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S:\Climate Change\Woodland Carbon Code\Published Documentation\2021 Draft Version 2.1\Version 2.1 and Version 2.2 Carbon Calc Drafts\"/>
    </mc:Choice>
  </mc:AlternateContent>
  <bookViews>
    <workbookView xWindow="480" yWindow="225" windowWidth="15480" windowHeight="6795"/>
  </bookViews>
  <sheets>
    <sheet name="StandardProjectCarbonCalculator" sheetId="8" r:id="rId1"/>
    <sheet name="Small ProjectCarbonCalculator" sheetId="9" r:id="rId2"/>
    <sheet name="SummaryPIU_Table_Groups" sheetId="10" r:id="rId3"/>
    <sheet name="Biomass Carbon Lookup Table" sheetId="11" r:id="rId4"/>
    <sheet name="Clearfell_Max_Seq_Values" sheetId="12" r:id="rId5"/>
    <sheet name="ValidationLists" sheetId="5" state="hidden" r:id="rId6"/>
    <sheet name="Species_YC_Ranges" sheetId="13" state="hidden" r:id="rId7"/>
    <sheet name="Species Lookup" sheetId="14" r:id="rId8"/>
    <sheet name="Disclaimer of Warranty" sheetId="6" r:id="rId9"/>
    <sheet name="Version Control" sheetId="7" r:id="rId10"/>
  </sheets>
  <externalReferences>
    <externalReference r:id="rId11"/>
  </externalReferences>
  <definedNames>
    <definedName name="_xlnm._FilterDatabase" localSheetId="3" hidden="1">'Biomass Carbon Lookup Table'!$A$1:$F$13441</definedName>
    <definedName name="_xlnm._FilterDatabase" localSheetId="4" hidden="1">Clearfell_Max_Seq_Values!$B$2:$E$312</definedName>
    <definedName name="BE_SP">Species_YC_Ranges!$F$3:$F$6</definedName>
    <definedName name="BE_YC">Species_YC_Ranges!$F$10:$F$15</definedName>
    <definedName name="CP_SP">Species_YC_Ranges!$G$3:$G$4</definedName>
    <definedName name="CP_YC">Species_YC_Ranges!$G$10:$G$18</definedName>
    <definedName name="DF_SP">Species_YC_Ranges!$H$3:$H$4</definedName>
    <definedName name="DF_YC">Species_YC_Ranges!$H$10:$H$19</definedName>
    <definedName name="EL_SP">Species_YC_Ranges!$I$3:$I$4</definedName>
    <definedName name="EL_YC">Species_YC_Ranges!$I$10:$I$15</definedName>
    <definedName name="GF_SP">Species_YC_Ranges!$J$3:$J$4</definedName>
    <definedName name="GF_YC">Species_YC_Ranges!$J$10:$J$20</definedName>
    <definedName name="HL_SP">Species_YC_Ranges!$K$3:$K$4</definedName>
    <definedName name="HL_YC">Species_YC_Ranges!$K$10:$K$16</definedName>
    <definedName name="JL_SP">Species_YC_Ranges!$L$3:$L$4</definedName>
    <definedName name="JL_YC">Species_YC_Ranges!$L$10:$L$16</definedName>
    <definedName name="LEC_SP">Species_YC_Ranges!$M$3:$M$4</definedName>
    <definedName name="LEC_YC">Species_YC_Ranges!$M$10:$M$17</definedName>
    <definedName name="LP_SP">Species_YC_Ranges!$N$3:$N$4</definedName>
    <definedName name="LP_YC">Species_YC_Ranges!$N$10:$N$16</definedName>
    <definedName name="NBL_SP">Species_YC_Ranges!$T$3:$T$4</definedName>
    <definedName name="NBL_YC">Species_YC_Ranges!$T$10:$T$12</definedName>
    <definedName name="NF_SP">Species_YC_Ranges!$O$3:$O$4</definedName>
    <definedName name="NF_YC">Species_YC_Ranges!$O$10:$O$17</definedName>
    <definedName name="NPI_SP">Species_YC_Ranges!$V$3:$V$4</definedName>
    <definedName name="NPI_YC">Species_YC_Ranges!$V$10:$V$12</definedName>
    <definedName name="NS_SP">Species_YC_Ranges!$P$3:$P$4</definedName>
    <definedName name="NS_YC">Species_YC_Ranges!$P$10:$P$19</definedName>
    <definedName name="OK_SP">Species_YC_Ranges!$Q$3:$Q$6</definedName>
    <definedName name="OK_YC">Species_YC_Ranges!$Q$10:$Q$14</definedName>
    <definedName name="Previous_Landuse">ValidationLists!$D$5:$D$8</definedName>
    <definedName name="_xlnm.Print_Area" localSheetId="1">'Small ProjectCarbonCalculator'!$A$1:$AD$51</definedName>
    <definedName name="_xlnm.Print_Area" localSheetId="0">StandardProjectCarbonCalculator!$A$1:$CU$54</definedName>
    <definedName name="RC_SP">Species_YC_Ranges!$R$3:$R$4</definedName>
    <definedName name="RC_YC">Species_YC_Ranges!$R$10:$R$17</definedName>
    <definedName name="SAB_SP">Species_YC_Ranges!$S$3:$S$6</definedName>
    <definedName name="SAB_YC">Species_YC_Ranges!$S$10:$S$16</definedName>
    <definedName name="Select_SP">Species_YC_Ranges!$E$3</definedName>
    <definedName name="Select_YC">Species_YC_Ranges!$E$10</definedName>
    <definedName name="SP_SP">Species_YC_Ranges!$U$3:$U$5</definedName>
    <definedName name="SP_YC">Species_YC_Ranges!$U$10:$U$17</definedName>
    <definedName name="Species_Lookup">'Species Lookup'!$A$2:$D$139</definedName>
    <definedName name="SS_SP">Species_YC_Ranges!$W$3:$W$5</definedName>
    <definedName name="SS_YC">Species_YC_Ranges!$W$10:$W$20</definedName>
    <definedName name="WH_SP">Species_YC_Ranges!$X$3:$X$5</definedName>
    <definedName name="WH_YC">Species_YC_Ranges!$X$10:$X$17</definedName>
    <definedName name="Z_382E245C_282F_4BFC_9263_677DB0DBD374_.wvu.Cols" localSheetId="0" hidden="1">StandardProjectCarbonCalculator!#REF!,StandardProjectCarbonCalculator!#REF!</definedName>
    <definedName name="Z_382E245C_282F_4BFC_9263_677DB0DBD374_.wvu.PrintArea" localSheetId="0" hidden="1">StandardProjectCarbonCalculator!$A$1:$CL$36</definedName>
  </definedNames>
  <calcPr calcId="162913"/>
  <customWorkbookViews>
    <customWorkbookView name="West, Vicky - Personal View" guid="{382E245C-282F-4BFC-9263-677DB0DBD374}" mergeInterval="0" personalView="1" maximized="1" windowWidth="1276" windowHeight="799" activeSheetId="2"/>
  </customWorkbookViews>
</workbook>
</file>

<file path=xl/calcChain.xml><?xml version="1.0" encoding="utf-8"?>
<calcChain xmlns="http://schemas.openxmlformats.org/spreadsheetml/2006/main">
  <c r="K19" i="9" l="1"/>
  <c r="T5" i="8" l="1"/>
  <c r="T6" i="8"/>
  <c r="T7" i="8"/>
  <c r="T8" i="8"/>
  <c r="T9" i="8"/>
  <c r="T10" i="8"/>
  <c r="T11" i="8"/>
  <c r="T12" i="8"/>
  <c r="T13" i="8"/>
  <c r="T14" i="8"/>
  <c r="T15" i="8"/>
  <c r="T16" i="8"/>
  <c r="T17" i="8"/>
  <c r="T18" i="8"/>
  <c r="T19" i="8"/>
  <c r="T20" i="8"/>
  <c r="T21" i="8"/>
  <c r="T22" i="8"/>
  <c r="T23" i="8"/>
  <c r="T24" i="8"/>
  <c r="T25" i="8"/>
  <c r="T26" i="8"/>
  <c r="T27" i="8"/>
  <c r="T28" i="8"/>
  <c r="T29" i="8"/>
  <c r="Y25" i="9"/>
  <c r="Z25" i="9" s="1"/>
  <c r="Y26" i="9" s="1"/>
  <c r="Z26" i="9" s="1"/>
  <c r="Y27" i="9" s="1"/>
  <c r="Z27" i="9" s="1"/>
  <c r="Y28" i="9" s="1"/>
  <c r="Z28" i="9" s="1"/>
  <c r="Y29" i="9" s="1"/>
  <c r="Z29" i="9" s="1"/>
  <c r="Y8" i="9"/>
  <c r="Z8" i="9" s="1"/>
  <c r="Y9" i="9" s="1"/>
  <c r="Z9" i="9" s="1"/>
  <c r="Y10" i="9" s="1"/>
  <c r="Z10" i="9" s="1"/>
  <c r="Y11" i="9" s="1"/>
  <c r="Z11" i="9" s="1"/>
  <c r="Y12" i="9" s="1"/>
  <c r="Z12" i="9" s="1"/>
  <c r="Y13" i="9" s="1"/>
  <c r="Z13" i="9" s="1"/>
  <c r="A5762" i="11" l="1"/>
  <c r="A5763" i="11"/>
  <c r="A5764" i="11"/>
  <c r="A5765" i="11"/>
  <c r="A5766" i="11"/>
  <c r="A5767" i="11"/>
  <c r="A5768" i="11"/>
  <c r="A5769" i="11"/>
  <c r="A5770" i="11"/>
  <c r="A5771" i="11"/>
  <c r="A5772" i="11"/>
  <c r="A5773" i="11"/>
  <c r="A5774" i="11"/>
  <c r="A5775" i="11"/>
  <c r="A5776" i="11"/>
  <c r="A5777" i="11"/>
  <c r="A5778" i="11"/>
  <c r="A5779" i="11"/>
  <c r="A5780" i="11"/>
  <c r="A5781" i="11"/>
  <c r="A5782" i="11"/>
  <c r="A5783" i="11"/>
  <c r="A5784" i="11"/>
  <c r="A5785" i="11"/>
  <c r="A5786" i="11"/>
  <c r="A5787" i="11"/>
  <c r="A5788" i="11"/>
  <c r="A5789" i="11"/>
  <c r="A5790" i="11"/>
  <c r="A5791" i="11"/>
  <c r="A5792" i="11"/>
  <c r="A5793" i="11"/>
  <c r="A5794" i="11"/>
  <c r="A5795" i="11"/>
  <c r="A5796" i="11"/>
  <c r="A5797" i="11"/>
  <c r="A5798" i="11"/>
  <c r="A5799" i="11"/>
  <c r="A5800" i="11"/>
  <c r="A5801" i="11"/>
  <c r="A5802" i="11"/>
  <c r="A5803" i="11"/>
  <c r="A5804" i="11"/>
  <c r="A5805" i="11"/>
  <c r="A5806" i="11"/>
  <c r="A5807" i="11"/>
  <c r="A5808" i="11"/>
  <c r="A5809" i="11"/>
  <c r="A5810" i="11"/>
  <c r="A5811" i="11"/>
  <c r="A5812" i="11"/>
  <c r="A5813" i="11"/>
  <c r="A5814" i="11"/>
  <c r="A5815" i="11"/>
  <c r="A5816" i="11"/>
  <c r="A5817" i="11"/>
  <c r="A5818" i="11"/>
  <c r="A5819" i="11"/>
  <c r="A5820" i="11"/>
  <c r="A5821" i="11"/>
  <c r="A5822" i="11"/>
  <c r="A5823" i="11"/>
  <c r="A5824" i="11"/>
  <c r="A5825" i="11"/>
  <c r="A5826" i="11"/>
  <c r="A5827" i="11"/>
  <c r="A5828" i="11"/>
  <c r="A5829" i="11"/>
  <c r="A5830" i="11"/>
  <c r="A5831" i="11"/>
  <c r="A5832" i="11"/>
  <c r="A5833" i="11"/>
  <c r="A5834" i="11"/>
  <c r="A5835" i="11"/>
  <c r="A5836" i="11"/>
  <c r="A5837" i="11"/>
  <c r="A5838" i="11"/>
  <c r="A5839" i="11"/>
  <c r="A5840" i="11"/>
  <c r="A5841" i="11"/>
  <c r="A6402" i="11"/>
  <c r="A6403" i="11"/>
  <c r="A6404" i="11"/>
  <c r="A6405" i="11"/>
  <c r="A6406" i="11"/>
  <c r="A6407" i="11"/>
  <c r="A6408" i="11"/>
  <c r="A6409" i="11"/>
  <c r="A6410" i="11"/>
  <c r="A6411" i="11"/>
  <c r="A6412" i="11"/>
  <c r="A6413" i="11"/>
  <c r="A6414" i="11"/>
  <c r="A6415" i="11"/>
  <c r="A6416" i="11"/>
  <c r="A6417" i="11"/>
  <c r="A6418" i="11"/>
  <c r="A6419" i="11"/>
  <c r="A6420" i="11"/>
  <c r="A6421" i="11"/>
  <c r="A6422" i="11"/>
  <c r="A6423" i="11"/>
  <c r="A6424" i="11"/>
  <c r="A6425" i="11"/>
  <c r="A6426" i="11"/>
  <c r="A6427" i="11"/>
  <c r="A6428" i="11"/>
  <c r="A6429" i="11"/>
  <c r="A6430" i="11"/>
  <c r="A6431" i="11"/>
  <c r="A6432" i="11"/>
  <c r="A6433" i="11"/>
  <c r="A6434" i="11"/>
  <c r="A6435" i="11"/>
  <c r="A6436" i="11"/>
  <c r="A6437" i="11"/>
  <c r="A6438" i="11"/>
  <c r="A6439" i="11"/>
  <c r="A6440" i="11"/>
  <c r="A6441" i="11"/>
  <c r="A6442" i="11"/>
  <c r="A6443" i="11"/>
  <c r="A6444" i="11"/>
  <c r="A6445" i="11"/>
  <c r="A6446" i="11"/>
  <c r="A6447" i="11"/>
  <c r="A6448" i="11"/>
  <c r="A6449" i="11"/>
  <c r="A6450" i="11"/>
  <c r="A6451" i="11"/>
  <c r="A6452" i="11"/>
  <c r="A6453" i="11"/>
  <c r="A6454" i="11"/>
  <c r="A6455" i="11"/>
  <c r="A6456" i="11"/>
  <c r="A6457" i="11"/>
  <c r="A6458" i="11"/>
  <c r="A6459" i="11"/>
  <c r="A6460" i="11"/>
  <c r="A6461" i="11"/>
  <c r="A6462" i="11"/>
  <c r="A6463" i="11"/>
  <c r="A6464" i="11"/>
  <c r="A6465" i="11"/>
  <c r="A6466" i="11"/>
  <c r="A6467" i="11"/>
  <c r="A6468" i="11"/>
  <c r="A6469" i="11"/>
  <c r="A6470" i="11"/>
  <c r="A6471" i="11"/>
  <c r="A6472" i="11"/>
  <c r="A6473" i="11"/>
  <c r="A6474" i="11"/>
  <c r="A6475" i="11"/>
  <c r="A6476" i="11"/>
  <c r="A6477" i="11"/>
  <c r="A6478" i="11"/>
  <c r="A6479" i="11"/>
  <c r="A6480" i="11"/>
  <c r="A6481" i="11"/>
  <c r="A10801" i="11" l="1"/>
  <c r="A10800" i="11"/>
  <c r="A10799" i="11"/>
  <c r="A10798" i="11"/>
  <c r="A10797" i="11"/>
  <c r="A10796" i="11"/>
  <c r="A10795" i="11"/>
  <c r="A10794" i="11"/>
  <c r="A10793" i="11"/>
  <c r="A10792" i="11"/>
  <c r="A10791" i="11"/>
  <c r="A10790" i="11"/>
  <c r="A10789" i="11"/>
  <c r="A10788" i="11"/>
  <c r="A10787" i="11"/>
  <c r="A10786" i="11"/>
  <c r="A10785" i="11"/>
  <c r="A10784" i="11"/>
  <c r="A10783" i="11"/>
  <c r="A10782" i="11"/>
  <c r="A10781" i="11"/>
  <c r="A10780" i="11"/>
  <c r="A10779" i="11"/>
  <c r="A10778" i="11"/>
  <c r="A10777" i="11"/>
  <c r="A10776" i="11"/>
  <c r="A10775" i="11"/>
  <c r="A10774" i="11"/>
  <c r="A10773" i="11"/>
  <c r="A10772" i="11"/>
  <c r="A10771" i="11"/>
  <c r="A10770" i="11"/>
  <c r="A10769" i="11"/>
  <c r="A10768" i="11"/>
  <c r="A10767" i="11"/>
  <c r="A10766" i="11"/>
  <c r="A10765" i="11"/>
  <c r="A10764" i="11"/>
  <c r="A10763" i="11"/>
  <c r="A10762" i="11"/>
  <c r="A10761" i="11"/>
  <c r="A10760" i="11"/>
  <c r="A10759" i="11"/>
  <c r="A10758" i="11"/>
  <c r="A10757" i="11"/>
  <c r="A10756" i="11"/>
  <c r="A10755" i="11"/>
  <c r="A10754" i="11"/>
  <c r="A10753" i="11"/>
  <c r="A10752" i="11"/>
  <c r="A10751" i="11"/>
  <c r="A10750" i="11"/>
  <c r="A10749" i="11"/>
  <c r="A10748" i="11"/>
  <c r="A10747" i="11"/>
  <c r="A10746" i="11"/>
  <c r="A10745" i="11"/>
  <c r="A10744" i="11"/>
  <c r="A10743" i="11"/>
  <c r="A10742" i="11"/>
  <c r="A10741" i="11"/>
  <c r="A10740" i="11"/>
  <c r="A10739" i="11"/>
  <c r="A10738" i="11"/>
  <c r="A10737" i="11"/>
  <c r="A10736" i="11"/>
  <c r="A10735" i="11"/>
  <c r="A10734" i="11"/>
  <c r="A10733" i="11"/>
  <c r="A10732" i="11"/>
  <c r="A10731" i="11"/>
  <c r="A10730" i="11"/>
  <c r="A10729" i="11"/>
  <c r="A10728" i="11"/>
  <c r="A10727" i="11"/>
  <c r="A10726" i="11"/>
  <c r="A10725" i="11"/>
  <c r="A10724" i="11"/>
  <c r="A10723" i="11"/>
  <c r="A1072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B15" i="13" l="1"/>
  <c r="C15" i="13"/>
  <c r="B13" i="13"/>
  <c r="C13" i="13"/>
  <c r="D22" i="9" l="1"/>
  <c r="C24" i="9" s="1"/>
  <c r="C27" i="5"/>
  <c r="D27" i="5"/>
  <c r="B27" i="5"/>
  <c r="D26" i="5"/>
  <c r="C26" i="5"/>
  <c r="B26" i="5"/>
  <c r="A9761" i="11"/>
  <c r="A9760" i="11"/>
  <c r="A9759" i="11"/>
  <c r="A9758" i="11"/>
  <c r="A9757" i="11"/>
  <c r="A9756" i="11"/>
  <c r="A9755" i="11"/>
  <c r="A9754" i="11"/>
  <c r="A9753" i="11"/>
  <c r="A9752" i="11"/>
  <c r="A9751" i="11"/>
  <c r="A9750" i="11"/>
  <c r="A9749" i="11"/>
  <c r="A9748" i="11"/>
  <c r="A9747" i="11"/>
  <c r="A9746" i="11"/>
  <c r="A9745" i="11"/>
  <c r="A9744" i="11"/>
  <c r="A9743" i="11"/>
  <c r="A9742" i="11"/>
  <c r="A9741" i="11"/>
  <c r="A9740" i="11"/>
  <c r="A9739" i="11"/>
  <c r="A9738" i="11"/>
  <c r="A9737" i="11"/>
  <c r="A9736" i="11"/>
  <c r="A9735" i="11"/>
  <c r="A9734" i="11"/>
  <c r="A9733" i="11"/>
  <c r="A9732" i="11"/>
  <c r="A9731" i="11"/>
  <c r="A9730" i="11"/>
  <c r="A9729" i="11"/>
  <c r="A9728" i="11"/>
  <c r="A9727" i="11"/>
  <c r="A9726" i="11"/>
  <c r="A9725" i="11"/>
  <c r="A9724" i="11"/>
  <c r="A9723" i="11"/>
  <c r="A9722" i="11"/>
  <c r="A9721" i="11"/>
  <c r="A9720" i="11"/>
  <c r="A9719" i="11"/>
  <c r="A9718" i="11"/>
  <c r="A9717" i="11"/>
  <c r="A9716" i="11"/>
  <c r="A9715" i="11"/>
  <c r="A9714" i="11"/>
  <c r="A9713" i="11"/>
  <c r="A9712" i="11"/>
  <c r="A9711" i="11"/>
  <c r="A9710" i="11"/>
  <c r="A9709" i="11"/>
  <c r="A9708" i="11"/>
  <c r="A9707" i="11"/>
  <c r="A9706" i="11"/>
  <c r="A9705" i="11"/>
  <c r="A9704" i="11"/>
  <c r="A9703" i="11"/>
  <c r="A9702" i="11"/>
  <c r="A9701" i="11"/>
  <c r="A9700" i="11"/>
  <c r="A9699" i="11"/>
  <c r="A9698" i="11"/>
  <c r="A9697" i="11"/>
  <c r="A9696" i="11"/>
  <c r="A9695" i="11"/>
  <c r="A9694" i="11"/>
  <c r="A9693" i="11"/>
  <c r="A9692" i="11"/>
  <c r="A9691" i="11"/>
  <c r="A9690" i="11"/>
  <c r="A9689" i="11"/>
  <c r="A9688" i="11"/>
  <c r="A9687" i="11"/>
  <c r="A9686" i="11"/>
  <c r="A9685" i="11"/>
  <c r="A9684" i="11"/>
  <c r="A9683" i="11"/>
  <c r="A9682" i="11"/>
  <c r="A9281" i="11"/>
  <c r="A9280" i="11"/>
  <c r="A9279" i="11"/>
  <c r="A9278" i="11"/>
  <c r="A9277" i="11"/>
  <c r="A9276" i="11"/>
  <c r="A9275" i="11"/>
  <c r="A9274" i="11"/>
  <c r="A9273" i="11"/>
  <c r="A9272" i="11"/>
  <c r="A9271" i="11"/>
  <c r="A9270" i="11"/>
  <c r="A9269" i="11"/>
  <c r="A9268" i="11"/>
  <c r="A9267" i="11"/>
  <c r="A9266" i="11"/>
  <c r="A9265" i="11"/>
  <c r="A9264" i="11"/>
  <c r="A9263" i="11"/>
  <c r="A9262" i="11"/>
  <c r="A9261" i="11"/>
  <c r="A9260" i="11"/>
  <c r="A9259" i="11"/>
  <c r="A9258" i="11"/>
  <c r="A9257" i="11"/>
  <c r="A9256" i="11"/>
  <c r="A9255" i="11"/>
  <c r="A9254" i="11"/>
  <c r="A9253" i="11"/>
  <c r="A9252" i="11"/>
  <c r="A9251" i="11"/>
  <c r="A9250" i="11"/>
  <c r="A9249" i="11"/>
  <c r="A9248" i="11"/>
  <c r="A9247" i="11"/>
  <c r="A9246" i="11"/>
  <c r="A9245" i="11"/>
  <c r="A9244" i="11"/>
  <c r="A9243" i="11"/>
  <c r="A9242" i="11"/>
  <c r="A9241" i="11"/>
  <c r="A9240" i="11"/>
  <c r="A9239" i="11"/>
  <c r="A9238" i="11"/>
  <c r="A9237" i="11"/>
  <c r="A9236" i="11"/>
  <c r="A9235" i="11"/>
  <c r="A9234" i="11"/>
  <c r="A9233" i="11"/>
  <c r="A9232" i="11"/>
  <c r="A9231" i="11"/>
  <c r="A9230" i="11"/>
  <c r="A9229" i="11"/>
  <c r="A9228" i="11"/>
  <c r="A9227" i="11"/>
  <c r="A9226" i="11"/>
  <c r="A9225" i="11"/>
  <c r="A9224" i="11"/>
  <c r="A9223" i="11"/>
  <c r="A9222" i="11"/>
  <c r="A9221" i="11"/>
  <c r="A9220" i="11"/>
  <c r="A9219" i="11"/>
  <c r="A9218" i="11"/>
  <c r="A9217" i="11"/>
  <c r="A9216" i="11"/>
  <c r="A9215" i="11"/>
  <c r="A9214" i="11"/>
  <c r="A9213" i="11"/>
  <c r="A9212" i="11"/>
  <c r="A9211" i="11"/>
  <c r="A9210" i="11"/>
  <c r="A9209" i="11"/>
  <c r="A9208" i="11"/>
  <c r="A9207" i="11"/>
  <c r="A9206" i="11"/>
  <c r="A9205" i="11"/>
  <c r="A9204" i="11"/>
  <c r="A9203" i="11"/>
  <c r="A9202" i="11"/>
  <c r="A8801" i="11"/>
  <c r="A8800" i="11"/>
  <c r="A8799" i="11"/>
  <c r="A8798" i="11"/>
  <c r="A8797" i="11"/>
  <c r="A8796" i="11"/>
  <c r="A8795" i="11"/>
  <c r="A8794" i="11"/>
  <c r="A8793" i="11"/>
  <c r="A8792" i="11"/>
  <c r="A8791" i="11"/>
  <c r="A8790" i="11"/>
  <c r="A8789" i="11"/>
  <c r="A8788" i="11"/>
  <c r="A8787" i="11"/>
  <c r="A8786" i="11"/>
  <c r="A8785" i="11"/>
  <c r="A8784" i="11"/>
  <c r="A8783" i="11"/>
  <c r="A8782" i="11"/>
  <c r="A8781" i="11"/>
  <c r="A8780" i="11"/>
  <c r="A8779" i="11"/>
  <c r="A8778" i="11"/>
  <c r="A8777" i="11"/>
  <c r="A8776" i="11"/>
  <c r="A8775" i="11"/>
  <c r="A8774" i="11"/>
  <c r="A8773" i="11"/>
  <c r="A8772" i="11"/>
  <c r="A8771" i="11"/>
  <c r="A8770" i="11"/>
  <c r="A8769" i="11"/>
  <c r="A8768" i="11"/>
  <c r="A8767" i="11"/>
  <c r="A8766" i="11"/>
  <c r="A8765" i="11"/>
  <c r="A8764" i="11"/>
  <c r="A8763" i="11"/>
  <c r="A8762" i="11"/>
  <c r="A8842" i="11"/>
  <c r="A8761" i="11"/>
  <c r="A8760" i="11"/>
  <c r="A8759" i="11"/>
  <c r="A8758" i="11"/>
  <c r="A8757" i="11"/>
  <c r="A8756" i="11"/>
  <c r="A8755" i="11"/>
  <c r="A8754" i="11"/>
  <c r="A8753" i="11"/>
  <c r="A8752" i="11"/>
  <c r="A8751" i="11"/>
  <c r="A8750" i="11"/>
  <c r="A8749" i="11"/>
  <c r="A8748" i="11"/>
  <c r="A8747" i="11"/>
  <c r="A8746" i="11"/>
  <c r="A8745" i="11"/>
  <c r="A8744" i="11"/>
  <c r="A8743" i="11"/>
  <c r="A8742" i="11"/>
  <c r="A8741" i="11"/>
  <c r="A8740" i="11"/>
  <c r="A8739" i="11"/>
  <c r="A8738" i="11"/>
  <c r="A8737" i="11"/>
  <c r="A8736" i="11"/>
  <c r="A8735" i="11"/>
  <c r="A8734" i="11"/>
  <c r="A8733" i="11"/>
  <c r="A8732" i="11"/>
  <c r="A8731" i="11"/>
  <c r="A8730" i="11"/>
  <c r="A8729" i="11"/>
  <c r="A8728" i="11"/>
  <c r="A8727" i="11"/>
  <c r="A8726" i="11"/>
  <c r="A8725" i="11"/>
  <c r="A8724" i="11"/>
  <c r="A8723" i="11"/>
  <c r="A872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562" i="11"/>
  <c r="A7563" i="11"/>
  <c r="A7564" i="11"/>
  <c r="A7565" i="11"/>
  <c r="A7566" i="11"/>
  <c r="A7567" i="11"/>
  <c r="A7568" i="11"/>
  <c r="A7569" i="11"/>
  <c r="A7570" i="11"/>
  <c r="A7571" i="11"/>
  <c r="A7572" i="11"/>
  <c r="A7573" i="11"/>
  <c r="A7574" i="11"/>
  <c r="A7575" i="11"/>
  <c r="A7576" i="11"/>
  <c r="A7577" i="11"/>
  <c r="A7578" i="11"/>
  <c r="A7579" i="11"/>
  <c r="A7580" i="11"/>
  <c r="A7581" i="11"/>
  <c r="A7582" i="11"/>
  <c r="A7583" i="11"/>
  <c r="A7584" i="11"/>
  <c r="A7585" i="11"/>
  <c r="A7586" i="11"/>
  <c r="A7587" i="11"/>
  <c r="A7588" i="11"/>
  <c r="A7589" i="11"/>
  <c r="A7590" i="11"/>
  <c r="A7591" i="11"/>
  <c r="A7592" i="11"/>
  <c r="A7593" i="11"/>
  <c r="A7594" i="11"/>
  <c r="A7595" i="11"/>
  <c r="A7596" i="11"/>
  <c r="A7597" i="11"/>
  <c r="A7598" i="11"/>
  <c r="A7599" i="11"/>
  <c r="A7600" i="11"/>
  <c r="A7601" i="11"/>
  <c r="A7523" i="11"/>
  <c r="A7524" i="11"/>
  <c r="A7525" i="11"/>
  <c r="A7526" i="11"/>
  <c r="A7527" i="11"/>
  <c r="A7528" i="11"/>
  <c r="A7529" i="11"/>
  <c r="A7530" i="11"/>
  <c r="A7531" i="11"/>
  <c r="A7532" i="11"/>
  <c r="A7533" i="11"/>
  <c r="A7534" i="11"/>
  <c r="A7535" i="11"/>
  <c r="A7536" i="11"/>
  <c r="A7537" i="11"/>
  <c r="A7538" i="11"/>
  <c r="A7539" i="11"/>
  <c r="A7540" i="11"/>
  <c r="A7541" i="11"/>
  <c r="A7542" i="11"/>
  <c r="A7543" i="11"/>
  <c r="A7544" i="11"/>
  <c r="A7545" i="11"/>
  <c r="A7546" i="11"/>
  <c r="A7547" i="11"/>
  <c r="A7548" i="11"/>
  <c r="A7549" i="11"/>
  <c r="A7550" i="11"/>
  <c r="A7551" i="11"/>
  <c r="A7552" i="11"/>
  <c r="A7553" i="11"/>
  <c r="A7554" i="11"/>
  <c r="A7555" i="11"/>
  <c r="A7556" i="11"/>
  <c r="A7557" i="11"/>
  <c r="A7558" i="11"/>
  <c r="A7559" i="11"/>
  <c r="A7560" i="11"/>
  <c r="A7561" i="11"/>
  <c r="A7522" i="11"/>
  <c r="A7242" i="11"/>
  <c r="A7243" i="11"/>
  <c r="A7244" i="11"/>
  <c r="A7245" i="11"/>
  <c r="A7246" i="11"/>
  <c r="A7247" i="11"/>
  <c r="A7248" i="11"/>
  <c r="A7249" i="11"/>
  <c r="A7250" i="11"/>
  <c r="A7251" i="11"/>
  <c r="A7252" i="11"/>
  <c r="A7253" i="11"/>
  <c r="A7254" i="11"/>
  <c r="A7255" i="11"/>
  <c r="A7256" i="11"/>
  <c r="A7257" i="11"/>
  <c r="A7258" i="11"/>
  <c r="A7259" i="11"/>
  <c r="A7260" i="11"/>
  <c r="A7261" i="11"/>
  <c r="A7262" i="11"/>
  <c r="A7263" i="11"/>
  <c r="A7264" i="11"/>
  <c r="A7265" i="11"/>
  <c r="A7266" i="11"/>
  <c r="A7267" i="11"/>
  <c r="A7268" i="11"/>
  <c r="A7269" i="11"/>
  <c r="A7270" i="11"/>
  <c r="A7271" i="11"/>
  <c r="A7272" i="11"/>
  <c r="A7273" i="11"/>
  <c r="A7274" i="11"/>
  <c r="A7275" i="11"/>
  <c r="A7276" i="11"/>
  <c r="A7277" i="11"/>
  <c r="A7278" i="11"/>
  <c r="A7279" i="11"/>
  <c r="A7280" i="11"/>
  <c r="A7281" i="11"/>
  <c r="A7202" i="11"/>
  <c r="A7203" i="11"/>
  <c r="A7204" i="11"/>
  <c r="A7205" i="11"/>
  <c r="A7206" i="11"/>
  <c r="A7207" i="11"/>
  <c r="A7208" i="11"/>
  <c r="A7209" i="11"/>
  <c r="A7210" i="11"/>
  <c r="A7211" i="11"/>
  <c r="A7212" i="11"/>
  <c r="A7213" i="11"/>
  <c r="A7214" i="11"/>
  <c r="A7215" i="11"/>
  <c r="A7216" i="11"/>
  <c r="A7217" i="11"/>
  <c r="A7218" i="11"/>
  <c r="A7219" i="11"/>
  <c r="A7220" i="11"/>
  <c r="A7221" i="11"/>
  <c r="A7222" i="11"/>
  <c r="A7223" i="11"/>
  <c r="A7224" i="11"/>
  <c r="A7225" i="11"/>
  <c r="A7226" i="11"/>
  <c r="A7227" i="11"/>
  <c r="A7228" i="11"/>
  <c r="A7229" i="11"/>
  <c r="A7230" i="11"/>
  <c r="A7231" i="11"/>
  <c r="A7232" i="11"/>
  <c r="A7233" i="11"/>
  <c r="A7234" i="11"/>
  <c r="A7235" i="11"/>
  <c r="A7236" i="11"/>
  <c r="A7237" i="11"/>
  <c r="A7238" i="11"/>
  <c r="A7239" i="11"/>
  <c r="A7240" i="11"/>
  <c r="A72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BL3" i="8" l="1"/>
  <c r="V27" i="8"/>
  <c r="V15" i="8"/>
  <c r="V16" i="8"/>
  <c r="V17" i="8"/>
  <c r="V18" i="8"/>
  <c r="V19" i="8"/>
  <c r="V20" i="8"/>
  <c r="V21" i="8"/>
  <c r="V22" i="8"/>
  <c r="V23" i="8"/>
  <c r="V24" i="8"/>
  <c r="V25" i="8"/>
  <c r="V26" i="8"/>
  <c r="V28" i="8"/>
  <c r="V29" i="8"/>
  <c r="BU3" i="8"/>
  <c r="J29" i="8"/>
  <c r="J28" i="8"/>
  <c r="J27" i="8"/>
  <c r="J26" i="8"/>
  <c r="J25" i="8"/>
  <c r="J24" i="8"/>
  <c r="J23" i="8"/>
  <c r="J22" i="8"/>
  <c r="J21" i="8"/>
  <c r="J20" i="8"/>
  <c r="J19" i="8"/>
  <c r="J18" i="8"/>
  <c r="J17" i="8"/>
  <c r="J16" i="8"/>
  <c r="J15" i="8"/>
  <c r="N36" i="8"/>
  <c r="N37" i="8"/>
  <c r="N38" i="8"/>
  <c r="N39" i="8"/>
  <c r="N40" i="8"/>
  <c r="N35" i="8"/>
  <c r="P35" i="8" s="1"/>
  <c r="S31" i="8"/>
  <c r="BO3" i="8" l="1"/>
  <c r="AH7" i="8"/>
  <c r="AH11" i="8"/>
  <c r="AH15" i="8"/>
  <c r="AH19" i="8"/>
  <c r="AH23" i="8"/>
  <c r="AH8" i="8"/>
  <c r="AH12" i="8"/>
  <c r="AH16" i="8"/>
  <c r="AH20" i="8"/>
  <c r="AH24" i="8"/>
  <c r="AH5" i="8"/>
  <c r="AH9" i="8"/>
  <c r="AH13" i="8"/>
  <c r="AH17" i="8"/>
  <c r="AH21" i="8"/>
  <c r="AH6" i="8"/>
  <c r="AH14" i="8"/>
  <c r="AH10" i="8"/>
  <c r="AH18" i="8"/>
  <c r="AH22" i="8"/>
  <c r="BT3" i="8"/>
  <c r="BJ3" i="8"/>
  <c r="AG8" i="8"/>
  <c r="AG12" i="8"/>
  <c r="AG16" i="8"/>
  <c r="AG20" i="8"/>
  <c r="AG24" i="8"/>
  <c r="AG9" i="8"/>
  <c r="AG13" i="8"/>
  <c r="AG17" i="8"/>
  <c r="AG21" i="8"/>
  <c r="AG6" i="8"/>
  <c r="AG10" i="8"/>
  <c r="AG14" i="8"/>
  <c r="AG18" i="8"/>
  <c r="AG22" i="8"/>
  <c r="AG5" i="8"/>
  <c r="AG7" i="8"/>
  <c r="AG11" i="8"/>
  <c r="AG15" i="8"/>
  <c r="AG19" i="8"/>
  <c r="AG23" i="8"/>
  <c r="AL4" i="8"/>
  <c r="BM4" i="8" s="1"/>
  <c r="K17" i="8"/>
  <c r="O17" i="8"/>
  <c r="K29" i="8"/>
  <c r="O29" i="8"/>
  <c r="AM4" i="8"/>
  <c r="BN4" i="8" s="1"/>
  <c r="O18" i="8"/>
  <c r="K18" i="8"/>
  <c r="AQ4" i="8"/>
  <c r="BR4" i="8" s="1"/>
  <c r="O22" i="8"/>
  <c r="K22" i="8"/>
  <c r="W26" i="8"/>
  <c r="AU5" i="8" s="1"/>
  <c r="O26" i="8"/>
  <c r="K26" i="8"/>
  <c r="AP4" i="8"/>
  <c r="BQ4" i="8" s="1"/>
  <c r="K21" i="8"/>
  <c r="O21" i="8"/>
  <c r="AT4" i="8"/>
  <c r="BU4" i="8" s="1"/>
  <c r="K25" i="8"/>
  <c r="O25" i="8"/>
  <c r="AJ4" i="8"/>
  <c r="BK4" i="8" s="1"/>
  <c r="O15" i="8"/>
  <c r="K15" i="8"/>
  <c r="O19" i="8"/>
  <c r="K19" i="8"/>
  <c r="O23" i="8"/>
  <c r="K23" i="8"/>
  <c r="O27" i="8"/>
  <c r="K27" i="8"/>
  <c r="W16" i="8"/>
  <c r="AK11" i="8" s="1"/>
  <c r="BL11" i="8" s="1"/>
  <c r="K16" i="8"/>
  <c r="O16" i="8"/>
  <c r="W20" i="8"/>
  <c r="AO9" i="8" s="1"/>
  <c r="O20" i="8"/>
  <c r="K20" i="8"/>
  <c r="AS4" i="8"/>
  <c r="BT4" i="8" s="1"/>
  <c r="K24" i="8"/>
  <c r="O24" i="8"/>
  <c r="W28" i="8"/>
  <c r="AW9" i="8" s="1"/>
  <c r="O28" i="8"/>
  <c r="K28" i="8"/>
  <c r="BK3" i="8"/>
  <c r="W22" i="8"/>
  <c r="AQ15" i="8" s="1"/>
  <c r="W29" i="8"/>
  <c r="AX5" i="8" s="1"/>
  <c r="AX4" i="8"/>
  <c r="BY4" i="8" s="1"/>
  <c r="AU4" i="8"/>
  <c r="BV4" i="8" s="1"/>
  <c r="W19" i="8"/>
  <c r="AN18" i="8" s="1"/>
  <c r="AN4" i="8"/>
  <c r="BO4" i="8" s="1"/>
  <c r="W18" i="8"/>
  <c r="AM19" i="8" s="1"/>
  <c r="AK4" i="8"/>
  <c r="BL4" i="8" s="1"/>
  <c r="AV4" i="8"/>
  <c r="BW4" i="8" s="1"/>
  <c r="W27" i="8"/>
  <c r="AV6" i="8" s="1"/>
  <c r="BX3" i="8"/>
  <c r="BR3" i="8"/>
  <c r="BN3" i="8"/>
  <c r="AO4" i="8"/>
  <c r="BP4" i="8" s="1"/>
  <c r="AW4" i="8"/>
  <c r="BX4" i="8" s="1"/>
  <c r="BW3" i="8"/>
  <c r="BQ3" i="8"/>
  <c r="BM3" i="8"/>
  <c r="W23" i="8"/>
  <c r="AR14" i="8" s="1"/>
  <c r="W15" i="8"/>
  <c r="AJ17" i="8" s="1"/>
  <c r="AR4" i="8"/>
  <c r="BS4" i="8" s="1"/>
  <c r="BV3" i="8"/>
  <c r="W21" i="8"/>
  <c r="AP5" i="8" s="1"/>
  <c r="W17" i="8"/>
  <c r="AL9" i="8" s="1"/>
  <c r="BP3" i="8"/>
  <c r="BY3" i="8"/>
  <c r="BS3" i="8"/>
  <c r="W24" i="8"/>
  <c r="AS17" i="8" s="1"/>
  <c r="W25" i="8"/>
  <c r="AT12" i="8" s="1"/>
  <c r="M21" i="8"/>
  <c r="M28" i="8"/>
  <c r="Q24" i="8"/>
  <c r="Q25" i="8"/>
  <c r="M16" i="8"/>
  <c r="M29" i="8"/>
  <c r="Q18" i="8"/>
  <c r="M23" i="8"/>
  <c r="Q26" i="8"/>
  <c r="Q16" i="8"/>
  <c r="M25" i="8"/>
  <c r="Q28" i="8"/>
  <c r="M22" i="8"/>
  <c r="Q15" i="8"/>
  <c r="Q23" i="8"/>
  <c r="M26" i="8"/>
  <c r="M18" i="8"/>
  <c r="Q27" i="8"/>
  <c r="M20" i="8"/>
  <c r="Q17" i="8"/>
  <c r="M17" i="8"/>
  <c r="Q21" i="8"/>
  <c r="M27" i="8"/>
  <c r="M15" i="8"/>
  <c r="M19" i="8"/>
  <c r="Q22" i="8"/>
  <c r="Q29" i="8"/>
  <c r="Q19" i="8"/>
  <c r="Q20" i="8"/>
  <c r="M24" i="8"/>
  <c r="AW24" i="8" l="1"/>
  <c r="AW20" i="8"/>
  <c r="BX20" i="8" s="1"/>
  <c r="AW23" i="8"/>
  <c r="BX23" i="8" s="1"/>
  <c r="AW7" i="8"/>
  <c r="BX7" i="8" s="1"/>
  <c r="AW10" i="8"/>
  <c r="AW17" i="8"/>
  <c r="BX17" i="8" s="1"/>
  <c r="AW16" i="8"/>
  <c r="BX16" i="8" s="1"/>
  <c r="AW19" i="8"/>
  <c r="BX19" i="8" s="1"/>
  <c r="AW22" i="8"/>
  <c r="BX22" i="8" s="1"/>
  <c r="AW6" i="8"/>
  <c r="BX6" i="8" s="1"/>
  <c r="AW13" i="8"/>
  <c r="BX13" i="8" s="1"/>
  <c r="AW8" i="8"/>
  <c r="BX8" i="8" s="1"/>
  <c r="AW11" i="8"/>
  <c r="AW14" i="8"/>
  <c r="BX14" i="8" s="1"/>
  <c r="AW21" i="8"/>
  <c r="BX21" i="8" s="1"/>
  <c r="AW12" i="8"/>
  <c r="BX12" i="8" s="1"/>
  <c r="AW15" i="8"/>
  <c r="BX15" i="8" s="1"/>
  <c r="AW18" i="8"/>
  <c r="BX18" i="8" s="1"/>
  <c r="AW5" i="8"/>
  <c r="BX5" i="8" s="1"/>
  <c r="AV21" i="8"/>
  <c r="BW21" i="8" s="1"/>
  <c r="AV24" i="8"/>
  <c r="AV8" i="8"/>
  <c r="BW8" i="8" s="1"/>
  <c r="AV15" i="8"/>
  <c r="BW15" i="8" s="1"/>
  <c r="AV18" i="8"/>
  <c r="BW18" i="8" s="1"/>
  <c r="AV17" i="8"/>
  <c r="BW17" i="8" s="1"/>
  <c r="AV20" i="8"/>
  <c r="BW20" i="8" s="1"/>
  <c r="AV5" i="8"/>
  <c r="BW5" i="8" s="1"/>
  <c r="AV11" i="8"/>
  <c r="BW11" i="8" s="1"/>
  <c r="AV14" i="8"/>
  <c r="AV16" i="8"/>
  <c r="BW16" i="8" s="1"/>
  <c r="AV7" i="8"/>
  <c r="BW7" i="8" s="1"/>
  <c r="AV10" i="8"/>
  <c r="BW10" i="8" s="1"/>
  <c r="AV13" i="8"/>
  <c r="AV23" i="8"/>
  <c r="BW23" i="8" s="1"/>
  <c r="AV9" i="8"/>
  <c r="BW9" i="8" s="1"/>
  <c r="AV12" i="8"/>
  <c r="BW12" i="8" s="1"/>
  <c r="AV19" i="8"/>
  <c r="BW19" i="8" s="1"/>
  <c r="AV22" i="8"/>
  <c r="BW22" i="8" s="1"/>
  <c r="AU24" i="8"/>
  <c r="BV24" i="8" s="1"/>
  <c r="AU8" i="8"/>
  <c r="BV8" i="8" s="1"/>
  <c r="AU11" i="8"/>
  <c r="BV11" i="8" s="1"/>
  <c r="AU22" i="8"/>
  <c r="BV22" i="8" s="1"/>
  <c r="AU6" i="8"/>
  <c r="BV6" i="8" s="1"/>
  <c r="AU21" i="8"/>
  <c r="BV21" i="8" s="1"/>
  <c r="AU12" i="8"/>
  <c r="AU15" i="8"/>
  <c r="BV15" i="8" s="1"/>
  <c r="AU23" i="8"/>
  <c r="BV23" i="8" s="1"/>
  <c r="AU10" i="8"/>
  <c r="BV10" i="8" s="1"/>
  <c r="AU20" i="8"/>
  <c r="AU13" i="8"/>
  <c r="BV13" i="8" s="1"/>
  <c r="AU7" i="8"/>
  <c r="BV7" i="8" s="1"/>
  <c r="AU18" i="8"/>
  <c r="BV18" i="8" s="1"/>
  <c r="AU9" i="8"/>
  <c r="BV9" i="8" s="1"/>
  <c r="AU16" i="8"/>
  <c r="BV16" i="8" s="1"/>
  <c r="AU19" i="8"/>
  <c r="BV19" i="8" s="1"/>
  <c r="AU17" i="8"/>
  <c r="BV17" i="8" s="1"/>
  <c r="AU14" i="8"/>
  <c r="BV14" i="8" s="1"/>
  <c r="AT8" i="8"/>
  <c r="AT10" i="8"/>
  <c r="BU10" i="8" s="1"/>
  <c r="AT17" i="8"/>
  <c r="BU17" i="8" s="1"/>
  <c r="AT20" i="8"/>
  <c r="BU20" i="8" s="1"/>
  <c r="AT6" i="8"/>
  <c r="BU6" i="8" s="1"/>
  <c r="AT13" i="8"/>
  <c r="BU13" i="8" s="1"/>
  <c r="AT16" i="8"/>
  <c r="BU16" i="8" s="1"/>
  <c r="AT5" i="8"/>
  <c r="BU5" i="8" s="1"/>
  <c r="AT14" i="8"/>
  <c r="BU14" i="8" s="1"/>
  <c r="AT21" i="8"/>
  <c r="BU21" i="8" s="1"/>
  <c r="AT24" i="8"/>
  <c r="BU24" i="8" s="1"/>
  <c r="AT23" i="8"/>
  <c r="BU23" i="8" s="1"/>
  <c r="AT15" i="8"/>
  <c r="BU15" i="8" s="1"/>
  <c r="AT19" i="8"/>
  <c r="BU19" i="8" s="1"/>
  <c r="AT22" i="8"/>
  <c r="BU22" i="8" s="1"/>
  <c r="AT11" i="8"/>
  <c r="BU11" i="8" s="1"/>
  <c r="AT18" i="8"/>
  <c r="BU18" i="8" s="1"/>
  <c r="AT7" i="8"/>
  <c r="BU7" i="8" s="1"/>
  <c r="AT9" i="8"/>
  <c r="BU9" i="8" s="1"/>
  <c r="AS20" i="8"/>
  <c r="AS15" i="8"/>
  <c r="BT15" i="8" s="1"/>
  <c r="AS18" i="8"/>
  <c r="BT18" i="8" s="1"/>
  <c r="AS5" i="8"/>
  <c r="BT5" i="8" s="1"/>
  <c r="AS9" i="8"/>
  <c r="AS12" i="8"/>
  <c r="BT12" i="8" s="1"/>
  <c r="AS19" i="8"/>
  <c r="BT19" i="8" s="1"/>
  <c r="AS22" i="8"/>
  <c r="BT22" i="8" s="1"/>
  <c r="AS6" i="8"/>
  <c r="BT6" i="8" s="1"/>
  <c r="AS13" i="8"/>
  <c r="BT13" i="8" s="1"/>
  <c r="AS24" i="8"/>
  <c r="BT24" i="8" s="1"/>
  <c r="AS8" i="8"/>
  <c r="BT8" i="8" s="1"/>
  <c r="AS11" i="8"/>
  <c r="BT11" i="8" s="1"/>
  <c r="AS14" i="8"/>
  <c r="BT14" i="8" s="1"/>
  <c r="AS21" i="8"/>
  <c r="BT21" i="8" s="1"/>
  <c r="AS16" i="8"/>
  <c r="BT16" i="8" s="1"/>
  <c r="AS23" i="8"/>
  <c r="BT23" i="8" s="1"/>
  <c r="AS7" i="8"/>
  <c r="BT7" i="8" s="1"/>
  <c r="AS10" i="8"/>
  <c r="BT10" i="8" s="1"/>
  <c r="AR13" i="8"/>
  <c r="BS13" i="8" s="1"/>
  <c r="AR16" i="8"/>
  <c r="AR23" i="8"/>
  <c r="BS23" i="8" s="1"/>
  <c r="AR7" i="8"/>
  <c r="BS7" i="8" s="1"/>
  <c r="AR10" i="8"/>
  <c r="BS10" i="8" s="1"/>
  <c r="AR9" i="8"/>
  <c r="BS9" i="8" s="1"/>
  <c r="AR12" i="8"/>
  <c r="BS12" i="8" s="1"/>
  <c r="AR19" i="8"/>
  <c r="BS19" i="8" s="1"/>
  <c r="AR22" i="8"/>
  <c r="BS22" i="8" s="1"/>
  <c r="AR6" i="8"/>
  <c r="AR21" i="8"/>
  <c r="BS21" i="8" s="1"/>
  <c r="AR24" i="8"/>
  <c r="BS24" i="8" s="1"/>
  <c r="AR8" i="8"/>
  <c r="BS8" i="8" s="1"/>
  <c r="AR15" i="8"/>
  <c r="BS15" i="8" s="1"/>
  <c r="AR18" i="8"/>
  <c r="BS18" i="8" s="1"/>
  <c r="AR17" i="8"/>
  <c r="BS17" i="8" s="1"/>
  <c r="AR20" i="8"/>
  <c r="BS20" i="8" s="1"/>
  <c r="AR5" i="8"/>
  <c r="BS5" i="8" s="1"/>
  <c r="AR11" i="8"/>
  <c r="BS11" i="8" s="1"/>
  <c r="AQ14" i="8"/>
  <c r="BR14" i="8" s="1"/>
  <c r="AQ17" i="8"/>
  <c r="BR17" i="8" s="1"/>
  <c r="AQ24" i="8"/>
  <c r="AQ8" i="8"/>
  <c r="BR8" i="8" s="1"/>
  <c r="AQ11" i="8"/>
  <c r="BR11" i="8" s="1"/>
  <c r="AQ10" i="8"/>
  <c r="BR10" i="8" s="1"/>
  <c r="AQ13" i="8"/>
  <c r="BR13" i="8" s="1"/>
  <c r="AQ20" i="8"/>
  <c r="BR20" i="8" s="1"/>
  <c r="AQ23" i="8"/>
  <c r="BR23" i="8" s="1"/>
  <c r="AQ7" i="8"/>
  <c r="BR7" i="8" s="1"/>
  <c r="AQ22" i="8"/>
  <c r="BR22" i="8" s="1"/>
  <c r="AQ5" i="8"/>
  <c r="BR5" i="8" s="1"/>
  <c r="AQ9" i="8"/>
  <c r="BR9" i="8" s="1"/>
  <c r="AQ16" i="8"/>
  <c r="BR16" i="8" s="1"/>
  <c r="AQ19" i="8"/>
  <c r="BR19" i="8" s="1"/>
  <c r="AQ18" i="8"/>
  <c r="BR18" i="8" s="1"/>
  <c r="AQ21" i="8"/>
  <c r="BR21" i="8" s="1"/>
  <c r="AQ6" i="8"/>
  <c r="BR6" i="8" s="1"/>
  <c r="AQ12" i="8"/>
  <c r="BR12" i="8" s="1"/>
  <c r="AP16" i="8"/>
  <c r="BQ16" i="8" s="1"/>
  <c r="AP11" i="8"/>
  <c r="BQ11" i="8" s="1"/>
  <c r="AP18" i="8"/>
  <c r="BQ18" i="8" s="1"/>
  <c r="AP24" i="8"/>
  <c r="BQ24" i="8" s="1"/>
  <c r="AP13" i="8"/>
  <c r="BQ13" i="8" s="1"/>
  <c r="AP23" i="8"/>
  <c r="BQ23" i="8" s="1"/>
  <c r="AP7" i="8"/>
  <c r="BQ7" i="8" s="1"/>
  <c r="AP14" i="8"/>
  <c r="BQ14" i="8" s="1"/>
  <c r="AP8" i="8"/>
  <c r="BQ8" i="8" s="1"/>
  <c r="AP9" i="8"/>
  <c r="BQ9" i="8" s="1"/>
  <c r="AP20" i="8"/>
  <c r="BQ20" i="8" s="1"/>
  <c r="AP15" i="8"/>
  <c r="BQ15" i="8" s="1"/>
  <c r="AP22" i="8"/>
  <c r="BQ22" i="8" s="1"/>
  <c r="AP6" i="8"/>
  <c r="BQ6" i="8" s="1"/>
  <c r="AP17" i="8"/>
  <c r="BQ17" i="8" s="1"/>
  <c r="AP19" i="8"/>
  <c r="BQ19" i="8" s="1"/>
  <c r="AP12" i="8"/>
  <c r="BQ12" i="8" s="1"/>
  <c r="AP10" i="8"/>
  <c r="BQ10" i="8" s="1"/>
  <c r="AP21" i="8"/>
  <c r="BQ21" i="8" s="1"/>
  <c r="AO20" i="8"/>
  <c r="BP20" i="8" s="1"/>
  <c r="AO21" i="8"/>
  <c r="BP21" i="8" s="1"/>
  <c r="AO16" i="8"/>
  <c r="BP16" i="8" s="1"/>
  <c r="AO23" i="8"/>
  <c r="BP23" i="8" s="1"/>
  <c r="AO7" i="8"/>
  <c r="AO10" i="8"/>
  <c r="BP10" i="8" s="1"/>
  <c r="AO17" i="8"/>
  <c r="BP17" i="8" s="1"/>
  <c r="AO8" i="8"/>
  <c r="BP8" i="8" s="1"/>
  <c r="AO14" i="8"/>
  <c r="BP14" i="8" s="1"/>
  <c r="AO12" i="8"/>
  <c r="BP12" i="8" s="1"/>
  <c r="AO19" i="8"/>
  <c r="BP19" i="8" s="1"/>
  <c r="AO22" i="8"/>
  <c r="BP22" i="8" s="1"/>
  <c r="AO6" i="8"/>
  <c r="BP6" i="8" s="1"/>
  <c r="AO13" i="8"/>
  <c r="BP13" i="8" s="1"/>
  <c r="AO11" i="8"/>
  <c r="BP11" i="8" s="1"/>
  <c r="AO24" i="8"/>
  <c r="BP24" i="8" s="1"/>
  <c r="AO15" i="8"/>
  <c r="BP15" i="8" s="1"/>
  <c r="AO18" i="8"/>
  <c r="BP18" i="8" s="1"/>
  <c r="AO5" i="8"/>
  <c r="BP5" i="8" s="1"/>
  <c r="AN9" i="8"/>
  <c r="BO9" i="8" s="1"/>
  <c r="AN12" i="8"/>
  <c r="AN19" i="8"/>
  <c r="BO19" i="8" s="1"/>
  <c r="AN22" i="8"/>
  <c r="BO22" i="8" s="1"/>
  <c r="AN6" i="8"/>
  <c r="BO6" i="8" s="1"/>
  <c r="AN13" i="8"/>
  <c r="BO13" i="8" s="1"/>
  <c r="AN20" i="8"/>
  <c r="BO20" i="8" s="1"/>
  <c r="AN5" i="8"/>
  <c r="BO5" i="8" s="1"/>
  <c r="AN11" i="8"/>
  <c r="BO11" i="8" s="1"/>
  <c r="AN14" i="8"/>
  <c r="BO14" i="8" s="1"/>
  <c r="AN17" i="8"/>
  <c r="BO17" i="8" s="1"/>
  <c r="AN16" i="8"/>
  <c r="BO16" i="8" s="1"/>
  <c r="AN23" i="8"/>
  <c r="BO23" i="8" s="1"/>
  <c r="AN7" i="8"/>
  <c r="BO7" i="8" s="1"/>
  <c r="AN10" i="8"/>
  <c r="BO10" i="8" s="1"/>
  <c r="AN21" i="8"/>
  <c r="BO21" i="8" s="1"/>
  <c r="AN24" i="8"/>
  <c r="BO24" i="8" s="1"/>
  <c r="AN8" i="8"/>
  <c r="BO8" i="8" s="1"/>
  <c r="AN15" i="8"/>
  <c r="BO15" i="8" s="1"/>
  <c r="AM18" i="8"/>
  <c r="BN18" i="8" s="1"/>
  <c r="AM24" i="8"/>
  <c r="BN24" i="8" s="1"/>
  <c r="AM15" i="8"/>
  <c r="AM14" i="8"/>
  <c r="BN14" i="8" s="1"/>
  <c r="AM17" i="8"/>
  <c r="BN17" i="8" s="1"/>
  <c r="AM20" i="8"/>
  <c r="BN20" i="8" s="1"/>
  <c r="AM6" i="8"/>
  <c r="BN6" i="8" s="1"/>
  <c r="AM11" i="8"/>
  <c r="BN11" i="8" s="1"/>
  <c r="AM21" i="8"/>
  <c r="BN21" i="8" s="1"/>
  <c r="AM8" i="8"/>
  <c r="BN8" i="8" s="1"/>
  <c r="AM10" i="8"/>
  <c r="BN10" i="8" s="1"/>
  <c r="AM13" i="8"/>
  <c r="BN13" i="8" s="1"/>
  <c r="AM16" i="8"/>
  <c r="BN16" i="8" s="1"/>
  <c r="AM23" i="8"/>
  <c r="BN23" i="8" s="1"/>
  <c r="AM7" i="8"/>
  <c r="BN7" i="8" s="1"/>
  <c r="AM22" i="8"/>
  <c r="BN22" i="8" s="1"/>
  <c r="AM5" i="8"/>
  <c r="BN5" i="8" s="1"/>
  <c r="AM9" i="8"/>
  <c r="BN9" i="8" s="1"/>
  <c r="AM12" i="8"/>
  <c r="BN12" i="8" s="1"/>
  <c r="AJ16" i="8"/>
  <c r="BK16" i="8" s="1"/>
  <c r="AJ15" i="8"/>
  <c r="BK15" i="8" s="1"/>
  <c r="AJ22" i="8"/>
  <c r="BK22" i="8" s="1"/>
  <c r="AJ6" i="8"/>
  <c r="AJ13" i="8"/>
  <c r="BK13" i="8" s="1"/>
  <c r="AJ12" i="8"/>
  <c r="BK12" i="8" s="1"/>
  <c r="AJ11" i="8"/>
  <c r="BK11" i="8" s="1"/>
  <c r="AJ18" i="8"/>
  <c r="BK18" i="8" s="1"/>
  <c r="AJ5" i="8"/>
  <c r="BK5" i="8" s="1"/>
  <c r="AJ9" i="8"/>
  <c r="BK9" i="8" s="1"/>
  <c r="AJ24" i="8"/>
  <c r="BK24" i="8" s="1"/>
  <c r="AJ23" i="8"/>
  <c r="BK23" i="8" s="1"/>
  <c r="AJ7" i="8"/>
  <c r="BK7" i="8" s="1"/>
  <c r="AJ14" i="8"/>
  <c r="BK14" i="8" s="1"/>
  <c r="AJ21" i="8"/>
  <c r="BK21" i="8" s="1"/>
  <c r="AJ20" i="8"/>
  <c r="BK20" i="8" s="1"/>
  <c r="AJ19" i="8"/>
  <c r="BK19" i="8" s="1"/>
  <c r="AJ8" i="8"/>
  <c r="BK8" i="8" s="1"/>
  <c r="AJ10" i="8"/>
  <c r="BK10" i="8" s="1"/>
  <c r="AL24" i="8"/>
  <c r="BM24" i="8" s="1"/>
  <c r="AL8" i="8"/>
  <c r="BM8" i="8" s="1"/>
  <c r="AL11" i="8"/>
  <c r="BM11" i="8" s="1"/>
  <c r="AL14" i="8"/>
  <c r="BM14" i="8" s="1"/>
  <c r="AL21" i="8"/>
  <c r="BM21" i="8" s="1"/>
  <c r="AL20" i="8"/>
  <c r="BM20" i="8" s="1"/>
  <c r="AL23" i="8"/>
  <c r="BM23" i="8" s="1"/>
  <c r="AL7" i="8"/>
  <c r="BM7" i="8" s="1"/>
  <c r="AL10" i="8"/>
  <c r="BM10" i="8" s="1"/>
  <c r="AL17" i="8"/>
  <c r="BM17" i="8" s="1"/>
  <c r="AL16" i="8"/>
  <c r="BM16" i="8" s="1"/>
  <c r="AL19" i="8"/>
  <c r="BM19" i="8" s="1"/>
  <c r="AL22" i="8"/>
  <c r="BM22" i="8" s="1"/>
  <c r="AL6" i="8"/>
  <c r="BM6" i="8" s="1"/>
  <c r="AL13" i="8"/>
  <c r="BM13" i="8" s="1"/>
  <c r="AL12" i="8"/>
  <c r="BM12" i="8" s="1"/>
  <c r="AL15" i="8"/>
  <c r="BM15" i="8" s="1"/>
  <c r="AL18" i="8"/>
  <c r="BM18" i="8" s="1"/>
  <c r="AL5" i="8"/>
  <c r="BM5" i="8" s="1"/>
  <c r="AK5" i="8"/>
  <c r="BL5" i="8" s="1"/>
  <c r="AK24" i="8"/>
  <c r="BL24" i="8" s="1"/>
  <c r="AK12" i="8"/>
  <c r="BL12" i="8" s="1"/>
  <c r="AK21" i="8"/>
  <c r="BL21" i="8" s="1"/>
  <c r="AK13" i="8"/>
  <c r="BL13" i="8" s="1"/>
  <c r="AK22" i="8"/>
  <c r="BL22" i="8" s="1"/>
  <c r="AK20" i="8"/>
  <c r="BL20" i="8" s="1"/>
  <c r="AK10" i="8"/>
  <c r="BL10" i="8" s="1"/>
  <c r="AK19" i="8"/>
  <c r="BL19" i="8" s="1"/>
  <c r="AK18" i="8"/>
  <c r="BL18" i="8" s="1"/>
  <c r="AK16" i="8"/>
  <c r="BL16" i="8" s="1"/>
  <c r="AK6" i="8"/>
  <c r="BL6" i="8" s="1"/>
  <c r="AK17" i="8"/>
  <c r="BL17" i="8" s="1"/>
  <c r="AK9" i="8"/>
  <c r="BL9" i="8" s="1"/>
  <c r="AK8" i="8"/>
  <c r="BL8" i="8" s="1"/>
  <c r="AK14" i="8"/>
  <c r="BL14" i="8" s="1"/>
  <c r="AK23" i="8"/>
  <c r="BL23" i="8" s="1"/>
  <c r="AK15" i="8"/>
  <c r="BL15" i="8" s="1"/>
  <c r="AK7" i="8"/>
  <c r="BL7" i="8" s="1"/>
  <c r="AX21" i="8"/>
  <c r="BY21" i="8" s="1"/>
  <c r="AX14" i="8"/>
  <c r="BY14" i="8" s="1"/>
  <c r="AX19" i="8"/>
  <c r="BY19" i="8" s="1"/>
  <c r="AX8" i="8"/>
  <c r="BY8" i="8" s="1"/>
  <c r="AX17" i="8"/>
  <c r="BY17" i="8" s="1"/>
  <c r="AX13" i="8"/>
  <c r="BY13" i="8" s="1"/>
  <c r="AX9" i="8"/>
  <c r="BY9" i="8" s="1"/>
  <c r="AX22" i="8"/>
  <c r="BY22" i="8" s="1"/>
  <c r="AX20" i="8"/>
  <c r="BY20" i="8" s="1"/>
  <c r="AX10" i="8"/>
  <c r="BY10" i="8" s="1"/>
  <c r="AX18" i="8"/>
  <c r="BY18" i="8" s="1"/>
  <c r="AX24" i="8"/>
  <c r="BY24" i="8" s="1"/>
  <c r="AX16" i="8"/>
  <c r="BY16" i="8" s="1"/>
  <c r="AX12" i="8"/>
  <c r="BY12" i="8" s="1"/>
  <c r="AX6" i="8"/>
  <c r="BY6" i="8" s="1"/>
  <c r="AX7" i="8"/>
  <c r="BY7" i="8" s="1"/>
  <c r="AX23" i="8"/>
  <c r="BY23" i="8" s="1"/>
  <c r="AX15" i="8"/>
  <c r="BY15" i="8" s="1"/>
  <c r="AX11" i="8"/>
  <c r="BY11" i="8" s="1"/>
  <c r="BY5" i="8"/>
  <c r="BW6" i="8"/>
  <c r="BW13" i="8"/>
  <c r="BW14" i="8"/>
  <c r="BS16" i="8"/>
  <c r="BS6" i="8"/>
  <c r="BS14" i="8"/>
  <c r="BO12" i="8"/>
  <c r="BO18" i="8"/>
  <c r="BN15" i="8"/>
  <c r="BN19" i="8"/>
  <c r="BM9" i="8"/>
  <c r="BU8" i="8"/>
  <c r="BU12" i="8"/>
  <c r="BK6" i="8"/>
  <c r="BK17" i="8"/>
  <c r="BQ5" i="8"/>
  <c r="BR15" i="8"/>
  <c r="BR24" i="8"/>
  <c r="BW24" i="8"/>
  <c r="BX9" i="8"/>
  <c r="BX10" i="8"/>
  <c r="BX11" i="8"/>
  <c r="BX24" i="8"/>
  <c r="BT9" i="8"/>
  <c r="BT17" i="8"/>
  <c r="BT20" i="8"/>
  <c r="BP7" i="8"/>
  <c r="BP9" i="8"/>
  <c r="BV12" i="8"/>
  <c r="BV20" i="8"/>
  <c r="BV5" i="8"/>
  <c r="T30" i="8"/>
  <c r="T31" i="8" l="1"/>
  <c r="C39" i="10" l="1"/>
  <c r="D39" i="10"/>
  <c r="E25" i="10"/>
  <c r="E26" i="10"/>
  <c r="E27" i="10"/>
  <c r="E28" i="10"/>
  <c r="E29" i="10"/>
  <c r="E30" i="10"/>
  <c r="E31" i="10"/>
  <c r="E32" i="10"/>
  <c r="E33" i="10"/>
  <c r="E34" i="10"/>
  <c r="E35" i="10"/>
  <c r="E36" i="10"/>
  <c r="E37" i="10"/>
  <c r="E38" i="10"/>
  <c r="E24" i="10"/>
  <c r="E13" i="8"/>
  <c r="E14" i="8"/>
  <c r="E15" i="8"/>
  <c r="E16" i="8"/>
  <c r="E39" i="10" l="1"/>
  <c r="D12" i="8" l="1"/>
  <c r="E18" i="8"/>
  <c r="E12" i="8" l="1"/>
  <c r="E21" i="8" s="1"/>
  <c r="Y35" i="9" l="1"/>
  <c r="Y18" i="9"/>
  <c r="Z18" i="9" l="1"/>
  <c r="Y19" i="9" s="1"/>
  <c r="Z19" i="9" s="1"/>
  <c r="Y20" i="9" s="1"/>
  <c r="Z20" i="9" s="1"/>
  <c r="Z21" i="9" s="1"/>
  <c r="X21" i="9" s="1"/>
  <c r="Z35" i="9"/>
  <c r="Y36" i="9" s="1"/>
  <c r="Z36" i="9" s="1"/>
  <c r="Y37" i="9" s="1"/>
  <c r="Z37" i="9" s="1"/>
  <c r="Y38" i="9" s="1"/>
  <c r="Z38" i="9" s="1"/>
  <c r="Y39" i="9" s="1"/>
  <c r="Z39" i="9" s="1"/>
  <c r="Y40" i="9" s="1"/>
  <c r="Z40" i="9" s="1"/>
  <c r="Y41" i="9" s="1"/>
  <c r="CP37" i="8"/>
  <c r="Z41" i="9" l="1"/>
  <c r="Y21" i="9"/>
  <c r="Y23" i="9"/>
  <c r="Z23" i="9"/>
  <c r="Y24" i="9" s="1"/>
  <c r="Z24" i="9" s="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1202" i="11"/>
  <c r="A1203" i="11"/>
  <c r="A1204" i="11"/>
  <c r="A1205" i="11"/>
  <c r="A1206" i="11"/>
  <c r="A1207" i="11"/>
  <c r="A1208" i="11"/>
  <c r="A1209" i="11"/>
  <c r="A1210" i="11"/>
  <c r="A1211" i="11"/>
  <c r="A1212" i="11"/>
  <c r="A1213" i="11"/>
  <c r="A1214" i="11"/>
  <c r="A1215" i="11"/>
  <c r="A1216" i="11"/>
  <c r="A1217" i="11"/>
  <c r="A1218" i="11"/>
  <c r="A1219" i="11"/>
  <c r="A1220" i="11"/>
  <c r="A1221" i="11"/>
  <c r="A1222" i="11"/>
  <c r="A1223" i="11"/>
  <c r="A1224" i="11"/>
  <c r="A1225" i="11"/>
  <c r="A1226" i="11"/>
  <c r="A1227" i="11"/>
  <c r="A1228" i="11"/>
  <c r="A1229" i="11"/>
  <c r="A1230" i="11"/>
  <c r="A1231" i="11"/>
  <c r="A1232" i="11"/>
  <c r="A1233" i="11"/>
  <c r="A1234" i="11"/>
  <c r="A1235" i="11"/>
  <c r="A1236" i="11"/>
  <c r="A1237" i="11"/>
  <c r="A1238" i="11"/>
  <c r="A1239" i="11"/>
  <c r="A1240" i="11"/>
  <c r="A1241" i="11"/>
  <c r="A1242" i="11"/>
  <c r="A1243" i="11"/>
  <c r="A1244" i="11"/>
  <c r="A1245" i="11"/>
  <c r="A1246" i="11"/>
  <c r="A1247" i="11"/>
  <c r="A1248" i="11"/>
  <c r="A1249" i="11"/>
  <c r="A1250" i="11"/>
  <c r="A1251" i="11"/>
  <c r="A1252" i="11"/>
  <c r="A1253" i="11"/>
  <c r="A1254" i="11"/>
  <c r="A1255" i="11"/>
  <c r="A1256" i="11"/>
  <c r="A1257" i="11"/>
  <c r="A1258" i="11"/>
  <c r="A1259" i="11"/>
  <c r="A1260" i="11"/>
  <c r="A1261" i="11"/>
  <c r="A1262" i="11"/>
  <c r="A1263" i="11"/>
  <c r="A1264" i="11"/>
  <c r="A1265" i="11"/>
  <c r="A1266" i="11"/>
  <c r="A1267" i="11"/>
  <c r="A1268" i="11"/>
  <c r="A1269" i="11"/>
  <c r="A1270" i="11"/>
  <c r="A1271" i="11"/>
  <c r="A1272" i="11"/>
  <c r="A1273" i="11"/>
  <c r="A1274" i="11"/>
  <c r="A1275" i="11"/>
  <c r="A1276" i="11"/>
  <c r="A1277" i="11"/>
  <c r="A1278" i="11"/>
  <c r="A1279" i="11"/>
  <c r="A1280" i="11"/>
  <c r="A1281" i="11"/>
  <c r="A1282" i="11"/>
  <c r="A1283" i="11"/>
  <c r="A1284" i="11"/>
  <c r="A1285" i="11"/>
  <c r="A1286" i="11"/>
  <c r="A1287" i="11"/>
  <c r="A1288" i="11"/>
  <c r="A1289" i="11"/>
  <c r="A1290" i="11"/>
  <c r="A1291" i="11"/>
  <c r="A1292" i="11"/>
  <c r="A1293" i="11"/>
  <c r="A1294" i="11"/>
  <c r="A1295" i="11"/>
  <c r="A1296" i="11"/>
  <c r="A1297" i="11"/>
  <c r="A1298" i="11"/>
  <c r="A1299" i="11"/>
  <c r="A1300" i="11"/>
  <c r="A1301" i="11"/>
  <c r="A1302" i="11"/>
  <c r="A1303" i="11"/>
  <c r="A1304" i="11"/>
  <c r="A1305" i="11"/>
  <c r="A1306" i="11"/>
  <c r="A1307" i="11"/>
  <c r="A1308" i="11"/>
  <c r="A1309" i="11"/>
  <c r="A1310" i="11"/>
  <c r="A1311" i="11"/>
  <c r="A1312" i="11"/>
  <c r="A1313" i="11"/>
  <c r="A1314" i="11"/>
  <c r="A1315" i="11"/>
  <c r="A1316" i="11"/>
  <c r="A1317" i="11"/>
  <c r="A1318" i="11"/>
  <c r="A1319" i="11"/>
  <c r="A1320" i="11"/>
  <c r="A1321" i="11"/>
  <c r="A1322" i="11"/>
  <c r="A1323" i="11"/>
  <c r="A1324" i="11"/>
  <c r="A1325" i="11"/>
  <c r="A1326" i="11"/>
  <c r="A1327" i="11"/>
  <c r="A1328" i="11"/>
  <c r="A1329" i="11"/>
  <c r="A1330" i="11"/>
  <c r="A1331" i="11"/>
  <c r="A1332" i="11"/>
  <c r="A1333" i="11"/>
  <c r="A1334" i="11"/>
  <c r="A1335" i="11"/>
  <c r="A1336" i="11"/>
  <c r="A1337" i="11"/>
  <c r="A1338" i="11"/>
  <c r="A1339" i="11"/>
  <c r="A1340" i="11"/>
  <c r="A1341" i="11"/>
  <c r="A1342" i="11"/>
  <c r="A1343" i="11"/>
  <c r="A1344" i="11"/>
  <c r="A1345" i="11"/>
  <c r="A1346" i="11"/>
  <c r="A1347" i="11"/>
  <c r="A1348" i="11"/>
  <c r="A1349" i="11"/>
  <c r="A1350" i="11"/>
  <c r="A1351" i="11"/>
  <c r="A1352" i="11"/>
  <c r="A1353" i="11"/>
  <c r="A1354" i="11"/>
  <c r="A1355" i="11"/>
  <c r="A1356" i="11"/>
  <c r="A1357" i="11"/>
  <c r="A1358" i="11"/>
  <c r="A1359" i="11"/>
  <c r="A1360" i="11"/>
  <c r="A1361" i="11"/>
  <c r="A1362" i="11"/>
  <c r="A1363" i="11"/>
  <c r="A1364" i="11"/>
  <c r="A1365" i="11"/>
  <c r="A1366" i="11"/>
  <c r="A1367" i="11"/>
  <c r="A1368" i="11"/>
  <c r="A1369" i="11"/>
  <c r="A1370" i="11"/>
  <c r="A1371" i="11"/>
  <c r="A1372" i="11"/>
  <c r="A1373" i="11"/>
  <c r="A1374" i="11"/>
  <c r="A1375" i="11"/>
  <c r="A1376" i="11"/>
  <c r="A1377" i="11"/>
  <c r="A1378" i="11"/>
  <c r="A1379" i="11"/>
  <c r="A1380" i="11"/>
  <c r="A1381" i="11"/>
  <c r="A1382" i="11"/>
  <c r="A1383" i="11"/>
  <c r="A1384" i="11"/>
  <c r="A1385" i="11"/>
  <c r="A1386" i="11"/>
  <c r="A1387" i="11"/>
  <c r="A1388" i="11"/>
  <c r="A1389" i="11"/>
  <c r="A1390" i="11"/>
  <c r="A1391" i="11"/>
  <c r="A1392" i="11"/>
  <c r="A1393" i="11"/>
  <c r="A1394" i="11"/>
  <c r="A1395" i="11"/>
  <c r="A1396" i="11"/>
  <c r="A1397" i="11"/>
  <c r="A1398" i="11"/>
  <c r="A1399" i="11"/>
  <c r="A1400" i="11"/>
  <c r="A1401" i="11"/>
  <c r="A1402" i="11"/>
  <c r="A1403" i="11"/>
  <c r="A1404" i="11"/>
  <c r="A1405" i="11"/>
  <c r="A1406" i="11"/>
  <c r="A1407" i="11"/>
  <c r="A1408" i="11"/>
  <c r="A1409" i="11"/>
  <c r="A1410" i="11"/>
  <c r="A1411" i="11"/>
  <c r="A1412" i="11"/>
  <c r="A1413" i="11"/>
  <c r="A1414" i="11"/>
  <c r="A1415" i="11"/>
  <c r="A1416" i="11"/>
  <c r="A1417" i="11"/>
  <c r="A1418" i="11"/>
  <c r="A1419" i="11"/>
  <c r="A1420" i="11"/>
  <c r="A1421" i="11"/>
  <c r="A1422" i="11"/>
  <c r="A1423" i="11"/>
  <c r="A1424" i="11"/>
  <c r="A1425" i="11"/>
  <c r="A1426" i="11"/>
  <c r="A1427" i="11"/>
  <c r="A1428" i="11"/>
  <c r="A1429" i="11"/>
  <c r="A1430" i="11"/>
  <c r="A1431" i="11"/>
  <c r="A1432" i="11"/>
  <c r="A1433" i="11"/>
  <c r="A1434" i="11"/>
  <c r="A1435" i="11"/>
  <c r="A1436" i="11"/>
  <c r="A1437" i="11"/>
  <c r="A1438" i="11"/>
  <c r="A1439" i="11"/>
  <c r="A1440" i="11"/>
  <c r="A1441" i="11"/>
  <c r="A1442" i="11"/>
  <c r="A1443" i="11"/>
  <c r="A1444" i="11"/>
  <c r="A1445" i="11"/>
  <c r="A1446" i="11"/>
  <c r="A1447" i="11"/>
  <c r="A1448" i="11"/>
  <c r="A1449" i="11"/>
  <c r="A1450" i="11"/>
  <c r="A1451" i="11"/>
  <c r="A1452" i="11"/>
  <c r="A1453" i="11"/>
  <c r="A1454" i="11"/>
  <c r="A1455" i="11"/>
  <c r="A1456" i="11"/>
  <c r="A1457" i="11"/>
  <c r="A1458" i="11"/>
  <c r="A1459" i="11"/>
  <c r="A1460" i="11"/>
  <c r="A1461" i="11"/>
  <c r="A1462" i="11"/>
  <c r="A1463" i="11"/>
  <c r="A1464" i="11"/>
  <c r="A1465" i="11"/>
  <c r="A1466" i="11"/>
  <c r="A1467" i="11"/>
  <c r="A1468" i="11"/>
  <c r="A1469" i="11"/>
  <c r="A1470" i="11"/>
  <c r="A1471" i="11"/>
  <c r="A1472" i="11"/>
  <c r="A1473" i="11"/>
  <c r="A1474" i="11"/>
  <c r="A1475" i="11"/>
  <c r="A1476" i="11"/>
  <c r="A1477" i="11"/>
  <c r="A1478" i="11"/>
  <c r="A1479" i="11"/>
  <c r="A1480" i="11"/>
  <c r="A1481" i="11"/>
  <c r="A1482" i="11"/>
  <c r="A1483" i="11"/>
  <c r="A1484" i="11"/>
  <c r="A1485" i="11"/>
  <c r="A1486" i="11"/>
  <c r="A1487" i="11"/>
  <c r="A1488" i="11"/>
  <c r="A1489" i="11"/>
  <c r="A1490" i="11"/>
  <c r="A1491" i="11"/>
  <c r="A1492" i="11"/>
  <c r="A1493" i="11"/>
  <c r="A1494" i="11"/>
  <c r="A1495" i="11"/>
  <c r="A1496" i="11"/>
  <c r="A1497" i="11"/>
  <c r="A1498" i="11"/>
  <c r="A1499" i="11"/>
  <c r="A1500" i="11"/>
  <c r="A1501" i="11"/>
  <c r="A1502" i="11"/>
  <c r="A1503" i="11"/>
  <c r="A1504" i="11"/>
  <c r="A1505" i="11"/>
  <c r="A1506" i="11"/>
  <c r="A1507" i="11"/>
  <c r="A1508" i="11"/>
  <c r="A1509" i="11"/>
  <c r="A1510" i="11"/>
  <c r="A1511" i="11"/>
  <c r="A1512" i="11"/>
  <c r="A1513" i="11"/>
  <c r="A1514" i="11"/>
  <c r="A1515" i="11"/>
  <c r="A1516" i="11"/>
  <c r="A1517" i="11"/>
  <c r="A1518" i="11"/>
  <c r="A1519" i="11"/>
  <c r="A1520" i="11"/>
  <c r="A1521" i="11"/>
  <c r="A1522" i="11"/>
  <c r="A1523" i="11"/>
  <c r="A1524" i="11"/>
  <c r="A1525" i="11"/>
  <c r="A1526" i="11"/>
  <c r="A1527" i="11"/>
  <c r="A1528" i="11"/>
  <c r="A1529" i="11"/>
  <c r="A1530" i="11"/>
  <c r="A1531" i="11"/>
  <c r="A1532" i="11"/>
  <c r="A1533" i="11"/>
  <c r="A1534" i="11"/>
  <c r="A1535" i="11"/>
  <c r="A1536" i="11"/>
  <c r="A1537" i="11"/>
  <c r="A1538" i="11"/>
  <c r="A1539" i="11"/>
  <c r="A1540" i="11"/>
  <c r="A1541" i="11"/>
  <c r="A1542" i="11"/>
  <c r="A1543" i="11"/>
  <c r="A1544" i="11"/>
  <c r="A1545" i="11"/>
  <c r="A1546" i="11"/>
  <c r="A1547" i="11"/>
  <c r="A1548" i="11"/>
  <c r="A1549" i="11"/>
  <c r="A1550" i="11"/>
  <c r="A1551" i="11"/>
  <c r="A1552" i="11"/>
  <c r="A1553" i="11"/>
  <c r="A1554" i="11"/>
  <c r="A1555" i="11"/>
  <c r="A1556" i="11"/>
  <c r="A1557" i="11"/>
  <c r="A1558" i="11"/>
  <c r="A1559" i="11"/>
  <c r="A1560" i="11"/>
  <c r="A1561" i="11"/>
  <c r="A1562" i="11"/>
  <c r="A1563" i="11"/>
  <c r="A1564" i="11"/>
  <c r="A1565" i="11"/>
  <c r="A1566" i="11"/>
  <c r="A1567" i="11"/>
  <c r="A1568" i="11"/>
  <c r="A1569" i="11"/>
  <c r="A1570" i="11"/>
  <c r="A1571" i="11"/>
  <c r="A1572" i="11"/>
  <c r="A1573" i="11"/>
  <c r="A1574" i="11"/>
  <c r="A1575" i="11"/>
  <c r="A1576" i="11"/>
  <c r="A1577" i="11"/>
  <c r="A1578" i="11"/>
  <c r="A1579" i="11"/>
  <c r="A1580" i="11"/>
  <c r="A1581" i="11"/>
  <c r="A1582" i="11"/>
  <c r="A1583" i="11"/>
  <c r="A1584" i="11"/>
  <c r="A1585" i="11"/>
  <c r="A1586" i="11"/>
  <c r="A1587" i="11"/>
  <c r="A1588" i="11"/>
  <c r="A1589" i="11"/>
  <c r="A1590" i="11"/>
  <c r="A1591" i="11"/>
  <c r="A1592" i="11"/>
  <c r="A1593" i="11"/>
  <c r="A1594" i="11"/>
  <c r="A1595" i="11"/>
  <c r="A1596" i="11"/>
  <c r="A1597" i="11"/>
  <c r="A1598" i="11"/>
  <c r="A1599" i="11"/>
  <c r="A1600" i="11"/>
  <c r="A1601" i="11"/>
  <c r="A1602" i="11"/>
  <c r="A1603" i="11"/>
  <c r="A1604" i="11"/>
  <c r="A1605" i="11"/>
  <c r="A1606" i="11"/>
  <c r="A1607" i="11"/>
  <c r="A1608" i="11"/>
  <c r="A1609" i="11"/>
  <c r="A1610" i="11"/>
  <c r="A1611" i="11"/>
  <c r="A1612" i="11"/>
  <c r="A1613" i="11"/>
  <c r="A1614" i="11"/>
  <c r="A1615" i="11"/>
  <c r="A1616" i="11"/>
  <c r="A1617" i="11"/>
  <c r="A1618" i="11"/>
  <c r="A1619" i="11"/>
  <c r="A1620" i="11"/>
  <c r="A1621" i="11"/>
  <c r="A1622" i="11"/>
  <c r="A1623" i="11"/>
  <c r="A1624" i="11"/>
  <c r="A1625" i="11"/>
  <c r="A1626" i="11"/>
  <c r="A1627" i="11"/>
  <c r="A1628" i="11"/>
  <c r="A1629" i="11"/>
  <c r="A1630" i="11"/>
  <c r="A1631" i="11"/>
  <c r="A1632" i="11"/>
  <c r="A1633" i="11"/>
  <c r="A1634" i="11"/>
  <c r="A1635" i="11"/>
  <c r="A1636" i="11"/>
  <c r="A1637" i="11"/>
  <c r="A1638" i="11"/>
  <c r="A1639" i="11"/>
  <c r="A1640" i="11"/>
  <c r="A1641" i="11"/>
  <c r="A1642" i="11"/>
  <c r="A1643" i="11"/>
  <c r="A1644" i="11"/>
  <c r="A1645" i="11"/>
  <c r="A1646" i="11"/>
  <c r="A1647" i="11"/>
  <c r="A1648" i="11"/>
  <c r="A1649" i="11"/>
  <c r="A1650" i="11"/>
  <c r="A1651" i="11"/>
  <c r="A1652" i="11"/>
  <c r="A1653" i="11"/>
  <c r="A1654" i="11"/>
  <c r="A1655" i="11"/>
  <c r="A1656" i="11"/>
  <c r="A1657" i="11"/>
  <c r="A1658" i="11"/>
  <c r="A1659" i="11"/>
  <c r="A1660" i="11"/>
  <c r="A1661" i="11"/>
  <c r="A1662" i="11"/>
  <c r="A1663" i="11"/>
  <c r="A1664" i="11"/>
  <c r="A1665" i="11"/>
  <c r="A1666" i="11"/>
  <c r="A1667" i="11"/>
  <c r="A1668" i="11"/>
  <c r="A1669" i="11"/>
  <c r="A1670" i="11"/>
  <c r="A1671" i="11"/>
  <c r="A1672" i="11"/>
  <c r="A1673" i="11"/>
  <c r="A1674" i="11"/>
  <c r="A1675" i="11"/>
  <c r="A1676" i="11"/>
  <c r="A1677" i="11"/>
  <c r="A1678" i="11"/>
  <c r="A1679" i="11"/>
  <c r="A1680" i="11"/>
  <c r="A1681" i="11"/>
  <c r="A1682" i="11"/>
  <c r="A1683" i="11"/>
  <c r="A1684" i="11"/>
  <c r="A1685" i="11"/>
  <c r="A1686" i="11"/>
  <c r="A1687" i="11"/>
  <c r="A1688" i="11"/>
  <c r="A1689" i="11"/>
  <c r="A1690" i="11"/>
  <c r="A1691" i="11"/>
  <c r="A1692" i="11"/>
  <c r="A1693" i="11"/>
  <c r="A1694" i="11"/>
  <c r="A1695" i="11"/>
  <c r="A1696" i="11"/>
  <c r="A1697" i="11"/>
  <c r="A1698" i="11"/>
  <c r="A1699" i="11"/>
  <c r="A1700" i="11"/>
  <c r="A1701" i="11"/>
  <c r="A1702" i="11"/>
  <c r="A1703" i="11"/>
  <c r="A1704" i="11"/>
  <c r="A1705" i="11"/>
  <c r="A1706" i="11"/>
  <c r="A1707" i="11"/>
  <c r="A1708" i="11"/>
  <c r="A1709" i="11"/>
  <c r="A1710" i="11"/>
  <c r="A1711" i="11"/>
  <c r="A1712" i="11"/>
  <c r="A1713" i="11"/>
  <c r="A1714" i="11"/>
  <c r="A1715" i="11"/>
  <c r="A1716" i="11"/>
  <c r="A1717" i="11"/>
  <c r="A1718" i="11"/>
  <c r="A1719" i="11"/>
  <c r="A1720" i="11"/>
  <c r="A1721" i="11"/>
  <c r="A1722" i="11"/>
  <c r="A1723" i="11"/>
  <c r="A1724" i="11"/>
  <c r="A1725" i="11"/>
  <c r="A1726" i="11"/>
  <c r="A1727" i="11"/>
  <c r="A1728" i="11"/>
  <c r="A1729" i="11"/>
  <c r="A1730" i="11"/>
  <c r="A1731" i="11"/>
  <c r="A1732" i="11"/>
  <c r="A1733" i="11"/>
  <c r="A1734" i="11"/>
  <c r="A1735" i="11"/>
  <c r="A1736" i="11"/>
  <c r="A1737" i="11"/>
  <c r="A1738" i="11"/>
  <c r="A1739" i="11"/>
  <c r="A1740" i="11"/>
  <c r="A1741" i="11"/>
  <c r="A1742" i="11"/>
  <c r="A1743" i="11"/>
  <c r="A1744" i="11"/>
  <c r="A1745" i="11"/>
  <c r="A1746" i="11"/>
  <c r="A1747" i="11"/>
  <c r="A1748" i="11"/>
  <c r="A1749" i="11"/>
  <c r="A1750" i="11"/>
  <c r="A1751" i="11"/>
  <c r="A1752" i="11"/>
  <c r="A1753" i="11"/>
  <c r="A1754" i="11"/>
  <c r="A1755" i="11"/>
  <c r="A1756" i="11"/>
  <c r="A1757" i="11"/>
  <c r="A1758" i="11"/>
  <c r="A1759" i="11"/>
  <c r="A1760" i="11"/>
  <c r="A1761" i="11"/>
  <c r="A1762" i="11"/>
  <c r="A1763" i="11"/>
  <c r="A1764" i="11"/>
  <c r="A1765" i="11"/>
  <c r="A1766" i="11"/>
  <c r="A1767" i="11"/>
  <c r="A1768" i="11"/>
  <c r="A1769" i="11"/>
  <c r="A1770" i="11"/>
  <c r="A1771" i="11"/>
  <c r="A1772" i="11"/>
  <c r="A1773" i="11"/>
  <c r="A1774" i="11"/>
  <c r="A1775" i="11"/>
  <c r="A1776" i="11"/>
  <c r="A1777" i="11"/>
  <c r="A1778" i="11"/>
  <c r="A1779" i="11"/>
  <c r="A1780" i="11"/>
  <c r="A1781" i="11"/>
  <c r="A1782" i="11"/>
  <c r="A1783" i="11"/>
  <c r="A1784" i="11"/>
  <c r="A1785" i="11"/>
  <c r="A1786" i="11"/>
  <c r="A1787" i="11"/>
  <c r="A1788" i="11"/>
  <c r="A1789" i="11"/>
  <c r="A1790" i="11"/>
  <c r="A1791" i="11"/>
  <c r="A1792" i="11"/>
  <c r="A1793" i="11"/>
  <c r="A1794" i="11"/>
  <c r="A1795" i="11"/>
  <c r="A1796" i="11"/>
  <c r="A1797" i="11"/>
  <c r="A1798" i="11"/>
  <c r="A1799" i="11"/>
  <c r="A1800" i="11"/>
  <c r="A1801" i="11"/>
  <c r="A1802" i="11"/>
  <c r="A1803" i="11"/>
  <c r="A1804" i="11"/>
  <c r="A1805" i="11"/>
  <c r="A1806" i="11"/>
  <c r="A1807" i="11"/>
  <c r="A1808" i="11"/>
  <c r="A1809" i="11"/>
  <c r="A1810" i="11"/>
  <c r="A1811" i="11"/>
  <c r="A1812" i="11"/>
  <c r="A1813" i="11"/>
  <c r="A1814" i="11"/>
  <c r="A1815" i="11"/>
  <c r="A1816" i="11"/>
  <c r="A1817" i="11"/>
  <c r="A1818" i="11"/>
  <c r="A1819" i="11"/>
  <c r="A1820" i="11"/>
  <c r="A1821" i="11"/>
  <c r="A1822" i="11"/>
  <c r="A1823" i="11"/>
  <c r="A1824" i="11"/>
  <c r="A1825" i="11"/>
  <c r="A1826" i="11"/>
  <c r="A1827" i="11"/>
  <c r="A1828" i="11"/>
  <c r="A1829" i="11"/>
  <c r="A1830" i="11"/>
  <c r="A1831" i="11"/>
  <c r="A1832" i="11"/>
  <c r="A1833" i="11"/>
  <c r="A1834" i="11"/>
  <c r="A1835" i="11"/>
  <c r="A1836" i="11"/>
  <c r="A1837" i="11"/>
  <c r="A1838" i="11"/>
  <c r="A1839" i="11"/>
  <c r="A1840" i="11"/>
  <c r="A1841" i="11"/>
  <c r="A1842" i="11"/>
  <c r="A1843" i="11"/>
  <c r="A1844" i="11"/>
  <c r="A1845" i="11"/>
  <c r="A1846" i="11"/>
  <c r="A1847" i="11"/>
  <c r="A1848" i="11"/>
  <c r="A1849" i="11"/>
  <c r="A1850" i="11"/>
  <c r="A1851" i="11"/>
  <c r="A1852" i="11"/>
  <c r="A1853" i="11"/>
  <c r="A1854" i="11"/>
  <c r="A1855" i="11"/>
  <c r="A1856" i="11"/>
  <c r="A1857" i="11"/>
  <c r="A1858" i="11"/>
  <c r="A1859" i="11"/>
  <c r="A1860" i="11"/>
  <c r="A1861" i="11"/>
  <c r="A1862" i="11"/>
  <c r="A1863" i="11"/>
  <c r="A1864" i="11"/>
  <c r="A1865" i="11"/>
  <c r="A1866" i="11"/>
  <c r="A1867" i="11"/>
  <c r="A1868" i="11"/>
  <c r="A1869" i="11"/>
  <c r="A1870" i="11"/>
  <c r="A1871" i="11"/>
  <c r="A1872" i="11"/>
  <c r="A1873" i="11"/>
  <c r="A1874" i="11"/>
  <c r="A1875" i="11"/>
  <c r="A1876" i="11"/>
  <c r="A1877" i="11"/>
  <c r="A1878" i="11"/>
  <c r="A1879" i="11"/>
  <c r="A1880" i="11"/>
  <c r="A1881" i="11"/>
  <c r="A1882" i="11"/>
  <c r="A1883" i="11"/>
  <c r="A1884" i="11"/>
  <c r="A1885" i="11"/>
  <c r="A1886" i="11"/>
  <c r="A1887" i="11"/>
  <c r="A1888" i="11"/>
  <c r="A1889" i="11"/>
  <c r="A1890" i="11"/>
  <c r="A1891" i="11"/>
  <c r="A1892" i="11"/>
  <c r="A1893" i="11"/>
  <c r="A1894" i="11"/>
  <c r="A1895" i="11"/>
  <c r="A1896" i="11"/>
  <c r="A1897" i="11"/>
  <c r="A1898" i="11"/>
  <c r="A1899" i="11"/>
  <c r="A1900" i="11"/>
  <c r="A1901" i="11"/>
  <c r="A1902" i="11"/>
  <c r="A1903" i="11"/>
  <c r="A1904" i="11"/>
  <c r="A1905" i="11"/>
  <c r="A1906" i="11"/>
  <c r="A1907" i="11"/>
  <c r="A1908" i="11"/>
  <c r="A1909" i="11"/>
  <c r="A1910" i="11"/>
  <c r="A1911" i="11"/>
  <c r="A1912" i="11"/>
  <c r="A1913" i="11"/>
  <c r="A1914" i="11"/>
  <c r="A1915" i="11"/>
  <c r="A1916" i="11"/>
  <c r="A1917" i="11"/>
  <c r="A1918" i="11"/>
  <c r="A1919" i="11"/>
  <c r="A1920" i="11"/>
  <c r="A1921" i="11"/>
  <c r="A1922" i="11"/>
  <c r="A1923" i="11"/>
  <c r="A1924" i="11"/>
  <c r="A1925" i="11"/>
  <c r="A1926" i="11"/>
  <c r="A1927" i="11"/>
  <c r="A1928" i="11"/>
  <c r="A1929" i="11"/>
  <c r="A1930" i="11"/>
  <c r="A1931" i="11"/>
  <c r="A1932" i="11"/>
  <c r="A1933" i="11"/>
  <c r="A1934" i="11"/>
  <c r="A1935" i="11"/>
  <c r="A1936" i="11"/>
  <c r="A1937" i="11"/>
  <c r="A1938" i="11"/>
  <c r="A1939" i="11"/>
  <c r="A1940" i="11"/>
  <c r="A1941" i="11"/>
  <c r="A1942" i="11"/>
  <c r="A1943" i="11"/>
  <c r="A1944" i="11"/>
  <c r="A1945" i="11"/>
  <c r="A1946" i="11"/>
  <c r="A1947" i="11"/>
  <c r="A1948" i="11"/>
  <c r="A1949" i="11"/>
  <c r="A1950" i="11"/>
  <c r="A1951" i="11"/>
  <c r="A1952" i="11"/>
  <c r="A1953" i="11"/>
  <c r="A1954" i="11"/>
  <c r="A1955" i="11"/>
  <c r="A1956" i="11"/>
  <c r="A1957" i="11"/>
  <c r="A1958" i="11"/>
  <c r="A1959" i="11"/>
  <c r="A1960" i="11"/>
  <c r="A1961" i="11"/>
  <c r="A1962" i="11"/>
  <c r="A1963" i="11"/>
  <c r="A1964" i="11"/>
  <c r="A1965" i="11"/>
  <c r="A1966" i="11"/>
  <c r="A1967" i="11"/>
  <c r="A1968" i="11"/>
  <c r="A1969" i="11"/>
  <c r="A1970" i="11"/>
  <c r="A1971" i="11"/>
  <c r="A1972" i="11"/>
  <c r="A1973" i="11"/>
  <c r="A1974" i="11"/>
  <c r="A1975" i="11"/>
  <c r="A1976" i="11"/>
  <c r="A1977" i="11"/>
  <c r="A1978" i="11"/>
  <c r="A1979" i="11"/>
  <c r="A1980" i="11"/>
  <c r="A1981" i="11"/>
  <c r="A1982" i="11"/>
  <c r="A1983" i="11"/>
  <c r="A1984" i="11"/>
  <c r="A1985" i="11"/>
  <c r="A1986" i="11"/>
  <c r="A1987" i="11"/>
  <c r="A1988" i="11"/>
  <c r="A1989" i="11"/>
  <c r="A1990" i="11"/>
  <c r="A1991" i="11"/>
  <c r="A1992" i="11"/>
  <c r="A1993" i="11"/>
  <c r="A1994" i="11"/>
  <c r="A1995" i="11"/>
  <c r="A1996" i="11"/>
  <c r="A1997" i="11"/>
  <c r="A1998" i="11"/>
  <c r="A1999" i="11"/>
  <c r="A2000" i="11"/>
  <c r="A2001" i="11"/>
  <c r="A2002" i="11"/>
  <c r="A2003" i="11"/>
  <c r="A2004" i="11"/>
  <c r="A2005" i="11"/>
  <c r="A2006" i="11"/>
  <c r="A2007" i="11"/>
  <c r="A2008" i="11"/>
  <c r="A2009" i="11"/>
  <c r="A2010" i="11"/>
  <c r="A2011" i="11"/>
  <c r="A2012" i="11"/>
  <c r="A2013" i="11"/>
  <c r="A2014" i="11"/>
  <c r="A2015" i="11"/>
  <c r="A2016" i="11"/>
  <c r="A2017" i="11"/>
  <c r="A2018" i="11"/>
  <c r="A2019" i="11"/>
  <c r="A2020" i="11"/>
  <c r="A2021" i="11"/>
  <c r="A2022" i="11"/>
  <c r="A2023" i="11"/>
  <c r="A2024" i="11"/>
  <c r="A2025" i="11"/>
  <c r="A2026" i="11"/>
  <c r="A2027" i="11"/>
  <c r="A2028" i="11"/>
  <c r="A2029" i="11"/>
  <c r="A2030" i="11"/>
  <c r="A2031" i="11"/>
  <c r="A2032" i="11"/>
  <c r="A2033" i="11"/>
  <c r="A2034" i="11"/>
  <c r="A2035" i="11"/>
  <c r="A2036" i="11"/>
  <c r="A2037" i="11"/>
  <c r="A2038" i="11"/>
  <c r="A2039" i="11"/>
  <c r="A2040" i="11"/>
  <c r="A2041" i="11"/>
  <c r="A2042" i="11"/>
  <c r="A2043" i="11"/>
  <c r="A2044" i="11"/>
  <c r="A2045" i="11"/>
  <c r="A2046" i="11"/>
  <c r="A2047" i="11"/>
  <c r="A2048" i="11"/>
  <c r="A2049" i="11"/>
  <c r="A2050" i="11"/>
  <c r="A2051" i="11"/>
  <c r="A2052" i="11"/>
  <c r="A2053" i="11"/>
  <c r="A2054" i="11"/>
  <c r="A2055" i="11"/>
  <c r="A2056" i="11"/>
  <c r="A2057" i="11"/>
  <c r="A2058" i="11"/>
  <c r="A2059" i="11"/>
  <c r="A2060" i="11"/>
  <c r="A2061" i="11"/>
  <c r="A2062" i="11"/>
  <c r="A2063" i="11"/>
  <c r="A2064" i="11"/>
  <c r="A2065" i="11"/>
  <c r="A2066" i="11"/>
  <c r="A2067" i="11"/>
  <c r="A2068" i="11"/>
  <c r="A2069" i="11"/>
  <c r="A2070" i="11"/>
  <c r="A2071" i="11"/>
  <c r="A2072" i="11"/>
  <c r="A2073" i="11"/>
  <c r="A2074" i="11"/>
  <c r="A2075" i="11"/>
  <c r="A2076" i="11"/>
  <c r="A2077" i="11"/>
  <c r="A2078" i="11"/>
  <c r="A2079" i="11"/>
  <c r="A2080" i="11"/>
  <c r="A2081" i="11"/>
  <c r="A2082" i="11"/>
  <c r="A2083" i="11"/>
  <c r="A2084" i="11"/>
  <c r="A2085" i="11"/>
  <c r="A2086" i="11"/>
  <c r="A2087" i="11"/>
  <c r="A2088" i="11"/>
  <c r="A2089" i="11"/>
  <c r="A2090" i="11"/>
  <c r="A2091" i="11"/>
  <c r="A2092" i="11"/>
  <c r="A2093" i="11"/>
  <c r="A2094" i="11"/>
  <c r="A2095" i="11"/>
  <c r="A2096" i="11"/>
  <c r="A2097" i="11"/>
  <c r="A2098" i="11"/>
  <c r="A2099" i="11"/>
  <c r="A2100" i="11"/>
  <c r="A2101" i="11"/>
  <c r="A2102" i="11"/>
  <c r="A2103" i="11"/>
  <c r="A2104" i="11"/>
  <c r="A2105" i="11"/>
  <c r="A2106" i="11"/>
  <c r="A2107" i="11"/>
  <c r="A2108" i="11"/>
  <c r="A2109" i="11"/>
  <c r="A2110" i="11"/>
  <c r="A2111" i="11"/>
  <c r="A2112" i="11"/>
  <c r="A2113" i="11"/>
  <c r="A2114" i="11"/>
  <c r="A2115" i="11"/>
  <c r="A2116" i="11"/>
  <c r="A2117" i="11"/>
  <c r="A2118" i="11"/>
  <c r="A2119" i="11"/>
  <c r="A2120" i="11"/>
  <c r="A2121" i="11"/>
  <c r="A2122" i="11"/>
  <c r="A2123" i="11"/>
  <c r="A2124" i="11"/>
  <c r="A2125" i="11"/>
  <c r="A2126" i="11"/>
  <c r="A2127" i="11"/>
  <c r="A2128" i="11"/>
  <c r="A2129" i="11"/>
  <c r="A2130" i="11"/>
  <c r="A2131" i="11"/>
  <c r="A2132" i="11"/>
  <c r="A2133" i="11"/>
  <c r="A2134" i="11"/>
  <c r="A2135" i="11"/>
  <c r="A2136" i="11"/>
  <c r="A2137" i="11"/>
  <c r="A2138" i="11"/>
  <c r="A2139" i="11"/>
  <c r="A2140" i="11"/>
  <c r="A2141" i="11"/>
  <c r="A2142" i="11"/>
  <c r="A2143" i="11"/>
  <c r="A2144" i="11"/>
  <c r="A2145" i="11"/>
  <c r="A2146" i="11"/>
  <c r="A2147" i="11"/>
  <c r="A2148" i="11"/>
  <c r="A2149" i="11"/>
  <c r="A2150" i="11"/>
  <c r="A2151" i="11"/>
  <c r="A2152" i="11"/>
  <c r="A2153" i="11"/>
  <c r="A2154" i="11"/>
  <c r="A2155" i="11"/>
  <c r="A2156" i="11"/>
  <c r="A2157" i="11"/>
  <c r="A2158" i="11"/>
  <c r="A2159" i="11"/>
  <c r="A2160" i="11"/>
  <c r="A2161" i="11"/>
  <c r="A2162" i="11"/>
  <c r="A2163" i="11"/>
  <c r="A2164" i="11"/>
  <c r="A2165" i="11"/>
  <c r="A2166" i="11"/>
  <c r="A2167" i="11"/>
  <c r="A2168" i="11"/>
  <c r="A2169" i="11"/>
  <c r="A2170" i="11"/>
  <c r="A2171" i="11"/>
  <c r="A2172" i="11"/>
  <c r="A2173" i="11"/>
  <c r="A2174" i="11"/>
  <c r="A2175" i="11"/>
  <c r="A2176" i="11"/>
  <c r="A2177" i="11"/>
  <c r="A2178" i="11"/>
  <c r="A2179" i="11"/>
  <c r="A2180" i="11"/>
  <c r="A2181" i="11"/>
  <c r="A2182" i="11"/>
  <c r="A2183" i="11"/>
  <c r="A2184" i="11"/>
  <c r="A2185" i="11"/>
  <c r="A2186" i="11"/>
  <c r="A2187" i="11"/>
  <c r="A2188" i="11"/>
  <c r="A2189" i="11"/>
  <c r="A2190" i="11"/>
  <c r="A2191" i="11"/>
  <c r="A2192" i="11"/>
  <c r="A2193" i="11"/>
  <c r="A2194" i="11"/>
  <c r="A2195" i="11"/>
  <c r="A2196" i="11"/>
  <c r="A2197" i="11"/>
  <c r="A2198" i="11"/>
  <c r="A2199" i="11"/>
  <c r="A2200" i="11"/>
  <c r="A2201" i="11"/>
  <c r="A2202" i="11"/>
  <c r="A2203" i="11"/>
  <c r="A2204" i="11"/>
  <c r="A2205" i="11"/>
  <c r="A2206" i="11"/>
  <c r="A2207" i="11"/>
  <c r="A2208" i="11"/>
  <c r="A2209" i="11"/>
  <c r="A2210" i="11"/>
  <c r="A2211" i="11"/>
  <c r="A2212" i="11"/>
  <c r="A2213" i="11"/>
  <c r="A2214" i="11"/>
  <c r="A2215" i="11"/>
  <c r="A2216" i="11"/>
  <c r="A2217" i="11"/>
  <c r="A2218" i="11"/>
  <c r="A2219" i="11"/>
  <c r="A2220" i="11"/>
  <c r="A2221" i="11"/>
  <c r="A2222" i="11"/>
  <c r="A2223" i="11"/>
  <c r="A2224" i="11"/>
  <c r="A2225" i="11"/>
  <c r="A2226" i="11"/>
  <c r="A2227" i="11"/>
  <c r="A2228" i="11"/>
  <c r="A2229" i="11"/>
  <c r="A2230" i="11"/>
  <c r="A2231" i="11"/>
  <c r="A2232" i="11"/>
  <c r="A2233" i="11"/>
  <c r="A2234" i="11"/>
  <c r="A2235" i="11"/>
  <c r="A2236" i="11"/>
  <c r="A2237" i="11"/>
  <c r="A2238" i="11"/>
  <c r="A2239" i="11"/>
  <c r="A2240" i="11"/>
  <c r="A2241" i="11"/>
  <c r="A2242" i="11"/>
  <c r="A2243" i="11"/>
  <c r="A2244" i="11"/>
  <c r="A2245" i="11"/>
  <c r="A2246" i="11"/>
  <c r="A2247" i="11"/>
  <c r="A2248" i="11"/>
  <c r="A2249" i="11"/>
  <c r="A2250" i="11"/>
  <c r="A2251" i="11"/>
  <c r="A2252" i="11"/>
  <c r="A2253" i="11"/>
  <c r="A2254" i="11"/>
  <c r="A2255" i="11"/>
  <c r="A2256" i="11"/>
  <c r="A2257" i="11"/>
  <c r="A2258" i="11"/>
  <c r="A2259" i="11"/>
  <c r="A2260" i="11"/>
  <c r="A2261" i="11"/>
  <c r="A2262" i="11"/>
  <c r="A2263" i="11"/>
  <c r="A2264" i="11"/>
  <c r="A2265" i="11"/>
  <c r="A2266" i="11"/>
  <c r="A2267" i="11"/>
  <c r="A2268" i="11"/>
  <c r="A2269" i="11"/>
  <c r="A2270" i="11"/>
  <c r="A2271" i="11"/>
  <c r="A2272" i="11"/>
  <c r="A2273" i="11"/>
  <c r="A2274" i="11"/>
  <c r="A2275" i="11"/>
  <c r="A2276" i="11"/>
  <c r="A2277" i="11"/>
  <c r="A2278" i="11"/>
  <c r="A2279" i="11"/>
  <c r="A2280" i="11"/>
  <c r="A2281" i="11"/>
  <c r="A2282" i="11"/>
  <c r="A2283" i="11"/>
  <c r="A2284" i="11"/>
  <c r="A2285" i="11"/>
  <c r="A2286" i="11"/>
  <c r="A2287" i="11"/>
  <c r="A2288" i="11"/>
  <c r="A2289" i="11"/>
  <c r="A2290" i="11"/>
  <c r="A2291" i="11"/>
  <c r="A2292" i="11"/>
  <c r="A2293" i="11"/>
  <c r="A2294" i="11"/>
  <c r="A2295" i="11"/>
  <c r="A2296" i="11"/>
  <c r="A2297" i="11"/>
  <c r="A2298" i="11"/>
  <c r="A2299" i="11"/>
  <c r="A2300" i="11"/>
  <c r="A2301" i="11"/>
  <c r="A2302" i="11"/>
  <c r="A2303" i="11"/>
  <c r="A2304" i="11"/>
  <c r="A2305" i="11"/>
  <c r="A2306" i="11"/>
  <c r="A2307" i="11"/>
  <c r="A2308" i="11"/>
  <c r="A2309" i="11"/>
  <c r="A2310" i="11"/>
  <c r="A2311" i="11"/>
  <c r="A2312" i="11"/>
  <c r="A2313" i="11"/>
  <c r="A2314" i="11"/>
  <c r="A2315" i="11"/>
  <c r="A2316" i="11"/>
  <c r="A2317" i="11"/>
  <c r="A2318" i="11"/>
  <c r="A2319" i="11"/>
  <c r="A2320" i="11"/>
  <c r="A2321" i="11"/>
  <c r="A2322" i="11"/>
  <c r="A2323" i="11"/>
  <c r="A2324" i="11"/>
  <c r="A2325" i="11"/>
  <c r="A2326" i="11"/>
  <c r="A2327" i="11"/>
  <c r="A2328" i="11"/>
  <c r="A2329" i="11"/>
  <c r="A2330" i="11"/>
  <c r="A2331" i="11"/>
  <c r="A2332" i="11"/>
  <c r="A2333" i="11"/>
  <c r="A2334" i="11"/>
  <c r="A2335" i="11"/>
  <c r="A2336" i="11"/>
  <c r="A2337" i="11"/>
  <c r="A2338" i="11"/>
  <c r="A2339" i="11"/>
  <c r="A2340" i="11"/>
  <c r="A2341" i="11"/>
  <c r="A2342" i="11"/>
  <c r="A2343" i="11"/>
  <c r="A2344" i="11"/>
  <c r="A2345" i="11"/>
  <c r="A2346" i="11"/>
  <c r="A2347" i="11"/>
  <c r="A2348" i="11"/>
  <c r="A2349" i="11"/>
  <c r="A2350" i="11"/>
  <c r="A2351" i="11"/>
  <c r="A2352" i="11"/>
  <c r="A2353" i="11"/>
  <c r="A2354" i="11"/>
  <c r="A2355" i="11"/>
  <c r="A2356" i="11"/>
  <c r="A2357" i="11"/>
  <c r="A2358" i="11"/>
  <c r="A2359" i="11"/>
  <c r="A2360" i="11"/>
  <c r="A2361" i="11"/>
  <c r="A2362" i="11"/>
  <c r="A2363" i="11"/>
  <c r="A2364" i="11"/>
  <c r="A2365" i="11"/>
  <c r="A2366" i="11"/>
  <c r="A2367" i="11"/>
  <c r="A2368" i="11"/>
  <c r="A2369" i="11"/>
  <c r="A2370" i="11"/>
  <c r="A2371" i="11"/>
  <c r="A2372" i="11"/>
  <c r="A2373" i="11"/>
  <c r="A2374" i="11"/>
  <c r="A2375" i="11"/>
  <c r="A2376" i="11"/>
  <c r="A2377" i="11"/>
  <c r="A2378" i="11"/>
  <c r="A2379" i="11"/>
  <c r="A2380" i="11"/>
  <c r="A2381" i="11"/>
  <c r="A2382" i="11"/>
  <c r="A2383" i="11"/>
  <c r="A2384" i="11"/>
  <c r="A2385" i="11"/>
  <c r="A2386" i="11"/>
  <c r="A2387" i="11"/>
  <c r="A2388" i="11"/>
  <c r="A2389" i="11"/>
  <c r="A2390" i="11"/>
  <c r="A2391" i="11"/>
  <c r="A2392" i="11"/>
  <c r="A2393" i="11"/>
  <c r="A2394" i="11"/>
  <c r="A2395" i="11"/>
  <c r="A2396" i="11"/>
  <c r="A2397" i="11"/>
  <c r="A2398" i="11"/>
  <c r="A2399" i="11"/>
  <c r="A2400" i="11"/>
  <c r="A2401" i="11"/>
  <c r="A2402" i="11"/>
  <c r="A2403" i="11"/>
  <c r="A2404" i="11"/>
  <c r="A2405" i="11"/>
  <c r="A2406" i="11"/>
  <c r="A2407" i="11"/>
  <c r="A2408" i="11"/>
  <c r="A2409" i="11"/>
  <c r="A2410" i="11"/>
  <c r="A2411" i="11"/>
  <c r="A2412" i="11"/>
  <c r="A2413" i="11"/>
  <c r="A2414" i="11"/>
  <c r="A2415" i="11"/>
  <c r="A2416" i="11"/>
  <c r="A2417" i="11"/>
  <c r="A2418" i="11"/>
  <c r="A2419" i="11"/>
  <c r="A2420" i="11"/>
  <c r="A2421" i="11"/>
  <c r="A2422" i="11"/>
  <c r="A2423" i="11"/>
  <c r="A2424" i="11"/>
  <c r="A2425" i="11"/>
  <c r="A2426" i="11"/>
  <c r="A2427" i="11"/>
  <c r="A2428" i="11"/>
  <c r="A2429" i="11"/>
  <c r="A2430" i="11"/>
  <c r="A2431" i="11"/>
  <c r="A2432" i="11"/>
  <c r="A2433" i="11"/>
  <c r="A2434" i="11"/>
  <c r="A2435" i="11"/>
  <c r="A2436" i="11"/>
  <c r="A2437" i="11"/>
  <c r="A2438" i="11"/>
  <c r="A2439" i="11"/>
  <c r="A2440" i="11"/>
  <c r="A2441" i="11"/>
  <c r="A2442" i="11"/>
  <c r="A2443" i="11"/>
  <c r="A2444" i="11"/>
  <c r="A2445" i="11"/>
  <c r="A2446" i="11"/>
  <c r="A2447" i="11"/>
  <c r="A2448" i="11"/>
  <c r="A2449" i="11"/>
  <c r="A2450" i="11"/>
  <c r="A2451" i="11"/>
  <c r="A2452" i="11"/>
  <c r="A2453" i="11"/>
  <c r="A2454" i="11"/>
  <c r="A2455" i="11"/>
  <c r="A2456" i="11"/>
  <c r="A2457" i="11"/>
  <c r="A2458" i="11"/>
  <c r="A2459" i="11"/>
  <c r="A2460" i="11"/>
  <c r="A2461" i="11"/>
  <c r="A2462" i="11"/>
  <c r="A2463" i="11"/>
  <c r="A2464" i="11"/>
  <c r="A2465" i="11"/>
  <c r="A2466" i="11"/>
  <c r="A2467" i="11"/>
  <c r="A2468" i="11"/>
  <c r="A2469" i="11"/>
  <c r="A2470" i="11"/>
  <c r="A2471" i="11"/>
  <c r="A2472" i="11"/>
  <c r="A2473" i="11"/>
  <c r="A2474" i="11"/>
  <c r="A2475" i="11"/>
  <c r="A2476" i="11"/>
  <c r="A2477" i="11"/>
  <c r="A2478" i="11"/>
  <c r="A2479" i="11"/>
  <c r="A2480" i="11"/>
  <c r="A2481" i="11"/>
  <c r="A2482" i="11"/>
  <c r="A2483" i="11"/>
  <c r="A2484" i="11"/>
  <c r="A2485" i="11"/>
  <c r="A2486" i="11"/>
  <c r="A2487" i="11"/>
  <c r="A2488" i="11"/>
  <c r="A2489" i="11"/>
  <c r="A2490" i="11"/>
  <c r="A2491" i="11"/>
  <c r="A2492" i="11"/>
  <c r="A2493" i="11"/>
  <c r="A2494" i="11"/>
  <c r="A2495" i="11"/>
  <c r="A2496" i="11"/>
  <c r="A2497" i="11"/>
  <c r="A2498" i="11"/>
  <c r="A2499" i="11"/>
  <c r="A2500" i="11"/>
  <c r="A2501" i="11"/>
  <c r="A2502" i="11"/>
  <c r="A2503" i="11"/>
  <c r="A2504" i="11"/>
  <c r="A2505" i="11"/>
  <c r="A2506" i="11"/>
  <c r="A2507" i="11"/>
  <c r="A2508" i="11"/>
  <c r="A2509" i="11"/>
  <c r="A2510" i="11"/>
  <c r="A2511" i="11"/>
  <c r="A2512" i="11"/>
  <c r="A2513" i="11"/>
  <c r="A2514" i="11"/>
  <c r="A2515" i="11"/>
  <c r="A2516" i="11"/>
  <c r="A2517" i="11"/>
  <c r="A2518" i="11"/>
  <c r="A2519" i="11"/>
  <c r="A2520" i="11"/>
  <c r="A2521" i="11"/>
  <c r="A2522" i="11"/>
  <c r="A2523" i="11"/>
  <c r="A2524" i="11"/>
  <c r="A2525" i="11"/>
  <c r="A2526" i="11"/>
  <c r="A2527" i="11"/>
  <c r="A2528" i="11"/>
  <c r="A2529" i="11"/>
  <c r="A2530" i="11"/>
  <c r="A2531" i="11"/>
  <c r="A2532" i="11"/>
  <c r="A2533" i="11"/>
  <c r="A2534" i="11"/>
  <c r="A2535" i="11"/>
  <c r="A2536" i="11"/>
  <c r="A2537" i="11"/>
  <c r="A2538" i="11"/>
  <c r="A2539" i="11"/>
  <c r="A2540" i="11"/>
  <c r="A2541" i="11"/>
  <c r="A2542" i="11"/>
  <c r="A2543" i="11"/>
  <c r="A2544" i="11"/>
  <c r="A2545" i="11"/>
  <c r="A2546" i="11"/>
  <c r="A2547" i="11"/>
  <c r="A2548" i="11"/>
  <c r="A2549" i="11"/>
  <c r="A2550" i="11"/>
  <c r="A2551" i="11"/>
  <c r="A2552" i="11"/>
  <c r="A2553" i="11"/>
  <c r="A2554" i="11"/>
  <c r="A2555" i="11"/>
  <c r="A2556" i="11"/>
  <c r="A2557" i="11"/>
  <c r="A2558" i="11"/>
  <c r="A2559" i="11"/>
  <c r="A2560" i="11"/>
  <c r="A2561" i="11"/>
  <c r="A2562" i="11"/>
  <c r="A2563" i="11"/>
  <c r="A2564" i="11"/>
  <c r="A2565" i="11"/>
  <c r="A2566" i="11"/>
  <c r="A2567" i="11"/>
  <c r="A2568" i="11"/>
  <c r="A2569" i="11"/>
  <c r="A2570" i="11"/>
  <c r="A2571" i="11"/>
  <c r="A2572" i="11"/>
  <c r="A2573" i="11"/>
  <c r="A2574" i="11"/>
  <c r="A2575" i="11"/>
  <c r="A2576" i="11"/>
  <c r="A2577" i="11"/>
  <c r="A2578" i="11"/>
  <c r="A2579" i="11"/>
  <c r="A2580" i="11"/>
  <c r="A2581" i="11"/>
  <c r="A2582" i="11"/>
  <c r="A2583" i="11"/>
  <c r="A2584" i="11"/>
  <c r="A2585" i="11"/>
  <c r="A2586" i="11"/>
  <c r="A2587" i="11"/>
  <c r="A2588" i="11"/>
  <c r="A2589" i="11"/>
  <c r="A2590" i="11"/>
  <c r="A2591" i="11"/>
  <c r="A2592" i="11"/>
  <c r="A2593" i="11"/>
  <c r="A2594" i="11"/>
  <c r="A2595" i="11"/>
  <c r="A2596" i="11"/>
  <c r="A2597" i="11"/>
  <c r="A2598" i="11"/>
  <c r="A2599" i="11"/>
  <c r="A2600" i="11"/>
  <c r="A2601" i="11"/>
  <c r="A2602" i="11"/>
  <c r="A2603" i="11"/>
  <c r="A2604" i="11"/>
  <c r="A2605" i="11"/>
  <c r="A2606" i="11"/>
  <c r="A2607" i="11"/>
  <c r="A2608" i="11"/>
  <c r="A2609" i="11"/>
  <c r="A2610" i="11"/>
  <c r="A2611" i="11"/>
  <c r="A2612" i="11"/>
  <c r="A2613" i="11"/>
  <c r="A2614" i="11"/>
  <c r="A2615" i="11"/>
  <c r="A2616" i="11"/>
  <c r="A2617" i="11"/>
  <c r="A2618" i="11"/>
  <c r="A2619" i="11"/>
  <c r="A2620" i="11"/>
  <c r="A2621" i="11"/>
  <c r="A2622" i="11"/>
  <c r="A2623" i="11"/>
  <c r="A2624" i="11"/>
  <c r="A2625" i="11"/>
  <c r="A2626" i="11"/>
  <c r="A2627" i="11"/>
  <c r="A2628" i="11"/>
  <c r="A2629" i="11"/>
  <c r="A2630" i="11"/>
  <c r="A2631" i="11"/>
  <c r="A2632" i="11"/>
  <c r="A2633" i="11"/>
  <c r="A2634" i="11"/>
  <c r="A2635" i="11"/>
  <c r="A2636" i="11"/>
  <c r="A2637" i="11"/>
  <c r="A2638" i="11"/>
  <c r="A2639" i="11"/>
  <c r="A2640" i="11"/>
  <c r="A2641" i="11"/>
  <c r="A2642" i="11"/>
  <c r="A2643" i="11"/>
  <c r="A2644" i="11"/>
  <c r="A2645" i="11"/>
  <c r="A2646" i="11"/>
  <c r="A2647" i="11"/>
  <c r="A2648" i="11"/>
  <c r="A2649" i="11"/>
  <c r="A2650" i="11"/>
  <c r="A2651" i="11"/>
  <c r="A2652" i="11"/>
  <c r="A2653" i="11"/>
  <c r="A2654" i="11"/>
  <c r="A2655" i="11"/>
  <c r="A2656" i="11"/>
  <c r="A2657" i="11"/>
  <c r="A2658" i="11"/>
  <c r="A2659" i="11"/>
  <c r="A2660" i="11"/>
  <c r="A2661" i="11"/>
  <c r="A2662" i="11"/>
  <c r="A2663" i="11"/>
  <c r="A2664" i="11"/>
  <c r="A2665" i="11"/>
  <c r="A2666" i="11"/>
  <c r="A2667" i="11"/>
  <c r="A2668" i="11"/>
  <c r="A2669" i="11"/>
  <c r="A2670" i="11"/>
  <c r="A2671" i="11"/>
  <c r="A2672" i="11"/>
  <c r="A2673" i="11"/>
  <c r="A2674" i="11"/>
  <c r="A2675" i="11"/>
  <c r="A2676" i="11"/>
  <c r="A2677" i="11"/>
  <c r="A2678" i="11"/>
  <c r="A2679" i="11"/>
  <c r="A2680" i="11"/>
  <c r="A2681" i="11"/>
  <c r="A2682" i="11"/>
  <c r="A2683" i="11"/>
  <c r="A2684" i="11"/>
  <c r="A2685" i="11"/>
  <c r="A2686" i="11"/>
  <c r="A2687" i="11"/>
  <c r="A2688" i="11"/>
  <c r="A2689" i="11"/>
  <c r="A2690" i="11"/>
  <c r="A2691" i="11"/>
  <c r="A2692" i="11"/>
  <c r="A2693" i="11"/>
  <c r="A2694" i="11"/>
  <c r="A2695" i="11"/>
  <c r="A2696" i="11"/>
  <c r="A2697" i="11"/>
  <c r="A2698" i="11"/>
  <c r="A2699" i="11"/>
  <c r="A2700" i="11"/>
  <c r="A2701" i="11"/>
  <c r="A2702" i="11"/>
  <c r="A2703" i="11"/>
  <c r="A2704" i="11"/>
  <c r="A2705" i="11"/>
  <c r="A2706" i="11"/>
  <c r="A2707" i="11"/>
  <c r="A2708" i="11"/>
  <c r="A2709" i="11"/>
  <c r="A2710" i="11"/>
  <c r="A2711" i="11"/>
  <c r="A2712" i="11"/>
  <c r="A2713" i="11"/>
  <c r="A2714" i="11"/>
  <c r="A2715" i="11"/>
  <c r="A2716" i="11"/>
  <c r="A2717" i="11"/>
  <c r="A2718" i="11"/>
  <c r="A2719" i="11"/>
  <c r="A2720" i="11"/>
  <c r="A2721" i="11"/>
  <c r="A2722" i="11"/>
  <c r="A2723" i="11"/>
  <c r="A2724" i="11"/>
  <c r="A2725" i="11"/>
  <c r="A2726" i="11"/>
  <c r="A2727" i="11"/>
  <c r="A2728" i="11"/>
  <c r="A2729" i="11"/>
  <c r="A2730" i="11"/>
  <c r="A2731" i="11"/>
  <c r="A2732" i="11"/>
  <c r="A2733" i="11"/>
  <c r="A2734" i="11"/>
  <c r="A2735" i="11"/>
  <c r="A2736" i="11"/>
  <c r="A2737" i="11"/>
  <c r="A2738" i="11"/>
  <c r="A2739" i="11"/>
  <c r="A2740" i="11"/>
  <c r="A2741" i="11"/>
  <c r="A2742" i="11"/>
  <c r="A2743" i="11"/>
  <c r="A2744" i="11"/>
  <c r="A2745" i="11"/>
  <c r="A2746" i="11"/>
  <c r="A2747" i="11"/>
  <c r="A2748" i="11"/>
  <c r="A2749" i="11"/>
  <c r="A2750" i="11"/>
  <c r="A2751" i="11"/>
  <c r="A2752" i="11"/>
  <c r="A2753" i="11"/>
  <c r="A2754" i="11"/>
  <c r="A2755" i="11"/>
  <c r="A2756" i="11"/>
  <c r="A2757" i="11"/>
  <c r="A2758" i="11"/>
  <c r="A2759" i="11"/>
  <c r="A2760" i="11"/>
  <c r="A2761" i="11"/>
  <c r="A2762" i="11"/>
  <c r="A2763" i="11"/>
  <c r="A2764" i="11"/>
  <c r="A2765" i="11"/>
  <c r="A2766" i="11"/>
  <c r="A2767" i="11"/>
  <c r="A2768" i="11"/>
  <c r="A2769" i="11"/>
  <c r="A2770" i="11"/>
  <c r="A2771" i="11"/>
  <c r="A2772" i="11"/>
  <c r="A2773" i="11"/>
  <c r="A2774" i="11"/>
  <c r="A2775" i="11"/>
  <c r="A2776" i="11"/>
  <c r="A2777" i="11"/>
  <c r="A2778" i="11"/>
  <c r="A2779" i="11"/>
  <c r="A2780" i="11"/>
  <c r="A2781" i="11"/>
  <c r="A2782" i="11"/>
  <c r="A2783" i="11"/>
  <c r="A2784" i="11"/>
  <c r="A2785" i="11"/>
  <c r="A2786" i="11"/>
  <c r="A2787" i="11"/>
  <c r="A2788" i="11"/>
  <c r="A2789" i="11"/>
  <c r="A2790" i="11"/>
  <c r="A2791" i="11"/>
  <c r="A2792" i="11"/>
  <c r="A2793" i="11"/>
  <c r="A2794" i="11"/>
  <c r="A2795" i="11"/>
  <c r="A2796" i="11"/>
  <c r="A2797" i="11"/>
  <c r="A2798" i="11"/>
  <c r="A2799" i="11"/>
  <c r="A2800" i="11"/>
  <c r="A2801" i="11"/>
  <c r="A2802" i="11"/>
  <c r="A2803" i="11"/>
  <c r="A2804" i="11"/>
  <c r="A2805" i="11"/>
  <c r="A2806" i="11"/>
  <c r="A2807" i="11"/>
  <c r="A2808" i="11"/>
  <c r="A2809" i="11"/>
  <c r="A2810" i="11"/>
  <c r="A2811" i="11"/>
  <c r="A2812" i="11"/>
  <c r="A2813" i="11"/>
  <c r="A2814" i="11"/>
  <c r="A2815" i="11"/>
  <c r="A2816" i="11"/>
  <c r="A2817" i="11"/>
  <c r="A2818" i="11"/>
  <c r="A2819" i="11"/>
  <c r="A2820" i="11"/>
  <c r="A2821" i="11"/>
  <c r="A2822" i="11"/>
  <c r="A2823" i="11"/>
  <c r="A2824" i="11"/>
  <c r="A2825" i="11"/>
  <c r="A2826" i="11"/>
  <c r="A2827" i="11"/>
  <c r="A2828" i="11"/>
  <c r="A2829" i="11"/>
  <c r="A2830" i="11"/>
  <c r="A2831" i="11"/>
  <c r="A2832" i="11"/>
  <c r="A2833" i="11"/>
  <c r="A2834" i="11"/>
  <c r="A2835" i="11"/>
  <c r="A2836" i="11"/>
  <c r="A2837" i="11"/>
  <c r="A2838" i="11"/>
  <c r="A2839" i="11"/>
  <c r="A2840" i="11"/>
  <c r="A2841" i="11"/>
  <c r="A2842" i="11"/>
  <c r="A2843" i="11"/>
  <c r="A2844" i="11"/>
  <c r="A2845" i="11"/>
  <c r="A2846" i="11"/>
  <c r="A2847" i="11"/>
  <c r="A2848" i="11"/>
  <c r="A2849" i="11"/>
  <c r="A2850" i="11"/>
  <c r="A2851" i="11"/>
  <c r="A2852" i="11"/>
  <c r="A2853" i="11"/>
  <c r="A2854" i="11"/>
  <c r="A2855" i="11"/>
  <c r="A2856" i="11"/>
  <c r="A2857" i="11"/>
  <c r="A2858" i="11"/>
  <c r="A2859" i="11"/>
  <c r="A2860" i="11"/>
  <c r="A2861" i="11"/>
  <c r="A2862" i="11"/>
  <c r="A2863" i="11"/>
  <c r="A2864" i="11"/>
  <c r="A2865" i="11"/>
  <c r="A2866" i="11"/>
  <c r="A2867" i="11"/>
  <c r="A2868" i="11"/>
  <c r="A2869" i="11"/>
  <c r="A2870" i="11"/>
  <c r="A2871" i="11"/>
  <c r="A2872" i="11"/>
  <c r="A2873" i="11"/>
  <c r="A2874" i="11"/>
  <c r="A2875" i="11"/>
  <c r="A2876" i="11"/>
  <c r="A2877" i="11"/>
  <c r="A2878" i="11"/>
  <c r="A2879" i="11"/>
  <c r="A2880" i="11"/>
  <c r="A2881" i="11"/>
  <c r="A2882" i="11"/>
  <c r="A2883" i="11"/>
  <c r="A2884" i="11"/>
  <c r="A2885" i="11"/>
  <c r="A2886" i="11"/>
  <c r="A2887" i="11"/>
  <c r="A2888" i="11"/>
  <c r="A2889" i="11"/>
  <c r="A2890" i="11"/>
  <c r="A2891" i="11"/>
  <c r="A2892" i="11"/>
  <c r="A2893" i="11"/>
  <c r="A2894" i="11"/>
  <c r="A2895" i="11"/>
  <c r="A2896" i="11"/>
  <c r="A2897" i="11"/>
  <c r="A2898" i="11"/>
  <c r="A2899" i="11"/>
  <c r="A2900" i="11"/>
  <c r="A2901" i="11"/>
  <c r="A2902" i="11"/>
  <c r="A2903" i="11"/>
  <c r="A2904" i="11"/>
  <c r="A2905" i="11"/>
  <c r="A2906" i="11"/>
  <c r="A2907" i="11"/>
  <c r="A2908" i="11"/>
  <c r="A2909" i="11"/>
  <c r="A2910" i="11"/>
  <c r="A2911" i="11"/>
  <c r="A2912" i="11"/>
  <c r="A2913" i="11"/>
  <c r="A2914" i="11"/>
  <c r="A2915" i="11"/>
  <c r="A2916" i="11"/>
  <c r="A2917" i="11"/>
  <c r="A2918" i="11"/>
  <c r="A2919" i="11"/>
  <c r="A2920" i="11"/>
  <c r="A2921" i="11"/>
  <c r="A2922" i="11"/>
  <c r="A2923" i="11"/>
  <c r="A2924" i="11"/>
  <c r="A2925" i="11"/>
  <c r="A2926" i="11"/>
  <c r="A2927" i="11"/>
  <c r="A2928" i="11"/>
  <c r="A2929" i="11"/>
  <c r="A2930" i="11"/>
  <c r="A2931" i="11"/>
  <c r="A2932" i="11"/>
  <c r="A2933" i="11"/>
  <c r="A2934" i="11"/>
  <c r="A2935" i="11"/>
  <c r="A2936" i="11"/>
  <c r="A2937" i="11"/>
  <c r="A2938" i="11"/>
  <c r="A2939" i="11"/>
  <c r="A2940" i="11"/>
  <c r="A2941" i="11"/>
  <c r="A2942" i="11"/>
  <c r="A2943" i="11"/>
  <c r="A2944" i="11"/>
  <c r="A2945" i="11"/>
  <c r="A2946" i="11"/>
  <c r="A2947" i="11"/>
  <c r="A2948" i="11"/>
  <c r="A2949" i="11"/>
  <c r="A2950" i="11"/>
  <c r="A2951" i="11"/>
  <c r="A2952" i="11"/>
  <c r="A2953" i="11"/>
  <c r="A2954" i="11"/>
  <c r="A2955" i="11"/>
  <c r="A2956" i="11"/>
  <c r="A2957" i="11"/>
  <c r="A2958" i="11"/>
  <c r="A2959" i="11"/>
  <c r="A2960" i="11"/>
  <c r="A2961" i="11"/>
  <c r="A2962" i="11"/>
  <c r="A2963" i="11"/>
  <c r="A2964" i="11"/>
  <c r="A2965" i="11"/>
  <c r="A2966" i="11"/>
  <c r="A2967" i="11"/>
  <c r="A2968" i="11"/>
  <c r="A2969" i="11"/>
  <c r="A2970" i="11"/>
  <c r="A2971" i="11"/>
  <c r="A2972" i="11"/>
  <c r="A2973" i="11"/>
  <c r="A2974" i="11"/>
  <c r="A2975" i="11"/>
  <c r="A2976" i="11"/>
  <c r="A2977" i="11"/>
  <c r="A2978" i="11"/>
  <c r="A2979" i="11"/>
  <c r="A2980" i="11"/>
  <c r="A2981" i="11"/>
  <c r="A2982" i="11"/>
  <c r="A2983" i="11"/>
  <c r="A2984" i="11"/>
  <c r="A2985" i="11"/>
  <c r="A2986" i="11"/>
  <c r="A2987" i="11"/>
  <c r="A2988" i="11"/>
  <c r="A2989" i="11"/>
  <c r="A2990" i="11"/>
  <c r="A2991" i="11"/>
  <c r="A2992" i="11"/>
  <c r="A2993" i="11"/>
  <c r="A2994" i="11"/>
  <c r="A2995" i="11"/>
  <c r="A2996" i="11"/>
  <c r="A2997" i="11"/>
  <c r="A2998" i="11"/>
  <c r="A2999" i="11"/>
  <c r="A3000" i="11"/>
  <c r="A3001" i="11"/>
  <c r="A3002" i="11"/>
  <c r="A3003" i="11"/>
  <c r="A3004" i="11"/>
  <c r="A3005" i="11"/>
  <c r="A3006" i="11"/>
  <c r="A3007" i="11"/>
  <c r="A3008" i="11"/>
  <c r="A3009" i="11"/>
  <c r="A3010" i="11"/>
  <c r="A3011" i="11"/>
  <c r="A3012" i="11"/>
  <c r="A3013" i="11"/>
  <c r="A3014" i="11"/>
  <c r="A3015" i="11"/>
  <c r="A3016" i="11"/>
  <c r="A3017" i="11"/>
  <c r="A3018" i="11"/>
  <c r="A3019" i="11"/>
  <c r="A3020" i="11"/>
  <c r="A3021" i="11"/>
  <c r="A3022" i="11"/>
  <c r="A3023" i="11"/>
  <c r="A3024" i="11"/>
  <c r="A3025" i="11"/>
  <c r="A3026" i="11"/>
  <c r="A3027" i="11"/>
  <c r="A3028" i="11"/>
  <c r="A3029" i="11"/>
  <c r="A3030" i="11"/>
  <c r="A3031" i="11"/>
  <c r="A3032" i="11"/>
  <c r="A3033" i="11"/>
  <c r="A3034" i="11"/>
  <c r="A3035" i="11"/>
  <c r="A3036" i="11"/>
  <c r="A3037" i="11"/>
  <c r="A3038" i="11"/>
  <c r="A3039" i="11"/>
  <c r="A3040" i="11"/>
  <c r="A3041" i="11"/>
  <c r="A3042" i="11"/>
  <c r="A3043" i="11"/>
  <c r="A3044" i="11"/>
  <c r="A3045" i="11"/>
  <c r="A3046" i="11"/>
  <c r="A3047" i="11"/>
  <c r="A3048" i="11"/>
  <c r="A3049" i="11"/>
  <c r="A3050" i="11"/>
  <c r="A3051" i="11"/>
  <c r="A3052" i="11"/>
  <c r="A3053" i="11"/>
  <c r="A3054" i="11"/>
  <c r="A3055" i="11"/>
  <c r="A3056" i="11"/>
  <c r="A3057" i="11"/>
  <c r="A3058" i="11"/>
  <c r="A3059" i="11"/>
  <c r="A3060" i="11"/>
  <c r="A3061" i="11"/>
  <c r="A3062" i="11"/>
  <c r="A3063" i="11"/>
  <c r="A3064" i="11"/>
  <c r="A3065" i="11"/>
  <c r="A3066" i="11"/>
  <c r="A3067" i="11"/>
  <c r="A3068" i="11"/>
  <c r="A3069" i="11"/>
  <c r="A3070" i="11"/>
  <c r="A3071" i="11"/>
  <c r="A3072" i="11"/>
  <c r="A3073" i="11"/>
  <c r="A3074" i="11"/>
  <c r="A3075" i="11"/>
  <c r="A3076" i="11"/>
  <c r="A3077" i="11"/>
  <c r="A3078" i="11"/>
  <c r="A3079" i="11"/>
  <c r="A3080" i="11"/>
  <c r="A3081" i="11"/>
  <c r="A3082" i="11"/>
  <c r="A3083" i="11"/>
  <c r="A3084" i="11"/>
  <c r="A3085" i="11"/>
  <c r="A3086" i="11"/>
  <c r="A3087" i="11"/>
  <c r="A3088" i="11"/>
  <c r="A3089" i="11"/>
  <c r="A3090" i="11"/>
  <c r="A3091" i="11"/>
  <c r="A3092" i="11"/>
  <c r="A3093" i="11"/>
  <c r="A3094" i="11"/>
  <c r="A3095" i="11"/>
  <c r="A3096" i="11"/>
  <c r="A3097" i="11"/>
  <c r="A3098" i="11"/>
  <c r="A3099" i="11"/>
  <c r="A3100" i="11"/>
  <c r="A3101" i="11"/>
  <c r="A3102" i="11"/>
  <c r="A3103" i="11"/>
  <c r="A3104" i="11"/>
  <c r="A3105" i="11"/>
  <c r="A3106" i="11"/>
  <c r="A3107" i="11"/>
  <c r="A3108" i="11"/>
  <c r="A3109" i="11"/>
  <c r="A3110" i="11"/>
  <c r="A3111" i="11"/>
  <c r="A3112" i="11"/>
  <c r="A3113" i="11"/>
  <c r="A3114" i="11"/>
  <c r="A3115" i="11"/>
  <c r="A3116" i="11"/>
  <c r="A3117" i="11"/>
  <c r="A3118" i="11"/>
  <c r="A3119" i="11"/>
  <c r="A3120" i="11"/>
  <c r="A3121" i="11"/>
  <c r="A3122" i="11"/>
  <c r="A3123" i="11"/>
  <c r="A3124" i="11"/>
  <c r="A3125" i="11"/>
  <c r="A3126" i="11"/>
  <c r="A3127" i="11"/>
  <c r="A3128" i="11"/>
  <c r="A3129" i="11"/>
  <c r="A3130" i="11"/>
  <c r="A3131" i="11"/>
  <c r="A3132" i="11"/>
  <c r="A3133" i="11"/>
  <c r="A3134" i="11"/>
  <c r="A3135" i="11"/>
  <c r="A3136" i="11"/>
  <c r="A3137" i="11"/>
  <c r="A3138" i="11"/>
  <c r="A3139" i="11"/>
  <c r="A3140" i="11"/>
  <c r="A3141" i="11"/>
  <c r="A3142" i="11"/>
  <c r="A3143" i="11"/>
  <c r="A3144" i="11"/>
  <c r="A3145" i="11"/>
  <c r="A3146" i="11"/>
  <c r="A3147" i="11"/>
  <c r="A3148" i="11"/>
  <c r="A3149" i="11"/>
  <c r="A3150" i="11"/>
  <c r="A3151" i="11"/>
  <c r="A3152" i="11"/>
  <c r="A3153" i="11"/>
  <c r="A3154" i="11"/>
  <c r="A3155" i="11"/>
  <c r="A3156" i="11"/>
  <c r="A3157" i="11"/>
  <c r="A3158" i="11"/>
  <c r="A3159" i="11"/>
  <c r="A3160" i="11"/>
  <c r="A3161" i="11"/>
  <c r="A3162" i="11"/>
  <c r="A3163" i="11"/>
  <c r="A3164" i="11"/>
  <c r="A3165" i="11"/>
  <c r="A3166" i="11"/>
  <c r="A3167" i="11"/>
  <c r="A3168" i="11"/>
  <c r="A3169" i="11"/>
  <c r="A3170" i="11"/>
  <c r="A3171" i="11"/>
  <c r="A3172" i="11"/>
  <c r="A3173" i="11"/>
  <c r="A3174" i="11"/>
  <c r="A3175" i="11"/>
  <c r="A3176" i="11"/>
  <c r="A3177" i="11"/>
  <c r="A3178" i="11"/>
  <c r="A3179" i="11"/>
  <c r="A3180" i="11"/>
  <c r="A3181" i="11"/>
  <c r="A3182" i="11"/>
  <c r="A3183" i="11"/>
  <c r="A3184" i="11"/>
  <c r="A3185" i="11"/>
  <c r="A3186" i="11"/>
  <c r="A3187" i="11"/>
  <c r="A3188" i="11"/>
  <c r="A3189" i="11"/>
  <c r="A3190" i="11"/>
  <c r="A3191" i="11"/>
  <c r="A3192" i="11"/>
  <c r="A3193" i="11"/>
  <c r="A3194" i="11"/>
  <c r="A3195" i="11"/>
  <c r="A3196" i="11"/>
  <c r="A3197" i="11"/>
  <c r="A3198" i="11"/>
  <c r="A3199" i="11"/>
  <c r="A3200" i="11"/>
  <c r="A3201" i="11"/>
  <c r="A3202" i="11"/>
  <c r="A3203" i="11"/>
  <c r="A3204" i="11"/>
  <c r="A3205" i="11"/>
  <c r="A3206" i="11"/>
  <c r="A3207" i="11"/>
  <c r="A3208" i="11"/>
  <c r="A3209" i="11"/>
  <c r="A3210" i="11"/>
  <c r="A3211" i="11"/>
  <c r="A3212" i="11"/>
  <c r="A3213" i="11"/>
  <c r="A3214" i="11"/>
  <c r="A3215" i="11"/>
  <c r="A3216" i="11"/>
  <c r="A3217" i="11"/>
  <c r="A3218" i="11"/>
  <c r="A3219" i="11"/>
  <c r="A3220" i="11"/>
  <c r="A3221" i="11"/>
  <c r="A3222" i="11"/>
  <c r="A3223" i="11"/>
  <c r="A3224" i="11"/>
  <c r="A3225" i="11"/>
  <c r="A3226" i="11"/>
  <c r="A3227" i="11"/>
  <c r="A3228" i="11"/>
  <c r="A3229" i="11"/>
  <c r="A3230" i="11"/>
  <c r="A3231" i="11"/>
  <c r="A3232" i="11"/>
  <c r="A3233" i="11"/>
  <c r="A3234" i="11"/>
  <c r="A3235" i="11"/>
  <c r="A3236" i="11"/>
  <c r="A3237" i="11"/>
  <c r="A3238" i="11"/>
  <c r="A3239" i="11"/>
  <c r="A3240" i="11"/>
  <c r="A3241" i="11"/>
  <c r="A3242" i="11"/>
  <c r="A3243" i="11"/>
  <c r="A3244" i="11"/>
  <c r="A3245" i="11"/>
  <c r="A3246" i="11"/>
  <c r="A3247" i="11"/>
  <c r="A3248" i="11"/>
  <c r="A3249" i="11"/>
  <c r="A3250" i="11"/>
  <c r="A3251" i="11"/>
  <c r="A3252" i="11"/>
  <c r="A3253" i="11"/>
  <c r="A3254" i="11"/>
  <c r="A3255" i="11"/>
  <c r="A3256" i="11"/>
  <c r="A3257" i="11"/>
  <c r="A3258" i="11"/>
  <c r="A3259" i="11"/>
  <c r="A3260" i="11"/>
  <c r="A3261" i="11"/>
  <c r="A3262" i="11"/>
  <c r="A3263" i="11"/>
  <c r="A3264" i="11"/>
  <c r="A3265" i="11"/>
  <c r="A3266" i="11"/>
  <c r="A3267" i="11"/>
  <c r="A3268" i="11"/>
  <c r="A3269" i="11"/>
  <c r="A3270" i="11"/>
  <c r="A3271" i="11"/>
  <c r="A3272" i="11"/>
  <c r="A3273" i="11"/>
  <c r="A3274" i="11"/>
  <c r="A3275" i="11"/>
  <c r="A3276" i="11"/>
  <c r="A3277" i="11"/>
  <c r="A3278" i="11"/>
  <c r="A3279" i="11"/>
  <c r="A3280" i="11"/>
  <c r="A3281" i="11"/>
  <c r="A3282" i="11"/>
  <c r="A3283" i="11"/>
  <c r="A3284" i="11"/>
  <c r="A3285" i="11"/>
  <c r="A3286" i="11"/>
  <c r="A3287" i="11"/>
  <c r="A3288" i="11"/>
  <c r="A3289" i="11"/>
  <c r="A3290" i="11"/>
  <c r="A3291" i="11"/>
  <c r="A3292" i="11"/>
  <c r="A3293" i="11"/>
  <c r="A3294" i="11"/>
  <c r="A3295" i="11"/>
  <c r="A3296" i="11"/>
  <c r="A3297" i="11"/>
  <c r="A3298" i="11"/>
  <c r="A3299" i="11"/>
  <c r="A3300" i="11"/>
  <c r="A3301" i="11"/>
  <c r="A3302" i="11"/>
  <c r="A3303" i="11"/>
  <c r="A3304" i="11"/>
  <c r="A3305" i="11"/>
  <c r="A3306" i="11"/>
  <c r="A3307" i="11"/>
  <c r="A3308" i="11"/>
  <c r="A3309" i="11"/>
  <c r="A3310" i="11"/>
  <c r="A3311" i="11"/>
  <c r="A3312" i="11"/>
  <c r="A3313" i="11"/>
  <c r="A3314" i="11"/>
  <c r="A3315" i="11"/>
  <c r="A3316" i="11"/>
  <c r="A3317" i="11"/>
  <c r="A3318" i="11"/>
  <c r="A3319" i="11"/>
  <c r="A3320" i="11"/>
  <c r="A3321" i="11"/>
  <c r="A3322" i="11"/>
  <c r="A3323" i="11"/>
  <c r="A3324" i="11"/>
  <c r="A3325" i="11"/>
  <c r="A3326" i="11"/>
  <c r="A3327" i="11"/>
  <c r="A3328" i="11"/>
  <c r="A3329" i="11"/>
  <c r="A3330" i="11"/>
  <c r="A3331" i="11"/>
  <c r="A3332" i="11"/>
  <c r="A3333" i="11"/>
  <c r="A3334" i="11"/>
  <c r="A3335" i="11"/>
  <c r="A3336" i="11"/>
  <c r="A3337" i="11"/>
  <c r="A3338" i="11"/>
  <c r="A3339" i="11"/>
  <c r="A3340" i="11"/>
  <c r="A3341" i="11"/>
  <c r="A3342" i="11"/>
  <c r="A3343" i="11"/>
  <c r="A3344" i="11"/>
  <c r="A3345" i="11"/>
  <c r="A3346" i="11"/>
  <c r="A3347" i="11"/>
  <c r="A3348" i="11"/>
  <c r="A3349" i="11"/>
  <c r="A3350" i="11"/>
  <c r="A3351" i="11"/>
  <c r="A3352" i="11"/>
  <c r="A3353" i="11"/>
  <c r="A3354" i="11"/>
  <c r="A3355" i="11"/>
  <c r="A3356" i="11"/>
  <c r="A3357" i="11"/>
  <c r="A3358" i="11"/>
  <c r="A3359" i="11"/>
  <c r="A3360" i="11"/>
  <c r="A3361" i="11"/>
  <c r="A3362" i="11"/>
  <c r="A3363" i="11"/>
  <c r="A3364" i="11"/>
  <c r="A3365" i="11"/>
  <c r="A3366" i="11"/>
  <c r="A3367" i="11"/>
  <c r="A3368" i="11"/>
  <c r="A3369" i="11"/>
  <c r="A3370" i="11"/>
  <c r="A3371" i="11"/>
  <c r="A3372" i="11"/>
  <c r="A3373" i="11"/>
  <c r="A3374" i="11"/>
  <c r="A3375" i="11"/>
  <c r="A3376" i="11"/>
  <c r="A3377" i="11"/>
  <c r="A3378" i="11"/>
  <c r="A3379" i="11"/>
  <c r="A3380" i="11"/>
  <c r="A3381" i="11"/>
  <c r="A3382" i="11"/>
  <c r="A3383" i="11"/>
  <c r="A3384" i="11"/>
  <c r="A3385" i="11"/>
  <c r="A3386" i="11"/>
  <c r="A3387" i="11"/>
  <c r="A3388" i="11"/>
  <c r="A3389" i="11"/>
  <c r="A3390" i="11"/>
  <c r="A3391" i="11"/>
  <c r="A3392" i="11"/>
  <c r="A3393" i="11"/>
  <c r="A3394" i="11"/>
  <c r="A3395" i="11"/>
  <c r="A3396" i="11"/>
  <c r="A3397" i="11"/>
  <c r="A3398" i="11"/>
  <c r="A3399" i="11"/>
  <c r="A3400" i="11"/>
  <c r="A3401" i="11"/>
  <c r="A3402" i="11"/>
  <c r="A3403" i="11"/>
  <c r="A3404" i="11"/>
  <c r="A3405" i="11"/>
  <c r="A3406" i="11"/>
  <c r="A3407" i="11"/>
  <c r="A3408" i="11"/>
  <c r="A3409" i="11"/>
  <c r="A3410" i="11"/>
  <c r="A3411" i="11"/>
  <c r="A3412" i="11"/>
  <c r="A3413" i="11"/>
  <c r="A3414" i="11"/>
  <c r="A3415" i="11"/>
  <c r="A3416" i="11"/>
  <c r="A3417" i="11"/>
  <c r="A3418" i="11"/>
  <c r="A3419" i="11"/>
  <c r="A3420" i="11"/>
  <c r="A3421" i="11"/>
  <c r="A3422" i="11"/>
  <c r="A3423" i="11"/>
  <c r="A3424" i="11"/>
  <c r="A3425" i="11"/>
  <c r="A3426" i="11"/>
  <c r="A3427" i="11"/>
  <c r="A3428" i="11"/>
  <c r="A3429" i="11"/>
  <c r="A3430" i="11"/>
  <c r="A3431" i="11"/>
  <c r="A3432" i="11"/>
  <c r="A3433" i="11"/>
  <c r="A3434" i="11"/>
  <c r="A3435" i="11"/>
  <c r="A3436" i="11"/>
  <c r="A3437" i="11"/>
  <c r="A3438" i="11"/>
  <c r="A3439" i="11"/>
  <c r="A3440" i="11"/>
  <c r="A3441" i="11"/>
  <c r="A3442" i="11"/>
  <c r="A3443" i="11"/>
  <c r="A3444" i="11"/>
  <c r="A3445" i="11"/>
  <c r="A3446" i="11"/>
  <c r="A3447" i="11"/>
  <c r="A3448" i="11"/>
  <c r="A3449" i="11"/>
  <c r="A3450" i="11"/>
  <c r="A3451" i="11"/>
  <c r="A3452" i="11"/>
  <c r="A3453" i="11"/>
  <c r="A3454" i="11"/>
  <c r="A3455" i="11"/>
  <c r="A3456" i="11"/>
  <c r="A3457" i="11"/>
  <c r="A3458" i="11"/>
  <c r="A3459" i="11"/>
  <c r="A3460" i="11"/>
  <c r="A3461" i="11"/>
  <c r="A3462" i="11"/>
  <c r="A3463" i="11"/>
  <c r="A3464" i="11"/>
  <c r="A3465" i="11"/>
  <c r="A3466" i="11"/>
  <c r="A3467" i="11"/>
  <c r="A3468" i="11"/>
  <c r="A3469" i="11"/>
  <c r="A3470" i="11"/>
  <c r="A3471" i="11"/>
  <c r="A3472" i="11"/>
  <c r="A3473" i="11"/>
  <c r="A3474" i="11"/>
  <c r="A3475" i="11"/>
  <c r="A3476" i="11"/>
  <c r="A3477" i="11"/>
  <c r="A3478" i="11"/>
  <c r="A3479" i="11"/>
  <c r="A3480" i="11"/>
  <c r="A3481" i="11"/>
  <c r="A3482" i="11"/>
  <c r="A3483" i="11"/>
  <c r="A3484" i="11"/>
  <c r="A3485" i="11"/>
  <c r="A3486" i="11"/>
  <c r="A3487" i="11"/>
  <c r="A3488" i="11"/>
  <c r="A3489" i="11"/>
  <c r="A3490" i="11"/>
  <c r="A3491" i="11"/>
  <c r="A3492" i="11"/>
  <c r="A3493" i="11"/>
  <c r="A3494" i="11"/>
  <c r="A3495" i="11"/>
  <c r="A3496" i="11"/>
  <c r="A3497" i="11"/>
  <c r="A3498" i="11"/>
  <c r="A3499" i="11"/>
  <c r="A3500" i="11"/>
  <c r="A3501" i="11"/>
  <c r="A3502" i="11"/>
  <c r="A3503" i="11"/>
  <c r="A3504" i="11"/>
  <c r="A3505" i="11"/>
  <c r="A3506" i="11"/>
  <c r="A3507" i="11"/>
  <c r="A3508" i="11"/>
  <c r="A3509" i="11"/>
  <c r="A3510" i="11"/>
  <c r="A3511" i="11"/>
  <c r="A3512" i="11"/>
  <c r="A3513" i="11"/>
  <c r="A3514" i="11"/>
  <c r="A3515" i="11"/>
  <c r="A3516" i="11"/>
  <c r="A3517" i="11"/>
  <c r="A3518" i="11"/>
  <c r="A3519" i="11"/>
  <c r="A3520" i="11"/>
  <c r="A3521" i="11"/>
  <c r="A3522" i="11"/>
  <c r="A3523" i="11"/>
  <c r="A3524" i="11"/>
  <c r="A3525" i="11"/>
  <c r="A3526" i="11"/>
  <c r="A3527" i="11"/>
  <c r="A3528" i="11"/>
  <c r="A3529" i="11"/>
  <c r="A3530" i="11"/>
  <c r="A3531" i="11"/>
  <c r="A3532" i="11"/>
  <c r="A3533" i="11"/>
  <c r="A3534" i="11"/>
  <c r="A3535" i="11"/>
  <c r="A3536" i="11"/>
  <c r="A3537" i="11"/>
  <c r="A3538" i="11"/>
  <c r="A3539" i="11"/>
  <c r="A3540" i="11"/>
  <c r="A3541" i="11"/>
  <c r="A3542" i="11"/>
  <c r="A3543" i="11"/>
  <c r="A3544" i="11"/>
  <c r="A3545" i="11"/>
  <c r="A3546" i="11"/>
  <c r="A3547" i="11"/>
  <c r="A3548" i="11"/>
  <c r="A3549" i="11"/>
  <c r="A3550" i="11"/>
  <c r="A3551" i="11"/>
  <c r="A3552" i="11"/>
  <c r="A3553" i="11"/>
  <c r="A3554" i="11"/>
  <c r="A3555" i="11"/>
  <c r="A3556" i="11"/>
  <c r="A3557" i="11"/>
  <c r="A3558" i="11"/>
  <c r="A3559" i="11"/>
  <c r="A3560" i="11"/>
  <c r="A3561" i="11"/>
  <c r="A3562" i="11"/>
  <c r="A3563" i="11"/>
  <c r="A3564" i="11"/>
  <c r="A3565" i="11"/>
  <c r="A3566" i="11"/>
  <c r="A3567" i="11"/>
  <c r="A3568" i="11"/>
  <c r="A3569" i="11"/>
  <c r="A3570" i="11"/>
  <c r="A3571" i="11"/>
  <c r="A3572" i="11"/>
  <c r="A3573" i="11"/>
  <c r="A3574" i="11"/>
  <c r="A3575" i="11"/>
  <c r="A3576" i="11"/>
  <c r="A3577" i="11"/>
  <c r="A3578" i="11"/>
  <c r="A3579" i="11"/>
  <c r="A3580" i="11"/>
  <c r="A3581" i="11"/>
  <c r="A3582" i="11"/>
  <c r="A3583" i="11"/>
  <c r="A3584" i="11"/>
  <c r="A3585" i="11"/>
  <c r="A3586" i="11"/>
  <c r="A3587" i="11"/>
  <c r="A3588" i="11"/>
  <c r="A3589" i="11"/>
  <c r="A3590" i="11"/>
  <c r="A3591" i="11"/>
  <c r="A3592" i="11"/>
  <c r="A3593" i="11"/>
  <c r="A3594" i="11"/>
  <c r="A3595" i="11"/>
  <c r="A3596" i="11"/>
  <c r="A3597" i="11"/>
  <c r="A3598" i="11"/>
  <c r="A3599" i="11"/>
  <c r="A3600" i="11"/>
  <c r="A3601" i="11"/>
  <c r="A3602" i="11"/>
  <c r="A3603" i="11"/>
  <c r="A3604" i="11"/>
  <c r="A3605" i="11"/>
  <c r="A3606" i="11"/>
  <c r="A3607" i="11"/>
  <c r="A3608" i="11"/>
  <c r="A3609" i="11"/>
  <c r="A3610" i="11"/>
  <c r="A3611" i="11"/>
  <c r="A3612" i="11"/>
  <c r="A3613" i="11"/>
  <c r="A3614" i="11"/>
  <c r="A3615" i="11"/>
  <c r="A3616" i="11"/>
  <c r="A3617" i="11"/>
  <c r="A3618" i="11"/>
  <c r="A3619" i="11"/>
  <c r="A3620" i="11"/>
  <c r="A3621" i="11"/>
  <c r="A3622" i="11"/>
  <c r="A3623" i="11"/>
  <c r="A3624" i="11"/>
  <c r="A3625" i="11"/>
  <c r="A3626" i="11"/>
  <c r="A3627" i="11"/>
  <c r="A3628" i="11"/>
  <c r="A3629" i="11"/>
  <c r="A3630" i="11"/>
  <c r="A3631" i="11"/>
  <c r="A3632" i="11"/>
  <c r="A3633" i="11"/>
  <c r="A3634" i="11"/>
  <c r="A3635" i="11"/>
  <c r="A3636" i="11"/>
  <c r="A3637" i="11"/>
  <c r="A3638" i="11"/>
  <c r="A3639" i="11"/>
  <c r="A3640" i="11"/>
  <c r="A3641" i="11"/>
  <c r="A3642" i="11"/>
  <c r="A3643" i="11"/>
  <c r="A3644" i="11"/>
  <c r="A3645" i="11"/>
  <c r="A3646" i="11"/>
  <c r="A3647" i="11"/>
  <c r="A3648" i="11"/>
  <c r="A3649" i="11"/>
  <c r="A3650" i="11"/>
  <c r="A3651" i="11"/>
  <c r="A3652" i="11"/>
  <c r="A3653" i="11"/>
  <c r="A3654" i="11"/>
  <c r="A3655" i="11"/>
  <c r="A3656" i="11"/>
  <c r="A3657" i="11"/>
  <c r="A3658" i="11"/>
  <c r="A3659" i="11"/>
  <c r="A3660" i="11"/>
  <c r="A3661" i="11"/>
  <c r="A3662" i="11"/>
  <c r="A3663" i="11"/>
  <c r="A3664" i="11"/>
  <c r="A3665" i="11"/>
  <c r="A3666" i="11"/>
  <c r="A3667" i="11"/>
  <c r="A3668" i="11"/>
  <c r="A3669" i="11"/>
  <c r="A3670" i="11"/>
  <c r="A3671" i="11"/>
  <c r="A3672" i="11"/>
  <c r="A3673" i="11"/>
  <c r="A3674" i="11"/>
  <c r="A3675" i="11"/>
  <c r="A3676" i="11"/>
  <c r="A3677" i="11"/>
  <c r="A3678" i="11"/>
  <c r="A3679" i="11"/>
  <c r="A3680" i="11"/>
  <c r="A3681" i="11"/>
  <c r="A3682" i="11"/>
  <c r="A3683" i="11"/>
  <c r="A3684" i="11"/>
  <c r="A3685" i="11"/>
  <c r="A3686" i="11"/>
  <c r="A3687" i="11"/>
  <c r="A3688" i="11"/>
  <c r="A3689" i="11"/>
  <c r="A3690" i="11"/>
  <c r="A3691" i="11"/>
  <c r="A3692" i="11"/>
  <c r="A3693" i="11"/>
  <c r="A3694" i="11"/>
  <c r="A3695" i="11"/>
  <c r="A3696" i="11"/>
  <c r="A3697" i="11"/>
  <c r="A3698" i="11"/>
  <c r="A3699" i="11"/>
  <c r="A3700" i="11"/>
  <c r="A3701" i="11"/>
  <c r="A3702" i="11"/>
  <c r="A3703" i="11"/>
  <c r="A3704" i="11"/>
  <c r="A3705" i="11"/>
  <c r="A3706" i="11"/>
  <c r="A3707" i="11"/>
  <c r="A3708" i="11"/>
  <c r="A3709" i="11"/>
  <c r="A3710" i="11"/>
  <c r="A3711" i="11"/>
  <c r="A3712" i="11"/>
  <c r="A3713" i="11"/>
  <c r="A3714" i="11"/>
  <c r="A3715" i="11"/>
  <c r="A3716" i="11"/>
  <c r="A3717" i="11"/>
  <c r="A3718" i="11"/>
  <c r="A3719" i="11"/>
  <c r="A3720" i="11"/>
  <c r="A3721" i="11"/>
  <c r="A3722" i="11"/>
  <c r="A3723" i="11"/>
  <c r="A3724" i="11"/>
  <c r="A3725" i="11"/>
  <c r="A3726" i="11"/>
  <c r="A3727" i="11"/>
  <c r="A3728" i="11"/>
  <c r="A3729" i="11"/>
  <c r="A3730" i="11"/>
  <c r="A3731" i="11"/>
  <c r="A3732" i="11"/>
  <c r="A3733" i="11"/>
  <c r="A3734" i="11"/>
  <c r="A3735" i="11"/>
  <c r="A3736" i="11"/>
  <c r="A3737" i="11"/>
  <c r="A3738" i="11"/>
  <c r="A3739" i="11"/>
  <c r="A3740" i="11"/>
  <c r="A3741" i="11"/>
  <c r="A3742" i="11"/>
  <c r="A3743" i="11"/>
  <c r="A3744" i="11"/>
  <c r="A3745" i="11"/>
  <c r="A3746" i="11"/>
  <c r="A3747" i="11"/>
  <c r="A3748" i="11"/>
  <c r="A3749" i="11"/>
  <c r="A3750" i="11"/>
  <c r="A3751" i="11"/>
  <c r="A3752" i="11"/>
  <c r="A3753" i="11"/>
  <c r="A3754" i="11"/>
  <c r="A3755" i="11"/>
  <c r="A3756" i="11"/>
  <c r="A3757" i="11"/>
  <c r="A3758" i="11"/>
  <c r="A3759" i="11"/>
  <c r="A3760" i="11"/>
  <c r="A3761" i="11"/>
  <c r="A3762" i="11"/>
  <c r="A3763" i="11"/>
  <c r="A3764" i="11"/>
  <c r="A3765" i="11"/>
  <c r="A3766" i="11"/>
  <c r="A3767" i="11"/>
  <c r="A3768" i="11"/>
  <c r="A3769" i="11"/>
  <c r="A3770" i="11"/>
  <c r="A3771" i="11"/>
  <c r="A3772" i="11"/>
  <c r="A3773" i="11"/>
  <c r="A3774" i="11"/>
  <c r="A3775" i="11"/>
  <c r="A3776" i="11"/>
  <c r="A3777" i="11"/>
  <c r="A3778" i="11"/>
  <c r="A3779" i="11"/>
  <c r="A3780" i="11"/>
  <c r="A3781" i="11"/>
  <c r="A3782" i="11"/>
  <c r="A3783" i="11"/>
  <c r="A3784" i="11"/>
  <c r="A3785" i="11"/>
  <c r="A3786" i="11"/>
  <c r="A3787" i="11"/>
  <c r="A3788" i="11"/>
  <c r="A3789" i="11"/>
  <c r="A3790" i="11"/>
  <c r="A3791" i="11"/>
  <c r="A3792" i="11"/>
  <c r="A3793" i="11"/>
  <c r="A3794" i="11"/>
  <c r="A3795" i="11"/>
  <c r="A3796" i="11"/>
  <c r="A3797" i="11"/>
  <c r="A3798" i="11"/>
  <c r="A3799" i="11"/>
  <c r="A3800" i="11"/>
  <c r="A3801" i="11"/>
  <c r="A3802" i="11"/>
  <c r="A3803" i="11"/>
  <c r="A3804" i="11"/>
  <c r="A3805" i="11"/>
  <c r="A3806" i="11"/>
  <c r="A3807" i="11"/>
  <c r="A3808" i="11"/>
  <c r="A3809" i="11"/>
  <c r="A3810" i="11"/>
  <c r="A3811" i="11"/>
  <c r="A3812" i="11"/>
  <c r="A3813" i="11"/>
  <c r="A3814" i="11"/>
  <c r="A3815" i="11"/>
  <c r="A3816" i="11"/>
  <c r="A3817" i="11"/>
  <c r="A3818" i="11"/>
  <c r="A3819" i="11"/>
  <c r="A3820" i="11"/>
  <c r="A3821" i="11"/>
  <c r="A3822" i="11"/>
  <c r="A3823" i="11"/>
  <c r="A3824" i="11"/>
  <c r="A3825" i="11"/>
  <c r="A3826" i="11"/>
  <c r="A3827" i="11"/>
  <c r="A3828" i="11"/>
  <c r="A3829" i="11"/>
  <c r="A3830" i="11"/>
  <c r="A3831" i="11"/>
  <c r="A3832" i="11"/>
  <c r="A3833" i="11"/>
  <c r="A3834" i="11"/>
  <c r="A3835" i="11"/>
  <c r="A3836" i="11"/>
  <c r="A3837" i="11"/>
  <c r="A3838" i="11"/>
  <c r="A3839" i="11"/>
  <c r="A3840" i="11"/>
  <c r="A3841" i="11"/>
  <c r="A3842" i="11"/>
  <c r="A3843" i="11"/>
  <c r="A3844" i="11"/>
  <c r="A3845" i="11"/>
  <c r="A3846" i="11"/>
  <c r="A3847" i="11"/>
  <c r="A3848" i="11"/>
  <c r="A3849" i="11"/>
  <c r="A3850" i="11"/>
  <c r="A3851" i="11"/>
  <c r="A3852" i="11"/>
  <c r="A3853" i="11"/>
  <c r="A3854" i="11"/>
  <c r="A3855" i="11"/>
  <c r="A3856" i="11"/>
  <c r="A3857" i="11"/>
  <c r="A3858" i="11"/>
  <c r="A3859" i="11"/>
  <c r="A3860" i="11"/>
  <c r="A3861" i="11"/>
  <c r="A3862" i="11"/>
  <c r="A3863" i="11"/>
  <c r="A3864" i="11"/>
  <c r="A3865" i="11"/>
  <c r="A3866" i="11"/>
  <c r="A3867" i="11"/>
  <c r="A3868" i="11"/>
  <c r="A3869" i="11"/>
  <c r="A3870" i="11"/>
  <c r="A3871" i="11"/>
  <c r="A3872" i="11"/>
  <c r="A3873" i="11"/>
  <c r="A3874" i="11"/>
  <c r="A3875" i="11"/>
  <c r="A3876" i="11"/>
  <c r="A3877" i="11"/>
  <c r="A3878" i="11"/>
  <c r="A3879" i="11"/>
  <c r="A3880" i="11"/>
  <c r="A3881" i="11"/>
  <c r="A3882" i="11"/>
  <c r="A3883" i="11"/>
  <c r="A3884" i="11"/>
  <c r="A3885" i="11"/>
  <c r="A3886" i="11"/>
  <c r="A3887" i="11"/>
  <c r="A3888" i="11"/>
  <c r="A3889" i="11"/>
  <c r="A3890" i="11"/>
  <c r="A3891" i="11"/>
  <c r="A3892" i="11"/>
  <c r="A3893" i="11"/>
  <c r="A3894" i="11"/>
  <c r="A3895" i="11"/>
  <c r="A3896" i="11"/>
  <c r="A3897" i="11"/>
  <c r="A3898" i="11"/>
  <c r="A3899" i="11"/>
  <c r="A3900" i="11"/>
  <c r="A3901" i="11"/>
  <c r="A3902" i="11"/>
  <c r="A3903" i="11"/>
  <c r="A3904" i="11"/>
  <c r="A3905" i="11"/>
  <c r="A3906" i="11"/>
  <c r="A3907" i="11"/>
  <c r="A3908" i="11"/>
  <c r="A3909" i="11"/>
  <c r="A3910" i="11"/>
  <c r="A3911" i="11"/>
  <c r="A3912" i="11"/>
  <c r="A3913" i="11"/>
  <c r="A3914" i="11"/>
  <c r="A3915" i="11"/>
  <c r="A3916" i="11"/>
  <c r="A3917" i="11"/>
  <c r="A3918" i="11"/>
  <c r="A3919" i="11"/>
  <c r="A3920" i="11"/>
  <c r="A3921" i="11"/>
  <c r="A3922" i="11"/>
  <c r="A3923" i="11"/>
  <c r="A3924" i="11"/>
  <c r="A3925" i="11"/>
  <c r="A3926" i="11"/>
  <c r="A3927" i="11"/>
  <c r="A3928" i="11"/>
  <c r="A3929" i="11"/>
  <c r="A3930" i="11"/>
  <c r="A3931" i="11"/>
  <c r="A3932" i="11"/>
  <c r="A3933" i="11"/>
  <c r="A3934" i="11"/>
  <c r="A3935" i="11"/>
  <c r="A3936" i="11"/>
  <c r="A3937" i="11"/>
  <c r="A3938" i="11"/>
  <c r="A3939" i="11"/>
  <c r="A3940" i="11"/>
  <c r="A3941" i="11"/>
  <c r="A3942" i="11"/>
  <c r="A3943" i="11"/>
  <c r="A3944" i="11"/>
  <c r="A3945" i="11"/>
  <c r="A3946" i="11"/>
  <c r="A3947" i="11"/>
  <c r="A3948" i="11"/>
  <c r="A3949" i="11"/>
  <c r="A3950" i="11"/>
  <c r="A3951" i="11"/>
  <c r="A3952" i="11"/>
  <c r="A3953" i="11"/>
  <c r="A3954" i="11"/>
  <c r="A3955" i="11"/>
  <c r="A3956" i="11"/>
  <c r="A3957" i="11"/>
  <c r="A3958" i="11"/>
  <c r="A3959" i="11"/>
  <c r="A3960" i="11"/>
  <c r="A3961" i="11"/>
  <c r="A3962" i="11"/>
  <c r="A3963" i="11"/>
  <c r="A3964" i="11"/>
  <c r="A3965" i="11"/>
  <c r="A3966" i="11"/>
  <c r="A3967" i="11"/>
  <c r="A3968" i="11"/>
  <c r="A3969" i="11"/>
  <c r="A3970" i="11"/>
  <c r="A3971" i="11"/>
  <c r="A3972" i="11"/>
  <c r="A3973" i="11"/>
  <c r="A3974" i="11"/>
  <c r="A3975" i="11"/>
  <c r="A3976" i="11"/>
  <c r="A3977" i="11"/>
  <c r="A3978" i="11"/>
  <c r="A3979" i="11"/>
  <c r="A3980" i="11"/>
  <c r="A3981" i="11"/>
  <c r="A3982" i="11"/>
  <c r="A3983" i="11"/>
  <c r="A3984" i="11"/>
  <c r="A3985" i="11"/>
  <c r="A3986" i="11"/>
  <c r="A3987" i="11"/>
  <c r="A3988" i="11"/>
  <c r="A3989" i="11"/>
  <c r="A3990" i="11"/>
  <c r="A3991" i="11"/>
  <c r="A3992" i="11"/>
  <c r="A3993" i="11"/>
  <c r="A3994" i="11"/>
  <c r="A3995" i="11"/>
  <c r="A3996" i="11"/>
  <c r="A3997" i="11"/>
  <c r="A3998" i="11"/>
  <c r="A3999" i="11"/>
  <c r="A4000" i="11"/>
  <c r="A4001" i="11"/>
  <c r="A4002" i="11"/>
  <c r="A4003" i="11"/>
  <c r="A4004" i="11"/>
  <c r="A4005" i="11"/>
  <c r="A4006" i="11"/>
  <c r="A4007" i="11"/>
  <c r="A4008" i="11"/>
  <c r="A4009" i="11"/>
  <c r="A4010" i="11"/>
  <c r="A4011" i="11"/>
  <c r="A4012" i="11"/>
  <c r="A4013" i="11"/>
  <c r="A4014" i="11"/>
  <c r="A4015" i="11"/>
  <c r="A4016" i="11"/>
  <c r="A4017" i="11"/>
  <c r="A4018" i="11"/>
  <c r="A4019" i="11"/>
  <c r="A4020" i="11"/>
  <c r="A4021" i="11"/>
  <c r="A4022" i="11"/>
  <c r="A4023" i="11"/>
  <c r="A4024" i="11"/>
  <c r="A4025" i="11"/>
  <c r="A4026" i="11"/>
  <c r="A4027" i="11"/>
  <c r="A4028" i="11"/>
  <c r="A4029" i="11"/>
  <c r="A4030" i="11"/>
  <c r="A4031" i="11"/>
  <c r="A4032" i="11"/>
  <c r="A4033" i="11"/>
  <c r="A4034" i="11"/>
  <c r="A4035" i="11"/>
  <c r="A4036" i="11"/>
  <c r="A4037" i="11"/>
  <c r="A4038" i="11"/>
  <c r="A4039" i="11"/>
  <c r="A4040" i="11"/>
  <c r="A4041" i="11"/>
  <c r="A4042" i="11"/>
  <c r="A4043" i="11"/>
  <c r="A4044" i="11"/>
  <c r="A4045" i="11"/>
  <c r="A4046" i="11"/>
  <c r="A4047" i="11"/>
  <c r="A4048" i="11"/>
  <c r="A4049" i="11"/>
  <c r="A4050" i="11"/>
  <c r="A4051" i="11"/>
  <c r="A4052" i="11"/>
  <c r="A4053" i="11"/>
  <c r="A4054" i="11"/>
  <c r="A4055" i="11"/>
  <c r="A4056" i="11"/>
  <c r="A4057" i="11"/>
  <c r="A4058" i="11"/>
  <c r="A4059" i="11"/>
  <c r="A4060" i="11"/>
  <c r="A4061" i="11"/>
  <c r="A4062" i="11"/>
  <c r="A4063" i="11"/>
  <c r="A4064" i="11"/>
  <c r="A4065" i="11"/>
  <c r="A4066" i="11"/>
  <c r="A4067" i="11"/>
  <c r="A4068" i="11"/>
  <c r="A4069" i="11"/>
  <c r="A4070" i="11"/>
  <c r="A4071" i="11"/>
  <c r="A4072" i="11"/>
  <c r="A4073" i="11"/>
  <c r="A4074" i="11"/>
  <c r="A4075" i="11"/>
  <c r="A4076" i="11"/>
  <c r="A4077" i="11"/>
  <c r="A4078" i="11"/>
  <c r="A4079" i="11"/>
  <c r="A4080" i="11"/>
  <c r="A4081" i="11"/>
  <c r="A4082" i="11"/>
  <c r="A4083" i="11"/>
  <c r="A4084" i="11"/>
  <c r="A4085" i="11"/>
  <c r="A4086" i="11"/>
  <c r="A4087" i="11"/>
  <c r="A4088" i="11"/>
  <c r="A4089" i="11"/>
  <c r="A4090" i="11"/>
  <c r="A4091" i="11"/>
  <c r="A4092" i="11"/>
  <c r="A4093" i="11"/>
  <c r="A4094" i="11"/>
  <c r="A4095" i="11"/>
  <c r="A4096" i="11"/>
  <c r="A4097" i="11"/>
  <c r="A4098" i="11"/>
  <c r="A4099" i="11"/>
  <c r="A4100" i="11"/>
  <c r="A4101" i="11"/>
  <c r="A4102" i="11"/>
  <c r="A4103" i="11"/>
  <c r="A4104" i="11"/>
  <c r="A4105" i="11"/>
  <c r="A4106" i="11"/>
  <c r="A4107" i="11"/>
  <c r="A4108" i="11"/>
  <c r="A4109" i="11"/>
  <c r="A4110" i="11"/>
  <c r="A4111" i="11"/>
  <c r="A4112" i="11"/>
  <c r="A4113" i="11"/>
  <c r="A4114" i="11"/>
  <c r="A4115" i="11"/>
  <c r="A4116" i="11"/>
  <c r="A4117" i="11"/>
  <c r="A4118" i="11"/>
  <c r="A4119" i="11"/>
  <c r="A4120" i="11"/>
  <c r="A4121" i="11"/>
  <c r="A4122" i="11"/>
  <c r="A4123" i="11"/>
  <c r="A4124" i="11"/>
  <c r="A4125" i="11"/>
  <c r="A4126" i="11"/>
  <c r="A4127" i="11"/>
  <c r="A4128" i="11"/>
  <c r="A4129" i="11"/>
  <c r="A4130" i="11"/>
  <c r="A4131" i="11"/>
  <c r="A4132" i="11"/>
  <c r="A4133" i="11"/>
  <c r="A4134" i="11"/>
  <c r="A4135" i="11"/>
  <c r="A4136" i="11"/>
  <c r="A4137" i="11"/>
  <c r="A4138" i="11"/>
  <c r="A4139" i="11"/>
  <c r="A4140" i="11"/>
  <c r="A4141" i="11"/>
  <c r="A4142" i="11"/>
  <c r="A4143" i="11"/>
  <c r="A4144" i="11"/>
  <c r="A4145" i="11"/>
  <c r="A4146" i="11"/>
  <c r="A4147" i="11"/>
  <c r="A4148" i="11"/>
  <c r="A4149" i="11"/>
  <c r="A4150" i="11"/>
  <c r="A4151" i="11"/>
  <c r="A4152" i="11"/>
  <c r="A4153" i="11"/>
  <c r="A4154" i="11"/>
  <c r="A4155" i="11"/>
  <c r="A4156" i="11"/>
  <c r="A4157" i="11"/>
  <c r="A4158" i="11"/>
  <c r="A4159" i="11"/>
  <c r="A4160" i="11"/>
  <c r="A4161" i="11"/>
  <c r="A4162" i="11"/>
  <c r="A4163" i="11"/>
  <c r="A4164" i="11"/>
  <c r="A4165" i="11"/>
  <c r="A4166" i="11"/>
  <c r="A4167" i="11"/>
  <c r="A4168" i="11"/>
  <c r="A4169" i="11"/>
  <c r="A4170" i="11"/>
  <c r="A4171" i="11"/>
  <c r="A4172" i="11"/>
  <c r="A4173" i="11"/>
  <c r="A4174" i="11"/>
  <c r="A4175" i="11"/>
  <c r="A4176" i="11"/>
  <c r="A4177" i="11"/>
  <c r="A4178" i="11"/>
  <c r="A4179" i="11"/>
  <c r="A4180" i="11"/>
  <c r="A4181" i="11"/>
  <c r="A4182" i="11"/>
  <c r="A4183" i="11"/>
  <c r="A4184" i="11"/>
  <c r="A4185" i="11"/>
  <c r="A4186" i="11"/>
  <c r="A4187" i="11"/>
  <c r="A4188" i="11"/>
  <c r="A4189" i="11"/>
  <c r="A4190" i="11"/>
  <c r="A4191" i="11"/>
  <c r="A4192" i="11"/>
  <c r="A4193" i="11"/>
  <c r="A4194" i="11"/>
  <c r="A4195" i="11"/>
  <c r="A4196" i="11"/>
  <c r="A4197" i="11"/>
  <c r="A4198" i="11"/>
  <c r="A4199" i="11"/>
  <c r="A4200" i="11"/>
  <c r="A4201" i="11"/>
  <c r="A4202" i="11"/>
  <c r="A4203" i="11"/>
  <c r="A4204" i="11"/>
  <c r="A4205" i="11"/>
  <c r="A4206" i="11"/>
  <c r="A4207" i="11"/>
  <c r="A4208" i="11"/>
  <c r="A4209" i="11"/>
  <c r="A4210" i="11"/>
  <c r="A4211" i="11"/>
  <c r="A4212" i="11"/>
  <c r="A4213" i="11"/>
  <c r="A4214" i="11"/>
  <c r="A4215" i="11"/>
  <c r="A4216" i="11"/>
  <c r="A4217" i="11"/>
  <c r="A4218" i="11"/>
  <c r="A4219" i="11"/>
  <c r="A4220" i="11"/>
  <c r="A4221" i="11"/>
  <c r="A4222" i="11"/>
  <c r="A4223" i="11"/>
  <c r="A4224" i="11"/>
  <c r="A4225" i="11"/>
  <c r="A4226" i="11"/>
  <c r="A4227" i="11"/>
  <c r="A4228" i="11"/>
  <c r="A4229" i="11"/>
  <c r="A4230" i="11"/>
  <c r="A4231" i="11"/>
  <c r="A4232" i="11"/>
  <c r="A4233" i="11"/>
  <c r="A4234" i="11"/>
  <c r="A4235" i="11"/>
  <c r="A4236" i="11"/>
  <c r="A4237" i="11"/>
  <c r="A4238" i="11"/>
  <c r="A4239" i="11"/>
  <c r="A4240" i="11"/>
  <c r="A4241" i="11"/>
  <c r="A4242" i="11"/>
  <c r="A4243" i="11"/>
  <c r="A4244" i="11"/>
  <c r="A4245" i="11"/>
  <c r="A4246" i="11"/>
  <c r="A4247" i="11"/>
  <c r="A4248" i="11"/>
  <c r="A4249" i="11"/>
  <c r="A4250" i="11"/>
  <c r="A4251" i="11"/>
  <c r="A4252" i="11"/>
  <c r="A4253" i="11"/>
  <c r="A4254" i="11"/>
  <c r="A4255" i="11"/>
  <c r="A4256" i="11"/>
  <c r="A4257" i="11"/>
  <c r="A4258" i="11"/>
  <c r="A4259" i="11"/>
  <c r="A4260" i="11"/>
  <c r="A4261" i="11"/>
  <c r="A4262" i="11"/>
  <c r="A4263" i="11"/>
  <c r="A4264" i="11"/>
  <c r="A4265" i="11"/>
  <c r="A4266" i="11"/>
  <c r="A4267" i="11"/>
  <c r="A4268" i="11"/>
  <c r="A4269" i="11"/>
  <c r="A4270" i="11"/>
  <c r="A4271" i="11"/>
  <c r="A4272" i="11"/>
  <c r="A4273" i="11"/>
  <c r="A4274" i="11"/>
  <c r="A4275" i="11"/>
  <c r="A4276" i="11"/>
  <c r="A4277" i="11"/>
  <c r="A4278" i="11"/>
  <c r="A4279" i="11"/>
  <c r="A4280" i="11"/>
  <c r="A4281" i="11"/>
  <c r="A4282" i="11"/>
  <c r="A4283" i="11"/>
  <c r="A4284" i="11"/>
  <c r="A4285" i="11"/>
  <c r="A4286" i="11"/>
  <c r="A4287" i="11"/>
  <c r="A4288" i="11"/>
  <c r="A4289" i="11"/>
  <c r="A4290" i="11"/>
  <c r="A4291" i="11"/>
  <c r="A4292" i="11"/>
  <c r="A4293" i="11"/>
  <c r="A4294" i="11"/>
  <c r="A4295" i="11"/>
  <c r="A4296" i="11"/>
  <c r="A4297" i="11"/>
  <c r="A4298" i="11"/>
  <c r="A4299" i="11"/>
  <c r="A4300" i="11"/>
  <c r="A4301" i="11"/>
  <c r="A4302" i="11"/>
  <c r="A4303" i="11"/>
  <c r="A4304" i="11"/>
  <c r="A4305" i="11"/>
  <c r="A4306" i="11"/>
  <c r="A4307" i="11"/>
  <c r="A4308" i="11"/>
  <c r="A4309" i="11"/>
  <c r="A4310" i="11"/>
  <c r="A4311" i="11"/>
  <c r="A4312" i="11"/>
  <c r="A4313" i="11"/>
  <c r="A4314" i="11"/>
  <c r="A4315" i="11"/>
  <c r="A4316" i="11"/>
  <c r="A4317" i="11"/>
  <c r="A4318" i="11"/>
  <c r="A4319" i="11"/>
  <c r="A4320" i="11"/>
  <c r="A4321" i="11"/>
  <c r="A4322" i="11"/>
  <c r="A4323" i="11"/>
  <c r="A4324" i="11"/>
  <c r="A4325" i="11"/>
  <c r="A4326" i="11"/>
  <c r="A4327" i="11"/>
  <c r="A4328" i="11"/>
  <c r="A4329" i="11"/>
  <c r="A4330" i="11"/>
  <c r="A4331" i="11"/>
  <c r="A4332" i="11"/>
  <c r="A4333" i="11"/>
  <c r="A4334" i="11"/>
  <c r="A4335" i="11"/>
  <c r="A4336" i="11"/>
  <c r="A4337" i="11"/>
  <c r="A4338" i="11"/>
  <c r="A4339" i="11"/>
  <c r="A4340" i="11"/>
  <c r="A4341" i="11"/>
  <c r="A4342" i="11"/>
  <c r="A4343" i="11"/>
  <c r="A4344" i="11"/>
  <c r="A4345" i="11"/>
  <c r="A4346" i="11"/>
  <c r="A4347" i="11"/>
  <c r="A4348" i="11"/>
  <c r="A4349" i="11"/>
  <c r="A4350" i="11"/>
  <c r="A4351" i="11"/>
  <c r="A4352" i="11"/>
  <c r="A4353" i="11"/>
  <c r="A4354" i="11"/>
  <c r="A4355" i="11"/>
  <c r="A4356" i="11"/>
  <c r="A4357" i="11"/>
  <c r="A4358" i="11"/>
  <c r="A4359" i="11"/>
  <c r="A4360" i="11"/>
  <c r="A4361" i="11"/>
  <c r="A4362" i="11"/>
  <c r="A4363" i="11"/>
  <c r="A4364" i="11"/>
  <c r="A4365" i="11"/>
  <c r="A4366" i="11"/>
  <c r="A4367" i="11"/>
  <c r="A4368" i="11"/>
  <c r="A4369" i="11"/>
  <c r="A4370" i="11"/>
  <c r="A4371" i="11"/>
  <c r="A4372" i="11"/>
  <c r="A4373" i="11"/>
  <c r="A4374" i="11"/>
  <c r="A4375" i="11"/>
  <c r="A4376" i="11"/>
  <c r="A4377" i="11"/>
  <c r="A4378" i="11"/>
  <c r="A4379" i="11"/>
  <c r="A4380" i="11"/>
  <c r="A4381" i="11"/>
  <c r="A4382" i="11"/>
  <c r="A4383" i="11"/>
  <c r="A4384" i="11"/>
  <c r="A4385" i="11"/>
  <c r="A4386" i="11"/>
  <c r="A4387" i="11"/>
  <c r="A4388" i="11"/>
  <c r="A4389" i="11"/>
  <c r="A4390" i="11"/>
  <c r="A4391" i="11"/>
  <c r="A4392" i="11"/>
  <c r="A4393" i="11"/>
  <c r="A4394" i="11"/>
  <c r="A4395" i="11"/>
  <c r="A4396" i="11"/>
  <c r="A4397" i="11"/>
  <c r="A4398" i="11"/>
  <c r="A4399" i="11"/>
  <c r="A4400" i="11"/>
  <c r="A4401" i="11"/>
  <c r="A4402" i="11"/>
  <c r="A4403" i="11"/>
  <c r="A4404" i="11"/>
  <c r="A4405" i="11"/>
  <c r="A4406" i="11"/>
  <c r="A4407" i="11"/>
  <c r="A4408" i="11"/>
  <c r="A4409" i="11"/>
  <c r="A4410" i="11"/>
  <c r="A4411" i="11"/>
  <c r="A4412" i="11"/>
  <c r="A4413" i="11"/>
  <c r="A4414" i="11"/>
  <c r="A4415" i="11"/>
  <c r="A4416" i="11"/>
  <c r="A4417" i="11"/>
  <c r="A4418" i="11"/>
  <c r="A4419" i="11"/>
  <c r="A4420" i="11"/>
  <c r="A4421" i="11"/>
  <c r="A4422" i="11"/>
  <c r="A4423" i="11"/>
  <c r="A4424" i="11"/>
  <c r="A4425" i="11"/>
  <c r="A4426" i="11"/>
  <c r="A4427" i="11"/>
  <c r="A4428" i="11"/>
  <c r="A4429" i="11"/>
  <c r="A4430" i="11"/>
  <c r="A4431" i="11"/>
  <c r="A4432" i="11"/>
  <c r="A4433" i="11"/>
  <c r="A4434" i="11"/>
  <c r="A4435" i="11"/>
  <c r="A4436" i="11"/>
  <c r="A4437" i="11"/>
  <c r="A4438" i="11"/>
  <c r="A4439" i="11"/>
  <c r="A4440" i="11"/>
  <c r="A4441" i="11"/>
  <c r="A4442" i="11"/>
  <c r="A4443" i="11"/>
  <c r="A4444" i="11"/>
  <c r="A4445" i="11"/>
  <c r="A4446" i="11"/>
  <c r="A4447" i="11"/>
  <c r="A4448" i="11"/>
  <c r="A4449" i="11"/>
  <c r="A4450" i="11"/>
  <c r="A4451" i="11"/>
  <c r="A4452" i="11"/>
  <c r="A4453" i="11"/>
  <c r="A4454" i="11"/>
  <c r="A4455" i="11"/>
  <c r="A4456" i="11"/>
  <c r="A4457" i="11"/>
  <c r="A4458" i="11"/>
  <c r="A4459" i="11"/>
  <c r="A4460" i="11"/>
  <c r="A4461" i="11"/>
  <c r="A4462" i="11"/>
  <c r="A4463" i="11"/>
  <c r="A4464" i="11"/>
  <c r="A4465" i="11"/>
  <c r="A4466" i="11"/>
  <c r="A4467" i="11"/>
  <c r="A4468" i="11"/>
  <c r="A4469" i="11"/>
  <c r="A4470" i="11"/>
  <c r="A4471" i="11"/>
  <c r="A4472" i="11"/>
  <c r="A4473" i="11"/>
  <c r="A4474" i="11"/>
  <c r="A4475" i="11"/>
  <c r="A4476" i="11"/>
  <c r="A4477" i="11"/>
  <c r="A4478" i="11"/>
  <c r="A4479" i="11"/>
  <c r="A4480" i="11"/>
  <c r="A4481" i="11"/>
  <c r="A4482" i="11"/>
  <c r="A4483" i="11"/>
  <c r="A4484" i="11"/>
  <c r="A4485" i="11"/>
  <c r="A4486" i="11"/>
  <c r="A4487" i="11"/>
  <c r="A4488" i="11"/>
  <c r="A4489" i="11"/>
  <c r="A4490" i="11"/>
  <c r="A4491" i="11"/>
  <c r="A4492" i="11"/>
  <c r="A4493" i="11"/>
  <c r="A4494" i="11"/>
  <c r="A4495" i="11"/>
  <c r="A4496" i="11"/>
  <c r="A4497" i="11"/>
  <c r="A4498" i="11"/>
  <c r="A4499" i="11"/>
  <c r="A4500" i="11"/>
  <c r="A4501" i="11"/>
  <c r="A4502" i="11"/>
  <c r="A4503" i="11"/>
  <c r="A4504" i="11"/>
  <c r="A4505" i="11"/>
  <c r="A4506" i="11"/>
  <c r="A4507" i="11"/>
  <c r="A4508" i="11"/>
  <c r="A4509" i="11"/>
  <c r="A4510" i="11"/>
  <c r="A4511" i="11"/>
  <c r="A4512" i="11"/>
  <c r="A4513" i="11"/>
  <c r="A4514" i="11"/>
  <c r="A4515" i="11"/>
  <c r="A4516" i="11"/>
  <c r="A4517" i="11"/>
  <c r="A4518" i="11"/>
  <c r="A4519" i="11"/>
  <c r="A4520" i="11"/>
  <c r="A4521" i="11"/>
  <c r="A4522" i="11"/>
  <c r="A4523" i="11"/>
  <c r="A4524" i="11"/>
  <c r="A4525" i="11"/>
  <c r="A4526" i="11"/>
  <c r="A4527" i="11"/>
  <c r="A4528" i="11"/>
  <c r="A4529" i="11"/>
  <c r="A4530" i="11"/>
  <c r="A4531" i="11"/>
  <c r="A4532" i="11"/>
  <c r="A4533" i="11"/>
  <c r="A4534" i="11"/>
  <c r="A4535" i="11"/>
  <c r="A4536" i="11"/>
  <c r="A4537" i="11"/>
  <c r="A4538" i="11"/>
  <c r="A4539" i="11"/>
  <c r="A4540" i="11"/>
  <c r="A4541" i="11"/>
  <c r="A4542" i="11"/>
  <c r="A4543" i="11"/>
  <c r="A4544" i="11"/>
  <c r="A4545" i="11"/>
  <c r="A4546" i="11"/>
  <c r="A4547" i="11"/>
  <c r="A4548" i="11"/>
  <c r="A4549" i="11"/>
  <c r="A4550" i="11"/>
  <c r="A4551" i="11"/>
  <c r="A4552" i="11"/>
  <c r="A4553" i="11"/>
  <c r="A4554" i="11"/>
  <c r="A4555" i="11"/>
  <c r="A4556" i="11"/>
  <c r="A4557" i="11"/>
  <c r="A4558" i="11"/>
  <c r="A4559" i="11"/>
  <c r="A4560" i="11"/>
  <c r="A4561" i="11"/>
  <c r="A4562" i="11"/>
  <c r="A4563" i="11"/>
  <c r="A4564" i="11"/>
  <c r="A4565" i="11"/>
  <c r="A4566" i="11"/>
  <c r="A4567" i="11"/>
  <c r="A4568" i="11"/>
  <c r="A4569" i="11"/>
  <c r="A4570" i="11"/>
  <c r="A4571" i="11"/>
  <c r="A4572" i="11"/>
  <c r="A4573" i="11"/>
  <c r="A4574" i="11"/>
  <c r="A4575" i="11"/>
  <c r="A4576" i="11"/>
  <c r="A4577" i="11"/>
  <c r="A4578" i="11"/>
  <c r="A4579" i="11"/>
  <c r="A4580" i="11"/>
  <c r="A4581" i="11"/>
  <c r="A4582" i="11"/>
  <c r="A4583" i="11"/>
  <c r="A4584" i="11"/>
  <c r="A4585" i="11"/>
  <c r="A4586" i="11"/>
  <c r="A4587" i="11"/>
  <c r="A4588" i="11"/>
  <c r="A4589" i="11"/>
  <c r="A4590" i="11"/>
  <c r="A4591" i="11"/>
  <c r="A4592" i="11"/>
  <c r="A4593" i="11"/>
  <c r="A4594" i="11"/>
  <c r="A4595" i="11"/>
  <c r="A4596" i="11"/>
  <c r="A4597" i="11"/>
  <c r="A4598" i="11"/>
  <c r="A4599" i="11"/>
  <c r="A4600" i="11"/>
  <c r="A4601" i="11"/>
  <c r="A4602" i="11"/>
  <c r="A4603" i="11"/>
  <c r="A4604" i="11"/>
  <c r="A4605" i="11"/>
  <c r="A4606" i="11"/>
  <c r="A4607" i="11"/>
  <c r="A4608" i="11"/>
  <c r="A4609" i="11"/>
  <c r="A4610" i="11"/>
  <c r="A4611" i="11"/>
  <c r="A4612" i="11"/>
  <c r="A4613" i="11"/>
  <c r="A4614" i="11"/>
  <c r="A4615" i="11"/>
  <c r="A4616" i="11"/>
  <c r="A4617" i="11"/>
  <c r="A4618" i="11"/>
  <c r="A4619" i="11"/>
  <c r="A4620" i="11"/>
  <c r="A4621" i="11"/>
  <c r="A4622" i="11"/>
  <c r="A4623" i="11"/>
  <c r="A4624" i="11"/>
  <c r="A4625" i="11"/>
  <c r="A4626" i="11"/>
  <c r="A4627" i="11"/>
  <c r="A4628" i="11"/>
  <c r="A4629" i="11"/>
  <c r="A4630" i="11"/>
  <c r="A4631" i="11"/>
  <c r="A4632" i="11"/>
  <c r="A4633" i="11"/>
  <c r="A4634" i="11"/>
  <c r="A4635" i="11"/>
  <c r="A4636" i="11"/>
  <c r="A4637" i="11"/>
  <c r="A4638" i="11"/>
  <c r="A4639" i="11"/>
  <c r="A4640" i="11"/>
  <c r="A4641" i="11"/>
  <c r="A4642" i="11"/>
  <c r="A4643" i="11"/>
  <c r="A4644" i="11"/>
  <c r="A4645" i="11"/>
  <c r="A4646" i="11"/>
  <c r="A4647" i="11"/>
  <c r="A4648" i="11"/>
  <c r="A4649" i="11"/>
  <c r="A4650" i="11"/>
  <c r="A4651" i="11"/>
  <c r="A4652" i="11"/>
  <c r="A4653" i="11"/>
  <c r="A4654" i="11"/>
  <c r="A4655" i="11"/>
  <c r="A4656" i="11"/>
  <c r="A4657" i="11"/>
  <c r="A4658" i="11"/>
  <c r="A4659" i="11"/>
  <c r="A4660" i="11"/>
  <c r="A4661" i="11"/>
  <c r="A4662" i="11"/>
  <c r="A4663" i="11"/>
  <c r="A4664" i="11"/>
  <c r="A4665" i="11"/>
  <c r="A4666" i="11"/>
  <c r="A4667" i="11"/>
  <c r="A4668" i="11"/>
  <c r="A4669" i="11"/>
  <c r="A4670" i="11"/>
  <c r="A4671" i="11"/>
  <c r="A4672" i="11"/>
  <c r="A4673" i="11"/>
  <c r="A4674" i="11"/>
  <c r="A4675" i="11"/>
  <c r="A4676" i="11"/>
  <c r="A4677" i="11"/>
  <c r="A4678" i="11"/>
  <c r="A4679" i="11"/>
  <c r="A4680" i="11"/>
  <c r="A4681" i="11"/>
  <c r="A4682" i="11"/>
  <c r="A4683" i="11"/>
  <c r="A4684" i="11"/>
  <c r="A4685" i="11"/>
  <c r="A4686" i="11"/>
  <c r="A4687" i="11"/>
  <c r="A4688" i="11"/>
  <c r="A4689" i="11"/>
  <c r="A4690" i="11"/>
  <c r="A4691" i="11"/>
  <c r="A4692" i="11"/>
  <c r="A4693" i="11"/>
  <c r="A4694" i="11"/>
  <c r="A4695" i="11"/>
  <c r="A4696" i="11"/>
  <c r="A4697" i="11"/>
  <c r="A4698" i="11"/>
  <c r="A4699" i="11"/>
  <c r="A4700" i="11"/>
  <c r="A4701" i="11"/>
  <c r="A4702" i="11"/>
  <c r="A4703" i="11"/>
  <c r="A4704" i="11"/>
  <c r="A4705" i="11"/>
  <c r="A4706" i="11"/>
  <c r="A4707" i="11"/>
  <c r="A4708" i="11"/>
  <c r="A4709" i="11"/>
  <c r="A4710" i="11"/>
  <c r="A4711" i="11"/>
  <c r="A4712" i="11"/>
  <c r="A4713" i="11"/>
  <c r="A4714" i="11"/>
  <c r="A4715" i="11"/>
  <c r="A4716" i="11"/>
  <c r="A4717" i="11"/>
  <c r="A4718" i="11"/>
  <c r="A4719" i="11"/>
  <c r="A4720" i="11"/>
  <c r="A4721" i="11"/>
  <c r="A4722" i="11"/>
  <c r="A4723" i="11"/>
  <c r="A4724" i="11"/>
  <c r="A4725" i="11"/>
  <c r="A4726" i="11"/>
  <c r="A4727" i="11"/>
  <c r="A4728" i="11"/>
  <c r="A4729" i="11"/>
  <c r="A4730" i="11"/>
  <c r="A4731" i="11"/>
  <c r="A4732" i="11"/>
  <c r="A4733" i="11"/>
  <c r="A4734" i="11"/>
  <c r="A4735" i="11"/>
  <c r="A4736" i="11"/>
  <c r="A4737" i="11"/>
  <c r="A4738" i="11"/>
  <c r="A4739" i="11"/>
  <c r="A4740" i="11"/>
  <c r="A4741" i="11"/>
  <c r="A4742" i="11"/>
  <c r="A4743" i="11"/>
  <c r="A4744" i="11"/>
  <c r="A4745" i="11"/>
  <c r="A4746" i="11"/>
  <c r="A4747" i="11"/>
  <c r="A4748" i="11"/>
  <c r="A4749" i="11"/>
  <c r="A4750" i="11"/>
  <c r="A4751" i="11"/>
  <c r="A4752" i="11"/>
  <c r="A4753" i="11"/>
  <c r="A4754" i="11"/>
  <c r="A4755" i="11"/>
  <c r="A4756" i="11"/>
  <c r="A4757" i="11"/>
  <c r="A4758" i="11"/>
  <c r="A4759" i="11"/>
  <c r="A4760" i="11"/>
  <c r="A4761" i="11"/>
  <c r="A4762" i="11"/>
  <c r="A4763" i="11"/>
  <c r="A4764" i="11"/>
  <c r="A4765" i="11"/>
  <c r="A4766" i="11"/>
  <c r="A4767" i="11"/>
  <c r="A4768" i="11"/>
  <c r="A4769" i="11"/>
  <c r="A4770" i="11"/>
  <c r="A4771" i="11"/>
  <c r="A4772" i="11"/>
  <c r="A4773" i="11"/>
  <c r="A4774" i="11"/>
  <c r="A4775" i="11"/>
  <c r="A4776" i="11"/>
  <c r="A4777" i="11"/>
  <c r="A4778" i="11"/>
  <c r="A4779" i="11"/>
  <c r="A4780" i="11"/>
  <c r="A4781" i="11"/>
  <c r="A4782" i="11"/>
  <c r="A4783" i="11"/>
  <c r="A4784" i="11"/>
  <c r="A4785" i="11"/>
  <c r="A4786" i="11"/>
  <c r="A4787" i="11"/>
  <c r="A4788" i="11"/>
  <c r="A4789" i="11"/>
  <c r="A4790" i="11"/>
  <c r="A4791" i="11"/>
  <c r="A4792" i="11"/>
  <c r="A4793" i="11"/>
  <c r="A4794" i="11"/>
  <c r="A4795" i="11"/>
  <c r="A4796" i="11"/>
  <c r="A4797" i="11"/>
  <c r="A4798" i="11"/>
  <c r="A4799" i="11"/>
  <c r="A4800" i="11"/>
  <c r="A4801" i="11"/>
  <c r="A4802" i="11"/>
  <c r="A4803" i="11"/>
  <c r="A4804" i="11"/>
  <c r="A4805" i="11"/>
  <c r="A4806" i="11"/>
  <c r="A4807" i="11"/>
  <c r="A4808" i="11"/>
  <c r="A4809" i="11"/>
  <c r="A4810" i="11"/>
  <c r="A4811" i="11"/>
  <c r="A4812" i="11"/>
  <c r="A4813" i="11"/>
  <c r="A4814" i="11"/>
  <c r="A4815" i="11"/>
  <c r="A4816" i="11"/>
  <c r="A4817" i="11"/>
  <c r="A4818" i="11"/>
  <c r="A4819" i="11"/>
  <c r="A4820" i="11"/>
  <c r="A4821" i="11"/>
  <c r="A4822" i="11"/>
  <c r="A4823" i="11"/>
  <c r="A4824" i="11"/>
  <c r="A4825" i="11"/>
  <c r="A4826" i="11"/>
  <c r="A4827" i="11"/>
  <c r="A4828" i="11"/>
  <c r="A4829" i="11"/>
  <c r="A4830" i="11"/>
  <c r="A4831" i="11"/>
  <c r="A4832" i="11"/>
  <c r="A4833" i="11"/>
  <c r="A4834" i="11"/>
  <c r="A4835" i="11"/>
  <c r="A4836" i="11"/>
  <c r="A4837" i="11"/>
  <c r="A4838" i="11"/>
  <c r="A4839" i="11"/>
  <c r="A4840" i="11"/>
  <c r="A4841" i="11"/>
  <c r="A4842" i="11"/>
  <c r="A4843" i="11"/>
  <c r="A4844" i="11"/>
  <c r="A4845" i="11"/>
  <c r="A4846" i="11"/>
  <c r="A4847" i="11"/>
  <c r="A4848" i="11"/>
  <c r="A4849" i="11"/>
  <c r="A4850" i="11"/>
  <c r="A4851" i="11"/>
  <c r="A4852" i="11"/>
  <c r="A4853" i="11"/>
  <c r="A4854" i="11"/>
  <c r="A4855" i="11"/>
  <c r="A4856" i="11"/>
  <c r="A4857" i="11"/>
  <c r="A4858" i="11"/>
  <c r="A4859" i="11"/>
  <c r="A4860" i="11"/>
  <c r="A4861" i="11"/>
  <c r="A4862" i="11"/>
  <c r="A4863" i="11"/>
  <c r="A4864" i="11"/>
  <c r="A4865" i="11"/>
  <c r="A4866" i="11"/>
  <c r="A4867" i="11"/>
  <c r="A4868" i="11"/>
  <c r="A4869" i="11"/>
  <c r="A4870" i="11"/>
  <c r="A4871" i="11"/>
  <c r="A4872" i="11"/>
  <c r="A4873" i="11"/>
  <c r="A4874" i="11"/>
  <c r="A4875" i="11"/>
  <c r="A4876" i="11"/>
  <c r="A4877" i="11"/>
  <c r="A4878" i="11"/>
  <c r="A4879" i="11"/>
  <c r="A4880" i="11"/>
  <c r="A4881" i="11"/>
  <c r="A4882" i="11"/>
  <c r="A4883" i="11"/>
  <c r="A4884" i="11"/>
  <c r="A4885" i="11"/>
  <c r="A4886" i="11"/>
  <c r="A4887" i="11"/>
  <c r="A4888" i="11"/>
  <c r="A4889" i="11"/>
  <c r="A4890" i="11"/>
  <c r="A4891" i="11"/>
  <c r="A4892" i="11"/>
  <c r="A4893" i="11"/>
  <c r="A4894" i="11"/>
  <c r="A4895" i="11"/>
  <c r="A4896" i="11"/>
  <c r="A4897" i="11"/>
  <c r="A4898" i="11"/>
  <c r="A4899" i="11"/>
  <c r="A4900" i="11"/>
  <c r="A4901" i="11"/>
  <c r="A4902" i="11"/>
  <c r="A4903" i="11"/>
  <c r="A4904" i="11"/>
  <c r="A4905" i="11"/>
  <c r="A4906" i="11"/>
  <c r="A4907" i="11"/>
  <c r="A4908" i="11"/>
  <c r="A4909" i="11"/>
  <c r="A4910" i="11"/>
  <c r="A4911" i="11"/>
  <c r="A4912" i="11"/>
  <c r="A4913" i="11"/>
  <c r="A4914" i="11"/>
  <c r="A4915" i="11"/>
  <c r="A4916" i="11"/>
  <c r="A4917" i="11"/>
  <c r="A4918" i="11"/>
  <c r="A4919" i="11"/>
  <c r="A4920" i="11"/>
  <c r="A4921" i="11"/>
  <c r="A4922" i="11"/>
  <c r="A4923" i="11"/>
  <c r="A4924" i="11"/>
  <c r="A4925" i="11"/>
  <c r="A4926" i="11"/>
  <c r="A4927" i="11"/>
  <c r="A4928" i="11"/>
  <c r="A4929" i="11"/>
  <c r="A4930" i="11"/>
  <c r="A4931" i="11"/>
  <c r="A4932" i="11"/>
  <c r="A4933" i="11"/>
  <c r="A4934" i="11"/>
  <c r="A4935" i="11"/>
  <c r="A4936" i="11"/>
  <c r="A4937" i="11"/>
  <c r="A4938" i="11"/>
  <c r="A4939" i="11"/>
  <c r="A4940" i="11"/>
  <c r="A4941" i="11"/>
  <c r="A4942" i="11"/>
  <c r="A4943" i="11"/>
  <c r="A4944" i="11"/>
  <c r="A4945" i="11"/>
  <c r="A4946" i="11"/>
  <c r="A4947" i="11"/>
  <c r="A4948" i="11"/>
  <c r="A4949" i="11"/>
  <c r="A4950" i="11"/>
  <c r="A4951" i="11"/>
  <c r="A4952" i="11"/>
  <c r="A4953" i="11"/>
  <c r="A4954" i="11"/>
  <c r="A4955" i="11"/>
  <c r="A4956" i="11"/>
  <c r="A4957" i="11"/>
  <c r="A4958" i="11"/>
  <c r="A4959" i="11"/>
  <c r="A4960" i="11"/>
  <c r="A4961" i="11"/>
  <c r="A4962" i="11"/>
  <c r="A4963" i="11"/>
  <c r="A4964" i="11"/>
  <c r="A4965" i="11"/>
  <c r="A4966" i="11"/>
  <c r="A4967" i="11"/>
  <c r="A4968" i="11"/>
  <c r="A4969" i="11"/>
  <c r="A4970" i="11"/>
  <c r="A4971" i="11"/>
  <c r="A4972" i="11"/>
  <c r="A4973" i="11"/>
  <c r="A4974" i="11"/>
  <c r="A4975" i="11"/>
  <c r="A4976" i="11"/>
  <c r="A4977" i="11"/>
  <c r="A4978" i="11"/>
  <c r="A4979" i="11"/>
  <c r="A4980" i="11"/>
  <c r="A4981" i="11"/>
  <c r="A4982" i="11"/>
  <c r="A4983" i="11"/>
  <c r="A4984" i="11"/>
  <c r="A4985" i="11"/>
  <c r="A4986" i="11"/>
  <c r="A4987" i="11"/>
  <c r="A4988" i="11"/>
  <c r="A4989" i="11"/>
  <c r="A4990" i="11"/>
  <c r="A4991" i="11"/>
  <c r="A4992" i="11"/>
  <c r="A4993" i="11"/>
  <c r="A4994" i="11"/>
  <c r="A4995" i="11"/>
  <c r="A4996" i="11"/>
  <c r="A4997" i="11"/>
  <c r="A4998" i="11"/>
  <c r="A4999" i="11"/>
  <c r="A5000" i="11"/>
  <c r="A5001" i="11"/>
  <c r="A5002" i="11"/>
  <c r="A5003" i="11"/>
  <c r="A5004" i="11"/>
  <c r="A5005" i="11"/>
  <c r="A5006" i="11"/>
  <c r="A5007" i="11"/>
  <c r="A5008" i="11"/>
  <c r="A5009" i="11"/>
  <c r="A5010" i="11"/>
  <c r="A5011" i="11"/>
  <c r="A5012" i="11"/>
  <c r="A5013" i="11"/>
  <c r="A5014" i="11"/>
  <c r="A5015" i="11"/>
  <c r="A5016" i="11"/>
  <c r="A5017" i="11"/>
  <c r="A5018" i="11"/>
  <c r="A5019" i="11"/>
  <c r="A5020" i="11"/>
  <c r="A5021" i="11"/>
  <c r="A5022" i="11"/>
  <c r="A5023" i="11"/>
  <c r="A5024" i="11"/>
  <c r="A5025" i="11"/>
  <c r="A5026" i="11"/>
  <c r="A5027" i="11"/>
  <c r="A5028" i="11"/>
  <c r="A5029" i="11"/>
  <c r="A5030" i="11"/>
  <c r="A5031" i="11"/>
  <c r="A5032" i="11"/>
  <c r="A5033" i="11"/>
  <c r="A5034" i="11"/>
  <c r="A5035" i="11"/>
  <c r="A5036" i="11"/>
  <c r="A5037" i="11"/>
  <c r="A5038" i="11"/>
  <c r="A5039" i="11"/>
  <c r="A5040" i="11"/>
  <c r="A5041" i="11"/>
  <c r="A5042" i="11"/>
  <c r="A5043" i="11"/>
  <c r="A5044" i="11"/>
  <c r="A5045" i="11"/>
  <c r="A5046" i="11"/>
  <c r="A5047" i="11"/>
  <c r="A5048" i="11"/>
  <c r="A5049" i="11"/>
  <c r="A5050" i="11"/>
  <c r="A5051" i="11"/>
  <c r="A5052" i="11"/>
  <c r="A5053" i="11"/>
  <c r="A5054" i="11"/>
  <c r="A5055" i="11"/>
  <c r="A5056" i="11"/>
  <c r="A5057" i="11"/>
  <c r="A5058" i="11"/>
  <c r="A5059" i="11"/>
  <c r="A5060" i="11"/>
  <c r="A5061" i="11"/>
  <c r="A5062" i="11"/>
  <c r="A5063" i="11"/>
  <c r="A5064" i="11"/>
  <c r="A5065" i="11"/>
  <c r="A5066" i="11"/>
  <c r="A5067" i="11"/>
  <c r="A5068" i="11"/>
  <c r="A5069" i="11"/>
  <c r="A5070" i="11"/>
  <c r="A5071" i="11"/>
  <c r="A5072" i="11"/>
  <c r="A5073" i="11"/>
  <c r="A5074" i="11"/>
  <c r="A5075" i="11"/>
  <c r="A5076" i="11"/>
  <c r="A5077" i="11"/>
  <c r="A5078" i="11"/>
  <c r="A5079" i="11"/>
  <c r="A5080" i="11"/>
  <c r="A5081" i="11"/>
  <c r="A5082" i="11"/>
  <c r="A5083" i="11"/>
  <c r="A5084" i="11"/>
  <c r="A5085" i="11"/>
  <c r="A5086" i="11"/>
  <c r="A5087" i="11"/>
  <c r="A5088" i="11"/>
  <c r="A5089" i="11"/>
  <c r="A5090" i="11"/>
  <c r="A5091" i="11"/>
  <c r="A5092" i="11"/>
  <c r="A5093" i="11"/>
  <c r="A5094" i="11"/>
  <c r="A5095" i="11"/>
  <c r="A5096" i="11"/>
  <c r="A5097" i="11"/>
  <c r="A5098" i="11"/>
  <c r="A5099" i="11"/>
  <c r="A5100" i="11"/>
  <c r="A5101" i="11"/>
  <c r="A5102" i="11"/>
  <c r="A5103" i="11"/>
  <c r="A5104" i="11"/>
  <c r="A5105" i="11"/>
  <c r="A5106" i="11"/>
  <c r="A5107" i="11"/>
  <c r="A5108" i="11"/>
  <c r="A5109" i="11"/>
  <c r="A5110" i="11"/>
  <c r="A5111" i="11"/>
  <c r="A5112" i="11"/>
  <c r="A5113" i="11"/>
  <c r="A5114" i="11"/>
  <c r="A5115" i="11"/>
  <c r="A5116" i="11"/>
  <c r="A5117" i="11"/>
  <c r="A5118" i="11"/>
  <c r="A5119" i="11"/>
  <c r="A5120" i="11"/>
  <c r="A5121" i="11"/>
  <c r="A5122" i="11"/>
  <c r="A5123" i="11"/>
  <c r="A5124" i="11"/>
  <c r="A5125" i="11"/>
  <c r="A5126" i="11"/>
  <c r="A5127" i="11"/>
  <c r="A5128" i="11"/>
  <c r="A5129" i="11"/>
  <c r="A5130" i="11"/>
  <c r="A5131" i="11"/>
  <c r="A5132" i="11"/>
  <c r="A5133" i="11"/>
  <c r="A5134" i="11"/>
  <c r="A5135" i="11"/>
  <c r="A5136" i="11"/>
  <c r="A5137" i="11"/>
  <c r="A5138" i="11"/>
  <c r="A5139" i="11"/>
  <c r="A5140" i="11"/>
  <c r="A5141" i="11"/>
  <c r="A5142" i="11"/>
  <c r="A5143" i="11"/>
  <c r="A5144" i="11"/>
  <c r="A5145" i="11"/>
  <c r="A5146" i="11"/>
  <c r="A5147" i="11"/>
  <c r="A5148" i="11"/>
  <c r="A5149" i="11"/>
  <c r="A5150" i="11"/>
  <c r="A5151" i="11"/>
  <c r="A5152" i="11"/>
  <c r="A5153" i="11"/>
  <c r="A5154" i="11"/>
  <c r="A5155" i="11"/>
  <c r="A5156" i="11"/>
  <c r="A5157" i="11"/>
  <c r="A5158" i="11"/>
  <c r="A5159" i="11"/>
  <c r="A5160" i="11"/>
  <c r="A5161" i="11"/>
  <c r="A5162" i="11"/>
  <c r="A5163" i="11"/>
  <c r="A5164" i="11"/>
  <c r="A5165" i="11"/>
  <c r="A5166" i="11"/>
  <c r="A5167" i="11"/>
  <c r="A5168" i="11"/>
  <c r="A5169" i="11"/>
  <c r="A5170" i="11"/>
  <c r="A5171" i="11"/>
  <c r="A5172" i="11"/>
  <c r="A5173" i="11"/>
  <c r="A5174" i="11"/>
  <c r="A5175" i="11"/>
  <c r="A5176" i="11"/>
  <c r="A5177" i="11"/>
  <c r="A5178" i="11"/>
  <c r="A5179" i="11"/>
  <c r="A5180" i="11"/>
  <c r="A5181" i="11"/>
  <c r="A5182" i="11"/>
  <c r="A5183" i="11"/>
  <c r="A5184" i="11"/>
  <c r="A5185" i="11"/>
  <c r="A5186" i="11"/>
  <c r="A5187" i="11"/>
  <c r="A5188" i="11"/>
  <c r="A5189" i="11"/>
  <c r="A5190" i="11"/>
  <c r="A5191" i="11"/>
  <c r="A5192" i="11"/>
  <c r="A5193" i="11"/>
  <c r="A5194" i="11"/>
  <c r="A5195" i="11"/>
  <c r="A5196" i="11"/>
  <c r="A5197" i="11"/>
  <c r="A5198" i="11"/>
  <c r="A5199" i="11"/>
  <c r="A5200" i="11"/>
  <c r="A5201" i="11"/>
  <c r="A5202" i="11"/>
  <c r="A5203" i="11"/>
  <c r="A5204" i="11"/>
  <c r="A5205" i="11"/>
  <c r="A5206" i="11"/>
  <c r="A5207" i="11"/>
  <c r="A5208" i="11"/>
  <c r="A5209" i="11"/>
  <c r="A5210" i="11"/>
  <c r="A5211" i="11"/>
  <c r="A5212" i="11"/>
  <c r="A5213" i="11"/>
  <c r="A5214" i="11"/>
  <c r="A5215" i="11"/>
  <c r="A5216" i="11"/>
  <c r="A5217" i="11"/>
  <c r="A5218" i="11"/>
  <c r="A5219" i="11"/>
  <c r="A5220" i="11"/>
  <c r="A5221" i="11"/>
  <c r="A5222" i="11"/>
  <c r="A5223" i="11"/>
  <c r="A5224" i="11"/>
  <c r="A5225" i="11"/>
  <c r="A5226" i="11"/>
  <c r="A5227" i="11"/>
  <c r="A5228" i="11"/>
  <c r="A5229" i="11"/>
  <c r="A5230" i="11"/>
  <c r="A5231" i="11"/>
  <c r="A5232" i="11"/>
  <c r="A5233" i="11"/>
  <c r="A5234" i="11"/>
  <c r="A5235" i="11"/>
  <c r="A5236" i="11"/>
  <c r="A5237" i="11"/>
  <c r="A5238" i="11"/>
  <c r="A5239" i="11"/>
  <c r="A5240" i="11"/>
  <c r="A5241" i="11"/>
  <c r="A5242" i="11"/>
  <c r="A5243" i="11"/>
  <c r="A5244" i="11"/>
  <c r="A5245" i="11"/>
  <c r="A5246" i="11"/>
  <c r="A5247" i="11"/>
  <c r="A5248" i="11"/>
  <c r="A5249" i="11"/>
  <c r="A5250" i="11"/>
  <c r="A5251" i="11"/>
  <c r="A5252" i="11"/>
  <c r="A5253" i="11"/>
  <c r="A5254" i="11"/>
  <c r="A5255" i="11"/>
  <c r="A5256" i="11"/>
  <c r="A5257" i="11"/>
  <c r="A5258" i="11"/>
  <c r="A5259" i="11"/>
  <c r="A5260" i="11"/>
  <c r="A5261" i="11"/>
  <c r="A5262" i="11"/>
  <c r="A5263" i="11"/>
  <c r="A5264" i="11"/>
  <c r="A5265" i="11"/>
  <c r="A5266" i="11"/>
  <c r="A5267" i="11"/>
  <c r="A5268" i="11"/>
  <c r="A5269" i="11"/>
  <c r="A5270" i="11"/>
  <c r="A5271" i="11"/>
  <c r="A5272" i="11"/>
  <c r="A5273" i="11"/>
  <c r="A5274" i="11"/>
  <c r="A5275" i="11"/>
  <c r="A5276" i="11"/>
  <c r="A5277" i="11"/>
  <c r="A5278" i="11"/>
  <c r="A5279" i="11"/>
  <c r="A5280" i="11"/>
  <c r="A5281" i="11"/>
  <c r="A5282" i="11"/>
  <c r="A5283" i="11"/>
  <c r="A5284" i="11"/>
  <c r="A5285" i="11"/>
  <c r="A5286" i="11"/>
  <c r="A5287" i="11"/>
  <c r="A5288" i="11"/>
  <c r="A5289" i="11"/>
  <c r="A5290" i="11"/>
  <c r="A5291" i="11"/>
  <c r="A5292" i="11"/>
  <c r="A5293" i="11"/>
  <c r="A5294" i="11"/>
  <c r="A5295" i="11"/>
  <c r="A5296" i="11"/>
  <c r="A5297" i="11"/>
  <c r="A5298" i="11"/>
  <c r="A5299" i="11"/>
  <c r="A5300" i="11"/>
  <c r="A5301" i="11"/>
  <c r="A5302" i="11"/>
  <c r="A5303" i="11"/>
  <c r="A5304" i="11"/>
  <c r="A5305" i="11"/>
  <c r="A5306" i="11"/>
  <c r="A5307" i="11"/>
  <c r="A5308" i="11"/>
  <c r="A5309" i="11"/>
  <c r="A5310" i="11"/>
  <c r="A5311" i="11"/>
  <c r="A5312" i="11"/>
  <c r="A5313" i="11"/>
  <c r="A5314" i="11"/>
  <c r="A5315" i="11"/>
  <c r="A5316" i="11"/>
  <c r="A5317" i="11"/>
  <c r="A5318" i="11"/>
  <c r="A5319" i="11"/>
  <c r="A5320" i="11"/>
  <c r="A5321" i="11"/>
  <c r="A5322" i="11"/>
  <c r="A5323" i="11"/>
  <c r="A5324" i="11"/>
  <c r="A5325" i="11"/>
  <c r="A5326" i="11"/>
  <c r="A5327" i="11"/>
  <c r="A5328" i="11"/>
  <c r="A5329" i="11"/>
  <c r="A5330" i="11"/>
  <c r="A5331" i="11"/>
  <c r="A5332" i="11"/>
  <c r="A5333" i="11"/>
  <c r="A5334" i="11"/>
  <c r="A5335" i="11"/>
  <c r="A5336" i="11"/>
  <c r="A5337" i="11"/>
  <c r="A5338" i="11"/>
  <c r="A5339" i="11"/>
  <c r="A5340" i="11"/>
  <c r="A5341" i="11"/>
  <c r="A5342" i="11"/>
  <c r="A5343" i="11"/>
  <c r="A5344" i="11"/>
  <c r="A5345" i="11"/>
  <c r="A5346" i="11"/>
  <c r="A5347" i="11"/>
  <c r="A5348" i="11"/>
  <c r="A5349" i="11"/>
  <c r="A5350" i="11"/>
  <c r="A5351" i="11"/>
  <c r="A5352" i="11"/>
  <c r="A5353" i="11"/>
  <c r="A5354" i="11"/>
  <c r="A5355" i="11"/>
  <c r="A5356" i="11"/>
  <c r="A5357" i="11"/>
  <c r="A5358" i="11"/>
  <c r="A5359" i="11"/>
  <c r="A5360" i="11"/>
  <c r="A5361" i="11"/>
  <c r="A5362" i="11"/>
  <c r="A5363" i="11"/>
  <c r="A5364" i="11"/>
  <c r="A5365" i="11"/>
  <c r="A5366" i="11"/>
  <c r="A5367" i="11"/>
  <c r="A5368" i="11"/>
  <c r="A5369" i="11"/>
  <c r="A5370" i="11"/>
  <c r="A5371" i="11"/>
  <c r="A5372" i="11"/>
  <c r="A5373" i="11"/>
  <c r="A5374" i="11"/>
  <c r="A5375" i="11"/>
  <c r="A5376" i="11"/>
  <c r="A5377" i="11"/>
  <c r="A5378" i="11"/>
  <c r="A5379" i="11"/>
  <c r="A5380" i="11"/>
  <c r="A5381" i="11"/>
  <c r="A5382" i="11"/>
  <c r="A5383" i="11"/>
  <c r="A5384" i="11"/>
  <c r="A5385" i="11"/>
  <c r="A5386" i="11"/>
  <c r="A5387" i="11"/>
  <c r="A5388" i="11"/>
  <c r="A5389" i="11"/>
  <c r="A5390" i="11"/>
  <c r="A5391" i="11"/>
  <c r="A5392" i="11"/>
  <c r="A5393" i="11"/>
  <c r="A5394" i="11"/>
  <c r="A5395" i="11"/>
  <c r="A5396" i="11"/>
  <c r="A5397" i="11"/>
  <c r="A5398" i="11"/>
  <c r="A5399" i="11"/>
  <c r="A5400" i="11"/>
  <c r="A5401" i="11"/>
  <c r="A5402" i="11"/>
  <c r="A5403" i="11"/>
  <c r="A5404" i="11"/>
  <c r="A5405" i="11"/>
  <c r="A5406" i="11"/>
  <c r="A5407" i="11"/>
  <c r="A5408" i="11"/>
  <c r="A5409" i="11"/>
  <c r="A5410" i="11"/>
  <c r="A5411" i="11"/>
  <c r="A5412" i="11"/>
  <c r="A5413" i="11"/>
  <c r="A5414" i="11"/>
  <c r="A5415" i="11"/>
  <c r="A5416" i="11"/>
  <c r="A5417" i="11"/>
  <c r="A5418" i="11"/>
  <c r="A5419" i="11"/>
  <c r="A5420" i="11"/>
  <c r="A5421" i="11"/>
  <c r="A5422" i="11"/>
  <c r="A5423" i="11"/>
  <c r="A5424" i="11"/>
  <c r="A5425" i="11"/>
  <c r="A5426" i="11"/>
  <c r="A5427" i="11"/>
  <c r="A5428" i="11"/>
  <c r="A5429" i="11"/>
  <c r="A5430" i="11"/>
  <c r="A5431" i="11"/>
  <c r="A5432" i="11"/>
  <c r="A5433" i="11"/>
  <c r="A5434" i="11"/>
  <c r="A5435" i="11"/>
  <c r="A5436" i="11"/>
  <c r="A5437" i="11"/>
  <c r="A5438" i="11"/>
  <c r="A5439" i="11"/>
  <c r="A5440" i="11"/>
  <c r="A5441" i="11"/>
  <c r="A5442" i="11"/>
  <c r="A5443" i="11"/>
  <c r="A5444" i="11"/>
  <c r="A5445" i="11"/>
  <c r="A5446" i="11"/>
  <c r="A5447" i="11"/>
  <c r="A5448" i="11"/>
  <c r="A5449" i="11"/>
  <c r="A5450" i="11"/>
  <c r="A5451" i="11"/>
  <c r="A5452" i="11"/>
  <c r="A5453" i="11"/>
  <c r="A5454" i="11"/>
  <c r="A5455" i="11"/>
  <c r="A5456" i="11"/>
  <c r="A5457" i="11"/>
  <c r="A5458" i="11"/>
  <c r="A5459" i="11"/>
  <c r="A5460" i="11"/>
  <c r="A5461" i="11"/>
  <c r="A5462" i="11"/>
  <c r="A5463" i="11"/>
  <c r="A5464" i="11"/>
  <c r="A5465" i="11"/>
  <c r="A5466" i="11"/>
  <c r="A5467" i="11"/>
  <c r="A5468" i="11"/>
  <c r="A5469" i="11"/>
  <c r="A5470" i="11"/>
  <c r="A5471" i="11"/>
  <c r="A5472" i="11"/>
  <c r="A5473" i="11"/>
  <c r="A5474" i="11"/>
  <c r="A5475" i="11"/>
  <c r="A5476" i="11"/>
  <c r="A5477" i="11"/>
  <c r="A5478" i="11"/>
  <c r="A5479" i="11"/>
  <c r="A5480" i="11"/>
  <c r="A5481" i="11"/>
  <c r="A5482" i="11"/>
  <c r="A5483" i="11"/>
  <c r="A5484" i="11"/>
  <c r="A5485" i="11"/>
  <c r="A5486" i="11"/>
  <c r="A5487" i="11"/>
  <c r="A5488" i="11"/>
  <c r="A5489" i="11"/>
  <c r="A5490" i="11"/>
  <c r="A5491" i="11"/>
  <c r="A5492" i="11"/>
  <c r="A5493" i="11"/>
  <c r="A5494" i="11"/>
  <c r="A5495" i="11"/>
  <c r="A5496" i="11"/>
  <c r="A5497" i="11"/>
  <c r="A5498" i="11"/>
  <c r="A5499" i="11"/>
  <c r="A5500" i="11"/>
  <c r="A5501" i="11"/>
  <c r="A5502" i="11"/>
  <c r="A5503" i="11"/>
  <c r="A5504" i="11"/>
  <c r="A5505" i="11"/>
  <c r="A5506" i="11"/>
  <c r="A5507" i="11"/>
  <c r="A5508" i="11"/>
  <c r="A5509" i="11"/>
  <c r="A5510" i="11"/>
  <c r="A5511" i="11"/>
  <c r="A5512" i="11"/>
  <c r="A5513" i="11"/>
  <c r="A5514" i="11"/>
  <c r="A5515" i="11"/>
  <c r="A5516" i="11"/>
  <c r="A5517" i="11"/>
  <c r="A5518" i="11"/>
  <c r="A5519" i="11"/>
  <c r="A5520" i="11"/>
  <c r="A5521" i="11"/>
  <c r="A5522" i="11"/>
  <c r="A5523" i="11"/>
  <c r="A5524" i="11"/>
  <c r="A5525" i="11"/>
  <c r="A5526" i="11"/>
  <c r="A5527" i="11"/>
  <c r="A5528" i="11"/>
  <c r="A5529" i="11"/>
  <c r="A5530" i="11"/>
  <c r="A5531" i="11"/>
  <c r="A5532" i="11"/>
  <c r="A5533" i="11"/>
  <c r="A5534" i="11"/>
  <c r="A5535" i="11"/>
  <c r="A5536" i="11"/>
  <c r="A5537" i="11"/>
  <c r="A5538" i="11"/>
  <c r="A5539" i="11"/>
  <c r="A5540" i="11"/>
  <c r="A5541" i="11"/>
  <c r="A5542" i="11"/>
  <c r="A5543" i="11"/>
  <c r="A5544" i="11"/>
  <c r="A5545" i="11"/>
  <c r="A5546" i="11"/>
  <c r="A5547" i="11"/>
  <c r="A5548" i="11"/>
  <c r="A5549" i="11"/>
  <c r="A5550" i="11"/>
  <c r="A5551" i="11"/>
  <c r="A5552" i="11"/>
  <c r="A5553" i="11"/>
  <c r="A5554" i="11"/>
  <c r="A5555" i="11"/>
  <c r="A5556" i="11"/>
  <c r="A5557" i="11"/>
  <c r="A5558" i="11"/>
  <c r="A5559" i="11"/>
  <c r="A5560" i="11"/>
  <c r="A5561" i="11"/>
  <c r="A5562" i="11"/>
  <c r="A5563" i="11"/>
  <c r="A5564" i="11"/>
  <c r="A5565" i="11"/>
  <c r="A5566" i="11"/>
  <c r="A5567" i="11"/>
  <c r="A5568" i="11"/>
  <c r="A5569" i="11"/>
  <c r="A5570" i="11"/>
  <c r="A5571" i="11"/>
  <c r="A5572" i="11"/>
  <c r="A5573" i="11"/>
  <c r="A5574" i="11"/>
  <c r="A5575" i="11"/>
  <c r="A5576" i="11"/>
  <c r="A5577" i="11"/>
  <c r="A5578" i="11"/>
  <c r="A5579" i="11"/>
  <c r="A5580" i="11"/>
  <c r="A5581" i="11"/>
  <c r="A5582" i="11"/>
  <c r="A5583" i="11"/>
  <c r="A5584" i="11"/>
  <c r="A5585" i="11"/>
  <c r="A5586" i="11"/>
  <c r="A5587" i="11"/>
  <c r="A5588" i="11"/>
  <c r="A5589" i="11"/>
  <c r="A5590" i="11"/>
  <c r="A5591" i="11"/>
  <c r="A5592" i="11"/>
  <c r="A5593" i="11"/>
  <c r="A5594" i="11"/>
  <c r="A5595" i="11"/>
  <c r="A5596" i="11"/>
  <c r="A5597" i="11"/>
  <c r="A5598" i="11"/>
  <c r="A5599" i="11"/>
  <c r="A5600" i="11"/>
  <c r="A5601" i="11"/>
  <c r="A5602" i="11"/>
  <c r="A5603" i="11"/>
  <c r="A5604" i="11"/>
  <c r="A5605" i="11"/>
  <c r="A5606" i="11"/>
  <c r="A5607" i="11"/>
  <c r="A5608" i="11"/>
  <c r="A5609" i="11"/>
  <c r="A5610" i="11"/>
  <c r="A5611" i="11"/>
  <c r="A5612" i="11"/>
  <c r="A5613" i="11"/>
  <c r="A5614" i="11"/>
  <c r="A5615" i="11"/>
  <c r="A5616" i="11"/>
  <c r="A5617" i="11"/>
  <c r="A5618" i="11"/>
  <c r="A5619" i="11"/>
  <c r="A5620" i="11"/>
  <c r="A5621" i="11"/>
  <c r="A5622" i="11"/>
  <c r="A5623" i="11"/>
  <c r="A5624" i="11"/>
  <c r="A5625" i="11"/>
  <c r="A5626" i="11"/>
  <c r="A5627" i="11"/>
  <c r="A5628" i="11"/>
  <c r="A5629" i="11"/>
  <c r="A5630" i="11"/>
  <c r="A5631" i="11"/>
  <c r="A5632" i="11"/>
  <c r="A5633" i="11"/>
  <c r="A5634" i="11"/>
  <c r="A5635" i="11"/>
  <c r="A5636" i="11"/>
  <c r="A5637" i="11"/>
  <c r="A5638" i="11"/>
  <c r="A5639" i="11"/>
  <c r="A5640" i="11"/>
  <c r="A5641" i="11"/>
  <c r="A5642" i="11"/>
  <c r="A5643" i="11"/>
  <c r="A5644" i="11"/>
  <c r="A5645" i="11"/>
  <c r="A5646" i="11"/>
  <c r="A5647" i="11"/>
  <c r="A5648" i="11"/>
  <c r="A5649" i="11"/>
  <c r="A5650" i="11"/>
  <c r="A5651" i="11"/>
  <c r="A5652" i="11"/>
  <c r="A5653" i="11"/>
  <c r="A5654" i="11"/>
  <c r="A5655" i="11"/>
  <c r="A5656" i="11"/>
  <c r="A5657" i="11"/>
  <c r="A5658" i="11"/>
  <c r="A5659" i="11"/>
  <c r="A5660" i="11"/>
  <c r="A5661" i="11"/>
  <c r="A5662" i="11"/>
  <c r="A5663" i="11"/>
  <c r="A5664" i="11"/>
  <c r="A5665" i="11"/>
  <c r="A5666" i="11"/>
  <c r="A5667" i="11"/>
  <c r="A5668" i="11"/>
  <c r="A5669" i="11"/>
  <c r="A5670" i="11"/>
  <c r="A5671" i="11"/>
  <c r="A5672" i="11"/>
  <c r="A5673" i="11"/>
  <c r="A5674" i="11"/>
  <c r="A5675" i="11"/>
  <c r="A5676" i="11"/>
  <c r="A5677" i="11"/>
  <c r="A5678" i="11"/>
  <c r="A5679" i="11"/>
  <c r="A5680" i="11"/>
  <c r="A5681" i="11"/>
  <c r="A5682" i="11"/>
  <c r="A5683" i="11"/>
  <c r="A5684" i="11"/>
  <c r="A5685" i="11"/>
  <c r="A5686" i="11"/>
  <c r="A5687" i="11"/>
  <c r="A5688" i="11"/>
  <c r="A5689" i="11"/>
  <c r="A5690" i="11"/>
  <c r="A5691" i="11"/>
  <c r="A5692" i="11"/>
  <c r="A5693" i="11"/>
  <c r="A5694" i="11"/>
  <c r="A5695" i="11"/>
  <c r="A5696" i="11"/>
  <c r="A5697" i="11"/>
  <c r="A5698" i="11"/>
  <c r="A5699" i="11"/>
  <c r="A5700" i="11"/>
  <c r="A5701" i="11"/>
  <c r="A5702" i="11"/>
  <c r="A5703" i="11"/>
  <c r="A5704" i="11"/>
  <c r="A5705" i="11"/>
  <c r="A5706" i="11"/>
  <c r="A5707" i="11"/>
  <c r="A5708" i="11"/>
  <c r="A5709" i="11"/>
  <c r="A5710" i="11"/>
  <c r="A5711" i="11"/>
  <c r="A5712" i="11"/>
  <c r="A5713" i="11"/>
  <c r="A5714" i="11"/>
  <c r="A5715" i="11"/>
  <c r="A5716" i="11"/>
  <c r="A5717" i="11"/>
  <c r="A5718" i="11"/>
  <c r="A5719" i="11"/>
  <c r="A5720" i="11"/>
  <c r="A5721" i="11"/>
  <c r="A5722" i="11"/>
  <c r="A5723" i="11"/>
  <c r="A5724" i="11"/>
  <c r="A5725" i="11"/>
  <c r="A5726" i="11"/>
  <c r="A5727" i="11"/>
  <c r="A5728" i="11"/>
  <c r="A5729" i="11"/>
  <c r="A5730" i="11"/>
  <c r="A5731" i="11"/>
  <c r="A5732" i="11"/>
  <c r="A5733" i="11"/>
  <c r="A5734" i="11"/>
  <c r="A5735" i="11"/>
  <c r="A5736" i="11"/>
  <c r="A5737" i="11"/>
  <c r="A5738" i="11"/>
  <c r="A5739" i="11"/>
  <c r="A5740" i="11"/>
  <c r="A5741" i="11"/>
  <c r="A5742" i="11"/>
  <c r="A5743" i="11"/>
  <c r="A5744" i="11"/>
  <c r="A5745" i="11"/>
  <c r="A5746" i="11"/>
  <c r="A5747" i="11"/>
  <c r="A5748" i="11"/>
  <c r="A5749" i="11"/>
  <c r="A5750" i="11"/>
  <c r="A5751" i="11"/>
  <c r="A5752" i="11"/>
  <c r="A5753" i="11"/>
  <c r="A5754" i="11"/>
  <c r="A5755" i="11"/>
  <c r="A5756" i="11"/>
  <c r="A5757" i="11"/>
  <c r="A5758" i="11"/>
  <c r="A5759" i="11"/>
  <c r="A5760" i="11"/>
  <c r="A5761" i="11"/>
  <c r="A5842" i="11"/>
  <c r="A5843" i="11"/>
  <c r="A5844" i="11"/>
  <c r="A5845" i="11"/>
  <c r="A5846" i="11"/>
  <c r="A5847" i="11"/>
  <c r="A5848" i="11"/>
  <c r="A5849" i="11"/>
  <c r="A5850" i="11"/>
  <c r="A5851" i="11"/>
  <c r="A5852" i="11"/>
  <c r="A5853" i="11"/>
  <c r="A5854" i="11"/>
  <c r="A5855" i="11"/>
  <c r="A5856" i="11"/>
  <c r="A5857" i="11"/>
  <c r="A5858" i="11"/>
  <c r="A5859" i="11"/>
  <c r="A5860" i="11"/>
  <c r="A5861" i="11"/>
  <c r="A5862" i="11"/>
  <c r="A5863" i="11"/>
  <c r="A5864" i="11"/>
  <c r="A5865" i="11"/>
  <c r="A5866" i="11"/>
  <c r="A5867" i="11"/>
  <c r="A5868" i="11"/>
  <c r="A5869" i="11"/>
  <c r="A5870" i="11"/>
  <c r="A5871" i="11"/>
  <c r="A5872" i="11"/>
  <c r="A5873" i="11"/>
  <c r="A5874" i="11"/>
  <c r="A5875" i="11"/>
  <c r="A5876" i="11"/>
  <c r="A5877" i="11"/>
  <c r="A5878" i="11"/>
  <c r="A5879" i="11"/>
  <c r="A5880" i="11"/>
  <c r="A5881" i="11"/>
  <c r="A5882" i="11"/>
  <c r="A5883" i="11"/>
  <c r="A5884" i="11"/>
  <c r="A5885" i="11"/>
  <c r="A5886" i="11"/>
  <c r="A5887" i="11"/>
  <c r="A5888" i="11"/>
  <c r="A5889" i="11"/>
  <c r="A5890" i="11"/>
  <c r="A5891" i="11"/>
  <c r="A5892" i="11"/>
  <c r="A5893" i="11"/>
  <c r="A5894" i="11"/>
  <c r="A5895" i="11"/>
  <c r="A5896" i="11"/>
  <c r="A5897" i="11"/>
  <c r="A5898" i="11"/>
  <c r="A5899" i="11"/>
  <c r="A5900" i="11"/>
  <c r="A5901" i="11"/>
  <c r="A5902" i="11"/>
  <c r="A5903" i="11"/>
  <c r="A5904" i="11"/>
  <c r="A5905" i="11"/>
  <c r="A5906" i="11"/>
  <c r="A5907" i="11"/>
  <c r="A5908" i="11"/>
  <c r="A5909" i="11"/>
  <c r="A5910" i="11"/>
  <c r="A5911" i="11"/>
  <c r="A5912" i="11"/>
  <c r="A5913" i="11"/>
  <c r="A5914" i="11"/>
  <c r="A5915" i="11"/>
  <c r="A5916" i="11"/>
  <c r="A5917" i="11"/>
  <c r="A5918" i="11"/>
  <c r="A5919" i="11"/>
  <c r="A5920" i="11"/>
  <c r="A5921" i="11"/>
  <c r="A5922" i="11"/>
  <c r="A5923" i="11"/>
  <c r="A5924" i="11"/>
  <c r="A5925" i="11"/>
  <c r="A5926" i="11"/>
  <c r="A5927" i="11"/>
  <c r="A5928" i="11"/>
  <c r="A5929" i="11"/>
  <c r="A5930" i="11"/>
  <c r="A5931" i="11"/>
  <c r="A5932" i="11"/>
  <c r="A5933" i="11"/>
  <c r="A5934" i="11"/>
  <c r="A5935" i="11"/>
  <c r="A5936" i="11"/>
  <c r="A5937" i="11"/>
  <c r="A5938" i="11"/>
  <c r="A5939" i="11"/>
  <c r="A5940" i="11"/>
  <c r="A5941" i="11"/>
  <c r="A5942" i="11"/>
  <c r="A5943" i="11"/>
  <c r="A5944" i="11"/>
  <c r="A5945" i="11"/>
  <c r="A5946" i="11"/>
  <c r="A5947" i="11"/>
  <c r="A5948" i="11"/>
  <c r="A5949" i="11"/>
  <c r="A5950" i="11"/>
  <c r="A5951" i="11"/>
  <c r="A5952" i="11"/>
  <c r="A5953" i="11"/>
  <c r="A5954" i="11"/>
  <c r="A5955" i="11"/>
  <c r="A5956" i="11"/>
  <c r="A5957" i="11"/>
  <c r="A5958" i="11"/>
  <c r="A5959" i="11"/>
  <c r="A5960" i="11"/>
  <c r="A5961" i="11"/>
  <c r="A5962" i="11"/>
  <c r="A5963" i="11"/>
  <c r="A5964" i="11"/>
  <c r="A5965" i="11"/>
  <c r="A5966" i="11"/>
  <c r="A5967" i="11"/>
  <c r="A5968" i="11"/>
  <c r="A5969" i="11"/>
  <c r="A5970" i="11"/>
  <c r="A5971" i="11"/>
  <c r="A5972" i="11"/>
  <c r="A5973" i="11"/>
  <c r="A5974" i="11"/>
  <c r="A5975" i="11"/>
  <c r="A5976" i="11"/>
  <c r="A5977" i="11"/>
  <c r="A5978" i="11"/>
  <c r="A5979" i="11"/>
  <c r="A5980" i="11"/>
  <c r="A5981" i="11"/>
  <c r="A5982" i="11"/>
  <c r="A5983" i="11"/>
  <c r="A5984" i="11"/>
  <c r="A5985" i="11"/>
  <c r="A5986" i="11"/>
  <c r="A5987" i="11"/>
  <c r="A5988" i="11"/>
  <c r="A5989" i="11"/>
  <c r="A5990" i="11"/>
  <c r="A5991" i="11"/>
  <c r="A5992" i="11"/>
  <c r="A5993" i="11"/>
  <c r="A5994" i="11"/>
  <c r="A5995" i="11"/>
  <c r="A5996" i="11"/>
  <c r="A5997" i="11"/>
  <c r="A5998" i="11"/>
  <c r="A5999" i="11"/>
  <c r="A6000" i="11"/>
  <c r="A6001" i="11"/>
  <c r="A6002" i="11"/>
  <c r="A6003" i="11"/>
  <c r="A6004" i="11"/>
  <c r="A6005" i="11"/>
  <c r="A6006" i="11"/>
  <c r="A6007" i="11"/>
  <c r="A6008" i="11"/>
  <c r="A6009" i="11"/>
  <c r="A6010" i="11"/>
  <c r="A6011" i="11"/>
  <c r="A6012" i="11"/>
  <c r="A6013" i="11"/>
  <c r="A6014" i="11"/>
  <c r="A6015" i="11"/>
  <c r="A6016" i="11"/>
  <c r="A6017" i="11"/>
  <c r="A6018" i="11"/>
  <c r="A6019" i="11"/>
  <c r="A6020" i="11"/>
  <c r="A6021" i="11"/>
  <c r="A6022" i="11"/>
  <c r="A6023" i="11"/>
  <c r="A6024" i="11"/>
  <c r="A6025" i="11"/>
  <c r="A6026" i="11"/>
  <c r="A6027" i="11"/>
  <c r="A6028" i="11"/>
  <c r="A6029" i="11"/>
  <c r="A6030" i="11"/>
  <c r="A6031" i="11"/>
  <c r="A6032" i="11"/>
  <c r="A6033" i="11"/>
  <c r="A6034" i="11"/>
  <c r="A6035" i="11"/>
  <c r="A6036" i="11"/>
  <c r="A6037" i="11"/>
  <c r="A6038" i="11"/>
  <c r="A6039" i="11"/>
  <c r="A6040" i="11"/>
  <c r="A6041" i="11"/>
  <c r="A6042" i="11"/>
  <c r="A6043" i="11"/>
  <c r="A6044" i="11"/>
  <c r="A6045" i="11"/>
  <c r="A6046" i="11"/>
  <c r="A6047" i="11"/>
  <c r="A6048" i="11"/>
  <c r="A6049" i="11"/>
  <c r="A6050" i="11"/>
  <c r="A6051" i="11"/>
  <c r="A6052" i="11"/>
  <c r="A6053" i="11"/>
  <c r="A6054" i="11"/>
  <c r="A6055" i="11"/>
  <c r="A6056" i="11"/>
  <c r="A6057" i="11"/>
  <c r="A6058" i="11"/>
  <c r="A6059" i="11"/>
  <c r="A6060" i="11"/>
  <c r="A6061" i="11"/>
  <c r="A6062" i="11"/>
  <c r="A6063" i="11"/>
  <c r="A6064" i="11"/>
  <c r="A6065" i="11"/>
  <c r="A6066" i="11"/>
  <c r="A6067" i="11"/>
  <c r="A6068" i="11"/>
  <c r="A6069" i="11"/>
  <c r="A6070" i="11"/>
  <c r="A6071" i="11"/>
  <c r="A6072" i="11"/>
  <c r="A6073" i="11"/>
  <c r="A6074" i="11"/>
  <c r="A6075" i="11"/>
  <c r="A6076" i="11"/>
  <c r="A6077" i="11"/>
  <c r="A6078" i="11"/>
  <c r="A6079" i="11"/>
  <c r="A6080" i="11"/>
  <c r="A6081" i="11"/>
  <c r="A6082" i="11"/>
  <c r="A6083" i="11"/>
  <c r="A6084" i="11"/>
  <c r="A6085" i="11"/>
  <c r="A6086" i="11"/>
  <c r="A6087" i="11"/>
  <c r="A6088" i="11"/>
  <c r="A6089" i="11"/>
  <c r="A6090" i="11"/>
  <c r="A6091" i="11"/>
  <c r="A6092" i="11"/>
  <c r="A6093" i="11"/>
  <c r="A6094" i="11"/>
  <c r="A6095" i="11"/>
  <c r="A6096" i="11"/>
  <c r="A6097" i="11"/>
  <c r="A6098" i="11"/>
  <c r="A6099" i="11"/>
  <c r="A6100" i="11"/>
  <c r="A6101" i="11"/>
  <c r="A6102" i="11"/>
  <c r="A6103" i="11"/>
  <c r="A6104" i="11"/>
  <c r="A6105" i="11"/>
  <c r="A6106" i="11"/>
  <c r="A6107" i="11"/>
  <c r="A6108" i="11"/>
  <c r="A6109" i="11"/>
  <c r="A6110" i="11"/>
  <c r="A6111" i="11"/>
  <c r="A6112" i="11"/>
  <c r="A6113" i="11"/>
  <c r="A6114" i="11"/>
  <c r="A6115" i="11"/>
  <c r="A6116" i="11"/>
  <c r="A6117" i="11"/>
  <c r="A6118" i="11"/>
  <c r="A6119" i="11"/>
  <c r="A6120" i="11"/>
  <c r="A6121" i="11"/>
  <c r="A6122" i="11"/>
  <c r="A6123" i="11"/>
  <c r="A6124" i="11"/>
  <c r="A6125" i="11"/>
  <c r="A6126" i="11"/>
  <c r="A6127" i="11"/>
  <c r="A6128" i="11"/>
  <c r="A6129" i="11"/>
  <c r="A6130" i="11"/>
  <c r="A6131" i="11"/>
  <c r="A6132" i="11"/>
  <c r="A6133" i="11"/>
  <c r="A6134" i="11"/>
  <c r="A6135" i="11"/>
  <c r="A6136" i="11"/>
  <c r="A6137" i="11"/>
  <c r="A6138" i="11"/>
  <c r="A6139" i="11"/>
  <c r="A6140" i="11"/>
  <c r="A6141" i="11"/>
  <c r="A6142" i="11"/>
  <c r="A6143" i="11"/>
  <c r="A6144" i="11"/>
  <c r="A6145" i="11"/>
  <c r="A6146" i="11"/>
  <c r="A6147" i="11"/>
  <c r="A6148" i="11"/>
  <c r="A6149" i="11"/>
  <c r="A6150" i="11"/>
  <c r="A6151" i="11"/>
  <c r="A6152" i="11"/>
  <c r="A6153" i="11"/>
  <c r="A6154" i="11"/>
  <c r="A6155" i="11"/>
  <c r="A6156" i="11"/>
  <c r="A6157" i="11"/>
  <c r="A6158" i="11"/>
  <c r="A6159" i="11"/>
  <c r="A6160" i="11"/>
  <c r="A6161" i="11"/>
  <c r="A6162" i="11"/>
  <c r="A6163" i="11"/>
  <c r="A6164" i="11"/>
  <c r="A6165" i="11"/>
  <c r="A6166" i="11"/>
  <c r="A6167" i="11"/>
  <c r="A6168" i="11"/>
  <c r="A6169" i="11"/>
  <c r="A6170" i="11"/>
  <c r="A6171" i="11"/>
  <c r="A6172" i="11"/>
  <c r="A6173" i="11"/>
  <c r="A6174" i="11"/>
  <c r="A6175" i="11"/>
  <c r="A6176" i="11"/>
  <c r="A6177" i="11"/>
  <c r="A6178" i="11"/>
  <c r="A6179" i="11"/>
  <c r="A6180" i="11"/>
  <c r="A6181" i="11"/>
  <c r="A6182" i="11"/>
  <c r="A6183" i="11"/>
  <c r="A6184" i="11"/>
  <c r="A6185" i="11"/>
  <c r="A6186" i="11"/>
  <c r="A6187" i="11"/>
  <c r="A6188" i="11"/>
  <c r="A6189" i="11"/>
  <c r="A6190" i="11"/>
  <c r="A6191" i="11"/>
  <c r="A6192" i="11"/>
  <c r="A6193" i="11"/>
  <c r="A6194" i="11"/>
  <c r="A6195" i="11"/>
  <c r="A6196" i="11"/>
  <c r="A6197" i="11"/>
  <c r="A6198" i="11"/>
  <c r="A6199" i="11"/>
  <c r="A6200" i="11"/>
  <c r="A6201" i="11"/>
  <c r="A6202" i="11"/>
  <c r="A6203" i="11"/>
  <c r="A6204" i="11"/>
  <c r="A6205" i="11"/>
  <c r="A6206" i="11"/>
  <c r="A6207" i="11"/>
  <c r="A6208" i="11"/>
  <c r="A6209" i="11"/>
  <c r="A6210" i="11"/>
  <c r="A6211" i="11"/>
  <c r="A6212" i="11"/>
  <c r="A6213" i="11"/>
  <c r="A6214" i="11"/>
  <c r="A6215" i="11"/>
  <c r="A6216" i="11"/>
  <c r="A6217" i="11"/>
  <c r="A6218" i="11"/>
  <c r="A6219" i="11"/>
  <c r="A6220" i="11"/>
  <c r="A6221" i="11"/>
  <c r="A6222" i="11"/>
  <c r="A6223" i="11"/>
  <c r="A6224" i="11"/>
  <c r="A6225" i="11"/>
  <c r="A6226" i="11"/>
  <c r="A6227" i="11"/>
  <c r="A6228" i="11"/>
  <c r="A6229" i="11"/>
  <c r="A6230" i="11"/>
  <c r="A6231" i="11"/>
  <c r="A6232" i="11"/>
  <c r="A6233" i="11"/>
  <c r="A6234" i="11"/>
  <c r="A6235" i="11"/>
  <c r="A6236" i="11"/>
  <c r="A6237" i="11"/>
  <c r="A6238" i="11"/>
  <c r="A6239" i="11"/>
  <c r="A6240" i="11"/>
  <c r="A6241" i="11"/>
  <c r="A6242" i="11"/>
  <c r="A6243" i="11"/>
  <c r="A6244" i="11"/>
  <c r="A6245" i="11"/>
  <c r="A6246" i="11"/>
  <c r="A6247" i="11"/>
  <c r="A6248" i="11"/>
  <c r="A6249" i="11"/>
  <c r="A6250" i="11"/>
  <c r="A6251" i="11"/>
  <c r="A6252" i="11"/>
  <c r="A6253" i="11"/>
  <c r="A6254" i="11"/>
  <c r="A6255" i="11"/>
  <c r="A6256" i="11"/>
  <c r="A6257" i="11"/>
  <c r="A6258" i="11"/>
  <c r="A6259" i="11"/>
  <c r="A6260" i="11"/>
  <c r="A6261" i="11"/>
  <c r="A6262" i="11"/>
  <c r="A6263" i="11"/>
  <c r="A6264" i="11"/>
  <c r="A6265" i="11"/>
  <c r="A6266" i="11"/>
  <c r="A6267" i="11"/>
  <c r="A6268" i="11"/>
  <c r="A6269" i="11"/>
  <c r="A6270" i="11"/>
  <c r="A6271" i="11"/>
  <c r="A6272" i="11"/>
  <c r="A6273" i="11"/>
  <c r="A6274" i="11"/>
  <c r="A6275" i="11"/>
  <c r="A6276" i="11"/>
  <c r="A6277" i="11"/>
  <c r="A6278" i="11"/>
  <c r="A6279" i="11"/>
  <c r="A6280" i="11"/>
  <c r="A6281" i="11"/>
  <c r="A6282" i="11"/>
  <c r="A6283" i="11"/>
  <c r="A6284" i="11"/>
  <c r="A6285" i="11"/>
  <c r="A6286" i="11"/>
  <c r="A6287" i="11"/>
  <c r="A6288" i="11"/>
  <c r="A6289" i="11"/>
  <c r="A6290" i="11"/>
  <c r="A6291" i="11"/>
  <c r="A6292" i="11"/>
  <c r="A6293" i="11"/>
  <c r="A6294" i="11"/>
  <c r="A6295" i="11"/>
  <c r="A6296" i="11"/>
  <c r="A6297" i="11"/>
  <c r="A6298" i="11"/>
  <c r="A6299" i="11"/>
  <c r="A6300" i="11"/>
  <c r="A6301" i="11"/>
  <c r="A6302" i="11"/>
  <c r="A6303" i="11"/>
  <c r="A6304" i="11"/>
  <c r="A6305" i="11"/>
  <c r="A6306" i="11"/>
  <c r="A6307" i="11"/>
  <c r="A6308" i="11"/>
  <c r="A6309" i="11"/>
  <c r="A6310" i="11"/>
  <c r="A6311" i="11"/>
  <c r="A6312" i="11"/>
  <c r="A6313" i="11"/>
  <c r="A6314" i="11"/>
  <c r="A6315" i="11"/>
  <c r="A6316" i="11"/>
  <c r="A6317" i="11"/>
  <c r="A6318" i="11"/>
  <c r="A6319" i="11"/>
  <c r="A6320" i="11"/>
  <c r="A6321" i="11"/>
  <c r="A6322" i="11"/>
  <c r="A6323" i="11"/>
  <c r="A6324" i="11"/>
  <c r="A6325" i="11"/>
  <c r="A6326" i="11"/>
  <c r="A6327" i="11"/>
  <c r="A6328" i="11"/>
  <c r="A6329" i="11"/>
  <c r="A6330" i="11"/>
  <c r="A6331" i="11"/>
  <c r="A6332" i="11"/>
  <c r="A6333" i="11"/>
  <c r="A6334" i="11"/>
  <c r="A6335" i="11"/>
  <c r="A6336" i="11"/>
  <c r="A6337" i="11"/>
  <c r="A6338" i="11"/>
  <c r="A6339" i="11"/>
  <c r="A6340" i="11"/>
  <c r="A6341" i="11"/>
  <c r="A6342" i="11"/>
  <c r="A6343" i="11"/>
  <c r="A6344" i="11"/>
  <c r="A6345" i="11"/>
  <c r="A6346" i="11"/>
  <c r="A6347" i="11"/>
  <c r="A6348" i="11"/>
  <c r="A6349" i="11"/>
  <c r="A6350" i="11"/>
  <c r="A6351" i="11"/>
  <c r="A6352" i="11"/>
  <c r="A6353" i="11"/>
  <c r="A6354" i="11"/>
  <c r="A6355" i="11"/>
  <c r="A6356" i="11"/>
  <c r="A6357" i="11"/>
  <c r="A6358" i="11"/>
  <c r="A6359" i="11"/>
  <c r="A6360" i="11"/>
  <c r="A6361" i="11"/>
  <c r="A6362" i="11"/>
  <c r="A6363" i="11"/>
  <c r="A6364" i="11"/>
  <c r="A6365" i="11"/>
  <c r="A6366" i="11"/>
  <c r="A6367" i="11"/>
  <c r="A6368" i="11"/>
  <c r="A6369" i="11"/>
  <c r="A6370" i="11"/>
  <c r="A6371" i="11"/>
  <c r="A6372" i="11"/>
  <c r="A6373" i="11"/>
  <c r="A6374" i="11"/>
  <c r="A6375" i="11"/>
  <c r="A6376" i="11"/>
  <c r="A6377" i="11"/>
  <c r="A6378" i="11"/>
  <c r="A6379" i="11"/>
  <c r="A6380" i="11"/>
  <c r="A6381" i="11"/>
  <c r="A6382" i="11"/>
  <c r="A6383" i="11"/>
  <c r="A6384" i="11"/>
  <c r="A6385" i="11"/>
  <c r="A6386" i="11"/>
  <c r="A6387" i="11"/>
  <c r="A6388" i="11"/>
  <c r="A6389" i="11"/>
  <c r="A6390" i="11"/>
  <c r="A6391" i="11"/>
  <c r="A6392" i="11"/>
  <c r="A6393" i="11"/>
  <c r="A6394" i="11"/>
  <c r="A6395" i="11"/>
  <c r="A6396" i="11"/>
  <c r="A6397" i="11"/>
  <c r="A6398" i="11"/>
  <c r="A6399" i="11"/>
  <c r="A6400" i="11"/>
  <c r="A6401" i="11"/>
  <c r="A6482" i="11"/>
  <c r="A6483" i="11"/>
  <c r="A6484" i="11"/>
  <c r="A6485" i="11"/>
  <c r="A6486" i="11"/>
  <c r="A6487" i="11"/>
  <c r="A6488" i="11"/>
  <c r="A6489" i="11"/>
  <c r="A6490" i="11"/>
  <c r="A6491" i="11"/>
  <c r="A6492" i="11"/>
  <c r="A6493" i="11"/>
  <c r="A6494" i="11"/>
  <c r="A6495" i="11"/>
  <c r="A6496" i="11"/>
  <c r="A6497" i="11"/>
  <c r="A6498" i="11"/>
  <c r="A6499" i="11"/>
  <c r="A6500" i="11"/>
  <c r="A6501" i="11"/>
  <c r="A6502" i="11"/>
  <c r="A6503" i="11"/>
  <c r="A6504" i="11"/>
  <c r="A6505" i="11"/>
  <c r="A6506" i="11"/>
  <c r="A6507" i="11"/>
  <c r="A6508" i="11"/>
  <c r="A6509" i="11"/>
  <c r="A6510" i="11"/>
  <c r="A6511" i="11"/>
  <c r="A6512" i="11"/>
  <c r="A6513" i="11"/>
  <c r="A6514" i="11"/>
  <c r="A6515" i="11"/>
  <c r="A6516" i="11"/>
  <c r="A6517" i="11"/>
  <c r="A6518" i="11"/>
  <c r="A6519" i="11"/>
  <c r="A6520" i="11"/>
  <c r="A6521" i="11"/>
  <c r="A6522" i="11"/>
  <c r="A6523" i="11"/>
  <c r="A6524" i="11"/>
  <c r="A6525" i="11"/>
  <c r="A6526" i="11"/>
  <c r="A6527" i="11"/>
  <c r="A6528" i="11"/>
  <c r="A6529" i="11"/>
  <c r="A6530" i="11"/>
  <c r="A6531" i="11"/>
  <c r="A6532" i="11"/>
  <c r="A6533" i="11"/>
  <c r="A6534" i="11"/>
  <c r="A6535" i="11"/>
  <c r="A6536" i="11"/>
  <c r="A6537" i="11"/>
  <c r="A6538" i="11"/>
  <c r="A6539" i="11"/>
  <c r="A6540" i="11"/>
  <c r="A6541" i="11"/>
  <c r="A6542" i="11"/>
  <c r="A6543" i="11"/>
  <c r="A6544" i="11"/>
  <c r="A6545" i="11"/>
  <c r="A6546" i="11"/>
  <c r="A6547" i="11"/>
  <c r="A6548" i="11"/>
  <c r="A6549" i="11"/>
  <c r="A6550" i="11"/>
  <c r="A6551" i="11"/>
  <c r="A6552" i="11"/>
  <c r="A6553" i="11"/>
  <c r="A6554" i="11"/>
  <c r="A6555" i="11"/>
  <c r="A6556" i="11"/>
  <c r="A6557" i="11"/>
  <c r="A6558" i="11"/>
  <c r="A6559" i="11"/>
  <c r="A6560" i="11"/>
  <c r="A6561" i="11"/>
  <c r="A6562" i="11"/>
  <c r="A6563" i="11"/>
  <c r="A6564" i="11"/>
  <c r="A6565" i="11"/>
  <c r="A6566" i="11"/>
  <c r="A6567" i="11"/>
  <c r="A6568" i="11"/>
  <c r="A6569" i="11"/>
  <c r="A6570" i="11"/>
  <c r="A6571" i="11"/>
  <c r="A6572" i="11"/>
  <c r="A6573" i="11"/>
  <c r="A6574" i="11"/>
  <c r="A6575" i="11"/>
  <c r="A6576" i="11"/>
  <c r="A6577" i="11"/>
  <c r="A6578" i="11"/>
  <c r="A6579" i="11"/>
  <c r="A6580" i="11"/>
  <c r="A6581" i="11"/>
  <c r="A6582" i="11"/>
  <c r="A6583" i="11"/>
  <c r="A6584" i="11"/>
  <c r="A6585" i="11"/>
  <c r="A6586" i="11"/>
  <c r="A6587" i="11"/>
  <c r="A6588" i="11"/>
  <c r="A6589" i="11"/>
  <c r="A6590" i="11"/>
  <c r="A6591" i="11"/>
  <c r="A6592" i="11"/>
  <c r="A6593" i="11"/>
  <c r="A6594" i="11"/>
  <c r="A6595" i="11"/>
  <c r="A6596" i="11"/>
  <c r="A6597" i="11"/>
  <c r="A6598" i="11"/>
  <c r="A6599" i="11"/>
  <c r="A6600" i="11"/>
  <c r="A6601" i="11"/>
  <c r="A6602" i="11"/>
  <c r="A6603" i="11"/>
  <c r="A6604" i="11"/>
  <c r="A6605" i="11"/>
  <c r="A6606" i="11"/>
  <c r="A6607" i="11"/>
  <c r="A6608" i="11"/>
  <c r="A6609" i="11"/>
  <c r="A6610" i="11"/>
  <c r="A6611" i="11"/>
  <c r="A6612" i="11"/>
  <c r="A6613" i="11"/>
  <c r="A6614" i="11"/>
  <c r="A6615" i="11"/>
  <c r="A6616" i="11"/>
  <c r="A6617" i="11"/>
  <c r="A6618" i="11"/>
  <c r="A6619" i="11"/>
  <c r="A6620" i="11"/>
  <c r="A6621" i="11"/>
  <c r="A6622" i="11"/>
  <c r="A6623" i="11"/>
  <c r="A6624" i="11"/>
  <c r="A6625" i="11"/>
  <c r="A6626" i="11"/>
  <c r="A6627" i="11"/>
  <c r="A6628" i="11"/>
  <c r="A6629" i="11"/>
  <c r="A6630" i="11"/>
  <c r="A6631" i="11"/>
  <c r="A6632" i="11"/>
  <c r="A6633" i="11"/>
  <c r="A6634" i="11"/>
  <c r="A6635" i="11"/>
  <c r="A6636" i="11"/>
  <c r="A6637" i="11"/>
  <c r="A6638" i="11"/>
  <c r="A6639" i="11"/>
  <c r="A6640" i="11"/>
  <c r="A6641" i="11"/>
  <c r="A6642" i="11"/>
  <c r="A6643" i="11"/>
  <c r="A6644" i="11"/>
  <c r="A6645" i="11"/>
  <c r="A6646" i="11"/>
  <c r="A6647" i="11"/>
  <c r="A6648" i="11"/>
  <c r="A6649" i="11"/>
  <c r="A6650" i="11"/>
  <c r="A6651" i="11"/>
  <c r="A6652" i="11"/>
  <c r="A6653" i="11"/>
  <c r="A6654" i="11"/>
  <c r="A6655" i="11"/>
  <c r="A6656" i="11"/>
  <c r="A6657" i="11"/>
  <c r="A6658" i="11"/>
  <c r="A6659" i="11"/>
  <c r="A6660" i="11"/>
  <c r="A6661" i="11"/>
  <c r="A6662" i="11"/>
  <c r="A6663" i="11"/>
  <c r="A6664" i="11"/>
  <c r="A6665" i="11"/>
  <c r="A6666" i="11"/>
  <c r="A6667" i="11"/>
  <c r="A6668" i="11"/>
  <c r="A6669" i="11"/>
  <c r="A6670" i="11"/>
  <c r="A6671" i="11"/>
  <c r="A6672" i="11"/>
  <c r="A6673" i="11"/>
  <c r="A6674" i="11"/>
  <c r="A6675" i="11"/>
  <c r="A6676" i="11"/>
  <c r="A6677" i="11"/>
  <c r="A6678" i="11"/>
  <c r="A6679" i="11"/>
  <c r="A6680" i="11"/>
  <c r="A6681" i="11"/>
  <c r="A6682" i="11"/>
  <c r="A6683" i="11"/>
  <c r="A6684" i="11"/>
  <c r="A6685" i="11"/>
  <c r="A6686" i="11"/>
  <c r="A6687" i="11"/>
  <c r="A6688" i="11"/>
  <c r="A6689" i="11"/>
  <c r="A6690" i="11"/>
  <c r="A6691" i="11"/>
  <c r="A6692" i="11"/>
  <c r="A6693" i="11"/>
  <c r="A6694" i="11"/>
  <c r="A6695" i="11"/>
  <c r="A6696" i="11"/>
  <c r="A6697" i="11"/>
  <c r="A6698" i="11"/>
  <c r="A6699" i="11"/>
  <c r="A6700" i="11"/>
  <c r="A6701" i="11"/>
  <c r="A6702" i="11"/>
  <c r="A6703" i="11"/>
  <c r="A6704" i="11"/>
  <c r="A6705" i="11"/>
  <c r="A6706" i="11"/>
  <c r="A6707" i="11"/>
  <c r="A6708" i="11"/>
  <c r="A6709" i="11"/>
  <c r="A6710" i="11"/>
  <c r="A6711" i="11"/>
  <c r="A6712" i="11"/>
  <c r="A6713" i="11"/>
  <c r="A6714" i="11"/>
  <c r="A6715" i="11"/>
  <c r="A6716" i="11"/>
  <c r="A6717" i="11"/>
  <c r="A6718" i="11"/>
  <c r="A6719" i="11"/>
  <c r="A6720" i="11"/>
  <c r="A6721" i="11"/>
  <c r="A6722" i="11"/>
  <c r="A6723" i="11"/>
  <c r="A6724" i="11"/>
  <c r="A6725" i="11"/>
  <c r="A6726" i="11"/>
  <c r="A6727" i="11"/>
  <c r="A6728" i="11"/>
  <c r="A6729" i="11"/>
  <c r="A6730" i="11"/>
  <c r="A6731" i="11"/>
  <c r="A6732" i="11"/>
  <c r="A6733" i="11"/>
  <c r="A6734" i="11"/>
  <c r="A6735" i="11"/>
  <c r="A6736" i="11"/>
  <c r="A6737" i="11"/>
  <c r="A6738" i="11"/>
  <c r="A6739" i="11"/>
  <c r="A6740" i="11"/>
  <c r="A6741" i="11"/>
  <c r="A6742" i="11"/>
  <c r="A6743" i="11"/>
  <c r="A6744" i="11"/>
  <c r="A6745" i="11"/>
  <c r="A6746" i="11"/>
  <c r="A6747" i="11"/>
  <c r="A6748" i="11"/>
  <c r="A6749" i="11"/>
  <c r="A6750" i="11"/>
  <c r="A6751" i="11"/>
  <c r="A6752" i="11"/>
  <c r="A6753" i="11"/>
  <c r="A6754" i="11"/>
  <c r="A6755" i="11"/>
  <c r="A6756" i="11"/>
  <c r="A6757" i="11"/>
  <c r="A6758" i="11"/>
  <c r="A6759" i="11"/>
  <c r="A6760" i="11"/>
  <c r="A6761" i="11"/>
  <c r="A6762" i="11"/>
  <c r="A6763" i="11"/>
  <c r="A6764" i="11"/>
  <c r="A6765" i="11"/>
  <c r="A6766" i="11"/>
  <c r="A6767" i="11"/>
  <c r="A6768" i="11"/>
  <c r="A6769" i="11"/>
  <c r="A6770" i="11"/>
  <c r="A6771" i="11"/>
  <c r="A6772" i="11"/>
  <c r="A6773" i="11"/>
  <c r="A6774" i="11"/>
  <c r="A6775" i="11"/>
  <c r="A6776" i="11"/>
  <c r="A6777" i="11"/>
  <c r="A6778" i="11"/>
  <c r="A6779" i="11"/>
  <c r="A6780" i="11"/>
  <c r="A6781" i="11"/>
  <c r="A6782" i="11"/>
  <c r="A6783" i="11"/>
  <c r="A6784" i="11"/>
  <c r="A6785" i="11"/>
  <c r="A6786" i="11"/>
  <c r="A6787" i="11"/>
  <c r="A6788" i="11"/>
  <c r="A6789" i="11"/>
  <c r="A6790" i="11"/>
  <c r="A6791" i="11"/>
  <c r="A6792" i="11"/>
  <c r="A6793" i="11"/>
  <c r="A6794" i="11"/>
  <c r="A6795" i="11"/>
  <c r="A6796" i="11"/>
  <c r="A6797" i="11"/>
  <c r="A6798" i="11"/>
  <c r="A6799" i="11"/>
  <c r="A6800" i="11"/>
  <c r="A6801" i="11"/>
  <c r="A6802" i="11"/>
  <c r="A6803" i="11"/>
  <c r="A6804" i="11"/>
  <c r="A6805" i="11"/>
  <c r="A6806" i="11"/>
  <c r="A6807" i="11"/>
  <c r="A6808" i="11"/>
  <c r="A6809" i="11"/>
  <c r="A6810" i="11"/>
  <c r="A6811" i="11"/>
  <c r="A6812" i="11"/>
  <c r="A6813" i="11"/>
  <c r="A6814" i="11"/>
  <c r="A6815" i="11"/>
  <c r="A6816" i="11"/>
  <c r="A6817" i="11"/>
  <c r="A6818" i="11"/>
  <c r="A6819" i="11"/>
  <c r="A6820" i="11"/>
  <c r="A6821" i="11"/>
  <c r="A6822" i="11"/>
  <c r="A6823" i="11"/>
  <c r="A6824" i="11"/>
  <c r="A6825" i="11"/>
  <c r="A6826" i="11"/>
  <c r="A6827" i="11"/>
  <c r="A6828" i="11"/>
  <c r="A6829" i="11"/>
  <c r="A6830" i="11"/>
  <c r="A6831" i="11"/>
  <c r="A6832" i="11"/>
  <c r="A6833" i="11"/>
  <c r="A6834" i="11"/>
  <c r="A6835" i="11"/>
  <c r="A6836" i="11"/>
  <c r="A6837" i="11"/>
  <c r="A6838" i="11"/>
  <c r="A6839" i="11"/>
  <c r="A6840" i="11"/>
  <c r="A6841" i="11"/>
  <c r="A6842" i="11"/>
  <c r="A6843" i="11"/>
  <c r="A6844" i="11"/>
  <c r="A6845" i="11"/>
  <c r="A6846" i="11"/>
  <c r="A6847" i="11"/>
  <c r="A6848" i="11"/>
  <c r="A6849" i="11"/>
  <c r="A6850" i="11"/>
  <c r="A6851" i="11"/>
  <c r="A6852" i="11"/>
  <c r="A6853" i="11"/>
  <c r="A6854" i="11"/>
  <c r="A6855" i="11"/>
  <c r="A6856" i="11"/>
  <c r="A6857" i="11"/>
  <c r="A6858" i="11"/>
  <c r="A6859" i="11"/>
  <c r="A6860" i="11"/>
  <c r="A6861" i="11"/>
  <c r="A6862" i="11"/>
  <c r="A6863" i="11"/>
  <c r="A6864" i="11"/>
  <c r="A6865" i="11"/>
  <c r="A6866" i="11"/>
  <c r="A6867" i="11"/>
  <c r="A6868" i="11"/>
  <c r="A6869" i="11"/>
  <c r="A6870" i="11"/>
  <c r="A6871" i="11"/>
  <c r="A6872" i="11"/>
  <c r="A6873" i="11"/>
  <c r="A6874" i="11"/>
  <c r="A6875" i="11"/>
  <c r="A6876" i="11"/>
  <c r="A6877" i="11"/>
  <c r="A6878" i="11"/>
  <c r="A6879" i="11"/>
  <c r="A6880" i="11"/>
  <c r="A6881" i="11"/>
  <c r="A6882" i="11"/>
  <c r="A6883" i="11"/>
  <c r="A6884" i="11"/>
  <c r="A6885" i="11"/>
  <c r="A6886" i="11"/>
  <c r="A6887" i="11"/>
  <c r="A6888" i="11"/>
  <c r="A6889" i="11"/>
  <c r="A6890" i="11"/>
  <c r="A6891" i="11"/>
  <c r="A6892" i="11"/>
  <c r="A6893" i="11"/>
  <c r="A6894" i="11"/>
  <c r="A6895" i="11"/>
  <c r="A6896" i="11"/>
  <c r="A6897" i="11"/>
  <c r="A6898" i="11"/>
  <c r="A6899" i="11"/>
  <c r="A6900" i="11"/>
  <c r="A6901" i="11"/>
  <c r="A6902" i="11"/>
  <c r="A6903" i="11"/>
  <c r="A6904" i="11"/>
  <c r="A6905" i="11"/>
  <c r="A6906" i="11"/>
  <c r="A6907" i="11"/>
  <c r="A6908" i="11"/>
  <c r="A6909" i="11"/>
  <c r="A6910" i="11"/>
  <c r="A6911" i="11"/>
  <c r="A6912" i="11"/>
  <c r="A6913" i="11"/>
  <c r="A6914" i="11"/>
  <c r="A6915" i="11"/>
  <c r="A6916" i="11"/>
  <c r="A6917" i="11"/>
  <c r="A6918" i="11"/>
  <c r="A6919" i="11"/>
  <c r="A6920" i="11"/>
  <c r="A6921" i="11"/>
  <c r="A6922" i="11"/>
  <c r="A6923" i="11"/>
  <c r="A6924" i="11"/>
  <c r="A6925" i="11"/>
  <c r="A6926" i="11"/>
  <c r="A6927" i="11"/>
  <c r="A6928" i="11"/>
  <c r="A6929" i="11"/>
  <c r="A6930" i="11"/>
  <c r="A6931" i="11"/>
  <c r="A6932" i="11"/>
  <c r="A6933" i="11"/>
  <c r="A6934" i="11"/>
  <c r="A6935" i="11"/>
  <c r="A6936" i="11"/>
  <c r="A6937" i="11"/>
  <c r="A6938" i="11"/>
  <c r="A6939" i="11"/>
  <c r="A6940" i="11"/>
  <c r="A6941" i="11"/>
  <c r="A6942" i="11"/>
  <c r="A6943" i="11"/>
  <c r="A6944" i="11"/>
  <c r="A6945" i="11"/>
  <c r="A6946" i="11"/>
  <c r="A6947" i="11"/>
  <c r="A6948" i="11"/>
  <c r="A6949" i="11"/>
  <c r="A6950" i="11"/>
  <c r="A6951" i="11"/>
  <c r="A6952" i="11"/>
  <c r="A6953" i="11"/>
  <c r="A6954" i="11"/>
  <c r="A6955" i="11"/>
  <c r="A6956" i="11"/>
  <c r="A6957" i="11"/>
  <c r="A6958" i="11"/>
  <c r="A6959" i="11"/>
  <c r="A6960" i="11"/>
  <c r="A6961" i="11"/>
  <c r="A6962" i="11"/>
  <c r="A6963" i="11"/>
  <c r="A6964" i="11"/>
  <c r="A6965" i="11"/>
  <c r="A6966" i="11"/>
  <c r="A6967" i="11"/>
  <c r="A6968" i="11"/>
  <c r="A6969" i="11"/>
  <c r="A6970" i="11"/>
  <c r="A6971" i="11"/>
  <c r="A6972" i="11"/>
  <c r="A6973" i="11"/>
  <c r="A6974" i="11"/>
  <c r="A6975" i="11"/>
  <c r="A6976" i="11"/>
  <c r="A6977" i="11"/>
  <c r="A6978" i="11"/>
  <c r="A6979" i="11"/>
  <c r="A6980" i="11"/>
  <c r="A6981" i="11"/>
  <c r="A6982" i="11"/>
  <c r="A6983" i="11"/>
  <c r="A6984" i="11"/>
  <c r="A6985" i="11"/>
  <c r="A6986" i="11"/>
  <c r="A6987" i="11"/>
  <c r="A6988" i="11"/>
  <c r="A6989" i="11"/>
  <c r="A6990" i="11"/>
  <c r="A6991" i="11"/>
  <c r="A6992" i="11"/>
  <c r="A6993" i="11"/>
  <c r="A6994" i="11"/>
  <c r="A6995" i="11"/>
  <c r="A6996" i="11"/>
  <c r="A6997" i="11"/>
  <c r="A6998" i="11"/>
  <c r="A6999" i="11"/>
  <c r="A7000" i="11"/>
  <c r="A7001" i="11"/>
  <c r="A7002" i="11"/>
  <c r="A7003" i="11"/>
  <c r="A7004" i="11"/>
  <c r="A7005" i="11"/>
  <c r="A7006" i="11"/>
  <c r="A7007" i="11"/>
  <c r="A7008" i="11"/>
  <c r="A7009" i="11"/>
  <c r="A7010" i="11"/>
  <c r="A7011" i="11"/>
  <c r="A7012" i="11"/>
  <c r="A7013" i="11"/>
  <c r="A7014" i="11"/>
  <c r="A7015" i="11"/>
  <c r="A7016" i="11"/>
  <c r="A7017" i="11"/>
  <c r="A7018" i="11"/>
  <c r="A7019" i="11"/>
  <c r="A7020" i="11"/>
  <c r="A7021" i="11"/>
  <c r="A7022" i="11"/>
  <c r="A7023" i="11"/>
  <c r="A7024" i="11"/>
  <c r="A7025" i="11"/>
  <c r="A7026" i="11"/>
  <c r="A7027" i="11"/>
  <c r="A7028" i="11"/>
  <c r="A7029" i="11"/>
  <c r="A7030" i="11"/>
  <c r="A7031" i="11"/>
  <c r="A7032" i="11"/>
  <c r="A7033" i="11"/>
  <c r="A7034" i="11"/>
  <c r="A7035" i="11"/>
  <c r="A7036" i="11"/>
  <c r="A7037" i="11"/>
  <c r="A7038" i="11"/>
  <c r="A7039" i="11"/>
  <c r="A7040" i="11"/>
  <c r="A7041" i="11"/>
  <c r="A7042" i="11"/>
  <c r="A7043" i="11"/>
  <c r="A7044" i="11"/>
  <c r="A7045" i="11"/>
  <c r="A7046" i="11"/>
  <c r="A7047" i="11"/>
  <c r="A7048" i="11"/>
  <c r="A7049" i="11"/>
  <c r="A7050" i="11"/>
  <c r="A7051" i="11"/>
  <c r="A7052" i="11"/>
  <c r="A7053" i="11"/>
  <c r="A7054" i="11"/>
  <c r="A7055" i="11"/>
  <c r="A7056" i="11"/>
  <c r="A7057" i="11"/>
  <c r="A7058" i="11"/>
  <c r="A7059" i="11"/>
  <c r="A7060" i="11"/>
  <c r="A7061" i="11"/>
  <c r="A7062" i="11"/>
  <c r="A7063" i="11"/>
  <c r="A7064" i="11"/>
  <c r="A7065" i="11"/>
  <c r="A7066" i="11"/>
  <c r="A7067" i="11"/>
  <c r="A7068" i="11"/>
  <c r="A7069" i="11"/>
  <c r="A7070" i="11"/>
  <c r="A7071" i="11"/>
  <c r="A7072" i="11"/>
  <c r="A7073" i="11"/>
  <c r="A7074" i="11"/>
  <c r="A7075" i="11"/>
  <c r="A7076" i="11"/>
  <c r="A7077" i="11"/>
  <c r="A7078" i="11"/>
  <c r="A7079" i="11"/>
  <c r="A7080" i="11"/>
  <c r="A7081" i="11"/>
  <c r="A7082" i="11"/>
  <c r="A7083" i="11"/>
  <c r="A7084" i="11"/>
  <c r="A7085" i="11"/>
  <c r="A7086" i="11"/>
  <c r="A7087" i="11"/>
  <c r="A7088" i="11"/>
  <c r="A7089" i="11"/>
  <c r="A7090" i="11"/>
  <c r="A7091" i="11"/>
  <c r="A7092" i="11"/>
  <c r="A7093" i="11"/>
  <c r="A7094" i="11"/>
  <c r="A7095" i="11"/>
  <c r="A7096" i="11"/>
  <c r="A7097" i="11"/>
  <c r="A7098" i="11"/>
  <c r="A7099" i="11"/>
  <c r="A7100" i="11"/>
  <c r="A7101" i="11"/>
  <c r="A7102" i="11"/>
  <c r="A7103" i="11"/>
  <c r="A7104" i="11"/>
  <c r="A7105" i="11"/>
  <c r="A7106" i="11"/>
  <c r="A7107" i="11"/>
  <c r="A7108" i="11"/>
  <c r="A7109" i="11"/>
  <c r="A7110" i="11"/>
  <c r="A7111" i="11"/>
  <c r="A7112" i="11"/>
  <c r="A7113" i="11"/>
  <c r="A7114" i="11"/>
  <c r="A7115" i="11"/>
  <c r="A7116" i="11"/>
  <c r="A7117" i="11"/>
  <c r="A7118" i="11"/>
  <c r="A7119" i="11"/>
  <c r="A7120" i="11"/>
  <c r="A7121" i="11"/>
  <c r="A7122" i="11"/>
  <c r="A7123" i="11"/>
  <c r="A7124" i="11"/>
  <c r="A7125" i="11"/>
  <c r="A7126" i="11"/>
  <c r="A7127" i="11"/>
  <c r="A7128" i="11"/>
  <c r="A7129" i="11"/>
  <c r="A7130" i="11"/>
  <c r="A7131" i="11"/>
  <c r="A7132" i="11"/>
  <c r="A7133" i="11"/>
  <c r="A7134" i="11"/>
  <c r="A7135" i="11"/>
  <c r="A7136" i="11"/>
  <c r="A7137" i="11"/>
  <c r="A7138" i="11"/>
  <c r="A7139" i="11"/>
  <c r="A7140" i="11"/>
  <c r="A7141" i="11"/>
  <c r="A7142" i="11"/>
  <c r="A7143" i="11"/>
  <c r="A7144" i="11"/>
  <c r="A7145" i="11"/>
  <c r="A7146" i="11"/>
  <c r="A7147" i="11"/>
  <c r="A7148" i="11"/>
  <c r="A7149" i="11"/>
  <c r="A7150" i="11"/>
  <c r="A7151" i="11"/>
  <c r="A7152" i="11"/>
  <c r="A7153" i="11"/>
  <c r="A7154" i="11"/>
  <c r="A7155" i="11"/>
  <c r="A7156" i="11"/>
  <c r="A7157" i="11"/>
  <c r="A7158" i="11"/>
  <c r="A7159" i="11"/>
  <c r="A7160" i="11"/>
  <c r="A7161" i="11"/>
  <c r="A7162" i="11"/>
  <c r="A7163" i="11"/>
  <c r="A7164" i="11"/>
  <c r="A7165" i="11"/>
  <c r="A7166" i="11"/>
  <c r="A7167" i="11"/>
  <c r="A7168" i="11"/>
  <c r="A7169" i="11"/>
  <c r="A7170" i="11"/>
  <c r="A7171" i="11"/>
  <c r="A7172" i="11"/>
  <c r="A7173" i="11"/>
  <c r="A7174" i="11"/>
  <c r="A7175" i="11"/>
  <c r="A7176" i="11"/>
  <c r="A7177" i="11"/>
  <c r="A7178" i="11"/>
  <c r="A7179" i="11"/>
  <c r="A7180" i="11"/>
  <c r="A7181" i="11"/>
  <c r="A7182" i="11"/>
  <c r="A7183" i="11"/>
  <c r="A7184" i="11"/>
  <c r="A7185" i="11"/>
  <c r="A7186" i="11"/>
  <c r="A7187" i="11"/>
  <c r="A7188" i="11"/>
  <c r="A7189" i="11"/>
  <c r="A7190" i="11"/>
  <c r="A7191" i="11"/>
  <c r="A7192" i="11"/>
  <c r="A7193" i="11"/>
  <c r="A7194" i="11"/>
  <c r="A7195" i="11"/>
  <c r="A7196" i="11"/>
  <c r="A7197" i="11"/>
  <c r="A7198" i="11"/>
  <c r="A7199" i="11"/>
  <c r="A7200" i="11"/>
  <c r="A7201" i="11"/>
  <c r="A7282" i="11"/>
  <c r="A7283" i="11"/>
  <c r="A7284" i="11"/>
  <c r="A7285" i="11"/>
  <c r="A7286" i="11"/>
  <c r="A7287" i="11"/>
  <c r="A7288" i="11"/>
  <c r="A7289" i="11"/>
  <c r="A7290" i="11"/>
  <c r="A7291" i="11"/>
  <c r="A7292" i="11"/>
  <c r="A7293" i="11"/>
  <c r="A7294" i="11"/>
  <c r="A7295" i="11"/>
  <c r="A7296" i="11"/>
  <c r="A7297" i="11"/>
  <c r="A7298" i="11"/>
  <c r="A7299" i="11"/>
  <c r="A7300" i="11"/>
  <c r="A7301" i="11"/>
  <c r="A7302" i="11"/>
  <c r="A7303" i="11"/>
  <c r="A7304" i="11"/>
  <c r="A7305" i="11"/>
  <c r="A7306" i="11"/>
  <c r="A7307" i="11"/>
  <c r="A7308" i="11"/>
  <c r="A7309" i="11"/>
  <c r="A7310" i="11"/>
  <c r="A7311" i="11"/>
  <c r="A7312" i="11"/>
  <c r="A7313" i="11"/>
  <c r="A7314" i="11"/>
  <c r="A7315" i="11"/>
  <c r="A7316" i="11"/>
  <c r="A7317" i="11"/>
  <c r="A7318" i="11"/>
  <c r="A7319" i="11"/>
  <c r="A7320" i="11"/>
  <c r="A7321" i="11"/>
  <c r="A7322" i="11"/>
  <c r="A7323" i="11"/>
  <c r="A7324" i="11"/>
  <c r="A7325" i="11"/>
  <c r="A7326" i="11"/>
  <c r="A7327" i="11"/>
  <c r="A7328" i="11"/>
  <c r="A7329" i="11"/>
  <c r="A7330" i="11"/>
  <c r="A7331" i="11"/>
  <c r="A7332" i="11"/>
  <c r="A7333" i="11"/>
  <c r="A7334" i="11"/>
  <c r="A7335" i="11"/>
  <c r="A7336" i="11"/>
  <c r="A7337" i="11"/>
  <c r="A7338" i="11"/>
  <c r="A7339" i="11"/>
  <c r="A7340" i="11"/>
  <c r="A7341" i="11"/>
  <c r="A7342" i="11"/>
  <c r="A7343" i="11"/>
  <c r="A7344" i="11"/>
  <c r="A7345" i="11"/>
  <c r="A7346" i="11"/>
  <c r="A7347" i="11"/>
  <c r="A7348" i="11"/>
  <c r="A7349" i="11"/>
  <c r="A7350" i="11"/>
  <c r="A7351" i="11"/>
  <c r="A7352" i="11"/>
  <c r="A7353" i="11"/>
  <c r="A7354" i="11"/>
  <c r="A7355" i="11"/>
  <c r="A7356" i="11"/>
  <c r="A7357" i="11"/>
  <c r="A7358" i="11"/>
  <c r="A7359" i="11"/>
  <c r="A7360" i="11"/>
  <c r="A7361" i="11"/>
  <c r="A7362" i="11"/>
  <c r="A7363" i="11"/>
  <c r="A7364" i="11"/>
  <c r="A7365" i="11"/>
  <c r="A7366" i="11"/>
  <c r="A7367" i="11"/>
  <c r="A7368" i="11"/>
  <c r="A7369" i="11"/>
  <c r="A7370" i="11"/>
  <c r="A7371" i="11"/>
  <c r="A7372" i="11"/>
  <c r="A7373" i="11"/>
  <c r="A7374" i="11"/>
  <c r="A7375" i="11"/>
  <c r="A7376" i="11"/>
  <c r="A7377" i="11"/>
  <c r="A7378" i="11"/>
  <c r="A7379" i="11"/>
  <c r="A7380" i="11"/>
  <c r="A7381" i="11"/>
  <c r="A7382" i="11"/>
  <c r="A7383" i="11"/>
  <c r="A7384" i="11"/>
  <c r="A7385" i="11"/>
  <c r="A7386" i="11"/>
  <c r="A7387" i="11"/>
  <c r="A7388" i="11"/>
  <c r="A7389" i="11"/>
  <c r="A7390" i="11"/>
  <c r="A7391" i="11"/>
  <c r="A7392" i="11"/>
  <c r="A7393" i="11"/>
  <c r="A7394" i="11"/>
  <c r="A7395" i="11"/>
  <c r="A7396" i="11"/>
  <c r="A7397" i="11"/>
  <c r="A7398" i="11"/>
  <c r="A7399" i="11"/>
  <c r="A7400" i="11"/>
  <c r="A7401" i="11"/>
  <c r="A7402" i="11"/>
  <c r="A7403" i="11"/>
  <c r="A7404" i="11"/>
  <c r="A7405" i="11"/>
  <c r="A7406" i="11"/>
  <c r="A7407" i="11"/>
  <c r="A7408" i="11"/>
  <c r="A7409" i="11"/>
  <c r="A7410" i="11"/>
  <c r="A7411" i="11"/>
  <c r="A7412" i="11"/>
  <c r="A7413" i="11"/>
  <c r="A7414" i="11"/>
  <c r="A7415" i="11"/>
  <c r="A7416" i="11"/>
  <c r="A7417" i="11"/>
  <c r="A7418" i="11"/>
  <c r="A7419" i="11"/>
  <c r="A7420" i="11"/>
  <c r="A7421" i="11"/>
  <c r="A7422" i="11"/>
  <c r="A7423" i="11"/>
  <c r="A7424" i="11"/>
  <c r="A7425" i="11"/>
  <c r="A7426" i="11"/>
  <c r="A7427" i="11"/>
  <c r="A7428" i="11"/>
  <c r="A7429" i="11"/>
  <c r="A7430" i="11"/>
  <c r="A7431" i="11"/>
  <c r="A7432" i="11"/>
  <c r="A7433" i="11"/>
  <c r="A7434" i="11"/>
  <c r="A7435" i="11"/>
  <c r="A7436" i="11"/>
  <c r="A7437" i="11"/>
  <c r="A7438" i="11"/>
  <c r="A7439" i="11"/>
  <c r="A7440" i="11"/>
  <c r="A7441" i="11"/>
  <c r="A7442" i="11"/>
  <c r="A7443" i="11"/>
  <c r="A7444" i="11"/>
  <c r="A7445" i="11"/>
  <c r="A7446" i="11"/>
  <c r="A7447" i="11"/>
  <c r="A7448" i="11"/>
  <c r="A7449" i="11"/>
  <c r="A7450" i="11"/>
  <c r="A7451" i="11"/>
  <c r="A7452" i="11"/>
  <c r="A7453" i="11"/>
  <c r="A7454" i="11"/>
  <c r="A7455" i="11"/>
  <c r="A7456" i="11"/>
  <c r="A7457" i="11"/>
  <c r="A7458" i="11"/>
  <c r="A7459" i="11"/>
  <c r="A7460" i="11"/>
  <c r="A7461" i="11"/>
  <c r="A7462" i="11"/>
  <c r="A7463" i="11"/>
  <c r="A7464" i="11"/>
  <c r="A7465" i="11"/>
  <c r="A7466" i="11"/>
  <c r="A7467" i="11"/>
  <c r="A7468" i="11"/>
  <c r="A7469" i="11"/>
  <c r="A7470" i="11"/>
  <c r="A7471" i="11"/>
  <c r="A7472" i="11"/>
  <c r="A7473" i="11"/>
  <c r="A7474" i="11"/>
  <c r="A7475" i="11"/>
  <c r="A7476" i="11"/>
  <c r="A7477" i="11"/>
  <c r="A7478" i="11"/>
  <c r="A7479" i="11"/>
  <c r="A7480" i="11"/>
  <c r="A7481" i="11"/>
  <c r="A7482" i="11"/>
  <c r="A7483" i="11"/>
  <c r="A7484" i="11"/>
  <c r="A7485" i="11"/>
  <c r="A7486" i="11"/>
  <c r="A7487" i="11"/>
  <c r="A7488" i="11"/>
  <c r="A7489" i="11"/>
  <c r="A7490" i="11"/>
  <c r="A7491" i="11"/>
  <c r="A7492" i="11"/>
  <c r="A7493" i="11"/>
  <c r="A7494" i="11"/>
  <c r="A7495" i="11"/>
  <c r="A7496" i="11"/>
  <c r="A7497" i="11"/>
  <c r="A7498" i="11"/>
  <c r="A7499" i="11"/>
  <c r="A7500" i="11"/>
  <c r="A7501" i="11"/>
  <c r="A7502" i="11"/>
  <c r="A7503" i="11"/>
  <c r="A7504" i="11"/>
  <c r="A7505" i="11"/>
  <c r="A7506" i="11"/>
  <c r="A7507" i="11"/>
  <c r="A7508" i="11"/>
  <c r="A7509" i="11"/>
  <c r="A7510" i="11"/>
  <c r="A7511" i="11"/>
  <c r="A7512" i="11"/>
  <c r="A7513" i="11"/>
  <c r="A7514" i="11"/>
  <c r="A7515" i="11"/>
  <c r="A7516" i="11"/>
  <c r="A7517" i="11"/>
  <c r="A7518" i="11"/>
  <c r="A7519" i="11"/>
  <c r="A7520" i="11"/>
  <c r="A7521" i="11"/>
  <c r="A7602" i="11"/>
  <c r="A7603" i="11"/>
  <c r="A7604" i="11"/>
  <c r="A7605" i="11"/>
  <c r="A7606" i="11"/>
  <c r="A7607" i="11"/>
  <c r="A7608" i="11"/>
  <c r="A7609" i="11"/>
  <c r="A7610" i="11"/>
  <c r="A7611" i="11"/>
  <c r="A7612" i="11"/>
  <c r="A7613" i="11"/>
  <c r="A7614" i="11"/>
  <c r="A7615" i="11"/>
  <c r="A7616" i="11"/>
  <c r="A7617" i="11"/>
  <c r="A7618" i="11"/>
  <c r="A7619" i="11"/>
  <c r="A7620" i="11"/>
  <c r="A7621" i="11"/>
  <c r="A7622" i="11"/>
  <c r="A7623" i="11"/>
  <c r="A7624" i="11"/>
  <c r="A7625" i="11"/>
  <c r="A7626" i="11"/>
  <c r="A7627" i="11"/>
  <c r="A7628" i="11"/>
  <c r="A7629" i="11"/>
  <c r="A7630" i="11"/>
  <c r="A7631" i="11"/>
  <c r="A7632" i="11"/>
  <c r="A7633" i="11"/>
  <c r="A7634" i="11"/>
  <c r="A7635" i="11"/>
  <c r="A7636" i="11"/>
  <c r="A7637" i="11"/>
  <c r="A7638" i="11"/>
  <c r="A7639" i="11"/>
  <c r="A7640" i="11"/>
  <c r="A7641" i="11"/>
  <c r="A7642" i="11"/>
  <c r="A7643" i="11"/>
  <c r="A7644" i="11"/>
  <c r="A7645" i="11"/>
  <c r="A7646" i="11"/>
  <c r="A7647" i="11"/>
  <c r="A7648" i="11"/>
  <c r="A7649" i="11"/>
  <c r="A7650" i="11"/>
  <c r="A7651" i="11"/>
  <c r="A7652" i="11"/>
  <c r="A7653" i="11"/>
  <c r="A7654" i="11"/>
  <c r="A7655" i="11"/>
  <c r="A7656" i="11"/>
  <c r="A7657" i="11"/>
  <c r="A7658" i="11"/>
  <c r="A7659" i="11"/>
  <c r="A7660" i="11"/>
  <c r="A7661" i="11"/>
  <c r="A7662" i="11"/>
  <c r="A7663" i="11"/>
  <c r="A7664" i="11"/>
  <c r="A7665" i="11"/>
  <c r="A7666" i="11"/>
  <c r="A7667" i="11"/>
  <c r="A7668" i="11"/>
  <c r="A7669" i="11"/>
  <c r="A7670" i="11"/>
  <c r="A7671" i="11"/>
  <c r="A7672" i="11"/>
  <c r="A7673" i="11"/>
  <c r="A7674" i="11"/>
  <c r="A7675" i="11"/>
  <c r="A7676" i="11"/>
  <c r="A7677" i="11"/>
  <c r="A7678" i="11"/>
  <c r="A7679" i="11"/>
  <c r="A7680" i="11"/>
  <c r="A7681" i="11"/>
  <c r="A7682" i="11"/>
  <c r="A7683" i="11"/>
  <c r="A7684" i="11"/>
  <c r="A7685" i="11"/>
  <c r="A7686" i="11"/>
  <c r="A7687" i="11"/>
  <c r="A7688" i="11"/>
  <c r="A7689" i="11"/>
  <c r="A7690" i="11"/>
  <c r="A7691" i="11"/>
  <c r="A7692" i="11"/>
  <c r="A7693" i="11"/>
  <c r="A7694" i="11"/>
  <c r="A7695" i="11"/>
  <c r="A7696" i="11"/>
  <c r="A7697" i="11"/>
  <c r="A7698" i="11"/>
  <c r="A7699" i="11"/>
  <c r="A7700" i="11"/>
  <c r="A7701" i="11"/>
  <c r="A7702" i="11"/>
  <c r="A7703" i="11"/>
  <c r="A7704" i="11"/>
  <c r="A7705" i="11"/>
  <c r="A7706" i="11"/>
  <c r="A7707" i="11"/>
  <c r="A7708" i="11"/>
  <c r="A7709" i="11"/>
  <c r="A7710" i="11"/>
  <c r="A7711" i="11"/>
  <c r="A7712" i="11"/>
  <c r="A7713" i="11"/>
  <c r="A7714" i="11"/>
  <c r="A7715" i="11"/>
  <c r="A7716" i="11"/>
  <c r="A7717" i="11"/>
  <c r="A7718" i="11"/>
  <c r="A7719" i="11"/>
  <c r="A7720" i="11"/>
  <c r="A7721" i="11"/>
  <c r="A7722" i="11"/>
  <c r="A7723" i="11"/>
  <c r="A7724" i="11"/>
  <c r="A7725" i="11"/>
  <c r="A7726" i="11"/>
  <c r="A7727" i="11"/>
  <c r="A7728" i="11"/>
  <c r="A7729" i="11"/>
  <c r="A7730" i="11"/>
  <c r="A7731" i="11"/>
  <c r="A7732" i="11"/>
  <c r="A7733" i="11"/>
  <c r="A7734" i="11"/>
  <c r="A7735" i="11"/>
  <c r="A7736" i="11"/>
  <c r="A7737" i="11"/>
  <c r="A7738" i="11"/>
  <c r="A7739" i="11"/>
  <c r="A7740" i="11"/>
  <c r="A7741" i="11"/>
  <c r="A7742" i="11"/>
  <c r="A7743" i="11"/>
  <c r="A7744" i="11"/>
  <c r="A7745" i="11"/>
  <c r="A7746" i="11"/>
  <c r="A7747" i="11"/>
  <c r="A7748" i="11"/>
  <c r="A7749" i="11"/>
  <c r="A7750" i="11"/>
  <c r="A7751" i="11"/>
  <c r="A7752" i="11"/>
  <c r="A7753" i="11"/>
  <c r="A7754" i="11"/>
  <c r="A7755" i="11"/>
  <c r="A7756" i="11"/>
  <c r="A7757" i="11"/>
  <c r="A7758" i="11"/>
  <c r="A7759" i="11"/>
  <c r="A7760" i="11"/>
  <c r="A7761" i="11"/>
  <c r="A7762" i="11"/>
  <c r="A7763" i="11"/>
  <c r="A7764" i="11"/>
  <c r="A7765" i="11"/>
  <c r="A7766" i="11"/>
  <c r="A7767" i="11"/>
  <c r="A7768" i="11"/>
  <c r="A7769" i="11"/>
  <c r="A7770" i="11"/>
  <c r="A7771" i="11"/>
  <c r="A7772" i="11"/>
  <c r="A7773" i="11"/>
  <c r="A7774" i="11"/>
  <c r="A7775" i="11"/>
  <c r="A7776" i="11"/>
  <c r="A7777" i="11"/>
  <c r="A7778" i="11"/>
  <c r="A7779" i="11"/>
  <c r="A7780" i="11"/>
  <c r="A7781" i="11"/>
  <c r="A7782" i="11"/>
  <c r="A7783" i="11"/>
  <c r="A7784" i="11"/>
  <c r="A7785" i="11"/>
  <c r="A7786" i="11"/>
  <c r="A7787" i="11"/>
  <c r="A7788" i="11"/>
  <c r="A7789" i="11"/>
  <c r="A7790" i="11"/>
  <c r="A7791" i="11"/>
  <c r="A7792" i="11"/>
  <c r="A7793" i="11"/>
  <c r="A7794" i="11"/>
  <c r="A7795" i="11"/>
  <c r="A7796" i="11"/>
  <c r="A7797" i="11"/>
  <c r="A7798" i="11"/>
  <c r="A7799" i="11"/>
  <c r="A7800" i="11"/>
  <c r="A7801" i="11"/>
  <c r="A7802" i="11"/>
  <c r="A7803" i="11"/>
  <c r="A7804" i="11"/>
  <c r="A7805" i="11"/>
  <c r="A7806" i="11"/>
  <c r="A7807" i="11"/>
  <c r="A7808" i="11"/>
  <c r="A7809" i="11"/>
  <c r="A7810" i="11"/>
  <c r="A7811" i="11"/>
  <c r="A7812" i="11"/>
  <c r="A7813" i="11"/>
  <c r="A7814" i="11"/>
  <c r="A7815" i="11"/>
  <c r="A7816" i="11"/>
  <c r="A7817" i="11"/>
  <c r="A7818" i="11"/>
  <c r="A7819" i="11"/>
  <c r="A7820" i="11"/>
  <c r="A7821" i="11"/>
  <c r="A7822" i="11"/>
  <c r="A7823" i="11"/>
  <c r="A7824" i="11"/>
  <c r="A7825" i="11"/>
  <c r="A7826" i="11"/>
  <c r="A7827" i="11"/>
  <c r="A7828" i="11"/>
  <c r="A7829" i="11"/>
  <c r="A7830" i="11"/>
  <c r="A7831" i="11"/>
  <c r="A7832" i="11"/>
  <c r="A7833" i="11"/>
  <c r="A7834" i="11"/>
  <c r="A7835" i="11"/>
  <c r="A7836" i="11"/>
  <c r="A7837" i="11"/>
  <c r="A7838" i="11"/>
  <c r="A7839" i="11"/>
  <c r="A7840" i="11"/>
  <c r="A7841" i="11"/>
  <c r="A7922" i="11"/>
  <c r="A7923" i="11"/>
  <c r="A7924" i="11"/>
  <c r="A7925" i="11"/>
  <c r="A7926" i="11"/>
  <c r="A7927" i="11"/>
  <c r="A7928" i="11"/>
  <c r="A7929" i="11"/>
  <c r="A7930" i="11"/>
  <c r="A7931" i="11"/>
  <c r="A7932" i="11"/>
  <c r="A7933" i="11"/>
  <c r="A7934" i="11"/>
  <c r="A7935" i="11"/>
  <c r="A7936" i="11"/>
  <c r="A7937" i="11"/>
  <c r="A7938" i="11"/>
  <c r="A7939" i="11"/>
  <c r="A7940" i="11"/>
  <c r="A7941" i="11"/>
  <c r="A7942" i="11"/>
  <c r="A7943" i="11"/>
  <c r="A7944" i="11"/>
  <c r="A7945" i="11"/>
  <c r="A7946" i="11"/>
  <c r="A7947" i="11"/>
  <c r="A7948" i="11"/>
  <c r="A7949" i="11"/>
  <c r="A7950" i="11"/>
  <c r="A7951" i="11"/>
  <c r="A7952" i="11"/>
  <c r="A7953" i="11"/>
  <c r="A7954" i="11"/>
  <c r="A7955" i="11"/>
  <c r="A7956" i="11"/>
  <c r="A7957" i="11"/>
  <c r="A7958" i="11"/>
  <c r="A7959" i="11"/>
  <c r="A7960" i="11"/>
  <c r="A7961" i="11"/>
  <c r="A7962" i="11"/>
  <c r="A7963" i="11"/>
  <c r="A7964" i="11"/>
  <c r="A7965" i="11"/>
  <c r="A7966" i="11"/>
  <c r="A7967" i="11"/>
  <c r="A7968" i="11"/>
  <c r="A7969" i="11"/>
  <c r="A7970" i="11"/>
  <c r="A7971" i="11"/>
  <c r="A7972" i="11"/>
  <c r="A7973" i="11"/>
  <c r="A7974" i="11"/>
  <c r="A7975" i="11"/>
  <c r="A7976" i="11"/>
  <c r="A7977" i="11"/>
  <c r="A7978" i="11"/>
  <c r="A7979" i="11"/>
  <c r="A7980" i="11"/>
  <c r="A7981" i="11"/>
  <c r="A7982" i="11"/>
  <c r="A7983" i="11"/>
  <c r="A7984" i="11"/>
  <c r="A7985" i="11"/>
  <c r="A7986" i="11"/>
  <c r="A7987" i="11"/>
  <c r="A7988" i="11"/>
  <c r="A7989" i="11"/>
  <c r="A7990" i="11"/>
  <c r="A7991" i="11"/>
  <c r="A7992" i="11"/>
  <c r="A7993" i="11"/>
  <c r="A7994" i="11"/>
  <c r="A7995" i="11"/>
  <c r="A7996" i="11"/>
  <c r="A7997" i="11"/>
  <c r="A7998" i="11"/>
  <c r="A7999" i="11"/>
  <c r="A8000" i="11"/>
  <c r="A8001" i="11"/>
  <c r="A8002" i="11"/>
  <c r="A8003" i="11"/>
  <c r="A8004" i="11"/>
  <c r="A8005" i="11"/>
  <c r="A8006" i="11"/>
  <c r="A8007" i="11"/>
  <c r="A8008" i="11"/>
  <c r="A8009" i="11"/>
  <c r="A8010" i="11"/>
  <c r="A8011" i="11"/>
  <c r="A8012" i="11"/>
  <c r="A8013" i="11"/>
  <c r="A8014" i="11"/>
  <c r="A8015" i="11"/>
  <c r="A8016" i="11"/>
  <c r="A8017" i="11"/>
  <c r="A8018" i="11"/>
  <c r="A8019" i="11"/>
  <c r="A8020" i="11"/>
  <c r="A8021" i="11"/>
  <c r="A8022" i="11"/>
  <c r="A8023" i="11"/>
  <c r="A8024" i="11"/>
  <c r="A8025" i="11"/>
  <c r="A8026" i="11"/>
  <c r="A8027" i="11"/>
  <c r="A8028" i="11"/>
  <c r="A8029" i="11"/>
  <c r="A8030" i="11"/>
  <c r="A8031" i="11"/>
  <c r="A8032" i="11"/>
  <c r="A8033" i="11"/>
  <c r="A8034" i="11"/>
  <c r="A8035" i="11"/>
  <c r="A8036" i="11"/>
  <c r="A8037" i="11"/>
  <c r="A8038" i="11"/>
  <c r="A8039" i="11"/>
  <c r="A8040" i="11"/>
  <c r="A8041" i="11"/>
  <c r="A8042" i="11"/>
  <c r="A8043" i="11"/>
  <c r="A8044" i="11"/>
  <c r="A8045" i="11"/>
  <c r="A8046" i="11"/>
  <c r="A8047" i="11"/>
  <c r="A8048" i="11"/>
  <c r="A8049" i="11"/>
  <c r="A8050" i="11"/>
  <c r="A8051" i="11"/>
  <c r="A8052" i="11"/>
  <c r="A8053" i="11"/>
  <c r="A8054" i="11"/>
  <c r="A8055" i="11"/>
  <c r="A8056" i="11"/>
  <c r="A8057" i="11"/>
  <c r="A8058" i="11"/>
  <c r="A8059" i="11"/>
  <c r="A8060" i="11"/>
  <c r="A8061" i="11"/>
  <c r="A8062" i="11"/>
  <c r="A8063" i="11"/>
  <c r="A8064" i="11"/>
  <c r="A8065" i="11"/>
  <c r="A8066" i="11"/>
  <c r="A8067" i="11"/>
  <c r="A8068" i="11"/>
  <c r="A8069" i="11"/>
  <c r="A8070" i="11"/>
  <c r="A8071" i="11"/>
  <c r="A8072" i="11"/>
  <c r="A8073" i="11"/>
  <c r="A8074" i="11"/>
  <c r="A8075" i="11"/>
  <c r="A8076" i="11"/>
  <c r="A8077" i="11"/>
  <c r="A8078" i="11"/>
  <c r="A8079" i="11"/>
  <c r="A8080" i="11"/>
  <c r="A8081" i="11"/>
  <c r="A8082" i="11"/>
  <c r="A8083" i="11"/>
  <c r="A8084" i="11"/>
  <c r="A8085" i="11"/>
  <c r="A8086" i="11"/>
  <c r="A8087" i="11"/>
  <c r="A8088" i="11"/>
  <c r="A8089" i="11"/>
  <c r="A8090" i="11"/>
  <c r="A8091" i="11"/>
  <c r="A8092" i="11"/>
  <c r="A8093" i="11"/>
  <c r="A8094" i="11"/>
  <c r="A8095" i="11"/>
  <c r="A8096" i="11"/>
  <c r="A8097" i="11"/>
  <c r="A8098" i="11"/>
  <c r="A8099" i="11"/>
  <c r="A8100" i="11"/>
  <c r="A8101" i="11"/>
  <c r="A8102" i="11"/>
  <c r="A8103" i="11"/>
  <c r="A8104" i="11"/>
  <c r="A8105" i="11"/>
  <c r="A8106" i="11"/>
  <c r="A8107" i="11"/>
  <c r="A8108" i="11"/>
  <c r="A8109" i="11"/>
  <c r="A8110" i="11"/>
  <c r="A8111" i="11"/>
  <c r="A8112" i="11"/>
  <c r="A8113" i="11"/>
  <c r="A8114" i="11"/>
  <c r="A8115" i="11"/>
  <c r="A8116" i="11"/>
  <c r="A8117" i="11"/>
  <c r="A8118" i="11"/>
  <c r="A8119" i="11"/>
  <c r="A8120" i="11"/>
  <c r="A8121" i="11"/>
  <c r="A8122" i="11"/>
  <c r="A8123" i="11"/>
  <c r="A8124" i="11"/>
  <c r="A8125" i="11"/>
  <c r="A8126" i="11"/>
  <c r="A8127" i="11"/>
  <c r="A8128" i="11"/>
  <c r="A8129" i="11"/>
  <c r="A8130" i="11"/>
  <c r="A8131" i="11"/>
  <c r="A8132" i="11"/>
  <c r="A8133" i="11"/>
  <c r="A8134" i="11"/>
  <c r="A8135" i="11"/>
  <c r="A8136" i="11"/>
  <c r="A8137" i="11"/>
  <c r="A8138" i="11"/>
  <c r="A8139" i="11"/>
  <c r="A8140" i="11"/>
  <c r="A8141" i="11"/>
  <c r="A8142" i="11"/>
  <c r="A8143" i="11"/>
  <c r="A8144" i="11"/>
  <c r="A8145" i="11"/>
  <c r="A8146" i="11"/>
  <c r="A8147" i="11"/>
  <c r="A8148" i="11"/>
  <c r="A8149" i="11"/>
  <c r="A8150" i="11"/>
  <c r="A8151" i="11"/>
  <c r="A8152" i="11"/>
  <c r="A8153" i="11"/>
  <c r="A8154" i="11"/>
  <c r="A8155" i="11"/>
  <c r="A8156" i="11"/>
  <c r="A8157" i="11"/>
  <c r="A8158" i="11"/>
  <c r="A8159" i="11"/>
  <c r="A8160" i="11"/>
  <c r="A8161" i="11"/>
  <c r="A8162" i="11"/>
  <c r="A8163" i="11"/>
  <c r="A8164" i="11"/>
  <c r="A8165" i="11"/>
  <c r="A8166" i="11"/>
  <c r="A8167" i="11"/>
  <c r="A8168" i="11"/>
  <c r="A8169" i="11"/>
  <c r="A8170" i="11"/>
  <c r="A8171" i="11"/>
  <c r="A8172" i="11"/>
  <c r="A8173" i="11"/>
  <c r="A8174" i="11"/>
  <c r="A8175" i="11"/>
  <c r="A8176" i="11"/>
  <c r="A8177" i="11"/>
  <c r="A8178" i="11"/>
  <c r="A8179" i="11"/>
  <c r="A8180" i="11"/>
  <c r="A8181" i="11"/>
  <c r="A8182" i="11"/>
  <c r="A8183" i="11"/>
  <c r="A8184" i="11"/>
  <c r="A8185" i="11"/>
  <c r="A8186" i="11"/>
  <c r="A8187" i="11"/>
  <c r="A8188" i="11"/>
  <c r="A8189" i="11"/>
  <c r="A8190" i="11"/>
  <c r="A8191" i="11"/>
  <c r="A8192" i="11"/>
  <c r="A8193" i="11"/>
  <c r="A8194" i="11"/>
  <c r="A8195" i="11"/>
  <c r="A8196" i="11"/>
  <c r="A8197" i="11"/>
  <c r="A8198" i="11"/>
  <c r="A8199" i="11"/>
  <c r="A8200" i="11"/>
  <c r="A8201" i="11"/>
  <c r="A8202" i="11"/>
  <c r="A8203" i="11"/>
  <c r="A8204" i="11"/>
  <c r="A8205" i="11"/>
  <c r="A8206" i="11"/>
  <c r="A8207" i="11"/>
  <c r="A8208" i="11"/>
  <c r="A8209" i="11"/>
  <c r="A8210" i="11"/>
  <c r="A8211" i="11"/>
  <c r="A8212" i="11"/>
  <c r="A8213" i="11"/>
  <c r="A8214" i="11"/>
  <c r="A8215" i="11"/>
  <c r="A8216" i="11"/>
  <c r="A8217" i="11"/>
  <c r="A8218" i="11"/>
  <c r="A8219" i="11"/>
  <c r="A8220" i="11"/>
  <c r="A8221" i="11"/>
  <c r="A8222" i="11"/>
  <c r="A8223" i="11"/>
  <c r="A8224" i="11"/>
  <c r="A8225" i="11"/>
  <c r="A8226" i="11"/>
  <c r="A8227" i="11"/>
  <c r="A8228" i="11"/>
  <c r="A8229" i="11"/>
  <c r="A8230" i="11"/>
  <c r="A8231" i="11"/>
  <c r="A8232" i="11"/>
  <c r="A8233" i="11"/>
  <c r="A8234" i="11"/>
  <c r="A8235" i="11"/>
  <c r="A8236" i="11"/>
  <c r="A8237" i="11"/>
  <c r="A8238" i="11"/>
  <c r="A8239" i="11"/>
  <c r="A8240" i="11"/>
  <c r="A8241" i="11"/>
  <c r="A8242" i="11"/>
  <c r="A8243" i="11"/>
  <c r="A8244" i="11"/>
  <c r="A8245" i="11"/>
  <c r="A8246" i="11"/>
  <c r="A8247" i="11"/>
  <c r="A8248" i="11"/>
  <c r="A8249" i="11"/>
  <c r="A8250" i="11"/>
  <c r="A8251" i="11"/>
  <c r="A8252" i="11"/>
  <c r="A8253" i="11"/>
  <c r="A8254" i="11"/>
  <c r="A8255" i="11"/>
  <c r="A8256" i="11"/>
  <c r="A8257" i="11"/>
  <c r="A8258" i="11"/>
  <c r="A8259" i="11"/>
  <c r="A8260" i="11"/>
  <c r="A8261" i="11"/>
  <c r="A8262" i="11"/>
  <c r="A8263" i="11"/>
  <c r="A8264" i="11"/>
  <c r="A8265" i="11"/>
  <c r="A8266" i="11"/>
  <c r="A8267" i="11"/>
  <c r="A8268" i="11"/>
  <c r="A8269" i="11"/>
  <c r="A8270" i="11"/>
  <c r="A8271" i="11"/>
  <c r="A8272" i="11"/>
  <c r="A8273" i="11"/>
  <c r="A8274" i="11"/>
  <c r="A8275" i="11"/>
  <c r="A8276" i="11"/>
  <c r="A8277" i="11"/>
  <c r="A8278" i="11"/>
  <c r="A8279" i="11"/>
  <c r="A8280" i="11"/>
  <c r="A8281" i="11"/>
  <c r="A8282" i="11"/>
  <c r="A8283" i="11"/>
  <c r="A8284" i="11"/>
  <c r="A8285" i="11"/>
  <c r="A8286" i="11"/>
  <c r="A8287" i="11"/>
  <c r="A8288" i="11"/>
  <c r="A8289" i="11"/>
  <c r="A8290" i="11"/>
  <c r="A8291" i="11"/>
  <c r="A8292" i="11"/>
  <c r="A8293" i="11"/>
  <c r="A8294" i="11"/>
  <c r="A8295" i="11"/>
  <c r="A8296" i="11"/>
  <c r="A8297" i="11"/>
  <c r="A8298" i="11"/>
  <c r="A8299" i="11"/>
  <c r="A8300" i="11"/>
  <c r="A8301" i="11"/>
  <c r="A8302" i="11"/>
  <c r="A8303" i="11"/>
  <c r="A8304" i="11"/>
  <c r="A8305" i="11"/>
  <c r="A8306" i="11"/>
  <c r="A8307" i="11"/>
  <c r="A8308" i="11"/>
  <c r="A8309" i="11"/>
  <c r="A8310" i="11"/>
  <c r="A8311" i="11"/>
  <c r="A8312" i="11"/>
  <c r="A8313" i="11"/>
  <c r="A8314" i="11"/>
  <c r="A8315" i="11"/>
  <c r="A8316" i="11"/>
  <c r="A8317" i="11"/>
  <c r="A8318" i="11"/>
  <c r="A8319" i="11"/>
  <c r="A8320" i="11"/>
  <c r="A8321" i="11"/>
  <c r="A8322" i="11"/>
  <c r="A8323" i="11"/>
  <c r="A8324" i="11"/>
  <c r="A8325" i="11"/>
  <c r="A8326" i="11"/>
  <c r="A8327" i="11"/>
  <c r="A8328" i="11"/>
  <c r="A8329" i="11"/>
  <c r="A8330" i="11"/>
  <c r="A8331" i="11"/>
  <c r="A8332" i="11"/>
  <c r="A8333" i="11"/>
  <c r="A8334" i="11"/>
  <c r="A8335" i="11"/>
  <c r="A8336" i="11"/>
  <c r="A8337" i="11"/>
  <c r="A8338" i="11"/>
  <c r="A8339" i="11"/>
  <c r="A8340" i="11"/>
  <c r="A8341" i="11"/>
  <c r="A8342" i="11"/>
  <c r="A8343" i="11"/>
  <c r="A8344" i="11"/>
  <c r="A8345" i="11"/>
  <c r="A8346" i="11"/>
  <c r="A8347" i="11"/>
  <c r="A8348" i="11"/>
  <c r="A8349" i="11"/>
  <c r="A8350" i="11"/>
  <c r="A8351" i="11"/>
  <c r="A8352" i="11"/>
  <c r="A8353" i="11"/>
  <c r="A8354" i="11"/>
  <c r="A8355" i="11"/>
  <c r="A8356" i="11"/>
  <c r="A8357" i="11"/>
  <c r="A8358" i="11"/>
  <c r="A8359" i="11"/>
  <c r="A8360" i="11"/>
  <c r="A8361" i="11"/>
  <c r="A8362" i="11"/>
  <c r="A8363" i="11"/>
  <c r="A8364" i="11"/>
  <c r="A8365" i="11"/>
  <c r="A8366" i="11"/>
  <c r="A8367" i="11"/>
  <c r="A8368" i="11"/>
  <c r="A8369" i="11"/>
  <c r="A8370" i="11"/>
  <c r="A8371" i="11"/>
  <c r="A8372" i="11"/>
  <c r="A8373" i="11"/>
  <c r="A8374" i="11"/>
  <c r="A8375" i="11"/>
  <c r="A8376" i="11"/>
  <c r="A8377" i="11"/>
  <c r="A8378" i="11"/>
  <c r="A8379" i="11"/>
  <c r="A8380" i="11"/>
  <c r="A8381" i="11"/>
  <c r="A8382" i="11"/>
  <c r="A8383" i="11"/>
  <c r="A8384" i="11"/>
  <c r="A8385" i="11"/>
  <c r="A8386" i="11"/>
  <c r="A8387" i="11"/>
  <c r="A8388" i="11"/>
  <c r="A8389" i="11"/>
  <c r="A8390" i="11"/>
  <c r="A8391" i="11"/>
  <c r="A8392" i="11"/>
  <c r="A8393" i="11"/>
  <c r="A8394" i="11"/>
  <c r="A8395" i="11"/>
  <c r="A8396" i="11"/>
  <c r="A8397" i="11"/>
  <c r="A8398" i="11"/>
  <c r="A8399" i="11"/>
  <c r="A8400" i="11"/>
  <c r="A8401" i="11"/>
  <c r="A8402" i="11"/>
  <c r="A8403" i="11"/>
  <c r="A8404" i="11"/>
  <c r="A8405" i="11"/>
  <c r="A8406" i="11"/>
  <c r="A8407" i="11"/>
  <c r="A8408" i="11"/>
  <c r="A8409" i="11"/>
  <c r="A8410" i="11"/>
  <c r="A8411" i="11"/>
  <c r="A8412" i="11"/>
  <c r="A8413" i="11"/>
  <c r="A8414" i="11"/>
  <c r="A8415" i="11"/>
  <c r="A8416" i="11"/>
  <c r="A8417" i="11"/>
  <c r="A8418" i="11"/>
  <c r="A8419" i="11"/>
  <c r="A8420" i="11"/>
  <c r="A8421" i="11"/>
  <c r="A8422" i="11"/>
  <c r="A8423" i="11"/>
  <c r="A8424" i="11"/>
  <c r="A8425" i="11"/>
  <c r="A8426" i="11"/>
  <c r="A8427" i="11"/>
  <c r="A8428" i="11"/>
  <c r="A8429" i="11"/>
  <c r="A8430" i="11"/>
  <c r="A8431" i="11"/>
  <c r="A8432" i="11"/>
  <c r="A8433" i="11"/>
  <c r="A8434" i="11"/>
  <c r="A8435" i="11"/>
  <c r="A8436" i="11"/>
  <c r="A8437" i="11"/>
  <c r="A8438" i="11"/>
  <c r="A8439" i="11"/>
  <c r="A8440" i="11"/>
  <c r="A8441" i="11"/>
  <c r="A8442" i="11"/>
  <c r="A8443" i="11"/>
  <c r="A8444" i="11"/>
  <c r="A8445" i="11"/>
  <c r="A8446" i="11"/>
  <c r="A8447" i="11"/>
  <c r="A8448" i="11"/>
  <c r="A8449" i="11"/>
  <c r="A8450" i="11"/>
  <c r="A8451" i="11"/>
  <c r="A8452" i="11"/>
  <c r="A8453" i="11"/>
  <c r="A8454" i="11"/>
  <c r="A8455" i="11"/>
  <c r="A8456" i="11"/>
  <c r="A8457" i="11"/>
  <c r="A8458" i="11"/>
  <c r="A8459" i="11"/>
  <c r="A8460" i="11"/>
  <c r="A8461" i="11"/>
  <c r="A8462" i="11"/>
  <c r="A8463" i="11"/>
  <c r="A8464" i="11"/>
  <c r="A8465" i="11"/>
  <c r="A8466" i="11"/>
  <c r="A8467" i="11"/>
  <c r="A8468" i="11"/>
  <c r="A8469" i="11"/>
  <c r="A8470" i="11"/>
  <c r="A8471" i="11"/>
  <c r="A8472" i="11"/>
  <c r="A8473" i="11"/>
  <c r="A8474" i="11"/>
  <c r="A8475" i="11"/>
  <c r="A8476" i="11"/>
  <c r="A8477" i="11"/>
  <c r="A8478" i="11"/>
  <c r="A8479" i="11"/>
  <c r="A8480" i="11"/>
  <c r="A8481" i="11"/>
  <c r="A8482" i="11"/>
  <c r="A8483" i="11"/>
  <c r="A8484" i="11"/>
  <c r="A8485" i="11"/>
  <c r="A8486" i="11"/>
  <c r="A8487" i="11"/>
  <c r="A8488" i="11"/>
  <c r="A8489" i="11"/>
  <c r="A8490" i="11"/>
  <c r="A8491" i="11"/>
  <c r="A8492" i="11"/>
  <c r="A8493" i="11"/>
  <c r="A8494" i="11"/>
  <c r="A8495" i="11"/>
  <c r="A8496" i="11"/>
  <c r="A8497" i="11"/>
  <c r="A8498" i="11"/>
  <c r="A8499" i="11"/>
  <c r="A8500" i="11"/>
  <c r="A8501" i="11"/>
  <c r="A8502" i="11"/>
  <c r="A8503" i="11"/>
  <c r="A8504" i="11"/>
  <c r="A8505" i="11"/>
  <c r="A8506" i="11"/>
  <c r="A8507" i="11"/>
  <c r="A8508" i="11"/>
  <c r="A8509" i="11"/>
  <c r="A8510" i="11"/>
  <c r="A8511" i="11"/>
  <c r="A8512" i="11"/>
  <c r="A8513" i="11"/>
  <c r="A8514" i="11"/>
  <c r="A8515" i="11"/>
  <c r="A8516" i="11"/>
  <c r="A8517" i="11"/>
  <c r="A8518" i="11"/>
  <c r="A8519" i="11"/>
  <c r="A8520" i="11"/>
  <c r="A8521" i="11"/>
  <c r="A8522" i="11"/>
  <c r="A8523" i="11"/>
  <c r="A8524" i="11"/>
  <c r="A8525" i="11"/>
  <c r="A8526" i="11"/>
  <c r="A8527" i="11"/>
  <c r="A8528" i="11"/>
  <c r="A8529" i="11"/>
  <c r="A8530" i="11"/>
  <c r="A8531" i="11"/>
  <c r="A8532" i="11"/>
  <c r="A8533" i="11"/>
  <c r="A8534" i="11"/>
  <c r="A8535" i="11"/>
  <c r="A8536" i="11"/>
  <c r="A8537" i="11"/>
  <c r="A8538" i="11"/>
  <c r="A8539" i="11"/>
  <c r="A8540" i="11"/>
  <c r="A8541" i="11"/>
  <c r="A8542" i="11"/>
  <c r="A8543" i="11"/>
  <c r="A8544" i="11"/>
  <c r="A8545" i="11"/>
  <c r="A8546" i="11"/>
  <c r="A8547" i="11"/>
  <c r="A8548" i="11"/>
  <c r="A8549" i="11"/>
  <c r="A8550" i="11"/>
  <c r="A8551" i="11"/>
  <c r="A8552" i="11"/>
  <c r="A8553" i="11"/>
  <c r="A8554" i="11"/>
  <c r="A8555" i="11"/>
  <c r="A8556" i="11"/>
  <c r="A8557" i="11"/>
  <c r="A8558" i="11"/>
  <c r="A8559" i="11"/>
  <c r="A8560" i="11"/>
  <c r="A8561" i="11"/>
  <c r="A8562" i="11"/>
  <c r="A8563" i="11"/>
  <c r="A8564" i="11"/>
  <c r="A8565" i="11"/>
  <c r="A8566" i="11"/>
  <c r="A8567" i="11"/>
  <c r="A8568" i="11"/>
  <c r="A8569" i="11"/>
  <c r="A8570" i="11"/>
  <c r="A8571" i="11"/>
  <c r="A8572" i="11"/>
  <c r="A8573" i="11"/>
  <c r="A8574" i="11"/>
  <c r="A8575" i="11"/>
  <c r="A8576" i="11"/>
  <c r="A8577" i="11"/>
  <c r="A8578" i="11"/>
  <c r="A8579" i="11"/>
  <c r="A8580" i="11"/>
  <c r="A8581" i="11"/>
  <c r="A8582" i="11"/>
  <c r="A8583" i="11"/>
  <c r="A8584" i="11"/>
  <c r="A8585" i="11"/>
  <c r="A8586" i="11"/>
  <c r="A8587" i="11"/>
  <c r="A8588" i="11"/>
  <c r="A8589" i="11"/>
  <c r="A8590" i="11"/>
  <c r="A8591" i="11"/>
  <c r="A8592" i="11"/>
  <c r="A8593" i="11"/>
  <c r="A8594" i="11"/>
  <c r="A8595" i="11"/>
  <c r="A8596" i="11"/>
  <c r="A8597" i="11"/>
  <c r="A8598" i="11"/>
  <c r="A8599" i="11"/>
  <c r="A8600" i="11"/>
  <c r="A8601" i="11"/>
  <c r="A8602" i="11"/>
  <c r="A8603" i="11"/>
  <c r="A8604" i="11"/>
  <c r="A8605" i="11"/>
  <c r="A8606" i="11"/>
  <c r="A8607" i="11"/>
  <c r="A8608" i="11"/>
  <c r="A8609" i="11"/>
  <c r="A8610" i="11"/>
  <c r="A8611" i="11"/>
  <c r="A8612" i="11"/>
  <c r="A8613" i="11"/>
  <c r="A8614" i="11"/>
  <c r="A8615" i="11"/>
  <c r="A8616" i="11"/>
  <c r="A8617" i="11"/>
  <c r="A8618" i="11"/>
  <c r="A8619" i="11"/>
  <c r="A8620" i="11"/>
  <c r="A8621" i="11"/>
  <c r="A8622" i="11"/>
  <c r="A8623" i="11"/>
  <c r="A8624" i="11"/>
  <c r="A8625" i="11"/>
  <c r="A8626" i="11"/>
  <c r="A8627" i="11"/>
  <c r="A8628" i="11"/>
  <c r="A8629" i="11"/>
  <c r="A8630" i="11"/>
  <c r="A8631" i="11"/>
  <c r="A8632" i="11"/>
  <c r="A8633" i="11"/>
  <c r="A8634" i="11"/>
  <c r="A8635" i="11"/>
  <c r="A8636" i="11"/>
  <c r="A8637" i="11"/>
  <c r="A8638" i="11"/>
  <c r="A8639" i="11"/>
  <c r="A8640" i="11"/>
  <c r="A8641" i="11"/>
  <c r="A8642" i="11"/>
  <c r="A8643" i="11"/>
  <c r="A8644" i="11"/>
  <c r="A8645" i="11"/>
  <c r="A8646" i="11"/>
  <c r="A8647" i="11"/>
  <c r="A8648" i="11"/>
  <c r="A8649" i="11"/>
  <c r="A8650" i="11"/>
  <c r="A8651" i="11"/>
  <c r="A8652" i="11"/>
  <c r="A8653" i="11"/>
  <c r="A8654" i="11"/>
  <c r="A8655" i="11"/>
  <c r="A8656" i="11"/>
  <c r="A8657" i="11"/>
  <c r="A8658" i="11"/>
  <c r="A8659" i="11"/>
  <c r="A8660" i="11"/>
  <c r="A8661" i="11"/>
  <c r="A8662" i="11"/>
  <c r="A8663" i="11"/>
  <c r="A8664" i="11"/>
  <c r="A8665" i="11"/>
  <c r="A8666" i="11"/>
  <c r="A8667" i="11"/>
  <c r="A8668" i="11"/>
  <c r="A8669" i="11"/>
  <c r="A8670" i="11"/>
  <c r="A8671" i="11"/>
  <c r="A8672" i="11"/>
  <c r="A8673" i="11"/>
  <c r="A8674" i="11"/>
  <c r="A8675" i="11"/>
  <c r="A8676" i="11"/>
  <c r="A8677" i="11"/>
  <c r="A8678" i="11"/>
  <c r="A8679" i="11"/>
  <c r="A8680" i="11"/>
  <c r="A8681" i="11"/>
  <c r="A8682" i="11"/>
  <c r="A8683" i="11"/>
  <c r="A8684" i="11"/>
  <c r="A8685" i="11"/>
  <c r="A8686" i="11"/>
  <c r="A8687" i="11"/>
  <c r="A8688" i="11"/>
  <c r="A8689" i="11"/>
  <c r="A8690" i="11"/>
  <c r="A8691" i="11"/>
  <c r="A8692" i="11"/>
  <c r="A8693" i="11"/>
  <c r="A8694" i="11"/>
  <c r="A8695" i="11"/>
  <c r="A8696" i="11"/>
  <c r="A8697" i="11"/>
  <c r="A8698" i="11"/>
  <c r="A8699" i="11"/>
  <c r="A8700" i="11"/>
  <c r="A8701" i="11"/>
  <c r="A8702" i="11"/>
  <c r="A8703" i="11"/>
  <c r="A8704" i="11"/>
  <c r="A8705" i="11"/>
  <c r="A8706" i="11"/>
  <c r="A8707" i="11"/>
  <c r="A8708" i="11"/>
  <c r="A8709" i="11"/>
  <c r="A8710" i="11"/>
  <c r="A8711" i="11"/>
  <c r="A8712" i="11"/>
  <c r="A8713" i="11"/>
  <c r="A8714" i="11"/>
  <c r="A8715" i="11"/>
  <c r="A8716" i="11"/>
  <c r="A8717" i="11"/>
  <c r="A8718" i="11"/>
  <c r="A8719" i="11"/>
  <c r="A8720" i="11"/>
  <c r="A8721" i="11"/>
  <c r="A8802" i="11"/>
  <c r="A8803" i="11"/>
  <c r="A8804" i="11"/>
  <c r="A8805" i="11"/>
  <c r="A8806" i="11"/>
  <c r="A8807" i="11"/>
  <c r="A8808" i="11"/>
  <c r="A8809" i="11"/>
  <c r="A8810" i="11"/>
  <c r="A8811" i="11"/>
  <c r="A8812" i="11"/>
  <c r="A8813" i="11"/>
  <c r="A8814" i="11"/>
  <c r="A8815" i="11"/>
  <c r="A8816" i="11"/>
  <c r="A8817" i="11"/>
  <c r="A8818" i="11"/>
  <c r="A8819" i="11"/>
  <c r="A8820" i="11"/>
  <c r="A8821" i="11"/>
  <c r="A8822" i="11"/>
  <c r="A8823" i="11"/>
  <c r="A8824" i="11"/>
  <c r="A8825" i="11"/>
  <c r="A8826" i="11"/>
  <c r="A8827" i="11"/>
  <c r="A8828" i="11"/>
  <c r="A8829" i="11"/>
  <c r="A8830" i="11"/>
  <c r="A8831" i="11"/>
  <c r="A8832" i="11"/>
  <c r="A8833" i="11"/>
  <c r="A8834" i="11"/>
  <c r="A8835" i="11"/>
  <c r="A8836" i="11"/>
  <c r="A8837" i="11"/>
  <c r="A8838" i="11"/>
  <c r="A8839" i="11"/>
  <c r="A8840" i="11"/>
  <c r="A8841" i="11"/>
  <c r="A8843" i="11"/>
  <c r="A8844" i="11"/>
  <c r="A8845" i="11"/>
  <c r="A8846" i="11"/>
  <c r="A8847" i="11"/>
  <c r="A8848" i="11"/>
  <c r="A8849" i="11"/>
  <c r="A8850" i="11"/>
  <c r="A8851" i="11"/>
  <c r="A8852" i="11"/>
  <c r="A8853" i="11"/>
  <c r="A8854" i="11"/>
  <c r="A8855" i="11"/>
  <c r="A8856" i="11"/>
  <c r="A8857" i="11"/>
  <c r="A8858" i="11"/>
  <c r="A8859" i="11"/>
  <c r="A8860" i="11"/>
  <c r="A8861" i="11"/>
  <c r="A8862" i="11"/>
  <c r="A8863" i="11"/>
  <c r="A8864" i="11"/>
  <c r="A8865" i="11"/>
  <c r="A8866" i="11"/>
  <c r="A8867" i="11"/>
  <c r="A8868" i="11"/>
  <c r="A8869" i="11"/>
  <c r="A8870" i="11"/>
  <c r="A8871" i="11"/>
  <c r="A8872" i="11"/>
  <c r="A8873" i="11"/>
  <c r="A8874" i="11"/>
  <c r="A8875" i="11"/>
  <c r="A8876" i="11"/>
  <c r="A8877" i="11"/>
  <c r="A8878" i="11"/>
  <c r="A8879" i="11"/>
  <c r="A8880" i="11"/>
  <c r="A8881" i="11"/>
  <c r="A8882" i="11"/>
  <c r="A8883" i="11"/>
  <c r="A8884" i="11"/>
  <c r="A8885" i="11"/>
  <c r="A8886" i="11"/>
  <c r="A8887" i="11"/>
  <c r="A8888" i="11"/>
  <c r="A8889" i="11"/>
  <c r="A8890" i="11"/>
  <c r="A8891" i="11"/>
  <c r="A8892" i="11"/>
  <c r="A8893" i="11"/>
  <c r="A8894" i="11"/>
  <c r="A8895" i="11"/>
  <c r="A8896" i="11"/>
  <c r="A8897" i="11"/>
  <c r="A8898" i="11"/>
  <c r="A8899" i="11"/>
  <c r="A8900" i="11"/>
  <c r="A8901" i="11"/>
  <c r="A8902" i="11"/>
  <c r="A8903" i="11"/>
  <c r="A8904" i="11"/>
  <c r="A8905" i="11"/>
  <c r="A8906" i="11"/>
  <c r="A8907" i="11"/>
  <c r="A8908" i="11"/>
  <c r="A8909" i="11"/>
  <c r="A8910" i="11"/>
  <c r="A8911" i="11"/>
  <c r="A8912" i="11"/>
  <c r="A8913" i="11"/>
  <c r="A8914" i="11"/>
  <c r="A8915" i="11"/>
  <c r="A8916" i="11"/>
  <c r="A8917" i="11"/>
  <c r="A8918" i="11"/>
  <c r="A8919" i="11"/>
  <c r="A8920" i="11"/>
  <c r="A8921" i="11"/>
  <c r="A8922" i="11"/>
  <c r="A8923" i="11"/>
  <c r="A8924" i="11"/>
  <c r="A8925" i="11"/>
  <c r="A8926" i="11"/>
  <c r="A8927" i="11"/>
  <c r="A8928" i="11"/>
  <c r="A8929" i="11"/>
  <c r="A8930" i="11"/>
  <c r="A8931" i="11"/>
  <c r="A8932" i="11"/>
  <c r="A8933" i="11"/>
  <c r="A8934" i="11"/>
  <c r="A8935" i="11"/>
  <c r="A8936" i="11"/>
  <c r="A8937" i="11"/>
  <c r="A8938" i="11"/>
  <c r="A8939" i="11"/>
  <c r="A8940" i="11"/>
  <c r="A8941" i="11"/>
  <c r="A8942" i="11"/>
  <c r="A8943" i="11"/>
  <c r="A8944" i="11"/>
  <c r="A8945" i="11"/>
  <c r="A8946" i="11"/>
  <c r="A8947" i="11"/>
  <c r="A8948" i="11"/>
  <c r="A8949" i="11"/>
  <c r="A8950" i="11"/>
  <c r="A8951" i="11"/>
  <c r="A8952" i="11"/>
  <c r="A8953" i="11"/>
  <c r="A8954" i="11"/>
  <c r="A8955" i="11"/>
  <c r="A8956" i="11"/>
  <c r="A8957" i="11"/>
  <c r="A8958" i="11"/>
  <c r="A8959" i="11"/>
  <c r="A8960" i="11"/>
  <c r="A8961" i="11"/>
  <c r="A8962" i="11"/>
  <c r="A8963" i="11"/>
  <c r="A8964" i="11"/>
  <c r="A8965" i="11"/>
  <c r="A8966" i="11"/>
  <c r="A8967" i="11"/>
  <c r="A8968" i="11"/>
  <c r="A8969" i="11"/>
  <c r="A8970" i="11"/>
  <c r="A8971" i="11"/>
  <c r="A8972" i="11"/>
  <c r="A8973" i="11"/>
  <c r="A8974" i="11"/>
  <c r="A8975" i="11"/>
  <c r="A8976" i="11"/>
  <c r="A8977" i="11"/>
  <c r="A8978" i="11"/>
  <c r="A8979" i="11"/>
  <c r="A8980" i="11"/>
  <c r="A8981" i="11"/>
  <c r="A8982" i="11"/>
  <c r="A8983" i="11"/>
  <c r="A8984" i="11"/>
  <c r="A8985" i="11"/>
  <c r="A8986" i="11"/>
  <c r="A8987" i="11"/>
  <c r="A8988" i="11"/>
  <c r="A8989" i="11"/>
  <c r="A8990" i="11"/>
  <c r="A8991" i="11"/>
  <c r="A8992" i="11"/>
  <c r="A8993" i="11"/>
  <c r="A8994" i="11"/>
  <c r="A8995" i="11"/>
  <c r="A8996" i="11"/>
  <c r="A8997" i="11"/>
  <c r="A8998" i="11"/>
  <c r="A8999" i="11"/>
  <c r="A9000" i="11"/>
  <c r="A9001" i="11"/>
  <c r="A9002" i="11"/>
  <c r="A9003" i="11"/>
  <c r="A9004" i="11"/>
  <c r="A9005" i="11"/>
  <c r="A9006" i="11"/>
  <c r="A9007" i="11"/>
  <c r="A9008" i="11"/>
  <c r="A9009" i="11"/>
  <c r="A9010" i="11"/>
  <c r="A9011" i="11"/>
  <c r="A9012" i="11"/>
  <c r="A9013" i="11"/>
  <c r="A9014" i="11"/>
  <c r="A9015" i="11"/>
  <c r="A9016" i="11"/>
  <c r="A9017" i="11"/>
  <c r="A9018" i="11"/>
  <c r="A9019" i="11"/>
  <c r="A9020" i="11"/>
  <c r="A9021" i="11"/>
  <c r="A9022" i="11"/>
  <c r="A9023" i="11"/>
  <c r="A9024" i="11"/>
  <c r="A9025" i="11"/>
  <c r="A9026" i="11"/>
  <c r="A9027" i="11"/>
  <c r="A9028" i="11"/>
  <c r="A9029" i="11"/>
  <c r="A9030" i="11"/>
  <c r="A9031" i="11"/>
  <c r="A9032" i="11"/>
  <c r="A9033" i="11"/>
  <c r="A9034" i="11"/>
  <c r="A9035" i="11"/>
  <c r="A9036" i="11"/>
  <c r="A9037" i="11"/>
  <c r="A9038" i="11"/>
  <c r="A9039" i="11"/>
  <c r="A9040" i="11"/>
  <c r="A9041" i="11"/>
  <c r="A9042" i="11"/>
  <c r="A9043" i="11"/>
  <c r="A9044" i="11"/>
  <c r="A9045" i="11"/>
  <c r="A9046" i="11"/>
  <c r="A9047" i="11"/>
  <c r="A9048" i="11"/>
  <c r="A9049" i="11"/>
  <c r="A9050" i="11"/>
  <c r="A9051" i="11"/>
  <c r="A9052" i="11"/>
  <c r="A9053" i="11"/>
  <c r="A9054" i="11"/>
  <c r="A9055" i="11"/>
  <c r="A9056" i="11"/>
  <c r="A9057" i="11"/>
  <c r="A9058" i="11"/>
  <c r="A9059" i="11"/>
  <c r="A9060" i="11"/>
  <c r="A9061" i="11"/>
  <c r="A9062" i="11"/>
  <c r="A9063" i="11"/>
  <c r="A9064" i="11"/>
  <c r="A9065" i="11"/>
  <c r="A9066" i="11"/>
  <c r="A9067" i="11"/>
  <c r="A9068" i="11"/>
  <c r="A9069" i="11"/>
  <c r="A9070" i="11"/>
  <c r="A9071" i="11"/>
  <c r="A9072" i="11"/>
  <c r="A9073" i="11"/>
  <c r="A9074" i="11"/>
  <c r="A9075" i="11"/>
  <c r="A9076" i="11"/>
  <c r="A9077" i="11"/>
  <c r="A9078" i="11"/>
  <c r="A9079" i="11"/>
  <c r="A9080" i="11"/>
  <c r="A9081" i="11"/>
  <c r="A9082" i="11"/>
  <c r="A9083" i="11"/>
  <c r="A9084" i="11"/>
  <c r="A9085" i="11"/>
  <c r="A9086" i="11"/>
  <c r="A9087" i="11"/>
  <c r="A9088" i="11"/>
  <c r="A9089" i="11"/>
  <c r="A9090" i="11"/>
  <c r="A9091" i="11"/>
  <c r="A9092" i="11"/>
  <c r="A9093" i="11"/>
  <c r="A9094" i="11"/>
  <c r="A9095" i="11"/>
  <c r="A9096" i="11"/>
  <c r="A9097" i="11"/>
  <c r="A9098" i="11"/>
  <c r="A9099" i="11"/>
  <c r="A9100" i="11"/>
  <c r="A9101" i="11"/>
  <c r="A9102" i="11"/>
  <c r="A9103" i="11"/>
  <c r="A9104" i="11"/>
  <c r="A9105" i="11"/>
  <c r="A9106" i="11"/>
  <c r="A9107" i="11"/>
  <c r="A9108" i="11"/>
  <c r="A9109" i="11"/>
  <c r="A9110" i="11"/>
  <c r="A9111" i="11"/>
  <c r="A9112" i="11"/>
  <c r="A9113" i="11"/>
  <c r="A9114" i="11"/>
  <c r="A9115" i="11"/>
  <c r="A9116" i="11"/>
  <c r="A9117" i="11"/>
  <c r="A9118" i="11"/>
  <c r="A9119" i="11"/>
  <c r="A9120" i="11"/>
  <c r="A9121" i="11"/>
  <c r="A9122" i="11"/>
  <c r="A9123" i="11"/>
  <c r="A9124" i="11"/>
  <c r="A9125" i="11"/>
  <c r="A9126" i="11"/>
  <c r="A9127" i="11"/>
  <c r="A9128" i="11"/>
  <c r="A9129" i="11"/>
  <c r="A9130" i="11"/>
  <c r="A9131" i="11"/>
  <c r="A9132" i="11"/>
  <c r="A9133" i="11"/>
  <c r="A9134" i="11"/>
  <c r="A9135" i="11"/>
  <c r="A9136" i="11"/>
  <c r="A9137" i="11"/>
  <c r="A9138" i="11"/>
  <c r="A9139" i="11"/>
  <c r="A9140" i="11"/>
  <c r="A9141" i="11"/>
  <c r="A9142" i="11"/>
  <c r="A9143" i="11"/>
  <c r="A9144" i="11"/>
  <c r="A9145" i="11"/>
  <c r="A9146" i="11"/>
  <c r="A9147" i="11"/>
  <c r="A9148" i="11"/>
  <c r="A9149" i="11"/>
  <c r="A9150" i="11"/>
  <c r="A9151" i="11"/>
  <c r="A9152" i="11"/>
  <c r="A9153" i="11"/>
  <c r="A9154" i="11"/>
  <c r="A9155" i="11"/>
  <c r="A9156" i="11"/>
  <c r="A9157" i="11"/>
  <c r="A9158" i="11"/>
  <c r="A9159" i="11"/>
  <c r="A9160" i="11"/>
  <c r="A9161" i="11"/>
  <c r="A9162" i="11"/>
  <c r="A9163" i="11"/>
  <c r="A9164" i="11"/>
  <c r="A9165" i="11"/>
  <c r="A9166" i="11"/>
  <c r="A9167" i="11"/>
  <c r="A9168" i="11"/>
  <c r="A9169" i="11"/>
  <c r="A9170" i="11"/>
  <c r="A9171" i="11"/>
  <c r="A9172" i="11"/>
  <c r="A9173" i="11"/>
  <c r="A9174" i="11"/>
  <c r="A9175" i="11"/>
  <c r="A9176" i="11"/>
  <c r="A9177" i="11"/>
  <c r="A9178" i="11"/>
  <c r="A9179" i="11"/>
  <c r="A9180" i="11"/>
  <c r="A9181" i="11"/>
  <c r="A9182" i="11"/>
  <c r="A9183" i="11"/>
  <c r="A9184" i="11"/>
  <c r="A9185" i="11"/>
  <c r="A9186" i="11"/>
  <c r="A9187" i="11"/>
  <c r="A9188" i="11"/>
  <c r="A9189" i="11"/>
  <c r="A9190" i="11"/>
  <c r="A9191" i="11"/>
  <c r="A9192" i="11"/>
  <c r="A9193" i="11"/>
  <c r="A9194" i="11"/>
  <c r="A9195" i="11"/>
  <c r="A9196" i="11"/>
  <c r="A9197" i="11"/>
  <c r="A9198" i="11"/>
  <c r="A9199" i="11"/>
  <c r="A9200" i="11"/>
  <c r="A9201" i="11"/>
  <c r="A9282" i="11"/>
  <c r="A9283" i="11"/>
  <c r="A9284" i="11"/>
  <c r="A9285" i="11"/>
  <c r="A9286" i="11"/>
  <c r="A9287" i="11"/>
  <c r="A9288" i="11"/>
  <c r="A9289" i="11"/>
  <c r="A9290" i="11"/>
  <c r="A9291" i="11"/>
  <c r="A9292" i="11"/>
  <c r="A9293" i="11"/>
  <c r="A9294" i="11"/>
  <c r="A9295" i="11"/>
  <c r="A9296" i="11"/>
  <c r="A9297" i="11"/>
  <c r="A9298" i="11"/>
  <c r="A9299" i="11"/>
  <c r="A9300" i="11"/>
  <c r="A9301" i="11"/>
  <c r="A9302" i="11"/>
  <c r="A9303" i="11"/>
  <c r="A9304" i="11"/>
  <c r="A9305" i="11"/>
  <c r="A9306" i="11"/>
  <c r="A9307" i="11"/>
  <c r="A9308" i="11"/>
  <c r="A9309" i="11"/>
  <c r="A9310" i="11"/>
  <c r="A9311" i="11"/>
  <c r="A9312" i="11"/>
  <c r="A9313" i="11"/>
  <c r="A9314" i="11"/>
  <c r="A9315" i="11"/>
  <c r="A9316" i="11"/>
  <c r="A9317" i="11"/>
  <c r="A9318" i="11"/>
  <c r="A9319" i="11"/>
  <c r="A9320" i="11"/>
  <c r="A9321" i="11"/>
  <c r="A9322" i="11"/>
  <c r="A9323" i="11"/>
  <c r="A9324" i="11"/>
  <c r="A9325" i="11"/>
  <c r="A9326" i="11"/>
  <c r="A9327" i="11"/>
  <c r="A9328" i="11"/>
  <c r="A9329" i="11"/>
  <c r="A9330" i="11"/>
  <c r="A9331" i="11"/>
  <c r="A9332" i="11"/>
  <c r="A9333" i="11"/>
  <c r="A9334" i="11"/>
  <c r="A9335" i="11"/>
  <c r="A9336" i="11"/>
  <c r="A9337" i="11"/>
  <c r="A9338" i="11"/>
  <c r="A9339" i="11"/>
  <c r="A9340" i="11"/>
  <c r="A9341" i="11"/>
  <c r="A9342" i="11"/>
  <c r="A9343" i="11"/>
  <c r="A9344" i="11"/>
  <c r="A9345" i="11"/>
  <c r="A9346" i="11"/>
  <c r="A9347" i="11"/>
  <c r="A9348" i="11"/>
  <c r="A9349" i="11"/>
  <c r="A9350" i="11"/>
  <c r="A9351" i="11"/>
  <c r="A9352" i="11"/>
  <c r="A9353" i="11"/>
  <c r="A9354" i="11"/>
  <c r="A9355" i="11"/>
  <c r="A9356" i="11"/>
  <c r="A9357" i="11"/>
  <c r="A9358" i="11"/>
  <c r="A9359" i="11"/>
  <c r="A9360" i="11"/>
  <c r="A9361" i="11"/>
  <c r="A9362" i="11"/>
  <c r="A9363" i="11"/>
  <c r="A9364" i="11"/>
  <c r="A9365" i="11"/>
  <c r="A9366" i="11"/>
  <c r="A9367" i="11"/>
  <c r="A9368" i="11"/>
  <c r="A9369" i="11"/>
  <c r="A9370" i="11"/>
  <c r="A9371" i="11"/>
  <c r="A9372" i="11"/>
  <c r="A9373" i="11"/>
  <c r="A9374" i="11"/>
  <c r="A9375" i="11"/>
  <c r="A9376" i="11"/>
  <c r="A9377" i="11"/>
  <c r="A9378" i="11"/>
  <c r="A9379" i="11"/>
  <c r="A9380" i="11"/>
  <c r="A9381" i="11"/>
  <c r="A9382" i="11"/>
  <c r="A9383" i="11"/>
  <c r="A9384" i="11"/>
  <c r="A9385" i="11"/>
  <c r="A9386" i="11"/>
  <c r="A9387" i="11"/>
  <c r="A9388" i="11"/>
  <c r="A9389" i="11"/>
  <c r="A9390" i="11"/>
  <c r="A9391" i="11"/>
  <c r="A9392" i="11"/>
  <c r="A9393" i="11"/>
  <c r="A9394" i="11"/>
  <c r="A9395" i="11"/>
  <c r="A9396" i="11"/>
  <c r="A9397" i="11"/>
  <c r="A9398" i="11"/>
  <c r="A9399" i="11"/>
  <c r="A9400" i="11"/>
  <c r="A9401" i="11"/>
  <c r="A9402" i="11"/>
  <c r="A9403" i="11"/>
  <c r="A9404" i="11"/>
  <c r="A9405" i="11"/>
  <c r="A9406" i="11"/>
  <c r="A9407" i="11"/>
  <c r="A9408" i="11"/>
  <c r="A9409" i="11"/>
  <c r="A9410" i="11"/>
  <c r="A9411" i="11"/>
  <c r="A9412" i="11"/>
  <c r="A9413" i="11"/>
  <c r="A9414" i="11"/>
  <c r="A9415" i="11"/>
  <c r="A9416" i="11"/>
  <c r="A9417" i="11"/>
  <c r="A9418" i="11"/>
  <c r="A9419" i="11"/>
  <c r="A9420" i="11"/>
  <c r="A9421" i="11"/>
  <c r="A9422" i="11"/>
  <c r="A9423" i="11"/>
  <c r="A9424" i="11"/>
  <c r="A9425" i="11"/>
  <c r="A9426" i="11"/>
  <c r="A9427" i="11"/>
  <c r="A9428" i="11"/>
  <c r="A9429" i="11"/>
  <c r="A9430" i="11"/>
  <c r="A9431" i="11"/>
  <c r="A9432" i="11"/>
  <c r="A9433" i="11"/>
  <c r="A9434" i="11"/>
  <c r="A9435" i="11"/>
  <c r="A9436" i="11"/>
  <c r="A9437" i="11"/>
  <c r="A9438" i="11"/>
  <c r="A9439" i="11"/>
  <c r="A9440" i="11"/>
  <c r="A9441" i="11"/>
  <c r="A9442" i="11"/>
  <c r="A9443" i="11"/>
  <c r="A9444" i="11"/>
  <c r="A9445" i="11"/>
  <c r="A9446" i="11"/>
  <c r="A9447" i="11"/>
  <c r="A9448" i="11"/>
  <c r="A9449" i="11"/>
  <c r="A9450" i="11"/>
  <c r="A9451" i="11"/>
  <c r="A9452" i="11"/>
  <c r="A9453" i="11"/>
  <c r="A9454" i="11"/>
  <c r="A9455" i="11"/>
  <c r="A9456" i="11"/>
  <c r="A9457" i="11"/>
  <c r="A9458" i="11"/>
  <c r="A9459" i="11"/>
  <c r="A9460" i="11"/>
  <c r="A9461" i="11"/>
  <c r="A9462" i="11"/>
  <c r="A9463" i="11"/>
  <c r="A9464" i="11"/>
  <c r="A9465" i="11"/>
  <c r="A9466" i="11"/>
  <c r="A9467" i="11"/>
  <c r="A9468" i="11"/>
  <c r="A9469" i="11"/>
  <c r="A9470" i="11"/>
  <c r="A9471" i="11"/>
  <c r="A9472" i="11"/>
  <c r="A9473" i="11"/>
  <c r="A9474" i="11"/>
  <c r="A9475" i="11"/>
  <c r="A9476" i="11"/>
  <c r="A9477" i="11"/>
  <c r="A9478" i="11"/>
  <c r="A9479" i="11"/>
  <c r="A9480" i="11"/>
  <c r="A9481" i="11"/>
  <c r="A9482" i="11"/>
  <c r="A9483" i="11"/>
  <c r="A9484" i="11"/>
  <c r="A9485" i="11"/>
  <c r="A9486" i="11"/>
  <c r="A9487" i="11"/>
  <c r="A9488" i="11"/>
  <c r="A9489" i="11"/>
  <c r="A9490" i="11"/>
  <c r="A9491" i="11"/>
  <c r="A9492" i="11"/>
  <c r="A9493" i="11"/>
  <c r="A9494" i="11"/>
  <c r="A9495" i="11"/>
  <c r="A9496" i="11"/>
  <c r="A9497" i="11"/>
  <c r="A9498" i="11"/>
  <c r="A9499" i="11"/>
  <c r="A9500" i="11"/>
  <c r="A9501" i="11"/>
  <c r="A9502" i="11"/>
  <c r="A9503" i="11"/>
  <c r="A9504" i="11"/>
  <c r="A9505" i="11"/>
  <c r="A9506" i="11"/>
  <c r="A9507" i="11"/>
  <c r="A9508" i="11"/>
  <c r="A9509" i="11"/>
  <c r="A9510" i="11"/>
  <c r="A9511" i="11"/>
  <c r="A9512" i="11"/>
  <c r="A9513" i="11"/>
  <c r="A9514" i="11"/>
  <c r="A9515" i="11"/>
  <c r="A9516" i="11"/>
  <c r="A9517" i="11"/>
  <c r="A9518" i="11"/>
  <c r="A9519" i="11"/>
  <c r="A9520" i="11"/>
  <c r="A9521" i="11"/>
  <c r="A9522" i="11"/>
  <c r="A9523" i="11"/>
  <c r="A9524" i="11"/>
  <c r="A9525" i="11"/>
  <c r="A9526" i="11"/>
  <c r="A9527" i="11"/>
  <c r="A9528" i="11"/>
  <c r="A9529" i="11"/>
  <c r="A9530" i="11"/>
  <c r="A9531" i="11"/>
  <c r="A9532" i="11"/>
  <c r="A9533" i="11"/>
  <c r="A9534" i="11"/>
  <c r="A9535" i="11"/>
  <c r="A9536" i="11"/>
  <c r="A9537" i="11"/>
  <c r="A9538" i="11"/>
  <c r="A9539" i="11"/>
  <c r="A9540" i="11"/>
  <c r="A9541" i="11"/>
  <c r="A9542" i="11"/>
  <c r="A9543" i="11"/>
  <c r="A9544" i="11"/>
  <c r="A9545" i="11"/>
  <c r="A9546" i="11"/>
  <c r="A9547" i="11"/>
  <c r="A9548" i="11"/>
  <c r="A9549" i="11"/>
  <c r="A9550" i="11"/>
  <c r="A9551" i="11"/>
  <c r="A9552" i="11"/>
  <c r="A9553" i="11"/>
  <c r="A9554" i="11"/>
  <c r="A9555" i="11"/>
  <c r="A9556" i="11"/>
  <c r="A9557" i="11"/>
  <c r="A9558" i="11"/>
  <c r="A9559" i="11"/>
  <c r="A9560" i="11"/>
  <c r="A9561" i="11"/>
  <c r="A9562" i="11"/>
  <c r="A9563" i="11"/>
  <c r="A9564" i="11"/>
  <c r="A9565" i="11"/>
  <c r="A9566" i="11"/>
  <c r="A9567" i="11"/>
  <c r="A9568" i="11"/>
  <c r="A9569" i="11"/>
  <c r="A9570" i="11"/>
  <c r="A9571" i="11"/>
  <c r="A9572" i="11"/>
  <c r="A9573" i="11"/>
  <c r="A9574" i="11"/>
  <c r="A9575" i="11"/>
  <c r="A9576" i="11"/>
  <c r="A9577" i="11"/>
  <c r="A9578" i="11"/>
  <c r="A9579" i="11"/>
  <c r="A9580" i="11"/>
  <c r="A9581" i="11"/>
  <c r="A9582" i="11"/>
  <c r="A9583" i="11"/>
  <c r="A9584" i="11"/>
  <c r="A9585" i="11"/>
  <c r="A9586" i="11"/>
  <c r="A9587" i="11"/>
  <c r="A9588" i="11"/>
  <c r="A9589" i="11"/>
  <c r="A9590" i="11"/>
  <c r="A9591" i="11"/>
  <c r="A9592" i="11"/>
  <c r="A9593" i="11"/>
  <c r="A9594" i="11"/>
  <c r="A9595" i="11"/>
  <c r="A9596" i="11"/>
  <c r="A9597" i="11"/>
  <c r="A9598" i="11"/>
  <c r="A9599" i="11"/>
  <c r="A9600" i="11"/>
  <c r="A9601" i="11"/>
  <c r="A9602" i="11"/>
  <c r="A9603" i="11"/>
  <c r="A9604" i="11"/>
  <c r="A9605" i="11"/>
  <c r="A9606" i="11"/>
  <c r="A9607" i="11"/>
  <c r="A9608" i="11"/>
  <c r="A9609" i="11"/>
  <c r="A9610" i="11"/>
  <c r="A9611" i="11"/>
  <c r="A9612" i="11"/>
  <c r="A9613" i="11"/>
  <c r="A9614" i="11"/>
  <c r="A9615" i="11"/>
  <c r="A9616" i="11"/>
  <c r="A9617" i="11"/>
  <c r="A9618" i="11"/>
  <c r="A9619" i="11"/>
  <c r="A9620" i="11"/>
  <c r="A9621" i="11"/>
  <c r="A9622" i="11"/>
  <c r="A9623" i="11"/>
  <c r="A9624" i="11"/>
  <c r="A9625" i="11"/>
  <c r="A9626" i="11"/>
  <c r="A9627" i="11"/>
  <c r="A9628" i="11"/>
  <c r="A9629" i="11"/>
  <c r="A9630" i="11"/>
  <c r="A9631" i="11"/>
  <c r="A9632" i="11"/>
  <c r="A9633" i="11"/>
  <c r="A9634" i="11"/>
  <c r="A9635" i="11"/>
  <c r="A9636" i="11"/>
  <c r="A9637" i="11"/>
  <c r="A9638" i="11"/>
  <c r="A9639" i="11"/>
  <c r="A9640" i="11"/>
  <c r="A9641" i="11"/>
  <c r="A9642" i="11"/>
  <c r="A9643" i="11"/>
  <c r="A9644" i="11"/>
  <c r="A9645" i="11"/>
  <c r="A9646" i="11"/>
  <c r="A9647" i="11"/>
  <c r="A9648" i="11"/>
  <c r="A9649" i="11"/>
  <c r="A9650" i="11"/>
  <c r="A9651" i="11"/>
  <c r="A9652" i="11"/>
  <c r="A9653" i="11"/>
  <c r="A9654" i="11"/>
  <c r="A9655" i="11"/>
  <c r="A9656" i="11"/>
  <c r="A9657" i="11"/>
  <c r="A9658" i="11"/>
  <c r="A9659" i="11"/>
  <c r="A9660" i="11"/>
  <c r="A9661" i="11"/>
  <c r="A9662" i="11"/>
  <c r="A9663" i="11"/>
  <c r="A9664" i="11"/>
  <c r="A9665" i="11"/>
  <c r="A9666" i="11"/>
  <c r="A9667" i="11"/>
  <c r="A9668" i="11"/>
  <c r="A9669" i="11"/>
  <c r="A9670" i="11"/>
  <c r="A9671" i="11"/>
  <c r="A9672" i="11"/>
  <c r="A9673" i="11"/>
  <c r="A9674" i="11"/>
  <c r="A9675" i="11"/>
  <c r="A9676" i="11"/>
  <c r="A9677" i="11"/>
  <c r="A9678" i="11"/>
  <c r="A9679" i="11"/>
  <c r="A9680" i="11"/>
  <c r="A9681" i="11"/>
  <c r="A9762" i="11"/>
  <c r="A9763" i="11"/>
  <c r="A9764" i="11"/>
  <c r="A9765" i="11"/>
  <c r="A9766" i="11"/>
  <c r="A9767" i="11"/>
  <c r="A9768" i="11"/>
  <c r="A9769" i="11"/>
  <c r="A9770" i="11"/>
  <c r="A9771" i="11"/>
  <c r="A9772" i="11"/>
  <c r="A9773" i="11"/>
  <c r="A9774" i="11"/>
  <c r="A9775" i="11"/>
  <c r="A9776" i="11"/>
  <c r="A9777" i="11"/>
  <c r="A9778" i="11"/>
  <c r="A9779" i="11"/>
  <c r="A9780" i="11"/>
  <c r="A9781" i="11"/>
  <c r="A9782" i="11"/>
  <c r="A9783" i="11"/>
  <c r="A9784" i="11"/>
  <c r="A9785" i="11"/>
  <c r="A9786" i="11"/>
  <c r="A9787" i="11"/>
  <c r="A9788" i="11"/>
  <c r="A9789" i="11"/>
  <c r="A9790" i="11"/>
  <c r="A9791" i="11"/>
  <c r="A9792" i="11"/>
  <c r="A9793" i="11"/>
  <c r="A9794" i="11"/>
  <c r="A9795" i="11"/>
  <c r="A9796" i="11"/>
  <c r="A9797" i="11"/>
  <c r="A9798" i="11"/>
  <c r="A9799" i="11"/>
  <c r="A9800" i="11"/>
  <c r="A9801" i="11"/>
  <c r="A9802" i="11"/>
  <c r="A9803" i="11"/>
  <c r="A9804" i="11"/>
  <c r="A9805" i="11"/>
  <c r="A9806" i="11"/>
  <c r="A9807" i="11"/>
  <c r="A9808" i="11"/>
  <c r="A9809" i="11"/>
  <c r="A9810" i="11"/>
  <c r="A9811" i="11"/>
  <c r="A9812" i="11"/>
  <c r="A9813" i="11"/>
  <c r="A9814" i="11"/>
  <c r="A9815" i="11"/>
  <c r="A9816" i="11"/>
  <c r="A9817" i="11"/>
  <c r="A9818" i="11"/>
  <c r="A9819" i="11"/>
  <c r="A9820" i="11"/>
  <c r="A9821" i="11"/>
  <c r="A9822" i="11"/>
  <c r="A9823" i="11"/>
  <c r="A9824" i="11"/>
  <c r="A9825" i="11"/>
  <c r="A9826" i="11"/>
  <c r="A9827" i="11"/>
  <c r="A9828" i="11"/>
  <c r="A9829" i="11"/>
  <c r="A9830" i="11"/>
  <c r="A9831" i="11"/>
  <c r="A9832" i="11"/>
  <c r="A9833" i="11"/>
  <c r="A9834" i="11"/>
  <c r="A9835" i="11"/>
  <c r="A9836" i="11"/>
  <c r="A9837" i="11"/>
  <c r="A9838" i="11"/>
  <c r="A9839" i="11"/>
  <c r="A9840" i="11"/>
  <c r="A9841" i="11"/>
  <c r="A9842" i="11"/>
  <c r="A9843" i="11"/>
  <c r="A9844" i="11"/>
  <c r="A9845" i="11"/>
  <c r="A9846" i="11"/>
  <c r="A9847" i="11"/>
  <c r="A9848" i="11"/>
  <c r="A9849" i="11"/>
  <c r="A9850" i="11"/>
  <c r="A9851" i="11"/>
  <c r="A9852" i="11"/>
  <c r="A9853" i="11"/>
  <c r="A9854" i="11"/>
  <c r="A9855" i="11"/>
  <c r="A9856" i="11"/>
  <c r="A9857" i="11"/>
  <c r="A9858" i="11"/>
  <c r="A9859" i="11"/>
  <c r="A9860" i="11"/>
  <c r="A9861" i="11"/>
  <c r="A9862" i="11"/>
  <c r="A9863" i="11"/>
  <c r="A9864" i="11"/>
  <c r="A9865" i="11"/>
  <c r="A9866" i="11"/>
  <c r="A9867" i="11"/>
  <c r="A9868" i="11"/>
  <c r="A9869" i="11"/>
  <c r="A9870" i="11"/>
  <c r="A9871" i="11"/>
  <c r="A9872" i="11"/>
  <c r="A9873" i="11"/>
  <c r="A9874" i="11"/>
  <c r="A9875" i="11"/>
  <c r="A9876" i="11"/>
  <c r="A9877" i="11"/>
  <c r="A9878" i="11"/>
  <c r="A9879" i="11"/>
  <c r="A9880" i="11"/>
  <c r="A9881" i="11"/>
  <c r="A9882" i="11"/>
  <c r="A9883" i="11"/>
  <c r="A9884" i="11"/>
  <c r="A9885" i="11"/>
  <c r="A9886" i="11"/>
  <c r="A9887" i="11"/>
  <c r="A9888" i="11"/>
  <c r="A9889" i="11"/>
  <c r="A9890" i="11"/>
  <c r="A9891" i="11"/>
  <c r="A9892" i="11"/>
  <c r="A9893" i="11"/>
  <c r="A9894" i="11"/>
  <c r="A9895" i="11"/>
  <c r="A9896" i="11"/>
  <c r="A9897" i="11"/>
  <c r="A9898" i="11"/>
  <c r="A9899" i="11"/>
  <c r="A9900" i="11"/>
  <c r="A9901" i="11"/>
  <c r="A9902" i="11"/>
  <c r="A9903" i="11"/>
  <c r="A9904" i="11"/>
  <c r="A9905" i="11"/>
  <c r="A9906" i="11"/>
  <c r="A9907" i="11"/>
  <c r="A9908" i="11"/>
  <c r="A9909" i="11"/>
  <c r="A9910" i="11"/>
  <c r="A9911" i="11"/>
  <c r="A9912" i="11"/>
  <c r="A9913" i="11"/>
  <c r="A9914" i="11"/>
  <c r="A9915" i="11"/>
  <c r="A9916" i="11"/>
  <c r="A9917" i="11"/>
  <c r="A9918" i="11"/>
  <c r="A9919" i="11"/>
  <c r="A9920" i="11"/>
  <c r="A9921" i="11"/>
  <c r="A9922" i="11"/>
  <c r="A9923" i="11"/>
  <c r="A9924" i="11"/>
  <c r="A9925" i="11"/>
  <c r="A9926" i="11"/>
  <c r="A9927" i="11"/>
  <c r="A9928" i="11"/>
  <c r="A9929" i="11"/>
  <c r="A9930" i="11"/>
  <c r="A9931" i="11"/>
  <c r="A9932" i="11"/>
  <c r="A9933" i="11"/>
  <c r="A9934" i="11"/>
  <c r="A9935" i="11"/>
  <c r="A9936" i="11"/>
  <c r="A9937" i="11"/>
  <c r="A9938" i="11"/>
  <c r="A9939" i="11"/>
  <c r="A9940" i="11"/>
  <c r="A9941" i="11"/>
  <c r="A9942" i="11"/>
  <c r="A9943" i="11"/>
  <c r="A9944" i="11"/>
  <c r="A9945" i="11"/>
  <c r="A9946" i="11"/>
  <c r="A9947" i="11"/>
  <c r="A9948" i="11"/>
  <c r="A9949" i="11"/>
  <c r="A9950" i="11"/>
  <c r="A9951" i="11"/>
  <c r="A9952" i="11"/>
  <c r="A9953" i="11"/>
  <c r="A9954" i="11"/>
  <c r="A9955" i="11"/>
  <c r="A9956" i="11"/>
  <c r="A9957" i="11"/>
  <c r="A9958" i="11"/>
  <c r="A9959" i="11"/>
  <c r="A9960" i="11"/>
  <c r="A9961" i="11"/>
  <c r="A9962" i="11"/>
  <c r="A9963" i="11"/>
  <c r="A9964" i="11"/>
  <c r="A9965" i="11"/>
  <c r="A9966" i="11"/>
  <c r="A9967" i="11"/>
  <c r="A9968" i="11"/>
  <c r="A9969" i="11"/>
  <c r="A9970" i="11"/>
  <c r="A9971" i="11"/>
  <c r="A9972" i="11"/>
  <c r="A9973" i="11"/>
  <c r="A9974" i="11"/>
  <c r="A9975" i="11"/>
  <c r="A9976" i="11"/>
  <c r="A9977" i="11"/>
  <c r="A9978" i="11"/>
  <c r="A9979" i="11"/>
  <c r="A9980" i="11"/>
  <c r="A9981" i="11"/>
  <c r="A9982" i="11"/>
  <c r="A9983" i="11"/>
  <c r="A9984" i="11"/>
  <c r="A9985" i="11"/>
  <c r="A9986" i="11"/>
  <c r="A9987" i="11"/>
  <c r="A9988" i="11"/>
  <c r="A9989" i="11"/>
  <c r="A9990" i="11"/>
  <c r="A9991" i="11"/>
  <c r="A9992" i="11"/>
  <c r="A9993" i="11"/>
  <c r="A9994" i="11"/>
  <c r="A9995" i="11"/>
  <c r="A9996" i="11"/>
  <c r="A9997" i="11"/>
  <c r="A9998" i="11"/>
  <c r="A9999" i="11"/>
  <c r="A10000" i="11"/>
  <c r="A10001" i="11"/>
  <c r="A10002" i="11"/>
  <c r="A10003" i="11"/>
  <c r="A10004" i="11"/>
  <c r="A10005" i="11"/>
  <c r="A10006" i="11"/>
  <c r="A10007" i="11"/>
  <c r="A10008" i="11"/>
  <c r="A10009" i="11"/>
  <c r="A10010" i="11"/>
  <c r="A10011" i="11"/>
  <c r="A10012" i="11"/>
  <c r="A10013" i="11"/>
  <c r="A10014" i="11"/>
  <c r="A10015" i="11"/>
  <c r="A10016" i="11"/>
  <c r="A10017" i="11"/>
  <c r="A10018" i="11"/>
  <c r="A10019" i="11"/>
  <c r="A10020" i="11"/>
  <c r="A10021" i="11"/>
  <c r="A10022" i="11"/>
  <c r="A10023" i="11"/>
  <c r="A10024" i="11"/>
  <c r="A10025" i="11"/>
  <c r="A10026" i="11"/>
  <c r="A10027" i="11"/>
  <c r="A10028" i="11"/>
  <c r="A10029" i="11"/>
  <c r="A10030" i="11"/>
  <c r="A10031" i="11"/>
  <c r="A10032" i="11"/>
  <c r="A10033" i="11"/>
  <c r="A10034" i="11"/>
  <c r="A10035" i="11"/>
  <c r="A10036" i="11"/>
  <c r="A10037" i="11"/>
  <c r="A10038" i="11"/>
  <c r="A10039" i="11"/>
  <c r="A10040" i="11"/>
  <c r="A10041" i="11"/>
  <c r="A10042" i="11"/>
  <c r="A10043" i="11"/>
  <c r="A10044" i="11"/>
  <c r="A10045" i="11"/>
  <c r="A10046" i="11"/>
  <c r="A10047" i="11"/>
  <c r="A10048" i="11"/>
  <c r="A10049" i="11"/>
  <c r="A10050" i="11"/>
  <c r="A10051" i="11"/>
  <c r="A10052" i="11"/>
  <c r="A10053" i="11"/>
  <c r="A10054" i="11"/>
  <c r="A10055" i="11"/>
  <c r="A10056" i="11"/>
  <c r="A10057" i="11"/>
  <c r="A10058" i="11"/>
  <c r="A10059" i="11"/>
  <c r="A10060" i="11"/>
  <c r="A10061" i="11"/>
  <c r="A10062" i="11"/>
  <c r="A10063" i="11"/>
  <c r="A10064" i="11"/>
  <c r="A10065" i="11"/>
  <c r="A10066" i="11"/>
  <c r="A10067" i="11"/>
  <c r="A10068" i="11"/>
  <c r="A10069" i="11"/>
  <c r="A10070" i="11"/>
  <c r="A10071" i="11"/>
  <c r="A10072" i="11"/>
  <c r="A10073" i="11"/>
  <c r="A10074" i="11"/>
  <c r="A10075" i="11"/>
  <c r="A10076" i="11"/>
  <c r="A10077" i="11"/>
  <c r="A10078" i="11"/>
  <c r="A10079" i="11"/>
  <c r="A10080" i="11"/>
  <c r="A10081" i="11"/>
  <c r="A10082" i="11"/>
  <c r="A10083" i="11"/>
  <c r="A10084" i="11"/>
  <c r="A10085" i="11"/>
  <c r="A10086" i="11"/>
  <c r="A10087" i="11"/>
  <c r="A10088" i="11"/>
  <c r="A10089" i="11"/>
  <c r="A10090" i="11"/>
  <c r="A10091" i="11"/>
  <c r="A10092" i="11"/>
  <c r="A10093" i="11"/>
  <c r="A10094" i="11"/>
  <c r="A10095" i="11"/>
  <c r="A10096" i="11"/>
  <c r="A10097" i="11"/>
  <c r="A10098" i="11"/>
  <c r="A10099" i="11"/>
  <c r="A10100" i="11"/>
  <c r="A10101" i="11"/>
  <c r="A10102" i="11"/>
  <c r="A10103" i="11"/>
  <c r="A10104" i="11"/>
  <c r="A10105" i="11"/>
  <c r="A10106" i="11"/>
  <c r="A10107" i="11"/>
  <c r="A10108" i="11"/>
  <c r="A10109" i="11"/>
  <c r="A10110" i="11"/>
  <c r="A10111" i="11"/>
  <c r="A10112" i="11"/>
  <c r="A10113" i="11"/>
  <c r="A10114" i="11"/>
  <c r="A10115" i="11"/>
  <c r="A10116" i="11"/>
  <c r="A10117" i="11"/>
  <c r="A10118" i="11"/>
  <c r="A10119" i="11"/>
  <c r="A10120" i="11"/>
  <c r="A10121" i="11"/>
  <c r="A10122" i="11"/>
  <c r="A10123" i="11"/>
  <c r="A10124" i="11"/>
  <c r="A10125" i="11"/>
  <c r="A10126" i="11"/>
  <c r="A10127" i="11"/>
  <c r="A10128" i="11"/>
  <c r="A10129" i="11"/>
  <c r="A10130" i="11"/>
  <c r="A10131" i="11"/>
  <c r="A10132" i="11"/>
  <c r="A10133" i="11"/>
  <c r="A10134" i="11"/>
  <c r="A10135" i="11"/>
  <c r="A10136" i="11"/>
  <c r="A10137" i="11"/>
  <c r="A10138" i="11"/>
  <c r="A10139" i="11"/>
  <c r="A10140" i="11"/>
  <c r="A10141" i="11"/>
  <c r="A10142" i="11"/>
  <c r="A10143" i="11"/>
  <c r="A10144" i="11"/>
  <c r="A10145" i="11"/>
  <c r="A10146" i="11"/>
  <c r="A10147" i="11"/>
  <c r="A10148" i="11"/>
  <c r="A10149" i="11"/>
  <c r="A10150" i="11"/>
  <c r="A10151" i="11"/>
  <c r="A10152" i="11"/>
  <c r="A10153" i="11"/>
  <c r="A10154" i="11"/>
  <c r="A10155" i="11"/>
  <c r="A10156" i="11"/>
  <c r="A10157" i="11"/>
  <c r="A10158" i="11"/>
  <c r="A10159" i="11"/>
  <c r="A10160" i="11"/>
  <c r="A10161" i="11"/>
  <c r="A10242" i="11"/>
  <c r="A10243" i="11"/>
  <c r="A10244" i="11"/>
  <c r="A10245" i="11"/>
  <c r="A10246" i="11"/>
  <c r="A10247" i="11"/>
  <c r="A10248" i="11"/>
  <c r="A10249" i="11"/>
  <c r="A10250" i="11"/>
  <c r="A10251" i="11"/>
  <c r="A10252" i="11"/>
  <c r="A10253" i="11"/>
  <c r="A10254" i="11"/>
  <c r="A10255" i="11"/>
  <c r="A10256" i="11"/>
  <c r="A10257" i="11"/>
  <c r="A10258" i="11"/>
  <c r="A10259" i="11"/>
  <c r="A10260" i="11"/>
  <c r="A10261" i="11"/>
  <c r="A10262" i="11"/>
  <c r="A10263" i="11"/>
  <c r="A10264" i="11"/>
  <c r="A10265" i="11"/>
  <c r="A10266" i="11"/>
  <c r="A10267" i="11"/>
  <c r="A10268" i="11"/>
  <c r="A10269" i="11"/>
  <c r="A10270" i="11"/>
  <c r="A10271" i="11"/>
  <c r="A10272" i="11"/>
  <c r="A10273" i="11"/>
  <c r="A10274" i="11"/>
  <c r="A10275" i="11"/>
  <c r="A10276" i="11"/>
  <c r="A10277" i="11"/>
  <c r="A10278" i="11"/>
  <c r="A10279" i="11"/>
  <c r="A10280" i="11"/>
  <c r="A10281" i="11"/>
  <c r="A10282" i="11"/>
  <c r="A10283" i="11"/>
  <c r="A10284" i="11"/>
  <c r="A10285" i="11"/>
  <c r="A10286" i="11"/>
  <c r="A10287" i="11"/>
  <c r="A10288" i="11"/>
  <c r="A10289" i="11"/>
  <c r="A10290" i="11"/>
  <c r="A10291" i="11"/>
  <c r="A10292" i="11"/>
  <c r="A10293" i="11"/>
  <c r="A10294" i="11"/>
  <c r="A10295" i="11"/>
  <c r="A10296" i="11"/>
  <c r="A10297" i="11"/>
  <c r="A10298" i="11"/>
  <c r="A10299" i="11"/>
  <c r="A10300" i="11"/>
  <c r="A10301" i="11"/>
  <c r="A10302" i="11"/>
  <c r="A10303" i="11"/>
  <c r="A10304" i="11"/>
  <c r="A10305" i="11"/>
  <c r="A10306" i="11"/>
  <c r="A10307" i="11"/>
  <c r="A10308" i="11"/>
  <c r="A10309" i="11"/>
  <c r="A10310" i="11"/>
  <c r="A10311" i="11"/>
  <c r="A10312" i="11"/>
  <c r="A10313" i="11"/>
  <c r="A10314" i="11"/>
  <c r="A10315" i="11"/>
  <c r="A10316" i="11"/>
  <c r="A10317" i="11"/>
  <c r="A10318" i="11"/>
  <c r="A10319" i="11"/>
  <c r="A10320" i="11"/>
  <c r="A10321" i="11"/>
  <c r="A10322" i="11"/>
  <c r="A10323" i="11"/>
  <c r="A10324" i="11"/>
  <c r="A10325" i="11"/>
  <c r="A10326" i="11"/>
  <c r="A10327" i="11"/>
  <c r="A10328" i="11"/>
  <c r="A10329" i="11"/>
  <c r="A10330" i="11"/>
  <c r="A10331" i="11"/>
  <c r="A10332" i="11"/>
  <c r="A10333" i="11"/>
  <c r="A10334" i="11"/>
  <c r="A10335" i="11"/>
  <c r="A10336" i="11"/>
  <c r="A10337" i="11"/>
  <c r="A10338" i="11"/>
  <c r="A10339" i="11"/>
  <c r="A10340" i="11"/>
  <c r="A10341" i="11"/>
  <c r="A10342" i="11"/>
  <c r="A10343" i="11"/>
  <c r="A10344" i="11"/>
  <c r="A10345" i="11"/>
  <c r="A10346" i="11"/>
  <c r="A10347" i="11"/>
  <c r="A10348" i="11"/>
  <c r="A10349" i="11"/>
  <c r="A10350" i="11"/>
  <c r="A10351" i="11"/>
  <c r="A10352" i="11"/>
  <c r="A10353" i="11"/>
  <c r="A10354" i="11"/>
  <c r="A10355" i="11"/>
  <c r="A10356" i="11"/>
  <c r="A10357" i="11"/>
  <c r="A10358" i="11"/>
  <c r="A10359" i="11"/>
  <c r="A10360" i="11"/>
  <c r="A10361" i="11"/>
  <c r="A10362" i="11"/>
  <c r="A10363" i="11"/>
  <c r="A10364" i="11"/>
  <c r="A10365" i="11"/>
  <c r="A10366" i="11"/>
  <c r="A10367" i="11"/>
  <c r="A10368" i="11"/>
  <c r="A10369" i="11"/>
  <c r="A10370" i="11"/>
  <c r="A10371" i="11"/>
  <c r="A10372" i="11"/>
  <c r="A10373" i="11"/>
  <c r="A10374" i="11"/>
  <c r="A10375" i="11"/>
  <c r="A10376" i="11"/>
  <c r="A10377" i="11"/>
  <c r="A10378" i="11"/>
  <c r="A10379" i="11"/>
  <c r="A10380" i="11"/>
  <c r="A10381" i="11"/>
  <c r="A10382" i="11"/>
  <c r="A10383" i="11"/>
  <c r="A10384" i="11"/>
  <c r="A10385" i="11"/>
  <c r="A10386" i="11"/>
  <c r="A10387" i="11"/>
  <c r="A10388" i="11"/>
  <c r="A10389" i="11"/>
  <c r="A10390" i="11"/>
  <c r="A10391" i="11"/>
  <c r="A10392" i="11"/>
  <c r="A10393" i="11"/>
  <c r="A10394" i="11"/>
  <c r="A10395" i="11"/>
  <c r="A10396" i="11"/>
  <c r="A10397" i="11"/>
  <c r="A10398" i="11"/>
  <c r="A10399" i="11"/>
  <c r="A10400" i="11"/>
  <c r="A10401" i="11"/>
  <c r="A10402" i="11"/>
  <c r="A10403" i="11"/>
  <c r="A10404" i="11"/>
  <c r="A10405" i="11"/>
  <c r="A10406" i="11"/>
  <c r="A10407" i="11"/>
  <c r="A10408" i="11"/>
  <c r="A10409" i="11"/>
  <c r="A10410" i="11"/>
  <c r="A10411" i="11"/>
  <c r="A10412" i="11"/>
  <c r="A10413" i="11"/>
  <c r="A10414" i="11"/>
  <c r="A10415" i="11"/>
  <c r="A10416" i="11"/>
  <c r="A10417" i="11"/>
  <c r="A10418" i="11"/>
  <c r="A10419" i="11"/>
  <c r="A10420" i="11"/>
  <c r="A10421" i="11"/>
  <c r="A10422" i="11"/>
  <c r="A10423" i="11"/>
  <c r="A10424" i="11"/>
  <c r="A10425" i="11"/>
  <c r="A10426" i="11"/>
  <c r="A10427" i="11"/>
  <c r="A10428" i="11"/>
  <c r="A10429" i="11"/>
  <c r="A10430" i="11"/>
  <c r="A10431" i="11"/>
  <c r="A10432" i="11"/>
  <c r="A10433" i="11"/>
  <c r="A10434" i="11"/>
  <c r="A10435" i="11"/>
  <c r="A10436" i="11"/>
  <c r="A10437" i="11"/>
  <c r="A10438" i="11"/>
  <c r="A10439" i="11"/>
  <c r="A10440" i="11"/>
  <c r="A10441" i="11"/>
  <c r="A10442" i="11"/>
  <c r="A10443" i="11"/>
  <c r="A10444" i="11"/>
  <c r="A10445" i="11"/>
  <c r="A10446" i="11"/>
  <c r="A10447" i="11"/>
  <c r="A10448" i="11"/>
  <c r="A10449" i="11"/>
  <c r="A10450" i="11"/>
  <c r="A10451" i="11"/>
  <c r="A10452" i="11"/>
  <c r="A10453" i="11"/>
  <c r="A10454" i="11"/>
  <c r="A10455" i="11"/>
  <c r="A10456" i="11"/>
  <c r="A10457" i="11"/>
  <c r="A10458" i="11"/>
  <c r="A10459" i="11"/>
  <c r="A10460" i="11"/>
  <c r="A10461" i="11"/>
  <c r="A10462" i="11"/>
  <c r="A10463" i="11"/>
  <c r="A10464" i="11"/>
  <c r="A10465" i="11"/>
  <c r="A10466" i="11"/>
  <c r="A10467" i="11"/>
  <c r="A10468" i="11"/>
  <c r="A10469" i="11"/>
  <c r="A10470" i="11"/>
  <c r="A10471" i="11"/>
  <c r="A10472" i="11"/>
  <c r="A10473" i="11"/>
  <c r="A10474" i="11"/>
  <c r="A10475" i="11"/>
  <c r="A10476" i="11"/>
  <c r="A10477" i="11"/>
  <c r="A10478" i="11"/>
  <c r="A10479" i="11"/>
  <c r="A10480" i="11"/>
  <c r="A10481" i="11"/>
  <c r="A10482" i="11"/>
  <c r="A10483" i="11"/>
  <c r="A10484" i="11"/>
  <c r="A10485" i="11"/>
  <c r="A10486" i="11"/>
  <c r="A10487" i="11"/>
  <c r="A10488" i="11"/>
  <c r="A10489" i="11"/>
  <c r="A10490" i="11"/>
  <c r="A10491" i="11"/>
  <c r="A10492" i="11"/>
  <c r="A10493" i="11"/>
  <c r="A10494" i="11"/>
  <c r="A10495" i="11"/>
  <c r="A10496" i="11"/>
  <c r="A10497" i="11"/>
  <c r="A10498" i="11"/>
  <c r="A10499" i="11"/>
  <c r="A10500" i="11"/>
  <c r="A10501" i="11"/>
  <c r="A10502" i="11"/>
  <c r="A10503" i="11"/>
  <c r="A10504" i="11"/>
  <c r="A10505" i="11"/>
  <c r="A10506" i="11"/>
  <c r="A10507" i="11"/>
  <c r="A10508" i="11"/>
  <c r="A10509" i="11"/>
  <c r="A10510" i="11"/>
  <c r="A10511" i="11"/>
  <c r="A10512" i="11"/>
  <c r="A10513" i="11"/>
  <c r="A10514" i="11"/>
  <c r="A10515" i="11"/>
  <c r="A10516" i="11"/>
  <c r="A10517" i="11"/>
  <c r="A10518" i="11"/>
  <c r="A10519" i="11"/>
  <c r="A10520" i="11"/>
  <c r="A10521" i="11"/>
  <c r="A10522" i="11"/>
  <c r="A10523" i="11"/>
  <c r="A10524" i="11"/>
  <c r="A10525" i="11"/>
  <c r="A10526" i="11"/>
  <c r="A10527" i="11"/>
  <c r="A10528" i="11"/>
  <c r="A10529" i="11"/>
  <c r="A10530" i="11"/>
  <c r="A10531" i="11"/>
  <c r="A10532" i="11"/>
  <c r="A10533" i="11"/>
  <c r="A10534" i="11"/>
  <c r="A10535" i="11"/>
  <c r="A10536" i="11"/>
  <c r="A10537" i="11"/>
  <c r="A10538" i="11"/>
  <c r="A10539" i="11"/>
  <c r="A10540" i="11"/>
  <c r="A10541" i="11"/>
  <c r="A10542" i="11"/>
  <c r="A10543" i="11"/>
  <c r="A10544" i="11"/>
  <c r="A10545" i="11"/>
  <c r="A10546" i="11"/>
  <c r="A10547" i="11"/>
  <c r="A10548" i="11"/>
  <c r="A10549" i="11"/>
  <c r="A10550" i="11"/>
  <c r="A10551" i="11"/>
  <c r="A10552" i="11"/>
  <c r="A10553" i="11"/>
  <c r="A10554" i="11"/>
  <c r="A10555" i="11"/>
  <c r="A10556" i="11"/>
  <c r="A10557" i="11"/>
  <c r="A10558" i="11"/>
  <c r="A10559" i="11"/>
  <c r="A10560" i="11"/>
  <c r="A10561" i="11"/>
  <c r="A10562" i="11"/>
  <c r="A10563" i="11"/>
  <c r="A10564" i="11"/>
  <c r="A10565" i="11"/>
  <c r="A10566" i="11"/>
  <c r="A10567" i="11"/>
  <c r="A10568" i="11"/>
  <c r="A10569" i="11"/>
  <c r="A10570" i="11"/>
  <c r="A10571" i="11"/>
  <c r="A10572" i="11"/>
  <c r="A10573" i="11"/>
  <c r="A10574" i="11"/>
  <c r="A10575" i="11"/>
  <c r="A10576" i="11"/>
  <c r="A10577" i="11"/>
  <c r="A10578" i="11"/>
  <c r="A10579" i="11"/>
  <c r="A10580" i="11"/>
  <c r="A10581" i="11"/>
  <c r="A10582" i="11"/>
  <c r="A10583" i="11"/>
  <c r="A10584" i="11"/>
  <c r="A10585" i="11"/>
  <c r="A10586" i="11"/>
  <c r="A10587" i="11"/>
  <c r="A10588" i="11"/>
  <c r="A10589" i="11"/>
  <c r="A10590" i="11"/>
  <c r="A10591" i="11"/>
  <c r="A10592" i="11"/>
  <c r="A10593" i="11"/>
  <c r="A10594" i="11"/>
  <c r="A10595" i="11"/>
  <c r="A10596" i="11"/>
  <c r="A10597" i="11"/>
  <c r="A10598" i="11"/>
  <c r="A10599" i="11"/>
  <c r="A10600" i="11"/>
  <c r="A10601" i="11"/>
  <c r="A10602" i="11"/>
  <c r="A10603" i="11"/>
  <c r="A10604" i="11"/>
  <c r="A10605" i="11"/>
  <c r="A10606" i="11"/>
  <c r="A10607" i="11"/>
  <c r="A10608" i="11"/>
  <c r="A10609" i="11"/>
  <c r="A10610" i="11"/>
  <c r="A10611" i="11"/>
  <c r="A10612" i="11"/>
  <c r="A10613" i="11"/>
  <c r="A10614" i="11"/>
  <c r="A10615" i="11"/>
  <c r="A10616" i="11"/>
  <c r="A10617" i="11"/>
  <c r="A10618" i="11"/>
  <c r="A10619" i="11"/>
  <c r="A10620" i="11"/>
  <c r="A10621" i="11"/>
  <c r="A10622" i="11"/>
  <c r="A10623" i="11"/>
  <c r="A10624" i="11"/>
  <c r="A10625" i="11"/>
  <c r="A10626" i="11"/>
  <c r="A10627" i="11"/>
  <c r="A10628" i="11"/>
  <c r="A10629" i="11"/>
  <c r="A10630" i="11"/>
  <c r="A10631" i="11"/>
  <c r="A10632" i="11"/>
  <c r="A10633" i="11"/>
  <c r="A10634" i="11"/>
  <c r="A10635" i="11"/>
  <c r="A10636" i="11"/>
  <c r="A10637" i="11"/>
  <c r="A10638" i="11"/>
  <c r="A10639" i="11"/>
  <c r="A10640" i="11"/>
  <c r="A10641" i="11"/>
  <c r="A10642" i="11"/>
  <c r="A10643" i="11"/>
  <c r="A10644" i="11"/>
  <c r="A10645" i="11"/>
  <c r="A10646" i="11"/>
  <c r="A10647" i="11"/>
  <c r="A10648" i="11"/>
  <c r="A10649" i="11"/>
  <c r="A10650" i="11"/>
  <c r="A10651" i="11"/>
  <c r="A10652" i="11"/>
  <c r="A10653" i="11"/>
  <c r="A10654" i="11"/>
  <c r="A10655" i="11"/>
  <c r="A10656" i="11"/>
  <c r="A10657" i="11"/>
  <c r="A10658" i="11"/>
  <c r="A10659" i="11"/>
  <c r="A10660" i="11"/>
  <c r="A10661" i="11"/>
  <c r="A10662" i="11"/>
  <c r="A10663" i="11"/>
  <c r="A10664" i="11"/>
  <c r="A10665" i="11"/>
  <c r="A10666" i="11"/>
  <c r="A10667" i="11"/>
  <c r="A10668" i="11"/>
  <c r="A10669" i="11"/>
  <c r="A10670" i="11"/>
  <c r="A10671" i="11"/>
  <c r="A10672" i="11"/>
  <c r="A10673" i="11"/>
  <c r="A10674" i="11"/>
  <c r="A10675" i="11"/>
  <c r="A10676" i="11"/>
  <c r="A10677" i="11"/>
  <c r="A10678" i="11"/>
  <c r="A10679" i="11"/>
  <c r="A10680" i="11"/>
  <c r="A10681" i="11"/>
  <c r="A10682" i="11"/>
  <c r="A10683" i="11"/>
  <c r="A10684" i="11"/>
  <c r="A10685" i="11"/>
  <c r="A10686" i="11"/>
  <c r="A10687" i="11"/>
  <c r="A10688" i="11"/>
  <c r="A10689" i="11"/>
  <c r="A10690" i="11"/>
  <c r="A10691" i="11"/>
  <c r="A10692" i="11"/>
  <c r="A10693" i="11"/>
  <c r="A10694" i="11"/>
  <c r="A10695" i="11"/>
  <c r="A10696" i="11"/>
  <c r="A10697" i="11"/>
  <c r="A10698" i="11"/>
  <c r="A10699" i="11"/>
  <c r="A10700" i="11"/>
  <c r="A10701" i="11"/>
  <c r="A10702" i="11"/>
  <c r="A10703" i="11"/>
  <c r="A10704" i="11"/>
  <c r="A10705" i="11"/>
  <c r="A10706" i="11"/>
  <c r="A10707" i="11"/>
  <c r="A10708" i="11"/>
  <c r="A10709" i="11"/>
  <c r="A10710" i="11"/>
  <c r="A10711" i="11"/>
  <c r="A10712" i="11"/>
  <c r="A10713" i="11"/>
  <c r="A10714" i="11"/>
  <c r="A10715" i="11"/>
  <c r="A10716" i="11"/>
  <c r="A10717" i="11"/>
  <c r="A10718" i="11"/>
  <c r="A10719" i="11"/>
  <c r="A10720" i="11"/>
  <c r="A10721" i="11"/>
  <c r="A10802" i="11"/>
  <c r="A10803" i="11"/>
  <c r="A10804" i="11"/>
  <c r="A10805" i="11"/>
  <c r="A10806" i="11"/>
  <c r="A10807" i="11"/>
  <c r="A10808" i="11"/>
  <c r="A10809" i="11"/>
  <c r="A10810" i="11"/>
  <c r="A10811" i="11"/>
  <c r="A10812" i="11"/>
  <c r="A10813" i="11"/>
  <c r="A10814" i="11"/>
  <c r="A10815" i="11"/>
  <c r="A10816" i="11"/>
  <c r="A10817" i="11"/>
  <c r="A10818" i="11"/>
  <c r="A10819" i="11"/>
  <c r="A10820" i="11"/>
  <c r="A10821" i="11"/>
  <c r="A10822" i="11"/>
  <c r="A10823" i="11"/>
  <c r="A10824" i="11"/>
  <c r="A10825" i="11"/>
  <c r="A10826" i="11"/>
  <c r="A10827" i="11"/>
  <c r="A10828" i="11"/>
  <c r="A10829" i="11"/>
  <c r="A10830" i="11"/>
  <c r="A10831" i="11"/>
  <c r="A10832" i="11"/>
  <c r="A10833" i="11"/>
  <c r="A10834" i="11"/>
  <c r="A10835" i="11"/>
  <c r="A10836" i="11"/>
  <c r="A10837" i="11"/>
  <c r="A10838" i="11"/>
  <c r="A10839" i="11"/>
  <c r="A10840" i="11"/>
  <c r="A10841" i="11"/>
  <c r="A10842" i="11"/>
  <c r="A10843" i="11"/>
  <c r="A10844" i="11"/>
  <c r="A10845" i="11"/>
  <c r="A10846" i="11"/>
  <c r="A10847" i="11"/>
  <c r="A10848" i="11"/>
  <c r="A10849" i="11"/>
  <c r="A10850" i="11"/>
  <c r="A10851" i="11"/>
  <c r="A10852" i="11"/>
  <c r="A10853" i="11"/>
  <c r="A10854" i="11"/>
  <c r="A10855" i="11"/>
  <c r="A10856" i="11"/>
  <c r="A10857" i="11"/>
  <c r="A10858" i="11"/>
  <c r="A10859" i="11"/>
  <c r="A10860" i="11"/>
  <c r="A10861" i="11"/>
  <c r="A10862" i="11"/>
  <c r="A10863" i="11"/>
  <c r="A10864" i="11"/>
  <c r="A10865" i="11"/>
  <c r="A10866" i="11"/>
  <c r="A10867" i="11"/>
  <c r="A10868" i="11"/>
  <c r="A10869" i="11"/>
  <c r="A10870" i="11"/>
  <c r="A10871" i="11"/>
  <c r="A10872" i="11"/>
  <c r="A10873" i="11"/>
  <c r="A10874" i="11"/>
  <c r="A10875" i="11"/>
  <c r="A10876" i="11"/>
  <c r="A10877" i="11"/>
  <c r="A10878" i="11"/>
  <c r="A10879" i="11"/>
  <c r="A10880" i="11"/>
  <c r="A10881" i="11"/>
  <c r="A10882" i="11"/>
  <c r="A10883" i="11"/>
  <c r="A10884" i="11"/>
  <c r="A10885" i="11"/>
  <c r="A10886" i="11"/>
  <c r="A10887" i="11"/>
  <c r="A10888" i="11"/>
  <c r="A10889" i="11"/>
  <c r="A10890" i="11"/>
  <c r="A10891" i="11"/>
  <c r="A10892" i="11"/>
  <c r="A10893" i="11"/>
  <c r="A10894" i="11"/>
  <c r="A10895" i="11"/>
  <c r="A10896" i="11"/>
  <c r="A10897" i="11"/>
  <c r="A10898" i="11"/>
  <c r="A10899" i="11"/>
  <c r="A10900" i="11"/>
  <c r="A10901" i="11"/>
  <c r="A10902" i="11"/>
  <c r="A10903" i="11"/>
  <c r="A10904" i="11"/>
  <c r="A10905" i="11"/>
  <c r="A10906" i="11"/>
  <c r="A10907" i="11"/>
  <c r="A10908" i="11"/>
  <c r="A10909" i="11"/>
  <c r="A10910" i="11"/>
  <c r="A10911" i="11"/>
  <c r="A10912" i="11"/>
  <c r="A10913" i="11"/>
  <c r="A10914" i="11"/>
  <c r="A10915" i="11"/>
  <c r="A10916" i="11"/>
  <c r="A10917" i="11"/>
  <c r="A10918" i="11"/>
  <c r="A10919" i="11"/>
  <c r="A10920" i="11"/>
  <c r="A10921" i="11"/>
  <c r="A10922" i="11"/>
  <c r="A10923" i="11"/>
  <c r="A10924" i="11"/>
  <c r="A10925" i="11"/>
  <c r="A10926" i="11"/>
  <c r="A10927" i="11"/>
  <c r="A10928" i="11"/>
  <c r="A10929" i="11"/>
  <c r="A10930" i="11"/>
  <c r="A10931" i="11"/>
  <c r="A10932" i="11"/>
  <c r="A10933" i="11"/>
  <c r="A10934" i="11"/>
  <c r="A10935" i="11"/>
  <c r="A10936" i="11"/>
  <c r="A10937" i="11"/>
  <c r="A10938" i="11"/>
  <c r="A10939" i="11"/>
  <c r="A10940" i="11"/>
  <c r="A10941" i="11"/>
  <c r="A10942" i="11"/>
  <c r="A10943" i="11"/>
  <c r="A10944" i="11"/>
  <c r="A10945" i="11"/>
  <c r="A10946" i="11"/>
  <c r="A10947" i="11"/>
  <c r="A10948" i="11"/>
  <c r="A10949" i="11"/>
  <c r="A10950" i="11"/>
  <c r="A10951" i="11"/>
  <c r="A10952" i="11"/>
  <c r="A10953" i="11"/>
  <c r="A10954" i="11"/>
  <c r="A10955" i="11"/>
  <c r="A10956" i="11"/>
  <c r="A10957" i="11"/>
  <c r="A10958" i="11"/>
  <c r="A10959" i="11"/>
  <c r="A10960" i="11"/>
  <c r="A10961" i="11"/>
  <c r="A10962" i="11"/>
  <c r="A10963" i="11"/>
  <c r="A10964" i="11"/>
  <c r="A10965" i="11"/>
  <c r="A10966" i="11"/>
  <c r="A10967" i="11"/>
  <c r="A10968" i="11"/>
  <c r="A10969" i="11"/>
  <c r="A10970" i="11"/>
  <c r="A10971" i="11"/>
  <c r="A10972" i="11"/>
  <c r="A10973" i="11"/>
  <c r="A10974" i="11"/>
  <c r="A10975" i="11"/>
  <c r="A10976" i="11"/>
  <c r="A10977" i="11"/>
  <c r="A10978" i="11"/>
  <c r="A10979" i="11"/>
  <c r="A10980" i="11"/>
  <c r="A10981" i="11"/>
  <c r="A10982" i="11"/>
  <c r="A10983" i="11"/>
  <c r="A10984" i="11"/>
  <c r="A10985" i="11"/>
  <c r="A10986" i="11"/>
  <c r="A10987" i="11"/>
  <c r="A10988" i="11"/>
  <c r="A10989" i="11"/>
  <c r="A10990" i="11"/>
  <c r="A10991" i="11"/>
  <c r="A10992" i="11"/>
  <c r="A10993" i="11"/>
  <c r="A10994" i="11"/>
  <c r="A10995" i="11"/>
  <c r="A10996" i="11"/>
  <c r="A10997" i="11"/>
  <c r="A10998" i="11"/>
  <c r="A10999" i="11"/>
  <c r="A11000" i="11"/>
  <c r="A11001" i="11"/>
  <c r="A11002" i="11"/>
  <c r="A11003" i="11"/>
  <c r="A11004" i="11"/>
  <c r="A11005" i="11"/>
  <c r="A11006" i="11"/>
  <c r="A11007" i="11"/>
  <c r="A11008" i="11"/>
  <c r="A11009" i="11"/>
  <c r="A11010" i="11"/>
  <c r="A11011" i="11"/>
  <c r="A11012" i="11"/>
  <c r="A11013" i="11"/>
  <c r="A11014" i="11"/>
  <c r="A11015" i="11"/>
  <c r="A11016" i="11"/>
  <c r="A11017" i="11"/>
  <c r="A11018" i="11"/>
  <c r="A11019" i="11"/>
  <c r="A11020" i="11"/>
  <c r="A11021" i="11"/>
  <c r="A11022" i="11"/>
  <c r="A11023" i="11"/>
  <c r="A11024" i="11"/>
  <c r="A11025" i="11"/>
  <c r="A11026" i="11"/>
  <c r="A11027" i="11"/>
  <c r="A11028" i="11"/>
  <c r="A11029" i="11"/>
  <c r="A11030" i="11"/>
  <c r="A11031" i="11"/>
  <c r="A11032" i="11"/>
  <c r="A11033" i="11"/>
  <c r="A11034" i="11"/>
  <c r="A11035" i="11"/>
  <c r="A11036" i="11"/>
  <c r="A11037" i="11"/>
  <c r="A11038" i="11"/>
  <c r="A11039" i="11"/>
  <c r="A11040" i="11"/>
  <c r="A11041" i="11"/>
  <c r="A11042" i="11"/>
  <c r="A11043" i="11"/>
  <c r="A11044" i="11"/>
  <c r="A11045" i="11"/>
  <c r="A11046" i="11"/>
  <c r="A11047" i="11"/>
  <c r="A11048" i="11"/>
  <c r="A11049" i="11"/>
  <c r="A11050" i="11"/>
  <c r="A11051" i="11"/>
  <c r="A11052" i="11"/>
  <c r="A11053" i="11"/>
  <c r="A11054" i="11"/>
  <c r="A11055" i="11"/>
  <c r="A11056" i="11"/>
  <c r="A11057" i="11"/>
  <c r="A11058" i="11"/>
  <c r="A11059" i="11"/>
  <c r="A11060" i="11"/>
  <c r="A11061" i="11"/>
  <c r="A11062" i="11"/>
  <c r="A11063" i="11"/>
  <c r="A11064" i="11"/>
  <c r="A11065" i="11"/>
  <c r="A11066" i="11"/>
  <c r="A11067" i="11"/>
  <c r="A11068" i="11"/>
  <c r="A11069" i="11"/>
  <c r="A11070" i="11"/>
  <c r="A11071" i="11"/>
  <c r="A11072" i="11"/>
  <c r="A11073" i="11"/>
  <c r="A11074" i="11"/>
  <c r="A11075" i="11"/>
  <c r="A11076" i="11"/>
  <c r="A11077" i="11"/>
  <c r="A11078" i="11"/>
  <c r="A11079" i="11"/>
  <c r="A11080" i="11"/>
  <c r="A11081" i="11"/>
  <c r="A11082" i="11"/>
  <c r="A11083" i="11"/>
  <c r="A11084" i="11"/>
  <c r="A11085" i="11"/>
  <c r="A11086" i="11"/>
  <c r="A11087" i="11"/>
  <c r="A11088" i="11"/>
  <c r="A11089" i="11"/>
  <c r="A11090" i="11"/>
  <c r="A11091" i="11"/>
  <c r="A11092" i="11"/>
  <c r="A11093" i="11"/>
  <c r="A11094" i="11"/>
  <c r="A11095" i="11"/>
  <c r="A11096" i="11"/>
  <c r="A11097" i="11"/>
  <c r="A11098" i="11"/>
  <c r="A11099" i="11"/>
  <c r="A11100" i="11"/>
  <c r="A11101" i="11"/>
  <c r="A11102" i="11"/>
  <c r="A11103" i="11"/>
  <c r="A11104" i="11"/>
  <c r="A11105" i="11"/>
  <c r="A11106" i="11"/>
  <c r="A11107" i="11"/>
  <c r="A11108" i="11"/>
  <c r="A11109" i="11"/>
  <c r="A11110" i="11"/>
  <c r="A11111" i="11"/>
  <c r="A11112" i="11"/>
  <c r="A11113" i="11"/>
  <c r="A11114" i="11"/>
  <c r="A11115" i="11"/>
  <c r="A11116" i="11"/>
  <c r="A11117" i="11"/>
  <c r="A11118" i="11"/>
  <c r="A11119" i="11"/>
  <c r="A11120" i="11"/>
  <c r="A11121" i="11"/>
  <c r="A11122" i="11"/>
  <c r="A11123" i="11"/>
  <c r="A11124" i="11"/>
  <c r="A11125" i="11"/>
  <c r="A11126" i="11"/>
  <c r="A11127" i="11"/>
  <c r="A11128" i="11"/>
  <c r="A11129" i="11"/>
  <c r="A11130" i="11"/>
  <c r="A11131" i="11"/>
  <c r="A11132" i="11"/>
  <c r="A11133" i="11"/>
  <c r="A11134" i="11"/>
  <c r="A11135" i="11"/>
  <c r="A11136" i="11"/>
  <c r="A11137" i="11"/>
  <c r="A11138" i="11"/>
  <c r="A11139" i="11"/>
  <c r="A11140" i="11"/>
  <c r="A11141" i="11"/>
  <c r="A11142" i="11"/>
  <c r="A11143" i="11"/>
  <c r="A11144" i="11"/>
  <c r="A11145" i="11"/>
  <c r="A11146" i="11"/>
  <c r="A11147" i="11"/>
  <c r="A11148" i="11"/>
  <c r="A11149" i="11"/>
  <c r="A11150" i="11"/>
  <c r="A11151" i="11"/>
  <c r="A11152" i="11"/>
  <c r="A11153" i="11"/>
  <c r="A11154" i="11"/>
  <c r="A11155" i="11"/>
  <c r="A11156" i="11"/>
  <c r="A11157" i="11"/>
  <c r="A11158" i="11"/>
  <c r="A11159" i="11"/>
  <c r="A11160" i="11"/>
  <c r="A11161" i="11"/>
  <c r="A11162" i="11"/>
  <c r="A11163" i="11"/>
  <c r="A11164" i="11"/>
  <c r="A11165" i="11"/>
  <c r="A11166" i="11"/>
  <c r="A11167" i="11"/>
  <c r="A11168" i="11"/>
  <c r="A11169" i="11"/>
  <c r="A11170" i="11"/>
  <c r="A11171" i="11"/>
  <c r="A11172" i="11"/>
  <c r="A11173" i="11"/>
  <c r="A11174" i="11"/>
  <c r="A11175" i="11"/>
  <c r="A11176" i="11"/>
  <c r="A11177" i="11"/>
  <c r="A11178" i="11"/>
  <c r="A11179" i="11"/>
  <c r="A11180" i="11"/>
  <c r="A11181" i="11"/>
  <c r="A11182" i="11"/>
  <c r="A11183" i="11"/>
  <c r="A11184" i="11"/>
  <c r="A11185" i="11"/>
  <c r="A11186" i="11"/>
  <c r="A11187" i="11"/>
  <c r="A11188" i="11"/>
  <c r="A11189" i="11"/>
  <c r="A11190" i="11"/>
  <c r="A11191" i="11"/>
  <c r="A11192" i="11"/>
  <c r="A11193" i="11"/>
  <c r="A11194" i="11"/>
  <c r="A11195" i="11"/>
  <c r="A11196" i="11"/>
  <c r="A11197" i="11"/>
  <c r="A11198" i="11"/>
  <c r="A11199" i="11"/>
  <c r="A11200" i="11"/>
  <c r="A11201" i="11"/>
  <c r="A11202" i="11"/>
  <c r="A11203" i="11"/>
  <c r="A11204" i="11"/>
  <c r="A11205" i="11"/>
  <c r="A11206" i="11"/>
  <c r="A11207" i="11"/>
  <c r="A11208" i="11"/>
  <c r="A11209" i="11"/>
  <c r="A11210" i="11"/>
  <c r="A11211" i="11"/>
  <c r="A11212" i="11"/>
  <c r="A11213" i="11"/>
  <c r="A11214" i="11"/>
  <c r="A11215" i="11"/>
  <c r="A11216" i="11"/>
  <c r="A11217" i="11"/>
  <c r="A11218" i="11"/>
  <c r="A11219" i="11"/>
  <c r="A11220" i="11"/>
  <c r="A11221" i="11"/>
  <c r="A11222" i="11"/>
  <c r="A11223" i="11"/>
  <c r="A11224" i="11"/>
  <c r="A11225" i="11"/>
  <c r="A11226" i="11"/>
  <c r="A11227" i="11"/>
  <c r="A11228" i="11"/>
  <c r="A11229" i="11"/>
  <c r="A11230" i="11"/>
  <c r="A11231" i="11"/>
  <c r="A11232" i="11"/>
  <c r="A11233" i="11"/>
  <c r="A11234" i="11"/>
  <c r="A11235" i="11"/>
  <c r="A11236" i="11"/>
  <c r="A11237" i="11"/>
  <c r="A11238" i="11"/>
  <c r="A11239" i="11"/>
  <c r="A11240" i="11"/>
  <c r="A11241" i="11"/>
  <c r="A11242" i="11"/>
  <c r="A11243" i="11"/>
  <c r="A11244" i="11"/>
  <c r="A11245" i="11"/>
  <c r="A11246" i="11"/>
  <c r="A11247" i="11"/>
  <c r="A11248" i="11"/>
  <c r="A11249" i="11"/>
  <c r="A11250" i="11"/>
  <c r="A11251" i="11"/>
  <c r="A11252" i="11"/>
  <c r="A11253" i="11"/>
  <c r="A11254" i="11"/>
  <c r="A11255" i="11"/>
  <c r="A11256" i="11"/>
  <c r="A11257" i="11"/>
  <c r="A11258" i="11"/>
  <c r="A11259" i="11"/>
  <c r="A11260" i="11"/>
  <c r="A11261" i="11"/>
  <c r="A11262" i="11"/>
  <c r="A11263" i="11"/>
  <c r="A11264" i="11"/>
  <c r="A11265" i="11"/>
  <c r="A11266" i="11"/>
  <c r="A11267" i="11"/>
  <c r="A11268" i="11"/>
  <c r="A11269" i="11"/>
  <c r="A11270" i="11"/>
  <c r="A11271" i="11"/>
  <c r="A11272" i="11"/>
  <c r="A11273" i="11"/>
  <c r="A11274" i="11"/>
  <c r="A11275" i="11"/>
  <c r="A11276" i="11"/>
  <c r="A11277" i="11"/>
  <c r="A11278" i="11"/>
  <c r="A11279" i="11"/>
  <c r="A11280" i="11"/>
  <c r="A11281" i="11"/>
  <c r="A11282" i="11"/>
  <c r="A11283" i="11"/>
  <c r="A11284" i="11"/>
  <c r="A11285" i="11"/>
  <c r="A11286" i="11"/>
  <c r="A11287" i="11"/>
  <c r="A11288" i="11"/>
  <c r="A11289" i="11"/>
  <c r="A11290" i="11"/>
  <c r="A11291" i="11"/>
  <c r="A11292" i="11"/>
  <c r="A11293" i="11"/>
  <c r="A11294" i="11"/>
  <c r="A11295" i="11"/>
  <c r="A11296" i="11"/>
  <c r="A11297" i="11"/>
  <c r="A11298" i="11"/>
  <c r="A11299" i="11"/>
  <c r="A11300" i="11"/>
  <c r="A11301" i="11"/>
  <c r="A11302" i="11"/>
  <c r="A11303" i="11"/>
  <c r="A11304" i="11"/>
  <c r="A11305" i="11"/>
  <c r="A11306" i="11"/>
  <c r="A11307" i="11"/>
  <c r="A11308" i="11"/>
  <c r="A11309" i="11"/>
  <c r="A11310" i="11"/>
  <c r="A11311" i="11"/>
  <c r="A11312" i="11"/>
  <c r="A11313" i="11"/>
  <c r="A11314" i="11"/>
  <c r="A11315" i="11"/>
  <c r="A11316" i="11"/>
  <c r="A11317" i="11"/>
  <c r="A11318" i="11"/>
  <c r="A11319" i="11"/>
  <c r="A11320" i="11"/>
  <c r="A11321" i="11"/>
  <c r="A11322" i="11"/>
  <c r="A11323" i="11"/>
  <c r="A11324" i="11"/>
  <c r="A11325" i="11"/>
  <c r="A11326" i="11"/>
  <c r="A11327" i="11"/>
  <c r="A11328" i="11"/>
  <c r="A11329" i="11"/>
  <c r="A11330" i="11"/>
  <c r="A11331" i="11"/>
  <c r="A11332" i="11"/>
  <c r="A11333" i="11"/>
  <c r="A11334" i="11"/>
  <c r="A11335" i="11"/>
  <c r="A11336" i="11"/>
  <c r="A11337" i="11"/>
  <c r="A11338" i="11"/>
  <c r="A11339" i="11"/>
  <c r="A11340" i="11"/>
  <c r="A11341" i="11"/>
  <c r="A11342" i="11"/>
  <c r="A11343" i="11"/>
  <c r="A11344" i="11"/>
  <c r="A11345" i="11"/>
  <c r="A11346" i="11"/>
  <c r="A11347" i="11"/>
  <c r="A11348" i="11"/>
  <c r="A11349" i="11"/>
  <c r="A11350" i="11"/>
  <c r="A11351" i="11"/>
  <c r="A11352" i="11"/>
  <c r="A11353" i="11"/>
  <c r="A11354" i="11"/>
  <c r="A11355" i="11"/>
  <c r="A11356" i="11"/>
  <c r="A11357" i="11"/>
  <c r="A11358" i="11"/>
  <c r="A11359" i="11"/>
  <c r="A11360" i="11"/>
  <c r="A11361" i="11"/>
  <c r="A11362" i="11"/>
  <c r="A11363" i="11"/>
  <c r="A11364" i="11"/>
  <c r="A11365" i="11"/>
  <c r="A11366" i="11"/>
  <c r="A11367" i="11"/>
  <c r="A11368" i="11"/>
  <c r="A11369" i="11"/>
  <c r="A11370" i="11"/>
  <c r="A11371" i="11"/>
  <c r="A11372" i="11"/>
  <c r="A11373" i="11"/>
  <c r="A11374" i="11"/>
  <c r="A11375" i="11"/>
  <c r="A11376" i="11"/>
  <c r="A11377" i="11"/>
  <c r="A11378" i="11"/>
  <c r="A11379" i="11"/>
  <c r="A11380" i="11"/>
  <c r="A11381" i="11"/>
  <c r="A11382" i="11"/>
  <c r="A11383" i="11"/>
  <c r="A11384" i="11"/>
  <c r="A11385" i="11"/>
  <c r="A11386" i="11"/>
  <c r="A11387" i="11"/>
  <c r="A11388" i="11"/>
  <c r="A11389" i="11"/>
  <c r="A11390" i="11"/>
  <c r="A11391" i="11"/>
  <c r="A11392" i="11"/>
  <c r="A11393" i="11"/>
  <c r="A11394" i="11"/>
  <c r="A11395" i="11"/>
  <c r="A11396" i="11"/>
  <c r="A11397" i="11"/>
  <c r="A11398" i="11"/>
  <c r="A11399" i="11"/>
  <c r="A11400" i="11"/>
  <c r="A11401" i="11"/>
  <c r="A11402" i="11"/>
  <c r="A11403" i="11"/>
  <c r="A11404" i="11"/>
  <c r="A11405" i="11"/>
  <c r="A11406" i="11"/>
  <c r="A11407" i="11"/>
  <c r="A11408" i="11"/>
  <c r="A11409" i="11"/>
  <c r="A11410" i="11"/>
  <c r="A11411" i="11"/>
  <c r="A11412" i="11"/>
  <c r="A11413" i="11"/>
  <c r="A11414" i="11"/>
  <c r="A11415" i="11"/>
  <c r="A11416" i="11"/>
  <c r="A11417" i="11"/>
  <c r="A11418" i="11"/>
  <c r="A11419" i="11"/>
  <c r="A11420" i="11"/>
  <c r="A11421" i="11"/>
  <c r="A11422" i="11"/>
  <c r="A11423" i="11"/>
  <c r="A11424" i="11"/>
  <c r="A11425" i="11"/>
  <c r="A11426" i="11"/>
  <c r="A11427" i="11"/>
  <c r="A11428" i="11"/>
  <c r="A11429" i="11"/>
  <c r="A11430" i="11"/>
  <c r="A11431" i="11"/>
  <c r="A11432" i="11"/>
  <c r="A11433" i="11"/>
  <c r="A11434" i="11"/>
  <c r="A11435" i="11"/>
  <c r="A11436" i="11"/>
  <c r="A11437" i="11"/>
  <c r="A11438" i="11"/>
  <c r="A11439" i="11"/>
  <c r="A11440" i="11"/>
  <c r="A11441" i="11"/>
  <c r="A11442" i="11"/>
  <c r="A11443" i="11"/>
  <c r="A11444" i="11"/>
  <c r="A11445" i="11"/>
  <c r="A11446" i="11"/>
  <c r="A11447" i="11"/>
  <c r="A11448" i="11"/>
  <c r="A11449" i="11"/>
  <c r="A11450" i="11"/>
  <c r="A11451" i="11"/>
  <c r="A11452" i="11"/>
  <c r="A11453" i="11"/>
  <c r="A11454" i="11"/>
  <c r="A11455" i="11"/>
  <c r="A11456" i="11"/>
  <c r="A11457" i="11"/>
  <c r="A11458" i="11"/>
  <c r="A11459" i="11"/>
  <c r="A11460" i="11"/>
  <c r="A11461" i="11"/>
  <c r="A11462" i="11"/>
  <c r="A11463" i="11"/>
  <c r="A11464" i="11"/>
  <c r="A11465" i="11"/>
  <c r="A11466" i="11"/>
  <c r="A11467" i="11"/>
  <c r="A11468" i="11"/>
  <c r="A11469" i="11"/>
  <c r="A11470" i="11"/>
  <c r="A11471" i="11"/>
  <c r="A11472" i="11"/>
  <c r="A11473" i="11"/>
  <c r="A11474" i="11"/>
  <c r="A11475" i="11"/>
  <c r="A11476" i="11"/>
  <c r="A11477" i="11"/>
  <c r="A11478" i="11"/>
  <c r="A11479" i="11"/>
  <c r="A11480" i="11"/>
  <c r="A11481" i="11"/>
  <c r="A11482" i="11"/>
  <c r="A11483" i="11"/>
  <c r="A11484" i="11"/>
  <c r="A11485" i="11"/>
  <c r="A11486" i="11"/>
  <c r="A11487" i="11"/>
  <c r="A11488" i="11"/>
  <c r="A11489" i="11"/>
  <c r="A11490" i="11"/>
  <c r="A11491" i="11"/>
  <c r="A11492" i="11"/>
  <c r="A11493" i="11"/>
  <c r="A11494" i="11"/>
  <c r="A11495" i="11"/>
  <c r="A11496" i="11"/>
  <c r="A11497" i="11"/>
  <c r="A11498" i="11"/>
  <c r="A11499" i="11"/>
  <c r="A11500" i="11"/>
  <c r="A11501" i="11"/>
  <c r="A11502" i="11"/>
  <c r="A11503" i="11"/>
  <c r="A11504" i="11"/>
  <c r="A11505" i="11"/>
  <c r="A11506" i="11"/>
  <c r="A11507" i="11"/>
  <c r="A11508" i="11"/>
  <c r="A11509" i="11"/>
  <c r="A11510" i="11"/>
  <c r="A11511" i="11"/>
  <c r="A11512" i="11"/>
  <c r="A11513" i="11"/>
  <c r="A11514" i="11"/>
  <c r="A11515" i="11"/>
  <c r="A11516" i="11"/>
  <c r="A11517" i="11"/>
  <c r="A11518" i="11"/>
  <c r="A11519" i="11"/>
  <c r="A11520" i="11"/>
  <c r="A11521" i="11"/>
  <c r="A11522" i="11"/>
  <c r="A11523" i="11"/>
  <c r="A11524" i="11"/>
  <c r="A11525" i="11"/>
  <c r="A11526" i="11"/>
  <c r="A11527" i="11"/>
  <c r="A11528" i="11"/>
  <c r="A11529" i="11"/>
  <c r="A11530" i="11"/>
  <c r="A11531" i="11"/>
  <c r="A11532" i="11"/>
  <c r="A11533" i="11"/>
  <c r="A11534" i="11"/>
  <c r="A11535" i="11"/>
  <c r="A11536" i="11"/>
  <c r="A11537" i="11"/>
  <c r="A11538" i="11"/>
  <c r="A11539" i="11"/>
  <c r="A11540" i="11"/>
  <c r="A11541" i="11"/>
  <c r="A11542" i="11"/>
  <c r="A11543" i="11"/>
  <c r="A11544" i="11"/>
  <c r="A11545" i="11"/>
  <c r="A11546" i="11"/>
  <c r="A11547" i="11"/>
  <c r="A11548" i="11"/>
  <c r="A11549" i="11"/>
  <c r="A11550" i="11"/>
  <c r="A11551" i="11"/>
  <c r="A11552" i="11"/>
  <c r="A11553" i="11"/>
  <c r="A11554" i="11"/>
  <c r="A11555" i="11"/>
  <c r="A11556" i="11"/>
  <c r="A11557" i="11"/>
  <c r="A11558" i="11"/>
  <c r="A11559" i="11"/>
  <c r="A11560" i="11"/>
  <c r="A11561" i="11"/>
  <c r="A11562" i="11"/>
  <c r="A11563" i="11"/>
  <c r="A11564" i="11"/>
  <c r="A11565" i="11"/>
  <c r="A11566" i="11"/>
  <c r="A11567" i="11"/>
  <c r="A11568" i="11"/>
  <c r="A11569" i="11"/>
  <c r="A11570" i="11"/>
  <c r="A11571" i="11"/>
  <c r="A11572" i="11"/>
  <c r="A11573" i="11"/>
  <c r="A11574" i="11"/>
  <c r="A11575" i="11"/>
  <c r="A11576" i="11"/>
  <c r="A11577" i="11"/>
  <c r="A11578" i="11"/>
  <c r="A11579" i="11"/>
  <c r="A11580" i="11"/>
  <c r="A11581" i="11"/>
  <c r="A11582" i="11"/>
  <c r="A11583" i="11"/>
  <c r="A11584" i="11"/>
  <c r="A11585" i="11"/>
  <c r="A11586" i="11"/>
  <c r="A11587" i="11"/>
  <c r="A11588" i="11"/>
  <c r="A11589" i="11"/>
  <c r="A11590" i="11"/>
  <c r="A11591" i="11"/>
  <c r="A11592" i="11"/>
  <c r="A11593" i="11"/>
  <c r="A11594" i="11"/>
  <c r="A11595" i="11"/>
  <c r="A11596" i="11"/>
  <c r="A11597" i="11"/>
  <c r="A11598" i="11"/>
  <c r="A11599" i="11"/>
  <c r="A11600" i="11"/>
  <c r="A11601" i="11"/>
  <c r="A11602" i="11"/>
  <c r="A11603" i="11"/>
  <c r="A11604" i="11"/>
  <c r="A11605" i="11"/>
  <c r="A11606" i="11"/>
  <c r="A11607" i="11"/>
  <c r="A11608" i="11"/>
  <c r="A11609" i="11"/>
  <c r="A11610" i="11"/>
  <c r="A11611" i="11"/>
  <c r="A11612" i="11"/>
  <c r="A11613" i="11"/>
  <c r="A11614" i="11"/>
  <c r="A11615" i="11"/>
  <c r="A11616" i="11"/>
  <c r="A11617" i="11"/>
  <c r="A11618" i="11"/>
  <c r="A11619" i="11"/>
  <c r="A11620" i="11"/>
  <c r="A11621" i="11"/>
  <c r="A11622" i="11"/>
  <c r="A11623" i="11"/>
  <c r="A11624" i="11"/>
  <c r="A11625" i="11"/>
  <c r="A11626" i="11"/>
  <c r="A11627" i="11"/>
  <c r="A11628" i="11"/>
  <c r="A11629" i="11"/>
  <c r="A11630" i="11"/>
  <c r="A11631" i="11"/>
  <c r="A11632" i="11"/>
  <c r="A11633" i="11"/>
  <c r="A11634" i="11"/>
  <c r="A11635" i="11"/>
  <c r="A11636" i="11"/>
  <c r="A11637" i="11"/>
  <c r="A11638" i="11"/>
  <c r="A11639" i="11"/>
  <c r="A11640" i="11"/>
  <c r="A11641" i="11"/>
  <c r="A11642" i="11"/>
  <c r="A11643" i="11"/>
  <c r="A11644" i="11"/>
  <c r="A11645" i="11"/>
  <c r="A11646" i="11"/>
  <c r="A11647" i="11"/>
  <c r="A11648" i="11"/>
  <c r="A11649" i="11"/>
  <c r="A11650" i="11"/>
  <c r="A11651" i="11"/>
  <c r="A11652" i="11"/>
  <c r="A11653" i="11"/>
  <c r="A11654" i="11"/>
  <c r="A11655" i="11"/>
  <c r="A11656" i="11"/>
  <c r="A11657" i="11"/>
  <c r="A11658" i="11"/>
  <c r="A11659" i="11"/>
  <c r="A11660" i="11"/>
  <c r="A11661" i="11"/>
  <c r="A11662" i="11"/>
  <c r="A11663" i="11"/>
  <c r="A11664" i="11"/>
  <c r="A11665" i="11"/>
  <c r="A11666" i="11"/>
  <c r="A11667" i="11"/>
  <c r="A11668" i="11"/>
  <c r="A11669" i="11"/>
  <c r="A11670" i="11"/>
  <c r="A11671" i="11"/>
  <c r="A11672" i="11"/>
  <c r="A11673" i="11"/>
  <c r="A11674" i="11"/>
  <c r="A11675" i="11"/>
  <c r="A11676" i="11"/>
  <c r="A11677" i="11"/>
  <c r="A11678" i="11"/>
  <c r="A11679" i="11"/>
  <c r="A11680" i="11"/>
  <c r="A11681" i="11"/>
  <c r="A11682" i="11"/>
  <c r="A11683" i="11"/>
  <c r="A11684" i="11"/>
  <c r="A11685" i="11"/>
  <c r="A11686" i="11"/>
  <c r="A11687" i="11"/>
  <c r="A11688" i="11"/>
  <c r="A11689" i="11"/>
  <c r="A11690" i="11"/>
  <c r="A11691" i="11"/>
  <c r="A11692" i="11"/>
  <c r="A11693" i="11"/>
  <c r="A11694" i="11"/>
  <c r="A11695" i="11"/>
  <c r="A11696" i="11"/>
  <c r="A11697" i="11"/>
  <c r="A11698" i="11"/>
  <c r="A11699" i="11"/>
  <c r="A11700" i="11"/>
  <c r="A11701" i="11"/>
  <c r="A11702" i="11"/>
  <c r="A11703" i="11"/>
  <c r="A11704" i="11"/>
  <c r="A11705" i="11"/>
  <c r="A11706" i="11"/>
  <c r="A11707" i="11"/>
  <c r="A11708" i="11"/>
  <c r="A11709" i="11"/>
  <c r="A11710" i="11"/>
  <c r="A11711" i="11"/>
  <c r="A11712" i="11"/>
  <c r="A11713" i="11"/>
  <c r="A11714" i="11"/>
  <c r="A11715" i="11"/>
  <c r="A11716" i="11"/>
  <c r="A11717" i="11"/>
  <c r="A11718" i="11"/>
  <c r="A11719" i="11"/>
  <c r="A11720" i="11"/>
  <c r="A11721" i="11"/>
  <c r="A11722" i="11"/>
  <c r="A11723" i="11"/>
  <c r="A11724" i="11"/>
  <c r="A11725" i="11"/>
  <c r="A11726" i="11"/>
  <c r="A11727" i="11"/>
  <c r="A11728" i="11"/>
  <c r="A11729" i="11"/>
  <c r="A11730" i="11"/>
  <c r="A11731" i="11"/>
  <c r="A11732" i="11"/>
  <c r="A11733" i="11"/>
  <c r="A11734" i="11"/>
  <c r="A11735" i="11"/>
  <c r="A11736" i="11"/>
  <c r="A11737" i="11"/>
  <c r="A11738" i="11"/>
  <c r="A11739" i="11"/>
  <c r="A11740" i="11"/>
  <c r="A11741" i="11"/>
  <c r="A11742" i="11"/>
  <c r="A11743" i="11"/>
  <c r="A11744" i="11"/>
  <c r="A11745" i="11"/>
  <c r="A11746" i="11"/>
  <c r="A11747" i="11"/>
  <c r="A11748" i="11"/>
  <c r="A11749" i="11"/>
  <c r="A11750" i="11"/>
  <c r="A11751" i="11"/>
  <c r="A11752" i="11"/>
  <c r="A11753" i="11"/>
  <c r="A11754" i="11"/>
  <c r="A11755" i="11"/>
  <c r="A11756" i="11"/>
  <c r="A11757" i="11"/>
  <c r="A11758" i="11"/>
  <c r="A11759" i="11"/>
  <c r="A11760" i="11"/>
  <c r="A11761" i="11"/>
  <c r="A11762" i="11"/>
  <c r="A11763" i="11"/>
  <c r="A11764" i="11"/>
  <c r="A11765" i="11"/>
  <c r="A11766" i="11"/>
  <c r="A11767" i="11"/>
  <c r="A11768" i="11"/>
  <c r="A11769" i="11"/>
  <c r="A11770" i="11"/>
  <c r="A11771" i="11"/>
  <c r="A11772" i="11"/>
  <c r="A11773" i="11"/>
  <c r="A11774" i="11"/>
  <c r="A11775" i="11"/>
  <c r="A11776" i="11"/>
  <c r="A11777" i="11"/>
  <c r="A11778" i="11"/>
  <c r="A11779" i="11"/>
  <c r="A11780" i="11"/>
  <c r="A11781" i="11"/>
  <c r="A11782" i="11"/>
  <c r="A11783" i="11"/>
  <c r="A11784" i="11"/>
  <c r="A11785" i="11"/>
  <c r="A11786" i="11"/>
  <c r="A11787" i="11"/>
  <c r="A11788" i="11"/>
  <c r="A11789" i="11"/>
  <c r="A11790" i="11"/>
  <c r="A11791" i="11"/>
  <c r="A11792" i="11"/>
  <c r="A11793" i="11"/>
  <c r="A11794" i="11"/>
  <c r="A11795" i="11"/>
  <c r="A11796" i="11"/>
  <c r="A11797" i="11"/>
  <c r="A11798" i="11"/>
  <c r="A11799" i="11"/>
  <c r="A11800" i="11"/>
  <c r="A11801" i="11"/>
  <c r="A11802" i="11"/>
  <c r="A11803" i="11"/>
  <c r="A11804" i="11"/>
  <c r="A11805" i="11"/>
  <c r="A11806" i="11"/>
  <c r="A11807" i="11"/>
  <c r="A11808" i="11"/>
  <c r="A11809" i="11"/>
  <c r="A11810" i="11"/>
  <c r="A11811" i="11"/>
  <c r="A11812" i="11"/>
  <c r="A11813" i="11"/>
  <c r="A11814" i="11"/>
  <c r="A11815" i="11"/>
  <c r="A11816" i="11"/>
  <c r="A11817" i="11"/>
  <c r="A11818" i="11"/>
  <c r="A11819" i="11"/>
  <c r="A11820" i="11"/>
  <c r="A11821" i="11"/>
  <c r="A11822" i="11"/>
  <c r="A11823" i="11"/>
  <c r="A11824" i="11"/>
  <c r="A11825" i="11"/>
  <c r="A11826" i="11"/>
  <c r="A11827" i="11"/>
  <c r="A11828" i="11"/>
  <c r="A11829" i="11"/>
  <c r="A11830" i="11"/>
  <c r="A11831" i="11"/>
  <c r="A11832" i="11"/>
  <c r="A11833" i="11"/>
  <c r="A11834" i="11"/>
  <c r="A11835" i="11"/>
  <c r="A11836" i="11"/>
  <c r="A11837" i="11"/>
  <c r="A11838" i="11"/>
  <c r="A11839" i="11"/>
  <c r="A11840" i="11"/>
  <c r="A11841" i="11"/>
  <c r="A11842" i="11"/>
  <c r="A11843" i="11"/>
  <c r="A11844" i="11"/>
  <c r="A11845" i="11"/>
  <c r="A11846" i="11"/>
  <c r="A11847" i="11"/>
  <c r="A11848" i="11"/>
  <c r="A11849" i="11"/>
  <c r="A11850" i="11"/>
  <c r="A11851" i="11"/>
  <c r="A11852" i="11"/>
  <c r="A11853" i="11"/>
  <c r="A11854" i="11"/>
  <c r="A11855" i="11"/>
  <c r="A11856" i="11"/>
  <c r="A11857" i="11"/>
  <c r="A11858" i="11"/>
  <c r="A11859" i="11"/>
  <c r="A11860" i="11"/>
  <c r="A11861" i="11"/>
  <c r="A11862" i="11"/>
  <c r="A11863" i="11"/>
  <c r="A11864" i="11"/>
  <c r="A11865" i="11"/>
  <c r="A11866" i="11"/>
  <c r="A11867" i="11"/>
  <c r="A11868" i="11"/>
  <c r="A11869" i="11"/>
  <c r="A11870" i="11"/>
  <c r="A11871" i="11"/>
  <c r="A11872" i="11"/>
  <c r="A11873" i="11"/>
  <c r="A11874" i="11"/>
  <c r="A11875" i="11"/>
  <c r="A11876" i="11"/>
  <c r="A11877" i="11"/>
  <c r="A11878" i="11"/>
  <c r="A11879" i="11"/>
  <c r="A11880" i="11"/>
  <c r="A11881" i="11"/>
  <c r="A11882" i="11"/>
  <c r="A11883" i="11"/>
  <c r="A11884" i="11"/>
  <c r="A11885" i="11"/>
  <c r="A11886" i="11"/>
  <c r="A11887" i="11"/>
  <c r="A11888" i="11"/>
  <c r="A11889" i="11"/>
  <c r="A11890" i="11"/>
  <c r="A11891" i="11"/>
  <c r="A11892" i="11"/>
  <c r="A11893" i="11"/>
  <c r="A11894" i="11"/>
  <c r="A11895" i="11"/>
  <c r="A11896" i="11"/>
  <c r="A11897" i="11"/>
  <c r="A11898" i="11"/>
  <c r="A11899" i="11"/>
  <c r="A11900" i="11"/>
  <c r="A11901" i="11"/>
  <c r="A11902" i="11"/>
  <c r="A11903" i="11"/>
  <c r="A11904" i="11"/>
  <c r="A11905" i="11"/>
  <c r="A11906" i="11"/>
  <c r="A11907" i="11"/>
  <c r="A11908" i="11"/>
  <c r="A11909" i="11"/>
  <c r="A11910" i="11"/>
  <c r="A11911" i="11"/>
  <c r="A11912" i="11"/>
  <c r="A11913" i="11"/>
  <c r="A11914" i="11"/>
  <c r="A11915" i="11"/>
  <c r="A11916" i="11"/>
  <c r="A11917" i="11"/>
  <c r="A11918" i="11"/>
  <c r="A11919" i="11"/>
  <c r="A11920" i="11"/>
  <c r="A11921" i="11"/>
  <c r="A11922" i="11"/>
  <c r="A11923" i="11"/>
  <c r="A11924" i="11"/>
  <c r="A11925" i="11"/>
  <c r="A11926" i="11"/>
  <c r="A11927" i="11"/>
  <c r="A11928" i="11"/>
  <c r="A11929" i="11"/>
  <c r="A11930" i="11"/>
  <c r="A11931" i="11"/>
  <c r="A11932" i="11"/>
  <c r="A11933" i="11"/>
  <c r="A11934" i="11"/>
  <c r="A11935" i="11"/>
  <c r="A11936" i="11"/>
  <c r="A11937" i="11"/>
  <c r="A11938" i="11"/>
  <c r="A11939" i="11"/>
  <c r="A11940" i="11"/>
  <c r="A11941" i="11"/>
  <c r="A11942" i="11"/>
  <c r="A11943" i="11"/>
  <c r="A11944" i="11"/>
  <c r="A11945" i="11"/>
  <c r="A11946" i="11"/>
  <c r="A11947" i="11"/>
  <c r="A11948" i="11"/>
  <c r="A11949" i="11"/>
  <c r="A11950" i="11"/>
  <c r="A11951" i="11"/>
  <c r="A11952" i="11"/>
  <c r="A11953" i="11"/>
  <c r="A11954" i="11"/>
  <c r="A11955" i="11"/>
  <c r="A11956" i="11"/>
  <c r="A11957" i="11"/>
  <c r="A11958" i="11"/>
  <c r="A11959" i="11"/>
  <c r="A11960" i="11"/>
  <c r="A11961" i="11"/>
  <c r="A11962" i="11"/>
  <c r="A11963" i="11"/>
  <c r="A11964" i="11"/>
  <c r="A11965" i="11"/>
  <c r="A11966" i="11"/>
  <c r="A11967" i="11"/>
  <c r="A11968" i="11"/>
  <c r="A11969" i="11"/>
  <c r="A11970" i="11"/>
  <c r="A11971" i="11"/>
  <c r="A11972" i="11"/>
  <c r="A11973" i="11"/>
  <c r="A11974" i="11"/>
  <c r="A11975" i="11"/>
  <c r="A11976" i="11"/>
  <c r="A11977" i="11"/>
  <c r="A11978" i="11"/>
  <c r="A11979" i="11"/>
  <c r="A11980" i="11"/>
  <c r="A11981" i="11"/>
  <c r="A11982" i="11"/>
  <c r="A11983" i="11"/>
  <c r="A11984" i="11"/>
  <c r="A11985" i="11"/>
  <c r="A11986" i="11"/>
  <c r="A11987" i="11"/>
  <c r="A11988" i="11"/>
  <c r="A11989" i="11"/>
  <c r="A11990" i="11"/>
  <c r="A11991" i="11"/>
  <c r="A11992" i="11"/>
  <c r="A11993" i="11"/>
  <c r="A11994" i="11"/>
  <c r="A11995" i="11"/>
  <c r="A11996" i="11"/>
  <c r="A11997" i="11"/>
  <c r="A11998" i="11"/>
  <c r="A11999" i="11"/>
  <c r="A12000" i="11"/>
  <c r="A12001" i="11"/>
  <c r="A12002" i="11"/>
  <c r="A12003" i="11"/>
  <c r="A12004" i="11"/>
  <c r="A12005" i="11"/>
  <c r="A12006" i="11"/>
  <c r="A12007" i="11"/>
  <c r="A12008" i="11"/>
  <c r="A12009" i="11"/>
  <c r="A12010" i="11"/>
  <c r="A12011" i="11"/>
  <c r="A12012" i="11"/>
  <c r="A12013" i="11"/>
  <c r="A12014" i="11"/>
  <c r="A12015" i="11"/>
  <c r="A12016" i="11"/>
  <c r="A12017" i="11"/>
  <c r="A12018" i="11"/>
  <c r="A12019" i="11"/>
  <c r="A12020" i="11"/>
  <c r="A12021" i="11"/>
  <c r="A12022" i="11"/>
  <c r="A12023" i="11"/>
  <c r="A12024" i="11"/>
  <c r="A12025" i="11"/>
  <c r="A12026" i="11"/>
  <c r="A12027" i="11"/>
  <c r="A12028" i="11"/>
  <c r="A12029" i="11"/>
  <c r="A12030" i="11"/>
  <c r="A12031" i="11"/>
  <c r="A12032" i="11"/>
  <c r="A12033" i="11"/>
  <c r="A12034" i="11"/>
  <c r="A12035" i="11"/>
  <c r="A12036" i="11"/>
  <c r="A12037" i="11"/>
  <c r="A12038" i="11"/>
  <c r="A12039" i="11"/>
  <c r="A12040" i="11"/>
  <c r="A12041" i="11"/>
  <c r="A12042" i="11"/>
  <c r="A12043" i="11"/>
  <c r="A12044" i="11"/>
  <c r="A12045" i="11"/>
  <c r="A12046" i="11"/>
  <c r="A12047" i="11"/>
  <c r="A12048" i="11"/>
  <c r="A12049" i="11"/>
  <c r="A12050" i="11"/>
  <c r="A12051" i="11"/>
  <c r="A12052" i="11"/>
  <c r="A12053" i="11"/>
  <c r="A12054" i="11"/>
  <c r="A12055" i="11"/>
  <c r="A12056" i="11"/>
  <c r="A12057" i="11"/>
  <c r="A12058" i="11"/>
  <c r="A12059" i="11"/>
  <c r="A12060" i="11"/>
  <c r="A12061" i="11"/>
  <c r="A12062" i="11"/>
  <c r="A12063" i="11"/>
  <c r="A12064" i="11"/>
  <c r="A12065" i="11"/>
  <c r="A12066" i="11"/>
  <c r="A12067" i="11"/>
  <c r="A12068" i="11"/>
  <c r="A12069" i="11"/>
  <c r="A12070" i="11"/>
  <c r="A12071" i="11"/>
  <c r="A12072" i="11"/>
  <c r="A12073" i="11"/>
  <c r="A12074" i="11"/>
  <c r="A12075" i="11"/>
  <c r="A12076" i="11"/>
  <c r="A12077" i="11"/>
  <c r="A12078" i="11"/>
  <c r="A12079" i="11"/>
  <c r="A12080" i="11"/>
  <c r="A12081" i="11"/>
  <c r="A12082" i="11"/>
  <c r="A12083" i="11"/>
  <c r="A12084" i="11"/>
  <c r="A12085" i="11"/>
  <c r="A12086" i="11"/>
  <c r="A12087" i="11"/>
  <c r="A12088" i="11"/>
  <c r="A12089" i="11"/>
  <c r="A12090" i="11"/>
  <c r="A12091" i="11"/>
  <c r="A12092" i="11"/>
  <c r="A12093" i="11"/>
  <c r="A12094" i="11"/>
  <c r="A12095" i="11"/>
  <c r="A12096" i="11"/>
  <c r="A12097" i="11"/>
  <c r="A12098" i="11"/>
  <c r="A12099" i="11"/>
  <c r="A12100" i="11"/>
  <c r="A12101" i="11"/>
  <c r="A12102" i="11"/>
  <c r="A12103" i="11"/>
  <c r="A12104" i="11"/>
  <c r="A12105" i="11"/>
  <c r="A12106" i="11"/>
  <c r="A12107" i="11"/>
  <c r="A12108" i="11"/>
  <c r="A12109" i="11"/>
  <c r="A12110" i="11"/>
  <c r="A12111" i="11"/>
  <c r="A12112" i="11"/>
  <c r="A12113" i="11"/>
  <c r="A12114" i="11"/>
  <c r="A12115" i="11"/>
  <c r="A12116" i="11"/>
  <c r="A12117" i="11"/>
  <c r="A12118" i="11"/>
  <c r="A12119" i="11"/>
  <c r="A12120" i="11"/>
  <c r="A12121" i="11"/>
  <c r="A12122" i="11"/>
  <c r="A12123" i="11"/>
  <c r="A12124" i="11"/>
  <c r="A12125" i="11"/>
  <c r="A12126" i="11"/>
  <c r="A12127" i="11"/>
  <c r="A12128" i="11"/>
  <c r="A12129" i="11"/>
  <c r="A12130" i="11"/>
  <c r="A12131" i="11"/>
  <c r="A12132" i="11"/>
  <c r="A12133" i="11"/>
  <c r="A12134" i="11"/>
  <c r="A12135" i="11"/>
  <c r="A12136" i="11"/>
  <c r="A12137" i="11"/>
  <c r="A12138" i="11"/>
  <c r="A12139" i="11"/>
  <c r="A12140" i="11"/>
  <c r="A12141" i="11"/>
  <c r="A12142" i="11"/>
  <c r="A12143" i="11"/>
  <c r="A12144" i="11"/>
  <c r="A12145" i="11"/>
  <c r="A12146" i="11"/>
  <c r="A12147" i="11"/>
  <c r="A12148" i="11"/>
  <c r="A12149" i="11"/>
  <c r="A12150" i="11"/>
  <c r="A12151" i="11"/>
  <c r="A12152" i="11"/>
  <c r="A12153" i="11"/>
  <c r="A12154" i="11"/>
  <c r="A12155" i="11"/>
  <c r="A12156" i="11"/>
  <c r="A12157" i="11"/>
  <c r="A12158" i="11"/>
  <c r="A12159" i="11"/>
  <c r="A12160" i="11"/>
  <c r="A12161" i="11"/>
  <c r="A12162" i="11"/>
  <c r="A12163" i="11"/>
  <c r="A12164" i="11"/>
  <c r="A12165" i="11"/>
  <c r="A12166" i="11"/>
  <c r="A12167" i="11"/>
  <c r="A12168" i="11"/>
  <c r="A12169" i="11"/>
  <c r="A12170" i="11"/>
  <c r="A12171" i="11"/>
  <c r="A12172" i="11"/>
  <c r="A12173" i="11"/>
  <c r="A12174" i="11"/>
  <c r="A12175" i="11"/>
  <c r="A12176" i="11"/>
  <c r="A12177" i="11"/>
  <c r="A12178" i="11"/>
  <c r="A12179" i="11"/>
  <c r="A12180" i="11"/>
  <c r="A12181" i="11"/>
  <c r="A12182" i="11"/>
  <c r="A12183" i="11"/>
  <c r="A12184" i="11"/>
  <c r="A12185" i="11"/>
  <c r="A12186" i="11"/>
  <c r="A12187" i="11"/>
  <c r="A12188" i="11"/>
  <c r="A12189" i="11"/>
  <c r="A12190" i="11"/>
  <c r="A12191" i="11"/>
  <c r="A12192" i="11"/>
  <c r="A12193" i="11"/>
  <c r="A12194" i="11"/>
  <c r="A12195" i="11"/>
  <c r="A12196" i="11"/>
  <c r="A12197" i="11"/>
  <c r="A12198" i="11"/>
  <c r="A12199" i="11"/>
  <c r="A12200" i="11"/>
  <c r="A12201" i="11"/>
  <c r="A12202" i="11"/>
  <c r="A12203" i="11"/>
  <c r="A12204" i="11"/>
  <c r="A12205" i="11"/>
  <c r="A12206" i="11"/>
  <c r="A12207" i="11"/>
  <c r="A12208" i="11"/>
  <c r="A12209" i="11"/>
  <c r="A12210" i="11"/>
  <c r="A12211" i="11"/>
  <c r="A12212" i="11"/>
  <c r="A12213" i="11"/>
  <c r="A12214" i="11"/>
  <c r="A12215" i="11"/>
  <c r="A12216" i="11"/>
  <c r="A12217" i="11"/>
  <c r="A12218" i="11"/>
  <c r="A12219" i="11"/>
  <c r="A12220" i="11"/>
  <c r="A12221" i="11"/>
  <c r="A12222" i="11"/>
  <c r="A12223" i="11"/>
  <c r="A12224" i="11"/>
  <c r="A12225" i="11"/>
  <c r="A12226" i="11"/>
  <c r="A12227" i="11"/>
  <c r="A12228" i="11"/>
  <c r="A12229" i="11"/>
  <c r="A12230" i="11"/>
  <c r="A12231" i="11"/>
  <c r="A12232" i="11"/>
  <c r="A12233" i="11"/>
  <c r="A12234" i="11"/>
  <c r="A12235" i="11"/>
  <c r="A12236" i="11"/>
  <c r="A12237" i="11"/>
  <c r="A12238" i="11"/>
  <c r="A12239" i="11"/>
  <c r="A12240" i="11"/>
  <c r="A12241" i="11"/>
  <c r="A12242" i="11"/>
  <c r="A12243" i="11"/>
  <c r="A12244" i="11"/>
  <c r="A12245" i="11"/>
  <c r="A12246" i="11"/>
  <c r="A12247" i="11"/>
  <c r="A12248" i="11"/>
  <c r="A12249" i="11"/>
  <c r="A12250" i="11"/>
  <c r="A12251" i="11"/>
  <c r="A12252" i="11"/>
  <c r="A12253" i="11"/>
  <c r="A12254" i="11"/>
  <c r="A12255" i="11"/>
  <c r="A12256" i="11"/>
  <c r="A12257" i="11"/>
  <c r="A12258" i="11"/>
  <c r="A12259" i="11"/>
  <c r="A12260" i="11"/>
  <c r="A12261" i="11"/>
  <c r="A12262" i="11"/>
  <c r="A12263" i="11"/>
  <c r="A12264" i="11"/>
  <c r="A12265" i="11"/>
  <c r="A12266" i="11"/>
  <c r="A12267" i="11"/>
  <c r="A12268" i="11"/>
  <c r="A12269" i="11"/>
  <c r="A12270" i="11"/>
  <c r="A12271" i="11"/>
  <c r="A12272" i="11"/>
  <c r="A12273" i="11"/>
  <c r="A12274" i="11"/>
  <c r="A12275" i="11"/>
  <c r="A12276" i="11"/>
  <c r="A12277" i="11"/>
  <c r="A12278" i="11"/>
  <c r="A12279" i="11"/>
  <c r="A12280" i="11"/>
  <c r="A12281" i="11"/>
  <c r="A12282" i="11"/>
  <c r="A12283" i="11"/>
  <c r="A12284" i="11"/>
  <c r="A12285" i="11"/>
  <c r="A12286" i="11"/>
  <c r="A12287" i="11"/>
  <c r="A12288" i="11"/>
  <c r="A12289" i="11"/>
  <c r="A12290" i="11"/>
  <c r="A12291" i="11"/>
  <c r="A12292" i="11"/>
  <c r="A12293" i="11"/>
  <c r="A12294" i="11"/>
  <c r="A12295" i="11"/>
  <c r="A12296" i="11"/>
  <c r="A12297" i="11"/>
  <c r="A12298" i="11"/>
  <c r="A12299" i="11"/>
  <c r="A12300" i="11"/>
  <c r="A12301" i="11"/>
  <c r="A12302" i="11"/>
  <c r="A12303" i="11"/>
  <c r="A12304" i="11"/>
  <c r="A12305" i="11"/>
  <c r="A12306" i="11"/>
  <c r="A12307" i="11"/>
  <c r="A12308" i="11"/>
  <c r="A12309" i="11"/>
  <c r="A12310" i="11"/>
  <c r="A12311" i="11"/>
  <c r="A12312" i="11"/>
  <c r="A12313" i="11"/>
  <c r="A12314" i="11"/>
  <c r="A12315" i="11"/>
  <c r="A12316" i="11"/>
  <c r="A12317" i="11"/>
  <c r="A12318" i="11"/>
  <c r="A12319" i="11"/>
  <c r="A12320" i="11"/>
  <c r="A12321" i="11"/>
  <c r="A12322" i="11"/>
  <c r="A12323" i="11"/>
  <c r="A12324" i="11"/>
  <c r="A12325" i="11"/>
  <c r="A12326" i="11"/>
  <c r="A12327" i="11"/>
  <c r="A12328" i="11"/>
  <c r="A12329" i="11"/>
  <c r="A12330" i="11"/>
  <c r="A12331" i="11"/>
  <c r="A12332" i="11"/>
  <c r="A12333" i="11"/>
  <c r="A12334" i="11"/>
  <c r="A12335" i="11"/>
  <c r="A12336" i="11"/>
  <c r="A12337" i="11"/>
  <c r="A12338" i="11"/>
  <c r="A12339" i="11"/>
  <c r="A12340" i="11"/>
  <c r="A12341" i="11"/>
  <c r="A12342" i="11"/>
  <c r="A12343" i="11"/>
  <c r="A12344" i="11"/>
  <c r="A12345" i="11"/>
  <c r="A12346" i="11"/>
  <c r="A12347" i="11"/>
  <c r="A12348" i="11"/>
  <c r="A12349" i="11"/>
  <c r="A12350" i="11"/>
  <c r="A12351" i="11"/>
  <c r="A12352" i="11"/>
  <c r="A12353" i="11"/>
  <c r="A12354" i="11"/>
  <c r="A12355" i="11"/>
  <c r="A12356" i="11"/>
  <c r="A12357" i="11"/>
  <c r="A12358" i="11"/>
  <c r="A12359" i="11"/>
  <c r="A12360" i="11"/>
  <c r="A12361" i="11"/>
  <c r="A12362" i="11"/>
  <c r="A12363" i="11"/>
  <c r="A12364" i="11"/>
  <c r="A12365" i="11"/>
  <c r="A12366" i="11"/>
  <c r="A12367" i="11"/>
  <c r="A12368" i="11"/>
  <c r="A12369" i="11"/>
  <c r="A12370" i="11"/>
  <c r="A12371" i="11"/>
  <c r="A12372" i="11"/>
  <c r="A12373" i="11"/>
  <c r="A12374" i="11"/>
  <c r="A12375" i="11"/>
  <c r="A12376" i="11"/>
  <c r="A12377" i="11"/>
  <c r="A12378" i="11"/>
  <c r="A12379" i="11"/>
  <c r="A12380" i="11"/>
  <c r="A12381" i="11"/>
  <c r="A12382" i="11"/>
  <c r="A12383" i="11"/>
  <c r="A12384" i="11"/>
  <c r="A12385" i="11"/>
  <c r="A12386" i="11"/>
  <c r="A12387" i="11"/>
  <c r="A12388" i="11"/>
  <c r="A12389" i="11"/>
  <c r="A12390" i="11"/>
  <c r="A12391" i="11"/>
  <c r="A12392" i="11"/>
  <c r="A12393" i="11"/>
  <c r="A12394" i="11"/>
  <c r="A12395" i="11"/>
  <c r="A12396" i="11"/>
  <c r="A12397" i="11"/>
  <c r="A12398" i="11"/>
  <c r="A12399" i="11"/>
  <c r="A12400" i="11"/>
  <c r="A12401" i="11"/>
  <c r="A12402" i="11"/>
  <c r="A12403" i="11"/>
  <c r="A12404" i="11"/>
  <c r="A12405" i="11"/>
  <c r="A12406" i="11"/>
  <c r="A12407" i="11"/>
  <c r="A12408" i="11"/>
  <c r="A12409" i="11"/>
  <c r="A12410" i="11"/>
  <c r="A12411" i="11"/>
  <c r="A12412" i="11"/>
  <c r="A12413" i="11"/>
  <c r="A12414" i="11"/>
  <c r="A12415" i="11"/>
  <c r="A12416" i="11"/>
  <c r="A12417" i="11"/>
  <c r="A12418" i="11"/>
  <c r="A12419" i="11"/>
  <c r="A12420" i="11"/>
  <c r="A12421" i="11"/>
  <c r="A12422" i="11"/>
  <c r="A12423" i="11"/>
  <c r="A12424" i="11"/>
  <c r="A12425" i="11"/>
  <c r="A12426" i="11"/>
  <c r="A12427" i="11"/>
  <c r="A12428" i="11"/>
  <c r="A12429" i="11"/>
  <c r="A12430" i="11"/>
  <c r="A12431" i="11"/>
  <c r="A12432" i="11"/>
  <c r="A12433" i="11"/>
  <c r="A12434" i="11"/>
  <c r="A12435" i="11"/>
  <c r="A12436" i="11"/>
  <c r="A12437" i="11"/>
  <c r="A12438" i="11"/>
  <c r="A12439" i="11"/>
  <c r="A12440" i="11"/>
  <c r="A12441" i="11"/>
  <c r="A12442" i="11"/>
  <c r="A12443" i="11"/>
  <c r="A12444" i="11"/>
  <c r="A12445" i="11"/>
  <c r="A12446" i="11"/>
  <c r="A12447" i="11"/>
  <c r="A12448" i="11"/>
  <c r="A12449" i="11"/>
  <c r="A12450" i="11"/>
  <c r="A12451" i="11"/>
  <c r="A12452" i="11"/>
  <c r="A12453" i="11"/>
  <c r="A12454" i="11"/>
  <c r="A12455" i="11"/>
  <c r="A12456" i="11"/>
  <c r="A12457" i="11"/>
  <c r="A12458" i="11"/>
  <c r="A12459" i="11"/>
  <c r="A12460" i="11"/>
  <c r="A12461" i="11"/>
  <c r="A12462" i="11"/>
  <c r="A12463" i="11"/>
  <c r="A12464" i="11"/>
  <c r="A12465" i="11"/>
  <c r="A12466" i="11"/>
  <c r="A12467" i="11"/>
  <c r="A12468" i="11"/>
  <c r="A12469" i="11"/>
  <c r="A12470" i="11"/>
  <c r="A12471" i="11"/>
  <c r="A12472" i="11"/>
  <c r="A12473" i="11"/>
  <c r="A12474" i="11"/>
  <c r="A12475" i="11"/>
  <c r="A12476" i="11"/>
  <c r="A12477" i="11"/>
  <c r="A12478" i="11"/>
  <c r="A12479" i="11"/>
  <c r="A12480" i="11"/>
  <c r="A12481" i="11"/>
  <c r="A12482" i="11"/>
  <c r="A12483" i="11"/>
  <c r="A12484" i="11"/>
  <c r="A12485" i="11"/>
  <c r="A12486" i="11"/>
  <c r="A12487" i="11"/>
  <c r="A12488" i="11"/>
  <c r="A12489" i="11"/>
  <c r="A12490" i="11"/>
  <c r="A12491" i="11"/>
  <c r="A12492" i="11"/>
  <c r="A12493" i="11"/>
  <c r="A12494" i="11"/>
  <c r="A12495" i="11"/>
  <c r="A12496" i="11"/>
  <c r="A12497" i="11"/>
  <c r="A12498" i="11"/>
  <c r="A12499" i="11"/>
  <c r="A12500" i="11"/>
  <c r="A12501" i="11"/>
  <c r="A12502" i="11"/>
  <c r="A12503" i="11"/>
  <c r="A12504" i="11"/>
  <c r="A12505" i="11"/>
  <c r="A12506" i="11"/>
  <c r="A12507" i="11"/>
  <c r="A12508" i="11"/>
  <c r="A12509" i="11"/>
  <c r="A12510" i="11"/>
  <c r="A12511" i="11"/>
  <c r="A12512" i="11"/>
  <c r="A12513" i="11"/>
  <c r="A12514" i="11"/>
  <c r="A12515" i="11"/>
  <c r="A12516" i="11"/>
  <c r="A12517" i="11"/>
  <c r="A12518" i="11"/>
  <c r="A12519" i="11"/>
  <c r="A12520" i="11"/>
  <c r="A12521" i="11"/>
  <c r="A12522" i="11"/>
  <c r="A12523" i="11"/>
  <c r="A12524" i="11"/>
  <c r="A12525" i="11"/>
  <c r="A12526" i="11"/>
  <c r="A12527" i="11"/>
  <c r="A12528" i="11"/>
  <c r="A12529" i="11"/>
  <c r="A12530" i="11"/>
  <c r="A12531" i="11"/>
  <c r="A12532" i="11"/>
  <c r="A12533" i="11"/>
  <c r="A12534" i="11"/>
  <c r="A12535" i="11"/>
  <c r="A12536" i="11"/>
  <c r="A12537" i="11"/>
  <c r="A12538" i="11"/>
  <c r="A12539" i="11"/>
  <c r="A12540" i="11"/>
  <c r="A12541" i="11"/>
  <c r="A12542" i="11"/>
  <c r="A12543" i="11"/>
  <c r="A12544" i="11"/>
  <c r="A12545" i="11"/>
  <c r="A12546" i="11"/>
  <c r="A12547" i="11"/>
  <c r="A12548" i="11"/>
  <c r="A12549" i="11"/>
  <c r="A12550" i="11"/>
  <c r="A12551" i="11"/>
  <c r="A12552" i="11"/>
  <c r="A12553" i="11"/>
  <c r="A12554" i="11"/>
  <c r="A12555" i="11"/>
  <c r="A12556" i="11"/>
  <c r="A12557" i="11"/>
  <c r="A12558" i="11"/>
  <c r="A12559" i="11"/>
  <c r="A12560" i="11"/>
  <c r="A12561" i="11"/>
  <c r="A12562" i="11"/>
  <c r="A12563" i="11"/>
  <c r="A12564" i="11"/>
  <c r="A12565" i="11"/>
  <c r="A12566" i="11"/>
  <c r="A12567" i="11"/>
  <c r="A12568" i="11"/>
  <c r="A12569" i="11"/>
  <c r="A12570" i="11"/>
  <c r="A12571" i="11"/>
  <c r="A12572" i="11"/>
  <c r="A12573" i="11"/>
  <c r="A12574" i="11"/>
  <c r="A12575" i="11"/>
  <c r="A12576" i="11"/>
  <c r="A12577" i="11"/>
  <c r="A12578" i="11"/>
  <c r="A12579" i="11"/>
  <c r="A12580" i="11"/>
  <c r="A12581" i="11"/>
  <c r="A12582" i="11"/>
  <c r="A12583" i="11"/>
  <c r="A12584" i="11"/>
  <c r="A12585" i="11"/>
  <c r="A12586" i="11"/>
  <c r="A12587" i="11"/>
  <c r="A12588" i="11"/>
  <c r="A12589" i="11"/>
  <c r="A12590" i="11"/>
  <c r="A12591" i="11"/>
  <c r="A12592" i="11"/>
  <c r="A12593" i="11"/>
  <c r="A12594" i="11"/>
  <c r="A12595" i="11"/>
  <c r="A12596" i="11"/>
  <c r="A12597" i="11"/>
  <c r="A12598" i="11"/>
  <c r="A12599" i="11"/>
  <c r="A12600" i="11"/>
  <c r="A12601" i="11"/>
  <c r="A12602" i="11"/>
  <c r="A12603" i="11"/>
  <c r="A12604" i="11"/>
  <c r="A12605" i="11"/>
  <c r="A12606" i="11"/>
  <c r="A12607" i="11"/>
  <c r="A12608" i="11"/>
  <c r="A12609" i="11"/>
  <c r="A12610" i="11"/>
  <c r="A12611" i="11"/>
  <c r="A12612" i="11"/>
  <c r="A12613" i="11"/>
  <c r="A12614" i="11"/>
  <c r="A12615" i="11"/>
  <c r="A12616" i="11"/>
  <c r="A12617" i="11"/>
  <c r="A12618" i="11"/>
  <c r="A12619" i="11"/>
  <c r="A12620" i="11"/>
  <c r="A12621" i="11"/>
  <c r="A12622" i="11"/>
  <c r="A12623" i="11"/>
  <c r="A12624" i="11"/>
  <c r="A12625" i="11"/>
  <c r="A12626" i="11"/>
  <c r="A12627" i="11"/>
  <c r="A12628" i="11"/>
  <c r="A12629" i="11"/>
  <c r="A12630" i="11"/>
  <c r="A12631" i="11"/>
  <c r="A12632" i="11"/>
  <c r="A12633" i="11"/>
  <c r="A12634" i="11"/>
  <c r="A12635" i="11"/>
  <c r="A12636" i="11"/>
  <c r="A12637" i="11"/>
  <c r="A12638" i="11"/>
  <c r="A12639" i="11"/>
  <c r="A12640" i="11"/>
  <c r="A12641" i="11"/>
  <c r="A12642" i="11"/>
  <c r="A12643" i="11"/>
  <c r="A12644" i="11"/>
  <c r="A12645" i="11"/>
  <c r="A12646" i="11"/>
  <c r="A12647" i="11"/>
  <c r="A12648" i="11"/>
  <c r="A12649" i="11"/>
  <c r="A12650" i="11"/>
  <c r="A12651" i="11"/>
  <c r="A12652" i="11"/>
  <c r="A12653" i="11"/>
  <c r="A12654" i="11"/>
  <c r="A12655" i="11"/>
  <c r="A12656" i="11"/>
  <c r="A12657" i="11"/>
  <c r="A12658" i="11"/>
  <c r="A12659" i="11"/>
  <c r="A12660" i="11"/>
  <c r="A12661" i="11"/>
  <c r="A12662" i="11"/>
  <c r="A12663" i="11"/>
  <c r="A12664" i="11"/>
  <c r="A12665" i="11"/>
  <c r="A12666" i="11"/>
  <c r="A12667" i="11"/>
  <c r="A12668" i="11"/>
  <c r="A12669" i="11"/>
  <c r="A12670" i="11"/>
  <c r="A12671" i="11"/>
  <c r="A12672" i="11"/>
  <c r="A12673" i="11"/>
  <c r="A12674" i="11"/>
  <c r="A12675" i="11"/>
  <c r="A12676" i="11"/>
  <c r="A12677" i="11"/>
  <c r="A12678" i="11"/>
  <c r="A12679" i="11"/>
  <c r="A12680" i="11"/>
  <c r="A12681" i="11"/>
  <c r="A12682" i="11"/>
  <c r="A12683" i="11"/>
  <c r="A12684" i="11"/>
  <c r="A12685" i="11"/>
  <c r="A12686" i="11"/>
  <c r="A12687" i="11"/>
  <c r="A12688" i="11"/>
  <c r="A12689" i="11"/>
  <c r="A12690" i="11"/>
  <c r="A12691" i="11"/>
  <c r="A12692" i="11"/>
  <c r="A12693" i="11"/>
  <c r="A12694" i="11"/>
  <c r="A12695" i="11"/>
  <c r="A12696" i="11"/>
  <c r="A12697" i="11"/>
  <c r="A12698" i="11"/>
  <c r="A12699" i="11"/>
  <c r="A12700" i="11"/>
  <c r="A12701" i="11"/>
  <c r="A12702" i="11"/>
  <c r="A12703" i="11"/>
  <c r="A12704" i="11"/>
  <c r="A12705" i="11"/>
  <c r="A12706" i="11"/>
  <c r="A12707" i="11"/>
  <c r="A12708" i="11"/>
  <c r="A12709" i="11"/>
  <c r="A12710" i="11"/>
  <c r="A12711" i="11"/>
  <c r="A12712" i="11"/>
  <c r="A12713" i="11"/>
  <c r="A12714" i="11"/>
  <c r="A12715" i="11"/>
  <c r="A12716" i="11"/>
  <c r="A12717" i="11"/>
  <c r="A12718" i="11"/>
  <c r="A12719" i="11"/>
  <c r="A12720" i="11"/>
  <c r="A12721" i="11"/>
  <c r="A12722" i="11"/>
  <c r="A12723" i="11"/>
  <c r="A12724" i="11"/>
  <c r="A12725" i="11"/>
  <c r="A12726" i="11"/>
  <c r="A12727" i="11"/>
  <c r="A12728" i="11"/>
  <c r="A12729" i="11"/>
  <c r="A12730" i="11"/>
  <c r="A12731" i="11"/>
  <c r="A12732" i="11"/>
  <c r="A12733" i="11"/>
  <c r="A12734" i="11"/>
  <c r="A12735" i="11"/>
  <c r="A12736" i="11"/>
  <c r="A12737" i="11"/>
  <c r="A12738" i="11"/>
  <c r="A12739" i="11"/>
  <c r="A12740" i="11"/>
  <c r="A12741" i="11"/>
  <c r="A12742" i="11"/>
  <c r="A12743" i="11"/>
  <c r="A12744" i="11"/>
  <c r="A12745" i="11"/>
  <c r="A12746" i="11"/>
  <c r="A12747" i="11"/>
  <c r="A12748" i="11"/>
  <c r="A12749" i="11"/>
  <c r="A12750" i="11"/>
  <c r="A12751" i="11"/>
  <c r="A12752" i="11"/>
  <c r="A12753" i="11"/>
  <c r="A12754" i="11"/>
  <c r="A12755" i="11"/>
  <c r="A12756" i="11"/>
  <c r="A12757" i="11"/>
  <c r="A12758" i="11"/>
  <c r="A12759" i="11"/>
  <c r="A12760" i="11"/>
  <c r="A12761" i="11"/>
  <c r="A12762" i="11"/>
  <c r="A12763" i="11"/>
  <c r="A12764" i="11"/>
  <c r="A12765" i="11"/>
  <c r="A12766" i="11"/>
  <c r="A12767" i="11"/>
  <c r="A12768" i="11"/>
  <c r="A12769" i="11"/>
  <c r="A12770" i="11"/>
  <c r="A12771" i="11"/>
  <c r="A12772" i="11"/>
  <c r="A12773" i="11"/>
  <c r="A12774" i="11"/>
  <c r="A12775" i="11"/>
  <c r="A12776" i="11"/>
  <c r="A12777" i="11"/>
  <c r="A12778" i="11"/>
  <c r="A12779" i="11"/>
  <c r="A12780" i="11"/>
  <c r="A12781" i="11"/>
  <c r="A12782" i="11"/>
  <c r="A12783" i="11"/>
  <c r="A12784" i="11"/>
  <c r="A12785" i="11"/>
  <c r="A12786" i="11"/>
  <c r="A12787" i="11"/>
  <c r="A12788" i="11"/>
  <c r="A12789" i="11"/>
  <c r="A12790" i="11"/>
  <c r="A12791" i="11"/>
  <c r="A12792" i="11"/>
  <c r="A12793" i="11"/>
  <c r="A12794" i="11"/>
  <c r="A12795" i="11"/>
  <c r="A12796" i="11"/>
  <c r="A12797" i="11"/>
  <c r="A12798" i="11"/>
  <c r="A12799" i="11"/>
  <c r="A12800" i="11"/>
  <c r="A12801" i="11"/>
  <c r="A12802" i="11"/>
  <c r="A12803" i="11"/>
  <c r="A12804" i="11"/>
  <c r="A12805" i="11"/>
  <c r="A12806" i="11"/>
  <c r="A12807" i="11"/>
  <c r="A12808" i="11"/>
  <c r="A12809" i="11"/>
  <c r="A12810" i="11"/>
  <c r="A12811" i="11"/>
  <c r="A12812" i="11"/>
  <c r="A12813" i="11"/>
  <c r="A12814" i="11"/>
  <c r="A12815" i="11"/>
  <c r="A12816" i="11"/>
  <c r="A12817" i="11"/>
  <c r="A12818" i="11"/>
  <c r="A12819" i="11"/>
  <c r="A12820" i="11"/>
  <c r="A12821" i="11"/>
  <c r="A12822" i="11"/>
  <c r="A12823" i="11"/>
  <c r="A12824" i="11"/>
  <c r="A12825" i="11"/>
  <c r="A12826" i="11"/>
  <c r="A12827" i="11"/>
  <c r="A12828" i="11"/>
  <c r="A12829" i="11"/>
  <c r="A12830" i="11"/>
  <c r="A12831" i="11"/>
  <c r="A12832" i="11"/>
  <c r="A12833" i="11"/>
  <c r="A12834" i="11"/>
  <c r="A12835" i="11"/>
  <c r="A12836" i="11"/>
  <c r="A12837" i="11"/>
  <c r="A12838" i="11"/>
  <c r="A12839" i="11"/>
  <c r="A12840" i="11"/>
  <c r="A12841" i="11"/>
  <c r="A12842" i="11"/>
  <c r="A12843" i="11"/>
  <c r="A12844" i="11"/>
  <c r="A12845" i="11"/>
  <c r="A12846" i="11"/>
  <c r="A12847" i="11"/>
  <c r="A12848" i="11"/>
  <c r="A12849" i="11"/>
  <c r="A12850" i="11"/>
  <c r="A12851" i="11"/>
  <c r="A12852" i="11"/>
  <c r="A12853" i="11"/>
  <c r="A12854" i="11"/>
  <c r="A12855" i="11"/>
  <c r="A12856" i="11"/>
  <c r="A12857" i="11"/>
  <c r="A12858" i="11"/>
  <c r="A12859" i="11"/>
  <c r="A12860" i="11"/>
  <c r="A12861" i="11"/>
  <c r="A12862" i="11"/>
  <c r="A12863" i="11"/>
  <c r="A12864" i="11"/>
  <c r="A12865" i="11"/>
  <c r="A12866" i="11"/>
  <c r="A12867" i="11"/>
  <c r="A12868" i="11"/>
  <c r="A12869" i="11"/>
  <c r="A12870" i="11"/>
  <c r="A12871" i="11"/>
  <c r="A12872" i="11"/>
  <c r="A12873" i="11"/>
  <c r="A12874" i="11"/>
  <c r="A12875" i="11"/>
  <c r="A12876" i="11"/>
  <c r="A12877" i="11"/>
  <c r="A12878" i="11"/>
  <c r="A12879" i="11"/>
  <c r="A12880" i="11"/>
  <c r="A12881" i="11"/>
  <c r="A12882" i="11"/>
  <c r="A12883" i="11"/>
  <c r="A12884" i="11"/>
  <c r="A12885" i="11"/>
  <c r="A12886" i="11"/>
  <c r="A12887" i="11"/>
  <c r="A12888" i="11"/>
  <c r="A12889" i="11"/>
  <c r="A12890" i="11"/>
  <c r="A12891" i="11"/>
  <c r="A12892" i="11"/>
  <c r="A12893" i="11"/>
  <c r="A12894" i="11"/>
  <c r="A12895" i="11"/>
  <c r="A12896" i="11"/>
  <c r="A12897" i="11"/>
  <c r="A12898" i="11"/>
  <c r="A12899" i="11"/>
  <c r="A12900" i="11"/>
  <c r="A12901" i="11"/>
  <c r="A12902" i="11"/>
  <c r="A12903" i="11"/>
  <c r="A12904" i="11"/>
  <c r="A12905" i="11"/>
  <c r="A12906" i="11"/>
  <c r="A12907" i="11"/>
  <c r="A12908" i="11"/>
  <c r="A12909" i="11"/>
  <c r="A12910" i="11"/>
  <c r="A12911" i="11"/>
  <c r="A12912" i="11"/>
  <c r="A12913" i="11"/>
  <c r="A12914" i="11"/>
  <c r="A12915" i="11"/>
  <c r="A12916" i="11"/>
  <c r="A12917" i="11"/>
  <c r="A12918" i="11"/>
  <c r="A12919" i="11"/>
  <c r="A12920" i="11"/>
  <c r="A12921" i="11"/>
  <c r="A12922" i="11"/>
  <c r="A12923" i="11"/>
  <c r="A12924" i="11"/>
  <c r="A12925" i="11"/>
  <c r="A12926" i="11"/>
  <c r="A12927" i="11"/>
  <c r="A12928" i="11"/>
  <c r="A12929" i="11"/>
  <c r="A12930" i="11"/>
  <c r="A12931" i="11"/>
  <c r="A12932" i="11"/>
  <c r="A12933" i="11"/>
  <c r="A12934" i="11"/>
  <c r="A12935" i="11"/>
  <c r="A12936" i="11"/>
  <c r="A12937" i="11"/>
  <c r="A12938" i="11"/>
  <c r="A12939" i="11"/>
  <c r="A12940" i="11"/>
  <c r="A12941" i="11"/>
  <c r="A12942" i="11"/>
  <c r="A12943" i="11"/>
  <c r="A12944" i="11"/>
  <c r="A12945" i="11"/>
  <c r="A12946" i="11"/>
  <c r="A12947" i="11"/>
  <c r="A12948" i="11"/>
  <c r="A12949" i="11"/>
  <c r="A12950" i="11"/>
  <c r="A12951" i="11"/>
  <c r="A12952" i="11"/>
  <c r="A12953" i="11"/>
  <c r="A12954" i="11"/>
  <c r="A12955" i="11"/>
  <c r="A12956" i="11"/>
  <c r="A12957" i="11"/>
  <c r="A12958" i="11"/>
  <c r="A12959" i="11"/>
  <c r="A12960" i="11"/>
  <c r="A12961" i="11"/>
  <c r="A12962" i="11"/>
  <c r="A12963" i="11"/>
  <c r="A12964" i="11"/>
  <c r="A12965" i="11"/>
  <c r="A12966" i="11"/>
  <c r="A12967" i="11"/>
  <c r="A12968" i="11"/>
  <c r="A12969" i="11"/>
  <c r="A12970" i="11"/>
  <c r="A12971" i="11"/>
  <c r="A12972" i="11"/>
  <c r="A12973" i="11"/>
  <c r="A12974" i="11"/>
  <c r="A12975" i="11"/>
  <c r="A12976" i="11"/>
  <c r="A12977" i="11"/>
  <c r="A12978" i="11"/>
  <c r="A12979" i="11"/>
  <c r="A12980" i="11"/>
  <c r="A12981" i="11"/>
  <c r="A12982" i="11"/>
  <c r="A12983" i="11"/>
  <c r="A12984" i="11"/>
  <c r="A12985" i="11"/>
  <c r="A12986" i="11"/>
  <c r="A12987" i="11"/>
  <c r="A12988" i="11"/>
  <c r="A12989" i="11"/>
  <c r="A12990" i="11"/>
  <c r="A12991" i="11"/>
  <c r="A12992" i="11"/>
  <c r="A12993" i="11"/>
  <c r="A12994" i="11"/>
  <c r="A12995" i="11"/>
  <c r="A12996" i="11"/>
  <c r="A12997" i="11"/>
  <c r="A12998" i="11"/>
  <c r="A12999" i="11"/>
  <c r="A13000" i="11"/>
  <c r="A13001" i="11"/>
  <c r="A13002" i="11"/>
  <c r="A13003" i="11"/>
  <c r="A13004" i="11"/>
  <c r="A13005" i="11"/>
  <c r="A13006" i="11"/>
  <c r="A13007" i="11"/>
  <c r="A13008" i="11"/>
  <c r="A13009" i="11"/>
  <c r="A13010" i="11"/>
  <c r="A13011" i="11"/>
  <c r="A13012" i="11"/>
  <c r="A13013" i="11"/>
  <c r="A13014" i="11"/>
  <c r="A13015" i="11"/>
  <c r="A13016" i="11"/>
  <c r="A13017" i="11"/>
  <c r="A13018" i="11"/>
  <c r="A13019" i="11"/>
  <c r="A13020" i="11"/>
  <c r="A13021" i="11"/>
  <c r="A13022" i="11"/>
  <c r="A13023" i="11"/>
  <c r="A13024" i="11"/>
  <c r="A13025" i="11"/>
  <c r="A13026" i="11"/>
  <c r="A13027" i="11"/>
  <c r="A13028" i="11"/>
  <c r="A13029" i="11"/>
  <c r="A13030" i="11"/>
  <c r="A13031" i="11"/>
  <c r="A13032" i="11"/>
  <c r="A13033" i="11"/>
  <c r="A13034" i="11"/>
  <c r="A13035" i="11"/>
  <c r="A13036" i="11"/>
  <c r="A13037" i="11"/>
  <c r="A13038" i="11"/>
  <c r="A13039" i="11"/>
  <c r="A13040" i="11"/>
  <c r="A13041" i="11"/>
  <c r="A13042" i="11"/>
  <c r="A13043" i="11"/>
  <c r="A13044" i="11"/>
  <c r="A13045" i="11"/>
  <c r="A13046" i="11"/>
  <c r="A13047" i="11"/>
  <c r="A13048" i="11"/>
  <c r="A13049" i="11"/>
  <c r="A13050" i="11"/>
  <c r="A13051" i="11"/>
  <c r="A13052" i="11"/>
  <c r="A13053" i="11"/>
  <c r="A13054" i="11"/>
  <c r="A13055" i="11"/>
  <c r="A13056" i="11"/>
  <c r="A13057" i="11"/>
  <c r="A13058" i="11"/>
  <c r="A13059" i="11"/>
  <c r="A13060" i="11"/>
  <c r="A13061" i="11"/>
  <c r="A13062" i="11"/>
  <c r="A13063" i="11"/>
  <c r="A13064" i="11"/>
  <c r="A13065" i="11"/>
  <c r="A13066" i="11"/>
  <c r="A13067" i="11"/>
  <c r="A13068" i="11"/>
  <c r="A13069" i="11"/>
  <c r="A13070" i="11"/>
  <c r="A13071" i="11"/>
  <c r="A13072" i="11"/>
  <c r="A13073" i="11"/>
  <c r="A13074" i="11"/>
  <c r="A13075" i="11"/>
  <c r="A13076" i="11"/>
  <c r="A13077" i="11"/>
  <c r="A13078" i="11"/>
  <c r="A13079" i="11"/>
  <c r="A13080" i="11"/>
  <c r="A13081" i="11"/>
  <c r="A13082" i="11"/>
  <c r="A13083" i="11"/>
  <c r="A13084" i="11"/>
  <c r="A13085" i="11"/>
  <c r="A13086" i="11"/>
  <c r="A13087" i="11"/>
  <c r="A13088" i="11"/>
  <c r="A13089" i="11"/>
  <c r="A13090" i="11"/>
  <c r="A13091" i="11"/>
  <c r="A13092" i="11"/>
  <c r="A13093" i="11"/>
  <c r="A13094" i="11"/>
  <c r="A13095" i="11"/>
  <c r="A13096" i="11"/>
  <c r="A13097" i="11"/>
  <c r="A13098" i="11"/>
  <c r="A13099" i="11"/>
  <c r="A13100" i="11"/>
  <c r="A13101" i="11"/>
  <c r="A13102" i="11"/>
  <c r="A13103" i="11"/>
  <c r="A13104" i="11"/>
  <c r="A13105" i="11"/>
  <c r="A13106" i="11"/>
  <c r="A13107" i="11"/>
  <c r="A13108" i="11"/>
  <c r="A13109" i="11"/>
  <c r="A13110" i="11"/>
  <c r="A13111" i="11"/>
  <c r="A13112" i="11"/>
  <c r="A13113" i="11"/>
  <c r="A13114" i="11"/>
  <c r="A13115" i="11"/>
  <c r="A13116" i="11"/>
  <c r="A13117" i="11"/>
  <c r="A13118" i="11"/>
  <c r="A13119" i="11"/>
  <c r="A13120" i="11"/>
  <c r="A13121" i="11"/>
  <c r="A13122" i="11"/>
  <c r="A13123" i="11"/>
  <c r="A13124" i="11"/>
  <c r="A13125" i="11"/>
  <c r="A13126" i="11"/>
  <c r="A13127" i="11"/>
  <c r="A13128" i="11"/>
  <c r="A13129" i="11"/>
  <c r="A13130" i="11"/>
  <c r="A13131" i="11"/>
  <c r="A13132" i="11"/>
  <c r="A13133" i="11"/>
  <c r="A13134" i="11"/>
  <c r="A13135" i="11"/>
  <c r="A13136" i="11"/>
  <c r="A13137" i="11"/>
  <c r="A13138" i="11"/>
  <c r="A13139" i="11"/>
  <c r="A13140" i="11"/>
  <c r="A13141" i="11"/>
  <c r="A13142" i="11"/>
  <c r="A13143" i="11"/>
  <c r="A13144" i="11"/>
  <c r="A13145" i="11"/>
  <c r="A13146" i="11"/>
  <c r="A13147" i="11"/>
  <c r="A13148" i="11"/>
  <c r="A13149" i="11"/>
  <c r="A13150" i="11"/>
  <c r="A13151" i="11"/>
  <c r="A13152" i="11"/>
  <c r="A13153" i="11"/>
  <c r="A13154" i="11"/>
  <c r="A13155" i="11"/>
  <c r="A13156" i="11"/>
  <c r="A13157" i="11"/>
  <c r="A13158" i="11"/>
  <c r="A13159" i="11"/>
  <c r="A13160" i="11"/>
  <c r="A13161" i="11"/>
  <c r="A13162" i="11"/>
  <c r="A13163" i="11"/>
  <c r="A13164" i="11"/>
  <c r="A13165" i="11"/>
  <c r="A13166" i="11"/>
  <c r="A13167" i="11"/>
  <c r="A13168" i="11"/>
  <c r="A13169" i="11"/>
  <c r="A13170" i="11"/>
  <c r="A13171" i="11"/>
  <c r="A13172" i="11"/>
  <c r="A13173" i="11"/>
  <c r="A13174" i="11"/>
  <c r="A13175" i="11"/>
  <c r="A13176" i="11"/>
  <c r="A13177" i="11"/>
  <c r="A13178" i="11"/>
  <c r="A13179" i="11"/>
  <c r="A13180" i="11"/>
  <c r="A13181" i="11"/>
  <c r="A13182" i="11"/>
  <c r="A13183" i="11"/>
  <c r="A13184" i="11"/>
  <c r="A13185" i="11"/>
  <c r="A13186" i="11"/>
  <c r="A13187" i="11"/>
  <c r="A13188" i="11"/>
  <c r="A13189" i="11"/>
  <c r="A13190" i="11"/>
  <c r="A13191" i="11"/>
  <c r="A13192" i="11"/>
  <c r="A13193" i="11"/>
  <c r="A13194" i="11"/>
  <c r="A13195" i="11"/>
  <c r="A13196" i="11"/>
  <c r="A13197" i="11"/>
  <c r="A13198" i="11"/>
  <c r="A13199" i="11"/>
  <c r="A13200" i="11"/>
  <c r="A13201" i="11"/>
  <c r="A13202" i="11"/>
  <c r="A13203" i="11"/>
  <c r="A13204" i="11"/>
  <c r="A13205" i="11"/>
  <c r="A13206" i="11"/>
  <c r="A13207" i="11"/>
  <c r="A13208" i="11"/>
  <c r="A13209" i="11"/>
  <c r="A13210" i="11"/>
  <c r="A13211" i="11"/>
  <c r="A13212" i="11"/>
  <c r="A13213" i="11"/>
  <c r="A13214" i="11"/>
  <c r="A13215" i="11"/>
  <c r="A13216" i="11"/>
  <c r="A13217" i="11"/>
  <c r="A13218" i="11"/>
  <c r="A13219" i="11"/>
  <c r="A13220" i="11"/>
  <c r="A13221" i="11"/>
  <c r="A13222" i="11"/>
  <c r="A13223" i="11"/>
  <c r="A13224" i="11"/>
  <c r="A13225" i="11"/>
  <c r="A13226" i="11"/>
  <c r="A13227" i="11"/>
  <c r="A13228" i="11"/>
  <c r="A13229" i="11"/>
  <c r="A13230" i="11"/>
  <c r="A13231" i="11"/>
  <c r="A13232" i="11"/>
  <c r="A13233" i="11"/>
  <c r="A13234" i="11"/>
  <c r="A13235" i="11"/>
  <c r="A13236" i="11"/>
  <c r="A13237" i="11"/>
  <c r="A13238" i="11"/>
  <c r="A13239" i="11"/>
  <c r="A13240" i="11"/>
  <c r="A13241" i="11"/>
  <c r="A13242" i="11"/>
  <c r="A13243" i="11"/>
  <c r="A13244" i="11"/>
  <c r="A13245" i="11"/>
  <c r="A13246" i="11"/>
  <c r="A13247" i="11"/>
  <c r="A13248" i="11"/>
  <c r="A13249" i="11"/>
  <c r="A13250" i="11"/>
  <c r="A13251" i="11"/>
  <c r="A13252" i="11"/>
  <c r="A13253" i="11"/>
  <c r="A13254" i="11"/>
  <c r="A13255" i="11"/>
  <c r="A13256" i="11"/>
  <c r="A13257" i="11"/>
  <c r="A13258" i="11"/>
  <c r="A13259" i="11"/>
  <c r="A13260" i="11"/>
  <c r="A13261" i="11"/>
  <c r="A13262" i="11"/>
  <c r="A13263" i="11"/>
  <c r="A13264" i="11"/>
  <c r="A13265" i="11"/>
  <c r="A13266" i="11"/>
  <c r="A13267" i="11"/>
  <c r="A13268" i="11"/>
  <c r="A13269" i="11"/>
  <c r="A13270" i="11"/>
  <c r="A13271" i="11"/>
  <c r="A13272" i="11"/>
  <c r="A13273" i="11"/>
  <c r="A13274" i="11"/>
  <c r="A13275" i="11"/>
  <c r="A13276" i="11"/>
  <c r="A13277" i="11"/>
  <c r="A13278" i="11"/>
  <c r="A13279" i="11"/>
  <c r="A13280" i="11"/>
  <c r="A13281" i="11"/>
  <c r="A13282" i="11"/>
  <c r="A13283" i="11"/>
  <c r="A13284" i="11"/>
  <c r="A13285" i="11"/>
  <c r="A13286" i="11"/>
  <c r="A13287" i="11"/>
  <c r="A13288" i="11"/>
  <c r="A13289" i="11"/>
  <c r="A13290" i="11"/>
  <c r="A13291" i="11"/>
  <c r="A13292" i="11"/>
  <c r="A13293" i="11"/>
  <c r="A13294" i="11"/>
  <c r="A13295" i="11"/>
  <c r="A13296" i="11"/>
  <c r="A13297" i="11"/>
  <c r="A13298" i="11"/>
  <c r="A13299" i="11"/>
  <c r="A13300" i="11"/>
  <c r="A13301" i="11"/>
  <c r="A13302" i="11"/>
  <c r="A13303" i="11"/>
  <c r="A13304" i="11"/>
  <c r="A13305" i="11"/>
  <c r="A13306" i="11"/>
  <c r="A13307" i="11"/>
  <c r="A13308" i="11"/>
  <c r="A13309" i="11"/>
  <c r="A13310" i="11"/>
  <c r="A13311" i="11"/>
  <c r="A13312" i="11"/>
  <c r="A13313" i="11"/>
  <c r="A13314" i="11"/>
  <c r="A13315" i="11"/>
  <c r="A13316" i="11"/>
  <c r="A13317" i="11"/>
  <c r="A13318" i="11"/>
  <c r="A13319" i="11"/>
  <c r="A13320" i="11"/>
  <c r="A13321" i="11"/>
  <c r="A13322" i="11"/>
  <c r="A13323" i="11"/>
  <c r="A13324" i="11"/>
  <c r="A13325" i="11"/>
  <c r="A13326" i="11"/>
  <c r="A13327" i="11"/>
  <c r="A13328" i="11"/>
  <c r="A13329" i="11"/>
  <c r="A13330" i="11"/>
  <c r="A13331" i="11"/>
  <c r="A13332" i="11"/>
  <c r="A13333" i="11"/>
  <c r="A13334" i="11"/>
  <c r="A13335" i="11"/>
  <c r="A13336" i="11"/>
  <c r="A13337" i="11"/>
  <c r="A13338" i="11"/>
  <c r="A13339" i="11"/>
  <c r="A13340" i="11"/>
  <c r="A13341" i="11"/>
  <c r="A13342" i="11"/>
  <c r="A13343" i="11"/>
  <c r="A13344" i="11"/>
  <c r="A13345" i="11"/>
  <c r="A13346" i="11"/>
  <c r="A13347" i="11"/>
  <c r="A13348" i="11"/>
  <c r="A13349" i="11"/>
  <c r="A13350" i="11"/>
  <c r="A13351" i="11"/>
  <c r="A13352" i="11"/>
  <c r="A13353" i="11"/>
  <c r="A13354" i="11"/>
  <c r="A13355" i="11"/>
  <c r="A13356" i="11"/>
  <c r="A13357" i="11"/>
  <c r="A13358" i="11"/>
  <c r="A13359" i="11"/>
  <c r="A13360" i="11"/>
  <c r="A13361" i="11"/>
  <c r="A13362" i="11"/>
  <c r="A13363" i="11"/>
  <c r="A13364" i="11"/>
  <c r="A13365" i="11"/>
  <c r="A13366" i="11"/>
  <c r="A13367" i="11"/>
  <c r="A13368" i="11"/>
  <c r="A13369" i="11"/>
  <c r="A13370" i="11"/>
  <c r="A13371" i="11"/>
  <c r="A13372" i="11"/>
  <c r="A13373" i="11"/>
  <c r="A13374" i="11"/>
  <c r="A13375" i="11"/>
  <c r="A13376" i="11"/>
  <c r="A13377" i="11"/>
  <c r="A13378" i="11"/>
  <c r="A13379" i="11"/>
  <c r="A13380" i="11"/>
  <c r="A13381" i="11"/>
  <c r="A13382" i="11"/>
  <c r="A13383" i="11"/>
  <c r="A13384" i="11"/>
  <c r="A13385" i="11"/>
  <c r="A13386" i="11"/>
  <c r="A13387" i="11"/>
  <c r="A13388" i="11"/>
  <c r="A13389" i="11"/>
  <c r="A13390" i="11"/>
  <c r="A13391" i="11"/>
  <c r="A13392" i="11"/>
  <c r="A13393" i="11"/>
  <c r="A13394" i="11"/>
  <c r="A13395" i="11"/>
  <c r="A13396" i="11"/>
  <c r="A13397" i="11"/>
  <c r="A13398" i="11"/>
  <c r="A13399" i="11"/>
  <c r="A13400" i="11"/>
  <c r="A13401" i="11"/>
  <c r="A13402" i="11"/>
  <c r="A13403" i="11"/>
  <c r="A13404" i="11"/>
  <c r="A13405" i="11"/>
  <c r="A13406" i="11"/>
  <c r="A13407" i="11"/>
  <c r="A13408" i="11"/>
  <c r="A13409" i="11"/>
  <c r="A13410" i="11"/>
  <c r="A13411" i="11"/>
  <c r="A13412" i="11"/>
  <c r="A13413" i="11"/>
  <c r="A13414" i="11"/>
  <c r="A13415" i="11"/>
  <c r="A13416" i="11"/>
  <c r="A13417" i="11"/>
  <c r="A13418" i="11"/>
  <c r="A13419" i="11"/>
  <c r="A13420" i="11"/>
  <c r="A13421" i="11"/>
  <c r="A13422" i="11"/>
  <c r="A13423" i="11"/>
  <c r="A13424" i="11"/>
  <c r="A13425" i="11"/>
  <c r="A13426" i="11"/>
  <c r="A13427" i="11"/>
  <c r="A13428" i="11"/>
  <c r="A13429" i="11"/>
  <c r="A13430" i="11"/>
  <c r="A13431" i="11"/>
  <c r="A13432" i="11"/>
  <c r="A13433" i="11"/>
  <c r="A13434" i="11"/>
  <c r="A13435" i="11"/>
  <c r="A13436" i="11"/>
  <c r="A13437" i="11"/>
  <c r="A13438" i="11"/>
  <c r="A13439" i="11"/>
  <c r="A13440" i="11"/>
  <c r="A13441" i="11"/>
  <c r="Y43" i="9" l="1"/>
  <c r="X41" i="9"/>
  <c r="AJ4" i="12"/>
  <c r="AJ5" i="12"/>
  <c r="AJ6" i="12"/>
  <c r="AJ7" i="12"/>
  <c r="AJ8" i="12"/>
  <c r="AJ9" i="12"/>
  <c r="AJ10" i="12"/>
  <c r="AJ11" i="12"/>
  <c r="AJ12" i="12"/>
  <c r="AJ13"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 i="12"/>
  <c r="AH4" i="12"/>
  <c r="AH5" i="12"/>
  <c r="AH6" i="12"/>
  <c r="AH7" i="12"/>
  <c r="AH8" i="12"/>
  <c r="AH9" i="12"/>
  <c r="AH10" i="12"/>
  <c r="AH11" i="12"/>
  <c r="AH12" i="12"/>
  <c r="AH13" i="12"/>
  <c r="AH14" i="12"/>
  <c r="AH15" i="12"/>
  <c r="AH16" i="12"/>
  <c r="AH17" i="12"/>
  <c r="AH18"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5" i="12"/>
  <c r="AH46" i="12"/>
  <c r="AH47" i="12"/>
  <c r="AH48" i="12"/>
  <c r="AH49" i="12"/>
  <c r="AH50" i="12"/>
  <c r="AH51" i="12"/>
  <c r="AH5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67" i="12"/>
  <c r="AH168" i="12"/>
  <c r="AH169" i="12"/>
  <c r="AH170" i="12"/>
  <c r="AH171" i="12"/>
  <c r="AH172" i="12"/>
  <c r="AH173" i="12"/>
  <c r="AH174" i="12"/>
  <c r="AH175" i="12"/>
  <c r="AH176" i="12"/>
  <c r="AH177" i="12"/>
  <c r="AH178" i="12"/>
  <c r="AH179" i="12"/>
  <c r="AH180" i="12"/>
  <c r="AH181" i="12"/>
  <c r="AH182" i="12"/>
  <c r="AH183" i="12"/>
  <c r="AH184" i="12"/>
  <c r="AH185" i="12"/>
  <c r="AH186" i="12"/>
  <c r="AH187" i="12"/>
  <c r="AH188" i="12"/>
  <c r="AH189" i="12"/>
  <c r="AH190" i="12"/>
  <c r="AH191" i="12"/>
  <c r="AH192" i="12"/>
  <c r="AH193" i="12"/>
  <c r="AH194" i="12"/>
  <c r="AH195" i="12"/>
  <c r="AH196" i="12"/>
  <c r="AH197" i="12"/>
  <c r="AH198" i="12"/>
  <c r="AH199" i="12"/>
  <c r="AH200" i="12"/>
  <c r="AH201" i="12"/>
  <c r="AH202" i="12"/>
  <c r="AH203" i="12"/>
  <c r="AH204" i="12"/>
  <c r="AH205" i="12"/>
  <c r="AH206" i="12"/>
  <c r="AH207" i="12"/>
  <c r="AH208" i="12"/>
  <c r="AH209" i="12"/>
  <c r="AH210" i="12"/>
  <c r="AH211" i="12"/>
  <c r="AH212" i="12"/>
  <c r="AH213" i="12"/>
  <c r="AH214" i="12"/>
  <c r="AH215" i="12"/>
  <c r="AH216" i="12"/>
  <c r="AH217" i="12"/>
  <c r="AH218" i="12"/>
  <c r="AH219" i="12"/>
  <c r="AH220" i="12"/>
  <c r="AH221" i="12"/>
  <c r="AH222" i="12"/>
  <c r="AH223" i="12"/>
  <c r="AH224" i="12"/>
  <c r="AH225" i="12"/>
  <c r="AH226" i="12"/>
  <c r="AH227" i="12"/>
  <c r="AH228" i="12"/>
  <c r="AH229" i="12"/>
  <c r="AH230" i="12"/>
  <c r="AH231" i="12"/>
  <c r="AH232" i="12"/>
  <c r="AH233" i="12"/>
  <c r="AH234" i="12"/>
  <c r="AH235" i="12"/>
  <c r="AH236" i="12"/>
  <c r="AH237" i="12"/>
  <c r="AH238" i="12"/>
  <c r="AH239" i="12"/>
  <c r="AH240" i="12"/>
  <c r="AH241" i="12"/>
  <c r="AH242" i="12"/>
  <c r="AH243" i="12"/>
  <c r="AH244" i="12"/>
  <c r="AH245" i="12"/>
  <c r="AH246" i="12"/>
  <c r="AH247" i="12"/>
  <c r="AH248" i="12"/>
  <c r="AH249" i="12"/>
  <c r="AH250" i="12"/>
  <c r="AH251" i="12"/>
  <c r="AH252" i="12"/>
  <c r="AH253" i="12"/>
  <c r="AH254" i="12"/>
  <c r="AH255" i="12"/>
  <c r="AH256" i="12"/>
  <c r="AH257" i="12"/>
  <c r="AH258" i="12"/>
  <c r="AH259" i="12"/>
  <c r="AH260" i="12"/>
  <c r="AH261" i="12"/>
  <c r="AH262" i="12"/>
  <c r="AH263" i="12"/>
  <c r="AH264" i="12"/>
  <c r="AH265" i="12"/>
  <c r="AH266" i="12"/>
  <c r="AH267" i="12"/>
  <c r="AH268" i="12"/>
  <c r="AH269" i="12"/>
  <c r="AH270" i="12"/>
  <c r="AH271" i="12"/>
  <c r="AH272" i="12"/>
  <c r="AH273" i="12"/>
  <c r="AH274" i="12"/>
  <c r="AH275" i="12"/>
  <c r="AH276" i="12"/>
  <c r="AH277" i="12"/>
  <c r="AH278" i="12"/>
  <c r="AH279" i="12"/>
  <c r="AH280" i="12"/>
  <c r="AH281" i="12"/>
  <c r="AH282" i="12"/>
  <c r="AH283" i="12"/>
  <c r="AH284" i="12"/>
  <c r="AH285" i="12"/>
  <c r="AH286" i="12"/>
  <c r="AH287" i="12"/>
  <c r="AH288" i="12"/>
  <c r="AH289" i="12"/>
  <c r="AH290" i="12"/>
  <c r="AH291" i="12"/>
  <c r="AH292" i="12"/>
  <c r="AH293" i="12"/>
  <c r="AH294" i="12"/>
  <c r="AH295" i="12"/>
  <c r="AH296" i="12"/>
  <c r="AH297" i="12"/>
  <c r="AH298" i="12"/>
  <c r="AH299" i="12"/>
  <c r="AH300" i="12"/>
  <c r="AH301" i="12"/>
  <c r="AH302" i="12"/>
  <c r="AH303" i="12"/>
  <c r="AH304" i="12"/>
  <c r="AH305" i="12"/>
  <c r="AH306" i="12"/>
  <c r="AH307" i="12"/>
  <c r="AH308" i="12"/>
  <c r="AH309" i="12"/>
  <c r="AH310" i="12"/>
  <c r="AH311" i="12"/>
  <c r="AH312" i="12"/>
  <c r="AH3" i="12"/>
  <c r="AF4" i="12"/>
  <c r="AF5" i="12"/>
  <c r="AF6" i="12"/>
  <c r="AF7" i="12"/>
  <c r="AF8" i="12"/>
  <c r="AF9" i="12"/>
  <c r="AF10" i="12"/>
  <c r="AF11" i="12"/>
  <c r="AF12" i="12"/>
  <c r="AF13" i="12"/>
  <c r="AF14" i="12"/>
  <c r="AF15" i="12"/>
  <c r="AF16" i="12"/>
  <c r="AF17" i="12"/>
  <c r="AF18" i="12"/>
  <c r="AF19" i="12"/>
  <c r="AF20" i="12"/>
  <c r="AF21" i="12"/>
  <c r="AF22" i="12"/>
  <c r="AF23" i="12"/>
  <c r="AF24" i="12"/>
  <c r="AF25" i="12"/>
  <c r="AF26" i="12"/>
  <c r="AF27" i="12"/>
  <c r="AF28" i="12"/>
  <c r="AF29" i="12"/>
  <c r="AF30" i="12"/>
  <c r="AF31" i="12"/>
  <c r="AF32" i="12"/>
  <c r="AF33" i="12"/>
  <c r="AF34" i="12"/>
  <c r="AF35" i="12"/>
  <c r="AF36" i="12"/>
  <c r="AF37" i="12"/>
  <c r="AF38" i="12"/>
  <c r="AF39" i="12"/>
  <c r="AF40" i="12"/>
  <c r="AF41" i="12"/>
  <c r="AF42" i="12"/>
  <c r="AF43" i="12"/>
  <c r="AF44" i="12"/>
  <c r="AF45" i="12"/>
  <c r="AF46" i="12"/>
  <c r="AF47" i="12"/>
  <c r="AF48" i="12"/>
  <c r="AF49" i="12"/>
  <c r="AF50" i="12"/>
  <c r="AF51" i="12"/>
  <c r="AF5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67" i="12"/>
  <c r="AF168" i="12"/>
  <c r="AF169" i="12"/>
  <c r="AF170" i="12"/>
  <c r="AF171" i="12"/>
  <c r="AF172" i="12"/>
  <c r="AF173" i="12"/>
  <c r="AF174" i="12"/>
  <c r="AF175" i="12"/>
  <c r="AF176" i="12"/>
  <c r="AF177" i="12"/>
  <c r="AF178" i="12"/>
  <c r="AF179" i="12"/>
  <c r="AF180" i="12"/>
  <c r="AF181" i="12"/>
  <c r="AF182" i="12"/>
  <c r="AF183" i="12"/>
  <c r="AF184" i="12"/>
  <c r="AF185" i="12"/>
  <c r="AF186" i="12"/>
  <c r="AF187" i="12"/>
  <c r="AF188" i="12"/>
  <c r="AF189" i="12"/>
  <c r="AF190" i="12"/>
  <c r="AF191" i="12"/>
  <c r="AF192" i="12"/>
  <c r="AF193" i="12"/>
  <c r="AF194" i="12"/>
  <c r="AF195" i="12"/>
  <c r="AF196" i="12"/>
  <c r="AF197" i="12"/>
  <c r="AF198" i="12"/>
  <c r="AF199" i="12"/>
  <c r="AF200" i="12"/>
  <c r="AF201" i="12"/>
  <c r="AF202" i="12"/>
  <c r="AF203" i="12"/>
  <c r="AF204" i="12"/>
  <c r="AF205" i="12"/>
  <c r="AF206" i="12"/>
  <c r="AF207" i="12"/>
  <c r="AF208" i="12"/>
  <c r="AF209" i="12"/>
  <c r="AF210" i="12"/>
  <c r="AF211" i="12"/>
  <c r="AF212" i="12"/>
  <c r="AF213" i="12"/>
  <c r="AF214" i="12"/>
  <c r="AF215" i="12"/>
  <c r="AF216" i="12"/>
  <c r="AF217" i="12"/>
  <c r="AF218" i="12"/>
  <c r="AF219" i="12"/>
  <c r="AF220" i="12"/>
  <c r="AF221" i="12"/>
  <c r="AF222" i="12"/>
  <c r="AF223" i="12"/>
  <c r="AF224" i="12"/>
  <c r="AF225" i="12"/>
  <c r="AF226" i="12"/>
  <c r="AF227" i="12"/>
  <c r="AF228" i="12"/>
  <c r="AF229" i="12"/>
  <c r="AF230" i="12"/>
  <c r="AF231" i="12"/>
  <c r="AF232" i="12"/>
  <c r="AF233" i="12"/>
  <c r="AF234" i="12"/>
  <c r="AF235" i="12"/>
  <c r="AF236" i="12"/>
  <c r="AF237" i="12"/>
  <c r="AF238" i="12"/>
  <c r="AF239" i="12"/>
  <c r="AF240" i="12"/>
  <c r="AF241" i="12"/>
  <c r="AF242" i="12"/>
  <c r="AF243" i="12"/>
  <c r="AF244" i="12"/>
  <c r="AF245" i="12"/>
  <c r="AF246" i="12"/>
  <c r="AF247" i="12"/>
  <c r="AF248" i="12"/>
  <c r="AF249" i="12"/>
  <c r="AF250" i="12"/>
  <c r="AF251" i="12"/>
  <c r="AF252" i="12"/>
  <c r="AF253" i="12"/>
  <c r="AF254" i="12"/>
  <c r="AF255" i="12"/>
  <c r="AF256" i="12"/>
  <c r="AF257" i="12"/>
  <c r="AF258" i="12"/>
  <c r="AF259" i="12"/>
  <c r="AF260" i="12"/>
  <c r="AF261" i="12"/>
  <c r="AF262" i="12"/>
  <c r="AF263" i="12"/>
  <c r="AF264" i="12"/>
  <c r="AF265" i="12"/>
  <c r="AF266" i="12"/>
  <c r="AF267" i="12"/>
  <c r="AF268" i="12"/>
  <c r="AF269" i="12"/>
  <c r="AF270" i="12"/>
  <c r="AF271" i="12"/>
  <c r="AF272" i="12"/>
  <c r="AF273" i="12"/>
  <c r="AF274" i="12"/>
  <c r="AF275" i="12"/>
  <c r="AF276" i="12"/>
  <c r="AF277" i="12"/>
  <c r="AF278" i="12"/>
  <c r="AF279" i="12"/>
  <c r="AF280" i="12"/>
  <c r="AF281" i="12"/>
  <c r="AF282" i="12"/>
  <c r="AF283" i="12"/>
  <c r="AF284" i="12"/>
  <c r="AF285" i="12"/>
  <c r="AF286" i="12"/>
  <c r="AF287" i="12"/>
  <c r="AF288" i="12"/>
  <c r="AF289" i="12"/>
  <c r="AF290" i="12"/>
  <c r="AF291" i="12"/>
  <c r="AF292" i="12"/>
  <c r="AF293" i="12"/>
  <c r="AF294" i="12"/>
  <c r="AF295" i="12"/>
  <c r="AF296" i="12"/>
  <c r="AF297" i="12"/>
  <c r="AF298" i="12"/>
  <c r="AF299" i="12"/>
  <c r="AF300" i="12"/>
  <c r="AF301" i="12"/>
  <c r="AF302" i="12"/>
  <c r="AF303" i="12"/>
  <c r="AF304" i="12"/>
  <c r="AF305" i="12"/>
  <c r="AF306" i="12"/>
  <c r="AF307" i="12"/>
  <c r="AF308" i="12"/>
  <c r="AF309" i="12"/>
  <c r="AF310" i="12"/>
  <c r="AF311" i="12"/>
  <c r="AF312" i="12"/>
  <c r="AF3" i="12"/>
  <c r="AD4" i="12"/>
  <c r="AD5" i="12"/>
  <c r="AD6" i="12"/>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67" i="12"/>
  <c r="AD168" i="12"/>
  <c r="AD169" i="12"/>
  <c r="AD170" i="12"/>
  <c r="AD171" i="12"/>
  <c r="AD172" i="12"/>
  <c r="AD173" i="12"/>
  <c r="AD174" i="12"/>
  <c r="AD175" i="12"/>
  <c r="AD176" i="12"/>
  <c r="AD177" i="12"/>
  <c r="AD178" i="12"/>
  <c r="AD179" i="12"/>
  <c r="AD180" i="12"/>
  <c r="AD181" i="12"/>
  <c r="AD182" i="12"/>
  <c r="AD183" i="12"/>
  <c r="AD184" i="12"/>
  <c r="AD185" i="12"/>
  <c r="AD186" i="12"/>
  <c r="AD187" i="12"/>
  <c r="AD188" i="12"/>
  <c r="AD189" i="12"/>
  <c r="AD190" i="12"/>
  <c r="AD191" i="12"/>
  <c r="AD192" i="12"/>
  <c r="AD193" i="12"/>
  <c r="AD194" i="12"/>
  <c r="AD195" i="12"/>
  <c r="AD196" i="12"/>
  <c r="AD197" i="12"/>
  <c r="AD198" i="12"/>
  <c r="AD199" i="12"/>
  <c r="AD200" i="12"/>
  <c r="AD201" i="12"/>
  <c r="AD202" i="12"/>
  <c r="AD203" i="12"/>
  <c r="AD204" i="12"/>
  <c r="AD205" i="12"/>
  <c r="AD206" i="12"/>
  <c r="AD207" i="12"/>
  <c r="AD208" i="12"/>
  <c r="AD209" i="12"/>
  <c r="AD210" i="12"/>
  <c r="AD211" i="12"/>
  <c r="AD212" i="12"/>
  <c r="AD213" i="12"/>
  <c r="AD214" i="12"/>
  <c r="AD215" i="12"/>
  <c r="AD216" i="12"/>
  <c r="AD217" i="12"/>
  <c r="AD218" i="12"/>
  <c r="AD219" i="12"/>
  <c r="AD220" i="12"/>
  <c r="AD221" i="12"/>
  <c r="AD222" i="12"/>
  <c r="AD223" i="12"/>
  <c r="AD224" i="12"/>
  <c r="AD225" i="12"/>
  <c r="AD226" i="12"/>
  <c r="AD227" i="12"/>
  <c r="AD228" i="12"/>
  <c r="AD229" i="12"/>
  <c r="AD230" i="12"/>
  <c r="AD231" i="12"/>
  <c r="AD232" i="12"/>
  <c r="AD233" i="12"/>
  <c r="AD234" i="12"/>
  <c r="AD235" i="12"/>
  <c r="AD236" i="12"/>
  <c r="AD237" i="12"/>
  <c r="AD238" i="12"/>
  <c r="AD239" i="12"/>
  <c r="AD240" i="12"/>
  <c r="AD241" i="12"/>
  <c r="AD242" i="12"/>
  <c r="AD243" i="12"/>
  <c r="AD244" i="12"/>
  <c r="AD245" i="12"/>
  <c r="AD246" i="12"/>
  <c r="AD247" i="12"/>
  <c r="AD248" i="12"/>
  <c r="AD249" i="12"/>
  <c r="AD250" i="12"/>
  <c r="AD251" i="12"/>
  <c r="AD252" i="12"/>
  <c r="AD253" i="12"/>
  <c r="AD254" i="12"/>
  <c r="AD255" i="12"/>
  <c r="AD256" i="12"/>
  <c r="AD257" i="12"/>
  <c r="AD258" i="12"/>
  <c r="AD259" i="12"/>
  <c r="AD260" i="12"/>
  <c r="AD261" i="12"/>
  <c r="AD262" i="12"/>
  <c r="AD263" i="12"/>
  <c r="AD264" i="12"/>
  <c r="AD265" i="12"/>
  <c r="AD266" i="12"/>
  <c r="AD267" i="12"/>
  <c r="AD268" i="12"/>
  <c r="AD269" i="12"/>
  <c r="AD270" i="12"/>
  <c r="AD271" i="12"/>
  <c r="AD272" i="12"/>
  <c r="AD273" i="12"/>
  <c r="AD274" i="12"/>
  <c r="AD275" i="12"/>
  <c r="AD276" i="12"/>
  <c r="AD277" i="12"/>
  <c r="AD278" i="12"/>
  <c r="AD279" i="12"/>
  <c r="AD280" i="12"/>
  <c r="AD281" i="12"/>
  <c r="AD282" i="12"/>
  <c r="AD283" i="12"/>
  <c r="AD284" i="12"/>
  <c r="AD285" i="12"/>
  <c r="AD286" i="12"/>
  <c r="AD287" i="12"/>
  <c r="AD288" i="12"/>
  <c r="AD289" i="12"/>
  <c r="AD290" i="12"/>
  <c r="AD291" i="12"/>
  <c r="AD292" i="12"/>
  <c r="AD293" i="12"/>
  <c r="AD294" i="12"/>
  <c r="AD295" i="12"/>
  <c r="AD296" i="12"/>
  <c r="AD297" i="12"/>
  <c r="AD298" i="12"/>
  <c r="AD299" i="12"/>
  <c r="AD300" i="12"/>
  <c r="AD301" i="12"/>
  <c r="AD302" i="12"/>
  <c r="AD303" i="12"/>
  <c r="AD304" i="12"/>
  <c r="AD305" i="12"/>
  <c r="AD306" i="12"/>
  <c r="AD307" i="12"/>
  <c r="AD308" i="12"/>
  <c r="AD309" i="12"/>
  <c r="AD310" i="12"/>
  <c r="AD311" i="12"/>
  <c r="AD312" i="12"/>
  <c r="AD3" i="12"/>
  <c r="AB4" i="12"/>
  <c r="AB5" i="12"/>
  <c r="AB6" i="12"/>
  <c r="AB7" i="12"/>
  <c r="AB8" i="12"/>
  <c r="AB9" i="12"/>
  <c r="AB10" i="12"/>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67" i="12"/>
  <c r="AB168" i="12"/>
  <c r="AB169" i="12"/>
  <c r="AB170" i="12"/>
  <c r="AB171" i="12"/>
  <c r="AB172" i="12"/>
  <c r="AB173" i="12"/>
  <c r="AB174" i="12"/>
  <c r="AB175" i="12"/>
  <c r="AB176" i="12"/>
  <c r="AB177" i="12"/>
  <c r="AB178" i="12"/>
  <c r="AB179" i="12"/>
  <c r="AB180" i="12"/>
  <c r="AB181" i="12"/>
  <c r="AB182" i="12"/>
  <c r="AB183" i="12"/>
  <c r="AB184" i="12"/>
  <c r="AB185" i="12"/>
  <c r="AB186" i="12"/>
  <c r="AB187" i="12"/>
  <c r="AB188" i="12"/>
  <c r="AB189" i="12"/>
  <c r="AB190" i="12"/>
  <c r="AB191" i="12"/>
  <c r="AB192" i="12"/>
  <c r="AB193" i="12"/>
  <c r="AB194" i="12"/>
  <c r="AB195" i="12"/>
  <c r="AB196" i="12"/>
  <c r="AB197" i="12"/>
  <c r="AB198" i="12"/>
  <c r="AB199" i="12"/>
  <c r="AB200" i="12"/>
  <c r="AB201" i="12"/>
  <c r="AB202" i="12"/>
  <c r="AB203" i="12"/>
  <c r="AB204" i="12"/>
  <c r="AB205" i="12"/>
  <c r="AB206" i="12"/>
  <c r="AB207" i="12"/>
  <c r="AB208" i="12"/>
  <c r="AB209" i="12"/>
  <c r="AB210" i="12"/>
  <c r="AB211" i="12"/>
  <c r="AB212" i="12"/>
  <c r="AB213" i="12"/>
  <c r="AB214" i="12"/>
  <c r="AB215" i="12"/>
  <c r="AB216" i="12"/>
  <c r="AB217" i="12"/>
  <c r="AB218" i="12"/>
  <c r="AB219" i="12"/>
  <c r="AB220" i="12"/>
  <c r="AB221" i="12"/>
  <c r="AB222" i="12"/>
  <c r="AB223" i="12"/>
  <c r="AB224" i="12"/>
  <c r="AB225" i="12"/>
  <c r="AB226" i="12"/>
  <c r="AB227" i="12"/>
  <c r="AB228" i="12"/>
  <c r="AB229" i="12"/>
  <c r="AB230" i="12"/>
  <c r="AB231" i="12"/>
  <c r="AB232" i="12"/>
  <c r="AB233" i="12"/>
  <c r="AB234" i="12"/>
  <c r="AB235" i="12"/>
  <c r="AB236" i="12"/>
  <c r="AB237" i="12"/>
  <c r="AB238" i="12"/>
  <c r="AB239" i="12"/>
  <c r="AB240" i="12"/>
  <c r="AB241" i="12"/>
  <c r="AB242" i="12"/>
  <c r="AB243" i="12"/>
  <c r="AB244" i="12"/>
  <c r="AB245" i="12"/>
  <c r="AB246" i="12"/>
  <c r="AB247" i="12"/>
  <c r="AB248" i="12"/>
  <c r="AB249" i="12"/>
  <c r="AB250" i="12"/>
  <c r="AB251" i="12"/>
  <c r="AB252" i="12"/>
  <c r="AB253" i="12"/>
  <c r="AB254" i="12"/>
  <c r="AB255" i="12"/>
  <c r="AB256" i="12"/>
  <c r="AB257" i="12"/>
  <c r="AB258" i="12"/>
  <c r="AB259" i="12"/>
  <c r="AB260" i="12"/>
  <c r="AB261" i="12"/>
  <c r="AB262" i="12"/>
  <c r="AB263" i="12"/>
  <c r="AB264" i="12"/>
  <c r="AB265" i="12"/>
  <c r="AB266" i="12"/>
  <c r="AB267" i="12"/>
  <c r="AB268" i="12"/>
  <c r="AB269" i="12"/>
  <c r="AB270" i="12"/>
  <c r="AB271" i="12"/>
  <c r="AB272" i="12"/>
  <c r="AB273" i="12"/>
  <c r="AB274" i="12"/>
  <c r="AB275" i="12"/>
  <c r="AB276" i="12"/>
  <c r="AB277" i="12"/>
  <c r="AB278" i="12"/>
  <c r="AB279" i="12"/>
  <c r="AB280" i="12"/>
  <c r="AB281" i="12"/>
  <c r="AB282" i="12"/>
  <c r="AB283" i="12"/>
  <c r="AB284" i="12"/>
  <c r="AB285" i="12"/>
  <c r="AB286" i="12"/>
  <c r="AB287" i="12"/>
  <c r="AB288" i="12"/>
  <c r="AB289" i="12"/>
  <c r="AB290" i="12"/>
  <c r="AB291" i="12"/>
  <c r="AB292" i="12"/>
  <c r="AB293" i="12"/>
  <c r="AB294" i="12"/>
  <c r="AB295" i="12"/>
  <c r="AB296" i="12"/>
  <c r="AB297" i="12"/>
  <c r="AB298" i="12"/>
  <c r="AB299" i="12"/>
  <c r="AB300" i="12"/>
  <c r="AB301" i="12"/>
  <c r="AB302" i="12"/>
  <c r="AB303" i="12"/>
  <c r="AB304" i="12"/>
  <c r="AB305" i="12"/>
  <c r="AB306" i="12"/>
  <c r="AB307" i="12"/>
  <c r="AB308" i="12"/>
  <c r="AB309" i="12"/>
  <c r="AB310" i="12"/>
  <c r="AB311" i="12"/>
  <c r="AB312" i="12"/>
  <c r="AB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 i="12"/>
  <c r="X4" i="12"/>
  <c r="X5" i="12"/>
  <c r="X6" i="12"/>
  <c r="X7" i="12"/>
  <c r="X8" i="12"/>
  <c r="X9" i="12"/>
  <c r="X10" i="12"/>
  <c r="X11" i="12"/>
  <c r="X12" i="12"/>
  <c r="X13" i="12"/>
  <c r="X14" i="12"/>
  <c r="X15" i="12"/>
  <c r="X16" i="12"/>
  <c r="X17" i="12"/>
  <c r="X18" i="12"/>
  <c r="X19" i="12"/>
  <c r="X20" i="12"/>
  <c r="X21" i="12"/>
  <c r="X22" i="12"/>
  <c r="X23" i="12"/>
  <c r="X24" i="12"/>
  <c r="X25" i="12"/>
  <c r="X26" i="12"/>
  <c r="X27" i="12"/>
  <c r="X28" i="12"/>
  <c r="X29" i="12"/>
  <c r="X30" i="12"/>
  <c r="X31" i="12"/>
  <c r="X32" i="12"/>
  <c r="X33" i="12"/>
  <c r="X34" i="12"/>
  <c r="X35" i="12"/>
  <c r="X36" i="12"/>
  <c r="X37" i="12"/>
  <c r="X38"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67" i="12"/>
  <c r="X168" i="12"/>
  <c r="X169" i="12"/>
  <c r="X170" i="12"/>
  <c r="X171" i="12"/>
  <c r="X172" i="12"/>
  <c r="X173" i="12"/>
  <c r="X174" i="12"/>
  <c r="X175" i="12"/>
  <c r="X176" i="12"/>
  <c r="X177" i="12"/>
  <c r="X178" i="12"/>
  <c r="X179" i="12"/>
  <c r="X180" i="12"/>
  <c r="X181" i="12"/>
  <c r="X182" i="12"/>
  <c r="X183" i="12"/>
  <c r="X184" i="12"/>
  <c r="X185" i="12"/>
  <c r="X186" i="12"/>
  <c r="X187" i="12"/>
  <c r="X188" i="12"/>
  <c r="X189" i="12"/>
  <c r="X190" i="12"/>
  <c r="X191" i="12"/>
  <c r="X192" i="12"/>
  <c r="X193" i="12"/>
  <c r="X194" i="12"/>
  <c r="X195" i="12"/>
  <c r="X196" i="12"/>
  <c r="X197" i="12"/>
  <c r="X198" i="12"/>
  <c r="X199" i="12"/>
  <c r="X200" i="12"/>
  <c r="X201" i="12"/>
  <c r="X202" i="12"/>
  <c r="X203" i="12"/>
  <c r="X204" i="12"/>
  <c r="X205" i="12"/>
  <c r="X206" i="12"/>
  <c r="X207" i="12"/>
  <c r="X208" i="12"/>
  <c r="X209" i="12"/>
  <c r="X210" i="12"/>
  <c r="X211" i="12"/>
  <c r="X212" i="12"/>
  <c r="X213" i="12"/>
  <c r="X214" i="12"/>
  <c r="X215" i="12"/>
  <c r="X216" i="12"/>
  <c r="X217" i="12"/>
  <c r="X218" i="12"/>
  <c r="X219" i="12"/>
  <c r="X220" i="12"/>
  <c r="X221" i="12"/>
  <c r="X222" i="12"/>
  <c r="X223" i="12"/>
  <c r="X224" i="12"/>
  <c r="X225" i="12"/>
  <c r="X226" i="12"/>
  <c r="X227" i="12"/>
  <c r="X228" i="12"/>
  <c r="X229" i="12"/>
  <c r="X230" i="12"/>
  <c r="X231" i="12"/>
  <c r="X232" i="12"/>
  <c r="X233" i="12"/>
  <c r="X234" i="12"/>
  <c r="X235" i="12"/>
  <c r="X236" i="12"/>
  <c r="X237" i="12"/>
  <c r="X238" i="12"/>
  <c r="X239" i="12"/>
  <c r="X240" i="12"/>
  <c r="X241" i="12"/>
  <c r="X242" i="12"/>
  <c r="X243" i="12"/>
  <c r="X244" i="12"/>
  <c r="X245" i="12"/>
  <c r="X246" i="12"/>
  <c r="X247" i="12"/>
  <c r="X248" i="12"/>
  <c r="X249" i="12"/>
  <c r="X250" i="12"/>
  <c r="X251" i="12"/>
  <c r="X252" i="12"/>
  <c r="X253" i="12"/>
  <c r="X254" i="12"/>
  <c r="X255" i="12"/>
  <c r="X256" i="12"/>
  <c r="X257" i="12"/>
  <c r="X258" i="12"/>
  <c r="X259" i="12"/>
  <c r="X260" i="12"/>
  <c r="X261" i="12"/>
  <c r="X262" i="12"/>
  <c r="X263" i="12"/>
  <c r="X264" i="12"/>
  <c r="X265" i="12"/>
  <c r="X266" i="12"/>
  <c r="X267" i="12"/>
  <c r="X268" i="12"/>
  <c r="X269" i="12"/>
  <c r="X270" i="12"/>
  <c r="X271" i="12"/>
  <c r="X272" i="12"/>
  <c r="X273" i="12"/>
  <c r="X274" i="12"/>
  <c r="X275" i="12"/>
  <c r="X276" i="12"/>
  <c r="X277" i="12"/>
  <c r="X278" i="12"/>
  <c r="X279" i="12"/>
  <c r="X280" i="12"/>
  <c r="X281" i="12"/>
  <c r="X282" i="12"/>
  <c r="X283" i="12"/>
  <c r="X284" i="12"/>
  <c r="X285" i="12"/>
  <c r="X286" i="12"/>
  <c r="X287" i="12"/>
  <c r="X288" i="12"/>
  <c r="X289" i="12"/>
  <c r="X290" i="12"/>
  <c r="X291" i="12"/>
  <c r="X292" i="12"/>
  <c r="X293" i="12"/>
  <c r="X294" i="12"/>
  <c r="X295" i="12"/>
  <c r="X296" i="12"/>
  <c r="X297" i="12"/>
  <c r="X298" i="12"/>
  <c r="X299" i="12"/>
  <c r="X300" i="12"/>
  <c r="X301" i="12"/>
  <c r="X302" i="12"/>
  <c r="X303" i="12"/>
  <c r="X304" i="12"/>
  <c r="X305" i="12"/>
  <c r="X306" i="12"/>
  <c r="X307" i="12"/>
  <c r="X308" i="12"/>
  <c r="X309" i="12"/>
  <c r="X310" i="12"/>
  <c r="X311" i="12"/>
  <c r="X312" i="12"/>
  <c r="X3" i="12"/>
  <c r="V4" i="12"/>
  <c r="V5" i="12"/>
  <c r="V6" i="12"/>
  <c r="V7" i="12"/>
  <c r="V8" i="12"/>
  <c r="V9" i="12"/>
  <c r="V10" i="12"/>
  <c r="V11" i="12"/>
  <c r="V12" i="12"/>
  <c r="V13" i="12"/>
  <c r="V14" i="12"/>
  <c r="V15" i="12"/>
  <c r="V16" i="12"/>
  <c r="V17" i="12"/>
  <c r="V18" i="12"/>
  <c r="V19" i="12"/>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67" i="12"/>
  <c r="V168" i="12"/>
  <c r="V169" i="12"/>
  <c r="V170" i="12"/>
  <c r="V171" i="12"/>
  <c r="V172" i="12"/>
  <c r="V173" i="12"/>
  <c r="V174" i="12"/>
  <c r="V175" i="12"/>
  <c r="V176" i="12"/>
  <c r="V177" i="12"/>
  <c r="V178" i="12"/>
  <c r="V179" i="12"/>
  <c r="V180" i="12"/>
  <c r="V181" i="12"/>
  <c r="V182" i="12"/>
  <c r="V183" i="12"/>
  <c r="V184" i="12"/>
  <c r="V185" i="12"/>
  <c r="V186" i="12"/>
  <c r="V187" i="12"/>
  <c r="V188" i="12"/>
  <c r="V189" i="12"/>
  <c r="V190" i="12"/>
  <c r="V191" i="12"/>
  <c r="V192" i="12"/>
  <c r="V193" i="12"/>
  <c r="V194" i="12"/>
  <c r="V195" i="12"/>
  <c r="V196" i="12"/>
  <c r="V197" i="12"/>
  <c r="V198" i="12"/>
  <c r="V199" i="12"/>
  <c r="V200" i="12"/>
  <c r="V201" i="12"/>
  <c r="V202" i="12"/>
  <c r="V203" i="12"/>
  <c r="V204" i="12"/>
  <c r="V205" i="12"/>
  <c r="V206" i="12"/>
  <c r="V207" i="12"/>
  <c r="V208" i="12"/>
  <c r="V209" i="12"/>
  <c r="V210" i="12"/>
  <c r="V211" i="12"/>
  <c r="V212" i="12"/>
  <c r="V213" i="12"/>
  <c r="V214" i="12"/>
  <c r="V215" i="12"/>
  <c r="V216" i="12"/>
  <c r="V217" i="12"/>
  <c r="V218" i="12"/>
  <c r="V219" i="12"/>
  <c r="V220" i="12"/>
  <c r="V221" i="12"/>
  <c r="V222" i="12"/>
  <c r="V223" i="12"/>
  <c r="V224" i="12"/>
  <c r="V225" i="12"/>
  <c r="V226" i="12"/>
  <c r="V227" i="12"/>
  <c r="V228" i="12"/>
  <c r="V229" i="12"/>
  <c r="V230" i="12"/>
  <c r="V231" i="12"/>
  <c r="V232" i="12"/>
  <c r="V233" i="12"/>
  <c r="V234" i="12"/>
  <c r="V235" i="12"/>
  <c r="V236" i="12"/>
  <c r="V237" i="12"/>
  <c r="V238" i="12"/>
  <c r="V239" i="12"/>
  <c r="V240" i="12"/>
  <c r="V241" i="12"/>
  <c r="V242" i="12"/>
  <c r="V243" i="12"/>
  <c r="V244" i="12"/>
  <c r="V245" i="12"/>
  <c r="V246" i="12"/>
  <c r="V247" i="12"/>
  <c r="V248" i="12"/>
  <c r="V249" i="12"/>
  <c r="V250" i="12"/>
  <c r="V251" i="12"/>
  <c r="V252" i="12"/>
  <c r="V253" i="12"/>
  <c r="V254" i="12"/>
  <c r="V255" i="12"/>
  <c r="V256" i="12"/>
  <c r="V257" i="12"/>
  <c r="V258" i="12"/>
  <c r="V259" i="12"/>
  <c r="V260" i="12"/>
  <c r="V261" i="12"/>
  <c r="V262" i="12"/>
  <c r="V263" i="12"/>
  <c r="V264" i="12"/>
  <c r="V265" i="12"/>
  <c r="V266" i="12"/>
  <c r="V267" i="12"/>
  <c r="V268" i="12"/>
  <c r="V269" i="12"/>
  <c r="V270" i="12"/>
  <c r="V271" i="12"/>
  <c r="V272" i="12"/>
  <c r="V273" i="12"/>
  <c r="V274" i="12"/>
  <c r="V275" i="12"/>
  <c r="V276" i="12"/>
  <c r="V277" i="12"/>
  <c r="V278" i="12"/>
  <c r="V279" i="12"/>
  <c r="V280" i="12"/>
  <c r="V281" i="12"/>
  <c r="V282" i="12"/>
  <c r="V283" i="12"/>
  <c r="V284" i="12"/>
  <c r="V285" i="12"/>
  <c r="V286" i="12"/>
  <c r="V287" i="12"/>
  <c r="V288" i="12"/>
  <c r="V289" i="12"/>
  <c r="V290" i="12"/>
  <c r="V291" i="12"/>
  <c r="V292" i="12"/>
  <c r="V293" i="12"/>
  <c r="V294" i="12"/>
  <c r="V295" i="12"/>
  <c r="V296" i="12"/>
  <c r="V297" i="12"/>
  <c r="V298" i="12"/>
  <c r="V299" i="12"/>
  <c r="V300" i="12"/>
  <c r="V301" i="12"/>
  <c r="V302" i="12"/>
  <c r="V303" i="12"/>
  <c r="V304" i="12"/>
  <c r="V305" i="12"/>
  <c r="V306" i="12"/>
  <c r="V307" i="12"/>
  <c r="V308" i="12"/>
  <c r="V309" i="12"/>
  <c r="V310" i="12"/>
  <c r="V311" i="12"/>
  <c r="V312" i="12"/>
  <c r="V3" i="12"/>
  <c r="T4" i="12"/>
  <c r="T5" i="12"/>
  <c r="T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 i="12"/>
  <c r="R4" i="12"/>
  <c r="R5" i="12"/>
  <c r="R6"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 i="12"/>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 i="12"/>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 i="12"/>
  <c r="F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 i="12"/>
  <c r="BZ3" i="8"/>
  <c r="P37" i="8"/>
  <c r="Q37" i="8" s="1"/>
  <c r="P38" i="8"/>
  <c r="Q38" i="8" s="1"/>
  <c r="P39" i="8"/>
  <c r="Q39" i="8" s="1"/>
  <c r="P40" i="8"/>
  <c r="Q40" i="8" s="1"/>
  <c r="M41" i="8"/>
  <c r="F38" i="5"/>
  <c r="F37" i="5"/>
  <c r="F36" i="5"/>
  <c r="F35" i="5"/>
  <c r="F34" i="5"/>
  <c r="F33" i="5"/>
  <c r="F32" i="5"/>
  <c r="F31" i="5"/>
  <c r="F30" i="5"/>
  <c r="F29" i="5"/>
  <c r="D25" i="5"/>
  <c r="C25" i="5"/>
  <c r="B25" i="5"/>
  <c r="F28" i="5"/>
  <c r="D24" i="5"/>
  <c r="C24" i="5"/>
  <c r="B24" i="5"/>
  <c r="F27" i="5"/>
  <c r="D23" i="5"/>
  <c r="C23" i="5"/>
  <c r="B23" i="5"/>
  <c r="F26" i="5"/>
  <c r="D22" i="5"/>
  <c r="C22" i="5"/>
  <c r="B22" i="5"/>
  <c r="F25" i="5"/>
  <c r="F24" i="5"/>
  <c r="F23" i="5"/>
  <c r="F22" i="5"/>
  <c r="F21" i="5"/>
  <c r="F20" i="5"/>
  <c r="F19" i="5"/>
  <c r="F18" i="5"/>
  <c r="F17" i="5"/>
  <c r="F16" i="5"/>
  <c r="F15" i="5"/>
  <c r="P36" i="8" s="1"/>
  <c r="J6" i="8"/>
  <c r="J7" i="8"/>
  <c r="J8" i="8"/>
  <c r="J9" i="8"/>
  <c r="J10" i="8"/>
  <c r="J11" i="8"/>
  <c r="J12" i="8"/>
  <c r="J13" i="8"/>
  <c r="J14" i="8"/>
  <c r="J5" i="8"/>
  <c r="Z43" i="9" l="1"/>
  <c r="Y44" i="9" s="1"/>
  <c r="Z44" i="9" s="1"/>
  <c r="Y45" i="9" s="1"/>
  <c r="Z45" i="9" s="1"/>
  <c r="Y46" i="9" s="1"/>
  <c r="Z46" i="9" s="1"/>
  <c r="Y47" i="9" s="1"/>
  <c r="Z47" i="9" s="1"/>
  <c r="Y48" i="9" s="1"/>
  <c r="Z48" i="9" s="1"/>
  <c r="Y49" i="9" s="1"/>
  <c r="Z49" i="9" s="1"/>
  <c r="O11" i="8"/>
  <c r="K11" i="8"/>
  <c r="K7" i="8"/>
  <c r="O7" i="8"/>
  <c r="O14" i="8"/>
  <c r="K14" i="8"/>
  <c r="O10" i="8"/>
  <c r="K10" i="8"/>
  <c r="K6" i="8"/>
  <c r="O6" i="8"/>
  <c r="K13" i="8"/>
  <c r="O13" i="8"/>
  <c r="K12" i="8"/>
  <c r="O12" i="8"/>
  <c r="Q35" i="8"/>
  <c r="Q36" i="8"/>
  <c r="B4" i="13"/>
  <c r="C4" i="13"/>
  <c r="B5" i="13"/>
  <c r="C5" i="13"/>
  <c r="B6" i="13"/>
  <c r="C6" i="13"/>
  <c r="B7" i="13"/>
  <c r="C7" i="13"/>
  <c r="B8" i="13"/>
  <c r="C8" i="13"/>
  <c r="B9" i="13"/>
  <c r="C9" i="13"/>
  <c r="B10" i="13"/>
  <c r="C10" i="13"/>
  <c r="B11" i="13"/>
  <c r="C11" i="13"/>
  <c r="B12" i="13"/>
  <c r="C12" i="13"/>
  <c r="B14" i="13"/>
  <c r="C14" i="13"/>
  <c r="B16" i="13"/>
  <c r="C16" i="13"/>
  <c r="B17" i="13"/>
  <c r="C17" i="13"/>
  <c r="B18" i="13"/>
  <c r="C18" i="13"/>
  <c r="B19" i="13"/>
  <c r="K5" i="8" s="1"/>
  <c r="C19" i="13"/>
  <c r="O5" i="8" s="1"/>
  <c r="B20" i="13"/>
  <c r="K8" i="8" s="1"/>
  <c r="C20" i="13"/>
  <c r="O8" i="8" s="1"/>
  <c r="B21" i="13"/>
  <c r="C21" i="13"/>
  <c r="B22" i="13"/>
  <c r="K9" i="8" s="1"/>
  <c r="C22" i="13"/>
  <c r="O9" i="8" s="1"/>
  <c r="Q12" i="8"/>
  <c r="Q13" i="8"/>
  <c r="Q8" i="8"/>
  <c r="M7" i="8"/>
  <c r="M8" i="8"/>
  <c r="M5" i="8"/>
  <c r="Q11" i="8"/>
  <c r="Q9" i="8"/>
  <c r="M12" i="8"/>
  <c r="M9" i="8"/>
  <c r="M6" i="8"/>
  <c r="M13" i="8"/>
  <c r="Q7" i="8"/>
  <c r="M10" i="8"/>
  <c r="Q10" i="8"/>
  <c r="M11" i="8"/>
  <c r="Q14" i="8"/>
  <c r="Q5" i="8"/>
  <c r="Q6" i="8"/>
  <c r="M14" i="8"/>
  <c r="Q41" i="8" l="1"/>
  <c r="CP20" i="8"/>
  <c r="V7" i="8"/>
  <c r="V10" i="8"/>
  <c r="V11" i="8"/>
  <c r="V12" i="8"/>
  <c r="V13" i="8"/>
  <c r="V14" i="8"/>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 i="12"/>
  <c r="W6" i="8" l="1"/>
  <c r="V6" i="8" s="1"/>
  <c r="W7" i="8"/>
  <c r="AB8" i="8" s="1"/>
  <c r="W8" i="8"/>
  <c r="V8" i="8" s="1"/>
  <c r="W9" i="8"/>
  <c r="V9" i="8" s="1"/>
  <c r="W10" i="8"/>
  <c r="AE6" i="8" s="1"/>
  <c r="W11" i="8"/>
  <c r="AF6" i="8" s="1"/>
  <c r="W12" i="8"/>
  <c r="W13" i="8"/>
  <c r="W14" i="8"/>
  <c r="AI10" i="8" s="1"/>
  <c r="W5" i="8"/>
  <c r="V5" i="8" s="1"/>
  <c r="AI16" i="8" l="1"/>
  <c r="AI15" i="8"/>
  <c r="AI21" i="8"/>
  <c r="AI14" i="8"/>
  <c r="AI20" i="8"/>
  <c r="AI19" i="8"/>
  <c r="AI18" i="8"/>
  <c r="AI24" i="8"/>
  <c r="AI13" i="8"/>
  <c r="AI23" i="8"/>
  <c r="AI9" i="8"/>
  <c r="AI5" i="8"/>
  <c r="AI8" i="8"/>
  <c r="AI22" i="8"/>
  <c r="AI7" i="8"/>
  <c r="AI12" i="8"/>
  <c r="AI6" i="8"/>
  <c r="AI11" i="8"/>
  <c r="AI17" i="8"/>
  <c r="AF21" i="8"/>
  <c r="AF5" i="8"/>
  <c r="AF16" i="8"/>
  <c r="AF19" i="8"/>
  <c r="AF18" i="8"/>
  <c r="AF13" i="8"/>
  <c r="AF17" i="8"/>
  <c r="AF12" i="8"/>
  <c r="AF11" i="8"/>
  <c r="AF14" i="8"/>
  <c r="AF9" i="8"/>
  <c r="AF7" i="8"/>
  <c r="AF24" i="8"/>
  <c r="AF8" i="8"/>
  <c r="AF10" i="8"/>
  <c r="AF15" i="8"/>
  <c r="AF20" i="8"/>
  <c r="AF23" i="8"/>
  <c r="AF22" i="8"/>
  <c r="AD6" i="8"/>
  <c r="AD7" i="8"/>
  <c r="AD8" i="8"/>
  <c r="AD9" i="8"/>
  <c r="AD10" i="8"/>
  <c r="AD11" i="8"/>
  <c r="AD12" i="8"/>
  <c r="AD13" i="8"/>
  <c r="AD14" i="8"/>
  <c r="AD15" i="8"/>
  <c r="AD16" i="8"/>
  <c r="AD17" i="8"/>
  <c r="AD18" i="8"/>
  <c r="AD19" i="8"/>
  <c r="AD20" i="8"/>
  <c r="AD21" i="8"/>
  <c r="AD22" i="8"/>
  <c r="AD23" i="8"/>
  <c r="AD24" i="8"/>
  <c r="AD5" i="8"/>
  <c r="Z6" i="8"/>
  <c r="Z7" i="8"/>
  <c r="Z8" i="8"/>
  <c r="Z9" i="8"/>
  <c r="Z10" i="8"/>
  <c r="Z11" i="8"/>
  <c r="Z12" i="8"/>
  <c r="Z13" i="8"/>
  <c r="Z14" i="8"/>
  <c r="Z15" i="8"/>
  <c r="Z16" i="8"/>
  <c r="Z17" i="8"/>
  <c r="Z18" i="8"/>
  <c r="Z19" i="8"/>
  <c r="Z20" i="8"/>
  <c r="Z21" i="8"/>
  <c r="Z22" i="8"/>
  <c r="Z23" i="8"/>
  <c r="Z24" i="8"/>
  <c r="Z5" i="8"/>
  <c r="AC6" i="8"/>
  <c r="AC7" i="8"/>
  <c r="AC8" i="8"/>
  <c r="AC9" i="8"/>
  <c r="AC10" i="8"/>
  <c r="AC11" i="8"/>
  <c r="AC12" i="8"/>
  <c r="AC13" i="8"/>
  <c r="AC14" i="8"/>
  <c r="AC15" i="8"/>
  <c r="AC16" i="8"/>
  <c r="AC17" i="8"/>
  <c r="AC18" i="8"/>
  <c r="AC19" i="8"/>
  <c r="AC20" i="8"/>
  <c r="AC21" i="8"/>
  <c r="AC22" i="8"/>
  <c r="AC23" i="8"/>
  <c r="AC24" i="8"/>
  <c r="AA5" i="8"/>
  <c r="AA6" i="8"/>
  <c r="AA7" i="8"/>
  <c r="AA8" i="8"/>
  <c r="AA9" i="8"/>
  <c r="AA10" i="8"/>
  <c r="AA11" i="8"/>
  <c r="AA12" i="8"/>
  <c r="AA13" i="8"/>
  <c r="AA14" i="8"/>
  <c r="AA15" i="8"/>
  <c r="AA16" i="8"/>
  <c r="AA17" i="8"/>
  <c r="AA18" i="8"/>
  <c r="AA19" i="8"/>
  <c r="AA20" i="8"/>
  <c r="AA21" i="8"/>
  <c r="AA22" i="8"/>
  <c r="AA23" i="8"/>
  <c r="AA24" i="8"/>
  <c r="AB23" i="8"/>
  <c r="AB18" i="8"/>
  <c r="AB13" i="8"/>
  <c r="AB11" i="8"/>
  <c r="AB20" i="8"/>
  <c r="AB15" i="8"/>
  <c r="AB10" i="8"/>
  <c r="AB9" i="8"/>
  <c r="AB14" i="8"/>
  <c r="AB16" i="8"/>
  <c r="AB21" i="8"/>
  <c r="AB12" i="8"/>
  <c r="AB7" i="8"/>
  <c r="AB5" i="8"/>
  <c r="AB6" i="8"/>
  <c r="AB22" i="8"/>
  <c r="AB17" i="8"/>
  <c r="AB19" i="8"/>
  <c r="AB24" i="8"/>
  <c r="AE24" i="8"/>
  <c r="AE8" i="8"/>
  <c r="AE9" i="8"/>
  <c r="AE18" i="8"/>
  <c r="AE19" i="8"/>
  <c r="AE20" i="8"/>
  <c r="AE21" i="8"/>
  <c r="AE23" i="8"/>
  <c r="AE14" i="8"/>
  <c r="AE5" i="8"/>
  <c r="AE15" i="8"/>
  <c r="AE16" i="8"/>
  <c r="AE17" i="8"/>
  <c r="AE7" i="8"/>
  <c r="AE10" i="8"/>
  <c r="AE11" i="8"/>
  <c r="AE12" i="8"/>
  <c r="AE13" i="8"/>
  <c r="AE22" i="8"/>
  <c r="M13441" i="11"/>
  <c r="M13440" i="11"/>
  <c r="M13439" i="11"/>
  <c r="M13438" i="11"/>
  <c r="M13437" i="11"/>
  <c r="M13436" i="11"/>
  <c r="M13435" i="11"/>
  <c r="M13434" i="11"/>
  <c r="M13433" i="11"/>
  <c r="M13432" i="11"/>
  <c r="M13431" i="11"/>
  <c r="M13430" i="11"/>
  <c r="M13429" i="11"/>
  <c r="M13428" i="11"/>
  <c r="M13427" i="11"/>
  <c r="M13426" i="11"/>
  <c r="M13425" i="11"/>
  <c r="M13424" i="11"/>
  <c r="M13423" i="11"/>
  <c r="M13422" i="11"/>
  <c r="M13421" i="11"/>
  <c r="M13420" i="11"/>
  <c r="M13419" i="11"/>
  <c r="M13418" i="11"/>
  <c r="M13417" i="11"/>
  <c r="M13416" i="11"/>
  <c r="M13415" i="11"/>
  <c r="M13414" i="11"/>
  <c r="M13413" i="11"/>
  <c r="M13412" i="11"/>
  <c r="M13411" i="11"/>
  <c r="M13410" i="11"/>
  <c r="M13409" i="11"/>
  <c r="M13408" i="11"/>
  <c r="M13407" i="11"/>
  <c r="M13406" i="11"/>
  <c r="M13405" i="11"/>
  <c r="M13404" i="11"/>
  <c r="M13403" i="11"/>
  <c r="M13402" i="11"/>
  <c r="M13401" i="11"/>
  <c r="M13400" i="11"/>
  <c r="M13399" i="11"/>
  <c r="M13398" i="11"/>
  <c r="M13397" i="11"/>
  <c r="M13396" i="11"/>
  <c r="M13395" i="11"/>
  <c r="M13394" i="11"/>
  <c r="M13393" i="11"/>
  <c r="M13392" i="11"/>
  <c r="M13391" i="11"/>
  <c r="M13390" i="11"/>
  <c r="M13389" i="11"/>
  <c r="M13388" i="11"/>
  <c r="M13387" i="11"/>
  <c r="M13386" i="11"/>
  <c r="M13385" i="11"/>
  <c r="M13384" i="11"/>
  <c r="M13383" i="11"/>
  <c r="M13382" i="11"/>
  <c r="M13381" i="11"/>
  <c r="M13380" i="11"/>
  <c r="M13379" i="11"/>
  <c r="M13378" i="11"/>
  <c r="M13377" i="11"/>
  <c r="M13376" i="11"/>
  <c r="M13375" i="11"/>
  <c r="M13374" i="11"/>
  <c r="M13373" i="11"/>
  <c r="M13372" i="11"/>
  <c r="M13371" i="11"/>
  <c r="M13370" i="11"/>
  <c r="M13369" i="11"/>
  <c r="M13368" i="11"/>
  <c r="M13367" i="11"/>
  <c r="M13366" i="11"/>
  <c r="M13365" i="11"/>
  <c r="M13364" i="11"/>
  <c r="M13363" i="11"/>
  <c r="M13362" i="11"/>
  <c r="M13361" i="11"/>
  <c r="M13360" i="11"/>
  <c r="M13359" i="11"/>
  <c r="M13358" i="11"/>
  <c r="M13357" i="11"/>
  <c r="M13356" i="11"/>
  <c r="M13355" i="11"/>
  <c r="M13354" i="11"/>
  <c r="M13353" i="11"/>
  <c r="M13352" i="11"/>
  <c r="M13351" i="11"/>
  <c r="M13350" i="11"/>
  <c r="M13349" i="11"/>
  <c r="M13348" i="11"/>
  <c r="M13347" i="11"/>
  <c r="M13346" i="11"/>
  <c r="M13345" i="11"/>
  <c r="M13344" i="11"/>
  <c r="M13343" i="11"/>
  <c r="M13342" i="11"/>
  <c r="M13341" i="11"/>
  <c r="M13340" i="11"/>
  <c r="M13339" i="11"/>
  <c r="M13338" i="11"/>
  <c r="M13337" i="11"/>
  <c r="M13336" i="11"/>
  <c r="M13335" i="11"/>
  <c r="M13334" i="11"/>
  <c r="M13333" i="11"/>
  <c r="M13332" i="11"/>
  <c r="M13331" i="11"/>
  <c r="M13330" i="11"/>
  <c r="M13329" i="11"/>
  <c r="M13328" i="11"/>
  <c r="M13327" i="11"/>
  <c r="M13326" i="11"/>
  <c r="M13325" i="11"/>
  <c r="M13324" i="11"/>
  <c r="M13323" i="11"/>
  <c r="M13322" i="11"/>
  <c r="M13321" i="11"/>
  <c r="M13320" i="11"/>
  <c r="M13319" i="11"/>
  <c r="M13318" i="11"/>
  <c r="M13317" i="11"/>
  <c r="M13316" i="11"/>
  <c r="M13315" i="11"/>
  <c r="M13314" i="11"/>
  <c r="M13313" i="11"/>
  <c r="M13312" i="11"/>
  <c r="M13311" i="11"/>
  <c r="M13310" i="11"/>
  <c r="M13309" i="11"/>
  <c r="M13308" i="11"/>
  <c r="M13307" i="11"/>
  <c r="M13306" i="11"/>
  <c r="M13305" i="11"/>
  <c r="M13304" i="11"/>
  <c r="M13303" i="11"/>
  <c r="M13302" i="11"/>
  <c r="M13301" i="11"/>
  <c r="M13300" i="11"/>
  <c r="M13299" i="11"/>
  <c r="M13298" i="11"/>
  <c r="M13297" i="11"/>
  <c r="M13296" i="11"/>
  <c r="M13295" i="11"/>
  <c r="M13294" i="11"/>
  <c r="M13293" i="11"/>
  <c r="M13292" i="11"/>
  <c r="M13291" i="11"/>
  <c r="M13290" i="11"/>
  <c r="M13289" i="11"/>
  <c r="M13288" i="11"/>
  <c r="M13287" i="11"/>
  <c r="M13286" i="11"/>
  <c r="M13285" i="11"/>
  <c r="M13284" i="11"/>
  <c r="M13283" i="11"/>
  <c r="M13282" i="11"/>
  <c r="M13281" i="11"/>
  <c r="M13280" i="11"/>
  <c r="M13279" i="11"/>
  <c r="M13278" i="11"/>
  <c r="M13277" i="11"/>
  <c r="M13276" i="11"/>
  <c r="M13275" i="11"/>
  <c r="M13274" i="11"/>
  <c r="M13273" i="11"/>
  <c r="M13272" i="11"/>
  <c r="M13271" i="11"/>
  <c r="M13270" i="11"/>
  <c r="M13269" i="11"/>
  <c r="M13268" i="11"/>
  <c r="M13267" i="11"/>
  <c r="M13266" i="11"/>
  <c r="M13265" i="11"/>
  <c r="M13264" i="11"/>
  <c r="M13263" i="11"/>
  <c r="M13262" i="11"/>
  <c r="M13261" i="11"/>
  <c r="M13260" i="11"/>
  <c r="M13259" i="11"/>
  <c r="M13258" i="11"/>
  <c r="M13257" i="11"/>
  <c r="M13256" i="11"/>
  <c r="M13255" i="11"/>
  <c r="M13254" i="11"/>
  <c r="M13253" i="11"/>
  <c r="M13252" i="11"/>
  <c r="M13251" i="11"/>
  <c r="M13250" i="11"/>
  <c r="M13249" i="11"/>
  <c r="M13248" i="11"/>
  <c r="M13247" i="11"/>
  <c r="M13246" i="11"/>
  <c r="M13245" i="11"/>
  <c r="M13244" i="11"/>
  <c r="M13243" i="11"/>
  <c r="M13242" i="11"/>
  <c r="M13241" i="11"/>
  <c r="M13240" i="11"/>
  <c r="M13239" i="11"/>
  <c r="M13238" i="11"/>
  <c r="M13237" i="11"/>
  <c r="M13236" i="11"/>
  <c r="M13235" i="11"/>
  <c r="M13234" i="11"/>
  <c r="M13233" i="11"/>
  <c r="M13232" i="11"/>
  <c r="M13231" i="11"/>
  <c r="M13230" i="11"/>
  <c r="M13229" i="11"/>
  <c r="M13228" i="11"/>
  <c r="M13227" i="11"/>
  <c r="M13226" i="11"/>
  <c r="M13225" i="11"/>
  <c r="M13224" i="11"/>
  <c r="M13223" i="11"/>
  <c r="M13222" i="11"/>
  <c r="M13221" i="11"/>
  <c r="M13220" i="11"/>
  <c r="M13219" i="11"/>
  <c r="M13218" i="11"/>
  <c r="M13217" i="11"/>
  <c r="M13216" i="11"/>
  <c r="M13215" i="11"/>
  <c r="M13214" i="11"/>
  <c r="M13213" i="11"/>
  <c r="M13212" i="11"/>
  <c r="M13211" i="11"/>
  <c r="M13210" i="11"/>
  <c r="M13209" i="11"/>
  <c r="M13208" i="11"/>
  <c r="M13207" i="11"/>
  <c r="M13206" i="11"/>
  <c r="M13205" i="11"/>
  <c r="M13204" i="11"/>
  <c r="M13203" i="11"/>
  <c r="M13202" i="11"/>
  <c r="M13201" i="11"/>
  <c r="M13200" i="11"/>
  <c r="M13199" i="11"/>
  <c r="M13198" i="11"/>
  <c r="M13197" i="11"/>
  <c r="M13196" i="11"/>
  <c r="M13195" i="11"/>
  <c r="M13194" i="11"/>
  <c r="M13193" i="11"/>
  <c r="M13192" i="11"/>
  <c r="M13191" i="11"/>
  <c r="M13190" i="11"/>
  <c r="M13189" i="11"/>
  <c r="M13188" i="11"/>
  <c r="M13187" i="11"/>
  <c r="M13186" i="11"/>
  <c r="M13185" i="11"/>
  <c r="M13184" i="11"/>
  <c r="M13183" i="11"/>
  <c r="M13182" i="11"/>
  <c r="M13181" i="11"/>
  <c r="M13180" i="11"/>
  <c r="M13179" i="11"/>
  <c r="M13178" i="11"/>
  <c r="M13177" i="11"/>
  <c r="M13176" i="11"/>
  <c r="M13175" i="11"/>
  <c r="M13174" i="11"/>
  <c r="M13173" i="11"/>
  <c r="M13172" i="11"/>
  <c r="M13171" i="11"/>
  <c r="M13170" i="11"/>
  <c r="M13169" i="11"/>
  <c r="M13168" i="11"/>
  <c r="M13167" i="11"/>
  <c r="M13166" i="11"/>
  <c r="M13165" i="11"/>
  <c r="M13164" i="11"/>
  <c r="M13163" i="11"/>
  <c r="M13162" i="11"/>
  <c r="M13161" i="11"/>
  <c r="M13160" i="11"/>
  <c r="M13159" i="11"/>
  <c r="M13158" i="11"/>
  <c r="M13157" i="11"/>
  <c r="M13156" i="11"/>
  <c r="M13155" i="11"/>
  <c r="M13154" i="11"/>
  <c r="M13153" i="11"/>
  <c r="M13152" i="11"/>
  <c r="M13151" i="11"/>
  <c r="M13150" i="11"/>
  <c r="M13149" i="11"/>
  <c r="M13148" i="11"/>
  <c r="M13147" i="11"/>
  <c r="M13146" i="11"/>
  <c r="M13145" i="11"/>
  <c r="M13144" i="11"/>
  <c r="M13143" i="11"/>
  <c r="M13142" i="11"/>
  <c r="M13141" i="11"/>
  <c r="M13140" i="11"/>
  <c r="M13139" i="11"/>
  <c r="M13138" i="11"/>
  <c r="M13137" i="11"/>
  <c r="M13136" i="11"/>
  <c r="M13135" i="11"/>
  <c r="M13134" i="11"/>
  <c r="M13133" i="11"/>
  <c r="M13132" i="11"/>
  <c r="M13131" i="11"/>
  <c r="M13130" i="11"/>
  <c r="M13129" i="11"/>
  <c r="M13128" i="11"/>
  <c r="M13127" i="11"/>
  <c r="M13126" i="11"/>
  <c r="M13125" i="11"/>
  <c r="M13124" i="11"/>
  <c r="M13123" i="11"/>
  <c r="M13122" i="11"/>
  <c r="M13121" i="11"/>
  <c r="M13120" i="11"/>
  <c r="M13119" i="11"/>
  <c r="M13118" i="11"/>
  <c r="M13117" i="11"/>
  <c r="M13116" i="11"/>
  <c r="M13115" i="11"/>
  <c r="M13114" i="11"/>
  <c r="M13113" i="11"/>
  <c r="M13112" i="11"/>
  <c r="M13111" i="11"/>
  <c r="M13110" i="11"/>
  <c r="M13109" i="11"/>
  <c r="M13108" i="11"/>
  <c r="M13107" i="11"/>
  <c r="M13106" i="11"/>
  <c r="M13105" i="11"/>
  <c r="M13104" i="11"/>
  <c r="M13103" i="11"/>
  <c r="M13102" i="11"/>
  <c r="M13101" i="11"/>
  <c r="M13100" i="11"/>
  <c r="M13099" i="11"/>
  <c r="M13098" i="11"/>
  <c r="M13097" i="11"/>
  <c r="M13096" i="11"/>
  <c r="M13095" i="11"/>
  <c r="M13094" i="11"/>
  <c r="M13093" i="11"/>
  <c r="M13092" i="11"/>
  <c r="M13091" i="11"/>
  <c r="M13090" i="11"/>
  <c r="M13089" i="11"/>
  <c r="M13088" i="11"/>
  <c r="M13087" i="11"/>
  <c r="M13086" i="11"/>
  <c r="M13085" i="11"/>
  <c r="M13084" i="11"/>
  <c r="M13083" i="11"/>
  <c r="M13082" i="11"/>
  <c r="M13081" i="11"/>
  <c r="M13080" i="11"/>
  <c r="M13079" i="11"/>
  <c r="M13078" i="11"/>
  <c r="M13077" i="11"/>
  <c r="M13076" i="11"/>
  <c r="M13075" i="11"/>
  <c r="M13074" i="11"/>
  <c r="M13073" i="11"/>
  <c r="M13072" i="11"/>
  <c r="M13071" i="11"/>
  <c r="M13070" i="11"/>
  <c r="M13069" i="11"/>
  <c r="M13068" i="11"/>
  <c r="M13067" i="11"/>
  <c r="M13066" i="11"/>
  <c r="M13065" i="11"/>
  <c r="M13064" i="11"/>
  <c r="M13063" i="11"/>
  <c r="M13062" i="11"/>
  <c r="M13061" i="11"/>
  <c r="M13060" i="11"/>
  <c r="M13059" i="11"/>
  <c r="M13058" i="11"/>
  <c r="M13057" i="11"/>
  <c r="M13056" i="11"/>
  <c r="M13055" i="11"/>
  <c r="M13054" i="11"/>
  <c r="M13053" i="11"/>
  <c r="M13052" i="11"/>
  <c r="M13051" i="11"/>
  <c r="M13050" i="11"/>
  <c r="M13049" i="11"/>
  <c r="M13048" i="11"/>
  <c r="M13047" i="11"/>
  <c r="M13046" i="11"/>
  <c r="M13045" i="11"/>
  <c r="M13044" i="11"/>
  <c r="M13043" i="11"/>
  <c r="M13042" i="11"/>
  <c r="M13041" i="11"/>
  <c r="M13040" i="11"/>
  <c r="M13039" i="11"/>
  <c r="M13038" i="11"/>
  <c r="M13037" i="11"/>
  <c r="M13036" i="11"/>
  <c r="M13035" i="11"/>
  <c r="M13034" i="11"/>
  <c r="M13033" i="11"/>
  <c r="M13032" i="11"/>
  <c r="M13031" i="11"/>
  <c r="M13030" i="11"/>
  <c r="M13029" i="11"/>
  <c r="M13028" i="11"/>
  <c r="M13027" i="11"/>
  <c r="M13026" i="11"/>
  <c r="M13025" i="11"/>
  <c r="M13024" i="11"/>
  <c r="M13023" i="11"/>
  <c r="M13022" i="11"/>
  <c r="M13021" i="11"/>
  <c r="M13020" i="11"/>
  <c r="M13019" i="11"/>
  <c r="M13018" i="11"/>
  <c r="M13017" i="11"/>
  <c r="M13016" i="11"/>
  <c r="M13015" i="11"/>
  <c r="M13014" i="11"/>
  <c r="M13013" i="11"/>
  <c r="M13012" i="11"/>
  <c r="M13011" i="11"/>
  <c r="M13010" i="11"/>
  <c r="M13009" i="11"/>
  <c r="M13008" i="11"/>
  <c r="M13007" i="11"/>
  <c r="M13006" i="11"/>
  <c r="M13005" i="11"/>
  <c r="M13004" i="11"/>
  <c r="M13003" i="11"/>
  <c r="M13002" i="11"/>
  <c r="M13001" i="11"/>
  <c r="M13000" i="11"/>
  <c r="M12999" i="11"/>
  <c r="M12998" i="11"/>
  <c r="M12997" i="11"/>
  <c r="M12996" i="11"/>
  <c r="M12995" i="11"/>
  <c r="M12994" i="11"/>
  <c r="M12993" i="11"/>
  <c r="M12992" i="11"/>
  <c r="M12991" i="11"/>
  <c r="M12990" i="11"/>
  <c r="M12989" i="11"/>
  <c r="M12988" i="11"/>
  <c r="M12987" i="11"/>
  <c r="M12986" i="11"/>
  <c r="M12985" i="11"/>
  <c r="M12984" i="11"/>
  <c r="M12983" i="11"/>
  <c r="M12982" i="11"/>
  <c r="M12981" i="11"/>
  <c r="M12980" i="11"/>
  <c r="M12979" i="11"/>
  <c r="M12978" i="11"/>
  <c r="M12977" i="11"/>
  <c r="M12976" i="11"/>
  <c r="M12975" i="11"/>
  <c r="M12974" i="11"/>
  <c r="M12973" i="11"/>
  <c r="M12972" i="11"/>
  <c r="M12971" i="11"/>
  <c r="M12970" i="11"/>
  <c r="M12969" i="11"/>
  <c r="M12968" i="11"/>
  <c r="M12967" i="11"/>
  <c r="M12966" i="11"/>
  <c r="M12965" i="11"/>
  <c r="M12964" i="11"/>
  <c r="M12963" i="11"/>
  <c r="M12962" i="11"/>
  <c r="M12961" i="11"/>
  <c r="M12960" i="11"/>
  <c r="M12959" i="11"/>
  <c r="M12958" i="11"/>
  <c r="M12957" i="11"/>
  <c r="M12956" i="11"/>
  <c r="M12955" i="11"/>
  <c r="M12954" i="11"/>
  <c r="M12953" i="11"/>
  <c r="M12952" i="11"/>
  <c r="M12951" i="11"/>
  <c r="M12950" i="11"/>
  <c r="M12949" i="11"/>
  <c r="M12948" i="11"/>
  <c r="M12947" i="11"/>
  <c r="M12946" i="11"/>
  <c r="M12945" i="11"/>
  <c r="M12944" i="11"/>
  <c r="M12943" i="11"/>
  <c r="M12942" i="11"/>
  <c r="M12941" i="11"/>
  <c r="M12940" i="11"/>
  <c r="M12939" i="11"/>
  <c r="M12938" i="11"/>
  <c r="M12937" i="11"/>
  <c r="M12936" i="11"/>
  <c r="M12935" i="11"/>
  <c r="M12934" i="11"/>
  <c r="M12933" i="11"/>
  <c r="M12932" i="11"/>
  <c r="M12931" i="11"/>
  <c r="M12930" i="11"/>
  <c r="M12929" i="11"/>
  <c r="M12928" i="11"/>
  <c r="M12927" i="11"/>
  <c r="M12926" i="11"/>
  <c r="M12925" i="11"/>
  <c r="M12924" i="11"/>
  <c r="M12923" i="11"/>
  <c r="M12922" i="11"/>
  <c r="M12921" i="11"/>
  <c r="M12920" i="11"/>
  <c r="M12919" i="11"/>
  <c r="M12918" i="11"/>
  <c r="M12917" i="11"/>
  <c r="M12916" i="11"/>
  <c r="M12915" i="11"/>
  <c r="M12914" i="11"/>
  <c r="M12913" i="11"/>
  <c r="M12912" i="11"/>
  <c r="M12911" i="11"/>
  <c r="M12910" i="11"/>
  <c r="M12909" i="11"/>
  <c r="M12908" i="11"/>
  <c r="M12907" i="11"/>
  <c r="M12906" i="11"/>
  <c r="M12905" i="11"/>
  <c r="M12904" i="11"/>
  <c r="M12903" i="11"/>
  <c r="M12902" i="11"/>
  <c r="M12901" i="11"/>
  <c r="M12900" i="11"/>
  <c r="M12899" i="11"/>
  <c r="M12898" i="11"/>
  <c r="M12897" i="11"/>
  <c r="M12896" i="11"/>
  <c r="M12895" i="11"/>
  <c r="M12894" i="11"/>
  <c r="M12893" i="11"/>
  <c r="M12892" i="11"/>
  <c r="M12891" i="11"/>
  <c r="M12890" i="11"/>
  <c r="M12889" i="11"/>
  <c r="M12888" i="11"/>
  <c r="M12887" i="11"/>
  <c r="M12886" i="11"/>
  <c r="M12885" i="11"/>
  <c r="M12884" i="11"/>
  <c r="M12883" i="11"/>
  <c r="M12882" i="11"/>
  <c r="M12881" i="11"/>
  <c r="M12880" i="11"/>
  <c r="M12879" i="11"/>
  <c r="M12878" i="11"/>
  <c r="M12877" i="11"/>
  <c r="M12876" i="11"/>
  <c r="M12875" i="11"/>
  <c r="M12874" i="11"/>
  <c r="M12873" i="11"/>
  <c r="M12872" i="11"/>
  <c r="M12871" i="11"/>
  <c r="M12870" i="11"/>
  <c r="M12869" i="11"/>
  <c r="M12868" i="11"/>
  <c r="M12867" i="11"/>
  <c r="M12866" i="11"/>
  <c r="M12865" i="11"/>
  <c r="M12864" i="11"/>
  <c r="M12863" i="11"/>
  <c r="M12862" i="11"/>
  <c r="M12861" i="11"/>
  <c r="M12860" i="11"/>
  <c r="M12859" i="11"/>
  <c r="M12858" i="11"/>
  <c r="M12857" i="11"/>
  <c r="M12856" i="11"/>
  <c r="M12855" i="11"/>
  <c r="M12854" i="11"/>
  <c r="M12853" i="11"/>
  <c r="M12852" i="11"/>
  <c r="M12851" i="11"/>
  <c r="M12850" i="11"/>
  <c r="M12849" i="11"/>
  <c r="M12848" i="11"/>
  <c r="M12847" i="11"/>
  <c r="M12846" i="11"/>
  <c r="M12845" i="11"/>
  <c r="M12844" i="11"/>
  <c r="M12843" i="11"/>
  <c r="M12842" i="11"/>
  <c r="M12841" i="11"/>
  <c r="M12840" i="11"/>
  <c r="M12839" i="11"/>
  <c r="M12838" i="11"/>
  <c r="M12837" i="11"/>
  <c r="M12836" i="11"/>
  <c r="M12835" i="11"/>
  <c r="M12834" i="11"/>
  <c r="M12833" i="11"/>
  <c r="M12832" i="11"/>
  <c r="M12831" i="11"/>
  <c r="M12830" i="11"/>
  <c r="M12829" i="11"/>
  <c r="M12828" i="11"/>
  <c r="M12827" i="11"/>
  <c r="M12826" i="11"/>
  <c r="M12825" i="11"/>
  <c r="M12824" i="11"/>
  <c r="M12823" i="11"/>
  <c r="M12822" i="11"/>
  <c r="M12821" i="11"/>
  <c r="M12820" i="11"/>
  <c r="M12819" i="11"/>
  <c r="M12818" i="11"/>
  <c r="M12817" i="11"/>
  <c r="M12816" i="11"/>
  <c r="M12815" i="11"/>
  <c r="M12814" i="11"/>
  <c r="M12813" i="11"/>
  <c r="M12812" i="11"/>
  <c r="M12811" i="11"/>
  <c r="M12810" i="11"/>
  <c r="M12809" i="11"/>
  <c r="M12808" i="11"/>
  <c r="M12807" i="11"/>
  <c r="M12806" i="11"/>
  <c r="M12805" i="11"/>
  <c r="M12804" i="11"/>
  <c r="M12803" i="11"/>
  <c r="M12802" i="11"/>
  <c r="M12801" i="11"/>
  <c r="M12800" i="11"/>
  <c r="M12799" i="11"/>
  <c r="M12798" i="11"/>
  <c r="M12797" i="11"/>
  <c r="M12796" i="11"/>
  <c r="M12795" i="11"/>
  <c r="M12794" i="11"/>
  <c r="M12793" i="11"/>
  <c r="M12792" i="11"/>
  <c r="M12791" i="11"/>
  <c r="M12790" i="11"/>
  <c r="M12789" i="11"/>
  <c r="M12788" i="11"/>
  <c r="M12787" i="11"/>
  <c r="M12786" i="11"/>
  <c r="M12785" i="11"/>
  <c r="M12784" i="11"/>
  <c r="M12783" i="11"/>
  <c r="M12782" i="11"/>
  <c r="M12781" i="11"/>
  <c r="M12780" i="11"/>
  <c r="M12779" i="11"/>
  <c r="M12778" i="11"/>
  <c r="M12777" i="11"/>
  <c r="M12776" i="11"/>
  <c r="M12775" i="11"/>
  <c r="M12774" i="11"/>
  <c r="M12773" i="11"/>
  <c r="M12772" i="11"/>
  <c r="M12771" i="11"/>
  <c r="M12770" i="11"/>
  <c r="M12769" i="11"/>
  <c r="M12768" i="11"/>
  <c r="M12767" i="11"/>
  <c r="M12766" i="11"/>
  <c r="M12765" i="11"/>
  <c r="M12764" i="11"/>
  <c r="M12763" i="11"/>
  <c r="M12762" i="11"/>
  <c r="M12761" i="11"/>
  <c r="M12760" i="11"/>
  <c r="M12759" i="11"/>
  <c r="M12758" i="11"/>
  <c r="M12757" i="11"/>
  <c r="M12756" i="11"/>
  <c r="M12755" i="11"/>
  <c r="M12754" i="11"/>
  <c r="M12753" i="11"/>
  <c r="M12752" i="11"/>
  <c r="M12751" i="11"/>
  <c r="M12750" i="11"/>
  <c r="M12749" i="11"/>
  <c r="M12748" i="11"/>
  <c r="M12747" i="11"/>
  <c r="M12746" i="11"/>
  <c r="M12745" i="11"/>
  <c r="M12744" i="11"/>
  <c r="M12743" i="11"/>
  <c r="M12742" i="11"/>
  <c r="M12741" i="11"/>
  <c r="M12740" i="11"/>
  <c r="M12739" i="11"/>
  <c r="M12738" i="11"/>
  <c r="M12737" i="11"/>
  <c r="M12736" i="11"/>
  <c r="M12735" i="11"/>
  <c r="M12734" i="11"/>
  <c r="M12733" i="11"/>
  <c r="M12732" i="11"/>
  <c r="M12731" i="11"/>
  <c r="M12730" i="11"/>
  <c r="M12729" i="11"/>
  <c r="M12728" i="11"/>
  <c r="M12727" i="11"/>
  <c r="M12726" i="11"/>
  <c r="M12725" i="11"/>
  <c r="M12724" i="11"/>
  <c r="M12723" i="11"/>
  <c r="M12722" i="11"/>
  <c r="M12721" i="11"/>
  <c r="M12720" i="11"/>
  <c r="M12719" i="11"/>
  <c r="M12718" i="11"/>
  <c r="M12717" i="11"/>
  <c r="M12716" i="11"/>
  <c r="M12715" i="11"/>
  <c r="M12714" i="11"/>
  <c r="M12713" i="11"/>
  <c r="M12712" i="11"/>
  <c r="M12711" i="11"/>
  <c r="M12710" i="11"/>
  <c r="M12709" i="11"/>
  <c r="M12708" i="11"/>
  <c r="M12707" i="11"/>
  <c r="M12706" i="11"/>
  <c r="M12705" i="11"/>
  <c r="M12704" i="11"/>
  <c r="M12703" i="11"/>
  <c r="M12702" i="11"/>
  <c r="M12701" i="11"/>
  <c r="M12700" i="11"/>
  <c r="M12699" i="11"/>
  <c r="M12698" i="11"/>
  <c r="M12697" i="11"/>
  <c r="M12696" i="11"/>
  <c r="M12695" i="11"/>
  <c r="M12694" i="11"/>
  <c r="M12693" i="11"/>
  <c r="M12692" i="11"/>
  <c r="M12691" i="11"/>
  <c r="M12690" i="11"/>
  <c r="M12689" i="11"/>
  <c r="M12688" i="11"/>
  <c r="M12687" i="11"/>
  <c r="M12686" i="11"/>
  <c r="M12685" i="11"/>
  <c r="M12684" i="11"/>
  <c r="M12683" i="11"/>
  <c r="M12682" i="11"/>
  <c r="M12681" i="11"/>
  <c r="M12680" i="11"/>
  <c r="M12679" i="11"/>
  <c r="M12678" i="11"/>
  <c r="M12677" i="11"/>
  <c r="M12676" i="11"/>
  <c r="M12675" i="11"/>
  <c r="M12674" i="11"/>
  <c r="M12673" i="11"/>
  <c r="M12672" i="11"/>
  <c r="M12671" i="11"/>
  <c r="M12670" i="11"/>
  <c r="M12669" i="11"/>
  <c r="M12668" i="11"/>
  <c r="M12667" i="11"/>
  <c r="M12666" i="11"/>
  <c r="M12665" i="11"/>
  <c r="M12664" i="11"/>
  <c r="M12663" i="11"/>
  <c r="M12662" i="11"/>
  <c r="M12661" i="11"/>
  <c r="M12660" i="11"/>
  <c r="M12659" i="11"/>
  <c r="M12658" i="11"/>
  <c r="M12657" i="11"/>
  <c r="M12656" i="11"/>
  <c r="M12655" i="11"/>
  <c r="M12654" i="11"/>
  <c r="M12653" i="11"/>
  <c r="M12652" i="11"/>
  <c r="M12651" i="11"/>
  <c r="M12650" i="11"/>
  <c r="M12649" i="11"/>
  <c r="M12648" i="11"/>
  <c r="M12647" i="11"/>
  <c r="M12646" i="11"/>
  <c r="M12645" i="11"/>
  <c r="M12644" i="11"/>
  <c r="M12643" i="11"/>
  <c r="M12642" i="11"/>
  <c r="M12641" i="11"/>
  <c r="M12640" i="11"/>
  <c r="M12639" i="11"/>
  <c r="M12638" i="11"/>
  <c r="M12637" i="11"/>
  <c r="M12636" i="11"/>
  <c r="M12635" i="11"/>
  <c r="M12634" i="11"/>
  <c r="M12633" i="11"/>
  <c r="M12632" i="11"/>
  <c r="M12631" i="11"/>
  <c r="M12630" i="11"/>
  <c r="M12629" i="11"/>
  <c r="M12628" i="11"/>
  <c r="M12627" i="11"/>
  <c r="M12626" i="11"/>
  <c r="M12625" i="11"/>
  <c r="M12624" i="11"/>
  <c r="M12623" i="11"/>
  <c r="M12622" i="11"/>
  <c r="M12621" i="11"/>
  <c r="M12620" i="11"/>
  <c r="M12619" i="11"/>
  <c r="M12618" i="11"/>
  <c r="M12617" i="11"/>
  <c r="M12616" i="11"/>
  <c r="M12615" i="11"/>
  <c r="M12614" i="11"/>
  <c r="M12613" i="11"/>
  <c r="M12612" i="11"/>
  <c r="M12611" i="11"/>
  <c r="M12610" i="11"/>
  <c r="M12609" i="11"/>
  <c r="M12608" i="11"/>
  <c r="M12607" i="11"/>
  <c r="M12606" i="11"/>
  <c r="M12605" i="11"/>
  <c r="M12604" i="11"/>
  <c r="M12603" i="11"/>
  <c r="M12602" i="11"/>
  <c r="M12601" i="11"/>
  <c r="M12600" i="11"/>
  <c r="M12599" i="11"/>
  <c r="M12598" i="11"/>
  <c r="M12597" i="11"/>
  <c r="M12596" i="11"/>
  <c r="M12595" i="11"/>
  <c r="M12594" i="11"/>
  <c r="M12593" i="11"/>
  <c r="M12592" i="11"/>
  <c r="M12591" i="11"/>
  <c r="M12590" i="11"/>
  <c r="M12589" i="11"/>
  <c r="M12588" i="11"/>
  <c r="M12587" i="11"/>
  <c r="M12586" i="11"/>
  <c r="M12585" i="11"/>
  <c r="M12584" i="11"/>
  <c r="M12583" i="11"/>
  <c r="M12582" i="11"/>
  <c r="M12581" i="11"/>
  <c r="M12580" i="11"/>
  <c r="M12579" i="11"/>
  <c r="M12578" i="11"/>
  <c r="M12577" i="11"/>
  <c r="M12576" i="11"/>
  <c r="M12575" i="11"/>
  <c r="M12574" i="11"/>
  <c r="M12573" i="11"/>
  <c r="M12572" i="11"/>
  <c r="M12571" i="11"/>
  <c r="M12570" i="11"/>
  <c r="M12569" i="11"/>
  <c r="M12568" i="11"/>
  <c r="M12567" i="11"/>
  <c r="M12566" i="11"/>
  <c r="M12565" i="11"/>
  <c r="M12564" i="11"/>
  <c r="M12563" i="11"/>
  <c r="M12562" i="11"/>
  <c r="M12561" i="11"/>
  <c r="M12560" i="11"/>
  <c r="M12559" i="11"/>
  <c r="M12558" i="11"/>
  <c r="M12557" i="11"/>
  <c r="M12556" i="11"/>
  <c r="M12555" i="11"/>
  <c r="M12554" i="11"/>
  <c r="M12553" i="11"/>
  <c r="M12552" i="11"/>
  <c r="M12551" i="11"/>
  <c r="M12550" i="11"/>
  <c r="M12549" i="11"/>
  <c r="M12548" i="11"/>
  <c r="M12547" i="11"/>
  <c r="M12546" i="11"/>
  <c r="M12545" i="11"/>
  <c r="M12544" i="11"/>
  <c r="M12543" i="11"/>
  <c r="M12542" i="11"/>
  <c r="M12541" i="11"/>
  <c r="M12540" i="11"/>
  <c r="M12539" i="11"/>
  <c r="M12538" i="11"/>
  <c r="M12537" i="11"/>
  <c r="M12536" i="11"/>
  <c r="M12535" i="11"/>
  <c r="M12534" i="11"/>
  <c r="M12533" i="11"/>
  <c r="M12532" i="11"/>
  <c r="M12531" i="11"/>
  <c r="M12530" i="11"/>
  <c r="M12529" i="11"/>
  <c r="M12528" i="11"/>
  <c r="M12527" i="11"/>
  <c r="M12526" i="11"/>
  <c r="M12525" i="11"/>
  <c r="M12524" i="11"/>
  <c r="M12523" i="11"/>
  <c r="M12522" i="11"/>
  <c r="M12521" i="11"/>
  <c r="M12520" i="11"/>
  <c r="M12519" i="11"/>
  <c r="M12518" i="11"/>
  <c r="M12517" i="11"/>
  <c r="M12516" i="11"/>
  <c r="M12515" i="11"/>
  <c r="M12514" i="11"/>
  <c r="M12513" i="11"/>
  <c r="M12512" i="11"/>
  <c r="M12511" i="11"/>
  <c r="M12510" i="11"/>
  <c r="M12509" i="11"/>
  <c r="M12508" i="11"/>
  <c r="M12507" i="11"/>
  <c r="M12506" i="11"/>
  <c r="M12505" i="11"/>
  <c r="M12504" i="11"/>
  <c r="M12503" i="11"/>
  <c r="M12502" i="11"/>
  <c r="M12501" i="11"/>
  <c r="M12500" i="11"/>
  <c r="M12499" i="11"/>
  <c r="M12498" i="11"/>
  <c r="M12497" i="11"/>
  <c r="M12496" i="11"/>
  <c r="M12495" i="11"/>
  <c r="M12494" i="11"/>
  <c r="M12493" i="11"/>
  <c r="M12492" i="11"/>
  <c r="M12491" i="11"/>
  <c r="M12490" i="11"/>
  <c r="M12489" i="11"/>
  <c r="M12488" i="11"/>
  <c r="M12487" i="11"/>
  <c r="M12486" i="11"/>
  <c r="M12485" i="11"/>
  <c r="M12484" i="11"/>
  <c r="M12483" i="11"/>
  <c r="M12482" i="11"/>
  <c r="M12481" i="11"/>
  <c r="M12480" i="11"/>
  <c r="M12479" i="11"/>
  <c r="M12478" i="11"/>
  <c r="M12477" i="11"/>
  <c r="M12476" i="11"/>
  <c r="M12475" i="11"/>
  <c r="M12474" i="11"/>
  <c r="M12473" i="11"/>
  <c r="M12472" i="11"/>
  <c r="M12471" i="11"/>
  <c r="M12470" i="11"/>
  <c r="M12469" i="11"/>
  <c r="M12468" i="11"/>
  <c r="M12467" i="11"/>
  <c r="M12466" i="11"/>
  <c r="M12465" i="11"/>
  <c r="M12464" i="11"/>
  <c r="M12463" i="11"/>
  <c r="M12462" i="11"/>
  <c r="M12461" i="11"/>
  <c r="M12460" i="11"/>
  <c r="M12459" i="11"/>
  <c r="M12458" i="11"/>
  <c r="M12457" i="11"/>
  <c r="M12456" i="11"/>
  <c r="M12455" i="11"/>
  <c r="M12454" i="11"/>
  <c r="M12453" i="11"/>
  <c r="M12452" i="11"/>
  <c r="M12451" i="11"/>
  <c r="M12450" i="11"/>
  <c r="M12449" i="11"/>
  <c r="M12448" i="11"/>
  <c r="M12447" i="11"/>
  <c r="M12446" i="11"/>
  <c r="M12445" i="11"/>
  <c r="M12444" i="11"/>
  <c r="M12443" i="11"/>
  <c r="M12442" i="11"/>
  <c r="M12441" i="11"/>
  <c r="M12440" i="11"/>
  <c r="M12439" i="11"/>
  <c r="M12438" i="11"/>
  <c r="M12437" i="11"/>
  <c r="M12436" i="11"/>
  <c r="M12435" i="11"/>
  <c r="M12434" i="11"/>
  <c r="M12433" i="11"/>
  <c r="M12432" i="11"/>
  <c r="M12431" i="11"/>
  <c r="M12430" i="11"/>
  <c r="M12429" i="11"/>
  <c r="M12428" i="11"/>
  <c r="M12427" i="11"/>
  <c r="M12426" i="11"/>
  <c r="M12425" i="11"/>
  <c r="M12424" i="11"/>
  <c r="M12423" i="11"/>
  <c r="M12422" i="11"/>
  <c r="M12421" i="11"/>
  <c r="M12420" i="11"/>
  <c r="M12419" i="11"/>
  <c r="M12418" i="11"/>
  <c r="M12417" i="11"/>
  <c r="M12416" i="11"/>
  <c r="M12415" i="11"/>
  <c r="M12414" i="11"/>
  <c r="M12413" i="11"/>
  <c r="M12412" i="11"/>
  <c r="M12411" i="11"/>
  <c r="M12410" i="11"/>
  <c r="M12409" i="11"/>
  <c r="M12408" i="11"/>
  <c r="M12407" i="11"/>
  <c r="M12406" i="11"/>
  <c r="M12405" i="11"/>
  <c r="M12404" i="11"/>
  <c r="M12403" i="11"/>
  <c r="M12402" i="11"/>
  <c r="M12401" i="11"/>
  <c r="M12400" i="11"/>
  <c r="M12399" i="11"/>
  <c r="M12398" i="11"/>
  <c r="M12397" i="11"/>
  <c r="M12396" i="11"/>
  <c r="M12395" i="11"/>
  <c r="M12394" i="11"/>
  <c r="M12393" i="11"/>
  <c r="M12392" i="11"/>
  <c r="M12391" i="11"/>
  <c r="M12390" i="11"/>
  <c r="M12389" i="11"/>
  <c r="M12388" i="11"/>
  <c r="M12387" i="11"/>
  <c r="M12386" i="11"/>
  <c r="M12385" i="11"/>
  <c r="M12384" i="11"/>
  <c r="M12383" i="11"/>
  <c r="M12382" i="11"/>
  <c r="M12381" i="11"/>
  <c r="M12380" i="11"/>
  <c r="M12379" i="11"/>
  <c r="M12378" i="11"/>
  <c r="M12377" i="11"/>
  <c r="M12376" i="11"/>
  <c r="M12375" i="11"/>
  <c r="M12374" i="11"/>
  <c r="M12373" i="11"/>
  <c r="M12372" i="11"/>
  <c r="M12371" i="11"/>
  <c r="M12370" i="11"/>
  <c r="M12369" i="11"/>
  <c r="M12368" i="11"/>
  <c r="M12367" i="11"/>
  <c r="M12366" i="11"/>
  <c r="M12365" i="11"/>
  <c r="M12364" i="11"/>
  <c r="M12363" i="11"/>
  <c r="M12362" i="11"/>
  <c r="M12361" i="11"/>
  <c r="M12360" i="11"/>
  <c r="M12359" i="11"/>
  <c r="M12358" i="11"/>
  <c r="M12357" i="11"/>
  <c r="M12356" i="11"/>
  <c r="M12355" i="11"/>
  <c r="M12354" i="11"/>
  <c r="M12353" i="11"/>
  <c r="M12352" i="11"/>
  <c r="M12351" i="11"/>
  <c r="M12350" i="11"/>
  <c r="M12349" i="11"/>
  <c r="M12348" i="11"/>
  <c r="M12347" i="11"/>
  <c r="M12346" i="11"/>
  <c r="M12345" i="11"/>
  <c r="M12344" i="11"/>
  <c r="M12343" i="11"/>
  <c r="M12342" i="11"/>
  <c r="M12341" i="11"/>
  <c r="M12340" i="11"/>
  <c r="M12339" i="11"/>
  <c r="M12338" i="11"/>
  <c r="M12337" i="11"/>
  <c r="M12336" i="11"/>
  <c r="M12335" i="11"/>
  <c r="M12334" i="11"/>
  <c r="M12333" i="11"/>
  <c r="M12332" i="11"/>
  <c r="M12331" i="11"/>
  <c r="M12330" i="11"/>
  <c r="M12329" i="11"/>
  <c r="M12328" i="11"/>
  <c r="M12327" i="11"/>
  <c r="M12326" i="11"/>
  <c r="M12325" i="11"/>
  <c r="M12324" i="11"/>
  <c r="M12323" i="11"/>
  <c r="M12322" i="11"/>
  <c r="M12321" i="11"/>
  <c r="M12320" i="11"/>
  <c r="M12319" i="11"/>
  <c r="M12318" i="11"/>
  <c r="M12317" i="11"/>
  <c r="M12316" i="11"/>
  <c r="M12315" i="11"/>
  <c r="M12314" i="11"/>
  <c r="M12313" i="11"/>
  <c r="M12312" i="11"/>
  <c r="M12311" i="11"/>
  <c r="M12310" i="11"/>
  <c r="M12309" i="11"/>
  <c r="M12308" i="11"/>
  <c r="M12307" i="11"/>
  <c r="M12306" i="11"/>
  <c r="M12305" i="11"/>
  <c r="M12304" i="11"/>
  <c r="M12303" i="11"/>
  <c r="M12302" i="11"/>
  <c r="M12301" i="11"/>
  <c r="M12300" i="11"/>
  <c r="M12299" i="11"/>
  <c r="M12298" i="11"/>
  <c r="M12297" i="11"/>
  <c r="M12296" i="11"/>
  <c r="M12295" i="11"/>
  <c r="M12294" i="11"/>
  <c r="M12293" i="11"/>
  <c r="M12292" i="11"/>
  <c r="M12291" i="11"/>
  <c r="M12290" i="11"/>
  <c r="M12289" i="11"/>
  <c r="M12288" i="11"/>
  <c r="M12287" i="11"/>
  <c r="M12286" i="11"/>
  <c r="M12285" i="11"/>
  <c r="M12284" i="11"/>
  <c r="M12283" i="11"/>
  <c r="M12282" i="11"/>
  <c r="M12281" i="11"/>
  <c r="M12280" i="11"/>
  <c r="M12279" i="11"/>
  <c r="M12278" i="11"/>
  <c r="M12277" i="11"/>
  <c r="M12276" i="11"/>
  <c r="M12275" i="11"/>
  <c r="M12274" i="11"/>
  <c r="M12273" i="11"/>
  <c r="M12272" i="11"/>
  <c r="M12271" i="11"/>
  <c r="M12270" i="11"/>
  <c r="M12269" i="11"/>
  <c r="M12268" i="11"/>
  <c r="M12267" i="11"/>
  <c r="M12266" i="11"/>
  <c r="M12265" i="11"/>
  <c r="M12264" i="11"/>
  <c r="M12263" i="11"/>
  <c r="M12262" i="11"/>
  <c r="M12261" i="11"/>
  <c r="M12260" i="11"/>
  <c r="M12259" i="11"/>
  <c r="M12258" i="11"/>
  <c r="M12257" i="11"/>
  <c r="M12256" i="11"/>
  <c r="M12255" i="11"/>
  <c r="M12254" i="11"/>
  <c r="M12253" i="11"/>
  <c r="M12252" i="11"/>
  <c r="M12251" i="11"/>
  <c r="M12250" i="11"/>
  <c r="M12249" i="11"/>
  <c r="M12248" i="11"/>
  <c r="M12247" i="11"/>
  <c r="M12246" i="11"/>
  <c r="M12245" i="11"/>
  <c r="M12244" i="11"/>
  <c r="M12243" i="11"/>
  <c r="M12242" i="11"/>
  <c r="M12241" i="11"/>
  <c r="M12240" i="11"/>
  <c r="M12239" i="11"/>
  <c r="M12238" i="11"/>
  <c r="M12237" i="11"/>
  <c r="M12236" i="11"/>
  <c r="M12235" i="11"/>
  <c r="M12234" i="11"/>
  <c r="M12233" i="11"/>
  <c r="M12232" i="11"/>
  <c r="M12231" i="11"/>
  <c r="M12230" i="11"/>
  <c r="M12229" i="11"/>
  <c r="M12228" i="11"/>
  <c r="M12227" i="11"/>
  <c r="M12226" i="11"/>
  <c r="M12225" i="11"/>
  <c r="M12224" i="11"/>
  <c r="M12223" i="11"/>
  <c r="M12222" i="11"/>
  <c r="M12221" i="11"/>
  <c r="M12220" i="11"/>
  <c r="M12219" i="11"/>
  <c r="M12218" i="11"/>
  <c r="M12217" i="11"/>
  <c r="M12216" i="11"/>
  <c r="M12215" i="11"/>
  <c r="M12214" i="11"/>
  <c r="M12213" i="11"/>
  <c r="M12212" i="11"/>
  <c r="M12211" i="11"/>
  <c r="M12210" i="11"/>
  <c r="M12209" i="11"/>
  <c r="M12208" i="11"/>
  <c r="M12207" i="11"/>
  <c r="M12206" i="11"/>
  <c r="M12205" i="11"/>
  <c r="M12204" i="11"/>
  <c r="M12203" i="11"/>
  <c r="M12202" i="11"/>
  <c r="M12201" i="11"/>
  <c r="M12200" i="11"/>
  <c r="M12199" i="11"/>
  <c r="M12198" i="11"/>
  <c r="M12197" i="11"/>
  <c r="M12196" i="11"/>
  <c r="M12195" i="11"/>
  <c r="M12194" i="11"/>
  <c r="M12193" i="11"/>
  <c r="M12192" i="11"/>
  <c r="M12191" i="11"/>
  <c r="M12190" i="11"/>
  <c r="M12189" i="11"/>
  <c r="M12188" i="11"/>
  <c r="M12187" i="11"/>
  <c r="M12186" i="11"/>
  <c r="M12185" i="11"/>
  <c r="M12184" i="11"/>
  <c r="M12183" i="11"/>
  <c r="M12182" i="11"/>
  <c r="M12181" i="11"/>
  <c r="M12180" i="11"/>
  <c r="M12179" i="11"/>
  <c r="M12178" i="11"/>
  <c r="M12177" i="11"/>
  <c r="M12176" i="11"/>
  <c r="M12175" i="11"/>
  <c r="M12174" i="11"/>
  <c r="M12173" i="11"/>
  <c r="M12172" i="11"/>
  <c r="M12171" i="11"/>
  <c r="M12170" i="11"/>
  <c r="M12169" i="11"/>
  <c r="M12168" i="11"/>
  <c r="M12167" i="11"/>
  <c r="M12166" i="11"/>
  <c r="M12165" i="11"/>
  <c r="M12164" i="11"/>
  <c r="M12163" i="11"/>
  <c r="M12162" i="11"/>
  <c r="M12161" i="11"/>
  <c r="M12160" i="11"/>
  <c r="M12159" i="11"/>
  <c r="M12158" i="11"/>
  <c r="M12157" i="11"/>
  <c r="M12156" i="11"/>
  <c r="M12155" i="11"/>
  <c r="M12154" i="11"/>
  <c r="M12153" i="11"/>
  <c r="M12152" i="11"/>
  <c r="M12151" i="11"/>
  <c r="M12150" i="11"/>
  <c r="M12149" i="11"/>
  <c r="M12148" i="11"/>
  <c r="M12147" i="11"/>
  <c r="M12146" i="11"/>
  <c r="M12145" i="11"/>
  <c r="M12144" i="11"/>
  <c r="M12143" i="11"/>
  <c r="M12142" i="11"/>
  <c r="M12141" i="11"/>
  <c r="M12140" i="11"/>
  <c r="M12139" i="11"/>
  <c r="M12138" i="11"/>
  <c r="M12137" i="11"/>
  <c r="M12136" i="11"/>
  <c r="M12135" i="11"/>
  <c r="M12134" i="11"/>
  <c r="M12133" i="11"/>
  <c r="M12132" i="11"/>
  <c r="M12131" i="11"/>
  <c r="M12130" i="11"/>
  <c r="M12129" i="11"/>
  <c r="M12128" i="11"/>
  <c r="M12127" i="11"/>
  <c r="M12126" i="11"/>
  <c r="M12125" i="11"/>
  <c r="M12124" i="11"/>
  <c r="M12123" i="11"/>
  <c r="M12122" i="11"/>
  <c r="M12121" i="11"/>
  <c r="M12120" i="11"/>
  <c r="M12119" i="11"/>
  <c r="M12118" i="11"/>
  <c r="M12117" i="11"/>
  <c r="M12116" i="11"/>
  <c r="M12115" i="11"/>
  <c r="M12114" i="11"/>
  <c r="M12113" i="11"/>
  <c r="M12112" i="11"/>
  <c r="M12111" i="11"/>
  <c r="M12110" i="11"/>
  <c r="M12109" i="11"/>
  <c r="M12108" i="11"/>
  <c r="M12107" i="11"/>
  <c r="M12106" i="11"/>
  <c r="M12105" i="11"/>
  <c r="M12104" i="11"/>
  <c r="M12103" i="11"/>
  <c r="M12102" i="11"/>
  <c r="M12101" i="11"/>
  <c r="M12100" i="11"/>
  <c r="M12099" i="11"/>
  <c r="M12098" i="11"/>
  <c r="M12097" i="11"/>
  <c r="M12096" i="11"/>
  <c r="M12095" i="11"/>
  <c r="M12094" i="11"/>
  <c r="M12093" i="11"/>
  <c r="M12092" i="11"/>
  <c r="M12091" i="11"/>
  <c r="M12090" i="11"/>
  <c r="M12089" i="11"/>
  <c r="M12088" i="11"/>
  <c r="M12087" i="11"/>
  <c r="M12086" i="11"/>
  <c r="M12085" i="11"/>
  <c r="M12084" i="11"/>
  <c r="M12083" i="11"/>
  <c r="M12082" i="11"/>
  <c r="M12081" i="11"/>
  <c r="M12080" i="11"/>
  <c r="M12079" i="11"/>
  <c r="M12078" i="11"/>
  <c r="M12077" i="11"/>
  <c r="M12076" i="11"/>
  <c r="M12075" i="11"/>
  <c r="M12074" i="11"/>
  <c r="M12073" i="11"/>
  <c r="M12072" i="11"/>
  <c r="M12071" i="11"/>
  <c r="M12070" i="11"/>
  <c r="M12069" i="11"/>
  <c r="M12068" i="11"/>
  <c r="M12067" i="11"/>
  <c r="M12066" i="11"/>
  <c r="M12065" i="11"/>
  <c r="M12064" i="11"/>
  <c r="M12063" i="11"/>
  <c r="M12062" i="11"/>
  <c r="M12061" i="11"/>
  <c r="M12060" i="11"/>
  <c r="M12059" i="11"/>
  <c r="M12058" i="11"/>
  <c r="M12057" i="11"/>
  <c r="M12056" i="11"/>
  <c r="M12055" i="11"/>
  <c r="M12054" i="11"/>
  <c r="M12053" i="11"/>
  <c r="M12052" i="11"/>
  <c r="M12051" i="11"/>
  <c r="M12050" i="11"/>
  <c r="M12049" i="11"/>
  <c r="M12048" i="11"/>
  <c r="M12047" i="11"/>
  <c r="M12046" i="11"/>
  <c r="M12045" i="11"/>
  <c r="M12044" i="11"/>
  <c r="M12043" i="11"/>
  <c r="M12042" i="11"/>
  <c r="M12041" i="11"/>
  <c r="M12040" i="11"/>
  <c r="M12039" i="11"/>
  <c r="M12038" i="11"/>
  <c r="M12037" i="11"/>
  <c r="M12036" i="11"/>
  <c r="M12035" i="11"/>
  <c r="M12034" i="11"/>
  <c r="M12033" i="11"/>
  <c r="M12032" i="11"/>
  <c r="M12031" i="11"/>
  <c r="M12030" i="11"/>
  <c r="M12029" i="11"/>
  <c r="M12028" i="11"/>
  <c r="M12027" i="11"/>
  <c r="M12026" i="11"/>
  <c r="M12025" i="11"/>
  <c r="M12024" i="11"/>
  <c r="M12023" i="11"/>
  <c r="M12022" i="11"/>
  <c r="M12021" i="11"/>
  <c r="M12020" i="11"/>
  <c r="M12019" i="11"/>
  <c r="M12018" i="11"/>
  <c r="M12017" i="11"/>
  <c r="M12016" i="11"/>
  <c r="M12015" i="11"/>
  <c r="M12014" i="11"/>
  <c r="M12013" i="11"/>
  <c r="M12012" i="11"/>
  <c r="M12011" i="11"/>
  <c r="M12010" i="11"/>
  <c r="M12009" i="11"/>
  <c r="M12008" i="11"/>
  <c r="M12007" i="11"/>
  <c r="M12006" i="11"/>
  <c r="M12005" i="11"/>
  <c r="M12004" i="11"/>
  <c r="M12003" i="11"/>
  <c r="M12002" i="11"/>
  <c r="M12001" i="11"/>
  <c r="M12000" i="11"/>
  <c r="M11999" i="11"/>
  <c r="M11998" i="11"/>
  <c r="M11997" i="11"/>
  <c r="M11996" i="11"/>
  <c r="M11995" i="11"/>
  <c r="M11994" i="11"/>
  <c r="M11993" i="11"/>
  <c r="M11992" i="11"/>
  <c r="M11991" i="11"/>
  <c r="M11990" i="11"/>
  <c r="M11989" i="11"/>
  <c r="M11988" i="11"/>
  <c r="M11987" i="11"/>
  <c r="M11986" i="11"/>
  <c r="M11985" i="11"/>
  <c r="M11984" i="11"/>
  <c r="M11983" i="11"/>
  <c r="M11982" i="11"/>
  <c r="M11981" i="11"/>
  <c r="M11980" i="11"/>
  <c r="M11979" i="11"/>
  <c r="M11978" i="11"/>
  <c r="M11977" i="11"/>
  <c r="M11976" i="11"/>
  <c r="M11975" i="11"/>
  <c r="M11974" i="11"/>
  <c r="M11973" i="11"/>
  <c r="M11972" i="11"/>
  <c r="M11971" i="11"/>
  <c r="M11970" i="11"/>
  <c r="M11969" i="11"/>
  <c r="M11968" i="11"/>
  <c r="M11967" i="11"/>
  <c r="M11966" i="11"/>
  <c r="M11965" i="11"/>
  <c r="M11964" i="11"/>
  <c r="M11963" i="11"/>
  <c r="M11962" i="11"/>
  <c r="M11961" i="11"/>
  <c r="M11960" i="11"/>
  <c r="M11959" i="11"/>
  <c r="M11958" i="11"/>
  <c r="M11957" i="11"/>
  <c r="M11956" i="11"/>
  <c r="M11955" i="11"/>
  <c r="M11954" i="11"/>
  <c r="M11953" i="11"/>
  <c r="M11952" i="11"/>
  <c r="M11951" i="11"/>
  <c r="M11950" i="11"/>
  <c r="M11949" i="11"/>
  <c r="M11948" i="11"/>
  <c r="M11947" i="11"/>
  <c r="M11946" i="11"/>
  <c r="M11945" i="11"/>
  <c r="M11944" i="11"/>
  <c r="M11943" i="11"/>
  <c r="M11942" i="11"/>
  <c r="M11941" i="11"/>
  <c r="M11940" i="11"/>
  <c r="M11939" i="11"/>
  <c r="M11938" i="11"/>
  <c r="M11937" i="11"/>
  <c r="M11936" i="11"/>
  <c r="M11935" i="11"/>
  <c r="M11934" i="11"/>
  <c r="M11933" i="11"/>
  <c r="M11932" i="11"/>
  <c r="M11931" i="11"/>
  <c r="M11930" i="11"/>
  <c r="M11929" i="11"/>
  <c r="M11928" i="11"/>
  <c r="M11927" i="11"/>
  <c r="M11926" i="11"/>
  <c r="M11925" i="11"/>
  <c r="M11924" i="11"/>
  <c r="M11923" i="11"/>
  <c r="M11922" i="11"/>
  <c r="M11921" i="11"/>
  <c r="M11920" i="11"/>
  <c r="M11919" i="11"/>
  <c r="M11918" i="11"/>
  <c r="M11917" i="11"/>
  <c r="M11916" i="11"/>
  <c r="M11915" i="11"/>
  <c r="M11914" i="11"/>
  <c r="M11913" i="11"/>
  <c r="M11912" i="11"/>
  <c r="M11911" i="11"/>
  <c r="M11910" i="11"/>
  <c r="M11909" i="11"/>
  <c r="M11908" i="11"/>
  <c r="M11907" i="11"/>
  <c r="M11906" i="11"/>
  <c r="M11905" i="11"/>
  <c r="M11904" i="11"/>
  <c r="M11903" i="11"/>
  <c r="M11902" i="11"/>
  <c r="M11901" i="11"/>
  <c r="M11900" i="11"/>
  <c r="M11899" i="11"/>
  <c r="M11898" i="11"/>
  <c r="M11897" i="11"/>
  <c r="M11896" i="11"/>
  <c r="M11895" i="11"/>
  <c r="M11894" i="11"/>
  <c r="M11893" i="11"/>
  <c r="M11892" i="11"/>
  <c r="M11891" i="11"/>
  <c r="M11890" i="11"/>
  <c r="M11889" i="11"/>
  <c r="M11888" i="11"/>
  <c r="M11887" i="11"/>
  <c r="M11886" i="11"/>
  <c r="M11885" i="11"/>
  <c r="M11884" i="11"/>
  <c r="M11883" i="11"/>
  <c r="M11882" i="11"/>
  <c r="M11881" i="11"/>
  <c r="M11880" i="11"/>
  <c r="M11879" i="11"/>
  <c r="M11878" i="11"/>
  <c r="M11877" i="11"/>
  <c r="M11876" i="11"/>
  <c r="M11875" i="11"/>
  <c r="M11874" i="11"/>
  <c r="M11873" i="11"/>
  <c r="M11872" i="11"/>
  <c r="M11871" i="11"/>
  <c r="M11870" i="11"/>
  <c r="M11869" i="11"/>
  <c r="M11868" i="11"/>
  <c r="M11867" i="11"/>
  <c r="M11866" i="11"/>
  <c r="M11865" i="11"/>
  <c r="M11864" i="11"/>
  <c r="M11863" i="11"/>
  <c r="M11862" i="11"/>
  <c r="M11861" i="11"/>
  <c r="M11860" i="11"/>
  <c r="M11859" i="11"/>
  <c r="M11858" i="11"/>
  <c r="M11857" i="11"/>
  <c r="M11856" i="11"/>
  <c r="M11855" i="11"/>
  <c r="M11854" i="11"/>
  <c r="M11853" i="11"/>
  <c r="M11852" i="11"/>
  <c r="M11851" i="11"/>
  <c r="M11850" i="11"/>
  <c r="M11849" i="11"/>
  <c r="M11848" i="11"/>
  <c r="M11847" i="11"/>
  <c r="M11846" i="11"/>
  <c r="M11845" i="11"/>
  <c r="M11844" i="11"/>
  <c r="M11843" i="11"/>
  <c r="M11842" i="11"/>
  <c r="M11841" i="11"/>
  <c r="M11840" i="11"/>
  <c r="M11839" i="11"/>
  <c r="M11838" i="11"/>
  <c r="M11837" i="11"/>
  <c r="M11836" i="11"/>
  <c r="M11835" i="11"/>
  <c r="M11834" i="11"/>
  <c r="M11833" i="11"/>
  <c r="M11832" i="11"/>
  <c r="M11831" i="11"/>
  <c r="M11830" i="11"/>
  <c r="M11829" i="11"/>
  <c r="M11828" i="11"/>
  <c r="M11827" i="11"/>
  <c r="M11826" i="11"/>
  <c r="M11825" i="11"/>
  <c r="M11824" i="11"/>
  <c r="M11823" i="11"/>
  <c r="M11822" i="11"/>
  <c r="M11821" i="11"/>
  <c r="M11820" i="11"/>
  <c r="M11819" i="11"/>
  <c r="M11818" i="11"/>
  <c r="M11817" i="11"/>
  <c r="M11816" i="11"/>
  <c r="M11815" i="11"/>
  <c r="M11814" i="11"/>
  <c r="M11813" i="11"/>
  <c r="M11812" i="11"/>
  <c r="M11811" i="11"/>
  <c r="M11810" i="11"/>
  <c r="M11809" i="11"/>
  <c r="M11808" i="11"/>
  <c r="M11807" i="11"/>
  <c r="M11806" i="11"/>
  <c r="M11805" i="11"/>
  <c r="M11804" i="11"/>
  <c r="M11803" i="11"/>
  <c r="M11802" i="11"/>
  <c r="M11801" i="11"/>
  <c r="M11800" i="11"/>
  <c r="M11799" i="11"/>
  <c r="M11798" i="11"/>
  <c r="M11797" i="11"/>
  <c r="M11796" i="11"/>
  <c r="M11795" i="11"/>
  <c r="M11794" i="11"/>
  <c r="M11793" i="11"/>
  <c r="M11792" i="11"/>
  <c r="M11791" i="11"/>
  <c r="M11790" i="11"/>
  <c r="M11789" i="11"/>
  <c r="M11788" i="11"/>
  <c r="M11787" i="11"/>
  <c r="M11786" i="11"/>
  <c r="M11785" i="11"/>
  <c r="M11784" i="11"/>
  <c r="M11783" i="11"/>
  <c r="M11782" i="11"/>
  <c r="M11781" i="11"/>
  <c r="M11780" i="11"/>
  <c r="M11779" i="11"/>
  <c r="M11778" i="11"/>
  <c r="M11777" i="11"/>
  <c r="M11776" i="11"/>
  <c r="M11775" i="11"/>
  <c r="M11774" i="11"/>
  <c r="M11773" i="11"/>
  <c r="M11772" i="11"/>
  <c r="M11771" i="11"/>
  <c r="M11770" i="11"/>
  <c r="M11769" i="11"/>
  <c r="M11768" i="11"/>
  <c r="M11767" i="11"/>
  <c r="M11766" i="11"/>
  <c r="M11765" i="11"/>
  <c r="M11764" i="11"/>
  <c r="M11763" i="11"/>
  <c r="M11762" i="11"/>
  <c r="M11761" i="11"/>
  <c r="M11760" i="11"/>
  <c r="M11759" i="11"/>
  <c r="M11758" i="11"/>
  <c r="M11757" i="11"/>
  <c r="M11756" i="11"/>
  <c r="M11755" i="11"/>
  <c r="M11754" i="11"/>
  <c r="M11753" i="11"/>
  <c r="M11752" i="11"/>
  <c r="M11751" i="11"/>
  <c r="M11750" i="11"/>
  <c r="M11749" i="11"/>
  <c r="M11748" i="11"/>
  <c r="M11747" i="11"/>
  <c r="M11746" i="11"/>
  <c r="M11745" i="11"/>
  <c r="M11744" i="11"/>
  <c r="M11743" i="11"/>
  <c r="M11742" i="11"/>
  <c r="M11741" i="11"/>
  <c r="M11740" i="11"/>
  <c r="M11739" i="11"/>
  <c r="M11738" i="11"/>
  <c r="M11737" i="11"/>
  <c r="M11736" i="11"/>
  <c r="M11735" i="11"/>
  <c r="M11734" i="11"/>
  <c r="M11733" i="11"/>
  <c r="M11732" i="11"/>
  <c r="M11731" i="11"/>
  <c r="M11730" i="11"/>
  <c r="M11729" i="11"/>
  <c r="M11728" i="11"/>
  <c r="M11727" i="11"/>
  <c r="M11726" i="11"/>
  <c r="M11725" i="11"/>
  <c r="M11724" i="11"/>
  <c r="M11723" i="11"/>
  <c r="M11722" i="11"/>
  <c r="M11721" i="11"/>
  <c r="M11720" i="11"/>
  <c r="M11719" i="11"/>
  <c r="M11718" i="11"/>
  <c r="M11717" i="11"/>
  <c r="M11716" i="11"/>
  <c r="M11715" i="11"/>
  <c r="M11714" i="11"/>
  <c r="M11713" i="11"/>
  <c r="M11712" i="11"/>
  <c r="M11711" i="11"/>
  <c r="M11710" i="11"/>
  <c r="M11709" i="11"/>
  <c r="M11708" i="11"/>
  <c r="M11707" i="11"/>
  <c r="M11706" i="11"/>
  <c r="M11705" i="11"/>
  <c r="M11704" i="11"/>
  <c r="M11703" i="11"/>
  <c r="M11702" i="11"/>
  <c r="M11701" i="11"/>
  <c r="M11700" i="11"/>
  <c r="M11699" i="11"/>
  <c r="M11698" i="11"/>
  <c r="M11697" i="11"/>
  <c r="M11696" i="11"/>
  <c r="M11695" i="11"/>
  <c r="M11694" i="11"/>
  <c r="M11693" i="11"/>
  <c r="M11692" i="11"/>
  <c r="M11691" i="11"/>
  <c r="M11690" i="11"/>
  <c r="M11689" i="11"/>
  <c r="M11688" i="11"/>
  <c r="M11687" i="11"/>
  <c r="M11686" i="11"/>
  <c r="M11685" i="11"/>
  <c r="M11684" i="11"/>
  <c r="M11683" i="11"/>
  <c r="M11682" i="11"/>
  <c r="M11681" i="11"/>
  <c r="M11680" i="11"/>
  <c r="M11679" i="11"/>
  <c r="M11678" i="11"/>
  <c r="M11677" i="11"/>
  <c r="M11676" i="11"/>
  <c r="M11675" i="11"/>
  <c r="M11674" i="11"/>
  <c r="M11673" i="11"/>
  <c r="M11672" i="11"/>
  <c r="M11671" i="11"/>
  <c r="M11670" i="11"/>
  <c r="M11669" i="11"/>
  <c r="M11668" i="11"/>
  <c r="M11667" i="11"/>
  <c r="M11666" i="11"/>
  <c r="M11665" i="11"/>
  <c r="M11664" i="11"/>
  <c r="M11663" i="11"/>
  <c r="M11662" i="11"/>
  <c r="M11661" i="11"/>
  <c r="M11660" i="11"/>
  <c r="M11659" i="11"/>
  <c r="M11658" i="11"/>
  <c r="M11657" i="11"/>
  <c r="M11656" i="11"/>
  <c r="M11655" i="11"/>
  <c r="M11654" i="11"/>
  <c r="M11653" i="11"/>
  <c r="M11652" i="11"/>
  <c r="M11651" i="11"/>
  <c r="M11650" i="11"/>
  <c r="M11649" i="11"/>
  <c r="M11648" i="11"/>
  <c r="M11647" i="11"/>
  <c r="M11646" i="11"/>
  <c r="M11645" i="11"/>
  <c r="M11644" i="11"/>
  <c r="M11643" i="11"/>
  <c r="M11642" i="11"/>
  <c r="M11641" i="11"/>
  <c r="M11640" i="11"/>
  <c r="M11639" i="11"/>
  <c r="M11638" i="11"/>
  <c r="M11637" i="11"/>
  <c r="M11636" i="11"/>
  <c r="M11635" i="11"/>
  <c r="M11634" i="11"/>
  <c r="M11633" i="11"/>
  <c r="M11632" i="11"/>
  <c r="M11631" i="11"/>
  <c r="M11630" i="11"/>
  <c r="M11629" i="11"/>
  <c r="M11628" i="11"/>
  <c r="M11627" i="11"/>
  <c r="M11626" i="11"/>
  <c r="M11625" i="11"/>
  <c r="M11624" i="11"/>
  <c r="M11623" i="11"/>
  <c r="M11622" i="11"/>
  <c r="M11621" i="11"/>
  <c r="M11620" i="11"/>
  <c r="M11619" i="11"/>
  <c r="M11618" i="11"/>
  <c r="M11617" i="11"/>
  <c r="M11616" i="11"/>
  <c r="M11615" i="11"/>
  <c r="M11614" i="11"/>
  <c r="M11613" i="11"/>
  <c r="M11612" i="11"/>
  <c r="M11611" i="11"/>
  <c r="M11610" i="11"/>
  <c r="M11609" i="11"/>
  <c r="M11608" i="11"/>
  <c r="M11607" i="11"/>
  <c r="M11606" i="11"/>
  <c r="M11605" i="11"/>
  <c r="M11604" i="11"/>
  <c r="M11603" i="11"/>
  <c r="M11602" i="11"/>
  <c r="M11601" i="11"/>
  <c r="M11600" i="11"/>
  <c r="M11599" i="11"/>
  <c r="M11598" i="11"/>
  <c r="M11597" i="11"/>
  <c r="M11596" i="11"/>
  <c r="M11595" i="11"/>
  <c r="M11594" i="11"/>
  <c r="M11593" i="11"/>
  <c r="M11592" i="11"/>
  <c r="M11591" i="11"/>
  <c r="M11590" i="11"/>
  <c r="M11589" i="11"/>
  <c r="M11588" i="11"/>
  <c r="M11587" i="11"/>
  <c r="M11586" i="11"/>
  <c r="M11585" i="11"/>
  <c r="M11584" i="11"/>
  <c r="M11583" i="11"/>
  <c r="M11582" i="11"/>
  <c r="M11581" i="11"/>
  <c r="M11580" i="11"/>
  <c r="M11579" i="11"/>
  <c r="M11578" i="11"/>
  <c r="M11577" i="11"/>
  <c r="M11576" i="11"/>
  <c r="M11575" i="11"/>
  <c r="M11574" i="11"/>
  <c r="M11573" i="11"/>
  <c r="M11572" i="11"/>
  <c r="M11571" i="11"/>
  <c r="M11570" i="11"/>
  <c r="M11569" i="11"/>
  <c r="M11568" i="11"/>
  <c r="M11567" i="11"/>
  <c r="M11566" i="11"/>
  <c r="M11565" i="11"/>
  <c r="M11564" i="11"/>
  <c r="M11563" i="11"/>
  <c r="M11562" i="11"/>
  <c r="M11561" i="11"/>
  <c r="M11560" i="11"/>
  <c r="M11559" i="11"/>
  <c r="M11558" i="11"/>
  <c r="M11557" i="11"/>
  <c r="M11556" i="11"/>
  <c r="M11555" i="11"/>
  <c r="M11554" i="11"/>
  <c r="M11553" i="11"/>
  <c r="M11552" i="11"/>
  <c r="M11551" i="11"/>
  <c r="M11550" i="11"/>
  <c r="M11549" i="11"/>
  <c r="M11548" i="11"/>
  <c r="M11547" i="11"/>
  <c r="M11546" i="11"/>
  <c r="M11545" i="11"/>
  <c r="M11544" i="11"/>
  <c r="M11543" i="11"/>
  <c r="M11542" i="11"/>
  <c r="M11541" i="11"/>
  <c r="M11540" i="11"/>
  <c r="M11539" i="11"/>
  <c r="M11538" i="11"/>
  <c r="M11537" i="11"/>
  <c r="M11536" i="11"/>
  <c r="M11535" i="11"/>
  <c r="M11534" i="11"/>
  <c r="M11533" i="11"/>
  <c r="M11532" i="11"/>
  <c r="M11531" i="11"/>
  <c r="M11530" i="11"/>
  <c r="M11529" i="11"/>
  <c r="M11528" i="11"/>
  <c r="M11527" i="11"/>
  <c r="M11526" i="11"/>
  <c r="M11525" i="11"/>
  <c r="M11524" i="11"/>
  <c r="M11523" i="11"/>
  <c r="M11522" i="11"/>
  <c r="M11521" i="11"/>
  <c r="M11520" i="11"/>
  <c r="M11519" i="11"/>
  <c r="M11518" i="11"/>
  <c r="M11517" i="11"/>
  <c r="M11516" i="11"/>
  <c r="M11515" i="11"/>
  <c r="M11514" i="11"/>
  <c r="M11513" i="11"/>
  <c r="M11512" i="11"/>
  <c r="M11511" i="11"/>
  <c r="M11510" i="11"/>
  <c r="M11509" i="11"/>
  <c r="M11508" i="11"/>
  <c r="M11507" i="11"/>
  <c r="M11506" i="11"/>
  <c r="M11505" i="11"/>
  <c r="M11504" i="11"/>
  <c r="M11503" i="11"/>
  <c r="M11502" i="11"/>
  <c r="M11501" i="11"/>
  <c r="M11500" i="11"/>
  <c r="M11499" i="11"/>
  <c r="M11498" i="11"/>
  <c r="M11497" i="11"/>
  <c r="M11496" i="11"/>
  <c r="M11495" i="11"/>
  <c r="M11494" i="11"/>
  <c r="M11493" i="11"/>
  <c r="M11492" i="11"/>
  <c r="M11491" i="11"/>
  <c r="M11490" i="11"/>
  <c r="M11489" i="11"/>
  <c r="M11488" i="11"/>
  <c r="M11487" i="11"/>
  <c r="M11486" i="11"/>
  <c r="M11485" i="11"/>
  <c r="M11484" i="11"/>
  <c r="M11483" i="11"/>
  <c r="M11482" i="11"/>
  <c r="M11481" i="11"/>
  <c r="M11480" i="11"/>
  <c r="M11479" i="11"/>
  <c r="M11478" i="11"/>
  <c r="M11477" i="11"/>
  <c r="M11476" i="11"/>
  <c r="M11475" i="11"/>
  <c r="M11474" i="11"/>
  <c r="M11473" i="11"/>
  <c r="M11472" i="11"/>
  <c r="M11471" i="11"/>
  <c r="M11470" i="11"/>
  <c r="M11469" i="11"/>
  <c r="M11468" i="11"/>
  <c r="M11467" i="11"/>
  <c r="M11466" i="11"/>
  <c r="M11465" i="11"/>
  <c r="M11464" i="11"/>
  <c r="M11463" i="11"/>
  <c r="M11462" i="11"/>
  <c r="M11461" i="11"/>
  <c r="M11460" i="11"/>
  <c r="M11459" i="11"/>
  <c r="M11458" i="11"/>
  <c r="M11457" i="11"/>
  <c r="M11456" i="11"/>
  <c r="M11455" i="11"/>
  <c r="M11454" i="11"/>
  <c r="M11453" i="11"/>
  <c r="M11452" i="11"/>
  <c r="M11451" i="11"/>
  <c r="M11450" i="11"/>
  <c r="M11449" i="11"/>
  <c r="M11448" i="11"/>
  <c r="M11447" i="11"/>
  <c r="M11446" i="11"/>
  <c r="M11445" i="11"/>
  <c r="M11444" i="11"/>
  <c r="M11443" i="11"/>
  <c r="M11442" i="11"/>
  <c r="M11441" i="11"/>
  <c r="M11440" i="11"/>
  <c r="M11439" i="11"/>
  <c r="M11438" i="11"/>
  <c r="M11437" i="11"/>
  <c r="M11436" i="11"/>
  <c r="M11435" i="11"/>
  <c r="M11434" i="11"/>
  <c r="M11433" i="11"/>
  <c r="M11432" i="11"/>
  <c r="M11431" i="11"/>
  <c r="M11430" i="11"/>
  <c r="M11429" i="11"/>
  <c r="M11428" i="11"/>
  <c r="M11427" i="11"/>
  <c r="M11426" i="11"/>
  <c r="M11425" i="11"/>
  <c r="M11424" i="11"/>
  <c r="M11423" i="11"/>
  <c r="M11422" i="11"/>
  <c r="M11421" i="11"/>
  <c r="M11420" i="11"/>
  <c r="M11419" i="11"/>
  <c r="M11418" i="11"/>
  <c r="M11417" i="11"/>
  <c r="M11416" i="11"/>
  <c r="M11415" i="11"/>
  <c r="M11414" i="11"/>
  <c r="M11413" i="11"/>
  <c r="M11412" i="11"/>
  <c r="M11411" i="11"/>
  <c r="M11410" i="11"/>
  <c r="M11409" i="11"/>
  <c r="M11408" i="11"/>
  <c r="M11407" i="11"/>
  <c r="M11406" i="11"/>
  <c r="M11405" i="11"/>
  <c r="M11404" i="11"/>
  <c r="M11403" i="11"/>
  <c r="M11402" i="11"/>
  <c r="M11401" i="11"/>
  <c r="M11400" i="11"/>
  <c r="M11399" i="11"/>
  <c r="M11398" i="11"/>
  <c r="M11397" i="11"/>
  <c r="M11396" i="11"/>
  <c r="M11395" i="11"/>
  <c r="M11394" i="11"/>
  <c r="M11393" i="11"/>
  <c r="M11392" i="11"/>
  <c r="M11391" i="11"/>
  <c r="M11390" i="11"/>
  <c r="M11389" i="11"/>
  <c r="M11388" i="11"/>
  <c r="M11387" i="11"/>
  <c r="M11386" i="11"/>
  <c r="M11385" i="11"/>
  <c r="M11384" i="11"/>
  <c r="M11383" i="11"/>
  <c r="M11382" i="11"/>
  <c r="M11381" i="11"/>
  <c r="M11380" i="11"/>
  <c r="M11379" i="11"/>
  <c r="M11378" i="11"/>
  <c r="M11377" i="11"/>
  <c r="M11376" i="11"/>
  <c r="M11375" i="11"/>
  <c r="M11374" i="11"/>
  <c r="M11373" i="11"/>
  <c r="M11372" i="11"/>
  <c r="M11371" i="11"/>
  <c r="M11370" i="11"/>
  <c r="M11369" i="11"/>
  <c r="M11368" i="11"/>
  <c r="M11367" i="11"/>
  <c r="M11366" i="11"/>
  <c r="M11365" i="11"/>
  <c r="M11364" i="11"/>
  <c r="M11363" i="11"/>
  <c r="M11362" i="11"/>
  <c r="M11361" i="11"/>
  <c r="M11360" i="11"/>
  <c r="M11359" i="11"/>
  <c r="M11358" i="11"/>
  <c r="M11357" i="11"/>
  <c r="M11356" i="11"/>
  <c r="M11355" i="11"/>
  <c r="M11354" i="11"/>
  <c r="M11353" i="11"/>
  <c r="M11352" i="11"/>
  <c r="M11351" i="11"/>
  <c r="M11350" i="11"/>
  <c r="M11349" i="11"/>
  <c r="M11348" i="11"/>
  <c r="M11347" i="11"/>
  <c r="M11346" i="11"/>
  <c r="M11345" i="11"/>
  <c r="M11344" i="11"/>
  <c r="M11343" i="11"/>
  <c r="M11342" i="11"/>
  <c r="M11341" i="11"/>
  <c r="M11340" i="11"/>
  <c r="M11339" i="11"/>
  <c r="M11338" i="11"/>
  <c r="M11337" i="11"/>
  <c r="M11336" i="11"/>
  <c r="M11335" i="11"/>
  <c r="M11334" i="11"/>
  <c r="M11333" i="11"/>
  <c r="M11332" i="11"/>
  <c r="M11331" i="11"/>
  <c r="M11330" i="11"/>
  <c r="M11329" i="11"/>
  <c r="M11328" i="11"/>
  <c r="M11327" i="11"/>
  <c r="M11326" i="11"/>
  <c r="M11325" i="11"/>
  <c r="M11324" i="11"/>
  <c r="M11323" i="11"/>
  <c r="M11322" i="11"/>
  <c r="M11321" i="11"/>
  <c r="M11320" i="11"/>
  <c r="M11319" i="11"/>
  <c r="M11318" i="11"/>
  <c r="M11317" i="11"/>
  <c r="M11316" i="11"/>
  <c r="M11315" i="11"/>
  <c r="M11314" i="11"/>
  <c r="M11313" i="11"/>
  <c r="M11312" i="11"/>
  <c r="M11311" i="11"/>
  <c r="M11310" i="11"/>
  <c r="M11309" i="11"/>
  <c r="M11308" i="11"/>
  <c r="M11307" i="11"/>
  <c r="M11306" i="11"/>
  <c r="M11305" i="11"/>
  <c r="M11304" i="11"/>
  <c r="M11303" i="11"/>
  <c r="M11302" i="11"/>
  <c r="M11301" i="11"/>
  <c r="M11300" i="11"/>
  <c r="M11299" i="11"/>
  <c r="M11298" i="11"/>
  <c r="M11297" i="11"/>
  <c r="M11296" i="11"/>
  <c r="M11295" i="11"/>
  <c r="M11294" i="11"/>
  <c r="M11293" i="11"/>
  <c r="M11292" i="11"/>
  <c r="M11291" i="11"/>
  <c r="M11290" i="11"/>
  <c r="M11289" i="11"/>
  <c r="M11288" i="11"/>
  <c r="M11287" i="11"/>
  <c r="M11286" i="11"/>
  <c r="M11285" i="11"/>
  <c r="M11284" i="11"/>
  <c r="M11283" i="11"/>
  <c r="M11282" i="11"/>
  <c r="M10721" i="11"/>
  <c r="M10720" i="11"/>
  <c r="M10719" i="11"/>
  <c r="M10718" i="11"/>
  <c r="M10717" i="11"/>
  <c r="M10716" i="11"/>
  <c r="M10715" i="11"/>
  <c r="M10714" i="11"/>
  <c r="M10713" i="11"/>
  <c r="M10712" i="11"/>
  <c r="M10711" i="11"/>
  <c r="M10710" i="11"/>
  <c r="M10709" i="11"/>
  <c r="M10708" i="11"/>
  <c r="M10707" i="11"/>
  <c r="M10706" i="11"/>
  <c r="M10705" i="11"/>
  <c r="M10704" i="11"/>
  <c r="M10703" i="11"/>
  <c r="M10702" i="11"/>
  <c r="M10701" i="11"/>
  <c r="M10700" i="11"/>
  <c r="M10699" i="11"/>
  <c r="M10698" i="11"/>
  <c r="M10697" i="11"/>
  <c r="M10696" i="11"/>
  <c r="M10695" i="11"/>
  <c r="M10694" i="11"/>
  <c r="M10693" i="11"/>
  <c r="M10692" i="11"/>
  <c r="M10691" i="11"/>
  <c r="M10690" i="11"/>
  <c r="M10689" i="11"/>
  <c r="M10688" i="11"/>
  <c r="M10687" i="11"/>
  <c r="M10686" i="11"/>
  <c r="M10685" i="11"/>
  <c r="M10684" i="11"/>
  <c r="M10683" i="11"/>
  <c r="M10682" i="11"/>
  <c r="M10681" i="11"/>
  <c r="M10680" i="11"/>
  <c r="M10679" i="11"/>
  <c r="M10678" i="11"/>
  <c r="M10677" i="11"/>
  <c r="M10676" i="11"/>
  <c r="M10675" i="11"/>
  <c r="M10674" i="11"/>
  <c r="M10673" i="11"/>
  <c r="M10672" i="11"/>
  <c r="M10671" i="11"/>
  <c r="M10670" i="11"/>
  <c r="M10669" i="11"/>
  <c r="M10668" i="11"/>
  <c r="M10667" i="11"/>
  <c r="M10666" i="11"/>
  <c r="M10665" i="11"/>
  <c r="M10664" i="11"/>
  <c r="M10663" i="11"/>
  <c r="M10662" i="11"/>
  <c r="M10661" i="11"/>
  <c r="M10660" i="11"/>
  <c r="M10659" i="11"/>
  <c r="M10658" i="11"/>
  <c r="M10657" i="11"/>
  <c r="M10656" i="11"/>
  <c r="M10655" i="11"/>
  <c r="M10654" i="11"/>
  <c r="M10653" i="11"/>
  <c r="M10652" i="11"/>
  <c r="M10651" i="11"/>
  <c r="M10650" i="11"/>
  <c r="M10649" i="11"/>
  <c r="M10648" i="11"/>
  <c r="M10647" i="11"/>
  <c r="M10646" i="11"/>
  <c r="M10645" i="11"/>
  <c r="M10644" i="11"/>
  <c r="M10643" i="11"/>
  <c r="M10642" i="11"/>
  <c r="M10641" i="11"/>
  <c r="M10640" i="11"/>
  <c r="M10639" i="11"/>
  <c r="M10638" i="11"/>
  <c r="M10637" i="11"/>
  <c r="M10636" i="11"/>
  <c r="M10635" i="11"/>
  <c r="M10634" i="11"/>
  <c r="M10633" i="11"/>
  <c r="M10632" i="11"/>
  <c r="M10631" i="11"/>
  <c r="M10630" i="11"/>
  <c r="M10629" i="11"/>
  <c r="M10628" i="11"/>
  <c r="M10627" i="11"/>
  <c r="M10626" i="11"/>
  <c r="M10625" i="11"/>
  <c r="M10624" i="11"/>
  <c r="M10623" i="11"/>
  <c r="M10622" i="11"/>
  <c r="M10621" i="11"/>
  <c r="M10620" i="11"/>
  <c r="M10619" i="11"/>
  <c r="M10618" i="11"/>
  <c r="M10617" i="11"/>
  <c r="M10616" i="11"/>
  <c r="M10615" i="11"/>
  <c r="M10614" i="11"/>
  <c r="M10613" i="11"/>
  <c r="M10612" i="11"/>
  <c r="M10611" i="11"/>
  <c r="M10610" i="11"/>
  <c r="M10609" i="11"/>
  <c r="M10608" i="11"/>
  <c r="M10607" i="11"/>
  <c r="M10606" i="11"/>
  <c r="M10605" i="11"/>
  <c r="M10604" i="11"/>
  <c r="M10603" i="11"/>
  <c r="M10602" i="11"/>
  <c r="M10601" i="11"/>
  <c r="M10600" i="11"/>
  <c r="M10599" i="11"/>
  <c r="M10598" i="11"/>
  <c r="M10597" i="11"/>
  <c r="M10596" i="11"/>
  <c r="M10595" i="11"/>
  <c r="M10594" i="11"/>
  <c r="M10593" i="11"/>
  <c r="M10592" i="11"/>
  <c r="M10591" i="11"/>
  <c r="M10590" i="11"/>
  <c r="M10589" i="11"/>
  <c r="M10588" i="11"/>
  <c r="M10587" i="11"/>
  <c r="M10586" i="11"/>
  <c r="M10585" i="11"/>
  <c r="M10584" i="11"/>
  <c r="M10583" i="11"/>
  <c r="M10582" i="11"/>
  <c r="M10581" i="11"/>
  <c r="M10580" i="11"/>
  <c r="M10579" i="11"/>
  <c r="M10578" i="11"/>
  <c r="M10577" i="11"/>
  <c r="M10576" i="11"/>
  <c r="M10575" i="11"/>
  <c r="M10574" i="11"/>
  <c r="M10573" i="11"/>
  <c r="M10572" i="11"/>
  <c r="M10571" i="11"/>
  <c r="M10570" i="11"/>
  <c r="M10569" i="11"/>
  <c r="M10568" i="11"/>
  <c r="M10567" i="11"/>
  <c r="M10566" i="11"/>
  <c r="M10565" i="11"/>
  <c r="M10564" i="11"/>
  <c r="M10563" i="11"/>
  <c r="M10562" i="11"/>
  <c r="M10561" i="11"/>
  <c r="M10560" i="11"/>
  <c r="M10559" i="11"/>
  <c r="M10558" i="11"/>
  <c r="M10557" i="11"/>
  <c r="M10556" i="11"/>
  <c r="M10555" i="11"/>
  <c r="M10554" i="11"/>
  <c r="M10553" i="11"/>
  <c r="M10552" i="11"/>
  <c r="M10551" i="11"/>
  <c r="M10550" i="11"/>
  <c r="M10549" i="11"/>
  <c r="M10548" i="11"/>
  <c r="M10547" i="11"/>
  <c r="M10546" i="11"/>
  <c r="M10545" i="11"/>
  <c r="M10544" i="11"/>
  <c r="M10543" i="11"/>
  <c r="M10542" i="11"/>
  <c r="M10541" i="11"/>
  <c r="M10540" i="11"/>
  <c r="M10539" i="11"/>
  <c r="M10538" i="11"/>
  <c r="M10537" i="11"/>
  <c r="M10536" i="11"/>
  <c r="M10535" i="11"/>
  <c r="M10534" i="11"/>
  <c r="M10533" i="11"/>
  <c r="M10532" i="11"/>
  <c r="M10531" i="11"/>
  <c r="M10530" i="11"/>
  <c r="M10529" i="11"/>
  <c r="M10528" i="11"/>
  <c r="M10527" i="11"/>
  <c r="M10526" i="11"/>
  <c r="M10525" i="11"/>
  <c r="M10524" i="11"/>
  <c r="M10523" i="11"/>
  <c r="M10522" i="11"/>
  <c r="M10521" i="11"/>
  <c r="M10520" i="11"/>
  <c r="M10519" i="11"/>
  <c r="M10518" i="11"/>
  <c r="M10517" i="11"/>
  <c r="M10516" i="11"/>
  <c r="M10515" i="11"/>
  <c r="M10514" i="11"/>
  <c r="M10513" i="11"/>
  <c r="M10512" i="11"/>
  <c r="M10511" i="11"/>
  <c r="M10510" i="11"/>
  <c r="M10509" i="11"/>
  <c r="M10508" i="11"/>
  <c r="M10507" i="11"/>
  <c r="M10506" i="11"/>
  <c r="M10505" i="11"/>
  <c r="M10504" i="11"/>
  <c r="M10503" i="11"/>
  <c r="M10502" i="11"/>
  <c r="M10501" i="11"/>
  <c r="M10500" i="11"/>
  <c r="M10499" i="11"/>
  <c r="M10498" i="11"/>
  <c r="M10497" i="11"/>
  <c r="M10496" i="11"/>
  <c r="M10495" i="11"/>
  <c r="M10494" i="11"/>
  <c r="M10493" i="11"/>
  <c r="M10492" i="11"/>
  <c r="M10491" i="11"/>
  <c r="M10490" i="11"/>
  <c r="M10489" i="11"/>
  <c r="M10488" i="11"/>
  <c r="M10487" i="11"/>
  <c r="M10486" i="11"/>
  <c r="M10485" i="11"/>
  <c r="M10484" i="11"/>
  <c r="M10483" i="11"/>
  <c r="M10482" i="11"/>
  <c r="M10481" i="11"/>
  <c r="M10480" i="11"/>
  <c r="M10479" i="11"/>
  <c r="M10478" i="11"/>
  <c r="M10477" i="11"/>
  <c r="M10476" i="11"/>
  <c r="M10475" i="11"/>
  <c r="M10474" i="11"/>
  <c r="M10473" i="11"/>
  <c r="M10472" i="11"/>
  <c r="M10471" i="11"/>
  <c r="M10470" i="11"/>
  <c r="M10469" i="11"/>
  <c r="M10468" i="11"/>
  <c r="M10467" i="11"/>
  <c r="M10466" i="11"/>
  <c r="M10465" i="11"/>
  <c r="M10464" i="11"/>
  <c r="M10463" i="11"/>
  <c r="M10462" i="11"/>
  <c r="M10461" i="11"/>
  <c r="M10460" i="11"/>
  <c r="M10459" i="11"/>
  <c r="M10458" i="11"/>
  <c r="M10457" i="11"/>
  <c r="M10456" i="11"/>
  <c r="M10455" i="11"/>
  <c r="M10454" i="11"/>
  <c r="M10453" i="11"/>
  <c r="M10452" i="11"/>
  <c r="M10451" i="11"/>
  <c r="M10450" i="11"/>
  <c r="M10449" i="11"/>
  <c r="M10448" i="11"/>
  <c r="M10447" i="11"/>
  <c r="M10446" i="11"/>
  <c r="M10445" i="11"/>
  <c r="M10444" i="11"/>
  <c r="M10443" i="11"/>
  <c r="M10442" i="11"/>
  <c r="M10441" i="11"/>
  <c r="M10440" i="11"/>
  <c r="M10439" i="11"/>
  <c r="M10438" i="11"/>
  <c r="M10437" i="11"/>
  <c r="M10436" i="11"/>
  <c r="M10435" i="11"/>
  <c r="M10434" i="11"/>
  <c r="M10433" i="11"/>
  <c r="M10432" i="11"/>
  <c r="M10431" i="11"/>
  <c r="M10430" i="11"/>
  <c r="M10429" i="11"/>
  <c r="M10428" i="11"/>
  <c r="M10427" i="11"/>
  <c r="M10426" i="11"/>
  <c r="M10425" i="11"/>
  <c r="M10424" i="11"/>
  <c r="M10423" i="11"/>
  <c r="M10422" i="11"/>
  <c r="M10421" i="11"/>
  <c r="M10420" i="11"/>
  <c r="M10419" i="11"/>
  <c r="M10418" i="11"/>
  <c r="M10417" i="11"/>
  <c r="M10416" i="11"/>
  <c r="M10415" i="11"/>
  <c r="M10414" i="11"/>
  <c r="M10413" i="11"/>
  <c r="M10412" i="11"/>
  <c r="M10411" i="11"/>
  <c r="M10410" i="11"/>
  <c r="M10409" i="11"/>
  <c r="M10408" i="11"/>
  <c r="M10407" i="11"/>
  <c r="M10406" i="11"/>
  <c r="M10405" i="11"/>
  <c r="M10404" i="11"/>
  <c r="M10403" i="11"/>
  <c r="M10402" i="11"/>
  <c r="M10401" i="11"/>
  <c r="M10400" i="11"/>
  <c r="M10399" i="11"/>
  <c r="M10398" i="11"/>
  <c r="M10397" i="11"/>
  <c r="M10396" i="11"/>
  <c r="M10395" i="11"/>
  <c r="M10394" i="11"/>
  <c r="M10393" i="11"/>
  <c r="M10392" i="11"/>
  <c r="M10391" i="11"/>
  <c r="M10390" i="11"/>
  <c r="M10389" i="11"/>
  <c r="M10388" i="11"/>
  <c r="M10387" i="11"/>
  <c r="M10386" i="11"/>
  <c r="M10385" i="11"/>
  <c r="M10384" i="11"/>
  <c r="M10383" i="11"/>
  <c r="M10382" i="11"/>
  <c r="M10381" i="11"/>
  <c r="M10380" i="11"/>
  <c r="M10379" i="11"/>
  <c r="M10378" i="11"/>
  <c r="M10377" i="11"/>
  <c r="M10376" i="11"/>
  <c r="M10375" i="11"/>
  <c r="M10374" i="11"/>
  <c r="M10373" i="11"/>
  <c r="M10372" i="11"/>
  <c r="M10371" i="11"/>
  <c r="M10370" i="11"/>
  <c r="M10369" i="11"/>
  <c r="M10368" i="11"/>
  <c r="M10367" i="11"/>
  <c r="M10366" i="11"/>
  <c r="M10365" i="11"/>
  <c r="M10364" i="11"/>
  <c r="M10363" i="11"/>
  <c r="M10362" i="11"/>
  <c r="M10361" i="11"/>
  <c r="M10360" i="11"/>
  <c r="M10359" i="11"/>
  <c r="M10358" i="11"/>
  <c r="M10357" i="11"/>
  <c r="M10356" i="11"/>
  <c r="M10355" i="11"/>
  <c r="M10354" i="11"/>
  <c r="M10353" i="11"/>
  <c r="M10352" i="11"/>
  <c r="M10351" i="11"/>
  <c r="M10350" i="11"/>
  <c r="M10349" i="11"/>
  <c r="M10348" i="11"/>
  <c r="M10347" i="11"/>
  <c r="M10346" i="11"/>
  <c r="M10345" i="11"/>
  <c r="M10344" i="11"/>
  <c r="M10343" i="11"/>
  <c r="M10342" i="11"/>
  <c r="M10341" i="11"/>
  <c r="M10340" i="11"/>
  <c r="M10339" i="11"/>
  <c r="M10338" i="11"/>
  <c r="M10337" i="11"/>
  <c r="M10336" i="11"/>
  <c r="M10335" i="11"/>
  <c r="M10334" i="11"/>
  <c r="M10333" i="11"/>
  <c r="M10332" i="11"/>
  <c r="M10331" i="11"/>
  <c r="M10330" i="11"/>
  <c r="M10329" i="11"/>
  <c r="M10328" i="11"/>
  <c r="M10327" i="11"/>
  <c r="M10326" i="11"/>
  <c r="M10325" i="11"/>
  <c r="M10324" i="11"/>
  <c r="M10323" i="11"/>
  <c r="M10322" i="11"/>
  <c r="M10321" i="11"/>
  <c r="M10320" i="11"/>
  <c r="M10319" i="11"/>
  <c r="M10318" i="11"/>
  <c r="M10317" i="11"/>
  <c r="M10316" i="11"/>
  <c r="M10315" i="11"/>
  <c r="M10314" i="11"/>
  <c r="M10313" i="11"/>
  <c r="M10312" i="11"/>
  <c r="M10311" i="11"/>
  <c r="M10310" i="11"/>
  <c r="M10309" i="11"/>
  <c r="M10308" i="11"/>
  <c r="M10307" i="11"/>
  <c r="M10306" i="11"/>
  <c r="M10305" i="11"/>
  <c r="M10304" i="11"/>
  <c r="M10303" i="11"/>
  <c r="M10302" i="11"/>
  <c r="M10301" i="11"/>
  <c r="M10300" i="11"/>
  <c r="M10299" i="11"/>
  <c r="M10298" i="11"/>
  <c r="M10297" i="11"/>
  <c r="M10296" i="11"/>
  <c r="M10295" i="11"/>
  <c r="M10294" i="11"/>
  <c r="M10293" i="11"/>
  <c r="M10292" i="11"/>
  <c r="M10291" i="11"/>
  <c r="M10290" i="11"/>
  <c r="M10289" i="11"/>
  <c r="M10288" i="11"/>
  <c r="M10287" i="11"/>
  <c r="M10286" i="11"/>
  <c r="M10285" i="11"/>
  <c r="M10284" i="11"/>
  <c r="M10283" i="11"/>
  <c r="M10282" i="11"/>
  <c r="M10281" i="11"/>
  <c r="M10280" i="11"/>
  <c r="M10279" i="11"/>
  <c r="M10278" i="11"/>
  <c r="M10277" i="11"/>
  <c r="M10276" i="11"/>
  <c r="M10275" i="11"/>
  <c r="M10274" i="11"/>
  <c r="M10273" i="11"/>
  <c r="M10272" i="11"/>
  <c r="M10271" i="11"/>
  <c r="M10270" i="11"/>
  <c r="M10269" i="11"/>
  <c r="M10268" i="11"/>
  <c r="M10267" i="11"/>
  <c r="M10266" i="11"/>
  <c r="M10265" i="11"/>
  <c r="M10264" i="11"/>
  <c r="M10263" i="11"/>
  <c r="M10262" i="11"/>
  <c r="M10261" i="11"/>
  <c r="M10260" i="11"/>
  <c r="M10259" i="11"/>
  <c r="M10258" i="11"/>
  <c r="M10257" i="11"/>
  <c r="M10256" i="11"/>
  <c r="M10255" i="11"/>
  <c r="M10254" i="11"/>
  <c r="M10253" i="11"/>
  <c r="M10252" i="11"/>
  <c r="M10251" i="11"/>
  <c r="M10250" i="11"/>
  <c r="M10249" i="11"/>
  <c r="M10248" i="11"/>
  <c r="M10247" i="11"/>
  <c r="M10246" i="11"/>
  <c r="M10245" i="11"/>
  <c r="M10244" i="11"/>
  <c r="M10243" i="11"/>
  <c r="M10242" i="11"/>
  <c r="M10121" i="11"/>
  <c r="M10120" i="11"/>
  <c r="M10119" i="11"/>
  <c r="M10118" i="11"/>
  <c r="M10117" i="11"/>
  <c r="M10116" i="11"/>
  <c r="M10115" i="11"/>
  <c r="M10114" i="11"/>
  <c r="M10113" i="11"/>
  <c r="M10112" i="11"/>
  <c r="M10111" i="11"/>
  <c r="M10110" i="11"/>
  <c r="M10109" i="11"/>
  <c r="M10108" i="11"/>
  <c r="M10107" i="11"/>
  <c r="M10106" i="11"/>
  <c r="M10105" i="11"/>
  <c r="M10104" i="11"/>
  <c r="M10103" i="11"/>
  <c r="M10102" i="11"/>
  <c r="M10101" i="11"/>
  <c r="M10100" i="11"/>
  <c r="M10099" i="11"/>
  <c r="M10098" i="11"/>
  <c r="M10097" i="11"/>
  <c r="M10096" i="11"/>
  <c r="M10095" i="11"/>
  <c r="M10094" i="11"/>
  <c r="M10093" i="11"/>
  <c r="M10092" i="11"/>
  <c r="M10091" i="11"/>
  <c r="M10090" i="11"/>
  <c r="M10089" i="11"/>
  <c r="M10088" i="11"/>
  <c r="M10087" i="11"/>
  <c r="M10086" i="11"/>
  <c r="M10085" i="11"/>
  <c r="M10084" i="11"/>
  <c r="M10083" i="11"/>
  <c r="M10082" i="11"/>
  <c r="M10041" i="11"/>
  <c r="M10040" i="11"/>
  <c r="M10039" i="11"/>
  <c r="M10038" i="11"/>
  <c r="M10037" i="11"/>
  <c r="M10036" i="11"/>
  <c r="M10035" i="11"/>
  <c r="M10034" i="11"/>
  <c r="M10033" i="11"/>
  <c r="M10032" i="11"/>
  <c r="M10031" i="11"/>
  <c r="M10030" i="11"/>
  <c r="M10029" i="11"/>
  <c r="M10028" i="11"/>
  <c r="M10027" i="11"/>
  <c r="M10026" i="11"/>
  <c r="M10025" i="11"/>
  <c r="M10024" i="11"/>
  <c r="M10023" i="11"/>
  <c r="M10022" i="11"/>
  <c r="M10021" i="11"/>
  <c r="M10020" i="11"/>
  <c r="M10019" i="11"/>
  <c r="M10018" i="11"/>
  <c r="M10017" i="11"/>
  <c r="M10016" i="11"/>
  <c r="M10015" i="11"/>
  <c r="M10014" i="11"/>
  <c r="M10013" i="11"/>
  <c r="M10012" i="11"/>
  <c r="M10011" i="11"/>
  <c r="M10010" i="11"/>
  <c r="M10009" i="11"/>
  <c r="M10008" i="11"/>
  <c r="M10007" i="11"/>
  <c r="M10006" i="11"/>
  <c r="M10005" i="11"/>
  <c r="M10004" i="11"/>
  <c r="M10003" i="11"/>
  <c r="M10002" i="11"/>
  <c r="M9961" i="11"/>
  <c r="M9960" i="11"/>
  <c r="M9959" i="11"/>
  <c r="M9958" i="11"/>
  <c r="M9957" i="11"/>
  <c r="M9956" i="11"/>
  <c r="M9955" i="11"/>
  <c r="M9954" i="11"/>
  <c r="M9953" i="11"/>
  <c r="M9952" i="11"/>
  <c r="M9951" i="11"/>
  <c r="M9950" i="11"/>
  <c r="M9949" i="11"/>
  <c r="M9948" i="11"/>
  <c r="M9947" i="11"/>
  <c r="M9946" i="11"/>
  <c r="M9945" i="11"/>
  <c r="M9944" i="11"/>
  <c r="M9943" i="11"/>
  <c r="M9942" i="11"/>
  <c r="M9941" i="11"/>
  <c r="M9940" i="11"/>
  <c r="M9939" i="11"/>
  <c r="M9938" i="11"/>
  <c r="M9937" i="11"/>
  <c r="M9936" i="11"/>
  <c r="M9935" i="11"/>
  <c r="M9934" i="11"/>
  <c r="M9933" i="11"/>
  <c r="M9932" i="11"/>
  <c r="M9931" i="11"/>
  <c r="M9930" i="11"/>
  <c r="M9929" i="11"/>
  <c r="M9928" i="11"/>
  <c r="M9927" i="11"/>
  <c r="M9926" i="11"/>
  <c r="M9925" i="11"/>
  <c r="M9924" i="11"/>
  <c r="M9923" i="11"/>
  <c r="M9922" i="11"/>
  <c r="M9881" i="11"/>
  <c r="M9880" i="11"/>
  <c r="M9879" i="11"/>
  <c r="M9878" i="11"/>
  <c r="M9877" i="11"/>
  <c r="M9876" i="11"/>
  <c r="M9875" i="11"/>
  <c r="M9874" i="11"/>
  <c r="M9873" i="11"/>
  <c r="M9872" i="11"/>
  <c r="M9871" i="11"/>
  <c r="M9870" i="11"/>
  <c r="M9869" i="11"/>
  <c r="M9868" i="11"/>
  <c r="M9867" i="11"/>
  <c r="M9866" i="11"/>
  <c r="M9865" i="11"/>
  <c r="M9864" i="11"/>
  <c r="M9863" i="11"/>
  <c r="M9862" i="11"/>
  <c r="M9861" i="11"/>
  <c r="M9860" i="11"/>
  <c r="M9859" i="11"/>
  <c r="M9858" i="11"/>
  <c r="M9857" i="11"/>
  <c r="M9856" i="11"/>
  <c r="M9855" i="11"/>
  <c r="M9854" i="11"/>
  <c r="M9853" i="11"/>
  <c r="M9852" i="11"/>
  <c r="M9851" i="11"/>
  <c r="M9850" i="11"/>
  <c r="M9849" i="11"/>
  <c r="M9848" i="11"/>
  <c r="M9847" i="11"/>
  <c r="M9846" i="11"/>
  <c r="M9845" i="11"/>
  <c r="M9844" i="11"/>
  <c r="M9843" i="11"/>
  <c r="M9842" i="11"/>
  <c r="M9801" i="11"/>
  <c r="M9800" i="11"/>
  <c r="M9799" i="11"/>
  <c r="M9798" i="11"/>
  <c r="M9797" i="11"/>
  <c r="M9796" i="11"/>
  <c r="M9795" i="11"/>
  <c r="M9794" i="11"/>
  <c r="M9793" i="11"/>
  <c r="M9792" i="11"/>
  <c r="M9791" i="11"/>
  <c r="M9790" i="11"/>
  <c r="M9789" i="11"/>
  <c r="M9788" i="11"/>
  <c r="M9787" i="11"/>
  <c r="M9786" i="11"/>
  <c r="M9785" i="11"/>
  <c r="M9784" i="11"/>
  <c r="M9783" i="11"/>
  <c r="M9782" i="11"/>
  <c r="M9781" i="11"/>
  <c r="M9780" i="11"/>
  <c r="M9779" i="11"/>
  <c r="M9778" i="11"/>
  <c r="M9777" i="11"/>
  <c r="M9776" i="11"/>
  <c r="M9775" i="11"/>
  <c r="M9774" i="11"/>
  <c r="M9773" i="11"/>
  <c r="M9772" i="11"/>
  <c r="M9771" i="11"/>
  <c r="M9770" i="11"/>
  <c r="M9769" i="11"/>
  <c r="M9768" i="11"/>
  <c r="M9767" i="11"/>
  <c r="M9766" i="11"/>
  <c r="M9765" i="11"/>
  <c r="M9764" i="11"/>
  <c r="M9763" i="11"/>
  <c r="M9762" i="11"/>
  <c r="M9641" i="11"/>
  <c r="M9640" i="11"/>
  <c r="M9639" i="11"/>
  <c r="M9638" i="11"/>
  <c r="M9637" i="11"/>
  <c r="M9636" i="11"/>
  <c r="M9635" i="11"/>
  <c r="M9634" i="11"/>
  <c r="M9633" i="11"/>
  <c r="M9632" i="11"/>
  <c r="M9631" i="11"/>
  <c r="M9630" i="11"/>
  <c r="M9629" i="11"/>
  <c r="M9628" i="11"/>
  <c r="M9627" i="11"/>
  <c r="M9626" i="11"/>
  <c r="M9625" i="11"/>
  <c r="M9624" i="11"/>
  <c r="M9623" i="11"/>
  <c r="M9622" i="11"/>
  <c r="M9621" i="11"/>
  <c r="M9620" i="11"/>
  <c r="M9619" i="11"/>
  <c r="M9618" i="11"/>
  <c r="M9617" i="11"/>
  <c r="M9616" i="11"/>
  <c r="M9615" i="11"/>
  <c r="M9614" i="11"/>
  <c r="M9613" i="11"/>
  <c r="M9612" i="11"/>
  <c r="M9611" i="11"/>
  <c r="M9610" i="11"/>
  <c r="M9609" i="11"/>
  <c r="M9608" i="11"/>
  <c r="M9607" i="11"/>
  <c r="M9606" i="11"/>
  <c r="M9605" i="11"/>
  <c r="M9604" i="11"/>
  <c r="M9603" i="11"/>
  <c r="M9602" i="11"/>
  <c r="M9561" i="11"/>
  <c r="M9560" i="11"/>
  <c r="M9559" i="11"/>
  <c r="M9558" i="11"/>
  <c r="M9557" i="11"/>
  <c r="M9556" i="11"/>
  <c r="M9555" i="11"/>
  <c r="M9554" i="11"/>
  <c r="M9553" i="11"/>
  <c r="M9552" i="11"/>
  <c r="M9551" i="11"/>
  <c r="M9550" i="11"/>
  <c r="M9549" i="11"/>
  <c r="M9548" i="11"/>
  <c r="M9547" i="11"/>
  <c r="M9546" i="11"/>
  <c r="M9545" i="11"/>
  <c r="M9544" i="11"/>
  <c r="M9543" i="11"/>
  <c r="M9542" i="11"/>
  <c r="M9541" i="11"/>
  <c r="M9540" i="11"/>
  <c r="M9539" i="11"/>
  <c r="M9538" i="11"/>
  <c r="M9537" i="11"/>
  <c r="M9536" i="11"/>
  <c r="M9535" i="11"/>
  <c r="M9534" i="11"/>
  <c r="M9533" i="11"/>
  <c r="M9532" i="11"/>
  <c r="M9531" i="11"/>
  <c r="M9530" i="11"/>
  <c r="M9529" i="11"/>
  <c r="M9528" i="11"/>
  <c r="M9527" i="11"/>
  <c r="M9526" i="11"/>
  <c r="M9525" i="11"/>
  <c r="M9524" i="11"/>
  <c r="M9523" i="11"/>
  <c r="M9522" i="11"/>
  <c r="M8841" i="11"/>
  <c r="M8840" i="11"/>
  <c r="M8839" i="11"/>
  <c r="M8838" i="11"/>
  <c r="M8837" i="11"/>
  <c r="M8836" i="11"/>
  <c r="M8835" i="11"/>
  <c r="M8834" i="11"/>
  <c r="M8833" i="11"/>
  <c r="M8832" i="11"/>
  <c r="M8831" i="11"/>
  <c r="M8830" i="11"/>
  <c r="M8829" i="11"/>
  <c r="M8828" i="11"/>
  <c r="M8827" i="11"/>
  <c r="M8826" i="11"/>
  <c r="M8825" i="11"/>
  <c r="M8824" i="11"/>
  <c r="M8823" i="11"/>
  <c r="M8822" i="11"/>
  <c r="M8821" i="11"/>
  <c r="M8820" i="11"/>
  <c r="M8819" i="11"/>
  <c r="M8818" i="11"/>
  <c r="M8817" i="11"/>
  <c r="M8816" i="11"/>
  <c r="M8815" i="11"/>
  <c r="M8814" i="11"/>
  <c r="M8813" i="11"/>
  <c r="M8812" i="11"/>
  <c r="M8811" i="11"/>
  <c r="M8810" i="11"/>
  <c r="M8809" i="11"/>
  <c r="M8808" i="11"/>
  <c r="M8807" i="11"/>
  <c r="M8806" i="11"/>
  <c r="M8805" i="11"/>
  <c r="M8804" i="11"/>
  <c r="M8803" i="11"/>
  <c r="M8802" i="11"/>
  <c r="M8721" i="11"/>
  <c r="M8720" i="11"/>
  <c r="M8719" i="11"/>
  <c r="M8718" i="11"/>
  <c r="M8717" i="11"/>
  <c r="M8716" i="11"/>
  <c r="M8715" i="11"/>
  <c r="M8714" i="11"/>
  <c r="M8713" i="11"/>
  <c r="M8712" i="11"/>
  <c r="M8711" i="11"/>
  <c r="M8710" i="11"/>
  <c r="M8709" i="11"/>
  <c r="M8708" i="11"/>
  <c r="M8707" i="11"/>
  <c r="M8706" i="11"/>
  <c r="M8705" i="11"/>
  <c r="M8704" i="11"/>
  <c r="M8703" i="11"/>
  <c r="M8702" i="11"/>
  <c r="M8701" i="11"/>
  <c r="M8700" i="11"/>
  <c r="M8699" i="11"/>
  <c r="M8698" i="11"/>
  <c r="M8697" i="11"/>
  <c r="M8696" i="11"/>
  <c r="M8695" i="11"/>
  <c r="M8694" i="11"/>
  <c r="M8693" i="11"/>
  <c r="M8692" i="11"/>
  <c r="M8691" i="11"/>
  <c r="M8690" i="11"/>
  <c r="M8689" i="11"/>
  <c r="M8688" i="11"/>
  <c r="M8687" i="11"/>
  <c r="M8686" i="11"/>
  <c r="M8685" i="11"/>
  <c r="M8684" i="11"/>
  <c r="M8683" i="11"/>
  <c r="M8682" i="11"/>
  <c r="M8681" i="11"/>
  <c r="M8680" i="11"/>
  <c r="M8679" i="11"/>
  <c r="M8678" i="11"/>
  <c r="M8677" i="11"/>
  <c r="M8676" i="11"/>
  <c r="M8675" i="11"/>
  <c r="M8674" i="11"/>
  <c r="M8673" i="11"/>
  <c r="M8672" i="11"/>
  <c r="M8671" i="11"/>
  <c r="M8670" i="11"/>
  <c r="M8669" i="11"/>
  <c r="M8668" i="11"/>
  <c r="M8667" i="11"/>
  <c r="M8666" i="11"/>
  <c r="M8665" i="11"/>
  <c r="M8664" i="11"/>
  <c r="M8663" i="11"/>
  <c r="M8662" i="11"/>
  <c r="M8661" i="11"/>
  <c r="M8660" i="11"/>
  <c r="M8659" i="11"/>
  <c r="M8658" i="11"/>
  <c r="M8657" i="11"/>
  <c r="M8656" i="11"/>
  <c r="M8655" i="11"/>
  <c r="M8654" i="11"/>
  <c r="M8653" i="11"/>
  <c r="M8652" i="11"/>
  <c r="M8651" i="11"/>
  <c r="M8650" i="11"/>
  <c r="M8649" i="11"/>
  <c r="M8648" i="11"/>
  <c r="M8647" i="11"/>
  <c r="M8646" i="11"/>
  <c r="M8645" i="11"/>
  <c r="M8644" i="11"/>
  <c r="M8643" i="11"/>
  <c r="M8642" i="11"/>
  <c r="M8641" i="11"/>
  <c r="M8640" i="11"/>
  <c r="M8639" i="11"/>
  <c r="M8638" i="11"/>
  <c r="M8637" i="11"/>
  <c r="M8636" i="11"/>
  <c r="M8635" i="11"/>
  <c r="M8634" i="11"/>
  <c r="M8633" i="11"/>
  <c r="M8632" i="11"/>
  <c r="M8631" i="11"/>
  <c r="M8630" i="11"/>
  <c r="M8629" i="11"/>
  <c r="M8628" i="11"/>
  <c r="M8627" i="11"/>
  <c r="M8626" i="11"/>
  <c r="M8625" i="11"/>
  <c r="M8624" i="11"/>
  <c r="M8623" i="11"/>
  <c r="M8622" i="11"/>
  <c r="M8621" i="11"/>
  <c r="M8620" i="11"/>
  <c r="M8619" i="11"/>
  <c r="M8618" i="11"/>
  <c r="M8617" i="11"/>
  <c r="M8616" i="11"/>
  <c r="M8615" i="11"/>
  <c r="M8614" i="11"/>
  <c r="M8613" i="11"/>
  <c r="M8612" i="11"/>
  <c r="M8611" i="11"/>
  <c r="M8610" i="11"/>
  <c r="M8609" i="11"/>
  <c r="M8608" i="11"/>
  <c r="M8607" i="11"/>
  <c r="M8606" i="11"/>
  <c r="M8605" i="11"/>
  <c r="M8604" i="11"/>
  <c r="M8603" i="11"/>
  <c r="M8602" i="11"/>
  <c r="M8601" i="11"/>
  <c r="M8600" i="11"/>
  <c r="M8599" i="11"/>
  <c r="M8598" i="11"/>
  <c r="M8597" i="11"/>
  <c r="M8596" i="11"/>
  <c r="M8595" i="11"/>
  <c r="M8594" i="11"/>
  <c r="M8593" i="11"/>
  <c r="M8592" i="11"/>
  <c r="M8591" i="11"/>
  <c r="M8590" i="11"/>
  <c r="M8589" i="11"/>
  <c r="M8588" i="11"/>
  <c r="M8587" i="11"/>
  <c r="M8586" i="11"/>
  <c r="M8585" i="11"/>
  <c r="M8584" i="11"/>
  <c r="M8583" i="11"/>
  <c r="M8582" i="11"/>
  <c r="M8581" i="11"/>
  <c r="M8580" i="11"/>
  <c r="M8579" i="11"/>
  <c r="M8578" i="11"/>
  <c r="M8577" i="11"/>
  <c r="M8576" i="11"/>
  <c r="M8575" i="11"/>
  <c r="M8574" i="11"/>
  <c r="M8573" i="11"/>
  <c r="M8572" i="11"/>
  <c r="M8571" i="11"/>
  <c r="M8570" i="11"/>
  <c r="M8569" i="11"/>
  <c r="M8568" i="11"/>
  <c r="M8567" i="11"/>
  <c r="M8566" i="11"/>
  <c r="M8565" i="11"/>
  <c r="M8564" i="11"/>
  <c r="M8563" i="11"/>
  <c r="M8562" i="11"/>
  <c r="M8561" i="11"/>
  <c r="M8560" i="11"/>
  <c r="M8559" i="11"/>
  <c r="M8558" i="11"/>
  <c r="M8557" i="11"/>
  <c r="M8556" i="11"/>
  <c r="M8555" i="11"/>
  <c r="M8554" i="11"/>
  <c r="M8553" i="11"/>
  <c r="M8552" i="11"/>
  <c r="M8551" i="11"/>
  <c r="M8550" i="11"/>
  <c r="M8549" i="11"/>
  <c r="M8548" i="11"/>
  <c r="M8547" i="11"/>
  <c r="M8546" i="11"/>
  <c r="M8545" i="11"/>
  <c r="M8544" i="11"/>
  <c r="M8543" i="11"/>
  <c r="M8542" i="11"/>
  <c r="M8541" i="11"/>
  <c r="M8540" i="11"/>
  <c r="M8539" i="11"/>
  <c r="M8538" i="11"/>
  <c r="M8537" i="11"/>
  <c r="M8536" i="11"/>
  <c r="M8535" i="11"/>
  <c r="M8534" i="11"/>
  <c r="M8533" i="11"/>
  <c r="M8532" i="11"/>
  <c r="M8531" i="11"/>
  <c r="M8530" i="11"/>
  <c r="M8529" i="11"/>
  <c r="M8528" i="11"/>
  <c r="M8527" i="11"/>
  <c r="M8526" i="11"/>
  <c r="M8525" i="11"/>
  <c r="M8524" i="11"/>
  <c r="M8523" i="11"/>
  <c r="M8522" i="11"/>
  <c r="M8521" i="11"/>
  <c r="M8520" i="11"/>
  <c r="M8519" i="11"/>
  <c r="M8518" i="11"/>
  <c r="M8517" i="11"/>
  <c r="M8516" i="11"/>
  <c r="M8515" i="11"/>
  <c r="M8514" i="11"/>
  <c r="M8513" i="11"/>
  <c r="M8512" i="11"/>
  <c r="M8511" i="11"/>
  <c r="M8510" i="11"/>
  <c r="M8509" i="11"/>
  <c r="M8508" i="11"/>
  <c r="M8507" i="11"/>
  <c r="M8506" i="11"/>
  <c r="M8505" i="11"/>
  <c r="M8504" i="11"/>
  <c r="M8503" i="11"/>
  <c r="M8502" i="11"/>
  <c r="M8501" i="11"/>
  <c r="M8500" i="11"/>
  <c r="M8499" i="11"/>
  <c r="M8498" i="11"/>
  <c r="M8497" i="11"/>
  <c r="M8496" i="11"/>
  <c r="M8495" i="11"/>
  <c r="M8494" i="11"/>
  <c r="M8493" i="11"/>
  <c r="M8492" i="11"/>
  <c r="M8491" i="11"/>
  <c r="M8490" i="11"/>
  <c r="M8489" i="11"/>
  <c r="M8488" i="11"/>
  <c r="M8487" i="11"/>
  <c r="M8486" i="11"/>
  <c r="M8485" i="11"/>
  <c r="M8484" i="11"/>
  <c r="M8483" i="11"/>
  <c r="M8482" i="11"/>
  <c r="M8481" i="11"/>
  <c r="M8480" i="11"/>
  <c r="M8479" i="11"/>
  <c r="M8478" i="11"/>
  <c r="M8477" i="11"/>
  <c r="M8476" i="11"/>
  <c r="M8475" i="11"/>
  <c r="M8474" i="11"/>
  <c r="M8473" i="11"/>
  <c r="M8472" i="11"/>
  <c r="M8471" i="11"/>
  <c r="M8470" i="11"/>
  <c r="M8469" i="11"/>
  <c r="M8468" i="11"/>
  <c r="M8467" i="11"/>
  <c r="M8466" i="11"/>
  <c r="M8465" i="11"/>
  <c r="M8464" i="11"/>
  <c r="M8463" i="11"/>
  <c r="M8462" i="11"/>
  <c r="M8461" i="11"/>
  <c r="M8460" i="11"/>
  <c r="M8459" i="11"/>
  <c r="M8458" i="11"/>
  <c r="M8457" i="11"/>
  <c r="M8456" i="11"/>
  <c r="M8455" i="11"/>
  <c r="M8454" i="11"/>
  <c r="M8453" i="11"/>
  <c r="M8452" i="11"/>
  <c r="M8451" i="11"/>
  <c r="M8450" i="11"/>
  <c r="M8449" i="11"/>
  <c r="M8448" i="11"/>
  <c r="M8447" i="11"/>
  <c r="M8446" i="11"/>
  <c r="M8445" i="11"/>
  <c r="M8444" i="11"/>
  <c r="M8443" i="11"/>
  <c r="M8442" i="11"/>
  <c r="M8441" i="11"/>
  <c r="M8440" i="11"/>
  <c r="M8439" i="11"/>
  <c r="M8438" i="11"/>
  <c r="M8437" i="11"/>
  <c r="M8436" i="11"/>
  <c r="M8435" i="11"/>
  <c r="M8434" i="11"/>
  <c r="M8433" i="11"/>
  <c r="M8432" i="11"/>
  <c r="M8431" i="11"/>
  <c r="M8430" i="11"/>
  <c r="M8429" i="11"/>
  <c r="M8428" i="11"/>
  <c r="M8427" i="11"/>
  <c r="M8426" i="11"/>
  <c r="M8425" i="11"/>
  <c r="M8424" i="11"/>
  <c r="M8423" i="11"/>
  <c r="M8422" i="11"/>
  <c r="M8421" i="11"/>
  <c r="M8420" i="11"/>
  <c r="M8419" i="11"/>
  <c r="M8418" i="11"/>
  <c r="M8417" i="11"/>
  <c r="M8416" i="11"/>
  <c r="M8415" i="11"/>
  <c r="M8414" i="11"/>
  <c r="M8413" i="11"/>
  <c r="M8412" i="11"/>
  <c r="M8411" i="11"/>
  <c r="M8410" i="11"/>
  <c r="M8409" i="11"/>
  <c r="M8408" i="11"/>
  <c r="M8407" i="11"/>
  <c r="M8406" i="11"/>
  <c r="M8405" i="11"/>
  <c r="M8404" i="11"/>
  <c r="M8403" i="11"/>
  <c r="M8402" i="11"/>
  <c r="M8401" i="11"/>
  <c r="M8400" i="11"/>
  <c r="M8399" i="11"/>
  <c r="M8398" i="11"/>
  <c r="M8397" i="11"/>
  <c r="M8396" i="11"/>
  <c r="M8395" i="11"/>
  <c r="M8394" i="11"/>
  <c r="M8393" i="11"/>
  <c r="M8392" i="11"/>
  <c r="M8391" i="11"/>
  <c r="M8390" i="11"/>
  <c r="M8389" i="11"/>
  <c r="M8388" i="11"/>
  <c r="M8387" i="11"/>
  <c r="M8386" i="11"/>
  <c r="M8385" i="11"/>
  <c r="M8384" i="11"/>
  <c r="M8383" i="11"/>
  <c r="M8382" i="11"/>
  <c r="M8381" i="11"/>
  <c r="M8380" i="11"/>
  <c r="M8379" i="11"/>
  <c r="M8378" i="11"/>
  <c r="M8377" i="11"/>
  <c r="M8376" i="11"/>
  <c r="M8375" i="11"/>
  <c r="M8374" i="11"/>
  <c r="M8373" i="11"/>
  <c r="M8372" i="11"/>
  <c r="M8371" i="11"/>
  <c r="M8370" i="11"/>
  <c r="M8369" i="11"/>
  <c r="M8368" i="11"/>
  <c r="M8367" i="11"/>
  <c r="M8366" i="11"/>
  <c r="M8365" i="11"/>
  <c r="M8364" i="11"/>
  <c r="M8363" i="11"/>
  <c r="M8362" i="11"/>
  <c r="M8361" i="11"/>
  <c r="M8360" i="11"/>
  <c r="M8359" i="11"/>
  <c r="M8358" i="11"/>
  <c r="M8357" i="11"/>
  <c r="M8356" i="11"/>
  <c r="M8355" i="11"/>
  <c r="M8354" i="11"/>
  <c r="M8353" i="11"/>
  <c r="M8352" i="11"/>
  <c r="M8351" i="11"/>
  <c r="M8350" i="11"/>
  <c r="M8349" i="11"/>
  <c r="M8348" i="11"/>
  <c r="M8347" i="11"/>
  <c r="M8346" i="11"/>
  <c r="M8345" i="11"/>
  <c r="M8344" i="11"/>
  <c r="M8343" i="11"/>
  <c r="M8342" i="11"/>
  <c r="M8341" i="11"/>
  <c r="M8340" i="11"/>
  <c r="M8339" i="11"/>
  <c r="M8338" i="11"/>
  <c r="M8337" i="11"/>
  <c r="M8336" i="11"/>
  <c r="M8335" i="11"/>
  <c r="M8334" i="11"/>
  <c r="M8333" i="11"/>
  <c r="M8332" i="11"/>
  <c r="M8331" i="11"/>
  <c r="M8330" i="11"/>
  <c r="M8329" i="11"/>
  <c r="M8328" i="11"/>
  <c r="M8327" i="11"/>
  <c r="M8326" i="11"/>
  <c r="M8325" i="11"/>
  <c r="M8324" i="11"/>
  <c r="M8323" i="11"/>
  <c r="M8322" i="11"/>
  <c r="M8321" i="11"/>
  <c r="M8320" i="11"/>
  <c r="M8319" i="11"/>
  <c r="M8318" i="11"/>
  <c r="M8317" i="11"/>
  <c r="M8316" i="11"/>
  <c r="M8315" i="11"/>
  <c r="M8314" i="11"/>
  <c r="M8313" i="11"/>
  <c r="M8312" i="11"/>
  <c r="M8311" i="11"/>
  <c r="M8310" i="11"/>
  <c r="M8309" i="11"/>
  <c r="M8308" i="11"/>
  <c r="M8307" i="11"/>
  <c r="M8306" i="11"/>
  <c r="M8305" i="11"/>
  <c r="M8304" i="11"/>
  <c r="M8303" i="11"/>
  <c r="M8302" i="11"/>
  <c r="M8301" i="11"/>
  <c r="M8300" i="11"/>
  <c r="M8299" i="11"/>
  <c r="M8298" i="11"/>
  <c r="M8297" i="11"/>
  <c r="M8296" i="11"/>
  <c r="M8295" i="11"/>
  <c r="M8294" i="11"/>
  <c r="M8293" i="11"/>
  <c r="M8292" i="11"/>
  <c r="M8291" i="11"/>
  <c r="M8290" i="11"/>
  <c r="M8289" i="11"/>
  <c r="M8288" i="11"/>
  <c r="M8287" i="11"/>
  <c r="M8286" i="11"/>
  <c r="M8285" i="11"/>
  <c r="M8284" i="11"/>
  <c r="M8283" i="11"/>
  <c r="M8282" i="11"/>
  <c r="M8281" i="11"/>
  <c r="M8280" i="11"/>
  <c r="M8279" i="11"/>
  <c r="M8278" i="11"/>
  <c r="M8277" i="11"/>
  <c r="M8276" i="11"/>
  <c r="M8275" i="11"/>
  <c r="M8274" i="11"/>
  <c r="M8273" i="11"/>
  <c r="M8272" i="11"/>
  <c r="M8271" i="11"/>
  <c r="M8270" i="11"/>
  <c r="M8269" i="11"/>
  <c r="M8268" i="11"/>
  <c r="M8267" i="11"/>
  <c r="M8266" i="11"/>
  <c r="M8265" i="11"/>
  <c r="M8264" i="11"/>
  <c r="M8263" i="11"/>
  <c r="M8262" i="11"/>
  <c r="M8261" i="11"/>
  <c r="M8260" i="11"/>
  <c r="M8259" i="11"/>
  <c r="M8258" i="11"/>
  <c r="M8257" i="11"/>
  <c r="M8256" i="11"/>
  <c r="M8255" i="11"/>
  <c r="M8254" i="11"/>
  <c r="M8253" i="11"/>
  <c r="M8252" i="11"/>
  <c r="M8251" i="11"/>
  <c r="M8250" i="11"/>
  <c r="M8249" i="11"/>
  <c r="M8248" i="11"/>
  <c r="M8247" i="11"/>
  <c r="M8246" i="11"/>
  <c r="M8245" i="11"/>
  <c r="M8244" i="11"/>
  <c r="M8243" i="11"/>
  <c r="M8242" i="11"/>
  <c r="M8241" i="11"/>
  <c r="M8240" i="11"/>
  <c r="M8239" i="11"/>
  <c r="M8238" i="11"/>
  <c r="M8237" i="11"/>
  <c r="M8236" i="11"/>
  <c r="M8235" i="11"/>
  <c r="M8234" i="11"/>
  <c r="M8233" i="11"/>
  <c r="M8232" i="11"/>
  <c r="M8231" i="11"/>
  <c r="M8230" i="11"/>
  <c r="M8229" i="11"/>
  <c r="M8228" i="11"/>
  <c r="M8227" i="11"/>
  <c r="M8226" i="11"/>
  <c r="M8225" i="11"/>
  <c r="M8224" i="11"/>
  <c r="M8223" i="11"/>
  <c r="M8222" i="11"/>
  <c r="M8221" i="11"/>
  <c r="M8220" i="11"/>
  <c r="M8219" i="11"/>
  <c r="M8218" i="11"/>
  <c r="M8217" i="11"/>
  <c r="M8216" i="11"/>
  <c r="M8215" i="11"/>
  <c r="M8214" i="11"/>
  <c r="M8213" i="11"/>
  <c r="M8212" i="11"/>
  <c r="M8211" i="11"/>
  <c r="M8210" i="11"/>
  <c r="M8209" i="11"/>
  <c r="M8208" i="11"/>
  <c r="M8207" i="11"/>
  <c r="M8206" i="11"/>
  <c r="M8205" i="11"/>
  <c r="M8204" i="11"/>
  <c r="M8203" i="11"/>
  <c r="M8202" i="11"/>
  <c r="M8201" i="11"/>
  <c r="M8200" i="11"/>
  <c r="M8199" i="11"/>
  <c r="M8198" i="11"/>
  <c r="M8197" i="11"/>
  <c r="M8196" i="11"/>
  <c r="M8195" i="11"/>
  <c r="M8194" i="11"/>
  <c r="M8193" i="11"/>
  <c r="M8192" i="11"/>
  <c r="M8191" i="11"/>
  <c r="M8190" i="11"/>
  <c r="M8189" i="11"/>
  <c r="M8188" i="11"/>
  <c r="M8187" i="11"/>
  <c r="M8186" i="11"/>
  <c r="M8185" i="11"/>
  <c r="M8184" i="11"/>
  <c r="M8183" i="11"/>
  <c r="M8182" i="11"/>
  <c r="M8181" i="11"/>
  <c r="M8180" i="11"/>
  <c r="M8179" i="11"/>
  <c r="M8178" i="11"/>
  <c r="M8177" i="11"/>
  <c r="M8176" i="11"/>
  <c r="M8175" i="11"/>
  <c r="M8174" i="11"/>
  <c r="M8173" i="11"/>
  <c r="M8172" i="11"/>
  <c r="M8171" i="11"/>
  <c r="M8170" i="11"/>
  <c r="M8169" i="11"/>
  <c r="M8168" i="11"/>
  <c r="M8167" i="11"/>
  <c r="M8166" i="11"/>
  <c r="M8165" i="11"/>
  <c r="M8164" i="11"/>
  <c r="M8163" i="11"/>
  <c r="M8162" i="11"/>
  <c r="M8161" i="11"/>
  <c r="M8160" i="11"/>
  <c r="M8159" i="11"/>
  <c r="M8158" i="11"/>
  <c r="M8157" i="11"/>
  <c r="M8156" i="11"/>
  <c r="M8155" i="11"/>
  <c r="M8154" i="11"/>
  <c r="M8153" i="11"/>
  <c r="M8152" i="11"/>
  <c r="M8151" i="11"/>
  <c r="M8150" i="11"/>
  <c r="M8149" i="11"/>
  <c r="M8148" i="11"/>
  <c r="M8147" i="11"/>
  <c r="M8146" i="11"/>
  <c r="M8145" i="11"/>
  <c r="M8144" i="11"/>
  <c r="M8143" i="11"/>
  <c r="M8142" i="11"/>
  <c r="M8141" i="11"/>
  <c r="M8140" i="11"/>
  <c r="M8139" i="11"/>
  <c r="M8138" i="11"/>
  <c r="M8137" i="11"/>
  <c r="M8136" i="11"/>
  <c r="M8135" i="11"/>
  <c r="M8134" i="11"/>
  <c r="M8133" i="11"/>
  <c r="M8132" i="11"/>
  <c r="M8131" i="11"/>
  <c r="M8130" i="11"/>
  <c r="M8129" i="11"/>
  <c r="M8128" i="11"/>
  <c r="M8127" i="11"/>
  <c r="M8126" i="11"/>
  <c r="M8125" i="11"/>
  <c r="M8124" i="11"/>
  <c r="M8123" i="11"/>
  <c r="M8122" i="11"/>
  <c r="M8121" i="11"/>
  <c r="M8120" i="11"/>
  <c r="M8119" i="11"/>
  <c r="M8118" i="11"/>
  <c r="M8117" i="11"/>
  <c r="M8116" i="11"/>
  <c r="M8115" i="11"/>
  <c r="M8114" i="11"/>
  <c r="M8113" i="11"/>
  <c r="M8112" i="11"/>
  <c r="M8111" i="11"/>
  <c r="M8110" i="11"/>
  <c r="M8109" i="11"/>
  <c r="M8108" i="11"/>
  <c r="M8107" i="11"/>
  <c r="M8106" i="11"/>
  <c r="M8105" i="11"/>
  <c r="M8104" i="11"/>
  <c r="M8103" i="11"/>
  <c r="M8102" i="11"/>
  <c r="M8101" i="11"/>
  <c r="M8100" i="11"/>
  <c r="M8099" i="11"/>
  <c r="M8098" i="11"/>
  <c r="M8097" i="11"/>
  <c r="M8096" i="11"/>
  <c r="M8095" i="11"/>
  <c r="M8094" i="11"/>
  <c r="M8093" i="11"/>
  <c r="M8092" i="11"/>
  <c r="M8091" i="11"/>
  <c r="M8090" i="11"/>
  <c r="M8089" i="11"/>
  <c r="M8088" i="11"/>
  <c r="M8087" i="11"/>
  <c r="M8086" i="11"/>
  <c r="M8085" i="11"/>
  <c r="M8084" i="11"/>
  <c r="M8083" i="11"/>
  <c r="M8082" i="11"/>
  <c r="M8081" i="11"/>
  <c r="M8080" i="11"/>
  <c r="M8079" i="11"/>
  <c r="M8078" i="11"/>
  <c r="M8077" i="11"/>
  <c r="M8076" i="11"/>
  <c r="M8075" i="11"/>
  <c r="M8074" i="11"/>
  <c r="M8073" i="11"/>
  <c r="M8072" i="11"/>
  <c r="M8071" i="11"/>
  <c r="M8070" i="11"/>
  <c r="M8069" i="11"/>
  <c r="M8068" i="11"/>
  <c r="M8067" i="11"/>
  <c r="M8066" i="11"/>
  <c r="M8065" i="11"/>
  <c r="M8064" i="11"/>
  <c r="M8063" i="11"/>
  <c r="M8062" i="11"/>
  <c r="M8061" i="11"/>
  <c r="M8060" i="11"/>
  <c r="M8059" i="11"/>
  <c r="M8058" i="11"/>
  <c r="M8057" i="11"/>
  <c r="M8056" i="11"/>
  <c r="M8055" i="11"/>
  <c r="M8054" i="11"/>
  <c r="M8053" i="11"/>
  <c r="M8052" i="11"/>
  <c r="M8051" i="11"/>
  <c r="M8050" i="11"/>
  <c r="M8049" i="11"/>
  <c r="M8048" i="11"/>
  <c r="M8047" i="11"/>
  <c r="M8046" i="11"/>
  <c r="M8045" i="11"/>
  <c r="M8044" i="11"/>
  <c r="M8043" i="11"/>
  <c r="M8042" i="11"/>
  <c r="M8041" i="11"/>
  <c r="M8040" i="11"/>
  <c r="M8039" i="11"/>
  <c r="M8038" i="11"/>
  <c r="M8037" i="11"/>
  <c r="M8036" i="11"/>
  <c r="M8035" i="11"/>
  <c r="M8034" i="11"/>
  <c r="M8033" i="11"/>
  <c r="M8032" i="11"/>
  <c r="M8031" i="11"/>
  <c r="M8030" i="11"/>
  <c r="M8029" i="11"/>
  <c r="M8028" i="11"/>
  <c r="M8027" i="11"/>
  <c r="M8026" i="11"/>
  <c r="M8025" i="11"/>
  <c r="M8024" i="11"/>
  <c r="M8023" i="11"/>
  <c r="M8022" i="11"/>
  <c r="M8021" i="11"/>
  <c r="M8020" i="11"/>
  <c r="M8019" i="11"/>
  <c r="M8018" i="11"/>
  <c r="M8017" i="11"/>
  <c r="M8016" i="11"/>
  <c r="M8015" i="11"/>
  <c r="M8014" i="11"/>
  <c r="M8013" i="11"/>
  <c r="M8012" i="11"/>
  <c r="M8011" i="11"/>
  <c r="M8010" i="11"/>
  <c r="M8009" i="11"/>
  <c r="M8008" i="11"/>
  <c r="M8007" i="11"/>
  <c r="M8006" i="11"/>
  <c r="M8005" i="11"/>
  <c r="M8004" i="11"/>
  <c r="M8003" i="11"/>
  <c r="M8002" i="11"/>
  <c r="M8001" i="11"/>
  <c r="M8000" i="11"/>
  <c r="M7999" i="11"/>
  <c r="M7998" i="11"/>
  <c r="M7997" i="11"/>
  <c r="M7996" i="11"/>
  <c r="M7995" i="11"/>
  <c r="M7994" i="11"/>
  <c r="M7993" i="11"/>
  <c r="M7992" i="11"/>
  <c r="M7991" i="11"/>
  <c r="M7990" i="11"/>
  <c r="M7989" i="11"/>
  <c r="M7988" i="11"/>
  <c r="M7987" i="11"/>
  <c r="M7986" i="11"/>
  <c r="M7985" i="11"/>
  <c r="M7984" i="11"/>
  <c r="M7983" i="11"/>
  <c r="M7982" i="11"/>
  <c r="M7981" i="11"/>
  <c r="M7980" i="11"/>
  <c r="M7979" i="11"/>
  <c r="M7978" i="11"/>
  <c r="M7977" i="11"/>
  <c r="M7976" i="11"/>
  <c r="M7975" i="11"/>
  <c r="M7974" i="11"/>
  <c r="M7973" i="11"/>
  <c r="M7972" i="11"/>
  <c r="M7971" i="11"/>
  <c r="M7970" i="11"/>
  <c r="M7969" i="11"/>
  <c r="M7968" i="11"/>
  <c r="M7967" i="11"/>
  <c r="M7966" i="11"/>
  <c r="M7965" i="11"/>
  <c r="M7964" i="11"/>
  <c r="M7963" i="11"/>
  <c r="M7962" i="11"/>
  <c r="M7961" i="11"/>
  <c r="M7960" i="11"/>
  <c r="M7959" i="11"/>
  <c r="M7958" i="11"/>
  <c r="M7957" i="11"/>
  <c r="M7956" i="11"/>
  <c r="M7955" i="11"/>
  <c r="M7954" i="11"/>
  <c r="M7953" i="11"/>
  <c r="M7952" i="11"/>
  <c r="M7951" i="11"/>
  <c r="M7950" i="11"/>
  <c r="M7949" i="11"/>
  <c r="M7948" i="11"/>
  <c r="M7947" i="11"/>
  <c r="M7946" i="11"/>
  <c r="M7945" i="11"/>
  <c r="M7944" i="11"/>
  <c r="M7943" i="11"/>
  <c r="M7942" i="11"/>
  <c r="M7941" i="11"/>
  <c r="M7940" i="11"/>
  <c r="M7939" i="11"/>
  <c r="M7938" i="11"/>
  <c r="M7937" i="11"/>
  <c r="M7936" i="11"/>
  <c r="M7935" i="11"/>
  <c r="M7934" i="11"/>
  <c r="M7933" i="11"/>
  <c r="M7932" i="11"/>
  <c r="M7931" i="11"/>
  <c r="M7930" i="11"/>
  <c r="M7929" i="11"/>
  <c r="M7928" i="11"/>
  <c r="M7927" i="11"/>
  <c r="M7926" i="11"/>
  <c r="M7925" i="11"/>
  <c r="M7924" i="11"/>
  <c r="M7923" i="11"/>
  <c r="M7922" i="11"/>
  <c r="M7841" i="11"/>
  <c r="M7840" i="11"/>
  <c r="M7839" i="11"/>
  <c r="M7838" i="11"/>
  <c r="M7837" i="11"/>
  <c r="M7836" i="11"/>
  <c r="M7835" i="11"/>
  <c r="M7834" i="11"/>
  <c r="M7833" i="11"/>
  <c r="M7832" i="11"/>
  <c r="M7831" i="11"/>
  <c r="M7830" i="11"/>
  <c r="M7829" i="11"/>
  <c r="M7828" i="11"/>
  <c r="M7827" i="11"/>
  <c r="M7826" i="11"/>
  <c r="M7825" i="11"/>
  <c r="M7824" i="11"/>
  <c r="M7823" i="11"/>
  <c r="M7822" i="11"/>
  <c r="M7821" i="11"/>
  <c r="M7820" i="11"/>
  <c r="M7819" i="11"/>
  <c r="M7818" i="11"/>
  <c r="M7817" i="11"/>
  <c r="M7816" i="11"/>
  <c r="M7815" i="11"/>
  <c r="M7814" i="11"/>
  <c r="M7813" i="11"/>
  <c r="M7812" i="11"/>
  <c r="M7811" i="11"/>
  <c r="M7810" i="11"/>
  <c r="M7809" i="11"/>
  <c r="M7808" i="11"/>
  <c r="M7807" i="11"/>
  <c r="M7806" i="11"/>
  <c r="M7805" i="11"/>
  <c r="M7804" i="11"/>
  <c r="M7803" i="11"/>
  <c r="M7802" i="11"/>
  <c r="M7801" i="11"/>
  <c r="M7800" i="11"/>
  <c r="M7799" i="11"/>
  <c r="M7798" i="11"/>
  <c r="M7797" i="11"/>
  <c r="M7796" i="11"/>
  <c r="M7795" i="11"/>
  <c r="M7794" i="11"/>
  <c r="M7793" i="11"/>
  <c r="M7792" i="11"/>
  <c r="M7791" i="11"/>
  <c r="M7790" i="11"/>
  <c r="M7789" i="11"/>
  <c r="M7788" i="11"/>
  <c r="M7787" i="11"/>
  <c r="M7786" i="11"/>
  <c r="M7785" i="11"/>
  <c r="M7784" i="11"/>
  <c r="M7783" i="11"/>
  <c r="M7782" i="11"/>
  <c r="M7781" i="11"/>
  <c r="M7780" i="11"/>
  <c r="M7779" i="11"/>
  <c r="M7778" i="11"/>
  <c r="M7777" i="11"/>
  <c r="M7776" i="11"/>
  <c r="M7775" i="11"/>
  <c r="M7774" i="11"/>
  <c r="M7773" i="11"/>
  <c r="M7772" i="11"/>
  <c r="M7771" i="11"/>
  <c r="M7770" i="11"/>
  <c r="M7769" i="11"/>
  <c r="M7768" i="11"/>
  <c r="M7767" i="11"/>
  <c r="M7766" i="11"/>
  <c r="M7765" i="11"/>
  <c r="M7764" i="11"/>
  <c r="M7763" i="11"/>
  <c r="M7762" i="11"/>
  <c r="M7761" i="11"/>
  <c r="M7760" i="11"/>
  <c r="M7759" i="11"/>
  <c r="M7758" i="11"/>
  <c r="M7757" i="11"/>
  <c r="M7756" i="11"/>
  <c r="M7755" i="11"/>
  <c r="M7754" i="11"/>
  <c r="M7753" i="11"/>
  <c r="M7752" i="11"/>
  <c r="M7751" i="11"/>
  <c r="M7750" i="11"/>
  <c r="M7749" i="11"/>
  <c r="M7748" i="11"/>
  <c r="M7747" i="11"/>
  <c r="M7746" i="11"/>
  <c r="M7745" i="11"/>
  <c r="M7744" i="11"/>
  <c r="M7743" i="11"/>
  <c r="M7742" i="11"/>
  <c r="M7741" i="11"/>
  <c r="M7740" i="11"/>
  <c r="M7739" i="11"/>
  <c r="M7738" i="11"/>
  <c r="M7737" i="11"/>
  <c r="M7736" i="11"/>
  <c r="M7735" i="11"/>
  <c r="M7734" i="11"/>
  <c r="M7733" i="11"/>
  <c r="M7732" i="11"/>
  <c r="M7731" i="11"/>
  <c r="M7730" i="11"/>
  <c r="M7729" i="11"/>
  <c r="M7728" i="11"/>
  <c r="M7727" i="11"/>
  <c r="M7726" i="11"/>
  <c r="M7725" i="11"/>
  <c r="M7724" i="11"/>
  <c r="M7723" i="11"/>
  <c r="M7722" i="11"/>
  <c r="M7721" i="11"/>
  <c r="M7720" i="11"/>
  <c r="M7719" i="11"/>
  <c r="M7718" i="11"/>
  <c r="M7717" i="11"/>
  <c r="M7716" i="11"/>
  <c r="M7715" i="11"/>
  <c r="M7714" i="11"/>
  <c r="M7713" i="11"/>
  <c r="M7712" i="11"/>
  <c r="M7711" i="11"/>
  <c r="M7710" i="11"/>
  <c r="M7709" i="11"/>
  <c r="M7708" i="11"/>
  <c r="M7707" i="11"/>
  <c r="M7706" i="11"/>
  <c r="M7705" i="11"/>
  <c r="M7704" i="11"/>
  <c r="M7703" i="11"/>
  <c r="M7702" i="11"/>
  <c r="M7701" i="11"/>
  <c r="M7700" i="11"/>
  <c r="M7699" i="11"/>
  <c r="M7698" i="11"/>
  <c r="M7697" i="11"/>
  <c r="M7696" i="11"/>
  <c r="M7695" i="11"/>
  <c r="M7694" i="11"/>
  <c r="M7693" i="11"/>
  <c r="M7692" i="11"/>
  <c r="M7691" i="11"/>
  <c r="M7690" i="11"/>
  <c r="M7689" i="11"/>
  <c r="M7688" i="11"/>
  <c r="M7687" i="11"/>
  <c r="M7686" i="11"/>
  <c r="M7685" i="11"/>
  <c r="M7684" i="11"/>
  <c r="M7683" i="11"/>
  <c r="M7682" i="11"/>
  <c r="M7681" i="11"/>
  <c r="M7680" i="11"/>
  <c r="M7679" i="11"/>
  <c r="M7678" i="11"/>
  <c r="M7677" i="11"/>
  <c r="M7676" i="11"/>
  <c r="M7675" i="11"/>
  <c r="M7674" i="11"/>
  <c r="M7673" i="11"/>
  <c r="M7672" i="11"/>
  <c r="M7671" i="11"/>
  <c r="M7670" i="11"/>
  <c r="M7669" i="11"/>
  <c r="M7668" i="11"/>
  <c r="M7667" i="11"/>
  <c r="M7666" i="11"/>
  <c r="M7665" i="11"/>
  <c r="M7664" i="11"/>
  <c r="M7663" i="11"/>
  <c r="M7662" i="11"/>
  <c r="M7661" i="11"/>
  <c r="M7660" i="11"/>
  <c r="M7659" i="11"/>
  <c r="M7658" i="11"/>
  <c r="M7657" i="11"/>
  <c r="M7656" i="11"/>
  <c r="M7655" i="11"/>
  <c r="M7654" i="11"/>
  <c r="M7653" i="11"/>
  <c r="M7652" i="11"/>
  <c r="M7651" i="11"/>
  <c r="M7650" i="11"/>
  <c r="M7649" i="11"/>
  <c r="M7648" i="11"/>
  <c r="M7647" i="11"/>
  <c r="M7646" i="11"/>
  <c r="M7645" i="11"/>
  <c r="M7644" i="11"/>
  <c r="M7643" i="11"/>
  <c r="M7642" i="11"/>
  <c r="M7641" i="11"/>
  <c r="M7640" i="11"/>
  <c r="M7639" i="11"/>
  <c r="M7638" i="11"/>
  <c r="M7637" i="11"/>
  <c r="M7636" i="11"/>
  <c r="M7635" i="11"/>
  <c r="M7634" i="11"/>
  <c r="M7633" i="11"/>
  <c r="M7632" i="11"/>
  <c r="M7631" i="11"/>
  <c r="M7630" i="11"/>
  <c r="M7629" i="11"/>
  <c r="M7628" i="11"/>
  <c r="M7627" i="11"/>
  <c r="M7626" i="11"/>
  <c r="M7625" i="11"/>
  <c r="M7624" i="11"/>
  <c r="M7623" i="11"/>
  <c r="M7622" i="11"/>
  <c r="M7621" i="11"/>
  <c r="M7620" i="11"/>
  <c r="M7619" i="11"/>
  <c r="M7618" i="11"/>
  <c r="M7617" i="11"/>
  <c r="M7616" i="11"/>
  <c r="M7615" i="11"/>
  <c r="M7614" i="11"/>
  <c r="M7613" i="11"/>
  <c r="M7612" i="11"/>
  <c r="M7611" i="11"/>
  <c r="M7610" i="11"/>
  <c r="M7609" i="11"/>
  <c r="M7608" i="11"/>
  <c r="M7607" i="11"/>
  <c r="M7606" i="11"/>
  <c r="M7605" i="11"/>
  <c r="M7604" i="11"/>
  <c r="M7603" i="11"/>
  <c r="M7602" i="11"/>
  <c r="M7521" i="11"/>
  <c r="M7520" i="11"/>
  <c r="M7519" i="11"/>
  <c r="M7518" i="11"/>
  <c r="M7517" i="11"/>
  <c r="M7516" i="11"/>
  <c r="M7515" i="11"/>
  <c r="M7514" i="11"/>
  <c r="M7513" i="11"/>
  <c r="M7512" i="11"/>
  <c r="M7511" i="11"/>
  <c r="M7510" i="11"/>
  <c r="M7509" i="11"/>
  <c r="M7508" i="11"/>
  <c r="M7507" i="11"/>
  <c r="M7506" i="11"/>
  <c r="M7505" i="11"/>
  <c r="M7504" i="11"/>
  <c r="M7503" i="11"/>
  <c r="M7502" i="11"/>
  <c r="M7501" i="11"/>
  <c r="M7500" i="11"/>
  <c r="M7499" i="11"/>
  <c r="M7498" i="11"/>
  <c r="M7497" i="11"/>
  <c r="M7496" i="11"/>
  <c r="M7495" i="11"/>
  <c r="M7494" i="11"/>
  <c r="M7493" i="11"/>
  <c r="M7492" i="11"/>
  <c r="M7491" i="11"/>
  <c r="M7490" i="11"/>
  <c r="M7489" i="11"/>
  <c r="M7488" i="11"/>
  <c r="M7487" i="11"/>
  <c r="M7486" i="11"/>
  <c r="M7485" i="11"/>
  <c r="M7484" i="11"/>
  <c r="M7483" i="11"/>
  <c r="M7482" i="11"/>
  <c r="M7481" i="11"/>
  <c r="M7480" i="11"/>
  <c r="M7479" i="11"/>
  <c r="M7478" i="11"/>
  <c r="M7477" i="11"/>
  <c r="M7476" i="11"/>
  <c r="M7475" i="11"/>
  <c r="M7474" i="11"/>
  <c r="M7473" i="11"/>
  <c r="M7472" i="11"/>
  <c r="M7471" i="11"/>
  <c r="M7470" i="11"/>
  <c r="M7469" i="11"/>
  <c r="M7468" i="11"/>
  <c r="M7467" i="11"/>
  <c r="M7466" i="11"/>
  <c r="M7465" i="11"/>
  <c r="M7464" i="11"/>
  <c r="M7463" i="11"/>
  <c r="M7462" i="11"/>
  <c r="M7461" i="11"/>
  <c r="M7460" i="11"/>
  <c r="M7459" i="11"/>
  <c r="M7458" i="11"/>
  <c r="M7457" i="11"/>
  <c r="M7456" i="11"/>
  <c r="M7455" i="11"/>
  <c r="M7454" i="11"/>
  <c r="M7453" i="11"/>
  <c r="M7452" i="11"/>
  <c r="M7451" i="11"/>
  <c r="M7450" i="11"/>
  <c r="M7449" i="11"/>
  <c r="M7448" i="11"/>
  <c r="M7447" i="11"/>
  <c r="M7446" i="11"/>
  <c r="M7445" i="11"/>
  <c r="M7444" i="11"/>
  <c r="M7443" i="11"/>
  <c r="M7442" i="11"/>
  <c r="M7441" i="11"/>
  <c r="M7440" i="11"/>
  <c r="M7439" i="11"/>
  <c r="M7438" i="11"/>
  <c r="M7437" i="11"/>
  <c r="M7436" i="11"/>
  <c r="M7435" i="11"/>
  <c r="M7434" i="11"/>
  <c r="M7433" i="11"/>
  <c r="M7432" i="11"/>
  <c r="M7431" i="11"/>
  <c r="M7430" i="11"/>
  <c r="M7429" i="11"/>
  <c r="M7428" i="11"/>
  <c r="M7427" i="11"/>
  <c r="M7426" i="11"/>
  <c r="M7425" i="11"/>
  <c r="M7424" i="11"/>
  <c r="M7423" i="11"/>
  <c r="M7422" i="11"/>
  <c r="M7421" i="11"/>
  <c r="M7420" i="11"/>
  <c r="M7419" i="11"/>
  <c r="M7418" i="11"/>
  <c r="M7417" i="11"/>
  <c r="M7416" i="11"/>
  <c r="M7415" i="11"/>
  <c r="M7414" i="11"/>
  <c r="M7413" i="11"/>
  <c r="M7412" i="11"/>
  <c r="M7411" i="11"/>
  <c r="M7410" i="11"/>
  <c r="M7409" i="11"/>
  <c r="M7408" i="11"/>
  <c r="M7407" i="11"/>
  <c r="M7406" i="11"/>
  <c r="M7405" i="11"/>
  <c r="M7404" i="11"/>
  <c r="M7403" i="11"/>
  <c r="M7402" i="11"/>
  <c r="M7401" i="11"/>
  <c r="M7400" i="11"/>
  <c r="M7399" i="11"/>
  <c r="M7398" i="11"/>
  <c r="M7397" i="11"/>
  <c r="M7396" i="11"/>
  <c r="M7395" i="11"/>
  <c r="M7394" i="11"/>
  <c r="M7393" i="11"/>
  <c r="M7392" i="11"/>
  <c r="M7391" i="11"/>
  <c r="M7390" i="11"/>
  <c r="M7389" i="11"/>
  <c r="M7388" i="11"/>
  <c r="M7387" i="11"/>
  <c r="M7386" i="11"/>
  <c r="M7385" i="11"/>
  <c r="M7384" i="11"/>
  <c r="M7383" i="11"/>
  <c r="M7382" i="11"/>
  <c r="M7381" i="11"/>
  <c r="M7380" i="11"/>
  <c r="M7379" i="11"/>
  <c r="M7378" i="11"/>
  <c r="M7377" i="11"/>
  <c r="M7376" i="11"/>
  <c r="M7375" i="11"/>
  <c r="M7374" i="11"/>
  <c r="M7373" i="11"/>
  <c r="M7372" i="11"/>
  <c r="M7371" i="11"/>
  <c r="M7370" i="11"/>
  <c r="M7369" i="11"/>
  <c r="M7368" i="11"/>
  <c r="M7367" i="11"/>
  <c r="M7366" i="11"/>
  <c r="M7365" i="11"/>
  <c r="M7364" i="11"/>
  <c r="M7363" i="11"/>
  <c r="M7362" i="11"/>
  <c r="M7361" i="11"/>
  <c r="M7360" i="11"/>
  <c r="M7359" i="11"/>
  <c r="M7358" i="11"/>
  <c r="M7357" i="11"/>
  <c r="M7356" i="11"/>
  <c r="M7355" i="11"/>
  <c r="M7354" i="11"/>
  <c r="M7353" i="11"/>
  <c r="M7352" i="11"/>
  <c r="M7351" i="11"/>
  <c r="M7350" i="11"/>
  <c r="M7349" i="11"/>
  <c r="M7348" i="11"/>
  <c r="M7347" i="11"/>
  <c r="M7346" i="11"/>
  <c r="M7345" i="11"/>
  <c r="M7344" i="11"/>
  <c r="M7343" i="11"/>
  <c r="M7342" i="11"/>
  <c r="M7341" i="11"/>
  <c r="M7340" i="11"/>
  <c r="M7339" i="11"/>
  <c r="M7338" i="11"/>
  <c r="M7337" i="11"/>
  <c r="M7336" i="11"/>
  <c r="M7335" i="11"/>
  <c r="M7334" i="11"/>
  <c r="M7333" i="11"/>
  <c r="M7332" i="11"/>
  <c r="M7331" i="11"/>
  <c r="M7330" i="11"/>
  <c r="M7329" i="11"/>
  <c r="M7328" i="11"/>
  <c r="M7327" i="11"/>
  <c r="M7326" i="11"/>
  <c r="M7325" i="11"/>
  <c r="M7324" i="11"/>
  <c r="M7323" i="11"/>
  <c r="M7322" i="11"/>
  <c r="M7321" i="11"/>
  <c r="M7320" i="11"/>
  <c r="M7319" i="11"/>
  <c r="M7318" i="11"/>
  <c r="M7317" i="11"/>
  <c r="M7316" i="11"/>
  <c r="M7315" i="11"/>
  <c r="M7314" i="11"/>
  <c r="M7313" i="11"/>
  <c r="M7312" i="11"/>
  <c r="M7311" i="11"/>
  <c r="M7310" i="11"/>
  <c r="M7309" i="11"/>
  <c r="M7308" i="11"/>
  <c r="M7307" i="11"/>
  <c r="M7306" i="11"/>
  <c r="M7305" i="11"/>
  <c r="M7304" i="11"/>
  <c r="M7303" i="11"/>
  <c r="M7302" i="11"/>
  <c r="M7301" i="11"/>
  <c r="M7300" i="11"/>
  <c r="M7299" i="11"/>
  <c r="M7298" i="11"/>
  <c r="M7297" i="11"/>
  <c r="M7296" i="11"/>
  <c r="M7295" i="11"/>
  <c r="M7294" i="11"/>
  <c r="M7293" i="11"/>
  <c r="M7292" i="11"/>
  <c r="M7291" i="11"/>
  <c r="M7290" i="11"/>
  <c r="M7289" i="11"/>
  <c r="M7288" i="11"/>
  <c r="M7287" i="11"/>
  <c r="M7286" i="11"/>
  <c r="M7285" i="11"/>
  <c r="M7284" i="11"/>
  <c r="M7283" i="11"/>
  <c r="M7282" i="11"/>
  <c r="M7201" i="11"/>
  <c r="M7200" i="11"/>
  <c r="M7199" i="11"/>
  <c r="M7198" i="11"/>
  <c r="M7197" i="11"/>
  <c r="M7196" i="11"/>
  <c r="M7195" i="11"/>
  <c r="M7194" i="11"/>
  <c r="M7193" i="11"/>
  <c r="M7192" i="11"/>
  <c r="M7191" i="11"/>
  <c r="M7190" i="11"/>
  <c r="M7189" i="11"/>
  <c r="M7188" i="11"/>
  <c r="M7187" i="11"/>
  <c r="M7186" i="11"/>
  <c r="M7185" i="11"/>
  <c r="M7184" i="11"/>
  <c r="M7183" i="11"/>
  <c r="M7182" i="11"/>
  <c r="M7181" i="11"/>
  <c r="M7180" i="11"/>
  <c r="M7179" i="11"/>
  <c r="M7178" i="11"/>
  <c r="M7177" i="11"/>
  <c r="M7176" i="11"/>
  <c r="M7175" i="11"/>
  <c r="M7174" i="11"/>
  <c r="M7173" i="11"/>
  <c r="M7172" i="11"/>
  <c r="M7171" i="11"/>
  <c r="M7170" i="11"/>
  <c r="M7169" i="11"/>
  <c r="M7168" i="11"/>
  <c r="M7167" i="11"/>
  <c r="M7166" i="11"/>
  <c r="M7165" i="11"/>
  <c r="M7164" i="11"/>
  <c r="M7163" i="11"/>
  <c r="M7162" i="11"/>
  <c r="M7161" i="11"/>
  <c r="M7160" i="11"/>
  <c r="M7159" i="11"/>
  <c r="M7158" i="11"/>
  <c r="M7157" i="11"/>
  <c r="M7156" i="11"/>
  <c r="M7155" i="11"/>
  <c r="M7154" i="11"/>
  <c r="M7153" i="11"/>
  <c r="M7152" i="11"/>
  <c r="M7151" i="11"/>
  <c r="M7150" i="11"/>
  <c r="M7149" i="11"/>
  <c r="M7148" i="11"/>
  <c r="M7147" i="11"/>
  <c r="M7146" i="11"/>
  <c r="M7145" i="11"/>
  <c r="M7144" i="11"/>
  <c r="M7143" i="11"/>
  <c r="M7142" i="11"/>
  <c r="M7141" i="11"/>
  <c r="M7140" i="11"/>
  <c r="M7139" i="11"/>
  <c r="M7138" i="11"/>
  <c r="M7137" i="11"/>
  <c r="M7136" i="11"/>
  <c r="M7135" i="11"/>
  <c r="M7134" i="11"/>
  <c r="M7133" i="11"/>
  <c r="M7132" i="11"/>
  <c r="M7131" i="11"/>
  <c r="M7130" i="11"/>
  <c r="M7129" i="11"/>
  <c r="M7128" i="11"/>
  <c r="M7127" i="11"/>
  <c r="M7126" i="11"/>
  <c r="M7125" i="11"/>
  <c r="M7124" i="11"/>
  <c r="M7123" i="11"/>
  <c r="M7122" i="11"/>
  <c r="M7121" i="11"/>
  <c r="M7120" i="11"/>
  <c r="M7119" i="11"/>
  <c r="M7118" i="11"/>
  <c r="M7117" i="11"/>
  <c r="M7116" i="11"/>
  <c r="M7115" i="11"/>
  <c r="M7114" i="11"/>
  <c r="M7113" i="11"/>
  <c r="M7112" i="11"/>
  <c r="M7111" i="11"/>
  <c r="M7110" i="11"/>
  <c r="M7109" i="11"/>
  <c r="M7108" i="11"/>
  <c r="M7107" i="11"/>
  <c r="M7106" i="11"/>
  <c r="M7105" i="11"/>
  <c r="M7104" i="11"/>
  <c r="M7103" i="11"/>
  <c r="M7102" i="11"/>
  <c r="M7101" i="11"/>
  <c r="M7100" i="11"/>
  <c r="M7099" i="11"/>
  <c r="M7098" i="11"/>
  <c r="M7097" i="11"/>
  <c r="M7096" i="11"/>
  <c r="M7095" i="11"/>
  <c r="M7094" i="11"/>
  <c r="M7093" i="11"/>
  <c r="M7092" i="11"/>
  <c r="M7091" i="11"/>
  <c r="M7090" i="11"/>
  <c r="M7089" i="11"/>
  <c r="M7088" i="11"/>
  <c r="M7087" i="11"/>
  <c r="M7086" i="11"/>
  <c r="M7085" i="11"/>
  <c r="M7084" i="11"/>
  <c r="M7083" i="11"/>
  <c r="M7082" i="11"/>
  <c r="M7081" i="11"/>
  <c r="M7080" i="11"/>
  <c r="M7079" i="11"/>
  <c r="M7078" i="11"/>
  <c r="M7077" i="11"/>
  <c r="M7076" i="11"/>
  <c r="M7075" i="11"/>
  <c r="M7074" i="11"/>
  <c r="M7073" i="11"/>
  <c r="M7072" i="11"/>
  <c r="M7071" i="11"/>
  <c r="M7070" i="11"/>
  <c r="M7069" i="11"/>
  <c r="M7068" i="11"/>
  <c r="M7067" i="11"/>
  <c r="M7066" i="11"/>
  <c r="M7065" i="11"/>
  <c r="M7064" i="11"/>
  <c r="M7063" i="11"/>
  <c r="M7062" i="11"/>
  <c r="M7061" i="11"/>
  <c r="M7060" i="11"/>
  <c r="M7059" i="11"/>
  <c r="M7058" i="11"/>
  <c r="M7057" i="11"/>
  <c r="M7056" i="11"/>
  <c r="M7055" i="11"/>
  <c r="M7054" i="11"/>
  <c r="M7053" i="11"/>
  <c r="M7052" i="11"/>
  <c r="M7051" i="11"/>
  <c r="M7050" i="11"/>
  <c r="M7049" i="11"/>
  <c r="M7048" i="11"/>
  <c r="M7047" i="11"/>
  <c r="M7046" i="11"/>
  <c r="M7045" i="11"/>
  <c r="M7044" i="11"/>
  <c r="M7043" i="11"/>
  <c r="M7042" i="11"/>
  <c r="M7041" i="11"/>
  <c r="M7040" i="11"/>
  <c r="M7039" i="11"/>
  <c r="M7038" i="11"/>
  <c r="M7037" i="11"/>
  <c r="M7036" i="11"/>
  <c r="M7035" i="11"/>
  <c r="M7034" i="11"/>
  <c r="M7033" i="11"/>
  <c r="M7032" i="11"/>
  <c r="M7031" i="11"/>
  <c r="M7030" i="11"/>
  <c r="M7029" i="11"/>
  <c r="M7028" i="11"/>
  <c r="M7027" i="11"/>
  <c r="M7026" i="11"/>
  <c r="M7025" i="11"/>
  <c r="M7024" i="11"/>
  <c r="M7023" i="11"/>
  <c r="M7022" i="11"/>
  <c r="M7021" i="11"/>
  <c r="M7020" i="11"/>
  <c r="M7019" i="11"/>
  <c r="M7018" i="11"/>
  <c r="M7017" i="11"/>
  <c r="M7016" i="11"/>
  <c r="M7015" i="11"/>
  <c r="M7014" i="11"/>
  <c r="M7013" i="11"/>
  <c r="M7012" i="11"/>
  <c r="M7011" i="11"/>
  <c r="M7010" i="11"/>
  <c r="M7009" i="11"/>
  <c r="M7008" i="11"/>
  <c r="M7007" i="11"/>
  <c r="M7006" i="11"/>
  <c r="M7005" i="11"/>
  <c r="M7004" i="11"/>
  <c r="M7003" i="11"/>
  <c r="M7002" i="11"/>
  <c r="M7001" i="11"/>
  <c r="M7000" i="11"/>
  <c r="M6999" i="11"/>
  <c r="M6998" i="11"/>
  <c r="M6997" i="11"/>
  <c r="M6996" i="11"/>
  <c r="M6995" i="11"/>
  <c r="M6994" i="11"/>
  <c r="M6993" i="11"/>
  <c r="M6992" i="11"/>
  <c r="M6991" i="11"/>
  <c r="M6990" i="11"/>
  <c r="M6989" i="11"/>
  <c r="M6988" i="11"/>
  <c r="M6987" i="11"/>
  <c r="M6986" i="11"/>
  <c r="M6985" i="11"/>
  <c r="M6984" i="11"/>
  <c r="M6983" i="11"/>
  <c r="M6982" i="11"/>
  <c r="M6981" i="11"/>
  <c r="M6980" i="11"/>
  <c r="M6979" i="11"/>
  <c r="M6978" i="11"/>
  <c r="M6977" i="11"/>
  <c r="M6976" i="11"/>
  <c r="M6975" i="11"/>
  <c r="M6974" i="11"/>
  <c r="M6973" i="11"/>
  <c r="M6972" i="11"/>
  <c r="M6971" i="11"/>
  <c r="M6970" i="11"/>
  <c r="M6969" i="11"/>
  <c r="M6968" i="11"/>
  <c r="M6967" i="11"/>
  <c r="M6966" i="11"/>
  <c r="M6965" i="11"/>
  <c r="M6964" i="11"/>
  <c r="M6963" i="11"/>
  <c r="M6962" i="11"/>
  <c r="M6961" i="11"/>
  <c r="M6960" i="11"/>
  <c r="M6959" i="11"/>
  <c r="M6958" i="11"/>
  <c r="M6957" i="11"/>
  <c r="M6956" i="11"/>
  <c r="M6955" i="11"/>
  <c r="M6954" i="11"/>
  <c r="M6953" i="11"/>
  <c r="M6952" i="11"/>
  <c r="M6951" i="11"/>
  <c r="M6950" i="11"/>
  <c r="M6949" i="11"/>
  <c r="M6948" i="11"/>
  <c r="M6947" i="11"/>
  <c r="M6946" i="11"/>
  <c r="M6945" i="11"/>
  <c r="M6944" i="11"/>
  <c r="M6943" i="11"/>
  <c r="M6942" i="11"/>
  <c r="M6941" i="11"/>
  <c r="M6940" i="11"/>
  <c r="M6939" i="11"/>
  <c r="M6938" i="11"/>
  <c r="M6937" i="11"/>
  <c r="M6936" i="11"/>
  <c r="M6935" i="11"/>
  <c r="M6934" i="11"/>
  <c r="M6933" i="11"/>
  <c r="M6932" i="11"/>
  <c r="M6931" i="11"/>
  <c r="M6930" i="11"/>
  <c r="M6929" i="11"/>
  <c r="M6928" i="11"/>
  <c r="M6927" i="11"/>
  <c r="M6926" i="11"/>
  <c r="M6925" i="11"/>
  <c r="M6924" i="11"/>
  <c r="M6923" i="11"/>
  <c r="M6922" i="11"/>
  <c r="M6921" i="11"/>
  <c r="M6920" i="11"/>
  <c r="M6919" i="11"/>
  <c r="M6918" i="11"/>
  <c r="M6917" i="11"/>
  <c r="M6916" i="11"/>
  <c r="M6915" i="11"/>
  <c r="M6914" i="11"/>
  <c r="M6913" i="11"/>
  <c r="M6912" i="11"/>
  <c r="M6911" i="11"/>
  <c r="M6910" i="11"/>
  <c r="M6909" i="11"/>
  <c r="M6908" i="11"/>
  <c r="M6907" i="11"/>
  <c r="M6906" i="11"/>
  <c r="M6905" i="11"/>
  <c r="M6904" i="11"/>
  <c r="M6903" i="11"/>
  <c r="M6902" i="11"/>
  <c r="M6901" i="11"/>
  <c r="M6900" i="11"/>
  <c r="M6899" i="11"/>
  <c r="M6898" i="11"/>
  <c r="M6897" i="11"/>
  <c r="M6896" i="11"/>
  <c r="M6895" i="11"/>
  <c r="M6894" i="11"/>
  <c r="M6893" i="11"/>
  <c r="M6892" i="11"/>
  <c r="M6891" i="11"/>
  <c r="M6890" i="11"/>
  <c r="M6889" i="11"/>
  <c r="M6888" i="11"/>
  <c r="M6887" i="11"/>
  <c r="M6886" i="11"/>
  <c r="M6885" i="11"/>
  <c r="M6884" i="11"/>
  <c r="M6883" i="11"/>
  <c r="M6882" i="11"/>
  <c r="M6881" i="11"/>
  <c r="M6880" i="11"/>
  <c r="M6879" i="11"/>
  <c r="M6878" i="11"/>
  <c r="M6877" i="11"/>
  <c r="M6876" i="11"/>
  <c r="M6875" i="11"/>
  <c r="M6874" i="11"/>
  <c r="M6873" i="11"/>
  <c r="M6872" i="11"/>
  <c r="M6871" i="11"/>
  <c r="M6870" i="11"/>
  <c r="M6869" i="11"/>
  <c r="M6868" i="11"/>
  <c r="M6867" i="11"/>
  <c r="M6866" i="11"/>
  <c r="M6865" i="11"/>
  <c r="M6864" i="11"/>
  <c r="M6863" i="11"/>
  <c r="M6862" i="11"/>
  <c r="M6861" i="11"/>
  <c r="M6860" i="11"/>
  <c r="M6859" i="11"/>
  <c r="M6858" i="11"/>
  <c r="M6857" i="11"/>
  <c r="M6856" i="11"/>
  <c r="M6855" i="11"/>
  <c r="M6854" i="11"/>
  <c r="M6853" i="11"/>
  <c r="M6852" i="11"/>
  <c r="M6851" i="11"/>
  <c r="M6850" i="11"/>
  <c r="M6849" i="11"/>
  <c r="M6848" i="11"/>
  <c r="M6847" i="11"/>
  <c r="M6846" i="11"/>
  <c r="M6845" i="11"/>
  <c r="M6844" i="11"/>
  <c r="M6843" i="11"/>
  <c r="M6842" i="11"/>
  <c r="M6841" i="11"/>
  <c r="M6840" i="11"/>
  <c r="M6839" i="11"/>
  <c r="M6838" i="11"/>
  <c r="M6837" i="11"/>
  <c r="M6836" i="11"/>
  <c r="M6835" i="11"/>
  <c r="M6834" i="11"/>
  <c r="M6833" i="11"/>
  <c r="M6832" i="11"/>
  <c r="M6831" i="11"/>
  <c r="M6830" i="11"/>
  <c r="M6829" i="11"/>
  <c r="M6828" i="11"/>
  <c r="M6827" i="11"/>
  <c r="M6826" i="11"/>
  <c r="M6825" i="11"/>
  <c r="M6824" i="11"/>
  <c r="M6823" i="11"/>
  <c r="M6822" i="11"/>
  <c r="M6821" i="11"/>
  <c r="M6820" i="11"/>
  <c r="M6819" i="11"/>
  <c r="M6818" i="11"/>
  <c r="M6817" i="11"/>
  <c r="M6816" i="11"/>
  <c r="M6815" i="11"/>
  <c r="M6814" i="11"/>
  <c r="M6813" i="11"/>
  <c r="M6812" i="11"/>
  <c r="M6811" i="11"/>
  <c r="M6810" i="11"/>
  <c r="M6809" i="11"/>
  <c r="M6808" i="11"/>
  <c r="M6807" i="11"/>
  <c r="M6806" i="11"/>
  <c r="M6805" i="11"/>
  <c r="M6804" i="11"/>
  <c r="M6803" i="11"/>
  <c r="M6802" i="11"/>
  <c r="M6801" i="11"/>
  <c r="M6800" i="11"/>
  <c r="M6799" i="11"/>
  <c r="M6798" i="11"/>
  <c r="M6797" i="11"/>
  <c r="M6796" i="11"/>
  <c r="M6795" i="11"/>
  <c r="M6794" i="11"/>
  <c r="M6793" i="11"/>
  <c r="M6792" i="11"/>
  <c r="M6791" i="11"/>
  <c r="M6790" i="11"/>
  <c r="M6789" i="11"/>
  <c r="M6788" i="11"/>
  <c r="M6787" i="11"/>
  <c r="M6786" i="11"/>
  <c r="M6785" i="11"/>
  <c r="M6784" i="11"/>
  <c r="M6783" i="11"/>
  <c r="M6782" i="11"/>
  <c r="M6781" i="11"/>
  <c r="M6780" i="11"/>
  <c r="M6779" i="11"/>
  <c r="M6778" i="11"/>
  <c r="M6777" i="11"/>
  <c r="M6776" i="11"/>
  <c r="M6775" i="11"/>
  <c r="M6774" i="11"/>
  <c r="M6773" i="11"/>
  <c r="M6772" i="11"/>
  <c r="M6771" i="11"/>
  <c r="M6770" i="11"/>
  <c r="M6769" i="11"/>
  <c r="M6768" i="11"/>
  <c r="M6767" i="11"/>
  <c r="M6766" i="11"/>
  <c r="M6765" i="11"/>
  <c r="M6764" i="11"/>
  <c r="M6763" i="11"/>
  <c r="M6762" i="11"/>
  <c r="M6761" i="11"/>
  <c r="M6760" i="11"/>
  <c r="M6759" i="11"/>
  <c r="M6758" i="11"/>
  <c r="M6757" i="11"/>
  <c r="M6756" i="11"/>
  <c r="M6755" i="11"/>
  <c r="M6754" i="11"/>
  <c r="M6753" i="11"/>
  <c r="M6752" i="11"/>
  <c r="M6751" i="11"/>
  <c r="M6750" i="11"/>
  <c r="M6749" i="11"/>
  <c r="M6748" i="11"/>
  <c r="M6747" i="11"/>
  <c r="M6746" i="11"/>
  <c r="M6745" i="11"/>
  <c r="M6744" i="11"/>
  <c r="M6743" i="11"/>
  <c r="M6742" i="11"/>
  <c r="M6741" i="11"/>
  <c r="M6740" i="11"/>
  <c r="M6739" i="11"/>
  <c r="M6738" i="11"/>
  <c r="M6737" i="11"/>
  <c r="M6736" i="11"/>
  <c r="M6735" i="11"/>
  <c r="M6734" i="11"/>
  <c r="M6733" i="11"/>
  <c r="M6732" i="11"/>
  <c r="M6731" i="11"/>
  <c r="M6730" i="11"/>
  <c r="M6729" i="11"/>
  <c r="M6728" i="11"/>
  <c r="M6727" i="11"/>
  <c r="M6726" i="11"/>
  <c r="M6725" i="11"/>
  <c r="M6724" i="11"/>
  <c r="M6723" i="11"/>
  <c r="M6722" i="11"/>
  <c r="M6721" i="11"/>
  <c r="M6720" i="11"/>
  <c r="M6719" i="11"/>
  <c r="M6718" i="11"/>
  <c r="M6717" i="11"/>
  <c r="M6716" i="11"/>
  <c r="M6715" i="11"/>
  <c r="M6714" i="11"/>
  <c r="M6713" i="11"/>
  <c r="M6712" i="11"/>
  <c r="M6711" i="11"/>
  <c r="M6710" i="11"/>
  <c r="M6709" i="11"/>
  <c r="M6708" i="11"/>
  <c r="M6707" i="11"/>
  <c r="M6706" i="11"/>
  <c r="M6705" i="11"/>
  <c r="M6704" i="11"/>
  <c r="M6703" i="11"/>
  <c r="M6702" i="11"/>
  <c r="M6701" i="11"/>
  <c r="M6700" i="11"/>
  <c r="M6699" i="11"/>
  <c r="M6698" i="11"/>
  <c r="M6697" i="11"/>
  <c r="M6696" i="11"/>
  <c r="M6695" i="11"/>
  <c r="M6694" i="11"/>
  <c r="M6693" i="11"/>
  <c r="M6692" i="11"/>
  <c r="M6691" i="11"/>
  <c r="M6690" i="11"/>
  <c r="M6689" i="11"/>
  <c r="M6688" i="11"/>
  <c r="M6687" i="11"/>
  <c r="M6686" i="11"/>
  <c r="M6685" i="11"/>
  <c r="M6684" i="11"/>
  <c r="M6683" i="11"/>
  <c r="M6682" i="11"/>
  <c r="M6681" i="11"/>
  <c r="M6680" i="11"/>
  <c r="M6679" i="11"/>
  <c r="M6678" i="11"/>
  <c r="M6677" i="11"/>
  <c r="M6676" i="11"/>
  <c r="M6675" i="11"/>
  <c r="M6674" i="11"/>
  <c r="M6673" i="11"/>
  <c r="M6672" i="11"/>
  <c r="M6671" i="11"/>
  <c r="M6670" i="11"/>
  <c r="M6669" i="11"/>
  <c r="M6668" i="11"/>
  <c r="M6667" i="11"/>
  <c r="M6666" i="11"/>
  <c r="M6665" i="11"/>
  <c r="M6664" i="11"/>
  <c r="M6663" i="11"/>
  <c r="M6662" i="11"/>
  <c r="M6661" i="11"/>
  <c r="M6660" i="11"/>
  <c r="M6659" i="11"/>
  <c r="M6658" i="11"/>
  <c r="M6657" i="11"/>
  <c r="M6656" i="11"/>
  <c r="M6655" i="11"/>
  <c r="M6654" i="11"/>
  <c r="M6653" i="11"/>
  <c r="M6652" i="11"/>
  <c r="M6651" i="11"/>
  <c r="M6650" i="11"/>
  <c r="M6649" i="11"/>
  <c r="M6648" i="11"/>
  <c r="M6647" i="11"/>
  <c r="M6646" i="11"/>
  <c r="M6645" i="11"/>
  <c r="M6644" i="11"/>
  <c r="M6643" i="11"/>
  <c r="M6642" i="11"/>
  <c r="M6641" i="11"/>
  <c r="M6640" i="11"/>
  <c r="M6639" i="11"/>
  <c r="M6638" i="11"/>
  <c r="M6637" i="11"/>
  <c r="M6636" i="11"/>
  <c r="M6635" i="11"/>
  <c r="M6634" i="11"/>
  <c r="M6633" i="11"/>
  <c r="M6632" i="11"/>
  <c r="M6631" i="11"/>
  <c r="M6630" i="11"/>
  <c r="M6629" i="11"/>
  <c r="M6628" i="11"/>
  <c r="M6627" i="11"/>
  <c r="M6626" i="11"/>
  <c r="M6625" i="11"/>
  <c r="M6624" i="11"/>
  <c r="M6623" i="11"/>
  <c r="M6622" i="11"/>
  <c r="M6621" i="11"/>
  <c r="M6620" i="11"/>
  <c r="M6619" i="11"/>
  <c r="M6618" i="11"/>
  <c r="M6617" i="11"/>
  <c r="M6616" i="11"/>
  <c r="M6615" i="11"/>
  <c r="M6614" i="11"/>
  <c r="M6613" i="11"/>
  <c r="M6612" i="11"/>
  <c r="M6611" i="11"/>
  <c r="M6610" i="11"/>
  <c r="M6609" i="11"/>
  <c r="M6608" i="11"/>
  <c r="M6607" i="11"/>
  <c r="M6606" i="11"/>
  <c r="M6605" i="11"/>
  <c r="M6604" i="11"/>
  <c r="M6603" i="11"/>
  <c r="M6602" i="11"/>
  <c r="M6601" i="11"/>
  <c r="M6600" i="11"/>
  <c r="M6599" i="11"/>
  <c r="M6598" i="11"/>
  <c r="M6597" i="11"/>
  <c r="M6596" i="11"/>
  <c r="M6595" i="11"/>
  <c r="M6594" i="11"/>
  <c r="M6593" i="11"/>
  <c r="M6592" i="11"/>
  <c r="M6591" i="11"/>
  <c r="M6590" i="11"/>
  <c r="M6589" i="11"/>
  <c r="M6588" i="11"/>
  <c r="M6587" i="11"/>
  <c r="M6586" i="11"/>
  <c r="M6585" i="11"/>
  <c r="M6584" i="11"/>
  <c r="M6583" i="11"/>
  <c r="M6582" i="11"/>
  <c r="M6581" i="11"/>
  <c r="M6580" i="11"/>
  <c r="M6579" i="11"/>
  <c r="M6578" i="11"/>
  <c r="M6577" i="11"/>
  <c r="M6576" i="11"/>
  <c r="M6575" i="11"/>
  <c r="M6574" i="11"/>
  <c r="M6573" i="11"/>
  <c r="M6572" i="11"/>
  <c r="M6571" i="11"/>
  <c r="M6570" i="11"/>
  <c r="M6569" i="11"/>
  <c r="M6568" i="11"/>
  <c r="M6567" i="11"/>
  <c r="M6566" i="11"/>
  <c r="M6565" i="11"/>
  <c r="M6564" i="11"/>
  <c r="M6563" i="11"/>
  <c r="M6562" i="11"/>
  <c r="M6561" i="11"/>
  <c r="M6560" i="11"/>
  <c r="M6559" i="11"/>
  <c r="M6558" i="11"/>
  <c r="M6557" i="11"/>
  <c r="M6556" i="11"/>
  <c r="M6555" i="11"/>
  <c r="M6554" i="11"/>
  <c r="M6553" i="11"/>
  <c r="M6552" i="11"/>
  <c r="M6551" i="11"/>
  <c r="M6550" i="11"/>
  <c r="M6549" i="11"/>
  <c r="M6548" i="11"/>
  <c r="M6547" i="11"/>
  <c r="M6546" i="11"/>
  <c r="M6545" i="11"/>
  <c r="M6544" i="11"/>
  <c r="M6543" i="11"/>
  <c r="M6542" i="11"/>
  <c r="M6541" i="11"/>
  <c r="M6540" i="11"/>
  <c r="M6539" i="11"/>
  <c r="M6538" i="11"/>
  <c r="M6537" i="11"/>
  <c r="M6536" i="11"/>
  <c r="M6535" i="11"/>
  <c r="M6534" i="11"/>
  <c r="M6533" i="11"/>
  <c r="M6532" i="11"/>
  <c r="M6531" i="11"/>
  <c r="M6530" i="11"/>
  <c r="M6529" i="11"/>
  <c r="M6528" i="11"/>
  <c r="M6527" i="11"/>
  <c r="M6526" i="11"/>
  <c r="M6525" i="11"/>
  <c r="M6524" i="11"/>
  <c r="M6523" i="11"/>
  <c r="M6522" i="11"/>
  <c r="M6521" i="11"/>
  <c r="M6520" i="11"/>
  <c r="M6519" i="11"/>
  <c r="M6518" i="11"/>
  <c r="M6517" i="11"/>
  <c r="M6516" i="11"/>
  <c r="M6515" i="11"/>
  <c r="M6514" i="11"/>
  <c r="M6513" i="11"/>
  <c r="M6512" i="11"/>
  <c r="M6511" i="11"/>
  <c r="M6510" i="11"/>
  <c r="M6509" i="11"/>
  <c r="M6508" i="11"/>
  <c r="M6507" i="11"/>
  <c r="M6506" i="11"/>
  <c r="M6505" i="11"/>
  <c r="M6504" i="11"/>
  <c r="M6503" i="11"/>
  <c r="M6502" i="11"/>
  <c r="M6501" i="11"/>
  <c r="M6500" i="11"/>
  <c r="M6499" i="11"/>
  <c r="M6498" i="11"/>
  <c r="M6497" i="11"/>
  <c r="M6496" i="11"/>
  <c r="M6495" i="11"/>
  <c r="M6494" i="11"/>
  <c r="M6493" i="11"/>
  <c r="M6492" i="11"/>
  <c r="M6491" i="11"/>
  <c r="M6490" i="11"/>
  <c r="M6489" i="11"/>
  <c r="M6488" i="11"/>
  <c r="M6487" i="11"/>
  <c r="M6486" i="11"/>
  <c r="M6485" i="11"/>
  <c r="M6484" i="11"/>
  <c r="M6483" i="11"/>
  <c r="M6482" i="11"/>
  <c r="M6401" i="11"/>
  <c r="M6400" i="11"/>
  <c r="M6399" i="11"/>
  <c r="M6398" i="11"/>
  <c r="M6397" i="11"/>
  <c r="M6396" i="11"/>
  <c r="M6395" i="11"/>
  <c r="M6394" i="11"/>
  <c r="M6393" i="11"/>
  <c r="M6392" i="11"/>
  <c r="M6391" i="11"/>
  <c r="M6390" i="11"/>
  <c r="M6389" i="11"/>
  <c r="M6388" i="11"/>
  <c r="M6387" i="11"/>
  <c r="M6386" i="11"/>
  <c r="M6385" i="11"/>
  <c r="M6384" i="11"/>
  <c r="M6383" i="11"/>
  <c r="M6382" i="11"/>
  <c r="M6381" i="11"/>
  <c r="M6380" i="11"/>
  <c r="M6379" i="11"/>
  <c r="M6378" i="11"/>
  <c r="M6377" i="11"/>
  <c r="M6376" i="11"/>
  <c r="M6375" i="11"/>
  <c r="M6374" i="11"/>
  <c r="M6373" i="11"/>
  <c r="M6372" i="11"/>
  <c r="M6371" i="11"/>
  <c r="M6370" i="11"/>
  <c r="M6369" i="11"/>
  <c r="M6368" i="11"/>
  <c r="M6367" i="11"/>
  <c r="M6366" i="11"/>
  <c r="M6365" i="11"/>
  <c r="M6364" i="11"/>
  <c r="M6363" i="11"/>
  <c r="M6362" i="11"/>
  <c r="M6361" i="11"/>
  <c r="M6360" i="11"/>
  <c r="M6359" i="11"/>
  <c r="M6358" i="11"/>
  <c r="M6357" i="11"/>
  <c r="M6356" i="11"/>
  <c r="M6355" i="11"/>
  <c r="M6354" i="11"/>
  <c r="M6353" i="11"/>
  <c r="M6352" i="11"/>
  <c r="M6351" i="11"/>
  <c r="M6350" i="11"/>
  <c r="M6349" i="11"/>
  <c r="M6348" i="11"/>
  <c r="M6347" i="11"/>
  <c r="M6346" i="11"/>
  <c r="M6345" i="11"/>
  <c r="M6344" i="11"/>
  <c r="M6343" i="11"/>
  <c r="M6342" i="11"/>
  <c r="M6341" i="11"/>
  <c r="M6340" i="11"/>
  <c r="M6339" i="11"/>
  <c r="M6338" i="11"/>
  <c r="M6337" i="11"/>
  <c r="M6336" i="11"/>
  <c r="M6335" i="11"/>
  <c r="M6334" i="11"/>
  <c r="M6333" i="11"/>
  <c r="M6332" i="11"/>
  <c r="M6331" i="11"/>
  <c r="M6330" i="11"/>
  <c r="M6329" i="11"/>
  <c r="M6328" i="11"/>
  <c r="M6327" i="11"/>
  <c r="M6326" i="11"/>
  <c r="M6325" i="11"/>
  <c r="M6324" i="11"/>
  <c r="M6323" i="11"/>
  <c r="M6322" i="11"/>
  <c r="M6321" i="11"/>
  <c r="M6320" i="11"/>
  <c r="M6319" i="11"/>
  <c r="M6318" i="11"/>
  <c r="M6317" i="11"/>
  <c r="M6316" i="11"/>
  <c r="M6315" i="11"/>
  <c r="M6314" i="11"/>
  <c r="M6313" i="11"/>
  <c r="M6312" i="11"/>
  <c r="M6311" i="11"/>
  <c r="M6310" i="11"/>
  <c r="M6309" i="11"/>
  <c r="M6308" i="11"/>
  <c r="M6307" i="11"/>
  <c r="M6306" i="11"/>
  <c r="M6305" i="11"/>
  <c r="M6304" i="11"/>
  <c r="M6303" i="11"/>
  <c r="M6302" i="11"/>
  <c r="M6301" i="11"/>
  <c r="M6300" i="11"/>
  <c r="M6299" i="11"/>
  <c r="M6298" i="11"/>
  <c r="M6297" i="11"/>
  <c r="M6296" i="11"/>
  <c r="M6295" i="11"/>
  <c r="M6294" i="11"/>
  <c r="M6293" i="11"/>
  <c r="M6292" i="11"/>
  <c r="M6291" i="11"/>
  <c r="M6290" i="11"/>
  <c r="M6289" i="11"/>
  <c r="M6288" i="11"/>
  <c r="M6287" i="11"/>
  <c r="M6286" i="11"/>
  <c r="M6285" i="11"/>
  <c r="M6284" i="11"/>
  <c r="M6283" i="11"/>
  <c r="M6282" i="11"/>
  <c r="M6281" i="11"/>
  <c r="M6280" i="11"/>
  <c r="M6279" i="11"/>
  <c r="M6278" i="11"/>
  <c r="M6277" i="11"/>
  <c r="M6276" i="11"/>
  <c r="M6275" i="11"/>
  <c r="M6274" i="11"/>
  <c r="M6273" i="11"/>
  <c r="M6272" i="11"/>
  <c r="M6271" i="11"/>
  <c r="M6270" i="11"/>
  <c r="M6269" i="11"/>
  <c r="M6268" i="11"/>
  <c r="M6267" i="11"/>
  <c r="M6266" i="11"/>
  <c r="M6265" i="11"/>
  <c r="M6264" i="11"/>
  <c r="M6263" i="11"/>
  <c r="M6262" i="11"/>
  <c r="M6261" i="11"/>
  <c r="M6260" i="11"/>
  <c r="M6259" i="11"/>
  <c r="M6258" i="11"/>
  <c r="M6257" i="11"/>
  <c r="M6256" i="11"/>
  <c r="M6255" i="11"/>
  <c r="M6254" i="11"/>
  <c r="M6253" i="11"/>
  <c r="M6252" i="11"/>
  <c r="M6251" i="11"/>
  <c r="M6250" i="11"/>
  <c r="M6249" i="11"/>
  <c r="M6248" i="11"/>
  <c r="M6247" i="11"/>
  <c r="M6246" i="11"/>
  <c r="M6245" i="11"/>
  <c r="M6244" i="11"/>
  <c r="M6243" i="11"/>
  <c r="M6242" i="11"/>
  <c r="M6241" i="11"/>
  <c r="M6240" i="11"/>
  <c r="M6239" i="11"/>
  <c r="M6238" i="11"/>
  <c r="M6237" i="11"/>
  <c r="M6236" i="11"/>
  <c r="M6235" i="11"/>
  <c r="M6234" i="11"/>
  <c r="M6233" i="11"/>
  <c r="M6232" i="11"/>
  <c r="M6231" i="11"/>
  <c r="M6230" i="11"/>
  <c r="M6229" i="11"/>
  <c r="M6228" i="11"/>
  <c r="M6227" i="11"/>
  <c r="M6226" i="11"/>
  <c r="M6225" i="11"/>
  <c r="M6224" i="11"/>
  <c r="M6223" i="11"/>
  <c r="M6222" i="11"/>
  <c r="M6221" i="11"/>
  <c r="M6220" i="11"/>
  <c r="M6219" i="11"/>
  <c r="M6218" i="11"/>
  <c r="M6217" i="11"/>
  <c r="M6216" i="11"/>
  <c r="M6215" i="11"/>
  <c r="M6214" i="11"/>
  <c r="M6213" i="11"/>
  <c r="M6212" i="11"/>
  <c r="M6211" i="11"/>
  <c r="M6210" i="11"/>
  <c r="M6209" i="11"/>
  <c r="M6208" i="11"/>
  <c r="M6207" i="11"/>
  <c r="M6206" i="11"/>
  <c r="M6205" i="11"/>
  <c r="M6204" i="11"/>
  <c r="M6203" i="11"/>
  <c r="M6202" i="11"/>
  <c r="M6201" i="11"/>
  <c r="M6200" i="11"/>
  <c r="M6199" i="11"/>
  <c r="M6198" i="11"/>
  <c r="M6197" i="11"/>
  <c r="M6196" i="11"/>
  <c r="M6195" i="11"/>
  <c r="M6194" i="11"/>
  <c r="M6193" i="11"/>
  <c r="M6192" i="11"/>
  <c r="M6191" i="11"/>
  <c r="M6190" i="11"/>
  <c r="M6189" i="11"/>
  <c r="M6188" i="11"/>
  <c r="M6187" i="11"/>
  <c r="M6186" i="11"/>
  <c r="M6185" i="11"/>
  <c r="M6184" i="11"/>
  <c r="M6183" i="11"/>
  <c r="M6182" i="11"/>
  <c r="M6181" i="11"/>
  <c r="M6180" i="11"/>
  <c r="M6179" i="11"/>
  <c r="M6178" i="11"/>
  <c r="M6177" i="11"/>
  <c r="M6176" i="11"/>
  <c r="M6175" i="11"/>
  <c r="M6174" i="11"/>
  <c r="M6173" i="11"/>
  <c r="M6172" i="11"/>
  <c r="M6171" i="11"/>
  <c r="M6170" i="11"/>
  <c r="M6169" i="11"/>
  <c r="M6168" i="11"/>
  <c r="M6167" i="11"/>
  <c r="M6166" i="11"/>
  <c r="M6165" i="11"/>
  <c r="M6164" i="11"/>
  <c r="M6163" i="11"/>
  <c r="M6162" i="11"/>
  <c r="M6161" i="11"/>
  <c r="M6160" i="11"/>
  <c r="M6159" i="11"/>
  <c r="M6158" i="11"/>
  <c r="M6157" i="11"/>
  <c r="M6156" i="11"/>
  <c r="M6155" i="11"/>
  <c r="M6154" i="11"/>
  <c r="M6153" i="11"/>
  <c r="M6152" i="11"/>
  <c r="M6151" i="11"/>
  <c r="M6150" i="11"/>
  <c r="M6149" i="11"/>
  <c r="M6148" i="11"/>
  <c r="M6147" i="11"/>
  <c r="M6146" i="11"/>
  <c r="M6145" i="11"/>
  <c r="M6144" i="11"/>
  <c r="M6143" i="11"/>
  <c r="M6142" i="11"/>
  <c r="M6141" i="11"/>
  <c r="M6140" i="11"/>
  <c r="M6139" i="11"/>
  <c r="M6138" i="11"/>
  <c r="M6137" i="11"/>
  <c r="M6136" i="11"/>
  <c r="M6135" i="11"/>
  <c r="M6134" i="11"/>
  <c r="M6133" i="11"/>
  <c r="M6132" i="11"/>
  <c r="M6131" i="11"/>
  <c r="M6130" i="11"/>
  <c r="M6129" i="11"/>
  <c r="M6128" i="11"/>
  <c r="M6127" i="11"/>
  <c r="M6126" i="11"/>
  <c r="M6125" i="11"/>
  <c r="M6124" i="11"/>
  <c r="M6123" i="11"/>
  <c r="M6122" i="11"/>
  <c r="M6121" i="11"/>
  <c r="M6120" i="11"/>
  <c r="M6119" i="11"/>
  <c r="M6118" i="11"/>
  <c r="M6117" i="11"/>
  <c r="M6116" i="11"/>
  <c r="M6115" i="11"/>
  <c r="M6114" i="11"/>
  <c r="M6113" i="11"/>
  <c r="M6112" i="11"/>
  <c r="M6111" i="11"/>
  <c r="M6110" i="11"/>
  <c r="M6109" i="11"/>
  <c r="M6108" i="11"/>
  <c r="M6107" i="11"/>
  <c r="M6106" i="11"/>
  <c r="M6105" i="11"/>
  <c r="M6104" i="11"/>
  <c r="M6103" i="11"/>
  <c r="M6102" i="11"/>
  <c r="M6101" i="11"/>
  <c r="M6100" i="11"/>
  <c r="M6099" i="11"/>
  <c r="M6098" i="11"/>
  <c r="M6097" i="11"/>
  <c r="M6096" i="11"/>
  <c r="M6095" i="11"/>
  <c r="M6094" i="11"/>
  <c r="M6093" i="11"/>
  <c r="M6092" i="11"/>
  <c r="M6091" i="11"/>
  <c r="M6090" i="11"/>
  <c r="M6089" i="11"/>
  <c r="M6088" i="11"/>
  <c r="M6087" i="11"/>
  <c r="M6086" i="11"/>
  <c r="M6085" i="11"/>
  <c r="M6084" i="11"/>
  <c r="M6083" i="11"/>
  <c r="M6082" i="11"/>
  <c r="M6081" i="11"/>
  <c r="M6080" i="11"/>
  <c r="M6079" i="11"/>
  <c r="M6078" i="11"/>
  <c r="M6077" i="11"/>
  <c r="M6076" i="11"/>
  <c r="M6075" i="11"/>
  <c r="M6074" i="11"/>
  <c r="M6073" i="11"/>
  <c r="M6072" i="11"/>
  <c r="M6071" i="11"/>
  <c r="M6070" i="11"/>
  <c r="M6069" i="11"/>
  <c r="M6068" i="11"/>
  <c r="M6067" i="11"/>
  <c r="M6066" i="11"/>
  <c r="M6065" i="11"/>
  <c r="M6064" i="11"/>
  <c r="M6063" i="11"/>
  <c r="M6062" i="11"/>
  <c r="M6061" i="11"/>
  <c r="M6060" i="11"/>
  <c r="M6059" i="11"/>
  <c r="M6058" i="11"/>
  <c r="M6057" i="11"/>
  <c r="M6056" i="11"/>
  <c r="M6055" i="11"/>
  <c r="M6054" i="11"/>
  <c r="M6053" i="11"/>
  <c r="M6052" i="11"/>
  <c r="M6051" i="11"/>
  <c r="M6050" i="11"/>
  <c r="M6049" i="11"/>
  <c r="M6048" i="11"/>
  <c r="M6047" i="11"/>
  <c r="M6046" i="11"/>
  <c r="M6045" i="11"/>
  <c r="M6044" i="11"/>
  <c r="M6043" i="11"/>
  <c r="M6042" i="11"/>
  <c r="M6041" i="11"/>
  <c r="M6040" i="11"/>
  <c r="M6039" i="11"/>
  <c r="M6038" i="11"/>
  <c r="M6037" i="11"/>
  <c r="M6036" i="11"/>
  <c r="M6035" i="11"/>
  <c r="M6034" i="11"/>
  <c r="M6033" i="11"/>
  <c r="M6032" i="11"/>
  <c r="M6031" i="11"/>
  <c r="M6030" i="11"/>
  <c r="M6029" i="11"/>
  <c r="M6028" i="11"/>
  <c r="M6027" i="11"/>
  <c r="M6026" i="11"/>
  <c r="M6025" i="11"/>
  <c r="M6024" i="11"/>
  <c r="M6023" i="11"/>
  <c r="M6022" i="11"/>
  <c r="M6021" i="11"/>
  <c r="M6020" i="11"/>
  <c r="M6019" i="11"/>
  <c r="M6018" i="11"/>
  <c r="M6017" i="11"/>
  <c r="M6016" i="11"/>
  <c r="M6015" i="11"/>
  <c r="M6014" i="11"/>
  <c r="M6013" i="11"/>
  <c r="M6012" i="11"/>
  <c r="M6011" i="11"/>
  <c r="M6010" i="11"/>
  <c r="M6009" i="11"/>
  <c r="M6008" i="11"/>
  <c r="M6007" i="11"/>
  <c r="M6006" i="11"/>
  <c r="M6005" i="11"/>
  <c r="M6004" i="11"/>
  <c r="M6003" i="11"/>
  <c r="M6002" i="11"/>
  <c r="M6001" i="11"/>
  <c r="M6000" i="11"/>
  <c r="M5999" i="11"/>
  <c r="M5998" i="11"/>
  <c r="M5997" i="11"/>
  <c r="M5996" i="11"/>
  <c r="M5995" i="11"/>
  <c r="M5994" i="11"/>
  <c r="M5993" i="11"/>
  <c r="M5992" i="11"/>
  <c r="M5991" i="11"/>
  <c r="M5990" i="11"/>
  <c r="M5989" i="11"/>
  <c r="M5988" i="11"/>
  <c r="M5987" i="11"/>
  <c r="M5986" i="11"/>
  <c r="M5985" i="11"/>
  <c r="M5984" i="11"/>
  <c r="M5983" i="11"/>
  <c r="M5982" i="11"/>
  <c r="M5981" i="11"/>
  <c r="M5980" i="11"/>
  <c r="M5979" i="11"/>
  <c r="M5978" i="11"/>
  <c r="M5977" i="11"/>
  <c r="M5976" i="11"/>
  <c r="M5975" i="11"/>
  <c r="M5974" i="11"/>
  <c r="M5973" i="11"/>
  <c r="M5972" i="11"/>
  <c r="M5971" i="11"/>
  <c r="M5970" i="11"/>
  <c r="M5969" i="11"/>
  <c r="M5968" i="11"/>
  <c r="M5967" i="11"/>
  <c r="M5966" i="11"/>
  <c r="M5965" i="11"/>
  <c r="M5964" i="11"/>
  <c r="M5963" i="11"/>
  <c r="M5962" i="11"/>
  <c r="M5961" i="11"/>
  <c r="M5960" i="11"/>
  <c r="M5959" i="11"/>
  <c r="M5958" i="11"/>
  <c r="M5957" i="11"/>
  <c r="M5956" i="11"/>
  <c r="M5955" i="11"/>
  <c r="M5954" i="11"/>
  <c r="M5953" i="11"/>
  <c r="M5952" i="11"/>
  <c r="M5951" i="11"/>
  <c r="M5950" i="11"/>
  <c r="M5949" i="11"/>
  <c r="M5948" i="11"/>
  <c r="M5947" i="11"/>
  <c r="M5946" i="11"/>
  <c r="M5945" i="11"/>
  <c r="M5944" i="11"/>
  <c r="M5943" i="11"/>
  <c r="M5942" i="11"/>
  <c r="M5941" i="11"/>
  <c r="M5940" i="11"/>
  <c r="M5939" i="11"/>
  <c r="M5938" i="11"/>
  <c r="M5937" i="11"/>
  <c r="M5936" i="11"/>
  <c r="M5935" i="11"/>
  <c r="M5934" i="11"/>
  <c r="M5933" i="11"/>
  <c r="M5932" i="11"/>
  <c r="M5931" i="11"/>
  <c r="M5930" i="11"/>
  <c r="M5929" i="11"/>
  <c r="M5928" i="11"/>
  <c r="M5927" i="11"/>
  <c r="M5926" i="11"/>
  <c r="M5925" i="11"/>
  <c r="M5924" i="11"/>
  <c r="M5923" i="11"/>
  <c r="M5922" i="11"/>
  <c r="M5921" i="11"/>
  <c r="M5920" i="11"/>
  <c r="M5919" i="11"/>
  <c r="M5918" i="11"/>
  <c r="M5917" i="11"/>
  <c r="M5916" i="11"/>
  <c r="M5915" i="11"/>
  <c r="M5914" i="11"/>
  <c r="M5913" i="11"/>
  <c r="M5912" i="11"/>
  <c r="M5911" i="11"/>
  <c r="M5910" i="11"/>
  <c r="M5909" i="11"/>
  <c r="M5908" i="11"/>
  <c r="M5907" i="11"/>
  <c r="M5906" i="11"/>
  <c r="M5905" i="11"/>
  <c r="M5904" i="11"/>
  <c r="M5903" i="11"/>
  <c r="M5902" i="11"/>
  <c r="M5901" i="11"/>
  <c r="M5900" i="11"/>
  <c r="M5899" i="11"/>
  <c r="M5898" i="11"/>
  <c r="M5897" i="11"/>
  <c r="M5896" i="11"/>
  <c r="M5895" i="11"/>
  <c r="M5894" i="11"/>
  <c r="M5893" i="11"/>
  <c r="M5892" i="11"/>
  <c r="M5891" i="11"/>
  <c r="M5890" i="11"/>
  <c r="M5889" i="11"/>
  <c r="M5888" i="11"/>
  <c r="M5887" i="11"/>
  <c r="M5886" i="11"/>
  <c r="M5885" i="11"/>
  <c r="M5884" i="11"/>
  <c r="M5883" i="11"/>
  <c r="M5882" i="11"/>
  <c r="M5881" i="11"/>
  <c r="M5880" i="11"/>
  <c r="M5879" i="11"/>
  <c r="M5878" i="11"/>
  <c r="M5877" i="11"/>
  <c r="M5876" i="11"/>
  <c r="M5875" i="11"/>
  <c r="M5874" i="11"/>
  <c r="M5873" i="11"/>
  <c r="M5872" i="11"/>
  <c r="M5871" i="11"/>
  <c r="M5870" i="11"/>
  <c r="M5869" i="11"/>
  <c r="M5868" i="11"/>
  <c r="M5867" i="11"/>
  <c r="M5866" i="11"/>
  <c r="M5865" i="11"/>
  <c r="M5864" i="11"/>
  <c r="M5863" i="11"/>
  <c r="M5862" i="11"/>
  <c r="M5861" i="11"/>
  <c r="M5860" i="11"/>
  <c r="M5859" i="11"/>
  <c r="M5858" i="11"/>
  <c r="M5857" i="11"/>
  <c r="M5856" i="11"/>
  <c r="M5855" i="11"/>
  <c r="M5854" i="11"/>
  <c r="M5853" i="11"/>
  <c r="M5852" i="11"/>
  <c r="M5851" i="11"/>
  <c r="M5850" i="11"/>
  <c r="M5849" i="11"/>
  <c r="M5848" i="11"/>
  <c r="M5847" i="11"/>
  <c r="M5846" i="11"/>
  <c r="M5845" i="11"/>
  <c r="M5844" i="11"/>
  <c r="M5843" i="11"/>
  <c r="M5842" i="11"/>
  <c r="M5761" i="11"/>
  <c r="M5760" i="11"/>
  <c r="M5759" i="11"/>
  <c r="M5758" i="11"/>
  <c r="M5757" i="11"/>
  <c r="M5756" i="11"/>
  <c r="M5755" i="11"/>
  <c r="M5754" i="11"/>
  <c r="M5753" i="11"/>
  <c r="M5752" i="11"/>
  <c r="M5751" i="11"/>
  <c r="M5750" i="11"/>
  <c r="M5749" i="11"/>
  <c r="M5748" i="11"/>
  <c r="M5747" i="11"/>
  <c r="M5746" i="11"/>
  <c r="M5745" i="11"/>
  <c r="M5744" i="11"/>
  <c r="M5743" i="11"/>
  <c r="M5742" i="11"/>
  <c r="M5741" i="11"/>
  <c r="M5740" i="11"/>
  <c r="M5739" i="11"/>
  <c r="M5738" i="11"/>
  <c r="M5737" i="11"/>
  <c r="M5736" i="11"/>
  <c r="M5735" i="11"/>
  <c r="M5734" i="11"/>
  <c r="M5733" i="11"/>
  <c r="M5732" i="11"/>
  <c r="M5731" i="11"/>
  <c r="M5730" i="11"/>
  <c r="M5729" i="11"/>
  <c r="M5728" i="11"/>
  <c r="M5727" i="11"/>
  <c r="M5726" i="11"/>
  <c r="M5725" i="11"/>
  <c r="M5724" i="11"/>
  <c r="M5723" i="11"/>
  <c r="M5722" i="11"/>
  <c r="M5721" i="11"/>
  <c r="M5720" i="11"/>
  <c r="M5719" i="11"/>
  <c r="M5718" i="11"/>
  <c r="M5717" i="11"/>
  <c r="M5716" i="11"/>
  <c r="M5715" i="11"/>
  <c r="M5714" i="11"/>
  <c r="M5713" i="11"/>
  <c r="M5712" i="11"/>
  <c r="M5711" i="11"/>
  <c r="M5710" i="11"/>
  <c r="M5709" i="11"/>
  <c r="M5708" i="11"/>
  <c r="M5707" i="11"/>
  <c r="M5706" i="11"/>
  <c r="M5705" i="11"/>
  <c r="M5704" i="11"/>
  <c r="M5703" i="11"/>
  <c r="M5702" i="11"/>
  <c r="M5701" i="11"/>
  <c r="M5700" i="11"/>
  <c r="M5699" i="11"/>
  <c r="M5698" i="11"/>
  <c r="M5697" i="11"/>
  <c r="M5696" i="11"/>
  <c r="M5695" i="11"/>
  <c r="M5694" i="11"/>
  <c r="M5693" i="11"/>
  <c r="M5692" i="11"/>
  <c r="M5691" i="11"/>
  <c r="M5690" i="11"/>
  <c r="M5689" i="11"/>
  <c r="M5688" i="11"/>
  <c r="M5687" i="11"/>
  <c r="M5686" i="11"/>
  <c r="M5685" i="11"/>
  <c r="M5684" i="11"/>
  <c r="M5683" i="11"/>
  <c r="M5682" i="11"/>
  <c r="M5681" i="11"/>
  <c r="M5680" i="11"/>
  <c r="M5679" i="11"/>
  <c r="M5678" i="11"/>
  <c r="M5677" i="11"/>
  <c r="M5676" i="11"/>
  <c r="M5675" i="11"/>
  <c r="M5674" i="11"/>
  <c r="M5673" i="11"/>
  <c r="M5672" i="11"/>
  <c r="M5671" i="11"/>
  <c r="M5670" i="11"/>
  <c r="M5669" i="11"/>
  <c r="M5668" i="11"/>
  <c r="M5667" i="11"/>
  <c r="M5666" i="11"/>
  <c r="M5665" i="11"/>
  <c r="M5664" i="11"/>
  <c r="M5663" i="11"/>
  <c r="M5662" i="11"/>
  <c r="M5661" i="11"/>
  <c r="M5660" i="11"/>
  <c r="M5659" i="11"/>
  <c r="M5658" i="11"/>
  <c r="M5657" i="11"/>
  <c r="M5656" i="11"/>
  <c r="M5655" i="11"/>
  <c r="M5654" i="11"/>
  <c r="M5653" i="11"/>
  <c r="M5652" i="11"/>
  <c r="M5651" i="11"/>
  <c r="M5650" i="11"/>
  <c r="M5649" i="11"/>
  <c r="M5648" i="11"/>
  <c r="M5647" i="11"/>
  <c r="M5646" i="11"/>
  <c r="M5645" i="11"/>
  <c r="M5644" i="11"/>
  <c r="M5643" i="11"/>
  <c r="M5642" i="11"/>
  <c r="M5641" i="11"/>
  <c r="M5640" i="11"/>
  <c r="M5639" i="11"/>
  <c r="M5638" i="11"/>
  <c r="M5637" i="11"/>
  <c r="M5636" i="11"/>
  <c r="M5635" i="11"/>
  <c r="M5634" i="11"/>
  <c r="M5633" i="11"/>
  <c r="M5632" i="11"/>
  <c r="M5631" i="11"/>
  <c r="M5630" i="11"/>
  <c r="M5629" i="11"/>
  <c r="M5628" i="11"/>
  <c r="M5627" i="11"/>
  <c r="M5626" i="11"/>
  <c r="M5625" i="11"/>
  <c r="M5624" i="11"/>
  <c r="M5623" i="11"/>
  <c r="M5622" i="11"/>
  <c r="M5621" i="11"/>
  <c r="M5620" i="11"/>
  <c r="M5619" i="11"/>
  <c r="M5618" i="11"/>
  <c r="M5617" i="11"/>
  <c r="M5616" i="11"/>
  <c r="M5615" i="11"/>
  <c r="M5614" i="11"/>
  <c r="M5613" i="11"/>
  <c r="M5612" i="11"/>
  <c r="M5611" i="11"/>
  <c r="M5610" i="11"/>
  <c r="M5609" i="11"/>
  <c r="M5608" i="11"/>
  <c r="M5607" i="11"/>
  <c r="M5606" i="11"/>
  <c r="M5605" i="11"/>
  <c r="M5604" i="11"/>
  <c r="M5603" i="11"/>
  <c r="M5602" i="11"/>
  <c r="M5601" i="11"/>
  <c r="M5600" i="11"/>
  <c r="M5599" i="11"/>
  <c r="M5598" i="11"/>
  <c r="M5597" i="11"/>
  <c r="M5596" i="11"/>
  <c r="M5595" i="11"/>
  <c r="M5594" i="11"/>
  <c r="M5593" i="11"/>
  <c r="M5592" i="11"/>
  <c r="M5591" i="11"/>
  <c r="M5590" i="11"/>
  <c r="M5589" i="11"/>
  <c r="M5588" i="11"/>
  <c r="M5587" i="11"/>
  <c r="M5586" i="11"/>
  <c r="M5585" i="11"/>
  <c r="M5584" i="11"/>
  <c r="M5583" i="11"/>
  <c r="M5582" i="11"/>
  <c r="M5581" i="11"/>
  <c r="M5580" i="11"/>
  <c r="M5579" i="11"/>
  <c r="M5578" i="11"/>
  <c r="M5577" i="11"/>
  <c r="M5576" i="11"/>
  <c r="M5575" i="11"/>
  <c r="M5574" i="11"/>
  <c r="M5573" i="11"/>
  <c r="M5572" i="11"/>
  <c r="M5571" i="11"/>
  <c r="M5570" i="11"/>
  <c r="M5569" i="11"/>
  <c r="M5568" i="11"/>
  <c r="M5567" i="11"/>
  <c r="M5566" i="11"/>
  <c r="M5565" i="11"/>
  <c r="M5564" i="11"/>
  <c r="M5563" i="11"/>
  <c r="M5562" i="11"/>
  <c r="M5561" i="11"/>
  <c r="M5560" i="11"/>
  <c r="M5559" i="11"/>
  <c r="M5558" i="11"/>
  <c r="M5557" i="11"/>
  <c r="M5556" i="11"/>
  <c r="M5555" i="11"/>
  <c r="M5554" i="11"/>
  <c r="M5553" i="11"/>
  <c r="M5552" i="11"/>
  <c r="M5551" i="11"/>
  <c r="M5550" i="11"/>
  <c r="M5549" i="11"/>
  <c r="M5548" i="11"/>
  <c r="M5547" i="11"/>
  <c r="M5546" i="11"/>
  <c r="M5545" i="11"/>
  <c r="M5544" i="11"/>
  <c r="M5543" i="11"/>
  <c r="M5542" i="11"/>
  <c r="M5541" i="11"/>
  <c r="M5540" i="11"/>
  <c r="M5539" i="11"/>
  <c r="M5538" i="11"/>
  <c r="M5537" i="11"/>
  <c r="M5536" i="11"/>
  <c r="M5535" i="11"/>
  <c r="M5534" i="11"/>
  <c r="M5533" i="11"/>
  <c r="M5532" i="11"/>
  <c r="M5531" i="11"/>
  <c r="M5530" i="11"/>
  <c r="M5529" i="11"/>
  <c r="M5528" i="11"/>
  <c r="M5527" i="11"/>
  <c r="M5526" i="11"/>
  <c r="M5525" i="11"/>
  <c r="M5524" i="11"/>
  <c r="M5523" i="11"/>
  <c r="M5522" i="11"/>
  <c r="M5521" i="11"/>
  <c r="M5520" i="11"/>
  <c r="M5519" i="11"/>
  <c r="M5518" i="11"/>
  <c r="M5517" i="11"/>
  <c r="M5516" i="11"/>
  <c r="M5515" i="11"/>
  <c r="M5514" i="11"/>
  <c r="M5513" i="11"/>
  <c r="M5512" i="11"/>
  <c r="M5511" i="11"/>
  <c r="M5510" i="11"/>
  <c r="M5509" i="11"/>
  <c r="M5508" i="11"/>
  <c r="M5507" i="11"/>
  <c r="M5506" i="11"/>
  <c r="M5505" i="11"/>
  <c r="M5504" i="11"/>
  <c r="M5503" i="11"/>
  <c r="M5502" i="11"/>
  <c r="M5501" i="11"/>
  <c r="M5500" i="11"/>
  <c r="M5499" i="11"/>
  <c r="M5498" i="11"/>
  <c r="M5497" i="11"/>
  <c r="M5496" i="11"/>
  <c r="M5495" i="11"/>
  <c r="M5494" i="11"/>
  <c r="M5493" i="11"/>
  <c r="M5492" i="11"/>
  <c r="M5491" i="11"/>
  <c r="M5490" i="11"/>
  <c r="M5489" i="11"/>
  <c r="M5488" i="11"/>
  <c r="M5487" i="11"/>
  <c r="M5486" i="11"/>
  <c r="M5485" i="11"/>
  <c r="M5484" i="11"/>
  <c r="M5483" i="11"/>
  <c r="M5482" i="11"/>
  <c r="M5481" i="11"/>
  <c r="M5480" i="11"/>
  <c r="M5479" i="11"/>
  <c r="M5478" i="11"/>
  <c r="M5477" i="11"/>
  <c r="M5476" i="11"/>
  <c r="M5475" i="11"/>
  <c r="M5474" i="11"/>
  <c r="M5473" i="11"/>
  <c r="M5472" i="11"/>
  <c r="M5471" i="11"/>
  <c r="M5470" i="11"/>
  <c r="M5469" i="11"/>
  <c r="M5468" i="11"/>
  <c r="M5467" i="11"/>
  <c r="M5466" i="11"/>
  <c r="M5465" i="11"/>
  <c r="M5464" i="11"/>
  <c r="M5463" i="11"/>
  <c r="M5462" i="11"/>
  <c r="M5461" i="11"/>
  <c r="M5460" i="11"/>
  <c r="M5459" i="11"/>
  <c r="M5458" i="11"/>
  <c r="M5457" i="11"/>
  <c r="M5456" i="11"/>
  <c r="M5455" i="11"/>
  <c r="M5454" i="11"/>
  <c r="M5453" i="11"/>
  <c r="M5452" i="11"/>
  <c r="M5451" i="11"/>
  <c r="M5450" i="11"/>
  <c r="M5449" i="11"/>
  <c r="M5448" i="11"/>
  <c r="M5447" i="11"/>
  <c r="M5446" i="11"/>
  <c r="M5445" i="11"/>
  <c r="M5444" i="11"/>
  <c r="M5443" i="11"/>
  <c r="M5442" i="11"/>
  <c r="M5441" i="11"/>
  <c r="M5440" i="11"/>
  <c r="M5439" i="11"/>
  <c r="M5438" i="11"/>
  <c r="M5437" i="11"/>
  <c r="M5436" i="11"/>
  <c r="M5435" i="11"/>
  <c r="M5434" i="11"/>
  <c r="M5433" i="11"/>
  <c r="M5432" i="11"/>
  <c r="M5431" i="11"/>
  <c r="M5430" i="11"/>
  <c r="M5429" i="11"/>
  <c r="M5428" i="11"/>
  <c r="M5427" i="11"/>
  <c r="M5426" i="11"/>
  <c r="M5425" i="11"/>
  <c r="M5424" i="11"/>
  <c r="M5423" i="11"/>
  <c r="M5422" i="11"/>
  <c r="M5421" i="11"/>
  <c r="M5420" i="11"/>
  <c r="M5419" i="11"/>
  <c r="M5418" i="11"/>
  <c r="M5417" i="11"/>
  <c r="M5416" i="11"/>
  <c r="M5415" i="11"/>
  <c r="M5414" i="11"/>
  <c r="M5413" i="11"/>
  <c r="M5412" i="11"/>
  <c r="M5411" i="11"/>
  <c r="M5410" i="11"/>
  <c r="M5409" i="11"/>
  <c r="M5408" i="11"/>
  <c r="M5407" i="11"/>
  <c r="M5406" i="11"/>
  <c r="M5405" i="11"/>
  <c r="M5404" i="11"/>
  <c r="M5403" i="11"/>
  <c r="M5402" i="11"/>
  <c r="M5401" i="11"/>
  <c r="M5400" i="11"/>
  <c r="M5399" i="11"/>
  <c r="M5398" i="11"/>
  <c r="M5397" i="11"/>
  <c r="M5396" i="11"/>
  <c r="M5395" i="11"/>
  <c r="M5394" i="11"/>
  <c r="M5393" i="11"/>
  <c r="M5392" i="11"/>
  <c r="M5391" i="11"/>
  <c r="M5390" i="11"/>
  <c r="M5389" i="11"/>
  <c r="M5388" i="11"/>
  <c r="M5387" i="11"/>
  <c r="M5386" i="11"/>
  <c r="M5385" i="11"/>
  <c r="M5384" i="11"/>
  <c r="M5383" i="11"/>
  <c r="M5382" i="11"/>
  <c r="M5381" i="11"/>
  <c r="M5380" i="11"/>
  <c r="M5379" i="11"/>
  <c r="M5378" i="11"/>
  <c r="M5377" i="11"/>
  <c r="M5376" i="11"/>
  <c r="M5375" i="11"/>
  <c r="M5374" i="11"/>
  <c r="M5373" i="11"/>
  <c r="M5372" i="11"/>
  <c r="M5371" i="11"/>
  <c r="M5370" i="11"/>
  <c r="M5369" i="11"/>
  <c r="M5368" i="11"/>
  <c r="M5367" i="11"/>
  <c r="M5366" i="11"/>
  <c r="M5365" i="11"/>
  <c r="M5364" i="11"/>
  <c r="M5363" i="11"/>
  <c r="M5362" i="11"/>
  <c r="M5361" i="11"/>
  <c r="M5360" i="11"/>
  <c r="M5359" i="11"/>
  <c r="M5358" i="11"/>
  <c r="M5357" i="11"/>
  <c r="M5356" i="11"/>
  <c r="M5355" i="11"/>
  <c r="M5354" i="11"/>
  <c r="M5353" i="11"/>
  <c r="M5352" i="11"/>
  <c r="M5351" i="11"/>
  <c r="M5350" i="11"/>
  <c r="M5349" i="11"/>
  <c r="M5348" i="11"/>
  <c r="M5347" i="11"/>
  <c r="M5346" i="11"/>
  <c r="M5345" i="11"/>
  <c r="M5344" i="11"/>
  <c r="M5343" i="11"/>
  <c r="M5342" i="11"/>
  <c r="M5341" i="11"/>
  <c r="M5340" i="11"/>
  <c r="M5339" i="11"/>
  <c r="M5338" i="11"/>
  <c r="M5337" i="11"/>
  <c r="M5336" i="11"/>
  <c r="M5335" i="11"/>
  <c r="M5334" i="11"/>
  <c r="M5333" i="11"/>
  <c r="M5332" i="11"/>
  <c r="M5331" i="11"/>
  <c r="M5330" i="11"/>
  <c r="M5329" i="11"/>
  <c r="M5328" i="11"/>
  <c r="M5327" i="11"/>
  <c r="M5326" i="11"/>
  <c r="M5325" i="11"/>
  <c r="M5324" i="11"/>
  <c r="M5323" i="11"/>
  <c r="M5322" i="11"/>
  <c r="M5321" i="11"/>
  <c r="M5320" i="11"/>
  <c r="M5319" i="11"/>
  <c r="M5318" i="11"/>
  <c r="M5317" i="11"/>
  <c r="M5316" i="11"/>
  <c r="M5315" i="11"/>
  <c r="M5314" i="11"/>
  <c r="M5313" i="11"/>
  <c r="M5312" i="11"/>
  <c r="M5311" i="11"/>
  <c r="M5310" i="11"/>
  <c r="M5309" i="11"/>
  <c r="M5308" i="11"/>
  <c r="M5307" i="11"/>
  <c r="M5306" i="11"/>
  <c r="M5305" i="11"/>
  <c r="M5304" i="11"/>
  <c r="M5303" i="11"/>
  <c r="M5302" i="11"/>
  <c r="M5301" i="11"/>
  <c r="M5300" i="11"/>
  <c r="M5299" i="11"/>
  <c r="M5298" i="11"/>
  <c r="M5297" i="11"/>
  <c r="M5296" i="11"/>
  <c r="M5295" i="11"/>
  <c r="M5294" i="11"/>
  <c r="M5293" i="11"/>
  <c r="M5292" i="11"/>
  <c r="M5291" i="11"/>
  <c r="M5290" i="11"/>
  <c r="M5289" i="11"/>
  <c r="M5288" i="11"/>
  <c r="M5287" i="11"/>
  <c r="M5286" i="11"/>
  <c r="M5285" i="11"/>
  <c r="M5284" i="11"/>
  <c r="M5283" i="11"/>
  <c r="M5282" i="11"/>
  <c r="M5281" i="11"/>
  <c r="M5280" i="11"/>
  <c r="M5279" i="11"/>
  <c r="M5278" i="11"/>
  <c r="M5277" i="11"/>
  <c r="M5276" i="11"/>
  <c r="M5275" i="11"/>
  <c r="M5274" i="11"/>
  <c r="M5273" i="11"/>
  <c r="M5272" i="11"/>
  <c r="M5271" i="11"/>
  <c r="M5270" i="11"/>
  <c r="M5269" i="11"/>
  <c r="M5268" i="11"/>
  <c r="M5267" i="11"/>
  <c r="M5266" i="11"/>
  <c r="M5265" i="11"/>
  <c r="M5264" i="11"/>
  <c r="M5263" i="11"/>
  <c r="M5262" i="11"/>
  <c r="M5261" i="11"/>
  <c r="M5260" i="11"/>
  <c r="M5259" i="11"/>
  <c r="M5258" i="11"/>
  <c r="M5257" i="11"/>
  <c r="M5256" i="11"/>
  <c r="M5255" i="11"/>
  <c r="M5254" i="11"/>
  <c r="M5253" i="11"/>
  <c r="M5252" i="11"/>
  <c r="M5251" i="11"/>
  <c r="M5250" i="11"/>
  <c r="M5249" i="11"/>
  <c r="M5248" i="11"/>
  <c r="M5247" i="11"/>
  <c r="M5246" i="11"/>
  <c r="M5245" i="11"/>
  <c r="M5244" i="11"/>
  <c r="M5243" i="11"/>
  <c r="M5242" i="11"/>
  <c r="M5241" i="11"/>
  <c r="M5240" i="11"/>
  <c r="M5239" i="11"/>
  <c r="M5238" i="11"/>
  <c r="M5237" i="11"/>
  <c r="M5236" i="11"/>
  <c r="M5235" i="11"/>
  <c r="M5234" i="11"/>
  <c r="M5233" i="11"/>
  <c r="M5232" i="11"/>
  <c r="M5231" i="11"/>
  <c r="M5230" i="11"/>
  <c r="M5229" i="11"/>
  <c r="M5228" i="11"/>
  <c r="M5227" i="11"/>
  <c r="M5226" i="11"/>
  <c r="M5225" i="11"/>
  <c r="M5224" i="11"/>
  <c r="M5223" i="11"/>
  <c r="M5222" i="11"/>
  <c r="M5221" i="11"/>
  <c r="M5220" i="11"/>
  <c r="M5219" i="11"/>
  <c r="M5218" i="11"/>
  <c r="M5217" i="11"/>
  <c r="M5216" i="11"/>
  <c r="M5215" i="11"/>
  <c r="M5214" i="11"/>
  <c r="M5213" i="11"/>
  <c r="M5212" i="11"/>
  <c r="M5211" i="11"/>
  <c r="M5210" i="11"/>
  <c r="M5209" i="11"/>
  <c r="M5208" i="11"/>
  <c r="M5207" i="11"/>
  <c r="M5206" i="11"/>
  <c r="M5205" i="11"/>
  <c r="M5204" i="11"/>
  <c r="M5203" i="11"/>
  <c r="M5202" i="11"/>
  <c r="M5201" i="11"/>
  <c r="M5200" i="11"/>
  <c r="M5199" i="11"/>
  <c r="M5198" i="11"/>
  <c r="M5197" i="11"/>
  <c r="M5196" i="11"/>
  <c r="M5195" i="11"/>
  <c r="M5194" i="11"/>
  <c r="M5193" i="11"/>
  <c r="M5192" i="11"/>
  <c r="M5191" i="11"/>
  <c r="M5190" i="11"/>
  <c r="M5189" i="11"/>
  <c r="M5188" i="11"/>
  <c r="M5187" i="11"/>
  <c r="M5186" i="11"/>
  <c r="M5185" i="11"/>
  <c r="M5184" i="11"/>
  <c r="M5183" i="11"/>
  <c r="M5182" i="11"/>
  <c r="M5181" i="11"/>
  <c r="M5180" i="11"/>
  <c r="M5179" i="11"/>
  <c r="M5178" i="11"/>
  <c r="M5177" i="11"/>
  <c r="M5176" i="11"/>
  <c r="M5175" i="11"/>
  <c r="M5174" i="11"/>
  <c r="M5173" i="11"/>
  <c r="M5172" i="11"/>
  <c r="M5171" i="11"/>
  <c r="M5170" i="11"/>
  <c r="M5169" i="11"/>
  <c r="M5168" i="11"/>
  <c r="M5167" i="11"/>
  <c r="M5166" i="11"/>
  <c r="M5165" i="11"/>
  <c r="M5164" i="11"/>
  <c r="M5163" i="11"/>
  <c r="M5162" i="11"/>
  <c r="M5161" i="11"/>
  <c r="M5160" i="11"/>
  <c r="M5159" i="11"/>
  <c r="M5158" i="11"/>
  <c r="M5157" i="11"/>
  <c r="M5156" i="11"/>
  <c r="M5155" i="11"/>
  <c r="M5154" i="11"/>
  <c r="M5153" i="11"/>
  <c r="M5152" i="11"/>
  <c r="M5151" i="11"/>
  <c r="M5150" i="11"/>
  <c r="M5149" i="11"/>
  <c r="M5148" i="11"/>
  <c r="M5147" i="11"/>
  <c r="M5146" i="11"/>
  <c r="M5145" i="11"/>
  <c r="M5144" i="11"/>
  <c r="M5143" i="11"/>
  <c r="M5142" i="11"/>
  <c r="M5141" i="11"/>
  <c r="M5140" i="11"/>
  <c r="M5139" i="11"/>
  <c r="M5138" i="11"/>
  <c r="M5137" i="11"/>
  <c r="M5136" i="11"/>
  <c r="M5135" i="11"/>
  <c r="M5134" i="11"/>
  <c r="M5133" i="11"/>
  <c r="M5132" i="11"/>
  <c r="M5131" i="11"/>
  <c r="M5130" i="11"/>
  <c r="M5129" i="11"/>
  <c r="M5128" i="11"/>
  <c r="M5127" i="11"/>
  <c r="M5126" i="11"/>
  <c r="M5125" i="11"/>
  <c r="M5124" i="11"/>
  <c r="M5123" i="11"/>
  <c r="M5122" i="11"/>
  <c r="M5121" i="11"/>
  <c r="M5120" i="11"/>
  <c r="M5119" i="11"/>
  <c r="M5118" i="11"/>
  <c r="M5117" i="11"/>
  <c r="M5116" i="11"/>
  <c r="M5115" i="11"/>
  <c r="M5114" i="11"/>
  <c r="M5113" i="11"/>
  <c r="M5112" i="11"/>
  <c r="M5111" i="11"/>
  <c r="M5110" i="11"/>
  <c r="M5109" i="11"/>
  <c r="M5108" i="11"/>
  <c r="M5107" i="11"/>
  <c r="M5106" i="11"/>
  <c r="M5105" i="11"/>
  <c r="M5104" i="11"/>
  <c r="M5103" i="11"/>
  <c r="M5102" i="11"/>
  <c r="M5101" i="11"/>
  <c r="M5100" i="11"/>
  <c r="M5099" i="11"/>
  <c r="M5098" i="11"/>
  <c r="M5097" i="11"/>
  <c r="M5096" i="11"/>
  <c r="M5095" i="11"/>
  <c r="M5094" i="11"/>
  <c r="M5093" i="11"/>
  <c r="M5092" i="11"/>
  <c r="M5091" i="11"/>
  <c r="M5090" i="11"/>
  <c r="M5089" i="11"/>
  <c r="M5088" i="11"/>
  <c r="M5087" i="11"/>
  <c r="M5086" i="11"/>
  <c r="M5085" i="11"/>
  <c r="M5084" i="11"/>
  <c r="M5083" i="11"/>
  <c r="M5082" i="11"/>
  <c r="M5081" i="11"/>
  <c r="M5080" i="11"/>
  <c r="M5079" i="11"/>
  <c r="M5078" i="11"/>
  <c r="M5077" i="11"/>
  <c r="M5076" i="11"/>
  <c r="M5075" i="11"/>
  <c r="M5074" i="11"/>
  <c r="M5073" i="11"/>
  <c r="M5072" i="11"/>
  <c r="M5071" i="11"/>
  <c r="M5070" i="11"/>
  <c r="M5069" i="11"/>
  <c r="M5068" i="11"/>
  <c r="M5067" i="11"/>
  <c r="M5066" i="11"/>
  <c r="M5065" i="11"/>
  <c r="M5064" i="11"/>
  <c r="M5063" i="11"/>
  <c r="M5062" i="11"/>
  <c r="M5061" i="11"/>
  <c r="M5060" i="11"/>
  <c r="M5059" i="11"/>
  <c r="M5058" i="11"/>
  <c r="M5057" i="11"/>
  <c r="M5056" i="11"/>
  <c r="M5055" i="11"/>
  <c r="M5054" i="11"/>
  <c r="M5053" i="11"/>
  <c r="M5052" i="11"/>
  <c r="M5051" i="11"/>
  <c r="M5050" i="11"/>
  <c r="M5049" i="11"/>
  <c r="M5048" i="11"/>
  <c r="M5047" i="11"/>
  <c r="M5046" i="11"/>
  <c r="M5045" i="11"/>
  <c r="M5044" i="11"/>
  <c r="M5043" i="11"/>
  <c r="M5042" i="11"/>
  <c r="M5041" i="11"/>
  <c r="M5040" i="11"/>
  <c r="M5039" i="11"/>
  <c r="M5038" i="11"/>
  <c r="M5037" i="11"/>
  <c r="M5036" i="11"/>
  <c r="M5035" i="11"/>
  <c r="M5034" i="11"/>
  <c r="M5033" i="11"/>
  <c r="M5032" i="11"/>
  <c r="M5031" i="11"/>
  <c r="M5030" i="11"/>
  <c r="M5029" i="11"/>
  <c r="M5028" i="11"/>
  <c r="M5027" i="11"/>
  <c r="M5026" i="11"/>
  <c r="M5025" i="11"/>
  <c r="M5024" i="11"/>
  <c r="M5023" i="11"/>
  <c r="M5022" i="11"/>
  <c r="M5021" i="11"/>
  <c r="M5020" i="11"/>
  <c r="M5019" i="11"/>
  <c r="M5018" i="11"/>
  <c r="M5017" i="11"/>
  <c r="M5016" i="11"/>
  <c r="M5015" i="11"/>
  <c r="M5014" i="11"/>
  <c r="M5013" i="11"/>
  <c r="M5012" i="11"/>
  <c r="M5011" i="11"/>
  <c r="M5010" i="11"/>
  <c r="M5009" i="11"/>
  <c r="M5008" i="11"/>
  <c r="M5007" i="11"/>
  <c r="M5006" i="11"/>
  <c r="M5005" i="11"/>
  <c r="M5004" i="11"/>
  <c r="M5003" i="11"/>
  <c r="M5002" i="11"/>
  <c r="M5001" i="11"/>
  <c r="M5000" i="11"/>
  <c r="M4999" i="11"/>
  <c r="M4998" i="11"/>
  <c r="M4997" i="11"/>
  <c r="M4996" i="11"/>
  <c r="M4995" i="11"/>
  <c r="M4994" i="11"/>
  <c r="M4993" i="11"/>
  <c r="M4992" i="11"/>
  <c r="M4991" i="11"/>
  <c r="M4990" i="11"/>
  <c r="M4989" i="11"/>
  <c r="M4988" i="11"/>
  <c r="M4987" i="11"/>
  <c r="M4986" i="11"/>
  <c r="M4985" i="11"/>
  <c r="M4984" i="11"/>
  <c r="M4983" i="11"/>
  <c r="M4982" i="11"/>
  <c r="M4981" i="11"/>
  <c r="M4980" i="11"/>
  <c r="M4979" i="11"/>
  <c r="M4978" i="11"/>
  <c r="M4977" i="11"/>
  <c r="M4976" i="11"/>
  <c r="M4975" i="11"/>
  <c r="M4974" i="11"/>
  <c r="M4973" i="11"/>
  <c r="M4972" i="11"/>
  <c r="M4971" i="11"/>
  <c r="M4970" i="11"/>
  <c r="M4969" i="11"/>
  <c r="M4968" i="11"/>
  <c r="M4967" i="11"/>
  <c r="M4966" i="11"/>
  <c r="M4965" i="11"/>
  <c r="M4964" i="11"/>
  <c r="M4963" i="11"/>
  <c r="M4962" i="11"/>
  <c r="M4961" i="11"/>
  <c r="M4960" i="11"/>
  <c r="M4959" i="11"/>
  <c r="M4958" i="11"/>
  <c r="M4957" i="11"/>
  <c r="M4956" i="11"/>
  <c r="M4955" i="11"/>
  <c r="M4954" i="11"/>
  <c r="M4953" i="11"/>
  <c r="M4952" i="11"/>
  <c r="M4951" i="11"/>
  <c r="M4950" i="11"/>
  <c r="M4949" i="11"/>
  <c r="M4948" i="11"/>
  <c r="M4947" i="11"/>
  <c r="M4946" i="11"/>
  <c r="M4945" i="11"/>
  <c r="M4944" i="11"/>
  <c r="M4943" i="11"/>
  <c r="M4942" i="11"/>
  <c r="M4941" i="11"/>
  <c r="M4940" i="11"/>
  <c r="M4939" i="11"/>
  <c r="M4938" i="11"/>
  <c r="M4937" i="11"/>
  <c r="M4936" i="11"/>
  <c r="M4935" i="11"/>
  <c r="M4934" i="11"/>
  <c r="M4933" i="11"/>
  <c r="M4932" i="11"/>
  <c r="M4931" i="11"/>
  <c r="M4930" i="11"/>
  <c r="M4929" i="11"/>
  <c r="M4928" i="11"/>
  <c r="M4927" i="11"/>
  <c r="M4926" i="11"/>
  <c r="M4925" i="11"/>
  <c r="M4924" i="11"/>
  <c r="M4923" i="11"/>
  <c r="M4922" i="11"/>
  <c r="M4921" i="11"/>
  <c r="M4920" i="11"/>
  <c r="M4919" i="11"/>
  <c r="M4918" i="11"/>
  <c r="M4917" i="11"/>
  <c r="M4916" i="11"/>
  <c r="M4915" i="11"/>
  <c r="M4914" i="11"/>
  <c r="M4913" i="11"/>
  <c r="M4912" i="11"/>
  <c r="M4911" i="11"/>
  <c r="M4910" i="11"/>
  <c r="M4909" i="11"/>
  <c r="M4908" i="11"/>
  <c r="M4907" i="11"/>
  <c r="M4906" i="11"/>
  <c r="M4905" i="11"/>
  <c r="M4904" i="11"/>
  <c r="M4903" i="11"/>
  <c r="M4902" i="11"/>
  <c r="M4901" i="11"/>
  <c r="M4900" i="11"/>
  <c r="M4899" i="11"/>
  <c r="M4898" i="11"/>
  <c r="M4897" i="11"/>
  <c r="M4896" i="11"/>
  <c r="M4895" i="11"/>
  <c r="M4894" i="11"/>
  <c r="M4893" i="11"/>
  <c r="M4892" i="11"/>
  <c r="M4891" i="11"/>
  <c r="M4890" i="11"/>
  <c r="M4889" i="11"/>
  <c r="M4888" i="11"/>
  <c r="M4887" i="11"/>
  <c r="M4886" i="11"/>
  <c r="M4885" i="11"/>
  <c r="M4884" i="11"/>
  <c r="M4883" i="11"/>
  <c r="M4882" i="11"/>
  <c r="M4881" i="11"/>
  <c r="M4880" i="11"/>
  <c r="M4879" i="11"/>
  <c r="M4878" i="11"/>
  <c r="M4877" i="11"/>
  <c r="M4876" i="11"/>
  <c r="M4875" i="11"/>
  <c r="M4874" i="11"/>
  <c r="M4873" i="11"/>
  <c r="M4872" i="11"/>
  <c r="M4871" i="11"/>
  <c r="M4870" i="11"/>
  <c r="M4869" i="11"/>
  <c r="M4868" i="11"/>
  <c r="M4867" i="11"/>
  <c r="M4866" i="11"/>
  <c r="M4865" i="11"/>
  <c r="M4864" i="11"/>
  <c r="M4863" i="11"/>
  <c r="M4862" i="11"/>
  <c r="M4861" i="11"/>
  <c r="M4860" i="11"/>
  <c r="M4859" i="11"/>
  <c r="M4858" i="11"/>
  <c r="M4857" i="11"/>
  <c r="M4856" i="11"/>
  <c r="M4855" i="11"/>
  <c r="M4854" i="11"/>
  <c r="M4853" i="11"/>
  <c r="M4852" i="11"/>
  <c r="M4851" i="11"/>
  <c r="M4850" i="11"/>
  <c r="M4849" i="11"/>
  <c r="M4848" i="11"/>
  <c r="M4847" i="11"/>
  <c r="M4846" i="11"/>
  <c r="M4845" i="11"/>
  <c r="M4844" i="11"/>
  <c r="M4843" i="11"/>
  <c r="M4842" i="11"/>
  <c r="M4841" i="11"/>
  <c r="M4840" i="11"/>
  <c r="M4839" i="11"/>
  <c r="M4838" i="11"/>
  <c r="M4837" i="11"/>
  <c r="M4836" i="11"/>
  <c r="M4835" i="11"/>
  <c r="M4834" i="11"/>
  <c r="M4833" i="11"/>
  <c r="M4832" i="11"/>
  <c r="M4831" i="11"/>
  <c r="M4830" i="11"/>
  <c r="M4829" i="11"/>
  <c r="M4828" i="11"/>
  <c r="M4827" i="11"/>
  <c r="M4826" i="11"/>
  <c r="M4825" i="11"/>
  <c r="M4824" i="11"/>
  <c r="M4823" i="11"/>
  <c r="M4822" i="11"/>
  <c r="M4821" i="11"/>
  <c r="M4820" i="11"/>
  <c r="M4819" i="11"/>
  <c r="M4818" i="11"/>
  <c r="M4817" i="11"/>
  <c r="M4816" i="11"/>
  <c r="M4815" i="11"/>
  <c r="M4814" i="11"/>
  <c r="M4813" i="11"/>
  <c r="M4812" i="11"/>
  <c r="M4811" i="11"/>
  <c r="M4810" i="11"/>
  <c r="M4809" i="11"/>
  <c r="M4808" i="11"/>
  <c r="M4807" i="11"/>
  <c r="M4806" i="11"/>
  <c r="M4805" i="11"/>
  <c r="M4804" i="11"/>
  <c r="M4803" i="11"/>
  <c r="M4802" i="11"/>
  <c r="M4801" i="11"/>
  <c r="M4800" i="11"/>
  <c r="M4799" i="11"/>
  <c r="M4798" i="11"/>
  <c r="M4797" i="11"/>
  <c r="M4796" i="11"/>
  <c r="M4795" i="11"/>
  <c r="M4794" i="11"/>
  <c r="M4793" i="11"/>
  <c r="M4792" i="11"/>
  <c r="M4791" i="11"/>
  <c r="M4790" i="11"/>
  <c r="M4789" i="11"/>
  <c r="M4788" i="11"/>
  <c r="M4787" i="11"/>
  <c r="M4786" i="11"/>
  <c r="M4785" i="11"/>
  <c r="M4784" i="11"/>
  <c r="M4783" i="11"/>
  <c r="M4782" i="11"/>
  <c r="M4781" i="11"/>
  <c r="M4780" i="11"/>
  <c r="M4779" i="11"/>
  <c r="M4778" i="11"/>
  <c r="M4777" i="11"/>
  <c r="M4776" i="11"/>
  <c r="M4775" i="11"/>
  <c r="M4774" i="11"/>
  <c r="M4773" i="11"/>
  <c r="M4772" i="11"/>
  <c r="M4771" i="11"/>
  <c r="M4770" i="11"/>
  <c r="M4769" i="11"/>
  <c r="M4768" i="11"/>
  <c r="M4767" i="11"/>
  <c r="M4766" i="11"/>
  <c r="M4765" i="11"/>
  <c r="M4764" i="11"/>
  <c r="M4763" i="11"/>
  <c r="M4762" i="11"/>
  <c r="M4761" i="11"/>
  <c r="M4760" i="11"/>
  <c r="M4759" i="11"/>
  <c r="M4758" i="11"/>
  <c r="M4757" i="11"/>
  <c r="M4756" i="11"/>
  <c r="M4755" i="11"/>
  <c r="M4754" i="11"/>
  <c r="M4753" i="11"/>
  <c r="M4752" i="11"/>
  <c r="M4751" i="11"/>
  <c r="M4750" i="11"/>
  <c r="M4749" i="11"/>
  <c r="M4748" i="11"/>
  <c r="M4747" i="11"/>
  <c r="M4746" i="11"/>
  <c r="M4745" i="11"/>
  <c r="M4744" i="11"/>
  <c r="M4743" i="11"/>
  <c r="M4742" i="11"/>
  <c r="M4741" i="11"/>
  <c r="M4740" i="11"/>
  <c r="M4739" i="11"/>
  <c r="M4738" i="11"/>
  <c r="M4737" i="11"/>
  <c r="M4736" i="11"/>
  <c r="M4735" i="11"/>
  <c r="M4734" i="11"/>
  <c r="M4733" i="11"/>
  <c r="M4732" i="11"/>
  <c r="M4731" i="11"/>
  <c r="M4730" i="11"/>
  <c r="M4729" i="11"/>
  <c r="M4728" i="11"/>
  <c r="M4727" i="11"/>
  <c r="M4726" i="11"/>
  <c r="M4725" i="11"/>
  <c r="M4724" i="11"/>
  <c r="M4723" i="11"/>
  <c r="M4722" i="11"/>
  <c r="M4721" i="11"/>
  <c r="M4720" i="11"/>
  <c r="M4719" i="11"/>
  <c r="M4718" i="11"/>
  <c r="M4717" i="11"/>
  <c r="M4716" i="11"/>
  <c r="M4715" i="11"/>
  <c r="M4714" i="11"/>
  <c r="M4713" i="11"/>
  <c r="M4712" i="11"/>
  <c r="M4711" i="11"/>
  <c r="M4710" i="11"/>
  <c r="M4709" i="11"/>
  <c r="M4708" i="11"/>
  <c r="M4707" i="11"/>
  <c r="M4706" i="11"/>
  <c r="M4705" i="11"/>
  <c r="M4704" i="11"/>
  <c r="M4703" i="11"/>
  <c r="M4702" i="11"/>
  <c r="M4701" i="11"/>
  <c r="M4700" i="11"/>
  <c r="M4699" i="11"/>
  <c r="M4698" i="11"/>
  <c r="M4697" i="11"/>
  <c r="M4696" i="11"/>
  <c r="M4695" i="11"/>
  <c r="M4694" i="11"/>
  <c r="M4693" i="11"/>
  <c r="M4692" i="11"/>
  <c r="M4691" i="11"/>
  <c r="M4690" i="11"/>
  <c r="M4689" i="11"/>
  <c r="M4688" i="11"/>
  <c r="M4687" i="11"/>
  <c r="M4686" i="11"/>
  <c r="M4685" i="11"/>
  <c r="M4684" i="11"/>
  <c r="M4683" i="11"/>
  <c r="M4682" i="11"/>
  <c r="M4681" i="11"/>
  <c r="M4680" i="11"/>
  <c r="M4679" i="11"/>
  <c r="M4678" i="11"/>
  <c r="M4677" i="11"/>
  <c r="M4676" i="11"/>
  <c r="M4675" i="11"/>
  <c r="M4674" i="11"/>
  <c r="M4673" i="11"/>
  <c r="M4672" i="11"/>
  <c r="M4671" i="11"/>
  <c r="M4670" i="11"/>
  <c r="M4669" i="11"/>
  <c r="M4668" i="11"/>
  <c r="M4667" i="11"/>
  <c r="M4666" i="11"/>
  <c r="M4665" i="11"/>
  <c r="M4664" i="11"/>
  <c r="M4663" i="11"/>
  <c r="M4662" i="11"/>
  <c r="M4661" i="11"/>
  <c r="M4660" i="11"/>
  <c r="M4659" i="11"/>
  <c r="M4658" i="11"/>
  <c r="M4657" i="11"/>
  <c r="M4656" i="11"/>
  <c r="M4655" i="11"/>
  <c r="M4654" i="11"/>
  <c r="M4653" i="11"/>
  <c r="M4652" i="11"/>
  <c r="M4651" i="11"/>
  <c r="M4650" i="11"/>
  <c r="M4649" i="11"/>
  <c r="M4648" i="11"/>
  <c r="M4647" i="11"/>
  <c r="M4646" i="11"/>
  <c r="M4645" i="11"/>
  <c r="M4644" i="11"/>
  <c r="M4643" i="11"/>
  <c r="M4642" i="11"/>
  <c r="M4641" i="11"/>
  <c r="M4640" i="11"/>
  <c r="M4639" i="11"/>
  <c r="M4638" i="11"/>
  <c r="M4637" i="11"/>
  <c r="M4636" i="11"/>
  <c r="M4635" i="11"/>
  <c r="M4634" i="11"/>
  <c r="M4633" i="11"/>
  <c r="M4632" i="11"/>
  <c r="M4631" i="11"/>
  <c r="M4630" i="11"/>
  <c r="M4629" i="11"/>
  <c r="M4628" i="11"/>
  <c r="M4627" i="11"/>
  <c r="M4626" i="11"/>
  <c r="M4625" i="11"/>
  <c r="M4624" i="11"/>
  <c r="M4623" i="11"/>
  <c r="M4622" i="11"/>
  <c r="M4621" i="11"/>
  <c r="M4620" i="11"/>
  <c r="M4619" i="11"/>
  <c r="M4618" i="11"/>
  <c r="M4617" i="11"/>
  <c r="M4616" i="11"/>
  <c r="M4615" i="11"/>
  <c r="M4614" i="11"/>
  <c r="M4613" i="11"/>
  <c r="M4612" i="11"/>
  <c r="M4611" i="11"/>
  <c r="M4610" i="11"/>
  <c r="M4609" i="11"/>
  <c r="M4608" i="11"/>
  <c r="M4607" i="11"/>
  <c r="M4606" i="11"/>
  <c r="M4605" i="11"/>
  <c r="M4604" i="11"/>
  <c r="M4603" i="11"/>
  <c r="M4602" i="11"/>
  <c r="M4601" i="11"/>
  <c r="M4600" i="11"/>
  <c r="M4599" i="11"/>
  <c r="M4598" i="11"/>
  <c r="M4597" i="11"/>
  <c r="M4596" i="11"/>
  <c r="M4595" i="11"/>
  <c r="M4594" i="11"/>
  <c r="M4593" i="11"/>
  <c r="M4592" i="11"/>
  <c r="M4591" i="11"/>
  <c r="M4590" i="11"/>
  <c r="M4589" i="11"/>
  <c r="M4588" i="11"/>
  <c r="M4587" i="11"/>
  <c r="M4586" i="11"/>
  <c r="M4585" i="11"/>
  <c r="M4584" i="11"/>
  <c r="M4583" i="11"/>
  <c r="M4582" i="11"/>
  <c r="M4581" i="11"/>
  <c r="M4580" i="11"/>
  <c r="M4579" i="11"/>
  <c r="M4578" i="11"/>
  <c r="M4577" i="11"/>
  <c r="M4576" i="11"/>
  <c r="M4575" i="11"/>
  <c r="M4574" i="11"/>
  <c r="M4573" i="11"/>
  <c r="M4572" i="11"/>
  <c r="M4571" i="11"/>
  <c r="M4570" i="11"/>
  <c r="M4569" i="11"/>
  <c r="M4568" i="11"/>
  <c r="M4567" i="11"/>
  <c r="M4566" i="11"/>
  <c r="M4565" i="11"/>
  <c r="M4564" i="11"/>
  <c r="M4563" i="11"/>
  <c r="M4562" i="11"/>
  <c r="M4561" i="11"/>
  <c r="M4560" i="11"/>
  <c r="M4559" i="11"/>
  <c r="M4558" i="11"/>
  <c r="M4557" i="11"/>
  <c r="M4556" i="11"/>
  <c r="M4555" i="11"/>
  <c r="M4554" i="11"/>
  <c r="M4553" i="11"/>
  <c r="M4552" i="11"/>
  <c r="M4551" i="11"/>
  <c r="M4550" i="11"/>
  <c r="M4549" i="11"/>
  <c r="M4548" i="11"/>
  <c r="M4547" i="11"/>
  <c r="M4546" i="11"/>
  <c r="M4545" i="11"/>
  <c r="M4544" i="11"/>
  <c r="M4543" i="11"/>
  <c r="M4542" i="11"/>
  <c r="M4541" i="11"/>
  <c r="M4540" i="11"/>
  <c r="M4539" i="11"/>
  <c r="M4538" i="11"/>
  <c r="M4537" i="11"/>
  <c r="M4536" i="11"/>
  <c r="M4535" i="11"/>
  <c r="M4534" i="11"/>
  <c r="M4533" i="11"/>
  <c r="M4532" i="11"/>
  <c r="M4531" i="11"/>
  <c r="M4530" i="11"/>
  <c r="M4529" i="11"/>
  <c r="M4528" i="11"/>
  <c r="M4527" i="11"/>
  <c r="M4526" i="11"/>
  <c r="M4525" i="11"/>
  <c r="M4524" i="11"/>
  <c r="M4523" i="11"/>
  <c r="M4522" i="11"/>
  <c r="M4521" i="11"/>
  <c r="M4520" i="11"/>
  <c r="M4519" i="11"/>
  <c r="M4518" i="11"/>
  <c r="M4517" i="11"/>
  <c r="M4516" i="11"/>
  <c r="M4515" i="11"/>
  <c r="M4514" i="11"/>
  <c r="M4513" i="11"/>
  <c r="M4512" i="11"/>
  <c r="M4511" i="11"/>
  <c r="M4510" i="11"/>
  <c r="M4509" i="11"/>
  <c r="M4508" i="11"/>
  <c r="M4507" i="11"/>
  <c r="M4506" i="11"/>
  <c r="M4505" i="11"/>
  <c r="M4504" i="11"/>
  <c r="M4503" i="11"/>
  <c r="M4502" i="11"/>
  <c r="M4501" i="11"/>
  <c r="M4500" i="11"/>
  <c r="M4499" i="11"/>
  <c r="M4498" i="11"/>
  <c r="M4497" i="11"/>
  <c r="M4496" i="11"/>
  <c r="M4495" i="11"/>
  <c r="M4494" i="11"/>
  <c r="M4493" i="11"/>
  <c r="M4492" i="11"/>
  <c r="M4491" i="11"/>
  <c r="M4490" i="11"/>
  <c r="M4489" i="11"/>
  <c r="M4488" i="11"/>
  <c r="M4487" i="11"/>
  <c r="M4486" i="11"/>
  <c r="M4485" i="11"/>
  <c r="M4484" i="11"/>
  <c r="M4483" i="11"/>
  <c r="M4482" i="11"/>
  <c r="M4481" i="11"/>
  <c r="M4480" i="11"/>
  <c r="M4479" i="11"/>
  <c r="M4478" i="11"/>
  <c r="M4477" i="11"/>
  <c r="M4476" i="11"/>
  <c r="M4475" i="11"/>
  <c r="M4474" i="11"/>
  <c r="M4473" i="11"/>
  <c r="M4472" i="11"/>
  <c r="M4471" i="11"/>
  <c r="M4470" i="11"/>
  <c r="M4469" i="11"/>
  <c r="M4468" i="11"/>
  <c r="M4467" i="11"/>
  <c r="M4466" i="11"/>
  <c r="M4465" i="11"/>
  <c r="M4464" i="11"/>
  <c r="M4463" i="11"/>
  <c r="M4462" i="11"/>
  <c r="M4461" i="11"/>
  <c r="M4460" i="11"/>
  <c r="M4459" i="11"/>
  <c r="M4458" i="11"/>
  <c r="M4457" i="11"/>
  <c r="M4456" i="11"/>
  <c r="M4455" i="11"/>
  <c r="M4454" i="11"/>
  <c r="M4453" i="11"/>
  <c r="M4452" i="11"/>
  <c r="M4451" i="11"/>
  <c r="M4450" i="11"/>
  <c r="M4449" i="11"/>
  <c r="M4448" i="11"/>
  <c r="M4447" i="11"/>
  <c r="M4446" i="11"/>
  <c r="M4445" i="11"/>
  <c r="M4444" i="11"/>
  <c r="M4443" i="11"/>
  <c r="M4442" i="11"/>
  <c r="M4441" i="11"/>
  <c r="M4440" i="11"/>
  <c r="M4439" i="11"/>
  <c r="M4438" i="11"/>
  <c r="M4437" i="11"/>
  <c r="M4436" i="11"/>
  <c r="M4435" i="11"/>
  <c r="M4434" i="11"/>
  <c r="M4433" i="11"/>
  <c r="M4432" i="11"/>
  <c r="M4431" i="11"/>
  <c r="M4430" i="11"/>
  <c r="M4429" i="11"/>
  <c r="M4428" i="11"/>
  <c r="M4427" i="11"/>
  <c r="M4426" i="11"/>
  <c r="M4425" i="11"/>
  <c r="M4424" i="11"/>
  <c r="M4423" i="11"/>
  <c r="M4422" i="11"/>
  <c r="M4421" i="11"/>
  <c r="M4420" i="11"/>
  <c r="M4419" i="11"/>
  <c r="M4418" i="11"/>
  <c r="M4417" i="11"/>
  <c r="M4416" i="11"/>
  <c r="M4415" i="11"/>
  <c r="M4414" i="11"/>
  <c r="M4413" i="11"/>
  <c r="M4412" i="11"/>
  <c r="M4411" i="11"/>
  <c r="M4410" i="11"/>
  <c r="M4409" i="11"/>
  <c r="M4408" i="11"/>
  <c r="M4407" i="11"/>
  <c r="M4406" i="11"/>
  <c r="M4405" i="11"/>
  <c r="M4404" i="11"/>
  <c r="M4403" i="11"/>
  <c r="M4402" i="11"/>
  <c r="M4401" i="11"/>
  <c r="M4400" i="11"/>
  <c r="M4399" i="11"/>
  <c r="M4398" i="11"/>
  <c r="M4397" i="11"/>
  <c r="M4396" i="11"/>
  <c r="M4395" i="11"/>
  <c r="M4394" i="11"/>
  <c r="M4393" i="11"/>
  <c r="M4392" i="11"/>
  <c r="M4391" i="11"/>
  <c r="M4390" i="11"/>
  <c r="M4389" i="11"/>
  <c r="M4388" i="11"/>
  <c r="M4387" i="11"/>
  <c r="M4386" i="11"/>
  <c r="M4385" i="11"/>
  <c r="M4384" i="11"/>
  <c r="M4383" i="11"/>
  <c r="M4382" i="11"/>
  <c r="M4381" i="11"/>
  <c r="M4380" i="11"/>
  <c r="M4379" i="11"/>
  <c r="M4378" i="11"/>
  <c r="M4377" i="11"/>
  <c r="M4376" i="11"/>
  <c r="M4375" i="11"/>
  <c r="M4374" i="11"/>
  <c r="M4373" i="11"/>
  <c r="M4372" i="11"/>
  <c r="M4371" i="11"/>
  <c r="M4370" i="11"/>
  <c r="M4369" i="11"/>
  <c r="M4368" i="11"/>
  <c r="M4367" i="11"/>
  <c r="M4366" i="11"/>
  <c r="M4365" i="11"/>
  <c r="M4364" i="11"/>
  <c r="M4363" i="11"/>
  <c r="M4362" i="11"/>
  <c r="M4361" i="11"/>
  <c r="M4360" i="11"/>
  <c r="M4359" i="11"/>
  <c r="M4358" i="11"/>
  <c r="M4357" i="11"/>
  <c r="M4356" i="11"/>
  <c r="M4355" i="11"/>
  <c r="M4354" i="11"/>
  <c r="M4353" i="11"/>
  <c r="M4352" i="11"/>
  <c r="M4351" i="11"/>
  <c r="M4350" i="11"/>
  <c r="M4349" i="11"/>
  <c r="M4348" i="11"/>
  <c r="M4347" i="11"/>
  <c r="M4346" i="11"/>
  <c r="M4345" i="11"/>
  <c r="M4344" i="11"/>
  <c r="M4343" i="11"/>
  <c r="M4342" i="11"/>
  <c r="M4341" i="11"/>
  <c r="M4340" i="11"/>
  <c r="M4339" i="11"/>
  <c r="M4338" i="11"/>
  <c r="M4337" i="11"/>
  <c r="M4336" i="11"/>
  <c r="M4335" i="11"/>
  <c r="M4334" i="11"/>
  <c r="M4333" i="11"/>
  <c r="M4332" i="11"/>
  <c r="M4331" i="11"/>
  <c r="M4330" i="11"/>
  <c r="M4329" i="11"/>
  <c r="M4328" i="11"/>
  <c r="M4327" i="11"/>
  <c r="M4326" i="11"/>
  <c r="M4325" i="11"/>
  <c r="M4324" i="11"/>
  <c r="M4323" i="11"/>
  <c r="M4322" i="11"/>
  <c r="M4321" i="11"/>
  <c r="M4320" i="11"/>
  <c r="M4319" i="11"/>
  <c r="M4318" i="11"/>
  <c r="M4317" i="11"/>
  <c r="M4316" i="11"/>
  <c r="M4315" i="11"/>
  <c r="M4314" i="11"/>
  <c r="M4313" i="11"/>
  <c r="M4312" i="11"/>
  <c r="M4311" i="11"/>
  <c r="M4310" i="11"/>
  <c r="M4309" i="11"/>
  <c r="M4308" i="11"/>
  <c r="M4307" i="11"/>
  <c r="M4306" i="11"/>
  <c r="M4305" i="11"/>
  <c r="M4304" i="11"/>
  <c r="M4303" i="11"/>
  <c r="M4302" i="11"/>
  <c r="M4301" i="11"/>
  <c r="M4300" i="11"/>
  <c r="M4299" i="11"/>
  <c r="M4298" i="11"/>
  <c r="M4297" i="11"/>
  <c r="M4296" i="11"/>
  <c r="M4295" i="11"/>
  <c r="M4294" i="11"/>
  <c r="M4293" i="11"/>
  <c r="M4292" i="11"/>
  <c r="M4291" i="11"/>
  <c r="M4290" i="11"/>
  <c r="M4289" i="11"/>
  <c r="M4288" i="11"/>
  <c r="M4287" i="11"/>
  <c r="M4286" i="11"/>
  <c r="M4285" i="11"/>
  <c r="M4284" i="11"/>
  <c r="M4283" i="11"/>
  <c r="M4282" i="11"/>
  <c r="M4281" i="11"/>
  <c r="M4280" i="11"/>
  <c r="M4279" i="11"/>
  <c r="M4278" i="11"/>
  <c r="M4277" i="11"/>
  <c r="M4276" i="11"/>
  <c r="M4275" i="11"/>
  <c r="M4274" i="11"/>
  <c r="M4273" i="11"/>
  <c r="M4272" i="11"/>
  <c r="M4271" i="11"/>
  <c r="M4270" i="11"/>
  <c r="M4269" i="11"/>
  <c r="M4268" i="11"/>
  <c r="M4267" i="11"/>
  <c r="M4266" i="11"/>
  <c r="M4265" i="11"/>
  <c r="M4264" i="11"/>
  <c r="M4263" i="11"/>
  <c r="M4262" i="11"/>
  <c r="M4261" i="11"/>
  <c r="M4260" i="11"/>
  <c r="M4259" i="11"/>
  <c r="M4258" i="11"/>
  <c r="M4257" i="11"/>
  <c r="M4256" i="11"/>
  <c r="M4255" i="11"/>
  <c r="M4254" i="11"/>
  <c r="M4253" i="11"/>
  <c r="M4252" i="11"/>
  <c r="M4251" i="11"/>
  <c r="M4250" i="11"/>
  <c r="M4249" i="11"/>
  <c r="M4248" i="11"/>
  <c r="M4247" i="11"/>
  <c r="M4246" i="11"/>
  <c r="M4245" i="11"/>
  <c r="M4244" i="11"/>
  <c r="M4243" i="11"/>
  <c r="M4242" i="11"/>
  <c r="M4241" i="11"/>
  <c r="M4240" i="11"/>
  <c r="M4239" i="11"/>
  <c r="M4238" i="11"/>
  <c r="M4237" i="11"/>
  <c r="M4236" i="11"/>
  <c r="M4235" i="11"/>
  <c r="M4234" i="11"/>
  <c r="M4233" i="11"/>
  <c r="M4232" i="11"/>
  <c r="M4231" i="11"/>
  <c r="M4230" i="11"/>
  <c r="M4229" i="11"/>
  <c r="M4228" i="11"/>
  <c r="M4227" i="11"/>
  <c r="M4226" i="11"/>
  <c r="M4225" i="11"/>
  <c r="M4224" i="11"/>
  <c r="M4223" i="11"/>
  <c r="M4222" i="11"/>
  <c r="M4221" i="11"/>
  <c r="M4220" i="11"/>
  <c r="M4219" i="11"/>
  <c r="M4218" i="11"/>
  <c r="M4217" i="11"/>
  <c r="M4216" i="11"/>
  <c r="M4215" i="11"/>
  <c r="M4214" i="11"/>
  <c r="M4213" i="11"/>
  <c r="M4212" i="11"/>
  <c r="M4211" i="11"/>
  <c r="M4210" i="11"/>
  <c r="M4209" i="11"/>
  <c r="M4208" i="11"/>
  <c r="M4207" i="11"/>
  <c r="M4206" i="11"/>
  <c r="M4205" i="11"/>
  <c r="M4204" i="11"/>
  <c r="M4203" i="11"/>
  <c r="M4202" i="11"/>
  <c r="M4201" i="11"/>
  <c r="M4200" i="11"/>
  <c r="M4199" i="11"/>
  <c r="M4198" i="11"/>
  <c r="M4197" i="11"/>
  <c r="M4196" i="11"/>
  <c r="M4195" i="11"/>
  <c r="M4194" i="11"/>
  <c r="M4193" i="11"/>
  <c r="M4192" i="11"/>
  <c r="M4191" i="11"/>
  <c r="M4190" i="11"/>
  <c r="M4189" i="11"/>
  <c r="M4188" i="11"/>
  <c r="M4187" i="11"/>
  <c r="M4186" i="11"/>
  <c r="M4185" i="11"/>
  <c r="M4184" i="11"/>
  <c r="M4183" i="11"/>
  <c r="M4182" i="11"/>
  <c r="M4181" i="11"/>
  <c r="M4180" i="11"/>
  <c r="M4179" i="11"/>
  <c r="M4178" i="11"/>
  <c r="M4177" i="11"/>
  <c r="M4176" i="11"/>
  <c r="M4175" i="11"/>
  <c r="M4174" i="11"/>
  <c r="M4173" i="11"/>
  <c r="M4172" i="11"/>
  <c r="M4171" i="11"/>
  <c r="M4170" i="11"/>
  <c r="M4169" i="11"/>
  <c r="M4168" i="11"/>
  <c r="M4167" i="11"/>
  <c r="M4166" i="11"/>
  <c r="M4165" i="11"/>
  <c r="M4164" i="11"/>
  <c r="M4163" i="11"/>
  <c r="M4162" i="11"/>
  <c r="M4161" i="11"/>
  <c r="M4160" i="11"/>
  <c r="M4159" i="11"/>
  <c r="M4158" i="11"/>
  <c r="M4157" i="11"/>
  <c r="M4156" i="11"/>
  <c r="M4155" i="11"/>
  <c r="M4154" i="11"/>
  <c r="M4153" i="11"/>
  <c r="M4152" i="11"/>
  <c r="M4151" i="11"/>
  <c r="M4150" i="11"/>
  <c r="M4149" i="11"/>
  <c r="M4148" i="11"/>
  <c r="M4147" i="11"/>
  <c r="M4146" i="11"/>
  <c r="M4145" i="11"/>
  <c r="M4144" i="11"/>
  <c r="M4143" i="11"/>
  <c r="M4142" i="11"/>
  <c r="M4141" i="11"/>
  <c r="M4140" i="11"/>
  <c r="M4139" i="11"/>
  <c r="M4138" i="11"/>
  <c r="M4137" i="11"/>
  <c r="M4136" i="11"/>
  <c r="M4135" i="11"/>
  <c r="M4134" i="11"/>
  <c r="M4133" i="11"/>
  <c r="M4132" i="11"/>
  <c r="M4131" i="11"/>
  <c r="M4130" i="11"/>
  <c r="M4129" i="11"/>
  <c r="M4128" i="11"/>
  <c r="M4127" i="11"/>
  <c r="M4126" i="11"/>
  <c r="M4125" i="11"/>
  <c r="M4124" i="11"/>
  <c r="M4123" i="11"/>
  <c r="M4122" i="11"/>
  <c r="M4121" i="11"/>
  <c r="M4120" i="11"/>
  <c r="M4119" i="11"/>
  <c r="M4118" i="11"/>
  <c r="M4117" i="11"/>
  <c r="M4116" i="11"/>
  <c r="M4115" i="11"/>
  <c r="M4114" i="11"/>
  <c r="M4113" i="11"/>
  <c r="M4112" i="11"/>
  <c r="M4111" i="11"/>
  <c r="M4110" i="11"/>
  <c r="M4109" i="11"/>
  <c r="M4108" i="11"/>
  <c r="M4107" i="11"/>
  <c r="M4106" i="11"/>
  <c r="M4105" i="11"/>
  <c r="M4104" i="11"/>
  <c r="M4103" i="11"/>
  <c r="M4102" i="11"/>
  <c r="M4101" i="11"/>
  <c r="M4100" i="11"/>
  <c r="M4099" i="11"/>
  <c r="M4098" i="11"/>
  <c r="M4097" i="11"/>
  <c r="M4096" i="11"/>
  <c r="M4095" i="11"/>
  <c r="M4094" i="11"/>
  <c r="M4093" i="11"/>
  <c r="M4092" i="11"/>
  <c r="M4091" i="11"/>
  <c r="M4090" i="11"/>
  <c r="M4089" i="11"/>
  <c r="M4088" i="11"/>
  <c r="M4087" i="11"/>
  <c r="M4086" i="11"/>
  <c r="M4085" i="11"/>
  <c r="M4084" i="11"/>
  <c r="M4083" i="11"/>
  <c r="M4082" i="11"/>
  <c r="M4081" i="11"/>
  <c r="M4080" i="11"/>
  <c r="M4079" i="11"/>
  <c r="M4078" i="11"/>
  <c r="M4077" i="11"/>
  <c r="M4076" i="11"/>
  <c r="M4075" i="11"/>
  <c r="M4074" i="11"/>
  <c r="M4073" i="11"/>
  <c r="M4072" i="11"/>
  <c r="M4071" i="11"/>
  <c r="M4070" i="11"/>
  <c r="M4069" i="11"/>
  <c r="M4068" i="11"/>
  <c r="M4067" i="11"/>
  <c r="M4066" i="11"/>
  <c r="M4065" i="11"/>
  <c r="M4064" i="11"/>
  <c r="M4063" i="11"/>
  <c r="M4062" i="11"/>
  <c r="M4061" i="11"/>
  <c r="M4060" i="11"/>
  <c r="M4059" i="11"/>
  <c r="M4058" i="11"/>
  <c r="M4057" i="11"/>
  <c r="M4056" i="11"/>
  <c r="M4055" i="11"/>
  <c r="M4054" i="11"/>
  <c r="M4053" i="11"/>
  <c r="M4052" i="11"/>
  <c r="M4051" i="11"/>
  <c r="M4050" i="11"/>
  <c r="M4049" i="11"/>
  <c r="M4048" i="11"/>
  <c r="M4047" i="11"/>
  <c r="M4046" i="11"/>
  <c r="M4045" i="11"/>
  <c r="M4044" i="11"/>
  <c r="M4043" i="11"/>
  <c r="M4042" i="11"/>
  <c r="M4041" i="11"/>
  <c r="M4040" i="11"/>
  <c r="M4039" i="11"/>
  <c r="M4038" i="11"/>
  <c r="M4037" i="11"/>
  <c r="M4036" i="11"/>
  <c r="M4035" i="11"/>
  <c r="M4034" i="11"/>
  <c r="M4033" i="11"/>
  <c r="M4032" i="11"/>
  <c r="M4031" i="11"/>
  <c r="M4030" i="11"/>
  <c r="M4029" i="11"/>
  <c r="M4028" i="11"/>
  <c r="M4027" i="11"/>
  <c r="M4026" i="11"/>
  <c r="M4025" i="11"/>
  <c r="M4024" i="11"/>
  <c r="M4023" i="11"/>
  <c r="M4022" i="11"/>
  <c r="M4021" i="11"/>
  <c r="M4020" i="11"/>
  <c r="M4019" i="11"/>
  <c r="M4018" i="11"/>
  <c r="M4017" i="11"/>
  <c r="M4016" i="11"/>
  <c r="M4015" i="11"/>
  <c r="M4014" i="11"/>
  <c r="M4013" i="11"/>
  <c r="M4012" i="11"/>
  <c r="M4011" i="11"/>
  <c r="M4010" i="11"/>
  <c r="M4009" i="11"/>
  <c r="M4008" i="11"/>
  <c r="M4007" i="11"/>
  <c r="M4006" i="11"/>
  <c r="M4005" i="11"/>
  <c r="M4004" i="11"/>
  <c r="M4003" i="11"/>
  <c r="M4002" i="11"/>
  <c r="M4001" i="11"/>
  <c r="M4000" i="11"/>
  <c r="M3999" i="11"/>
  <c r="M3998" i="11"/>
  <c r="M3997" i="11"/>
  <c r="M3996" i="11"/>
  <c r="M3995" i="11"/>
  <c r="M3994" i="11"/>
  <c r="M3993" i="11"/>
  <c r="M3992" i="11"/>
  <c r="M3991" i="11"/>
  <c r="M3990" i="11"/>
  <c r="M3989" i="11"/>
  <c r="M3988" i="11"/>
  <c r="M3987" i="11"/>
  <c r="M3986" i="11"/>
  <c r="M3985" i="11"/>
  <c r="M3984" i="11"/>
  <c r="M3983" i="11"/>
  <c r="M3982" i="11"/>
  <c r="M3981" i="11"/>
  <c r="M3980" i="11"/>
  <c r="M3979" i="11"/>
  <c r="M3978" i="11"/>
  <c r="M3977" i="11"/>
  <c r="M3976" i="11"/>
  <c r="M3975" i="11"/>
  <c r="M3974" i="11"/>
  <c r="M3973" i="11"/>
  <c r="M3972" i="11"/>
  <c r="M3971" i="11"/>
  <c r="M3970" i="11"/>
  <c r="M3969" i="11"/>
  <c r="M3968" i="11"/>
  <c r="M3967" i="11"/>
  <c r="M3966" i="11"/>
  <c r="M3965" i="11"/>
  <c r="M3964" i="11"/>
  <c r="M3963" i="11"/>
  <c r="M3962" i="11"/>
  <c r="M3961" i="11"/>
  <c r="M3960" i="11"/>
  <c r="M3959" i="11"/>
  <c r="M3958" i="11"/>
  <c r="M3957" i="11"/>
  <c r="M3956" i="11"/>
  <c r="M3955" i="11"/>
  <c r="M3954" i="11"/>
  <c r="M3953" i="11"/>
  <c r="M3952" i="11"/>
  <c r="M3951" i="11"/>
  <c r="M3950" i="11"/>
  <c r="M3949" i="11"/>
  <c r="M3948" i="11"/>
  <c r="M3947" i="11"/>
  <c r="M3946" i="11"/>
  <c r="M3945" i="11"/>
  <c r="M3944" i="11"/>
  <c r="M3943" i="11"/>
  <c r="M3942" i="11"/>
  <c r="M3941" i="11"/>
  <c r="M3940" i="11"/>
  <c r="M3939" i="11"/>
  <c r="M3938" i="11"/>
  <c r="M3937" i="11"/>
  <c r="M3936" i="11"/>
  <c r="M3935" i="11"/>
  <c r="M3934" i="11"/>
  <c r="M3933" i="11"/>
  <c r="M3932" i="11"/>
  <c r="M3931" i="11"/>
  <c r="M3930" i="11"/>
  <c r="M3929" i="11"/>
  <c r="M3928" i="11"/>
  <c r="M3927" i="11"/>
  <c r="M3926" i="11"/>
  <c r="M3925" i="11"/>
  <c r="M3924" i="11"/>
  <c r="M3923" i="11"/>
  <c r="M3922" i="11"/>
  <c r="M3921" i="11"/>
  <c r="M3920" i="11"/>
  <c r="M3919" i="11"/>
  <c r="M3918" i="11"/>
  <c r="M3917" i="11"/>
  <c r="M3916" i="11"/>
  <c r="M3915" i="11"/>
  <c r="M3914" i="11"/>
  <c r="M3913" i="11"/>
  <c r="M3912" i="11"/>
  <c r="M3911" i="11"/>
  <c r="M3910" i="11"/>
  <c r="M3909" i="11"/>
  <c r="M3908" i="11"/>
  <c r="M3907" i="11"/>
  <c r="M3906" i="11"/>
  <c r="M3905" i="11"/>
  <c r="M3904" i="11"/>
  <c r="M3903" i="11"/>
  <c r="M3902" i="11"/>
  <c r="M3901" i="11"/>
  <c r="M3900" i="11"/>
  <c r="M3899" i="11"/>
  <c r="M3898" i="11"/>
  <c r="M3897" i="11"/>
  <c r="M3896" i="11"/>
  <c r="M3895" i="11"/>
  <c r="M3894" i="11"/>
  <c r="M3893" i="11"/>
  <c r="M3892" i="11"/>
  <c r="M3891" i="11"/>
  <c r="M3890" i="11"/>
  <c r="M3889" i="11"/>
  <c r="M3888" i="11"/>
  <c r="M3887" i="11"/>
  <c r="M3886" i="11"/>
  <c r="M3885" i="11"/>
  <c r="M3884" i="11"/>
  <c r="M3883" i="11"/>
  <c r="M3882" i="11"/>
  <c r="M3881" i="11"/>
  <c r="M3880" i="11"/>
  <c r="M3879" i="11"/>
  <c r="M3878" i="11"/>
  <c r="M3877" i="11"/>
  <c r="M3876" i="11"/>
  <c r="M3875" i="11"/>
  <c r="M3874" i="11"/>
  <c r="M3873" i="11"/>
  <c r="M3872" i="11"/>
  <c r="M3871" i="11"/>
  <c r="M3870" i="11"/>
  <c r="M3869" i="11"/>
  <c r="M3868" i="11"/>
  <c r="M3867" i="11"/>
  <c r="M3866" i="11"/>
  <c r="M3865" i="11"/>
  <c r="M3864" i="11"/>
  <c r="M3863" i="11"/>
  <c r="M3862" i="11"/>
  <c r="M3861" i="11"/>
  <c r="M3860" i="11"/>
  <c r="M3859" i="11"/>
  <c r="M3858" i="11"/>
  <c r="M3857" i="11"/>
  <c r="M3856" i="11"/>
  <c r="M3855" i="11"/>
  <c r="M3854" i="11"/>
  <c r="M3853" i="11"/>
  <c r="M3852" i="11"/>
  <c r="M3851" i="11"/>
  <c r="M3850" i="11"/>
  <c r="M3849" i="11"/>
  <c r="M3848" i="11"/>
  <c r="M3847" i="11"/>
  <c r="M3846" i="11"/>
  <c r="M3845" i="11"/>
  <c r="M3844" i="11"/>
  <c r="M3843" i="11"/>
  <c r="M3842" i="11"/>
  <c r="M3841" i="11"/>
  <c r="M3840" i="11"/>
  <c r="M3839" i="11"/>
  <c r="M3838" i="11"/>
  <c r="M3837" i="11"/>
  <c r="M3836" i="11"/>
  <c r="M3835" i="11"/>
  <c r="M3834" i="11"/>
  <c r="M3833" i="11"/>
  <c r="M3832" i="11"/>
  <c r="M3831" i="11"/>
  <c r="M3830" i="11"/>
  <c r="M3829" i="11"/>
  <c r="M3828" i="11"/>
  <c r="M3827" i="11"/>
  <c r="M3826" i="11"/>
  <c r="M3825" i="11"/>
  <c r="M3824" i="11"/>
  <c r="M3823" i="11"/>
  <c r="M3822" i="11"/>
  <c r="M3821" i="11"/>
  <c r="M3820" i="11"/>
  <c r="M3819" i="11"/>
  <c r="M3818" i="11"/>
  <c r="M3817" i="11"/>
  <c r="M3816" i="11"/>
  <c r="M3815" i="11"/>
  <c r="M3814" i="11"/>
  <c r="M3813" i="11"/>
  <c r="M3812" i="11"/>
  <c r="M3811" i="11"/>
  <c r="M3810" i="11"/>
  <c r="M3809" i="11"/>
  <c r="M3808" i="11"/>
  <c r="M3807" i="11"/>
  <c r="M3806" i="11"/>
  <c r="M3805" i="11"/>
  <c r="M3804" i="11"/>
  <c r="M3803" i="11"/>
  <c r="M3802" i="11"/>
  <c r="M3801" i="11"/>
  <c r="M3800" i="11"/>
  <c r="M3799" i="11"/>
  <c r="M3798" i="11"/>
  <c r="M3797" i="11"/>
  <c r="M3796" i="11"/>
  <c r="M3795" i="11"/>
  <c r="M3794" i="11"/>
  <c r="M3793" i="11"/>
  <c r="M3792" i="11"/>
  <c r="M3791" i="11"/>
  <c r="M3790" i="11"/>
  <c r="M3789" i="11"/>
  <c r="M3788" i="11"/>
  <c r="M3787" i="11"/>
  <c r="M3786" i="11"/>
  <c r="M3785" i="11"/>
  <c r="M3784" i="11"/>
  <c r="M3783" i="11"/>
  <c r="M3782" i="11"/>
  <c r="M3781" i="11"/>
  <c r="M3780" i="11"/>
  <c r="M3779" i="11"/>
  <c r="M3778" i="11"/>
  <c r="M3777" i="11"/>
  <c r="M3776" i="11"/>
  <c r="M3775" i="11"/>
  <c r="M3774" i="11"/>
  <c r="M3773" i="11"/>
  <c r="M3772" i="11"/>
  <c r="M3771" i="11"/>
  <c r="M3770" i="11"/>
  <c r="M3769" i="11"/>
  <c r="M3768" i="11"/>
  <c r="M3767" i="11"/>
  <c r="M3766" i="11"/>
  <c r="M3765" i="11"/>
  <c r="M3764" i="11"/>
  <c r="M3763" i="11"/>
  <c r="M3762" i="11"/>
  <c r="M3761" i="11"/>
  <c r="M3760" i="11"/>
  <c r="M3759" i="11"/>
  <c r="M3758" i="11"/>
  <c r="M3757" i="11"/>
  <c r="M3756" i="11"/>
  <c r="M3755" i="11"/>
  <c r="M3754" i="11"/>
  <c r="M3753" i="11"/>
  <c r="M3752" i="11"/>
  <c r="M3751" i="11"/>
  <c r="M3750" i="11"/>
  <c r="M3749" i="11"/>
  <c r="M3748" i="11"/>
  <c r="M3747" i="11"/>
  <c r="M3746" i="11"/>
  <c r="M3745" i="11"/>
  <c r="M3744" i="11"/>
  <c r="M3743" i="11"/>
  <c r="M3742" i="11"/>
  <c r="M3741" i="11"/>
  <c r="M3740" i="11"/>
  <c r="M3739" i="11"/>
  <c r="M3738" i="11"/>
  <c r="M3737" i="11"/>
  <c r="M3736" i="11"/>
  <c r="M3735" i="11"/>
  <c r="M3734" i="11"/>
  <c r="M3733" i="11"/>
  <c r="M3732" i="11"/>
  <c r="M3731" i="11"/>
  <c r="M3730" i="11"/>
  <c r="M3729" i="11"/>
  <c r="M3728" i="11"/>
  <c r="M3727" i="11"/>
  <c r="M3726" i="11"/>
  <c r="M3725" i="11"/>
  <c r="M3724" i="11"/>
  <c r="M3723" i="11"/>
  <c r="M3722" i="11"/>
  <c r="M3721" i="11"/>
  <c r="M3720" i="11"/>
  <c r="M3719" i="11"/>
  <c r="M3718" i="11"/>
  <c r="M3717" i="11"/>
  <c r="M3716" i="11"/>
  <c r="M3715" i="11"/>
  <c r="M3714" i="11"/>
  <c r="M3713" i="11"/>
  <c r="M3712" i="11"/>
  <c r="M3711" i="11"/>
  <c r="M3710" i="11"/>
  <c r="M3709" i="11"/>
  <c r="M3708" i="11"/>
  <c r="M3707" i="11"/>
  <c r="M3706" i="11"/>
  <c r="M3705" i="11"/>
  <c r="M3704" i="11"/>
  <c r="M3703" i="11"/>
  <c r="M3702" i="11"/>
  <c r="M3701" i="11"/>
  <c r="M3700" i="11"/>
  <c r="M3699" i="11"/>
  <c r="M3698" i="11"/>
  <c r="M3697" i="11"/>
  <c r="M3696" i="11"/>
  <c r="M3695" i="11"/>
  <c r="M3694" i="11"/>
  <c r="M3693" i="11"/>
  <c r="M3692" i="11"/>
  <c r="M3691" i="11"/>
  <c r="M3690" i="11"/>
  <c r="M3689" i="11"/>
  <c r="M3688" i="11"/>
  <c r="M3687" i="11"/>
  <c r="M3686" i="11"/>
  <c r="M3685" i="11"/>
  <c r="M3684" i="11"/>
  <c r="M3683" i="11"/>
  <c r="M3682" i="11"/>
  <c r="M3681" i="11"/>
  <c r="M3680" i="11"/>
  <c r="M3679" i="11"/>
  <c r="M3678" i="11"/>
  <c r="M3677" i="11"/>
  <c r="M3676" i="11"/>
  <c r="M3675" i="11"/>
  <c r="M3674" i="11"/>
  <c r="M3673" i="11"/>
  <c r="M3672" i="11"/>
  <c r="M3671" i="11"/>
  <c r="M3670" i="11"/>
  <c r="M3669" i="11"/>
  <c r="M3668" i="11"/>
  <c r="M3667" i="11"/>
  <c r="M3666" i="11"/>
  <c r="M3665" i="11"/>
  <c r="M3664" i="11"/>
  <c r="M3663" i="11"/>
  <c r="M3662" i="11"/>
  <c r="M3661" i="11"/>
  <c r="M3660" i="11"/>
  <c r="M3659" i="11"/>
  <c r="M3658" i="11"/>
  <c r="M3657" i="11"/>
  <c r="M3656" i="11"/>
  <c r="M3655" i="11"/>
  <c r="M3654" i="11"/>
  <c r="M3653" i="11"/>
  <c r="M3652" i="11"/>
  <c r="M3651" i="11"/>
  <c r="M3650" i="11"/>
  <c r="M3649" i="11"/>
  <c r="M3648" i="11"/>
  <c r="M3647" i="11"/>
  <c r="M3646" i="11"/>
  <c r="M3645" i="11"/>
  <c r="M3644" i="11"/>
  <c r="M3643" i="11"/>
  <c r="M3642" i="11"/>
  <c r="M3641" i="11"/>
  <c r="M3640" i="11"/>
  <c r="M3639" i="11"/>
  <c r="M3638" i="11"/>
  <c r="M3637" i="11"/>
  <c r="M3636" i="11"/>
  <c r="M3635" i="11"/>
  <c r="M3634" i="11"/>
  <c r="M3633" i="11"/>
  <c r="M3632" i="11"/>
  <c r="M3631" i="11"/>
  <c r="M3630" i="11"/>
  <c r="M3629" i="11"/>
  <c r="M3628" i="11"/>
  <c r="M3627" i="11"/>
  <c r="M3626" i="11"/>
  <c r="M3625" i="11"/>
  <c r="M3624" i="11"/>
  <c r="M3623" i="11"/>
  <c r="M3622" i="11"/>
  <c r="M3621" i="11"/>
  <c r="M3620" i="11"/>
  <c r="M3619" i="11"/>
  <c r="M3618" i="11"/>
  <c r="M3617" i="11"/>
  <c r="M3616" i="11"/>
  <c r="M3615" i="11"/>
  <c r="M3614" i="11"/>
  <c r="M3613" i="11"/>
  <c r="M3612" i="11"/>
  <c r="M3611" i="11"/>
  <c r="M3610" i="11"/>
  <c r="M3609" i="11"/>
  <c r="M3608" i="11"/>
  <c r="M3607" i="11"/>
  <c r="M3606" i="11"/>
  <c r="M3605" i="11"/>
  <c r="M3604" i="11"/>
  <c r="M3603" i="11"/>
  <c r="M3602" i="11"/>
  <c r="M3601" i="11"/>
  <c r="M3600" i="11"/>
  <c r="M3599" i="11"/>
  <c r="M3598" i="11"/>
  <c r="M3597" i="11"/>
  <c r="M3596" i="11"/>
  <c r="M3595" i="11"/>
  <c r="M3594" i="11"/>
  <c r="M3593" i="11"/>
  <c r="M3592" i="11"/>
  <c r="M3591" i="11"/>
  <c r="M3590" i="11"/>
  <c r="M3589" i="11"/>
  <c r="M3588" i="11"/>
  <c r="M3587" i="11"/>
  <c r="M3586" i="11"/>
  <c r="M3585" i="11"/>
  <c r="M3584" i="11"/>
  <c r="M3583" i="11"/>
  <c r="M3582" i="11"/>
  <c r="M3581" i="11"/>
  <c r="M3580" i="11"/>
  <c r="M3579" i="11"/>
  <c r="M3578" i="11"/>
  <c r="M3577" i="11"/>
  <c r="M3576" i="11"/>
  <c r="M3575" i="11"/>
  <c r="M3574" i="11"/>
  <c r="M3573" i="11"/>
  <c r="M3572" i="11"/>
  <c r="M3571" i="11"/>
  <c r="M3570" i="11"/>
  <c r="M3569" i="11"/>
  <c r="M3568" i="11"/>
  <c r="M3567" i="11"/>
  <c r="M3566" i="11"/>
  <c r="M3565" i="11"/>
  <c r="M3564" i="11"/>
  <c r="M3563" i="11"/>
  <c r="M3562" i="11"/>
  <c r="M3561" i="11"/>
  <c r="M3560" i="11"/>
  <c r="M3559" i="11"/>
  <c r="M3558" i="11"/>
  <c r="M3557" i="11"/>
  <c r="M3556" i="11"/>
  <c r="M3555" i="11"/>
  <c r="M3554" i="11"/>
  <c r="M3553" i="11"/>
  <c r="M3552" i="11"/>
  <c r="M3551" i="11"/>
  <c r="M3550" i="11"/>
  <c r="M3549" i="11"/>
  <c r="M3548" i="11"/>
  <c r="M3547" i="11"/>
  <c r="M3546" i="11"/>
  <c r="M3545" i="11"/>
  <c r="M3544" i="11"/>
  <c r="M3543" i="11"/>
  <c r="M3542" i="11"/>
  <c r="M3541" i="11"/>
  <c r="M3540" i="11"/>
  <c r="M3539" i="11"/>
  <c r="M3538" i="11"/>
  <c r="M3537" i="11"/>
  <c r="M3536" i="11"/>
  <c r="M3535" i="11"/>
  <c r="M3534" i="11"/>
  <c r="M3533" i="11"/>
  <c r="M3532" i="11"/>
  <c r="M3531" i="11"/>
  <c r="M3530" i="11"/>
  <c r="M3529" i="11"/>
  <c r="M3528" i="11"/>
  <c r="M3527" i="11"/>
  <c r="M3526" i="11"/>
  <c r="M3525" i="11"/>
  <c r="M3524" i="11"/>
  <c r="M3523" i="11"/>
  <c r="M3522" i="11"/>
  <c r="M3521" i="11"/>
  <c r="M3520" i="11"/>
  <c r="M3519" i="11"/>
  <c r="M3518" i="11"/>
  <c r="M3517" i="11"/>
  <c r="M3516" i="11"/>
  <c r="M3515" i="11"/>
  <c r="M3514" i="11"/>
  <c r="M3513" i="11"/>
  <c r="M3512" i="11"/>
  <c r="M3511" i="11"/>
  <c r="M3510" i="11"/>
  <c r="M3509" i="11"/>
  <c r="M3508" i="11"/>
  <c r="M3507" i="11"/>
  <c r="M3506" i="11"/>
  <c r="M3505" i="11"/>
  <c r="M3504" i="11"/>
  <c r="M3503" i="11"/>
  <c r="M3502" i="11"/>
  <c r="M3501" i="11"/>
  <c r="M3500" i="11"/>
  <c r="M3499" i="11"/>
  <c r="M3498" i="11"/>
  <c r="M3497" i="11"/>
  <c r="M3496" i="11"/>
  <c r="M3495" i="11"/>
  <c r="M3494" i="11"/>
  <c r="M3493" i="11"/>
  <c r="M3492" i="11"/>
  <c r="M3491" i="11"/>
  <c r="M3490" i="11"/>
  <c r="M3489" i="11"/>
  <c r="M3488" i="11"/>
  <c r="M3487" i="11"/>
  <c r="M3486" i="11"/>
  <c r="M3485" i="11"/>
  <c r="M3484" i="11"/>
  <c r="M3483" i="11"/>
  <c r="M3482" i="11"/>
  <c r="M3481" i="11"/>
  <c r="M3480" i="11"/>
  <c r="M3479" i="11"/>
  <c r="M3478" i="11"/>
  <c r="M3477" i="11"/>
  <c r="M3476" i="11"/>
  <c r="M3475" i="11"/>
  <c r="M3474" i="11"/>
  <c r="M3473" i="11"/>
  <c r="M3472" i="11"/>
  <c r="M3471" i="11"/>
  <c r="M3470" i="11"/>
  <c r="M3469" i="11"/>
  <c r="M3468" i="11"/>
  <c r="M3467" i="11"/>
  <c r="M3466" i="11"/>
  <c r="M3465" i="11"/>
  <c r="M3464" i="11"/>
  <c r="M3463" i="11"/>
  <c r="M3462" i="11"/>
  <c r="M3461" i="11"/>
  <c r="M3460" i="11"/>
  <c r="M3459" i="11"/>
  <c r="M3458" i="11"/>
  <c r="M3457" i="11"/>
  <c r="M3456" i="11"/>
  <c r="M3455" i="11"/>
  <c r="M3454" i="11"/>
  <c r="M3453" i="11"/>
  <c r="M3452" i="11"/>
  <c r="M3451" i="11"/>
  <c r="M3450" i="11"/>
  <c r="M3449" i="11"/>
  <c r="M3448" i="11"/>
  <c r="M3447" i="11"/>
  <c r="M3446" i="11"/>
  <c r="M3445" i="11"/>
  <c r="M3444" i="11"/>
  <c r="M3443" i="11"/>
  <c r="M3442" i="11"/>
  <c r="M3441" i="11"/>
  <c r="M3440" i="11"/>
  <c r="M3439" i="11"/>
  <c r="M3438" i="11"/>
  <c r="M3437" i="11"/>
  <c r="M3436" i="11"/>
  <c r="M3435" i="11"/>
  <c r="M3434" i="11"/>
  <c r="M3433" i="11"/>
  <c r="M3432" i="11"/>
  <c r="M3431" i="11"/>
  <c r="M3430" i="11"/>
  <c r="M3429" i="11"/>
  <c r="M3428" i="11"/>
  <c r="M3427" i="11"/>
  <c r="M3426" i="11"/>
  <c r="M3425" i="11"/>
  <c r="M3424" i="11"/>
  <c r="M3423" i="11"/>
  <c r="M3422" i="11"/>
  <c r="M3421" i="11"/>
  <c r="M3420" i="11"/>
  <c r="M3419" i="11"/>
  <c r="M3418" i="11"/>
  <c r="M3417" i="11"/>
  <c r="M3416" i="11"/>
  <c r="M3415" i="11"/>
  <c r="M3414" i="11"/>
  <c r="M3413" i="11"/>
  <c r="M3412" i="11"/>
  <c r="M3411" i="11"/>
  <c r="M3410" i="11"/>
  <c r="M3409" i="11"/>
  <c r="M3408" i="11"/>
  <c r="M3407" i="11"/>
  <c r="M3406" i="11"/>
  <c r="M3405" i="11"/>
  <c r="M3404" i="11"/>
  <c r="M3403" i="11"/>
  <c r="M3402" i="11"/>
  <c r="M3401" i="11"/>
  <c r="M3400" i="11"/>
  <c r="M3399" i="11"/>
  <c r="M3398" i="11"/>
  <c r="M3397" i="11"/>
  <c r="M3396" i="11"/>
  <c r="M3395" i="11"/>
  <c r="M3394" i="11"/>
  <c r="M3393" i="11"/>
  <c r="M3392" i="11"/>
  <c r="M3391" i="11"/>
  <c r="M3390" i="11"/>
  <c r="M3389" i="11"/>
  <c r="M3388" i="11"/>
  <c r="M3387" i="11"/>
  <c r="M3386" i="11"/>
  <c r="M3385" i="11"/>
  <c r="M3384" i="11"/>
  <c r="M3383" i="11"/>
  <c r="M3382" i="11"/>
  <c r="M3381" i="11"/>
  <c r="M3380" i="11"/>
  <c r="M3379" i="11"/>
  <c r="M3378" i="11"/>
  <c r="M3377" i="11"/>
  <c r="M3376" i="11"/>
  <c r="M3375" i="11"/>
  <c r="M3374" i="11"/>
  <c r="M3373" i="11"/>
  <c r="M3372" i="11"/>
  <c r="M3371" i="11"/>
  <c r="M3370" i="11"/>
  <c r="M3369" i="11"/>
  <c r="M3368" i="11"/>
  <c r="M3367" i="11"/>
  <c r="M3366" i="11"/>
  <c r="M3365" i="11"/>
  <c r="M3364" i="11"/>
  <c r="M3363" i="11"/>
  <c r="M3362" i="11"/>
  <c r="M3361" i="11"/>
  <c r="M3360" i="11"/>
  <c r="M3359" i="11"/>
  <c r="M3358" i="11"/>
  <c r="M3357" i="11"/>
  <c r="M3356" i="11"/>
  <c r="M3355" i="11"/>
  <c r="M3354" i="11"/>
  <c r="M3353" i="11"/>
  <c r="M3352" i="11"/>
  <c r="M3351" i="11"/>
  <c r="M3350" i="11"/>
  <c r="M3349" i="11"/>
  <c r="M3348" i="11"/>
  <c r="M3347" i="11"/>
  <c r="M3346" i="11"/>
  <c r="M3345" i="11"/>
  <c r="M3344" i="11"/>
  <c r="M3343" i="11"/>
  <c r="M3342" i="11"/>
  <c r="M3341" i="11"/>
  <c r="M3340" i="11"/>
  <c r="M3339" i="11"/>
  <c r="M3338" i="11"/>
  <c r="M3337" i="11"/>
  <c r="M3336" i="11"/>
  <c r="M3335" i="11"/>
  <c r="M3334" i="11"/>
  <c r="M3333" i="11"/>
  <c r="M3332" i="11"/>
  <c r="M3331" i="11"/>
  <c r="M3330" i="11"/>
  <c r="M3329" i="11"/>
  <c r="M3328" i="11"/>
  <c r="M3327" i="11"/>
  <c r="M3326" i="11"/>
  <c r="M3325" i="11"/>
  <c r="M3324" i="11"/>
  <c r="M3323" i="11"/>
  <c r="M3322" i="11"/>
  <c r="M3321" i="11"/>
  <c r="M3320" i="11"/>
  <c r="M3319" i="11"/>
  <c r="M3318" i="11"/>
  <c r="M3317" i="11"/>
  <c r="M3316" i="11"/>
  <c r="M3315" i="11"/>
  <c r="M3314" i="11"/>
  <c r="M3313" i="11"/>
  <c r="M3312" i="11"/>
  <c r="M3311" i="11"/>
  <c r="M3310" i="11"/>
  <c r="M3309" i="11"/>
  <c r="M3308" i="11"/>
  <c r="M3307" i="11"/>
  <c r="M3306" i="11"/>
  <c r="M3305" i="11"/>
  <c r="M3304" i="11"/>
  <c r="M3303" i="11"/>
  <c r="M3302" i="11"/>
  <c r="M3301" i="11"/>
  <c r="M3300" i="11"/>
  <c r="M3299" i="11"/>
  <c r="M3298" i="11"/>
  <c r="M3297" i="11"/>
  <c r="M3296" i="11"/>
  <c r="M3295" i="11"/>
  <c r="M3294" i="11"/>
  <c r="M3293" i="11"/>
  <c r="M3292" i="11"/>
  <c r="M3291" i="11"/>
  <c r="M3290" i="11"/>
  <c r="M3289" i="11"/>
  <c r="M3288" i="11"/>
  <c r="M3287" i="11"/>
  <c r="M3286" i="11"/>
  <c r="M3285" i="11"/>
  <c r="M3284" i="11"/>
  <c r="M3283" i="11"/>
  <c r="M3282" i="11"/>
  <c r="M3281" i="11"/>
  <c r="M3280" i="11"/>
  <c r="M3279" i="11"/>
  <c r="M3278" i="11"/>
  <c r="M3277" i="11"/>
  <c r="M3276" i="11"/>
  <c r="M3275" i="11"/>
  <c r="M3274" i="11"/>
  <c r="M3273" i="11"/>
  <c r="M3272" i="11"/>
  <c r="M3271" i="11"/>
  <c r="M3270" i="11"/>
  <c r="M3269" i="11"/>
  <c r="M3268" i="11"/>
  <c r="M3267" i="11"/>
  <c r="M3266" i="11"/>
  <c r="M3265" i="11"/>
  <c r="M3264" i="11"/>
  <c r="M3263" i="11"/>
  <c r="M3262" i="11"/>
  <c r="M3261" i="11"/>
  <c r="M3260" i="11"/>
  <c r="M3259" i="11"/>
  <c r="M3258" i="11"/>
  <c r="M3257" i="11"/>
  <c r="M3256" i="11"/>
  <c r="M3255" i="11"/>
  <c r="M3254" i="11"/>
  <c r="M3253" i="11"/>
  <c r="M3252" i="11"/>
  <c r="M3251" i="11"/>
  <c r="M3250" i="11"/>
  <c r="M3249" i="11"/>
  <c r="M3248" i="11"/>
  <c r="M3247" i="11"/>
  <c r="M3246" i="11"/>
  <c r="M3245" i="11"/>
  <c r="M3244" i="11"/>
  <c r="M3243" i="11"/>
  <c r="M3242" i="11"/>
  <c r="M3241" i="11"/>
  <c r="M3240" i="11"/>
  <c r="M3239" i="11"/>
  <c r="M3238" i="11"/>
  <c r="M3237" i="11"/>
  <c r="M3236" i="11"/>
  <c r="M3235" i="11"/>
  <c r="M3234" i="11"/>
  <c r="M3233" i="11"/>
  <c r="M3232" i="11"/>
  <c r="M3231" i="11"/>
  <c r="M3230" i="11"/>
  <c r="M3229" i="11"/>
  <c r="M3228" i="11"/>
  <c r="M3227" i="11"/>
  <c r="M3226" i="11"/>
  <c r="M3225" i="11"/>
  <c r="M3224" i="11"/>
  <c r="M3223" i="11"/>
  <c r="M3222" i="11"/>
  <c r="M3221" i="11"/>
  <c r="M3220" i="11"/>
  <c r="M3219" i="11"/>
  <c r="M3218" i="11"/>
  <c r="M3217" i="11"/>
  <c r="M3216" i="11"/>
  <c r="M3215" i="11"/>
  <c r="M3214" i="11"/>
  <c r="M3213" i="11"/>
  <c r="M3212" i="11"/>
  <c r="M3211" i="11"/>
  <c r="M3210" i="11"/>
  <c r="M3209" i="11"/>
  <c r="M3208" i="11"/>
  <c r="M3207" i="11"/>
  <c r="M3206" i="11"/>
  <c r="M3205" i="11"/>
  <c r="M3204" i="11"/>
  <c r="M3203" i="11"/>
  <c r="M3202" i="11"/>
  <c r="M3201" i="11"/>
  <c r="M3200" i="11"/>
  <c r="M3199" i="11"/>
  <c r="M3198" i="11"/>
  <c r="M3197" i="11"/>
  <c r="M3196" i="11"/>
  <c r="M3195" i="11"/>
  <c r="M3194" i="11"/>
  <c r="M3193" i="11"/>
  <c r="M3192" i="11"/>
  <c r="M3191" i="11"/>
  <c r="M3190" i="11"/>
  <c r="M3189" i="11"/>
  <c r="M3188" i="11"/>
  <c r="M3187" i="11"/>
  <c r="M3186" i="11"/>
  <c r="M3185" i="11"/>
  <c r="M3184" i="11"/>
  <c r="M3183" i="11"/>
  <c r="M3182" i="11"/>
  <c r="M3181" i="11"/>
  <c r="M3180" i="11"/>
  <c r="M3179" i="11"/>
  <c r="M3178" i="11"/>
  <c r="M3177" i="11"/>
  <c r="M3176" i="11"/>
  <c r="M3175" i="11"/>
  <c r="M3174" i="11"/>
  <c r="M3173" i="11"/>
  <c r="M3172" i="11"/>
  <c r="M3171" i="11"/>
  <c r="M3170" i="11"/>
  <c r="M3169" i="11"/>
  <c r="M3168" i="11"/>
  <c r="M3167" i="11"/>
  <c r="M3166" i="11"/>
  <c r="M3165" i="11"/>
  <c r="M3164" i="11"/>
  <c r="M3163" i="11"/>
  <c r="M3162" i="11"/>
  <c r="M3161" i="11"/>
  <c r="M3160" i="11"/>
  <c r="M3159" i="11"/>
  <c r="M3158" i="11"/>
  <c r="M3157" i="11"/>
  <c r="M3156" i="11"/>
  <c r="M3155" i="11"/>
  <c r="M3154" i="11"/>
  <c r="M3153" i="11"/>
  <c r="M3152" i="11"/>
  <c r="M3151" i="11"/>
  <c r="M3150" i="11"/>
  <c r="M3149" i="11"/>
  <c r="M3148" i="11"/>
  <c r="M3147" i="11"/>
  <c r="M3146" i="11"/>
  <c r="M3145" i="11"/>
  <c r="M3144" i="11"/>
  <c r="M3143" i="11"/>
  <c r="M3142" i="11"/>
  <c r="M3141" i="11"/>
  <c r="M3140" i="11"/>
  <c r="M3139" i="11"/>
  <c r="M3138" i="11"/>
  <c r="M3137" i="11"/>
  <c r="M3136" i="11"/>
  <c r="M3135" i="11"/>
  <c r="M3134" i="11"/>
  <c r="M3133" i="11"/>
  <c r="M3132" i="11"/>
  <c r="M3131" i="11"/>
  <c r="M3130" i="11"/>
  <c r="M3129" i="11"/>
  <c r="M3128" i="11"/>
  <c r="M3127" i="11"/>
  <c r="M3126" i="11"/>
  <c r="M3125" i="11"/>
  <c r="M3124" i="11"/>
  <c r="M3123" i="11"/>
  <c r="M3122" i="11"/>
  <c r="M3121" i="11"/>
  <c r="M3120" i="11"/>
  <c r="M3119" i="11"/>
  <c r="M3118" i="11"/>
  <c r="M3117" i="11"/>
  <c r="M3116" i="11"/>
  <c r="M3115" i="11"/>
  <c r="M3114" i="11"/>
  <c r="M3113" i="11"/>
  <c r="M3112" i="11"/>
  <c r="M3111" i="11"/>
  <c r="M3110" i="11"/>
  <c r="M3109" i="11"/>
  <c r="M3108" i="11"/>
  <c r="M3107" i="11"/>
  <c r="M3106" i="11"/>
  <c r="M3105" i="11"/>
  <c r="M3104" i="11"/>
  <c r="M3103" i="11"/>
  <c r="M3102" i="11"/>
  <c r="M3101" i="11"/>
  <c r="M3100" i="11"/>
  <c r="M3099" i="11"/>
  <c r="M3098" i="11"/>
  <c r="M3097" i="11"/>
  <c r="M3096" i="11"/>
  <c r="M3095" i="11"/>
  <c r="M3094" i="11"/>
  <c r="M3093" i="11"/>
  <c r="M3092" i="11"/>
  <c r="M3091" i="11"/>
  <c r="M3090" i="11"/>
  <c r="M3089" i="11"/>
  <c r="M3088" i="11"/>
  <c r="M3087" i="11"/>
  <c r="M3086" i="11"/>
  <c r="M3085" i="11"/>
  <c r="M3084" i="11"/>
  <c r="M3083" i="11"/>
  <c r="M3082" i="11"/>
  <c r="M3081" i="11"/>
  <c r="M3080" i="11"/>
  <c r="M3079" i="11"/>
  <c r="M3078" i="11"/>
  <c r="M3077" i="11"/>
  <c r="M3076" i="11"/>
  <c r="M3075" i="11"/>
  <c r="M3074" i="11"/>
  <c r="M3073" i="11"/>
  <c r="M3072" i="11"/>
  <c r="M3071" i="11"/>
  <c r="M3070" i="11"/>
  <c r="M3069" i="11"/>
  <c r="M3068" i="11"/>
  <c r="M3067" i="11"/>
  <c r="M3066" i="11"/>
  <c r="M3065" i="11"/>
  <c r="M3064" i="11"/>
  <c r="M3063" i="11"/>
  <c r="M3062" i="11"/>
  <c r="M3061" i="11"/>
  <c r="M3060" i="11"/>
  <c r="M3059" i="11"/>
  <c r="M3058" i="11"/>
  <c r="M3057" i="11"/>
  <c r="M3056" i="11"/>
  <c r="M3055" i="11"/>
  <c r="M3054" i="11"/>
  <c r="M3053" i="11"/>
  <c r="M3052" i="11"/>
  <c r="M3051" i="11"/>
  <c r="M3050" i="11"/>
  <c r="M3049" i="11"/>
  <c r="M3048" i="11"/>
  <c r="M3047" i="11"/>
  <c r="M3046" i="11"/>
  <c r="M3045" i="11"/>
  <c r="M3044" i="11"/>
  <c r="M3043" i="11"/>
  <c r="M3042" i="11"/>
  <c r="M3041" i="11"/>
  <c r="M3040" i="11"/>
  <c r="M3039" i="11"/>
  <c r="M3038" i="11"/>
  <c r="M3037" i="11"/>
  <c r="M3036" i="11"/>
  <c r="M3035" i="11"/>
  <c r="M3034" i="11"/>
  <c r="M3033" i="11"/>
  <c r="M3032" i="11"/>
  <c r="M3031" i="11"/>
  <c r="M3030" i="11"/>
  <c r="M3029" i="11"/>
  <c r="M3028" i="11"/>
  <c r="M3027" i="11"/>
  <c r="M3026" i="11"/>
  <c r="M3025" i="11"/>
  <c r="M3024" i="11"/>
  <c r="M3023" i="11"/>
  <c r="M3022" i="11"/>
  <c r="M3021" i="11"/>
  <c r="M3020" i="11"/>
  <c r="M3019" i="11"/>
  <c r="M3018" i="11"/>
  <c r="M3017" i="11"/>
  <c r="M3016" i="11"/>
  <c r="M3015" i="11"/>
  <c r="M3014" i="11"/>
  <c r="M3013" i="11"/>
  <c r="M3012" i="11"/>
  <c r="M3011" i="11"/>
  <c r="M3010" i="11"/>
  <c r="M3009" i="11"/>
  <c r="M3008" i="11"/>
  <c r="M3007" i="11"/>
  <c r="M3006" i="11"/>
  <c r="M3005" i="11"/>
  <c r="M3004" i="11"/>
  <c r="M3003" i="11"/>
  <c r="M3002" i="11"/>
  <c r="M3001" i="11"/>
  <c r="M3000" i="11"/>
  <c r="M2999" i="11"/>
  <c r="M2998" i="11"/>
  <c r="M2997" i="11"/>
  <c r="M2996" i="11"/>
  <c r="M2995" i="11"/>
  <c r="M2994" i="11"/>
  <c r="M2993" i="11"/>
  <c r="M2992" i="11"/>
  <c r="M2991" i="11"/>
  <c r="M2990" i="11"/>
  <c r="M2989" i="11"/>
  <c r="M2988" i="11"/>
  <c r="M2987" i="11"/>
  <c r="M2986" i="11"/>
  <c r="M2985" i="11"/>
  <c r="M2984" i="11"/>
  <c r="M2983" i="11"/>
  <c r="M2982" i="11"/>
  <c r="M2981" i="11"/>
  <c r="M2980" i="11"/>
  <c r="M2979" i="11"/>
  <c r="M2978" i="11"/>
  <c r="M2977" i="11"/>
  <c r="M2976" i="11"/>
  <c r="M2975" i="11"/>
  <c r="M2974" i="11"/>
  <c r="M2973" i="11"/>
  <c r="M2972" i="11"/>
  <c r="M2971" i="11"/>
  <c r="M2970" i="11"/>
  <c r="M2969" i="11"/>
  <c r="M2968" i="11"/>
  <c r="M2967" i="11"/>
  <c r="M2966" i="11"/>
  <c r="M2965" i="11"/>
  <c r="M2964" i="11"/>
  <c r="M2963" i="11"/>
  <c r="M2962" i="11"/>
  <c r="M2961" i="11"/>
  <c r="M2960" i="11"/>
  <c r="M2959" i="11"/>
  <c r="M2958" i="11"/>
  <c r="M2957" i="11"/>
  <c r="M2956" i="11"/>
  <c r="M2955" i="11"/>
  <c r="M2954" i="11"/>
  <c r="M2953" i="11"/>
  <c r="M2952" i="11"/>
  <c r="M2951" i="11"/>
  <c r="M2950" i="11"/>
  <c r="M2949" i="11"/>
  <c r="M2948" i="11"/>
  <c r="M2947" i="11"/>
  <c r="M2946" i="11"/>
  <c r="M2945" i="11"/>
  <c r="M2944" i="11"/>
  <c r="M2943" i="11"/>
  <c r="M2942" i="11"/>
  <c r="M2941" i="11"/>
  <c r="M2940" i="11"/>
  <c r="M2939" i="11"/>
  <c r="M2938" i="11"/>
  <c r="M2937" i="11"/>
  <c r="M2936" i="11"/>
  <c r="M2935" i="11"/>
  <c r="M2934" i="11"/>
  <c r="M2933" i="11"/>
  <c r="M2932" i="11"/>
  <c r="M2931" i="11"/>
  <c r="M2930" i="11"/>
  <c r="M2929" i="11"/>
  <c r="M2928" i="11"/>
  <c r="M2927" i="11"/>
  <c r="M2926" i="11"/>
  <c r="M2925" i="11"/>
  <c r="M2924" i="11"/>
  <c r="M2923" i="11"/>
  <c r="M2922" i="11"/>
  <c r="M2921" i="11"/>
  <c r="M2920" i="11"/>
  <c r="M2919" i="11"/>
  <c r="M2918" i="11"/>
  <c r="M2917" i="11"/>
  <c r="M2916" i="11"/>
  <c r="M2915" i="11"/>
  <c r="M2914" i="11"/>
  <c r="M2913" i="11"/>
  <c r="M2912" i="11"/>
  <c r="M2911" i="11"/>
  <c r="M2910" i="11"/>
  <c r="M2909" i="11"/>
  <c r="M2908" i="11"/>
  <c r="M2907" i="11"/>
  <c r="M2906" i="11"/>
  <c r="M2905" i="11"/>
  <c r="M2904" i="11"/>
  <c r="M2903" i="11"/>
  <c r="M2902" i="11"/>
  <c r="M2901" i="11"/>
  <c r="M2900" i="11"/>
  <c r="M2899" i="11"/>
  <c r="M2898" i="11"/>
  <c r="M2897" i="11"/>
  <c r="M2896" i="11"/>
  <c r="M2895" i="11"/>
  <c r="M2894" i="11"/>
  <c r="M2893" i="11"/>
  <c r="M2892" i="11"/>
  <c r="M2891" i="11"/>
  <c r="M2890" i="11"/>
  <c r="M2889" i="11"/>
  <c r="M2888" i="11"/>
  <c r="M2887" i="11"/>
  <c r="M2886" i="11"/>
  <c r="M2885" i="11"/>
  <c r="M2884" i="11"/>
  <c r="M2883" i="11"/>
  <c r="M2882" i="11"/>
  <c r="M2881" i="11"/>
  <c r="M2880" i="11"/>
  <c r="M2879" i="11"/>
  <c r="M2878" i="11"/>
  <c r="M2877" i="11"/>
  <c r="M2876" i="11"/>
  <c r="M2875" i="11"/>
  <c r="M2874" i="11"/>
  <c r="M2873" i="11"/>
  <c r="M2872" i="11"/>
  <c r="M2871" i="11"/>
  <c r="M2870" i="11"/>
  <c r="M2869" i="11"/>
  <c r="M2868" i="11"/>
  <c r="M2867" i="11"/>
  <c r="M2866" i="11"/>
  <c r="M2865" i="11"/>
  <c r="M2864" i="11"/>
  <c r="M2863" i="11"/>
  <c r="M2862" i="11"/>
  <c r="M2861" i="11"/>
  <c r="M2860" i="11"/>
  <c r="M2859" i="11"/>
  <c r="M2858" i="11"/>
  <c r="M2857" i="11"/>
  <c r="M2856" i="11"/>
  <c r="M2855" i="11"/>
  <c r="M2854" i="11"/>
  <c r="M2853" i="11"/>
  <c r="M2852" i="11"/>
  <c r="M2851" i="11"/>
  <c r="M2850" i="11"/>
  <c r="M2849" i="11"/>
  <c r="M2848" i="11"/>
  <c r="M2847" i="11"/>
  <c r="M2846" i="11"/>
  <c r="M2845" i="11"/>
  <c r="M2844" i="11"/>
  <c r="M2843" i="11"/>
  <c r="M2842" i="11"/>
  <c r="M2841" i="11"/>
  <c r="M2840" i="11"/>
  <c r="M2839" i="11"/>
  <c r="M2838" i="11"/>
  <c r="M2837" i="11"/>
  <c r="M2836" i="11"/>
  <c r="M2835" i="11"/>
  <c r="M2834" i="11"/>
  <c r="M2833" i="11"/>
  <c r="M2832" i="11"/>
  <c r="M2831" i="11"/>
  <c r="M2830" i="11"/>
  <c r="M2829" i="11"/>
  <c r="M2828" i="11"/>
  <c r="M2827" i="11"/>
  <c r="M2826" i="11"/>
  <c r="M2825" i="11"/>
  <c r="M2824" i="11"/>
  <c r="M2823" i="11"/>
  <c r="M2822" i="11"/>
  <c r="M2821" i="11"/>
  <c r="M2820" i="11"/>
  <c r="M2819" i="11"/>
  <c r="M2818" i="11"/>
  <c r="M2817" i="11"/>
  <c r="M2816" i="11"/>
  <c r="M2815" i="11"/>
  <c r="M2814" i="11"/>
  <c r="M2813" i="11"/>
  <c r="M2812" i="11"/>
  <c r="M2811" i="11"/>
  <c r="M2810" i="11"/>
  <c r="M2809" i="11"/>
  <c r="M2808" i="11"/>
  <c r="M2807" i="11"/>
  <c r="M2806" i="11"/>
  <c r="M2805" i="11"/>
  <c r="M2804" i="11"/>
  <c r="M2803" i="11"/>
  <c r="M2802" i="11"/>
  <c r="M2801" i="11"/>
  <c r="M2800" i="11"/>
  <c r="M2799" i="11"/>
  <c r="M2798" i="11"/>
  <c r="M2797" i="11"/>
  <c r="M2796" i="11"/>
  <c r="M2795" i="11"/>
  <c r="M2794" i="11"/>
  <c r="M2793" i="11"/>
  <c r="M2792" i="11"/>
  <c r="M2791" i="11"/>
  <c r="M2790" i="11"/>
  <c r="M2789" i="11"/>
  <c r="M2788" i="11"/>
  <c r="M2787" i="11"/>
  <c r="M2786" i="11"/>
  <c r="M2785" i="11"/>
  <c r="M2784" i="11"/>
  <c r="M2783" i="11"/>
  <c r="M2782" i="11"/>
  <c r="M2781" i="11"/>
  <c r="M2780" i="11"/>
  <c r="M2779" i="11"/>
  <c r="M2778" i="11"/>
  <c r="M2777" i="11"/>
  <c r="M2776" i="11"/>
  <c r="M2775" i="11"/>
  <c r="M2774" i="11"/>
  <c r="M2773" i="11"/>
  <c r="M2772" i="11"/>
  <c r="M2771" i="11"/>
  <c r="M2770" i="11"/>
  <c r="M2769" i="11"/>
  <c r="M2768" i="11"/>
  <c r="M2767" i="11"/>
  <c r="M2766" i="11"/>
  <c r="M2765" i="11"/>
  <c r="M2764" i="11"/>
  <c r="M2763" i="11"/>
  <c r="M2762" i="11"/>
  <c r="M2761" i="11"/>
  <c r="M2760" i="11"/>
  <c r="M2759" i="11"/>
  <c r="M2758" i="11"/>
  <c r="M2757" i="11"/>
  <c r="M2756" i="11"/>
  <c r="M2755" i="11"/>
  <c r="M2754" i="11"/>
  <c r="M2753" i="11"/>
  <c r="M2752" i="11"/>
  <c r="M2751" i="11"/>
  <c r="M2750" i="11"/>
  <c r="M2749" i="11"/>
  <c r="M2748" i="11"/>
  <c r="M2747" i="11"/>
  <c r="M2746" i="11"/>
  <c r="M2745" i="11"/>
  <c r="M2744" i="11"/>
  <c r="M2743" i="11"/>
  <c r="M2742" i="11"/>
  <c r="M2741" i="11"/>
  <c r="M2740" i="11"/>
  <c r="M2739" i="11"/>
  <c r="M2738" i="11"/>
  <c r="M2737" i="11"/>
  <c r="M2736" i="11"/>
  <c r="M2735" i="11"/>
  <c r="M2734" i="11"/>
  <c r="M2733" i="11"/>
  <c r="M2732" i="11"/>
  <c r="M2731" i="11"/>
  <c r="M2730" i="11"/>
  <c r="M2729" i="11"/>
  <c r="M2728" i="11"/>
  <c r="M2727" i="11"/>
  <c r="M2726" i="11"/>
  <c r="M2725" i="11"/>
  <c r="M2724" i="11"/>
  <c r="M2723" i="11"/>
  <c r="M2722" i="11"/>
  <c r="M2721" i="11"/>
  <c r="M2720" i="11"/>
  <c r="M2719" i="11"/>
  <c r="M2718" i="11"/>
  <c r="M2717" i="11"/>
  <c r="M2716" i="11"/>
  <c r="M2715" i="11"/>
  <c r="M2714" i="11"/>
  <c r="M2713" i="11"/>
  <c r="M2712" i="11"/>
  <c r="M2711" i="11"/>
  <c r="M2710" i="11"/>
  <c r="M2709" i="11"/>
  <c r="M2708" i="11"/>
  <c r="M2707" i="11"/>
  <c r="M2706" i="11"/>
  <c r="M2705" i="11"/>
  <c r="M2704" i="11"/>
  <c r="M2703" i="11"/>
  <c r="M2702" i="11"/>
  <c r="M2701" i="11"/>
  <c r="M2700" i="11"/>
  <c r="M2699" i="11"/>
  <c r="M2698" i="11"/>
  <c r="M2697" i="11"/>
  <c r="M2696" i="11"/>
  <c r="M2695" i="11"/>
  <c r="M2694" i="11"/>
  <c r="M2693" i="11"/>
  <c r="M2692" i="11"/>
  <c r="M2691" i="11"/>
  <c r="M2690" i="11"/>
  <c r="M2689" i="11"/>
  <c r="M2688" i="11"/>
  <c r="M2687" i="11"/>
  <c r="M2686" i="11"/>
  <c r="M2685" i="11"/>
  <c r="M2684" i="11"/>
  <c r="M2683" i="11"/>
  <c r="M2682" i="11"/>
  <c r="M2681" i="11"/>
  <c r="M2680" i="11"/>
  <c r="M2679" i="11"/>
  <c r="M2678" i="11"/>
  <c r="M2677" i="11"/>
  <c r="M2676" i="11"/>
  <c r="M2675" i="11"/>
  <c r="M2674" i="11"/>
  <c r="M2673" i="11"/>
  <c r="M2672" i="11"/>
  <c r="M2671" i="11"/>
  <c r="M2670" i="11"/>
  <c r="M2669" i="11"/>
  <c r="M2668" i="11"/>
  <c r="M2667" i="11"/>
  <c r="M2666" i="11"/>
  <c r="M2665" i="11"/>
  <c r="M2664" i="11"/>
  <c r="M2663" i="11"/>
  <c r="M2662" i="11"/>
  <c r="M2661" i="11"/>
  <c r="M2660" i="11"/>
  <c r="M2659" i="11"/>
  <c r="M2658" i="11"/>
  <c r="M2657" i="11"/>
  <c r="M2656" i="11"/>
  <c r="M2655" i="11"/>
  <c r="M2654" i="11"/>
  <c r="M2653" i="11"/>
  <c r="M2652" i="11"/>
  <c r="M2651" i="11"/>
  <c r="M2650" i="11"/>
  <c r="M2649" i="11"/>
  <c r="M2648" i="11"/>
  <c r="M2647" i="11"/>
  <c r="M2646" i="11"/>
  <c r="M2645" i="11"/>
  <c r="M2644" i="11"/>
  <c r="M2643" i="11"/>
  <c r="M2642" i="11"/>
  <c r="M2641" i="11"/>
  <c r="M2640" i="11"/>
  <c r="M2639" i="11"/>
  <c r="M2638" i="11"/>
  <c r="M2637" i="11"/>
  <c r="M2636" i="11"/>
  <c r="M2635" i="11"/>
  <c r="M2634" i="11"/>
  <c r="M2633" i="11"/>
  <c r="M2632" i="11"/>
  <c r="M2631" i="11"/>
  <c r="M2630" i="11"/>
  <c r="M2629" i="11"/>
  <c r="M2628" i="11"/>
  <c r="M2627" i="11"/>
  <c r="M2626" i="11"/>
  <c r="M2625" i="11"/>
  <c r="M2624" i="11"/>
  <c r="M2623" i="11"/>
  <c r="M2622" i="11"/>
  <c r="M2621" i="11"/>
  <c r="M2620" i="11"/>
  <c r="M2619" i="11"/>
  <c r="M2618" i="11"/>
  <c r="M2617" i="11"/>
  <c r="M2616" i="11"/>
  <c r="M2615" i="11"/>
  <c r="M2614" i="11"/>
  <c r="M2613" i="11"/>
  <c r="M2612" i="11"/>
  <c r="M2611" i="11"/>
  <c r="M2610" i="11"/>
  <c r="M2609" i="11"/>
  <c r="M2608" i="11"/>
  <c r="M2607" i="11"/>
  <c r="M2606" i="11"/>
  <c r="M2605" i="11"/>
  <c r="M2604" i="11"/>
  <c r="M2603" i="11"/>
  <c r="M2602" i="11"/>
  <c r="M2601" i="11"/>
  <c r="M2600" i="11"/>
  <c r="M2599" i="11"/>
  <c r="M2598" i="11"/>
  <c r="M2597" i="11"/>
  <c r="M2596" i="11"/>
  <c r="M2595" i="11"/>
  <c r="M2594" i="11"/>
  <c r="M2593" i="11"/>
  <c r="M2592" i="11"/>
  <c r="M2591" i="11"/>
  <c r="M2590" i="11"/>
  <c r="M2589" i="11"/>
  <c r="M2588" i="11"/>
  <c r="M2587" i="11"/>
  <c r="M2586" i="11"/>
  <c r="M2585" i="11"/>
  <c r="M2584" i="11"/>
  <c r="M2583" i="11"/>
  <c r="M2582" i="11"/>
  <c r="M2581" i="11"/>
  <c r="M2580" i="11"/>
  <c r="M2579" i="11"/>
  <c r="M2578" i="11"/>
  <c r="M2577" i="11"/>
  <c r="M2576" i="11"/>
  <c r="M2575" i="11"/>
  <c r="M2574" i="11"/>
  <c r="M2573" i="11"/>
  <c r="M2572" i="11"/>
  <c r="M2571" i="11"/>
  <c r="M2570" i="11"/>
  <c r="M2569" i="11"/>
  <c r="M2568" i="11"/>
  <c r="M2567" i="11"/>
  <c r="M2566" i="11"/>
  <c r="M2565" i="11"/>
  <c r="M2564" i="11"/>
  <c r="M2563" i="11"/>
  <c r="M2562" i="11"/>
  <c r="M2561" i="11"/>
  <c r="M2560" i="11"/>
  <c r="M2559" i="11"/>
  <c r="M2558" i="11"/>
  <c r="M2557" i="11"/>
  <c r="M2556" i="11"/>
  <c r="M2555" i="11"/>
  <c r="M2554" i="11"/>
  <c r="M2553" i="11"/>
  <c r="M2552" i="11"/>
  <c r="M2551" i="11"/>
  <c r="M2550" i="11"/>
  <c r="M2549" i="11"/>
  <c r="M2548" i="11"/>
  <c r="M2547" i="11"/>
  <c r="M2546" i="11"/>
  <c r="M2545" i="11"/>
  <c r="M2544" i="11"/>
  <c r="M2543" i="11"/>
  <c r="M2542" i="11"/>
  <c r="M2541" i="11"/>
  <c r="M2540" i="11"/>
  <c r="M2539" i="11"/>
  <c r="M2538" i="11"/>
  <c r="M2537" i="11"/>
  <c r="M2536" i="11"/>
  <c r="M2535" i="11"/>
  <c r="M2534" i="11"/>
  <c r="M2533" i="11"/>
  <c r="M2532" i="11"/>
  <c r="M2531" i="11"/>
  <c r="M2530" i="11"/>
  <c r="M2529" i="11"/>
  <c r="M2528" i="11"/>
  <c r="M2527" i="11"/>
  <c r="M2526" i="11"/>
  <c r="M2525" i="11"/>
  <c r="M2524" i="11"/>
  <c r="M2523" i="11"/>
  <c r="M2522" i="11"/>
  <c r="M2521" i="11"/>
  <c r="M2520" i="11"/>
  <c r="M2519" i="11"/>
  <c r="M2518" i="11"/>
  <c r="M2517" i="11"/>
  <c r="M2516" i="11"/>
  <c r="M2515" i="11"/>
  <c r="M2514" i="11"/>
  <c r="M2513" i="11"/>
  <c r="M2512" i="11"/>
  <c r="M2511" i="11"/>
  <c r="M2510" i="11"/>
  <c r="M2509" i="11"/>
  <c r="M2508" i="11"/>
  <c r="M2507" i="11"/>
  <c r="M2506" i="11"/>
  <c r="M2505" i="11"/>
  <c r="M2504" i="11"/>
  <c r="M2503" i="11"/>
  <c r="M2502" i="11"/>
  <c r="M2501" i="11"/>
  <c r="M2500" i="11"/>
  <c r="M2499" i="11"/>
  <c r="M2498" i="11"/>
  <c r="M2497" i="11"/>
  <c r="M2496" i="11"/>
  <c r="M2495" i="11"/>
  <c r="M2494" i="11"/>
  <c r="M2493" i="11"/>
  <c r="M2492" i="11"/>
  <c r="M2491" i="11"/>
  <c r="M2490" i="11"/>
  <c r="M2489" i="11"/>
  <c r="M2488" i="11"/>
  <c r="M2487" i="11"/>
  <c r="M2486" i="11"/>
  <c r="M2485" i="11"/>
  <c r="M2484" i="11"/>
  <c r="M2483" i="11"/>
  <c r="M2482" i="11"/>
  <c r="M2481" i="11"/>
  <c r="M2480" i="11"/>
  <c r="M2479" i="11"/>
  <c r="M2478" i="11"/>
  <c r="M2477" i="11"/>
  <c r="M2476" i="11"/>
  <c r="M2475" i="11"/>
  <c r="M2474" i="11"/>
  <c r="M2473" i="11"/>
  <c r="M2472" i="11"/>
  <c r="M2471" i="11"/>
  <c r="M2470" i="11"/>
  <c r="M2469" i="11"/>
  <c r="M2468" i="11"/>
  <c r="M2467" i="11"/>
  <c r="M2466" i="11"/>
  <c r="M2465" i="11"/>
  <c r="M2464" i="11"/>
  <c r="M2463" i="11"/>
  <c r="M2462" i="11"/>
  <c r="M2461" i="11"/>
  <c r="M2460" i="11"/>
  <c r="M2459" i="11"/>
  <c r="M2458" i="11"/>
  <c r="M2457" i="11"/>
  <c r="M2456" i="11"/>
  <c r="M2455" i="11"/>
  <c r="M2454" i="11"/>
  <c r="M2453" i="11"/>
  <c r="M2452" i="11"/>
  <c r="M2451" i="11"/>
  <c r="M2450" i="11"/>
  <c r="M2449" i="11"/>
  <c r="M2448" i="11"/>
  <c r="M2447" i="11"/>
  <c r="M2446" i="11"/>
  <c r="M2445" i="11"/>
  <c r="M2444" i="11"/>
  <c r="M2443" i="11"/>
  <c r="M2442" i="11"/>
  <c r="M2441" i="11"/>
  <c r="M2440" i="11"/>
  <c r="M2439" i="11"/>
  <c r="M2438" i="11"/>
  <c r="M2437" i="11"/>
  <c r="M2436" i="11"/>
  <c r="M2435" i="11"/>
  <c r="M2434" i="11"/>
  <c r="M2433" i="11"/>
  <c r="M2432" i="11"/>
  <c r="M2431" i="11"/>
  <c r="M2430" i="11"/>
  <c r="M2429" i="11"/>
  <c r="M2428" i="11"/>
  <c r="M2427" i="11"/>
  <c r="M2426" i="11"/>
  <c r="M2425" i="11"/>
  <c r="M2424" i="11"/>
  <c r="M2423" i="11"/>
  <c r="M2422" i="11"/>
  <c r="M2421" i="11"/>
  <c r="M2420" i="11"/>
  <c r="M2419" i="11"/>
  <c r="M2418" i="11"/>
  <c r="M2417" i="11"/>
  <c r="M2416" i="11"/>
  <c r="M2415" i="11"/>
  <c r="M2414" i="11"/>
  <c r="M2413" i="11"/>
  <c r="M2412" i="11"/>
  <c r="M2411" i="11"/>
  <c r="M2410" i="11"/>
  <c r="M2409" i="11"/>
  <c r="M2408" i="11"/>
  <c r="M2407" i="11"/>
  <c r="M2406" i="11"/>
  <c r="M2405" i="11"/>
  <c r="M2404" i="11"/>
  <c r="M2403" i="11"/>
  <c r="M2402" i="11"/>
  <c r="M2401" i="11"/>
  <c r="M2400" i="11"/>
  <c r="M2399" i="11"/>
  <c r="M2398" i="11"/>
  <c r="M2397" i="11"/>
  <c r="M2396" i="11"/>
  <c r="M2395" i="11"/>
  <c r="M2394" i="11"/>
  <c r="M2393" i="11"/>
  <c r="M2392" i="11"/>
  <c r="M2391" i="11"/>
  <c r="M2390" i="11"/>
  <c r="M2389" i="11"/>
  <c r="M2388" i="11"/>
  <c r="M2387" i="11"/>
  <c r="M2386" i="11"/>
  <c r="M2385" i="11"/>
  <c r="M2384" i="11"/>
  <c r="M2383" i="11"/>
  <c r="M2382" i="11"/>
  <c r="M2381" i="11"/>
  <c r="M2380" i="11"/>
  <c r="M2379" i="11"/>
  <c r="M2378" i="11"/>
  <c r="M2377" i="11"/>
  <c r="M2376" i="11"/>
  <c r="M2375" i="11"/>
  <c r="M2374" i="11"/>
  <c r="M2373" i="11"/>
  <c r="M2372" i="11"/>
  <c r="M2371" i="11"/>
  <c r="M2370" i="11"/>
  <c r="M2369" i="11"/>
  <c r="M2368" i="11"/>
  <c r="M2367" i="11"/>
  <c r="M2366" i="11"/>
  <c r="M2365" i="11"/>
  <c r="M2364" i="11"/>
  <c r="M2363" i="11"/>
  <c r="M2362" i="11"/>
  <c r="M2361" i="11"/>
  <c r="M2360" i="11"/>
  <c r="M2359" i="11"/>
  <c r="M2358" i="11"/>
  <c r="M2357" i="11"/>
  <c r="M2356" i="11"/>
  <c r="M2355" i="11"/>
  <c r="M2354" i="11"/>
  <c r="M2353" i="11"/>
  <c r="M2352" i="11"/>
  <c r="M2351" i="11"/>
  <c r="M2350" i="11"/>
  <c r="M2349" i="11"/>
  <c r="M2348" i="11"/>
  <c r="M2347" i="11"/>
  <c r="M2346" i="11"/>
  <c r="M2345" i="11"/>
  <c r="M2344" i="11"/>
  <c r="M2343" i="11"/>
  <c r="M2342" i="11"/>
  <c r="M2341" i="11"/>
  <c r="M2340" i="11"/>
  <c r="M2339" i="11"/>
  <c r="M2338" i="11"/>
  <c r="M2337" i="11"/>
  <c r="M2336" i="11"/>
  <c r="M2335" i="11"/>
  <c r="M2334" i="11"/>
  <c r="M2333" i="11"/>
  <c r="M2332" i="11"/>
  <c r="M2331" i="11"/>
  <c r="M2330" i="11"/>
  <c r="M2329" i="11"/>
  <c r="M2328" i="11"/>
  <c r="M2327" i="11"/>
  <c r="M2326" i="11"/>
  <c r="M2325" i="11"/>
  <c r="M2324" i="11"/>
  <c r="M2323" i="11"/>
  <c r="M2322" i="11"/>
  <c r="M2321" i="11"/>
  <c r="M2320" i="11"/>
  <c r="M2319" i="11"/>
  <c r="M2318" i="11"/>
  <c r="M2317" i="11"/>
  <c r="M2316" i="11"/>
  <c r="M2315" i="11"/>
  <c r="M2314" i="11"/>
  <c r="M2313" i="11"/>
  <c r="M2312" i="11"/>
  <c r="M2311" i="11"/>
  <c r="M2310" i="11"/>
  <c r="M2309" i="11"/>
  <c r="M2308" i="11"/>
  <c r="M2307" i="11"/>
  <c r="M2306" i="11"/>
  <c r="M2305" i="11"/>
  <c r="M2304" i="11"/>
  <c r="M2303" i="11"/>
  <c r="M2302" i="11"/>
  <c r="M2301" i="11"/>
  <c r="M2300" i="11"/>
  <c r="M2299" i="11"/>
  <c r="M2298" i="11"/>
  <c r="M2297" i="11"/>
  <c r="M2296" i="11"/>
  <c r="M2295" i="11"/>
  <c r="M2294" i="11"/>
  <c r="M2293" i="11"/>
  <c r="M2292" i="11"/>
  <c r="M2291" i="11"/>
  <c r="M2290" i="11"/>
  <c r="M2289" i="11"/>
  <c r="M2288" i="11"/>
  <c r="M2287" i="11"/>
  <c r="M2286" i="11"/>
  <c r="M2285" i="11"/>
  <c r="M2284" i="11"/>
  <c r="M2283" i="11"/>
  <c r="M2282" i="11"/>
  <c r="M2281" i="11"/>
  <c r="M2280" i="11"/>
  <c r="M2279" i="11"/>
  <c r="M2278" i="11"/>
  <c r="M2277" i="11"/>
  <c r="M2276" i="11"/>
  <c r="M2275" i="11"/>
  <c r="M2274" i="11"/>
  <c r="M2273" i="11"/>
  <c r="M2272" i="11"/>
  <c r="M2271" i="11"/>
  <c r="M2270" i="11"/>
  <c r="M2269" i="11"/>
  <c r="M2268" i="11"/>
  <c r="M2267" i="11"/>
  <c r="M2266" i="11"/>
  <c r="M2265" i="11"/>
  <c r="M2264" i="11"/>
  <c r="M2263" i="11"/>
  <c r="M2262" i="11"/>
  <c r="M2261" i="11"/>
  <c r="M2260" i="11"/>
  <c r="M2259" i="11"/>
  <c r="M2258" i="11"/>
  <c r="M2257" i="11"/>
  <c r="M2256" i="11"/>
  <c r="M2255" i="11"/>
  <c r="M2254" i="11"/>
  <c r="M2253" i="11"/>
  <c r="M2252" i="11"/>
  <c r="M2251" i="11"/>
  <c r="M2250" i="11"/>
  <c r="M2249" i="11"/>
  <c r="M2248" i="11"/>
  <c r="M2247" i="11"/>
  <c r="M2246" i="11"/>
  <c r="M2245" i="11"/>
  <c r="M2244" i="11"/>
  <c r="M2243" i="11"/>
  <c r="M2242" i="11"/>
  <c r="M2241" i="11"/>
  <c r="M2240" i="11"/>
  <c r="M2239" i="11"/>
  <c r="M2238" i="11"/>
  <c r="M2237" i="11"/>
  <c r="M2236" i="11"/>
  <c r="M2235" i="11"/>
  <c r="M2234" i="11"/>
  <c r="M2233" i="11"/>
  <c r="M2232" i="11"/>
  <c r="M2231" i="11"/>
  <c r="M2230" i="11"/>
  <c r="M2229" i="11"/>
  <c r="M2228" i="11"/>
  <c r="M2227" i="11"/>
  <c r="M2226" i="11"/>
  <c r="M2225" i="11"/>
  <c r="M2224" i="11"/>
  <c r="M2223" i="11"/>
  <c r="M2222" i="11"/>
  <c r="M2221" i="11"/>
  <c r="M2220" i="11"/>
  <c r="M2219" i="11"/>
  <c r="M2218" i="11"/>
  <c r="M2217" i="11"/>
  <c r="M2216" i="11"/>
  <c r="M2215" i="11"/>
  <c r="M2214" i="11"/>
  <c r="M2213" i="11"/>
  <c r="M2212" i="11"/>
  <c r="M2211" i="11"/>
  <c r="M2210" i="11"/>
  <c r="M2209" i="11"/>
  <c r="M2208" i="11"/>
  <c r="M2207" i="11"/>
  <c r="M2206" i="11"/>
  <c r="M2205" i="11"/>
  <c r="M2204" i="11"/>
  <c r="M2203" i="11"/>
  <c r="M2202" i="11"/>
  <c r="M2201" i="11"/>
  <c r="M2200" i="11"/>
  <c r="M2199" i="11"/>
  <c r="M2198" i="11"/>
  <c r="M2197" i="11"/>
  <c r="M2196" i="11"/>
  <c r="M2195" i="11"/>
  <c r="M2194" i="11"/>
  <c r="M2193" i="11"/>
  <c r="M2192" i="11"/>
  <c r="M2191" i="11"/>
  <c r="M2190" i="11"/>
  <c r="M2189" i="11"/>
  <c r="M2188" i="11"/>
  <c r="M2187" i="11"/>
  <c r="M2186" i="11"/>
  <c r="M2185" i="11"/>
  <c r="M2184" i="11"/>
  <c r="M2183" i="11"/>
  <c r="M2182" i="11"/>
  <c r="M2181" i="11"/>
  <c r="M2180" i="11"/>
  <c r="M2179" i="11"/>
  <c r="M2178" i="11"/>
  <c r="M2177" i="11"/>
  <c r="M2176" i="11"/>
  <c r="M2175" i="11"/>
  <c r="M2174" i="11"/>
  <c r="M2173" i="11"/>
  <c r="M2172" i="11"/>
  <c r="M2171" i="11"/>
  <c r="M2170" i="11"/>
  <c r="M2169" i="11"/>
  <c r="M2168" i="11"/>
  <c r="M2167" i="11"/>
  <c r="M2166" i="11"/>
  <c r="M2165" i="11"/>
  <c r="M2164" i="11"/>
  <c r="M2163" i="11"/>
  <c r="M2162" i="11"/>
  <c r="M2161" i="11"/>
  <c r="M2160" i="11"/>
  <c r="M2159" i="11"/>
  <c r="M2158" i="11"/>
  <c r="M2157" i="11"/>
  <c r="M2156" i="11"/>
  <c r="M2155" i="11"/>
  <c r="M2154" i="11"/>
  <c r="M2153" i="11"/>
  <c r="M2152" i="11"/>
  <c r="M2151" i="11"/>
  <c r="M2150" i="11"/>
  <c r="M2149" i="11"/>
  <c r="M2148" i="11"/>
  <c r="M2147" i="11"/>
  <c r="M2146" i="11"/>
  <c r="M2145" i="11"/>
  <c r="M2144" i="11"/>
  <c r="M2143" i="11"/>
  <c r="M2142" i="11"/>
  <c r="M2141" i="11"/>
  <c r="M2140" i="11"/>
  <c r="M2139" i="11"/>
  <c r="M2138" i="11"/>
  <c r="M2137" i="11"/>
  <c r="M2136" i="11"/>
  <c r="M2135" i="11"/>
  <c r="M2134" i="11"/>
  <c r="M2133" i="11"/>
  <c r="M2132" i="11"/>
  <c r="M2131" i="11"/>
  <c r="M2130" i="11"/>
  <c r="M2129" i="11"/>
  <c r="M2128" i="11"/>
  <c r="M2127" i="11"/>
  <c r="M2126" i="11"/>
  <c r="M2125" i="11"/>
  <c r="M2124" i="11"/>
  <c r="M2123" i="11"/>
  <c r="M2122" i="11"/>
  <c r="M2121" i="11"/>
  <c r="M2120" i="11"/>
  <c r="M2119" i="11"/>
  <c r="M2118" i="11"/>
  <c r="M2117" i="11"/>
  <c r="M2116" i="11"/>
  <c r="M2115" i="11"/>
  <c r="M2114" i="11"/>
  <c r="M2113" i="11"/>
  <c r="M2112" i="11"/>
  <c r="M2111" i="11"/>
  <c r="M2110" i="11"/>
  <c r="M2109" i="11"/>
  <c r="M2108" i="11"/>
  <c r="M2107" i="11"/>
  <c r="M2106" i="11"/>
  <c r="M2105" i="11"/>
  <c r="M2104" i="11"/>
  <c r="M2103" i="11"/>
  <c r="M2102" i="11"/>
  <c r="M2101" i="11"/>
  <c r="M2100" i="11"/>
  <c r="M2099" i="11"/>
  <c r="M2098" i="11"/>
  <c r="M2097" i="11"/>
  <c r="M2096" i="11"/>
  <c r="M2095" i="11"/>
  <c r="M2094" i="11"/>
  <c r="M2093" i="11"/>
  <c r="M2092" i="11"/>
  <c r="M2091" i="11"/>
  <c r="M2090" i="11"/>
  <c r="M2089" i="11"/>
  <c r="M2088" i="11"/>
  <c r="M2087" i="11"/>
  <c r="M2086" i="11"/>
  <c r="M2085" i="11"/>
  <c r="M2084" i="11"/>
  <c r="M2083" i="11"/>
  <c r="M2082" i="11"/>
  <c r="M2081" i="11"/>
  <c r="M2080" i="11"/>
  <c r="M2079" i="11"/>
  <c r="M2078" i="11"/>
  <c r="M2077" i="11"/>
  <c r="M2076" i="11"/>
  <c r="M2075" i="11"/>
  <c r="M2074" i="11"/>
  <c r="M2073" i="11"/>
  <c r="M2072" i="11"/>
  <c r="M2071" i="11"/>
  <c r="M2070" i="11"/>
  <c r="M2069" i="11"/>
  <c r="M2068" i="11"/>
  <c r="M2067" i="11"/>
  <c r="M2066" i="11"/>
  <c r="M2065" i="11"/>
  <c r="M2064" i="11"/>
  <c r="M2063" i="11"/>
  <c r="M2062" i="11"/>
  <c r="M2061" i="11"/>
  <c r="M2060" i="11"/>
  <c r="M2059" i="11"/>
  <c r="M2058" i="11"/>
  <c r="M2057" i="11"/>
  <c r="M2056" i="11"/>
  <c r="M2055" i="11"/>
  <c r="M2054" i="11"/>
  <c r="M2053" i="11"/>
  <c r="M2052" i="11"/>
  <c r="M2051" i="11"/>
  <c r="M2050" i="11"/>
  <c r="M2049" i="11"/>
  <c r="M2048" i="11"/>
  <c r="M2047" i="11"/>
  <c r="M2046" i="11"/>
  <c r="M2045" i="11"/>
  <c r="M2044" i="11"/>
  <c r="M2043" i="11"/>
  <c r="M2042" i="11"/>
  <c r="M2041" i="11"/>
  <c r="M2040" i="11"/>
  <c r="M2039" i="11"/>
  <c r="M2038" i="11"/>
  <c r="M2037" i="11"/>
  <c r="M2036" i="11"/>
  <c r="M2035" i="11"/>
  <c r="M2034" i="11"/>
  <c r="M2033" i="11"/>
  <c r="M2032" i="11"/>
  <c r="M2031" i="11"/>
  <c r="M2030" i="11"/>
  <c r="M2029" i="11"/>
  <c r="M2028" i="11"/>
  <c r="M2027" i="11"/>
  <c r="M2026" i="11"/>
  <c r="M2025" i="11"/>
  <c r="M2024" i="11"/>
  <c r="M2023" i="11"/>
  <c r="M2022" i="11"/>
  <c r="M2021" i="11"/>
  <c r="M2020" i="11"/>
  <c r="M2019" i="11"/>
  <c r="M2018" i="11"/>
  <c r="M2017" i="11"/>
  <c r="M2016" i="11"/>
  <c r="M2015" i="11"/>
  <c r="M2014" i="11"/>
  <c r="M2013" i="11"/>
  <c r="M2012" i="11"/>
  <c r="M2011" i="11"/>
  <c r="M2010" i="11"/>
  <c r="M2009" i="11"/>
  <c r="M2008" i="11"/>
  <c r="M2007" i="11"/>
  <c r="M2006" i="11"/>
  <c r="M2005" i="11"/>
  <c r="M2004" i="11"/>
  <c r="M2003" i="11"/>
  <c r="M2002" i="11"/>
  <c r="M2001" i="11"/>
  <c r="M2000" i="11"/>
  <c r="M1999" i="11"/>
  <c r="M1998" i="11"/>
  <c r="M1997" i="11"/>
  <c r="M1996" i="11"/>
  <c r="M1995" i="11"/>
  <c r="M1994" i="11"/>
  <c r="M1993" i="11"/>
  <c r="M1992" i="11"/>
  <c r="M1991" i="11"/>
  <c r="M1990" i="11"/>
  <c r="M1989" i="11"/>
  <c r="M1988" i="11"/>
  <c r="M1987" i="11"/>
  <c r="M1986" i="11"/>
  <c r="M1985" i="11"/>
  <c r="M1984" i="11"/>
  <c r="M1983" i="11"/>
  <c r="M1982" i="11"/>
  <c r="M1981" i="11"/>
  <c r="M1980" i="11"/>
  <c r="M1979" i="11"/>
  <c r="M1978" i="11"/>
  <c r="M1977" i="11"/>
  <c r="M1976" i="11"/>
  <c r="M1975" i="11"/>
  <c r="M1974" i="11"/>
  <c r="M1973" i="11"/>
  <c r="M1972" i="11"/>
  <c r="M1971" i="11"/>
  <c r="M1970" i="11"/>
  <c r="M1969" i="11"/>
  <c r="M1968" i="11"/>
  <c r="M1967" i="11"/>
  <c r="M1966" i="11"/>
  <c r="M1965" i="11"/>
  <c r="M1964" i="11"/>
  <c r="M1963" i="11"/>
  <c r="M1962" i="11"/>
  <c r="M1961" i="11"/>
  <c r="M1960" i="11"/>
  <c r="M1959" i="11"/>
  <c r="M1958" i="11"/>
  <c r="M1957" i="11"/>
  <c r="M1956" i="11"/>
  <c r="M1955" i="11"/>
  <c r="M1954" i="11"/>
  <c r="M1953" i="11"/>
  <c r="M1952" i="11"/>
  <c r="M1951" i="11"/>
  <c r="M1950" i="11"/>
  <c r="M1949" i="11"/>
  <c r="M1948" i="11"/>
  <c r="M1947" i="11"/>
  <c r="M1946" i="11"/>
  <c r="M1945" i="11"/>
  <c r="M1944" i="11"/>
  <c r="M1943" i="11"/>
  <c r="M1942" i="11"/>
  <c r="M1941" i="11"/>
  <c r="M1940" i="11"/>
  <c r="M1939" i="11"/>
  <c r="M1938" i="11"/>
  <c r="M1937" i="11"/>
  <c r="M1936" i="11"/>
  <c r="M1935" i="11"/>
  <c r="M1934" i="11"/>
  <c r="M1933" i="11"/>
  <c r="M1932" i="11"/>
  <c r="M1931" i="11"/>
  <c r="M1930" i="11"/>
  <c r="M1929" i="11"/>
  <c r="M1928" i="11"/>
  <c r="M1927" i="11"/>
  <c r="M1926" i="11"/>
  <c r="M1925" i="11"/>
  <c r="M1924" i="11"/>
  <c r="M1923" i="11"/>
  <c r="M1922" i="11"/>
  <c r="M1921" i="11"/>
  <c r="M1920" i="11"/>
  <c r="M1919" i="11"/>
  <c r="M1918" i="11"/>
  <c r="M1917" i="11"/>
  <c r="M1916" i="11"/>
  <c r="M1915" i="11"/>
  <c r="M1914" i="11"/>
  <c r="M1913" i="11"/>
  <c r="M1912" i="11"/>
  <c r="M1911" i="11"/>
  <c r="M1910" i="11"/>
  <c r="M1909" i="11"/>
  <c r="M1908" i="11"/>
  <c r="M1907" i="11"/>
  <c r="M1906" i="11"/>
  <c r="M1905" i="11"/>
  <c r="M1904" i="11"/>
  <c r="M1903" i="11"/>
  <c r="M1902" i="11"/>
  <c r="M1901" i="11"/>
  <c r="M1900" i="11"/>
  <c r="M1899" i="11"/>
  <c r="M1898" i="11"/>
  <c r="M1897" i="11"/>
  <c r="M1896" i="11"/>
  <c r="M1895" i="11"/>
  <c r="M1894" i="11"/>
  <c r="M1893" i="11"/>
  <c r="M1892" i="11"/>
  <c r="M1891" i="11"/>
  <c r="M1890" i="11"/>
  <c r="M1889" i="11"/>
  <c r="M1888" i="11"/>
  <c r="M1887" i="11"/>
  <c r="M1886" i="11"/>
  <c r="M1885" i="11"/>
  <c r="M1884" i="11"/>
  <c r="M1883" i="11"/>
  <c r="M1882" i="11"/>
  <c r="M1881" i="11"/>
  <c r="M1880" i="11"/>
  <c r="M1879" i="11"/>
  <c r="M1878" i="11"/>
  <c r="M1877" i="11"/>
  <c r="M1876" i="11"/>
  <c r="M1875" i="11"/>
  <c r="M1874" i="11"/>
  <c r="M1873" i="11"/>
  <c r="M1872" i="11"/>
  <c r="M1871" i="11"/>
  <c r="M1870" i="11"/>
  <c r="M1869" i="11"/>
  <c r="M1868" i="11"/>
  <c r="M1867" i="11"/>
  <c r="M1866" i="11"/>
  <c r="M1865" i="11"/>
  <c r="M1864" i="11"/>
  <c r="M1863" i="11"/>
  <c r="M1862" i="11"/>
  <c r="M1861" i="11"/>
  <c r="M1860" i="11"/>
  <c r="M1859" i="11"/>
  <c r="M1858" i="11"/>
  <c r="M1857" i="11"/>
  <c r="M1856" i="11"/>
  <c r="M1855" i="11"/>
  <c r="M1854" i="11"/>
  <c r="M1853" i="11"/>
  <c r="M1852" i="11"/>
  <c r="M1851" i="11"/>
  <c r="M1850" i="11"/>
  <c r="M1849" i="11"/>
  <c r="M1848" i="11"/>
  <c r="M1847" i="11"/>
  <c r="M1846" i="11"/>
  <c r="M1845" i="11"/>
  <c r="M1844" i="11"/>
  <c r="M1843" i="11"/>
  <c r="M1842" i="11"/>
  <c r="M1841" i="11"/>
  <c r="M1840" i="11"/>
  <c r="M1839" i="11"/>
  <c r="M1838" i="11"/>
  <c r="M1837" i="11"/>
  <c r="M1836" i="11"/>
  <c r="M1835" i="11"/>
  <c r="M1834" i="11"/>
  <c r="M1833" i="11"/>
  <c r="M1832" i="11"/>
  <c r="M1831" i="11"/>
  <c r="M1830" i="11"/>
  <c r="M1829" i="11"/>
  <c r="M1828" i="11"/>
  <c r="M1827" i="11"/>
  <c r="M1826" i="11"/>
  <c r="M1825" i="11"/>
  <c r="M1824" i="11"/>
  <c r="M1823" i="11"/>
  <c r="M1822" i="11"/>
  <c r="M1821" i="11"/>
  <c r="M1820" i="11"/>
  <c r="M1819" i="11"/>
  <c r="M1818" i="11"/>
  <c r="M1817" i="11"/>
  <c r="M1816" i="11"/>
  <c r="M1815" i="11"/>
  <c r="M1814" i="11"/>
  <c r="M1813" i="11"/>
  <c r="M1812" i="11"/>
  <c r="M1811" i="11"/>
  <c r="M1810" i="11"/>
  <c r="M1809" i="11"/>
  <c r="M1808" i="11"/>
  <c r="M1807" i="11"/>
  <c r="M1806" i="11"/>
  <c r="M1805" i="11"/>
  <c r="M1804" i="11"/>
  <c r="M1803" i="11"/>
  <c r="M1802" i="11"/>
  <c r="M1801" i="11"/>
  <c r="M1800" i="11"/>
  <c r="M1799" i="11"/>
  <c r="M1798" i="11"/>
  <c r="M1797" i="11"/>
  <c r="M1796" i="11"/>
  <c r="M1795" i="11"/>
  <c r="M1794" i="11"/>
  <c r="M1793" i="11"/>
  <c r="M1792" i="11"/>
  <c r="M1791" i="11"/>
  <c r="M1790" i="11"/>
  <c r="M1789" i="11"/>
  <c r="M1788" i="11"/>
  <c r="M1787" i="11"/>
  <c r="M1786" i="11"/>
  <c r="M1785" i="11"/>
  <c r="M1784" i="11"/>
  <c r="M1783" i="11"/>
  <c r="M1782" i="11"/>
  <c r="M1781" i="11"/>
  <c r="M1780" i="11"/>
  <c r="M1779" i="11"/>
  <c r="M1778" i="11"/>
  <c r="M1777" i="11"/>
  <c r="M1776" i="11"/>
  <c r="M1775" i="11"/>
  <c r="M1774" i="11"/>
  <c r="M1773" i="11"/>
  <c r="M1772" i="11"/>
  <c r="M1771" i="11"/>
  <c r="M1770" i="11"/>
  <c r="M1769" i="11"/>
  <c r="M1768" i="11"/>
  <c r="M1767" i="11"/>
  <c r="M1766" i="11"/>
  <c r="M1765" i="11"/>
  <c r="M1764" i="11"/>
  <c r="M1763" i="11"/>
  <c r="M1762" i="11"/>
  <c r="M1761" i="11"/>
  <c r="M1760" i="11"/>
  <c r="M1759" i="11"/>
  <c r="M1758" i="11"/>
  <c r="M1757" i="11"/>
  <c r="M1756" i="11"/>
  <c r="M1755" i="11"/>
  <c r="M1754" i="11"/>
  <c r="M1753" i="11"/>
  <c r="M1752" i="11"/>
  <c r="M1751" i="11"/>
  <c r="M1750" i="11"/>
  <c r="M1749" i="11"/>
  <c r="M1748" i="11"/>
  <c r="M1747" i="11"/>
  <c r="M1746" i="11"/>
  <c r="M1745" i="11"/>
  <c r="M1744" i="11"/>
  <c r="M1743" i="11"/>
  <c r="M1742" i="11"/>
  <c r="M1741" i="11"/>
  <c r="M1740" i="11"/>
  <c r="M1739" i="11"/>
  <c r="M1738" i="11"/>
  <c r="M1737" i="11"/>
  <c r="M1736" i="11"/>
  <c r="M1735" i="11"/>
  <c r="M1734" i="11"/>
  <c r="M1733" i="11"/>
  <c r="M1732" i="11"/>
  <c r="M1731" i="11"/>
  <c r="M1730" i="11"/>
  <c r="M1729" i="11"/>
  <c r="M1728" i="11"/>
  <c r="M1727" i="11"/>
  <c r="M1726" i="11"/>
  <c r="M1725" i="11"/>
  <c r="M1724" i="11"/>
  <c r="M1723" i="11"/>
  <c r="M1722" i="11"/>
  <c r="M1721" i="11"/>
  <c r="M1720" i="11"/>
  <c r="M1719" i="11"/>
  <c r="M1718" i="11"/>
  <c r="M1717" i="11"/>
  <c r="M1716" i="11"/>
  <c r="M1715" i="11"/>
  <c r="M1714" i="11"/>
  <c r="M1713" i="11"/>
  <c r="M1712" i="11"/>
  <c r="M1711" i="11"/>
  <c r="M1710" i="11"/>
  <c r="M1709" i="11"/>
  <c r="M1708" i="11"/>
  <c r="M1707" i="11"/>
  <c r="M1706" i="11"/>
  <c r="M1705" i="11"/>
  <c r="M1704" i="11"/>
  <c r="M1703" i="11"/>
  <c r="M1702" i="11"/>
  <c r="M1701" i="11"/>
  <c r="M1700" i="11"/>
  <c r="M1699" i="11"/>
  <c r="M1698" i="11"/>
  <c r="M1697" i="11"/>
  <c r="M1696" i="11"/>
  <c r="M1695" i="11"/>
  <c r="M1694" i="11"/>
  <c r="M1693" i="11"/>
  <c r="M1692" i="11"/>
  <c r="M1691" i="11"/>
  <c r="M1690" i="11"/>
  <c r="M1689" i="11"/>
  <c r="M1688" i="11"/>
  <c r="M1687" i="11"/>
  <c r="M1686" i="11"/>
  <c r="M1685" i="11"/>
  <c r="M1684" i="11"/>
  <c r="M1683" i="11"/>
  <c r="M1682" i="11"/>
  <c r="M1681" i="11"/>
  <c r="M1680" i="11"/>
  <c r="M1679" i="11"/>
  <c r="M1678" i="11"/>
  <c r="M1677" i="11"/>
  <c r="M1676" i="11"/>
  <c r="M1675" i="11"/>
  <c r="M1674" i="11"/>
  <c r="M1673" i="11"/>
  <c r="M1672" i="11"/>
  <c r="M1671" i="11"/>
  <c r="M1670" i="11"/>
  <c r="M1669" i="11"/>
  <c r="M1668" i="11"/>
  <c r="M1667" i="11"/>
  <c r="M1666" i="11"/>
  <c r="M1665" i="11"/>
  <c r="M1664" i="11"/>
  <c r="M1663" i="11"/>
  <c r="M1662" i="11"/>
  <c r="M1661" i="11"/>
  <c r="M1660" i="11"/>
  <c r="M1659" i="11"/>
  <c r="M1658" i="11"/>
  <c r="M1657" i="11"/>
  <c r="M1656" i="11"/>
  <c r="M1655" i="11"/>
  <c r="M1654" i="11"/>
  <c r="M1653" i="11"/>
  <c r="M1652" i="11"/>
  <c r="M1651" i="11"/>
  <c r="M1650" i="11"/>
  <c r="M1649" i="11"/>
  <c r="M1648" i="11"/>
  <c r="M1647" i="11"/>
  <c r="M1646" i="11"/>
  <c r="M1645" i="11"/>
  <c r="M1644" i="11"/>
  <c r="M1643" i="11"/>
  <c r="M1642" i="11"/>
  <c r="M1641" i="11"/>
  <c r="M1640" i="11"/>
  <c r="M1639" i="11"/>
  <c r="M1638" i="11"/>
  <c r="M1637" i="11"/>
  <c r="M1636" i="11"/>
  <c r="M1635" i="11"/>
  <c r="M1634" i="11"/>
  <c r="M1633" i="11"/>
  <c r="M1632" i="11"/>
  <c r="M1631" i="11"/>
  <c r="M1630" i="11"/>
  <c r="M1629" i="11"/>
  <c r="M1628" i="11"/>
  <c r="M1627" i="11"/>
  <c r="M1626" i="11"/>
  <c r="M1625" i="11"/>
  <c r="M1624" i="11"/>
  <c r="M1623" i="11"/>
  <c r="M1622" i="11"/>
  <c r="M1621" i="11"/>
  <c r="M1620" i="11"/>
  <c r="M1619" i="11"/>
  <c r="M1618" i="11"/>
  <c r="M1617" i="11"/>
  <c r="M1616" i="11"/>
  <c r="M1615" i="11"/>
  <c r="M1614" i="11"/>
  <c r="M1613" i="11"/>
  <c r="M1612" i="11"/>
  <c r="M1611" i="11"/>
  <c r="M1610" i="11"/>
  <c r="M1609" i="11"/>
  <c r="M1608" i="11"/>
  <c r="M1607" i="11"/>
  <c r="M1606" i="11"/>
  <c r="M1605" i="11"/>
  <c r="M1604" i="11"/>
  <c r="M1603" i="11"/>
  <c r="M1602" i="11"/>
  <c r="M1601" i="11"/>
  <c r="M1600" i="11"/>
  <c r="M1599" i="11"/>
  <c r="M1598" i="11"/>
  <c r="M1597" i="11"/>
  <c r="M1596" i="11"/>
  <c r="M1595" i="11"/>
  <c r="M1594" i="11"/>
  <c r="M1593" i="11"/>
  <c r="M1592" i="11"/>
  <c r="M1591" i="11"/>
  <c r="M1590" i="11"/>
  <c r="M1589" i="11"/>
  <c r="M1588" i="11"/>
  <c r="M1587" i="11"/>
  <c r="M1586" i="11"/>
  <c r="M1585" i="11"/>
  <c r="M1584" i="11"/>
  <c r="M1583" i="11"/>
  <c r="M1582" i="11"/>
  <c r="M1581" i="11"/>
  <c r="M1580" i="11"/>
  <c r="M1579" i="11"/>
  <c r="M1578" i="11"/>
  <c r="M1577" i="11"/>
  <c r="M1576" i="11"/>
  <c r="M1575" i="11"/>
  <c r="M1574" i="11"/>
  <c r="M1573" i="11"/>
  <c r="M1572" i="11"/>
  <c r="M1571" i="11"/>
  <c r="M1570" i="11"/>
  <c r="M1569" i="11"/>
  <c r="M1568" i="11"/>
  <c r="M1567" i="11"/>
  <c r="M1566" i="11"/>
  <c r="M1565" i="11"/>
  <c r="M1564" i="11"/>
  <c r="M1563" i="11"/>
  <c r="M1562" i="11"/>
  <c r="M1561" i="11"/>
  <c r="M1560" i="11"/>
  <c r="M1559" i="11"/>
  <c r="M1558" i="11"/>
  <c r="M1557" i="11"/>
  <c r="M1556" i="11"/>
  <c r="M1555" i="11"/>
  <c r="M1554" i="11"/>
  <c r="M1553" i="11"/>
  <c r="M1552" i="11"/>
  <c r="M1551" i="11"/>
  <c r="M1550" i="11"/>
  <c r="M1549" i="11"/>
  <c r="M1548" i="11"/>
  <c r="M1547" i="11"/>
  <c r="M1546" i="11"/>
  <c r="M1545" i="11"/>
  <c r="M1544" i="11"/>
  <c r="M1543" i="11"/>
  <c r="M1542" i="11"/>
  <c r="M1541" i="11"/>
  <c r="M1540" i="11"/>
  <c r="M1539" i="11"/>
  <c r="M1538" i="11"/>
  <c r="M1537" i="11"/>
  <c r="M1536" i="11"/>
  <c r="M1535" i="11"/>
  <c r="M1534" i="11"/>
  <c r="M1533" i="11"/>
  <c r="M1532" i="11"/>
  <c r="M1531" i="11"/>
  <c r="M1530" i="11"/>
  <c r="M1529" i="11"/>
  <c r="M1528" i="11"/>
  <c r="M1527" i="11"/>
  <c r="M1526" i="11"/>
  <c r="M1525" i="11"/>
  <c r="M1524" i="11"/>
  <c r="M1523" i="11"/>
  <c r="M1522" i="11"/>
  <c r="M1521" i="11"/>
  <c r="M1520" i="11"/>
  <c r="M1519" i="11"/>
  <c r="M1518" i="11"/>
  <c r="M1517" i="11"/>
  <c r="M1516" i="11"/>
  <c r="M1515" i="11"/>
  <c r="M1514" i="11"/>
  <c r="M1513" i="11"/>
  <c r="M1512" i="11"/>
  <c r="M1511" i="11"/>
  <c r="M1510" i="11"/>
  <c r="M1509" i="11"/>
  <c r="M1508" i="11"/>
  <c r="M1507" i="11"/>
  <c r="M1506" i="11"/>
  <c r="M1505" i="11"/>
  <c r="M1504" i="11"/>
  <c r="M1503" i="11"/>
  <c r="M1502" i="11"/>
  <c r="M1501" i="11"/>
  <c r="M1500" i="11"/>
  <c r="M1499" i="11"/>
  <c r="M1498" i="11"/>
  <c r="M1497" i="11"/>
  <c r="M1496" i="11"/>
  <c r="M1495" i="11"/>
  <c r="M1494" i="11"/>
  <c r="M1493" i="11"/>
  <c r="M1492" i="11"/>
  <c r="M1491" i="11"/>
  <c r="M1490" i="11"/>
  <c r="M1489" i="11"/>
  <c r="M1488" i="11"/>
  <c r="M1487" i="11"/>
  <c r="M1486" i="11"/>
  <c r="M1485" i="11"/>
  <c r="M1484" i="11"/>
  <c r="M1483" i="11"/>
  <c r="M1482" i="11"/>
  <c r="M1481" i="11"/>
  <c r="M1480" i="11"/>
  <c r="M1479" i="11"/>
  <c r="M1478" i="11"/>
  <c r="M1477" i="11"/>
  <c r="M1476" i="11"/>
  <c r="M1475" i="11"/>
  <c r="M1474" i="11"/>
  <c r="M1473" i="11"/>
  <c r="M1472" i="11"/>
  <c r="M1471" i="11"/>
  <c r="M1470" i="11"/>
  <c r="M1469" i="11"/>
  <c r="M1468" i="11"/>
  <c r="M1467" i="11"/>
  <c r="M1466" i="11"/>
  <c r="M1465" i="11"/>
  <c r="M1464" i="11"/>
  <c r="M1463" i="11"/>
  <c r="M1462" i="11"/>
  <c r="M1461" i="11"/>
  <c r="M1460" i="11"/>
  <c r="M1459" i="11"/>
  <c r="M1458" i="11"/>
  <c r="M1457" i="11"/>
  <c r="M1456" i="11"/>
  <c r="M1455" i="11"/>
  <c r="M1454" i="11"/>
  <c r="M1453" i="11"/>
  <c r="M1452" i="11"/>
  <c r="M1451" i="11"/>
  <c r="M1450" i="11"/>
  <c r="M1449" i="11"/>
  <c r="M1448" i="11"/>
  <c r="M1447" i="11"/>
  <c r="M1446" i="11"/>
  <c r="M1445" i="11"/>
  <c r="M1444" i="11"/>
  <c r="M1443" i="11"/>
  <c r="M1442" i="11"/>
  <c r="M1441" i="11"/>
  <c r="M1440" i="11"/>
  <c r="M1439" i="11"/>
  <c r="M1438" i="11"/>
  <c r="M1437" i="11"/>
  <c r="M1436" i="11"/>
  <c r="M1435" i="11"/>
  <c r="M1434" i="11"/>
  <c r="M1433" i="11"/>
  <c r="M1432" i="11"/>
  <c r="M1431" i="11"/>
  <c r="M1430" i="11"/>
  <c r="M1429" i="11"/>
  <c r="M1428" i="11"/>
  <c r="M1427" i="11"/>
  <c r="M1426" i="11"/>
  <c r="M1425" i="11"/>
  <c r="M1424" i="11"/>
  <c r="M1423" i="11"/>
  <c r="M1422" i="11"/>
  <c r="M1421" i="11"/>
  <c r="M1420" i="11"/>
  <c r="M1419" i="11"/>
  <c r="M1418" i="11"/>
  <c r="M1417" i="11"/>
  <c r="M1416" i="11"/>
  <c r="M1415" i="11"/>
  <c r="M1414" i="11"/>
  <c r="M1413" i="11"/>
  <c r="M1412" i="11"/>
  <c r="M1411" i="11"/>
  <c r="M1410" i="11"/>
  <c r="M1409" i="11"/>
  <c r="M1408" i="11"/>
  <c r="M1407" i="11"/>
  <c r="M1406" i="11"/>
  <c r="M1405" i="11"/>
  <c r="M1404" i="11"/>
  <c r="M1403" i="11"/>
  <c r="M1402" i="11"/>
  <c r="M1401" i="11"/>
  <c r="M1400" i="11"/>
  <c r="M1399" i="11"/>
  <c r="M1398" i="11"/>
  <c r="M1397" i="11"/>
  <c r="M1396" i="11"/>
  <c r="M1395" i="11"/>
  <c r="M1394" i="11"/>
  <c r="M1393" i="11"/>
  <c r="M1392" i="11"/>
  <c r="M1391" i="11"/>
  <c r="M1390" i="11"/>
  <c r="M1389" i="11"/>
  <c r="M1388" i="11"/>
  <c r="M1387" i="11"/>
  <c r="M1386" i="11"/>
  <c r="M1385" i="11"/>
  <c r="M1384" i="11"/>
  <c r="M1383" i="11"/>
  <c r="M1382" i="11"/>
  <c r="M1381" i="11"/>
  <c r="M1380" i="11"/>
  <c r="M1379" i="11"/>
  <c r="M1378" i="11"/>
  <c r="M1377" i="11"/>
  <c r="M1376" i="11"/>
  <c r="M1375" i="11"/>
  <c r="M1374" i="11"/>
  <c r="M1373" i="11"/>
  <c r="M1372" i="11"/>
  <c r="M1371" i="11"/>
  <c r="M1370" i="11"/>
  <c r="M1369" i="11"/>
  <c r="M1368" i="11"/>
  <c r="M1367" i="11"/>
  <c r="M1366" i="11"/>
  <c r="M1365" i="11"/>
  <c r="M1364" i="11"/>
  <c r="M1363" i="11"/>
  <c r="M1362" i="11"/>
  <c r="M1361" i="11"/>
  <c r="M1360" i="11"/>
  <c r="M1359" i="11"/>
  <c r="M1358" i="11"/>
  <c r="M1357" i="11"/>
  <c r="M1356" i="11"/>
  <c r="M1355" i="11"/>
  <c r="M1354" i="11"/>
  <c r="M1353" i="11"/>
  <c r="M1352" i="11"/>
  <c r="M1351" i="11"/>
  <c r="M1350" i="11"/>
  <c r="M1349" i="11"/>
  <c r="M1348" i="11"/>
  <c r="M1347" i="11"/>
  <c r="M1346" i="11"/>
  <c r="M1345" i="11"/>
  <c r="M1344" i="11"/>
  <c r="M1343" i="11"/>
  <c r="M1342" i="11"/>
  <c r="M1341" i="11"/>
  <c r="M1340" i="11"/>
  <c r="M1339" i="11"/>
  <c r="M1338" i="11"/>
  <c r="M1337" i="11"/>
  <c r="M1336" i="11"/>
  <c r="M1335" i="11"/>
  <c r="M1334" i="11"/>
  <c r="M1333" i="11"/>
  <c r="M1332" i="11"/>
  <c r="M1331" i="11"/>
  <c r="M1330" i="11"/>
  <c r="M1329" i="11"/>
  <c r="M1328" i="11"/>
  <c r="M1327" i="11"/>
  <c r="M1326" i="11"/>
  <c r="M1325" i="11"/>
  <c r="M1324" i="11"/>
  <c r="M1323" i="11"/>
  <c r="M1322" i="11"/>
  <c r="M1321" i="11"/>
  <c r="M1320" i="11"/>
  <c r="M1319" i="11"/>
  <c r="M1318" i="11"/>
  <c r="M1317" i="11"/>
  <c r="M1316" i="11"/>
  <c r="M1315" i="11"/>
  <c r="M1314" i="11"/>
  <c r="M1313" i="11"/>
  <c r="M1312" i="11"/>
  <c r="M1311" i="11"/>
  <c r="M1310" i="11"/>
  <c r="M1309" i="11"/>
  <c r="M1308" i="11"/>
  <c r="M1307" i="11"/>
  <c r="M1306" i="11"/>
  <c r="M1305" i="11"/>
  <c r="M1304" i="11"/>
  <c r="M1303" i="11"/>
  <c r="M1302" i="11"/>
  <c r="M1301" i="11"/>
  <c r="M1300" i="11"/>
  <c r="M1299" i="11"/>
  <c r="M1298" i="11"/>
  <c r="M1297" i="11"/>
  <c r="M1296" i="11"/>
  <c r="M1295" i="11"/>
  <c r="M1294" i="11"/>
  <c r="M1293" i="11"/>
  <c r="M1292" i="11"/>
  <c r="M1291" i="11"/>
  <c r="M1290" i="11"/>
  <c r="M1289" i="11"/>
  <c r="M1288" i="11"/>
  <c r="M1287" i="11"/>
  <c r="M1286" i="11"/>
  <c r="M1285" i="11"/>
  <c r="M1284" i="11"/>
  <c r="M1283" i="11"/>
  <c r="M1282" i="11"/>
  <c r="M1281" i="11"/>
  <c r="M1280" i="11"/>
  <c r="M1279" i="11"/>
  <c r="M1278" i="11"/>
  <c r="M1277" i="11"/>
  <c r="M1276" i="11"/>
  <c r="M1275" i="11"/>
  <c r="M1274" i="11"/>
  <c r="M1273" i="11"/>
  <c r="M1272" i="11"/>
  <c r="M1271" i="11"/>
  <c r="M1270" i="11"/>
  <c r="M1269" i="11"/>
  <c r="M1268" i="11"/>
  <c r="M1267" i="11"/>
  <c r="M1266" i="11"/>
  <c r="M1265" i="11"/>
  <c r="M1264" i="11"/>
  <c r="M1263" i="11"/>
  <c r="M1262" i="11"/>
  <c r="M1261" i="11"/>
  <c r="M1260" i="11"/>
  <c r="M1259" i="11"/>
  <c r="M1258" i="11"/>
  <c r="M1257" i="11"/>
  <c r="M1256" i="11"/>
  <c r="M1255" i="11"/>
  <c r="M1254" i="11"/>
  <c r="M1253" i="11"/>
  <c r="M1252" i="11"/>
  <c r="M1251" i="11"/>
  <c r="M1250" i="11"/>
  <c r="M1249" i="11"/>
  <c r="M1248" i="11"/>
  <c r="M1247" i="11"/>
  <c r="M1246" i="11"/>
  <c r="M1245" i="11"/>
  <c r="M1244" i="11"/>
  <c r="M1243" i="11"/>
  <c r="M1242" i="11"/>
  <c r="M1241" i="11"/>
  <c r="M1240" i="11"/>
  <c r="M1239" i="11"/>
  <c r="M1238" i="11"/>
  <c r="M1237" i="11"/>
  <c r="M1236" i="11"/>
  <c r="M1235" i="11"/>
  <c r="M1234" i="11"/>
  <c r="M1233" i="11"/>
  <c r="M1232" i="11"/>
  <c r="M1231" i="11"/>
  <c r="M1230" i="11"/>
  <c r="M1229" i="11"/>
  <c r="M1228" i="11"/>
  <c r="M1227" i="11"/>
  <c r="M1226" i="11"/>
  <c r="M1225" i="11"/>
  <c r="M1224" i="11"/>
  <c r="M1223" i="11"/>
  <c r="M1222" i="11"/>
  <c r="M1221" i="11"/>
  <c r="M1220" i="11"/>
  <c r="M1219" i="11"/>
  <c r="M1218" i="11"/>
  <c r="M1217" i="11"/>
  <c r="M1216" i="11"/>
  <c r="M1215" i="11"/>
  <c r="M1214" i="11"/>
  <c r="M1213" i="11"/>
  <c r="M1212" i="11"/>
  <c r="M1211" i="11"/>
  <c r="M1210" i="11"/>
  <c r="M1209" i="11"/>
  <c r="M1208" i="11"/>
  <c r="M1207" i="11"/>
  <c r="M1206" i="11"/>
  <c r="M1205" i="11"/>
  <c r="M1204" i="11"/>
  <c r="M1203" i="11"/>
  <c r="M1202" i="11"/>
  <c r="M1201" i="11"/>
  <c r="M1200" i="11"/>
  <c r="M1199" i="11"/>
  <c r="M1198" i="11"/>
  <c r="M1197" i="11"/>
  <c r="M1196" i="11"/>
  <c r="M1195" i="11"/>
  <c r="M1194" i="11"/>
  <c r="M1193" i="11"/>
  <c r="M1192" i="11"/>
  <c r="M1191" i="11"/>
  <c r="M1190" i="11"/>
  <c r="M1189" i="11"/>
  <c r="M1188" i="11"/>
  <c r="M1187" i="11"/>
  <c r="M1186" i="11"/>
  <c r="M1185" i="11"/>
  <c r="M1184" i="11"/>
  <c r="M1183" i="11"/>
  <c r="M1182" i="11"/>
  <c r="M1181" i="11"/>
  <c r="M1180" i="11"/>
  <c r="M1179" i="11"/>
  <c r="M1178" i="11"/>
  <c r="M1177" i="11"/>
  <c r="M1176" i="11"/>
  <c r="M1175" i="11"/>
  <c r="M1174" i="11"/>
  <c r="M1173" i="11"/>
  <c r="M1172" i="11"/>
  <c r="M1171" i="11"/>
  <c r="M1170" i="11"/>
  <c r="M1169" i="11"/>
  <c r="M1168" i="11"/>
  <c r="M1167" i="11"/>
  <c r="M1166" i="11"/>
  <c r="M1165" i="11"/>
  <c r="M1164" i="11"/>
  <c r="M1163" i="11"/>
  <c r="M1162" i="11"/>
  <c r="M1161" i="11"/>
  <c r="M1160" i="11"/>
  <c r="M1159" i="11"/>
  <c r="M1158" i="11"/>
  <c r="M1157" i="11"/>
  <c r="M1156" i="11"/>
  <c r="M1155" i="11"/>
  <c r="M1154" i="11"/>
  <c r="M1153" i="11"/>
  <c r="M1152" i="11"/>
  <c r="M1151" i="11"/>
  <c r="M1150" i="11"/>
  <c r="M1149" i="11"/>
  <c r="M1148" i="11"/>
  <c r="M1147" i="11"/>
  <c r="M1146" i="11"/>
  <c r="M1145" i="11"/>
  <c r="M1144" i="11"/>
  <c r="M1143" i="11"/>
  <c r="M1142" i="11"/>
  <c r="M1141" i="11"/>
  <c r="M1140" i="11"/>
  <c r="M1139" i="11"/>
  <c r="M1138" i="11"/>
  <c r="M1137" i="11"/>
  <c r="M1136" i="11"/>
  <c r="M1135" i="11"/>
  <c r="M1134" i="11"/>
  <c r="M1133" i="11"/>
  <c r="M1132" i="11"/>
  <c r="M1131" i="11"/>
  <c r="M1130" i="11"/>
  <c r="M1129" i="11"/>
  <c r="M1128" i="11"/>
  <c r="M1127" i="11"/>
  <c r="M1126" i="11"/>
  <c r="M1125" i="11"/>
  <c r="M1124" i="11"/>
  <c r="M1123" i="11"/>
  <c r="M1122" i="11"/>
  <c r="M1121" i="11"/>
  <c r="M1120" i="11"/>
  <c r="M1119" i="11"/>
  <c r="M1118" i="11"/>
  <c r="M1117" i="11"/>
  <c r="M1116" i="11"/>
  <c r="M1115" i="11"/>
  <c r="M1114" i="11"/>
  <c r="M1113" i="11"/>
  <c r="M1112" i="11"/>
  <c r="M1111" i="11"/>
  <c r="M1110" i="11"/>
  <c r="M1109" i="11"/>
  <c r="M1108" i="11"/>
  <c r="M1107" i="11"/>
  <c r="M1106" i="11"/>
  <c r="M1105" i="11"/>
  <c r="M1104" i="11"/>
  <c r="M1103" i="11"/>
  <c r="M1102" i="11"/>
  <c r="M1101" i="11"/>
  <c r="M1100" i="11"/>
  <c r="M1099" i="11"/>
  <c r="M1098" i="11"/>
  <c r="M1097" i="11"/>
  <c r="M1096" i="11"/>
  <c r="M1095" i="11"/>
  <c r="M1094" i="11"/>
  <c r="M1093" i="11"/>
  <c r="M1092" i="11"/>
  <c r="M1091" i="11"/>
  <c r="M1090" i="11"/>
  <c r="M1089" i="11"/>
  <c r="M1088" i="11"/>
  <c r="M1087" i="11"/>
  <c r="M1086" i="11"/>
  <c r="M1085" i="11"/>
  <c r="M1084" i="11"/>
  <c r="M1083" i="11"/>
  <c r="M1082" i="11"/>
  <c r="M1081" i="11"/>
  <c r="M1080" i="11"/>
  <c r="M1079" i="11"/>
  <c r="M1078" i="11"/>
  <c r="M1077" i="11"/>
  <c r="M1076" i="11"/>
  <c r="M1075" i="11"/>
  <c r="M1074" i="11"/>
  <c r="M1073" i="11"/>
  <c r="M1072" i="11"/>
  <c r="M1071" i="11"/>
  <c r="M1070" i="11"/>
  <c r="M1069" i="11"/>
  <c r="M1068" i="11"/>
  <c r="M1067" i="11"/>
  <c r="M1066" i="11"/>
  <c r="M1065" i="11"/>
  <c r="M1064" i="11"/>
  <c r="M1063" i="11"/>
  <c r="M1062" i="11"/>
  <c r="M1061" i="11"/>
  <c r="M1060" i="11"/>
  <c r="M1059" i="11"/>
  <c r="M1058" i="11"/>
  <c r="M1057" i="11"/>
  <c r="M1056" i="11"/>
  <c r="M1055" i="11"/>
  <c r="M1054" i="11"/>
  <c r="M1053" i="11"/>
  <c r="M1052" i="11"/>
  <c r="M1051" i="11"/>
  <c r="M1050" i="11"/>
  <c r="M1049" i="11"/>
  <c r="M1048" i="11"/>
  <c r="M1047" i="11"/>
  <c r="M1046" i="11"/>
  <c r="M1045" i="11"/>
  <c r="M1044" i="11"/>
  <c r="M1043" i="11"/>
  <c r="M1042" i="11"/>
  <c r="M1041" i="11"/>
  <c r="M1040" i="11"/>
  <c r="M1039" i="11"/>
  <c r="M1038" i="11"/>
  <c r="M1037" i="11"/>
  <c r="M1036" i="11"/>
  <c r="M1035" i="11"/>
  <c r="M1034" i="11"/>
  <c r="M1033" i="11"/>
  <c r="M1032" i="11"/>
  <c r="M1031" i="11"/>
  <c r="M1030" i="11"/>
  <c r="M1029" i="11"/>
  <c r="M1028" i="11"/>
  <c r="M1027" i="11"/>
  <c r="M1026" i="11"/>
  <c r="M1025" i="11"/>
  <c r="M1024" i="11"/>
  <c r="M1023" i="11"/>
  <c r="M1022" i="11"/>
  <c r="M1021" i="11"/>
  <c r="M1020" i="11"/>
  <c r="M1019" i="11"/>
  <c r="M1018" i="11"/>
  <c r="M1017" i="11"/>
  <c r="M1016" i="11"/>
  <c r="M1015" i="11"/>
  <c r="M1014" i="11"/>
  <c r="M1013" i="11"/>
  <c r="M1012" i="11"/>
  <c r="M1011" i="11"/>
  <c r="M1010" i="11"/>
  <c r="M1009" i="11"/>
  <c r="M1008" i="11"/>
  <c r="M1007" i="11"/>
  <c r="M1006" i="11"/>
  <c r="M1005" i="11"/>
  <c r="M1004" i="11"/>
  <c r="M1003" i="11"/>
  <c r="M1002"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M951" i="11"/>
  <c r="M950" i="11"/>
  <c r="M949" i="11"/>
  <c r="M948" i="11"/>
  <c r="M947" i="11"/>
  <c r="M946" i="11"/>
  <c r="M945" i="11"/>
  <c r="M944" i="11"/>
  <c r="M943" i="11"/>
  <c r="M942" i="11"/>
  <c r="M941" i="11"/>
  <c r="M940" i="11"/>
  <c r="M939" i="11"/>
  <c r="M938" i="11"/>
  <c r="M937" i="11"/>
  <c r="M936" i="11"/>
  <c r="M935" i="11"/>
  <c r="M934" i="11"/>
  <c r="M933" i="11"/>
  <c r="M932" i="11"/>
  <c r="M931" i="11"/>
  <c r="M930" i="11"/>
  <c r="M929" i="11"/>
  <c r="M928" i="11"/>
  <c r="M927" i="11"/>
  <c r="M926" i="11"/>
  <c r="M925" i="11"/>
  <c r="M924" i="11"/>
  <c r="M923" i="11"/>
  <c r="M922" i="11"/>
  <c r="M921" i="11"/>
  <c r="M920" i="11"/>
  <c r="M919" i="11"/>
  <c r="M918" i="11"/>
  <c r="M917" i="11"/>
  <c r="M916" i="11"/>
  <c r="M915" i="11"/>
  <c r="M914" i="11"/>
  <c r="M913" i="11"/>
  <c r="M912" i="11"/>
  <c r="M911" i="11"/>
  <c r="M910" i="11"/>
  <c r="M909" i="11"/>
  <c r="M908" i="11"/>
  <c r="M907" i="11"/>
  <c r="M906" i="11"/>
  <c r="M905" i="11"/>
  <c r="M904" i="11"/>
  <c r="M903" i="11"/>
  <c r="M902" i="11"/>
  <c r="M901" i="11"/>
  <c r="M900" i="11"/>
  <c r="M899" i="11"/>
  <c r="M898" i="11"/>
  <c r="M897" i="11"/>
  <c r="M896" i="11"/>
  <c r="M895" i="11"/>
  <c r="M894" i="11"/>
  <c r="M893" i="11"/>
  <c r="M892" i="11"/>
  <c r="M891" i="11"/>
  <c r="M890" i="11"/>
  <c r="M889" i="11"/>
  <c r="M888" i="11"/>
  <c r="M887" i="11"/>
  <c r="M886" i="11"/>
  <c r="M885" i="11"/>
  <c r="M884" i="11"/>
  <c r="M883" i="11"/>
  <c r="M882" i="11"/>
  <c r="M801" i="11"/>
  <c r="M800" i="11"/>
  <c r="M799" i="11"/>
  <c r="M798" i="11"/>
  <c r="M797" i="11"/>
  <c r="M796" i="11"/>
  <c r="M795" i="11"/>
  <c r="M794" i="11"/>
  <c r="M793" i="11"/>
  <c r="M792" i="11"/>
  <c r="M791" i="11"/>
  <c r="M790" i="11"/>
  <c r="M789" i="11"/>
  <c r="M788" i="11"/>
  <c r="M787" i="11"/>
  <c r="M786" i="11"/>
  <c r="M785" i="11"/>
  <c r="M784" i="11"/>
  <c r="M783" i="11"/>
  <c r="M782" i="11"/>
  <c r="M781" i="11"/>
  <c r="M780" i="11"/>
  <c r="M779" i="11"/>
  <c r="M778" i="11"/>
  <c r="M777" i="11"/>
  <c r="M776" i="11"/>
  <c r="M775" i="11"/>
  <c r="M774" i="11"/>
  <c r="M773" i="11"/>
  <c r="M772" i="11"/>
  <c r="M771" i="11"/>
  <c r="M770" i="11"/>
  <c r="M769" i="11"/>
  <c r="M768" i="11"/>
  <c r="M767" i="11"/>
  <c r="M766" i="11"/>
  <c r="M765" i="11"/>
  <c r="M764" i="11"/>
  <c r="M763" i="11"/>
  <c r="M762" i="11"/>
  <c r="M761" i="11"/>
  <c r="M760" i="11"/>
  <c r="M759" i="11"/>
  <c r="M758" i="11"/>
  <c r="M757" i="11"/>
  <c r="M756" i="11"/>
  <c r="M755" i="11"/>
  <c r="M754" i="11"/>
  <c r="M753" i="11"/>
  <c r="M752" i="11"/>
  <c r="M751" i="11"/>
  <c r="M750" i="11"/>
  <c r="M749" i="11"/>
  <c r="M748" i="11"/>
  <c r="M747" i="11"/>
  <c r="M746" i="11"/>
  <c r="M745" i="11"/>
  <c r="M744" i="11"/>
  <c r="M743" i="11"/>
  <c r="M742" i="11"/>
  <c r="M741" i="11"/>
  <c r="M740" i="11"/>
  <c r="M739" i="11"/>
  <c r="M738" i="11"/>
  <c r="M737" i="11"/>
  <c r="M736" i="11"/>
  <c r="M735" i="11"/>
  <c r="M734" i="11"/>
  <c r="M733" i="11"/>
  <c r="M732" i="11"/>
  <c r="M731" i="11"/>
  <c r="M730" i="11"/>
  <c r="M729" i="11"/>
  <c r="M728" i="11"/>
  <c r="M727" i="11"/>
  <c r="M726" i="11"/>
  <c r="M725" i="11"/>
  <c r="M724" i="11"/>
  <c r="M723" i="11"/>
  <c r="M722" i="11"/>
  <c r="M721" i="11"/>
  <c r="M720" i="11"/>
  <c r="M719" i="11"/>
  <c r="M718" i="11"/>
  <c r="M717" i="11"/>
  <c r="M716" i="11"/>
  <c r="M715" i="11"/>
  <c r="M714" i="11"/>
  <c r="M713" i="11"/>
  <c r="M712" i="11"/>
  <c r="M711" i="11"/>
  <c r="M710" i="11"/>
  <c r="M709" i="11"/>
  <c r="M708" i="11"/>
  <c r="M707" i="11"/>
  <c r="M706" i="11"/>
  <c r="M705" i="11"/>
  <c r="M704" i="11"/>
  <c r="M703" i="11"/>
  <c r="M702" i="11"/>
  <c r="M701" i="11"/>
  <c r="M700" i="11"/>
  <c r="M699" i="11"/>
  <c r="M698" i="11"/>
  <c r="M697" i="11"/>
  <c r="M696" i="11"/>
  <c r="M695" i="11"/>
  <c r="M694" i="11"/>
  <c r="M693" i="11"/>
  <c r="M692" i="11"/>
  <c r="M691" i="11"/>
  <c r="M690" i="11"/>
  <c r="M689" i="11"/>
  <c r="M688" i="11"/>
  <c r="M687" i="11"/>
  <c r="M686" i="11"/>
  <c r="M685" i="11"/>
  <c r="M684" i="11"/>
  <c r="M683" i="11"/>
  <c r="M682" i="11"/>
  <c r="M681" i="11"/>
  <c r="M680" i="11"/>
  <c r="M679" i="11"/>
  <c r="M678" i="11"/>
  <c r="M677" i="11"/>
  <c r="M676" i="11"/>
  <c r="M675" i="11"/>
  <c r="M674" i="11"/>
  <c r="M673" i="11"/>
  <c r="M672" i="11"/>
  <c r="M671" i="11"/>
  <c r="M670" i="11"/>
  <c r="M669" i="11"/>
  <c r="M668" i="11"/>
  <c r="M667" i="11"/>
  <c r="M666" i="11"/>
  <c r="M665" i="11"/>
  <c r="M664" i="11"/>
  <c r="M663" i="11"/>
  <c r="M662" i="11"/>
  <c r="M661" i="11"/>
  <c r="M660" i="11"/>
  <c r="M659" i="11"/>
  <c r="M658" i="11"/>
  <c r="M657" i="11"/>
  <c r="M656" i="11"/>
  <c r="M655" i="11"/>
  <c r="M654" i="11"/>
  <c r="M653" i="11"/>
  <c r="M652" i="11"/>
  <c r="M651" i="11"/>
  <c r="M650" i="11"/>
  <c r="M649" i="11"/>
  <c r="M648" i="11"/>
  <c r="M647" i="11"/>
  <c r="M646" i="11"/>
  <c r="M645" i="11"/>
  <c r="M644" i="11"/>
  <c r="M643" i="11"/>
  <c r="M642" i="11"/>
  <c r="M641" i="11"/>
  <c r="M640" i="11"/>
  <c r="M639" i="11"/>
  <c r="M638" i="11"/>
  <c r="M637" i="11"/>
  <c r="M636" i="11"/>
  <c r="M635" i="11"/>
  <c r="M634" i="11"/>
  <c r="M633" i="11"/>
  <c r="M632" i="11"/>
  <c r="M631" i="11"/>
  <c r="M630" i="11"/>
  <c r="M629" i="11"/>
  <c r="M628" i="11"/>
  <c r="M627" i="11"/>
  <c r="M626" i="11"/>
  <c r="M625" i="11"/>
  <c r="M624" i="11"/>
  <c r="M623" i="11"/>
  <c r="M622" i="11"/>
  <c r="M621" i="11"/>
  <c r="M620" i="11"/>
  <c r="M619" i="11"/>
  <c r="M618" i="11"/>
  <c r="M617" i="11"/>
  <c r="M616" i="11"/>
  <c r="M615" i="11"/>
  <c r="M614" i="11"/>
  <c r="M613" i="11"/>
  <c r="M612" i="11"/>
  <c r="M611" i="11"/>
  <c r="M610" i="11"/>
  <c r="M609" i="11"/>
  <c r="M608" i="11"/>
  <c r="M607" i="11"/>
  <c r="M606" i="11"/>
  <c r="M605" i="11"/>
  <c r="M604" i="11"/>
  <c r="M603" i="11"/>
  <c r="M602" i="11"/>
  <c r="M601" i="11"/>
  <c r="M600" i="11"/>
  <c r="M599" i="11"/>
  <c r="M598" i="11"/>
  <c r="M597" i="11"/>
  <c r="M596" i="11"/>
  <c r="M595" i="11"/>
  <c r="M594" i="11"/>
  <c r="M593" i="11"/>
  <c r="M592" i="11"/>
  <c r="M591" i="11"/>
  <c r="M590" i="11"/>
  <c r="M589" i="11"/>
  <c r="M588" i="11"/>
  <c r="M587" i="11"/>
  <c r="M586" i="11"/>
  <c r="M585" i="11"/>
  <c r="M584" i="11"/>
  <c r="M583" i="11"/>
  <c r="M582" i="11"/>
  <c r="M581" i="11"/>
  <c r="M580" i="11"/>
  <c r="M579" i="11"/>
  <c r="M578" i="11"/>
  <c r="M577" i="11"/>
  <c r="M576" i="11"/>
  <c r="M575" i="11"/>
  <c r="M574" i="11"/>
  <c r="M573" i="11"/>
  <c r="M572" i="11"/>
  <c r="M571" i="11"/>
  <c r="M570" i="11"/>
  <c r="M569" i="11"/>
  <c r="M568" i="11"/>
  <c r="M567" i="11"/>
  <c r="M566" i="11"/>
  <c r="M565" i="11"/>
  <c r="M564" i="11"/>
  <c r="M563" i="11"/>
  <c r="M562" i="11"/>
  <c r="M561" i="11"/>
  <c r="M560" i="11"/>
  <c r="M559" i="11"/>
  <c r="M558" i="11"/>
  <c r="M557" i="11"/>
  <c r="M556" i="11"/>
  <c r="M555" i="11"/>
  <c r="M554" i="11"/>
  <c r="M553" i="11"/>
  <c r="M552" i="11"/>
  <c r="M551" i="11"/>
  <c r="M550" i="11"/>
  <c r="M549" i="11"/>
  <c r="M548" i="11"/>
  <c r="M547" i="11"/>
  <c r="M546" i="11"/>
  <c r="M545" i="11"/>
  <c r="M544" i="11"/>
  <c r="M543" i="11"/>
  <c r="M542" i="11"/>
  <c r="M541" i="11"/>
  <c r="M540" i="11"/>
  <c r="M539" i="11"/>
  <c r="M538" i="11"/>
  <c r="M537" i="11"/>
  <c r="M536" i="11"/>
  <c r="M535" i="11"/>
  <c r="M534" i="11"/>
  <c r="M533" i="11"/>
  <c r="M532" i="11"/>
  <c r="M531" i="11"/>
  <c r="M530" i="11"/>
  <c r="M529" i="11"/>
  <c r="M528" i="11"/>
  <c r="M527" i="11"/>
  <c r="M526" i="11"/>
  <c r="M525" i="11"/>
  <c r="M524" i="11"/>
  <c r="M523" i="11"/>
  <c r="M522" i="11"/>
  <c r="M521" i="11"/>
  <c r="M520" i="11"/>
  <c r="M519" i="11"/>
  <c r="M518" i="11"/>
  <c r="M517" i="11"/>
  <c r="M516" i="11"/>
  <c r="M515" i="11"/>
  <c r="M514" i="11"/>
  <c r="M513" i="11"/>
  <c r="M512" i="11"/>
  <c r="M511" i="11"/>
  <c r="M510" i="11"/>
  <c r="M509" i="11"/>
  <c r="M508" i="11"/>
  <c r="M507" i="11"/>
  <c r="M506" i="11"/>
  <c r="M505" i="11"/>
  <c r="M504" i="11"/>
  <c r="M503" i="11"/>
  <c r="M502" i="11"/>
  <c r="M501" i="11"/>
  <c r="M500" i="11"/>
  <c r="M499" i="11"/>
  <c r="M498" i="11"/>
  <c r="M497" i="11"/>
  <c r="M496" i="11"/>
  <c r="M495" i="11"/>
  <c r="M494" i="11"/>
  <c r="M493" i="11"/>
  <c r="M492" i="11"/>
  <c r="M491" i="11"/>
  <c r="M490" i="11"/>
  <c r="M489" i="11"/>
  <c r="M488" i="11"/>
  <c r="M487" i="11"/>
  <c r="M486" i="11"/>
  <c r="M485" i="11"/>
  <c r="M484" i="11"/>
  <c r="M483" i="11"/>
  <c r="M48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AI4" i="8" l="1"/>
  <c r="BJ4" i="8" s="1"/>
  <c r="AH4" i="8"/>
  <c r="AG4" i="8"/>
  <c r="AF4" i="8"/>
  <c r="AE4" i="8"/>
  <c r="AD4" i="8"/>
  <c r="AC4" i="8"/>
  <c r="AB4" i="8"/>
  <c r="AA4" i="8"/>
  <c r="Z4" i="8"/>
  <c r="CQ37" i="8" l="1"/>
  <c r="CP38" i="8" s="1"/>
  <c r="CQ38" i="8" s="1"/>
  <c r="CP39" i="8" s="1"/>
  <c r="CQ39" i="8" s="1"/>
  <c r="CP40" i="8" s="1"/>
  <c r="CQ40" i="8" s="1"/>
  <c r="CP41" i="8" s="1"/>
  <c r="CQ41" i="8" s="1"/>
  <c r="CP42" i="8" s="1"/>
  <c r="CQ42" i="8" s="1"/>
  <c r="CQ20" i="8"/>
  <c r="CP21" i="8" s="1"/>
  <c r="CQ21" i="8" s="1"/>
  <c r="CP22" i="8" s="1"/>
  <c r="CQ22" i="8" s="1"/>
  <c r="CQ23" i="8" l="1"/>
  <c r="CO23" i="8" s="1"/>
  <c r="CP23" i="8"/>
  <c r="CQ43" i="8"/>
  <c r="CO43" i="8" s="1"/>
  <c r="CP43" i="8"/>
  <c r="BG4" i="8"/>
  <c r="BB4" i="8"/>
  <c r="BC4" i="8"/>
  <c r="BD4" i="8"/>
  <c r="BE4" i="8"/>
  <c r="BF4" i="8"/>
  <c r="CP45" i="8" l="1"/>
  <c r="CQ45" i="8" s="1"/>
  <c r="CP46" i="8" s="1"/>
  <c r="CQ46" i="8" s="1"/>
  <c r="CP47" i="8" s="1"/>
  <c r="CQ47" i="8" s="1"/>
  <c r="CP48" i="8" s="1"/>
  <c r="CQ48" i="8" s="1"/>
  <c r="CP49" i="8" s="1"/>
  <c r="CQ49" i="8" s="1"/>
  <c r="CP50" i="8" s="1"/>
  <c r="CQ50" i="8" s="1"/>
  <c r="CP51" i="8" s="1"/>
  <c r="CQ51" i="8" s="1"/>
  <c r="CP25" i="8"/>
  <c r="E19" i="10"/>
  <c r="G19" i="10"/>
  <c r="F19" i="10"/>
  <c r="CQ25" i="8" l="1"/>
  <c r="O16" i="9"/>
  <c r="O17" i="9" s="1"/>
  <c r="J20" i="9"/>
  <c r="D15" i="9"/>
  <c r="Y3" i="9"/>
  <c r="Z3" i="9" s="1"/>
  <c r="Y4" i="9" s="1"/>
  <c r="Z4" i="9" s="1"/>
  <c r="Y5" i="9" s="1"/>
  <c r="Z5" i="9" s="1"/>
  <c r="Y6" i="9" s="1"/>
  <c r="Z6" i="9" s="1"/>
  <c r="Y7" i="9" s="1"/>
  <c r="Z7" i="9" s="1"/>
  <c r="K15" i="9" l="1"/>
  <c r="B24" i="9"/>
  <c r="K12" i="9"/>
  <c r="K9" i="9"/>
  <c r="K11" i="9"/>
  <c r="K10" i="9"/>
  <c r="K5" i="9"/>
  <c r="K18" i="9"/>
  <c r="K13" i="9"/>
  <c r="K17" i="9"/>
  <c r="K16" i="9"/>
  <c r="K14" i="9"/>
  <c r="K8" i="9"/>
  <c r="K3" i="9"/>
  <c r="D24" i="9"/>
  <c r="K6" i="9"/>
  <c r="K4" i="9"/>
  <c r="K7" i="9"/>
  <c r="D17" i="9"/>
  <c r="O18" i="9"/>
  <c r="K20" i="9" l="1"/>
  <c r="S10" i="9"/>
  <c r="S9" i="9"/>
  <c r="S8" i="9"/>
  <c r="S14" i="9"/>
  <c r="S5" i="9"/>
  <c r="S4" i="9"/>
  <c r="S11" i="9"/>
  <c r="T11" i="9" s="1"/>
  <c r="S12" i="9"/>
  <c r="S3" i="9"/>
  <c r="S6" i="9"/>
  <c r="AA38" i="9" s="1"/>
  <c r="S15" i="9"/>
  <c r="S17" i="9"/>
  <c r="S7" i="9"/>
  <c r="S13" i="9"/>
  <c r="S16" i="9"/>
  <c r="AA26" i="9" s="1"/>
  <c r="S18" i="9"/>
  <c r="O19" i="9"/>
  <c r="T15" i="9" l="1"/>
  <c r="AA9" i="9"/>
  <c r="AA8" i="9"/>
  <c r="AA27" i="9"/>
  <c r="T17" i="9"/>
  <c r="AB10" i="9" s="1"/>
  <c r="AA10" i="9"/>
  <c r="AA25" i="9"/>
  <c r="AA40" i="9"/>
  <c r="AA39" i="9"/>
  <c r="AA20" i="9"/>
  <c r="AA5" i="9"/>
  <c r="AA19" i="9"/>
  <c r="AA4" i="9"/>
  <c r="AA41" i="9"/>
  <c r="AA6" i="9"/>
  <c r="AA37" i="9"/>
  <c r="T16" i="9"/>
  <c r="T9" i="9"/>
  <c r="T3" i="9"/>
  <c r="AB3" i="9" s="1"/>
  <c r="AA35" i="9"/>
  <c r="AA18" i="9"/>
  <c r="T10" i="9"/>
  <c r="AA43" i="9"/>
  <c r="AA23" i="9"/>
  <c r="T8" i="9"/>
  <c r="T4" i="9"/>
  <c r="AA36" i="9"/>
  <c r="T7" i="9"/>
  <c r="T12" i="9"/>
  <c r="AA24" i="9"/>
  <c r="T14" i="9"/>
  <c r="AB25" i="9" s="1"/>
  <c r="AC25" i="9" s="1"/>
  <c r="AA3" i="9"/>
  <c r="T13" i="9"/>
  <c r="AB8" i="9" s="1"/>
  <c r="T6" i="9"/>
  <c r="AB38" i="9" s="1"/>
  <c r="AA7" i="9"/>
  <c r="T5" i="9"/>
  <c r="O20" i="9"/>
  <c r="S19" i="9"/>
  <c r="AA11" i="9" s="1"/>
  <c r="U15" i="9"/>
  <c r="V15" i="9" s="1"/>
  <c r="T18" i="9"/>
  <c r="AB27" i="9" s="1"/>
  <c r="U11" i="9"/>
  <c r="V11" i="9" s="1"/>
  <c r="U17" i="9"/>
  <c r="V17" i="9" s="1"/>
  <c r="AC10" i="9" l="1"/>
  <c r="AC8" i="9"/>
  <c r="AB26" i="9"/>
  <c r="AC26" i="9" s="1"/>
  <c r="AC27" i="9"/>
  <c r="AB9" i="9"/>
  <c r="AC9" i="9" s="1"/>
  <c r="AA21" i="9"/>
  <c r="AB21" i="9"/>
  <c r="AB40" i="9"/>
  <c r="AC40" i="9" s="1"/>
  <c r="AB41" i="9"/>
  <c r="AC41" i="9" s="1"/>
  <c r="AA22" i="9"/>
  <c r="AB6" i="9"/>
  <c r="AB19" i="9"/>
  <c r="AC19" i="9" s="1"/>
  <c r="AB4" i="9"/>
  <c r="AC4" i="9" s="1"/>
  <c r="U7" i="9"/>
  <c r="V7" i="9" s="1"/>
  <c r="AB5" i="9"/>
  <c r="AC5" i="9" s="1"/>
  <c r="AB20" i="9"/>
  <c r="AC20" i="9" s="1"/>
  <c r="AB39" i="9"/>
  <c r="AC39" i="9" s="1"/>
  <c r="U3" i="9"/>
  <c r="V3" i="9" s="1"/>
  <c r="AC6" i="9"/>
  <c r="AB37" i="9"/>
  <c r="AC37" i="9" s="1"/>
  <c r="U18" i="9"/>
  <c r="V18" i="9" s="1"/>
  <c r="AB47" i="9"/>
  <c r="U6" i="9"/>
  <c r="V6" i="9" s="1"/>
  <c r="AC38" i="9"/>
  <c r="AA42" i="9"/>
  <c r="AA45" i="9"/>
  <c r="AA47" i="9"/>
  <c r="U8" i="9"/>
  <c r="V8" i="9" s="1"/>
  <c r="AB35" i="9"/>
  <c r="AC35" i="9" s="1"/>
  <c r="AB18" i="9"/>
  <c r="AA46" i="9"/>
  <c r="AA44" i="9"/>
  <c r="U12" i="9"/>
  <c r="V12" i="9" s="1"/>
  <c r="AB24" i="9"/>
  <c r="AB44" i="9" s="1"/>
  <c r="U10" i="9"/>
  <c r="V10" i="9" s="1"/>
  <c r="AB43" i="9"/>
  <c r="AB23" i="9"/>
  <c r="U9" i="9"/>
  <c r="V9" i="9" s="1"/>
  <c r="AB7" i="9"/>
  <c r="AC7" i="9" s="1"/>
  <c r="U14" i="9"/>
  <c r="V14" i="9" s="1"/>
  <c r="AB45" i="9"/>
  <c r="U4" i="9"/>
  <c r="V4" i="9" s="1"/>
  <c r="AB36" i="9"/>
  <c r="AC36" i="9" s="1"/>
  <c r="U16" i="9"/>
  <c r="V16" i="9" s="1"/>
  <c r="AC3" i="9"/>
  <c r="U5" i="9"/>
  <c r="V5" i="9" s="1"/>
  <c r="U13" i="9"/>
  <c r="V13" i="9" s="1"/>
  <c r="T19" i="9"/>
  <c r="AB11" i="9" s="1"/>
  <c r="AC11" i="9" s="1"/>
  <c r="O21" i="9"/>
  <c r="S20" i="9"/>
  <c r="AA28" i="9" s="1"/>
  <c r="AB46" i="9" l="1"/>
  <c r="AC21" i="9"/>
  <c r="AC23" i="9"/>
  <c r="AC43" i="9"/>
  <c r="AC46" i="9"/>
  <c r="AC24" i="9"/>
  <c r="AC44" i="9"/>
  <c r="AC42" i="9"/>
  <c r="AC45" i="9"/>
  <c r="AB22" i="9"/>
  <c r="AB42" i="9"/>
  <c r="AA48" i="9"/>
  <c r="AC47" i="9"/>
  <c r="AC18" i="9"/>
  <c r="U19" i="9"/>
  <c r="V19" i="9" s="1"/>
  <c r="T20" i="9"/>
  <c r="AB28" i="9" s="1"/>
  <c r="AC28" i="9" s="1"/>
  <c r="O22" i="9"/>
  <c r="S22" i="9" s="1"/>
  <c r="S21" i="9"/>
  <c r="AA12" i="9" s="1"/>
  <c r="AA13" i="9" l="1"/>
  <c r="AA29" i="9"/>
  <c r="AA30" i="9"/>
  <c r="AC22" i="9"/>
  <c r="AA31" i="9"/>
  <c r="AA51" i="9"/>
  <c r="U20" i="9"/>
  <c r="V20" i="9" s="1"/>
  <c r="T21" i="9"/>
  <c r="AB12" i="9" s="1"/>
  <c r="AC12" i="9" s="1"/>
  <c r="T22" i="9"/>
  <c r="AB13" i="9" l="1"/>
  <c r="AC13" i="9" s="1"/>
  <c r="AB29" i="9"/>
  <c r="AC29" i="9" s="1"/>
  <c r="AA49" i="9"/>
  <c r="AA50" i="9" s="1"/>
  <c r="U22" i="9"/>
  <c r="V22" i="9" s="1"/>
  <c r="AB30" i="9"/>
  <c r="AB48" i="9"/>
  <c r="AA14" i="9"/>
  <c r="AB14" i="9"/>
  <c r="U21" i="9"/>
  <c r="V21" i="9" s="1"/>
  <c r="BZ11" i="8"/>
  <c r="CF11" i="8" s="1"/>
  <c r="CP5" i="8"/>
  <c r="CQ5" i="8" s="1"/>
  <c r="CP6" i="8" s="1"/>
  <c r="CQ6" i="8" s="1"/>
  <c r="CP7" i="8" s="1"/>
  <c r="CQ7" i="8" s="1"/>
  <c r="CP8" i="8" s="1"/>
  <c r="CQ8" i="8" s="1"/>
  <c r="CP9" i="8" s="1"/>
  <c r="CQ9" i="8" s="1"/>
  <c r="CP10" i="8" s="1"/>
  <c r="CQ10" i="8" s="1"/>
  <c r="CP11" i="8" s="1"/>
  <c r="CQ11" i="8" s="1"/>
  <c r="CP12" i="8" s="1"/>
  <c r="CQ12" i="8" s="1"/>
  <c r="CP13" i="8" s="1"/>
  <c r="BZ5" i="8"/>
  <c r="CF5" i="8" s="1"/>
  <c r="BI4" i="8"/>
  <c r="BH4" i="8"/>
  <c r="BA4" i="8"/>
  <c r="BZ17" i="8"/>
  <c r="CF17" i="8" s="1"/>
  <c r="BZ15" i="8"/>
  <c r="CF15" i="8" s="1"/>
  <c r="BZ24" i="8"/>
  <c r="CF24" i="8" s="1"/>
  <c r="BZ20" i="8"/>
  <c r="CF20" i="8" s="1"/>
  <c r="BZ18" i="8"/>
  <c r="CF18" i="8" s="1"/>
  <c r="BZ16" i="8"/>
  <c r="CF16" i="8" s="1"/>
  <c r="BZ14" i="8"/>
  <c r="CF14" i="8" s="1"/>
  <c r="BZ9" i="8"/>
  <c r="CF9" i="8" s="1"/>
  <c r="BZ8" i="8"/>
  <c r="CF8" i="8" s="1"/>
  <c r="BZ21" i="8"/>
  <c r="CF21" i="8" s="1"/>
  <c r="BZ12" i="8"/>
  <c r="CF12" i="8" s="1"/>
  <c r="BZ13" i="8"/>
  <c r="CF13" i="8" s="1"/>
  <c r="BZ10" i="8"/>
  <c r="CF10" i="8" s="1"/>
  <c r="BZ6" i="8"/>
  <c r="CF6" i="8" s="1"/>
  <c r="BZ22" i="8"/>
  <c r="CF22" i="8" s="1"/>
  <c r="BZ19" i="8"/>
  <c r="CF19" i="8" s="1"/>
  <c r="BZ7" i="8"/>
  <c r="CF7" i="8" s="1"/>
  <c r="BZ23" i="8"/>
  <c r="CF23" i="8" s="1"/>
  <c r="CQ13" i="8" l="1"/>
  <c r="CP14" i="8" s="1"/>
  <c r="CQ14" i="8" s="1"/>
  <c r="CP15" i="8" s="1"/>
  <c r="CQ15" i="8" s="1"/>
  <c r="AC48" i="9"/>
  <c r="AC31" i="9"/>
  <c r="AB49" i="9"/>
  <c r="AC49" i="9" s="1"/>
  <c r="AB31" i="9"/>
  <c r="AC14" i="9"/>
  <c r="CE5" i="8"/>
  <c r="CE6" i="8" s="1"/>
  <c r="AC50" i="9" l="1"/>
  <c r="AC30" i="9"/>
  <c r="AB50" i="9"/>
  <c r="BE3" i="8"/>
  <c r="BA3" i="8"/>
  <c r="BC3" i="8"/>
  <c r="BH3" i="8"/>
  <c r="BJ22" i="8"/>
  <c r="BJ18" i="8"/>
  <c r="BJ14" i="8"/>
  <c r="BJ10" i="8"/>
  <c r="BJ6" i="8"/>
  <c r="BJ12" i="8"/>
  <c r="BJ21" i="8"/>
  <c r="BJ17" i="8"/>
  <c r="BJ13" i="8"/>
  <c r="BJ9" i="8"/>
  <c r="BJ5" i="8"/>
  <c r="BJ24" i="8"/>
  <c r="BJ20" i="8"/>
  <c r="BJ16" i="8"/>
  <c r="BJ8" i="8"/>
  <c r="BJ23" i="8"/>
  <c r="BJ19" i="8"/>
  <c r="BJ15" i="8"/>
  <c r="BJ11" i="8"/>
  <c r="BJ7" i="8"/>
  <c r="BD3" i="8"/>
  <c r="AC5" i="8"/>
  <c r="BF3" i="8"/>
  <c r="BI3" i="8"/>
  <c r="BG3" i="8"/>
  <c r="BB3" i="8"/>
  <c r="AC51" i="9"/>
  <c r="AB51" i="9"/>
  <c r="CE15" i="8"/>
  <c r="CE21" i="8"/>
  <c r="CE23" i="8"/>
  <c r="CE16" i="8"/>
  <c r="CE13" i="8"/>
  <c r="CE14" i="8"/>
  <c r="CE24" i="8"/>
  <c r="CE22" i="8"/>
  <c r="CE10" i="8"/>
  <c r="CE19" i="8"/>
  <c r="CE7" i="8"/>
  <c r="CE8" i="8"/>
  <c r="CE12" i="8"/>
  <c r="CE20" i="8"/>
  <c r="CE9" i="8"/>
  <c r="CE18" i="8"/>
  <c r="CE11" i="8"/>
  <c r="CE17" i="8"/>
  <c r="BY2" i="8" l="1"/>
  <c r="BI5" i="8"/>
  <c r="BH23" i="8"/>
  <c r="BH17" i="8"/>
  <c r="BH22" i="8"/>
  <c r="BH7" i="8"/>
  <c r="BH21" i="8"/>
  <c r="BH10" i="8"/>
  <c r="BH11" i="8"/>
  <c r="BH9" i="8"/>
  <c r="BH18" i="8"/>
  <c r="BH14" i="8"/>
  <c r="BH13" i="8"/>
  <c r="BH16" i="8"/>
  <c r="BH19" i="8"/>
  <c r="BH20" i="8"/>
  <c r="BH5" i="8"/>
  <c r="BH6" i="8"/>
  <c r="BH15" i="8"/>
  <c r="BH12" i="8"/>
  <c r="BH24" i="8"/>
  <c r="BH8" i="8"/>
  <c r="BB5" i="8"/>
  <c r="BB22" i="8"/>
  <c r="BB7" i="8"/>
  <c r="BB13" i="8"/>
  <c r="BB19" i="8"/>
  <c r="BB23" i="8"/>
  <c r="BB6" i="8"/>
  <c r="BB8" i="8"/>
  <c r="BB10" i="8"/>
  <c r="BB12" i="8"/>
  <c r="BB14" i="8"/>
  <c r="BB16" i="8"/>
  <c r="BB18" i="8"/>
  <c r="BB20" i="8"/>
  <c r="BB24" i="8"/>
  <c r="BB9" i="8"/>
  <c r="BB11" i="8"/>
  <c r="BB15" i="8"/>
  <c r="BB17" i="8"/>
  <c r="BB21" i="8"/>
  <c r="BF5" i="8"/>
  <c r="BF20" i="8"/>
  <c r="BF24" i="8"/>
  <c r="BF9" i="8"/>
  <c r="BF11" i="8"/>
  <c r="BF15" i="8"/>
  <c r="BF17" i="8"/>
  <c r="BF21" i="8"/>
  <c r="BF6" i="8"/>
  <c r="BF8" i="8"/>
  <c r="BF10" i="8"/>
  <c r="BF12" i="8"/>
  <c r="BF14" i="8"/>
  <c r="BF16" i="8"/>
  <c r="BF18" i="8"/>
  <c r="BF22" i="8"/>
  <c r="BF7" i="8"/>
  <c r="BF13" i="8"/>
  <c r="BF19" i="8"/>
  <c r="BF23" i="8"/>
  <c r="BC7" i="8"/>
  <c r="BC9" i="8"/>
  <c r="BC11" i="8"/>
  <c r="BC13" i="8"/>
  <c r="BC15" i="8"/>
  <c r="BC17" i="8"/>
  <c r="BC19" i="8"/>
  <c r="BC21" i="8"/>
  <c r="BC23" i="8"/>
  <c r="BC6" i="8"/>
  <c r="BC10" i="8"/>
  <c r="BC14" i="8"/>
  <c r="BC16" i="8"/>
  <c r="BC22" i="8"/>
  <c r="BC8" i="8"/>
  <c r="BC12" i="8"/>
  <c r="BC18" i="8"/>
  <c r="BC20" i="8"/>
  <c r="BC24" i="8"/>
  <c r="BC5" i="8"/>
  <c r="BG7" i="8"/>
  <c r="BG9" i="8"/>
  <c r="BG11" i="8"/>
  <c r="BG13" i="8"/>
  <c r="BG15" i="8"/>
  <c r="BG17" i="8"/>
  <c r="BG19" i="8"/>
  <c r="BG21" i="8"/>
  <c r="BG23" i="8"/>
  <c r="BG8" i="8"/>
  <c r="BG12" i="8"/>
  <c r="BG20" i="8"/>
  <c r="BG24" i="8"/>
  <c r="BG6" i="8"/>
  <c r="BG10" i="8"/>
  <c r="BG14" i="8"/>
  <c r="BG16" i="8"/>
  <c r="BG18" i="8"/>
  <c r="BG22" i="8"/>
  <c r="BG5" i="8"/>
  <c r="BD19" i="8"/>
  <c r="BD23" i="8"/>
  <c r="BD8" i="8"/>
  <c r="BD10" i="8"/>
  <c r="BD14" i="8"/>
  <c r="BD20" i="8"/>
  <c r="BD24" i="8"/>
  <c r="BD7" i="8"/>
  <c r="BD9" i="8"/>
  <c r="BD11" i="8"/>
  <c r="BD13" i="8"/>
  <c r="BD15" i="8"/>
  <c r="BD17" i="8"/>
  <c r="BD21" i="8"/>
  <c r="BD5" i="8"/>
  <c r="BD6" i="8"/>
  <c r="BD12" i="8"/>
  <c r="BD16" i="8"/>
  <c r="BD18" i="8"/>
  <c r="BD22" i="8"/>
  <c r="BA22" i="8"/>
  <c r="BA12" i="8"/>
  <c r="BA13" i="8"/>
  <c r="BA9" i="8"/>
  <c r="BA11" i="8"/>
  <c r="BA20" i="8"/>
  <c r="BA7" i="8"/>
  <c r="BA6" i="8"/>
  <c r="BA14" i="8"/>
  <c r="BA18" i="8"/>
  <c r="BA23" i="8"/>
  <c r="BA8" i="8"/>
  <c r="BA21" i="8"/>
  <c r="BA10" i="8"/>
  <c r="BA24" i="8"/>
  <c r="BA5" i="8"/>
  <c r="BA15" i="8"/>
  <c r="BA17" i="8"/>
  <c r="BA19" i="8"/>
  <c r="BA16" i="8"/>
  <c r="BI24" i="8"/>
  <c r="BI14" i="8"/>
  <c r="BI17" i="8"/>
  <c r="BI19" i="8"/>
  <c r="BI15" i="8"/>
  <c r="BI10" i="8"/>
  <c r="BI6" i="8"/>
  <c r="BI21" i="8"/>
  <c r="BI22" i="8"/>
  <c r="BI13" i="8"/>
  <c r="BI9" i="8"/>
  <c r="BI11" i="8"/>
  <c r="BI20" i="8"/>
  <c r="BI18" i="8"/>
  <c r="BI8" i="8"/>
  <c r="BI12" i="8"/>
  <c r="BI16" i="8"/>
  <c r="BI7" i="8"/>
  <c r="BI23" i="8"/>
  <c r="BE6" i="8"/>
  <c r="BE8" i="8"/>
  <c r="BE10" i="8"/>
  <c r="BE12" i="8"/>
  <c r="BE14" i="8"/>
  <c r="BE16" i="8"/>
  <c r="BE18" i="8"/>
  <c r="BE20" i="8"/>
  <c r="BE22" i="8"/>
  <c r="BE24" i="8"/>
  <c r="BE7" i="8"/>
  <c r="BE11" i="8"/>
  <c r="BE17" i="8"/>
  <c r="BE19" i="8"/>
  <c r="BE23" i="8"/>
  <c r="BE5" i="8"/>
  <c r="BE9" i="8"/>
  <c r="BE13" i="8"/>
  <c r="BE15" i="8"/>
  <c r="BE21" i="8"/>
  <c r="CC24" i="8" l="1"/>
  <c r="CD24" i="8" s="1"/>
  <c r="CG24" i="8" s="1"/>
  <c r="CJ24" i="8" s="1"/>
  <c r="CK24" i="8" s="1"/>
  <c r="CC19" i="8"/>
  <c r="CD19" i="8" s="1"/>
  <c r="CG19" i="8" s="1"/>
  <c r="CJ19" i="8" s="1"/>
  <c r="CK19" i="8" s="1"/>
  <c r="CC23" i="8"/>
  <c r="CD23" i="8" s="1"/>
  <c r="CG23" i="8" s="1"/>
  <c r="CJ23" i="8" s="1"/>
  <c r="CC7" i="8"/>
  <c r="CD7" i="8" s="1"/>
  <c r="CG7" i="8" s="1"/>
  <c r="CJ7" i="8" s="1"/>
  <c r="CC17" i="8"/>
  <c r="CD17" i="8" s="1"/>
  <c r="CG17" i="8" s="1"/>
  <c r="CJ17" i="8" s="1"/>
  <c r="CC20" i="8"/>
  <c r="CD20" i="8" s="1"/>
  <c r="CG20" i="8" s="1"/>
  <c r="CJ20" i="8" s="1"/>
  <c r="CK20" i="8" s="1"/>
  <c r="CC11" i="8"/>
  <c r="CD11" i="8" s="1"/>
  <c r="CG11" i="8" s="1"/>
  <c r="CJ11" i="8" s="1"/>
  <c r="CC13" i="8"/>
  <c r="CD13" i="8" s="1"/>
  <c r="CG13" i="8" s="1"/>
  <c r="CJ13" i="8" s="1"/>
  <c r="CC18" i="8"/>
  <c r="CD18" i="8" s="1"/>
  <c r="CG18" i="8" s="1"/>
  <c r="CJ18" i="8" s="1"/>
  <c r="CC10" i="8"/>
  <c r="CD10" i="8" s="1"/>
  <c r="CG10" i="8" s="1"/>
  <c r="CJ10" i="8" s="1"/>
  <c r="CC15" i="8"/>
  <c r="CD15" i="8" s="1"/>
  <c r="CG15" i="8" s="1"/>
  <c r="CJ15" i="8" s="1"/>
  <c r="CK15" i="8" s="1"/>
  <c r="CC22" i="8"/>
  <c r="CD22" i="8" s="1"/>
  <c r="CG22" i="8" s="1"/>
  <c r="CJ22" i="8" s="1"/>
  <c r="CC6" i="8"/>
  <c r="CD6" i="8" s="1"/>
  <c r="CG6" i="8" s="1"/>
  <c r="CJ6" i="8" s="1"/>
  <c r="CC12" i="8"/>
  <c r="CD12" i="8" s="1"/>
  <c r="CG12" i="8" s="1"/>
  <c r="CJ12" i="8" s="1"/>
  <c r="CC14" i="8"/>
  <c r="CD14" i="8" s="1"/>
  <c r="CG14" i="8" s="1"/>
  <c r="CJ14" i="8" s="1"/>
  <c r="CK14" i="8" s="1"/>
  <c r="CC5" i="8"/>
  <c r="CD5" i="8" s="1"/>
  <c r="CG5" i="8" s="1"/>
  <c r="CJ5" i="8" s="1"/>
  <c r="CC21" i="8"/>
  <c r="CD21" i="8" s="1"/>
  <c r="CG21" i="8" s="1"/>
  <c r="CJ21" i="8" s="1"/>
  <c r="CC16" i="8"/>
  <c r="CD16" i="8" s="1"/>
  <c r="CG16" i="8" s="1"/>
  <c r="CJ16" i="8" s="1"/>
  <c r="CK16" i="8" s="1"/>
  <c r="CC8" i="8"/>
  <c r="CD8" i="8" s="1"/>
  <c r="CG8" i="8" s="1"/>
  <c r="CJ8" i="8" s="1"/>
  <c r="CC9" i="8"/>
  <c r="CD9" i="8" s="1"/>
  <c r="CG9" i="8" s="1"/>
  <c r="CJ9" i="8" s="1"/>
  <c r="CR21" i="8" l="1"/>
  <c r="CR43" i="8"/>
  <c r="CR23" i="8"/>
  <c r="CR45" i="8"/>
  <c r="CR25" i="8"/>
  <c r="CR41" i="8"/>
  <c r="CR7" i="8"/>
  <c r="CR22" i="8"/>
  <c r="CK8" i="8"/>
  <c r="CR40" i="8"/>
  <c r="CK11" i="8"/>
  <c r="CL11" i="8" s="1"/>
  <c r="CM11" i="8" s="1"/>
  <c r="CR8" i="8"/>
  <c r="CK10" i="8"/>
  <c r="CR42" i="8"/>
  <c r="CK7" i="8"/>
  <c r="CL7" i="8" s="1"/>
  <c r="CM7" i="8" s="1"/>
  <c r="CR6" i="8"/>
  <c r="CR15" i="8"/>
  <c r="CR9" i="8"/>
  <c r="CK23" i="8"/>
  <c r="CL23" i="8" s="1"/>
  <c r="CM23" i="8" s="1"/>
  <c r="CL19" i="8"/>
  <c r="CM19" i="8" s="1"/>
  <c r="CR30" i="8"/>
  <c r="CK12" i="8"/>
  <c r="CL20" i="8"/>
  <c r="CM20" i="8" s="1"/>
  <c r="CL14" i="8"/>
  <c r="CM14" i="8" s="1"/>
  <c r="CR29" i="8"/>
  <c r="CK22" i="8"/>
  <c r="CL22" i="8" s="1"/>
  <c r="CM22" i="8" s="1"/>
  <c r="CR39" i="8"/>
  <c r="CR12" i="8"/>
  <c r="CR10" i="8"/>
  <c r="CR26" i="8"/>
  <c r="CR31" i="8"/>
  <c r="CR27" i="8"/>
  <c r="CS27" i="8"/>
  <c r="CR28" i="8"/>
  <c r="CK13" i="8"/>
  <c r="CL13" i="8" s="1"/>
  <c r="CM13" i="8" s="1"/>
  <c r="CR47" i="8"/>
  <c r="CR46" i="8"/>
  <c r="CR11" i="8"/>
  <c r="CK18" i="8"/>
  <c r="CS48" i="8" s="1"/>
  <c r="CK17" i="8"/>
  <c r="CR48" i="8"/>
  <c r="CR51" i="8"/>
  <c r="CR49" i="8"/>
  <c r="CR38" i="8"/>
  <c r="CK6" i="8"/>
  <c r="CR50" i="8"/>
  <c r="CR13" i="8"/>
  <c r="CR14" i="8"/>
  <c r="CK21" i="8"/>
  <c r="CS13" i="8" s="1"/>
  <c r="CR37" i="8"/>
  <c r="CR5" i="8"/>
  <c r="CK5" i="8"/>
  <c r="CR20" i="8"/>
  <c r="CK9" i="8"/>
  <c r="CL15" i="8"/>
  <c r="CM15" i="8" s="1"/>
  <c r="CS47" i="8"/>
  <c r="CL16" i="8"/>
  <c r="CM16" i="8" s="1"/>
  <c r="CL24" i="8"/>
  <c r="CM24" i="8" s="1"/>
  <c r="CS42" i="8" l="1"/>
  <c r="CT42" i="8" s="1"/>
  <c r="CS40" i="8"/>
  <c r="CT40" i="8" s="1"/>
  <c r="CL10" i="8"/>
  <c r="CM10" i="8" s="1"/>
  <c r="CS39" i="8"/>
  <c r="CT39" i="8" s="1"/>
  <c r="CS43" i="8"/>
  <c r="CT43" i="8" s="1"/>
  <c r="CS23" i="8"/>
  <c r="CT23" i="8" s="1"/>
  <c r="CS46" i="8"/>
  <c r="CT46" i="8" s="1"/>
  <c r="CS25" i="8"/>
  <c r="CT25" i="8" s="1"/>
  <c r="CS45" i="8"/>
  <c r="CT45" i="8" s="1"/>
  <c r="CL8" i="8"/>
  <c r="CM8" i="8" s="1"/>
  <c r="CS6" i="8"/>
  <c r="CT6" i="8" s="1"/>
  <c r="CS21" i="8"/>
  <c r="CT21" i="8" s="1"/>
  <c r="CS41" i="8"/>
  <c r="CT41" i="8" s="1"/>
  <c r="CS7" i="8"/>
  <c r="CT7" i="8" s="1"/>
  <c r="CS22" i="8"/>
  <c r="CT22" i="8" s="1"/>
  <c r="CS8" i="8"/>
  <c r="CT8" i="8" s="1"/>
  <c r="CS51" i="8"/>
  <c r="CT51" i="8" s="1"/>
  <c r="CS31" i="8"/>
  <c r="CT31" i="8" s="1"/>
  <c r="CS30" i="8"/>
  <c r="CT30" i="8" s="1"/>
  <c r="CS26" i="8"/>
  <c r="CT26" i="8" s="1"/>
  <c r="CS15" i="8"/>
  <c r="CT15" i="8" s="1"/>
  <c r="CL12" i="8"/>
  <c r="CM12" i="8" s="1"/>
  <c r="CS10" i="8"/>
  <c r="CT10" i="8" s="1"/>
  <c r="CS50" i="8"/>
  <c r="CT50" i="8" s="1"/>
  <c r="CR32" i="8"/>
  <c r="CR52" i="8"/>
  <c r="CS9" i="8"/>
  <c r="CT9" i="8" s="1"/>
  <c r="CT27" i="8"/>
  <c r="CT48" i="8"/>
  <c r="CT47" i="8"/>
  <c r="CL18" i="8"/>
  <c r="CM18" i="8" s="1"/>
  <c r="CS28" i="8"/>
  <c r="CT28" i="8" s="1"/>
  <c r="CL17" i="8"/>
  <c r="CM17" i="8" s="1"/>
  <c r="CS12" i="8"/>
  <c r="CT12" i="8" s="1"/>
  <c r="CS29" i="8"/>
  <c r="CT29" i="8" s="1"/>
  <c r="CS49" i="8"/>
  <c r="CT49" i="8" s="1"/>
  <c r="CS11" i="8"/>
  <c r="CT11" i="8" s="1"/>
  <c r="CR16" i="8"/>
  <c r="CS38" i="8"/>
  <c r="CT38" i="8" s="1"/>
  <c r="CL6" i="8"/>
  <c r="CM6" i="8" s="1"/>
  <c r="CT13" i="8"/>
  <c r="CS37" i="8"/>
  <c r="CT37" i="8" s="1"/>
  <c r="CS5" i="8"/>
  <c r="CL5" i="8"/>
  <c r="CM5" i="8" s="1"/>
  <c r="CS20" i="8"/>
  <c r="CT20" i="8" s="1"/>
  <c r="CS14" i="8"/>
  <c r="CT14" i="8" s="1"/>
  <c r="CR44" i="8"/>
  <c r="CR53" i="8"/>
  <c r="CL21" i="8"/>
  <c r="CM21" i="8" s="1"/>
  <c r="CL9" i="8"/>
  <c r="CM9" i="8" s="1"/>
  <c r="CS52" i="8" l="1"/>
  <c r="CT52" i="8"/>
  <c r="CS32" i="8"/>
  <c r="CT44" i="8"/>
  <c r="CT53" i="8"/>
  <c r="CT5" i="8"/>
  <c r="CT16" i="8" s="1"/>
  <c r="CS16" i="8"/>
  <c r="CS44" i="8"/>
  <c r="CS53" i="8"/>
  <c r="CR33" i="8" l="1"/>
  <c r="CS24" i="8"/>
  <c r="CS33" i="8"/>
  <c r="CT32" i="8"/>
  <c r="CR24" i="8"/>
  <c r="CP26" i="8"/>
  <c r="CQ26" i="8" s="1"/>
  <c r="CP27" i="8" s="1"/>
  <c r="CQ27" i="8" s="1"/>
  <c r="CP28" i="8" s="1"/>
  <c r="CQ28" i="8" l="1"/>
  <c r="CP29" i="8" s="1"/>
  <c r="CQ29" i="8" s="1"/>
  <c r="CP30" i="8" s="1"/>
  <c r="CQ30" i="8" s="1"/>
  <c r="CP31" i="8" s="1"/>
  <c r="CQ31" i="8" s="1"/>
  <c r="CT33" i="8"/>
  <c r="CT24" i="8"/>
</calcChain>
</file>

<file path=xl/comments1.xml><?xml version="1.0" encoding="utf-8"?>
<comments xmlns="http://schemas.openxmlformats.org/spreadsheetml/2006/main">
  <authors>
    <author>Authenticated User</author>
  </authors>
  <commentList>
    <comment ref="Z4" authorId="0" shapeId="0">
      <text>
        <r>
          <rPr>
            <b/>
            <sz val="8"/>
            <color indexed="81"/>
            <rFont val="Tahoma"/>
            <family val="2"/>
          </rPr>
          <t>Authenticated User:</t>
        </r>
        <r>
          <rPr>
            <sz val="8"/>
            <color indexed="81"/>
            <rFont val="Tahoma"/>
            <family val="2"/>
          </rPr>
          <t xml:space="preserve">
Copy and paste column L of the relevant scenarios from Carbon lookup tables to columns T to X of this sheet as required</t>
        </r>
      </text>
    </comment>
  </commentList>
</comments>
</file>

<file path=xl/sharedStrings.xml><?xml version="1.0" encoding="utf-8"?>
<sst xmlns="http://schemas.openxmlformats.org/spreadsheetml/2006/main" count="42085" uniqueCount="669">
  <si>
    <t xml:space="preserve">  0-5</t>
  </si>
  <si>
    <t xml:space="preserve">  5-10</t>
  </si>
  <si>
    <t xml:space="preserve"> 10-15</t>
  </si>
  <si>
    <t xml:space="preserve"> 15-20</t>
  </si>
  <si>
    <t xml:space="preserve"> 20-25</t>
  </si>
  <si>
    <t xml:space="preserve"> 25-30</t>
  </si>
  <si>
    <t xml:space="preserve"> 30-35</t>
  </si>
  <si>
    <t xml:space="preserve"> 35-40</t>
  </si>
  <si>
    <t xml:space="preserve"> 40-45</t>
  </si>
  <si>
    <t xml:space="preserve"> 45-50</t>
  </si>
  <si>
    <t xml:space="preserve"> 50-55</t>
  </si>
  <si>
    <t xml:space="preserve"> 55-60</t>
  </si>
  <si>
    <t xml:space="preserve"> 60-65</t>
  </si>
  <si>
    <t xml:space="preserve"> 65-70</t>
  </si>
  <si>
    <t>Spacing (m)</t>
  </si>
  <si>
    <t>Period (year)</t>
  </si>
  <si>
    <t>OK</t>
  </si>
  <si>
    <t>Version Date</t>
  </si>
  <si>
    <t>Changes</t>
  </si>
  <si>
    <t>Who</t>
  </si>
  <si>
    <t>Vicky West</t>
  </si>
  <si>
    <t>Version</t>
  </si>
  <si>
    <t>Cumulative to Year</t>
  </si>
  <si>
    <r>
      <t>A:</t>
    </r>
    <r>
      <rPr>
        <b/>
        <sz val="11"/>
        <rFont val="Arial"/>
        <family val="2"/>
      </rPr>
      <t xml:space="preserve">  </t>
    </r>
  </si>
  <si>
    <t xml:space="preserve">D: </t>
  </si>
  <si>
    <t xml:space="preserve">E= B+C+D:  </t>
  </si>
  <si>
    <r>
      <t>B = 80% of A</t>
    </r>
    <r>
      <rPr>
        <b/>
        <sz val="11"/>
        <rFont val="Arial"/>
        <family val="2"/>
      </rPr>
      <t xml:space="preserve"> </t>
    </r>
  </si>
  <si>
    <t>C: Negative</t>
  </si>
  <si>
    <t>Project Basics</t>
  </si>
  <si>
    <t>Project duration (years)</t>
  </si>
  <si>
    <t>Pasture</t>
  </si>
  <si>
    <t>No</t>
  </si>
  <si>
    <t>Sectn No:</t>
  </si>
  <si>
    <t>Management Regime from Lookup Tables</t>
  </si>
  <si>
    <t xml:space="preserve">% of Area if mixture </t>
  </si>
  <si>
    <t xml:space="preserve">Area (ha) </t>
  </si>
  <si>
    <t>SAB</t>
  </si>
  <si>
    <t>Scroll down for description:  Scroll right to see calculation</t>
  </si>
  <si>
    <t>Lookup table multiplied by relative area (ha)</t>
  </si>
  <si>
    <t>Total (ha):</t>
  </si>
  <si>
    <t>Actual Spacing (m)</t>
  </si>
  <si>
    <t>Spacing used in Lookup tables (m)</t>
  </si>
  <si>
    <t>Aspen</t>
  </si>
  <si>
    <t>Seedlings</t>
  </si>
  <si>
    <t>Alder</t>
  </si>
  <si>
    <t>Ground Preparation (Fuel)</t>
  </si>
  <si>
    <t>Rowan</t>
  </si>
  <si>
    <t>Hazel</t>
  </si>
  <si>
    <t>Fencing</t>
  </si>
  <si>
    <t>Herbicide</t>
  </si>
  <si>
    <t>Total Area</t>
  </si>
  <si>
    <t>Roads</t>
  </si>
  <si>
    <t>Mineral</t>
  </si>
  <si>
    <t>Project Name:</t>
  </si>
  <si>
    <t>Calculation Completed by:</t>
  </si>
  <si>
    <t>Date calculation completed:</t>
  </si>
  <si>
    <t>HOW TO MAKE USE OF THIS EXAMPLE</t>
  </si>
  <si>
    <t>You are free to use this example spreadsheet as the basis of your calculations</t>
  </si>
  <si>
    <t>Emissions (tCO2e/ha)</t>
  </si>
  <si>
    <t xml:space="preserve">Tree Shelters </t>
  </si>
  <si>
    <t>Road Building</t>
  </si>
  <si>
    <t>Total Emissions from establishment</t>
  </si>
  <si>
    <t>area (ha)</t>
  </si>
  <si>
    <t>spacing (m)</t>
  </si>
  <si>
    <t>Soil Type</t>
  </si>
  <si>
    <t>Country</t>
  </si>
  <si>
    <t>Previous Landuse</t>
  </si>
  <si>
    <t>Organomineral</t>
  </si>
  <si>
    <t>England</t>
  </si>
  <si>
    <t>Scotland</t>
  </si>
  <si>
    <t>Wales</t>
  </si>
  <si>
    <t>Northern Ireland</t>
  </si>
  <si>
    <t>Arable</t>
  </si>
  <si>
    <t>km</t>
  </si>
  <si>
    <t>Actual Species</t>
  </si>
  <si>
    <t>Site Preparation Technique</t>
  </si>
  <si>
    <t>% Topsoil Carbon Lost</t>
  </si>
  <si>
    <t>Total soil carbon emissions</t>
  </si>
  <si>
    <t xml:space="preserve">Method of Site Preparation </t>
  </si>
  <si>
    <t>Soil carbon emissions (tCO2e/ha) at year 1</t>
  </si>
  <si>
    <t>% topsoil carbon (0-30cm) to subtract</t>
  </si>
  <si>
    <t>Seminatural</t>
  </si>
  <si>
    <t xml:space="preserve">% Topsoil carbon               (0-30cm) to subtract </t>
  </si>
  <si>
    <t>SS</t>
  </si>
  <si>
    <r>
      <t>tCO</t>
    </r>
    <r>
      <rPr>
        <b/>
        <vertAlign val="subscript"/>
        <sz val="10"/>
        <rFont val="Verdana"/>
        <family val="2"/>
      </rPr>
      <t>2</t>
    </r>
    <r>
      <rPr>
        <b/>
        <sz val="10"/>
        <rFont val="Verdana"/>
        <family val="2"/>
      </rPr>
      <t>e</t>
    </r>
  </si>
  <si>
    <r>
      <t>tCO</t>
    </r>
    <r>
      <rPr>
        <b/>
        <vertAlign val="subscript"/>
        <sz val="10"/>
        <rFont val="Verdana"/>
        <family val="2"/>
      </rPr>
      <t>2</t>
    </r>
    <r>
      <rPr>
        <b/>
        <sz val="10"/>
        <rFont val="Verdana"/>
        <family val="2"/>
      </rPr>
      <t>e/ha</t>
    </r>
  </si>
  <si>
    <r>
      <t>tCO</t>
    </r>
    <r>
      <rPr>
        <b/>
        <vertAlign val="subscript"/>
        <sz val="10"/>
        <color indexed="8"/>
        <rFont val="Verdana"/>
        <family val="2"/>
      </rPr>
      <t>2</t>
    </r>
    <r>
      <rPr>
        <b/>
        <sz val="10"/>
        <color indexed="8"/>
        <rFont val="Verdana"/>
        <family val="2"/>
      </rPr>
      <t>e</t>
    </r>
  </si>
  <si>
    <r>
      <t>tCO</t>
    </r>
    <r>
      <rPr>
        <b/>
        <vertAlign val="subscript"/>
        <sz val="10"/>
        <rFont val="Verdana"/>
        <family val="2"/>
      </rPr>
      <t>2</t>
    </r>
    <r>
      <rPr>
        <b/>
        <sz val="10"/>
        <rFont val="Verdana"/>
        <family val="2"/>
      </rPr>
      <t>e/km</t>
    </r>
  </si>
  <si>
    <r>
      <t>From Carbon Lookup Tables:  'Cumulative total sequestration' (column L):  t CO</t>
    </r>
    <r>
      <rPr>
        <vertAlign val="subscript"/>
        <sz val="10"/>
        <rFont val="Verdana"/>
        <family val="2"/>
      </rPr>
      <t>2</t>
    </r>
    <r>
      <rPr>
        <sz val="10"/>
        <rFont val="Verdana"/>
        <family val="2"/>
      </rPr>
      <t>/ha</t>
    </r>
  </si>
  <si>
    <r>
      <t>Cumulative Carbon Sequestrn from lookup tables (tCO</t>
    </r>
    <r>
      <rPr>
        <b/>
        <vertAlign val="subscript"/>
        <sz val="10"/>
        <rFont val="Arial"/>
        <family val="2"/>
      </rPr>
      <t>2</t>
    </r>
    <r>
      <rPr>
        <b/>
        <sz val="10"/>
        <rFont val="Arial"/>
        <family val="2"/>
      </rPr>
      <t>e)</t>
    </r>
  </si>
  <si>
    <t>First version of standalone examples with a group summary. Slightly amended Table 3.  Inclusion of auto-lookup for soil carbon data</t>
  </si>
  <si>
    <t>Project start date</t>
  </si>
  <si>
    <t>Vintage Start Date</t>
  </si>
  <si>
    <t>Vintage End Date</t>
  </si>
  <si>
    <t>PIUs to Buffer</t>
  </si>
  <si>
    <t>PIUs to Project</t>
  </si>
  <si>
    <t>Total PIUs in vintage to be listed</t>
  </si>
  <si>
    <t>Verification:  years since start date</t>
  </si>
  <si>
    <r>
      <t>Total Project Carbon Sequestration (tCO</t>
    </r>
    <r>
      <rPr>
        <b/>
        <vertAlign val="subscript"/>
        <sz val="10"/>
        <rFont val="Arial"/>
        <family val="2"/>
      </rPr>
      <t>2</t>
    </r>
    <r>
      <rPr>
        <b/>
        <sz val="10"/>
        <rFont val="Arial"/>
        <family val="2"/>
      </rPr>
      <t>e)</t>
    </r>
  </si>
  <si>
    <t>27/7/2013</t>
  </si>
  <si>
    <t>Added table of PIUs to be listed to each example</t>
  </si>
  <si>
    <t>Disclaimer of Warranty</t>
  </si>
  <si>
    <t>F:</t>
  </si>
  <si>
    <t>G:</t>
  </si>
  <si>
    <t>J=H-I</t>
  </si>
  <si>
    <t>Clearfell Cap (tCO2e/ha)</t>
  </si>
  <si>
    <t>Age at clearfell (years)</t>
  </si>
  <si>
    <t>Total net planting area - excluding open space (ha)</t>
  </si>
  <si>
    <t>Emissions from establishment</t>
  </si>
  <si>
    <r>
      <t>Claimable Carbon Sequestration (tCO</t>
    </r>
    <r>
      <rPr>
        <b/>
        <vertAlign val="subscript"/>
        <sz val="10"/>
        <rFont val="Arial"/>
        <family val="2"/>
      </rPr>
      <t>2</t>
    </r>
    <r>
      <rPr>
        <b/>
        <sz val="10"/>
        <rFont val="Arial"/>
        <family val="2"/>
      </rPr>
      <t>e)</t>
    </r>
  </si>
  <si>
    <r>
      <t>Removal of vegtn and/or Establishment Emissions (tCO</t>
    </r>
    <r>
      <rPr>
        <b/>
        <vertAlign val="subscript"/>
        <sz val="10"/>
        <rFont val="Arial"/>
        <family val="2"/>
      </rPr>
      <t>2</t>
    </r>
    <r>
      <rPr>
        <b/>
        <sz val="10"/>
        <rFont val="Arial"/>
        <family val="2"/>
      </rPr>
      <t>e)</t>
    </r>
  </si>
  <si>
    <r>
      <t>Cumulative Carbon Sequestrn Less 20% model precision (tCO</t>
    </r>
    <r>
      <rPr>
        <b/>
        <vertAlign val="subscript"/>
        <sz val="10"/>
        <rFont val="Arial"/>
        <family val="2"/>
      </rPr>
      <t>2</t>
    </r>
    <r>
      <rPr>
        <b/>
        <sz val="10"/>
        <rFont val="Arial"/>
        <family val="2"/>
      </rPr>
      <t>e)</t>
    </r>
  </si>
  <si>
    <r>
      <t>Cumulative Soil Carbon (loss in year 1 and cumulative accumuln if relevant) (tCO</t>
    </r>
    <r>
      <rPr>
        <b/>
        <vertAlign val="subscript"/>
        <sz val="10"/>
        <rFont val="Arial"/>
        <family val="2"/>
      </rPr>
      <t>2</t>
    </r>
    <r>
      <rPr>
        <b/>
        <sz val="10"/>
        <rFont val="Arial"/>
        <family val="2"/>
      </rPr>
      <t>e)</t>
    </r>
  </si>
  <si>
    <t>H=E+F-G</t>
  </si>
  <si>
    <r>
      <t>Net Project Carbon Sequestration adjusted for Baseline and Leakage (tCO</t>
    </r>
    <r>
      <rPr>
        <b/>
        <vertAlign val="subscript"/>
        <sz val="10"/>
        <rFont val="Arial"/>
        <family val="2"/>
      </rPr>
      <t>2</t>
    </r>
    <r>
      <rPr>
        <b/>
        <sz val="10"/>
        <rFont val="Arial"/>
        <family val="2"/>
      </rPr>
      <t>e)</t>
    </r>
  </si>
  <si>
    <t>SOIL</t>
  </si>
  <si>
    <t>Soil C accumuln for mineral soil previously arable use</t>
  </si>
  <si>
    <t>Yes</t>
  </si>
  <si>
    <t xml:space="preserve">I=15- 20% of H  </t>
  </si>
  <si>
    <r>
      <t>20% Contribution to buffer (tCO</t>
    </r>
    <r>
      <rPr>
        <b/>
        <vertAlign val="subscript"/>
        <sz val="10"/>
        <rFont val="Arial"/>
        <family val="2"/>
      </rPr>
      <t>2</t>
    </r>
    <r>
      <rPr>
        <b/>
        <sz val="10"/>
        <rFont val="Arial"/>
        <family val="2"/>
      </rPr>
      <t>e)</t>
    </r>
  </si>
  <si>
    <t>The Woodland Carbon Code Carbon Lookup Tables are distributed ‘as is’ and without warranties as to performance or merchantability or any other warranties whether expressed or implied.  In particular, there is no warranty for the predictions derived from the Carbon Lookup Tables as they are regarded as indicative and not prescriptive.</t>
  </si>
  <si>
    <t>Negligible Disturbance:  Hand screefing only</t>
  </si>
  <si>
    <t>Very High Disturbance:  Agricultural ploughing</t>
  </si>
  <si>
    <t>Project Name</t>
  </si>
  <si>
    <t>Name of person completing form</t>
  </si>
  <si>
    <t>dd mmm yyyy</t>
  </si>
  <si>
    <t>Emissions from removal of trees or other vegetation at the start of the project</t>
  </si>
  <si>
    <t>Management Regime</t>
  </si>
  <si>
    <t>Sequestrn to year</t>
  </si>
  <si>
    <r>
      <t>SAB YC4    2.5m, No thin (tCO</t>
    </r>
    <r>
      <rPr>
        <b/>
        <vertAlign val="subscript"/>
        <sz val="9"/>
        <rFont val="Verdana"/>
        <family val="2"/>
      </rPr>
      <t>2</t>
    </r>
    <r>
      <rPr>
        <b/>
        <sz val="9"/>
        <rFont val="Verdana"/>
        <family val="2"/>
      </rPr>
      <t>/ha)</t>
    </r>
  </si>
  <si>
    <r>
      <t>SAB YC4    2.5m, Thinned (tCO</t>
    </r>
    <r>
      <rPr>
        <b/>
        <vertAlign val="subscript"/>
        <sz val="9"/>
        <rFont val="Verdana"/>
        <family val="2"/>
      </rPr>
      <t>2</t>
    </r>
    <r>
      <rPr>
        <b/>
        <sz val="9"/>
        <rFont val="Verdana"/>
        <family val="2"/>
      </rPr>
      <t>/ha)</t>
    </r>
  </si>
  <si>
    <r>
      <t>SS YC12, 2.0m, No thin (tCO</t>
    </r>
    <r>
      <rPr>
        <b/>
        <vertAlign val="subscript"/>
        <sz val="9"/>
        <rFont val="Verdana"/>
        <family val="2"/>
      </rPr>
      <t>2</t>
    </r>
    <r>
      <rPr>
        <b/>
        <sz val="9"/>
        <rFont val="Verdana"/>
        <family val="2"/>
      </rPr>
      <t>/ha)</t>
    </r>
  </si>
  <si>
    <r>
      <t>SS YC12, 2.0m, Thinned (tCO</t>
    </r>
    <r>
      <rPr>
        <b/>
        <vertAlign val="subscript"/>
        <sz val="9"/>
        <rFont val="Verdana"/>
        <family val="2"/>
      </rPr>
      <t>2</t>
    </r>
    <r>
      <rPr>
        <b/>
        <sz val="9"/>
        <rFont val="Verdana"/>
        <family val="2"/>
      </rPr>
      <t>/ha)</t>
    </r>
  </si>
  <si>
    <r>
      <t>Total project carbon sequestration (tCO</t>
    </r>
    <r>
      <rPr>
        <b/>
        <vertAlign val="subscript"/>
        <sz val="10"/>
        <rFont val="Arial"/>
        <family val="2"/>
      </rPr>
      <t>2</t>
    </r>
    <r>
      <rPr>
        <b/>
        <sz val="10"/>
        <rFont val="Arial"/>
        <family val="2"/>
      </rPr>
      <t>e)</t>
    </r>
  </si>
  <si>
    <r>
      <t>20% risk buffer (tCO</t>
    </r>
    <r>
      <rPr>
        <b/>
        <vertAlign val="subscript"/>
        <sz val="10"/>
        <rFont val="Arial"/>
        <family val="2"/>
      </rPr>
      <t>2</t>
    </r>
    <r>
      <rPr>
        <b/>
        <sz val="10"/>
        <rFont val="Arial"/>
        <family val="2"/>
      </rPr>
      <t>e)</t>
    </r>
  </si>
  <si>
    <r>
      <t>Total claimable carbon sequestration (tCO</t>
    </r>
    <r>
      <rPr>
        <b/>
        <vertAlign val="subscript"/>
        <sz val="10"/>
        <rFont val="Arial"/>
        <family val="2"/>
      </rPr>
      <t>2</t>
    </r>
    <r>
      <rPr>
        <b/>
        <sz val="10"/>
        <rFont val="Arial"/>
        <family val="2"/>
      </rPr>
      <t>e)</t>
    </r>
  </si>
  <si>
    <t>Management &amp; Species</t>
  </si>
  <si>
    <t>Net area Broadleaf minimum intervention / no thinning (ha)</t>
  </si>
  <si>
    <t>Net area Broadleaf thinned (ha)</t>
  </si>
  <si>
    <t>Net area Conifer minimum intervention / no thinning (ha)</t>
  </si>
  <si>
    <t>Net area Conifer thinned (ha)</t>
  </si>
  <si>
    <t>Total net planting area (ha)</t>
  </si>
  <si>
    <t>Soil type, preivous landuse and establishment technique</t>
  </si>
  <si>
    <t>Soil C emissions from site prep</t>
  </si>
  <si>
    <t>Area (ha)</t>
  </si>
  <si>
    <r>
      <rPr>
        <b/>
        <sz val="10"/>
        <rFont val="Verdana"/>
        <family val="2"/>
      </rPr>
      <t>Assumptions in management:</t>
    </r>
    <r>
      <rPr>
        <sz val="10"/>
        <rFont val="Verdana"/>
        <family val="2"/>
      </rPr>
      <t xml:space="preserve">  This calculator can only be used for minimum intervention, thinned or CCF woodlands.  It CANNOT be used where clearfell is involved.</t>
    </r>
  </si>
  <si>
    <r>
      <rPr>
        <b/>
        <sz val="10"/>
        <rFont val="Verdana"/>
        <family val="2"/>
      </rPr>
      <t>Assumptions in emissions from establishment:</t>
    </r>
    <r>
      <rPr>
        <sz val="10"/>
        <rFont val="Verdana"/>
        <family val="2"/>
      </rPr>
      <t xml:space="preserve">  Seedlings for whole net area at 2.5m spacing, ground prep using vehicle, fenced area allows for additional 15% open ground, </t>
    </r>
  </si>
  <si>
    <t>herbicide is applied twice.</t>
  </si>
  <si>
    <r>
      <rPr>
        <b/>
        <sz val="10"/>
        <rFont val="Verdana"/>
        <family val="2"/>
      </rPr>
      <t>Assumptions in soil carbon:</t>
    </r>
    <r>
      <rPr>
        <sz val="10"/>
        <rFont val="Verdana"/>
        <family val="2"/>
      </rPr>
      <t xml:space="preserve">  Establishment technique / soil carbon loss tables have been simplified compared with the 'standard' method.</t>
    </r>
  </si>
  <si>
    <r>
      <rPr>
        <b/>
        <sz val="10"/>
        <rFont val="Verdana"/>
        <family val="2"/>
      </rPr>
      <t>Buffer Contribution:</t>
    </r>
    <r>
      <rPr>
        <sz val="10"/>
        <rFont val="Verdana"/>
        <family val="2"/>
      </rPr>
      <t xml:space="preserve">  This calculator assumes all projects contribute 20% to the risk buffer.</t>
    </r>
  </si>
  <si>
    <t>You are free to use this example spreadsheet as the basis of your calculations for small projects</t>
  </si>
  <si>
    <t>Amend the assumptions in the light blue boxes and the calculation should be made automatically</t>
  </si>
  <si>
    <r>
      <t>NOTE:</t>
    </r>
    <r>
      <rPr>
        <sz val="10"/>
        <rFont val="Verdana"/>
        <family val="2"/>
      </rPr>
      <t xml:space="preserve">  It is the project developer's responsibility to check their calculations have been performed correctly.  This spreadsheet is a guide only.</t>
    </r>
  </si>
  <si>
    <t>Small Woods Simplified:  Amount of topsoil to account for in year 1 of the project.</t>
  </si>
  <si>
    <t>% topsoil to subtract</t>
  </si>
  <si>
    <t>Summary PIU table if you need to add up the units from more than one compartment in a project or for several projects in a group.</t>
  </si>
  <si>
    <t>This table summarises the PIUs from compartments/groups:</t>
  </si>
  <si>
    <t>[list compartment/group names]</t>
  </si>
  <si>
    <t>Total</t>
  </si>
  <si>
    <t>Version 2.0 March 2018</t>
  </si>
  <si>
    <t>Combined 'standard' and 'small' project carbon calculator into one workbook.  For the standard calculator:  1. Changed how to include 'clearfell age' and 'clearfell cap'. 2. Added soil carbon accumulation column as well as baseline and leakage columns for completeness.  3. Risk amended to flat rate of 20%</t>
  </si>
  <si>
    <t>Pending Issuance Units by Vintage - Transfer this table to section 3.4 of your Project Design Document if it summarises the planting of one project</t>
  </si>
  <si>
    <t>This calculator is designed to be used for projects following the Small Project Process, and can be used for any species mix of woodland.</t>
  </si>
  <si>
    <t>DESCRIPTION OF THIS SMALL PROJECT CARBON CALCULATOR</t>
  </si>
  <si>
    <t xml:space="preserve">** NOTE The species mix table is not required to complete a small woods </t>
  </si>
  <si>
    <t>calculation, but it is required as a record of the species mix of the project</t>
  </si>
  <si>
    <t>to complete validation.</t>
  </si>
  <si>
    <t>Sequestration per hectare Table 3</t>
  </si>
  <si>
    <t>Sequestration for whole project Table 4</t>
  </si>
  <si>
    <t>This small woods calculator is based on WCC Carbon Lookup Table V2.0 March 2018</t>
  </si>
  <si>
    <t>Sycamore</t>
  </si>
  <si>
    <t>Total - units claimable over 100 years</t>
  </si>
  <si>
    <t>Thinned</t>
  </si>
  <si>
    <t>BE</t>
  </si>
  <si>
    <t>CP</t>
  </si>
  <si>
    <t>DF</t>
  </si>
  <si>
    <t>EL</t>
  </si>
  <si>
    <t>GF</t>
  </si>
  <si>
    <t>HL</t>
  </si>
  <si>
    <t>JL</t>
  </si>
  <si>
    <t>LEC</t>
  </si>
  <si>
    <t>LP</t>
  </si>
  <si>
    <t>NF</t>
  </si>
  <si>
    <t>NS</t>
  </si>
  <si>
    <t>RC</t>
  </si>
  <si>
    <t>WH</t>
  </si>
  <si>
    <t>SP</t>
  </si>
  <si>
    <t>Select Species</t>
  </si>
  <si>
    <t>Species</t>
  </si>
  <si>
    <t>Yield Class</t>
  </si>
  <si>
    <t>Management</t>
  </si>
  <si>
    <t>Carbon Standing (tCO2e/ ha/yr)</t>
  </si>
  <si>
    <t>Debris (tCO2e/ha/yr)</t>
  </si>
  <si>
    <t>Cumulative       in-period (tCO2e/ha/ 5yr period)</t>
  </si>
  <si>
    <t>Cum. Biomass Sequestrn (tCO2e/ha)</t>
  </si>
  <si>
    <t>Cum. Emis. Ongoing Mgmt (tCO2e/ha)</t>
  </si>
  <si>
    <t>Cumulative Total Sequestrn (tCO2e/ha)</t>
  </si>
  <si>
    <t>Removed from Forest (tCO2e/ha/yr)</t>
  </si>
  <si>
    <t xml:space="preserve">BE </t>
  </si>
  <si>
    <t>NO_thin</t>
  </si>
  <si>
    <t xml:space="preserve"> 70-75</t>
  </si>
  <si>
    <t xml:space="preserve"> 75-80</t>
  </si>
  <si>
    <t xml:space="preserve"> 80-85</t>
  </si>
  <si>
    <t xml:space="preserve"> 85-90</t>
  </si>
  <si>
    <t xml:space="preserve"> 90-95</t>
  </si>
  <si>
    <t xml:space="preserve"> 95-100</t>
  </si>
  <si>
    <t>100-105</t>
  </si>
  <si>
    <t>105-110</t>
  </si>
  <si>
    <t>110-115</t>
  </si>
  <si>
    <t>115-120</t>
  </si>
  <si>
    <t>120-125</t>
  </si>
  <si>
    <t>125-130</t>
  </si>
  <si>
    <t>130-135</t>
  </si>
  <si>
    <t>135-140</t>
  </si>
  <si>
    <t>140-145</t>
  </si>
  <si>
    <t>145-150</t>
  </si>
  <si>
    <t>150-155</t>
  </si>
  <si>
    <t>155-160</t>
  </si>
  <si>
    <t>160-165</t>
  </si>
  <si>
    <t>165-170</t>
  </si>
  <si>
    <t>170-175</t>
  </si>
  <si>
    <t>175-180</t>
  </si>
  <si>
    <t>180-185</t>
  </si>
  <si>
    <t>185-190</t>
  </si>
  <si>
    <t>190-195</t>
  </si>
  <si>
    <t>195-200</t>
  </si>
  <si>
    <t xml:space="preserve">CP </t>
  </si>
  <si>
    <t xml:space="preserve">DF </t>
  </si>
  <si>
    <t xml:space="preserve">EL </t>
  </si>
  <si>
    <t xml:space="preserve">GF </t>
  </si>
  <si>
    <t xml:space="preserve">HL </t>
  </si>
  <si>
    <t xml:space="preserve">JL </t>
  </si>
  <si>
    <t xml:space="preserve">LP </t>
  </si>
  <si>
    <t xml:space="preserve">NF </t>
  </si>
  <si>
    <t xml:space="preserve">NS </t>
  </si>
  <si>
    <t xml:space="preserve">OK </t>
  </si>
  <si>
    <t xml:space="preserve">RC </t>
  </si>
  <si>
    <t xml:space="preserve">SP </t>
  </si>
  <si>
    <t xml:space="preserve">SS </t>
  </si>
  <si>
    <t xml:space="preserve">WH </t>
  </si>
  <si>
    <t>No_thin</t>
  </si>
  <si>
    <t>Beech</t>
  </si>
  <si>
    <t>1.  Select your scenario</t>
  </si>
  <si>
    <t>2.  Choose your rotation length in years (if clearfell planned) to see Clearfell Cap (in tCO2e)</t>
  </si>
  <si>
    <t>Yield Class in ESC (if different to YC used)</t>
  </si>
  <si>
    <t>Yield Class Used in Lookup Tables</t>
  </si>
  <si>
    <t>Species/Model from Lookup Table</t>
  </si>
  <si>
    <t>Subtotal - claimable under WCaG to f/y 2055/56</t>
  </si>
  <si>
    <t>Select spacing</t>
  </si>
  <si>
    <t>WH_YC</t>
  </si>
  <si>
    <t>SS_YC</t>
  </si>
  <si>
    <t>SP_YC</t>
  </si>
  <si>
    <t>SAB_YC</t>
  </si>
  <si>
    <t>RC_YC</t>
  </si>
  <si>
    <t>OK_YC</t>
  </si>
  <si>
    <t>NS_YC</t>
  </si>
  <si>
    <t>NF_YC</t>
  </si>
  <si>
    <t>LP_YC</t>
  </si>
  <si>
    <t>LEC_YC</t>
  </si>
  <si>
    <t>JL_YC</t>
  </si>
  <si>
    <t>HL_YC</t>
  </si>
  <si>
    <t>GF_YC</t>
  </si>
  <si>
    <t>EL_YC</t>
  </si>
  <si>
    <t>DF_YC</t>
  </si>
  <si>
    <t>CP_YC</t>
  </si>
  <si>
    <t>BE_YC</t>
  </si>
  <si>
    <t>WH_SP</t>
  </si>
  <si>
    <t>SS_SP</t>
  </si>
  <si>
    <t>SP_SP</t>
  </si>
  <si>
    <t>SAB_SP</t>
  </si>
  <si>
    <t>RC_SP</t>
  </si>
  <si>
    <t>OK_SP</t>
  </si>
  <si>
    <t>NS_SP</t>
  </si>
  <si>
    <t>NF_SP</t>
  </si>
  <si>
    <t>LP_SP</t>
  </si>
  <si>
    <t>LEC_SP</t>
  </si>
  <si>
    <t>JL_SP</t>
  </si>
  <si>
    <t>HL_SP</t>
  </si>
  <si>
    <t>GF_SP</t>
  </si>
  <si>
    <t>EL_SP</t>
  </si>
  <si>
    <t>DF_SP</t>
  </si>
  <si>
    <t>CP_SP</t>
  </si>
  <si>
    <t>BE_SP</t>
  </si>
  <si>
    <t>Yield Class Named Range</t>
  </si>
  <si>
    <t>Spacing Named Range</t>
  </si>
  <si>
    <t>Range Name Lookup</t>
  </si>
  <si>
    <t>Yield Class range available for each species</t>
  </si>
  <si>
    <t>Spacing range available for each species</t>
  </si>
  <si>
    <t>Select YC</t>
  </si>
  <si>
    <t>Select_SP</t>
  </si>
  <si>
    <t>Select_YC</t>
  </si>
  <si>
    <t>Select Species First</t>
  </si>
  <si>
    <t>Named ranges for Species options to lookup</t>
  </si>
  <si>
    <t>Named ranges for Yield Class options to lookup</t>
  </si>
  <si>
    <t>Assumptions - Emissions from establishment - Table 1</t>
  </si>
  <si>
    <t>Assumptions - Species, Spacing, Yield Class - Table 2</t>
  </si>
  <si>
    <t>Error check only - If 'ERROR' then check spacing (column L)</t>
  </si>
  <si>
    <t>Error check only - if 'ERROR' then check Yield Class (column P)</t>
  </si>
  <si>
    <t>Select Mgmt Regime</t>
  </si>
  <si>
    <t>Pinus yunnanensis</t>
  </si>
  <si>
    <t>Yunnan pine</t>
  </si>
  <si>
    <t>Taxus baccata</t>
  </si>
  <si>
    <t>Yew</t>
  </si>
  <si>
    <t>Ulmus glabra</t>
  </si>
  <si>
    <t>Sorbus torminalis</t>
  </si>
  <si>
    <t>Prunus avium</t>
  </si>
  <si>
    <t>Sorbus aria</t>
  </si>
  <si>
    <t>Whitebeam</t>
  </si>
  <si>
    <t>Salix alba</t>
  </si>
  <si>
    <t>Populus alba</t>
  </si>
  <si>
    <t>Quercus alba</t>
  </si>
  <si>
    <t>Fraxinus Americana</t>
  </si>
  <si>
    <t>Pinus strobus</t>
  </si>
  <si>
    <t>Weymouth pine</t>
  </si>
  <si>
    <t>Pinus monticola</t>
  </si>
  <si>
    <t>Thuja plicata</t>
  </si>
  <si>
    <t>Tsuga heterophylla</t>
  </si>
  <si>
    <t>Sequoiadendron giganteum</t>
  </si>
  <si>
    <t>Wellingtonia</t>
  </si>
  <si>
    <t>Quercus cerris</t>
  </si>
  <si>
    <t>Turkey oak</t>
  </si>
  <si>
    <t>Liriodendron tulipifera</t>
  </si>
  <si>
    <t>Acer pseudoplatanus</t>
  </si>
  <si>
    <t>SY (SAB)</t>
  </si>
  <si>
    <t>Castanea sativa</t>
  </si>
  <si>
    <t>Ulmus carpinifolia</t>
  </si>
  <si>
    <t>Tilia cordata</t>
  </si>
  <si>
    <t>Pinus ellottii</t>
  </si>
  <si>
    <t>Picea sitchensis</t>
  </si>
  <si>
    <t>Sitka spruce</t>
  </si>
  <si>
    <t>Acer saccharinum</t>
  </si>
  <si>
    <t>Betula pendula</t>
  </si>
  <si>
    <t>Eucalyptus nitens</t>
  </si>
  <si>
    <t>Carya ovata</t>
  </si>
  <si>
    <t>Quercus petraea</t>
  </si>
  <si>
    <t>Picea omorika</t>
  </si>
  <si>
    <t>Serbian spruce</t>
  </si>
  <si>
    <t>Pinus sylvestris</t>
  </si>
  <si>
    <t>Scots pine</t>
  </si>
  <si>
    <t>Sorbus aucuparia</t>
  </si>
  <si>
    <t>Nothofagus obliqua</t>
  </si>
  <si>
    <t>Roble</t>
  </si>
  <si>
    <t>Quercus borealis</t>
  </si>
  <si>
    <t>Abies amabilis</t>
  </si>
  <si>
    <t>Fraxinus pennsylvanica</t>
  </si>
  <si>
    <t>Alnus rubra</t>
  </si>
  <si>
    <t>Nothofagus nervosa</t>
  </si>
  <si>
    <t>Quercus pyrenaica</t>
  </si>
  <si>
    <t>Pyrenean oak</t>
  </si>
  <si>
    <t>Pinus ponderosa</t>
  </si>
  <si>
    <t>Ponderosa pine</t>
  </si>
  <si>
    <t>Platanus spp.</t>
  </si>
  <si>
    <t>Quercus robur</t>
  </si>
  <si>
    <t>Betula papyrifera</t>
  </si>
  <si>
    <t>Salix spp.</t>
  </si>
  <si>
    <t>Juglans spp.</t>
  </si>
  <si>
    <t>Picea spp.</t>
  </si>
  <si>
    <t>Populus spp.</t>
  </si>
  <si>
    <t>Pinus spp.</t>
  </si>
  <si>
    <t>Quercus spp.</t>
  </si>
  <si>
    <t>Nothofagus spp.</t>
  </si>
  <si>
    <t>Larix spp.</t>
  </si>
  <si>
    <t>Abies spp.</t>
  </si>
  <si>
    <t>Eucalyptus spp.</t>
  </si>
  <si>
    <t>Prunus spp.</t>
  </si>
  <si>
    <t>Cedrus spp.</t>
  </si>
  <si>
    <t>Betula spp.</t>
  </si>
  <si>
    <t>Picea orientalis</t>
  </si>
  <si>
    <t>Fagus orientalis</t>
  </si>
  <si>
    <t>Picea abies</t>
  </si>
  <si>
    <t>Norway spruce</t>
  </si>
  <si>
    <t>Acer platanoides</t>
  </si>
  <si>
    <t>Norway maple</t>
  </si>
  <si>
    <t>Abies nordmanniana</t>
  </si>
  <si>
    <t>Nordmann fir</t>
  </si>
  <si>
    <t>Abies procera</t>
  </si>
  <si>
    <t>Fraxinus angustifolia</t>
  </si>
  <si>
    <t>Narrow-leafed ash</t>
  </si>
  <si>
    <t>Pinus uncinata</t>
  </si>
  <si>
    <t>Pinus radiata</t>
  </si>
  <si>
    <t>Monterey pine</t>
  </si>
  <si>
    <t>Pinus ayacahuite</t>
  </si>
  <si>
    <t>Mexican white pine</t>
  </si>
  <si>
    <t>Pinus pinaster</t>
  </si>
  <si>
    <t>Maritime pine</t>
  </si>
  <si>
    <t>Pinus peuce</t>
  </si>
  <si>
    <t>Macedonian pine</t>
  </si>
  <si>
    <r>
      <t xml:space="preserve">Platanus </t>
    </r>
    <r>
      <rPr>
        <sz val="12"/>
        <color rgb="FF000000"/>
        <rFont val="Verdana"/>
        <family val="2"/>
      </rPr>
      <t>x</t>
    </r>
    <r>
      <rPr>
        <i/>
        <sz val="12"/>
        <color rgb="FF000000"/>
        <rFont val="Verdana"/>
        <family val="2"/>
      </rPr>
      <t xml:space="preserve"> acerifolia</t>
    </r>
  </si>
  <si>
    <t>London plane</t>
  </si>
  <si>
    <t>Pinus contorta</t>
  </si>
  <si>
    <t>Pinus taeda</t>
  </si>
  <si>
    <t>Tilia spp.</t>
  </si>
  <si>
    <t>Lime</t>
  </si>
  <si>
    <t>Cupressocyparis leylandii</t>
  </si>
  <si>
    <t>Leyland cypress</t>
  </si>
  <si>
    <t>Nothofagus pumilio</t>
  </si>
  <si>
    <t>Lenga</t>
  </si>
  <si>
    <t>Chamaecyparis lawsoniana</t>
  </si>
  <si>
    <t>Lawson's cypress</t>
  </si>
  <si>
    <t>Tilia platyphyllos</t>
  </si>
  <si>
    <t>Pinus koreana</t>
  </si>
  <si>
    <t>Korean pine</t>
  </si>
  <si>
    <t>Larix kaempferi</t>
  </si>
  <si>
    <t>Japanese larch</t>
  </si>
  <si>
    <t>Cryptomeria japonica</t>
  </si>
  <si>
    <t>Japanese cedar</t>
  </si>
  <si>
    <t>Alnus cordata</t>
  </si>
  <si>
    <t>Italian alder</t>
  </si>
  <si>
    <t>Populus serotina/trichocarpa etc.</t>
  </si>
  <si>
    <t>Larix x eurolepis</t>
  </si>
  <si>
    <t>Quercus frainetto</t>
  </si>
  <si>
    <t>Hungarian oak</t>
  </si>
  <si>
    <t>Aesculus hippocastanum</t>
  </si>
  <si>
    <t>Carpinus betulus</t>
  </si>
  <si>
    <t>Hornbeam</t>
  </si>
  <si>
    <t>Quercus ilex</t>
  </si>
  <si>
    <t>Holm oak</t>
  </si>
  <si>
    <t>Ilex spp.</t>
  </si>
  <si>
    <t>Corylus avellana</t>
  </si>
  <si>
    <t>Crataegus spp</t>
  </si>
  <si>
    <t>Salix cinerea</t>
  </si>
  <si>
    <t>Populus canescens</t>
  </si>
  <si>
    <t>Alnus incana</t>
  </si>
  <si>
    <t>Alnus viridis</t>
  </si>
  <si>
    <t>Abies cephalonica</t>
  </si>
  <si>
    <t>Grecian fir</t>
  </si>
  <si>
    <t>Abies grandis</t>
  </si>
  <si>
    <t>Grand fir</t>
  </si>
  <si>
    <t>Salix caprea</t>
  </si>
  <si>
    <t>Acer campestre</t>
  </si>
  <si>
    <t>Abies alba</t>
  </si>
  <si>
    <t>European silver fir</t>
  </si>
  <si>
    <t>Larix decidua</t>
  </si>
  <si>
    <t>European larch</t>
  </si>
  <si>
    <t>Ulmus procera</t>
  </si>
  <si>
    <t>English elm</t>
  </si>
  <si>
    <t>Ulmus spp.</t>
  </si>
  <si>
    <t>Elm</t>
  </si>
  <si>
    <t>Quercus pubescens</t>
  </si>
  <si>
    <t>Betula pubescens</t>
  </si>
  <si>
    <t>Pseudotsuga menziesii</t>
  </si>
  <si>
    <t>Douglas fir</t>
  </si>
  <si>
    <t>Salix fragilis</t>
  </si>
  <si>
    <t>Malus sylvestris</t>
  </si>
  <si>
    <t>Pinus nigra var maritima</t>
  </si>
  <si>
    <t>Corsican pine</t>
  </si>
  <si>
    <t>Juglans regia</t>
  </si>
  <si>
    <t>Tilia europea</t>
  </si>
  <si>
    <t>Alnus glutinosa</t>
  </si>
  <si>
    <t>Sequoia sempervirens</t>
  </si>
  <si>
    <t>Coast redwood</t>
  </si>
  <si>
    <t>Eucalyptus gunnii</t>
  </si>
  <si>
    <t>Cedrus libani</t>
  </si>
  <si>
    <t>Pinus brutia</t>
  </si>
  <si>
    <t>Calabrian pine</t>
  </si>
  <si>
    <t>Buxus spp.</t>
  </si>
  <si>
    <t>Box</t>
  </si>
  <si>
    <t>Abies bornmuelleriana</t>
  </si>
  <si>
    <t>Bornmuller's fir</t>
  </si>
  <si>
    <t>Prunus spinose</t>
  </si>
  <si>
    <t>Blackthorn</t>
  </si>
  <si>
    <t>Juglans nigra</t>
  </si>
  <si>
    <t>Populus nigra</t>
  </si>
  <si>
    <t>Pinus muricata</t>
  </si>
  <si>
    <t>Bishop pine</t>
  </si>
  <si>
    <t>Prunus padus</t>
  </si>
  <si>
    <t>BI (SAB)</t>
  </si>
  <si>
    <t>Acer macrophyllum</t>
  </si>
  <si>
    <t>Pinus wallichiana</t>
  </si>
  <si>
    <t>Bhutan pine</t>
  </si>
  <si>
    <t>Fagus sylvatica</t>
  </si>
  <si>
    <t>Pinus nigra var nigra</t>
  </si>
  <si>
    <t>Austrian pine</t>
  </si>
  <si>
    <t>Cedrus atlantica</t>
  </si>
  <si>
    <t>Atlas cedar</t>
  </si>
  <si>
    <t>Populus tremula</t>
  </si>
  <si>
    <t>Fraxinus excelsior</t>
  </si>
  <si>
    <t>AH (SAB)</t>
  </si>
  <si>
    <t>Ash</t>
  </si>
  <si>
    <t>Pinus armandii</t>
  </si>
  <si>
    <t>Armand's pine</t>
  </si>
  <si>
    <t>Alnus spp.</t>
  </si>
  <si>
    <t>Species Model to Use</t>
  </si>
  <si>
    <t>Latin Name</t>
  </si>
  <si>
    <t>Species Code</t>
  </si>
  <si>
    <t>Species Name</t>
  </si>
  <si>
    <t>Woody Shrubs</t>
  </si>
  <si>
    <t>00</t>
  </si>
  <si>
    <t>10</t>
  </si>
  <si>
    <t>02</t>
  </si>
  <si>
    <t>High Disturbance:  Deep (&gt;30cm) plough, with or without tine</t>
  </si>
  <si>
    <t>20</t>
  </si>
  <si>
    <t>05</t>
  </si>
  <si>
    <t>40</t>
  </si>
  <si>
    <t>% Soil Carbon Lost</t>
  </si>
  <si>
    <t>Soil C Emissions (tCO2e/ha)</t>
  </si>
  <si>
    <t>Soil C Emissions (tCO2e/area)</t>
  </si>
  <si>
    <t>** Check total area here is at least the net area planted above</t>
  </si>
  <si>
    <r>
      <t>If previously arable site on mineral soil:</t>
    </r>
    <r>
      <rPr>
        <sz val="10"/>
        <rFont val="Verdana"/>
        <family val="2"/>
      </rPr>
      <t xml:space="preserve">  Over what area are you claiming Soil C Sequestration (ha)</t>
    </r>
  </si>
  <si>
    <t>Select Yes or No</t>
  </si>
  <si>
    <r>
      <t>Leakage (tCO</t>
    </r>
    <r>
      <rPr>
        <b/>
        <vertAlign val="subscript"/>
        <sz val="10"/>
        <rFont val="Arial"/>
        <family val="2"/>
      </rPr>
      <t>2</t>
    </r>
    <r>
      <rPr>
        <b/>
        <sz val="10"/>
        <rFont val="Arial"/>
        <family val="2"/>
      </rPr>
      <t>e) [Emissions are negative] - Normally Zero - No change over tine</t>
    </r>
  </si>
  <si>
    <r>
      <t>Baseline (tCO</t>
    </r>
    <r>
      <rPr>
        <b/>
        <vertAlign val="subscript"/>
        <sz val="10"/>
        <rFont val="Arial"/>
        <family val="2"/>
      </rPr>
      <t>2</t>
    </r>
    <r>
      <rPr>
        <b/>
        <sz val="10"/>
        <rFont val="Arial"/>
        <family val="2"/>
      </rPr>
      <t>e) - Normally Zero - No change over time</t>
    </r>
  </si>
  <si>
    <t>** Works for start dates between 1/4/2020 and 31/3/2026</t>
  </si>
  <si>
    <t>Summary Carbon Sequestration over time</t>
  </si>
  <si>
    <t>Not accounted for in calculation - insert area of woody shrubs for completeness</t>
  </si>
  <si>
    <t xml:space="preserve">Establishment Method and % topsoil (0-30cm) lost </t>
  </si>
  <si>
    <t>^^ only works with clearfell age multiples of 5 ^^</t>
  </si>
  <si>
    <t>Standard Projects - Country, % Topsoil Carbon Lost, Previous Landuse and Carbon lost (tCO2e)</t>
  </si>
  <si>
    <t>Standard and Small Projects</t>
  </si>
  <si>
    <t>Big leaf maple</t>
  </si>
  <si>
    <t xml:space="preserve">Birch (downy/silver) </t>
  </si>
  <si>
    <t>Bird cherry</t>
  </si>
  <si>
    <t>Black poplar</t>
  </si>
  <si>
    <t>Black walnut</t>
  </si>
  <si>
    <t>Cedar of Lebanon</t>
  </si>
  <si>
    <t>Cider gum</t>
  </si>
  <si>
    <t>Common alder</t>
  </si>
  <si>
    <t>Common lime</t>
  </si>
  <si>
    <t>Common walnut</t>
  </si>
  <si>
    <t>Crab apple</t>
  </si>
  <si>
    <t>Crack willow</t>
  </si>
  <si>
    <t>Downy birch</t>
  </si>
  <si>
    <t>Downy oak</t>
  </si>
  <si>
    <t>Field maple</t>
  </si>
  <si>
    <t>Goat willow</t>
  </si>
  <si>
    <t>Green alder</t>
  </si>
  <si>
    <t>Grey alder</t>
  </si>
  <si>
    <t>Grey poplar</t>
  </si>
  <si>
    <t>Grey willow</t>
  </si>
  <si>
    <t>Hawthorn species</t>
  </si>
  <si>
    <t>Holly species</t>
  </si>
  <si>
    <t>Horse chestnut</t>
  </si>
  <si>
    <t>Hybrid larch</t>
  </si>
  <si>
    <t>Hybrid poplars</t>
  </si>
  <si>
    <t>Large-leaved lime</t>
  </si>
  <si>
    <t>Loblolly pine</t>
  </si>
  <si>
    <t>Lodgepole pine</t>
  </si>
  <si>
    <t>Mixed broadleaves</t>
  </si>
  <si>
    <t>Mixed conifers</t>
  </si>
  <si>
    <t>Mountain pine</t>
  </si>
  <si>
    <t>Noble fir</t>
  </si>
  <si>
    <t xml:space="preserve">Oak (robur/petraea) </t>
  </si>
  <si>
    <t>Oriental beech</t>
  </si>
  <si>
    <t>Oriental spruce</t>
  </si>
  <si>
    <t>Other birches</t>
  </si>
  <si>
    <t>Other broadleaves</t>
  </si>
  <si>
    <t>Other Cedar</t>
  </si>
  <si>
    <t>Other cherry spp</t>
  </si>
  <si>
    <t>Other conifers</t>
  </si>
  <si>
    <t>Other Eucalyptus</t>
  </si>
  <si>
    <t>Other firs (Abies)</t>
  </si>
  <si>
    <t>Other larches</t>
  </si>
  <si>
    <t>Other Nothofagus</t>
  </si>
  <si>
    <t>Other oak spp</t>
  </si>
  <si>
    <t>Other pines</t>
  </si>
  <si>
    <t>Other Poplar spp</t>
  </si>
  <si>
    <t>Other spruces</t>
  </si>
  <si>
    <t>Other walnut</t>
  </si>
  <si>
    <t>Other willows</t>
  </si>
  <si>
    <t>Paper-bark birch</t>
  </si>
  <si>
    <t>Pedunculate/common oak</t>
  </si>
  <si>
    <t>Plane spp</t>
  </si>
  <si>
    <t>Raoul/rauli</t>
  </si>
  <si>
    <t>Red alder</t>
  </si>
  <si>
    <t>Red ash</t>
  </si>
  <si>
    <t>Red fir (pacific silver)</t>
  </si>
  <si>
    <t>Red oak</t>
  </si>
  <si>
    <t>Sessile oak</t>
  </si>
  <si>
    <t>Shagbark hickory</t>
  </si>
  <si>
    <t>Shining gum</t>
  </si>
  <si>
    <t>Silver birch</t>
  </si>
  <si>
    <t>Silver maple</t>
  </si>
  <si>
    <t>Slash pine</t>
  </si>
  <si>
    <t>Small-leaved lime</t>
  </si>
  <si>
    <t>Smooth-leaved elm</t>
  </si>
  <si>
    <t>Sweet chestnut</t>
  </si>
  <si>
    <t>Tulip tree</t>
  </si>
  <si>
    <t>Western hemlock</t>
  </si>
  <si>
    <t>Western red cedar</t>
  </si>
  <si>
    <t>Western white pine</t>
  </si>
  <si>
    <t>White ash</t>
  </si>
  <si>
    <t>White oak</t>
  </si>
  <si>
    <t>White poplar</t>
  </si>
  <si>
    <t>White willow</t>
  </si>
  <si>
    <t>Wild cherry, gean</t>
  </si>
  <si>
    <t>Wild service tree</t>
  </si>
  <si>
    <t>Wych elm</t>
  </si>
  <si>
    <t>Comments give an indication of what is required in each box</t>
  </si>
  <si>
    <t>HOW TO MAKE USE OF THIS TEMPLATE</t>
  </si>
  <si>
    <t>Further Comments or Clarification about your carbon calculation - Make any further notes about your calculation here</t>
  </si>
  <si>
    <t>Automated all lookups, added a PIU table to be used for the Woodland Carbon Guarantee in England.</t>
  </si>
  <si>
    <t>You will be able to amend the data that is shown in the light blue boxes and the calculation is automatic.</t>
  </si>
  <si>
    <t>Version/date of soil carbon tables:</t>
  </si>
  <si>
    <t>Version/date of biomass lookup tables:</t>
  </si>
  <si>
    <t>Assumptions - Soil Carbon Emissions - Table 3. Input the previous landuse, soil type and site prep type .  Use one line for each soil type/ soil prep type combination</t>
  </si>
  <si>
    <t>Version 2:  For WCC Projects applying to the Woodland Carbon Guarantee in England, wishing to claim at years 5, 15, 25, and Guarantee end date</t>
  </si>
  <si>
    <t>Version 3:  For projects applying to the Woodland Carbon Guarantee in England wishing to claim at years 5, 10, 15, 20, 25, and Guarantee end date</t>
  </si>
  <si>
    <t>Clarify - Species/Spacing/Management/Area (doesn't affect calc)</t>
  </si>
  <si>
    <t xml:space="preserve">Small mixed native woodland </t>
  </si>
  <si>
    <t>Soil Carbon accumulation (currently only claimable for a site with mineral soil which was previously in arable use, managed with minimum intervention)</t>
  </si>
  <si>
    <t>Project1</t>
  </si>
  <si>
    <t>Project2</t>
  </si>
  <si>
    <t>Project3</t>
  </si>
  <si>
    <t>Project4</t>
  </si>
  <si>
    <t>Project5</t>
  </si>
  <si>
    <t>Project6</t>
  </si>
  <si>
    <t>Project7</t>
  </si>
  <si>
    <t>Project8</t>
  </si>
  <si>
    <t>Project9</t>
  </si>
  <si>
    <t>Project10</t>
  </si>
  <si>
    <t>Project11</t>
  </si>
  <si>
    <t>Project12</t>
  </si>
  <si>
    <t>Project13</t>
  </si>
  <si>
    <t>Project14</t>
  </si>
  <si>
    <t>Project15</t>
  </si>
  <si>
    <t>TOTAL</t>
  </si>
  <si>
    <t>Net Planted Area summary for compartments or groups</t>
  </si>
  <si>
    <t>Project Names</t>
  </si>
  <si>
    <t>Conifer (ha)</t>
  </si>
  <si>
    <t>Broadleaves (ha)</t>
  </si>
  <si>
    <t>TOTAL (ha)</t>
  </si>
  <si>
    <t>Specify which woody shrub species here</t>
  </si>
  <si>
    <t>Yes or No</t>
  </si>
  <si>
    <t>Baseline and Leakage</t>
  </si>
  <si>
    <t>Disturbance/ Site Preparation</t>
  </si>
  <si>
    <t>Low disturbance:  Hand turfing, inverted, hinge &amp; trench mounding, patch scarification, subsoiling, drains</t>
  </si>
  <si>
    <t>Medium Distrubance:  Shallow/rotary (&lt;30cm) plough, Disc/line scarification/continuous mounding</t>
  </si>
  <si>
    <t>Subtotal - remainder not claimable under WCaG</t>
  </si>
  <si>
    <t>Specify Species here</t>
  </si>
  <si>
    <t>Insert Name</t>
  </si>
  <si>
    <t>Added more columns to the species table, corrected an error in the Soil Carbon table, included YC2 (=50% of YC4) for Oak and SAB</t>
  </si>
  <si>
    <t>Select Spacing</t>
  </si>
  <si>
    <t>Pending Issuance Units by Vintage - Transfer highlighted table to section 3.4 of your Project Design Document (Version 1, 2, or 3)</t>
  </si>
  <si>
    <t>Please select</t>
  </si>
  <si>
    <t>Pending Issuance Units by Vintage - Transfer the highlighted table to section 3.4 of your Project Design Document</t>
  </si>
  <si>
    <t>Fixed bugs in Guarantee date functions, included YC2 (=50% of YC4) for SP</t>
  </si>
  <si>
    <r>
      <t>Total PIUs in vintage to be listed (tCO</t>
    </r>
    <r>
      <rPr>
        <b/>
        <vertAlign val="subscript"/>
        <sz val="10"/>
        <rFont val="Verdana"/>
        <family val="2"/>
      </rPr>
      <t>2</t>
    </r>
    <r>
      <rPr>
        <b/>
        <sz val="10"/>
        <rFont val="Verdana"/>
        <family val="2"/>
      </rPr>
      <t>e)</t>
    </r>
  </si>
  <si>
    <r>
      <t>PIUs to Buffer (tCO</t>
    </r>
    <r>
      <rPr>
        <b/>
        <vertAlign val="subscript"/>
        <sz val="10"/>
        <rFont val="Verdana"/>
        <family val="2"/>
      </rPr>
      <t>2</t>
    </r>
    <r>
      <rPr>
        <b/>
        <sz val="10"/>
        <rFont val="Verdana"/>
        <family val="2"/>
      </rPr>
      <t>e)</t>
    </r>
  </si>
  <si>
    <r>
      <t>PIUs to Project (tCO</t>
    </r>
    <r>
      <rPr>
        <b/>
        <vertAlign val="subscript"/>
        <sz val="10"/>
        <rFont val="Verdana"/>
        <family val="2"/>
      </rPr>
      <t>2</t>
    </r>
    <r>
      <rPr>
        <b/>
        <sz val="10"/>
        <rFont val="Verdana"/>
        <family val="2"/>
      </rPr>
      <t>e)</t>
    </r>
  </si>
  <si>
    <t>K=J/Net Area</t>
  </si>
  <si>
    <t>Nat Regen - Mixed Broadleaves</t>
  </si>
  <si>
    <t>Nat Regen - Scots Pine</t>
  </si>
  <si>
    <t>NBL</t>
  </si>
  <si>
    <t>NBL_SP</t>
  </si>
  <si>
    <t>NBL_YC</t>
  </si>
  <si>
    <t>NPI</t>
  </si>
  <si>
    <t>NPI_SP</t>
  </si>
  <si>
    <t>NPI_YC</t>
  </si>
  <si>
    <t>Version 2.4 Nat Regen included as SAB and SP for YC 2 and 4 only.  Only 3m spacing SAB and 2m spacing SP</t>
  </si>
  <si>
    <t>Version 2.3 YC2 included as 50% YC4 for BLs and for SP.  SP was wrong in version 2.3, corrected for version 2.4</t>
  </si>
  <si>
    <t>Project Start Date (date planting was completed)</t>
  </si>
  <si>
    <r>
      <rPr>
        <b/>
        <sz val="10"/>
        <rFont val="Verdana"/>
        <family val="2"/>
      </rPr>
      <t xml:space="preserve">Assumptions in planting density: </t>
    </r>
    <r>
      <rPr>
        <sz val="10"/>
        <rFont val="Verdana"/>
        <family val="2"/>
      </rPr>
      <t xml:space="preserve"> This calculator can be used for planting densities of at least 816 stems/ha - or 3.5m spacing (over the net planted area).  NOT for less dense planting.</t>
    </r>
  </si>
  <si>
    <r>
      <t>Average total claimable sequestration per hectare by year x (tCO</t>
    </r>
    <r>
      <rPr>
        <b/>
        <i/>
        <vertAlign val="subscript"/>
        <sz val="10"/>
        <rFont val="Arial"/>
        <family val="2"/>
      </rPr>
      <t>2</t>
    </r>
    <r>
      <rPr>
        <b/>
        <i/>
        <sz val="10"/>
        <rFont val="Arial"/>
        <family val="2"/>
      </rPr>
      <t>e/ha)</t>
    </r>
  </si>
  <si>
    <t>Baseline:  Will your project area sequester a significant amount without planting trees?  (See Guidance 3.1).  If yes, ask the WCC team for further assistance</t>
  </si>
  <si>
    <t>Leakage:  Will your project cause significant emissions outside the project area? (See Guidance 3.2).  If yes, ask the WCC team for further assistance</t>
  </si>
  <si>
    <t>To be calculated separately if any trees or other vegetation is removed prior to planting.  Show working on a separate sheet.  (See Guidance 3.3 Project Carbon Sequestration)</t>
  </si>
  <si>
    <t>Corrected error in YC2 SP.  Added Natural Regeneration for SP YC 2,4 at 2m spacing and Broadleaves (SAB) YC2,4 at 3m spacing.  The planted model is delayed by 5 years.</t>
  </si>
  <si>
    <r>
      <t>NOTE:</t>
    </r>
    <r>
      <rPr>
        <sz val="10"/>
        <rFont val="Verdana"/>
        <family val="2"/>
      </rPr>
      <t xml:space="preserve">  It is the project developer's responsibility to check their calculations have been performed correctly. </t>
    </r>
  </si>
  <si>
    <t>If Clearfelling:</t>
  </si>
  <si>
    <t>Version 1:  For WCC projects in Scotland, Wales, NI or those not applying to the Woodland Carbon Guarantee in England</t>
  </si>
  <si>
    <t>If in England, applying for Woodland Carbon Guarantee?</t>
  </si>
  <si>
    <t>If in the Guarantee, 10-yearly or 5-yearly verifications?</t>
  </si>
  <si>
    <t>Enter site details in the BLUE Cells</t>
  </si>
  <si>
    <t>Blue cells indicate user input required</t>
  </si>
  <si>
    <t>Total (tCO2e/ha/yr)</t>
  </si>
  <si>
    <t>No responsibility for loss occasioned to any person or organisation acting, or refraining from action, as a result of any material in the product can be accepted by Scottish Forestry or the Forestry Commission.</t>
  </si>
  <si>
    <t>March 2021</t>
  </si>
  <si>
    <t>If in England, Are you using the Woodland Carbon Guarantee?</t>
  </si>
  <si>
    <t>If using the Woodland Carbon Guarantee, 10-yearly or 5-Yearly verifications?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</si>
</sst>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409]d\-mmm\-yy;@"/>
    <numFmt numFmtId="167" formatCode="[$-809]dd\ mmmm\ yyyy;@"/>
    <numFmt numFmtId="168" formatCode="dd/mm/yy;@"/>
    <numFmt numFmtId="169" formatCode="[$-F800]dddd\,\ mmmm\ dd\,\ yyyy"/>
  </numFmts>
  <fonts count="46"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Verdana"/>
      <family val="2"/>
    </font>
    <font>
      <b/>
      <sz val="10"/>
      <name val="Verdana"/>
      <family val="2"/>
    </font>
    <font>
      <sz val="10"/>
      <name val="Verdana"/>
      <family val="2"/>
    </font>
    <font>
      <sz val="8"/>
      <name val="Verdana"/>
      <family val="2"/>
    </font>
    <font>
      <b/>
      <sz val="12"/>
      <name val="Arial"/>
      <family val="2"/>
    </font>
    <font>
      <b/>
      <sz val="11"/>
      <color indexed="10"/>
      <name val="Arial"/>
      <family val="2"/>
    </font>
    <font>
      <b/>
      <sz val="11"/>
      <name val="Arial"/>
      <family val="2"/>
    </font>
    <font>
      <b/>
      <sz val="12"/>
      <color indexed="10"/>
      <name val="Arial"/>
      <family val="2"/>
    </font>
    <font>
      <sz val="12"/>
      <name val="Arial"/>
      <family val="2"/>
    </font>
    <font>
      <sz val="10"/>
      <name val="Arial"/>
      <family val="2"/>
    </font>
    <font>
      <b/>
      <sz val="10"/>
      <color indexed="12"/>
      <name val="Verdana"/>
      <family val="2"/>
    </font>
    <font>
      <b/>
      <sz val="12"/>
      <name val="Calibri"/>
      <family val="2"/>
    </font>
    <font>
      <b/>
      <sz val="11"/>
      <color indexed="8"/>
      <name val="Calibri"/>
      <family val="2"/>
    </font>
    <font>
      <b/>
      <sz val="8"/>
      <color indexed="81"/>
      <name val="Tahoma"/>
      <family val="2"/>
    </font>
    <font>
      <sz val="8"/>
      <color indexed="81"/>
      <name val="Tahoma"/>
      <family val="2"/>
    </font>
    <font>
      <b/>
      <sz val="10"/>
      <name val="Arial"/>
      <family val="2"/>
    </font>
    <font>
      <i/>
      <sz val="10"/>
      <name val="Verdana"/>
      <family val="2"/>
    </font>
    <font>
      <b/>
      <sz val="10"/>
      <color indexed="8"/>
      <name val="Verdana"/>
      <family val="2"/>
    </font>
    <font>
      <vertAlign val="subscript"/>
      <sz val="10"/>
      <name val="Verdana"/>
      <family val="2"/>
    </font>
    <font>
      <b/>
      <sz val="9"/>
      <name val="Verdana"/>
      <family val="2"/>
    </font>
    <font>
      <b/>
      <vertAlign val="subscript"/>
      <sz val="10"/>
      <color indexed="8"/>
      <name val="Verdana"/>
      <family val="2"/>
    </font>
    <font>
      <b/>
      <vertAlign val="subscript"/>
      <sz val="10"/>
      <name val="Verdana"/>
      <family val="2"/>
    </font>
    <font>
      <b/>
      <vertAlign val="subscript"/>
      <sz val="10"/>
      <name val="Arial"/>
      <family val="2"/>
    </font>
    <font>
      <b/>
      <sz val="12"/>
      <name val="Verdana"/>
      <family val="2"/>
    </font>
    <font>
      <sz val="12"/>
      <name val="Verdana"/>
      <family val="2"/>
    </font>
    <font>
      <b/>
      <i/>
      <sz val="8"/>
      <name val="Verdana"/>
      <family val="2"/>
    </font>
    <font>
      <b/>
      <vertAlign val="subscript"/>
      <sz val="9"/>
      <name val="Verdana"/>
      <family val="2"/>
    </font>
    <font>
      <b/>
      <sz val="8"/>
      <name val="Verdana"/>
      <family val="2"/>
    </font>
    <font>
      <sz val="10"/>
      <color indexed="8"/>
      <name val="Verdana"/>
      <family val="2"/>
    </font>
    <font>
      <b/>
      <sz val="10"/>
      <color rgb="FF0070C0"/>
      <name val="Verdana"/>
      <family val="2"/>
    </font>
    <font>
      <sz val="11"/>
      <color indexed="8"/>
      <name val="Calibri"/>
      <family val="2"/>
    </font>
    <font>
      <b/>
      <sz val="11"/>
      <color theme="1"/>
      <name val="Calibri"/>
      <family val="2"/>
      <scheme val="minor"/>
    </font>
    <font>
      <sz val="12"/>
      <color rgb="FF000000"/>
      <name val="Verdana"/>
      <family val="2"/>
    </font>
    <font>
      <i/>
      <sz val="12"/>
      <color rgb="FF000000"/>
      <name val="Verdana"/>
      <family val="2"/>
    </font>
    <font>
      <b/>
      <sz val="10"/>
      <color rgb="FFFF0000"/>
      <name val="Verdana"/>
      <family val="2"/>
    </font>
    <font>
      <sz val="11"/>
      <name val="Verdana"/>
      <family val="2"/>
    </font>
    <font>
      <b/>
      <i/>
      <sz val="10"/>
      <name val="Verdana"/>
      <family val="2"/>
    </font>
    <font>
      <b/>
      <i/>
      <sz val="12"/>
      <color indexed="10"/>
      <name val="Arial"/>
      <family val="2"/>
    </font>
    <font>
      <b/>
      <i/>
      <sz val="10"/>
      <name val="Arial"/>
      <family val="2"/>
    </font>
    <font>
      <b/>
      <i/>
      <vertAlign val="subscript"/>
      <sz val="10"/>
      <name val="Arial"/>
      <family val="2"/>
    </font>
  </fonts>
  <fills count="2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rgb="FFFFFF99"/>
        <bgColor indexed="64"/>
      </patternFill>
    </fill>
    <fill>
      <patternFill patternType="solid">
        <fgColor rgb="FF00FFFF"/>
        <bgColor indexed="64"/>
      </patternFill>
    </fill>
    <fill>
      <patternFill patternType="solid">
        <fgColor rgb="FFCCFFFF"/>
        <bgColor indexed="64"/>
      </patternFill>
    </fill>
    <fill>
      <patternFill patternType="solid">
        <fgColor theme="0" tint="-0.24994659260841701"/>
        <bgColor indexed="64"/>
      </patternFill>
    </fill>
    <fill>
      <patternFill patternType="solid">
        <fgColor rgb="FF01EFEF"/>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4"/>
        <bgColor indexed="64"/>
      </patternFill>
    </fill>
    <fill>
      <patternFill patternType="solid">
        <fgColor theme="0"/>
        <bgColor indexed="64"/>
      </patternFill>
    </fill>
    <fill>
      <patternFill patternType="solid">
        <fgColor theme="9" tint="0.79998168889431442"/>
        <bgColor indexed="64"/>
      </patternFill>
    </fill>
    <fill>
      <patternFill patternType="solid">
        <fgColor rgb="FF66FFFF"/>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ck">
        <color indexed="64"/>
      </left>
      <right/>
      <top style="medium">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s>
  <cellStyleXfs count="4">
    <xf numFmtId="0" fontId="0" fillId="0" borderId="0"/>
    <xf numFmtId="0" fontId="6" fillId="0" borderId="0"/>
    <xf numFmtId="0" fontId="4" fillId="0" borderId="0"/>
    <xf numFmtId="0" fontId="5" fillId="0" borderId="0"/>
  </cellStyleXfs>
  <cellXfs count="792">
    <xf numFmtId="0" fontId="0" fillId="0" borderId="0" xfId="0"/>
    <xf numFmtId="0" fontId="7" fillId="2" borderId="1" xfId="0" applyFont="1" applyFill="1" applyBorder="1"/>
    <xf numFmtId="0" fontId="7" fillId="2" borderId="1" xfId="0" applyFont="1" applyFill="1" applyBorder="1" applyAlignment="1">
      <alignment horizontal="center"/>
    </xf>
    <xf numFmtId="14" fontId="0" fillId="0" borderId="1" xfId="0" applyNumberFormat="1" applyBorder="1" applyAlignment="1">
      <alignment horizontal="center" vertical="center"/>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7" fillId="2" borderId="1" xfId="0" applyFont="1" applyFill="1" applyBorder="1" applyAlignment="1">
      <alignment wrapText="1"/>
    </xf>
    <xf numFmtId="0" fontId="0" fillId="0" borderId="0" xfId="0" applyAlignment="1">
      <alignment wrapText="1"/>
    </xf>
    <xf numFmtId="0" fontId="7" fillId="0" borderId="0" xfId="0" applyFont="1"/>
    <xf numFmtId="1" fontId="0" fillId="0" borderId="1" xfId="0" applyNumberFormat="1" applyBorder="1" applyAlignment="1">
      <alignment vertical="center"/>
    </xf>
    <xf numFmtId="0" fontId="0" fillId="0" borderId="0" xfId="0" applyProtection="1"/>
    <xf numFmtId="0" fontId="7" fillId="0" borderId="0" xfId="0" applyFont="1" applyProtection="1"/>
    <xf numFmtId="0" fontId="7" fillId="2" borderId="1" xfId="0" applyFont="1" applyFill="1" applyBorder="1" applyAlignment="1" applyProtection="1">
      <alignment vertical="center"/>
    </xf>
    <xf numFmtId="0" fontId="7" fillId="2" borderId="1" xfId="0" applyFont="1" applyFill="1" applyBorder="1" applyAlignment="1" applyProtection="1">
      <alignment horizontal="center" vertical="center" wrapText="1"/>
    </xf>
    <xf numFmtId="0" fontId="0" fillId="7" borderId="4" xfId="0" applyFill="1" applyBorder="1" applyAlignment="1" applyProtection="1">
      <alignment wrapText="1"/>
    </xf>
    <xf numFmtId="0" fontId="7" fillId="0" borderId="0" xfId="0" applyFont="1" applyFill="1" applyBorder="1" applyAlignment="1" applyProtection="1">
      <alignment horizontal="left" vertical="center"/>
    </xf>
    <xf numFmtId="0" fontId="0" fillId="0" borderId="0" xfId="0" applyFill="1" applyAlignment="1" applyProtection="1"/>
    <xf numFmtId="0" fontId="7" fillId="6" borderId="11" xfId="0" applyFont="1" applyFill="1" applyBorder="1" applyAlignment="1" applyProtection="1">
      <alignment horizontal="left" vertical="center" wrapText="1"/>
    </xf>
    <xf numFmtId="0" fontId="7" fillId="6" borderId="10" xfId="0" applyFont="1" applyFill="1" applyBorder="1" applyAlignment="1" applyProtection="1">
      <alignment vertical="center" wrapText="1"/>
    </xf>
    <xf numFmtId="0" fontId="7" fillId="6" borderId="1" xfId="0" applyFont="1" applyFill="1" applyBorder="1" applyAlignment="1" applyProtection="1">
      <alignment horizontal="center" vertical="center" wrapText="1"/>
    </xf>
    <xf numFmtId="0" fontId="0" fillId="4" borderId="11" xfId="0" applyFill="1" applyBorder="1" applyAlignment="1" applyProtection="1"/>
    <xf numFmtId="164" fontId="0" fillId="4" borderId="1" xfId="0" applyNumberFormat="1" applyFill="1" applyBorder="1" applyProtection="1"/>
    <xf numFmtId="164" fontId="0" fillId="0" borderId="0" xfId="0" applyNumberFormat="1"/>
    <xf numFmtId="164" fontId="7" fillId="2" borderId="1" xfId="0" applyNumberFormat="1" applyFont="1" applyFill="1" applyBorder="1" applyAlignment="1">
      <alignment horizontal="center"/>
    </xf>
    <xf numFmtId="164" fontId="0" fillId="0" borderId="1" xfId="0" applyNumberFormat="1" applyBorder="1" applyAlignment="1">
      <alignment horizontal="center" vertical="center"/>
    </xf>
    <xf numFmtId="164" fontId="0" fillId="0" borderId="1" xfId="0" applyNumberFormat="1" applyBorder="1" applyAlignment="1">
      <alignment horizontal="center" vertical="center" wrapText="1"/>
    </xf>
    <xf numFmtId="0" fontId="7" fillId="2" borderId="23"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29" fillId="0" borderId="10" xfId="0" applyFont="1" applyBorder="1" applyAlignment="1">
      <alignment wrapText="1"/>
    </xf>
    <xf numFmtId="0" fontId="30" fillId="0" borderId="9" xfId="0" applyFont="1" applyBorder="1" applyAlignment="1">
      <alignment wrapText="1"/>
    </xf>
    <xf numFmtId="0" fontId="14" fillId="0" borderId="9" xfId="0" applyFont="1" applyBorder="1" applyAlignment="1">
      <alignment wrapText="1"/>
    </xf>
    <xf numFmtId="0" fontId="14" fillId="0" borderId="13" xfId="0" applyFont="1" applyBorder="1" applyAlignment="1">
      <alignment wrapText="1"/>
    </xf>
    <xf numFmtId="0" fontId="7" fillId="0" borderId="0" xfId="0" applyFont="1" applyFill="1" applyBorder="1"/>
    <xf numFmtId="0" fontId="0" fillId="11" borderId="4" xfId="0" applyFill="1" applyBorder="1" applyProtection="1"/>
    <xf numFmtId="0" fontId="0" fillId="11" borderId="22" xfId="0" applyFill="1" applyBorder="1" applyProtection="1"/>
    <xf numFmtId="0" fontId="0" fillId="7" borderId="9" xfId="0" applyFill="1" applyBorder="1" applyAlignment="1" applyProtection="1">
      <alignment wrapText="1"/>
    </xf>
    <xf numFmtId="0" fontId="0" fillId="8" borderId="9" xfId="0" applyFill="1" applyBorder="1"/>
    <xf numFmtId="0" fontId="0" fillId="0" borderId="9" xfId="0" applyBorder="1" applyProtection="1"/>
    <xf numFmtId="0" fontId="0" fillId="0" borderId="13" xfId="0" applyBorder="1" applyProtection="1"/>
    <xf numFmtId="0" fontId="0" fillId="7" borderId="9" xfId="0" applyFill="1" applyBorder="1" applyProtection="1"/>
    <xf numFmtId="0" fontId="7" fillId="2" borderId="7" xfId="1" applyFont="1" applyFill="1" applyBorder="1" applyAlignment="1">
      <alignment horizontal="center" vertical="center" wrapText="1"/>
    </xf>
    <xf numFmtId="0" fontId="6" fillId="0" borderId="12" xfId="1" applyBorder="1"/>
    <xf numFmtId="2" fontId="6" fillId="13" borderId="25" xfId="1" applyNumberFormat="1" applyFont="1" applyFill="1" applyBorder="1" applyAlignment="1" applyProtection="1">
      <alignment horizontal="right" wrapText="1"/>
      <protection locked="0"/>
    </xf>
    <xf numFmtId="2" fontId="6" fillId="13" borderId="41" xfId="1" applyNumberFormat="1" applyFont="1" applyFill="1" applyBorder="1" applyAlignment="1" applyProtection="1">
      <alignment horizontal="right" wrapText="1"/>
      <protection locked="0"/>
    </xf>
    <xf numFmtId="0" fontId="6" fillId="0" borderId="14" xfId="1" applyBorder="1"/>
    <xf numFmtId="0" fontId="6" fillId="5" borderId="57" xfId="1" applyFont="1" applyFill="1" applyBorder="1" applyAlignment="1" applyProtection="1">
      <alignment horizontal="left" wrapText="1"/>
      <protection locked="0"/>
    </xf>
    <xf numFmtId="0" fontId="6" fillId="5" borderId="30" xfId="1" applyFont="1" applyFill="1" applyBorder="1" applyAlignment="1" applyProtection="1">
      <alignment horizontal="left" wrapText="1"/>
      <protection locked="0"/>
    </xf>
    <xf numFmtId="0" fontId="7" fillId="0" borderId="0" xfId="1" applyFont="1" applyFill="1" applyBorder="1"/>
    <xf numFmtId="0" fontId="7" fillId="12" borderId="1" xfId="0" applyFont="1" applyFill="1" applyBorder="1"/>
    <xf numFmtId="0" fontId="0" fillId="12" borderId="0" xfId="0" applyFill="1"/>
    <xf numFmtId="0" fontId="7" fillId="12" borderId="0" xfId="0" applyFont="1" applyFill="1" applyAlignment="1">
      <alignment horizontal="center"/>
    </xf>
    <xf numFmtId="0" fontId="7" fillId="12" borderId="1" xfId="0" applyFont="1" applyFill="1" applyBorder="1" applyAlignment="1" applyProtection="1">
      <alignment horizontal="center" vertical="center" wrapText="1"/>
    </xf>
    <xf numFmtId="164" fontId="0" fillId="0" borderId="1" xfId="0" applyNumberFormat="1" applyBorder="1"/>
    <xf numFmtId="0" fontId="33" fillId="2" borderId="23" xfId="1" applyFont="1" applyFill="1" applyBorder="1" applyAlignment="1">
      <alignment horizontal="center" vertical="center" wrapText="1"/>
    </xf>
    <xf numFmtId="0" fontId="6" fillId="0" borderId="0" xfId="0" applyFont="1"/>
    <xf numFmtId="0" fontId="7" fillId="0" borderId="58" xfId="1" applyFont="1" applyFill="1" applyBorder="1" applyAlignment="1">
      <alignment vertical="center" wrapText="1"/>
    </xf>
    <xf numFmtId="0" fontId="7" fillId="0" borderId="0" xfId="1" applyFont="1" applyFill="1" applyBorder="1" applyAlignment="1">
      <alignment vertical="center" wrapText="1"/>
    </xf>
    <xf numFmtId="0" fontId="7" fillId="0" borderId="58" xfId="1" applyFont="1" applyFill="1" applyBorder="1"/>
    <xf numFmtId="0" fontId="7" fillId="2" borderId="42" xfId="1" applyFont="1" applyFill="1" applyBorder="1" applyAlignment="1">
      <alignment horizontal="center" vertical="center" wrapText="1"/>
    </xf>
    <xf numFmtId="0" fontId="7" fillId="0" borderId="43" xfId="1" applyFont="1" applyFill="1" applyBorder="1"/>
    <xf numFmtId="166" fontId="7" fillId="0" borderId="43" xfId="1" applyNumberFormat="1" applyFont="1" applyFill="1" applyBorder="1"/>
    <xf numFmtId="1" fontId="7" fillId="0" borderId="43" xfId="1" applyNumberFormat="1" applyFont="1" applyFill="1" applyBorder="1"/>
    <xf numFmtId="0" fontId="7" fillId="14" borderId="62" xfId="1" applyFont="1" applyFill="1" applyBorder="1"/>
    <xf numFmtId="0" fontId="7" fillId="14" borderId="63" xfId="1" applyFont="1" applyFill="1" applyBorder="1"/>
    <xf numFmtId="0" fontId="7" fillId="14" borderId="64" xfId="1" applyFont="1" applyFill="1" applyBorder="1"/>
    <xf numFmtId="14" fontId="6" fillId="0" borderId="1" xfId="0" applyNumberFormat="1" applyFont="1" applyFill="1" applyBorder="1" applyAlignment="1">
      <alignment horizontal="center" vertical="center"/>
    </xf>
    <xf numFmtId="164" fontId="0" fillId="0" borderId="1" xfId="0" applyNumberFormat="1" applyFill="1" applyBorder="1" applyAlignment="1">
      <alignment horizontal="center" vertical="center"/>
    </xf>
    <xf numFmtId="0" fontId="6" fillId="0" borderId="1" xfId="0" applyFont="1" applyFill="1" applyBorder="1" applyAlignment="1">
      <alignment vertical="center" wrapText="1"/>
    </xf>
    <xf numFmtId="0" fontId="6" fillId="10" borderId="0" xfId="0" applyFont="1" applyFill="1"/>
    <xf numFmtId="0" fontId="0" fillId="10" borderId="0" xfId="0" applyFill="1"/>
    <xf numFmtId="0" fontId="6" fillId="0" borderId="0" xfId="1" applyProtection="1">
      <protection locked="0"/>
    </xf>
    <xf numFmtId="0" fontId="6" fillId="0" borderId="0" xfId="1" applyFill="1" applyProtection="1">
      <protection locked="0"/>
    </xf>
    <xf numFmtId="0" fontId="6" fillId="0" borderId="0" xfId="1" applyBorder="1" applyProtection="1">
      <protection locked="0"/>
    </xf>
    <xf numFmtId="0" fontId="7" fillId="0" borderId="58" xfId="1" applyFont="1" applyFill="1" applyBorder="1" applyAlignment="1" applyProtection="1">
      <alignment vertical="center" wrapText="1"/>
      <protection locked="0"/>
    </xf>
    <xf numFmtId="0" fontId="7" fillId="0" borderId="0" xfId="1" applyFont="1" applyFill="1" applyBorder="1" applyAlignment="1" applyProtection="1">
      <alignment vertical="center" wrapText="1"/>
      <protection locked="0"/>
    </xf>
    <xf numFmtId="0" fontId="6" fillId="5" borderId="12" xfId="1" applyFill="1" applyBorder="1" applyProtection="1">
      <protection locked="0"/>
    </xf>
    <xf numFmtId="0" fontId="6" fillId="5" borderId="1" xfId="1" applyFill="1" applyBorder="1" applyAlignment="1" applyProtection="1">
      <protection locked="0"/>
    </xf>
    <xf numFmtId="164" fontId="6" fillId="5" borderId="1" xfId="1" applyNumberFormat="1" applyFill="1" applyBorder="1" applyProtection="1">
      <protection locked="0"/>
    </xf>
    <xf numFmtId="2" fontId="6" fillId="5" borderId="1" xfId="1" applyNumberFormat="1" applyFill="1" applyBorder="1" applyProtection="1">
      <protection locked="0"/>
    </xf>
    <xf numFmtId="10" fontId="6" fillId="5" borderId="1" xfId="1" applyNumberFormat="1" applyFill="1" applyBorder="1" applyProtection="1">
      <protection locked="0"/>
    </xf>
    <xf numFmtId="2" fontId="6" fillId="5" borderId="25" xfId="1" applyNumberFormat="1" applyFill="1" applyBorder="1" applyProtection="1">
      <protection locked="0"/>
    </xf>
    <xf numFmtId="0" fontId="7" fillId="0" borderId="58" xfId="1" applyFont="1" applyFill="1" applyBorder="1" applyProtection="1">
      <protection locked="0"/>
    </xf>
    <xf numFmtId="0" fontId="7" fillId="0" borderId="0" xfId="1" applyFont="1" applyFill="1" applyBorder="1" applyProtection="1">
      <protection locked="0"/>
    </xf>
    <xf numFmtId="10" fontId="6" fillId="5" borderId="13" xfId="1" applyNumberFormat="1" applyFill="1" applyBorder="1" applyProtection="1">
      <protection locked="0"/>
    </xf>
    <xf numFmtId="0" fontId="6" fillId="10" borderId="0" xfId="1" applyFill="1" applyBorder="1" applyProtection="1">
      <protection locked="0"/>
    </xf>
    <xf numFmtId="0" fontId="6" fillId="5" borderId="14" xfId="1" applyFill="1" applyBorder="1" applyProtection="1">
      <protection locked="0"/>
    </xf>
    <xf numFmtId="164" fontId="6" fillId="5" borderId="10" xfId="1" applyNumberFormat="1" applyFill="1" applyBorder="1" applyProtection="1">
      <protection locked="0"/>
    </xf>
    <xf numFmtId="10" fontId="6" fillId="5" borderId="10" xfId="1" applyNumberFormat="1" applyFill="1" applyBorder="1" applyProtection="1">
      <protection locked="0"/>
    </xf>
    <xf numFmtId="2" fontId="6" fillId="5" borderId="41" xfId="1" applyNumberFormat="1" applyFill="1" applyBorder="1" applyProtection="1">
      <protection locked="0"/>
    </xf>
    <xf numFmtId="0" fontId="10" fillId="3" borderId="15" xfId="1" applyFont="1" applyFill="1" applyBorder="1" applyAlignment="1" applyProtection="1">
      <alignment vertical="top"/>
      <protection locked="0"/>
    </xf>
    <xf numFmtId="0" fontId="6" fillId="0" borderId="2" xfId="1" applyBorder="1" applyProtection="1">
      <protection locked="0"/>
    </xf>
    <xf numFmtId="0" fontId="10" fillId="3" borderId="2" xfId="1" applyFont="1" applyFill="1" applyBorder="1" applyAlignment="1" applyProtection="1">
      <alignment vertical="top" wrapText="1"/>
      <protection locked="0"/>
    </xf>
    <xf numFmtId="165" fontId="10" fillId="3" borderId="2" xfId="1" applyNumberFormat="1" applyFont="1" applyFill="1" applyBorder="1" applyAlignment="1" applyProtection="1">
      <alignment vertical="top" wrapText="1"/>
      <protection locked="0"/>
    </xf>
    <xf numFmtId="2" fontId="10" fillId="3" borderId="16" xfId="1" applyNumberFormat="1" applyFont="1" applyFill="1" applyBorder="1" applyAlignment="1" applyProtection="1">
      <alignment horizontal="right" vertical="top" wrapText="1"/>
      <protection locked="0"/>
    </xf>
    <xf numFmtId="0" fontId="6" fillId="0" borderId="0" xfId="1" applyFill="1" applyAlignment="1" applyProtection="1">
      <protection locked="0"/>
    </xf>
    <xf numFmtId="0" fontId="6" fillId="0" borderId="0" xfId="1" applyFill="1" applyBorder="1" applyAlignment="1" applyProtection="1">
      <alignment horizontal="left"/>
      <protection locked="0"/>
    </xf>
    <xf numFmtId="0" fontId="6" fillId="0" borderId="0" xfId="1" applyFill="1" applyBorder="1" applyProtection="1">
      <protection locked="0"/>
    </xf>
    <xf numFmtId="0" fontId="18" fillId="4" borderId="18" xfId="1" applyFont="1" applyFill="1" applyBorder="1" applyProtection="1">
      <protection locked="0"/>
    </xf>
    <xf numFmtId="0" fontId="6" fillId="4" borderId="19" xfId="1" applyFill="1" applyBorder="1" applyProtection="1">
      <protection locked="0"/>
    </xf>
    <xf numFmtId="0" fontId="6" fillId="9" borderId="19" xfId="1" applyFill="1" applyBorder="1" applyProtection="1">
      <protection locked="0"/>
    </xf>
    <xf numFmtId="0" fontId="6" fillId="4" borderId="21" xfId="1" applyFont="1" applyFill="1" applyBorder="1" applyProtection="1">
      <protection locked="0"/>
    </xf>
    <xf numFmtId="0" fontId="6" fillId="4" borderId="0" xfId="1" applyFill="1" applyBorder="1" applyProtection="1">
      <protection locked="0"/>
    </xf>
    <xf numFmtId="0" fontId="6" fillId="9" borderId="0" xfId="1" applyFill="1" applyBorder="1" applyProtection="1">
      <protection locked="0"/>
    </xf>
    <xf numFmtId="0" fontId="6" fillId="4" borderId="5" xfId="1" applyFont="1" applyFill="1" applyBorder="1" applyProtection="1">
      <protection locked="0"/>
    </xf>
    <xf numFmtId="0" fontId="6" fillId="4" borderId="6" xfId="1" applyFill="1" applyBorder="1" applyProtection="1">
      <protection locked="0"/>
    </xf>
    <xf numFmtId="0" fontId="6" fillId="9" borderId="6" xfId="1" applyFill="1" applyBorder="1" applyProtection="1">
      <protection locked="0"/>
    </xf>
    <xf numFmtId="0" fontId="18" fillId="5" borderId="18" xfId="1" applyFont="1" applyFill="1" applyBorder="1" applyProtection="1">
      <protection locked="0"/>
    </xf>
    <xf numFmtId="0" fontId="6" fillId="5" borderId="19" xfId="1" applyFill="1" applyBorder="1" applyProtection="1">
      <protection locked="0"/>
    </xf>
    <xf numFmtId="0" fontId="6" fillId="10" borderId="19" xfId="1" applyFill="1" applyBorder="1" applyProtection="1">
      <protection locked="0"/>
    </xf>
    <xf numFmtId="0" fontId="6" fillId="5" borderId="21" xfId="1" applyFont="1" applyFill="1" applyBorder="1" applyProtection="1">
      <protection locked="0"/>
    </xf>
    <xf numFmtId="0" fontId="6" fillId="5" borderId="0" xfId="1" applyFill="1" applyBorder="1" applyProtection="1">
      <protection locked="0"/>
    </xf>
    <xf numFmtId="0" fontId="18" fillId="5" borderId="5" xfId="1" applyFont="1" applyFill="1" applyBorder="1" applyProtection="1">
      <protection locked="0"/>
    </xf>
    <xf numFmtId="0" fontId="6" fillId="5" borderId="6" xfId="1" applyFill="1" applyBorder="1" applyProtection="1">
      <protection locked="0"/>
    </xf>
    <xf numFmtId="0" fontId="6" fillId="10" borderId="6" xfId="1" applyFill="1" applyBorder="1" applyProtection="1">
      <protection locked="0"/>
    </xf>
    <xf numFmtId="0" fontId="6" fillId="0" borderId="19" xfId="1" applyFill="1" applyBorder="1" applyProtection="1">
      <protection locked="0"/>
    </xf>
    <xf numFmtId="0" fontId="6" fillId="0" borderId="0" xfId="1" applyFont="1" applyFill="1" applyBorder="1" applyAlignment="1" applyProtection="1">
      <alignment horizontal="left" vertical="center" wrapText="1"/>
      <protection locked="0"/>
    </xf>
    <xf numFmtId="0" fontId="16" fillId="10" borderId="0" xfId="1" applyFont="1" applyFill="1" applyProtection="1"/>
    <xf numFmtId="0" fontId="31" fillId="0" borderId="0" xfId="1" applyFont="1" applyProtection="1"/>
    <xf numFmtId="0" fontId="6" fillId="0" borderId="0" xfId="1" applyProtection="1"/>
    <xf numFmtId="0" fontId="6" fillId="0" borderId="0" xfId="1" applyFill="1" applyProtection="1"/>
    <xf numFmtId="0" fontId="6" fillId="0" borderId="0" xfId="1" applyFill="1" applyBorder="1" applyAlignment="1" applyProtection="1">
      <alignment horizontal="left" vertical="center" wrapText="1"/>
    </xf>
    <xf numFmtId="0" fontId="6" fillId="0" borderId="0" xfId="1" applyBorder="1" applyProtection="1"/>
    <xf numFmtId="0" fontId="15" fillId="2" borderId="23" xfId="1" applyFont="1" applyFill="1" applyBorder="1" applyAlignment="1" applyProtection="1">
      <alignment horizontal="center" vertical="center" wrapText="1"/>
    </xf>
    <xf numFmtId="0" fontId="15" fillId="2" borderId="7" xfId="1" applyFont="1" applyFill="1" applyBorder="1" applyAlignment="1" applyProtection="1">
      <alignment horizontal="center" vertical="center" wrapText="1"/>
    </xf>
    <xf numFmtId="0" fontId="15" fillId="2" borderId="8" xfId="1" applyFont="1" applyFill="1" applyBorder="1" applyAlignment="1" applyProtection="1">
      <alignment horizontal="center" vertical="center" wrapText="1"/>
    </xf>
    <xf numFmtId="0" fontId="7" fillId="7" borderId="23" xfId="1" applyFont="1" applyFill="1" applyBorder="1" applyAlignment="1" applyProtection="1">
      <alignment horizontal="center" vertical="center" textRotation="90" wrapText="1"/>
    </xf>
    <xf numFmtId="0" fontId="25" fillId="9" borderId="7" xfId="1" applyFont="1" applyFill="1" applyBorder="1" applyAlignment="1" applyProtection="1">
      <alignment wrapText="1"/>
    </xf>
    <xf numFmtId="0" fontId="25" fillId="9" borderId="8" xfId="1" applyFont="1" applyFill="1" applyBorder="1" applyAlignment="1" applyProtection="1">
      <alignment wrapText="1"/>
    </xf>
    <xf numFmtId="0" fontId="6" fillId="0" borderId="0" xfId="1" applyFill="1" applyBorder="1" applyAlignment="1" applyProtection="1">
      <alignment wrapText="1"/>
    </xf>
    <xf numFmtId="0" fontId="21" fillId="2" borderId="23" xfId="1" applyFont="1" applyFill="1" applyBorder="1" applyAlignment="1" applyProtection="1">
      <alignment horizontal="center" vertical="center" wrapText="1"/>
    </xf>
    <xf numFmtId="0" fontId="21" fillId="2" borderId="7" xfId="1" applyFont="1" applyFill="1" applyBorder="1" applyAlignment="1" applyProtection="1">
      <alignment horizontal="center" vertical="center" wrapText="1"/>
    </xf>
    <xf numFmtId="0" fontId="21" fillId="2" borderId="8" xfId="1" applyFont="1" applyFill="1" applyBorder="1" applyAlignment="1" applyProtection="1">
      <alignment horizontal="center" vertical="center" wrapText="1"/>
    </xf>
    <xf numFmtId="0" fontId="7" fillId="2" borderId="23" xfId="1" applyFont="1" applyFill="1" applyBorder="1" applyAlignment="1" applyProtection="1">
      <alignment horizontal="center" vertical="center" wrapText="1"/>
    </xf>
    <xf numFmtId="0" fontId="7" fillId="2" borderId="7" xfId="1" applyFont="1" applyFill="1" applyBorder="1" applyAlignment="1" applyProtection="1">
      <alignment horizontal="center" vertical="center" wrapText="1"/>
    </xf>
    <xf numFmtId="0" fontId="7" fillId="2" borderId="15" xfId="1" applyFont="1" applyFill="1" applyBorder="1" applyAlignment="1" applyProtection="1">
      <alignment horizontal="left" wrapText="1"/>
    </xf>
    <xf numFmtId="0" fontId="7" fillId="2" borderId="2" xfId="1" applyFont="1" applyFill="1" applyBorder="1" applyAlignment="1" applyProtection="1">
      <alignment horizontal="left" wrapText="1"/>
    </xf>
    <xf numFmtId="0" fontId="7" fillId="2" borderId="16" xfId="1" applyFont="1" applyFill="1" applyBorder="1" applyAlignment="1" applyProtection="1">
      <alignment horizontal="left" wrapText="1"/>
    </xf>
    <xf numFmtId="0" fontId="7" fillId="2" borderId="53" xfId="1" applyFont="1" applyFill="1" applyBorder="1" applyAlignment="1" applyProtection="1"/>
    <xf numFmtId="0" fontId="7" fillId="2" borderId="43" xfId="1" applyFont="1" applyFill="1" applyBorder="1" applyAlignment="1" applyProtection="1">
      <alignment horizontal="left" wrapText="1"/>
    </xf>
    <xf numFmtId="2" fontId="7" fillId="12" borderId="51" xfId="1" applyNumberFormat="1" applyFont="1" applyFill="1" applyBorder="1" applyAlignment="1" applyProtection="1">
      <alignment horizontal="right" wrapText="1"/>
    </xf>
    <xf numFmtId="0" fontId="6" fillId="2" borderId="29" xfId="1" applyFont="1" applyFill="1" applyBorder="1" applyAlignment="1" applyProtection="1"/>
    <xf numFmtId="0" fontId="7" fillId="2" borderId="3" xfId="1" applyFont="1" applyFill="1" applyBorder="1" applyAlignment="1" applyProtection="1">
      <alignment horizontal="left" wrapText="1"/>
    </xf>
    <xf numFmtId="0" fontId="7" fillId="2" borderId="36" xfId="1" applyFont="1" applyFill="1" applyBorder="1" applyAlignment="1" applyProtection="1">
      <alignment horizontal="left" wrapText="1"/>
    </xf>
    <xf numFmtId="0" fontId="6" fillId="2" borderId="54" xfId="1" applyFont="1" applyFill="1" applyBorder="1" applyAlignment="1" applyProtection="1"/>
    <xf numFmtId="0" fontId="7" fillId="2" borderId="19" xfId="1" applyFont="1" applyFill="1" applyBorder="1" applyAlignment="1" applyProtection="1">
      <alignment horizontal="left" wrapText="1"/>
    </xf>
    <xf numFmtId="0" fontId="7" fillId="2" borderId="20" xfId="1" applyFont="1" applyFill="1" applyBorder="1" applyAlignment="1" applyProtection="1">
      <alignment horizontal="left" wrapText="1"/>
    </xf>
    <xf numFmtId="0" fontId="7" fillId="2" borderId="31" xfId="1" applyFont="1" applyFill="1" applyBorder="1" applyAlignment="1" applyProtection="1">
      <alignment horizontal="left" wrapText="1"/>
    </xf>
    <xf numFmtId="0" fontId="7" fillId="2" borderId="32" xfId="1" applyFont="1" applyFill="1" applyBorder="1" applyAlignment="1" applyProtection="1">
      <alignment horizontal="left" wrapText="1"/>
    </xf>
    <xf numFmtId="0" fontId="7" fillId="2" borderId="39" xfId="1" applyFont="1" applyFill="1" applyBorder="1" applyAlignment="1" applyProtection="1">
      <alignment horizontal="left" wrapText="1"/>
    </xf>
    <xf numFmtId="2" fontId="7" fillId="0" borderId="39" xfId="1" applyNumberFormat="1" applyFont="1" applyFill="1" applyBorder="1" applyAlignment="1" applyProtection="1">
      <alignment horizontal="right" wrapText="1"/>
    </xf>
    <xf numFmtId="0" fontId="7" fillId="2" borderId="26" xfId="1" applyFont="1" applyFill="1" applyBorder="1" applyAlignment="1" applyProtection="1"/>
    <xf numFmtId="0" fontId="6" fillId="2" borderId="35" xfId="1" applyFont="1" applyFill="1" applyBorder="1" applyAlignment="1" applyProtection="1">
      <alignment horizontal="left" wrapText="1"/>
    </xf>
    <xf numFmtId="0" fontId="7" fillId="2" borderId="7" xfId="1" applyFont="1" applyFill="1" applyBorder="1" applyAlignment="1" applyProtection="1">
      <alignment horizontal="left" wrapText="1"/>
    </xf>
    <xf numFmtId="0" fontId="7" fillId="2" borderId="8" xfId="1" applyFont="1" applyFill="1" applyBorder="1" applyAlignment="1" applyProtection="1">
      <alignment horizontal="right" wrapText="1"/>
    </xf>
    <xf numFmtId="0" fontId="7" fillId="2" borderId="31" xfId="1" applyFont="1" applyFill="1" applyBorder="1" applyAlignment="1" applyProtection="1"/>
    <xf numFmtId="0" fontId="7" fillId="2" borderId="55" xfId="1" applyFont="1" applyFill="1" applyBorder="1" applyAlignment="1" applyProtection="1">
      <alignment horizontal="left" wrapText="1"/>
    </xf>
    <xf numFmtId="0" fontId="7" fillId="2" borderId="17" xfId="1" applyFont="1" applyFill="1" applyBorder="1" applyAlignment="1" applyProtection="1">
      <alignment horizontal="left" wrapText="1"/>
    </xf>
    <xf numFmtId="2" fontId="7" fillId="3" borderId="40" xfId="1" applyNumberFormat="1" applyFont="1" applyFill="1" applyBorder="1" applyAlignment="1" applyProtection="1">
      <alignment horizontal="right" wrapText="1"/>
    </xf>
    <xf numFmtId="0" fontId="7" fillId="2" borderId="26" xfId="1" applyFont="1" applyFill="1" applyBorder="1" applyAlignment="1" applyProtection="1">
      <alignment horizontal="left"/>
    </xf>
    <xf numFmtId="0" fontId="7" fillId="2" borderId="27" xfId="1" applyFont="1" applyFill="1" applyBorder="1" applyAlignment="1" applyProtection="1">
      <alignment horizontal="left" wrapText="1"/>
    </xf>
    <xf numFmtId="0" fontId="7" fillId="2" borderId="28" xfId="1" applyFont="1" applyFill="1" applyBorder="1" applyAlignment="1" applyProtection="1">
      <alignment horizontal="left" wrapText="1"/>
    </xf>
    <xf numFmtId="0" fontId="6" fillId="2" borderId="56" xfId="1" applyFont="1" applyFill="1" applyBorder="1" applyAlignment="1" applyProtection="1">
      <alignment horizontal="left" wrapText="1"/>
    </xf>
    <xf numFmtId="0" fontId="6" fillId="2" borderId="6" xfId="1" applyFont="1" applyFill="1" applyBorder="1" applyAlignment="1" applyProtection="1">
      <alignment horizontal="left" wrapText="1"/>
    </xf>
    <xf numFmtId="0" fontId="6" fillId="2" borderId="22" xfId="1" applyFont="1" applyFill="1" applyBorder="1" applyAlignment="1" applyProtection="1">
      <alignment horizontal="left" wrapText="1"/>
    </xf>
    <xf numFmtId="0" fontId="6" fillId="2" borderId="29" xfId="1" applyFont="1" applyFill="1" applyBorder="1" applyAlignment="1" applyProtection="1">
      <alignment horizontal="left" wrapText="1"/>
    </xf>
    <xf numFmtId="0" fontId="6" fillId="2" borderId="3" xfId="1" applyFont="1" applyFill="1" applyBorder="1" applyAlignment="1" applyProtection="1">
      <alignment horizontal="left" wrapText="1"/>
    </xf>
    <xf numFmtId="0" fontId="6" fillId="2" borderId="36" xfId="1" applyFont="1" applyFill="1" applyBorder="1" applyAlignment="1" applyProtection="1">
      <alignment horizontal="left" wrapText="1"/>
    </xf>
    <xf numFmtId="0" fontId="6" fillId="2" borderId="31" xfId="1" applyFont="1" applyFill="1" applyBorder="1" applyAlignment="1" applyProtection="1">
      <alignment horizontal="left" wrapText="1"/>
    </xf>
    <xf numFmtId="0" fontId="6" fillId="2" borderId="32" xfId="1" applyFont="1" applyFill="1" applyBorder="1" applyAlignment="1" applyProtection="1">
      <alignment horizontal="left" wrapText="1"/>
    </xf>
    <xf numFmtId="0" fontId="6" fillId="2" borderId="37" xfId="1" applyFont="1" applyFill="1" applyBorder="1" applyAlignment="1" applyProtection="1">
      <alignment horizontal="left" wrapText="1"/>
    </xf>
    <xf numFmtId="0" fontId="6" fillId="0" borderId="39" xfId="1" applyNumberFormat="1" applyFont="1" applyFill="1" applyBorder="1" applyAlignment="1" applyProtection="1">
      <alignment horizontal="right" wrapText="1"/>
    </xf>
    <xf numFmtId="0" fontId="7" fillId="2" borderId="23" xfId="1" applyFont="1" applyFill="1" applyBorder="1" applyAlignment="1" applyProtection="1">
      <alignment horizontal="left"/>
    </xf>
    <xf numFmtId="0" fontId="7" fillId="2" borderId="7" xfId="1" applyFont="1" applyFill="1" applyBorder="1" applyAlignment="1" applyProtection="1">
      <alignment horizontal="right" wrapText="1"/>
    </xf>
    <xf numFmtId="0" fontId="7" fillId="2" borderId="24" xfId="1" applyFont="1" applyFill="1" applyBorder="1" applyAlignment="1" applyProtection="1">
      <alignment wrapText="1"/>
    </xf>
    <xf numFmtId="164" fontId="6" fillId="0" borderId="17" xfId="1" applyNumberFormat="1" applyFont="1" applyFill="1" applyBorder="1" applyAlignment="1" applyProtection="1">
      <alignment horizontal="right" wrapText="1"/>
    </xf>
    <xf numFmtId="164" fontId="7" fillId="3" borderId="40" xfId="1" applyNumberFormat="1" applyFont="1" applyFill="1" applyBorder="1" applyAlignment="1" applyProtection="1">
      <alignment horizontal="right" wrapText="1"/>
    </xf>
    <xf numFmtId="0" fontId="6" fillId="0" borderId="0" xfId="1" applyFont="1" applyProtection="1"/>
    <xf numFmtId="0" fontId="6" fillId="0" borderId="0" xfId="1" applyFont="1" applyFill="1" applyProtection="1"/>
    <xf numFmtId="2" fontId="10" fillId="0" borderId="0" xfId="1" applyNumberFormat="1" applyFont="1" applyFill="1" applyBorder="1" applyAlignment="1" applyProtection="1">
      <alignment horizontal="right" vertical="top" wrapText="1"/>
    </xf>
    <xf numFmtId="0" fontId="18" fillId="0" borderId="0" xfId="1" applyFont="1" applyFill="1" applyBorder="1" applyProtection="1"/>
    <xf numFmtId="0" fontId="6" fillId="0" borderId="0" xfId="1" applyFill="1" applyBorder="1" applyAlignment="1" applyProtection="1"/>
    <xf numFmtId="0" fontId="6" fillId="0" borderId="0" xfId="1" applyAlignment="1" applyProtection="1"/>
    <xf numFmtId="0" fontId="6" fillId="0" borderId="0" xfId="1" applyFill="1" applyAlignment="1" applyProtection="1"/>
    <xf numFmtId="0" fontId="6" fillId="7" borderId="12" xfId="1" applyFont="1" applyFill="1" applyBorder="1" applyAlignment="1" applyProtection="1">
      <alignment horizontal="center"/>
    </xf>
    <xf numFmtId="164" fontId="6" fillId="9" borderId="1" xfId="1" applyNumberFormat="1" applyFill="1" applyBorder="1" applyProtection="1"/>
    <xf numFmtId="164" fontId="6" fillId="9" borderId="25" xfId="1" applyNumberFormat="1" applyFill="1" applyBorder="1" applyProtection="1"/>
    <xf numFmtId="164" fontId="6" fillId="0" borderId="0" xfId="1" applyNumberFormat="1" applyFill="1" applyBorder="1" applyProtection="1"/>
    <xf numFmtId="1" fontId="6" fillId="0" borderId="12" xfId="1" applyNumberFormat="1" applyBorder="1" applyAlignment="1" applyProtection="1">
      <alignment vertical="center"/>
    </xf>
    <xf numFmtId="1" fontId="6" fillId="0" borderId="1" xfId="1" applyNumberFormat="1" applyBorder="1" applyAlignment="1" applyProtection="1">
      <alignment vertical="center"/>
    </xf>
    <xf numFmtId="1" fontId="6" fillId="0" borderId="25" xfId="1" applyNumberFormat="1" applyBorder="1" applyAlignment="1" applyProtection="1">
      <alignment vertical="center"/>
    </xf>
    <xf numFmtId="0" fontId="6" fillId="0" borderId="12" xfId="1" applyBorder="1" applyProtection="1"/>
    <xf numFmtId="167" fontId="6" fillId="0" borderId="1" xfId="1" applyNumberFormat="1" applyFill="1" applyBorder="1" applyProtection="1"/>
    <xf numFmtId="1" fontId="6" fillId="0" borderId="1" xfId="1" applyNumberFormat="1" applyFill="1" applyBorder="1" applyProtection="1"/>
    <xf numFmtId="0" fontId="6" fillId="0" borderId="25" xfId="1" applyBorder="1" applyProtection="1"/>
    <xf numFmtId="0" fontId="6" fillId="7" borderId="12" xfId="1" applyFill="1" applyBorder="1" applyAlignment="1" applyProtection="1">
      <alignment horizontal="center"/>
    </xf>
    <xf numFmtId="1" fontId="6" fillId="0" borderId="1" xfId="1" applyNumberFormat="1" applyBorder="1" applyProtection="1"/>
    <xf numFmtId="0" fontId="7" fillId="14" borderId="62" xfId="0" applyFont="1" applyFill="1" applyBorder="1" applyProtection="1"/>
    <xf numFmtId="0" fontId="7" fillId="14" borderId="63" xfId="0" applyFont="1" applyFill="1" applyBorder="1" applyProtection="1"/>
    <xf numFmtId="0" fontId="7" fillId="14" borderId="64" xfId="0" applyFont="1" applyFill="1" applyBorder="1" applyProtection="1"/>
    <xf numFmtId="0" fontId="6" fillId="7" borderId="24" xfId="1" applyFill="1" applyBorder="1" applyAlignment="1" applyProtection="1">
      <alignment horizontal="center"/>
    </xf>
    <xf numFmtId="164" fontId="6" fillId="9" borderId="17" xfId="1" applyNumberFormat="1" applyFont="1" applyFill="1" applyBorder="1" applyAlignment="1" applyProtection="1"/>
    <xf numFmtId="164" fontId="6" fillId="9" borderId="17" xfId="1" applyNumberFormat="1" applyFill="1" applyBorder="1" applyProtection="1"/>
    <xf numFmtId="164" fontId="6" fillId="9" borderId="40" xfId="1" applyNumberFormat="1" applyFill="1" applyBorder="1" applyProtection="1"/>
    <xf numFmtId="164" fontId="6" fillId="0" borderId="0" xfId="1" applyNumberFormat="1" applyFont="1" applyFill="1" applyBorder="1" applyAlignment="1" applyProtection="1"/>
    <xf numFmtId="1" fontId="6" fillId="0" borderId="24" xfId="1" applyNumberFormat="1" applyBorder="1" applyAlignment="1" applyProtection="1">
      <alignment vertical="center"/>
    </xf>
    <xf numFmtId="1" fontId="6" fillId="0" borderId="17" xfId="1" applyNumberFormat="1" applyBorder="1" applyAlignment="1" applyProtection="1">
      <alignment vertical="center"/>
    </xf>
    <xf numFmtId="1" fontId="6" fillId="0" borderId="40" xfId="1" applyNumberFormat="1" applyBorder="1" applyAlignment="1" applyProtection="1">
      <alignment vertical="center"/>
    </xf>
    <xf numFmtId="167" fontId="6" fillId="10" borderId="1" xfId="1" applyNumberFormat="1" applyFill="1" applyBorder="1"/>
    <xf numFmtId="1" fontId="6" fillId="10" borderId="1" xfId="1" applyNumberFormat="1" applyFill="1" applyBorder="1"/>
    <xf numFmtId="0" fontId="6" fillId="10" borderId="11" xfId="1" applyFill="1" applyBorder="1"/>
    <xf numFmtId="1" fontId="6" fillId="10" borderId="1" xfId="1" applyNumberFormat="1" applyFont="1" applyFill="1" applyBorder="1"/>
    <xf numFmtId="1" fontId="6" fillId="10" borderId="10" xfId="1" applyNumberFormat="1" applyFill="1" applyBorder="1"/>
    <xf numFmtId="167" fontId="6" fillId="10" borderId="10" xfId="1" applyNumberFormat="1" applyFill="1" applyBorder="1"/>
    <xf numFmtId="0" fontId="6" fillId="10" borderId="18" xfId="1" applyFill="1" applyBorder="1"/>
    <xf numFmtId="0" fontId="7" fillId="7" borderId="1" xfId="1" applyFont="1" applyFill="1" applyBorder="1" applyAlignment="1">
      <alignment horizontal="center" vertical="center" wrapText="1"/>
    </xf>
    <xf numFmtId="164" fontId="7" fillId="7" borderId="1" xfId="1" applyNumberFormat="1" applyFont="1" applyFill="1" applyBorder="1" applyAlignment="1">
      <alignment horizontal="center" vertical="center" wrapText="1"/>
    </xf>
    <xf numFmtId="2" fontId="7" fillId="4" borderId="1" xfId="1" applyNumberFormat="1" applyFont="1" applyFill="1" applyBorder="1" applyAlignment="1">
      <alignment horizontal="center" vertical="center" wrapText="1"/>
    </xf>
    <xf numFmtId="164" fontId="7" fillId="4" borderId="1" xfId="1" applyNumberFormat="1" applyFont="1" applyFill="1" applyBorder="1" applyAlignment="1">
      <alignment horizontal="center" vertical="center" wrapText="1"/>
    </xf>
    <xf numFmtId="2" fontId="7" fillId="17" borderId="13" xfId="1" applyNumberFormat="1" applyFont="1" applyFill="1" applyBorder="1" applyAlignment="1">
      <alignment horizontal="center" vertical="center" wrapText="1"/>
    </xf>
    <xf numFmtId="164" fontId="7" fillId="6" borderId="13" xfId="1" applyNumberFormat="1" applyFont="1" applyFill="1" applyBorder="1" applyAlignment="1">
      <alignment horizontal="center" vertical="center" wrapText="1"/>
    </xf>
    <xf numFmtId="2" fontId="7" fillId="2" borderId="1" xfId="1" applyNumberFormat="1" applyFont="1" applyFill="1" applyBorder="1" applyAlignment="1">
      <alignment horizontal="center" vertical="center" wrapText="1"/>
    </xf>
    <xf numFmtId="0" fontId="6" fillId="0" borderId="0" xfId="1" applyAlignment="1">
      <alignment horizontal="center" vertical="center" wrapText="1"/>
    </xf>
    <xf numFmtId="0" fontId="6" fillId="7" borderId="9" xfId="1" applyFill="1" applyBorder="1" applyAlignment="1">
      <alignment horizontal="center"/>
    </xf>
    <xf numFmtId="164" fontId="6" fillId="7" borderId="9" xfId="1" applyNumberFormat="1" applyFill="1" applyBorder="1" applyAlignment="1">
      <alignment horizontal="center"/>
    </xf>
    <xf numFmtId="0" fontId="6" fillId="7" borderId="9" xfId="1" applyFill="1" applyBorder="1" applyAlignment="1"/>
    <xf numFmtId="2" fontId="6" fillId="4" borderId="9" xfId="1" applyNumberFormat="1" applyFill="1" applyBorder="1"/>
    <xf numFmtId="164" fontId="6" fillId="4" borderId="9" xfId="1" applyNumberFormat="1" applyFont="1" applyFill="1" applyBorder="1" applyAlignment="1">
      <alignment horizontal="right"/>
    </xf>
    <xf numFmtId="2" fontId="6" fillId="17" borderId="9" xfId="1" applyNumberFormat="1" applyFill="1" applyBorder="1"/>
    <xf numFmtId="164" fontId="6" fillId="6" borderId="9" xfId="1" applyNumberFormat="1" applyFill="1" applyBorder="1"/>
    <xf numFmtId="2" fontId="6" fillId="2" borderId="9" xfId="1" applyNumberFormat="1" applyFill="1" applyBorder="1"/>
    <xf numFmtId="0" fontId="6" fillId="0" borderId="0" xfId="1"/>
    <xf numFmtId="0" fontId="6" fillId="7" borderId="9" xfId="1" applyFont="1" applyFill="1" applyBorder="1" applyAlignment="1">
      <alignment horizontal="center"/>
    </xf>
    <xf numFmtId="164" fontId="6" fillId="7" borderId="9" xfId="1" applyNumberFormat="1" applyFont="1" applyFill="1" applyBorder="1" applyAlignment="1">
      <alignment horizontal="center"/>
    </xf>
    <xf numFmtId="0" fontId="6" fillId="7" borderId="9" xfId="1" applyFont="1" applyFill="1" applyBorder="1" applyAlignment="1"/>
    <xf numFmtId="2" fontId="6" fillId="4" borderId="9" xfId="1" applyNumberFormat="1" applyFont="1" applyFill="1" applyBorder="1" applyAlignment="1">
      <alignment horizontal="right"/>
    </xf>
    <xf numFmtId="2" fontId="6" fillId="2" borderId="9" xfId="1" applyNumberFormat="1" applyFont="1" applyFill="1" applyBorder="1" applyAlignment="1">
      <alignment horizontal="right"/>
    </xf>
    <xf numFmtId="164" fontId="6" fillId="4" borderId="9" xfId="1" applyNumberFormat="1" applyFill="1" applyBorder="1"/>
    <xf numFmtId="0" fontId="7" fillId="2" borderId="1" xfId="1" applyFont="1" applyFill="1" applyBorder="1" applyAlignment="1">
      <alignment horizontal="center" vertical="center" wrapText="1"/>
    </xf>
    <xf numFmtId="49" fontId="6" fillId="7" borderId="9" xfId="1" applyNumberFormat="1" applyFill="1" applyBorder="1" applyAlignment="1">
      <alignment horizontal="left"/>
    </xf>
    <xf numFmtId="0" fontId="6" fillId="7" borderId="9" xfId="1" applyFill="1" applyBorder="1" applyAlignment="1">
      <alignment horizontal="right"/>
    </xf>
    <xf numFmtId="0" fontId="6" fillId="7" borderId="9" xfId="1" applyFill="1" applyBorder="1" applyAlignment="1">
      <alignment horizontal="left"/>
    </xf>
    <xf numFmtId="0" fontId="4" fillId="0" borderId="0" xfId="2"/>
    <xf numFmtId="164" fontId="4" fillId="0" borderId="0" xfId="2" applyNumberFormat="1"/>
    <xf numFmtId="0" fontId="4" fillId="0" borderId="21" xfId="2" applyBorder="1"/>
    <xf numFmtId="0" fontId="4" fillId="0" borderId="0" xfId="2" applyBorder="1"/>
    <xf numFmtId="0" fontId="4" fillId="0" borderId="4" xfId="2" applyBorder="1"/>
    <xf numFmtId="0" fontId="4" fillId="0" borderId="5" xfId="2" applyBorder="1"/>
    <xf numFmtId="0" fontId="4" fillId="0" borderId="6" xfId="2" applyBorder="1"/>
    <xf numFmtId="0" fontId="4" fillId="0" borderId="22" xfId="2" applyBorder="1"/>
    <xf numFmtId="0" fontId="4" fillId="14" borderId="11" xfId="2" applyFill="1" applyBorder="1"/>
    <xf numFmtId="0" fontId="4" fillId="14" borderId="3" xfId="2" applyFill="1" applyBorder="1"/>
    <xf numFmtId="0" fontId="4" fillId="14" borderId="36" xfId="2" applyFill="1" applyBorder="1"/>
    <xf numFmtId="0" fontId="37" fillId="0" borderId="0" xfId="2" applyFont="1"/>
    <xf numFmtId="164" fontId="4" fillId="0" borderId="6" xfId="2" applyNumberFormat="1" applyBorder="1"/>
    <xf numFmtId="0" fontId="4" fillId="14" borderId="0" xfId="2" applyFill="1" applyBorder="1"/>
    <xf numFmtId="0" fontId="4" fillId="14" borderId="4" xfId="2" applyFill="1" applyBorder="1"/>
    <xf numFmtId="0" fontId="4" fillId="0" borderId="19" xfId="2" applyFill="1" applyBorder="1"/>
    <xf numFmtId="0" fontId="5" fillId="0" borderId="0" xfId="3"/>
    <xf numFmtId="0" fontId="38" fillId="0" borderId="22" xfId="3" applyFont="1" applyBorder="1" applyAlignment="1">
      <alignment horizontal="center" vertical="center" wrapText="1"/>
    </xf>
    <xf numFmtId="0" fontId="39" fillId="0" borderId="6" xfId="3" applyFont="1" applyBorder="1" applyAlignment="1">
      <alignment vertical="center" wrapText="1"/>
    </xf>
    <xf numFmtId="0" fontId="38" fillId="0" borderId="6" xfId="3" applyFont="1" applyBorder="1" applyAlignment="1">
      <alignment horizontal="center" vertical="center" wrapText="1"/>
    </xf>
    <xf numFmtId="0" fontId="38" fillId="0" borderId="5" xfId="3" applyFont="1" applyBorder="1" applyAlignment="1">
      <alignment vertical="center" wrapText="1"/>
    </xf>
    <xf numFmtId="0" fontId="38" fillId="0" borderId="4" xfId="3" applyFont="1" applyBorder="1" applyAlignment="1">
      <alignment horizontal="center" vertical="center" wrapText="1"/>
    </xf>
    <xf numFmtId="0" fontId="39" fillId="0" borderId="0" xfId="3" applyFont="1" applyBorder="1" applyAlignment="1">
      <alignment vertical="center" wrapText="1"/>
    </xf>
    <xf numFmtId="0" fontId="38" fillId="0" borderId="0" xfId="3" applyFont="1" applyBorder="1" applyAlignment="1">
      <alignment horizontal="center" vertical="center" wrapText="1"/>
    </xf>
    <xf numFmtId="0" fontId="38" fillId="0" borderId="21" xfId="3" applyFont="1" applyBorder="1" applyAlignment="1">
      <alignment vertical="center" wrapText="1"/>
    </xf>
    <xf numFmtId="0" fontId="38" fillId="15" borderId="4" xfId="3" applyFont="1" applyFill="1" applyBorder="1" applyAlignment="1">
      <alignment horizontal="center" vertical="center" wrapText="1"/>
    </xf>
    <xf numFmtId="0" fontId="39" fillId="15" borderId="0" xfId="3" applyFont="1" applyFill="1" applyBorder="1" applyAlignment="1">
      <alignment vertical="center" wrapText="1"/>
    </xf>
    <xf numFmtId="0" fontId="38" fillId="15" borderId="0" xfId="3" applyFont="1" applyFill="1" applyBorder="1" applyAlignment="1">
      <alignment horizontal="center" vertical="center" wrapText="1"/>
    </xf>
    <xf numFmtId="0" fontId="38" fillId="15" borderId="21" xfId="3" applyFont="1" applyFill="1" applyBorder="1" applyAlignment="1">
      <alignment vertical="center" wrapText="1"/>
    </xf>
    <xf numFmtId="0" fontId="39" fillId="15" borderId="0" xfId="3" applyFont="1" applyFill="1" applyBorder="1" applyAlignment="1">
      <alignment horizontal="right" vertical="center" wrapText="1"/>
    </xf>
    <xf numFmtId="0" fontId="30" fillId="0" borderId="4" xfId="3" applyFont="1" applyBorder="1" applyAlignment="1">
      <alignment horizontal="center" vertical="center" wrapText="1"/>
    </xf>
    <xf numFmtId="0" fontId="5" fillId="0" borderId="0" xfId="3" applyAlignment="1">
      <alignment wrapText="1"/>
    </xf>
    <xf numFmtId="0" fontId="7" fillId="12" borderId="4" xfId="3" applyFont="1" applyFill="1" applyBorder="1" applyAlignment="1">
      <alignment wrapText="1"/>
    </xf>
    <xf numFmtId="0" fontId="7" fillId="12" borderId="0" xfId="3" applyFont="1" applyFill="1" applyBorder="1" applyAlignment="1">
      <alignment wrapText="1"/>
    </xf>
    <xf numFmtId="0" fontId="7" fillId="12" borderId="21" xfId="3" applyFont="1" applyFill="1" applyBorder="1" applyAlignment="1">
      <alignment wrapText="1"/>
    </xf>
    <xf numFmtId="0" fontId="7" fillId="12" borderId="36" xfId="3" applyFont="1" applyFill="1" applyBorder="1" applyAlignment="1">
      <alignment wrapText="1"/>
    </xf>
    <xf numFmtId="0" fontId="7" fillId="12" borderId="3" xfId="3" applyFont="1" applyFill="1" applyBorder="1" applyAlignment="1">
      <alignment wrapText="1"/>
    </xf>
    <xf numFmtId="0" fontId="7" fillId="12" borderId="11" xfId="3" applyFont="1" applyFill="1" applyBorder="1" applyAlignment="1">
      <alignment wrapText="1"/>
    </xf>
    <xf numFmtId="0" fontId="5" fillId="11" borderId="9" xfId="0" applyFont="1" applyFill="1" applyBorder="1" applyProtection="1"/>
    <xf numFmtId="0" fontId="5" fillId="8" borderId="1" xfId="0" applyFont="1" applyFill="1" applyBorder="1" applyAlignment="1" applyProtection="1">
      <alignment vertical="center" wrapText="1"/>
    </xf>
    <xf numFmtId="1" fontId="5" fillId="0" borderId="1" xfId="0" applyNumberFormat="1" applyFont="1" applyFill="1" applyBorder="1" applyAlignment="1" applyProtection="1">
      <alignment horizontal="right" vertical="center" wrapText="1"/>
    </xf>
    <xf numFmtId="0" fontId="5" fillId="8" borderId="9" xfId="0" applyFont="1" applyFill="1" applyBorder="1"/>
    <xf numFmtId="0" fontId="5" fillId="8" borderId="1" xfId="0" applyFont="1" applyFill="1" applyBorder="1" applyAlignment="1" applyProtection="1">
      <alignment horizontal="left" vertical="center" wrapText="1"/>
    </xf>
    <xf numFmtId="0" fontId="5" fillId="4" borderId="11" xfId="0" applyFont="1" applyFill="1" applyBorder="1" applyAlignment="1" applyProtection="1"/>
    <xf numFmtId="49" fontId="5" fillId="4" borderId="10" xfId="0" applyNumberFormat="1" applyFont="1" applyFill="1" applyBorder="1" applyAlignment="1" applyProtection="1">
      <alignment vertical="center" wrapText="1"/>
    </xf>
    <xf numFmtId="164" fontId="5" fillId="4" borderId="1" xfId="0" applyNumberFormat="1" applyFont="1" applyFill="1" applyBorder="1" applyAlignment="1" applyProtection="1">
      <alignment horizontal="right" vertical="center" wrapText="1"/>
    </xf>
    <xf numFmtId="49" fontId="5" fillId="4" borderId="1" xfId="0" applyNumberFormat="1" applyFont="1" applyFill="1" applyBorder="1" applyProtection="1"/>
    <xf numFmtId="0" fontId="5" fillId="0" borderId="1" xfId="0" applyFont="1" applyFill="1" applyBorder="1" applyProtection="1"/>
    <xf numFmtId="49" fontId="0" fillId="4" borderId="1" xfId="0" applyNumberFormat="1" applyFill="1" applyBorder="1" applyProtection="1"/>
    <xf numFmtId="164" fontId="6" fillId="7" borderId="9" xfId="1" applyNumberFormat="1" applyFill="1" applyBorder="1" applyAlignment="1">
      <alignment horizontal="right"/>
    </xf>
    <xf numFmtId="164" fontId="6" fillId="7" borderId="9" xfId="1" applyNumberFormat="1" applyFill="1" applyBorder="1" applyAlignment="1">
      <alignment horizontal="left"/>
    </xf>
    <xf numFmtId="1" fontId="7" fillId="2" borderId="1" xfId="1" applyNumberFormat="1" applyFont="1" applyFill="1" applyBorder="1" applyAlignment="1">
      <alignment horizontal="right" vertical="center" wrapText="1"/>
    </xf>
    <xf numFmtId="1" fontId="7" fillId="2" borderId="1" xfId="1" applyNumberFormat="1" applyFont="1" applyFill="1" applyBorder="1" applyAlignment="1">
      <alignment horizontal="right" vertical="center"/>
    </xf>
    <xf numFmtId="0" fontId="0" fillId="0" borderId="12" xfId="0" applyBorder="1" applyAlignment="1">
      <alignment vertical="center"/>
    </xf>
    <xf numFmtId="167" fontId="0" fillId="0" borderId="1" xfId="0" applyNumberFormat="1" applyFill="1" applyBorder="1" applyAlignment="1">
      <alignment vertical="center"/>
    </xf>
    <xf numFmtId="1" fontId="0" fillId="0" borderId="1" xfId="0" applyNumberFormat="1" applyFill="1" applyBorder="1" applyAlignment="1">
      <alignment vertical="center"/>
    </xf>
    <xf numFmtId="0" fontId="0" fillId="0" borderId="25" xfId="0" applyBorder="1" applyAlignment="1">
      <alignment vertical="center"/>
    </xf>
    <xf numFmtId="0" fontId="7" fillId="14" borderId="59" xfId="0" applyFont="1" applyFill="1" applyBorder="1" applyAlignment="1">
      <alignment vertical="center"/>
    </xf>
    <xf numFmtId="0" fontId="7" fillId="14" borderId="60" xfId="0" applyFont="1" applyFill="1" applyBorder="1" applyAlignment="1">
      <alignment vertical="center"/>
    </xf>
    <xf numFmtId="168" fontId="7" fillId="0" borderId="0" xfId="0" applyNumberFormat="1" applyFont="1" applyFill="1" applyBorder="1" applyAlignment="1">
      <alignment vertical="center"/>
    </xf>
    <xf numFmtId="0" fontId="7" fillId="0" borderId="0" xfId="0" applyFont="1" applyFill="1" applyBorder="1" applyAlignment="1">
      <alignment vertical="center"/>
    </xf>
    <xf numFmtId="166" fontId="7" fillId="0" borderId="0" xfId="0" applyNumberFormat="1" applyFont="1" applyFill="1" applyBorder="1" applyAlignment="1">
      <alignment vertical="center"/>
    </xf>
    <xf numFmtId="1" fontId="7" fillId="0" borderId="0" xfId="0" applyNumberFormat="1" applyFont="1" applyFill="1" applyBorder="1" applyAlignment="1">
      <alignment vertical="center"/>
    </xf>
    <xf numFmtId="0" fontId="0" fillId="0" borderId="0" xfId="0" applyAlignment="1">
      <alignment vertical="center"/>
    </xf>
    <xf numFmtId="0" fontId="7" fillId="16" borderId="62" xfId="0" applyFont="1" applyFill="1" applyBorder="1" applyAlignment="1">
      <alignment vertical="center"/>
    </xf>
    <xf numFmtId="167" fontId="0" fillId="16" borderId="63" xfId="0" applyNumberFormat="1" applyFill="1" applyBorder="1" applyAlignment="1">
      <alignment vertical="center"/>
    </xf>
    <xf numFmtId="1" fontId="7" fillId="16" borderId="63" xfId="0" applyNumberFormat="1" applyFont="1" applyFill="1" applyBorder="1" applyAlignment="1">
      <alignment vertical="center"/>
    </xf>
    <xf numFmtId="1" fontId="7" fillId="16" borderId="64" xfId="0" applyNumberFormat="1" applyFont="1" applyFill="1" applyBorder="1" applyAlignment="1">
      <alignment vertical="center"/>
    </xf>
    <xf numFmtId="1" fontId="7" fillId="14" borderId="60" xfId="0" applyNumberFormat="1" applyFont="1" applyFill="1" applyBorder="1" applyAlignment="1">
      <alignment vertical="center"/>
    </xf>
    <xf numFmtId="1" fontId="7" fillId="14" borderId="64" xfId="0" applyNumberFormat="1" applyFont="1" applyFill="1" applyBorder="1" applyAlignment="1">
      <alignment vertical="center"/>
    </xf>
    <xf numFmtId="49" fontId="5" fillId="0" borderId="1" xfId="0" applyNumberFormat="1" applyFont="1" applyFill="1" applyBorder="1" applyAlignment="1" applyProtection="1">
      <alignment horizontal="right" vertical="center" wrapText="1"/>
    </xf>
    <xf numFmtId="9" fontId="0" fillId="0" borderId="0" xfId="0" applyNumberFormat="1" applyFill="1" applyBorder="1"/>
    <xf numFmtId="0" fontId="7" fillId="0" borderId="0" xfId="0" applyFont="1" applyFill="1" applyBorder="1" applyProtection="1"/>
    <xf numFmtId="164" fontId="0" fillId="0" borderId="0" xfId="0" applyNumberFormat="1" applyFill="1" applyBorder="1" applyProtection="1"/>
    <xf numFmtId="0" fontId="0" fillId="0" borderId="0" xfId="0" applyFill="1" applyBorder="1" applyProtection="1"/>
    <xf numFmtId="0" fontId="5" fillId="0" borderId="0" xfId="0" applyFont="1" applyFill="1" applyBorder="1" applyProtection="1"/>
    <xf numFmtId="2" fontId="7" fillId="0" borderId="0" xfId="0" applyNumberFormat="1" applyFont="1" applyFill="1" applyBorder="1" applyProtection="1"/>
    <xf numFmtId="1" fontId="0" fillId="0" borderId="0" xfId="0" applyNumberFormat="1" applyProtection="1"/>
    <xf numFmtId="164" fontId="7" fillId="0" borderId="0"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center" vertical="center"/>
    </xf>
    <xf numFmtId="164" fontId="36" fillId="0" borderId="0"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164" fontId="6" fillId="0" borderId="0" xfId="0" applyNumberFormat="1" applyFont="1" applyFill="1" applyBorder="1" applyAlignment="1" applyProtection="1">
      <alignment horizontal="center" vertical="center" wrapText="1"/>
    </xf>
    <xf numFmtId="49" fontId="6" fillId="0" borderId="0" xfId="0" applyNumberFormat="1" applyFont="1" applyFill="1" applyBorder="1" applyAlignment="1" applyProtection="1">
      <alignment horizontal="center" vertical="center" wrapText="1"/>
    </xf>
    <xf numFmtId="1" fontId="0" fillId="0" borderId="0" xfId="0" applyNumberFormat="1" applyAlignment="1" applyProtection="1"/>
    <xf numFmtId="164" fontId="6" fillId="0" borderId="0" xfId="0" applyNumberFormat="1" applyFont="1" applyFill="1" applyBorder="1" applyAlignment="1" applyProtection="1">
      <alignment horizontal="center" vertical="center"/>
    </xf>
    <xf numFmtId="0" fontId="3" fillId="14" borderId="21" xfId="2" applyFont="1" applyFill="1" applyBorder="1"/>
    <xf numFmtId="0" fontId="7" fillId="0" borderId="1" xfId="0" applyFont="1" applyFill="1" applyBorder="1" applyProtection="1"/>
    <xf numFmtId="0" fontId="0" fillId="0" borderId="1" xfId="0" applyFill="1" applyBorder="1" applyProtection="1"/>
    <xf numFmtId="0" fontId="0" fillId="7" borderId="13" xfId="0" applyFill="1" applyBorder="1" applyProtection="1"/>
    <xf numFmtId="0" fontId="0" fillId="7" borderId="22" xfId="0" applyFill="1" applyBorder="1" applyAlignment="1" applyProtection="1">
      <alignment wrapText="1"/>
    </xf>
    <xf numFmtId="0" fontId="5" fillId="7" borderId="13" xfId="0" applyFont="1" applyFill="1" applyBorder="1" applyAlignment="1" applyProtection="1">
      <alignment wrapText="1"/>
    </xf>
    <xf numFmtId="0" fontId="18" fillId="0" borderId="0" xfId="0" applyFont="1" applyFill="1" applyBorder="1" applyProtection="1"/>
    <xf numFmtId="0" fontId="0" fillId="0" borderId="21" xfId="0" applyFill="1" applyBorder="1" applyProtection="1"/>
    <xf numFmtId="0" fontId="7" fillId="0" borderId="1" xfId="0" applyFont="1" applyFill="1" applyBorder="1" applyAlignment="1" applyProtection="1">
      <alignment wrapText="1"/>
    </xf>
    <xf numFmtId="0" fontId="0" fillId="10" borderId="0" xfId="0" applyFill="1" applyBorder="1" applyProtection="1">
      <protection locked="0"/>
    </xf>
    <xf numFmtId="164" fontId="8" fillId="10" borderId="34" xfId="0" applyNumberFormat="1" applyFont="1" applyFill="1" applyBorder="1" applyAlignment="1" applyProtection="1">
      <alignment horizontal="right" vertical="center" wrapText="1"/>
      <protection locked="0"/>
    </xf>
    <xf numFmtId="0" fontId="17" fillId="0" borderId="0" xfId="0" applyFont="1" applyProtection="1"/>
    <xf numFmtId="164" fontId="0" fillId="0" borderId="0" xfId="0" applyNumberFormat="1" applyProtection="1"/>
    <xf numFmtId="2" fontId="0" fillId="0" borderId="0" xfId="0" applyNumberFormat="1" applyProtection="1"/>
    <xf numFmtId="0" fontId="35" fillId="0" borderId="0" xfId="0" applyFont="1" applyProtection="1"/>
    <xf numFmtId="0" fontId="0" fillId="0" borderId="0" xfId="0" applyBorder="1" applyProtection="1"/>
    <xf numFmtId="0" fontId="16" fillId="10" borderId="11" xfId="0" applyFont="1" applyFill="1" applyBorder="1" applyProtection="1"/>
    <xf numFmtId="0" fontId="16" fillId="10" borderId="3" xfId="0" applyFont="1" applyFill="1" applyBorder="1" applyProtection="1"/>
    <xf numFmtId="0" fontId="16" fillId="10" borderId="36" xfId="0" applyFont="1" applyFill="1" applyBorder="1" applyProtection="1"/>
    <xf numFmtId="0" fontId="16" fillId="0" borderId="0" xfId="0" applyFont="1" applyProtection="1"/>
    <xf numFmtId="0" fontId="8" fillId="9" borderId="44" xfId="0" applyNumberFormat="1" applyFont="1" applyFill="1" applyBorder="1" applyAlignment="1" applyProtection="1">
      <alignment horizontal="center" vertical="center" wrapText="1"/>
    </xf>
    <xf numFmtId="0" fontId="0" fillId="4" borderId="3" xfId="0" applyFill="1" applyBorder="1" applyAlignment="1" applyProtection="1">
      <alignment horizontal="right" wrapText="1"/>
    </xf>
    <xf numFmtId="2" fontId="8" fillId="4" borderId="46" xfId="0" applyNumberFormat="1" applyFont="1" applyFill="1" applyBorder="1" applyAlignment="1" applyProtection="1">
      <alignment horizontal="center" vertical="center"/>
    </xf>
    <xf numFmtId="2" fontId="0" fillId="0" borderId="0" xfId="0" applyNumberFormat="1" applyFill="1" applyBorder="1" applyProtection="1"/>
    <xf numFmtId="0" fontId="35" fillId="0" borderId="0" xfId="0" applyFont="1" applyBorder="1" applyProtection="1"/>
    <xf numFmtId="0" fontId="8" fillId="12" borderId="0" xfId="0" applyFont="1" applyFill="1" applyBorder="1" applyAlignment="1" applyProtection="1">
      <alignment horizontal="left" vertical="center"/>
    </xf>
    <xf numFmtId="0" fontId="8" fillId="9" borderId="45" xfId="0" applyNumberFormat="1" applyFont="1" applyFill="1" applyBorder="1" applyAlignment="1" applyProtection="1">
      <alignment horizontal="left" vertical="center" wrapText="1"/>
    </xf>
    <xf numFmtId="0" fontId="0" fillId="0" borderId="4" xfId="0" applyFill="1" applyBorder="1" applyAlignment="1" applyProtection="1">
      <alignment wrapText="1"/>
    </xf>
    <xf numFmtId="2" fontId="0" fillId="9" borderId="5" xfId="0" applyNumberFormat="1" applyFill="1" applyBorder="1" applyProtection="1"/>
    <xf numFmtId="2" fontId="0" fillId="9" borderId="46" xfId="0" applyNumberFormat="1" applyFill="1" applyBorder="1" applyProtection="1"/>
    <xf numFmtId="0" fontId="11" fillId="2" borderId="7" xfId="0" applyFont="1" applyFill="1" applyBorder="1" applyAlignment="1" applyProtection="1">
      <alignment vertical="top" wrapText="1"/>
    </xf>
    <xf numFmtId="0" fontId="13" fillId="2" borderId="8" xfId="0" applyFont="1" applyFill="1" applyBorder="1" applyAlignment="1" applyProtection="1">
      <alignment vertical="top" wrapText="1"/>
    </xf>
    <xf numFmtId="0" fontId="15" fillId="2" borderId="23" xfId="0" applyFont="1" applyFill="1" applyBorder="1" applyAlignment="1" applyProtection="1">
      <alignment horizontal="center" vertical="center" wrapText="1"/>
    </xf>
    <xf numFmtId="0" fontId="15" fillId="2" borderId="7" xfId="0" applyFont="1" applyFill="1" applyBorder="1" applyAlignment="1" applyProtection="1">
      <alignment horizontal="center" vertical="center" wrapText="1"/>
    </xf>
    <xf numFmtId="164" fontId="15" fillId="2" borderId="7" xfId="0" applyNumberFormat="1" applyFont="1" applyFill="1" applyBorder="1" applyAlignment="1" applyProtection="1">
      <alignment horizontal="center" vertical="center" wrapText="1"/>
    </xf>
    <xf numFmtId="1" fontId="15" fillId="2" borderId="7" xfId="0" applyNumberFormat="1" applyFont="1" applyFill="1" applyBorder="1" applyAlignment="1" applyProtection="1">
      <alignment horizontal="center" vertical="center" wrapText="1"/>
    </xf>
    <xf numFmtId="2" fontId="15" fillId="2" borderId="42" xfId="0" applyNumberFormat="1"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7" fillId="9" borderId="9" xfId="0" applyFont="1" applyFill="1" applyBorder="1" applyAlignment="1" applyProtection="1">
      <alignment horizontal="center" vertical="center" wrapText="1"/>
    </xf>
    <xf numFmtId="0" fontId="6" fillId="9" borderId="9" xfId="0" applyFont="1" applyFill="1" applyBorder="1" applyAlignment="1" applyProtection="1">
      <alignment wrapText="1"/>
    </xf>
    <xf numFmtId="0" fontId="8" fillId="9" borderId="44" xfId="0" applyFont="1" applyFill="1" applyBorder="1" applyAlignment="1" applyProtection="1">
      <alignment wrapText="1"/>
    </xf>
    <xf numFmtId="2" fontId="0" fillId="0" borderId="0" xfId="0" applyNumberFormat="1" applyBorder="1" applyProtection="1"/>
    <xf numFmtId="0" fontId="0" fillId="4" borderId="1" xfId="0" applyFill="1" applyBorder="1" applyAlignment="1" applyProtection="1">
      <alignment wrapText="1"/>
    </xf>
    <xf numFmtId="0" fontId="0" fillId="4" borderId="11" xfId="0" applyFill="1" applyBorder="1" applyAlignment="1" applyProtection="1">
      <alignment wrapText="1"/>
    </xf>
    <xf numFmtId="0" fontId="0" fillId="0" borderId="0" xfId="0" applyFill="1" applyBorder="1" applyAlignment="1" applyProtection="1">
      <alignment wrapText="1"/>
    </xf>
    <xf numFmtId="0" fontId="21" fillId="2" borderId="1"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1" fillId="0" borderId="0" xfId="0" applyFont="1" applyFill="1" applyBorder="1" applyAlignment="1" applyProtection="1">
      <alignment vertical="top" wrapText="1"/>
    </xf>
    <xf numFmtId="0" fontId="7" fillId="2" borderId="23"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0" fontId="0" fillId="10" borderId="0" xfId="0" applyFill="1" applyBorder="1" applyProtection="1"/>
    <xf numFmtId="0" fontId="0" fillId="9" borderId="1" xfId="0" applyFill="1" applyBorder="1" applyAlignment="1" applyProtection="1"/>
    <xf numFmtId="164" fontId="0" fillId="9" borderId="1" xfId="0" applyNumberFormat="1" applyFill="1" applyBorder="1" applyProtection="1"/>
    <xf numFmtId="164" fontId="0" fillId="9" borderId="46" xfId="0" applyNumberFormat="1" applyFill="1" applyBorder="1" applyProtection="1"/>
    <xf numFmtId="164" fontId="0" fillId="0" borderId="4" xfId="0" applyNumberFormat="1" applyBorder="1" applyProtection="1"/>
    <xf numFmtId="164" fontId="0" fillId="4" borderId="13" xfId="0" applyNumberFormat="1" applyFill="1" applyBorder="1" applyProtection="1"/>
    <xf numFmtId="164" fontId="0" fillId="4" borderId="5" xfId="0" applyNumberFormat="1" applyFill="1" applyBorder="1" applyProtection="1"/>
    <xf numFmtId="164" fontId="0" fillId="4" borderId="46" xfId="0" applyNumberFormat="1" applyFill="1" applyBorder="1" applyProtection="1"/>
    <xf numFmtId="0" fontId="14" fillId="2" borderId="12" xfId="0" applyFont="1" applyFill="1" applyBorder="1" applyAlignment="1" applyProtection="1">
      <alignment vertical="center" wrapText="1"/>
    </xf>
    <xf numFmtId="1" fontId="0" fillId="0" borderId="1" xfId="0" applyNumberFormat="1" applyBorder="1" applyAlignment="1" applyProtection="1">
      <alignment vertical="center"/>
    </xf>
    <xf numFmtId="1" fontId="0" fillId="10" borderId="1" xfId="0" applyNumberFormat="1" applyFill="1" applyBorder="1" applyAlignment="1" applyProtection="1">
      <alignment vertical="center"/>
    </xf>
    <xf numFmtId="1" fontId="0" fillId="0" borderId="25" xfId="0" applyNumberFormat="1" applyBorder="1" applyAlignment="1" applyProtection="1">
      <alignment vertical="center"/>
    </xf>
    <xf numFmtId="0" fontId="0" fillId="0" borderId="12" xfId="0" applyBorder="1" applyAlignment="1" applyProtection="1">
      <alignment vertical="center"/>
    </xf>
    <xf numFmtId="167" fontId="0" fillId="0" borderId="1" xfId="0" applyNumberFormat="1" applyFill="1" applyBorder="1" applyAlignment="1" applyProtection="1">
      <alignment vertical="center"/>
    </xf>
    <xf numFmtId="1" fontId="0" fillId="0" borderId="1" xfId="0" applyNumberFormat="1" applyFill="1" applyBorder="1" applyAlignment="1" applyProtection="1">
      <alignment vertical="center"/>
    </xf>
    <xf numFmtId="0" fontId="0" fillId="0" borderId="25" xfId="0" applyBorder="1" applyAlignment="1" applyProtection="1">
      <alignment vertical="center"/>
    </xf>
    <xf numFmtId="1" fontId="0" fillId="0" borderId="17" xfId="0" applyNumberFormat="1" applyBorder="1" applyAlignment="1" applyProtection="1">
      <alignment vertical="center"/>
    </xf>
    <xf numFmtId="0" fontId="7" fillId="14" borderId="59" xfId="0" applyFont="1" applyFill="1" applyBorder="1" applyAlignment="1" applyProtection="1">
      <alignment vertical="center"/>
    </xf>
    <xf numFmtId="0" fontId="7" fillId="14" borderId="60" xfId="0" applyFont="1" applyFill="1" applyBorder="1" applyAlignment="1" applyProtection="1">
      <alignment vertical="center"/>
    </xf>
    <xf numFmtId="0" fontId="7" fillId="14" borderId="61" xfId="0" applyFont="1" applyFill="1" applyBorder="1" applyAlignment="1" applyProtection="1">
      <alignment vertical="center"/>
    </xf>
    <xf numFmtId="168" fontId="7" fillId="0" borderId="0" xfId="0" applyNumberFormat="1" applyFont="1" applyFill="1" applyBorder="1" applyAlignment="1" applyProtection="1">
      <alignment vertical="center"/>
    </xf>
    <xf numFmtId="0" fontId="7" fillId="0" borderId="0" xfId="0" applyFont="1" applyFill="1" applyBorder="1" applyAlignment="1" applyProtection="1">
      <alignment vertical="center"/>
    </xf>
    <xf numFmtId="166" fontId="7" fillId="0" borderId="0" xfId="0" applyNumberFormat="1" applyFont="1" applyFill="1" applyBorder="1" applyAlignment="1" applyProtection="1">
      <alignment vertical="center"/>
    </xf>
    <xf numFmtId="1" fontId="7" fillId="0" borderId="0" xfId="0" applyNumberFormat="1" applyFont="1" applyFill="1" applyBorder="1" applyAlignment="1" applyProtection="1">
      <alignment vertical="center"/>
    </xf>
    <xf numFmtId="0" fontId="7" fillId="0" borderId="0" xfId="0" applyFont="1" applyFill="1" applyProtection="1"/>
    <xf numFmtId="164" fontId="0" fillId="0" borderId="0" xfId="0" applyNumberFormat="1" applyFill="1" applyProtection="1"/>
    <xf numFmtId="0" fontId="0" fillId="0" borderId="0" xfId="0" applyFill="1" applyProtection="1"/>
    <xf numFmtId="0" fontId="0" fillId="9" borderId="10" xfId="0" applyFill="1" applyBorder="1" applyAlignment="1" applyProtection="1"/>
    <xf numFmtId="164" fontId="0" fillId="9" borderId="44" xfId="0" applyNumberFormat="1" applyFill="1" applyBorder="1" applyProtection="1"/>
    <xf numFmtId="164" fontId="0" fillId="4" borderId="9" xfId="0" applyNumberFormat="1" applyFill="1" applyBorder="1" applyProtection="1"/>
    <xf numFmtId="0" fontId="40" fillId="0" borderId="0" xfId="0" applyFont="1" applyAlignment="1" applyProtection="1">
      <alignment vertical="center"/>
    </xf>
    <xf numFmtId="0" fontId="0" fillId="0" borderId="0" xfId="0" applyAlignment="1" applyProtection="1">
      <alignment vertical="center"/>
    </xf>
    <xf numFmtId="0" fontId="18" fillId="0" borderId="0" xfId="0" applyFont="1" applyFill="1" applyBorder="1" applyAlignment="1" applyProtection="1"/>
    <xf numFmtId="164" fontId="18" fillId="12" borderId="1" xfId="0" applyNumberFormat="1" applyFont="1" applyFill="1" applyBorder="1" applyAlignment="1" applyProtection="1">
      <alignment horizontal="center" vertical="center" wrapText="1"/>
    </xf>
    <xf numFmtId="0" fontId="0" fillId="0" borderId="0" xfId="0" applyAlignment="1" applyProtection="1"/>
    <xf numFmtId="0" fontId="6" fillId="9" borderId="10" xfId="0" applyFont="1" applyFill="1" applyBorder="1" applyAlignment="1" applyProtection="1"/>
    <xf numFmtId="0" fontId="0" fillId="0" borderId="0" xfId="0" applyFill="1" applyBorder="1" applyAlignment="1" applyProtection="1"/>
    <xf numFmtId="164" fontId="0" fillId="10" borderId="1" xfId="0" applyNumberFormat="1" applyFill="1" applyBorder="1" applyAlignment="1" applyProtection="1">
      <alignment horizontal="center" vertical="center"/>
    </xf>
    <xf numFmtId="0" fontId="5" fillId="0" borderId="1" xfId="0" applyFont="1" applyFill="1" applyBorder="1" applyAlignment="1" applyProtection="1">
      <alignment horizontal="center" vertical="center"/>
    </xf>
    <xf numFmtId="164" fontId="5" fillId="0" borderId="1" xfId="0" applyNumberFormat="1" applyFont="1" applyFill="1" applyBorder="1" applyAlignment="1" applyProtection="1">
      <alignment horizontal="center" vertical="center"/>
    </xf>
    <xf numFmtId="164" fontId="0" fillId="0" borderId="1" xfId="0" applyNumberFormat="1" applyBorder="1" applyAlignment="1" applyProtection="1">
      <alignment horizontal="center" vertical="center"/>
    </xf>
    <xf numFmtId="0" fontId="18" fillId="0" borderId="0" xfId="0" applyFont="1" applyFill="1" applyBorder="1" applyAlignment="1" applyProtection="1">
      <alignment wrapText="1"/>
    </xf>
    <xf numFmtId="0" fontId="6" fillId="0" borderId="0" xfId="0" applyFont="1" applyProtection="1"/>
    <xf numFmtId="14" fontId="0" fillId="0" borderId="0" xfId="0" applyNumberFormat="1" applyProtection="1"/>
    <xf numFmtId="0" fontId="22" fillId="0" borderId="0" xfId="0" applyFont="1" applyFill="1" applyBorder="1" applyAlignment="1" applyProtection="1">
      <alignment horizontal="left" wrapText="1"/>
    </xf>
    <xf numFmtId="164" fontId="6" fillId="0" borderId="0" xfId="0" applyNumberFormat="1" applyFont="1" applyFill="1" applyBorder="1" applyAlignment="1" applyProtection="1">
      <alignment horizontal="right" wrapText="1"/>
    </xf>
    <xf numFmtId="0" fontId="6" fillId="9" borderId="1" xfId="0" applyFont="1" applyFill="1" applyBorder="1" applyAlignment="1" applyProtection="1"/>
    <xf numFmtId="164" fontId="5" fillId="9" borderId="46" xfId="0" applyNumberFormat="1" applyFont="1" applyFill="1" applyBorder="1" applyAlignment="1" applyProtection="1"/>
    <xf numFmtId="0" fontId="14" fillId="2" borderId="24" xfId="0" applyFont="1" applyFill="1" applyBorder="1" applyAlignment="1" applyProtection="1">
      <alignment vertical="center" wrapText="1"/>
    </xf>
    <xf numFmtId="1" fontId="0" fillId="10" borderId="17" xfId="0" applyNumberFormat="1" applyFill="1" applyBorder="1" applyAlignment="1" applyProtection="1">
      <alignment vertical="center"/>
    </xf>
    <xf numFmtId="1" fontId="0" fillId="0" borderId="40" xfId="0" applyNumberFormat="1" applyBorder="1" applyAlignment="1" applyProtection="1">
      <alignment vertical="center"/>
    </xf>
    <xf numFmtId="0" fontId="7" fillId="2" borderId="11" xfId="0" applyFont="1" applyFill="1" applyBorder="1" applyAlignment="1" applyProtection="1">
      <alignment horizontal="left" vertical="center"/>
    </xf>
    <xf numFmtId="164" fontId="0" fillId="0" borderId="0" xfId="0" applyNumberFormat="1" applyFill="1" applyBorder="1" applyAlignment="1" applyProtection="1"/>
    <xf numFmtId="164" fontId="7" fillId="0" borderId="1" xfId="0" applyNumberFormat="1" applyFont="1" applyBorder="1" applyAlignment="1" applyProtection="1">
      <alignment horizontal="center" vertical="center"/>
    </xf>
    <xf numFmtId="164" fontId="7" fillId="0" borderId="0" xfId="0" applyNumberFormat="1" applyFont="1" applyProtection="1"/>
    <xf numFmtId="0" fontId="0" fillId="0" borderId="0" xfId="0" applyFill="1" applyBorder="1" applyAlignment="1" applyProtection="1">
      <alignment horizontal="left"/>
    </xf>
    <xf numFmtId="0" fontId="5" fillId="0" borderId="0" xfId="0" applyFont="1" applyFill="1" applyBorder="1" applyAlignment="1" applyProtection="1">
      <alignment horizontal="left"/>
    </xf>
    <xf numFmtId="0" fontId="5" fillId="0" borderId="11"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5" fillId="0" borderId="36" xfId="0" applyFont="1" applyFill="1" applyBorder="1" applyAlignment="1" applyProtection="1">
      <alignment horizontal="left" vertical="center"/>
    </xf>
    <xf numFmtId="1" fontId="7" fillId="14" borderId="60" xfId="0" applyNumberFormat="1" applyFont="1" applyFill="1" applyBorder="1" applyAlignment="1" applyProtection="1">
      <alignment vertical="center"/>
    </xf>
    <xf numFmtId="1" fontId="7" fillId="14" borderId="64" xfId="0" applyNumberFormat="1" applyFont="1" applyFill="1" applyBorder="1" applyAlignment="1" applyProtection="1">
      <alignment vertical="center"/>
    </xf>
    <xf numFmtId="164" fontId="0" fillId="5" borderId="0" xfId="0" applyNumberFormat="1" applyFill="1" applyBorder="1" applyProtection="1"/>
    <xf numFmtId="164" fontId="0" fillId="4" borderId="0" xfId="0" applyNumberFormat="1" applyFill="1" applyBorder="1" applyProtection="1"/>
    <xf numFmtId="0" fontId="8" fillId="0" borderId="0" xfId="0" applyFont="1" applyFill="1" applyBorder="1" applyAlignment="1" applyProtection="1">
      <alignment vertical="center" wrapText="1"/>
    </xf>
    <xf numFmtId="0" fontId="0" fillId="0" borderId="4" xfId="0" applyFill="1" applyBorder="1" applyProtection="1"/>
    <xf numFmtId="0" fontId="18" fillId="19" borderId="18" xfId="0" applyFont="1" applyFill="1" applyBorder="1" applyProtection="1"/>
    <xf numFmtId="0" fontId="18" fillId="19" borderId="19" xfId="0" applyFont="1" applyFill="1" applyBorder="1" applyProtection="1"/>
    <xf numFmtId="0" fontId="0" fillId="19" borderId="19" xfId="0" applyFill="1" applyBorder="1" applyProtection="1"/>
    <xf numFmtId="0" fontId="0" fillId="19" borderId="20" xfId="0" applyFill="1" applyBorder="1" applyProtection="1"/>
    <xf numFmtId="0" fontId="0" fillId="19" borderId="21" xfId="0" applyFill="1" applyBorder="1" applyProtection="1"/>
    <xf numFmtId="0" fontId="0" fillId="19" borderId="0" xfId="0" applyFill="1" applyBorder="1" applyProtection="1"/>
    <xf numFmtId="0" fontId="0" fillId="19" borderId="4" xfId="0" applyFill="1" applyBorder="1" applyProtection="1"/>
    <xf numFmtId="0" fontId="18" fillId="19" borderId="5" xfId="0" applyFont="1" applyFill="1" applyBorder="1" applyProtection="1"/>
    <xf numFmtId="0" fontId="18" fillId="19" borderId="6" xfId="0" applyFont="1" applyFill="1" applyBorder="1" applyProtection="1"/>
    <xf numFmtId="0" fontId="0" fillId="19" borderId="6" xfId="0" applyFill="1" applyBorder="1" applyProtection="1"/>
    <xf numFmtId="0" fontId="0" fillId="19" borderId="22" xfId="0" applyFill="1" applyBorder="1" applyProtection="1"/>
    <xf numFmtId="0" fontId="7" fillId="10" borderId="18" xfId="0" applyFont="1" applyFill="1" applyBorder="1" applyAlignment="1" applyProtection="1">
      <alignment horizontal="left"/>
      <protection locked="0"/>
    </xf>
    <xf numFmtId="0" fontId="5" fillId="10" borderId="19" xfId="0" applyFont="1" applyFill="1" applyBorder="1" applyAlignment="1" applyProtection="1">
      <alignment horizontal="left"/>
      <protection locked="0"/>
    </xf>
    <xf numFmtId="164" fontId="0" fillId="10" borderId="19" xfId="0" applyNumberFormat="1" applyFill="1" applyBorder="1" applyAlignment="1" applyProtection="1">
      <protection locked="0"/>
    </xf>
    <xf numFmtId="0" fontId="0" fillId="10" borderId="19" xfId="0" applyFill="1" applyBorder="1" applyAlignment="1" applyProtection="1">
      <alignment horizontal="left"/>
      <protection locked="0"/>
    </xf>
    <xf numFmtId="164" fontId="0" fillId="10" borderId="19" xfId="0" applyNumberFormat="1" applyFill="1" applyBorder="1" applyProtection="1">
      <protection locked="0"/>
    </xf>
    <xf numFmtId="1" fontId="0" fillId="10" borderId="19" xfId="0" applyNumberFormat="1" applyFill="1" applyBorder="1" applyProtection="1">
      <protection locked="0"/>
    </xf>
    <xf numFmtId="164" fontId="6" fillId="10" borderId="19" xfId="0" applyNumberFormat="1" applyFont="1" applyFill="1" applyBorder="1" applyAlignment="1" applyProtection="1">
      <alignment horizontal="center" vertical="center"/>
      <protection locked="0"/>
    </xf>
    <xf numFmtId="49" fontId="6" fillId="10" borderId="19" xfId="0" applyNumberFormat="1" applyFont="1" applyFill="1" applyBorder="1" applyAlignment="1" applyProtection="1">
      <alignment horizontal="center" vertical="center"/>
      <protection locked="0"/>
    </xf>
    <xf numFmtId="1" fontId="0" fillId="10" borderId="19" xfId="0" applyNumberFormat="1" applyFill="1" applyBorder="1" applyAlignment="1" applyProtection="1">
      <protection locked="0"/>
    </xf>
    <xf numFmtId="0" fontId="0" fillId="10" borderId="20" xfId="0" applyFill="1" applyBorder="1" applyAlignment="1" applyProtection="1">
      <protection locked="0"/>
    </xf>
    <xf numFmtId="0" fontId="5" fillId="10" borderId="0" xfId="0" applyFont="1" applyFill="1" applyBorder="1" applyAlignment="1" applyProtection="1">
      <alignment horizontal="left"/>
      <protection locked="0"/>
    </xf>
    <xf numFmtId="164" fontId="0" fillId="10" borderId="0" xfId="0" applyNumberFormat="1" applyFill="1" applyBorder="1" applyAlignment="1" applyProtection="1">
      <protection locked="0"/>
    </xf>
    <xf numFmtId="0" fontId="0" fillId="10" borderId="0" xfId="0" applyFill="1" applyBorder="1" applyAlignment="1" applyProtection="1">
      <alignment horizontal="left"/>
      <protection locked="0"/>
    </xf>
    <xf numFmtId="164" fontId="0" fillId="10" borderId="0" xfId="0" applyNumberFormat="1" applyFill="1" applyBorder="1" applyProtection="1">
      <protection locked="0"/>
    </xf>
    <xf numFmtId="1" fontId="0" fillId="10" borderId="0" xfId="0" applyNumberFormat="1" applyFill="1" applyBorder="1" applyProtection="1">
      <protection locked="0"/>
    </xf>
    <xf numFmtId="164" fontId="6" fillId="10" borderId="0" xfId="0" applyNumberFormat="1" applyFont="1" applyFill="1" applyBorder="1" applyAlignment="1" applyProtection="1">
      <alignment horizontal="center" vertical="center"/>
      <protection locked="0"/>
    </xf>
    <xf numFmtId="49" fontId="6" fillId="10" borderId="0" xfId="0" applyNumberFormat="1" applyFont="1" applyFill="1" applyBorder="1" applyAlignment="1" applyProtection="1">
      <alignment horizontal="center" vertical="center"/>
      <protection locked="0"/>
    </xf>
    <xf numFmtId="1" fontId="0" fillId="10" borderId="0" xfId="0" applyNumberFormat="1" applyFill="1" applyBorder="1" applyAlignment="1" applyProtection="1">
      <protection locked="0"/>
    </xf>
    <xf numFmtId="0" fontId="0" fillId="10" borderId="4" xfId="0" applyFill="1" applyBorder="1" applyAlignment="1" applyProtection="1">
      <protection locked="0"/>
    </xf>
    <xf numFmtId="0" fontId="0" fillId="10" borderId="21" xfId="0" applyFill="1" applyBorder="1" applyProtection="1">
      <protection locked="0"/>
    </xf>
    <xf numFmtId="0" fontId="0" fillId="10" borderId="4" xfId="0" applyFill="1" applyBorder="1" applyProtection="1">
      <protection locked="0"/>
    </xf>
    <xf numFmtId="2" fontId="0" fillId="10" borderId="0" xfId="0" applyNumberFormat="1" applyFill="1" applyBorder="1" applyProtection="1">
      <protection locked="0"/>
    </xf>
    <xf numFmtId="0" fontId="0" fillId="10" borderId="5" xfId="0" applyFill="1" applyBorder="1" applyProtection="1">
      <protection locked="0"/>
    </xf>
    <xf numFmtId="0" fontId="0" fillId="10" borderId="6" xfId="0" applyFill="1" applyBorder="1" applyProtection="1">
      <protection locked="0"/>
    </xf>
    <xf numFmtId="164" fontId="0" fillId="10" borderId="6" xfId="0" applyNumberFormat="1" applyFill="1" applyBorder="1" applyProtection="1">
      <protection locked="0"/>
    </xf>
    <xf numFmtId="1" fontId="0" fillId="10" borderId="6" xfId="0" applyNumberFormat="1" applyFill="1" applyBorder="1" applyProtection="1">
      <protection locked="0"/>
    </xf>
    <xf numFmtId="2" fontId="0" fillId="10" borderId="6" xfId="0" applyNumberFormat="1" applyFill="1" applyBorder="1" applyProtection="1">
      <protection locked="0"/>
    </xf>
    <xf numFmtId="0" fontId="0" fillId="10" borderId="22" xfId="0" applyFill="1" applyBorder="1" applyProtection="1">
      <protection locked="0"/>
    </xf>
    <xf numFmtId="0" fontId="5" fillId="19" borderId="21" xfId="0" applyFont="1" applyFill="1" applyBorder="1" applyProtection="1"/>
    <xf numFmtId="0" fontId="35" fillId="0" borderId="0" xfId="0" applyFont="1" applyFill="1" applyProtection="1"/>
    <xf numFmtId="0" fontId="11" fillId="0" borderId="0" xfId="0" applyFont="1" applyFill="1" applyBorder="1" applyAlignment="1" applyProtection="1">
      <alignment vertical="center"/>
    </xf>
    <xf numFmtId="0" fontId="6" fillId="0" borderId="21" xfId="1" applyFill="1" applyBorder="1" applyProtection="1">
      <protection locked="0"/>
    </xf>
    <xf numFmtId="0" fontId="35" fillId="0" borderId="0" xfId="1" applyFont="1" applyProtection="1"/>
    <xf numFmtId="0" fontId="0" fillId="0" borderId="12" xfId="0" applyBorder="1" applyAlignment="1" applyProtection="1">
      <alignment vertical="center"/>
      <protection locked="0"/>
    </xf>
    <xf numFmtId="167" fontId="0" fillId="0" borderId="1" xfId="0" applyNumberFormat="1" applyFill="1" applyBorder="1" applyAlignment="1" applyProtection="1">
      <alignment vertical="center"/>
      <protection locked="0"/>
    </xf>
    <xf numFmtId="1" fontId="0" fillId="0" borderId="1" xfId="0" applyNumberFormat="1" applyBorder="1" applyAlignment="1" applyProtection="1">
      <alignment vertical="center"/>
      <protection locked="0"/>
    </xf>
    <xf numFmtId="0" fontId="0" fillId="0" borderId="25" xfId="0" applyBorder="1" applyAlignment="1" applyProtection="1">
      <alignment vertical="center"/>
      <protection locked="0"/>
    </xf>
    <xf numFmtId="0" fontId="0" fillId="0" borderId="14" xfId="0" applyBorder="1" applyAlignment="1" applyProtection="1">
      <alignment vertical="center"/>
      <protection locked="0"/>
    </xf>
    <xf numFmtId="1" fontId="0" fillId="0" borderId="10" xfId="0" applyNumberFormat="1" applyBorder="1" applyAlignment="1" applyProtection="1">
      <alignment vertical="center"/>
      <protection locked="0"/>
    </xf>
    <xf numFmtId="0" fontId="0" fillId="0" borderId="24" xfId="0" applyBorder="1" applyAlignment="1" applyProtection="1">
      <alignment vertical="center"/>
      <protection locked="0"/>
    </xf>
    <xf numFmtId="167" fontId="0" fillId="0" borderId="17" xfId="0" applyNumberFormat="1" applyFill="1" applyBorder="1" applyAlignment="1" applyProtection="1">
      <alignment vertical="center"/>
      <protection locked="0"/>
    </xf>
    <xf numFmtId="1" fontId="0" fillId="0" borderId="17" xfId="0" applyNumberFormat="1" applyBorder="1" applyAlignment="1" applyProtection="1">
      <alignment vertical="center"/>
      <protection locked="0"/>
    </xf>
    <xf numFmtId="0" fontId="0" fillId="0" borderId="40" xfId="0" applyBorder="1" applyAlignment="1" applyProtection="1">
      <alignment vertical="center"/>
      <protection locked="0"/>
    </xf>
    <xf numFmtId="164" fontId="0" fillId="11" borderId="9" xfId="0" applyNumberFormat="1" applyFill="1" applyBorder="1" applyProtection="1"/>
    <xf numFmtId="164" fontId="0" fillId="11" borderId="13" xfId="0" applyNumberFormat="1" applyFill="1" applyBorder="1" applyProtection="1"/>
    <xf numFmtId="0" fontId="7" fillId="14" borderId="62" xfId="0" applyFont="1" applyFill="1" applyBorder="1" applyAlignment="1">
      <alignment horizontal="left" vertical="center"/>
    </xf>
    <xf numFmtId="2" fontId="7" fillId="14" borderId="64" xfId="0" applyNumberFormat="1" applyFont="1" applyFill="1" applyBorder="1" applyAlignment="1">
      <alignment horizontal="right" vertical="center"/>
    </xf>
    <xf numFmtId="0" fontId="7" fillId="14" borderId="23" xfId="0" applyFont="1" applyFill="1" applyBorder="1" applyAlignment="1">
      <alignment horizontal="left" vertical="center"/>
    </xf>
    <xf numFmtId="0" fontId="7" fillId="14" borderId="7" xfId="0" applyFont="1" applyFill="1" applyBorder="1" applyAlignment="1">
      <alignment horizontal="right" vertical="center"/>
    </xf>
    <xf numFmtId="0" fontId="7" fillId="14" borderId="8" xfId="0" applyFont="1" applyFill="1" applyBorder="1" applyAlignment="1">
      <alignment horizontal="right" vertical="center"/>
    </xf>
    <xf numFmtId="0" fontId="5" fillId="10" borderId="12" xfId="0" applyFont="1" applyFill="1" applyBorder="1" applyAlignment="1">
      <alignment horizontal="left" vertical="center"/>
    </xf>
    <xf numFmtId="2" fontId="0" fillId="10" borderId="1" xfId="0" applyNumberFormat="1" applyFill="1" applyBorder="1" applyAlignment="1">
      <alignment horizontal="right" vertical="center"/>
    </xf>
    <xf numFmtId="0" fontId="5" fillId="10" borderId="14" xfId="0" applyFont="1" applyFill="1" applyBorder="1" applyAlignment="1">
      <alignment horizontal="left" vertical="center"/>
    </xf>
    <xf numFmtId="2" fontId="7" fillId="14" borderId="63" xfId="0" applyNumberFormat="1" applyFont="1" applyFill="1" applyBorder="1" applyAlignment="1">
      <alignment horizontal="right" vertical="center"/>
    </xf>
    <xf numFmtId="2" fontId="0" fillId="0" borderId="25" xfId="0" applyNumberFormat="1" applyFill="1" applyBorder="1" applyAlignment="1">
      <alignment horizontal="right" vertical="center"/>
    </xf>
    <xf numFmtId="2" fontId="7" fillId="12" borderId="34" xfId="0" applyNumberFormat="1" applyFont="1" applyFill="1" applyBorder="1" applyAlignment="1" applyProtection="1">
      <alignment horizontal="right" vertical="center" wrapText="1"/>
      <protection locked="0"/>
    </xf>
    <xf numFmtId="0" fontId="7" fillId="12" borderId="33" xfId="0" applyFont="1" applyFill="1" applyBorder="1" applyAlignment="1" applyProtection="1">
      <alignment horizontal="right" vertical="center" wrapText="1"/>
    </xf>
    <xf numFmtId="164" fontId="7" fillId="3" borderId="16" xfId="0" applyNumberFormat="1" applyFont="1" applyFill="1" applyBorder="1" applyAlignment="1" applyProtection="1">
      <alignment horizontal="right" vertical="center" wrapText="1"/>
    </xf>
    <xf numFmtId="2" fontId="6" fillId="5" borderId="34" xfId="0" applyNumberFormat="1" applyFont="1" applyFill="1" applyBorder="1" applyAlignment="1" applyProtection="1">
      <alignment horizontal="right" vertical="center" wrapText="1"/>
      <protection locked="0"/>
    </xf>
    <xf numFmtId="164" fontId="6" fillId="5" borderId="16" xfId="0" applyNumberFormat="1" applyFont="1" applyFill="1" applyBorder="1" applyAlignment="1" applyProtection="1">
      <alignment horizontal="right" vertical="center" wrapText="1"/>
      <protection locked="0"/>
    </xf>
    <xf numFmtId="164" fontId="18" fillId="12" borderId="1" xfId="0" applyNumberFormat="1" applyFont="1" applyFill="1" applyBorder="1" applyAlignment="1" applyProtection="1">
      <alignment vertical="center" wrapText="1"/>
    </xf>
    <xf numFmtId="0" fontId="18" fillId="12" borderId="1" xfId="0" applyFont="1" applyFill="1" applyBorder="1" applyAlignment="1" applyProtection="1">
      <alignment vertical="center" wrapText="1"/>
    </xf>
    <xf numFmtId="1" fontId="7" fillId="12" borderId="1" xfId="0" applyNumberFormat="1" applyFont="1" applyFill="1" applyBorder="1" applyAlignment="1" applyProtection="1">
      <alignment vertical="center" wrapText="1"/>
    </xf>
    <xf numFmtId="0" fontId="0" fillId="10" borderId="1" xfId="0" applyFill="1" applyBorder="1" applyAlignment="1" applyProtection="1">
      <alignment vertical="center"/>
      <protection locked="0"/>
    </xf>
    <xf numFmtId="164" fontId="0" fillId="10" borderId="1" xfId="0" applyNumberFormat="1" applyFill="1" applyBorder="1" applyAlignment="1" applyProtection="1">
      <alignment vertical="center" wrapText="1"/>
      <protection locked="0"/>
    </xf>
    <xf numFmtId="0" fontId="0" fillId="0" borderId="0" xfId="0" applyFill="1" applyBorder="1" applyAlignment="1" applyProtection="1">
      <alignment vertical="center"/>
    </xf>
    <xf numFmtId="164" fontId="0" fillId="0" borderId="0" xfId="0" applyNumberFormat="1" applyFill="1" applyBorder="1" applyAlignment="1" applyProtection="1">
      <alignment vertical="center"/>
    </xf>
    <xf numFmtId="164" fontId="7" fillId="0" borderId="1" xfId="0" applyNumberFormat="1" applyFont="1" applyBorder="1" applyAlignment="1" applyProtection="1">
      <alignment vertical="center"/>
    </xf>
    <xf numFmtId="0" fontId="7" fillId="2" borderId="15" xfId="0" applyFont="1" applyFill="1" applyBorder="1" applyAlignment="1" applyProtection="1">
      <alignment horizontal="left" vertical="center" wrapText="1"/>
    </xf>
    <xf numFmtId="0" fontId="7" fillId="2" borderId="2"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167" fontId="6" fillId="5" borderId="28" xfId="0" applyNumberFormat="1" applyFont="1" applyFill="1" applyBorder="1" applyAlignment="1" applyProtection="1">
      <alignment horizontal="right" vertical="center" wrapText="1"/>
      <protection locked="0"/>
    </xf>
    <xf numFmtId="0" fontId="8" fillId="2" borderId="29" xfId="0" applyFont="1" applyFill="1" applyBorder="1" applyAlignment="1" applyProtection="1">
      <alignment horizontal="left" vertical="center" wrapText="1"/>
    </xf>
    <xf numFmtId="0" fontId="8" fillId="2" borderId="3" xfId="0" applyFont="1" applyFill="1" applyBorder="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5" borderId="30" xfId="0" applyFont="1" applyFill="1" applyBorder="1" applyAlignment="1" applyProtection="1">
      <alignment horizontal="right" vertical="center" wrapText="1"/>
      <protection locked="0"/>
    </xf>
    <xf numFmtId="2" fontId="8" fillId="5" borderId="30" xfId="0" applyNumberFormat="1" applyFont="1" applyFill="1" applyBorder="1" applyAlignment="1" applyProtection="1">
      <alignment horizontal="right" vertical="center" wrapText="1"/>
      <protection locked="0"/>
    </xf>
    <xf numFmtId="0" fontId="7" fillId="2" borderId="33" xfId="0" applyFont="1" applyFill="1" applyBorder="1" applyAlignment="1" applyProtection="1">
      <alignment horizontal="left" vertical="center" wrapText="1"/>
    </xf>
    <xf numFmtId="0" fontId="23" fillId="2" borderId="33" xfId="0" applyFont="1" applyFill="1" applyBorder="1" applyAlignment="1" applyProtection="1">
      <alignment horizontal="right" vertical="center" wrapText="1"/>
    </xf>
    <xf numFmtId="0" fontId="5" fillId="2" borderId="7" xfId="0" applyFont="1" applyFill="1" applyBorder="1" applyAlignment="1" applyProtection="1">
      <alignment vertical="center"/>
    </xf>
    <xf numFmtId="2" fontId="5" fillId="5" borderId="7" xfId="0" applyNumberFormat="1" applyFont="1" applyFill="1" applyBorder="1" applyAlignment="1" applyProtection="1">
      <alignment vertical="center"/>
      <protection locked="0"/>
    </xf>
    <xf numFmtId="0" fontId="5" fillId="2" borderId="28" xfId="0" applyFont="1" applyFill="1" applyBorder="1" applyAlignment="1" applyProtection="1">
      <alignment horizontal="right" vertical="center" wrapText="1"/>
    </xf>
    <xf numFmtId="164" fontId="5" fillId="3" borderId="67" xfId="0" applyNumberFormat="1" applyFont="1" applyFill="1" applyBorder="1" applyAlignment="1" applyProtection="1">
      <alignment horizontal="right" vertical="center" wrapText="1"/>
    </xf>
    <xf numFmtId="0" fontId="5" fillId="2" borderId="3" xfId="0" applyFont="1" applyFill="1" applyBorder="1" applyAlignment="1" applyProtection="1">
      <alignment vertical="center"/>
    </xf>
    <xf numFmtId="2" fontId="5" fillId="5" borderId="1" xfId="0" applyNumberFormat="1" applyFont="1" applyFill="1" applyBorder="1" applyAlignment="1" applyProtection="1">
      <alignment vertical="center"/>
      <protection locked="0"/>
    </xf>
    <xf numFmtId="0" fontId="5" fillId="2" borderId="30" xfId="0" applyFont="1" applyFill="1" applyBorder="1" applyAlignment="1" applyProtection="1">
      <alignment horizontal="right" vertical="center" wrapText="1"/>
    </xf>
    <xf numFmtId="164" fontId="5" fillId="3" borderId="68" xfId="0" applyNumberFormat="1" applyFont="1" applyFill="1" applyBorder="1" applyAlignment="1" applyProtection="1">
      <alignment horizontal="right" vertical="center" wrapText="1"/>
    </xf>
    <xf numFmtId="0" fontId="5" fillId="2" borderId="32" xfId="0" applyFont="1" applyFill="1" applyBorder="1" applyAlignment="1" applyProtection="1">
      <alignment vertical="center"/>
    </xf>
    <xf numFmtId="2" fontId="5" fillId="5" borderId="17" xfId="0" applyNumberFormat="1" applyFont="1" applyFill="1" applyBorder="1" applyAlignment="1" applyProtection="1">
      <alignment vertical="center"/>
      <protection locked="0"/>
    </xf>
    <xf numFmtId="0" fontId="5" fillId="2" borderId="39" xfId="0" applyFont="1" applyFill="1" applyBorder="1" applyAlignment="1" applyProtection="1">
      <alignment horizontal="right" vertical="center" wrapText="1"/>
    </xf>
    <xf numFmtId="164" fontId="7" fillId="2" borderId="34" xfId="0" applyNumberFormat="1" applyFont="1" applyFill="1" applyBorder="1" applyAlignment="1" applyProtection="1">
      <alignment horizontal="right" vertical="center" wrapText="1"/>
    </xf>
    <xf numFmtId="0" fontId="8" fillId="2" borderId="0" xfId="0" applyFont="1" applyFill="1" applyBorder="1" applyAlignment="1" applyProtection="1">
      <alignment vertical="center"/>
    </xf>
    <xf numFmtId="2" fontId="8" fillId="5" borderId="50" xfId="0" applyNumberFormat="1" applyFont="1" applyFill="1" applyBorder="1" applyAlignment="1" applyProtection="1">
      <alignment vertical="center"/>
      <protection locked="0"/>
    </xf>
    <xf numFmtId="0" fontId="8" fillId="2" borderId="51" xfId="0" applyFont="1" applyFill="1" applyBorder="1" applyAlignment="1" applyProtection="1">
      <alignment horizontal="right" vertical="center" wrapText="1"/>
    </xf>
    <xf numFmtId="164" fontId="8" fillId="3" borderId="38" xfId="0" applyNumberFormat="1" applyFont="1" applyFill="1" applyBorder="1" applyAlignment="1" applyProtection="1">
      <alignment horizontal="right" vertical="center" wrapText="1"/>
    </xf>
    <xf numFmtId="0" fontId="0" fillId="5" borderId="12" xfId="0" applyFill="1" applyBorder="1" applyAlignment="1" applyProtection="1">
      <alignment vertical="center"/>
      <protection locked="0"/>
    </xf>
    <xf numFmtId="0" fontId="6" fillId="5" borderId="1" xfId="0" applyFont="1" applyFill="1" applyBorder="1" applyAlignment="1" applyProtection="1">
      <alignment vertical="center"/>
      <protection locked="0"/>
    </xf>
    <xf numFmtId="164" fontId="0" fillId="5" borderId="1" xfId="0" applyNumberFormat="1" applyFill="1" applyBorder="1" applyAlignment="1" applyProtection="1">
      <alignment vertical="center"/>
      <protection locked="0"/>
    </xf>
    <xf numFmtId="164" fontId="0" fillId="18" borderId="1" xfId="0" applyNumberFormat="1" applyFill="1" applyBorder="1" applyAlignment="1" applyProtection="1">
      <alignment vertical="center"/>
    </xf>
    <xf numFmtId="0" fontId="6" fillId="5" borderId="1" xfId="0" applyFont="1" applyFill="1" applyBorder="1" applyAlignment="1" applyProtection="1">
      <alignment vertical="center"/>
    </xf>
    <xf numFmtId="1" fontId="0" fillId="5" borderId="1" xfId="0" applyNumberFormat="1" applyFill="1" applyBorder="1" applyAlignment="1" applyProtection="1">
      <alignment vertical="center"/>
      <protection locked="0"/>
    </xf>
    <xf numFmtId="2" fontId="6" fillId="5" borderId="1" xfId="0" applyNumberFormat="1" applyFont="1" applyFill="1" applyBorder="1" applyAlignment="1" applyProtection="1">
      <alignment vertical="center"/>
      <protection locked="0"/>
    </xf>
    <xf numFmtId="10" fontId="0" fillId="5" borderId="13" xfId="0" applyNumberFormat="1" applyFill="1" applyBorder="1" applyAlignment="1" applyProtection="1">
      <alignment vertical="center"/>
      <protection locked="0"/>
    </xf>
    <xf numFmtId="1" fontId="0" fillId="5" borderId="48" xfId="0" applyNumberFormat="1" applyFill="1" applyBorder="1" applyAlignment="1" applyProtection="1">
      <alignment vertical="center"/>
      <protection locked="0"/>
    </xf>
    <xf numFmtId="10" fontId="0" fillId="5" borderId="1" xfId="0" applyNumberFormat="1" applyFill="1" applyBorder="1" applyAlignment="1" applyProtection="1">
      <alignment vertical="center"/>
      <protection locked="0"/>
    </xf>
    <xf numFmtId="1" fontId="0" fillId="5" borderId="49" xfId="0" applyNumberFormat="1" applyFill="1" applyBorder="1" applyAlignment="1" applyProtection="1">
      <alignment vertical="center"/>
      <protection locked="0"/>
    </xf>
    <xf numFmtId="0" fontId="0" fillId="5" borderId="14" xfId="0" applyFill="1" applyBorder="1" applyAlignment="1" applyProtection="1">
      <alignment vertical="center"/>
      <protection locked="0"/>
    </xf>
    <xf numFmtId="164" fontId="0" fillId="5" borderId="10" xfId="0" applyNumberFormat="1" applyFill="1" applyBorder="1" applyAlignment="1" applyProtection="1">
      <alignment vertical="center"/>
      <protection locked="0"/>
    </xf>
    <xf numFmtId="10" fontId="0" fillId="5" borderId="10" xfId="0" applyNumberFormat="1" applyFill="1" applyBorder="1" applyAlignment="1" applyProtection="1">
      <alignment vertical="center"/>
      <protection locked="0"/>
    </xf>
    <xf numFmtId="164" fontId="0" fillId="18" borderId="10" xfId="0" applyNumberFormat="1" applyFill="1" applyBorder="1" applyAlignment="1" applyProtection="1">
      <alignment vertical="center"/>
    </xf>
    <xf numFmtId="10" fontId="0" fillId="0" borderId="10" xfId="0" applyNumberFormat="1" applyFill="1" applyBorder="1" applyAlignment="1" applyProtection="1">
      <alignment vertical="center"/>
    </xf>
    <xf numFmtId="0" fontId="0" fillId="0" borderId="1" xfId="0" applyNumberFormat="1" applyFill="1" applyBorder="1" applyAlignment="1" applyProtection="1">
      <alignment vertical="center"/>
    </xf>
    <xf numFmtId="10" fontId="0" fillId="10" borderId="1" xfId="0" applyNumberFormat="1" applyFill="1" applyBorder="1" applyAlignment="1" applyProtection="1">
      <alignment vertical="center"/>
      <protection locked="0"/>
    </xf>
    <xf numFmtId="0" fontId="10" fillId="3" borderId="15" xfId="0" applyFont="1" applyFill="1" applyBorder="1" applyAlignment="1" applyProtection="1">
      <alignment vertical="center"/>
    </xf>
    <xf numFmtId="0" fontId="0" fillId="0" borderId="2" xfId="0" applyBorder="1" applyAlignment="1" applyProtection="1">
      <alignment vertical="center"/>
    </xf>
    <xf numFmtId="164" fontId="10" fillId="3" borderId="2" xfId="0" applyNumberFormat="1" applyFont="1" applyFill="1" applyBorder="1" applyAlignment="1" applyProtection="1">
      <alignment vertical="center" wrapText="1"/>
    </xf>
    <xf numFmtId="1" fontId="10" fillId="3" borderId="2" xfId="0" applyNumberFormat="1" applyFont="1" applyFill="1" applyBorder="1" applyAlignment="1" applyProtection="1">
      <alignment vertical="center" wrapText="1"/>
    </xf>
    <xf numFmtId="0" fontId="10" fillId="3" borderId="2" xfId="0" applyFont="1" applyFill="1" applyBorder="1" applyAlignment="1" applyProtection="1">
      <alignment vertical="center" wrapText="1"/>
    </xf>
    <xf numFmtId="165" fontId="10" fillId="3" borderId="52" xfId="0" applyNumberFormat="1" applyFont="1" applyFill="1" applyBorder="1" applyAlignment="1" applyProtection="1">
      <alignment vertical="center" wrapText="1"/>
    </xf>
    <xf numFmtId="2" fontId="10" fillId="3" borderId="52" xfId="0" applyNumberFormat="1" applyFont="1" applyFill="1" applyBorder="1" applyAlignment="1" applyProtection="1">
      <alignment horizontal="right" vertical="center" wrapText="1"/>
    </xf>
    <xf numFmtId="1" fontId="42" fillId="16" borderId="60" xfId="0" applyNumberFormat="1" applyFont="1" applyFill="1" applyBorder="1" applyAlignment="1" applyProtection="1">
      <alignment vertical="center"/>
      <protection locked="0"/>
    </xf>
    <xf numFmtId="0" fontId="42" fillId="16" borderId="62" xfId="0" applyFont="1" applyFill="1" applyBorder="1" applyAlignment="1" applyProtection="1">
      <alignment vertical="center"/>
    </xf>
    <xf numFmtId="167" fontId="22" fillId="16" borderId="63" xfId="0" applyNumberFormat="1" applyFont="1" applyFill="1" applyBorder="1" applyAlignment="1" applyProtection="1">
      <alignment vertical="center"/>
    </xf>
    <xf numFmtId="1" fontId="42" fillId="16" borderId="63" xfId="0" applyNumberFormat="1" applyFont="1" applyFill="1" applyBorder="1" applyAlignment="1" applyProtection="1">
      <alignment vertical="center"/>
    </xf>
    <xf numFmtId="1" fontId="42" fillId="16" borderId="64" xfId="0" applyNumberFormat="1" applyFont="1" applyFill="1" applyBorder="1" applyAlignment="1" applyProtection="1">
      <alignment vertical="center"/>
    </xf>
    <xf numFmtId="0" fontId="5" fillId="18" borderId="10" xfId="1" applyFont="1" applyFill="1" applyBorder="1" applyProtection="1"/>
    <xf numFmtId="0" fontId="7" fillId="20" borderId="0" xfId="1" applyFont="1" applyFill="1" applyBorder="1" applyProtection="1">
      <protection locked="0"/>
    </xf>
    <xf numFmtId="0" fontId="6" fillId="20" borderId="0" xfId="1" applyFill="1" applyBorder="1" applyProtection="1">
      <protection locked="0"/>
    </xf>
    <xf numFmtId="0" fontId="6" fillId="20" borderId="0" xfId="1" applyFont="1" applyFill="1" applyBorder="1" applyAlignment="1" applyProtection="1">
      <alignment vertical="center" wrapText="1"/>
      <protection locked="0"/>
    </xf>
    <xf numFmtId="0" fontId="6" fillId="20" borderId="0" xfId="1" applyFont="1" applyFill="1" applyBorder="1" applyAlignment="1" applyProtection="1">
      <alignment horizontal="left" vertical="center" wrapText="1"/>
      <protection locked="0"/>
    </xf>
    <xf numFmtId="0" fontId="7" fillId="20" borderId="21" xfId="1" applyFont="1" applyFill="1" applyBorder="1" applyProtection="1">
      <protection locked="0"/>
    </xf>
    <xf numFmtId="0" fontId="6" fillId="20" borderId="4" xfId="1" applyFill="1" applyBorder="1" applyProtection="1">
      <protection locked="0"/>
    </xf>
    <xf numFmtId="0" fontId="6" fillId="20" borderId="21" xfId="1" applyFill="1" applyBorder="1" applyProtection="1">
      <protection locked="0"/>
    </xf>
    <xf numFmtId="0" fontId="6" fillId="20" borderId="5" xfId="1" applyFill="1" applyBorder="1" applyProtection="1">
      <protection locked="0"/>
    </xf>
    <xf numFmtId="0" fontId="6" fillId="20" borderId="6" xfId="1" applyFill="1" applyBorder="1" applyProtection="1">
      <protection locked="0"/>
    </xf>
    <xf numFmtId="0" fontId="6" fillId="20" borderId="6" xfId="1" applyFont="1" applyFill="1" applyBorder="1" applyAlignment="1" applyProtection="1">
      <alignment horizontal="left" vertical="center" wrapText="1"/>
      <protection locked="0"/>
    </xf>
    <xf numFmtId="0" fontId="6" fillId="20" borderId="22" xfId="1" applyFill="1" applyBorder="1" applyProtection="1">
      <protection locked="0"/>
    </xf>
    <xf numFmtId="0" fontId="7" fillId="10" borderId="18" xfId="0" applyFont="1" applyFill="1" applyBorder="1" applyAlignment="1" applyProtection="1">
      <alignment horizontal="left"/>
    </xf>
    <xf numFmtId="0" fontId="7" fillId="20" borderId="19" xfId="1" applyFont="1" applyFill="1" applyBorder="1" applyProtection="1"/>
    <xf numFmtId="0" fontId="6" fillId="20" borderId="19" xfId="1" applyFill="1" applyBorder="1" applyProtection="1"/>
    <xf numFmtId="0" fontId="6" fillId="20" borderId="20" xfId="1" applyFill="1" applyBorder="1" applyProtection="1"/>
    <xf numFmtId="0" fontId="6" fillId="0" borderId="12" xfId="1" applyBorder="1" applyProtection="1">
      <protection locked="0"/>
    </xf>
    <xf numFmtId="167" fontId="6" fillId="0" borderId="1" xfId="1" applyNumberFormat="1" applyFill="1" applyBorder="1" applyProtection="1">
      <protection locked="0"/>
    </xf>
    <xf numFmtId="1" fontId="6" fillId="0" borderId="1" xfId="1" applyNumberFormat="1" applyBorder="1" applyProtection="1">
      <protection locked="0"/>
    </xf>
    <xf numFmtId="0" fontId="6" fillId="0" borderId="25" xfId="1" applyBorder="1" applyProtection="1">
      <protection locked="0"/>
    </xf>
    <xf numFmtId="1" fontId="6" fillId="0" borderId="1" xfId="1" applyNumberFormat="1" applyFont="1" applyBorder="1" applyProtection="1">
      <protection locked="0"/>
    </xf>
    <xf numFmtId="0" fontId="6" fillId="0" borderId="14" xfId="1" applyBorder="1" applyProtection="1">
      <protection locked="0"/>
    </xf>
    <xf numFmtId="1" fontId="6" fillId="0" borderId="10" xfId="1" applyNumberFormat="1" applyBorder="1" applyProtection="1">
      <protection locked="0"/>
    </xf>
    <xf numFmtId="167" fontId="6" fillId="0" borderId="10" xfId="1" applyNumberFormat="1" applyFill="1" applyBorder="1" applyProtection="1">
      <protection locked="0"/>
    </xf>
    <xf numFmtId="0" fontId="6" fillId="0" borderId="41" xfId="1" applyBorder="1" applyProtection="1">
      <protection locked="0"/>
    </xf>
    <xf numFmtId="2" fontId="6" fillId="5" borderId="17" xfId="1" applyNumberFormat="1" applyFont="1" applyFill="1" applyBorder="1" applyAlignment="1" applyProtection="1">
      <alignment horizontal="right" wrapText="1"/>
      <protection locked="0"/>
    </xf>
    <xf numFmtId="10" fontId="5" fillId="5" borderId="1" xfId="1" applyNumberFormat="1" applyFont="1" applyFill="1" applyBorder="1" applyProtection="1">
      <protection locked="0"/>
    </xf>
    <xf numFmtId="0" fontId="0" fillId="9" borderId="20" xfId="0" applyNumberFormat="1" applyFill="1" applyBorder="1" applyAlignment="1" applyProtection="1">
      <alignment horizontal="left" vertical="center" wrapText="1"/>
    </xf>
    <xf numFmtId="0" fontId="0" fillId="9" borderId="22" xfId="0" applyNumberFormat="1" applyFill="1" applyBorder="1" applyAlignment="1" applyProtection="1">
      <alignment horizontal="left" vertical="center" wrapText="1"/>
    </xf>
    <xf numFmtId="0" fontId="0" fillId="4" borderId="11" xfId="0" applyFill="1" applyBorder="1" applyAlignment="1" applyProtection="1">
      <alignment wrapText="1"/>
    </xf>
    <xf numFmtId="0" fontId="6" fillId="5" borderId="10" xfId="0" applyFont="1" applyFill="1" applyBorder="1" applyAlignment="1" applyProtection="1">
      <alignment vertical="center"/>
      <protection locked="0"/>
    </xf>
    <xf numFmtId="0" fontId="0" fillId="0" borderId="59" xfId="0" applyFill="1" applyBorder="1" applyAlignment="1" applyProtection="1">
      <alignment vertical="center"/>
    </xf>
    <xf numFmtId="164" fontId="5" fillId="0" borderId="60" xfId="0" applyNumberFormat="1" applyFont="1" applyFill="1" applyBorder="1" applyAlignment="1" applyProtection="1">
      <alignment vertical="center"/>
    </xf>
    <xf numFmtId="1" fontId="15" fillId="2" borderId="47" xfId="0" applyNumberFormat="1" applyFont="1" applyFill="1" applyBorder="1" applyAlignment="1" applyProtection="1">
      <alignment horizontal="center" vertical="center" wrapText="1"/>
    </xf>
    <xf numFmtId="0" fontId="15" fillId="2" borderId="8" xfId="0" applyFont="1" applyFill="1" applyBorder="1" applyAlignment="1" applyProtection="1">
      <alignment horizontal="center" vertical="center" wrapText="1"/>
    </xf>
    <xf numFmtId="0" fontId="4" fillId="0" borderId="0" xfId="2" applyBorder="1" applyAlignment="1" applyProtection="1">
      <alignment vertical="center"/>
    </xf>
    <xf numFmtId="164" fontId="0" fillId="0" borderId="25" xfId="0" applyNumberFormat="1" applyFill="1" applyBorder="1" applyAlignment="1" applyProtection="1">
      <alignment vertical="center"/>
    </xf>
    <xf numFmtId="0" fontId="0" fillId="0" borderId="43" xfId="0" applyBorder="1" applyProtection="1"/>
    <xf numFmtId="0" fontId="8" fillId="0" borderId="0" xfId="0" applyFont="1" applyFill="1" applyBorder="1" applyProtection="1"/>
    <xf numFmtId="2" fontId="0" fillId="4" borderId="3" xfId="0" applyNumberFormat="1" applyFill="1" applyBorder="1" applyAlignment="1" applyProtection="1">
      <alignment horizontal="right" wrapText="1"/>
    </xf>
    <xf numFmtId="0" fontId="8" fillId="10" borderId="0" xfId="0" applyFont="1" applyFill="1" applyBorder="1" applyAlignment="1" applyProtection="1">
      <alignment horizontal="left" vertical="center" wrapText="1"/>
      <protection locked="0"/>
    </xf>
    <xf numFmtId="0" fontId="7" fillId="10" borderId="19" xfId="0" applyFont="1" applyFill="1" applyBorder="1" applyAlignment="1" applyProtection="1">
      <alignment horizontal="left"/>
      <protection locked="0"/>
    </xf>
    <xf numFmtId="0" fontId="0" fillId="10" borderId="19" xfId="0" applyFill="1" applyBorder="1" applyProtection="1">
      <protection locked="0"/>
    </xf>
    <xf numFmtId="0" fontId="8" fillId="10" borderId="19" xfId="0" applyFont="1" applyFill="1" applyBorder="1" applyAlignment="1" applyProtection="1">
      <alignment horizontal="left" vertical="center" wrapText="1"/>
      <protection locked="0"/>
    </xf>
    <xf numFmtId="0" fontId="8" fillId="10" borderId="6" xfId="0" applyFont="1" applyFill="1" applyBorder="1" applyAlignment="1" applyProtection="1">
      <alignment horizontal="left" vertical="center" wrapText="1"/>
      <protection locked="0"/>
    </xf>
    <xf numFmtId="164" fontId="5" fillId="0" borderId="19" xfId="0" applyNumberFormat="1" applyFont="1" applyFill="1" applyBorder="1" applyAlignment="1" applyProtection="1">
      <alignment vertical="center"/>
    </xf>
    <xf numFmtId="2" fontId="0" fillId="0" borderId="19" xfId="0" applyNumberFormat="1" applyFill="1" applyBorder="1" applyAlignment="1" applyProtection="1">
      <alignment vertical="center"/>
    </xf>
    <xf numFmtId="2" fontId="0" fillId="5" borderId="1" xfId="0" applyNumberFormat="1" applyFill="1" applyBorder="1" applyAlignment="1" applyProtection="1">
      <alignment vertical="center"/>
      <protection locked="0"/>
    </xf>
    <xf numFmtId="1" fontId="7" fillId="12" borderId="1" xfId="0" applyNumberFormat="1" applyFont="1" applyFill="1" applyBorder="1" applyAlignment="1" applyProtection="1">
      <alignment horizontal="center" vertical="center" wrapText="1"/>
    </xf>
    <xf numFmtId="0" fontId="5" fillId="0" borderId="1" xfId="0" applyFont="1" applyBorder="1" applyAlignment="1">
      <alignment horizontal="center" vertical="center"/>
    </xf>
    <xf numFmtId="2" fontId="7" fillId="4" borderId="9" xfId="1" applyNumberFormat="1" applyFont="1" applyFill="1" applyBorder="1" applyAlignment="1">
      <alignment horizontal="center" vertical="center" wrapText="1"/>
    </xf>
    <xf numFmtId="164" fontId="7" fillId="4" borderId="9" xfId="1" applyNumberFormat="1" applyFont="1" applyFill="1" applyBorder="1" applyAlignment="1">
      <alignment horizontal="center" vertical="center" wrapText="1"/>
    </xf>
    <xf numFmtId="2" fontId="7" fillId="17" borderId="9" xfId="1" applyNumberFormat="1" applyFont="1" applyFill="1" applyBorder="1" applyAlignment="1">
      <alignment horizontal="center" vertical="center" wrapText="1"/>
    </xf>
    <xf numFmtId="2" fontId="7" fillId="2" borderId="9" xfId="1" applyNumberFormat="1" applyFont="1" applyFill="1" applyBorder="1" applyAlignment="1">
      <alignment horizontal="center" vertical="center" wrapText="1"/>
    </xf>
    <xf numFmtId="164" fontId="5" fillId="6" borderId="9" xfId="1" applyNumberFormat="1" applyFont="1" applyFill="1" applyBorder="1" applyAlignment="1">
      <alignment horizontal="right" vertical="center" wrapText="1"/>
    </xf>
    <xf numFmtId="164" fontId="0" fillId="0" borderId="1" xfId="0" applyNumberFormat="1" applyFill="1" applyBorder="1" applyProtection="1"/>
    <xf numFmtId="49" fontId="5" fillId="0" borderId="1" xfId="0" applyNumberFormat="1" applyFont="1" applyFill="1" applyBorder="1" applyAlignment="1" applyProtection="1">
      <alignment horizontal="right"/>
    </xf>
    <xf numFmtId="0" fontId="8" fillId="2" borderId="54" xfId="0" applyFont="1" applyFill="1" applyBorder="1" applyAlignment="1" applyProtection="1">
      <alignment horizontal="left" vertical="center" wrapText="1"/>
    </xf>
    <xf numFmtId="0" fontId="8" fillId="2" borderId="19" xfId="0" applyFont="1" applyFill="1" applyBorder="1" applyAlignment="1" applyProtection="1">
      <alignment horizontal="left" vertical="center" wrapText="1"/>
    </xf>
    <xf numFmtId="0" fontId="8" fillId="5" borderId="71" xfId="0" applyFont="1" applyFill="1" applyBorder="1" applyAlignment="1" applyProtection="1">
      <alignment horizontal="right" vertical="center" wrapText="1"/>
      <protection locked="0"/>
    </xf>
    <xf numFmtId="1" fontId="0" fillId="0" borderId="14" xfId="0" applyNumberFormat="1" applyFill="1" applyBorder="1" applyAlignment="1" applyProtection="1">
      <alignment vertical="center"/>
    </xf>
    <xf numFmtId="167" fontId="0" fillId="0" borderId="10" xfId="0" applyNumberFormat="1" applyFill="1" applyBorder="1" applyAlignment="1" applyProtection="1">
      <alignment vertical="center"/>
    </xf>
    <xf numFmtId="169" fontId="0" fillId="0" borderId="0" xfId="0" applyNumberFormat="1" applyFill="1" applyAlignment="1">
      <alignment vertical="center"/>
    </xf>
    <xf numFmtId="1" fontId="5" fillId="0" borderId="10" xfId="0" applyNumberFormat="1" applyFont="1" applyFill="1" applyBorder="1" applyAlignment="1" applyProtection="1">
      <alignment vertical="center"/>
    </xf>
    <xf numFmtId="0" fontId="0" fillId="0" borderId="41" xfId="0" applyFill="1" applyBorder="1" applyAlignment="1" applyProtection="1">
      <alignment vertical="center"/>
    </xf>
    <xf numFmtId="0" fontId="0" fillId="0" borderId="12" xfId="0" applyFill="1" applyBorder="1" applyAlignment="1" applyProtection="1">
      <alignment vertical="center"/>
      <protection locked="0"/>
    </xf>
    <xf numFmtId="1" fontId="0" fillId="0" borderId="1" xfId="0" applyNumberFormat="1" applyFill="1" applyBorder="1" applyAlignment="1" applyProtection="1">
      <alignment vertical="center"/>
      <protection locked="0"/>
    </xf>
    <xf numFmtId="0" fontId="0" fillId="0" borderId="25" xfId="0" applyFill="1" applyBorder="1" applyAlignment="1" applyProtection="1">
      <alignment vertical="center"/>
      <protection locked="0"/>
    </xf>
    <xf numFmtId="0" fontId="4" fillId="15" borderId="0" xfId="2" applyFill="1"/>
    <xf numFmtId="0" fontId="4" fillId="15" borderId="0" xfId="2" applyFill="1" applyBorder="1"/>
    <xf numFmtId="0" fontId="2" fillId="15" borderId="0" xfId="2" applyFont="1" applyFill="1"/>
    <xf numFmtId="0" fontId="4" fillId="18" borderId="0" xfId="2" applyFill="1" applyBorder="1"/>
    <xf numFmtId="0" fontId="0" fillId="15" borderId="0" xfId="0" applyFill="1" applyProtection="1"/>
    <xf numFmtId="0" fontId="22" fillId="5" borderId="68" xfId="0" applyFont="1" applyFill="1" applyBorder="1" applyAlignment="1" applyProtection="1">
      <alignment horizontal="right" vertical="center" wrapText="1"/>
      <protection locked="0"/>
    </xf>
    <xf numFmtId="0" fontId="22" fillId="5" borderId="65" xfId="0" applyFont="1" applyFill="1" applyBorder="1" applyAlignment="1" applyProtection="1">
      <alignment horizontal="right" vertical="center" wrapText="1"/>
      <protection locked="0"/>
    </xf>
    <xf numFmtId="0" fontId="6" fillId="21" borderId="3" xfId="1" applyFill="1" applyBorder="1" applyProtection="1">
      <protection locked="0"/>
    </xf>
    <xf numFmtId="0" fontId="6" fillId="2" borderId="26" xfId="1" applyFill="1" applyBorder="1" applyProtection="1"/>
    <xf numFmtId="0" fontId="6" fillId="2" borderId="29" xfId="1" applyFill="1" applyBorder="1" applyProtection="1"/>
    <xf numFmtId="0" fontId="5" fillId="21" borderId="29" xfId="1" applyFont="1" applyFill="1" applyBorder="1" applyProtection="1"/>
    <xf numFmtId="0" fontId="6" fillId="21" borderId="27" xfId="1" applyFill="1" applyBorder="1" applyProtection="1">
      <protection locked="0"/>
    </xf>
    <xf numFmtId="0" fontId="6" fillId="21" borderId="35" xfId="1" applyFill="1" applyBorder="1" applyProtection="1">
      <protection locked="0"/>
    </xf>
    <xf numFmtId="0" fontId="6" fillId="21" borderId="36" xfId="1" applyFill="1" applyBorder="1" applyProtection="1">
      <protection locked="0"/>
    </xf>
    <xf numFmtId="15" fontId="6" fillId="21" borderId="3" xfId="1" applyNumberFormat="1" applyFill="1" applyBorder="1" applyAlignment="1" applyProtection="1">
      <alignment horizontal="left"/>
      <protection locked="0"/>
    </xf>
    <xf numFmtId="0" fontId="7" fillId="10" borderId="8" xfId="1" applyFont="1" applyFill="1" applyBorder="1" applyProtection="1">
      <protection locked="0"/>
    </xf>
    <xf numFmtId="0" fontId="5" fillId="10" borderId="25" xfId="1" applyFont="1" applyFill="1" applyBorder="1" applyProtection="1">
      <protection locked="0"/>
    </xf>
    <xf numFmtId="15" fontId="6" fillId="10" borderId="25" xfId="1" applyNumberFormat="1" applyFill="1" applyBorder="1" applyAlignment="1" applyProtection="1">
      <alignment horizontal="left"/>
      <protection locked="0"/>
    </xf>
    <xf numFmtId="0" fontId="6" fillId="10" borderId="25" xfId="1" applyFill="1" applyBorder="1" applyProtection="1">
      <protection locked="0"/>
    </xf>
    <xf numFmtId="0" fontId="5" fillId="11" borderId="4" xfId="0" applyFont="1" applyFill="1" applyBorder="1" applyAlignment="1" applyProtection="1">
      <alignment wrapText="1"/>
    </xf>
    <xf numFmtId="0" fontId="22" fillId="10" borderId="25" xfId="1" applyFont="1" applyFill="1" applyBorder="1" applyProtection="1">
      <protection locked="0"/>
    </xf>
    <xf numFmtId="0" fontId="22" fillId="10" borderId="40" xfId="1" applyFont="1" applyFill="1" applyBorder="1" applyProtection="1">
      <protection locked="0"/>
    </xf>
    <xf numFmtId="167" fontId="0" fillId="0" borderId="10" xfId="0" applyNumberFormat="1" applyFill="1" applyBorder="1" applyAlignment="1">
      <alignment vertical="center"/>
    </xf>
    <xf numFmtId="1" fontId="6" fillId="0" borderId="10" xfId="0" applyNumberFormat="1" applyFont="1" applyFill="1" applyBorder="1" applyAlignment="1">
      <alignment vertical="center"/>
    </xf>
    <xf numFmtId="0" fontId="0" fillId="0" borderId="41" xfId="0" applyFill="1" applyBorder="1" applyAlignment="1">
      <alignment vertical="center"/>
    </xf>
    <xf numFmtId="0" fontId="6" fillId="15" borderId="0" xfId="1" applyFill="1" applyProtection="1"/>
    <xf numFmtId="2" fontId="0" fillId="10" borderId="1" xfId="0" applyNumberFormat="1" applyFill="1" applyBorder="1" applyAlignment="1" applyProtection="1">
      <alignment horizontal="center" vertical="center"/>
      <protection locked="0"/>
    </xf>
    <xf numFmtId="2" fontId="7" fillId="0" borderId="1" xfId="0" applyNumberFormat="1" applyFont="1" applyBorder="1" applyAlignment="1" applyProtection="1">
      <alignment horizontal="center" vertical="center"/>
    </xf>
    <xf numFmtId="164" fontId="0" fillId="10" borderId="0" xfId="0" applyNumberFormat="1" applyFill="1" applyAlignment="1" applyProtection="1">
      <alignment vertical="center"/>
      <protection locked="0"/>
    </xf>
    <xf numFmtId="0" fontId="43" fillId="23" borderId="67" xfId="0" applyFont="1" applyFill="1" applyBorder="1" applyAlignment="1" applyProtection="1">
      <alignment vertical="top" wrapText="1"/>
    </xf>
    <xf numFmtId="0" fontId="44" fillId="23" borderId="68" xfId="0" applyFont="1" applyFill="1" applyBorder="1" applyAlignment="1" applyProtection="1">
      <alignment horizontal="center" vertical="center" wrapText="1"/>
    </xf>
    <xf numFmtId="1" fontId="22" fillId="23" borderId="68" xfId="0" applyNumberFormat="1" applyFont="1" applyFill="1" applyBorder="1" applyAlignment="1" applyProtection="1">
      <alignment vertical="center"/>
    </xf>
    <xf numFmtId="1" fontId="22" fillId="23" borderId="65" xfId="0" applyNumberFormat="1" applyFont="1" applyFill="1" applyBorder="1" applyAlignment="1" applyProtection="1">
      <alignment vertical="center"/>
    </xf>
    <xf numFmtId="0" fontId="30" fillId="22" borderId="21" xfId="3" applyFont="1" applyFill="1" applyBorder="1"/>
    <xf numFmtId="0" fontId="1" fillId="15" borderId="21" xfId="2" applyFont="1" applyFill="1" applyBorder="1"/>
    <xf numFmtId="0" fontId="4" fillId="15" borderId="4" xfId="2" applyFill="1" applyBorder="1"/>
    <xf numFmtId="0" fontId="4" fillId="15" borderId="6" xfId="2" applyFill="1" applyBorder="1"/>
    <xf numFmtId="0" fontId="2" fillId="15" borderId="0" xfId="2" applyFont="1" applyFill="1" applyBorder="1"/>
    <xf numFmtId="0" fontId="1" fillId="15" borderId="3" xfId="2" applyFont="1" applyFill="1" applyBorder="1"/>
    <xf numFmtId="0" fontId="4" fillId="0" borderId="0" xfId="2" applyFill="1" applyBorder="1"/>
    <xf numFmtId="0" fontId="1" fillId="0" borderId="0" xfId="2" applyFont="1" applyFill="1" applyBorder="1"/>
    <xf numFmtId="0" fontId="4" fillId="0" borderId="0" xfId="2" applyFill="1"/>
    <xf numFmtId="0" fontId="1" fillId="0" borderId="0" xfId="2" applyFont="1" applyFill="1"/>
    <xf numFmtId="0" fontId="30" fillId="22" borderId="0" xfId="3" applyFont="1" applyFill="1" applyBorder="1" applyAlignment="1">
      <alignment horizontal="center"/>
    </xf>
    <xf numFmtId="0" fontId="30" fillId="22" borderId="4" xfId="3" applyFont="1" applyFill="1" applyBorder="1" applyAlignment="1">
      <alignment horizont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2" fontId="6" fillId="0" borderId="0" xfId="1" applyNumberFormat="1" applyFill="1" applyBorder="1" applyProtection="1"/>
    <xf numFmtId="0" fontId="6" fillId="0" borderId="72" xfId="1" applyFill="1" applyBorder="1" applyProtection="1"/>
    <xf numFmtId="0" fontId="15" fillId="0" borderId="72" xfId="1" applyFont="1" applyFill="1" applyBorder="1" applyAlignment="1" applyProtection="1">
      <alignment horizontal="center" vertical="center" wrapText="1"/>
    </xf>
    <xf numFmtId="2" fontId="6" fillId="0" borderId="72" xfId="1" applyNumberFormat="1" applyFill="1" applyBorder="1" applyProtection="1"/>
    <xf numFmtId="2" fontId="6" fillId="0" borderId="58" xfId="1" applyNumberFormat="1" applyFill="1" applyBorder="1" applyProtection="1"/>
    <xf numFmtId="0" fontId="5" fillId="2" borderId="29" xfId="1" applyFont="1" applyFill="1" applyBorder="1" applyProtection="1"/>
    <xf numFmtId="0" fontId="5" fillId="4" borderId="21" xfId="1" applyFont="1" applyFill="1" applyBorder="1" applyProtection="1">
      <protection locked="0"/>
    </xf>
    <xf numFmtId="0" fontId="44" fillId="23" borderId="67" xfId="0" applyFont="1" applyFill="1" applyBorder="1" applyAlignment="1" applyProtection="1">
      <alignment horizontal="center" vertical="center" wrapText="1"/>
    </xf>
    <xf numFmtId="164" fontId="7" fillId="2" borderId="33" xfId="0" applyNumberFormat="1" applyFont="1" applyFill="1" applyBorder="1" applyAlignment="1" applyProtection="1">
      <alignment horizontal="right" vertical="center"/>
    </xf>
    <xf numFmtId="0" fontId="5" fillId="2" borderId="15" xfId="0" applyFont="1" applyFill="1" applyBorder="1" applyAlignment="1" applyProtection="1">
      <alignment vertical="center"/>
    </xf>
    <xf numFmtId="49" fontId="5" fillId="0" borderId="1" xfId="0" applyNumberFormat="1" applyFont="1" applyBorder="1" applyAlignment="1">
      <alignment horizontal="center" vertical="center"/>
    </xf>
    <xf numFmtId="0" fontId="42" fillId="16" borderId="15" xfId="0" applyFont="1" applyFill="1" applyBorder="1" applyAlignment="1" applyProtection="1">
      <alignment vertical="center"/>
      <protection locked="0"/>
    </xf>
    <xf numFmtId="0" fontId="42" fillId="16" borderId="2" xfId="0" applyFont="1" applyFill="1" applyBorder="1" applyAlignment="1">
      <alignment vertical="center"/>
    </xf>
    <xf numFmtId="0" fontId="42" fillId="16" borderId="70" xfId="0" applyFont="1" applyFill="1" applyBorder="1" applyAlignment="1">
      <alignment vertical="center"/>
    </xf>
    <xf numFmtId="0" fontId="10" fillId="2" borderId="23" xfId="0" applyFont="1" applyFill="1" applyBorder="1" applyAlignment="1" applyProtection="1">
      <alignment horizontal="center" vertical="top" textRotation="90" wrapText="1"/>
    </xf>
    <xf numFmtId="0" fontId="0" fillId="0" borderId="12" xfId="0" applyBorder="1" applyAlignment="1" applyProtection="1">
      <alignment horizontal="center" vertical="top" textRotation="90" wrapText="1"/>
    </xf>
    <xf numFmtId="1" fontId="12" fillId="3" borderId="0" xfId="0" applyNumberFormat="1" applyFont="1" applyFill="1" applyBorder="1" applyAlignment="1" applyProtection="1">
      <alignment horizontal="right" vertical="center" wrapText="1"/>
    </xf>
    <xf numFmtId="0" fontId="41" fillId="0" borderId="38" xfId="0" applyFont="1" applyBorder="1" applyAlignment="1" applyProtection="1">
      <alignment vertical="center"/>
    </xf>
    <xf numFmtId="0" fontId="41" fillId="0" borderId="66" xfId="0" applyFont="1" applyBorder="1" applyAlignment="1" applyProtection="1">
      <alignment vertical="center"/>
    </xf>
    <xf numFmtId="0" fontId="41" fillId="0" borderId="34" xfId="0" applyFont="1" applyBorder="1" applyAlignment="1" applyProtection="1">
      <alignment vertical="center"/>
    </xf>
    <xf numFmtId="0" fontId="8" fillId="9" borderId="18" xfId="0" applyNumberFormat="1" applyFont="1" applyFill="1" applyBorder="1" applyAlignment="1" applyProtection="1">
      <alignment horizontal="left" vertical="center" wrapText="1"/>
    </xf>
    <xf numFmtId="0" fontId="0" fillId="9" borderId="19" xfId="0" applyNumberFormat="1" applyFill="1" applyBorder="1" applyAlignment="1" applyProtection="1">
      <alignment horizontal="left" vertical="center" wrapText="1"/>
    </xf>
    <xf numFmtId="0" fontId="0" fillId="9" borderId="20" xfId="0" applyNumberFormat="1" applyFill="1" applyBorder="1" applyAlignment="1" applyProtection="1">
      <alignment horizontal="left" vertical="center" wrapText="1"/>
    </xf>
    <xf numFmtId="0" fontId="0" fillId="9" borderId="5" xfId="0" applyNumberFormat="1" applyFill="1" applyBorder="1" applyAlignment="1" applyProtection="1">
      <alignment horizontal="left" vertical="center" wrapText="1"/>
    </xf>
    <xf numFmtId="0" fontId="0" fillId="9" borderId="6" xfId="0" applyNumberFormat="1" applyFill="1" applyBorder="1" applyAlignment="1" applyProtection="1">
      <alignment horizontal="left" vertical="center" wrapText="1"/>
    </xf>
    <xf numFmtId="0" fontId="0" fillId="9" borderId="22" xfId="0" applyNumberFormat="1" applyFill="1" applyBorder="1" applyAlignment="1" applyProtection="1">
      <alignment horizontal="left" vertical="center" wrapText="1"/>
    </xf>
    <xf numFmtId="0" fontId="0" fillId="4" borderId="11" xfId="0" applyFill="1" applyBorder="1" applyAlignment="1" applyProtection="1">
      <alignment wrapText="1"/>
    </xf>
    <xf numFmtId="0" fontId="0" fillId="4" borderId="3" xfId="0" applyFill="1" applyBorder="1" applyAlignment="1" applyProtection="1">
      <alignment wrapText="1"/>
    </xf>
    <xf numFmtId="0" fontId="0" fillId="0" borderId="3" xfId="0" applyBorder="1" applyAlignment="1" applyProtection="1"/>
    <xf numFmtId="1" fontId="5" fillId="12" borderId="73" xfId="0" applyNumberFormat="1" applyFont="1" applyFill="1" applyBorder="1" applyAlignment="1" applyProtection="1">
      <alignment horizontal="center" vertical="center"/>
    </xf>
    <xf numFmtId="0" fontId="0" fillId="0" borderId="74" xfId="0" applyBorder="1" applyAlignment="1">
      <alignment horizontal="center" vertical="center"/>
    </xf>
    <xf numFmtId="0" fontId="0" fillId="10" borderId="11" xfId="0" applyFill="1" applyBorder="1" applyAlignment="1" applyProtection="1">
      <alignment vertical="center" wrapText="1"/>
      <protection locked="0"/>
    </xf>
    <xf numFmtId="0" fontId="0" fillId="0" borderId="3" xfId="0" applyBorder="1" applyAlignment="1" applyProtection="1">
      <alignment vertical="center"/>
      <protection locked="0"/>
    </xf>
    <xf numFmtId="0" fontId="0" fillId="0" borderId="36" xfId="0" applyBorder="1" applyAlignment="1" applyProtection="1">
      <alignment vertical="center"/>
      <protection locked="0"/>
    </xf>
    <xf numFmtId="0" fontId="22" fillId="2" borderId="15" xfId="0" applyFont="1" applyFill="1" applyBorder="1" applyAlignment="1" applyProtection="1">
      <alignment horizontal="left" wrapText="1"/>
    </xf>
    <xf numFmtId="0" fontId="22" fillId="2" borderId="2" xfId="0" applyFont="1" applyFill="1" applyBorder="1" applyAlignment="1" applyProtection="1">
      <alignment horizontal="left" wrapText="1"/>
    </xf>
    <xf numFmtId="0" fontId="22" fillId="2" borderId="16" xfId="0" applyFont="1" applyFill="1" applyBorder="1" applyAlignment="1" applyProtection="1">
      <alignment horizontal="left" wrapText="1"/>
    </xf>
    <xf numFmtId="0" fontId="8" fillId="2" borderId="29" xfId="0" applyFont="1" applyFill="1" applyBorder="1" applyAlignment="1" applyProtection="1">
      <alignment horizontal="left" vertical="center" wrapText="1"/>
    </xf>
    <xf numFmtId="0" fontId="8" fillId="2" borderId="3" xfId="0" applyFont="1" applyFill="1" applyBorder="1" applyAlignment="1" applyProtection="1">
      <alignment horizontal="left" vertical="center" wrapText="1"/>
    </xf>
    <xf numFmtId="0" fontId="8" fillId="2" borderId="30" xfId="0" applyFont="1" applyFill="1" applyBorder="1" applyAlignment="1" applyProtection="1">
      <alignment horizontal="left" vertical="center" wrapText="1"/>
    </xf>
    <xf numFmtId="0" fontId="18" fillId="12" borderId="11" xfId="0" applyFont="1" applyFill="1" applyBorder="1" applyAlignment="1" applyProtection="1">
      <alignment vertical="center" wrapText="1"/>
    </xf>
    <xf numFmtId="0" fontId="0" fillId="0" borderId="3" xfId="0" applyBorder="1" applyAlignment="1" applyProtection="1">
      <alignment vertical="center" wrapText="1"/>
    </xf>
    <xf numFmtId="0" fontId="0" fillId="0" borderId="36" xfId="0" applyBorder="1" applyAlignment="1" applyProtection="1">
      <alignment vertical="center" wrapText="1"/>
    </xf>
    <xf numFmtId="0" fontId="5" fillId="10" borderId="69" xfId="0" applyFont="1" applyFill="1" applyBorder="1" applyAlignment="1" applyProtection="1">
      <alignment vertical="center"/>
      <protection locked="0"/>
    </xf>
    <xf numFmtId="0" fontId="0" fillId="10" borderId="32" xfId="0" applyFill="1" applyBorder="1" applyAlignment="1" applyProtection="1">
      <alignment vertical="center"/>
      <protection locked="0"/>
    </xf>
    <xf numFmtId="0" fontId="0" fillId="0" borderId="37" xfId="0" applyBorder="1" applyAlignment="1" applyProtection="1">
      <alignment vertical="center"/>
      <protection locked="0"/>
    </xf>
    <xf numFmtId="0" fontId="8" fillId="2" borderId="26" xfId="0" applyFont="1" applyFill="1" applyBorder="1" applyAlignment="1" applyProtection="1">
      <alignment horizontal="left" vertical="center" wrapText="1"/>
    </xf>
    <xf numFmtId="0" fontId="8" fillId="2" borderId="27" xfId="0" applyFont="1" applyFill="1" applyBorder="1" applyAlignment="1" applyProtection="1">
      <alignment horizontal="left" vertical="center" wrapText="1"/>
    </xf>
    <xf numFmtId="0" fontId="8" fillId="2" borderId="28" xfId="0" applyFont="1" applyFill="1" applyBorder="1" applyAlignment="1" applyProtection="1">
      <alignment horizontal="left" vertical="center" wrapText="1"/>
    </xf>
    <xf numFmtId="0" fontId="22" fillId="2" borderId="15" xfId="0" applyFont="1" applyFill="1" applyBorder="1" applyAlignment="1" applyProtection="1">
      <alignment vertical="center" wrapText="1"/>
    </xf>
    <xf numFmtId="0" fontId="22" fillId="2" borderId="2" xfId="0" applyFont="1" applyFill="1" applyBorder="1" applyAlignment="1" applyProtection="1">
      <alignment vertical="center" wrapText="1"/>
    </xf>
    <xf numFmtId="0" fontId="22" fillId="2" borderId="16" xfId="0" applyFont="1" applyFill="1" applyBorder="1" applyAlignment="1" applyProtection="1">
      <alignment vertical="center" wrapText="1"/>
    </xf>
    <xf numFmtId="0" fontId="7" fillId="0" borderId="3" xfId="0" applyFont="1" applyFill="1" applyBorder="1" applyAlignment="1" applyProtection="1">
      <alignment wrapText="1"/>
    </xf>
    <xf numFmtId="0" fontId="6" fillId="10" borderId="11" xfId="0" applyFont="1" applyFill="1" applyBorder="1" applyAlignment="1" applyProtection="1">
      <alignment horizontal="left" vertical="center"/>
      <protection locked="0"/>
    </xf>
    <xf numFmtId="0" fontId="6" fillId="10" borderId="3" xfId="0" applyFont="1" applyFill="1" applyBorder="1" applyAlignment="1" applyProtection="1">
      <alignment horizontal="left" vertical="center"/>
      <protection locked="0"/>
    </xf>
    <xf numFmtId="0" fontId="6" fillId="10" borderId="36" xfId="0" applyFont="1" applyFill="1" applyBorder="1" applyAlignment="1" applyProtection="1">
      <alignment horizontal="left" vertical="center"/>
      <protection locked="0"/>
    </xf>
    <xf numFmtId="15" fontId="6" fillId="10" borderId="11" xfId="0" applyNumberFormat="1" applyFont="1" applyFill="1" applyBorder="1" applyAlignment="1" applyProtection="1">
      <alignment horizontal="left" vertical="center"/>
      <protection locked="0"/>
    </xf>
    <xf numFmtId="15" fontId="6" fillId="10" borderId="3" xfId="0" applyNumberFormat="1" applyFont="1" applyFill="1" applyBorder="1" applyAlignment="1" applyProtection="1">
      <alignment horizontal="left" vertical="center"/>
      <protection locked="0"/>
    </xf>
    <xf numFmtId="15" fontId="6" fillId="10" borderId="36" xfId="0" applyNumberFormat="1" applyFont="1" applyFill="1" applyBorder="1" applyAlignment="1" applyProtection="1">
      <alignment horizontal="left" vertical="center"/>
      <protection locked="0"/>
    </xf>
    <xf numFmtId="0" fontId="7" fillId="2" borderId="15" xfId="0" applyFont="1" applyFill="1" applyBorder="1" applyAlignment="1" applyProtection="1">
      <alignment wrapText="1"/>
    </xf>
    <xf numFmtId="0" fontId="7" fillId="2" borderId="2" xfId="0" applyFont="1" applyFill="1" applyBorder="1" applyAlignment="1" applyProtection="1">
      <alignment wrapText="1"/>
    </xf>
    <xf numFmtId="0" fontId="7" fillId="2" borderId="16" xfId="0" applyFont="1" applyFill="1" applyBorder="1" applyAlignment="1" applyProtection="1">
      <alignment wrapText="1"/>
    </xf>
    <xf numFmtId="0" fontId="7" fillId="12" borderId="15" xfId="0" applyFont="1" applyFill="1" applyBorder="1" applyAlignment="1" applyProtection="1">
      <alignment horizontal="left" vertical="center" wrapText="1"/>
    </xf>
    <xf numFmtId="0" fontId="7" fillId="0" borderId="2" xfId="0" applyFont="1" applyBorder="1" applyAlignment="1">
      <alignment horizontal="left" vertical="center" wrapText="1"/>
    </xf>
    <xf numFmtId="0" fontId="7" fillId="0" borderId="16" xfId="0" applyFont="1" applyBorder="1" applyAlignment="1">
      <alignment horizontal="left" vertical="center" wrapText="1"/>
    </xf>
    <xf numFmtId="0" fontId="22" fillId="2" borderId="29" xfId="0" applyFont="1" applyFill="1" applyBorder="1" applyAlignment="1" applyProtection="1">
      <alignment horizontal="left" vertical="center"/>
    </xf>
    <xf numFmtId="0" fontId="0" fillId="0" borderId="3" xfId="0" applyBorder="1" applyAlignment="1">
      <alignment horizontal="left" vertical="center"/>
    </xf>
    <xf numFmtId="0" fontId="0" fillId="0" borderId="30" xfId="0" applyBorder="1" applyAlignment="1">
      <alignment horizontal="left" vertical="center"/>
    </xf>
    <xf numFmtId="0" fontId="22" fillId="2" borderId="31" xfId="0" applyFont="1" applyFill="1" applyBorder="1" applyAlignment="1" applyProtection="1">
      <alignment horizontal="left" vertical="center"/>
    </xf>
    <xf numFmtId="0" fontId="0" fillId="0" borderId="32" xfId="0" applyBorder="1" applyAlignment="1">
      <alignment horizontal="left" vertical="center"/>
    </xf>
    <xf numFmtId="0" fontId="0" fillId="0" borderId="39" xfId="0" applyBorder="1" applyAlignment="1">
      <alignment horizontal="left" vertical="center"/>
    </xf>
    <xf numFmtId="0" fontId="7" fillId="2" borderId="15" xfId="0" applyFont="1" applyFill="1" applyBorder="1" applyAlignment="1" applyProtection="1">
      <alignment vertical="center"/>
    </xf>
    <xf numFmtId="0" fontId="0" fillId="0" borderId="2" xfId="0" applyBorder="1" applyAlignment="1">
      <alignment vertical="center"/>
    </xf>
    <xf numFmtId="0" fontId="0" fillId="0" borderId="16" xfId="0" applyBorder="1" applyAlignment="1">
      <alignment vertical="center"/>
    </xf>
    <xf numFmtId="0" fontId="22" fillId="21" borderId="31" xfId="1" applyFont="1" applyFill="1" applyBorder="1" applyAlignment="1" applyProtection="1"/>
    <xf numFmtId="0" fontId="0" fillId="0" borderId="32" xfId="0" applyBorder="1" applyAlignment="1"/>
    <xf numFmtId="0" fontId="0" fillId="0" borderId="37" xfId="0" applyBorder="1" applyAlignment="1"/>
    <xf numFmtId="0" fontId="22" fillId="21" borderId="29" xfId="1" applyFont="1" applyFill="1" applyBorder="1" applyAlignment="1" applyProtection="1"/>
    <xf numFmtId="0" fontId="0" fillId="0" borderId="3" xfId="0" applyBorder="1" applyAlignment="1"/>
    <xf numFmtId="0" fontId="0" fillId="0" borderId="36" xfId="0" applyBorder="1" applyAlignment="1"/>
    <xf numFmtId="0" fontId="6" fillId="0" borderId="52" xfId="1" applyFont="1" applyFill="1" applyBorder="1" applyAlignment="1" applyProtection="1">
      <alignment horizontal="left" vertical="center" wrapText="1"/>
    </xf>
    <xf numFmtId="0" fontId="34" fillId="0" borderId="0" xfId="1" applyFont="1" applyFill="1" applyBorder="1" applyAlignment="1" applyProtection="1"/>
    <xf numFmtId="164" fontId="22" fillId="5" borderId="69" xfId="1" applyNumberFormat="1" applyFont="1" applyFill="1" applyBorder="1" applyAlignment="1" applyProtection="1">
      <protection locked="0"/>
    </xf>
    <xf numFmtId="0" fontId="22" fillId="0" borderId="37" xfId="0" applyFont="1" applyBorder="1" applyAlignment="1"/>
    <xf numFmtId="0" fontId="7" fillId="2" borderId="1" xfId="1" applyFont="1" applyFill="1" applyBorder="1" applyAlignment="1">
      <alignment horizontal="center" vertical="center"/>
    </xf>
    <xf numFmtId="164" fontId="7" fillId="2" borderId="11" xfId="1" applyNumberFormat="1" applyFont="1" applyFill="1" applyBorder="1" applyAlignment="1">
      <alignment horizontal="left" vertical="center"/>
    </xf>
    <xf numFmtId="164" fontId="0" fillId="0" borderId="3" xfId="0" applyNumberFormat="1" applyBorder="1" applyAlignment="1">
      <alignment vertical="center"/>
    </xf>
    <xf numFmtId="164" fontId="0" fillId="0" borderId="36" xfId="0" applyNumberFormat="1" applyBorder="1" applyAlignment="1">
      <alignment vertical="center"/>
    </xf>
    <xf numFmtId="0" fontId="7" fillId="2" borderId="11" xfId="0" applyFont="1" applyFill="1" applyBorder="1" applyAlignment="1" applyProtection="1">
      <alignment horizontal="center" vertical="center" wrapText="1"/>
    </xf>
    <xf numFmtId="0" fontId="0" fillId="0" borderId="36" xfId="0" applyBorder="1" applyAlignment="1" applyProtection="1">
      <alignment horizontal="center" vertical="center" wrapText="1"/>
    </xf>
    <xf numFmtId="0" fontId="7" fillId="6" borderId="11" xfId="0" applyFont="1" applyFill="1" applyBorder="1" applyAlignment="1" applyProtection="1">
      <alignment horizontal="center" vertical="center"/>
    </xf>
    <xf numFmtId="0" fontId="7" fillId="6" borderId="3" xfId="0" applyFont="1" applyFill="1" applyBorder="1" applyAlignment="1" applyProtection="1">
      <alignment horizontal="center" vertical="center"/>
    </xf>
    <xf numFmtId="0" fontId="7" fillId="6" borderId="36" xfId="0" applyFont="1" applyFill="1" applyBorder="1" applyAlignment="1" applyProtection="1">
      <alignment horizontal="center" vertical="center"/>
    </xf>
  </cellXfs>
  <cellStyles count="4">
    <cellStyle name="Normal" xfId="0" builtinId="0"/>
    <cellStyle name="Normal 2" xfId="1"/>
    <cellStyle name="Normal 3" xfId="2"/>
    <cellStyle name="Normal 4" xfId="3"/>
  </cellStyles>
  <dxfs count="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33CC33"/>
      <color rgb="FF00FFFF"/>
      <color rgb="FF009900"/>
      <color rgb="FF66FFFF"/>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StandardProjectCarbonCalculator!$CL$5:$CL$24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7CCE-4177-8C01-3711048F0E02}"/>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StandardProjectCarbonCalculator!$CK$5:$CK$24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7CCE-4177-8C01-3711048F0E02}"/>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ProjectCarbonCalculator'!$U$3:$U$22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0-22E6-43EC-B6B8-D289A82FFCA0}"/>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ProjectCarbonCalculator'!$T$3:$T$22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1-22E6-43EC-B6B8-D289A82FFCA0}"/>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99</xdr:col>
      <xdr:colOff>44825</xdr:colOff>
      <xdr:row>2</xdr:row>
      <xdr:rowOff>342899</xdr:rowOff>
    </xdr:from>
    <xdr:to>
      <xdr:col>108</xdr:col>
      <xdr:colOff>123265</xdr:colOff>
      <xdr:row>15</xdr:row>
      <xdr:rowOff>347382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116416</xdr:colOff>
      <xdr:row>0</xdr:row>
      <xdr:rowOff>232833</xdr:rowOff>
    </xdr:from>
    <xdr:to>
      <xdr:col>41</xdr:col>
      <xdr:colOff>194855</xdr:colOff>
      <xdr:row>14</xdr:row>
      <xdr:rowOff>201083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rbon%20Code/Projects%20-%20Registry/Woodland%20Trust/Corrour/Registration/Draft%20documents/Corrour_WCC_CarbonCalculationSpreadsheet_Version2.4_DRAFT01March2021_forWTandTilhill_W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ProjectCarbonCalculator"/>
      <sheetName val="Small ProjectCarbonCalculator"/>
      <sheetName val="SummaryPIU_Table_Groups"/>
      <sheetName val="Example1_Mixed_Native_Wdld"/>
      <sheetName val="Example2_SS_Thin_CCF"/>
      <sheetName val="Example3_SS_Clearfell_40"/>
      <sheetName val="Biomass Carbon Lookup Table"/>
      <sheetName val="Clearfell_Max_Seq_Values"/>
      <sheetName val="ValidationLists"/>
      <sheetName val="Species_YC_Ranges"/>
      <sheetName val="Species Lookup"/>
      <sheetName val="Disclaimer of Warranty"/>
      <sheetName val="Version Control"/>
    </sheetNames>
    <sheetDataSet>
      <sheetData sheetId="0" refreshError="1"/>
      <sheetData sheetId="1" refreshError="1"/>
      <sheetData sheetId="2" refreshError="1"/>
      <sheetData sheetId="3" refreshError="1"/>
      <sheetData sheetId="4" refreshError="1"/>
      <sheetData sheetId="5" refreshError="1"/>
      <sheetData sheetId="6">
        <row r="1">
          <cell r="B1" t="str">
            <v>Species</v>
          </cell>
          <cell r="C1" t="str">
            <v>Spacing (m)</v>
          </cell>
          <cell r="D1" t="str">
            <v>Yield Class</v>
          </cell>
          <cell r="E1" t="str">
            <v>Management</v>
          </cell>
          <cell r="F1" t="str">
            <v>Period (year)</v>
          </cell>
          <cell r="G1" t="str">
            <v>Carbon Standing (tCO2e/ ha/yr)</v>
          </cell>
          <cell r="H1" t="str">
            <v>Debris (tCO2e/ha/yr)</v>
          </cell>
          <cell r="I1" t="str">
            <v>Total (tCO2/ha/yr)</v>
          </cell>
          <cell r="J1" t="str">
            <v>Cumulative       in-period (tCO2e/ha/ 5yr period)</v>
          </cell>
          <cell r="K1" t="str">
            <v>Cum. Biomass Sequestrn (tCO2e/ha)</v>
          </cell>
          <cell r="L1" t="str">
            <v>Cum. Emis. Ongoing Mgmt (tCO2e/ha)</v>
          </cell>
          <cell r="M1" t="str">
            <v>Cumulative Total Sequestrn (tCO2e/ha)</v>
          </cell>
          <cell r="N1" t="str">
            <v>Removed from Forest (tCO2e/ha/yr)</v>
          </cell>
        </row>
        <row r="2">
          <cell r="A2" t="str">
            <v>BE1.202NO_thin000</v>
          </cell>
          <cell r="B2" t="str">
            <v xml:space="preserve">BE </v>
          </cell>
          <cell r="C2">
            <v>1.2</v>
          </cell>
          <cell r="D2">
            <v>2</v>
          </cell>
          <cell r="E2" t="str">
            <v>NO_thin</v>
          </cell>
          <cell r="F2" t="str">
            <v xml:space="preserve">  0-5</v>
          </cell>
          <cell r="M2">
            <v>0.89</v>
          </cell>
        </row>
        <row r="3">
          <cell r="A3" t="str">
            <v>BE1.202NO_thin005</v>
          </cell>
          <cell r="B3" t="str">
            <v xml:space="preserve">BE </v>
          </cell>
          <cell r="C3">
            <v>1.2</v>
          </cell>
          <cell r="D3">
            <v>2</v>
          </cell>
          <cell r="E3" t="str">
            <v>NO_thin</v>
          </cell>
          <cell r="F3" t="str">
            <v xml:space="preserve">  5-10</v>
          </cell>
          <cell r="M3">
            <v>2.2650000000000001</v>
          </cell>
        </row>
        <row r="4">
          <cell r="A4" t="str">
            <v>BE1.202NO_thin010</v>
          </cell>
          <cell r="B4" t="str">
            <v xml:space="preserve">BE </v>
          </cell>
          <cell r="C4">
            <v>1.2</v>
          </cell>
          <cell r="D4">
            <v>2</v>
          </cell>
          <cell r="E4" t="str">
            <v>NO_thin</v>
          </cell>
          <cell r="F4" t="str">
            <v xml:space="preserve"> 10-15</v>
          </cell>
          <cell r="M4">
            <v>4.63</v>
          </cell>
        </row>
        <row r="5">
          <cell r="A5" t="str">
            <v>BE1.202NO_thin015</v>
          </cell>
          <cell r="B5" t="str">
            <v xml:space="preserve">BE </v>
          </cell>
          <cell r="C5">
            <v>1.2</v>
          </cell>
          <cell r="D5">
            <v>2</v>
          </cell>
          <cell r="E5" t="str">
            <v>NO_thin</v>
          </cell>
          <cell r="F5" t="str">
            <v xml:space="preserve"> 15-20</v>
          </cell>
          <cell r="M5">
            <v>9.98</v>
          </cell>
        </row>
        <row r="6">
          <cell r="A6" t="str">
            <v>BE1.202NO_thin020</v>
          </cell>
          <cell r="B6" t="str">
            <v xml:space="preserve">BE </v>
          </cell>
          <cell r="C6">
            <v>1.2</v>
          </cell>
          <cell r="D6">
            <v>2</v>
          </cell>
          <cell r="E6" t="str">
            <v>NO_thin</v>
          </cell>
          <cell r="F6" t="str">
            <v xml:space="preserve"> 20-25</v>
          </cell>
          <cell r="M6">
            <v>24.44</v>
          </cell>
        </row>
        <row r="7">
          <cell r="A7" t="str">
            <v>BE1.202NO_thin025</v>
          </cell>
          <cell r="B7" t="str">
            <v xml:space="preserve">BE </v>
          </cell>
          <cell r="C7">
            <v>1.2</v>
          </cell>
          <cell r="D7">
            <v>2</v>
          </cell>
          <cell r="E7" t="str">
            <v>NO_thin</v>
          </cell>
          <cell r="F7" t="str">
            <v xml:space="preserve"> 25-30</v>
          </cell>
          <cell r="M7">
            <v>66.709999999999994</v>
          </cell>
        </row>
        <row r="8">
          <cell r="A8" t="str">
            <v>BE1.202NO_thin030</v>
          </cell>
          <cell r="B8" t="str">
            <v xml:space="preserve">BE </v>
          </cell>
          <cell r="C8">
            <v>1.2</v>
          </cell>
          <cell r="D8">
            <v>2</v>
          </cell>
          <cell r="E8" t="str">
            <v>NO_thin</v>
          </cell>
          <cell r="F8" t="str">
            <v xml:space="preserve"> 30-35</v>
          </cell>
          <cell r="M8">
            <v>140.05500000000001</v>
          </cell>
        </row>
        <row r="9">
          <cell r="A9" t="str">
            <v>BE1.202NO_thin035</v>
          </cell>
          <cell r="B9" t="str">
            <v xml:space="preserve">BE </v>
          </cell>
          <cell r="C9">
            <v>1.2</v>
          </cell>
          <cell r="D9">
            <v>2</v>
          </cell>
          <cell r="E9" t="str">
            <v>NO_thin</v>
          </cell>
          <cell r="F9" t="str">
            <v xml:space="preserve"> 35-40</v>
          </cell>
          <cell r="M9">
            <v>174.72499999999999</v>
          </cell>
        </row>
        <row r="10">
          <cell r="A10" t="str">
            <v>BE1.202NO_thin040</v>
          </cell>
          <cell r="B10" t="str">
            <v xml:space="preserve">BE </v>
          </cell>
          <cell r="C10">
            <v>1.2</v>
          </cell>
          <cell r="D10">
            <v>2</v>
          </cell>
          <cell r="E10" t="str">
            <v>NO_thin</v>
          </cell>
          <cell r="F10" t="str">
            <v xml:space="preserve"> 40-45</v>
          </cell>
          <cell r="M10">
            <v>213.255</v>
          </cell>
        </row>
        <row r="11">
          <cell r="A11" t="str">
            <v>BE1.202NO_thin045</v>
          </cell>
          <cell r="B11" t="str">
            <v xml:space="preserve">BE </v>
          </cell>
          <cell r="C11">
            <v>1.2</v>
          </cell>
          <cell r="D11">
            <v>2</v>
          </cell>
          <cell r="E11" t="str">
            <v>NO_thin</v>
          </cell>
          <cell r="F11" t="str">
            <v xml:space="preserve"> 45-50</v>
          </cell>
          <cell r="M11">
            <v>239.18</v>
          </cell>
        </row>
        <row r="12">
          <cell r="A12" t="str">
            <v>BE1.202NO_thin050</v>
          </cell>
          <cell r="B12" t="str">
            <v xml:space="preserve">BE </v>
          </cell>
          <cell r="C12">
            <v>1.2</v>
          </cell>
          <cell r="D12">
            <v>2</v>
          </cell>
          <cell r="E12" t="str">
            <v>NO_thin</v>
          </cell>
          <cell r="F12" t="str">
            <v xml:space="preserve"> 50-55</v>
          </cell>
          <cell r="M12">
            <v>255.76</v>
          </cell>
        </row>
        <row r="13">
          <cell r="A13" t="str">
            <v>BE1.202NO_thin055</v>
          </cell>
          <cell r="B13" t="str">
            <v xml:space="preserve">BE </v>
          </cell>
          <cell r="C13">
            <v>1.2</v>
          </cell>
          <cell r="D13">
            <v>2</v>
          </cell>
          <cell r="E13" t="str">
            <v>NO_thin</v>
          </cell>
          <cell r="F13" t="str">
            <v xml:space="preserve"> 55-60</v>
          </cell>
          <cell r="M13">
            <v>269.79000000000002</v>
          </cell>
        </row>
        <row r="14">
          <cell r="A14" t="str">
            <v>BE1.202NO_thin060</v>
          </cell>
          <cell r="B14" t="str">
            <v xml:space="preserve">BE </v>
          </cell>
          <cell r="C14">
            <v>1.2</v>
          </cell>
          <cell r="D14">
            <v>2</v>
          </cell>
          <cell r="E14" t="str">
            <v>NO_thin</v>
          </cell>
          <cell r="F14" t="str">
            <v xml:space="preserve"> 60-65</v>
          </cell>
          <cell r="M14">
            <v>282.59500000000003</v>
          </cell>
        </row>
        <row r="15">
          <cell r="A15" t="str">
            <v>BE1.202NO_thin065</v>
          </cell>
          <cell r="B15" t="str">
            <v xml:space="preserve">BE </v>
          </cell>
          <cell r="C15">
            <v>1.2</v>
          </cell>
          <cell r="D15">
            <v>2</v>
          </cell>
          <cell r="E15" t="str">
            <v>NO_thin</v>
          </cell>
          <cell r="F15" t="str">
            <v xml:space="preserve"> 65-70</v>
          </cell>
          <cell r="M15">
            <v>296.19499999999999</v>
          </cell>
        </row>
        <row r="16">
          <cell r="A16" t="str">
            <v>BE1.202NO_thin070</v>
          </cell>
          <cell r="B16" t="str">
            <v xml:space="preserve">BE </v>
          </cell>
          <cell r="C16">
            <v>1.2</v>
          </cell>
          <cell r="D16">
            <v>2</v>
          </cell>
          <cell r="E16" t="str">
            <v>NO_thin</v>
          </cell>
          <cell r="F16" t="str">
            <v xml:space="preserve"> 70-75</v>
          </cell>
          <cell r="M16">
            <v>310.95</v>
          </cell>
        </row>
        <row r="17">
          <cell r="A17" t="str">
            <v>BE1.202NO_thin075</v>
          </cell>
          <cell r="B17" t="str">
            <v xml:space="preserve">BE </v>
          </cell>
          <cell r="C17">
            <v>1.2</v>
          </cell>
          <cell r="D17">
            <v>2</v>
          </cell>
          <cell r="E17" t="str">
            <v>NO_thin</v>
          </cell>
          <cell r="F17" t="str">
            <v xml:space="preserve"> 75-80</v>
          </cell>
          <cell r="M17">
            <v>324.95</v>
          </cell>
        </row>
        <row r="18">
          <cell r="A18" t="str">
            <v>BE1.202NO_thin080</v>
          </cell>
          <cell r="B18" t="str">
            <v xml:space="preserve">BE </v>
          </cell>
          <cell r="C18">
            <v>1.2</v>
          </cell>
          <cell r="D18">
            <v>2</v>
          </cell>
          <cell r="E18" t="str">
            <v>NO_thin</v>
          </cell>
          <cell r="F18" t="str">
            <v xml:space="preserve"> 80-85</v>
          </cell>
          <cell r="M18">
            <v>337.96</v>
          </cell>
        </row>
        <row r="19">
          <cell r="A19" t="str">
            <v>BE1.202NO_thin085</v>
          </cell>
          <cell r="B19" t="str">
            <v xml:space="preserve">BE </v>
          </cell>
          <cell r="C19">
            <v>1.2</v>
          </cell>
          <cell r="D19">
            <v>2</v>
          </cell>
          <cell r="E19" t="str">
            <v>NO_thin</v>
          </cell>
          <cell r="F19" t="str">
            <v xml:space="preserve"> 85-90</v>
          </cell>
          <cell r="M19">
            <v>351.29</v>
          </cell>
        </row>
        <row r="20">
          <cell r="A20" t="str">
            <v>BE1.202NO_thin090</v>
          </cell>
          <cell r="B20" t="str">
            <v xml:space="preserve">BE </v>
          </cell>
          <cell r="C20">
            <v>1.2</v>
          </cell>
          <cell r="D20">
            <v>2</v>
          </cell>
          <cell r="E20" t="str">
            <v>NO_thin</v>
          </cell>
          <cell r="F20" t="str">
            <v xml:space="preserve"> 90-95</v>
          </cell>
          <cell r="M20">
            <v>363.61</v>
          </cell>
        </row>
        <row r="21">
          <cell r="A21" t="str">
            <v>BE1.202NO_thin095</v>
          </cell>
          <cell r="B21" t="str">
            <v xml:space="preserve">BE </v>
          </cell>
          <cell r="C21">
            <v>1.2</v>
          </cell>
          <cell r="D21">
            <v>2</v>
          </cell>
          <cell r="E21" t="str">
            <v>NO_thin</v>
          </cell>
          <cell r="F21" t="str">
            <v xml:space="preserve"> 95-100</v>
          </cell>
          <cell r="M21">
            <v>376.09500000000003</v>
          </cell>
        </row>
        <row r="22">
          <cell r="A22" t="str">
            <v>BE1.202NO_thin100</v>
          </cell>
          <cell r="B22" t="str">
            <v xml:space="preserve">BE </v>
          </cell>
          <cell r="C22">
            <v>1.2</v>
          </cell>
          <cell r="D22">
            <v>2</v>
          </cell>
          <cell r="E22" t="str">
            <v>NO_thin</v>
          </cell>
          <cell r="F22" t="str">
            <v>100-105</v>
          </cell>
          <cell r="M22">
            <v>387.69499999999999</v>
          </cell>
        </row>
        <row r="23">
          <cell r="A23" t="str">
            <v>BE1.202NO_thin105</v>
          </cell>
          <cell r="B23" t="str">
            <v xml:space="preserve">BE </v>
          </cell>
          <cell r="C23">
            <v>1.2</v>
          </cell>
          <cell r="D23">
            <v>2</v>
          </cell>
          <cell r="E23" t="str">
            <v>NO_thin</v>
          </cell>
          <cell r="F23" t="str">
            <v>105-110</v>
          </cell>
          <cell r="M23">
            <v>398.66500000000002</v>
          </cell>
        </row>
        <row r="24">
          <cell r="A24" t="str">
            <v>BE1.202NO_thin110</v>
          </cell>
          <cell r="B24" t="str">
            <v xml:space="preserve">BE </v>
          </cell>
          <cell r="C24">
            <v>1.2</v>
          </cell>
          <cell r="D24">
            <v>2</v>
          </cell>
          <cell r="E24" t="str">
            <v>NO_thin</v>
          </cell>
          <cell r="F24" t="str">
            <v>110-115</v>
          </cell>
          <cell r="M24">
            <v>408.73</v>
          </cell>
        </row>
        <row r="25">
          <cell r="A25" t="str">
            <v>BE1.202NO_thin115</v>
          </cell>
          <cell r="B25" t="str">
            <v xml:space="preserve">BE </v>
          </cell>
          <cell r="C25">
            <v>1.2</v>
          </cell>
          <cell r="D25">
            <v>2</v>
          </cell>
          <cell r="E25" t="str">
            <v>NO_thin</v>
          </cell>
          <cell r="F25" t="str">
            <v>115-120</v>
          </cell>
          <cell r="M25">
            <v>418.04</v>
          </cell>
        </row>
        <row r="26">
          <cell r="A26" t="str">
            <v>BE1.202NO_thin120</v>
          </cell>
          <cell r="B26" t="str">
            <v xml:space="preserve">BE </v>
          </cell>
          <cell r="C26">
            <v>1.2</v>
          </cell>
          <cell r="D26">
            <v>2</v>
          </cell>
          <cell r="E26" t="str">
            <v>NO_thin</v>
          </cell>
          <cell r="F26" t="str">
            <v>120-125</v>
          </cell>
          <cell r="M26">
            <v>426.98500000000001</v>
          </cell>
        </row>
        <row r="27">
          <cell r="A27" t="str">
            <v>BE1.202NO_thin125</v>
          </cell>
          <cell r="B27" t="str">
            <v xml:space="preserve">BE </v>
          </cell>
          <cell r="C27">
            <v>1.2</v>
          </cell>
          <cell r="D27">
            <v>2</v>
          </cell>
          <cell r="E27" t="str">
            <v>NO_thin</v>
          </cell>
          <cell r="F27" t="str">
            <v>125-130</v>
          </cell>
          <cell r="M27">
            <v>435.55</v>
          </cell>
        </row>
        <row r="28">
          <cell r="A28" t="str">
            <v>BE1.202NO_thin130</v>
          </cell>
          <cell r="B28" t="str">
            <v xml:space="preserve">BE </v>
          </cell>
          <cell r="C28">
            <v>1.2</v>
          </cell>
          <cell r="D28">
            <v>2</v>
          </cell>
          <cell r="E28" t="str">
            <v>NO_thin</v>
          </cell>
          <cell r="F28" t="str">
            <v>130-135</v>
          </cell>
          <cell r="M28">
            <v>443.52</v>
          </cell>
        </row>
        <row r="29">
          <cell r="A29" t="str">
            <v>BE1.202NO_thin135</v>
          </cell>
          <cell r="B29" t="str">
            <v xml:space="preserve">BE </v>
          </cell>
          <cell r="C29">
            <v>1.2</v>
          </cell>
          <cell r="D29">
            <v>2</v>
          </cell>
          <cell r="E29" t="str">
            <v>NO_thin</v>
          </cell>
          <cell r="F29" t="str">
            <v>135-140</v>
          </cell>
          <cell r="M29">
            <v>450.61</v>
          </cell>
        </row>
        <row r="30">
          <cell r="A30" t="str">
            <v>BE1.202NO_thin140</v>
          </cell>
          <cell r="B30" t="str">
            <v xml:space="preserve">BE </v>
          </cell>
          <cell r="C30">
            <v>1.2</v>
          </cell>
          <cell r="D30">
            <v>2</v>
          </cell>
          <cell r="E30" t="str">
            <v>NO_thin</v>
          </cell>
          <cell r="F30" t="str">
            <v>140-145</v>
          </cell>
          <cell r="M30">
            <v>457.4</v>
          </cell>
        </row>
        <row r="31">
          <cell r="A31" t="str">
            <v>BE1.202NO_thin145</v>
          </cell>
          <cell r="B31" t="str">
            <v xml:space="preserve">BE </v>
          </cell>
          <cell r="C31">
            <v>1.2</v>
          </cell>
          <cell r="D31">
            <v>2</v>
          </cell>
          <cell r="E31" t="str">
            <v>NO_thin</v>
          </cell>
          <cell r="F31" t="str">
            <v>145-150</v>
          </cell>
          <cell r="M31">
            <v>463.435</v>
          </cell>
        </row>
        <row r="32">
          <cell r="A32" t="str">
            <v>BE1.202NO_thin150</v>
          </cell>
          <cell r="B32" t="str">
            <v xml:space="preserve">BE </v>
          </cell>
          <cell r="C32">
            <v>1.2</v>
          </cell>
          <cell r="D32">
            <v>2</v>
          </cell>
          <cell r="E32" t="str">
            <v>NO_thin</v>
          </cell>
          <cell r="F32" t="str">
            <v>150-155</v>
          </cell>
          <cell r="M32">
            <v>468.54500000000002</v>
          </cell>
        </row>
        <row r="33">
          <cell r="A33" t="str">
            <v>BE1.202NO_thin155</v>
          </cell>
          <cell r="B33" t="str">
            <v xml:space="preserve">BE </v>
          </cell>
          <cell r="C33">
            <v>1.2</v>
          </cell>
          <cell r="D33">
            <v>2</v>
          </cell>
          <cell r="E33" t="str">
            <v>NO_thin</v>
          </cell>
          <cell r="F33" t="str">
            <v>155-160</v>
          </cell>
          <cell r="M33">
            <v>474.22500000000002</v>
          </cell>
        </row>
        <row r="34">
          <cell r="A34" t="str">
            <v>BE1.202NO_thin160</v>
          </cell>
          <cell r="B34" t="str">
            <v xml:space="preserve">BE </v>
          </cell>
          <cell r="C34">
            <v>1.2</v>
          </cell>
          <cell r="D34">
            <v>2</v>
          </cell>
          <cell r="E34" t="str">
            <v>NO_thin</v>
          </cell>
          <cell r="F34" t="str">
            <v>160-165</v>
          </cell>
          <cell r="M34">
            <v>479.31</v>
          </cell>
        </row>
        <row r="35">
          <cell r="A35" t="str">
            <v>BE1.202NO_thin165</v>
          </cell>
          <cell r="B35" t="str">
            <v xml:space="preserve">BE </v>
          </cell>
          <cell r="C35">
            <v>1.2</v>
          </cell>
          <cell r="D35">
            <v>2</v>
          </cell>
          <cell r="E35" t="str">
            <v>NO_thin</v>
          </cell>
          <cell r="F35" t="str">
            <v>165-170</v>
          </cell>
          <cell r="M35">
            <v>483.935</v>
          </cell>
        </row>
        <row r="36">
          <cell r="A36" t="str">
            <v>BE1.202NO_thin170</v>
          </cell>
          <cell r="B36" t="str">
            <v xml:space="preserve">BE </v>
          </cell>
          <cell r="C36">
            <v>1.2</v>
          </cell>
          <cell r="D36">
            <v>2</v>
          </cell>
          <cell r="E36" t="str">
            <v>NO_thin</v>
          </cell>
          <cell r="F36" t="str">
            <v>170-175</v>
          </cell>
          <cell r="M36">
            <v>488.46</v>
          </cell>
        </row>
        <row r="37">
          <cell r="A37" t="str">
            <v>BE1.202NO_thin175</v>
          </cell>
          <cell r="B37" t="str">
            <v xml:space="preserve">BE </v>
          </cell>
          <cell r="C37">
            <v>1.2</v>
          </cell>
          <cell r="D37">
            <v>2</v>
          </cell>
          <cell r="E37" t="str">
            <v>NO_thin</v>
          </cell>
          <cell r="F37" t="str">
            <v>175-180</v>
          </cell>
          <cell r="M37">
            <v>492.755</v>
          </cell>
        </row>
        <row r="38">
          <cell r="A38" t="str">
            <v>BE1.202NO_thin180</v>
          </cell>
          <cell r="B38" t="str">
            <v xml:space="preserve">BE </v>
          </cell>
          <cell r="C38">
            <v>1.2</v>
          </cell>
          <cell r="D38">
            <v>2</v>
          </cell>
          <cell r="E38" t="str">
            <v>NO_thin</v>
          </cell>
          <cell r="F38" t="str">
            <v>180-185</v>
          </cell>
          <cell r="M38">
            <v>496.73500000000001</v>
          </cell>
        </row>
        <row r="39">
          <cell r="A39" t="str">
            <v>BE1.202NO_thin185</v>
          </cell>
          <cell r="B39" t="str">
            <v xml:space="preserve">BE </v>
          </cell>
          <cell r="C39">
            <v>1.2</v>
          </cell>
          <cell r="D39">
            <v>2</v>
          </cell>
          <cell r="E39" t="str">
            <v>NO_thin</v>
          </cell>
          <cell r="F39" t="str">
            <v>185-190</v>
          </cell>
          <cell r="M39">
            <v>500.45499999999998</v>
          </cell>
        </row>
        <row r="40">
          <cell r="A40" t="str">
            <v>BE1.202NO_thin190</v>
          </cell>
          <cell r="B40" t="str">
            <v xml:space="preserve">BE </v>
          </cell>
          <cell r="C40">
            <v>1.2</v>
          </cell>
          <cell r="D40">
            <v>2</v>
          </cell>
          <cell r="E40" t="str">
            <v>NO_thin</v>
          </cell>
          <cell r="F40" t="str">
            <v>190-195</v>
          </cell>
          <cell r="M40">
            <v>503.95499999999998</v>
          </cell>
        </row>
        <row r="41">
          <cell r="A41" t="str">
            <v>BE1.202NO_thin195</v>
          </cell>
          <cell r="B41" t="str">
            <v xml:space="preserve">BE </v>
          </cell>
          <cell r="C41">
            <v>1.2</v>
          </cell>
          <cell r="D41">
            <v>2</v>
          </cell>
          <cell r="E41" t="str">
            <v>NO_thin</v>
          </cell>
          <cell r="F41" t="str">
            <v>195-200</v>
          </cell>
          <cell r="M41">
            <v>507.20499999999998</v>
          </cell>
        </row>
        <row r="42">
          <cell r="A42" t="str">
            <v>BE1.202Thinned000</v>
          </cell>
          <cell r="B42" t="str">
            <v xml:space="preserve">BE </v>
          </cell>
          <cell r="C42">
            <v>1.2</v>
          </cell>
          <cell r="D42">
            <v>2</v>
          </cell>
          <cell r="E42" t="str">
            <v>Thinned</v>
          </cell>
          <cell r="F42" t="str">
            <v xml:space="preserve">  0-5</v>
          </cell>
          <cell r="M42">
            <v>0.89</v>
          </cell>
        </row>
        <row r="43">
          <cell r="A43" t="str">
            <v>BE1.202Thinned005</v>
          </cell>
          <cell r="B43" t="str">
            <v xml:space="preserve">BE </v>
          </cell>
          <cell r="C43">
            <v>1.2</v>
          </cell>
          <cell r="D43">
            <v>2</v>
          </cell>
          <cell r="E43" t="str">
            <v>Thinned</v>
          </cell>
          <cell r="F43" t="str">
            <v xml:space="preserve">  5-10</v>
          </cell>
          <cell r="M43">
            <v>2.2650000000000001</v>
          </cell>
        </row>
        <row r="44">
          <cell r="A44" t="str">
            <v>BE1.202Thinned010</v>
          </cell>
          <cell r="B44" t="str">
            <v xml:space="preserve">BE </v>
          </cell>
          <cell r="C44">
            <v>1.2</v>
          </cell>
          <cell r="D44">
            <v>2</v>
          </cell>
          <cell r="E44" t="str">
            <v>Thinned</v>
          </cell>
          <cell r="F44" t="str">
            <v xml:space="preserve"> 10-15</v>
          </cell>
          <cell r="M44">
            <v>4.63</v>
          </cell>
        </row>
        <row r="45">
          <cell r="A45" t="str">
            <v>BE1.202Thinned015</v>
          </cell>
          <cell r="B45" t="str">
            <v xml:space="preserve">BE </v>
          </cell>
          <cell r="C45">
            <v>1.2</v>
          </cell>
          <cell r="D45">
            <v>2</v>
          </cell>
          <cell r="E45" t="str">
            <v>Thinned</v>
          </cell>
          <cell r="F45" t="str">
            <v xml:space="preserve"> 15-20</v>
          </cell>
          <cell r="M45">
            <v>9.98</v>
          </cell>
        </row>
        <row r="46">
          <cell r="A46" t="str">
            <v>BE1.202Thinned020</v>
          </cell>
          <cell r="B46" t="str">
            <v xml:space="preserve">BE </v>
          </cell>
          <cell r="C46">
            <v>1.2</v>
          </cell>
          <cell r="D46">
            <v>2</v>
          </cell>
          <cell r="E46" t="str">
            <v>Thinned</v>
          </cell>
          <cell r="F46" t="str">
            <v xml:space="preserve"> 20-25</v>
          </cell>
          <cell r="M46">
            <v>24.44</v>
          </cell>
        </row>
        <row r="47">
          <cell r="A47" t="str">
            <v>BE1.202Thinned025</v>
          </cell>
          <cell r="B47" t="str">
            <v xml:space="preserve">BE </v>
          </cell>
          <cell r="C47">
            <v>1.2</v>
          </cell>
          <cell r="D47">
            <v>2</v>
          </cell>
          <cell r="E47" t="str">
            <v>Thinned</v>
          </cell>
          <cell r="F47" t="str">
            <v xml:space="preserve"> 25-30</v>
          </cell>
          <cell r="M47">
            <v>66.709999999999994</v>
          </cell>
        </row>
        <row r="48">
          <cell r="A48" t="str">
            <v>BE1.202Thinned030</v>
          </cell>
          <cell r="B48" t="str">
            <v xml:space="preserve">BE </v>
          </cell>
          <cell r="C48">
            <v>1.2</v>
          </cell>
          <cell r="D48">
            <v>2</v>
          </cell>
          <cell r="E48" t="str">
            <v>Thinned</v>
          </cell>
          <cell r="F48" t="str">
            <v xml:space="preserve"> 30-35</v>
          </cell>
          <cell r="M48">
            <v>123.59</v>
          </cell>
        </row>
        <row r="49">
          <cell r="A49" t="str">
            <v>BE1.202Thinned035</v>
          </cell>
          <cell r="B49" t="str">
            <v xml:space="preserve">BE </v>
          </cell>
          <cell r="C49">
            <v>1.2</v>
          </cell>
          <cell r="D49">
            <v>2</v>
          </cell>
          <cell r="E49" t="str">
            <v>Thinned</v>
          </cell>
          <cell r="F49" t="str">
            <v xml:space="preserve"> 35-40</v>
          </cell>
          <cell r="M49">
            <v>126.285</v>
          </cell>
        </row>
        <row r="50">
          <cell r="A50" t="str">
            <v>BE1.202Thinned040</v>
          </cell>
          <cell r="B50" t="str">
            <v xml:space="preserve">BE </v>
          </cell>
          <cell r="C50">
            <v>1.2</v>
          </cell>
          <cell r="D50">
            <v>2</v>
          </cell>
          <cell r="E50" t="str">
            <v>Thinned</v>
          </cell>
          <cell r="F50" t="str">
            <v xml:space="preserve"> 40-45</v>
          </cell>
          <cell r="M50">
            <v>131.89500000000001</v>
          </cell>
        </row>
        <row r="51">
          <cell r="A51" t="str">
            <v>BE1.202Thinned045</v>
          </cell>
          <cell r="B51" t="str">
            <v xml:space="preserve">BE </v>
          </cell>
          <cell r="C51">
            <v>1.2</v>
          </cell>
          <cell r="D51">
            <v>2</v>
          </cell>
          <cell r="E51" t="str">
            <v>Thinned</v>
          </cell>
          <cell r="F51" t="str">
            <v xml:space="preserve"> 45-50</v>
          </cell>
          <cell r="M51">
            <v>140.845</v>
          </cell>
        </row>
        <row r="52">
          <cell r="A52" t="str">
            <v>BE1.202Thinned050</v>
          </cell>
          <cell r="B52" t="str">
            <v xml:space="preserve">BE </v>
          </cell>
          <cell r="C52">
            <v>1.2</v>
          </cell>
          <cell r="D52">
            <v>2</v>
          </cell>
          <cell r="E52" t="str">
            <v>Thinned</v>
          </cell>
          <cell r="F52" t="str">
            <v xml:space="preserve"> 50-55</v>
          </cell>
          <cell r="M52">
            <v>149.77000000000001</v>
          </cell>
        </row>
        <row r="53">
          <cell r="A53" t="str">
            <v>BE1.202Thinned055</v>
          </cell>
          <cell r="B53" t="str">
            <v xml:space="preserve">BE </v>
          </cell>
          <cell r="C53">
            <v>1.2</v>
          </cell>
          <cell r="D53">
            <v>2</v>
          </cell>
          <cell r="E53" t="str">
            <v>Thinned</v>
          </cell>
          <cell r="F53" t="str">
            <v xml:space="preserve"> 55-60</v>
          </cell>
          <cell r="M53">
            <v>158.99</v>
          </cell>
        </row>
        <row r="54">
          <cell r="A54" t="str">
            <v>BE1.202Thinned060</v>
          </cell>
          <cell r="B54" t="str">
            <v xml:space="preserve">BE </v>
          </cell>
          <cell r="C54">
            <v>1.2</v>
          </cell>
          <cell r="D54">
            <v>2</v>
          </cell>
          <cell r="E54" t="str">
            <v>Thinned</v>
          </cell>
          <cell r="F54" t="str">
            <v xml:space="preserve"> 60-65</v>
          </cell>
          <cell r="M54">
            <v>168.03</v>
          </cell>
        </row>
        <row r="55">
          <cell r="A55" t="str">
            <v>BE1.202Thinned065</v>
          </cell>
          <cell r="B55" t="str">
            <v xml:space="preserve">BE </v>
          </cell>
          <cell r="C55">
            <v>1.2</v>
          </cell>
          <cell r="D55">
            <v>2</v>
          </cell>
          <cell r="E55" t="str">
            <v>Thinned</v>
          </cell>
          <cell r="F55" t="str">
            <v xml:space="preserve"> 65-70</v>
          </cell>
          <cell r="M55">
            <v>178.58500000000001</v>
          </cell>
        </row>
        <row r="56">
          <cell r="A56" t="str">
            <v>BE1.202Thinned070</v>
          </cell>
          <cell r="B56" t="str">
            <v xml:space="preserve">BE </v>
          </cell>
          <cell r="C56">
            <v>1.2</v>
          </cell>
          <cell r="D56">
            <v>2</v>
          </cell>
          <cell r="E56" t="str">
            <v>Thinned</v>
          </cell>
          <cell r="F56" t="str">
            <v xml:space="preserve"> 70-75</v>
          </cell>
          <cell r="M56">
            <v>189.15</v>
          </cell>
        </row>
        <row r="57">
          <cell r="A57" t="str">
            <v>BE1.202Thinned075</v>
          </cell>
          <cell r="B57" t="str">
            <v xml:space="preserve">BE </v>
          </cell>
          <cell r="C57">
            <v>1.2</v>
          </cell>
          <cell r="D57">
            <v>2</v>
          </cell>
          <cell r="E57" t="str">
            <v>Thinned</v>
          </cell>
          <cell r="F57" t="str">
            <v xml:space="preserve"> 75-80</v>
          </cell>
          <cell r="M57">
            <v>199.39500000000001</v>
          </cell>
        </row>
        <row r="58">
          <cell r="A58" t="str">
            <v>BE1.202Thinned080</v>
          </cell>
          <cell r="B58" t="str">
            <v xml:space="preserve">BE </v>
          </cell>
          <cell r="C58">
            <v>1.2</v>
          </cell>
          <cell r="D58">
            <v>2</v>
          </cell>
          <cell r="E58" t="str">
            <v>Thinned</v>
          </cell>
          <cell r="F58" t="str">
            <v xml:space="preserve"> 80-85</v>
          </cell>
          <cell r="M58">
            <v>207.71</v>
          </cell>
        </row>
        <row r="59">
          <cell r="A59" t="str">
            <v>BE1.202Thinned085</v>
          </cell>
          <cell r="B59" t="str">
            <v xml:space="preserve">BE </v>
          </cell>
          <cell r="C59">
            <v>1.2</v>
          </cell>
          <cell r="D59">
            <v>2</v>
          </cell>
          <cell r="E59" t="str">
            <v>Thinned</v>
          </cell>
          <cell r="F59" t="str">
            <v xml:space="preserve"> 85-90</v>
          </cell>
          <cell r="M59">
            <v>216.14499999999998</v>
          </cell>
        </row>
        <row r="60">
          <cell r="A60" t="str">
            <v>BE1.202Thinned090</v>
          </cell>
          <cell r="B60" t="str">
            <v xml:space="preserve">BE </v>
          </cell>
          <cell r="C60">
            <v>1.2</v>
          </cell>
          <cell r="D60">
            <v>2</v>
          </cell>
          <cell r="E60" t="str">
            <v>Thinned</v>
          </cell>
          <cell r="F60" t="str">
            <v xml:space="preserve"> 90-95</v>
          </cell>
          <cell r="M60">
            <v>224.95500000000001</v>
          </cell>
        </row>
        <row r="61">
          <cell r="A61" t="str">
            <v>BE1.202Thinned095</v>
          </cell>
          <cell r="B61" t="str">
            <v xml:space="preserve">BE </v>
          </cell>
          <cell r="C61">
            <v>1.2</v>
          </cell>
          <cell r="D61">
            <v>2</v>
          </cell>
          <cell r="E61" t="str">
            <v>Thinned</v>
          </cell>
          <cell r="F61" t="str">
            <v xml:space="preserve"> 95-100</v>
          </cell>
          <cell r="M61">
            <v>233.33500000000001</v>
          </cell>
        </row>
        <row r="62">
          <cell r="A62" t="str">
            <v>BE1.202Thinned100</v>
          </cell>
          <cell r="B62" t="str">
            <v xml:space="preserve">BE </v>
          </cell>
          <cell r="C62">
            <v>1.2</v>
          </cell>
          <cell r="D62">
            <v>2</v>
          </cell>
          <cell r="E62" t="str">
            <v>Thinned</v>
          </cell>
          <cell r="F62" t="str">
            <v>100-105</v>
          </cell>
          <cell r="M62">
            <v>240.58500000000001</v>
          </cell>
        </row>
        <row r="63">
          <cell r="A63" t="str">
            <v>BE1.202Thinned105</v>
          </cell>
          <cell r="B63" t="str">
            <v xml:space="preserve">BE </v>
          </cell>
          <cell r="C63">
            <v>1.2</v>
          </cell>
          <cell r="D63">
            <v>2</v>
          </cell>
          <cell r="E63" t="str">
            <v>Thinned</v>
          </cell>
          <cell r="F63" t="str">
            <v>105-110</v>
          </cell>
          <cell r="M63">
            <v>247.10499999999999</v>
          </cell>
        </row>
        <row r="64">
          <cell r="A64" t="str">
            <v>BE1.202Thinned110</v>
          </cell>
          <cell r="B64" t="str">
            <v xml:space="preserve">BE </v>
          </cell>
          <cell r="C64">
            <v>1.2</v>
          </cell>
          <cell r="D64">
            <v>2</v>
          </cell>
          <cell r="E64" t="str">
            <v>Thinned</v>
          </cell>
          <cell r="F64" t="str">
            <v>110-115</v>
          </cell>
          <cell r="M64">
            <v>253.22</v>
          </cell>
        </row>
        <row r="65">
          <cell r="A65" t="str">
            <v>BE1.202Thinned115</v>
          </cell>
          <cell r="B65" t="str">
            <v xml:space="preserve">BE </v>
          </cell>
          <cell r="C65">
            <v>1.2</v>
          </cell>
          <cell r="D65">
            <v>2</v>
          </cell>
          <cell r="E65" t="str">
            <v>Thinned</v>
          </cell>
          <cell r="F65" t="str">
            <v>115-120</v>
          </cell>
          <cell r="M65">
            <v>258.55</v>
          </cell>
        </row>
        <row r="66">
          <cell r="A66" t="str">
            <v>BE1.202Thinned120</v>
          </cell>
          <cell r="B66" t="str">
            <v xml:space="preserve">BE </v>
          </cell>
          <cell r="C66">
            <v>1.2</v>
          </cell>
          <cell r="D66">
            <v>2</v>
          </cell>
          <cell r="E66" t="str">
            <v>Thinned</v>
          </cell>
          <cell r="F66" t="str">
            <v>120-125</v>
          </cell>
          <cell r="M66">
            <v>263.07499999999999</v>
          </cell>
        </row>
        <row r="67">
          <cell r="A67" t="str">
            <v>BE1.202Thinned125</v>
          </cell>
          <cell r="B67" t="str">
            <v xml:space="preserve">BE </v>
          </cell>
          <cell r="C67">
            <v>1.2</v>
          </cell>
          <cell r="D67">
            <v>2</v>
          </cell>
          <cell r="E67" t="str">
            <v>Thinned</v>
          </cell>
          <cell r="F67" t="str">
            <v>125-130</v>
          </cell>
          <cell r="M67">
            <v>267.49</v>
          </cell>
        </row>
        <row r="68">
          <cell r="A68" t="str">
            <v>BE1.202Thinned130</v>
          </cell>
          <cell r="B68" t="str">
            <v xml:space="preserve">BE </v>
          </cell>
          <cell r="C68">
            <v>1.2</v>
          </cell>
          <cell r="D68">
            <v>2</v>
          </cell>
          <cell r="E68" t="str">
            <v>Thinned</v>
          </cell>
          <cell r="F68" t="str">
            <v>130-135</v>
          </cell>
          <cell r="M68">
            <v>271.875</v>
          </cell>
        </row>
        <row r="69">
          <cell r="A69" t="str">
            <v>BE1.202Thinned135</v>
          </cell>
          <cell r="B69" t="str">
            <v xml:space="preserve">BE </v>
          </cell>
          <cell r="C69">
            <v>1.2</v>
          </cell>
          <cell r="D69">
            <v>2</v>
          </cell>
          <cell r="E69" t="str">
            <v>Thinned</v>
          </cell>
          <cell r="F69" t="str">
            <v>135-140</v>
          </cell>
          <cell r="M69">
            <v>275.57499999999999</v>
          </cell>
        </row>
        <row r="70">
          <cell r="A70" t="str">
            <v>BE1.202Thinned140</v>
          </cell>
          <cell r="B70" t="str">
            <v xml:space="preserve">BE </v>
          </cell>
          <cell r="C70">
            <v>1.2</v>
          </cell>
          <cell r="D70">
            <v>2</v>
          </cell>
          <cell r="E70" t="str">
            <v>Thinned</v>
          </cell>
          <cell r="F70" t="str">
            <v>140-145</v>
          </cell>
          <cell r="M70">
            <v>276.97000000000003</v>
          </cell>
        </row>
        <row r="71">
          <cell r="A71" t="str">
            <v>BE1.202Thinned145</v>
          </cell>
          <cell r="B71" t="str">
            <v xml:space="preserve">BE </v>
          </cell>
          <cell r="C71">
            <v>1.2</v>
          </cell>
          <cell r="D71">
            <v>2</v>
          </cell>
          <cell r="E71" t="str">
            <v>Thinned</v>
          </cell>
          <cell r="F71" t="str">
            <v>145-150</v>
          </cell>
          <cell r="M71">
            <v>279.58</v>
          </cell>
        </row>
        <row r="72">
          <cell r="A72" t="str">
            <v>BE1.202Thinned150</v>
          </cell>
          <cell r="B72" t="str">
            <v xml:space="preserve">BE </v>
          </cell>
          <cell r="C72">
            <v>1.2</v>
          </cell>
          <cell r="D72">
            <v>2</v>
          </cell>
          <cell r="E72" t="str">
            <v>Thinned</v>
          </cell>
          <cell r="F72" t="str">
            <v>150-155</v>
          </cell>
          <cell r="M72">
            <v>280.89999999999998</v>
          </cell>
        </row>
        <row r="73">
          <cell r="A73" t="str">
            <v>BE1.202Thinned155</v>
          </cell>
          <cell r="B73" t="str">
            <v xml:space="preserve">BE </v>
          </cell>
          <cell r="C73">
            <v>1.2</v>
          </cell>
          <cell r="D73">
            <v>2</v>
          </cell>
          <cell r="E73" t="str">
            <v>Thinned</v>
          </cell>
          <cell r="F73" t="str">
            <v>155-160</v>
          </cell>
          <cell r="M73">
            <v>282.48500000000001</v>
          </cell>
        </row>
        <row r="74">
          <cell r="A74" t="str">
            <v>BE1.202Thinned160</v>
          </cell>
          <cell r="B74" t="str">
            <v xml:space="preserve">BE </v>
          </cell>
          <cell r="C74">
            <v>1.2</v>
          </cell>
          <cell r="D74">
            <v>2</v>
          </cell>
          <cell r="E74" t="str">
            <v>Thinned</v>
          </cell>
          <cell r="F74" t="str">
            <v>160-165</v>
          </cell>
          <cell r="M74">
            <v>283.54000000000002</v>
          </cell>
        </row>
        <row r="75">
          <cell r="A75" t="str">
            <v>BE1.202Thinned165</v>
          </cell>
          <cell r="B75" t="str">
            <v xml:space="preserve">BE </v>
          </cell>
          <cell r="C75">
            <v>1.2</v>
          </cell>
          <cell r="D75">
            <v>2</v>
          </cell>
          <cell r="E75" t="str">
            <v>Thinned</v>
          </cell>
          <cell r="F75" t="str">
            <v>165-170</v>
          </cell>
          <cell r="M75">
            <v>283.97499999999997</v>
          </cell>
        </row>
        <row r="76">
          <cell r="A76" t="str">
            <v>BE1.202Thinned170</v>
          </cell>
          <cell r="B76" t="str">
            <v xml:space="preserve">BE </v>
          </cell>
          <cell r="C76">
            <v>1.2</v>
          </cell>
          <cell r="D76">
            <v>2</v>
          </cell>
          <cell r="E76" t="str">
            <v>Thinned</v>
          </cell>
          <cell r="F76" t="str">
            <v>170-175</v>
          </cell>
          <cell r="M76">
            <v>284.23500000000001</v>
          </cell>
        </row>
        <row r="77">
          <cell r="A77" t="str">
            <v>BE1.202Thinned175</v>
          </cell>
          <cell r="B77" t="str">
            <v xml:space="preserve">BE </v>
          </cell>
          <cell r="C77">
            <v>1.2</v>
          </cell>
          <cell r="D77">
            <v>2</v>
          </cell>
          <cell r="E77" t="str">
            <v>Thinned</v>
          </cell>
          <cell r="F77" t="str">
            <v>175-180</v>
          </cell>
          <cell r="M77">
            <v>283.91499999999996</v>
          </cell>
        </row>
        <row r="78">
          <cell r="A78" t="str">
            <v>BE1.202Thinned180</v>
          </cell>
          <cell r="B78" t="str">
            <v xml:space="preserve">BE </v>
          </cell>
          <cell r="C78">
            <v>1.2</v>
          </cell>
          <cell r="D78">
            <v>2</v>
          </cell>
          <cell r="E78" t="str">
            <v>Thinned</v>
          </cell>
          <cell r="F78" t="str">
            <v>180-185</v>
          </cell>
          <cell r="M78">
            <v>283.14000000000004</v>
          </cell>
        </row>
        <row r="79">
          <cell r="A79" t="str">
            <v>BE1.202Thinned185</v>
          </cell>
          <cell r="B79" t="str">
            <v xml:space="preserve">BE </v>
          </cell>
          <cell r="C79">
            <v>1.2</v>
          </cell>
          <cell r="D79">
            <v>2</v>
          </cell>
          <cell r="E79" t="str">
            <v>Thinned</v>
          </cell>
          <cell r="F79" t="str">
            <v>185-190</v>
          </cell>
          <cell r="M79">
            <v>282.185</v>
          </cell>
        </row>
        <row r="80">
          <cell r="A80" t="str">
            <v>BE1.202Thinned190</v>
          </cell>
          <cell r="B80" t="str">
            <v xml:space="preserve">BE </v>
          </cell>
          <cell r="C80">
            <v>1.2</v>
          </cell>
          <cell r="D80">
            <v>2</v>
          </cell>
          <cell r="E80" t="str">
            <v>Thinned</v>
          </cell>
          <cell r="F80" t="str">
            <v>190-195</v>
          </cell>
          <cell r="M80">
            <v>280.76500000000004</v>
          </cell>
        </row>
        <row r="81">
          <cell r="A81" t="str">
            <v>BE1.202Thinned195</v>
          </cell>
          <cell r="B81" t="str">
            <v xml:space="preserve">BE </v>
          </cell>
          <cell r="C81">
            <v>1.2</v>
          </cell>
          <cell r="D81">
            <v>2</v>
          </cell>
          <cell r="E81" t="str">
            <v>Thinned</v>
          </cell>
          <cell r="F81" t="str">
            <v>195-200</v>
          </cell>
          <cell r="M81">
            <v>282.61500000000001</v>
          </cell>
        </row>
        <row r="82">
          <cell r="A82" t="str">
            <v>BE1.204NO_thin000</v>
          </cell>
          <cell r="B82" t="str">
            <v xml:space="preserve">BE </v>
          </cell>
          <cell r="C82">
            <v>1.2</v>
          </cell>
          <cell r="D82">
            <v>4</v>
          </cell>
          <cell r="E82" t="str">
            <v>NO_thin</v>
          </cell>
          <cell r="F82" t="str">
            <v xml:space="preserve">  0-5</v>
          </cell>
          <cell r="G82">
            <v>0.06</v>
          </cell>
          <cell r="H82">
            <v>0.28999999999999998</v>
          </cell>
          <cell r="I82">
            <v>0.36</v>
          </cell>
          <cell r="J82">
            <v>1.78</v>
          </cell>
          <cell r="K82">
            <v>1.78</v>
          </cell>
          <cell r="L82">
            <v>0</v>
          </cell>
          <cell r="M82">
            <v>1.78</v>
          </cell>
          <cell r="N82">
            <v>0</v>
          </cell>
        </row>
        <row r="83">
          <cell r="A83" t="str">
            <v>BE1.204NO_thin005</v>
          </cell>
          <cell r="B83" t="str">
            <v xml:space="preserve">BE </v>
          </cell>
          <cell r="C83">
            <v>1.2</v>
          </cell>
          <cell r="D83">
            <v>4</v>
          </cell>
          <cell r="E83" t="str">
            <v>NO_thin</v>
          </cell>
          <cell r="F83" t="str">
            <v xml:space="preserve">  5-10</v>
          </cell>
          <cell r="G83">
            <v>0.19</v>
          </cell>
          <cell r="H83">
            <v>0.36</v>
          </cell>
          <cell r="I83">
            <v>0.55000000000000004</v>
          </cell>
          <cell r="J83">
            <v>2.76</v>
          </cell>
          <cell r="K83">
            <v>4.53</v>
          </cell>
          <cell r="L83">
            <v>0</v>
          </cell>
          <cell r="M83">
            <v>4.53</v>
          </cell>
          <cell r="N83">
            <v>0</v>
          </cell>
        </row>
        <row r="84">
          <cell r="A84" t="str">
            <v>BE1.204NO_thin010</v>
          </cell>
          <cell r="B84" t="str">
            <v xml:space="preserve">BE </v>
          </cell>
          <cell r="C84">
            <v>1.2</v>
          </cell>
          <cell r="D84">
            <v>4</v>
          </cell>
          <cell r="E84" t="str">
            <v>NO_thin</v>
          </cell>
          <cell r="F84" t="str">
            <v xml:space="preserve"> 10-15</v>
          </cell>
          <cell r="G84">
            <v>0.57999999999999996</v>
          </cell>
          <cell r="H84">
            <v>0.36</v>
          </cell>
          <cell r="I84">
            <v>0.95</v>
          </cell>
          <cell r="J84">
            <v>4.7300000000000004</v>
          </cell>
          <cell r="K84">
            <v>9.26</v>
          </cell>
          <cell r="L84">
            <v>0</v>
          </cell>
          <cell r="M84">
            <v>9.26</v>
          </cell>
          <cell r="N84">
            <v>0</v>
          </cell>
        </row>
        <row r="85">
          <cell r="A85" t="str">
            <v>BE1.204NO_thin015</v>
          </cell>
          <cell r="B85" t="str">
            <v xml:space="preserve">BE </v>
          </cell>
          <cell r="C85">
            <v>1.2</v>
          </cell>
          <cell r="D85">
            <v>4</v>
          </cell>
          <cell r="E85" t="str">
            <v>NO_thin</v>
          </cell>
          <cell r="F85" t="str">
            <v xml:space="preserve"> 15-20</v>
          </cell>
          <cell r="G85">
            <v>1.78</v>
          </cell>
          <cell r="H85">
            <v>0.36</v>
          </cell>
          <cell r="I85">
            <v>2.14</v>
          </cell>
          <cell r="J85">
            <v>10.7</v>
          </cell>
          <cell r="K85">
            <v>19.96</v>
          </cell>
          <cell r="L85">
            <v>0</v>
          </cell>
          <cell r="M85">
            <v>19.96</v>
          </cell>
          <cell r="N85">
            <v>0</v>
          </cell>
        </row>
        <row r="86">
          <cell r="A86" t="str">
            <v>BE1.204NO_thin020</v>
          </cell>
          <cell r="B86" t="str">
            <v xml:space="preserve">BE </v>
          </cell>
          <cell r="C86">
            <v>1.2</v>
          </cell>
          <cell r="D86">
            <v>4</v>
          </cell>
          <cell r="E86" t="str">
            <v>NO_thin</v>
          </cell>
          <cell r="F86" t="str">
            <v xml:space="preserve"> 20-25</v>
          </cell>
          <cell r="G86">
            <v>5.42</v>
          </cell>
          <cell r="H86">
            <v>0.36</v>
          </cell>
          <cell r="I86">
            <v>5.78</v>
          </cell>
          <cell r="J86">
            <v>28.92</v>
          </cell>
          <cell r="K86">
            <v>48.88</v>
          </cell>
          <cell r="L86">
            <v>0</v>
          </cell>
          <cell r="M86">
            <v>48.88</v>
          </cell>
          <cell r="N86">
            <v>0</v>
          </cell>
        </row>
        <row r="87">
          <cell r="A87" t="str">
            <v>BE1.204NO_thin025</v>
          </cell>
          <cell r="B87" t="str">
            <v xml:space="preserve">BE </v>
          </cell>
          <cell r="C87">
            <v>1.2</v>
          </cell>
          <cell r="D87">
            <v>4</v>
          </cell>
          <cell r="E87" t="str">
            <v>NO_thin</v>
          </cell>
          <cell r="F87" t="str">
            <v xml:space="preserve"> 25-30</v>
          </cell>
          <cell r="G87">
            <v>16.55</v>
          </cell>
          <cell r="H87">
            <v>0.36</v>
          </cell>
          <cell r="I87">
            <v>16.91</v>
          </cell>
          <cell r="J87">
            <v>84.54</v>
          </cell>
          <cell r="K87">
            <v>133.41999999999999</v>
          </cell>
          <cell r="L87">
            <v>0</v>
          </cell>
          <cell r="M87">
            <v>133.41999999999999</v>
          </cell>
          <cell r="N87">
            <v>0</v>
          </cell>
        </row>
        <row r="88">
          <cell r="A88" t="str">
            <v>BE1.204NO_thin030</v>
          </cell>
          <cell r="B88" t="str">
            <v xml:space="preserve">BE </v>
          </cell>
          <cell r="C88">
            <v>1.2</v>
          </cell>
          <cell r="D88">
            <v>4</v>
          </cell>
          <cell r="E88" t="str">
            <v>NO_thin</v>
          </cell>
          <cell r="F88" t="str">
            <v xml:space="preserve"> 30-35</v>
          </cell>
          <cell r="G88">
            <v>27.62</v>
          </cell>
          <cell r="H88">
            <v>1.72</v>
          </cell>
          <cell r="I88">
            <v>29.34</v>
          </cell>
          <cell r="J88">
            <v>146.69999999999999</v>
          </cell>
          <cell r="K88">
            <v>280.11</v>
          </cell>
          <cell r="L88">
            <v>0</v>
          </cell>
          <cell r="M88">
            <v>280.11</v>
          </cell>
          <cell r="N88">
            <v>0</v>
          </cell>
        </row>
        <row r="89">
          <cell r="A89" t="str">
            <v>BE1.204NO_thin035</v>
          </cell>
          <cell r="B89" t="str">
            <v xml:space="preserve">BE </v>
          </cell>
          <cell r="C89">
            <v>1.2</v>
          </cell>
          <cell r="D89">
            <v>4</v>
          </cell>
          <cell r="E89" t="str">
            <v>NO_thin</v>
          </cell>
          <cell r="F89" t="str">
            <v xml:space="preserve"> 35-40</v>
          </cell>
          <cell r="G89">
            <v>13.23</v>
          </cell>
          <cell r="H89">
            <v>0.64</v>
          </cell>
          <cell r="I89">
            <v>13.87</v>
          </cell>
          <cell r="J89">
            <v>69.34</v>
          </cell>
          <cell r="K89">
            <v>349.45</v>
          </cell>
          <cell r="L89">
            <v>0</v>
          </cell>
          <cell r="M89">
            <v>349.45</v>
          </cell>
          <cell r="N89">
            <v>0</v>
          </cell>
        </row>
        <row r="90">
          <cell r="A90" t="str">
            <v>BE1.204NO_thin040</v>
          </cell>
          <cell r="B90" t="str">
            <v xml:space="preserve">BE </v>
          </cell>
          <cell r="C90">
            <v>1.2</v>
          </cell>
          <cell r="D90">
            <v>4</v>
          </cell>
          <cell r="E90" t="str">
            <v>NO_thin</v>
          </cell>
          <cell r="F90" t="str">
            <v xml:space="preserve"> 40-45</v>
          </cell>
          <cell r="G90">
            <v>10.050000000000001</v>
          </cell>
          <cell r="H90">
            <v>5.36</v>
          </cell>
          <cell r="I90">
            <v>15.41</v>
          </cell>
          <cell r="J90">
            <v>77.06</v>
          </cell>
          <cell r="K90">
            <v>426.51</v>
          </cell>
          <cell r="L90">
            <v>0</v>
          </cell>
          <cell r="M90">
            <v>426.51</v>
          </cell>
          <cell r="N90">
            <v>0</v>
          </cell>
        </row>
        <row r="91">
          <cell r="A91" t="str">
            <v>BE1.204NO_thin045</v>
          </cell>
          <cell r="B91" t="str">
            <v xml:space="preserve">BE </v>
          </cell>
          <cell r="C91">
            <v>1.2</v>
          </cell>
          <cell r="D91">
            <v>4</v>
          </cell>
          <cell r="E91" t="str">
            <v>NO_thin</v>
          </cell>
          <cell r="F91" t="str">
            <v xml:space="preserve"> 45-50</v>
          </cell>
          <cell r="G91">
            <v>7.41</v>
          </cell>
          <cell r="H91">
            <v>2.96</v>
          </cell>
          <cell r="I91">
            <v>10.37</v>
          </cell>
          <cell r="J91">
            <v>51.84</v>
          </cell>
          <cell r="K91">
            <v>478.36</v>
          </cell>
          <cell r="L91">
            <v>0</v>
          </cell>
          <cell r="M91">
            <v>478.36</v>
          </cell>
          <cell r="N91">
            <v>0</v>
          </cell>
        </row>
        <row r="92">
          <cell r="A92" t="str">
            <v>BE1.204NO_thin050</v>
          </cell>
          <cell r="B92" t="str">
            <v xml:space="preserve">BE </v>
          </cell>
          <cell r="C92">
            <v>1.2</v>
          </cell>
          <cell r="D92">
            <v>4</v>
          </cell>
          <cell r="E92" t="str">
            <v>NO_thin</v>
          </cell>
          <cell r="F92" t="str">
            <v xml:space="preserve"> 50-55</v>
          </cell>
          <cell r="G92">
            <v>5.43</v>
          </cell>
          <cell r="H92">
            <v>1.2</v>
          </cell>
          <cell r="I92">
            <v>6.63</v>
          </cell>
          <cell r="J92">
            <v>33.159999999999997</v>
          </cell>
          <cell r="K92">
            <v>511.52</v>
          </cell>
          <cell r="L92">
            <v>0</v>
          </cell>
          <cell r="M92">
            <v>511.52</v>
          </cell>
          <cell r="N92">
            <v>0</v>
          </cell>
        </row>
        <row r="93">
          <cell r="A93" t="str">
            <v>BE1.204NO_thin055</v>
          </cell>
          <cell r="B93" t="str">
            <v xml:space="preserve">BE </v>
          </cell>
          <cell r="C93">
            <v>1.2</v>
          </cell>
          <cell r="D93">
            <v>4</v>
          </cell>
          <cell r="E93" t="str">
            <v>NO_thin</v>
          </cell>
          <cell r="F93" t="str">
            <v xml:space="preserve"> 55-60</v>
          </cell>
          <cell r="G93">
            <v>4.7</v>
          </cell>
          <cell r="H93">
            <v>0.92</v>
          </cell>
          <cell r="I93">
            <v>5.61</v>
          </cell>
          <cell r="J93">
            <v>28.06</v>
          </cell>
          <cell r="K93">
            <v>539.58000000000004</v>
          </cell>
          <cell r="L93">
            <v>0</v>
          </cell>
          <cell r="M93">
            <v>539.58000000000004</v>
          </cell>
          <cell r="N93">
            <v>0</v>
          </cell>
        </row>
        <row r="94">
          <cell r="A94" t="str">
            <v>BE1.204NO_thin060</v>
          </cell>
          <cell r="B94" t="str">
            <v xml:space="preserve">BE </v>
          </cell>
          <cell r="C94">
            <v>1.2</v>
          </cell>
          <cell r="D94">
            <v>4</v>
          </cell>
          <cell r="E94" t="str">
            <v>NO_thin</v>
          </cell>
          <cell r="F94" t="str">
            <v xml:space="preserve"> 60-65</v>
          </cell>
          <cell r="G94">
            <v>4.95</v>
          </cell>
          <cell r="H94">
            <v>0.17</v>
          </cell>
          <cell r="I94">
            <v>5.12</v>
          </cell>
          <cell r="J94">
            <v>25.61</v>
          </cell>
          <cell r="K94">
            <v>565.19000000000005</v>
          </cell>
          <cell r="L94">
            <v>0</v>
          </cell>
          <cell r="M94">
            <v>565.19000000000005</v>
          </cell>
          <cell r="N94">
            <v>0</v>
          </cell>
        </row>
        <row r="95">
          <cell r="A95" t="str">
            <v>BE1.204NO_thin065</v>
          </cell>
          <cell r="B95" t="str">
            <v xml:space="preserve">BE </v>
          </cell>
          <cell r="C95">
            <v>1.2</v>
          </cell>
          <cell r="D95">
            <v>4</v>
          </cell>
          <cell r="E95" t="str">
            <v>NO_thin</v>
          </cell>
          <cell r="F95" t="str">
            <v xml:space="preserve"> 65-70</v>
          </cell>
          <cell r="G95">
            <v>5.71</v>
          </cell>
          <cell r="H95">
            <v>-0.27</v>
          </cell>
          <cell r="I95">
            <v>5.44</v>
          </cell>
          <cell r="J95">
            <v>27.2</v>
          </cell>
          <cell r="K95">
            <v>592.39</v>
          </cell>
          <cell r="L95">
            <v>0</v>
          </cell>
          <cell r="M95">
            <v>592.39</v>
          </cell>
          <cell r="N95">
            <v>0</v>
          </cell>
        </row>
        <row r="96">
          <cell r="A96" t="str">
            <v>BE1.204NO_thin070</v>
          </cell>
          <cell r="B96" t="str">
            <v xml:space="preserve">BE </v>
          </cell>
          <cell r="C96">
            <v>1.2</v>
          </cell>
          <cell r="D96">
            <v>4</v>
          </cell>
          <cell r="E96" t="str">
            <v>NO_thin</v>
          </cell>
          <cell r="F96" t="str">
            <v xml:space="preserve"> 70-75</v>
          </cell>
          <cell r="G96">
            <v>6.21</v>
          </cell>
          <cell r="H96">
            <v>-0.31</v>
          </cell>
          <cell r="I96">
            <v>5.9</v>
          </cell>
          <cell r="J96">
            <v>29.51</v>
          </cell>
          <cell r="K96">
            <v>621.9</v>
          </cell>
          <cell r="L96">
            <v>0</v>
          </cell>
          <cell r="M96">
            <v>621.9</v>
          </cell>
          <cell r="N96">
            <v>0</v>
          </cell>
        </row>
        <row r="97">
          <cell r="A97" t="str">
            <v>BE1.204NO_thin075</v>
          </cell>
          <cell r="B97" t="str">
            <v xml:space="preserve">BE </v>
          </cell>
          <cell r="C97">
            <v>1.2</v>
          </cell>
          <cell r="D97">
            <v>4</v>
          </cell>
          <cell r="E97" t="str">
            <v>NO_thin</v>
          </cell>
          <cell r="F97" t="str">
            <v xml:space="preserve"> 75-80</v>
          </cell>
          <cell r="G97">
            <v>5.88</v>
          </cell>
          <cell r="H97">
            <v>-0.28000000000000003</v>
          </cell>
          <cell r="I97">
            <v>5.6</v>
          </cell>
          <cell r="J97">
            <v>28</v>
          </cell>
          <cell r="K97">
            <v>649.9</v>
          </cell>
          <cell r="L97">
            <v>0</v>
          </cell>
          <cell r="M97">
            <v>649.9</v>
          </cell>
          <cell r="N97">
            <v>0</v>
          </cell>
        </row>
        <row r="98">
          <cell r="A98" t="str">
            <v>BE1.204NO_thin080</v>
          </cell>
          <cell r="B98" t="str">
            <v xml:space="preserve">BE </v>
          </cell>
          <cell r="C98">
            <v>1.2</v>
          </cell>
          <cell r="D98">
            <v>4</v>
          </cell>
          <cell r="E98" t="str">
            <v>NO_thin</v>
          </cell>
          <cell r="F98" t="str">
            <v xml:space="preserve"> 80-85</v>
          </cell>
          <cell r="G98">
            <v>5.55</v>
          </cell>
          <cell r="H98">
            <v>-0.35</v>
          </cell>
          <cell r="I98">
            <v>5.2</v>
          </cell>
          <cell r="J98">
            <v>26.02</v>
          </cell>
          <cell r="K98">
            <v>675.92</v>
          </cell>
          <cell r="L98">
            <v>0</v>
          </cell>
          <cell r="M98">
            <v>675.92</v>
          </cell>
          <cell r="N98">
            <v>0</v>
          </cell>
        </row>
        <row r="99">
          <cell r="A99" t="str">
            <v>BE1.204NO_thin085</v>
          </cell>
          <cell r="B99" t="str">
            <v xml:space="preserve">BE </v>
          </cell>
          <cell r="C99">
            <v>1.2</v>
          </cell>
          <cell r="D99">
            <v>4</v>
          </cell>
          <cell r="E99" t="str">
            <v>NO_thin</v>
          </cell>
          <cell r="F99" t="str">
            <v xml:space="preserve"> 85-90</v>
          </cell>
          <cell r="G99">
            <v>5.44</v>
          </cell>
          <cell r="H99">
            <v>-0.1</v>
          </cell>
          <cell r="I99">
            <v>5.33</v>
          </cell>
          <cell r="J99">
            <v>26.66</v>
          </cell>
          <cell r="K99">
            <v>702.58</v>
          </cell>
          <cell r="L99">
            <v>0</v>
          </cell>
          <cell r="M99">
            <v>702.58</v>
          </cell>
          <cell r="N99">
            <v>0</v>
          </cell>
        </row>
        <row r="100">
          <cell r="A100" t="str">
            <v>BE1.204NO_thin090</v>
          </cell>
          <cell r="B100" t="str">
            <v xml:space="preserve">BE </v>
          </cell>
          <cell r="C100">
            <v>1.2</v>
          </cell>
          <cell r="D100">
            <v>4</v>
          </cell>
          <cell r="E100" t="str">
            <v>NO_thin</v>
          </cell>
          <cell r="F100" t="str">
            <v xml:space="preserve"> 90-95</v>
          </cell>
          <cell r="G100">
            <v>5.19</v>
          </cell>
          <cell r="H100">
            <v>-0.27</v>
          </cell>
          <cell r="I100">
            <v>4.93</v>
          </cell>
          <cell r="J100">
            <v>24.64</v>
          </cell>
          <cell r="K100">
            <v>727.22</v>
          </cell>
          <cell r="L100">
            <v>0</v>
          </cell>
          <cell r="M100">
            <v>727.22</v>
          </cell>
          <cell r="N100">
            <v>0</v>
          </cell>
        </row>
        <row r="101">
          <cell r="A101" t="str">
            <v>BE1.204NO_thin095</v>
          </cell>
          <cell r="B101" t="str">
            <v xml:space="preserve">BE </v>
          </cell>
          <cell r="C101">
            <v>1.2</v>
          </cell>
          <cell r="D101">
            <v>4</v>
          </cell>
          <cell r="E101" t="str">
            <v>NO_thin</v>
          </cell>
          <cell r="F101" t="str">
            <v xml:space="preserve"> 95-100</v>
          </cell>
          <cell r="G101">
            <v>4.99</v>
          </cell>
          <cell r="H101">
            <v>0</v>
          </cell>
          <cell r="I101">
            <v>4.99</v>
          </cell>
          <cell r="J101">
            <v>24.97</v>
          </cell>
          <cell r="K101">
            <v>752.19</v>
          </cell>
          <cell r="L101">
            <v>0</v>
          </cell>
          <cell r="M101">
            <v>752.19</v>
          </cell>
          <cell r="N101">
            <v>0</v>
          </cell>
        </row>
        <row r="102">
          <cell r="A102" t="str">
            <v>BE1.204NO_thin100</v>
          </cell>
          <cell r="B102" t="str">
            <v xml:space="preserve">BE </v>
          </cell>
          <cell r="C102">
            <v>1.2</v>
          </cell>
          <cell r="D102">
            <v>4</v>
          </cell>
          <cell r="E102" t="str">
            <v>NO_thin</v>
          </cell>
          <cell r="F102" t="str">
            <v>100-105</v>
          </cell>
          <cell r="G102">
            <v>4.8899999999999997</v>
          </cell>
          <cell r="H102">
            <v>-0.25</v>
          </cell>
          <cell r="I102">
            <v>4.6399999999999997</v>
          </cell>
          <cell r="J102">
            <v>23.2</v>
          </cell>
          <cell r="K102">
            <v>775.39</v>
          </cell>
          <cell r="L102">
            <v>0</v>
          </cell>
          <cell r="M102">
            <v>775.39</v>
          </cell>
          <cell r="N102">
            <v>0</v>
          </cell>
        </row>
        <row r="103">
          <cell r="A103" t="str">
            <v>BE1.204NO_thin105</v>
          </cell>
          <cell r="B103" t="str">
            <v xml:space="preserve">BE </v>
          </cell>
          <cell r="C103">
            <v>1.2</v>
          </cell>
          <cell r="D103">
            <v>4</v>
          </cell>
          <cell r="E103" t="str">
            <v>NO_thin</v>
          </cell>
          <cell r="F103" t="str">
            <v>105-110</v>
          </cell>
          <cell r="G103">
            <v>4.62</v>
          </cell>
          <cell r="H103">
            <v>-0.23</v>
          </cell>
          <cell r="I103">
            <v>4.3899999999999997</v>
          </cell>
          <cell r="J103">
            <v>21.94</v>
          </cell>
          <cell r="K103">
            <v>797.33</v>
          </cell>
          <cell r="L103">
            <v>0</v>
          </cell>
          <cell r="M103">
            <v>797.33</v>
          </cell>
          <cell r="N103">
            <v>0</v>
          </cell>
        </row>
        <row r="104">
          <cell r="A104" t="str">
            <v>BE1.204NO_thin110</v>
          </cell>
          <cell r="B104" t="str">
            <v xml:space="preserve">BE </v>
          </cell>
          <cell r="C104">
            <v>1.2</v>
          </cell>
          <cell r="D104">
            <v>4</v>
          </cell>
          <cell r="E104" t="str">
            <v>NO_thin</v>
          </cell>
          <cell r="F104" t="str">
            <v>110-115</v>
          </cell>
          <cell r="G104">
            <v>4.26</v>
          </cell>
          <cell r="H104">
            <v>-0.24</v>
          </cell>
          <cell r="I104">
            <v>4.03</v>
          </cell>
          <cell r="J104">
            <v>20.13</v>
          </cell>
          <cell r="K104">
            <v>817.46</v>
          </cell>
          <cell r="L104">
            <v>0</v>
          </cell>
          <cell r="M104">
            <v>817.46</v>
          </cell>
          <cell r="N104">
            <v>0</v>
          </cell>
        </row>
        <row r="105">
          <cell r="A105" t="str">
            <v>BE1.204NO_thin115</v>
          </cell>
          <cell r="B105" t="str">
            <v xml:space="preserve">BE </v>
          </cell>
          <cell r="C105">
            <v>1.2</v>
          </cell>
          <cell r="D105">
            <v>4</v>
          </cell>
          <cell r="E105" t="str">
            <v>NO_thin</v>
          </cell>
          <cell r="F105" t="str">
            <v>115-120</v>
          </cell>
          <cell r="G105">
            <v>3.97</v>
          </cell>
          <cell r="H105">
            <v>-0.25</v>
          </cell>
          <cell r="I105">
            <v>3.72</v>
          </cell>
          <cell r="J105">
            <v>18.62</v>
          </cell>
          <cell r="K105">
            <v>836.08</v>
          </cell>
          <cell r="L105">
            <v>0</v>
          </cell>
          <cell r="M105">
            <v>836.08</v>
          </cell>
          <cell r="N105">
            <v>0</v>
          </cell>
        </row>
        <row r="106">
          <cell r="A106" t="str">
            <v>BE1.204NO_thin120</v>
          </cell>
          <cell r="B106" t="str">
            <v xml:space="preserve">BE </v>
          </cell>
          <cell r="C106">
            <v>1.2</v>
          </cell>
          <cell r="D106">
            <v>4</v>
          </cell>
          <cell r="E106" t="str">
            <v>NO_thin</v>
          </cell>
          <cell r="F106" t="str">
            <v>120-125</v>
          </cell>
          <cell r="G106">
            <v>3.76</v>
          </cell>
          <cell r="H106">
            <v>-0.18</v>
          </cell>
          <cell r="I106">
            <v>3.58</v>
          </cell>
          <cell r="J106">
            <v>17.89</v>
          </cell>
          <cell r="K106">
            <v>853.97</v>
          </cell>
          <cell r="L106">
            <v>0</v>
          </cell>
          <cell r="M106">
            <v>853.97</v>
          </cell>
          <cell r="N106">
            <v>0</v>
          </cell>
        </row>
        <row r="107">
          <cell r="A107" t="str">
            <v>BE1.204NO_thin125</v>
          </cell>
          <cell r="B107" t="str">
            <v xml:space="preserve">BE </v>
          </cell>
          <cell r="C107">
            <v>1.2</v>
          </cell>
          <cell r="D107">
            <v>4</v>
          </cell>
          <cell r="E107" t="str">
            <v>NO_thin</v>
          </cell>
          <cell r="F107" t="str">
            <v>125-130</v>
          </cell>
          <cell r="G107">
            <v>3.5</v>
          </cell>
          <cell r="H107">
            <v>-7.0000000000000007E-2</v>
          </cell>
          <cell r="I107">
            <v>3.43</v>
          </cell>
          <cell r="J107">
            <v>17.13</v>
          </cell>
          <cell r="K107">
            <v>871.1</v>
          </cell>
          <cell r="L107">
            <v>0</v>
          </cell>
          <cell r="M107">
            <v>871.1</v>
          </cell>
          <cell r="N107">
            <v>0</v>
          </cell>
        </row>
        <row r="108">
          <cell r="A108" t="str">
            <v>BE1.204NO_thin130</v>
          </cell>
          <cell r="B108" t="str">
            <v xml:space="preserve">BE </v>
          </cell>
          <cell r="C108">
            <v>1.2</v>
          </cell>
          <cell r="D108">
            <v>4</v>
          </cell>
          <cell r="E108" t="str">
            <v>NO_thin</v>
          </cell>
          <cell r="F108" t="str">
            <v>130-135</v>
          </cell>
          <cell r="G108">
            <v>3.28</v>
          </cell>
          <cell r="H108">
            <v>-0.09</v>
          </cell>
          <cell r="I108">
            <v>3.19</v>
          </cell>
          <cell r="J108">
            <v>15.95</v>
          </cell>
          <cell r="K108">
            <v>887.04</v>
          </cell>
          <cell r="L108">
            <v>0</v>
          </cell>
          <cell r="M108">
            <v>887.04</v>
          </cell>
          <cell r="N108">
            <v>0</v>
          </cell>
        </row>
        <row r="109">
          <cell r="A109" t="str">
            <v>BE1.204NO_thin135</v>
          </cell>
          <cell r="B109" t="str">
            <v xml:space="preserve">BE </v>
          </cell>
          <cell r="C109">
            <v>1.2</v>
          </cell>
          <cell r="D109">
            <v>4</v>
          </cell>
          <cell r="E109" t="str">
            <v>NO_thin</v>
          </cell>
          <cell r="F109" t="str">
            <v>135-140</v>
          </cell>
          <cell r="G109">
            <v>2.99</v>
          </cell>
          <cell r="H109">
            <v>-0.15</v>
          </cell>
          <cell r="I109">
            <v>2.84</v>
          </cell>
          <cell r="J109">
            <v>14.18</v>
          </cell>
          <cell r="K109">
            <v>901.22</v>
          </cell>
          <cell r="L109">
            <v>0</v>
          </cell>
          <cell r="M109">
            <v>901.22</v>
          </cell>
          <cell r="N109">
            <v>0</v>
          </cell>
        </row>
        <row r="110">
          <cell r="A110" t="str">
            <v>BE1.204NO_thin140</v>
          </cell>
          <cell r="B110" t="str">
            <v xml:space="preserve">BE </v>
          </cell>
          <cell r="C110">
            <v>1.2</v>
          </cell>
          <cell r="D110">
            <v>4</v>
          </cell>
          <cell r="E110" t="str">
            <v>NO_thin</v>
          </cell>
          <cell r="F110" t="str">
            <v>140-145</v>
          </cell>
          <cell r="G110">
            <v>2.76</v>
          </cell>
          <cell r="H110">
            <v>-0.04</v>
          </cell>
          <cell r="I110">
            <v>2.72</v>
          </cell>
          <cell r="J110">
            <v>13.58</v>
          </cell>
          <cell r="K110">
            <v>914.8</v>
          </cell>
          <cell r="L110">
            <v>0</v>
          </cell>
          <cell r="M110">
            <v>914.8</v>
          </cell>
          <cell r="N110">
            <v>0</v>
          </cell>
        </row>
        <row r="111">
          <cell r="A111" t="str">
            <v>BE1.204NO_thin145</v>
          </cell>
          <cell r="B111" t="str">
            <v xml:space="preserve">BE </v>
          </cell>
          <cell r="C111">
            <v>1.2</v>
          </cell>
          <cell r="D111">
            <v>4</v>
          </cell>
          <cell r="E111" t="str">
            <v>NO_thin</v>
          </cell>
          <cell r="F111" t="str">
            <v>145-150</v>
          </cell>
          <cell r="G111">
            <v>2.58</v>
          </cell>
          <cell r="H111">
            <v>-0.16</v>
          </cell>
          <cell r="I111">
            <v>2.41</v>
          </cell>
          <cell r="J111">
            <v>12.07</v>
          </cell>
          <cell r="K111">
            <v>926.87</v>
          </cell>
          <cell r="L111">
            <v>0</v>
          </cell>
          <cell r="M111">
            <v>926.87</v>
          </cell>
          <cell r="N111">
            <v>0</v>
          </cell>
        </row>
        <row r="112">
          <cell r="A112" t="str">
            <v>BE1.204NO_thin150</v>
          </cell>
          <cell r="B112" t="str">
            <v xml:space="preserve">BE </v>
          </cell>
          <cell r="C112">
            <v>1.2</v>
          </cell>
          <cell r="D112">
            <v>4</v>
          </cell>
          <cell r="E112" t="str">
            <v>NO_thin</v>
          </cell>
          <cell r="F112" t="str">
            <v>150-155</v>
          </cell>
          <cell r="G112">
            <v>2.31</v>
          </cell>
          <cell r="H112">
            <v>-0.27</v>
          </cell>
          <cell r="I112">
            <v>2.04</v>
          </cell>
          <cell r="J112">
            <v>10.220000000000001</v>
          </cell>
          <cell r="K112">
            <v>937.09</v>
          </cell>
          <cell r="L112">
            <v>0</v>
          </cell>
          <cell r="M112">
            <v>937.09</v>
          </cell>
          <cell r="N112">
            <v>0</v>
          </cell>
        </row>
        <row r="113">
          <cell r="A113" t="str">
            <v>BE1.204NO_thin155</v>
          </cell>
          <cell r="B113" t="str">
            <v xml:space="preserve">BE </v>
          </cell>
          <cell r="C113">
            <v>1.2</v>
          </cell>
          <cell r="D113">
            <v>4</v>
          </cell>
          <cell r="E113" t="str">
            <v>NO_thin</v>
          </cell>
          <cell r="F113" t="str">
            <v>155-160</v>
          </cell>
          <cell r="G113">
            <v>2.2200000000000002</v>
          </cell>
          <cell r="H113">
            <v>0.05</v>
          </cell>
          <cell r="I113">
            <v>2.27</v>
          </cell>
          <cell r="J113">
            <v>11.36</v>
          </cell>
          <cell r="K113">
            <v>948.45</v>
          </cell>
          <cell r="L113">
            <v>0</v>
          </cell>
          <cell r="M113">
            <v>948.45</v>
          </cell>
          <cell r="N113">
            <v>0</v>
          </cell>
        </row>
        <row r="114">
          <cell r="A114" t="str">
            <v>BE1.204NO_thin160</v>
          </cell>
          <cell r="B114" t="str">
            <v xml:space="preserve">BE </v>
          </cell>
          <cell r="C114">
            <v>1.2</v>
          </cell>
          <cell r="D114">
            <v>4</v>
          </cell>
          <cell r="E114" t="str">
            <v>NO_thin</v>
          </cell>
          <cell r="F114" t="str">
            <v>160-165</v>
          </cell>
          <cell r="G114">
            <v>2.15</v>
          </cell>
          <cell r="H114">
            <v>-0.12</v>
          </cell>
          <cell r="I114">
            <v>2.0299999999999998</v>
          </cell>
          <cell r="J114">
            <v>10.16</v>
          </cell>
          <cell r="K114">
            <v>958.62</v>
          </cell>
          <cell r="L114">
            <v>0</v>
          </cell>
          <cell r="M114">
            <v>958.62</v>
          </cell>
          <cell r="N114">
            <v>0</v>
          </cell>
        </row>
        <row r="115">
          <cell r="A115" t="str">
            <v>BE1.204NO_thin165</v>
          </cell>
          <cell r="B115" t="str">
            <v xml:space="preserve">BE </v>
          </cell>
          <cell r="C115">
            <v>1.2</v>
          </cell>
          <cell r="D115">
            <v>4</v>
          </cell>
          <cell r="E115" t="str">
            <v>NO_thin</v>
          </cell>
          <cell r="F115" t="str">
            <v>165-170</v>
          </cell>
          <cell r="G115">
            <v>2</v>
          </cell>
          <cell r="H115">
            <v>-0.15</v>
          </cell>
          <cell r="I115">
            <v>1.85</v>
          </cell>
          <cell r="J115">
            <v>9.26</v>
          </cell>
          <cell r="K115">
            <v>967.87</v>
          </cell>
          <cell r="L115">
            <v>0</v>
          </cell>
          <cell r="M115">
            <v>967.87</v>
          </cell>
          <cell r="N115">
            <v>0</v>
          </cell>
        </row>
        <row r="116">
          <cell r="A116" t="str">
            <v>BE1.204NO_thin170</v>
          </cell>
          <cell r="B116" t="str">
            <v xml:space="preserve">BE </v>
          </cell>
          <cell r="C116">
            <v>1.2</v>
          </cell>
          <cell r="D116">
            <v>4</v>
          </cell>
          <cell r="E116" t="str">
            <v>NO_thin</v>
          </cell>
          <cell r="F116" t="str">
            <v>170-175</v>
          </cell>
          <cell r="G116">
            <v>1.95</v>
          </cell>
          <cell r="H116">
            <v>-0.14000000000000001</v>
          </cell>
          <cell r="I116">
            <v>1.81</v>
          </cell>
          <cell r="J116">
            <v>9.0399999999999991</v>
          </cell>
          <cell r="K116">
            <v>976.92</v>
          </cell>
          <cell r="L116">
            <v>0</v>
          </cell>
          <cell r="M116">
            <v>976.92</v>
          </cell>
          <cell r="N116">
            <v>0</v>
          </cell>
        </row>
        <row r="117">
          <cell r="A117" t="str">
            <v>BE1.204NO_thin175</v>
          </cell>
          <cell r="B117" t="str">
            <v xml:space="preserve">BE </v>
          </cell>
          <cell r="C117">
            <v>1.2</v>
          </cell>
          <cell r="D117">
            <v>4</v>
          </cell>
          <cell r="E117" t="str">
            <v>NO_thin</v>
          </cell>
          <cell r="F117" t="str">
            <v>175-180</v>
          </cell>
          <cell r="G117">
            <v>1.85</v>
          </cell>
          <cell r="H117">
            <v>-0.13</v>
          </cell>
          <cell r="I117">
            <v>1.72</v>
          </cell>
          <cell r="J117">
            <v>8.59</v>
          </cell>
          <cell r="K117">
            <v>985.51</v>
          </cell>
          <cell r="L117">
            <v>0</v>
          </cell>
          <cell r="M117">
            <v>985.51</v>
          </cell>
          <cell r="N117">
            <v>0</v>
          </cell>
        </row>
        <row r="118">
          <cell r="A118" t="str">
            <v>BE1.204NO_thin180</v>
          </cell>
          <cell r="B118" t="str">
            <v xml:space="preserve">BE </v>
          </cell>
          <cell r="C118">
            <v>1.2</v>
          </cell>
          <cell r="D118">
            <v>4</v>
          </cell>
          <cell r="E118" t="str">
            <v>NO_thin</v>
          </cell>
          <cell r="F118" t="str">
            <v>180-185</v>
          </cell>
          <cell r="G118">
            <v>1.72</v>
          </cell>
          <cell r="H118">
            <v>-0.13</v>
          </cell>
          <cell r="I118">
            <v>1.59</v>
          </cell>
          <cell r="J118">
            <v>7.96</v>
          </cell>
          <cell r="K118">
            <v>993.47</v>
          </cell>
          <cell r="L118">
            <v>0</v>
          </cell>
          <cell r="M118">
            <v>993.47</v>
          </cell>
          <cell r="N118">
            <v>0</v>
          </cell>
        </row>
        <row r="119">
          <cell r="A119" t="str">
            <v>BE1.204NO_thin185</v>
          </cell>
          <cell r="B119" t="str">
            <v xml:space="preserve">BE </v>
          </cell>
          <cell r="C119">
            <v>1.2</v>
          </cell>
          <cell r="D119">
            <v>4</v>
          </cell>
          <cell r="E119" t="str">
            <v>NO_thin</v>
          </cell>
          <cell r="F119" t="str">
            <v>185-190</v>
          </cell>
          <cell r="G119">
            <v>1.6</v>
          </cell>
          <cell r="H119">
            <v>-0.11</v>
          </cell>
          <cell r="I119">
            <v>1.49</v>
          </cell>
          <cell r="J119">
            <v>7.44</v>
          </cell>
          <cell r="K119">
            <v>1000.91</v>
          </cell>
          <cell r="L119">
            <v>0</v>
          </cell>
          <cell r="M119">
            <v>1000.91</v>
          </cell>
          <cell r="N119">
            <v>0</v>
          </cell>
        </row>
        <row r="120">
          <cell r="A120" t="str">
            <v>BE1.204NO_thin190</v>
          </cell>
          <cell r="B120" t="str">
            <v xml:space="preserve">BE </v>
          </cell>
          <cell r="C120">
            <v>1.2</v>
          </cell>
          <cell r="D120">
            <v>4</v>
          </cell>
          <cell r="E120" t="str">
            <v>NO_thin</v>
          </cell>
          <cell r="F120" t="str">
            <v>190-195</v>
          </cell>
          <cell r="G120">
            <v>1.51</v>
          </cell>
          <cell r="H120">
            <v>-0.11</v>
          </cell>
          <cell r="I120">
            <v>1.4</v>
          </cell>
          <cell r="J120">
            <v>7</v>
          </cell>
          <cell r="K120">
            <v>1007.91</v>
          </cell>
          <cell r="L120">
            <v>0</v>
          </cell>
          <cell r="M120">
            <v>1007.91</v>
          </cell>
          <cell r="N120">
            <v>0</v>
          </cell>
        </row>
        <row r="121">
          <cell r="A121" t="str">
            <v>BE1.204NO_thin195</v>
          </cell>
          <cell r="B121" t="str">
            <v xml:space="preserve">BE </v>
          </cell>
          <cell r="C121">
            <v>1.2</v>
          </cell>
          <cell r="D121">
            <v>4</v>
          </cell>
          <cell r="E121" t="str">
            <v>NO_thin</v>
          </cell>
          <cell r="F121" t="str">
            <v>195-200</v>
          </cell>
          <cell r="G121">
            <v>1.41</v>
          </cell>
          <cell r="H121">
            <v>-0.11</v>
          </cell>
          <cell r="I121">
            <v>1.3</v>
          </cell>
          <cell r="J121">
            <v>6.5</v>
          </cell>
          <cell r="K121">
            <v>1014.41</v>
          </cell>
          <cell r="L121">
            <v>0</v>
          </cell>
          <cell r="M121">
            <v>1014.41</v>
          </cell>
          <cell r="N121">
            <v>0</v>
          </cell>
        </row>
        <row r="122">
          <cell r="A122" t="str">
            <v>BE1.204Thinned000</v>
          </cell>
          <cell r="B122" t="str">
            <v xml:space="preserve">BE </v>
          </cell>
          <cell r="C122">
            <v>1.2</v>
          </cell>
          <cell r="D122">
            <v>4</v>
          </cell>
          <cell r="E122" t="str">
            <v>Thinned</v>
          </cell>
          <cell r="F122" t="str">
            <v xml:space="preserve">  0-5</v>
          </cell>
          <cell r="G122">
            <v>0.06</v>
          </cell>
          <cell r="H122">
            <v>0.28999999999999998</v>
          </cell>
          <cell r="I122">
            <v>0.36</v>
          </cell>
          <cell r="J122">
            <v>1.78</v>
          </cell>
          <cell r="K122">
            <v>1.78</v>
          </cell>
          <cell r="L122">
            <v>0</v>
          </cell>
          <cell r="M122">
            <v>1.78</v>
          </cell>
          <cell r="N122">
            <v>0</v>
          </cell>
        </row>
        <row r="123">
          <cell r="A123" t="str">
            <v>BE1.204Thinned005</v>
          </cell>
          <cell r="B123" t="str">
            <v xml:space="preserve">BE </v>
          </cell>
          <cell r="C123">
            <v>1.2</v>
          </cell>
          <cell r="D123">
            <v>4</v>
          </cell>
          <cell r="E123" t="str">
            <v>Thinned</v>
          </cell>
          <cell r="F123" t="str">
            <v xml:space="preserve">  5-10</v>
          </cell>
          <cell r="G123">
            <v>0.19</v>
          </cell>
          <cell r="H123">
            <v>0.36</v>
          </cell>
          <cell r="I123">
            <v>0.55000000000000004</v>
          </cell>
          <cell r="J123">
            <v>2.76</v>
          </cell>
          <cell r="K123">
            <v>4.53</v>
          </cell>
          <cell r="L123">
            <v>0</v>
          </cell>
          <cell r="M123">
            <v>4.53</v>
          </cell>
          <cell r="N123">
            <v>0</v>
          </cell>
        </row>
        <row r="124">
          <cell r="A124" t="str">
            <v>BE1.204Thinned010</v>
          </cell>
          <cell r="B124" t="str">
            <v xml:space="preserve">BE </v>
          </cell>
          <cell r="C124">
            <v>1.2</v>
          </cell>
          <cell r="D124">
            <v>4</v>
          </cell>
          <cell r="E124" t="str">
            <v>Thinned</v>
          </cell>
          <cell r="F124" t="str">
            <v xml:space="preserve"> 10-15</v>
          </cell>
          <cell r="G124">
            <v>0.57999999999999996</v>
          </cell>
          <cell r="H124">
            <v>0.36</v>
          </cell>
          <cell r="I124">
            <v>0.95</v>
          </cell>
          <cell r="J124">
            <v>4.7300000000000004</v>
          </cell>
          <cell r="K124">
            <v>9.26</v>
          </cell>
          <cell r="L124">
            <v>0</v>
          </cell>
          <cell r="M124">
            <v>9.26</v>
          </cell>
          <cell r="N124">
            <v>0</v>
          </cell>
        </row>
        <row r="125">
          <cell r="A125" t="str">
            <v>BE1.204Thinned015</v>
          </cell>
          <cell r="B125" t="str">
            <v xml:space="preserve">BE </v>
          </cell>
          <cell r="C125">
            <v>1.2</v>
          </cell>
          <cell r="D125">
            <v>4</v>
          </cell>
          <cell r="E125" t="str">
            <v>Thinned</v>
          </cell>
          <cell r="F125" t="str">
            <v xml:space="preserve"> 15-20</v>
          </cell>
          <cell r="G125">
            <v>1.78</v>
          </cell>
          <cell r="H125">
            <v>0.36</v>
          </cell>
          <cell r="I125">
            <v>2.14</v>
          </cell>
          <cell r="J125">
            <v>10.7</v>
          </cell>
          <cell r="K125">
            <v>19.96</v>
          </cell>
          <cell r="L125">
            <v>0</v>
          </cell>
          <cell r="M125">
            <v>19.96</v>
          </cell>
          <cell r="N125">
            <v>0</v>
          </cell>
        </row>
        <row r="126">
          <cell r="A126" t="str">
            <v>BE1.204Thinned020</v>
          </cell>
          <cell r="B126" t="str">
            <v xml:space="preserve">BE </v>
          </cell>
          <cell r="C126">
            <v>1.2</v>
          </cell>
          <cell r="D126">
            <v>4</v>
          </cell>
          <cell r="E126" t="str">
            <v>Thinned</v>
          </cell>
          <cell r="F126" t="str">
            <v xml:space="preserve"> 20-25</v>
          </cell>
          <cell r="G126">
            <v>5.42</v>
          </cell>
          <cell r="H126">
            <v>0.36</v>
          </cell>
          <cell r="I126">
            <v>5.78</v>
          </cell>
          <cell r="J126">
            <v>28.92</v>
          </cell>
          <cell r="K126">
            <v>48.88</v>
          </cell>
          <cell r="L126">
            <v>0</v>
          </cell>
          <cell r="M126">
            <v>48.88</v>
          </cell>
          <cell r="N126">
            <v>0</v>
          </cell>
        </row>
        <row r="127">
          <cell r="A127" t="str">
            <v>BE1.204Thinned025</v>
          </cell>
          <cell r="B127" t="str">
            <v xml:space="preserve">BE </v>
          </cell>
          <cell r="C127">
            <v>1.2</v>
          </cell>
          <cell r="D127">
            <v>4</v>
          </cell>
          <cell r="E127" t="str">
            <v>Thinned</v>
          </cell>
          <cell r="F127" t="str">
            <v xml:space="preserve"> 25-30</v>
          </cell>
          <cell r="G127">
            <v>16.55</v>
          </cell>
          <cell r="H127">
            <v>0.36</v>
          </cell>
          <cell r="I127">
            <v>16.91</v>
          </cell>
          <cell r="J127">
            <v>84.54</v>
          </cell>
          <cell r="K127">
            <v>133.41999999999999</v>
          </cell>
          <cell r="L127">
            <v>0</v>
          </cell>
          <cell r="M127">
            <v>133.41999999999999</v>
          </cell>
          <cell r="N127">
            <v>0</v>
          </cell>
        </row>
        <row r="128">
          <cell r="A128" t="str">
            <v>BE1.204Thinned030</v>
          </cell>
          <cell r="B128" t="str">
            <v xml:space="preserve">BE </v>
          </cell>
          <cell r="C128">
            <v>1.2</v>
          </cell>
          <cell r="D128">
            <v>4</v>
          </cell>
          <cell r="E128" t="str">
            <v>Thinned</v>
          </cell>
          <cell r="F128" t="str">
            <v xml:space="preserve"> 30-35</v>
          </cell>
          <cell r="G128">
            <v>11.82</v>
          </cell>
          <cell r="H128">
            <v>10.96</v>
          </cell>
          <cell r="I128">
            <v>22.79</v>
          </cell>
          <cell r="J128">
            <v>113.94</v>
          </cell>
          <cell r="K128">
            <v>247.36</v>
          </cell>
          <cell r="L128">
            <v>-0.18</v>
          </cell>
          <cell r="M128">
            <v>247.18</v>
          </cell>
          <cell r="N128">
            <v>10.54</v>
          </cell>
        </row>
        <row r="129">
          <cell r="A129" t="str">
            <v>BE1.204Thinned035</v>
          </cell>
          <cell r="B129" t="str">
            <v xml:space="preserve">BE </v>
          </cell>
          <cell r="C129">
            <v>1.2</v>
          </cell>
          <cell r="D129">
            <v>4</v>
          </cell>
          <cell r="E129" t="str">
            <v>Thinned</v>
          </cell>
          <cell r="F129" t="str">
            <v xml:space="preserve"> 35-40</v>
          </cell>
          <cell r="G129">
            <v>-0.65</v>
          </cell>
          <cell r="H129">
            <v>1.75</v>
          </cell>
          <cell r="I129">
            <v>1.1100000000000001</v>
          </cell>
          <cell r="J129">
            <v>5.54</v>
          </cell>
          <cell r="K129">
            <v>252.9</v>
          </cell>
          <cell r="L129">
            <v>-0.33</v>
          </cell>
          <cell r="M129">
            <v>252.57</v>
          </cell>
          <cell r="N129">
            <v>8.66</v>
          </cell>
        </row>
        <row r="130">
          <cell r="A130" t="str">
            <v>BE1.204Thinned040</v>
          </cell>
          <cell r="B130" t="str">
            <v xml:space="preserve">BE </v>
          </cell>
          <cell r="C130">
            <v>1.2</v>
          </cell>
          <cell r="D130">
            <v>4</v>
          </cell>
          <cell r="E130" t="str">
            <v>Thinned</v>
          </cell>
          <cell r="F130" t="str">
            <v xml:space="preserve"> 40-45</v>
          </cell>
          <cell r="G130">
            <v>1.6</v>
          </cell>
          <cell r="H130">
            <v>0.69</v>
          </cell>
          <cell r="I130">
            <v>2.29</v>
          </cell>
          <cell r="J130">
            <v>11.46</v>
          </cell>
          <cell r="K130">
            <v>264.36</v>
          </cell>
          <cell r="L130">
            <v>-0.56999999999999995</v>
          </cell>
          <cell r="M130">
            <v>263.79000000000002</v>
          </cell>
          <cell r="N130">
            <v>2.2400000000000002</v>
          </cell>
        </row>
        <row r="131">
          <cell r="A131" t="str">
            <v>BE1.204Thinned045</v>
          </cell>
          <cell r="B131" t="str">
            <v xml:space="preserve">BE </v>
          </cell>
          <cell r="C131">
            <v>1.2</v>
          </cell>
          <cell r="D131">
            <v>4</v>
          </cell>
          <cell r="E131" t="str">
            <v>Thinned</v>
          </cell>
          <cell r="F131" t="str">
            <v xml:space="preserve"> 45-50</v>
          </cell>
          <cell r="G131">
            <v>3.56</v>
          </cell>
          <cell r="H131">
            <v>7.0000000000000007E-2</v>
          </cell>
          <cell r="I131">
            <v>3.63</v>
          </cell>
          <cell r="J131">
            <v>18.149999999999999</v>
          </cell>
          <cell r="K131">
            <v>282.51</v>
          </cell>
          <cell r="L131">
            <v>-0.82</v>
          </cell>
          <cell r="M131">
            <v>281.69</v>
          </cell>
          <cell r="N131">
            <v>2.4</v>
          </cell>
        </row>
        <row r="132">
          <cell r="A132" t="str">
            <v>BE1.204Thinned050</v>
          </cell>
          <cell r="B132" t="str">
            <v xml:space="preserve">BE </v>
          </cell>
          <cell r="C132">
            <v>1.2</v>
          </cell>
          <cell r="D132">
            <v>4</v>
          </cell>
          <cell r="E132" t="str">
            <v>Thinned</v>
          </cell>
          <cell r="F132" t="str">
            <v xml:space="preserve"> 50-55</v>
          </cell>
          <cell r="G132">
            <v>4.03</v>
          </cell>
          <cell r="H132">
            <v>-0.41</v>
          </cell>
          <cell r="I132">
            <v>3.62</v>
          </cell>
          <cell r="J132">
            <v>18.11</v>
          </cell>
          <cell r="K132">
            <v>300.62</v>
          </cell>
          <cell r="L132">
            <v>-1.08</v>
          </cell>
          <cell r="M132">
            <v>299.54000000000002</v>
          </cell>
          <cell r="N132">
            <v>2.4500000000000002</v>
          </cell>
        </row>
        <row r="133">
          <cell r="A133" t="str">
            <v>BE1.204Thinned055</v>
          </cell>
          <cell r="B133" t="str">
            <v xml:space="preserve">BE </v>
          </cell>
          <cell r="C133">
            <v>1.2</v>
          </cell>
          <cell r="D133">
            <v>4</v>
          </cell>
          <cell r="E133" t="str">
            <v>Thinned</v>
          </cell>
          <cell r="F133" t="str">
            <v xml:space="preserve"> 55-60</v>
          </cell>
          <cell r="G133">
            <v>5.03</v>
          </cell>
          <cell r="H133">
            <v>-1.28</v>
          </cell>
          <cell r="I133">
            <v>3.75</v>
          </cell>
          <cell r="J133">
            <v>18.739999999999998</v>
          </cell>
          <cell r="K133">
            <v>319.36</v>
          </cell>
          <cell r="L133">
            <v>-1.38</v>
          </cell>
          <cell r="M133">
            <v>317.98</v>
          </cell>
          <cell r="N133">
            <v>2.78</v>
          </cell>
        </row>
        <row r="134">
          <cell r="A134" t="str">
            <v>BE1.204Thinned060</v>
          </cell>
          <cell r="B134" t="str">
            <v xml:space="preserve">BE </v>
          </cell>
          <cell r="C134">
            <v>1.2</v>
          </cell>
          <cell r="D134">
            <v>4</v>
          </cell>
          <cell r="E134" t="str">
            <v>Thinned</v>
          </cell>
          <cell r="F134" t="str">
            <v xml:space="preserve"> 60-65</v>
          </cell>
          <cell r="G134">
            <v>4.99</v>
          </cell>
          <cell r="H134">
            <v>-1.32</v>
          </cell>
          <cell r="I134">
            <v>3.67</v>
          </cell>
          <cell r="J134">
            <v>18.36</v>
          </cell>
          <cell r="K134">
            <v>337.72</v>
          </cell>
          <cell r="L134">
            <v>-1.66</v>
          </cell>
          <cell r="M134">
            <v>336.06</v>
          </cell>
          <cell r="N134">
            <v>2.7</v>
          </cell>
        </row>
        <row r="135">
          <cell r="A135" t="str">
            <v>BE1.204Thinned065</v>
          </cell>
          <cell r="B135" t="str">
            <v xml:space="preserve">BE </v>
          </cell>
          <cell r="C135">
            <v>1.2</v>
          </cell>
          <cell r="D135">
            <v>4</v>
          </cell>
          <cell r="E135" t="str">
            <v>Thinned</v>
          </cell>
          <cell r="F135" t="str">
            <v xml:space="preserve"> 65-70</v>
          </cell>
          <cell r="G135">
            <v>5.08</v>
          </cell>
          <cell r="H135">
            <v>-0.8</v>
          </cell>
          <cell r="I135">
            <v>4.28</v>
          </cell>
          <cell r="J135">
            <v>21.38</v>
          </cell>
          <cell r="K135">
            <v>359.1</v>
          </cell>
          <cell r="L135">
            <v>-1.93</v>
          </cell>
          <cell r="M135">
            <v>357.17</v>
          </cell>
          <cell r="N135">
            <v>2.6</v>
          </cell>
        </row>
        <row r="136">
          <cell r="A136" t="str">
            <v>BE1.204Thinned070</v>
          </cell>
          <cell r="B136" t="str">
            <v xml:space="preserve">BE </v>
          </cell>
          <cell r="C136">
            <v>1.2</v>
          </cell>
          <cell r="D136">
            <v>4</v>
          </cell>
          <cell r="E136" t="str">
            <v>Thinned</v>
          </cell>
          <cell r="F136" t="str">
            <v xml:space="preserve"> 70-75</v>
          </cell>
          <cell r="G136">
            <v>4.8</v>
          </cell>
          <cell r="H136">
            <v>-0.52</v>
          </cell>
          <cell r="I136">
            <v>4.28</v>
          </cell>
          <cell r="J136">
            <v>21.41</v>
          </cell>
          <cell r="K136">
            <v>380.51</v>
          </cell>
          <cell r="L136">
            <v>-2.21</v>
          </cell>
          <cell r="M136">
            <v>378.3</v>
          </cell>
          <cell r="N136">
            <v>2.64</v>
          </cell>
        </row>
        <row r="137">
          <cell r="A137" t="str">
            <v>BE1.204Thinned075</v>
          </cell>
          <cell r="B137" t="str">
            <v xml:space="preserve">BE </v>
          </cell>
          <cell r="C137">
            <v>1.2</v>
          </cell>
          <cell r="D137">
            <v>4</v>
          </cell>
          <cell r="E137" t="str">
            <v>Thinned</v>
          </cell>
          <cell r="F137" t="str">
            <v xml:space="preserve"> 75-80</v>
          </cell>
          <cell r="G137">
            <v>5.18</v>
          </cell>
          <cell r="H137">
            <v>-1.02</v>
          </cell>
          <cell r="I137">
            <v>4.16</v>
          </cell>
          <cell r="J137">
            <v>20.81</v>
          </cell>
          <cell r="K137">
            <v>401.32</v>
          </cell>
          <cell r="L137">
            <v>-2.5299999999999998</v>
          </cell>
          <cell r="M137">
            <v>398.79</v>
          </cell>
          <cell r="N137">
            <v>2.96</v>
          </cell>
        </row>
        <row r="138">
          <cell r="A138" t="str">
            <v>BE1.204Thinned080</v>
          </cell>
          <cell r="B138" t="str">
            <v xml:space="preserve">BE </v>
          </cell>
          <cell r="C138">
            <v>1.2</v>
          </cell>
          <cell r="D138">
            <v>4</v>
          </cell>
          <cell r="E138" t="str">
            <v>Thinned</v>
          </cell>
          <cell r="F138" t="str">
            <v xml:space="preserve"> 80-85</v>
          </cell>
          <cell r="G138">
            <v>3.58</v>
          </cell>
          <cell r="H138">
            <v>-0.2</v>
          </cell>
          <cell r="I138">
            <v>3.38</v>
          </cell>
          <cell r="J138">
            <v>16.91</v>
          </cell>
          <cell r="K138">
            <v>418.23</v>
          </cell>
          <cell r="L138">
            <v>-2.81</v>
          </cell>
          <cell r="M138">
            <v>415.42</v>
          </cell>
          <cell r="N138">
            <v>2.7</v>
          </cell>
        </row>
        <row r="139">
          <cell r="A139" t="str">
            <v>BE1.204Thinned085</v>
          </cell>
          <cell r="B139" t="str">
            <v xml:space="preserve">BE </v>
          </cell>
          <cell r="C139">
            <v>1.2</v>
          </cell>
          <cell r="D139">
            <v>4</v>
          </cell>
          <cell r="E139" t="str">
            <v>Thinned</v>
          </cell>
          <cell r="F139" t="str">
            <v xml:space="preserve"> 85-90</v>
          </cell>
          <cell r="G139">
            <v>3.58</v>
          </cell>
          <cell r="H139">
            <v>-0.15</v>
          </cell>
          <cell r="I139">
            <v>3.43</v>
          </cell>
          <cell r="J139">
            <v>17.16</v>
          </cell>
          <cell r="K139">
            <v>435.39</v>
          </cell>
          <cell r="L139">
            <v>-3.1</v>
          </cell>
          <cell r="M139">
            <v>432.28999999999996</v>
          </cell>
          <cell r="N139">
            <v>2.74</v>
          </cell>
        </row>
        <row r="140">
          <cell r="A140" t="str">
            <v>BE1.204Thinned090</v>
          </cell>
          <cell r="B140" t="str">
            <v xml:space="preserve">BE </v>
          </cell>
          <cell r="C140">
            <v>1.2</v>
          </cell>
          <cell r="D140">
            <v>4</v>
          </cell>
          <cell r="E140" t="str">
            <v>Thinned</v>
          </cell>
          <cell r="F140" t="str">
            <v xml:space="preserve"> 90-95</v>
          </cell>
          <cell r="G140">
            <v>3.64</v>
          </cell>
          <cell r="H140">
            <v>-0.06</v>
          </cell>
          <cell r="I140">
            <v>3.58</v>
          </cell>
          <cell r="J140">
            <v>17.91</v>
          </cell>
          <cell r="K140">
            <v>453.3</v>
          </cell>
          <cell r="L140">
            <v>-3.39</v>
          </cell>
          <cell r="M140">
            <v>449.91</v>
          </cell>
          <cell r="N140">
            <v>2.74</v>
          </cell>
        </row>
        <row r="141">
          <cell r="A141" t="str">
            <v>BE1.204Thinned095</v>
          </cell>
          <cell r="B141" t="str">
            <v xml:space="preserve">BE </v>
          </cell>
          <cell r="C141">
            <v>1.2</v>
          </cell>
          <cell r="D141">
            <v>4</v>
          </cell>
          <cell r="E141" t="str">
            <v>Thinned</v>
          </cell>
          <cell r="F141" t="str">
            <v xml:space="preserve"> 95-100</v>
          </cell>
          <cell r="G141">
            <v>3.37</v>
          </cell>
          <cell r="H141">
            <v>0.04</v>
          </cell>
          <cell r="I141">
            <v>3.41</v>
          </cell>
          <cell r="J141">
            <v>17.05</v>
          </cell>
          <cell r="K141">
            <v>470.35</v>
          </cell>
          <cell r="L141">
            <v>-3.68</v>
          </cell>
          <cell r="M141">
            <v>466.67</v>
          </cell>
          <cell r="N141">
            <v>2.73</v>
          </cell>
        </row>
        <row r="142">
          <cell r="A142" t="str">
            <v>BE1.204Thinned100</v>
          </cell>
          <cell r="B142" t="str">
            <v xml:space="preserve">BE </v>
          </cell>
          <cell r="C142">
            <v>1.2</v>
          </cell>
          <cell r="D142">
            <v>4</v>
          </cell>
          <cell r="E142" t="str">
            <v>Thinned</v>
          </cell>
          <cell r="F142" t="str">
            <v>100-105</v>
          </cell>
          <cell r="G142">
            <v>2.95</v>
          </cell>
          <cell r="H142">
            <v>0.01</v>
          </cell>
          <cell r="I142">
            <v>2.96</v>
          </cell>
          <cell r="J142">
            <v>14.79</v>
          </cell>
          <cell r="K142">
            <v>485.13</v>
          </cell>
          <cell r="L142">
            <v>-3.96</v>
          </cell>
          <cell r="M142">
            <v>481.17</v>
          </cell>
          <cell r="N142">
            <v>2.72</v>
          </cell>
        </row>
        <row r="143">
          <cell r="A143" t="str">
            <v>BE1.204Thinned105</v>
          </cell>
          <cell r="B143" t="str">
            <v xml:space="preserve">BE </v>
          </cell>
          <cell r="C143">
            <v>1.2</v>
          </cell>
          <cell r="D143">
            <v>4</v>
          </cell>
          <cell r="E143" t="str">
            <v>Thinned</v>
          </cell>
          <cell r="F143" t="str">
            <v>105-110</v>
          </cell>
          <cell r="G143">
            <v>2.88</v>
          </cell>
          <cell r="H143">
            <v>-0.21</v>
          </cell>
          <cell r="I143">
            <v>2.66</v>
          </cell>
          <cell r="J143">
            <v>13.31</v>
          </cell>
          <cell r="K143">
            <v>498.44</v>
          </cell>
          <cell r="L143">
            <v>-4.2300000000000004</v>
          </cell>
          <cell r="M143">
            <v>494.21</v>
          </cell>
          <cell r="N143">
            <v>2.56</v>
          </cell>
        </row>
        <row r="144">
          <cell r="A144" t="str">
            <v>BE1.204Thinned110</v>
          </cell>
          <cell r="B144" t="str">
            <v xml:space="preserve">BE </v>
          </cell>
          <cell r="C144">
            <v>1.2</v>
          </cell>
          <cell r="D144">
            <v>4</v>
          </cell>
          <cell r="E144" t="str">
            <v>Thinned</v>
          </cell>
          <cell r="F144" t="str">
            <v>110-115</v>
          </cell>
          <cell r="G144">
            <v>2.81</v>
          </cell>
          <cell r="H144">
            <v>-0.32</v>
          </cell>
          <cell r="I144">
            <v>2.5</v>
          </cell>
          <cell r="J144">
            <v>12.48</v>
          </cell>
          <cell r="K144">
            <v>510.93</v>
          </cell>
          <cell r="L144">
            <v>-4.49</v>
          </cell>
          <cell r="M144">
            <v>506.44</v>
          </cell>
          <cell r="N144">
            <v>2.39</v>
          </cell>
        </row>
        <row r="145">
          <cell r="A145" t="str">
            <v>BE1.204Thinned115</v>
          </cell>
          <cell r="B145" t="str">
            <v xml:space="preserve">BE </v>
          </cell>
          <cell r="C145">
            <v>1.2</v>
          </cell>
          <cell r="D145">
            <v>4</v>
          </cell>
          <cell r="E145" t="str">
            <v>Thinned</v>
          </cell>
          <cell r="F145" t="str">
            <v>115-120</v>
          </cell>
          <cell r="G145">
            <v>2.52</v>
          </cell>
          <cell r="H145">
            <v>-0.34</v>
          </cell>
          <cell r="I145">
            <v>2.1800000000000002</v>
          </cell>
          <cell r="J145">
            <v>10.9</v>
          </cell>
          <cell r="K145">
            <v>521.83000000000004</v>
          </cell>
          <cell r="L145">
            <v>-4.7300000000000004</v>
          </cell>
          <cell r="M145">
            <v>517.1</v>
          </cell>
          <cell r="N145">
            <v>2.2599999999999998</v>
          </cell>
        </row>
        <row r="146">
          <cell r="A146" t="str">
            <v>BE1.204Thinned120</v>
          </cell>
          <cell r="B146" t="str">
            <v xml:space="preserve">BE </v>
          </cell>
          <cell r="C146">
            <v>1.2</v>
          </cell>
          <cell r="D146">
            <v>4</v>
          </cell>
          <cell r="E146" t="str">
            <v>Thinned</v>
          </cell>
          <cell r="F146" t="str">
            <v>120-125</v>
          </cell>
          <cell r="G146">
            <v>2.19</v>
          </cell>
          <cell r="H146">
            <v>-0.34</v>
          </cell>
          <cell r="I146">
            <v>1.85</v>
          </cell>
          <cell r="J146">
            <v>9.27</v>
          </cell>
          <cell r="K146">
            <v>531.1</v>
          </cell>
          <cell r="L146">
            <v>-4.95</v>
          </cell>
          <cell r="M146">
            <v>526.15</v>
          </cell>
          <cell r="N146">
            <v>2.16</v>
          </cell>
        </row>
        <row r="147">
          <cell r="A147" t="str">
            <v>BE1.204Thinned125</v>
          </cell>
          <cell r="B147" t="str">
            <v xml:space="preserve">BE </v>
          </cell>
          <cell r="C147">
            <v>1.2</v>
          </cell>
          <cell r="D147">
            <v>4</v>
          </cell>
          <cell r="E147" t="str">
            <v>Thinned</v>
          </cell>
          <cell r="F147" t="str">
            <v>125-130</v>
          </cell>
          <cell r="G147">
            <v>2.0499999999999998</v>
          </cell>
          <cell r="H147">
            <v>-0.24</v>
          </cell>
          <cell r="I147">
            <v>1.81</v>
          </cell>
          <cell r="J147">
            <v>9.0500000000000007</v>
          </cell>
          <cell r="K147">
            <v>540.16</v>
          </cell>
          <cell r="L147">
            <v>-5.18</v>
          </cell>
          <cell r="M147">
            <v>534.98</v>
          </cell>
          <cell r="N147">
            <v>2.11</v>
          </cell>
        </row>
        <row r="148">
          <cell r="A148" t="str">
            <v>BE1.204Thinned130</v>
          </cell>
          <cell r="B148" t="str">
            <v xml:space="preserve">BE </v>
          </cell>
          <cell r="C148">
            <v>1.2</v>
          </cell>
          <cell r="D148">
            <v>4</v>
          </cell>
          <cell r="E148" t="str">
            <v>Thinned</v>
          </cell>
          <cell r="F148" t="str">
            <v>130-135</v>
          </cell>
          <cell r="G148">
            <v>1.97</v>
          </cell>
          <cell r="H148">
            <v>-0.17</v>
          </cell>
          <cell r="I148">
            <v>1.8</v>
          </cell>
          <cell r="J148">
            <v>8.98</v>
          </cell>
          <cell r="K148">
            <v>549.14</v>
          </cell>
          <cell r="L148">
            <v>-5.39</v>
          </cell>
          <cell r="M148">
            <v>543.75</v>
          </cell>
          <cell r="N148">
            <v>2.0499999999999998</v>
          </cell>
        </row>
        <row r="149">
          <cell r="A149" t="str">
            <v>BE1.204Thinned135</v>
          </cell>
          <cell r="B149" t="str">
            <v xml:space="preserve">BE </v>
          </cell>
          <cell r="C149">
            <v>1.2</v>
          </cell>
          <cell r="D149">
            <v>4</v>
          </cell>
          <cell r="E149" t="str">
            <v>Thinned</v>
          </cell>
          <cell r="F149" t="str">
            <v>135-140</v>
          </cell>
          <cell r="G149">
            <v>1.66</v>
          </cell>
          <cell r="H149">
            <v>-0.14000000000000001</v>
          </cell>
          <cell r="I149">
            <v>1.52</v>
          </cell>
          <cell r="J149">
            <v>7.62</v>
          </cell>
          <cell r="K149">
            <v>556.75</v>
          </cell>
          <cell r="L149">
            <v>-5.6</v>
          </cell>
          <cell r="M149">
            <v>551.15</v>
          </cell>
          <cell r="N149">
            <v>1.99</v>
          </cell>
        </row>
        <row r="150">
          <cell r="A150" t="str">
            <v>BE1.204Thinned140</v>
          </cell>
          <cell r="B150" t="str">
            <v xml:space="preserve">BE </v>
          </cell>
          <cell r="C150">
            <v>1.2</v>
          </cell>
          <cell r="D150">
            <v>4</v>
          </cell>
          <cell r="E150" t="str">
            <v>Thinned</v>
          </cell>
          <cell r="F150" t="str">
            <v>140-145</v>
          </cell>
          <cell r="G150">
            <v>0.71</v>
          </cell>
          <cell r="H150">
            <v>-0.11</v>
          </cell>
          <cell r="I150">
            <v>0.6</v>
          </cell>
          <cell r="J150">
            <v>2.99</v>
          </cell>
          <cell r="K150">
            <v>559.75</v>
          </cell>
          <cell r="L150">
            <v>-5.81</v>
          </cell>
          <cell r="M150">
            <v>553.94000000000005</v>
          </cell>
          <cell r="N150">
            <v>1.99</v>
          </cell>
        </row>
        <row r="151">
          <cell r="A151" t="str">
            <v>BE1.204Thinned145</v>
          </cell>
          <cell r="B151" t="str">
            <v xml:space="preserve">BE </v>
          </cell>
          <cell r="C151">
            <v>1.2</v>
          </cell>
          <cell r="D151">
            <v>4</v>
          </cell>
          <cell r="E151" t="str">
            <v>Thinned</v>
          </cell>
          <cell r="F151" t="str">
            <v>145-150</v>
          </cell>
          <cell r="G151">
            <v>1.1499999999999999</v>
          </cell>
          <cell r="H151">
            <v>-0.06</v>
          </cell>
          <cell r="I151">
            <v>1.0900000000000001</v>
          </cell>
          <cell r="J151">
            <v>5.43</v>
          </cell>
          <cell r="K151">
            <v>565.17999999999995</v>
          </cell>
          <cell r="L151">
            <v>-6.02</v>
          </cell>
          <cell r="M151">
            <v>559.16</v>
          </cell>
          <cell r="N151">
            <v>1.97</v>
          </cell>
        </row>
        <row r="152">
          <cell r="A152" t="str">
            <v>BE1.204Thinned150</v>
          </cell>
          <cell r="B152" t="str">
            <v xml:space="preserve">BE </v>
          </cell>
          <cell r="C152">
            <v>1.2</v>
          </cell>
          <cell r="D152">
            <v>4</v>
          </cell>
          <cell r="E152" t="str">
            <v>Thinned</v>
          </cell>
          <cell r="F152" t="str">
            <v>150-155</v>
          </cell>
          <cell r="G152">
            <v>0.64</v>
          </cell>
          <cell r="H152">
            <v>-7.0000000000000007E-2</v>
          </cell>
          <cell r="I152">
            <v>0.56999999999999995</v>
          </cell>
          <cell r="J152">
            <v>2.85</v>
          </cell>
          <cell r="K152">
            <v>568.03</v>
          </cell>
          <cell r="L152">
            <v>-6.23</v>
          </cell>
          <cell r="M152">
            <v>561.79999999999995</v>
          </cell>
          <cell r="N152">
            <v>1.95</v>
          </cell>
        </row>
        <row r="153">
          <cell r="A153" t="str">
            <v>BE1.204Thinned155</v>
          </cell>
          <cell r="B153" t="str">
            <v xml:space="preserve">BE </v>
          </cell>
          <cell r="C153">
            <v>1.2</v>
          </cell>
          <cell r="D153">
            <v>4</v>
          </cell>
          <cell r="E153" t="str">
            <v>Thinned</v>
          </cell>
          <cell r="F153" t="str">
            <v>155-160</v>
          </cell>
          <cell r="G153">
            <v>0.72</v>
          </cell>
          <cell r="H153">
            <v>-0.04</v>
          </cell>
          <cell r="I153">
            <v>0.68</v>
          </cell>
          <cell r="J153">
            <v>3.38</v>
          </cell>
          <cell r="K153">
            <v>571.4</v>
          </cell>
          <cell r="L153">
            <v>-6.43</v>
          </cell>
          <cell r="M153">
            <v>564.97</v>
          </cell>
          <cell r="N153">
            <v>1.93</v>
          </cell>
        </row>
        <row r="154">
          <cell r="A154" t="str">
            <v>BE1.204Thinned160</v>
          </cell>
          <cell r="B154" t="str">
            <v xml:space="preserve">BE </v>
          </cell>
          <cell r="C154">
            <v>1.2</v>
          </cell>
          <cell r="D154">
            <v>4</v>
          </cell>
          <cell r="E154" t="str">
            <v>Thinned</v>
          </cell>
          <cell r="F154" t="str">
            <v>160-165</v>
          </cell>
          <cell r="G154">
            <v>0.49</v>
          </cell>
          <cell r="H154">
            <v>-0.03</v>
          </cell>
          <cell r="I154">
            <v>0.46</v>
          </cell>
          <cell r="J154">
            <v>2.31</v>
          </cell>
          <cell r="K154">
            <v>573.71</v>
          </cell>
          <cell r="L154">
            <v>-6.63</v>
          </cell>
          <cell r="M154">
            <v>567.08000000000004</v>
          </cell>
          <cell r="N154">
            <v>1.91</v>
          </cell>
        </row>
        <row r="155">
          <cell r="A155" t="str">
            <v>BE1.204Thinned165</v>
          </cell>
          <cell r="B155" t="str">
            <v xml:space="preserve">BE </v>
          </cell>
          <cell r="C155">
            <v>1.2</v>
          </cell>
          <cell r="D155">
            <v>4</v>
          </cell>
          <cell r="E155" t="str">
            <v>Thinned</v>
          </cell>
          <cell r="F155" t="str">
            <v>165-170</v>
          </cell>
          <cell r="G155">
            <v>0.24</v>
          </cell>
          <cell r="H155">
            <v>-0.02</v>
          </cell>
          <cell r="I155">
            <v>0.21</v>
          </cell>
          <cell r="J155">
            <v>1.07</v>
          </cell>
          <cell r="K155">
            <v>574.78</v>
          </cell>
          <cell r="L155">
            <v>-6.83</v>
          </cell>
          <cell r="M155">
            <v>567.94999999999993</v>
          </cell>
          <cell r="N155">
            <v>1.89</v>
          </cell>
        </row>
        <row r="156">
          <cell r="A156" t="str">
            <v>BE1.204Thinned170</v>
          </cell>
          <cell r="B156" t="str">
            <v xml:space="preserve">BE </v>
          </cell>
          <cell r="C156">
            <v>1.2</v>
          </cell>
          <cell r="D156">
            <v>4</v>
          </cell>
          <cell r="E156" t="str">
            <v>Thinned</v>
          </cell>
          <cell r="F156" t="str">
            <v>170-175</v>
          </cell>
          <cell r="G156">
            <v>0.17</v>
          </cell>
          <cell r="H156">
            <v>-0.02</v>
          </cell>
          <cell r="I156">
            <v>0.14000000000000001</v>
          </cell>
          <cell r="J156">
            <v>0.72</v>
          </cell>
          <cell r="K156">
            <v>575.5</v>
          </cell>
          <cell r="L156">
            <v>-7.03</v>
          </cell>
          <cell r="M156">
            <v>568.47</v>
          </cell>
          <cell r="N156">
            <v>1.87</v>
          </cell>
        </row>
        <row r="157">
          <cell r="A157" t="str">
            <v>BE1.204Thinned175</v>
          </cell>
          <cell r="B157" t="str">
            <v xml:space="preserve">BE </v>
          </cell>
          <cell r="C157">
            <v>1.2</v>
          </cell>
          <cell r="D157">
            <v>4</v>
          </cell>
          <cell r="E157" t="str">
            <v>Thinned</v>
          </cell>
          <cell r="F157" t="str">
            <v>175-180</v>
          </cell>
          <cell r="G157">
            <v>-0.06</v>
          </cell>
          <cell r="H157">
            <v>-0.03</v>
          </cell>
          <cell r="I157">
            <v>-0.09</v>
          </cell>
          <cell r="J157">
            <v>-0.44</v>
          </cell>
          <cell r="K157">
            <v>575.05999999999995</v>
          </cell>
          <cell r="L157">
            <v>-7.23</v>
          </cell>
          <cell r="M157">
            <v>567.82999999999993</v>
          </cell>
          <cell r="N157">
            <v>1.85</v>
          </cell>
        </row>
        <row r="158">
          <cell r="A158" t="str">
            <v>BE1.204Thinned180</v>
          </cell>
          <cell r="B158" t="str">
            <v xml:space="preserve">BE </v>
          </cell>
          <cell r="C158">
            <v>1.2</v>
          </cell>
          <cell r="D158">
            <v>4</v>
          </cell>
          <cell r="E158" t="str">
            <v>Thinned</v>
          </cell>
          <cell r="F158" t="str">
            <v>180-185</v>
          </cell>
          <cell r="G158">
            <v>-0.25</v>
          </cell>
          <cell r="H158">
            <v>-0.03</v>
          </cell>
          <cell r="I158">
            <v>-0.27</v>
          </cell>
          <cell r="J158">
            <v>-1.36</v>
          </cell>
          <cell r="K158">
            <v>573.70000000000005</v>
          </cell>
          <cell r="L158">
            <v>-7.42</v>
          </cell>
          <cell r="M158">
            <v>566.28000000000009</v>
          </cell>
          <cell r="N158">
            <v>1.83</v>
          </cell>
        </row>
        <row r="159">
          <cell r="A159" t="str">
            <v>BE1.204Thinned185</v>
          </cell>
          <cell r="B159" t="str">
            <v xml:space="preserve">BE </v>
          </cell>
          <cell r="C159">
            <v>1.2</v>
          </cell>
          <cell r="D159">
            <v>4</v>
          </cell>
          <cell r="E159" t="str">
            <v>Thinned</v>
          </cell>
          <cell r="F159" t="str">
            <v>185-190</v>
          </cell>
          <cell r="G159">
            <v>-0.32</v>
          </cell>
          <cell r="H159">
            <v>-0.02</v>
          </cell>
          <cell r="I159">
            <v>-0.34</v>
          </cell>
          <cell r="J159">
            <v>-1.72</v>
          </cell>
          <cell r="K159">
            <v>571.98</v>
          </cell>
          <cell r="L159">
            <v>-7.61</v>
          </cell>
          <cell r="M159">
            <v>564.37</v>
          </cell>
          <cell r="N159">
            <v>1.81</v>
          </cell>
        </row>
        <row r="160">
          <cell r="A160" t="str">
            <v>BE1.204Thinned190</v>
          </cell>
          <cell r="B160" t="str">
            <v xml:space="preserve">BE </v>
          </cell>
          <cell r="C160">
            <v>1.2</v>
          </cell>
          <cell r="D160">
            <v>4</v>
          </cell>
          <cell r="E160" t="str">
            <v>Thinned</v>
          </cell>
          <cell r="F160" t="str">
            <v>190-195</v>
          </cell>
          <cell r="G160">
            <v>-0.51</v>
          </cell>
          <cell r="H160">
            <v>-0.02</v>
          </cell>
          <cell r="I160">
            <v>-0.53</v>
          </cell>
          <cell r="J160">
            <v>-2.65</v>
          </cell>
          <cell r="K160">
            <v>569.33000000000004</v>
          </cell>
          <cell r="L160">
            <v>-7.8</v>
          </cell>
          <cell r="M160">
            <v>561.53000000000009</v>
          </cell>
          <cell r="N160">
            <v>1.79</v>
          </cell>
        </row>
        <row r="161">
          <cell r="A161" t="str">
            <v>BE1.204Thinned195</v>
          </cell>
          <cell r="B161" t="str">
            <v xml:space="preserve">BE </v>
          </cell>
          <cell r="C161">
            <v>1.2</v>
          </cell>
          <cell r="D161">
            <v>4</v>
          </cell>
          <cell r="E161" t="str">
            <v>Thinned</v>
          </cell>
          <cell r="F161" t="str">
            <v>195-200</v>
          </cell>
          <cell r="G161">
            <v>3.5</v>
          </cell>
          <cell r="H161">
            <v>-2.76</v>
          </cell>
          <cell r="I161">
            <v>0.74</v>
          </cell>
          <cell r="J161">
            <v>3.69</v>
          </cell>
          <cell r="K161">
            <v>573.03</v>
          </cell>
          <cell r="L161">
            <v>-7.8</v>
          </cell>
          <cell r="M161">
            <v>565.23</v>
          </cell>
          <cell r="N161">
            <v>0</v>
          </cell>
        </row>
        <row r="162">
          <cell r="A162" t="str">
            <v>BE1.206NO_thin000</v>
          </cell>
          <cell r="B162" t="str">
            <v xml:space="preserve">BE </v>
          </cell>
          <cell r="C162">
            <v>1.2</v>
          </cell>
          <cell r="D162">
            <v>6</v>
          </cell>
          <cell r="E162" t="str">
            <v>NO_thin</v>
          </cell>
          <cell r="F162" t="str">
            <v xml:space="preserve">  0-5</v>
          </cell>
          <cell r="G162">
            <v>0.22</v>
          </cell>
          <cell r="H162">
            <v>0.35</v>
          </cell>
          <cell r="I162">
            <v>0.56999999999999995</v>
          </cell>
          <cell r="J162">
            <v>2.86</v>
          </cell>
          <cell r="K162">
            <v>2.86</v>
          </cell>
          <cell r="L162">
            <v>0</v>
          </cell>
          <cell r="M162">
            <v>2.86</v>
          </cell>
          <cell r="N162">
            <v>0</v>
          </cell>
        </row>
        <row r="163">
          <cell r="A163" t="str">
            <v>BE1.206NO_thin005</v>
          </cell>
          <cell r="B163" t="str">
            <v xml:space="preserve">BE </v>
          </cell>
          <cell r="C163">
            <v>1.2</v>
          </cell>
          <cell r="D163">
            <v>6</v>
          </cell>
          <cell r="E163" t="str">
            <v>NO_thin</v>
          </cell>
          <cell r="F163" t="str">
            <v xml:space="preserve">  5-10</v>
          </cell>
          <cell r="G163">
            <v>0.67</v>
          </cell>
          <cell r="H163">
            <v>0.44</v>
          </cell>
          <cell r="I163">
            <v>1.1000000000000001</v>
          </cell>
          <cell r="J163">
            <v>5.51</v>
          </cell>
          <cell r="K163">
            <v>8.3800000000000008</v>
          </cell>
          <cell r="L163">
            <v>0</v>
          </cell>
          <cell r="M163">
            <v>8.3800000000000008</v>
          </cell>
          <cell r="N163">
            <v>0</v>
          </cell>
        </row>
        <row r="164">
          <cell r="A164" t="str">
            <v>BE1.206NO_thin010</v>
          </cell>
          <cell r="B164" t="str">
            <v xml:space="preserve">BE </v>
          </cell>
          <cell r="C164">
            <v>1.2</v>
          </cell>
          <cell r="D164">
            <v>6</v>
          </cell>
          <cell r="E164" t="str">
            <v>NO_thin</v>
          </cell>
          <cell r="F164" t="str">
            <v xml:space="preserve"> 10-15</v>
          </cell>
          <cell r="G164">
            <v>2.0299999999999998</v>
          </cell>
          <cell r="H164">
            <v>0.44</v>
          </cell>
          <cell r="I164">
            <v>2.4700000000000002</v>
          </cell>
          <cell r="J164">
            <v>12.37</v>
          </cell>
          <cell r="K164">
            <v>20.74</v>
          </cell>
          <cell r="L164">
            <v>0</v>
          </cell>
          <cell r="M164">
            <v>20.74</v>
          </cell>
          <cell r="N164">
            <v>0</v>
          </cell>
        </row>
        <row r="165">
          <cell r="A165" t="str">
            <v>BE1.206NO_thin015</v>
          </cell>
          <cell r="B165" t="str">
            <v xml:space="preserve">BE </v>
          </cell>
          <cell r="C165">
            <v>1.2</v>
          </cell>
          <cell r="D165">
            <v>6</v>
          </cell>
          <cell r="E165" t="str">
            <v>NO_thin</v>
          </cell>
          <cell r="F165" t="str">
            <v xml:space="preserve"> 15-20</v>
          </cell>
          <cell r="G165">
            <v>6.21</v>
          </cell>
          <cell r="H165">
            <v>0.44</v>
          </cell>
          <cell r="I165">
            <v>6.65</v>
          </cell>
          <cell r="J165">
            <v>33.229999999999997</v>
          </cell>
          <cell r="K165">
            <v>53.97</v>
          </cell>
          <cell r="L165">
            <v>0</v>
          </cell>
          <cell r="M165">
            <v>53.97</v>
          </cell>
          <cell r="N165">
            <v>0</v>
          </cell>
        </row>
        <row r="166">
          <cell r="A166" t="str">
            <v>BE1.206NO_thin020</v>
          </cell>
          <cell r="B166" t="str">
            <v xml:space="preserve">BE </v>
          </cell>
          <cell r="C166">
            <v>1.2</v>
          </cell>
          <cell r="D166">
            <v>6</v>
          </cell>
          <cell r="E166" t="str">
            <v>NO_thin</v>
          </cell>
          <cell r="F166" t="str">
            <v xml:space="preserve"> 20-25</v>
          </cell>
          <cell r="G166">
            <v>18.95</v>
          </cell>
          <cell r="H166">
            <v>0.44</v>
          </cell>
          <cell r="I166">
            <v>19.38</v>
          </cell>
          <cell r="J166">
            <v>96.92</v>
          </cell>
          <cell r="K166">
            <v>150.88999999999999</v>
          </cell>
          <cell r="L166">
            <v>0</v>
          </cell>
          <cell r="M166">
            <v>150.88999999999999</v>
          </cell>
          <cell r="N166">
            <v>0</v>
          </cell>
        </row>
        <row r="167">
          <cell r="A167" t="str">
            <v>BE1.206NO_thin025</v>
          </cell>
          <cell r="B167" t="str">
            <v xml:space="preserve">BE </v>
          </cell>
          <cell r="C167">
            <v>1.2</v>
          </cell>
          <cell r="D167">
            <v>6</v>
          </cell>
          <cell r="E167" t="str">
            <v>NO_thin</v>
          </cell>
          <cell r="F167" t="str">
            <v xml:space="preserve"> 25-30</v>
          </cell>
          <cell r="G167">
            <v>33.36</v>
          </cell>
          <cell r="H167">
            <v>1.73</v>
          </cell>
          <cell r="I167">
            <v>35.090000000000003</v>
          </cell>
          <cell r="J167">
            <v>175.45</v>
          </cell>
          <cell r="K167">
            <v>326.33999999999997</v>
          </cell>
          <cell r="L167">
            <v>0</v>
          </cell>
          <cell r="M167">
            <v>326.33999999999997</v>
          </cell>
          <cell r="N167">
            <v>0</v>
          </cell>
        </row>
        <row r="168">
          <cell r="A168" t="str">
            <v>BE1.206NO_thin030</v>
          </cell>
          <cell r="B168" t="str">
            <v xml:space="preserve">BE </v>
          </cell>
          <cell r="C168">
            <v>1.2</v>
          </cell>
          <cell r="D168">
            <v>6</v>
          </cell>
          <cell r="E168" t="str">
            <v>NO_thin</v>
          </cell>
          <cell r="F168" t="str">
            <v xml:space="preserve"> 30-35</v>
          </cell>
          <cell r="G168">
            <v>15.9</v>
          </cell>
          <cell r="H168">
            <v>4.05</v>
          </cell>
          <cell r="I168">
            <v>19.95</v>
          </cell>
          <cell r="J168">
            <v>99.73</v>
          </cell>
          <cell r="K168">
            <v>426.07</v>
          </cell>
          <cell r="L168">
            <v>0</v>
          </cell>
          <cell r="M168">
            <v>426.07</v>
          </cell>
          <cell r="N168">
            <v>0</v>
          </cell>
        </row>
        <row r="169">
          <cell r="A169" t="str">
            <v>BE1.206NO_thin035</v>
          </cell>
          <cell r="B169" t="str">
            <v xml:space="preserve">BE </v>
          </cell>
          <cell r="C169">
            <v>1.2</v>
          </cell>
          <cell r="D169">
            <v>6</v>
          </cell>
          <cell r="E169" t="str">
            <v>NO_thin</v>
          </cell>
          <cell r="F169" t="str">
            <v xml:space="preserve"> 35-40</v>
          </cell>
          <cell r="G169">
            <v>9.8699999999999992</v>
          </cell>
          <cell r="H169">
            <v>5.85</v>
          </cell>
          <cell r="I169">
            <v>15.72</v>
          </cell>
          <cell r="J169">
            <v>78.62</v>
          </cell>
          <cell r="K169">
            <v>504.69</v>
          </cell>
          <cell r="L169">
            <v>0</v>
          </cell>
          <cell r="M169">
            <v>504.69</v>
          </cell>
          <cell r="N169">
            <v>0</v>
          </cell>
        </row>
        <row r="170">
          <cell r="A170" t="str">
            <v>BE1.206NO_thin040</v>
          </cell>
          <cell r="B170" t="str">
            <v xml:space="preserve">BE </v>
          </cell>
          <cell r="C170">
            <v>1.2</v>
          </cell>
          <cell r="D170">
            <v>6</v>
          </cell>
          <cell r="E170" t="str">
            <v>NO_thin</v>
          </cell>
          <cell r="F170" t="str">
            <v xml:space="preserve"> 40-45</v>
          </cell>
          <cell r="G170">
            <v>6.79</v>
          </cell>
          <cell r="H170">
            <v>2.52</v>
          </cell>
          <cell r="I170">
            <v>9.3000000000000007</v>
          </cell>
          <cell r="J170">
            <v>46.52</v>
          </cell>
          <cell r="K170">
            <v>551.21</v>
          </cell>
          <cell r="L170">
            <v>0</v>
          </cell>
          <cell r="M170">
            <v>551.21</v>
          </cell>
          <cell r="N170">
            <v>0</v>
          </cell>
        </row>
        <row r="171">
          <cell r="A171" t="str">
            <v>BE1.206NO_thin045</v>
          </cell>
          <cell r="B171" t="str">
            <v xml:space="preserve">BE </v>
          </cell>
          <cell r="C171">
            <v>1.2</v>
          </cell>
          <cell r="D171">
            <v>6</v>
          </cell>
          <cell r="E171" t="str">
            <v>NO_thin</v>
          </cell>
          <cell r="F171" t="str">
            <v xml:space="preserve"> 45-50</v>
          </cell>
          <cell r="G171">
            <v>7.69</v>
          </cell>
          <cell r="H171">
            <v>1.52</v>
          </cell>
          <cell r="I171">
            <v>9.2100000000000009</v>
          </cell>
          <cell r="J171">
            <v>46.05</v>
          </cell>
          <cell r="K171">
            <v>597.26</v>
          </cell>
          <cell r="L171">
            <v>0</v>
          </cell>
          <cell r="M171">
            <v>597.26</v>
          </cell>
          <cell r="N171">
            <v>0</v>
          </cell>
        </row>
        <row r="172">
          <cell r="A172" t="str">
            <v>BE1.206NO_thin050</v>
          </cell>
          <cell r="B172" t="str">
            <v xml:space="preserve">BE </v>
          </cell>
          <cell r="C172">
            <v>1.2</v>
          </cell>
          <cell r="D172">
            <v>6</v>
          </cell>
          <cell r="E172" t="str">
            <v>NO_thin</v>
          </cell>
          <cell r="F172" t="str">
            <v xml:space="preserve"> 50-55</v>
          </cell>
          <cell r="G172">
            <v>8.11</v>
          </cell>
          <cell r="H172">
            <v>0.43</v>
          </cell>
          <cell r="I172">
            <v>8.5399999999999991</v>
          </cell>
          <cell r="J172">
            <v>42.72</v>
          </cell>
          <cell r="K172">
            <v>639.99</v>
          </cell>
          <cell r="L172">
            <v>0</v>
          </cell>
          <cell r="M172">
            <v>639.99</v>
          </cell>
          <cell r="N172">
            <v>0</v>
          </cell>
        </row>
        <row r="173">
          <cell r="A173" t="str">
            <v>BE1.206NO_thin055</v>
          </cell>
          <cell r="B173" t="str">
            <v xml:space="preserve">BE </v>
          </cell>
          <cell r="C173">
            <v>1.2</v>
          </cell>
          <cell r="D173">
            <v>6</v>
          </cell>
          <cell r="E173" t="str">
            <v>NO_thin</v>
          </cell>
          <cell r="F173" t="str">
            <v xml:space="preserve"> 55-60</v>
          </cell>
          <cell r="G173">
            <v>7.78</v>
          </cell>
          <cell r="H173">
            <v>-0.11</v>
          </cell>
          <cell r="I173">
            <v>7.67</v>
          </cell>
          <cell r="J173">
            <v>38.35</v>
          </cell>
          <cell r="K173">
            <v>678.34</v>
          </cell>
          <cell r="L173">
            <v>0</v>
          </cell>
          <cell r="M173">
            <v>678.34</v>
          </cell>
          <cell r="N173">
            <v>0</v>
          </cell>
        </row>
        <row r="174">
          <cell r="A174" t="str">
            <v>BE1.206NO_thin060</v>
          </cell>
          <cell r="B174" t="str">
            <v xml:space="preserve">BE </v>
          </cell>
          <cell r="C174">
            <v>1.2</v>
          </cell>
          <cell r="D174">
            <v>6</v>
          </cell>
          <cell r="E174" t="str">
            <v>NO_thin</v>
          </cell>
          <cell r="F174" t="str">
            <v xml:space="preserve"> 60-65</v>
          </cell>
          <cell r="G174">
            <v>8.27</v>
          </cell>
          <cell r="H174">
            <v>-0.19</v>
          </cell>
          <cell r="I174">
            <v>8.08</v>
          </cell>
          <cell r="J174">
            <v>40.4</v>
          </cell>
          <cell r="K174">
            <v>718.74</v>
          </cell>
          <cell r="L174">
            <v>0</v>
          </cell>
          <cell r="M174">
            <v>718.74</v>
          </cell>
          <cell r="N174">
            <v>0</v>
          </cell>
        </row>
        <row r="175">
          <cell r="A175" t="str">
            <v>BE1.206NO_thin065</v>
          </cell>
          <cell r="B175" t="str">
            <v xml:space="preserve">BE </v>
          </cell>
          <cell r="C175">
            <v>1.2</v>
          </cell>
          <cell r="D175">
            <v>6</v>
          </cell>
          <cell r="E175" t="str">
            <v>NO_thin</v>
          </cell>
          <cell r="F175" t="str">
            <v xml:space="preserve"> 65-70</v>
          </cell>
          <cell r="G175">
            <v>8.61</v>
          </cell>
          <cell r="H175">
            <v>-0.2</v>
          </cell>
          <cell r="I175">
            <v>8.4</v>
          </cell>
          <cell r="J175">
            <v>42.02</v>
          </cell>
          <cell r="K175">
            <v>760.76</v>
          </cell>
          <cell r="L175">
            <v>0</v>
          </cell>
          <cell r="M175">
            <v>760.76</v>
          </cell>
          <cell r="N175">
            <v>0</v>
          </cell>
        </row>
        <row r="176">
          <cell r="A176" t="str">
            <v>BE1.206NO_thin070</v>
          </cell>
          <cell r="B176" t="str">
            <v xml:space="preserve">BE </v>
          </cell>
          <cell r="C176">
            <v>1.2</v>
          </cell>
          <cell r="D176">
            <v>6</v>
          </cell>
          <cell r="E176" t="str">
            <v>NO_thin</v>
          </cell>
          <cell r="F176" t="str">
            <v xml:space="preserve"> 70-75</v>
          </cell>
          <cell r="G176">
            <v>8.25</v>
          </cell>
          <cell r="H176">
            <v>-0.24</v>
          </cell>
          <cell r="I176">
            <v>8.01</v>
          </cell>
          <cell r="J176">
            <v>40.07</v>
          </cell>
          <cell r="K176">
            <v>800.82</v>
          </cell>
          <cell r="L176">
            <v>0</v>
          </cell>
          <cell r="M176">
            <v>800.82</v>
          </cell>
          <cell r="N176">
            <v>0</v>
          </cell>
        </row>
        <row r="177">
          <cell r="A177" t="str">
            <v>BE1.206NO_thin075</v>
          </cell>
          <cell r="B177" t="str">
            <v xml:space="preserve">BE </v>
          </cell>
          <cell r="C177">
            <v>1.2</v>
          </cell>
          <cell r="D177">
            <v>6</v>
          </cell>
          <cell r="E177" t="str">
            <v>NO_thin</v>
          </cell>
          <cell r="F177" t="str">
            <v xml:space="preserve"> 75-80</v>
          </cell>
          <cell r="G177">
            <v>7.97</v>
          </cell>
          <cell r="H177">
            <v>-0.27</v>
          </cell>
          <cell r="I177">
            <v>7.7</v>
          </cell>
          <cell r="J177">
            <v>38.49</v>
          </cell>
          <cell r="K177">
            <v>839.32</v>
          </cell>
          <cell r="L177">
            <v>0</v>
          </cell>
          <cell r="M177">
            <v>839.32</v>
          </cell>
          <cell r="N177">
            <v>0</v>
          </cell>
        </row>
        <row r="178">
          <cell r="A178" t="str">
            <v>BE1.206NO_thin080</v>
          </cell>
          <cell r="B178" t="str">
            <v xml:space="preserve">BE </v>
          </cell>
          <cell r="C178">
            <v>1.2</v>
          </cell>
          <cell r="D178">
            <v>6</v>
          </cell>
          <cell r="E178" t="str">
            <v>NO_thin</v>
          </cell>
          <cell r="F178" t="str">
            <v xml:space="preserve"> 80-85</v>
          </cell>
          <cell r="G178">
            <v>7.61</v>
          </cell>
          <cell r="H178">
            <v>-0.26</v>
          </cell>
          <cell r="I178">
            <v>7.35</v>
          </cell>
          <cell r="J178">
            <v>36.75</v>
          </cell>
          <cell r="K178">
            <v>876.07</v>
          </cell>
          <cell r="L178">
            <v>0</v>
          </cell>
          <cell r="M178">
            <v>876.07</v>
          </cell>
          <cell r="N178">
            <v>0</v>
          </cell>
        </row>
        <row r="179">
          <cell r="A179" t="str">
            <v>BE1.206NO_thin085</v>
          </cell>
          <cell r="B179" t="str">
            <v xml:space="preserve">BE </v>
          </cell>
          <cell r="C179">
            <v>1.2</v>
          </cell>
          <cell r="D179">
            <v>6</v>
          </cell>
          <cell r="E179" t="str">
            <v>NO_thin</v>
          </cell>
          <cell r="F179" t="str">
            <v xml:space="preserve"> 85-90</v>
          </cell>
          <cell r="G179">
            <v>7.22</v>
          </cell>
          <cell r="H179">
            <v>-0.13</v>
          </cell>
          <cell r="I179">
            <v>7.09</v>
          </cell>
          <cell r="J179">
            <v>35.47</v>
          </cell>
          <cell r="K179">
            <v>911.54</v>
          </cell>
          <cell r="L179">
            <v>0</v>
          </cell>
          <cell r="M179">
            <v>911.54</v>
          </cell>
          <cell r="N179">
            <v>0</v>
          </cell>
        </row>
        <row r="180">
          <cell r="A180" t="str">
            <v>BE1.206NO_thin090</v>
          </cell>
          <cell r="B180" t="str">
            <v xml:space="preserve">BE </v>
          </cell>
          <cell r="C180">
            <v>1.2</v>
          </cell>
          <cell r="D180">
            <v>6</v>
          </cell>
          <cell r="E180" t="str">
            <v>NO_thin</v>
          </cell>
          <cell r="F180" t="str">
            <v xml:space="preserve"> 90-95</v>
          </cell>
          <cell r="G180">
            <v>6.85</v>
          </cell>
          <cell r="H180">
            <v>-0.25</v>
          </cell>
          <cell r="I180">
            <v>6.6</v>
          </cell>
          <cell r="J180">
            <v>33</v>
          </cell>
          <cell r="K180">
            <v>944.54</v>
          </cell>
          <cell r="L180">
            <v>0</v>
          </cell>
          <cell r="M180">
            <v>944.54</v>
          </cell>
          <cell r="N180">
            <v>0</v>
          </cell>
        </row>
        <row r="181">
          <cell r="A181" t="str">
            <v>BE1.206NO_thin095</v>
          </cell>
          <cell r="B181" t="str">
            <v xml:space="preserve">BE </v>
          </cell>
          <cell r="C181">
            <v>1.2</v>
          </cell>
          <cell r="D181">
            <v>6</v>
          </cell>
          <cell r="E181" t="str">
            <v>NO_thin</v>
          </cell>
          <cell r="F181" t="str">
            <v xml:space="preserve"> 95-100</v>
          </cell>
          <cell r="G181">
            <v>6.42</v>
          </cell>
          <cell r="H181">
            <v>-0.28000000000000003</v>
          </cell>
          <cell r="I181">
            <v>6.14</v>
          </cell>
          <cell r="J181">
            <v>30.69</v>
          </cell>
          <cell r="K181">
            <v>975.22</v>
          </cell>
          <cell r="L181">
            <v>0</v>
          </cell>
          <cell r="M181">
            <v>975.22</v>
          </cell>
          <cell r="N181">
            <v>0</v>
          </cell>
        </row>
        <row r="182">
          <cell r="A182" t="str">
            <v>BE1.206NO_thin100</v>
          </cell>
          <cell r="B182" t="str">
            <v xml:space="preserve">BE </v>
          </cell>
          <cell r="C182">
            <v>1.2</v>
          </cell>
          <cell r="D182">
            <v>6</v>
          </cell>
          <cell r="E182" t="str">
            <v>NO_thin</v>
          </cell>
          <cell r="F182" t="str">
            <v>100-105</v>
          </cell>
          <cell r="G182">
            <v>6.07</v>
          </cell>
          <cell r="H182">
            <v>-0.38</v>
          </cell>
          <cell r="I182">
            <v>5.69</v>
          </cell>
          <cell r="J182">
            <v>28.45</v>
          </cell>
          <cell r="K182">
            <v>1003.68</v>
          </cell>
          <cell r="L182">
            <v>0</v>
          </cell>
          <cell r="M182">
            <v>1003.68</v>
          </cell>
          <cell r="N182">
            <v>0</v>
          </cell>
        </row>
        <row r="183">
          <cell r="A183" t="str">
            <v>BE1.206NO_thin105</v>
          </cell>
          <cell r="B183" t="str">
            <v xml:space="preserve">BE </v>
          </cell>
          <cell r="C183">
            <v>1.2</v>
          </cell>
          <cell r="D183">
            <v>6</v>
          </cell>
          <cell r="E183" t="str">
            <v>NO_thin</v>
          </cell>
          <cell r="F183" t="str">
            <v>105-110</v>
          </cell>
          <cell r="G183">
            <v>5.66</v>
          </cell>
          <cell r="H183">
            <v>-0.25</v>
          </cell>
          <cell r="I183">
            <v>5.41</v>
          </cell>
          <cell r="J183">
            <v>27.05</v>
          </cell>
          <cell r="K183">
            <v>1030.72</v>
          </cell>
          <cell r="L183">
            <v>0</v>
          </cell>
          <cell r="M183">
            <v>1030.72</v>
          </cell>
          <cell r="N183">
            <v>0</v>
          </cell>
        </row>
        <row r="184">
          <cell r="A184" t="str">
            <v>BE1.206NO_thin110</v>
          </cell>
          <cell r="B184" t="str">
            <v xml:space="preserve">BE </v>
          </cell>
          <cell r="C184">
            <v>1.2</v>
          </cell>
          <cell r="D184">
            <v>6</v>
          </cell>
          <cell r="E184" t="str">
            <v>NO_thin</v>
          </cell>
          <cell r="F184" t="str">
            <v>110-115</v>
          </cell>
          <cell r="G184">
            <v>5.27</v>
          </cell>
          <cell r="H184">
            <v>-0.34</v>
          </cell>
          <cell r="I184">
            <v>4.93</v>
          </cell>
          <cell r="J184">
            <v>24.66</v>
          </cell>
          <cell r="K184">
            <v>1055.3900000000001</v>
          </cell>
          <cell r="L184">
            <v>0</v>
          </cell>
          <cell r="M184">
            <v>1055.3900000000001</v>
          </cell>
          <cell r="N184">
            <v>0</v>
          </cell>
        </row>
        <row r="185">
          <cell r="A185" t="str">
            <v>BE1.206NO_thin115</v>
          </cell>
          <cell r="B185" t="str">
            <v xml:space="preserve">BE </v>
          </cell>
          <cell r="C185">
            <v>1.2</v>
          </cell>
          <cell r="D185">
            <v>6</v>
          </cell>
          <cell r="E185" t="str">
            <v>NO_thin</v>
          </cell>
          <cell r="F185" t="str">
            <v>115-120</v>
          </cell>
          <cell r="G185">
            <v>4.93</v>
          </cell>
          <cell r="H185">
            <v>-0.56000000000000005</v>
          </cell>
          <cell r="I185">
            <v>4.37</v>
          </cell>
          <cell r="J185">
            <v>21.85</v>
          </cell>
          <cell r="K185">
            <v>1077.23</v>
          </cell>
          <cell r="L185">
            <v>0</v>
          </cell>
          <cell r="M185">
            <v>1077.23</v>
          </cell>
          <cell r="N185">
            <v>0</v>
          </cell>
        </row>
        <row r="186">
          <cell r="A186" t="str">
            <v>BE1.206NO_thin120</v>
          </cell>
          <cell r="B186" t="str">
            <v xml:space="preserve">BE </v>
          </cell>
          <cell r="C186">
            <v>1.2</v>
          </cell>
          <cell r="D186">
            <v>6</v>
          </cell>
          <cell r="E186" t="str">
            <v>NO_thin</v>
          </cell>
          <cell r="F186" t="str">
            <v>120-125</v>
          </cell>
          <cell r="G186">
            <v>4.5599999999999996</v>
          </cell>
          <cell r="H186">
            <v>0.25</v>
          </cell>
          <cell r="I186">
            <v>4.8099999999999996</v>
          </cell>
          <cell r="J186">
            <v>24.03</v>
          </cell>
          <cell r="K186">
            <v>1101.26</v>
          </cell>
          <cell r="L186">
            <v>0</v>
          </cell>
          <cell r="M186">
            <v>1101.26</v>
          </cell>
          <cell r="N186">
            <v>0</v>
          </cell>
        </row>
        <row r="187">
          <cell r="A187" t="str">
            <v>BE1.206NO_thin125</v>
          </cell>
          <cell r="B187" t="str">
            <v xml:space="preserve">BE </v>
          </cell>
          <cell r="C187">
            <v>1.2</v>
          </cell>
          <cell r="D187">
            <v>6</v>
          </cell>
          <cell r="E187" t="str">
            <v>NO_thin</v>
          </cell>
          <cell r="F187" t="str">
            <v>125-130</v>
          </cell>
          <cell r="G187">
            <v>4.29</v>
          </cell>
          <cell r="H187">
            <v>-0.06</v>
          </cell>
          <cell r="I187">
            <v>4.2300000000000004</v>
          </cell>
          <cell r="J187">
            <v>21.15</v>
          </cell>
          <cell r="K187">
            <v>1122.4100000000001</v>
          </cell>
          <cell r="L187">
            <v>0</v>
          </cell>
          <cell r="M187">
            <v>1122.4100000000001</v>
          </cell>
          <cell r="N187">
            <v>0</v>
          </cell>
        </row>
        <row r="188">
          <cell r="A188" t="str">
            <v>BE1.206NO_thin130</v>
          </cell>
          <cell r="B188" t="str">
            <v xml:space="preserve">BE </v>
          </cell>
          <cell r="C188">
            <v>1.2</v>
          </cell>
          <cell r="D188">
            <v>6</v>
          </cell>
          <cell r="E188" t="str">
            <v>NO_thin</v>
          </cell>
          <cell r="F188" t="str">
            <v>130-135</v>
          </cell>
          <cell r="G188">
            <v>4.1900000000000004</v>
          </cell>
          <cell r="H188">
            <v>-0.3</v>
          </cell>
          <cell r="I188">
            <v>3.88</v>
          </cell>
          <cell r="J188">
            <v>19.420000000000002</v>
          </cell>
          <cell r="K188">
            <v>1141.83</v>
          </cell>
          <cell r="L188">
            <v>0</v>
          </cell>
          <cell r="M188">
            <v>1141.83</v>
          </cell>
          <cell r="N188">
            <v>0</v>
          </cell>
        </row>
        <row r="189">
          <cell r="A189" t="str">
            <v>BE1.206NO_thin135</v>
          </cell>
          <cell r="B189" t="str">
            <v xml:space="preserve">BE </v>
          </cell>
          <cell r="C189">
            <v>1.2</v>
          </cell>
          <cell r="D189">
            <v>6</v>
          </cell>
          <cell r="E189" t="str">
            <v>NO_thin</v>
          </cell>
          <cell r="F189" t="str">
            <v>135-140</v>
          </cell>
          <cell r="G189">
            <v>3.92</v>
          </cell>
          <cell r="H189">
            <v>-0.21</v>
          </cell>
          <cell r="I189">
            <v>3.7</v>
          </cell>
          <cell r="J189">
            <v>18.52</v>
          </cell>
          <cell r="K189">
            <v>1160.3499999999999</v>
          </cell>
          <cell r="L189">
            <v>0</v>
          </cell>
          <cell r="M189">
            <v>1160.3499999999999</v>
          </cell>
          <cell r="N189">
            <v>0</v>
          </cell>
        </row>
        <row r="190">
          <cell r="A190" t="str">
            <v>BE1.206NO_thin140</v>
          </cell>
          <cell r="B190" t="str">
            <v xml:space="preserve">BE </v>
          </cell>
          <cell r="C190">
            <v>1.2</v>
          </cell>
          <cell r="D190">
            <v>6</v>
          </cell>
          <cell r="E190" t="str">
            <v>NO_thin</v>
          </cell>
          <cell r="F190" t="str">
            <v>140-145</v>
          </cell>
          <cell r="G190">
            <v>3.49</v>
          </cell>
          <cell r="H190">
            <v>-0.79</v>
          </cell>
          <cell r="I190">
            <v>2.7</v>
          </cell>
          <cell r="J190">
            <v>13.5</v>
          </cell>
          <cell r="K190">
            <v>1173.8599999999999</v>
          </cell>
          <cell r="L190">
            <v>0</v>
          </cell>
          <cell r="M190">
            <v>1173.8599999999999</v>
          </cell>
          <cell r="N190">
            <v>0</v>
          </cell>
        </row>
        <row r="191">
          <cell r="A191" t="str">
            <v>BE1.206NO_thin145</v>
          </cell>
          <cell r="B191" t="str">
            <v xml:space="preserve">BE </v>
          </cell>
          <cell r="C191">
            <v>1.2</v>
          </cell>
          <cell r="D191">
            <v>6</v>
          </cell>
          <cell r="E191" t="str">
            <v>NO_thin</v>
          </cell>
          <cell r="F191" t="str">
            <v>145-150</v>
          </cell>
          <cell r="G191">
            <v>3.21</v>
          </cell>
          <cell r="H191">
            <v>-0.01</v>
          </cell>
          <cell r="I191">
            <v>3.2</v>
          </cell>
          <cell r="J191">
            <v>15.99</v>
          </cell>
          <cell r="K191">
            <v>1189.8399999999999</v>
          </cell>
          <cell r="L191">
            <v>0</v>
          </cell>
          <cell r="M191">
            <v>1189.8399999999999</v>
          </cell>
          <cell r="N191">
            <v>0</v>
          </cell>
        </row>
        <row r="192">
          <cell r="A192" t="str">
            <v>BE1.206NO_thin150</v>
          </cell>
          <cell r="B192" t="str">
            <v xml:space="preserve">BE </v>
          </cell>
          <cell r="C192">
            <v>1.2</v>
          </cell>
          <cell r="D192">
            <v>6</v>
          </cell>
          <cell r="E192" t="str">
            <v>NO_thin</v>
          </cell>
          <cell r="F192" t="str">
            <v>150-155</v>
          </cell>
          <cell r="G192">
            <v>3.11</v>
          </cell>
          <cell r="H192">
            <v>0.01</v>
          </cell>
          <cell r="I192">
            <v>3.12</v>
          </cell>
          <cell r="J192">
            <v>15.62</v>
          </cell>
          <cell r="K192">
            <v>1205.47</v>
          </cell>
          <cell r="L192">
            <v>0</v>
          </cell>
          <cell r="M192">
            <v>1205.47</v>
          </cell>
          <cell r="N192">
            <v>0</v>
          </cell>
        </row>
        <row r="193">
          <cell r="A193" t="str">
            <v>BE1.206NO_thin155</v>
          </cell>
          <cell r="B193" t="str">
            <v xml:space="preserve">BE </v>
          </cell>
          <cell r="C193">
            <v>1.2</v>
          </cell>
          <cell r="D193">
            <v>6</v>
          </cell>
          <cell r="E193" t="str">
            <v>NO_thin</v>
          </cell>
          <cell r="F193" t="str">
            <v>155-160</v>
          </cell>
          <cell r="G193">
            <v>2.93</v>
          </cell>
          <cell r="H193">
            <v>-0.12</v>
          </cell>
          <cell r="I193">
            <v>2.81</v>
          </cell>
          <cell r="J193">
            <v>14.04</v>
          </cell>
          <cell r="K193">
            <v>1219.51</v>
          </cell>
          <cell r="L193">
            <v>0</v>
          </cell>
          <cell r="M193">
            <v>1219.51</v>
          </cell>
          <cell r="N193">
            <v>0</v>
          </cell>
        </row>
        <row r="194">
          <cell r="A194" t="str">
            <v>BE1.206NO_thin160</v>
          </cell>
          <cell r="B194" t="str">
            <v xml:space="preserve">BE </v>
          </cell>
          <cell r="C194">
            <v>1.2</v>
          </cell>
          <cell r="D194">
            <v>6</v>
          </cell>
          <cell r="E194" t="str">
            <v>NO_thin</v>
          </cell>
          <cell r="F194" t="str">
            <v>160-165</v>
          </cell>
          <cell r="G194">
            <v>2.76</v>
          </cell>
          <cell r="H194">
            <v>0.17</v>
          </cell>
          <cell r="I194">
            <v>2.93</v>
          </cell>
          <cell r="J194">
            <v>14.64</v>
          </cell>
          <cell r="K194">
            <v>1234.1500000000001</v>
          </cell>
          <cell r="L194">
            <v>0</v>
          </cell>
          <cell r="M194">
            <v>1234.1500000000001</v>
          </cell>
          <cell r="N194">
            <v>0</v>
          </cell>
        </row>
        <row r="195">
          <cell r="A195" t="str">
            <v>BE1.206NO_thin165</v>
          </cell>
          <cell r="B195" t="str">
            <v xml:space="preserve">BE </v>
          </cell>
          <cell r="C195">
            <v>1.2</v>
          </cell>
          <cell r="D195">
            <v>6</v>
          </cell>
          <cell r="E195" t="str">
            <v>NO_thin</v>
          </cell>
          <cell r="F195" t="str">
            <v>165-170</v>
          </cell>
          <cell r="G195">
            <v>2.5099999999999998</v>
          </cell>
          <cell r="H195">
            <v>-0.18</v>
          </cell>
          <cell r="I195">
            <v>2.33</v>
          </cell>
          <cell r="J195">
            <v>11.63</v>
          </cell>
          <cell r="K195">
            <v>1245.78</v>
          </cell>
          <cell r="L195">
            <v>0</v>
          </cell>
          <cell r="M195">
            <v>1245.78</v>
          </cell>
          <cell r="N195">
            <v>0</v>
          </cell>
        </row>
        <row r="196">
          <cell r="A196" t="str">
            <v>BE1.206NO_thin170</v>
          </cell>
          <cell r="B196" t="str">
            <v xml:space="preserve">BE </v>
          </cell>
          <cell r="C196">
            <v>1.2</v>
          </cell>
          <cell r="D196">
            <v>6</v>
          </cell>
          <cell r="E196" t="str">
            <v>NO_thin</v>
          </cell>
          <cell r="F196" t="str">
            <v>170-175</v>
          </cell>
          <cell r="G196">
            <v>2.42</v>
          </cell>
          <cell r="H196">
            <v>-0.21</v>
          </cell>
          <cell r="I196">
            <v>2.21</v>
          </cell>
          <cell r="J196">
            <v>11.04</v>
          </cell>
          <cell r="K196">
            <v>1256.83</v>
          </cell>
          <cell r="L196">
            <v>0</v>
          </cell>
          <cell r="M196">
            <v>1256.83</v>
          </cell>
          <cell r="N196">
            <v>0</v>
          </cell>
        </row>
        <row r="197">
          <cell r="A197" t="str">
            <v>BE1.206NO_thin175</v>
          </cell>
          <cell r="B197" t="str">
            <v xml:space="preserve">BE </v>
          </cell>
          <cell r="C197">
            <v>1.2</v>
          </cell>
          <cell r="D197">
            <v>6</v>
          </cell>
          <cell r="E197" t="str">
            <v>NO_thin</v>
          </cell>
          <cell r="F197" t="str">
            <v>175-180</v>
          </cell>
          <cell r="G197">
            <v>2.17</v>
          </cell>
          <cell r="H197">
            <v>-0.22</v>
          </cell>
          <cell r="I197">
            <v>1.95</v>
          </cell>
          <cell r="J197">
            <v>9.73</v>
          </cell>
          <cell r="K197">
            <v>1266.56</v>
          </cell>
          <cell r="L197">
            <v>0</v>
          </cell>
          <cell r="M197">
            <v>1266.56</v>
          </cell>
          <cell r="N197">
            <v>0</v>
          </cell>
        </row>
        <row r="198">
          <cell r="A198" t="str">
            <v>BE1.206NO_thin180</v>
          </cell>
          <cell r="B198" t="str">
            <v xml:space="preserve">BE </v>
          </cell>
          <cell r="C198">
            <v>1.2</v>
          </cell>
          <cell r="D198">
            <v>6</v>
          </cell>
          <cell r="E198" t="str">
            <v>NO_thin</v>
          </cell>
          <cell r="F198" t="str">
            <v>180-185</v>
          </cell>
          <cell r="G198">
            <v>2.06</v>
          </cell>
          <cell r="H198">
            <v>-0.21</v>
          </cell>
          <cell r="I198">
            <v>1.85</v>
          </cell>
          <cell r="J198">
            <v>9.27</v>
          </cell>
          <cell r="K198">
            <v>1275.82</v>
          </cell>
          <cell r="L198">
            <v>0</v>
          </cell>
          <cell r="M198">
            <v>1275.82</v>
          </cell>
          <cell r="N198">
            <v>0</v>
          </cell>
        </row>
        <row r="199">
          <cell r="A199" t="str">
            <v>BE1.206NO_thin185</v>
          </cell>
          <cell r="B199" t="str">
            <v xml:space="preserve">BE </v>
          </cell>
          <cell r="C199">
            <v>1.2</v>
          </cell>
          <cell r="D199">
            <v>6</v>
          </cell>
          <cell r="E199" t="str">
            <v>NO_thin</v>
          </cell>
          <cell r="F199" t="str">
            <v>185-190</v>
          </cell>
          <cell r="G199">
            <v>1.94</v>
          </cell>
          <cell r="H199">
            <v>-0.19</v>
          </cell>
          <cell r="I199">
            <v>1.75</v>
          </cell>
          <cell r="J199">
            <v>8.77</v>
          </cell>
          <cell r="K199">
            <v>1284.5999999999999</v>
          </cell>
          <cell r="L199">
            <v>0</v>
          </cell>
          <cell r="M199">
            <v>1284.5999999999999</v>
          </cell>
          <cell r="N199">
            <v>0</v>
          </cell>
        </row>
        <row r="200">
          <cell r="A200" t="str">
            <v>BE1.206NO_thin190</v>
          </cell>
          <cell r="B200" t="str">
            <v xml:space="preserve">BE </v>
          </cell>
          <cell r="C200">
            <v>1.2</v>
          </cell>
          <cell r="D200">
            <v>6</v>
          </cell>
          <cell r="E200" t="str">
            <v>NO_thin</v>
          </cell>
          <cell r="F200" t="str">
            <v>190-195</v>
          </cell>
          <cell r="G200">
            <v>1.82</v>
          </cell>
          <cell r="H200">
            <v>-0.16</v>
          </cell>
          <cell r="I200">
            <v>1.66</v>
          </cell>
          <cell r="J200">
            <v>8.3000000000000007</v>
          </cell>
          <cell r="K200">
            <v>1292.9000000000001</v>
          </cell>
          <cell r="L200">
            <v>0</v>
          </cell>
          <cell r="M200">
            <v>1292.9000000000001</v>
          </cell>
          <cell r="N200">
            <v>0</v>
          </cell>
        </row>
        <row r="201">
          <cell r="A201" t="str">
            <v>BE1.206NO_thin195</v>
          </cell>
          <cell r="B201" t="str">
            <v xml:space="preserve">BE </v>
          </cell>
          <cell r="C201">
            <v>1.2</v>
          </cell>
          <cell r="D201">
            <v>6</v>
          </cell>
          <cell r="E201" t="str">
            <v>NO_thin</v>
          </cell>
          <cell r="F201" t="str">
            <v>195-200</v>
          </cell>
          <cell r="G201">
            <v>1.67</v>
          </cell>
          <cell r="H201">
            <v>0.1</v>
          </cell>
          <cell r="I201">
            <v>1.77</v>
          </cell>
          <cell r="J201">
            <v>8.85</v>
          </cell>
          <cell r="K201">
            <v>1301.75</v>
          </cell>
          <cell r="L201">
            <v>0</v>
          </cell>
          <cell r="M201">
            <v>1301.75</v>
          </cell>
          <cell r="N201">
            <v>0</v>
          </cell>
        </row>
        <row r="202">
          <cell r="A202" t="str">
            <v>BE1.206Thinned000</v>
          </cell>
          <cell r="B202" t="str">
            <v xml:space="preserve">BE </v>
          </cell>
          <cell r="C202">
            <v>1.2</v>
          </cell>
          <cell r="D202">
            <v>6</v>
          </cell>
          <cell r="E202" t="str">
            <v>Thinned</v>
          </cell>
          <cell r="F202" t="str">
            <v xml:space="preserve">  0-5</v>
          </cell>
          <cell r="G202">
            <v>0.22</v>
          </cell>
          <cell r="H202">
            <v>0.35</v>
          </cell>
          <cell r="I202">
            <v>0.56999999999999995</v>
          </cell>
          <cell r="J202">
            <v>2.86</v>
          </cell>
          <cell r="K202">
            <v>2.86</v>
          </cell>
          <cell r="L202">
            <v>0</v>
          </cell>
          <cell r="M202">
            <v>2.86</v>
          </cell>
          <cell r="N202">
            <v>0</v>
          </cell>
        </row>
        <row r="203">
          <cell r="A203" t="str">
            <v>BE1.206Thinned005</v>
          </cell>
          <cell r="B203" t="str">
            <v xml:space="preserve">BE </v>
          </cell>
          <cell r="C203">
            <v>1.2</v>
          </cell>
          <cell r="D203">
            <v>6</v>
          </cell>
          <cell r="E203" t="str">
            <v>Thinned</v>
          </cell>
          <cell r="F203" t="str">
            <v xml:space="preserve">  5-10</v>
          </cell>
          <cell r="G203">
            <v>0.67</v>
          </cell>
          <cell r="H203">
            <v>0.44</v>
          </cell>
          <cell r="I203">
            <v>1.1000000000000001</v>
          </cell>
          <cell r="J203">
            <v>5.51</v>
          </cell>
          <cell r="K203">
            <v>8.3800000000000008</v>
          </cell>
          <cell r="L203">
            <v>0</v>
          </cell>
          <cell r="M203">
            <v>8.3800000000000008</v>
          </cell>
          <cell r="N203">
            <v>0</v>
          </cell>
        </row>
        <row r="204">
          <cell r="A204" t="str">
            <v>BE1.206Thinned010</v>
          </cell>
          <cell r="B204" t="str">
            <v xml:space="preserve">BE </v>
          </cell>
          <cell r="C204">
            <v>1.2</v>
          </cell>
          <cell r="D204">
            <v>6</v>
          </cell>
          <cell r="E204" t="str">
            <v>Thinned</v>
          </cell>
          <cell r="F204" t="str">
            <v xml:space="preserve"> 10-15</v>
          </cell>
          <cell r="G204">
            <v>2.0299999999999998</v>
          </cell>
          <cell r="H204">
            <v>0.44</v>
          </cell>
          <cell r="I204">
            <v>2.4700000000000002</v>
          </cell>
          <cell r="J204">
            <v>12.37</v>
          </cell>
          <cell r="K204">
            <v>20.74</v>
          </cell>
          <cell r="L204">
            <v>0</v>
          </cell>
          <cell r="M204">
            <v>20.74</v>
          </cell>
          <cell r="N204">
            <v>0</v>
          </cell>
        </row>
        <row r="205">
          <cell r="A205" t="str">
            <v>BE1.206Thinned015</v>
          </cell>
          <cell r="B205" t="str">
            <v xml:space="preserve">BE </v>
          </cell>
          <cell r="C205">
            <v>1.2</v>
          </cell>
          <cell r="D205">
            <v>6</v>
          </cell>
          <cell r="E205" t="str">
            <v>Thinned</v>
          </cell>
          <cell r="F205" t="str">
            <v xml:space="preserve"> 15-20</v>
          </cell>
          <cell r="G205">
            <v>6.21</v>
          </cell>
          <cell r="H205">
            <v>0.44</v>
          </cell>
          <cell r="I205">
            <v>6.65</v>
          </cell>
          <cell r="J205">
            <v>33.229999999999997</v>
          </cell>
          <cell r="K205">
            <v>53.97</v>
          </cell>
          <cell r="L205">
            <v>0</v>
          </cell>
          <cell r="M205">
            <v>53.97</v>
          </cell>
          <cell r="N205">
            <v>0</v>
          </cell>
        </row>
        <row r="206">
          <cell r="A206" t="str">
            <v>BE1.206Thinned020</v>
          </cell>
          <cell r="B206" t="str">
            <v xml:space="preserve">BE </v>
          </cell>
          <cell r="C206">
            <v>1.2</v>
          </cell>
          <cell r="D206">
            <v>6</v>
          </cell>
          <cell r="E206" t="str">
            <v>Thinned</v>
          </cell>
          <cell r="F206" t="str">
            <v xml:space="preserve"> 20-25</v>
          </cell>
          <cell r="G206">
            <v>18.95</v>
          </cell>
          <cell r="H206">
            <v>0.44</v>
          </cell>
          <cell r="I206">
            <v>19.38</v>
          </cell>
          <cell r="J206">
            <v>96.92</v>
          </cell>
          <cell r="K206">
            <v>150.88999999999999</v>
          </cell>
          <cell r="L206">
            <v>0</v>
          </cell>
          <cell r="M206">
            <v>150.88999999999999</v>
          </cell>
          <cell r="N206">
            <v>0</v>
          </cell>
        </row>
        <row r="207">
          <cell r="A207" t="str">
            <v>BE1.206Thinned025</v>
          </cell>
          <cell r="B207" t="str">
            <v xml:space="preserve">BE </v>
          </cell>
          <cell r="C207">
            <v>1.2</v>
          </cell>
          <cell r="D207">
            <v>6</v>
          </cell>
          <cell r="E207" t="str">
            <v>Thinned</v>
          </cell>
          <cell r="F207" t="str">
            <v xml:space="preserve"> 25-30</v>
          </cell>
          <cell r="G207">
            <v>19.010000000000002</v>
          </cell>
          <cell r="H207">
            <v>8.5299999999999994</v>
          </cell>
          <cell r="I207">
            <v>27.54</v>
          </cell>
          <cell r="J207">
            <v>137.68</v>
          </cell>
          <cell r="K207">
            <v>288.57</v>
          </cell>
          <cell r="L207">
            <v>-0.15</v>
          </cell>
          <cell r="M207">
            <v>288.42</v>
          </cell>
          <cell r="N207">
            <v>8.5399999999999991</v>
          </cell>
        </row>
        <row r="208">
          <cell r="A208" t="str">
            <v>BE1.206Thinned030</v>
          </cell>
          <cell r="B208" t="str">
            <v xml:space="preserve">BE </v>
          </cell>
          <cell r="C208">
            <v>1.2</v>
          </cell>
          <cell r="D208">
            <v>6</v>
          </cell>
          <cell r="E208" t="str">
            <v>Thinned</v>
          </cell>
          <cell r="F208" t="str">
            <v xml:space="preserve"> 30-35</v>
          </cell>
          <cell r="G208">
            <v>-1.44</v>
          </cell>
          <cell r="H208">
            <v>5.83</v>
          </cell>
          <cell r="I208">
            <v>4.3899999999999997</v>
          </cell>
          <cell r="J208">
            <v>21.94</v>
          </cell>
          <cell r="K208">
            <v>310.51</v>
          </cell>
          <cell r="L208">
            <v>-0.37</v>
          </cell>
          <cell r="M208">
            <v>310.14</v>
          </cell>
          <cell r="N208">
            <v>12.71</v>
          </cell>
        </row>
        <row r="209">
          <cell r="A209" t="str">
            <v>BE1.206Thinned035</v>
          </cell>
          <cell r="B209" t="str">
            <v xml:space="preserve">BE </v>
          </cell>
          <cell r="C209">
            <v>1.2</v>
          </cell>
          <cell r="D209">
            <v>6</v>
          </cell>
          <cell r="E209" t="str">
            <v>Thinned</v>
          </cell>
          <cell r="F209" t="str">
            <v xml:space="preserve"> 35-40</v>
          </cell>
          <cell r="G209">
            <v>0.64</v>
          </cell>
          <cell r="H209">
            <v>2.72</v>
          </cell>
          <cell r="I209">
            <v>3.36</v>
          </cell>
          <cell r="J209">
            <v>16.78</v>
          </cell>
          <cell r="K209">
            <v>327.29000000000002</v>
          </cell>
          <cell r="L209">
            <v>-0.74</v>
          </cell>
          <cell r="M209">
            <v>326.55</v>
          </cell>
          <cell r="N209">
            <v>3.54</v>
          </cell>
        </row>
        <row r="210">
          <cell r="A210" t="str">
            <v>BE1.206Thinned040</v>
          </cell>
          <cell r="B210" t="str">
            <v xml:space="preserve">BE </v>
          </cell>
          <cell r="C210">
            <v>1.2</v>
          </cell>
          <cell r="D210">
            <v>6</v>
          </cell>
          <cell r="E210" t="str">
            <v>Thinned</v>
          </cell>
          <cell r="F210" t="str">
            <v xml:space="preserve"> 40-45</v>
          </cell>
          <cell r="G210">
            <v>3.8</v>
          </cell>
          <cell r="H210">
            <v>-0.18</v>
          </cell>
          <cell r="I210">
            <v>3.63</v>
          </cell>
          <cell r="J210">
            <v>18.13</v>
          </cell>
          <cell r="K210">
            <v>345.43</v>
          </cell>
          <cell r="L210">
            <v>-1.1299999999999999</v>
          </cell>
          <cell r="M210">
            <v>344.3</v>
          </cell>
          <cell r="N210">
            <v>3.63</v>
          </cell>
        </row>
        <row r="211">
          <cell r="A211" t="str">
            <v>BE1.206Thinned045</v>
          </cell>
          <cell r="B211" t="str">
            <v xml:space="preserve">BE </v>
          </cell>
          <cell r="C211">
            <v>1.2</v>
          </cell>
          <cell r="D211">
            <v>6</v>
          </cell>
          <cell r="E211" t="str">
            <v>Thinned</v>
          </cell>
          <cell r="F211" t="str">
            <v xml:space="preserve"> 45-50</v>
          </cell>
          <cell r="G211">
            <v>5.48</v>
          </cell>
          <cell r="H211">
            <v>-0.94</v>
          </cell>
          <cell r="I211">
            <v>4.54</v>
          </cell>
          <cell r="J211">
            <v>22.68</v>
          </cell>
          <cell r="K211">
            <v>368.1</v>
          </cell>
          <cell r="L211">
            <v>-1.54</v>
          </cell>
          <cell r="M211">
            <v>366.56</v>
          </cell>
          <cell r="N211">
            <v>3.95</v>
          </cell>
        </row>
        <row r="212">
          <cell r="A212" t="str">
            <v>BE1.206Thinned050</v>
          </cell>
          <cell r="B212" t="str">
            <v xml:space="preserve">BE </v>
          </cell>
          <cell r="C212">
            <v>1.2</v>
          </cell>
          <cell r="D212">
            <v>6</v>
          </cell>
          <cell r="E212" t="str">
            <v>Thinned</v>
          </cell>
          <cell r="F212" t="str">
            <v xml:space="preserve"> 50-55</v>
          </cell>
          <cell r="G212">
            <v>6.48</v>
          </cell>
          <cell r="H212">
            <v>-1.19</v>
          </cell>
          <cell r="I212">
            <v>5.28</v>
          </cell>
          <cell r="J212">
            <v>26.41</v>
          </cell>
          <cell r="K212">
            <v>394.51</v>
          </cell>
          <cell r="L212">
            <v>-1.96</v>
          </cell>
          <cell r="M212">
            <v>392.55</v>
          </cell>
          <cell r="N212">
            <v>3.97</v>
          </cell>
        </row>
        <row r="213">
          <cell r="A213" t="str">
            <v>BE1.206Thinned055</v>
          </cell>
          <cell r="B213" t="str">
            <v xml:space="preserve">BE </v>
          </cell>
          <cell r="C213">
            <v>1.2</v>
          </cell>
          <cell r="D213">
            <v>6</v>
          </cell>
          <cell r="E213" t="str">
            <v>Thinned</v>
          </cell>
          <cell r="F213" t="str">
            <v xml:space="preserve"> 55-60</v>
          </cell>
          <cell r="G213">
            <v>6.55</v>
          </cell>
          <cell r="H213">
            <v>-1.3</v>
          </cell>
          <cell r="I213">
            <v>5.25</v>
          </cell>
          <cell r="J213">
            <v>26.26</v>
          </cell>
          <cell r="K213">
            <v>420.77</v>
          </cell>
          <cell r="L213">
            <v>-2.37</v>
          </cell>
          <cell r="M213">
            <v>418.4</v>
          </cell>
          <cell r="N213">
            <v>3.88</v>
          </cell>
        </row>
        <row r="214">
          <cell r="A214" t="str">
            <v>BE1.206Thinned060</v>
          </cell>
          <cell r="B214" t="str">
            <v xml:space="preserve">BE </v>
          </cell>
          <cell r="C214">
            <v>1.2</v>
          </cell>
          <cell r="D214">
            <v>6</v>
          </cell>
          <cell r="E214" t="str">
            <v>Thinned</v>
          </cell>
          <cell r="F214" t="str">
            <v xml:space="preserve"> 60-65</v>
          </cell>
          <cell r="G214">
            <v>6.67</v>
          </cell>
          <cell r="H214">
            <v>-1.32</v>
          </cell>
          <cell r="I214">
            <v>5.35</v>
          </cell>
          <cell r="J214">
            <v>26.77</v>
          </cell>
          <cell r="K214">
            <v>447.54</v>
          </cell>
          <cell r="L214">
            <v>-2.8</v>
          </cell>
          <cell r="M214">
            <v>444.74</v>
          </cell>
          <cell r="N214">
            <v>4.0599999999999996</v>
          </cell>
        </row>
        <row r="215">
          <cell r="A215" t="str">
            <v>BE1.206Thinned065</v>
          </cell>
          <cell r="B215" t="str">
            <v xml:space="preserve">BE </v>
          </cell>
          <cell r="C215">
            <v>1.2</v>
          </cell>
          <cell r="D215">
            <v>6</v>
          </cell>
          <cell r="E215" t="str">
            <v>Thinned</v>
          </cell>
          <cell r="F215" t="str">
            <v xml:space="preserve"> 65-70</v>
          </cell>
          <cell r="G215">
            <v>6.09</v>
          </cell>
          <cell r="H215">
            <v>-0.4</v>
          </cell>
          <cell r="I215">
            <v>5.69</v>
          </cell>
          <cell r="J215">
            <v>28.44</v>
          </cell>
          <cell r="K215">
            <v>475.98</v>
          </cell>
          <cell r="L215">
            <v>-3.2</v>
          </cell>
          <cell r="M215">
            <v>472.78000000000003</v>
          </cell>
          <cell r="N215">
            <v>3.84</v>
          </cell>
        </row>
        <row r="216">
          <cell r="A216" t="str">
            <v>BE1.206Thinned070</v>
          </cell>
          <cell r="B216" t="str">
            <v xml:space="preserve">BE </v>
          </cell>
          <cell r="C216">
            <v>1.2</v>
          </cell>
          <cell r="D216">
            <v>6</v>
          </cell>
          <cell r="E216" t="str">
            <v>Thinned</v>
          </cell>
          <cell r="F216" t="str">
            <v xml:space="preserve"> 70-75</v>
          </cell>
          <cell r="G216">
            <v>5.27</v>
          </cell>
          <cell r="H216">
            <v>0.28000000000000003</v>
          </cell>
          <cell r="I216">
            <v>5.56</v>
          </cell>
          <cell r="J216">
            <v>27.79</v>
          </cell>
          <cell r="K216">
            <v>503.78</v>
          </cell>
          <cell r="L216">
            <v>-3.59</v>
          </cell>
          <cell r="M216">
            <v>500.19</v>
          </cell>
          <cell r="N216">
            <v>3.6</v>
          </cell>
        </row>
        <row r="217">
          <cell r="A217" t="str">
            <v>BE1.206Thinned075</v>
          </cell>
          <cell r="B217" t="str">
            <v xml:space="preserve">BE </v>
          </cell>
          <cell r="C217">
            <v>1.2</v>
          </cell>
          <cell r="D217">
            <v>6</v>
          </cell>
          <cell r="E217" t="str">
            <v>Thinned</v>
          </cell>
          <cell r="F217" t="str">
            <v xml:space="preserve"> 75-80</v>
          </cell>
          <cell r="G217">
            <v>5.19</v>
          </cell>
          <cell r="H217">
            <v>-0.7</v>
          </cell>
          <cell r="I217">
            <v>4.49</v>
          </cell>
          <cell r="J217">
            <v>22.47</v>
          </cell>
          <cell r="K217">
            <v>526.25</v>
          </cell>
          <cell r="L217">
            <v>-4.0199999999999996</v>
          </cell>
          <cell r="M217">
            <v>522.23</v>
          </cell>
          <cell r="N217">
            <v>4.12</v>
          </cell>
        </row>
        <row r="218">
          <cell r="A218" t="str">
            <v>BE1.206Thinned080</v>
          </cell>
          <cell r="B218" t="str">
            <v xml:space="preserve">BE </v>
          </cell>
          <cell r="C218">
            <v>1.2</v>
          </cell>
          <cell r="D218">
            <v>6</v>
          </cell>
          <cell r="E218" t="str">
            <v>Thinned</v>
          </cell>
          <cell r="F218" t="str">
            <v xml:space="preserve"> 80-85</v>
          </cell>
          <cell r="G218">
            <v>5.07</v>
          </cell>
          <cell r="H218">
            <v>-0.56999999999999995</v>
          </cell>
          <cell r="I218">
            <v>4.5</v>
          </cell>
          <cell r="J218">
            <v>22.48</v>
          </cell>
          <cell r="K218">
            <v>548.72</v>
          </cell>
          <cell r="L218">
            <v>-4.46</v>
          </cell>
          <cell r="M218">
            <v>544.26</v>
          </cell>
          <cell r="N218">
            <v>4.0999999999999996</v>
          </cell>
        </row>
        <row r="219">
          <cell r="A219" t="str">
            <v>BE1.206Thinned085</v>
          </cell>
          <cell r="B219" t="str">
            <v xml:space="preserve">BE </v>
          </cell>
          <cell r="C219">
            <v>1.2</v>
          </cell>
          <cell r="D219">
            <v>6</v>
          </cell>
          <cell r="E219" t="str">
            <v>Thinned</v>
          </cell>
          <cell r="F219" t="str">
            <v xml:space="preserve"> 85-90</v>
          </cell>
          <cell r="G219">
            <v>4.66</v>
          </cell>
          <cell r="H219">
            <v>-0.42</v>
          </cell>
          <cell r="I219">
            <v>4.24</v>
          </cell>
          <cell r="J219">
            <v>21.19</v>
          </cell>
          <cell r="K219">
            <v>569.91</v>
          </cell>
          <cell r="L219">
            <v>-4.8899999999999997</v>
          </cell>
          <cell r="M219">
            <v>565.02</v>
          </cell>
          <cell r="N219">
            <v>4.08</v>
          </cell>
        </row>
        <row r="220">
          <cell r="A220" t="str">
            <v>BE1.206Thinned090</v>
          </cell>
          <cell r="B220" t="str">
            <v xml:space="preserve">BE </v>
          </cell>
          <cell r="C220">
            <v>1.2</v>
          </cell>
          <cell r="D220">
            <v>6</v>
          </cell>
          <cell r="E220" t="str">
            <v>Thinned</v>
          </cell>
          <cell r="F220" t="str">
            <v xml:space="preserve"> 90-95</v>
          </cell>
          <cell r="G220">
            <v>4.01</v>
          </cell>
          <cell r="H220">
            <v>-0.56999999999999995</v>
          </cell>
          <cell r="I220">
            <v>3.44</v>
          </cell>
          <cell r="J220">
            <v>17.2</v>
          </cell>
          <cell r="K220">
            <v>587.11</v>
          </cell>
          <cell r="L220">
            <v>-5.3</v>
          </cell>
          <cell r="M220">
            <v>581.81000000000006</v>
          </cell>
          <cell r="N220">
            <v>3.89</v>
          </cell>
        </row>
        <row r="221">
          <cell r="A221" t="str">
            <v>BE1.206Thinned095</v>
          </cell>
          <cell r="B221" t="str">
            <v xml:space="preserve">BE </v>
          </cell>
          <cell r="C221">
            <v>1.2</v>
          </cell>
          <cell r="D221">
            <v>6</v>
          </cell>
          <cell r="E221" t="str">
            <v>Thinned</v>
          </cell>
          <cell r="F221" t="str">
            <v xml:space="preserve"> 95-100</v>
          </cell>
          <cell r="G221">
            <v>3.35</v>
          </cell>
          <cell r="H221">
            <v>-0.54</v>
          </cell>
          <cell r="I221">
            <v>2.81</v>
          </cell>
          <cell r="J221">
            <v>14.04</v>
          </cell>
          <cell r="K221">
            <v>601.15</v>
          </cell>
          <cell r="L221">
            <v>-5.69</v>
          </cell>
          <cell r="M221">
            <v>595.45999999999992</v>
          </cell>
          <cell r="N221">
            <v>3.76</v>
          </cell>
        </row>
        <row r="222">
          <cell r="A222" t="str">
            <v>BE1.206Thinned100</v>
          </cell>
          <cell r="B222" t="str">
            <v xml:space="preserve">BE </v>
          </cell>
          <cell r="C222">
            <v>1.2</v>
          </cell>
          <cell r="D222">
            <v>6</v>
          </cell>
          <cell r="E222" t="str">
            <v>Thinned</v>
          </cell>
          <cell r="F222" t="str">
            <v>100-105</v>
          </cell>
          <cell r="G222">
            <v>3.48</v>
          </cell>
          <cell r="H222">
            <v>-0.47</v>
          </cell>
          <cell r="I222">
            <v>3.01</v>
          </cell>
          <cell r="J222">
            <v>15.05</v>
          </cell>
          <cell r="K222">
            <v>616.19000000000005</v>
          </cell>
          <cell r="L222">
            <v>-6.08</v>
          </cell>
          <cell r="M222">
            <v>610.11</v>
          </cell>
          <cell r="N222">
            <v>3.61</v>
          </cell>
        </row>
        <row r="223">
          <cell r="A223" t="str">
            <v>BE1.206Thinned105</v>
          </cell>
          <cell r="B223" t="str">
            <v xml:space="preserve">BE </v>
          </cell>
          <cell r="C223">
            <v>1.2</v>
          </cell>
          <cell r="D223">
            <v>6</v>
          </cell>
          <cell r="E223" t="str">
            <v>Thinned</v>
          </cell>
          <cell r="F223" t="str">
            <v>105-110</v>
          </cell>
          <cell r="G223">
            <v>3.56</v>
          </cell>
          <cell r="H223">
            <v>-0.41</v>
          </cell>
          <cell r="I223">
            <v>3.15</v>
          </cell>
          <cell r="J223">
            <v>15.73</v>
          </cell>
          <cell r="K223">
            <v>631.91999999999996</v>
          </cell>
          <cell r="L223">
            <v>-6.44</v>
          </cell>
          <cell r="M223">
            <v>625.4799999999999</v>
          </cell>
          <cell r="N223">
            <v>3.44</v>
          </cell>
        </row>
        <row r="224">
          <cell r="A224" t="str">
            <v>BE1.206Thinned110</v>
          </cell>
          <cell r="B224" t="str">
            <v xml:space="preserve">BE </v>
          </cell>
          <cell r="C224">
            <v>1.2</v>
          </cell>
          <cell r="D224">
            <v>6</v>
          </cell>
          <cell r="E224" t="str">
            <v>Thinned</v>
          </cell>
          <cell r="F224" t="str">
            <v>110-115</v>
          </cell>
          <cell r="G224">
            <v>3.05</v>
          </cell>
          <cell r="H224">
            <v>-0.33</v>
          </cell>
          <cell r="I224">
            <v>2.71</v>
          </cell>
          <cell r="J224">
            <v>13.57</v>
          </cell>
          <cell r="K224">
            <v>645.5</v>
          </cell>
          <cell r="L224">
            <v>-6.79</v>
          </cell>
          <cell r="M224">
            <v>638.71</v>
          </cell>
          <cell r="N224">
            <v>3.33</v>
          </cell>
        </row>
        <row r="225">
          <cell r="A225" t="str">
            <v>BE1.206Thinned115</v>
          </cell>
          <cell r="B225" t="str">
            <v xml:space="preserve">BE </v>
          </cell>
          <cell r="C225">
            <v>1.2</v>
          </cell>
          <cell r="D225">
            <v>6</v>
          </cell>
          <cell r="E225" t="str">
            <v>Thinned</v>
          </cell>
          <cell r="F225" t="str">
            <v>115-120</v>
          </cell>
          <cell r="G225">
            <v>2.52</v>
          </cell>
          <cell r="H225">
            <v>-0.27</v>
          </cell>
          <cell r="I225">
            <v>2.25</v>
          </cell>
          <cell r="J225">
            <v>11.24</v>
          </cell>
          <cell r="K225">
            <v>656.74</v>
          </cell>
          <cell r="L225">
            <v>-7.13</v>
          </cell>
          <cell r="M225">
            <v>649.61</v>
          </cell>
          <cell r="N225">
            <v>3.23</v>
          </cell>
        </row>
        <row r="226">
          <cell r="A226" t="str">
            <v>BE1.206Thinned120</v>
          </cell>
          <cell r="B226" t="str">
            <v xml:space="preserve">BE </v>
          </cell>
          <cell r="C226">
            <v>1.2</v>
          </cell>
          <cell r="D226">
            <v>6</v>
          </cell>
          <cell r="E226" t="str">
            <v>Thinned</v>
          </cell>
          <cell r="F226" t="str">
            <v>120-125</v>
          </cell>
          <cell r="G226">
            <v>2.83</v>
          </cell>
          <cell r="H226">
            <v>-0.19</v>
          </cell>
          <cell r="I226">
            <v>2.64</v>
          </cell>
          <cell r="J226">
            <v>13.21</v>
          </cell>
          <cell r="K226">
            <v>669.95</v>
          </cell>
          <cell r="L226">
            <v>-7.46</v>
          </cell>
          <cell r="M226">
            <v>662.49</v>
          </cell>
          <cell r="N226">
            <v>3.13</v>
          </cell>
        </row>
        <row r="227">
          <cell r="A227" t="str">
            <v>BE1.206Thinned125</v>
          </cell>
          <cell r="B227" t="str">
            <v xml:space="preserve">BE </v>
          </cell>
          <cell r="C227">
            <v>1.2</v>
          </cell>
          <cell r="D227">
            <v>6</v>
          </cell>
          <cell r="E227" t="str">
            <v>Thinned</v>
          </cell>
          <cell r="F227" t="str">
            <v>125-130</v>
          </cell>
          <cell r="G227">
            <v>2.29</v>
          </cell>
          <cell r="H227">
            <v>-0.15</v>
          </cell>
          <cell r="I227">
            <v>2.14</v>
          </cell>
          <cell r="J227">
            <v>10.68</v>
          </cell>
          <cell r="K227">
            <v>680.63</v>
          </cell>
          <cell r="L227">
            <v>-7.78</v>
          </cell>
          <cell r="M227">
            <v>672.85</v>
          </cell>
          <cell r="N227">
            <v>3.04</v>
          </cell>
        </row>
        <row r="228">
          <cell r="A228" t="str">
            <v>BE1.206Thinned130</v>
          </cell>
          <cell r="B228" t="str">
            <v xml:space="preserve">BE </v>
          </cell>
          <cell r="C228">
            <v>1.2</v>
          </cell>
          <cell r="D228">
            <v>6</v>
          </cell>
          <cell r="E228" t="str">
            <v>Thinned</v>
          </cell>
          <cell r="F228" t="str">
            <v>130-135</v>
          </cell>
          <cell r="G228">
            <v>1.9</v>
          </cell>
          <cell r="H228">
            <v>-0.13</v>
          </cell>
          <cell r="I228">
            <v>1.77</v>
          </cell>
          <cell r="J228">
            <v>8.83</v>
          </cell>
          <cell r="K228">
            <v>689.46</v>
          </cell>
          <cell r="L228">
            <v>-8.1</v>
          </cell>
          <cell r="M228">
            <v>681.36</v>
          </cell>
          <cell r="N228">
            <v>2.99</v>
          </cell>
        </row>
        <row r="229">
          <cell r="A229" t="str">
            <v>BE1.206Thinned135</v>
          </cell>
          <cell r="B229" t="str">
            <v xml:space="preserve">BE </v>
          </cell>
          <cell r="C229">
            <v>1.2</v>
          </cell>
          <cell r="D229">
            <v>6</v>
          </cell>
          <cell r="E229" t="str">
            <v>Thinned</v>
          </cell>
          <cell r="F229" t="str">
            <v>135-140</v>
          </cell>
          <cell r="G229">
            <v>1.59</v>
          </cell>
          <cell r="H229">
            <v>-0.12</v>
          </cell>
          <cell r="I229">
            <v>1.47</v>
          </cell>
          <cell r="J229">
            <v>7.33</v>
          </cell>
          <cell r="K229">
            <v>696.79</v>
          </cell>
          <cell r="L229">
            <v>-8.41</v>
          </cell>
          <cell r="M229">
            <v>688.38</v>
          </cell>
          <cell r="N229">
            <v>2.95</v>
          </cell>
        </row>
        <row r="230">
          <cell r="A230" t="str">
            <v>BE1.206Thinned140</v>
          </cell>
          <cell r="B230" t="str">
            <v xml:space="preserve">BE </v>
          </cell>
          <cell r="C230">
            <v>1.2</v>
          </cell>
          <cell r="D230">
            <v>6</v>
          </cell>
          <cell r="E230" t="str">
            <v>Thinned</v>
          </cell>
          <cell r="F230" t="str">
            <v>140-145</v>
          </cell>
          <cell r="G230">
            <v>0.8</v>
          </cell>
          <cell r="H230">
            <v>-0.15</v>
          </cell>
          <cell r="I230">
            <v>0.64</v>
          </cell>
          <cell r="J230">
            <v>3.21</v>
          </cell>
          <cell r="K230">
            <v>700.01</v>
          </cell>
          <cell r="L230">
            <v>-8.7200000000000006</v>
          </cell>
          <cell r="M230">
            <v>691.29</v>
          </cell>
          <cell r="N230">
            <v>2.92</v>
          </cell>
        </row>
        <row r="231">
          <cell r="A231" t="str">
            <v>BE1.206Thinned145</v>
          </cell>
          <cell r="B231" t="str">
            <v xml:space="preserve">BE </v>
          </cell>
          <cell r="C231">
            <v>1.2</v>
          </cell>
          <cell r="D231">
            <v>6</v>
          </cell>
          <cell r="E231" t="str">
            <v>Thinned</v>
          </cell>
          <cell r="F231" t="str">
            <v>145-150</v>
          </cell>
          <cell r="G231">
            <v>0.87</v>
          </cell>
          <cell r="H231">
            <v>-0.1</v>
          </cell>
          <cell r="I231">
            <v>0.76</v>
          </cell>
          <cell r="J231">
            <v>3.82</v>
          </cell>
          <cell r="K231">
            <v>703.83</v>
          </cell>
          <cell r="L231">
            <v>-9.02</v>
          </cell>
          <cell r="M231">
            <v>694.81000000000006</v>
          </cell>
          <cell r="N231">
            <v>2.88</v>
          </cell>
        </row>
        <row r="232">
          <cell r="A232" t="str">
            <v>BE1.206Thinned150</v>
          </cell>
          <cell r="B232" t="str">
            <v xml:space="preserve">BE </v>
          </cell>
          <cell r="C232">
            <v>1.2</v>
          </cell>
          <cell r="D232">
            <v>6</v>
          </cell>
          <cell r="E232" t="str">
            <v>Thinned</v>
          </cell>
          <cell r="F232" t="str">
            <v>150-155</v>
          </cell>
          <cell r="G232">
            <v>0.93</v>
          </cell>
          <cell r="H232">
            <v>-7.0000000000000007E-2</v>
          </cell>
          <cell r="I232">
            <v>0.85</v>
          </cell>
          <cell r="J232">
            <v>4.2699999999999996</v>
          </cell>
          <cell r="K232">
            <v>708.1</v>
          </cell>
          <cell r="L232">
            <v>-9.32</v>
          </cell>
          <cell r="M232">
            <v>698.78</v>
          </cell>
          <cell r="N232">
            <v>2.83</v>
          </cell>
        </row>
        <row r="233">
          <cell r="A233" t="str">
            <v>BE1.206Thinned155</v>
          </cell>
          <cell r="B233" t="str">
            <v xml:space="preserve">BE </v>
          </cell>
          <cell r="C233">
            <v>1.2</v>
          </cell>
          <cell r="D233">
            <v>6</v>
          </cell>
          <cell r="E233" t="str">
            <v>Thinned</v>
          </cell>
          <cell r="F233" t="str">
            <v>155-160</v>
          </cell>
          <cell r="G233">
            <v>0.34</v>
          </cell>
          <cell r="H233">
            <v>-0.08</v>
          </cell>
          <cell r="I233">
            <v>0.26</v>
          </cell>
          <cell r="J233">
            <v>1.31</v>
          </cell>
          <cell r="K233">
            <v>709.41</v>
          </cell>
          <cell r="L233">
            <v>-9.6199999999999992</v>
          </cell>
          <cell r="M233">
            <v>699.79</v>
          </cell>
          <cell r="N233">
            <v>2.8</v>
          </cell>
        </row>
        <row r="234">
          <cell r="A234" t="str">
            <v>BE1.206Thinned160</v>
          </cell>
          <cell r="B234" t="str">
            <v xml:space="preserve">BE </v>
          </cell>
          <cell r="C234">
            <v>1.2</v>
          </cell>
          <cell r="D234">
            <v>6</v>
          </cell>
          <cell r="E234" t="str">
            <v>Thinned</v>
          </cell>
          <cell r="F234" t="str">
            <v>160-165</v>
          </cell>
          <cell r="G234">
            <v>0.02</v>
          </cell>
          <cell r="H234">
            <v>-0.1</v>
          </cell>
          <cell r="I234">
            <v>-0.09</v>
          </cell>
          <cell r="J234">
            <v>-0.43</v>
          </cell>
          <cell r="K234">
            <v>708.99</v>
          </cell>
          <cell r="L234">
            <v>-9.91</v>
          </cell>
          <cell r="M234">
            <v>699.08</v>
          </cell>
          <cell r="N234">
            <v>2.77</v>
          </cell>
        </row>
        <row r="235">
          <cell r="A235" t="str">
            <v>BE1.206Thinned165</v>
          </cell>
          <cell r="B235" t="str">
            <v xml:space="preserve">BE </v>
          </cell>
          <cell r="C235">
            <v>1.2</v>
          </cell>
          <cell r="D235">
            <v>6</v>
          </cell>
          <cell r="E235" t="str">
            <v>Thinned</v>
          </cell>
          <cell r="F235" t="str">
            <v>165-170</v>
          </cell>
          <cell r="G235">
            <v>-0.05</v>
          </cell>
          <cell r="H235">
            <v>-0.1</v>
          </cell>
          <cell r="I235">
            <v>-0.15</v>
          </cell>
          <cell r="J235">
            <v>-0.77</v>
          </cell>
          <cell r="K235">
            <v>708.21</v>
          </cell>
          <cell r="L235">
            <v>-10.199999999999999</v>
          </cell>
          <cell r="M235">
            <v>698.01</v>
          </cell>
          <cell r="N235">
            <v>2.74</v>
          </cell>
        </row>
        <row r="236">
          <cell r="A236" t="str">
            <v>BE1.206Thinned170</v>
          </cell>
          <cell r="B236" t="str">
            <v xml:space="preserve">BE </v>
          </cell>
          <cell r="C236">
            <v>1.2</v>
          </cell>
          <cell r="D236">
            <v>6</v>
          </cell>
          <cell r="E236" t="str">
            <v>Thinned</v>
          </cell>
          <cell r="F236" t="str">
            <v>170-175</v>
          </cell>
          <cell r="G236">
            <v>-0.09</v>
          </cell>
          <cell r="H236">
            <v>-0.09</v>
          </cell>
          <cell r="I236">
            <v>-0.18</v>
          </cell>
          <cell r="J236">
            <v>-0.91</v>
          </cell>
          <cell r="K236">
            <v>707.31</v>
          </cell>
          <cell r="L236">
            <v>-10.49</v>
          </cell>
          <cell r="M236">
            <v>696.81999999999994</v>
          </cell>
          <cell r="N236">
            <v>2.7</v>
          </cell>
        </row>
        <row r="237">
          <cell r="A237" t="str">
            <v>BE1.206Thinned175</v>
          </cell>
          <cell r="B237" t="str">
            <v xml:space="preserve">BE </v>
          </cell>
          <cell r="C237">
            <v>1.2</v>
          </cell>
          <cell r="D237">
            <v>6</v>
          </cell>
          <cell r="E237" t="str">
            <v>Thinned</v>
          </cell>
          <cell r="F237" t="str">
            <v>175-180</v>
          </cell>
          <cell r="G237">
            <v>-0.28000000000000003</v>
          </cell>
          <cell r="H237">
            <v>-7.0000000000000007E-2</v>
          </cell>
          <cell r="I237">
            <v>-0.35</v>
          </cell>
          <cell r="J237">
            <v>-1.77</v>
          </cell>
          <cell r="K237">
            <v>705.54</v>
          </cell>
          <cell r="L237">
            <v>-10.77</v>
          </cell>
          <cell r="M237">
            <v>694.77</v>
          </cell>
          <cell r="N237">
            <v>2.66</v>
          </cell>
        </row>
        <row r="238">
          <cell r="A238" t="str">
            <v>BE1.206Thinned180</v>
          </cell>
          <cell r="B238" t="str">
            <v xml:space="preserve">BE </v>
          </cell>
          <cell r="C238">
            <v>1.2</v>
          </cell>
          <cell r="D238">
            <v>6</v>
          </cell>
          <cell r="E238" t="str">
            <v>Thinned</v>
          </cell>
          <cell r="F238" t="str">
            <v>180-185</v>
          </cell>
          <cell r="G238">
            <v>-0.44</v>
          </cell>
          <cell r="H238">
            <v>-0.06</v>
          </cell>
          <cell r="I238">
            <v>-0.5</v>
          </cell>
          <cell r="J238">
            <v>-2.48</v>
          </cell>
          <cell r="K238">
            <v>703.06</v>
          </cell>
          <cell r="L238">
            <v>-11.04</v>
          </cell>
          <cell r="M238">
            <v>692.02</v>
          </cell>
          <cell r="N238">
            <v>2.62</v>
          </cell>
        </row>
        <row r="239">
          <cell r="A239" t="str">
            <v>BE1.206Thinned185</v>
          </cell>
          <cell r="B239" t="str">
            <v xml:space="preserve">BE </v>
          </cell>
          <cell r="C239">
            <v>1.2</v>
          </cell>
          <cell r="D239">
            <v>6</v>
          </cell>
          <cell r="E239" t="str">
            <v>Thinned</v>
          </cell>
          <cell r="F239" t="str">
            <v>185-190</v>
          </cell>
          <cell r="G239">
            <v>-0.59</v>
          </cell>
          <cell r="H239">
            <v>-0.05</v>
          </cell>
          <cell r="I239">
            <v>-0.64</v>
          </cell>
          <cell r="J239">
            <v>-3.21</v>
          </cell>
          <cell r="K239">
            <v>699.85</v>
          </cell>
          <cell r="L239">
            <v>-11.32</v>
          </cell>
          <cell r="M239">
            <v>688.53</v>
          </cell>
          <cell r="N239">
            <v>2.58</v>
          </cell>
        </row>
        <row r="240">
          <cell r="A240" t="str">
            <v>BE1.206Thinned190</v>
          </cell>
          <cell r="B240" t="str">
            <v xml:space="preserve">BE </v>
          </cell>
          <cell r="C240">
            <v>1.2</v>
          </cell>
          <cell r="D240">
            <v>6</v>
          </cell>
          <cell r="E240" t="str">
            <v>Thinned</v>
          </cell>
          <cell r="F240" t="str">
            <v>190-195</v>
          </cell>
          <cell r="G240">
            <v>-0.79</v>
          </cell>
          <cell r="H240">
            <v>-0.04</v>
          </cell>
          <cell r="I240">
            <v>-0.83</v>
          </cell>
          <cell r="J240">
            <v>-4.1399999999999997</v>
          </cell>
          <cell r="K240">
            <v>695.71</v>
          </cell>
          <cell r="L240">
            <v>-11.58</v>
          </cell>
          <cell r="M240">
            <v>684.13</v>
          </cell>
          <cell r="N240">
            <v>2.54</v>
          </cell>
        </row>
        <row r="241">
          <cell r="A241" t="str">
            <v>BE1.206Thinned195</v>
          </cell>
          <cell r="B241" t="str">
            <v xml:space="preserve">BE </v>
          </cell>
          <cell r="C241">
            <v>1.2</v>
          </cell>
          <cell r="D241">
            <v>6</v>
          </cell>
          <cell r="E241" t="str">
            <v>Thinned</v>
          </cell>
          <cell r="F241" t="str">
            <v>195-200</v>
          </cell>
          <cell r="G241">
            <v>4.29</v>
          </cell>
          <cell r="H241">
            <v>-3.1</v>
          </cell>
          <cell r="I241">
            <v>1.2</v>
          </cell>
          <cell r="J241">
            <v>5.98</v>
          </cell>
          <cell r="K241">
            <v>701.7</v>
          </cell>
          <cell r="L241">
            <v>-11.58</v>
          </cell>
          <cell r="M241">
            <v>690.12</v>
          </cell>
          <cell r="N241">
            <v>0</v>
          </cell>
        </row>
        <row r="242">
          <cell r="A242" t="str">
            <v>BE1.208NO_thin000</v>
          </cell>
          <cell r="B242" t="str">
            <v xml:space="preserve">BE </v>
          </cell>
          <cell r="C242">
            <v>1.2</v>
          </cell>
          <cell r="D242">
            <v>8</v>
          </cell>
          <cell r="E242" t="str">
            <v>NO_thin</v>
          </cell>
          <cell r="F242" t="str">
            <v xml:space="preserve">  0-5</v>
          </cell>
          <cell r="G242">
            <v>0.68</v>
          </cell>
          <cell r="H242">
            <v>0.45</v>
          </cell>
          <cell r="I242">
            <v>1.1299999999999999</v>
          </cell>
          <cell r="J242">
            <v>5.65</v>
          </cell>
          <cell r="K242">
            <v>5.65</v>
          </cell>
          <cell r="L242">
            <v>0</v>
          </cell>
          <cell r="M242">
            <v>5.65</v>
          </cell>
          <cell r="N242">
            <v>0</v>
          </cell>
        </row>
        <row r="243">
          <cell r="A243" t="str">
            <v>BE1.208NO_thin005</v>
          </cell>
          <cell r="B243" t="str">
            <v xml:space="preserve">BE </v>
          </cell>
          <cell r="C243">
            <v>1.2</v>
          </cell>
          <cell r="D243">
            <v>8</v>
          </cell>
          <cell r="E243" t="str">
            <v>NO_thin</v>
          </cell>
          <cell r="F243" t="str">
            <v xml:space="preserve">  5-10</v>
          </cell>
          <cell r="G243">
            <v>2.06</v>
          </cell>
          <cell r="H243">
            <v>0.56000000000000005</v>
          </cell>
          <cell r="I243">
            <v>2.62</v>
          </cell>
          <cell r="J243">
            <v>13.12</v>
          </cell>
          <cell r="K243">
            <v>18.77</v>
          </cell>
          <cell r="L243">
            <v>0</v>
          </cell>
          <cell r="M243">
            <v>18.77</v>
          </cell>
          <cell r="N243">
            <v>0</v>
          </cell>
        </row>
        <row r="244">
          <cell r="A244" t="str">
            <v>BE1.208NO_thin010</v>
          </cell>
          <cell r="B244" t="str">
            <v xml:space="preserve">BE </v>
          </cell>
          <cell r="C244">
            <v>1.2</v>
          </cell>
          <cell r="D244">
            <v>8</v>
          </cell>
          <cell r="E244" t="str">
            <v>NO_thin</v>
          </cell>
          <cell r="F244" t="str">
            <v xml:space="preserve"> 10-15</v>
          </cell>
          <cell r="G244">
            <v>6.29</v>
          </cell>
          <cell r="H244">
            <v>0.56000000000000005</v>
          </cell>
          <cell r="I244">
            <v>6.86</v>
          </cell>
          <cell r="J244">
            <v>34.29</v>
          </cell>
          <cell r="K244">
            <v>53.06</v>
          </cell>
          <cell r="L244">
            <v>0</v>
          </cell>
          <cell r="M244">
            <v>53.06</v>
          </cell>
          <cell r="N244">
            <v>0</v>
          </cell>
        </row>
        <row r="245">
          <cell r="A245" t="str">
            <v>BE1.208NO_thin015</v>
          </cell>
          <cell r="B245" t="str">
            <v xml:space="preserve">BE </v>
          </cell>
          <cell r="C245">
            <v>1.2</v>
          </cell>
          <cell r="D245">
            <v>8</v>
          </cell>
          <cell r="E245" t="str">
            <v>NO_thin</v>
          </cell>
          <cell r="F245" t="str">
            <v xml:space="preserve"> 15-20</v>
          </cell>
          <cell r="G245">
            <v>19.21</v>
          </cell>
          <cell r="H245">
            <v>0.56000000000000005</v>
          </cell>
          <cell r="I245">
            <v>19.77</v>
          </cell>
          <cell r="J245">
            <v>98.87</v>
          </cell>
          <cell r="K245">
            <v>151.94</v>
          </cell>
          <cell r="L245">
            <v>0</v>
          </cell>
          <cell r="M245">
            <v>151.94</v>
          </cell>
          <cell r="N245">
            <v>0</v>
          </cell>
        </row>
        <row r="246">
          <cell r="A246" t="str">
            <v>BE1.208NO_thin020</v>
          </cell>
          <cell r="B246" t="str">
            <v xml:space="preserve">BE </v>
          </cell>
          <cell r="C246">
            <v>1.2</v>
          </cell>
          <cell r="D246">
            <v>8</v>
          </cell>
          <cell r="E246" t="str">
            <v>NO_thin</v>
          </cell>
          <cell r="F246" t="str">
            <v xml:space="preserve"> 20-25</v>
          </cell>
          <cell r="G246">
            <v>35.299999999999997</v>
          </cell>
          <cell r="H246">
            <v>1.73</v>
          </cell>
          <cell r="I246">
            <v>37.03</v>
          </cell>
          <cell r="J246">
            <v>185.14</v>
          </cell>
          <cell r="K246">
            <v>337.07</v>
          </cell>
          <cell r="L246">
            <v>0</v>
          </cell>
          <cell r="M246">
            <v>337.07</v>
          </cell>
          <cell r="N246">
            <v>0</v>
          </cell>
        </row>
        <row r="247">
          <cell r="A247" t="str">
            <v>BE1.208NO_thin025</v>
          </cell>
          <cell r="B247" t="str">
            <v xml:space="preserve">BE </v>
          </cell>
          <cell r="C247">
            <v>1.2</v>
          </cell>
          <cell r="D247">
            <v>8</v>
          </cell>
          <cell r="E247" t="str">
            <v>NO_thin</v>
          </cell>
          <cell r="F247" t="str">
            <v xml:space="preserve"> 25-30</v>
          </cell>
          <cell r="G247">
            <v>17.75</v>
          </cell>
          <cell r="H247">
            <v>5.8</v>
          </cell>
          <cell r="I247">
            <v>23.54</v>
          </cell>
          <cell r="J247">
            <v>117.72</v>
          </cell>
          <cell r="K247">
            <v>454.79</v>
          </cell>
          <cell r="L247">
            <v>0</v>
          </cell>
          <cell r="M247">
            <v>454.79</v>
          </cell>
          <cell r="N247">
            <v>0</v>
          </cell>
        </row>
        <row r="248">
          <cell r="A248" t="str">
            <v>BE1.208NO_thin030</v>
          </cell>
          <cell r="B248" t="str">
            <v xml:space="preserve">BE </v>
          </cell>
          <cell r="C248">
            <v>1.2</v>
          </cell>
          <cell r="D248">
            <v>8</v>
          </cell>
          <cell r="E248" t="str">
            <v>NO_thin</v>
          </cell>
          <cell r="F248" t="str">
            <v xml:space="preserve"> 30-35</v>
          </cell>
          <cell r="G248">
            <v>11.02</v>
          </cell>
          <cell r="H248">
            <v>5.68</v>
          </cell>
          <cell r="I248">
            <v>16.690000000000001</v>
          </cell>
          <cell r="J248">
            <v>83.46</v>
          </cell>
          <cell r="K248">
            <v>538.25</v>
          </cell>
          <cell r="L248">
            <v>0</v>
          </cell>
          <cell r="M248">
            <v>538.25</v>
          </cell>
          <cell r="N248">
            <v>0</v>
          </cell>
        </row>
        <row r="249">
          <cell r="A249" t="str">
            <v>BE1.208NO_thin035</v>
          </cell>
          <cell r="B249" t="str">
            <v xml:space="preserve">BE </v>
          </cell>
          <cell r="C249">
            <v>1.2</v>
          </cell>
          <cell r="D249">
            <v>8</v>
          </cell>
          <cell r="E249" t="str">
            <v>NO_thin</v>
          </cell>
          <cell r="F249" t="str">
            <v xml:space="preserve"> 35-40</v>
          </cell>
          <cell r="G249">
            <v>8.2899999999999991</v>
          </cell>
          <cell r="H249">
            <v>3.22</v>
          </cell>
          <cell r="I249">
            <v>11.51</v>
          </cell>
          <cell r="J249">
            <v>57.53</v>
          </cell>
          <cell r="K249">
            <v>595.78</v>
          </cell>
          <cell r="L249">
            <v>0</v>
          </cell>
          <cell r="M249">
            <v>595.78</v>
          </cell>
          <cell r="N249">
            <v>0</v>
          </cell>
        </row>
        <row r="250">
          <cell r="A250" t="str">
            <v>BE1.208NO_thin040</v>
          </cell>
          <cell r="B250" t="str">
            <v xml:space="preserve">BE </v>
          </cell>
          <cell r="C250">
            <v>1.2</v>
          </cell>
          <cell r="D250">
            <v>8</v>
          </cell>
          <cell r="E250" t="str">
            <v>NO_thin</v>
          </cell>
          <cell r="F250" t="str">
            <v xml:space="preserve"> 40-45</v>
          </cell>
          <cell r="G250">
            <v>9.89</v>
          </cell>
          <cell r="H250">
            <v>2.0099999999999998</v>
          </cell>
          <cell r="I250">
            <v>11.9</v>
          </cell>
          <cell r="J250">
            <v>59.49</v>
          </cell>
          <cell r="K250">
            <v>655.27</v>
          </cell>
          <cell r="L250">
            <v>0</v>
          </cell>
          <cell r="M250">
            <v>655.27</v>
          </cell>
          <cell r="N250">
            <v>0</v>
          </cell>
        </row>
        <row r="251">
          <cell r="A251" t="str">
            <v>BE1.208NO_thin045</v>
          </cell>
          <cell r="B251" t="str">
            <v xml:space="preserve">BE </v>
          </cell>
          <cell r="C251">
            <v>1.2</v>
          </cell>
          <cell r="D251">
            <v>8</v>
          </cell>
          <cell r="E251" t="str">
            <v>NO_thin</v>
          </cell>
          <cell r="F251" t="str">
            <v xml:space="preserve"> 45-50</v>
          </cell>
          <cell r="G251">
            <v>11.01</v>
          </cell>
          <cell r="H251">
            <v>0.57999999999999996</v>
          </cell>
          <cell r="I251">
            <v>11.59</v>
          </cell>
          <cell r="J251">
            <v>57.93</v>
          </cell>
          <cell r="K251">
            <v>713.2</v>
          </cell>
          <cell r="L251">
            <v>0</v>
          </cell>
          <cell r="M251">
            <v>713.2</v>
          </cell>
          <cell r="N251">
            <v>0</v>
          </cell>
        </row>
        <row r="252">
          <cell r="A252" t="str">
            <v>BE1.208NO_thin050</v>
          </cell>
          <cell r="B252" t="str">
            <v xml:space="preserve">BE </v>
          </cell>
          <cell r="C252">
            <v>1.2</v>
          </cell>
          <cell r="D252">
            <v>8</v>
          </cell>
          <cell r="E252" t="str">
            <v>NO_thin</v>
          </cell>
          <cell r="F252" t="str">
            <v xml:space="preserve"> 50-55</v>
          </cell>
          <cell r="G252">
            <v>11.33</v>
          </cell>
          <cell r="H252">
            <v>0.1</v>
          </cell>
          <cell r="I252">
            <v>11.43</v>
          </cell>
          <cell r="J252">
            <v>57.15</v>
          </cell>
          <cell r="K252">
            <v>770.35</v>
          </cell>
          <cell r="L252">
            <v>0</v>
          </cell>
          <cell r="M252">
            <v>770.35</v>
          </cell>
          <cell r="N252">
            <v>0</v>
          </cell>
        </row>
        <row r="253">
          <cell r="A253" t="str">
            <v>BE1.208NO_thin055</v>
          </cell>
          <cell r="B253" t="str">
            <v xml:space="preserve">BE </v>
          </cell>
          <cell r="C253">
            <v>1.2</v>
          </cell>
          <cell r="D253">
            <v>8</v>
          </cell>
          <cell r="E253" t="str">
            <v>NO_thin</v>
          </cell>
          <cell r="F253" t="str">
            <v xml:space="preserve"> 55-60</v>
          </cell>
          <cell r="G253">
            <v>11.34</v>
          </cell>
          <cell r="H253">
            <v>-0.1</v>
          </cell>
          <cell r="I253">
            <v>11.24</v>
          </cell>
          <cell r="J253">
            <v>56.21</v>
          </cell>
          <cell r="K253">
            <v>826.56</v>
          </cell>
          <cell r="L253">
            <v>0</v>
          </cell>
          <cell r="M253">
            <v>826.56</v>
          </cell>
          <cell r="N253">
            <v>0</v>
          </cell>
        </row>
        <row r="254">
          <cell r="A254" t="str">
            <v>BE1.208NO_thin060</v>
          </cell>
          <cell r="B254" t="str">
            <v xml:space="preserve">BE </v>
          </cell>
          <cell r="C254">
            <v>1.2</v>
          </cell>
          <cell r="D254">
            <v>8</v>
          </cell>
          <cell r="E254" t="str">
            <v>NO_thin</v>
          </cell>
          <cell r="F254" t="str">
            <v xml:space="preserve"> 60-65</v>
          </cell>
          <cell r="G254">
            <v>10.83</v>
          </cell>
          <cell r="H254">
            <v>-0.18</v>
          </cell>
          <cell r="I254">
            <v>10.65</v>
          </cell>
          <cell r="J254">
            <v>53.23</v>
          </cell>
          <cell r="K254">
            <v>879.79</v>
          </cell>
          <cell r="L254">
            <v>0</v>
          </cell>
          <cell r="M254">
            <v>879.79</v>
          </cell>
          <cell r="N254">
            <v>0</v>
          </cell>
        </row>
        <row r="255">
          <cell r="A255" t="str">
            <v>BE1.208NO_thin065</v>
          </cell>
          <cell r="B255" t="str">
            <v xml:space="preserve">BE </v>
          </cell>
          <cell r="C255">
            <v>1.2</v>
          </cell>
          <cell r="D255">
            <v>8</v>
          </cell>
          <cell r="E255" t="str">
            <v>NO_thin</v>
          </cell>
          <cell r="F255" t="str">
            <v xml:space="preserve"> 65-70</v>
          </cell>
          <cell r="G255">
            <v>10.32</v>
          </cell>
          <cell r="H255">
            <v>-0.2</v>
          </cell>
          <cell r="I255">
            <v>10.119999999999999</v>
          </cell>
          <cell r="J255">
            <v>50.61</v>
          </cell>
          <cell r="K255">
            <v>930.39</v>
          </cell>
          <cell r="L255">
            <v>0</v>
          </cell>
          <cell r="M255">
            <v>930.39</v>
          </cell>
          <cell r="N255">
            <v>0</v>
          </cell>
        </row>
        <row r="256">
          <cell r="A256" t="str">
            <v>BE1.208NO_thin070</v>
          </cell>
          <cell r="B256" t="str">
            <v xml:space="preserve">BE </v>
          </cell>
          <cell r="C256">
            <v>1.2</v>
          </cell>
          <cell r="D256">
            <v>8</v>
          </cell>
          <cell r="E256" t="str">
            <v>NO_thin</v>
          </cell>
          <cell r="F256" t="str">
            <v xml:space="preserve"> 70-75</v>
          </cell>
          <cell r="G256">
            <v>10.039999999999999</v>
          </cell>
          <cell r="H256">
            <v>-0.28000000000000003</v>
          </cell>
          <cell r="I256">
            <v>9.76</v>
          </cell>
          <cell r="J256">
            <v>48.81</v>
          </cell>
          <cell r="K256">
            <v>979.2</v>
          </cell>
          <cell r="L256">
            <v>0</v>
          </cell>
          <cell r="M256">
            <v>979.2</v>
          </cell>
          <cell r="N256">
            <v>0</v>
          </cell>
        </row>
        <row r="257">
          <cell r="A257" t="str">
            <v>BE1.208NO_thin075</v>
          </cell>
          <cell r="B257" t="str">
            <v xml:space="preserve">BE </v>
          </cell>
          <cell r="C257">
            <v>1.2</v>
          </cell>
          <cell r="D257">
            <v>8</v>
          </cell>
          <cell r="E257" t="str">
            <v>NO_thin</v>
          </cell>
          <cell r="F257" t="str">
            <v xml:space="preserve"> 75-80</v>
          </cell>
          <cell r="G257">
            <v>9.4600000000000009</v>
          </cell>
          <cell r="H257">
            <v>-0.24</v>
          </cell>
          <cell r="I257">
            <v>9.2200000000000006</v>
          </cell>
          <cell r="J257">
            <v>46.11</v>
          </cell>
          <cell r="K257">
            <v>1025.31</v>
          </cell>
          <cell r="L257">
            <v>0</v>
          </cell>
          <cell r="M257">
            <v>1025.31</v>
          </cell>
          <cell r="N257">
            <v>0</v>
          </cell>
        </row>
        <row r="258">
          <cell r="A258" t="str">
            <v>BE1.208NO_thin080</v>
          </cell>
          <cell r="B258" t="str">
            <v xml:space="preserve">BE </v>
          </cell>
          <cell r="C258">
            <v>1.2</v>
          </cell>
          <cell r="D258">
            <v>8</v>
          </cell>
          <cell r="E258" t="str">
            <v>NO_thin</v>
          </cell>
          <cell r="F258" t="str">
            <v xml:space="preserve"> 80-85</v>
          </cell>
          <cell r="G258">
            <v>8.7799999999999994</v>
          </cell>
          <cell r="H258">
            <v>-0.33</v>
          </cell>
          <cell r="I258">
            <v>8.44</v>
          </cell>
          <cell r="J258">
            <v>42.22</v>
          </cell>
          <cell r="K258">
            <v>1067.54</v>
          </cell>
          <cell r="L258">
            <v>0</v>
          </cell>
          <cell r="M258">
            <v>1067.54</v>
          </cell>
          <cell r="N258">
            <v>0</v>
          </cell>
        </row>
        <row r="259">
          <cell r="A259" t="str">
            <v>BE1.208NO_thin085</v>
          </cell>
          <cell r="B259" t="str">
            <v xml:space="preserve">BE </v>
          </cell>
          <cell r="C259">
            <v>1.2</v>
          </cell>
          <cell r="D259">
            <v>8</v>
          </cell>
          <cell r="E259" t="str">
            <v>NO_thin</v>
          </cell>
          <cell r="F259" t="str">
            <v xml:space="preserve"> 85-90</v>
          </cell>
          <cell r="G259">
            <v>8.2200000000000006</v>
          </cell>
          <cell r="H259">
            <v>-0.35</v>
          </cell>
          <cell r="I259">
            <v>7.87</v>
          </cell>
          <cell r="J259">
            <v>39.340000000000003</v>
          </cell>
          <cell r="K259">
            <v>1106.8800000000001</v>
          </cell>
          <cell r="L259">
            <v>0</v>
          </cell>
          <cell r="M259">
            <v>1106.8800000000001</v>
          </cell>
          <cell r="N259">
            <v>0</v>
          </cell>
        </row>
        <row r="260">
          <cell r="A260" t="str">
            <v>BE1.208NO_thin090</v>
          </cell>
          <cell r="B260" t="str">
            <v xml:space="preserve">BE </v>
          </cell>
          <cell r="C260">
            <v>1.2</v>
          </cell>
          <cell r="D260">
            <v>8</v>
          </cell>
          <cell r="E260" t="str">
            <v>NO_thin</v>
          </cell>
          <cell r="F260" t="str">
            <v xml:space="preserve"> 90-95</v>
          </cell>
          <cell r="G260">
            <v>7.78</v>
          </cell>
          <cell r="H260">
            <v>-0.33</v>
          </cell>
          <cell r="I260">
            <v>7.45</v>
          </cell>
          <cell r="J260">
            <v>37.229999999999997</v>
          </cell>
          <cell r="K260">
            <v>1144.1099999999999</v>
          </cell>
          <cell r="L260">
            <v>0</v>
          </cell>
          <cell r="M260">
            <v>1144.1099999999999</v>
          </cell>
          <cell r="N260">
            <v>0</v>
          </cell>
        </row>
        <row r="261">
          <cell r="A261" t="str">
            <v>BE1.208NO_thin095</v>
          </cell>
          <cell r="B261" t="str">
            <v xml:space="preserve">BE </v>
          </cell>
          <cell r="C261">
            <v>1.2</v>
          </cell>
          <cell r="D261">
            <v>8</v>
          </cell>
          <cell r="E261" t="str">
            <v>NO_thin</v>
          </cell>
          <cell r="F261" t="str">
            <v xml:space="preserve"> 95-100</v>
          </cell>
          <cell r="G261">
            <v>7.42</v>
          </cell>
          <cell r="H261">
            <v>-0.37</v>
          </cell>
          <cell r="I261">
            <v>7.05</v>
          </cell>
          <cell r="J261">
            <v>35.24</v>
          </cell>
          <cell r="K261">
            <v>1179.3499999999999</v>
          </cell>
          <cell r="L261">
            <v>0</v>
          </cell>
          <cell r="M261">
            <v>1179.3499999999999</v>
          </cell>
          <cell r="N261">
            <v>0</v>
          </cell>
        </row>
        <row r="262">
          <cell r="A262" t="str">
            <v>BE1.208NO_thin100</v>
          </cell>
          <cell r="B262" t="str">
            <v xml:space="preserve">BE </v>
          </cell>
          <cell r="C262">
            <v>1.2</v>
          </cell>
          <cell r="D262">
            <v>8</v>
          </cell>
          <cell r="E262" t="str">
            <v>NO_thin</v>
          </cell>
          <cell r="F262" t="str">
            <v>100-105</v>
          </cell>
          <cell r="G262">
            <v>7.04</v>
          </cell>
          <cell r="H262">
            <v>-0.41</v>
          </cell>
          <cell r="I262">
            <v>6.63</v>
          </cell>
          <cell r="J262">
            <v>33.130000000000003</v>
          </cell>
          <cell r="K262">
            <v>1212.48</v>
          </cell>
          <cell r="L262">
            <v>0</v>
          </cell>
          <cell r="M262">
            <v>1212.48</v>
          </cell>
          <cell r="N262">
            <v>0</v>
          </cell>
        </row>
        <row r="263">
          <cell r="A263" t="str">
            <v>BE1.208NO_thin105</v>
          </cell>
          <cell r="B263" t="str">
            <v xml:space="preserve">BE </v>
          </cell>
          <cell r="C263">
            <v>1.2</v>
          </cell>
          <cell r="D263">
            <v>8</v>
          </cell>
          <cell r="E263" t="str">
            <v>NO_thin</v>
          </cell>
          <cell r="F263" t="str">
            <v>105-110</v>
          </cell>
          <cell r="G263">
            <v>6.62</v>
          </cell>
          <cell r="H263">
            <v>-0.47</v>
          </cell>
          <cell r="I263">
            <v>6.15</v>
          </cell>
          <cell r="J263">
            <v>30.73</v>
          </cell>
          <cell r="K263">
            <v>1243.21</v>
          </cell>
          <cell r="L263">
            <v>0</v>
          </cell>
          <cell r="M263">
            <v>1243.21</v>
          </cell>
          <cell r="N263">
            <v>0</v>
          </cell>
        </row>
        <row r="264">
          <cell r="A264" t="str">
            <v>BE1.208NO_thin110</v>
          </cell>
          <cell r="B264" t="str">
            <v xml:space="preserve">BE </v>
          </cell>
          <cell r="C264">
            <v>1.2</v>
          </cell>
          <cell r="D264">
            <v>8</v>
          </cell>
          <cell r="E264" t="str">
            <v>NO_thin</v>
          </cell>
          <cell r="F264" t="str">
            <v>110-115</v>
          </cell>
          <cell r="G264">
            <v>6.16</v>
          </cell>
          <cell r="H264">
            <v>-0.27</v>
          </cell>
          <cell r="I264">
            <v>5.89</v>
          </cell>
          <cell r="J264">
            <v>29.46</v>
          </cell>
          <cell r="K264">
            <v>1272.67</v>
          </cell>
          <cell r="L264">
            <v>0</v>
          </cell>
          <cell r="M264">
            <v>1272.67</v>
          </cell>
          <cell r="N264">
            <v>0</v>
          </cell>
        </row>
        <row r="265">
          <cell r="A265" t="str">
            <v>BE1.208NO_thin115</v>
          </cell>
          <cell r="B265" t="str">
            <v xml:space="preserve">BE </v>
          </cell>
          <cell r="C265">
            <v>1.2</v>
          </cell>
          <cell r="D265">
            <v>8</v>
          </cell>
          <cell r="E265" t="str">
            <v>NO_thin</v>
          </cell>
          <cell r="F265" t="str">
            <v>115-120</v>
          </cell>
          <cell r="G265">
            <v>5.72</v>
          </cell>
          <cell r="H265">
            <v>0.23</v>
          </cell>
          <cell r="I265">
            <v>5.95</v>
          </cell>
          <cell r="J265">
            <v>29.76</v>
          </cell>
          <cell r="K265">
            <v>1302.44</v>
          </cell>
          <cell r="L265">
            <v>0</v>
          </cell>
          <cell r="M265">
            <v>1302.44</v>
          </cell>
          <cell r="N265">
            <v>0</v>
          </cell>
        </row>
        <row r="266">
          <cell r="A266" t="str">
            <v>BE1.208NO_thin120</v>
          </cell>
          <cell r="B266" t="str">
            <v xml:space="preserve">BE </v>
          </cell>
          <cell r="C266">
            <v>1.2</v>
          </cell>
          <cell r="D266">
            <v>8</v>
          </cell>
          <cell r="E266" t="str">
            <v>NO_thin</v>
          </cell>
          <cell r="F266" t="str">
            <v>120-125</v>
          </cell>
          <cell r="G266">
            <v>5.3</v>
          </cell>
          <cell r="H266">
            <v>-0.4</v>
          </cell>
          <cell r="I266">
            <v>4.91</v>
          </cell>
          <cell r="J266">
            <v>24.53</v>
          </cell>
          <cell r="K266">
            <v>1326.96</v>
          </cell>
          <cell r="L266">
            <v>0</v>
          </cell>
          <cell r="M266">
            <v>1326.96</v>
          </cell>
          <cell r="N266">
            <v>0</v>
          </cell>
        </row>
        <row r="267">
          <cell r="A267" t="str">
            <v>BE1.208NO_thin125</v>
          </cell>
          <cell r="B267" t="str">
            <v xml:space="preserve">BE </v>
          </cell>
          <cell r="C267">
            <v>1.2</v>
          </cell>
          <cell r="D267">
            <v>8</v>
          </cell>
          <cell r="E267" t="str">
            <v>NO_thin</v>
          </cell>
          <cell r="F267" t="str">
            <v>125-130</v>
          </cell>
          <cell r="G267">
            <v>5.01</v>
          </cell>
          <cell r="H267">
            <v>-0.53</v>
          </cell>
          <cell r="I267">
            <v>4.4800000000000004</v>
          </cell>
          <cell r="J267">
            <v>22.41</v>
          </cell>
          <cell r="K267">
            <v>1349.37</v>
          </cell>
          <cell r="L267">
            <v>0</v>
          </cell>
          <cell r="M267">
            <v>1349.37</v>
          </cell>
          <cell r="N267">
            <v>0</v>
          </cell>
        </row>
        <row r="268">
          <cell r="A268" t="str">
            <v>BE1.208NO_thin130</v>
          </cell>
          <cell r="B268" t="str">
            <v xml:space="preserve">BE </v>
          </cell>
          <cell r="C268">
            <v>1.2</v>
          </cell>
          <cell r="D268">
            <v>8</v>
          </cell>
          <cell r="E268" t="str">
            <v>NO_thin</v>
          </cell>
          <cell r="F268" t="str">
            <v>130-135</v>
          </cell>
          <cell r="G268">
            <v>4.7300000000000004</v>
          </cell>
          <cell r="H268">
            <v>-0.32</v>
          </cell>
          <cell r="I268">
            <v>4.41</v>
          </cell>
          <cell r="J268">
            <v>22.04</v>
          </cell>
          <cell r="K268">
            <v>1371.42</v>
          </cell>
          <cell r="L268">
            <v>0</v>
          </cell>
          <cell r="M268">
            <v>1371.42</v>
          </cell>
          <cell r="N268">
            <v>0</v>
          </cell>
        </row>
        <row r="269">
          <cell r="A269" t="str">
            <v>BE1.208NO_thin135</v>
          </cell>
          <cell r="B269" t="str">
            <v xml:space="preserve">BE </v>
          </cell>
          <cell r="C269">
            <v>1.2</v>
          </cell>
          <cell r="D269">
            <v>8</v>
          </cell>
          <cell r="E269" t="str">
            <v>NO_thin</v>
          </cell>
          <cell r="F269" t="str">
            <v>135-140</v>
          </cell>
          <cell r="G269">
            <v>4.6100000000000003</v>
          </cell>
          <cell r="H269">
            <v>0.32</v>
          </cell>
          <cell r="I269">
            <v>4.93</v>
          </cell>
          <cell r="J269">
            <v>24.66</v>
          </cell>
          <cell r="K269">
            <v>1396.08</v>
          </cell>
          <cell r="L269">
            <v>0</v>
          </cell>
          <cell r="M269">
            <v>1396.08</v>
          </cell>
          <cell r="N269">
            <v>0</v>
          </cell>
        </row>
        <row r="270">
          <cell r="A270" t="str">
            <v>BE1.208NO_thin140</v>
          </cell>
          <cell r="B270" t="str">
            <v xml:space="preserve">BE </v>
          </cell>
          <cell r="C270">
            <v>1.2</v>
          </cell>
          <cell r="D270">
            <v>8</v>
          </cell>
          <cell r="E270" t="str">
            <v>NO_thin</v>
          </cell>
          <cell r="F270" t="str">
            <v>140-145</v>
          </cell>
          <cell r="G270">
            <v>4.25</v>
          </cell>
          <cell r="H270">
            <v>-0.48</v>
          </cell>
          <cell r="I270">
            <v>3.77</v>
          </cell>
          <cell r="J270">
            <v>18.850000000000001</v>
          </cell>
          <cell r="K270">
            <v>1414.92</v>
          </cell>
          <cell r="L270">
            <v>0</v>
          </cell>
          <cell r="M270">
            <v>1414.92</v>
          </cell>
          <cell r="N270">
            <v>0</v>
          </cell>
        </row>
        <row r="271">
          <cell r="A271" t="str">
            <v>BE1.208NO_thin145</v>
          </cell>
          <cell r="B271" t="str">
            <v xml:space="preserve">BE </v>
          </cell>
          <cell r="C271">
            <v>1.2</v>
          </cell>
          <cell r="D271">
            <v>8</v>
          </cell>
          <cell r="E271" t="str">
            <v>NO_thin</v>
          </cell>
          <cell r="F271" t="str">
            <v>145-150</v>
          </cell>
          <cell r="G271">
            <v>3.87</v>
          </cell>
          <cell r="H271">
            <v>-0.52</v>
          </cell>
          <cell r="I271">
            <v>3.35</v>
          </cell>
          <cell r="J271">
            <v>16.739999999999998</v>
          </cell>
          <cell r="K271">
            <v>1431.66</v>
          </cell>
          <cell r="L271">
            <v>0</v>
          </cell>
          <cell r="M271">
            <v>1431.66</v>
          </cell>
          <cell r="N271">
            <v>0</v>
          </cell>
        </row>
        <row r="272">
          <cell r="A272" t="str">
            <v>BE1.208NO_thin150</v>
          </cell>
          <cell r="B272" t="str">
            <v xml:space="preserve">BE </v>
          </cell>
          <cell r="C272">
            <v>1.2</v>
          </cell>
          <cell r="D272">
            <v>8</v>
          </cell>
          <cell r="E272" t="str">
            <v>NO_thin</v>
          </cell>
          <cell r="F272" t="str">
            <v>150-155</v>
          </cell>
          <cell r="G272">
            <v>3.62</v>
          </cell>
          <cell r="H272">
            <v>-1.69</v>
          </cell>
          <cell r="I272">
            <v>1.94</v>
          </cell>
          <cell r="J272">
            <v>9.68</v>
          </cell>
          <cell r="K272">
            <v>1441.34</v>
          </cell>
          <cell r="L272">
            <v>0</v>
          </cell>
          <cell r="M272">
            <v>1441.34</v>
          </cell>
          <cell r="N272">
            <v>0</v>
          </cell>
        </row>
        <row r="273">
          <cell r="A273" t="str">
            <v>BE1.208NO_thin155</v>
          </cell>
          <cell r="B273" t="str">
            <v xml:space="preserve">BE </v>
          </cell>
          <cell r="C273">
            <v>1.2</v>
          </cell>
          <cell r="D273">
            <v>8</v>
          </cell>
          <cell r="E273" t="str">
            <v>NO_thin</v>
          </cell>
          <cell r="F273" t="str">
            <v>155-160</v>
          </cell>
          <cell r="G273">
            <v>3.59</v>
          </cell>
          <cell r="H273">
            <v>0.36</v>
          </cell>
          <cell r="I273">
            <v>3.95</v>
          </cell>
          <cell r="J273">
            <v>19.739999999999998</v>
          </cell>
          <cell r="K273">
            <v>1461.08</v>
          </cell>
          <cell r="L273">
            <v>0</v>
          </cell>
          <cell r="M273">
            <v>1461.08</v>
          </cell>
          <cell r="N273">
            <v>0</v>
          </cell>
        </row>
        <row r="274">
          <cell r="A274" t="str">
            <v>BE1.208NO_thin160</v>
          </cell>
          <cell r="B274" t="str">
            <v xml:space="preserve">BE </v>
          </cell>
          <cell r="C274">
            <v>1.2</v>
          </cell>
          <cell r="D274">
            <v>8</v>
          </cell>
          <cell r="E274" t="str">
            <v>NO_thin</v>
          </cell>
          <cell r="F274" t="str">
            <v>160-165</v>
          </cell>
          <cell r="G274">
            <v>3.21</v>
          </cell>
          <cell r="H274">
            <v>0.16</v>
          </cell>
          <cell r="I274">
            <v>3.36</v>
          </cell>
          <cell r="J274">
            <v>16.82</v>
          </cell>
          <cell r="K274">
            <v>1477.9</v>
          </cell>
          <cell r="L274">
            <v>0</v>
          </cell>
          <cell r="M274">
            <v>1477.9</v>
          </cell>
          <cell r="N274">
            <v>0</v>
          </cell>
        </row>
        <row r="275">
          <cell r="A275" t="str">
            <v>BE1.208NO_thin165</v>
          </cell>
          <cell r="B275" t="str">
            <v xml:space="preserve">BE </v>
          </cell>
          <cell r="C275">
            <v>1.2</v>
          </cell>
          <cell r="D275">
            <v>8</v>
          </cell>
          <cell r="E275" t="str">
            <v>NO_thin</v>
          </cell>
          <cell r="F275" t="str">
            <v>165-170</v>
          </cell>
          <cell r="G275">
            <v>2.91</v>
          </cell>
          <cell r="H275">
            <v>0.01</v>
          </cell>
          <cell r="I275">
            <v>2.92</v>
          </cell>
          <cell r="J275">
            <v>14.59</v>
          </cell>
          <cell r="K275">
            <v>1492.49</v>
          </cell>
          <cell r="L275">
            <v>0</v>
          </cell>
          <cell r="M275">
            <v>1492.49</v>
          </cell>
          <cell r="N275">
            <v>0</v>
          </cell>
        </row>
        <row r="276">
          <cell r="A276" t="str">
            <v>BE1.208NO_thin170</v>
          </cell>
          <cell r="B276" t="str">
            <v xml:space="preserve">BE </v>
          </cell>
          <cell r="C276">
            <v>1.2</v>
          </cell>
          <cell r="D276">
            <v>8</v>
          </cell>
          <cell r="E276" t="str">
            <v>NO_thin</v>
          </cell>
          <cell r="F276" t="str">
            <v>170-175</v>
          </cell>
          <cell r="G276">
            <v>2.81</v>
          </cell>
          <cell r="H276">
            <v>-0.06</v>
          </cell>
          <cell r="I276">
            <v>2.74</v>
          </cell>
          <cell r="J276">
            <v>13.71</v>
          </cell>
          <cell r="K276">
            <v>1506.2</v>
          </cell>
          <cell r="L276">
            <v>0</v>
          </cell>
          <cell r="M276">
            <v>1506.2</v>
          </cell>
          <cell r="N276">
            <v>0</v>
          </cell>
        </row>
        <row r="277">
          <cell r="A277" t="str">
            <v>BE1.208NO_thin175</v>
          </cell>
          <cell r="B277" t="str">
            <v xml:space="preserve">BE </v>
          </cell>
          <cell r="C277">
            <v>1.2</v>
          </cell>
          <cell r="D277">
            <v>8</v>
          </cell>
          <cell r="E277" t="str">
            <v>NO_thin</v>
          </cell>
          <cell r="F277" t="str">
            <v>175-180</v>
          </cell>
          <cell r="G277">
            <v>2.61</v>
          </cell>
          <cell r="H277">
            <v>-0.26</v>
          </cell>
          <cell r="I277">
            <v>2.34</v>
          </cell>
          <cell r="J277">
            <v>11.72</v>
          </cell>
          <cell r="K277">
            <v>1517.92</v>
          </cell>
          <cell r="L277">
            <v>0</v>
          </cell>
          <cell r="M277">
            <v>1517.92</v>
          </cell>
          <cell r="N277">
            <v>0</v>
          </cell>
        </row>
        <row r="278">
          <cell r="A278" t="str">
            <v>BE1.208NO_thin180</v>
          </cell>
          <cell r="B278" t="str">
            <v xml:space="preserve">BE </v>
          </cell>
          <cell r="C278">
            <v>1.2</v>
          </cell>
          <cell r="D278">
            <v>8</v>
          </cell>
          <cell r="E278" t="str">
            <v>NO_thin</v>
          </cell>
          <cell r="F278" t="str">
            <v>180-185</v>
          </cell>
          <cell r="G278">
            <v>2.44</v>
          </cell>
          <cell r="H278">
            <v>-0.16</v>
          </cell>
          <cell r="I278">
            <v>2.2799999999999998</v>
          </cell>
          <cell r="J278">
            <v>11.42</v>
          </cell>
          <cell r="K278">
            <v>1529.33</v>
          </cell>
          <cell r="L278">
            <v>0</v>
          </cell>
          <cell r="M278">
            <v>1529.33</v>
          </cell>
          <cell r="N278">
            <v>0</v>
          </cell>
        </row>
        <row r="279">
          <cell r="A279" t="str">
            <v>BE1.208NO_thin185</v>
          </cell>
          <cell r="B279" t="str">
            <v xml:space="preserve">BE </v>
          </cell>
          <cell r="C279">
            <v>1.2</v>
          </cell>
          <cell r="D279">
            <v>8</v>
          </cell>
          <cell r="E279" t="str">
            <v>NO_thin</v>
          </cell>
          <cell r="F279" t="str">
            <v>185-190</v>
          </cell>
          <cell r="G279">
            <v>2.27</v>
          </cell>
          <cell r="H279">
            <v>-0.18</v>
          </cell>
          <cell r="I279">
            <v>2.09</v>
          </cell>
          <cell r="J279">
            <v>10.44</v>
          </cell>
          <cell r="K279">
            <v>1539.78</v>
          </cell>
          <cell r="L279">
            <v>0</v>
          </cell>
          <cell r="M279">
            <v>1539.78</v>
          </cell>
          <cell r="N279">
            <v>0</v>
          </cell>
        </row>
        <row r="280">
          <cell r="A280" t="str">
            <v>BE1.208NO_thin190</v>
          </cell>
          <cell r="B280" t="str">
            <v xml:space="preserve">BE </v>
          </cell>
          <cell r="C280">
            <v>1.2</v>
          </cell>
          <cell r="D280">
            <v>8</v>
          </cell>
          <cell r="E280" t="str">
            <v>NO_thin</v>
          </cell>
          <cell r="F280" t="str">
            <v>190-195</v>
          </cell>
          <cell r="G280">
            <v>2.17</v>
          </cell>
          <cell r="H280">
            <v>-0.21</v>
          </cell>
          <cell r="I280">
            <v>1.96</v>
          </cell>
          <cell r="J280">
            <v>9.82</v>
          </cell>
          <cell r="K280">
            <v>1549.59</v>
          </cell>
          <cell r="L280">
            <v>0</v>
          </cell>
          <cell r="M280">
            <v>1549.59</v>
          </cell>
          <cell r="N280">
            <v>0</v>
          </cell>
        </row>
        <row r="281">
          <cell r="A281" t="str">
            <v>BE1.208NO_thin195</v>
          </cell>
          <cell r="B281" t="str">
            <v xml:space="preserve">BE </v>
          </cell>
          <cell r="C281">
            <v>1.2</v>
          </cell>
          <cell r="D281">
            <v>8</v>
          </cell>
          <cell r="E281" t="str">
            <v>NO_thin</v>
          </cell>
          <cell r="F281" t="str">
            <v>195-200</v>
          </cell>
          <cell r="G281">
            <v>1.97</v>
          </cell>
          <cell r="H281">
            <v>-0.2</v>
          </cell>
          <cell r="I281">
            <v>1.77</v>
          </cell>
          <cell r="J281">
            <v>8.83</v>
          </cell>
          <cell r="K281">
            <v>1558.43</v>
          </cell>
          <cell r="L281">
            <v>0</v>
          </cell>
          <cell r="M281">
            <v>1558.43</v>
          </cell>
          <cell r="N281">
            <v>0</v>
          </cell>
        </row>
        <row r="282">
          <cell r="A282" t="str">
            <v>BE1.208Thinned000</v>
          </cell>
          <cell r="B282" t="str">
            <v xml:space="preserve">BE </v>
          </cell>
          <cell r="C282">
            <v>1.2</v>
          </cell>
          <cell r="D282">
            <v>8</v>
          </cell>
          <cell r="E282" t="str">
            <v>Thinned</v>
          </cell>
          <cell r="F282" t="str">
            <v xml:space="preserve">  0-5</v>
          </cell>
          <cell r="G282">
            <v>0.68</v>
          </cell>
          <cell r="H282">
            <v>0.45</v>
          </cell>
          <cell r="I282">
            <v>1.1299999999999999</v>
          </cell>
          <cell r="J282">
            <v>5.65</v>
          </cell>
          <cell r="K282">
            <v>5.65</v>
          </cell>
          <cell r="L282">
            <v>0</v>
          </cell>
          <cell r="M282">
            <v>5.65</v>
          </cell>
          <cell r="N282">
            <v>0</v>
          </cell>
        </row>
        <row r="283">
          <cell r="A283" t="str">
            <v>BE1.208Thinned005</v>
          </cell>
          <cell r="B283" t="str">
            <v xml:space="preserve">BE </v>
          </cell>
          <cell r="C283">
            <v>1.2</v>
          </cell>
          <cell r="D283">
            <v>8</v>
          </cell>
          <cell r="E283" t="str">
            <v>Thinned</v>
          </cell>
          <cell r="F283" t="str">
            <v xml:space="preserve">  5-10</v>
          </cell>
          <cell r="G283">
            <v>2.06</v>
          </cell>
          <cell r="H283">
            <v>0.56000000000000005</v>
          </cell>
          <cell r="I283">
            <v>2.62</v>
          </cell>
          <cell r="J283">
            <v>13.12</v>
          </cell>
          <cell r="K283">
            <v>18.77</v>
          </cell>
          <cell r="L283">
            <v>0</v>
          </cell>
          <cell r="M283">
            <v>18.77</v>
          </cell>
          <cell r="N283">
            <v>0</v>
          </cell>
        </row>
        <row r="284">
          <cell r="A284" t="str">
            <v>BE1.208Thinned010</v>
          </cell>
          <cell r="B284" t="str">
            <v xml:space="preserve">BE </v>
          </cell>
          <cell r="C284">
            <v>1.2</v>
          </cell>
          <cell r="D284">
            <v>8</v>
          </cell>
          <cell r="E284" t="str">
            <v>Thinned</v>
          </cell>
          <cell r="F284" t="str">
            <v xml:space="preserve"> 10-15</v>
          </cell>
          <cell r="G284">
            <v>6.29</v>
          </cell>
          <cell r="H284">
            <v>0.56000000000000005</v>
          </cell>
          <cell r="I284">
            <v>6.86</v>
          </cell>
          <cell r="J284">
            <v>34.29</v>
          </cell>
          <cell r="K284">
            <v>53.06</v>
          </cell>
          <cell r="L284">
            <v>0</v>
          </cell>
          <cell r="M284">
            <v>53.06</v>
          </cell>
          <cell r="N284">
            <v>0</v>
          </cell>
        </row>
        <row r="285">
          <cell r="A285" t="str">
            <v>BE1.208Thinned015</v>
          </cell>
          <cell r="B285" t="str">
            <v xml:space="preserve">BE </v>
          </cell>
          <cell r="C285">
            <v>1.2</v>
          </cell>
          <cell r="D285">
            <v>8</v>
          </cell>
          <cell r="E285" t="str">
            <v>Thinned</v>
          </cell>
          <cell r="F285" t="str">
            <v xml:space="preserve"> 15-20</v>
          </cell>
          <cell r="G285">
            <v>19.21</v>
          </cell>
          <cell r="H285">
            <v>0.56000000000000005</v>
          </cell>
          <cell r="I285">
            <v>19.77</v>
          </cell>
          <cell r="J285">
            <v>98.87</v>
          </cell>
          <cell r="K285">
            <v>151.94</v>
          </cell>
          <cell r="L285">
            <v>0</v>
          </cell>
          <cell r="M285">
            <v>151.94</v>
          </cell>
          <cell r="N285">
            <v>0</v>
          </cell>
        </row>
        <row r="286">
          <cell r="A286" t="str">
            <v>BE1.208Thinned020</v>
          </cell>
          <cell r="B286" t="str">
            <v xml:space="preserve">BE </v>
          </cell>
          <cell r="C286">
            <v>1.2</v>
          </cell>
          <cell r="D286">
            <v>8</v>
          </cell>
          <cell r="E286" t="str">
            <v>Thinned</v>
          </cell>
          <cell r="F286" t="str">
            <v xml:space="preserve"> 20-25</v>
          </cell>
          <cell r="G286">
            <v>26.58</v>
          </cell>
          <cell r="H286">
            <v>6.14</v>
          </cell>
          <cell r="I286">
            <v>32.72</v>
          </cell>
          <cell r="J286">
            <v>163.58000000000001</v>
          </cell>
          <cell r="K286">
            <v>315.52</v>
          </cell>
          <cell r="L286">
            <v>-0.09</v>
          </cell>
          <cell r="M286">
            <v>315.43</v>
          </cell>
          <cell r="N286">
            <v>5.31</v>
          </cell>
        </row>
        <row r="287">
          <cell r="A287" t="str">
            <v>BE1.208Thinned025</v>
          </cell>
          <cell r="B287" t="str">
            <v xml:space="preserve">BE </v>
          </cell>
          <cell r="C287">
            <v>1.2</v>
          </cell>
          <cell r="D287">
            <v>8</v>
          </cell>
          <cell r="E287" t="str">
            <v>Thinned</v>
          </cell>
          <cell r="F287" t="str">
            <v xml:space="preserve"> 25-30</v>
          </cell>
          <cell r="G287">
            <v>-5</v>
          </cell>
          <cell r="H287">
            <v>11</v>
          </cell>
          <cell r="I287">
            <v>5.99</v>
          </cell>
          <cell r="J287">
            <v>29.97</v>
          </cell>
          <cell r="K287">
            <v>345.49</v>
          </cell>
          <cell r="L287">
            <v>-0.38</v>
          </cell>
          <cell r="M287">
            <v>345.11</v>
          </cell>
          <cell r="N287">
            <v>16.91</v>
          </cell>
        </row>
        <row r="288">
          <cell r="A288" t="str">
            <v>BE1.208Thinned030</v>
          </cell>
          <cell r="B288" t="str">
            <v xml:space="preserve">BE </v>
          </cell>
          <cell r="C288">
            <v>1.2</v>
          </cell>
          <cell r="D288">
            <v>8</v>
          </cell>
          <cell r="E288" t="str">
            <v>Thinned</v>
          </cell>
          <cell r="F288" t="str">
            <v xml:space="preserve"> 30-35</v>
          </cell>
          <cell r="G288">
            <v>0.56999999999999995</v>
          </cell>
          <cell r="H288">
            <v>3.84</v>
          </cell>
          <cell r="I288">
            <v>4.41</v>
          </cell>
          <cell r="J288">
            <v>22.05</v>
          </cell>
          <cell r="K288">
            <v>367.53</v>
          </cell>
          <cell r="L288">
            <v>-0.9</v>
          </cell>
          <cell r="M288">
            <v>366.63</v>
          </cell>
          <cell r="N288">
            <v>4.87</v>
          </cell>
        </row>
        <row r="289">
          <cell r="A289" t="str">
            <v>BE1.208Thinned035</v>
          </cell>
          <cell r="B289" t="str">
            <v xml:space="preserve">BE </v>
          </cell>
          <cell r="C289">
            <v>1.2</v>
          </cell>
          <cell r="D289">
            <v>8</v>
          </cell>
          <cell r="E289" t="str">
            <v>Thinned</v>
          </cell>
          <cell r="F289" t="str">
            <v xml:space="preserve"> 35-40</v>
          </cell>
          <cell r="G289">
            <v>5.43</v>
          </cell>
          <cell r="H289">
            <v>-1.61</v>
          </cell>
          <cell r="I289">
            <v>3.81</v>
          </cell>
          <cell r="J289">
            <v>19.07</v>
          </cell>
          <cell r="K289">
            <v>386.6</v>
          </cell>
          <cell r="L289">
            <v>-1.44</v>
          </cell>
          <cell r="M289">
            <v>385.16</v>
          </cell>
          <cell r="N289">
            <v>5.16</v>
          </cell>
        </row>
        <row r="290">
          <cell r="A290" t="str">
            <v>BE1.208Thinned040</v>
          </cell>
          <cell r="B290" t="str">
            <v xml:space="preserve">BE </v>
          </cell>
          <cell r="C290">
            <v>1.2</v>
          </cell>
          <cell r="D290">
            <v>8</v>
          </cell>
          <cell r="E290" t="str">
            <v>Thinned</v>
          </cell>
          <cell r="F290" t="str">
            <v xml:space="preserve"> 40-45</v>
          </cell>
          <cell r="G290">
            <v>7.29</v>
          </cell>
          <cell r="H290">
            <v>-0.4</v>
          </cell>
          <cell r="I290">
            <v>6.89</v>
          </cell>
          <cell r="J290">
            <v>34.450000000000003</v>
          </cell>
          <cell r="K290">
            <v>421.05</v>
          </cell>
          <cell r="L290">
            <v>-1.97</v>
          </cell>
          <cell r="M290">
            <v>419.08</v>
          </cell>
          <cell r="N290">
            <v>4.96</v>
          </cell>
        </row>
        <row r="291">
          <cell r="A291" t="str">
            <v>BE1.208Thinned045</v>
          </cell>
          <cell r="B291" t="str">
            <v xml:space="preserve">BE </v>
          </cell>
          <cell r="C291">
            <v>1.2</v>
          </cell>
          <cell r="D291">
            <v>8</v>
          </cell>
          <cell r="E291" t="str">
            <v>Thinned</v>
          </cell>
          <cell r="F291" t="str">
            <v xml:space="preserve"> 45-50</v>
          </cell>
          <cell r="G291">
            <v>8.08</v>
          </cell>
          <cell r="H291">
            <v>-1.81</v>
          </cell>
          <cell r="I291">
            <v>6.27</v>
          </cell>
          <cell r="J291">
            <v>31.34</v>
          </cell>
          <cell r="K291">
            <v>452.39</v>
          </cell>
          <cell r="L291">
            <v>-2.5499999999999998</v>
          </cell>
          <cell r="M291">
            <v>449.84</v>
          </cell>
          <cell r="N291">
            <v>5.53</v>
          </cell>
        </row>
        <row r="292">
          <cell r="A292" t="str">
            <v>BE1.208Thinned050</v>
          </cell>
          <cell r="B292" t="str">
            <v xml:space="preserve">BE </v>
          </cell>
          <cell r="C292">
            <v>1.2</v>
          </cell>
          <cell r="D292">
            <v>8</v>
          </cell>
          <cell r="E292" t="str">
            <v>Thinned</v>
          </cell>
          <cell r="F292" t="str">
            <v xml:space="preserve"> 50-55</v>
          </cell>
          <cell r="G292">
            <v>8.15</v>
          </cell>
          <cell r="H292">
            <v>-1.6</v>
          </cell>
          <cell r="I292">
            <v>6.55</v>
          </cell>
          <cell r="J292">
            <v>32.74</v>
          </cell>
          <cell r="K292">
            <v>485.13</v>
          </cell>
          <cell r="L292">
            <v>-3.11</v>
          </cell>
          <cell r="M292">
            <v>482.02</v>
          </cell>
          <cell r="N292">
            <v>5.29</v>
          </cell>
        </row>
        <row r="293">
          <cell r="A293" t="str">
            <v>BE1.208Thinned055</v>
          </cell>
          <cell r="B293" t="str">
            <v xml:space="preserve">BE </v>
          </cell>
          <cell r="C293">
            <v>1.2</v>
          </cell>
          <cell r="D293">
            <v>8</v>
          </cell>
          <cell r="E293" t="str">
            <v>Thinned</v>
          </cell>
          <cell r="F293" t="str">
            <v xml:space="preserve"> 55-60</v>
          </cell>
          <cell r="G293">
            <v>8.02</v>
          </cell>
          <cell r="H293">
            <v>-0.92</v>
          </cell>
          <cell r="I293">
            <v>7.1</v>
          </cell>
          <cell r="J293">
            <v>35.520000000000003</v>
          </cell>
          <cell r="K293">
            <v>520.66</v>
          </cell>
          <cell r="L293">
            <v>-3.66</v>
          </cell>
          <cell r="M293">
            <v>517</v>
          </cell>
          <cell r="N293">
            <v>5.16</v>
          </cell>
        </row>
        <row r="294">
          <cell r="A294" t="str">
            <v>BE1.208Thinned060</v>
          </cell>
          <cell r="B294" t="str">
            <v xml:space="preserve">BE </v>
          </cell>
          <cell r="C294">
            <v>1.2</v>
          </cell>
          <cell r="D294">
            <v>8</v>
          </cell>
          <cell r="E294" t="str">
            <v>Thinned</v>
          </cell>
          <cell r="F294" t="str">
            <v xml:space="preserve"> 60-65</v>
          </cell>
          <cell r="G294">
            <v>7.73</v>
          </cell>
          <cell r="H294">
            <v>-1.31</v>
          </cell>
          <cell r="I294">
            <v>6.42</v>
          </cell>
          <cell r="J294">
            <v>32.1</v>
          </cell>
          <cell r="K294">
            <v>552.76</v>
          </cell>
          <cell r="L294">
            <v>-4.24</v>
          </cell>
          <cell r="M294">
            <v>548.52</v>
          </cell>
          <cell r="N294">
            <v>5.56</v>
          </cell>
        </row>
        <row r="295">
          <cell r="A295" t="str">
            <v>BE1.208Thinned065</v>
          </cell>
          <cell r="B295" t="str">
            <v xml:space="preserve">BE </v>
          </cell>
          <cell r="C295">
            <v>1.2</v>
          </cell>
          <cell r="D295">
            <v>8</v>
          </cell>
          <cell r="E295" t="str">
            <v>Thinned</v>
          </cell>
          <cell r="F295" t="str">
            <v xml:space="preserve"> 65-70</v>
          </cell>
          <cell r="G295">
            <v>6.26</v>
          </cell>
          <cell r="H295">
            <v>-0.75</v>
          </cell>
          <cell r="I295">
            <v>5.51</v>
          </cell>
          <cell r="J295">
            <v>27.53</v>
          </cell>
          <cell r="K295">
            <v>580.28</v>
          </cell>
          <cell r="L295">
            <v>-4.83</v>
          </cell>
          <cell r="M295">
            <v>575.44999999999993</v>
          </cell>
          <cell r="N295">
            <v>5.52</v>
          </cell>
        </row>
        <row r="296">
          <cell r="A296" t="str">
            <v>BE1.208Thinned070</v>
          </cell>
          <cell r="B296" t="str">
            <v xml:space="preserve">BE </v>
          </cell>
          <cell r="C296">
            <v>1.2</v>
          </cell>
          <cell r="D296">
            <v>8</v>
          </cell>
          <cell r="E296" t="str">
            <v>Thinned</v>
          </cell>
          <cell r="F296" t="str">
            <v xml:space="preserve"> 70-75</v>
          </cell>
          <cell r="G296">
            <v>6.59</v>
          </cell>
          <cell r="H296">
            <v>-0.48</v>
          </cell>
          <cell r="I296">
            <v>6.1</v>
          </cell>
          <cell r="J296">
            <v>30.52</v>
          </cell>
          <cell r="K296">
            <v>610.79999999999995</v>
          </cell>
          <cell r="L296">
            <v>-5.4</v>
          </cell>
          <cell r="M296">
            <v>605.4</v>
          </cell>
          <cell r="N296">
            <v>5.5</v>
          </cell>
        </row>
        <row r="297">
          <cell r="A297" t="str">
            <v>BE1.208Thinned075</v>
          </cell>
          <cell r="B297" t="str">
            <v xml:space="preserve">BE </v>
          </cell>
          <cell r="C297">
            <v>1.2</v>
          </cell>
          <cell r="D297">
            <v>8</v>
          </cell>
          <cell r="E297" t="str">
            <v>Thinned</v>
          </cell>
          <cell r="F297" t="str">
            <v xml:space="preserve"> 75-80</v>
          </cell>
          <cell r="G297">
            <v>5.92</v>
          </cell>
          <cell r="H297">
            <v>-0.26</v>
          </cell>
          <cell r="I297">
            <v>5.66</v>
          </cell>
          <cell r="J297">
            <v>28.28</v>
          </cell>
          <cell r="K297">
            <v>639.08000000000004</v>
          </cell>
          <cell r="L297">
            <v>-5.98</v>
          </cell>
          <cell r="M297">
            <v>633.1</v>
          </cell>
          <cell r="N297">
            <v>5.46</v>
          </cell>
        </row>
        <row r="298">
          <cell r="A298" t="str">
            <v>BE1.208Thinned080</v>
          </cell>
          <cell r="B298" t="str">
            <v xml:space="preserve">BE </v>
          </cell>
          <cell r="C298">
            <v>1.2</v>
          </cell>
          <cell r="D298">
            <v>8</v>
          </cell>
          <cell r="E298" t="str">
            <v>Thinned</v>
          </cell>
          <cell r="F298" t="str">
            <v xml:space="preserve"> 80-85</v>
          </cell>
          <cell r="G298">
            <v>4.5</v>
          </cell>
          <cell r="H298">
            <v>-0.33</v>
          </cell>
          <cell r="I298">
            <v>4.17</v>
          </cell>
          <cell r="J298">
            <v>20.85</v>
          </cell>
          <cell r="K298">
            <v>659.92</v>
          </cell>
          <cell r="L298">
            <v>-6.55</v>
          </cell>
          <cell r="M298">
            <v>653.37</v>
          </cell>
          <cell r="N298">
            <v>5.38</v>
          </cell>
        </row>
        <row r="299">
          <cell r="A299" t="str">
            <v>BE1.208Thinned085</v>
          </cell>
          <cell r="B299" t="str">
            <v xml:space="preserve">BE </v>
          </cell>
          <cell r="C299">
            <v>1.2</v>
          </cell>
          <cell r="D299">
            <v>8</v>
          </cell>
          <cell r="E299" t="str">
            <v>Thinned</v>
          </cell>
          <cell r="F299" t="str">
            <v xml:space="preserve"> 85-90</v>
          </cell>
          <cell r="G299">
            <v>4.46</v>
          </cell>
          <cell r="H299">
            <v>-0.5</v>
          </cell>
          <cell r="I299">
            <v>3.96</v>
          </cell>
          <cell r="J299">
            <v>19.8</v>
          </cell>
          <cell r="K299">
            <v>679.73</v>
          </cell>
          <cell r="L299">
            <v>-7.09</v>
          </cell>
          <cell r="M299">
            <v>672.64</v>
          </cell>
          <cell r="N299">
            <v>5.16</v>
          </cell>
        </row>
        <row r="300">
          <cell r="A300" t="str">
            <v>BE1.208Thinned090</v>
          </cell>
          <cell r="B300" t="str">
            <v xml:space="preserve">BE </v>
          </cell>
          <cell r="C300">
            <v>1.2</v>
          </cell>
          <cell r="D300">
            <v>8</v>
          </cell>
          <cell r="E300" t="str">
            <v>Thinned</v>
          </cell>
          <cell r="F300" t="str">
            <v xml:space="preserve"> 90-95</v>
          </cell>
          <cell r="G300">
            <v>4.6900000000000004</v>
          </cell>
          <cell r="H300">
            <v>-0.53</v>
          </cell>
          <cell r="I300">
            <v>4.16</v>
          </cell>
          <cell r="J300">
            <v>20.82</v>
          </cell>
          <cell r="K300">
            <v>700.54</v>
          </cell>
          <cell r="L300">
            <v>-7.62</v>
          </cell>
          <cell r="M300">
            <v>692.92</v>
          </cell>
          <cell r="N300">
            <v>4.92</v>
          </cell>
        </row>
        <row r="301">
          <cell r="A301" t="str">
            <v>BE1.208Thinned095</v>
          </cell>
          <cell r="B301" t="str">
            <v xml:space="preserve">BE </v>
          </cell>
          <cell r="C301">
            <v>1.2</v>
          </cell>
          <cell r="D301">
            <v>8</v>
          </cell>
          <cell r="E301" t="str">
            <v>Thinned</v>
          </cell>
          <cell r="F301" t="str">
            <v xml:space="preserve"> 95-100</v>
          </cell>
          <cell r="G301">
            <v>4.3499999999999996</v>
          </cell>
          <cell r="H301">
            <v>-0.45</v>
          </cell>
          <cell r="I301">
            <v>3.9</v>
          </cell>
          <cell r="J301">
            <v>19.510000000000002</v>
          </cell>
          <cell r="K301">
            <v>720.05</v>
          </cell>
          <cell r="L301">
            <v>-8.11</v>
          </cell>
          <cell r="M301">
            <v>711.93999999999994</v>
          </cell>
          <cell r="N301">
            <v>4.7300000000000004</v>
          </cell>
        </row>
        <row r="302">
          <cell r="A302" t="str">
            <v>BE1.208Thinned100</v>
          </cell>
          <cell r="B302" t="str">
            <v xml:space="preserve">BE </v>
          </cell>
          <cell r="C302">
            <v>1.2</v>
          </cell>
          <cell r="D302">
            <v>8</v>
          </cell>
          <cell r="E302" t="str">
            <v>Thinned</v>
          </cell>
          <cell r="F302" t="str">
            <v>100-105</v>
          </cell>
          <cell r="G302">
            <v>4.1399999999999997</v>
          </cell>
          <cell r="H302">
            <v>-0.36</v>
          </cell>
          <cell r="I302">
            <v>3.78</v>
          </cell>
          <cell r="J302">
            <v>18.88</v>
          </cell>
          <cell r="K302">
            <v>738.93</v>
          </cell>
          <cell r="L302">
            <v>-8.59</v>
          </cell>
          <cell r="M302">
            <v>730.33999999999992</v>
          </cell>
          <cell r="N302">
            <v>4.5599999999999996</v>
          </cell>
        </row>
        <row r="303">
          <cell r="A303" t="str">
            <v>BE1.208Thinned105</v>
          </cell>
          <cell r="B303" t="str">
            <v xml:space="preserve">BE </v>
          </cell>
          <cell r="C303">
            <v>1.2</v>
          </cell>
          <cell r="D303">
            <v>8</v>
          </cell>
          <cell r="E303" t="str">
            <v>Thinned</v>
          </cell>
          <cell r="F303" t="str">
            <v>105-110</v>
          </cell>
          <cell r="G303">
            <v>3.22</v>
          </cell>
          <cell r="H303">
            <v>-0.36</v>
          </cell>
          <cell r="I303">
            <v>2.86</v>
          </cell>
          <cell r="J303">
            <v>14.3</v>
          </cell>
          <cell r="K303">
            <v>753.23</v>
          </cell>
          <cell r="L303">
            <v>-9.06</v>
          </cell>
          <cell r="M303">
            <v>744.17000000000007</v>
          </cell>
          <cell r="N303">
            <v>4.42</v>
          </cell>
        </row>
        <row r="304">
          <cell r="A304" t="str">
            <v>BE1.208Thinned110</v>
          </cell>
          <cell r="B304" t="str">
            <v xml:space="preserve">BE </v>
          </cell>
          <cell r="C304">
            <v>1.2</v>
          </cell>
          <cell r="D304">
            <v>8</v>
          </cell>
          <cell r="E304" t="str">
            <v>Thinned</v>
          </cell>
          <cell r="F304" t="str">
            <v>110-115</v>
          </cell>
          <cell r="G304">
            <v>2.84</v>
          </cell>
          <cell r="H304">
            <v>-0.37</v>
          </cell>
          <cell r="I304">
            <v>2.4700000000000002</v>
          </cell>
          <cell r="J304">
            <v>12.36</v>
          </cell>
          <cell r="K304">
            <v>765.59</v>
          </cell>
          <cell r="L304">
            <v>-9.52</v>
          </cell>
          <cell r="M304">
            <v>756.07</v>
          </cell>
          <cell r="N304">
            <v>4.3</v>
          </cell>
        </row>
        <row r="305">
          <cell r="A305" t="str">
            <v>BE1.208Thinned115</v>
          </cell>
          <cell r="B305" t="str">
            <v xml:space="preserve">BE </v>
          </cell>
          <cell r="C305">
            <v>1.2</v>
          </cell>
          <cell r="D305">
            <v>8</v>
          </cell>
          <cell r="E305" t="str">
            <v>Thinned</v>
          </cell>
          <cell r="F305" t="str">
            <v>115-120</v>
          </cell>
          <cell r="G305">
            <v>3.21</v>
          </cell>
          <cell r="H305">
            <v>-0.27</v>
          </cell>
          <cell r="I305">
            <v>2.95</v>
          </cell>
          <cell r="J305">
            <v>14.73</v>
          </cell>
          <cell r="K305">
            <v>780.32</v>
          </cell>
          <cell r="L305">
            <v>-9.9600000000000009</v>
          </cell>
          <cell r="M305">
            <v>770.36</v>
          </cell>
          <cell r="N305">
            <v>4.2</v>
          </cell>
        </row>
        <row r="306">
          <cell r="A306" t="str">
            <v>BE1.208Thinned120</v>
          </cell>
          <cell r="B306" t="str">
            <v xml:space="preserve">BE </v>
          </cell>
          <cell r="C306">
            <v>1.2</v>
          </cell>
          <cell r="D306">
            <v>8</v>
          </cell>
          <cell r="E306" t="str">
            <v>Thinned</v>
          </cell>
          <cell r="F306" t="str">
            <v>120-125</v>
          </cell>
          <cell r="G306">
            <v>2.39</v>
          </cell>
          <cell r="H306">
            <v>-0.24</v>
          </cell>
          <cell r="I306">
            <v>2.15</v>
          </cell>
          <cell r="J306">
            <v>10.74</v>
          </cell>
          <cell r="K306">
            <v>791.07</v>
          </cell>
          <cell r="L306">
            <v>-10.39</v>
          </cell>
          <cell r="M306">
            <v>780.68000000000006</v>
          </cell>
          <cell r="N306">
            <v>4.0999999999999996</v>
          </cell>
        </row>
        <row r="307">
          <cell r="A307" t="str">
            <v>BE1.208Thinned125</v>
          </cell>
          <cell r="B307" t="str">
            <v xml:space="preserve">BE </v>
          </cell>
          <cell r="C307">
            <v>1.2</v>
          </cell>
          <cell r="D307">
            <v>8</v>
          </cell>
          <cell r="E307" t="str">
            <v>Thinned</v>
          </cell>
          <cell r="F307" t="str">
            <v>125-130</v>
          </cell>
          <cell r="G307">
            <v>2.0299999999999998</v>
          </cell>
          <cell r="H307">
            <v>-0.22</v>
          </cell>
          <cell r="I307">
            <v>1.81</v>
          </cell>
          <cell r="J307">
            <v>9.0399999999999991</v>
          </cell>
          <cell r="K307">
            <v>800.11</v>
          </cell>
          <cell r="L307">
            <v>-10.82</v>
          </cell>
          <cell r="M307">
            <v>789.29</v>
          </cell>
          <cell r="N307">
            <v>4</v>
          </cell>
        </row>
        <row r="308">
          <cell r="A308" t="str">
            <v>BE1.208Thinned130</v>
          </cell>
          <cell r="B308" t="str">
            <v xml:space="preserve">BE </v>
          </cell>
          <cell r="C308">
            <v>1.2</v>
          </cell>
          <cell r="D308">
            <v>8</v>
          </cell>
          <cell r="E308" t="str">
            <v>Thinned</v>
          </cell>
          <cell r="F308" t="str">
            <v>130-135</v>
          </cell>
          <cell r="G308">
            <v>1.99</v>
          </cell>
          <cell r="H308">
            <v>-0.18</v>
          </cell>
          <cell r="I308">
            <v>1.81</v>
          </cell>
          <cell r="J308">
            <v>9.07</v>
          </cell>
          <cell r="K308">
            <v>809.18</v>
          </cell>
          <cell r="L308">
            <v>-11.23</v>
          </cell>
          <cell r="M308">
            <v>797.94999999999993</v>
          </cell>
          <cell r="N308">
            <v>3.92</v>
          </cell>
        </row>
        <row r="309">
          <cell r="A309" t="str">
            <v>BE1.208Thinned135</v>
          </cell>
          <cell r="B309" t="str">
            <v xml:space="preserve">BE </v>
          </cell>
          <cell r="C309">
            <v>1.2</v>
          </cell>
          <cell r="D309">
            <v>8</v>
          </cell>
          <cell r="E309" t="str">
            <v>Thinned</v>
          </cell>
          <cell r="F309" t="str">
            <v>135-140</v>
          </cell>
          <cell r="G309">
            <v>2.4700000000000002</v>
          </cell>
          <cell r="H309">
            <v>-0.11</v>
          </cell>
          <cell r="I309">
            <v>2.36</v>
          </cell>
          <cell r="J309">
            <v>11.79</v>
          </cell>
          <cell r="K309">
            <v>820.97</v>
          </cell>
          <cell r="L309">
            <v>-11.63</v>
          </cell>
          <cell r="M309">
            <v>809.34</v>
          </cell>
          <cell r="N309">
            <v>3.83</v>
          </cell>
        </row>
        <row r="310">
          <cell r="A310" t="str">
            <v>BE1.208Thinned140</v>
          </cell>
          <cell r="B310" t="str">
            <v xml:space="preserve">BE </v>
          </cell>
          <cell r="C310">
            <v>1.2</v>
          </cell>
          <cell r="D310">
            <v>8</v>
          </cell>
          <cell r="E310" t="str">
            <v>Thinned</v>
          </cell>
          <cell r="F310" t="str">
            <v>140-145</v>
          </cell>
          <cell r="G310">
            <v>1.64</v>
          </cell>
          <cell r="H310">
            <v>-0.11</v>
          </cell>
          <cell r="I310">
            <v>1.53</v>
          </cell>
          <cell r="J310">
            <v>7.67</v>
          </cell>
          <cell r="K310">
            <v>828.64</v>
          </cell>
          <cell r="L310">
            <v>-12.03</v>
          </cell>
          <cell r="M310">
            <v>816.61</v>
          </cell>
          <cell r="N310">
            <v>3.76</v>
          </cell>
        </row>
        <row r="311">
          <cell r="A311" t="str">
            <v>BE1.208Thinned145</v>
          </cell>
          <cell r="B311" t="str">
            <v xml:space="preserve">BE </v>
          </cell>
          <cell r="C311">
            <v>1.2</v>
          </cell>
          <cell r="D311">
            <v>8</v>
          </cell>
          <cell r="E311" t="str">
            <v>Thinned</v>
          </cell>
          <cell r="F311" t="str">
            <v>145-150</v>
          </cell>
          <cell r="G311">
            <v>0.3</v>
          </cell>
          <cell r="H311">
            <v>-0.13</v>
          </cell>
          <cell r="I311">
            <v>0.17</v>
          </cell>
          <cell r="J311">
            <v>0.86</v>
          </cell>
          <cell r="K311">
            <v>829.5</v>
          </cell>
          <cell r="L311">
            <v>-12.43</v>
          </cell>
          <cell r="M311">
            <v>817.07</v>
          </cell>
          <cell r="N311">
            <v>3.72</v>
          </cell>
        </row>
        <row r="312">
          <cell r="A312" t="str">
            <v>BE1.208Thinned150</v>
          </cell>
          <cell r="B312" t="str">
            <v xml:space="preserve">BE </v>
          </cell>
          <cell r="C312">
            <v>1.2</v>
          </cell>
          <cell r="D312">
            <v>8</v>
          </cell>
          <cell r="E312" t="str">
            <v>Thinned</v>
          </cell>
          <cell r="F312" t="str">
            <v>150-155</v>
          </cell>
          <cell r="G312">
            <v>-0.77</v>
          </cell>
          <cell r="H312">
            <v>-0.22</v>
          </cell>
          <cell r="I312">
            <v>-0.99</v>
          </cell>
          <cell r="J312">
            <v>-4.96</v>
          </cell>
          <cell r="K312">
            <v>824.54</v>
          </cell>
          <cell r="L312">
            <v>-12.81</v>
          </cell>
          <cell r="M312">
            <v>811.73</v>
          </cell>
          <cell r="N312">
            <v>3.66</v>
          </cell>
        </row>
        <row r="313">
          <cell r="A313" t="str">
            <v>BE1.208Thinned155</v>
          </cell>
          <cell r="B313" t="str">
            <v xml:space="preserve">BE </v>
          </cell>
          <cell r="C313">
            <v>1.2</v>
          </cell>
          <cell r="D313">
            <v>8</v>
          </cell>
          <cell r="E313" t="str">
            <v>Thinned</v>
          </cell>
          <cell r="F313" t="str">
            <v>155-160</v>
          </cell>
          <cell r="G313">
            <v>0.46</v>
          </cell>
          <cell r="H313">
            <v>-0.17</v>
          </cell>
          <cell r="I313">
            <v>0.28999999999999998</v>
          </cell>
          <cell r="J313">
            <v>1.44</v>
          </cell>
          <cell r="K313">
            <v>825.98</v>
          </cell>
          <cell r="L313">
            <v>-13.19</v>
          </cell>
          <cell r="M313">
            <v>812.79</v>
          </cell>
          <cell r="N313">
            <v>3.6</v>
          </cell>
        </row>
        <row r="314">
          <cell r="A314" t="str">
            <v>BE1.208Thinned160</v>
          </cell>
          <cell r="B314" t="str">
            <v xml:space="preserve">BE </v>
          </cell>
          <cell r="C314">
            <v>1.2</v>
          </cell>
          <cell r="D314">
            <v>8</v>
          </cell>
          <cell r="E314" t="str">
            <v>Thinned</v>
          </cell>
          <cell r="F314" t="str">
            <v>160-165</v>
          </cell>
          <cell r="G314">
            <v>0.2</v>
          </cell>
          <cell r="H314">
            <v>-0.13</v>
          </cell>
          <cell r="I314">
            <v>0.08</v>
          </cell>
          <cell r="J314">
            <v>0.39</v>
          </cell>
          <cell r="K314">
            <v>826.38</v>
          </cell>
          <cell r="L314">
            <v>-13.57</v>
          </cell>
          <cell r="M314">
            <v>812.81</v>
          </cell>
          <cell r="N314">
            <v>3.54</v>
          </cell>
        </row>
        <row r="315">
          <cell r="A315" t="str">
            <v>BE1.208Thinned165</v>
          </cell>
          <cell r="B315" t="str">
            <v xml:space="preserve">BE </v>
          </cell>
          <cell r="C315">
            <v>1.2</v>
          </cell>
          <cell r="D315">
            <v>8</v>
          </cell>
          <cell r="E315" t="str">
            <v>Thinned</v>
          </cell>
          <cell r="F315" t="str">
            <v>165-170</v>
          </cell>
          <cell r="G315">
            <v>-7.0000000000000007E-2</v>
          </cell>
          <cell r="H315">
            <v>-0.11</v>
          </cell>
          <cell r="I315">
            <v>-0.18</v>
          </cell>
          <cell r="J315">
            <v>-0.89</v>
          </cell>
          <cell r="K315">
            <v>825.48</v>
          </cell>
          <cell r="L315">
            <v>-13.93</v>
          </cell>
          <cell r="M315">
            <v>811.55000000000007</v>
          </cell>
          <cell r="N315">
            <v>3.48</v>
          </cell>
        </row>
        <row r="316">
          <cell r="A316" t="str">
            <v>BE1.208Thinned170</v>
          </cell>
          <cell r="B316" t="str">
            <v xml:space="preserve">BE </v>
          </cell>
          <cell r="C316">
            <v>1.2</v>
          </cell>
          <cell r="D316">
            <v>8</v>
          </cell>
          <cell r="E316" t="str">
            <v>Thinned</v>
          </cell>
          <cell r="F316" t="str">
            <v>170-175</v>
          </cell>
          <cell r="G316">
            <v>-0.16</v>
          </cell>
          <cell r="H316">
            <v>-0.08</v>
          </cell>
          <cell r="I316">
            <v>-0.24</v>
          </cell>
          <cell r="J316">
            <v>-1.22</v>
          </cell>
          <cell r="K316">
            <v>824.26</v>
          </cell>
          <cell r="L316">
            <v>-14.3</v>
          </cell>
          <cell r="M316">
            <v>809.96</v>
          </cell>
          <cell r="N316">
            <v>3.42</v>
          </cell>
        </row>
        <row r="317">
          <cell r="A317" t="str">
            <v>BE1.208Thinned175</v>
          </cell>
          <cell r="B317" t="str">
            <v xml:space="preserve">BE </v>
          </cell>
          <cell r="C317">
            <v>1.2</v>
          </cell>
          <cell r="D317">
            <v>8</v>
          </cell>
          <cell r="E317" t="str">
            <v>Thinned</v>
          </cell>
          <cell r="F317" t="str">
            <v>175-180</v>
          </cell>
          <cell r="G317">
            <v>-0.42</v>
          </cell>
          <cell r="H317">
            <v>-0.06</v>
          </cell>
          <cell r="I317">
            <v>-0.48</v>
          </cell>
          <cell r="J317">
            <v>-2.4</v>
          </cell>
          <cell r="K317">
            <v>821.87</v>
          </cell>
          <cell r="L317">
            <v>-14.65</v>
          </cell>
          <cell r="M317">
            <v>807.22</v>
          </cell>
          <cell r="N317">
            <v>3.36</v>
          </cell>
        </row>
        <row r="318">
          <cell r="A318" t="str">
            <v>BE1.208Thinned180</v>
          </cell>
          <cell r="B318" t="str">
            <v xml:space="preserve">BE </v>
          </cell>
          <cell r="C318">
            <v>1.2</v>
          </cell>
          <cell r="D318">
            <v>8</v>
          </cell>
          <cell r="E318" t="str">
            <v>Thinned</v>
          </cell>
          <cell r="F318" t="str">
            <v>180-185</v>
          </cell>
          <cell r="G318">
            <v>-0.67</v>
          </cell>
          <cell r="H318">
            <v>-0.05</v>
          </cell>
          <cell r="I318">
            <v>-0.72</v>
          </cell>
          <cell r="J318">
            <v>-3.61</v>
          </cell>
          <cell r="K318">
            <v>818.25</v>
          </cell>
          <cell r="L318">
            <v>-15</v>
          </cell>
          <cell r="M318">
            <v>803.25</v>
          </cell>
          <cell r="N318">
            <v>3.3</v>
          </cell>
        </row>
        <row r="319">
          <cell r="A319" t="str">
            <v>BE1.208Thinned185</v>
          </cell>
          <cell r="B319" t="str">
            <v xml:space="preserve">BE </v>
          </cell>
          <cell r="C319">
            <v>1.2</v>
          </cell>
          <cell r="D319">
            <v>8</v>
          </cell>
          <cell r="E319" t="str">
            <v>Thinned</v>
          </cell>
          <cell r="F319" t="str">
            <v>185-190</v>
          </cell>
          <cell r="G319">
            <v>-0.85</v>
          </cell>
          <cell r="H319">
            <v>-0.05</v>
          </cell>
          <cell r="I319">
            <v>-0.9</v>
          </cell>
          <cell r="J319">
            <v>-4.49</v>
          </cell>
          <cell r="K319">
            <v>813.77</v>
          </cell>
          <cell r="L319">
            <v>-15.34</v>
          </cell>
          <cell r="M319">
            <v>798.43</v>
          </cell>
          <cell r="N319">
            <v>3.24</v>
          </cell>
        </row>
        <row r="320">
          <cell r="A320" t="str">
            <v>BE1.208Thinned190</v>
          </cell>
          <cell r="B320" t="str">
            <v xml:space="preserve">BE </v>
          </cell>
          <cell r="C320">
            <v>1.2</v>
          </cell>
          <cell r="D320">
            <v>8</v>
          </cell>
          <cell r="E320" t="str">
            <v>Thinned</v>
          </cell>
          <cell r="F320" t="str">
            <v>190-195</v>
          </cell>
          <cell r="G320">
            <v>-0.99</v>
          </cell>
          <cell r="H320">
            <v>-0.04</v>
          </cell>
          <cell r="I320">
            <v>-1.03</v>
          </cell>
          <cell r="J320">
            <v>-5.17</v>
          </cell>
          <cell r="K320">
            <v>808.6</v>
          </cell>
          <cell r="L320">
            <v>-15.68</v>
          </cell>
          <cell r="M320">
            <v>792.92000000000007</v>
          </cell>
          <cell r="N320">
            <v>3.18</v>
          </cell>
        </row>
        <row r="321">
          <cell r="A321" t="str">
            <v>BE1.208Thinned195</v>
          </cell>
          <cell r="B321" t="str">
            <v xml:space="preserve">BE </v>
          </cell>
          <cell r="C321">
            <v>1.2</v>
          </cell>
          <cell r="D321">
            <v>8</v>
          </cell>
          <cell r="E321" t="str">
            <v>Thinned</v>
          </cell>
          <cell r="F321" t="str">
            <v>195-200</v>
          </cell>
          <cell r="G321">
            <v>4.9400000000000004</v>
          </cell>
          <cell r="H321">
            <v>-3.48</v>
          </cell>
          <cell r="I321">
            <v>1.46</v>
          </cell>
          <cell r="J321">
            <v>7.32</v>
          </cell>
          <cell r="K321">
            <v>815.91</v>
          </cell>
          <cell r="L321">
            <v>-15.68</v>
          </cell>
          <cell r="M321">
            <v>800.23</v>
          </cell>
          <cell r="N321">
            <v>0</v>
          </cell>
        </row>
        <row r="322">
          <cell r="A322" t="str">
            <v>BE1.210NO_thin000</v>
          </cell>
          <cell r="B322" t="str">
            <v xml:space="preserve">BE </v>
          </cell>
          <cell r="C322">
            <v>1.2</v>
          </cell>
          <cell r="D322">
            <v>10</v>
          </cell>
          <cell r="E322" t="str">
            <v>NO_thin</v>
          </cell>
          <cell r="F322" t="str">
            <v xml:space="preserve">  0-5</v>
          </cell>
          <cell r="G322">
            <v>0.86</v>
          </cell>
          <cell r="H322">
            <v>0.46</v>
          </cell>
          <cell r="I322">
            <v>1.33</v>
          </cell>
          <cell r="J322">
            <v>6.64</v>
          </cell>
          <cell r="K322">
            <v>6.64</v>
          </cell>
          <cell r="L322">
            <v>0</v>
          </cell>
          <cell r="M322">
            <v>6.64</v>
          </cell>
          <cell r="N322">
            <v>0</v>
          </cell>
        </row>
        <row r="323">
          <cell r="A323" t="str">
            <v>BE1.210NO_thin005</v>
          </cell>
          <cell r="B323" t="str">
            <v xml:space="preserve">BE </v>
          </cell>
          <cell r="C323">
            <v>1.2</v>
          </cell>
          <cell r="D323">
            <v>10</v>
          </cell>
          <cell r="E323" t="str">
            <v>NO_thin</v>
          </cell>
          <cell r="F323" t="str">
            <v xml:space="preserve">  5-10</v>
          </cell>
          <cell r="G323">
            <v>2.64</v>
          </cell>
          <cell r="H323">
            <v>0.56999999999999995</v>
          </cell>
          <cell r="I323">
            <v>3.21</v>
          </cell>
          <cell r="J323">
            <v>16.04</v>
          </cell>
          <cell r="K323">
            <v>22.67</v>
          </cell>
          <cell r="L323">
            <v>0</v>
          </cell>
          <cell r="M323">
            <v>22.67</v>
          </cell>
          <cell r="N323">
            <v>0</v>
          </cell>
        </row>
        <row r="324">
          <cell r="A324" t="str">
            <v>BE1.210NO_thin010</v>
          </cell>
          <cell r="B324" t="str">
            <v xml:space="preserve">BE </v>
          </cell>
          <cell r="C324">
            <v>1.2</v>
          </cell>
          <cell r="D324">
            <v>10</v>
          </cell>
          <cell r="E324" t="str">
            <v>NO_thin</v>
          </cell>
          <cell r="F324" t="str">
            <v xml:space="preserve"> 10-15</v>
          </cell>
          <cell r="G324">
            <v>8.0500000000000007</v>
          </cell>
          <cell r="H324">
            <v>0.56999999999999995</v>
          </cell>
          <cell r="I324">
            <v>8.6199999999999992</v>
          </cell>
          <cell r="J324">
            <v>43.1</v>
          </cell>
          <cell r="K324">
            <v>65.77</v>
          </cell>
          <cell r="L324">
            <v>0</v>
          </cell>
          <cell r="M324">
            <v>65.77</v>
          </cell>
          <cell r="N324">
            <v>0</v>
          </cell>
        </row>
        <row r="325">
          <cell r="A325" t="str">
            <v>BE1.210NO_thin015</v>
          </cell>
          <cell r="B325" t="str">
            <v xml:space="preserve">BE </v>
          </cell>
          <cell r="C325">
            <v>1.2</v>
          </cell>
          <cell r="D325">
            <v>10</v>
          </cell>
          <cell r="E325" t="str">
            <v>NO_thin</v>
          </cell>
          <cell r="F325" t="str">
            <v xml:space="preserve"> 15-20</v>
          </cell>
          <cell r="G325">
            <v>24.55</v>
          </cell>
          <cell r="H325">
            <v>0.56999999999999995</v>
          </cell>
          <cell r="I325">
            <v>25.13</v>
          </cell>
          <cell r="J325">
            <v>125.64</v>
          </cell>
          <cell r="K325">
            <v>191.41</v>
          </cell>
          <cell r="L325">
            <v>0</v>
          </cell>
          <cell r="M325">
            <v>191.41</v>
          </cell>
          <cell r="N325">
            <v>0</v>
          </cell>
        </row>
        <row r="326">
          <cell r="A326" t="str">
            <v>BE1.210NO_thin020</v>
          </cell>
          <cell r="B326" t="str">
            <v xml:space="preserve">BE </v>
          </cell>
          <cell r="C326">
            <v>1.2</v>
          </cell>
          <cell r="D326">
            <v>10</v>
          </cell>
          <cell r="E326" t="str">
            <v>NO_thin</v>
          </cell>
          <cell r="F326" t="str">
            <v xml:space="preserve"> 20-25</v>
          </cell>
          <cell r="G326">
            <v>39.869999999999997</v>
          </cell>
          <cell r="H326">
            <v>3.61</v>
          </cell>
          <cell r="I326">
            <v>43.48</v>
          </cell>
          <cell r="J326">
            <v>217.42</v>
          </cell>
          <cell r="K326">
            <v>408.83</v>
          </cell>
          <cell r="L326">
            <v>0</v>
          </cell>
          <cell r="M326">
            <v>408.83</v>
          </cell>
          <cell r="N326">
            <v>0</v>
          </cell>
        </row>
        <row r="327">
          <cell r="A327" t="str">
            <v>BE1.210NO_thin025</v>
          </cell>
          <cell r="B327" t="str">
            <v xml:space="preserve">BE </v>
          </cell>
          <cell r="C327">
            <v>1.2</v>
          </cell>
          <cell r="D327">
            <v>10</v>
          </cell>
          <cell r="E327" t="str">
            <v>NO_thin</v>
          </cell>
          <cell r="F327" t="str">
            <v xml:space="preserve"> 25-30</v>
          </cell>
          <cell r="G327">
            <v>15.9</v>
          </cell>
          <cell r="H327">
            <v>8.24</v>
          </cell>
          <cell r="I327">
            <v>24.14</v>
          </cell>
          <cell r="J327">
            <v>120.69</v>
          </cell>
          <cell r="K327">
            <v>529.52</v>
          </cell>
          <cell r="L327">
            <v>0</v>
          </cell>
          <cell r="M327">
            <v>529.52</v>
          </cell>
          <cell r="N327">
            <v>0</v>
          </cell>
        </row>
        <row r="328">
          <cell r="A328" t="str">
            <v>BE1.210NO_thin030</v>
          </cell>
          <cell r="B328" t="str">
            <v xml:space="preserve">BE </v>
          </cell>
          <cell r="C328">
            <v>1.2</v>
          </cell>
          <cell r="D328">
            <v>10</v>
          </cell>
          <cell r="E328" t="str">
            <v>NO_thin</v>
          </cell>
          <cell r="F328" t="str">
            <v xml:space="preserve"> 30-35</v>
          </cell>
          <cell r="G328">
            <v>11.05</v>
          </cell>
          <cell r="H328">
            <v>5.32</v>
          </cell>
          <cell r="I328">
            <v>16.37</v>
          </cell>
          <cell r="J328">
            <v>81.86</v>
          </cell>
          <cell r="K328">
            <v>611.38</v>
          </cell>
          <cell r="L328">
            <v>0</v>
          </cell>
          <cell r="M328">
            <v>611.38</v>
          </cell>
          <cell r="N328">
            <v>0</v>
          </cell>
        </row>
        <row r="329">
          <cell r="A329" t="str">
            <v>BE1.210NO_thin035</v>
          </cell>
          <cell r="B329" t="str">
            <v xml:space="preserve">BE </v>
          </cell>
          <cell r="C329">
            <v>1.2</v>
          </cell>
          <cell r="D329">
            <v>10</v>
          </cell>
          <cell r="E329" t="str">
            <v>NO_thin</v>
          </cell>
          <cell r="F329" t="str">
            <v xml:space="preserve"> 35-40</v>
          </cell>
          <cell r="G329">
            <v>12.5</v>
          </cell>
          <cell r="H329">
            <v>2.87</v>
          </cell>
          <cell r="I329">
            <v>15.37</v>
          </cell>
          <cell r="J329">
            <v>76.849999999999994</v>
          </cell>
          <cell r="K329">
            <v>688.23</v>
          </cell>
          <cell r="L329">
            <v>0</v>
          </cell>
          <cell r="M329">
            <v>688.23</v>
          </cell>
          <cell r="N329">
            <v>0</v>
          </cell>
        </row>
        <row r="330">
          <cell r="A330" t="str">
            <v>BE1.210NO_thin040</v>
          </cell>
          <cell r="B330" t="str">
            <v xml:space="preserve">BE </v>
          </cell>
          <cell r="C330">
            <v>1.2</v>
          </cell>
          <cell r="D330">
            <v>10</v>
          </cell>
          <cell r="E330" t="str">
            <v>NO_thin</v>
          </cell>
          <cell r="F330" t="str">
            <v xml:space="preserve"> 40-45</v>
          </cell>
          <cell r="G330">
            <v>13.19</v>
          </cell>
          <cell r="H330">
            <v>0.97</v>
          </cell>
          <cell r="I330">
            <v>14.16</v>
          </cell>
          <cell r="J330">
            <v>70.8</v>
          </cell>
          <cell r="K330">
            <v>759.03</v>
          </cell>
          <cell r="L330">
            <v>0</v>
          </cell>
          <cell r="M330">
            <v>759.03</v>
          </cell>
          <cell r="N330">
            <v>0</v>
          </cell>
        </row>
        <row r="331">
          <cell r="A331" t="str">
            <v>BE1.210NO_thin045</v>
          </cell>
          <cell r="B331" t="str">
            <v xml:space="preserve">BE </v>
          </cell>
          <cell r="C331">
            <v>1.2</v>
          </cell>
          <cell r="D331">
            <v>10</v>
          </cell>
          <cell r="E331" t="str">
            <v>NO_thin</v>
          </cell>
          <cell r="F331" t="str">
            <v xml:space="preserve"> 45-50</v>
          </cell>
          <cell r="G331">
            <v>13.81</v>
          </cell>
          <cell r="H331">
            <v>0.59</v>
          </cell>
          <cell r="I331">
            <v>14.4</v>
          </cell>
          <cell r="J331">
            <v>72</v>
          </cell>
          <cell r="K331">
            <v>831.03</v>
          </cell>
          <cell r="L331">
            <v>0</v>
          </cell>
          <cell r="M331">
            <v>831.03</v>
          </cell>
          <cell r="N331">
            <v>0</v>
          </cell>
        </row>
        <row r="332">
          <cell r="A332" t="str">
            <v>BE1.210NO_thin050</v>
          </cell>
          <cell r="B332" t="str">
            <v xml:space="preserve">BE </v>
          </cell>
          <cell r="C332">
            <v>1.2</v>
          </cell>
          <cell r="D332">
            <v>10</v>
          </cell>
          <cell r="E332" t="str">
            <v>NO_thin</v>
          </cell>
          <cell r="F332" t="str">
            <v xml:space="preserve"> 50-55</v>
          </cell>
          <cell r="G332">
            <v>14.17</v>
          </cell>
          <cell r="H332">
            <v>0.18</v>
          </cell>
          <cell r="I332">
            <v>14.34</v>
          </cell>
          <cell r="J332">
            <v>71.709999999999994</v>
          </cell>
          <cell r="K332">
            <v>902.75</v>
          </cell>
          <cell r="L332">
            <v>0</v>
          </cell>
          <cell r="M332">
            <v>902.75</v>
          </cell>
          <cell r="N332">
            <v>0</v>
          </cell>
        </row>
        <row r="333">
          <cell r="A333" t="str">
            <v>BE1.210NO_thin055</v>
          </cell>
          <cell r="B333" t="str">
            <v xml:space="preserve">BE </v>
          </cell>
          <cell r="C333">
            <v>1.2</v>
          </cell>
          <cell r="D333">
            <v>10</v>
          </cell>
          <cell r="E333" t="str">
            <v>NO_thin</v>
          </cell>
          <cell r="F333" t="str">
            <v xml:space="preserve"> 55-60</v>
          </cell>
          <cell r="G333">
            <v>13.61</v>
          </cell>
          <cell r="H333">
            <v>7.0000000000000007E-2</v>
          </cell>
          <cell r="I333">
            <v>13.68</v>
          </cell>
          <cell r="J333">
            <v>68.42</v>
          </cell>
          <cell r="K333">
            <v>971.17</v>
          </cell>
          <cell r="L333">
            <v>0</v>
          </cell>
          <cell r="M333">
            <v>971.17</v>
          </cell>
          <cell r="N333">
            <v>0</v>
          </cell>
        </row>
        <row r="334">
          <cell r="A334" t="str">
            <v>BE1.210NO_thin060</v>
          </cell>
          <cell r="B334" t="str">
            <v xml:space="preserve">BE </v>
          </cell>
          <cell r="C334">
            <v>1.2</v>
          </cell>
          <cell r="D334">
            <v>10</v>
          </cell>
          <cell r="E334" t="str">
            <v>NO_thin</v>
          </cell>
          <cell r="F334" t="str">
            <v xml:space="preserve"> 60-65</v>
          </cell>
          <cell r="G334">
            <v>12.81</v>
          </cell>
          <cell r="H334">
            <v>-0.34</v>
          </cell>
          <cell r="I334">
            <v>12.47</v>
          </cell>
          <cell r="J334">
            <v>62.33</v>
          </cell>
          <cell r="K334">
            <v>1033.5</v>
          </cell>
          <cell r="L334">
            <v>0</v>
          </cell>
          <cell r="M334">
            <v>1033.5</v>
          </cell>
          <cell r="N334">
            <v>0</v>
          </cell>
        </row>
        <row r="335">
          <cell r="A335" t="str">
            <v>BE1.210NO_thin065</v>
          </cell>
          <cell r="B335" t="str">
            <v xml:space="preserve">BE </v>
          </cell>
          <cell r="C335">
            <v>1.2</v>
          </cell>
          <cell r="D335">
            <v>10</v>
          </cell>
          <cell r="E335" t="str">
            <v>NO_thin</v>
          </cell>
          <cell r="F335" t="str">
            <v xml:space="preserve"> 65-70</v>
          </cell>
          <cell r="G335">
            <v>12.09</v>
          </cell>
          <cell r="H335">
            <v>-0.47</v>
          </cell>
          <cell r="I335">
            <v>11.62</v>
          </cell>
          <cell r="J335">
            <v>58.09</v>
          </cell>
          <cell r="K335">
            <v>1091.5899999999999</v>
          </cell>
          <cell r="L335">
            <v>0</v>
          </cell>
          <cell r="M335">
            <v>1091.5899999999999</v>
          </cell>
          <cell r="N335">
            <v>0</v>
          </cell>
        </row>
        <row r="336">
          <cell r="A336" t="str">
            <v>BE1.210NO_thin070</v>
          </cell>
          <cell r="B336" t="str">
            <v xml:space="preserve">BE </v>
          </cell>
          <cell r="C336">
            <v>1.2</v>
          </cell>
          <cell r="D336">
            <v>10</v>
          </cell>
          <cell r="E336" t="str">
            <v>NO_thin</v>
          </cell>
          <cell r="F336" t="str">
            <v xml:space="preserve"> 70-75</v>
          </cell>
          <cell r="G336">
            <v>11.37</v>
          </cell>
          <cell r="H336">
            <v>-0.02</v>
          </cell>
          <cell r="I336">
            <v>11.34</v>
          </cell>
          <cell r="J336">
            <v>56.71</v>
          </cell>
          <cell r="K336">
            <v>1148.3</v>
          </cell>
          <cell r="L336">
            <v>0</v>
          </cell>
          <cell r="M336">
            <v>1148.3</v>
          </cell>
          <cell r="N336">
            <v>0</v>
          </cell>
        </row>
        <row r="337">
          <cell r="A337" t="str">
            <v>BE1.210NO_thin075</v>
          </cell>
          <cell r="B337" t="str">
            <v xml:space="preserve">BE </v>
          </cell>
          <cell r="C337">
            <v>1.2</v>
          </cell>
          <cell r="D337">
            <v>10</v>
          </cell>
          <cell r="E337" t="str">
            <v>NO_thin</v>
          </cell>
          <cell r="F337" t="str">
            <v xml:space="preserve"> 75-80</v>
          </cell>
          <cell r="G337">
            <v>10.58</v>
          </cell>
          <cell r="H337">
            <v>-0.21</v>
          </cell>
          <cell r="I337">
            <v>10.37</v>
          </cell>
          <cell r="J337">
            <v>51.85</v>
          </cell>
          <cell r="K337">
            <v>1200.1400000000001</v>
          </cell>
          <cell r="L337">
            <v>0</v>
          </cell>
          <cell r="M337">
            <v>1200.1400000000001</v>
          </cell>
          <cell r="N337">
            <v>0</v>
          </cell>
        </row>
        <row r="338">
          <cell r="A338" t="str">
            <v>BE1.210NO_thin080</v>
          </cell>
          <cell r="B338" t="str">
            <v xml:space="preserve">BE </v>
          </cell>
          <cell r="C338">
            <v>1.2</v>
          </cell>
          <cell r="D338">
            <v>10</v>
          </cell>
          <cell r="E338" t="str">
            <v>NO_thin</v>
          </cell>
          <cell r="F338" t="str">
            <v xml:space="preserve"> 80-85</v>
          </cell>
          <cell r="G338">
            <v>9.85</v>
          </cell>
          <cell r="H338">
            <v>-0.55000000000000004</v>
          </cell>
          <cell r="I338">
            <v>9.3000000000000007</v>
          </cell>
          <cell r="J338">
            <v>46.5</v>
          </cell>
          <cell r="K338">
            <v>1246.6400000000001</v>
          </cell>
          <cell r="L338">
            <v>0</v>
          </cell>
          <cell r="M338">
            <v>1246.6400000000001</v>
          </cell>
          <cell r="N338">
            <v>0</v>
          </cell>
        </row>
        <row r="339">
          <cell r="A339" t="str">
            <v>BE1.210NO_thin085</v>
          </cell>
          <cell r="B339" t="str">
            <v xml:space="preserve">BE </v>
          </cell>
          <cell r="C339">
            <v>1.2</v>
          </cell>
          <cell r="D339">
            <v>10</v>
          </cell>
          <cell r="E339" t="str">
            <v>NO_thin</v>
          </cell>
          <cell r="F339" t="str">
            <v xml:space="preserve"> 85-90</v>
          </cell>
          <cell r="G339">
            <v>9.26</v>
          </cell>
          <cell r="H339">
            <v>-0.28000000000000003</v>
          </cell>
          <cell r="I339">
            <v>8.98</v>
          </cell>
          <cell r="J339">
            <v>44.9</v>
          </cell>
          <cell r="K339">
            <v>1291.53</v>
          </cell>
          <cell r="L339">
            <v>0</v>
          </cell>
          <cell r="M339">
            <v>1291.53</v>
          </cell>
          <cell r="N339">
            <v>0</v>
          </cell>
        </row>
        <row r="340">
          <cell r="A340" t="str">
            <v>BE1.210NO_thin090</v>
          </cell>
          <cell r="B340" t="str">
            <v xml:space="preserve">BE </v>
          </cell>
          <cell r="C340">
            <v>1.2</v>
          </cell>
          <cell r="D340">
            <v>10</v>
          </cell>
          <cell r="E340" t="str">
            <v>NO_thin</v>
          </cell>
          <cell r="F340" t="str">
            <v xml:space="preserve"> 90-95</v>
          </cell>
          <cell r="G340">
            <v>8.75</v>
          </cell>
          <cell r="H340">
            <v>-0.01</v>
          </cell>
          <cell r="I340">
            <v>8.74</v>
          </cell>
          <cell r="J340">
            <v>43.71</v>
          </cell>
          <cell r="K340">
            <v>1335.24</v>
          </cell>
          <cell r="L340">
            <v>0</v>
          </cell>
          <cell r="M340">
            <v>1335.24</v>
          </cell>
          <cell r="N340">
            <v>0</v>
          </cell>
        </row>
        <row r="341">
          <cell r="A341" t="str">
            <v>BE1.210NO_thin095</v>
          </cell>
          <cell r="B341" t="str">
            <v xml:space="preserve">BE </v>
          </cell>
          <cell r="C341">
            <v>1.2</v>
          </cell>
          <cell r="D341">
            <v>10</v>
          </cell>
          <cell r="E341" t="str">
            <v>NO_thin</v>
          </cell>
          <cell r="F341" t="str">
            <v xml:space="preserve"> 95-100</v>
          </cell>
          <cell r="G341">
            <v>8.3000000000000007</v>
          </cell>
          <cell r="H341">
            <v>-1.08</v>
          </cell>
          <cell r="I341">
            <v>7.22</v>
          </cell>
          <cell r="J341">
            <v>36.11</v>
          </cell>
          <cell r="K341">
            <v>1371.35</v>
          </cell>
          <cell r="L341">
            <v>0</v>
          </cell>
          <cell r="M341">
            <v>1371.35</v>
          </cell>
          <cell r="N341">
            <v>0</v>
          </cell>
        </row>
        <row r="342">
          <cell r="A342" t="str">
            <v>BE1.210NO_thin100</v>
          </cell>
          <cell r="B342" t="str">
            <v xml:space="preserve">BE </v>
          </cell>
          <cell r="C342">
            <v>1.2</v>
          </cell>
          <cell r="D342">
            <v>10</v>
          </cell>
          <cell r="E342" t="str">
            <v>NO_thin</v>
          </cell>
          <cell r="F342" t="str">
            <v>100-105</v>
          </cell>
          <cell r="G342">
            <v>7.74</v>
          </cell>
          <cell r="H342">
            <v>0</v>
          </cell>
          <cell r="I342">
            <v>7.74</v>
          </cell>
          <cell r="J342">
            <v>38.71</v>
          </cell>
          <cell r="K342">
            <v>1410.06</v>
          </cell>
          <cell r="L342">
            <v>0</v>
          </cell>
          <cell r="M342">
            <v>1410.06</v>
          </cell>
          <cell r="N342">
            <v>0</v>
          </cell>
        </row>
        <row r="343">
          <cell r="A343" t="str">
            <v>BE1.210NO_thin105</v>
          </cell>
          <cell r="B343" t="str">
            <v xml:space="preserve">BE </v>
          </cell>
          <cell r="C343">
            <v>1.2</v>
          </cell>
          <cell r="D343">
            <v>10</v>
          </cell>
          <cell r="E343" t="str">
            <v>NO_thin</v>
          </cell>
          <cell r="F343" t="str">
            <v>105-110</v>
          </cell>
          <cell r="G343">
            <v>7.28</v>
          </cell>
          <cell r="H343">
            <v>-1.19</v>
          </cell>
          <cell r="I343">
            <v>6.1</v>
          </cell>
          <cell r="J343">
            <v>30.48</v>
          </cell>
          <cell r="K343">
            <v>1440.54</v>
          </cell>
          <cell r="L343">
            <v>0</v>
          </cell>
          <cell r="M343">
            <v>1440.54</v>
          </cell>
          <cell r="N343">
            <v>0</v>
          </cell>
        </row>
        <row r="344">
          <cell r="A344" t="str">
            <v>BE1.210NO_thin110</v>
          </cell>
          <cell r="B344" t="str">
            <v xml:space="preserve">BE </v>
          </cell>
          <cell r="C344">
            <v>1.2</v>
          </cell>
          <cell r="D344">
            <v>10</v>
          </cell>
          <cell r="E344" t="str">
            <v>NO_thin</v>
          </cell>
          <cell r="F344" t="str">
            <v>110-115</v>
          </cell>
          <cell r="G344">
            <v>6.92</v>
          </cell>
          <cell r="H344">
            <v>-0.37</v>
          </cell>
          <cell r="I344">
            <v>6.56</v>
          </cell>
          <cell r="J344">
            <v>32.79</v>
          </cell>
          <cell r="K344">
            <v>1473.33</v>
          </cell>
          <cell r="L344">
            <v>0</v>
          </cell>
          <cell r="M344">
            <v>1473.33</v>
          </cell>
          <cell r="N344">
            <v>0</v>
          </cell>
        </row>
        <row r="345">
          <cell r="A345" t="str">
            <v>BE1.210NO_thin115</v>
          </cell>
          <cell r="B345" t="str">
            <v xml:space="preserve">BE </v>
          </cell>
          <cell r="C345">
            <v>1.2</v>
          </cell>
          <cell r="D345">
            <v>10</v>
          </cell>
          <cell r="E345" t="str">
            <v>NO_thin</v>
          </cell>
          <cell r="F345" t="str">
            <v>115-120</v>
          </cell>
          <cell r="G345">
            <v>6.52</v>
          </cell>
          <cell r="H345">
            <v>-0.18</v>
          </cell>
          <cell r="I345">
            <v>6.34</v>
          </cell>
          <cell r="J345">
            <v>31.7</v>
          </cell>
          <cell r="K345">
            <v>1505.03</v>
          </cell>
          <cell r="L345">
            <v>0</v>
          </cell>
          <cell r="M345">
            <v>1505.03</v>
          </cell>
          <cell r="N345">
            <v>0</v>
          </cell>
        </row>
        <row r="346">
          <cell r="A346" t="str">
            <v>BE1.210NO_thin120</v>
          </cell>
          <cell r="B346" t="str">
            <v xml:space="preserve">BE </v>
          </cell>
          <cell r="C346">
            <v>1.2</v>
          </cell>
          <cell r="D346">
            <v>10</v>
          </cell>
          <cell r="E346" t="str">
            <v>NO_thin</v>
          </cell>
          <cell r="F346" t="str">
            <v>120-125</v>
          </cell>
          <cell r="G346">
            <v>6.15</v>
          </cell>
          <cell r="H346">
            <v>-0.46</v>
          </cell>
          <cell r="I346">
            <v>5.69</v>
          </cell>
          <cell r="J346">
            <v>28.47</v>
          </cell>
          <cell r="K346">
            <v>1533.5</v>
          </cell>
          <cell r="L346">
            <v>0</v>
          </cell>
          <cell r="M346">
            <v>1533.5</v>
          </cell>
          <cell r="N346">
            <v>0</v>
          </cell>
        </row>
        <row r="347">
          <cell r="A347" t="str">
            <v>BE1.210NO_thin125</v>
          </cell>
          <cell r="B347" t="str">
            <v xml:space="preserve">BE </v>
          </cell>
          <cell r="C347">
            <v>1.2</v>
          </cell>
          <cell r="D347">
            <v>10</v>
          </cell>
          <cell r="E347" t="str">
            <v>NO_thin</v>
          </cell>
          <cell r="F347" t="str">
            <v>125-130</v>
          </cell>
          <cell r="G347">
            <v>5.71</v>
          </cell>
          <cell r="H347">
            <v>0.62</v>
          </cell>
          <cell r="I347">
            <v>6.33</v>
          </cell>
          <cell r="J347">
            <v>31.64</v>
          </cell>
          <cell r="K347">
            <v>1565.14</v>
          </cell>
          <cell r="L347">
            <v>0</v>
          </cell>
          <cell r="M347">
            <v>1565.14</v>
          </cell>
          <cell r="N347">
            <v>0</v>
          </cell>
        </row>
        <row r="348">
          <cell r="A348" t="str">
            <v>BE1.210NO_thin130</v>
          </cell>
          <cell r="B348" t="str">
            <v xml:space="preserve">BE </v>
          </cell>
          <cell r="C348">
            <v>1.2</v>
          </cell>
          <cell r="D348">
            <v>10</v>
          </cell>
          <cell r="E348" t="str">
            <v>NO_thin</v>
          </cell>
          <cell r="F348" t="str">
            <v>130-135</v>
          </cell>
          <cell r="G348">
            <v>5.42</v>
          </cell>
          <cell r="H348">
            <v>-1.55</v>
          </cell>
          <cell r="I348">
            <v>3.87</v>
          </cell>
          <cell r="J348">
            <v>19.34</v>
          </cell>
          <cell r="K348">
            <v>1584.48</v>
          </cell>
          <cell r="L348">
            <v>0</v>
          </cell>
          <cell r="M348">
            <v>1584.48</v>
          </cell>
          <cell r="N348">
            <v>0</v>
          </cell>
        </row>
        <row r="349">
          <cell r="A349" t="str">
            <v>BE1.210NO_thin135</v>
          </cell>
          <cell r="B349" t="str">
            <v xml:space="preserve">BE </v>
          </cell>
          <cell r="C349">
            <v>1.2</v>
          </cell>
          <cell r="D349">
            <v>10</v>
          </cell>
          <cell r="E349" t="str">
            <v>NO_thin</v>
          </cell>
          <cell r="F349" t="str">
            <v>135-140</v>
          </cell>
          <cell r="G349">
            <v>5.28</v>
          </cell>
          <cell r="H349">
            <v>-0.33</v>
          </cell>
          <cell r="I349">
            <v>4.95</v>
          </cell>
          <cell r="J349">
            <v>24.76</v>
          </cell>
          <cell r="K349">
            <v>1609.24</v>
          </cell>
          <cell r="L349">
            <v>0</v>
          </cell>
          <cell r="M349">
            <v>1609.24</v>
          </cell>
          <cell r="N349">
            <v>0</v>
          </cell>
        </row>
        <row r="350">
          <cell r="A350" t="str">
            <v>BE1.210NO_thin140</v>
          </cell>
          <cell r="B350" t="str">
            <v xml:space="preserve">BE </v>
          </cell>
          <cell r="C350">
            <v>1.2</v>
          </cell>
          <cell r="D350">
            <v>10</v>
          </cell>
          <cell r="E350" t="str">
            <v>NO_thin</v>
          </cell>
          <cell r="F350" t="str">
            <v>140-145</v>
          </cell>
          <cell r="G350">
            <v>4.99</v>
          </cell>
          <cell r="H350">
            <v>0.97</v>
          </cell>
          <cell r="I350">
            <v>5.97</v>
          </cell>
          <cell r="J350">
            <v>29.84</v>
          </cell>
          <cell r="K350">
            <v>1639.07</v>
          </cell>
          <cell r="L350">
            <v>0</v>
          </cell>
          <cell r="M350">
            <v>1639.07</v>
          </cell>
          <cell r="N350">
            <v>0</v>
          </cell>
        </row>
        <row r="351">
          <cell r="A351" t="str">
            <v>BE1.210NO_thin145</v>
          </cell>
          <cell r="B351" t="str">
            <v xml:space="preserve">BE </v>
          </cell>
          <cell r="C351">
            <v>1.2</v>
          </cell>
          <cell r="D351">
            <v>10</v>
          </cell>
          <cell r="E351" t="str">
            <v>NO_thin</v>
          </cell>
          <cell r="F351" t="str">
            <v>145-150</v>
          </cell>
          <cell r="G351">
            <v>4.59</v>
          </cell>
          <cell r="H351">
            <v>-0.45</v>
          </cell>
          <cell r="I351">
            <v>4.1399999999999997</v>
          </cell>
          <cell r="J351">
            <v>20.69</v>
          </cell>
          <cell r="K351">
            <v>1659.76</v>
          </cell>
          <cell r="L351">
            <v>0</v>
          </cell>
          <cell r="M351">
            <v>1659.76</v>
          </cell>
          <cell r="N351">
            <v>0</v>
          </cell>
        </row>
        <row r="352">
          <cell r="A352" t="str">
            <v>BE1.210NO_thin150</v>
          </cell>
          <cell r="B352" t="str">
            <v xml:space="preserve">BE </v>
          </cell>
          <cell r="C352">
            <v>1.2</v>
          </cell>
          <cell r="D352">
            <v>10</v>
          </cell>
          <cell r="E352" t="str">
            <v>NO_thin</v>
          </cell>
          <cell r="F352" t="str">
            <v>150-155</v>
          </cell>
          <cell r="G352">
            <v>4.1500000000000004</v>
          </cell>
          <cell r="H352">
            <v>-1.5</v>
          </cell>
          <cell r="I352">
            <v>2.65</v>
          </cell>
          <cell r="J352">
            <v>13.25</v>
          </cell>
          <cell r="K352">
            <v>1673.02</v>
          </cell>
          <cell r="L352">
            <v>0</v>
          </cell>
          <cell r="M352">
            <v>1673.02</v>
          </cell>
          <cell r="N352">
            <v>0</v>
          </cell>
        </row>
        <row r="353">
          <cell r="A353" t="str">
            <v>BE1.210NO_thin155</v>
          </cell>
          <cell r="B353" t="str">
            <v xml:space="preserve">BE </v>
          </cell>
          <cell r="C353">
            <v>1.2</v>
          </cell>
          <cell r="D353">
            <v>10</v>
          </cell>
          <cell r="E353" t="str">
            <v>NO_thin</v>
          </cell>
          <cell r="F353" t="str">
            <v>155-160</v>
          </cell>
          <cell r="G353">
            <v>3.98</v>
          </cell>
          <cell r="H353">
            <v>-0.1</v>
          </cell>
          <cell r="I353">
            <v>3.88</v>
          </cell>
          <cell r="J353">
            <v>19.420000000000002</v>
          </cell>
          <cell r="K353">
            <v>1692.44</v>
          </cell>
          <cell r="L353">
            <v>0</v>
          </cell>
          <cell r="M353">
            <v>1692.44</v>
          </cell>
          <cell r="N353">
            <v>0</v>
          </cell>
        </row>
        <row r="354">
          <cell r="A354" t="str">
            <v>BE1.210NO_thin160</v>
          </cell>
          <cell r="B354" t="str">
            <v xml:space="preserve">BE </v>
          </cell>
          <cell r="C354">
            <v>1.2</v>
          </cell>
          <cell r="D354">
            <v>10</v>
          </cell>
          <cell r="E354" t="str">
            <v>NO_thin</v>
          </cell>
          <cell r="F354" t="str">
            <v>160-165</v>
          </cell>
          <cell r="G354">
            <v>3.66</v>
          </cell>
          <cell r="H354">
            <v>-0.13</v>
          </cell>
          <cell r="I354">
            <v>3.54</v>
          </cell>
          <cell r="J354">
            <v>17.68</v>
          </cell>
          <cell r="K354">
            <v>1710.11</v>
          </cell>
          <cell r="L354">
            <v>0</v>
          </cell>
          <cell r="M354">
            <v>1710.11</v>
          </cell>
          <cell r="N354">
            <v>0</v>
          </cell>
        </row>
        <row r="355">
          <cell r="A355" t="str">
            <v>BE1.210NO_thin165</v>
          </cell>
          <cell r="B355" t="str">
            <v xml:space="preserve">BE </v>
          </cell>
          <cell r="C355">
            <v>1.2</v>
          </cell>
          <cell r="D355">
            <v>10</v>
          </cell>
          <cell r="E355" t="str">
            <v>NO_thin</v>
          </cell>
          <cell r="F355" t="str">
            <v>165-170</v>
          </cell>
          <cell r="G355">
            <v>3.36</v>
          </cell>
          <cell r="H355">
            <v>-0.14000000000000001</v>
          </cell>
          <cell r="I355">
            <v>3.22</v>
          </cell>
          <cell r="J355">
            <v>16.12</v>
          </cell>
          <cell r="K355">
            <v>1726.23</v>
          </cell>
          <cell r="L355">
            <v>0</v>
          </cell>
          <cell r="M355">
            <v>1726.23</v>
          </cell>
          <cell r="N355">
            <v>0</v>
          </cell>
        </row>
        <row r="356">
          <cell r="A356" t="str">
            <v>BE1.210NO_thin170</v>
          </cell>
          <cell r="B356" t="str">
            <v xml:space="preserve">BE </v>
          </cell>
          <cell r="C356">
            <v>1.2</v>
          </cell>
          <cell r="D356">
            <v>10</v>
          </cell>
          <cell r="E356" t="str">
            <v>NO_thin</v>
          </cell>
          <cell r="F356" t="str">
            <v>170-175</v>
          </cell>
          <cell r="G356">
            <v>3.19</v>
          </cell>
          <cell r="H356">
            <v>-0.08</v>
          </cell>
          <cell r="I356">
            <v>3.12</v>
          </cell>
          <cell r="J356">
            <v>15.58</v>
          </cell>
          <cell r="K356">
            <v>1741.82</v>
          </cell>
          <cell r="L356">
            <v>0</v>
          </cell>
          <cell r="M356">
            <v>1741.82</v>
          </cell>
          <cell r="N356">
            <v>0</v>
          </cell>
        </row>
        <row r="357">
          <cell r="A357" t="str">
            <v>BE1.210NO_thin175</v>
          </cell>
          <cell r="B357" t="str">
            <v xml:space="preserve">BE </v>
          </cell>
          <cell r="C357">
            <v>1.2</v>
          </cell>
          <cell r="D357">
            <v>10</v>
          </cell>
          <cell r="E357" t="str">
            <v>NO_thin</v>
          </cell>
          <cell r="F357" t="str">
            <v>175-180</v>
          </cell>
          <cell r="G357">
            <v>2.94</v>
          </cell>
          <cell r="H357">
            <v>-0.24</v>
          </cell>
          <cell r="I357">
            <v>2.7</v>
          </cell>
          <cell r="J357">
            <v>13.51</v>
          </cell>
          <cell r="K357">
            <v>1755.33</v>
          </cell>
          <cell r="L357">
            <v>0</v>
          </cell>
          <cell r="M357">
            <v>1755.33</v>
          </cell>
          <cell r="N357">
            <v>0</v>
          </cell>
        </row>
        <row r="358">
          <cell r="A358" t="str">
            <v>BE1.210NO_thin180</v>
          </cell>
          <cell r="B358" t="str">
            <v xml:space="preserve">BE </v>
          </cell>
          <cell r="C358">
            <v>1.2</v>
          </cell>
          <cell r="D358">
            <v>10</v>
          </cell>
          <cell r="E358" t="str">
            <v>NO_thin</v>
          </cell>
          <cell r="F358" t="str">
            <v>180-185</v>
          </cell>
          <cell r="G358">
            <v>2.69</v>
          </cell>
          <cell r="H358">
            <v>-0.27</v>
          </cell>
          <cell r="I358">
            <v>2.42</v>
          </cell>
          <cell r="J358">
            <v>12.11</v>
          </cell>
          <cell r="K358">
            <v>1767.44</v>
          </cell>
          <cell r="L358">
            <v>0</v>
          </cell>
          <cell r="M358">
            <v>1767.44</v>
          </cell>
          <cell r="N358">
            <v>0</v>
          </cell>
        </row>
        <row r="359">
          <cell r="A359" t="str">
            <v>BE1.210NO_thin185</v>
          </cell>
          <cell r="B359" t="str">
            <v xml:space="preserve">BE </v>
          </cell>
          <cell r="C359">
            <v>1.2</v>
          </cell>
          <cell r="D359">
            <v>10</v>
          </cell>
          <cell r="E359" t="str">
            <v>NO_thin</v>
          </cell>
          <cell r="F359" t="str">
            <v>185-190</v>
          </cell>
          <cell r="G359">
            <v>2.56</v>
          </cell>
          <cell r="H359">
            <v>-0.27</v>
          </cell>
          <cell r="I359">
            <v>2.29</v>
          </cell>
          <cell r="J359">
            <v>11.44</v>
          </cell>
          <cell r="K359">
            <v>1778.88</v>
          </cell>
          <cell r="L359">
            <v>0</v>
          </cell>
          <cell r="M359">
            <v>1778.88</v>
          </cell>
          <cell r="N359">
            <v>0</v>
          </cell>
        </row>
        <row r="360">
          <cell r="A360" t="str">
            <v>BE1.210NO_thin190</v>
          </cell>
          <cell r="B360" t="str">
            <v xml:space="preserve">BE </v>
          </cell>
          <cell r="C360">
            <v>1.2</v>
          </cell>
          <cell r="D360">
            <v>10</v>
          </cell>
          <cell r="E360" t="str">
            <v>NO_thin</v>
          </cell>
          <cell r="F360" t="str">
            <v>190-195</v>
          </cell>
          <cell r="G360">
            <v>2.41</v>
          </cell>
          <cell r="H360">
            <v>-0.26</v>
          </cell>
          <cell r="I360">
            <v>2.14</v>
          </cell>
          <cell r="J360">
            <v>10.72</v>
          </cell>
          <cell r="K360">
            <v>1789.6</v>
          </cell>
          <cell r="L360">
            <v>0</v>
          </cell>
          <cell r="M360">
            <v>1789.6</v>
          </cell>
          <cell r="N360">
            <v>0</v>
          </cell>
        </row>
        <row r="361">
          <cell r="A361" t="str">
            <v>BE1.210NO_thin195</v>
          </cell>
          <cell r="B361" t="str">
            <v xml:space="preserve">BE </v>
          </cell>
          <cell r="C361">
            <v>1.2</v>
          </cell>
          <cell r="D361">
            <v>10</v>
          </cell>
          <cell r="E361" t="str">
            <v>NO_thin</v>
          </cell>
          <cell r="F361" t="str">
            <v>195-200</v>
          </cell>
          <cell r="G361">
            <v>2.1800000000000002</v>
          </cell>
          <cell r="H361">
            <v>-0.25</v>
          </cell>
          <cell r="I361">
            <v>1.93</v>
          </cell>
          <cell r="J361">
            <v>9.66</v>
          </cell>
          <cell r="K361">
            <v>1799.27</v>
          </cell>
          <cell r="L361">
            <v>0</v>
          </cell>
          <cell r="M361">
            <v>1799.27</v>
          </cell>
          <cell r="N361">
            <v>0</v>
          </cell>
        </row>
        <row r="362">
          <cell r="A362" t="str">
            <v>BE1.210Thinned000</v>
          </cell>
          <cell r="B362" t="str">
            <v xml:space="preserve">BE </v>
          </cell>
          <cell r="C362">
            <v>1.2</v>
          </cell>
          <cell r="D362">
            <v>10</v>
          </cell>
          <cell r="E362" t="str">
            <v>Thinned</v>
          </cell>
          <cell r="F362" t="str">
            <v xml:space="preserve">  0-5</v>
          </cell>
          <cell r="G362">
            <v>0.86</v>
          </cell>
          <cell r="H362">
            <v>0.46</v>
          </cell>
          <cell r="I362">
            <v>1.33</v>
          </cell>
          <cell r="J362">
            <v>6.64</v>
          </cell>
          <cell r="K362">
            <v>6.64</v>
          </cell>
          <cell r="L362">
            <v>0</v>
          </cell>
          <cell r="M362">
            <v>6.64</v>
          </cell>
          <cell r="N362">
            <v>0</v>
          </cell>
        </row>
        <row r="363">
          <cell r="A363" t="str">
            <v>BE1.210Thinned005</v>
          </cell>
          <cell r="B363" t="str">
            <v xml:space="preserve">BE </v>
          </cell>
          <cell r="C363">
            <v>1.2</v>
          </cell>
          <cell r="D363">
            <v>10</v>
          </cell>
          <cell r="E363" t="str">
            <v>Thinned</v>
          </cell>
          <cell r="F363" t="str">
            <v xml:space="preserve">  5-10</v>
          </cell>
          <cell r="G363">
            <v>2.64</v>
          </cell>
          <cell r="H363">
            <v>0.56999999999999995</v>
          </cell>
          <cell r="I363">
            <v>3.21</v>
          </cell>
          <cell r="J363">
            <v>16.04</v>
          </cell>
          <cell r="K363">
            <v>22.67</v>
          </cell>
          <cell r="L363">
            <v>0</v>
          </cell>
          <cell r="M363">
            <v>22.67</v>
          </cell>
          <cell r="N363">
            <v>0</v>
          </cell>
        </row>
        <row r="364">
          <cell r="A364" t="str">
            <v>BE1.210Thinned010</v>
          </cell>
          <cell r="B364" t="str">
            <v xml:space="preserve">BE </v>
          </cell>
          <cell r="C364">
            <v>1.2</v>
          </cell>
          <cell r="D364">
            <v>10</v>
          </cell>
          <cell r="E364" t="str">
            <v>Thinned</v>
          </cell>
          <cell r="F364" t="str">
            <v xml:space="preserve"> 10-15</v>
          </cell>
          <cell r="G364">
            <v>8.0500000000000007</v>
          </cell>
          <cell r="H364">
            <v>0.56999999999999995</v>
          </cell>
          <cell r="I364">
            <v>8.6199999999999992</v>
          </cell>
          <cell r="J364">
            <v>43.1</v>
          </cell>
          <cell r="K364">
            <v>65.77</v>
          </cell>
          <cell r="L364">
            <v>0</v>
          </cell>
          <cell r="M364">
            <v>65.77</v>
          </cell>
          <cell r="N364">
            <v>0</v>
          </cell>
        </row>
        <row r="365">
          <cell r="A365" t="str">
            <v>BE1.210Thinned015</v>
          </cell>
          <cell r="B365" t="str">
            <v xml:space="preserve">BE </v>
          </cell>
          <cell r="C365">
            <v>1.2</v>
          </cell>
          <cell r="D365">
            <v>10</v>
          </cell>
          <cell r="E365" t="str">
            <v>Thinned</v>
          </cell>
          <cell r="F365" t="str">
            <v xml:space="preserve"> 15-20</v>
          </cell>
          <cell r="G365">
            <v>24.55</v>
          </cell>
          <cell r="H365">
            <v>0.56999999999999995</v>
          </cell>
          <cell r="I365">
            <v>25.13</v>
          </cell>
          <cell r="J365">
            <v>125.64</v>
          </cell>
          <cell r="K365">
            <v>191.41</v>
          </cell>
          <cell r="L365">
            <v>0</v>
          </cell>
          <cell r="M365">
            <v>191.41</v>
          </cell>
          <cell r="N365">
            <v>0</v>
          </cell>
        </row>
        <row r="366">
          <cell r="A366" t="str">
            <v>BE1.210Thinned020</v>
          </cell>
          <cell r="B366" t="str">
            <v xml:space="preserve">BE </v>
          </cell>
          <cell r="C366">
            <v>1.2</v>
          </cell>
          <cell r="D366">
            <v>10</v>
          </cell>
          <cell r="E366" t="str">
            <v>Thinned</v>
          </cell>
          <cell r="F366" t="str">
            <v xml:space="preserve"> 20-25</v>
          </cell>
          <cell r="G366">
            <v>13.2</v>
          </cell>
          <cell r="H366">
            <v>16.09</v>
          </cell>
          <cell r="I366">
            <v>29.29</v>
          </cell>
          <cell r="J366">
            <v>146.46</v>
          </cell>
          <cell r="K366">
            <v>337.87</v>
          </cell>
          <cell r="L366">
            <v>-0.3</v>
          </cell>
          <cell r="M366">
            <v>337.57</v>
          </cell>
          <cell r="N366">
            <v>17.59</v>
          </cell>
        </row>
        <row r="367">
          <cell r="A367" t="str">
            <v>BE1.210Thinned025</v>
          </cell>
          <cell r="B367" t="str">
            <v xml:space="preserve">BE </v>
          </cell>
          <cell r="C367">
            <v>1.2</v>
          </cell>
          <cell r="D367">
            <v>10</v>
          </cell>
          <cell r="E367" t="str">
            <v>Thinned</v>
          </cell>
          <cell r="F367" t="str">
            <v xml:space="preserve"> 25-30</v>
          </cell>
          <cell r="G367">
            <v>0.15</v>
          </cell>
          <cell r="H367">
            <v>1.85</v>
          </cell>
          <cell r="I367">
            <v>2</v>
          </cell>
          <cell r="J367">
            <v>10.02</v>
          </cell>
          <cell r="K367">
            <v>347.89</v>
          </cell>
          <cell r="L367">
            <v>-0.54</v>
          </cell>
          <cell r="M367">
            <v>347.34999999999997</v>
          </cell>
          <cell r="N367">
            <v>13.18</v>
          </cell>
        </row>
        <row r="368">
          <cell r="A368" t="str">
            <v>BE1.210Thinned030</v>
          </cell>
          <cell r="B368" t="str">
            <v xml:space="preserve">BE </v>
          </cell>
          <cell r="C368">
            <v>1.2</v>
          </cell>
          <cell r="D368">
            <v>10</v>
          </cell>
          <cell r="E368" t="str">
            <v>Thinned</v>
          </cell>
          <cell r="F368" t="str">
            <v xml:space="preserve"> 30-35</v>
          </cell>
          <cell r="G368">
            <v>6.24</v>
          </cell>
          <cell r="H368">
            <v>-0.66</v>
          </cell>
          <cell r="I368">
            <v>5.58</v>
          </cell>
          <cell r="J368">
            <v>27.88</v>
          </cell>
          <cell r="K368">
            <v>375.77</v>
          </cell>
          <cell r="L368">
            <v>-1.24</v>
          </cell>
          <cell r="M368">
            <v>374.53</v>
          </cell>
          <cell r="N368">
            <v>6.64</v>
          </cell>
        </row>
        <row r="369">
          <cell r="A369" t="str">
            <v>BE1.210Thinned035</v>
          </cell>
          <cell r="B369" t="str">
            <v xml:space="preserve">BE </v>
          </cell>
          <cell r="C369">
            <v>1.2</v>
          </cell>
          <cell r="D369">
            <v>10</v>
          </cell>
          <cell r="E369" t="str">
            <v>Thinned</v>
          </cell>
          <cell r="F369" t="str">
            <v xml:space="preserve"> 35-40</v>
          </cell>
          <cell r="G369">
            <v>8.56</v>
          </cell>
          <cell r="H369">
            <v>-0.13</v>
          </cell>
          <cell r="I369">
            <v>8.43</v>
          </cell>
          <cell r="J369">
            <v>42.15</v>
          </cell>
          <cell r="K369">
            <v>417.92</v>
          </cell>
          <cell r="L369">
            <v>-1.95</v>
          </cell>
          <cell r="M369">
            <v>415.97</v>
          </cell>
          <cell r="N369">
            <v>6.76</v>
          </cell>
        </row>
        <row r="370">
          <cell r="A370" t="str">
            <v>BE1.210Thinned040</v>
          </cell>
          <cell r="B370" t="str">
            <v xml:space="preserve">BE </v>
          </cell>
          <cell r="C370">
            <v>1.2</v>
          </cell>
          <cell r="D370">
            <v>10</v>
          </cell>
          <cell r="E370" t="str">
            <v>Thinned</v>
          </cell>
          <cell r="F370" t="str">
            <v xml:space="preserve"> 40-45</v>
          </cell>
          <cell r="G370">
            <v>9.7799999999999994</v>
          </cell>
          <cell r="H370">
            <v>-0.03</v>
          </cell>
          <cell r="I370">
            <v>9.75</v>
          </cell>
          <cell r="J370">
            <v>48.74</v>
          </cell>
          <cell r="K370">
            <v>466.66</v>
          </cell>
          <cell r="L370">
            <v>-2.64</v>
          </cell>
          <cell r="M370">
            <v>464.02000000000004</v>
          </cell>
          <cell r="N370">
            <v>6.57</v>
          </cell>
        </row>
        <row r="371">
          <cell r="A371" t="str">
            <v>BE1.210Thinned045</v>
          </cell>
          <cell r="B371" t="str">
            <v xml:space="preserve">BE </v>
          </cell>
          <cell r="C371">
            <v>1.2</v>
          </cell>
          <cell r="D371">
            <v>10</v>
          </cell>
          <cell r="E371" t="str">
            <v>Thinned</v>
          </cell>
          <cell r="F371" t="str">
            <v xml:space="preserve"> 45-50</v>
          </cell>
          <cell r="G371">
            <v>9.7899999999999991</v>
          </cell>
          <cell r="H371">
            <v>-1.1000000000000001</v>
          </cell>
          <cell r="I371">
            <v>8.69</v>
          </cell>
          <cell r="J371">
            <v>43.44</v>
          </cell>
          <cell r="K371">
            <v>510.1</v>
          </cell>
          <cell r="L371">
            <v>-3.38</v>
          </cell>
          <cell r="M371">
            <v>506.72</v>
          </cell>
          <cell r="N371">
            <v>6.99</v>
          </cell>
        </row>
        <row r="372">
          <cell r="A372" t="str">
            <v>BE1.210Thinned050</v>
          </cell>
          <cell r="B372" t="str">
            <v xml:space="preserve">BE </v>
          </cell>
          <cell r="C372">
            <v>1.2</v>
          </cell>
          <cell r="D372">
            <v>10</v>
          </cell>
          <cell r="E372" t="str">
            <v>Thinned</v>
          </cell>
          <cell r="F372" t="str">
            <v xml:space="preserve"> 50-55</v>
          </cell>
          <cell r="G372">
            <v>9.42</v>
          </cell>
          <cell r="H372">
            <v>-0.31</v>
          </cell>
          <cell r="I372">
            <v>9.1</v>
          </cell>
          <cell r="J372">
            <v>45.52</v>
          </cell>
          <cell r="K372">
            <v>555.61</v>
          </cell>
          <cell r="L372">
            <v>-4.07</v>
          </cell>
          <cell r="M372">
            <v>551.54</v>
          </cell>
          <cell r="N372">
            <v>6.48</v>
          </cell>
        </row>
        <row r="373">
          <cell r="A373" t="str">
            <v>BE1.210Thinned055</v>
          </cell>
          <cell r="B373" t="str">
            <v xml:space="preserve">BE </v>
          </cell>
          <cell r="C373">
            <v>1.2</v>
          </cell>
          <cell r="D373">
            <v>10</v>
          </cell>
          <cell r="E373" t="str">
            <v>Thinned</v>
          </cell>
          <cell r="F373" t="str">
            <v xml:space="preserve"> 55-60</v>
          </cell>
          <cell r="G373">
            <v>9.99</v>
          </cell>
          <cell r="H373">
            <v>-0.83</v>
          </cell>
          <cell r="I373">
            <v>9.16</v>
          </cell>
          <cell r="J373">
            <v>45.79</v>
          </cell>
          <cell r="K373">
            <v>601.41</v>
          </cell>
          <cell r="L373">
            <v>-4.78</v>
          </cell>
          <cell r="M373">
            <v>596.63</v>
          </cell>
          <cell r="N373">
            <v>6.82</v>
          </cell>
        </row>
        <row r="374">
          <cell r="A374" t="str">
            <v>BE1.210Thinned060</v>
          </cell>
          <cell r="B374" t="str">
            <v xml:space="preserve">BE </v>
          </cell>
          <cell r="C374">
            <v>1.2</v>
          </cell>
          <cell r="D374">
            <v>10</v>
          </cell>
          <cell r="E374" t="str">
            <v>Thinned</v>
          </cell>
          <cell r="F374" t="str">
            <v xml:space="preserve"> 60-65</v>
          </cell>
          <cell r="G374">
            <v>7.75</v>
          </cell>
          <cell r="H374">
            <v>-0.82</v>
          </cell>
          <cell r="I374">
            <v>6.93</v>
          </cell>
          <cell r="J374">
            <v>34.65</v>
          </cell>
          <cell r="K374">
            <v>636.05999999999995</v>
          </cell>
          <cell r="L374">
            <v>-5.52</v>
          </cell>
          <cell r="M374">
            <v>630.54</v>
          </cell>
          <cell r="N374">
            <v>6.92</v>
          </cell>
        </row>
        <row r="375">
          <cell r="A375" t="str">
            <v>BE1.210Thinned065</v>
          </cell>
          <cell r="B375" t="str">
            <v xml:space="preserve">BE </v>
          </cell>
          <cell r="C375">
            <v>1.2</v>
          </cell>
          <cell r="D375">
            <v>10</v>
          </cell>
          <cell r="E375" t="str">
            <v>Thinned</v>
          </cell>
          <cell r="F375" t="str">
            <v xml:space="preserve"> 65-70</v>
          </cell>
          <cell r="G375">
            <v>7.85</v>
          </cell>
          <cell r="H375">
            <v>-0.55000000000000004</v>
          </cell>
          <cell r="I375">
            <v>7.3</v>
          </cell>
          <cell r="J375">
            <v>36.479999999999997</v>
          </cell>
          <cell r="K375">
            <v>672.55</v>
          </cell>
          <cell r="L375">
            <v>-6.24</v>
          </cell>
          <cell r="M375">
            <v>666.31</v>
          </cell>
          <cell r="N375">
            <v>6.9</v>
          </cell>
        </row>
        <row r="376">
          <cell r="A376" t="str">
            <v>BE1.210Thinned070</v>
          </cell>
          <cell r="B376" t="str">
            <v xml:space="preserve">BE </v>
          </cell>
          <cell r="C376">
            <v>1.2</v>
          </cell>
          <cell r="D376">
            <v>10</v>
          </cell>
          <cell r="E376" t="str">
            <v>Thinned</v>
          </cell>
          <cell r="F376" t="str">
            <v xml:space="preserve"> 70-75</v>
          </cell>
          <cell r="G376">
            <v>7.19</v>
          </cell>
          <cell r="H376">
            <v>-0.35</v>
          </cell>
          <cell r="I376">
            <v>6.83</v>
          </cell>
          <cell r="J376">
            <v>34.15</v>
          </cell>
          <cell r="K376">
            <v>706.7</v>
          </cell>
          <cell r="L376">
            <v>-6.97</v>
          </cell>
          <cell r="M376">
            <v>699.73</v>
          </cell>
          <cell r="N376">
            <v>6.86</v>
          </cell>
        </row>
        <row r="377">
          <cell r="A377" t="str">
            <v>BE1.210Thinned075</v>
          </cell>
          <cell r="B377" t="str">
            <v xml:space="preserve">BE </v>
          </cell>
          <cell r="C377">
            <v>1.2</v>
          </cell>
          <cell r="D377">
            <v>10</v>
          </cell>
          <cell r="E377" t="str">
            <v>Thinned</v>
          </cell>
          <cell r="F377" t="str">
            <v xml:space="preserve"> 75-80</v>
          </cell>
          <cell r="G377">
            <v>5.29</v>
          </cell>
          <cell r="H377">
            <v>-0.45</v>
          </cell>
          <cell r="I377">
            <v>4.84</v>
          </cell>
          <cell r="J377">
            <v>24.19</v>
          </cell>
          <cell r="K377">
            <v>730.89</v>
          </cell>
          <cell r="L377">
            <v>-7.69</v>
          </cell>
          <cell r="M377">
            <v>723.19999999999993</v>
          </cell>
          <cell r="N377">
            <v>6.79</v>
          </cell>
        </row>
        <row r="378">
          <cell r="A378" t="str">
            <v>BE1.210Thinned080</v>
          </cell>
          <cell r="B378" t="str">
            <v xml:space="preserve">BE </v>
          </cell>
          <cell r="C378">
            <v>1.2</v>
          </cell>
          <cell r="D378">
            <v>10</v>
          </cell>
          <cell r="E378" t="str">
            <v>Thinned</v>
          </cell>
          <cell r="F378" t="str">
            <v xml:space="preserve"> 80-85</v>
          </cell>
          <cell r="G378">
            <v>5.33</v>
          </cell>
          <cell r="H378">
            <v>-0.56000000000000005</v>
          </cell>
          <cell r="I378">
            <v>4.7699999999999996</v>
          </cell>
          <cell r="J378">
            <v>23.85</v>
          </cell>
          <cell r="K378">
            <v>754.74</v>
          </cell>
          <cell r="L378">
            <v>-8.3699999999999992</v>
          </cell>
          <cell r="M378">
            <v>746.37</v>
          </cell>
          <cell r="N378">
            <v>6.49</v>
          </cell>
        </row>
        <row r="379">
          <cell r="A379" t="str">
            <v>BE1.210Thinned085</v>
          </cell>
          <cell r="B379" t="str">
            <v xml:space="preserve">BE </v>
          </cell>
          <cell r="C379">
            <v>1.2</v>
          </cell>
          <cell r="D379">
            <v>10</v>
          </cell>
          <cell r="E379" t="str">
            <v>Thinned</v>
          </cell>
          <cell r="F379" t="str">
            <v xml:space="preserve"> 85-90</v>
          </cell>
          <cell r="G379">
            <v>5.33</v>
          </cell>
          <cell r="H379">
            <v>-0.56000000000000005</v>
          </cell>
          <cell r="I379">
            <v>4.76</v>
          </cell>
          <cell r="J379">
            <v>23.81</v>
          </cell>
          <cell r="K379">
            <v>778.55</v>
          </cell>
          <cell r="L379">
            <v>-9.0299999999999994</v>
          </cell>
          <cell r="M379">
            <v>769.52</v>
          </cell>
          <cell r="N379">
            <v>6.19</v>
          </cell>
        </row>
        <row r="380">
          <cell r="A380" t="str">
            <v>BE1.210Thinned090</v>
          </cell>
          <cell r="B380" t="str">
            <v xml:space="preserve">BE </v>
          </cell>
          <cell r="C380">
            <v>1.2</v>
          </cell>
          <cell r="D380">
            <v>10</v>
          </cell>
          <cell r="E380" t="str">
            <v>Thinned</v>
          </cell>
          <cell r="F380" t="str">
            <v xml:space="preserve"> 90-95</v>
          </cell>
          <cell r="G380">
            <v>5.29</v>
          </cell>
          <cell r="H380">
            <v>-0.45</v>
          </cell>
          <cell r="I380">
            <v>4.84</v>
          </cell>
          <cell r="J380">
            <v>24.19</v>
          </cell>
          <cell r="K380">
            <v>802.74</v>
          </cell>
          <cell r="L380">
            <v>-9.65</v>
          </cell>
          <cell r="M380">
            <v>793.09</v>
          </cell>
          <cell r="N380">
            <v>5.93</v>
          </cell>
        </row>
        <row r="381">
          <cell r="A381" t="str">
            <v>BE1.210Thinned095</v>
          </cell>
          <cell r="B381" t="str">
            <v xml:space="preserve">BE </v>
          </cell>
          <cell r="C381">
            <v>1.2</v>
          </cell>
          <cell r="D381">
            <v>10</v>
          </cell>
          <cell r="E381" t="str">
            <v>Thinned</v>
          </cell>
          <cell r="F381" t="str">
            <v xml:space="preserve"> 95-100</v>
          </cell>
          <cell r="G381">
            <v>3.6</v>
          </cell>
          <cell r="H381">
            <v>-0.53</v>
          </cell>
          <cell r="I381">
            <v>3.07</v>
          </cell>
          <cell r="J381">
            <v>15.34</v>
          </cell>
          <cell r="K381">
            <v>818.08</v>
          </cell>
          <cell r="L381">
            <v>-10.26</v>
          </cell>
          <cell r="M381">
            <v>807.82</v>
          </cell>
          <cell r="N381">
            <v>5.72</v>
          </cell>
        </row>
        <row r="382">
          <cell r="A382" t="str">
            <v>BE1.210Thinned100</v>
          </cell>
          <cell r="B382" t="str">
            <v xml:space="preserve">BE </v>
          </cell>
          <cell r="C382">
            <v>1.2</v>
          </cell>
          <cell r="D382">
            <v>10</v>
          </cell>
          <cell r="E382" t="str">
            <v>Thinned</v>
          </cell>
          <cell r="F382" t="str">
            <v>100-105</v>
          </cell>
          <cell r="G382">
            <v>4.25</v>
          </cell>
          <cell r="H382">
            <v>-0.45</v>
          </cell>
          <cell r="I382">
            <v>3.8</v>
          </cell>
          <cell r="J382">
            <v>19</v>
          </cell>
          <cell r="K382">
            <v>837.08</v>
          </cell>
          <cell r="L382">
            <v>-10.85</v>
          </cell>
          <cell r="M382">
            <v>826.23</v>
          </cell>
          <cell r="N382">
            <v>5.56</v>
          </cell>
        </row>
        <row r="383">
          <cell r="A383" t="str">
            <v>BE1.210Thinned105</v>
          </cell>
          <cell r="B383" t="str">
            <v xml:space="preserve">BE </v>
          </cell>
          <cell r="C383">
            <v>1.2</v>
          </cell>
          <cell r="D383">
            <v>10</v>
          </cell>
          <cell r="E383" t="str">
            <v>Thinned</v>
          </cell>
          <cell r="F383" t="str">
            <v>105-110</v>
          </cell>
          <cell r="G383">
            <v>3.19</v>
          </cell>
          <cell r="H383">
            <v>-0.44</v>
          </cell>
          <cell r="I383">
            <v>2.75</v>
          </cell>
          <cell r="J383">
            <v>13.77</v>
          </cell>
          <cell r="K383">
            <v>850.85</v>
          </cell>
          <cell r="L383">
            <v>-11.41</v>
          </cell>
          <cell r="M383">
            <v>839.44</v>
          </cell>
          <cell r="N383">
            <v>5.4</v>
          </cell>
        </row>
        <row r="384">
          <cell r="A384" t="str">
            <v>BE1.210Thinned110</v>
          </cell>
          <cell r="B384" t="str">
            <v xml:space="preserve">BE </v>
          </cell>
          <cell r="C384">
            <v>1.2</v>
          </cell>
          <cell r="D384">
            <v>10</v>
          </cell>
          <cell r="E384" t="str">
            <v>Thinned</v>
          </cell>
          <cell r="F384" t="str">
            <v>110-115</v>
          </cell>
          <cell r="G384">
            <v>3.57</v>
          </cell>
          <cell r="H384">
            <v>-0.36</v>
          </cell>
          <cell r="I384">
            <v>3.21</v>
          </cell>
          <cell r="J384">
            <v>16.04</v>
          </cell>
          <cell r="K384">
            <v>866.89</v>
          </cell>
          <cell r="L384">
            <v>-11.97</v>
          </cell>
          <cell r="M384">
            <v>854.92</v>
          </cell>
          <cell r="N384">
            <v>5.23</v>
          </cell>
        </row>
        <row r="385">
          <cell r="A385" t="str">
            <v>BE1.210Thinned115</v>
          </cell>
          <cell r="B385" t="str">
            <v xml:space="preserve">BE </v>
          </cell>
          <cell r="C385">
            <v>1.2</v>
          </cell>
          <cell r="D385">
            <v>10</v>
          </cell>
          <cell r="E385" t="str">
            <v>Thinned</v>
          </cell>
          <cell r="F385" t="str">
            <v>115-120</v>
          </cell>
          <cell r="G385">
            <v>3.31</v>
          </cell>
          <cell r="H385">
            <v>-0.28999999999999998</v>
          </cell>
          <cell r="I385">
            <v>3.03</v>
          </cell>
          <cell r="J385">
            <v>15.15</v>
          </cell>
          <cell r="K385">
            <v>882.03</v>
          </cell>
          <cell r="L385">
            <v>-12.5</v>
          </cell>
          <cell r="M385">
            <v>869.53</v>
          </cell>
          <cell r="N385">
            <v>5.05</v>
          </cell>
        </row>
        <row r="386">
          <cell r="A386" t="str">
            <v>BE1.210Thinned120</v>
          </cell>
          <cell r="B386" t="str">
            <v xml:space="preserve">BE </v>
          </cell>
          <cell r="C386">
            <v>1.2</v>
          </cell>
          <cell r="D386">
            <v>10</v>
          </cell>
          <cell r="E386" t="str">
            <v>Thinned</v>
          </cell>
          <cell r="F386" t="str">
            <v>120-125</v>
          </cell>
          <cell r="G386">
            <v>2.57</v>
          </cell>
          <cell r="H386">
            <v>-0.24</v>
          </cell>
          <cell r="I386">
            <v>2.33</v>
          </cell>
          <cell r="J386">
            <v>11.65</v>
          </cell>
          <cell r="K386">
            <v>893.68</v>
          </cell>
          <cell r="L386">
            <v>-13.02</v>
          </cell>
          <cell r="M386">
            <v>880.66</v>
          </cell>
          <cell r="N386">
            <v>4.93</v>
          </cell>
        </row>
        <row r="387">
          <cell r="A387" t="str">
            <v>BE1.210Thinned125</v>
          </cell>
          <cell r="B387" t="str">
            <v xml:space="preserve">BE </v>
          </cell>
          <cell r="C387">
            <v>1.2</v>
          </cell>
          <cell r="D387">
            <v>10</v>
          </cell>
          <cell r="E387" t="str">
            <v>Thinned</v>
          </cell>
          <cell r="F387" t="str">
            <v>125-130</v>
          </cell>
          <cell r="G387">
            <v>2.44</v>
          </cell>
          <cell r="H387">
            <v>-0.2</v>
          </cell>
          <cell r="I387">
            <v>2.23</v>
          </cell>
          <cell r="J387">
            <v>11.17</v>
          </cell>
          <cell r="K387">
            <v>904.85</v>
          </cell>
          <cell r="L387">
            <v>-13.54</v>
          </cell>
          <cell r="M387">
            <v>891.31000000000006</v>
          </cell>
          <cell r="N387">
            <v>4.8600000000000003</v>
          </cell>
        </row>
        <row r="388">
          <cell r="A388" t="str">
            <v>BE1.210Thinned130</v>
          </cell>
          <cell r="B388" t="str">
            <v xml:space="preserve">BE </v>
          </cell>
          <cell r="C388">
            <v>1.2</v>
          </cell>
          <cell r="D388">
            <v>10</v>
          </cell>
          <cell r="E388" t="str">
            <v>Thinned</v>
          </cell>
          <cell r="F388" t="str">
            <v>130-135</v>
          </cell>
          <cell r="G388">
            <v>1.1599999999999999</v>
          </cell>
          <cell r="H388">
            <v>-0.24</v>
          </cell>
          <cell r="I388">
            <v>0.93</v>
          </cell>
          <cell r="J388">
            <v>4.6399999999999997</v>
          </cell>
          <cell r="K388">
            <v>909.48</v>
          </cell>
          <cell r="L388">
            <v>-14.04</v>
          </cell>
          <cell r="M388">
            <v>895.44</v>
          </cell>
          <cell r="N388">
            <v>4.7699999999999996</v>
          </cell>
        </row>
        <row r="389">
          <cell r="A389" t="str">
            <v>BE1.210Thinned135</v>
          </cell>
          <cell r="B389" t="str">
            <v xml:space="preserve">BE </v>
          </cell>
          <cell r="C389">
            <v>1.2</v>
          </cell>
          <cell r="D389">
            <v>10</v>
          </cell>
          <cell r="E389" t="str">
            <v>Thinned</v>
          </cell>
          <cell r="F389" t="str">
            <v>135-140</v>
          </cell>
          <cell r="G389">
            <v>1.86</v>
          </cell>
          <cell r="H389">
            <v>-0.19</v>
          </cell>
          <cell r="I389">
            <v>1.67</v>
          </cell>
          <cell r="J389">
            <v>8.35</v>
          </cell>
          <cell r="K389">
            <v>917.83</v>
          </cell>
          <cell r="L389">
            <v>-14.53</v>
          </cell>
          <cell r="M389">
            <v>903.30000000000007</v>
          </cell>
          <cell r="N389">
            <v>4.68</v>
          </cell>
        </row>
        <row r="390">
          <cell r="A390" t="str">
            <v>BE1.210Thinned140</v>
          </cell>
          <cell r="B390" t="str">
            <v xml:space="preserve">BE </v>
          </cell>
          <cell r="C390">
            <v>1.2</v>
          </cell>
          <cell r="D390">
            <v>10</v>
          </cell>
          <cell r="E390" t="str">
            <v>Thinned</v>
          </cell>
          <cell r="F390" t="str">
            <v>140-145</v>
          </cell>
          <cell r="G390">
            <v>2.6</v>
          </cell>
          <cell r="H390">
            <v>-0.06</v>
          </cell>
          <cell r="I390">
            <v>2.5499999999999998</v>
          </cell>
          <cell r="J390">
            <v>12.73</v>
          </cell>
          <cell r="K390">
            <v>930.56</v>
          </cell>
          <cell r="L390">
            <v>-15.02</v>
          </cell>
          <cell r="M390">
            <v>915.54</v>
          </cell>
          <cell r="N390">
            <v>4.5999999999999996</v>
          </cell>
        </row>
        <row r="391">
          <cell r="A391" t="str">
            <v>BE1.210Thinned145</v>
          </cell>
          <cell r="B391" t="str">
            <v xml:space="preserve">BE </v>
          </cell>
          <cell r="C391">
            <v>1.2</v>
          </cell>
          <cell r="D391">
            <v>10</v>
          </cell>
          <cell r="E391" t="str">
            <v>Thinned</v>
          </cell>
          <cell r="F391" t="str">
            <v>145-150</v>
          </cell>
          <cell r="G391">
            <v>1.05</v>
          </cell>
          <cell r="H391">
            <v>-0.04</v>
          </cell>
          <cell r="I391">
            <v>1.01</v>
          </cell>
          <cell r="J391">
            <v>5.04</v>
          </cell>
          <cell r="K391">
            <v>935.6</v>
          </cell>
          <cell r="L391">
            <v>-15.5</v>
          </cell>
          <cell r="M391">
            <v>920.1</v>
          </cell>
          <cell r="N391">
            <v>4.53</v>
          </cell>
        </row>
        <row r="392">
          <cell r="A392" t="str">
            <v>BE1.210Thinned150</v>
          </cell>
          <cell r="B392" t="str">
            <v xml:space="preserve">BE </v>
          </cell>
          <cell r="C392">
            <v>1.2</v>
          </cell>
          <cell r="D392">
            <v>10</v>
          </cell>
          <cell r="E392" t="str">
            <v>Thinned</v>
          </cell>
          <cell r="F392" t="str">
            <v>150-155</v>
          </cell>
          <cell r="G392">
            <v>-0.28000000000000003</v>
          </cell>
          <cell r="H392">
            <v>-0.1</v>
          </cell>
          <cell r="I392">
            <v>-0.38</v>
          </cell>
          <cell r="J392">
            <v>-1.92</v>
          </cell>
          <cell r="K392">
            <v>933.68</v>
          </cell>
          <cell r="L392">
            <v>-15.97</v>
          </cell>
          <cell r="M392">
            <v>917.70999999999992</v>
          </cell>
          <cell r="N392">
            <v>4.46</v>
          </cell>
        </row>
        <row r="393">
          <cell r="A393" t="str">
            <v>BE1.210Thinned155</v>
          </cell>
          <cell r="B393" t="str">
            <v xml:space="preserve">BE </v>
          </cell>
          <cell r="C393">
            <v>1.2</v>
          </cell>
          <cell r="D393">
            <v>10</v>
          </cell>
          <cell r="E393" t="str">
            <v>Thinned</v>
          </cell>
          <cell r="F393" t="str">
            <v>155-160</v>
          </cell>
          <cell r="G393">
            <v>0.32</v>
          </cell>
          <cell r="H393">
            <v>-7.0000000000000007E-2</v>
          </cell>
          <cell r="I393">
            <v>0.25</v>
          </cell>
          <cell r="J393">
            <v>1.27</v>
          </cell>
          <cell r="K393">
            <v>934.95</v>
          </cell>
          <cell r="L393">
            <v>-16.43</v>
          </cell>
          <cell r="M393">
            <v>918.5200000000001</v>
          </cell>
          <cell r="N393">
            <v>4.3899999999999997</v>
          </cell>
        </row>
        <row r="394">
          <cell r="A394" t="str">
            <v>BE1.210Thinned160</v>
          </cell>
          <cell r="B394" t="str">
            <v xml:space="preserve">BE </v>
          </cell>
          <cell r="C394">
            <v>1.2</v>
          </cell>
          <cell r="D394">
            <v>10</v>
          </cell>
          <cell r="E394" t="str">
            <v>Thinned</v>
          </cell>
          <cell r="F394" t="str">
            <v>160-165</v>
          </cell>
          <cell r="G394">
            <v>0</v>
          </cell>
          <cell r="H394">
            <v>-0.04</v>
          </cell>
          <cell r="I394">
            <v>-0.04</v>
          </cell>
          <cell r="J394">
            <v>-0.21</v>
          </cell>
          <cell r="K394">
            <v>934.75</v>
          </cell>
          <cell r="L394">
            <v>-16.89</v>
          </cell>
          <cell r="M394">
            <v>917.86</v>
          </cell>
          <cell r="N394">
            <v>4.33</v>
          </cell>
        </row>
        <row r="395">
          <cell r="A395" t="str">
            <v>BE1.210Thinned165</v>
          </cell>
          <cell r="B395" t="str">
            <v xml:space="preserve">BE </v>
          </cell>
          <cell r="C395">
            <v>1.2</v>
          </cell>
          <cell r="D395">
            <v>10</v>
          </cell>
          <cell r="E395" t="str">
            <v>Thinned</v>
          </cell>
          <cell r="F395" t="str">
            <v>165-170</v>
          </cell>
          <cell r="G395">
            <v>-0.33</v>
          </cell>
          <cell r="H395">
            <v>-0.03</v>
          </cell>
          <cell r="I395">
            <v>-0.36</v>
          </cell>
          <cell r="J395">
            <v>-1.81</v>
          </cell>
          <cell r="K395">
            <v>932.94</v>
          </cell>
          <cell r="L395">
            <v>-17.34</v>
          </cell>
          <cell r="M395">
            <v>915.6</v>
          </cell>
          <cell r="N395">
            <v>4.26</v>
          </cell>
        </row>
        <row r="396">
          <cell r="A396" t="str">
            <v>BE1.210Thinned170</v>
          </cell>
          <cell r="B396" t="str">
            <v xml:space="preserve">BE </v>
          </cell>
          <cell r="C396">
            <v>1.2</v>
          </cell>
          <cell r="D396">
            <v>10</v>
          </cell>
          <cell r="E396" t="str">
            <v>Thinned</v>
          </cell>
          <cell r="F396" t="str">
            <v>170-175</v>
          </cell>
          <cell r="G396">
            <v>-0.56999999999999995</v>
          </cell>
          <cell r="H396">
            <v>-0.02</v>
          </cell>
          <cell r="I396">
            <v>-0.59</v>
          </cell>
          <cell r="J396">
            <v>-2.95</v>
          </cell>
          <cell r="K396">
            <v>929.98</v>
          </cell>
          <cell r="L396">
            <v>-17.78</v>
          </cell>
          <cell r="M396">
            <v>912.2</v>
          </cell>
          <cell r="N396">
            <v>4.1900000000000004</v>
          </cell>
        </row>
        <row r="397">
          <cell r="A397" t="str">
            <v>BE1.210Thinned175</v>
          </cell>
          <cell r="B397" t="str">
            <v xml:space="preserve">BE </v>
          </cell>
          <cell r="C397">
            <v>1.2</v>
          </cell>
          <cell r="D397">
            <v>10</v>
          </cell>
          <cell r="E397" t="str">
            <v>Thinned</v>
          </cell>
          <cell r="F397" t="str">
            <v>175-180</v>
          </cell>
          <cell r="G397">
            <v>-0.88</v>
          </cell>
          <cell r="H397">
            <v>0</v>
          </cell>
          <cell r="I397">
            <v>-0.88</v>
          </cell>
          <cell r="J397">
            <v>-4.41</v>
          </cell>
          <cell r="K397">
            <v>925.57</v>
          </cell>
          <cell r="L397">
            <v>-18.22</v>
          </cell>
          <cell r="M397">
            <v>907.35</v>
          </cell>
          <cell r="N397">
            <v>4.12</v>
          </cell>
        </row>
        <row r="398">
          <cell r="A398" t="str">
            <v>BE1.210Thinned180</v>
          </cell>
          <cell r="B398" t="str">
            <v xml:space="preserve">BE </v>
          </cell>
          <cell r="C398">
            <v>1.2</v>
          </cell>
          <cell r="D398">
            <v>10</v>
          </cell>
          <cell r="E398" t="str">
            <v>Thinned</v>
          </cell>
          <cell r="F398" t="str">
            <v>180-185</v>
          </cell>
          <cell r="G398">
            <v>-1.1599999999999999</v>
          </cell>
          <cell r="H398">
            <v>0</v>
          </cell>
          <cell r="I398">
            <v>-1.1499999999999999</v>
          </cell>
          <cell r="J398">
            <v>-5.77</v>
          </cell>
          <cell r="K398">
            <v>919.8</v>
          </cell>
          <cell r="L398">
            <v>-18.649999999999999</v>
          </cell>
          <cell r="M398">
            <v>901.15</v>
          </cell>
          <cell r="N398">
            <v>4.05</v>
          </cell>
        </row>
        <row r="399">
          <cell r="A399" t="str">
            <v>BE1.210Thinned185</v>
          </cell>
          <cell r="B399" t="str">
            <v xml:space="preserve">BE </v>
          </cell>
          <cell r="C399">
            <v>1.2</v>
          </cell>
          <cell r="D399">
            <v>10</v>
          </cell>
          <cell r="E399" t="str">
            <v>Thinned</v>
          </cell>
          <cell r="F399" t="str">
            <v>185-190</v>
          </cell>
          <cell r="G399">
            <v>-1.37</v>
          </cell>
          <cell r="H399">
            <v>0.01</v>
          </cell>
          <cell r="I399">
            <v>-1.36</v>
          </cell>
          <cell r="J399">
            <v>-6.78</v>
          </cell>
          <cell r="K399">
            <v>913.03</v>
          </cell>
          <cell r="L399">
            <v>-19.059999999999999</v>
          </cell>
          <cell r="M399">
            <v>893.97</v>
          </cell>
          <cell r="N399">
            <v>3.98</v>
          </cell>
        </row>
        <row r="400">
          <cell r="A400" t="str">
            <v>BE1.210Thinned190</v>
          </cell>
          <cell r="B400" t="str">
            <v xml:space="preserve">BE </v>
          </cell>
          <cell r="C400">
            <v>1.2</v>
          </cell>
          <cell r="D400">
            <v>10</v>
          </cell>
          <cell r="E400" t="str">
            <v>Thinned</v>
          </cell>
          <cell r="F400" t="str">
            <v>190-195</v>
          </cell>
          <cell r="G400">
            <v>-1.63</v>
          </cell>
          <cell r="H400">
            <v>0.02</v>
          </cell>
          <cell r="I400">
            <v>-1.61</v>
          </cell>
          <cell r="J400">
            <v>-8.0500000000000007</v>
          </cell>
          <cell r="K400">
            <v>904.98</v>
          </cell>
          <cell r="L400">
            <v>-19.48</v>
          </cell>
          <cell r="M400">
            <v>885.5</v>
          </cell>
          <cell r="N400">
            <v>3.91</v>
          </cell>
        </row>
        <row r="401">
          <cell r="A401" t="str">
            <v>BE1.210Thinned195</v>
          </cell>
          <cell r="B401" t="str">
            <v xml:space="preserve">BE </v>
          </cell>
          <cell r="C401">
            <v>1.2</v>
          </cell>
          <cell r="D401">
            <v>10</v>
          </cell>
          <cell r="E401" t="str">
            <v>Thinned</v>
          </cell>
          <cell r="F401" t="str">
            <v>195-200</v>
          </cell>
          <cell r="G401">
            <v>5.85</v>
          </cell>
          <cell r="H401">
            <v>-4.17</v>
          </cell>
          <cell r="I401">
            <v>1.68</v>
          </cell>
          <cell r="J401">
            <v>8.4</v>
          </cell>
          <cell r="K401">
            <v>913.38</v>
          </cell>
          <cell r="L401">
            <v>-19.48</v>
          </cell>
          <cell r="M401">
            <v>893.9</v>
          </cell>
          <cell r="N401">
            <v>0</v>
          </cell>
        </row>
        <row r="402">
          <cell r="A402" t="str">
            <v>BE2.502NO_thin000</v>
          </cell>
          <cell r="B402" t="str">
            <v xml:space="preserve">BE </v>
          </cell>
          <cell r="C402">
            <v>2.5</v>
          </cell>
          <cell r="D402">
            <v>2</v>
          </cell>
          <cell r="E402" t="str">
            <v>NO_thin</v>
          </cell>
          <cell r="F402" t="str">
            <v xml:space="preserve">  0-5</v>
          </cell>
          <cell r="M402">
            <v>0.28999999999999998</v>
          </cell>
        </row>
        <row r="403">
          <cell r="A403" t="str">
            <v>BE2.502NO_thin005</v>
          </cell>
          <cell r="B403" t="str">
            <v xml:space="preserve">BE </v>
          </cell>
          <cell r="C403">
            <v>2.5</v>
          </cell>
          <cell r="D403">
            <v>2</v>
          </cell>
          <cell r="E403" t="str">
            <v>NO_thin</v>
          </cell>
          <cell r="F403" t="str">
            <v xml:space="preserve">  5-10</v>
          </cell>
          <cell r="M403">
            <v>0.96</v>
          </cell>
        </row>
        <row r="404">
          <cell r="A404" t="str">
            <v>BE2.502NO_thin010</v>
          </cell>
          <cell r="B404" t="str">
            <v xml:space="preserve">BE </v>
          </cell>
          <cell r="C404">
            <v>2.5</v>
          </cell>
          <cell r="D404">
            <v>2</v>
          </cell>
          <cell r="E404" t="str">
            <v>NO_thin</v>
          </cell>
          <cell r="F404" t="str">
            <v xml:space="preserve"> 10-15</v>
          </cell>
          <cell r="M404">
            <v>2.4049999999999998</v>
          </cell>
        </row>
        <row r="405">
          <cell r="A405" t="str">
            <v>BE2.502NO_thin015</v>
          </cell>
          <cell r="B405" t="str">
            <v xml:space="preserve">BE </v>
          </cell>
          <cell r="C405">
            <v>2.5</v>
          </cell>
          <cell r="D405">
            <v>2</v>
          </cell>
          <cell r="E405" t="str">
            <v>NO_thin</v>
          </cell>
          <cell r="F405" t="str">
            <v xml:space="preserve"> 15-20</v>
          </cell>
          <cell r="M405">
            <v>6.14</v>
          </cell>
        </row>
        <row r="406">
          <cell r="A406" t="str">
            <v>BE2.502NO_thin020</v>
          </cell>
          <cell r="B406" t="str">
            <v xml:space="preserve">BE </v>
          </cell>
          <cell r="C406">
            <v>2.5</v>
          </cell>
          <cell r="D406">
            <v>2</v>
          </cell>
          <cell r="E406" t="str">
            <v>NO_thin</v>
          </cell>
          <cell r="F406" t="str">
            <v xml:space="preserve"> 20-25</v>
          </cell>
          <cell r="M406">
            <v>17.385000000000002</v>
          </cell>
        </row>
        <row r="407">
          <cell r="A407" t="str">
            <v>BE2.502NO_thin025</v>
          </cell>
          <cell r="B407" t="str">
            <v xml:space="preserve">BE </v>
          </cell>
          <cell r="C407">
            <v>2.5</v>
          </cell>
          <cell r="D407">
            <v>2</v>
          </cell>
          <cell r="E407" t="str">
            <v>NO_thin</v>
          </cell>
          <cell r="F407" t="str">
            <v xml:space="preserve"> 25-30</v>
          </cell>
          <cell r="M407">
            <v>53.875</v>
          </cell>
        </row>
        <row r="408">
          <cell r="A408" t="str">
            <v>BE2.502NO_thin030</v>
          </cell>
          <cell r="B408" t="str">
            <v xml:space="preserve">BE </v>
          </cell>
          <cell r="C408">
            <v>2.5</v>
          </cell>
          <cell r="D408">
            <v>2</v>
          </cell>
          <cell r="E408" t="str">
            <v>NO_thin</v>
          </cell>
          <cell r="F408" t="str">
            <v xml:space="preserve"> 30-35</v>
          </cell>
          <cell r="M408">
            <v>126.58499999999999</v>
          </cell>
        </row>
        <row r="409">
          <cell r="A409" t="str">
            <v>BE2.502NO_thin035</v>
          </cell>
          <cell r="B409" t="str">
            <v xml:space="preserve">BE </v>
          </cell>
          <cell r="C409">
            <v>2.5</v>
          </cell>
          <cell r="D409">
            <v>2</v>
          </cell>
          <cell r="E409" t="str">
            <v>NO_thin</v>
          </cell>
          <cell r="F409" t="str">
            <v xml:space="preserve"> 35-40</v>
          </cell>
          <cell r="M409">
            <v>174.72499999999999</v>
          </cell>
        </row>
        <row r="410">
          <cell r="A410" t="str">
            <v>BE2.502NO_thin040</v>
          </cell>
          <cell r="B410" t="str">
            <v xml:space="preserve">BE </v>
          </cell>
          <cell r="C410">
            <v>2.5</v>
          </cell>
          <cell r="D410">
            <v>2</v>
          </cell>
          <cell r="E410" t="str">
            <v>NO_thin</v>
          </cell>
          <cell r="F410" t="str">
            <v xml:space="preserve"> 40-45</v>
          </cell>
          <cell r="M410">
            <v>213.255</v>
          </cell>
        </row>
        <row r="411">
          <cell r="A411" t="str">
            <v>BE2.502NO_thin045</v>
          </cell>
          <cell r="B411" t="str">
            <v xml:space="preserve">BE </v>
          </cell>
          <cell r="C411">
            <v>2.5</v>
          </cell>
          <cell r="D411">
            <v>2</v>
          </cell>
          <cell r="E411" t="str">
            <v>NO_thin</v>
          </cell>
          <cell r="F411" t="str">
            <v xml:space="preserve"> 45-50</v>
          </cell>
          <cell r="M411">
            <v>239.18</v>
          </cell>
        </row>
        <row r="412">
          <cell r="A412" t="str">
            <v>BE2.502NO_thin050</v>
          </cell>
          <cell r="B412" t="str">
            <v xml:space="preserve">BE </v>
          </cell>
          <cell r="C412">
            <v>2.5</v>
          </cell>
          <cell r="D412">
            <v>2</v>
          </cell>
          <cell r="E412" t="str">
            <v>NO_thin</v>
          </cell>
          <cell r="F412" t="str">
            <v xml:space="preserve"> 50-55</v>
          </cell>
          <cell r="M412">
            <v>255.76</v>
          </cell>
        </row>
        <row r="413">
          <cell r="A413" t="str">
            <v>BE2.502NO_thin055</v>
          </cell>
          <cell r="B413" t="str">
            <v xml:space="preserve">BE </v>
          </cell>
          <cell r="C413">
            <v>2.5</v>
          </cell>
          <cell r="D413">
            <v>2</v>
          </cell>
          <cell r="E413" t="str">
            <v>NO_thin</v>
          </cell>
          <cell r="F413" t="str">
            <v xml:space="preserve"> 55-60</v>
          </cell>
          <cell r="M413">
            <v>269.79000000000002</v>
          </cell>
        </row>
        <row r="414">
          <cell r="A414" t="str">
            <v>BE2.502NO_thin060</v>
          </cell>
          <cell r="B414" t="str">
            <v xml:space="preserve">BE </v>
          </cell>
          <cell r="C414">
            <v>2.5</v>
          </cell>
          <cell r="D414">
            <v>2</v>
          </cell>
          <cell r="E414" t="str">
            <v>NO_thin</v>
          </cell>
          <cell r="F414" t="str">
            <v xml:space="preserve"> 60-65</v>
          </cell>
          <cell r="M414">
            <v>282.59500000000003</v>
          </cell>
        </row>
        <row r="415">
          <cell r="A415" t="str">
            <v>BE2.502NO_thin065</v>
          </cell>
          <cell r="B415" t="str">
            <v xml:space="preserve">BE </v>
          </cell>
          <cell r="C415">
            <v>2.5</v>
          </cell>
          <cell r="D415">
            <v>2</v>
          </cell>
          <cell r="E415" t="str">
            <v>NO_thin</v>
          </cell>
          <cell r="F415" t="str">
            <v xml:space="preserve"> 65-70</v>
          </cell>
          <cell r="M415">
            <v>296.19499999999999</v>
          </cell>
        </row>
        <row r="416">
          <cell r="A416" t="str">
            <v>BE2.502NO_thin070</v>
          </cell>
          <cell r="B416" t="str">
            <v xml:space="preserve">BE </v>
          </cell>
          <cell r="C416">
            <v>2.5</v>
          </cell>
          <cell r="D416">
            <v>2</v>
          </cell>
          <cell r="E416" t="str">
            <v>NO_thin</v>
          </cell>
          <cell r="F416" t="str">
            <v xml:space="preserve"> 70-75</v>
          </cell>
          <cell r="M416">
            <v>310.95</v>
          </cell>
        </row>
        <row r="417">
          <cell r="A417" t="str">
            <v>BE2.502NO_thin075</v>
          </cell>
          <cell r="B417" t="str">
            <v xml:space="preserve">BE </v>
          </cell>
          <cell r="C417">
            <v>2.5</v>
          </cell>
          <cell r="D417">
            <v>2</v>
          </cell>
          <cell r="E417" t="str">
            <v>NO_thin</v>
          </cell>
          <cell r="F417" t="str">
            <v xml:space="preserve"> 75-80</v>
          </cell>
          <cell r="M417">
            <v>324.95</v>
          </cell>
        </row>
        <row r="418">
          <cell r="A418" t="str">
            <v>BE2.502NO_thin080</v>
          </cell>
          <cell r="B418" t="str">
            <v xml:space="preserve">BE </v>
          </cell>
          <cell r="C418">
            <v>2.5</v>
          </cell>
          <cell r="D418">
            <v>2</v>
          </cell>
          <cell r="E418" t="str">
            <v>NO_thin</v>
          </cell>
          <cell r="F418" t="str">
            <v xml:space="preserve"> 80-85</v>
          </cell>
          <cell r="M418">
            <v>337.96</v>
          </cell>
        </row>
        <row r="419">
          <cell r="A419" t="str">
            <v>BE2.502NO_thin085</v>
          </cell>
          <cell r="B419" t="str">
            <v xml:space="preserve">BE </v>
          </cell>
          <cell r="C419">
            <v>2.5</v>
          </cell>
          <cell r="D419">
            <v>2</v>
          </cell>
          <cell r="E419" t="str">
            <v>NO_thin</v>
          </cell>
          <cell r="F419" t="str">
            <v xml:space="preserve"> 85-90</v>
          </cell>
          <cell r="M419">
            <v>351.29</v>
          </cell>
        </row>
        <row r="420">
          <cell r="A420" t="str">
            <v>BE2.502NO_thin090</v>
          </cell>
          <cell r="B420" t="str">
            <v xml:space="preserve">BE </v>
          </cell>
          <cell r="C420">
            <v>2.5</v>
          </cell>
          <cell r="D420">
            <v>2</v>
          </cell>
          <cell r="E420" t="str">
            <v>NO_thin</v>
          </cell>
          <cell r="F420" t="str">
            <v xml:space="preserve"> 90-95</v>
          </cell>
          <cell r="M420">
            <v>363.61</v>
          </cell>
        </row>
        <row r="421">
          <cell r="A421" t="str">
            <v>BE2.502NO_thin095</v>
          </cell>
          <cell r="B421" t="str">
            <v xml:space="preserve">BE </v>
          </cell>
          <cell r="C421">
            <v>2.5</v>
          </cell>
          <cell r="D421">
            <v>2</v>
          </cell>
          <cell r="E421" t="str">
            <v>NO_thin</v>
          </cell>
          <cell r="F421" t="str">
            <v xml:space="preserve"> 95-100</v>
          </cell>
          <cell r="M421">
            <v>376.09500000000003</v>
          </cell>
        </row>
        <row r="422">
          <cell r="A422" t="str">
            <v>BE2.502NO_thin100</v>
          </cell>
          <cell r="B422" t="str">
            <v xml:space="preserve">BE </v>
          </cell>
          <cell r="C422">
            <v>2.5</v>
          </cell>
          <cell r="D422">
            <v>2</v>
          </cell>
          <cell r="E422" t="str">
            <v>NO_thin</v>
          </cell>
          <cell r="F422" t="str">
            <v>100-105</v>
          </cell>
          <cell r="M422">
            <v>387.69499999999999</v>
          </cell>
        </row>
        <row r="423">
          <cell r="A423" t="str">
            <v>BE2.502NO_thin105</v>
          </cell>
          <cell r="B423" t="str">
            <v xml:space="preserve">BE </v>
          </cell>
          <cell r="C423">
            <v>2.5</v>
          </cell>
          <cell r="D423">
            <v>2</v>
          </cell>
          <cell r="E423" t="str">
            <v>NO_thin</v>
          </cell>
          <cell r="F423" t="str">
            <v>105-110</v>
          </cell>
          <cell r="M423">
            <v>398.66500000000002</v>
          </cell>
        </row>
        <row r="424">
          <cell r="A424" t="str">
            <v>BE2.502NO_thin110</v>
          </cell>
          <cell r="B424" t="str">
            <v xml:space="preserve">BE </v>
          </cell>
          <cell r="C424">
            <v>2.5</v>
          </cell>
          <cell r="D424">
            <v>2</v>
          </cell>
          <cell r="E424" t="str">
            <v>NO_thin</v>
          </cell>
          <cell r="F424" t="str">
            <v>110-115</v>
          </cell>
          <cell r="M424">
            <v>408.73</v>
          </cell>
        </row>
        <row r="425">
          <cell r="A425" t="str">
            <v>BE2.502NO_thin115</v>
          </cell>
          <cell r="B425" t="str">
            <v xml:space="preserve">BE </v>
          </cell>
          <cell r="C425">
            <v>2.5</v>
          </cell>
          <cell r="D425">
            <v>2</v>
          </cell>
          <cell r="E425" t="str">
            <v>NO_thin</v>
          </cell>
          <cell r="F425" t="str">
            <v>115-120</v>
          </cell>
          <cell r="M425">
            <v>418.04</v>
          </cell>
        </row>
        <row r="426">
          <cell r="A426" t="str">
            <v>BE2.502NO_thin120</v>
          </cell>
          <cell r="B426" t="str">
            <v xml:space="preserve">BE </v>
          </cell>
          <cell r="C426">
            <v>2.5</v>
          </cell>
          <cell r="D426">
            <v>2</v>
          </cell>
          <cell r="E426" t="str">
            <v>NO_thin</v>
          </cell>
          <cell r="F426" t="str">
            <v>120-125</v>
          </cell>
          <cell r="M426">
            <v>426.98500000000001</v>
          </cell>
        </row>
        <row r="427">
          <cell r="A427" t="str">
            <v>BE2.502NO_thin125</v>
          </cell>
          <cell r="B427" t="str">
            <v xml:space="preserve">BE </v>
          </cell>
          <cell r="C427">
            <v>2.5</v>
          </cell>
          <cell r="D427">
            <v>2</v>
          </cell>
          <cell r="E427" t="str">
            <v>NO_thin</v>
          </cell>
          <cell r="F427" t="str">
            <v>125-130</v>
          </cell>
          <cell r="M427">
            <v>435.55</v>
          </cell>
        </row>
        <row r="428">
          <cell r="A428" t="str">
            <v>BE2.502NO_thin130</v>
          </cell>
          <cell r="B428" t="str">
            <v xml:space="preserve">BE </v>
          </cell>
          <cell r="C428">
            <v>2.5</v>
          </cell>
          <cell r="D428">
            <v>2</v>
          </cell>
          <cell r="E428" t="str">
            <v>NO_thin</v>
          </cell>
          <cell r="F428" t="str">
            <v>130-135</v>
          </cell>
          <cell r="M428">
            <v>443.52</v>
          </cell>
        </row>
        <row r="429">
          <cell r="A429" t="str">
            <v>BE2.502NO_thin135</v>
          </cell>
          <cell r="B429" t="str">
            <v xml:space="preserve">BE </v>
          </cell>
          <cell r="C429">
            <v>2.5</v>
          </cell>
          <cell r="D429">
            <v>2</v>
          </cell>
          <cell r="E429" t="str">
            <v>NO_thin</v>
          </cell>
          <cell r="F429" t="str">
            <v>135-140</v>
          </cell>
          <cell r="M429">
            <v>450.61</v>
          </cell>
        </row>
        <row r="430">
          <cell r="A430" t="str">
            <v>BE2.502NO_thin140</v>
          </cell>
          <cell r="B430" t="str">
            <v xml:space="preserve">BE </v>
          </cell>
          <cell r="C430">
            <v>2.5</v>
          </cell>
          <cell r="D430">
            <v>2</v>
          </cell>
          <cell r="E430" t="str">
            <v>NO_thin</v>
          </cell>
          <cell r="F430" t="str">
            <v>140-145</v>
          </cell>
          <cell r="M430">
            <v>457.4</v>
          </cell>
        </row>
        <row r="431">
          <cell r="A431" t="str">
            <v>BE2.502NO_thin145</v>
          </cell>
          <cell r="B431" t="str">
            <v xml:space="preserve">BE </v>
          </cell>
          <cell r="C431">
            <v>2.5</v>
          </cell>
          <cell r="D431">
            <v>2</v>
          </cell>
          <cell r="E431" t="str">
            <v>NO_thin</v>
          </cell>
          <cell r="F431" t="str">
            <v>145-150</v>
          </cell>
          <cell r="M431">
            <v>463.435</v>
          </cell>
        </row>
        <row r="432">
          <cell r="A432" t="str">
            <v>BE2.502NO_thin150</v>
          </cell>
          <cell r="B432" t="str">
            <v xml:space="preserve">BE </v>
          </cell>
          <cell r="C432">
            <v>2.5</v>
          </cell>
          <cell r="D432">
            <v>2</v>
          </cell>
          <cell r="E432" t="str">
            <v>NO_thin</v>
          </cell>
          <cell r="F432" t="str">
            <v>150-155</v>
          </cell>
          <cell r="M432">
            <v>468.54500000000002</v>
          </cell>
        </row>
        <row r="433">
          <cell r="A433" t="str">
            <v>BE2.502NO_thin155</v>
          </cell>
          <cell r="B433" t="str">
            <v xml:space="preserve">BE </v>
          </cell>
          <cell r="C433">
            <v>2.5</v>
          </cell>
          <cell r="D433">
            <v>2</v>
          </cell>
          <cell r="E433" t="str">
            <v>NO_thin</v>
          </cell>
          <cell r="F433" t="str">
            <v>155-160</v>
          </cell>
          <cell r="M433">
            <v>474.22500000000002</v>
          </cell>
        </row>
        <row r="434">
          <cell r="A434" t="str">
            <v>BE2.502NO_thin160</v>
          </cell>
          <cell r="B434" t="str">
            <v xml:space="preserve">BE </v>
          </cell>
          <cell r="C434">
            <v>2.5</v>
          </cell>
          <cell r="D434">
            <v>2</v>
          </cell>
          <cell r="E434" t="str">
            <v>NO_thin</v>
          </cell>
          <cell r="F434" t="str">
            <v>160-165</v>
          </cell>
          <cell r="M434">
            <v>479.31</v>
          </cell>
        </row>
        <row r="435">
          <cell r="A435" t="str">
            <v>BE2.502NO_thin165</v>
          </cell>
          <cell r="B435" t="str">
            <v xml:space="preserve">BE </v>
          </cell>
          <cell r="C435">
            <v>2.5</v>
          </cell>
          <cell r="D435">
            <v>2</v>
          </cell>
          <cell r="E435" t="str">
            <v>NO_thin</v>
          </cell>
          <cell r="F435" t="str">
            <v>165-170</v>
          </cell>
          <cell r="M435">
            <v>483.935</v>
          </cell>
        </row>
        <row r="436">
          <cell r="A436" t="str">
            <v>BE2.502NO_thin170</v>
          </cell>
          <cell r="B436" t="str">
            <v xml:space="preserve">BE </v>
          </cell>
          <cell r="C436">
            <v>2.5</v>
          </cell>
          <cell r="D436">
            <v>2</v>
          </cell>
          <cell r="E436" t="str">
            <v>NO_thin</v>
          </cell>
          <cell r="F436" t="str">
            <v>170-175</v>
          </cell>
          <cell r="M436">
            <v>488.46</v>
          </cell>
        </row>
        <row r="437">
          <cell r="A437" t="str">
            <v>BE2.502NO_thin175</v>
          </cell>
          <cell r="B437" t="str">
            <v xml:space="preserve">BE </v>
          </cell>
          <cell r="C437">
            <v>2.5</v>
          </cell>
          <cell r="D437">
            <v>2</v>
          </cell>
          <cell r="E437" t="str">
            <v>NO_thin</v>
          </cell>
          <cell r="F437" t="str">
            <v>175-180</v>
          </cell>
          <cell r="M437">
            <v>492.755</v>
          </cell>
        </row>
        <row r="438">
          <cell r="A438" t="str">
            <v>BE2.502NO_thin180</v>
          </cell>
          <cell r="B438" t="str">
            <v xml:space="preserve">BE </v>
          </cell>
          <cell r="C438">
            <v>2.5</v>
          </cell>
          <cell r="D438">
            <v>2</v>
          </cell>
          <cell r="E438" t="str">
            <v>NO_thin</v>
          </cell>
          <cell r="F438" t="str">
            <v>180-185</v>
          </cell>
          <cell r="M438">
            <v>496.73500000000001</v>
          </cell>
        </row>
        <row r="439">
          <cell r="A439" t="str">
            <v>BE2.502NO_thin185</v>
          </cell>
          <cell r="B439" t="str">
            <v xml:space="preserve">BE </v>
          </cell>
          <cell r="C439">
            <v>2.5</v>
          </cell>
          <cell r="D439">
            <v>2</v>
          </cell>
          <cell r="E439" t="str">
            <v>NO_thin</v>
          </cell>
          <cell r="F439" t="str">
            <v>185-190</v>
          </cell>
          <cell r="M439">
            <v>500.45499999999998</v>
          </cell>
        </row>
        <row r="440">
          <cell r="A440" t="str">
            <v>BE2.502NO_thin190</v>
          </cell>
          <cell r="B440" t="str">
            <v xml:space="preserve">BE </v>
          </cell>
          <cell r="C440">
            <v>2.5</v>
          </cell>
          <cell r="D440">
            <v>2</v>
          </cell>
          <cell r="E440" t="str">
            <v>NO_thin</v>
          </cell>
          <cell r="F440" t="str">
            <v>190-195</v>
          </cell>
          <cell r="M440">
            <v>503.95499999999998</v>
          </cell>
        </row>
        <row r="441">
          <cell r="A441" t="str">
            <v>BE2.502NO_thin195</v>
          </cell>
          <cell r="B441" t="str">
            <v xml:space="preserve">BE </v>
          </cell>
          <cell r="C441">
            <v>2.5</v>
          </cell>
          <cell r="D441">
            <v>2</v>
          </cell>
          <cell r="E441" t="str">
            <v>NO_thin</v>
          </cell>
          <cell r="F441" t="str">
            <v>195-200</v>
          </cell>
          <cell r="M441">
            <v>507.20499999999998</v>
          </cell>
        </row>
        <row r="442">
          <cell r="A442" t="str">
            <v>BE2.502Thinned000</v>
          </cell>
          <cell r="B442" t="str">
            <v xml:space="preserve">BE </v>
          </cell>
          <cell r="C442">
            <v>2.5</v>
          </cell>
          <cell r="D442">
            <v>2</v>
          </cell>
          <cell r="E442" t="str">
            <v>Thinned</v>
          </cell>
          <cell r="F442" t="str">
            <v xml:space="preserve">  0-5</v>
          </cell>
          <cell r="M442">
            <v>0.28999999999999998</v>
          </cell>
        </row>
        <row r="443">
          <cell r="A443" t="str">
            <v>BE2.502Thinned005</v>
          </cell>
          <cell r="B443" t="str">
            <v xml:space="preserve">BE </v>
          </cell>
          <cell r="C443">
            <v>2.5</v>
          </cell>
          <cell r="D443">
            <v>2</v>
          </cell>
          <cell r="E443" t="str">
            <v>Thinned</v>
          </cell>
          <cell r="F443" t="str">
            <v xml:space="preserve">  5-10</v>
          </cell>
          <cell r="M443">
            <v>0.96</v>
          </cell>
        </row>
        <row r="444">
          <cell r="A444" t="str">
            <v>BE2.502Thinned010</v>
          </cell>
          <cell r="B444" t="str">
            <v xml:space="preserve">BE </v>
          </cell>
          <cell r="C444">
            <v>2.5</v>
          </cell>
          <cell r="D444">
            <v>2</v>
          </cell>
          <cell r="E444" t="str">
            <v>Thinned</v>
          </cell>
          <cell r="F444" t="str">
            <v xml:space="preserve"> 10-15</v>
          </cell>
          <cell r="M444">
            <v>2.4049999999999998</v>
          </cell>
        </row>
        <row r="445">
          <cell r="A445" t="str">
            <v>BE2.502Thinned015</v>
          </cell>
          <cell r="B445" t="str">
            <v xml:space="preserve">BE </v>
          </cell>
          <cell r="C445">
            <v>2.5</v>
          </cell>
          <cell r="D445">
            <v>2</v>
          </cell>
          <cell r="E445" t="str">
            <v>Thinned</v>
          </cell>
          <cell r="F445" t="str">
            <v xml:space="preserve"> 15-20</v>
          </cell>
          <cell r="M445">
            <v>6.14</v>
          </cell>
        </row>
        <row r="446">
          <cell r="A446" t="str">
            <v>BE2.502Thinned020</v>
          </cell>
          <cell r="B446" t="str">
            <v xml:space="preserve">BE </v>
          </cell>
          <cell r="C446">
            <v>2.5</v>
          </cell>
          <cell r="D446">
            <v>2</v>
          </cell>
          <cell r="E446" t="str">
            <v>Thinned</v>
          </cell>
          <cell r="F446" t="str">
            <v xml:space="preserve"> 20-25</v>
          </cell>
          <cell r="M446">
            <v>17.385000000000002</v>
          </cell>
        </row>
        <row r="447">
          <cell r="A447" t="str">
            <v>BE2.502Thinned025</v>
          </cell>
          <cell r="B447" t="str">
            <v xml:space="preserve">BE </v>
          </cell>
          <cell r="C447">
            <v>2.5</v>
          </cell>
          <cell r="D447">
            <v>2</v>
          </cell>
          <cell r="E447" t="str">
            <v>Thinned</v>
          </cell>
          <cell r="F447" t="str">
            <v xml:space="preserve"> 25-30</v>
          </cell>
          <cell r="M447">
            <v>53.875</v>
          </cell>
        </row>
        <row r="448">
          <cell r="A448" t="str">
            <v>BE2.502Thinned030</v>
          </cell>
          <cell r="B448" t="str">
            <v xml:space="preserve">BE </v>
          </cell>
          <cell r="C448">
            <v>2.5</v>
          </cell>
          <cell r="D448">
            <v>2</v>
          </cell>
          <cell r="E448" t="str">
            <v>Thinned</v>
          </cell>
          <cell r="F448" t="str">
            <v xml:space="preserve"> 30-35</v>
          </cell>
          <cell r="M448">
            <v>111.69500000000001</v>
          </cell>
        </row>
        <row r="449">
          <cell r="A449" t="str">
            <v>BE2.502Thinned035</v>
          </cell>
          <cell r="B449" t="str">
            <v xml:space="preserve">BE </v>
          </cell>
          <cell r="C449">
            <v>2.5</v>
          </cell>
          <cell r="D449">
            <v>2</v>
          </cell>
          <cell r="E449" t="str">
            <v>Thinned</v>
          </cell>
          <cell r="F449" t="str">
            <v xml:space="preserve"> 35-40</v>
          </cell>
          <cell r="M449">
            <v>126.285</v>
          </cell>
        </row>
        <row r="450">
          <cell r="A450" t="str">
            <v>BE2.502Thinned040</v>
          </cell>
          <cell r="B450" t="str">
            <v xml:space="preserve">BE </v>
          </cell>
          <cell r="C450">
            <v>2.5</v>
          </cell>
          <cell r="D450">
            <v>2</v>
          </cell>
          <cell r="E450" t="str">
            <v>Thinned</v>
          </cell>
          <cell r="F450" t="str">
            <v xml:space="preserve"> 40-45</v>
          </cell>
          <cell r="M450">
            <v>131.89500000000001</v>
          </cell>
        </row>
        <row r="451">
          <cell r="A451" t="str">
            <v>BE2.502Thinned045</v>
          </cell>
          <cell r="B451" t="str">
            <v xml:space="preserve">BE </v>
          </cell>
          <cell r="C451">
            <v>2.5</v>
          </cell>
          <cell r="D451">
            <v>2</v>
          </cell>
          <cell r="E451" t="str">
            <v>Thinned</v>
          </cell>
          <cell r="F451" t="str">
            <v xml:space="preserve"> 45-50</v>
          </cell>
          <cell r="M451">
            <v>140.845</v>
          </cell>
        </row>
        <row r="452">
          <cell r="A452" t="str">
            <v>BE2.502Thinned050</v>
          </cell>
          <cell r="B452" t="str">
            <v xml:space="preserve">BE </v>
          </cell>
          <cell r="C452">
            <v>2.5</v>
          </cell>
          <cell r="D452">
            <v>2</v>
          </cell>
          <cell r="E452" t="str">
            <v>Thinned</v>
          </cell>
          <cell r="F452" t="str">
            <v xml:space="preserve"> 50-55</v>
          </cell>
          <cell r="M452">
            <v>149.77000000000001</v>
          </cell>
        </row>
        <row r="453">
          <cell r="A453" t="str">
            <v>BE2.502Thinned055</v>
          </cell>
          <cell r="B453" t="str">
            <v xml:space="preserve">BE </v>
          </cell>
          <cell r="C453">
            <v>2.5</v>
          </cell>
          <cell r="D453">
            <v>2</v>
          </cell>
          <cell r="E453" t="str">
            <v>Thinned</v>
          </cell>
          <cell r="F453" t="str">
            <v xml:space="preserve"> 55-60</v>
          </cell>
          <cell r="M453">
            <v>158.99</v>
          </cell>
        </row>
        <row r="454">
          <cell r="A454" t="str">
            <v>BE2.502Thinned060</v>
          </cell>
          <cell r="B454" t="str">
            <v xml:space="preserve">BE </v>
          </cell>
          <cell r="C454">
            <v>2.5</v>
          </cell>
          <cell r="D454">
            <v>2</v>
          </cell>
          <cell r="E454" t="str">
            <v>Thinned</v>
          </cell>
          <cell r="F454" t="str">
            <v xml:space="preserve"> 60-65</v>
          </cell>
          <cell r="M454">
            <v>168.03</v>
          </cell>
        </row>
        <row r="455">
          <cell r="A455" t="str">
            <v>BE2.502Thinned065</v>
          </cell>
          <cell r="B455" t="str">
            <v xml:space="preserve">BE </v>
          </cell>
          <cell r="C455">
            <v>2.5</v>
          </cell>
          <cell r="D455">
            <v>2</v>
          </cell>
          <cell r="E455" t="str">
            <v>Thinned</v>
          </cell>
          <cell r="F455" t="str">
            <v xml:space="preserve"> 65-70</v>
          </cell>
          <cell r="M455">
            <v>178.58500000000001</v>
          </cell>
        </row>
        <row r="456">
          <cell r="A456" t="str">
            <v>BE2.502Thinned070</v>
          </cell>
          <cell r="B456" t="str">
            <v xml:space="preserve">BE </v>
          </cell>
          <cell r="C456">
            <v>2.5</v>
          </cell>
          <cell r="D456">
            <v>2</v>
          </cell>
          <cell r="E456" t="str">
            <v>Thinned</v>
          </cell>
          <cell r="F456" t="str">
            <v xml:space="preserve"> 70-75</v>
          </cell>
          <cell r="M456">
            <v>189.15</v>
          </cell>
        </row>
        <row r="457">
          <cell r="A457" t="str">
            <v>BE2.502Thinned075</v>
          </cell>
          <cell r="B457" t="str">
            <v xml:space="preserve">BE </v>
          </cell>
          <cell r="C457">
            <v>2.5</v>
          </cell>
          <cell r="D457">
            <v>2</v>
          </cell>
          <cell r="E457" t="str">
            <v>Thinned</v>
          </cell>
          <cell r="F457" t="str">
            <v xml:space="preserve"> 75-80</v>
          </cell>
          <cell r="M457">
            <v>199.39500000000001</v>
          </cell>
        </row>
        <row r="458">
          <cell r="A458" t="str">
            <v>BE2.502Thinned080</v>
          </cell>
          <cell r="B458" t="str">
            <v xml:space="preserve">BE </v>
          </cell>
          <cell r="C458">
            <v>2.5</v>
          </cell>
          <cell r="D458">
            <v>2</v>
          </cell>
          <cell r="E458" t="str">
            <v>Thinned</v>
          </cell>
          <cell r="F458" t="str">
            <v xml:space="preserve"> 80-85</v>
          </cell>
          <cell r="M458">
            <v>207.71</v>
          </cell>
        </row>
        <row r="459">
          <cell r="A459" t="str">
            <v>BE2.502Thinned085</v>
          </cell>
          <cell r="B459" t="str">
            <v xml:space="preserve">BE </v>
          </cell>
          <cell r="C459">
            <v>2.5</v>
          </cell>
          <cell r="D459">
            <v>2</v>
          </cell>
          <cell r="E459" t="str">
            <v>Thinned</v>
          </cell>
          <cell r="F459" t="str">
            <v xml:space="preserve"> 85-90</v>
          </cell>
          <cell r="M459">
            <v>216.14499999999998</v>
          </cell>
        </row>
        <row r="460">
          <cell r="A460" t="str">
            <v>BE2.502Thinned090</v>
          </cell>
          <cell r="B460" t="str">
            <v xml:space="preserve">BE </v>
          </cell>
          <cell r="C460">
            <v>2.5</v>
          </cell>
          <cell r="D460">
            <v>2</v>
          </cell>
          <cell r="E460" t="str">
            <v>Thinned</v>
          </cell>
          <cell r="F460" t="str">
            <v xml:space="preserve"> 90-95</v>
          </cell>
          <cell r="M460">
            <v>224.95500000000001</v>
          </cell>
        </row>
        <row r="461">
          <cell r="A461" t="str">
            <v>BE2.502Thinned095</v>
          </cell>
          <cell r="B461" t="str">
            <v xml:space="preserve">BE </v>
          </cell>
          <cell r="C461">
            <v>2.5</v>
          </cell>
          <cell r="D461">
            <v>2</v>
          </cell>
          <cell r="E461" t="str">
            <v>Thinned</v>
          </cell>
          <cell r="F461" t="str">
            <v xml:space="preserve"> 95-100</v>
          </cell>
          <cell r="M461">
            <v>233.33500000000001</v>
          </cell>
        </row>
        <row r="462">
          <cell r="A462" t="str">
            <v>BE2.502Thinned100</v>
          </cell>
          <cell r="B462" t="str">
            <v xml:space="preserve">BE </v>
          </cell>
          <cell r="C462">
            <v>2.5</v>
          </cell>
          <cell r="D462">
            <v>2</v>
          </cell>
          <cell r="E462" t="str">
            <v>Thinned</v>
          </cell>
          <cell r="F462" t="str">
            <v>100-105</v>
          </cell>
          <cell r="M462">
            <v>240.58500000000001</v>
          </cell>
        </row>
        <row r="463">
          <cell r="A463" t="str">
            <v>BE2.502Thinned105</v>
          </cell>
          <cell r="B463" t="str">
            <v xml:space="preserve">BE </v>
          </cell>
          <cell r="C463">
            <v>2.5</v>
          </cell>
          <cell r="D463">
            <v>2</v>
          </cell>
          <cell r="E463" t="str">
            <v>Thinned</v>
          </cell>
          <cell r="F463" t="str">
            <v>105-110</v>
          </cell>
          <cell r="M463">
            <v>247.10499999999999</v>
          </cell>
        </row>
        <row r="464">
          <cell r="A464" t="str">
            <v>BE2.502Thinned110</v>
          </cell>
          <cell r="B464" t="str">
            <v xml:space="preserve">BE </v>
          </cell>
          <cell r="C464">
            <v>2.5</v>
          </cell>
          <cell r="D464">
            <v>2</v>
          </cell>
          <cell r="E464" t="str">
            <v>Thinned</v>
          </cell>
          <cell r="F464" t="str">
            <v>110-115</v>
          </cell>
          <cell r="M464">
            <v>253.22</v>
          </cell>
        </row>
        <row r="465">
          <cell r="A465" t="str">
            <v>BE2.502Thinned115</v>
          </cell>
          <cell r="B465" t="str">
            <v xml:space="preserve">BE </v>
          </cell>
          <cell r="C465">
            <v>2.5</v>
          </cell>
          <cell r="D465">
            <v>2</v>
          </cell>
          <cell r="E465" t="str">
            <v>Thinned</v>
          </cell>
          <cell r="F465" t="str">
            <v>115-120</v>
          </cell>
          <cell r="M465">
            <v>258.55</v>
          </cell>
        </row>
        <row r="466">
          <cell r="A466" t="str">
            <v>BE2.502Thinned120</v>
          </cell>
          <cell r="B466" t="str">
            <v xml:space="preserve">BE </v>
          </cell>
          <cell r="C466">
            <v>2.5</v>
          </cell>
          <cell r="D466">
            <v>2</v>
          </cell>
          <cell r="E466" t="str">
            <v>Thinned</v>
          </cell>
          <cell r="F466" t="str">
            <v>120-125</v>
          </cell>
          <cell r="M466">
            <v>263.07499999999999</v>
          </cell>
        </row>
        <row r="467">
          <cell r="A467" t="str">
            <v>BE2.502Thinned125</v>
          </cell>
          <cell r="B467" t="str">
            <v xml:space="preserve">BE </v>
          </cell>
          <cell r="C467">
            <v>2.5</v>
          </cell>
          <cell r="D467">
            <v>2</v>
          </cell>
          <cell r="E467" t="str">
            <v>Thinned</v>
          </cell>
          <cell r="F467" t="str">
            <v>125-130</v>
          </cell>
          <cell r="M467">
            <v>267.49</v>
          </cell>
        </row>
        <row r="468">
          <cell r="A468" t="str">
            <v>BE2.502Thinned130</v>
          </cell>
          <cell r="B468" t="str">
            <v xml:space="preserve">BE </v>
          </cell>
          <cell r="C468">
            <v>2.5</v>
          </cell>
          <cell r="D468">
            <v>2</v>
          </cell>
          <cell r="E468" t="str">
            <v>Thinned</v>
          </cell>
          <cell r="F468" t="str">
            <v>130-135</v>
          </cell>
          <cell r="M468">
            <v>271.875</v>
          </cell>
        </row>
        <row r="469">
          <cell r="A469" t="str">
            <v>BE2.502Thinned135</v>
          </cell>
          <cell r="B469" t="str">
            <v xml:space="preserve">BE </v>
          </cell>
          <cell r="C469">
            <v>2.5</v>
          </cell>
          <cell r="D469">
            <v>2</v>
          </cell>
          <cell r="E469" t="str">
            <v>Thinned</v>
          </cell>
          <cell r="F469" t="str">
            <v>135-140</v>
          </cell>
          <cell r="M469">
            <v>275.57499999999999</v>
          </cell>
        </row>
        <row r="470">
          <cell r="A470" t="str">
            <v>BE2.502Thinned140</v>
          </cell>
          <cell r="B470" t="str">
            <v xml:space="preserve">BE </v>
          </cell>
          <cell r="C470">
            <v>2.5</v>
          </cell>
          <cell r="D470">
            <v>2</v>
          </cell>
          <cell r="E470" t="str">
            <v>Thinned</v>
          </cell>
          <cell r="F470" t="str">
            <v>140-145</v>
          </cell>
          <cell r="M470">
            <v>276.97000000000003</v>
          </cell>
        </row>
        <row r="471">
          <cell r="A471" t="str">
            <v>BE2.502Thinned145</v>
          </cell>
          <cell r="B471" t="str">
            <v xml:space="preserve">BE </v>
          </cell>
          <cell r="C471">
            <v>2.5</v>
          </cell>
          <cell r="D471">
            <v>2</v>
          </cell>
          <cell r="E471" t="str">
            <v>Thinned</v>
          </cell>
          <cell r="F471" t="str">
            <v>145-150</v>
          </cell>
          <cell r="M471">
            <v>279.58</v>
          </cell>
        </row>
        <row r="472">
          <cell r="A472" t="str">
            <v>BE2.502Thinned150</v>
          </cell>
          <cell r="B472" t="str">
            <v xml:space="preserve">BE </v>
          </cell>
          <cell r="C472">
            <v>2.5</v>
          </cell>
          <cell r="D472">
            <v>2</v>
          </cell>
          <cell r="E472" t="str">
            <v>Thinned</v>
          </cell>
          <cell r="F472" t="str">
            <v>150-155</v>
          </cell>
          <cell r="M472">
            <v>280.89999999999998</v>
          </cell>
        </row>
        <row r="473">
          <cell r="A473" t="str">
            <v>BE2.502Thinned155</v>
          </cell>
          <cell r="B473" t="str">
            <v xml:space="preserve">BE </v>
          </cell>
          <cell r="C473">
            <v>2.5</v>
          </cell>
          <cell r="D473">
            <v>2</v>
          </cell>
          <cell r="E473" t="str">
            <v>Thinned</v>
          </cell>
          <cell r="F473" t="str">
            <v>155-160</v>
          </cell>
          <cell r="M473">
            <v>282.48500000000001</v>
          </cell>
        </row>
        <row r="474">
          <cell r="A474" t="str">
            <v>BE2.502Thinned160</v>
          </cell>
          <cell r="B474" t="str">
            <v xml:space="preserve">BE </v>
          </cell>
          <cell r="C474">
            <v>2.5</v>
          </cell>
          <cell r="D474">
            <v>2</v>
          </cell>
          <cell r="E474" t="str">
            <v>Thinned</v>
          </cell>
          <cell r="F474" t="str">
            <v>160-165</v>
          </cell>
          <cell r="M474">
            <v>283.54000000000002</v>
          </cell>
        </row>
        <row r="475">
          <cell r="A475" t="str">
            <v>BE2.502Thinned165</v>
          </cell>
          <cell r="B475" t="str">
            <v xml:space="preserve">BE </v>
          </cell>
          <cell r="C475">
            <v>2.5</v>
          </cell>
          <cell r="D475">
            <v>2</v>
          </cell>
          <cell r="E475" t="str">
            <v>Thinned</v>
          </cell>
          <cell r="F475" t="str">
            <v>165-170</v>
          </cell>
          <cell r="M475">
            <v>283.97499999999997</v>
          </cell>
        </row>
        <row r="476">
          <cell r="A476" t="str">
            <v>BE2.502Thinned170</v>
          </cell>
          <cell r="B476" t="str">
            <v xml:space="preserve">BE </v>
          </cell>
          <cell r="C476">
            <v>2.5</v>
          </cell>
          <cell r="D476">
            <v>2</v>
          </cell>
          <cell r="E476" t="str">
            <v>Thinned</v>
          </cell>
          <cell r="F476" t="str">
            <v>170-175</v>
          </cell>
          <cell r="M476">
            <v>284.23500000000001</v>
          </cell>
        </row>
        <row r="477">
          <cell r="A477" t="str">
            <v>BE2.502Thinned175</v>
          </cell>
          <cell r="B477" t="str">
            <v xml:space="preserve">BE </v>
          </cell>
          <cell r="C477">
            <v>2.5</v>
          </cell>
          <cell r="D477">
            <v>2</v>
          </cell>
          <cell r="E477" t="str">
            <v>Thinned</v>
          </cell>
          <cell r="F477" t="str">
            <v>175-180</v>
          </cell>
          <cell r="M477">
            <v>283.91499999999996</v>
          </cell>
        </row>
        <row r="478">
          <cell r="A478" t="str">
            <v>BE2.502Thinned180</v>
          </cell>
          <cell r="B478" t="str">
            <v xml:space="preserve">BE </v>
          </cell>
          <cell r="C478">
            <v>2.5</v>
          </cell>
          <cell r="D478">
            <v>2</v>
          </cell>
          <cell r="E478" t="str">
            <v>Thinned</v>
          </cell>
          <cell r="F478" t="str">
            <v>180-185</v>
          </cell>
          <cell r="M478">
            <v>283.14000000000004</v>
          </cell>
        </row>
        <row r="479">
          <cell r="A479" t="str">
            <v>BE2.502Thinned185</v>
          </cell>
          <cell r="B479" t="str">
            <v xml:space="preserve">BE </v>
          </cell>
          <cell r="C479">
            <v>2.5</v>
          </cell>
          <cell r="D479">
            <v>2</v>
          </cell>
          <cell r="E479" t="str">
            <v>Thinned</v>
          </cell>
          <cell r="F479" t="str">
            <v>185-190</v>
          </cell>
          <cell r="M479">
            <v>282.185</v>
          </cell>
        </row>
        <row r="480">
          <cell r="A480" t="str">
            <v>BE2.502Thinned190</v>
          </cell>
          <cell r="B480" t="str">
            <v xml:space="preserve">BE </v>
          </cell>
          <cell r="C480">
            <v>2.5</v>
          </cell>
          <cell r="D480">
            <v>2</v>
          </cell>
          <cell r="E480" t="str">
            <v>Thinned</v>
          </cell>
          <cell r="F480" t="str">
            <v>190-195</v>
          </cell>
          <cell r="M480">
            <v>280.76500000000004</v>
          </cell>
        </row>
        <row r="481">
          <cell r="A481" t="str">
            <v>BE2.502Thinned195</v>
          </cell>
          <cell r="B481" t="str">
            <v xml:space="preserve">BE </v>
          </cell>
          <cell r="C481">
            <v>2.5</v>
          </cell>
          <cell r="D481">
            <v>2</v>
          </cell>
          <cell r="E481" t="str">
            <v>Thinned</v>
          </cell>
          <cell r="F481" t="str">
            <v>195-200</v>
          </cell>
          <cell r="M481">
            <v>282.61500000000001</v>
          </cell>
        </row>
        <row r="482">
          <cell r="A482" t="str">
            <v>BE2.504NO_thin000</v>
          </cell>
          <cell r="B482" t="str">
            <v xml:space="preserve">BE </v>
          </cell>
          <cell r="C482">
            <v>2.5</v>
          </cell>
          <cell r="D482">
            <v>4</v>
          </cell>
          <cell r="E482" t="str">
            <v>NO_thin</v>
          </cell>
          <cell r="F482" t="str">
            <v xml:space="preserve">  0-5</v>
          </cell>
          <cell r="G482">
            <v>0.02</v>
          </cell>
          <cell r="H482">
            <v>0.1</v>
          </cell>
          <cell r="I482">
            <v>0.12</v>
          </cell>
          <cell r="J482">
            <v>0.57999999999999996</v>
          </cell>
          <cell r="K482">
            <v>0.57999999999999996</v>
          </cell>
          <cell r="L482">
            <v>0</v>
          </cell>
          <cell r="M482">
            <v>0.57999999999999996</v>
          </cell>
          <cell r="N482">
            <v>0</v>
          </cell>
        </row>
        <row r="483">
          <cell r="A483" t="str">
            <v>BE2.504NO_thin005</v>
          </cell>
          <cell r="B483" t="str">
            <v xml:space="preserve">BE </v>
          </cell>
          <cell r="C483">
            <v>2.5</v>
          </cell>
          <cell r="D483">
            <v>4</v>
          </cell>
          <cell r="E483" t="str">
            <v>NO_thin</v>
          </cell>
          <cell r="F483" t="str">
            <v xml:space="preserve">  5-10</v>
          </cell>
          <cell r="G483">
            <v>0.09</v>
          </cell>
          <cell r="H483">
            <v>0.18</v>
          </cell>
          <cell r="I483">
            <v>0.27</v>
          </cell>
          <cell r="J483">
            <v>1.34</v>
          </cell>
          <cell r="K483">
            <v>1.92</v>
          </cell>
          <cell r="L483">
            <v>0</v>
          </cell>
          <cell r="M483">
            <v>1.92</v>
          </cell>
          <cell r="N483">
            <v>0</v>
          </cell>
        </row>
        <row r="484">
          <cell r="A484" t="str">
            <v>BE2.504NO_thin010</v>
          </cell>
          <cell r="B484" t="str">
            <v xml:space="preserve">BE </v>
          </cell>
          <cell r="C484">
            <v>2.5</v>
          </cell>
          <cell r="D484">
            <v>4</v>
          </cell>
          <cell r="E484" t="str">
            <v>NO_thin</v>
          </cell>
          <cell r="F484" t="str">
            <v xml:space="preserve"> 10-15</v>
          </cell>
          <cell r="G484">
            <v>0.33</v>
          </cell>
          <cell r="H484">
            <v>0.25</v>
          </cell>
          <cell r="I484">
            <v>0.57999999999999996</v>
          </cell>
          <cell r="J484">
            <v>2.89</v>
          </cell>
          <cell r="K484">
            <v>4.8099999999999996</v>
          </cell>
          <cell r="L484">
            <v>0</v>
          </cell>
          <cell r="M484">
            <v>4.8099999999999996</v>
          </cell>
          <cell r="N484">
            <v>0</v>
          </cell>
        </row>
        <row r="485">
          <cell r="A485" t="str">
            <v>BE2.504NO_thin015</v>
          </cell>
          <cell r="B485" t="str">
            <v xml:space="preserve">BE </v>
          </cell>
          <cell r="C485">
            <v>2.5</v>
          </cell>
          <cell r="D485">
            <v>4</v>
          </cell>
          <cell r="E485" t="str">
            <v>NO_thin</v>
          </cell>
          <cell r="F485" t="str">
            <v xml:space="preserve"> 15-20</v>
          </cell>
          <cell r="G485">
            <v>1.17</v>
          </cell>
          <cell r="H485">
            <v>0.32</v>
          </cell>
          <cell r="I485">
            <v>1.49</v>
          </cell>
          <cell r="J485">
            <v>7.47</v>
          </cell>
          <cell r="K485">
            <v>12.28</v>
          </cell>
          <cell r="L485">
            <v>0</v>
          </cell>
          <cell r="M485">
            <v>12.28</v>
          </cell>
          <cell r="N485">
            <v>0</v>
          </cell>
        </row>
        <row r="486">
          <cell r="A486" t="str">
            <v>BE2.504NO_thin020</v>
          </cell>
          <cell r="B486" t="str">
            <v xml:space="preserve">BE </v>
          </cell>
          <cell r="C486">
            <v>2.5</v>
          </cell>
          <cell r="D486">
            <v>4</v>
          </cell>
          <cell r="E486" t="str">
            <v>NO_thin</v>
          </cell>
          <cell r="F486" t="str">
            <v xml:space="preserve"> 20-25</v>
          </cell>
          <cell r="G486">
            <v>4.1100000000000003</v>
          </cell>
          <cell r="H486">
            <v>0.39</v>
          </cell>
          <cell r="I486">
            <v>4.5</v>
          </cell>
          <cell r="J486">
            <v>22.5</v>
          </cell>
          <cell r="K486">
            <v>34.770000000000003</v>
          </cell>
          <cell r="L486">
            <v>0</v>
          </cell>
          <cell r="M486">
            <v>34.770000000000003</v>
          </cell>
          <cell r="N486">
            <v>0</v>
          </cell>
        </row>
        <row r="487">
          <cell r="A487" t="str">
            <v>BE2.504NO_thin025</v>
          </cell>
          <cell r="B487" t="str">
            <v xml:space="preserve">BE </v>
          </cell>
          <cell r="C487">
            <v>2.5</v>
          </cell>
          <cell r="D487">
            <v>4</v>
          </cell>
          <cell r="E487" t="str">
            <v>NO_thin</v>
          </cell>
          <cell r="F487" t="str">
            <v xml:space="preserve"> 25-30</v>
          </cell>
          <cell r="G487">
            <v>14.13</v>
          </cell>
          <cell r="H487">
            <v>0.46</v>
          </cell>
          <cell r="I487">
            <v>14.6</v>
          </cell>
          <cell r="J487">
            <v>72.98</v>
          </cell>
          <cell r="K487">
            <v>107.75</v>
          </cell>
          <cell r="L487">
            <v>0</v>
          </cell>
          <cell r="M487">
            <v>107.75</v>
          </cell>
          <cell r="N487">
            <v>0</v>
          </cell>
        </row>
        <row r="488">
          <cell r="A488" t="str">
            <v>BE2.504NO_thin030</v>
          </cell>
          <cell r="B488" t="str">
            <v xml:space="preserve">BE </v>
          </cell>
          <cell r="C488">
            <v>2.5</v>
          </cell>
          <cell r="D488">
            <v>4</v>
          </cell>
          <cell r="E488" t="str">
            <v>NO_thin</v>
          </cell>
          <cell r="F488" t="str">
            <v xml:space="preserve"> 30-35</v>
          </cell>
          <cell r="G488">
            <v>27.32</v>
          </cell>
          <cell r="H488">
            <v>1.76</v>
          </cell>
          <cell r="I488">
            <v>29.08</v>
          </cell>
          <cell r="J488">
            <v>145.41999999999999</v>
          </cell>
          <cell r="K488">
            <v>253.17</v>
          </cell>
          <cell r="L488">
            <v>0</v>
          </cell>
          <cell r="M488">
            <v>253.17</v>
          </cell>
          <cell r="N488">
            <v>0</v>
          </cell>
        </row>
        <row r="489">
          <cell r="A489" t="str">
            <v>BE2.504NO_thin035</v>
          </cell>
          <cell r="B489" t="str">
            <v xml:space="preserve">BE </v>
          </cell>
          <cell r="C489">
            <v>2.5</v>
          </cell>
          <cell r="D489">
            <v>4</v>
          </cell>
          <cell r="E489" t="str">
            <v>NO_thin</v>
          </cell>
          <cell r="F489" t="str">
            <v xml:space="preserve"> 35-40</v>
          </cell>
          <cell r="G489">
            <v>18.25</v>
          </cell>
          <cell r="H489">
            <v>1.01</v>
          </cell>
          <cell r="I489">
            <v>19.260000000000002</v>
          </cell>
          <cell r="J489">
            <v>96.29</v>
          </cell>
          <cell r="K489">
            <v>349.45</v>
          </cell>
          <cell r="L489">
            <v>0</v>
          </cell>
          <cell r="M489">
            <v>349.45</v>
          </cell>
          <cell r="N489">
            <v>0</v>
          </cell>
        </row>
        <row r="490">
          <cell r="A490" t="str">
            <v>BE2.504NO_thin040</v>
          </cell>
          <cell r="B490" t="str">
            <v xml:space="preserve">BE </v>
          </cell>
          <cell r="C490">
            <v>2.5</v>
          </cell>
          <cell r="D490">
            <v>4</v>
          </cell>
          <cell r="E490" t="str">
            <v>NO_thin</v>
          </cell>
          <cell r="F490" t="str">
            <v xml:space="preserve"> 40-45</v>
          </cell>
          <cell r="G490">
            <v>10.050000000000001</v>
          </cell>
          <cell r="H490">
            <v>5.36</v>
          </cell>
          <cell r="I490">
            <v>15.41</v>
          </cell>
          <cell r="J490">
            <v>77.06</v>
          </cell>
          <cell r="K490">
            <v>426.51</v>
          </cell>
          <cell r="L490">
            <v>0</v>
          </cell>
          <cell r="M490">
            <v>426.51</v>
          </cell>
          <cell r="N490">
            <v>0</v>
          </cell>
        </row>
        <row r="491">
          <cell r="A491" t="str">
            <v>BE2.504NO_thin045</v>
          </cell>
          <cell r="B491" t="str">
            <v xml:space="preserve">BE </v>
          </cell>
          <cell r="C491">
            <v>2.5</v>
          </cell>
          <cell r="D491">
            <v>4</v>
          </cell>
          <cell r="E491" t="str">
            <v>NO_thin</v>
          </cell>
          <cell r="F491" t="str">
            <v xml:space="preserve"> 45-50</v>
          </cell>
          <cell r="G491">
            <v>7.41</v>
          </cell>
          <cell r="H491">
            <v>2.96</v>
          </cell>
          <cell r="I491">
            <v>10.37</v>
          </cell>
          <cell r="J491">
            <v>51.84</v>
          </cell>
          <cell r="K491">
            <v>478.36</v>
          </cell>
          <cell r="L491">
            <v>0</v>
          </cell>
          <cell r="M491">
            <v>478.36</v>
          </cell>
          <cell r="N491">
            <v>0</v>
          </cell>
        </row>
        <row r="492">
          <cell r="A492" t="str">
            <v>BE2.504NO_thin050</v>
          </cell>
          <cell r="B492" t="str">
            <v xml:space="preserve">BE </v>
          </cell>
          <cell r="C492">
            <v>2.5</v>
          </cell>
          <cell r="D492">
            <v>4</v>
          </cell>
          <cell r="E492" t="str">
            <v>NO_thin</v>
          </cell>
          <cell r="F492" t="str">
            <v xml:space="preserve"> 50-55</v>
          </cell>
          <cell r="G492">
            <v>5.43</v>
          </cell>
          <cell r="H492">
            <v>1.2</v>
          </cell>
          <cell r="I492">
            <v>6.63</v>
          </cell>
          <cell r="J492">
            <v>33.159999999999997</v>
          </cell>
          <cell r="K492">
            <v>511.52</v>
          </cell>
          <cell r="L492">
            <v>0</v>
          </cell>
          <cell r="M492">
            <v>511.52</v>
          </cell>
          <cell r="N492">
            <v>0</v>
          </cell>
        </row>
        <row r="493">
          <cell r="A493" t="str">
            <v>BE2.504NO_thin055</v>
          </cell>
          <cell r="B493" t="str">
            <v xml:space="preserve">BE </v>
          </cell>
          <cell r="C493">
            <v>2.5</v>
          </cell>
          <cell r="D493">
            <v>4</v>
          </cell>
          <cell r="E493" t="str">
            <v>NO_thin</v>
          </cell>
          <cell r="F493" t="str">
            <v xml:space="preserve"> 55-60</v>
          </cell>
          <cell r="G493">
            <v>4.7</v>
          </cell>
          <cell r="H493">
            <v>0.92</v>
          </cell>
          <cell r="I493">
            <v>5.61</v>
          </cell>
          <cell r="J493">
            <v>28.06</v>
          </cell>
          <cell r="K493">
            <v>539.58000000000004</v>
          </cell>
          <cell r="L493">
            <v>0</v>
          </cell>
          <cell r="M493">
            <v>539.58000000000004</v>
          </cell>
          <cell r="N493">
            <v>0</v>
          </cell>
        </row>
        <row r="494">
          <cell r="A494" t="str">
            <v>BE2.504NO_thin060</v>
          </cell>
          <cell r="B494" t="str">
            <v xml:space="preserve">BE </v>
          </cell>
          <cell r="C494">
            <v>2.5</v>
          </cell>
          <cell r="D494">
            <v>4</v>
          </cell>
          <cell r="E494" t="str">
            <v>NO_thin</v>
          </cell>
          <cell r="F494" t="str">
            <v xml:space="preserve"> 60-65</v>
          </cell>
          <cell r="G494">
            <v>4.95</v>
          </cell>
          <cell r="H494">
            <v>0.17</v>
          </cell>
          <cell r="I494">
            <v>5.12</v>
          </cell>
          <cell r="J494">
            <v>25.61</v>
          </cell>
          <cell r="K494">
            <v>565.19000000000005</v>
          </cell>
          <cell r="L494">
            <v>0</v>
          </cell>
          <cell r="M494">
            <v>565.19000000000005</v>
          </cell>
          <cell r="N494">
            <v>0</v>
          </cell>
        </row>
        <row r="495">
          <cell r="A495" t="str">
            <v>BE2.504NO_thin065</v>
          </cell>
          <cell r="B495" t="str">
            <v xml:space="preserve">BE </v>
          </cell>
          <cell r="C495">
            <v>2.5</v>
          </cell>
          <cell r="D495">
            <v>4</v>
          </cell>
          <cell r="E495" t="str">
            <v>NO_thin</v>
          </cell>
          <cell r="F495" t="str">
            <v xml:space="preserve"> 65-70</v>
          </cell>
          <cell r="G495">
            <v>5.71</v>
          </cell>
          <cell r="H495">
            <v>-0.27</v>
          </cell>
          <cell r="I495">
            <v>5.44</v>
          </cell>
          <cell r="J495">
            <v>27.2</v>
          </cell>
          <cell r="K495">
            <v>592.39</v>
          </cell>
          <cell r="L495">
            <v>0</v>
          </cell>
          <cell r="M495">
            <v>592.39</v>
          </cell>
          <cell r="N495">
            <v>0</v>
          </cell>
        </row>
        <row r="496">
          <cell r="A496" t="str">
            <v>BE2.504NO_thin070</v>
          </cell>
          <cell r="B496" t="str">
            <v xml:space="preserve">BE </v>
          </cell>
          <cell r="C496">
            <v>2.5</v>
          </cell>
          <cell r="D496">
            <v>4</v>
          </cell>
          <cell r="E496" t="str">
            <v>NO_thin</v>
          </cell>
          <cell r="F496" t="str">
            <v xml:space="preserve"> 70-75</v>
          </cell>
          <cell r="G496">
            <v>6.21</v>
          </cell>
          <cell r="H496">
            <v>-0.31</v>
          </cell>
          <cell r="I496">
            <v>5.9</v>
          </cell>
          <cell r="J496">
            <v>29.51</v>
          </cell>
          <cell r="K496">
            <v>621.9</v>
          </cell>
          <cell r="L496">
            <v>0</v>
          </cell>
          <cell r="M496">
            <v>621.9</v>
          </cell>
          <cell r="N496">
            <v>0</v>
          </cell>
        </row>
        <row r="497">
          <cell r="A497" t="str">
            <v>BE2.504NO_thin075</v>
          </cell>
          <cell r="B497" t="str">
            <v xml:space="preserve">BE </v>
          </cell>
          <cell r="C497">
            <v>2.5</v>
          </cell>
          <cell r="D497">
            <v>4</v>
          </cell>
          <cell r="E497" t="str">
            <v>NO_thin</v>
          </cell>
          <cell r="F497" t="str">
            <v xml:space="preserve"> 75-80</v>
          </cell>
          <cell r="G497">
            <v>5.88</v>
          </cell>
          <cell r="H497">
            <v>-0.28000000000000003</v>
          </cell>
          <cell r="I497">
            <v>5.6</v>
          </cell>
          <cell r="J497">
            <v>28</v>
          </cell>
          <cell r="K497">
            <v>649.9</v>
          </cell>
          <cell r="L497">
            <v>0</v>
          </cell>
          <cell r="M497">
            <v>649.9</v>
          </cell>
          <cell r="N497">
            <v>0</v>
          </cell>
        </row>
        <row r="498">
          <cell r="A498" t="str">
            <v>BE2.504NO_thin080</v>
          </cell>
          <cell r="B498" t="str">
            <v xml:space="preserve">BE </v>
          </cell>
          <cell r="C498">
            <v>2.5</v>
          </cell>
          <cell r="D498">
            <v>4</v>
          </cell>
          <cell r="E498" t="str">
            <v>NO_thin</v>
          </cell>
          <cell r="F498" t="str">
            <v xml:space="preserve"> 80-85</v>
          </cell>
          <cell r="G498">
            <v>5.55</v>
          </cell>
          <cell r="H498">
            <v>-0.35</v>
          </cell>
          <cell r="I498">
            <v>5.2</v>
          </cell>
          <cell r="J498">
            <v>26.02</v>
          </cell>
          <cell r="K498">
            <v>675.92</v>
          </cell>
          <cell r="L498">
            <v>0</v>
          </cell>
          <cell r="M498">
            <v>675.92</v>
          </cell>
          <cell r="N498">
            <v>0</v>
          </cell>
        </row>
        <row r="499">
          <cell r="A499" t="str">
            <v>BE2.504NO_thin085</v>
          </cell>
          <cell r="B499" t="str">
            <v xml:space="preserve">BE </v>
          </cell>
          <cell r="C499">
            <v>2.5</v>
          </cell>
          <cell r="D499">
            <v>4</v>
          </cell>
          <cell r="E499" t="str">
            <v>NO_thin</v>
          </cell>
          <cell r="F499" t="str">
            <v xml:space="preserve"> 85-90</v>
          </cell>
          <cell r="G499">
            <v>5.44</v>
          </cell>
          <cell r="H499">
            <v>-0.1</v>
          </cell>
          <cell r="I499">
            <v>5.33</v>
          </cell>
          <cell r="J499">
            <v>26.66</v>
          </cell>
          <cell r="K499">
            <v>702.58</v>
          </cell>
          <cell r="L499">
            <v>0</v>
          </cell>
          <cell r="M499">
            <v>702.58</v>
          </cell>
          <cell r="N499">
            <v>0</v>
          </cell>
        </row>
        <row r="500">
          <cell r="A500" t="str">
            <v>BE2.504NO_thin090</v>
          </cell>
          <cell r="B500" t="str">
            <v xml:space="preserve">BE </v>
          </cell>
          <cell r="C500">
            <v>2.5</v>
          </cell>
          <cell r="D500">
            <v>4</v>
          </cell>
          <cell r="E500" t="str">
            <v>NO_thin</v>
          </cell>
          <cell r="F500" t="str">
            <v xml:space="preserve"> 90-95</v>
          </cell>
          <cell r="G500">
            <v>5.19</v>
          </cell>
          <cell r="H500">
            <v>-0.27</v>
          </cell>
          <cell r="I500">
            <v>4.93</v>
          </cell>
          <cell r="J500">
            <v>24.64</v>
          </cell>
          <cell r="K500">
            <v>727.22</v>
          </cell>
          <cell r="L500">
            <v>0</v>
          </cell>
          <cell r="M500">
            <v>727.22</v>
          </cell>
          <cell r="N500">
            <v>0</v>
          </cell>
        </row>
        <row r="501">
          <cell r="A501" t="str">
            <v>BE2.504NO_thin095</v>
          </cell>
          <cell r="B501" t="str">
            <v xml:space="preserve">BE </v>
          </cell>
          <cell r="C501">
            <v>2.5</v>
          </cell>
          <cell r="D501">
            <v>4</v>
          </cell>
          <cell r="E501" t="str">
            <v>NO_thin</v>
          </cell>
          <cell r="F501" t="str">
            <v xml:space="preserve"> 95-100</v>
          </cell>
          <cell r="G501">
            <v>4.99</v>
          </cell>
          <cell r="H501">
            <v>0</v>
          </cell>
          <cell r="I501">
            <v>4.99</v>
          </cell>
          <cell r="J501">
            <v>24.97</v>
          </cell>
          <cell r="K501">
            <v>752.19</v>
          </cell>
          <cell r="L501">
            <v>0</v>
          </cell>
          <cell r="M501">
            <v>752.19</v>
          </cell>
          <cell r="N501">
            <v>0</v>
          </cell>
        </row>
        <row r="502">
          <cell r="A502" t="str">
            <v>BE2.504NO_thin100</v>
          </cell>
          <cell r="B502" t="str">
            <v xml:space="preserve">BE </v>
          </cell>
          <cell r="C502">
            <v>2.5</v>
          </cell>
          <cell r="D502">
            <v>4</v>
          </cell>
          <cell r="E502" t="str">
            <v>NO_thin</v>
          </cell>
          <cell r="F502" t="str">
            <v>100-105</v>
          </cell>
          <cell r="G502">
            <v>4.8899999999999997</v>
          </cell>
          <cell r="H502">
            <v>-0.25</v>
          </cell>
          <cell r="I502">
            <v>4.6399999999999997</v>
          </cell>
          <cell r="J502">
            <v>23.2</v>
          </cell>
          <cell r="K502">
            <v>775.39</v>
          </cell>
          <cell r="L502">
            <v>0</v>
          </cell>
          <cell r="M502">
            <v>775.39</v>
          </cell>
          <cell r="N502">
            <v>0</v>
          </cell>
        </row>
        <row r="503">
          <cell r="A503" t="str">
            <v>BE2.504NO_thin105</v>
          </cell>
          <cell r="B503" t="str">
            <v xml:space="preserve">BE </v>
          </cell>
          <cell r="C503">
            <v>2.5</v>
          </cell>
          <cell r="D503">
            <v>4</v>
          </cell>
          <cell r="E503" t="str">
            <v>NO_thin</v>
          </cell>
          <cell r="F503" t="str">
            <v>105-110</v>
          </cell>
          <cell r="G503">
            <v>4.62</v>
          </cell>
          <cell r="H503">
            <v>-0.23</v>
          </cell>
          <cell r="I503">
            <v>4.3899999999999997</v>
          </cell>
          <cell r="J503">
            <v>21.94</v>
          </cell>
          <cell r="K503">
            <v>797.33</v>
          </cell>
          <cell r="L503">
            <v>0</v>
          </cell>
          <cell r="M503">
            <v>797.33</v>
          </cell>
          <cell r="N503">
            <v>0</v>
          </cell>
        </row>
        <row r="504">
          <cell r="A504" t="str">
            <v>BE2.504NO_thin110</v>
          </cell>
          <cell r="B504" t="str">
            <v xml:space="preserve">BE </v>
          </cell>
          <cell r="C504">
            <v>2.5</v>
          </cell>
          <cell r="D504">
            <v>4</v>
          </cell>
          <cell r="E504" t="str">
            <v>NO_thin</v>
          </cell>
          <cell r="F504" t="str">
            <v>110-115</v>
          </cell>
          <cell r="G504">
            <v>4.26</v>
          </cell>
          <cell r="H504">
            <v>-0.24</v>
          </cell>
          <cell r="I504">
            <v>4.03</v>
          </cell>
          <cell r="J504">
            <v>20.13</v>
          </cell>
          <cell r="K504">
            <v>817.46</v>
          </cell>
          <cell r="L504">
            <v>0</v>
          </cell>
          <cell r="M504">
            <v>817.46</v>
          </cell>
          <cell r="N504">
            <v>0</v>
          </cell>
        </row>
        <row r="505">
          <cell r="A505" t="str">
            <v>BE2.504NO_thin115</v>
          </cell>
          <cell r="B505" t="str">
            <v xml:space="preserve">BE </v>
          </cell>
          <cell r="C505">
            <v>2.5</v>
          </cell>
          <cell r="D505">
            <v>4</v>
          </cell>
          <cell r="E505" t="str">
            <v>NO_thin</v>
          </cell>
          <cell r="F505" t="str">
            <v>115-120</v>
          </cell>
          <cell r="G505">
            <v>3.97</v>
          </cell>
          <cell r="H505">
            <v>-0.25</v>
          </cell>
          <cell r="I505">
            <v>3.72</v>
          </cell>
          <cell r="J505">
            <v>18.62</v>
          </cell>
          <cell r="K505">
            <v>836.08</v>
          </cell>
          <cell r="L505">
            <v>0</v>
          </cell>
          <cell r="M505">
            <v>836.08</v>
          </cell>
          <cell r="N505">
            <v>0</v>
          </cell>
        </row>
        <row r="506">
          <cell r="A506" t="str">
            <v>BE2.504NO_thin120</v>
          </cell>
          <cell r="B506" t="str">
            <v xml:space="preserve">BE </v>
          </cell>
          <cell r="C506">
            <v>2.5</v>
          </cell>
          <cell r="D506">
            <v>4</v>
          </cell>
          <cell r="E506" t="str">
            <v>NO_thin</v>
          </cell>
          <cell r="F506" t="str">
            <v>120-125</v>
          </cell>
          <cell r="G506">
            <v>3.76</v>
          </cell>
          <cell r="H506">
            <v>-0.18</v>
          </cell>
          <cell r="I506">
            <v>3.58</v>
          </cell>
          <cell r="J506">
            <v>17.89</v>
          </cell>
          <cell r="K506">
            <v>853.97</v>
          </cell>
          <cell r="L506">
            <v>0</v>
          </cell>
          <cell r="M506">
            <v>853.97</v>
          </cell>
          <cell r="N506">
            <v>0</v>
          </cell>
        </row>
        <row r="507">
          <cell r="A507" t="str">
            <v>BE2.504NO_thin125</v>
          </cell>
          <cell r="B507" t="str">
            <v xml:space="preserve">BE </v>
          </cell>
          <cell r="C507">
            <v>2.5</v>
          </cell>
          <cell r="D507">
            <v>4</v>
          </cell>
          <cell r="E507" t="str">
            <v>NO_thin</v>
          </cell>
          <cell r="F507" t="str">
            <v>125-130</v>
          </cell>
          <cell r="G507">
            <v>3.5</v>
          </cell>
          <cell r="H507">
            <v>-7.0000000000000007E-2</v>
          </cell>
          <cell r="I507">
            <v>3.43</v>
          </cell>
          <cell r="J507">
            <v>17.13</v>
          </cell>
          <cell r="K507">
            <v>871.1</v>
          </cell>
          <cell r="L507">
            <v>0</v>
          </cell>
          <cell r="M507">
            <v>871.1</v>
          </cell>
          <cell r="N507">
            <v>0</v>
          </cell>
        </row>
        <row r="508">
          <cell r="A508" t="str">
            <v>BE2.504NO_thin130</v>
          </cell>
          <cell r="B508" t="str">
            <v xml:space="preserve">BE </v>
          </cell>
          <cell r="C508">
            <v>2.5</v>
          </cell>
          <cell r="D508">
            <v>4</v>
          </cell>
          <cell r="E508" t="str">
            <v>NO_thin</v>
          </cell>
          <cell r="F508" t="str">
            <v>130-135</v>
          </cell>
          <cell r="G508">
            <v>3.28</v>
          </cell>
          <cell r="H508">
            <v>-0.09</v>
          </cell>
          <cell r="I508">
            <v>3.19</v>
          </cell>
          <cell r="J508">
            <v>15.95</v>
          </cell>
          <cell r="K508">
            <v>887.04</v>
          </cell>
          <cell r="L508">
            <v>0</v>
          </cell>
          <cell r="M508">
            <v>887.04</v>
          </cell>
          <cell r="N508">
            <v>0</v>
          </cell>
        </row>
        <row r="509">
          <cell r="A509" t="str">
            <v>BE2.504NO_thin135</v>
          </cell>
          <cell r="B509" t="str">
            <v xml:space="preserve">BE </v>
          </cell>
          <cell r="C509">
            <v>2.5</v>
          </cell>
          <cell r="D509">
            <v>4</v>
          </cell>
          <cell r="E509" t="str">
            <v>NO_thin</v>
          </cell>
          <cell r="F509" t="str">
            <v>135-140</v>
          </cell>
          <cell r="G509">
            <v>2.99</v>
          </cell>
          <cell r="H509">
            <v>-0.15</v>
          </cell>
          <cell r="I509">
            <v>2.84</v>
          </cell>
          <cell r="J509">
            <v>14.18</v>
          </cell>
          <cell r="K509">
            <v>901.22</v>
          </cell>
          <cell r="L509">
            <v>0</v>
          </cell>
          <cell r="M509">
            <v>901.22</v>
          </cell>
          <cell r="N509">
            <v>0</v>
          </cell>
        </row>
        <row r="510">
          <cell r="A510" t="str">
            <v>BE2.504NO_thin140</v>
          </cell>
          <cell r="B510" t="str">
            <v xml:space="preserve">BE </v>
          </cell>
          <cell r="C510">
            <v>2.5</v>
          </cell>
          <cell r="D510">
            <v>4</v>
          </cell>
          <cell r="E510" t="str">
            <v>NO_thin</v>
          </cell>
          <cell r="F510" t="str">
            <v>140-145</v>
          </cell>
          <cell r="G510">
            <v>2.76</v>
          </cell>
          <cell r="H510">
            <v>-0.04</v>
          </cell>
          <cell r="I510">
            <v>2.72</v>
          </cell>
          <cell r="J510">
            <v>13.58</v>
          </cell>
          <cell r="K510">
            <v>914.8</v>
          </cell>
          <cell r="L510">
            <v>0</v>
          </cell>
          <cell r="M510">
            <v>914.8</v>
          </cell>
          <cell r="N510">
            <v>0</v>
          </cell>
        </row>
        <row r="511">
          <cell r="A511" t="str">
            <v>BE2.504NO_thin145</v>
          </cell>
          <cell r="B511" t="str">
            <v xml:space="preserve">BE </v>
          </cell>
          <cell r="C511">
            <v>2.5</v>
          </cell>
          <cell r="D511">
            <v>4</v>
          </cell>
          <cell r="E511" t="str">
            <v>NO_thin</v>
          </cell>
          <cell r="F511" t="str">
            <v>145-150</v>
          </cell>
          <cell r="G511">
            <v>2.58</v>
          </cell>
          <cell r="H511">
            <v>-0.16</v>
          </cell>
          <cell r="I511">
            <v>2.41</v>
          </cell>
          <cell r="J511">
            <v>12.07</v>
          </cell>
          <cell r="K511">
            <v>926.87</v>
          </cell>
          <cell r="L511">
            <v>0</v>
          </cell>
          <cell r="M511">
            <v>926.87</v>
          </cell>
          <cell r="N511">
            <v>0</v>
          </cell>
        </row>
        <row r="512">
          <cell r="A512" t="str">
            <v>BE2.504NO_thin150</v>
          </cell>
          <cell r="B512" t="str">
            <v xml:space="preserve">BE </v>
          </cell>
          <cell r="C512">
            <v>2.5</v>
          </cell>
          <cell r="D512">
            <v>4</v>
          </cell>
          <cell r="E512" t="str">
            <v>NO_thin</v>
          </cell>
          <cell r="F512" t="str">
            <v>150-155</v>
          </cell>
          <cell r="G512">
            <v>2.31</v>
          </cell>
          <cell r="H512">
            <v>-0.27</v>
          </cell>
          <cell r="I512">
            <v>2.04</v>
          </cell>
          <cell r="J512">
            <v>10.220000000000001</v>
          </cell>
          <cell r="K512">
            <v>937.09</v>
          </cell>
          <cell r="L512">
            <v>0</v>
          </cell>
          <cell r="M512">
            <v>937.09</v>
          </cell>
          <cell r="N512">
            <v>0</v>
          </cell>
        </row>
        <row r="513">
          <cell r="A513" t="str">
            <v>BE2.504NO_thin155</v>
          </cell>
          <cell r="B513" t="str">
            <v xml:space="preserve">BE </v>
          </cell>
          <cell r="C513">
            <v>2.5</v>
          </cell>
          <cell r="D513">
            <v>4</v>
          </cell>
          <cell r="E513" t="str">
            <v>NO_thin</v>
          </cell>
          <cell r="F513" t="str">
            <v>155-160</v>
          </cell>
          <cell r="G513">
            <v>2.2200000000000002</v>
          </cell>
          <cell r="H513">
            <v>0.05</v>
          </cell>
          <cell r="I513">
            <v>2.27</v>
          </cell>
          <cell r="J513">
            <v>11.36</v>
          </cell>
          <cell r="K513">
            <v>948.45</v>
          </cell>
          <cell r="L513">
            <v>0</v>
          </cell>
          <cell r="M513">
            <v>948.45</v>
          </cell>
          <cell r="N513">
            <v>0</v>
          </cell>
        </row>
        <row r="514">
          <cell r="A514" t="str">
            <v>BE2.504NO_thin160</v>
          </cell>
          <cell r="B514" t="str">
            <v xml:space="preserve">BE </v>
          </cell>
          <cell r="C514">
            <v>2.5</v>
          </cell>
          <cell r="D514">
            <v>4</v>
          </cell>
          <cell r="E514" t="str">
            <v>NO_thin</v>
          </cell>
          <cell r="F514" t="str">
            <v>160-165</v>
          </cell>
          <cell r="G514">
            <v>2.15</v>
          </cell>
          <cell r="H514">
            <v>-0.12</v>
          </cell>
          <cell r="I514">
            <v>2.0299999999999998</v>
          </cell>
          <cell r="J514">
            <v>10.16</v>
          </cell>
          <cell r="K514">
            <v>958.62</v>
          </cell>
          <cell r="L514">
            <v>0</v>
          </cell>
          <cell r="M514">
            <v>958.62</v>
          </cell>
          <cell r="N514">
            <v>0</v>
          </cell>
        </row>
        <row r="515">
          <cell r="A515" t="str">
            <v>BE2.504NO_thin165</v>
          </cell>
          <cell r="B515" t="str">
            <v xml:space="preserve">BE </v>
          </cell>
          <cell r="C515">
            <v>2.5</v>
          </cell>
          <cell r="D515">
            <v>4</v>
          </cell>
          <cell r="E515" t="str">
            <v>NO_thin</v>
          </cell>
          <cell r="F515" t="str">
            <v>165-170</v>
          </cell>
          <cell r="G515">
            <v>2</v>
          </cell>
          <cell r="H515">
            <v>-0.15</v>
          </cell>
          <cell r="I515">
            <v>1.85</v>
          </cell>
          <cell r="J515">
            <v>9.26</v>
          </cell>
          <cell r="K515">
            <v>967.87</v>
          </cell>
          <cell r="L515">
            <v>0</v>
          </cell>
          <cell r="M515">
            <v>967.87</v>
          </cell>
          <cell r="N515">
            <v>0</v>
          </cell>
        </row>
        <row r="516">
          <cell r="A516" t="str">
            <v>BE2.504NO_thin170</v>
          </cell>
          <cell r="B516" t="str">
            <v xml:space="preserve">BE </v>
          </cell>
          <cell r="C516">
            <v>2.5</v>
          </cell>
          <cell r="D516">
            <v>4</v>
          </cell>
          <cell r="E516" t="str">
            <v>NO_thin</v>
          </cell>
          <cell r="F516" t="str">
            <v>170-175</v>
          </cell>
          <cell r="G516">
            <v>1.95</v>
          </cell>
          <cell r="H516">
            <v>-0.14000000000000001</v>
          </cell>
          <cell r="I516">
            <v>1.81</v>
          </cell>
          <cell r="J516">
            <v>9.0399999999999991</v>
          </cell>
          <cell r="K516">
            <v>976.92</v>
          </cell>
          <cell r="L516">
            <v>0</v>
          </cell>
          <cell r="M516">
            <v>976.92</v>
          </cell>
          <cell r="N516">
            <v>0</v>
          </cell>
        </row>
        <row r="517">
          <cell r="A517" t="str">
            <v>BE2.504NO_thin175</v>
          </cell>
          <cell r="B517" t="str">
            <v xml:space="preserve">BE </v>
          </cell>
          <cell r="C517">
            <v>2.5</v>
          </cell>
          <cell r="D517">
            <v>4</v>
          </cell>
          <cell r="E517" t="str">
            <v>NO_thin</v>
          </cell>
          <cell r="F517" t="str">
            <v>175-180</v>
          </cell>
          <cell r="G517">
            <v>1.85</v>
          </cell>
          <cell r="H517">
            <v>-0.13</v>
          </cell>
          <cell r="I517">
            <v>1.72</v>
          </cell>
          <cell r="J517">
            <v>8.59</v>
          </cell>
          <cell r="K517">
            <v>985.51</v>
          </cell>
          <cell r="L517">
            <v>0</v>
          </cell>
          <cell r="M517">
            <v>985.51</v>
          </cell>
          <cell r="N517">
            <v>0</v>
          </cell>
        </row>
        <row r="518">
          <cell r="A518" t="str">
            <v>BE2.504NO_thin180</v>
          </cell>
          <cell r="B518" t="str">
            <v xml:space="preserve">BE </v>
          </cell>
          <cell r="C518">
            <v>2.5</v>
          </cell>
          <cell r="D518">
            <v>4</v>
          </cell>
          <cell r="E518" t="str">
            <v>NO_thin</v>
          </cell>
          <cell r="F518" t="str">
            <v>180-185</v>
          </cell>
          <cell r="G518">
            <v>1.72</v>
          </cell>
          <cell r="H518">
            <v>-0.13</v>
          </cell>
          <cell r="I518">
            <v>1.59</v>
          </cell>
          <cell r="J518">
            <v>7.96</v>
          </cell>
          <cell r="K518">
            <v>993.47</v>
          </cell>
          <cell r="L518">
            <v>0</v>
          </cell>
          <cell r="M518">
            <v>993.47</v>
          </cell>
          <cell r="N518">
            <v>0</v>
          </cell>
        </row>
        <row r="519">
          <cell r="A519" t="str">
            <v>BE2.504NO_thin185</v>
          </cell>
          <cell r="B519" t="str">
            <v xml:space="preserve">BE </v>
          </cell>
          <cell r="C519">
            <v>2.5</v>
          </cell>
          <cell r="D519">
            <v>4</v>
          </cell>
          <cell r="E519" t="str">
            <v>NO_thin</v>
          </cell>
          <cell r="F519" t="str">
            <v>185-190</v>
          </cell>
          <cell r="G519">
            <v>1.6</v>
          </cell>
          <cell r="H519">
            <v>-0.11</v>
          </cell>
          <cell r="I519">
            <v>1.49</v>
          </cell>
          <cell r="J519">
            <v>7.44</v>
          </cell>
          <cell r="K519">
            <v>1000.91</v>
          </cell>
          <cell r="L519">
            <v>0</v>
          </cell>
          <cell r="M519">
            <v>1000.91</v>
          </cell>
          <cell r="N519">
            <v>0</v>
          </cell>
        </row>
        <row r="520">
          <cell r="A520" t="str">
            <v>BE2.504NO_thin190</v>
          </cell>
          <cell r="B520" t="str">
            <v xml:space="preserve">BE </v>
          </cell>
          <cell r="C520">
            <v>2.5</v>
          </cell>
          <cell r="D520">
            <v>4</v>
          </cell>
          <cell r="E520" t="str">
            <v>NO_thin</v>
          </cell>
          <cell r="F520" t="str">
            <v>190-195</v>
          </cell>
          <cell r="G520">
            <v>1.51</v>
          </cell>
          <cell r="H520">
            <v>-0.11</v>
          </cell>
          <cell r="I520">
            <v>1.4</v>
          </cell>
          <cell r="J520">
            <v>7</v>
          </cell>
          <cell r="K520">
            <v>1007.91</v>
          </cell>
          <cell r="L520">
            <v>0</v>
          </cell>
          <cell r="M520">
            <v>1007.91</v>
          </cell>
          <cell r="N520">
            <v>0</v>
          </cell>
        </row>
        <row r="521">
          <cell r="A521" t="str">
            <v>BE2.504NO_thin195</v>
          </cell>
          <cell r="B521" t="str">
            <v xml:space="preserve">BE </v>
          </cell>
          <cell r="C521">
            <v>2.5</v>
          </cell>
          <cell r="D521">
            <v>4</v>
          </cell>
          <cell r="E521" t="str">
            <v>NO_thin</v>
          </cell>
          <cell r="F521" t="str">
            <v>195-200</v>
          </cell>
          <cell r="G521">
            <v>1.41</v>
          </cell>
          <cell r="H521">
            <v>-0.11</v>
          </cell>
          <cell r="I521">
            <v>1.3</v>
          </cell>
          <cell r="J521">
            <v>6.5</v>
          </cell>
          <cell r="K521">
            <v>1014.41</v>
          </cell>
          <cell r="L521">
            <v>0</v>
          </cell>
          <cell r="M521">
            <v>1014.41</v>
          </cell>
          <cell r="N521">
            <v>0</v>
          </cell>
        </row>
        <row r="522">
          <cell r="A522" t="str">
            <v>BE2.504Thinned000</v>
          </cell>
          <cell r="B522" t="str">
            <v xml:space="preserve">BE </v>
          </cell>
          <cell r="C522">
            <v>2.5</v>
          </cell>
          <cell r="D522">
            <v>4</v>
          </cell>
          <cell r="E522" t="str">
            <v>Thinned</v>
          </cell>
          <cell r="F522" t="str">
            <v xml:space="preserve">  0-5</v>
          </cell>
          <cell r="G522">
            <v>0.02</v>
          </cell>
          <cell r="H522">
            <v>0.1</v>
          </cell>
          <cell r="I522">
            <v>0.12</v>
          </cell>
          <cell r="J522">
            <v>0.57999999999999996</v>
          </cell>
          <cell r="K522">
            <v>0.57999999999999996</v>
          </cell>
          <cell r="L522">
            <v>0</v>
          </cell>
          <cell r="M522">
            <v>0.57999999999999996</v>
          </cell>
          <cell r="N522">
            <v>0</v>
          </cell>
        </row>
        <row r="523">
          <cell r="A523" t="str">
            <v>BE2.504Thinned005</v>
          </cell>
          <cell r="B523" t="str">
            <v xml:space="preserve">BE </v>
          </cell>
          <cell r="C523">
            <v>2.5</v>
          </cell>
          <cell r="D523">
            <v>4</v>
          </cell>
          <cell r="E523" t="str">
            <v>Thinned</v>
          </cell>
          <cell r="F523" t="str">
            <v xml:space="preserve">  5-10</v>
          </cell>
          <cell r="G523">
            <v>0.09</v>
          </cell>
          <cell r="H523">
            <v>0.18</v>
          </cell>
          <cell r="I523">
            <v>0.27</v>
          </cell>
          <cell r="J523">
            <v>1.34</v>
          </cell>
          <cell r="K523">
            <v>1.92</v>
          </cell>
          <cell r="L523">
            <v>0</v>
          </cell>
          <cell r="M523">
            <v>1.92</v>
          </cell>
          <cell r="N523">
            <v>0</v>
          </cell>
        </row>
        <row r="524">
          <cell r="A524" t="str">
            <v>BE2.504Thinned010</v>
          </cell>
          <cell r="B524" t="str">
            <v xml:space="preserve">BE </v>
          </cell>
          <cell r="C524">
            <v>2.5</v>
          </cell>
          <cell r="D524">
            <v>4</v>
          </cell>
          <cell r="E524" t="str">
            <v>Thinned</v>
          </cell>
          <cell r="F524" t="str">
            <v xml:space="preserve"> 10-15</v>
          </cell>
          <cell r="G524">
            <v>0.33</v>
          </cell>
          <cell r="H524">
            <v>0.25</v>
          </cell>
          <cell r="I524">
            <v>0.57999999999999996</v>
          </cell>
          <cell r="J524">
            <v>2.89</v>
          </cell>
          <cell r="K524">
            <v>4.8099999999999996</v>
          </cell>
          <cell r="L524">
            <v>0</v>
          </cell>
          <cell r="M524">
            <v>4.8099999999999996</v>
          </cell>
          <cell r="N524">
            <v>0</v>
          </cell>
        </row>
        <row r="525">
          <cell r="A525" t="str">
            <v>BE2.504Thinned015</v>
          </cell>
          <cell r="B525" t="str">
            <v xml:space="preserve">BE </v>
          </cell>
          <cell r="C525">
            <v>2.5</v>
          </cell>
          <cell r="D525">
            <v>4</v>
          </cell>
          <cell r="E525" t="str">
            <v>Thinned</v>
          </cell>
          <cell r="F525" t="str">
            <v xml:space="preserve"> 15-20</v>
          </cell>
          <cell r="G525">
            <v>1.17</v>
          </cell>
          <cell r="H525">
            <v>0.32</v>
          </cell>
          <cell r="I525">
            <v>1.49</v>
          </cell>
          <cell r="J525">
            <v>7.47</v>
          </cell>
          <cell r="K525">
            <v>12.28</v>
          </cell>
          <cell r="L525">
            <v>0</v>
          </cell>
          <cell r="M525">
            <v>12.28</v>
          </cell>
          <cell r="N525">
            <v>0</v>
          </cell>
        </row>
        <row r="526">
          <cell r="A526" t="str">
            <v>BE2.504Thinned020</v>
          </cell>
          <cell r="B526" t="str">
            <v xml:space="preserve">BE </v>
          </cell>
          <cell r="C526">
            <v>2.5</v>
          </cell>
          <cell r="D526">
            <v>4</v>
          </cell>
          <cell r="E526" t="str">
            <v>Thinned</v>
          </cell>
          <cell r="F526" t="str">
            <v xml:space="preserve"> 20-25</v>
          </cell>
          <cell r="G526">
            <v>4.1100000000000003</v>
          </cell>
          <cell r="H526">
            <v>0.39</v>
          </cell>
          <cell r="I526">
            <v>4.5</v>
          </cell>
          <cell r="J526">
            <v>22.5</v>
          </cell>
          <cell r="K526">
            <v>34.770000000000003</v>
          </cell>
          <cell r="L526">
            <v>0</v>
          </cell>
          <cell r="M526">
            <v>34.770000000000003</v>
          </cell>
          <cell r="N526">
            <v>0</v>
          </cell>
        </row>
        <row r="527">
          <cell r="A527" t="str">
            <v>BE2.504Thinned025</v>
          </cell>
          <cell r="B527" t="str">
            <v xml:space="preserve">BE </v>
          </cell>
          <cell r="C527">
            <v>2.5</v>
          </cell>
          <cell r="D527">
            <v>4</v>
          </cell>
          <cell r="E527" t="str">
            <v>Thinned</v>
          </cell>
          <cell r="F527" t="str">
            <v xml:space="preserve"> 25-30</v>
          </cell>
          <cell r="G527">
            <v>14.13</v>
          </cell>
          <cell r="H527">
            <v>0.46</v>
          </cell>
          <cell r="I527">
            <v>14.6</v>
          </cell>
          <cell r="J527">
            <v>72.98</v>
          </cell>
          <cell r="K527">
            <v>107.75</v>
          </cell>
          <cell r="L527">
            <v>0</v>
          </cell>
          <cell r="M527">
            <v>107.75</v>
          </cell>
          <cell r="N527">
            <v>0</v>
          </cell>
        </row>
        <row r="528">
          <cell r="A528" t="str">
            <v>BE2.504Thinned030</v>
          </cell>
          <cell r="B528" t="str">
            <v xml:space="preserve">BE </v>
          </cell>
          <cell r="C528">
            <v>2.5</v>
          </cell>
          <cell r="D528">
            <v>4</v>
          </cell>
          <cell r="E528" t="str">
            <v>Thinned</v>
          </cell>
          <cell r="F528" t="str">
            <v xml:space="preserve"> 30-35</v>
          </cell>
          <cell r="G528">
            <v>13.05</v>
          </cell>
          <cell r="H528">
            <v>10.11</v>
          </cell>
          <cell r="I528">
            <v>23.16</v>
          </cell>
          <cell r="J528">
            <v>115.81</v>
          </cell>
          <cell r="K528">
            <v>223.56</v>
          </cell>
          <cell r="L528">
            <v>-0.17</v>
          </cell>
          <cell r="M528">
            <v>223.39000000000001</v>
          </cell>
          <cell r="N528">
            <v>9.52</v>
          </cell>
        </row>
        <row r="529">
          <cell r="A529" t="str">
            <v>BE2.504Thinned035</v>
          </cell>
          <cell r="B529" t="str">
            <v xml:space="preserve">BE </v>
          </cell>
          <cell r="C529">
            <v>2.5</v>
          </cell>
          <cell r="D529">
            <v>4</v>
          </cell>
          <cell r="E529" t="str">
            <v>Thinned</v>
          </cell>
          <cell r="F529" t="str">
            <v xml:space="preserve"> 35-40</v>
          </cell>
          <cell r="G529">
            <v>2.86</v>
          </cell>
          <cell r="H529">
            <v>3.01</v>
          </cell>
          <cell r="I529">
            <v>5.87</v>
          </cell>
          <cell r="J529">
            <v>29.34</v>
          </cell>
          <cell r="K529">
            <v>252.9</v>
          </cell>
          <cell r="L529">
            <v>-0.33</v>
          </cell>
          <cell r="M529">
            <v>252.57</v>
          </cell>
          <cell r="N529">
            <v>8.66</v>
          </cell>
        </row>
        <row r="530">
          <cell r="A530" t="str">
            <v>BE2.504Thinned040</v>
          </cell>
          <cell r="B530" t="str">
            <v xml:space="preserve">BE </v>
          </cell>
          <cell r="C530">
            <v>2.5</v>
          </cell>
          <cell r="D530">
            <v>4</v>
          </cell>
          <cell r="E530" t="str">
            <v>Thinned</v>
          </cell>
          <cell r="F530" t="str">
            <v xml:space="preserve"> 40-45</v>
          </cell>
          <cell r="G530">
            <v>1.6</v>
          </cell>
          <cell r="H530">
            <v>0.69</v>
          </cell>
          <cell r="I530">
            <v>2.29</v>
          </cell>
          <cell r="J530">
            <v>11.46</v>
          </cell>
          <cell r="K530">
            <v>264.36</v>
          </cell>
          <cell r="L530">
            <v>-0.56999999999999995</v>
          </cell>
          <cell r="M530">
            <v>263.79000000000002</v>
          </cell>
          <cell r="N530">
            <v>2.2400000000000002</v>
          </cell>
        </row>
        <row r="531">
          <cell r="A531" t="str">
            <v>BE2.504Thinned045</v>
          </cell>
          <cell r="B531" t="str">
            <v xml:space="preserve">BE </v>
          </cell>
          <cell r="C531">
            <v>2.5</v>
          </cell>
          <cell r="D531">
            <v>4</v>
          </cell>
          <cell r="E531" t="str">
            <v>Thinned</v>
          </cell>
          <cell r="F531" t="str">
            <v xml:space="preserve"> 45-50</v>
          </cell>
          <cell r="G531">
            <v>3.56</v>
          </cell>
          <cell r="H531">
            <v>7.0000000000000007E-2</v>
          </cell>
          <cell r="I531">
            <v>3.63</v>
          </cell>
          <cell r="J531">
            <v>18.149999999999999</v>
          </cell>
          <cell r="K531">
            <v>282.51</v>
          </cell>
          <cell r="L531">
            <v>-0.82</v>
          </cell>
          <cell r="M531">
            <v>281.69</v>
          </cell>
          <cell r="N531">
            <v>2.4</v>
          </cell>
        </row>
        <row r="532">
          <cell r="A532" t="str">
            <v>BE2.504Thinned050</v>
          </cell>
          <cell r="B532" t="str">
            <v xml:space="preserve">BE </v>
          </cell>
          <cell r="C532">
            <v>2.5</v>
          </cell>
          <cell r="D532">
            <v>4</v>
          </cell>
          <cell r="E532" t="str">
            <v>Thinned</v>
          </cell>
          <cell r="F532" t="str">
            <v xml:space="preserve"> 50-55</v>
          </cell>
          <cell r="G532">
            <v>4.03</v>
          </cell>
          <cell r="H532">
            <v>-0.41</v>
          </cell>
          <cell r="I532">
            <v>3.62</v>
          </cell>
          <cell r="J532">
            <v>18.11</v>
          </cell>
          <cell r="K532">
            <v>300.62</v>
          </cell>
          <cell r="L532">
            <v>-1.08</v>
          </cell>
          <cell r="M532">
            <v>299.54000000000002</v>
          </cell>
          <cell r="N532">
            <v>2.4500000000000002</v>
          </cell>
        </row>
        <row r="533">
          <cell r="A533" t="str">
            <v>BE2.504Thinned055</v>
          </cell>
          <cell r="B533" t="str">
            <v xml:space="preserve">BE </v>
          </cell>
          <cell r="C533">
            <v>2.5</v>
          </cell>
          <cell r="D533">
            <v>4</v>
          </cell>
          <cell r="E533" t="str">
            <v>Thinned</v>
          </cell>
          <cell r="F533" t="str">
            <v xml:space="preserve"> 55-60</v>
          </cell>
          <cell r="G533">
            <v>5.03</v>
          </cell>
          <cell r="H533">
            <v>-1.28</v>
          </cell>
          <cell r="I533">
            <v>3.75</v>
          </cell>
          <cell r="J533">
            <v>18.739999999999998</v>
          </cell>
          <cell r="K533">
            <v>319.36</v>
          </cell>
          <cell r="L533">
            <v>-1.38</v>
          </cell>
          <cell r="M533">
            <v>317.98</v>
          </cell>
          <cell r="N533">
            <v>2.78</v>
          </cell>
        </row>
        <row r="534">
          <cell r="A534" t="str">
            <v>BE2.504Thinned060</v>
          </cell>
          <cell r="B534" t="str">
            <v xml:space="preserve">BE </v>
          </cell>
          <cell r="C534">
            <v>2.5</v>
          </cell>
          <cell r="D534">
            <v>4</v>
          </cell>
          <cell r="E534" t="str">
            <v>Thinned</v>
          </cell>
          <cell r="F534" t="str">
            <v xml:space="preserve"> 60-65</v>
          </cell>
          <cell r="G534">
            <v>4.99</v>
          </cell>
          <cell r="H534">
            <v>-1.32</v>
          </cell>
          <cell r="I534">
            <v>3.67</v>
          </cell>
          <cell r="J534">
            <v>18.36</v>
          </cell>
          <cell r="K534">
            <v>337.72</v>
          </cell>
          <cell r="L534">
            <v>-1.66</v>
          </cell>
          <cell r="M534">
            <v>336.06</v>
          </cell>
          <cell r="N534">
            <v>2.7</v>
          </cell>
        </row>
        <row r="535">
          <cell r="A535" t="str">
            <v>BE2.504Thinned065</v>
          </cell>
          <cell r="B535" t="str">
            <v xml:space="preserve">BE </v>
          </cell>
          <cell r="C535">
            <v>2.5</v>
          </cell>
          <cell r="D535">
            <v>4</v>
          </cell>
          <cell r="E535" t="str">
            <v>Thinned</v>
          </cell>
          <cell r="F535" t="str">
            <v xml:space="preserve"> 65-70</v>
          </cell>
          <cell r="G535">
            <v>5.08</v>
          </cell>
          <cell r="H535">
            <v>-0.8</v>
          </cell>
          <cell r="I535">
            <v>4.28</v>
          </cell>
          <cell r="J535">
            <v>21.38</v>
          </cell>
          <cell r="K535">
            <v>359.1</v>
          </cell>
          <cell r="L535">
            <v>-1.93</v>
          </cell>
          <cell r="M535">
            <v>357.17</v>
          </cell>
          <cell r="N535">
            <v>2.6</v>
          </cell>
        </row>
        <row r="536">
          <cell r="A536" t="str">
            <v>BE2.504Thinned070</v>
          </cell>
          <cell r="B536" t="str">
            <v xml:space="preserve">BE </v>
          </cell>
          <cell r="C536">
            <v>2.5</v>
          </cell>
          <cell r="D536">
            <v>4</v>
          </cell>
          <cell r="E536" t="str">
            <v>Thinned</v>
          </cell>
          <cell r="F536" t="str">
            <v xml:space="preserve"> 70-75</v>
          </cell>
          <cell r="G536">
            <v>4.8</v>
          </cell>
          <cell r="H536">
            <v>-0.52</v>
          </cell>
          <cell r="I536">
            <v>4.28</v>
          </cell>
          <cell r="J536">
            <v>21.41</v>
          </cell>
          <cell r="K536">
            <v>380.51</v>
          </cell>
          <cell r="L536">
            <v>-2.21</v>
          </cell>
          <cell r="M536">
            <v>378.3</v>
          </cell>
          <cell r="N536">
            <v>2.64</v>
          </cell>
        </row>
        <row r="537">
          <cell r="A537" t="str">
            <v>BE2.504Thinned075</v>
          </cell>
          <cell r="B537" t="str">
            <v xml:space="preserve">BE </v>
          </cell>
          <cell r="C537">
            <v>2.5</v>
          </cell>
          <cell r="D537">
            <v>4</v>
          </cell>
          <cell r="E537" t="str">
            <v>Thinned</v>
          </cell>
          <cell r="F537" t="str">
            <v xml:space="preserve"> 75-80</v>
          </cell>
          <cell r="G537">
            <v>5.18</v>
          </cell>
          <cell r="H537">
            <v>-1.02</v>
          </cell>
          <cell r="I537">
            <v>4.16</v>
          </cell>
          <cell r="J537">
            <v>20.81</v>
          </cell>
          <cell r="K537">
            <v>401.32</v>
          </cell>
          <cell r="L537">
            <v>-2.5299999999999998</v>
          </cell>
          <cell r="M537">
            <v>398.79</v>
          </cell>
          <cell r="N537">
            <v>2.96</v>
          </cell>
        </row>
        <row r="538">
          <cell r="A538" t="str">
            <v>BE2.504Thinned080</v>
          </cell>
          <cell r="B538" t="str">
            <v xml:space="preserve">BE </v>
          </cell>
          <cell r="C538">
            <v>2.5</v>
          </cell>
          <cell r="D538">
            <v>4</v>
          </cell>
          <cell r="E538" t="str">
            <v>Thinned</v>
          </cell>
          <cell r="F538" t="str">
            <v xml:space="preserve"> 80-85</v>
          </cell>
          <cell r="G538">
            <v>3.58</v>
          </cell>
          <cell r="H538">
            <v>-0.2</v>
          </cell>
          <cell r="I538">
            <v>3.38</v>
          </cell>
          <cell r="J538">
            <v>16.91</v>
          </cell>
          <cell r="K538">
            <v>418.23</v>
          </cell>
          <cell r="L538">
            <v>-2.81</v>
          </cell>
          <cell r="M538">
            <v>415.42</v>
          </cell>
          <cell r="N538">
            <v>2.7</v>
          </cell>
        </row>
        <row r="539">
          <cell r="A539" t="str">
            <v>BE2.504Thinned085</v>
          </cell>
          <cell r="B539" t="str">
            <v xml:space="preserve">BE </v>
          </cell>
          <cell r="C539">
            <v>2.5</v>
          </cell>
          <cell r="D539">
            <v>4</v>
          </cell>
          <cell r="E539" t="str">
            <v>Thinned</v>
          </cell>
          <cell r="F539" t="str">
            <v xml:space="preserve"> 85-90</v>
          </cell>
          <cell r="G539">
            <v>3.58</v>
          </cell>
          <cell r="H539">
            <v>-0.15</v>
          </cell>
          <cell r="I539">
            <v>3.43</v>
          </cell>
          <cell r="J539">
            <v>17.16</v>
          </cell>
          <cell r="K539">
            <v>435.39</v>
          </cell>
          <cell r="L539">
            <v>-3.1</v>
          </cell>
          <cell r="M539">
            <v>432.28999999999996</v>
          </cell>
          <cell r="N539">
            <v>2.74</v>
          </cell>
        </row>
        <row r="540">
          <cell r="A540" t="str">
            <v>BE2.504Thinned090</v>
          </cell>
          <cell r="B540" t="str">
            <v xml:space="preserve">BE </v>
          </cell>
          <cell r="C540">
            <v>2.5</v>
          </cell>
          <cell r="D540">
            <v>4</v>
          </cell>
          <cell r="E540" t="str">
            <v>Thinned</v>
          </cell>
          <cell r="F540" t="str">
            <v xml:space="preserve"> 90-95</v>
          </cell>
          <cell r="G540">
            <v>3.64</v>
          </cell>
          <cell r="H540">
            <v>-0.06</v>
          </cell>
          <cell r="I540">
            <v>3.58</v>
          </cell>
          <cell r="J540">
            <v>17.91</v>
          </cell>
          <cell r="K540">
            <v>453.3</v>
          </cell>
          <cell r="L540">
            <v>-3.39</v>
          </cell>
          <cell r="M540">
            <v>449.91</v>
          </cell>
          <cell r="N540">
            <v>2.74</v>
          </cell>
        </row>
        <row r="541">
          <cell r="A541" t="str">
            <v>BE2.504Thinned095</v>
          </cell>
          <cell r="B541" t="str">
            <v xml:space="preserve">BE </v>
          </cell>
          <cell r="C541">
            <v>2.5</v>
          </cell>
          <cell r="D541">
            <v>4</v>
          </cell>
          <cell r="E541" t="str">
            <v>Thinned</v>
          </cell>
          <cell r="F541" t="str">
            <v xml:space="preserve"> 95-100</v>
          </cell>
          <cell r="G541">
            <v>3.37</v>
          </cell>
          <cell r="H541">
            <v>0.04</v>
          </cell>
          <cell r="I541">
            <v>3.41</v>
          </cell>
          <cell r="J541">
            <v>17.05</v>
          </cell>
          <cell r="K541">
            <v>470.35</v>
          </cell>
          <cell r="L541">
            <v>-3.68</v>
          </cell>
          <cell r="M541">
            <v>466.67</v>
          </cell>
          <cell r="N541">
            <v>2.73</v>
          </cell>
        </row>
        <row r="542">
          <cell r="A542" t="str">
            <v>BE2.504Thinned100</v>
          </cell>
          <cell r="B542" t="str">
            <v xml:space="preserve">BE </v>
          </cell>
          <cell r="C542">
            <v>2.5</v>
          </cell>
          <cell r="D542">
            <v>4</v>
          </cell>
          <cell r="E542" t="str">
            <v>Thinned</v>
          </cell>
          <cell r="F542" t="str">
            <v>100-105</v>
          </cell>
          <cell r="G542">
            <v>2.95</v>
          </cell>
          <cell r="H542">
            <v>0.01</v>
          </cell>
          <cell r="I542">
            <v>2.96</v>
          </cell>
          <cell r="J542">
            <v>14.79</v>
          </cell>
          <cell r="K542">
            <v>485.13</v>
          </cell>
          <cell r="L542">
            <v>-3.96</v>
          </cell>
          <cell r="M542">
            <v>481.17</v>
          </cell>
          <cell r="N542">
            <v>2.72</v>
          </cell>
        </row>
        <row r="543">
          <cell r="A543" t="str">
            <v>BE2.504Thinned105</v>
          </cell>
          <cell r="B543" t="str">
            <v xml:space="preserve">BE </v>
          </cell>
          <cell r="C543">
            <v>2.5</v>
          </cell>
          <cell r="D543">
            <v>4</v>
          </cell>
          <cell r="E543" t="str">
            <v>Thinned</v>
          </cell>
          <cell r="F543" t="str">
            <v>105-110</v>
          </cell>
          <cell r="G543">
            <v>2.88</v>
          </cell>
          <cell r="H543">
            <v>-0.21</v>
          </cell>
          <cell r="I543">
            <v>2.66</v>
          </cell>
          <cell r="J543">
            <v>13.31</v>
          </cell>
          <cell r="K543">
            <v>498.44</v>
          </cell>
          <cell r="L543">
            <v>-4.2300000000000004</v>
          </cell>
          <cell r="M543">
            <v>494.21</v>
          </cell>
          <cell r="N543">
            <v>2.56</v>
          </cell>
        </row>
        <row r="544">
          <cell r="A544" t="str">
            <v>BE2.504Thinned110</v>
          </cell>
          <cell r="B544" t="str">
            <v xml:space="preserve">BE </v>
          </cell>
          <cell r="C544">
            <v>2.5</v>
          </cell>
          <cell r="D544">
            <v>4</v>
          </cell>
          <cell r="E544" t="str">
            <v>Thinned</v>
          </cell>
          <cell r="F544" t="str">
            <v>110-115</v>
          </cell>
          <cell r="G544">
            <v>2.81</v>
          </cell>
          <cell r="H544">
            <v>-0.32</v>
          </cell>
          <cell r="I544">
            <v>2.5</v>
          </cell>
          <cell r="J544">
            <v>12.48</v>
          </cell>
          <cell r="K544">
            <v>510.93</v>
          </cell>
          <cell r="L544">
            <v>-4.49</v>
          </cell>
          <cell r="M544">
            <v>506.44</v>
          </cell>
          <cell r="N544">
            <v>2.39</v>
          </cell>
        </row>
        <row r="545">
          <cell r="A545" t="str">
            <v>BE2.504Thinned115</v>
          </cell>
          <cell r="B545" t="str">
            <v xml:space="preserve">BE </v>
          </cell>
          <cell r="C545">
            <v>2.5</v>
          </cell>
          <cell r="D545">
            <v>4</v>
          </cell>
          <cell r="E545" t="str">
            <v>Thinned</v>
          </cell>
          <cell r="F545" t="str">
            <v>115-120</v>
          </cell>
          <cell r="G545">
            <v>2.52</v>
          </cell>
          <cell r="H545">
            <v>-0.34</v>
          </cell>
          <cell r="I545">
            <v>2.1800000000000002</v>
          </cell>
          <cell r="J545">
            <v>10.9</v>
          </cell>
          <cell r="K545">
            <v>521.83000000000004</v>
          </cell>
          <cell r="L545">
            <v>-4.7300000000000004</v>
          </cell>
          <cell r="M545">
            <v>517.1</v>
          </cell>
          <cell r="N545">
            <v>2.2599999999999998</v>
          </cell>
        </row>
        <row r="546">
          <cell r="A546" t="str">
            <v>BE2.504Thinned120</v>
          </cell>
          <cell r="B546" t="str">
            <v xml:space="preserve">BE </v>
          </cell>
          <cell r="C546">
            <v>2.5</v>
          </cell>
          <cell r="D546">
            <v>4</v>
          </cell>
          <cell r="E546" t="str">
            <v>Thinned</v>
          </cell>
          <cell r="F546" t="str">
            <v>120-125</v>
          </cell>
          <cell r="G546">
            <v>2.19</v>
          </cell>
          <cell r="H546">
            <v>-0.34</v>
          </cell>
          <cell r="I546">
            <v>1.85</v>
          </cell>
          <cell r="J546">
            <v>9.27</v>
          </cell>
          <cell r="K546">
            <v>531.1</v>
          </cell>
          <cell r="L546">
            <v>-4.95</v>
          </cell>
          <cell r="M546">
            <v>526.15</v>
          </cell>
          <cell r="N546">
            <v>2.16</v>
          </cell>
        </row>
        <row r="547">
          <cell r="A547" t="str">
            <v>BE2.504Thinned125</v>
          </cell>
          <cell r="B547" t="str">
            <v xml:space="preserve">BE </v>
          </cell>
          <cell r="C547">
            <v>2.5</v>
          </cell>
          <cell r="D547">
            <v>4</v>
          </cell>
          <cell r="E547" t="str">
            <v>Thinned</v>
          </cell>
          <cell r="F547" t="str">
            <v>125-130</v>
          </cell>
          <cell r="G547">
            <v>2.0499999999999998</v>
          </cell>
          <cell r="H547">
            <v>-0.24</v>
          </cell>
          <cell r="I547">
            <v>1.81</v>
          </cell>
          <cell r="J547">
            <v>9.0500000000000007</v>
          </cell>
          <cell r="K547">
            <v>540.16</v>
          </cell>
          <cell r="L547">
            <v>-5.18</v>
          </cell>
          <cell r="M547">
            <v>534.98</v>
          </cell>
          <cell r="N547">
            <v>2.11</v>
          </cell>
        </row>
        <row r="548">
          <cell r="A548" t="str">
            <v>BE2.504Thinned130</v>
          </cell>
          <cell r="B548" t="str">
            <v xml:space="preserve">BE </v>
          </cell>
          <cell r="C548">
            <v>2.5</v>
          </cell>
          <cell r="D548">
            <v>4</v>
          </cell>
          <cell r="E548" t="str">
            <v>Thinned</v>
          </cell>
          <cell r="F548" t="str">
            <v>130-135</v>
          </cell>
          <cell r="G548">
            <v>1.97</v>
          </cell>
          <cell r="H548">
            <v>-0.17</v>
          </cell>
          <cell r="I548">
            <v>1.8</v>
          </cell>
          <cell r="J548">
            <v>8.98</v>
          </cell>
          <cell r="K548">
            <v>549.14</v>
          </cell>
          <cell r="L548">
            <v>-5.39</v>
          </cell>
          <cell r="M548">
            <v>543.75</v>
          </cell>
          <cell r="N548">
            <v>2.0499999999999998</v>
          </cell>
        </row>
        <row r="549">
          <cell r="A549" t="str">
            <v>BE2.504Thinned135</v>
          </cell>
          <cell r="B549" t="str">
            <v xml:space="preserve">BE </v>
          </cell>
          <cell r="C549">
            <v>2.5</v>
          </cell>
          <cell r="D549">
            <v>4</v>
          </cell>
          <cell r="E549" t="str">
            <v>Thinned</v>
          </cell>
          <cell r="F549" t="str">
            <v>135-140</v>
          </cell>
          <cell r="G549">
            <v>1.66</v>
          </cell>
          <cell r="H549">
            <v>-0.14000000000000001</v>
          </cell>
          <cell r="I549">
            <v>1.52</v>
          </cell>
          <cell r="J549">
            <v>7.62</v>
          </cell>
          <cell r="K549">
            <v>556.75</v>
          </cell>
          <cell r="L549">
            <v>-5.6</v>
          </cell>
          <cell r="M549">
            <v>551.15</v>
          </cell>
          <cell r="N549">
            <v>1.99</v>
          </cell>
        </row>
        <row r="550">
          <cell r="A550" t="str">
            <v>BE2.504Thinned140</v>
          </cell>
          <cell r="B550" t="str">
            <v xml:space="preserve">BE </v>
          </cell>
          <cell r="C550">
            <v>2.5</v>
          </cell>
          <cell r="D550">
            <v>4</v>
          </cell>
          <cell r="E550" t="str">
            <v>Thinned</v>
          </cell>
          <cell r="F550" t="str">
            <v>140-145</v>
          </cell>
          <cell r="G550">
            <v>0.71</v>
          </cell>
          <cell r="H550">
            <v>-0.11</v>
          </cell>
          <cell r="I550">
            <v>0.6</v>
          </cell>
          <cell r="J550">
            <v>2.99</v>
          </cell>
          <cell r="K550">
            <v>559.75</v>
          </cell>
          <cell r="L550">
            <v>-5.81</v>
          </cell>
          <cell r="M550">
            <v>553.94000000000005</v>
          </cell>
          <cell r="N550">
            <v>1.99</v>
          </cell>
        </row>
        <row r="551">
          <cell r="A551" t="str">
            <v>BE2.504Thinned145</v>
          </cell>
          <cell r="B551" t="str">
            <v xml:space="preserve">BE </v>
          </cell>
          <cell r="C551">
            <v>2.5</v>
          </cell>
          <cell r="D551">
            <v>4</v>
          </cell>
          <cell r="E551" t="str">
            <v>Thinned</v>
          </cell>
          <cell r="F551" t="str">
            <v>145-150</v>
          </cell>
          <cell r="G551">
            <v>1.1499999999999999</v>
          </cell>
          <cell r="H551">
            <v>-0.06</v>
          </cell>
          <cell r="I551">
            <v>1.0900000000000001</v>
          </cell>
          <cell r="J551">
            <v>5.43</v>
          </cell>
          <cell r="K551">
            <v>565.17999999999995</v>
          </cell>
          <cell r="L551">
            <v>-6.02</v>
          </cell>
          <cell r="M551">
            <v>559.16</v>
          </cell>
          <cell r="N551">
            <v>1.97</v>
          </cell>
        </row>
        <row r="552">
          <cell r="A552" t="str">
            <v>BE2.504Thinned150</v>
          </cell>
          <cell r="B552" t="str">
            <v xml:space="preserve">BE </v>
          </cell>
          <cell r="C552">
            <v>2.5</v>
          </cell>
          <cell r="D552">
            <v>4</v>
          </cell>
          <cell r="E552" t="str">
            <v>Thinned</v>
          </cell>
          <cell r="F552" t="str">
            <v>150-155</v>
          </cell>
          <cell r="G552">
            <v>0.64</v>
          </cell>
          <cell r="H552">
            <v>-7.0000000000000007E-2</v>
          </cell>
          <cell r="I552">
            <v>0.56999999999999995</v>
          </cell>
          <cell r="J552">
            <v>2.85</v>
          </cell>
          <cell r="K552">
            <v>568.03</v>
          </cell>
          <cell r="L552">
            <v>-6.23</v>
          </cell>
          <cell r="M552">
            <v>561.79999999999995</v>
          </cell>
          <cell r="N552">
            <v>1.95</v>
          </cell>
        </row>
        <row r="553">
          <cell r="A553" t="str">
            <v>BE2.504Thinned155</v>
          </cell>
          <cell r="B553" t="str">
            <v xml:space="preserve">BE </v>
          </cell>
          <cell r="C553">
            <v>2.5</v>
          </cell>
          <cell r="D553">
            <v>4</v>
          </cell>
          <cell r="E553" t="str">
            <v>Thinned</v>
          </cell>
          <cell r="F553" t="str">
            <v>155-160</v>
          </cell>
          <cell r="G553">
            <v>0.72</v>
          </cell>
          <cell r="H553">
            <v>-0.04</v>
          </cell>
          <cell r="I553">
            <v>0.68</v>
          </cell>
          <cell r="J553">
            <v>3.38</v>
          </cell>
          <cell r="K553">
            <v>571.4</v>
          </cell>
          <cell r="L553">
            <v>-6.43</v>
          </cell>
          <cell r="M553">
            <v>564.97</v>
          </cell>
          <cell r="N553">
            <v>1.93</v>
          </cell>
        </row>
        <row r="554">
          <cell r="A554" t="str">
            <v>BE2.504Thinned160</v>
          </cell>
          <cell r="B554" t="str">
            <v xml:space="preserve">BE </v>
          </cell>
          <cell r="C554">
            <v>2.5</v>
          </cell>
          <cell r="D554">
            <v>4</v>
          </cell>
          <cell r="E554" t="str">
            <v>Thinned</v>
          </cell>
          <cell r="F554" t="str">
            <v>160-165</v>
          </cell>
          <cell r="G554">
            <v>0.49</v>
          </cell>
          <cell r="H554">
            <v>-0.03</v>
          </cell>
          <cell r="I554">
            <v>0.46</v>
          </cell>
          <cell r="J554">
            <v>2.31</v>
          </cell>
          <cell r="K554">
            <v>573.71</v>
          </cell>
          <cell r="L554">
            <v>-6.63</v>
          </cell>
          <cell r="M554">
            <v>567.08000000000004</v>
          </cell>
          <cell r="N554">
            <v>1.91</v>
          </cell>
        </row>
        <row r="555">
          <cell r="A555" t="str">
            <v>BE2.504Thinned165</v>
          </cell>
          <cell r="B555" t="str">
            <v xml:space="preserve">BE </v>
          </cell>
          <cell r="C555">
            <v>2.5</v>
          </cell>
          <cell r="D555">
            <v>4</v>
          </cell>
          <cell r="E555" t="str">
            <v>Thinned</v>
          </cell>
          <cell r="F555" t="str">
            <v>165-170</v>
          </cell>
          <cell r="G555">
            <v>0.24</v>
          </cell>
          <cell r="H555">
            <v>-0.02</v>
          </cell>
          <cell r="I555">
            <v>0.21</v>
          </cell>
          <cell r="J555">
            <v>1.07</v>
          </cell>
          <cell r="K555">
            <v>574.78</v>
          </cell>
          <cell r="L555">
            <v>-6.83</v>
          </cell>
          <cell r="M555">
            <v>567.94999999999993</v>
          </cell>
          <cell r="N555">
            <v>1.89</v>
          </cell>
        </row>
        <row r="556">
          <cell r="A556" t="str">
            <v>BE2.504Thinned170</v>
          </cell>
          <cell r="B556" t="str">
            <v xml:space="preserve">BE </v>
          </cell>
          <cell r="C556">
            <v>2.5</v>
          </cell>
          <cell r="D556">
            <v>4</v>
          </cell>
          <cell r="E556" t="str">
            <v>Thinned</v>
          </cell>
          <cell r="F556" t="str">
            <v>170-175</v>
          </cell>
          <cell r="G556">
            <v>0.17</v>
          </cell>
          <cell r="H556">
            <v>-0.02</v>
          </cell>
          <cell r="I556">
            <v>0.14000000000000001</v>
          </cell>
          <cell r="J556">
            <v>0.72</v>
          </cell>
          <cell r="K556">
            <v>575.5</v>
          </cell>
          <cell r="L556">
            <v>-7.03</v>
          </cell>
          <cell r="M556">
            <v>568.47</v>
          </cell>
          <cell r="N556">
            <v>1.87</v>
          </cell>
        </row>
        <row r="557">
          <cell r="A557" t="str">
            <v>BE2.504Thinned175</v>
          </cell>
          <cell r="B557" t="str">
            <v xml:space="preserve">BE </v>
          </cell>
          <cell r="C557">
            <v>2.5</v>
          </cell>
          <cell r="D557">
            <v>4</v>
          </cell>
          <cell r="E557" t="str">
            <v>Thinned</v>
          </cell>
          <cell r="F557" t="str">
            <v>175-180</v>
          </cell>
          <cell r="G557">
            <v>-0.06</v>
          </cell>
          <cell r="H557">
            <v>-0.03</v>
          </cell>
          <cell r="I557">
            <v>-0.09</v>
          </cell>
          <cell r="J557">
            <v>-0.44</v>
          </cell>
          <cell r="K557">
            <v>575.05999999999995</v>
          </cell>
          <cell r="L557">
            <v>-7.23</v>
          </cell>
          <cell r="M557">
            <v>567.82999999999993</v>
          </cell>
          <cell r="N557">
            <v>1.85</v>
          </cell>
        </row>
        <row r="558">
          <cell r="A558" t="str">
            <v>BE2.504Thinned180</v>
          </cell>
          <cell r="B558" t="str">
            <v xml:space="preserve">BE </v>
          </cell>
          <cell r="C558">
            <v>2.5</v>
          </cell>
          <cell r="D558">
            <v>4</v>
          </cell>
          <cell r="E558" t="str">
            <v>Thinned</v>
          </cell>
          <cell r="F558" t="str">
            <v>180-185</v>
          </cell>
          <cell r="G558">
            <v>-0.25</v>
          </cell>
          <cell r="H558">
            <v>-0.03</v>
          </cell>
          <cell r="I558">
            <v>-0.27</v>
          </cell>
          <cell r="J558">
            <v>-1.36</v>
          </cell>
          <cell r="K558">
            <v>573.70000000000005</v>
          </cell>
          <cell r="L558">
            <v>-7.42</v>
          </cell>
          <cell r="M558">
            <v>566.28000000000009</v>
          </cell>
          <cell r="N558">
            <v>1.83</v>
          </cell>
        </row>
        <row r="559">
          <cell r="A559" t="str">
            <v>BE2.504Thinned185</v>
          </cell>
          <cell r="B559" t="str">
            <v xml:space="preserve">BE </v>
          </cell>
          <cell r="C559">
            <v>2.5</v>
          </cell>
          <cell r="D559">
            <v>4</v>
          </cell>
          <cell r="E559" t="str">
            <v>Thinned</v>
          </cell>
          <cell r="F559" t="str">
            <v>185-190</v>
          </cell>
          <cell r="G559">
            <v>-0.32</v>
          </cell>
          <cell r="H559">
            <v>-0.02</v>
          </cell>
          <cell r="I559">
            <v>-0.34</v>
          </cell>
          <cell r="J559">
            <v>-1.72</v>
          </cell>
          <cell r="K559">
            <v>571.98</v>
          </cell>
          <cell r="L559">
            <v>-7.61</v>
          </cell>
          <cell r="M559">
            <v>564.37</v>
          </cell>
          <cell r="N559">
            <v>1.81</v>
          </cell>
        </row>
        <row r="560">
          <cell r="A560" t="str">
            <v>BE2.504Thinned190</v>
          </cell>
          <cell r="B560" t="str">
            <v xml:space="preserve">BE </v>
          </cell>
          <cell r="C560">
            <v>2.5</v>
          </cell>
          <cell r="D560">
            <v>4</v>
          </cell>
          <cell r="E560" t="str">
            <v>Thinned</v>
          </cell>
          <cell r="F560" t="str">
            <v>190-195</v>
          </cell>
          <cell r="G560">
            <v>-0.51</v>
          </cell>
          <cell r="H560">
            <v>-0.02</v>
          </cell>
          <cell r="I560">
            <v>-0.53</v>
          </cell>
          <cell r="J560">
            <v>-2.65</v>
          </cell>
          <cell r="K560">
            <v>569.33000000000004</v>
          </cell>
          <cell r="L560">
            <v>-7.8</v>
          </cell>
          <cell r="M560">
            <v>561.53000000000009</v>
          </cell>
          <cell r="N560">
            <v>1.79</v>
          </cell>
        </row>
        <row r="561">
          <cell r="A561" t="str">
            <v>BE2.504Thinned195</v>
          </cell>
          <cell r="B561" t="str">
            <v xml:space="preserve">BE </v>
          </cell>
          <cell r="C561">
            <v>2.5</v>
          </cell>
          <cell r="D561">
            <v>4</v>
          </cell>
          <cell r="E561" t="str">
            <v>Thinned</v>
          </cell>
          <cell r="F561" t="str">
            <v>195-200</v>
          </cell>
          <cell r="G561">
            <v>3.5</v>
          </cell>
          <cell r="H561">
            <v>-2.76</v>
          </cell>
          <cell r="I561">
            <v>0.74</v>
          </cell>
          <cell r="J561">
            <v>3.69</v>
          </cell>
          <cell r="K561">
            <v>573.03</v>
          </cell>
          <cell r="L561">
            <v>-7.8</v>
          </cell>
          <cell r="M561">
            <v>565.23</v>
          </cell>
          <cell r="N561">
            <v>0</v>
          </cell>
        </row>
        <row r="562">
          <cell r="A562" t="str">
            <v>BE2.506NO_thin000</v>
          </cell>
          <cell r="B562" t="str">
            <v xml:space="preserve">BE </v>
          </cell>
          <cell r="C562">
            <v>2.5</v>
          </cell>
          <cell r="D562">
            <v>6</v>
          </cell>
          <cell r="E562" t="str">
            <v>NO_thin</v>
          </cell>
          <cell r="F562" t="str">
            <v xml:space="preserve">  0-5</v>
          </cell>
          <cell r="G562">
            <v>7.0000000000000007E-2</v>
          </cell>
          <cell r="H562">
            <v>0.12</v>
          </cell>
          <cell r="I562">
            <v>0.19</v>
          </cell>
          <cell r="J562">
            <v>0.97</v>
          </cell>
          <cell r="K562">
            <v>0.97</v>
          </cell>
          <cell r="L562">
            <v>0</v>
          </cell>
          <cell r="M562">
            <v>0.97</v>
          </cell>
          <cell r="N562">
            <v>0</v>
          </cell>
        </row>
        <row r="563">
          <cell r="A563" t="str">
            <v>BE2.506NO_thin005</v>
          </cell>
          <cell r="B563" t="str">
            <v xml:space="preserve">BE </v>
          </cell>
          <cell r="C563">
            <v>2.5</v>
          </cell>
          <cell r="D563">
            <v>6</v>
          </cell>
          <cell r="E563" t="str">
            <v>NO_thin</v>
          </cell>
          <cell r="F563" t="str">
            <v xml:space="preserve">  5-10</v>
          </cell>
          <cell r="G563">
            <v>0.32</v>
          </cell>
          <cell r="H563">
            <v>0.24</v>
          </cell>
          <cell r="I563">
            <v>0.56000000000000005</v>
          </cell>
          <cell r="J563">
            <v>2.8</v>
          </cell>
          <cell r="K563">
            <v>3.77</v>
          </cell>
          <cell r="L563">
            <v>0</v>
          </cell>
          <cell r="M563">
            <v>3.77</v>
          </cell>
          <cell r="N563">
            <v>0</v>
          </cell>
        </row>
        <row r="564">
          <cell r="A564" t="str">
            <v>BE2.506NO_thin010</v>
          </cell>
          <cell r="B564" t="str">
            <v xml:space="preserve">BE </v>
          </cell>
          <cell r="C564">
            <v>2.5</v>
          </cell>
          <cell r="D564">
            <v>6</v>
          </cell>
          <cell r="E564" t="str">
            <v>NO_thin</v>
          </cell>
          <cell r="F564" t="str">
            <v xml:space="preserve"> 10-15</v>
          </cell>
          <cell r="G564">
            <v>1.24</v>
          </cell>
          <cell r="H564">
            <v>0.33</v>
          </cell>
          <cell r="I564">
            <v>1.57</v>
          </cell>
          <cell r="J564">
            <v>7.85</v>
          </cell>
          <cell r="K564">
            <v>11.62</v>
          </cell>
          <cell r="L564">
            <v>0</v>
          </cell>
          <cell r="M564">
            <v>11.62</v>
          </cell>
          <cell r="N564">
            <v>0</v>
          </cell>
        </row>
        <row r="565">
          <cell r="A565" t="str">
            <v>BE2.506NO_thin015</v>
          </cell>
          <cell r="B565" t="str">
            <v xml:space="preserve">BE </v>
          </cell>
          <cell r="C565">
            <v>2.5</v>
          </cell>
          <cell r="D565">
            <v>6</v>
          </cell>
          <cell r="E565" t="str">
            <v>NO_thin</v>
          </cell>
          <cell r="F565" t="str">
            <v xml:space="preserve"> 15-20</v>
          </cell>
          <cell r="G565">
            <v>4.4800000000000004</v>
          </cell>
          <cell r="H565">
            <v>0.43</v>
          </cell>
          <cell r="I565">
            <v>4.91</v>
          </cell>
          <cell r="J565">
            <v>24.55</v>
          </cell>
          <cell r="K565">
            <v>36.17</v>
          </cell>
          <cell r="L565">
            <v>0</v>
          </cell>
          <cell r="M565">
            <v>36.17</v>
          </cell>
          <cell r="N565">
            <v>0</v>
          </cell>
        </row>
        <row r="566">
          <cell r="A566" t="str">
            <v>BE2.506NO_thin020</v>
          </cell>
          <cell r="B566" t="str">
            <v xml:space="preserve">BE </v>
          </cell>
          <cell r="C566">
            <v>2.5</v>
          </cell>
          <cell r="D566">
            <v>6</v>
          </cell>
          <cell r="E566" t="str">
            <v>NO_thin</v>
          </cell>
          <cell r="F566" t="str">
            <v xml:space="preserve"> 20-25</v>
          </cell>
          <cell r="G566">
            <v>15.78</v>
          </cell>
          <cell r="H566">
            <v>0.53</v>
          </cell>
          <cell r="I566">
            <v>16.309999999999999</v>
          </cell>
          <cell r="J566">
            <v>81.540000000000006</v>
          </cell>
          <cell r="K566">
            <v>117.71</v>
          </cell>
          <cell r="L566">
            <v>0</v>
          </cell>
          <cell r="M566">
            <v>117.71</v>
          </cell>
          <cell r="N566">
            <v>0</v>
          </cell>
        </row>
        <row r="567">
          <cell r="A567" t="str">
            <v>BE2.506NO_thin025</v>
          </cell>
          <cell r="B567" t="str">
            <v xml:space="preserve">BE </v>
          </cell>
          <cell r="C567">
            <v>2.5</v>
          </cell>
          <cell r="D567">
            <v>6</v>
          </cell>
          <cell r="E567" t="str">
            <v>NO_thin</v>
          </cell>
          <cell r="F567" t="str">
            <v xml:space="preserve"> 25-30</v>
          </cell>
          <cell r="G567">
            <v>32.78</v>
          </cell>
          <cell r="H567">
            <v>1.77</v>
          </cell>
          <cell r="I567">
            <v>34.549999999999997</v>
          </cell>
          <cell r="J567">
            <v>172.75</v>
          </cell>
          <cell r="K567">
            <v>290.45999999999998</v>
          </cell>
          <cell r="L567">
            <v>0</v>
          </cell>
          <cell r="M567">
            <v>290.45999999999998</v>
          </cell>
          <cell r="N567">
            <v>0</v>
          </cell>
        </row>
        <row r="568">
          <cell r="A568" t="str">
            <v>BE2.506NO_thin030</v>
          </cell>
          <cell r="B568" t="str">
            <v xml:space="preserve">BE </v>
          </cell>
          <cell r="C568">
            <v>2.5</v>
          </cell>
          <cell r="D568">
            <v>6</v>
          </cell>
          <cell r="E568" t="str">
            <v>NO_thin</v>
          </cell>
          <cell r="F568" t="str">
            <v xml:space="preserve"> 30-35</v>
          </cell>
          <cell r="G568">
            <v>22.65</v>
          </cell>
          <cell r="H568">
            <v>4.47</v>
          </cell>
          <cell r="I568">
            <v>27.12</v>
          </cell>
          <cell r="J568">
            <v>135.61000000000001</v>
          </cell>
          <cell r="K568">
            <v>426.07</v>
          </cell>
          <cell r="L568">
            <v>0</v>
          </cell>
          <cell r="M568">
            <v>426.07</v>
          </cell>
          <cell r="N568">
            <v>0</v>
          </cell>
        </row>
        <row r="569">
          <cell r="A569" t="str">
            <v>BE2.506NO_thin035</v>
          </cell>
          <cell r="B569" t="str">
            <v xml:space="preserve">BE </v>
          </cell>
          <cell r="C569">
            <v>2.5</v>
          </cell>
          <cell r="D569">
            <v>6</v>
          </cell>
          <cell r="E569" t="str">
            <v>NO_thin</v>
          </cell>
          <cell r="F569" t="str">
            <v xml:space="preserve"> 35-40</v>
          </cell>
          <cell r="G569">
            <v>9.8699999999999992</v>
          </cell>
          <cell r="H569">
            <v>5.85</v>
          </cell>
          <cell r="I569">
            <v>15.72</v>
          </cell>
          <cell r="J569">
            <v>78.62</v>
          </cell>
          <cell r="K569">
            <v>504.69</v>
          </cell>
          <cell r="L569">
            <v>0</v>
          </cell>
          <cell r="M569">
            <v>504.69</v>
          </cell>
          <cell r="N569">
            <v>0</v>
          </cell>
        </row>
        <row r="570">
          <cell r="A570" t="str">
            <v>BE2.506NO_thin040</v>
          </cell>
          <cell r="B570" t="str">
            <v xml:space="preserve">BE </v>
          </cell>
          <cell r="C570">
            <v>2.5</v>
          </cell>
          <cell r="D570">
            <v>6</v>
          </cell>
          <cell r="E570" t="str">
            <v>NO_thin</v>
          </cell>
          <cell r="F570" t="str">
            <v xml:space="preserve"> 40-45</v>
          </cell>
          <cell r="G570">
            <v>6.79</v>
          </cell>
          <cell r="H570">
            <v>2.52</v>
          </cell>
          <cell r="I570">
            <v>9.3000000000000007</v>
          </cell>
          <cell r="J570">
            <v>46.52</v>
          </cell>
          <cell r="K570">
            <v>551.21</v>
          </cell>
          <cell r="L570">
            <v>0</v>
          </cell>
          <cell r="M570">
            <v>551.21</v>
          </cell>
          <cell r="N570">
            <v>0</v>
          </cell>
        </row>
        <row r="571">
          <cell r="A571" t="str">
            <v>BE2.506NO_thin045</v>
          </cell>
          <cell r="B571" t="str">
            <v xml:space="preserve">BE </v>
          </cell>
          <cell r="C571">
            <v>2.5</v>
          </cell>
          <cell r="D571">
            <v>6</v>
          </cell>
          <cell r="E571" t="str">
            <v>NO_thin</v>
          </cell>
          <cell r="F571" t="str">
            <v xml:space="preserve"> 45-50</v>
          </cell>
          <cell r="G571">
            <v>7.69</v>
          </cell>
          <cell r="H571">
            <v>1.52</v>
          </cell>
          <cell r="I571">
            <v>9.2100000000000009</v>
          </cell>
          <cell r="J571">
            <v>46.05</v>
          </cell>
          <cell r="K571">
            <v>597.26</v>
          </cell>
          <cell r="L571">
            <v>0</v>
          </cell>
          <cell r="M571">
            <v>597.26</v>
          </cell>
          <cell r="N571">
            <v>0</v>
          </cell>
        </row>
        <row r="572">
          <cell r="A572" t="str">
            <v>BE2.506NO_thin050</v>
          </cell>
          <cell r="B572" t="str">
            <v xml:space="preserve">BE </v>
          </cell>
          <cell r="C572">
            <v>2.5</v>
          </cell>
          <cell r="D572">
            <v>6</v>
          </cell>
          <cell r="E572" t="str">
            <v>NO_thin</v>
          </cell>
          <cell r="F572" t="str">
            <v xml:space="preserve"> 50-55</v>
          </cell>
          <cell r="G572">
            <v>8.11</v>
          </cell>
          <cell r="H572">
            <v>0.43</v>
          </cell>
          <cell r="I572">
            <v>8.5399999999999991</v>
          </cell>
          <cell r="J572">
            <v>42.72</v>
          </cell>
          <cell r="K572">
            <v>639.99</v>
          </cell>
          <cell r="L572">
            <v>0</v>
          </cell>
          <cell r="M572">
            <v>639.99</v>
          </cell>
          <cell r="N572">
            <v>0</v>
          </cell>
        </row>
        <row r="573">
          <cell r="A573" t="str">
            <v>BE2.506NO_thin055</v>
          </cell>
          <cell r="B573" t="str">
            <v xml:space="preserve">BE </v>
          </cell>
          <cell r="C573">
            <v>2.5</v>
          </cell>
          <cell r="D573">
            <v>6</v>
          </cell>
          <cell r="E573" t="str">
            <v>NO_thin</v>
          </cell>
          <cell r="F573" t="str">
            <v xml:space="preserve"> 55-60</v>
          </cell>
          <cell r="G573">
            <v>7.78</v>
          </cell>
          <cell r="H573">
            <v>-0.11</v>
          </cell>
          <cell r="I573">
            <v>7.67</v>
          </cell>
          <cell r="J573">
            <v>38.35</v>
          </cell>
          <cell r="K573">
            <v>678.34</v>
          </cell>
          <cell r="L573">
            <v>0</v>
          </cell>
          <cell r="M573">
            <v>678.34</v>
          </cell>
          <cell r="N573">
            <v>0</v>
          </cell>
        </row>
        <row r="574">
          <cell r="A574" t="str">
            <v>BE2.506NO_thin060</v>
          </cell>
          <cell r="B574" t="str">
            <v xml:space="preserve">BE </v>
          </cell>
          <cell r="C574">
            <v>2.5</v>
          </cell>
          <cell r="D574">
            <v>6</v>
          </cell>
          <cell r="E574" t="str">
            <v>NO_thin</v>
          </cell>
          <cell r="F574" t="str">
            <v xml:space="preserve"> 60-65</v>
          </cell>
          <cell r="G574">
            <v>8.27</v>
          </cell>
          <cell r="H574">
            <v>-0.19</v>
          </cell>
          <cell r="I574">
            <v>8.08</v>
          </cell>
          <cell r="J574">
            <v>40.4</v>
          </cell>
          <cell r="K574">
            <v>718.74</v>
          </cell>
          <cell r="L574">
            <v>0</v>
          </cell>
          <cell r="M574">
            <v>718.74</v>
          </cell>
          <cell r="N574">
            <v>0</v>
          </cell>
        </row>
        <row r="575">
          <cell r="A575" t="str">
            <v>BE2.506NO_thin065</v>
          </cell>
          <cell r="B575" t="str">
            <v xml:space="preserve">BE </v>
          </cell>
          <cell r="C575">
            <v>2.5</v>
          </cell>
          <cell r="D575">
            <v>6</v>
          </cell>
          <cell r="E575" t="str">
            <v>NO_thin</v>
          </cell>
          <cell r="F575" t="str">
            <v xml:space="preserve"> 65-70</v>
          </cell>
          <cell r="G575">
            <v>8.61</v>
          </cell>
          <cell r="H575">
            <v>-0.2</v>
          </cell>
          <cell r="I575">
            <v>8.4</v>
          </cell>
          <cell r="J575">
            <v>42.02</v>
          </cell>
          <cell r="K575">
            <v>760.76</v>
          </cell>
          <cell r="L575">
            <v>0</v>
          </cell>
          <cell r="M575">
            <v>760.76</v>
          </cell>
          <cell r="N575">
            <v>0</v>
          </cell>
        </row>
        <row r="576">
          <cell r="A576" t="str">
            <v>BE2.506NO_thin070</v>
          </cell>
          <cell r="B576" t="str">
            <v xml:space="preserve">BE </v>
          </cell>
          <cell r="C576">
            <v>2.5</v>
          </cell>
          <cell r="D576">
            <v>6</v>
          </cell>
          <cell r="E576" t="str">
            <v>NO_thin</v>
          </cell>
          <cell r="F576" t="str">
            <v xml:space="preserve"> 70-75</v>
          </cell>
          <cell r="G576">
            <v>8.25</v>
          </cell>
          <cell r="H576">
            <v>-0.24</v>
          </cell>
          <cell r="I576">
            <v>8.01</v>
          </cell>
          <cell r="J576">
            <v>40.07</v>
          </cell>
          <cell r="K576">
            <v>800.82</v>
          </cell>
          <cell r="L576">
            <v>0</v>
          </cell>
          <cell r="M576">
            <v>800.82</v>
          </cell>
          <cell r="N576">
            <v>0</v>
          </cell>
        </row>
        <row r="577">
          <cell r="A577" t="str">
            <v>BE2.506NO_thin075</v>
          </cell>
          <cell r="B577" t="str">
            <v xml:space="preserve">BE </v>
          </cell>
          <cell r="C577">
            <v>2.5</v>
          </cell>
          <cell r="D577">
            <v>6</v>
          </cell>
          <cell r="E577" t="str">
            <v>NO_thin</v>
          </cell>
          <cell r="F577" t="str">
            <v xml:space="preserve"> 75-80</v>
          </cell>
          <cell r="G577">
            <v>7.97</v>
          </cell>
          <cell r="H577">
            <v>-0.27</v>
          </cell>
          <cell r="I577">
            <v>7.7</v>
          </cell>
          <cell r="J577">
            <v>38.49</v>
          </cell>
          <cell r="K577">
            <v>839.32</v>
          </cell>
          <cell r="L577">
            <v>0</v>
          </cell>
          <cell r="M577">
            <v>839.32</v>
          </cell>
          <cell r="N577">
            <v>0</v>
          </cell>
        </row>
        <row r="578">
          <cell r="A578" t="str">
            <v>BE2.506NO_thin080</v>
          </cell>
          <cell r="B578" t="str">
            <v xml:space="preserve">BE </v>
          </cell>
          <cell r="C578">
            <v>2.5</v>
          </cell>
          <cell r="D578">
            <v>6</v>
          </cell>
          <cell r="E578" t="str">
            <v>NO_thin</v>
          </cell>
          <cell r="F578" t="str">
            <v xml:space="preserve"> 80-85</v>
          </cell>
          <cell r="G578">
            <v>7.61</v>
          </cell>
          <cell r="H578">
            <v>-0.26</v>
          </cell>
          <cell r="I578">
            <v>7.35</v>
          </cell>
          <cell r="J578">
            <v>36.75</v>
          </cell>
          <cell r="K578">
            <v>876.07</v>
          </cell>
          <cell r="L578">
            <v>0</v>
          </cell>
          <cell r="M578">
            <v>876.07</v>
          </cell>
          <cell r="N578">
            <v>0</v>
          </cell>
        </row>
        <row r="579">
          <cell r="A579" t="str">
            <v>BE2.506NO_thin085</v>
          </cell>
          <cell r="B579" t="str">
            <v xml:space="preserve">BE </v>
          </cell>
          <cell r="C579">
            <v>2.5</v>
          </cell>
          <cell r="D579">
            <v>6</v>
          </cell>
          <cell r="E579" t="str">
            <v>NO_thin</v>
          </cell>
          <cell r="F579" t="str">
            <v xml:space="preserve"> 85-90</v>
          </cell>
          <cell r="G579">
            <v>7.22</v>
          </cell>
          <cell r="H579">
            <v>-0.13</v>
          </cell>
          <cell r="I579">
            <v>7.09</v>
          </cell>
          <cell r="J579">
            <v>35.47</v>
          </cell>
          <cell r="K579">
            <v>911.54</v>
          </cell>
          <cell r="L579">
            <v>0</v>
          </cell>
          <cell r="M579">
            <v>911.54</v>
          </cell>
          <cell r="N579">
            <v>0</v>
          </cell>
        </row>
        <row r="580">
          <cell r="A580" t="str">
            <v>BE2.506NO_thin090</v>
          </cell>
          <cell r="B580" t="str">
            <v xml:space="preserve">BE </v>
          </cell>
          <cell r="C580">
            <v>2.5</v>
          </cell>
          <cell r="D580">
            <v>6</v>
          </cell>
          <cell r="E580" t="str">
            <v>NO_thin</v>
          </cell>
          <cell r="F580" t="str">
            <v xml:space="preserve"> 90-95</v>
          </cell>
          <cell r="G580">
            <v>6.85</v>
          </cell>
          <cell r="H580">
            <v>-0.25</v>
          </cell>
          <cell r="I580">
            <v>6.6</v>
          </cell>
          <cell r="J580">
            <v>33</v>
          </cell>
          <cell r="K580">
            <v>944.54</v>
          </cell>
          <cell r="L580">
            <v>0</v>
          </cell>
          <cell r="M580">
            <v>944.54</v>
          </cell>
          <cell r="N580">
            <v>0</v>
          </cell>
        </row>
        <row r="581">
          <cell r="A581" t="str">
            <v>BE2.506NO_thin095</v>
          </cell>
          <cell r="B581" t="str">
            <v xml:space="preserve">BE </v>
          </cell>
          <cell r="C581">
            <v>2.5</v>
          </cell>
          <cell r="D581">
            <v>6</v>
          </cell>
          <cell r="E581" t="str">
            <v>NO_thin</v>
          </cell>
          <cell r="F581" t="str">
            <v xml:space="preserve"> 95-100</v>
          </cell>
          <cell r="G581">
            <v>6.42</v>
          </cell>
          <cell r="H581">
            <v>-0.28000000000000003</v>
          </cell>
          <cell r="I581">
            <v>6.14</v>
          </cell>
          <cell r="J581">
            <v>30.69</v>
          </cell>
          <cell r="K581">
            <v>975.22</v>
          </cell>
          <cell r="L581">
            <v>0</v>
          </cell>
          <cell r="M581">
            <v>975.22</v>
          </cell>
          <cell r="N581">
            <v>0</v>
          </cell>
        </row>
        <row r="582">
          <cell r="A582" t="str">
            <v>BE2.506NO_thin100</v>
          </cell>
          <cell r="B582" t="str">
            <v xml:space="preserve">BE </v>
          </cell>
          <cell r="C582">
            <v>2.5</v>
          </cell>
          <cell r="D582">
            <v>6</v>
          </cell>
          <cell r="E582" t="str">
            <v>NO_thin</v>
          </cell>
          <cell r="F582" t="str">
            <v>100-105</v>
          </cell>
          <cell r="G582">
            <v>6.07</v>
          </cell>
          <cell r="H582">
            <v>-0.38</v>
          </cell>
          <cell r="I582">
            <v>5.69</v>
          </cell>
          <cell r="J582">
            <v>28.45</v>
          </cell>
          <cell r="K582">
            <v>1003.68</v>
          </cell>
          <cell r="L582">
            <v>0</v>
          </cell>
          <cell r="M582">
            <v>1003.68</v>
          </cell>
          <cell r="N582">
            <v>0</v>
          </cell>
        </row>
        <row r="583">
          <cell r="A583" t="str">
            <v>BE2.506NO_thin105</v>
          </cell>
          <cell r="B583" t="str">
            <v xml:space="preserve">BE </v>
          </cell>
          <cell r="C583">
            <v>2.5</v>
          </cell>
          <cell r="D583">
            <v>6</v>
          </cell>
          <cell r="E583" t="str">
            <v>NO_thin</v>
          </cell>
          <cell r="F583" t="str">
            <v>105-110</v>
          </cell>
          <cell r="G583">
            <v>5.66</v>
          </cell>
          <cell r="H583">
            <v>-0.25</v>
          </cell>
          <cell r="I583">
            <v>5.41</v>
          </cell>
          <cell r="J583">
            <v>27.05</v>
          </cell>
          <cell r="K583">
            <v>1030.72</v>
          </cell>
          <cell r="L583">
            <v>0</v>
          </cell>
          <cell r="M583">
            <v>1030.72</v>
          </cell>
          <cell r="N583">
            <v>0</v>
          </cell>
        </row>
        <row r="584">
          <cell r="A584" t="str">
            <v>BE2.506NO_thin110</v>
          </cell>
          <cell r="B584" t="str">
            <v xml:space="preserve">BE </v>
          </cell>
          <cell r="C584">
            <v>2.5</v>
          </cell>
          <cell r="D584">
            <v>6</v>
          </cell>
          <cell r="E584" t="str">
            <v>NO_thin</v>
          </cell>
          <cell r="F584" t="str">
            <v>110-115</v>
          </cell>
          <cell r="G584">
            <v>5.27</v>
          </cell>
          <cell r="H584">
            <v>-0.34</v>
          </cell>
          <cell r="I584">
            <v>4.93</v>
          </cell>
          <cell r="J584">
            <v>24.66</v>
          </cell>
          <cell r="K584">
            <v>1055.3900000000001</v>
          </cell>
          <cell r="L584">
            <v>0</v>
          </cell>
          <cell r="M584">
            <v>1055.3900000000001</v>
          </cell>
          <cell r="N584">
            <v>0</v>
          </cell>
        </row>
        <row r="585">
          <cell r="A585" t="str">
            <v>BE2.506NO_thin115</v>
          </cell>
          <cell r="B585" t="str">
            <v xml:space="preserve">BE </v>
          </cell>
          <cell r="C585">
            <v>2.5</v>
          </cell>
          <cell r="D585">
            <v>6</v>
          </cell>
          <cell r="E585" t="str">
            <v>NO_thin</v>
          </cell>
          <cell r="F585" t="str">
            <v>115-120</v>
          </cell>
          <cell r="G585">
            <v>4.93</v>
          </cell>
          <cell r="H585">
            <v>-0.56000000000000005</v>
          </cell>
          <cell r="I585">
            <v>4.37</v>
          </cell>
          <cell r="J585">
            <v>21.85</v>
          </cell>
          <cell r="K585">
            <v>1077.23</v>
          </cell>
          <cell r="L585">
            <v>0</v>
          </cell>
          <cell r="M585">
            <v>1077.23</v>
          </cell>
          <cell r="N585">
            <v>0</v>
          </cell>
        </row>
        <row r="586">
          <cell r="A586" t="str">
            <v>BE2.506NO_thin120</v>
          </cell>
          <cell r="B586" t="str">
            <v xml:space="preserve">BE </v>
          </cell>
          <cell r="C586">
            <v>2.5</v>
          </cell>
          <cell r="D586">
            <v>6</v>
          </cell>
          <cell r="E586" t="str">
            <v>NO_thin</v>
          </cell>
          <cell r="F586" t="str">
            <v>120-125</v>
          </cell>
          <cell r="G586">
            <v>4.5599999999999996</v>
          </cell>
          <cell r="H586">
            <v>0.25</v>
          </cell>
          <cell r="I586">
            <v>4.8099999999999996</v>
          </cell>
          <cell r="J586">
            <v>24.03</v>
          </cell>
          <cell r="K586">
            <v>1101.26</v>
          </cell>
          <cell r="L586">
            <v>0</v>
          </cell>
          <cell r="M586">
            <v>1101.26</v>
          </cell>
          <cell r="N586">
            <v>0</v>
          </cell>
        </row>
        <row r="587">
          <cell r="A587" t="str">
            <v>BE2.506NO_thin125</v>
          </cell>
          <cell r="B587" t="str">
            <v xml:space="preserve">BE </v>
          </cell>
          <cell r="C587">
            <v>2.5</v>
          </cell>
          <cell r="D587">
            <v>6</v>
          </cell>
          <cell r="E587" t="str">
            <v>NO_thin</v>
          </cell>
          <cell r="F587" t="str">
            <v>125-130</v>
          </cell>
          <cell r="G587">
            <v>4.29</v>
          </cell>
          <cell r="H587">
            <v>-0.06</v>
          </cell>
          <cell r="I587">
            <v>4.2300000000000004</v>
          </cell>
          <cell r="J587">
            <v>21.15</v>
          </cell>
          <cell r="K587">
            <v>1122.4100000000001</v>
          </cell>
          <cell r="L587">
            <v>0</v>
          </cell>
          <cell r="M587">
            <v>1122.4100000000001</v>
          </cell>
          <cell r="N587">
            <v>0</v>
          </cell>
        </row>
        <row r="588">
          <cell r="A588" t="str">
            <v>BE2.506NO_thin130</v>
          </cell>
          <cell r="B588" t="str">
            <v xml:space="preserve">BE </v>
          </cell>
          <cell r="C588">
            <v>2.5</v>
          </cell>
          <cell r="D588">
            <v>6</v>
          </cell>
          <cell r="E588" t="str">
            <v>NO_thin</v>
          </cell>
          <cell r="F588" t="str">
            <v>130-135</v>
          </cell>
          <cell r="G588">
            <v>4.1900000000000004</v>
          </cell>
          <cell r="H588">
            <v>-0.3</v>
          </cell>
          <cell r="I588">
            <v>3.88</v>
          </cell>
          <cell r="J588">
            <v>19.420000000000002</v>
          </cell>
          <cell r="K588">
            <v>1141.83</v>
          </cell>
          <cell r="L588">
            <v>0</v>
          </cell>
          <cell r="M588">
            <v>1141.83</v>
          </cell>
          <cell r="N588">
            <v>0</v>
          </cell>
        </row>
        <row r="589">
          <cell r="A589" t="str">
            <v>BE2.506NO_thin135</v>
          </cell>
          <cell r="B589" t="str">
            <v xml:space="preserve">BE </v>
          </cell>
          <cell r="C589">
            <v>2.5</v>
          </cell>
          <cell r="D589">
            <v>6</v>
          </cell>
          <cell r="E589" t="str">
            <v>NO_thin</v>
          </cell>
          <cell r="F589" t="str">
            <v>135-140</v>
          </cell>
          <cell r="G589">
            <v>3.92</v>
          </cell>
          <cell r="H589">
            <v>-0.21</v>
          </cell>
          <cell r="I589">
            <v>3.7</v>
          </cell>
          <cell r="J589">
            <v>18.52</v>
          </cell>
          <cell r="K589">
            <v>1160.3499999999999</v>
          </cell>
          <cell r="L589">
            <v>0</v>
          </cell>
          <cell r="M589">
            <v>1160.3499999999999</v>
          </cell>
          <cell r="N589">
            <v>0</v>
          </cell>
        </row>
        <row r="590">
          <cell r="A590" t="str">
            <v>BE2.506NO_thin140</v>
          </cell>
          <cell r="B590" t="str">
            <v xml:space="preserve">BE </v>
          </cell>
          <cell r="C590">
            <v>2.5</v>
          </cell>
          <cell r="D590">
            <v>6</v>
          </cell>
          <cell r="E590" t="str">
            <v>NO_thin</v>
          </cell>
          <cell r="F590" t="str">
            <v>140-145</v>
          </cell>
          <cell r="G590">
            <v>3.49</v>
          </cell>
          <cell r="H590">
            <v>-0.79</v>
          </cell>
          <cell r="I590">
            <v>2.7</v>
          </cell>
          <cell r="J590">
            <v>13.5</v>
          </cell>
          <cell r="K590">
            <v>1173.8599999999999</v>
          </cell>
          <cell r="L590">
            <v>0</v>
          </cell>
          <cell r="M590">
            <v>1173.8599999999999</v>
          </cell>
          <cell r="N590">
            <v>0</v>
          </cell>
        </row>
        <row r="591">
          <cell r="A591" t="str">
            <v>BE2.506NO_thin145</v>
          </cell>
          <cell r="B591" t="str">
            <v xml:space="preserve">BE </v>
          </cell>
          <cell r="C591">
            <v>2.5</v>
          </cell>
          <cell r="D591">
            <v>6</v>
          </cell>
          <cell r="E591" t="str">
            <v>NO_thin</v>
          </cell>
          <cell r="F591" t="str">
            <v>145-150</v>
          </cell>
          <cell r="G591">
            <v>3.21</v>
          </cell>
          <cell r="H591">
            <v>-0.01</v>
          </cell>
          <cell r="I591">
            <v>3.2</v>
          </cell>
          <cell r="J591">
            <v>15.99</v>
          </cell>
          <cell r="K591">
            <v>1189.8399999999999</v>
          </cell>
          <cell r="L591">
            <v>0</v>
          </cell>
          <cell r="M591">
            <v>1189.8399999999999</v>
          </cell>
          <cell r="N591">
            <v>0</v>
          </cell>
        </row>
        <row r="592">
          <cell r="A592" t="str">
            <v>BE2.506NO_thin150</v>
          </cell>
          <cell r="B592" t="str">
            <v xml:space="preserve">BE </v>
          </cell>
          <cell r="C592">
            <v>2.5</v>
          </cell>
          <cell r="D592">
            <v>6</v>
          </cell>
          <cell r="E592" t="str">
            <v>NO_thin</v>
          </cell>
          <cell r="F592" t="str">
            <v>150-155</v>
          </cell>
          <cell r="G592">
            <v>3.11</v>
          </cell>
          <cell r="H592">
            <v>0.01</v>
          </cell>
          <cell r="I592">
            <v>3.12</v>
          </cell>
          <cell r="J592">
            <v>15.62</v>
          </cell>
          <cell r="K592">
            <v>1205.47</v>
          </cell>
          <cell r="L592">
            <v>0</v>
          </cell>
          <cell r="M592">
            <v>1205.47</v>
          </cell>
          <cell r="N592">
            <v>0</v>
          </cell>
        </row>
        <row r="593">
          <cell r="A593" t="str">
            <v>BE2.506NO_thin155</v>
          </cell>
          <cell r="B593" t="str">
            <v xml:space="preserve">BE </v>
          </cell>
          <cell r="C593">
            <v>2.5</v>
          </cell>
          <cell r="D593">
            <v>6</v>
          </cell>
          <cell r="E593" t="str">
            <v>NO_thin</v>
          </cell>
          <cell r="F593" t="str">
            <v>155-160</v>
          </cell>
          <cell r="G593">
            <v>2.93</v>
          </cell>
          <cell r="H593">
            <v>-0.12</v>
          </cell>
          <cell r="I593">
            <v>2.81</v>
          </cell>
          <cell r="J593">
            <v>14.04</v>
          </cell>
          <cell r="K593">
            <v>1219.51</v>
          </cell>
          <cell r="L593">
            <v>0</v>
          </cell>
          <cell r="M593">
            <v>1219.51</v>
          </cell>
          <cell r="N593">
            <v>0</v>
          </cell>
        </row>
        <row r="594">
          <cell r="A594" t="str">
            <v>BE2.506NO_thin160</v>
          </cell>
          <cell r="B594" t="str">
            <v xml:space="preserve">BE </v>
          </cell>
          <cell r="C594">
            <v>2.5</v>
          </cell>
          <cell r="D594">
            <v>6</v>
          </cell>
          <cell r="E594" t="str">
            <v>NO_thin</v>
          </cell>
          <cell r="F594" t="str">
            <v>160-165</v>
          </cell>
          <cell r="G594">
            <v>2.76</v>
          </cell>
          <cell r="H594">
            <v>0.17</v>
          </cell>
          <cell r="I594">
            <v>2.93</v>
          </cell>
          <cell r="J594">
            <v>14.64</v>
          </cell>
          <cell r="K594">
            <v>1234.1500000000001</v>
          </cell>
          <cell r="L594">
            <v>0</v>
          </cell>
          <cell r="M594">
            <v>1234.1500000000001</v>
          </cell>
          <cell r="N594">
            <v>0</v>
          </cell>
        </row>
        <row r="595">
          <cell r="A595" t="str">
            <v>BE2.506NO_thin165</v>
          </cell>
          <cell r="B595" t="str">
            <v xml:space="preserve">BE </v>
          </cell>
          <cell r="C595">
            <v>2.5</v>
          </cell>
          <cell r="D595">
            <v>6</v>
          </cell>
          <cell r="E595" t="str">
            <v>NO_thin</v>
          </cell>
          <cell r="F595" t="str">
            <v>165-170</v>
          </cell>
          <cell r="G595">
            <v>2.5099999999999998</v>
          </cell>
          <cell r="H595">
            <v>-0.18</v>
          </cell>
          <cell r="I595">
            <v>2.33</v>
          </cell>
          <cell r="J595">
            <v>11.63</v>
          </cell>
          <cell r="K595">
            <v>1245.78</v>
          </cell>
          <cell r="L595">
            <v>0</v>
          </cell>
          <cell r="M595">
            <v>1245.78</v>
          </cell>
          <cell r="N595">
            <v>0</v>
          </cell>
        </row>
        <row r="596">
          <cell r="A596" t="str">
            <v>BE2.506NO_thin170</v>
          </cell>
          <cell r="B596" t="str">
            <v xml:space="preserve">BE </v>
          </cell>
          <cell r="C596">
            <v>2.5</v>
          </cell>
          <cell r="D596">
            <v>6</v>
          </cell>
          <cell r="E596" t="str">
            <v>NO_thin</v>
          </cell>
          <cell r="F596" t="str">
            <v>170-175</v>
          </cell>
          <cell r="G596">
            <v>2.42</v>
          </cell>
          <cell r="H596">
            <v>-0.21</v>
          </cell>
          <cell r="I596">
            <v>2.21</v>
          </cell>
          <cell r="J596">
            <v>11.04</v>
          </cell>
          <cell r="K596">
            <v>1256.83</v>
          </cell>
          <cell r="L596">
            <v>0</v>
          </cell>
          <cell r="M596">
            <v>1256.83</v>
          </cell>
          <cell r="N596">
            <v>0</v>
          </cell>
        </row>
        <row r="597">
          <cell r="A597" t="str">
            <v>BE2.506NO_thin175</v>
          </cell>
          <cell r="B597" t="str">
            <v xml:space="preserve">BE </v>
          </cell>
          <cell r="C597">
            <v>2.5</v>
          </cell>
          <cell r="D597">
            <v>6</v>
          </cell>
          <cell r="E597" t="str">
            <v>NO_thin</v>
          </cell>
          <cell r="F597" t="str">
            <v>175-180</v>
          </cell>
          <cell r="G597">
            <v>2.17</v>
          </cell>
          <cell r="H597">
            <v>-0.22</v>
          </cell>
          <cell r="I597">
            <v>1.95</v>
          </cell>
          <cell r="J597">
            <v>9.73</v>
          </cell>
          <cell r="K597">
            <v>1266.56</v>
          </cell>
          <cell r="L597">
            <v>0</v>
          </cell>
          <cell r="M597">
            <v>1266.56</v>
          </cell>
          <cell r="N597">
            <v>0</v>
          </cell>
        </row>
        <row r="598">
          <cell r="A598" t="str">
            <v>BE2.506NO_thin180</v>
          </cell>
          <cell r="B598" t="str">
            <v xml:space="preserve">BE </v>
          </cell>
          <cell r="C598">
            <v>2.5</v>
          </cell>
          <cell r="D598">
            <v>6</v>
          </cell>
          <cell r="E598" t="str">
            <v>NO_thin</v>
          </cell>
          <cell r="F598" t="str">
            <v>180-185</v>
          </cell>
          <cell r="G598">
            <v>2.06</v>
          </cell>
          <cell r="H598">
            <v>-0.21</v>
          </cell>
          <cell r="I598">
            <v>1.85</v>
          </cell>
          <cell r="J598">
            <v>9.27</v>
          </cell>
          <cell r="K598">
            <v>1275.82</v>
          </cell>
          <cell r="L598">
            <v>0</v>
          </cell>
          <cell r="M598">
            <v>1275.82</v>
          </cell>
          <cell r="N598">
            <v>0</v>
          </cell>
        </row>
        <row r="599">
          <cell r="A599" t="str">
            <v>BE2.506NO_thin185</v>
          </cell>
          <cell r="B599" t="str">
            <v xml:space="preserve">BE </v>
          </cell>
          <cell r="C599">
            <v>2.5</v>
          </cell>
          <cell r="D599">
            <v>6</v>
          </cell>
          <cell r="E599" t="str">
            <v>NO_thin</v>
          </cell>
          <cell r="F599" t="str">
            <v>185-190</v>
          </cell>
          <cell r="G599">
            <v>1.94</v>
          </cell>
          <cell r="H599">
            <v>-0.19</v>
          </cell>
          <cell r="I599">
            <v>1.75</v>
          </cell>
          <cell r="J599">
            <v>8.77</v>
          </cell>
          <cell r="K599">
            <v>1284.5999999999999</v>
          </cell>
          <cell r="L599">
            <v>0</v>
          </cell>
          <cell r="M599">
            <v>1284.5999999999999</v>
          </cell>
          <cell r="N599">
            <v>0</v>
          </cell>
        </row>
        <row r="600">
          <cell r="A600" t="str">
            <v>BE2.506NO_thin190</v>
          </cell>
          <cell r="B600" t="str">
            <v xml:space="preserve">BE </v>
          </cell>
          <cell r="C600">
            <v>2.5</v>
          </cell>
          <cell r="D600">
            <v>6</v>
          </cell>
          <cell r="E600" t="str">
            <v>NO_thin</v>
          </cell>
          <cell r="F600" t="str">
            <v>190-195</v>
          </cell>
          <cell r="G600">
            <v>1.82</v>
          </cell>
          <cell r="H600">
            <v>-0.16</v>
          </cell>
          <cell r="I600">
            <v>1.66</v>
          </cell>
          <cell r="J600">
            <v>8.3000000000000007</v>
          </cell>
          <cell r="K600">
            <v>1292.9000000000001</v>
          </cell>
          <cell r="L600">
            <v>0</v>
          </cell>
          <cell r="M600">
            <v>1292.9000000000001</v>
          </cell>
          <cell r="N600">
            <v>0</v>
          </cell>
        </row>
        <row r="601">
          <cell r="A601" t="str">
            <v>BE2.506NO_thin195</v>
          </cell>
          <cell r="B601" t="str">
            <v xml:space="preserve">BE </v>
          </cell>
          <cell r="C601">
            <v>2.5</v>
          </cell>
          <cell r="D601">
            <v>6</v>
          </cell>
          <cell r="E601" t="str">
            <v>NO_thin</v>
          </cell>
          <cell r="F601" t="str">
            <v>195-200</v>
          </cell>
          <cell r="G601">
            <v>1.67</v>
          </cell>
          <cell r="H601">
            <v>0.1</v>
          </cell>
          <cell r="I601">
            <v>1.77</v>
          </cell>
          <cell r="J601">
            <v>8.85</v>
          </cell>
          <cell r="K601">
            <v>1301.75</v>
          </cell>
          <cell r="L601">
            <v>0</v>
          </cell>
          <cell r="M601">
            <v>1301.75</v>
          </cell>
          <cell r="N601">
            <v>0</v>
          </cell>
        </row>
        <row r="602">
          <cell r="A602" t="str">
            <v>BE2.506Thinned000</v>
          </cell>
          <cell r="B602" t="str">
            <v xml:space="preserve">BE </v>
          </cell>
          <cell r="C602">
            <v>2.5</v>
          </cell>
          <cell r="D602">
            <v>6</v>
          </cell>
          <cell r="E602" t="str">
            <v>Thinned</v>
          </cell>
          <cell r="F602" t="str">
            <v xml:space="preserve">  0-5</v>
          </cell>
          <cell r="G602">
            <v>7.0000000000000007E-2</v>
          </cell>
          <cell r="H602">
            <v>0.12</v>
          </cell>
          <cell r="I602">
            <v>0.19</v>
          </cell>
          <cell r="J602">
            <v>0.97</v>
          </cell>
          <cell r="K602">
            <v>0.97</v>
          </cell>
          <cell r="L602">
            <v>0</v>
          </cell>
          <cell r="M602">
            <v>0.97</v>
          </cell>
          <cell r="N602">
            <v>0</v>
          </cell>
        </row>
        <row r="603">
          <cell r="A603" t="str">
            <v>BE2.506Thinned005</v>
          </cell>
          <cell r="B603" t="str">
            <v xml:space="preserve">BE </v>
          </cell>
          <cell r="C603">
            <v>2.5</v>
          </cell>
          <cell r="D603">
            <v>6</v>
          </cell>
          <cell r="E603" t="str">
            <v>Thinned</v>
          </cell>
          <cell r="F603" t="str">
            <v xml:space="preserve">  5-10</v>
          </cell>
          <cell r="G603">
            <v>0.32</v>
          </cell>
          <cell r="H603">
            <v>0.24</v>
          </cell>
          <cell r="I603">
            <v>0.56000000000000005</v>
          </cell>
          <cell r="J603">
            <v>2.8</v>
          </cell>
          <cell r="K603">
            <v>3.77</v>
          </cell>
          <cell r="L603">
            <v>0</v>
          </cell>
          <cell r="M603">
            <v>3.77</v>
          </cell>
          <cell r="N603">
            <v>0</v>
          </cell>
        </row>
        <row r="604">
          <cell r="A604" t="str">
            <v>BE2.506Thinned010</v>
          </cell>
          <cell r="B604" t="str">
            <v xml:space="preserve">BE </v>
          </cell>
          <cell r="C604">
            <v>2.5</v>
          </cell>
          <cell r="D604">
            <v>6</v>
          </cell>
          <cell r="E604" t="str">
            <v>Thinned</v>
          </cell>
          <cell r="F604" t="str">
            <v xml:space="preserve"> 10-15</v>
          </cell>
          <cell r="G604">
            <v>1.24</v>
          </cell>
          <cell r="H604">
            <v>0.33</v>
          </cell>
          <cell r="I604">
            <v>1.57</v>
          </cell>
          <cell r="J604">
            <v>7.85</v>
          </cell>
          <cell r="K604">
            <v>11.62</v>
          </cell>
          <cell r="L604">
            <v>0</v>
          </cell>
          <cell r="M604">
            <v>11.62</v>
          </cell>
          <cell r="N604">
            <v>0</v>
          </cell>
        </row>
        <row r="605">
          <cell r="A605" t="str">
            <v>BE2.506Thinned015</v>
          </cell>
          <cell r="B605" t="str">
            <v xml:space="preserve">BE </v>
          </cell>
          <cell r="C605">
            <v>2.5</v>
          </cell>
          <cell r="D605">
            <v>6</v>
          </cell>
          <cell r="E605" t="str">
            <v>Thinned</v>
          </cell>
          <cell r="F605" t="str">
            <v xml:space="preserve"> 15-20</v>
          </cell>
          <cell r="G605">
            <v>4.4800000000000004</v>
          </cell>
          <cell r="H605">
            <v>0.43</v>
          </cell>
          <cell r="I605">
            <v>4.91</v>
          </cell>
          <cell r="J605">
            <v>24.55</v>
          </cell>
          <cell r="K605">
            <v>36.17</v>
          </cell>
          <cell r="L605">
            <v>0</v>
          </cell>
          <cell r="M605">
            <v>36.17</v>
          </cell>
          <cell r="N605">
            <v>0</v>
          </cell>
        </row>
        <row r="606">
          <cell r="A606" t="str">
            <v>BE2.506Thinned020</v>
          </cell>
          <cell r="B606" t="str">
            <v xml:space="preserve">BE </v>
          </cell>
          <cell r="C606">
            <v>2.5</v>
          </cell>
          <cell r="D606">
            <v>6</v>
          </cell>
          <cell r="E606" t="str">
            <v>Thinned</v>
          </cell>
          <cell r="F606" t="str">
            <v xml:space="preserve"> 20-25</v>
          </cell>
          <cell r="G606">
            <v>15.78</v>
          </cell>
          <cell r="H606">
            <v>0.53</v>
          </cell>
          <cell r="I606">
            <v>16.309999999999999</v>
          </cell>
          <cell r="J606">
            <v>81.540000000000006</v>
          </cell>
          <cell r="K606">
            <v>117.71</v>
          </cell>
          <cell r="L606">
            <v>0</v>
          </cell>
          <cell r="M606">
            <v>117.71</v>
          </cell>
          <cell r="N606">
            <v>0</v>
          </cell>
        </row>
        <row r="607">
          <cell r="A607" t="str">
            <v>BE2.506Thinned025</v>
          </cell>
          <cell r="B607" t="str">
            <v xml:space="preserve">BE </v>
          </cell>
          <cell r="C607">
            <v>2.5</v>
          </cell>
          <cell r="D607">
            <v>6</v>
          </cell>
          <cell r="E607" t="str">
            <v>Thinned</v>
          </cell>
          <cell r="F607" t="str">
            <v xml:space="preserve"> 25-30</v>
          </cell>
          <cell r="G607">
            <v>20</v>
          </cell>
          <cell r="H607">
            <v>7.82</v>
          </cell>
          <cell r="I607">
            <v>27.83</v>
          </cell>
          <cell r="J607">
            <v>139.13</v>
          </cell>
          <cell r="K607">
            <v>256.85000000000002</v>
          </cell>
          <cell r="L607">
            <v>-0.13</v>
          </cell>
          <cell r="M607">
            <v>256.72000000000003</v>
          </cell>
          <cell r="N607">
            <v>7.6</v>
          </cell>
        </row>
        <row r="608">
          <cell r="A608" t="str">
            <v>BE2.506Thinned030</v>
          </cell>
          <cell r="B608" t="str">
            <v xml:space="preserve">BE </v>
          </cell>
          <cell r="C608">
            <v>2.5</v>
          </cell>
          <cell r="D608">
            <v>6</v>
          </cell>
          <cell r="E608" t="str">
            <v>Thinned</v>
          </cell>
          <cell r="F608" t="str">
            <v xml:space="preserve"> 30-35</v>
          </cell>
          <cell r="G608">
            <v>3.73</v>
          </cell>
          <cell r="H608">
            <v>7</v>
          </cell>
          <cell r="I608">
            <v>10.73</v>
          </cell>
          <cell r="J608">
            <v>53.66</v>
          </cell>
          <cell r="K608">
            <v>310.51</v>
          </cell>
          <cell r="L608">
            <v>-0.37</v>
          </cell>
          <cell r="M608">
            <v>310.14</v>
          </cell>
          <cell r="N608">
            <v>12.71</v>
          </cell>
        </row>
        <row r="609">
          <cell r="A609" t="str">
            <v>BE2.506Thinned035</v>
          </cell>
          <cell r="B609" t="str">
            <v xml:space="preserve">BE </v>
          </cell>
          <cell r="C609">
            <v>2.5</v>
          </cell>
          <cell r="D609">
            <v>6</v>
          </cell>
          <cell r="E609" t="str">
            <v>Thinned</v>
          </cell>
          <cell r="F609" t="str">
            <v xml:space="preserve"> 35-40</v>
          </cell>
          <cell r="G609">
            <v>0.64</v>
          </cell>
          <cell r="H609">
            <v>2.72</v>
          </cell>
          <cell r="I609">
            <v>3.36</v>
          </cell>
          <cell r="J609">
            <v>16.78</v>
          </cell>
          <cell r="K609">
            <v>327.29000000000002</v>
          </cell>
          <cell r="L609">
            <v>-0.74</v>
          </cell>
          <cell r="M609">
            <v>326.55</v>
          </cell>
          <cell r="N609">
            <v>3.54</v>
          </cell>
        </row>
        <row r="610">
          <cell r="A610" t="str">
            <v>BE2.506Thinned040</v>
          </cell>
          <cell r="B610" t="str">
            <v xml:space="preserve">BE </v>
          </cell>
          <cell r="C610">
            <v>2.5</v>
          </cell>
          <cell r="D610">
            <v>6</v>
          </cell>
          <cell r="E610" t="str">
            <v>Thinned</v>
          </cell>
          <cell r="F610" t="str">
            <v xml:space="preserve"> 40-45</v>
          </cell>
          <cell r="G610">
            <v>3.8</v>
          </cell>
          <cell r="H610">
            <v>-0.18</v>
          </cell>
          <cell r="I610">
            <v>3.63</v>
          </cell>
          <cell r="J610">
            <v>18.13</v>
          </cell>
          <cell r="K610">
            <v>345.43</v>
          </cell>
          <cell r="L610">
            <v>-1.1299999999999999</v>
          </cell>
          <cell r="M610">
            <v>344.3</v>
          </cell>
          <cell r="N610">
            <v>3.63</v>
          </cell>
        </row>
        <row r="611">
          <cell r="A611" t="str">
            <v>BE2.506Thinned045</v>
          </cell>
          <cell r="B611" t="str">
            <v xml:space="preserve">BE </v>
          </cell>
          <cell r="C611">
            <v>2.5</v>
          </cell>
          <cell r="D611">
            <v>6</v>
          </cell>
          <cell r="E611" t="str">
            <v>Thinned</v>
          </cell>
          <cell r="F611" t="str">
            <v xml:space="preserve"> 45-50</v>
          </cell>
          <cell r="G611">
            <v>5.48</v>
          </cell>
          <cell r="H611">
            <v>-0.94</v>
          </cell>
          <cell r="I611">
            <v>4.54</v>
          </cell>
          <cell r="J611">
            <v>22.68</v>
          </cell>
          <cell r="K611">
            <v>368.1</v>
          </cell>
          <cell r="L611">
            <v>-1.54</v>
          </cell>
          <cell r="M611">
            <v>366.56</v>
          </cell>
          <cell r="N611">
            <v>3.95</v>
          </cell>
        </row>
        <row r="612">
          <cell r="A612" t="str">
            <v>BE2.506Thinned050</v>
          </cell>
          <cell r="B612" t="str">
            <v xml:space="preserve">BE </v>
          </cell>
          <cell r="C612">
            <v>2.5</v>
          </cell>
          <cell r="D612">
            <v>6</v>
          </cell>
          <cell r="E612" t="str">
            <v>Thinned</v>
          </cell>
          <cell r="F612" t="str">
            <v xml:space="preserve"> 50-55</v>
          </cell>
          <cell r="G612">
            <v>6.48</v>
          </cell>
          <cell r="H612">
            <v>-1.19</v>
          </cell>
          <cell r="I612">
            <v>5.28</v>
          </cell>
          <cell r="J612">
            <v>26.41</v>
          </cell>
          <cell r="K612">
            <v>394.51</v>
          </cell>
          <cell r="L612">
            <v>-1.96</v>
          </cell>
          <cell r="M612">
            <v>392.55</v>
          </cell>
          <cell r="N612">
            <v>3.97</v>
          </cell>
        </row>
        <row r="613">
          <cell r="A613" t="str">
            <v>BE2.506Thinned055</v>
          </cell>
          <cell r="B613" t="str">
            <v xml:space="preserve">BE </v>
          </cell>
          <cell r="C613">
            <v>2.5</v>
          </cell>
          <cell r="D613">
            <v>6</v>
          </cell>
          <cell r="E613" t="str">
            <v>Thinned</v>
          </cell>
          <cell r="F613" t="str">
            <v xml:space="preserve"> 55-60</v>
          </cell>
          <cell r="G613">
            <v>6.55</v>
          </cell>
          <cell r="H613">
            <v>-1.3</v>
          </cell>
          <cell r="I613">
            <v>5.25</v>
          </cell>
          <cell r="J613">
            <v>26.26</v>
          </cell>
          <cell r="K613">
            <v>420.77</v>
          </cell>
          <cell r="L613">
            <v>-2.37</v>
          </cell>
          <cell r="M613">
            <v>418.4</v>
          </cell>
          <cell r="N613">
            <v>3.88</v>
          </cell>
        </row>
        <row r="614">
          <cell r="A614" t="str">
            <v>BE2.506Thinned060</v>
          </cell>
          <cell r="B614" t="str">
            <v xml:space="preserve">BE </v>
          </cell>
          <cell r="C614">
            <v>2.5</v>
          </cell>
          <cell r="D614">
            <v>6</v>
          </cell>
          <cell r="E614" t="str">
            <v>Thinned</v>
          </cell>
          <cell r="F614" t="str">
            <v xml:space="preserve"> 60-65</v>
          </cell>
          <cell r="G614">
            <v>6.67</v>
          </cell>
          <cell r="H614">
            <v>-1.32</v>
          </cell>
          <cell r="I614">
            <v>5.35</v>
          </cell>
          <cell r="J614">
            <v>26.77</v>
          </cell>
          <cell r="K614">
            <v>447.54</v>
          </cell>
          <cell r="L614">
            <v>-2.8</v>
          </cell>
          <cell r="M614">
            <v>444.74</v>
          </cell>
          <cell r="N614">
            <v>4.0599999999999996</v>
          </cell>
        </row>
        <row r="615">
          <cell r="A615" t="str">
            <v>BE2.506Thinned065</v>
          </cell>
          <cell r="B615" t="str">
            <v xml:space="preserve">BE </v>
          </cell>
          <cell r="C615">
            <v>2.5</v>
          </cell>
          <cell r="D615">
            <v>6</v>
          </cell>
          <cell r="E615" t="str">
            <v>Thinned</v>
          </cell>
          <cell r="F615" t="str">
            <v xml:space="preserve"> 65-70</v>
          </cell>
          <cell r="G615">
            <v>6.09</v>
          </cell>
          <cell r="H615">
            <v>-0.4</v>
          </cell>
          <cell r="I615">
            <v>5.69</v>
          </cell>
          <cell r="J615">
            <v>28.44</v>
          </cell>
          <cell r="K615">
            <v>475.98</v>
          </cell>
          <cell r="L615">
            <v>-3.2</v>
          </cell>
          <cell r="M615">
            <v>472.78000000000003</v>
          </cell>
          <cell r="N615">
            <v>3.84</v>
          </cell>
        </row>
        <row r="616">
          <cell r="A616" t="str">
            <v>BE2.506Thinned070</v>
          </cell>
          <cell r="B616" t="str">
            <v xml:space="preserve">BE </v>
          </cell>
          <cell r="C616">
            <v>2.5</v>
          </cell>
          <cell r="D616">
            <v>6</v>
          </cell>
          <cell r="E616" t="str">
            <v>Thinned</v>
          </cell>
          <cell r="F616" t="str">
            <v xml:space="preserve"> 70-75</v>
          </cell>
          <cell r="G616">
            <v>5.27</v>
          </cell>
          <cell r="H616">
            <v>0.28000000000000003</v>
          </cell>
          <cell r="I616">
            <v>5.56</v>
          </cell>
          <cell r="J616">
            <v>27.79</v>
          </cell>
          <cell r="K616">
            <v>503.78</v>
          </cell>
          <cell r="L616">
            <v>-3.59</v>
          </cell>
          <cell r="M616">
            <v>500.19</v>
          </cell>
          <cell r="N616">
            <v>3.6</v>
          </cell>
        </row>
        <row r="617">
          <cell r="A617" t="str">
            <v>BE2.506Thinned075</v>
          </cell>
          <cell r="B617" t="str">
            <v xml:space="preserve">BE </v>
          </cell>
          <cell r="C617">
            <v>2.5</v>
          </cell>
          <cell r="D617">
            <v>6</v>
          </cell>
          <cell r="E617" t="str">
            <v>Thinned</v>
          </cell>
          <cell r="F617" t="str">
            <v xml:space="preserve"> 75-80</v>
          </cell>
          <cell r="G617">
            <v>5.19</v>
          </cell>
          <cell r="H617">
            <v>-0.7</v>
          </cell>
          <cell r="I617">
            <v>4.49</v>
          </cell>
          <cell r="J617">
            <v>22.47</v>
          </cell>
          <cell r="K617">
            <v>526.25</v>
          </cell>
          <cell r="L617">
            <v>-4.0199999999999996</v>
          </cell>
          <cell r="M617">
            <v>522.23</v>
          </cell>
          <cell r="N617">
            <v>4.12</v>
          </cell>
        </row>
        <row r="618">
          <cell r="A618" t="str">
            <v>BE2.506Thinned080</v>
          </cell>
          <cell r="B618" t="str">
            <v xml:space="preserve">BE </v>
          </cell>
          <cell r="C618">
            <v>2.5</v>
          </cell>
          <cell r="D618">
            <v>6</v>
          </cell>
          <cell r="E618" t="str">
            <v>Thinned</v>
          </cell>
          <cell r="F618" t="str">
            <v xml:space="preserve"> 80-85</v>
          </cell>
          <cell r="G618">
            <v>5.07</v>
          </cell>
          <cell r="H618">
            <v>-0.56999999999999995</v>
          </cell>
          <cell r="I618">
            <v>4.5</v>
          </cell>
          <cell r="J618">
            <v>22.48</v>
          </cell>
          <cell r="K618">
            <v>548.72</v>
          </cell>
          <cell r="L618">
            <v>-4.46</v>
          </cell>
          <cell r="M618">
            <v>544.26</v>
          </cell>
          <cell r="N618">
            <v>4.0999999999999996</v>
          </cell>
        </row>
        <row r="619">
          <cell r="A619" t="str">
            <v>BE2.506Thinned085</v>
          </cell>
          <cell r="B619" t="str">
            <v xml:space="preserve">BE </v>
          </cell>
          <cell r="C619">
            <v>2.5</v>
          </cell>
          <cell r="D619">
            <v>6</v>
          </cell>
          <cell r="E619" t="str">
            <v>Thinned</v>
          </cell>
          <cell r="F619" t="str">
            <v xml:space="preserve"> 85-90</v>
          </cell>
          <cell r="G619">
            <v>4.66</v>
          </cell>
          <cell r="H619">
            <v>-0.42</v>
          </cell>
          <cell r="I619">
            <v>4.24</v>
          </cell>
          <cell r="J619">
            <v>21.19</v>
          </cell>
          <cell r="K619">
            <v>569.91</v>
          </cell>
          <cell r="L619">
            <v>-4.8899999999999997</v>
          </cell>
          <cell r="M619">
            <v>565.02</v>
          </cell>
          <cell r="N619">
            <v>4.08</v>
          </cell>
        </row>
        <row r="620">
          <cell r="A620" t="str">
            <v>BE2.506Thinned090</v>
          </cell>
          <cell r="B620" t="str">
            <v xml:space="preserve">BE </v>
          </cell>
          <cell r="C620">
            <v>2.5</v>
          </cell>
          <cell r="D620">
            <v>6</v>
          </cell>
          <cell r="E620" t="str">
            <v>Thinned</v>
          </cell>
          <cell r="F620" t="str">
            <v xml:space="preserve"> 90-95</v>
          </cell>
          <cell r="G620">
            <v>4.01</v>
          </cell>
          <cell r="H620">
            <v>-0.56999999999999995</v>
          </cell>
          <cell r="I620">
            <v>3.44</v>
          </cell>
          <cell r="J620">
            <v>17.2</v>
          </cell>
          <cell r="K620">
            <v>587.11</v>
          </cell>
          <cell r="L620">
            <v>-5.3</v>
          </cell>
          <cell r="M620">
            <v>581.81000000000006</v>
          </cell>
          <cell r="N620">
            <v>3.89</v>
          </cell>
        </row>
        <row r="621">
          <cell r="A621" t="str">
            <v>BE2.506Thinned095</v>
          </cell>
          <cell r="B621" t="str">
            <v xml:space="preserve">BE </v>
          </cell>
          <cell r="C621">
            <v>2.5</v>
          </cell>
          <cell r="D621">
            <v>6</v>
          </cell>
          <cell r="E621" t="str">
            <v>Thinned</v>
          </cell>
          <cell r="F621" t="str">
            <v xml:space="preserve"> 95-100</v>
          </cell>
          <cell r="G621">
            <v>3.35</v>
          </cell>
          <cell r="H621">
            <v>-0.54</v>
          </cell>
          <cell r="I621">
            <v>2.81</v>
          </cell>
          <cell r="J621">
            <v>14.04</v>
          </cell>
          <cell r="K621">
            <v>601.15</v>
          </cell>
          <cell r="L621">
            <v>-5.69</v>
          </cell>
          <cell r="M621">
            <v>595.45999999999992</v>
          </cell>
          <cell r="N621">
            <v>3.76</v>
          </cell>
        </row>
        <row r="622">
          <cell r="A622" t="str">
            <v>BE2.506Thinned100</v>
          </cell>
          <cell r="B622" t="str">
            <v xml:space="preserve">BE </v>
          </cell>
          <cell r="C622">
            <v>2.5</v>
          </cell>
          <cell r="D622">
            <v>6</v>
          </cell>
          <cell r="E622" t="str">
            <v>Thinned</v>
          </cell>
          <cell r="F622" t="str">
            <v>100-105</v>
          </cell>
          <cell r="G622">
            <v>3.48</v>
          </cell>
          <cell r="H622">
            <v>-0.47</v>
          </cell>
          <cell r="I622">
            <v>3.01</v>
          </cell>
          <cell r="J622">
            <v>15.05</v>
          </cell>
          <cell r="K622">
            <v>616.19000000000005</v>
          </cell>
          <cell r="L622">
            <v>-6.08</v>
          </cell>
          <cell r="M622">
            <v>610.11</v>
          </cell>
          <cell r="N622">
            <v>3.61</v>
          </cell>
        </row>
        <row r="623">
          <cell r="A623" t="str">
            <v>BE2.506Thinned105</v>
          </cell>
          <cell r="B623" t="str">
            <v xml:space="preserve">BE </v>
          </cell>
          <cell r="C623">
            <v>2.5</v>
          </cell>
          <cell r="D623">
            <v>6</v>
          </cell>
          <cell r="E623" t="str">
            <v>Thinned</v>
          </cell>
          <cell r="F623" t="str">
            <v>105-110</v>
          </cell>
          <cell r="G623">
            <v>3.56</v>
          </cell>
          <cell r="H623">
            <v>-0.41</v>
          </cell>
          <cell r="I623">
            <v>3.15</v>
          </cell>
          <cell r="J623">
            <v>15.73</v>
          </cell>
          <cell r="K623">
            <v>631.91999999999996</v>
          </cell>
          <cell r="L623">
            <v>-6.44</v>
          </cell>
          <cell r="M623">
            <v>625.4799999999999</v>
          </cell>
          <cell r="N623">
            <v>3.44</v>
          </cell>
        </row>
        <row r="624">
          <cell r="A624" t="str">
            <v>BE2.506Thinned110</v>
          </cell>
          <cell r="B624" t="str">
            <v xml:space="preserve">BE </v>
          </cell>
          <cell r="C624">
            <v>2.5</v>
          </cell>
          <cell r="D624">
            <v>6</v>
          </cell>
          <cell r="E624" t="str">
            <v>Thinned</v>
          </cell>
          <cell r="F624" t="str">
            <v>110-115</v>
          </cell>
          <cell r="G624">
            <v>3.05</v>
          </cell>
          <cell r="H624">
            <v>-0.33</v>
          </cell>
          <cell r="I624">
            <v>2.71</v>
          </cell>
          <cell r="J624">
            <v>13.57</v>
          </cell>
          <cell r="K624">
            <v>645.5</v>
          </cell>
          <cell r="L624">
            <v>-6.79</v>
          </cell>
          <cell r="M624">
            <v>638.71</v>
          </cell>
          <cell r="N624">
            <v>3.33</v>
          </cell>
        </row>
        <row r="625">
          <cell r="A625" t="str">
            <v>BE2.506Thinned115</v>
          </cell>
          <cell r="B625" t="str">
            <v xml:space="preserve">BE </v>
          </cell>
          <cell r="C625">
            <v>2.5</v>
          </cell>
          <cell r="D625">
            <v>6</v>
          </cell>
          <cell r="E625" t="str">
            <v>Thinned</v>
          </cell>
          <cell r="F625" t="str">
            <v>115-120</v>
          </cell>
          <cell r="G625">
            <v>2.52</v>
          </cell>
          <cell r="H625">
            <v>-0.27</v>
          </cell>
          <cell r="I625">
            <v>2.25</v>
          </cell>
          <cell r="J625">
            <v>11.24</v>
          </cell>
          <cell r="K625">
            <v>656.74</v>
          </cell>
          <cell r="L625">
            <v>-7.13</v>
          </cell>
          <cell r="M625">
            <v>649.61</v>
          </cell>
          <cell r="N625">
            <v>3.23</v>
          </cell>
        </row>
        <row r="626">
          <cell r="A626" t="str">
            <v>BE2.506Thinned120</v>
          </cell>
          <cell r="B626" t="str">
            <v xml:space="preserve">BE </v>
          </cell>
          <cell r="C626">
            <v>2.5</v>
          </cell>
          <cell r="D626">
            <v>6</v>
          </cell>
          <cell r="E626" t="str">
            <v>Thinned</v>
          </cell>
          <cell r="F626" t="str">
            <v>120-125</v>
          </cell>
          <cell r="G626">
            <v>2.83</v>
          </cell>
          <cell r="H626">
            <v>-0.19</v>
          </cell>
          <cell r="I626">
            <v>2.64</v>
          </cell>
          <cell r="J626">
            <v>13.21</v>
          </cell>
          <cell r="K626">
            <v>669.95</v>
          </cell>
          <cell r="L626">
            <v>-7.46</v>
          </cell>
          <cell r="M626">
            <v>662.49</v>
          </cell>
          <cell r="N626">
            <v>3.13</v>
          </cell>
        </row>
        <row r="627">
          <cell r="A627" t="str">
            <v>BE2.506Thinned125</v>
          </cell>
          <cell r="B627" t="str">
            <v xml:space="preserve">BE </v>
          </cell>
          <cell r="C627">
            <v>2.5</v>
          </cell>
          <cell r="D627">
            <v>6</v>
          </cell>
          <cell r="E627" t="str">
            <v>Thinned</v>
          </cell>
          <cell r="F627" t="str">
            <v>125-130</v>
          </cell>
          <cell r="G627">
            <v>2.29</v>
          </cell>
          <cell r="H627">
            <v>-0.15</v>
          </cell>
          <cell r="I627">
            <v>2.14</v>
          </cell>
          <cell r="J627">
            <v>10.68</v>
          </cell>
          <cell r="K627">
            <v>680.63</v>
          </cell>
          <cell r="L627">
            <v>-7.78</v>
          </cell>
          <cell r="M627">
            <v>672.85</v>
          </cell>
          <cell r="N627">
            <v>3.04</v>
          </cell>
        </row>
        <row r="628">
          <cell r="A628" t="str">
            <v>BE2.506Thinned130</v>
          </cell>
          <cell r="B628" t="str">
            <v xml:space="preserve">BE </v>
          </cell>
          <cell r="C628">
            <v>2.5</v>
          </cell>
          <cell r="D628">
            <v>6</v>
          </cell>
          <cell r="E628" t="str">
            <v>Thinned</v>
          </cell>
          <cell r="F628" t="str">
            <v>130-135</v>
          </cell>
          <cell r="G628">
            <v>1.9</v>
          </cell>
          <cell r="H628">
            <v>-0.13</v>
          </cell>
          <cell r="I628">
            <v>1.77</v>
          </cell>
          <cell r="J628">
            <v>8.83</v>
          </cell>
          <cell r="K628">
            <v>689.46</v>
          </cell>
          <cell r="L628">
            <v>-8.1</v>
          </cell>
          <cell r="M628">
            <v>681.36</v>
          </cell>
          <cell r="N628">
            <v>2.99</v>
          </cell>
        </row>
        <row r="629">
          <cell r="A629" t="str">
            <v>BE2.506Thinned135</v>
          </cell>
          <cell r="B629" t="str">
            <v xml:space="preserve">BE </v>
          </cell>
          <cell r="C629">
            <v>2.5</v>
          </cell>
          <cell r="D629">
            <v>6</v>
          </cell>
          <cell r="E629" t="str">
            <v>Thinned</v>
          </cell>
          <cell r="F629" t="str">
            <v>135-140</v>
          </cell>
          <cell r="G629">
            <v>1.59</v>
          </cell>
          <cell r="H629">
            <v>-0.12</v>
          </cell>
          <cell r="I629">
            <v>1.47</v>
          </cell>
          <cell r="J629">
            <v>7.33</v>
          </cell>
          <cell r="K629">
            <v>696.79</v>
          </cell>
          <cell r="L629">
            <v>-8.41</v>
          </cell>
          <cell r="M629">
            <v>688.38</v>
          </cell>
          <cell r="N629">
            <v>2.95</v>
          </cell>
        </row>
        <row r="630">
          <cell r="A630" t="str">
            <v>BE2.506Thinned140</v>
          </cell>
          <cell r="B630" t="str">
            <v xml:space="preserve">BE </v>
          </cell>
          <cell r="C630">
            <v>2.5</v>
          </cell>
          <cell r="D630">
            <v>6</v>
          </cell>
          <cell r="E630" t="str">
            <v>Thinned</v>
          </cell>
          <cell r="F630" t="str">
            <v>140-145</v>
          </cell>
          <cell r="G630">
            <v>0.8</v>
          </cell>
          <cell r="H630">
            <v>-0.15</v>
          </cell>
          <cell r="I630">
            <v>0.64</v>
          </cell>
          <cell r="J630">
            <v>3.21</v>
          </cell>
          <cell r="K630">
            <v>700.01</v>
          </cell>
          <cell r="L630">
            <v>-8.7200000000000006</v>
          </cell>
          <cell r="M630">
            <v>691.29</v>
          </cell>
          <cell r="N630">
            <v>2.92</v>
          </cell>
        </row>
        <row r="631">
          <cell r="A631" t="str">
            <v>BE2.506Thinned145</v>
          </cell>
          <cell r="B631" t="str">
            <v xml:space="preserve">BE </v>
          </cell>
          <cell r="C631">
            <v>2.5</v>
          </cell>
          <cell r="D631">
            <v>6</v>
          </cell>
          <cell r="E631" t="str">
            <v>Thinned</v>
          </cell>
          <cell r="F631" t="str">
            <v>145-150</v>
          </cell>
          <cell r="G631">
            <v>0.87</v>
          </cell>
          <cell r="H631">
            <v>-0.1</v>
          </cell>
          <cell r="I631">
            <v>0.76</v>
          </cell>
          <cell r="J631">
            <v>3.82</v>
          </cell>
          <cell r="K631">
            <v>703.83</v>
          </cell>
          <cell r="L631">
            <v>-9.02</v>
          </cell>
          <cell r="M631">
            <v>694.81000000000006</v>
          </cell>
          <cell r="N631">
            <v>2.88</v>
          </cell>
        </row>
        <row r="632">
          <cell r="A632" t="str">
            <v>BE2.506Thinned150</v>
          </cell>
          <cell r="B632" t="str">
            <v xml:space="preserve">BE </v>
          </cell>
          <cell r="C632">
            <v>2.5</v>
          </cell>
          <cell r="D632">
            <v>6</v>
          </cell>
          <cell r="E632" t="str">
            <v>Thinned</v>
          </cell>
          <cell r="F632" t="str">
            <v>150-155</v>
          </cell>
          <cell r="G632">
            <v>0.93</v>
          </cell>
          <cell r="H632">
            <v>-7.0000000000000007E-2</v>
          </cell>
          <cell r="I632">
            <v>0.85</v>
          </cell>
          <cell r="J632">
            <v>4.2699999999999996</v>
          </cell>
          <cell r="K632">
            <v>708.1</v>
          </cell>
          <cell r="L632">
            <v>-9.32</v>
          </cell>
          <cell r="M632">
            <v>698.78</v>
          </cell>
          <cell r="N632">
            <v>2.83</v>
          </cell>
        </row>
        <row r="633">
          <cell r="A633" t="str">
            <v>BE2.506Thinned155</v>
          </cell>
          <cell r="B633" t="str">
            <v xml:space="preserve">BE </v>
          </cell>
          <cell r="C633">
            <v>2.5</v>
          </cell>
          <cell r="D633">
            <v>6</v>
          </cell>
          <cell r="E633" t="str">
            <v>Thinned</v>
          </cell>
          <cell r="F633" t="str">
            <v>155-160</v>
          </cell>
          <cell r="G633">
            <v>0.34</v>
          </cell>
          <cell r="H633">
            <v>-0.08</v>
          </cell>
          <cell r="I633">
            <v>0.26</v>
          </cell>
          <cell r="J633">
            <v>1.31</v>
          </cell>
          <cell r="K633">
            <v>709.41</v>
          </cell>
          <cell r="L633">
            <v>-9.6199999999999992</v>
          </cell>
          <cell r="M633">
            <v>699.79</v>
          </cell>
          <cell r="N633">
            <v>2.8</v>
          </cell>
        </row>
        <row r="634">
          <cell r="A634" t="str">
            <v>BE2.506Thinned160</v>
          </cell>
          <cell r="B634" t="str">
            <v xml:space="preserve">BE </v>
          </cell>
          <cell r="C634">
            <v>2.5</v>
          </cell>
          <cell r="D634">
            <v>6</v>
          </cell>
          <cell r="E634" t="str">
            <v>Thinned</v>
          </cell>
          <cell r="F634" t="str">
            <v>160-165</v>
          </cell>
          <cell r="G634">
            <v>0.02</v>
          </cell>
          <cell r="H634">
            <v>-0.1</v>
          </cell>
          <cell r="I634">
            <v>-0.09</v>
          </cell>
          <cell r="J634">
            <v>-0.43</v>
          </cell>
          <cell r="K634">
            <v>708.99</v>
          </cell>
          <cell r="L634">
            <v>-9.91</v>
          </cell>
          <cell r="M634">
            <v>699.08</v>
          </cell>
          <cell r="N634">
            <v>2.77</v>
          </cell>
        </row>
        <row r="635">
          <cell r="A635" t="str">
            <v>BE2.506Thinned165</v>
          </cell>
          <cell r="B635" t="str">
            <v xml:space="preserve">BE </v>
          </cell>
          <cell r="C635">
            <v>2.5</v>
          </cell>
          <cell r="D635">
            <v>6</v>
          </cell>
          <cell r="E635" t="str">
            <v>Thinned</v>
          </cell>
          <cell r="F635" t="str">
            <v>165-170</v>
          </cell>
          <cell r="G635">
            <v>-0.05</v>
          </cell>
          <cell r="H635">
            <v>-0.1</v>
          </cell>
          <cell r="I635">
            <v>-0.15</v>
          </cell>
          <cell r="J635">
            <v>-0.77</v>
          </cell>
          <cell r="K635">
            <v>708.21</v>
          </cell>
          <cell r="L635">
            <v>-10.199999999999999</v>
          </cell>
          <cell r="M635">
            <v>698.01</v>
          </cell>
          <cell r="N635">
            <v>2.74</v>
          </cell>
        </row>
        <row r="636">
          <cell r="A636" t="str">
            <v>BE2.506Thinned170</v>
          </cell>
          <cell r="B636" t="str">
            <v xml:space="preserve">BE </v>
          </cell>
          <cell r="C636">
            <v>2.5</v>
          </cell>
          <cell r="D636">
            <v>6</v>
          </cell>
          <cell r="E636" t="str">
            <v>Thinned</v>
          </cell>
          <cell r="F636" t="str">
            <v>170-175</v>
          </cell>
          <cell r="G636">
            <v>-0.09</v>
          </cell>
          <cell r="H636">
            <v>-0.09</v>
          </cell>
          <cell r="I636">
            <v>-0.18</v>
          </cell>
          <cell r="J636">
            <v>-0.91</v>
          </cell>
          <cell r="K636">
            <v>707.31</v>
          </cell>
          <cell r="L636">
            <v>-10.49</v>
          </cell>
          <cell r="M636">
            <v>696.81999999999994</v>
          </cell>
          <cell r="N636">
            <v>2.7</v>
          </cell>
        </row>
        <row r="637">
          <cell r="A637" t="str">
            <v>BE2.506Thinned175</v>
          </cell>
          <cell r="B637" t="str">
            <v xml:space="preserve">BE </v>
          </cell>
          <cell r="C637">
            <v>2.5</v>
          </cell>
          <cell r="D637">
            <v>6</v>
          </cell>
          <cell r="E637" t="str">
            <v>Thinned</v>
          </cell>
          <cell r="F637" t="str">
            <v>175-180</v>
          </cell>
          <cell r="G637">
            <v>-0.28000000000000003</v>
          </cell>
          <cell r="H637">
            <v>-7.0000000000000007E-2</v>
          </cell>
          <cell r="I637">
            <v>-0.35</v>
          </cell>
          <cell r="J637">
            <v>-1.77</v>
          </cell>
          <cell r="K637">
            <v>705.54</v>
          </cell>
          <cell r="L637">
            <v>-10.77</v>
          </cell>
          <cell r="M637">
            <v>694.77</v>
          </cell>
          <cell r="N637">
            <v>2.66</v>
          </cell>
        </row>
        <row r="638">
          <cell r="A638" t="str">
            <v>BE2.506Thinned180</v>
          </cell>
          <cell r="B638" t="str">
            <v xml:space="preserve">BE </v>
          </cell>
          <cell r="C638">
            <v>2.5</v>
          </cell>
          <cell r="D638">
            <v>6</v>
          </cell>
          <cell r="E638" t="str">
            <v>Thinned</v>
          </cell>
          <cell r="F638" t="str">
            <v>180-185</v>
          </cell>
          <cell r="G638">
            <v>-0.44</v>
          </cell>
          <cell r="H638">
            <v>-0.06</v>
          </cell>
          <cell r="I638">
            <v>-0.5</v>
          </cell>
          <cell r="J638">
            <v>-2.48</v>
          </cell>
          <cell r="K638">
            <v>703.06</v>
          </cell>
          <cell r="L638">
            <v>-11.04</v>
          </cell>
          <cell r="M638">
            <v>692.02</v>
          </cell>
          <cell r="N638">
            <v>2.62</v>
          </cell>
        </row>
        <row r="639">
          <cell r="A639" t="str">
            <v>BE2.506Thinned185</v>
          </cell>
          <cell r="B639" t="str">
            <v xml:space="preserve">BE </v>
          </cell>
          <cell r="C639">
            <v>2.5</v>
          </cell>
          <cell r="D639">
            <v>6</v>
          </cell>
          <cell r="E639" t="str">
            <v>Thinned</v>
          </cell>
          <cell r="F639" t="str">
            <v>185-190</v>
          </cell>
          <cell r="G639">
            <v>-0.59</v>
          </cell>
          <cell r="H639">
            <v>-0.05</v>
          </cell>
          <cell r="I639">
            <v>-0.64</v>
          </cell>
          <cell r="J639">
            <v>-3.21</v>
          </cell>
          <cell r="K639">
            <v>699.85</v>
          </cell>
          <cell r="L639">
            <v>-11.32</v>
          </cell>
          <cell r="M639">
            <v>688.53</v>
          </cell>
          <cell r="N639">
            <v>2.58</v>
          </cell>
        </row>
        <row r="640">
          <cell r="A640" t="str">
            <v>BE2.506Thinned190</v>
          </cell>
          <cell r="B640" t="str">
            <v xml:space="preserve">BE </v>
          </cell>
          <cell r="C640">
            <v>2.5</v>
          </cell>
          <cell r="D640">
            <v>6</v>
          </cell>
          <cell r="E640" t="str">
            <v>Thinned</v>
          </cell>
          <cell r="F640" t="str">
            <v>190-195</v>
          </cell>
          <cell r="G640">
            <v>-0.79</v>
          </cell>
          <cell r="H640">
            <v>-0.04</v>
          </cell>
          <cell r="I640">
            <v>-0.83</v>
          </cell>
          <cell r="J640">
            <v>-4.1399999999999997</v>
          </cell>
          <cell r="K640">
            <v>695.71</v>
          </cell>
          <cell r="L640">
            <v>-11.58</v>
          </cell>
          <cell r="M640">
            <v>684.13</v>
          </cell>
          <cell r="N640">
            <v>2.54</v>
          </cell>
        </row>
        <row r="641">
          <cell r="A641" t="str">
            <v>BE2.506Thinned195</v>
          </cell>
          <cell r="B641" t="str">
            <v xml:space="preserve">BE </v>
          </cell>
          <cell r="C641">
            <v>2.5</v>
          </cell>
          <cell r="D641">
            <v>6</v>
          </cell>
          <cell r="E641" t="str">
            <v>Thinned</v>
          </cell>
          <cell r="F641" t="str">
            <v>195-200</v>
          </cell>
          <cell r="G641">
            <v>4.29</v>
          </cell>
          <cell r="H641">
            <v>-3.1</v>
          </cell>
          <cell r="I641">
            <v>1.2</v>
          </cell>
          <cell r="J641">
            <v>5.98</v>
          </cell>
          <cell r="K641">
            <v>701.7</v>
          </cell>
          <cell r="L641">
            <v>-11.58</v>
          </cell>
          <cell r="M641">
            <v>690.12</v>
          </cell>
          <cell r="N641">
            <v>0</v>
          </cell>
        </row>
        <row r="642">
          <cell r="A642" t="str">
            <v>BE2.508NO_thin000</v>
          </cell>
          <cell r="B642" t="str">
            <v xml:space="preserve">BE </v>
          </cell>
          <cell r="C642">
            <v>2.5</v>
          </cell>
          <cell r="D642">
            <v>8</v>
          </cell>
          <cell r="E642" t="str">
            <v>NO_thin</v>
          </cell>
          <cell r="F642" t="str">
            <v xml:space="preserve">  0-5</v>
          </cell>
          <cell r="G642">
            <v>0.24</v>
          </cell>
          <cell r="H642">
            <v>0.16</v>
          </cell>
          <cell r="I642">
            <v>0.41</v>
          </cell>
          <cell r="J642">
            <v>2.0299999999999998</v>
          </cell>
          <cell r="K642">
            <v>2.0299999999999998</v>
          </cell>
          <cell r="L642">
            <v>0</v>
          </cell>
          <cell r="M642">
            <v>2.0299999999999998</v>
          </cell>
          <cell r="N642">
            <v>0</v>
          </cell>
        </row>
        <row r="643">
          <cell r="A643" t="str">
            <v>BE2.508NO_thin005</v>
          </cell>
          <cell r="B643" t="str">
            <v xml:space="preserve">BE </v>
          </cell>
          <cell r="C643">
            <v>2.5</v>
          </cell>
          <cell r="D643">
            <v>8</v>
          </cell>
          <cell r="E643" t="str">
            <v>NO_thin</v>
          </cell>
          <cell r="F643" t="str">
            <v xml:space="preserve">  5-10</v>
          </cell>
          <cell r="G643">
            <v>1.0900000000000001</v>
          </cell>
          <cell r="H643">
            <v>0.33</v>
          </cell>
          <cell r="I643">
            <v>1.42</v>
          </cell>
          <cell r="J643">
            <v>7.11</v>
          </cell>
          <cell r="K643">
            <v>9.14</v>
          </cell>
          <cell r="L643">
            <v>0</v>
          </cell>
          <cell r="M643">
            <v>9.14</v>
          </cell>
          <cell r="N643">
            <v>0</v>
          </cell>
        </row>
        <row r="644">
          <cell r="A644" t="str">
            <v>BE2.508NO_thin010</v>
          </cell>
          <cell r="B644" t="str">
            <v xml:space="preserve">BE </v>
          </cell>
          <cell r="C644">
            <v>2.5</v>
          </cell>
          <cell r="D644">
            <v>8</v>
          </cell>
          <cell r="E644" t="str">
            <v>NO_thin</v>
          </cell>
          <cell r="F644" t="str">
            <v xml:space="preserve"> 10-15</v>
          </cell>
          <cell r="G644">
            <v>4.22</v>
          </cell>
          <cell r="H644">
            <v>0.48</v>
          </cell>
          <cell r="I644">
            <v>4.7</v>
          </cell>
          <cell r="J644">
            <v>23.5</v>
          </cell>
          <cell r="K644">
            <v>32.64</v>
          </cell>
          <cell r="L644">
            <v>0</v>
          </cell>
          <cell r="M644">
            <v>32.64</v>
          </cell>
          <cell r="N644">
            <v>0</v>
          </cell>
        </row>
        <row r="645">
          <cell r="A645" t="str">
            <v>BE2.508NO_thin015</v>
          </cell>
          <cell r="B645" t="str">
            <v xml:space="preserve">BE </v>
          </cell>
          <cell r="C645">
            <v>2.5</v>
          </cell>
          <cell r="D645">
            <v>8</v>
          </cell>
          <cell r="E645" t="str">
            <v>NO_thin</v>
          </cell>
          <cell r="F645" t="str">
            <v xml:space="preserve"> 15-20</v>
          </cell>
          <cell r="G645">
            <v>15.44</v>
          </cell>
          <cell r="H645">
            <v>0.62</v>
          </cell>
          <cell r="I645">
            <v>16.059999999999999</v>
          </cell>
          <cell r="J645">
            <v>80.319999999999993</v>
          </cell>
          <cell r="K645">
            <v>112.96</v>
          </cell>
          <cell r="L645">
            <v>0</v>
          </cell>
          <cell r="M645">
            <v>112.96</v>
          </cell>
          <cell r="N645">
            <v>0</v>
          </cell>
        </row>
        <row r="646">
          <cell r="A646" t="str">
            <v>BE2.508NO_thin020</v>
          </cell>
          <cell r="B646" t="str">
            <v xml:space="preserve">BE </v>
          </cell>
          <cell r="C646">
            <v>2.5</v>
          </cell>
          <cell r="D646">
            <v>8</v>
          </cell>
          <cell r="E646" t="str">
            <v>NO_thin</v>
          </cell>
          <cell r="F646" t="str">
            <v xml:space="preserve"> 20-25</v>
          </cell>
          <cell r="G646">
            <v>34.39</v>
          </cell>
          <cell r="H646">
            <v>1.78</v>
          </cell>
          <cell r="I646">
            <v>36.18</v>
          </cell>
          <cell r="J646">
            <v>180.88</v>
          </cell>
          <cell r="K646">
            <v>293.83999999999997</v>
          </cell>
          <cell r="L646">
            <v>0</v>
          </cell>
          <cell r="M646">
            <v>293.83999999999997</v>
          </cell>
          <cell r="N646">
            <v>0</v>
          </cell>
        </row>
        <row r="647">
          <cell r="A647" t="str">
            <v>BE2.508NO_thin025</v>
          </cell>
          <cell r="B647" t="str">
            <v xml:space="preserve">BE </v>
          </cell>
          <cell r="C647">
            <v>2.5</v>
          </cell>
          <cell r="D647">
            <v>8</v>
          </cell>
          <cell r="E647" t="str">
            <v>NO_thin</v>
          </cell>
          <cell r="F647" t="str">
            <v xml:space="preserve"> 25-30</v>
          </cell>
          <cell r="G647">
            <v>25.9</v>
          </cell>
          <cell r="H647">
            <v>6.29</v>
          </cell>
          <cell r="I647">
            <v>32.19</v>
          </cell>
          <cell r="J647">
            <v>160.94999999999999</v>
          </cell>
          <cell r="K647">
            <v>454.79</v>
          </cell>
          <cell r="L647">
            <v>0</v>
          </cell>
          <cell r="M647">
            <v>454.79</v>
          </cell>
          <cell r="N647">
            <v>0</v>
          </cell>
        </row>
        <row r="648">
          <cell r="A648" t="str">
            <v>BE2.508NO_thin030</v>
          </cell>
          <cell r="B648" t="str">
            <v xml:space="preserve">BE </v>
          </cell>
          <cell r="C648">
            <v>2.5</v>
          </cell>
          <cell r="D648">
            <v>8</v>
          </cell>
          <cell r="E648" t="str">
            <v>NO_thin</v>
          </cell>
          <cell r="F648" t="str">
            <v xml:space="preserve"> 30-35</v>
          </cell>
          <cell r="G648">
            <v>11.02</v>
          </cell>
          <cell r="H648">
            <v>5.68</v>
          </cell>
          <cell r="I648">
            <v>16.690000000000001</v>
          </cell>
          <cell r="J648">
            <v>83.46</v>
          </cell>
          <cell r="K648">
            <v>538.25</v>
          </cell>
          <cell r="L648">
            <v>0</v>
          </cell>
          <cell r="M648">
            <v>538.25</v>
          </cell>
          <cell r="N648">
            <v>0</v>
          </cell>
        </row>
        <row r="649">
          <cell r="A649" t="str">
            <v>BE2.508NO_thin035</v>
          </cell>
          <cell r="B649" t="str">
            <v xml:space="preserve">BE </v>
          </cell>
          <cell r="C649">
            <v>2.5</v>
          </cell>
          <cell r="D649">
            <v>8</v>
          </cell>
          <cell r="E649" t="str">
            <v>NO_thin</v>
          </cell>
          <cell r="F649" t="str">
            <v xml:space="preserve"> 35-40</v>
          </cell>
          <cell r="G649">
            <v>8.2899999999999991</v>
          </cell>
          <cell r="H649">
            <v>3.22</v>
          </cell>
          <cell r="I649">
            <v>11.51</v>
          </cell>
          <cell r="J649">
            <v>57.53</v>
          </cell>
          <cell r="K649">
            <v>595.78</v>
          </cell>
          <cell r="L649">
            <v>0</v>
          </cell>
          <cell r="M649">
            <v>595.78</v>
          </cell>
          <cell r="N649">
            <v>0</v>
          </cell>
        </row>
        <row r="650">
          <cell r="A650" t="str">
            <v>BE2.508NO_thin040</v>
          </cell>
          <cell r="B650" t="str">
            <v xml:space="preserve">BE </v>
          </cell>
          <cell r="C650">
            <v>2.5</v>
          </cell>
          <cell r="D650">
            <v>8</v>
          </cell>
          <cell r="E650" t="str">
            <v>NO_thin</v>
          </cell>
          <cell r="F650" t="str">
            <v xml:space="preserve"> 40-45</v>
          </cell>
          <cell r="G650">
            <v>9.89</v>
          </cell>
          <cell r="H650">
            <v>2.0099999999999998</v>
          </cell>
          <cell r="I650">
            <v>11.9</v>
          </cell>
          <cell r="J650">
            <v>59.49</v>
          </cell>
          <cell r="K650">
            <v>655.27</v>
          </cell>
          <cell r="L650">
            <v>0</v>
          </cell>
          <cell r="M650">
            <v>655.27</v>
          </cell>
          <cell r="N650">
            <v>0</v>
          </cell>
        </row>
        <row r="651">
          <cell r="A651" t="str">
            <v>BE2.508NO_thin045</v>
          </cell>
          <cell r="B651" t="str">
            <v xml:space="preserve">BE </v>
          </cell>
          <cell r="C651">
            <v>2.5</v>
          </cell>
          <cell r="D651">
            <v>8</v>
          </cell>
          <cell r="E651" t="str">
            <v>NO_thin</v>
          </cell>
          <cell r="F651" t="str">
            <v xml:space="preserve"> 45-50</v>
          </cell>
          <cell r="G651">
            <v>11.01</v>
          </cell>
          <cell r="H651">
            <v>0.57999999999999996</v>
          </cell>
          <cell r="I651">
            <v>11.59</v>
          </cell>
          <cell r="J651">
            <v>57.93</v>
          </cell>
          <cell r="K651">
            <v>713.2</v>
          </cell>
          <cell r="L651">
            <v>0</v>
          </cell>
          <cell r="M651">
            <v>713.2</v>
          </cell>
          <cell r="N651">
            <v>0</v>
          </cell>
        </row>
        <row r="652">
          <cell r="A652" t="str">
            <v>BE2.508NO_thin050</v>
          </cell>
          <cell r="B652" t="str">
            <v xml:space="preserve">BE </v>
          </cell>
          <cell r="C652">
            <v>2.5</v>
          </cell>
          <cell r="D652">
            <v>8</v>
          </cell>
          <cell r="E652" t="str">
            <v>NO_thin</v>
          </cell>
          <cell r="F652" t="str">
            <v xml:space="preserve"> 50-55</v>
          </cell>
          <cell r="G652">
            <v>11.33</v>
          </cell>
          <cell r="H652">
            <v>0.1</v>
          </cell>
          <cell r="I652">
            <v>11.43</v>
          </cell>
          <cell r="J652">
            <v>57.15</v>
          </cell>
          <cell r="K652">
            <v>770.35</v>
          </cell>
          <cell r="L652">
            <v>0</v>
          </cell>
          <cell r="M652">
            <v>770.35</v>
          </cell>
          <cell r="N652">
            <v>0</v>
          </cell>
        </row>
        <row r="653">
          <cell r="A653" t="str">
            <v>BE2.508NO_thin055</v>
          </cell>
          <cell r="B653" t="str">
            <v xml:space="preserve">BE </v>
          </cell>
          <cell r="C653">
            <v>2.5</v>
          </cell>
          <cell r="D653">
            <v>8</v>
          </cell>
          <cell r="E653" t="str">
            <v>NO_thin</v>
          </cell>
          <cell r="F653" t="str">
            <v xml:space="preserve"> 55-60</v>
          </cell>
          <cell r="G653">
            <v>11.34</v>
          </cell>
          <cell r="H653">
            <v>-0.1</v>
          </cell>
          <cell r="I653">
            <v>11.24</v>
          </cell>
          <cell r="J653">
            <v>56.21</v>
          </cell>
          <cell r="K653">
            <v>826.56</v>
          </cell>
          <cell r="L653">
            <v>0</v>
          </cell>
          <cell r="M653">
            <v>826.56</v>
          </cell>
          <cell r="N653">
            <v>0</v>
          </cell>
        </row>
        <row r="654">
          <cell r="A654" t="str">
            <v>BE2.508NO_thin060</v>
          </cell>
          <cell r="B654" t="str">
            <v xml:space="preserve">BE </v>
          </cell>
          <cell r="C654">
            <v>2.5</v>
          </cell>
          <cell r="D654">
            <v>8</v>
          </cell>
          <cell r="E654" t="str">
            <v>NO_thin</v>
          </cell>
          <cell r="F654" t="str">
            <v xml:space="preserve"> 60-65</v>
          </cell>
          <cell r="G654">
            <v>10.83</v>
          </cell>
          <cell r="H654">
            <v>-0.18</v>
          </cell>
          <cell r="I654">
            <v>10.65</v>
          </cell>
          <cell r="J654">
            <v>53.23</v>
          </cell>
          <cell r="K654">
            <v>879.79</v>
          </cell>
          <cell r="L654">
            <v>0</v>
          </cell>
          <cell r="M654">
            <v>879.79</v>
          </cell>
          <cell r="N654">
            <v>0</v>
          </cell>
        </row>
        <row r="655">
          <cell r="A655" t="str">
            <v>BE2.508NO_thin065</v>
          </cell>
          <cell r="B655" t="str">
            <v xml:space="preserve">BE </v>
          </cell>
          <cell r="C655">
            <v>2.5</v>
          </cell>
          <cell r="D655">
            <v>8</v>
          </cell>
          <cell r="E655" t="str">
            <v>NO_thin</v>
          </cell>
          <cell r="F655" t="str">
            <v xml:space="preserve"> 65-70</v>
          </cell>
          <cell r="G655">
            <v>10.32</v>
          </cell>
          <cell r="H655">
            <v>-0.2</v>
          </cell>
          <cell r="I655">
            <v>10.119999999999999</v>
          </cell>
          <cell r="J655">
            <v>50.61</v>
          </cell>
          <cell r="K655">
            <v>930.39</v>
          </cell>
          <cell r="L655">
            <v>0</v>
          </cell>
          <cell r="M655">
            <v>930.39</v>
          </cell>
          <cell r="N655">
            <v>0</v>
          </cell>
        </row>
        <row r="656">
          <cell r="A656" t="str">
            <v>BE2.508NO_thin070</v>
          </cell>
          <cell r="B656" t="str">
            <v xml:space="preserve">BE </v>
          </cell>
          <cell r="C656">
            <v>2.5</v>
          </cell>
          <cell r="D656">
            <v>8</v>
          </cell>
          <cell r="E656" t="str">
            <v>NO_thin</v>
          </cell>
          <cell r="F656" t="str">
            <v xml:space="preserve"> 70-75</v>
          </cell>
          <cell r="G656">
            <v>10.039999999999999</v>
          </cell>
          <cell r="H656">
            <v>-0.28000000000000003</v>
          </cell>
          <cell r="I656">
            <v>9.76</v>
          </cell>
          <cell r="J656">
            <v>48.81</v>
          </cell>
          <cell r="K656">
            <v>979.2</v>
          </cell>
          <cell r="L656">
            <v>0</v>
          </cell>
          <cell r="M656">
            <v>979.2</v>
          </cell>
          <cell r="N656">
            <v>0</v>
          </cell>
        </row>
        <row r="657">
          <cell r="A657" t="str">
            <v>BE2.508NO_thin075</v>
          </cell>
          <cell r="B657" t="str">
            <v xml:space="preserve">BE </v>
          </cell>
          <cell r="C657">
            <v>2.5</v>
          </cell>
          <cell r="D657">
            <v>8</v>
          </cell>
          <cell r="E657" t="str">
            <v>NO_thin</v>
          </cell>
          <cell r="F657" t="str">
            <v xml:space="preserve"> 75-80</v>
          </cell>
          <cell r="G657">
            <v>9.4600000000000009</v>
          </cell>
          <cell r="H657">
            <v>-0.24</v>
          </cell>
          <cell r="I657">
            <v>9.2200000000000006</v>
          </cell>
          <cell r="J657">
            <v>46.11</v>
          </cell>
          <cell r="K657">
            <v>1025.31</v>
          </cell>
          <cell r="L657">
            <v>0</v>
          </cell>
          <cell r="M657">
            <v>1025.31</v>
          </cell>
          <cell r="N657">
            <v>0</v>
          </cell>
        </row>
        <row r="658">
          <cell r="A658" t="str">
            <v>BE2.508NO_thin080</v>
          </cell>
          <cell r="B658" t="str">
            <v xml:space="preserve">BE </v>
          </cell>
          <cell r="C658">
            <v>2.5</v>
          </cell>
          <cell r="D658">
            <v>8</v>
          </cell>
          <cell r="E658" t="str">
            <v>NO_thin</v>
          </cell>
          <cell r="F658" t="str">
            <v xml:space="preserve"> 80-85</v>
          </cell>
          <cell r="G658">
            <v>8.7799999999999994</v>
          </cell>
          <cell r="H658">
            <v>-0.33</v>
          </cell>
          <cell r="I658">
            <v>8.44</v>
          </cell>
          <cell r="J658">
            <v>42.22</v>
          </cell>
          <cell r="K658">
            <v>1067.54</v>
          </cell>
          <cell r="L658">
            <v>0</v>
          </cell>
          <cell r="M658">
            <v>1067.54</v>
          </cell>
          <cell r="N658">
            <v>0</v>
          </cell>
        </row>
        <row r="659">
          <cell r="A659" t="str">
            <v>BE2.508NO_thin085</v>
          </cell>
          <cell r="B659" t="str">
            <v xml:space="preserve">BE </v>
          </cell>
          <cell r="C659">
            <v>2.5</v>
          </cell>
          <cell r="D659">
            <v>8</v>
          </cell>
          <cell r="E659" t="str">
            <v>NO_thin</v>
          </cell>
          <cell r="F659" t="str">
            <v xml:space="preserve"> 85-90</v>
          </cell>
          <cell r="G659">
            <v>8.2200000000000006</v>
          </cell>
          <cell r="H659">
            <v>-0.35</v>
          </cell>
          <cell r="I659">
            <v>7.87</v>
          </cell>
          <cell r="J659">
            <v>39.340000000000003</v>
          </cell>
          <cell r="K659">
            <v>1106.8800000000001</v>
          </cell>
          <cell r="L659">
            <v>0</v>
          </cell>
          <cell r="M659">
            <v>1106.8800000000001</v>
          </cell>
          <cell r="N659">
            <v>0</v>
          </cell>
        </row>
        <row r="660">
          <cell r="A660" t="str">
            <v>BE2.508NO_thin090</v>
          </cell>
          <cell r="B660" t="str">
            <v xml:space="preserve">BE </v>
          </cell>
          <cell r="C660">
            <v>2.5</v>
          </cell>
          <cell r="D660">
            <v>8</v>
          </cell>
          <cell r="E660" t="str">
            <v>NO_thin</v>
          </cell>
          <cell r="F660" t="str">
            <v xml:space="preserve"> 90-95</v>
          </cell>
          <cell r="G660">
            <v>7.78</v>
          </cell>
          <cell r="H660">
            <v>-0.33</v>
          </cell>
          <cell r="I660">
            <v>7.45</v>
          </cell>
          <cell r="J660">
            <v>37.229999999999997</v>
          </cell>
          <cell r="K660">
            <v>1144.1099999999999</v>
          </cell>
          <cell r="L660">
            <v>0</v>
          </cell>
          <cell r="M660">
            <v>1144.1099999999999</v>
          </cell>
          <cell r="N660">
            <v>0</v>
          </cell>
        </row>
        <row r="661">
          <cell r="A661" t="str">
            <v>BE2.508NO_thin095</v>
          </cell>
          <cell r="B661" t="str">
            <v xml:space="preserve">BE </v>
          </cell>
          <cell r="C661">
            <v>2.5</v>
          </cell>
          <cell r="D661">
            <v>8</v>
          </cell>
          <cell r="E661" t="str">
            <v>NO_thin</v>
          </cell>
          <cell r="F661" t="str">
            <v xml:space="preserve"> 95-100</v>
          </cell>
          <cell r="G661">
            <v>7.42</v>
          </cell>
          <cell r="H661">
            <v>-0.37</v>
          </cell>
          <cell r="I661">
            <v>7.05</v>
          </cell>
          <cell r="J661">
            <v>35.24</v>
          </cell>
          <cell r="K661">
            <v>1179.3499999999999</v>
          </cell>
          <cell r="L661">
            <v>0</v>
          </cell>
          <cell r="M661">
            <v>1179.3499999999999</v>
          </cell>
          <cell r="N661">
            <v>0</v>
          </cell>
        </row>
        <row r="662">
          <cell r="A662" t="str">
            <v>BE2.508NO_thin100</v>
          </cell>
          <cell r="B662" t="str">
            <v xml:space="preserve">BE </v>
          </cell>
          <cell r="C662">
            <v>2.5</v>
          </cell>
          <cell r="D662">
            <v>8</v>
          </cell>
          <cell r="E662" t="str">
            <v>NO_thin</v>
          </cell>
          <cell r="F662" t="str">
            <v>100-105</v>
          </cell>
          <cell r="G662">
            <v>7.04</v>
          </cell>
          <cell r="H662">
            <v>-0.41</v>
          </cell>
          <cell r="I662">
            <v>6.63</v>
          </cell>
          <cell r="J662">
            <v>33.130000000000003</v>
          </cell>
          <cell r="K662">
            <v>1212.48</v>
          </cell>
          <cell r="L662">
            <v>0</v>
          </cell>
          <cell r="M662">
            <v>1212.48</v>
          </cell>
          <cell r="N662">
            <v>0</v>
          </cell>
        </row>
        <row r="663">
          <cell r="A663" t="str">
            <v>BE2.508NO_thin105</v>
          </cell>
          <cell r="B663" t="str">
            <v xml:space="preserve">BE </v>
          </cell>
          <cell r="C663">
            <v>2.5</v>
          </cell>
          <cell r="D663">
            <v>8</v>
          </cell>
          <cell r="E663" t="str">
            <v>NO_thin</v>
          </cell>
          <cell r="F663" t="str">
            <v>105-110</v>
          </cell>
          <cell r="G663">
            <v>6.62</v>
          </cell>
          <cell r="H663">
            <v>-0.47</v>
          </cell>
          <cell r="I663">
            <v>6.15</v>
          </cell>
          <cell r="J663">
            <v>30.73</v>
          </cell>
          <cell r="K663">
            <v>1243.21</v>
          </cell>
          <cell r="L663">
            <v>0</v>
          </cell>
          <cell r="M663">
            <v>1243.21</v>
          </cell>
          <cell r="N663">
            <v>0</v>
          </cell>
        </row>
        <row r="664">
          <cell r="A664" t="str">
            <v>BE2.508NO_thin110</v>
          </cell>
          <cell r="B664" t="str">
            <v xml:space="preserve">BE </v>
          </cell>
          <cell r="C664">
            <v>2.5</v>
          </cell>
          <cell r="D664">
            <v>8</v>
          </cell>
          <cell r="E664" t="str">
            <v>NO_thin</v>
          </cell>
          <cell r="F664" t="str">
            <v>110-115</v>
          </cell>
          <cell r="G664">
            <v>6.16</v>
          </cell>
          <cell r="H664">
            <v>-0.27</v>
          </cell>
          <cell r="I664">
            <v>5.89</v>
          </cell>
          <cell r="J664">
            <v>29.46</v>
          </cell>
          <cell r="K664">
            <v>1272.67</v>
          </cell>
          <cell r="L664">
            <v>0</v>
          </cell>
          <cell r="M664">
            <v>1272.67</v>
          </cell>
          <cell r="N664">
            <v>0</v>
          </cell>
        </row>
        <row r="665">
          <cell r="A665" t="str">
            <v>BE2.508NO_thin115</v>
          </cell>
          <cell r="B665" t="str">
            <v xml:space="preserve">BE </v>
          </cell>
          <cell r="C665">
            <v>2.5</v>
          </cell>
          <cell r="D665">
            <v>8</v>
          </cell>
          <cell r="E665" t="str">
            <v>NO_thin</v>
          </cell>
          <cell r="F665" t="str">
            <v>115-120</v>
          </cell>
          <cell r="G665">
            <v>5.72</v>
          </cell>
          <cell r="H665">
            <v>0.23</v>
          </cell>
          <cell r="I665">
            <v>5.95</v>
          </cell>
          <cell r="J665">
            <v>29.76</v>
          </cell>
          <cell r="K665">
            <v>1302.44</v>
          </cell>
          <cell r="L665">
            <v>0</v>
          </cell>
          <cell r="M665">
            <v>1302.44</v>
          </cell>
          <cell r="N665">
            <v>0</v>
          </cell>
        </row>
        <row r="666">
          <cell r="A666" t="str">
            <v>BE2.508NO_thin120</v>
          </cell>
          <cell r="B666" t="str">
            <v xml:space="preserve">BE </v>
          </cell>
          <cell r="C666">
            <v>2.5</v>
          </cell>
          <cell r="D666">
            <v>8</v>
          </cell>
          <cell r="E666" t="str">
            <v>NO_thin</v>
          </cell>
          <cell r="F666" t="str">
            <v>120-125</v>
          </cell>
          <cell r="G666">
            <v>5.3</v>
          </cell>
          <cell r="H666">
            <v>-0.4</v>
          </cell>
          <cell r="I666">
            <v>4.91</v>
          </cell>
          <cell r="J666">
            <v>24.53</v>
          </cell>
          <cell r="K666">
            <v>1326.96</v>
          </cell>
          <cell r="L666">
            <v>0</v>
          </cell>
          <cell r="M666">
            <v>1326.96</v>
          </cell>
          <cell r="N666">
            <v>0</v>
          </cell>
        </row>
        <row r="667">
          <cell r="A667" t="str">
            <v>BE2.508NO_thin125</v>
          </cell>
          <cell r="B667" t="str">
            <v xml:space="preserve">BE </v>
          </cell>
          <cell r="C667">
            <v>2.5</v>
          </cell>
          <cell r="D667">
            <v>8</v>
          </cell>
          <cell r="E667" t="str">
            <v>NO_thin</v>
          </cell>
          <cell r="F667" t="str">
            <v>125-130</v>
          </cell>
          <cell r="G667">
            <v>5.01</v>
          </cell>
          <cell r="H667">
            <v>-0.53</v>
          </cell>
          <cell r="I667">
            <v>4.4800000000000004</v>
          </cell>
          <cell r="J667">
            <v>22.41</v>
          </cell>
          <cell r="K667">
            <v>1349.37</v>
          </cell>
          <cell r="L667">
            <v>0</v>
          </cell>
          <cell r="M667">
            <v>1349.37</v>
          </cell>
          <cell r="N667">
            <v>0</v>
          </cell>
        </row>
        <row r="668">
          <cell r="A668" t="str">
            <v>BE2.508NO_thin130</v>
          </cell>
          <cell r="B668" t="str">
            <v xml:space="preserve">BE </v>
          </cell>
          <cell r="C668">
            <v>2.5</v>
          </cell>
          <cell r="D668">
            <v>8</v>
          </cell>
          <cell r="E668" t="str">
            <v>NO_thin</v>
          </cell>
          <cell r="F668" t="str">
            <v>130-135</v>
          </cell>
          <cell r="G668">
            <v>4.7300000000000004</v>
          </cell>
          <cell r="H668">
            <v>-0.32</v>
          </cell>
          <cell r="I668">
            <v>4.41</v>
          </cell>
          <cell r="J668">
            <v>22.04</v>
          </cell>
          <cell r="K668">
            <v>1371.42</v>
          </cell>
          <cell r="L668">
            <v>0</v>
          </cell>
          <cell r="M668">
            <v>1371.42</v>
          </cell>
          <cell r="N668">
            <v>0</v>
          </cell>
        </row>
        <row r="669">
          <cell r="A669" t="str">
            <v>BE2.508NO_thin135</v>
          </cell>
          <cell r="B669" t="str">
            <v xml:space="preserve">BE </v>
          </cell>
          <cell r="C669">
            <v>2.5</v>
          </cell>
          <cell r="D669">
            <v>8</v>
          </cell>
          <cell r="E669" t="str">
            <v>NO_thin</v>
          </cell>
          <cell r="F669" t="str">
            <v>135-140</v>
          </cell>
          <cell r="G669">
            <v>4.6100000000000003</v>
          </cell>
          <cell r="H669">
            <v>0.32</v>
          </cell>
          <cell r="I669">
            <v>4.93</v>
          </cell>
          <cell r="J669">
            <v>24.66</v>
          </cell>
          <cell r="K669">
            <v>1396.08</v>
          </cell>
          <cell r="L669">
            <v>0</v>
          </cell>
          <cell r="M669">
            <v>1396.08</v>
          </cell>
          <cell r="N669">
            <v>0</v>
          </cell>
        </row>
        <row r="670">
          <cell r="A670" t="str">
            <v>BE2.508NO_thin140</v>
          </cell>
          <cell r="B670" t="str">
            <v xml:space="preserve">BE </v>
          </cell>
          <cell r="C670">
            <v>2.5</v>
          </cell>
          <cell r="D670">
            <v>8</v>
          </cell>
          <cell r="E670" t="str">
            <v>NO_thin</v>
          </cell>
          <cell r="F670" t="str">
            <v>140-145</v>
          </cell>
          <cell r="G670">
            <v>4.25</v>
          </cell>
          <cell r="H670">
            <v>-0.48</v>
          </cell>
          <cell r="I670">
            <v>3.77</v>
          </cell>
          <cell r="J670">
            <v>18.850000000000001</v>
          </cell>
          <cell r="K670">
            <v>1414.92</v>
          </cell>
          <cell r="L670">
            <v>0</v>
          </cell>
          <cell r="M670">
            <v>1414.92</v>
          </cell>
          <cell r="N670">
            <v>0</v>
          </cell>
        </row>
        <row r="671">
          <cell r="A671" t="str">
            <v>BE2.508NO_thin145</v>
          </cell>
          <cell r="B671" t="str">
            <v xml:space="preserve">BE </v>
          </cell>
          <cell r="C671">
            <v>2.5</v>
          </cell>
          <cell r="D671">
            <v>8</v>
          </cell>
          <cell r="E671" t="str">
            <v>NO_thin</v>
          </cell>
          <cell r="F671" t="str">
            <v>145-150</v>
          </cell>
          <cell r="G671">
            <v>3.87</v>
          </cell>
          <cell r="H671">
            <v>-0.52</v>
          </cell>
          <cell r="I671">
            <v>3.35</v>
          </cell>
          <cell r="J671">
            <v>16.739999999999998</v>
          </cell>
          <cell r="K671">
            <v>1431.66</v>
          </cell>
          <cell r="L671">
            <v>0</v>
          </cell>
          <cell r="M671">
            <v>1431.66</v>
          </cell>
          <cell r="N671">
            <v>0</v>
          </cell>
        </row>
        <row r="672">
          <cell r="A672" t="str">
            <v>BE2.508NO_thin150</v>
          </cell>
          <cell r="B672" t="str">
            <v xml:space="preserve">BE </v>
          </cell>
          <cell r="C672">
            <v>2.5</v>
          </cell>
          <cell r="D672">
            <v>8</v>
          </cell>
          <cell r="E672" t="str">
            <v>NO_thin</v>
          </cell>
          <cell r="F672" t="str">
            <v>150-155</v>
          </cell>
          <cell r="G672">
            <v>3.62</v>
          </cell>
          <cell r="H672">
            <v>-1.69</v>
          </cell>
          <cell r="I672">
            <v>1.94</v>
          </cell>
          <cell r="J672">
            <v>9.68</v>
          </cell>
          <cell r="K672">
            <v>1441.34</v>
          </cell>
          <cell r="L672">
            <v>0</v>
          </cell>
          <cell r="M672">
            <v>1441.34</v>
          </cell>
          <cell r="N672">
            <v>0</v>
          </cell>
        </row>
        <row r="673">
          <cell r="A673" t="str">
            <v>BE2.508NO_thin155</v>
          </cell>
          <cell r="B673" t="str">
            <v xml:space="preserve">BE </v>
          </cell>
          <cell r="C673">
            <v>2.5</v>
          </cell>
          <cell r="D673">
            <v>8</v>
          </cell>
          <cell r="E673" t="str">
            <v>NO_thin</v>
          </cell>
          <cell r="F673" t="str">
            <v>155-160</v>
          </cell>
          <cell r="G673">
            <v>3.59</v>
          </cell>
          <cell r="H673">
            <v>0.36</v>
          </cell>
          <cell r="I673">
            <v>3.95</v>
          </cell>
          <cell r="J673">
            <v>19.739999999999998</v>
          </cell>
          <cell r="K673">
            <v>1461.08</v>
          </cell>
          <cell r="L673">
            <v>0</v>
          </cell>
          <cell r="M673">
            <v>1461.08</v>
          </cell>
          <cell r="N673">
            <v>0</v>
          </cell>
        </row>
        <row r="674">
          <cell r="A674" t="str">
            <v>BE2.508NO_thin160</v>
          </cell>
          <cell r="B674" t="str">
            <v xml:space="preserve">BE </v>
          </cell>
          <cell r="C674">
            <v>2.5</v>
          </cell>
          <cell r="D674">
            <v>8</v>
          </cell>
          <cell r="E674" t="str">
            <v>NO_thin</v>
          </cell>
          <cell r="F674" t="str">
            <v>160-165</v>
          </cell>
          <cell r="G674">
            <v>3.21</v>
          </cell>
          <cell r="H674">
            <v>0.16</v>
          </cell>
          <cell r="I674">
            <v>3.36</v>
          </cell>
          <cell r="J674">
            <v>16.82</v>
          </cell>
          <cell r="K674">
            <v>1477.9</v>
          </cell>
          <cell r="L674">
            <v>0</v>
          </cell>
          <cell r="M674">
            <v>1477.9</v>
          </cell>
          <cell r="N674">
            <v>0</v>
          </cell>
        </row>
        <row r="675">
          <cell r="A675" t="str">
            <v>BE2.508NO_thin165</v>
          </cell>
          <cell r="B675" t="str">
            <v xml:space="preserve">BE </v>
          </cell>
          <cell r="C675">
            <v>2.5</v>
          </cell>
          <cell r="D675">
            <v>8</v>
          </cell>
          <cell r="E675" t="str">
            <v>NO_thin</v>
          </cell>
          <cell r="F675" t="str">
            <v>165-170</v>
          </cell>
          <cell r="G675">
            <v>2.91</v>
          </cell>
          <cell r="H675">
            <v>0.01</v>
          </cell>
          <cell r="I675">
            <v>2.92</v>
          </cell>
          <cell r="J675">
            <v>14.59</v>
          </cell>
          <cell r="K675">
            <v>1492.49</v>
          </cell>
          <cell r="L675">
            <v>0</v>
          </cell>
          <cell r="M675">
            <v>1492.49</v>
          </cell>
          <cell r="N675">
            <v>0</v>
          </cell>
        </row>
        <row r="676">
          <cell r="A676" t="str">
            <v>BE2.508NO_thin170</v>
          </cell>
          <cell r="B676" t="str">
            <v xml:space="preserve">BE </v>
          </cell>
          <cell r="C676">
            <v>2.5</v>
          </cell>
          <cell r="D676">
            <v>8</v>
          </cell>
          <cell r="E676" t="str">
            <v>NO_thin</v>
          </cell>
          <cell r="F676" t="str">
            <v>170-175</v>
          </cell>
          <cell r="G676">
            <v>2.81</v>
          </cell>
          <cell r="H676">
            <v>-0.06</v>
          </cell>
          <cell r="I676">
            <v>2.74</v>
          </cell>
          <cell r="J676">
            <v>13.71</v>
          </cell>
          <cell r="K676">
            <v>1506.2</v>
          </cell>
          <cell r="L676">
            <v>0</v>
          </cell>
          <cell r="M676">
            <v>1506.2</v>
          </cell>
          <cell r="N676">
            <v>0</v>
          </cell>
        </row>
        <row r="677">
          <cell r="A677" t="str">
            <v>BE2.508NO_thin175</v>
          </cell>
          <cell r="B677" t="str">
            <v xml:space="preserve">BE </v>
          </cell>
          <cell r="C677">
            <v>2.5</v>
          </cell>
          <cell r="D677">
            <v>8</v>
          </cell>
          <cell r="E677" t="str">
            <v>NO_thin</v>
          </cell>
          <cell r="F677" t="str">
            <v>175-180</v>
          </cell>
          <cell r="G677">
            <v>2.61</v>
          </cell>
          <cell r="H677">
            <v>-0.26</v>
          </cell>
          <cell r="I677">
            <v>2.34</v>
          </cell>
          <cell r="J677">
            <v>11.72</v>
          </cell>
          <cell r="K677">
            <v>1517.92</v>
          </cell>
          <cell r="L677">
            <v>0</v>
          </cell>
          <cell r="M677">
            <v>1517.92</v>
          </cell>
          <cell r="N677">
            <v>0</v>
          </cell>
        </row>
        <row r="678">
          <cell r="A678" t="str">
            <v>BE2.508NO_thin180</v>
          </cell>
          <cell r="B678" t="str">
            <v xml:space="preserve">BE </v>
          </cell>
          <cell r="C678">
            <v>2.5</v>
          </cell>
          <cell r="D678">
            <v>8</v>
          </cell>
          <cell r="E678" t="str">
            <v>NO_thin</v>
          </cell>
          <cell r="F678" t="str">
            <v>180-185</v>
          </cell>
          <cell r="G678">
            <v>2.44</v>
          </cell>
          <cell r="H678">
            <v>-0.16</v>
          </cell>
          <cell r="I678">
            <v>2.2799999999999998</v>
          </cell>
          <cell r="J678">
            <v>11.42</v>
          </cell>
          <cell r="K678">
            <v>1529.33</v>
          </cell>
          <cell r="L678">
            <v>0</v>
          </cell>
          <cell r="M678">
            <v>1529.33</v>
          </cell>
          <cell r="N678">
            <v>0</v>
          </cell>
        </row>
        <row r="679">
          <cell r="A679" t="str">
            <v>BE2.508NO_thin185</v>
          </cell>
          <cell r="B679" t="str">
            <v xml:space="preserve">BE </v>
          </cell>
          <cell r="C679">
            <v>2.5</v>
          </cell>
          <cell r="D679">
            <v>8</v>
          </cell>
          <cell r="E679" t="str">
            <v>NO_thin</v>
          </cell>
          <cell r="F679" t="str">
            <v>185-190</v>
          </cell>
          <cell r="G679">
            <v>2.27</v>
          </cell>
          <cell r="H679">
            <v>-0.18</v>
          </cell>
          <cell r="I679">
            <v>2.09</v>
          </cell>
          <cell r="J679">
            <v>10.44</v>
          </cell>
          <cell r="K679">
            <v>1539.78</v>
          </cell>
          <cell r="L679">
            <v>0</v>
          </cell>
          <cell r="M679">
            <v>1539.78</v>
          </cell>
          <cell r="N679">
            <v>0</v>
          </cell>
        </row>
        <row r="680">
          <cell r="A680" t="str">
            <v>BE2.508NO_thin190</v>
          </cell>
          <cell r="B680" t="str">
            <v xml:space="preserve">BE </v>
          </cell>
          <cell r="C680">
            <v>2.5</v>
          </cell>
          <cell r="D680">
            <v>8</v>
          </cell>
          <cell r="E680" t="str">
            <v>NO_thin</v>
          </cell>
          <cell r="F680" t="str">
            <v>190-195</v>
          </cell>
          <cell r="G680">
            <v>2.17</v>
          </cell>
          <cell r="H680">
            <v>-0.21</v>
          </cell>
          <cell r="I680">
            <v>1.96</v>
          </cell>
          <cell r="J680">
            <v>9.82</v>
          </cell>
          <cell r="K680">
            <v>1549.59</v>
          </cell>
          <cell r="L680">
            <v>0</v>
          </cell>
          <cell r="M680">
            <v>1549.59</v>
          </cell>
          <cell r="N680">
            <v>0</v>
          </cell>
        </row>
        <row r="681">
          <cell r="A681" t="str">
            <v>BE2.508NO_thin195</v>
          </cell>
          <cell r="B681" t="str">
            <v xml:space="preserve">BE </v>
          </cell>
          <cell r="C681">
            <v>2.5</v>
          </cell>
          <cell r="D681">
            <v>8</v>
          </cell>
          <cell r="E681" t="str">
            <v>NO_thin</v>
          </cell>
          <cell r="F681" t="str">
            <v>195-200</v>
          </cell>
          <cell r="G681">
            <v>1.97</v>
          </cell>
          <cell r="H681">
            <v>-0.2</v>
          </cell>
          <cell r="I681">
            <v>1.77</v>
          </cell>
          <cell r="J681">
            <v>8.83</v>
          </cell>
          <cell r="K681">
            <v>1558.43</v>
          </cell>
          <cell r="L681">
            <v>0</v>
          </cell>
          <cell r="M681">
            <v>1558.43</v>
          </cell>
          <cell r="N681">
            <v>0</v>
          </cell>
        </row>
        <row r="682">
          <cell r="A682" t="str">
            <v>BE2.508Thinned000</v>
          </cell>
          <cell r="B682" t="str">
            <v xml:space="preserve">BE </v>
          </cell>
          <cell r="C682">
            <v>2.5</v>
          </cell>
          <cell r="D682">
            <v>8</v>
          </cell>
          <cell r="E682" t="str">
            <v>Thinned</v>
          </cell>
          <cell r="F682" t="str">
            <v xml:space="preserve">  0-5</v>
          </cell>
          <cell r="G682">
            <v>0.24</v>
          </cell>
          <cell r="H682">
            <v>0.16</v>
          </cell>
          <cell r="I682">
            <v>0.41</v>
          </cell>
          <cell r="J682">
            <v>2.0299999999999998</v>
          </cell>
          <cell r="K682">
            <v>2.0299999999999998</v>
          </cell>
          <cell r="L682">
            <v>0</v>
          </cell>
          <cell r="M682">
            <v>2.0299999999999998</v>
          </cell>
          <cell r="N682">
            <v>0</v>
          </cell>
        </row>
        <row r="683">
          <cell r="A683" t="str">
            <v>BE2.508Thinned005</v>
          </cell>
          <cell r="B683" t="str">
            <v xml:space="preserve">BE </v>
          </cell>
          <cell r="C683">
            <v>2.5</v>
          </cell>
          <cell r="D683">
            <v>8</v>
          </cell>
          <cell r="E683" t="str">
            <v>Thinned</v>
          </cell>
          <cell r="F683" t="str">
            <v xml:space="preserve">  5-10</v>
          </cell>
          <cell r="G683">
            <v>1.0900000000000001</v>
          </cell>
          <cell r="H683">
            <v>0.33</v>
          </cell>
          <cell r="I683">
            <v>1.42</v>
          </cell>
          <cell r="J683">
            <v>7.11</v>
          </cell>
          <cell r="K683">
            <v>9.14</v>
          </cell>
          <cell r="L683">
            <v>0</v>
          </cell>
          <cell r="M683">
            <v>9.14</v>
          </cell>
          <cell r="N683">
            <v>0</v>
          </cell>
        </row>
        <row r="684">
          <cell r="A684" t="str">
            <v>BE2.508Thinned010</v>
          </cell>
          <cell r="B684" t="str">
            <v xml:space="preserve">BE </v>
          </cell>
          <cell r="C684">
            <v>2.5</v>
          </cell>
          <cell r="D684">
            <v>8</v>
          </cell>
          <cell r="E684" t="str">
            <v>Thinned</v>
          </cell>
          <cell r="F684" t="str">
            <v xml:space="preserve"> 10-15</v>
          </cell>
          <cell r="G684">
            <v>4.22</v>
          </cell>
          <cell r="H684">
            <v>0.48</v>
          </cell>
          <cell r="I684">
            <v>4.7</v>
          </cell>
          <cell r="J684">
            <v>23.5</v>
          </cell>
          <cell r="K684">
            <v>32.64</v>
          </cell>
          <cell r="L684">
            <v>0</v>
          </cell>
          <cell r="M684">
            <v>32.64</v>
          </cell>
          <cell r="N684">
            <v>0</v>
          </cell>
        </row>
        <row r="685">
          <cell r="A685" t="str">
            <v>BE2.508Thinned015</v>
          </cell>
          <cell r="B685" t="str">
            <v xml:space="preserve">BE </v>
          </cell>
          <cell r="C685">
            <v>2.5</v>
          </cell>
          <cell r="D685">
            <v>8</v>
          </cell>
          <cell r="E685" t="str">
            <v>Thinned</v>
          </cell>
          <cell r="F685" t="str">
            <v xml:space="preserve"> 15-20</v>
          </cell>
          <cell r="G685">
            <v>15.44</v>
          </cell>
          <cell r="H685">
            <v>0.62</v>
          </cell>
          <cell r="I685">
            <v>16.059999999999999</v>
          </cell>
          <cell r="J685">
            <v>80.319999999999993</v>
          </cell>
          <cell r="K685">
            <v>112.96</v>
          </cell>
          <cell r="L685">
            <v>0</v>
          </cell>
          <cell r="M685">
            <v>112.96</v>
          </cell>
          <cell r="N685">
            <v>0</v>
          </cell>
        </row>
        <row r="686">
          <cell r="A686" t="str">
            <v>BE2.508Thinned020</v>
          </cell>
          <cell r="B686" t="str">
            <v xml:space="preserve">BE </v>
          </cell>
          <cell r="C686">
            <v>2.5</v>
          </cell>
          <cell r="D686">
            <v>8</v>
          </cell>
          <cell r="E686" t="str">
            <v>Thinned</v>
          </cell>
          <cell r="F686" t="str">
            <v xml:space="preserve"> 20-25</v>
          </cell>
          <cell r="G686">
            <v>26.79</v>
          </cell>
          <cell r="H686">
            <v>5.62</v>
          </cell>
          <cell r="I686">
            <v>32.42</v>
          </cell>
          <cell r="J686">
            <v>162.09</v>
          </cell>
          <cell r="K686">
            <v>275.05</v>
          </cell>
          <cell r="L686">
            <v>-0.08</v>
          </cell>
          <cell r="M686">
            <v>274.97000000000003</v>
          </cell>
          <cell r="N686">
            <v>4.63</v>
          </cell>
        </row>
        <row r="687">
          <cell r="A687" t="str">
            <v>BE2.508Thinned025</v>
          </cell>
          <cell r="B687" t="str">
            <v xml:space="preserve">BE </v>
          </cell>
          <cell r="C687">
            <v>2.5</v>
          </cell>
          <cell r="D687">
            <v>8</v>
          </cell>
          <cell r="E687" t="str">
            <v>Thinned</v>
          </cell>
          <cell r="F687" t="str">
            <v xml:space="preserve"> 25-30</v>
          </cell>
          <cell r="G687">
            <v>2.0299999999999998</v>
          </cell>
          <cell r="H687">
            <v>12.06</v>
          </cell>
          <cell r="I687">
            <v>14.09</v>
          </cell>
          <cell r="J687">
            <v>70.44</v>
          </cell>
          <cell r="K687">
            <v>345.49</v>
          </cell>
          <cell r="L687">
            <v>-0.38</v>
          </cell>
          <cell r="M687">
            <v>345.11</v>
          </cell>
          <cell r="N687">
            <v>16.91</v>
          </cell>
        </row>
        <row r="688">
          <cell r="A688" t="str">
            <v>BE2.508Thinned030</v>
          </cell>
          <cell r="B688" t="str">
            <v xml:space="preserve">BE </v>
          </cell>
          <cell r="C688">
            <v>2.5</v>
          </cell>
          <cell r="D688">
            <v>8</v>
          </cell>
          <cell r="E688" t="str">
            <v>Thinned</v>
          </cell>
          <cell r="F688" t="str">
            <v xml:space="preserve"> 30-35</v>
          </cell>
          <cell r="G688">
            <v>0.56999999999999995</v>
          </cell>
          <cell r="H688">
            <v>3.84</v>
          </cell>
          <cell r="I688">
            <v>4.41</v>
          </cell>
          <cell r="J688">
            <v>22.05</v>
          </cell>
          <cell r="K688">
            <v>367.53</v>
          </cell>
          <cell r="L688">
            <v>-0.9</v>
          </cell>
          <cell r="M688">
            <v>366.63</v>
          </cell>
          <cell r="N688">
            <v>4.87</v>
          </cell>
        </row>
        <row r="689">
          <cell r="A689" t="str">
            <v>BE2.508Thinned035</v>
          </cell>
          <cell r="B689" t="str">
            <v xml:space="preserve">BE </v>
          </cell>
          <cell r="C689">
            <v>2.5</v>
          </cell>
          <cell r="D689">
            <v>8</v>
          </cell>
          <cell r="E689" t="str">
            <v>Thinned</v>
          </cell>
          <cell r="F689" t="str">
            <v xml:space="preserve"> 35-40</v>
          </cell>
          <cell r="G689">
            <v>5.43</v>
          </cell>
          <cell r="H689">
            <v>-1.61</v>
          </cell>
          <cell r="I689">
            <v>3.81</v>
          </cell>
          <cell r="J689">
            <v>19.07</v>
          </cell>
          <cell r="K689">
            <v>386.6</v>
          </cell>
          <cell r="L689">
            <v>-1.44</v>
          </cell>
          <cell r="M689">
            <v>385.16</v>
          </cell>
          <cell r="N689">
            <v>5.16</v>
          </cell>
        </row>
        <row r="690">
          <cell r="A690" t="str">
            <v>BE2.508Thinned040</v>
          </cell>
          <cell r="B690" t="str">
            <v xml:space="preserve">BE </v>
          </cell>
          <cell r="C690">
            <v>2.5</v>
          </cell>
          <cell r="D690">
            <v>8</v>
          </cell>
          <cell r="E690" t="str">
            <v>Thinned</v>
          </cell>
          <cell r="F690" t="str">
            <v xml:space="preserve"> 40-45</v>
          </cell>
          <cell r="G690">
            <v>7.29</v>
          </cell>
          <cell r="H690">
            <v>-0.4</v>
          </cell>
          <cell r="I690">
            <v>6.89</v>
          </cell>
          <cell r="J690">
            <v>34.450000000000003</v>
          </cell>
          <cell r="K690">
            <v>421.05</v>
          </cell>
          <cell r="L690">
            <v>-1.97</v>
          </cell>
          <cell r="M690">
            <v>419.08</v>
          </cell>
          <cell r="N690">
            <v>4.96</v>
          </cell>
        </row>
        <row r="691">
          <cell r="A691" t="str">
            <v>BE2.508Thinned045</v>
          </cell>
          <cell r="B691" t="str">
            <v xml:space="preserve">BE </v>
          </cell>
          <cell r="C691">
            <v>2.5</v>
          </cell>
          <cell r="D691">
            <v>8</v>
          </cell>
          <cell r="E691" t="str">
            <v>Thinned</v>
          </cell>
          <cell r="F691" t="str">
            <v xml:space="preserve"> 45-50</v>
          </cell>
          <cell r="G691">
            <v>8.08</v>
          </cell>
          <cell r="H691">
            <v>-1.81</v>
          </cell>
          <cell r="I691">
            <v>6.27</v>
          </cell>
          <cell r="J691">
            <v>31.34</v>
          </cell>
          <cell r="K691">
            <v>452.39</v>
          </cell>
          <cell r="L691">
            <v>-2.5499999999999998</v>
          </cell>
          <cell r="M691">
            <v>449.84</v>
          </cell>
          <cell r="N691">
            <v>5.53</v>
          </cell>
        </row>
        <row r="692">
          <cell r="A692" t="str">
            <v>BE2.508Thinned050</v>
          </cell>
          <cell r="B692" t="str">
            <v xml:space="preserve">BE </v>
          </cell>
          <cell r="C692">
            <v>2.5</v>
          </cell>
          <cell r="D692">
            <v>8</v>
          </cell>
          <cell r="E692" t="str">
            <v>Thinned</v>
          </cell>
          <cell r="F692" t="str">
            <v xml:space="preserve"> 50-55</v>
          </cell>
          <cell r="G692">
            <v>8.15</v>
          </cell>
          <cell r="H692">
            <v>-1.6</v>
          </cell>
          <cell r="I692">
            <v>6.55</v>
          </cell>
          <cell r="J692">
            <v>32.74</v>
          </cell>
          <cell r="K692">
            <v>485.13</v>
          </cell>
          <cell r="L692">
            <v>-3.11</v>
          </cell>
          <cell r="M692">
            <v>482.02</v>
          </cell>
          <cell r="N692">
            <v>5.29</v>
          </cell>
        </row>
        <row r="693">
          <cell r="A693" t="str">
            <v>BE2.508Thinned055</v>
          </cell>
          <cell r="B693" t="str">
            <v xml:space="preserve">BE </v>
          </cell>
          <cell r="C693">
            <v>2.5</v>
          </cell>
          <cell r="D693">
            <v>8</v>
          </cell>
          <cell r="E693" t="str">
            <v>Thinned</v>
          </cell>
          <cell r="F693" t="str">
            <v xml:space="preserve"> 55-60</v>
          </cell>
          <cell r="G693">
            <v>8.02</v>
          </cell>
          <cell r="H693">
            <v>-0.92</v>
          </cell>
          <cell r="I693">
            <v>7.1</v>
          </cell>
          <cell r="J693">
            <v>35.520000000000003</v>
          </cell>
          <cell r="K693">
            <v>520.66</v>
          </cell>
          <cell r="L693">
            <v>-3.66</v>
          </cell>
          <cell r="M693">
            <v>517</v>
          </cell>
          <cell r="N693">
            <v>5.16</v>
          </cell>
        </row>
        <row r="694">
          <cell r="A694" t="str">
            <v>BE2.508Thinned060</v>
          </cell>
          <cell r="B694" t="str">
            <v xml:space="preserve">BE </v>
          </cell>
          <cell r="C694">
            <v>2.5</v>
          </cell>
          <cell r="D694">
            <v>8</v>
          </cell>
          <cell r="E694" t="str">
            <v>Thinned</v>
          </cell>
          <cell r="F694" t="str">
            <v xml:space="preserve"> 60-65</v>
          </cell>
          <cell r="G694">
            <v>7.73</v>
          </cell>
          <cell r="H694">
            <v>-1.31</v>
          </cell>
          <cell r="I694">
            <v>6.42</v>
          </cell>
          <cell r="J694">
            <v>32.1</v>
          </cell>
          <cell r="K694">
            <v>552.76</v>
          </cell>
          <cell r="L694">
            <v>-4.24</v>
          </cell>
          <cell r="M694">
            <v>548.52</v>
          </cell>
          <cell r="N694">
            <v>5.56</v>
          </cell>
        </row>
        <row r="695">
          <cell r="A695" t="str">
            <v>BE2.508Thinned065</v>
          </cell>
          <cell r="B695" t="str">
            <v xml:space="preserve">BE </v>
          </cell>
          <cell r="C695">
            <v>2.5</v>
          </cell>
          <cell r="D695">
            <v>8</v>
          </cell>
          <cell r="E695" t="str">
            <v>Thinned</v>
          </cell>
          <cell r="F695" t="str">
            <v xml:space="preserve"> 65-70</v>
          </cell>
          <cell r="G695">
            <v>6.26</v>
          </cell>
          <cell r="H695">
            <v>-0.75</v>
          </cell>
          <cell r="I695">
            <v>5.51</v>
          </cell>
          <cell r="J695">
            <v>27.53</v>
          </cell>
          <cell r="K695">
            <v>580.28</v>
          </cell>
          <cell r="L695">
            <v>-4.83</v>
          </cell>
          <cell r="M695">
            <v>575.44999999999993</v>
          </cell>
          <cell r="N695">
            <v>5.52</v>
          </cell>
        </row>
        <row r="696">
          <cell r="A696" t="str">
            <v>BE2.508Thinned070</v>
          </cell>
          <cell r="B696" t="str">
            <v xml:space="preserve">BE </v>
          </cell>
          <cell r="C696">
            <v>2.5</v>
          </cell>
          <cell r="D696">
            <v>8</v>
          </cell>
          <cell r="E696" t="str">
            <v>Thinned</v>
          </cell>
          <cell r="F696" t="str">
            <v xml:space="preserve"> 70-75</v>
          </cell>
          <cell r="G696">
            <v>6.59</v>
          </cell>
          <cell r="H696">
            <v>-0.48</v>
          </cell>
          <cell r="I696">
            <v>6.1</v>
          </cell>
          <cell r="J696">
            <v>30.52</v>
          </cell>
          <cell r="K696">
            <v>610.79999999999995</v>
          </cell>
          <cell r="L696">
            <v>-5.4</v>
          </cell>
          <cell r="M696">
            <v>605.4</v>
          </cell>
          <cell r="N696">
            <v>5.5</v>
          </cell>
        </row>
        <row r="697">
          <cell r="A697" t="str">
            <v>BE2.508Thinned075</v>
          </cell>
          <cell r="B697" t="str">
            <v xml:space="preserve">BE </v>
          </cell>
          <cell r="C697">
            <v>2.5</v>
          </cell>
          <cell r="D697">
            <v>8</v>
          </cell>
          <cell r="E697" t="str">
            <v>Thinned</v>
          </cell>
          <cell r="F697" t="str">
            <v xml:space="preserve"> 75-80</v>
          </cell>
          <cell r="G697">
            <v>5.92</v>
          </cell>
          <cell r="H697">
            <v>-0.26</v>
          </cell>
          <cell r="I697">
            <v>5.66</v>
          </cell>
          <cell r="J697">
            <v>28.28</v>
          </cell>
          <cell r="K697">
            <v>639.08000000000004</v>
          </cell>
          <cell r="L697">
            <v>-5.98</v>
          </cell>
          <cell r="M697">
            <v>633.1</v>
          </cell>
          <cell r="N697">
            <v>5.46</v>
          </cell>
        </row>
        <row r="698">
          <cell r="A698" t="str">
            <v>BE2.508Thinned080</v>
          </cell>
          <cell r="B698" t="str">
            <v xml:space="preserve">BE </v>
          </cell>
          <cell r="C698">
            <v>2.5</v>
          </cell>
          <cell r="D698">
            <v>8</v>
          </cell>
          <cell r="E698" t="str">
            <v>Thinned</v>
          </cell>
          <cell r="F698" t="str">
            <v xml:space="preserve"> 80-85</v>
          </cell>
          <cell r="G698">
            <v>4.5</v>
          </cell>
          <cell r="H698">
            <v>-0.33</v>
          </cell>
          <cell r="I698">
            <v>4.17</v>
          </cell>
          <cell r="J698">
            <v>20.85</v>
          </cell>
          <cell r="K698">
            <v>659.92</v>
          </cell>
          <cell r="L698">
            <v>-6.55</v>
          </cell>
          <cell r="M698">
            <v>653.37</v>
          </cell>
          <cell r="N698">
            <v>5.38</v>
          </cell>
        </row>
        <row r="699">
          <cell r="A699" t="str">
            <v>BE2.508Thinned085</v>
          </cell>
          <cell r="B699" t="str">
            <v xml:space="preserve">BE </v>
          </cell>
          <cell r="C699">
            <v>2.5</v>
          </cell>
          <cell r="D699">
            <v>8</v>
          </cell>
          <cell r="E699" t="str">
            <v>Thinned</v>
          </cell>
          <cell r="F699" t="str">
            <v xml:space="preserve"> 85-90</v>
          </cell>
          <cell r="G699">
            <v>4.46</v>
          </cell>
          <cell r="H699">
            <v>-0.5</v>
          </cell>
          <cell r="I699">
            <v>3.96</v>
          </cell>
          <cell r="J699">
            <v>19.8</v>
          </cell>
          <cell r="K699">
            <v>679.73</v>
          </cell>
          <cell r="L699">
            <v>-7.09</v>
          </cell>
          <cell r="M699">
            <v>672.64</v>
          </cell>
          <cell r="N699">
            <v>5.16</v>
          </cell>
        </row>
        <row r="700">
          <cell r="A700" t="str">
            <v>BE2.508Thinned090</v>
          </cell>
          <cell r="B700" t="str">
            <v xml:space="preserve">BE </v>
          </cell>
          <cell r="C700">
            <v>2.5</v>
          </cell>
          <cell r="D700">
            <v>8</v>
          </cell>
          <cell r="E700" t="str">
            <v>Thinned</v>
          </cell>
          <cell r="F700" t="str">
            <v xml:space="preserve"> 90-95</v>
          </cell>
          <cell r="G700">
            <v>4.6900000000000004</v>
          </cell>
          <cell r="H700">
            <v>-0.53</v>
          </cell>
          <cell r="I700">
            <v>4.16</v>
          </cell>
          <cell r="J700">
            <v>20.82</v>
          </cell>
          <cell r="K700">
            <v>700.54</v>
          </cell>
          <cell r="L700">
            <v>-7.62</v>
          </cell>
          <cell r="M700">
            <v>692.92</v>
          </cell>
          <cell r="N700">
            <v>4.92</v>
          </cell>
        </row>
        <row r="701">
          <cell r="A701" t="str">
            <v>BE2.508Thinned095</v>
          </cell>
          <cell r="B701" t="str">
            <v xml:space="preserve">BE </v>
          </cell>
          <cell r="C701">
            <v>2.5</v>
          </cell>
          <cell r="D701">
            <v>8</v>
          </cell>
          <cell r="E701" t="str">
            <v>Thinned</v>
          </cell>
          <cell r="F701" t="str">
            <v xml:space="preserve"> 95-100</v>
          </cell>
          <cell r="G701">
            <v>4.3499999999999996</v>
          </cell>
          <cell r="H701">
            <v>-0.45</v>
          </cell>
          <cell r="I701">
            <v>3.9</v>
          </cell>
          <cell r="J701">
            <v>19.510000000000002</v>
          </cell>
          <cell r="K701">
            <v>720.05</v>
          </cell>
          <cell r="L701">
            <v>-8.11</v>
          </cell>
          <cell r="M701">
            <v>711.93999999999994</v>
          </cell>
          <cell r="N701">
            <v>4.7300000000000004</v>
          </cell>
        </row>
        <row r="702">
          <cell r="A702" t="str">
            <v>BE2.508Thinned100</v>
          </cell>
          <cell r="B702" t="str">
            <v xml:space="preserve">BE </v>
          </cell>
          <cell r="C702">
            <v>2.5</v>
          </cell>
          <cell r="D702">
            <v>8</v>
          </cell>
          <cell r="E702" t="str">
            <v>Thinned</v>
          </cell>
          <cell r="F702" t="str">
            <v>100-105</v>
          </cell>
          <cell r="G702">
            <v>4.1399999999999997</v>
          </cell>
          <cell r="H702">
            <v>-0.36</v>
          </cell>
          <cell r="I702">
            <v>3.78</v>
          </cell>
          <cell r="J702">
            <v>18.88</v>
          </cell>
          <cell r="K702">
            <v>738.93</v>
          </cell>
          <cell r="L702">
            <v>-8.59</v>
          </cell>
          <cell r="M702">
            <v>730.33999999999992</v>
          </cell>
          <cell r="N702">
            <v>4.5599999999999996</v>
          </cell>
        </row>
        <row r="703">
          <cell r="A703" t="str">
            <v>BE2.508Thinned105</v>
          </cell>
          <cell r="B703" t="str">
            <v xml:space="preserve">BE </v>
          </cell>
          <cell r="C703">
            <v>2.5</v>
          </cell>
          <cell r="D703">
            <v>8</v>
          </cell>
          <cell r="E703" t="str">
            <v>Thinned</v>
          </cell>
          <cell r="F703" t="str">
            <v>105-110</v>
          </cell>
          <cell r="G703">
            <v>3.22</v>
          </cell>
          <cell r="H703">
            <v>-0.36</v>
          </cell>
          <cell r="I703">
            <v>2.86</v>
          </cell>
          <cell r="J703">
            <v>14.3</v>
          </cell>
          <cell r="K703">
            <v>753.23</v>
          </cell>
          <cell r="L703">
            <v>-9.06</v>
          </cell>
          <cell r="M703">
            <v>744.17000000000007</v>
          </cell>
          <cell r="N703">
            <v>4.42</v>
          </cell>
        </row>
        <row r="704">
          <cell r="A704" t="str">
            <v>BE2.508Thinned110</v>
          </cell>
          <cell r="B704" t="str">
            <v xml:space="preserve">BE </v>
          </cell>
          <cell r="C704">
            <v>2.5</v>
          </cell>
          <cell r="D704">
            <v>8</v>
          </cell>
          <cell r="E704" t="str">
            <v>Thinned</v>
          </cell>
          <cell r="F704" t="str">
            <v>110-115</v>
          </cell>
          <cell r="G704">
            <v>2.84</v>
          </cell>
          <cell r="H704">
            <v>-0.37</v>
          </cell>
          <cell r="I704">
            <v>2.4700000000000002</v>
          </cell>
          <cell r="J704">
            <v>12.36</v>
          </cell>
          <cell r="K704">
            <v>765.59</v>
          </cell>
          <cell r="L704">
            <v>-9.52</v>
          </cell>
          <cell r="M704">
            <v>756.07</v>
          </cell>
          <cell r="N704">
            <v>4.3</v>
          </cell>
        </row>
        <row r="705">
          <cell r="A705" t="str">
            <v>BE2.508Thinned115</v>
          </cell>
          <cell r="B705" t="str">
            <v xml:space="preserve">BE </v>
          </cell>
          <cell r="C705">
            <v>2.5</v>
          </cell>
          <cell r="D705">
            <v>8</v>
          </cell>
          <cell r="E705" t="str">
            <v>Thinned</v>
          </cell>
          <cell r="F705" t="str">
            <v>115-120</v>
          </cell>
          <cell r="G705">
            <v>3.21</v>
          </cell>
          <cell r="H705">
            <v>-0.27</v>
          </cell>
          <cell r="I705">
            <v>2.95</v>
          </cell>
          <cell r="J705">
            <v>14.73</v>
          </cell>
          <cell r="K705">
            <v>780.32</v>
          </cell>
          <cell r="L705">
            <v>-9.9600000000000009</v>
          </cell>
          <cell r="M705">
            <v>770.36</v>
          </cell>
          <cell r="N705">
            <v>4.2</v>
          </cell>
        </row>
        <row r="706">
          <cell r="A706" t="str">
            <v>BE2.508Thinned120</v>
          </cell>
          <cell r="B706" t="str">
            <v xml:space="preserve">BE </v>
          </cell>
          <cell r="C706">
            <v>2.5</v>
          </cell>
          <cell r="D706">
            <v>8</v>
          </cell>
          <cell r="E706" t="str">
            <v>Thinned</v>
          </cell>
          <cell r="F706" t="str">
            <v>120-125</v>
          </cell>
          <cell r="G706">
            <v>2.39</v>
          </cell>
          <cell r="H706">
            <v>-0.24</v>
          </cell>
          <cell r="I706">
            <v>2.15</v>
          </cell>
          <cell r="J706">
            <v>10.74</v>
          </cell>
          <cell r="K706">
            <v>791.07</v>
          </cell>
          <cell r="L706">
            <v>-10.39</v>
          </cell>
          <cell r="M706">
            <v>780.68000000000006</v>
          </cell>
          <cell r="N706">
            <v>4.0999999999999996</v>
          </cell>
        </row>
        <row r="707">
          <cell r="A707" t="str">
            <v>BE2.508Thinned125</v>
          </cell>
          <cell r="B707" t="str">
            <v xml:space="preserve">BE </v>
          </cell>
          <cell r="C707">
            <v>2.5</v>
          </cell>
          <cell r="D707">
            <v>8</v>
          </cell>
          <cell r="E707" t="str">
            <v>Thinned</v>
          </cell>
          <cell r="F707" t="str">
            <v>125-130</v>
          </cell>
          <cell r="G707">
            <v>2.0299999999999998</v>
          </cell>
          <cell r="H707">
            <v>-0.22</v>
          </cell>
          <cell r="I707">
            <v>1.81</v>
          </cell>
          <cell r="J707">
            <v>9.0399999999999991</v>
          </cell>
          <cell r="K707">
            <v>800.11</v>
          </cell>
          <cell r="L707">
            <v>-10.82</v>
          </cell>
          <cell r="M707">
            <v>789.29</v>
          </cell>
          <cell r="N707">
            <v>4</v>
          </cell>
        </row>
        <row r="708">
          <cell r="A708" t="str">
            <v>BE2.508Thinned130</v>
          </cell>
          <cell r="B708" t="str">
            <v xml:space="preserve">BE </v>
          </cell>
          <cell r="C708">
            <v>2.5</v>
          </cell>
          <cell r="D708">
            <v>8</v>
          </cell>
          <cell r="E708" t="str">
            <v>Thinned</v>
          </cell>
          <cell r="F708" t="str">
            <v>130-135</v>
          </cell>
          <cell r="G708">
            <v>1.99</v>
          </cell>
          <cell r="H708">
            <v>-0.18</v>
          </cell>
          <cell r="I708">
            <v>1.81</v>
          </cell>
          <cell r="J708">
            <v>9.07</v>
          </cell>
          <cell r="K708">
            <v>809.18</v>
          </cell>
          <cell r="L708">
            <v>-11.23</v>
          </cell>
          <cell r="M708">
            <v>797.94999999999993</v>
          </cell>
          <cell r="N708">
            <v>3.92</v>
          </cell>
        </row>
        <row r="709">
          <cell r="A709" t="str">
            <v>BE2.508Thinned135</v>
          </cell>
          <cell r="B709" t="str">
            <v xml:space="preserve">BE </v>
          </cell>
          <cell r="C709">
            <v>2.5</v>
          </cell>
          <cell r="D709">
            <v>8</v>
          </cell>
          <cell r="E709" t="str">
            <v>Thinned</v>
          </cell>
          <cell r="F709" t="str">
            <v>135-140</v>
          </cell>
          <cell r="G709">
            <v>2.4700000000000002</v>
          </cell>
          <cell r="H709">
            <v>-0.11</v>
          </cell>
          <cell r="I709">
            <v>2.36</v>
          </cell>
          <cell r="J709">
            <v>11.79</v>
          </cell>
          <cell r="K709">
            <v>820.97</v>
          </cell>
          <cell r="L709">
            <v>-11.63</v>
          </cell>
          <cell r="M709">
            <v>809.34</v>
          </cell>
          <cell r="N709">
            <v>3.83</v>
          </cell>
        </row>
        <row r="710">
          <cell r="A710" t="str">
            <v>BE2.508Thinned140</v>
          </cell>
          <cell r="B710" t="str">
            <v xml:space="preserve">BE </v>
          </cell>
          <cell r="C710">
            <v>2.5</v>
          </cell>
          <cell r="D710">
            <v>8</v>
          </cell>
          <cell r="E710" t="str">
            <v>Thinned</v>
          </cell>
          <cell r="F710" t="str">
            <v>140-145</v>
          </cell>
          <cell r="G710">
            <v>1.64</v>
          </cell>
          <cell r="H710">
            <v>-0.11</v>
          </cell>
          <cell r="I710">
            <v>1.53</v>
          </cell>
          <cell r="J710">
            <v>7.67</v>
          </cell>
          <cell r="K710">
            <v>828.64</v>
          </cell>
          <cell r="L710">
            <v>-12.03</v>
          </cell>
          <cell r="M710">
            <v>816.61</v>
          </cell>
          <cell r="N710">
            <v>3.76</v>
          </cell>
        </row>
        <row r="711">
          <cell r="A711" t="str">
            <v>BE2.508Thinned145</v>
          </cell>
          <cell r="B711" t="str">
            <v xml:space="preserve">BE </v>
          </cell>
          <cell r="C711">
            <v>2.5</v>
          </cell>
          <cell r="D711">
            <v>8</v>
          </cell>
          <cell r="E711" t="str">
            <v>Thinned</v>
          </cell>
          <cell r="F711" t="str">
            <v>145-150</v>
          </cell>
          <cell r="G711">
            <v>0.3</v>
          </cell>
          <cell r="H711">
            <v>-0.13</v>
          </cell>
          <cell r="I711">
            <v>0.17</v>
          </cell>
          <cell r="J711">
            <v>0.86</v>
          </cell>
          <cell r="K711">
            <v>829.5</v>
          </cell>
          <cell r="L711">
            <v>-12.43</v>
          </cell>
          <cell r="M711">
            <v>817.07</v>
          </cell>
          <cell r="N711">
            <v>3.72</v>
          </cell>
        </row>
        <row r="712">
          <cell r="A712" t="str">
            <v>BE2.508Thinned150</v>
          </cell>
          <cell r="B712" t="str">
            <v xml:space="preserve">BE </v>
          </cell>
          <cell r="C712">
            <v>2.5</v>
          </cell>
          <cell r="D712">
            <v>8</v>
          </cell>
          <cell r="E712" t="str">
            <v>Thinned</v>
          </cell>
          <cell r="F712" t="str">
            <v>150-155</v>
          </cell>
          <cell r="G712">
            <v>-0.77</v>
          </cell>
          <cell r="H712">
            <v>-0.22</v>
          </cell>
          <cell r="I712">
            <v>-0.99</v>
          </cell>
          <cell r="J712">
            <v>-4.96</v>
          </cell>
          <cell r="K712">
            <v>824.54</v>
          </cell>
          <cell r="L712">
            <v>-12.81</v>
          </cell>
          <cell r="M712">
            <v>811.73</v>
          </cell>
          <cell r="N712">
            <v>3.66</v>
          </cell>
        </row>
        <row r="713">
          <cell r="A713" t="str">
            <v>BE2.508Thinned155</v>
          </cell>
          <cell r="B713" t="str">
            <v xml:space="preserve">BE </v>
          </cell>
          <cell r="C713">
            <v>2.5</v>
          </cell>
          <cell r="D713">
            <v>8</v>
          </cell>
          <cell r="E713" t="str">
            <v>Thinned</v>
          </cell>
          <cell r="F713" t="str">
            <v>155-160</v>
          </cell>
          <cell r="G713">
            <v>0.46</v>
          </cell>
          <cell r="H713">
            <v>-0.17</v>
          </cell>
          <cell r="I713">
            <v>0.28999999999999998</v>
          </cell>
          <cell r="J713">
            <v>1.44</v>
          </cell>
          <cell r="K713">
            <v>825.98</v>
          </cell>
          <cell r="L713">
            <v>-13.19</v>
          </cell>
          <cell r="M713">
            <v>812.79</v>
          </cell>
          <cell r="N713">
            <v>3.6</v>
          </cell>
        </row>
        <row r="714">
          <cell r="A714" t="str">
            <v>BE2.508Thinned160</v>
          </cell>
          <cell r="B714" t="str">
            <v xml:space="preserve">BE </v>
          </cell>
          <cell r="C714">
            <v>2.5</v>
          </cell>
          <cell r="D714">
            <v>8</v>
          </cell>
          <cell r="E714" t="str">
            <v>Thinned</v>
          </cell>
          <cell r="F714" t="str">
            <v>160-165</v>
          </cell>
          <cell r="G714">
            <v>0.2</v>
          </cell>
          <cell r="H714">
            <v>-0.13</v>
          </cell>
          <cell r="I714">
            <v>0.08</v>
          </cell>
          <cell r="J714">
            <v>0.39</v>
          </cell>
          <cell r="K714">
            <v>826.38</v>
          </cell>
          <cell r="L714">
            <v>-13.57</v>
          </cell>
          <cell r="M714">
            <v>812.81</v>
          </cell>
          <cell r="N714">
            <v>3.54</v>
          </cell>
        </row>
        <row r="715">
          <cell r="A715" t="str">
            <v>BE2.508Thinned165</v>
          </cell>
          <cell r="B715" t="str">
            <v xml:space="preserve">BE </v>
          </cell>
          <cell r="C715">
            <v>2.5</v>
          </cell>
          <cell r="D715">
            <v>8</v>
          </cell>
          <cell r="E715" t="str">
            <v>Thinned</v>
          </cell>
          <cell r="F715" t="str">
            <v>165-170</v>
          </cell>
          <cell r="G715">
            <v>-7.0000000000000007E-2</v>
          </cell>
          <cell r="H715">
            <v>-0.11</v>
          </cell>
          <cell r="I715">
            <v>-0.18</v>
          </cell>
          <cell r="J715">
            <v>-0.89</v>
          </cell>
          <cell r="K715">
            <v>825.48</v>
          </cell>
          <cell r="L715">
            <v>-13.93</v>
          </cell>
          <cell r="M715">
            <v>811.55000000000007</v>
          </cell>
          <cell r="N715">
            <v>3.48</v>
          </cell>
        </row>
        <row r="716">
          <cell r="A716" t="str">
            <v>BE2.508Thinned170</v>
          </cell>
          <cell r="B716" t="str">
            <v xml:space="preserve">BE </v>
          </cell>
          <cell r="C716">
            <v>2.5</v>
          </cell>
          <cell r="D716">
            <v>8</v>
          </cell>
          <cell r="E716" t="str">
            <v>Thinned</v>
          </cell>
          <cell r="F716" t="str">
            <v>170-175</v>
          </cell>
          <cell r="G716">
            <v>-0.16</v>
          </cell>
          <cell r="H716">
            <v>-0.08</v>
          </cell>
          <cell r="I716">
            <v>-0.24</v>
          </cell>
          <cell r="J716">
            <v>-1.22</v>
          </cell>
          <cell r="K716">
            <v>824.26</v>
          </cell>
          <cell r="L716">
            <v>-14.3</v>
          </cell>
          <cell r="M716">
            <v>809.96</v>
          </cell>
          <cell r="N716">
            <v>3.42</v>
          </cell>
        </row>
        <row r="717">
          <cell r="A717" t="str">
            <v>BE2.508Thinned175</v>
          </cell>
          <cell r="B717" t="str">
            <v xml:space="preserve">BE </v>
          </cell>
          <cell r="C717">
            <v>2.5</v>
          </cell>
          <cell r="D717">
            <v>8</v>
          </cell>
          <cell r="E717" t="str">
            <v>Thinned</v>
          </cell>
          <cell r="F717" t="str">
            <v>175-180</v>
          </cell>
          <cell r="G717">
            <v>-0.42</v>
          </cell>
          <cell r="H717">
            <v>-0.06</v>
          </cell>
          <cell r="I717">
            <v>-0.48</v>
          </cell>
          <cell r="J717">
            <v>-2.4</v>
          </cell>
          <cell r="K717">
            <v>821.87</v>
          </cell>
          <cell r="L717">
            <v>-14.65</v>
          </cell>
          <cell r="M717">
            <v>807.22</v>
          </cell>
          <cell r="N717">
            <v>3.36</v>
          </cell>
        </row>
        <row r="718">
          <cell r="A718" t="str">
            <v>BE2.508Thinned180</v>
          </cell>
          <cell r="B718" t="str">
            <v xml:space="preserve">BE </v>
          </cell>
          <cell r="C718">
            <v>2.5</v>
          </cell>
          <cell r="D718">
            <v>8</v>
          </cell>
          <cell r="E718" t="str">
            <v>Thinned</v>
          </cell>
          <cell r="F718" t="str">
            <v>180-185</v>
          </cell>
          <cell r="G718">
            <v>-0.67</v>
          </cell>
          <cell r="H718">
            <v>-0.05</v>
          </cell>
          <cell r="I718">
            <v>-0.72</v>
          </cell>
          <cell r="J718">
            <v>-3.61</v>
          </cell>
          <cell r="K718">
            <v>818.25</v>
          </cell>
          <cell r="L718">
            <v>-15</v>
          </cell>
          <cell r="M718">
            <v>803.25</v>
          </cell>
          <cell r="N718">
            <v>3.3</v>
          </cell>
        </row>
        <row r="719">
          <cell r="A719" t="str">
            <v>BE2.508Thinned185</v>
          </cell>
          <cell r="B719" t="str">
            <v xml:space="preserve">BE </v>
          </cell>
          <cell r="C719">
            <v>2.5</v>
          </cell>
          <cell r="D719">
            <v>8</v>
          </cell>
          <cell r="E719" t="str">
            <v>Thinned</v>
          </cell>
          <cell r="F719" t="str">
            <v>185-190</v>
          </cell>
          <cell r="G719">
            <v>-0.85</v>
          </cell>
          <cell r="H719">
            <v>-0.05</v>
          </cell>
          <cell r="I719">
            <v>-0.9</v>
          </cell>
          <cell r="J719">
            <v>-4.49</v>
          </cell>
          <cell r="K719">
            <v>813.77</v>
          </cell>
          <cell r="L719">
            <v>-15.34</v>
          </cell>
          <cell r="M719">
            <v>798.43</v>
          </cell>
          <cell r="N719">
            <v>3.24</v>
          </cell>
        </row>
        <row r="720">
          <cell r="A720" t="str">
            <v>BE2.508Thinned190</v>
          </cell>
          <cell r="B720" t="str">
            <v xml:space="preserve">BE </v>
          </cell>
          <cell r="C720">
            <v>2.5</v>
          </cell>
          <cell r="D720">
            <v>8</v>
          </cell>
          <cell r="E720" t="str">
            <v>Thinned</v>
          </cell>
          <cell r="F720" t="str">
            <v>190-195</v>
          </cell>
          <cell r="G720">
            <v>-0.99</v>
          </cell>
          <cell r="H720">
            <v>-0.04</v>
          </cell>
          <cell r="I720">
            <v>-1.03</v>
          </cell>
          <cell r="J720">
            <v>-5.17</v>
          </cell>
          <cell r="K720">
            <v>808.6</v>
          </cell>
          <cell r="L720">
            <v>-15.68</v>
          </cell>
          <cell r="M720">
            <v>792.92000000000007</v>
          </cell>
          <cell r="N720">
            <v>3.18</v>
          </cell>
        </row>
        <row r="721">
          <cell r="A721" t="str">
            <v>BE2.508Thinned195</v>
          </cell>
          <cell r="B721" t="str">
            <v xml:space="preserve">BE </v>
          </cell>
          <cell r="C721">
            <v>2.5</v>
          </cell>
          <cell r="D721">
            <v>8</v>
          </cell>
          <cell r="E721" t="str">
            <v>Thinned</v>
          </cell>
          <cell r="F721" t="str">
            <v>195-200</v>
          </cell>
          <cell r="G721">
            <v>4.9400000000000004</v>
          </cell>
          <cell r="H721">
            <v>-3.48</v>
          </cell>
          <cell r="I721">
            <v>1.46</v>
          </cell>
          <cell r="J721">
            <v>7.32</v>
          </cell>
          <cell r="K721">
            <v>815.91</v>
          </cell>
          <cell r="L721">
            <v>-15.68</v>
          </cell>
          <cell r="M721">
            <v>800.23</v>
          </cell>
          <cell r="N721">
            <v>0</v>
          </cell>
        </row>
        <row r="722">
          <cell r="A722" t="str">
            <v>BE2.510NO_thin000</v>
          </cell>
          <cell r="B722" t="str">
            <v xml:space="preserve">BE </v>
          </cell>
          <cell r="C722">
            <v>2.5</v>
          </cell>
          <cell r="D722">
            <v>10</v>
          </cell>
          <cell r="E722" t="str">
            <v>NO_thin</v>
          </cell>
          <cell r="F722" t="str">
            <v xml:space="preserve">  0-5</v>
          </cell>
          <cell r="G722">
            <v>0.31</v>
          </cell>
          <cell r="H722">
            <v>0.17</v>
          </cell>
          <cell r="I722">
            <v>0.48</v>
          </cell>
          <cell r="J722">
            <v>2.38</v>
          </cell>
          <cell r="K722">
            <v>2.38</v>
          </cell>
          <cell r="L722">
            <v>0</v>
          </cell>
          <cell r="M722">
            <v>2.38</v>
          </cell>
          <cell r="N722">
            <v>0</v>
          </cell>
        </row>
        <row r="723">
          <cell r="A723" t="str">
            <v>BE2.510NO_thin005</v>
          </cell>
          <cell r="B723" t="str">
            <v xml:space="preserve">BE </v>
          </cell>
          <cell r="C723">
            <v>2.5</v>
          </cell>
          <cell r="D723">
            <v>10</v>
          </cell>
          <cell r="E723" t="str">
            <v>NO_thin</v>
          </cell>
          <cell r="F723" t="str">
            <v xml:space="preserve">  5-10</v>
          </cell>
          <cell r="G723">
            <v>1.39</v>
          </cell>
          <cell r="H723">
            <v>0.34</v>
          </cell>
          <cell r="I723">
            <v>1.73</v>
          </cell>
          <cell r="J723">
            <v>8.66</v>
          </cell>
          <cell r="K723">
            <v>11.04</v>
          </cell>
          <cell r="L723">
            <v>0</v>
          </cell>
          <cell r="M723">
            <v>11.04</v>
          </cell>
          <cell r="N723">
            <v>0</v>
          </cell>
        </row>
        <row r="724">
          <cell r="A724" t="str">
            <v>BE2.510NO_thin010</v>
          </cell>
          <cell r="B724" t="str">
            <v xml:space="preserve">BE </v>
          </cell>
          <cell r="C724">
            <v>2.5</v>
          </cell>
          <cell r="D724">
            <v>10</v>
          </cell>
          <cell r="E724" t="str">
            <v>NO_thin</v>
          </cell>
          <cell r="F724" t="str">
            <v xml:space="preserve"> 10-15</v>
          </cell>
          <cell r="G724">
            <v>5.4</v>
          </cell>
          <cell r="H724">
            <v>0.49</v>
          </cell>
          <cell r="I724">
            <v>5.88</v>
          </cell>
          <cell r="J724">
            <v>29.42</v>
          </cell>
          <cell r="K724">
            <v>40.46</v>
          </cell>
          <cell r="L724">
            <v>0</v>
          </cell>
          <cell r="M724">
            <v>40.46</v>
          </cell>
          <cell r="N724">
            <v>0</v>
          </cell>
        </row>
        <row r="725">
          <cell r="A725" t="str">
            <v>BE2.510NO_thin015</v>
          </cell>
          <cell r="B725" t="str">
            <v xml:space="preserve">BE </v>
          </cell>
          <cell r="C725">
            <v>2.5</v>
          </cell>
          <cell r="D725">
            <v>10</v>
          </cell>
          <cell r="E725" t="str">
            <v>NO_thin</v>
          </cell>
          <cell r="F725" t="str">
            <v xml:space="preserve"> 15-20</v>
          </cell>
          <cell r="G725">
            <v>19.73</v>
          </cell>
          <cell r="H725">
            <v>0.63</v>
          </cell>
          <cell r="I725">
            <v>20.37</v>
          </cell>
          <cell r="J725">
            <v>101.84</v>
          </cell>
          <cell r="K725">
            <v>142.31</v>
          </cell>
          <cell r="L725">
            <v>0</v>
          </cell>
          <cell r="M725">
            <v>142.31</v>
          </cell>
          <cell r="N725">
            <v>0</v>
          </cell>
        </row>
        <row r="726">
          <cell r="A726" t="str">
            <v>BE2.510NO_thin020</v>
          </cell>
          <cell r="B726" t="str">
            <v xml:space="preserve">BE </v>
          </cell>
          <cell r="C726">
            <v>2.5</v>
          </cell>
          <cell r="D726">
            <v>10</v>
          </cell>
          <cell r="E726" t="str">
            <v>NO_thin</v>
          </cell>
          <cell r="F726" t="str">
            <v xml:space="preserve"> 20-25</v>
          </cell>
          <cell r="G726">
            <v>39.39</v>
          </cell>
          <cell r="H726">
            <v>3.43</v>
          </cell>
          <cell r="I726">
            <v>42.82</v>
          </cell>
          <cell r="J726">
            <v>214.09</v>
          </cell>
          <cell r="K726">
            <v>356.39</v>
          </cell>
          <cell r="L726">
            <v>0</v>
          </cell>
          <cell r="M726">
            <v>356.39</v>
          </cell>
          <cell r="N726">
            <v>0</v>
          </cell>
        </row>
        <row r="727">
          <cell r="A727" t="str">
            <v>BE2.510NO_thin025</v>
          </cell>
          <cell r="B727" t="str">
            <v xml:space="preserve">BE </v>
          </cell>
          <cell r="C727">
            <v>2.5</v>
          </cell>
          <cell r="D727">
            <v>10</v>
          </cell>
          <cell r="E727" t="str">
            <v>NO_thin</v>
          </cell>
          <cell r="F727" t="str">
            <v xml:space="preserve"> 25-30</v>
          </cell>
          <cell r="G727">
            <v>25.65</v>
          </cell>
          <cell r="H727">
            <v>8.98</v>
          </cell>
          <cell r="I727">
            <v>34.630000000000003</v>
          </cell>
          <cell r="J727">
            <v>173.13</v>
          </cell>
          <cell r="K727">
            <v>529.52</v>
          </cell>
          <cell r="L727">
            <v>0</v>
          </cell>
          <cell r="M727">
            <v>529.52</v>
          </cell>
          <cell r="N727">
            <v>0</v>
          </cell>
        </row>
        <row r="728">
          <cell r="A728" t="str">
            <v>BE2.510NO_thin030</v>
          </cell>
          <cell r="B728" t="str">
            <v xml:space="preserve">BE </v>
          </cell>
          <cell r="C728">
            <v>2.5</v>
          </cell>
          <cell r="D728">
            <v>10</v>
          </cell>
          <cell r="E728" t="str">
            <v>NO_thin</v>
          </cell>
          <cell r="F728" t="str">
            <v xml:space="preserve"> 30-35</v>
          </cell>
          <cell r="G728">
            <v>11.05</v>
          </cell>
          <cell r="H728">
            <v>5.32</v>
          </cell>
          <cell r="I728">
            <v>16.37</v>
          </cell>
          <cell r="J728">
            <v>81.86</v>
          </cell>
          <cell r="K728">
            <v>611.38</v>
          </cell>
          <cell r="L728">
            <v>0</v>
          </cell>
          <cell r="M728">
            <v>611.38</v>
          </cell>
          <cell r="N728">
            <v>0</v>
          </cell>
        </row>
        <row r="729">
          <cell r="A729" t="str">
            <v>BE2.510NO_thin035</v>
          </cell>
          <cell r="B729" t="str">
            <v xml:space="preserve">BE </v>
          </cell>
          <cell r="C729">
            <v>2.5</v>
          </cell>
          <cell r="D729">
            <v>10</v>
          </cell>
          <cell r="E729" t="str">
            <v>NO_thin</v>
          </cell>
          <cell r="F729" t="str">
            <v xml:space="preserve"> 35-40</v>
          </cell>
          <cell r="G729">
            <v>12.5</v>
          </cell>
          <cell r="H729">
            <v>2.87</v>
          </cell>
          <cell r="I729">
            <v>15.37</v>
          </cell>
          <cell r="J729">
            <v>76.849999999999994</v>
          </cell>
          <cell r="K729">
            <v>688.23</v>
          </cell>
          <cell r="L729">
            <v>0</v>
          </cell>
          <cell r="M729">
            <v>688.23</v>
          </cell>
          <cell r="N729">
            <v>0</v>
          </cell>
        </row>
        <row r="730">
          <cell r="A730" t="str">
            <v>BE2.510NO_thin040</v>
          </cell>
          <cell r="B730" t="str">
            <v xml:space="preserve">BE </v>
          </cell>
          <cell r="C730">
            <v>2.5</v>
          </cell>
          <cell r="D730">
            <v>10</v>
          </cell>
          <cell r="E730" t="str">
            <v>NO_thin</v>
          </cell>
          <cell r="F730" t="str">
            <v xml:space="preserve"> 40-45</v>
          </cell>
          <cell r="G730">
            <v>13.19</v>
          </cell>
          <cell r="H730">
            <v>0.97</v>
          </cell>
          <cell r="I730">
            <v>14.16</v>
          </cell>
          <cell r="J730">
            <v>70.8</v>
          </cell>
          <cell r="K730">
            <v>759.03</v>
          </cell>
          <cell r="L730">
            <v>0</v>
          </cell>
          <cell r="M730">
            <v>759.03</v>
          </cell>
          <cell r="N730">
            <v>0</v>
          </cell>
        </row>
        <row r="731">
          <cell r="A731" t="str">
            <v>BE2.510NO_thin045</v>
          </cell>
          <cell r="B731" t="str">
            <v xml:space="preserve">BE </v>
          </cell>
          <cell r="C731">
            <v>2.5</v>
          </cell>
          <cell r="D731">
            <v>10</v>
          </cell>
          <cell r="E731" t="str">
            <v>NO_thin</v>
          </cell>
          <cell r="F731" t="str">
            <v xml:space="preserve"> 45-50</v>
          </cell>
          <cell r="G731">
            <v>13.81</v>
          </cell>
          <cell r="H731">
            <v>0.59</v>
          </cell>
          <cell r="I731">
            <v>14.4</v>
          </cell>
          <cell r="J731">
            <v>72</v>
          </cell>
          <cell r="K731">
            <v>831.03</v>
          </cell>
          <cell r="L731">
            <v>0</v>
          </cell>
          <cell r="M731">
            <v>831.03</v>
          </cell>
          <cell r="N731">
            <v>0</v>
          </cell>
        </row>
        <row r="732">
          <cell r="A732" t="str">
            <v>BE2.510NO_thin050</v>
          </cell>
          <cell r="B732" t="str">
            <v xml:space="preserve">BE </v>
          </cell>
          <cell r="C732">
            <v>2.5</v>
          </cell>
          <cell r="D732">
            <v>10</v>
          </cell>
          <cell r="E732" t="str">
            <v>NO_thin</v>
          </cell>
          <cell r="F732" t="str">
            <v xml:space="preserve"> 50-55</v>
          </cell>
          <cell r="G732">
            <v>14.17</v>
          </cell>
          <cell r="H732">
            <v>0.18</v>
          </cell>
          <cell r="I732">
            <v>14.34</v>
          </cell>
          <cell r="J732">
            <v>71.709999999999994</v>
          </cell>
          <cell r="K732">
            <v>902.75</v>
          </cell>
          <cell r="L732">
            <v>0</v>
          </cell>
          <cell r="M732">
            <v>902.75</v>
          </cell>
          <cell r="N732">
            <v>0</v>
          </cell>
        </row>
        <row r="733">
          <cell r="A733" t="str">
            <v>BE2.510NO_thin055</v>
          </cell>
          <cell r="B733" t="str">
            <v xml:space="preserve">BE </v>
          </cell>
          <cell r="C733">
            <v>2.5</v>
          </cell>
          <cell r="D733">
            <v>10</v>
          </cell>
          <cell r="E733" t="str">
            <v>NO_thin</v>
          </cell>
          <cell r="F733" t="str">
            <v xml:space="preserve"> 55-60</v>
          </cell>
          <cell r="G733">
            <v>13.61</v>
          </cell>
          <cell r="H733">
            <v>7.0000000000000007E-2</v>
          </cell>
          <cell r="I733">
            <v>13.68</v>
          </cell>
          <cell r="J733">
            <v>68.42</v>
          </cell>
          <cell r="K733">
            <v>971.17</v>
          </cell>
          <cell r="L733">
            <v>0</v>
          </cell>
          <cell r="M733">
            <v>971.17</v>
          </cell>
          <cell r="N733">
            <v>0</v>
          </cell>
        </row>
        <row r="734">
          <cell r="A734" t="str">
            <v>BE2.510NO_thin060</v>
          </cell>
          <cell r="B734" t="str">
            <v xml:space="preserve">BE </v>
          </cell>
          <cell r="C734">
            <v>2.5</v>
          </cell>
          <cell r="D734">
            <v>10</v>
          </cell>
          <cell r="E734" t="str">
            <v>NO_thin</v>
          </cell>
          <cell r="F734" t="str">
            <v xml:space="preserve"> 60-65</v>
          </cell>
          <cell r="G734">
            <v>12.81</v>
          </cell>
          <cell r="H734">
            <v>-0.34</v>
          </cell>
          <cell r="I734">
            <v>12.47</v>
          </cell>
          <cell r="J734">
            <v>62.33</v>
          </cell>
          <cell r="K734">
            <v>1033.5</v>
          </cell>
          <cell r="L734">
            <v>0</v>
          </cell>
          <cell r="M734">
            <v>1033.5</v>
          </cell>
          <cell r="N734">
            <v>0</v>
          </cell>
        </row>
        <row r="735">
          <cell r="A735" t="str">
            <v>BE2.510NO_thin065</v>
          </cell>
          <cell r="B735" t="str">
            <v xml:space="preserve">BE </v>
          </cell>
          <cell r="C735">
            <v>2.5</v>
          </cell>
          <cell r="D735">
            <v>10</v>
          </cell>
          <cell r="E735" t="str">
            <v>NO_thin</v>
          </cell>
          <cell r="F735" t="str">
            <v xml:space="preserve"> 65-70</v>
          </cell>
          <cell r="G735">
            <v>12.09</v>
          </cell>
          <cell r="H735">
            <v>-0.47</v>
          </cell>
          <cell r="I735">
            <v>11.62</v>
          </cell>
          <cell r="J735">
            <v>58.09</v>
          </cell>
          <cell r="K735">
            <v>1091.5899999999999</v>
          </cell>
          <cell r="L735">
            <v>0</v>
          </cell>
          <cell r="M735">
            <v>1091.5899999999999</v>
          </cell>
          <cell r="N735">
            <v>0</v>
          </cell>
        </row>
        <row r="736">
          <cell r="A736" t="str">
            <v>BE2.510NO_thin070</v>
          </cell>
          <cell r="B736" t="str">
            <v xml:space="preserve">BE </v>
          </cell>
          <cell r="C736">
            <v>2.5</v>
          </cell>
          <cell r="D736">
            <v>10</v>
          </cell>
          <cell r="E736" t="str">
            <v>NO_thin</v>
          </cell>
          <cell r="F736" t="str">
            <v xml:space="preserve"> 70-75</v>
          </cell>
          <cell r="G736">
            <v>11.37</v>
          </cell>
          <cell r="H736">
            <v>-0.02</v>
          </cell>
          <cell r="I736">
            <v>11.34</v>
          </cell>
          <cell r="J736">
            <v>56.71</v>
          </cell>
          <cell r="K736">
            <v>1148.3</v>
          </cell>
          <cell r="L736">
            <v>0</v>
          </cell>
          <cell r="M736">
            <v>1148.3</v>
          </cell>
          <cell r="N736">
            <v>0</v>
          </cell>
        </row>
        <row r="737">
          <cell r="A737" t="str">
            <v>BE2.510NO_thin075</v>
          </cell>
          <cell r="B737" t="str">
            <v xml:space="preserve">BE </v>
          </cell>
          <cell r="C737">
            <v>2.5</v>
          </cell>
          <cell r="D737">
            <v>10</v>
          </cell>
          <cell r="E737" t="str">
            <v>NO_thin</v>
          </cell>
          <cell r="F737" t="str">
            <v xml:space="preserve"> 75-80</v>
          </cell>
          <cell r="G737">
            <v>10.58</v>
          </cell>
          <cell r="H737">
            <v>-0.21</v>
          </cell>
          <cell r="I737">
            <v>10.37</v>
          </cell>
          <cell r="J737">
            <v>51.85</v>
          </cell>
          <cell r="K737">
            <v>1200.1400000000001</v>
          </cell>
          <cell r="L737">
            <v>0</v>
          </cell>
          <cell r="M737">
            <v>1200.1400000000001</v>
          </cell>
          <cell r="N737">
            <v>0</v>
          </cell>
        </row>
        <row r="738">
          <cell r="A738" t="str">
            <v>BE2.510NO_thin080</v>
          </cell>
          <cell r="B738" t="str">
            <v xml:space="preserve">BE </v>
          </cell>
          <cell r="C738">
            <v>2.5</v>
          </cell>
          <cell r="D738">
            <v>10</v>
          </cell>
          <cell r="E738" t="str">
            <v>NO_thin</v>
          </cell>
          <cell r="F738" t="str">
            <v xml:space="preserve"> 80-85</v>
          </cell>
          <cell r="G738">
            <v>9.85</v>
          </cell>
          <cell r="H738">
            <v>-0.55000000000000004</v>
          </cell>
          <cell r="I738">
            <v>9.3000000000000007</v>
          </cell>
          <cell r="J738">
            <v>46.5</v>
          </cell>
          <cell r="K738">
            <v>1246.6400000000001</v>
          </cell>
          <cell r="L738">
            <v>0</v>
          </cell>
          <cell r="M738">
            <v>1246.6400000000001</v>
          </cell>
          <cell r="N738">
            <v>0</v>
          </cell>
        </row>
        <row r="739">
          <cell r="A739" t="str">
            <v>BE2.510NO_thin085</v>
          </cell>
          <cell r="B739" t="str">
            <v xml:space="preserve">BE </v>
          </cell>
          <cell r="C739">
            <v>2.5</v>
          </cell>
          <cell r="D739">
            <v>10</v>
          </cell>
          <cell r="E739" t="str">
            <v>NO_thin</v>
          </cell>
          <cell r="F739" t="str">
            <v xml:space="preserve"> 85-90</v>
          </cell>
          <cell r="G739">
            <v>9.26</v>
          </cell>
          <cell r="H739">
            <v>-0.28000000000000003</v>
          </cell>
          <cell r="I739">
            <v>8.98</v>
          </cell>
          <cell r="J739">
            <v>44.9</v>
          </cell>
          <cell r="K739">
            <v>1291.53</v>
          </cell>
          <cell r="L739">
            <v>0</v>
          </cell>
          <cell r="M739">
            <v>1291.53</v>
          </cell>
          <cell r="N739">
            <v>0</v>
          </cell>
        </row>
        <row r="740">
          <cell r="A740" t="str">
            <v>BE2.510NO_thin090</v>
          </cell>
          <cell r="B740" t="str">
            <v xml:space="preserve">BE </v>
          </cell>
          <cell r="C740">
            <v>2.5</v>
          </cell>
          <cell r="D740">
            <v>10</v>
          </cell>
          <cell r="E740" t="str">
            <v>NO_thin</v>
          </cell>
          <cell r="F740" t="str">
            <v xml:space="preserve"> 90-95</v>
          </cell>
          <cell r="G740">
            <v>8.75</v>
          </cell>
          <cell r="H740">
            <v>-0.01</v>
          </cell>
          <cell r="I740">
            <v>8.74</v>
          </cell>
          <cell r="J740">
            <v>43.71</v>
          </cell>
          <cell r="K740">
            <v>1335.24</v>
          </cell>
          <cell r="L740">
            <v>0</v>
          </cell>
          <cell r="M740">
            <v>1335.24</v>
          </cell>
          <cell r="N740">
            <v>0</v>
          </cell>
        </row>
        <row r="741">
          <cell r="A741" t="str">
            <v>BE2.510NO_thin095</v>
          </cell>
          <cell r="B741" t="str">
            <v xml:space="preserve">BE </v>
          </cell>
          <cell r="C741">
            <v>2.5</v>
          </cell>
          <cell r="D741">
            <v>10</v>
          </cell>
          <cell r="E741" t="str">
            <v>NO_thin</v>
          </cell>
          <cell r="F741" t="str">
            <v xml:space="preserve"> 95-100</v>
          </cell>
          <cell r="G741">
            <v>8.3000000000000007</v>
          </cell>
          <cell r="H741">
            <v>-1.08</v>
          </cell>
          <cell r="I741">
            <v>7.22</v>
          </cell>
          <cell r="J741">
            <v>36.11</v>
          </cell>
          <cell r="K741">
            <v>1371.35</v>
          </cell>
          <cell r="L741">
            <v>0</v>
          </cell>
          <cell r="M741">
            <v>1371.35</v>
          </cell>
          <cell r="N741">
            <v>0</v>
          </cell>
        </row>
        <row r="742">
          <cell r="A742" t="str">
            <v>BE2.510NO_thin100</v>
          </cell>
          <cell r="B742" t="str">
            <v xml:space="preserve">BE </v>
          </cell>
          <cell r="C742">
            <v>2.5</v>
          </cell>
          <cell r="D742">
            <v>10</v>
          </cell>
          <cell r="E742" t="str">
            <v>NO_thin</v>
          </cell>
          <cell r="F742" t="str">
            <v>100-105</v>
          </cell>
          <cell r="G742">
            <v>7.74</v>
          </cell>
          <cell r="H742">
            <v>0</v>
          </cell>
          <cell r="I742">
            <v>7.74</v>
          </cell>
          <cell r="J742">
            <v>38.71</v>
          </cell>
          <cell r="K742">
            <v>1410.06</v>
          </cell>
          <cell r="L742">
            <v>0</v>
          </cell>
          <cell r="M742">
            <v>1410.06</v>
          </cell>
          <cell r="N742">
            <v>0</v>
          </cell>
        </row>
        <row r="743">
          <cell r="A743" t="str">
            <v>BE2.510NO_thin105</v>
          </cell>
          <cell r="B743" t="str">
            <v xml:space="preserve">BE </v>
          </cell>
          <cell r="C743">
            <v>2.5</v>
          </cell>
          <cell r="D743">
            <v>10</v>
          </cell>
          <cell r="E743" t="str">
            <v>NO_thin</v>
          </cell>
          <cell r="F743" t="str">
            <v>105-110</v>
          </cell>
          <cell r="G743">
            <v>7.28</v>
          </cell>
          <cell r="H743">
            <v>-1.19</v>
          </cell>
          <cell r="I743">
            <v>6.1</v>
          </cell>
          <cell r="J743">
            <v>30.48</v>
          </cell>
          <cell r="K743">
            <v>1440.54</v>
          </cell>
          <cell r="L743">
            <v>0</v>
          </cell>
          <cell r="M743">
            <v>1440.54</v>
          </cell>
          <cell r="N743">
            <v>0</v>
          </cell>
        </row>
        <row r="744">
          <cell r="A744" t="str">
            <v>BE2.510NO_thin110</v>
          </cell>
          <cell r="B744" t="str">
            <v xml:space="preserve">BE </v>
          </cell>
          <cell r="C744">
            <v>2.5</v>
          </cell>
          <cell r="D744">
            <v>10</v>
          </cell>
          <cell r="E744" t="str">
            <v>NO_thin</v>
          </cell>
          <cell r="F744" t="str">
            <v>110-115</v>
          </cell>
          <cell r="G744">
            <v>6.92</v>
          </cell>
          <cell r="H744">
            <v>-0.37</v>
          </cell>
          <cell r="I744">
            <v>6.56</v>
          </cell>
          <cell r="J744">
            <v>32.79</v>
          </cell>
          <cell r="K744">
            <v>1473.33</v>
          </cell>
          <cell r="L744">
            <v>0</v>
          </cell>
          <cell r="M744">
            <v>1473.33</v>
          </cell>
          <cell r="N744">
            <v>0</v>
          </cell>
        </row>
        <row r="745">
          <cell r="A745" t="str">
            <v>BE2.510NO_thin115</v>
          </cell>
          <cell r="B745" t="str">
            <v xml:space="preserve">BE </v>
          </cell>
          <cell r="C745">
            <v>2.5</v>
          </cell>
          <cell r="D745">
            <v>10</v>
          </cell>
          <cell r="E745" t="str">
            <v>NO_thin</v>
          </cell>
          <cell r="F745" t="str">
            <v>115-120</v>
          </cell>
          <cell r="G745">
            <v>6.52</v>
          </cell>
          <cell r="H745">
            <v>-0.18</v>
          </cell>
          <cell r="I745">
            <v>6.34</v>
          </cell>
          <cell r="J745">
            <v>31.7</v>
          </cell>
          <cell r="K745">
            <v>1505.03</v>
          </cell>
          <cell r="L745">
            <v>0</v>
          </cell>
          <cell r="M745">
            <v>1505.03</v>
          </cell>
          <cell r="N745">
            <v>0</v>
          </cell>
        </row>
        <row r="746">
          <cell r="A746" t="str">
            <v>BE2.510NO_thin120</v>
          </cell>
          <cell r="B746" t="str">
            <v xml:space="preserve">BE </v>
          </cell>
          <cell r="C746">
            <v>2.5</v>
          </cell>
          <cell r="D746">
            <v>10</v>
          </cell>
          <cell r="E746" t="str">
            <v>NO_thin</v>
          </cell>
          <cell r="F746" t="str">
            <v>120-125</v>
          </cell>
          <cell r="G746">
            <v>6.15</v>
          </cell>
          <cell r="H746">
            <v>-0.46</v>
          </cell>
          <cell r="I746">
            <v>5.69</v>
          </cell>
          <cell r="J746">
            <v>28.47</v>
          </cell>
          <cell r="K746">
            <v>1533.5</v>
          </cell>
          <cell r="L746">
            <v>0</v>
          </cell>
          <cell r="M746">
            <v>1533.5</v>
          </cell>
          <cell r="N746">
            <v>0</v>
          </cell>
        </row>
        <row r="747">
          <cell r="A747" t="str">
            <v>BE2.510NO_thin125</v>
          </cell>
          <cell r="B747" t="str">
            <v xml:space="preserve">BE </v>
          </cell>
          <cell r="C747">
            <v>2.5</v>
          </cell>
          <cell r="D747">
            <v>10</v>
          </cell>
          <cell r="E747" t="str">
            <v>NO_thin</v>
          </cell>
          <cell r="F747" t="str">
            <v>125-130</v>
          </cell>
          <cell r="G747">
            <v>5.71</v>
          </cell>
          <cell r="H747">
            <v>0.62</v>
          </cell>
          <cell r="I747">
            <v>6.33</v>
          </cell>
          <cell r="J747">
            <v>31.64</v>
          </cell>
          <cell r="K747">
            <v>1565.14</v>
          </cell>
          <cell r="L747">
            <v>0</v>
          </cell>
          <cell r="M747">
            <v>1565.14</v>
          </cell>
          <cell r="N747">
            <v>0</v>
          </cell>
        </row>
        <row r="748">
          <cell r="A748" t="str">
            <v>BE2.510NO_thin130</v>
          </cell>
          <cell r="B748" t="str">
            <v xml:space="preserve">BE </v>
          </cell>
          <cell r="C748">
            <v>2.5</v>
          </cell>
          <cell r="D748">
            <v>10</v>
          </cell>
          <cell r="E748" t="str">
            <v>NO_thin</v>
          </cell>
          <cell r="F748" t="str">
            <v>130-135</v>
          </cell>
          <cell r="G748">
            <v>5.42</v>
          </cell>
          <cell r="H748">
            <v>-1.55</v>
          </cell>
          <cell r="I748">
            <v>3.87</v>
          </cell>
          <cell r="J748">
            <v>19.34</v>
          </cell>
          <cell r="K748">
            <v>1584.48</v>
          </cell>
          <cell r="L748">
            <v>0</v>
          </cell>
          <cell r="M748">
            <v>1584.48</v>
          </cell>
          <cell r="N748">
            <v>0</v>
          </cell>
        </row>
        <row r="749">
          <cell r="A749" t="str">
            <v>BE2.510NO_thin135</v>
          </cell>
          <cell r="B749" t="str">
            <v xml:space="preserve">BE </v>
          </cell>
          <cell r="C749">
            <v>2.5</v>
          </cell>
          <cell r="D749">
            <v>10</v>
          </cell>
          <cell r="E749" t="str">
            <v>NO_thin</v>
          </cell>
          <cell r="F749" t="str">
            <v>135-140</v>
          </cell>
          <cell r="G749">
            <v>5.28</v>
          </cell>
          <cell r="H749">
            <v>-0.33</v>
          </cell>
          <cell r="I749">
            <v>4.95</v>
          </cell>
          <cell r="J749">
            <v>24.76</v>
          </cell>
          <cell r="K749">
            <v>1609.24</v>
          </cell>
          <cell r="L749">
            <v>0</v>
          </cell>
          <cell r="M749">
            <v>1609.24</v>
          </cell>
          <cell r="N749">
            <v>0</v>
          </cell>
        </row>
        <row r="750">
          <cell r="A750" t="str">
            <v>BE2.510NO_thin140</v>
          </cell>
          <cell r="B750" t="str">
            <v xml:space="preserve">BE </v>
          </cell>
          <cell r="C750">
            <v>2.5</v>
          </cell>
          <cell r="D750">
            <v>10</v>
          </cell>
          <cell r="E750" t="str">
            <v>NO_thin</v>
          </cell>
          <cell r="F750" t="str">
            <v>140-145</v>
          </cell>
          <cell r="G750">
            <v>4.99</v>
          </cell>
          <cell r="H750">
            <v>0.97</v>
          </cell>
          <cell r="I750">
            <v>5.97</v>
          </cell>
          <cell r="J750">
            <v>29.84</v>
          </cell>
          <cell r="K750">
            <v>1639.07</v>
          </cell>
          <cell r="L750">
            <v>0</v>
          </cell>
          <cell r="M750">
            <v>1639.07</v>
          </cell>
          <cell r="N750">
            <v>0</v>
          </cell>
        </row>
        <row r="751">
          <cell r="A751" t="str">
            <v>BE2.510NO_thin145</v>
          </cell>
          <cell r="B751" t="str">
            <v xml:space="preserve">BE </v>
          </cell>
          <cell r="C751">
            <v>2.5</v>
          </cell>
          <cell r="D751">
            <v>10</v>
          </cell>
          <cell r="E751" t="str">
            <v>NO_thin</v>
          </cell>
          <cell r="F751" t="str">
            <v>145-150</v>
          </cell>
          <cell r="G751">
            <v>4.59</v>
          </cell>
          <cell r="H751">
            <v>-0.45</v>
          </cell>
          <cell r="I751">
            <v>4.1399999999999997</v>
          </cell>
          <cell r="J751">
            <v>20.69</v>
          </cell>
          <cell r="K751">
            <v>1659.76</v>
          </cell>
          <cell r="L751">
            <v>0</v>
          </cell>
          <cell r="M751">
            <v>1659.76</v>
          </cell>
          <cell r="N751">
            <v>0</v>
          </cell>
        </row>
        <row r="752">
          <cell r="A752" t="str">
            <v>BE2.510NO_thin150</v>
          </cell>
          <cell r="B752" t="str">
            <v xml:space="preserve">BE </v>
          </cell>
          <cell r="C752">
            <v>2.5</v>
          </cell>
          <cell r="D752">
            <v>10</v>
          </cell>
          <cell r="E752" t="str">
            <v>NO_thin</v>
          </cell>
          <cell r="F752" t="str">
            <v>150-155</v>
          </cell>
          <cell r="G752">
            <v>4.1500000000000004</v>
          </cell>
          <cell r="H752">
            <v>-1.5</v>
          </cell>
          <cell r="I752">
            <v>2.65</v>
          </cell>
          <cell r="J752">
            <v>13.25</v>
          </cell>
          <cell r="K752">
            <v>1673.02</v>
          </cell>
          <cell r="L752">
            <v>0</v>
          </cell>
          <cell r="M752">
            <v>1673.02</v>
          </cell>
          <cell r="N752">
            <v>0</v>
          </cell>
        </row>
        <row r="753">
          <cell r="A753" t="str">
            <v>BE2.510NO_thin155</v>
          </cell>
          <cell r="B753" t="str">
            <v xml:space="preserve">BE </v>
          </cell>
          <cell r="C753">
            <v>2.5</v>
          </cell>
          <cell r="D753">
            <v>10</v>
          </cell>
          <cell r="E753" t="str">
            <v>NO_thin</v>
          </cell>
          <cell r="F753" t="str">
            <v>155-160</v>
          </cell>
          <cell r="G753">
            <v>3.98</v>
          </cell>
          <cell r="H753">
            <v>-0.1</v>
          </cell>
          <cell r="I753">
            <v>3.88</v>
          </cell>
          <cell r="J753">
            <v>19.420000000000002</v>
          </cell>
          <cell r="K753">
            <v>1692.44</v>
          </cell>
          <cell r="L753">
            <v>0</v>
          </cell>
          <cell r="M753">
            <v>1692.44</v>
          </cell>
          <cell r="N753">
            <v>0</v>
          </cell>
        </row>
        <row r="754">
          <cell r="A754" t="str">
            <v>BE2.510NO_thin160</v>
          </cell>
          <cell r="B754" t="str">
            <v xml:space="preserve">BE </v>
          </cell>
          <cell r="C754">
            <v>2.5</v>
          </cell>
          <cell r="D754">
            <v>10</v>
          </cell>
          <cell r="E754" t="str">
            <v>NO_thin</v>
          </cell>
          <cell r="F754" t="str">
            <v>160-165</v>
          </cell>
          <cell r="G754">
            <v>3.66</v>
          </cell>
          <cell r="H754">
            <v>-0.13</v>
          </cell>
          <cell r="I754">
            <v>3.54</v>
          </cell>
          <cell r="J754">
            <v>17.68</v>
          </cell>
          <cell r="K754">
            <v>1710.11</v>
          </cell>
          <cell r="L754">
            <v>0</v>
          </cell>
          <cell r="M754">
            <v>1710.11</v>
          </cell>
          <cell r="N754">
            <v>0</v>
          </cell>
        </row>
        <row r="755">
          <cell r="A755" t="str">
            <v>BE2.510NO_thin165</v>
          </cell>
          <cell r="B755" t="str">
            <v xml:space="preserve">BE </v>
          </cell>
          <cell r="C755">
            <v>2.5</v>
          </cell>
          <cell r="D755">
            <v>10</v>
          </cell>
          <cell r="E755" t="str">
            <v>NO_thin</v>
          </cell>
          <cell r="F755" t="str">
            <v>165-170</v>
          </cell>
          <cell r="G755">
            <v>3.36</v>
          </cell>
          <cell r="H755">
            <v>-0.14000000000000001</v>
          </cell>
          <cell r="I755">
            <v>3.22</v>
          </cell>
          <cell r="J755">
            <v>16.12</v>
          </cell>
          <cell r="K755">
            <v>1726.23</v>
          </cell>
          <cell r="L755">
            <v>0</v>
          </cell>
          <cell r="M755">
            <v>1726.23</v>
          </cell>
          <cell r="N755">
            <v>0</v>
          </cell>
        </row>
        <row r="756">
          <cell r="A756" t="str">
            <v>BE2.510NO_thin170</v>
          </cell>
          <cell r="B756" t="str">
            <v xml:space="preserve">BE </v>
          </cell>
          <cell r="C756">
            <v>2.5</v>
          </cell>
          <cell r="D756">
            <v>10</v>
          </cell>
          <cell r="E756" t="str">
            <v>NO_thin</v>
          </cell>
          <cell r="F756" t="str">
            <v>170-175</v>
          </cell>
          <cell r="G756">
            <v>3.19</v>
          </cell>
          <cell r="H756">
            <v>-0.08</v>
          </cell>
          <cell r="I756">
            <v>3.12</v>
          </cell>
          <cell r="J756">
            <v>15.58</v>
          </cell>
          <cell r="K756">
            <v>1741.82</v>
          </cell>
          <cell r="L756">
            <v>0</v>
          </cell>
          <cell r="M756">
            <v>1741.82</v>
          </cell>
          <cell r="N756">
            <v>0</v>
          </cell>
        </row>
        <row r="757">
          <cell r="A757" t="str">
            <v>BE2.510NO_thin175</v>
          </cell>
          <cell r="B757" t="str">
            <v xml:space="preserve">BE </v>
          </cell>
          <cell r="C757">
            <v>2.5</v>
          </cell>
          <cell r="D757">
            <v>10</v>
          </cell>
          <cell r="E757" t="str">
            <v>NO_thin</v>
          </cell>
          <cell r="F757" t="str">
            <v>175-180</v>
          </cell>
          <cell r="G757">
            <v>2.94</v>
          </cell>
          <cell r="H757">
            <v>-0.24</v>
          </cell>
          <cell r="I757">
            <v>2.7</v>
          </cell>
          <cell r="J757">
            <v>13.51</v>
          </cell>
          <cell r="K757">
            <v>1755.33</v>
          </cell>
          <cell r="L757">
            <v>0</v>
          </cell>
          <cell r="M757">
            <v>1755.33</v>
          </cell>
          <cell r="N757">
            <v>0</v>
          </cell>
        </row>
        <row r="758">
          <cell r="A758" t="str">
            <v>BE2.510NO_thin180</v>
          </cell>
          <cell r="B758" t="str">
            <v xml:space="preserve">BE </v>
          </cell>
          <cell r="C758">
            <v>2.5</v>
          </cell>
          <cell r="D758">
            <v>10</v>
          </cell>
          <cell r="E758" t="str">
            <v>NO_thin</v>
          </cell>
          <cell r="F758" t="str">
            <v>180-185</v>
          </cell>
          <cell r="G758">
            <v>2.69</v>
          </cell>
          <cell r="H758">
            <v>-0.27</v>
          </cell>
          <cell r="I758">
            <v>2.42</v>
          </cell>
          <cell r="J758">
            <v>12.11</v>
          </cell>
          <cell r="K758">
            <v>1767.44</v>
          </cell>
          <cell r="L758">
            <v>0</v>
          </cell>
          <cell r="M758">
            <v>1767.44</v>
          </cell>
          <cell r="N758">
            <v>0</v>
          </cell>
        </row>
        <row r="759">
          <cell r="A759" t="str">
            <v>BE2.510NO_thin185</v>
          </cell>
          <cell r="B759" t="str">
            <v xml:space="preserve">BE </v>
          </cell>
          <cell r="C759">
            <v>2.5</v>
          </cell>
          <cell r="D759">
            <v>10</v>
          </cell>
          <cell r="E759" t="str">
            <v>NO_thin</v>
          </cell>
          <cell r="F759" t="str">
            <v>185-190</v>
          </cell>
          <cell r="G759">
            <v>2.56</v>
          </cell>
          <cell r="H759">
            <v>-0.27</v>
          </cell>
          <cell r="I759">
            <v>2.29</v>
          </cell>
          <cell r="J759">
            <v>11.44</v>
          </cell>
          <cell r="K759">
            <v>1778.88</v>
          </cell>
          <cell r="L759">
            <v>0</v>
          </cell>
          <cell r="M759">
            <v>1778.88</v>
          </cell>
          <cell r="N759">
            <v>0</v>
          </cell>
        </row>
        <row r="760">
          <cell r="A760" t="str">
            <v>BE2.510NO_thin190</v>
          </cell>
          <cell r="B760" t="str">
            <v xml:space="preserve">BE </v>
          </cell>
          <cell r="C760">
            <v>2.5</v>
          </cell>
          <cell r="D760">
            <v>10</v>
          </cell>
          <cell r="E760" t="str">
            <v>NO_thin</v>
          </cell>
          <cell r="F760" t="str">
            <v>190-195</v>
          </cell>
          <cell r="G760">
            <v>2.41</v>
          </cell>
          <cell r="H760">
            <v>-0.26</v>
          </cell>
          <cell r="I760">
            <v>2.14</v>
          </cell>
          <cell r="J760">
            <v>10.72</v>
          </cell>
          <cell r="K760">
            <v>1789.6</v>
          </cell>
          <cell r="L760">
            <v>0</v>
          </cell>
          <cell r="M760">
            <v>1789.6</v>
          </cell>
          <cell r="N760">
            <v>0</v>
          </cell>
        </row>
        <row r="761">
          <cell r="A761" t="str">
            <v>BE2.510NO_thin195</v>
          </cell>
          <cell r="B761" t="str">
            <v xml:space="preserve">BE </v>
          </cell>
          <cell r="C761">
            <v>2.5</v>
          </cell>
          <cell r="D761">
            <v>10</v>
          </cell>
          <cell r="E761" t="str">
            <v>NO_thin</v>
          </cell>
          <cell r="F761" t="str">
            <v>195-200</v>
          </cell>
          <cell r="G761">
            <v>2.1800000000000002</v>
          </cell>
          <cell r="H761">
            <v>-0.25</v>
          </cell>
          <cell r="I761">
            <v>1.93</v>
          </cell>
          <cell r="J761">
            <v>9.66</v>
          </cell>
          <cell r="K761">
            <v>1799.27</v>
          </cell>
          <cell r="L761">
            <v>0</v>
          </cell>
          <cell r="M761">
            <v>1799.27</v>
          </cell>
          <cell r="N761">
            <v>0</v>
          </cell>
        </row>
        <row r="762">
          <cell r="A762" t="str">
            <v>BE2.510Thinned000</v>
          </cell>
          <cell r="B762" t="str">
            <v xml:space="preserve">BE </v>
          </cell>
          <cell r="C762">
            <v>2.5</v>
          </cell>
          <cell r="D762">
            <v>10</v>
          </cell>
          <cell r="E762" t="str">
            <v>Thinned</v>
          </cell>
          <cell r="F762" t="str">
            <v xml:space="preserve">  0-5</v>
          </cell>
          <cell r="G762">
            <v>0.31</v>
          </cell>
          <cell r="H762">
            <v>0.17</v>
          </cell>
          <cell r="I762">
            <v>0.48</v>
          </cell>
          <cell r="J762">
            <v>2.38</v>
          </cell>
          <cell r="K762">
            <v>2.38</v>
          </cell>
          <cell r="L762">
            <v>0</v>
          </cell>
          <cell r="M762">
            <v>2.38</v>
          </cell>
          <cell r="N762">
            <v>0</v>
          </cell>
        </row>
        <row r="763">
          <cell r="A763" t="str">
            <v>BE2.510Thinned005</v>
          </cell>
          <cell r="B763" t="str">
            <v xml:space="preserve">BE </v>
          </cell>
          <cell r="C763">
            <v>2.5</v>
          </cell>
          <cell r="D763">
            <v>10</v>
          </cell>
          <cell r="E763" t="str">
            <v>Thinned</v>
          </cell>
          <cell r="F763" t="str">
            <v xml:space="preserve">  5-10</v>
          </cell>
          <cell r="G763">
            <v>1.39</v>
          </cell>
          <cell r="H763">
            <v>0.34</v>
          </cell>
          <cell r="I763">
            <v>1.73</v>
          </cell>
          <cell r="J763">
            <v>8.66</v>
          </cell>
          <cell r="K763">
            <v>11.04</v>
          </cell>
          <cell r="L763">
            <v>0</v>
          </cell>
          <cell r="M763">
            <v>11.04</v>
          </cell>
          <cell r="N763">
            <v>0</v>
          </cell>
        </row>
        <row r="764">
          <cell r="A764" t="str">
            <v>BE2.510Thinned010</v>
          </cell>
          <cell r="B764" t="str">
            <v xml:space="preserve">BE </v>
          </cell>
          <cell r="C764">
            <v>2.5</v>
          </cell>
          <cell r="D764">
            <v>10</v>
          </cell>
          <cell r="E764" t="str">
            <v>Thinned</v>
          </cell>
          <cell r="F764" t="str">
            <v xml:space="preserve"> 10-15</v>
          </cell>
          <cell r="G764">
            <v>5.4</v>
          </cell>
          <cell r="H764">
            <v>0.49</v>
          </cell>
          <cell r="I764">
            <v>5.88</v>
          </cell>
          <cell r="J764">
            <v>29.42</v>
          </cell>
          <cell r="K764">
            <v>40.46</v>
          </cell>
          <cell r="L764">
            <v>0</v>
          </cell>
          <cell r="M764">
            <v>40.46</v>
          </cell>
          <cell r="N764">
            <v>0</v>
          </cell>
        </row>
        <row r="765">
          <cell r="A765" t="str">
            <v>BE2.510Thinned015</v>
          </cell>
          <cell r="B765" t="str">
            <v xml:space="preserve">BE </v>
          </cell>
          <cell r="C765">
            <v>2.5</v>
          </cell>
          <cell r="D765">
            <v>10</v>
          </cell>
          <cell r="E765" t="str">
            <v>Thinned</v>
          </cell>
          <cell r="F765" t="str">
            <v xml:space="preserve"> 15-20</v>
          </cell>
          <cell r="G765">
            <v>19.73</v>
          </cell>
          <cell r="H765">
            <v>0.63</v>
          </cell>
          <cell r="I765">
            <v>20.37</v>
          </cell>
          <cell r="J765">
            <v>101.84</v>
          </cell>
          <cell r="K765">
            <v>142.31</v>
          </cell>
          <cell r="L765">
            <v>0</v>
          </cell>
          <cell r="M765">
            <v>142.31</v>
          </cell>
          <cell r="N765">
            <v>0</v>
          </cell>
        </row>
        <row r="766">
          <cell r="A766" t="str">
            <v>BE2.510Thinned020</v>
          </cell>
          <cell r="B766" t="str">
            <v xml:space="preserve">BE </v>
          </cell>
          <cell r="C766">
            <v>2.5</v>
          </cell>
          <cell r="D766">
            <v>10</v>
          </cell>
          <cell r="E766" t="str">
            <v>Thinned</v>
          </cell>
          <cell r="F766" t="str">
            <v xml:space="preserve"> 20-25</v>
          </cell>
          <cell r="G766">
            <v>16.14</v>
          </cell>
          <cell r="H766">
            <v>14.31</v>
          </cell>
          <cell r="I766">
            <v>30.45</v>
          </cell>
          <cell r="J766">
            <v>152.22999999999999</v>
          </cell>
          <cell r="K766">
            <v>294.54000000000002</v>
          </cell>
          <cell r="L766">
            <v>-0.27</v>
          </cell>
          <cell r="M766">
            <v>294.27000000000004</v>
          </cell>
          <cell r="N766">
            <v>15.33</v>
          </cell>
        </row>
        <row r="767">
          <cell r="A767" t="str">
            <v>BE2.510Thinned025</v>
          </cell>
          <cell r="B767" t="str">
            <v xml:space="preserve">BE </v>
          </cell>
          <cell r="C767">
            <v>2.5</v>
          </cell>
          <cell r="D767">
            <v>10</v>
          </cell>
          <cell r="E767" t="str">
            <v>Thinned</v>
          </cell>
          <cell r="F767" t="str">
            <v xml:space="preserve"> 25-30</v>
          </cell>
          <cell r="G767">
            <v>6.47</v>
          </cell>
          <cell r="H767">
            <v>4.2</v>
          </cell>
          <cell r="I767">
            <v>10.67</v>
          </cell>
          <cell r="J767">
            <v>53.35</v>
          </cell>
          <cell r="K767">
            <v>347.89</v>
          </cell>
          <cell r="L767">
            <v>-0.54</v>
          </cell>
          <cell r="M767">
            <v>347.34999999999997</v>
          </cell>
          <cell r="N767">
            <v>13.18</v>
          </cell>
        </row>
        <row r="768">
          <cell r="A768" t="str">
            <v>BE2.510Thinned030</v>
          </cell>
          <cell r="B768" t="str">
            <v xml:space="preserve">BE </v>
          </cell>
          <cell r="C768">
            <v>2.5</v>
          </cell>
          <cell r="D768">
            <v>10</v>
          </cell>
          <cell r="E768" t="str">
            <v>Thinned</v>
          </cell>
          <cell r="F768" t="str">
            <v xml:space="preserve"> 30-35</v>
          </cell>
          <cell r="G768">
            <v>6.24</v>
          </cell>
          <cell r="H768">
            <v>-0.66</v>
          </cell>
          <cell r="I768">
            <v>5.58</v>
          </cell>
          <cell r="J768">
            <v>27.88</v>
          </cell>
          <cell r="K768">
            <v>375.77</v>
          </cell>
          <cell r="L768">
            <v>-1.24</v>
          </cell>
          <cell r="M768">
            <v>374.53</v>
          </cell>
          <cell r="N768">
            <v>6.64</v>
          </cell>
        </row>
        <row r="769">
          <cell r="A769" t="str">
            <v>BE2.510Thinned035</v>
          </cell>
          <cell r="B769" t="str">
            <v xml:space="preserve">BE </v>
          </cell>
          <cell r="C769">
            <v>2.5</v>
          </cell>
          <cell r="D769">
            <v>10</v>
          </cell>
          <cell r="E769" t="str">
            <v>Thinned</v>
          </cell>
          <cell r="F769" t="str">
            <v xml:space="preserve"> 35-40</v>
          </cell>
          <cell r="G769">
            <v>8.56</v>
          </cell>
          <cell r="H769">
            <v>-0.13</v>
          </cell>
          <cell r="I769">
            <v>8.43</v>
          </cell>
          <cell r="J769">
            <v>42.15</v>
          </cell>
          <cell r="K769">
            <v>417.92</v>
          </cell>
          <cell r="L769">
            <v>-1.95</v>
          </cell>
          <cell r="M769">
            <v>415.97</v>
          </cell>
          <cell r="N769">
            <v>6.76</v>
          </cell>
        </row>
        <row r="770">
          <cell r="A770" t="str">
            <v>BE2.510Thinned040</v>
          </cell>
          <cell r="B770" t="str">
            <v xml:space="preserve">BE </v>
          </cell>
          <cell r="C770">
            <v>2.5</v>
          </cell>
          <cell r="D770">
            <v>10</v>
          </cell>
          <cell r="E770" t="str">
            <v>Thinned</v>
          </cell>
          <cell r="F770" t="str">
            <v xml:space="preserve"> 40-45</v>
          </cell>
          <cell r="G770">
            <v>9.7799999999999994</v>
          </cell>
          <cell r="H770">
            <v>-0.03</v>
          </cell>
          <cell r="I770">
            <v>9.75</v>
          </cell>
          <cell r="J770">
            <v>48.74</v>
          </cell>
          <cell r="K770">
            <v>466.66</v>
          </cell>
          <cell r="L770">
            <v>-2.64</v>
          </cell>
          <cell r="M770">
            <v>464.02000000000004</v>
          </cell>
          <cell r="N770">
            <v>6.57</v>
          </cell>
        </row>
        <row r="771">
          <cell r="A771" t="str">
            <v>BE2.510Thinned045</v>
          </cell>
          <cell r="B771" t="str">
            <v xml:space="preserve">BE </v>
          </cell>
          <cell r="C771">
            <v>2.5</v>
          </cell>
          <cell r="D771">
            <v>10</v>
          </cell>
          <cell r="E771" t="str">
            <v>Thinned</v>
          </cell>
          <cell r="F771" t="str">
            <v xml:space="preserve"> 45-50</v>
          </cell>
          <cell r="G771">
            <v>9.7899999999999991</v>
          </cell>
          <cell r="H771">
            <v>-1.1000000000000001</v>
          </cell>
          <cell r="I771">
            <v>8.69</v>
          </cell>
          <cell r="J771">
            <v>43.44</v>
          </cell>
          <cell r="K771">
            <v>510.1</v>
          </cell>
          <cell r="L771">
            <v>-3.38</v>
          </cell>
          <cell r="M771">
            <v>506.72</v>
          </cell>
          <cell r="N771">
            <v>6.99</v>
          </cell>
        </row>
        <row r="772">
          <cell r="A772" t="str">
            <v>BE2.510Thinned050</v>
          </cell>
          <cell r="B772" t="str">
            <v xml:space="preserve">BE </v>
          </cell>
          <cell r="C772">
            <v>2.5</v>
          </cell>
          <cell r="D772">
            <v>10</v>
          </cell>
          <cell r="E772" t="str">
            <v>Thinned</v>
          </cell>
          <cell r="F772" t="str">
            <v xml:space="preserve"> 50-55</v>
          </cell>
          <cell r="G772">
            <v>9.42</v>
          </cell>
          <cell r="H772">
            <v>-0.31</v>
          </cell>
          <cell r="I772">
            <v>9.1</v>
          </cell>
          <cell r="J772">
            <v>45.52</v>
          </cell>
          <cell r="K772">
            <v>555.61</v>
          </cell>
          <cell r="L772">
            <v>-4.07</v>
          </cell>
          <cell r="M772">
            <v>551.54</v>
          </cell>
          <cell r="N772">
            <v>6.48</v>
          </cell>
        </row>
        <row r="773">
          <cell r="A773" t="str">
            <v>BE2.510Thinned055</v>
          </cell>
          <cell r="B773" t="str">
            <v xml:space="preserve">BE </v>
          </cell>
          <cell r="C773">
            <v>2.5</v>
          </cell>
          <cell r="D773">
            <v>10</v>
          </cell>
          <cell r="E773" t="str">
            <v>Thinned</v>
          </cell>
          <cell r="F773" t="str">
            <v xml:space="preserve"> 55-60</v>
          </cell>
          <cell r="G773">
            <v>9.99</v>
          </cell>
          <cell r="H773">
            <v>-0.83</v>
          </cell>
          <cell r="I773">
            <v>9.16</v>
          </cell>
          <cell r="J773">
            <v>45.79</v>
          </cell>
          <cell r="K773">
            <v>601.41</v>
          </cell>
          <cell r="L773">
            <v>-4.78</v>
          </cell>
          <cell r="M773">
            <v>596.63</v>
          </cell>
          <cell r="N773">
            <v>6.82</v>
          </cell>
        </row>
        <row r="774">
          <cell r="A774" t="str">
            <v>BE2.510Thinned060</v>
          </cell>
          <cell r="B774" t="str">
            <v xml:space="preserve">BE </v>
          </cell>
          <cell r="C774">
            <v>2.5</v>
          </cell>
          <cell r="D774">
            <v>10</v>
          </cell>
          <cell r="E774" t="str">
            <v>Thinned</v>
          </cell>
          <cell r="F774" t="str">
            <v xml:space="preserve"> 60-65</v>
          </cell>
          <cell r="G774">
            <v>7.75</v>
          </cell>
          <cell r="H774">
            <v>-0.82</v>
          </cell>
          <cell r="I774">
            <v>6.93</v>
          </cell>
          <cell r="J774">
            <v>34.65</v>
          </cell>
          <cell r="K774">
            <v>636.05999999999995</v>
          </cell>
          <cell r="L774">
            <v>-5.52</v>
          </cell>
          <cell r="M774">
            <v>630.54</v>
          </cell>
          <cell r="N774">
            <v>6.92</v>
          </cell>
        </row>
        <row r="775">
          <cell r="A775" t="str">
            <v>BE2.510Thinned065</v>
          </cell>
          <cell r="B775" t="str">
            <v xml:space="preserve">BE </v>
          </cell>
          <cell r="C775">
            <v>2.5</v>
          </cell>
          <cell r="D775">
            <v>10</v>
          </cell>
          <cell r="E775" t="str">
            <v>Thinned</v>
          </cell>
          <cell r="F775" t="str">
            <v xml:space="preserve"> 65-70</v>
          </cell>
          <cell r="G775">
            <v>7.85</v>
          </cell>
          <cell r="H775">
            <v>-0.55000000000000004</v>
          </cell>
          <cell r="I775">
            <v>7.3</v>
          </cell>
          <cell r="J775">
            <v>36.479999999999997</v>
          </cell>
          <cell r="K775">
            <v>672.55</v>
          </cell>
          <cell r="L775">
            <v>-6.24</v>
          </cell>
          <cell r="M775">
            <v>666.31</v>
          </cell>
          <cell r="N775">
            <v>6.9</v>
          </cell>
        </row>
        <row r="776">
          <cell r="A776" t="str">
            <v>BE2.510Thinned070</v>
          </cell>
          <cell r="B776" t="str">
            <v xml:space="preserve">BE </v>
          </cell>
          <cell r="C776">
            <v>2.5</v>
          </cell>
          <cell r="D776">
            <v>10</v>
          </cell>
          <cell r="E776" t="str">
            <v>Thinned</v>
          </cell>
          <cell r="F776" t="str">
            <v xml:space="preserve"> 70-75</v>
          </cell>
          <cell r="G776">
            <v>7.19</v>
          </cell>
          <cell r="H776">
            <v>-0.35</v>
          </cell>
          <cell r="I776">
            <v>6.83</v>
          </cell>
          <cell r="J776">
            <v>34.15</v>
          </cell>
          <cell r="K776">
            <v>706.7</v>
          </cell>
          <cell r="L776">
            <v>-6.97</v>
          </cell>
          <cell r="M776">
            <v>699.73</v>
          </cell>
          <cell r="N776">
            <v>6.86</v>
          </cell>
        </row>
        <row r="777">
          <cell r="A777" t="str">
            <v>BE2.510Thinned075</v>
          </cell>
          <cell r="B777" t="str">
            <v xml:space="preserve">BE </v>
          </cell>
          <cell r="C777">
            <v>2.5</v>
          </cell>
          <cell r="D777">
            <v>10</v>
          </cell>
          <cell r="E777" t="str">
            <v>Thinned</v>
          </cell>
          <cell r="F777" t="str">
            <v xml:space="preserve"> 75-80</v>
          </cell>
          <cell r="G777">
            <v>5.29</v>
          </cell>
          <cell r="H777">
            <v>-0.45</v>
          </cell>
          <cell r="I777">
            <v>4.84</v>
          </cell>
          <cell r="J777">
            <v>24.19</v>
          </cell>
          <cell r="K777">
            <v>730.89</v>
          </cell>
          <cell r="L777">
            <v>-7.69</v>
          </cell>
          <cell r="M777">
            <v>723.19999999999993</v>
          </cell>
          <cell r="N777">
            <v>6.79</v>
          </cell>
        </row>
        <row r="778">
          <cell r="A778" t="str">
            <v>BE2.510Thinned080</v>
          </cell>
          <cell r="B778" t="str">
            <v xml:space="preserve">BE </v>
          </cell>
          <cell r="C778">
            <v>2.5</v>
          </cell>
          <cell r="D778">
            <v>10</v>
          </cell>
          <cell r="E778" t="str">
            <v>Thinned</v>
          </cell>
          <cell r="F778" t="str">
            <v xml:space="preserve"> 80-85</v>
          </cell>
          <cell r="G778">
            <v>5.33</v>
          </cell>
          <cell r="H778">
            <v>-0.56000000000000005</v>
          </cell>
          <cell r="I778">
            <v>4.7699999999999996</v>
          </cell>
          <cell r="J778">
            <v>23.85</v>
          </cell>
          <cell r="K778">
            <v>754.74</v>
          </cell>
          <cell r="L778">
            <v>-8.3699999999999992</v>
          </cell>
          <cell r="M778">
            <v>746.37</v>
          </cell>
          <cell r="N778">
            <v>6.49</v>
          </cell>
        </row>
        <row r="779">
          <cell r="A779" t="str">
            <v>BE2.510Thinned085</v>
          </cell>
          <cell r="B779" t="str">
            <v xml:space="preserve">BE </v>
          </cell>
          <cell r="C779">
            <v>2.5</v>
          </cell>
          <cell r="D779">
            <v>10</v>
          </cell>
          <cell r="E779" t="str">
            <v>Thinned</v>
          </cell>
          <cell r="F779" t="str">
            <v xml:space="preserve"> 85-90</v>
          </cell>
          <cell r="G779">
            <v>5.33</v>
          </cell>
          <cell r="H779">
            <v>-0.56000000000000005</v>
          </cell>
          <cell r="I779">
            <v>4.76</v>
          </cell>
          <cell r="J779">
            <v>23.81</v>
          </cell>
          <cell r="K779">
            <v>778.55</v>
          </cell>
          <cell r="L779">
            <v>-9.0299999999999994</v>
          </cell>
          <cell r="M779">
            <v>769.52</v>
          </cell>
          <cell r="N779">
            <v>6.19</v>
          </cell>
        </row>
        <row r="780">
          <cell r="A780" t="str">
            <v>BE2.510Thinned090</v>
          </cell>
          <cell r="B780" t="str">
            <v xml:space="preserve">BE </v>
          </cell>
          <cell r="C780">
            <v>2.5</v>
          </cell>
          <cell r="D780">
            <v>10</v>
          </cell>
          <cell r="E780" t="str">
            <v>Thinned</v>
          </cell>
          <cell r="F780" t="str">
            <v xml:space="preserve"> 90-95</v>
          </cell>
          <cell r="G780">
            <v>5.29</v>
          </cell>
          <cell r="H780">
            <v>-0.45</v>
          </cell>
          <cell r="I780">
            <v>4.84</v>
          </cell>
          <cell r="J780">
            <v>24.19</v>
          </cell>
          <cell r="K780">
            <v>802.74</v>
          </cell>
          <cell r="L780">
            <v>-9.65</v>
          </cell>
          <cell r="M780">
            <v>793.09</v>
          </cell>
          <cell r="N780">
            <v>5.93</v>
          </cell>
        </row>
        <row r="781">
          <cell r="A781" t="str">
            <v>BE2.510Thinned095</v>
          </cell>
          <cell r="B781" t="str">
            <v xml:space="preserve">BE </v>
          </cell>
          <cell r="C781">
            <v>2.5</v>
          </cell>
          <cell r="D781">
            <v>10</v>
          </cell>
          <cell r="E781" t="str">
            <v>Thinned</v>
          </cell>
          <cell r="F781" t="str">
            <v xml:space="preserve"> 95-100</v>
          </cell>
          <cell r="G781">
            <v>3.6</v>
          </cell>
          <cell r="H781">
            <v>-0.53</v>
          </cell>
          <cell r="I781">
            <v>3.07</v>
          </cell>
          <cell r="J781">
            <v>15.34</v>
          </cell>
          <cell r="K781">
            <v>818.08</v>
          </cell>
          <cell r="L781">
            <v>-10.26</v>
          </cell>
          <cell r="M781">
            <v>807.82</v>
          </cell>
          <cell r="N781">
            <v>5.72</v>
          </cell>
        </row>
        <row r="782">
          <cell r="A782" t="str">
            <v>BE2.510Thinned100</v>
          </cell>
          <cell r="B782" t="str">
            <v xml:space="preserve">BE </v>
          </cell>
          <cell r="C782">
            <v>2.5</v>
          </cell>
          <cell r="D782">
            <v>10</v>
          </cell>
          <cell r="E782" t="str">
            <v>Thinned</v>
          </cell>
          <cell r="F782" t="str">
            <v>100-105</v>
          </cell>
          <cell r="G782">
            <v>4.25</v>
          </cell>
          <cell r="H782">
            <v>-0.45</v>
          </cell>
          <cell r="I782">
            <v>3.8</v>
          </cell>
          <cell r="J782">
            <v>19</v>
          </cell>
          <cell r="K782">
            <v>837.08</v>
          </cell>
          <cell r="L782">
            <v>-10.85</v>
          </cell>
          <cell r="M782">
            <v>826.23</v>
          </cell>
          <cell r="N782">
            <v>5.56</v>
          </cell>
        </row>
        <row r="783">
          <cell r="A783" t="str">
            <v>BE2.510Thinned105</v>
          </cell>
          <cell r="B783" t="str">
            <v xml:space="preserve">BE </v>
          </cell>
          <cell r="C783">
            <v>2.5</v>
          </cell>
          <cell r="D783">
            <v>10</v>
          </cell>
          <cell r="E783" t="str">
            <v>Thinned</v>
          </cell>
          <cell r="F783" t="str">
            <v>105-110</v>
          </cell>
          <cell r="G783">
            <v>3.19</v>
          </cell>
          <cell r="H783">
            <v>-0.44</v>
          </cell>
          <cell r="I783">
            <v>2.75</v>
          </cell>
          <cell r="J783">
            <v>13.77</v>
          </cell>
          <cell r="K783">
            <v>850.85</v>
          </cell>
          <cell r="L783">
            <v>-11.41</v>
          </cell>
          <cell r="M783">
            <v>839.44</v>
          </cell>
          <cell r="N783">
            <v>5.4</v>
          </cell>
        </row>
        <row r="784">
          <cell r="A784" t="str">
            <v>BE2.510Thinned110</v>
          </cell>
          <cell r="B784" t="str">
            <v xml:space="preserve">BE </v>
          </cell>
          <cell r="C784">
            <v>2.5</v>
          </cell>
          <cell r="D784">
            <v>10</v>
          </cell>
          <cell r="E784" t="str">
            <v>Thinned</v>
          </cell>
          <cell r="F784" t="str">
            <v>110-115</v>
          </cell>
          <cell r="G784">
            <v>3.57</v>
          </cell>
          <cell r="H784">
            <v>-0.36</v>
          </cell>
          <cell r="I784">
            <v>3.21</v>
          </cell>
          <cell r="J784">
            <v>16.04</v>
          </cell>
          <cell r="K784">
            <v>866.89</v>
          </cell>
          <cell r="L784">
            <v>-11.97</v>
          </cell>
          <cell r="M784">
            <v>854.92</v>
          </cell>
          <cell r="N784">
            <v>5.23</v>
          </cell>
        </row>
        <row r="785">
          <cell r="A785" t="str">
            <v>BE2.510Thinned115</v>
          </cell>
          <cell r="B785" t="str">
            <v xml:space="preserve">BE </v>
          </cell>
          <cell r="C785">
            <v>2.5</v>
          </cell>
          <cell r="D785">
            <v>10</v>
          </cell>
          <cell r="E785" t="str">
            <v>Thinned</v>
          </cell>
          <cell r="F785" t="str">
            <v>115-120</v>
          </cell>
          <cell r="G785">
            <v>3.31</v>
          </cell>
          <cell r="H785">
            <v>-0.28999999999999998</v>
          </cell>
          <cell r="I785">
            <v>3.03</v>
          </cell>
          <cell r="J785">
            <v>15.15</v>
          </cell>
          <cell r="K785">
            <v>882.03</v>
          </cell>
          <cell r="L785">
            <v>-12.5</v>
          </cell>
          <cell r="M785">
            <v>869.53</v>
          </cell>
          <cell r="N785">
            <v>5.05</v>
          </cell>
        </row>
        <row r="786">
          <cell r="A786" t="str">
            <v>BE2.510Thinned120</v>
          </cell>
          <cell r="B786" t="str">
            <v xml:space="preserve">BE </v>
          </cell>
          <cell r="C786">
            <v>2.5</v>
          </cell>
          <cell r="D786">
            <v>10</v>
          </cell>
          <cell r="E786" t="str">
            <v>Thinned</v>
          </cell>
          <cell r="F786" t="str">
            <v>120-125</v>
          </cell>
          <cell r="G786">
            <v>2.57</v>
          </cell>
          <cell r="H786">
            <v>-0.24</v>
          </cell>
          <cell r="I786">
            <v>2.33</v>
          </cell>
          <cell r="J786">
            <v>11.65</v>
          </cell>
          <cell r="K786">
            <v>893.68</v>
          </cell>
          <cell r="L786">
            <v>-13.02</v>
          </cell>
          <cell r="M786">
            <v>880.66</v>
          </cell>
          <cell r="N786">
            <v>4.93</v>
          </cell>
        </row>
        <row r="787">
          <cell r="A787" t="str">
            <v>BE2.510Thinned125</v>
          </cell>
          <cell r="B787" t="str">
            <v xml:space="preserve">BE </v>
          </cell>
          <cell r="C787">
            <v>2.5</v>
          </cell>
          <cell r="D787">
            <v>10</v>
          </cell>
          <cell r="E787" t="str">
            <v>Thinned</v>
          </cell>
          <cell r="F787" t="str">
            <v>125-130</v>
          </cell>
          <cell r="G787">
            <v>2.44</v>
          </cell>
          <cell r="H787">
            <v>-0.2</v>
          </cell>
          <cell r="I787">
            <v>2.23</v>
          </cell>
          <cell r="J787">
            <v>11.17</v>
          </cell>
          <cell r="K787">
            <v>904.85</v>
          </cell>
          <cell r="L787">
            <v>-13.54</v>
          </cell>
          <cell r="M787">
            <v>891.31000000000006</v>
          </cell>
          <cell r="N787">
            <v>4.8600000000000003</v>
          </cell>
        </row>
        <row r="788">
          <cell r="A788" t="str">
            <v>BE2.510Thinned130</v>
          </cell>
          <cell r="B788" t="str">
            <v xml:space="preserve">BE </v>
          </cell>
          <cell r="C788">
            <v>2.5</v>
          </cell>
          <cell r="D788">
            <v>10</v>
          </cell>
          <cell r="E788" t="str">
            <v>Thinned</v>
          </cell>
          <cell r="F788" t="str">
            <v>130-135</v>
          </cell>
          <cell r="G788">
            <v>1.1599999999999999</v>
          </cell>
          <cell r="H788">
            <v>-0.24</v>
          </cell>
          <cell r="I788">
            <v>0.93</v>
          </cell>
          <cell r="J788">
            <v>4.6399999999999997</v>
          </cell>
          <cell r="K788">
            <v>909.48</v>
          </cell>
          <cell r="L788">
            <v>-14.04</v>
          </cell>
          <cell r="M788">
            <v>895.44</v>
          </cell>
          <cell r="N788">
            <v>4.7699999999999996</v>
          </cell>
        </row>
        <row r="789">
          <cell r="A789" t="str">
            <v>BE2.510Thinned135</v>
          </cell>
          <cell r="B789" t="str">
            <v xml:space="preserve">BE </v>
          </cell>
          <cell r="C789">
            <v>2.5</v>
          </cell>
          <cell r="D789">
            <v>10</v>
          </cell>
          <cell r="E789" t="str">
            <v>Thinned</v>
          </cell>
          <cell r="F789" t="str">
            <v>135-140</v>
          </cell>
          <cell r="G789">
            <v>1.86</v>
          </cell>
          <cell r="H789">
            <v>-0.19</v>
          </cell>
          <cell r="I789">
            <v>1.67</v>
          </cell>
          <cell r="J789">
            <v>8.35</v>
          </cell>
          <cell r="K789">
            <v>917.83</v>
          </cell>
          <cell r="L789">
            <v>-14.53</v>
          </cell>
          <cell r="M789">
            <v>903.30000000000007</v>
          </cell>
          <cell r="N789">
            <v>4.68</v>
          </cell>
        </row>
        <row r="790">
          <cell r="A790" t="str">
            <v>BE2.510Thinned140</v>
          </cell>
          <cell r="B790" t="str">
            <v xml:space="preserve">BE </v>
          </cell>
          <cell r="C790">
            <v>2.5</v>
          </cell>
          <cell r="D790">
            <v>10</v>
          </cell>
          <cell r="E790" t="str">
            <v>Thinned</v>
          </cell>
          <cell r="F790" t="str">
            <v>140-145</v>
          </cell>
          <cell r="G790">
            <v>2.6</v>
          </cell>
          <cell r="H790">
            <v>-0.06</v>
          </cell>
          <cell r="I790">
            <v>2.5499999999999998</v>
          </cell>
          <cell r="J790">
            <v>12.73</v>
          </cell>
          <cell r="K790">
            <v>930.56</v>
          </cell>
          <cell r="L790">
            <v>-15.02</v>
          </cell>
          <cell r="M790">
            <v>915.54</v>
          </cell>
          <cell r="N790">
            <v>4.5999999999999996</v>
          </cell>
        </row>
        <row r="791">
          <cell r="A791" t="str">
            <v>BE2.510Thinned145</v>
          </cell>
          <cell r="B791" t="str">
            <v xml:space="preserve">BE </v>
          </cell>
          <cell r="C791">
            <v>2.5</v>
          </cell>
          <cell r="D791">
            <v>10</v>
          </cell>
          <cell r="E791" t="str">
            <v>Thinned</v>
          </cell>
          <cell r="F791" t="str">
            <v>145-150</v>
          </cell>
          <cell r="G791">
            <v>1.05</v>
          </cell>
          <cell r="H791">
            <v>-0.04</v>
          </cell>
          <cell r="I791">
            <v>1.01</v>
          </cell>
          <cell r="J791">
            <v>5.04</v>
          </cell>
          <cell r="K791">
            <v>935.6</v>
          </cell>
          <cell r="L791">
            <v>-15.5</v>
          </cell>
          <cell r="M791">
            <v>920.1</v>
          </cell>
          <cell r="N791">
            <v>4.53</v>
          </cell>
        </row>
        <row r="792">
          <cell r="A792" t="str">
            <v>BE2.510Thinned150</v>
          </cell>
          <cell r="B792" t="str">
            <v xml:space="preserve">BE </v>
          </cell>
          <cell r="C792">
            <v>2.5</v>
          </cell>
          <cell r="D792">
            <v>10</v>
          </cell>
          <cell r="E792" t="str">
            <v>Thinned</v>
          </cell>
          <cell r="F792" t="str">
            <v>150-155</v>
          </cell>
          <cell r="G792">
            <v>-0.28000000000000003</v>
          </cell>
          <cell r="H792">
            <v>-0.1</v>
          </cell>
          <cell r="I792">
            <v>-0.38</v>
          </cell>
          <cell r="J792">
            <v>-1.92</v>
          </cell>
          <cell r="K792">
            <v>933.68</v>
          </cell>
          <cell r="L792">
            <v>-15.97</v>
          </cell>
          <cell r="M792">
            <v>917.70999999999992</v>
          </cell>
          <cell r="N792">
            <v>4.46</v>
          </cell>
        </row>
        <row r="793">
          <cell r="A793" t="str">
            <v>BE2.510Thinned155</v>
          </cell>
          <cell r="B793" t="str">
            <v xml:space="preserve">BE </v>
          </cell>
          <cell r="C793">
            <v>2.5</v>
          </cell>
          <cell r="D793">
            <v>10</v>
          </cell>
          <cell r="E793" t="str">
            <v>Thinned</v>
          </cell>
          <cell r="F793" t="str">
            <v>155-160</v>
          </cell>
          <cell r="G793">
            <v>0.32</v>
          </cell>
          <cell r="H793">
            <v>-7.0000000000000007E-2</v>
          </cell>
          <cell r="I793">
            <v>0.25</v>
          </cell>
          <cell r="J793">
            <v>1.27</v>
          </cell>
          <cell r="K793">
            <v>934.95</v>
          </cell>
          <cell r="L793">
            <v>-16.43</v>
          </cell>
          <cell r="M793">
            <v>918.5200000000001</v>
          </cell>
          <cell r="N793">
            <v>4.3899999999999997</v>
          </cell>
        </row>
        <row r="794">
          <cell r="A794" t="str">
            <v>BE2.510Thinned160</v>
          </cell>
          <cell r="B794" t="str">
            <v xml:space="preserve">BE </v>
          </cell>
          <cell r="C794">
            <v>2.5</v>
          </cell>
          <cell r="D794">
            <v>10</v>
          </cell>
          <cell r="E794" t="str">
            <v>Thinned</v>
          </cell>
          <cell r="F794" t="str">
            <v>160-165</v>
          </cell>
          <cell r="G794">
            <v>0</v>
          </cell>
          <cell r="H794">
            <v>-0.04</v>
          </cell>
          <cell r="I794">
            <v>-0.04</v>
          </cell>
          <cell r="J794">
            <v>-0.21</v>
          </cell>
          <cell r="K794">
            <v>934.75</v>
          </cell>
          <cell r="L794">
            <v>-16.89</v>
          </cell>
          <cell r="M794">
            <v>917.86</v>
          </cell>
          <cell r="N794">
            <v>4.33</v>
          </cell>
        </row>
        <row r="795">
          <cell r="A795" t="str">
            <v>BE2.510Thinned165</v>
          </cell>
          <cell r="B795" t="str">
            <v xml:space="preserve">BE </v>
          </cell>
          <cell r="C795">
            <v>2.5</v>
          </cell>
          <cell r="D795">
            <v>10</v>
          </cell>
          <cell r="E795" t="str">
            <v>Thinned</v>
          </cell>
          <cell r="F795" t="str">
            <v>165-170</v>
          </cell>
          <cell r="G795">
            <v>-0.33</v>
          </cell>
          <cell r="H795">
            <v>-0.03</v>
          </cell>
          <cell r="I795">
            <v>-0.36</v>
          </cell>
          <cell r="J795">
            <v>-1.81</v>
          </cell>
          <cell r="K795">
            <v>932.94</v>
          </cell>
          <cell r="L795">
            <v>-17.34</v>
          </cell>
          <cell r="M795">
            <v>915.6</v>
          </cell>
          <cell r="N795">
            <v>4.26</v>
          </cell>
        </row>
        <row r="796">
          <cell r="A796" t="str">
            <v>BE2.510Thinned170</v>
          </cell>
          <cell r="B796" t="str">
            <v xml:space="preserve">BE </v>
          </cell>
          <cell r="C796">
            <v>2.5</v>
          </cell>
          <cell r="D796">
            <v>10</v>
          </cell>
          <cell r="E796" t="str">
            <v>Thinned</v>
          </cell>
          <cell r="F796" t="str">
            <v>170-175</v>
          </cell>
          <cell r="G796">
            <v>-0.56999999999999995</v>
          </cell>
          <cell r="H796">
            <v>-0.02</v>
          </cell>
          <cell r="I796">
            <v>-0.59</v>
          </cell>
          <cell r="J796">
            <v>-2.95</v>
          </cell>
          <cell r="K796">
            <v>929.98</v>
          </cell>
          <cell r="L796">
            <v>-17.78</v>
          </cell>
          <cell r="M796">
            <v>912.2</v>
          </cell>
          <cell r="N796">
            <v>4.1900000000000004</v>
          </cell>
        </row>
        <row r="797">
          <cell r="A797" t="str">
            <v>BE2.510Thinned175</v>
          </cell>
          <cell r="B797" t="str">
            <v xml:space="preserve">BE </v>
          </cell>
          <cell r="C797">
            <v>2.5</v>
          </cell>
          <cell r="D797">
            <v>10</v>
          </cell>
          <cell r="E797" t="str">
            <v>Thinned</v>
          </cell>
          <cell r="F797" t="str">
            <v>175-180</v>
          </cell>
          <cell r="G797">
            <v>-0.88</v>
          </cell>
          <cell r="H797">
            <v>0</v>
          </cell>
          <cell r="I797">
            <v>-0.88</v>
          </cell>
          <cell r="J797">
            <v>-4.41</v>
          </cell>
          <cell r="K797">
            <v>925.57</v>
          </cell>
          <cell r="L797">
            <v>-18.22</v>
          </cell>
          <cell r="M797">
            <v>907.35</v>
          </cell>
          <cell r="N797">
            <v>4.12</v>
          </cell>
        </row>
        <row r="798">
          <cell r="A798" t="str">
            <v>BE2.510Thinned180</v>
          </cell>
          <cell r="B798" t="str">
            <v xml:space="preserve">BE </v>
          </cell>
          <cell r="C798">
            <v>2.5</v>
          </cell>
          <cell r="D798">
            <v>10</v>
          </cell>
          <cell r="E798" t="str">
            <v>Thinned</v>
          </cell>
          <cell r="F798" t="str">
            <v>180-185</v>
          </cell>
          <cell r="G798">
            <v>-1.1599999999999999</v>
          </cell>
          <cell r="H798">
            <v>0</v>
          </cell>
          <cell r="I798">
            <v>-1.1499999999999999</v>
          </cell>
          <cell r="J798">
            <v>-5.77</v>
          </cell>
          <cell r="K798">
            <v>919.8</v>
          </cell>
          <cell r="L798">
            <v>-18.649999999999999</v>
          </cell>
          <cell r="M798">
            <v>901.15</v>
          </cell>
          <cell r="N798">
            <v>4.05</v>
          </cell>
        </row>
        <row r="799">
          <cell r="A799" t="str">
            <v>BE2.510Thinned185</v>
          </cell>
          <cell r="B799" t="str">
            <v xml:space="preserve">BE </v>
          </cell>
          <cell r="C799">
            <v>2.5</v>
          </cell>
          <cell r="D799">
            <v>10</v>
          </cell>
          <cell r="E799" t="str">
            <v>Thinned</v>
          </cell>
          <cell r="F799" t="str">
            <v>185-190</v>
          </cell>
          <cell r="G799">
            <v>-1.37</v>
          </cell>
          <cell r="H799">
            <v>0.01</v>
          </cell>
          <cell r="I799">
            <v>-1.36</v>
          </cell>
          <cell r="J799">
            <v>-6.78</v>
          </cell>
          <cell r="K799">
            <v>913.03</v>
          </cell>
          <cell r="L799">
            <v>-19.059999999999999</v>
          </cell>
          <cell r="M799">
            <v>893.97</v>
          </cell>
          <cell r="N799">
            <v>3.98</v>
          </cell>
        </row>
        <row r="800">
          <cell r="A800" t="str">
            <v>BE2.510Thinned190</v>
          </cell>
          <cell r="B800" t="str">
            <v xml:space="preserve">BE </v>
          </cell>
          <cell r="C800">
            <v>2.5</v>
          </cell>
          <cell r="D800">
            <v>10</v>
          </cell>
          <cell r="E800" t="str">
            <v>Thinned</v>
          </cell>
          <cell r="F800" t="str">
            <v>190-195</v>
          </cell>
          <cell r="G800">
            <v>-1.63</v>
          </cell>
          <cell r="H800">
            <v>0.02</v>
          </cell>
          <cell r="I800">
            <v>-1.61</v>
          </cell>
          <cell r="J800">
            <v>-8.0500000000000007</v>
          </cell>
          <cell r="K800">
            <v>904.98</v>
          </cell>
          <cell r="L800">
            <v>-19.48</v>
          </cell>
          <cell r="M800">
            <v>885.5</v>
          </cell>
          <cell r="N800">
            <v>3.91</v>
          </cell>
        </row>
        <row r="801">
          <cell r="A801" t="str">
            <v>BE2.510Thinned195</v>
          </cell>
          <cell r="B801" t="str">
            <v xml:space="preserve">BE </v>
          </cell>
          <cell r="C801">
            <v>2.5</v>
          </cell>
          <cell r="D801">
            <v>10</v>
          </cell>
          <cell r="E801" t="str">
            <v>Thinned</v>
          </cell>
          <cell r="F801" t="str">
            <v>195-200</v>
          </cell>
          <cell r="G801">
            <v>5.85</v>
          </cell>
          <cell r="H801">
            <v>-4.17</v>
          </cell>
          <cell r="I801">
            <v>1.68</v>
          </cell>
          <cell r="J801">
            <v>8.4</v>
          </cell>
          <cell r="K801">
            <v>913.38</v>
          </cell>
          <cell r="L801">
            <v>-19.48</v>
          </cell>
          <cell r="M801">
            <v>893.9</v>
          </cell>
          <cell r="N801">
            <v>0</v>
          </cell>
        </row>
        <row r="802">
          <cell r="A802" t="str">
            <v>BE3.002NO_thin000</v>
          </cell>
          <cell r="B802" t="str">
            <v xml:space="preserve">BE </v>
          </cell>
          <cell r="C802">
            <v>3</v>
          </cell>
          <cell r="D802">
            <v>2</v>
          </cell>
          <cell r="E802" t="str">
            <v>NO_thin</v>
          </cell>
          <cell r="F802" t="str">
            <v xml:space="preserve">  0-5</v>
          </cell>
          <cell r="M802">
            <v>0.23499999999999999</v>
          </cell>
        </row>
        <row r="803">
          <cell r="A803" t="str">
            <v>BE3.002NO_thin005</v>
          </cell>
          <cell r="B803" t="str">
            <v xml:space="preserve">BE </v>
          </cell>
          <cell r="C803">
            <v>3</v>
          </cell>
          <cell r="D803">
            <v>2</v>
          </cell>
          <cell r="E803" t="str">
            <v>NO_thin</v>
          </cell>
          <cell r="F803" t="str">
            <v xml:space="preserve">  5-10</v>
          </cell>
          <cell r="M803">
            <v>0.84</v>
          </cell>
        </row>
        <row r="804">
          <cell r="A804" t="str">
            <v>BE3.002NO_thin010</v>
          </cell>
          <cell r="B804" t="str">
            <v xml:space="preserve">BE </v>
          </cell>
          <cell r="C804">
            <v>3</v>
          </cell>
          <cell r="D804">
            <v>2</v>
          </cell>
          <cell r="E804" t="str">
            <v>NO_thin</v>
          </cell>
          <cell r="F804" t="str">
            <v xml:space="preserve"> 10-15</v>
          </cell>
          <cell r="M804">
            <v>2.2000000000000002</v>
          </cell>
        </row>
        <row r="805">
          <cell r="A805" t="str">
            <v>BE3.002NO_thin015</v>
          </cell>
          <cell r="B805" t="str">
            <v xml:space="preserve">BE </v>
          </cell>
          <cell r="C805">
            <v>3</v>
          </cell>
          <cell r="D805">
            <v>2</v>
          </cell>
          <cell r="E805" t="str">
            <v>NO_thin</v>
          </cell>
          <cell r="F805" t="str">
            <v xml:space="preserve"> 15-20</v>
          </cell>
          <cell r="M805">
            <v>5.7850000000000001</v>
          </cell>
        </row>
        <row r="806">
          <cell r="A806" t="str">
            <v>BE3.002NO_thin020</v>
          </cell>
          <cell r="B806" t="str">
            <v xml:space="preserve">BE </v>
          </cell>
          <cell r="C806">
            <v>3</v>
          </cell>
          <cell r="D806">
            <v>2</v>
          </cell>
          <cell r="E806" t="str">
            <v>NO_thin</v>
          </cell>
          <cell r="F806" t="str">
            <v xml:space="preserve"> 20-25</v>
          </cell>
          <cell r="M806">
            <v>16.739999999999998</v>
          </cell>
        </row>
        <row r="807">
          <cell r="A807" t="str">
            <v>BE3.002NO_thin025</v>
          </cell>
          <cell r="B807" t="str">
            <v xml:space="preserve">BE </v>
          </cell>
          <cell r="C807">
            <v>3</v>
          </cell>
          <cell r="D807">
            <v>2</v>
          </cell>
          <cell r="E807" t="str">
            <v>NO_thin</v>
          </cell>
          <cell r="F807" t="str">
            <v xml:space="preserve"> 25-30</v>
          </cell>
          <cell r="M807">
            <v>52.7</v>
          </cell>
        </row>
        <row r="808">
          <cell r="A808" t="str">
            <v>BE3.002NO_thin030</v>
          </cell>
          <cell r="B808" t="str">
            <v xml:space="preserve">BE </v>
          </cell>
          <cell r="C808">
            <v>3</v>
          </cell>
          <cell r="D808">
            <v>2</v>
          </cell>
          <cell r="E808" t="str">
            <v>NO_thin</v>
          </cell>
          <cell r="F808" t="str">
            <v xml:space="preserve"> 30-35</v>
          </cell>
          <cell r="M808">
            <v>125.35</v>
          </cell>
        </row>
        <row r="809">
          <cell r="A809" t="str">
            <v>BE3.002NO_thin035</v>
          </cell>
          <cell r="B809" t="str">
            <v xml:space="preserve">BE </v>
          </cell>
          <cell r="C809">
            <v>3</v>
          </cell>
          <cell r="D809">
            <v>2</v>
          </cell>
          <cell r="E809" t="str">
            <v>NO_thin</v>
          </cell>
          <cell r="F809" t="str">
            <v xml:space="preserve"> 35-40</v>
          </cell>
          <cell r="M809">
            <v>174.72499999999999</v>
          </cell>
        </row>
        <row r="810">
          <cell r="A810" t="str">
            <v>BE3.002NO_thin040</v>
          </cell>
          <cell r="B810" t="str">
            <v xml:space="preserve">BE </v>
          </cell>
          <cell r="C810">
            <v>3</v>
          </cell>
          <cell r="D810">
            <v>2</v>
          </cell>
          <cell r="E810" t="str">
            <v>NO_thin</v>
          </cell>
          <cell r="F810" t="str">
            <v xml:space="preserve"> 40-45</v>
          </cell>
          <cell r="M810">
            <v>213.255</v>
          </cell>
        </row>
        <row r="811">
          <cell r="A811" t="str">
            <v>BE3.002NO_thin045</v>
          </cell>
          <cell r="B811" t="str">
            <v xml:space="preserve">BE </v>
          </cell>
          <cell r="C811">
            <v>3</v>
          </cell>
          <cell r="D811">
            <v>2</v>
          </cell>
          <cell r="E811" t="str">
            <v>NO_thin</v>
          </cell>
          <cell r="F811" t="str">
            <v xml:space="preserve"> 45-50</v>
          </cell>
          <cell r="M811">
            <v>239.18</v>
          </cell>
        </row>
        <row r="812">
          <cell r="A812" t="str">
            <v>BE3.002NO_thin050</v>
          </cell>
          <cell r="B812" t="str">
            <v xml:space="preserve">BE </v>
          </cell>
          <cell r="C812">
            <v>3</v>
          </cell>
          <cell r="D812">
            <v>2</v>
          </cell>
          <cell r="E812" t="str">
            <v>NO_thin</v>
          </cell>
          <cell r="F812" t="str">
            <v xml:space="preserve"> 50-55</v>
          </cell>
          <cell r="M812">
            <v>255.76</v>
          </cell>
        </row>
        <row r="813">
          <cell r="A813" t="str">
            <v>BE3.002NO_thin055</v>
          </cell>
          <cell r="B813" t="str">
            <v xml:space="preserve">BE </v>
          </cell>
          <cell r="C813">
            <v>3</v>
          </cell>
          <cell r="D813">
            <v>2</v>
          </cell>
          <cell r="E813" t="str">
            <v>NO_thin</v>
          </cell>
          <cell r="F813" t="str">
            <v xml:space="preserve"> 55-60</v>
          </cell>
          <cell r="M813">
            <v>269.79000000000002</v>
          </cell>
        </row>
        <row r="814">
          <cell r="A814" t="str">
            <v>BE3.002NO_thin060</v>
          </cell>
          <cell r="B814" t="str">
            <v xml:space="preserve">BE </v>
          </cell>
          <cell r="C814">
            <v>3</v>
          </cell>
          <cell r="D814">
            <v>2</v>
          </cell>
          <cell r="E814" t="str">
            <v>NO_thin</v>
          </cell>
          <cell r="F814" t="str">
            <v xml:space="preserve"> 60-65</v>
          </cell>
          <cell r="M814">
            <v>282.59500000000003</v>
          </cell>
        </row>
        <row r="815">
          <cell r="A815" t="str">
            <v>BE3.002NO_thin065</v>
          </cell>
          <cell r="B815" t="str">
            <v xml:space="preserve">BE </v>
          </cell>
          <cell r="C815">
            <v>3</v>
          </cell>
          <cell r="D815">
            <v>2</v>
          </cell>
          <cell r="E815" t="str">
            <v>NO_thin</v>
          </cell>
          <cell r="F815" t="str">
            <v xml:space="preserve"> 65-70</v>
          </cell>
          <cell r="M815">
            <v>296.19499999999999</v>
          </cell>
        </row>
        <row r="816">
          <cell r="A816" t="str">
            <v>BE3.002NO_thin070</v>
          </cell>
          <cell r="B816" t="str">
            <v xml:space="preserve">BE </v>
          </cell>
          <cell r="C816">
            <v>3</v>
          </cell>
          <cell r="D816">
            <v>2</v>
          </cell>
          <cell r="E816" t="str">
            <v>NO_thin</v>
          </cell>
          <cell r="F816" t="str">
            <v xml:space="preserve"> 70-75</v>
          </cell>
          <cell r="M816">
            <v>310.95</v>
          </cell>
        </row>
        <row r="817">
          <cell r="A817" t="str">
            <v>BE3.002NO_thin075</v>
          </cell>
          <cell r="B817" t="str">
            <v xml:space="preserve">BE </v>
          </cell>
          <cell r="C817">
            <v>3</v>
          </cell>
          <cell r="D817">
            <v>2</v>
          </cell>
          <cell r="E817" t="str">
            <v>NO_thin</v>
          </cell>
          <cell r="F817" t="str">
            <v xml:space="preserve"> 75-80</v>
          </cell>
          <cell r="M817">
            <v>324.95</v>
          </cell>
        </row>
        <row r="818">
          <cell r="A818" t="str">
            <v>BE3.002NO_thin080</v>
          </cell>
          <cell r="B818" t="str">
            <v xml:space="preserve">BE </v>
          </cell>
          <cell r="C818">
            <v>3</v>
          </cell>
          <cell r="D818">
            <v>2</v>
          </cell>
          <cell r="E818" t="str">
            <v>NO_thin</v>
          </cell>
          <cell r="F818" t="str">
            <v xml:space="preserve"> 80-85</v>
          </cell>
          <cell r="M818">
            <v>337.96</v>
          </cell>
        </row>
        <row r="819">
          <cell r="A819" t="str">
            <v>BE3.002NO_thin085</v>
          </cell>
          <cell r="B819" t="str">
            <v xml:space="preserve">BE </v>
          </cell>
          <cell r="C819">
            <v>3</v>
          </cell>
          <cell r="D819">
            <v>2</v>
          </cell>
          <cell r="E819" t="str">
            <v>NO_thin</v>
          </cell>
          <cell r="F819" t="str">
            <v xml:space="preserve"> 85-90</v>
          </cell>
          <cell r="M819">
            <v>351.29</v>
          </cell>
        </row>
        <row r="820">
          <cell r="A820" t="str">
            <v>BE3.002NO_thin090</v>
          </cell>
          <cell r="B820" t="str">
            <v xml:space="preserve">BE </v>
          </cell>
          <cell r="C820">
            <v>3</v>
          </cell>
          <cell r="D820">
            <v>2</v>
          </cell>
          <cell r="E820" t="str">
            <v>NO_thin</v>
          </cell>
          <cell r="F820" t="str">
            <v xml:space="preserve"> 90-95</v>
          </cell>
          <cell r="M820">
            <v>363.61</v>
          </cell>
        </row>
        <row r="821">
          <cell r="A821" t="str">
            <v>BE3.002NO_thin095</v>
          </cell>
          <cell r="B821" t="str">
            <v xml:space="preserve">BE </v>
          </cell>
          <cell r="C821">
            <v>3</v>
          </cell>
          <cell r="D821">
            <v>2</v>
          </cell>
          <cell r="E821" t="str">
            <v>NO_thin</v>
          </cell>
          <cell r="F821" t="str">
            <v xml:space="preserve"> 95-100</v>
          </cell>
          <cell r="M821">
            <v>376.09500000000003</v>
          </cell>
        </row>
        <row r="822">
          <cell r="A822" t="str">
            <v>BE3.002NO_thin100</v>
          </cell>
          <cell r="B822" t="str">
            <v xml:space="preserve">BE </v>
          </cell>
          <cell r="C822">
            <v>3</v>
          </cell>
          <cell r="D822">
            <v>2</v>
          </cell>
          <cell r="E822" t="str">
            <v>NO_thin</v>
          </cell>
          <cell r="F822" t="str">
            <v>100-105</v>
          </cell>
          <cell r="M822">
            <v>387.69499999999999</v>
          </cell>
        </row>
        <row r="823">
          <cell r="A823" t="str">
            <v>BE3.002NO_thin105</v>
          </cell>
          <cell r="B823" t="str">
            <v xml:space="preserve">BE </v>
          </cell>
          <cell r="C823">
            <v>3</v>
          </cell>
          <cell r="D823">
            <v>2</v>
          </cell>
          <cell r="E823" t="str">
            <v>NO_thin</v>
          </cell>
          <cell r="F823" t="str">
            <v>105-110</v>
          </cell>
          <cell r="M823">
            <v>398.66500000000002</v>
          </cell>
        </row>
        <row r="824">
          <cell r="A824" t="str">
            <v>BE3.002NO_thin110</v>
          </cell>
          <cell r="B824" t="str">
            <v xml:space="preserve">BE </v>
          </cell>
          <cell r="C824">
            <v>3</v>
          </cell>
          <cell r="D824">
            <v>2</v>
          </cell>
          <cell r="E824" t="str">
            <v>NO_thin</v>
          </cell>
          <cell r="F824" t="str">
            <v>110-115</v>
          </cell>
          <cell r="M824">
            <v>408.73</v>
          </cell>
        </row>
        <row r="825">
          <cell r="A825" t="str">
            <v>BE3.002NO_thin115</v>
          </cell>
          <cell r="B825" t="str">
            <v xml:space="preserve">BE </v>
          </cell>
          <cell r="C825">
            <v>3</v>
          </cell>
          <cell r="D825">
            <v>2</v>
          </cell>
          <cell r="E825" t="str">
            <v>NO_thin</v>
          </cell>
          <cell r="F825" t="str">
            <v>115-120</v>
          </cell>
          <cell r="M825">
            <v>418.04</v>
          </cell>
        </row>
        <row r="826">
          <cell r="A826" t="str">
            <v>BE3.002NO_thin120</v>
          </cell>
          <cell r="B826" t="str">
            <v xml:space="preserve">BE </v>
          </cell>
          <cell r="C826">
            <v>3</v>
          </cell>
          <cell r="D826">
            <v>2</v>
          </cell>
          <cell r="E826" t="str">
            <v>NO_thin</v>
          </cell>
          <cell r="F826" t="str">
            <v>120-125</v>
          </cell>
          <cell r="M826">
            <v>426.98500000000001</v>
          </cell>
        </row>
        <row r="827">
          <cell r="A827" t="str">
            <v>BE3.002NO_thin125</v>
          </cell>
          <cell r="B827" t="str">
            <v xml:space="preserve">BE </v>
          </cell>
          <cell r="C827">
            <v>3</v>
          </cell>
          <cell r="D827">
            <v>2</v>
          </cell>
          <cell r="E827" t="str">
            <v>NO_thin</v>
          </cell>
          <cell r="F827" t="str">
            <v>125-130</v>
          </cell>
          <cell r="M827">
            <v>435.55</v>
          </cell>
        </row>
        <row r="828">
          <cell r="A828" t="str">
            <v>BE3.002NO_thin130</v>
          </cell>
          <cell r="B828" t="str">
            <v xml:space="preserve">BE </v>
          </cell>
          <cell r="C828">
            <v>3</v>
          </cell>
          <cell r="D828">
            <v>2</v>
          </cell>
          <cell r="E828" t="str">
            <v>NO_thin</v>
          </cell>
          <cell r="F828" t="str">
            <v>130-135</v>
          </cell>
          <cell r="M828">
            <v>443.52</v>
          </cell>
        </row>
        <row r="829">
          <cell r="A829" t="str">
            <v>BE3.002NO_thin135</v>
          </cell>
          <cell r="B829" t="str">
            <v xml:space="preserve">BE </v>
          </cell>
          <cell r="C829">
            <v>3</v>
          </cell>
          <cell r="D829">
            <v>2</v>
          </cell>
          <cell r="E829" t="str">
            <v>NO_thin</v>
          </cell>
          <cell r="F829" t="str">
            <v>135-140</v>
          </cell>
          <cell r="M829">
            <v>450.61</v>
          </cell>
        </row>
        <row r="830">
          <cell r="A830" t="str">
            <v>BE3.002NO_thin140</v>
          </cell>
          <cell r="B830" t="str">
            <v xml:space="preserve">BE </v>
          </cell>
          <cell r="C830">
            <v>3</v>
          </cell>
          <cell r="D830">
            <v>2</v>
          </cell>
          <cell r="E830" t="str">
            <v>NO_thin</v>
          </cell>
          <cell r="F830" t="str">
            <v>140-145</v>
          </cell>
          <cell r="M830">
            <v>457.4</v>
          </cell>
        </row>
        <row r="831">
          <cell r="A831" t="str">
            <v>BE3.002NO_thin145</v>
          </cell>
          <cell r="B831" t="str">
            <v xml:space="preserve">BE </v>
          </cell>
          <cell r="C831">
            <v>3</v>
          </cell>
          <cell r="D831">
            <v>2</v>
          </cell>
          <cell r="E831" t="str">
            <v>NO_thin</v>
          </cell>
          <cell r="F831" t="str">
            <v>145-150</v>
          </cell>
          <cell r="M831">
            <v>463.435</v>
          </cell>
        </row>
        <row r="832">
          <cell r="A832" t="str">
            <v>BE3.002NO_thin150</v>
          </cell>
          <cell r="B832" t="str">
            <v xml:space="preserve">BE </v>
          </cell>
          <cell r="C832">
            <v>3</v>
          </cell>
          <cell r="D832">
            <v>2</v>
          </cell>
          <cell r="E832" t="str">
            <v>NO_thin</v>
          </cell>
          <cell r="F832" t="str">
            <v>150-155</v>
          </cell>
          <cell r="M832">
            <v>468.54500000000002</v>
          </cell>
        </row>
        <row r="833">
          <cell r="A833" t="str">
            <v>BE3.002NO_thin155</v>
          </cell>
          <cell r="B833" t="str">
            <v xml:space="preserve">BE </v>
          </cell>
          <cell r="C833">
            <v>3</v>
          </cell>
          <cell r="D833">
            <v>2</v>
          </cell>
          <cell r="E833" t="str">
            <v>NO_thin</v>
          </cell>
          <cell r="F833" t="str">
            <v>155-160</v>
          </cell>
          <cell r="M833">
            <v>474.22500000000002</v>
          </cell>
        </row>
        <row r="834">
          <cell r="A834" t="str">
            <v>BE3.002NO_thin160</v>
          </cell>
          <cell r="B834" t="str">
            <v xml:space="preserve">BE </v>
          </cell>
          <cell r="C834">
            <v>3</v>
          </cell>
          <cell r="D834">
            <v>2</v>
          </cell>
          <cell r="E834" t="str">
            <v>NO_thin</v>
          </cell>
          <cell r="F834" t="str">
            <v>160-165</v>
          </cell>
          <cell r="M834">
            <v>479.31</v>
          </cell>
        </row>
        <row r="835">
          <cell r="A835" t="str">
            <v>BE3.002NO_thin165</v>
          </cell>
          <cell r="B835" t="str">
            <v xml:space="preserve">BE </v>
          </cell>
          <cell r="C835">
            <v>3</v>
          </cell>
          <cell r="D835">
            <v>2</v>
          </cell>
          <cell r="E835" t="str">
            <v>NO_thin</v>
          </cell>
          <cell r="F835" t="str">
            <v>165-170</v>
          </cell>
          <cell r="M835">
            <v>483.935</v>
          </cell>
        </row>
        <row r="836">
          <cell r="A836" t="str">
            <v>BE3.002NO_thin170</v>
          </cell>
          <cell r="B836" t="str">
            <v xml:space="preserve">BE </v>
          </cell>
          <cell r="C836">
            <v>3</v>
          </cell>
          <cell r="D836">
            <v>2</v>
          </cell>
          <cell r="E836" t="str">
            <v>NO_thin</v>
          </cell>
          <cell r="F836" t="str">
            <v>170-175</v>
          </cell>
          <cell r="M836">
            <v>488.46</v>
          </cell>
        </row>
        <row r="837">
          <cell r="A837" t="str">
            <v>BE3.002NO_thin175</v>
          </cell>
          <cell r="B837" t="str">
            <v xml:space="preserve">BE </v>
          </cell>
          <cell r="C837">
            <v>3</v>
          </cell>
          <cell r="D837">
            <v>2</v>
          </cell>
          <cell r="E837" t="str">
            <v>NO_thin</v>
          </cell>
          <cell r="F837" t="str">
            <v>175-180</v>
          </cell>
          <cell r="M837">
            <v>492.755</v>
          </cell>
        </row>
        <row r="838">
          <cell r="A838" t="str">
            <v>BE3.002NO_thin180</v>
          </cell>
          <cell r="B838" t="str">
            <v xml:space="preserve">BE </v>
          </cell>
          <cell r="C838">
            <v>3</v>
          </cell>
          <cell r="D838">
            <v>2</v>
          </cell>
          <cell r="E838" t="str">
            <v>NO_thin</v>
          </cell>
          <cell r="F838" t="str">
            <v>180-185</v>
          </cell>
          <cell r="M838">
            <v>496.73500000000001</v>
          </cell>
        </row>
        <row r="839">
          <cell r="A839" t="str">
            <v>BE3.002NO_thin185</v>
          </cell>
          <cell r="B839" t="str">
            <v xml:space="preserve">BE </v>
          </cell>
          <cell r="C839">
            <v>3</v>
          </cell>
          <cell r="D839">
            <v>2</v>
          </cell>
          <cell r="E839" t="str">
            <v>NO_thin</v>
          </cell>
          <cell r="F839" t="str">
            <v>185-190</v>
          </cell>
          <cell r="M839">
            <v>500.45499999999998</v>
          </cell>
        </row>
        <row r="840">
          <cell r="A840" t="str">
            <v>BE3.002NO_thin190</v>
          </cell>
          <cell r="B840" t="str">
            <v xml:space="preserve">BE </v>
          </cell>
          <cell r="C840">
            <v>3</v>
          </cell>
          <cell r="D840">
            <v>2</v>
          </cell>
          <cell r="E840" t="str">
            <v>NO_thin</v>
          </cell>
          <cell r="F840" t="str">
            <v>190-195</v>
          </cell>
          <cell r="M840">
            <v>503.95499999999998</v>
          </cell>
        </row>
        <row r="841">
          <cell r="A841" t="str">
            <v>BE3.002NO_thin195</v>
          </cell>
          <cell r="B841" t="str">
            <v xml:space="preserve">BE </v>
          </cell>
          <cell r="C841">
            <v>3</v>
          </cell>
          <cell r="D841">
            <v>2</v>
          </cell>
          <cell r="E841" t="str">
            <v>NO_thin</v>
          </cell>
          <cell r="F841" t="str">
            <v>195-200</v>
          </cell>
          <cell r="M841">
            <v>507.20499999999998</v>
          </cell>
        </row>
        <row r="842">
          <cell r="A842" t="str">
            <v>BE3.002Thinned000</v>
          </cell>
          <cell r="B842" t="str">
            <v xml:space="preserve">BE </v>
          </cell>
          <cell r="C842">
            <v>3</v>
          </cell>
          <cell r="D842">
            <v>2</v>
          </cell>
          <cell r="E842" t="str">
            <v>Thinned</v>
          </cell>
          <cell r="F842" t="str">
            <v xml:space="preserve">  0-5</v>
          </cell>
          <cell r="M842">
            <v>0.23499999999999999</v>
          </cell>
        </row>
        <row r="843">
          <cell r="A843" t="str">
            <v>BE3.002Thinned005</v>
          </cell>
          <cell r="B843" t="str">
            <v xml:space="preserve">BE </v>
          </cell>
          <cell r="C843">
            <v>3</v>
          </cell>
          <cell r="D843">
            <v>2</v>
          </cell>
          <cell r="E843" t="str">
            <v>Thinned</v>
          </cell>
          <cell r="F843" t="str">
            <v xml:space="preserve">  5-10</v>
          </cell>
          <cell r="M843">
            <v>0.84</v>
          </cell>
        </row>
        <row r="844">
          <cell r="A844" t="str">
            <v>BE3.002Thinned010</v>
          </cell>
          <cell r="B844" t="str">
            <v xml:space="preserve">BE </v>
          </cell>
          <cell r="C844">
            <v>3</v>
          </cell>
          <cell r="D844">
            <v>2</v>
          </cell>
          <cell r="E844" t="str">
            <v>Thinned</v>
          </cell>
          <cell r="F844" t="str">
            <v xml:space="preserve"> 10-15</v>
          </cell>
          <cell r="M844">
            <v>2.2000000000000002</v>
          </cell>
        </row>
        <row r="845">
          <cell r="A845" t="str">
            <v>BE3.002Thinned015</v>
          </cell>
          <cell r="B845" t="str">
            <v xml:space="preserve">BE </v>
          </cell>
          <cell r="C845">
            <v>3</v>
          </cell>
          <cell r="D845">
            <v>2</v>
          </cell>
          <cell r="E845" t="str">
            <v>Thinned</v>
          </cell>
          <cell r="F845" t="str">
            <v xml:space="preserve"> 15-20</v>
          </cell>
          <cell r="M845">
            <v>5.7850000000000001</v>
          </cell>
        </row>
        <row r="846">
          <cell r="A846" t="str">
            <v>BE3.002Thinned020</v>
          </cell>
          <cell r="B846" t="str">
            <v xml:space="preserve">BE </v>
          </cell>
          <cell r="C846">
            <v>3</v>
          </cell>
          <cell r="D846">
            <v>2</v>
          </cell>
          <cell r="E846" t="str">
            <v>Thinned</v>
          </cell>
          <cell r="F846" t="str">
            <v xml:space="preserve"> 20-25</v>
          </cell>
          <cell r="M846">
            <v>16.739999999999998</v>
          </cell>
        </row>
        <row r="847">
          <cell r="A847" t="str">
            <v>BE3.002Thinned025</v>
          </cell>
          <cell r="B847" t="str">
            <v xml:space="preserve">BE </v>
          </cell>
          <cell r="C847">
            <v>3</v>
          </cell>
          <cell r="D847">
            <v>2</v>
          </cell>
          <cell r="E847" t="str">
            <v>Thinned</v>
          </cell>
          <cell r="F847" t="str">
            <v xml:space="preserve"> 25-30</v>
          </cell>
          <cell r="M847">
            <v>52.7</v>
          </cell>
        </row>
        <row r="848">
          <cell r="A848" t="str">
            <v>BE3.002Thinned030</v>
          </cell>
          <cell r="B848" t="str">
            <v xml:space="preserve">BE </v>
          </cell>
          <cell r="C848">
            <v>3</v>
          </cell>
          <cell r="D848">
            <v>2</v>
          </cell>
          <cell r="E848" t="str">
            <v>Thinned</v>
          </cell>
          <cell r="F848" t="str">
            <v xml:space="preserve"> 30-35</v>
          </cell>
          <cell r="M848">
            <v>110.61</v>
          </cell>
        </row>
        <row r="849">
          <cell r="A849" t="str">
            <v>BE3.002Thinned035</v>
          </cell>
          <cell r="B849" t="str">
            <v xml:space="preserve">BE </v>
          </cell>
          <cell r="C849">
            <v>3</v>
          </cell>
          <cell r="D849">
            <v>2</v>
          </cell>
          <cell r="E849" t="str">
            <v>Thinned</v>
          </cell>
          <cell r="F849" t="str">
            <v xml:space="preserve"> 35-40</v>
          </cell>
          <cell r="M849">
            <v>126.285</v>
          </cell>
        </row>
        <row r="850">
          <cell r="A850" t="str">
            <v>BE3.002Thinned040</v>
          </cell>
          <cell r="B850" t="str">
            <v xml:space="preserve">BE </v>
          </cell>
          <cell r="C850">
            <v>3</v>
          </cell>
          <cell r="D850">
            <v>2</v>
          </cell>
          <cell r="E850" t="str">
            <v>Thinned</v>
          </cell>
          <cell r="F850" t="str">
            <v xml:space="preserve"> 40-45</v>
          </cell>
          <cell r="M850">
            <v>131.89500000000001</v>
          </cell>
        </row>
        <row r="851">
          <cell r="A851" t="str">
            <v>BE3.002Thinned045</v>
          </cell>
          <cell r="B851" t="str">
            <v xml:space="preserve">BE </v>
          </cell>
          <cell r="C851">
            <v>3</v>
          </cell>
          <cell r="D851">
            <v>2</v>
          </cell>
          <cell r="E851" t="str">
            <v>Thinned</v>
          </cell>
          <cell r="F851" t="str">
            <v xml:space="preserve"> 45-50</v>
          </cell>
          <cell r="M851">
            <v>140.845</v>
          </cell>
        </row>
        <row r="852">
          <cell r="A852" t="str">
            <v>BE3.002Thinned050</v>
          </cell>
          <cell r="B852" t="str">
            <v xml:space="preserve">BE </v>
          </cell>
          <cell r="C852">
            <v>3</v>
          </cell>
          <cell r="D852">
            <v>2</v>
          </cell>
          <cell r="E852" t="str">
            <v>Thinned</v>
          </cell>
          <cell r="F852" t="str">
            <v xml:space="preserve"> 50-55</v>
          </cell>
          <cell r="M852">
            <v>149.77000000000001</v>
          </cell>
        </row>
        <row r="853">
          <cell r="A853" t="str">
            <v>BE3.002Thinned055</v>
          </cell>
          <cell r="B853" t="str">
            <v xml:space="preserve">BE </v>
          </cell>
          <cell r="C853">
            <v>3</v>
          </cell>
          <cell r="D853">
            <v>2</v>
          </cell>
          <cell r="E853" t="str">
            <v>Thinned</v>
          </cell>
          <cell r="F853" t="str">
            <v xml:space="preserve"> 55-60</v>
          </cell>
          <cell r="M853">
            <v>158.99</v>
          </cell>
        </row>
        <row r="854">
          <cell r="A854" t="str">
            <v>BE3.002Thinned060</v>
          </cell>
          <cell r="B854" t="str">
            <v xml:space="preserve">BE </v>
          </cell>
          <cell r="C854">
            <v>3</v>
          </cell>
          <cell r="D854">
            <v>2</v>
          </cell>
          <cell r="E854" t="str">
            <v>Thinned</v>
          </cell>
          <cell r="F854" t="str">
            <v xml:space="preserve"> 60-65</v>
          </cell>
          <cell r="M854">
            <v>168.03</v>
          </cell>
        </row>
        <row r="855">
          <cell r="A855" t="str">
            <v>BE3.002Thinned065</v>
          </cell>
          <cell r="B855" t="str">
            <v xml:space="preserve">BE </v>
          </cell>
          <cell r="C855">
            <v>3</v>
          </cell>
          <cell r="D855">
            <v>2</v>
          </cell>
          <cell r="E855" t="str">
            <v>Thinned</v>
          </cell>
          <cell r="F855" t="str">
            <v xml:space="preserve"> 65-70</v>
          </cell>
          <cell r="M855">
            <v>178.58500000000001</v>
          </cell>
        </row>
        <row r="856">
          <cell r="A856" t="str">
            <v>BE3.002Thinned070</v>
          </cell>
          <cell r="B856" t="str">
            <v xml:space="preserve">BE </v>
          </cell>
          <cell r="C856">
            <v>3</v>
          </cell>
          <cell r="D856">
            <v>2</v>
          </cell>
          <cell r="E856" t="str">
            <v>Thinned</v>
          </cell>
          <cell r="F856" t="str">
            <v xml:space="preserve"> 70-75</v>
          </cell>
          <cell r="M856">
            <v>189.15</v>
          </cell>
        </row>
        <row r="857">
          <cell r="A857" t="str">
            <v>BE3.002Thinned075</v>
          </cell>
          <cell r="B857" t="str">
            <v xml:space="preserve">BE </v>
          </cell>
          <cell r="C857">
            <v>3</v>
          </cell>
          <cell r="D857">
            <v>2</v>
          </cell>
          <cell r="E857" t="str">
            <v>Thinned</v>
          </cell>
          <cell r="F857" t="str">
            <v xml:space="preserve"> 75-80</v>
          </cell>
          <cell r="M857">
            <v>199.39500000000001</v>
          </cell>
        </row>
        <row r="858">
          <cell r="A858" t="str">
            <v>BE3.002Thinned080</v>
          </cell>
          <cell r="B858" t="str">
            <v xml:space="preserve">BE </v>
          </cell>
          <cell r="C858">
            <v>3</v>
          </cell>
          <cell r="D858">
            <v>2</v>
          </cell>
          <cell r="E858" t="str">
            <v>Thinned</v>
          </cell>
          <cell r="F858" t="str">
            <v xml:space="preserve"> 80-85</v>
          </cell>
          <cell r="M858">
            <v>207.71</v>
          </cell>
        </row>
        <row r="859">
          <cell r="A859" t="str">
            <v>BE3.002Thinned085</v>
          </cell>
          <cell r="B859" t="str">
            <v xml:space="preserve">BE </v>
          </cell>
          <cell r="C859">
            <v>3</v>
          </cell>
          <cell r="D859">
            <v>2</v>
          </cell>
          <cell r="E859" t="str">
            <v>Thinned</v>
          </cell>
          <cell r="F859" t="str">
            <v xml:space="preserve"> 85-90</v>
          </cell>
          <cell r="M859">
            <v>216.14499999999998</v>
          </cell>
        </row>
        <row r="860">
          <cell r="A860" t="str">
            <v>BE3.002Thinned090</v>
          </cell>
          <cell r="B860" t="str">
            <v xml:space="preserve">BE </v>
          </cell>
          <cell r="C860">
            <v>3</v>
          </cell>
          <cell r="D860">
            <v>2</v>
          </cell>
          <cell r="E860" t="str">
            <v>Thinned</v>
          </cell>
          <cell r="F860" t="str">
            <v xml:space="preserve"> 90-95</v>
          </cell>
          <cell r="M860">
            <v>224.95500000000001</v>
          </cell>
        </row>
        <row r="861">
          <cell r="A861" t="str">
            <v>BE3.002Thinned095</v>
          </cell>
          <cell r="B861" t="str">
            <v xml:space="preserve">BE </v>
          </cell>
          <cell r="C861">
            <v>3</v>
          </cell>
          <cell r="D861">
            <v>2</v>
          </cell>
          <cell r="E861" t="str">
            <v>Thinned</v>
          </cell>
          <cell r="F861" t="str">
            <v xml:space="preserve"> 95-100</v>
          </cell>
          <cell r="M861">
            <v>233.33500000000001</v>
          </cell>
        </row>
        <row r="862">
          <cell r="A862" t="str">
            <v>BE3.002Thinned100</v>
          </cell>
          <cell r="B862" t="str">
            <v xml:space="preserve">BE </v>
          </cell>
          <cell r="C862">
            <v>3</v>
          </cell>
          <cell r="D862">
            <v>2</v>
          </cell>
          <cell r="E862" t="str">
            <v>Thinned</v>
          </cell>
          <cell r="F862" t="str">
            <v>100-105</v>
          </cell>
          <cell r="M862">
            <v>240.58500000000001</v>
          </cell>
        </row>
        <row r="863">
          <cell r="A863" t="str">
            <v>BE3.002Thinned105</v>
          </cell>
          <cell r="B863" t="str">
            <v xml:space="preserve">BE </v>
          </cell>
          <cell r="C863">
            <v>3</v>
          </cell>
          <cell r="D863">
            <v>2</v>
          </cell>
          <cell r="E863" t="str">
            <v>Thinned</v>
          </cell>
          <cell r="F863" t="str">
            <v>105-110</v>
          </cell>
          <cell r="M863">
            <v>247.10499999999999</v>
          </cell>
        </row>
        <row r="864">
          <cell r="A864" t="str">
            <v>BE3.002Thinned110</v>
          </cell>
          <cell r="B864" t="str">
            <v xml:space="preserve">BE </v>
          </cell>
          <cell r="C864">
            <v>3</v>
          </cell>
          <cell r="D864">
            <v>2</v>
          </cell>
          <cell r="E864" t="str">
            <v>Thinned</v>
          </cell>
          <cell r="F864" t="str">
            <v>110-115</v>
          </cell>
          <cell r="M864">
            <v>253.22</v>
          </cell>
        </row>
        <row r="865">
          <cell r="A865" t="str">
            <v>BE3.002Thinned115</v>
          </cell>
          <cell r="B865" t="str">
            <v xml:space="preserve">BE </v>
          </cell>
          <cell r="C865">
            <v>3</v>
          </cell>
          <cell r="D865">
            <v>2</v>
          </cell>
          <cell r="E865" t="str">
            <v>Thinned</v>
          </cell>
          <cell r="F865" t="str">
            <v>115-120</v>
          </cell>
          <cell r="M865">
            <v>258.55</v>
          </cell>
        </row>
        <row r="866">
          <cell r="A866" t="str">
            <v>BE3.002Thinned120</v>
          </cell>
          <cell r="B866" t="str">
            <v xml:space="preserve">BE </v>
          </cell>
          <cell r="C866">
            <v>3</v>
          </cell>
          <cell r="D866">
            <v>2</v>
          </cell>
          <cell r="E866" t="str">
            <v>Thinned</v>
          </cell>
          <cell r="F866" t="str">
            <v>120-125</v>
          </cell>
          <cell r="M866">
            <v>263.07499999999999</v>
          </cell>
        </row>
        <row r="867">
          <cell r="A867" t="str">
            <v>BE3.002Thinned125</v>
          </cell>
          <cell r="B867" t="str">
            <v xml:space="preserve">BE </v>
          </cell>
          <cell r="C867">
            <v>3</v>
          </cell>
          <cell r="D867">
            <v>2</v>
          </cell>
          <cell r="E867" t="str">
            <v>Thinned</v>
          </cell>
          <cell r="F867" t="str">
            <v>125-130</v>
          </cell>
          <cell r="M867">
            <v>267.49</v>
          </cell>
        </row>
        <row r="868">
          <cell r="A868" t="str">
            <v>BE3.002Thinned130</v>
          </cell>
          <cell r="B868" t="str">
            <v xml:space="preserve">BE </v>
          </cell>
          <cell r="C868">
            <v>3</v>
          </cell>
          <cell r="D868">
            <v>2</v>
          </cell>
          <cell r="E868" t="str">
            <v>Thinned</v>
          </cell>
          <cell r="F868" t="str">
            <v>130-135</v>
          </cell>
          <cell r="M868">
            <v>271.875</v>
          </cell>
        </row>
        <row r="869">
          <cell r="A869" t="str">
            <v>BE3.002Thinned135</v>
          </cell>
          <cell r="B869" t="str">
            <v xml:space="preserve">BE </v>
          </cell>
          <cell r="C869">
            <v>3</v>
          </cell>
          <cell r="D869">
            <v>2</v>
          </cell>
          <cell r="E869" t="str">
            <v>Thinned</v>
          </cell>
          <cell r="F869" t="str">
            <v>135-140</v>
          </cell>
          <cell r="M869">
            <v>275.57499999999999</v>
          </cell>
        </row>
        <row r="870">
          <cell r="A870" t="str">
            <v>BE3.002Thinned140</v>
          </cell>
          <cell r="B870" t="str">
            <v xml:space="preserve">BE </v>
          </cell>
          <cell r="C870">
            <v>3</v>
          </cell>
          <cell r="D870">
            <v>2</v>
          </cell>
          <cell r="E870" t="str">
            <v>Thinned</v>
          </cell>
          <cell r="F870" t="str">
            <v>140-145</v>
          </cell>
          <cell r="M870">
            <v>276.97000000000003</v>
          </cell>
        </row>
        <row r="871">
          <cell r="A871" t="str">
            <v>BE3.002Thinned145</v>
          </cell>
          <cell r="B871" t="str">
            <v xml:space="preserve">BE </v>
          </cell>
          <cell r="C871">
            <v>3</v>
          </cell>
          <cell r="D871">
            <v>2</v>
          </cell>
          <cell r="E871" t="str">
            <v>Thinned</v>
          </cell>
          <cell r="F871" t="str">
            <v>145-150</v>
          </cell>
          <cell r="M871">
            <v>279.58</v>
          </cell>
        </row>
        <row r="872">
          <cell r="A872" t="str">
            <v>BE3.002Thinned150</v>
          </cell>
          <cell r="B872" t="str">
            <v xml:space="preserve">BE </v>
          </cell>
          <cell r="C872">
            <v>3</v>
          </cell>
          <cell r="D872">
            <v>2</v>
          </cell>
          <cell r="E872" t="str">
            <v>Thinned</v>
          </cell>
          <cell r="F872" t="str">
            <v>150-155</v>
          </cell>
          <cell r="M872">
            <v>280.89999999999998</v>
          </cell>
        </row>
        <row r="873">
          <cell r="A873" t="str">
            <v>BE3.002Thinned155</v>
          </cell>
          <cell r="B873" t="str">
            <v xml:space="preserve">BE </v>
          </cell>
          <cell r="C873">
            <v>3</v>
          </cell>
          <cell r="D873">
            <v>2</v>
          </cell>
          <cell r="E873" t="str">
            <v>Thinned</v>
          </cell>
          <cell r="F873" t="str">
            <v>155-160</v>
          </cell>
          <cell r="M873">
            <v>282.48500000000001</v>
          </cell>
        </row>
        <row r="874">
          <cell r="A874" t="str">
            <v>BE3.002Thinned160</v>
          </cell>
          <cell r="B874" t="str">
            <v xml:space="preserve">BE </v>
          </cell>
          <cell r="C874">
            <v>3</v>
          </cell>
          <cell r="D874">
            <v>2</v>
          </cell>
          <cell r="E874" t="str">
            <v>Thinned</v>
          </cell>
          <cell r="F874" t="str">
            <v>160-165</v>
          </cell>
          <cell r="M874">
            <v>283.54000000000002</v>
          </cell>
        </row>
        <row r="875">
          <cell r="A875" t="str">
            <v>BE3.002Thinned165</v>
          </cell>
          <cell r="B875" t="str">
            <v xml:space="preserve">BE </v>
          </cell>
          <cell r="C875">
            <v>3</v>
          </cell>
          <cell r="D875">
            <v>2</v>
          </cell>
          <cell r="E875" t="str">
            <v>Thinned</v>
          </cell>
          <cell r="F875" t="str">
            <v>165-170</v>
          </cell>
          <cell r="M875">
            <v>283.97499999999997</v>
          </cell>
        </row>
        <row r="876">
          <cell r="A876" t="str">
            <v>BE3.002Thinned170</v>
          </cell>
          <cell r="B876" t="str">
            <v xml:space="preserve">BE </v>
          </cell>
          <cell r="C876">
            <v>3</v>
          </cell>
          <cell r="D876">
            <v>2</v>
          </cell>
          <cell r="E876" t="str">
            <v>Thinned</v>
          </cell>
          <cell r="F876" t="str">
            <v>170-175</v>
          </cell>
          <cell r="M876">
            <v>284.23500000000001</v>
          </cell>
        </row>
        <row r="877">
          <cell r="A877" t="str">
            <v>BE3.002Thinned175</v>
          </cell>
          <cell r="B877" t="str">
            <v xml:space="preserve">BE </v>
          </cell>
          <cell r="C877">
            <v>3</v>
          </cell>
          <cell r="D877">
            <v>2</v>
          </cell>
          <cell r="E877" t="str">
            <v>Thinned</v>
          </cell>
          <cell r="F877" t="str">
            <v>175-180</v>
          </cell>
          <cell r="M877">
            <v>283.91499999999996</v>
          </cell>
        </row>
        <row r="878">
          <cell r="A878" t="str">
            <v>BE3.002Thinned180</v>
          </cell>
          <cell r="B878" t="str">
            <v xml:space="preserve">BE </v>
          </cell>
          <cell r="C878">
            <v>3</v>
          </cell>
          <cell r="D878">
            <v>2</v>
          </cell>
          <cell r="E878" t="str">
            <v>Thinned</v>
          </cell>
          <cell r="F878" t="str">
            <v>180-185</v>
          </cell>
          <cell r="M878">
            <v>283.14000000000004</v>
          </cell>
        </row>
        <row r="879">
          <cell r="A879" t="str">
            <v>BE3.002Thinned185</v>
          </cell>
          <cell r="B879" t="str">
            <v xml:space="preserve">BE </v>
          </cell>
          <cell r="C879">
            <v>3</v>
          </cell>
          <cell r="D879">
            <v>2</v>
          </cell>
          <cell r="E879" t="str">
            <v>Thinned</v>
          </cell>
          <cell r="F879" t="str">
            <v>185-190</v>
          </cell>
          <cell r="M879">
            <v>282.185</v>
          </cell>
        </row>
        <row r="880">
          <cell r="A880" t="str">
            <v>BE3.002Thinned190</v>
          </cell>
          <cell r="B880" t="str">
            <v xml:space="preserve">BE </v>
          </cell>
          <cell r="C880">
            <v>3</v>
          </cell>
          <cell r="D880">
            <v>2</v>
          </cell>
          <cell r="E880" t="str">
            <v>Thinned</v>
          </cell>
          <cell r="F880" t="str">
            <v>190-195</v>
          </cell>
          <cell r="M880">
            <v>280.76500000000004</v>
          </cell>
        </row>
        <row r="881">
          <cell r="A881" t="str">
            <v>BE3.002Thinned195</v>
          </cell>
          <cell r="B881" t="str">
            <v xml:space="preserve">BE </v>
          </cell>
          <cell r="C881">
            <v>3</v>
          </cell>
          <cell r="D881">
            <v>2</v>
          </cell>
          <cell r="E881" t="str">
            <v>Thinned</v>
          </cell>
          <cell r="F881" t="str">
            <v>195-200</v>
          </cell>
          <cell r="M881">
            <v>282.61500000000001</v>
          </cell>
        </row>
        <row r="882">
          <cell r="A882" t="str">
            <v>BE3.004NO_thin000</v>
          </cell>
          <cell r="B882" t="str">
            <v xml:space="preserve">BE </v>
          </cell>
          <cell r="C882">
            <v>3</v>
          </cell>
          <cell r="D882">
            <v>4</v>
          </cell>
          <cell r="E882" t="str">
            <v>NO_thin</v>
          </cell>
          <cell r="F882" t="str">
            <v xml:space="preserve">  0-5</v>
          </cell>
          <cell r="G882">
            <v>0.02</v>
          </cell>
          <cell r="H882">
            <v>0.08</v>
          </cell>
          <cell r="I882">
            <v>0.09</v>
          </cell>
          <cell r="J882">
            <v>0.47</v>
          </cell>
          <cell r="K882">
            <v>0.47</v>
          </cell>
          <cell r="L882">
            <v>0</v>
          </cell>
          <cell r="M882">
            <v>0.47</v>
          </cell>
          <cell r="N882">
            <v>0</v>
          </cell>
        </row>
        <row r="883">
          <cell r="A883" t="str">
            <v>BE3.004NO_thin005</v>
          </cell>
          <cell r="B883" t="str">
            <v xml:space="preserve">BE </v>
          </cell>
          <cell r="C883">
            <v>3</v>
          </cell>
          <cell r="D883">
            <v>4</v>
          </cell>
          <cell r="E883" t="str">
            <v>NO_thin</v>
          </cell>
          <cell r="F883" t="str">
            <v xml:space="preserve">  5-10</v>
          </cell>
          <cell r="G883">
            <v>0.08</v>
          </cell>
          <cell r="H883">
            <v>0.16</v>
          </cell>
          <cell r="I883">
            <v>0.24</v>
          </cell>
          <cell r="J883">
            <v>1.21</v>
          </cell>
          <cell r="K883">
            <v>1.68</v>
          </cell>
          <cell r="L883">
            <v>0</v>
          </cell>
          <cell r="M883">
            <v>1.68</v>
          </cell>
          <cell r="N883">
            <v>0</v>
          </cell>
        </row>
        <row r="884">
          <cell r="A884" t="str">
            <v>BE3.004NO_thin010</v>
          </cell>
          <cell r="B884" t="str">
            <v xml:space="preserve">BE </v>
          </cell>
          <cell r="C884">
            <v>3</v>
          </cell>
          <cell r="D884">
            <v>4</v>
          </cell>
          <cell r="E884" t="str">
            <v>NO_thin</v>
          </cell>
          <cell r="F884" t="str">
            <v xml:space="preserve"> 10-15</v>
          </cell>
          <cell r="G884">
            <v>0.3</v>
          </cell>
          <cell r="H884">
            <v>0.24</v>
          </cell>
          <cell r="I884">
            <v>0.54</v>
          </cell>
          <cell r="J884">
            <v>2.72</v>
          </cell>
          <cell r="K884">
            <v>4.4000000000000004</v>
          </cell>
          <cell r="L884">
            <v>0</v>
          </cell>
          <cell r="M884">
            <v>4.4000000000000004</v>
          </cell>
          <cell r="N884">
            <v>0</v>
          </cell>
        </row>
        <row r="885">
          <cell r="A885" t="str">
            <v>BE3.004NO_thin015</v>
          </cell>
          <cell r="B885" t="str">
            <v xml:space="preserve">BE </v>
          </cell>
          <cell r="C885">
            <v>3</v>
          </cell>
          <cell r="D885">
            <v>4</v>
          </cell>
          <cell r="E885" t="str">
            <v>NO_thin</v>
          </cell>
          <cell r="F885" t="str">
            <v xml:space="preserve"> 15-20</v>
          </cell>
          <cell r="G885">
            <v>1.1200000000000001</v>
          </cell>
          <cell r="H885">
            <v>0.32</v>
          </cell>
          <cell r="I885">
            <v>1.44</v>
          </cell>
          <cell r="J885">
            <v>7.18</v>
          </cell>
          <cell r="K885">
            <v>11.57</v>
          </cell>
          <cell r="L885">
            <v>0</v>
          </cell>
          <cell r="M885">
            <v>11.57</v>
          </cell>
          <cell r="N885">
            <v>0</v>
          </cell>
        </row>
        <row r="886">
          <cell r="A886" t="str">
            <v>BE3.004NO_thin020</v>
          </cell>
          <cell r="B886" t="str">
            <v xml:space="preserve">BE </v>
          </cell>
          <cell r="C886">
            <v>3</v>
          </cell>
          <cell r="D886">
            <v>4</v>
          </cell>
          <cell r="E886" t="str">
            <v>NO_thin</v>
          </cell>
          <cell r="F886" t="str">
            <v xml:space="preserve"> 20-25</v>
          </cell>
          <cell r="G886">
            <v>3.99</v>
          </cell>
          <cell r="H886">
            <v>0.39</v>
          </cell>
          <cell r="I886">
            <v>4.38</v>
          </cell>
          <cell r="J886">
            <v>21.91</v>
          </cell>
          <cell r="K886">
            <v>33.479999999999997</v>
          </cell>
          <cell r="L886">
            <v>0</v>
          </cell>
          <cell r="M886">
            <v>33.479999999999997</v>
          </cell>
          <cell r="N886">
            <v>0</v>
          </cell>
        </row>
        <row r="887">
          <cell r="A887" t="str">
            <v>BE3.004NO_thin025</v>
          </cell>
          <cell r="B887" t="str">
            <v xml:space="preserve">BE </v>
          </cell>
          <cell r="C887">
            <v>3</v>
          </cell>
          <cell r="D887">
            <v>4</v>
          </cell>
          <cell r="E887" t="str">
            <v>NO_thin</v>
          </cell>
          <cell r="F887" t="str">
            <v xml:space="preserve"> 25-30</v>
          </cell>
          <cell r="G887">
            <v>13.91</v>
          </cell>
          <cell r="H887">
            <v>0.47</v>
          </cell>
          <cell r="I887">
            <v>14.38</v>
          </cell>
          <cell r="J887">
            <v>71.92</v>
          </cell>
          <cell r="K887">
            <v>105.4</v>
          </cell>
          <cell r="L887">
            <v>0</v>
          </cell>
          <cell r="M887">
            <v>105.4</v>
          </cell>
          <cell r="N887">
            <v>0</v>
          </cell>
        </row>
        <row r="888">
          <cell r="A888" t="str">
            <v>BE3.004NO_thin030</v>
          </cell>
          <cell r="B888" t="str">
            <v xml:space="preserve">BE </v>
          </cell>
          <cell r="C888">
            <v>3</v>
          </cell>
          <cell r="D888">
            <v>4</v>
          </cell>
          <cell r="E888" t="str">
            <v>NO_thin</v>
          </cell>
          <cell r="F888" t="str">
            <v xml:space="preserve"> 30-35</v>
          </cell>
          <cell r="G888">
            <v>27.3</v>
          </cell>
          <cell r="H888">
            <v>1.76</v>
          </cell>
          <cell r="I888">
            <v>29.06</v>
          </cell>
          <cell r="J888">
            <v>145.30000000000001</v>
          </cell>
          <cell r="K888">
            <v>250.7</v>
          </cell>
          <cell r="L888">
            <v>0</v>
          </cell>
          <cell r="M888">
            <v>250.7</v>
          </cell>
          <cell r="N888">
            <v>0</v>
          </cell>
        </row>
        <row r="889">
          <cell r="A889" t="str">
            <v>BE3.004NO_thin035</v>
          </cell>
          <cell r="B889" t="str">
            <v xml:space="preserve">BE </v>
          </cell>
          <cell r="C889">
            <v>3</v>
          </cell>
          <cell r="D889">
            <v>4</v>
          </cell>
          <cell r="E889" t="str">
            <v>NO_thin</v>
          </cell>
          <cell r="F889" t="str">
            <v xml:space="preserve"> 35-40</v>
          </cell>
          <cell r="G889">
            <v>18.71</v>
          </cell>
          <cell r="H889">
            <v>1.04</v>
          </cell>
          <cell r="I889">
            <v>19.75</v>
          </cell>
          <cell r="J889">
            <v>98.75</v>
          </cell>
          <cell r="K889">
            <v>349.45</v>
          </cell>
          <cell r="L889">
            <v>0</v>
          </cell>
          <cell r="M889">
            <v>349.45</v>
          </cell>
          <cell r="N889">
            <v>0</v>
          </cell>
        </row>
        <row r="890">
          <cell r="A890" t="str">
            <v>BE3.004NO_thin040</v>
          </cell>
          <cell r="B890" t="str">
            <v xml:space="preserve">BE </v>
          </cell>
          <cell r="C890">
            <v>3</v>
          </cell>
          <cell r="D890">
            <v>4</v>
          </cell>
          <cell r="E890" t="str">
            <v>NO_thin</v>
          </cell>
          <cell r="F890" t="str">
            <v xml:space="preserve"> 40-45</v>
          </cell>
          <cell r="G890">
            <v>10.050000000000001</v>
          </cell>
          <cell r="H890">
            <v>5.36</v>
          </cell>
          <cell r="I890">
            <v>15.41</v>
          </cell>
          <cell r="J890">
            <v>77.06</v>
          </cell>
          <cell r="K890">
            <v>426.51</v>
          </cell>
          <cell r="L890">
            <v>0</v>
          </cell>
          <cell r="M890">
            <v>426.51</v>
          </cell>
          <cell r="N890">
            <v>0</v>
          </cell>
        </row>
        <row r="891">
          <cell r="A891" t="str">
            <v>BE3.004NO_thin045</v>
          </cell>
          <cell r="B891" t="str">
            <v xml:space="preserve">BE </v>
          </cell>
          <cell r="C891">
            <v>3</v>
          </cell>
          <cell r="D891">
            <v>4</v>
          </cell>
          <cell r="E891" t="str">
            <v>NO_thin</v>
          </cell>
          <cell r="F891" t="str">
            <v xml:space="preserve"> 45-50</v>
          </cell>
          <cell r="G891">
            <v>7.41</v>
          </cell>
          <cell r="H891">
            <v>2.96</v>
          </cell>
          <cell r="I891">
            <v>10.37</v>
          </cell>
          <cell r="J891">
            <v>51.84</v>
          </cell>
          <cell r="K891">
            <v>478.36</v>
          </cell>
          <cell r="L891">
            <v>0</v>
          </cell>
          <cell r="M891">
            <v>478.36</v>
          </cell>
          <cell r="N891">
            <v>0</v>
          </cell>
        </row>
        <row r="892">
          <cell r="A892" t="str">
            <v>BE3.004NO_thin050</v>
          </cell>
          <cell r="B892" t="str">
            <v xml:space="preserve">BE </v>
          </cell>
          <cell r="C892">
            <v>3</v>
          </cell>
          <cell r="D892">
            <v>4</v>
          </cell>
          <cell r="E892" t="str">
            <v>NO_thin</v>
          </cell>
          <cell r="F892" t="str">
            <v xml:space="preserve"> 50-55</v>
          </cell>
          <cell r="G892">
            <v>5.43</v>
          </cell>
          <cell r="H892">
            <v>1.2</v>
          </cell>
          <cell r="I892">
            <v>6.63</v>
          </cell>
          <cell r="J892">
            <v>33.159999999999997</v>
          </cell>
          <cell r="K892">
            <v>511.52</v>
          </cell>
          <cell r="L892">
            <v>0</v>
          </cell>
          <cell r="M892">
            <v>511.52</v>
          </cell>
          <cell r="N892">
            <v>0</v>
          </cell>
        </row>
        <row r="893">
          <cell r="A893" t="str">
            <v>BE3.004NO_thin055</v>
          </cell>
          <cell r="B893" t="str">
            <v xml:space="preserve">BE </v>
          </cell>
          <cell r="C893">
            <v>3</v>
          </cell>
          <cell r="D893">
            <v>4</v>
          </cell>
          <cell r="E893" t="str">
            <v>NO_thin</v>
          </cell>
          <cell r="F893" t="str">
            <v xml:space="preserve"> 55-60</v>
          </cell>
          <cell r="G893">
            <v>4.7</v>
          </cell>
          <cell r="H893">
            <v>0.92</v>
          </cell>
          <cell r="I893">
            <v>5.61</v>
          </cell>
          <cell r="J893">
            <v>28.06</v>
          </cell>
          <cell r="K893">
            <v>539.58000000000004</v>
          </cell>
          <cell r="L893">
            <v>0</v>
          </cell>
          <cell r="M893">
            <v>539.58000000000004</v>
          </cell>
          <cell r="N893">
            <v>0</v>
          </cell>
        </row>
        <row r="894">
          <cell r="A894" t="str">
            <v>BE3.004NO_thin060</v>
          </cell>
          <cell r="B894" t="str">
            <v xml:space="preserve">BE </v>
          </cell>
          <cell r="C894">
            <v>3</v>
          </cell>
          <cell r="D894">
            <v>4</v>
          </cell>
          <cell r="E894" t="str">
            <v>NO_thin</v>
          </cell>
          <cell r="F894" t="str">
            <v xml:space="preserve"> 60-65</v>
          </cell>
          <cell r="G894">
            <v>4.95</v>
          </cell>
          <cell r="H894">
            <v>0.17</v>
          </cell>
          <cell r="I894">
            <v>5.12</v>
          </cell>
          <cell r="J894">
            <v>25.61</v>
          </cell>
          <cell r="K894">
            <v>565.19000000000005</v>
          </cell>
          <cell r="L894">
            <v>0</v>
          </cell>
          <cell r="M894">
            <v>565.19000000000005</v>
          </cell>
          <cell r="N894">
            <v>0</v>
          </cell>
        </row>
        <row r="895">
          <cell r="A895" t="str">
            <v>BE3.004NO_thin065</v>
          </cell>
          <cell r="B895" t="str">
            <v xml:space="preserve">BE </v>
          </cell>
          <cell r="C895">
            <v>3</v>
          </cell>
          <cell r="D895">
            <v>4</v>
          </cell>
          <cell r="E895" t="str">
            <v>NO_thin</v>
          </cell>
          <cell r="F895" t="str">
            <v xml:space="preserve"> 65-70</v>
          </cell>
          <cell r="G895">
            <v>5.71</v>
          </cell>
          <cell r="H895">
            <v>-0.27</v>
          </cell>
          <cell r="I895">
            <v>5.44</v>
          </cell>
          <cell r="J895">
            <v>27.2</v>
          </cell>
          <cell r="K895">
            <v>592.39</v>
          </cell>
          <cell r="L895">
            <v>0</v>
          </cell>
          <cell r="M895">
            <v>592.39</v>
          </cell>
          <cell r="N895">
            <v>0</v>
          </cell>
        </row>
        <row r="896">
          <cell r="A896" t="str">
            <v>BE3.004NO_thin070</v>
          </cell>
          <cell r="B896" t="str">
            <v xml:space="preserve">BE </v>
          </cell>
          <cell r="C896">
            <v>3</v>
          </cell>
          <cell r="D896">
            <v>4</v>
          </cell>
          <cell r="E896" t="str">
            <v>NO_thin</v>
          </cell>
          <cell r="F896" t="str">
            <v xml:space="preserve"> 70-75</v>
          </cell>
          <cell r="G896">
            <v>6.21</v>
          </cell>
          <cell r="H896">
            <v>-0.31</v>
          </cell>
          <cell r="I896">
            <v>5.9</v>
          </cell>
          <cell r="J896">
            <v>29.51</v>
          </cell>
          <cell r="K896">
            <v>621.9</v>
          </cell>
          <cell r="L896">
            <v>0</v>
          </cell>
          <cell r="M896">
            <v>621.9</v>
          </cell>
          <cell r="N896">
            <v>0</v>
          </cell>
        </row>
        <row r="897">
          <cell r="A897" t="str">
            <v>BE3.004NO_thin075</v>
          </cell>
          <cell r="B897" t="str">
            <v xml:space="preserve">BE </v>
          </cell>
          <cell r="C897">
            <v>3</v>
          </cell>
          <cell r="D897">
            <v>4</v>
          </cell>
          <cell r="E897" t="str">
            <v>NO_thin</v>
          </cell>
          <cell r="F897" t="str">
            <v xml:space="preserve"> 75-80</v>
          </cell>
          <cell r="G897">
            <v>5.88</v>
          </cell>
          <cell r="H897">
            <v>-0.28000000000000003</v>
          </cell>
          <cell r="I897">
            <v>5.6</v>
          </cell>
          <cell r="J897">
            <v>28</v>
          </cell>
          <cell r="K897">
            <v>649.9</v>
          </cell>
          <cell r="L897">
            <v>0</v>
          </cell>
          <cell r="M897">
            <v>649.9</v>
          </cell>
          <cell r="N897">
            <v>0</v>
          </cell>
        </row>
        <row r="898">
          <cell r="A898" t="str">
            <v>BE3.004NO_thin080</v>
          </cell>
          <cell r="B898" t="str">
            <v xml:space="preserve">BE </v>
          </cell>
          <cell r="C898">
            <v>3</v>
          </cell>
          <cell r="D898">
            <v>4</v>
          </cell>
          <cell r="E898" t="str">
            <v>NO_thin</v>
          </cell>
          <cell r="F898" t="str">
            <v xml:space="preserve"> 80-85</v>
          </cell>
          <cell r="G898">
            <v>5.55</v>
          </cell>
          <cell r="H898">
            <v>-0.35</v>
          </cell>
          <cell r="I898">
            <v>5.2</v>
          </cell>
          <cell r="J898">
            <v>26.02</v>
          </cell>
          <cell r="K898">
            <v>675.92</v>
          </cell>
          <cell r="L898">
            <v>0</v>
          </cell>
          <cell r="M898">
            <v>675.92</v>
          </cell>
          <cell r="N898">
            <v>0</v>
          </cell>
        </row>
        <row r="899">
          <cell r="A899" t="str">
            <v>BE3.004NO_thin085</v>
          </cell>
          <cell r="B899" t="str">
            <v xml:space="preserve">BE </v>
          </cell>
          <cell r="C899">
            <v>3</v>
          </cell>
          <cell r="D899">
            <v>4</v>
          </cell>
          <cell r="E899" t="str">
            <v>NO_thin</v>
          </cell>
          <cell r="F899" t="str">
            <v xml:space="preserve"> 85-90</v>
          </cell>
          <cell r="G899">
            <v>5.44</v>
          </cell>
          <cell r="H899">
            <v>-0.1</v>
          </cell>
          <cell r="I899">
            <v>5.33</v>
          </cell>
          <cell r="J899">
            <v>26.66</v>
          </cell>
          <cell r="K899">
            <v>702.58</v>
          </cell>
          <cell r="L899">
            <v>0</v>
          </cell>
          <cell r="M899">
            <v>702.58</v>
          </cell>
          <cell r="N899">
            <v>0</v>
          </cell>
        </row>
        <row r="900">
          <cell r="A900" t="str">
            <v>BE3.004NO_thin090</v>
          </cell>
          <cell r="B900" t="str">
            <v xml:space="preserve">BE </v>
          </cell>
          <cell r="C900">
            <v>3</v>
          </cell>
          <cell r="D900">
            <v>4</v>
          </cell>
          <cell r="E900" t="str">
            <v>NO_thin</v>
          </cell>
          <cell r="F900" t="str">
            <v xml:space="preserve"> 90-95</v>
          </cell>
          <cell r="G900">
            <v>5.19</v>
          </cell>
          <cell r="H900">
            <v>-0.27</v>
          </cell>
          <cell r="I900">
            <v>4.93</v>
          </cell>
          <cell r="J900">
            <v>24.64</v>
          </cell>
          <cell r="K900">
            <v>727.22</v>
          </cell>
          <cell r="L900">
            <v>0</v>
          </cell>
          <cell r="M900">
            <v>727.22</v>
          </cell>
          <cell r="N900">
            <v>0</v>
          </cell>
        </row>
        <row r="901">
          <cell r="A901" t="str">
            <v>BE3.004NO_thin095</v>
          </cell>
          <cell r="B901" t="str">
            <v xml:space="preserve">BE </v>
          </cell>
          <cell r="C901">
            <v>3</v>
          </cell>
          <cell r="D901">
            <v>4</v>
          </cell>
          <cell r="E901" t="str">
            <v>NO_thin</v>
          </cell>
          <cell r="F901" t="str">
            <v xml:space="preserve"> 95-100</v>
          </cell>
          <cell r="G901">
            <v>4.99</v>
          </cell>
          <cell r="H901">
            <v>0</v>
          </cell>
          <cell r="I901">
            <v>4.99</v>
          </cell>
          <cell r="J901">
            <v>24.97</v>
          </cell>
          <cell r="K901">
            <v>752.19</v>
          </cell>
          <cell r="L901">
            <v>0</v>
          </cell>
          <cell r="M901">
            <v>752.19</v>
          </cell>
          <cell r="N901">
            <v>0</v>
          </cell>
        </row>
        <row r="902">
          <cell r="A902" t="str">
            <v>BE3.004NO_thin100</v>
          </cell>
          <cell r="B902" t="str">
            <v xml:space="preserve">BE </v>
          </cell>
          <cell r="C902">
            <v>3</v>
          </cell>
          <cell r="D902">
            <v>4</v>
          </cell>
          <cell r="E902" t="str">
            <v>NO_thin</v>
          </cell>
          <cell r="F902" t="str">
            <v>100-105</v>
          </cell>
          <cell r="G902">
            <v>4.8899999999999997</v>
          </cell>
          <cell r="H902">
            <v>-0.25</v>
          </cell>
          <cell r="I902">
            <v>4.6399999999999997</v>
          </cell>
          <cell r="J902">
            <v>23.2</v>
          </cell>
          <cell r="K902">
            <v>775.39</v>
          </cell>
          <cell r="L902">
            <v>0</v>
          </cell>
          <cell r="M902">
            <v>775.39</v>
          </cell>
          <cell r="N902">
            <v>0</v>
          </cell>
        </row>
        <row r="903">
          <cell r="A903" t="str">
            <v>BE3.004NO_thin105</v>
          </cell>
          <cell r="B903" t="str">
            <v xml:space="preserve">BE </v>
          </cell>
          <cell r="C903">
            <v>3</v>
          </cell>
          <cell r="D903">
            <v>4</v>
          </cell>
          <cell r="E903" t="str">
            <v>NO_thin</v>
          </cell>
          <cell r="F903" t="str">
            <v>105-110</v>
          </cell>
          <cell r="G903">
            <v>4.62</v>
          </cell>
          <cell r="H903">
            <v>-0.23</v>
          </cell>
          <cell r="I903">
            <v>4.3899999999999997</v>
          </cell>
          <cell r="J903">
            <v>21.94</v>
          </cell>
          <cell r="K903">
            <v>797.33</v>
          </cell>
          <cell r="L903">
            <v>0</v>
          </cell>
          <cell r="M903">
            <v>797.33</v>
          </cell>
          <cell r="N903">
            <v>0</v>
          </cell>
        </row>
        <row r="904">
          <cell r="A904" t="str">
            <v>BE3.004NO_thin110</v>
          </cell>
          <cell r="B904" t="str">
            <v xml:space="preserve">BE </v>
          </cell>
          <cell r="C904">
            <v>3</v>
          </cell>
          <cell r="D904">
            <v>4</v>
          </cell>
          <cell r="E904" t="str">
            <v>NO_thin</v>
          </cell>
          <cell r="F904" t="str">
            <v>110-115</v>
          </cell>
          <cell r="G904">
            <v>4.26</v>
          </cell>
          <cell r="H904">
            <v>-0.24</v>
          </cell>
          <cell r="I904">
            <v>4.03</v>
          </cell>
          <cell r="J904">
            <v>20.13</v>
          </cell>
          <cell r="K904">
            <v>817.46</v>
          </cell>
          <cell r="L904">
            <v>0</v>
          </cell>
          <cell r="M904">
            <v>817.46</v>
          </cell>
          <cell r="N904">
            <v>0</v>
          </cell>
        </row>
        <row r="905">
          <cell r="A905" t="str">
            <v>BE3.004NO_thin115</v>
          </cell>
          <cell r="B905" t="str">
            <v xml:space="preserve">BE </v>
          </cell>
          <cell r="C905">
            <v>3</v>
          </cell>
          <cell r="D905">
            <v>4</v>
          </cell>
          <cell r="E905" t="str">
            <v>NO_thin</v>
          </cell>
          <cell r="F905" t="str">
            <v>115-120</v>
          </cell>
          <cell r="G905">
            <v>3.97</v>
          </cell>
          <cell r="H905">
            <v>-0.25</v>
          </cell>
          <cell r="I905">
            <v>3.72</v>
          </cell>
          <cell r="J905">
            <v>18.62</v>
          </cell>
          <cell r="K905">
            <v>836.08</v>
          </cell>
          <cell r="L905">
            <v>0</v>
          </cell>
          <cell r="M905">
            <v>836.08</v>
          </cell>
          <cell r="N905">
            <v>0</v>
          </cell>
        </row>
        <row r="906">
          <cell r="A906" t="str">
            <v>BE3.004NO_thin120</v>
          </cell>
          <cell r="B906" t="str">
            <v xml:space="preserve">BE </v>
          </cell>
          <cell r="C906">
            <v>3</v>
          </cell>
          <cell r="D906">
            <v>4</v>
          </cell>
          <cell r="E906" t="str">
            <v>NO_thin</v>
          </cell>
          <cell r="F906" t="str">
            <v>120-125</v>
          </cell>
          <cell r="G906">
            <v>3.76</v>
          </cell>
          <cell r="H906">
            <v>-0.18</v>
          </cell>
          <cell r="I906">
            <v>3.58</v>
          </cell>
          <cell r="J906">
            <v>17.89</v>
          </cell>
          <cell r="K906">
            <v>853.97</v>
          </cell>
          <cell r="L906">
            <v>0</v>
          </cell>
          <cell r="M906">
            <v>853.97</v>
          </cell>
          <cell r="N906">
            <v>0</v>
          </cell>
        </row>
        <row r="907">
          <cell r="A907" t="str">
            <v>BE3.004NO_thin125</v>
          </cell>
          <cell r="B907" t="str">
            <v xml:space="preserve">BE </v>
          </cell>
          <cell r="C907">
            <v>3</v>
          </cell>
          <cell r="D907">
            <v>4</v>
          </cell>
          <cell r="E907" t="str">
            <v>NO_thin</v>
          </cell>
          <cell r="F907" t="str">
            <v>125-130</v>
          </cell>
          <cell r="G907">
            <v>3.5</v>
          </cell>
          <cell r="H907">
            <v>-7.0000000000000007E-2</v>
          </cell>
          <cell r="I907">
            <v>3.43</v>
          </cell>
          <cell r="J907">
            <v>17.13</v>
          </cell>
          <cell r="K907">
            <v>871.1</v>
          </cell>
          <cell r="L907">
            <v>0</v>
          </cell>
          <cell r="M907">
            <v>871.1</v>
          </cell>
          <cell r="N907">
            <v>0</v>
          </cell>
        </row>
        <row r="908">
          <cell r="A908" t="str">
            <v>BE3.004NO_thin130</v>
          </cell>
          <cell r="B908" t="str">
            <v xml:space="preserve">BE </v>
          </cell>
          <cell r="C908">
            <v>3</v>
          </cell>
          <cell r="D908">
            <v>4</v>
          </cell>
          <cell r="E908" t="str">
            <v>NO_thin</v>
          </cell>
          <cell r="F908" t="str">
            <v>130-135</v>
          </cell>
          <cell r="G908">
            <v>3.28</v>
          </cell>
          <cell r="H908">
            <v>-0.09</v>
          </cell>
          <cell r="I908">
            <v>3.19</v>
          </cell>
          <cell r="J908">
            <v>15.95</v>
          </cell>
          <cell r="K908">
            <v>887.04</v>
          </cell>
          <cell r="L908">
            <v>0</v>
          </cell>
          <cell r="M908">
            <v>887.04</v>
          </cell>
          <cell r="N908">
            <v>0</v>
          </cell>
        </row>
        <row r="909">
          <cell r="A909" t="str">
            <v>BE3.004NO_thin135</v>
          </cell>
          <cell r="B909" t="str">
            <v xml:space="preserve">BE </v>
          </cell>
          <cell r="C909">
            <v>3</v>
          </cell>
          <cell r="D909">
            <v>4</v>
          </cell>
          <cell r="E909" t="str">
            <v>NO_thin</v>
          </cell>
          <cell r="F909" t="str">
            <v>135-140</v>
          </cell>
          <cell r="G909">
            <v>2.99</v>
          </cell>
          <cell r="H909">
            <v>-0.15</v>
          </cell>
          <cell r="I909">
            <v>2.84</v>
          </cell>
          <cell r="J909">
            <v>14.18</v>
          </cell>
          <cell r="K909">
            <v>901.22</v>
          </cell>
          <cell r="L909">
            <v>0</v>
          </cell>
          <cell r="M909">
            <v>901.22</v>
          </cell>
          <cell r="N909">
            <v>0</v>
          </cell>
        </row>
        <row r="910">
          <cell r="A910" t="str">
            <v>BE3.004NO_thin140</v>
          </cell>
          <cell r="B910" t="str">
            <v xml:space="preserve">BE </v>
          </cell>
          <cell r="C910">
            <v>3</v>
          </cell>
          <cell r="D910">
            <v>4</v>
          </cell>
          <cell r="E910" t="str">
            <v>NO_thin</v>
          </cell>
          <cell r="F910" t="str">
            <v>140-145</v>
          </cell>
          <cell r="G910">
            <v>2.76</v>
          </cell>
          <cell r="H910">
            <v>-0.04</v>
          </cell>
          <cell r="I910">
            <v>2.72</v>
          </cell>
          <cell r="J910">
            <v>13.58</v>
          </cell>
          <cell r="K910">
            <v>914.8</v>
          </cell>
          <cell r="L910">
            <v>0</v>
          </cell>
          <cell r="M910">
            <v>914.8</v>
          </cell>
          <cell r="N910">
            <v>0</v>
          </cell>
        </row>
        <row r="911">
          <cell r="A911" t="str">
            <v>BE3.004NO_thin145</v>
          </cell>
          <cell r="B911" t="str">
            <v xml:space="preserve">BE </v>
          </cell>
          <cell r="C911">
            <v>3</v>
          </cell>
          <cell r="D911">
            <v>4</v>
          </cell>
          <cell r="E911" t="str">
            <v>NO_thin</v>
          </cell>
          <cell r="F911" t="str">
            <v>145-150</v>
          </cell>
          <cell r="G911">
            <v>2.58</v>
          </cell>
          <cell r="H911">
            <v>-0.16</v>
          </cell>
          <cell r="I911">
            <v>2.41</v>
          </cell>
          <cell r="J911">
            <v>12.07</v>
          </cell>
          <cell r="K911">
            <v>926.87</v>
          </cell>
          <cell r="L911">
            <v>0</v>
          </cell>
          <cell r="M911">
            <v>926.87</v>
          </cell>
          <cell r="N911">
            <v>0</v>
          </cell>
        </row>
        <row r="912">
          <cell r="A912" t="str">
            <v>BE3.004NO_thin150</v>
          </cell>
          <cell r="B912" t="str">
            <v xml:space="preserve">BE </v>
          </cell>
          <cell r="C912">
            <v>3</v>
          </cell>
          <cell r="D912">
            <v>4</v>
          </cell>
          <cell r="E912" t="str">
            <v>NO_thin</v>
          </cell>
          <cell r="F912" t="str">
            <v>150-155</v>
          </cell>
          <cell r="G912">
            <v>2.31</v>
          </cell>
          <cell r="H912">
            <v>-0.27</v>
          </cell>
          <cell r="I912">
            <v>2.04</v>
          </cell>
          <cell r="J912">
            <v>10.220000000000001</v>
          </cell>
          <cell r="K912">
            <v>937.09</v>
          </cell>
          <cell r="L912">
            <v>0</v>
          </cell>
          <cell r="M912">
            <v>937.09</v>
          </cell>
          <cell r="N912">
            <v>0</v>
          </cell>
        </row>
        <row r="913">
          <cell r="A913" t="str">
            <v>BE3.004NO_thin155</v>
          </cell>
          <cell r="B913" t="str">
            <v xml:space="preserve">BE </v>
          </cell>
          <cell r="C913">
            <v>3</v>
          </cell>
          <cell r="D913">
            <v>4</v>
          </cell>
          <cell r="E913" t="str">
            <v>NO_thin</v>
          </cell>
          <cell r="F913" t="str">
            <v>155-160</v>
          </cell>
          <cell r="G913">
            <v>2.2200000000000002</v>
          </cell>
          <cell r="H913">
            <v>0.05</v>
          </cell>
          <cell r="I913">
            <v>2.27</v>
          </cell>
          <cell r="J913">
            <v>11.36</v>
          </cell>
          <cell r="K913">
            <v>948.45</v>
          </cell>
          <cell r="L913">
            <v>0</v>
          </cell>
          <cell r="M913">
            <v>948.45</v>
          </cell>
          <cell r="N913">
            <v>0</v>
          </cell>
        </row>
        <row r="914">
          <cell r="A914" t="str">
            <v>BE3.004NO_thin160</v>
          </cell>
          <cell r="B914" t="str">
            <v xml:space="preserve">BE </v>
          </cell>
          <cell r="C914">
            <v>3</v>
          </cell>
          <cell r="D914">
            <v>4</v>
          </cell>
          <cell r="E914" t="str">
            <v>NO_thin</v>
          </cell>
          <cell r="F914" t="str">
            <v>160-165</v>
          </cell>
          <cell r="G914">
            <v>2.15</v>
          </cell>
          <cell r="H914">
            <v>-0.12</v>
          </cell>
          <cell r="I914">
            <v>2.0299999999999998</v>
          </cell>
          <cell r="J914">
            <v>10.16</v>
          </cell>
          <cell r="K914">
            <v>958.62</v>
          </cell>
          <cell r="L914">
            <v>0</v>
          </cell>
          <cell r="M914">
            <v>958.62</v>
          </cell>
          <cell r="N914">
            <v>0</v>
          </cell>
        </row>
        <row r="915">
          <cell r="A915" t="str">
            <v>BE3.004NO_thin165</v>
          </cell>
          <cell r="B915" t="str">
            <v xml:space="preserve">BE </v>
          </cell>
          <cell r="C915">
            <v>3</v>
          </cell>
          <cell r="D915">
            <v>4</v>
          </cell>
          <cell r="E915" t="str">
            <v>NO_thin</v>
          </cell>
          <cell r="F915" t="str">
            <v>165-170</v>
          </cell>
          <cell r="G915">
            <v>2</v>
          </cell>
          <cell r="H915">
            <v>-0.15</v>
          </cell>
          <cell r="I915">
            <v>1.85</v>
          </cell>
          <cell r="J915">
            <v>9.26</v>
          </cell>
          <cell r="K915">
            <v>967.87</v>
          </cell>
          <cell r="L915">
            <v>0</v>
          </cell>
          <cell r="M915">
            <v>967.87</v>
          </cell>
          <cell r="N915">
            <v>0</v>
          </cell>
        </row>
        <row r="916">
          <cell r="A916" t="str">
            <v>BE3.004NO_thin170</v>
          </cell>
          <cell r="B916" t="str">
            <v xml:space="preserve">BE </v>
          </cell>
          <cell r="C916">
            <v>3</v>
          </cell>
          <cell r="D916">
            <v>4</v>
          </cell>
          <cell r="E916" t="str">
            <v>NO_thin</v>
          </cell>
          <cell r="F916" t="str">
            <v>170-175</v>
          </cell>
          <cell r="G916">
            <v>1.95</v>
          </cell>
          <cell r="H916">
            <v>-0.14000000000000001</v>
          </cell>
          <cell r="I916">
            <v>1.81</v>
          </cell>
          <cell r="J916">
            <v>9.0399999999999991</v>
          </cell>
          <cell r="K916">
            <v>976.92</v>
          </cell>
          <cell r="L916">
            <v>0</v>
          </cell>
          <cell r="M916">
            <v>976.92</v>
          </cell>
          <cell r="N916">
            <v>0</v>
          </cell>
        </row>
        <row r="917">
          <cell r="A917" t="str">
            <v>BE3.004NO_thin175</v>
          </cell>
          <cell r="B917" t="str">
            <v xml:space="preserve">BE </v>
          </cell>
          <cell r="C917">
            <v>3</v>
          </cell>
          <cell r="D917">
            <v>4</v>
          </cell>
          <cell r="E917" t="str">
            <v>NO_thin</v>
          </cell>
          <cell r="F917" t="str">
            <v>175-180</v>
          </cell>
          <cell r="G917">
            <v>1.85</v>
          </cell>
          <cell r="H917">
            <v>-0.13</v>
          </cell>
          <cell r="I917">
            <v>1.72</v>
          </cell>
          <cell r="J917">
            <v>8.59</v>
          </cell>
          <cell r="K917">
            <v>985.51</v>
          </cell>
          <cell r="L917">
            <v>0</v>
          </cell>
          <cell r="M917">
            <v>985.51</v>
          </cell>
          <cell r="N917">
            <v>0</v>
          </cell>
        </row>
        <row r="918">
          <cell r="A918" t="str">
            <v>BE3.004NO_thin180</v>
          </cell>
          <cell r="B918" t="str">
            <v xml:space="preserve">BE </v>
          </cell>
          <cell r="C918">
            <v>3</v>
          </cell>
          <cell r="D918">
            <v>4</v>
          </cell>
          <cell r="E918" t="str">
            <v>NO_thin</v>
          </cell>
          <cell r="F918" t="str">
            <v>180-185</v>
          </cell>
          <cell r="G918">
            <v>1.72</v>
          </cell>
          <cell r="H918">
            <v>-0.13</v>
          </cell>
          <cell r="I918">
            <v>1.59</v>
          </cell>
          <cell r="J918">
            <v>7.96</v>
          </cell>
          <cell r="K918">
            <v>993.47</v>
          </cell>
          <cell r="L918">
            <v>0</v>
          </cell>
          <cell r="M918">
            <v>993.47</v>
          </cell>
          <cell r="N918">
            <v>0</v>
          </cell>
        </row>
        <row r="919">
          <cell r="A919" t="str">
            <v>BE3.004NO_thin185</v>
          </cell>
          <cell r="B919" t="str">
            <v xml:space="preserve">BE </v>
          </cell>
          <cell r="C919">
            <v>3</v>
          </cell>
          <cell r="D919">
            <v>4</v>
          </cell>
          <cell r="E919" t="str">
            <v>NO_thin</v>
          </cell>
          <cell r="F919" t="str">
            <v>185-190</v>
          </cell>
          <cell r="G919">
            <v>1.6</v>
          </cell>
          <cell r="H919">
            <v>-0.11</v>
          </cell>
          <cell r="I919">
            <v>1.49</v>
          </cell>
          <cell r="J919">
            <v>7.44</v>
          </cell>
          <cell r="K919">
            <v>1000.91</v>
          </cell>
          <cell r="L919">
            <v>0</v>
          </cell>
          <cell r="M919">
            <v>1000.91</v>
          </cell>
          <cell r="N919">
            <v>0</v>
          </cell>
        </row>
        <row r="920">
          <cell r="A920" t="str">
            <v>BE3.004NO_thin190</v>
          </cell>
          <cell r="B920" t="str">
            <v xml:space="preserve">BE </v>
          </cell>
          <cell r="C920">
            <v>3</v>
          </cell>
          <cell r="D920">
            <v>4</v>
          </cell>
          <cell r="E920" t="str">
            <v>NO_thin</v>
          </cell>
          <cell r="F920" t="str">
            <v>190-195</v>
          </cell>
          <cell r="G920">
            <v>1.51</v>
          </cell>
          <cell r="H920">
            <v>-0.11</v>
          </cell>
          <cell r="I920">
            <v>1.4</v>
          </cell>
          <cell r="J920">
            <v>7</v>
          </cell>
          <cell r="K920">
            <v>1007.91</v>
          </cell>
          <cell r="L920">
            <v>0</v>
          </cell>
          <cell r="M920">
            <v>1007.91</v>
          </cell>
          <cell r="N920">
            <v>0</v>
          </cell>
        </row>
        <row r="921">
          <cell r="A921" t="str">
            <v>BE3.004NO_thin195</v>
          </cell>
          <cell r="B921" t="str">
            <v xml:space="preserve">BE </v>
          </cell>
          <cell r="C921">
            <v>3</v>
          </cell>
          <cell r="D921">
            <v>4</v>
          </cell>
          <cell r="E921" t="str">
            <v>NO_thin</v>
          </cell>
          <cell r="F921" t="str">
            <v>195-200</v>
          </cell>
          <cell r="G921">
            <v>1.41</v>
          </cell>
          <cell r="H921">
            <v>-0.11</v>
          </cell>
          <cell r="I921">
            <v>1.3</v>
          </cell>
          <cell r="J921">
            <v>6.5</v>
          </cell>
          <cell r="K921">
            <v>1014.41</v>
          </cell>
          <cell r="L921">
            <v>0</v>
          </cell>
          <cell r="M921">
            <v>1014.41</v>
          </cell>
          <cell r="N921">
            <v>0</v>
          </cell>
        </row>
        <row r="922">
          <cell r="A922" t="str">
            <v>BE3.004Thinned000</v>
          </cell>
          <cell r="B922" t="str">
            <v xml:space="preserve">BE </v>
          </cell>
          <cell r="C922">
            <v>3</v>
          </cell>
          <cell r="D922">
            <v>4</v>
          </cell>
          <cell r="E922" t="str">
            <v>Thinned</v>
          </cell>
          <cell r="F922" t="str">
            <v xml:space="preserve">  0-5</v>
          </cell>
          <cell r="G922">
            <v>0.02</v>
          </cell>
          <cell r="H922">
            <v>0.08</v>
          </cell>
          <cell r="I922">
            <v>0.09</v>
          </cell>
          <cell r="J922">
            <v>0.47</v>
          </cell>
          <cell r="K922">
            <v>0.47</v>
          </cell>
          <cell r="L922">
            <v>0</v>
          </cell>
          <cell r="M922">
            <v>0.47</v>
          </cell>
          <cell r="N922">
            <v>0</v>
          </cell>
        </row>
        <row r="923">
          <cell r="A923" t="str">
            <v>BE3.004Thinned005</v>
          </cell>
          <cell r="B923" t="str">
            <v xml:space="preserve">BE </v>
          </cell>
          <cell r="C923">
            <v>3</v>
          </cell>
          <cell r="D923">
            <v>4</v>
          </cell>
          <cell r="E923" t="str">
            <v>Thinned</v>
          </cell>
          <cell r="F923" t="str">
            <v xml:space="preserve">  5-10</v>
          </cell>
          <cell r="G923">
            <v>0.08</v>
          </cell>
          <cell r="H923">
            <v>0.16</v>
          </cell>
          <cell r="I923">
            <v>0.24</v>
          </cell>
          <cell r="J923">
            <v>1.21</v>
          </cell>
          <cell r="K923">
            <v>1.68</v>
          </cell>
          <cell r="L923">
            <v>0</v>
          </cell>
          <cell r="M923">
            <v>1.68</v>
          </cell>
          <cell r="N923">
            <v>0</v>
          </cell>
        </row>
        <row r="924">
          <cell r="A924" t="str">
            <v>BE3.004Thinned010</v>
          </cell>
          <cell r="B924" t="str">
            <v xml:space="preserve">BE </v>
          </cell>
          <cell r="C924">
            <v>3</v>
          </cell>
          <cell r="D924">
            <v>4</v>
          </cell>
          <cell r="E924" t="str">
            <v>Thinned</v>
          </cell>
          <cell r="F924" t="str">
            <v xml:space="preserve"> 10-15</v>
          </cell>
          <cell r="G924">
            <v>0.3</v>
          </cell>
          <cell r="H924">
            <v>0.24</v>
          </cell>
          <cell r="I924">
            <v>0.54</v>
          </cell>
          <cell r="J924">
            <v>2.72</v>
          </cell>
          <cell r="K924">
            <v>4.4000000000000004</v>
          </cell>
          <cell r="L924">
            <v>0</v>
          </cell>
          <cell r="M924">
            <v>4.4000000000000004</v>
          </cell>
          <cell r="N924">
            <v>0</v>
          </cell>
        </row>
        <row r="925">
          <cell r="A925" t="str">
            <v>BE3.004Thinned015</v>
          </cell>
          <cell r="B925" t="str">
            <v xml:space="preserve">BE </v>
          </cell>
          <cell r="C925">
            <v>3</v>
          </cell>
          <cell r="D925">
            <v>4</v>
          </cell>
          <cell r="E925" t="str">
            <v>Thinned</v>
          </cell>
          <cell r="F925" t="str">
            <v xml:space="preserve"> 15-20</v>
          </cell>
          <cell r="G925">
            <v>1.1200000000000001</v>
          </cell>
          <cell r="H925">
            <v>0.32</v>
          </cell>
          <cell r="I925">
            <v>1.44</v>
          </cell>
          <cell r="J925">
            <v>7.18</v>
          </cell>
          <cell r="K925">
            <v>11.57</v>
          </cell>
          <cell r="L925">
            <v>0</v>
          </cell>
          <cell r="M925">
            <v>11.57</v>
          </cell>
          <cell r="N925">
            <v>0</v>
          </cell>
        </row>
        <row r="926">
          <cell r="A926" t="str">
            <v>BE3.004Thinned020</v>
          </cell>
          <cell r="B926" t="str">
            <v xml:space="preserve">BE </v>
          </cell>
          <cell r="C926">
            <v>3</v>
          </cell>
          <cell r="D926">
            <v>4</v>
          </cell>
          <cell r="E926" t="str">
            <v>Thinned</v>
          </cell>
          <cell r="F926" t="str">
            <v xml:space="preserve"> 20-25</v>
          </cell>
          <cell r="G926">
            <v>3.99</v>
          </cell>
          <cell r="H926">
            <v>0.39</v>
          </cell>
          <cell r="I926">
            <v>4.38</v>
          </cell>
          <cell r="J926">
            <v>21.91</v>
          </cell>
          <cell r="K926">
            <v>33.479999999999997</v>
          </cell>
          <cell r="L926">
            <v>0</v>
          </cell>
          <cell r="M926">
            <v>33.479999999999997</v>
          </cell>
          <cell r="N926">
            <v>0</v>
          </cell>
        </row>
        <row r="927">
          <cell r="A927" t="str">
            <v>BE3.004Thinned025</v>
          </cell>
          <cell r="B927" t="str">
            <v xml:space="preserve">BE </v>
          </cell>
          <cell r="C927">
            <v>3</v>
          </cell>
          <cell r="D927">
            <v>4</v>
          </cell>
          <cell r="E927" t="str">
            <v>Thinned</v>
          </cell>
          <cell r="F927" t="str">
            <v xml:space="preserve"> 25-30</v>
          </cell>
          <cell r="G927">
            <v>13.91</v>
          </cell>
          <cell r="H927">
            <v>0.47</v>
          </cell>
          <cell r="I927">
            <v>14.38</v>
          </cell>
          <cell r="J927">
            <v>71.92</v>
          </cell>
          <cell r="K927">
            <v>105.4</v>
          </cell>
          <cell r="L927">
            <v>0</v>
          </cell>
          <cell r="M927">
            <v>105.4</v>
          </cell>
          <cell r="N927">
            <v>0</v>
          </cell>
        </row>
        <row r="928">
          <cell r="A928" t="str">
            <v>BE3.004Thinned030</v>
          </cell>
          <cell r="B928" t="str">
            <v xml:space="preserve">BE </v>
          </cell>
          <cell r="C928">
            <v>3</v>
          </cell>
          <cell r="D928">
            <v>4</v>
          </cell>
          <cell r="E928" t="str">
            <v>Thinned</v>
          </cell>
          <cell r="F928" t="str">
            <v xml:space="preserve"> 30-35</v>
          </cell>
          <cell r="G928">
            <v>13.16</v>
          </cell>
          <cell r="H928">
            <v>10.029999999999999</v>
          </cell>
          <cell r="I928">
            <v>23.2</v>
          </cell>
          <cell r="J928">
            <v>115.98</v>
          </cell>
          <cell r="K928">
            <v>221.38</v>
          </cell>
          <cell r="L928">
            <v>-0.16</v>
          </cell>
          <cell r="M928">
            <v>221.22</v>
          </cell>
          <cell r="N928">
            <v>9.43</v>
          </cell>
        </row>
        <row r="929">
          <cell r="A929" t="str">
            <v>BE3.004Thinned035</v>
          </cell>
          <cell r="B929" t="str">
            <v xml:space="preserve">BE </v>
          </cell>
          <cell r="C929">
            <v>3</v>
          </cell>
          <cell r="D929">
            <v>4</v>
          </cell>
          <cell r="E929" t="str">
            <v>Thinned</v>
          </cell>
          <cell r="F929" t="str">
            <v xml:space="preserve"> 35-40</v>
          </cell>
          <cell r="G929">
            <v>3.18</v>
          </cell>
          <cell r="H929">
            <v>3.13</v>
          </cell>
          <cell r="I929">
            <v>6.3</v>
          </cell>
          <cell r="J929">
            <v>31.52</v>
          </cell>
          <cell r="K929">
            <v>252.9</v>
          </cell>
          <cell r="L929">
            <v>-0.33</v>
          </cell>
          <cell r="M929">
            <v>252.57</v>
          </cell>
          <cell r="N929">
            <v>8.66</v>
          </cell>
        </row>
        <row r="930">
          <cell r="A930" t="str">
            <v>BE3.004Thinned040</v>
          </cell>
          <cell r="B930" t="str">
            <v xml:space="preserve">BE </v>
          </cell>
          <cell r="C930">
            <v>3</v>
          </cell>
          <cell r="D930">
            <v>4</v>
          </cell>
          <cell r="E930" t="str">
            <v>Thinned</v>
          </cell>
          <cell r="F930" t="str">
            <v xml:space="preserve"> 40-45</v>
          </cell>
          <cell r="G930">
            <v>1.6</v>
          </cell>
          <cell r="H930">
            <v>0.69</v>
          </cell>
          <cell r="I930">
            <v>2.29</v>
          </cell>
          <cell r="J930">
            <v>11.46</v>
          </cell>
          <cell r="K930">
            <v>264.36</v>
          </cell>
          <cell r="L930">
            <v>-0.56999999999999995</v>
          </cell>
          <cell r="M930">
            <v>263.79000000000002</v>
          </cell>
          <cell r="N930">
            <v>2.2400000000000002</v>
          </cell>
        </row>
        <row r="931">
          <cell r="A931" t="str">
            <v>BE3.004Thinned045</v>
          </cell>
          <cell r="B931" t="str">
            <v xml:space="preserve">BE </v>
          </cell>
          <cell r="C931">
            <v>3</v>
          </cell>
          <cell r="D931">
            <v>4</v>
          </cell>
          <cell r="E931" t="str">
            <v>Thinned</v>
          </cell>
          <cell r="F931" t="str">
            <v xml:space="preserve"> 45-50</v>
          </cell>
          <cell r="G931">
            <v>3.56</v>
          </cell>
          <cell r="H931">
            <v>7.0000000000000007E-2</v>
          </cell>
          <cell r="I931">
            <v>3.63</v>
          </cell>
          <cell r="J931">
            <v>18.149999999999999</v>
          </cell>
          <cell r="K931">
            <v>282.51</v>
          </cell>
          <cell r="L931">
            <v>-0.82</v>
          </cell>
          <cell r="M931">
            <v>281.69</v>
          </cell>
          <cell r="N931">
            <v>2.4</v>
          </cell>
        </row>
        <row r="932">
          <cell r="A932" t="str">
            <v>BE3.004Thinned050</v>
          </cell>
          <cell r="B932" t="str">
            <v xml:space="preserve">BE </v>
          </cell>
          <cell r="C932">
            <v>3</v>
          </cell>
          <cell r="D932">
            <v>4</v>
          </cell>
          <cell r="E932" t="str">
            <v>Thinned</v>
          </cell>
          <cell r="F932" t="str">
            <v xml:space="preserve"> 50-55</v>
          </cell>
          <cell r="G932">
            <v>4.03</v>
          </cell>
          <cell r="H932">
            <v>-0.41</v>
          </cell>
          <cell r="I932">
            <v>3.62</v>
          </cell>
          <cell r="J932">
            <v>18.11</v>
          </cell>
          <cell r="K932">
            <v>300.62</v>
          </cell>
          <cell r="L932">
            <v>-1.08</v>
          </cell>
          <cell r="M932">
            <v>299.54000000000002</v>
          </cell>
          <cell r="N932">
            <v>2.4500000000000002</v>
          </cell>
        </row>
        <row r="933">
          <cell r="A933" t="str">
            <v>BE3.004Thinned055</v>
          </cell>
          <cell r="B933" t="str">
            <v xml:space="preserve">BE </v>
          </cell>
          <cell r="C933">
            <v>3</v>
          </cell>
          <cell r="D933">
            <v>4</v>
          </cell>
          <cell r="E933" t="str">
            <v>Thinned</v>
          </cell>
          <cell r="F933" t="str">
            <v xml:space="preserve"> 55-60</v>
          </cell>
          <cell r="G933">
            <v>5.03</v>
          </cell>
          <cell r="H933">
            <v>-1.28</v>
          </cell>
          <cell r="I933">
            <v>3.75</v>
          </cell>
          <cell r="J933">
            <v>18.739999999999998</v>
          </cell>
          <cell r="K933">
            <v>319.36</v>
          </cell>
          <cell r="L933">
            <v>-1.38</v>
          </cell>
          <cell r="M933">
            <v>317.98</v>
          </cell>
          <cell r="N933">
            <v>2.78</v>
          </cell>
        </row>
        <row r="934">
          <cell r="A934" t="str">
            <v>BE3.004Thinned060</v>
          </cell>
          <cell r="B934" t="str">
            <v xml:space="preserve">BE </v>
          </cell>
          <cell r="C934">
            <v>3</v>
          </cell>
          <cell r="D934">
            <v>4</v>
          </cell>
          <cell r="E934" t="str">
            <v>Thinned</v>
          </cell>
          <cell r="F934" t="str">
            <v xml:space="preserve"> 60-65</v>
          </cell>
          <cell r="G934">
            <v>4.99</v>
          </cell>
          <cell r="H934">
            <v>-1.32</v>
          </cell>
          <cell r="I934">
            <v>3.67</v>
          </cell>
          <cell r="J934">
            <v>18.36</v>
          </cell>
          <cell r="K934">
            <v>337.72</v>
          </cell>
          <cell r="L934">
            <v>-1.66</v>
          </cell>
          <cell r="M934">
            <v>336.06</v>
          </cell>
          <cell r="N934">
            <v>2.7</v>
          </cell>
        </row>
        <row r="935">
          <cell r="A935" t="str">
            <v>BE3.004Thinned065</v>
          </cell>
          <cell r="B935" t="str">
            <v xml:space="preserve">BE </v>
          </cell>
          <cell r="C935">
            <v>3</v>
          </cell>
          <cell r="D935">
            <v>4</v>
          </cell>
          <cell r="E935" t="str">
            <v>Thinned</v>
          </cell>
          <cell r="F935" t="str">
            <v xml:space="preserve"> 65-70</v>
          </cell>
          <cell r="G935">
            <v>5.08</v>
          </cell>
          <cell r="H935">
            <v>-0.8</v>
          </cell>
          <cell r="I935">
            <v>4.28</v>
          </cell>
          <cell r="J935">
            <v>21.38</v>
          </cell>
          <cell r="K935">
            <v>359.1</v>
          </cell>
          <cell r="L935">
            <v>-1.93</v>
          </cell>
          <cell r="M935">
            <v>357.17</v>
          </cell>
          <cell r="N935">
            <v>2.6</v>
          </cell>
        </row>
        <row r="936">
          <cell r="A936" t="str">
            <v>BE3.004Thinned070</v>
          </cell>
          <cell r="B936" t="str">
            <v xml:space="preserve">BE </v>
          </cell>
          <cell r="C936">
            <v>3</v>
          </cell>
          <cell r="D936">
            <v>4</v>
          </cell>
          <cell r="E936" t="str">
            <v>Thinned</v>
          </cell>
          <cell r="F936" t="str">
            <v xml:space="preserve"> 70-75</v>
          </cell>
          <cell r="G936">
            <v>4.8</v>
          </cell>
          <cell r="H936">
            <v>-0.52</v>
          </cell>
          <cell r="I936">
            <v>4.28</v>
          </cell>
          <cell r="J936">
            <v>21.41</v>
          </cell>
          <cell r="K936">
            <v>380.51</v>
          </cell>
          <cell r="L936">
            <v>-2.21</v>
          </cell>
          <cell r="M936">
            <v>378.3</v>
          </cell>
          <cell r="N936">
            <v>2.64</v>
          </cell>
        </row>
        <row r="937">
          <cell r="A937" t="str">
            <v>BE3.004Thinned075</v>
          </cell>
          <cell r="B937" t="str">
            <v xml:space="preserve">BE </v>
          </cell>
          <cell r="C937">
            <v>3</v>
          </cell>
          <cell r="D937">
            <v>4</v>
          </cell>
          <cell r="E937" t="str">
            <v>Thinned</v>
          </cell>
          <cell r="F937" t="str">
            <v xml:space="preserve"> 75-80</v>
          </cell>
          <cell r="G937">
            <v>5.18</v>
          </cell>
          <cell r="H937">
            <v>-1.02</v>
          </cell>
          <cell r="I937">
            <v>4.16</v>
          </cell>
          <cell r="J937">
            <v>20.81</v>
          </cell>
          <cell r="K937">
            <v>401.32</v>
          </cell>
          <cell r="L937">
            <v>-2.5299999999999998</v>
          </cell>
          <cell r="M937">
            <v>398.79</v>
          </cell>
          <cell r="N937">
            <v>2.96</v>
          </cell>
        </row>
        <row r="938">
          <cell r="A938" t="str">
            <v>BE3.004Thinned080</v>
          </cell>
          <cell r="B938" t="str">
            <v xml:space="preserve">BE </v>
          </cell>
          <cell r="C938">
            <v>3</v>
          </cell>
          <cell r="D938">
            <v>4</v>
          </cell>
          <cell r="E938" t="str">
            <v>Thinned</v>
          </cell>
          <cell r="F938" t="str">
            <v xml:space="preserve"> 80-85</v>
          </cell>
          <cell r="G938">
            <v>3.58</v>
          </cell>
          <cell r="H938">
            <v>-0.2</v>
          </cell>
          <cell r="I938">
            <v>3.38</v>
          </cell>
          <cell r="J938">
            <v>16.91</v>
          </cell>
          <cell r="K938">
            <v>418.23</v>
          </cell>
          <cell r="L938">
            <v>-2.81</v>
          </cell>
          <cell r="M938">
            <v>415.42</v>
          </cell>
          <cell r="N938">
            <v>2.7</v>
          </cell>
        </row>
        <row r="939">
          <cell r="A939" t="str">
            <v>BE3.004Thinned085</v>
          </cell>
          <cell r="B939" t="str">
            <v xml:space="preserve">BE </v>
          </cell>
          <cell r="C939">
            <v>3</v>
          </cell>
          <cell r="D939">
            <v>4</v>
          </cell>
          <cell r="E939" t="str">
            <v>Thinned</v>
          </cell>
          <cell r="F939" t="str">
            <v xml:space="preserve"> 85-90</v>
          </cell>
          <cell r="G939">
            <v>3.58</v>
          </cell>
          <cell r="H939">
            <v>-0.15</v>
          </cell>
          <cell r="I939">
            <v>3.43</v>
          </cell>
          <cell r="J939">
            <v>17.16</v>
          </cell>
          <cell r="K939">
            <v>435.39</v>
          </cell>
          <cell r="L939">
            <v>-3.1</v>
          </cell>
          <cell r="M939">
            <v>432.28999999999996</v>
          </cell>
          <cell r="N939">
            <v>2.74</v>
          </cell>
        </row>
        <row r="940">
          <cell r="A940" t="str">
            <v>BE3.004Thinned090</v>
          </cell>
          <cell r="B940" t="str">
            <v xml:space="preserve">BE </v>
          </cell>
          <cell r="C940">
            <v>3</v>
          </cell>
          <cell r="D940">
            <v>4</v>
          </cell>
          <cell r="E940" t="str">
            <v>Thinned</v>
          </cell>
          <cell r="F940" t="str">
            <v xml:space="preserve"> 90-95</v>
          </cell>
          <cell r="G940">
            <v>3.64</v>
          </cell>
          <cell r="H940">
            <v>-0.06</v>
          </cell>
          <cell r="I940">
            <v>3.58</v>
          </cell>
          <cell r="J940">
            <v>17.91</v>
          </cell>
          <cell r="K940">
            <v>453.3</v>
          </cell>
          <cell r="L940">
            <v>-3.39</v>
          </cell>
          <cell r="M940">
            <v>449.91</v>
          </cell>
          <cell r="N940">
            <v>2.74</v>
          </cell>
        </row>
        <row r="941">
          <cell r="A941" t="str">
            <v>BE3.004Thinned095</v>
          </cell>
          <cell r="B941" t="str">
            <v xml:space="preserve">BE </v>
          </cell>
          <cell r="C941">
            <v>3</v>
          </cell>
          <cell r="D941">
            <v>4</v>
          </cell>
          <cell r="E941" t="str">
            <v>Thinned</v>
          </cell>
          <cell r="F941" t="str">
            <v xml:space="preserve"> 95-100</v>
          </cell>
          <cell r="G941">
            <v>3.37</v>
          </cell>
          <cell r="H941">
            <v>0.04</v>
          </cell>
          <cell r="I941">
            <v>3.41</v>
          </cell>
          <cell r="J941">
            <v>17.05</v>
          </cell>
          <cell r="K941">
            <v>470.35</v>
          </cell>
          <cell r="L941">
            <v>-3.68</v>
          </cell>
          <cell r="M941">
            <v>466.67</v>
          </cell>
          <cell r="N941">
            <v>2.73</v>
          </cell>
        </row>
        <row r="942">
          <cell r="A942" t="str">
            <v>BE3.004Thinned100</v>
          </cell>
          <cell r="B942" t="str">
            <v xml:space="preserve">BE </v>
          </cell>
          <cell r="C942">
            <v>3</v>
          </cell>
          <cell r="D942">
            <v>4</v>
          </cell>
          <cell r="E942" t="str">
            <v>Thinned</v>
          </cell>
          <cell r="F942" t="str">
            <v>100-105</v>
          </cell>
          <cell r="G942">
            <v>2.95</v>
          </cell>
          <cell r="H942">
            <v>0.01</v>
          </cell>
          <cell r="I942">
            <v>2.96</v>
          </cell>
          <cell r="J942">
            <v>14.79</v>
          </cell>
          <cell r="K942">
            <v>485.13</v>
          </cell>
          <cell r="L942">
            <v>-3.96</v>
          </cell>
          <cell r="M942">
            <v>481.17</v>
          </cell>
          <cell r="N942">
            <v>2.72</v>
          </cell>
        </row>
        <row r="943">
          <cell r="A943" t="str">
            <v>BE3.004Thinned105</v>
          </cell>
          <cell r="B943" t="str">
            <v xml:space="preserve">BE </v>
          </cell>
          <cell r="C943">
            <v>3</v>
          </cell>
          <cell r="D943">
            <v>4</v>
          </cell>
          <cell r="E943" t="str">
            <v>Thinned</v>
          </cell>
          <cell r="F943" t="str">
            <v>105-110</v>
          </cell>
          <cell r="G943">
            <v>2.88</v>
          </cell>
          <cell r="H943">
            <v>-0.21</v>
          </cell>
          <cell r="I943">
            <v>2.66</v>
          </cell>
          <cell r="J943">
            <v>13.31</v>
          </cell>
          <cell r="K943">
            <v>498.44</v>
          </cell>
          <cell r="L943">
            <v>-4.2300000000000004</v>
          </cell>
          <cell r="M943">
            <v>494.21</v>
          </cell>
          <cell r="N943">
            <v>2.56</v>
          </cell>
        </row>
        <row r="944">
          <cell r="A944" t="str">
            <v>BE3.004Thinned110</v>
          </cell>
          <cell r="B944" t="str">
            <v xml:space="preserve">BE </v>
          </cell>
          <cell r="C944">
            <v>3</v>
          </cell>
          <cell r="D944">
            <v>4</v>
          </cell>
          <cell r="E944" t="str">
            <v>Thinned</v>
          </cell>
          <cell r="F944" t="str">
            <v>110-115</v>
          </cell>
          <cell r="G944">
            <v>2.81</v>
          </cell>
          <cell r="H944">
            <v>-0.32</v>
          </cell>
          <cell r="I944">
            <v>2.5</v>
          </cell>
          <cell r="J944">
            <v>12.48</v>
          </cell>
          <cell r="K944">
            <v>510.93</v>
          </cell>
          <cell r="L944">
            <v>-4.49</v>
          </cell>
          <cell r="M944">
            <v>506.44</v>
          </cell>
          <cell r="N944">
            <v>2.39</v>
          </cell>
        </row>
        <row r="945">
          <cell r="A945" t="str">
            <v>BE3.004Thinned115</v>
          </cell>
          <cell r="B945" t="str">
            <v xml:space="preserve">BE </v>
          </cell>
          <cell r="C945">
            <v>3</v>
          </cell>
          <cell r="D945">
            <v>4</v>
          </cell>
          <cell r="E945" t="str">
            <v>Thinned</v>
          </cell>
          <cell r="F945" t="str">
            <v>115-120</v>
          </cell>
          <cell r="G945">
            <v>2.52</v>
          </cell>
          <cell r="H945">
            <v>-0.34</v>
          </cell>
          <cell r="I945">
            <v>2.1800000000000002</v>
          </cell>
          <cell r="J945">
            <v>10.9</v>
          </cell>
          <cell r="K945">
            <v>521.83000000000004</v>
          </cell>
          <cell r="L945">
            <v>-4.7300000000000004</v>
          </cell>
          <cell r="M945">
            <v>517.1</v>
          </cell>
          <cell r="N945">
            <v>2.2599999999999998</v>
          </cell>
        </row>
        <row r="946">
          <cell r="A946" t="str">
            <v>BE3.004Thinned120</v>
          </cell>
          <cell r="B946" t="str">
            <v xml:space="preserve">BE </v>
          </cell>
          <cell r="C946">
            <v>3</v>
          </cell>
          <cell r="D946">
            <v>4</v>
          </cell>
          <cell r="E946" t="str">
            <v>Thinned</v>
          </cell>
          <cell r="F946" t="str">
            <v>120-125</v>
          </cell>
          <cell r="G946">
            <v>2.19</v>
          </cell>
          <cell r="H946">
            <v>-0.34</v>
          </cell>
          <cell r="I946">
            <v>1.85</v>
          </cell>
          <cell r="J946">
            <v>9.27</v>
          </cell>
          <cell r="K946">
            <v>531.1</v>
          </cell>
          <cell r="L946">
            <v>-4.95</v>
          </cell>
          <cell r="M946">
            <v>526.15</v>
          </cell>
          <cell r="N946">
            <v>2.16</v>
          </cell>
        </row>
        <row r="947">
          <cell r="A947" t="str">
            <v>BE3.004Thinned125</v>
          </cell>
          <cell r="B947" t="str">
            <v xml:space="preserve">BE </v>
          </cell>
          <cell r="C947">
            <v>3</v>
          </cell>
          <cell r="D947">
            <v>4</v>
          </cell>
          <cell r="E947" t="str">
            <v>Thinned</v>
          </cell>
          <cell r="F947" t="str">
            <v>125-130</v>
          </cell>
          <cell r="G947">
            <v>2.0499999999999998</v>
          </cell>
          <cell r="H947">
            <v>-0.24</v>
          </cell>
          <cell r="I947">
            <v>1.81</v>
          </cell>
          <cell r="J947">
            <v>9.0500000000000007</v>
          </cell>
          <cell r="K947">
            <v>540.16</v>
          </cell>
          <cell r="L947">
            <v>-5.18</v>
          </cell>
          <cell r="M947">
            <v>534.98</v>
          </cell>
          <cell r="N947">
            <v>2.11</v>
          </cell>
        </row>
        <row r="948">
          <cell r="A948" t="str">
            <v>BE3.004Thinned130</v>
          </cell>
          <cell r="B948" t="str">
            <v xml:space="preserve">BE </v>
          </cell>
          <cell r="C948">
            <v>3</v>
          </cell>
          <cell r="D948">
            <v>4</v>
          </cell>
          <cell r="E948" t="str">
            <v>Thinned</v>
          </cell>
          <cell r="F948" t="str">
            <v>130-135</v>
          </cell>
          <cell r="G948">
            <v>1.97</v>
          </cell>
          <cell r="H948">
            <v>-0.17</v>
          </cell>
          <cell r="I948">
            <v>1.8</v>
          </cell>
          <cell r="J948">
            <v>8.98</v>
          </cell>
          <cell r="K948">
            <v>549.14</v>
          </cell>
          <cell r="L948">
            <v>-5.39</v>
          </cell>
          <cell r="M948">
            <v>543.75</v>
          </cell>
          <cell r="N948">
            <v>2.0499999999999998</v>
          </cell>
        </row>
        <row r="949">
          <cell r="A949" t="str">
            <v>BE3.004Thinned135</v>
          </cell>
          <cell r="B949" t="str">
            <v xml:space="preserve">BE </v>
          </cell>
          <cell r="C949">
            <v>3</v>
          </cell>
          <cell r="D949">
            <v>4</v>
          </cell>
          <cell r="E949" t="str">
            <v>Thinned</v>
          </cell>
          <cell r="F949" t="str">
            <v>135-140</v>
          </cell>
          <cell r="G949">
            <v>1.66</v>
          </cell>
          <cell r="H949">
            <v>-0.14000000000000001</v>
          </cell>
          <cell r="I949">
            <v>1.52</v>
          </cell>
          <cell r="J949">
            <v>7.62</v>
          </cell>
          <cell r="K949">
            <v>556.75</v>
          </cell>
          <cell r="L949">
            <v>-5.6</v>
          </cell>
          <cell r="M949">
            <v>551.15</v>
          </cell>
          <cell r="N949">
            <v>1.99</v>
          </cell>
        </row>
        <row r="950">
          <cell r="A950" t="str">
            <v>BE3.004Thinned140</v>
          </cell>
          <cell r="B950" t="str">
            <v xml:space="preserve">BE </v>
          </cell>
          <cell r="C950">
            <v>3</v>
          </cell>
          <cell r="D950">
            <v>4</v>
          </cell>
          <cell r="E950" t="str">
            <v>Thinned</v>
          </cell>
          <cell r="F950" t="str">
            <v>140-145</v>
          </cell>
          <cell r="G950">
            <v>0.71</v>
          </cell>
          <cell r="H950">
            <v>-0.11</v>
          </cell>
          <cell r="I950">
            <v>0.6</v>
          </cell>
          <cell r="J950">
            <v>2.99</v>
          </cell>
          <cell r="K950">
            <v>559.75</v>
          </cell>
          <cell r="L950">
            <v>-5.81</v>
          </cell>
          <cell r="M950">
            <v>553.94000000000005</v>
          </cell>
          <cell r="N950">
            <v>1.99</v>
          </cell>
        </row>
        <row r="951">
          <cell r="A951" t="str">
            <v>BE3.004Thinned145</v>
          </cell>
          <cell r="B951" t="str">
            <v xml:space="preserve">BE </v>
          </cell>
          <cell r="C951">
            <v>3</v>
          </cell>
          <cell r="D951">
            <v>4</v>
          </cell>
          <cell r="E951" t="str">
            <v>Thinned</v>
          </cell>
          <cell r="F951" t="str">
            <v>145-150</v>
          </cell>
          <cell r="G951">
            <v>1.1499999999999999</v>
          </cell>
          <cell r="H951">
            <v>-0.06</v>
          </cell>
          <cell r="I951">
            <v>1.0900000000000001</v>
          </cell>
          <cell r="J951">
            <v>5.43</v>
          </cell>
          <cell r="K951">
            <v>565.17999999999995</v>
          </cell>
          <cell r="L951">
            <v>-6.02</v>
          </cell>
          <cell r="M951">
            <v>559.16</v>
          </cell>
          <cell r="N951">
            <v>1.97</v>
          </cell>
        </row>
        <row r="952">
          <cell r="A952" t="str">
            <v>BE3.004Thinned150</v>
          </cell>
          <cell r="B952" t="str">
            <v xml:space="preserve">BE </v>
          </cell>
          <cell r="C952">
            <v>3</v>
          </cell>
          <cell r="D952">
            <v>4</v>
          </cell>
          <cell r="E952" t="str">
            <v>Thinned</v>
          </cell>
          <cell r="F952" t="str">
            <v>150-155</v>
          </cell>
          <cell r="G952">
            <v>0.64</v>
          </cell>
          <cell r="H952">
            <v>-7.0000000000000007E-2</v>
          </cell>
          <cell r="I952">
            <v>0.56999999999999995</v>
          </cell>
          <cell r="J952">
            <v>2.85</v>
          </cell>
          <cell r="K952">
            <v>568.03</v>
          </cell>
          <cell r="L952">
            <v>-6.23</v>
          </cell>
          <cell r="M952">
            <v>561.79999999999995</v>
          </cell>
          <cell r="N952">
            <v>1.95</v>
          </cell>
        </row>
        <row r="953">
          <cell r="A953" t="str">
            <v>BE3.004Thinned155</v>
          </cell>
          <cell r="B953" t="str">
            <v xml:space="preserve">BE </v>
          </cell>
          <cell r="C953">
            <v>3</v>
          </cell>
          <cell r="D953">
            <v>4</v>
          </cell>
          <cell r="E953" t="str">
            <v>Thinned</v>
          </cell>
          <cell r="F953" t="str">
            <v>155-160</v>
          </cell>
          <cell r="G953">
            <v>0.72</v>
          </cell>
          <cell r="H953">
            <v>-0.04</v>
          </cell>
          <cell r="I953">
            <v>0.68</v>
          </cell>
          <cell r="J953">
            <v>3.38</v>
          </cell>
          <cell r="K953">
            <v>571.4</v>
          </cell>
          <cell r="L953">
            <v>-6.43</v>
          </cell>
          <cell r="M953">
            <v>564.97</v>
          </cell>
          <cell r="N953">
            <v>1.93</v>
          </cell>
        </row>
        <row r="954">
          <cell r="A954" t="str">
            <v>BE3.004Thinned160</v>
          </cell>
          <cell r="B954" t="str">
            <v xml:space="preserve">BE </v>
          </cell>
          <cell r="C954">
            <v>3</v>
          </cell>
          <cell r="D954">
            <v>4</v>
          </cell>
          <cell r="E954" t="str">
            <v>Thinned</v>
          </cell>
          <cell r="F954" t="str">
            <v>160-165</v>
          </cell>
          <cell r="G954">
            <v>0.49</v>
          </cell>
          <cell r="H954">
            <v>-0.03</v>
          </cell>
          <cell r="I954">
            <v>0.46</v>
          </cell>
          <cell r="J954">
            <v>2.31</v>
          </cell>
          <cell r="K954">
            <v>573.71</v>
          </cell>
          <cell r="L954">
            <v>-6.63</v>
          </cell>
          <cell r="M954">
            <v>567.08000000000004</v>
          </cell>
          <cell r="N954">
            <v>1.91</v>
          </cell>
        </row>
        <row r="955">
          <cell r="A955" t="str">
            <v>BE3.004Thinned165</v>
          </cell>
          <cell r="B955" t="str">
            <v xml:space="preserve">BE </v>
          </cell>
          <cell r="C955">
            <v>3</v>
          </cell>
          <cell r="D955">
            <v>4</v>
          </cell>
          <cell r="E955" t="str">
            <v>Thinned</v>
          </cell>
          <cell r="F955" t="str">
            <v>165-170</v>
          </cell>
          <cell r="G955">
            <v>0.24</v>
          </cell>
          <cell r="H955">
            <v>-0.02</v>
          </cell>
          <cell r="I955">
            <v>0.21</v>
          </cell>
          <cell r="J955">
            <v>1.07</v>
          </cell>
          <cell r="K955">
            <v>574.78</v>
          </cell>
          <cell r="L955">
            <v>-6.83</v>
          </cell>
          <cell r="M955">
            <v>567.94999999999993</v>
          </cell>
          <cell r="N955">
            <v>1.89</v>
          </cell>
        </row>
        <row r="956">
          <cell r="A956" t="str">
            <v>BE3.004Thinned170</v>
          </cell>
          <cell r="B956" t="str">
            <v xml:space="preserve">BE </v>
          </cell>
          <cell r="C956">
            <v>3</v>
          </cell>
          <cell r="D956">
            <v>4</v>
          </cell>
          <cell r="E956" t="str">
            <v>Thinned</v>
          </cell>
          <cell r="F956" t="str">
            <v>170-175</v>
          </cell>
          <cell r="G956">
            <v>0.17</v>
          </cell>
          <cell r="H956">
            <v>-0.02</v>
          </cell>
          <cell r="I956">
            <v>0.14000000000000001</v>
          </cell>
          <cell r="J956">
            <v>0.72</v>
          </cell>
          <cell r="K956">
            <v>575.5</v>
          </cell>
          <cell r="L956">
            <v>-7.03</v>
          </cell>
          <cell r="M956">
            <v>568.47</v>
          </cell>
          <cell r="N956">
            <v>1.87</v>
          </cell>
        </row>
        <row r="957">
          <cell r="A957" t="str">
            <v>BE3.004Thinned175</v>
          </cell>
          <cell r="B957" t="str">
            <v xml:space="preserve">BE </v>
          </cell>
          <cell r="C957">
            <v>3</v>
          </cell>
          <cell r="D957">
            <v>4</v>
          </cell>
          <cell r="E957" t="str">
            <v>Thinned</v>
          </cell>
          <cell r="F957" t="str">
            <v>175-180</v>
          </cell>
          <cell r="G957">
            <v>-0.06</v>
          </cell>
          <cell r="H957">
            <v>-0.03</v>
          </cell>
          <cell r="I957">
            <v>-0.09</v>
          </cell>
          <cell r="J957">
            <v>-0.44</v>
          </cell>
          <cell r="K957">
            <v>575.05999999999995</v>
          </cell>
          <cell r="L957">
            <v>-7.23</v>
          </cell>
          <cell r="M957">
            <v>567.82999999999993</v>
          </cell>
          <cell r="N957">
            <v>1.85</v>
          </cell>
        </row>
        <row r="958">
          <cell r="A958" t="str">
            <v>BE3.004Thinned180</v>
          </cell>
          <cell r="B958" t="str">
            <v xml:space="preserve">BE </v>
          </cell>
          <cell r="C958">
            <v>3</v>
          </cell>
          <cell r="D958">
            <v>4</v>
          </cell>
          <cell r="E958" t="str">
            <v>Thinned</v>
          </cell>
          <cell r="F958" t="str">
            <v>180-185</v>
          </cell>
          <cell r="G958">
            <v>-0.25</v>
          </cell>
          <cell r="H958">
            <v>-0.03</v>
          </cell>
          <cell r="I958">
            <v>-0.27</v>
          </cell>
          <cell r="J958">
            <v>-1.36</v>
          </cell>
          <cell r="K958">
            <v>573.70000000000005</v>
          </cell>
          <cell r="L958">
            <v>-7.42</v>
          </cell>
          <cell r="M958">
            <v>566.28000000000009</v>
          </cell>
          <cell r="N958">
            <v>1.83</v>
          </cell>
        </row>
        <row r="959">
          <cell r="A959" t="str">
            <v>BE3.004Thinned185</v>
          </cell>
          <cell r="B959" t="str">
            <v xml:space="preserve">BE </v>
          </cell>
          <cell r="C959">
            <v>3</v>
          </cell>
          <cell r="D959">
            <v>4</v>
          </cell>
          <cell r="E959" t="str">
            <v>Thinned</v>
          </cell>
          <cell r="F959" t="str">
            <v>185-190</v>
          </cell>
          <cell r="G959">
            <v>-0.32</v>
          </cell>
          <cell r="H959">
            <v>-0.02</v>
          </cell>
          <cell r="I959">
            <v>-0.34</v>
          </cell>
          <cell r="J959">
            <v>-1.72</v>
          </cell>
          <cell r="K959">
            <v>571.98</v>
          </cell>
          <cell r="L959">
            <v>-7.61</v>
          </cell>
          <cell r="M959">
            <v>564.37</v>
          </cell>
          <cell r="N959">
            <v>1.81</v>
          </cell>
        </row>
        <row r="960">
          <cell r="A960" t="str">
            <v>BE3.004Thinned190</v>
          </cell>
          <cell r="B960" t="str">
            <v xml:space="preserve">BE </v>
          </cell>
          <cell r="C960">
            <v>3</v>
          </cell>
          <cell r="D960">
            <v>4</v>
          </cell>
          <cell r="E960" t="str">
            <v>Thinned</v>
          </cell>
          <cell r="F960" t="str">
            <v>190-195</v>
          </cell>
          <cell r="G960">
            <v>-0.51</v>
          </cell>
          <cell r="H960">
            <v>-0.02</v>
          </cell>
          <cell r="I960">
            <v>-0.53</v>
          </cell>
          <cell r="J960">
            <v>-2.65</v>
          </cell>
          <cell r="K960">
            <v>569.33000000000004</v>
          </cell>
          <cell r="L960">
            <v>-7.8</v>
          </cell>
          <cell r="M960">
            <v>561.53000000000009</v>
          </cell>
          <cell r="N960">
            <v>1.79</v>
          </cell>
        </row>
        <row r="961">
          <cell r="A961" t="str">
            <v>BE3.004Thinned195</v>
          </cell>
          <cell r="B961" t="str">
            <v xml:space="preserve">BE </v>
          </cell>
          <cell r="C961">
            <v>3</v>
          </cell>
          <cell r="D961">
            <v>4</v>
          </cell>
          <cell r="E961" t="str">
            <v>Thinned</v>
          </cell>
          <cell r="F961" t="str">
            <v>195-200</v>
          </cell>
          <cell r="G961">
            <v>3.5</v>
          </cell>
          <cell r="H961">
            <v>-2.76</v>
          </cell>
          <cell r="I961">
            <v>0.74</v>
          </cell>
          <cell r="J961">
            <v>3.69</v>
          </cell>
          <cell r="K961">
            <v>573.03</v>
          </cell>
          <cell r="L961">
            <v>-7.8</v>
          </cell>
          <cell r="M961">
            <v>565.23</v>
          </cell>
          <cell r="N961">
            <v>0</v>
          </cell>
        </row>
        <row r="962">
          <cell r="A962" t="str">
            <v>BE3.006NO_thin000</v>
          </cell>
          <cell r="B962" t="str">
            <v xml:space="preserve">BE </v>
          </cell>
          <cell r="C962">
            <v>3</v>
          </cell>
          <cell r="D962">
            <v>6</v>
          </cell>
          <cell r="E962" t="str">
            <v>NO_thin</v>
          </cell>
          <cell r="F962" t="str">
            <v xml:space="preserve">  0-5</v>
          </cell>
          <cell r="G962">
            <v>0.06</v>
          </cell>
          <cell r="H962">
            <v>0.1</v>
          </cell>
          <cell r="I962">
            <v>0.16</v>
          </cell>
          <cell r="J962">
            <v>0.8</v>
          </cell>
          <cell r="K962">
            <v>0.8</v>
          </cell>
          <cell r="L962">
            <v>0</v>
          </cell>
          <cell r="M962">
            <v>0.8</v>
          </cell>
          <cell r="N962">
            <v>0</v>
          </cell>
        </row>
        <row r="963">
          <cell r="A963" t="str">
            <v>BE3.006NO_thin005</v>
          </cell>
          <cell r="B963" t="str">
            <v xml:space="preserve">BE </v>
          </cell>
          <cell r="C963">
            <v>3</v>
          </cell>
          <cell r="D963">
            <v>6</v>
          </cell>
          <cell r="E963" t="str">
            <v>NO_thin</v>
          </cell>
          <cell r="F963" t="str">
            <v xml:space="preserve">  5-10</v>
          </cell>
          <cell r="G963">
            <v>0.28999999999999998</v>
          </cell>
          <cell r="H963">
            <v>0.22</v>
          </cell>
          <cell r="I963">
            <v>0.51</v>
          </cell>
          <cell r="J963">
            <v>2.5499999999999998</v>
          </cell>
          <cell r="K963">
            <v>3.35</v>
          </cell>
          <cell r="L963">
            <v>0</v>
          </cell>
          <cell r="M963">
            <v>3.35</v>
          </cell>
          <cell r="N963">
            <v>0</v>
          </cell>
        </row>
        <row r="964">
          <cell r="A964" t="str">
            <v>BE3.006NO_thin010</v>
          </cell>
          <cell r="B964" t="str">
            <v xml:space="preserve">BE </v>
          </cell>
          <cell r="C964">
            <v>3</v>
          </cell>
          <cell r="D964">
            <v>6</v>
          </cell>
          <cell r="E964" t="str">
            <v>NO_thin</v>
          </cell>
          <cell r="F964" t="str">
            <v xml:space="preserve"> 10-15</v>
          </cell>
          <cell r="G964">
            <v>1.1599999999999999</v>
          </cell>
          <cell r="H964">
            <v>0.32</v>
          </cell>
          <cell r="I964">
            <v>1.49</v>
          </cell>
          <cell r="J964">
            <v>7.43</v>
          </cell>
          <cell r="K964">
            <v>10.79</v>
          </cell>
          <cell r="L964">
            <v>0</v>
          </cell>
          <cell r="M964">
            <v>10.79</v>
          </cell>
          <cell r="N964">
            <v>0</v>
          </cell>
        </row>
        <row r="965">
          <cell r="A965" t="str">
            <v>BE3.006NO_thin015</v>
          </cell>
          <cell r="B965" t="str">
            <v xml:space="preserve">BE </v>
          </cell>
          <cell r="C965">
            <v>3</v>
          </cell>
          <cell r="D965">
            <v>6</v>
          </cell>
          <cell r="E965" t="str">
            <v>NO_thin</v>
          </cell>
          <cell r="F965" t="str">
            <v xml:space="preserve"> 15-20</v>
          </cell>
          <cell r="G965">
            <v>4.32</v>
          </cell>
          <cell r="H965">
            <v>0.43</v>
          </cell>
          <cell r="I965">
            <v>4.75</v>
          </cell>
          <cell r="J965">
            <v>23.76</v>
          </cell>
          <cell r="K965">
            <v>34.54</v>
          </cell>
          <cell r="L965">
            <v>0</v>
          </cell>
          <cell r="M965">
            <v>34.54</v>
          </cell>
          <cell r="N965">
            <v>0</v>
          </cell>
        </row>
        <row r="966">
          <cell r="A966" t="str">
            <v>BE3.006NO_thin020</v>
          </cell>
          <cell r="B966" t="str">
            <v xml:space="preserve">BE </v>
          </cell>
          <cell r="C966">
            <v>3</v>
          </cell>
          <cell r="D966">
            <v>6</v>
          </cell>
          <cell r="E966" t="str">
            <v>NO_thin</v>
          </cell>
          <cell r="F966" t="str">
            <v xml:space="preserve"> 20-25</v>
          </cell>
          <cell r="G966">
            <v>15.49</v>
          </cell>
          <cell r="H966">
            <v>0.53</v>
          </cell>
          <cell r="I966">
            <v>16.03</v>
          </cell>
          <cell r="J966">
            <v>80.14</v>
          </cell>
          <cell r="K966">
            <v>114.68</v>
          </cell>
          <cell r="L966">
            <v>0</v>
          </cell>
          <cell r="M966">
            <v>114.68</v>
          </cell>
          <cell r="N966">
            <v>0</v>
          </cell>
        </row>
        <row r="967">
          <cell r="A967" t="str">
            <v>BE3.006NO_thin025</v>
          </cell>
          <cell r="B967" t="str">
            <v xml:space="preserve">BE </v>
          </cell>
          <cell r="C967">
            <v>3</v>
          </cell>
          <cell r="D967">
            <v>6</v>
          </cell>
          <cell r="E967" t="str">
            <v>NO_thin</v>
          </cell>
          <cell r="F967" t="str">
            <v xml:space="preserve"> 25-30</v>
          </cell>
          <cell r="G967">
            <v>32.729999999999997</v>
          </cell>
          <cell r="H967">
            <v>1.77</v>
          </cell>
          <cell r="I967">
            <v>34.5</v>
          </cell>
          <cell r="J967">
            <v>172.5</v>
          </cell>
          <cell r="K967">
            <v>287.18</v>
          </cell>
          <cell r="L967">
            <v>0</v>
          </cell>
          <cell r="M967">
            <v>287.18</v>
          </cell>
          <cell r="N967">
            <v>0</v>
          </cell>
        </row>
        <row r="968">
          <cell r="A968" t="str">
            <v>BE3.006NO_thin030</v>
          </cell>
          <cell r="B968" t="str">
            <v xml:space="preserve">BE </v>
          </cell>
          <cell r="C968">
            <v>3</v>
          </cell>
          <cell r="D968">
            <v>6</v>
          </cell>
          <cell r="E968" t="str">
            <v>NO_thin</v>
          </cell>
          <cell r="F968" t="str">
            <v xml:space="preserve"> 30-35</v>
          </cell>
          <cell r="G968">
            <v>23.27</v>
          </cell>
          <cell r="H968">
            <v>4.51</v>
          </cell>
          <cell r="I968">
            <v>27.78</v>
          </cell>
          <cell r="J968">
            <v>138.88999999999999</v>
          </cell>
          <cell r="K968">
            <v>426.07</v>
          </cell>
          <cell r="L968">
            <v>0</v>
          </cell>
          <cell r="M968">
            <v>426.07</v>
          </cell>
          <cell r="N968">
            <v>0</v>
          </cell>
        </row>
        <row r="969">
          <cell r="A969" t="str">
            <v>BE3.006NO_thin035</v>
          </cell>
          <cell r="B969" t="str">
            <v xml:space="preserve">BE </v>
          </cell>
          <cell r="C969">
            <v>3</v>
          </cell>
          <cell r="D969">
            <v>6</v>
          </cell>
          <cell r="E969" t="str">
            <v>NO_thin</v>
          </cell>
          <cell r="F969" t="str">
            <v xml:space="preserve"> 35-40</v>
          </cell>
          <cell r="G969">
            <v>9.8699999999999992</v>
          </cell>
          <cell r="H969">
            <v>5.85</v>
          </cell>
          <cell r="I969">
            <v>15.72</v>
          </cell>
          <cell r="J969">
            <v>78.62</v>
          </cell>
          <cell r="K969">
            <v>504.69</v>
          </cell>
          <cell r="L969">
            <v>0</v>
          </cell>
          <cell r="M969">
            <v>504.69</v>
          </cell>
          <cell r="N969">
            <v>0</v>
          </cell>
        </row>
        <row r="970">
          <cell r="A970" t="str">
            <v>BE3.006NO_thin040</v>
          </cell>
          <cell r="B970" t="str">
            <v xml:space="preserve">BE </v>
          </cell>
          <cell r="C970">
            <v>3</v>
          </cell>
          <cell r="D970">
            <v>6</v>
          </cell>
          <cell r="E970" t="str">
            <v>NO_thin</v>
          </cell>
          <cell r="F970" t="str">
            <v xml:space="preserve"> 40-45</v>
          </cell>
          <cell r="G970">
            <v>6.79</v>
          </cell>
          <cell r="H970">
            <v>2.52</v>
          </cell>
          <cell r="I970">
            <v>9.3000000000000007</v>
          </cell>
          <cell r="J970">
            <v>46.52</v>
          </cell>
          <cell r="K970">
            <v>551.21</v>
          </cell>
          <cell r="L970">
            <v>0</v>
          </cell>
          <cell r="M970">
            <v>551.21</v>
          </cell>
          <cell r="N970">
            <v>0</v>
          </cell>
        </row>
        <row r="971">
          <cell r="A971" t="str">
            <v>BE3.006NO_thin045</v>
          </cell>
          <cell r="B971" t="str">
            <v xml:space="preserve">BE </v>
          </cell>
          <cell r="C971">
            <v>3</v>
          </cell>
          <cell r="D971">
            <v>6</v>
          </cell>
          <cell r="E971" t="str">
            <v>NO_thin</v>
          </cell>
          <cell r="F971" t="str">
            <v xml:space="preserve"> 45-50</v>
          </cell>
          <cell r="G971">
            <v>7.69</v>
          </cell>
          <cell r="H971">
            <v>1.52</v>
          </cell>
          <cell r="I971">
            <v>9.2100000000000009</v>
          </cell>
          <cell r="J971">
            <v>46.05</v>
          </cell>
          <cell r="K971">
            <v>597.26</v>
          </cell>
          <cell r="L971">
            <v>0</v>
          </cell>
          <cell r="M971">
            <v>597.26</v>
          </cell>
          <cell r="N971">
            <v>0</v>
          </cell>
        </row>
        <row r="972">
          <cell r="A972" t="str">
            <v>BE3.006NO_thin050</v>
          </cell>
          <cell r="B972" t="str">
            <v xml:space="preserve">BE </v>
          </cell>
          <cell r="C972">
            <v>3</v>
          </cell>
          <cell r="D972">
            <v>6</v>
          </cell>
          <cell r="E972" t="str">
            <v>NO_thin</v>
          </cell>
          <cell r="F972" t="str">
            <v xml:space="preserve"> 50-55</v>
          </cell>
          <cell r="G972">
            <v>8.11</v>
          </cell>
          <cell r="H972">
            <v>0.43</v>
          </cell>
          <cell r="I972">
            <v>8.5399999999999991</v>
          </cell>
          <cell r="J972">
            <v>42.72</v>
          </cell>
          <cell r="K972">
            <v>639.99</v>
          </cell>
          <cell r="L972">
            <v>0</v>
          </cell>
          <cell r="M972">
            <v>639.99</v>
          </cell>
          <cell r="N972">
            <v>0</v>
          </cell>
        </row>
        <row r="973">
          <cell r="A973" t="str">
            <v>BE3.006NO_thin055</v>
          </cell>
          <cell r="B973" t="str">
            <v xml:space="preserve">BE </v>
          </cell>
          <cell r="C973">
            <v>3</v>
          </cell>
          <cell r="D973">
            <v>6</v>
          </cell>
          <cell r="E973" t="str">
            <v>NO_thin</v>
          </cell>
          <cell r="F973" t="str">
            <v xml:space="preserve"> 55-60</v>
          </cell>
          <cell r="G973">
            <v>7.78</v>
          </cell>
          <cell r="H973">
            <v>-0.11</v>
          </cell>
          <cell r="I973">
            <v>7.67</v>
          </cell>
          <cell r="J973">
            <v>38.35</v>
          </cell>
          <cell r="K973">
            <v>678.34</v>
          </cell>
          <cell r="L973">
            <v>0</v>
          </cell>
          <cell r="M973">
            <v>678.34</v>
          </cell>
          <cell r="N973">
            <v>0</v>
          </cell>
        </row>
        <row r="974">
          <cell r="A974" t="str">
            <v>BE3.006NO_thin060</v>
          </cell>
          <cell r="B974" t="str">
            <v xml:space="preserve">BE </v>
          </cell>
          <cell r="C974">
            <v>3</v>
          </cell>
          <cell r="D974">
            <v>6</v>
          </cell>
          <cell r="E974" t="str">
            <v>NO_thin</v>
          </cell>
          <cell r="F974" t="str">
            <v xml:space="preserve"> 60-65</v>
          </cell>
          <cell r="G974">
            <v>8.27</v>
          </cell>
          <cell r="H974">
            <v>-0.19</v>
          </cell>
          <cell r="I974">
            <v>8.08</v>
          </cell>
          <cell r="J974">
            <v>40.4</v>
          </cell>
          <cell r="K974">
            <v>718.74</v>
          </cell>
          <cell r="L974">
            <v>0</v>
          </cell>
          <cell r="M974">
            <v>718.74</v>
          </cell>
          <cell r="N974">
            <v>0</v>
          </cell>
        </row>
        <row r="975">
          <cell r="A975" t="str">
            <v>BE3.006NO_thin065</v>
          </cell>
          <cell r="B975" t="str">
            <v xml:space="preserve">BE </v>
          </cell>
          <cell r="C975">
            <v>3</v>
          </cell>
          <cell r="D975">
            <v>6</v>
          </cell>
          <cell r="E975" t="str">
            <v>NO_thin</v>
          </cell>
          <cell r="F975" t="str">
            <v xml:space="preserve"> 65-70</v>
          </cell>
          <cell r="G975">
            <v>8.61</v>
          </cell>
          <cell r="H975">
            <v>-0.2</v>
          </cell>
          <cell r="I975">
            <v>8.4</v>
          </cell>
          <cell r="J975">
            <v>42.02</v>
          </cell>
          <cell r="K975">
            <v>760.76</v>
          </cell>
          <cell r="L975">
            <v>0</v>
          </cell>
          <cell r="M975">
            <v>760.76</v>
          </cell>
          <cell r="N975">
            <v>0</v>
          </cell>
        </row>
        <row r="976">
          <cell r="A976" t="str">
            <v>BE3.006NO_thin070</v>
          </cell>
          <cell r="B976" t="str">
            <v xml:space="preserve">BE </v>
          </cell>
          <cell r="C976">
            <v>3</v>
          </cell>
          <cell r="D976">
            <v>6</v>
          </cell>
          <cell r="E976" t="str">
            <v>NO_thin</v>
          </cell>
          <cell r="F976" t="str">
            <v xml:space="preserve"> 70-75</v>
          </cell>
          <cell r="G976">
            <v>8.25</v>
          </cell>
          <cell r="H976">
            <v>-0.24</v>
          </cell>
          <cell r="I976">
            <v>8.01</v>
          </cell>
          <cell r="J976">
            <v>40.07</v>
          </cell>
          <cell r="K976">
            <v>800.82</v>
          </cell>
          <cell r="L976">
            <v>0</v>
          </cell>
          <cell r="M976">
            <v>800.82</v>
          </cell>
          <cell r="N976">
            <v>0</v>
          </cell>
        </row>
        <row r="977">
          <cell r="A977" t="str">
            <v>BE3.006NO_thin075</v>
          </cell>
          <cell r="B977" t="str">
            <v xml:space="preserve">BE </v>
          </cell>
          <cell r="C977">
            <v>3</v>
          </cell>
          <cell r="D977">
            <v>6</v>
          </cell>
          <cell r="E977" t="str">
            <v>NO_thin</v>
          </cell>
          <cell r="F977" t="str">
            <v xml:space="preserve"> 75-80</v>
          </cell>
          <cell r="G977">
            <v>7.97</v>
          </cell>
          <cell r="H977">
            <v>-0.27</v>
          </cell>
          <cell r="I977">
            <v>7.7</v>
          </cell>
          <cell r="J977">
            <v>38.49</v>
          </cell>
          <cell r="K977">
            <v>839.32</v>
          </cell>
          <cell r="L977">
            <v>0</v>
          </cell>
          <cell r="M977">
            <v>839.32</v>
          </cell>
          <cell r="N977">
            <v>0</v>
          </cell>
        </row>
        <row r="978">
          <cell r="A978" t="str">
            <v>BE3.006NO_thin080</v>
          </cell>
          <cell r="B978" t="str">
            <v xml:space="preserve">BE </v>
          </cell>
          <cell r="C978">
            <v>3</v>
          </cell>
          <cell r="D978">
            <v>6</v>
          </cell>
          <cell r="E978" t="str">
            <v>NO_thin</v>
          </cell>
          <cell r="F978" t="str">
            <v xml:space="preserve"> 80-85</v>
          </cell>
          <cell r="G978">
            <v>7.61</v>
          </cell>
          <cell r="H978">
            <v>-0.26</v>
          </cell>
          <cell r="I978">
            <v>7.35</v>
          </cell>
          <cell r="J978">
            <v>36.75</v>
          </cell>
          <cell r="K978">
            <v>876.07</v>
          </cell>
          <cell r="L978">
            <v>0</v>
          </cell>
          <cell r="M978">
            <v>876.07</v>
          </cell>
          <cell r="N978">
            <v>0</v>
          </cell>
        </row>
        <row r="979">
          <cell r="A979" t="str">
            <v>BE3.006NO_thin085</v>
          </cell>
          <cell r="B979" t="str">
            <v xml:space="preserve">BE </v>
          </cell>
          <cell r="C979">
            <v>3</v>
          </cell>
          <cell r="D979">
            <v>6</v>
          </cell>
          <cell r="E979" t="str">
            <v>NO_thin</v>
          </cell>
          <cell r="F979" t="str">
            <v xml:space="preserve"> 85-90</v>
          </cell>
          <cell r="G979">
            <v>7.22</v>
          </cell>
          <cell r="H979">
            <v>-0.13</v>
          </cell>
          <cell r="I979">
            <v>7.09</v>
          </cell>
          <cell r="J979">
            <v>35.47</v>
          </cell>
          <cell r="K979">
            <v>911.54</v>
          </cell>
          <cell r="L979">
            <v>0</v>
          </cell>
          <cell r="M979">
            <v>911.54</v>
          </cell>
          <cell r="N979">
            <v>0</v>
          </cell>
        </row>
        <row r="980">
          <cell r="A980" t="str">
            <v>BE3.006NO_thin090</v>
          </cell>
          <cell r="B980" t="str">
            <v xml:space="preserve">BE </v>
          </cell>
          <cell r="C980">
            <v>3</v>
          </cell>
          <cell r="D980">
            <v>6</v>
          </cell>
          <cell r="E980" t="str">
            <v>NO_thin</v>
          </cell>
          <cell r="F980" t="str">
            <v xml:space="preserve"> 90-95</v>
          </cell>
          <cell r="G980">
            <v>6.85</v>
          </cell>
          <cell r="H980">
            <v>-0.25</v>
          </cell>
          <cell r="I980">
            <v>6.6</v>
          </cell>
          <cell r="J980">
            <v>33</v>
          </cell>
          <cell r="K980">
            <v>944.54</v>
          </cell>
          <cell r="L980">
            <v>0</v>
          </cell>
          <cell r="M980">
            <v>944.54</v>
          </cell>
          <cell r="N980">
            <v>0</v>
          </cell>
        </row>
        <row r="981">
          <cell r="A981" t="str">
            <v>BE3.006NO_thin095</v>
          </cell>
          <cell r="B981" t="str">
            <v xml:space="preserve">BE </v>
          </cell>
          <cell r="C981">
            <v>3</v>
          </cell>
          <cell r="D981">
            <v>6</v>
          </cell>
          <cell r="E981" t="str">
            <v>NO_thin</v>
          </cell>
          <cell r="F981" t="str">
            <v xml:space="preserve"> 95-100</v>
          </cell>
          <cell r="G981">
            <v>6.42</v>
          </cell>
          <cell r="H981">
            <v>-0.28000000000000003</v>
          </cell>
          <cell r="I981">
            <v>6.14</v>
          </cell>
          <cell r="J981">
            <v>30.69</v>
          </cell>
          <cell r="K981">
            <v>975.22</v>
          </cell>
          <cell r="L981">
            <v>0</v>
          </cell>
          <cell r="M981">
            <v>975.22</v>
          </cell>
          <cell r="N981">
            <v>0</v>
          </cell>
        </row>
        <row r="982">
          <cell r="A982" t="str">
            <v>BE3.006NO_thin100</v>
          </cell>
          <cell r="B982" t="str">
            <v xml:space="preserve">BE </v>
          </cell>
          <cell r="C982">
            <v>3</v>
          </cell>
          <cell r="D982">
            <v>6</v>
          </cell>
          <cell r="E982" t="str">
            <v>NO_thin</v>
          </cell>
          <cell r="F982" t="str">
            <v>100-105</v>
          </cell>
          <cell r="G982">
            <v>6.07</v>
          </cell>
          <cell r="H982">
            <v>-0.38</v>
          </cell>
          <cell r="I982">
            <v>5.69</v>
          </cell>
          <cell r="J982">
            <v>28.45</v>
          </cell>
          <cell r="K982">
            <v>1003.68</v>
          </cell>
          <cell r="L982">
            <v>0</v>
          </cell>
          <cell r="M982">
            <v>1003.68</v>
          </cell>
          <cell r="N982">
            <v>0</v>
          </cell>
        </row>
        <row r="983">
          <cell r="A983" t="str">
            <v>BE3.006NO_thin105</v>
          </cell>
          <cell r="B983" t="str">
            <v xml:space="preserve">BE </v>
          </cell>
          <cell r="C983">
            <v>3</v>
          </cell>
          <cell r="D983">
            <v>6</v>
          </cell>
          <cell r="E983" t="str">
            <v>NO_thin</v>
          </cell>
          <cell r="F983" t="str">
            <v>105-110</v>
          </cell>
          <cell r="G983">
            <v>5.66</v>
          </cell>
          <cell r="H983">
            <v>-0.25</v>
          </cell>
          <cell r="I983">
            <v>5.41</v>
          </cell>
          <cell r="J983">
            <v>27.05</v>
          </cell>
          <cell r="K983">
            <v>1030.72</v>
          </cell>
          <cell r="L983">
            <v>0</v>
          </cell>
          <cell r="M983">
            <v>1030.72</v>
          </cell>
          <cell r="N983">
            <v>0</v>
          </cell>
        </row>
        <row r="984">
          <cell r="A984" t="str">
            <v>BE3.006NO_thin110</v>
          </cell>
          <cell r="B984" t="str">
            <v xml:space="preserve">BE </v>
          </cell>
          <cell r="C984">
            <v>3</v>
          </cell>
          <cell r="D984">
            <v>6</v>
          </cell>
          <cell r="E984" t="str">
            <v>NO_thin</v>
          </cell>
          <cell r="F984" t="str">
            <v>110-115</v>
          </cell>
          <cell r="G984">
            <v>5.27</v>
          </cell>
          <cell r="H984">
            <v>-0.34</v>
          </cell>
          <cell r="I984">
            <v>4.93</v>
          </cell>
          <cell r="J984">
            <v>24.66</v>
          </cell>
          <cell r="K984">
            <v>1055.3900000000001</v>
          </cell>
          <cell r="L984">
            <v>0</v>
          </cell>
          <cell r="M984">
            <v>1055.3900000000001</v>
          </cell>
          <cell r="N984">
            <v>0</v>
          </cell>
        </row>
        <row r="985">
          <cell r="A985" t="str">
            <v>BE3.006NO_thin115</v>
          </cell>
          <cell r="B985" t="str">
            <v xml:space="preserve">BE </v>
          </cell>
          <cell r="C985">
            <v>3</v>
          </cell>
          <cell r="D985">
            <v>6</v>
          </cell>
          <cell r="E985" t="str">
            <v>NO_thin</v>
          </cell>
          <cell r="F985" t="str">
            <v>115-120</v>
          </cell>
          <cell r="G985">
            <v>4.93</v>
          </cell>
          <cell r="H985">
            <v>-0.56000000000000005</v>
          </cell>
          <cell r="I985">
            <v>4.37</v>
          </cell>
          <cell r="J985">
            <v>21.85</v>
          </cell>
          <cell r="K985">
            <v>1077.23</v>
          </cell>
          <cell r="L985">
            <v>0</v>
          </cell>
          <cell r="M985">
            <v>1077.23</v>
          </cell>
          <cell r="N985">
            <v>0</v>
          </cell>
        </row>
        <row r="986">
          <cell r="A986" t="str">
            <v>BE3.006NO_thin120</v>
          </cell>
          <cell r="B986" t="str">
            <v xml:space="preserve">BE </v>
          </cell>
          <cell r="C986">
            <v>3</v>
          </cell>
          <cell r="D986">
            <v>6</v>
          </cell>
          <cell r="E986" t="str">
            <v>NO_thin</v>
          </cell>
          <cell r="F986" t="str">
            <v>120-125</v>
          </cell>
          <cell r="G986">
            <v>4.5599999999999996</v>
          </cell>
          <cell r="H986">
            <v>0.25</v>
          </cell>
          <cell r="I986">
            <v>4.8099999999999996</v>
          </cell>
          <cell r="J986">
            <v>24.03</v>
          </cell>
          <cell r="K986">
            <v>1101.26</v>
          </cell>
          <cell r="L986">
            <v>0</v>
          </cell>
          <cell r="M986">
            <v>1101.26</v>
          </cell>
          <cell r="N986">
            <v>0</v>
          </cell>
        </row>
        <row r="987">
          <cell r="A987" t="str">
            <v>BE3.006NO_thin125</v>
          </cell>
          <cell r="B987" t="str">
            <v xml:space="preserve">BE </v>
          </cell>
          <cell r="C987">
            <v>3</v>
          </cell>
          <cell r="D987">
            <v>6</v>
          </cell>
          <cell r="E987" t="str">
            <v>NO_thin</v>
          </cell>
          <cell r="F987" t="str">
            <v>125-130</v>
          </cell>
          <cell r="G987">
            <v>4.29</v>
          </cell>
          <cell r="H987">
            <v>-0.06</v>
          </cell>
          <cell r="I987">
            <v>4.2300000000000004</v>
          </cell>
          <cell r="J987">
            <v>21.15</v>
          </cell>
          <cell r="K987">
            <v>1122.4100000000001</v>
          </cell>
          <cell r="L987">
            <v>0</v>
          </cell>
          <cell r="M987">
            <v>1122.4100000000001</v>
          </cell>
          <cell r="N987">
            <v>0</v>
          </cell>
        </row>
        <row r="988">
          <cell r="A988" t="str">
            <v>BE3.006NO_thin130</v>
          </cell>
          <cell r="B988" t="str">
            <v xml:space="preserve">BE </v>
          </cell>
          <cell r="C988">
            <v>3</v>
          </cell>
          <cell r="D988">
            <v>6</v>
          </cell>
          <cell r="E988" t="str">
            <v>NO_thin</v>
          </cell>
          <cell r="F988" t="str">
            <v>130-135</v>
          </cell>
          <cell r="G988">
            <v>4.1900000000000004</v>
          </cell>
          <cell r="H988">
            <v>-0.3</v>
          </cell>
          <cell r="I988">
            <v>3.88</v>
          </cell>
          <cell r="J988">
            <v>19.420000000000002</v>
          </cell>
          <cell r="K988">
            <v>1141.83</v>
          </cell>
          <cell r="L988">
            <v>0</v>
          </cell>
          <cell r="M988">
            <v>1141.83</v>
          </cell>
          <cell r="N988">
            <v>0</v>
          </cell>
        </row>
        <row r="989">
          <cell r="A989" t="str">
            <v>BE3.006NO_thin135</v>
          </cell>
          <cell r="B989" t="str">
            <v xml:space="preserve">BE </v>
          </cell>
          <cell r="C989">
            <v>3</v>
          </cell>
          <cell r="D989">
            <v>6</v>
          </cell>
          <cell r="E989" t="str">
            <v>NO_thin</v>
          </cell>
          <cell r="F989" t="str">
            <v>135-140</v>
          </cell>
          <cell r="G989">
            <v>3.92</v>
          </cell>
          <cell r="H989">
            <v>-0.21</v>
          </cell>
          <cell r="I989">
            <v>3.7</v>
          </cell>
          <cell r="J989">
            <v>18.52</v>
          </cell>
          <cell r="K989">
            <v>1160.3499999999999</v>
          </cell>
          <cell r="L989">
            <v>0</v>
          </cell>
          <cell r="M989">
            <v>1160.3499999999999</v>
          </cell>
          <cell r="N989">
            <v>0</v>
          </cell>
        </row>
        <row r="990">
          <cell r="A990" t="str">
            <v>BE3.006NO_thin140</v>
          </cell>
          <cell r="B990" t="str">
            <v xml:space="preserve">BE </v>
          </cell>
          <cell r="C990">
            <v>3</v>
          </cell>
          <cell r="D990">
            <v>6</v>
          </cell>
          <cell r="E990" t="str">
            <v>NO_thin</v>
          </cell>
          <cell r="F990" t="str">
            <v>140-145</v>
          </cell>
          <cell r="G990">
            <v>3.49</v>
          </cell>
          <cell r="H990">
            <v>-0.79</v>
          </cell>
          <cell r="I990">
            <v>2.7</v>
          </cell>
          <cell r="J990">
            <v>13.5</v>
          </cell>
          <cell r="K990">
            <v>1173.8599999999999</v>
          </cell>
          <cell r="L990">
            <v>0</v>
          </cell>
          <cell r="M990">
            <v>1173.8599999999999</v>
          </cell>
          <cell r="N990">
            <v>0</v>
          </cell>
        </row>
        <row r="991">
          <cell r="A991" t="str">
            <v>BE3.006NO_thin145</v>
          </cell>
          <cell r="B991" t="str">
            <v xml:space="preserve">BE </v>
          </cell>
          <cell r="C991">
            <v>3</v>
          </cell>
          <cell r="D991">
            <v>6</v>
          </cell>
          <cell r="E991" t="str">
            <v>NO_thin</v>
          </cell>
          <cell r="F991" t="str">
            <v>145-150</v>
          </cell>
          <cell r="G991">
            <v>3.21</v>
          </cell>
          <cell r="H991">
            <v>-0.01</v>
          </cell>
          <cell r="I991">
            <v>3.2</v>
          </cell>
          <cell r="J991">
            <v>15.99</v>
          </cell>
          <cell r="K991">
            <v>1189.8399999999999</v>
          </cell>
          <cell r="L991">
            <v>0</v>
          </cell>
          <cell r="M991">
            <v>1189.8399999999999</v>
          </cell>
          <cell r="N991">
            <v>0</v>
          </cell>
        </row>
        <row r="992">
          <cell r="A992" t="str">
            <v>BE3.006NO_thin150</v>
          </cell>
          <cell r="B992" t="str">
            <v xml:space="preserve">BE </v>
          </cell>
          <cell r="C992">
            <v>3</v>
          </cell>
          <cell r="D992">
            <v>6</v>
          </cell>
          <cell r="E992" t="str">
            <v>NO_thin</v>
          </cell>
          <cell r="F992" t="str">
            <v>150-155</v>
          </cell>
          <cell r="G992">
            <v>3.11</v>
          </cell>
          <cell r="H992">
            <v>0.01</v>
          </cell>
          <cell r="I992">
            <v>3.12</v>
          </cell>
          <cell r="J992">
            <v>15.62</v>
          </cell>
          <cell r="K992">
            <v>1205.47</v>
          </cell>
          <cell r="L992">
            <v>0</v>
          </cell>
          <cell r="M992">
            <v>1205.47</v>
          </cell>
          <cell r="N992">
            <v>0</v>
          </cell>
        </row>
        <row r="993">
          <cell r="A993" t="str">
            <v>BE3.006NO_thin155</v>
          </cell>
          <cell r="B993" t="str">
            <v xml:space="preserve">BE </v>
          </cell>
          <cell r="C993">
            <v>3</v>
          </cell>
          <cell r="D993">
            <v>6</v>
          </cell>
          <cell r="E993" t="str">
            <v>NO_thin</v>
          </cell>
          <cell r="F993" t="str">
            <v>155-160</v>
          </cell>
          <cell r="G993">
            <v>2.93</v>
          </cell>
          <cell r="H993">
            <v>-0.12</v>
          </cell>
          <cell r="I993">
            <v>2.81</v>
          </cell>
          <cell r="J993">
            <v>14.04</v>
          </cell>
          <cell r="K993">
            <v>1219.51</v>
          </cell>
          <cell r="L993">
            <v>0</v>
          </cell>
          <cell r="M993">
            <v>1219.51</v>
          </cell>
          <cell r="N993">
            <v>0</v>
          </cell>
        </row>
        <row r="994">
          <cell r="A994" t="str">
            <v>BE3.006NO_thin160</v>
          </cell>
          <cell r="B994" t="str">
            <v xml:space="preserve">BE </v>
          </cell>
          <cell r="C994">
            <v>3</v>
          </cell>
          <cell r="D994">
            <v>6</v>
          </cell>
          <cell r="E994" t="str">
            <v>NO_thin</v>
          </cell>
          <cell r="F994" t="str">
            <v>160-165</v>
          </cell>
          <cell r="G994">
            <v>2.76</v>
          </cell>
          <cell r="H994">
            <v>0.17</v>
          </cell>
          <cell r="I994">
            <v>2.93</v>
          </cell>
          <cell r="J994">
            <v>14.64</v>
          </cell>
          <cell r="K994">
            <v>1234.1500000000001</v>
          </cell>
          <cell r="L994">
            <v>0</v>
          </cell>
          <cell r="M994">
            <v>1234.1500000000001</v>
          </cell>
          <cell r="N994">
            <v>0</v>
          </cell>
        </row>
        <row r="995">
          <cell r="A995" t="str">
            <v>BE3.006NO_thin165</v>
          </cell>
          <cell r="B995" t="str">
            <v xml:space="preserve">BE </v>
          </cell>
          <cell r="C995">
            <v>3</v>
          </cell>
          <cell r="D995">
            <v>6</v>
          </cell>
          <cell r="E995" t="str">
            <v>NO_thin</v>
          </cell>
          <cell r="F995" t="str">
            <v>165-170</v>
          </cell>
          <cell r="G995">
            <v>2.5099999999999998</v>
          </cell>
          <cell r="H995">
            <v>-0.18</v>
          </cell>
          <cell r="I995">
            <v>2.33</v>
          </cell>
          <cell r="J995">
            <v>11.63</v>
          </cell>
          <cell r="K995">
            <v>1245.78</v>
          </cell>
          <cell r="L995">
            <v>0</v>
          </cell>
          <cell r="M995">
            <v>1245.78</v>
          </cell>
          <cell r="N995">
            <v>0</v>
          </cell>
        </row>
        <row r="996">
          <cell r="A996" t="str">
            <v>BE3.006NO_thin170</v>
          </cell>
          <cell r="B996" t="str">
            <v xml:space="preserve">BE </v>
          </cell>
          <cell r="C996">
            <v>3</v>
          </cell>
          <cell r="D996">
            <v>6</v>
          </cell>
          <cell r="E996" t="str">
            <v>NO_thin</v>
          </cell>
          <cell r="F996" t="str">
            <v>170-175</v>
          </cell>
          <cell r="G996">
            <v>2.42</v>
          </cell>
          <cell r="H996">
            <v>-0.21</v>
          </cell>
          <cell r="I996">
            <v>2.21</v>
          </cell>
          <cell r="J996">
            <v>11.04</v>
          </cell>
          <cell r="K996">
            <v>1256.83</v>
          </cell>
          <cell r="L996">
            <v>0</v>
          </cell>
          <cell r="M996">
            <v>1256.83</v>
          </cell>
          <cell r="N996">
            <v>0</v>
          </cell>
        </row>
        <row r="997">
          <cell r="A997" t="str">
            <v>BE3.006NO_thin175</v>
          </cell>
          <cell r="B997" t="str">
            <v xml:space="preserve">BE </v>
          </cell>
          <cell r="C997">
            <v>3</v>
          </cell>
          <cell r="D997">
            <v>6</v>
          </cell>
          <cell r="E997" t="str">
            <v>NO_thin</v>
          </cell>
          <cell r="F997" t="str">
            <v>175-180</v>
          </cell>
          <cell r="G997">
            <v>2.17</v>
          </cell>
          <cell r="H997">
            <v>-0.22</v>
          </cell>
          <cell r="I997">
            <v>1.95</v>
          </cell>
          <cell r="J997">
            <v>9.73</v>
          </cell>
          <cell r="K997">
            <v>1266.56</v>
          </cell>
          <cell r="L997">
            <v>0</v>
          </cell>
          <cell r="M997">
            <v>1266.56</v>
          </cell>
          <cell r="N997">
            <v>0</v>
          </cell>
        </row>
        <row r="998">
          <cell r="A998" t="str">
            <v>BE3.006NO_thin180</v>
          </cell>
          <cell r="B998" t="str">
            <v xml:space="preserve">BE </v>
          </cell>
          <cell r="C998">
            <v>3</v>
          </cell>
          <cell r="D998">
            <v>6</v>
          </cell>
          <cell r="E998" t="str">
            <v>NO_thin</v>
          </cell>
          <cell r="F998" t="str">
            <v>180-185</v>
          </cell>
          <cell r="G998">
            <v>2.06</v>
          </cell>
          <cell r="H998">
            <v>-0.21</v>
          </cell>
          <cell r="I998">
            <v>1.85</v>
          </cell>
          <cell r="J998">
            <v>9.27</v>
          </cell>
          <cell r="K998">
            <v>1275.82</v>
          </cell>
          <cell r="L998">
            <v>0</v>
          </cell>
          <cell r="M998">
            <v>1275.82</v>
          </cell>
          <cell r="N998">
            <v>0</v>
          </cell>
        </row>
        <row r="999">
          <cell r="A999" t="str">
            <v>BE3.006NO_thin185</v>
          </cell>
          <cell r="B999" t="str">
            <v xml:space="preserve">BE </v>
          </cell>
          <cell r="C999">
            <v>3</v>
          </cell>
          <cell r="D999">
            <v>6</v>
          </cell>
          <cell r="E999" t="str">
            <v>NO_thin</v>
          </cell>
          <cell r="F999" t="str">
            <v>185-190</v>
          </cell>
          <cell r="G999">
            <v>1.94</v>
          </cell>
          <cell r="H999">
            <v>-0.19</v>
          </cell>
          <cell r="I999">
            <v>1.75</v>
          </cell>
          <cell r="J999">
            <v>8.77</v>
          </cell>
          <cell r="K999">
            <v>1284.5999999999999</v>
          </cell>
          <cell r="L999">
            <v>0</v>
          </cell>
          <cell r="M999">
            <v>1284.5999999999999</v>
          </cell>
          <cell r="N999">
            <v>0</v>
          </cell>
        </row>
        <row r="1000">
          <cell r="A1000" t="str">
            <v>BE3.006NO_thin190</v>
          </cell>
          <cell r="B1000" t="str">
            <v xml:space="preserve">BE </v>
          </cell>
          <cell r="C1000">
            <v>3</v>
          </cell>
          <cell r="D1000">
            <v>6</v>
          </cell>
          <cell r="E1000" t="str">
            <v>NO_thin</v>
          </cell>
          <cell r="F1000" t="str">
            <v>190-195</v>
          </cell>
          <cell r="G1000">
            <v>1.82</v>
          </cell>
          <cell r="H1000">
            <v>-0.16</v>
          </cell>
          <cell r="I1000">
            <v>1.66</v>
          </cell>
          <cell r="J1000">
            <v>8.3000000000000007</v>
          </cell>
          <cell r="K1000">
            <v>1292.9000000000001</v>
          </cell>
          <cell r="L1000">
            <v>0</v>
          </cell>
          <cell r="M1000">
            <v>1292.9000000000001</v>
          </cell>
          <cell r="N1000">
            <v>0</v>
          </cell>
        </row>
        <row r="1001">
          <cell r="A1001" t="str">
            <v>BE3.006NO_thin195</v>
          </cell>
          <cell r="B1001" t="str">
            <v xml:space="preserve">BE </v>
          </cell>
          <cell r="C1001">
            <v>3</v>
          </cell>
          <cell r="D1001">
            <v>6</v>
          </cell>
          <cell r="E1001" t="str">
            <v>NO_thin</v>
          </cell>
          <cell r="F1001" t="str">
            <v>195-200</v>
          </cell>
          <cell r="G1001">
            <v>1.67</v>
          </cell>
          <cell r="H1001">
            <v>0.1</v>
          </cell>
          <cell r="I1001">
            <v>1.77</v>
          </cell>
          <cell r="J1001">
            <v>8.85</v>
          </cell>
          <cell r="K1001">
            <v>1301.75</v>
          </cell>
          <cell r="L1001">
            <v>0</v>
          </cell>
          <cell r="M1001">
            <v>1301.75</v>
          </cell>
          <cell r="N1001">
            <v>0</v>
          </cell>
        </row>
        <row r="1002">
          <cell r="A1002" t="str">
            <v>BE3.006Thinned000</v>
          </cell>
          <cell r="B1002" t="str">
            <v xml:space="preserve">BE </v>
          </cell>
          <cell r="C1002">
            <v>3</v>
          </cell>
          <cell r="D1002">
            <v>6</v>
          </cell>
          <cell r="E1002" t="str">
            <v>Thinned</v>
          </cell>
          <cell r="F1002" t="str">
            <v xml:space="preserve">  0-5</v>
          </cell>
          <cell r="G1002">
            <v>0.06</v>
          </cell>
          <cell r="H1002">
            <v>0.1</v>
          </cell>
          <cell r="I1002">
            <v>0.16</v>
          </cell>
          <cell r="J1002">
            <v>0.8</v>
          </cell>
          <cell r="K1002">
            <v>0.8</v>
          </cell>
          <cell r="L1002">
            <v>0</v>
          </cell>
          <cell r="M1002">
            <v>0.8</v>
          </cell>
          <cell r="N1002">
            <v>0</v>
          </cell>
        </row>
        <row r="1003">
          <cell r="A1003" t="str">
            <v>BE3.006Thinned005</v>
          </cell>
          <cell r="B1003" t="str">
            <v xml:space="preserve">BE </v>
          </cell>
          <cell r="C1003">
            <v>3</v>
          </cell>
          <cell r="D1003">
            <v>6</v>
          </cell>
          <cell r="E1003" t="str">
            <v>Thinned</v>
          </cell>
          <cell r="F1003" t="str">
            <v xml:space="preserve">  5-10</v>
          </cell>
          <cell r="G1003">
            <v>0.28999999999999998</v>
          </cell>
          <cell r="H1003">
            <v>0.22</v>
          </cell>
          <cell r="I1003">
            <v>0.51</v>
          </cell>
          <cell r="J1003">
            <v>2.5499999999999998</v>
          </cell>
          <cell r="K1003">
            <v>3.35</v>
          </cell>
          <cell r="L1003">
            <v>0</v>
          </cell>
          <cell r="M1003">
            <v>3.35</v>
          </cell>
          <cell r="N1003">
            <v>0</v>
          </cell>
        </row>
        <row r="1004">
          <cell r="A1004" t="str">
            <v>BE3.006Thinned010</v>
          </cell>
          <cell r="B1004" t="str">
            <v xml:space="preserve">BE </v>
          </cell>
          <cell r="C1004">
            <v>3</v>
          </cell>
          <cell r="D1004">
            <v>6</v>
          </cell>
          <cell r="E1004" t="str">
            <v>Thinned</v>
          </cell>
          <cell r="F1004" t="str">
            <v xml:space="preserve"> 10-15</v>
          </cell>
          <cell r="G1004">
            <v>1.1599999999999999</v>
          </cell>
          <cell r="H1004">
            <v>0.32</v>
          </cell>
          <cell r="I1004">
            <v>1.49</v>
          </cell>
          <cell r="J1004">
            <v>7.43</v>
          </cell>
          <cell r="K1004">
            <v>10.79</v>
          </cell>
          <cell r="L1004">
            <v>0</v>
          </cell>
          <cell r="M1004">
            <v>10.79</v>
          </cell>
          <cell r="N1004">
            <v>0</v>
          </cell>
        </row>
        <row r="1005">
          <cell r="A1005" t="str">
            <v>BE3.006Thinned015</v>
          </cell>
          <cell r="B1005" t="str">
            <v xml:space="preserve">BE </v>
          </cell>
          <cell r="C1005">
            <v>3</v>
          </cell>
          <cell r="D1005">
            <v>6</v>
          </cell>
          <cell r="E1005" t="str">
            <v>Thinned</v>
          </cell>
          <cell r="F1005" t="str">
            <v xml:space="preserve"> 15-20</v>
          </cell>
          <cell r="G1005">
            <v>4.32</v>
          </cell>
          <cell r="H1005">
            <v>0.43</v>
          </cell>
          <cell r="I1005">
            <v>4.75</v>
          </cell>
          <cell r="J1005">
            <v>23.76</v>
          </cell>
          <cell r="K1005">
            <v>34.54</v>
          </cell>
          <cell r="L1005">
            <v>0</v>
          </cell>
          <cell r="M1005">
            <v>34.54</v>
          </cell>
          <cell r="N1005">
            <v>0</v>
          </cell>
        </row>
        <row r="1006">
          <cell r="A1006" t="str">
            <v>BE3.006Thinned020</v>
          </cell>
          <cell r="B1006" t="str">
            <v xml:space="preserve">BE </v>
          </cell>
          <cell r="C1006">
            <v>3</v>
          </cell>
          <cell r="D1006">
            <v>6</v>
          </cell>
          <cell r="E1006" t="str">
            <v>Thinned</v>
          </cell>
          <cell r="F1006" t="str">
            <v xml:space="preserve"> 20-25</v>
          </cell>
          <cell r="G1006">
            <v>15.49</v>
          </cell>
          <cell r="H1006">
            <v>0.53</v>
          </cell>
          <cell r="I1006">
            <v>16.03</v>
          </cell>
          <cell r="J1006">
            <v>80.14</v>
          </cell>
          <cell r="K1006">
            <v>114.68</v>
          </cell>
          <cell r="L1006">
            <v>0</v>
          </cell>
          <cell r="M1006">
            <v>114.68</v>
          </cell>
          <cell r="N1006">
            <v>0</v>
          </cell>
        </row>
        <row r="1007">
          <cell r="A1007" t="str">
            <v>BE3.006Thinned025</v>
          </cell>
          <cell r="B1007" t="str">
            <v xml:space="preserve">BE </v>
          </cell>
          <cell r="C1007">
            <v>3</v>
          </cell>
          <cell r="D1007">
            <v>6</v>
          </cell>
          <cell r="E1007" t="str">
            <v>Thinned</v>
          </cell>
          <cell r="F1007" t="str">
            <v xml:space="preserve"> 25-30</v>
          </cell>
          <cell r="G1007">
            <v>20.100000000000001</v>
          </cell>
          <cell r="H1007">
            <v>7.76</v>
          </cell>
          <cell r="I1007">
            <v>27.85</v>
          </cell>
          <cell r="J1007">
            <v>139.26</v>
          </cell>
          <cell r="K1007">
            <v>253.94</v>
          </cell>
          <cell r="L1007">
            <v>-0.13</v>
          </cell>
          <cell r="M1007">
            <v>253.81</v>
          </cell>
          <cell r="N1007">
            <v>7.51</v>
          </cell>
        </row>
        <row r="1008">
          <cell r="A1008" t="str">
            <v>BE3.006Thinned030</v>
          </cell>
          <cell r="B1008" t="str">
            <v xml:space="preserve">BE </v>
          </cell>
          <cell r="C1008">
            <v>3</v>
          </cell>
          <cell r="D1008">
            <v>6</v>
          </cell>
          <cell r="E1008" t="str">
            <v>Thinned</v>
          </cell>
          <cell r="F1008" t="str">
            <v xml:space="preserve"> 30-35</v>
          </cell>
          <cell r="G1008">
            <v>4.21</v>
          </cell>
          <cell r="H1008">
            <v>7.11</v>
          </cell>
          <cell r="I1008">
            <v>11.31</v>
          </cell>
          <cell r="J1008">
            <v>56.57</v>
          </cell>
          <cell r="K1008">
            <v>310.51</v>
          </cell>
          <cell r="L1008">
            <v>-0.37</v>
          </cell>
          <cell r="M1008">
            <v>310.14</v>
          </cell>
          <cell r="N1008">
            <v>12.71</v>
          </cell>
        </row>
        <row r="1009">
          <cell r="A1009" t="str">
            <v>BE3.006Thinned035</v>
          </cell>
          <cell r="B1009" t="str">
            <v xml:space="preserve">BE </v>
          </cell>
          <cell r="C1009">
            <v>3</v>
          </cell>
          <cell r="D1009">
            <v>6</v>
          </cell>
          <cell r="E1009" t="str">
            <v>Thinned</v>
          </cell>
          <cell r="F1009" t="str">
            <v xml:space="preserve"> 35-40</v>
          </cell>
          <cell r="G1009">
            <v>0.64</v>
          </cell>
          <cell r="H1009">
            <v>2.72</v>
          </cell>
          <cell r="I1009">
            <v>3.36</v>
          </cell>
          <cell r="J1009">
            <v>16.78</v>
          </cell>
          <cell r="K1009">
            <v>327.29000000000002</v>
          </cell>
          <cell r="L1009">
            <v>-0.74</v>
          </cell>
          <cell r="M1009">
            <v>326.55</v>
          </cell>
          <cell r="N1009">
            <v>3.54</v>
          </cell>
        </row>
        <row r="1010">
          <cell r="A1010" t="str">
            <v>BE3.006Thinned040</v>
          </cell>
          <cell r="B1010" t="str">
            <v xml:space="preserve">BE </v>
          </cell>
          <cell r="C1010">
            <v>3</v>
          </cell>
          <cell r="D1010">
            <v>6</v>
          </cell>
          <cell r="E1010" t="str">
            <v>Thinned</v>
          </cell>
          <cell r="F1010" t="str">
            <v xml:space="preserve"> 40-45</v>
          </cell>
          <cell r="G1010">
            <v>3.8</v>
          </cell>
          <cell r="H1010">
            <v>-0.18</v>
          </cell>
          <cell r="I1010">
            <v>3.63</v>
          </cell>
          <cell r="J1010">
            <v>18.13</v>
          </cell>
          <cell r="K1010">
            <v>345.43</v>
          </cell>
          <cell r="L1010">
            <v>-1.1299999999999999</v>
          </cell>
          <cell r="M1010">
            <v>344.3</v>
          </cell>
          <cell r="N1010">
            <v>3.63</v>
          </cell>
        </row>
        <row r="1011">
          <cell r="A1011" t="str">
            <v>BE3.006Thinned045</v>
          </cell>
          <cell r="B1011" t="str">
            <v xml:space="preserve">BE </v>
          </cell>
          <cell r="C1011">
            <v>3</v>
          </cell>
          <cell r="D1011">
            <v>6</v>
          </cell>
          <cell r="E1011" t="str">
            <v>Thinned</v>
          </cell>
          <cell r="F1011" t="str">
            <v xml:space="preserve"> 45-50</v>
          </cell>
          <cell r="G1011">
            <v>5.48</v>
          </cell>
          <cell r="H1011">
            <v>-0.94</v>
          </cell>
          <cell r="I1011">
            <v>4.54</v>
          </cell>
          <cell r="J1011">
            <v>22.68</v>
          </cell>
          <cell r="K1011">
            <v>368.1</v>
          </cell>
          <cell r="L1011">
            <v>-1.54</v>
          </cell>
          <cell r="M1011">
            <v>366.56</v>
          </cell>
          <cell r="N1011">
            <v>3.95</v>
          </cell>
        </row>
        <row r="1012">
          <cell r="A1012" t="str">
            <v>BE3.006Thinned050</v>
          </cell>
          <cell r="B1012" t="str">
            <v xml:space="preserve">BE </v>
          </cell>
          <cell r="C1012">
            <v>3</v>
          </cell>
          <cell r="D1012">
            <v>6</v>
          </cell>
          <cell r="E1012" t="str">
            <v>Thinned</v>
          </cell>
          <cell r="F1012" t="str">
            <v xml:space="preserve"> 50-55</v>
          </cell>
          <cell r="G1012">
            <v>6.48</v>
          </cell>
          <cell r="H1012">
            <v>-1.19</v>
          </cell>
          <cell r="I1012">
            <v>5.28</v>
          </cell>
          <cell r="J1012">
            <v>26.41</v>
          </cell>
          <cell r="K1012">
            <v>394.51</v>
          </cell>
          <cell r="L1012">
            <v>-1.96</v>
          </cell>
          <cell r="M1012">
            <v>392.55</v>
          </cell>
          <cell r="N1012">
            <v>3.97</v>
          </cell>
        </row>
        <row r="1013">
          <cell r="A1013" t="str">
            <v>BE3.006Thinned055</v>
          </cell>
          <cell r="B1013" t="str">
            <v xml:space="preserve">BE </v>
          </cell>
          <cell r="C1013">
            <v>3</v>
          </cell>
          <cell r="D1013">
            <v>6</v>
          </cell>
          <cell r="E1013" t="str">
            <v>Thinned</v>
          </cell>
          <cell r="F1013" t="str">
            <v xml:space="preserve"> 55-60</v>
          </cell>
          <cell r="G1013">
            <v>6.55</v>
          </cell>
          <cell r="H1013">
            <v>-1.3</v>
          </cell>
          <cell r="I1013">
            <v>5.25</v>
          </cell>
          <cell r="J1013">
            <v>26.26</v>
          </cell>
          <cell r="K1013">
            <v>420.77</v>
          </cell>
          <cell r="L1013">
            <v>-2.37</v>
          </cell>
          <cell r="M1013">
            <v>418.4</v>
          </cell>
          <cell r="N1013">
            <v>3.88</v>
          </cell>
        </row>
        <row r="1014">
          <cell r="A1014" t="str">
            <v>BE3.006Thinned060</v>
          </cell>
          <cell r="B1014" t="str">
            <v xml:space="preserve">BE </v>
          </cell>
          <cell r="C1014">
            <v>3</v>
          </cell>
          <cell r="D1014">
            <v>6</v>
          </cell>
          <cell r="E1014" t="str">
            <v>Thinned</v>
          </cell>
          <cell r="F1014" t="str">
            <v xml:space="preserve"> 60-65</v>
          </cell>
          <cell r="G1014">
            <v>6.67</v>
          </cell>
          <cell r="H1014">
            <v>-1.32</v>
          </cell>
          <cell r="I1014">
            <v>5.35</v>
          </cell>
          <cell r="J1014">
            <v>26.77</v>
          </cell>
          <cell r="K1014">
            <v>447.54</v>
          </cell>
          <cell r="L1014">
            <v>-2.8</v>
          </cell>
          <cell r="M1014">
            <v>444.74</v>
          </cell>
          <cell r="N1014">
            <v>4.0599999999999996</v>
          </cell>
        </row>
        <row r="1015">
          <cell r="A1015" t="str">
            <v>BE3.006Thinned065</v>
          </cell>
          <cell r="B1015" t="str">
            <v xml:space="preserve">BE </v>
          </cell>
          <cell r="C1015">
            <v>3</v>
          </cell>
          <cell r="D1015">
            <v>6</v>
          </cell>
          <cell r="E1015" t="str">
            <v>Thinned</v>
          </cell>
          <cell r="F1015" t="str">
            <v xml:space="preserve"> 65-70</v>
          </cell>
          <cell r="G1015">
            <v>6.09</v>
          </cell>
          <cell r="H1015">
            <v>-0.4</v>
          </cell>
          <cell r="I1015">
            <v>5.69</v>
          </cell>
          <cell r="J1015">
            <v>28.44</v>
          </cell>
          <cell r="K1015">
            <v>475.98</v>
          </cell>
          <cell r="L1015">
            <v>-3.2</v>
          </cell>
          <cell r="M1015">
            <v>472.78000000000003</v>
          </cell>
          <cell r="N1015">
            <v>3.84</v>
          </cell>
        </row>
        <row r="1016">
          <cell r="A1016" t="str">
            <v>BE3.006Thinned070</v>
          </cell>
          <cell r="B1016" t="str">
            <v xml:space="preserve">BE </v>
          </cell>
          <cell r="C1016">
            <v>3</v>
          </cell>
          <cell r="D1016">
            <v>6</v>
          </cell>
          <cell r="E1016" t="str">
            <v>Thinned</v>
          </cell>
          <cell r="F1016" t="str">
            <v xml:space="preserve"> 70-75</v>
          </cell>
          <cell r="G1016">
            <v>5.27</v>
          </cell>
          <cell r="H1016">
            <v>0.28000000000000003</v>
          </cell>
          <cell r="I1016">
            <v>5.56</v>
          </cell>
          <cell r="J1016">
            <v>27.79</v>
          </cell>
          <cell r="K1016">
            <v>503.78</v>
          </cell>
          <cell r="L1016">
            <v>-3.59</v>
          </cell>
          <cell r="M1016">
            <v>500.19</v>
          </cell>
          <cell r="N1016">
            <v>3.6</v>
          </cell>
        </row>
        <row r="1017">
          <cell r="A1017" t="str">
            <v>BE3.006Thinned075</v>
          </cell>
          <cell r="B1017" t="str">
            <v xml:space="preserve">BE </v>
          </cell>
          <cell r="C1017">
            <v>3</v>
          </cell>
          <cell r="D1017">
            <v>6</v>
          </cell>
          <cell r="E1017" t="str">
            <v>Thinned</v>
          </cell>
          <cell r="F1017" t="str">
            <v xml:space="preserve"> 75-80</v>
          </cell>
          <cell r="G1017">
            <v>5.19</v>
          </cell>
          <cell r="H1017">
            <v>-0.7</v>
          </cell>
          <cell r="I1017">
            <v>4.49</v>
          </cell>
          <cell r="J1017">
            <v>22.47</v>
          </cell>
          <cell r="K1017">
            <v>526.25</v>
          </cell>
          <cell r="L1017">
            <v>-4.0199999999999996</v>
          </cell>
          <cell r="M1017">
            <v>522.23</v>
          </cell>
          <cell r="N1017">
            <v>4.12</v>
          </cell>
        </row>
        <row r="1018">
          <cell r="A1018" t="str">
            <v>BE3.006Thinned080</v>
          </cell>
          <cell r="B1018" t="str">
            <v xml:space="preserve">BE </v>
          </cell>
          <cell r="C1018">
            <v>3</v>
          </cell>
          <cell r="D1018">
            <v>6</v>
          </cell>
          <cell r="E1018" t="str">
            <v>Thinned</v>
          </cell>
          <cell r="F1018" t="str">
            <v xml:space="preserve"> 80-85</v>
          </cell>
          <cell r="G1018">
            <v>5.07</v>
          </cell>
          <cell r="H1018">
            <v>-0.56999999999999995</v>
          </cell>
          <cell r="I1018">
            <v>4.5</v>
          </cell>
          <cell r="J1018">
            <v>22.48</v>
          </cell>
          <cell r="K1018">
            <v>548.72</v>
          </cell>
          <cell r="L1018">
            <v>-4.46</v>
          </cell>
          <cell r="M1018">
            <v>544.26</v>
          </cell>
          <cell r="N1018">
            <v>4.0999999999999996</v>
          </cell>
        </row>
        <row r="1019">
          <cell r="A1019" t="str">
            <v>BE3.006Thinned085</v>
          </cell>
          <cell r="B1019" t="str">
            <v xml:space="preserve">BE </v>
          </cell>
          <cell r="C1019">
            <v>3</v>
          </cell>
          <cell r="D1019">
            <v>6</v>
          </cell>
          <cell r="E1019" t="str">
            <v>Thinned</v>
          </cell>
          <cell r="F1019" t="str">
            <v xml:space="preserve"> 85-90</v>
          </cell>
          <cell r="G1019">
            <v>4.66</v>
          </cell>
          <cell r="H1019">
            <v>-0.42</v>
          </cell>
          <cell r="I1019">
            <v>4.24</v>
          </cell>
          <cell r="J1019">
            <v>21.19</v>
          </cell>
          <cell r="K1019">
            <v>569.91</v>
          </cell>
          <cell r="L1019">
            <v>-4.8899999999999997</v>
          </cell>
          <cell r="M1019">
            <v>565.02</v>
          </cell>
          <cell r="N1019">
            <v>4.08</v>
          </cell>
        </row>
        <row r="1020">
          <cell r="A1020" t="str">
            <v>BE3.006Thinned090</v>
          </cell>
          <cell r="B1020" t="str">
            <v xml:space="preserve">BE </v>
          </cell>
          <cell r="C1020">
            <v>3</v>
          </cell>
          <cell r="D1020">
            <v>6</v>
          </cell>
          <cell r="E1020" t="str">
            <v>Thinned</v>
          </cell>
          <cell r="F1020" t="str">
            <v xml:space="preserve"> 90-95</v>
          </cell>
          <cell r="G1020">
            <v>4.01</v>
          </cell>
          <cell r="H1020">
            <v>-0.56999999999999995</v>
          </cell>
          <cell r="I1020">
            <v>3.44</v>
          </cell>
          <cell r="J1020">
            <v>17.2</v>
          </cell>
          <cell r="K1020">
            <v>587.11</v>
          </cell>
          <cell r="L1020">
            <v>-5.3</v>
          </cell>
          <cell r="M1020">
            <v>581.81000000000006</v>
          </cell>
          <cell r="N1020">
            <v>3.89</v>
          </cell>
        </row>
        <row r="1021">
          <cell r="A1021" t="str">
            <v>BE3.006Thinned095</v>
          </cell>
          <cell r="B1021" t="str">
            <v xml:space="preserve">BE </v>
          </cell>
          <cell r="C1021">
            <v>3</v>
          </cell>
          <cell r="D1021">
            <v>6</v>
          </cell>
          <cell r="E1021" t="str">
            <v>Thinned</v>
          </cell>
          <cell r="F1021" t="str">
            <v xml:space="preserve"> 95-100</v>
          </cell>
          <cell r="G1021">
            <v>3.35</v>
          </cell>
          <cell r="H1021">
            <v>-0.54</v>
          </cell>
          <cell r="I1021">
            <v>2.81</v>
          </cell>
          <cell r="J1021">
            <v>14.04</v>
          </cell>
          <cell r="K1021">
            <v>601.15</v>
          </cell>
          <cell r="L1021">
            <v>-5.69</v>
          </cell>
          <cell r="M1021">
            <v>595.45999999999992</v>
          </cell>
          <cell r="N1021">
            <v>3.76</v>
          </cell>
        </row>
        <row r="1022">
          <cell r="A1022" t="str">
            <v>BE3.006Thinned100</v>
          </cell>
          <cell r="B1022" t="str">
            <v xml:space="preserve">BE </v>
          </cell>
          <cell r="C1022">
            <v>3</v>
          </cell>
          <cell r="D1022">
            <v>6</v>
          </cell>
          <cell r="E1022" t="str">
            <v>Thinned</v>
          </cell>
          <cell r="F1022" t="str">
            <v>100-105</v>
          </cell>
          <cell r="G1022">
            <v>3.48</v>
          </cell>
          <cell r="H1022">
            <v>-0.47</v>
          </cell>
          <cell r="I1022">
            <v>3.01</v>
          </cell>
          <cell r="J1022">
            <v>15.05</v>
          </cell>
          <cell r="K1022">
            <v>616.19000000000005</v>
          </cell>
          <cell r="L1022">
            <v>-6.08</v>
          </cell>
          <cell r="M1022">
            <v>610.11</v>
          </cell>
          <cell r="N1022">
            <v>3.61</v>
          </cell>
        </row>
        <row r="1023">
          <cell r="A1023" t="str">
            <v>BE3.006Thinned105</v>
          </cell>
          <cell r="B1023" t="str">
            <v xml:space="preserve">BE </v>
          </cell>
          <cell r="C1023">
            <v>3</v>
          </cell>
          <cell r="D1023">
            <v>6</v>
          </cell>
          <cell r="E1023" t="str">
            <v>Thinned</v>
          </cell>
          <cell r="F1023" t="str">
            <v>105-110</v>
          </cell>
          <cell r="G1023">
            <v>3.56</v>
          </cell>
          <cell r="H1023">
            <v>-0.41</v>
          </cell>
          <cell r="I1023">
            <v>3.15</v>
          </cell>
          <cell r="J1023">
            <v>15.73</v>
          </cell>
          <cell r="K1023">
            <v>631.91999999999996</v>
          </cell>
          <cell r="L1023">
            <v>-6.44</v>
          </cell>
          <cell r="M1023">
            <v>625.4799999999999</v>
          </cell>
          <cell r="N1023">
            <v>3.44</v>
          </cell>
        </row>
        <row r="1024">
          <cell r="A1024" t="str">
            <v>BE3.006Thinned110</v>
          </cell>
          <cell r="B1024" t="str">
            <v xml:space="preserve">BE </v>
          </cell>
          <cell r="C1024">
            <v>3</v>
          </cell>
          <cell r="D1024">
            <v>6</v>
          </cell>
          <cell r="E1024" t="str">
            <v>Thinned</v>
          </cell>
          <cell r="F1024" t="str">
            <v>110-115</v>
          </cell>
          <cell r="G1024">
            <v>3.05</v>
          </cell>
          <cell r="H1024">
            <v>-0.33</v>
          </cell>
          <cell r="I1024">
            <v>2.71</v>
          </cell>
          <cell r="J1024">
            <v>13.57</v>
          </cell>
          <cell r="K1024">
            <v>645.5</v>
          </cell>
          <cell r="L1024">
            <v>-6.79</v>
          </cell>
          <cell r="M1024">
            <v>638.71</v>
          </cell>
          <cell r="N1024">
            <v>3.33</v>
          </cell>
        </row>
        <row r="1025">
          <cell r="A1025" t="str">
            <v>BE3.006Thinned115</v>
          </cell>
          <cell r="B1025" t="str">
            <v xml:space="preserve">BE </v>
          </cell>
          <cell r="C1025">
            <v>3</v>
          </cell>
          <cell r="D1025">
            <v>6</v>
          </cell>
          <cell r="E1025" t="str">
            <v>Thinned</v>
          </cell>
          <cell r="F1025" t="str">
            <v>115-120</v>
          </cell>
          <cell r="G1025">
            <v>2.52</v>
          </cell>
          <cell r="H1025">
            <v>-0.27</v>
          </cell>
          <cell r="I1025">
            <v>2.25</v>
          </cell>
          <cell r="J1025">
            <v>11.24</v>
          </cell>
          <cell r="K1025">
            <v>656.74</v>
          </cell>
          <cell r="L1025">
            <v>-7.13</v>
          </cell>
          <cell r="M1025">
            <v>649.61</v>
          </cell>
          <cell r="N1025">
            <v>3.23</v>
          </cell>
        </row>
        <row r="1026">
          <cell r="A1026" t="str">
            <v>BE3.006Thinned120</v>
          </cell>
          <cell r="B1026" t="str">
            <v xml:space="preserve">BE </v>
          </cell>
          <cell r="C1026">
            <v>3</v>
          </cell>
          <cell r="D1026">
            <v>6</v>
          </cell>
          <cell r="E1026" t="str">
            <v>Thinned</v>
          </cell>
          <cell r="F1026" t="str">
            <v>120-125</v>
          </cell>
          <cell r="G1026">
            <v>2.83</v>
          </cell>
          <cell r="H1026">
            <v>-0.19</v>
          </cell>
          <cell r="I1026">
            <v>2.64</v>
          </cell>
          <cell r="J1026">
            <v>13.21</v>
          </cell>
          <cell r="K1026">
            <v>669.95</v>
          </cell>
          <cell r="L1026">
            <v>-7.46</v>
          </cell>
          <cell r="M1026">
            <v>662.49</v>
          </cell>
          <cell r="N1026">
            <v>3.13</v>
          </cell>
        </row>
        <row r="1027">
          <cell r="A1027" t="str">
            <v>BE3.006Thinned125</v>
          </cell>
          <cell r="B1027" t="str">
            <v xml:space="preserve">BE </v>
          </cell>
          <cell r="C1027">
            <v>3</v>
          </cell>
          <cell r="D1027">
            <v>6</v>
          </cell>
          <cell r="E1027" t="str">
            <v>Thinned</v>
          </cell>
          <cell r="F1027" t="str">
            <v>125-130</v>
          </cell>
          <cell r="G1027">
            <v>2.29</v>
          </cell>
          <cell r="H1027">
            <v>-0.15</v>
          </cell>
          <cell r="I1027">
            <v>2.14</v>
          </cell>
          <cell r="J1027">
            <v>10.68</v>
          </cell>
          <cell r="K1027">
            <v>680.63</v>
          </cell>
          <cell r="L1027">
            <v>-7.78</v>
          </cell>
          <cell r="M1027">
            <v>672.85</v>
          </cell>
          <cell r="N1027">
            <v>3.04</v>
          </cell>
        </row>
        <row r="1028">
          <cell r="A1028" t="str">
            <v>BE3.006Thinned130</v>
          </cell>
          <cell r="B1028" t="str">
            <v xml:space="preserve">BE </v>
          </cell>
          <cell r="C1028">
            <v>3</v>
          </cell>
          <cell r="D1028">
            <v>6</v>
          </cell>
          <cell r="E1028" t="str">
            <v>Thinned</v>
          </cell>
          <cell r="F1028" t="str">
            <v>130-135</v>
          </cell>
          <cell r="G1028">
            <v>1.9</v>
          </cell>
          <cell r="H1028">
            <v>-0.13</v>
          </cell>
          <cell r="I1028">
            <v>1.77</v>
          </cell>
          <cell r="J1028">
            <v>8.83</v>
          </cell>
          <cell r="K1028">
            <v>689.46</v>
          </cell>
          <cell r="L1028">
            <v>-8.1</v>
          </cell>
          <cell r="M1028">
            <v>681.36</v>
          </cell>
          <cell r="N1028">
            <v>2.99</v>
          </cell>
        </row>
        <row r="1029">
          <cell r="A1029" t="str">
            <v>BE3.006Thinned135</v>
          </cell>
          <cell r="B1029" t="str">
            <v xml:space="preserve">BE </v>
          </cell>
          <cell r="C1029">
            <v>3</v>
          </cell>
          <cell r="D1029">
            <v>6</v>
          </cell>
          <cell r="E1029" t="str">
            <v>Thinned</v>
          </cell>
          <cell r="F1029" t="str">
            <v>135-140</v>
          </cell>
          <cell r="G1029">
            <v>1.59</v>
          </cell>
          <cell r="H1029">
            <v>-0.12</v>
          </cell>
          <cell r="I1029">
            <v>1.47</v>
          </cell>
          <cell r="J1029">
            <v>7.33</v>
          </cell>
          <cell r="K1029">
            <v>696.79</v>
          </cell>
          <cell r="L1029">
            <v>-8.41</v>
          </cell>
          <cell r="M1029">
            <v>688.38</v>
          </cell>
          <cell r="N1029">
            <v>2.95</v>
          </cell>
        </row>
        <row r="1030">
          <cell r="A1030" t="str">
            <v>BE3.006Thinned140</v>
          </cell>
          <cell r="B1030" t="str">
            <v xml:space="preserve">BE </v>
          </cell>
          <cell r="C1030">
            <v>3</v>
          </cell>
          <cell r="D1030">
            <v>6</v>
          </cell>
          <cell r="E1030" t="str">
            <v>Thinned</v>
          </cell>
          <cell r="F1030" t="str">
            <v>140-145</v>
          </cell>
          <cell r="G1030">
            <v>0.8</v>
          </cell>
          <cell r="H1030">
            <v>-0.15</v>
          </cell>
          <cell r="I1030">
            <v>0.64</v>
          </cell>
          <cell r="J1030">
            <v>3.21</v>
          </cell>
          <cell r="K1030">
            <v>700.01</v>
          </cell>
          <cell r="L1030">
            <v>-8.7200000000000006</v>
          </cell>
          <cell r="M1030">
            <v>691.29</v>
          </cell>
          <cell r="N1030">
            <v>2.92</v>
          </cell>
        </row>
        <row r="1031">
          <cell r="A1031" t="str">
            <v>BE3.006Thinned145</v>
          </cell>
          <cell r="B1031" t="str">
            <v xml:space="preserve">BE </v>
          </cell>
          <cell r="C1031">
            <v>3</v>
          </cell>
          <cell r="D1031">
            <v>6</v>
          </cell>
          <cell r="E1031" t="str">
            <v>Thinned</v>
          </cell>
          <cell r="F1031" t="str">
            <v>145-150</v>
          </cell>
          <cell r="G1031">
            <v>0.87</v>
          </cell>
          <cell r="H1031">
            <v>-0.1</v>
          </cell>
          <cell r="I1031">
            <v>0.76</v>
          </cell>
          <cell r="J1031">
            <v>3.82</v>
          </cell>
          <cell r="K1031">
            <v>703.83</v>
          </cell>
          <cell r="L1031">
            <v>-9.02</v>
          </cell>
          <cell r="M1031">
            <v>694.81000000000006</v>
          </cell>
          <cell r="N1031">
            <v>2.88</v>
          </cell>
        </row>
        <row r="1032">
          <cell r="A1032" t="str">
            <v>BE3.006Thinned150</v>
          </cell>
          <cell r="B1032" t="str">
            <v xml:space="preserve">BE </v>
          </cell>
          <cell r="C1032">
            <v>3</v>
          </cell>
          <cell r="D1032">
            <v>6</v>
          </cell>
          <cell r="E1032" t="str">
            <v>Thinned</v>
          </cell>
          <cell r="F1032" t="str">
            <v>150-155</v>
          </cell>
          <cell r="G1032">
            <v>0.93</v>
          </cell>
          <cell r="H1032">
            <v>-7.0000000000000007E-2</v>
          </cell>
          <cell r="I1032">
            <v>0.85</v>
          </cell>
          <cell r="J1032">
            <v>4.2699999999999996</v>
          </cell>
          <cell r="K1032">
            <v>708.1</v>
          </cell>
          <cell r="L1032">
            <v>-9.32</v>
          </cell>
          <cell r="M1032">
            <v>698.78</v>
          </cell>
          <cell r="N1032">
            <v>2.83</v>
          </cell>
        </row>
        <row r="1033">
          <cell r="A1033" t="str">
            <v>BE3.006Thinned155</v>
          </cell>
          <cell r="B1033" t="str">
            <v xml:space="preserve">BE </v>
          </cell>
          <cell r="C1033">
            <v>3</v>
          </cell>
          <cell r="D1033">
            <v>6</v>
          </cell>
          <cell r="E1033" t="str">
            <v>Thinned</v>
          </cell>
          <cell r="F1033" t="str">
            <v>155-160</v>
          </cell>
          <cell r="G1033">
            <v>0.34</v>
          </cell>
          <cell r="H1033">
            <v>-0.08</v>
          </cell>
          <cell r="I1033">
            <v>0.26</v>
          </cell>
          <cell r="J1033">
            <v>1.31</v>
          </cell>
          <cell r="K1033">
            <v>709.41</v>
          </cell>
          <cell r="L1033">
            <v>-9.6199999999999992</v>
          </cell>
          <cell r="M1033">
            <v>699.79</v>
          </cell>
          <cell r="N1033">
            <v>2.8</v>
          </cell>
        </row>
        <row r="1034">
          <cell r="A1034" t="str">
            <v>BE3.006Thinned160</v>
          </cell>
          <cell r="B1034" t="str">
            <v xml:space="preserve">BE </v>
          </cell>
          <cell r="C1034">
            <v>3</v>
          </cell>
          <cell r="D1034">
            <v>6</v>
          </cell>
          <cell r="E1034" t="str">
            <v>Thinned</v>
          </cell>
          <cell r="F1034" t="str">
            <v>160-165</v>
          </cell>
          <cell r="G1034">
            <v>0.02</v>
          </cell>
          <cell r="H1034">
            <v>-0.1</v>
          </cell>
          <cell r="I1034">
            <v>-0.09</v>
          </cell>
          <cell r="J1034">
            <v>-0.43</v>
          </cell>
          <cell r="K1034">
            <v>708.99</v>
          </cell>
          <cell r="L1034">
            <v>-9.91</v>
          </cell>
          <cell r="M1034">
            <v>699.08</v>
          </cell>
          <cell r="N1034">
            <v>2.77</v>
          </cell>
        </row>
        <row r="1035">
          <cell r="A1035" t="str">
            <v>BE3.006Thinned165</v>
          </cell>
          <cell r="B1035" t="str">
            <v xml:space="preserve">BE </v>
          </cell>
          <cell r="C1035">
            <v>3</v>
          </cell>
          <cell r="D1035">
            <v>6</v>
          </cell>
          <cell r="E1035" t="str">
            <v>Thinned</v>
          </cell>
          <cell r="F1035" t="str">
            <v>165-170</v>
          </cell>
          <cell r="G1035">
            <v>-0.05</v>
          </cell>
          <cell r="H1035">
            <v>-0.1</v>
          </cell>
          <cell r="I1035">
            <v>-0.15</v>
          </cell>
          <cell r="J1035">
            <v>-0.77</v>
          </cell>
          <cell r="K1035">
            <v>708.21</v>
          </cell>
          <cell r="L1035">
            <v>-10.199999999999999</v>
          </cell>
          <cell r="M1035">
            <v>698.01</v>
          </cell>
          <cell r="N1035">
            <v>2.74</v>
          </cell>
        </row>
        <row r="1036">
          <cell r="A1036" t="str">
            <v>BE3.006Thinned170</v>
          </cell>
          <cell r="B1036" t="str">
            <v xml:space="preserve">BE </v>
          </cell>
          <cell r="C1036">
            <v>3</v>
          </cell>
          <cell r="D1036">
            <v>6</v>
          </cell>
          <cell r="E1036" t="str">
            <v>Thinned</v>
          </cell>
          <cell r="F1036" t="str">
            <v>170-175</v>
          </cell>
          <cell r="G1036">
            <v>-0.09</v>
          </cell>
          <cell r="H1036">
            <v>-0.09</v>
          </cell>
          <cell r="I1036">
            <v>-0.18</v>
          </cell>
          <cell r="J1036">
            <v>-0.91</v>
          </cell>
          <cell r="K1036">
            <v>707.31</v>
          </cell>
          <cell r="L1036">
            <v>-10.49</v>
          </cell>
          <cell r="M1036">
            <v>696.81999999999994</v>
          </cell>
          <cell r="N1036">
            <v>2.7</v>
          </cell>
        </row>
        <row r="1037">
          <cell r="A1037" t="str">
            <v>BE3.006Thinned175</v>
          </cell>
          <cell r="B1037" t="str">
            <v xml:space="preserve">BE </v>
          </cell>
          <cell r="C1037">
            <v>3</v>
          </cell>
          <cell r="D1037">
            <v>6</v>
          </cell>
          <cell r="E1037" t="str">
            <v>Thinned</v>
          </cell>
          <cell r="F1037" t="str">
            <v>175-180</v>
          </cell>
          <cell r="G1037">
            <v>-0.28000000000000003</v>
          </cell>
          <cell r="H1037">
            <v>-7.0000000000000007E-2</v>
          </cell>
          <cell r="I1037">
            <v>-0.35</v>
          </cell>
          <cell r="J1037">
            <v>-1.77</v>
          </cell>
          <cell r="K1037">
            <v>705.54</v>
          </cell>
          <cell r="L1037">
            <v>-10.77</v>
          </cell>
          <cell r="M1037">
            <v>694.77</v>
          </cell>
          <cell r="N1037">
            <v>2.66</v>
          </cell>
        </row>
        <row r="1038">
          <cell r="A1038" t="str">
            <v>BE3.006Thinned180</v>
          </cell>
          <cell r="B1038" t="str">
            <v xml:space="preserve">BE </v>
          </cell>
          <cell r="C1038">
            <v>3</v>
          </cell>
          <cell r="D1038">
            <v>6</v>
          </cell>
          <cell r="E1038" t="str">
            <v>Thinned</v>
          </cell>
          <cell r="F1038" t="str">
            <v>180-185</v>
          </cell>
          <cell r="G1038">
            <v>-0.44</v>
          </cell>
          <cell r="H1038">
            <v>-0.06</v>
          </cell>
          <cell r="I1038">
            <v>-0.5</v>
          </cell>
          <cell r="J1038">
            <v>-2.48</v>
          </cell>
          <cell r="K1038">
            <v>703.06</v>
          </cell>
          <cell r="L1038">
            <v>-11.04</v>
          </cell>
          <cell r="M1038">
            <v>692.02</v>
          </cell>
          <cell r="N1038">
            <v>2.62</v>
          </cell>
        </row>
        <row r="1039">
          <cell r="A1039" t="str">
            <v>BE3.006Thinned185</v>
          </cell>
          <cell r="B1039" t="str">
            <v xml:space="preserve">BE </v>
          </cell>
          <cell r="C1039">
            <v>3</v>
          </cell>
          <cell r="D1039">
            <v>6</v>
          </cell>
          <cell r="E1039" t="str">
            <v>Thinned</v>
          </cell>
          <cell r="F1039" t="str">
            <v>185-190</v>
          </cell>
          <cell r="G1039">
            <v>-0.59</v>
          </cell>
          <cell r="H1039">
            <v>-0.05</v>
          </cell>
          <cell r="I1039">
            <v>-0.64</v>
          </cell>
          <cell r="J1039">
            <v>-3.21</v>
          </cell>
          <cell r="K1039">
            <v>699.85</v>
          </cell>
          <cell r="L1039">
            <v>-11.32</v>
          </cell>
          <cell r="M1039">
            <v>688.53</v>
          </cell>
          <cell r="N1039">
            <v>2.58</v>
          </cell>
        </row>
        <row r="1040">
          <cell r="A1040" t="str">
            <v>BE3.006Thinned190</v>
          </cell>
          <cell r="B1040" t="str">
            <v xml:space="preserve">BE </v>
          </cell>
          <cell r="C1040">
            <v>3</v>
          </cell>
          <cell r="D1040">
            <v>6</v>
          </cell>
          <cell r="E1040" t="str">
            <v>Thinned</v>
          </cell>
          <cell r="F1040" t="str">
            <v>190-195</v>
          </cell>
          <cell r="G1040">
            <v>-0.79</v>
          </cell>
          <cell r="H1040">
            <v>-0.04</v>
          </cell>
          <cell r="I1040">
            <v>-0.83</v>
          </cell>
          <cell r="J1040">
            <v>-4.1399999999999997</v>
          </cell>
          <cell r="K1040">
            <v>695.71</v>
          </cell>
          <cell r="L1040">
            <v>-11.58</v>
          </cell>
          <cell r="M1040">
            <v>684.13</v>
          </cell>
          <cell r="N1040">
            <v>2.54</v>
          </cell>
        </row>
        <row r="1041">
          <cell r="A1041" t="str">
            <v>BE3.006Thinned195</v>
          </cell>
          <cell r="B1041" t="str">
            <v xml:space="preserve">BE </v>
          </cell>
          <cell r="C1041">
            <v>3</v>
          </cell>
          <cell r="D1041">
            <v>6</v>
          </cell>
          <cell r="E1041" t="str">
            <v>Thinned</v>
          </cell>
          <cell r="F1041" t="str">
            <v>195-200</v>
          </cell>
          <cell r="G1041">
            <v>4.29</v>
          </cell>
          <cell r="H1041">
            <v>-3.1</v>
          </cell>
          <cell r="I1041">
            <v>1.2</v>
          </cell>
          <cell r="J1041">
            <v>5.98</v>
          </cell>
          <cell r="K1041">
            <v>701.7</v>
          </cell>
          <cell r="L1041">
            <v>-11.58</v>
          </cell>
          <cell r="M1041">
            <v>690.12</v>
          </cell>
          <cell r="N1041">
            <v>0</v>
          </cell>
        </row>
        <row r="1042">
          <cell r="A1042" t="str">
            <v>BE3.008NO_thin000</v>
          </cell>
          <cell r="B1042" t="str">
            <v xml:space="preserve">BE </v>
          </cell>
          <cell r="C1042">
            <v>3</v>
          </cell>
          <cell r="D1042">
            <v>8</v>
          </cell>
          <cell r="E1042" t="str">
            <v>NO_thin</v>
          </cell>
          <cell r="F1042" t="str">
            <v xml:space="preserve">  0-5</v>
          </cell>
          <cell r="G1042">
            <v>0.2</v>
          </cell>
          <cell r="H1042">
            <v>0.14000000000000001</v>
          </cell>
          <cell r="I1042">
            <v>0.34</v>
          </cell>
          <cell r="J1042">
            <v>1.7</v>
          </cell>
          <cell r="K1042">
            <v>1.7</v>
          </cell>
          <cell r="L1042">
            <v>0</v>
          </cell>
          <cell r="M1042">
            <v>1.7</v>
          </cell>
          <cell r="N1042">
            <v>0</v>
          </cell>
        </row>
        <row r="1043">
          <cell r="A1043" t="str">
            <v>BE3.008NO_thin005</v>
          </cell>
          <cell r="B1043" t="str">
            <v xml:space="preserve">BE </v>
          </cell>
          <cell r="C1043">
            <v>3</v>
          </cell>
          <cell r="D1043">
            <v>8</v>
          </cell>
          <cell r="E1043" t="str">
            <v>NO_thin</v>
          </cell>
          <cell r="F1043" t="str">
            <v xml:space="preserve">  5-10</v>
          </cell>
          <cell r="G1043">
            <v>1</v>
          </cell>
          <cell r="H1043">
            <v>0.31</v>
          </cell>
          <cell r="I1043">
            <v>1.31</v>
          </cell>
          <cell r="J1043">
            <v>6.56</v>
          </cell>
          <cell r="K1043">
            <v>8.26</v>
          </cell>
          <cell r="L1043">
            <v>0</v>
          </cell>
          <cell r="M1043">
            <v>8.26</v>
          </cell>
          <cell r="N1043">
            <v>0</v>
          </cell>
        </row>
        <row r="1044">
          <cell r="A1044" t="str">
            <v>BE3.008NO_thin010</v>
          </cell>
          <cell r="B1044" t="str">
            <v xml:space="preserve">BE </v>
          </cell>
          <cell r="C1044">
            <v>3</v>
          </cell>
          <cell r="D1044">
            <v>8</v>
          </cell>
          <cell r="E1044" t="str">
            <v>NO_thin</v>
          </cell>
          <cell r="F1044" t="str">
            <v xml:space="preserve"> 10-15</v>
          </cell>
          <cell r="G1044">
            <v>4.03</v>
          </cell>
          <cell r="H1044">
            <v>0.47</v>
          </cell>
          <cell r="I1044">
            <v>4.5</v>
          </cell>
          <cell r="J1044">
            <v>22.52</v>
          </cell>
          <cell r="K1044">
            <v>30.78</v>
          </cell>
          <cell r="L1044">
            <v>0</v>
          </cell>
          <cell r="M1044">
            <v>30.78</v>
          </cell>
          <cell r="N1044">
            <v>0</v>
          </cell>
        </row>
        <row r="1045">
          <cell r="A1045" t="str">
            <v>BE3.008NO_thin015</v>
          </cell>
          <cell r="B1045" t="str">
            <v xml:space="preserve">BE </v>
          </cell>
          <cell r="C1045">
            <v>3</v>
          </cell>
          <cell r="D1045">
            <v>8</v>
          </cell>
          <cell r="E1045" t="str">
            <v>NO_thin</v>
          </cell>
          <cell r="F1045" t="str">
            <v xml:space="preserve"> 15-20</v>
          </cell>
          <cell r="G1045">
            <v>15.1</v>
          </cell>
          <cell r="H1045">
            <v>0.63</v>
          </cell>
          <cell r="I1045">
            <v>15.72</v>
          </cell>
          <cell r="J1045">
            <v>78.62</v>
          </cell>
          <cell r="K1045">
            <v>109.39</v>
          </cell>
          <cell r="L1045">
            <v>0</v>
          </cell>
          <cell r="M1045">
            <v>109.39</v>
          </cell>
          <cell r="N1045">
            <v>0</v>
          </cell>
        </row>
        <row r="1046">
          <cell r="A1046" t="str">
            <v>BE3.008NO_thin020</v>
          </cell>
          <cell r="B1046" t="str">
            <v xml:space="preserve">BE </v>
          </cell>
          <cell r="C1046">
            <v>3</v>
          </cell>
          <cell r="D1046">
            <v>8</v>
          </cell>
          <cell r="E1046" t="str">
            <v>NO_thin</v>
          </cell>
          <cell r="F1046" t="str">
            <v xml:space="preserve"> 20-25</v>
          </cell>
          <cell r="G1046">
            <v>34.31</v>
          </cell>
          <cell r="H1046">
            <v>1.79</v>
          </cell>
          <cell r="I1046">
            <v>36.1</v>
          </cell>
          <cell r="J1046">
            <v>180.49</v>
          </cell>
          <cell r="K1046">
            <v>289.88</v>
          </cell>
          <cell r="L1046">
            <v>0</v>
          </cell>
          <cell r="M1046">
            <v>289.88</v>
          </cell>
          <cell r="N1046">
            <v>0</v>
          </cell>
        </row>
        <row r="1047">
          <cell r="A1047" t="str">
            <v>BE3.008NO_thin025</v>
          </cell>
          <cell r="B1047" t="str">
            <v xml:space="preserve">BE </v>
          </cell>
          <cell r="C1047">
            <v>3</v>
          </cell>
          <cell r="D1047">
            <v>8</v>
          </cell>
          <cell r="E1047" t="str">
            <v>NO_thin</v>
          </cell>
          <cell r="F1047" t="str">
            <v xml:space="preserve"> 25-30</v>
          </cell>
          <cell r="G1047">
            <v>26.64</v>
          </cell>
          <cell r="H1047">
            <v>6.34</v>
          </cell>
          <cell r="I1047">
            <v>32.979999999999997</v>
          </cell>
          <cell r="J1047">
            <v>164.91</v>
          </cell>
          <cell r="K1047">
            <v>454.79</v>
          </cell>
          <cell r="L1047">
            <v>0</v>
          </cell>
          <cell r="M1047">
            <v>454.79</v>
          </cell>
          <cell r="N1047">
            <v>0</v>
          </cell>
        </row>
        <row r="1048">
          <cell r="A1048" t="str">
            <v>BE3.008NO_thin030</v>
          </cell>
          <cell r="B1048" t="str">
            <v xml:space="preserve">BE </v>
          </cell>
          <cell r="C1048">
            <v>3</v>
          </cell>
          <cell r="D1048">
            <v>8</v>
          </cell>
          <cell r="E1048" t="str">
            <v>NO_thin</v>
          </cell>
          <cell r="F1048" t="str">
            <v xml:space="preserve"> 30-35</v>
          </cell>
          <cell r="G1048">
            <v>11.02</v>
          </cell>
          <cell r="H1048">
            <v>5.68</v>
          </cell>
          <cell r="I1048">
            <v>16.690000000000001</v>
          </cell>
          <cell r="J1048">
            <v>83.46</v>
          </cell>
          <cell r="K1048">
            <v>538.25</v>
          </cell>
          <cell r="L1048">
            <v>0</v>
          </cell>
          <cell r="M1048">
            <v>538.25</v>
          </cell>
          <cell r="N1048">
            <v>0</v>
          </cell>
        </row>
        <row r="1049">
          <cell r="A1049" t="str">
            <v>BE3.008NO_thin035</v>
          </cell>
          <cell r="B1049" t="str">
            <v xml:space="preserve">BE </v>
          </cell>
          <cell r="C1049">
            <v>3</v>
          </cell>
          <cell r="D1049">
            <v>8</v>
          </cell>
          <cell r="E1049" t="str">
            <v>NO_thin</v>
          </cell>
          <cell r="F1049" t="str">
            <v xml:space="preserve"> 35-40</v>
          </cell>
          <cell r="G1049">
            <v>8.2899999999999991</v>
          </cell>
          <cell r="H1049">
            <v>3.22</v>
          </cell>
          <cell r="I1049">
            <v>11.51</v>
          </cell>
          <cell r="J1049">
            <v>57.53</v>
          </cell>
          <cell r="K1049">
            <v>595.78</v>
          </cell>
          <cell r="L1049">
            <v>0</v>
          </cell>
          <cell r="M1049">
            <v>595.78</v>
          </cell>
          <cell r="N1049">
            <v>0</v>
          </cell>
        </row>
        <row r="1050">
          <cell r="A1050" t="str">
            <v>BE3.008NO_thin040</v>
          </cell>
          <cell r="B1050" t="str">
            <v xml:space="preserve">BE </v>
          </cell>
          <cell r="C1050">
            <v>3</v>
          </cell>
          <cell r="D1050">
            <v>8</v>
          </cell>
          <cell r="E1050" t="str">
            <v>NO_thin</v>
          </cell>
          <cell r="F1050" t="str">
            <v xml:space="preserve"> 40-45</v>
          </cell>
          <cell r="G1050">
            <v>9.89</v>
          </cell>
          <cell r="H1050">
            <v>2.0099999999999998</v>
          </cell>
          <cell r="I1050">
            <v>11.9</v>
          </cell>
          <cell r="J1050">
            <v>59.49</v>
          </cell>
          <cell r="K1050">
            <v>655.27</v>
          </cell>
          <cell r="L1050">
            <v>0</v>
          </cell>
          <cell r="M1050">
            <v>655.27</v>
          </cell>
          <cell r="N1050">
            <v>0</v>
          </cell>
        </row>
        <row r="1051">
          <cell r="A1051" t="str">
            <v>BE3.008NO_thin045</v>
          </cell>
          <cell r="B1051" t="str">
            <v xml:space="preserve">BE </v>
          </cell>
          <cell r="C1051">
            <v>3</v>
          </cell>
          <cell r="D1051">
            <v>8</v>
          </cell>
          <cell r="E1051" t="str">
            <v>NO_thin</v>
          </cell>
          <cell r="F1051" t="str">
            <v xml:space="preserve"> 45-50</v>
          </cell>
          <cell r="G1051">
            <v>11.01</v>
          </cell>
          <cell r="H1051">
            <v>0.57999999999999996</v>
          </cell>
          <cell r="I1051">
            <v>11.59</v>
          </cell>
          <cell r="J1051">
            <v>57.93</v>
          </cell>
          <cell r="K1051">
            <v>713.2</v>
          </cell>
          <cell r="L1051">
            <v>0</v>
          </cell>
          <cell r="M1051">
            <v>713.2</v>
          </cell>
          <cell r="N1051">
            <v>0</v>
          </cell>
        </row>
        <row r="1052">
          <cell r="A1052" t="str">
            <v>BE3.008NO_thin050</v>
          </cell>
          <cell r="B1052" t="str">
            <v xml:space="preserve">BE </v>
          </cell>
          <cell r="C1052">
            <v>3</v>
          </cell>
          <cell r="D1052">
            <v>8</v>
          </cell>
          <cell r="E1052" t="str">
            <v>NO_thin</v>
          </cell>
          <cell r="F1052" t="str">
            <v xml:space="preserve"> 50-55</v>
          </cell>
          <cell r="G1052">
            <v>11.33</v>
          </cell>
          <cell r="H1052">
            <v>0.1</v>
          </cell>
          <cell r="I1052">
            <v>11.43</v>
          </cell>
          <cell r="J1052">
            <v>57.15</v>
          </cell>
          <cell r="K1052">
            <v>770.35</v>
          </cell>
          <cell r="L1052">
            <v>0</v>
          </cell>
          <cell r="M1052">
            <v>770.35</v>
          </cell>
          <cell r="N1052">
            <v>0</v>
          </cell>
        </row>
        <row r="1053">
          <cell r="A1053" t="str">
            <v>BE3.008NO_thin055</v>
          </cell>
          <cell r="B1053" t="str">
            <v xml:space="preserve">BE </v>
          </cell>
          <cell r="C1053">
            <v>3</v>
          </cell>
          <cell r="D1053">
            <v>8</v>
          </cell>
          <cell r="E1053" t="str">
            <v>NO_thin</v>
          </cell>
          <cell r="F1053" t="str">
            <v xml:space="preserve"> 55-60</v>
          </cell>
          <cell r="G1053">
            <v>11.34</v>
          </cell>
          <cell r="H1053">
            <v>-0.1</v>
          </cell>
          <cell r="I1053">
            <v>11.24</v>
          </cell>
          <cell r="J1053">
            <v>56.21</v>
          </cell>
          <cell r="K1053">
            <v>826.56</v>
          </cell>
          <cell r="L1053">
            <v>0</v>
          </cell>
          <cell r="M1053">
            <v>826.56</v>
          </cell>
          <cell r="N1053">
            <v>0</v>
          </cell>
        </row>
        <row r="1054">
          <cell r="A1054" t="str">
            <v>BE3.008NO_thin060</v>
          </cell>
          <cell r="B1054" t="str">
            <v xml:space="preserve">BE </v>
          </cell>
          <cell r="C1054">
            <v>3</v>
          </cell>
          <cell r="D1054">
            <v>8</v>
          </cell>
          <cell r="E1054" t="str">
            <v>NO_thin</v>
          </cell>
          <cell r="F1054" t="str">
            <v xml:space="preserve"> 60-65</v>
          </cell>
          <cell r="G1054">
            <v>10.83</v>
          </cell>
          <cell r="H1054">
            <v>-0.18</v>
          </cell>
          <cell r="I1054">
            <v>10.65</v>
          </cell>
          <cell r="J1054">
            <v>53.23</v>
          </cell>
          <cell r="K1054">
            <v>879.79</v>
          </cell>
          <cell r="L1054">
            <v>0</v>
          </cell>
          <cell r="M1054">
            <v>879.79</v>
          </cell>
          <cell r="N1054">
            <v>0</v>
          </cell>
        </row>
        <row r="1055">
          <cell r="A1055" t="str">
            <v>BE3.008NO_thin065</v>
          </cell>
          <cell r="B1055" t="str">
            <v xml:space="preserve">BE </v>
          </cell>
          <cell r="C1055">
            <v>3</v>
          </cell>
          <cell r="D1055">
            <v>8</v>
          </cell>
          <cell r="E1055" t="str">
            <v>NO_thin</v>
          </cell>
          <cell r="F1055" t="str">
            <v xml:space="preserve"> 65-70</v>
          </cell>
          <cell r="G1055">
            <v>10.32</v>
          </cell>
          <cell r="H1055">
            <v>-0.2</v>
          </cell>
          <cell r="I1055">
            <v>10.119999999999999</v>
          </cell>
          <cell r="J1055">
            <v>50.61</v>
          </cell>
          <cell r="K1055">
            <v>930.39</v>
          </cell>
          <cell r="L1055">
            <v>0</v>
          </cell>
          <cell r="M1055">
            <v>930.39</v>
          </cell>
          <cell r="N1055">
            <v>0</v>
          </cell>
        </row>
        <row r="1056">
          <cell r="A1056" t="str">
            <v>BE3.008NO_thin070</v>
          </cell>
          <cell r="B1056" t="str">
            <v xml:space="preserve">BE </v>
          </cell>
          <cell r="C1056">
            <v>3</v>
          </cell>
          <cell r="D1056">
            <v>8</v>
          </cell>
          <cell r="E1056" t="str">
            <v>NO_thin</v>
          </cell>
          <cell r="F1056" t="str">
            <v xml:space="preserve"> 70-75</v>
          </cell>
          <cell r="G1056">
            <v>10.039999999999999</v>
          </cell>
          <cell r="H1056">
            <v>-0.28000000000000003</v>
          </cell>
          <cell r="I1056">
            <v>9.76</v>
          </cell>
          <cell r="J1056">
            <v>48.81</v>
          </cell>
          <cell r="K1056">
            <v>979.2</v>
          </cell>
          <cell r="L1056">
            <v>0</v>
          </cell>
          <cell r="M1056">
            <v>979.2</v>
          </cell>
          <cell r="N1056">
            <v>0</v>
          </cell>
        </row>
        <row r="1057">
          <cell r="A1057" t="str">
            <v>BE3.008NO_thin075</v>
          </cell>
          <cell r="B1057" t="str">
            <v xml:space="preserve">BE </v>
          </cell>
          <cell r="C1057">
            <v>3</v>
          </cell>
          <cell r="D1057">
            <v>8</v>
          </cell>
          <cell r="E1057" t="str">
            <v>NO_thin</v>
          </cell>
          <cell r="F1057" t="str">
            <v xml:space="preserve"> 75-80</v>
          </cell>
          <cell r="G1057">
            <v>9.4600000000000009</v>
          </cell>
          <cell r="H1057">
            <v>-0.24</v>
          </cell>
          <cell r="I1057">
            <v>9.2200000000000006</v>
          </cell>
          <cell r="J1057">
            <v>46.11</v>
          </cell>
          <cell r="K1057">
            <v>1025.31</v>
          </cell>
          <cell r="L1057">
            <v>0</v>
          </cell>
          <cell r="M1057">
            <v>1025.31</v>
          </cell>
          <cell r="N1057">
            <v>0</v>
          </cell>
        </row>
        <row r="1058">
          <cell r="A1058" t="str">
            <v>BE3.008NO_thin080</v>
          </cell>
          <cell r="B1058" t="str">
            <v xml:space="preserve">BE </v>
          </cell>
          <cell r="C1058">
            <v>3</v>
          </cell>
          <cell r="D1058">
            <v>8</v>
          </cell>
          <cell r="E1058" t="str">
            <v>NO_thin</v>
          </cell>
          <cell r="F1058" t="str">
            <v xml:space="preserve"> 80-85</v>
          </cell>
          <cell r="G1058">
            <v>8.7799999999999994</v>
          </cell>
          <cell r="H1058">
            <v>-0.33</v>
          </cell>
          <cell r="I1058">
            <v>8.44</v>
          </cell>
          <cell r="J1058">
            <v>42.22</v>
          </cell>
          <cell r="K1058">
            <v>1067.54</v>
          </cell>
          <cell r="L1058">
            <v>0</v>
          </cell>
          <cell r="M1058">
            <v>1067.54</v>
          </cell>
          <cell r="N1058">
            <v>0</v>
          </cell>
        </row>
        <row r="1059">
          <cell r="A1059" t="str">
            <v>BE3.008NO_thin085</v>
          </cell>
          <cell r="B1059" t="str">
            <v xml:space="preserve">BE </v>
          </cell>
          <cell r="C1059">
            <v>3</v>
          </cell>
          <cell r="D1059">
            <v>8</v>
          </cell>
          <cell r="E1059" t="str">
            <v>NO_thin</v>
          </cell>
          <cell r="F1059" t="str">
            <v xml:space="preserve"> 85-90</v>
          </cell>
          <cell r="G1059">
            <v>8.2200000000000006</v>
          </cell>
          <cell r="H1059">
            <v>-0.35</v>
          </cell>
          <cell r="I1059">
            <v>7.87</v>
          </cell>
          <cell r="J1059">
            <v>39.340000000000003</v>
          </cell>
          <cell r="K1059">
            <v>1106.8800000000001</v>
          </cell>
          <cell r="L1059">
            <v>0</v>
          </cell>
          <cell r="M1059">
            <v>1106.8800000000001</v>
          </cell>
          <cell r="N1059">
            <v>0</v>
          </cell>
        </row>
        <row r="1060">
          <cell r="A1060" t="str">
            <v>BE3.008NO_thin090</v>
          </cell>
          <cell r="B1060" t="str">
            <v xml:space="preserve">BE </v>
          </cell>
          <cell r="C1060">
            <v>3</v>
          </cell>
          <cell r="D1060">
            <v>8</v>
          </cell>
          <cell r="E1060" t="str">
            <v>NO_thin</v>
          </cell>
          <cell r="F1060" t="str">
            <v xml:space="preserve"> 90-95</v>
          </cell>
          <cell r="G1060">
            <v>7.78</v>
          </cell>
          <cell r="H1060">
            <v>-0.33</v>
          </cell>
          <cell r="I1060">
            <v>7.45</v>
          </cell>
          <cell r="J1060">
            <v>37.229999999999997</v>
          </cell>
          <cell r="K1060">
            <v>1144.1099999999999</v>
          </cell>
          <cell r="L1060">
            <v>0</v>
          </cell>
          <cell r="M1060">
            <v>1144.1099999999999</v>
          </cell>
          <cell r="N1060">
            <v>0</v>
          </cell>
        </row>
        <row r="1061">
          <cell r="A1061" t="str">
            <v>BE3.008NO_thin095</v>
          </cell>
          <cell r="B1061" t="str">
            <v xml:space="preserve">BE </v>
          </cell>
          <cell r="C1061">
            <v>3</v>
          </cell>
          <cell r="D1061">
            <v>8</v>
          </cell>
          <cell r="E1061" t="str">
            <v>NO_thin</v>
          </cell>
          <cell r="F1061" t="str">
            <v xml:space="preserve"> 95-100</v>
          </cell>
          <cell r="G1061">
            <v>7.42</v>
          </cell>
          <cell r="H1061">
            <v>-0.37</v>
          </cell>
          <cell r="I1061">
            <v>7.05</v>
          </cell>
          <cell r="J1061">
            <v>35.24</v>
          </cell>
          <cell r="K1061">
            <v>1179.3499999999999</v>
          </cell>
          <cell r="L1061">
            <v>0</v>
          </cell>
          <cell r="M1061">
            <v>1179.3499999999999</v>
          </cell>
          <cell r="N1061">
            <v>0</v>
          </cell>
        </row>
        <row r="1062">
          <cell r="A1062" t="str">
            <v>BE3.008NO_thin100</v>
          </cell>
          <cell r="B1062" t="str">
            <v xml:space="preserve">BE </v>
          </cell>
          <cell r="C1062">
            <v>3</v>
          </cell>
          <cell r="D1062">
            <v>8</v>
          </cell>
          <cell r="E1062" t="str">
            <v>NO_thin</v>
          </cell>
          <cell r="F1062" t="str">
            <v>100-105</v>
          </cell>
          <cell r="G1062">
            <v>7.04</v>
          </cell>
          <cell r="H1062">
            <v>-0.41</v>
          </cell>
          <cell r="I1062">
            <v>6.63</v>
          </cell>
          <cell r="J1062">
            <v>33.130000000000003</v>
          </cell>
          <cell r="K1062">
            <v>1212.48</v>
          </cell>
          <cell r="L1062">
            <v>0</v>
          </cell>
          <cell r="M1062">
            <v>1212.48</v>
          </cell>
          <cell r="N1062">
            <v>0</v>
          </cell>
        </row>
        <row r="1063">
          <cell r="A1063" t="str">
            <v>BE3.008NO_thin105</v>
          </cell>
          <cell r="B1063" t="str">
            <v xml:space="preserve">BE </v>
          </cell>
          <cell r="C1063">
            <v>3</v>
          </cell>
          <cell r="D1063">
            <v>8</v>
          </cell>
          <cell r="E1063" t="str">
            <v>NO_thin</v>
          </cell>
          <cell r="F1063" t="str">
            <v>105-110</v>
          </cell>
          <cell r="G1063">
            <v>6.62</v>
          </cell>
          <cell r="H1063">
            <v>-0.47</v>
          </cell>
          <cell r="I1063">
            <v>6.15</v>
          </cell>
          <cell r="J1063">
            <v>30.73</v>
          </cell>
          <cell r="K1063">
            <v>1243.21</v>
          </cell>
          <cell r="L1063">
            <v>0</v>
          </cell>
          <cell r="M1063">
            <v>1243.21</v>
          </cell>
          <cell r="N1063">
            <v>0</v>
          </cell>
        </row>
        <row r="1064">
          <cell r="A1064" t="str">
            <v>BE3.008NO_thin110</v>
          </cell>
          <cell r="B1064" t="str">
            <v xml:space="preserve">BE </v>
          </cell>
          <cell r="C1064">
            <v>3</v>
          </cell>
          <cell r="D1064">
            <v>8</v>
          </cell>
          <cell r="E1064" t="str">
            <v>NO_thin</v>
          </cell>
          <cell r="F1064" t="str">
            <v>110-115</v>
          </cell>
          <cell r="G1064">
            <v>6.16</v>
          </cell>
          <cell r="H1064">
            <v>-0.27</v>
          </cell>
          <cell r="I1064">
            <v>5.89</v>
          </cell>
          <cell r="J1064">
            <v>29.46</v>
          </cell>
          <cell r="K1064">
            <v>1272.67</v>
          </cell>
          <cell r="L1064">
            <v>0</v>
          </cell>
          <cell r="M1064">
            <v>1272.67</v>
          </cell>
          <cell r="N1064">
            <v>0</v>
          </cell>
        </row>
        <row r="1065">
          <cell r="A1065" t="str">
            <v>BE3.008NO_thin115</v>
          </cell>
          <cell r="B1065" t="str">
            <v xml:space="preserve">BE </v>
          </cell>
          <cell r="C1065">
            <v>3</v>
          </cell>
          <cell r="D1065">
            <v>8</v>
          </cell>
          <cell r="E1065" t="str">
            <v>NO_thin</v>
          </cell>
          <cell r="F1065" t="str">
            <v>115-120</v>
          </cell>
          <cell r="G1065">
            <v>5.72</v>
          </cell>
          <cell r="H1065">
            <v>0.23</v>
          </cell>
          <cell r="I1065">
            <v>5.95</v>
          </cell>
          <cell r="J1065">
            <v>29.76</v>
          </cell>
          <cell r="K1065">
            <v>1302.44</v>
          </cell>
          <cell r="L1065">
            <v>0</v>
          </cell>
          <cell r="M1065">
            <v>1302.44</v>
          </cell>
          <cell r="N1065">
            <v>0</v>
          </cell>
        </row>
        <row r="1066">
          <cell r="A1066" t="str">
            <v>BE3.008NO_thin120</v>
          </cell>
          <cell r="B1066" t="str">
            <v xml:space="preserve">BE </v>
          </cell>
          <cell r="C1066">
            <v>3</v>
          </cell>
          <cell r="D1066">
            <v>8</v>
          </cell>
          <cell r="E1066" t="str">
            <v>NO_thin</v>
          </cell>
          <cell r="F1066" t="str">
            <v>120-125</v>
          </cell>
          <cell r="G1066">
            <v>5.3</v>
          </cell>
          <cell r="H1066">
            <v>-0.4</v>
          </cell>
          <cell r="I1066">
            <v>4.91</v>
          </cell>
          <cell r="J1066">
            <v>24.53</v>
          </cell>
          <cell r="K1066">
            <v>1326.96</v>
          </cell>
          <cell r="L1066">
            <v>0</v>
          </cell>
          <cell r="M1066">
            <v>1326.96</v>
          </cell>
          <cell r="N1066">
            <v>0</v>
          </cell>
        </row>
        <row r="1067">
          <cell r="A1067" t="str">
            <v>BE3.008NO_thin125</v>
          </cell>
          <cell r="B1067" t="str">
            <v xml:space="preserve">BE </v>
          </cell>
          <cell r="C1067">
            <v>3</v>
          </cell>
          <cell r="D1067">
            <v>8</v>
          </cell>
          <cell r="E1067" t="str">
            <v>NO_thin</v>
          </cell>
          <cell r="F1067" t="str">
            <v>125-130</v>
          </cell>
          <cell r="G1067">
            <v>5.01</v>
          </cell>
          <cell r="H1067">
            <v>-0.53</v>
          </cell>
          <cell r="I1067">
            <v>4.4800000000000004</v>
          </cell>
          <cell r="J1067">
            <v>22.41</v>
          </cell>
          <cell r="K1067">
            <v>1349.37</v>
          </cell>
          <cell r="L1067">
            <v>0</v>
          </cell>
          <cell r="M1067">
            <v>1349.37</v>
          </cell>
          <cell r="N1067">
            <v>0</v>
          </cell>
        </row>
        <row r="1068">
          <cell r="A1068" t="str">
            <v>BE3.008NO_thin130</v>
          </cell>
          <cell r="B1068" t="str">
            <v xml:space="preserve">BE </v>
          </cell>
          <cell r="C1068">
            <v>3</v>
          </cell>
          <cell r="D1068">
            <v>8</v>
          </cell>
          <cell r="E1068" t="str">
            <v>NO_thin</v>
          </cell>
          <cell r="F1068" t="str">
            <v>130-135</v>
          </cell>
          <cell r="G1068">
            <v>4.7300000000000004</v>
          </cell>
          <cell r="H1068">
            <v>-0.32</v>
          </cell>
          <cell r="I1068">
            <v>4.41</v>
          </cell>
          <cell r="J1068">
            <v>22.04</v>
          </cell>
          <cell r="K1068">
            <v>1371.42</v>
          </cell>
          <cell r="L1068">
            <v>0</v>
          </cell>
          <cell r="M1068">
            <v>1371.42</v>
          </cell>
          <cell r="N1068">
            <v>0</v>
          </cell>
        </row>
        <row r="1069">
          <cell r="A1069" t="str">
            <v>BE3.008NO_thin135</v>
          </cell>
          <cell r="B1069" t="str">
            <v xml:space="preserve">BE </v>
          </cell>
          <cell r="C1069">
            <v>3</v>
          </cell>
          <cell r="D1069">
            <v>8</v>
          </cell>
          <cell r="E1069" t="str">
            <v>NO_thin</v>
          </cell>
          <cell r="F1069" t="str">
            <v>135-140</v>
          </cell>
          <cell r="G1069">
            <v>4.6100000000000003</v>
          </cell>
          <cell r="H1069">
            <v>0.32</v>
          </cell>
          <cell r="I1069">
            <v>4.93</v>
          </cell>
          <cell r="J1069">
            <v>24.66</v>
          </cell>
          <cell r="K1069">
            <v>1396.08</v>
          </cell>
          <cell r="L1069">
            <v>0</v>
          </cell>
          <cell r="M1069">
            <v>1396.08</v>
          </cell>
          <cell r="N1069">
            <v>0</v>
          </cell>
        </row>
        <row r="1070">
          <cell r="A1070" t="str">
            <v>BE3.008NO_thin140</v>
          </cell>
          <cell r="B1070" t="str">
            <v xml:space="preserve">BE </v>
          </cell>
          <cell r="C1070">
            <v>3</v>
          </cell>
          <cell r="D1070">
            <v>8</v>
          </cell>
          <cell r="E1070" t="str">
            <v>NO_thin</v>
          </cell>
          <cell r="F1070" t="str">
            <v>140-145</v>
          </cell>
          <cell r="G1070">
            <v>4.25</v>
          </cell>
          <cell r="H1070">
            <v>-0.48</v>
          </cell>
          <cell r="I1070">
            <v>3.77</v>
          </cell>
          <cell r="J1070">
            <v>18.850000000000001</v>
          </cell>
          <cell r="K1070">
            <v>1414.92</v>
          </cell>
          <cell r="L1070">
            <v>0</v>
          </cell>
          <cell r="M1070">
            <v>1414.92</v>
          </cell>
          <cell r="N1070">
            <v>0</v>
          </cell>
        </row>
        <row r="1071">
          <cell r="A1071" t="str">
            <v>BE3.008NO_thin145</v>
          </cell>
          <cell r="B1071" t="str">
            <v xml:space="preserve">BE </v>
          </cell>
          <cell r="C1071">
            <v>3</v>
          </cell>
          <cell r="D1071">
            <v>8</v>
          </cell>
          <cell r="E1071" t="str">
            <v>NO_thin</v>
          </cell>
          <cell r="F1071" t="str">
            <v>145-150</v>
          </cell>
          <cell r="G1071">
            <v>3.87</v>
          </cell>
          <cell r="H1071">
            <v>-0.52</v>
          </cell>
          <cell r="I1071">
            <v>3.35</v>
          </cell>
          <cell r="J1071">
            <v>16.739999999999998</v>
          </cell>
          <cell r="K1071">
            <v>1431.66</v>
          </cell>
          <cell r="L1071">
            <v>0</v>
          </cell>
          <cell r="M1071">
            <v>1431.66</v>
          </cell>
          <cell r="N1071">
            <v>0</v>
          </cell>
        </row>
        <row r="1072">
          <cell r="A1072" t="str">
            <v>BE3.008NO_thin150</v>
          </cell>
          <cell r="B1072" t="str">
            <v xml:space="preserve">BE </v>
          </cell>
          <cell r="C1072">
            <v>3</v>
          </cell>
          <cell r="D1072">
            <v>8</v>
          </cell>
          <cell r="E1072" t="str">
            <v>NO_thin</v>
          </cell>
          <cell r="F1072" t="str">
            <v>150-155</v>
          </cell>
          <cell r="G1072">
            <v>3.62</v>
          </cell>
          <cell r="H1072">
            <v>-1.69</v>
          </cell>
          <cell r="I1072">
            <v>1.94</v>
          </cell>
          <cell r="J1072">
            <v>9.68</v>
          </cell>
          <cell r="K1072">
            <v>1441.34</v>
          </cell>
          <cell r="L1072">
            <v>0</v>
          </cell>
          <cell r="M1072">
            <v>1441.34</v>
          </cell>
          <cell r="N1072">
            <v>0</v>
          </cell>
        </row>
        <row r="1073">
          <cell r="A1073" t="str">
            <v>BE3.008NO_thin155</v>
          </cell>
          <cell r="B1073" t="str">
            <v xml:space="preserve">BE </v>
          </cell>
          <cell r="C1073">
            <v>3</v>
          </cell>
          <cell r="D1073">
            <v>8</v>
          </cell>
          <cell r="E1073" t="str">
            <v>NO_thin</v>
          </cell>
          <cell r="F1073" t="str">
            <v>155-160</v>
          </cell>
          <cell r="G1073">
            <v>3.59</v>
          </cell>
          <cell r="H1073">
            <v>0.36</v>
          </cell>
          <cell r="I1073">
            <v>3.95</v>
          </cell>
          <cell r="J1073">
            <v>19.739999999999998</v>
          </cell>
          <cell r="K1073">
            <v>1461.08</v>
          </cell>
          <cell r="L1073">
            <v>0</v>
          </cell>
          <cell r="M1073">
            <v>1461.08</v>
          </cell>
          <cell r="N1073">
            <v>0</v>
          </cell>
        </row>
        <row r="1074">
          <cell r="A1074" t="str">
            <v>BE3.008NO_thin160</v>
          </cell>
          <cell r="B1074" t="str">
            <v xml:space="preserve">BE </v>
          </cell>
          <cell r="C1074">
            <v>3</v>
          </cell>
          <cell r="D1074">
            <v>8</v>
          </cell>
          <cell r="E1074" t="str">
            <v>NO_thin</v>
          </cell>
          <cell r="F1074" t="str">
            <v>160-165</v>
          </cell>
          <cell r="G1074">
            <v>3.21</v>
          </cell>
          <cell r="H1074">
            <v>0.16</v>
          </cell>
          <cell r="I1074">
            <v>3.36</v>
          </cell>
          <cell r="J1074">
            <v>16.82</v>
          </cell>
          <cell r="K1074">
            <v>1477.9</v>
          </cell>
          <cell r="L1074">
            <v>0</v>
          </cell>
          <cell r="M1074">
            <v>1477.9</v>
          </cell>
          <cell r="N1074">
            <v>0</v>
          </cell>
        </row>
        <row r="1075">
          <cell r="A1075" t="str">
            <v>BE3.008NO_thin165</v>
          </cell>
          <cell r="B1075" t="str">
            <v xml:space="preserve">BE </v>
          </cell>
          <cell r="C1075">
            <v>3</v>
          </cell>
          <cell r="D1075">
            <v>8</v>
          </cell>
          <cell r="E1075" t="str">
            <v>NO_thin</v>
          </cell>
          <cell r="F1075" t="str">
            <v>165-170</v>
          </cell>
          <cell r="G1075">
            <v>2.91</v>
          </cell>
          <cell r="H1075">
            <v>0.01</v>
          </cell>
          <cell r="I1075">
            <v>2.92</v>
          </cell>
          <cell r="J1075">
            <v>14.59</v>
          </cell>
          <cell r="K1075">
            <v>1492.49</v>
          </cell>
          <cell r="L1075">
            <v>0</v>
          </cell>
          <cell r="M1075">
            <v>1492.49</v>
          </cell>
          <cell r="N1075">
            <v>0</v>
          </cell>
        </row>
        <row r="1076">
          <cell r="A1076" t="str">
            <v>BE3.008NO_thin170</v>
          </cell>
          <cell r="B1076" t="str">
            <v xml:space="preserve">BE </v>
          </cell>
          <cell r="C1076">
            <v>3</v>
          </cell>
          <cell r="D1076">
            <v>8</v>
          </cell>
          <cell r="E1076" t="str">
            <v>NO_thin</v>
          </cell>
          <cell r="F1076" t="str">
            <v>170-175</v>
          </cell>
          <cell r="G1076">
            <v>2.81</v>
          </cell>
          <cell r="H1076">
            <v>-0.06</v>
          </cell>
          <cell r="I1076">
            <v>2.74</v>
          </cell>
          <cell r="J1076">
            <v>13.71</v>
          </cell>
          <cell r="K1076">
            <v>1506.2</v>
          </cell>
          <cell r="L1076">
            <v>0</v>
          </cell>
          <cell r="M1076">
            <v>1506.2</v>
          </cell>
          <cell r="N1076">
            <v>0</v>
          </cell>
        </row>
        <row r="1077">
          <cell r="A1077" t="str">
            <v>BE3.008NO_thin175</v>
          </cell>
          <cell r="B1077" t="str">
            <v xml:space="preserve">BE </v>
          </cell>
          <cell r="C1077">
            <v>3</v>
          </cell>
          <cell r="D1077">
            <v>8</v>
          </cell>
          <cell r="E1077" t="str">
            <v>NO_thin</v>
          </cell>
          <cell r="F1077" t="str">
            <v>175-180</v>
          </cell>
          <cell r="G1077">
            <v>2.61</v>
          </cell>
          <cell r="H1077">
            <v>-0.26</v>
          </cell>
          <cell r="I1077">
            <v>2.34</v>
          </cell>
          <cell r="J1077">
            <v>11.72</v>
          </cell>
          <cell r="K1077">
            <v>1517.92</v>
          </cell>
          <cell r="L1077">
            <v>0</v>
          </cell>
          <cell r="M1077">
            <v>1517.92</v>
          </cell>
          <cell r="N1077">
            <v>0</v>
          </cell>
        </row>
        <row r="1078">
          <cell r="A1078" t="str">
            <v>BE3.008NO_thin180</v>
          </cell>
          <cell r="B1078" t="str">
            <v xml:space="preserve">BE </v>
          </cell>
          <cell r="C1078">
            <v>3</v>
          </cell>
          <cell r="D1078">
            <v>8</v>
          </cell>
          <cell r="E1078" t="str">
            <v>NO_thin</v>
          </cell>
          <cell r="F1078" t="str">
            <v>180-185</v>
          </cell>
          <cell r="G1078">
            <v>2.44</v>
          </cell>
          <cell r="H1078">
            <v>-0.16</v>
          </cell>
          <cell r="I1078">
            <v>2.2799999999999998</v>
          </cell>
          <cell r="J1078">
            <v>11.42</v>
          </cell>
          <cell r="K1078">
            <v>1529.33</v>
          </cell>
          <cell r="L1078">
            <v>0</v>
          </cell>
          <cell r="M1078">
            <v>1529.33</v>
          </cell>
          <cell r="N1078">
            <v>0</v>
          </cell>
        </row>
        <row r="1079">
          <cell r="A1079" t="str">
            <v>BE3.008NO_thin185</v>
          </cell>
          <cell r="B1079" t="str">
            <v xml:space="preserve">BE </v>
          </cell>
          <cell r="C1079">
            <v>3</v>
          </cell>
          <cell r="D1079">
            <v>8</v>
          </cell>
          <cell r="E1079" t="str">
            <v>NO_thin</v>
          </cell>
          <cell r="F1079" t="str">
            <v>185-190</v>
          </cell>
          <cell r="G1079">
            <v>2.27</v>
          </cell>
          <cell r="H1079">
            <v>-0.18</v>
          </cell>
          <cell r="I1079">
            <v>2.09</v>
          </cell>
          <cell r="J1079">
            <v>10.44</v>
          </cell>
          <cell r="K1079">
            <v>1539.78</v>
          </cell>
          <cell r="L1079">
            <v>0</v>
          </cell>
          <cell r="M1079">
            <v>1539.78</v>
          </cell>
          <cell r="N1079">
            <v>0</v>
          </cell>
        </row>
        <row r="1080">
          <cell r="A1080" t="str">
            <v>BE3.008NO_thin190</v>
          </cell>
          <cell r="B1080" t="str">
            <v xml:space="preserve">BE </v>
          </cell>
          <cell r="C1080">
            <v>3</v>
          </cell>
          <cell r="D1080">
            <v>8</v>
          </cell>
          <cell r="E1080" t="str">
            <v>NO_thin</v>
          </cell>
          <cell r="F1080" t="str">
            <v>190-195</v>
          </cell>
          <cell r="G1080">
            <v>2.17</v>
          </cell>
          <cell r="H1080">
            <v>-0.21</v>
          </cell>
          <cell r="I1080">
            <v>1.96</v>
          </cell>
          <cell r="J1080">
            <v>9.82</v>
          </cell>
          <cell r="K1080">
            <v>1549.59</v>
          </cell>
          <cell r="L1080">
            <v>0</v>
          </cell>
          <cell r="M1080">
            <v>1549.59</v>
          </cell>
          <cell r="N1080">
            <v>0</v>
          </cell>
        </row>
        <row r="1081">
          <cell r="A1081" t="str">
            <v>BE3.008NO_thin195</v>
          </cell>
          <cell r="B1081" t="str">
            <v xml:space="preserve">BE </v>
          </cell>
          <cell r="C1081">
            <v>3</v>
          </cell>
          <cell r="D1081">
            <v>8</v>
          </cell>
          <cell r="E1081" t="str">
            <v>NO_thin</v>
          </cell>
          <cell r="F1081" t="str">
            <v>195-200</v>
          </cell>
          <cell r="G1081">
            <v>1.97</v>
          </cell>
          <cell r="H1081">
            <v>-0.2</v>
          </cell>
          <cell r="I1081">
            <v>1.77</v>
          </cell>
          <cell r="J1081">
            <v>8.83</v>
          </cell>
          <cell r="K1081">
            <v>1558.43</v>
          </cell>
          <cell r="L1081">
            <v>0</v>
          </cell>
          <cell r="M1081">
            <v>1558.43</v>
          </cell>
          <cell r="N1081">
            <v>0</v>
          </cell>
        </row>
        <row r="1082">
          <cell r="A1082" t="str">
            <v>BE3.008Thinned000</v>
          </cell>
          <cell r="B1082" t="str">
            <v xml:space="preserve">BE </v>
          </cell>
          <cell r="C1082">
            <v>3</v>
          </cell>
          <cell r="D1082">
            <v>8</v>
          </cell>
          <cell r="E1082" t="str">
            <v>Thinned</v>
          </cell>
          <cell r="F1082" t="str">
            <v xml:space="preserve">  0-5</v>
          </cell>
          <cell r="G1082">
            <v>0.2</v>
          </cell>
          <cell r="H1082">
            <v>0.14000000000000001</v>
          </cell>
          <cell r="I1082">
            <v>0.34</v>
          </cell>
          <cell r="J1082">
            <v>1.7</v>
          </cell>
          <cell r="K1082">
            <v>1.7</v>
          </cell>
          <cell r="L1082">
            <v>0</v>
          </cell>
          <cell r="M1082">
            <v>1.7</v>
          </cell>
          <cell r="N1082">
            <v>0</v>
          </cell>
        </row>
        <row r="1083">
          <cell r="A1083" t="str">
            <v>BE3.008Thinned005</v>
          </cell>
          <cell r="B1083" t="str">
            <v xml:space="preserve">BE </v>
          </cell>
          <cell r="C1083">
            <v>3</v>
          </cell>
          <cell r="D1083">
            <v>8</v>
          </cell>
          <cell r="E1083" t="str">
            <v>Thinned</v>
          </cell>
          <cell r="F1083" t="str">
            <v xml:space="preserve">  5-10</v>
          </cell>
          <cell r="G1083">
            <v>1</v>
          </cell>
          <cell r="H1083">
            <v>0.31</v>
          </cell>
          <cell r="I1083">
            <v>1.31</v>
          </cell>
          <cell r="J1083">
            <v>6.56</v>
          </cell>
          <cell r="K1083">
            <v>8.26</v>
          </cell>
          <cell r="L1083">
            <v>0</v>
          </cell>
          <cell r="M1083">
            <v>8.26</v>
          </cell>
          <cell r="N1083">
            <v>0</v>
          </cell>
        </row>
        <row r="1084">
          <cell r="A1084" t="str">
            <v>BE3.008Thinned010</v>
          </cell>
          <cell r="B1084" t="str">
            <v xml:space="preserve">BE </v>
          </cell>
          <cell r="C1084">
            <v>3</v>
          </cell>
          <cell r="D1084">
            <v>8</v>
          </cell>
          <cell r="E1084" t="str">
            <v>Thinned</v>
          </cell>
          <cell r="F1084" t="str">
            <v xml:space="preserve"> 10-15</v>
          </cell>
          <cell r="G1084">
            <v>4.03</v>
          </cell>
          <cell r="H1084">
            <v>0.47</v>
          </cell>
          <cell r="I1084">
            <v>4.5</v>
          </cell>
          <cell r="J1084">
            <v>22.52</v>
          </cell>
          <cell r="K1084">
            <v>30.78</v>
          </cell>
          <cell r="L1084">
            <v>0</v>
          </cell>
          <cell r="M1084">
            <v>30.78</v>
          </cell>
          <cell r="N1084">
            <v>0</v>
          </cell>
        </row>
        <row r="1085">
          <cell r="A1085" t="str">
            <v>BE3.008Thinned015</v>
          </cell>
          <cell r="B1085" t="str">
            <v xml:space="preserve">BE </v>
          </cell>
          <cell r="C1085">
            <v>3</v>
          </cell>
          <cell r="D1085">
            <v>8</v>
          </cell>
          <cell r="E1085" t="str">
            <v>Thinned</v>
          </cell>
          <cell r="F1085" t="str">
            <v xml:space="preserve"> 15-20</v>
          </cell>
          <cell r="G1085">
            <v>15.1</v>
          </cell>
          <cell r="H1085">
            <v>0.63</v>
          </cell>
          <cell r="I1085">
            <v>15.72</v>
          </cell>
          <cell r="J1085">
            <v>78.62</v>
          </cell>
          <cell r="K1085">
            <v>109.39</v>
          </cell>
          <cell r="L1085">
            <v>0</v>
          </cell>
          <cell r="M1085">
            <v>109.39</v>
          </cell>
          <cell r="N1085">
            <v>0</v>
          </cell>
        </row>
        <row r="1086">
          <cell r="A1086" t="str">
            <v>BE3.008Thinned020</v>
          </cell>
          <cell r="B1086" t="str">
            <v xml:space="preserve">BE </v>
          </cell>
          <cell r="C1086">
            <v>3</v>
          </cell>
          <cell r="D1086">
            <v>8</v>
          </cell>
          <cell r="E1086" t="str">
            <v>Thinned</v>
          </cell>
          <cell r="F1086" t="str">
            <v xml:space="preserve"> 20-25</v>
          </cell>
          <cell r="G1086">
            <v>26.81</v>
          </cell>
          <cell r="H1086">
            <v>5.58</v>
          </cell>
          <cell r="I1086">
            <v>32.39</v>
          </cell>
          <cell r="J1086">
            <v>161.94999999999999</v>
          </cell>
          <cell r="K1086">
            <v>271.33999999999997</v>
          </cell>
          <cell r="L1086">
            <v>-0.08</v>
          </cell>
          <cell r="M1086">
            <v>271.26</v>
          </cell>
          <cell r="N1086">
            <v>4.57</v>
          </cell>
        </row>
        <row r="1087">
          <cell r="A1087" t="str">
            <v>BE3.008Thinned025</v>
          </cell>
          <cell r="B1087" t="str">
            <v xml:space="preserve">BE </v>
          </cell>
          <cell r="C1087">
            <v>3</v>
          </cell>
          <cell r="D1087">
            <v>8</v>
          </cell>
          <cell r="E1087" t="str">
            <v>Thinned</v>
          </cell>
          <cell r="F1087" t="str">
            <v xml:space="preserve"> 25-30</v>
          </cell>
          <cell r="G1087">
            <v>2.67</v>
          </cell>
          <cell r="H1087">
            <v>12.16</v>
          </cell>
          <cell r="I1087">
            <v>14.83</v>
          </cell>
          <cell r="J1087">
            <v>74.14</v>
          </cell>
          <cell r="K1087">
            <v>345.49</v>
          </cell>
          <cell r="L1087">
            <v>-0.38</v>
          </cell>
          <cell r="M1087">
            <v>345.11</v>
          </cell>
          <cell r="N1087">
            <v>16.91</v>
          </cell>
        </row>
        <row r="1088">
          <cell r="A1088" t="str">
            <v>BE3.008Thinned030</v>
          </cell>
          <cell r="B1088" t="str">
            <v xml:space="preserve">BE </v>
          </cell>
          <cell r="C1088">
            <v>3</v>
          </cell>
          <cell r="D1088">
            <v>8</v>
          </cell>
          <cell r="E1088" t="str">
            <v>Thinned</v>
          </cell>
          <cell r="F1088" t="str">
            <v xml:space="preserve"> 30-35</v>
          </cell>
          <cell r="G1088">
            <v>0.56999999999999995</v>
          </cell>
          <cell r="H1088">
            <v>3.84</v>
          </cell>
          <cell r="I1088">
            <v>4.41</v>
          </cell>
          <cell r="J1088">
            <v>22.05</v>
          </cell>
          <cell r="K1088">
            <v>367.53</v>
          </cell>
          <cell r="L1088">
            <v>-0.9</v>
          </cell>
          <cell r="M1088">
            <v>366.63</v>
          </cell>
          <cell r="N1088">
            <v>4.87</v>
          </cell>
        </row>
        <row r="1089">
          <cell r="A1089" t="str">
            <v>BE3.008Thinned035</v>
          </cell>
          <cell r="B1089" t="str">
            <v xml:space="preserve">BE </v>
          </cell>
          <cell r="C1089">
            <v>3</v>
          </cell>
          <cell r="D1089">
            <v>8</v>
          </cell>
          <cell r="E1089" t="str">
            <v>Thinned</v>
          </cell>
          <cell r="F1089" t="str">
            <v xml:space="preserve"> 35-40</v>
          </cell>
          <cell r="G1089">
            <v>5.43</v>
          </cell>
          <cell r="H1089">
            <v>-1.61</v>
          </cell>
          <cell r="I1089">
            <v>3.81</v>
          </cell>
          <cell r="J1089">
            <v>19.07</v>
          </cell>
          <cell r="K1089">
            <v>386.6</v>
          </cell>
          <cell r="L1089">
            <v>-1.44</v>
          </cell>
          <cell r="M1089">
            <v>385.16</v>
          </cell>
          <cell r="N1089">
            <v>5.16</v>
          </cell>
        </row>
        <row r="1090">
          <cell r="A1090" t="str">
            <v>BE3.008Thinned040</v>
          </cell>
          <cell r="B1090" t="str">
            <v xml:space="preserve">BE </v>
          </cell>
          <cell r="C1090">
            <v>3</v>
          </cell>
          <cell r="D1090">
            <v>8</v>
          </cell>
          <cell r="E1090" t="str">
            <v>Thinned</v>
          </cell>
          <cell r="F1090" t="str">
            <v xml:space="preserve"> 40-45</v>
          </cell>
          <cell r="G1090">
            <v>7.29</v>
          </cell>
          <cell r="H1090">
            <v>-0.4</v>
          </cell>
          <cell r="I1090">
            <v>6.89</v>
          </cell>
          <cell r="J1090">
            <v>34.450000000000003</v>
          </cell>
          <cell r="K1090">
            <v>421.05</v>
          </cell>
          <cell r="L1090">
            <v>-1.97</v>
          </cell>
          <cell r="M1090">
            <v>419.08</v>
          </cell>
          <cell r="N1090">
            <v>4.96</v>
          </cell>
        </row>
        <row r="1091">
          <cell r="A1091" t="str">
            <v>BE3.008Thinned045</v>
          </cell>
          <cell r="B1091" t="str">
            <v xml:space="preserve">BE </v>
          </cell>
          <cell r="C1091">
            <v>3</v>
          </cell>
          <cell r="D1091">
            <v>8</v>
          </cell>
          <cell r="E1091" t="str">
            <v>Thinned</v>
          </cell>
          <cell r="F1091" t="str">
            <v xml:space="preserve"> 45-50</v>
          </cell>
          <cell r="G1091">
            <v>8.08</v>
          </cell>
          <cell r="H1091">
            <v>-1.81</v>
          </cell>
          <cell r="I1091">
            <v>6.27</v>
          </cell>
          <cell r="J1091">
            <v>31.34</v>
          </cell>
          <cell r="K1091">
            <v>452.39</v>
          </cell>
          <cell r="L1091">
            <v>-2.5499999999999998</v>
          </cell>
          <cell r="M1091">
            <v>449.84</v>
          </cell>
          <cell r="N1091">
            <v>5.53</v>
          </cell>
        </row>
        <row r="1092">
          <cell r="A1092" t="str">
            <v>BE3.008Thinned050</v>
          </cell>
          <cell r="B1092" t="str">
            <v xml:space="preserve">BE </v>
          </cell>
          <cell r="C1092">
            <v>3</v>
          </cell>
          <cell r="D1092">
            <v>8</v>
          </cell>
          <cell r="E1092" t="str">
            <v>Thinned</v>
          </cell>
          <cell r="F1092" t="str">
            <v xml:space="preserve"> 50-55</v>
          </cell>
          <cell r="G1092">
            <v>8.15</v>
          </cell>
          <cell r="H1092">
            <v>-1.6</v>
          </cell>
          <cell r="I1092">
            <v>6.55</v>
          </cell>
          <cell r="J1092">
            <v>32.74</v>
          </cell>
          <cell r="K1092">
            <v>485.13</v>
          </cell>
          <cell r="L1092">
            <v>-3.11</v>
          </cell>
          <cell r="M1092">
            <v>482.02</v>
          </cell>
          <cell r="N1092">
            <v>5.29</v>
          </cell>
        </row>
        <row r="1093">
          <cell r="A1093" t="str">
            <v>BE3.008Thinned055</v>
          </cell>
          <cell r="B1093" t="str">
            <v xml:space="preserve">BE </v>
          </cell>
          <cell r="C1093">
            <v>3</v>
          </cell>
          <cell r="D1093">
            <v>8</v>
          </cell>
          <cell r="E1093" t="str">
            <v>Thinned</v>
          </cell>
          <cell r="F1093" t="str">
            <v xml:space="preserve"> 55-60</v>
          </cell>
          <cell r="G1093">
            <v>8.02</v>
          </cell>
          <cell r="H1093">
            <v>-0.92</v>
          </cell>
          <cell r="I1093">
            <v>7.1</v>
          </cell>
          <cell r="J1093">
            <v>35.520000000000003</v>
          </cell>
          <cell r="K1093">
            <v>520.66</v>
          </cell>
          <cell r="L1093">
            <v>-3.66</v>
          </cell>
          <cell r="M1093">
            <v>517</v>
          </cell>
          <cell r="N1093">
            <v>5.16</v>
          </cell>
        </row>
        <row r="1094">
          <cell r="A1094" t="str">
            <v>BE3.008Thinned060</v>
          </cell>
          <cell r="B1094" t="str">
            <v xml:space="preserve">BE </v>
          </cell>
          <cell r="C1094">
            <v>3</v>
          </cell>
          <cell r="D1094">
            <v>8</v>
          </cell>
          <cell r="E1094" t="str">
            <v>Thinned</v>
          </cell>
          <cell r="F1094" t="str">
            <v xml:space="preserve"> 60-65</v>
          </cell>
          <cell r="G1094">
            <v>7.73</v>
          </cell>
          <cell r="H1094">
            <v>-1.31</v>
          </cell>
          <cell r="I1094">
            <v>6.42</v>
          </cell>
          <cell r="J1094">
            <v>32.1</v>
          </cell>
          <cell r="K1094">
            <v>552.76</v>
          </cell>
          <cell r="L1094">
            <v>-4.24</v>
          </cell>
          <cell r="M1094">
            <v>548.52</v>
          </cell>
          <cell r="N1094">
            <v>5.56</v>
          </cell>
        </row>
        <row r="1095">
          <cell r="A1095" t="str">
            <v>BE3.008Thinned065</v>
          </cell>
          <cell r="B1095" t="str">
            <v xml:space="preserve">BE </v>
          </cell>
          <cell r="C1095">
            <v>3</v>
          </cell>
          <cell r="D1095">
            <v>8</v>
          </cell>
          <cell r="E1095" t="str">
            <v>Thinned</v>
          </cell>
          <cell r="F1095" t="str">
            <v xml:space="preserve"> 65-70</v>
          </cell>
          <cell r="G1095">
            <v>6.26</v>
          </cell>
          <cell r="H1095">
            <v>-0.75</v>
          </cell>
          <cell r="I1095">
            <v>5.51</v>
          </cell>
          <cell r="J1095">
            <v>27.53</v>
          </cell>
          <cell r="K1095">
            <v>580.28</v>
          </cell>
          <cell r="L1095">
            <v>-4.83</v>
          </cell>
          <cell r="M1095">
            <v>575.44999999999993</v>
          </cell>
          <cell r="N1095">
            <v>5.52</v>
          </cell>
        </row>
        <row r="1096">
          <cell r="A1096" t="str">
            <v>BE3.008Thinned070</v>
          </cell>
          <cell r="B1096" t="str">
            <v xml:space="preserve">BE </v>
          </cell>
          <cell r="C1096">
            <v>3</v>
          </cell>
          <cell r="D1096">
            <v>8</v>
          </cell>
          <cell r="E1096" t="str">
            <v>Thinned</v>
          </cell>
          <cell r="F1096" t="str">
            <v xml:space="preserve"> 70-75</v>
          </cell>
          <cell r="G1096">
            <v>6.59</v>
          </cell>
          <cell r="H1096">
            <v>-0.48</v>
          </cell>
          <cell r="I1096">
            <v>6.1</v>
          </cell>
          <cell r="J1096">
            <v>30.52</v>
          </cell>
          <cell r="K1096">
            <v>610.79999999999995</v>
          </cell>
          <cell r="L1096">
            <v>-5.4</v>
          </cell>
          <cell r="M1096">
            <v>605.4</v>
          </cell>
          <cell r="N1096">
            <v>5.5</v>
          </cell>
        </row>
        <row r="1097">
          <cell r="A1097" t="str">
            <v>BE3.008Thinned075</v>
          </cell>
          <cell r="B1097" t="str">
            <v xml:space="preserve">BE </v>
          </cell>
          <cell r="C1097">
            <v>3</v>
          </cell>
          <cell r="D1097">
            <v>8</v>
          </cell>
          <cell r="E1097" t="str">
            <v>Thinned</v>
          </cell>
          <cell r="F1097" t="str">
            <v xml:space="preserve"> 75-80</v>
          </cell>
          <cell r="G1097">
            <v>5.92</v>
          </cell>
          <cell r="H1097">
            <v>-0.26</v>
          </cell>
          <cell r="I1097">
            <v>5.66</v>
          </cell>
          <cell r="J1097">
            <v>28.28</v>
          </cell>
          <cell r="K1097">
            <v>639.08000000000004</v>
          </cell>
          <cell r="L1097">
            <v>-5.98</v>
          </cell>
          <cell r="M1097">
            <v>633.1</v>
          </cell>
          <cell r="N1097">
            <v>5.46</v>
          </cell>
        </row>
        <row r="1098">
          <cell r="A1098" t="str">
            <v>BE3.008Thinned080</v>
          </cell>
          <cell r="B1098" t="str">
            <v xml:space="preserve">BE </v>
          </cell>
          <cell r="C1098">
            <v>3</v>
          </cell>
          <cell r="D1098">
            <v>8</v>
          </cell>
          <cell r="E1098" t="str">
            <v>Thinned</v>
          </cell>
          <cell r="F1098" t="str">
            <v xml:space="preserve"> 80-85</v>
          </cell>
          <cell r="G1098">
            <v>4.5</v>
          </cell>
          <cell r="H1098">
            <v>-0.33</v>
          </cell>
          <cell r="I1098">
            <v>4.17</v>
          </cell>
          <cell r="J1098">
            <v>20.85</v>
          </cell>
          <cell r="K1098">
            <v>659.92</v>
          </cell>
          <cell r="L1098">
            <v>-6.55</v>
          </cell>
          <cell r="M1098">
            <v>653.37</v>
          </cell>
          <cell r="N1098">
            <v>5.38</v>
          </cell>
        </row>
        <row r="1099">
          <cell r="A1099" t="str">
            <v>BE3.008Thinned085</v>
          </cell>
          <cell r="B1099" t="str">
            <v xml:space="preserve">BE </v>
          </cell>
          <cell r="C1099">
            <v>3</v>
          </cell>
          <cell r="D1099">
            <v>8</v>
          </cell>
          <cell r="E1099" t="str">
            <v>Thinned</v>
          </cell>
          <cell r="F1099" t="str">
            <v xml:space="preserve"> 85-90</v>
          </cell>
          <cell r="G1099">
            <v>4.46</v>
          </cell>
          <cell r="H1099">
            <v>-0.5</v>
          </cell>
          <cell r="I1099">
            <v>3.96</v>
          </cell>
          <cell r="J1099">
            <v>19.8</v>
          </cell>
          <cell r="K1099">
            <v>679.73</v>
          </cell>
          <cell r="L1099">
            <v>-7.09</v>
          </cell>
          <cell r="M1099">
            <v>672.64</v>
          </cell>
          <cell r="N1099">
            <v>5.16</v>
          </cell>
        </row>
        <row r="1100">
          <cell r="A1100" t="str">
            <v>BE3.008Thinned090</v>
          </cell>
          <cell r="B1100" t="str">
            <v xml:space="preserve">BE </v>
          </cell>
          <cell r="C1100">
            <v>3</v>
          </cell>
          <cell r="D1100">
            <v>8</v>
          </cell>
          <cell r="E1100" t="str">
            <v>Thinned</v>
          </cell>
          <cell r="F1100" t="str">
            <v xml:space="preserve"> 90-95</v>
          </cell>
          <cell r="G1100">
            <v>4.6900000000000004</v>
          </cell>
          <cell r="H1100">
            <v>-0.53</v>
          </cell>
          <cell r="I1100">
            <v>4.16</v>
          </cell>
          <cell r="J1100">
            <v>20.82</v>
          </cell>
          <cell r="K1100">
            <v>700.54</v>
          </cell>
          <cell r="L1100">
            <v>-7.62</v>
          </cell>
          <cell r="M1100">
            <v>692.92</v>
          </cell>
          <cell r="N1100">
            <v>4.92</v>
          </cell>
        </row>
        <row r="1101">
          <cell r="A1101" t="str">
            <v>BE3.008Thinned095</v>
          </cell>
          <cell r="B1101" t="str">
            <v xml:space="preserve">BE </v>
          </cell>
          <cell r="C1101">
            <v>3</v>
          </cell>
          <cell r="D1101">
            <v>8</v>
          </cell>
          <cell r="E1101" t="str">
            <v>Thinned</v>
          </cell>
          <cell r="F1101" t="str">
            <v xml:space="preserve"> 95-100</v>
          </cell>
          <cell r="G1101">
            <v>4.3499999999999996</v>
          </cell>
          <cell r="H1101">
            <v>-0.45</v>
          </cell>
          <cell r="I1101">
            <v>3.9</v>
          </cell>
          <cell r="J1101">
            <v>19.510000000000002</v>
          </cell>
          <cell r="K1101">
            <v>720.05</v>
          </cell>
          <cell r="L1101">
            <v>-8.11</v>
          </cell>
          <cell r="M1101">
            <v>711.93999999999994</v>
          </cell>
          <cell r="N1101">
            <v>4.7300000000000004</v>
          </cell>
        </row>
        <row r="1102">
          <cell r="A1102" t="str">
            <v>BE3.008Thinned100</v>
          </cell>
          <cell r="B1102" t="str">
            <v xml:space="preserve">BE </v>
          </cell>
          <cell r="C1102">
            <v>3</v>
          </cell>
          <cell r="D1102">
            <v>8</v>
          </cell>
          <cell r="E1102" t="str">
            <v>Thinned</v>
          </cell>
          <cell r="F1102" t="str">
            <v>100-105</v>
          </cell>
          <cell r="G1102">
            <v>4.1399999999999997</v>
          </cell>
          <cell r="H1102">
            <v>-0.36</v>
          </cell>
          <cell r="I1102">
            <v>3.78</v>
          </cell>
          <cell r="J1102">
            <v>18.88</v>
          </cell>
          <cell r="K1102">
            <v>738.93</v>
          </cell>
          <cell r="L1102">
            <v>-8.59</v>
          </cell>
          <cell r="M1102">
            <v>730.33999999999992</v>
          </cell>
          <cell r="N1102">
            <v>4.5599999999999996</v>
          </cell>
        </row>
        <row r="1103">
          <cell r="A1103" t="str">
            <v>BE3.008Thinned105</v>
          </cell>
          <cell r="B1103" t="str">
            <v xml:space="preserve">BE </v>
          </cell>
          <cell r="C1103">
            <v>3</v>
          </cell>
          <cell r="D1103">
            <v>8</v>
          </cell>
          <cell r="E1103" t="str">
            <v>Thinned</v>
          </cell>
          <cell r="F1103" t="str">
            <v>105-110</v>
          </cell>
          <cell r="G1103">
            <v>3.22</v>
          </cell>
          <cell r="H1103">
            <v>-0.36</v>
          </cell>
          <cell r="I1103">
            <v>2.86</v>
          </cell>
          <cell r="J1103">
            <v>14.3</v>
          </cell>
          <cell r="K1103">
            <v>753.23</v>
          </cell>
          <cell r="L1103">
            <v>-9.06</v>
          </cell>
          <cell r="M1103">
            <v>744.17000000000007</v>
          </cell>
          <cell r="N1103">
            <v>4.42</v>
          </cell>
        </row>
        <row r="1104">
          <cell r="A1104" t="str">
            <v>BE3.008Thinned110</v>
          </cell>
          <cell r="B1104" t="str">
            <v xml:space="preserve">BE </v>
          </cell>
          <cell r="C1104">
            <v>3</v>
          </cell>
          <cell r="D1104">
            <v>8</v>
          </cell>
          <cell r="E1104" t="str">
            <v>Thinned</v>
          </cell>
          <cell r="F1104" t="str">
            <v>110-115</v>
          </cell>
          <cell r="G1104">
            <v>2.84</v>
          </cell>
          <cell r="H1104">
            <v>-0.37</v>
          </cell>
          <cell r="I1104">
            <v>2.4700000000000002</v>
          </cell>
          <cell r="J1104">
            <v>12.36</v>
          </cell>
          <cell r="K1104">
            <v>765.59</v>
          </cell>
          <cell r="L1104">
            <v>-9.52</v>
          </cell>
          <cell r="M1104">
            <v>756.07</v>
          </cell>
          <cell r="N1104">
            <v>4.3</v>
          </cell>
        </row>
        <row r="1105">
          <cell r="A1105" t="str">
            <v>BE3.008Thinned115</v>
          </cell>
          <cell r="B1105" t="str">
            <v xml:space="preserve">BE </v>
          </cell>
          <cell r="C1105">
            <v>3</v>
          </cell>
          <cell r="D1105">
            <v>8</v>
          </cell>
          <cell r="E1105" t="str">
            <v>Thinned</v>
          </cell>
          <cell r="F1105" t="str">
            <v>115-120</v>
          </cell>
          <cell r="G1105">
            <v>3.21</v>
          </cell>
          <cell r="H1105">
            <v>-0.27</v>
          </cell>
          <cell r="I1105">
            <v>2.95</v>
          </cell>
          <cell r="J1105">
            <v>14.73</v>
          </cell>
          <cell r="K1105">
            <v>780.32</v>
          </cell>
          <cell r="L1105">
            <v>-9.9600000000000009</v>
          </cell>
          <cell r="M1105">
            <v>770.36</v>
          </cell>
          <cell r="N1105">
            <v>4.2</v>
          </cell>
        </row>
        <row r="1106">
          <cell r="A1106" t="str">
            <v>BE3.008Thinned120</v>
          </cell>
          <cell r="B1106" t="str">
            <v xml:space="preserve">BE </v>
          </cell>
          <cell r="C1106">
            <v>3</v>
          </cell>
          <cell r="D1106">
            <v>8</v>
          </cell>
          <cell r="E1106" t="str">
            <v>Thinned</v>
          </cell>
          <cell r="F1106" t="str">
            <v>120-125</v>
          </cell>
          <cell r="G1106">
            <v>2.39</v>
          </cell>
          <cell r="H1106">
            <v>-0.24</v>
          </cell>
          <cell r="I1106">
            <v>2.15</v>
          </cell>
          <cell r="J1106">
            <v>10.74</v>
          </cell>
          <cell r="K1106">
            <v>791.07</v>
          </cell>
          <cell r="L1106">
            <v>-10.39</v>
          </cell>
          <cell r="M1106">
            <v>780.68000000000006</v>
          </cell>
          <cell r="N1106">
            <v>4.0999999999999996</v>
          </cell>
        </row>
        <row r="1107">
          <cell r="A1107" t="str">
            <v>BE3.008Thinned125</v>
          </cell>
          <cell r="B1107" t="str">
            <v xml:space="preserve">BE </v>
          </cell>
          <cell r="C1107">
            <v>3</v>
          </cell>
          <cell r="D1107">
            <v>8</v>
          </cell>
          <cell r="E1107" t="str">
            <v>Thinned</v>
          </cell>
          <cell r="F1107" t="str">
            <v>125-130</v>
          </cell>
          <cell r="G1107">
            <v>2.0299999999999998</v>
          </cell>
          <cell r="H1107">
            <v>-0.22</v>
          </cell>
          <cell r="I1107">
            <v>1.81</v>
          </cell>
          <cell r="J1107">
            <v>9.0399999999999991</v>
          </cell>
          <cell r="K1107">
            <v>800.11</v>
          </cell>
          <cell r="L1107">
            <v>-10.82</v>
          </cell>
          <cell r="M1107">
            <v>789.29</v>
          </cell>
          <cell r="N1107">
            <v>4</v>
          </cell>
        </row>
        <row r="1108">
          <cell r="A1108" t="str">
            <v>BE3.008Thinned130</v>
          </cell>
          <cell r="B1108" t="str">
            <v xml:space="preserve">BE </v>
          </cell>
          <cell r="C1108">
            <v>3</v>
          </cell>
          <cell r="D1108">
            <v>8</v>
          </cell>
          <cell r="E1108" t="str">
            <v>Thinned</v>
          </cell>
          <cell r="F1108" t="str">
            <v>130-135</v>
          </cell>
          <cell r="G1108">
            <v>1.99</v>
          </cell>
          <cell r="H1108">
            <v>-0.18</v>
          </cell>
          <cell r="I1108">
            <v>1.81</v>
          </cell>
          <cell r="J1108">
            <v>9.07</v>
          </cell>
          <cell r="K1108">
            <v>809.18</v>
          </cell>
          <cell r="L1108">
            <v>-11.23</v>
          </cell>
          <cell r="M1108">
            <v>797.94999999999993</v>
          </cell>
          <cell r="N1108">
            <v>3.92</v>
          </cell>
        </row>
        <row r="1109">
          <cell r="A1109" t="str">
            <v>BE3.008Thinned135</v>
          </cell>
          <cell r="B1109" t="str">
            <v xml:space="preserve">BE </v>
          </cell>
          <cell r="C1109">
            <v>3</v>
          </cell>
          <cell r="D1109">
            <v>8</v>
          </cell>
          <cell r="E1109" t="str">
            <v>Thinned</v>
          </cell>
          <cell r="F1109" t="str">
            <v>135-140</v>
          </cell>
          <cell r="G1109">
            <v>2.4700000000000002</v>
          </cell>
          <cell r="H1109">
            <v>-0.11</v>
          </cell>
          <cell r="I1109">
            <v>2.36</v>
          </cell>
          <cell r="J1109">
            <v>11.79</v>
          </cell>
          <cell r="K1109">
            <v>820.97</v>
          </cell>
          <cell r="L1109">
            <v>-11.63</v>
          </cell>
          <cell r="M1109">
            <v>809.34</v>
          </cell>
          <cell r="N1109">
            <v>3.83</v>
          </cell>
        </row>
        <row r="1110">
          <cell r="A1110" t="str">
            <v>BE3.008Thinned140</v>
          </cell>
          <cell r="B1110" t="str">
            <v xml:space="preserve">BE </v>
          </cell>
          <cell r="C1110">
            <v>3</v>
          </cell>
          <cell r="D1110">
            <v>8</v>
          </cell>
          <cell r="E1110" t="str">
            <v>Thinned</v>
          </cell>
          <cell r="F1110" t="str">
            <v>140-145</v>
          </cell>
          <cell r="G1110">
            <v>1.64</v>
          </cell>
          <cell r="H1110">
            <v>-0.11</v>
          </cell>
          <cell r="I1110">
            <v>1.53</v>
          </cell>
          <cell r="J1110">
            <v>7.67</v>
          </cell>
          <cell r="K1110">
            <v>828.64</v>
          </cell>
          <cell r="L1110">
            <v>-12.03</v>
          </cell>
          <cell r="M1110">
            <v>816.61</v>
          </cell>
          <cell r="N1110">
            <v>3.76</v>
          </cell>
        </row>
        <row r="1111">
          <cell r="A1111" t="str">
            <v>BE3.008Thinned145</v>
          </cell>
          <cell r="B1111" t="str">
            <v xml:space="preserve">BE </v>
          </cell>
          <cell r="C1111">
            <v>3</v>
          </cell>
          <cell r="D1111">
            <v>8</v>
          </cell>
          <cell r="E1111" t="str">
            <v>Thinned</v>
          </cell>
          <cell r="F1111" t="str">
            <v>145-150</v>
          </cell>
          <cell r="G1111">
            <v>0.3</v>
          </cell>
          <cell r="H1111">
            <v>-0.13</v>
          </cell>
          <cell r="I1111">
            <v>0.17</v>
          </cell>
          <cell r="J1111">
            <v>0.86</v>
          </cell>
          <cell r="K1111">
            <v>829.5</v>
          </cell>
          <cell r="L1111">
            <v>-12.43</v>
          </cell>
          <cell r="M1111">
            <v>817.07</v>
          </cell>
          <cell r="N1111">
            <v>3.72</v>
          </cell>
        </row>
        <row r="1112">
          <cell r="A1112" t="str">
            <v>BE3.008Thinned150</v>
          </cell>
          <cell r="B1112" t="str">
            <v xml:space="preserve">BE </v>
          </cell>
          <cell r="C1112">
            <v>3</v>
          </cell>
          <cell r="D1112">
            <v>8</v>
          </cell>
          <cell r="E1112" t="str">
            <v>Thinned</v>
          </cell>
          <cell r="F1112" t="str">
            <v>150-155</v>
          </cell>
          <cell r="G1112">
            <v>-0.77</v>
          </cell>
          <cell r="H1112">
            <v>-0.22</v>
          </cell>
          <cell r="I1112">
            <v>-0.99</v>
          </cell>
          <cell r="J1112">
            <v>-4.96</v>
          </cell>
          <cell r="K1112">
            <v>824.54</v>
          </cell>
          <cell r="L1112">
            <v>-12.81</v>
          </cell>
          <cell r="M1112">
            <v>811.73</v>
          </cell>
          <cell r="N1112">
            <v>3.66</v>
          </cell>
        </row>
        <row r="1113">
          <cell r="A1113" t="str">
            <v>BE3.008Thinned155</v>
          </cell>
          <cell r="B1113" t="str">
            <v xml:space="preserve">BE </v>
          </cell>
          <cell r="C1113">
            <v>3</v>
          </cell>
          <cell r="D1113">
            <v>8</v>
          </cell>
          <cell r="E1113" t="str">
            <v>Thinned</v>
          </cell>
          <cell r="F1113" t="str">
            <v>155-160</v>
          </cell>
          <cell r="G1113">
            <v>0.46</v>
          </cell>
          <cell r="H1113">
            <v>-0.17</v>
          </cell>
          <cell r="I1113">
            <v>0.28999999999999998</v>
          </cell>
          <cell r="J1113">
            <v>1.44</v>
          </cell>
          <cell r="K1113">
            <v>825.98</v>
          </cell>
          <cell r="L1113">
            <v>-13.19</v>
          </cell>
          <cell r="M1113">
            <v>812.79</v>
          </cell>
          <cell r="N1113">
            <v>3.6</v>
          </cell>
        </row>
        <row r="1114">
          <cell r="A1114" t="str">
            <v>BE3.008Thinned160</v>
          </cell>
          <cell r="B1114" t="str">
            <v xml:space="preserve">BE </v>
          </cell>
          <cell r="C1114">
            <v>3</v>
          </cell>
          <cell r="D1114">
            <v>8</v>
          </cell>
          <cell r="E1114" t="str">
            <v>Thinned</v>
          </cell>
          <cell r="F1114" t="str">
            <v>160-165</v>
          </cell>
          <cell r="G1114">
            <v>0.2</v>
          </cell>
          <cell r="H1114">
            <v>-0.13</v>
          </cell>
          <cell r="I1114">
            <v>0.08</v>
          </cell>
          <cell r="J1114">
            <v>0.39</v>
          </cell>
          <cell r="K1114">
            <v>826.38</v>
          </cell>
          <cell r="L1114">
            <v>-13.57</v>
          </cell>
          <cell r="M1114">
            <v>812.81</v>
          </cell>
          <cell r="N1114">
            <v>3.54</v>
          </cell>
        </row>
        <row r="1115">
          <cell r="A1115" t="str">
            <v>BE3.008Thinned165</v>
          </cell>
          <cell r="B1115" t="str">
            <v xml:space="preserve">BE </v>
          </cell>
          <cell r="C1115">
            <v>3</v>
          </cell>
          <cell r="D1115">
            <v>8</v>
          </cell>
          <cell r="E1115" t="str">
            <v>Thinned</v>
          </cell>
          <cell r="F1115" t="str">
            <v>165-170</v>
          </cell>
          <cell r="G1115">
            <v>-7.0000000000000007E-2</v>
          </cell>
          <cell r="H1115">
            <v>-0.11</v>
          </cell>
          <cell r="I1115">
            <v>-0.18</v>
          </cell>
          <cell r="J1115">
            <v>-0.89</v>
          </cell>
          <cell r="K1115">
            <v>825.48</v>
          </cell>
          <cell r="L1115">
            <v>-13.93</v>
          </cell>
          <cell r="M1115">
            <v>811.55000000000007</v>
          </cell>
          <cell r="N1115">
            <v>3.48</v>
          </cell>
        </row>
        <row r="1116">
          <cell r="A1116" t="str">
            <v>BE3.008Thinned170</v>
          </cell>
          <cell r="B1116" t="str">
            <v xml:space="preserve">BE </v>
          </cell>
          <cell r="C1116">
            <v>3</v>
          </cell>
          <cell r="D1116">
            <v>8</v>
          </cell>
          <cell r="E1116" t="str">
            <v>Thinned</v>
          </cell>
          <cell r="F1116" t="str">
            <v>170-175</v>
          </cell>
          <cell r="G1116">
            <v>-0.16</v>
          </cell>
          <cell r="H1116">
            <v>-0.08</v>
          </cell>
          <cell r="I1116">
            <v>-0.24</v>
          </cell>
          <cell r="J1116">
            <v>-1.22</v>
          </cell>
          <cell r="K1116">
            <v>824.26</v>
          </cell>
          <cell r="L1116">
            <v>-14.3</v>
          </cell>
          <cell r="M1116">
            <v>809.96</v>
          </cell>
          <cell r="N1116">
            <v>3.42</v>
          </cell>
        </row>
        <row r="1117">
          <cell r="A1117" t="str">
            <v>BE3.008Thinned175</v>
          </cell>
          <cell r="B1117" t="str">
            <v xml:space="preserve">BE </v>
          </cell>
          <cell r="C1117">
            <v>3</v>
          </cell>
          <cell r="D1117">
            <v>8</v>
          </cell>
          <cell r="E1117" t="str">
            <v>Thinned</v>
          </cell>
          <cell r="F1117" t="str">
            <v>175-180</v>
          </cell>
          <cell r="G1117">
            <v>-0.42</v>
          </cell>
          <cell r="H1117">
            <v>-0.06</v>
          </cell>
          <cell r="I1117">
            <v>-0.48</v>
          </cell>
          <cell r="J1117">
            <v>-2.4</v>
          </cell>
          <cell r="K1117">
            <v>821.87</v>
          </cell>
          <cell r="L1117">
            <v>-14.65</v>
          </cell>
          <cell r="M1117">
            <v>807.22</v>
          </cell>
          <cell r="N1117">
            <v>3.36</v>
          </cell>
        </row>
        <row r="1118">
          <cell r="A1118" t="str">
            <v>BE3.008Thinned180</v>
          </cell>
          <cell r="B1118" t="str">
            <v xml:space="preserve">BE </v>
          </cell>
          <cell r="C1118">
            <v>3</v>
          </cell>
          <cell r="D1118">
            <v>8</v>
          </cell>
          <cell r="E1118" t="str">
            <v>Thinned</v>
          </cell>
          <cell r="F1118" t="str">
            <v>180-185</v>
          </cell>
          <cell r="G1118">
            <v>-0.67</v>
          </cell>
          <cell r="H1118">
            <v>-0.05</v>
          </cell>
          <cell r="I1118">
            <v>-0.72</v>
          </cell>
          <cell r="J1118">
            <v>-3.61</v>
          </cell>
          <cell r="K1118">
            <v>818.25</v>
          </cell>
          <cell r="L1118">
            <v>-15</v>
          </cell>
          <cell r="M1118">
            <v>803.25</v>
          </cell>
          <cell r="N1118">
            <v>3.3</v>
          </cell>
        </row>
        <row r="1119">
          <cell r="A1119" t="str">
            <v>BE3.008Thinned185</v>
          </cell>
          <cell r="B1119" t="str">
            <v xml:space="preserve">BE </v>
          </cell>
          <cell r="C1119">
            <v>3</v>
          </cell>
          <cell r="D1119">
            <v>8</v>
          </cell>
          <cell r="E1119" t="str">
            <v>Thinned</v>
          </cell>
          <cell r="F1119" t="str">
            <v>185-190</v>
          </cell>
          <cell r="G1119">
            <v>-0.85</v>
          </cell>
          <cell r="H1119">
            <v>-0.05</v>
          </cell>
          <cell r="I1119">
            <v>-0.9</v>
          </cell>
          <cell r="J1119">
            <v>-4.49</v>
          </cell>
          <cell r="K1119">
            <v>813.77</v>
          </cell>
          <cell r="L1119">
            <v>-15.34</v>
          </cell>
          <cell r="M1119">
            <v>798.43</v>
          </cell>
          <cell r="N1119">
            <v>3.24</v>
          </cell>
        </row>
        <row r="1120">
          <cell r="A1120" t="str">
            <v>BE3.008Thinned190</v>
          </cell>
          <cell r="B1120" t="str">
            <v xml:space="preserve">BE </v>
          </cell>
          <cell r="C1120">
            <v>3</v>
          </cell>
          <cell r="D1120">
            <v>8</v>
          </cell>
          <cell r="E1120" t="str">
            <v>Thinned</v>
          </cell>
          <cell r="F1120" t="str">
            <v>190-195</v>
          </cell>
          <cell r="G1120">
            <v>-0.99</v>
          </cell>
          <cell r="H1120">
            <v>-0.04</v>
          </cell>
          <cell r="I1120">
            <v>-1.03</v>
          </cell>
          <cell r="J1120">
            <v>-5.17</v>
          </cell>
          <cell r="K1120">
            <v>808.6</v>
          </cell>
          <cell r="L1120">
            <v>-15.68</v>
          </cell>
          <cell r="M1120">
            <v>792.92000000000007</v>
          </cell>
          <cell r="N1120">
            <v>3.18</v>
          </cell>
        </row>
        <row r="1121">
          <cell r="A1121" t="str">
            <v>BE3.008Thinned195</v>
          </cell>
          <cell r="B1121" t="str">
            <v xml:space="preserve">BE </v>
          </cell>
          <cell r="C1121">
            <v>3</v>
          </cell>
          <cell r="D1121">
            <v>8</v>
          </cell>
          <cell r="E1121" t="str">
            <v>Thinned</v>
          </cell>
          <cell r="F1121" t="str">
            <v>195-200</v>
          </cell>
          <cell r="G1121">
            <v>4.9400000000000004</v>
          </cell>
          <cell r="H1121">
            <v>-3.48</v>
          </cell>
          <cell r="I1121">
            <v>1.46</v>
          </cell>
          <cell r="J1121">
            <v>7.32</v>
          </cell>
          <cell r="K1121">
            <v>815.91</v>
          </cell>
          <cell r="L1121">
            <v>-15.68</v>
          </cell>
          <cell r="M1121">
            <v>800.23</v>
          </cell>
          <cell r="N1121">
            <v>0</v>
          </cell>
        </row>
        <row r="1122">
          <cell r="A1122" t="str">
            <v>BE3.010NO_thin000</v>
          </cell>
          <cell r="B1122" t="str">
            <v xml:space="preserve">BE </v>
          </cell>
          <cell r="C1122">
            <v>3</v>
          </cell>
          <cell r="D1122">
            <v>10</v>
          </cell>
          <cell r="E1122" t="str">
            <v>NO_thin</v>
          </cell>
          <cell r="F1122" t="str">
            <v xml:space="preserve">  0-5</v>
          </cell>
          <cell r="G1122">
            <v>0.26</v>
          </cell>
          <cell r="H1122">
            <v>0.14000000000000001</v>
          </cell>
          <cell r="I1122">
            <v>0.4</v>
          </cell>
          <cell r="J1122">
            <v>1.99</v>
          </cell>
          <cell r="K1122">
            <v>1.99</v>
          </cell>
          <cell r="L1122">
            <v>0</v>
          </cell>
          <cell r="M1122">
            <v>1.99</v>
          </cell>
          <cell r="N1122">
            <v>0</v>
          </cell>
        </row>
        <row r="1123">
          <cell r="A1123" t="str">
            <v>BE3.010NO_thin005</v>
          </cell>
          <cell r="B1123" t="str">
            <v xml:space="preserve">BE </v>
          </cell>
          <cell r="C1123">
            <v>3</v>
          </cell>
          <cell r="D1123">
            <v>10</v>
          </cell>
          <cell r="E1123" t="str">
            <v>NO_thin</v>
          </cell>
          <cell r="F1123" t="str">
            <v xml:space="preserve">  5-10</v>
          </cell>
          <cell r="G1123">
            <v>1.28</v>
          </cell>
          <cell r="H1123">
            <v>0.32</v>
          </cell>
          <cell r="I1123">
            <v>1.6</v>
          </cell>
          <cell r="J1123">
            <v>7.99</v>
          </cell>
          <cell r="K1123">
            <v>9.98</v>
          </cell>
          <cell r="L1123">
            <v>0</v>
          </cell>
          <cell r="M1123">
            <v>9.98</v>
          </cell>
          <cell r="N1123">
            <v>0</v>
          </cell>
        </row>
        <row r="1124">
          <cell r="A1124" t="str">
            <v>BE3.010NO_thin010</v>
          </cell>
          <cell r="B1124" t="str">
            <v xml:space="preserve">BE </v>
          </cell>
          <cell r="C1124">
            <v>3</v>
          </cell>
          <cell r="D1124">
            <v>10</v>
          </cell>
          <cell r="E1124" t="str">
            <v>NO_thin</v>
          </cell>
          <cell r="F1124" t="str">
            <v xml:space="preserve"> 10-15</v>
          </cell>
          <cell r="G1124">
            <v>5.16</v>
          </cell>
          <cell r="H1124">
            <v>0.48</v>
          </cell>
          <cell r="I1124">
            <v>5.63</v>
          </cell>
          <cell r="J1124">
            <v>28.17</v>
          </cell>
          <cell r="K1124">
            <v>38.15</v>
          </cell>
          <cell r="L1124">
            <v>0</v>
          </cell>
          <cell r="M1124">
            <v>38.15</v>
          </cell>
          <cell r="N1124">
            <v>0</v>
          </cell>
        </row>
        <row r="1125">
          <cell r="A1125" t="str">
            <v>BE3.010NO_thin015</v>
          </cell>
          <cell r="B1125" t="str">
            <v xml:space="preserve">BE </v>
          </cell>
          <cell r="C1125">
            <v>3</v>
          </cell>
          <cell r="D1125">
            <v>10</v>
          </cell>
          <cell r="E1125" t="str">
            <v>NO_thin</v>
          </cell>
          <cell r="F1125" t="str">
            <v xml:space="preserve"> 15-20</v>
          </cell>
          <cell r="G1125">
            <v>19.29</v>
          </cell>
          <cell r="H1125">
            <v>0.64</v>
          </cell>
          <cell r="I1125">
            <v>19.93</v>
          </cell>
          <cell r="J1125">
            <v>99.67</v>
          </cell>
          <cell r="K1125">
            <v>137.82</v>
          </cell>
          <cell r="L1125">
            <v>0</v>
          </cell>
          <cell r="M1125">
            <v>137.82</v>
          </cell>
          <cell r="N1125">
            <v>0</v>
          </cell>
        </row>
        <row r="1126">
          <cell r="A1126" t="str">
            <v>BE3.010NO_thin020</v>
          </cell>
          <cell r="B1126" t="str">
            <v xml:space="preserve">BE </v>
          </cell>
          <cell r="C1126">
            <v>3</v>
          </cell>
          <cell r="D1126">
            <v>10</v>
          </cell>
          <cell r="E1126" t="str">
            <v>NO_thin</v>
          </cell>
          <cell r="F1126" t="str">
            <v xml:space="preserve"> 20-25</v>
          </cell>
          <cell r="G1126">
            <v>39.340000000000003</v>
          </cell>
          <cell r="H1126">
            <v>3.41</v>
          </cell>
          <cell r="I1126">
            <v>42.76</v>
          </cell>
          <cell r="J1126">
            <v>213.78</v>
          </cell>
          <cell r="K1126">
            <v>351.6</v>
          </cell>
          <cell r="L1126">
            <v>0</v>
          </cell>
          <cell r="M1126">
            <v>351.6</v>
          </cell>
          <cell r="N1126">
            <v>0</v>
          </cell>
        </row>
        <row r="1127">
          <cell r="A1127" t="str">
            <v>BE3.010NO_thin025</v>
          </cell>
          <cell r="B1127" t="str">
            <v xml:space="preserve">BE </v>
          </cell>
          <cell r="C1127">
            <v>3</v>
          </cell>
          <cell r="D1127">
            <v>10</v>
          </cell>
          <cell r="E1127" t="str">
            <v>NO_thin</v>
          </cell>
          <cell r="F1127" t="str">
            <v xml:space="preserve"> 25-30</v>
          </cell>
          <cell r="G1127">
            <v>26.54</v>
          </cell>
          <cell r="H1127">
            <v>9.0500000000000007</v>
          </cell>
          <cell r="I1127">
            <v>35.58</v>
          </cell>
          <cell r="J1127">
            <v>177.92</v>
          </cell>
          <cell r="K1127">
            <v>529.52</v>
          </cell>
          <cell r="L1127">
            <v>0</v>
          </cell>
          <cell r="M1127">
            <v>529.52</v>
          </cell>
          <cell r="N1127">
            <v>0</v>
          </cell>
        </row>
        <row r="1128">
          <cell r="A1128" t="str">
            <v>BE3.010NO_thin030</v>
          </cell>
          <cell r="B1128" t="str">
            <v xml:space="preserve">BE </v>
          </cell>
          <cell r="C1128">
            <v>3</v>
          </cell>
          <cell r="D1128">
            <v>10</v>
          </cell>
          <cell r="E1128" t="str">
            <v>NO_thin</v>
          </cell>
          <cell r="F1128" t="str">
            <v xml:space="preserve"> 30-35</v>
          </cell>
          <cell r="G1128">
            <v>11.05</v>
          </cell>
          <cell r="H1128">
            <v>5.32</v>
          </cell>
          <cell r="I1128">
            <v>16.37</v>
          </cell>
          <cell r="J1128">
            <v>81.86</v>
          </cell>
          <cell r="K1128">
            <v>611.38</v>
          </cell>
          <cell r="L1128">
            <v>0</v>
          </cell>
          <cell r="M1128">
            <v>611.38</v>
          </cell>
          <cell r="N1128">
            <v>0</v>
          </cell>
        </row>
        <row r="1129">
          <cell r="A1129" t="str">
            <v>BE3.010NO_thin035</v>
          </cell>
          <cell r="B1129" t="str">
            <v xml:space="preserve">BE </v>
          </cell>
          <cell r="C1129">
            <v>3</v>
          </cell>
          <cell r="D1129">
            <v>10</v>
          </cell>
          <cell r="E1129" t="str">
            <v>NO_thin</v>
          </cell>
          <cell r="F1129" t="str">
            <v xml:space="preserve"> 35-40</v>
          </cell>
          <cell r="G1129">
            <v>12.5</v>
          </cell>
          <cell r="H1129">
            <v>2.87</v>
          </cell>
          <cell r="I1129">
            <v>15.37</v>
          </cell>
          <cell r="J1129">
            <v>76.849999999999994</v>
          </cell>
          <cell r="K1129">
            <v>688.23</v>
          </cell>
          <cell r="L1129">
            <v>0</v>
          </cell>
          <cell r="M1129">
            <v>688.23</v>
          </cell>
          <cell r="N1129">
            <v>0</v>
          </cell>
        </row>
        <row r="1130">
          <cell r="A1130" t="str">
            <v>BE3.010NO_thin040</v>
          </cell>
          <cell r="B1130" t="str">
            <v xml:space="preserve">BE </v>
          </cell>
          <cell r="C1130">
            <v>3</v>
          </cell>
          <cell r="D1130">
            <v>10</v>
          </cell>
          <cell r="E1130" t="str">
            <v>NO_thin</v>
          </cell>
          <cell r="F1130" t="str">
            <v xml:space="preserve"> 40-45</v>
          </cell>
          <cell r="G1130">
            <v>13.19</v>
          </cell>
          <cell r="H1130">
            <v>0.97</v>
          </cell>
          <cell r="I1130">
            <v>14.16</v>
          </cell>
          <cell r="J1130">
            <v>70.8</v>
          </cell>
          <cell r="K1130">
            <v>759.03</v>
          </cell>
          <cell r="L1130">
            <v>0</v>
          </cell>
          <cell r="M1130">
            <v>759.03</v>
          </cell>
          <cell r="N1130">
            <v>0</v>
          </cell>
        </row>
        <row r="1131">
          <cell r="A1131" t="str">
            <v>BE3.010NO_thin045</v>
          </cell>
          <cell r="B1131" t="str">
            <v xml:space="preserve">BE </v>
          </cell>
          <cell r="C1131">
            <v>3</v>
          </cell>
          <cell r="D1131">
            <v>10</v>
          </cell>
          <cell r="E1131" t="str">
            <v>NO_thin</v>
          </cell>
          <cell r="F1131" t="str">
            <v xml:space="preserve"> 45-50</v>
          </cell>
          <cell r="G1131">
            <v>13.81</v>
          </cell>
          <cell r="H1131">
            <v>0.59</v>
          </cell>
          <cell r="I1131">
            <v>14.4</v>
          </cell>
          <cell r="J1131">
            <v>72</v>
          </cell>
          <cell r="K1131">
            <v>831.03</v>
          </cell>
          <cell r="L1131">
            <v>0</v>
          </cell>
          <cell r="M1131">
            <v>831.03</v>
          </cell>
          <cell r="N1131">
            <v>0</v>
          </cell>
        </row>
        <row r="1132">
          <cell r="A1132" t="str">
            <v>BE3.010NO_thin050</v>
          </cell>
          <cell r="B1132" t="str">
            <v xml:space="preserve">BE </v>
          </cell>
          <cell r="C1132">
            <v>3</v>
          </cell>
          <cell r="D1132">
            <v>10</v>
          </cell>
          <cell r="E1132" t="str">
            <v>NO_thin</v>
          </cell>
          <cell r="F1132" t="str">
            <v xml:space="preserve"> 50-55</v>
          </cell>
          <cell r="G1132">
            <v>14.17</v>
          </cell>
          <cell r="H1132">
            <v>0.18</v>
          </cell>
          <cell r="I1132">
            <v>14.34</v>
          </cell>
          <cell r="J1132">
            <v>71.709999999999994</v>
          </cell>
          <cell r="K1132">
            <v>902.75</v>
          </cell>
          <cell r="L1132">
            <v>0</v>
          </cell>
          <cell r="M1132">
            <v>902.75</v>
          </cell>
          <cell r="N1132">
            <v>0</v>
          </cell>
        </row>
        <row r="1133">
          <cell r="A1133" t="str">
            <v>BE3.010NO_thin055</v>
          </cell>
          <cell r="B1133" t="str">
            <v xml:space="preserve">BE </v>
          </cell>
          <cell r="C1133">
            <v>3</v>
          </cell>
          <cell r="D1133">
            <v>10</v>
          </cell>
          <cell r="E1133" t="str">
            <v>NO_thin</v>
          </cell>
          <cell r="F1133" t="str">
            <v xml:space="preserve"> 55-60</v>
          </cell>
          <cell r="G1133">
            <v>13.61</v>
          </cell>
          <cell r="H1133">
            <v>7.0000000000000007E-2</v>
          </cell>
          <cell r="I1133">
            <v>13.68</v>
          </cell>
          <cell r="J1133">
            <v>68.42</v>
          </cell>
          <cell r="K1133">
            <v>971.17</v>
          </cell>
          <cell r="L1133">
            <v>0</v>
          </cell>
          <cell r="M1133">
            <v>971.17</v>
          </cell>
          <cell r="N1133">
            <v>0</v>
          </cell>
        </row>
        <row r="1134">
          <cell r="A1134" t="str">
            <v>BE3.010NO_thin060</v>
          </cell>
          <cell r="B1134" t="str">
            <v xml:space="preserve">BE </v>
          </cell>
          <cell r="C1134">
            <v>3</v>
          </cell>
          <cell r="D1134">
            <v>10</v>
          </cell>
          <cell r="E1134" t="str">
            <v>NO_thin</v>
          </cell>
          <cell r="F1134" t="str">
            <v xml:space="preserve"> 60-65</v>
          </cell>
          <cell r="G1134">
            <v>12.81</v>
          </cell>
          <cell r="H1134">
            <v>-0.34</v>
          </cell>
          <cell r="I1134">
            <v>12.47</v>
          </cell>
          <cell r="J1134">
            <v>62.33</v>
          </cell>
          <cell r="K1134">
            <v>1033.5</v>
          </cell>
          <cell r="L1134">
            <v>0</v>
          </cell>
          <cell r="M1134">
            <v>1033.5</v>
          </cell>
          <cell r="N1134">
            <v>0</v>
          </cell>
        </row>
        <row r="1135">
          <cell r="A1135" t="str">
            <v>BE3.010NO_thin065</v>
          </cell>
          <cell r="B1135" t="str">
            <v xml:space="preserve">BE </v>
          </cell>
          <cell r="C1135">
            <v>3</v>
          </cell>
          <cell r="D1135">
            <v>10</v>
          </cell>
          <cell r="E1135" t="str">
            <v>NO_thin</v>
          </cell>
          <cell r="F1135" t="str">
            <v xml:space="preserve"> 65-70</v>
          </cell>
          <cell r="G1135">
            <v>12.09</v>
          </cell>
          <cell r="H1135">
            <v>-0.47</v>
          </cell>
          <cell r="I1135">
            <v>11.62</v>
          </cell>
          <cell r="J1135">
            <v>58.09</v>
          </cell>
          <cell r="K1135">
            <v>1091.5899999999999</v>
          </cell>
          <cell r="L1135">
            <v>0</v>
          </cell>
          <cell r="M1135">
            <v>1091.5899999999999</v>
          </cell>
          <cell r="N1135">
            <v>0</v>
          </cell>
        </row>
        <row r="1136">
          <cell r="A1136" t="str">
            <v>BE3.010NO_thin070</v>
          </cell>
          <cell r="B1136" t="str">
            <v xml:space="preserve">BE </v>
          </cell>
          <cell r="C1136">
            <v>3</v>
          </cell>
          <cell r="D1136">
            <v>10</v>
          </cell>
          <cell r="E1136" t="str">
            <v>NO_thin</v>
          </cell>
          <cell r="F1136" t="str">
            <v xml:space="preserve"> 70-75</v>
          </cell>
          <cell r="G1136">
            <v>11.37</v>
          </cell>
          <cell r="H1136">
            <v>-0.02</v>
          </cell>
          <cell r="I1136">
            <v>11.34</v>
          </cell>
          <cell r="J1136">
            <v>56.71</v>
          </cell>
          <cell r="K1136">
            <v>1148.3</v>
          </cell>
          <cell r="L1136">
            <v>0</v>
          </cell>
          <cell r="M1136">
            <v>1148.3</v>
          </cell>
          <cell r="N1136">
            <v>0</v>
          </cell>
        </row>
        <row r="1137">
          <cell r="A1137" t="str">
            <v>BE3.010NO_thin075</v>
          </cell>
          <cell r="B1137" t="str">
            <v xml:space="preserve">BE </v>
          </cell>
          <cell r="C1137">
            <v>3</v>
          </cell>
          <cell r="D1137">
            <v>10</v>
          </cell>
          <cell r="E1137" t="str">
            <v>NO_thin</v>
          </cell>
          <cell r="F1137" t="str">
            <v xml:space="preserve"> 75-80</v>
          </cell>
          <cell r="G1137">
            <v>10.58</v>
          </cell>
          <cell r="H1137">
            <v>-0.21</v>
          </cell>
          <cell r="I1137">
            <v>10.37</v>
          </cell>
          <cell r="J1137">
            <v>51.85</v>
          </cell>
          <cell r="K1137">
            <v>1200.1400000000001</v>
          </cell>
          <cell r="L1137">
            <v>0</v>
          </cell>
          <cell r="M1137">
            <v>1200.1400000000001</v>
          </cell>
          <cell r="N1137">
            <v>0</v>
          </cell>
        </row>
        <row r="1138">
          <cell r="A1138" t="str">
            <v>BE3.010NO_thin080</v>
          </cell>
          <cell r="B1138" t="str">
            <v xml:space="preserve">BE </v>
          </cell>
          <cell r="C1138">
            <v>3</v>
          </cell>
          <cell r="D1138">
            <v>10</v>
          </cell>
          <cell r="E1138" t="str">
            <v>NO_thin</v>
          </cell>
          <cell r="F1138" t="str">
            <v xml:space="preserve"> 80-85</v>
          </cell>
          <cell r="G1138">
            <v>9.85</v>
          </cell>
          <cell r="H1138">
            <v>-0.55000000000000004</v>
          </cell>
          <cell r="I1138">
            <v>9.3000000000000007</v>
          </cell>
          <cell r="J1138">
            <v>46.5</v>
          </cell>
          <cell r="K1138">
            <v>1246.6400000000001</v>
          </cell>
          <cell r="L1138">
            <v>0</v>
          </cell>
          <cell r="M1138">
            <v>1246.6400000000001</v>
          </cell>
          <cell r="N1138">
            <v>0</v>
          </cell>
        </row>
        <row r="1139">
          <cell r="A1139" t="str">
            <v>BE3.010NO_thin085</v>
          </cell>
          <cell r="B1139" t="str">
            <v xml:space="preserve">BE </v>
          </cell>
          <cell r="C1139">
            <v>3</v>
          </cell>
          <cell r="D1139">
            <v>10</v>
          </cell>
          <cell r="E1139" t="str">
            <v>NO_thin</v>
          </cell>
          <cell r="F1139" t="str">
            <v xml:space="preserve"> 85-90</v>
          </cell>
          <cell r="G1139">
            <v>9.26</v>
          </cell>
          <cell r="H1139">
            <v>-0.28000000000000003</v>
          </cell>
          <cell r="I1139">
            <v>8.98</v>
          </cell>
          <cell r="J1139">
            <v>44.9</v>
          </cell>
          <cell r="K1139">
            <v>1291.53</v>
          </cell>
          <cell r="L1139">
            <v>0</v>
          </cell>
          <cell r="M1139">
            <v>1291.53</v>
          </cell>
          <cell r="N1139">
            <v>0</v>
          </cell>
        </row>
        <row r="1140">
          <cell r="A1140" t="str">
            <v>BE3.010NO_thin090</v>
          </cell>
          <cell r="B1140" t="str">
            <v xml:space="preserve">BE </v>
          </cell>
          <cell r="C1140">
            <v>3</v>
          </cell>
          <cell r="D1140">
            <v>10</v>
          </cell>
          <cell r="E1140" t="str">
            <v>NO_thin</v>
          </cell>
          <cell r="F1140" t="str">
            <v xml:space="preserve"> 90-95</v>
          </cell>
          <cell r="G1140">
            <v>8.75</v>
          </cell>
          <cell r="H1140">
            <v>-0.01</v>
          </cell>
          <cell r="I1140">
            <v>8.74</v>
          </cell>
          <cell r="J1140">
            <v>43.71</v>
          </cell>
          <cell r="K1140">
            <v>1335.24</v>
          </cell>
          <cell r="L1140">
            <v>0</v>
          </cell>
          <cell r="M1140">
            <v>1335.24</v>
          </cell>
          <cell r="N1140">
            <v>0</v>
          </cell>
        </row>
        <row r="1141">
          <cell r="A1141" t="str">
            <v>BE3.010NO_thin095</v>
          </cell>
          <cell r="B1141" t="str">
            <v xml:space="preserve">BE </v>
          </cell>
          <cell r="C1141">
            <v>3</v>
          </cell>
          <cell r="D1141">
            <v>10</v>
          </cell>
          <cell r="E1141" t="str">
            <v>NO_thin</v>
          </cell>
          <cell r="F1141" t="str">
            <v xml:space="preserve"> 95-100</v>
          </cell>
          <cell r="G1141">
            <v>8.3000000000000007</v>
          </cell>
          <cell r="H1141">
            <v>-1.08</v>
          </cell>
          <cell r="I1141">
            <v>7.22</v>
          </cell>
          <cell r="J1141">
            <v>36.11</v>
          </cell>
          <cell r="K1141">
            <v>1371.35</v>
          </cell>
          <cell r="L1141">
            <v>0</v>
          </cell>
          <cell r="M1141">
            <v>1371.35</v>
          </cell>
          <cell r="N1141">
            <v>0</v>
          </cell>
        </row>
        <row r="1142">
          <cell r="A1142" t="str">
            <v>BE3.010NO_thin100</v>
          </cell>
          <cell r="B1142" t="str">
            <v xml:space="preserve">BE </v>
          </cell>
          <cell r="C1142">
            <v>3</v>
          </cell>
          <cell r="D1142">
            <v>10</v>
          </cell>
          <cell r="E1142" t="str">
            <v>NO_thin</v>
          </cell>
          <cell r="F1142" t="str">
            <v>100-105</v>
          </cell>
          <cell r="G1142">
            <v>7.74</v>
          </cell>
          <cell r="H1142">
            <v>0</v>
          </cell>
          <cell r="I1142">
            <v>7.74</v>
          </cell>
          <cell r="J1142">
            <v>38.71</v>
          </cell>
          <cell r="K1142">
            <v>1410.06</v>
          </cell>
          <cell r="L1142">
            <v>0</v>
          </cell>
          <cell r="M1142">
            <v>1410.06</v>
          </cell>
          <cell r="N1142">
            <v>0</v>
          </cell>
        </row>
        <row r="1143">
          <cell r="A1143" t="str">
            <v>BE3.010NO_thin105</v>
          </cell>
          <cell r="B1143" t="str">
            <v xml:space="preserve">BE </v>
          </cell>
          <cell r="C1143">
            <v>3</v>
          </cell>
          <cell r="D1143">
            <v>10</v>
          </cell>
          <cell r="E1143" t="str">
            <v>NO_thin</v>
          </cell>
          <cell r="F1143" t="str">
            <v>105-110</v>
          </cell>
          <cell r="G1143">
            <v>7.28</v>
          </cell>
          <cell r="H1143">
            <v>-1.19</v>
          </cell>
          <cell r="I1143">
            <v>6.1</v>
          </cell>
          <cell r="J1143">
            <v>30.48</v>
          </cell>
          <cell r="K1143">
            <v>1440.54</v>
          </cell>
          <cell r="L1143">
            <v>0</v>
          </cell>
          <cell r="M1143">
            <v>1440.54</v>
          </cell>
          <cell r="N1143">
            <v>0</v>
          </cell>
        </row>
        <row r="1144">
          <cell r="A1144" t="str">
            <v>BE3.010NO_thin110</v>
          </cell>
          <cell r="B1144" t="str">
            <v xml:space="preserve">BE </v>
          </cell>
          <cell r="C1144">
            <v>3</v>
          </cell>
          <cell r="D1144">
            <v>10</v>
          </cell>
          <cell r="E1144" t="str">
            <v>NO_thin</v>
          </cell>
          <cell r="F1144" t="str">
            <v>110-115</v>
          </cell>
          <cell r="G1144">
            <v>6.92</v>
          </cell>
          <cell r="H1144">
            <v>-0.37</v>
          </cell>
          <cell r="I1144">
            <v>6.56</v>
          </cell>
          <cell r="J1144">
            <v>32.79</v>
          </cell>
          <cell r="K1144">
            <v>1473.33</v>
          </cell>
          <cell r="L1144">
            <v>0</v>
          </cell>
          <cell r="M1144">
            <v>1473.33</v>
          </cell>
          <cell r="N1144">
            <v>0</v>
          </cell>
        </row>
        <row r="1145">
          <cell r="A1145" t="str">
            <v>BE3.010NO_thin115</v>
          </cell>
          <cell r="B1145" t="str">
            <v xml:space="preserve">BE </v>
          </cell>
          <cell r="C1145">
            <v>3</v>
          </cell>
          <cell r="D1145">
            <v>10</v>
          </cell>
          <cell r="E1145" t="str">
            <v>NO_thin</v>
          </cell>
          <cell r="F1145" t="str">
            <v>115-120</v>
          </cell>
          <cell r="G1145">
            <v>6.52</v>
          </cell>
          <cell r="H1145">
            <v>-0.18</v>
          </cell>
          <cell r="I1145">
            <v>6.34</v>
          </cell>
          <cell r="J1145">
            <v>31.7</v>
          </cell>
          <cell r="K1145">
            <v>1505.03</v>
          </cell>
          <cell r="L1145">
            <v>0</v>
          </cell>
          <cell r="M1145">
            <v>1505.03</v>
          </cell>
          <cell r="N1145">
            <v>0</v>
          </cell>
        </row>
        <row r="1146">
          <cell r="A1146" t="str">
            <v>BE3.010NO_thin120</v>
          </cell>
          <cell r="B1146" t="str">
            <v xml:space="preserve">BE </v>
          </cell>
          <cell r="C1146">
            <v>3</v>
          </cell>
          <cell r="D1146">
            <v>10</v>
          </cell>
          <cell r="E1146" t="str">
            <v>NO_thin</v>
          </cell>
          <cell r="F1146" t="str">
            <v>120-125</v>
          </cell>
          <cell r="G1146">
            <v>6.15</v>
          </cell>
          <cell r="H1146">
            <v>-0.46</v>
          </cell>
          <cell r="I1146">
            <v>5.69</v>
          </cell>
          <cell r="J1146">
            <v>28.47</v>
          </cell>
          <cell r="K1146">
            <v>1533.5</v>
          </cell>
          <cell r="L1146">
            <v>0</v>
          </cell>
          <cell r="M1146">
            <v>1533.5</v>
          </cell>
          <cell r="N1146">
            <v>0</v>
          </cell>
        </row>
        <row r="1147">
          <cell r="A1147" t="str">
            <v>BE3.010NO_thin125</v>
          </cell>
          <cell r="B1147" t="str">
            <v xml:space="preserve">BE </v>
          </cell>
          <cell r="C1147">
            <v>3</v>
          </cell>
          <cell r="D1147">
            <v>10</v>
          </cell>
          <cell r="E1147" t="str">
            <v>NO_thin</v>
          </cell>
          <cell r="F1147" t="str">
            <v>125-130</v>
          </cell>
          <cell r="G1147">
            <v>5.71</v>
          </cell>
          <cell r="H1147">
            <v>0.62</v>
          </cell>
          <cell r="I1147">
            <v>6.33</v>
          </cell>
          <cell r="J1147">
            <v>31.64</v>
          </cell>
          <cell r="K1147">
            <v>1565.14</v>
          </cell>
          <cell r="L1147">
            <v>0</v>
          </cell>
          <cell r="M1147">
            <v>1565.14</v>
          </cell>
          <cell r="N1147">
            <v>0</v>
          </cell>
        </row>
        <row r="1148">
          <cell r="A1148" t="str">
            <v>BE3.010NO_thin130</v>
          </cell>
          <cell r="B1148" t="str">
            <v xml:space="preserve">BE </v>
          </cell>
          <cell r="C1148">
            <v>3</v>
          </cell>
          <cell r="D1148">
            <v>10</v>
          </cell>
          <cell r="E1148" t="str">
            <v>NO_thin</v>
          </cell>
          <cell r="F1148" t="str">
            <v>130-135</v>
          </cell>
          <cell r="G1148">
            <v>5.42</v>
          </cell>
          <cell r="H1148">
            <v>-1.55</v>
          </cell>
          <cell r="I1148">
            <v>3.87</v>
          </cell>
          <cell r="J1148">
            <v>19.34</v>
          </cell>
          <cell r="K1148">
            <v>1584.48</v>
          </cell>
          <cell r="L1148">
            <v>0</v>
          </cell>
          <cell r="M1148">
            <v>1584.48</v>
          </cell>
          <cell r="N1148">
            <v>0</v>
          </cell>
        </row>
        <row r="1149">
          <cell r="A1149" t="str">
            <v>BE3.010NO_thin135</v>
          </cell>
          <cell r="B1149" t="str">
            <v xml:space="preserve">BE </v>
          </cell>
          <cell r="C1149">
            <v>3</v>
          </cell>
          <cell r="D1149">
            <v>10</v>
          </cell>
          <cell r="E1149" t="str">
            <v>NO_thin</v>
          </cell>
          <cell r="F1149" t="str">
            <v>135-140</v>
          </cell>
          <cell r="G1149">
            <v>5.28</v>
          </cell>
          <cell r="H1149">
            <v>-0.33</v>
          </cell>
          <cell r="I1149">
            <v>4.95</v>
          </cell>
          <cell r="J1149">
            <v>24.76</v>
          </cell>
          <cell r="K1149">
            <v>1609.24</v>
          </cell>
          <cell r="L1149">
            <v>0</v>
          </cell>
          <cell r="M1149">
            <v>1609.24</v>
          </cell>
          <cell r="N1149">
            <v>0</v>
          </cell>
        </row>
        <row r="1150">
          <cell r="A1150" t="str">
            <v>BE3.010NO_thin140</v>
          </cell>
          <cell r="B1150" t="str">
            <v xml:space="preserve">BE </v>
          </cell>
          <cell r="C1150">
            <v>3</v>
          </cell>
          <cell r="D1150">
            <v>10</v>
          </cell>
          <cell r="E1150" t="str">
            <v>NO_thin</v>
          </cell>
          <cell r="F1150" t="str">
            <v>140-145</v>
          </cell>
          <cell r="G1150">
            <v>4.99</v>
          </cell>
          <cell r="H1150">
            <v>0.97</v>
          </cell>
          <cell r="I1150">
            <v>5.97</v>
          </cell>
          <cell r="J1150">
            <v>29.84</v>
          </cell>
          <cell r="K1150">
            <v>1639.07</v>
          </cell>
          <cell r="L1150">
            <v>0</v>
          </cell>
          <cell r="M1150">
            <v>1639.07</v>
          </cell>
          <cell r="N1150">
            <v>0</v>
          </cell>
        </row>
        <row r="1151">
          <cell r="A1151" t="str">
            <v>BE3.010NO_thin145</v>
          </cell>
          <cell r="B1151" t="str">
            <v xml:space="preserve">BE </v>
          </cell>
          <cell r="C1151">
            <v>3</v>
          </cell>
          <cell r="D1151">
            <v>10</v>
          </cell>
          <cell r="E1151" t="str">
            <v>NO_thin</v>
          </cell>
          <cell r="F1151" t="str">
            <v>145-150</v>
          </cell>
          <cell r="G1151">
            <v>4.59</v>
          </cell>
          <cell r="H1151">
            <v>-0.45</v>
          </cell>
          <cell r="I1151">
            <v>4.1399999999999997</v>
          </cell>
          <cell r="J1151">
            <v>20.69</v>
          </cell>
          <cell r="K1151">
            <v>1659.76</v>
          </cell>
          <cell r="L1151">
            <v>0</v>
          </cell>
          <cell r="M1151">
            <v>1659.76</v>
          </cell>
          <cell r="N1151">
            <v>0</v>
          </cell>
        </row>
        <row r="1152">
          <cell r="A1152" t="str">
            <v>BE3.010NO_thin150</v>
          </cell>
          <cell r="B1152" t="str">
            <v xml:space="preserve">BE </v>
          </cell>
          <cell r="C1152">
            <v>3</v>
          </cell>
          <cell r="D1152">
            <v>10</v>
          </cell>
          <cell r="E1152" t="str">
            <v>NO_thin</v>
          </cell>
          <cell r="F1152" t="str">
            <v>150-155</v>
          </cell>
          <cell r="G1152">
            <v>4.1500000000000004</v>
          </cell>
          <cell r="H1152">
            <v>-1.5</v>
          </cell>
          <cell r="I1152">
            <v>2.65</v>
          </cell>
          <cell r="J1152">
            <v>13.25</v>
          </cell>
          <cell r="K1152">
            <v>1673.02</v>
          </cell>
          <cell r="L1152">
            <v>0</v>
          </cell>
          <cell r="M1152">
            <v>1673.02</v>
          </cell>
          <cell r="N1152">
            <v>0</v>
          </cell>
        </row>
        <row r="1153">
          <cell r="A1153" t="str">
            <v>BE3.010NO_thin155</v>
          </cell>
          <cell r="B1153" t="str">
            <v xml:space="preserve">BE </v>
          </cell>
          <cell r="C1153">
            <v>3</v>
          </cell>
          <cell r="D1153">
            <v>10</v>
          </cell>
          <cell r="E1153" t="str">
            <v>NO_thin</v>
          </cell>
          <cell r="F1153" t="str">
            <v>155-160</v>
          </cell>
          <cell r="G1153">
            <v>3.98</v>
          </cell>
          <cell r="H1153">
            <v>-0.1</v>
          </cell>
          <cell r="I1153">
            <v>3.88</v>
          </cell>
          <cell r="J1153">
            <v>19.420000000000002</v>
          </cell>
          <cell r="K1153">
            <v>1692.44</v>
          </cell>
          <cell r="L1153">
            <v>0</v>
          </cell>
          <cell r="M1153">
            <v>1692.44</v>
          </cell>
          <cell r="N1153">
            <v>0</v>
          </cell>
        </row>
        <row r="1154">
          <cell r="A1154" t="str">
            <v>BE3.010NO_thin160</v>
          </cell>
          <cell r="B1154" t="str">
            <v xml:space="preserve">BE </v>
          </cell>
          <cell r="C1154">
            <v>3</v>
          </cell>
          <cell r="D1154">
            <v>10</v>
          </cell>
          <cell r="E1154" t="str">
            <v>NO_thin</v>
          </cell>
          <cell r="F1154" t="str">
            <v>160-165</v>
          </cell>
          <cell r="G1154">
            <v>3.66</v>
          </cell>
          <cell r="H1154">
            <v>-0.13</v>
          </cell>
          <cell r="I1154">
            <v>3.54</v>
          </cell>
          <cell r="J1154">
            <v>17.68</v>
          </cell>
          <cell r="K1154">
            <v>1710.11</v>
          </cell>
          <cell r="L1154">
            <v>0</v>
          </cell>
          <cell r="M1154">
            <v>1710.11</v>
          </cell>
          <cell r="N1154">
            <v>0</v>
          </cell>
        </row>
        <row r="1155">
          <cell r="A1155" t="str">
            <v>BE3.010NO_thin165</v>
          </cell>
          <cell r="B1155" t="str">
            <v xml:space="preserve">BE </v>
          </cell>
          <cell r="C1155">
            <v>3</v>
          </cell>
          <cell r="D1155">
            <v>10</v>
          </cell>
          <cell r="E1155" t="str">
            <v>NO_thin</v>
          </cell>
          <cell r="F1155" t="str">
            <v>165-170</v>
          </cell>
          <cell r="G1155">
            <v>3.36</v>
          </cell>
          <cell r="H1155">
            <v>-0.14000000000000001</v>
          </cell>
          <cell r="I1155">
            <v>3.22</v>
          </cell>
          <cell r="J1155">
            <v>16.12</v>
          </cell>
          <cell r="K1155">
            <v>1726.23</v>
          </cell>
          <cell r="L1155">
            <v>0</v>
          </cell>
          <cell r="M1155">
            <v>1726.23</v>
          </cell>
          <cell r="N1155">
            <v>0</v>
          </cell>
        </row>
        <row r="1156">
          <cell r="A1156" t="str">
            <v>BE3.010NO_thin170</v>
          </cell>
          <cell r="B1156" t="str">
            <v xml:space="preserve">BE </v>
          </cell>
          <cell r="C1156">
            <v>3</v>
          </cell>
          <cell r="D1156">
            <v>10</v>
          </cell>
          <cell r="E1156" t="str">
            <v>NO_thin</v>
          </cell>
          <cell r="F1156" t="str">
            <v>170-175</v>
          </cell>
          <cell r="G1156">
            <v>3.19</v>
          </cell>
          <cell r="H1156">
            <v>-0.08</v>
          </cell>
          <cell r="I1156">
            <v>3.12</v>
          </cell>
          <cell r="J1156">
            <v>15.58</v>
          </cell>
          <cell r="K1156">
            <v>1741.82</v>
          </cell>
          <cell r="L1156">
            <v>0</v>
          </cell>
          <cell r="M1156">
            <v>1741.82</v>
          </cell>
          <cell r="N1156">
            <v>0</v>
          </cell>
        </row>
        <row r="1157">
          <cell r="A1157" t="str">
            <v>BE3.010NO_thin175</v>
          </cell>
          <cell r="B1157" t="str">
            <v xml:space="preserve">BE </v>
          </cell>
          <cell r="C1157">
            <v>3</v>
          </cell>
          <cell r="D1157">
            <v>10</v>
          </cell>
          <cell r="E1157" t="str">
            <v>NO_thin</v>
          </cell>
          <cell r="F1157" t="str">
            <v>175-180</v>
          </cell>
          <cell r="G1157">
            <v>2.94</v>
          </cell>
          <cell r="H1157">
            <v>-0.24</v>
          </cell>
          <cell r="I1157">
            <v>2.7</v>
          </cell>
          <cell r="J1157">
            <v>13.51</v>
          </cell>
          <cell r="K1157">
            <v>1755.33</v>
          </cell>
          <cell r="L1157">
            <v>0</v>
          </cell>
          <cell r="M1157">
            <v>1755.33</v>
          </cell>
          <cell r="N1157">
            <v>0</v>
          </cell>
        </row>
        <row r="1158">
          <cell r="A1158" t="str">
            <v>BE3.010NO_thin180</v>
          </cell>
          <cell r="B1158" t="str">
            <v xml:space="preserve">BE </v>
          </cell>
          <cell r="C1158">
            <v>3</v>
          </cell>
          <cell r="D1158">
            <v>10</v>
          </cell>
          <cell r="E1158" t="str">
            <v>NO_thin</v>
          </cell>
          <cell r="F1158" t="str">
            <v>180-185</v>
          </cell>
          <cell r="G1158">
            <v>2.69</v>
          </cell>
          <cell r="H1158">
            <v>-0.27</v>
          </cell>
          <cell r="I1158">
            <v>2.42</v>
          </cell>
          <cell r="J1158">
            <v>12.11</v>
          </cell>
          <cell r="K1158">
            <v>1767.44</v>
          </cell>
          <cell r="L1158">
            <v>0</v>
          </cell>
          <cell r="M1158">
            <v>1767.44</v>
          </cell>
          <cell r="N1158">
            <v>0</v>
          </cell>
        </row>
        <row r="1159">
          <cell r="A1159" t="str">
            <v>BE3.010NO_thin185</v>
          </cell>
          <cell r="B1159" t="str">
            <v xml:space="preserve">BE </v>
          </cell>
          <cell r="C1159">
            <v>3</v>
          </cell>
          <cell r="D1159">
            <v>10</v>
          </cell>
          <cell r="E1159" t="str">
            <v>NO_thin</v>
          </cell>
          <cell r="F1159" t="str">
            <v>185-190</v>
          </cell>
          <cell r="G1159">
            <v>2.56</v>
          </cell>
          <cell r="H1159">
            <v>-0.27</v>
          </cell>
          <cell r="I1159">
            <v>2.29</v>
          </cell>
          <cell r="J1159">
            <v>11.44</v>
          </cell>
          <cell r="K1159">
            <v>1778.88</v>
          </cell>
          <cell r="L1159">
            <v>0</v>
          </cell>
          <cell r="M1159">
            <v>1778.88</v>
          </cell>
          <cell r="N1159">
            <v>0</v>
          </cell>
        </row>
        <row r="1160">
          <cell r="A1160" t="str">
            <v>BE3.010NO_thin190</v>
          </cell>
          <cell r="B1160" t="str">
            <v xml:space="preserve">BE </v>
          </cell>
          <cell r="C1160">
            <v>3</v>
          </cell>
          <cell r="D1160">
            <v>10</v>
          </cell>
          <cell r="E1160" t="str">
            <v>NO_thin</v>
          </cell>
          <cell r="F1160" t="str">
            <v>190-195</v>
          </cell>
          <cell r="G1160">
            <v>2.41</v>
          </cell>
          <cell r="H1160">
            <v>-0.26</v>
          </cell>
          <cell r="I1160">
            <v>2.14</v>
          </cell>
          <cell r="J1160">
            <v>10.72</v>
          </cell>
          <cell r="K1160">
            <v>1789.6</v>
          </cell>
          <cell r="L1160">
            <v>0</v>
          </cell>
          <cell r="M1160">
            <v>1789.6</v>
          </cell>
          <cell r="N1160">
            <v>0</v>
          </cell>
        </row>
        <row r="1161">
          <cell r="A1161" t="str">
            <v>BE3.010NO_thin195</v>
          </cell>
          <cell r="B1161" t="str">
            <v xml:space="preserve">BE </v>
          </cell>
          <cell r="C1161">
            <v>3</v>
          </cell>
          <cell r="D1161">
            <v>10</v>
          </cell>
          <cell r="E1161" t="str">
            <v>NO_thin</v>
          </cell>
          <cell r="F1161" t="str">
            <v>195-200</v>
          </cell>
          <cell r="G1161">
            <v>2.1800000000000002</v>
          </cell>
          <cell r="H1161">
            <v>-0.25</v>
          </cell>
          <cell r="I1161">
            <v>1.93</v>
          </cell>
          <cell r="J1161">
            <v>9.66</v>
          </cell>
          <cell r="K1161">
            <v>1799.27</v>
          </cell>
          <cell r="L1161">
            <v>0</v>
          </cell>
          <cell r="M1161">
            <v>1799.27</v>
          </cell>
          <cell r="N1161">
            <v>0</v>
          </cell>
        </row>
        <row r="1162">
          <cell r="A1162" t="str">
            <v>BE3.010Thinned000</v>
          </cell>
          <cell r="B1162" t="str">
            <v xml:space="preserve">BE </v>
          </cell>
          <cell r="C1162">
            <v>3</v>
          </cell>
          <cell r="D1162">
            <v>10</v>
          </cell>
          <cell r="E1162" t="str">
            <v>Thinned</v>
          </cell>
          <cell r="F1162" t="str">
            <v xml:space="preserve">  0-5</v>
          </cell>
          <cell r="G1162">
            <v>0.26</v>
          </cell>
          <cell r="H1162">
            <v>0.14000000000000001</v>
          </cell>
          <cell r="I1162">
            <v>0.4</v>
          </cell>
          <cell r="J1162">
            <v>1.99</v>
          </cell>
          <cell r="K1162">
            <v>1.99</v>
          </cell>
          <cell r="L1162">
            <v>0</v>
          </cell>
          <cell r="M1162">
            <v>1.99</v>
          </cell>
          <cell r="N1162">
            <v>0</v>
          </cell>
        </row>
        <row r="1163">
          <cell r="A1163" t="str">
            <v>BE3.010Thinned005</v>
          </cell>
          <cell r="B1163" t="str">
            <v xml:space="preserve">BE </v>
          </cell>
          <cell r="C1163">
            <v>3</v>
          </cell>
          <cell r="D1163">
            <v>10</v>
          </cell>
          <cell r="E1163" t="str">
            <v>Thinned</v>
          </cell>
          <cell r="F1163" t="str">
            <v xml:space="preserve">  5-10</v>
          </cell>
          <cell r="G1163">
            <v>1.28</v>
          </cell>
          <cell r="H1163">
            <v>0.32</v>
          </cell>
          <cell r="I1163">
            <v>1.6</v>
          </cell>
          <cell r="J1163">
            <v>7.99</v>
          </cell>
          <cell r="K1163">
            <v>9.98</v>
          </cell>
          <cell r="L1163">
            <v>0</v>
          </cell>
          <cell r="M1163">
            <v>9.98</v>
          </cell>
          <cell r="N1163">
            <v>0</v>
          </cell>
        </row>
        <row r="1164">
          <cell r="A1164" t="str">
            <v>BE3.010Thinned010</v>
          </cell>
          <cell r="B1164" t="str">
            <v xml:space="preserve">BE </v>
          </cell>
          <cell r="C1164">
            <v>3</v>
          </cell>
          <cell r="D1164">
            <v>10</v>
          </cell>
          <cell r="E1164" t="str">
            <v>Thinned</v>
          </cell>
          <cell r="F1164" t="str">
            <v xml:space="preserve"> 10-15</v>
          </cell>
          <cell r="G1164">
            <v>5.16</v>
          </cell>
          <cell r="H1164">
            <v>0.48</v>
          </cell>
          <cell r="I1164">
            <v>5.63</v>
          </cell>
          <cell r="J1164">
            <v>28.17</v>
          </cell>
          <cell r="K1164">
            <v>38.15</v>
          </cell>
          <cell r="L1164">
            <v>0</v>
          </cell>
          <cell r="M1164">
            <v>38.15</v>
          </cell>
          <cell r="N1164">
            <v>0</v>
          </cell>
        </row>
        <row r="1165">
          <cell r="A1165" t="str">
            <v>BE3.010Thinned015</v>
          </cell>
          <cell r="B1165" t="str">
            <v xml:space="preserve">BE </v>
          </cell>
          <cell r="C1165">
            <v>3</v>
          </cell>
          <cell r="D1165">
            <v>10</v>
          </cell>
          <cell r="E1165" t="str">
            <v>Thinned</v>
          </cell>
          <cell r="F1165" t="str">
            <v xml:space="preserve"> 15-20</v>
          </cell>
          <cell r="G1165">
            <v>19.29</v>
          </cell>
          <cell r="H1165">
            <v>0.64</v>
          </cell>
          <cell r="I1165">
            <v>19.93</v>
          </cell>
          <cell r="J1165">
            <v>99.67</v>
          </cell>
          <cell r="K1165">
            <v>137.82</v>
          </cell>
          <cell r="L1165">
            <v>0</v>
          </cell>
          <cell r="M1165">
            <v>137.82</v>
          </cell>
          <cell r="N1165">
            <v>0</v>
          </cell>
        </row>
        <row r="1166">
          <cell r="A1166" t="str">
            <v>BE3.010Thinned020</v>
          </cell>
          <cell r="B1166" t="str">
            <v xml:space="preserve">BE </v>
          </cell>
          <cell r="C1166">
            <v>3</v>
          </cell>
          <cell r="D1166">
            <v>10</v>
          </cell>
          <cell r="E1166" t="str">
            <v>Thinned</v>
          </cell>
          <cell r="F1166" t="str">
            <v xml:space="preserve"> 20-25</v>
          </cell>
          <cell r="G1166">
            <v>16.41</v>
          </cell>
          <cell r="H1166">
            <v>14.15</v>
          </cell>
          <cell r="I1166">
            <v>30.55</v>
          </cell>
          <cell r="J1166">
            <v>152.76</v>
          </cell>
          <cell r="K1166">
            <v>290.57</v>
          </cell>
          <cell r="L1166">
            <v>-0.26</v>
          </cell>
          <cell r="M1166">
            <v>290.31</v>
          </cell>
          <cell r="N1166">
            <v>15.12</v>
          </cell>
        </row>
        <row r="1167">
          <cell r="A1167" t="str">
            <v>BE3.010Thinned025</v>
          </cell>
          <cell r="B1167" t="str">
            <v xml:space="preserve">BE </v>
          </cell>
          <cell r="C1167">
            <v>3</v>
          </cell>
          <cell r="D1167">
            <v>10</v>
          </cell>
          <cell r="E1167" t="str">
            <v>Thinned</v>
          </cell>
          <cell r="F1167" t="str">
            <v xml:space="preserve"> 25-30</v>
          </cell>
          <cell r="G1167">
            <v>7.05</v>
          </cell>
          <cell r="H1167">
            <v>4.41</v>
          </cell>
          <cell r="I1167">
            <v>11.46</v>
          </cell>
          <cell r="J1167">
            <v>57.32</v>
          </cell>
          <cell r="K1167">
            <v>347.89</v>
          </cell>
          <cell r="L1167">
            <v>-0.54</v>
          </cell>
          <cell r="M1167">
            <v>347.34999999999997</v>
          </cell>
          <cell r="N1167">
            <v>13.18</v>
          </cell>
        </row>
        <row r="1168">
          <cell r="A1168" t="str">
            <v>BE3.010Thinned030</v>
          </cell>
          <cell r="B1168" t="str">
            <v xml:space="preserve">BE </v>
          </cell>
          <cell r="C1168">
            <v>3</v>
          </cell>
          <cell r="D1168">
            <v>10</v>
          </cell>
          <cell r="E1168" t="str">
            <v>Thinned</v>
          </cell>
          <cell r="F1168" t="str">
            <v xml:space="preserve"> 30-35</v>
          </cell>
          <cell r="G1168">
            <v>6.24</v>
          </cell>
          <cell r="H1168">
            <v>-0.66</v>
          </cell>
          <cell r="I1168">
            <v>5.58</v>
          </cell>
          <cell r="J1168">
            <v>27.88</v>
          </cell>
          <cell r="K1168">
            <v>375.77</v>
          </cell>
          <cell r="L1168">
            <v>-1.24</v>
          </cell>
          <cell r="M1168">
            <v>374.53</v>
          </cell>
          <cell r="N1168">
            <v>6.64</v>
          </cell>
        </row>
        <row r="1169">
          <cell r="A1169" t="str">
            <v>BE3.010Thinned035</v>
          </cell>
          <cell r="B1169" t="str">
            <v xml:space="preserve">BE </v>
          </cell>
          <cell r="C1169">
            <v>3</v>
          </cell>
          <cell r="D1169">
            <v>10</v>
          </cell>
          <cell r="E1169" t="str">
            <v>Thinned</v>
          </cell>
          <cell r="F1169" t="str">
            <v xml:space="preserve"> 35-40</v>
          </cell>
          <cell r="G1169">
            <v>8.56</v>
          </cell>
          <cell r="H1169">
            <v>-0.13</v>
          </cell>
          <cell r="I1169">
            <v>8.43</v>
          </cell>
          <cell r="J1169">
            <v>42.15</v>
          </cell>
          <cell r="K1169">
            <v>417.92</v>
          </cell>
          <cell r="L1169">
            <v>-1.95</v>
          </cell>
          <cell r="M1169">
            <v>415.97</v>
          </cell>
          <cell r="N1169">
            <v>6.76</v>
          </cell>
        </row>
        <row r="1170">
          <cell r="A1170" t="str">
            <v>BE3.010Thinned040</v>
          </cell>
          <cell r="B1170" t="str">
            <v xml:space="preserve">BE </v>
          </cell>
          <cell r="C1170">
            <v>3</v>
          </cell>
          <cell r="D1170">
            <v>10</v>
          </cell>
          <cell r="E1170" t="str">
            <v>Thinned</v>
          </cell>
          <cell r="F1170" t="str">
            <v xml:space="preserve"> 40-45</v>
          </cell>
          <cell r="G1170">
            <v>9.7799999999999994</v>
          </cell>
          <cell r="H1170">
            <v>-0.03</v>
          </cell>
          <cell r="I1170">
            <v>9.75</v>
          </cell>
          <cell r="J1170">
            <v>48.74</v>
          </cell>
          <cell r="K1170">
            <v>466.66</v>
          </cell>
          <cell r="L1170">
            <v>-2.64</v>
          </cell>
          <cell r="M1170">
            <v>464.02000000000004</v>
          </cell>
          <cell r="N1170">
            <v>6.57</v>
          </cell>
        </row>
        <row r="1171">
          <cell r="A1171" t="str">
            <v>BE3.010Thinned045</v>
          </cell>
          <cell r="B1171" t="str">
            <v xml:space="preserve">BE </v>
          </cell>
          <cell r="C1171">
            <v>3</v>
          </cell>
          <cell r="D1171">
            <v>10</v>
          </cell>
          <cell r="E1171" t="str">
            <v>Thinned</v>
          </cell>
          <cell r="F1171" t="str">
            <v xml:space="preserve"> 45-50</v>
          </cell>
          <cell r="G1171">
            <v>9.7899999999999991</v>
          </cell>
          <cell r="H1171">
            <v>-1.1000000000000001</v>
          </cell>
          <cell r="I1171">
            <v>8.69</v>
          </cell>
          <cell r="J1171">
            <v>43.44</v>
          </cell>
          <cell r="K1171">
            <v>510.1</v>
          </cell>
          <cell r="L1171">
            <v>-3.38</v>
          </cell>
          <cell r="M1171">
            <v>506.72</v>
          </cell>
          <cell r="N1171">
            <v>6.99</v>
          </cell>
        </row>
        <row r="1172">
          <cell r="A1172" t="str">
            <v>BE3.010Thinned050</v>
          </cell>
          <cell r="B1172" t="str">
            <v xml:space="preserve">BE </v>
          </cell>
          <cell r="C1172">
            <v>3</v>
          </cell>
          <cell r="D1172">
            <v>10</v>
          </cell>
          <cell r="E1172" t="str">
            <v>Thinned</v>
          </cell>
          <cell r="F1172" t="str">
            <v xml:space="preserve"> 50-55</v>
          </cell>
          <cell r="G1172">
            <v>9.42</v>
          </cell>
          <cell r="H1172">
            <v>-0.31</v>
          </cell>
          <cell r="I1172">
            <v>9.1</v>
          </cell>
          <cell r="J1172">
            <v>45.52</v>
          </cell>
          <cell r="K1172">
            <v>555.61</v>
          </cell>
          <cell r="L1172">
            <v>-4.07</v>
          </cell>
          <cell r="M1172">
            <v>551.54</v>
          </cell>
          <cell r="N1172">
            <v>6.48</v>
          </cell>
        </row>
        <row r="1173">
          <cell r="A1173" t="str">
            <v>BE3.010Thinned055</v>
          </cell>
          <cell r="B1173" t="str">
            <v xml:space="preserve">BE </v>
          </cell>
          <cell r="C1173">
            <v>3</v>
          </cell>
          <cell r="D1173">
            <v>10</v>
          </cell>
          <cell r="E1173" t="str">
            <v>Thinned</v>
          </cell>
          <cell r="F1173" t="str">
            <v xml:space="preserve"> 55-60</v>
          </cell>
          <cell r="G1173">
            <v>9.99</v>
          </cell>
          <cell r="H1173">
            <v>-0.83</v>
          </cell>
          <cell r="I1173">
            <v>9.16</v>
          </cell>
          <cell r="J1173">
            <v>45.79</v>
          </cell>
          <cell r="K1173">
            <v>601.41</v>
          </cell>
          <cell r="L1173">
            <v>-4.78</v>
          </cell>
          <cell r="M1173">
            <v>596.63</v>
          </cell>
          <cell r="N1173">
            <v>6.82</v>
          </cell>
        </row>
        <row r="1174">
          <cell r="A1174" t="str">
            <v>BE3.010Thinned060</v>
          </cell>
          <cell r="B1174" t="str">
            <v xml:space="preserve">BE </v>
          </cell>
          <cell r="C1174">
            <v>3</v>
          </cell>
          <cell r="D1174">
            <v>10</v>
          </cell>
          <cell r="E1174" t="str">
            <v>Thinned</v>
          </cell>
          <cell r="F1174" t="str">
            <v xml:space="preserve"> 60-65</v>
          </cell>
          <cell r="G1174">
            <v>7.75</v>
          </cell>
          <cell r="H1174">
            <v>-0.82</v>
          </cell>
          <cell r="I1174">
            <v>6.93</v>
          </cell>
          <cell r="J1174">
            <v>34.65</v>
          </cell>
          <cell r="K1174">
            <v>636.05999999999995</v>
          </cell>
          <cell r="L1174">
            <v>-5.52</v>
          </cell>
          <cell r="M1174">
            <v>630.54</v>
          </cell>
          <cell r="N1174">
            <v>6.92</v>
          </cell>
        </row>
        <row r="1175">
          <cell r="A1175" t="str">
            <v>BE3.010Thinned065</v>
          </cell>
          <cell r="B1175" t="str">
            <v xml:space="preserve">BE </v>
          </cell>
          <cell r="C1175">
            <v>3</v>
          </cell>
          <cell r="D1175">
            <v>10</v>
          </cell>
          <cell r="E1175" t="str">
            <v>Thinned</v>
          </cell>
          <cell r="F1175" t="str">
            <v xml:space="preserve"> 65-70</v>
          </cell>
          <cell r="G1175">
            <v>7.85</v>
          </cell>
          <cell r="H1175">
            <v>-0.55000000000000004</v>
          </cell>
          <cell r="I1175">
            <v>7.3</v>
          </cell>
          <cell r="J1175">
            <v>36.479999999999997</v>
          </cell>
          <cell r="K1175">
            <v>672.55</v>
          </cell>
          <cell r="L1175">
            <v>-6.24</v>
          </cell>
          <cell r="M1175">
            <v>666.31</v>
          </cell>
          <cell r="N1175">
            <v>6.9</v>
          </cell>
        </row>
        <row r="1176">
          <cell r="A1176" t="str">
            <v>BE3.010Thinned070</v>
          </cell>
          <cell r="B1176" t="str">
            <v xml:space="preserve">BE </v>
          </cell>
          <cell r="C1176">
            <v>3</v>
          </cell>
          <cell r="D1176">
            <v>10</v>
          </cell>
          <cell r="E1176" t="str">
            <v>Thinned</v>
          </cell>
          <cell r="F1176" t="str">
            <v xml:space="preserve"> 70-75</v>
          </cell>
          <cell r="G1176">
            <v>7.19</v>
          </cell>
          <cell r="H1176">
            <v>-0.35</v>
          </cell>
          <cell r="I1176">
            <v>6.83</v>
          </cell>
          <cell r="J1176">
            <v>34.15</v>
          </cell>
          <cell r="K1176">
            <v>706.7</v>
          </cell>
          <cell r="L1176">
            <v>-6.97</v>
          </cell>
          <cell r="M1176">
            <v>699.73</v>
          </cell>
          <cell r="N1176">
            <v>6.86</v>
          </cell>
        </row>
        <row r="1177">
          <cell r="A1177" t="str">
            <v>BE3.010Thinned075</v>
          </cell>
          <cell r="B1177" t="str">
            <v xml:space="preserve">BE </v>
          </cell>
          <cell r="C1177">
            <v>3</v>
          </cell>
          <cell r="D1177">
            <v>10</v>
          </cell>
          <cell r="E1177" t="str">
            <v>Thinned</v>
          </cell>
          <cell r="F1177" t="str">
            <v xml:space="preserve"> 75-80</v>
          </cell>
          <cell r="G1177">
            <v>5.29</v>
          </cell>
          <cell r="H1177">
            <v>-0.45</v>
          </cell>
          <cell r="I1177">
            <v>4.84</v>
          </cell>
          <cell r="J1177">
            <v>24.19</v>
          </cell>
          <cell r="K1177">
            <v>730.89</v>
          </cell>
          <cell r="L1177">
            <v>-7.69</v>
          </cell>
          <cell r="M1177">
            <v>723.19999999999993</v>
          </cell>
          <cell r="N1177">
            <v>6.79</v>
          </cell>
        </row>
        <row r="1178">
          <cell r="A1178" t="str">
            <v>BE3.010Thinned080</v>
          </cell>
          <cell r="B1178" t="str">
            <v xml:space="preserve">BE </v>
          </cell>
          <cell r="C1178">
            <v>3</v>
          </cell>
          <cell r="D1178">
            <v>10</v>
          </cell>
          <cell r="E1178" t="str">
            <v>Thinned</v>
          </cell>
          <cell r="F1178" t="str">
            <v xml:space="preserve"> 80-85</v>
          </cell>
          <cell r="G1178">
            <v>5.33</v>
          </cell>
          <cell r="H1178">
            <v>-0.56000000000000005</v>
          </cell>
          <cell r="I1178">
            <v>4.7699999999999996</v>
          </cell>
          <cell r="J1178">
            <v>23.85</v>
          </cell>
          <cell r="K1178">
            <v>754.74</v>
          </cell>
          <cell r="L1178">
            <v>-8.3699999999999992</v>
          </cell>
          <cell r="M1178">
            <v>746.37</v>
          </cell>
          <cell r="N1178">
            <v>6.49</v>
          </cell>
        </row>
        <row r="1179">
          <cell r="A1179" t="str">
            <v>BE3.010Thinned085</v>
          </cell>
          <cell r="B1179" t="str">
            <v xml:space="preserve">BE </v>
          </cell>
          <cell r="C1179">
            <v>3</v>
          </cell>
          <cell r="D1179">
            <v>10</v>
          </cell>
          <cell r="E1179" t="str">
            <v>Thinned</v>
          </cell>
          <cell r="F1179" t="str">
            <v xml:space="preserve"> 85-90</v>
          </cell>
          <cell r="G1179">
            <v>5.33</v>
          </cell>
          <cell r="H1179">
            <v>-0.56000000000000005</v>
          </cell>
          <cell r="I1179">
            <v>4.76</v>
          </cell>
          <cell r="J1179">
            <v>23.81</v>
          </cell>
          <cell r="K1179">
            <v>778.55</v>
          </cell>
          <cell r="L1179">
            <v>-9.0299999999999994</v>
          </cell>
          <cell r="M1179">
            <v>769.52</v>
          </cell>
          <cell r="N1179">
            <v>6.19</v>
          </cell>
        </row>
        <row r="1180">
          <cell r="A1180" t="str">
            <v>BE3.010Thinned090</v>
          </cell>
          <cell r="B1180" t="str">
            <v xml:space="preserve">BE </v>
          </cell>
          <cell r="C1180">
            <v>3</v>
          </cell>
          <cell r="D1180">
            <v>10</v>
          </cell>
          <cell r="E1180" t="str">
            <v>Thinned</v>
          </cell>
          <cell r="F1180" t="str">
            <v xml:space="preserve"> 90-95</v>
          </cell>
          <cell r="G1180">
            <v>5.29</v>
          </cell>
          <cell r="H1180">
            <v>-0.45</v>
          </cell>
          <cell r="I1180">
            <v>4.84</v>
          </cell>
          <cell r="J1180">
            <v>24.19</v>
          </cell>
          <cell r="K1180">
            <v>802.74</v>
          </cell>
          <cell r="L1180">
            <v>-9.65</v>
          </cell>
          <cell r="M1180">
            <v>793.09</v>
          </cell>
          <cell r="N1180">
            <v>5.93</v>
          </cell>
        </row>
        <row r="1181">
          <cell r="A1181" t="str">
            <v>BE3.010Thinned095</v>
          </cell>
          <cell r="B1181" t="str">
            <v xml:space="preserve">BE </v>
          </cell>
          <cell r="C1181">
            <v>3</v>
          </cell>
          <cell r="D1181">
            <v>10</v>
          </cell>
          <cell r="E1181" t="str">
            <v>Thinned</v>
          </cell>
          <cell r="F1181" t="str">
            <v xml:space="preserve"> 95-100</v>
          </cell>
          <cell r="G1181">
            <v>3.6</v>
          </cell>
          <cell r="H1181">
            <v>-0.53</v>
          </cell>
          <cell r="I1181">
            <v>3.07</v>
          </cell>
          <cell r="J1181">
            <v>15.34</v>
          </cell>
          <cell r="K1181">
            <v>818.08</v>
          </cell>
          <cell r="L1181">
            <v>-10.26</v>
          </cell>
          <cell r="M1181">
            <v>807.82</v>
          </cell>
          <cell r="N1181">
            <v>5.72</v>
          </cell>
        </row>
        <row r="1182">
          <cell r="A1182" t="str">
            <v>BE3.010Thinned100</v>
          </cell>
          <cell r="B1182" t="str">
            <v xml:space="preserve">BE </v>
          </cell>
          <cell r="C1182">
            <v>3</v>
          </cell>
          <cell r="D1182">
            <v>10</v>
          </cell>
          <cell r="E1182" t="str">
            <v>Thinned</v>
          </cell>
          <cell r="F1182" t="str">
            <v>100-105</v>
          </cell>
          <cell r="G1182">
            <v>4.25</v>
          </cell>
          <cell r="H1182">
            <v>-0.45</v>
          </cell>
          <cell r="I1182">
            <v>3.8</v>
          </cell>
          <cell r="J1182">
            <v>19</v>
          </cell>
          <cell r="K1182">
            <v>837.08</v>
          </cell>
          <cell r="L1182">
            <v>-10.85</v>
          </cell>
          <cell r="M1182">
            <v>826.23</v>
          </cell>
          <cell r="N1182">
            <v>5.56</v>
          </cell>
        </row>
        <row r="1183">
          <cell r="A1183" t="str">
            <v>BE3.010Thinned105</v>
          </cell>
          <cell r="B1183" t="str">
            <v xml:space="preserve">BE </v>
          </cell>
          <cell r="C1183">
            <v>3</v>
          </cell>
          <cell r="D1183">
            <v>10</v>
          </cell>
          <cell r="E1183" t="str">
            <v>Thinned</v>
          </cell>
          <cell r="F1183" t="str">
            <v>105-110</v>
          </cell>
          <cell r="G1183">
            <v>3.19</v>
          </cell>
          <cell r="H1183">
            <v>-0.44</v>
          </cell>
          <cell r="I1183">
            <v>2.75</v>
          </cell>
          <cell r="J1183">
            <v>13.77</v>
          </cell>
          <cell r="K1183">
            <v>850.85</v>
          </cell>
          <cell r="L1183">
            <v>-11.41</v>
          </cell>
          <cell r="M1183">
            <v>839.44</v>
          </cell>
          <cell r="N1183">
            <v>5.4</v>
          </cell>
        </row>
        <row r="1184">
          <cell r="A1184" t="str">
            <v>BE3.010Thinned110</v>
          </cell>
          <cell r="B1184" t="str">
            <v xml:space="preserve">BE </v>
          </cell>
          <cell r="C1184">
            <v>3</v>
          </cell>
          <cell r="D1184">
            <v>10</v>
          </cell>
          <cell r="E1184" t="str">
            <v>Thinned</v>
          </cell>
          <cell r="F1184" t="str">
            <v>110-115</v>
          </cell>
          <cell r="G1184">
            <v>3.57</v>
          </cell>
          <cell r="H1184">
            <v>-0.36</v>
          </cell>
          <cell r="I1184">
            <v>3.21</v>
          </cell>
          <cell r="J1184">
            <v>16.04</v>
          </cell>
          <cell r="K1184">
            <v>866.89</v>
          </cell>
          <cell r="L1184">
            <v>-11.97</v>
          </cell>
          <cell r="M1184">
            <v>854.92</v>
          </cell>
          <cell r="N1184">
            <v>5.23</v>
          </cell>
        </row>
        <row r="1185">
          <cell r="A1185" t="str">
            <v>BE3.010Thinned115</v>
          </cell>
          <cell r="B1185" t="str">
            <v xml:space="preserve">BE </v>
          </cell>
          <cell r="C1185">
            <v>3</v>
          </cell>
          <cell r="D1185">
            <v>10</v>
          </cell>
          <cell r="E1185" t="str">
            <v>Thinned</v>
          </cell>
          <cell r="F1185" t="str">
            <v>115-120</v>
          </cell>
          <cell r="G1185">
            <v>3.31</v>
          </cell>
          <cell r="H1185">
            <v>-0.28999999999999998</v>
          </cell>
          <cell r="I1185">
            <v>3.03</v>
          </cell>
          <cell r="J1185">
            <v>15.15</v>
          </cell>
          <cell r="K1185">
            <v>882.03</v>
          </cell>
          <cell r="L1185">
            <v>-12.5</v>
          </cell>
          <cell r="M1185">
            <v>869.53</v>
          </cell>
          <cell r="N1185">
            <v>5.05</v>
          </cell>
        </row>
        <row r="1186">
          <cell r="A1186" t="str">
            <v>BE3.010Thinned120</v>
          </cell>
          <cell r="B1186" t="str">
            <v xml:space="preserve">BE </v>
          </cell>
          <cell r="C1186">
            <v>3</v>
          </cell>
          <cell r="D1186">
            <v>10</v>
          </cell>
          <cell r="E1186" t="str">
            <v>Thinned</v>
          </cell>
          <cell r="F1186" t="str">
            <v>120-125</v>
          </cell>
          <cell r="G1186">
            <v>2.57</v>
          </cell>
          <cell r="H1186">
            <v>-0.24</v>
          </cell>
          <cell r="I1186">
            <v>2.33</v>
          </cell>
          <cell r="J1186">
            <v>11.65</v>
          </cell>
          <cell r="K1186">
            <v>893.68</v>
          </cell>
          <cell r="L1186">
            <v>-13.02</v>
          </cell>
          <cell r="M1186">
            <v>880.66</v>
          </cell>
          <cell r="N1186">
            <v>4.93</v>
          </cell>
        </row>
        <row r="1187">
          <cell r="A1187" t="str">
            <v>BE3.010Thinned125</v>
          </cell>
          <cell r="B1187" t="str">
            <v xml:space="preserve">BE </v>
          </cell>
          <cell r="C1187">
            <v>3</v>
          </cell>
          <cell r="D1187">
            <v>10</v>
          </cell>
          <cell r="E1187" t="str">
            <v>Thinned</v>
          </cell>
          <cell r="F1187" t="str">
            <v>125-130</v>
          </cell>
          <cell r="G1187">
            <v>2.44</v>
          </cell>
          <cell r="H1187">
            <v>-0.2</v>
          </cell>
          <cell r="I1187">
            <v>2.23</v>
          </cell>
          <cell r="J1187">
            <v>11.17</v>
          </cell>
          <cell r="K1187">
            <v>904.85</v>
          </cell>
          <cell r="L1187">
            <v>-13.54</v>
          </cell>
          <cell r="M1187">
            <v>891.31000000000006</v>
          </cell>
          <cell r="N1187">
            <v>4.8600000000000003</v>
          </cell>
        </row>
        <row r="1188">
          <cell r="A1188" t="str">
            <v>BE3.010Thinned130</v>
          </cell>
          <cell r="B1188" t="str">
            <v xml:space="preserve">BE </v>
          </cell>
          <cell r="C1188">
            <v>3</v>
          </cell>
          <cell r="D1188">
            <v>10</v>
          </cell>
          <cell r="E1188" t="str">
            <v>Thinned</v>
          </cell>
          <cell r="F1188" t="str">
            <v>130-135</v>
          </cell>
          <cell r="G1188">
            <v>1.1599999999999999</v>
          </cell>
          <cell r="H1188">
            <v>-0.24</v>
          </cell>
          <cell r="I1188">
            <v>0.93</v>
          </cell>
          <cell r="J1188">
            <v>4.6399999999999997</v>
          </cell>
          <cell r="K1188">
            <v>909.48</v>
          </cell>
          <cell r="L1188">
            <v>-14.04</v>
          </cell>
          <cell r="M1188">
            <v>895.44</v>
          </cell>
          <cell r="N1188">
            <v>4.7699999999999996</v>
          </cell>
        </row>
        <row r="1189">
          <cell r="A1189" t="str">
            <v>BE3.010Thinned135</v>
          </cell>
          <cell r="B1189" t="str">
            <v xml:space="preserve">BE </v>
          </cell>
          <cell r="C1189">
            <v>3</v>
          </cell>
          <cell r="D1189">
            <v>10</v>
          </cell>
          <cell r="E1189" t="str">
            <v>Thinned</v>
          </cell>
          <cell r="F1189" t="str">
            <v>135-140</v>
          </cell>
          <cell r="G1189">
            <v>1.86</v>
          </cell>
          <cell r="H1189">
            <v>-0.19</v>
          </cell>
          <cell r="I1189">
            <v>1.67</v>
          </cell>
          <cell r="J1189">
            <v>8.35</v>
          </cell>
          <cell r="K1189">
            <v>917.83</v>
          </cell>
          <cell r="L1189">
            <v>-14.53</v>
          </cell>
          <cell r="M1189">
            <v>903.30000000000007</v>
          </cell>
          <cell r="N1189">
            <v>4.68</v>
          </cell>
        </row>
        <row r="1190">
          <cell r="A1190" t="str">
            <v>BE3.010Thinned140</v>
          </cell>
          <cell r="B1190" t="str">
            <v xml:space="preserve">BE </v>
          </cell>
          <cell r="C1190">
            <v>3</v>
          </cell>
          <cell r="D1190">
            <v>10</v>
          </cell>
          <cell r="E1190" t="str">
            <v>Thinned</v>
          </cell>
          <cell r="F1190" t="str">
            <v>140-145</v>
          </cell>
          <cell r="G1190">
            <v>2.6</v>
          </cell>
          <cell r="H1190">
            <v>-0.06</v>
          </cell>
          <cell r="I1190">
            <v>2.5499999999999998</v>
          </cell>
          <cell r="J1190">
            <v>12.73</v>
          </cell>
          <cell r="K1190">
            <v>930.56</v>
          </cell>
          <cell r="L1190">
            <v>-15.02</v>
          </cell>
          <cell r="M1190">
            <v>915.54</v>
          </cell>
          <cell r="N1190">
            <v>4.5999999999999996</v>
          </cell>
        </row>
        <row r="1191">
          <cell r="A1191" t="str">
            <v>BE3.010Thinned145</v>
          </cell>
          <cell r="B1191" t="str">
            <v xml:space="preserve">BE </v>
          </cell>
          <cell r="C1191">
            <v>3</v>
          </cell>
          <cell r="D1191">
            <v>10</v>
          </cell>
          <cell r="E1191" t="str">
            <v>Thinned</v>
          </cell>
          <cell r="F1191" t="str">
            <v>145-150</v>
          </cell>
          <cell r="G1191">
            <v>1.05</v>
          </cell>
          <cell r="H1191">
            <v>-0.04</v>
          </cell>
          <cell r="I1191">
            <v>1.01</v>
          </cell>
          <cell r="J1191">
            <v>5.04</v>
          </cell>
          <cell r="K1191">
            <v>935.6</v>
          </cell>
          <cell r="L1191">
            <v>-15.5</v>
          </cell>
          <cell r="M1191">
            <v>920.1</v>
          </cell>
          <cell r="N1191">
            <v>4.53</v>
          </cell>
        </row>
        <row r="1192">
          <cell r="A1192" t="str">
            <v>BE3.010Thinned150</v>
          </cell>
          <cell r="B1192" t="str">
            <v xml:space="preserve">BE </v>
          </cell>
          <cell r="C1192">
            <v>3</v>
          </cell>
          <cell r="D1192">
            <v>10</v>
          </cell>
          <cell r="E1192" t="str">
            <v>Thinned</v>
          </cell>
          <cell r="F1192" t="str">
            <v>150-155</v>
          </cell>
          <cell r="G1192">
            <v>-0.28000000000000003</v>
          </cell>
          <cell r="H1192">
            <v>-0.1</v>
          </cell>
          <cell r="I1192">
            <v>-0.38</v>
          </cell>
          <cell r="J1192">
            <v>-1.92</v>
          </cell>
          <cell r="K1192">
            <v>933.68</v>
          </cell>
          <cell r="L1192">
            <v>-15.97</v>
          </cell>
          <cell r="M1192">
            <v>917.70999999999992</v>
          </cell>
          <cell r="N1192">
            <v>4.46</v>
          </cell>
        </row>
        <row r="1193">
          <cell r="A1193" t="str">
            <v>BE3.010Thinned155</v>
          </cell>
          <cell r="B1193" t="str">
            <v xml:space="preserve">BE </v>
          </cell>
          <cell r="C1193">
            <v>3</v>
          </cell>
          <cell r="D1193">
            <v>10</v>
          </cell>
          <cell r="E1193" t="str">
            <v>Thinned</v>
          </cell>
          <cell r="F1193" t="str">
            <v>155-160</v>
          </cell>
          <cell r="G1193">
            <v>0.32</v>
          </cell>
          <cell r="H1193">
            <v>-7.0000000000000007E-2</v>
          </cell>
          <cell r="I1193">
            <v>0.25</v>
          </cell>
          <cell r="J1193">
            <v>1.27</v>
          </cell>
          <cell r="K1193">
            <v>934.95</v>
          </cell>
          <cell r="L1193">
            <v>-16.43</v>
          </cell>
          <cell r="M1193">
            <v>918.5200000000001</v>
          </cell>
          <cell r="N1193">
            <v>4.3899999999999997</v>
          </cell>
        </row>
        <row r="1194">
          <cell r="A1194" t="str">
            <v>BE3.010Thinned160</v>
          </cell>
          <cell r="B1194" t="str">
            <v xml:space="preserve">BE </v>
          </cell>
          <cell r="C1194">
            <v>3</v>
          </cell>
          <cell r="D1194">
            <v>10</v>
          </cell>
          <cell r="E1194" t="str">
            <v>Thinned</v>
          </cell>
          <cell r="F1194" t="str">
            <v>160-165</v>
          </cell>
          <cell r="G1194">
            <v>0</v>
          </cell>
          <cell r="H1194">
            <v>-0.04</v>
          </cell>
          <cell r="I1194">
            <v>-0.04</v>
          </cell>
          <cell r="J1194">
            <v>-0.21</v>
          </cell>
          <cell r="K1194">
            <v>934.75</v>
          </cell>
          <cell r="L1194">
            <v>-16.89</v>
          </cell>
          <cell r="M1194">
            <v>917.86</v>
          </cell>
          <cell r="N1194">
            <v>4.33</v>
          </cell>
        </row>
        <row r="1195">
          <cell r="A1195" t="str">
            <v>BE3.010Thinned165</v>
          </cell>
          <cell r="B1195" t="str">
            <v xml:space="preserve">BE </v>
          </cell>
          <cell r="C1195">
            <v>3</v>
          </cell>
          <cell r="D1195">
            <v>10</v>
          </cell>
          <cell r="E1195" t="str">
            <v>Thinned</v>
          </cell>
          <cell r="F1195" t="str">
            <v>165-170</v>
          </cell>
          <cell r="G1195">
            <v>-0.33</v>
          </cell>
          <cell r="H1195">
            <v>-0.03</v>
          </cell>
          <cell r="I1195">
            <v>-0.36</v>
          </cell>
          <cell r="J1195">
            <v>-1.81</v>
          </cell>
          <cell r="K1195">
            <v>932.94</v>
          </cell>
          <cell r="L1195">
            <v>-17.34</v>
          </cell>
          <cell r="M1195">
            <v>915.6</v>
          </cell>
          <cell r="N1195">
            <v>4.26</v>
          </cell>
        </row>
        <row r="1196">
          <cell r="A1196" t="str">
            <v>BE3.010Thinned170</v>
          </cell>
          <cell r="B1196" t="str">
            <v xml:space="preserve">BE </v>
          </cell>
          <cell r="C1196">
            <v>3</v>
          </cell>
          <cell r="D1196">
            <v>10</v>
          </cell>
          <cell r="E1196" t="str">
            <v>Thinned</v>
          </cell>
          <cell r="F1196" t="str">
            <v>170-175</v>
          </cell>
          <cell r="G1196">
            <v>-0.56999999999999995</v>
          </cell>
          <cell r="H1196">
            <v>-0.02</v>
          </cell>
          <cell r="I1196">
            <v>-0.59</v>
          </cell>
          <cell r="J1196">
            <v>-2.95</v>
          </cell>
          <cell r="K1196">
            <v>929.98</v>
          </cell>
          <cell r="L1196">
            <v>-17.78</v>
          </cell>
          <cell r="M1196">
            <v>912.2</v>
          </cell>
          <cell r="N1196">
            <v>4.1900000000000004</v>
          </cell>
        </row>
        <row r="1197">
          <cell r="A1197" t="str">
            <v>BE3.010Thinned175</v>
          </cell>
          <cell r="B1197" t="str">
            <v xml:space="preserve">BE </v>
          </cell>
          <cell r="C1197">
            <v>3</v>
          </cell>
          <cell r="D1197">
            <v>10</v>
          </cell>
          <cell r="E1197" t="str">
            <v>Thinned</v>
          </cell>
          <cell r="F1197" t="str">
            <v>175-180</v>
          </cell>
          <cell r="G1197">
            <v>-0.88</v>
          </cell>
          <cell r="H1197">
            <v>0</v>
          </cell>
          <cell r="I1197">
            <v>-0.88</v>
          </cell>
          <cell r="J1197">
            <v>-4.41</v>
          </cell>
          <cell r="K1197">
            <v>925.57</v>
          </cell>
          <cell r="L1197">
            <v>-18.22</v>
          </cell>
          <cell r="M1197">
            <v>907.35</v>
          </cell>
          <cell r="N1197">
            <v>4.12</v>
          </cell>
        </row>
        <row r="1198">
          <cell r="A1198" t="str">
            <v>BE3.010Thinned180</v>
          </cell>
          <cell r="B1198" t="str">
            <v xml:space="preserve">BE </v>
          </cell>
          <cell r="C1198">
            <v>3</v>
          </cell>
          <cell r="D1198">
            <v>10</v>
          </cell>
          <cell r="E1198" t="str">
            <v>Thinned</v>
          </cell>
          <cell r="F1198" t="str">
            <v>180-185</v>
          </cell>
          <cell r="G1198">
            <v>-1.1599999999999999</v>
          </cell>
          <cell r="H1198">
            <v>0</v>
          </cell>
          <cell r="I1198">
            <v>-1.1499999999999999</v>
          </cell>
          <cell r="J1198">
            <v>-5.77</v>
          </cell>
          <cell r="K1198">
            <v>919.8</v>
          </cell>
          <cell r="L1198">
            <v>-18.649999999999999</v>
          </cell>
          <cell r="M1198">
            <v>901.15</v>
          </cell>
          <cell r="N1198">
            <v>4.05</v>
          </cell>
        </row>
        <row r="1199">
          <cell r="A1199" t="str">
            <v>BE3.010Thinned185</v>
          </cell>
          <cell r="B1199" t="str">
            <v xml:space="preserve">BE </v>
          </cell>
          <cell r="C1199">
            <v>3</v>
          </cell>
          <cell r="D1199">
            <v>10</v>
          </cell>
          <cell r="E1199" t="str">
            <v>Thinned</v>
          </cell>
          <cell r="F1199" t="str">
            <v>185-190</v>
          </cell>
          <cell r="G1199">
            <v>-1.37</v>
          </cell>
          <cell r="H1199">
            <v>0.01</v>
          </cell>
          <cell r="I1199">
            <v>-1.36</v>
          </cell>
          <cell r="J1199">
            <v>-6.78</v>
          </cell>
          <cell r="K1199">
            <v>913.03</v>
          </cell>
          <cell r="L1199">
            <v>-19.059999999999999</v>
          </cell>
          <cell r="M1199">
            <v>893.97</v>
          </cell>
          <cell r="N1199">
            <v>3.98</v>
          </cell>
        </row>
        <row r="1200">
          <cell r="A1200" t="str">
            <v>BE3.010Thinned190</v>
          </cell>
          <cell r="B1200" t="str">
            <v xml:space="preserve">BE </v>
          </cell>
          <cell r="C1200">
            <v>3</v>
          </cell>
          <cell r="D1200">
            <v>10</v>
          </cell>
          <cell r="E1200" t="str">
            <v>Thinned</v>
          </cell>
          <cell r="F1200" t="str">
            <v>190-195</v>
          </cell>
          <cell r="G1200">
            <v>-1.63</v>
          </cell>
          <cell r="H1200">
            <v>0.02</v>
          </cell>
          <cell r="I1200">
            <v>-1.61</v>
          </cell>
          <cell r="J1200">
            <v>-8.0500000000000007</v>
          </cell>
          <cell r="K1200">
            <v>904.98</v>
          </cell>
          <cell r="L1200">
            <v>-19.48</v>
          </cell>
          <cell r="M1200">
            <v>885.5</v>
          </cell>
          <cell r="N1200">
            <v>3.91</v>
          </cell>
        </row>
        <row r="1201">
          <cell r="A1201" t="str">
            <v>BE3.010Thinned195</v>
          </cell>
          <cell r="B1201" t="str">
            <v xml:space="preserve">BE </v>
          </cell>
          <cell r="C1201">
            <v>3</v>
          </cell>
          <cell r="D1201">
            <v>10</v>
          </cell>
          <cell r="E1201" t="str">
            <v>Thinned</v>
          </cell>
          <cell r="F1201" t="str">
            <v>195-200</v>
          </cell>
          <cell r="G1201">
            <v>5.85</v>
          </cell>
          <cell r="H1201">
            <v>-4.17</v>
          </cell>
          <cell r="I1201">
            <v>1.68</v>
          </cell>
          <cell r="J1201">
            <v>8.4</v>
          </cell>
          <cell r="K1201">
            <v>913.38</v>
          </cell>
          <cell r="L1201">
            <v>-19.48</v>
          </cell>
          <cell r="M1201">
            <v>893.9</v>
          </cell>
          <cell r="N1201">
            <v>0</v>
          </cell>
        </row>
        <row r="1202">
          <cell r="A1202" t="str">
            <v>CP1.406NO_thin000</v>
          </cell>
          <cell r="B1202" t="str">
            <v xml:space="preserve">CP </v>
          </cell>
          <cell r="C1202">
            <v>1.4</v>
          </cell>
          <cell r="D1202">
            <v>6</v>
          </cell>
          <cell r="E1202" t="str">
            <v>NO_thin</v>
          </cell>
          <cell r="F1202" t="str">
            <v xml:space="preserve">  0-5</v>
          </cell>
          <cell r="G1202">
            <v>0.09</v>
          </cell>
          <cell r="H1202">
            <v>0.16</v>
          </cell>
          <cell r="I1202">
            <v>0.25</v>
          </cell>
          <cell r="J1202">
            <v>1.24</v>
          </cell>
          <cell r="K1202">
            <v>1.24</v>
          </cell>
          <cell r="L1202">
            <v>0</v>
          </cell>
          <cell r="M1202">
            <v>1.24</v>
          </cell>
          <cell r="N1202">
            <v>0</v>
          </cell>
        </row>
        <row r="1203">
          <cell r="A1203" t="str">
            <v>CP1.406NO_thin005</v>
          </cell>
          <cell r="B1203" t="str">
            <v xml:space="preserve">CP </v>
          </cell>
          <cell r="C1203">
            <v>1.4</v>
          </cell>
          <cell r="D1203">
            <v>6</v>
          </cell>
          <cell r="E1203" t="str">
            <v>NO_thin</v>
          </cell>
          <cell r="F1203" t="str">
            <v xml:space="preserve">  5-10</v>
          </cell>
          <cell r="G1203">
            <v>0.28000000000000003</v>
          </cell>
          <cell r="H1203">
            <v>0.19</v>
          </cell>
          <cell r="I1203">
            <v>0.47</v>
          </cell>
          <cell r="J1203">
            <v>2.36</v>
          </cell>
          <cell r="K1203">
            <v>3.6</v>
          </cell>
          <cell r="L1203">
            <v>0</v>
          </cell>
          <cell r="M1203">
            <v>3.6</v>
          </cell>
          <cell r="N1203">
            <v>0</v>
          </cell>
        </row>
        <row r="1204">
          <cell r="A1204" t="str">
            <v>CP1.406NO_thin010</v>
          </cell>
          <cell r="B1204" t="str">
            <v xml:space="preserve">CP </v>
          </cell>
          <cell r="C1204">
            <v>1.4</v>
          </cell>
          <cell r="D1204">
            <v>6</v>
          </cell>
          <cell r="E1204" t="str">
            <v>NO_thin</v>
          </cell>
          <cell r="F1204" t="str">
            <v xml:space="preserve"> 10-15</v>
          </cell>
          <cell r="G1204">
            <v>0.85</v>
          </cell>
          <cell r="H1204">
            <v>0.19</v>
          </cell>
          <cell r="I1204">
            <v>1.05</v>
          </cell>
          <cell r="J1204">
            <v>5.23</v>
          </cell>
          <cell r="K1204">
            <v>8.83</v>
          </cell>
          <cell r="L1204">
            <v>0</v>
          </cell>
          <cell r="M1204">
            <v>8.83</v>
          </cell>
          <cell r="N1204">
            <v>0</v>
          </cell>
        </row>
        <row r="1205">
          <cell r="A1205" t="str">
            <v>CP1.406NO_thin015</v>
          </cell>
          <cell r="B1205" t="str">
            <v xml:space="preserve">CP </v>
          </cell>
          <cell r="C1205">
            <v>1.4</v>
          </cell>
          <cell r="D1205">
            <v>6</v>
          </cell>
          <cell r="E1205" t="str">
            <v>NO_thin</v>
          </cell>
          <cell r="F1205" t="str">
            <v xml:space="preserve"> 15-20</v>
          </cell>
          <cell r="G1205">
            <v>2.6</v>
          </cell>
          <cell r="H1205">
            <v>0.19</v>
          </cell>
          <cell r="I1205">
            <v>2.79</v>
          </cell>
          <cell r="J1205">
            <v>13.96</v>
          </cell>
          <cell r="K1205">
            <v>22.79</v>
          </cell>
          <cell r="L1205">
            <v>0</v>
          </cell>
          <cell r="M1205">
            <v>22.79</v>
          </cell>
          <cell r="N1205">
            <v>0</v>
          </cell>
        </row>
        <row r="1206">
          <cell r="A1206" t="str">
            <v>CP1.406NO_thin020</v>
          </cell>
          <cell r="B1206" t="str">
            <v xml:space="preserve">CP </v>
          </cell>
          <cell r="C1206">
            <v>1.4</v>
          </cell>
          <cell r="D1206">
            <v>6</v>
          </cell>
          <cell r="E1206" t="str">
            <v>NO_thin</v>
          </cell>
          <cell r="F1206" t="str">
            <v xml:space="preserve"> 20-25</v>
          </cell>
          <cell r="G1206">
            <v>7.93</v>
          </cell>
          <cell r="H1206">
            <v>0.19</v>
          </cell>
          <cell r="I1206">
            <v>8.1199999999999992</v>
          </cell>
          <cell r="J1206">
            <v>40.619999999999997</v>
          </cell>
          <cell r="K1206">
            <v>63.42</v>
          </cell>
          <cell r="L1206">
            <v>0</v>
          </cell>
          <cell r="M1206">
            <v>63.42</v>
          </cell>
          <cell r="N1206">
            <v>0</v>
          </cell>
        </row>
        <row r="1207">
          <cell r="A1207" t="str">
            <v>CP1.406NO_thin025</v>
          </cell>
          <cell r="B1207" t="str">
            <v xml:space="preserve">CP </v>
          </cell>
          <cell r="C1207">
            <v>1.4</v>
          </cell>
          <cell r="D1207">
            <v>6</v>
          </cell>
          <cell r="E1207" t="str">
            <v>NO_thin</v>
          </cell>
          <cell r="F1207" t="str">
            <v xml:space="preserve"> 25-30</v>
          </cell>
          <cell r="G1207">
            <v>21.26</v>
          </cell>
          <cell r="H1207">
            <v>0.41</v>
          </cell>
          <cell r="I1207">
            <v>21.68</v>
          </cell>
          <cell r="J1207">
            <v>108.38</v>
          </cell>
          <cell r="K1207">
            <v>171.8</v>
          </cell>
          <cell r="L1207">
            <v>0</v>
          </cell>
          <cell r="M1207">
            <v>171.8</v>
          </cell>
          <cell r="N1207">
            <v>0</v>
          </cell>
        </row>
        <row r="1208">
          <cell r="A1208" t="str">
            <v>CP1.406NO_thin030</v>
          </cell>
          <cell r="B1208" t="str">
            <v xml:space="preserve">CP </v>
          </cell>
          <cell r="C1208">
            <v>1.4</v>
          </cell>
          <cell r="D1208">
            <v>6</v>
          </cell>
          <cell r="E1208" t="str">
            <v>NO_thin</v>
          </cell>
          <cell r="F1208" t="str">
            <v xml:space="preserve"> 30-35</v>
          </cell>
          <cell r="G1208">
            <v>19.489999999999998</v>
          </cell>
          <cell r="H1208">
            <v>2.86</v>
          </cell>
          <cell r="I1208">
            <v>22.35</v>
          </cell>
          <cell r="J1208">
            <v>111.75</v>
          </cell>
          <cell r="K1208">
            <v>283.55</v>
          </cell>
          <cell r="L1208">
            <v>0</v>
          </cell>
          <cell r="M1208">
            <v>283.55</v>
          </cell>
          <cell r="N1208">
            <v>0</v>
          </cell>
        </row>
        <row r="1209">
          <cell r="A1209" t="str">
            <v>CP1.406NO_thin035</v>
          </cell>
          <cell r="B1209" t="str">
            <v xml:space="preserve">CP </v>
          </cell>
          <cell r="C1209">
            <v>1.4</v>
          </cell>
          <cell r="D1209">
            <v>6</v>
          </cell>
          <cell r="E1209" t="str">
            <v>NO_thin</v>
          </cell>
          <cell r="F1209" t="str">
            <v xml:space="preserve"> 35-40</v>
          </cell>
          <cell r="G1209">
            <v>3.65</v>
          </cell>
          <cell r="H1209">
            <v>2.2999999999999998</v>
          </cell>
          <cell r="I1209">
            <v>5.96</v>
          </cell>
          <cell r="J1209">
            <v>29.78</v>
          </cell>
          <cell r="K1209">
            <v>313.33999999999997</v>
          </cell>
          <cell r="L1209">
            <v>0</v>
          </cell>
          <cell r="M1209">
            <v>313.33999999999997</v>
          </cell>
          <cell r="N1209">
            <v>0</v>
          </cell>
        </row>
        <row r="1210">
          <cell r="A1210" t="str">
            <v>CP1.406NO_thin040</v>
          </cell>
          <cell r="B1210" t="str">
            <v xml:space="preserve">CP </v>
          </cell>
          <cell r="C1210">
            <v>1.4</v>
          </cell>
          <cell r="D1210">
            <v>6</v>
          </cell>
          <cell r="E1210" t="str">
            <v>NO_thin</v>
          </cell>
          <cell r="F1210" t="str">
            <v xml:space="preserve"> 40-45</v>
          </cell>
          <cell r="G1210">
            <v>5.62</v>
          </cell>
          <cell r="H1210">
            <v>1.02</v>
          </cell>
          <cell r="I1210">
            <v>6.65</v>
          </cell>
          <cell r="J1210">
            <v>33.229999999999997</v>
          </cell>
          <cell r="K1210">
            <v>346.56</v>
          </cell>
          <cell r="L1210">
            <v>0</v>
          </cell>
          <cell r="M1210">
            <v>346.56</v>
          </cell>
          <cell r="N1210">
            <v>0</v>
          </cell>
        </row>
        <row r="1211">
          <cell r="A1211" t="str">
            <v>CP1.406NO_thin045</v>
          </cell>
          <cell r="B1211" t="str">
            <v xml:space="preserve">CP </v>
          </cell>
          <cell r="C1211">
            <v>1.4</v>
          </cell>
          <cell r="D1211">
            <v>6</v>
          </cell>
          <cell r="E1211" t="str">
            <v>NO_thin</v>
          </cell>
          <cell r="F1211" t="str">
            <v xml:space="preserve"> 45-50</v>
          </cell>
          <cell r="G1211">
            <v>5.59</v>
          </cell>
          <cell r="H1211">
            <v>0.34</v>
          </cell>
          <cell r="I1211">
            <v>5.93</v>
          </cell>
          <cell r="J1211">
            <v>29.65</v>
          </cell>
          <cell r="K1211">
            <v>376.22</v>
          </cell>
          <cell r="L1211">
            <v>0</v>
          </cell>
          <cell r="M1211">
            <v>376.22</v>
          </cell>
          <cell r="N1211">
            <v>0</v>
          </cell>
        </row>
        <row r="1212">
          <cell r="A1212" t="str">
            <v>CP1.406NO_thin050</v>
          </cell>
          <cell r="B1212" t="str">
            <v xml:space="preserve">CP </v>
          </cell>
          <cell r="C1212">
            <v>1.4</v>
          </cell>
          <cell r="D1212">
            <v>6</v>
          </cell>
          <cell r="E1212" t="str">
            <v>NO_thin</v>
          </cell>
          <cell r="F1212" t="str">
            <v xml:space="preserve"> 50-55</v>
          </cell>
          <cell r="G1212">
            <v>5.61</v>
          </cell>
          <cell r="H1212">
            <v>-0.16</v>
          </cell>
          <cell r="I1212">
            <v>5.45</v>
          </cell>
          <cell r="J1212">
            <v>27.23</v>
          </cell>
          <cell r="K1212">
            <v>403.45</v>
          </cell>
          <cell r="L1212">
            <v>0</v>
          </cell>
          <cell r="M1212">
            <v>403.45</v>
          </cell>
          <cell r="N1212">
            <v>0</v>
          </cell>
        </row>
        <row r="1213">
          <cell r="A1213" t="str">
            <v>CP1.406NO_thin055</v>
          </cell>
          <cell r="B1213" t="str">
            <v xml:space="preserve">CP </v>
          </cell>
          <cell r="C1213">
            <v>1.4</v>
          </cell>
          <cell r="D1213">
            <v>6</v>
          </cell>
          <cell r="E1213" t="str">
            <v>NO_thin</v>
          </cell>
          <cell r="F1213" t="str">
            <v xml:space="preserve"> 55-60</v>
          </cell>
          <cell r="G1213">
            <v>5.4</v>
          </cell>
          <cell r="H1213">
            <v>-0.35</v>
          </cell>
          <cell r="I1213">
            <v>5.05</v>
          </cell>
          <cell r="J1213">
            <v>25.26</v>
          </cell>
          <cell r="K1213">
            <v>428.71</v>
          </cell>
          <cell r="L1213">
            <v>0</v>
          </cell>
          <cell r="M1213">
            <v>428.71</v>
          </cell>
          <cell r="N1213">
            <v>0</v>
          </cell>
        </row>
        <row r="1214">
          <cell r="A1214" t="str">
            <v>CP1.406NO_thin060</v>
          </cell>
          <cell r="B1214" t="str">
            <v xml:space="preserve">CP </v>
          </cell>
          <cell r="C1214">
            <v>1.4</v>
          </cell>
          <cell r="D1214">
            <v>6</v>
          </cell>
          <cell r="E1214" t="str">
            <v>NO_thin</v>
          </cell>
          <cell r="F1214" t="str">
            <v xml:space="preserve"> 60-65</v>
          </cell>
          <cell r="G1214">
            <v>4.82</v>
          </cell>
          <cell r="H1214">
            <v>-0.47</v>
          </cell>
          <cell r="I1214">
            <v>4.3600000000000003</v>
          </cell>
          <cell r="J1214">
            <v>21.78</v>
          </cell>
          <cell r="K1214">
            <v>450.49</v>
          </cell>
          <cell r="L1214">
            <v>0</v>
          </cell>
          <cell r="M1214">
            <v>450.49</v>
          </cell>
          <cell r="N1214">
            <v>0</v>
          </cell>
        </row>
        <row r="1215">
          <cell r="A1215" t="str">
            <v>CP1.406NO_thin065</v>
          </cell>
          <cell r="B1215" t="str">
            <v xml:space="preserve">CP </v>
          </cell>
          <cell r="C1215">
            <v>1.4</v>
          </cell>
          <cell r="D1215">
            <v>6</v>
          </cell>
          <cell r="E1215" t="str">
            <v>NO_thin</v>
          </cell>
          <cell r="F1215" t="str">
            <v xml:space="preserve"> 65-70</v>
          </cell>
          <cell r="G1215">
            <v>4.1100000000000003</v>
          </cell>
          <cell r="H1215">
            <v>-0.08</v>
          </cell>
          <cell r="I1215">
            <v>4.0199999999999996</v>
          </cell>
          <cell r="J1215">
            <v>20.12</v>
          </cell>
          <cell r="K1215">
            <v>470.6</v>
          </cell>
          <cell r="L1215">
            <v>0</v>
          </cell>
          <cell r="M1215">
            <v>470.6</v>
          </cell>
          <cell r="N1215">
            <v>0</v>
          </cell>
        </row>
        <row r="1216">
          <cell r="A1216" t="str">
            <v>CP1.406NO_thin070</v>
          </cell>
          <cell r="B1216" t="str">
            <v xml:space="preserve">CP </v>
          </cell>
          <cell r="C1216">
            <v>1.4</v>
          </cell>
          <cell r="D1216">
            <v>6</v>
          </cell>
          <cell r="E1216" t="str">
            <v>NO_thin</v>
          </cell>
          <cell r="F1216" t="str">
            <v xml:space="preserve"> 70-75</v>
          </cell>
          <cell r="G1216">
            <v>3.53</v>
          </cell>
          <cell r="H1216">
            <v>-0.66</v>
          </cell>
          <cell r="I1216">
            <v>2.87</v>
          </cell>
          <cell r="J1216">
            <v>14.34</v>
          </cell>
          <cell r="K1216">
            <v>484.95</v>
          </cell>
          <cell r="L1216">
            <v>0</v>
          </cell>
          <cell r="M1216">
            <v>484.95</v>
          </cell>
          <cell r="N1216">
            <v>0</v>
          </cell>
        </row>
        <row r="1217">
          <cell r="A1217" t="str">
            <v>CP1.406NO_thin075</v>
          </cell>
          <cell r="B1217" t="str">
            <v xml:space="preserve">CP </v>
          </cell>
          <cell r="C1217">
            <v>1.4</v>
          </cell>
          <cell r="D1217">
            <v>6</v>
          </cell>
          <cell r="E1217" t="str">
            <v>NO_thin</v>
          </cell>
          <cell r="F1217" t="str">
            <v xml:space="preserve"> 75-80</v>
          </cell>
          <cell r="G1217">
            <v>3.24</v>
          </cell>
          <cell r="H1217">
            <v>-0.49</v>
          </cell>
          <cell r="I1217">
            <v>2.75</v>
          </cell>
          <cell r="J1217">
            <v>13.73</v>
          </cell>
          <cell r="K1217">
            <v>498.68</v>
          </cell>
          <cell r="L1217">
            <v>0</v>
          </cell>
          <cell r="M1217">
            <v>498.68</v>
          </cell>
          <cell r="N1217">
            <v>0</v>
          </cell>
        </row>
        <row r="1218">
          <cell r="A1218" t="str">
            <v>CP1.406NO_thin080</v>
          </cell>
          <cell r="B1218" t="str">
            <v xml:space="preserve">CP </v>
          </cell>
          <cell r="C1218">
            <v>1.4</v>
          </cell>
          <cell r="D1218">
            <v>6</v>
          </cell>
          <cell r="E1218" t="str">
            <v>NO_thin</v>
          </cell>
          <cell r="F1218" t="str">
            <v xml:space="preserve"> 80-85</v>
          </cell>
          <cell r="G1218">
            <v>2.81</v>
          </cell>
          <cell r="H1218">
            <v>-0.47</v>
          </cell>
          <cell r="I1218">
            <v>2.34</v>
          </cell>
          <cell r="J1218">
            <v>11.69</v>
          </cell>
          <cell r="K1218">
            <v>510.37</v>
          </cell>
          <cell r="L1218">
            <v>0</v>
          </cell>
          <cell r="M1218">
            <v>510.37</v>
          </cell>
          <cell r="N1218">
            <v>0</v>
          </cell>
        </row>
        <row r="1219">
          <cell r="A1219" t="str">
            <v>CP1.406NO_thin085</v>
          </cell>
          <cell r="B1219" t="str">
            <v xml:space="preserve">CP </v>
          </cell>
          <cell r="C1219">
            <v>1.4</v>
          </cell>
          <cell r="D1219">
            <v>6</v>
          </cell>
          <cell r="E1219" t="str">
            <v>NO_thin</v>
          </cell>
          <cell r="F1219" t="str">
            <v xml:space="preserve"> 85-90</v>
          </cell>
          <cell r="G1219">
            <v>2.58</v>
          </cell>
          <cell r="H1219">
            <v>-0.42</v>
          </cell>
          <cell r="I1219">
            <v>2.15</v>
          </cell>
          <cell r="J1219">
            <v>10.77</v>
          </cell>
          <cell r="K1219">
            <v>521.15</v>
          </cell>
          <cell r="L1219">
            <v>0</v>
          </cell>
          <cell r="M1219">
            <v>521.15</v>
          </cell>
          <cell r="N1219">
            <v>0</v>
          </cell>
        </row>
        <row r="1220">
          <cell r="A1220" t="str">
            <v>CP1.406NO_thin090</v>
          </cell>
          <cell r="B1220" t="str">
            <v xml:space="preserve">CP </v>
          </cell>
          <cell r="C1220">
            <v>1.4</v>
          </cell>
          <cell r="D1220">
            <v>6</v>
          </cell>
          <cell r="E1220" t="str">
            <v>NO_thin</v>
          </cell>
          <cell r="F1220" t="str">
            <v xml:space="preserve"> 90-95</v>
          </cell>
          <cell r="G1220">
            <v>2.29</v>
          </cell>
          <cell r="H1220">
            <v>0.16</v>
          </cell>
          <cell r="I1220">
            <v>2.4500000000000002</v>
          </cell>
          <cell r="J1220">
            <v>12.23</v>
          </cell>
          <cell r="K1220">
            <v>533.38</v>
          </cell>
          <cell r="L1220">
            <v>0</v>
          </cell>
          <cell r="M1220">
            <v>533.38</v>
          </cell>
          <cell r="N1220">
            <v>0</v>
          </cell>
        </row>
        <row r="1221">
          <cell r="A1221" t="str">
            <v>CP1.406NO_thin095</v>
          </cell>
          <cell r="B1221" t="str">
            <v xml:space="preserve">CP </v>
          </cell>
          <cell r="C1221">
            <v>1.4</v>
          </cell>
          <cell r="D1221">
            <v>6</v>
          </cell>
          <cell r="E1221" t="str">
            <v>NO_thin</v>
          </cell>
          <cell r="F1221" t="str">
            <v xml:space="preserve"> 95-100</v>
          </cell>
          <cell r="G1221">
            <v>2.08</v>
          </cell>
          <cell r="H1221">
            <v>-0.36</v>
          </cell>
          <cell r="I1221">
            <v>1.72</v>
          </cell>
          <cell r="J1221">
            <v>8.59</v>
          </cell>
          <cell r="K1221">
            <v>541.97</v>
          </cell>
          <cell r="L1221">
            <v>0</v>
          </cell>
          <cell r="M1221">
            <v>541.97</v>
          </cell>
          <cell r="N1221">
            <v>0</v>
          </cell>
        </row>
        <row r="1222">
          <cell r="A1222" t="str">
            <v>CP1.406NO_thin100</v>
          </cell>
          <cell r="B1222" t="str">
            <v xml:space="preserve">CP </v>
          </cell>
          <cell r="C1222">
            <v>1.4</v>
          </cell>
          <cell r="D1222">
            <v>6</v>
          </cell>
          <cell r="E1222" t="str">
            <v>NO_thin</v>
          </cell>
          <cell r="F1222" t="str">
            <v>100-105</v>
          </cell>
          <cell r="G1222">
            <v>1.82</v>
          </cell>
          <cell r="H1222">
            <v>0.47</v>
          </cell>
          <cell r="I1222">
            <v>2.2799999999999998</v>
          </cell>
          <cell r="J1222">
            <v>11.41</v>
          </cell>
          <cell r="K1222">
            <v>553.38</v>
          </cell>
          <cell r="L1222">
            <v>0</v>
          </cell>
          <cell r="M1222">
            <v>553.38</v>
          </cell>
          <cell r="N1222">
            <v>0</v>
          </cell>
        </row>
        <row r="1223">
          <cell r="A1223" t="str">
            <v>CP1.406NO_thin105</v>
          </cell>
          <cell r="B1223" t="str">
            <v xml:space="preserve">CP </v>
          </cell>
          <cell r="C1223">
            <v>1.4</v>
          </cell>
          <cell r="D1223">
            <v>6</v>
          </cell>
          <cell r="E1223" t="str">
            <v>NO_thin</v>
          </cell>
          <cell r="F1223" t="str">
            <v>105-110</v>
          </cell>
          <cell r="G1223">
            <v>1.46</v>
          </cell>
          <cell r="H1223">
            <v>-0.51</v>
          </cell>
          <cell r="I1223">
            <v>0.95</v>
          </cell>
          <cell r="J1223">
            <v>4.74</v>
          </cell>
          <cell r="K1223">
            <v>558.12</v>
          </cell>
          <cell r="L1223">
            <v>0</v>
          </cell>
          <cell r="M1223">
            <v>558.12</v>
          </cell>
          <cell r="N1223">
            <v>0</v>
          </cell>
        </row>
        <row r="1224">
          <cell r="A1224" t="str">
            <v>CP1.406NO_thin110</v>
          </cell>
          <cell r="B1224" t="str">
            <v xml:space="preserve">CP </v>
          </cell>
          <cell r="C1224">
            <v>1.4</v>
          </cell>
          <cell r="D1224">
            <v>6</v>
          </cell>
          <cell r="E1224" t="str">
            <v>NO_thin</v>
          </cell>
          <cell r="F1224" t="str">
            <v>110-115</v>
          </cell>
          <cell r="G1224">
            <v>1.24</v>
          </cell>
          <cell r="H1224">
            <v>-0.49</v>
          </cell>
          <cell r="I1224">
            <v>0.75</v>
          </cell>
          <cell r="J1224">
            <v>3.76</v>
          </cell>
          <cell r="K1224">
            <v>561.88</v>
          </cell>
          <cell r="L1224">
            <v>0</v>
          </cell>
          <cell r="M1224">
            <v>561.88</v>
          </cell>
          <cell r="N1224">
            <v>0</v>
          </cell>
        </row>
        <row r="1225">
          <cell r="A1225" t="str">
            <v>CP1.406NO_thin115</v>
          </cell>
          <cell r="B1225" t="str">
            <v xml:space="preserve">CP </v>
          </cell>
          <cell r="C1225">
            <v>1.4</v>
          </cell>
          <cell r="D1225">
            <v>6</v>
          </cell>
          <cell r="E1225" t="str">
            <v>NO_thin</v>
          </cell>
          <cell r="F1225" t="str">
            <v>115-120</v>
          </cell>
          <cell r="G1225">
            <v>1.26</v>
          </cell>
          <cell r="H1225">
            <v>0.03</v>
          </cell>
          <cell r="I1225">
            <v>1.29</v>
          </cell>
          <cell r="J1225">
            <v>6.43</v>
          </cell>
          <cell r="K1225">
            <v>568.30999999999995</v>
          </cell>
          <cell r="L1225">
            <v>0</v>
          </cell>
          <cell r="M1225">
            <v>568.30999999999995</v>
          </cell>
          <cell r="N1225">
            <v>0</v>
          </cell>
        </row>
        <row r="1226">
          <cell r="A1226" t="str">
            <v>CP1.406NO_thin120</v>
          </cell>
          <cell r="B1226" t="str">
            <v xml:space="preserve">CP </v>
          </cell>
          <cell r="C1226">
            <v>1.4</v>
          </cell>
          <cell r="D1226">
            <v>6</v>
          </cell>
          <cell r="E1226" t="str">
            <v>NO_thin</v>
          </cell>
          <cell r="F1226" t="str">
            <v>120-125</v>
          </cell>
          <cell r="G1226">
            <v>1.1399999999999999</v>
          </cell>
          <cell r="H1226">
            <v>-0.36</v>
          </cell>
          <cell r="I1226">
            <v>0.78</v>
          </cell>
          <cell r="J1226">
            <v>3.88</v>
          </cell>
          <cell r="K1226">
            <v>572.19000000000005</v>
          </cell>
          <cell r="L1226">
            <v>0</v>
          </cell>
          <cell r="M1226">
            <v>572.19000000000005</v>
          </cell>
          <cell r="N1226">
            <v>0</v>
          </cell>
        </row>
        <row r="1227">
          <cell r="A1227" t="str">
            <v>CP1.406NO_thin125</v>
          </cell>
          <cell r="B1227" t="str">
            <v xml:space="preserve">CP </v>
          </cell>
          <cell r="C1227">
            <v>1.4</v>
          </cell>
          <cell r="D1227">
            <v>6</v>
          </cell>
          <cell r="E1227" t="str">
            <v>NO_thin</v>
          </cell>
          <cell r="F1227" t="str">
            <v>125-130</v>
          </cell>
          <cell r="G1227">
            <v>1.08</v>
          </cell>
          <cell r="H1227">
            <v>-0.3</v>
          </cell>
          <cell r="I1227">
            <v>0.79</v>
          </cell>
          <cell r="J1227">
            <v>3.93</v>
          </cell>
          <cell r="K1227">
            <v>576.12</v>
          </cell>
          <cell r="L1227">
            <v>0</v>
          </cell>
          <cell r="M1227">
            <v>576.12</v>
          </cell>
          <cell r="N1227">
            <v>0</v>
          </cell>
        </row>
        <row r="1228">
          <cell r="A1228" t="str">
            <v>CP1.406NO_thin130</v>
          </cell>
          <cell r="B1228" t="str">
            <v xml:space="preserve">CP </v>
          </cell>
          <cell r="C1228">
            <v>1.4</v>
          </cell>
          <cell r="D1228">
            <v>6</v>
          </cell>
          <cell r="E1228" t="str">
            <v>NO_thin</v>
          </cell>
          <cell r="F1228" t="str">
            <v>130-135</v>
          </cell>
          <cell r="G1228">
            <v>0.84</v>
          </cell>
          <cell r="H1228">
            <v>0.06</v>
          </cell>
          <cell r="I1228">
            <v>0.89</v>
          </cell>
          <cell r="J1228">
            <v>4.47</v>
          </cell>
          <cell r="K1228">
            <v>580.59</v>
          </cell>
          <cell r="L1228">
            <v>0</v>
          </cell>
          <cell r="M1228">
            <v>580.59</v>
          </cell>
          <cell r="N1228">
            <v>0</v>
          </cell>
        </row>
        <row r="1229">
          <cell r="A1229" t="str">
            <v>CP1.406NO_thin135</v>
          </cell>
          <cell r="B1229" t="str">
            <v xml:space="preserve">CP </v>
          </cell>
          <cell r="C1229">
            <v>1.4</v>
          </cell>
          <cell r="D1229">
            <v>6</v>
          </cell>
          <cell r="E1229" t="str">
            <v>NO_thin</v>
          </cell>
          <cell r="F1229" t="str">
            <v>135-140</v>
          </cell>
          <cell r="G1229">
            <v>0.61</v>
          </cell>
          <cell r="H1229">
            <v>-0.22</v>
          </cell>
          <cell r="I1229">
            <v>0.39</v>
          </cell>
          <cell r="J1229">
            <v>1.96</v>
          </cell>
          <cell r="K1229">
            <v>582.54999999999995</v>
          </cell>
          <cell r="L1229">
            <v>0</v>
          </cell>
          <cell r="M1229">
            <v>582.54999999999995</v>
          </cell>
          <cell r="N1229">
            <v>0</v>
          </cell>
        </row>
        <row r="1230">
          <cell r="A1230" t="str">
            <v>CP1.406NO_thin140</v>
          </cell>
          <cell r="B1230" t="str">
            <v xml:space="preserve">CP </v>
          </cell>
          <cell r="C1230">
            <v>1.4</v>
          </cell>
          <cell r="D1230">
            <v>6</v>
          </cell>
          <cell r="E1230" t="str">
            <v>NO_thin</v>
          </cell>
          <cell r="F1230" t="str">
            <v>140-145</v>
          </cell>
          <cell r="G1230">
            <v>0.56999999999999995</v>
          </cell>
          <cell r="H1230">
            <v>-0.19</v>
          </cell>
          <cell r="I1230">
            <v>0.38</v>
          </cell>
          <cell r="J1230">
            <v>1.88</v>
          </cell>
          <cell r="K1230">
            <v>584.42999999999995</v>
          </cell>
          <cell r="L1230">
            <v>0</v>
          </cell>
          <cell r="M1230">
            <v>584.42999999999995</v>
          </cell>
          <cell r="N1230">
            <v>0</v>
          </cell>
        </row>
        <row r="1231">
          <cell r="A1231" t="str">
            <v>CP1.406NO_thin145</v>
          </cell>
          <cell r="B1231" t="str">
            <v xml:space="preserve">CP </v>
          </cell>
          <cell r="C1231">
            <v>1.4</v>
          </cell>
          <cell r="D1231">
            <v>6</v>
          </cell>
          <cell r="E1231" t="str">
            <v>NO_thin</v>
          </cell>
          <cell r="F1231" t="str">
            <v>145-150</v>
          </cell>
          <cell r="G1231">
            <v>0.57999999999999996</v>
          </cell>
          <cell r="H1231">
            <v>0.12</v>
          </cell>
          <cell r="I1231">
            <v>0.7</v>
          </cell>
          <cell r="J1231">
            <v>3.49</v>
          </cell>
          <cell r="K1231">
            <v>587.91999999999996</v>
          </cell>
          <cell r="L1231">
            <v>0</v>
          </cell>
          <cell r="M1231">
            <v>587.91999999999996</v>
          </cell>
          <cell r="N1231">
            <v>0</v>
          </cell>
        </row>
        <row r="1232">
          <cell r="A1232" t="str">
            <v>CP1.406NO_thin150</v>
          </cell>
          <cell r="B1232" t="str">
            <v xml:space="preserve">CP </v>
          </cell>
          <cell r="C1232">
            <v>1.4</v>
          </cell>
          <cell r="D1232">
            <v>6</v>
          </cell>
          <cell r="E1232" t="str">
            <v>NO_thin</v>
          </cell>
          <cell r="F1232" t="str">
            <v>150-155</v>
          </cell>
          <cell r="G1232">
            <v>0.61</v>
          </cell>
          <cell r="H1232">
            <v>-0.16</v>
          </cell>
          <cell r="I1232">
            <v>0.45</v>
          </cell>
          <cell r="J1232">
            <v>2.25</v>
          </cell>
          <cell r="K1232">
            <v>590.16999999999996</v>
          </cell>
          <cell r="L1232">
            <v>0</v>
          </cell>
          <cell r="M1232">
            <v>590.16999999999996</v>
          </cell>
          <cell r="N1232">
            <v>0</v>
          </cell>
        </row>
        <row r="1233">
          <cell r="A1233" t="str">
            <v>CP1.406NO_thin155</v>
          </cell>
          <cell r="B1233" t="str">
            <v xml:space="preserve">CP </v>
          </cell>
          <cell r="C1233">
            <v>1.4</v>
          </cell>
          <cell r="D1233">
            <v>6</v>
          </cell>
          <cell r="E1233" t="str">
            <v>NO_thin</v>
          </cell>
          <cell r="F1233" t="str">
            <v>155-160</v>
          </cell>
          <cell r="G1233">
            <v>0.51</v>
          </cell>
          <cell r="H1233">
            <v>-0.14000000000000001</v>
          </cell>
          <cell r="I1233">
            <v>0.36</v>
          </cell>
          <cell r="J1233">
            <v>1.82</v>
          </cell>
          <cell r="K1233">
            <v>592</v>
          </cell>
          <cell r="L1233">
            <v>0</v>
          </cell>
          <cell r="M1233">
            <v>592</v>
          </cell>
          <cell r="N1233">
            <v>0</v>
          </cell>
        </row>
        <row r="1234">
          <cell r="A1234" t="str">
            <v>CP1.406NO_thin160</v>
          </cell>
          <cell r="B1234" t="str">
            <v xml:space="preserve">CP </v>
          </cell>
          <cell r="C1234">
            <v>1.4</v>
          </cell>
          <cell r="D1234">
            <v>6</v>
          </cell>
          <cell r="E1234" t="str">
            <v>NO_thin</v>
          </cell>
          <cell r="F1234" t="str">
            <v>160-165</v>
          </cell>
          <cell r="G1234">
            <v>0.46</v>
          </cell>
          <cell r="H1234">
            <v>0.41</v>
          </cell>
          <cell r="I1234">
            <v>0.87</v>
          </cell>
          <cell r="J1234">
            <v>4.3600000000000003</v>
          </cell>
          <cell r="K1234">
            <v>596.36</v>
          </cell>
          <cell r="L1234">
            <v>0</v>
          </cell>
          <cell r="M1234">
            <v>596.36</v>
          </cell>
          <cell r="N1234">
            <v>0</v>
          </cell>
        </row>
        <row r="1235">
          <cell r="A1235" t="str">
            <v>CP1.406NO_thin165</v>
          </cell>
          <cell r="B1235" t="str">
            <v xml:space="preserve">CP </v>
          </cell>
          <cell r="C1235">
            <v>1.4</v>
          </cell>
          <cell r="D1235">
            <v>6</v>
          </cell>
          <cell r="E1235" t="str">
            <v>NO_thin</v>
          </cell>
          <cell r="F1235" t="str">
            <v>165-170</v>
          </cell>
          <cell r="G1235">
            <v>0.36</v>
          </cell>
          <cell r="H1235">
            <v>-0.21</v>
          </cell>
          <cell r="I1235">
            <v>0.15</v>
          </cell>
          <cell r="J1235">
            <v>0.74</v>
          </cell>
          <cell r="K1235">
            <v>597.1</v>
          </cell>
          <cell r="L1235">
            <v>0</v>
          </cell>
          <cell r="M1235">
            <v>597.1</v>
          </cell>
          <cell r="N1235">
            <v>0</v>
          </cell>
        </row>
        <row r="1236">
          <cell r="A1236" t="str">
            <v>CP1.406NO_thin170</v>
          </cell>
          <cell r="B1236" t="str">
            <v xml:space="preserve">CP </v>
          </cell>
          <cell r="C1236">
            <v>1.4</v>
          </cell>
          <cell r="D1236">
            <v>6</v>
          </cell>
          <cell r="E1236" t="str">
            <v>NO_thin</v>
          </cell>
          <cell r="F1236" t="str">
            <v>170-175</v>
          </cell>
          <cell r="G1236">
            <v>0.36</v>
          </cell>
          <cell r="H1236">
            <v>-0.17</v>
          </cell>
          <cell r="I1236">
            <v>0.19</v>
          </cell>
          <cell r="J1236">
            <v>0.97</v>
          </cell>
          <cell r="K1236">
            <v>598.07000000000005</v>
          </cell>
          <cell r="L1236">
            <v>0</v>
          </cell>
          <cell r="M1236">
            <v>598.07000000000005</v>
          </cell>
          <cell r="N1236">
            <v>0</v>
          </cell>
        </row>
        <row r="1237">
          <cell r="A1237" t="str">
            <v>CP1.406NO_thin175</v>
          </cell>
          <cell r="B1237" t="str">
            <v xml:space="preserve">CP </v>
          </cell>
          <cell r="C1237">
            <v>1.4</v>
          </cell>
          <cell r="D1237">
            <v>6</v>
          </cell>
          <cell r="E1237" t="str">
            <v>NO_thin</v>
          </cell>
          <cell r="F1237" t="str">
            <v>175-180</v>
          </cell>
          <cell r="G1237">
            <v>0.31</v>
          </cell>
          <cell r="H1237">
            <v>-0.18</v>
          </cell>
          <cell r="I1237">
            <v>0.13</v>
          </cell>
          <cell r="J1237">
            <v>0.65</v>
          </cell>
          <cell r="K1237">
            <v>598.71</v>
          </cell>
          <cell r="L1237">
            <v>0</v>
          </cell>
          <cell r="M1237">
            <v>598.71</v>
          </cell>
          <cell r="N1237">
            <v>0</v>
          </cell>
        </row>
        <row r="1238">
          <cell r="A1238" t="str">
            <v>CP1.406NO_thin180</v>
          </cell>
          <cell r="B1238" t="str">
            <v xml:space="preserve">CP </v>
          </cell>
          <cell r="C1238">
            <v>1.4</v>
          </cell>
          <cell r="D1238">
            <v>6</v>
          </cell>
          <cell r="E1238" t="str">
            <v>NO_thin</v>
          </cell>
          <cell r="F1238" t="str">
            <v>180-185</v>
          </cell>
          <cell r="G1238">
            <v>0.3</v>
          </cell>
          <cell r="H1238">
            <v>-0.1</v>
          </cell>
          <cell r="I1238">
            <v>0.2</v>
          </cell>
          <cell r="J1238">
            <v>0.98</v>
          </cell>
          <cell r="K1238">
            <v>599.70000000000005</v>
          </cell>
          <cell r="L1238">
            <v>0</v>
          </cell>
          <cell r="M1238">
            <v>599.70000000000005</v>
          </cell>
          <cell r="N1238">
            <v>0</v>
          </cell>
        </row>
        <row r="1239">
          <cell r="A1239" t="str">
            <v>CP1.406NO_thin185</v>
          </cell>
          <cell r="B1239" t="str">
            <v xml:space="preserve">CP </v>
          </cell>
          <cell r="C1239">
            <v>1.4</v>
          </cell>
          <cell r="D1239">
            <v>6</v>
          </cell>
          <cell r="E1239" t="str">
            <v>NO_thin</v>
          </cell>
          <cell r="F1239" t="str">
            <v>185-190</v>
          </cell>
          <cell r="G1239">
            <v>0.24</v>
          </cell>
          <cell r="H1239">
            <v>-0.04</v>
          </cell>
          <cell r="I1239">
            <v>0.21</v>
          </cell>
          <cell r="J1239">
            <v>1.03</v>
          </cell>
          <cell r="K1239">
            <v>600.73</v>
          </cell>
          <cell r="L1239">
            <v>0</v>
          </cell>
          <cell r="M1239">
            <v>600.73</v>
          </cell>
          <cell r="N1239">
            <v>0</v>
          </cell>
        </row>
        <row r="1240">
          <cell r="A1240" t="str">
            <v>CP1.406NO_thin190</v>
          </cell>
          <cell r="B1240" t="str">
            <v xml:space="preserve">CP </v>
          </cell>
          <cell r="C1240">
            <v>1.4</v>
          </cell>
          <cell r="D1240">
            <v>6</v>
          </cell>
          <cell r="E1240" t="str">
            <v>NO_thin</v>
          </cell>
          <cell r="F1240" t="str">
            <v>190-195</v>
          </cell>
          <cell r="G1240">
            <v>0.23</v>
          </cell>
          <cell r="H1240">
            <v>-0.02</v>
          </cell>
          <cell r="I1240">
            <v>0.21</v>
          </cell>
          <cell r="J1240">
            <v>1.04</v>
          </cell>
          <cell r="K1240">
            <v>601.77</v>
          </cell>
          <cell r="L1240">
            <v>0</v>
          </cell>
          <cell r="M1240">
            <v>601.77</v>
          </cell>
          <cell r="N1240">
            <v>0</v>
          </cell>
        </row>
        <row r="1241">
          <cell r="A1241" t="str">
            <v>CP1.406NO_thin195</v>
          </cell>
          <cell r="B1241" t="str">
            <v xml:space="preserve">CP </v>
          </cell>
          <cell r="C1241">
            <v>1.4</v>
          </cell>
          <cell r="D1241">
            <v>6</v>
          </cell>
          <cell r="E1241" t="str">
            <v>NO_thin</v>
          </cell>
          <cell r="F1241" t="str">
            <v>195-200</v>
          </cell>
          <cell r="G1241">
            <v>0.19</v>
          </cell>
          <cell r="H1241">
            <v>-0.01</v>
          </cell>
          <cell r="I1241">
            <v>0.17</v>
          </cell>
          <cell r="J1241">
            <v>0.86</v>
          </cell>
          <cell r="K1241">
            <v>602.63</v>
          </cell>
          <cell r="L1241">
            <v>0</v>
          </cell>
          <cell r="M1241">
            <v>602.63</v>
          </cell>
          <cell r="N1241">
            <v>0</v>
          </cell>
        </row>
        <row r="1242">
          <cell r="A1242" t="str">
            <v>CP1.406Thinned000</v>
          </cell>
          <cell r="B1242" t="str">
            <v xml:space="preserve">CP </v>
          </cell>
          <cell r="C1242">
            <v>1.4</v>
          </cell>
          <cell r="D1242">
            <v>6</v>
          </cell>
          <cell r="E1242" t="str">
            <v>Thinned</v>
          </cell>
          <cell r="F1242" t="str">
            <v xml:space="preserve">  0-5</v>
          </cell>
          <cell r="G1242">
            <v>0.09</v>
          </cell>
          <cell r="H1242">
            <v>0.16</v>
          </cell>
          <cell r="I1242">
            <v>0.25</v>
          </cell>
          <cell r="J1242">
            <v>1.24</v>
          </cell>
          <cell r="K1242">
            <v>1.24</v>
          </cell>
          <cell r="L1242">
            <v>0</v>
          </cell>
          <cell r="M1242">
            <v>1.24</v>
          </cell>
          <cell r="N1242">
            <v>0</v>
          </cell>
        </row>
        <row r="1243">
          <cell r="A1243" t="str">
            <v>CP1.406Thinned005</v>
          </cell>
          <cell r="B1243" t="str">
            <v xml:space="preserve">CP </v>
          </cell>
          <cell r="C1243">
            <v>1.4</v>
          </cell>
          <cell r="D1243">
            <v>6</v>
          </cell>
          <cell r="E1243" t="str">
            <v>Thinned</v>
          </cell>
          <cell r="F1243" t="str">
            <v xml:space="preserve">  5-10</v>
          </cell>
          <cell r="G1243">
            <v>0.28000000000000003</v>
          </cell>
          <cell r="H1243">
            <v>0.19</v>
          </cell>
          <cell r="I1243">
            <v>0.47</v>
          </cell>
          <cell r="J1243">
            <v>2.36</v>
          </cell>
          <cell r="K1243">
            <v>3.6</v>
          </cell>
          <cell r="L1243">
            <v>0</v>
          </cell>
          <cell r="M1243">
            <v>3.6</v>
          </cell>
          <cell r="N1243">
            <v>0</v>
          </cell>
        </row>
        <row r="1244">
          <cell r="A1244" t="str">
            <v>CP1.406Thinned010</v>
          </cell>
          <cell r="B1244" t="str">
            <v xml:space="preserve">CP </v>
          </cell>
          <cell r="C1244">
            <v>1.4</v>
          </cell>
          <cell r="D1244">
            <v>6</v>
          </cell>
          <cell r="E1244" t="str">
            <v>Thinned</v>
          </cell>
          <cell r="F1244" t="str">
            <v xml:space="preserve"> 10-15</v>
          </cell>
          <cell r="G1244">
            <v>0.85</v>
          </cell>
          <cell r="H1244">
            <v>0.19</v>
          </cell>
          <cell r="I1244">
            <v>1.05</v>
          </cell>
          <cell r="J1244">
            <v>5.23</v>
          </cell>
          <cell r="K1244">
            <v>8.83</v>
          </cell>
          <cell r="L1244">
            <v>0</v>
          </cell>
          <cell r="M1244">
            <v>8.83</v>
          </cell>
          <cell r="N1244">
            <v>0</v>
          </cell>
        </row>
        <row r="1245">
          <cell r="A1245" t="str">
            <v>CP1.406Thinned015</v>
          </cell>
          <cell r="B1245" t="str">
            <v xml:space="preserve">CP </v>
          </cell>
          <cell r="C1245">
            <v>1.4</v>
          </cell>
          <cell r="D1245">
            <v>6</v>
          </cell>
          <cell r="E1245" t="str">
            <v>Thinned</v>
          </cell>
          <cell r="F1245" t="str">
            <v xml:space="preserve"> 15-20</v>
          </cell>
          <cell r="G1245">
            <v>2.6</v>
          </cell>
          <cell r="H1245">
            <v>0.19</v>
          </cell>
          <cell r="I1245">
            <v>2.79</v>
          </cell>
          <cell r="J1245">
            <v>13.96</v>
          </cell>
          <cell r="K1245">
            <v>22.79</v>
          </cell>
          <cell r="L1245">
            <v>0</v>
          </cell>
          <cell r="M1245">
            <v>22.79</v>
          </cell>
          <cell r="N1245">
            <v>0</v>
          </cell>
        </row>
        <row r="1246">
          <cell r="A1246" t="str">
            <v>CP1.406Thinned020</v>
          </cell>
          <cell r="B1246" t="str">
            <v xml:space="preserve">CP </v>
          </cell>
          <cell r="C1246">
            <v>1.4</v>
          </cell>
          <cell r="D1246">
            <v>6</v>
          </cell>
          <cell r="E1246" t="str">
            <v>Thinned</v>
          </cell>
          <cell r="F1246" t="str">
            <v xml:space="preserve"> 20-25</v>
          </cell>
          <cell r="G1246">
            <v>7.93</v>
          </cell>
          <cell r="H1246">
            <v>0.19</v>
          </cell>
          <cell r="I1246">
            <v>8.1199999999999992</v>
          </cell>
          <cell r="J1246">
            <v>40.619999999999997</v>
          </cell>
          <cell r="K1246">
            <v>63.42</v>
          </cell>
          <cell r="L1246">
            <v>0</v>
          </cell>
          <cell r="M1246">
            <v>63.42</v>
          </cell>
          <cell r="N1246">
            <v>0</v>
          </cell>
        </row>
        <row r="1247">
          <cell r="A1247" t="str">
            <v>CP1.406Thinned025</v>
          </cell>
          <cell r="B1247" t="str">
            <v xml:space="preserve">CP </v>
          </cell>
          <cell r="C1247">
            <v>1.4</v>
          </cell>
          <cell r="D1247">
            <v>6</v>
          </cell>
          <cell r="E1247" t="str">
            <v>Thinned</v>
          </cell>
          <cell r="F1247" t="str">
            <v xml:space="preserve"> 25-30</v>
          </cell>
          <cell r="G1247">
            <v>21.26</v>
          </cell>
          <cell r="H1247">
            <v>0.41</v>
          </cell>
          <cell r="I1247">
            <v>21.68</v>
          </cell>
          <cell r="J1247">
            <v>108.38</v>
          </cell>
          <cell r="K1247">
            <v>171.8</v>
          </cell>
          <cell r="L1247">
            <v>0</v>
          </cell>
          <cell r="M1247">
            <v>171.8</v>
          </cell>
          <cell r="N1247">
            <v>0</v>
          </cell>
        </row>
        <row r="1248">
          <cell r="A1248" t="str">
            <v>CP1.406Thinned030</v>
          </cell>
          <cell r="B1248" t="str">
            <v xml:space="preserve">CP </v>
          </cell>
          <cell r="C1248">
            <v>1.4</v>
          </cell>
          <cell r="D1248">
            <v>6</v>
          </cell>
          <cell r="E1248" t="str">
            <v>Thinned</v>
          </cell>
          <cell r="F1248" t="str">
            <v xml:space="preserve"> 30-35</v>
          </cell>
          <cell r="G1248">
            <v>7.96</v>
          </cell>
          <cell r="H1248">
            <v>2.89</v>
          </cell>
          <cell r="I1248">
            <v>10.85</v>
          </cell>
          <cell r="J1248">
            <v>54.25</v>
          </cell>
          <cell r="K1248">
            <v>226.05</v>
          </cell>
          <cell r="L1248">
            <v>-0.12</v>
          </cell>
          <cell r="M1248">
            <v>225.93</v>
          </cell>
          <cell r="N1248">
            <v>7.16</v>
          </cell>
        </row>
        <row r="1249">
          <cell r="A1249" t="str">
            <v>CP1.406Thinned035</v>
          </cell>
          <cell r="B1249" t="str">
            <v xml:space="preserve">CP </v>
          </cell>
          <cell r="C1249">
            <v>1.4</v>
          </cell>
          <cell r="D1249">
            <v>6</v>
          </cell>
          <cell r="E1249" t="str">
            <v>Thinned</v>
          </cell>
          <cell r="F1249" t="str">
            <v xml:space="preserve"> 35-40</v>
          </cell>
          <cell r="G1249">
            <v>1.83</v>
          </cell>
          <cell r="H1249">
            <v>0.19</v>
          </cell>
          <cell r="I1249">
            <v>2.02</v>
          </cell>
          <cell r="J1249">
            <v>10.1</v>
          </cell>
          <cell r="K1249">
            <v>236.15</v>
          </cell>
          <cell r="L1249">
            <v>-0.24</v>
          </cell>
          <cell r="M1249">
            <v>235.91</v>
          </cell>
          <cell r="N1249">
            <v>6.73</v>
          </cell>
        </row>
        <row r="1250">
          <cell r="A1250" t="str">
            <v>CP1.406Thinned040</v>
          </cell>
          <cell r="B1250" t="str">
            <v xml:space="preserve">CP </v>
          </cell>
          <cell r="C1250">
            <v>1.4</v>
          </cell>
          <cell r="D1250">
            <v>6</v>
          </cell>
          <cell r="E1250" t="str">
            <v>Thinned</v>
          </cell>
          <cell r="F1250" t="str">
            <v xml:space="preserve"> 40-45</v>
          </cell>
          <cell r="G1250">
            <v>1.94</v>
          </cell>
          <cell r="H1250">
            <v>4.53</v>
          </cell>
          <cell r="I1250">
            <v>6.47</v>
          </cell>
          <cell r="J1250">
            <v>32.33</v>
          </cell>
          <cell r="K1250">
            <v>268.48</v>
          </cell>
          <cell r="L1250">
            <v>-0.38</v>
          </cell>
          <cell r="M1250">
            <v>268.10000000000002</v>
          </cell>
          <cell r="N1250">
            <v>0.95</v>
          </cell>
        </row>
        <row r="1251">
          <cell r="A1251" t="str">
            <v>CP1.406Thinned045</v>
          </cell>
          <cell r="B1251" t="str">
            <v xml:space="preserve">CP </v>
          </cell>
          <cell r="C1251">
            <v>1.4</v>
          </cell>
          <cell r="D1251">
            <v>6</v>
          </cell>
          <cell r="E1251" t="str">
            <v>Thinned</v>
          </cell>
          <cell r="F1251" t="str">
            <v xml:space="preserve"> 45-50</v>
          </cell>
          <cell r="G1251">
            <v>2.08</v>
          </cell>
          <cell r="H1251">
            <v>1.51</v>
          </cell>
          <cell r="I1251">
            <v>3.6</v>
          </cell>
          <cell r="J1251">
            <v>17.98</v>
          </cell>
          <cell r="K1251">
            <v>286.45999999999998</v>
          </cell>
          <cell r="L1251">
            <v>-0.66</v>
          </cell>
          <cell r="M1251">
            <v>285.79999999999995</v>
          </cell>
          <cell r="N1251">
            <v>1.94</v>
          </cell>
        </row>
        <row r="1252">
          <cell r="A1252" t="str">
            <v>CP1.406Thinned050</v>
          </cell>
          <cell r="B1252" t="str">
            <v xml:space="preserve">CP </v>
          </cell>
          <cell r="C1252">
            <v>1.4</v>
          </cell>
          <cell r="D1252">
            <v>6</v>
          </cell>
          <cell r="E1252" t="str">
            <v>Thinned</v>
          </cell>
          <cell r="F1252" t="str">
            <v xml:space="preserve"> 50-55</v>
          </cell>
          <cell r="G1252">
            <v>2.93</v>
          </cell>
          <cell r="H1252">
            <v>-0.54</v>
          </cell>
          <cell r="I1252">
            <v>2.39</v>
          </cell>
          <cell r="J1252">
            <v>11.95</v>
          </cell>
          <cell r="K1252">
            <v>298.41000000000003</v>
          </cell>
          <cell r="L1252">
            <v>-1.02</v>
          </cell>
          <cell r="M1252">
            <v>297.39000000000004</v>
          </cell>
          <cell r="N1252">
            <v>2.5</v>
          </cell>
        </row>
        <row r="1253">
          <cell r="A1253" t="str">
            <v>CP1.406Thinned055</v>
          </cell>
          <cell r="B1253" t="str">
            <v xml:space="preserve">CP </v>
          </cell>
          <cell r="C1253">
            <v>1.4</v>
          </cell>
          <cell r="D1253">
            <v>6</v>
          </cell>
          <cell r="E1253" t="str">
            <v>Thinned</v>
          </cell>
          <cell r="F1253" t="str">
            <v xml:space="preserve"> 55-60</v>
          </cell>
          <cell r="G1253">
            <v>1.92</v>
          </cell>
          <cell r="H1253">
            <v>-1.52</v>
          </cell>
          <cell r="I1253">
            <v>0.4</v>
          </cell>
          <cell r="J1253">
            <v>2.02</v>
          </cell>
          <cell r="K1253">
            <v>300.43</v>
          </cell>
          <cell r="L1253">
            <v>-1.42</v>
          </cell>
          <cell r="M1253">
            <v>299.01</v>
          </cell>
          <cell r="N1253">
            <v>2.74</v>
          </cell>
        </row>
        <row r="1254">
          <cell r="A1254" t="str">
            <v>CP1.406Thinned060</v>
          </cell>
          <cell r="B1254" t="str">
            <v xml:space="preserve">CP </v>
          </cell>
          <cell r="C1254">
            <v>1.4</v>
          </cell>
          <cell r="D1254">
            <v>6</v>
          </cell>
          <cell r="E1254" t="str">
            <v>Thinned</v>
          </cell>
          <cell r="F1254" t="str">
            <v xml:space="preserve"> 60-65</v>
          </cell>
          <cell r="G1254">
            <v>2.44</v>
          </cell>
          <cell r="H1254">
            <v>-1.65</v>
          </cell>
          <cell r="I1254">
            <v>0.79</v>
          </cell>
          <cell r="J1254">
            <v>3.93</v>
          </cell>
          <cell r="K1254">
            <v>304.36</v>
          </cell>
          <cell r="L1254">
            <v>-1.76</v>
          </cell>
          <cell r="M1254">
            <v>302.60000000000002</v>
          </cell>
          <cell r="N1254">
            <v>2.36</v>
          </cell>
        </row>
        <row r="1255">
          <cell r="A1255" t="str">
            <v>CP1.406Thinned065</v>
          </cell>
          <cell r="B1255" t="str">
            <v xml:space="preserve">CP </v>
          </cell>
          <cell r="C1255">
            <v>1.4</v>
          </cell>
          <cell r="D1255">
            <v>6</v>
          </cell>
          <cell r="E1255" t="str">
            <v>Thinned</v>
          </cell>
          <cell r="F1255" t="str">
            <v xml:space="preserve"> 65-70</v>
          </cell>
          <cell r="G1255">
            <v>2.08</v>
          </cell>
          <cell r="H1255">
            <v>-0.89</v>
          </cell>
          <cell r="I1255">
            <v>1.19</v>
          </cell>
          <cell r="J1255">
            <v>5.96</v>
          </cell>
          <cell r="K1255">
            <v>310.32</v>
          </cell>
          <cell r="L1255">
            <v>-2.04</v>
          </cell>
          <cell r="M1255">
            <v>308.27999999999997</v>
          </cell>
          <cell r="N1255">
            <v>1.92</v>
          </cell>
        </row>
        <row r="1256">
          <cell r="A1256" t="str">
            <v>CP1.406Thinned070</v>
          </cell>
          <cell r="B1256" t="str">
            <v xml:space="preserve">CP </v>
          </cell>
          <cell r="C1256">
            <v>1.4</v>
          </cell>
          <cell r="D1256">
            <v>6</v>
          </cell>
          <cell r="E1256" t="str">
            <v>Thinned</v>
          </cell>
          <cell r="F1256" t="str">
            <v xml:space="preserve"> 70-75</v>
          </cell>
          <cell r="G1256">
            <v>1.32</v>
          </cell>
          <cell r="H1256">
            <v>-0.64</v>
          </cell>
          <cell r="I1256">
            <v>0.68</v>
          </cell>
          <cell r="J1256">
            <v>3.38</v>
          </cell>
          <cell r="K1256">
            <v>313.7</v>
          </cell>
          <cell r="L1256">
            <v>-2.3199999999999998</v>
          </cell>
          <cell r="M1256">
            <v>311.38</v>
          </cell>
          <cell r="N1256">
            <v>1.91</v>
          </cell>
        </row>
        <row r="1257">
          <cell r="A1257" t="str">
            <v>CP1.406Thinned075</v>
          </cell>
          <cell r="B1257" t="str">
            <v xml:space="preserve">CP </v>
          </cell>
          <cell r="C1257">
            <v>1.4</v>
          </cell>
          <cell r="D1257">
            <v>6</v>
          </cell>
          <cell r="E1257" t="str">
            <v>Thinned</v>
          </cell>
          <cell r="F1257" t="str">
            <v xml:space="preserve"> 75-80</v>
          </cell>
          <cell r="G1257">
            <v>1.1200000000000001</v>
          </cell>
          <cell r="H1257">
            <v>-0.33</v>
          </cell>
          <cell r="I1257">
            <v>0.79</v>
          </cell>
          <cell r="J1257">
            <v>3.97</v>
          </cell>
          <cell r="K1257">
            <v>317.67</v>
          </cell>
          <cell r="L1257">
            <v>-2.58</v>
          </cell>
          <cell r="M1257">
            <v>315.09000000000003</v>
          </cell>
          <cell r="N1257">
            <v>1.77</v>
          </cell>
        </row>
        <row r="1258">
          <cell r="A1258" t="str">
            <v>CP1.406Thinned080</v>
          </cell>
          <cell r="B1258" t="str">
            <v xml:space="preserve">CP </v>
          </cell>
          <cell r="C1258">
            <v>1.4</v>
          </cell>
          <cell r="D1258">
            <v>6</v>
          </cell>
          <cell r="E1258" t="str">
            <v>Thinned</v>
          </cell>
          <cell r="F1258" t="str">
            <v xml:space="preserve"> 80-85</v>
          </cell>
          <cell r="G1258">
            <v>0.91</v>
          </cell>
          <cell r="H1258">
            <v>-0.49</v>
          </cell>
          <cell r="I1258">
            <v>0.42</v>
          </cell>
          <cell r="J1258">
            <v>2.1</v>
          </cell>
          <cell r="K1258">
            <v>319.77</v>
          </cell>
          <cell r="L1258">
            <v>-2.84</v>
          </cell>
          <cell r="M1258">
            <v>316.93</v>
          </cell>
          <cell r="N1258">
            <v>1.8</v>
          </cell>
        </row>
        <row r="1259">
          <cell r="A1259" t="str">
            <v>CP1.406Thinned085</v>
          </cell>
          <cell r="B1259" t="str">
            <v xml:space="preserve">CP </v>
          </cell>
          <cell r="C1259">
            <v>1.4</v>
          </cell>
          <cell r="D1259">
            <v>6</v>
          </cell>
          <cell r="E1259" t="str">
            <v>Thinned</v>
          </cell>
          <cell r="F1259" t="str">
            <v xml:space="preserve"> 85-90</v>
          </cell>
          <cell r="G1259">
            <v>0.54</v>
          </cell>
          <cell r="H1259">
            <v>-0.49</v>
          </cell>
          <cell r="I1259">
            <v>0.05</v>
          </cell>
          <cell r="J1259">
            <v>0.24</v>
          </cell>
          <cell r="K1259">
            <v>320.01</v>
          </cell>
          <cell r="L1259">
            <v>-3.09</v>
          </cell>
          <cell r="M1259">
            <v>316.92</v>
          </cell>
          <cell r="N1259">
            <v>1.74</v>
          </cell>
        </row>
        <row r="1260">
          <cell r="A1260" t="str">
            <v>CP1.406Thinned090</v>
          </cell>
          <cell r="B1260" t="str">
            <v xml:space="preserve">CP </v>
          </cell>
          <cell r="C1260">
            <v>1.4</v>
          </cell>
          <cell r="D1260">
            <v>6</v>
          </cell>
          <cell r="E1260" t="str">
            <v>Thinned</v>
          </cell>
          <cell r="F1260" t="str">
            <v xml:space="preserve"> 90-95</v>
          </cell>
          <cell r="G1260">
            <v>0.24</v>
          </cell>
          <cell r="H1260">
            <v>-0.65</v>
          </cell>
          <cell r="I1260">
            <v>-0.41</v>
          </cell>
          <cell r="J1260">
            <v>-2.04</v>
          </cell>
          <cell r="K1260">
            <v>317.97000000000003</v>
          </cell>
          <cell r="L1260">
            <v>-3.35</v>
          </cell>
          <cell r="M1260">
            <v>314.62</v>
          </cell>
          <cell r="N1260">
            <v>1.78</v>
          </cell>
        </row>
        <row r="1261">
          <cell r="A1261" t="str">
            <v>CP1.406Thinned095</v>
          </cell>
          <cell r="B1261" t="str">
            <v xml:space="preserve">CP </v>
          </cell>
          <cell r="C1261">
            <v>1.4</v>
          </cell>
          <cell r="D1261">
            <v>6</v>
          </cell>
          <cell r="E1261" t="str">
            <v>Thinned</v>
          </cell>
          <cell r="F1261" t="str">
            <v xml:space="preserve"> 95-100</v>
          </cell>
          <cell r="G1261">
            <v>0.05</v>
          </cell>
          <cell r="H1261">
            <v>-0.33</v>
          </cell>
          <cell r="I1261">
            <v>-0.28000000000000003</v>
          </cell>
          <cell r="J1261">
            <v>-1.42</v>
          </cell>
          <cell r="K1261">
            <v>316.54000000000002</v>
          </cell>
          <cell r="L1261">
            <v>-3.59</v>
          </cell>
          <cell r="M1261">
            <v>312.95000000000005</v>
          </cell>
          <cell r="N1261">
            <v>1.62</v>
          </cell>
        </row>
        <row r="1262">
          <cell r="A1262" t="str">
            <v>CP1.406Thinned100</v>
          </cell>
          <cell r="B1262" t="str">
            <v xml:space="preserve">CP </v>
          </cell>
          <cell r="C1262">
            <v>1.4</v>
          </cell>
          <cell r="D1262">
            <v>6</v>
          </cell>
          <cell r="E1262" t="str">
            <v>Thinned</v>
          </cell>
          <cell r="F1262" t="str">
            <v>100-105</v>
          </cell>
          <cell r="G1262">
            <v>-0.24</v>
          </cell>
          <cell r="H1262">
            <v>-0.49</v>
          </cell>
          <cell r="I1262">
            <v>-0.73</v>
          </cell>
          <cell r="J1262">
            <v>-3.66</v>
          </cell>
          <cell r="K1262">
            <v>312.88</v>
          </cell>
          <cell r="L1262">
            <v>-3.83</v>
          </cell>
          <cell r="M1262">
            <v>309.05</v>
          </cell>
          <cell r="N1262">
            <v>1.68</v>
          </cell>
        </row>
        <row r="1263">
          <cell r="A1263" t="str">
            <v>CP1.406Thinned105</v>
          </cell>
          <cell r="B1263" t="str">
            <v xml:space="preserve">CP </v>
          </cell>
          <cell r="C1263">
            <v>1.4</v>
          </cell>
          <cell r="D1263">
            <v>6</v>
          </cell>
          <cell r="E1263" t="str">
            <v>Thinned</v>
          </cell>
          <cell r="F1263" t="str">
            <v>105-110</v>
          </cell>
          <cell r="G1263">
            <v>-7.0000000000000007E-2</v>
          </cell>
          <cell r="H1263">
            <v>0.04</v>
          </cell>
          <cell r="I1263">
            <v>-0.03</v>
          </cell>
          <cell r="J1263">
            <v>-0.15</v>
          </cell>
          <cell r="K1263">
            <v>312.73</v>
          </cell>
          <cell r="L1263">
            <v>-4.03</v>
          </cell>
          <cell r="M1263">
            <v>308.70000000000005</v>
          </cell>
          <cell r="N1263">
            <v>1.39</v>
          </cell>
        </row>
        <row r="1264">
          <cell r="A1264" t="str">
            <v>CP1.406Thinned110</v>
          </cell>
          <cell r="B1264" t="str">
            <v xml:space="preserve">CP </v>
          </cell>
          <cell r="C1264">
            <v>1.4</v>
          </cell>
          <cell r="D1264">
            <v>6</v>
          </cell>
          <cell r="E1264" t="str">
            <v>Thinned</v>
          </cell>
          <cell r="F1264" t="str">
            <v>110-115</v>
          </cell>
          <cell r="G1264">
            <v>-0.17</v>
          </cell>
          <cell r="H1264">
            <v>-0.09</v>
          </cell>
          <cell r="I1264">
            <v>-0.26</v>
          </cell>
          <cell r="J1264">
            <v>-1.31</v>
          </cell>
          <cell r="K1264">
            <v>311.42</v>
          </cell>
          <cell r="L1264">
            <v>-4.2300000000000004</v>
          </cell>
          <cell r="M1264">
            <v>307.19</v>
          </cell>
          <cell r="N1264">
            <v>1.39</v>
          </cell>
        </row>
        <row r="1265">
          <cell r="A1265" t="str">
            <v>CP1.406Thinned115</v>
          </cell>
          <cell r="B1265" t="str">
            <v xml:space="preserve">CP </v>
          </cell>
          <cell r="C1265">
            <v>1.4</v>
          </cell>
          <cell r="D1265">
            <v>6</v>
          </cell>
          <cell r="E1265" t="str">
            <v>Thinned</v>
          </cell>
          <cell r="F1265" t="str">
            <v>115-120</v>
          </cell>
          <cell r="G1265">
            <v>-0.51</v>
          </cell>
          <cell r="H1265">
            <v>-0.13</v>
          </cell>
          <cell r="I1265">
            <v>-0.64</v>
          </cell>
          <cell r="J1265">
            <v>-3.18</v>
          </cell>
          <cell r="K1265">
            <v>308.24</v>
          </cell>
          <cell r="L1265">
            <v>-4.43</v>
          </cell>
          <cell r="M1265">
            <v>303.81</v>
          </cell>
          <cell r="N1265">
            <v>1.35</v>
          </cell>
        </row>
        <row r="1266">
          <cell r="A1266" t="str">
            <v>CP1.406Thinned120</v>
          </cell>
          <cell r="B1266" t="str">
            <v xml:space="preserve">CP </v>
          </cell>
          <cell r="C1266">
            <v>1.4</v>
          </cell>
          <cell r="D1266">
            <v>6</v>
          </cell>
          <cell r="E1266" t="str">
            <v>Thinned</v>
          </cell>
          <cell r="F1266" t="str">
            <v>120-125</v>
          </cell>
          <cell r="G1266">
            <v>-0.37</v>
          </cell>
          <cell r="H1266">
            <v>-0.14000000000000001</v>
          </cell>
          <cell r="I1266">
            <v>-0.51</v>
          </cell>
          <cell r="J1266">
            <v>-2.5299999999999998</v>
          </cell>
          <cell r="K1266">
            <v>305.70999999999998</v>
          </cell>
          <cell r="L1266">
            <v>-4.62</v>
          </cell>
          <cell r="M1266">
            <v>301.08999999999997</v>
          </cell>
          <cell r="N1266">
            <v>1.28</v>
          </cell>
        </row>
        <row r="1267">
          <cell r="A1267" t="str">
            <v>CP1.406Thinned125</v>
          </cell>
          <cell r="B1267" t="str">
            <v xml:space="preserve">CP </v>
          </cell>
          <cell r="C1267">
            <v>1.4</v>
          </cell>
          <cell r="D1267">
            <v>6</v>
          </cell>
          <cell r="E1267" t="str">
            <v>Thinned</v>
          </cell>
          <cell r="F1267" t="str">
            <v>125-130</v>
          </cell>
          <cell r="G1267">
            <v>-0.49</v>
          </cell>
          <cell r="H1267">
            <v>-0.14000000000000001</v>
          </cell>
          <cell r="I1267">
            <v>-0.63</v>
          </cell>
          <cell r="J1267">
            <v>-3.15</v>
          </cell>
          <cell r="K1267">
            <v>302.56</v>
          </cell>
          <cell r="L1267">
            <v>-4.79</v>
          </cell>
          <cell r="M1267">
            <v>297.77</v>
          </cell>
          <cell r="N1267">
            <v>1.22</v>
          </cell>
        </row>
        <row r="1268">
          <cell r="A1268" t="str">
            <v>CP1.406Thinned130</v>
          </cell>
          <cell r="B1268" t="str">
            <v xml:space="preserve">CP </v>
          </cell>
          <cell r="C1268">
            <v>1.4</v>
          </cell>
          <cell r="D1268">
            <v>6</v>
          </cell>
          <cell r="E1268" t="str">
            <v>Thinned</v>
          </cell>
          <cell r="F1268" t="str">
            <v>130-135</v>
          </cell>
          <cell r="G1268">
            <v>-0.45</v>
          </cell>
          <cell r="H1268">
            <v>-0.21</v>
          </cell>
          <cell r="I1268">
            <v>-0.65</v>
          </cell>
          <cell r="J1268">
            <v>-3.27</v>
          </cell>
          <cell r="K1268">
            <v>299.29000000000002</v>
          </cell>
          <cell r="L1268">
            <v>-4.97</v>
          </cell>
          <cell r="M1268">
            <v>294.32</v>
          </cell>
          <cell r="N1268">
            <v>1.2</v>
          </cell>
        </row>
        <row r="1269">
          <cell r="A1269" t="str">
            <v>CP1.406Thinned135</v>
          </cell>
          <cell r="B1269" t="str">
            <v xml:space="preserve">CP </v>
          </cell>
          <cell r="C1269">
            <v>1.4</v>
          </cell>
          <cell r="D1269">
            <v>6</v>
          </cell>
          <cell r="E1269" t="str">
            <v>Thinned</v>
          </cell>
          <cell r="F1269" t="str">
            <v>135-140</v>
          </cell>
          <cell r="G1269">
            <v>-0.55000000000000004</v>
          </cell>
          <cell r="H1269">
            <v>-0.05</v>
          </cell>
          <cell r="I1269">
            <v>-0.59</v>
          </cell>
          <cell r="J1269">
            <v>-2.97</v>
          </cell>
          <cell r="K1269">
            <v>296.32</v>
          </cell>
          <cell r="L1269">
            <v>-5.12</v>
          </cell>
          <cell r="M1269">
            <v>291.2</v>
          </cell>
          <cell r="N1269">
            <v>1.08</v>
          </cell>
        </row>
        <row r="1270">
          <cell r="A1270" t="str">
            <v>CP1.406Thinned140</v>
          </cell>
          <cell r="B1270" t="str">
            <v xml:space="preserve">CP </v>
          </cell>
          <cell r="C1270">
            <v>1.4</v>
          </cell>
          <cell r="D1270">
            <v>6</v>
          </cell>
          <cell r="E1270" t="str">
            <v>Thinned</v>
          </cell>
          <cell r="F1270" t="str">
            <v>140-145</v>
          </cell>
          <cell r="G1270">
            <v>-0.59</v>
          </cell>
          <cell r="H1270">
            <v>-0.03</v>
          </cell>
          <cell r="I1270">
            <v>-0.62</v>
          </cell>
          <cell r="J1270">
            <v>-3.08</v>
          </cell>
          <cell r="K1270">
            <v>293.25</v>
          </cell>
          <cell r="L1270">
            <v>-5.27</v>
          </cell>
          <cell r="M1270">
            <v>287.98</v>
          </cell>
          <cell r="N1270">
            <v>1.02</v>
          </cell>
        </row>
        <row r="1271">
          <cell r="A1271" t="str">
            <v>CP1.406Thinned145</v>
          </cell>
          <cell r="B1271" t="str">
            <v xml:space="preserve">CP </v>
          </cell>
          <cell r="C1271">
            <v>1.4</v>
          </cell>
          <cell r="D1271">
            <v>6</v>
          </cell>
          <cell r="E1271" t="str">
            <v>Thinned</v>
          </cell>
          <cell r="F1271" t="str">
            <v>145-150</v>
          </cell>
          <cell r="G1271">
            <v>-0.61</v>
          </cell>
          <cell r="H1271">
            <v>-0.03</v>
          </cell>
          <cell r="I1271">
            <v>-0.64</v>
          </cell>
          <cell r="J1271">
            <v>-3.2</v>
          </cell>
          <cell r="K1271">
            <v>290.04000000000002</v>
          </cell>
          <cell r="L1271">
            <v>-5.42</v>
          </cell>
          <cell r="M1271">
            <v>284.62</v>
          </cell>
          <cell r="N1271">
            <v>0.97</v>
          </cell>
        </row>
        <row r="1272">
          <cell r="A1272" t="str">
            <v>CP1.406Thinned150</v>
          </cell>
          <cell r="B1272" t="str">
            <v xml:space="preserve">CP </v>
          </cell>
          <cell r="C1272">
            <v>1.4</v>
          </cell>
          <cell r="D1272">
            <v>6</v>
          </cell>
          <cell r="E1272" t="str">
            <v>Thinned</v>
          </cell>
          <cell r="F1272" t="str">
            <v>150-155</v>
          </cell>
          <cell r="G1272">
            <v>-0.63</v>
          </cell>
          <cell r="H1272">
            <v>-0.04</v>
          </cell>
          <cell r="I1272">
            <v>-0.67</v>
          </cell>
          <cell r="J1272">
            <v>-3.35</v>
          </cell>
          <cell r="K1272">
            <v>286.69</v>
          </cell>
          <cell r="L1272">
            <v>-5.55</v>
          </cell>
          <cell r="M1272">
            <v>281.14</v>
          </cell>
          <cell r="N1272">
            <v>0.92</v>
          </cell>
        </row>
        <row r="1273">
          <cell r="A1273" t="str">
            <v>CP1.406Thinned155</v>
          </cell>
          <cell r="B1273" t="str">
            <v xml:space="preserve">CP </v>
          </cell>
          <cell r="C1273">
            <v>1.4</v>
          </cell>
          <cell r="D1273">
            <v>6</v>
          </cell>
          <cell r="E1273" t="str">
            <v>Thinned</v>
          </cell>
          <cell r="F1273" t="str">
            <v>155-160</v>
          </cell>
          <cell r="G1273">
            <v>-0.64</v>
          </cell>
          <cell r="H1273">
            <v>-0.05</v>
          </cell>
          <cell r="I1273">
            <v>-0.69</v>
          </cell>
          <cell r="J1273">
            <v>-3.44</v>
          </cell>
          <cell r="K1273">
            <v>283.25</v>
          </cell>
          <cell r="L1273">
            <v>-5.68</v>
          </cell>
          <cell r="M1273">
            <v>277.57</v>
          </cell>
          <cell r="N1273">
            <v>0.87</v>
          </cell>
        </row>
        <row r="1274">
          <cell r="A1274" t="str">
            <v>CP1.406Thinned160</v>
          </cell>
          <cell r="B1274" t="str">
            <v xml:space="preserve">CP </v>
          </cell>
          <cell r="C1274">
            <v>1.4</v>
          </cell>
          <cell r="D1274">
            <v>6</v>
          </cell>
          <cell r="E1274" t="str">
            <v>Thinned</v>
          </cell>
          <cell r="F1274" t="str">
            <v>160-165</v>
          </cell>
          <cell r="G1274">
            <v>-0.65</v>
          </cell>
          <cell r="H1274">
            <v>-0.05</v>
          </cell>
          <cell r="I1274">
            <v>-0.7</v>
          </cell>
          <cell r="J1274">
            <v>-3.51</v>
          </cell>
          <cell r="K1274">
            <v>279.73</v>
          </cell>
          <cell r="L1274">
            <v>-5.79</v>
          </cell>
          <cell r="M1274">
            <v>273.94</v>
          </cell>
          <cell r="N1274">
            <v>0.83</v>
          </cell>
        </row>
        <row r="1275">
          <cell r="A1275" t="str">
            <v>CP1.406Thinned165</v>
          </cell>
          <cell r="B1275" t="str">
            <v xml:space="preserve">CP </v>
          </cell>
          <cell r="C1275">
            <v>1.4</v>
          </cell>
          <cell r="D1275">
            <v>6</v>
          </cell>
          <cell r="E1275" t="str">
            <v>Thinned</v>
          </cell>
          <cell r="F1275" t="str">
            <v>165-170</v>
          </cell>
          <cell r="G1275">
            <v>-0.65</v>
          </cell>
          <cell r="H1275">
            <v>-0.05</v>
          </cell>
          <cell r="I1275">
            <v>-0.7</v>
          </cell>
          <cell r="J1275">
            <v>-3.51</v>
          </cell>
          <cell r="K1275">
            <v>276.23</v>
          </cell>
          <cell r="L1275">
            <v>-5.91</v>
          </cell>
          <cell r="M1275">
            <v>270.32</v>
          </cell>
          <cell r="N1275">
            <v>0.78</v>
          </cell>
        </row>
        <row r="1276">
          <cell r="A1276" t="str">
            <v>CP1.406Thinned170</v>
          </cell>
          <cell r="B1276" t="str">
            <v xml:space="preserve">CP </v>
          </cell>
          <cell r="C1276">
            <v>1.4</v>
          </cell>
          <cell r="D1276">
            <v>6</v>
          </cell>
          <cell r="E1276" t="str">
            <v>Thinned</v>
          </cell>
          <cell r="F1276" t="str">
            <v>170-175</v>
          </cell>
          <cell r="G1276">
            <v>-0.64</v>
          </cell>
          <cell r="H1276">
            <v>-0.05</v>
          </cell>
          <cell r="I1276">
            <v>-0.69</v>
          </cell>
          <cell r="J1276">
            <v>-3.47</v>
          </cell>
          <cell r="K1276">
            <v>272.76</v>
          </cell>
          <cell r="L1276">
            <v>-6.02</v>
          </cell>
          <cell r="M1276">
            <v>266.74</v>
          </cell>
          <cell r="N1276">
            <v>0.74</v>
          </cell>
        </row>
        <row r="1277">
          <cell r="A1277" t="str">
            <v>CP1.406Thinned175</v>
          </cell>
          <cell r="B1277" t="str">
            <v xml:space="preserve">CP </v>
          </cell>
          <cell r="C1277">
            <v>1.4</v>
          </cell>
          <cell r="D1277">
            <v>6</v>
          </cell>
          <cell r="E1277" t="str">
            <v>Thinned</v>
          </cell>
          <cell r="F1277" t="str">
            <v>175-180</v>
          </cell>
          <cell r="G1277">
            <v>-0.57999999999999996</v>
          </cell>
          <cell r="H1277">
            <v>-0.15</v>
          </cell>
          <cell r="I1277">
            <v>-0.73</v>
          </cell>
          <cell r="J1277">
            <v>-3.67</v>
          </cell>
          <cell r="K1277">
            <v>269.08999999999997</v>
          </cell>
          <cell r="L1277">
            <v>-6.13</v>
          </cell>
          <cell r="M1277">
            <v>262.95999999999998</v>
          </cell>
          <cell r="N1277">
            <v>0.76</v>
          </cell>
        </row>
        <row r="1278">
          <cell r="A1278" t="str">
            <v>CP1.406Thinned180</v>
          </cell>
          <cell r="B1278" t="str">
            <v xml:space="preserve">CP </v>
          </cell>
          <cell r="C1278">
            <v>1.4</v>
          </cell>
          <cell r="D1278">
            <v>6</v>
          </cell>
          <cell r="E1278" t="str">
            <v>Thinned</v>
          </cell>
          <cell r="F1278" t="str">
            <v>180-185</v>
          </cell>
          <cell r="G1278">
            <v>-0.63</v>
          </cell>
          <cell r="H1278">
            <v>-0.02</v>
          </cell>
          <cell r="I1278">
            <v>-0.65</v>
          </cell>
          <cell r="J1278">
            <v>-3.24</v>
          </cell>
          <cell r="K1278">
            <v>265.85000000000002</v>
          </cell>
          <cell r="L1278">
            <v>-6.22</v>
          </cell>
          <cell r="M1278">
            <v>259.63</v>
          </cell>
          <cell r="N1278">
            <v>0.66</v>
          </cell>
        </row>
        <row r="1279">
          <cell r="A1279" t="str">
            <v>CP1.406Thinned185</v>
          </cell>
          <cell r="B1279" t="str">
            <v xml:space="preserve">CP </v>
          </cell>
          <cell r="C1279">
            <v>1.4</v>
          </cell>
          <cell r="D1279">
            <v>6</v>
          </cell>
          <cell r="E1279" t="str">
            <v>Thinned</v>
          </cell>
          <cell r="F1279" t="str">
            <v>185-190</v>
          </cell>
          <cell r="G1279">
            <v>-0.62</v>
          </cell>
          <cell r="H1279">
            <v>-0.01</v>
          </cell>
          <cell r="I1279">
            <v>-0.63</v>
          </cell>
          <cell r="J1279">
            <v>-3.15</v>
          </cell>
          <cell r="K1279">
            <v>262.70999999999998</v>
          </cell>
          <cell r="L1279">
            <v>-6.32</v>
          </cell>
          <cell r="M1279">
            <v>256.39</v>
          </cell>
          <cell r="N1279">
            <v>0.63</v>
          </cell>
        </row>
        <row r="1280">
          <cell r="A1280" t="str">
            <v>CP1.406Thinned190</v>
          </cell>
          <cell r="B1280" t="str">
            <v xml:space="preserve">CP </v>
          </cell>
          <cell r="C1280">
            <v>1.4</v>
          </cell>
          <cell r="D1280">
            <v>6</v>
          </cell>
          <cell r="E1280" t="str">
            <v>Thinned</v>
          </cell>
          <cell r="F1280" t="str">
            <v>190-195</v>
          </cell>
          <cell r="G1280">
            <v>-0.6</v>
          </cell>
          <cell r="H1280">
            <v>-0.01</v>
          </cell>
          <cell r="I1280">
            <v>-0.61</v>
          </cell>
          <cell r="J1280">
            <v>-3.07</v>
          </cell>
          <cell r="K1280">
            <v>259.64</v>
          </cell>
          <cell r="L1280">
            <v>-6.4</v>
          </cell>
          <cell r="M1280">
            <v>253.23999999999998</v>
          </cell>
          <cell r="N1280">
            <v>0.6</v>
          </cell>
        </row>
        <row r="1281">
          <cell r="A1281" t="str">
            <v>CP1.406Thinned195</v>
          </cell>
          <cell r="B1281" t="str">
            <v xml:space="preserve">CP </v>
          </cell>
          <cell r="C1281">
            <v>1.4</v>
          </cell>
          <cell r="D1281">
            <v>6</v>
          </cell>
          <cell r="E1281" t="str">
            <v>Thinned</v>
          </cell>
          <cell r="F1281" t="str">
            <v>195-200</v>
          </cell>
          <cell r="G1281">
            <v>-0.59</v>
          </cell>
          <cell r="H1281">
            <v>-0.02</v>
          </cell>
          <cell r="I1281">
            <v>-0.61</v>
          </cell>
          <cell r="J1281">
            <v>-3.04</v>
          </cell>
          <cell r="K1281">
            <v>256.60000000000002</v>
          </cell>
          <cell r="L1281">
            <v>-6.49</v>
          </cell>
          <cell r="M1281">
            <v>250.11</v>
          </cell>
          <cell r="N1281">
            <v>0.56999999999999995</v>
          </cell>
        </row>
        <row r="1282">
          <cell r="A1282" t="str">
            <v>CP1.408NO_thin000</v>
          </cell>
          <cell r="B1282" t="str">
            <v xml:space="preserve">CP </v>
          </cell>
          <cell r="C1282">
            <v>1.4</v>
          </cell>
          <cell r="D1282">
            <v>8</v>
          </cell>
          <cell r="E1282" t="str">
            <v>NO_thin</v>
          </cell>
          <cell r="F1282" t="str">
            <v xml:space="preserve">  0-5</v>
          </cell>
          <cell r="G1282">
            <v>0.28999999999999998</v>
          </cell>
          <cell r="H1282">
            <v>0.19</v>
          </cell>
          <cell r="I1282">
            <v>0.48</v>
          </cell>
          <cell r="J1282">
            <v>2.4</v>
          </cell>
          <cell r="K1282">
            <v>2.4</v>
          </cell>
          <cell r="L1282">
            <v>0</v>
          </cell>
          <cell r="M1282">
            <v>2.4</v>
          </cell>
          <cell r="N1282">
            <v>0</v>
          </cell>
        </row>
        <row r="1283">
          <cell r="A1283" t="str">
            <v>CP1.408NO_thin005</v>
          </cell>
          <cell r="B1283" t="str">
            <v xml:space="preserve">CP </v>
          </cell>
          <cell r="C1283">
            <v>1.4</v>
          </cell>
          <cell r="D1283">
            <v>8</v>
          </cell>
          <cell r="E1283" t="str">
            <v>NO_thin</v>
          </cell>
          <cell r="F1283" t="str">
            <v xml:space="preserve">  5-10</v>
          </cell>
          <cell r="G1283">
            <v>0.88</v>
          </cell>
          <cell r="H1283">
            <v>0.24</v>
          </cell>
          <cell r="I1283">
            <v>1.1200000000000001</v>
          </cell>
          <cell r="J1283">
            <v>5.58</v>
          </cell>
          <cell r="K1283">
            <v>7.98</v>
          </cell>
          <cell r="L1283">
            <v>0</v>
          </cell>
          <cell r="M1283">
            <v>7.98</v>
          </cell>
          <cell r="N1283">
            <v>0</v>
          </cell>
        </row>
        <row r="1284">
          <cell r="A1284" t="str">
            <v>CP1.408NO_thin010</v>
          </cell>
          <cell r="B1284" t="str">
            <v xml:space="preserve">CP </v>
          </cell>
          <cell r="C1284">
            <v>1.4</v>
          </cell>
          <cell r="D1284">
            <v>8</v>
          </cell>
          <cell r="E1284" t="str">
            <v>NO_thin</v>
          </cell>
          <cell r="F1284" t="str">
            <v xml:space="preserve"> 10-15</v>
          </cell>
          <cell r="G1284">
            <v>2.68</v>
          </cell>
          <cell r="H1284">
            <v>0.24</v>
          </cell>
          <cell r="I1284">
            <v>2.92</v>
          </cell>
          <cell r="J1284">
            <v>14.6</v>
          </cell>
          <cell r="K1284">
            <v>22.58</v>
          </cell>
          <cell r="L1284">
            <v>0</v>
          </cell>
          <cell r="M1284">
            <v>22.58</v>
          </cell>
          <cell r="N1284">
            <v>0</v>
          </cell>
        </row>
        <row r="1285">
          <cell r="A1285" t="str">
            <v>CP1.408NO_thin015</v>
          </cell>
          <cell r="B1285" t="str">
            <v xml:space="preserve">CP </v>
          </cell>
          <cell r="C1285">
            <v>1.4</v>
          </cell>
          <cell r="D1285">
            <v>8</v>
          </cell>
          <cell r="E1285" t="str">
            <v>NO_thin</v>
          </cell>
          <cell r="F1285" t="str">
            <v xml:space="preserve"> 15-20</v>
          </cell>
          <cell r="G1285">
            <v>8.18</v>
          </cell>
          <cell r="H1285">
            <v>0.24</v>
          </cell>
          <cell r="I1285">
            <v>8.42</v>
          </cell>
          <cell r="J1285">
            <v>42.09</v>
          </cell>
          <cell r="K1285">
            <v>64.67</v>
          </cell>
          <cell r="L1285">
            <v>0</v>
          </cell>
          <cell r="M1285">
            <v>64.67</v>
          </cell>
          <cell r="N1285">
            <v>0</v>
          </cell>
        </row>
        <row r="1286">
          <cell r="A1286" t="str">
            <v>CP1.408NO_thin020</v>
          </cell>
          <cell r="B1286" t="str">
            <v xml:space="preserve">CP </v>
          </cell>
          <cell r="C1286">
            <v>1.4</v>
          </cell>
          <cell r="D1286">
            <v>8</v>
          </cell>
          <cell r="E1286" t="str">
            <v>NO_thin</v>
          </cell>
          <cell r="F1286" t="str">
            <v xml:space="preserve"> 20-25</v>
          </cell>
          <cell r="G1286">
            <v>22.23</v>
          </cell>
          <cell r="H1286">
            <v>0.45</v>
          </cell>
          <cell r="I1286">
            <v>22.68</v>
          </cell>
          <cell r="J1286">
            <v>113.42</v>
          </cell>
          <cell r="K1286">
            <v>178.09</v>
          </cell>
          <cell r="L1286">
            <v>0</v>
          </cell>
          <cell r="M1286">
            <v>178.09</v>
          </cell>
          <cell r="N1286">
            <v>0</v>
          </cell>
        </row>
        <row r="1287">
          <cell r="A1287" t="str">
            <v>CP1.408NO_thin025</v>
          </cell>
          <cell r="B1287" t="str">
            <v xml:space="preserve">CP </v>
          </cell>
          <cell r="C1287">
            <v>1.4</v>
          </cell>
          <cell r="D1287">
            <v>8</v>
          </cell>
          <cell r="E1287" t="str">
            <v>NO_thin</v>
          </cell>
          <cell r="F1287" t="str">
            <v xml:space="preserve"> 25-30</v>
          </cell>
          <cell r="G1287">
            <v>20.86</v>
          </cell>
          <cell r="H1287">
            <v>3.48</v>
          </cell>
          <cell r="I1287">
            <v>24.35</v>
          </cell>
          <cell r="J1287">
            <v>121.73</v>
          </cell>
          <cell r="K1287">
            <v>299.82</v>
          </cell>
          <cell r="L1287">
            <v>0</v>
          </cell>
          <cell r="M1287">
            <v>299.82</v>
          </cell>
          <cell r="N1287">
            <v>0</v>
          </cell>
        </row>
        <row r="1288">
          <cell r="A1288" t="str">
            <v>CP1.408NO_thin030</v>
          </cell>
          <cell r="B1288" t="str">
            <v xml:space="preserve">CP </v>
          </cell>
          <cell r="C1288">
            <v>1.4</v>
          </cell>
          <cell r="D1288">
            <v>8</v>
          </cell>
          <cell r="E1288" t="str">
            <v>NO_thin</v>
          </cell>
          <cell r="F1288" t="str">
            <v xml:space="preserve"> 30-35</v>
          </cell>
          <cell r="G1288">
            <v>5.13</v>
          </cell>
          <cell r="H1288">
            <v>2.61</v>
          </cell>
          <cell r="I1288">
            <v>7.74</v>
          </cell>
          <cell r="J1288">
            <v>38.700000000000003</v>
          </cell>
          <cell r="K1288">
            <v>338.52</v>
          </cell>
          <cell r="L1288">
            <v>0</v>
          </cell>
          <cell r="M1288">
            <v>338.52</v>
          </cell>
          <cell r="N1288">
            <v>0</v>
          </cell>
        </row>
        <row r="1289">
          <cell r="A1289" t="str">
            <v>CP1.408NO_thin035</v>
          </cell>
          <cell r="B1289" t="str">
            <v xml:space="preserve">CP </v>
          </cell>
          <cell r="C1289">
            <v>1.4</v>
          </cell>
          <cell r="D1289">
            <v>8</v>
          </cell>
          <cell r="E1289" t="str">
            <v>NO_thin</v>
          </cell>
          <cell r="F1289" t="str">
            <v xml:space="preserve"> 35-40</v>
          </cell>
          <cell r="G1289">
            <v>7.25</v>
          </cell>
          <cell r="H1289">
            <v>1.1499999999999999</v>
          </cell>
          <cell r="I1289">
            <v>8.41</v>
          </cell>
          <cell r="J1289">
            <v>42.03</v>
          </cell>
          <cell r="K1289">
            <v>380.55</v>
          </cell>
          <cell r="L1289">
            <v>0</v>
          </cell>
          <cell r="M1289">
            <v>380.55</v>
          </cell>
          <cell r="N1289">
            <v>0</v>
          </cell>
        </row>
        <row r="1290">
          <cell r="A1290" t="str">
            <v>CP1.408NO_thin040</v>
          </cell>
          <cell r="B1290" t="str">
            <v xml:space="preserve">CP </v>
          </cell>
          <cell r="C1290">
            <v>1.4</v>
          </cell>
          <cell r="D1290">
            <v>8</v>
          </cell>
          <cell r="E1290" t="str">
            <v>NO_thin</v>
          </cell>
          <cell r="F1290" t="str">
            <v xml:space="preserve"> 40-45</v>
          </cell>
          <cell r="G1290">
            <v>7.49</v>
          </cell>
          <cell r="H1290">
            <v>0.36</v>
          </cell>
          <cell r="I1290">
            <v>7.85</v>
          </cell>
          <cell r="J1290">
            <v>39.270000000000003</v>
          </cell>
          <cell r="K1290">
            <v>419.82</v>
          </cell>
          <cell r="L1290">
            <v>0</v>
          </cell>
          <cell r="M1290">
            <v>419.82</v>
          </cell>
          <cell r="N1290">
            <v>0</v>
          </cell>
        </row>
        <row r="1291">
          <cell r="A1291" t="str">
            <v>CP1.408NO_thin045</v>
          </cell>
          <cell r="B1291" t="str">
            <v xml:space="preserve">CP </v>
          </cell>
          <cell r="C1291">
            <v>1.4</v>
          </cell>
          <cell r="D1291">
            <v>8</v>
          </cell>
          <cell r="E1291" t="str">
            <v>NO_thin</v>
          </cell>
          <cell r="F1291" t="str">
            <v xml:space="preserve"> 45-50</v>
          </cell>
          <cell r="G1291">
            <v>7.06</v>
          </cell>
          <cell r="H1291">
            <v>-0.1</v>
          </cell>
          <cell r="I1291">
            <v>6.96</v>
          </cell>
          <cell r="J1291">
            <v>34.799999999999997</v>
          </cell>
          <cell r="K1291">
            <v>454.61</v>
          </cell>
          <cell r="L1291">
            <v>0</v>
          </cell>
          <cell r="M1291">
            <v>454.61</v>
          </cell>
          <cell r="N1291">
            <v>0</v>
          </cell>
        </row>
        <row r="1292">
          <cell r="A1292" t="str">
            <v>CP1.408NO_thin050</v>
          </cell>
          <cell r="B1292" t="str">
            <v xml:space="preserve">CP </v>
          </cell>
          <cell r="C1292">
            <v>1.4</v>
          </cell>
          <cell r="D1292">
            <v>8</v>
          </cell>
          <cell r="E1292" t="str">
            <v>NO_thin</v>
          </cell>
          <cell r="F1292" t="str">
            <v xml:space="preserve"> 50-55</v>
          </cell>
          <cell r="G1292">
            <v>6.84</v>
          </cell>
          <cell r="H1292">
            <v>-0.35</v>
          </cell>
          <cell r="I1292">
            <v>6.49</v>
          </cell>
          <cell r="J1292">
            <v>32.46</v>
          </cell>
          <cell r="K1292">
            <v>487.08</v>
          </cell>
          <cell r="L1292">
            <v>0</v>
          </cell>
          <cell r="M1292">
            <v>487.08</v>
          </cell>
          <cell r="N1292">
            <v>0</v>
          </cell>
        </row>
        <row r="1293">
          <cell r="A1293" t="str">
            <v>CP1.408NO_thin055</v>
          </cell>
          <cell r="B1293" t="str">
            <v xml:space="preserve">CP </v>
          </cell>
          <cell r="C1293">
            <v>1.4</v>
          </cell>
          <cell r="D1293">
            <v>8</v>
          </cell>
          <cell r="E1293" t="str">
            <v>NO_thin</v>
          </cell>
          <cell r="F1293" t="str">
            <v xml:space="preserve"> 55-60</v>
          </cell>
          <cell r="G1293">
            <v>6.51</v>
          </cell>
          <cell r="H1293">
            <v>-0.39</v>
          </cell>
          <cell r="I1293">
            <v>6.12</v>
          </cell>
          <cell r="J1293">
            <v>30.6</v>
          </cell>
          <cell r="K1293">
            <v>517.66999999999996</v>
          </cell>
          <cell r="L1293">
            <v>0</v>
          </cell>
          <cell r="M1293">
            <v>517.66999999999996</v>
          </cell>
          <cell r="N1293">
            <v>0</v>
          </cell>
        </row>
        <row r="1294">
          <cell r="A1294" t="str">
            <v>CP1.408NO_thin060</v>
          </cell>
          <cell r="B1294" t="str">
            <v xml:space="preserve">CP </v>
          </cell>
          <cell r="C1294">
            <v>1.4</v>
          </cell>
          <cell r="D1294">
            <v>8</v>
          </cell>
          <cell r="E1294" t="str">
            <v>NO_thin</v>
          </cell>
          <cell r="F1294" t="str">
            <v xml:space="preserve"> 60-65</v>
          </cell>
          <cell r="G1294">
            <v>5.93</v>
          </cell>
          <cell r="H1294">
            <v>-0.31</v>
          </cell>
          <cell r="I1294">
            <v>5.62</v>
          </cell>
          <cell r="J1294">
            <v>28.08</v>
          </cell>
          <cell r="K1294">
            <v>545.75</v>
          </cell>
          <cell r="L1294">
            <v>0</v>
          </cell>
          <cell r="M1294">
            <v>545.75</v>
          </cell>
          <cell r="N1294">
            <v>0</v>
          </cell>
        </row>
        <row r="1295">
          <cell r="A1295" t="str">
            <v>CP1.408NO_thin065</v>
          </cell>
          <cell r="B1295" t="str">
            <v xml:space="preserve">CP </v>
          </cell>
          <cell r="C1295">
            <v>1.4</v>
          </cell>
          <cell r="D1295">
            <v>8</v>
          </cell>
          <cell r="E1295" t="str">
            <v>NO_thin</v>
          </cell>
          <cell r="F1295" t="str">
            <v xml:space="preserve"> 65-70</v>
          </cell>
          <cell r="G1295">
            <v>5.05</v>
          </cell>
          <cell r="H1295">
            <v>-0.5</v>
          </cell>
          <cell r="I1295">
            <v>4.55</v>
          </cell>
          <cell r="J1295">
            <v>22.75</v>
          </cell>
          <cell r="K1295">
            <v>568.5</v>
          </cell>
          <cell r="L1295">
            <v>0</v>
          </cell>
          <cell r="M1295">
            <v>568.5</v>
          </cell>
          <cell r="N1295">
            <v>0</v>
          </cell>
        </row>
        <row r="1296">
          <cell r="A1296" t="str">
            <v>CP1.408NO_thin070</v>
          </cell>
          <cell r="B1296" t="str">
            <v xml:space="preserve">CP </v>
          </cell>
          <cell r="C1296">
            <v>1.4</v>
          </cell>
          <cell r="D1296">
            <v>8</v>
          </cell>
          <cell r="E1296" t="str">
            <v>NO_thin</v>
          </cell>
          <cell r="F1296" t="str">
            <v xml:space="preserve"> 70-75</v>
          </cell>
          <cell r="G1296">
            <v>4.34</v>
          </cell>
          <cell r="H1296">
            <v>-0.44</v>
          </cell>
          <cell r="I1296">
            <v>3.9</v>
          </cell>
          <cell r="J1296">
            <v>19.5</v>
          </cell>
          <cell r="K1296">
            <v>588</v>
          </cell>
          <cell r="L1296">
            <v>0</v>
          </cell>
          <cell r="M1296">
            <v>588</v>
          </cell>
          <cell r="N1296">
            <v>0</v>
          </cell>
        </row>
        <row r="1297">
          <cell r="A1297" t="str">
            <v>CP1.408NO_thin075</v>
          </cell>
          <cell r="B1297" t="str">
            <v xml:space="preserve">CP </v>
          </cell>
          <cell r="C1297">
            <v>1.4</v>
          </cell>
          <cell r="D1297">
            <v>8</v>
          </cell>
          <cell r="E1297" t="str">
            <v>NO_thin</v>
          </cell>
          <cell r="F1297" t="str">
            <v xml:space="preserve"> 75-80</v>
          </cell>
          <cell r="G1297">
            <v>3.83</v>
          </cell>
          <cell r="H1297">
            <v>-0.54</v>
          </cell>
          <cell r="I1297">
            <v>3.29</v>
          </cell>
          <cell r="J1297">
            <v>16.47</v>
          </cell>
          <cell r="K1297">
            <v>604.47</v>
          </cell>
          <cell r="L1297">
            <v>0</v>
          </cell>
          <cell r="M1297">
            <v>604.47</v>
          </cell>
          <cell r="N1297">
            <v>0</v>
          </cell>
        </row>
        <row r="1298">
          <cell r="A1298" t="str">
            <v>CP1.408NO_thin080</v>
          </cell>
          <cell r="B1298" t="str">
            <v xml:space="preserve">CP </v>
          </cell>
          <cell r="C1298">
            <v>1.4</v>
          </cell>
          <cell r="D1298">
            <v>8</v>
          </cell>
          <cell r="E1298" t="str">
            <v>NO_thin</v>
          </cell>
          <cell r="F1298" t="str">
            <v xml:space="preserve"> 80-85</v>
          </cell>
          <cell r="G1298">
            <v>3.39</v>
          </cell>
          <cell r="H1298">
            <v>-0.31</v>
          </cell>
          <cell r="I1298">
            <v>3.08</v>
          </cell>
          <cell r="J1298">
            <v>15.4</v>
          </cell>
          <cell r="K1298">
            <v>619.87</v>
          </cell>
          <cell r="L1298">
            <v>0</v>
          </cell>
          <cell r="M1298">
            <v>619.87</v>
          </cell>
          <cell r="N1298">
            <v>0</v>
          </cell>
        </row>
        <row r="1299">
          <cell r="A1299" t="str">
            <v>CP1.408NO_thin085</v>
          </cell>
          <cell r="B1299" t="str">
            <v xml:space="preserve">CP </v>
          </cell>
          <cell r="C1299">
            <v>1.4</v>
          </cell>
          <cell r="D1299">
            <v>8</v>
          </cell>
          <cell r="E1299" t="str">
            <v>NO_thin</v>
          </cell>
          <cell r="F1299" t="str">
            <v xml:space="preserve"> 85-90</v>
          </cell>
          <cell r="G1299">
            <v>3.04</v>
          </cell>
          <cell r="H1299">
            <v>-0.49</v>
          </cell>
          <cell r="I1299">
            <v>2.5499999999999998</v>
          </cell>
          <cell r="J1299">
            <v>12.75</v>
          </cell>
          <cell r="K1299">
            <v>632.62</v>
          </cell>
          <cell r="L1299">
            <v>0</v>
          </cell>
          <cell r="M1299">
            <v>632.62</v>
          </cell>
          <cell r="N1299">
            <v>0</v>
          </cell>
        </row>
        <row r="1300">
          <cell r="A1300" t="str">
            <v>CP1.408NO_thin090</v>
          </cell>
          <cell r="B1300" t="str">
            <v xml:space="preserve">CP </v>
          </cell>
          <cell r="C1300">
            <v>1.4</v>
          </cell>
          <cell r="D1300">
            <v>8</v>
          </cell>
          <cell r="E1300" t="str">
            <v>NO_thin</v>
          </cell>
          <cell r="F1300" t="str">
            <v xml:space="preserve"> 90-95</v>
          </cell>
          <cell r="G1300">
            <v>2.65</v>
          </cell>
          <cell r="H1300">
            <v>-0.31</v>
          </cell>
          <cell r="I1300">
            <v>2.35</v>
          </cell>
          <cell r="J1300">
            <v>11.74</v>
          </cell>
          <cell r="K1300">
            <v>644.36</v>
          </cell>
          <cell r="L1300">
            <v>0</v>
          </cell>
          <cell r="M1300">
            <v>644.36</v>
          </cell>
          <cell r="N1300">
            <v>0</v>
          </cell>
        </row>
        <row r="1301">
          <cell r="A1301" t="str">
            <v>CP1.408NO_thin095</v>
          </cell>
          <cell r="B1301" t="str">
            <v xml:space="preserve">CP </v>
          </cell>
          <cell r="C1301">
            <v>1.4</v>
          </cell>
          <cell r="D1301">
            <v>8</v>
          </cell>
          <cell r="E1301" t="str">
            <v>NO_thin</v>
          </cell>
          <cell r="F1301" t="str">
            <v xml:space="preserve"> 95-100</v>
          </cell>
          <cell r="G1301">
            <v>2.36</v>
          </cell>
          <cell r="H1301">
            <v>-0.19</v>
          </cell>
          <cell r="I1301">
            <v>2.17</v>
          </cell>
          <cell r="J1301">
            <v>10.85</v>
          </cell>
          <cell r="K1301">
            <v>655.20000000000005</v>
          </cell>
          <cell r="L1301">
            <v>0</v>
          </cell>
          <cell r="M1301">
            <v>655.20000000000005</v>
          </cell>
          <cell r="N1301">
            <v>0</v>
          </cell>
        </row>
        <row r="1302">
          <cell r="A1302" t="str">
            <v>CP1.408NO_thin100</v>
          </cell>
          <cell r="B1302" t="str">
            <v xml:space="preserve">CP </v>
          </cell>
          <cell r="C1302">
            <v>1.4</v>
          </cell>
          <cell r="D1302">
            <v>8</v>
          </cell>
          <cell r="E1302" t="str">
            <v>NO_thin</v>
          </cell>
          <cell r="F1302" t="str">
            <v>100-105</v>
          </cell>
          <cell r="G1302">
            <v>2.1</v>
          </cell>
          <cell r="H1302">
            <v>0.15</v>
          </cell>
          <cell r="I1302">
            <v>2.2599999999999998</v>
          </cell>
          <cell r="J1302">
            <v>11.28</v>
          </cell>
          <cell r="K1302">
            <v>666.49</v>
          </cell>
          <cell r="L1302">
            <v>0</v>
          </cell>
          <cell r="M1302">
            <v>666.49</v>
          </cell>
          <cell r="N1302">
            <v>0</v>
          </cell>
        </row>
        <row r="1303">
          <cell r="A1303" t="str">
            <v>CP1.408NO_thin105</v>
          </cell>
          <cell r="B1303" t="str">
            <v xml:space="preserve">CP </v>
          </cell>
          <cell r="C1303">
            <v>1.4</v>
          </cell>
          <cell r="D1303">
            <v>8</v>
          </cell>
          <cell r="E1303" t="str">
            <v>NO_thin</v>
          </cell>
          <cell r="F1303" t="str">
            <v>105-110</v>
          </cell>
          <cell r="G1303">
            <v>1.85</v>
          </cell>
          <cell r="H1303">
            <v>-0.47</v>
          </cell>
          <cell r="I1303">
            <v>1.38</v>
          </cell>
          <cell r="J1303">
            <v>6.88</v>
          </cell>
          <cell r="K1303">
            <v>673.37</v>
          </cell>
          <cell r="L1303">
            <v>0</v>
          </cell>
          <cell r="M1303">
            <v>673.37</v>
          </cell>
          <cell r="N1303">
            <v>0</v>
          </cell>
        </row>
        <row r="1304">
          <cell r="A1304" t="str">
            <v>CP1.408NO_thin110</v>
          </cell>
          <cell r="B1304" t="str">
            <v xml:space="preserve">CP </v>
          </cell>
          <cell r="C1304">
            <v>1.4</v>
          </cell>
          <cell r="D1304">
            <v>8</v>
          </cell>
          <cell r="E1304" t="str">
            <v>NO_thin</v>
          </cell>
          <cell r="F1304" t="str">
            <v>110-115</v>
          </cell>
          <cell r="G1304">
            <v>1.77</v>
          </cell>
          <cell r="H1304">
            <v>-0.43</v>
          </cell>
          <cell r="I1304">
            <v>1.34</v>
          </cell>
          <cell r="J1304">
            <v>6.69</v>
          </cell>
          <cell r="K1304">
            <v>680.07</v>
          </cell>
          <cell r="L1304">
            <v>0</v>
          </cell>
          <cell r="M1304">
            <v>680.07</v>
          </cell>
          <cell r="N1304">
            <v>0</v>
          </cell>
        </row>
        <row r="1305">
          <cell r="A1305" t="str">
            <v>CP1.408NO_thin115</v>
          </cell>
          <cell r="B1305" t="str">
            <v xml:space="preserve">CP </v>
          </cell>
          <cell r="C1305">
            <v>1.4</v>
          </cell>
          <cell r="D1305">
            <v>8</v>
          </cell>
          <cell r="E1305" t="str">
            <v>NO_thin</v>
          </cell>
          <cell r="F1305" t="str">
            <v>115-120</v>
          </cell>
          <cell r="G1305">
            <v>1.44</v>
          </cell>
          <cell r="H1305">
            <v>-0.38</v>
          </cell>
          <cell r="I1305">
            <v>1.06</v>
          </cell>
          <cell r="J1305">
            <v>5.31</v>
          </cell>
          <cell r="K1305">
            <v>685.38</v>
          </cell>
          <cell r="L1305">
            <v>0</v>
          </cell>
          <cell r="M1305">
            <v>685.38</v>
          </cell>
          <cell r="N1305">
            <v>0</v>
          </cell>
        </row>
        <row r="1306">
          <cell r="A1306" t="str">
            <v>CP1.408NO_thin120</v>
          </cell>
          <cell r="B1306" t="str">
            <v xml:space="preserve">CP </v>
          </cell>
          <cell r="C1306">
            <v>1.4</v>
          </cell>
          <cell r="D1306">
            <v>8</v>
          </cell>
          <cell r="E1306" t="str">
            <v>NO_thin</v>
          </cell>
          <cell r="F1306" t="str">
            <v>120-125</v>
          </cell>
          <cell r="G1306">
            <v>1.26</v>
          </cell>
          <cell r="H1306">
            <v>-7.0000000000000007E-2</v>
          </cell>
          <cell r="I1306">
            <v>1.18</v>
          </cell>
          <cell r="J1306">
            <v>5.92</v>
          </cell>
          <cell r="K1306">
            <v>691.3</v>
          </cell>
          <cell r="L1306">
            <v>0</v>
          </cell>
          <cell r="M1306">
            <v>691.3</v>
          </cell>
          <cell r="N1306">
            <v>0</v>
          </cell>
        </row>
        <row r="1307">
          <cell r="A1307" t="str">
            <v>CP1.408NO_thin125</v>
          </cell>
          <cell r="B1307" t="str">
            <v xml:space="preserve">CP </v>
          </cell>
          <cell r="C1307">
            <v>1.4</v>
          </cell>
          <cell r="D1307">
            <v>8</v>
          </cell>
          <cell r="E1307" t="str">
            <v>NO_thin</v>
          </cell>
          <cell r="F1307" t="str">
            <v>125-130</v>
          </cell>
          <cell r="G1307">
            <v>1.23</v>
          </cell>
          <cell r="H1307">
            <v>-0.24</v>
          </cell>
          <cell r="I1307">
            <v>0.99</v>
          </cell>
          <cell r="J1307">
            <v>4.9400000000000004</v>
          </cell>
          <cell r="K1307">
            <v>696.24</v>
          </cell>
          <cell r="L1307">
            <v>0</v>
          </cell>
          <cell r="M1307">
            <v>696.24</v>
          </cell>
          <cell r="N1307">
            <v>0</v>
          </cell>
        </row>
        <row r="1308">
          <cell r="A1308" t="str">
            <v>CP1.408NO_thin130</v>
          </cell>
          <cell r="B1308" t="str">
            <v xml:space="preserve">CP </v>
          </cell>
          <cell r="C1308">
            <v>1.4</v>
          </cell>
          <cell r="D1308">
            <v>8</v>
          </cell>
          <cell r="E1308" t="str">
            <v>NO_thin</v>
          </cell>
          <cell r="F1308" t="str">
            <v>130-135</v>
          </cell>
          <cell r="G1308">
            <v>1.1499999999999999</v>
          </cell>
          <cell r="H1308">
            <v>-0.18</v>
          </cell>
          <cell r="I1308">
            <v>0.97</v>
          </cell>
          <cell r="J1308">
            <v>4.8600000000000003</v>
          </cell>
          <cell r="K1308">
            <v>701.1</v>
          </cell>
          <cell r="L1308">
            <v>0</v>
          </cell>
          <cell r="M1308">
            <v>701.1</v>
          </cell>
          <cell r="N1308">
            <v>0</v>
          </cell>
        </row>
        <row r="1309">
          <cell r="A1309" t="str">
            <v>CP1.408NO_thin135</v>
          </cell>
          <cell r="B1309" t="str">
            <v xml:space="preserve">CP </v>
          </cell>
          <cell r="C1309">
            <v>1.4</v>
          </cell>
          <cell r="D1309">
            <v>8</v>
          </cell>
          <cell r="E1309" t="str">
            <v>NO_thin</v>
          </cell>
          <cell r="F1309" t="str">
            <v>135-140</v>
          </cell>
          <cell r="G1309">
            <v>0.91</v>
          </cell>
          <cell r="H1309">
            <v>-0.16</v>
          </cell>
          <cell r="I1309">
            <v>0.75</v>
          </cell>
          <cell r="J1309">
            <v>3.76</v>
          </cell>
          <cell r="K1309">
            <v>704.85</v>
          </cell>
          <cell r="L1309">
            <v>0</v>
          </cell>
          <cell r="M1309">
            <v>704.85</v>
          </cell>
          <cell r="N1309">
            <v>0</v>
          </cell>
        </row>
        <row r="1310">
          <cell r="A1310" t="str">
            <v>CP1.408NO_thin140</v>
          </cell>
          <cell r="B1310" t="str">
            <v xml:space="preserve">CP </v>
          </cell>
          <cell r="C1310">
            <v>1.4</v>
          </cell>
          <cell r="D1310">
            <v>8</v>
          </cell>
          <cell r="E1310" t="str">
            <v>NO_thin</v>
          </cell>
          <cell r="F1310" t="str">
            <v>140-145</v>
          </cell>
          <cell r="G1310">
            <v>0.8</v>
          </cell>
          <cell r="H1310">
            <v>-0.12</v>
          </cell>
          <cell r="I1310">
            <v>0.67</v>
          </cell>
          <cell r="J1310">
            <v>3.36</v>
          </cell>
          <cell r="K1310">
            <v>708.21</v>
          </cell>
          <cell r="L1310">
            <v>0</v>
          </cell>
          <cell r="M1310">
            <v>708.21</v>
          </cell>
          <cell r="N1310">
            <v>0</v>
          </cell>
        </row>
        <row r="1311">
          <cell r="A1311" t="str">
            <v>CP1.408NO_thin145</v>
          </cell>
          <cell r="B1311" t="str">
            <v xml:space="preserve">CP </v>
          </cell>
          <cell r="C1311">
            <v>1.4</v>
          </cell>
          <cell r="D1311">
            <v>8</v>
          </cell>
          <cell r="E1311" t="str">
            <v>NO_thin</v>
          </cell>
          <cell r="F1311" t="str">
            <v>145-150</v>
          </cell>
          <cell r="G1311">
            <v>0.64</v>
          </cell>
          <cell r="H1311">
            <v>-0.1</v>
          </cell>
          <cell r="I1311">
            <v>0.54</v>
          </cell>
          <cell r="J1311">
            <v>2.72</v>
          </cell>
          <cell r="K1311">
            <v>710.93</v>
          </cell>
          <cell r="L1311">
            <v>0</v>
          </cell>
          <cell r="M1311">
            <v>710.93</v>
          </cell>
          <cell r="N1311">
            <v>0</v>
          </cell>
        </row>
        <row r="1312">
          <cell r="A1312" t="str">
            <v>CP1.408NO_thin150</v>
          </cell>
          <cell r="B1312" t="str">
            <v xml:space="preserve">CP </v>
          </cell>
          <cell r="C1312">
            <v>1.4</v>
          </cell>
          <cell r="D1312">
            <v>8</v>
          </cell>
          <cell r="E1312" t="str">
            <v>NO_thin</v>
          </cell>
          <cell r="F1312" t="str">
            <v>150-155</v>
          </cell>
          <cell r="G1312">
            <v>0.56000000000000005</v>
          </cell>
          <cell r="H1312">
            <v>-7.0000000000000007E-2</v>
          </cell>
          <cell r="I1312">
            <v>0.49</v>
          </cell>
          <cell r="J1312">
            <v>2.46</v>
          </cell>
          <cell r="K1312">
            <v>713.39</v>
          </cell>
          <cell r="L1312">
            <v>0</v>
          </cell>
          <cell r="M1312">
            <v>713.39</v>
          </cell>
          <cell r="N1312">
            <v>0</v>
          </cell>
        </row>
        <row r="1313">
          <cell r="A1313" t="str">
            <v>CP1.408NO_thin155</v>
          </cell>
          <cell r="B1313" t="str">
            <v xml:space="preserve">CP </v>
          </cell>
          <cell r="C1313">
            <v>1.4</v>
          </cell>
          <cell r="D1313">
            <v>8</v>
          </cell>
          <cell r="E1313" t="str">
            <v>NO_thin</v>
          </cell>
          <cell r="F1313" t="str">
            <v>155-160</v>
          </cell>
          <cell r="G1313">
            <v>0.57999999999999996</v>
          </cell>
          <cell r="H1313">
            <v>-0.06</v>
          </cell>
          <cell r="I1313">
            <v>0.52</v>
          </cell>
          <cell r="J1313">
            <v>2.6</v>
          </cell>
          <cell r="K1313">
            <v>715.99</v>
          </cell>
          <cell r="L1313">
            <v>0</v>
          </cell>
          <cell r="M1313">
            <v>715.99</v>
          </cell>
          <cell r="N1313">
            <v>0</v>
          </cell>
        </row>
        <row r="1314">
          <cell r="A1314" t="str">
            <v>CP1.408NO_thin160</v>
          </cell>
          <cell r="B1314" t="str">
            <v xml:space="preserve">CP </v>
          </cell>
          <cell r="C1314">
            <v>1.4</v>
          </cell>
          <cell r="D1314">
            <v>8</v>
          </cell>
          <cell r="E1314" t="str">
            <v>NO_thin</v>
          </cell>
          <cell r="F1314" t="str">
            <v>160-165</v>
          </cell>
          <cell r="G1314">
            <v>0.56000000000000005</v>
          </cell>
          <cell r="H1314">
            <v>-0.04</v>
          </cell>
          <cell r="I1314">
            <v>0.53</v>
          </cell>
          <cell r="J1314">
            <v>2.64</v>
          </cell>
          <cell r="K1314">
            <v>718.64</v>
          </cell>
          <cell r="L1314">
            <v>0</v>
          </cell>
          <cell r="M1314">
            <v>718.64</v>
          </cell>
          <cell r="N1314">
            <v>0</v>
          </cell>
        </row>
        <row r="1315">
          <cell r="A1315" t="str">
            <v>CP1.408NO_thin165</v>
          </cell>
          <cell r="B1315" t="str">
            <v xml:space="preserve">CP </v>
          </cell>
          <cell r="C1315">
            <v>1.4</v>
          </cell>
          <cell r="D1315">
            <v>8</v>
          </cell>
          <cell r="E1315" t="str">
            <v>NO_thin</v>
          </cell>
          <cell r="F1315" t="str">
            <v>165-170</v>
          </cell>
          <cell r="G1315">
            <v>0.47</v>
          </cell>
          <cell r="H1315">
            <v>-0.04</v>
          </cell>
          <cell r="I1315">
            <v>0.43</v>
          </cell>
          <cell r="J1315">
            <v>2.13</v>
          </cell>
          <cell r="K1315">
            <v>720.77</v>
          </cell>
          <cell r="L1315">
            <v>0</v>
          </cell>
          <cell r="M1315">
            <v>720.77</v>
          </cell>
          <cell r="N1315">
            <v>0</v>
          </cell>
        </row>
        <row r="1316">
          <cell r="A1316" t="str">
            <v>CP1.408NO_thin170</v>
          </cell>
          <cell r="B1316" t="str">
            <v xml:space="preserve">CP </v>
          </cell>
          <cell r="C1316">
            <v>1.4</v>
          </cell>
          <cell r="D1316">
            <v>8</v>
          </cell>
          <cell r="E1316" t="str">
            <v>NO_thin</v>
          </cell>
          <cell r="F1316" t="str">
            <v>170-175</v>
          </cell>
          <cell r="G1316">
            <v>0.43</v>
          </cell>
          <cell r="H1316">
            <v>-0.04</v>
          </cell>
          <cell r="I1316">
            <v>0.39</v>
          </cell>
          <cell r="J1316">
            <v>1.94</v>
          </cell>
          <cell r="K1316">
            <v>722.71</v>
          </cell>
          <cell r="L1316">
            <v>0</v>
          </cell>
          <cell r="M1316">
            <v>722.71</v>
          </cell>
          <cell r="N1316">
            <v>0</v>
          </cell>
        </row>
        <row r="1317">
          <cell r="A1317" t="str">
            <v>CP1.408NO_thin175</v>
          </cell>
          <cell r="B1317" t="str">
            <v xml:space="preserve">CP </v>
          </cell>
          <cell r="C1317">
            <v>1.4</v>
          </cell>
          <cell r="D1317">
            <v>8</v>
          </cell>
          <cell r="E1317" t="str">
            <v>NO_thin</v>
          </cell>
          <cell r="F1317" t="str">
            <v>175-180</v>
          </cell>
          <cell r="G1317">
            <v>0.4</v>
          </cell>
          <cell r="H1317">
            <v>-0.03</v>
          </cell>
          <cell r="I1317">
            <v>0.36</v>
          </cell>
          <cell r="J1317">
            <v>1.81</v>
          </cell>
          <cell r="K1317">
            <v>724.52</v>
          </cell>
          <cell r="L1317">
            <v>0</v>
          </cell>
          <cell r="M1317">
            <v>724.52</v>
          </cell>
          <cell r="N1317">
            <v>0</v>
          </cell>
        </row>
        <row r="1318">
          <cell r="A1318" t="str">
            <v>CP1.408NO_thin180</v>
          </cell>
          <cell r="B1318" t="str">
            <v xml:space="preserve">CP </v>
          </cell>
          <cell r="C1318">
            <v>1.4</v>
          </cell>
          <cell r="D1318">
            <v>8</v>
          </cell>
          <cell r="E1318" t="str">
            <v>NO_thin</v>
          </cell>
          <cell r="F1318" t="str">
            <v>180-185</v>
          </cell>
          <cell r="G1318">
            <v>0.28000000000000003</v>
          </cell>
          <cell r="H1318">
            <v>-0.03</v>
          </cell>
          <cell r="I1318">
            <v>0.25</v>
          </cell>
          <cell r="J1318">
            <v>1.25</v>
          </cell>
          <cell r="K1318">
            <v>725.77</v>
          </cell>
          <cell r="L1318">
            <v>0</v>
          </cell>
          <cell r="M1318">
            <v>725.77</v>
          </cell>
          <cell r="N1318">
            <v>0</v>
          </cell>
        </row>
        <row r="1319">
          <cell r="A1319" t="str">
            <v>CP1.408NO_thin185</v>
          </cell>
          <cell r="B1319" t="str">
            <v xml:space="preserve">CP </v>
          </cell>
          <cell r="C1319">
            <v>1.4</v>
          </cell>
          <cell r="D1319">
            <v>8</v>
          </cell>
          <cell r="E1319" t="str">
            <v>NO_thin</v>
          </cell>
          <cell r="F1319" t="str">
            <v>185-190</v>
          </cell>
          <cell r="G1319">
            <v>0.19</v>
          </cell>
          <cell r="H1319">
            <v>-0.02</v>
          </cell>
          <cell r="I1319">
            <v>0.17</v>
          </cell>
          <cell r="J1319">
            <v>0.83</v>
          </cell>
          <cell r="K1319">
            <v>726.6</v>
          </cell>
          <cell r="L1319">
            <v>0</v>
          </cell>
          <cell r="M1319">
            <v>726.6</v>
          </cell>
          <cell r="N1319">
            <v>0</v>
          </cell>
        </row>
        <row r="1320">
          <cell r="A1320" t="str">
            <v>CP1.408NO_thin190</v>
          </cell>
          <cell r="B1320" t="str">
            <v xml:space="preserve">CP </v>
          </cell>
          <cell r="C1320">
            <v>1.4</v>
          </cell>
          <cell r="D1320">
            <v>8</v>
          </cell>
          <cell r="E1320" t="str">
            <v>NO_thin</v>
          </cell>
          <cell r="F1320" t="str">
            <v>190-195</v>
          </cell>
          <cell r="G1320">
            <v>0.18</v>
          </cell>
          <cell r="H1320">
            <v>-0.02</v>
          </cell>
          <cell r="I1320">
            <v>0.16</v>
          </cell>
          <cell r="J1320">
            <v>0.78</v>
          </cell>
          <cell r="K1320">
            <v>727.38</v>
          </cell>
          <cell r="L1320">
            <v>0</v>
          </cell>
          <cell r="M1320">
            <v>727.38</v>
          </cell>
          <cell r="N1320">
            <v>0</v>
          </cell>
        </row>
        <row r="1321">
          <cell r="A1321" t="str">
            <v>CP1.408NO_thin195</v>
          </cell>
          <cell r="B1321" t="str">
            <v xml:space="preserve">CP </v>
          </cell>
          <cell r="C1321">
            <v>1.4</v>
          </cell>
          <cell r="D1321">
            <v>8</v>
          </cell>
          <cell r="E1321" t="str">
            <v>NO_thin</v>
          </cell>
          <cell r="F1321" t="str">
            <v>195-200</v>
          </cell>
          <cell r="G1321">
            <v>0.21</v>
          </cell>
          <cell r="H1321">
            <v>-0.02</v>
          </cell>
          <cell r="I1321">
            <v>0.2</v>
          </cell>
          <cell r="J1321">
            <v>0.99</v>
          </cell>
          <cell r="K1321">
            <v>728.37</v>
          </cell>
          <cell r="L1321">
            <v>0</v>
          </cell>
          <cell r="M1321">
            <v>728.37</v>
          </cell>
          <cell r="N1321">
            <v>0</v>
          </cell>
        </row>
        <row r="1322">
          <cell r="A1322" t="str">
            <v>CP1.408Thinned000</v>
          </cell>
          <cell r="B1322" t="str">
            <v xml:space="preserve">CP </v>
          </cell>
          <cell r="C1322">
            <v>1.4</v>
          </cell>
          <cell r="D1322">
            <v>8</v>
          </cell>
          <cell r="E1322" t="str">
            <v>Thinned</v>
          </cell>
          <cell r="F1322" t="str">
            <v xml:space="preserve">  0-5</v>
          </cell>
          <cell r="G1322">
            <v>0.28999999999999998</v>
          </cell>
          <cell r="H1322">
            <v>0.19</v>
          </cell>
          <cell r="I1322">
            <v>0.48</v>
          </cell>
          <cell r="J1322">
            <v>2.4</v>
          </cell>
          <cell r="K1322">
            <v>2.4</v>
          </cell>
          <cell r="L1322">
            <v>0</v>
          </cell>
          <cell r="M1322">
            <v>2.4</v>
          </cell>
          <cell r="N1322">
            <v>0</v>
          </cell>
        </row>
        <row r="1323">
          <cell r="A1323" t="str">
            <v>CP1.408Thinned005</v>
          </cell>
          <cell r="B1323" t="str">
            <v xml:space="preserve">CP </v>
          </cell>
          <cell r="C1323">
            <v>1.4</v>
          </cell>
          <cell r="D1323">
            <v>8</v>
          </cell>
          <cell r="E1323" t="str">
            <v>Thinned</v>
          </cell>
          <cell r="F1323" t="str">
            <v xml:space="preserve">  5-10</v>
          </cell>
          <cell r="G1323">
            <v>0.88</v>
          </cell>
          <cell r="H1323">
            <v>0.24</v>
          </cell>
          <cell r="I1323">
            <v>1.1200000000000001</v>
          </cell>
          <cell r="J1323">
            <v>5.58</v>
          </cell>
          <cell r="K1323">
            <v>7.98</v>
          </cell>
          <cell r="L1323">
            <v>0</v>
          </cell>
          <cell r="M1323">
            <v>7.98</v>
          </cell>
          <cell r="N1323">
            <v>0</v>
          </cell>
        </row>
        <row r="1324">
          <cell r="A1324" t="str">
            <v>CP1.408Thinned010</v>
          </cell>
          <cell r="B1324" t="str">
            <v xml:space="preserve">CP </v>
          </cell>
          <cell r="C1324">
            <v>1.4</v>
          </cell>
          <cell r="D1324">
            <v>8</v>
          </cell>
          <cell r="E1324" t="str">
            <v>Thinned</v>
          </cell>
          <cell r="F1324" t="str">
            <v xml:space="preserve"> 10-15</v>
          </cell>
          <cell r="G1324">
            <v>2.68</v>
          </cell>
          <cell r="H1324">
            <v>0.24</v>
          </cell>
          <cell r="I1324">
            <v>2.92</v>
          </cell>
          <cell r="J1324">
            <v>14.6</v>
          </cell>
          <cell r="K1324">
            <v>22.58</v>
          </cell>
          <cell r="L1324">
            <v>0</v>
          </cell>
          <cell r="M1324">
            <v>22.58</v>
          </cell>
          <cell r="N1324">
            <v>0</v>
          </cell>
        </row>
        <row r="1325">
          <cell r="A1325" t="str">
            <v>CP1.408Thinned015</v>
          </cell>
          <cell r="B1325" t="str">
            <v xml:space="preserve">CP </v>
          </cell>
          <cell r="C1325">
            <v>1.4</v>
          </cell>
          <cell r="D1325">
            <v>8</v>
          </cell>
          <cell r="E1325" t="str">
            <v>Thinned</v>
          </cell>
          <cell r="F1325" t="str">
            <v xml:space="preserve"> 15-20</v>
          </cell>
          <cell r="G1325">
            <v>8.18</v>
          </cell>
          <cell r="H1325">
            <v>0.24</v>
          </cell>
          <cell r="I1325">
            <v>8.42</v>
          </cell>
          <cell r="J1325">
            <v>42.09</v>
          </cell>
          <cell r="K1325">
            <v>64.67</v>
          </cell>
          <cell r="L1325">
            <v>0</v>
          </cell>
          <cell r="M1325">
            <v>64.67</v>
          </cell>
          <cell r="N1325">
            <v>0</v>
          </cell>
        </row>
        <row r="1326">
          <cell r="A1326" t="str">
            <v>CP1.408Thinned020</v>
          </cell>
          <cell r="B1326" t="str">
            <v xml:space="preserve">CP </v>
          </cell>
          <cell r="C1326">
            <v>1.4</v>
          </cell>
          <cell r="D1326">
            <v>8</v>
          </cell>
          <cell r="E1326" t="str">
            <v>Thinned</v>
          </cell>
          <cell r="F1326" t="str">
            <v xml:space="preserve"> 20-25</v>
          </cell>
          <cell r="G1326">
            <v>22.23</v>
          </cell>
          <cell r="H1326">
            <v>0.45</v>
          </cell>
          <cell r="I1326">
            <v>22.68</v>
          </cell>
          <cell r="J1326">
            <v>113.42</v>
          </cell>
          <cell r="K1326">
            <v>178.09</v>
          </cell>
          <cell r="L1326">
            <v>0</v>
          </cell>
          <cell r="M1326">
            <v>178.09</v>
          </cell>
          <cell r="N1326">
            <v>0</v>
          </cell>
        </row>
        <row r="1327">
          <cell r="A1327" t="str">
            <v>CP1.408Thinned025</v>
          </cell>
          <cell r="B1327" t="str">
            <v xml:space="preserve">CP </v>
          </cell>
          <cell r="C1327">
            <v>1.4</v>
          </cell>
          <cell r="D1327">
            <v>8</v>
          </cell>
          <cell r="E1327" t="str">
            <v>Thinned</v>
          </cell>
          <cell r="F1327" t="str">
            <v xml:space="preserve"> 25-30</v>
          </cell>
          <cell r="G1327">
            <v>7.67</v>
          </cell>
          <cell r="H1327">
            <v>3.4</v>
          </cell>
          <cell r="I1327">
            <v>11.08</v>
          </cell>
          <cell r="J1327">
            <v>55.38</v>
          </cell>
          <cell r="K1327">
            <v>233.47</v>
          </cell>
          <cell r="L1327">
            <v>-0.15</v>
          </cell>
          <cell r="M1327">
            <v>233.32</v>
          </cell>
          <cell r="N1327">
            <v>8.74</v>
          </cell>
        </row>
        <row r="1328">
          <cell r="A1328" t="str">
            <v>CP1.408Thinned030</v>
          </cell>
          <cell r="B1328" t="str">
            <v xml:space="preserve">CP </v>
          </cell>
          <cell r="C1328">
            <v>1.4</v>
          </cell>
          <cell r="D1328">
            <v>8</v>
          </cell>
          <cell r="E1328" t="str">
            <v>Thinned</v>
          </cell>
          <cell r="F1328" t="str">
            <v xml:space="preserve"> 30-35</v>
          </cell>
          <cell r="G1328">
            <v>1.73</v>
          </cell>
          <cell r="H1328">
            <v>0.13</v>
          </cell>
          <cell r="I1328">
            <v>1.87</v>
          </cell>
          <cell r="J1328">
            <v>9.34</v>
          </cell>
          <cell r="K1328">
            <v>242.82</v>
          </cell>
          <cell r="L1328">
            <v>-0.28999999999999998</v>
          </cell>
          <cell r="M1328">
            <v>242.53</v>
          </cell>
          <cell r="N1328">
            <v>8.17</v>
          </cell>
        </row>
        <row r="1329">
          <cell r="A1329" t="str">
            <v>CP1.408Thinned035</v>
          </cell>
          <cell r="B1329" t="str">
            <v xml:space="preserve">CP </v>
          </cell>
          <cell r="C1329">
            <v>1.4</v>
          </cell>
          <cell r="D1329">
            <v>8</v>
          </cell>
          <cell r="E1329" t="str">
            <v>Thinned</v>
          </cell>
          <cell r="F1329" t="str">
            <v xml:space="preserve"> 35-40</v>
          </cell>
          <cell r="G1329">
            <v>2.58</v>
          </cell>
          <cell r="H1329">
            <v>2.3199999999999998</v>
          </cell>
          <cell r="I1329">
            <v>4.9000000000000004</v>
          </cell>
          <cell r="J1329">
            <v>24.52</v>
          </cell>
          <cell r="K1329">
            <v>267.33999999999997</v>
          </cell>
          <cell r="L1329">
            <v>-0.75</v>
          </cell>
          <cell r="M1329">
            <v>266.58999999999997</v>
          </cell>
          <cell r="N1329">
            <v>3.14</v>
          </cell>
        </row>
        <row r="1330">
          <cell r="A1330" t="str">
            <v>CP1.408Thinned040</v>
          </cell>
          <cell r="B1330" t="str">
            <v xml:space="preserve">CP </v>
          </cell>
          <cell r="C1330">
            <v>1.4</v>
          </cell>
          <cell r="D1330">
            <v>8</v>
          </cell>
          <cell r="E1330" t="str">
            <v>Thinned</v>
          </cell>
          <cell r="F1330" t="str">
            <v xml:space="preserve"> 40-45</v>
          </cell>
          <cell r="G1330">
            <v>3.31</v>
          </cell>
          <cell r="H1330">
            <v>2</v>
          </cell>
          <cell r="I1330">
            <v>5.31</v>
          </cell>
          <cell r="J1330">
            <v>26.56</v>
          </cell>
          <cell r="K1330">
            <v>293.89</v>
          </cell>
          <cell r="L1330">
            <v>-1.17</v>
          </cell>
          <cell r="M1330">
            <v>292.71999999999997</v>
          </cell>
          <cell r="N1330">
            <v>2.91</v>
          </cell>
        </row>
        <row r="1331">
          <cell r="A1331" t="str">
            <v>CP1.408Thinned045</v>
          </cell>
          <cell r="B1331" t="str">
            <v xml:space="preserve">CP </v>
          </cell>
          <cell r="C1331">
            <v>1.4</v>
          </cell>
          <cell r="D1331">
            <v>8</v>
          </cell>
          <cell r="E1331" t="str">
            <v>Thinned</v>
          </cell>
          <cell r="F1331" t="str">
            <v xml:space="preserve"> 45-50</v>
          </cell>
          <cell r="G1331">
            <v>3.64</v>
          </cell>
          <cell r="H1331">
            <v>-7.0000000000000007E-2</v>
          </cell>
          <cell r="I1331">
            <v>3.57</v>
          </cell>
          <cell r="J1331">
            <v>17.850000000000001</v>
          </cell>
          <cell r="K1331">
            <v>311.75</v>
          </cell>
          <cell r="L1331">
            <v>-1.69</v>
          </cell>
          <cell r="M1331">
            <v>310.06</v>
          </cell>
          <cell r="N1331">
            <v>3.53</v>
          </cell>
        </row>
        <row r="1332">
          <cell r="A1332" t="str">
            <v>CP1.408Thinned050</v>
          </cell>
          <cell r="B1332" t="str">
            <v xml:space="preserve">CP </v>
          </cell>
          <cell r="C1332">
            <v>1.4</v>
          </cell>
          <cell r="D1332">
            <v>8</v>
          </cell>
          <cell r="E1332" t="str">
            <v>Thinned</v>
          </cell>
          <cell r="F1332" t="str">
            <v xml:space="preserve"> 50-55</v>
          </cell>
          <cell r="G1332">
            <v>2.94</v>
          </cell>
          <cell r="H1332">
            <v>-1.19</v>
          </cell>
          <cell r="I1332">
            <v>1.75</v>
          </cell>
          <cell r="J1332">
            <v>8.76</v>
          </cell>
          <cell r="K1332">
            <v>320.51</v>
          </cell>
          <cell r="L1332">
            <v>-2.2400000000000002</v>
          </cell>
          <cell r="M1332">
            <v>318.27</v>
          </cell>
          <cell r="N1332">
            <v>3.84</v>
          </cell>
        </row>
        <row r="1333">
          <cell r="A1333" t="str">
            <v>CP1.408Thinned055</v>
          </cell>
          <cell r="B1333" t="str">
            <v xml:space="preserve">CP </v>
          </cell>
          <cell r="C1333">
            <v>1.4</v>
          </cell>
          <cell r="D1333">
            <v>8</v>
          </cell>
          <cell r="E1333" t="str">
            <v>Thinned</v>
          </cell>
          <cell r="F1333" t="str">
            <v xml:space="preserve"> 55-60</v>
          </cell>
          <cell r="G1333">
            <v>3.39</v>
          </cell>
          <cell r="H1333">
            <v>-1.1100000000000001</v>
          </cell>
          <cell r="I1333">
            <v>2.29</v>
          </cell>
          <cell r="J1333">
            <v>11.44</v>
          </cell>
          <cell r="K1333">
            <v>331.95</v>
          </cell>
          <cell r="L1333">
            <v>-2.69</v>
          </cell>
          <cell r="M1333">
            <v>329.26</v>
          </cell>
          <cell r="N1333">
            <v>3.12</v>
          </cell>
        </row>
        <row r="1334">
          <cell r="A1334" t="str">
            <v>CP1.408Thinned060</v>
          </cell>
          <cell r="B1334" t="str">
            <v xml:space="preserve">CP </v>
          </cell>
          <cell r="C1334">
            <v>1.4</v>
          </cell>
          <cell r="D1334">
            <v>8</v>
          </cell>
          <cell r="E1334" t="str">
            <v>Thinned</v>
          </cell>
          <cell r="F1334" t="str">
            <v xml:space="preserve"> 60-65</v>
          </cell>
          <cell r="G1334">
            <v>3.36</v>
          </cell>
          <cell r="H1334">
            <v>-1.25</v>
          </cell>
          <cell r="I1334">
            <v>2.11</v>
          </cell>
          <cell r="J1334">
            <v>10.55</v>
          </cell>
          <cell r="K1334">
            <v>342.5</v>
          </cell>
          <cell r="L1334">
            <v>-3.11</v>
          </cell>
          <cell r="M1334">
            <v>339.39</v>
          </cell>
          <cell r="N1334">
            <v>2.82</v>
          </cell>
        </row>
        <row r="1335">
          <cell r="A1335" t="str">
            <v>CP1.408Thinned065</v>
          </cell>
          <cell r="B1335" t="str">
            <v xml:space="preserve">CP </v>
          </cell>
          <cell r="C1335">
            <v>1.4</v>
          </cell>
          <cell r="D1335">
            <v>8</v>
          </cell>
          <cell r="E1335" t="str">
            <v>Thinned</v>
          </cell>
          <cell r="F1335" t="str">
            <v xml:space="preserve"> 65-70</v>
          </cell>
          <cell r="G1335">
            <v>2.63</v>
          </cell>
          <cell r="H1335">
            <v>-0.77</v>
          </cell>
          <cell r="I1335">
            <v>1.86</v>
          </cell>
          <cell r="J1335">
            <v>9.31</v>
          </cell>
          <cell r="K1335">
            <v>351.81</v>
          </cell>
          <cell r="L1335">
            <v>-3.47</v>
          </cell>
          <cell r="M1335">
            <v>348.34</v>
          </cell>
          <cell r="N1335">
            <v>2.5099999999999998</v>
          </cell>
        </row>
        <row r="1336">
          <cell r="A1336" t="str">
            <v>CP1.408Thinned070</v>
          </cell>
          <cell r="B1336" t="str">
            <v xml:space="preserve">CP </v>
          </cell>
          <cell r="C1336">
            <v>1.4</v>
          </cell>
          <cell r="D1336">
            <v>8</v>
          </cell>
          <cell r="E1336" t="str">
            <v>Thinned</v>
          </cell>
          <cell r="F1336" t="str">
            <v xml:space="preserve"> 70-75</v>
          </cell>
          <cell r="G1336">
            <v>2.31</v>
          </cell>
          <cell r="H1336">
            <v>-0.52</v>
          </cell>
          <cell r="I1336">
            <v>1.8</v>
          </cell>
          <cell r="J1336">
            <v>8.98</v>
          </cell>
          <cell r="K1336">
            <v>360.79</v>
          </cell>
          <cell r="L1336">
            <v>-3.81</v>
          </cell>
          <cell r="M1336">
            <v>356.98</v>
          </cell>
          <cell r="N1336">
            <v>2.38</v>
          </cell>
        </row>
        <row r="1337">
          <cell r="A1337" t="str">
            <v>CP1.408Thinned075</v>
          </cell>
          <cell r="B1337" t="str">
            <v xml:space="preserve">CP </v>
          </cell>
          <cell r="C1337">
            <v>1.4</v>
          </cell>
          <cell r="D1337">
            <v>8</v>
          </cell>
          <cell r="E1337" t="str">
            <v>Thinned</v>
          </cell>
          <cell r="F1337" t="str">
            <v xml:space="preserve"> 75-80</v>
          </cell>
          <cell r="G1337">
            <v>2.0099999999999998</v>
          </cell>
          <cell r="H1337">
            <v>-0.59</v>
          </cell>
          <cell r="I1337">
            <v>1.42</v>
          </cell>
          <cell r="J1337">
            <v>7.11</v>
          </cell>
          <cell r="K1337">
            <v>367.9</v>
          </cell>
          <cell r="L1337">
            <v>-4.17</v>
          </cell>
          <cell r="M1337">
            <v>363.72999999999996</v>
          </cell>
          <cell r="N1337">
            <v>2.41</v>
          </cell>
        </row>
        <row r="1338">
          <cell r="A1338" t="str">
            <v>CP1.408Thinned080</v>
          </cell>
          <cell r="B1338" t="str">
            <v xml:space="preserve">CP </v>
          </cell>
          <cell r="C1338">
            <v>1.4</v>
          </cell>
          <cell r="D1338">
            <v>8</v>
          </cell>
          <cell r="E1338" t="str">
            <v>Thinned</v>
          </cell>
          <cell r="F1338" t="str">
            <v xml:space="preserve"> 80-85</v>
          </cell>
          <cell r="G1338">
            <v>1.39</v>
          </cell>
          <cell r="H1338">
            <v>-0.61</v>
          </cell>
          <cell r="I1338">
            <v>0.78</v>
          </cell>
          <cell r="J1338">
            <v>3.88</v>
          </cell>
          <cell r="K1338">
            <v>371.78</v>
          </cell>
          <cell r="L1338">
            <v>-4.51</v>
          </cell>
          <cell r="M1338">
            <v>367.27</v>
          </cell>
          <cell r="N1338">
            <v>2.39</v>
          </cell>
        </row>
        <row r="1339">
          <cell r="A1339" t="str">
            <v>CP1.408Thinned085</v>
          </cell>
          <cell r="B1339" t="str">
            <v xml:space="preserve">CP </v>
          </cell>
          <cell r="C1339">
            <v>1.4</v>
          </cell>
          <cell r="D1339">
            <v>8</v>
          </cell>
          <cell r="E1339" t="str">
            <v>Thinned</v>
          </cell>
          <cell r="F1339" t="str">
            <v xml:space="preserve"> 85-90</v>
          </cell>
          <cell r="G1339">
            <v>0.68</v>
          </cell>
          <cell r="H1339">
            <v>-0.08</v>
          </cell>
          <cell r="I1339">
            <v>0.6</v>
          </cell>
          <cell r="J1339">
            <v>3.02</v>
          </cell>
          <cell r="K1339">
            <v>374.8</v>
          </cell>
          <cell r="L1339">
            <v>-4.8099999999999996</v>
          </cell>
          <cell r="M1339">
            <v>369.99</v>
          </cell>
          <cell r="N1339">
            <v>2.09</v>
          </cell>
        </row>
        <row r="1340">
          <cell r="A1340" t="str">
            <v>CP1.408Thinned090</v>
          </cell>
          <cell r="B1340" t="str">
            <v xml:space="preserve">CP </v>
          </cell>
          <cell r="C1340">
            <v>1.4</v>
          </cell>
          <cell r="D1340">
            <v>8</v>
          </cell>
          <cell r="E1340" t="str">
            <v>Thinned</v>
          </cell>
          <cell r="F1340" t="str">
            <v xml:space="preserve"> 90-95</v>
          </cell>
          <cell r="G1340">
            <v>0.31</v>
          </cell>
          <cell r="H1340">
            <v>-0.24</v>
          </cell>
          <cell r="I1340">
            <v>0.08</v>
          </cell>
          <cell r="J1340">
            <v>0.38</v>
          </cell>
          <cell r="K1340">
            <v>375.18</v>
          </cell>
          <cell r="L1340">
            <v>-5.12</v>
          </cell>
          <cell r="M1340">
            <v>370.06</v>
          </cell>
          <cell r="N1340">
            <v>2.11</v>
          </cell>
        </row>
        <row r="1341">
          <cell r="A1341" t="str">
            <v>CP1.408Thinned095</v>
          </cell>
          <cell r="B1341" t="str">
            <v xml:space="preserve">CP </v>
          </cell>
          <cell r="C1341">
            <v>1.4</v>
          </cell>
          <cell r="D1341">
            <v>8</v>
          </cell>
          <cell r="E1341" t="str">
            <v>Thinned</v>
          </cell>
          <cell r="F1341" t="str">
            <v xml:space="preserve"> 95-100</v>
          </cell>
          <cell r="G1341">
            <v>0.24</v>
          </cell>
          <cell r="H1341">
            <v>0.13</v>
          </cell>
          <cell r="I1341">
            <v>0.37</v>
          </cell>
          <cell r="J1341">
            <v>1.86</v>
          </cell>
          <cell r="K1341">
            <v>377.03</v>
          </cell>
          <cell r="L1341">
            <v>-5.39</v>
          </cell>
          <cell r="M1341">
            <v>371.64</v>
          </cell>
          <cell r="N1341">
            <v>1.85</v>
          </cell>
        </row>
        <row r="1342">
          <cell r="A1342" t="str">
            <v>CP1.408Thinned100</v>
          </cell>
          <cell r="B1342" t="str">
            <v xml:space="preserve">CP </v>
          </cell>
          <cell r="C1342">
            <v>1.4</v>
          </cell>
          <cell r="D1342">
            <v>8</v>
          </cell>
          <cell r="E1342" t="str">
            <v>Thinned</v>
          </cell>
          <cell r="F1342" t="str">
            <v>100-105</v>
          </cell>
          <cell r="G1342">
            <v>0.23</v>
          </cell>
          <cell r="H1342">
            <v>-0.22</v>
          </cell>
          <cell r="I1342">
            <v>0.02</v>
          </cell>
          <cell r="J1342">
            <v>0.08</v>
          </cell>
          <cell r="K1342">
            <v>377.12</v>
          </cell>
          <cell r="L1342">
            <v>-5.67</v>
          </cell>
          <cell r="M1342">
            <v>371.45</v>
          </cell>
          <cell r="N1342">
            <v>1.93</v>
          </cell>
        </row>
        <row r="1343">
          <cell r="A1343" t="str">
            <v>CP1.408Thinned105</v>
          </cell>
          <cell r="B1343" t="str">
            <v xml:space="preserve">CP </v>
          </cell>
          <cell r="C1343">
            <v>1.4</v>
          </cell>
          <cell r="D1343">
            <v>8</v>
          </cell>
          <cell r="E1343" t="str">
            <v>Thinned</v>
          </cell>
          <cell r="F1343" t="str">
            <v>105-110</v>
          </cell>
          <cell r="G1343">
            <v>0.05</v>
          </cell>
          <cell r="H1343">
            <v>-0.2</v>
          </cell>
          <cell r="I1343">
            <v>-0.15</v>
          </cell>
          <cell r="J1343">
            <v>-0.75</v>
          </cell>
          <cell r="K1343">
            <v>376.36</v>
          </cell>
          <cell r="L1343">
            <v>-5.94</v>
          </cell>
          <cell r="M1343">
            <v>370.42</v>
          </cell>
          <cell r="N1343">
            <v>1.84</v>
          </cell>
        </row>
        <row r="1344">
          <cell r="A1344" t="str">
            <v>CP1.408Thinned110</v>
          </cell>
          <cell r="B1344" t="str">
            <v xml:space="preserve">CP </v>
          </cell>
          <cell r="C1344">
            <v>1.4</v>
          </cell>
          <cell r="D1344">
            <v>8</v>
          </cell>
          <cell r="E1344" t="str">
            <v>Thinned</v>
          </cell>
          <cell r="F1344" t="str">
            <v>110-115</v>
          </cell>
          <cell r="G1344">
            <v>-0.13</v>
          </cell>
          <cell r="H1344">
            <v>-0.19</v>
          </cell>
          <cell r="I1344">
            <v>-0.32</v>
          </cell>
          <cell r="J1344">
            <v>-1.6</v>
          </cell>
          <cell r="K1344">
            <v>374.77</v>
          </cell>
          <cell r="L1344">
            <v>-6.19</v>
          </cell>
          <cell r="M1344">
            <v>368.58</v>
          </cell>
          <cell r="N1344">
            <v>1.75</v>
          </cell>
        </row>
        <row r="1345">
          <cell r="A1345" t="str">
            <v>CP1.408Thinned115</v>
          </cell>
          <cell r="B1345" t="str">
            <v xml:space="preserve">CP </v>
          </cell>
          <cell r="C1345">
            <v>1.4</v>
          </cell>
          <cell r="D1345">
            <v>8</v>
          </cell>
          <cell r="E1345" t="str">
            <v>Thinned</v>
          </cell>
          <cell r="F1345" t="str">
            <v>115-120</v>
          </cell>
          <cell r="G1345">
            <v>-0.28999999999999998</v>
          </cell>
          <cell r="H1345">
            <v>-0.13</v>
          </cell>
          <cell r="I1345">
            <v>-0.42</v>
          </cell>
          <cell r="J1345">
            <v>-2.08</v>
          </cell>
          <cell r="K1345">
            <v>372.69</v>
          </cell>
          <cell r="L1345">
            <v>-6.43</v>
          </cell>
          <cell r="M1345">
            <v>366.26</v>
          </cell>
          <cell r="N1345">
            <v>1.67</v>
          </cell>
        </row>
        <row r="1346">
          <cell r="A1346" t="str">
            <v>CP1.408Thinned120</v>
          </cell>
          <cell r="B1346" t="str">
            <v xml:space="preserve">CP </v>
          </cell>
          <cell r="C1346">
            <v>1.4</v>
          </cell>
          <cell r="D1346">
            <v>8</v>
          </cell>
          <cell r="E1346" t="str">
            <v>Thinned</v>
          </cell>
          <cell r="F1346" t="str">
            <v>120-125</v>
          </cell>
          <cell r="G1346">
            <v>-0.42</v>
          </cell>
          <cell r="H1346">
            <v>-0.1</v>
          </cell>
          <cell r="I1346">
            <v>-0.52</v>
          </cell>
          <cell r="J1346">
            <v>-2.62</v>
          </cell>
          <cell r="K1346">
            <v>370.07</v>
          </cell>
          <cell r="L1346">
            <v>-6.66</v>
          </cell>
          <cell r="M1346">
            <v>363.40999999999997</v>
          </cell>
          <cell r="N1346">
            <v>1.59</v>
          </cell>
        </row>
        <row r="1347">
          <cell r="A1347" t="str">
            <v>CP1.408Thinned125</v>
          </cell>
          <cell r="B1347" t="str">
            <v xml:space="preserve">CP </v>
          </cell>
          <cell r="C1347">
            <v>1.4</v>
          </cell>
          <cell r="D1347">
            <v>8</v>
          </cell>
          <cell r="E1347" t="str">
            <v>Thinned</v>
          </cell>
          <cell r="F1347" t="str">
            <v>125-130</v>
          </cell>
          <cell r="G1347">
            <v>-0.47</v>
          </cell>
          <cell r="H1347">
            <v>-0.18</v>
          </cell>
          <cell r="I1347">
            <v>-0.65</v>
          </cell>
          <cell r="J1347">
            <v>-3.26</v>
          </cell>
          <cell r="K1347">
            <v>366.8</v>
          </cell>
          <cell r="L1347">
            <v>-6.89</v>
          </cell>
          <cell r="M1347">
            <v>359.91</v>
          </cell>
          <cell r="N1347">
            <v>1.57</v>
          </cell>
        </row>
        <row r="1348">
          <cell r="A1348" t="str">
            <v>CP1.408Thinned130</v>
          </cell>
          <cell r="B1348" t="str">
            <v xml:space="preserve">CP </v>
          </cell>
          <cell r="C1348">
            <v>1.4</v>
          </cell>
          <cell r="D1348">
            <v>8</v>
          </cell>
          <cell r="E1348" t="str">
            <v>Thinned</v>
          </cell>
          <cell r="F1348" t="str">
            <v>130-135</v>
          </cell>
          <cell r="G1348">
            <v>-0.61</v>
          </cell>
          <cell r="H1348">
            <v>-0.04</v>
          </cell>
          <cell r="I1348">
            <v>-0.65</v>
          </cell>
          <cell r="J1348">
            <v>-3.27</v>
          </cell>
          <cell r="K1348">
            <v>363.54</v>
          </cell>
          <cell r="L1348">
            <v>-7.1</v>
          </cell>
          <cell r="M1348">
            <v>356.44</v>
          </cell>
          <cell r="N1348">
            <v>1.45</v>
          </cell>
        </row>
        <row r="1349">
          <cell r="A1349" t="str">
            <v>CP1.408Thinned135</v>
          </cell>
          <cell r="B1349" t="str">
            <v xml:space="preserve">CP </v>
          </cell>
          <cell r="C1349">
            <v>1.4</v>
          </cell>
          <cell r="D1349">
            <v>8</v>
          </cell>
          <cell r="E1349" t="str">
            <v>Thinned</v>
          </cell>
          <cell r="F1349" t="str">
            <v>135-140</v>
          </cell>
          <cell r="G1349">
            <v>-0.69</v>
          </cell>
          <cell r="H1349">
            <v>-0.03</v>
          </cell>
          <cell r="I1349">
            <v>-0.72</v>
          </cell>
          <cell r="J1349">
            <v>-3.61</v>
          </cell>
          <cell r="K1349">
            <v>359.92</v>
          </cell>
          <cell r="L1349">
            <v>-7.3</v>
          </cell>
          <cell r="M1349">
            <v>352.62</v>
          </cell>
          <cell r="N1349">
            <v>1.38</v>
          </cell>
        </row>
        <row r="1350">
          <cell r="A1350" t="str">
            <v>CP1.408Thinned140</v>
          </cell>
          <cell r="B1350" t="str">
            <v xml:space="preserve">CP </v>
          </cell>
          <cell r="C1350">
            <v>1.4</v>
          </cell>
          <cell r="D1350">
            <v>8</v>
          </cell>
          <cell r="E1350" t="str">
            <v>Thinned</v>
          </cell>
          <cell r="F1350" t="str">
            <v>140-145</v>
          </cell>
          <cell r="G1350">
            <v>-0.75</v>
          </cell>
          <cell r="H1350">
            <v>-0.03</v>
          </cell>
          <cell r="I1350">
            <v>-0.78</v>
          </cell>
          <cell r="J1350">
            <v>-3.91</v>
          </cell>
          <cell r="K1350">
            <v>356.02</v>
          </cell>
          <cell r="L1350">
            <v>-7.49</v>
          </cell>
          <cell r="M1350">
            <v>348.53</v>
          </cell>
          <cell r="N1350">
            <v>1.32</v>
          </cell>
        </row>
        <row r="1351">
          <cell r="A1351" t="str">
            <v>CP1.408Thinned145</v>
          </cell>
          <cell r="B1351" t="str">
            <v xml:space="preserve">CP </v>
          </cell>
          <cell r="C1351">
            <v>1.4</v>
          </cell>
          <cell r="D1351">
            <v>8</v>
          </cell>
          <cell r="E1351" t="str">
            <v>Thinned</v>
          </cell>
          <cell r="F1351" t="str">
            <v>145-150</v>
          </cell>
          <cell r="G1351">
            <v>-0.79</v>
          </cell>
          <cell r="H1351">
            <v>-0.04</v>
          </cell>
          <cell r="I1351">
            <v>-0.83</v>
          </cell>
          <cell r="J1351">
            <v>-4.17</v>
          </cell>
          <cell r="K1351">
            <v>351.85</v>
          </cell>
          <cell r="L1351">
            <v>-7.68</v>
          </cell>
          <cell r="M1351">
            <v>344.17</v>
          </cell>
          <cell r="N1351">
            <v>1.26</v>
          </cell>
        </row>
        <row r="1352">
          <cell r="A1352" t="str">
            <v>CP1.408Thinned150</v>
          </cell>
          <cell r="B1352" t="str">
            <v xml:space="preserve">CP </v>
          </cell>
          <cell r="C1352">
            <v>1.4</v>
          </cell>
          <cell r="D1352">
            <v>8</v>
          </cell>
          <cell r="E1352" t="str">
            <v>Thinned</v>
          </cell>
          <cell r="F1352" t="str">
            <v>150-155</v>
          </cell>
          <cell r="G1352">
            <v>-0.86</v>
          </cell>
          <cell r="H1352">
            <v>-0.05</v>
          </cell>
          <cell r="I1352">
            <v>-0.91</v>
          </cell>
          <cell r="J1352">
            <v>-4.53</v>
          </cell>
          <cell r="K1352">
            <v>347.32</v>
          </cell>
          <cell r="L1352">
            <v>-7.85</v>
          </cell>
          <cell r="M1352">
            <v>339.46999999999997</v>
          </cell>
          <cell r="N1352">
            <v>1.2</v>
          </cell>
        </row>
        <row r="1353">
          <cell r="A1353" t="str">
            <v>CP1.408Thinned155</v>
          </cell>
          <cell r="B1353" t="str">
            <v xml:space="preserve">CP </v>
          </cell>
          <cell r="C1353">
            <v>1.4</v>
          </cell>
          <cell r="D1353">
            <v>8</v>
          </cell>
          <cell r="E1353" t="str">
            <v>Thinned</v>
          </cell>
          <cell r="F1353" t="str">
            <v>155-160</v>
          </cell>
          <cell r="G1353">
            <v>-0.88</v>
          </cell>
          <cell r="H1353">
            <v>-0.06</v>
          </cell>
          <cell r="I1353">
            <v>-0.93</v>
          </cell>
          <cell r="J1353">
            <v>-4.67</v>
          </cell>
          <cell r="K1353">
            <v>342.64</v>
          </cell>
          <cell r="L1353">
            <v>-8.02</v>
          </cell>
          <cell r="M1353">
            <v>334.62</v>
          </cell>
          <cell r="N1353">
            <v>1.1499999999999999</v>
          </cell>
        </row>
        <row r="1354">
          <cell r="A1354" t="str">
            <v>CP1.408Thinned160</v>
          </cell>
          <cell r="B1354" t="str">
            <v xml:space="preserve">CP </v>
          </cell>
          <cell r="C1354">
            <v>1.4</v>
          </cell>
          <cell r="D1354">
            <v>8</v>
          </cell>
          <cell r="E1354" t="str">
            <v>Thinned</v>
          </cell>
          <cell r="F1354" t="str">
            <v>160-165</v>
          </cell>
          <cell r="G1354">
            <v>-0.9</v>
          </cell>
          <cell r="H1354">
            <v>-0.06</v>
          </cell>
          <cell r="I1354">
            <v>-0.96</v>
          </cell>
          <cell r="J1354">
            <v>-4.78</v>
          </cell>
          <cell r="K1354">
            <v>337.86</v>
          </cell>
          <cell r="L1354">
            <v>-8.18</v>
          </cell>
          <cell r="M1354">
            <v>329.68</v>
          </cell>
          <cell r="N1354">
            <v>1.1000000000000001</v>
          </cell>
        </row>
        <row r="1355">
          <cell r="A1355" t="str">
            <v>CP1.408Thinned165</v>
          </cell>
          <cell r="B1355" t="str">
            <v xml:space="preserve">CP </v>
          </cell>
          <cell r="C1355">
            <v>1.4</v>
          </cell>
          <cell r="D1355">
            <v>8</v>
          </cell>
          <cell r="E1355" t="str">
            <v>Thinned</v>
          </cell>
          <cell r="F1355" t="str">
            <v>165-170</v>
          </cell>
          <cell r="G1355">
            <v>-0.91</v>
          </cell>
          <cell r="H1355">
            <v>-0.05</v>
          </cell>
          <cell r="I1355">
            <v>-0.96</v>
          </cell>
          <cell r="J1355">
            <v>-4.8099999999999996</v>
          </cell>
          <cell r="K1355">
            <v>333.06</v>
          </cell>
          <cell r="L1355">
            <v>-8.33</v>
          </cell>
          <cell r="M1355">
            <v>324.73</v>
          </cell>
          <cell r="N1355">
            <v>1.05</v>
          </cell>
        </row>
        <row r="1356">
          <cell r="A1356" t="str">
            <v>CP1.408Thinned170</v>
          </cell>
          <cell r="B1356" t="str">
            <v xml:space="preserve">CP </v>
          </cell>
          <cell r="C1356">
            <v>1.4</v>
          </cell>
          <cell r="D1356">
            <v>8</v>
          </cell>
          <cell r="E1356" t="str">
            <v>Thinned</v>
          </cell>
          <cell r="F1356" t="str">
            <v>170-175</v>
          </cell>
          <cell r="G1356">
            <v>-0.91</v>
          </cell>
          <cell r="H1356">
            <v>-0.05</v>
          </cell>
          <cell r="I1356">
            <v>-0.97</v>
          </cell>
          <cell r="J1356">
            <v>-4.84</v>
          </cell>
          <cell r="K1356">
            <v>328.22</v>
          </cell>
          <cell r="L1356">
            <v>-8.4700000000000006</v>
          </cell>
          <cell r="M1356">
            <v>319.75</v>
          </cell>
          <cell r="N1356">
            <v>1</v>
          </cell>
        </row>
        <row r="1357">
          <cell r="A1357" t="str">
            <v>CP1.408Thinned175</v>
          </cell>
          <cell r="B1357" t="str">
            <v xml:space="preserve">CP </v>
          </cell>
          <cell r="C1357">
            <v>1.4</v>
          </cell>
          <cell r="D1357">
            <v>8</v>
          </cell>
          <cell r="E1357" t="str">
            <v>Thinned</v>
          </cell>
          <cell r="F1357" t="str">
            <v>175-180</v>
          </cell>
          <cell r="G1357">
            <v>-0.91</v>
          </cell>
          <cell r="H1357">
            <v>-0.05</v>
          </cell>
          <cell r="I1357">
            <v>-0.96</v>
          </cell>
          <cell r="J1357">
            <v>-4.82</v>
          </cell>
          <cell r="K1357">
            <v>323.39</v>
          </cell>
          <cell r="L1357">
            <v>-8.61</v>
          </cell>
          <cell r="M1357">
            <v>314.77999999999997</v>
          </cell>
          <cell r="N1357">
            <v>0.96</v>
          </cell>
        </row>
        <row r="1358">
          <cell r="A1358" t="str">
            <v>CP1.408Thinned180</v>
          </cell>
          <cell r="B1358" t="str">
            <v xml:space="preserve">CP </v>
          </cell>
          <cell r="C1358">
            <v>1.4</v>
          </cell>
          <cell r="D1358">
            <v>8</v>
          </cell>
          <cell r="E1358" t="str">
            <v>Thinned</v>
          </cell>
          <cell r="F1358" t="str">
            <v>180-185</v>
          </cell>
          <cell r="G1358">
            <v>-0.91</v>
          </cell>
          <cell r="H1358">
            <v>-0.05</v>
          </cell>
          <cell r="I1358">
            <v>-0.95</v>
          </cell>
          <cell r="J1358">
            <v>-4.7699999999999996</v>
          </cell>
          <cell r="K1358">
            <v>318.62</v>
          </cell>
          <cell r="L1358">
            <v>-8.74</v>
          </cell>
          <cell r="M1358">
            <v>309.88</v>
          </cell>
          <cell r="N1358">
            <v>0.91</v>
          </cell>
        </row>
        <row r="1359">
          <cell r="A1359" t="str">
            <v>CP1.408Thinned185</v>
          </cell>
          <cell r="B1359" t="str">
            <v xml:space="preserve">CP </v>
          </cell>
          <cell r="C1359">
            <v>1.4</v>
          </cell>
          <cell r="D1359">
            <v>8</v>
          </cell>
          <cell r="E1359" t="str">
            <v>Thinned</v>
          </cell>
          <cell r="F1359" t="str">
            <v>185-190</v>
          </cell>
          <cell r="G1359">
            <v>-0.85</v>
          </cell>
          <cell r="H1359">
            <v>-0.05</v>
          </cell>
          <cell r="I1359">
            <v>-0.89</v>
          </cell>
          <cell r="J1359">
            <v>-4.46</v>
          </cell>
          <cell r="K1359">
            <v>314.16000000000003</v>
          </cell>
          <cell r="L1359">
            <v>-8.8699999999999992</v>
          </cell>
          <cell r="M1359">
            <v>305.29000000000002</v>
          </cell>
          <cell r="N1359">
            <v>0.87</v>
          </cell>
        </row>
        <row r="1360">
          <cell r="A1360" t="str">
            <v>CP1.408Thinned190</v>
          </cell>
          <cell r="B1360" t="str">
            <v xml:space="preserve">CP </v>
          </cell>
          <cell r="C1360">
            <v>1.4</v>
          </cell>
          <cell r="D1360">
            <v>8</v>
          </cell>
          <cell r="E1360" t="str">
            <v>Thinned</v>
          </cell>
          <cell r="F1360" t="str">
            <v>190-195</v>
          </cell>
          <cell r="G1360">
            <v>-0.88</v>
          </cell>
          <cell r="H1360">
            <v>-0.04</v>
          </cell>
          <cell r="I1360">
            <v>-0.93</v>
          </cell>
          <cell r="J1360">
            <v>-4.63</v>
          </cell>
          <cell r="K1360">
            <v>309.52999999999997</v>
          </cell>
          <cell r="L1360">
            <v>-8.99</v>
          </cell>
          <cell r="M1360">
            <v>300.53999999999996</v>
          </cell>
          <cell r="N1360">
            <v>0.83</v>
          </cell>
        </row>
        <row r="1361">
          <cell r="A1361" t="str">
            <v>CP1.408Thinned195</v>
          </cell>
          <cell r="B1361" t="str">
            <v xml:space="preserve">CP </v>
          </cell>
          <cell r="C1361">
            <v>1.4</v>
          </cell>
          <cell r="D1361">
            <v>8</v>
          </cell>
          <cell r="E1361" t="str">
            <v>Thinned</v>
          </cell>
          <cell r="F1361" t="str">
            <v>195-200</v>
          </cell>
          <cell r="G1361">
            <v>-0.82</v>
          </cell>
          <cell r="H1361">
            <v>-0.04</v>
          </cell>
          <cell r="I1361">
            <v>-0.86</v>
          </cell>
          <cell r="J1361">
            <v>-4.28</v>
          </cell>
          <cell r="K1361">
            <v>305.25</v>
          </cell>
          <cell r="L1361">
            <v>-9.11</v>
          </cell>
          <cell r="M1361">
            <v>296.14</v>
          </cell>
          <cell r="N1361">
            <v>0.8</v>
          </cell>
        </row>
        <row r="1362">
          <cell r="A1362" t="str">
            <v>CP1.410NO_thin000</v>
          </cell>
          <cell r="B1362" t="str">
            <v xml:space="preserve">CP </v>
          </cell>
          <cell r="C1362">
            <v>1.4</v>
          </cell>
          <cell r="D1362">
            <v>10</v>
          </cell>
          <cell r="E1362" t="str">
            <v>NO_thin</v>
          </cell>
          <cell r="F1362" t="str">
            <v xml:space="preserve">  0-5</v>
          </cell>
          <cell r="G1362">
            <v>0.57999999999999996</v>
          </cell>
          <cell r="H1362">
            <v>0.22</v>
          </cell>
          <cell r="I1362">
            <v>0.81</v>
          </cell>
          <cell r="J1362">
            <v>4.04</v>
          </cell>
          <cell r="K1362">
            <v>4.04</v>
          </cell>
          <cell r="L1362">
            <v>0</v>
          </cell>
          <cell r="M1362">
            <v>4.04</v>
          </cell>
          <cell r="N1362">
            <v>0</v>
          </cell>
        </row>
        <row r="1363">
          <cell r="A1363" t="str">
            <v>CP1.410NO_thin005</v>
          </cell>
          <cell r="B1363" t="str">
            <v xml:space="preserve">CP </v>
          </cell>
          <cell r="C1363">
            <v>1.4</v>
          </cell>
          <cell r="D1363">
            <v>10</v>
          </cell>
          <cell r="E1363" t="str">
            <v>NO_thin</v>
          </cell>
          <cell r="F1363" t="str">
            <v xml:space="preserve">  5-10</v>
          </cell>
          <cell r="G1363">
            <v>1.78</v>
          </cell>
          <cell r="H1363">
            <v>0.28000000000000003</v>
          </cell>
          <cell r="I1363">
            <v>2.06</v>
          </cell>
          <cell r="J1363">
            <v>10.28</v>
          </cell>
          <cell r="K1363">
            <v>14.32</v>
          </cell>
          <cell r="L1363">
            <v>0</v>
          </cell>
          <cell r="M1363">
            <v>14.32</v>
          </cell>
          <cell r="N1363">
            <v>0</v>
          </cell>
        </row>
        <row r="1364">
          <cell r="A1364" t="str">
            <v>CP1.410NO_thin010</v>
          </cell>
          <cell r="B1364" t="str">
            <v xml:space="preserve">CP </v>
          </cell>
          <cell r="C1364">
            <v>1.4</v>
          </cell>
          <cell r="D1364">
            <v>10</v>
          </cell>
          <cell r="E1364" t="str">
            <v>NO_thin</v>
          </cell>
          <cell r="F1364" t="str">
            <v xml:space="preserve"> 10-15</v>
          </cell>
          <cell r="G1364">
            <v>5.43</v>
          </cell>
          <cell r="H1364">
            <v>0.28000000000000003</v>
          </cell>
          <cell r="I1364">
            <v>5.71</v>
          </cell>
          <cell r="J1364">
            <v>28.55</v>
          </cell>
          <cell r="K1364">
            <v>42.87</v>
          </cell>
          <cell r="L1364">
            <v>0</v>
          </cell>
          <cell r="M1364">
            <v>42.87</v>
          </cell>
          <cell r="N1364">
            <v>0</v>
          </cell>
        </row>
        <row r="1365">
          <cell r="A1365" t="str">
            <v>CP1.410NO_thin015</v>
          </cell>
          <cell r="B1365" t="str">
            <v xml:space="preserve">CP </v>
          </cell>
          <cell r="C1365">
            <v>1.4</v>
          </cell>
          <cell r="D1365">
            <v>10</v>
          </cell>
          <cell r="E1365" t="str">
            <v>NO_thin</v>
          </cell>
          <cell r="F1365" t="str">
            <v xml:space="preserve"> 15-20</v>
          </cell>
          <cell r="G1365">
            <v>16.579999999999998</v>
          </cell>
          <cell r="H1365">
            <v>0.28000000000000003</v>
          </cell>
          <cell r="I1365">
            <v>16.86</v>
          </cell>
          <cell r="J1365">
            <v>84.28</v>
          </cell>
          <cell r="K1365">
            <v>127.14</v>
          </cell>
          <cell r="L1365">
            <v>0</v>
          </cell>
          <cell r="M1365">
            <v>127.14</v>
          </cell>
          <cell r="N1365">
            <v>0</v>
          </cell>
        </row>
        <row r="1366">
          <cell r="A1366" t="str">
            <v>CP1.410NO_thin020</v>
          </cell>
          <cell r="B1366" t="str">
            <v xml:space="preserve">CP </v>
          </cell>
          <cell r="C1366">
            <v>1.4</v>
          </cell>
          <cell r="D1366">
            <v>10</v>
          </cell>
          <cell r="E1366" t="str">
            <v>NO_thin</v>
          </cell>
          <cell r="F1366" t="str">
            <v xml:space="preserve"> 20-25</v>
          </cell>
          <cell r="G1366">
            <v>26.1</v>
          </cell>
          <cell r="H1366">
            <v>3.05</v>
          </cell>
          <cell r="I1366">
            <v>29.15</v>
          </cell>
          <cell r="J1366">
            <v>145.72999999999999</v>
          </cell>
          <cell r="K1366">
            <v>272.87</v>
          </cell>
          <cell r="L1366">
            <v>0</v>
          </cell>
          <cell r="M1366">
            <v>272.87</v>
          </cell>
          <cell r="N1366">
            <v>0</v>
          </cell>
        </row>
        <row r="1367">
          <cell r="A1367" t="str">
            <v>CP1.410NO_thin025</v>
          </cell>
          <cell r="B1367" t="str">
            <v xml:space="preserve">CP </v>
          </cell>
          <cell r="C1367">
            <v>1.4</v>
          </cell>
          <cell r="D1367">
            <v>10</v>
          </cell>
          <cell r="E1367" t="str">
            <v>NO_thin</v>
          </cell>
          <cell r="F1367" t="str">
            <v xml:space="preserve"> 25-30</v>
          </cell>
          <cell r="G1367">
            <v>10.44</v>
          </cell>
          <cell r="H1367">
            <v>3.64</v>
          </cell>
          <cell r="I1367">
            <v>14.08</v>
          </cell>
          <cell r="J1367">
            <v>70.38</v>
          </cell>
          <cell r="K1367">
            <v>343.25</v>
          </cell>
          <cell r="L1367">
            <v>0</v>
          </cell>
          <cell r="M1367">
            <v>343.25</v>
          </cell>
          <cell r="N1367">
            <v>0</v>
          </cell>
        </row>
        <row r="1368">
          <cell r="A1368" t="str">
            <v>CP1.410NO_thin030</v>
          </cell>
          <cell r="B1368" t="str">
            <v xml:space="preserve">CP </v>
          </cell>
          <cell r="C1368">
            <v>1.4</v>
          </cell>
          <cell r="D1368">
            <v>10</v>
          </cell>
          <cell r="E1368" t="str">
            <v>NO_thin</v>
          </cell>
          <cell r="F1368" t="str">
            <v xml:space="preserve"> 30-35</v>
          </cell>
          <cell r="G1368">
            <v>8.8699999999999992</v>
          </cell>
          <cell r="H1368">
            <v>1.77</v>
          </cell>
          <cell r="I1368">
            <v>10.64</v>
          </cell>
          <cell r="J1368">
            <v>53.2</v>
          </cell>
          <cell r="K1368">
            <v>396.45</v>
          </cell>
          <cell r="L1368">
            <v>0</v>
          </cell>
          <cell r="M1368">
            <v>396.45</v>
          </cell>
          <cell r="N1368">
            <v>0</v>
          </cell>
        </row>
        <row r="1369">
          <cell r="A1369" t="str">
            <v>CP1.410NO_thin035</v>
          </cell>
          <cell r="B1369" t="str">
            <v xml:space="preserve">CP </v>
          </cell>
          <cell r="C1369">
            <v>1.4</v>
          </cell>
          <cell r="D1369">
            <v>10</v>
          </cell>
          <cell r="E1369" t="str">
            <v>NO_thin</v>
          </cell>
          <cell r="F1369" t="str">
            <v xml:space="preserve"> 35-40</v>
          </cell>
          <cell r="G1369">
            <v>9.26</v>
          </cell>
          <cell r="H1369">
            <v>0.77</v>
          </cell>
          <cell r="I1369">
            <v>10.029999999999999</v>
          </cell>
          <cell r="J1369">
            <v>50.17</v>
          </cell>
          <cell r="K1369">
            <v>446.62</v>
          </cell>
          <cell r="L1369">
            <v>0</v>
          </cell>
          <cell r="M1369">
            <v>446.62</v>
          </cell>
          <cell r="N1369">
            <v>0</v>
          </cell>
        </row>
        <row r="1370">
          <cell r="A1370" t="str">
            <v>CP1.410NO_thin040</v>
          </cell>
          <cell r="B1370" t="str">
            <v xml:space="preserve">CP </v>
          </cell>
          <cell r="C1370">
            <v>1.4</v>
          </cell>
          <cell r="D1370">
            <v>10</v>
          </cell>
          <cell r="E1370" t="str">
            <v>NO_thin</v>
          </cell>
          <cell r="F1370" t="str">
            <v xml:space="preserve"> 40-45</v>
          </cell>
          <cell r="G1370">
            <v>8.92</v>
          </cell>
          <cell r="H1370">
            <v>0.03</v>
          </cell>
          <cell r="I1370">
            <v>8.9600000000000009</v>
          </cell>
          <cell r="J1370">
            <v>44.78</v>
          </cell>
          <cell r="K1370">
            <v>491.4</v>
          </cell>
          <cell r="L1370">
            <v>0</v>
          </cell>
          <cell r="M1370">
            <v>491.4</v>
          </cell>
          <cell r="N1370">
            <v>0</v>
          </cell>
        </row>
        <row r="1371">
          <cell r="A1371" t="str">
            <v>CP1.410NO_thin045</v>
          </cell>
          <cell r="B1371" t="str">
            <v xml:space="preserve">CP </v>
          </cell>
          <cell r="C1371">
            <v>1.4</v>
          </cell>
          <cell r="D1371">
            <v>10</v>
          </cell>
          <cell r="E1371" t="str">
            <v>NO_thin</v>
          </cell>
          <cell r="F1371" t="str">
            <v xml:space="preserve"> 45-50</v>
          </cell>
          <cell r="G1371">
            <v>8.58</v>
          </cell>
          <cell r="H1371">
            <v>-0.28000000000000003</v>
          </cell>
          <cell r="I1371">
            <v>8.3000000000000007</v>
          </cell>
          <cell r="J1371">
            <v>41.5</v>
          </cell>
          <cell r="K1371">
            <v>532.9</v>
          </cell>
          <cell r="L1371">
            <v>0</v>
          </cell>
          <cell r="M1371">
            <v>532.9</v>
          </cell>
          <cell r="N1371">
            <v>0</v>
          </cell>
        </row>
        <row r="1372">
          <cell r="A1372" t="str">
            <v>CP1.410NO_thin050</v>
          </cell>
          <cell r="B1372" t="str">
            <v xml:space="preserve">CP </v>
          </cell>
          <cell r="C1372">
            <v>1.4</v>
          </cell>
          <cell r="D1372">
            <v>10</v>
          </cell>
          <cell r="E1372" t="str">
            <v>NO_thin</v>
          </cell>
          <cell r="F1372" t="str">
            <v xml:space="preserve"> 50-55</v>
          </cell>
          <cell r="G1372">
            <v>8.1300000000000008</v>
          </cell>
          <cell r="H1372">
            <v>-0.39</v>
          </cell>
          <cell r="I1372">
            <v>7.74</v>
          </cell>
          <cell r="J1372">
            <v>38.71</v>
          </cell>
          <cell r="K1372">
            <v>571.61</v>
          </cell>
          <cell r="L1372">
            <v>0</v>
          </cell>
          <cell r="M1372">
            <v>571.61</v>
          </cell>
          <cell r="N1372">
            <v>0</v>
          </cell>
        </row>
        <row r="1373">
          <cell r="A1373" t="str">
            <v>CP1.410NO_thin055</v>
          </cell>
          <cell r="B1373" t="str">
            <v xml:space="preserve">CP </v>
          </cell>
          <cell r="C1373">
            <v>1.4</v>
          </cell>
          <cell r="D1373">
            <v>10</v>
          </cell>
          <cell r="E1373" t="str">
            <v>NO_thin</v>
          </cell>
          <cell r="F1373" t="str">
            <v xml:space="preserve"> 55-60</v>
          </cell>
          <cell r="G1373">
            <v>7.37</v>
          </cell>
          <cell r="H1373">
            <v>-0.44</v>
          </cell>
          <cell r="I1373">
            <v>6.92</v>
          </cell>
          <cell r="J1373">
            <v>34.619999999999997</v>
          </cell>
          <cell r="K1373">
            <v>606.23</v>
          </cell>
          <cell r="L1373">
            <v>0</v>
          </cell>
          <cell r="M1373">
            <v>606.23</v>
          </cell>
          <cell r="N1373">
            <v>0</v>
          </cell>
        </row>
        <row r="1374">
          <cell r="A1374" t="str">
            <v>CP1.410NO_thin060</v>
          </cell>
          <cell r="B1374" t="str">
            <v xml:space="preserve">CP </v>
          </cell>
          <cell r="C1374">
            <v>1.4</v>
          </cell>
          <cell r="D1374">
            <v>10</v>
          </cell>
          <cell r="E1374" t="str">
            <v>NO_thin</v>
          </cell>
          <cell r="F1374" t="str">
            <v xml:space="preserve"> 60-65</v>
          </cell>
          <cell r="G1374">
            <v>6.48</v>
          </cell>
          <cell r="H1374">
            <v>-0.56000000000000005</v>
          </cell>
          <cell r="I1374">
            <v>5.91</v>
          </cell>
          <cell r="J1374">
            <v>29.57</v>
          </cell>
          <cell r="K1374">
            <v>635.79999999999995</v>
          </cell>
          <cell r="L1374">
            <v>0</v>
          </cell>
          <cell r="M1374">
            <v>635.79999999999995</v>
          </cell>
          <cell r="N1374">
            <v>0</v>
          </cell>
        </row>
        <row r="1375">
          <cell r="A1375" t="str">
            <v>CP1.410NO_thin065</v>
          </cell>
          <cell r="B1375" t="str">
            <v xml:space="preserve">CP </v>
          </cell>
          <cell r="C1375">
            <v>1.4</v>
          </cell>
          <cell r="D1375">
            <v>10</v>
          </cell>
          <cell r="E1375" t="str">
            <v>NO_thin</v>
          </cell>
          <cell r="F1375" t="str">
            <v xml:space="preserve"> 65-70</v>
          </cell>
          <cell r="G1375">
            <v>5.65</v>
          </cell>
          <cell r="H1375">
            <v>-0.63</v>
          </cell>
          <cell r="I1375">
            <v>5.0199999999999996</v>
          </cell>
          <cell r="J1375">
            <v>25.11</v>
          </cell>
          <cell r="K1375">
            <v>660.9</v>
          </cell>
          <cell r="L1375">
            <v>0</v>
          </cell>
          <cell r="M1375">
            <v>660.9</v>
          </cell>
          <cell r="N1375">
            <v>0</v>
          </cell>
        </row>
        <row r="1376">
          <cell r="A1376" t="str">
            <v>CP1.410NO_thin070</v>
          </cell>
          <cell r="B1376" t="str">
            <v xml:space="preserve">CP </v>
          </cell>
          <cell r="C1376">
            <v>1.4</v>
          </cell>
          <cell r="D1376">
            <v>10</v>
          </cell>
          <cell r="E1376" t="str">
            <v>NO_thin</v>
          </cell>
          <cell r="F1376" t="str">
            <v xml:space="preserve"> 70-75</v>
          </cell>
          <cell r="G1376">
            <v>5.09</v>
          </cell>
          <cell r="H1376">
            <v>-0.53</v>
          </cell>
          <cell r="I1376">
            <v>4.5599999999999996</v>
          </cell>
          <cell r="J1376">
            <v>22.81</v>
          </cell>
          <cell r="K1376">
            <v>683.72</v>
          </cell>
          <cell r="L1376">
            <v>0</v>
          </cell>
          <cell r="M1376">
            <v>683.72</v>
          </cell>
          <cell r="N1376">
            <v>0</v>
          </cell>
        </row>
        <row r="1377">
          <cell r="A1377" t="str">
            <v>CP1.410NO_thin075</v>
          </cell>
          <cell r="B1377" t="str">
            <v xml:space="preserve">CP </v>
          </cell>
          <cell r="C1377">
            <v>1.4</v>
          </cell>
          <cell r="D1377">
            <v>10</v>
          </cell>
          <cell r="E1377" t="str">
            <v>NO_thin</v>
          </cell>
          <cell r="F1377" t="str">
            <v xml:space="preserve"> 75-80</v>
          </cell>
          <cell r="G1377">
            <v>4.54</v>
          </cell>
          <cell r="H1377">
            <v>-0.47</v>
          </cell>
          <cell r="I1377">
            <v>4.07</v>
          </cell>
          <cell r="J1377">
            <v>20.329999999999998</v>
          </cell>
          <cell r="K1377">
            <v>704.05</v>
          </cell>
          <cell r="L1377">
            <v>0</v>
          </cell>
          <cell r="M1377">
            <v>704.05</v>
          </cell>
          <cell r="N1377">
            <v>0</v>
          </cell>
        </row>
        <row r="1378">
          <cell r="A1378" t="str">
            <v>CP1.410NO_thin080</v>
          </cell>
          <cell r="B1378" t="str">
            <v xml:space="preserve">CP </v>
          </cell>
          <cell r="C1378">
            <v>1.4</v>
          </cell>
          <cell r="D1378">
            <v>10</v>
          </cell>
          <cell r="E1378" t="str">
            <v>NO_thin</v>
          </cell>
          <cell r="F1378" t="str">
            <v xml:space="preserve"> 80-85</v>
          </cell>
          <cell r="G1378">
            <v>4.01</v>
          </cell>
          <cell r="H1378">
            <v>-0.6</v>
          </cell>
          <cell r="I1378">
            <v>3.4</v>
          </cell>
          <cell r="J1378">
            <v>17.02</v>
          </cell>
          <cell r="K1378">
            <v>721.06</v>
          </cell>
          <cell r="L1378">
            <v>0</v>
          </cell>
          <cell r="M1378">
            <v>721.06</v>
          </cell>
          <cell r="N1378">
            <v>0</v>
          </cell>
        </row>
        <row r="1379">
          <cell r="A1379" t="str">
            <v>CP1.410NO_thin085</v>
          </cell>
          <cell r="B1379" t="str">
            <v xml:space="preserve">CP </v>
          </cell>
          <cell r="C1379">
            <v>1.4</v>
          </cell>
          <cell r="D1379">
            <v>10</v>
          </cell>
          <cell r="E1379" t="str">
            <v>NO_thin</v>
          </cell>
          <cell r="F1379" t="str">
            <v xml:space="preserve"> 85-90</v>
          </cell>
          <cell r="G1379">
            <v>3.51</v>
          </cell>
          <cell r="H1379">
            <v>-0.37</v>
          </cell>
          <cell r="I1379">
            <v>3.14</v>
          </cell>
          <cell r="J1379">
            <v>15.69</v>
          </cell>
          <cell r="K1379">
            <v>736.76</v>
          </cell>
          <cell r="L1379">
            <v>0</v>
          </cell>
          <cell r="M1379">
            <v>736.76</v>
          </cell>
          <cell r="N1379">
            <v>0</v>
          </cell>
        </row>
        <row r="1380">
          <cell r="A1380" t="str">
            <v>CP1.410NO_thin090</v>
          </cell>
          <cell r="B1380" t="str">
            <v xml:space="preserve">CP </v>
          </cell>
          <cell r="C1380">
            <v>1.4</v>
          </cell>
          <cell r="D1380">
            <v>10</v>
          </cell>
          <cell r="E1380" t="str">
            <v>NO_thin</v>
          </cell>
          <cell r="F1380" t="str">
            <v xml:space="preserve"> 90-95</v>
          </cell>
          <cell r="G1380">
            <v>3.07</v>
          </cell>
          <cell r="H1380">
            <v>-0.21</v>
          </cell>
          <cell r="I1380">
            <v>2.86</v>
          </cell>
          <cell r="J1380">
            <v>14.3</v>
          </cell>
          <cell r="K1380">
            <v>751.06</v>
          </cell>
          <cell r="L1380">
            <v>0</v>
          </cell>
          <cell r="M1380">
            <v>751.06</v>
          </cell>
          <cell r="N1380">
            <v>0</v>
          </cell>
        </row>
        <row r="1381">
          <cell r="A1381" t="str">
            <v>CP1.410NO_thin095</v>
          </cell>
          <cell r="B1381" t="str">
            <v xml:space="preserve">CP </v>
          </cell>
          <cell r="C1381">
            <v>1.4</v>
          </cell>
          <cell r="D1381">
            <v>10</v>
          </cell>
          <cell r="E1381" t="str">
            <v>NO_thin</v>
          </cell>
          <cell r="F1381" t="str">
            <v xml:space="preserve"> 95-100</v>
          </cell>
          <cell r="G1381">
            <v>2.73</v>
          </cell>
          <cell r="H1381">
            <v>-0.4</v>
          </cell>
          <cell r="I1381">
            <v>2.33</v>
          </cell>
          <cell r="J1381">
            <v>11.65</v>
          </cell>
          <cell r="K1381">
            <v>762.71</v>
          </cell>
          <cell r="L1381">
            <v>0</v>
          </cell>
          <cell r="M1381">
            <v>762.71</v>
          </cell>
          <cell r="N1381">
            <v>0</v>
          </cell>
        </row>
        <row r="1382">
          <cell r="A1382" t="str">
            <v>CP1.410NO_thin100</v>
          </cell>
          <cell r="B1382" t="str">
            <v xml:space="preserve">CP </v>
          </cell>
          <cell r="C1382">
            <v>1.4</v>
          </cell>
          <cell r="D1382">
            <v>10</v>
          </cell>
          <cell r="E1382" t="str">
            <v>NO_thin</v>
          </cell>
          <cell r="F1382" t="str">
            <v>100-105</v>
          </cell>
          <cell r="G1382">
            <v>2.42</v>
          </cell>
          <cell r="H1382">
            <v>-0.03</v>
          </cell>
          <cell r="I1382">
            <v>2.38</v>
          </cell>
          <cell r="J1382">
            <v>11.91</v>
          </cell>
          <cell r="K1382">
            <v>774.61</v>
          </cell>
          <cell r="L1382">
            <v>0</v>
          </cell>
          <cell r="M1382">
            <v>774.61</v>
          </cell>
          <cell r="N1382">
            <v>0</v>
          </cell>
        </row>
        <row r="1383">
          <cell r="A1383" t="str">
            <v>CP1.410NO_thin105</v>
          </cell>
          <cell r="B1383" t="str">
            <v xml:space="preserve">CP </v>
          </cell>
          <cell r="C1383">
            <v>1.4</v>
          </cell>
          <cell r="D1383">
            <v>10</v>
          </cell>
          <cell r="E1383" t="str">
            <v>NO_thin</v>
          </cell>
          <cell r="F1383" t="str">
            <v>105-110</v>
          </cell>
          <cell r="G1383">
            <v>2.0299999999999998</v>
          </cell>
          <cell r="H1383">
            <v>-0.46</v>
          </cell>
          <cell r="I1383">
            <v>1.57</v>
          </cell>
          <cell r="J1383">
            <v>7.86</v>
          </cell>
          <cell r="K1383">
            <v>782.48</v>
          </cell>
          <cell r="L1383">
            <v>0</v>
          </cell>
          <cell r="M1383">
            <v>782.48</v>
          </cell>
          <cell r="N1383">
            <v>0</v>
          </cell>
        </row>
        <row r="1384">
          <cell r="A1384" t="str">
            <v>CP1.410NO_thin110</v>
          </cell>
          <cell r="B1384" t="str">
            <v xml:space="preserve">CP </v>
          </cell>
          <cell r="C1384">
            <v>1.4</v>
          </cell>
          <cell r="D1384">
            <v>10</v>
          </cell>
          <cell r="E1384" t="str">
            <v>NO_thin</v>
          </cell>
          <cell r="F1384" t="str">
            <v>110-115</v>
          </cell>
          <cell r="G1384">
            <v>1.85</v>
          </cell>
          <cell r="H1384">
            <v>-0.43</v>
          </cell>
          <cell r="I1384">
            <v>1.43</v>
          </cell>
          <cell r="J1384">
            <v>7.14</v>
          </cell>
          <cell r="K1384">
            <v>789.62</v>
          </cell>
          <cell r="L1384">
            <v>0</v>
          </cell>
          <cell r="M1384">
            <v>789.62</v>
          </cell>
          <cell r="N1384">
            <v>0</v>
          </cell>
        </row>
        <row r="1385">
          <cell r="A1385" t="str">
            <v>CP1.410NO_thin115</v>
          </cell>
          <cell r="B1385" t="str">
            <v xml:space="preserve">CP </v>
          </cell>
          <cell r="C1385">
            <v>1.4</v>
          </cell>
          <cell r="D1385">
            <v>10</v>
          </cell>
          <cell r="E1385" t="str">
            <v>NO_thin</v>
          </cell>
          <cell r="F1385" t="str">
            <v>115-120</v>
          </cell>
          <cell r="G1385">
            <v>1.77</v>
          </cell>
          <cell r="H1385">
            <v>-0.36</v>
          </cell>
          <cell r="I1385">
            <v>1.42</v>
          </cell>
          <cell r="J1385">
            <v>7.08</v>
          </cell>
          <cell r="K1385">
            <v>796.7</v>
          </cell>
          <cell r="L1385">
            <v>0</v>
          </cell>
          <cell r="M1385">
            <v>796.7</v>
          </cell>
          <cell r="N1385">
            <v>0</v>
          </cell>
        </row>
        <row r="1386">
          <cell r="A1386" t="str">
            <v>CP1.410NO_thin120</v>
          </cell>
          <cell r="B1386" t="str">
            <v xml:space="preserve">CP </v>
          </cell>
          <cell r="C1386">
            <v>1.4</v>
          </cell>
          <cell r="D1386">
            <v>10</v>
          </cell>
          <cell r="E1386" t="str">
            <v>NO_thin</v>
          </cell>
          <cell r="F1386" t="str">
            <v>120-125</v>
          </cell>
          <cell r="G1386">
            <v>1.51</v>
          </cell>
          <cell r="H1386">
            <v>-0.3</v>
          </cell>
          <cell r="I1386">
            <v>1.21</v>
          </cell>
          <cell r="J1386">
            <v>6.07</v>
          </cell>
          <cell r="K1386">
            <v>802.76</v>
          </cell>
          <cell r="L1386">
            <v>0</v>
          </cell>
          <cell r="M1386">
            <v>802.76</v>
          </cell>
          <cell r="N1386">
            <v>0</v>
          </cell>
        </row>
        <row r="1387">
          <cell r="A1387" t="str">
            <v>CP1.410NO_thin125</v>
          </cell>
          <cell r="B1387" t="str">
            <v xml:space="preserve">CP </v>
          </cell>
          <cell r="C1387">
            <v>1.4</v>
          </cell>
          <cell r="D1387">
            <v>10</v>
          </cell>
          <cell r="E1387" t="str">
            <v>NO_thin</v>
          </cell>
          <cell r="F1387" t="str">
            <v>125-130</v>
          </cell>
          <cell r="G1387">
            <v>1.28</v>
          </cell>
          <cell r="H1387">
            <v>-0.2</v>
          </cell>
          <cell r="I1387">
            <v>1.08</v>
          </cell>
          <cell r="J1387">
            <v>5.42</v>
          </cell>
          <cell r="K1387">
            <v>808.18</v>
          </cell>
          <cell r="L1387">
            <v>0</v>
          </cell>
          <cell r="M1387">
            <v>808.18</v>
          </cell>
          <cell r="N1387">
            <v>0</v>
          </cell>
        </row>
        <row r="1388">
          <cell r="A1388" t="str">
            <v>CP1.410NO_thin130</v>
          </cell>
          <cell r="B1388" t="str">
            <v xml:space="preserve">CP </v>
          </cell>
          <cell r="C1388">
            <v>1.4</v>
          </cell>
          <cell r="D1388">
            <v>10</v>
          </cell>
          <cell r="E1388" t="str">
            <v>NO_thin</v>
          </cell>
          <cell r="F1388" t="str">
            <v>130-135</v>
          </cell>
          <cell r="G1388">
            <v>1.23</v>
          </cell>
          <cell r="H1388">
            <v>-0.14000000000000001</v>
          </cell>
          <cell r="I1388">
            <v>1.08</v>
          </cell>
          <cell r="J1388">
            <v>5.42</v>
          </cell>
          <cell r="K1388">
            <v>813.6</v>
          </cell>
          <cell r="L1388">
            <v>0</v>
          </cell>
          <cell r="M1388">
            <v>813.6</v>
          </cell>
          <cell r="N1388">
            <v>0</v>
          </cell>
        </row>
        <row r="1389">
          <cell r="A1389" t="str">
            <v>CP1.410NO_thin135</v>
          </cell>
          <cell r="B1389" t="str">
            <v xml:space="preserve">CP </v>
          </cell>
          <cell r="C1389">
            <v>1.4</v>
          </cell>
          <cell r="D1389">
            <v>10</v>
          </cell>
          <cell r="E1389" t="str">
            <v>NO_thin</v>
          </cell>
          <cell r="F1389" t="str">
            <v>135-140</v>
          </cell>
          <cell r="G1389">
            <v>1.06</v>
          </cell>
          <cell r="H1389">
            <v>-0.12</v>
          </cell>
          <cell r="I1389">
            <v>0.94</v>
          </cell>
          <cell r="J1389">
            <v>4.7</v>
          </cell>
          <cell r="K1389">
            <v>818.3</v>
          </cell>
          <cell r="L1389">
            <v>0</v>
          </cell>
          <cell r="M1389">
            <v>818.3</v>
          </cell>
          <cell r="N1389">
            <v>0</v>
          </cell>
        </row>
        <row r="1390">
          <cell r="A1390" t="str">
            <v>CP1.410NO_thin140</v>
          </cell>
          <cell r="B1390" t="str">
            <v xml:space="preserve">CP </v>
          </cell>
          <cell r="C1390">
            <v>1.4</v>
          </cell>
          <cell r="D1390">
            <v>10</v>
          </cell>
          <cell r="E1390" t="str">
            <v>NO_thin</v>
          </cell>
          <cell r="F1390" t="str">
            <v>140-145</v>
          </cell>
          <cell r="G1390">
            <v>0.94</v>
          </cell>
          <cell r="H1390">
            <v>-0.1</v>
          </cell>
          <cell r="I1390">
            <v>0.84</v>
          </cell>
          <cell r="J1390">
            <v>4.18</v>
          </cell>
          <cell r="K1390">
            <v>822.48</v>
          </cell>
          <cell r="L1390">
            <v>0</v>
          </cell>
          <cell r="M1390">
            <v>822.48</v>
          </cell>
          <cell r="N1390">
            <v>0</v>
          </cell>
        </row>
        <row r="1391">
          <cell r="A1391" t="str">
            <v>CP1.410NO_thin145</v>
          </cell>
          <cell r="B1391" t="str">
            <v xml:space="preserve">CP </v>
          </cell>
          <cell r="C1391">
            <v>1.4</v>
          </cell>
          <cell r="D1391">
            <v>10</v>
          </cell>
          <cell r="E1391" t="str">
            <v>NO_thin</v>
          </cell>
          <cell r="F1391" t="str">
            <v>145-150</v>
          </cell>
          <cell r="G1391">
            <v>0.83</v>
          </cell>
          <cell r="H1391">
            <v>-0.09</v>
          </cell>
          <cell r="I1391">
            <v>0.74</v>
          </cell>
          <cell r="J1391">
            <v>3.69</v>
          </cell>
          <cell r="K1391">
            <v>826.16</v>
          </cell>
          <cell r="L1391">
            <v>0</v>
          </cell>
          <cell r="M1391">
            <v>826.16</v>
          </cell>
          <cell r="N1391">
            <v>0</v>
          </cell>
        </row>
        <row r="1392">
          <cell r="A1392" t="str">
            <v>CP1.410NO_thin150</v>
          </cell>
          <cell r="B1392" t="str">
            <v xml:space="preserve">CP </v>
          </cell>
          <cell r="C1392">
            <v>1.4</v>
          </cell>
          <cell r="D1392">
            <v>10</v>
          </cell>
          <cell r="E1392" t="str">
            <v>NO_thin</v>
          </cell>
          <cell r="F1392" t="str">
            <v>150-155</v>
          </cell>
          <cell r="G1392">
            <v>0.68</v>
          </cell>
          <cell r="H1392">
            <v>0.16</v>
          </cell>
          <cell r="I1392">
            <v>0.84</v>
          </cell>
          <cell r="J1392">
            <v>4.2</v>
          </cell>
          <cell r="K1392">
            <v>830.37</v>
          </cell>
          <cell r="L1392">
            <v>0</v>
          </cell>
          <cell r="M1392">
            <v>830.37</v>
          </cell>
          <cell r="N1392">
            <v>0</v>
          </cell>
        </row>
        <row r="1393">
          <cell r="A1393" t="str">
            <v>CP1.410NO_thin155</v>
          </cell>
          <cell r="B1393" t="str">
            <v xml:space="preserve">CP </v>
          </cell>
          <cell r="C1393">
            <v>1.4</v>
          </cell>
          <cell r="D1393">
            <v>10</v>
          </cell>
          <cell r="E1393" t="str">
            <v>NO_thin</v>
          </cell>
          <cell r="F1393" t="str">
            <v>155-160</v>
          </cell>
          <cell r="G1393">
            <v>0.65</v>
          </cell>
          <cell r="H1393">
            <v>-0.13</v>
          </cell>
          <cell r="I1393">
            <v>0.52</v>
          </cell>
          <cell r="J1393">
            <v>2.6</v>
          </cell>
          <cell r="K1393">
            <v>832.97</v>
          </cell>
          <cell r="L1393">
            <v>0</v>
          </cell>
          <cell r="M1393">
            <v>832.97</v>
          </cell>
          <cell r="N1393">
            <v>0</v>
          </cell>
        </row>
        <row r="1394">
          <cell r="A1394" t="str">
            <v>CP1.410NO_thin160</v>
          </cell>
          <cell r="B1394" t="str">
            <v xml:space="preserve">CP </v>
          </cell>
          <cell r="C1394">
            <v>1.4</v>
          </cell>
          <cell r="D1394">
            <v>10</v>
          </cell>
          <cell r="E1394" t="str">
            <v>NO_thin</v>
          </cell>
          <cell r="F1394" t="str">
            <v>160-165</v>
          </cell>
          <cell r="G1394">
            <v>0.63</v>
          </cell>
          <cell r="H1394">
            <v>-0.12</v>
          </cell>
          <cell r="I1394">
            <v>0.5</v>
          </cell>
          <cell r="J1394">
            <v>2.52</v>
          </cell>
          <cell r="K1394">
            <v>835.49</v>
          </cell>
          <cell r="L1394">
            <v>0</v>
          </cell>
          <cell r="M1394">
            <v>835.49</v>
          </cell>
          <cell r="N1394">
            <v>0</v>
          </cell>
        </row>
        <row r="1395">
          <cell r="A1395" t="str">
            <v>CP1.410NO_thin165</v>
          </cell>
          <cell r="B1395" t="str">
            <v xml:space="preserve">CP </v>
          </cell>
          <cell r="C1395">
            <v>1.4</v>
          </cell>
          <cell r="D1395">
            <v>10</v>
          </cell>
          <cell r="E1395" t="str">
            <v>NO_thin</v>
          </cell>
          <cell r="F1395" t="str">
            <v>165-170</v>
          </cell>
          <cell r="G1395">
            <v>0.44</v>
          </cell>
          <cell r="H1395">
            <v>-0.11</v>
          </cell>
          <cell r="I1395">
            <v>0.32</v>
          </cell>
          <cell r="J1395">
            <v>1.61</v>
          </cell>
          <cell r="K1395">
            <v>837.1</v>
          </cell>
          <cell r="L1395">
            <v>0</v>
          </cell>
          <cell r="M1395">
            <v>837.1</v>
          </cell>
          <cell r="N1395">
            <v>0</v>
          </cell>
        </row>
        <row r="1396">
          <cell r="A1396" t="str">
            <v>CP1.410NO_thin170</v>
          </cell>
          <cell r="B1396" t="str">
            <v xml:space="preserve">CP </v>
          </cell>
          <cell r="C1396">
            <v>1.4</v>
          </cell>
          <cell r="D1396">
            <v>10</v>
          </cell>
          <cell r="E1396" t="str">
            <v>NO_thin</v>
          </cell>
          <cell r="F1396" t="str">
            <v>170-175</v>
          </cell>
          <cell r="G1396">
            <v>0.4</v>
          </cell>
          <cell r="H1396">
            <v>-0.06</v>
          </cell>
          <cell r="I1396">
            <v>0.34</v>
          </cell>
          <cell r="J1396">
            <v>1.7</v>
          </cell>
          <cell r="K1396">
            <v>838.8</v>
          </cell>
          <cell r="L1396">
            <v>0</v>
          </cell>
          <cell r="M1396">
            <v>838.8</v>
          </cell>
          <cell r="N1396">
            <v>0</v>
          </cell>
        </row>
        <row r="1397">
          <cell r="A1397" t="str">
            <v>CP1.410NO_thin175</v>
          </cell>
          <cell r="B1397" t="str">
            <v xml:space="preserve">CP </v>
          </cell>
          <cell r="C1397">
            <v>1.4</v>
          </cell>
          <cell r="D1397">
            <v>10</v>
          </cell>
          <cell r="E1397" t="str">
            <v>NO_thin</v>
          </cell>
          <cell r="F1397" t="str">
            <v>175-180</v>
          </cell>
          <cell r="G1397">
            <v>0.43</v>
          </cell>
          <cell r="H1397">
            <v>-0.04</v>
          </cell>
          <cell r="I1397">
            <v>0.39</v>
          </cell>
          <cell r="J1397">
            <v>1.94</v>
          </cell>
          <cell r="K1397">
            <v>840.74</v>
          </cell>
          <cell r="L1397">
            <v>0</v>
          </cell>
          <cell r="M1397">
            <v>840.74</v>
          </cell>
          <cell r="N1397">
            <v>0</v>
          </cell>
        </row>
        <row r="1398">
          <cell r="A1398" t="str">
            <v>CP1.410NO_thin180</v>
          </cell>
          <cell r="B1398" t="str">
            <v xml:space="preserve">CP </v>
          </cell>
          <cell r="C1398">
            <v>1.4</v>
          </cell>
          <cell r="D1398">
            <v>10</v>
          </cell>
          <cell r="E1398" t="str">
            <v>NO_thin</v>
          </cell>
          <cell r="F1398" t="str">
            <v>180-185</v>
          </cell>
          <cell r="G1398">
            <v>0.38</v>
          </cell>
          <cell r="H1398">
            <v>-0.03</v>
          </cell>
          <cell r="I1398">
            <v>0.35</v>
          </cell>
          <cell r="J1398">
            <v>1.74</v>
          </cell>
          <cell r="K1398">
            <v>842.48</v>
          </cell>
          <cell r="L1398">
            <v>0</v>
          </cell>
          <cell r="M1398">
            <v>842.48</v>
          </cell>
          <cell r="N1398">
            <v>0</v>
          </cell>
        </row>
        <row r="1399">
          <cell r="A1399" t="str">
            <v>CP1.410NO_thin185</v>
          </cell>
          <cell r="B1399" t="str">
            <v xml:space="preserve">CP </v>
          </cell>
          <cell r="C1399">
            <v>1.4</v>
          </cell>
          <cell r="D1399">
            <v>10</v>
          </cell>
          <cell r="E1399" t="str">
            <v>NO_thin</v>
          </cell>
          <cell r="F1399" t="str">
            <v>185-190</v>
          </cell>
          <cell r="G1399">
            <v>0.35</v>
          </cell>
          <cell r="H1399">
            <v>-0.03</v>
          </cell>
          <cell r="I1399">
            <v>0.33</v>
          </cell>
          <cell r="J1399">
            <v>1.63</v>
          </cell>
          <cell r="K1399">
            <v>844.11</v>
          </cell>
          <cell r="L1399">
            <v>0</v>
          </cell>
          <cell r="M1399">
            <v>844.11</v>
          </cell>
          <cell r="N1399">
            <v>0</v>
          </cell>
        </row>
        <row r="1400">
          <cell r="A1400" t="str">
            <v>CP1.410NO_thin190</v>
          </cell>
          <cell r="B1400" t="str">
            <v xml:space="preserve">CP </v>
          </cell>
          <cell r="C1400">
            <v>1.4</v>
          </cell>
          <cell r="D1400">
            <v>10</v>
          </cell>
          <cell r="E1400" t="str">
            <v>NO_thin</v>
          </cell>
          <cell r="F1400" t="str">
            <v>190-195</v>
          </cell>
          <cell r="G1400">
            <v>0.3</v>
          </cell>
          <cell r="H1400">
            <v>-0.02</v>
          </cell>
          <cell r="I1400">
            <v>0.28000000000000003</v>
          </cell>
          <cell r="J1400">
            <v>1.39</v>
          </cell>
          <cell r="K1400">
            <v>845.5</v>
          </cell>
          <cell r="L1400">
            <v>0</v>
          </cell>
          <cell r="M1400">
            <v>845.5</v>
          </cell>
          <cell r="N1400">
            <v>0</v>
          </cell>
        </row>
        <row r="1401">
          <cell r="A1401" t="str">
            <v>CP1.410NO_thin195</v>
          </cell>
          <cell r="B1401" t="str">
            <v xml:space="preserve">CP </v>
          </cell>
          <cell r="C1401">
            <v>1.4</v>
          </cell>
          <cell r="D1401">
            <v>10</v>
          </cell>
          <cell r="E1401" t="str">
            <v>NO_thin</v>
          </cell>
          <cell r="F1401" t="str">
            <v>195-200</v>
          </cell>
          <cell r="G1401">
            <v>0.23</v>
          </cell>
          <cell r="H1401">
            <v>-0.02</v>
          </cell>
          <cell r="I1401">
            <v>0.21</v>
          </cell>
          <cell r="J1401">
            <v>1.05</v>
          </cell>
          <cell r="K1401">
            <v>846.55</v>
          </cell>
          <cell r="L1401">
            <v>0</v>
          </cell>
          <cell r="M1401">
            <v>846.55</v>
          </cell>
          <cell r="N1401">
            <v>0</v>
          </cell>
        </row>
        <row r="1402">
          <cell r="A1402" t="str">
            <v>CP1.410Thinned000</v>
          </cell>
          <cell r="B1402" t="str">
            <v xml:space="preserve">CP </v>
          </cell>
          <cell r="C1402">
            <v>1.4</v>
          </cell>
          <cell r="D1402">
            <v>10</v>
          </cell>
          <cell r="E1402" t="str">
            <v>Thinned</v>
          </cell>
          <cell r="F1402" t="str">
            <v xml:space="preserve">  0-5</v>
          </cell>
          <cell r="G1402">
            <v>0.57999999999999996</v>
          </cell>
          <cell r="H1402">
            <v>0.22</v>
          </cell>
          <cell r="I1402">
            <v>0.81</v>
          </cell>
          <cell r="J1402">
            <v>4.04</v>
          </cell>
          <cell r="K1402">
            <v>4.04</v>
          </cell>
          <cell r="L1402">
            <v>0</v>
          </cell>
          <cell r="M1402">
            <v>4.04</v>
          </cell>
          <cell r="N1402">
            <v>0</v>
          </cell>
        </row>
        <row r="1403">
          <cell r="A1403" t="str">
            <v>CP1.410Thinned005</v>
          </cell>
          <cell r="B1403" t="str">
            <v xml:space="preserve">CP </v>
          </cell>
          <cell r="C1403">
            <v>1.4</v>
          </cell>
          <cell r="D1403">
            <v>10</v>
          </cell>
          <cell r="E1403" t="str">
            <v>Thinned</v>
          </cell>
          <cell r="F1403" t="str">
            <v xml:space="preserve">  5-10</v>
          </cell>
          <cell r="G1403">
            <v>1.78</v>
          </cell>
          <cell r="H1403">
            <v>0.28000000000000003</v>
          </cell>
          <cell r="I1403">
            <v>2.06</v>
          </cell>
          <cell r="J1403">
            <v>10.28</v>
          </cell>
          <cell r="K1403">
            <v>14.32</v>
          </cell>
          <cell r="L1403">
            <v>0</v>
          </cell>
          <cell r="M1403">
            <v>14.32</v>
          </cell>
          <cell r="N1403">
            <v>0</v>
          </cell>
        </row>
        <row r="1404">
          <cell r="A1404" t="str">
            <v>CP1.410Thinned010</v>
          </cell>
          <cell r="B1404" t="str">
            <v xml:space="preserve">CP </v>
          </cell>
          <cell r="C1404">
            <v>1.4</v>
          </cell>
          <cell r="D1404">
            <v>10</v>
          </cell>
          <cell r="E1404" t="str">
            <v>Thinned</v>
          </cell>
          <cell r="F1404" t="str">
            <v xml:space="preserve"> 10-15</v>
          </cell>
          <cell r="G1404">
            <v>5.43</v>
          </cell>
          <cell r="H1404">
            <v>0.28000000000000003</v>
          </cell>
          <cell r="I1404">
            <v>5.71</v>
          </cell>
          <cell r="J1404">
            <v>28.55</v>
          </cell>
          <cell r="K1404">
            <v>42.87</v>
          </cell>
          <cell r="L1404">
            <v>0</v>
          </cell>
          <cell r="M1404">
            <v>42.87</v>
          </cell>
          <cell r="N1404">
            <v>0</v>
          </cell>
        </row>
        <row r="1405">
          <cell r="A1405" t="str">
            <v>CP1.410Thinned015</v>
          </cell>
          <cell r="B1405" t="str">
            <v xml:space="preserve">CP </v>
          </cell>
          <cell r="C1405">
            <v>1.4</v>
          </cell>
          <cell r="D1405">
            <v>10</v>
          </cell>
          <cell r="E1405" t="str">
            <v>Thinned</v>
          </cell>
          <cell r="F1405" t="str">
            <v xml:space="preserve"> 15-20</v>
          </cell>
          <cell r="G1405">
            <v>16.579999999999998</v>
          </cell>
          <cell r="H1405">
            <v>0.28000000000000003</v>
          </cell>
          <cell r="I1405">
            <v>16.86</v>
          </cell>
          <cell r="J1405">
            <v>84.28</v>
          </cell>
          <cell r="K1405">
            <v>127.14</v>
          </cell>
          <cell r="L1405">
            <v>0</v>
          </cell>
          <cell r="M1405">
            <v>127.14</v>
          </cell>
          <cell r="N1405">
            <v>0</v>
          </cell>
        </row>
        <row r="1406">
          <cell r="A1406" t="str">
            <v>CP1.410Thinned020</v>
          </cell>
          <cell r="B1406" t="str">
            <v xml:space="preserve">CP </v>
          </cell>
          <cell r="C1406">
            <v>1.4</v>
          </cell>
          <cell r="D1406">
            <v>10</v>
          </cell>
          <cell r="E1406" t="str">
            <v>Thinned</v>
          </cell>
          <cell r="F1406" t="str">
            <v xml:space="preserve"> 20-25</v>
          </cell>
          <cell r="G1406">
            <v>12.24</v>
          </cell>
          <cell r="H1406">
            <v>6.41</v>
          </cell>
          <cell r="I1406">
            <v>18.66</v>
          </cell>
          <cell r="J1406">
            <v>93.28</v>
          </cell>
          <cell r="K1406">
            <v>220.43</v>
          </cell>
          <cell r="L1406">
            <v>-0.2</v>
          </cell>
          <cell r="M1406">
            <v>220.23000000000002</v>
          </cell>
          <cell r="N1406">
            <v>11.74</v>
          </cell>
        </row>
        <row r="1407">
          <cell r="A1407" t="str">
            <v>CP1.410Thinned025</v>
          </cell>
          <cell r="B1407" t="str">
            <v xml:space="preserve">CP </v>
          </cell>
          <cell r="C1407">
            <v>1.4</v>
          </cell>
          <cell r="D1407">
            <v>10</v>
          </cell>
          <cell r="E1407" t="str">
            <v>Thinned</v>
          </cell>
          <cell r="F1407" t="str">
            <v xml:space="preserve"> 25-30</v>
          </cell>
          <cell r="G1407">
            <v>2.52</v>
          </cell>
          <cell r="H1407">
            <v>-0.09</v>
          </cell>
          <cell r="I1407">
            <v>2.44</v>
          </cell>
          <cell r="J1407">
            <v>12.18</v>
          </cell>
          <cell r="K1407">
            <v>232.6</v>
          </cell>
          <cell r="L1407">
            <v>-0.35</v>
          </cell>
          <cell r="M1407">
            <v>232.25</v>
          </cell>
          <cell r="N1407">
            <v>8.6199999999999992</v>
          </cell>
        </row>
        <row r="1408">
          <cell r="A1408" t="str">
            <v>CP1.410Thinned030</v>
          </cell>
          <cell r="B1408" t="str">
            <v xml:space="preserve">CP </v>
          </cell>
          <cell r="C1408">
            <v>1.4</v>
          </cell>
          <cell r="D1408">
            <v>10</v>
          </cell>
          <cell r="E1408" t="str">
            <v>Thinned</v>
          </cell>
          <cell r="F1408" t="str">
            <v xml:space="preserve"> 30-35</v>
          </cell>
          <cell r="G1408">
            <v>4.5199999999999996</v>
          </cell>
          <cell r="H1408">
            <v>2.92</v>
          </cell>
          <cell r="I1408">
            <v>7.45</v>
          </cell>
          <cell r="J1408">
            <v>37.229999999999997</v>
          </cell>
          <cell r="K1408">
            <v>269.83</v>
          </cell>
          <cell r="L1408">
            <v>-0.88</v>
          </cell>
          <cell r="M1408">
            <v>268.95</v>
          </cell>
          <cell r="N1408">
            <v>3.67</v>
          </cell>
        </row>
        <row r="1409">
          <cell r="A1409" t="str">
            <v>CP1.410Thinned035</v>
          </cell>
          <cell r="B1409" t="str">
            <v xml:space="preserve">CP </v>
          </cell>
          <cell r="C1409">
            <v>1.4</v>
          </cell>
          <cell r="D1409">
            <v>10</v>
          </cell>
          <cell r="E1409" t="str">
            <v>Thinned</v>
          </cell>
          <cell r="F1409" t="str">
            <v xml:space="preserve"> 35-40</v>
          </cell>
          <cell r="G1409">
            <v>4.72</v>
          </cell>
          <cell r="H1409">
            <v>0.44</v>
          </cell>
          <cell r="I1409">
            <v>5.15</v>
          </cell>
          <cell r="J1409">
            <v>25.77</v>
          </cell>
          <cell r="K1409">
            <v>295.60000000000002</v>
          </cell>
          <cell r="L1409">
            <v>-1.56</v>
          </cell>
          <cell r="M1409">
            <v>294.04000000000002</v>
          </cell>
          <cell r="N1409">
            <v>4.6500000000000004</v>
          </cell>
        </row>
        <row r="1410">
          <cell r="A1410" t="str">
            <v>CP1.410Thinned040</v>
          </cell>
          <cell r="B1410" t="str">
            <v xml:space="preserve">CP </v>
          </cell>
          <cell r="C1410">
            <v>1.4</v>
          </cell>
          <cell r="D1410">
            <v>10</v>
          </cell>
          <cell r="E1410" t="str">
            <v>Thinned</v>
          </cell>
          <cell r="F1410" t="str">
            <v xml:space="preserve"> 40-45</v>
          </cell>
          <cell r="G1410">
            <v>4.51</v>
          </cell>
          <cell r="H1410">
            <v>0.35</v>
          </cell>
          <cell r="I1410">
            <v>4.8499999999999996</v>
          </cell>
          <cell r="J1410">
            <v>24.27</v>
          </cell>
          <cell r="K1410">
            <v>319.87</v>
          </cell>
          <cell r="L1410">
            <v>-2.19</v>
          </cell>
          <cell r="M1410">
            <v>317.68</v>
          </cell>
          <cell r="N1410">
            <v>4.3099999999999996</v>
          </cell>
        </row>
        <row r="1411">
          <cell r="A1411" t="str">
            <v>CP1.410Thinned045</v>
          </cell>
          <cell r="B1411" t="str">
            <v xml:space="preserve">CP </v>
          </cell>
          <cell r="C1411">
            <v>1.4</v>
          </cell>
          <cell r="D1411">
            <v>10</v>
          </cell>
          <cell r="E1411" t="str">
            <v>Thinned</v>
          </cell>
          <cell r="F1411" t="str">
            <v xml:space="preserve"> 45-50</v>
          </cell>
          <cell r="G1411">
            <v>4.03</v>
          </cell>
          <cell r="H1411">
            <v>-1.45</v>
          </cell>
          <cell r="I1411">
            <v>2.57</v>
          </cell>
          <cell r="J1411">
            <v>12.86</v>
          </cell>
          <cell r="K1411">
            <v>332.74</v>
          </cell>
          <cell r="L1411">
            <v>-2.91</v>
          </cell>
          <cell r="M1411">
            <v>329.83</v>
          </cell>
          <cell r="N1411">
            <v>4.99</v>
          </cell>
        </row>
        <row r="1412">
          <cell r="A1412" t="str">
            <v>CP1.410Thinned050</v>
          </cell>
          <cell r="B1412" t="str">
            <v xml:space="preserve">CP </v>
          </cell>
          <cell r="C1412">
            <v>1.4</v>
          </cell>
          <cell r="D1412">
            <v>10</v>
          </cell>
          <cell r="E1412" t="str">
            <v>Thinned</v>
          </cell>
          <cell r="F1412" t="str">
            <v xml:space="preserve"> 50-55</v>
          </cell>
          <cell r="G1412">
            <v>4.26</v>
          </cell>
          <cell r="H1412">
            <v>-1.61</v>
          </cell>
          <cell r="I1412">
            <v>2.65</v>
          </cell>
          <cell r="J1412">
            <v>13.25</v>
          </cell>
          <cell r="K1412">
            <v>345.99</v>
          </cell>
          <cell r="L1412">
            <v>-3.52</v>
          </cell>
          <cell r="M1412">
            <v>342.47</v>
          </cell>
          <cell r="N1412">
            <v>4.18</v>
          </cell>
        </row>
        <row r="1413">
          <cell r="A1413" t="str">
            <v>CP1.410Thinned055</v>
          </cell>
          <cell r="B1413" t="str">
            <v xml:space="preserve">CP </v>
          </cell>
          <cell r="C1413">
            <v>1.4</v>
          </cell>
          <cell r="D1413">
            <v>10</v>
          </cell>
          <cell r="E1413" t="str">
            <v>Thinned</v>
          </cell>
          <cell r="F1413" t="str">
            <v xml:space="preserve"> 55-60</v>
          </cell>
          <cell r="G1413">
            <v>4.83</v>
          </cell>
          <cell r="H1413">
            <v>-1.82</v>
          </cell>
          <cell r="I1413">
            <v>3.01</v>
          </cell>
          <cell r="J1413">
            <v>15.03</v>
          </cell>
          <cell r="K1413">
            <v>361.02</v>
          </cell>
          <cell r="L1413">
            <v>-4.0599999999999996</v>
          </cell>
          <cell r="M1413">
            <v>356.96</v>
          </cell>
          <cell r="N1413">
            <v>3.73</v>
          </cell>
        </row>
        <row r="1414">
          <cell r="A1414" t="str">
            <v>CP1.410Thinned060</v>
          </cell>
          <cell r="B1414" t="str">
            <v xml:space="preserve">CP </v>
          </cell>
          <cell r="C1414">
            <v>1.4</v>
          </cell>
          <cell r="D1414">
            <v>10</v>
          </cell>
          <cell r="E1414" t="str">
            <v>Thinned</v>
          </cell>
          <cell r="F1414" t="str">
            <v xml:space="preserve"> 60-65</v>
          </cell>
          <cell r="G1414">
            <v>4.3600000000000003</v>
          </cell>
          <cell r="H1414">
            <v>-1.04</v>
          </cell>
          <cell r="I1414">
            <v>3.32</v>
          </cell>
          <cell r="J1414">
            <v>16.61</v>
          </cell>
          <cell r="K1414">
            <v>377.63</v>
          </cell>
          <cell r="L1414">
            <v>-4.5199999999999996</v>
          </cell>
          <cell r="M1414">
            <v>373.11</v>
          </cell>
          <cell r="N1414">
            <v>3.18</v>
          </cell>
        </row>
        <row r="1415">
          <cell r="A1415" t="str">
            <v>CP1.410Thinned065</v>
          </cell>
          <cell r="B1415" t="str">
            <v xml:space="preserve">CP </v>
          </cell>
          <cell r="C1415">
            <v>1.4</v>
          </cell>
          <cell r="D1415">
            <v>10</v>
          </cell>
          <cell r="E1415" t="str">
            <v>Thinned</v>
          </cell>
          <cell r="F1415" t="str">
            <v xml:space="preserve"> 65-70</v>
          </cell>
          <cell r="G1415">
            <v>3.14</v>
          </cell>
          <cell r="H1415">
            <v>-0.24</v>
          </cell>
          <cell r="I1415">
            <v>2.9</v>
          </cell>
          <cell r="J1415">
            <v>14.5</v>
          </cell>
          <cell r="K1415">
            <v>392.13</v>
          </cell>
          <cell r="L1415">
            <v>-4.92</v>
          </cell>
          <cell r="M1415">
            <v>387.21</v>
          </cell>
          <cell r="N1415">
            <v>2.73</v>
          </cell>
        </row>
        <row r="1416">
          <cell r="A1416" t="str">
            <v>CP1.410Thinned070</v>
          </cell>
          <cell r="B1416" t="str">
            <v xml:space="preserve">CP </v>
          </cell>
          <cell r="C1416">
            <v>1.4</v>
          </cell>
          <cell r="D1416">
            <v>10</v>
          </cell>
          <cell r="E1416" t="str">
            <v>Thinned</v>
          </cell>
          <cell r="F1416" t="str">
            <v xml:space="preserve"> 70-75</v>
          </cell>
          <cell r="G1416">
            <v>2.95</v>
          </cell>
          <cell r="H1416">
            <v>-0.61</v>
          </cell>
          <cell r="I1416">
            <v>2.34</v>
          </cell>
          <cell r="J1416">
            <v>11.69</v>
          </cell>
          <cell r="K1416">
            <v>403.82</v>
          </cell>
          <cell r="L1416">
            <v>-5.33</v>
          </cell>
          <cell r="M1416">
            <v>398.49</v>
          </cell>
          <cell r="N1416">
            <v>2.85</v>
          </cell>
        </row>
        <row r="1417">
          <cell r="A1417" t="str">
            <v>CP1.410Thinned075</v>
          </cell>
          <cell r="B1417" t="str">
            <v xml:space="preserve">CP </v>
          </cell>
          <cell r="C1417">
            <v>1.4</v>
          </cell>
          <cell r="D1417">
            <v>10</v>
          </cell>
          <cell r="E1417" t="str">
            <v>Thinned</v>
          </cell>
          <cell r="F1417" t="str">
            <v xml:space="preserve"> 75-80</v>
          </cell>
          <cell r="G1417">
            <v>2.77</v>
          </cell>
          <cell r="H1417">
            <v>-0.66</v>
          </cell>
          <cell r="I1417">
            <v>2.1</v>
          </cell>
          <cell r="J1417">
            <v>10.52</v>
          </cell>
          <cell r="K1417">
            <v>414.35</v>
          </cell>
          <cell r="L1417">
            <v>-5.74</v>
          </cell>
          <cell r="M1417">
            <v>408.61</v>
          </cell>
          <cell r="N1417">
            <v>2.84</v>
          </cell>
        </row>
        <row r="1418">
          <cell r="A1418" t="str">
            <v>CP1.410Thinned080</v>
          </cell>
          <cell r="B1418" t="str">
            <v xml:space="preserve">CP </v>
          </cell>
          <cell r="C1418">
            <v>1.4</v>
          </cell>
          <cell r="D1418">
            <v>10</v>
          </cell>
          <cell r="E1418" t="str">
            <v>Thinned</v>
          </cell>
          <cell r="F1418" t="str">
            <v xml:space="preserve"> 80-85</v>
          </cell>
          <cell r="G1418">
            <v>1.87</v>
          </cell>
          <cell r="H1418">
            <v>-0.3</v>
          </cell>
          <cell r="I1418">
            <v>1.58</v>
          </cell>
          <cell r="J1418">
            <v>7.88</v>
          </cell>
          <cell r="K1418">
            <v>422.22</v>
          </cell>
          <cell r="L1418">
            <v>-6.12</v>
          </cell>
          <cell r="M1418">
            <v>416.1</v>
          </cell>
          <cell r="N1418">
            <v>2.6</v>
          </cell>
        </row>
        <row r="1419">
          <cell r="A1419" t="str">
            <v>CP1.410Thinned085</v>
          </cell>
          <cell r="B1419" t="str">
            <v xml:space="preserve">CP </v>
          </cell>
          <cell r="C1419">
            <v>1.4</v>
          </cell>
          <cell r="D1419">
            <v>10</v>
          </cell>
          <cell r="E1419" t="str">
            <v>Thinned</v>
          </cell>
          <cell r="F1419" t="str">
            <v xml:space="preserve"> 85-90</v>
          </cell>
          <cell r="G1419">
            <v>0.72</v>
          </cell>
          <cell r="H1419">
            <v>-0.24</v>
          </cell>
          <cell r="I1419">
            <v>0.48</v>
          </cell>
          <cell r="J1419">
            <v>2.38</v>
          </cell>
          <cell r="K1419">
            <v>424.6</v>
          </cell>
          <cell r="L1419">
            <v>-6.48</v>
          </cell>
          <cell r="M1419">
            <v>418.12</v>
          </cell>
          <cell r="N1419">
            <v>2.5099999999999998</v>
          </cell>
        </row>
        <row r="1420">
          <cell r="A1420" t="str">
            <v>CP1.410Thinned090</v>
          </cell>
          <cell r="B1420" t="str">
            <v xml:space="preserve">CP </v>
          </cell>
          <cell r="C1420">
            <v>1.4</v>
          </cell>
          <cell r="D1420">
            <v>10</v>
          </cell>
          <cell r="E1420" t="str">
            <v>Thinned</v>
          </cell>
          <cell r="F1420" t="str">
            <v xml:space="preserve"> 90-95</v>
          </cell>
          <cell r="G1420">
            <v>0.49</v>
          </cell>
          <cell r="H1420">
            <v>-0.01</v>
          </cell>
          <cell r="I1420">
            <v>0.48</v>
          </cell>
          <cell r="J1420">
            <v>2.42</v>
          </cell>
          <cell r="K1420">
            <v>427.02</v>
          </cell>
          <cell r="L1420">
            <v>-6.82</v>
          </cell>
          <cell r="M1420">
            <v>420.2</v>
          </cell>
          <cell r="N1420">
            <v>2.34</v>
          </cell>
        </row>
        <row r="1421">
          <cell r="A1421" t="str">
            <v>CP1.410Thinned095</v>
          </cell>
          <cell r="B1421" t="str">
            <v xml:space="preserve">CP </v>
          </cell>
          <cell r="C1421">
            <v>1.4</v>
          </cell>
          <cell r="D1421">
            <v>10</v>
          </cell>
          <cell r="E1421" t="str">
            <v>Thinned</v>
          </cell>
          <cell r="F1421" t="str">
            <v xml:space="preserve"> 95-100</v>
          </cell>
          <cell r="G1421">
            <v>0.53</v>
          </cell>
          <cell r="H1421">
            <v>-0.13</v>
          </cell>
          <cell r="I1421">
            <v>0.4</v>
          </cell>
          <cell r="J1421">
            <v>2.02</v>
          </cell>
          <cell r="K1421">
            <v>429.04</v>
          </cell>
          <cell r="L1421">
            <v>-7.16</v>
          </cell>
          <cell r="M1421">
            <v>421.88</v>
          </cell>
          <cell r="N1421">
            <v>2.3199999999999998</v>
          </cell>
        </row>
        <row r="1422">
          <cell r="A1422" t="str">
            <v>CP1.410Thinned100</v>
          </cell>
          <cell r="B1422" t="str">
            <v xml:space="preserve">CP </v>
          </cell>
          <cell r="C1422">
            <v>1.4</v>
          </cell>
          <cell r="D1422">
            <v>10</v>
          </cell>
          <cell r="E1422" t="str">
            <v>Thinned</v>
          </cell>
          <cell r="F1422" t="str">
            <v>100-105</v>
          </cell>
          <cell r="G1422">
            <v>0.35</v>
          </cell>
          <cell r="H1422">
            <v>-0.15</v>
          </cell>
          <cell r="I1422">
            <v>0.19</v>
          </cell>
          <cell r="J1422">
            <v>0.97</v>
          </cell>
          <cell r="K1422">
            <v>430.01</v>
          </cell>
          <cell r="L1422">
            <v>-7.48</v>
          </cell>
          <cell r="M1422">
            <v>422.53</v>
          </cell>
          <cell r="N1422">
            <v>2.23</v>
          </cell>
        </row>
        <row r="1423">
          <cell r="A1423" t="str">
            <v>CP1.410Thinned105</v>
          </cell>
          <cell r="B1423" t="str">
            <v xml:space="preserve">CP </v>
          </cell>
          <cell r="C1423">
            <v>1.4</v>
          </cell>
          <cell r="D1423">
            <v>10</v>
          </cell>
          <cell r="E1423" t="str">
            <v>Thinned</v>
          </cell>
          <cell r="F1423" t="str">
            <v>105-110</v>
          </cell>
          <cell r="G1423">
            <v>0.09</v>
          </cell>
          <cell r="H1423">
            <v>-0.15</v>
          </cell>
          <cell r="I1423">
            <v>-0.06</v>
          </cell>
          <cell r="J1423">
            <v>-0.3</v>
          </cell>
          <cell r="K1423">
            <v>429.7</v>
          </cell>
          <cell r="L1423">
            <v>-7.8</v>
          </cell>
          <cell r="M1423">
            <v>421.9</v>
          </cell>
          <cell r="N1423">
            <v>2.13</v>
          </cell>
        </row>
        <row r="1424">
          <cell r="A1424" t="str">
            <v>CP1.410Thinned110</v>
          </cell>
          <cell r="B1424" t="str">
            <v xml:space="preserve">CP </v>
          </cell>
          <cell r="C1424">
            <v>1.4</v>
          </cell>
          <cell r="D1424">
            <v>10</v>
          </cell>
          <cell r="E1424" t="str">
            <v>Thinned</v>
          </cell>
          <cell r="F1424" t="str">
            <v>110-115</v>
          </cell>
          <cell r="G1424">
            <v>-0.14000000000000001</v>
          </cell>
          <cell r="H1424">
            <v>-0.13</v>
          </cell>
          <cell r="I1424">
            <v>-0.27</v>
          </cell>
          <cell r="J1424">
            <v>-1.35</v>
          </cell>
          <cell r="K1424">
            <v>428.36</v>
          </cell>
          <cell r="L1424">
            <v>-8.09</v>
          </cell>
          <cell r="M1424">
            <v>420.27000000000004</v>
          </cell>
          <cell r="N1424">
            <v>2.0499999999999998</v>
          </cell>
        </row>
        <row r="1425">
          <cell r="A1425" t="str">
            <v>CP1.410Thinned115</v>
          </cell>
          <cell r="B1425" t="str">
            <v xml:space="preserve">CP </v>
          </cell>
          <cell r="C1425">
            <v>1.4</v>
          </cell>
          <cell r="D1425">
            <v>10</v>
          </cell>
          <cell r="E1425" t="str">
            <v>Thinned</v>
          </cell>
          <cell r="F1425" t="str">
            <v>115-120</v>
          </cell>
          <cell r="G1425">
            <v>-0.33</v>
          </cell>
          <cell r="H1425">
            <v>-0.1</v>
          </cell>
          <cell r="I1425">
            <v>-0.43</v>
          </cell>
          <cell r="J1425">
            <v>-2.13</v>
          </cell>
          <cell r="K1425">
            <v>426.22</v>
          </cell>
          <cell r="L1425">
            <v>-8.3800000000000008</v>
          </cell>
          <cell r="M1425">
            <v>417.84000000000003</v>
          </cell>
          <cell r="N1425">
            <v>1.96</v>
          </cell>
        </row>
        <row r="1426">
          <cell r="A1426" t="str">
            <v>CP1.410Thinned120</v>
          </cell>
          <cell r="B1426" t="str">
            <v xml:space="preserve">CP </v>
          </cell>
          <cell r="C1426">
            <v>1.4</v>
          </cell>
          <cell r="D1426">
            <v>10</v>
          </cell>
          <cell r="E1426" t="str">
            <v>Thinned</v>
          </cell>
          <cell r="F1426" t="str">
            <v>120-125</v>
          </cell>
          <cell r="G1426">
            <v>-0.49</v>
          </cell>
          <cell r="H1426">
            <v>-0.08</v>
          </cell>
          <cell r="I1426">
            <v>-0.56999999999999995</v>
          </cell>
          <cell r="J1426">
            <v>-2.85</v>
          </cell>
          <cell r="K1426">
            <v>423.37</v>
          </cell>
          <cell r="L1426">
            <v>-8.65</v>
          </cell>
          <cell r="M1426">
            <v>414.72</v>
          </cell>
          <cell r="N1426">
            <v>1.88</v>
          </cell>
        </row>
        <row r="1427">
          <cell r="A1427" t="str">
            <v>CP1.410Thinned125</v>
          </cell>
          <cell r="B1427" t="str">
            <v xml:space="preserve">CP </v>
          </cell>
          <cell r="C1427">
            <v>1.4</v>
          </cell>
          <cell r="D1427">
            <v>10</v>
          </cell>
          <cell r="E1427" t="str">
            <v>Thinned</v>
          </cell>
          <cell r="F1427" t="str">
            <v>125-130</v>
          </cell>
          <cell r="G1427">
            <v>-0.63</v>
          </cell>
          <cell r="H1427">
            <v>-0.08</v>
          </cell>
          <cell r="I1427">
            <v>-0.7</v>
          </cell>
          <cell r="J1427">
            <v>-3.51</v>
          </cell>
          <cell r="K1427">
            <v>419.87</v>
          </cell>
          <cell r="L1427">
            <v>-8.91</v>
          </cell>
          <cell r="M1427">
            <v>410.96</v>
          </cell>
          <cell r="N1427">
            <v>1.8</v>
          </cell>
        </row>
        <row r="1428">
          <cell r="A1428" t="str">
            <v>CP1.410Thinned130</v>
          </cell>
          <cell r="B1428" t="str">
            <v xml:space="preserve">CP </v>
          </cell>
          <cell r="C1428">
            <v>1.4</v>
          </cell>
          <cell r="D1428">
            <v>10</v>
          </cell>
          <cell r="E1428" t="str">
            <v>Thinned</v>
          </cell>
          <cell r="F1428" t="str">
            <v>130-135</v>
          </cell>
          <cell r="G1428">
            <v>-0.73</v>
          </cell>
          <cell r="H1428">
            <v>-7.0000000000000007E-2</v>
          </cell>
          <cell r="I1428">
            <v>-0.81</v>
          </cell>
          <cell r="J1428">
            <v>-4.04</v>
          </cell>
          <cell r="K1428">
            <v>415.83</v>
          </cell>
          <cell r="L1428">
            <v>-9.16</v>
          </cell>
          <cell r="M1428">
            <v>406.66999999999996</v>
          </cell>
          <cell r="N1428">
            <v>1.73</v>
          </cell>
        </row>
        <row r="1429">
          <cell r="A1429" t="str">
            <v>CP1.410Thinned135</v>
          </cell>
          <cell r="B1429" t="str">
            <v xml:space="preserve">CP </v>
          </cell>
          <cell r="C1429">
            <v>1.4</v>
          </cell>
          <cell r="D1429">
            <v>10</v>
          </cell>
          <cell r="E1429" t="str">
            <v>Thinned</v>
          </cell>
          <cell r="F1429" t="str">
            <v>135-140</v>
          </cell>
          <cell r="G1429">
            <v>-0.82</v>
          </cell>
          <cell r="H1429">
            <v>-7.0000000000000007E-2</v>
          </cell>
          <cell r="I1429">
            <v>-0.9</v>
          </cell>
          <cell r="J1429">
            <v>-4.4800000000000004</v>
          </cell>
          <cell r="K1429">
            <v>411.35</v>
          </cell>
          <cell r="L1429">
            <v>-9.4</v>
          </cell>
          <cell r="M1429">
            <v>401.95000000000005</v>
          </cell>
          <cell r="N1429">
            <v>1.66</v>
          </cell>
        </row>
        <row r="1430">
          <cell r="A1430" t="str">
            <v>CP1.410Thinned140</v>
          </cell>
          <cell r="B1430" t="str">
            <v xml:space="preserve">CP </v>
          </cell>
          <cell r="C1430">
            <v>1.4</v>
          </cell>
          <cell r="D1430">
            <v>10</v>
          </cell>
          <cell r="E1430" t="str">
            <v>Thinned</v>
          </cell>
          <cell r="F1430" t="str">
            <v>140-145</v>
          </cell>
          <cell r="G1430">
            <v>-0.9</v>
          </cell>
          <cell r="H1430">
            <v>-7.0000000000000007E-2</v>
          </cell>
          <cell r="I1430">
            <v>-0.97</v>
          </cell>
          <cell r="J1430">
            <v>-4.84</v>
          </cell>
          <cell r="K1430">
            <v>406.51</v>
          </cell>
          <cell r="L1430">
            <v>-9.64</v>
          </cell>
          <cell r="M1430">
            <v>396.87</v>
          </cell>
          <cell r="N1430">
            <v>1.59</v>
          </cell>
        </row>
        <row r="1431">
          <cell r="A1431" t="str">
            <v>CP1.410Thinned145</v>
          </cell>
          <cell r="B1431" t="str">
            <v xml:space="preserve">CP </v>
          </cell>
          <cell r="C1431">
            <v>1.4</v>
          </cell>
          <cell r="D1431">
            <v>10</v>
          </cell>
          <cell r="E1431" t="str">
            <v>Thinned</v>
          </cell>
          <cell r="F1431" t="str">
            <v>145-150</v>
          </cell>
          <cell r="G1431">
            <v>-0.95</v>
          </cell>
          <cell r="H1431">
            <v>-7.0000000000000007E-2</v>
          </cell>
          <cell r="I1431">
            <v>-1.02</v>
          </cell>
          <cell r="J1431">
            <v>-5.09</v>
          </cell>
          <cell r="K1431">
            <v>401.43</v>
          </cell>
          <cell r="L1431">
            <v>-9.86</v>
          </cell>
          <cell r="M1431">
            <v>391.57</v>
          </cell>
          <cell r="N1431">
            <v>1.53</v>
          </cell>
        </row>
        <row r="1432">
          <cell r="A1432" t="str">
            <v>CP1.410Thinned150</v>
          </cell>
          <cell r="B1432" t="str">
            <v xml:space="preserve">CP </v>
          </cell>
          <cell r="C1432">
            <v>1.4</v>
          </cell>
          <cell r="D1432">
            <v>10</v>
          </cell>
          <cell r="E1432" t="str">
            <v>Thinned</v>
          </cell>
          <cell r="F1432" t="str">
            <v>150-155</v>
          </cell>
          <cell r="G1432">
            <v>-1</v>
          </cell>
          <cell r="H1432">
            <v>-0.06</v>
          </cell>
          <cell r="I1432">
            <v>-1.07</v>
          </cell>
          <cell r="J1432">
            <v>-5.34</v>
          </cell>
          <cell r="K1432">
            <v>396.09</v>
          </cell>
          <cell r="L1432">
            <v>-10.07</v>
          </cell>
          <cell r="M1432">
            <v>386.02</v>
          </cell>
          <cell r="N1432">
            <v>1.46</v>
          </cell>
        </row>
        <row r="1433">
          <cell r="A1433" t="str">
            <v>CP1.410Thinned155</v>
          </cell>
          <cell r="B1433" t="str">
            <v xml:space="preserve">CP </v>
          </cell>
          <cell r="C1433">
            <v>1.4</v>
          </cell>
          <cell r="D1433">
            <v>10</v>
          </cell>
          <cell r="E1433" t="str">
            <v>Thinned</v>
          </cell>
          <cell r="F1433" t="str">
            <v>155-160</v>
          </cell>
          <cell r="G1433">
            <v>-1.07</v>
          </cell>
          <cell r="H1433">
            <v>-0.06</v>
          </cell>
          <cell r="I1433">
            <v>-1.1399999999999999</v>
          </cell>
          <cell r="J1433">
            <v>-5.69</v>
          </cell>
          <cell r="K1433">
            <v>390.41</v>
          </cell>
          <cell r="L1433">
            <v>-10.27</v>
          </cell>
          <cell r="M1433">
            <v>380.14000000000004</v>
          </cell>
          <cell r="N1433">
            <v>1.41</v>
          </cell>
        </row>
        <row r="1434">
          <cell r="A1434" t="str">
            <v>CP1.410Thinned160</v>
          </cell>
          <cell r="B1434" t="str">
            <v xml:space="preserve">CP </v>
          </cell>
          <cell r="C1434">
            <v>1.4</v>
          </cell>
          <cell r="D1434">
            <v>10</v>
          </cell>
          <cell r="E1434" t="str">
            <v>Thinned</v>
          </cell>
          <cell r="F1434" t="str">
            <v>160-165</v>
          </cell>
          <cell r="G1434">
            <v>-1.08</v>
          </cell>
          <cell r="H1434">
            <v>-0.06</v>
          </cell>
          <cell r="I1434">
            <v>-1.1399999999999999</v>
          </cell>
          <cell r="J1434">
            <v>-5.7</v>
          </cell>
          <cell r="K1434">
            <v>384.71</v>
          </cell>
          <cell r="L1434">
            <v>-10.47</v>
          </cell>
          <cell r="M1434">
            <v>374.23999999999995</v>
          </cell>
          <cell r="N1434">
            <v>1.35</v>
          </cell>
        </row>
        <row r="1435">
          <cell r="A1435" t="str">
            <v>CP1.410Thinned165</v>
          </cell>
          <cell r="B1435" t="str">
            <v xml:space="preserve">CP </v>
          </cell>
          <cell r="C1435">
            <v>1.4</v>
          </cell>
          <cell r="D1435">
            <v>10</v>
          </cell>
          <cell r="E1435" t="str">
            <v>Thinned</v>
          </cell>
          <cell r="F1435" t="str">
            <v>165-170</v>
          </cell>
          <cell r="G1435">
            <v>-1.1200000000000001</v>
          </cell>
          <cell r="H1435">
            <v>-0.06</v>
          </cell>
          <cell r="I1435">
            <v>-1.18</v>
          </cell>
          <cell r="J1435">
            <v>-5.92</v>
          </cell>
          <cell r="K1435">
            <v>378.79</v>
          </cell>
          <cell r="L1435">
            <v>-10.66</v>
          </cell>
          <cell r="M1435">
            <v>368.13</v>
          </cell>
          <cell r="N1435">
            <v>1.3</v>
          </cell>
        </row>
        <row r="1436">
          <cell r="A1436" t="str">
            <v>CP1.410Thinned170</v>
          </cell>
          <cell r="B1436" t="str">
            <v xml:space="preserve">CP </v>
          </cell>
          <cell r="C1436">
            <v>1.4</v>
          </cell>
          <cell r="D1436">
            <v>10</v>
          </cell>
          <cell r="E1436" t="str">
            <v>Thinned</v>
          </cell>
          <cell r="F1436" t="str">
            <v>170-175</v>
          </cell>
          <cell r="G1436">
            <v>-1.0900000000000001</v>
          </cell>
          <cell r="H1436">
            <v>-0.06</v>
          </cell>
          <cell r="I1436">
            <v>-1.1499999999999999</v>
          </cell>
          <cell r="J1436">
            <v>-5.75</v>
          </cell>
          <cell r="K1436">
            <v>373.03</v>
          </cell>
          <cell r="L1436">
            <v>-10.84</v>
          </cell>
          <cell r="M1436">
            <v>362.19</v>
          </cell>
          <cell r="N1436">
            <v>1.24</v>
          </cell>
        </row>
        <row r="1437">
          <cell r="A1437" t="str">
            <v>CP1.410Thinned175</v>
          </cell>
          <cell r="B1437" t="str">
            <v xml:space="preserve">CP </v>
          </cell>
          <cell r="C1437">
            <v>1.4</v>
          </cell>
          <cell r="D1437">
            <v>10</v>
          </cell>
          <cell r="E1437" t="str">
            <v>Thinned</v>
          </cell>
          <cell r="F1437" t="str">
            <v>175-180</v>
          </cell>
          <cell r="G1437">
            <v>-1.1000000000000001</v>
          </cell>
          <cell r="H1437">
            <v>-0.06</v>
          </cell>
          <cell r="I1437">
            <v>-1.1599999999999999</v>
          </cell>
          <cell r="J1437">
            <v>-5.79</v>
          </cell>
          <cell r="K1437">
            <v>367.24</v>
          </cell>
          <cell r="L1437">
            <v>-11.01</v>
          </cell>
          <cell r="M1437">
            <v>356.23</v>
          </cell>
          <cell r="N1437">
            <v>1.19</v>
          </cell>
        </row>
        <row r="1438">
          <cell r="A1438" t="str">
            <v>CP1.410Thinned180</v>
          </cell>
          <cell r="B1438" t="str">
            <v xml:space="preserve">CP </v>
          </cell>
          <cell r="C1438">
            <v>1.4</v>
          </cell>
          <cell r="D1438">
            <v>10</v>
          </cell>
          <cell r="E1438" t="str">
            <v>Thinned</v>
          </cell>
          <cell r="F1438" t="str">
            <v>180-185</v>
          </cell>
          <cell r="G1438">
            <v>-1.1000000000000001</v>
          </cell>
          <cell r="H1438">
            <v>-0.05</v>
          </cell>
          <cell r="I1438">
            <v>-1.1499999999999999</v>
          </cell>
          <cell r="J1438">
            <v>-5.76</v>
          </cell>
          <cell r="K1438">
            <v>361.48</v>
          </cell>
          <cell r="L1438">
            <v>-11.18</v>
          </cell>
          <cell r="M1438">
            <v>350.3</v>
          </cell>
          <cell r="N1438">
            <v>1.1499999999999999</v>
          </cell>
        </row>
        <row r="1439">
          <cell r="A1439" t="str">
            <v>CP1.410Thinned185</v>
          </cell>
          <cell r="B1439" t="str">
            <v xml:space="preserve">CP </v>
          </cell>
          <cell r="C1439">
            <v>1.4</v>
          </cell>
          <cell r="D1439">
            <v>10</v>
          </cell>
          <cell r="E1439" t="str">
            <v>Thinned</v>
          </cell>
          <cell r="F1439" t="str">
            <v>185-190</v>
          </cell>
          <cell r="G1439">
            <v>-1.0900000000000001</v>
          </cell>
          <cell r="H1439">
            <v>-0.05</v>
          </cell>
          <cell r="I1439">
            <v>-1.1399999999999999</v>
          </cell>
          <cell r="J1439">
            <v>-5.7</v>
          </cell>
          <cell r="K1439">
            <v>355.79</v>
          </cell>
          <cell r="L1439">
            <v>-11.34</v>
          </cell>
          <cell r="M1439">
            <v>344.45000000000005</v>
          </cell>
          <cell r="N1439">
            <v>1.1000000000000001</v>
          </cell>
        </row>
        <row r="1440">
          <cell r="A1440" t="str">
            <v>CP1.410Thinned190</v>
          </cell>
          <cell r="B1440" t="str">
            <v xml:space="preserve">CP </v>
          </cell>
          <cell r="C1440">
            <v>1.4</v>
          </cell>
          <cell r="D1440">
            <v>10</v>
          </cell>
          <cell r="E1440" t="str">
            <v>Thinned</v>
          </cell>
          <cell r="F1440" t="str">
            <v>190-195</v>
          </cell>
          <cell r="G1440">
            <v>-1.04</v>
          </cell>
          <cell r="H1440">
            <v>-0.05</v>
          </cell>
          <cell r="I1440">
            <v>-1.0900000000000001</v>
          </cell>
          <cell r="J1440">
            <v>-5.45</v>
          </cell>
          <cell r="K1440">
            <v>350.34</v>
          </cell>
          <cell r="L1440">
            <v>-11.5</v>
          </cell>
          <cell r="M1440">
            <v>338.84</v>
          </cell>
          <cell r="N1440">
            <v>1.06</v>
          </cell>
        </row>
        <row r="1441">
          <cell r="A1441" t="str">
            <v>CP1.410Thinned195</v>
          </cell>
          <cell r="B1441" t="str">
            <v xml:space="preserve">CP </v>
          </cell>
          <cell r="C1441">
            <v>1.4</v>
          </cell>
          <cell r="D1441">
            <v>10</v>
          </cell>
          <cell r="E1441" t="str">
            <v>Thinned</v>
          </cell>
          <cell r="F1441" t="str">
            <v>195-200</v>
          </cell>
          <cell r="G1441">
            <v>0.25</v>
          </cell>
          <cell r="H1441">
            <v>-0.36</v>
          </cell>
          <cell r="I1441">
            <v>-0.1</v>
          </cell>
          <cell r="J1441">
            <v>-0.52</v>
          </cell>
          <cell r="K1441">
            <v>349.82</v>
          </cell>
          <cell r="L1441">
            <v>-11.5</v>
          </cell>
          <cell r="M1441">
            <v>338.32</v>
          </cell>
          <cell r="N1441">
            <v>0</v>
          </cell>
        </row>
        <row r="1442">
          <cell r="A1442" t="str">
            <v>CP1.412NO_thin000</v>
          </cell>
          <cell r="B1442" t="str">
            <v xml:space="preserve">CP </v>
          </cell>
          <cell r="C1442">
            <v>1.4</v>
          </cell>
          <cell r="D1442">
            <v>12</v>
          </cell>
          <cell r="E1442" t="str">
            <v>NO_thin</v>
          </cell>
          <cell r="F1442" t="str">
            <v xml:space="preserve">  0-5</v>
          </cell>
          <cell r="G1442">
            <v>0.95</v>
          </cell>
          <cell r="H1442">
            <v>0.25</v>
          </cell>
          <cell r="I1442">
            <v>1.2</v>
          </cell>
          <cell r="J1442">
            <v>5.99</v>
          </cell>
          <cell r="K1442">
            <v>5.99</v>
          </cell>
          <cell r="L1442">
            <v>0</v>
          </cell>
          <cell r="M1442">
            <v>5.99</v>
          </cell>
          <cell r="N1442">
            <v>0</v>
          </cell>
        </row>
        <row r="1443">
          <cell r="A1443" t="str">
            <v>CP1.412NO_thin005</v>
          </cell>
          <cell r="B1443" t="str">
            <v xml:space="preserve">CP </v>
          </cell>
          <cell r="C1443">
            <v>1.4</v>
          </cell>
          <cell r="D1443">
            <v>12</v>
          </cell>
          <cell r="E1443" t="str">
            <v>NO_thin</v>
          </cell>
          <cell r="F1443" t="str">
            <v xml:space="preserve">  5-10</v>
          </cell>
          <cell r="G1443">
            <v>2.89</v>
          </cell>
          <cell r="H1443">
            <v>0.31</v>
          </cell>
          <cell r="I1443">
            <v>3.2</v>
          </cell>
          <cell r="J1443">
            <v>15.98</v>
          </cell>
          <cell r="K1443">
            <v>21.97</v>
          </cell>
          <cell r="L1443">
            <v>0</v>
          </cell>
          <cell r="M1443">
            <v>21.97</v>
          </cell>
          <cell r="N1443">
            <v>0</v>
          </cell>
        </row>
        <row r="1444">
          <cell r="A1444" t="str">
            <v>CP1.412NO_thin010</v>
          </cell>
          <cell r="B1444" t="str">
            <v xml:space="preserve">CP </v>
          </cell>
          <cell r="C1444">
            <v>1.4</v>
          </cell>
          <cell r="D1444">
            <v>12</v>
          </cell>
          <cell r="E1444" t="str">
            <v>NO_thin</v>
          </cell>
          <cell r="F1444" t="str">
            <v xml:space="preserve"> 10-15</v>
          </cell>
          <cell r="G1444">
            <v>8.81</v>
          </cell>
          <cell r="H1444">
            <v>0.31</v>
          </cell>
          <cell r="I1444">
            <v>9.1199999999999992</v>
          </cell>
          <cell r="J1444">
            <v>45.61</v>
          </cell>
          <cell r="K1444">
            <v>67.58</v>
          </cell>
          <cell r="L1444">
            <v>0</v>
          </cell>
          <cell r="M1444">
            <v>67.58</v>
          </cell>
          <cell r="N1444">
            <v>0</v>
          </cell>
        </row>
        <row r="1445">
          <cell r="A1445" t="str">
            <v>CP1.412NO_thin015</v>
          </cell>
          <cell r="B1445" t="str">
            <v xml:space="preserve">CP </v>
          </cell>
          <cell r="C1445">
            <v>1.4</v>
          </cell>
          <cell r="D1445">
            <v>12</v>
          </cell>
          <cell r="E1445" t="str">
            <v>NO_thin</v>
          </cell>
          <cell r="F1445" t="str">
            <v xml:space="preserve"> 15-20</v>
          </cell>
          <cell r="G1445">
            <v>24.04</v>
          </cell>
          <cell r="H1445">
            <v>0.54</v>
          </cell>
          <cell r="I1445">
            <v>24.58</v>
          </cell>
          <cell r="J1445">
            <v>122.88</v>
          </cell>
          <cell r="K1445">
            <v>190.46</v>
          </cell>
          <cell r="L1445">
            <v>0</v>
          </cell>
          <cell r="M1445">
            <v>190.46</v>
          </cell>
          <cell r="N1445">
            <v>0</v>
          </cell>
        </row>
        <row r="1446">
          <cell r="A1446" t="str">
            <v>CP1.412NO_thin020</v>
          </cell>
          <cell r="B1446" t="str">
            <v xml:space="preserve">CP </v>
          </cell>
          <cell r="C1446">
            <v>1.4</v>
          </cell>
          <cell r="D1446">
            <v>12</v>
          </cell>
          <cell r="E1446" t="str">
            <v>NO_thin</v>
          </cell>
          <cell r="F1446" t="str">
            <v xml:space="preserve"> 20-25</v>
          </cell>
          <cell r="G1446">
            <v>23.73</v>
          </cell>
          <cell r="H1446">
            <v>5.58</v>
          </cell>
          <cell r="I1446">
            <v>29.31</v>
          </cell>
          <cell r="J1446">
            <v>146.54</v>
          </cell>
          <cell r="K1446">
            <v>337</v>
          </cell>
          <cell r="L1446">
            <v>0</v>
          </cell>
          <cell r="M1446">
            <v>337</v>
          </cell>
          <cell r="N1446">
            <v>0</v>
          </cell>
        </row>
        <row r="1447">
          <cell r="A1447" t="str">
            <v>CP1.412NO_thin025</v>
          </cell>
          <cell r="B1447" t="str">
            <v xml:space="preserve">CP </v>
          </cell>
          <cell r="C1447">
            <v>1.4</v>
          </cell>
          <cell r="D1447">
            <v>12</v>
          </cell>
          <cell r="E1447" t="str">
            <v>NO_thin</v>
          </cell>
          <cell r="F1447" t="str">
            <v xml:space="preserve"> 25-30</v>
          </cell>
          <cell r="G1447">
            <v>8.32</v>
          </cell>
          <cell r="H1447">
            <v>2.73</v>
          </cell>
          <cell r="I1447">
            <v>11.05</v>
          </cell>
          <cell r="J1447">
            <v>55.25</v>
          </cell>
          <cell r="K1447">
            <v>392.25</v>
          </cell>
          <cell r="L1447">
            <v>0</v>
          </cell>
          <cell r="M1447">
            <v>392.25</v>
          </cell>
          <cell r="N1447">
            <v>0</v>
          </cell>
        </row>
        <row r="1448">
          <cell r="A1448" t="str">
            <v>CP1.412NO_thin030</v>
          </cell>
          <cell r="B1448" t="str">
            <v xml:space="preserve">CP </v>
          </cell>
          <cell r="C1448">
            <v>1.4</v>
          </cell>
          <cell r="D1448">
            <v>12</v>
          </cell>
          <cell r="E1448" t="str">
            <v>NO_thin</v>
          </cell>
          <cell r="F1448" t="str">
            <v xml:space="preserve"> 30-35</v>
          </cell>
          <cell r="G1448">
            <v>10.93</v>
          </cell>
          <cell r="H1448">
            <v>1.46</v>
          </cell>
          <cell r="I1448">
            <v>12.39</v>
          </cell>
          <cell r="J1448">
            <v>61.96</v>
          </cell>
          <cell r="K1448">
            <v>454.21</v>
          </cell>
          <cell r="L1448">
            <v>0</v>
          </cell>
          <cell r="M1448">
            <v>454.21</v>
          </cell>
          <cell r="N1448">
            <v>0</v>
          </cell>
        </row>
        <row r="1449">
          <cell r="A1449" t="str">
            <v>CP1.412NO_thin035</v>
          </cell>
          <cell r="B1449" t="str">
            <v xml:space="preserve">CP </v>
          </cell>
          <cell r="C1449">
            <v>1.4</v>
          </cell>
          <cell r="D1449">
            <v>12</v>
          </cell>
          <cell r="E1449" t="str">
            <v>NO_thin</v>
          </cell>
          <cell r="F1449" t="str">
            <v xml:space="preserve"> 35-40</v>
          </cell>
          <cell r="G1449">
            <v>11.05</v>
          </cell>
          <cell r="H1449">
            <v>0.89</v>
          </cell>
          <cell r="I1449">
            <v>11.94</v>
          </cell>
          <cell r="J1449">
            <v>59.69</v>
          </cell>
          <cell r="K1449">
            <v>513.9</v>
          </cell>
          <cell r="L1449">
            <v>0</v>
          </cell>
          <cell r="M1449">
            <v>513.9</v>
          </cell>
          <cell r="N1449">
            <v>0</v>
          </cell>
        </row>
        <row r="1450">
          <cell r="A1450" t="str">
            <v>CP1.412NO_thin040</v>
          </cell>
          <cell r="B1450" t="str">
            <v xml:space="preserve">CP </v>
          </cell>
          <cell r="C1450">
            <v>1.4</v>
          </cell>
          <cell r="D1450">
            <v>12</v>
          </cell>
          <cell r="E1450" t="str">
            <v>NO_thin</v>
          </cell>
          <cell r="F1450" t="str">
            <v xml:space="preserve"> 40-45</v>
          </cell>
          <cell r="G1450">
            <v>10.52</v>
          </cell>
          <cell r="H1450">
            <v>-0.14000000000000001</v>
          </cell>
          <cell r="I1450">
            <v>10.38</v>
          </cell>
          <cell r="J1450">
            <v>51.91</v>
          </cell>
          <cell r="K1450">
            <v>565.82000000000005</v>
          </cell>
          <cell r="L1450">
            <v>0</v>
          </cell>
          <cell r="M1450">
            <v>565.82000000000005</v>
          </cell>
          <cell r="N1450">
            <v>0</v>
          </cell>
        </row>
        <row r="1451">
          <cell r="A1451" t="str">
            <v>CP1.412NO_thin045</v>
          </cell>
          <cell r="B1451" t="str">
            <v xml:space="preserve">CP </v>
          </cell>
          <cell r="C1451">
            <v>1.4</v>
          </cell>
          <cell r="D1451">
            <v>12</v>
          </cell>
          <cell r="E1451" t="str">
            <v>NO_thin</v>
          </cell>
          <cell r="F1451" t="str">
            <v xml:space="preserve"> 45-50</v>
          </cell>
          <cell r="G1451">
            <v>9.83</v>
          </cell>
          <cell r="H1451">
            <v>-0.55000000000000004</v>
          </cell>
          <cell r="I1451">
            <v>9.27</v>
          </cell>
          <cell r="J1451">
            <v>46.37</v>
          </cell>
          <cell r="K1451">
            <v>612.19000000000005</v>
          </cell>
          <cell r="L1451">
            <v>0</v>
          </cell>
          <cell r="M1451">
            <v>612.19000000000005</v>
          </cell>
          <cell r="N1451">
            <v>0</v>
          </cell>
        </row>
        <row r="1452">
          <cell r="A1452" t="str">
            <v>CP1.412NO_thin050</v>
          </cell>
          <cell r="B1452" t="str">
            <v xml:space="preserve">CP </v>
          </cell>
          <cell r="C1452">
            <v>1.4</v>
          </cell>
          <cell r="D1452">
            <v>12</v>
          </cell>
          <cell r="E1452" t="str">
            <v>NO_thin</v>
          </cell>
          <cell r="F1452" t="str">
            <v xml:space="preserve"> 50-55</v>
          </cell>
          <cell r="G1452">
            <v>8.84</v>
          </cell>
          <cell r="H1452">
            <v>-0.64</v>
          </cell>
          <cell r="I1452">
            <v>8.19</v>
          </cell>
          <cell r="J1452">
            <v>40.97</v>
          </cell>
          <cell r="K1452">
            <v>653.16</v>
          </cell>
          <cell r="L1452">
            <v>0</v>
          </cell>
          <cell r="M1452">
            <v>653.16</v>
          </cell>
          <cell r="N1452">
            <v>0</v>
          </cell>
        </row>
        <row r="1453">
          <cell r="A1453" t="str">
            <v>CP1.412NO_thin055</v>
          </cell>
          <cell r="B1453" t="str">
            <v xml:space="preserve">CP </v>
          </cell>
          <cell r="C1453">
            <v>1.4</v>
          </cell>
          <cell r="D1453">
            <v>12</v>
          </cell>
          <cell r="E1453" t="str">
            <v>NO_thin</v>
          </cell>
          <cell r="F1453" t="str">
            <v xml:space="preserve"> 55-60</v>
          </cell>
          <cell r="G1453">
            <v>8.1199999999999992</v>
          </cell>
          <cell r="H1453">
            <v>-0.63</v>
          </cell>
          <cell r="I1453">
            <v>7.49</v>
          </cell>
          <cell r="J1453">
            <v>37.43</v>
          </cell>
          <cell r="K1453">
            <v>690.59</v>
          </cell>
          <cell r="L1453">
            <v>0</v>
          </cell>
          <cell r="M1453">
            <v>690.59</v>
          </cell>
          <cell r="N1453">
            <v>0</v>
          </cell>
        </row>
        <row r="1454">
          <cell r="A1454" t="str">
            <v>CP1.412NO_thin060</v>
          </cell>
          <cell r="B1454" t="str">
            <v xml:space="preserve">CP </v>
          </cell>
          <cell r="C1454">
            <v>1.4</v>
          </cell>
          <cell r="D1454">
            <v>12</v>
          </cell>
          <cell r="E1454" t="str">
            <v>NO_thin</v>
          </cell>
          <cell r="F1454" t="str">
            <v xml:space="preserve"> 60-65</v>
          </cell>
          <cell r="G1454">
            <v>7.42</v>
          </cell>
          <cell r="H1454">
            <v>-0.56999999999999995</v>
          </cell>
          <cell r="I1454">
            <v>6.85</v>
          </cell>
          <cell r="J1454">
            <v>34.25</v>
          </cell>
          <cell r="K1454">
            <v>724.84</v>
          </cell>
          <cell r="L1454">
            <v>0</v>
          </cell>
          <cell r="M1454">
            <v>724.84</v>
          </cell>
          <cell r="N1454">
            <v>0</v>
          </cell>
        </row>
        <row r="1455">
          <cell r="A1455" t="str">
            <v>CP1.412NO_thin065</v>
          </cell>
          <cell r="B1455" t="str">
            <v xml:space="preserve">CP </v>
          </cell>
          <cell r="C1455">
            <v>1.4</v>
          </cell>
          <cell r="D1455">
            <v>12</v>
          </cell>
          <cell r="E1455" t="str">
            <v>NO_thin</v>
          </cell>
          <cell r="F1455" t="str">
            <v xml:space="preserve"> 65-70</v>
          </cell>
          <cell r="G1455">
            <v>6.63</v>
          </cell>
          <cell r="H1455">
            <v>-0.5</v>
          </cell>
          <cell r="I1455">
            <v>6.14</v>
          </cell>
          <cell r="J1455">
            <v>30.68</v>
          </cell>
          <cell r="K1455">
            <v>755.51</v>
          </cell>
          <cell r="L1455">
            <v>0</v>
          </cell>
          <cell r="M1455">
            <v>755.51</v>
          </cell>
          <cell r="N1455">
            <v>0</v>
          </cell>
        </row>
        <row r="1456">
          <cell r="A1456" t="str">
            <v>CP1.412NO_thin070</v>
          </cell>
          <cell r="B1456" t="str">
            <v xml:space="preserve">CP </v>
          </cell>
          <cell r="C1456">
            <v>1.4</v>
          </cell>
          <cell r="D1456">
            <v>12</v>
          </cell>
          <cell r="E1456" t="str">
            <v>NO_thin</v>
          </cell>
          <cell r="F1456" t="str">
            <v xml:space="preserve"> 70-75</v>
          </cell>
          <cell r="G1456">
            <v>5.62</v>
          </cell>
          <cell r="H1456">
            <v>-0.47</v>
          </cell>
          <cell r="I1456">
            <v>5.15</v>
          </cell>
          <cell r="J1456">
            <v>25.76</v>
          </cell>
          <cell r="K1456">
            <v>781.28</v>
          </cell>
          <cell r="L1456">
            <v>0</v>
          </cell>
          <cell r="M1456">
            <v>781.28</v>
          </cell>
          <cell r="N1456">
            <v>0</v>
          </cell>
        </row>
        <row r="1457">
          <cell r="A1457" t="str">
            <v>CP1.412NO_thin075</v>
          </cell>
          <cell r="B1457" t="str">
            <v xml:space="preserve">CP </v>
          </cell>
          <cell r="C1457">
            <v>1.4</v>
          </cell>
          <cell r="D1457">
            <v>12</v>
          </cell>
          <cell r="E1457" t="str">
            <v>NO_thin</v>
          </cell>
          <cell r="F1457" t="str">
            <v xml:space="preserve"> 75-80</v>
          </cell>
          <cell r="G1457">
            <v>4.92</v>
          </cell>
          <cell r="H1457">
            <v>-0.7</v>
          </cell>
          <cell r="I1457">
            <v>4.2300000000000004</v>
          </cell>
          <cell r="J1457">
            <v>21.14</v>
          </cell>
          <cell r="K1457">
            <v>802.41</v>
          </cell>
          <cell r="L1457">
            <v>0</v>
          </cell>
          <cell r="M1457">
            <v>802.41</v>
          </cell>
          <cell r="N1457">
            <v>0</v>
          </cell>
        </row>
        <row r="1458">
          <cell r="A1458" t="str">
            <v>CP1.412NO_thin080</v>
          </cell>
          <cell r="B1458" t="str">
            <v xml:space="preserve">CP </v>
          </cell>
          <cell r="C1458">
            <v>1.4</v>
          </cell>
          <cell r="D1458">
            <v>12</v>
          </cell>
          <cell r="E1458" t="str">
            <v>NO_thin</v>
          </cell>
          <cell r="F1458" t="str">
            <v xml:space="preserve"> 80-85</v>
          </cell>
          <cell r="G1458">
            <v>4.49</v>
          </cell>
          <cell r="H1458">
            <v>-0.55000000000000004</v>
          </cell>
          <cell r="I1458">
            <v>3.93</v>
          </cell>
          <cell r="J1458">
            <v>19.670000000000002</v>
          </cell>
          <cell r="K1458">
            <v>822.08</v>
          </cell>
          <cell r="L1458">
            <v>0</v>
          </cell>
          <cell r="M1458">
            <v>822.08</v>
          </cell>
          <cell r="N1458">
            <v>0</v>
          </cell>
        </row>
        <row r="1459">
          <cell r="A1459" t="str">
            <v>CP1.412NO_thin085</v>
          </cell>
          <cell r="B1459" t="str">
            <v xml:space="preserve">CP </v>
          </cell>
          <cell r="C1459">
            <v>1.4</v>
          </cell>
          <cell r="D1459">
            <v>12</v>
          </cell>
          <cell r="E1459" t="str">
            <v>NO_thin</v>
          </cell>
          <cell r="F1459" t="str">
            <v xml:space="preserve"> 85-90</v>
          </cell>
          <cell r="G1459">
            <v>4.0199999999999996</v>
          </cell>
          <cell r="H1459">
            <v>-0.69</v>
          </cell>
          <cell r="I1459">
            <v>3.32</v>
          </cell>
          <cell r="J1459">
            <v>16.61</v>
          </cell>
          <cell r="K1459">
            <v>838.69</v>
          </cell>
          <cell r="L1459">
            <v>0</v>
          </cell>
          <cell r="M1459">
            <v>838.69</v>
          </cell>
          <cell r="N1459">
            <v>0</v>
          </cell>
        </row>
        <row r="1460">
          <cell r="A1460" t="str">
            <v>CP1.412NO_thin090</v>
          </cell>
          <cell r="B1460" t="str">
            <v xml:space="preserve">CP </v>
          </cell>
          <cell r="C1460">
            <v>1.4</v>
          </cell>
          <cell r="D1460">
            <v>12</v>
          </cell>
          <cell r="E1460" t="str">
            <v>NO_thin</v>
          </cell>
          <cell r="F1460" t="str">
            <v xml:space="preserve"> 90-95</v>
          </cell>
          <cell r="G1460">
            <v>3.48</v>
          </cell>
          <cell r="H1460">
            <v>-0.59</v>
          </cell>
          <cell r="I1460">
            <v>2.89</v>
          </cell>
          <cell r="J1460">
            <v>14.44</v>
          </cell>
          <cell r="K1460">
            <v>853.13</v>
          </cell>
          <cell r="L1460">
            <v>0</v>
          </cell>
          <cell r="M1460">
            <v>853.13</v>
          </cell>
          <cell r="N1460">
            <v>0</v>
          </cell>
        </row>
        <row r="1461">
          <cell r="A1461" t="str">
            <v>CP1.412NO_thin095</v>
          </cell>
          <cell r="B1461" t="str">
            <v xml:space="preserve">CP </v>
          </cell>
          <cell r="C1461">
            <v>1.4</v>
          </cell>
          <cell r="D1461">
            <v>12</v>
          </cell>
          <cell r="E1461" t="str">
            <v>NO_thin</v>
          </cell>
          <cell r="F1461" t="str">
            <v xml:space="preserve"> 95-100</v>
          </cell>
          <cell r="G1461">
            <v>3.05</v>
          </cell>
          <cell r="H1461">
            <v>-0.49</v>
          </cell>
          <cell r="I1461">
            <v>2.56</v>
          </cell>
          <cell r="J1461">
            <v>12.81</v>
          </cell>
          <cell r="K1461">
            <v>865.94</v>
          </cell>
          <cell r="L1461">
            <v>0</v>
          </cell>
          <cell r="M1461">
            <v>865.94</v>
          </cell>
          <cell r="N1461">
            <v>0</v>
          </cell>
        </row>
        <row r="1462">
          <cell r="A1462" t="str">
            <v>CP1.412NO_thin100</v>
          </cell>
          <cell r="B1462" t="str">
            <v xml:space="preserve">CP </v>
          </cell>
          <cell r="C1462">
            <v>1.4</v>
          </cell>
          <cell r="D1462">
            <v>12</v>
          </cell>
          <cell r="E1462" t="str">
            <v>NO_thin</v>
          </cell>
          <cell r="F1462" t="str">
            <v>100-105</v>
          </cell>
          <cell r="G1462">
            <v>2.71</v>
          </cell>
          <cell r="H1462">
            <v>-0.39</v>
          </cell>
          <cell r="I1462">
            <v>2.31</v>
          </cell>
          <cell r="J1462">
            <v>11.57</v>
          </cell>
          <cell r="K1462">
            <v>877.51</v>
          </cell>
          <cell r="L1462">
            <v>0</v>
          </cell>
          <cell r="M1462">
            <v>877.51</v>
          </cell>
          <cell r="N1462">
            <v>0</v>
          </cell>
        </row>
        <row r="1463">
          <cell r="A1463" t="str">
            <v>CP1.412NO_thin105</v>
          </cell>
          <cell r="B1463" t="str">
            <v xml:space="preserve">CP </v>
          </cell>
          <cell r="C1463">
            <v>1.4</v>
          </cell>
          <cell r="D1463">
            <v>12</v>
          </cell>
          <cell r="E1463" t="str">
            <v>NO_thin</v>
          </cell>
          <cell r="F1463" t="str">
            <v>105-110</v>
          </cell>
          <cell r="G1463">
            <v>2.38</v>
          </cell>
          <cell r="H1463">
            <v>-0.35</v>
          </cell>
          <cell r="I1463">
            <v>2.02</v>
          </cell>
          <cell r="J1463">
            <v>10.119999999999999</v>
          </cell>
          <cell r="K1463">
            <v>887.63</v>
          </cell>
          <cell r="L1463">
            <v>0</v>
          </cell>
          <cell r="M1463">
            <v>887.63</v>
          </cell>
          <cell r="N1463">
            <v>0</v>
          </cell>
        </row>
        <row r="1464">
          <cell r="A1464" t="str">
            <v>CP1.412NO_thin110</v>
          </cell>
          <cell r="B1464" t="str">
            <v xml:space="preserve">CP </v>
          </cell>
          <cell r="C1464">
            <v>1.4</v>
          </cell>
          <cell r="D1464">
            <v>12</v>
          </cell>
          <cell r="E1464" t="str">
            <v>NO_thin</v>
          </cell>
          <cell r="F1464" t="str">
            <v>110-115</v>
          </cell>
          <cell r="G1464">
            <v>2.15</v>
          </cell>
          <cell r="H1464">
            <v>-0.21</v>
          </cell>
          <cell r="I1464">
            <v>1.94</v>
          </cell>
          <cell r="J1464">
            <v>9.7200000000000006</v>
          </cell>
          <cell r="K1464">
            <v>897.35</v>
          </cell>
          <cell r="L1464">
            <v>0</v>
          </cell>
          <cell r="M1464">
            <v>897.35</v>
          </cell>
          <cell r="N1464">
            <v>0</v>
          </cell>
        </row>
        <row r="1465">
          <cell r="A1465" t="str">
            <v>CP1.412NO_thin115</v>
          </cell>
          <cell r="B1465" t="str">
            <v xml:space="preserve">CP </v>
          </cell>
          <cell r="C1465">
            <v>1.4</v>
          </cell>
          <cell r="D1465">
            <v>12</v>
          </cell>
          <cell r="E1465" t="str">
            <v>NO_thin</v>
          </cell>
          <cell r="F1465" t="str">
            <v>115-120</v>
          </cell>
          <cell r="G1465">
            <v>1.9</v>
          </cell>
          <cell r="H1465">
            <v>-0.27</v>
          </cell>
          <cell r="I1465">
            <v>1.63</v>
          </cell>
          <cell r="J1465">
            <v>8.1300000000000008</v>
          </cell>
          <cell r="K1465">
            <v>905.48</v>
          </cell>
          <cell r="L1465">
            <v>0</v>
          </cell>
          <cell r="M1465">
            <v>905.48</v>
          </cell>
          <cell r="N1465">
            <v>0</v>
          </cell>
        </row>
        <row r="1466">
          <cell r="A1466" t="str">
            <v>CP1.412NO_thin120</v>
          </cell>
          <cell r="B1466" t="str">
            <v xml:space="preserve">CP </v>
          </cell>
          <cell r="C1466">
            <v>1.4</v>
          </cell>
          <cell r="D1466">
            <v>12</v>
          </cell>
          <cell r="E1466" t="str">
            <v>NO_thin</v>
          </cell>
          <cell r="F1466" t="str">
            <v>120-125</v>
          </cell>
          <cell r="G1466">
            <v>1.71</v>
          </cell>
          <cell r="H1466">
            <v>-0.25</v>
          </cell>
          <cell r="I1466">
            <v>1.47</v>
          </cell>
          <cell r="J1466">
            <v>7.35</v>
          </cell>
          <cell r="K1466">
            <v>912.83</v>
          </cell>
          <cell r="L1466">
            <v>0</v>
          </cell>
          <cell r="M1466">
            <v>912.83</v>
          </cell>
          <cell r="N1466">
            <v>0</v>
          </cell>
        </row>
        <row r="1467">
          <cell r="A1467" t="str">
            <v>CP1.412NO_thin125</v>
          </cell>
          <cell r="B1467" t="str">
            <v xml:space="preserve">CP </v>
          </cell>
          <cell r="C1467">
            <v>1.4</v>
          </cell>
          <cell r="D1467">
            <v>12</v>
          </cell>
          <cell r="E1467" t="str">
            <v>NO_thin</v>
          </cell>
          <cell r="F1467" t="str">
            <v>125-130</v>
          </cell>
          <cell r="G1467">
            <v>1.55</v>
          </cell>
          <cell r="H1467">
            <v>-0.21</v>
          </cell>
          <cell r="I1467">
            <v>1.34</v>
          </cell>
          <cell r="J1467">
            <v>6.69</v>
          </cell>
          <cell r="K1467">
            <v>919.52</v>
          </cell>
          <cell r="L1467">
            <v>0</v>
          </cell>
          <cell r="M1467">
            <v>919.52</v>
          </cell>
          <cell r="N1467">
            <v>0</v>
          </cell>
        </row>
        <row r="1468">
          <cell r="A1468" t="str">
            <v>CP1.412NO_thin130</v>
          </cell>
          <cell r="B1468" t="str">
            <v xml:space="preserve">CP </v>
          </cell>
          <cell r="C1468">
            <v>1.4</v>
          </cell>
          <cell r="D1468">
            <v>12</v>
          </cell>
          <cell r="E1468" t="str">
            <v>NO_thin</v>
          </cell>
          <cell r="F1468" t="str">
            <v>130-135</v>
          </cell>
          <cell r="G1468">
            <v>1.33</v>
          </cell>
          <cell r="H1468">
            <v>-0.17</v>
          </cell>
          <cell r="I1468">
            <v>1.1599999999999999</v>
          </cell>
          <cell r="J1468">
            <v>5.8</v>
          </cell>
          <cell r="K1468">
            <v>925.32</v>
          </cell>
          <cell r="L1468">
            <v>0</v>
          </cell>
          <cell r="M1468">
            <v>925.32</v>
          </cell>
          <cell r="N1468">
            <v>0</v>
          </cell>
        </row>
        <row r="1469">
          <cell r="A1469" t="str">
            <v>CP1.412NO_thin135</v>
          </cell>
          <cell r="B1469" t="str">
            <v xml:space="preserve">CP </v>
          </cell>
          <cell r="C1469">
            <v>1.4</v>
          </cell>
          <cell r="D1469">
            <v>12</v>
          </cell>
          <cell r="E1469" t="str">
            <v>NO_thin</v>
          </cell>
          <cell r="F1469" t="str">
            <v>135-140</v>
          </cell>
          <cell r="G1469">
            <v>1.1499999999999999</v>
          </cell>
          <cell r="H1469">
            <v>-0.15</v>
          </cell>
          <cell r="I1469">
            <v>1.01</v>
          </cell>
          <cell r="J1469">
            <v>5.03</v>
          </cell>
          <cell r="K1469">
            <v>930.36</v>
          </cell>
          <cell r="L1469">
            <v>0</v>
          </cell>
          <cell r="M1469">
            <v>930.36</v>
          </cell>
          <cell r="N1469">
            <v>0</v>
          </cell>
        </row>
        <row r="1470">
          <cell r="A1470" t="str">
            <v>CP1.412NO_thin140</v>
          </cell>
          <cell r="B1470" t="str">
            <v xml:space="preserve">CP </v>
          </cell>
          <cell r="C1470">
            <v>1.4</v>
          </cell>
          <cell r="D1470">
            <v>12</v>
          </cell>
          <cell r="E1470" t="str">
            <v>NO_thin</v>
          </cell>
          <cell r="F1470" t="str">
            <v>140-145</v>
          </cell>
          <cell r="G1470">
            <v>1.1000000000000001</v>
          </cell>
          <cell r="H1470">
            <v>-0.12</v>
          </cell>
          <cell r="I1470">
            <v>0.98</v>
          </cell>
          <cell r="J1470">
            <v>4.92</v>
          </cell>
          <cell r="K1470">
            <v>935.28</v>
          </cell>
          <cell r="L1470">
            <v>0</v>
          </cell>
          <cell r="M1470">
            <v>935.28</v>
          </cell>
          <cell r="N1470">
            <v>0</v>
          </cell>
        </row>
        <row r="1471">
          <cell r="A1471" t="str">
            <v>CP1.412NO_thin145</v>
          </cell>
          <cell r="B1471" t="str">
            <v xml:space="preserve">CP </v>
          </cell>
          <cell r="C1471">
            <v>1.4</v>
          </cell>
          <cell r="D1471">
            <v>12</v>
          </cell>
          <cell r="E1471" t="str">
            <v>NO_thin</v>
          </cell>
          <cell r="F1471" t="str">
            <v>145-150</v>
          </cell>
          <cell r="G1471">
            <v>0.95</v>
          </cell>
          <cell r="H1471">
            <v>-0.1</v>
          </cell>
          <cell r="I1471">
            <v>0.85</v>
          </cell>
          <cell r="J1471">
            <v>4.25</v>
          </cell>
          <cell r="K1471">
            <v>939.53</v>
          </cell>
          <cell r="L1471">
            <v>0</v>
          </cell>
          <cell r="M1471">
            <v>939.53</v>
          </cell>
          <cell r="N1471">
            <v>0</v>
          </cell>
        </row>
        <row r="1472">
          <cell r="A1472" t="str">
            <v>CP1.412NO_thin150</v>
          </cell>
          <cell r="B1472" t="str">
            <v xml:space="preserve">CP </v>
          </cell>
          <cell r="C1472">
            <v>1.4</v>
          </cell>
          <cell r="D1472">
            <v>12</v>
          </cell>
          <cell r="E1472" t="str">
            <v>NO_thin</v>
          </cell>
          <cell r="F1472" t="str">
            <v>150-155</v>
          </cell>
          <cell r="G1472">
            <v>0.81</v>
          </cell>
          <cell r="H1472">
            <v>0.12</v>
          </cell>
          <cell r="I1472">
            <v>0.93</v>
          </cell>
          <cell r="J1472">
            <v>4.6500000000000004</v>
          </cell>
          <cell r="K1472">
            <v>944.18</v>
          </cell>
          <cell r="L1472">
            <v>0</v>
          </cell>
          <cell r="M1472">
            <v>944.18</v>
          </cell>
          <cell r="N1472">
            <v>0</v>
          </cell>
        </row>
        <row r="1473">
          <cell r="A1473" t="str">
            <v>CP1.412NO_thin155</v>
          </cell>
          <cell r="B1473" t="str">
            <v xml:space="preserve">CP </v>
          </cell>
          <cell r="C1473">
            <v>1.4</v>
          </cell>
          <cell r="D1473">
            <v>12</v>
          </cell>
          <cell r="E1473" t="str">
            <v>NO_thin</v>
          </cell>
          <cell r="F1473" t="str">
            <v>155-160</v>
          </cell>
          <cell r="G1473">
            <v>0.77</v>
          </cell>
          <cell r="H1473">
            <v>-0.11</v>
          </cell>
          <cell r="I1473">
            <v>0.66</v>
          </cell>
          <cell r="J1473">
            <v>3.31</v>
          </cell>
          <cell r="K1473">
            <v>947.49</v>
          </cell>
          <cell r="L1473">
            <v>0</v>
          </cell>
          <cell r="M1473">
            <v>947.49</v>
          </cell>
          <cell r="N1473">
            <v>0</v>
          </cell>
        </row>
        <row r="1474">
          <cell r="A1474" t="str">
            <v>CP1.412NO_thin160</v>
          </cell>
          <cell r="B1474" t="str">
            <v xml:space="preserve">CP </v>
          </cell>
          <cell r="C1474">
            <v>1.4</v>
          </cell>
          <cell r="D1474">
            <v>12</v>
          </cell>
          <cell r="E1474" t="str">
            <v>NO_thin</v>
          </cell>
          <cell r="F1474" t="str">
            <v>160-165</v>
          </cell>
          <cell r="G1474">
            <v>0.74</v>
          </cell>
          <cell r="H1474">
            <v>-0.11</v>
          </cell>
          <cell r="I1474">
            <v>0.63</v>
          </cell>
          <cell r="J1474">
            <v>3.14</v>
          </cell>
          <cell r="K1474">
            <v>950.63</v>
          </cell>
          <cell r="L1474">
            <v>0</v>
          </cell>
          <cell r="M1474">
            <v>950.63</v>
          </cell>
          <cell r="N1474">
            <v>0</v>
          </cell>
        </row>
        <row r="1475">
          <cell r="A1475" t="str">
            <v>CP1.412NO_thin165</v>
          </cell>
          <cell r="B1475" t="str">
            <v xml:space="preserve">CP </v>
          </cell>
          <cell r="C1475">
            <v>1.4</v>
          </cell>
          <cell r="D1475">
            <v>12</v>
          </cell>
          <cell r="E1475" t="str">
            <v>NO_thin</v>
          </cell>
          <cell r="F1475" t="str">
            <v>165-170</v>
          </cell>
          <cell r="G1475">
            <v>0.52</v>
          </cell>
          <cell r="H1475">
            <v>-0.11</v>
          </cell>
          <cell r="I1475">
            <v>0.41</v>
          </cell>
          <cell r="J1475">
            <v>2.04</v>
          </cell>
          <cell r="K1475">
            <v>952.67</v>
          </cell>
          <cell r="L1475">
            <v>0</v>
          </cell>
          <cell r="M1475">
            <v>952.67</v>
          </cell>
          <cell r="N1475">
            <v>0</v>
          </cell>
        </row>
        <row r="1476">
          <cell r="A1476" t="str">
            <v>CP1.412NO_thin170</v>
          </cell>
          <cell r="B1476" t="str">
            <v xml:space="preserve">CP </v>
          </cell>
          <cell r="C1476">
            <v>1.4</v>
          </cell>
          <cell r="D1476">
            <v>12</v>
          </cell>
          <cell r="E1476" t="str">
            <v>NO_thin</v>
          </cell>
          <cell r="F1476" t="str">
            <v>170-175</v>
          </cell>
          <cell r="G1476">
            <v>0.47</v>
          </cell>
          <cell r="H1476">
            <v>-0.1</v>
          </cell>
          <cell r="I1476">
            <v>0.37</v>
          </cell>
          <cell r="J1476">
            <v>1.86</v>
          </cell>
          <cell r="K1476">
            <v>954.53</v>
          </cell>
          <cell r="L1476">
            <v>0</v>
          </cell>
          <cell r="M1476">
            <v>954.53</v>
          </cell>
          <cell r="N1476">
            <v>0</v>
          </cell>
        </row>
        <row r="1477">
          <cell r="A1477" t="str">
            <v>CP1.412NO_thin175</v>
          </cell>
          <cell r="B1477" t="str">
            <v xml:space="preserve">CP </v>
          </cell>
          <cell r="C1477">
            <v>1.4</v>
          </cell>
          <cell r="D1477">
            <v>12</v>
          </cell>
          <cell r="E1477" t="str">
            <v>NO_thin</v>
          </cell>
          <cell r="F1477" t="str">
            <v>175-180</v>
          </cell>
          <cell r="G1477">
            <v>0.41</v>
          </cell>
          <cell r="H1477">
            <v>-0.06</v>
          </cell>
          <cell r="I1477">
            <v>0.35</v>
          </cell>
          <cell r="J1477">
            <v>1.76</v>
          </cell>
          <cell r="K1477">
            <v>956.29</v>
          </cell>
          <cell r="L1477">
            <v>0</v>
          </cell>
          <cell r="M1477">
            <v>956.29</v>
          </cell>
          <cell r="N1477">
            <v>0</v>
          </cell>
        </row>
        <row r="1478">
          <cell r="A1478" t="str">
            <v>CP1.412NO_thin180</v>
          </cell>
          <cell r="B1478" t="str">
            <v xml:space="preserve">CP </v>
          </cell>
          <cell r="C1478">
            <v>1.4</v>
          </cell>
          <cell r="D1478">
            <v>12</v>
          </cell>
          <cell r="E1478" t="str">
            <v>NO_thin</v>
          </cell>
          <cell r="F1478" t="str">
            <v>180-185</v>
          </cell>
          <cell r="G1478">
            <v>0.41</v>
          </cell>
          <cell r="H1478">
            <v>-0.04</v>
          </cell>
          <cell r="I1478">
            <v>0.37</v>
          </cell>
          <cell r="J1478">
            <v>1.86</v>
          </cell>
          <cell r="K1478">
            <v>958.15</v>
          </cell>
          <cell r="L1478">
            <v>0</v>
          </cell>
          <cell r="M1478">
            <v>958.15</v>
          </cell>
          <cell r="N1478">
            <v>0</v>
          </cell>
        </row>
        <row r="1479">
          <cell r="A1479" t="str">
            <v>CP1.412NO_thin185</v>
          </cell>
          <cell r="B1479" t="str">
            <v xml:space="preserve">CP </v>
          </cell>
          <cell r="C1479">
            <v>1.4</v>
          </cell>
          <cell r="D1479">
            <v>12</v>
          </cell>
          <cell r="E1479" t="str">
            <v>NO_thin</v>
          </cell>
          <cell r="F1479" t="str">
            <v>185-190</v>
          </cell>
          <cell r="G1479">
            <v>0.31</v>
          </cell>
          <cell r="H1479">
            <v>-0.03</v>
          </cell>
          <cell r="I1479">
            <v>0.28000000000000003</v>
          </cell>
          <cell r="J1479">
            <v>1.41</v>
          </cell>
          <cell r="K1479">
            <v>959.56</v>
          </cell>
          <cell r="L1479">
            <v>0</v>
          </cell>
          <cell r="M1479">
            <v>959.56</v>
          </cell>
          <cell r="N1479">
            <v>0</v>
          </cell>
        </row>
        <row r="1480">
          <cell r="A1480" t="str">
            <v>CP1.412NO_thin190</v>
          </cell>
          <cell r="B1480" t="str">
            <v xml:space="preserve">CP </v>
          </cell>
          <cell r="C1480">
            <v>1.4</v>
          </cell>
          <cell r="D1480">
            <v>12</v>
          </cell>
          <cell r="E1480" t="str">
            <v>NO_thin</v>
          </cell>
          <cell r="F1480" t="str">
            <v>190-195</v>
          </cell>
          <cell r="G1480">
            <v>0.28999999999999998</v>
          </cell>
          <cell r="H1480">
            <v>-0.03</v>
          </cell>
          <cell r="I1480">
            <v>0.27</v>
          </cell>
          <cell r="J1480">
            <v>1.34</v>
          </cell>
          <cell r="K1480">
            <v>960.9</v>
          </cell>
          <cell r="L1480">
            <v>0</v>
          </cell>
          <cell r="M1480">
            <v>960.9</v>
          </cell>
          <cell r="N1480">
            <v>0</v>
          </cell>
        </row>
        <row r="1481">
          <cell r="A1481" t="str">
            <v>CP1.412NO_thin195</v>
          </cell>
          <cell r="B1481" t="str">
            <v xml:space="preserve">CP </v>
          </cell>
          <cell r="C1481">
            <v>1.4</v>
          </cell>
          <cell r="D1481">
            <v>12</v>
          </cell>
          <cell r="E1481" t="str">
            <v>NO_thin</v>
          </cell>
          <cell r="F1481" t="str">
            <v>195-200</v>
          </cell>
          <cell r="G1481">
            <v>0.28999999999999998</v>
          </cell>
          <cell r="H1481">
            <v>-0.02</v>
          </cell>
          <cell r="I1481">
            <v>0.27</v>
          </cell>
          <cell r="J1481">
            <v>1.35</v>
          </cell>
          <cell r="K1481">
            <v>962.25</v>
          </cell>
          <cell r="L1481">
            <v>0</v>
          </cell>
          <cell r="M1481">
            <v>962.25</v>
          </cell>
          <cell r="N1481">
            <v>0</v>
          </cell>
        </row>
        <row r="1482">
          <cell r="A1482" t="str">
            <v>CP1.412Thinned000</v>
          </cell>
          <cell r="B1482" t="str">
            <v xml:space="preserve">CP </v>
          </cell>
          <cell r="C1482">
            <v>1.4</v>
          </cell>
          <cell r="D1482">
            <v>12</v>
          </cell>
          <cell r="E1482" t="str">
            <v>Thinned</v>
          </cell>
          <cell r="F1482" t="str">
            <v xml:space="preserve">  0-5</v>
          </cell>
          <cell r="G1482">
            <v>0.95</v>
          </cell>
          <cell r="H1482">
            <v>0.25</v>
          </cell>
          <cell r="I1482">
            <v>1.2</v>
          </cell>
          <cell r="J1482">
            <v>5.99</v>
          </cell>
          <cell r="K1482">
            <v>5.99</v>
          </cell>
          <cell r="L1482">
            <v>0</v>
          </cell>
          <cell r="M1482">
            <v>5.99</v>
          </cell>
          <cell r="N1482">
            <v>0</v>
          </cell>
        </row>
        <row r="1483">
          <cell r="A1483" t="str">
            <v>CP1.412Thinned005</v>
          </cell>
          <cell r="B1483" t="str">
            <v xml:space="preserve">CP </v>
          </cell>
          <cell r="C1483">
            <v>1.4</v>
          </cell>
          <cell r="D1483">
            <v>12</v>
          </cell>
          <cell r="E1483" t="str">
            <v>Thinned</v>
          </cell>
          <cell r="F1483" t="str">
            <v xml:space="preserve">  5-10</v>
          </cell>
          <cell r="G1483">
            <v>2.89</v>
          </cell>
          <cell r="H1483">
            <v>0.31</v>
          </cell>
          <cell r="I1483">
            <v>3.2</v>
          </cell>
          <cell r="J1483">
            <v>15.98</v>
          </cell>
          <cell r="K1483">
            <v>21.97</v>
          </cell>
          <cell r="L1483">
            <v>0</v>
          </cell>
          <cell r="M1483">
            <v>21.97</v>
          </cell>
          <cell r="N1483">
            <v>0</v>
          </cell>
        </row>
        <row r="1484">
          <cell r="A1484" t="str">
            <v>CP1.412Thinned010</v>
          </cell>
          <cell r="B1484" t="str">
            <v xml:space="preserve">CP </v>
          </cell>
          <cell r="C1484">
            <v>1.4</v>
          </cell>
          <cell r="D1484">
            <v>12</v>
          </cell>
          <cell r="E1484" t="str">
            <v>Thinned</v>
          </cell>
          <cell r="F1484" t="str">
            <v xml:space="preserve"> 10-15</v>
          </cell>
          <cell r="G1484">
            <v>8.81</v>
          </cell>
          <cell r="H1484">
            <v>0.31</v>
          </cell>
          <cell r="I1484">
            <v>9.1199999999999992</v>
          </cell>
          <cell r="J1484">
            <v>45.61</v>
          </cell>
          <cell r="K1484">
            <v>67.58</v>
          </cell>
          <cell r="L1484">
            <v>0</v>
          </cell>
          <cell r="M1484">
            <v>67.58</v>
          </cell>
          <cell r="N1484">
            <v>0</v>
          </cell>
        </row>
        <row r="1485">
          <cell r="A1485" t="str">
            <v>CP1.412Thinned015</v>
          </cell>
          <cell r="B1485" t="str">
            <v xml:space="preserve">CP </v>
          </cell>
          <cell r="C1485">
            <v>1.4</v>
          </cell>
          <cell r="D1485">
            <v>12</v>
          </cell>
          <cell r="E1485" t="str">
            <v>Thinned</v>
          </cell>
          <cell r="F1485" t="str">
            <v xml:space="preserve"> 15-20</v>
          </cell>
          <cell r="G1485">
            <v>24.04</v>
          </cell>
          <cell r="H1485">
            <v>0.51</v>
          </cell>
          <cell r="I1485">
            <v>24.55</v>
          </cell>
          <cell r="J1485">
            <v>122.73</v>
          </cell>
          <cell r="K1485">
            <v>190.3</v>
          </cell>
          <cell r="L1485">
            <v>0</v>
          </cell>
          <cell r="M1485">
            <v>190.3</v>
          </cell>
          <cell r="N1485">
            <v>0</v>
          </cell>
        </row>
        <row r="1486">
          <cell r="A1486" t="str">
            <v>CP1.412Thinned020</v>
          </cell>
          <cell r="B1486" t="str">
            <v xml:space="preserve">CP </v>
          </cell>
          <cell r="C1486">
            <v>1.4</v>
          </cell>
          <cell r="D1486">
            <v>12</v>
          </cell>
          <cell r="E1486" t="str">
            <v>Thinned</v>
          </cell>
          <cell r="F1486" t="str">
            <v xml:space="preserve"> 20-25</v>
          </cell>
          <cell r="G1486">
            <v>6.84</v>
          </cell>
          <cell r="H1486">
            <v>4.28</v>
          </cell>
          <cell r="I1486">
            <v>11.12</v>
          </cell>
          <cell r="J1486">
            <v>55.58</v>
          </cell>
          <cell r="K1486">
            <v>245.88</v>
          </cell>
          <cell r="L1486">
            <v>-0.24</v>
          </cell>
          <cell r="M1486">
            <v>245.64</v>
          </cell>
          <cell r="N1486">
            <v>13.94</v>
          </cell>
        </row>
        <row r="1487">
          <cell r="A1487" t="str">
            <v>CP1.412Thinned025</v>
          </cell>
          <cell r="B1487" t="str">
            <v xml:space="preserve">CP </v>
          </cell>
          <cell r="C1487">
            <v>1.4</v>
          </cell>
          <cell r="D1487">
            <v>12</v>
          </cell>
          <cell r="E1487" t="str">
            <v>Thinned</v>
          </cell>
          <cell r="F1487" t="str">
            <v xml:space="preserve"> 25-30</v>
          </cell>
          <cell r="G1487">
            <v>2.75</v>
          </cell>
          <cell r="H1487">
            <v>-0.06</v>
          </cell>
          <cell r="I1487">
            <v>2.69</v>
          </cell>
          <cell r="J1487">
            <v>13.47</v>
          </cell>
          <cell r="K1487">
            <v>259.35000000000002</v>
          </cell>
          <cell r="L1487">
            <v>-0.4</v>
          </cell>
          <cell r="M1487">
            <v>258.95000000000005</v>
          </cell>
          <cell r="N1487">
            <v>9.3800000000000008</v>
          </cell>
        </row>
        <row r="1488">
          <cell r="A1488" t="str">
            <v>CP1.412Thinned030</v>
          </cell>
          <cell r="B1488" t="str">
            <v xml:space="preserve">CP </v>
          </cell>
          <cell r="C1488">
            <v>1.4</v>
          </cell>
          <cell r="D1488">
            <v>12</v>
          </cell>
          <cell r="E1488" t="str">
            <v>Thinned</v>
          </cell>
          <cell r="F1488" t="str">
            <v xml:space="preserve"> 30-35</v>
          </cell>
          <cell r="G1488">
            <v>5.32</v>
          </cell>
          <cell r="H1488">
            <v>1.56</v>
          </cell>
          <cell r="I1488">
            <v>6.88</v>
          </cell>
          <cell r="J1488">
            <v>34.380000000000003</v>
          </cell>
          <cell r="K1488">
            <v>293.74</v>
          </cell>
          <cell r="L1488">
            <v>-1.21</v>
          </cell>
          <cell r="M1488">
            <v>292.53000000000003</v>
          </cell>
          <cell r="N1488">
            <v>5.52</v>
          </cell>
        </row>
        <row r="1489">
          <cell r="A1489" t="str">
            <v>CP1.412Thinned035</v>
          </cell>
          <cell r="B1489" t="str">
            <v xml:space="preserve">CP </v>
          </cell>
          <cell r="C1489">
            <v>1.4</v>
          </cell>
          <cell r="D1489">
            <v>12</v>
          </cell>
          <cell r="E1489" t="str">
            <v>Thinned</v>
          </cell>
          <cell r="F1489" t="str">
            <v xml:space="preserve"> 35-40</v>
          </cell>
          <cell r="G1489">
            <v>5.44</v>
          </cell>
          <cell r="H1489">
            <v>1.61</v>
          </cell>
          <cell r="I1489">
            <v>7.05</v>
          </cell>
          <cell r="J1489">
            <v>35.25</v>
          </cell>
          <cell r="K1489">
            <v>328.99</v>
          </cell>
          <cell r="L1489">
            <v>-1.96</v>
          </cell>
          <cell r="M1489">
            <v>327.03000000000003</v>
          </cell>
          <cell r="N1489">
            <v>5.19</v>
          </cell>
        </row>
        <row r="1490">
          <cell r="A1490" t="str">
            <v>CP1.412Thinned040</v>
          </cell>
          <cell r="B1490" t="str">
            <v xml:space="preserve">CP </v>
          </cell>
          <cell r="C1490">
            <v>1.4</v>
          </cell>
          <cell r="D1490">
            <v>12</v>
          </cell>
          <cell r="E1490" t="str">
            <v>Thinned</v>
          </cell>
          <cell r="F1490" t="str">
            <v xml:space="preserve"> 40-45</v>
          </cell>
          <cell r="G1490">
            <v>5.44</v>
          </cell>
          <cell r="H1490">
            <v>-0.84</v>
          </cell>
          <cell r="I1490">
            <v>4.5999999999999996</v>
          </cell>
          <cell r="J1490">
            <v>23</v>
          </cell>
          <cell r="K1490">
            <v>351.99</v>
          </cell>
          <cell r="L1490">
            <v>-2.84</v>
          </cell>
          <cell r="M1490">
            <v>349.15000000000003</v>
          </cell>
          <cell r="N1490">
            <v>6.07</v>
          </cell>
        </row>
        <row r="1491">
          <cell r="A1491" t="str">
            <v>CP1.412Thinned045</v>
          </cell>
          <cell r="B1491" t="str">
            <v xml:space="preserve">CP </v>
          </cell>
          <cell r="C1491">
            <v>1.4</v>
          </cell>
          <cell r="D1491">
            <v>12</v>
          </cell>
          <cell r="E1491" t="str">
            <v>Thinned</v>
          </cell>
          <cell r="F1491" t="str">
            <v xml:space="preserve"> 45-50</v>
          </cell>
          <cell r="G1491">
            <v>4.29</v>
          </cell>
          <cell r="H1491">
            <v>-0.69</v>
          </cell>
          <cell r="I1491">
            <v>3.6</v>
          </cell>
          <cell r="J1491">
            <v>18.010000000000002</v>
          </cell>
          <cell r="K1491">
            <v>370</v>
          </cell>
          <cell r="L1491">
            <v>-3.69</v>
          </cell>
          <cell r="M1491">
            <v>366.31</v>
          </cell>
          <cell r="N1491">
            <v>5.85</v>
          </cell>
        </row>
        <row r="1492">
          <cell r="A1492" t="str">
            <v>CP1.412Thinned050</v>
          </cell>
          <cell r="B1492" t="str">
            <v xml:space="preserve">CP </v>
          </cell>
          <cell r="C1492">
            <v>1.4</v>
          </cell>
          <cell r="D1492">
            <v>12</v>
          </cell>
          <cell r="E1492" t="str">
            <v>Thinned</v>
          </cell>
          <cell r="F1492" t="str">
            <v xml:space="preserve"> 50-55</v>
          </cell>
          <cell r="G1492">
            <v>4.9000000000000004</v>
          </cell>
          <cell r="H1492">
            <v>-1.67</v>
          </cell>
          <cell r="I1492">
            <v>3.23</v>
          </cell>
          <cell r="J1492">
            <v>16.149999999999999</v>
          </cell>
          <cell r="K1492">
            <v>386.14</v>
          </cell>
          <cell r="L1492">
            <v>-4.4800000000000004</v>
          </cell>
          <cell r="M1492">
            <v>381.65999999999997</v>
          </cell>
          <cell r="N1492">
            <v>5.45</v>
          </cell>
        </row>
        <row r="1493">
          <cell r="A1493" t="str">
            <v>CP1.412Thinned055</v>
          </cell>
          <cell r="B1493" t="str">
            <v xml:space="preserve">CP </v>
          </cell>
          <cell r="C1493">
            <v>1.4</v>
          </cell>
          <cell r="D1493">
            <v>12</v>
          </cell>
          <cell r="E1493" t="str">
            <v>Thinned</v>
          </cell>
          <cell r="F1493" t="str">
            <v xml:space="preserve"> 55-60</v>
          </cell>
          <cell r="G1493">
            <v>4.33</v>
          </cell>
          <cell r="H1493">
            <v>-0.63</v>
          </cell>
          <cell r="I1493">
            <v>3.69</v>
          </cell>
          <cell r="J1493">
            <v>18.47</v>
          </cell>
          <cell r="K1493">
            <v>404.62</v>
          </cell>
          <cell r="L1493">
            <v>-5.0999999999999996</v>
          </cell>
          <cell r="M1493">
            <v>399.52</v>
          </cell>
          <cell r="N1493">
            <v>4.2699999999999996</v>
          </cell>
        </row>
        <row r="1494">
          <cell r="A1494" t="str">
            <v>CP1.412Thinned060</v>
          </cell>
          <cell r="B1494" t="str">
            <v xml:space="preserve">CP </v>
          </cell>
          <cell r="C1494">
            <v>1.4</v>
          </cell>
          <cell r="D1494">
            <v>12</v>
          </cell>
          <cell r="E1494" t="str">
            <v>Thinned</v>
          </cell>
          <cell r="F1494" t="str">
            <v xml:space="preserve"> 60-65</v>
          </cell>
          <cell r="G1494">
            <v>5.4</v>
          </cell>
          <cell r="H1494">
            <v>-0.71</v>
          </cell>
          <cell r="I1494">
            <v>4.6900000000000004</v>
          </cell>
          <cell r="J1494">
            <v>23.45</v>
          </cell>
          <cell r="K1494">
            <v>428.06</v>
          </cell>
          <cell r="L1494">
            <v>-5.67</v>
          </cell>
          <cell r="M1494">
            <v>422.39</v>
          </cell>
          <cell r="N1494">
            <v>3.88</v>
          </cell>
        </row>
        <row r="1495">
          <cell r="A1495" t="str">
            <v>CP1.412Thinned065</v>
          </cell>
          <cell r="B1495" t="str">
            <v xml:space="preserve">CP </v>
          </cell>
          <cell r="C1495">
            <v>1.4</v>
          </cell>
          <cell r="D1495">
            <v>12</v>
          </cell>
          <cell r="E1495" t="str">
            <v>Thinned</v>
          </cell>
          <cell r="F1495" t="str">
            <v xml:space="preserve"> 65-70</v>
          </cell>
          <cell r="G1495">
            <v>3.55</v>
          </cell>
          <cell r="H1495">
            <v>-0.43</v>
          </cell>
          <cell r="I1495">
            <v>3.12</v>
          </cell>
          <cell r="J1495">
            <v>15.6</v>
          </cell>
          <cell r="K1495">
            <v>443.67</v>
          </cell>
          <cell r="L1495">
            <v>-6.17</v>
          </cell>
          <cell r="M1495">
            <v>437.5</v>
          </cell>
          <cell r="N1495">
            <v>3.49</v>
          </cell>
        </row>
        <row r="1496">
          <cell r="A1496" t="str">
            <v>CP1.412Thinned070</v>
          </cell>
          <cell r="B1496" t="str">
            <v xml:space="preserve">CP </v>
          </cell>
          <cell r="C1496">
            <v>1.4</v>
          </cell>
          <cell r="D1496">
            <v>12</v>
          </cell>
          <cell r="E1496" t="str">
            <v>Thinned</v>
          </cell>
          <cell r="F1496" t="str">
            <v xml:space="preserve"> 70-75</v>
          </cell>
          <cell r="G1496">
            <v>2.97</v>
          </cell>
          <cell r="H1496">
            <v>-0.43</v>
          </cell>
          <cell r="I1496">
            <v>2.5499999999999998</v>
          </cell>
          <cell r="J1496">
            <v>12.73</v>
          </cell>
          <cell r="K1496">
            <v>456.4</v>
          </cell>
          <cell r="L1496">
            <v>-6.65</v>
          </cell>
          <cell r="M1496">
            <v>449.75</v>
          </cell>
          <cell r="N1496">
            <v>3.28</v>
          </cell>
        </row>
        <row r="1497">
          <cell r="A1497" t="str">
            <v>CP1.412Thinned075</v>
          </cell>
          <cell r="B1497" t="str">
            <v xml:space="preserve">CP </v>
          </cell>
          <cell r="C1497">
            <v>1.4</v>
          </cell>
          <cell r="D1497">
            <v>12</v>
          </cell>
          <cell r="E1497" t="str">
            <v>Thinned</v>
          </cell>
          <cell r="F1497" t="str">
            <v xml:space="preserve"> 75-80</v>
          </cell>
          <cell r="G1497">
            <v>3.03</v>
          </cell>
          <cell r="H1497">
            <v>-0.35</v>
          </cell>
          <cell r="I1497">
            <v>2.68</v>
          </cell>
          <cell r="J1497">
            <v>13.4</v>
          </cell>
          <cell r="K1497">
            <v>469.8</v>
          </cell>
          <cell r="L1497">
            <v>-7.11</v>
          </cell>
          <cell r="M1497">
            <v>462.69</v>
          </cell>
          <cell r="N1497">
            <v>3.19</v>
          </cell>
        </row>
        <row r="1498">
          <cell r="A1498" t="str">
            <v>CP1.412Thinned080</v>
          </cell>
          <cell r="B1498" t="str">
            <v xml:space="preserve">CP </v>
          </cell>
          <cell r="C1498">
            <v>1.4</v>
          </cell>
          <cell r="D1498">
            <v>12</v>
          </cell>
          <cell r="E1498" t="str">
            <v>Thinned</v>
          </cell>
          <cell r="F1498" t="str">
            <v xml:space="preserve"> 80-85</v>
          </cell>
          <cell r="G1498">
            <v>2.34</v>
          </cell>
          <cell r="H1498">
            <v>-0.16</v>
          </cell>
          <cell r="I1498">
            <v>2.1800000000000002</v>
          </cell>
          <cell r="J1498">
            <v>10.88</v>
          </cell>
          <cell r="K1498">
            <v>480.68</v>
          </cell>
          <cell r="L1498">
            <v>-7.55</v>
          </cell>
          <cell r="M1498">
            <v>473.13</v>
          </cell>
          <cell r="N1498">
            <v>3.01</v>
          </cell>
        </row>
        <row r="1499">
          <cell r="A1499" t="str">
            <v>CP1.412Thinned085</v>
          </cell>
          <cell r="B1499" t="str">
            <v xml:space="preserve">CP </v>
          </cell>
          <cell r="C1499">
            <v>1.4</v>
          </cell>
          <cell r="D1499">
            <v>12</v>
          </cell>
          <cell r="E1499" t="str">
            <v>Thinned</v>
          </cell>
          <cell r="F1499" t="str">
            <v xml:space="preserve"> 85-90</v>
          </cell>
          <cell r="G1499">
            <v>1.39</v>
          </cell>
          <cell r="H1499">
            <v>-0.08</v>
          </cell>
          <cell r="I1499">
            <v>1.31</v>
          </cell>
          <cell r="J1499">
            <v>6.55</v>
          </cell>
          <cell r="K1499">
            <v>487.24</v>
          </cell>
          <cell r="L1499">
            <v>-7.97</v>
          </cell>
          <cell r="M1499">
            <v>479.27</v>
          </cell>
          <cell r="N1499">
            <v>2.88</v>
          </cell>
        </row>
        <row r="1500">
          <cell r="A1500" t="str">
            <v>CP1.412Thinned090</v>
          </cell>
          <cell r="B1500" t="str">
            <v xml:space="preserve">CP </v>
          </cell>
          <cell r="C1500">
            <v>1.4</v>
          </cell>
          <cell r="D1500">
            <v>12</v>
          </cell>
          <cell r="E1500" t="str">
            <v>Thinned</v>
          </cell>
          <cell r="F1500" t="str">
            <v xml:space="preserve"> 90-95</v>
          </cell>
          <cell r="G1500">
            <v>0.45</v>
          </cell>
          <cell r="H1500">
            <v>-0.11</v>
          </cell>
          <cell r="I1500">
            <v>0.34</v>
          </cell>
          <cell r="J1500">
            <v>1.69</v>
          </cell>
          <cell r="K1500">
            <v>488.93</v>
          </cell>
          <cell r="L1500">
            <v>-8.3699999999999992</v>
          </cell>
          <cell r="M1500">
            <v>480.56</v>
          </cell>
          <cell r="N1500">
            <v>2.79</v>
          </cell>
        </row>
        <row r="1501">
          <cell r="A1501" t="str">
            <v>CP1.412Thinned095</v>
          </cell>
          <cell r="B1501" t="str">
            <v xml:space="preserve">CP </v>
          </cell>
          <cell r="C1501">
            <v>1.4</v>
          </cell>
          <cell r="D1501">
            <v>12</v>
          </cell>
          <cell r="E1501" t="str">
            <v>Thinned</v>
          </cell>
          <cell r="F1501" t="str">
            <v xml:space="preserve"> 95-100</v>
          </cell>
          <cell r="G1501">
            <v>0.38</v>
          </cell>
          <cell r="H1501">
            <v>-0.13</v>
          </cell>
          <cell r="I1501">
            <v>0.24</v>
          </cell>
          <cell r="J1501">
            <v>1.22</v>
          </cell>
          <cell r="K1501">
            <v>490.15</v>
          </cell>
          <cell r="L1501">
            <v>-8.76</v>
          </cell>
          <cell r="M1501">
            <v>481.39</v>
          </cell>
          <cell r="N1501">
            <v>2.69</v>
          </cell>
        </row>
        <row r="1502">
          <cell r="A1502" t="str">
            <v>CP1.412Thinned100</v>
          </cell>
          <cell r="B1502" t="str">
            <v xml:space="preserve">CP </v>
          </cell>
          <cell r="C1502">
            <v>1.4</v>
          </cell>
          <cell r="D1502">
            <v>12</v>
          </cell>
          <cell r="E1502" t="str">
            <v>Thinned</v>
          </cell>
          <cell r="F1502" t="str">
            <v>100-105</v>
          </cell>
          <cell r="G1502">
            <v>0.26</v>
          </cell>
          <cell r="H1502">
            <v>-0.12</v>
          </cell>
          <cell r="I1502">
            <v>0.14000000000000001</v>
          </cell>
          <cell r="J1502">
            <v>0.7</v>
          </cell>
          <cell r="K1502">
            <v>490.85</v>
          </cell>
          <cell r="L1502">
            <v>-9.14</v>
          </cell>
          <cell r="M1502">
            <v>481.71000000000004</v>
          </cell>
          <cell r="N1502">
            <v>2.59</v>
          </cell>
        </row>
        <row r="1503">
          <cell r="A1503" t="str">
            <v>CP1.412Thinned105</v>
          </cell>
          <cell r="B1503" t="str">
            <v xml:space="preserve">CP </v>
          </cell>
          <cell r="C1503">
            <v>1.4</v>
          </cell>
          <cell r="D1503">
            <v>12</v>
          </cell>
          <cell r="E1503" t="str">
            <v>Thinned</v>
          </cell>
          <cell r="F1503" t="str">
            <v>105-110</v>
          </cell>
          <cell r="G1503">
            <v>0.04</v>
          </cell>
          <cell r="H1503">
            <v>-0.11</v>
          </cell>
          <cell r="I1503">
            <v>-7.0000000000000007E-2</v>
          </cell>
          <cell r="J1503">
            <v>-0.37</v>
          </cell>
          <cell r="K1503">
            <v>490.48</v>
          </cell>
          <cell r="L1503">
            <v>-9.5</v>
          </cell>
          <cell r="M1503">
            <v>480.98</v>
          </cell>
          <cell r="N1503">
            <v>2.4900000000000002</v>
          </cell>
        </row>
        <row r="1504">
          <cell r="A1504" t="str">
            <v>CP1.412Thinned110</v>
          </cell>
          <cell r="B1504" t="str">
            <v xml:space="preserve">CP </v>
          </cell>
          <cell r="C1504">
            <v>1.4</v>
          </cell>
          <cell r="D1504">
            <v>12</v>
          </cell>
          <cell r="E1504" t="str">
            <v>Thinned</v>
          </cell>
          <cell r="F1504" t="str">
            <v>110-115</v>
          </cell>
          <cell r="G1504">
            <v>-0.2</v>
          </cell>
          <cell r="H1504">
            <v>-0.09</v>
          </cell>
          <cell r="I1504">
            <v>-0.28999999999999998</v>
          </cell>
          <cell r="J1504">
            <v>-1.45</v>
          </cell>
          <cell r="K1504">
            <v>489.03</v>
          </cell>
          <cell r="L1504">
            <v>-9.85</v>
          </cell>
          <cell r="M1504">
            <v>479.17999999999995</v>
          </cell>
          <cell r="N1504">
            <v>2.39</v>
          </cell>
        </row>
        <row r="1505">
          <cell r="A1505" t="str">
            <v>CP1.412Thinned115</v>
          </cell>
          <cell r="B1505" t="str">
            <v xml:space="preserve">CP </v>
          </cell>
          <cell r="C1505">
            <v>1.4</v>
          </cell>
          <cell r="D1505">
            <v>12</v>
          </cell>
          <cell r="E1505" t="str">
            <v>Thinned</v>
          </cell>
          <cell r="F1505" t="str">
            <v>115-120</v>
          </cell>
          <cell r="G1505">
            <v>-0.42</v>
          </cell>
          <cell r="H1505">
            <v>-7.0000000000000007E-2</v>
          </cell>
          <cell r="I1505">
            <v>-0.49</v>
          </cell>
          <cell r="J1505">
            <v>-2.46</v>
          </cell>
          <cell r="K1505">
            <v>486.57</v>
          </cell>
          <cell r="L1505">
            <v>-10.18</v>
          </cell>
          <cell r="M1505">
            <v>476.39</v>
          </cell>
          <cell r="N1505">
            <v>2.29</v>
          </cell>
        </row>
        <row r="1506">
          <cell r="A1506" t="str">
            <v>CP1.412Thinned120</v>
          </cell>
          <cell r="B1506" t="str">
            <v xml:space="preserve">CP </v>
          </cell>
          <cell r="C1506">
            <v>1.4</v>
          </cell>
          <cell r="D1506">
            <v>12</v>
          </cell>
          <cell r="E1506" t="str">
            <v>Thinned</v>
          </cell>
          <cell r="F1506" t="str">
            <v>120-125</v>
          </cell>
          <cell r="G1506">
            <v>-0.59</v>
          </cell>
          <cell r="H1506">
            <v>-7.0000000000000007E-2</v>
          </cell>
          <cell r="I1506">
            <v>-0.65</v>
          </cell>
          <cell r="J1506">
            <v>-3.27</v>
          </cell>
          <cell r="K1506">
            <v>483.29</v>
          </cell>
          <cell r="L1506">
            <v>-10.5</v>
          </cell>
          <cell r="M1506">
            <v>472.79</v>
          </cell>
          <cell r="N1506">
            <v>2.2000000000000002</v>
          </cell>
        </row>
        <row r="1507">
          <cell r="A1507" t="str">
            <v>CP1.412Thinned125</v>
          </cell>
          <cell r="B1507" t="str">
            <v xml:space="preserve">CP </v>
          </cell>
          <cell r="C1507">
            <v>1.4</v>
          </cell>
          <cell r="D1507">
            <v>12</v>
          </cell>
          <cell r="E1507" t="str">
            <v>Thinned</v>
          </cell>
          <cell r="F1507" t="str">
            <v>125-130</v>
          </cell>
          <cell r="G1507">
            <v>-0.75</v>
          </cell>
          <cell r="H1507">
            <v>-0.06</v>
          </cell>
          <cell r="I1507">
            <v>-0.81</v>
          </cell>
          <cell r="J1507">
            <v>-4.0599999999999996</v>
          </cell>
          <cell r="K1507">
            <v>479.23</v>
          </cell>
          <cell r="L1507">
            <v>-10.81</v>
          </cell>
          <cell r="M1507">
            <v>468.42</v>
          </cell>
          <cell r="N1507">
            <v>2.11</v>
          </cell>
        </row>
        <row r="1508">
          <cell r="A1508" t="str">
            <v>CP1.412Thinned130</v>
          </cell>
          <cell r="B1508" t="str">
            <v xml:space="preserve">CP </v>
          </cell>
          <cell r="C1508">
            <v>1.4</v>
          </cell>
          <cell r="D1508">
            <v>12</v>
          </cell>
          <cell r="E1508" t="str">
            <v>Thinned</v>
          </cell>
          <cell r="F1508" t="str">
            <v>130-135</v>
          </cell>
          <cell r="G1508">
            <v>-0.86</v>
          </cell>
          <cell r="H1508">
            <v>-0.06</v>
          </cell>
          <cell r="I1508">
            <v>-0.92</v>
          </cell>
          <cell r="J1508">
            <v>-4.59</v>
          </cell>
          <cell r="K1508">
            <v>474.64</v>
          </cell>
          <cell r="L1508">
            <v>-11.1</v>
          </cell>
          <cell r="M1508">
            <v>463.53999999999996</v>
          </cell>
          <cell r="N1508">
            <v>2.0299999999999998</v>
          </cell>
        </row>
        <row r="1509">
          <cell r="A1509" t="str">
            <v>CP1.412Thinned135</v>
          </cell>
          <cell r="B1509" t="str">
            <v xml:space="preserve">CP </v>
          </cell>
          <cell r="C1509">
            <v>1.4</v>
          </cell>
          <cell r="D1509">
            <v>12</v>
          </cell>
          <cell r="E1509" t="str">
            <v>Thinned</v>
          </cell>
          <cell r="F1509" t="str">
            <v>135-140</v>
          </cell>
          <cell r="G1509">
            <v>-0.97</v>
          </cell>
          <cell r="H1509">
            <v>-0.06</v>
          </cell>
          <cell r="I1509">
            <v>-1.03</v>
          </cell>
          <cell r="J1509">
            <v>-5.13</v>
          </cell>
          <cell r="K1509">
            <v>469.51</v>
          </cell>
          <cell r="L1509">
            <v>-11.38</v>
          </cell>
          <cell r="M1509">
            <v>458.13</v>
          </cell>
          <cell r="N1509">
            <v>1.95</v>
          </cell>
        </row>
        <row r="1510">
          <cell r="A1510" t="str">
            <v>CP1.412Thinned140</v>
          </cell>
          <cell r="B1510" t="str">
            <v xml:space="preserve">CP </v>
          </cell>
          <cell r="C1510">
            <v>1.4</v>
          </cell>
          <cell r="D1510">
            <v>12</v>
          </cell>
          <cell r="E1510" t="str">
            <v>Thinned</v>
          </cell>
          <cell r="F1510" t="str">
            <v>140-145</v>
          </cell>
          <cell r="G1510">
            <v>-1.06</v>
          </cell>
          <cell r="H1510">
            <v>-0.06</v>
          </cell>
          <cell r="I1510">
            <v>-1.1200000000000001</v>
          </cell>
          <cell r="J1510">
            <v>-5.61</v>
          </cell>
          <cell r="K1510">
            <v>463.9</v>
          </cell>
          <cell r="L1510">
            <v>-11.65</v>
          </cell>
          <cell r="M1510">
            <v>452.25</v>
          </cell>
          <cell r="N1510">
            <v>1.87</v>
          </cell>
        </row>
        <row r="1511">
          <cell r="A1511" t="str">
            <v>CP1.412Thinned145</v>
          </cell>
          <cell r="B1511" t="str">
            <v xml:space="preserve">CP </v>
          </cell>
          <cell r="C1511">
            <v>1.4</v>
          </cell>
          <cell r="D1511">
            <v>12</v>
          </cell>
          <cell r="E1511" t="str">
            <v>Thinned</v>
          </cell>
          <cell r="F1511" t="str">
            <v>145-150</v>
          </cell>
          <cell r="G1511">
            <v>-1.0900000000000001</v>
          </cell>
          <cell r="H1511">
            <v>-0.05</v>
          </cell>
          <cell r="I1511">
            <v>-1.1499999999999999</v>
          </cell>
          <cell r="J1511">
            <v>-5.74</v>
          </cell>
          <cell r="K1511">
            <v>458.17</v>
          </cell>
          <cell r="L1511">
            <v>-11.91</v>
          </cell>
          <cell r="M1511">
            <v>446.26</v>
          </cell>
          <cell r="N1511">
            <v>1.79</v>
          </cell>
        </row>
        <row r="1512">
          <cell r="A1512" t="str">
            <v>CP1.412Thinned150</v>
          </cell>
          <cell r="B1512" t="str">
            <v xml:space="preserve">CP </v>
          </cell>
          <cell r="C1512">
            <v>1.4</v>
          </cell>
          <cell r="D1512">
            <v>12</v>
          </cell>
          <cell r="E1512" t="str">
            <v>Thinned</v>
          </cell>
          <cell r="F1512" t="str">
            <v>150-155</v>
          </cell>
          <cell r="G1512">
            <v>-1.1599999999999999</v>
          </cell>
          <cell r="H1512">
            <v>-0.05</v>
          </cell>
          <cell r="I1512">
            <v>-1.21</v>
          </cell>
          <cell r="J1512">
            <v>-6.06</v>
          </cell>
          <cell r="K1512">
            <v>452.1</v>
          </cell>
          <cell r="L1512">
            <v>-12.16</v>
          </cell>
          <cell r="M1512">
            <v>439.94</v>
          </cell>
          <cell r="N1512">
            <v>1.72</v>
          </cell>
        </row>
        <row r="1513">
          <cell r="A1513" t="str">
            <v>CP1.412Thinned155</v>
          </cell>
          <cell r="B1513" t="str">
            <v xml:space="preserve">CP </v>
          </cell>
          <cell r="C1513">
            <v>1.4</v>
          </cell>
          <cell r="D1513">
            <v>12</v>
          </cell>
          <cell r="E1513" t="str">
            <v>Thinned</v>
          </cell>
          <cell r="F1513" t="str">
            <v>155-160</v>
          </cell>
          <cell r="G1513">
            <v>-1.2</v>
          </cell>
          <cell r="H1513">
            <v>-0.05</v>
          </cell>
          <cell r="I1513">
            <v>-1.25</v>
          </cell>
          <cell r="J1513">
            <v>-6.27</v>
          </cell>
          <cell r="K1513">
            <v>445.83</v>
          </cell>
          <cell r="L1513">
            <v>-12.4</v>
          </cell>
          <cell r="M1513">
            <v>433.43</v>
          </cell>
          <cell r="N1513">
            <v>1.65</v>
          </cell>
        </row>
        <row r="1514">
          <cell r="A1514" t="str">
            <v>CP1.412Thinned160</v>
          </cell>
          <cell r="B1514" t="str">
            <v xml:space="preserve">CP </v>
          </cell>
          <cell r="C1514">
            <v>1.4</v>
          </cell>
          <cell r="D1514">
            <v>12</v>
          </cell>
          <cell r="E1514" t="str">
            <v>Thinned</v>
          </cell>
          <cell r="F1514" t="str">
            <v>160-165</v>
          </cell>
          <cell r="G1514">
            <v>-1.21</v>
          </cell>
          <cell r="H1514">
            <v>-0.05</v>
          </cell>
          <cell r="I1514">
            <v>-1.26</v>
          </cell>
          <cell r="J1514">
            <v>-6.3</v>
          </cell>
          <cell r="K1514">
            <v>439.53</v>
          </cell>
          <cell r="L1514">
            <v>-12.64</v>
          </cell>
          <cell r="M1514">
            <v>426.89</v>
          </cell>
          <cell r="N1514">
            <v>1.59</v>
          </cell>
        </row>
        <row r="1515">
          <cell r="A1515" t="str">
            <v>CP1.412Thinned165</v>
          </cell>
          <cell r="B1515" t="str">
            <v xml:space="preserve">CP </v>
          </cell>
          <cell r="C1515">
            <v>1.4</v>
          </cell>
          <cell r="D1515">
            <v>12</v>
          </cell>
          <cell r="E1515" t="str">
            <v>Thinned</v>
          </cell>
          <cell r="F1515" t="str">
            <v>165-170</v>
          </cell>
          <cell r="G1515">
            <v>-1.23</v>
          </cell>
          <cell r="H1515">
            <v>-0.05</v>
          </cell>
          <cell r="I1515">
            <v>-1.28</v>
          </cell>
          <cell r="J1515">
            <v>-6.41</v>
          </cell>
          <cell r="K1515">
            <v>433.13</v>
          </cell>
          <cell r="L1515">
            <v>-12.86</v>
          </cell>
          <cell r="M1515">
            <v>420.27</v>
          </cell>
          <cell r="N1515">
            <v>1.53</v>
          </cell>
        </row>
        <row r="1516">
          <cell r="A1516" t="str">
            <v>CP1.412Thinned170</v>
          </cell>
          <cell r="B1516" t="str">
            <v xml:space="preserve">CP </v>
          </cell>
          <cell r="C1516">
            <v>1.4</v>
          </cell>
          <cell r="D1516">
            <v>12</v>
          </cell>
          <cell r="E1516" t="str">
            <v>Thinned</v>
          </cell>
          <cell r="F1516" t="str">
            <v>170-175</v>
          </cell>
          <cell r="G1516">
            <v>-1.24</v>
          </cell>
          <cell r="H1516">
            <v>-0.05</v>
          </cell>
          <cell r="I1516">
            <v>-1.29</v>
          </cell>
          <cell r="J1516">
            <v>-6.43</v>
          </cell>
          <cell r="K1516">
            <v>426.69</v>
          </cell>
          <cell r="L1516">
            <v>-13.07</v>
          </cell>
          <cell r="M1516">
            <v>413.62</v>
          </cell>
          <cell r="N1516">
            <v>1.47</v>
          </cell>
        </row>
        <row r="1517">
          <cell r="A1517" t="str">
            <v>CP1.412Thinned175</v>
          </cell>
          <cell r="B1517" t="str">
            <v xml:space="preserve">CP </v>
          </cell>
          <cell r="C1517">
            <v>1.4</v>
          </cell>
          <cell r="D1517">
            <v>12</v>
          </cell>
          <cell r="E1517" t="str">
            <v>Thinned</v>
          </cell>
          <cell r="F1517" t="str">
            <v>175-180</v>
          </cell>
          <cell r="G1517">
            <v>-1.24</v>
          </cell>
          <cell r="H1517">
            <v>-0.04</v>
          </cell>
          <cell r="I1517">
            <v>-1.29</v>
          </cell>
          <cell r="J1517">
            <v>-6.44</v>
          </cell>
          <cell r="K1517">
            <v>420.25</v>
          </cell>
          <cell r="L1517">
            <v>-13.27</v>
          </cell>
          <cell r="M1517">
            <v>406.98</v>
          </cell>
          <cell r="N1517">
            <v>1.41</v>
          </cell>
        </row>
        <row r="1518">
          <cell r="A1518" t="str">
            <v>CP1.412Thinned180</v>
          </cell>
          <cell r="B1518" t="str">
            <v xml:space="preserve">CP </v>
          </cell>
          <cell r="C1518">
            <v>1.4</v>
          </cell>
          <cell r="D1518">
            <v>12</v>
          </cell>
          <cell r="E1518" t="str">
            <v>Thinned</v>
          </cell>
          <cell r="F1518" t="str">
            <v>180-185</v>
          </cell>
          <cell r="G1518">
            <v>-1.25</v>
          </cell>
          <cell r="H1518">
            <v>-0.04</v>
          </cell>
          <cell r="I1518">
            <v>-1.29</v>
          </cell>
          <cell r="J1518">
            <v>-6.45</v>
          </cell>
          <cell r="K1518">
            <v>413.8</v>
          </cell>
          <cell r="L1518">
            <v>-13.47</v>
          </cell>
          <cell r="M1518">
            <v>400.33</v>
          </cell>
          <cell r="N1518">
            <v>1.35</v>
          </cell>
        </row>
        <row r="1519">
          <cell r="A1519" t="str">
            <v>CP1.412Thinned185</v>
          </cell>
          <cell r="B1519" t="str">
            <v xml:space="preserve">CP </v>
          </cell>
          <cell r="C1519">
            <v>1.4</v>
          </cell>
          <cell r="D1519">
            <v>12</v>
          </cell>
          <cell r="E1519" t="str">
            <v>Thinned</v>
          </cell>
          <cell r="F1519" t="str">
            <v>185-190</v>
          </cell>
          <cell r="G1519">
            <v>-1.25</v>
          </cell>
          <cell r="H1519">
            <v>-0.04</v>
          </cell>
          <cell r="I1519">
            <v>-1.29</v>
          </cell>
          <cell r="J1519">
            <v>-6.47</v>
          </cell>
          <cell r="K1519">
            <v>407.34</v>
          </cell>
          <cell r="L1519">
            <v>-13.66</v>
          </cell>
          <cell r="M1519">
            <v>393.67999999999995</v>
          </cell>
          <cell r="N1519">
            <v>1.3</v>
          </cell>
        </row>
        <row r="1520">
          <cell r="A1520" t="str">
            <v>CP1.412Thinned190</v>
          </cell>
          <cell r="B1520" t="str">
            <v xml:space="preserve">CP </v>
          </cell>
          <cell r="C1520">
            <v>1.4</v>
          </cell>
          <cell r="D1520">
            <v>12</v>
          </cell>
          <cell r="E1520" t="str">
            <v>Thinned</v>
          </cell>
          <cell r="F1520" t="str">
            <v>190-195</v>
          </cell>
          <cell r="G1520">
            <v>-1.21</v>
          </cell>
          <cell r="H1520">
            <v>-0.04</v>
          </cell>
          <cell r="I1520">
            <v>-1.25</v>
          </cell>
          <cell r="J1520">
            <v>-6.26</v>
          </cell>
          <cell r="K1520">
            <v>401.07</v>
          </cell>
          <cell r="L1520">
            <v>-13.84</v>
          </cell>
          <cell r="M1520">
            <v>387.23</v>
          </cell>
          <cell r="N1520">
            <v>1.25</v>
          </cell>
        </row>
        <row r="1521">
          <cell r="A1521" t="str">
            <v>CP1.412Thinned195</v>
          </cell>
          <cell r="B1521" t="str">
            <v xml:space="preserve">CP </v>
          </cell>
          <cell r="C1521">
            <v>1.4</v>
          </cell>
          <cell r="D1521">
            <v>12</v>
          </cell>
          <cell r="E1521" t="str">
            <v>Thinned</v>
          </cell>
          <cell r="F1521" t="str">
            <v>195-200</v>
          </cell>
          <cell r="G1521">
            <v>-1.21</v>
          </cell>
          <cell r="H1521">
            <v>-0.04</v>
          </cell>
          <cell r="I1521">
            <v>-1.24</v>
          </cell>
          <cell r="J1521">
            <v>-6.22</v>
          </cell>
          <cell r="K1521">
            <v>394.85</v>
          </cell>
          <cell r="L1521">
            <v>-14.01</v>
          </cell>
          <cell r="M1521">
            <v>380.84000000000003</v>
          </cell>
          <cell r="N1521">
            <v>1.2</v>
          </cell>
        </row>
        <row r="1522">
          <cell r="A1522" t="str">
            <v>CP1.414NO_thin000</v>
          </cell>
          <cell r="B1522" t="str">
            <v xml:space="preserve">CP </v>
          </cell>
          <cell r="C1522">
            <v>1.4</v>
          </cell>
          <cell r="D1522">
            <v>14</v>
          </cell>
          <cell r="E1522" t="str">
            <v>NO_thin</v>
          </cell>
          <cell r="F1522" t="str">
            <v xml:space="preserve">  0-5</v>
          </cell>
          <cell r="G1522">
            <v>1.47</v>
          </cell>
          <cell r="H1522">
            <v>0.28000000000000003</v>
          </cell>
          <cell r="I1522">
            <v>1.76</v>
          </cell>
          <cell r="J1522">
            <v>8.7799999999999994</v>
          </cell>
          <cell r="K1522">
            <v>8.7799999999999994</v>
          </cell>
          <cell r="L1522">
            <v>0</v>
          </cell>
          <cell r="M1522">
            <v>8.7799999999999994</v>
          </cell>
          <cell r="N1522">
            <v>0</v>
          </cell>
        </row>
        <row r="1523">
          <cell r="A1523" t="str">
            <v>CP1.414NO_thin005</v>
          </cell>
          <cell r="B1523" t="str">
            <v xml:space="preserve">CP </v>
          </cell>
          <cell r="C1523">
            <v>1.4</v>
          </cell>
          <cell r="D1523">
            <v>14</v>
          </cell>
          <cell r="E1523" t="str">
            <v>NO_thin</v>
          </cell>
          <cell r="F1523" t="str">
            <v xml:space="preserve">  5-10</v>
          </cell>
          <cell r="G1523">
            <v>4.5</v>
          </cell>
          <cell r="H1523">
            <v>0.35</v>
          </cell>
          <cell r="I1523">
            <v>4.84</v>
          </cell>
          <cell r="J1523">
            <v>24.22</v>
          </cell>
          <cell r="K1523">
            <v>32.99</v>
          </cell>
          <cell r="L1523">
            <v>0</v>
          </cell>
          <cell r="M1523">
            <v>32.99</v>
          </cell>
          <cell r="N1523">
            <v>0</v>
          </cell>
        </row>
        <row r="1524">
          <cell r="A1524" t="str">
            <v>CP1.414NO_thin010</v>
          </cell>
          <cell r="B1524" t="str">
            <v xml:space="preserve">CP </v>
          </cell>
          <cell r="C1524">
            <v>1.4</v>
          </cell>
          <cell r="D1524">
            <v>14</v>
          </cell>
          <cell r="E1524" t="str">
            <v>NO_thin</v>
          </cell>
          <cell r="F1524" t="str">
            <v xml:space="preserve"> 10-15</v>
          </cell>
          <cell r="G1524">
            <v>13.72</v>
          </cell>
          <cell r="H1524">
            <v>0.35</v>
          </cell>
          <cell r="I1524">
            <v>14.07</v>
          </cell>
          <cell r="J1524">
            <v>70.36</v>
          </cell>
          <cell r="K1524">
            <v>103.35</v>
          </cell>
          <cell r="L1524">
            <v>0</v>
          </cell>
          <cell r="M1524">
            <v>103.35</v>
          </cell>
          <cell r="N1524">
            <v>0</v>
          </cell>
        </row>
        <row r="1525">
          <cell r="A1525" t="str">
            <v>CP1.414NO_thin015</v>
          </cell>
          <cell r="B1525" t="str">
            <v xml:space="preserve">CP </v>
          </cell>
          <cell r="C1525">
            <v>1.4</v>
          </cell>
          <cell r="D1525">
            <v>14</v>
          </cell>
          <cell r="E1525" t="str">
            <v>NO_thin</v>
          </cell>
          <cell r="F1525" t="str">
            <v xml:space="preserve"> 15-20</v>
          </cell>
          <cell r="G1525">
            <v>28.05</v>
          </cell>
          <cell r="H1525">
            <v>3.3</v>
          </cell>
          <cell r="I1525">
            <v>31.35</v>
          </cell>
          <cell r="J1525">
            <v>156.75</v>
          </cell>
          <cell r="K1525">
            <v>260.10000000000002</v>
          </cell>
          <cell r="L1525">
            <v>0</v>
          </cell>
          <cell r="M1525">
            <v>260.10000000000002</v>
          </cell>
          <cell r="N1525">
            <v>0</v>
          </cell>
        </row>
        <row r="1526">
          <cell r="A1526" t="str">
            <v>CP1.414NO_thin020</v>
          </cell>
          <cell r="B1526" t="str">
            <v xml:space="preserve">CP </v>
          </cell>
          <cell r="C1526">
            <v>1.4</v>
          </cell>
          <cell r="D1526">
            <v>14</v>
          </cell>
          <cell r="E1526" t="str">
            <v>NO_thin</v>
          </cell>
          <cell r="F1526" t="str">
            <v xml:space="preserve"> 20-25</v>
          </cell>
          <cell r="G1526">
            <v>18.12</v>
          </cell>
          <cell r="H1526">
            <v>5.26</v>
          </cell>
          <cell r="I1526">
            <v>23.39</v>
          </cell>
          <cell r="J1526">
            <v>116.93</v>
          </cell>
          <cell r="K1526">
            <v>377.04</v>
          </cell>
          <cell r="L1526">
            <v>0</v>
          </cell>
          <cell r="M1526">
            <v>377.04</v>
          </cell>
          <cell r="N1526">
            <v>0</v>
          </cell>
        </row>
        <row r="1527">
          <cell r="A1527" t="str">
            <v>CP1.414NO_thin025</v>
          </cell>
          <cell r="B1527" t="str">
            <v xml:space="preserve">CP </v>
          </cell>
          <cell r="C1527">
            <v>1.4</v>
          </cell>
          <cell r="D1527">
            <v>14</v>
          </cell>
          <cell r="E1527" t="str">
            <v>NO_thin</v>
          </cell>
          <cell r="F1527" t="str">
            <v xml:space="preserve"> 25-30</v>
          </cell>
          <cell r="G1527">
            <v>10.35</v>
          </cell>
          <cell r="H1527">
            <v>2.38</v>
          </cell>
          <cell r="I1527">
            <v>12.73</v>
          </cell>
          <cell r="J1527">
            <v>63.66</v>
          </cell>
          <cell r="K1527">
            <v>440.7</v>
          </cell>
          <cell r="L1527">
            <v>0</v>
          </cell>
          <cell r="M1527">
            <v>440.7</v>
          </cell>
          <cell r="N1527">
            <v>0</v>
          </cell>
        </row>
        <row r="1528">
          <cell r="A1528" t="str">
            <v>CP1.414NO_thin030</v>
          </cell>
          <cell r="B1528" t="str">
            <v xml:space="preserve">CP </v>
          </cell>
          <cell r="C1528">
            <v>1.4</v>
          </cell>
          <cell r="D1528">
            <v>14</v>
          </cell>
          <cell r="E1528" t="str">
            <v>NO_thin</v>
          </cell>
          <cell r="F1528" t="str">
            <v xml:space="preserve"> 30-35</v>
          </cell>
          <cell r="G1528">
            <v>12.87</v>
          </cell>
          <cell r="H1528">
            <v>1.18</v>
          </cell>
          <cell r="I1528">
            <v>14.05</v>
          </cell>
          <cell r="J1528">
            <v>70.27</v>
          </cell>
          <cell r="K1528">
            <v>510.97</v>
          </cell>
          <cell r="L1528">
            <v>0</v>
          </cell>
          <cell r="M1528">
            <v>510.97</v>
          </cell>
          <cell r="N1528">
            <v>0</v>
          </cell>
        </row>
        <row r="1529">
          <cell r="A1529" t="str">
            <v>CP1.414NO_thin035</v>
          </cell>
          <cell r="B1529" t="str">
            <v xml:space="preserve">CP </v>
          </cell>
          <cell r="C1529">
            <v>1.4</v>
          </cell>
          <cell r="D1529">
            <v>14</v>
          </cell>
          <cell r="E1529" t="str">
            <v>NO_thin</v>
          </cell>
          <cell r="F1529" t="str">
            <v xml:space="preserve"> 35-40</v>
          </cell>
          <cell r="G1529">
            <v>12.7</v>
          </cell>
          <cell r="H1529">
            <v>0.3</v>
          </cell>
          <cell r="I1529">
            <v>12.99</v>
          </cell>
          <cell r="J1529">
            <v>64.959999999999994</v>
          </cell>
          <cell r="K1529">
            <v>575.92999999999995</v>
          </cell>
          <cell r="L1529">
            <v>0</v>
          </cell>
          <cell r="M1529">
            <v>575.92999999999995</v>
          </cell>
          <cell r="N1529">
            <v>0</v>
          </cell>
        </row>
        <row r="1530">
          <cell r="A1530" t="str">
            <v>CP1.414NO_thin040</v>
          </cell>
          <cell r="B1530" t="str">
            <v xml:space="preserve">CP </v>
          </cell>
          <cell r="C1530">
            <v>1.4</v>
          </cell>
          <cell r="D1530">
            <v>14</v>
          </cell>
          <cell r="E1530" t="str">
            <v>NO_thin</v>
          </cell>
          <cell r="F1530" t="str">
            <v xml:space="preserve"> 40-45</v>
          </cell>
          <cell r="G1530">
            <v>11.91</v>
          </cell>
          <cell r="H1530">
            <v>-0.27</v>
          </cell>
          <cell r="I1530">
            <v>11.64</v>
          </cell>
          <cell r="J1530">
            <v>58.18</v>
          </cell>
          <cell r="K1530">
            <v>634.11</v>
          </cell>
          <cell r="L1530">
            <v>0</v>
          </cell>
          <cell r="M1530">
            <v>634.11</v>
          </cell>
          <cell r="N1530">
            <v>0</v>
          </cell>
        </row>
        <row r="1531">
          <cell r="A1531" t="str">
            <v>CP1.414NO_thin045</v>
          </cell>
          <cell r="B1531" t="str">
            <v xml:space="preserve">CP </v>
          </cell>
          <cell r="C1531">
            <v>1.4</v>
          </cell>
          <cell r="D1531">
            <v>14</v>
          </cell>
          <cell r="E1531" t="str">
            <v>NO_thin</v>
          </cell>
          <cell r="F1531" t="str">
            <v xml:space="preserve"> 45-50</v>
          </cell>
          <cell r="G1531">
            <v>10.88</v>
          </cell>
          <cell r="H1531">
            <v>0.43</v>
          </cell>
          <cell r="I1531">
            <v>11.3</v>
          </cell>
          <cell r="J1531">
            <v>56.52</v>
          </cell>
          <cell r="K1531">
            <v>690.63</v>
          </cell>
          <cell r="L1531">
            <v>0</v>
          </cell>
          <cell r="M1531">
            <v>690.63</v>
          </cell>
          <cell r="N1531">
            <v>0</v>
          </cell>
        </row>
        <row r="1532">
          <cell r="A1532" t="str">
            <v>CP1.414NO_thin050</v>
          </cell>
          <cell r="B1532" t="str">
            <v xml:space="preserve">CP </v>
          </cell>
          <cell r="C1532">
            <v>1.4</v>
          </cell>
          <cell r="D1532">
            <v>14</v>
          </cell>
          <cell r="E1532" t="str">
            <v>NO_thin</v>
          </cell>
          <cell r="F1532" t="str">
            <v xml:space="preserve"> 50-55</v>
          </cell>
          <cell r="G1532">
            <v>9.94</v>
          </cell>
          <cell r="H1532">
            <v>-0.96</v>
          </cell>
          <cell r="I1532">
            <v>8.98</v>
          </cell>
          <cell r="J1532">
            <v>44.91</v>
          </cell>
          <cell r="K1532">
            <v>735.54</v>
          </cell>
          <cell r="L1532">
            <v>0</v>
          </cell>
          <cell r="M1532">
            <v>735.54</v>
          </cell>
          <cell r="N1532">
            <v>0</v>
          </cell>
        </row>
        <row r="1533">
          <cell r="A1533" t="str">
            <v>CP1.414NO_thin055</v>
          </cell>
          <cell r="B1533" t="str">
            <v xml:space="preserve">CP </v>
          </cell>
          <cell r="C1533">
            <v>1.4</v>
          </cell>
          <cell r="D1533">
            <v>14</v>
          </cell>
          <cell r="E1533" t="str">
            <v>NO_thin</v>
          </cell>
          <cell r="F1533" t="str">
            <v xml:space="preserve"> 55-60</v>
          </cell>
          <cell r="G1533">
            <v>9.0299999999999994</v>
          </cell>
          <cell r="H1533">
            <v>-1.1299999999999999</v>
          </cell>
          <cell r="I1533">
            <v>7.9</v>
          </cell>
          <cell r="J1533">
            <v>39.5</v>
          </cell>
          <cell r="K1533">
            <v>775.04</v>
          </cell>
          <cell r="L1533">
            <v>0</v>
          </cell>
          <cell r="M1533">
            <v>775.04</v>
          </cell>
          <cell r="N1533">
            <v>0</v>
          </cell>
        </row>
        <row r="1534">
          <cell r="A1534" t="str">
            <v>CP1.414NO_thin060</v>
          </cell>
          <cell r="B1534" t="str">
            <v xml:space="preserve">CP </v>
          </cell>
          <cell r="C1534">
            <v>1.4</v>
          </cell>
          <cell r="D1534">
            <v>14</v>
          </cell>
          <cell r="E1534" t="str">
            <v>NO_thin</v>
          </cell>
          <cell r="F1534" t="str">
            <v xml:space="preserve"> 60-65</v>
          </cell>
          <cell r="G1534">
            <v>8.01</v>
          </cell>
          <cell r="H1534">
            <v>-0.92</v>
          </cell>
          <cell r="I1534">
            <v>7.09</v>
          </cell>
          <cell r="J1534">
            <v>35.450000000000003</v>
          </cell>
          <cell r="K1534">
            <v>810.49</v>
          </cell>
          <cell r="L1534">
            <v>0</v>
          </cell>
          <cell r="M1534">
            <v>810.49</v>
          </cell>
          <cell r="N1534">
            <v>0</v>
          </cell>
        </row>
        <row r="1535">
          <cell r="A1535" t="str">
            <v>CP1.414NO_thin065</v>
          </cell>
          <cell r="B1535" t="str">
            <v xml:space="preserve">CP </v>
          </cell>
          <cell r="C1535">
            <v>1.4</v>
          </cell>
          <cell r="D1535">
            <v>14</v>
          </cell>
          <cell r="E1535" t="str">
            <v>NO_thin</v>
          </cell>
          <cell r="F1535" t="str">
            <v xml:space="preserve"> 65-70</v>
          </cell>
          <cell r="G1535">
            <v>7.21</v>
          </cell>
          <cell r="H1535">
            <v>-0.86</v>
          </cell>
          <cell r="I1535">
            <v>6.35</v>
          </cell>
          <cell r="J1535">
            <v>31.75</v>
          </cell>
          <cell r="K1535">
            <v>842.25</v>
          </cell>
          <cell r="L1535">
            <v>0</v>
          </cell>
          <cell r="M1535">
            <v>842.25</v>
          </cell>
          <cell r="N1535">
            <v>0</v>
          </cell>
        </row>
        <row r="1536">
          <cell r="A1536" t="str">
            <v>CP1.414NO_thin070</v>
          </cell>
          <cell r="B1536" t="str">
            <v xml:space="preserve">CP </v>
          </cell>
          <cell r="C1536">
            <v>1.4</v>
          </cell>
          <cell r="D1536">
            <v>14</v>
          </cell>
          <cell r="E1536" t="str">
            <v>NO_thin</v>
          </cell>
          <cell r="F1536" t="str">
            <v xml:space="preserve"> 70-75</v>
          </cell>
          <cell r="G1536">
            <v>6.39</v>
          </cell>
          <cell r="H1536">
            <v>-0.53</v>
          </cell>
          <cell r="I1536">
            <v>5.86</v>
          </cell>
          <cell r="J1536">
            <v>29.31</v>
          </cell>
          <cell r="K1536">
            <v>871.55</v>
          </cell>
          <cell r="L1536">
            <v>0</v>
          </cell>
          <cell r="M1536">
            <v>871.55</v>
          </cell>
          <cell r="N1536">
            <v>0</v>
          </cell>
        </row>
        <row r="1537">
          <cell r="A1537" t="str">
            <v>CP1.414NO_thin075</v>
          </cell>
          <cell r="B1537" t="str">
            <v xml:space="preserve">CP </v>
          </cell>
          <cell r="C1537">
            <v>1.4</v>
          </cell>
          <cell r="D1537">
            <v>14</v>
          </cell>
          <cell r="E1537" t="str">
            <v>NO_thin</v>
          </cell>
          <cell r="F1537" t="str">
            <v xml:space="preserve"> 75-80</v>
          </cell>
          <cell r="G1537">
            <v>5.65</v>
          </cell>
          <cell r="H1537">
            <v>-0.44</v>
          </cell>
          <cell r="I1537">
            <v>5.21</v>
          </cell>
          <cell r="J1537">
            <v>26.07</v>
          </cell>
          <cell r="K1537">
            <v>897.62</v>
          </cell>
          <cell r="L1537">
            <v>0</v>
          </cell>
          <cell r="M1537">
            <v>897.62</v>
          </cell>
          <cell r="N1537">
            <v>0</v>
          </cell>
        </row>
        <row r="1538">
          <cell r="A1538" t="str">
            <v>CP1.414NO_thin080</v>
          </cell>
          <cell r="B1538" t="str">
            <v xml:space="preserve">CP </v>
          </cell>
          <cell r="C1538">
            <v>1.4</v>
          </cell>
          <cell r="D1538">
            <v>14</v>
          </cell>
          <cell r="E1538" t="str">
            <v>NO_thin</v>
          </cell>
          <cell r="F1538" t="str">
            <v xml:space="preserve"> 80-85</v>
          </cell>
          <cell r="G1538">
            <v>5.05</v>
          </cell>
          <cell r="H1538">
            <v>-0.94</v>
          </cell>
          <cell r="I1538">
            <v>4.1100000000000003</v>
          </cell>
          <cell r="J1538">
            <v>20.56</v>
          </cell>
          <cell r="K1538">
            <v>918.18</v>
          </cell>
          <cell r="L1538">
            <v>0</v>
          </cell>
          <cell r="M1538">
            <v>918.18</v>
          </cell>
          <cell r="N1538">
            <v>0</v>
          </cell>
        </row>
        <row r="1539">
          <cell r="A1539" t="str">
            <v>CP1.414NO_thin085</v>
          </cell>
          <cell r="B1539" t="str">
            <v xml:space="preserve">CP </v>
          </cell>
          <cell r="C1539">
            <v>1.4</v>
          </cell>
          <cell r="D1539">
            <v>14</v>
          </cell>
          <cell r="E1539" t="str">
            <v>NO_thin</v>
          </cell>
          <cell r="F1539" t="str">
            <v xml:space="preserve"> 85-90</v>
          </cell>
          <cell r="G1539">
            <v>4.49</v>
          </cell>
          <cell r="H1539">
            <v>-0.56000000000000005</v>
          </cell>
          <cell r="I1539">
            <v>3.92</v>
          </cell>
          <cell r="J1539">
            <v>19.600000000000001</v>
          </cell>
          <cell r="K1539">
            <v>937.79</v>
          </cell>
          <cell r="L1539">
            <v>0</v>
          </cell>
          <cell r="M1539">
            <v>937.79</v>
          </cell>
          <cell r="N1539">
            <v>0</v>
          </cell>
        </row>
        <row r="1540">
          <cell r="A1540" t="str">
            <v>CP1.414NO_thin090</v>
          </cell>
          <cell r="B1540" t="str">
            <v xml:space="preserve">CP </v>
          </cell>
          <cell r="C1540">
            <v>1.4</v>
          </cell>
          <cell r="D1540">
            <v>14</v>
          </cell>
          <cell r="E1540" t="str">
            <v>NO_thin</v>
          </cell>
          <cell r="F1540" t="str">
            <v xml:space="preserve"> 90-95</v>
          </cell>
          <cell r="G1540">
            <v>3.93</v>
          </cell>
          <cell r="H1540">
            <v>-0.59</v>
          </cell>
          <cell r="I1540">
            <v>3.33</v>
          </cell>
          <cell r="J1540">
            <v>16.670000000000002</v>
          </cell>
          <cell r="K1540">
            <v>954.46</v>
          </cell>
          <cell r="L1540">
            <v>0</v>
          </cell>
          <cell r="M1540">
            <v>954.46</v>
          </cell>
          <cell r="N1540">
            <v>0</v>
          </cell>
        </row>
        <row r="1541">
          <cell r="A1541" t="str">
            <v>CP1.414NO_thin095</v>
          </cell>
          <cell r="B1541" t="str">
            <v xml:space="preserve">CP </v>
          </cell>
          <cell r="C1541">
            <v>1.4</v>
          </cell>
          <cell r="D1541">
            <v>14</v>
          </cell>
          <cell r="E1541" t="str">
            <v>NO_thin</v>
          </cell>
          <cell r="F1541" t="str">
            <v xml:space="preserve"> 95-100</v>
          </cell>
          <cell r="G1541">
            <v>3.44</v>
          </cell>
          <cell r="H1541">
            <v>-0.54</v>
          </cell>
          <cell r="I1541">
            <v>2.91</v>
          </cell>
          <cell r="J1541">
            <v>14.53</v>
          </cell>
          <cell r="K1541">
            <v>968.99</v>
          </cell>
          <cell r="L1541">
            <v>0</v>
          </cell>
          <cell r="M1541">
            <v>968.99</v>
          </cell>
          <cell r="N1541">
            <v>0</v>
          </cell>
        </row>
        <row r="1542">
          <cell r="A1542" t="str">
            <v>CP1.414NO_thin100</v>
          </cell>
          <cell r="B1542" t="str">
            <v xml:space="preserve">CP </v>
          </cell>
          <cell r="C1542">
            <v>1.4</v>
          </cell>
          <cell r="D1542">
            <v>14</v>
          </cell>
          <cell r="E1542" t="str">
            <v>NO_thin</v>
          </cell>
          <cell r="F1542" t="str">
            <v>100-105</v>
          </cell>
          <cell r="G1542">
            <v>3.08</v>
          </cell>
          <cell r="H1542">
            <v>-0.36</v>
          </cell>
          <cell r="I1542">
            <v>2.73</v>
          </cell>
          <cell r="J1542">
            <v>13.63</v>
          </cell>
          <cell r="K1542">
            <v>982.62</v>
          </cell>
          <cell r="L1542">
            <v>0</v>
          </cell>
          <cell r="M1542">
            <v>982.62</v>
          </cell>
          <cell r="N1542">
            <v>0</v>
          </cell>
        </row>
        <row r="1543">
          <cell r="A1543" t="str">
            <v>CP1.414NO_thin105</v>
          </cell>
          <cell r="B1543" t="str">
            <v xml:space="preserve">CP </v>
          </cell>
          <cell r="C1543">
            <v>1.4</v>
          </cell>
          <cell r="D1543">
            <v>14</v>
          </cell>
          <cell r="E1543" t="str">
            <v>NO_thin</v>
          </cell>
          <cell r="F1543" t="str">
            <v>105-110</v>
          </cell>
          <cell r="G1543">
            <v>2.7</v>
          </cell>
          <cell r="H1543">
            <v>-0.42</v>
          </cell>
          <cell r="I1543">
            <v>2.2799999999999998</v>
          </cell>
          <cell r="J1543">
            <v>11.38</v>
          </cell>
          <cell r="K1543">
            <v>994</v>
          </cell>
          <cell r="L1543">
            <v>0</v>
          </cell>
          <cell r="M1543">
            <v>994</v>
          </cell>
          <cell r="N1543">
            <v>0</v>
          </cell>
        </row>
        <row r="1544">
          <cell r="A1544" t="str">
            <v>CP1.414NO_thin110</v>
          </cell>
          <cell r="B1544" t="str">
            <v xml:space="preserve">CP </v>
          </cell>
          <cell r="C1544">
            <v>1.4</v>
          </cell>
          <cell r="D1544">
            <v>14</v>
          </cell>
          <cell r="E1544" t="str">
            <v>NO_thin</v>
          </cell>
          <cell r="F1544" t="str">
            <v>110-115</v>
          </cell>
          <cell r="G1544">
            <v>2.37</v>
          </cell>
          <cell r="H1544">
            <v>-0.31</v>
          </cell>
          <cell r="I1544">
            <v>2.06</v>
          </cell>
          <cell r="J1544">
            <v>10.29</v>
          </cell>
          <cell r="K1544">
            <v>1004.3</v>
          </cell>
          <cell r="L1544">
            <v>0</v>
          </cell>
          <cell r="M1544">
            <v>1004.3</v>
          </cell>
          <cell r="N1544">
            <v>0</v>
          </cell>
        </row>
        <row r="1545">
          <cell r="A1545" t="str">
            <v>CP1.414NO_thin115</v>
          </cell>
          <cell r="B1545" t="str">
            <v xml:space="preserve">CP </v>
          </cell>
          <cell r="C1545">
            <v>1.4</v>
          </cell>
          <cell r="D1545">
            <v>14</v>
          </cell>
          <cell r="E1545" t="str">
            <v>NO_thin</v>
          </cell>
          <cell r="F1545" t="str">
            <v>115-120</v>
          </cell>
          <cell r="G1545">
            <v>2.13</v>
          </cell>
          <cell r="H1545">
            <v>-0.33</v>
          </cell>
          <cell r="I1545">
            <v>1.79</v>
          </cell>
          <cell r="J1545">
            <v>8.9700000000000006</v>
          </cell>
          <cell r="K1545">
            <v>1013.27</v>
          </cell>
          <cell r="L1545">
            <v>0</v>
          </cell>
          <cell r="M1545">
            <v>1013.27</v>
          </cell>
          <cell r="N1545">
            <v>0</v>
          </cell>
        </row>
        <row r="1546">
          <cell r="A1546" t="str">
            <v>CP1.414NO_thin120</v>
          </cell>
          <cell r="B1546" t="str">
            <v xml:space="preserve">CP </v>
          </cell>
          <cell r="C1546">
            <v>1.4</v>
          </cell>
          <cell r="D1546">
            <v>14</v>
          </cell>
          <cell r="E1546" t="str">
            <v>NO_thin</v>
          </cell>
          <cell r="F1546" t="str">
            <v>120-125</v>
          </cell>
          <cell r="G1546">
            <v>1.88</v>
          </cell>
          <cell r="H1546">
            <v>-0.28999999999999998</v>
          </cell>
          <cell r="I1546">
            <v>1.59</v>
          </cell>
          <cell r="J1546">
            <v>7.95</v>
          </cell>
          <cell r="K1546">
            <v>1021.22</v>
          </cell>
          <cell r="L1546">
            <v>0</v>
          </cell>
          <cell r="M1546">
            <v>1021.22</v>
          </cell>
          <cell r="N1546">
            <v>0</v>
          </cell>
        </row>
        <row r="1547">
          <cell r="A1547" t="str">
            <v>CP1.414NO_thin125</v>
          </cell>
          <cell r="B1547" t="str">
            <v xml:space="preserve">CP </v>
          </cell>
          <cell r="C1547">
            <v>1.4</v>
          </cell>
          <cell r="D1547">
            <v>14</v>
          </cell>
          <cell r="E1547" t="str">
            <v>NO_thin</v>
          </cell>
          <cell r="F1547" t="str">
            <v>125-130</v>
          </cell>
          <cell r="G1547">
            <v>1.62</v>
          </cell>
          <cell r="H1547">
            <v>-0.24</v>
          </cell>
          <cell r="I1547">
            <v>1.39</v>
          </cell>
          <cell r="J1547">
            <v>6.94</v>
          </cell>
          <cell r="K1547">
            <v>1028.1500000000001</v>
          </cell>
          <cell r="L1547">
            <v>0</v>
          </cell>
          <cell r="M1547">
            <v>1028.1500000000001</v>
          </cell>
          <cell r="N1547">
            <v>0</v>
          </cell>
        </row>
        <row r="1548">
          <cell r="A1548" t="str">
            <v>CP1.414NO_thin130</v>
          </cell>
          <cell r="B1548" t="str">
            <v xml:space="preserve">CP </v>
          </cell>
          <cell r="C1548">
            <v>1.4</v>
          </cell>
          <cell r="D1548">
            <v>14</v>
          </cell>
          <cell r="E1548" t="str">
            <v>NO_thin</v>
          </cell>
          <cell r="F1548" t="str">
            <v>130-135</v>
          </cell>
          <cell r="G1548">
            <v>1.53</v>
          </cell>
          <cell r="H1548">
            <v>-0.21</v>
          </cell>
          <cell r="I1548">
            <v>1.32</v>
          </cell>
          <cell r="J1548">
            <v>6.61</v>
          </cell>
          <cell r="K1548">
            <v>1034.76</v>
          </cell>
          <cell r="L1548">
            <v>0</v>
          </cell>
          <cell r="M1548">
            <v>1034.76</v>
          </cell>
          <cell r="N1548">
            <v>0</v>
          </cell>
        </row>
        <row r="1549">
          <cell r="A1549" t="str">
            <v>CP1.414NO_thin135</v>
          </cell>
          <cell r="B1549" t="str">
            <v xml:space="preserve">CP </v>
          </cell>
          <cell r="C1549">
            <v>1.4</v>
          </cell>
          <cell r="D1549">
            <v>14</v>
          </cell>
          <cell r="E1549" t="str">
            <v>NO_thin</v>
          </cell>
          <cell r="F1549" t="str">
            <v>135-140</v>
          </cell>
          <cell r="G1549">
            <v>1.4</v>
          </cell>
          <cell r="H1549">
            <v>-0.17</v>
          </cell>
          <cell r="I1549">
            <v>1.23</v>
          </cell>
          <cell r="J1549">
            <v>6.15</v>
          </cell>
          <cell r="K1549">
            <v>1040.92</v>
          </cell>
          <cell r="L1549">
            <v>0</v>
          </cell>
          <cell r="M1549">
            <v>1040.92</v>
          </cell>
          <cell r="N1549">
            <v>0</v>
          </cell>
        </row>
        <row r="1550">
          <cell r="A1550" t="str">
            <v>CP1.414NO_thin140</v>
          </cell>
          <cell r="B1550" t="str">
            <v xml:space="preserve">CP </v>
          </cell>
          <cell r="C1550">
            <v>1.4</v>
          </cell>
          <cell r="D1550">
            <v>14</v>
          </cell>
          <cell r="E1550" t="str">
            <v>NO_thin</v>
          </cell>
          <cell r="F1550" t="str">
            <v>140-145</v>
          </cell>
          <cell r="G1550">
            <v>1.1299999999999999</v>
          </cell>
          <cell r="H1550">
            <v>-0.14000000000000001</v>
          </cell>
          <cell r="I1550">
            <v>0.99</v>
          </cell>
          <cell r="J1550">
            <v>4.96</v>
          </cell>
          <cell r="K1550">
            <v>1045.8699999999999</v>
          </cell>
          <cell r="L1550">
            <v>0</v>
          </cell>
          <cell r="M1550">
            <v>1045.8699999999999</v>
          </cell>
          <cell r="N1550">
            <v>0</v>
          </cell>
        </row>
        <row r="1551">
          <cell r="A1551" t="str">
            <v>CP1.414NO_thin145</v>
          </cell>
          <cell r="B1551" t="str">
            <v xml:space="preserve">CP </v>
          </cell>
          <cell r="C1551">
            <v>1.4</v>
          </cell>
          <cell r="D1551">
            <v>14</v>
          </cell>
          <cell r="E1551" t="str">
            <v>NO_thin</v>
          </cell>
          <cell r="F1551" t="str">
            <v>145-150</v>
          </cell>
          <cell r="G1551">
            <v>0.98</v>
          </cell>
          <cell r="H1551">
            <v>-0.12</v>
          </cell>
          <cell r="I1551">
            <v>0.86</v>
          </cell>
          <cell r="J1551">
            <v>4.32</v>
          </cell>
          <cell r="K1551">
            <v>1050.2</v>
          </cell>
          <cell r="L1551">
            <v>0</v>
          </cell>
          <cell r="M1551">
            <v>1050.2</v>
          </cell>
          <cell r="N1551">
            <v>0</v>
          </cell>
        </row>
        <row r="1552">
          <cell r="A1552" t="str">
            <v>CP1.414NO_thin150</v>
          </cell>
          <cell r="B1552" t="str">
            <v xml:space="preserve">CP </v>
          </cell>
          <cell r="C1552">
            <v>1.4</v>
          </cell>
          <cell r="D1552">
            <v>14</v>
          </cell>
          <cell r="E1552" t="str">
            <v>NO_thin</v>
          </cell>
          <cell r="F1552" t="str">
            <v>150-155</v>
          </cell>
          <cell r="G1552">
            <v>0.93</v>
          </cell>
          <cell r="H1552">
            <v>-0.1</v>
          </cell>
          <cell r="I1552">
            <v>0.83</v>
          </cell>
          <cell r="J1552">
            <v>4.13</v>
          </cell>
          <cell r="K1552">
            <v>1054.32</v>
          </cell>
          <cell r="L1552">
            <v>0</v>
          </cell>
          <cell r="M1552">
            <v>1054.32</v>
          </cell>
          <cell r="N1552">
            <v>0</v>
          </cell>
        </row>
        <row r="1553">
          <cell r="A1553" t="str">
            <v>CP1.414NO_thin155</v>
          </cell>
          <cell r="B1553" t="str">
            <v xml:space="preserve">CP </v>
          </cell>
          <cell r="C1553">
            <v>1.4</v>
          </cell>
          <cell r="D1553">
            <v>14</v>
          </cell>
          <cell r="E1553" t="str">
            <v>NO_thin</v>
          </cell>
          <cell r="F1553" t="str">
            <v>155-160</v>
          </cell>
          <cell r="G1553">
            <v>0.86</v>
          </cell>
          <cell r="H1553">
            <v>-0.09</v>
          </cell>
          <cell r="I1553">
            <v>0.77</v>
          </cell>
          <cell r="J1553">
            <v>3.87</v>
          </cell>
          <cell r="K1553">
            <v>1058.2</v>
          </cell>
          <cell r="L1553">
            <v>0</v>
          </cell>
          <cell r="M1553">
            <v>1058.2</v>
          </cell>
          <cell r="N1553">
            <v>0</v>
          </cell>
        </row>
        <row r="1554">
          <cell r="A1554" t="str">
            <v>CP1.414NO_thin160</v>
          </cell>
          <cell r="B1554" t="str">
            <v xml:space="preserve">CP </v>
          </cell>
          <cell r="C1554">
            <v>1.4</v>
          </cell>
          <cell r="D1554">
            <v>14</v>
          </cell>
          <cell r="E1554" t="str">
            <v>NO_thin</v>
          </cell>
          <cell r="F1554" t="str">
            <v>160-165</v>
          </cell>
          <cell r="G1554">
            <v>0.8</v>
          </cell>
          <cell r="H1554">
            <v>-0.08</v>
          </cell>
          <cell r="I1554">
            <v>0.72</v>
          </cell>
          <cell r="J1554">
            <v>3.61</v>
          </cell>
          <cell r="K1554">
            <v>1061.8</v>
          </cell>
          <cell r="L1554">
            <v>0</v>
          </cell>
          <cell r="M1554">
            <v>1061.8</v>
          </cell>
          <cell r="N1554">
            <v>0</v>
          </cell>
        </row>
        <row r="1555">
          <cell r="A1555" t="str">
            <v>CP1.414NO_thin165</v>
          </cell>
          <cell r="B1555" t="str">
            <v xml:space="preserve">CP </v>
          </cell>
          <cell r="C1555">
            <v>1.4</v>
          </cell>
          <cell r="D1555">
            <v>14</v>
          </cell>
          <cell r="E1555" t="str">
            <v>NO_thin</v>
          </cell>
          <cell r="F1555" t="str">
            <v>165-170</v>
          </cell>
          <cell r="G1555">
            <v>0.66</v>
          </cell>
          <cell r="H1555">
            <v>-7.0000000000000007E-2</v>
          </cell>
          <cell r="I1555">
            <v>0.59</v>
          </cell>
          <cell r="J1555">
            <v>2.97</v>
          </cell>
          <cell r="K1555">
            <v>1064.78</v>
          </cell>
          <cell r="L1555">
            <v>0</v>
          </cell>
          <cell r="M1555">
            <v>1064.78</v>
          </cell>
          <cell r="N1555">
            <v>0</v>
          </cell>
        </row>
        <row r="1556">
          <cell r="A1556" t="str">
            <v>CP1.414NO_thin170</v>
          </cell>
          <cell r="B1556" t="str">
            <v xml:space="preserve">CP </v>
          </cell>
          <cell r="C1556">
            <v>1.4</v>
          </cell>
          <cell r="D1556">
            <v>14</v>
          </cell>
          <cell r="E1556" t="str">
            <v>NO_thin</v>
          </cell>
          <cell r="F1556" t="str">
            <v>170-175</v>
          </cell>
          <cell r="G1556">
            <v>0.6</v>
          </cell>
          <cell r="H1556">
            <v>-0.06</v>
          </cell>
          <cell r="I1556">
            <v>0.55000000000000004</v>
          </cell>
          <cell r="J1556">
            <v>2.73</v>
          </cell>
          <cell r="K1556">
            <v>1067.51</v>
          </cell>
          <cell r="L1556">
            <v>0</v>
          </cell>
          <cell r="M1556">
            <v>1067.51</v>
          </cell>
          <cell r="N1556">
            <v>0</v>
          </cell>
        </row>
        <row r="1557">
          <cell r="A1557" t="str">
            <v>CP1.414NO_thin175</v>
          </cell>
          <cell r="B1557" t="str">
            <v xml:space="preserve">CP </v>
          </cell>
          <cell r="C1557">
            <v>1.4</v>
          </cell>
          <cell r="D1557">
            <v>14</v>
          </cell>
          <cell r="E1557" t="str">
            <v>NO_thin</v>
          </cell>
          <cell r="F1557" t="str">
            <v>175-180</v>
          </cell>
          <cell r="G1557">
            <v>0.45</v>
          </cell>
          <cell r="H1557">
            <v>0.12</v>
          </cell>
          <cell r="I1557">
            <v>0.56999999999999995</v>
          </cell>
          <cell r="J1557">
            <v>2.83</v>
          </cell>
          <cell r="K1557">
            <v>1070.3399999999999</v>
          </cell>
          <cell r="L1557">
            <v>0</v>
          </cell>
          <cell r="M1557">
            <v>1070.3399999999999</v>
          </cell>
          <cell r="N1557">
            <v>0</v>
          </cell>
        </row>
        <row r="1558">
          <cell r="A1558" t="str">
            <v>CP1.414NO_thin180</v>
          </cell>
          <cell r="B1558" t="str">
            <v xml:space="preserve">CP </v>
          </cell>
          <cell r="C1558">
            <v>1.4</v>
          </cell>
          <cell r="D1558">
            <v>14</v>
          </cell>
          <cell r="E1558" t="str">
            <v>NO_thin</v>
          </cell>
          <cell r="F1558" t="str">
            <v>180-185</v>
          </cell>
          <cell r="G1558">
            <v>0.44</v>
          </cell>
          <cell r="H1558">
            <v>-7.0000000000000007E-2</v>
          </cell>
          <cell r="I1558">
            <v>0.38</v>
          </cell>
          <cell r="J1558">
            <v>1.88</v>
          </cell>
          <cell r="K1558">
            <v>1072.22</v>
          </cell>
          <cell r="L1558">
            <v>0</v>
          </cell>
          <cell r="M1558">
            <v>1072.22</v>
          </cell>
          <cell r="N1558">
            <v>0</v>
          </cell>
        </row>
        <row r="1559">
          <cell r="A1559" t="str">
            <v>CP1.414NO_thin185</v>
          </cell>
          <cell r="B1559" t="str">
            <v xml:space="preserve">CP </v>
          </cell>
          <cell r="C1559">
            <v>1.4</v>
          </cell>
          <cell r="D1559">
            <v>14</v>
          </cell>
          <cell r="E1559" t="str">
            <v>NO_thin</v>
          </cell>
          <cell r="F1559" t="str">
            <v>185-190</v>
          </cell>
          <cell r="G1559">
            <v>0.44</v>
          </cell>
          <cell r="H1559">
            <v>-7.0000000000000007E-2</v>
          </cell>
          <cell r="I1559">
            <v>0.37</v>
          </cell>
          <cell r="J1559">
            <v>1.84</v>
          </cell>
          <cell r="K1559">
            <v>1074.07</v>
          </cell>
          <cell r="L1559">
            <v>0</v>
          </cell>
          <cell r="M1559">
            <v>1074.07</v>
          </cell>
          <cell r="N1559">
            <v>0</v>
          </cell>
        </row>
        <row r="1560">
          <cell r="A1560" t="str">
            <v>CP1.414NO_thin190</v>
          </cell>
          <cell r="B1560" t="str">
            <v xml:space="preserve">CP </v>
          </cell>
          <cell r="C1560">
            <v>1.4</v>
          </cell>
          <cell r="D1560">
            <v>14</v>
          </cell>
          <cell r="E1560" t="str">
            <v>NO_thin</v>
          </cell>
          <cell r="F1560" t="str">
            <v>190-195</v>
          </cell>
          <cell r="G1560">
            <v>0.4</v>
          </cell>
          <cell r="H1560">
            <v>-7.0000000000000007E-2</v>
          </cell>
          <cell r="I1560">
            <v>0.32</v>
          </cell>
          <cell r="J1560">
            <v>1.62</v>
          </cell>
          <cell r="K1560">
            <v>1075.69</v>
          </cell>
          <cell r="L1560">
            <v>0</v>
          </cell>
          <cell r="M1560">
            <v>1075.69</v>
          </cell>
          <cell r="N1560">
            <v>0</v>
          </cell>
        </row>
        <row r="1561">
          <cell r="A1561" t="str">
            <v>CP1.414NO_thin195</v>
          </cell>
          <cell r="B1561" t="str">
            <v xml:space="preserve">CP </v>
          </cell>
          <cell r="C1561">
            <v>1.4</v>
          </cell>
          <cell r="D1561">
            <v>14</v>
          </cell>
          <cell r="E1561" t="str">
            <v>NO_thin</v>
          </cell>
          <cell r="F1561" t="str">
            <v>195-200</v>
          </cell>
          <cell r="G1561">
            <v>0.31</v>
          </cell>
          <cell r="H1561">
            <v>-7.0000000000000007E-2</v>
          </cell>
          <cell r="I1561">
            <v>0.24</v>
          </cell>
          <cell r="J1561">
            <v>1.19</v>
          </cell>
          <cell r="K1561">
            <v>1076.8800000000001</v>
          </cell>
          <cell r="L1561">
            <v>0</v>
          </cell>
          <cell r="M1561">
            <v>1076.8800000000001</v>
          </cell>
          <cell r="N1561">
            <v>0</v>
          </cell>
        </row>
        <row r="1562">
          <cell r="A1562" t="str">
            <v>CP1.414Thinned000</v>
          </cell>
          <cell r="B1562" t="str">
            <v xml:space="preserve">CP </v>
          </cell>
          <cell r="C1562">
            <v>1.4</v>
          </cell>
          <cell r="D1562">
            <v>14</v>
          </cell>
          <cell r="E1562" t="str">
            <v>Thinned</v>
          </cell>
          <cell r="F1562" t="str">
            <v xml:space="preserve">  0-5</v>
          </cell>
          <cell r="G1562">
            <v>1.47</v>
          </cell>
          <cell r="H1562">
            <v>0.28000000000000003</v>
          </cell>
          <cell r="I1562">
            <v>1.76</v>
          </cell>
          <cell r="J1562">
            <v>8.7799999999999994</v>
          </cell>
          <cell r="K1562">
            <v>8.7799999999999994</v>
          </cell>
          <cell r="L1562">
            <v>0</v>
          </cell>
          <cell r="M1562">
            <v>8.7799999999999994</v>
          </cell>
          <cell r="N1562">
            <v>0</v>
          </cell>
        </row>
        <row r="1563">
          <cell r="A1563" t="str">
            <v>CP1.414Thinned005</v>
          </cell>
          <cell r="B1563" t="str">
            <v xml:space="preserve">CP </v>
          </cell>
          <cell r="C1563">
            <v>1.4</v>
          </cell>
          <cell r="D1563">
            <v>14</v>
          </cell>
          <cell r="E1563" t="str">
            <v>Thinned</v>
          </cell>
          <cell r="F1563" t="str">
            <v xml:space="preserve">  5-10</v>
          </cell>
          <cell r="G1563">
            <v>4.5</v>
          </cell>
          <cell r="H1563">
            <v>0.35</v>
          </cell>
          <cell r="I1563">
            <v>4.84</v>
          </cell>
          <cell r="J1563">
            <v>24.22</v>
          </cell>
          <cell r="K1563">
            <v>32.99</v>
          </cell>
          <cell r="L1563">
            <v>0</v>
          </cell>
          <cell r="M1563">
            <v>32.99</v>
          </cell>
          <cell r="N1563">
            <v>0</v>
          </cell>
        </row>
        <row r="1564">
          <cell r="A1564" t="str">
            <v>CP1.414Thinned010</v>
          </cell>
          <cell r="B1564" t="str">
            <v xml:space="preserve">CP </v>
          </cell>
          <cell r="C1564">
            <v>1.4</v>
          </cell>
          <cell r="D1564">
            <v>14</v>
          </cell>
          <cell r="E1564" t="str">
            <v>Thinned</v>
          </cell>
          <cell r="F1564" t="str">
            <v xml:space="preserve"> 10-15</v>
          </cell>
          <cell r="G1564">
            <v>13.72</v>
          </cell>
          <cell r="H1564">
            <v>0.35</v>
          </cell>
          <cell r="I1564">
            <v>14.07</v>
          </cell>
          <cell r="J1564">
            <v>70.36</v>
          </cell>
          <cell r="K1564">
            <v>103.35</v>
          </cell>
          <cell r="L1564">
            <v>0</v>
          </cell>
          <cell r="M1564">
            <v>103.35</v>
          </cell>
          <cell r="N1564">
            <v>0</v>
          </cell>
        </row>
        <row r="1565">
          <cell r="A1565" t="str">
            <v>CP1.414Thinned015</v>
          </cell>
          <cell r="B1565" t="str">
            <v xml:space="preserve">CP </v>
          </cell>
          <cell r="C1565">
            <v>1.4</v>
          </cell>
          <cell r="D1565">
            <v>14</v>
          </cell>
          <cell r="E1565" t="str">
            <v>Thinned</v>
          </cell>
          <cell r="F1565" t="str">
            <v xml:space="preserve"> 15-20</v>
          </cell>
          <cell r="G1565">
            <v>28.05</v>
          </cell>
          <cell r="H1565">
            <v>0.78</v>
          </cell>
          <cell r="I1565">
            <v>28.83</v>
          </cell>
          <cell r="J1565">
            <v>144.16</v>
          </cell>
          <cell r="K1565">
            <v>247.51</v>
          </cell>
          <cell r="L1565">
            <v>0</v>
          </cell>
          <cell r="M1565">
            <v>247.51</v>
          </cell>
          <cell r="N1565">
            <v>0</v>
          </cell>
        </row>
        <row r="1566">
          <cell r="A1566" t="str">
            <v>CP1.414Thinned020</v>
          </cell>
          <cell r="B1566" t="str">
            <v xml:space="preserve">CP </v>
          </cell>
          <cell r="C1566">
            <v>1.4</v>
          </cell>
          <cell r="D1566">
            <v>14</v>
          </cell>
          <cell r="E1566" t="str">
            <v>Thinned</v>
          </cell>
          <cell r="F1566" t="str">
            <v xml:space="preserve"> 20-25</v>
          </cell>
          <cell r="G1566">
            <v>0.93</v>
          </cell>
          <cell r="H1566">
            <v>3.08</v>
          </cell>
          <cell r="I1566">
            <v>4.01</v>
          </cell>
          <cell r="J1566">
            <v>20.059999999999999</v>
          </cell>
          <cell r="K1566">
            <v>267.56</v>
          </cell>
          <cell r="L1566">
            <v>-0.26</v>
          </cell>
          <cell r="M1566">
            <v>267.3</v>
          </cell>
          <cell r="N1566">
            <v>14.92</v>
          </cell>
        </row>
        <row r="1567">
          <cell r="A1567" t="str">
            <v>CP1.414Thinned025</v>
          </cell>
          <cell r="B1567" t="str">
            <v xml:space="preserve">CP </v>
          </cell>
          <cell r="C1567">
            <v>1.4</v>
          </cell>
          <cell r="D1567">
            <v>14</v>
          </cell>
          <cell r="E1567" t="str">
            <v>Thinned</v>
          </cell>
          <cell r="F1567" t="str">
            <v xml:space="preserve"> 25-30</v>
          </cell>
          <cell r="G1567">
            <v>4.67</v>
          </cell>
          <cell r="H1567">
            <v>-0.55000000000000004</v>
          </cell>
          <cell r="I1567">
            <v>4.12</v>
          </cell>
          <cell r="J1567">
            <v>20.59</v>
          </cell>
          <cell r="K1567">
            <v>288.14999999999998</v>
          </cell>
          <cell r="L1567">
            <v>-0.44</v>
          </cell>
          <cell r="M1567">
            <v>287.70999999999998</v>
          </cell>
          <cell r="N1567">
            <v>10.47</v>
          </cell>
        </row>
        <row r="1568">
          <cell r="A1568" t="str">
            <v>CP1.414Thinned030</v>
          </cell>
          <cell r="B1568" t="str">
            <v xml:space="preserve">CP </v>
          </cell>
          <cell r="C1568">
            <v>1.4</v>
          </cell>
          <cell r="D1568">
            <v>14</v>
          </cell>
          <cell r="E1568" t="str">
            <v>Thinned</v>
          </cell>
          <cell r="F1568" t="str">
            <v xml:space="preserve"> 30-35</v>
          </cell>
          <cell r="G1568">
            <v>5.86</v>
          </cell>
          <cell r="H1568">
            <v>1.94</v>
          </cell>
          <cell r="I1568">
            <v>7.8</v>
          </cell>
          <cell r="J1568">
            <v>38.99</v>
          </cell>
          <cell r="K1568">
            <v>327.14</v>
          </cell>
          <cell r="L1568">
            <v>-1.37</v>
          </cell>
          <cell r="M1568">
            <v>325.77</v>
          </cell>
          <cell r="N1568">
            <v>6.39</v>
          </cell>
        </row>
        <row r="1569">
          <cell r="A1569" t="str">
            <v>CP1.414Thinned035</v>
          </cell>
          <cell r="B1569" t="str">
            <v xml:space="preserve">CP </v>
          </cell>
          <cell r="C1569">
            <v>1.4</v>
          </cell>
          <cell r="D1569">
            <v>14</v>
          </cell>
          <cell r="E1569" t="str">
            <v>Thinned</v>
          </cell>
          <cell r="F1569" t="str">
            <v xml:space="preserve"> 35-40</v>
          </cell>
          <cell r="G1569">
            <v>6.71</v>
          </cell>
          <cell r="H1569">
            <v>0.53</v>
          </cell>
          <cell r="I1569">
            <v>7.24</v>
          </cell>
          <cell r="J1569">
            <v>36.200000000000003</v>
          </cell>
          <cell r="K1569">
            <v>363.35</v>
          </cell>
          <cell r="L1569">
            <v>-2.34</v>
          </cell>
          <cell r="M1569">
            <v>361.01000000000005</v>
          </cell>
          <cell r="N1569">
            <v>6.67</v>
          </cell>
        </row>
        <row r="1570">
          <cell r="A1570" t="str">
            <v>CP1.414Thinned040</v>
          </cell>
          <cell r="B1570" t="str">
            <v xml:space="preserve">CP </v>
          </cell>
          <cell r="C1570">
            <v>1.4</v>
          </cell>
          <cell r="D1570">
            <v>14</v>
          </cell>
          <cell r="E1570" t="str">
            <v>Thinned</v>
          </cell>
          <cell r="F1570" t="str">
            <v xml:space="preserve"> 40-45</v>
          </cell>
          <cell r="G1570">
            <v>5.99</v>
          </cell>
          <cell r="H1570">
            <v>0.09</v>
          </cell>
          <cell r="I1570">
            <v>6.08</v>
          </cell>
          <cell r="J1570">
            <v>30.41</v>
          </cell>
          <cell r="K1570">
            <v>393.76</v>
          </cell>
          <cell r="L1570">
            <v>-3.3</v>
          </cell>
          <cell r="M1570">
            <v>390.46</v>
          </cell>
          <cell r="N1570">
            <v>6.64</v>
          </cell>
        </row>
        <row r="1571">
          <cell r="A1571" t="str">
            <v>CP1.414Thinned045</v>
          </cell>
          <cell r="B1571" t="str">
            <v xml:space="preserve">CP </v>
          </cell>
          <cell r="C1571">
            <v>1.4</v>
          </cell>
          <cell r="D1571">
            <v>14</v>
          </cell>
          <cell r="E1571" t="str">
            <v>Thinned</v>
          </cell>
          <cell r="F1571" t="str">
            <v xml:space="preserve"> 45-50</v>
          </cell>
          <cell r="G1571">
            <v>4.4800000000000004</v>
          </cell>
          <cell r="H1571">
            <v>-0.93</v>
          </cell>
          <cell r="I1571">
            <v>3.55</v>
          </cell>
          <cell r="J1571">
            <v>17.739999999999998</v>
          </cell>
          <cell r="K1571">
            <v>411.49</v>
          </cell>
          <cell r="L1571">
            <v>-4.32</v>
          </cell>
          <cell r="M1571">
            <v>407.17</v>
          </cell>
          <cell r="N1571">
            <v>6.98</v>
          </cell>
        </row>
        <row r="1572">
          <cell r="A1572" t="str">
            <v>CP1.414Thinned050</v>
          </cell>
          <cell r="B1572" t="str">
            <v xml:space="preserve">CP </v>
          </cell>
          <cell r="C1572">
            <v>1.4</v>
          </cell>
          <cell r="D1572">
            <v>14</v>
          </cell>
          <cell r="E1572" t="str">
            <v>Thinned</v>
          </cell>
          <cell r="F1572" t="str">
            <v xml:space="preserve"> 50-55</v>
          </cell>
          <cell r="G1572">
            <v>5.62</v>
          </cell>
          <cell r="H1572">
            <v>-1.08</v>
          </cell>
          <cell r="I1572">
            <v>4.55</v>
          </cell>
          <cell r="J1572">
            <v>22.73</v>
          </cell>
          <cell r="K1572">
            <v>434.23</v>
          </cell>
          <cell r="L1572">
            <v>-5.22</v>
          </cell>
          <cell r="M1572">
            <v>429.01</v>
          </cell>
          <cell r="N1572">
            <v>6.24</v>
          </cell>
        </row>
        <row r="1573">
          <cell r="A1573" t="str">
            <v>CP1.414Thinned055</v>
          </cell>
          <cell r="B1573" t="str">
            <v xml:space="preserve">CP </v>
          </cell>
          <cell r="C1573">
            <v>1.4</v>
          </cell>
          <cell r="D1573">
            <v>14</v>
          </cell>
          <cell r="E1573" t="str">
            <v>Thinned</v>
          </cell>
          <cell r="F1573" t="str">
            <v xml:space="preserve"> 55-60</v>
          </cell>
          <cell r="G1573">
            <v>4.1399999999999997</v>
          </cell>
          <cell r="H1573">
            <v>-0.82</v>
          </cell>
          <cell r="I1573">
            <v>3.32</v>
          </cell>
          <cell r="J1573">
            <v>16.62</v>
          </cell>
          <cell r="K1573">
            <v>450.84</v>
          </cell>
          <cell r="L1573">
            <v>-5.99</v>
          </cell>
          <cell r="M1573">
            <v>444.84999999999997</v>
          </cell>
          <cell r="N1573">
            <v>5.27</v>
          </cell>
        </row>
        <row r="1574">
          <cell r="A1574" t="str">
            <v>CP1.414Thinned060</v>
          </cell>
          <cell r="B1574" t="str">
            <v xml:space="preserve">CP </v>
          </cell>
          <cell r="C1574">
            <v>1.4</v>
          </cell>
          <cell r="D1574">
            <v>14</v>
          </cell>
          <cell r="E1574" t="str">
            <v>Thinned</v>
          </cell>
          <cell r="F1574" t="str">
            <v xml:space="preserve"> 60-65</v>
          </cell>
          <cell r="G1574">
            <v>5.26</v>
          </cell>
          <cell r="H1574">
            <v>-0.64</v>
          </cell>
          <cell r="I1574">
            <v>4.62</v>
          </cell>
          <cell r="J1574">
            <v>23.08</v>
          </cell>
          <cell r="K1574">
            <v>473.93</v>
          </cell>
          <cell r="L1574">
            <v>-6.65</v>
          </cell>
          <cell r="M1574">
            <v>467.28000000000003</v>
          </cell>
          <cell r="N1574">
            <v>4.5599999999999996</v>
          </cell>
        </row>
        <row r="1575">
          <cell r="A1575" t="str">
            <v>CP1.414Thinned065</v>
          </cell>
          <cell r="B1575" t="str">
            <v xml:space="preserve">CP </v>
          </cell>
          <cell r="C1575">
            <v>1.4</v>
          </cell>
          <cell r="D1575">
            <v>14</v>
          </cell>
          <cell r="E1575" t="str">
            <v>Thinned</v>
          </cell>
          <cell r="F1575" t="str">
            <v xml:space="preserve"> 65-70</v>
          </cell>
          <cell r="G1575">
            <v>5.01</v>
          </cell>
          <cell r="H1575">
            <v>-0.37</v>
          </cell>
          <cell r="I1575">
            <v>4.6500000000000004</v>
          </cell>
          <cell r="J1575">
            <v>23.24</v>
          </cell>
          <cell r="K1575">
            <v>497.17</v>
          </cell>
          <cell r="L1575">
            <v>-7.23</v>
          </cell>
          <cell r="M1575">
            <v>489.94</v>
          </cell>
          <cell r="N1575">
            <v>4.0199999999999996</v>
          </cell>
        </row>
        <row r="1576">
          <cell r="A1576" t="str">
            <v>CP1.414Thinned070</v>
          </cell>
          <cell r="B1576" t="str">
            <v xml:space="preserve">CP </v>
          </cell>
          <cell r="C1576">
            <v>1.4</v>
          </cell>
          <cell r="D1576">
            <v>14</v>
          </cell>
          <cell r="E1576" t="str">
            <v>Thinned</v>
          </cell>
          <cell r="F1576" t="str">
            <v xml:space="preserve"> 70-75</v>
          </cell>
          <cell r="G1576">
            <v>2.91</v>
          </cell>
          <cell r="H1576">
            <v>-0.21</v>
          </cell>
          <cell r="I1576">
            <v>2.7</v>
          </cell>
          <cell r="J1576">
            <v>13.5</v>
          </cell>
          <cell r="K1576">
            <v>510.67</v>
          </cell>
          <cell r="L1576">
            <v>-7.77</v>
          </cell>
          <cell r="M1576">
            <v>502.90000000000003</v>
          </cell>
          <cell r="N1576">
            <v>3.71</v>
          </cell>
        </row>
        <row r="1577">
          <cell r="A1577" t="str">
            <v>CP1.414Thinned075</v>
          </cell>
          <cell r="B1577" t="str">
            <v xml:space="preserve">CP </v>
          </cell>
          <cell r="C1577">
            <v>1.4</v>
          </cell>
          <cell r="D1577">
            <v>14</v>
          </cell>
          <cell r="E1577" t="str">
            <v>Thinned</v>
          </cell>
          <cell r="F1577" t="str">
            <v xml:space="preserve"> 75-80</v>
          </cell>
          <cell r="G1577">
            <v>3.37</v>
          </cell>
          <cell r="H1577">
            <v>-0.2</v>
          </cell>
          <cell r="I1577">
            <v>3.17</v>
          </cell>
          <cell r="J1577">
            <v>15.84</v>
          </cell>
          <cell r="K1577">
            <v>526.51</v>
          </cell>
          <cell r="L1577">
            <v>-8.2899999999999991</v>
          </cell>
          <cell r="M1577">
            <v>518.22</v>
          </cell>
          <cell r="N1577">
            <v>3.57</v>
          </cell>
        </row>
        <row r="1578">
          <cell r="A1578" t="str">
            <v>CP1.414Thinned080</v>
          </cell>
          <cell r="B1578" t="str">
            <v xml:space="preserve">CP </v>
          </cell>
          <cell r="C1578">
            <v>1.4</v>
          </cell>
          <cell r="D1578">
            <v>14</v>
          </cell>
          <cell r="E1578" t="str">
            <v>Thinned</v>
          </cell>
          <cell r="F1578" t="str">
            <v xml:space="preserve"> 80-85</v>
          </cell>
          <cell r="G1578">
            <v>2.44</v>
          </cell>
          <cell r="H1578">
            <v>-0.14000000000000001</v>
          </cell>
          <cell r="I1578">
            <v>2.31</v>
          </cell>
          <cell r="J1578">
            <v>11.53</v>
          </cell>
          <cell r="K1578">
            <v>538.03</v>
          </cell>
          <cell r="L1578">
            <v>-8.8000000000000007</v>
          </cell>
          <cell r="M1578">
            <v>529.23</v>
          </cell>
          <cell r="N1578">
            <v>3.46</v>
          </cell>
        </row>
        <row r="1579">
          <cell r="A1579" t="str">
            <v>CP1.414Thinned085</v>
          </cell>
          <cell r="B1579" t="str">
            <v xml:space="preserve">CP </v>
          </cell>
          <cell r="C1579">
            <v>1.4</v>
          </cell>
          <cell r="D1579">
            <v>14</v>
          </cell>
          <cell r="E1579" t="str">
            <v>Thinned</v>
          </cell>
          <cell r="F1579" t="str">
            <v xml:space="preserve"> 85-90</v>
          </cell>
          <cell r="G1579">
            <v>1.86</v>
          </cell>
          <cell r="H1579">
            <v>-0.09</v>
          </cell>
          <cell r="I1579">
            <v>1.77</v>
          </cell>
          <cell r="J1579">
            <v>8.84</v>
          </cell>
          <cell r="K1579">
            <v>546.88</v>
          </cell>
          <cell r="L1579">
            <v>-9.2799999999999994</v>
          </cell>
          <cell r="M1579">
            <v>537.6</v>
          </cell>
          <cell r="N1579">
            <v>3.35</v>
          </cell>
        </row>
        <row r="1580">
          <cell r="A1580" t="str">
            <v>CP1.414Thinned090</v>
          </cell>
          <cell r="B1580" t="str">
            <v xml:space="preserve">CP </v>
          </cell>
          <cell r="C1580">
            <v>1.4</v>
          </cell>
          <cell r="D1580">
            <v>14</v>
          </cell>
          <cell r="E1580" t="str">
            <v>Thinned</v>
          </cell>
          <cell r="F1580" t="str">
            <v xml:space="preserve"> 90-95</v>
          </cell>
          <cell r="G1580">
            <v>1.1499999999999999</v>
          </cell>
          <cell r="H1580">
            <v>-0.05</v>
          </cell>
          <cell r="I1580">
            <v>1.1000000000000001</v>
          </cell>
          <cell r="J1580">
            <v>5.49</v>
          </cell>
          <cell r="K1580">
            <v>552.37</v>
          </cell>
          <cell r="L1580">
            <v>-9.75</v>
          </cell>
          <cell r="M1580">
            <v>542.62</v>
          </cell>
          <cell r="N1580">
            <v>3.25</v>
          </cell>
        </row>
        <row r="1581">
          <cell r="A1581" t="str">
            <v>CP1.414Thinned095</v>
          </cell>
          <cell r="B1581" t="str">
            <v xml:space="preserve">CP </v>
          </cell>
          <cell r="C1581">
            <v>1.4</v>
          </cell>
          <cell r="D1581">
            <v>14</v>
          </cell>
          <cell r="E1581" t="str">
            <v>Thinned</v>
          </cell>
          <cell r="F1581" t="str">
            <v xml:space="preserve"> 95-100</v>
          </cell>
          <cell r="G1581">
            <v>0.16</v>
          </cell>
          <cell r="H1581">
            <v>-0.05</v>
          </cell>
          <cell r="I1581">
            <v>0.11</v>
          </cell>
          <cell r="J1581">
            <v>0.56999999999999995</v>
          </cell>
          <cell r="K1581">
            <v>552.94000000000005</v>
          </cell>
          <cell r="L1581">
            <v>-10.210000000000001</v>
          </cell>
          <cell r="M1581">
            <v>542.73</v>
          </cell>
          <cell r="N1581">
            <v>3.16</v>
          </cell>
        </row>
        <row r="1582">
          <cell r="A1582" t="str">
            <v>CP1.414Thinned100</v>
          </cell>
          <cell r="B1582" t="str">
            <v xml:space="preserve">CP </v>
          </cell>
          <cell r="C1582">
            <v>1.4</v>
          </cell>
          <cell r="D1582">
            <v>14</v>
          </cell>
          <cell r="E1582" t="str">
            <v>Thinned</v>
          </cell>
          <cell r="F1582" t="str">
            <v>100-105</v>
          </cell>
          <cell r="G1582">
            <v>-0.14000000000000001</v>
          </cell>
          <cell r="H1582">
            <v>-0.08</v>
          </cell>
          <cell r="I1582">
            <v>-0.23</v>
          </cell>
          <cell r="J1582">
            <v>-1.1399999999999999</v>
          </cell>
          <cell r="K1582">
            <v>551.79999999999995</v>
          </cell>
          <cell r="L1582">
            <v>-10.66</v>
          </cell>
          <cell r="M1582">
            <v>541.14</v>
          </cell>
          <cell r="N1582">
            <v>3.09</v>
          </cell>
        </row>
        <row r="1583">
          <cell r="A1583" t="str">
            <v>CP1.414Thinned105</v>
          </cell>
          <cell r="B1583" t="str">
            <v xml:space="preserve">CP </v>
          </cell>
          <cell r="C1583">
            <v>1.4</v>
          </cell>
          <cell r="D1583">
            <v>14</v>
          </cell>
          <cell r="E1583" t="str">
            <v>Thinned</v>
          </cell>
          <cell r="F1583" t="str">
            <v>105-110</v>
          </cell>
          <cell r="G1583">
            <v>-0.24</v>
          </cell>
          <cell r="H1583">
            <v>-0.09</v>
          </cell>
          <cell r="I1583">
            <v>-0.33</v>
          </cell>
          <cell r="J1583">
            <v>-1.66</v>
          </cell>
          <cell r="K1583">
            <v>550.14</v>
          </cell>
          <cell r="L1583">
            <v>-11.1</v>
          </cell>
          <cell r="M1583">
            <v>539.04</v>
          </cell>
          <cell r="N1583">
            <v>3.01</v>
          </cell>
        </row>
        <row r="1584">
          <cell r="A1584" t="str">
            <v>CP1.414Thinned110</v>
          </cell>
          <cell r="B1584" t="str">
            <v xml:space="preserve">CP </v>
          </cell>
          <cell r="C1584">
            <v>1.4</v>
          </cell>
          <cell r="D1584">
            <v>14</v>
          </cell>
          <cell r="E1584" t="str">
            <v>Thinned</v>
          </cell>
          <cell r="F1584" t="str">
            <v>110-115</v>
          </cell>
          <cell r="G1584">
            <v>-0.55000000000000004</v>
          </cell>
          <cell r="H1584">
            <v>-0.08</v>
          </cell>
          <cell r="I1584">
            <v>-0.63</v>
          </cell>
          <cell r="J1584">
            <v>-3.16</v>
          </cell>
          <cell r="K1584">
            <v>546.98</v>
          </cell>
          <cell r="L1584">
            <v>-11.52</v>
          </cell>
          <cell r="M1584">
            <v>535.46</v>
          </cell>
          <cell r="N1584">
            <v>2.92</v>
          </cell>
        </row>
        <row r="1585">
          <cell r="A1585" t="str">
            <v>CP1.414Thinned115</v>
          </cell>
          <cell r="B1585" t="str">
            <v xml:space="preserve">CP </v>
          </cell>
          <cell r="C1585">
            <v>1.4</v>
          </cell>
          <cell r="D1585">
            <v>14</v>
          </cell>
          <cell r="E1585" t="str">
            <v>Thinned</v>
          </cell>
          <cell r="F1585" t="str">
            <v>115-120</v>
          </cell>
          <cell r="G1585">
            <v>-0.8</v>
          </cell>
          <cell r="H1585">
            <v>-7.0000000000000007E-2</v>
          </cell>
          <cell r="I1585">
            <v>-0.87</v>
          </cell>
          <cell r="J1585">
            <v>-4.3600000000000003</v>
          </cell>
          <cell r="K1585">
            <v>542.63</v>
          </cell>
          <cell r="L1585">
            <v>-11.94</v>
          </cell>
          <cell r="M1585">
            <v>530.68999999999994</v>
          </cell>
          <cell r="N1585">
            <v>2.84</v>
          </cell>
        </row>
        <row r="1586">
          <cell r="A1586" t="str">
            <v>CP1.414Thinned120</v>
          </cell>
          <cell r="B1586" t="str">
            <v xml:space="preserve">CP </v>
          </cell>
          <cell r="C1586">
            <v>1.4</v>
          </cell>
          <cell r="D1586">
            <v>14</v>
          </cell>
          <cell r="E1586" t="str">
            <v>Thinned</v>
          </cell>
          <cell r="F1586" t="str">
            <v>120-125</v>
          </cell>
          <cell r="G1586">
            <v>-0.98</v>
          </cell>
          <cell r="H1586">
            <v>-0.06</v>
          </cell>
          <cell r="I1586">
            <v>-1.04</v>
          </cell>
          <cell r="J1586">
            <v>-5.19</v>
          </cell>
          <cell r="K1586">
            <v>537.44000000000005</v>
          </cell>
          <cell r="L1586">
            <v>-12.33</v>
          </cell>
          <cell r="M1586">
            <v>525.11</v>
          </cell>
          <cell r="N1586">
            <v>2.76</v>
          </cell>
        </row>
        <row r="1587">
          <cell r="A1587" t="str">
            <v>CP1.414Thinned125</v>
          </cell>
          <cell r="B1587" t="str">
            <v xml:space="preserve">CP </v>
          </cell>
          <cell r="C1587">
            <v>1.4</v>
          </cell>
          <cell r="D1587">
            <v>14</v>
          </cell>
          <cell r="E1587" t="str">
            <v>Thinned</v>
          </cell>
          <cell r="F1587" t="str">
            <v>125-130</v>
          </cell>
          <cell r="G1587">
            <v>-1.22</v>
          </cell>
          <cell r="H1587">
            <v>-0.05</v>
          </cell>
          <cell r="I1587">
            <v>-1.28</v>
          </cell>
          <cell r="J1587">
            <v>-6.38</v>
          </cell>
          <cell r="K1587">
            <v>531.05999999999995</v>
          </cell>
          <cell r="L1587">
            <v>-12.72</v>
          </cell>
          <cell r="M1587">
            <v>518.33999999999992</v>
          </cell>
          <cell r="N1587">
            <v>2.68</v>
          </cell>
        </row>
        <row r="1588">
          <cell r="A1588" t="str">
            <v>CP1.414Thinned130</v>
          </cell>
          <cell r="B1588" t="str">
            <v xml:space="preserve">CP </v>
          </cell>
          <cell r="C1588">
            <v>1.4</v>
          </cell>
          <cell r="D1588">
            <v>14</v>
          </cell>
          <cell r="E1588" t="str">
            <v>Thinned</v>
          </cell>
          <cell r="F1588" t="str">
            <v>130-135</v>
          </cell>
          <cell r="G1588">
            <v>-1.36</v>
          </cell>
          <cell r="H1588">
            <v>-0.05</v>
          </cell>
          <cell r="I1588">
            <v>-1.41</v>
          </cell>
          <cell r="J1588">
            <v>-7.04</v>
          </cell>
          <cell r="K1588">
            <v>524.02</v>
          </cell>
          <cell r="L1588">
            <v>-13.1</v>
          </cell>
          <cell r="M1588">
            <v>510.91999999999996</v>
          </cell>
          <cell r="N1588">
            <v>2.6</v>
          </cell>
        </row>
        <row r="1589">
          <cell r="A1589" t="str">
            <v>CP1.414Thinned135</v>
          </cell>
          <cell r="B1589" t="str">
            <v xml:space="preserve">CP </v>
          </cell>
          <cell r="C1589">
            <v>1.4</v>
          </cell>
          <cell r="D1589">
            <v>14</v>
          </cell>
          <cell r="E1589" t="str">
            <v>Thinned</v>
          </cell>
          <cell r="F1589" t="str">
            <v>135-140</v>
          </cell>
          <cell r="G1589">
            <v>-1.47</v>
          </cell>
          <cell r="H1589">
            <v>-0.05</v>
          </cell>
          <cell r="I1589">
            <v>-1.52</v>
          </cell>
          <cell r="J1589">
            <v>-7.61</v>
          </cell>
          <cell r="K1589">
            <v>516.41</v>
          </cell>
          <cell r="L1589">
            <v>-13.47</v>
          </cell>
          <cell r="M1589">
            <v>502.93999999999994</v>
          </cell>
          <cell r="N1589">
            <v>2.5299999999999998</v>
          </cell>
        </row>
        <row r="1590">
          <cell r="A1590" t="str">
            <v>CP1.414Thinned140</v>
          </cell>
          <cell r="B1590" t="str">
            <v xml:space="preserve">CP </v>
          </cell>
          <cell r="C1590">
            <v>1.4</v>
          </cell>
          <cell r="D1590">
            <v>14</v>
          </cell>
          <cell r="E1590" t="str">
            <v>Thinned</v>
          </cell>
          <cell r="F1590" t="str">
            <v>140-145</v>
          </cell>
          <cell r="G1590">
            <v>-1.59</v>
          </cell>
          <cell r="H1590">
            <v>-0.05</v>
          </cell>
          <cell r="I1590">
            <v>-1.64</v>
          </cell>
          <cell r="J1590">
            <v>-8.1999999999999993</v>
          </cell>
          <cell r="K1590">
            <v>508.21</v>
          </cell>
          <cell r="L1590">
            <v>-13.82</v>
          </cell>
          <cell r="M1590">
            <v>494.39</v>
          </cell>
          <cell r="N1590">
            <v>2.46</v>
          </cell>
        </row>
        <row r="1591">
          <cell r="A1591" t="str">
            <v>CP1.414Thinned145</v>
          </cell>
          <cell r="B1591" t="str">
            <v xml:space="preserve">CP </v>
          </cell>
          <cell r="C1591">
            <v>1.4</v>
          </cell>
          <cell r="D1591">
            <v>14</v>
          </cell>
          <cell r="E1591" t="str">
            <v>Thinned</v>
          </cell>
          <cell r="F1591" t="str">
            <v>145-150</v>
          </cell>
          <cell r="G1591">
            <v>-1.67</v>
          </cell>
          <cell r="H1591">
            <v>-0.05</v>
          </cell>
          <cell r="I1591">
            <v>-1.72</v>
          </cell>
          <cell r="J1591">
            <v>-8.61</v>
          </cell>
          <cell r="K1591">
            <v>499.6</v>
          </cell>
          <cell r="L1591">
            <v>-14.17</v>
          </cell>
          <cell r="M1591">
            <v>485.43</v>
          </cell>
          <cell r="N1591">
            <v>2.39</v>
          </cell>
        </row>
        <row r="1592">
          <cell r="A1592" t="str">
            <v>CP1.414Thinned150</v>
          </cell>
          <cell r="B1592" t="str">
            <v xml:space="preserve">CP </v>
          </cell>
          <cell r="C1592">
            <v>1.4</v>
          </cell>
          <cell r="D1592">
            <v>14</v>
          </cell>
          <cell r="E1592" t="str">
            <v>Thinned</v>
          </cell>
          <cell r="F1592" t="str">
            <v>150-155</v>
          </cell>
          <cell r="G1592">
            <v>-1.74</v>
          </cell>
          <cell r="H1592">
            <v>-0.04</v>
          </cell>
          <cell r="I1592">
            <v>-1.79</v>
          </cell>
          <cell r="J1592">
            <v>-8.9499999999999993</v>
          </cell>
          <cell r="K1592">
            <v>490.65</v>
          </cell>
          <cell r="L1592">
            <v>-14.51</v>
          </cell>
          <cell r="M1592">
            <v>476.14</v>
          </cell>
          <cell r="N1592">
            <v>2.3199999999999998</v>
          </cell>
        </row>
        <row r="1593">
          <cell r="A1593" t="str">
            <v>CP1.414Thinned155</v>
          </cell>
          <cell r="B1593" t="str">
            <v xml:space="preserve">CP </v>
          </cell>
          <cell r="C1593">
            <v>1.4</v>
          </cell>
          <cell r="D1593">
            <v>14</v>
          </cell>
          <cell r="E1593" t="str">
            <v>Thinned</v>
          </cell>
          <cell r="F1593" t="str">
            <v>155-160</v>
          </cell>
          <cell r="G1593">
            <v>-1.8</v>
          </cell>
          <cell r="H1593">
            <v>-0.04</v>
          </cell>
          <cell r="I1593">
            <v>-1.84</v>
          </cell>
          <cell r="J1593">
            <v>-9.2200000000000006</v>
          </cell>
          <cell r="K1593">
            <v>481.43</v>
          </cell>
          <cell r="L1593">
            <v>-14.84</v>
          </cell>
          <cell r="M1593">
            <v>466.59000000000003</v>
          </cell>
          <cell r="N1593">
            <v>2.25</v>
          </cell>
        </row>
        <row r="1594">
          <cell r="A1594" t="str">
            <v>CP1.414Thinned160</v>
          </cell>
          <cell r="B1594" t="str">
            <v xml:space="preserve">CP </v>
          </cell>
          <cell r="C1594">
            <v>1.4</v>
          </cell>
          <cell r="D1594">
            <v>14</v>
          </cell>
          <cell r="E1594" t="str">
            <v>Thinned</v>
          </cell>
          <cell r="F1594" t="str">
            <v>160-165</v>
          </cell>
          <cell r="G1594">
            <v>-1.85</v>
          </cell>
          <cell r="H1594">
            <v>-0.04</v>
          </cell>
          <cell r="I1594">
            <v>-1.89</v>
          </cell>
          <cell r="J1594">
            <v>-9.4600000000000009</v>
          </cell>
          <cell r="K1594">
            <v>471.97</v>
          </cell>
          <cell r="L1594">
            <v>-15.15</v>
          </cell>
          <cell r="M1594">
            <v>456.82000000000005</v>
          </cell>
          <cell r="N1594">
            <v>2.19</v>
          </cell>
        </row>
        <row r="1595">
          <cell r="A1595" t="str">
            <v>CP1.414Thinned165</v>
          </cell>
          <cell r="B1595" t="str">
            <v xml:space="preserve">CP </v>
          </cell>
          <cell r="C1595">
            <v>1.4</v>
          </cell>
          <cell r="D1595">
            <v>14</v>
          </cell>
          <cell r="E1595" t="str">
            <v>Thinned</v>
          </cell>
          <cell r="F1595" t="str">
            <v>165-170</v>
          </cell>
          <cell r="G1595">
            <v>-1.85</v>
          </cell>
          <cell r="H1595">
            <v>-0.04</v>
          </cell>
          <cell r="I1595">
            <v>-1.89</v>
          </cell>
          <cell r="J1595">
            <v>-9.4499999999999993</v>
          </cell>
          <cell r="K1595">
            <v>462.52</v>
          </cell>
          <cell r="L1595">
            <v>-15.46</v>
          </cell>
          <cell r="M1595">
            <v>447.06</v>
          </cell>
          <cell r="N1595">
            <v>2.13</v>
          </cell>
        </row>
        <row r="1596">
          <cell r="A1596" t="str">
            <v>CP1.414Thinned170</v>
          </cell>
          <cell r="B1596" t="str">
            <v xml:space="preserve">CP </v>
          </cell>
          <cell r="C1596">
            <v>1.4</v>
          </cell>
          <cell r="D1596">
            <v>14</v>
          </cell>
          <cell r="E1596" t="str">
            <v>Thinned</v>
          </cell>
          <cell r="F1596" t="str">
            <v>170-175</v>
          </cell>
          <cell r="G1596">
            <v>-1.88</v>
          </cell>
          <cell r="H1596">
            <v>-0.04</v>
          </cell>
          <cell r="I1596">
            <v>-1.92</v>
          </cell>
          <cell r="J1596">
            <v>-9.6</v>
          </cell>
          <cell r="K1596">
            <v>452.92</v>
          </cell>
          <cell r="L1596">
            <v>-15.76</v>
          </cell>
          <cell r="M1596">
            <v>437.16</v>
          </cell>
          <cell r="N1596">
            <v>2.0699999999999998</v>
          </cell>
        </row>
        <row r="1597">
          <cell r="A1597" t="str">
            <v>CP1.414Thinned175</v>
          </cell>
          <cell r="B1597" t="str">
            <v xml:space="preserve">CP </v>
          </cell>
          <cell r="C1597">
            <v>1.4</v>
          </cell>
          <cell r="D1597">
            <v>14</v>
          </cell>
          <cell r="E1597" t="str">
            <v>Thinned</v>
          </cell>
          <cell r="F1597" t="str">
            <v>175-180</v>
          </cell>
          <cell r="G1597">
            <v>-1.89</v>
          </cell>
          <cell r="H1597">
            <v>-0.04</v>
          </cell>
          <cell r="I1597">
            <v>-1.93</v>
          </cell>
          <cell r="J1597">
            <v>-9.65</v>
          </cell>
          <cell r="K1597">
            <v>443.27</v>
          </cell>
          <cell r="L1597">
            <v>-16.059999999999999</v>
          </cell>
          <cell r="M1597">
            <v>427.21</v>
          </cell>
          <cell r="N1597">
            <v>2.0099999999999998</v>
          </cell>
        </row>
        <row r="1598">
          <cell r="A1598" t="str">
            <v>CP1.414Thinned180</v>
          </cell>
          <cell r="B1598" t="str">
            <v xml:space="preserve">CP </v>
          </cell>
          <cell r="C1598">
            <v>1.4</v>
          </cell>
          <cell r="D1598">
            <v>14</v>
          </cell>
          <cell r="E1598" t="str">
            <v>Thinned</v>
          </cell>
          <cell r="F1598" t="str">
            <v>180-185</v>
          </cell>
          <cell r="G1598">
            <v>-1.9</v>
          </cell>
          <cell r="H1598">
            <v>-0.04</v>
          </cell>
          <cell r="I1598">
            <v>-1.93</v>
          </cell>
          <cell r="J1598">
            <v>-9.67</v>
          </cell>
          <cell r="K1598">
            <v>433.6</v>
          </cell>
          <cell r="L1598">
            <v>-16.34</v>
          </cell>
          <cell r="M1598">
            <v>417.26000000000005</v>
          </cell>
          <cell r="N1598">
            <v>1.95</v>
          </cell>
        </row>
        <row r="1599">
          <cell r="A1599" t="str">
            <v>CP1.414Thinned185</v>
          </cell>
          <cell r="B1599" t="str">
            <v xml:space="preserve">CP </v>
          </cell>
          <cell r="C1599">
            <v>1.4</v>
          </cell>
          <cell r="D1599">
            <v>14</v>
          </cell>
          <cell r="E1599" t="str">
            <v>Thinned</v>
          </cell>
          <cell r="F1599" t="str">
            <v>185-190</v>
          </cell>
          <cell r="G1599">
            <v>-1.89</v>
          </cell>
          <cell r="H1599">
            <v>-0.04</v>
          </cell>
          <cell r="I1599">
            <v>-1.93</v>
          </cell>
          <cell r="J1599">
            <v>-9.65</v>
          </cell>
          <cell r="K1599">
            <v>423.95</v>
          </cell>
          <cell r="L1599">
            <v>-16.61</v>
          </cell>
          <cell r="M1599">
            <v>407.34</v>
          </cell>
          <cell r="N1599">
            <v>1.9</v>
          </cell>
        </row>
        <row r="1600">
          <cell r="A1600" t="str">
            <v>CP1.414Thinned190</v>
          </cell>
          <cell r="B1600" t="str">
            <v xml:space="preserve">CP </v>
          </cell>
          <cell r="C1600">
            <v>1.4</v>
          </cell>
          <cell r="D1600">
            <v>14</v>
          </cell>
          <cell r="E1600" t="str">
            <v>Thinned</v>
          </cell>
          <cell r="F1600" t="str">
            <v>190-195</v>
          </cell>
          <cell r="G1600">
            <v>-1.86</v>
          </cell>
          <cell r="H1600">
            <v>-0.04</v>
          </cell>
          <cell r="I1600">
            <v>-1.89</v>
          </cell>
          <cell r="J1600">
            <v>-9.4700000000000006</v>
          </cell>
          <cell r="K1600">
            <v>414.48</v>
          </cell>
          <cell r="L1600">
            <v>-16.88</v>
          </cell>
          <cell r="M1600">
            <v>397.6</v>
          </cell>
          <cell r="N1600">
            <v>1.84</v>
          </cell>
        </row>
        <row r="1601">
          <cell r="A1601" t="str">
            <v>CP1.414Thinned195</v>
          </cell>
          <cell r="B1601" t="str">
            <v xml:space="preserve">CP </v>
          </cell>
          <cell r="C1601">
            <v>1.4</v>
          </cell>
          <cell r="D1601">
            <v>14</v>
          </cell>
          <cell r="E1601" t="str">
            <v>Thinned</v>
          </cell>
          <cell r="F1601" t="str">
            <v>195-200</v>
          </cell>
          <cell r="G1601">
            <v>-1.86</v>
          </cell>
          <cell r="H1601">
            <v>-0.04</v>
          </cell>
          <cell r="I1601">
            <v>-1.89</v>
          </cell>
          <cell r="J1601">
            <v>-9.4499999999999993</v>
          </cell>
          <cell r="K1601">
            <v>405.03</v>
          </cell>
          <cell r="L1601">
            <v>-17.14</v>
          </cell>
          <cell r="M1601">
            <v>387.89</v>
          </cell>
          <cell r="N1601">
            <v>1.79</v>
          </cell>
        </row>
        <row r="1602">
          <cell r="A1602" t="str">
            <v>CP1.416NO_thin000</v>
          </cell>
          <cell r="B1602" t="str">
            <v xml:space="preserve">CP </v>
          </cell>
          <cell r="C1602">
            <v>1.4</v>
          </cell>
          <cell r="D1602">
            <v>16</v>
          </cell>
          <cell r="E1602" t="str">
            <v>NO_thin</v>
          </cell>
          <cell r="F1602" t="str">
            <v xml:space="preserve">  0-5</v>
          </cell>
          <cell r="G1602">
            <v>1.91</v>
          </cell>
          <cell r="H1602">
            <v>0.3</v>
          </cell>
          <cell r="I1602">
            <v>2.21</v>
          </cell>
          <cell r="J1602">
            <v>11.05</v>
          </cell>
          <cell r="K1602">
            <v>11.05</v>
          </cell>
          <cell r="L1602">
            <v>0</v>
          </cell>
          <cell r="M1602">
            <v>11.05</v>
          </cell>
          <cell r="N1602">
            <v>0</v>
          </cell>
        </row>
        <row r="1603">
          <cell r="A1603" t="str">
            <v>CP1.416NO_thin005</v>
          </cell>
          <cell r="B1603" t="str">
            <v xml:space="preserve">CP </v>
          </cell>
          <cell r="C1603">
            <v>1.4</v>
          </cell>
          <cell r="D1603">
            <v>16</v>
          </cell>
          <cell r="E1603" t="str">
            <v>NO_thin</v>
          </cell>
          <cell r="F1603" t="str">
            <v xml:space="preserve">  5-10</v>
          </cell>
          <cell r="G1603">
            <v>5.83</v>
          </cell>
          <cell r="H1603">
            <v>0.37</v>
          </cell>
          <cell r="I1603">
            <v>6.2</v>
          </cell>
          <cell r="J1603">
            <v>31.01</v>
          </cell>
          <cell r="K1603">
            <v>42.06</v>
          </cell>
          <cell r="L1603">
            <v>0</v>
          </cell>
          <cell r="M1603">
            <v>42.06</v>
          </cell>
          <cell r="N1603">
            <v>0</v>
          </cell>
        </row>
        <row r="1604">
          <cell r="A1604" t="str">
            <v>CP1.416NO_thin010</v>
          </cell>
          <cell r="B1604" t="str">
            <v xml:space="preserve">CP </v>
          </cell>
          <cell r="C1604">
            <v>1.4</v>
          </cell>
          <cell r="D1604">
            <v>16</v>
          </cell>
          <cell r="E1604" t="str">
            <v>NO_thin</v>
          </cell>
          <cell r="F1604" t="str">
            <v xml:space="preserve"> 10-15</v>
          </cell>
          <cell r="G1604">
            <v>17.8</v>
          </cell>
          <cell r="H1604">
            <v>0.37</v>
          </cell>
          <cell r="I1604">
            <v>18.170000000000002</v>
          </cell>
          <cell r="J1604">
            <v>90.86</v>
          </cell>
          <cell r="K1604">
            <v>132.93</v>
          </cell>
          <cell r="L1604">
            <v>0</v>
          </cell>
          <cell r="M1604">
            <v>132.93</v>
          </cell>
          <cell r="N1604">
            <v>0</v>
          </cell>
        </row>
        <row r="1605">
          <cell r="A1605" t="str">
            <v>CP1.416NO_thin015</v>
          </cell>
          <cell r="B1605" t="str">
            <v xml:space="preserve">CP </v>
          </cell>
          <cell r="C1605">
            <v>1.4</v>
          </cell>
          <cell r="D1605">
            <v>16</v>
          </cell>
          <cell r="E1605" t="str">
            <v>NO_thin</v>
          </cell>
          <cell r="F1605" t="str">
            <v xml:space="preserve"> 15-20</v>
          </cell>
          <cell r="G1605">
            <v>29.31</v>
          </cell>
          <cell r="H1605">
            <v>7.69</v>
          </cell>
          <cell r="I1605">
            <v>37.01</v>
          </cell>
          <cell r="J1605">
            <v>185.04</v>
          </cell>
          <cell r="K1605">
            <v>317.97000000000003</v>
          </cell>
          <cell r="L1605">
            <v>0</v>
          </cell>
          <cell r="M1605">
            <v>317.97000000000003</v>
          </cell>
          <cell r="N1605">
            <v>0</v>
          </cell>
        </row>
        <row r="1606">
          <cell r="A1606" t="str">
            <v>CP1.416NO_thin020</v>
          </cell>
          <cell r="B1606" t="str">
            <v xml:space="preserve">CP </v>
          </cell>
          <cell r="C1606">
            <v>1.4</v>
          </cell>
          <cell r="D1606">
            <v>16</v>
          </cell>
          <cell r="E1606" t="str">
            <v>NO_thin</v>
          </cell>
          <cell r="F1606" t="str">
            <v xml:space="preserve"> 20-25</v>
          </cell>
          <cell r="G1606">
            <v>15.27</v>
          </cell>
          <cell r="H1606">
            <v>6.82</v>
          </cell>
          <cell r="I1606">
            <v>22.09</v>
          </cell>
          <cell r="J1606">
            <v>110.44</v>
          </cell>
          <cell r="K1606">
            <v>428.4</v>
          </cell>
          <cell r="L1606">
            <v>0</v>
          </cell>
          <cell r="M1606">
            <v>428.4</v>
          </cell>
          <cell r="N1606">
            <v>0</v>
          </cell>
        </row>
        <row r="1607">
          <cell r="A1607" t="str">
            <v>CP1.416NO_thin025</v>
          </cell>
          <cell r="B1607" t="str">
            <v xml:space="preserve">CP </v>
          </cell>
          <cell r="C1607">
            <v>1.4</v>
          </cell>
          <cell r="D1607">
            <v>16</v>
          </cell>
          <cell r="E1607" t="str">
            <v>NO_thin</v>
          </cell>
          <cell r="F1607" t="str">
            <v xml:space="preserve"> 25-30</v>
          </cell>
          <cell r="G1607">
            <v>14.02</v>
          </cell>
          <cell r="H1607">
            <v>1.28</v>
          </cell>
          <cell r="I1607">
            <v>15.3</v>
          </cell>
          <cell r="J1607">
            <v>76.489999999999995</v>
          </cell>
          <cell r="K1607">
            <v>504.89</v>
          </cell>
          <cell r="L1607">
            <v>0</v>
          </cell>
          <cell r="M1607">
            <v>504.89</v>
          </cell>
          <cell r="N1607">
            <v>0</v>
          </cell>
        </row>
        <row r="1608">
          <cell r="A1608" t="str">
            <v>CP1.416NO_thin030</v>
          </cell>
          <cell r="B1608" t="str">
            <v xml:space="preserve">CP </v>
          </cell>
          <cell r="C1608">
            <v>1.4</v>
          </cell>
          <cell r="D1608">
            <v>16</v>
          </cell>
          <cell r="E1608" t="str">
            <v>NO_thin</v>
          </cell>
          <cell r="F1608" t="str">
            <v xml:space="preserve"> 30-35</v>
          </cell>
          <cell r="G1608">
            <v>14.69</v>
          </cell>
          <cell r="H1608">
            <v>-0.05</v>
          </cell>
          <cell r="I1608">
            <v>14.63</v>
          </cell>
          <cell r="J1608">
            <v>73.17</v>
          </cell>
          <cell r="K1608">
            <v>578.05999999999995</v>
          </cell>
          <cell r="L1608">
            <v>0</v>
          </cell>
          <cell r="M1608">
            <v>578.05999999999995</v>
          </cell>
          <cell r="N1608">
            <v>0</v>
          </cell>
        </row>
        <row r="1609">
          <cell r="A1609" t="str">
            <v>CP1.416NO_thin035</v>
          </cell>
          <cell r="B1609" t="str">
            <v xml:space="preserve">CP </v>
          </cell>
          <cell r="C1609">
            <v>1.4</v>
          </cell>
          <cell r="D1609">
            <v>16</v>
          </cell>
          <cell r="E1609" t="str">
            <v>NO_thin</v>
          </cell>
          <cell r="F1609" t="str">
            <v xml:space="preserve"> 35-40</v>
          </cell>
          <cell r="G1609">
            <v>14.05</v>
          </cell>
          <cell r="H1609">
            <v>-1.05</v>
          </cell>
          <cell r="I1609">
            <v>13</v>
          </cell>
          <cell r="J1609">
            <v>65.010000000000005</v>
          </cell>
          <cell r="K1609">
            <v>643.07000000000005</v>
          </cell>
          <cell r="L1609">
            <v>0</v>
          </cell>
          <cell r="M1609">
            <v>643.07000000000005</v>
          </cell>
          <cell r="N1609">
            <v>0</v>
          </cell>
        </row>
        <row r="1610">
          <cell r="A1610" t="str">
            <v>CP1.416NO_thin040</v>
          </cell>
          <cell r="B1610" t="str">
            <v xml:space="preserve">CP </v>
          </cell>
          <cell r="C1610">
            <v>1.4</v>
          </cell>
          <cell r="D1610">
            <v>16</v>
          </cell>
          <cell r="E1610" t="str">
            <v>NO_thin</v>
          </cell>
          <cell r="F1610" t="str">
            <v xml:space="preserve"> 40-45</v>
          </cell>
          <cell r="G1610">
            <v>13</v>
          </cell>
          <cell r="H1610">
            <v>-0.93</v>
          </cell>
          <cell r="I1610">
            <v>12.06</v>
          </cell>
          <cell r="J1610">
            <v>60.32</v>
          </cell>
          <cell r="K1610">
            <v>703.39</v>
          </cell>
          <cell r="L1610">
            <v>0</v>
          </cell>
          <cell r="M1610">
            <v>703.39</v>
          </cell>
          <cell r="N1610">
            <v>0</v>
          </cell>
        </row>
        <row r="1611">
          <cell r="A1611" t="str">
            <v>CP1.416NO_thin045</v>
          </cell>
          <cell r="B1611" t="str">
            <v xml:space="preserve">CP </v>
          </cell>
          <cell r="C1611">
            <v>1.4</v>
          </cell>
          <cell r="D1611">
            <v>16</v>
          </cell>
          <cell r="E1611" t="str">
            <v>NO_thin</v>
          </cell>
          <cell r="F1611" t="str">
            <v xml:space="preserve"> 45-50</v>
          </cell>
          <cell r="G1611">
            <v>11.94</v>
          </cell>
          <cell r="H1611">
            <v>-0.88</v>
          </cell>
          <cell r="I1611">
            <v>11.05</v>
          </cell>
          <cell r="J1611">
            <v>55.27</v>
          </cell>
          <cell r="K1611">
            <v>758.66</v>
          </cell>
          <cell r="L1611">
            <v>0</v>
          </cell>
          <cell r="M1611">
            <v>758.66</v>
          </cell>
          <cell r="N1611">
            <v>0</v>
          </cell>
        </row>
        <row r="1612">
          <cell r="A1612" t="str">
            <v>CP1.416NO_thin050</v>
          </cell>
          <cell r="B1612" t="str">
            <v xml:space="preserve">CP </v>
          </cell>
          <cell r="C1612">
            <v>1.4</v>
          </cell>
          <cell r="D1612">
            <v>16</v>
          </cell>
          <cell r="E1612" t="str">
            <v>NO_thin</v>
          </cell>
          <cell r="F1612" t="str">
            <v xml:space="preserve"> 50-55</v>
          </cell>
          <cell r="G1612">
            <v>10.87</v>
          </cell>
          <cell r="H1612">
            <v>-0.81</v>
          </cell>
          <cell r="I1612">
            <v>10.07</v>
          </cell>
          <cell r="J1612">
            <v>50.34</v>
          </cell>
          <cell r="K1612">
            <v>809</v>
          </cell>
          <cell r="L1612">
            <v>0</v>
          </cell>
          <cell r="M1612">
            <v>809</v>
          </cell>
          <cell r="N1612">
            <v>0</v>
          </cell>
        </row>
        <row r="1613">
          <cell r="A1613" t="str">
            <v>CP1.416NO_thin055</v>
          </cell>
          <cell r="B1613" t="str">
            <v xml:space="preserve">CP </v>
          </cell>
          <cell r="C1613">
            <v>1.4</v>
          </cell>
          <cell r="D1613">
            <v>16</v>
          </cell>
          <cell r="E1613" t="str">
            <v>NO_thin</v>
          </cell>
          <cell r="F1613" t="str">
            <v xml:space="preserve"> 55-60</v>
          </cell>
          <cell r="G1613">
            <v>9.9700000000000006</v>
          </cell>
          <cell r="H1613">
            <v>-0.72</v>
          </cell>
          <cell r="I1613">
            <v>9.25</v>
          </cell>
          <cell r="J1613">
            <v>46.23</v>
          </cell>
          <cell r="K1613">
            <v>855.23</v>
          </cell>
          <cell r="L1613">
            <v>0</v>
          </cell>
          <cell r="M1613">
            <v>855.23</v>
          </cell>
          <cell r="N1613">
            <v>0</v>
          </cell>
        </row>
        <row r="1614">
          <cell r="A1614" t="str">
            <v>CP1.416NO_thin060</v>
          </cell>
          <cell r="B1614" t="str">
            <v xml:space="preserve">CP </v>
          </cell>
          <cell r="C1614">
            <v>1.4</v>
          </cell>
          <cell r="D1614">
            <v>16</v>
          </cell>
          <cell r="E1614" t="str">
            <v>NO_thin</v>
          </cell>
          <cell r="F1614" t="str">
            <v xml:space="preserve"> 60-65</v>
          </cell>
          <cell r="G1614">
            <v>9.0500000000000007</v>
          </cell>
          <cell r="H1614">
            <v>-0.6</v>
          </cell>
          <cell r="I1614">
            <v>8.4499999999999993</v>
          </cell>
          <cell r="J1614">
            <v>42.24</v>
          </cell>
          <cell r="K1614">
            <v>897.46</v>
          </cell>
          <cell r="L1614">
            <v>0</v>
          </cell>
          <cell r="M1614">
            <v>897.46</v>
          </cell>
          <cell r="N1614">
            <v>0</v>
          </cell>
        </row>
        <row r="1615">
          <cell r="A1615" t="str">
            <v>CP1.416NO_thin065</v>
          </cell>
          <cell r="B1615" t="str">
            <v xml:space="preserve">CP </v>
          </cell>
          <cell r="C1615">
            <v>1.4</v>
          </cell>
          <cell r="D1615">
            <v>16</v>
          </cell>
          <cell r="E1615" t="str">
            <v>NO_thin</v>
          </cell>
          <cell r="F1615" t="str">
            <v xml:space="preserve"> 65-70</v>
          </cell>
          <cell r="G1615">
            <v>7.96</v>
          </cell>
          <cell r="H1615">
            <v>-0.75</v>
          </cell>
          <cell r="I1615">
            <v>7.21</v>
          </cell>
          <cell r="J1615">
            <v>36.04</v>
          </cell>
          <cell r="K1615">
            <v>933.5</v>
          </cell>
          <cell r="L1615">
            <v>0</v>
          </cell>
          <cell r="M1615">
            <v>933.5</v>
          </cell>
          <cell r="N1615">
            <v>0</v>
          </cell>
        </row>
        <row r="1616">
          <cell r="A1616" t="str">
            <v>CP1.416NO_thin070</v>
          </cell>
          <cell r="B1616" t="str">
            <v xml:space="preserve">CP </v>
          </cell>
          <cell r="C1616">
            <v>1.4</v>
          </cell>
          <cell r="D1616">
            <v>16</v>
          </cell>
          <cell r="E1616" t="str">
            <v>NO_thin</v>
          </cell>
          <cell r="F1616" t="str">
            <v xml:space="preserve"> 70-75</v>
          </cell>
          <cell r="G1616">
            <v>6.99</v>
          </cell>
          <cell r="H1616">
            <v>-0.89</v>
          </cell>
          <cell r="I1616">
            <v>6.1</v>
          </cell>
          <cell r="J1616">
            <v>30.5</v>
          </cell>
          <cell r="K1616">
            <v>964</v>
          </cell>
          <cell r="L1616">
            <v>0</v>
          </cell>
          <cell r="M1616">
            <v>964</v>
          </cell>
          <cell r="N1616">
            <v>0</v>
          </cell>
        </row>
        <row r="1617">
          <cell r="A1617" t="str">
            <v>CP1.416NO_thin075</v>
          </cell>
          <cell r="B1617" t="str">
            <v xml:space="preserve">CP </v>
          </cell>
          <cell r="C1617">
            <v>1.4</v>
          </cell>
          <cell r="D1617">
            <v>16</v>
          </cell>
          <cell r="E1617" t="str">
            <v>NO_thin</v>
          </cell>
          <cell r="F1617" t="str">
            <v xml:space="preserve"> 75-80</v>
          </cell>
          <cell r="G1617">
            <v>6.19</v>
          </cell>
          <cell r="H1617">
            <v>-0.52</v>
          </cell>
          <cell r="I1617">
            <v>5.67</v>
          </cell>
          <cell r="J1617">
            <v>28.37</v>
          </cell>
          <cell r="K1617">
            <v>992.38</v>
          </cell>
          <cell r="L1617">
            <v>0</v>
          </cell>
          <cell r="M1617">
            <v>992.38</v>
          </cell>
          <cell r="N1617">
            <v>0</v>
          </cell>
        </row>
        <row r="1618">
          <cell r="A1618" t="str">
            <v>CP1.416NO_thin080</v>
          </cell>
          <cell r="B1618" t="str">
            <v xml:space="preserve">CP </v>
          </cell>
          <cell r="C1618">
            <v>1.4</v>
          </cell>
          <cell r="D1618">
            <v>16</v>
          </cell>
          <cell r="E1618" t="str">
            <v>NO_thin</v>
          </cell>
          <cell r="F1618" t="str">
            <v xml:space="preserve"> 80-85</v>
          </cell>
          <cell r="G1618">
            <v>5.52</v>
          </cell>
          <cell r="H1618">
            <v>-1.1299999999999999</v>
          </cell>
          <cell r="I1618">
            <v>4.3899999999999997</v>
          </cell>
          <cell r="J1618">
            <v>21.96</v>
          </cell>
          <cell r="K1618">
            <v>1014.34</v>
          </cell>
          <cell r="L1618">
            <v>0</v>
          </cell>
          <cell r="M1618">
            <v>1014.34</v>
          </cell>
          <cell r="N1618">
            <v>0</v>
          </cell>
        </row>
        <row r="1619">
          <cell r="A1619" t="str">
            <v>CP1.416NO_thin085</v>
          </cell>
          <cell r="B1619" t="str">
            <v xml:space="preserve">CP </v>
          </cell>
          <cell r="C1619">
            <v>1.4</v>
          </cell>
          <cell r="D1619">
            <v>16</v>
          </cell>
          <cell r="E1619" t="str">
            <v>NO_thin</v>
          </cell>
          <cell r="F1619" t="str">
            <v xml:space="preserve"> 85-90</v>
          </cell>
          <cell r="G1619">
            <v>4.88</v>
          </cell>
          <cell r="H1619">
            <v>-0.74</v>
          </cell>
          <cell r="I1619">
            <v>4.1399999999999997</v>
          </cell>
          <cell r="J1619">
            <v>20.68</v>
          </cell>
          <cell r="K1619">
            <v>1035.02</v>
          </cell>
          <cell r="L1619">
            <v>0</v>
          </cell>
          <cell r="M1619">
            <v>1035.02</v>
          </cell>
          <cell r="N1619">
            <v>0</v>
          </cell>
        </row>
        <row r="1620">
          <cell r="A1620" t="str">
            <v>CP1.416NO_thin090</v>
          </cell>
          <cell r="B1620" t="str">
            <v xml:space="preserve">CP </v>
          </cell>
          <cell r="C1620">
            <v>1.4</v>
          </cell>
          <cell r="D1620">
            <v>16</v>
          </cell>
          <cell r="E1620" t="str">
            <v>NO_thin</v>
          </cell>
          <cell r="F1620" t="str">
            <v xml:space="preserve"> 90-95</v>
          </cell>
          <cell r="G1620">
            <v>4.38</v>
          </cell>
          <cell r="H1620">
            <v>-0.65</v>
          </cell>
          <cell r="I1620">
            <v>3.73</v>
          </cell>
          <cell r="J1620">
            <v>18.670000000000002</v>
          </cell>
          <cell r="K1620">
            <v>1053.69</v>
          </cell>
          <cell r="L1620">
            <v>0</v>
          </cell>
          <cell r="M1620">
            <v>1053.69</v>
          </cell>
          <cell r="N1620">
            <v>0</v>
          </cell>
        </row>
        <row r="1621">
          <cell r="A1621" t="str">
            <v>CP1.416NO_thin095</v>
          </cell>
          <cell r="B1621" t="str">
            <v xml:space="preserve">CP </v>
          </cell>
          <cell r="C1621">
            <v>1.4</v>
          </cell>
          <cell r="D1621">
            <v>16</v>
          </cell>
          <cell r="E1621" t="str">
            <v>NO_thin</v>
          </cell>
          <cell r="F1621" t="str">
            <v xml:space="preserve"> 95-100</v>
          </cell>
          <cell r="G1621">
            <v>3.92</v>
          </cell>
          <cell r="H1621">
            <v>-0.56999999999999995</v>
          </cell>
          <cell r="I1621">
            <v>3.35</v>
          </cell>
          <cell r="J1621">
            <v>16.760000000000002</v>
          </cell>
          <cell r="K1621">
            <v>1070.46</v>
          </cell>
          <cell r="L1621">
            <v>0</v>
          </cell>
          <cell r="M1621">
            <v>1070.46</v>
          </cell>
          <cell r="N1621">
            <v>0</v>
          </cell>
        </row>
        <row r="1622">
          <cell r="A1622" t="str">
            <v>CP1.416NO_thin100</v>
          </cell>
          <cell r="B1622" t="str">
            <v xml:space="preserve">CP </v>
          </cell>
          <cell r="C1622">
            <v>1.4</v>
          </cell>
          <cell r="D1622">
            <v>16</v>
          </cell>
          <cell r="E1622" t="str">
            <v>NO_thin</v>
          </cell>
          <cell r="F1622" t="str">
            <v>100-105</v>
          </cell>
          <cell r="G1622">
            <v>3.49</v>
          </cell>
          <cell r="H1622">
            <v>-0.5</v>
          </cell>
          <cell r="I1622">
            <v>2.99</v>
          </cell>
          <cell r="J1622">
            <v>14.96</v>
          </cell>
          <cell r="K1622">
            <v>1085.42</v>
          </cell>
          <cell r="L1622">
            <v>0</v>
          </cell>
          <cell r="M1622">
            <v>1085.42</v>
          </cell>
          <cell r="N1622">
            <v>0</v>
          </cell>
        </row>
        <row r="1623">
          <cell r="A1623" t="str">
            <v>CP1.416NO_thin105</v>
          </cell>
          <cell r="B1623" t="str">
            <v xml:space="preserve">CP </v>
          </cell>
          <cell r="C1623">
            <v>1.4</v>
          </cell>
          <cell r="D1623">
            <v>16</v>
          </cell>
          <cell r="E1623" t="str">
            <v>NO_thin</v>
          </cell>
          <cell r="F1623" t="str">
            <v>105-110</v>
          </cell>
          <cell r="G1623">
            <v>3.07</v>
          </cell>
          <cell r="H1623">
            <v>-0.44</v>
          </cell>
          <cell r="I1623">
            <v>2.64</v>
          </cell>
          <cell r="J1623">
            <v>13.18</v>
          </cell>
          <cell r="K1623">
            <v>1098.5999999999999</v>
          </cell>
          <cell r="L1623">
            <v>0</v>
          </cell>
          <cell r="M1623">
            <v>1098.5999999999999</v>
          </cell>
          <cell r="N1623">
            <v>0</v>
          </cell>
        </row>
        <row r="1624">
          <cell r="A1624" t="str">
            <v>CP1.416NO_thin110</v>
          </cell>
          <cell r="B1624" t="str">
            <v xml:space="preserve">CP </v>
          </cell>
          <cell r="C1624">
            <v>1.4</v>
          </cell>
          <cell r="D1624">
            <v>16</v>
          </cell>
          <cell r="E1624" t="str">
            <v>NO_thin</v>
          </cell>
          <cell r="F1624" t="str">
            <v>110-115</v>
          </cell>
          <cell r="G1624">
            <v>2.63</v>
          </cell>
          <cell r="H1624">
            <v>-0.17</v>
          </cell>
          <cell r="I1624">
            <v>2.4700000000000002</v>
          </cell>
          <cell r="J1624">
            <v>12.33</v>
          </cell>
          <cell r="K1624">
            <v>1110.93</v>
          </cell>
          <cell r="L1624">
            <v>0</v>
          </cell>
          <cell r="M1624">
            <v>1110.93</v>
          </cell>
          <cell r="N1624">
            <v>0</v>
          </cell>
        </row>
        <row r="1625">
          <cell r="A1625" t="str">
            <v>CP1.416NO_thin115</v>
          </cell>
          <cell r="B1625" t="str">
            <v xml:space="preserve">CP </v>
          </cell>
          <cell r="C1625">
            <v>1.4</v>
          </cell>
          <cell r="D1625">
            <v>16</v>
          </cell>
          <cell r="E1625" t="str">
            <v>NO_thin</v>
          </cell>
          <cell r="F1625" t="str">
            <v>115-120</v>
          </cell>
          <cell r="G1625">
            <v>2.3199999999999998</v>
          </cell>
          <cell r="H1625">
            <v>-0.37</v>
          </cell>
          <cell r="I1625">
            <v>1.95</v>
          </cell>
          <cell r="J1625">
            <v>9.77</v>
          </cell>
          <cell r="K1625">
            <v>1120.7</v>
          </cell>
          <cell r="L1625">
            <v>0</v>
          </cell>
          <cell r="M1625">
            <v>1120.7</v>
          </cell>
          <cell r="N1625">
            <v>0</v>
          </cell>
        </row>
        <row r="1626">
          <cell r="A1626" t="str">
            <v>CP1.416NO_thin120</v>
          </cell>
          <cell r="B1626" t="str">
            <v xml:space="preserve">CP </v>
          </cell>
          <cell r="C1626">
            <v>1.4</v>
          </cell>
          <cell r="D1626">
            <v>16</v>
          </cell>
          <cell r="E1626" t="str">
            <v>NO_thin</v>
          </cell>
          <cell r="F1626" t="str">
            <v>120-125</v>
          </cell>
          <cell r="G1626">
            <v>2.1</v>
          </cell>
          <cell r="H1626">
            <v>-0.34</v>
          </cell>
          <cell r="I1626">
            <v>1.76</v>
          </cell>
          <cell r="J1626">
            <v>8.7899999999999991</v>
          </cell>
          <cell r="K1626">
            <v>1129.49</v>
          </cell>
          <cell r="L1626">
            <v>0</v>
          </cell>
          <cell r="M1626">
            <v>1129.49</v>
          </cell>
          <cell r="N1626">
            <v>0</v>
          </cell>
        </row>
        <row r="1627">
          <cell r="A1627" t="str">
            <v>CP1.416NO_thin125</v>
          </cell>
          <cell r="B1627" t="str">
            <v xml:space="preserve">CP </v>
          </cell>
          <cell r="C1627">
            <v>1.4</v>
          </cell>
          <cell r="D1627">
            <v>16</v>
          </cell>
          <cell r="E1627" t="str">
            <v>NO_thin</v>
          </cell>
          <cell r="F1627" t="str">
            <v>125-130</v>
          </cell>
          <cell r="G1627">
            <v>1.83</v>
          </cell>
          <cell r="H1627">
            <v>-0.15</v>
          </cell>
          <cell r="I1627">
            <v>1.68</v>
          </cell>
          <cell r="J1627">
            <v>8.4</v>
          </cell>
          <cell r="K1627">
            <v>1137.9000000000001</v>
          </cell>
          <cell r="L1627">
            <v>0</v>
          </cell>
          <cell r="M1627">
            <v>1137.9000000000001</v>
          </cell>
          <cell r="N1627">
            <v>0</v>
          </cell>
        </row>
        <row r="1628">
          <cell r="A1628" t="str">
            <v>CP1.416NO_thin130</v>
          </cell>
          <cell r="B1628" t="str">
            <v xml:space="preserve">CP </v>
          </cell>
          <cell r="C1628">
            <v>1.4</v>
          </cell>
          <cell r="D1628">
            <v>16</v>
          </cell>
          <cell r="E1628" t="str">
            <v>NO_thin</v>
          </cell>
          <cell r="F1628" t="str">
            <v>130-135</v>
          </cell>
          <cell r="G1628">
            <v>1.62</v>
          </cell>
          <cell r="H1628">
            <v>-0.24</v>
          </cell>
          <cell r="I1628">
            <v>1.38</v>
          </cell>
          <cell r="J1628">
            <v>6.91</v>
          </cell>
          <cell r="K1628">
            <v>1144.8</v>
          </cell>
          <cell r="L1628">
            <v>0</v>
          </cell>
          <cell r="M1628">
            <v>1144.8</v>
          </cell>
          <cell r="N1628">
            <v>0</v>
          </cell>
        </row>
        <row r="1629">
          <cell r="A1629" t="str">
            <v>CP1.416NO_thin135</v>
          </cell>
          <cell r="B1629" t="str">
            <v xml:space="preserve">CP </v>
          </cell>
          <cell r="C1629">
            <v>1.4</v>
          </cell>
          <cell r="D1629">
            <v>16</v>
          </cell>
          <cell r="E1629" t="str">
            <v>NO_thin</v>
          </cell>
          <cell r="F1629" t="str">
            <v>135-140</v>
          </cell>
          <cell r="G1629">
            <v>1.51</v>
          </cell>
          <cell r="H1629">
            <v>-0.26</v>
          </cell>
          <cell r="I1629">
            <v>1.25</v>
          </cell>
          <cell r="J1629">
            <v>6.25</v>
          </cell>
          <cell r="K1629">
            <v>1151.05</v>
          </cell>
          <cell r="L1629">
            <v>0</v>
          </cell>
          <cell r="M1629">
            <v>1151.05</v>
          </cell>
          <cell r="N1629">
            <v>0</v>
          </cell>
        </row>
        <row r="1630">
          <cell r="A1630" t="str">
            <v>CP1.416NO_thin140</v>
          </cell>
          <cell r="B1630" t="str">
            <v xml:space="preserve">CP </v>
          </cell>
          <cell r="C1630">
            <v>1.4</v>
          </cell>
          <cell r="D1630">
            <v>16</v>
          </cell>
          <cell r="E1630" t="str">
            <v>NO_thin</v>
          </cell>
          <cell r="F1630" t="str">
            <v>140-145</v>
          </cell>
          <cell r="G1630">
            <v>1.26</v>
          </cell>
          <cell r="H1630">
            <v>-0.22</v>
          </cell>
          <cell r="I1630">
            <v>1.04</v>
          </cell>
          <cell r="J1630">
            <v>5.19</v>
          </cell>
          <cell r="K1630">
            <v>1156.25</v>
          </cell>
          <cell r="L1630">
            <v>0</v>
          </cell>
          <cell r="M1630">
            <v>1156.25</v>
          </cell>
          <cell r="N1630">
            <v>0</v>
          </cell>
        </row>
        <row r="1631">
          <cell r="A1631" t="str">
            <v>CP1.416NO_thin145</v>
          </cell>
          <cell r="B1631" t="str">
            <v xml:space="preserve">CP </v>
          </cell>
          <cell r="C1631">
            <v>1.4</v>
          </cell>
          <cell r="D1631">
            <v>16</v>
          </cell>
          <cell r="E1631" t="str">
            <v>NO_thin</v>
          </cell>
          <cell r="F1631" t="str">
            <v>145-150</v>
          </cell>
          <cell r="G1631">
            <v>1.1299999999999999</v>
          </cell>
          <cell r="H1631">
            <v>-0.18</v>
          </cell>
          <cell r="I1631">
            <v>0.95</v>
          </cell>
          <cell r="J1631">
            <v>4.74</v>
          </cell>
          <cell r="K1631">
            <v>1160.99</v>
          </cell>
          <cell r="L1631">
            <v>0</v>
          </cell>
          <cell r="M1631">
            <v>1160.99</v>
          </cell>
          <cell r="N1631">
            <v>0</v>
          </cell>
        </row>
        <row r="1632">
          <cell r="A1632" t="str">
            <v>CP1.416NO_thin150</v>
          </cell>
          <cell r="B1632" t="str">
            <v xml:space="preserve">CP </v>
          </cell>
          <cell r="C1632">
            <v>1.4</v>
          </cell>
          <cell r="D1632">
            <v>16</v>
          </cell>
          <cell r="E1632" t="str">
            <v>NO_thin</v>
          </cell>
          <cell r="F1632" t="str">
            <v>150-155</v>
          </cell>
          <cell r="G1632">
            <v>1.01</v>
          </cell>
          <cell r="H1632">
            <v>-0.13</v>
          </cell>
          <cell r="I1632">
            <v>0.87</v>
          </cell>
          <cell r="J1632">
            <v>4.3600000000000003</v>
          </cell>
          <cell r="K1632">
            <v>1165.3499999999999</v>
          </cell>
          <cell r="L1632">
            <v>0</v>
          </cell>
          <cell r="M1632">
            <v>1165.3499999999999</v>
          </cell>
          <cell r="N1632">
            <v>0</v>
          </cell>
        </row>
        <row r="1633">
          <cell r="A1633" t="str">
            <v>CP1.416NO_thin155</v>
          </cell>
          <cell r="B1633" t="str">
            <v xml:space="preserve">CP </v>
          </cell>
          <cell r="C1633">
            <v>1.4</v>
          </cell>
          <cell r="D1633">
            <v>16</v>
          </cell>
          <cell r="E1633" t="str">
            <v>NO_thin</v>
          </cell>
          <cell r="F1633" t="str">
            <v>155-160</v>
          </cell>
          <cell r="G1633">
            <v>0.88</v>
          </cell>
          <cell r="H1633">
            <v>-0.11</v>
          </cell>
          <cell r="I1633">
            <v>0.78</v>
          </cell>
          <cell r="J1633">
            <v>3.88</v>
          </cell>
          <cell r="K1633">
            <v>1169.23</v>
          </cell>
          <cell r="L1633">
            <v>0</v>
          </cell>
          <cell r="M1633">
            <v>1169.23</v>
          </cell>
          <cell r="N1633">
            <v>0</v>
          </cell>
        </row>
        <row r="1634">
          <cell r="A1634" t="str">
            <v>CP1.416NO_thin160</v>
          </cell>
          <cell r="B1634" t="str">
            <v xml:space="preserve">CP </v>
          </cell>
          <cell r="C1634">
            <v>1.4</v>
          </cell>
          <cell r="D1634">
            <v>16</v>
          </cell>
          <cell r="E1634" t="str">
            <v>NO_thin</v>
          </cell>
          <cell r="F1634" t="str">
            <v>160-165</v>
          </cell>
          <cell r="G1634">
            <v>0.89</v>
          </cell>
          <cell r="H1634">
            <v>-0.09</v>
          </cell>
          <cell r="I1634">
            <v>0.8</v>
          </cell>
          <cell r="J1634">
            <v>4.01</v>
          </cell>
          <cell r="K1634">
            <v>1173.24</v>
          </cell>
          <cell r="L1634">
            <v>0</v>
          </cell>
          <cell r="M1634">
            <v>1173.24</v>
          </cell>
          <cell r="N1634">
            <v>0</v>
          </cell>
        </row>
        <row r="1635">
          <cell r="A1635" t="str">
            <v>CP1.416NO_thin165</v>
          </cell>
          <cell r="B1635" t="str">
            <v xml:space="preserve">CP </v>
          </cell>
          <cell r="C1635">
            <v>1.4</v>
          </cell>
          <cell r="D1635">
            <v>16</v>
          </cell>
          <cell r="E1635" t="str">
            <v>NO_thin</v>
          </cell>
          <cell r="F1635" t="str">
            <v>165-170</v>
          </cell>
          <cell r="G1635">
            <v>0.72</v>
          </cell>
          <cell r="H1635">
            <v>-7.0000000000000007E-2</v>
          </cell>
          <cell r="I1635">
            <v>0.64</v>
          </cell>
          <cell r="J1635">
            <v>3.21</v>
          </cell>
          <cell r="K1635">
            <v>1176.45</v>
          </cell>
          <cell r="L1635">
            <v>0</v>
          </cell>
          <cell r="M1635">
            <v>1176.45</v>
          </cell>
          <cell r="N1635">
            <v>0</v>
          </cell>
        </row>
        <row r="1636">
          <cell r="A1636" t="str">
            <v>CP1.416NO_thin170</v>
          </cell>
          <cell r="B1636" t="str">
            <v xml:space="preserve">CP </v>
          </cell>
          <cell r="C1636">
            <v>1.4</v>
          </cell>
          <cell r="D1636">
            <v>16</v>
          </cell>
          <cell r="E1636" t="str">
            <v>NO_thin</v>
          </cell>
          <cell r="F1636" t="str">
            <v>170-175</v>
          </cell>
          <cell r="G1636">
            <v>0.66</v>
          </cell>
          <cell r="H1636">
            <v>-0.06</v>
          </cell>
          <cell r="I1636">
            <v>0.59</v>
          </cell>
          <cell r="J1636">
            <v>2.97</v>
          </cell>
          <cell r="K1636">
            <v>1179.42</v>
          </cell>
          <cell r="L1636">
            <v>0</v>
          </cell>
          <cell r="M1636">
            <v>1179.42</v>
          </cell>
          <cell r="N1636">
            <v>0</v>
          </cell>
        </row>
        <row r="1637">
          <cell r="A1637" t="str">
            <v>CP1.416NO_thin175</v>
          </cell>
          <cell r="B1637" t="str">
            <v xml:space="preserve">CP </v>
          </cell>
          <cell r="C1637">
            <v>1.4</v>
          </cell>
          <cell r="D1637">
            <v>16</v>
          </cell>
          <cell r="E1637" t="str">
            <v>NO_thin</v>
          </cell>
          <cell r="F1637" t="str">
            <v>175-180</v>
          </cell>
          <cell r="G1637">
            <v>0.52</v>
          </cell>
          <cell r="H1637">
            <v>-0.06</v>
          </cell>
          <cell r="I1637">
            <v>0.46</v>
          </cell>
          <cell r="J1637">
            <v>2.3199999999999998</v>
          </cell>
          <cell r="K1637">
            <v>1181.74</v>
          </cell>
          <cell r="L1637">
            <v>0</v>
          </cell>
          <cell r="M1637">
            <v>1181.74</v>
          </cell>
          <cell r="N1637">
            <v>0</v>
          </cell>
        </row>
        <row r="1638">
          <cell r="A1638" t="str">
            <v>CP1.416NO_thin180</v>
          </cell>
          <cell r="B1638" t="str">
            <v xml:space="preserve">CP </v>
          </cell>
          <cell r="C1638">
            <v>1.4</v>
          </cell>
          <cell r="D1638">
            <v>16</v>
          </cell>
          <cell r="E1638" t="str">
            <v>NO_thin</v>
          </cell>
          <cell r="F1638" t="str">
            <v>180-185</v>
          </cell>
          <cell r="G1638">
            <v>0.47</v>
          </cell>
          <cell r="H1638">
            <v>-0.05</v>
          </cell>
          <cell r="I1638">
            <v>0.42</v>
          </cell>
          <cell r="J1638">
            <v>2.12</v>
          </cell>
          <cell r="K1638">
            <v>1183.8599999999999</v>
          </cell>
          <cell r="L1638">
            <v>0</v>
          </cell>
          <cell r="M1638">
            <v>1183.8599999999999</v>
          </cell>
          <cell r="N1638">
            <v>0</v>
          </cell>
        </row>
        <row r="1639">
          <cell r="A1639" t="str">
            <v>CP1.416NO_thin185</v>
          </cell>
          <cell r="B1639" t="str">
            <v xml:space="preserve">CP </v>
          </cell>
          <cell r="C1639">
            <v>1.4</v>
          </cell>
          <cell r="D1639">
            <v>16</v>
          </cell>
          <cell r="E1639" t="str">
            <v>NO_thin</v>
          </cell>
          <cell r="F1639" t="str">
            <v>185-190</v>
          </cell>
          <cell r="G1639">
            <v>0.42</v>
          </cell>
          <cell r="H1639">
            <v>-0.04</v>
          </cell>
          <cell r="I1639">
            <v>0.38</v>
          </cell>
          <cell r="J1639">
            <v>1.9</v>
          </cell>
          <cell r="K1639">
            <v>1185.76</v>
          </cell>
          <cell r="L1639">
            <v>0</v>
          </cell>
          <cell r="M1639">
            <v>1185.76</v>
          </cell>
          <cell r="N1639">
            <v>0</v>
          </cell>
        </row>
        <row r="1640">
          <cell r="A1640" t="str">
            <v>CP1.416NO_thin190</v>
          </cell>
          <cell r="B1640" t="str">
            <v xml:space="preserve">CP </v>
          </cell>
          <cell r="C1640">
            <v>1.4</v>
          </cell>
          <cell r="D1640">
            <v>16</v>
          </cell>
          <cell r="E1640" t="str">
            <v>NO_thin</v>
          </cell>
          <cell r="F1640" t="str">
            <v>190-195</v>
          </cell>
          <cell r="G1640">
            <v>0.37</v>
          </cell>
          <cell r="H1640">
            <v>-0.03</v>
          </cell>
          <cell r="I1640">
            <v>0.34</v>
          </cell>
          <cell r="J1640">
            <v>1.7</v>
          </cell>
          <cell r="K1640">
            <v>1187.46</v>
          </cell>
          <cell r="L1640">
            <v>0</v>
          </cell>
          <cell r="M1640">
            <v>1187.46</v>
          </cell>
          <cell r="N1640">
            <v>0</v>
          </cell>
        </row>
        <row r="1641">
          <cell r="A1641" t="str">
            <v>CP1.416NO_thin195</v>
          </cell>
          <cell r="B1641" t="str">
            <v xml:space="preserve">CP </v>
          </cell>
          <cell r="C1641">
            <v>1.4</v>
          </cell>
          <cell r="D1641">
            <v>16</v>
          </cell>
          <cell r="E1641" t="str">
            <v>NO_thin</v>
          </cell>
          <cell r="F1641" t="str">
            <v>195-200</v>
          </cell>
          <cell r="G1641">
            <v>0.33</v>
          </cell>
          <cell r="H1641">
            <v>-0.03</v>
          </cell>
          <cell r="I1641">
            <v>0.3</v>
          </cell>
          <cell r="J1641">
            <v>1.52</v>
          </cell>
          <cell r="K1641">
            <v>1188.98</v>
          </cell>
          <cell r="L1641">
            <v>0</v>
          </cell>
          <cell r="M1641">
            <v>1188.98</v>
          </cell>
          <cell r="N1641">
            <v>0</v>
          </cell>
        </row>
        <row r="1642">
          <cell r="A1642" t="str">
            <v>CP1.416Thinned000</v>
          </cell>
          <cell r="B1642" t="str">
            <v xml:space="preserve">CP </v>
          </cell>
          <cell r="C1642">
            <v>1.4</v>
          </cell>
          <cell r="D1642">
            <v>16</v>
          </cell>
          <cell r="E1642" t="str">
            <v>Thinned</v>
          </cell>
          <cell r="F1642" t="str">
            <v xml:space="preserve">  0-5</v>
          </cell>
          <cell r="G1642">
            <v>1.91</v>
          </cell>
          <cell r="H1642">
            <v>0.3</v>
          </cell>
          <cell r="I1642">
            <v>2.21</v>
          </cell>
          <cell r="J1642">
            <v>11.05</v>
          </cell>
          <cell r="K1642">
            <v>11.05</v>
          </cell>
          <cell r="L1642">
            <v>0</v>
          </cell>
          <cell r="M1642">
            <v>11.05</v>
          </cell>
          <cell r="N1642">
            <v>0</v>
          </cell>
        </row>
        <row r="1643">
          <cell r="A1643" t="str">
            <v>CP1.416Thinned005</v>
          </cell>
          <cell r="B1643" t="str">
            <v xml:space="preserve">CP </v>
          </cell>
          <cell r="C1643">
            <v>1.4</v>
          </cell>
          <cell r="D1643">
            <v>16</v>
          </cell>
          <cell r="E1643" t="str">
            <v>Thinned</v>
          </cell>
          <cell r="F1643" t="str">
            <v xml:space="preserve">  5-10</v>
          </cell>
          <cell r="G1643">
            <v>5.83</v>
          </cell>
          <cell r="H1643">
            <v>0.37</v>
          </cell>
          <cell r="I1643">
            <v>6.2</v>
          </cell>
          <cell r="J1643">
            <v>31.01</v>
          </cell>
          <cell r="K1643">
            <v>42.06</v>
          </cell>
          <cell r="L1643">
            <v>0</v>
          </cell>
          <cell r="M1643">
            <v>42.06</v>
          </cell>
          <cell r="N1643">
            <v>0</v>
          </cell>
        </row>
        <row r="1644">
          <cell r="A1644" t="str">
            <v>CP1.416Thinned010</v>
          </cell>
          <cell r="B1644" t="str">
            <v xml:space="preserve">CP </v>
          </cell>
          <cell r="C1644">
            <v>1.4</v>
          </cell>
          <cell r="D1644">
            <v>16</v>
          </cell>
          <cell r="E1644" t="str">
            <v>Thinned</v>
          </cell>
          <cell r="F1644" t="str">
            <v xml:space="preserve"> 10-15</v>
          </cell>
          <cell r="G1644">
            <v>17.8</v>
          </cell>
          <cell r="H1644">
            <v>0.37</v>
          </cell>
          <cell r="I1644">
            <v>18.170000000000002</v>
          </cell>
          <cell r="J1644">
            <v>90.86</v>
          </cell>
          <cell r="K1644">
            <v>132.93</v>
          </cell>
          <cell r="L1644">
            <v>0</v>
          </cell>
          <cell r="M1644">
            <v>132.93</v>
          </cell>
          <cell r="N1644">
            <v>0</v>
          </cell>
        </row>
        <row r="1645">
          <cell r="A1645" t="str">
            <v>CP1.416Thinned015</v>
          </cell>
          <cell r="B1645" t="str">
            <v xml:space="preserve">CP </v>
          </cell>
          <cell r="C1645">
            <v>1.4</v>
          </cell>
          <cell r="D1645">
            <v>16</v>
          </cell>
          <cell r="E1645" t="str">
            <v>Thinned</v>
          </cell>
          <cell r="F1645" t="str">
            <v xml:space="preserve"> 15-20</v>
          </cell>
          <cell r="G1645">
            <v>9.42</v>
          </cell>
          <cell r="H1645">
            <v>8.07</v>
          </cell>
          <cell r="I1645">
            <v>17.489999999999998</v>
          </cell>
          <cell r="J1645">
            <v>87.46</v>
          </cell>
          <cell r="K1645">
            <v>220.38</v>
          </cell>
          <cell r="L1645">
            <v>-0.3</v>
          </cell>
          <cell r="M1645">
            <v>220.07999999999998</v>
          </cell>
          <cell r="N1645">
            <v>17.309999999999999</v>
          </cell>
        </row>
        <row r="1646">
          <cell r="A1646" t="str">
            <v>CP1.416Thinned020</v>
          </cell>
          <cell r="B1646" t="str">
            <v xml:space="preserve">CP </v>
          </cell>
          <cell r="C1646">
            <v>1.4</v>
          </cell>
          <cell r="D1646">
            <v>16</v>
          </cell>
          <cell r="E1646" t="str">
            <v>Thinned</v>
          </cell>
          <cell r="F1646" t="str">
            <v xml:space="preserve"> 20-25</v>
          </cell>
          <cell r="G1646">
            <v>5.35</v>
          </cell>
          <cell r="H1646">
            <v>-0.38</v>
          </cell>
          <cell r="I1646">
            <v>4.97</v>
          </cell>
          <cell r="J1646">
            <v>24.85</v>
          </cell>
          <cell r="K1646">
            <v>245.23</v>
          </cell>
          <cell r="L1646">
            <v>-0.51</v>
          </cell>
          <cell r="M1646">
            <v>244.72</v>
          </cell>
          <cell r="N1646">
            <v>12.23</v>
          </cell>
        </row>
        <row r="1647">
          <cell r="A1647" t="str">
            <v>CP1.416Thinned025</v>
          </cell>
          <cell r="B1647" t="str">
            <v xml:space="preserve">CP </v>
          </cell>
          <cell r="C1647">
            <v>1.4</v>
          </cell>
          <cell r="D1647">
            <v>16</v>
          </cell>
          <cell r="E1647" t="str">
            <v>Thinned</v>
          </cell>
          <cell r="F1647" t="str">
            <v xml:space="preserve"> 25-30</v>
          </cell>
          <cell r="G1647">
            <v>7.53</v>
          </cell>
          <cell r="H1647">
            <v>1.88</v>
          </cell>
          <cell r="I1647">
            <v>9.4</v>
          </cell>
          <cell r="J1647">
            <v>47.02</v>
          </cell>
          <cell r="K1647">
            <v>292.26</v>
          </cell>
          <cell r="L1647">
            <v>-1.54</v>
          </cell>
          <cell r="M1647">
            <v>290.71999999999997</v>
          </cell>
          <cell r="N1647">
            <v>7.06</v>
          </cell>
        </row>
        <row r="1648">
          <cell r="A1648" t="str">
            <v>CP1.416Thinned030</v>
          </cell>
          <cell r="B1648" t="str">
            <v xml:space="preserve">CP </v>
          </cell>
          <cell r="C1648">
            <v>1.4</v>
          </cell>
          <cell r="D1648">
            <v>16</v>
          </cell>
          <cell r="E1648" t="str">
            <v>Thinned</v>
          </cell>
          <cell r="F1648" t="str">
            <v xml:space="preserve"> 30-35</v>
          </cell>
          <cell r="G1648">
            <v>8.42</v>
          </cell>
          <cell r="H1648">
            <v>0.39</v>
          </cell>
          <cell r="I1648">
            <v>8.82</v>
          </cell>
          <cell r="J1648">
            <v>44.08</v>
          </cell>
          <cell r="K1648">
            <v>336.34</v>
          </cell>
          <cell r="L1648">
            <v>-2.66</v>
          </cell>
          <cell r="M1648">
            <v>333.67999999999995</v>
          </cell>
          <cell r="N1648">
            <v>7.71</v>
          </cell>
        </row>
        <row r="1649">
          <cell r="A1649" t="str">
            <v>CP1.416Thinned035</v>
          </cell>
          <cell r="B1649" t="str">
            <v xml:space="preserve">CP </v>
          </cell>
          <cell r="C1649">
            <v>1.4</v>
          </cell>
          <cell r="D1649">
            <v>16</v>
          </cell>
          <cell r="E1649" t="str">
            <v>Thinned</v>
          </cell>
          <cell r="F1649" t="str">
            <v xml:space="preserve"> 35-40</v>
          </cell>
          <cell r="G1649">
            <v>8.11</v>
          </cell>
          <cell r="H1649">
            <v>-1</v>
          </cell>
          <cell r="I1649">
            <v>7.11</v>
          </cell>
          <cell r="J1649">
            <v>35.549999999999997</v>
          </cell>
          <cell r="K1649">
            <v>371.89</v>
          </cell>
          <cell r="L1649">
            <v>-3.83</v>
          </cell>
          <cell r="M1649">
            <v>368.06</v>
          </cell>
          <cell r="N1649">
            <v>8.09</v>
          </cell>
        </row>
        <row r="1650">
          <cell r="A1650" t="str">
            <v>CP1.416Thinned040</v>
          </cell>
          <cell r="B1650" t="str">
            <v xml:space="preserve">CP </v>
          </cell>
          <cell r="C1650">
            <v>1.4</v>
          </cell>
          <cell r="D1650">
            <v>16</v>
          </cell>
          <cell r="E1650" t="str">
            <v>Thinned</v>
          </cell>
          <cell r="F1650" t="str">
            <v xml:space="preserve"> 40-45</v>
          </cell>
          <cell r="G1650">
            <v>6.26</v>
          </cell>
          <cell r="H1650">
            <v>-1.0900000000000001</v>
          </cell>
          <cell r="I1650">
            <v>5.17</v>
          </cell>
          <cell r="J1650">
            <v>25.87</v>
          </cell>
          <cell r="K1650">
            <v>397.76</v>
          </cell>
          <cell r="L1650">
            <v>-4.96</v>
          </cell>
          <cell r="M1650">
            <v>392.8</v>
          </cell>
          <cell r="N1650">
            <v>7.75</v>
          </cell>
        </row>
        <row r="1651">
          <cell r="A1651" t="str">
            <v>CP1.416Thinned045</v>
          </cell>
          <cell r="B1651" t="str">
            <v xml:space="preserve">CP </v>
          </cell>
          <cell r="C1651">
            <v>1.4</v>
          </cell>
          <cell r="D1651">
            <v>16</v>
          </cell>
          <cell r="E1651" t="str">
            <v>Thinned</v>
          </cell>
          <cell r="F1651" t="str">
            <v xml:space="preserve"> 45-50</v>
          </cell>
          <cell r="G1651">
            <v>7.47</v>
          </cell>
          <cell r="H1651">
            <v>-1.3</v>
          </cell>
          <cell r="I1651">
            <v>6.17</v>
          </cell>
          <cell r="J1651">
            <v>30.87</v>
          </cell>
          <cell r="K1651">
            <v>428.63</v>
          </cell>
          <cell r="L1651">
            <v>-5.96</v>
          </cell>
          <cell r="M1651">
            <v>422.67</v>
          </cell>
          <cell r="N1651">
            <v>6.91</v>
          </cell>
        </row>
        <row r="1652">
          <cell r="A1652" t="str">
            <v>CP1.416Thinned050</v>
          </cell>
          <cell r="B1652" t="str">
            <v xml:space="preserve">CP </v>
          </cell>
          <cell r="C1652">
            <v>1.4</v>
          </cell>
          <cell r="D1652">
            <v>16</v>
          </cell>
          <cell r="E1652" t="str">
            <v>Thinned</v>
          </cell>
          <cell r="F1652" t="str">
            <v xml:space="preserve"> 50-55</v>
          </cell>
          <cell r="G1652">
            <v>6.09</v>
          </cell>
          <cell r="H1652">
            <v>-1.42</v>
          </cell>
          <cell r="I1652">
            <v>4.67</v>
          </cell>
          <cell r="J1652">
            <v>23.34</v>
          </cell>
          <cell r="K1652">
            <v>451.96</v>
          </cell>
          <cell r="L1652">
            <v>-6.84</v>
          </cell>
          <cell r="M1652">
            <v>445.12</v>
          </cell>
          <cell r="N1652">
            <v>6.04</v>
          </cell>
        </row>
        <row r="1653">
          <cell r="A1653" t="str">
            <v>CP1.416Thinned055</v>
          </cell>
          <cell r="B1653" t="str">
            <v xml:space="preserve">CP </v>
          </cell>
          <cell r="C1653">
            <v>1.4</v>
          </cell>
          <cell r="D1653">
            <v>16</v>
          </cell>
          <cell r="E1653" t="str">
            <v>Thinned</v>
          </cell>
          <cell r="F1653" t="str">
            <v xml:space="preserve"> 55-60</v>
          </cell>
          <cell r="G1653">
            <v>7.65</v>
          </cell>
          <cell r="H1653">
            <v>-0.87</v>
          </cell>
          <cell r="I1653">
            <v>6.78</v>
          </cell>
          <cell r="J1653">
            <v>33.92</v>
          </cell>
          <cell r="K1653">
            <v>485.88</v>
          </cell>
          <cell r="L1653">
            <v>-7.57</v>
          </cell>
          <cell r="M1653">
            <v>478.31</v>
          </cell>
          <cell r="N1653">
            <v>5.05</v>
          </cell>
        </row>
        <row r="1654">
          <cell r="A1654" t="str">
            <v>CP1.416Thinned060</v>
          </cell>
          <cell r="B1654" t="str">
            <v xml:space="preserve">CP </v>
          </cell>
          <cell r="C1654">
            <v>1.4</v>
          </cell>
          <cell r="D1654">
            <v>16</v>
          </cell>
          <cell r="E1654" t="str">
            <v>Thinned</v>
          </cell>
          <cell r="F1654" t="str">
            <v xml:space="preserve"> 60-65</v>
          </cell>
          <cell r="G1654">
            <v>5.79</v>
          </cell>
          <cell r="H1654">
            <v>-0.76</v>
          </cell>
          <cell r="I1654">
            <v>5.03</v>
          </cell>
          <cell r="J1654">
            <v>25.14</v>
          </cell>
          <cell r="K1654">
            <v>511.02</v>
          </cell>
          <cell r="L1654">
            <v>-8.2200000000000006</v>
          </cell>
          <cell r="M1654">
            <v>502.79999999999995</v>
          </cell>
          <cell r="N1654">
            <v>4.49</v>
          </cell>
        </row>
        <row r="1655">
          <cell r="A1655" t="str">
            <v>CP1.416Thinned065</v>
          </cell>
          <cell r="B1655" t="str">
            <v xml:space="preserve">CP </v>
          </cell>
          <cell r="C1655">
            <v>1.4</v>
          </cell>
          <cell r="D1655">
            <v>16</v>
          </cell>
          <cell r="E1655" t="str">
            <v>Thinned</v>
          </cell>
          <cell r="F1655" t="str">
            <v xml:space="preserve"> 65-70</v>
          </cell>
          <cell r="G1655">
            <v>6.1</v>
          </cell>
          <cell r="H1655">
            <v>-0.5</v>
          </cell>
          <cell r="I1655">
            <v>5.61</v>
          </cell>
          <cell r="J1655">
            <v>28.03</v>
          </cell>
          <cell r="K1655">
            <v>539.04999999999995</v>
          </cell>
          <cell r="L1655">
            <v>-8.83</v>
          </cell>
          <cell r="M1655">
            <v>530.21999999999991</v>
          </cell>
          <cell r="N1655">
            <v>4.1399999999999997</v>
          </cell>
        </row>
        <row r="1656">
          <cell r="A1656" t="str">
            <v>CP1.416Thinned070</v>
          </cell>
          <cell r="B1656" t="str">
            <v xml:space="preserve">CP </v>
          </cell>
          <cell r="C1656">
            <v>1.4</v>
          </cell>
          <cell r="D1656">
            <v>16</v>
          </cell>
          <cell r="E1656" t="str">
            <v>Thinned</v>
          </cell>
          <cell r="F1656" t="str">
            <v xml:space="preserve"> 70-75</v>
          </cell>
          <cell r="G1656">
            <v>4.72</v>
          </cell>
          <cell r="H1656">
            <v>-0.27</v>
          </cell>
          <cell r="I1656">
            <v>4.46</v>
          </cell>
          <cell r="J1656">
            <v>22.29</v>
          </cell>
          <cell r="K1656">
            <v>561.34</v>
          </cell>
          <cell r="L1656">
            <v>-9.4</v>
          </cell>
          <cell r="M1656">
            <v>551.94000000000005</v>
          </cell>
          <cell r="N1656">
            <v>3.94</v>
          </cell>
        </row>
        <row r="1657">
          <cell r="A1657" t="str">
            <v>CP1.416Thinned075</v>
          </cell>
          <cell r="B1657" t="str">
            <v xml:space="preserve">CP </v>
          </cell>
          <cell r="C1657">
            <v>1.4</v>
          </cell>
          <cell r="D1657">
            <v>16</v>
          </cell>
          <cell r="E1657" t="str">
            <v>Thinned</v>
          </cell>
          <cell r="F1657" t="str">
            <v xml:space="preserve"> 75-80</v>
          </cell>
          <cell r="G1657">
            <v>3.25</v>
          </cell>
          <cell r="H1657">
            <v>-0.22</v>
          </cell>
          <cell r="I1657">
            <v>3.02</v>
          </cell>
          <cell r="J1657">
            <v>15.12</v>
          </cell>
          <cell r="K1657">
            <v>576.46</v>
          </cell>
          <cell r="L1657">
            <v>-9.9499999999999993</v>
          </cell>
          <cell r="M1657">
            <v>566.51</v>
          </cell>
          <cell r="N1657">
            <v>3.84</v>
          </cell>
        </row>
        <row r="1658">
          <cell r="A1658" t="str">
            <v>CP1.416Thinned080</v>
          </cell>
          <cell r="B1658" t="str">
            <v xml:space="preserve">CP </v>
          </cell>
          <cell r="C1658">
            <v>1.4</v>
          </cell>
          <cell r="D1658">
            <v>16</v>
          </cell>
          <cell r="E1658" t="str">
            <v>Thinned</v>
          </cell>
          <cell r="F1658" t="str">
            <v xml:space="preserve"> 80-85</v>
          </cell>
          <cell r="G1658">
            <v>2.7</v>
          </cell>
          <cell r="H1658">
            <v>-0.18</v>
          </cell>
          <cell r="I1658">
            <v>2.5099999999999998</v>
          </cell>
          <cell r="J1658">
            <v>12.57</v>
          </cell>
          <cell r="K1658">
            <v>589.03</v>
          </cell>
          <cell r="L1658">
            <v>-10.49</v>
          </cell>
          <cell r="M1658">
            <v>578.54</v>
          </cell>
          <cell r="N1658">
            <v>3.72</v>
          </cell>
        </row>
        <row r="1659">
          <cell r="A1659" t="str">
            <v>CP1.416Thinned085</v>
          </cell>
          <cell r="B1659" t="str">
            <v xml:space="preserve">CP </v>
          </cell>
          <cell r="C1659">
            <v>1.4</v>
          </cell>
          <cell r="D1659">
            <v>16</v>
          </cell>
          <cell r="E1659" t="str">
            <v>Thinned</v>
          </cell>
          <cell r="F1659" t="str">
            <v xml:space="preserve"> 85-90</v>
          </cell>
          <cell r="G1659">
            <v>2.17</v>
          </cell>
          <cell r="H1659">
            <v>-0.14000000000000001</v>
          </cell>
          <cell r="I1659">
            <v>2.0299999999999998</v>
          </cell>
          <cell r="J1659">
            <v>10.14</v>
          </cell>
          <cell r="K1659">
            <v>599.16999999999996</v>
          </cell>
          <cell r="L1659">
            <v>-11.01</v>
          </cell>
          <cell r="M1659">
            <v>588.16</v>
          </cell>
          <cell r="N1659">
            <v>3.59</v>
          </cell>
        </row>
        <row r="1660">
          <cell r="A1660" t="str">
            <v>CP1.416Thinned090</v>
          </cell>
          <cell r="B1660" t="str">
            <v xml:space="preserve">CP </v>
          </cell>
          <cell r="C1660">
            <v>1.4</v>
          </cell>
          <cell r="D1660">
            <v>16</v>
          </cell>
          <cell r="E1660" t="str">
            <v>Thinned</v>
          </cell>
          <cell r="F1660" t="str">
            <v xml:space="preserve"> 90-95</v>
          </cell>
          <cell r="G1660">
            <v>1.59</v>
          </cell>
          <cell r="H1660">
            <v>-0.11</v>
          </cell>
          <cell r="I1660">
            <v>1.47</v>
          </cell>
          <cell r="J1660">
            <v>7.37</v>
          </cell>
          <cell r="K1660">
            <v>606.53</v>
          </cell>
          <cell r="L1660">
            <v>-11.52</v>
          </cell>
          <cell r="M1660">
            <v>595.01</v>
          </cell>
          <cell r="N1660">
            <v>3.47</v>
          </cell>
        </row>
        <row r="1661">
          <cell r="A1661" t="str">
            <v>CP1.416Thinned095</v>
          </cell>
          <cell r="B1661" t="str">
            <v xml:space="preserve">CP </v>
          </cell>
          <cell r="C1661">
            <v>1.4</v>
          </cell>
          <cell r="D1661">
            <v>16</v>
          </cell>
          <cell r="E1661" t="str">
            <v>Thinned</v>
          </cell>
          <cell r="F1661" t="str">
            <v xml:space="preserve"> 95-100</v>
          </cell>
          <cell r="G1661">
            <v>1.03</v>
          </cell>
          <cell r="H1661">
            <v>-0.09</v>
          </cell>
          <cell r="I1661">
            <v>0.94</v>
          </cell>
          <cell r="J1661">
            <v>4.71</v>
          </cell>
          <cell r="K1661">
            <v>611.25</v>
          </cell>
          <cell r="L1661">
            <v>-12.01</v>
          </cell>
          <cell r="M1661">
            <v>599.24</v>
          </cell>
          <cell r="N1661">
            <v>3.35</v>
          </cell>
        </row>
        <row r="1662">
          <cell r="A1662" t="str">
            <v>CP1.416Thinned100</v>
          </cell>
          <cell r="B1662" t="str">
            <v xml:space="preserve">CP </v>
          </cell>
          <cell r="C1662">
            <v>1.4</v>
          </cell>
          <cell r="D1662">
            <v>16</v>
          </cell>
          <cell r="E1662" t="str">
            <v>Thinned</v>
          </cell>
          <cell r="F1662" t="str">
            <v>100-105</v>
          </cell>
          <cell r="G1662">
            <v>0.32</v>
          </cell>
          <cell r="H1662">
            <v>-0.1</v>
          </cell>
          <cell r="I1662">
            <v>0.22</v>
          </cell>
          <cell r="J1662">
            <v>1.1000000000000001</v>
          </cell>
          <cell r="K1662">
            <v>612.35</v>
          </cell>
          <cell r="L1662">
            <v>-12.48</v>
          </cell>
          <cell r="M1662">
            <v>599.87</v>
          </cell>
          <cell r="N1662">
            <v>3.25</v>
          </cell>
        </row>
        <row r="1663">
          <cell r="A1663" t="str">
            <v>CP1.416Thinned105</v>
          </cell>
          <cell r="B1663" t="str">
            <v xml:space="preserve">CP </v>
          </cell>
          <cell r="C1663">
            <v>1.4</v>
          </cell>
          <cell r="D1663">
            <v>16</v>
          </cell>
          <cell r="E1663" t="str">
            <v>Thinned</v>
          </cell>
          <cell r="F1663" t="str">
            <v>105-110</v>
          </cell>
          <cell r="G1663">
            <v>-0.26</v>
          </cell>
          <cell r="H1663">
            <v>-0.12</v>
          </cell>
          <cell r="I1663">
            <v>-0.38</v>
          </cell>
          <cell r="J1663">
            <v>-1.89</v>
          </cell>
          <cell r="K1663">
            <v>610.46</v>
          </cell>
          <cell r="L1663">
            <v>-12.94</v>
          </cell>
          <cell r="M1663">
            <v>597.52</v>
          </cell>
          <cell r="N1663">
            <v>3.15</v>
          </cell>
        </row>
        <row r="1664">
          <cell r="A1664" t="str">
            <v>CP1.416Thinned110</v>
          </cell>
          <cell r="B1664" t="str">
            <v xml:space="preserve">CP </v>
          </cell>
          <cell r="C1664">
            <v>1.4</v>
          </cell>
          <cell r="D1664">
            <v>16</v>
          </cell>
          <cell r="E1664" t="str">
            <v>Thinned</v>
          </cell>
          <cell r="F1664" t="str">
            <v>110-115</v>
          </cell>
          <cell r="G1664">
            <v>-0.62</v>
          </cell>
          <cell r="H1664">
            <v>-0.13</v>
          </cell>
          <cell r="I1664">
            <v>-0.75</v>
          </cell>
          <cell r="J1664">
            <v>-3.74</v>
          </cell>
          <cell r="K1664">
            <v>606.72</v>
          </cell>
          <cell r="L1664">
            <v>-13.38</v>
          </cell>
          <cell r="M1664">
            <v>593.34</v>
          </cell>
          <cell r="N1664">
            <v>3.06</v>
          </cell>
        </row>
        <row r="1665">
          <cell r="A1665" t="str">
            <v>CP1.416Thinned115</v>
          </cell>
          <cell r="B1665" t="str">
            <v xml:space="preserve">CP </v>
          </cell>
          <cell r="C1665">
            <v>1.4</v>
          </cell>
          <cell r="D1665">
            <v>16</v>
          </cell>
          <cell r="E1665" t="str">
            <v>Thinned</v>
          </cell>
          <cell r="F1665" t="str">
            <v>115-120</v>
          </cell>
          <cell r="G1665">
            <v>-0.55000000000000004</v>
          </cell>
          <cell r="H1665">
            <v>-0.12</v>
          </cell>
          <cell r="I1665">
            <v>-0.67</v>
          </cell>
          <cell r="J1665">
            <v>-3.35</v>
          </cell>
          <cell r="K1665">
            <v>603.37</v>
          </cell>
          <cell r="L1665">
            <v>-13.81</v>
          </cell>
          <cell r="M1665">
            <v>589.56000000000006</v>
          </cell>
          <cell r="N1665">
            <v>2.96</v>
          </cell>
        </row>
        <row r="1666">
          <cell r="A1666" t="str">
            <v>CP1.416Thinned120</v>
          </cell>
          <cell r="B1666" t="str">
            <v xml:space="preserve">CP </v>
          </cell>
          <cell r="C1666">
            <v>1.4</v>
          </cell>
          <cell r="D1666">
            <v>16</v>
          </cell>
          <cell r="E1666" t="str">
            <v>Thinned</v>
          </cell>
          <cell r="F1666" t="str">
            <v>120-125</v>
          </cell>
          <cell r="G1666">
            <v>-0.8</v>
          </cell>
          <cell r="H1666">
            <v>-0.1</v>
          </cell>
          <cell r="I1666">
            <v>-0.9</v>
          </cell>
          <cell r="J1666">
            <v>-4.5199999999999996</v>
          </cell>
          <cell r="K1666">
            <v>598.85</v>
          </cell>
          <cell r="L1666">
            <v>-14.22</v>
          </cell>
          <cell r="M1666">
            <v>584.63</v>
          </cell>
          <cell r="N1666">
            <v>2.86</v>
          </cell>
        </row>
        <row r="1667">
          <cell r="A1667" t="str">
            <v>CP1.416Thinned125</v>
          </cell>
          <cell r="B1667" t="str">
            <v xml:space="preserve">CP </v>
          </cell>
          <cell r="C1667">
            <v>1.4</v>
          </cell>
          <cell r="D1667">
            <v>16</v>
          </cell>
          <cell r="E1667" t="str">
            <v>Thinned</v>
          </cell>
          <cell r="F1667" t="str">
            <v>125-130</v>
          </cell>
          <cell r="G1667">
            <v>-1.05</v>
          </cell>
          <cell r="H1667">
            <v>-0.09</v>
          </cell>
          <cell r="I1667">
            <v>-1.1399999999999999</v>
          </cell>
          <cell r="J1667">
            <v>-5.72</v>
          </cell>
          <cell r="K1667">
            <v>593.14</v>
          </cell>
          <cell r="L1667">
            <v>-14.63</v>
          </cell>
          <cell r="M1667">
            <v>578.51</v>
          </cell>
          <cell r="N1667">
            <v>2.77</v>
          </cell>
        </row>
        <row r="1668">
          <cell r="A1668" t="str">
            <v>CP1.416Thinned130</v>
          </cell>
          <cell r="B1668" t="str">
            <v xml:space="preserve">CP </v>
          </cell>
          <cell r="C1668">
            <v>1.4</v>
          </cell>
          <cell r="D1668">
            <v>16</v>
          </cell>
          <cell r="E1668" t="str">
            <v>Thinned</v>
          </cell>
          <cell r="F1668" t="str">
            <v>130-135</v>
          </cell>
          <cell r="G1668">
            <v>-1.1599999999999999</v>
          </cell>
          <cell r="H1668">
            <v>-0.08</v>
          </cell>
          <cell r="I1668">
            <v>-1.24</v>
          </cell>
          <cell r="J1668">
            <v>-6.21</v>
          </cell>
          <cell r="K1668">
            <v>586.92999999999995</v>
          </cell>
          <cell r="L1668">
            <v>-15.01</v>
          </cell>
          <cell r="M1668">
            <v>571.91999999999996</v>
          </cell>
          <cell r="N1668">
            <v>2.68</v>
          </cell>
        </row>
        <row r="1669">
          <cell r="A1669" t="str">
            <v>CP1.416Thinned135</v>
          </cell>
          <cell r="B1669" t="str">
            <v xml:space="preserve">CP </v>
          </cell>
          <cell r="C1669">
            <v>1.4</v>
          </cell>
          <cell r="D1669">
            <v>16</v>
          </cell>
          <cell r="E1669" t="str">
            <v>Thinned</v>
          </cell>
          <cell r="F1669" t="str">
            <v>135-140</v>
          </cell>
          <cell r="G1669">
            <v>-1.34</v>
          </cell>
          <cell r="H1669">
            <v>-7.0000000000000007E-2</v>
          </cell>
          <cell r="I1669">
            <v>-1.41</v>
          </cell>
          <cell r="J1669">
            <v>-7.06</v>
          </cell>
          <cell r="K1669">
            <v>579.87</v>
          </cell>
          <cell r="L1669">
            <v>-15.39</v>
          </cell>
          <cell r="M1669">
            <v>564.48</v>
          </cell>
          <cell r="N1669">
            <v>2.59</v>
          </cell>
        </row>
        <row r="1670">
          <cell r="A1670" t="str">
            <v>CP1.416Thinned140</v>
          </cell>
          <cell r="B1670" t="str">
            <v xml:space="preserve">CP </v>
          </cell>
          <cell r="C1670">
            <v>1.4</v>
          </cell>
          <cell r="D1670">
            <v>16</v>
          </cell>
          <cell r="E1670" t="str">
            <v>Thinned</v>
          </cell>
          <cell r="F1670" t="str">
            <v>140-145</v>
          </cell>
          <cell r="G1670">
            <v>-1.42</v>
          </cell>
          <cell r="H1670">
            <v>-7.0000000000000007E-2</v>
          </cell>
          <cell r="I1670">
            <v>-1.49</v>
          </cell>
          <cell r="J1670">
            <v>-7.44</v>
          </cell>
          <cell r="K1670">
            <v>572.42999999999995</v>
          </cell>
          <cell r="L1670">
            <v>-15.75</v>
          </cell>
          <cell r="M1670">
            <v>556.67999999999995</v>
          </cell>
          <cell r="N1670">
            <v>2.5</v>
          </cell>
        </row>
        <row r="1671">
          <cell r="A1671" t="str">
            <v>CP1.416Thinned145</v>
          </cell>
          <cell r="B1671" t="str">
            <v xml:space="preserve">CP </v>
          </cell>
          <cell r="C1671">
            <v>1.4</v>
          </cell>
          <cell r="D1671">
            <v>16</v>
          </cell>
          <cell r="E1671" t="str">
            <v>Thinned</v>
          </cell>
          <cell r="F1671" t="str">
            <v>145-150</v>
          </cell>
          <cell r="G1671">
            <v>-1.53</v>
          </cell>
          <cell r="H1671">
            <v>-7.0000000000000007E-2</v>
          </cell>
          <cell r="I1671">
            <v>-1.6</v>
          </cell>
          <cell r="J1671">
            <v>-8</v>
          </cell>
          <cell r="K1671">
            <v>564.44000000000005</v>
          </cell>
          <cell r="L1671">
            <v>-16.100000000000001</v>
          </cell>
          <cell r="M1671">
            <v>548.34</v>
          </cell>
          <cell r="N1671">
            <v>2.42</v>
          </cell>
        </row>
        <row r="1672">
          <cell r="A1672" t="str">
            <v>CP1.416Thinned150</v>
          </cell>
          <cell r="B1672" t="str">
            <v xml:space="preserve">CP </v>
          </cell>
          <cell r="C1672">
            <v>1.4</v>
          </cell>
          <cell r="D1672">
            <v>16</v>
          </cell>
          <cell r="E1672" t="str">
            <v>Thinned</v>
          </cell>
          <cell r="F1672" t="str">
            <v>150-155</v>
          </cell>
          <cell r="G1672">
            <v>-1.6</v>
          </cell>
          <cell r="H1672">
            <v>-0.06</v>
          </cell>
          <cell r="I1672">
            <v>-1.66</v>
          </cell>
          <cell r="J1672">
            <v>-8.31</v>
          </cell>
          <cell r="K1672">
            <v>556.12</v>
          </cell>
          <cell r="L1672">
            <v>-16.440000000000001</v>
          </cell>
          <cell r="M1672">
            <v>539.67999999999995</v>
          </cell>
          <cell r="N1672">
            <v>2.34</v>
          </cell>
        </row>
        <row r="1673">
          <cell r="A1673" t="str">
            <v>CP1.416Thinned155</v>
          </cell>
          <cell r="B1673" t="str">
            <v xml:space="preserve">CP </v>
          </cell>
          <cell r="C1673">
            <v>1.4</v>
          </cell>
          <cell r="D1673">
            <v>16</v>
          </cell>
          <cell r="E1673" t="str">
            <v>Thinned</v>
          </cell>
          <cell r="F1673" t="str">
            <v>155-160</v>
          </cell>
          <cell r="G1673">
            <v>-1.66</v>
          </cell>
          <cell r="H1673">
            <v>-0.06</v>
          </cell>
          <cell r="I1673">
            <v>-1.72</v>
          </cell>
          <cell r="J1673">
            <v>-8.6</v>
          </cell>
          <cell r="K1673">
            <v>547.52</v>
          </cell>
          <cell r="L1673">
            <v>-16.77</v>
          </cell>
          <cell r="M1673">
            <v>530.75</v>
          </cell>
          <cell r="N1673">
            <v>2.2599999999999998</v>
          </cell>
        </row>
        <row r="1674">
          <cell r="A1674" t="str">
            <v>CP1.416Thinned160</v>
          </cell>
          <cell r="B1674" t="str">
            <v xml:space="preserve">CP </v>
          </cell>
          <cell r="C1674">
            <v>1.4</v>
          </cell>
          <cell r="D1674">
            <v>16</v>
          </cell>
          <cell r="E1674" t="str">
            <v>Thinned</v>
          </cell>
          <cell r="F1674" t="str">
            <v>160-165</v>
          </cell>
          <cell r="G1674">
            <v>-1.73</v>
          </cell>
          <cell r="H1674">
            <v>-0.06</v>
          </cell>
          <cell r="I1674">
            <v>-1.79</v>
          </cell>
          <cell r="J1674">
            <v>-8.93</v>
          </cell>
          <cell r="K1674">
            <v>538.6</v>
          </cell>
          <cell r="L1674">
            <v>-17.09</v>
          </cell>
          <cell r="M1674">
            <v>521.51</v>
          </cell>
          <cell r="N1674">
            <v>2.19</v>
          </cell>
        </row>
        <row r="1675">
          <cell r="A1675" t="str">
            <v>CP1.416Thinned165</v>
          </cell>
          <cell r="B1675" t="str">
            <v xml:space="preserve">CP </v>
          </cell>
          <cell r="C1675">
            <v>1.4</v>
          </cell>
          <cell r="D1675">
            <v>16</v>
          </cell>
          <cell r="E1675" t="str">
            <v>Thinned</v>
          </cell>
          <cell r="F1675" t="str">
            <v>165-170</v>
          </cell>
          <cell r="G1675">
            <v>-1.74</v>
          </cell>
          <cell r="H1675">
            <v>-0.06</v>
          </cell>
          <cell r="I1675">
            <v>-1.8</v>
          </cell>
          <cell r="J1675">
            <v>-8.98</v>
          </cell>
          <cell r="K1675">
            <v>529.61</v>
          </cell>
          <cell r="L1675">
            <v>-17.399999999999999</v>
          </cell>
          <cell r="M1675">
            <v>512.21</v>
          </cell>
          <cell r="N1675">
            <v>2.12</v>
          </cell>
        </row>
        <row r="1676">
          <cell r="A1676" t="str">
            <v>CP1.416Thinned170</v>
          </cell>
          <cell r="B1676" t="str">
            <v xml:space="preserve">CP </v>
          </cell>
          <cell r="C1676">
            <v>1.4</v>
          </cell>
          <cell r="D1676">
            <v>16</v>
          </cell>
          <cell r="E1676" t="str">
            <v>Thinned</v>
          </cell>
          <cell r="F1676" t="str">
            <v>170-175</v>
          </cell>
          <cell r="G1676">
            <v>-1.73</v>
          </cell>
          <cell r="H1676">
            <v>-0.06</v>
          </cell>
          <cell r="I1676">
            <v>-1.79</v>
          </cell>
          <cell r="J1676">
            <v>-8.9499999999999993</v>
          </cell>
          <cell r="K1676">
            <v>520.66</v>
          </cell>
          <cell r="L1676">
            <v>-17.7</v>
          </cell>
          <cell r="M1676">
            <v>502.96</v>
          </cell>
          <cell r="N1676">
            <v>2.0499999999999998</v>
          </cell>
        </row>
        <row r="1677">
          <cell r="A1677" t="str">
            <v>CP1.416Thinned175</v>
          </cell>
          <cell r="B1677" t="str">
            <v xml:space="preserve">CP </v>
          </cell>
          <cell r="C1677">
            <v>1.4</v>
          </cell>
          <cell r="D1677">
            <v>16</v>
          </cell>
          <cell r="E1677" t="str">
            <v>Thinned</v>
          </cell>
          <cell r="F1677" t="str">
            <v>175-180</v>
          </cell>
          <cell r="G1677">
            <v>-1.75</v>
          </cell>
          <cell r="H1677">
            <v>-0.05</v>
          </cell>
          <cell r="I1677">
            <v>-1.81</v>
          </cell>
          <cell r="J1677">
            <v>-9.0299999999999994</v>
          </cell>
          <cell r="K1677">
            <v>511.63</v>
          </cell>
          <cell r="L1677">
            <v>-17.989999999999998</v>
          </cell>
          <cell r="M1677">
            <v>493.64</v>
          </cell>
          <cell r="N1677">
            <v>1.98</v>
          </cell>
        </row>
        <row r="1678">
          <cell r="A1678" t="str">
            <v>CP1.416Thinned180</v>
          </cell>
          <cell r="B1678" t="str">
            <v xml:space="preserve">CP </v>
          </cell>
          <cell r="C1678">
            <v>1.4</v>
          </cell>
          <cell r="D1678">
            <v>16</v>
          </cell>
          <cell r="E1678" t="str">
            <v>Thinned</v>
          </cell>
          <cell r="F1678" t="str">
            <v>180-185</v>
          </cell>
          <cell r="G1678">
            <v>-1.75</v>
          </cell>
          <cell r="H1678">
            <v>-0.05</v>
          </cell>
          <cell r="I1678">
            <v>-1.8</v>
          </cell>
          <cell r="J1678">
            <v>-9.02</v>
          </cell>
          <cell r="K1678">
            <v>502.61</v>
          </cell>
          <cell r="L1678">
            <v>-18.260000000000002</v>
          </cell>
          <cell r="M1678">
            <v>484.35</v>
          </cell>
          <cell r="N1678">
            <v>1.92</v>
          </cell>
        </row>
        <row r="1679">
          <cell r="A1679" t="str">
            <v>CP1.416Thinned185</v>
          </cell>
          <cell r="B1679" t="str">
            <v xml:space="preserve">CP </v>
          </cell>
          <cell r="C1679">
            <v>1.4</v>
          </cell>
          <cell r="D1679">
            <v>16</v>
          </cell>
          <cell r="E1679" t="str">
            <v>Thinned</v>
          </cell>
          <cell r="F1679" t="str">
            <v>185-190</v>
          </cell>
          <cell r="G1679">
            <v>-1.75</v>
          </cell>
          <cell r="H1679">
            <v>-0.05</v>
          </cell>
          <cell r="I1679">
            <v>-1.8</v>
          </cell>
          <cell r="J1679">
            <v>-8.99</v>
          </cell>
          <cell r="K1679">
            <v>493.62</v>
          </cell>
          <cell r="L1679">
            <v>-18.53</v>
          </cell>
          <cell r="M1679">
            <v>475.09000000000003</v>
          </cell>
          <cell r="N1679">
            <v>1.86</v>
          </cell>
        </row>
        <row r="1680">
          <cell r="A1680" t="str">
            <v>CP1.416Thinned190</v>
          </cell>
          <cell r="B1680" t="str">
            <v xml:space="preserve">CP </v>
          </cell>
          <cell r="C1680">
            <v>1.4</v>
          </cell>
          <cell r="D1680">
            <v>16</v>
          </cell>
          <cell r="E1680" t="str">
            <v>Thinned</v>
          </cell>
          <cell r="F1680" t="str">
            <v>190-195</v>
          </cell>
          <cell r="G1680">
            <v>-1.74</v>
          </cell>
          <cell r="H1680">
            <v>-0.05</v>
          </cell>
          <cell r="I1680">
            <v>-1.79</v>
          </cell>
          <cell r="J1680">
            <v>-8.93</v>
          </cell>
          <cell r="K1680">
            <v>484.69</v>
          </cell>
          <cell r="L1680">
            <v>-18.79</v>
          </cell>
          <cell r="M1680">
            <v>465.9</v>
          </cell>
          <cell r="N1680">
            <v>1.79</v>
          </cell>
        </row>
        <row r="1681">
          <cell r="A1681" t="str">
            <v>CP1.416Thinned195</v>
          </cell>
          <cell r="B1681" t="str">
            <v xml:space="preserve">CP </v>
          </cell>
          <cell r="C1681">
            <v>1.4</v>
          </cell>
          <cell r="D1681">
            <v>16</v>
          </cell>
          <cell r="E1681" t="str">
            <v>Thinned</v>
          </cell>
          <cell r="F1681" t="str">
            <v>195-200</v>
          </cell>
          <cell r="G1681">
            <v>0.41</v>
          </cell>
          <cell r="H1681">
            <v>-0.45</v>
          </cell>
          <cell r="I1681">
            <v>-0.04</v>
          </cell>
          <cell r="J1681">
            <v>-0.2</v>
          </cell>
          <cell r="K1681">
            <v>484.49</v>
          </cell>
          <cell r="L1681">
            <v>-18.79</v>
          </cell>
          <cell r="M1681">
            <v>465.7</v>
          </cell>
          <cell r="N1681">
            <v>0</v>
          </cell>
        </row>
        <row r="1682">
          <cell r="A1682" t="str">
            <v>CP1.418NO_thin000</v>
          </cell>
          <cell r="B1682" t="str">
            <v xml:space="preserve">CP </v>
          </cell>
          <cell r="C1682">
            <v>1.4</v>
          </cell>
          <cell r="D1682">
            <v>18</v>
          </cell>
          <cell r="E1682" t="str">
            <v>NO_thin</v>
          </cell>
          <cell r="F1682" t="str">
            <v xml:space="preserve">  0-5</v>
          </cell>
          <cell r="G1682">
            <v>2.4300000000000002</v>
          </cell>
          <cell r="H1682">
            <v>0.32</v>
          </cell>
          <cell r="I1682">
            <v>2.75</v>
          </cell>
          <cell r="J1682">
            <v>13.75</v>
          </cell>
          <cell r="K1682">
            <v>13.75</v>
          </cell>
          <cell r="L1682">
            <v>0</v>
          </cell>
          <cell r="M1682">
            <v>13.75</v>
          </cell>
          <cell r="N1682">
            <v>0</v>
          </cell>
        </row>
        <row r="1683">
          <cell r="A1683" t="str">
            <v>CP1.418NO_thin005</v>
          </cell>
          <cell r="B1683" t="str">
            <v xml:space="preserve">CP </v>
          </cell>
          <cell r="C1683">
            <v>1.4</v>
          </cell>
          <cell r="D1683">
            <v>18</v>
          </cell>
          <cell r="E1683" t="str">
            <v>NO_thin</v>
          </cell>
          <cell r="F1683" t="str">
            <v xml:space="preserve">  5-10</v>
          </cell>
          <cell r="G1683">
            <v>7.42</v>
          </cell>
          <cell r="H1683">
            <v>0.39</v>
          </cell>
          <cell r="I1683">
            <v>7.82</v>
          </cell>
          <cell r="J1683">
            <v>39.08</v>
          </cell>
          <cell r="K1683">
            <v>52.83</v>
          </cell>
          <cell r="L1683">
            <v>0</v>
          </cell>
          <cell r="M1683">
            <v>52.83</v>
          </cell>
          <cell r="N1683">
            <v>0</v>
          </cell>
        </row>
        <row r="1684">
          <cell r="A1684" t="str">
            <v>CP1.418NO_thin010</v>
          </cell>
          <cell r="B1684" t="str">
            <v xml:space="preserve">CP </v>
          </cell>
          <cell r="C1684">
            <v>1.4</v>
          </cell>
          <cell r="D1684">
            <v>18</v>
          </cell>
          <cell r="E1684" t="str">
            <v>NO_thin</v>
          </cell>
          <cell r="F1684" t="str">
            <v xml:space="preserve"> 10-15</v>
          </cell>
          <cell r="G1684">
            <v>22.19</v>
          </cell>
          <cell r="H1684">
            <v>0.47</v>
          </cell>
          <cell r="I1684">
            <v>22.65</v>
          </cell>
          <cell r="J1684">
            <v>113.26</v>
          </cell>
          <cell r="K1684">
            <v>166.1</v>
          </cell>
          <cell r="L1684">
            <v>0</v>
          </cell>
          <cell r="M1684">
            <v>166.1</v>
          </cell>
          <cell r="N1684">
            <v>0</v>
          </cell>
        </row>
        <row r="1685">
          <cell r="A1685" t="str">
            <v>CP1.418NO_thin015</v>
          </cell>
          <cell r="B1685" t="str">
            <v xml:space="preserve">CP </v>
          </cell>
          <cell r="C1685">
            <v>1.4</v>
          </cell>
          <cell r="D1685">
            <v>18</v>
          </cell>
          <cell r="E1685" t="str">
            <v>NO_thin</v>
          </cell>
          <cell r="F1685" t="str">
            <v xml:space="preserve"> 15-20</v>
          </cell>
          <cell r="G1685">
            <v>29.27</v>
          </cell>
          <cell r="H1685">
            <v>5.78</v>
          </cell>
          <cell r="I1685">
            <v>35.049999999999997</v>
          </cell>
          <cell r="J1685">
            <v>175.26</v>
          </cell>
          <cell r="K1685">
            <v>341.36</v>
          </cell>
          <cell r="L1685">
            <v>0</v>
          </cell>
          <cell r="M1685">
            <v>341.36</v>
          </cell>
          <cell r="N1685">
            <v>0</v>
          </cell>
        </row>
        <row r="1686">
          <cell r="A1686" t="str">
            <v>CP1.418NO_thin020</v>
          </cell>
          <cell r="B1686" t="str">
            <v xml:space="preserve">CP </v>
          </cell>
          <cell r="C1686">
            <v>1.4</v>
          </cell>
          <cell r="D1686">
            <v>18</v>
          </cell>
          <cell r="E1686" t="str">
            <v>NO_thin</v>
          </cell>
          <cell r="F1686" t="str">
            <v xml:space="preserve"> 20-25</v>
          </cell>
          <cell r="G1686">
            <v>14.68</v>
          </cell>
          <cell r="H1686">
            <v>5.45</v>
          </cell>
          <cell r="I1686">
            <v>20.13</v>
          </cell>
          <cell r="J1686">
            <v>100.66</v>
          </cell>
          <cell r="K1686">
            <v>442.02</v>
          </cell>
          <cell r="L1686">
            <v>0</v>
          </cell>
          <cell r="M1686">
            <v>442.02</v>
          </cell>
          <cell r="N1686">
            <v>0</v>
          </cell>
        </row>
        <row r="1687">
          <cell r="A1687" t="str">
            <v>CP1.418NO_thin025</v>
          </cell>
          <cell r="B1687" t="str">
            <v xml:space="preserve">CP </v>
          </cell>
          <cell r="C1687">
            <v>1.4</v>
          </cell>
          <cell r="D1687">
            <v>18</v>
          </cell>
          <cell r="E1687" t="str">
            <v>NO_thin</v>
          </cell>
          <cell r="F1687" t="str">
            <v xml:space="preserve"> 25-30</v>
          </cell>
          <cell r="G1687">
            <v>15.91</v>
          </cell>
          <cell r="H1687">
            <v>2.44</v>
          </cell>
          <cell r="I1687">
            <v>18.350000000000001</v>
          </cell>
          <cell r="J1687">
            <v>91.75</v>
          </cell>
          <cell r="K1687">
            <v>533.76</v>
          </cell>
          <cell r="L1687">
            <v>0</v>
          </cell>
          <cell r="M1687">
            <v>533.76</v>
          </cell>
          <cell r="N1687">
            <v>0</v>
          </cell>
        </row>
        <row r="1688">
          <cell r="A1688" t="str">
            <v>CP1.418NO_thin030</v>
          </cell>
          <cell r="B1688" t="str">
            <v xml:space="preserve">CP </v>
          </cell>
          <cell r="C1688">
            <v>1.4</v>
          </cell>
          <cell r="D1688">
            <v>18</v>
          </cell>
          <cell r="E1688" t="str">
            <v>NO_thin</v>
          </cell>
          <cell r="F1688" t="str">
            <v xml:space="preserve"> 30-35</v>
          </cell>
          <cell r="G1688">
            <v>16.329999999999998</v>
          </cell>
          <cell r="H1688">
            <v>1.3</v>
          </cell>
          <cell r="I1688">
            <v>17.63</v>
          </cell>
          <cell r="J1688">
            <v>88.16</v>
          </cell>
          <cell r="K1688">
            <v>621.91999999999996</v>
          </cell>
          <cell r="L1688">
            <v>0</v>
          </cell>
          <cell r="M1688">
            <v>621.91999999999996</v>
          </cell>
          <cell r="N1688">
            <v>0</v>
          </cell>
        </row>
        <row r="1689">
          <cell r="A1689" t="str">
            <v>CP1.418NO_thin035</v>
          </cell>
          <cell r="B1689" t="str">
            <v xml:space="preserve">CP </v>
          </cell>
          <cell r="C1689">
            <v>1.4</v>
          </cell>
          <cell r="D1689">
            <v>18</v>
          </cell>
          <cell r="E1689" t="str">
            <v>NO_thin</v>
          </cell>
          <cell r="F1689" t="str">
            <v xml:space="preserve"> 35-40</v>
          </cell>
          <cell r="G1689">
            <v>15.56</v>
          </cell>
          <cell r="H1689">
            <v>0.17</v>
          </cell>
          <cell r="I1689">
            <v>15.73</v>
          </cell>
          <cell r="J1689">
            <v>78.66</v>
          </cell>
          <cell r="K1689">
            <v>700.59</v>
          </cell>
          <cell r="L1689">
            <v>0</v>
          </cell>
          <cell r="M1689">
            <v>700.59</v>
          </cell>
          <cell r="N1689">
            <v>0</v>
          </cell>
        </row>
        <row r="1690">
          <cell r="A1690" t="str">
            <v>CP1.418NO_thin040</v>
          </cell>
          <cell r="B1690" t="str">
            <v xml:space="preserve">CP </v>
          </cell>
          <cell r="C1690">
            <v>1.4</v>
          </cell>
          <cell r="D1690">
            <v>18</v>
          </cell>
          <cell r="E1690" t="str">
            <v>NO_thin</v>
          </cell>
          <cell r="F1690" t="str">
            <v xml:space="preserve"> 40-45</v>
          </cell>
          <cell r="G1690">
            <v>14.15</v>
          </cell>
          <cell r="H1690">
            <v>-0.56000000000000005</v>
          </cell>
          <cell r="I1690">
            <v>13.6</v>
          </cell>
          <cell r="J1690">
            <v>67.989999999999995</v>
          </cell>
          <cell r="K1690">
            <v>768.58</v>
          </cell>
          <cell r="L1690">
            <v>0</v>
          </cell>
          <cell r="M1690">
            <v>768.58</v>
          </cell>
          <cell r="N1690">
            <v>0</v>
          </cell>
        </row>
        <row r="1691">
          <cell r="A1691" t="str">
            <v>CP1.418NO_thin045</v>
          </cell>
          <cell r="B1691" t="str">
            <v xml:space="preserve">CP </v>
          </cell>
          <cell r="C1691">
            <v>1.4</v>
          </cell>
          <cell r="D1691">
            <v>18</v>
          </cell>
          <cell r="E1691" t="str">
            <v>NO_thin</v>
          </cell>
          <cell r="F1691" t="str">
            <v xml:space="preserve"> 45-50</v>
          </cell>
          <cell r="G1691">
            <v>12.98</v>
          </cell>
          <cell r="H1691">
            <v>-0.8</v>
          </cell>
          <cell r="I1691">
            <v>12.18</v>
          </cell>
          <cell r="J1691">
            <v>60.92</v>
          </cell>
          <cell r="K1691">
            <v>829.5</v>
          </cell>
          <cell r="L1691">
            <v>0</v>
          </cell>
          <cell r="M1691">
            <v>829.5</v>
          </cell>
          <cell r="N1691">
            <v>0</v>
          </cell>
        </row>
        <row r="1692">
          <cell r="A1692" t="str">
            <v>CP1.418NO_thin050</v>
          </cell>
          <cell r="B1692" t="str">
            <v xml:space="preserve">CP </v>
          </cell>
          <cell r="C1692">
            <v>1.4</v>
          </cell>
          <cell r="D1692">
            <v>18</v>
          </cell>
          <cell r="E1692" t="str">
            <v>NO_thin</v>
          </cell>
          <cell r="F1692" t="str">
            <v xml:space="preserve"> 50-55</v>
          </cell>
          <cell r="G1692">
            <v>11.77</v>
          </cell>
          <cell r="H1692">
            <v>-0.77</v>
          </cell>
          <cell r="I1692">
            <v>11.01</v>
          </cell>
          <cell r="J1692">
            <v>55.03</v>
          </cell>
          <cell r="K1692">
            <v>884.52</v>
          </cell>
          <cell r="L1692">
            <v>0</v>
          </cell>
          <cell r="M1692">
            <v>884.52</v>
          </cell>
          <cell r="N1692">
            <v>0</v>
          </cell>
        </row>
        <row r="1693">
          <cell r="A1693" t="str">
            <v>CP1.418NO_thin055</v>
          </cell>
          <cell r="B1693" t="str">
            <v xml:space="preserve">CP </v>
          </cell>
          <cell r="C1693">
            <v>1.4</v>
          </cell>
          <cell r="D1693">
            <v>18</v>
          </cell>
          <cell r="E1693" t="str">
            <v>NO_thin</v>
          </cell>
          <cell r="F1693" t="str">
            <v xml:space="preserve"> 55-60</v>
          </cell>
          <cell r="G1693">
            <v>10.83</v>
          </cell>
          <cell r="H1693">
            <v>-0.64</v>
          </cell>
          <cell r="I1693">
            <v>10.199999999999999</v>
          </cell>
          <cell r="J1693">
            <v>50.98</v>
          </cell>
          <cell r="K1693">
            <v>935.5</v>
          </cell>
          <cell r="L1693">
            <v>0</v>
          </cell>
          <cell r="M1693">
            <v>935.5</v>
          </cell>
          <cell r="N1693">
            <v>0</v>
          </cell>
        </row>
        <row r="1694">
          <cell r="A1694" t="str">
            <v>CP1.418NO_thin060</v>
          </cell>
          <cell r="B1694" t="str">
            <v xml:space="preserve">CP </v>
          </cell>
          <cell r="C1694">
            <v>1.4</v>
          </cell>
          <cell r="D1694">
            <v>18</v>
          </cell>
          <cell r="E1694" t="str">
            <v>NO_thin</v>
          </cell>
          <cell r="F1694" t="str">
            <v xml:space="preserve"> 60-65</v>
          </cell>
          <cell r="G1694">
            <v>9.76</v>
          </cell>
          <cell r="H1694">
            <v>-0.52</v>
          </cell>
          <cell r="I1694">
            <v>9.24</v>
          </cell>
          <cell r="J1694">
            <v>46.18</v>
          </cell>
          <cell r="K1694">
            <v>981.69</v>
          </cell>
          <cell r="L1694">
            <v>0</v>
          </cell>
          <cell r="M1694">
            <v>981.69</v>
          </cell>
          <cell r="N1694">
            <v>0</v>
          </cell>
        </row>
        <row r="1695">
          <cell r="A1695" t="str">
            <v>CP1.418NO_thin065</v>
          </cell>
          <cell r="B1695" t="str">
            <v xml:space="preserve">CP </v>
          </cell>
          <cell r="C1695">
            <v>1.4</v>
          </cell>
          <cell r="D1695">
            <v>18</v>
          </cell>
          <cell r="E1695" t="str">
            <v>NO_thin</v>
          </cell>
          <cell r="F1695" t="str">
            <v xml:space="preserve"> 65-70</v>
          </cell>
          <cell r="G1695">
            <v>8.69</v>
          </cell>
          <cell r="H1695">
            <v>-0.75</v>
          </cell>
          <cell r="I1695">
            <v>7.95</v>
          </cell>
          <cell r="J1695">
            <v>39.729999999999997</v>
          </cell>
          <cell r="K1695">
            <v>1021.42</v>
          </cell>
          <cell r="L1695">
            <v>0</v>
          </cell>
          <cell r="M1695">
            <v>1021.42</v>
          </cell>
          <cell r="N1695">
            <v>0</v>
          </cell>
        </row>
        <row r="1696">
          <cell r="A1696" t="str">
            <v>CP1.418NO_thin070</v>
          </cell>
          <cell r="B1696" t="str">
            <v xml:space="preserve">CP </v>
          </cell>
          <cell r="C1696">
            <v>1.4</v>
          </cell>
          <cell r="D1696">
            <v>18</v>
          </cell>
          <cell r="E1696" t="str">
            <v>NO_thin</v>
          </cell>
          <cell r="F1696" t="str">
            <v xml:space="preserve"> 70-75</v>
          </cell>
          <cell r="G1696">
            <v>7.74</v>
          </cell>
          <cell r="H1696">
            <v>-0.86</v>
          </cell>
          <cell r="I1696">
            <v>6.88</v>
          </cell>
          <cell r="J1696">
            <v>34.4</v>
          </cell>
          <cell r="K1696">
            <v>1055.82</v>
          </cell>
          <cell r="L1696">
            <v>0</v>
          </cell>
          <cell r="M1696">
            <v>1055.82</v>
          </cell>
          <cell r="N1696">
            <v>0</v>
          </cell>
        </row>
        <row r="1697">
          <cell r="A1697" t="str">
            <v>CP1.418NO_thin075</v>
          </cell>
          <cell r="B1697" t="str">
            <v xml:space="preserve">CP </v>
          </cell>
          <cell r="C1697">
            <v>1.4</v>
          </cell>
          <cell r="D1697">
            <v>18</v>
          </cell>
          <cell r="E1697" t="str">
            <v>NO_thin</v>
          </cell>
          <cell r="F1697" t="str">
            <v xml:space="preserve"> 75-80</v>
          </cell>
          <cell r="G1697">
            <v>7.07</v>
          </cell>
          <cell r="H1697">
            <v>-0.94</v>
          </cell>
          <cell r="I1697">
            <v>6.13</v>
          </cell>
          <cell r="J1697">
            <v>30.64</v>
          </cell>
          <cell r="K1697">
            <v>1086.45</v>
          </cell>
          <cell r="L1697">
            <v>0</v>
          </cell>
          <cell r="M1697">
            <v>1086.45</v>
          </cell>
          <cell r="N1697">
            <v>0</v>
          </cell>
        </row>
        <row r="1698">
          <cell r="A1698" t="str">
            <v>CP1.418NO_thin080</v>
          </cell>
          <cell r="B1698" t="str">
            <v xml:space="preserve">CP </v>
          </cell>
          <cell r="C1698">
            <v>1.4</v>
          </cell>
          <cell r="D1698">
            <v>18</v>
          </cell>
          <cell r="E1698" t="str">
            <v>NO_thin</v>
          </cell>
          <cell r="F1698" t="str">
            <v xml:space="preserve"> 80-85</v>
          </cell>
          <cell r="G1698">
            <v>6.24</v>
          </cell>
          <cell r="H1698">
            <v>-1.1399999999999999</v>
          </cell>
          <cell r="I1698">
            <v>5.0999999999999996</v>
          </cell>
          <cell r="J1698">
            <v>25.51</v>
          </cell>
          <cell r="K1698">
            <v>1111.96</v>
          </cell>
          <cell r="L1698">
            <v>0</v>
          </cell>
          <cell r="M1698">
            <v>1111.96</v>
          </cell>
          <cell r="N1698">
            <v>0</v>
          </cell>
        </row>
        <row r="1699">
          <cell r="A1699" t="str">
            <v>CP1.418NO_thin085</v>
          </cell>
          <cell r="B1699" t="str">
            <v xml:space="preserve">CP </v>
          </cell>
          <cell r="C1699">
            <v>1.4</v>
          </cell>
          <cell r="D1699">
            <v>18</v>
          </cell>
          <cell r="E1699" t="str">
            <v>NO_thin</v>
          </cell>
          <cell r="F1699" t="str">
            <v xml:space="preserve"> 85-90</v>
          </cell>
          <cell r="G1699">
            <v>5.31</v>
          </cell>
          <cell r="H1699">
            <v>-0.9</v>
          </cell>
          <cell r="I1699">
            <v>4.4000000000000004</v>
          </cell>
          <cell r="J1699">
            <v>22.02</v>
          </cell>
          <cell r="K1699">
            <v>1133.98</v>
          </cell>
          <cell r="L1699">
            <v>0</v>
          </cell>
          <cell r="M1699">
            <v>1133.98</v>
          </cell>
          <cell r="N1699">
            <v>0</v>
          </cell>
        </row>
        <row r="1700">
          <cell r="A1700" t="str">
            <v>CP1.418NO_thin090</v>
          </cell>
          <cell r="B1700" t="str">
            <v xml:space="preserve">CP </v>
          </cell>
          <cell r="C1700">
            <v>1.4</v>
          </cell>
          <cell r="D1700">
            <v>18</v>
          </cell>
          <cell r="E1700" t="str">
            <v>NO_thin</v>
          </cell>
          <cell r="F1700" t="str">
            <v xml:space="preserve"> 90-95</v>
          </cell>
          <cell r="G1700">
            <v>4.62</v>
          </cell>
          <cell r="H1700">
            <v>-0.65</v>
          </cell>
          <cell r="I1700">
            <v>3.98</v>
          </cell>
          <cell r="J1700">
            <v>19.899999999999999</v>
          </cell>
          <cell r="K1700">
            <v>1153.8800000000001</v>
          </cell>
          <cell r="L1700">
            <v>0</v>
          </cell>
          <cell r="M1700">
            <v>1153.8800000000001</v>
          </cell>
          <cell r="N1700">
            <v>0</v>
          </cell>
        </row>
        <row r="1701">
          <cell r="A1701" t="str">
            <v>CP1.418NO_thin095</v>
          </cell>
          <cell r="B1701" t="str">
            <v xml:space="preserve">CP </v>
          </cell>
          <cell r="C1701">
            <v>1.4</v>
          </cell>
          <cell r="D1701">
            <v>18</v>
          </cell>
          <cell r="E1701" t="str">
            <v>NO_thin</v>
          </cell>
          <cell r="F1701" t="str">
            <v xml:space="preserve"> 95-100</v>
          </cell>
          <cell r="G1701">
            <v>4.1500000000000004</v>
          </cell>
          <cell r="H1701">
            <v>-0.56999999999999995</v>
          </cell>
          <cell r="I1701">
            <v>3.58</v>
          </cell>
          <cell r="J1701">
            <v>17.89</v>
          </cell>
          <cell r="K1701">
            <v>1171.77</v>
          </cell>
          <cell r="L1701">
            <v>0</v>
          </cell>
          <cell r="M1701">
            <v>1171.77</v>
          </cell>
          <cell r="N1701">
            <v>0</v>
          </cell>
        </row>
        <row r="1702">
          <cell r="A1702" t="str">
            <v>CP1.418NO_thin100</v>
          </cell>
          <cell r="B1702" t="str">
            <v xml:space="preserve">CP </v>
          </cell>
          <cell r="C1702">
            <v>1.4</v>
          </cell>
          <cell r="D1702">
            <v>18</v>
          </cell>
          <cell r="E1702" t="str">
            <v>NO_thin</v>
          </cell>
          <cell r="F1702" t="str">
            <v>100-105</v>
          </cell>
          <cell r="G1702">
            <v>3.64</v>
          </cell>
          <cell r="H1702">
            <v>-0.51</v>
          </cell>
          <cell r="I1702">
            <v>3.14</v>
          </cell>
          <cell r="J1702">
            <v>15.7</v>
          </cell>
          <cell r="K1702">
            <v>1187.46</v>
          </cell>
          <cell r="L1702">
            <v>0</v>
          </cell>
          <cell r="M1702">
            <v>1187.46</v>
          </cell>
          <cell r="N1702">
            <v>0</v>
          </cell>
        </row>
        <row r="1703">
          <cell r="A1703" t="str">
            <v>CP1.418NO_thin105</v>
          </cell>
          <cell r="B1703" t="str">
            <v xml:space="preserve">CP </v>
          </cell>
          <cell r="C1703">
            <v>1.4</v>
          </cell>
          <cell r="D1703">
            <v>18</v>
          </cell>
          <cell r="E1703" t="str">
            <v>NO_thin</v>
          </cell>
          <cell r="F1703" t="str">
            <v>105-110</v>
          </cell>
          <cell r="G1703">
            <v>3.22</v>
          </cell>
          <cell r="H1703">
            <v>-0.55000000000000004</v>
          </cell>
          <cell r="I1703">
            <v>2.67</v>
          </cell>
          <cell r="J1703">
            <v>13.36</v>
          </cell>
          <cell r="K1703">
            <v>1200.82</v>
          </cell>
          <cell r="L1703">
            <v>0</v>
          </cell>
          <cell r="M1703">
            <v>1200.82</v>
          </cell>
          <cell r="N1703">
            <v>0</v>
          </cell>
        </row>
        <row r="1704">
          <cell r="A1704" t="str">
            <v>CP1.418NO_thin110</v>
          </cell>
          <cell r="B1704" t="str">
            <v xml:space="preserve">CP </v>
          </cell>
          <cell r="C1704">
            <v>1.4</v>
          </cell>
          <cell r="D1704">
            <v>18</v>
          </cell>
          <cell r="E1704" t="str">
            <v>NO_thin</v>
          </cell>
          <cell r="F1704" t="str">
            <v>110-115</v>
          </cell>
          <cell r="G1704">
            <v>2.91</v>
          </cell>
          <cell r="H1704">
            <v>-0.49</v>
          </cell>
          <cell r="I1704">
            <v>2.42</v>
          </cell>
          <cell r="J1704">
            <v>12.09</v>
          </cell>
          <cell r="K1704">
            <v>1212.9100000000001</v>
          </cell>
          <cell r="L1704">
            <v>0</v>
          </cell>
          <cell r="M1704">
            <v>1212.9100000000001</v>
          </cell>
          <cell r="N1704">
            <v>0</v>
          </cell>
        </row>
        <row r="1705">
          <cell r="A1705" t="str">
            <v>CP1.418NO_thin115</v>
          </cell>
          <cell r="B1705" t="str">
            <v xml:space="preserve">CP </v>
          </cell>
          <cell r="C1705">
            <v>1.4</v>
          </cell>
          <cell r="D1705">
            <v>18</v>
          </cell>
          <cell r="E1705" t="str">
            <v>NO_thin</v>
          </cell>
          <cell r="F1705" t="str">
            <v>115-120</v>
          </cell>
          <cell r="G1705">
            <v>2.6</v>
          </cell>
          <cell r="H1705">
            <v>-0.42</v>
          </cell>
          <cell r="I1705">
            <v>2.1800000000000002</v>
          </cell>
          <cell r="J1705">
            <v>10.88</v>
          </cell>
          <cell r="K1705">
            <v>1223.79</v>
          </cell>
          <cell r="L1705">
            <v>0</v>
          </cell>
          <cell r="M1705">
            <v>1223.79</v>
          </cell>
          <cell r="N1705">
            <v>0</v>
          </cell>
        </row>
        <row r="1706">
          <cell r="A1706" t="str">
            <v>CP1.418NO_thin120</v>
          </cell>
          <cell r="B1706" t="str">
            <v xml:space="preserve">CP </v>
          </cell>
          <cell r="C1706">
            <v>1.4</v>
          </cell>
          <cell r="D1706">
            <v>18</v>
          </cell>
          <cell r="E1706" t="str">
            <v>NO_thin</v>
          </cell>
          <cell r="F1706" t="str">
            <v>120-125</v>
          </cell>
          <cell r="G1706">
            <v>2.33</v>
          </cell>
          <cell r="H1706">
            <v>-0.35</v>
          </cell>
          <cell r="I1706">
            <v>1.98</v>
          </cell>
          <cell r="J1706">
            <v>9.89</v>
          </cell>
          <cell r="K1706">
            <v>1233.68</v>
          </cell>
          <cell r="L1706">
            <v>0</v>
          </cell>
          <cell r="M1706">
            <v>1233.68</v>
          </cell>
          <cell r="N1706">
            <v>0</v>
          </cell>
        </row>
        <row r="1707">
          <cell r="A1707" t="str">
            <v>CP1.418NO_thin125</v>
          </cell>
          <cell r="B1707" t="str">
            <v xml:space="preserve">CP </v>
          </cell>
          <cell r="C1707">
            <v>1.4</v>
          </cell>
          <cell r="D1707">
            <v>18</v>
          </cell>
          <cell r="E1707" t="str">
            <v>NO_thin</v>
          </cell>
          <cell r="F1707" t="str">
            <v>125-130</v>
          </cell>
          <cell r="G1707">
            <v>2.02</v>
          </cell>
          <cell r="H1707">
            <v>-0.28999999999999998</v>
          </cell>
          <cell r="I1707">
            <v>1.72</v>
          </cell>
          <cell r="J1707">
            <v>8.61</v>
          </cell>
          <cell r="K1707">
            <v>1242.3</v>
          </cell>
          <cell r="L1707">
            <v>0</v>
          </cell>
          <cell r="M1707">
            <v>1242.3</v>
          </cell>
          <cell r="N1707">
            <v>0</v>
          </cell>
        </row>
        <row r="1708">
          <cell r="A1708" t="str">
            <v>CP1.418NO_thin130</v>
          </cell>
          <cell r="B1708" t="str">
            <v xml:space="preserve">CP </v>
          </cell>
          <cell r="C1708">
            <v>1.4</v>
          </cell>
          <cell r="D1708">
            <v>18</v>
          </cell>
          <cell r="E1708" t="str">
            <v>NO_thin</v>
          </cell>
          <cell r="F1708" t="str">
            <v>130-135</v>
          </cell>
          <cell r="G1708">
            <v>1.88</v>
          </cell>
          <cell r="H1708">
            <v>-0.25</v>
          </cell>
          <cell r="I1708">
            <v>1.63</v>
          </cell>
          <cell r="J1708">
            <v>8.15</v>
          </cell>
          <cell r="K1708">
            <v>1250.44</v>
          </cell>
          <cell r="L1708">
            <v>0</v>
          </cell>
          <cell r="M1708">
            <v>1250.44</v>
          </cell>
          <cell r="N1708">
            <v>0</v>
          </cell>
        </row>
        <row r="1709">
          <cell r="A1709" t="str">
            <v>CP1.418NO_thin135</v>
          </cell>
          <cell r="B1709" t="str">
            <v xml:space="preserve">CP </v>
          </cell>
          <cell r="C1709">
            <v>1.4</v>
          </cell>
          <cell r="D1709">
            <v>18</v>
          </cell>
          <cell r="E1709" t="str">
            <v>NO_thin</v>
          </cell>
          <cell r="F1709" t="str">
            <v>135-140</v>
          </cell>
          <cell r="G1709">
            <v>1.63</v>
          </cell>
          <cell r="H1709">
            <v>-0.22</v>
          </cell>
          <cell r="I1709">
            <v>1.42</v>
          </cell>
          <cell r="J1709">
            <v>7.1</v>
          </cell>
          <cell r="K1709">
            <v>1257.54</v>
          </cell>
          <cell r="L1709">
            <v>0</v>
          </cell>
          <cell r="M1709">
            <v>1257.54</v>
          </cell>
          <cell r="N1709">
            <v>0</v>
          </cell>
        </row>
        <row r="1710">
          <cell r="A1710" t="str">
            <v>CP1.418NO_thin140</v>
          </cell>
          <cell r="B1710" t="str">
            <v xml:space="preserve">CP </v>
          </cell>
          <cell r="C1710">
            <v>1.4</v>
          </cell>
          <cell r="D1710">
            <v>18</v>
          </cell>
          <cell r="E1710" t="str">
            <v>NO_thin</v>
          </cell>
          <cell r="F1710" t="str">
            <v>140-145</v>
          </cell>
          <cell r="G1710">
            <v>1.44</v>
          </cell>
          <cell r="H1710">
            <v>-0.19</v>
          </cell>
          <cell r="I1710">
            <v>1.26</v>
          </cell>
          <cell r="J1710">
            <v>6.28</v>
          </cell>
          <cell r="K1710">
            <v>1263.82</v>
          </cell>
          <cell r="L1710">
            <v>0</v>
          </cell>
          <cell r="M1710">
            <v>1263.82</v>
          </cell>
          <cell r="N1710">
            <v>0</v>
          </cell>
        </row>
        <row r="1711">
          <cell r="A1711" t="str">
            <v>CP1.418NO_thin145</v>
          </cell>
          <cell r="B1711" t="str">
            <v xml:space="preserve">CP </v>
          </cell>
          <cell r="C1711">
            <v>1.4</v>
          </cell>
          <cell r="D1711">
            <v>18</v>
          </cell>
          <cell r="E1711" t="str">
            <v>NO_thin</v>
          </cell>
          <cell r="F1711" t="str">
            <v>145-150</v>
          </cell>
          <cell r="G1711">
            <v>1.29</v>
          </cell>
          <cell r="H1711">
            <v>-0.16</v>
          </cell>
          <cell r="I1711">
            <v>1.1399999999999999</v>
          </cell>
          <cell r="J1711">
            <v>5.69</v>
          </cell>
          <cell r="K1711">
            <v>1269.51</v>
          </cell>
          <cell r="L1711">
            <v>0</v>
          </cell>
          <cell r="M1711">
            <v>1269.51</v>
          </cell>
          <cell r="N1711">
            <v>0</v>
          </cell>
        </row>
        <row r="1712">
          <cell r="A1712" t="str">
            <v>CP1.418NO_thin150</v>
          </cell>
          <cell r="B1712" t="str">
            <v xml:space="preserve">CP </v>
          </cell>
          <cell r="C1712">
            <v>1.4</v>
          </cell>
          <cell r="D1712">
            <v>18</v>
          </cell>
          <cell r="E1712" t="str">
            <v>NO_thin</v>
          </cell>
          <cell r="F1712" t="str">
            <v>150-155</v>
          </cell>
          <cell r="G1712">
            <v>1.2</v>
          </cell>
          <cell r="H1712">
            <v>-0.14000000000000001</v>
          </cell>
          <cell r="I1712">
            <v>1.06</v>
          </cell>
          <cell r="J1712">
            <v>5.3</v>
          </cell>
          <cell r="K1712">
            <v>1274.81</v>
          </cell>
          <cell r="L1712">
            <v>0</v>
          </cell>
          <cell r="M1712">
            <v>1274.81</v>
          </cell>
          <cell r="N1712">
            <v>0</v>
          </cell>
        </row>
        <row r="1713">
          <cell r="A1713" t="str">
            <v>CP1.418NO_thin155</v>
          </cell>
          <cell r="B1713" t="str">
            <v xml:space="preserve">CP </v>
          </cell>
          <cell r="C1713">
            <v>1.4</v>
          </cell>
          <cell r="D1713">
            <v>18</v>
          </cell>
          <cell r="E1713" t="str">
            <v>NO_thin</v>
          </cell>
          <cell r="F1713" t="str">
            <v>155-160</v>
          </cell>
          <cell r="G1713">
            <v>1.04</v>
          </cell>
          <cell r="H1713">
            <v>-0.12</v>
          </cell>
          <cell r="I1713">
            <v>0.92</v>
          </cell>
          <cell r="J1713">
            <v>4.59</v>
          </cell>
          <cell r="K1713">
            <v>1279.4000000000001</v>
          </cell>
          <cell r="L1713">
            <v>0</v>
          </cell>
          <cell r="M1713">
            <v>1279.4000000000001</v>
          </cell>
          <cell r="N1713">
            <v>0</v>
          </cell>
        </row>
        <row r="1714">
          <cell r="A1714" t="str">
            <v>CP1.418NO_thin160</v>
          </cell>
          <cell r="B1714" t="str">
            <v xml:space="preserve">CP </v>
          </cell>
          <cell r="C1714">
            <v>1.4</v>
          </cell>
          <cell r="D1714">
            <v>18</v>
          </cell>
          <cell r="E1714" t="str">
            <v>NO_thin</v>
          </cell>
          <cell r="F1714" t="str">
            <v>160-165</v>
          </cell>
          <cell r="G1714">
            <v>0.94</v>
          </cell>
          <cell r="H1714">
            <v>-0.1</v>
          </cell>
          <cell r="I1714">
            <v>0.84</v>
          </cell>
          <cell r="J1714">
            <v>4.2</v>
          </cell>
          <cell r="K1714">
            <v>1283.5999999999999</v>
          </cell>
          <cell r="L1714">
            <v>0</v>
          </cell>
          <cell r="M1714">
            <v>1283.5999999999999</v>
          </cell>
          <cell r="N1714">
            <v>0</v>
          </cell>
        </row>
        <row r="1715">
          <cell r="A1715" t="str">
            <v>CP1.418NO_thin165</v>
          </cell>
          <cell r="B1715" t="str">
            <v xml:space="preserve">CP </v>
          </cell>
          <cell r="C1715">
            <v>1.4</v>
          </cell>
          <cell r="D1715">
            <v>18</v>
          </cell>
          <cell r="E1715" t="str">
            <v>NO_thin</v>
          </cell>
          <cell r="F1715" t="str">
            <v>165-170</v>
          </cell>
          <cell r="G1715">
            <v>0.78</v>
          </cell>
          <cell r="H1715">
            <v>-0.08</v>
          </cell>
          <cell r="I1715">
            <v>0.7</v>
          </cell>
          <cell r="J1715">
            <v>3.5</v>
          </cell>
          <cell r="K1715">
            <v>1287.0899999999999</v>
          </cell>
          <cell r="L1715">
            <v>0</v>
          </cell>
          <cell r="M1715">
            <v>1287.0899999999999</v>
          </cell>
          <cell r="N1715">
            <v>0</v>
          </cell>
        </row>
        <row r="1716">
          <cell r="A1716" t="str">
            <v>CP1.418NO_thin170</v>
          </cell>
          <cell r="B1716" t="str">
            <v xml:space="preserve">CP </v>
          </cell>
          <cell r="C1716">
            <v>1.4</v>
          </cell>
          <cell r="D1716">
            <v>18</v>
          </cell>
          <cell r="E1716" t="str">
            <v>NO_thin</v>
          </cell>
          <cell r="F1716" t="str">
            <v>170-175</v>
          </cell>
          <cell r="G1716">
            <v>0.62</v>
          </cell>
          <cell r="H1716">
            <v>-7.0000000000000007E-2</v>
          </cell>
          <cell r="I1716">
            <v>0.54</v>
          </cell>
          <cell r="J1716">
            <v>2.71</v>
          </cell>
          <cell r="K1716">
            <v>1289.8</v>
          </cell>
          <cell r="L1716">
            <v>0</v>
          </cell>
          <cell r="M1716">
            <v>1289.8</v>
          </cell>
          <cell r="N1716">
            <v>0</v>
          </cell>
        </row>
        <row r="1717">
          <cell r="A1717" t="str">
            <v>CP1.418NO_thin175</v>
          </cell>
          <cell r="B1717" t="str">
            <v xml:space="preserve">CP </v>
          </cell>
          <cell r="C1717">
            <v>1.4</v>
          </cell>
          <cell r="D1717">
            <v>18</v>
          </cell>
          <cell r="E1717" t="str">
            <v>NO_thin</v>
          </cell>
          <cell r="F1717" t="str">
            <v>175-180</v>
          </cell>
          <cell r="G1717">
            <v>0.56000000000000005</v>
          </cell>
          <cell r="H1717">
            <v>-0.06</v>
          </cell>
          <cell r="I1717">
            <v>0.5</v>
          </cell>
          <cell r="J1717">
            <v>2.48</v>
          </cell>
          <cell r="K1717">
            <v>1292.29</v>
          </cell>
          <cell r="L1717">
            <v>0</v>
          </cell>
          <cell r="M1717">
            <v>1292.29</v>
          </cell>
          <cell r="N1717">
            <v>0</v>
          </cell>
        </row>
        <row r="1718">
          <cell r="A1718" t="str">
            <v>CP1.418NO_thin180</v>
          </cell>
          <cell r="B1718" t="str">
            <v xml:space="preserve">CP </v>
          </cell>
          <cell r="C1718">
            <v>1.4</v>
          </cell>
          <cell r="D1718">
            <v>18</v>
          </cell>
          <cell r="E1718" t="str">
            <v>NO_thin</v>
          </cell>
          <cell r="F1718" t="str">
            <v>180-185</v>
          </cell>
          <cell r="G1718">
            <v>0.59</v>
          </cell>
          <cell r="H1718">
            <v>-0.05</v>
          </cell>
          <cell r="I1718">
            <v>0.53</v>
          </cell>
          <cell r="J1718">
            <v>2.66</v>
          </cell>
          <cell r="K1718">
            <v>1294.94</v>
          </cell>
          <cell r="L1718">
            <v>0</v>
          </cell>
          <cell r="M1718">
            <v>1294.94</v>
          </cell>
          <cell r="N1718">
            <v>0</v>
          </cell>
        </row>
        <row r="1719">
          <cell r="A1719" t="str">
            <v>CP1.418NO_thin185</v>
          </cell>
          <cell r="B1719" t="str">
            <v xml:space="preserve">CP </v>
          </cell>
          <cell r="C1719">
            <v>1.4</v>
          </cell>
          <cell r="D1719">
            <v>18</v>
          </cell>
          <cell r="E1719" t="str">
            <v>NO_thin</v>
          </cell>
          <cell r="F1719" t="str">
            <v>185-190</v>
          </cell>
          <cell r="G1719">
            <v>0.52</v>
          </cell>
          <cell r="H1719">
            <v>-0.05</v>
          </cell>
          <cell r="I1719">
            <v>0.47</v>
          </cell>
          <cell r="J1719">
            <v>2.35</v>
          </cell>
          <cell r="K1719">
            <v>1297.3</v>
          </cell>
          <cell r="L1719">
            <v>0</v>
          </cell>
          <cell r="M1719">
            <v>1297.3</v>
          </cell>
          <cell r="N1719">
            <v>0</v>
          </cell>
        </row>
        <row r="1720">
          <cell r="A1720" t="str">
            <v>CP1.418NO_thin190</v>
          </cell>
          <cell r="B1720" t="str">
            <v xml:space="preserve">CP </v>
          </cell>
          <cell r="C1720">
            <v>1.4</v>
          </cell>
          <cell r="D1720">
            <v>18</v>
          </cell>
          <cell r="E1720" t="str">
            <v>NO_thin</v>
          </cell>
          <cell r="F1720" t="str">
            <v>190-195</v>
          </cell>
          <cell r="G1720">
            <v>0.46</v>
          </cell>
          <cell r="H1720">
            <v>-0.04</v>
          </cell>
          <cell r="I1720">
            <v>0.42</v>
          </cell>
          <cell r="J1720">
            <v>2.09</v>
          </cell>
          <cell r="K1720">
            <v>1299.3900000000001</v>
          </cell>
          <cell r="L1720">
            <v>0</v>
          </cell>
          <cell r="M1720">
            <v>1299.3900000000001</v>
          </cell>
          <cell r="N1720">
            <v>0</v>
          </cell>
        </row>
        <row r="1721">
          <cell r="A1721" t="str">
            <v>CP1.418NO_thin195</v>
          </cell>
          <cell r="B1721" t="str">
            <v xml:space="preserve">CP </v>
          </cell>
          <cell r="C1721">
            <v>1.4</v>
          </cell>
          <cell r="D1721">
            <v>18</v>
          </cell>
          <cell r="E1721" t="str">
            <v>NO_thin</v>
          </cell>
          <cell r="F1721" t="str">
            <v>195-200</v>
          </cell>
          <cell r="G1721">
            <v>0.39</v>
          </cell>
          <cell r="H1721">
            <v>-0.03</v>
          </cell>
          <cell r="I1721">
            <v>0.36</v>
          </cell>
          <cell r="J1721">
            <v>1.78</v>
          </cell>
          <cell r="K1721">
            <v>1301.17</v>
          </cell>
          <cell r="L1721">
            <v>0</v>
          </cell>
          <cell r="M1721">
            <v>1301.17</v>
          </cell>
          <cell r="N1721">
            <v>0</v>
          </cell>
        </row>
        <row r="1722">
          <cell r="A1722" t="str">
            <v>CP1.418Thinned000</v>
          </cell>
          <cell r="B1722" t="str">
            <v xml:space="preserve">CP </v>
          </cell>
          <cell r="C1722">
            <v>1.4</v>
          </cell>
          <cell r="D1722">
            <v>18</v>
          </cell>
          <cell r="E1722" t="str">
            <v>Thinned</v>
          </cell>
          <cell r="F1722" t="str">
            <v xml:space="preserve">  0-5</v>
          </cell>
          <cell r="G1722">
            <v>2.4300000000000002</v>
          </cell>
          <cell r="H1722">
            <v>0.32</v>
          </cell>
          <cell r="I1722">
            <v>2.75</v>
          </cell>
          <cell r="J1722">
            <v>13.75</v>
          </cell>
          <cell r="K1722">
            <v>13.75</v>
          </cell>
          <cell r="L1722">
            <v>0</v>
          </cell>
          <cell r="M1722">
            <v>13.75</v>
          </cell>
          <cell r="N1722">
            <v>0</v>
          </cell>
        </row>
        <row r="1723">
          <cell r="A1723" t="str">
            <v>CP1.418Thinned005</v>
          </cell>
          <cell r="B1723" t="str">
            <v xml:space="preserve">CP </v>
          </cell>
          <cell r="C1723">
            <v>1.4</v>
          </cell>
          <cell r="D1723">
            <v>18</v>
          </cell>
          <cell r="E1723" t="str">
            <v>Thinned</v>
          </cell>
          <cell r="F1723" t="str">
            <v xml:space="preserve">  5-10</v>
          </cell>
          <cell r="G1723">
            <v>7.42</v>
          </cell>
          <cell r="H1723">
            <v>0.39</v>
          </cell>
          <cell r="I1723">
            <v>7.82</v>
          </cell>
          <cell r="J1723">
            <v>39.08</v>
          </cell>
          <cell r="K1723">
            <v>52.83</v>
          </cell>
          <cell r="L1723">
            <v>0</v>
          </cell>
          <cell r="M1723">
            <v>52.83</v>
          </cell>
          <cell r="N1723">
            <v>0</v>
          </cell>
        </row>
        <row r="1724">
          <cell r="A1724" t="str">
            <v>CP1.418Thinned010</v>
          </cell>
          <cell r="B1724" t="str">
            <v xml:space="preserve">CP </v>
          </cell>
          <cell r="C1724">
            <v>1.4</v>
          </cell>
          <cell r="D1724">
            <v>18</v>
          </cell>
          <cell r="E1724" t="str">
            <v>Thinned</v>
          </cell>
          <cell r="F1724" t="str">
            <v xml:space="preserve"> 10-15</v>
          </cell>
          <cell r="G1724">
            <v>22.19</v>
          </cell>
          <cell r="H1724">
            <v>0.47</v>
          </cell>
          <cell r="I1724">
            <v>22.65</v>
          </cell>
          <cell r="J1724">
            <v>113.26</v>
          </cell>
          <cell r="K1724">
            <v>166.1</v>
          </cell>
          <cell r="L1724">
            <v>0</v>
          </cell>
          <cell r="M1724">
            <v>166.1</v>
          </cell>
          <cell r="N1724">
            <v>0</v>
          </cell>
        </row>
        <row r="1725">
          <cell r="A1725" t="str">
            <v>CP1.418Thinned015</v>
          </cell>
          <cell r="B1725" t="str">
            <v xml:space="preserve">CP </v>
          </cell>
          <cell r="C1725">
            <v>1.4</v>
          </cell>
          <cell r="D1725">
            <v>18</v>
          </cell>
          <cell r="E1725" t="str">
            <v>Thinned</v>
          </cell>
          <cell r="F1725" t="str">
            <v xml:space="preserve"> 15-20</v>
          </cell>
          <cell r="G1725">
            <v>6.64</v>
          </cell>
          <cell r="H1725">
            <v>6.51</v>
          </cell>
          <cell r="I1725">
            <v>13.15</v>
          </cell>
          <cell r="J1725">
            <v>65.739999999999995</v>
          </cell>
          <cell r="K1725">
            <v>231.83</v>
          </cell>
          <cell r="L1725">
            <v>-0.32</v>
          </cell>
          <cell r="M1725">
            <v>231.51000000000002</v>
          </cell>
          <cell r="N1725">
            <v>18.45</v>
          </cell>
        </row>
        <row r="1726">
          <cell r="A1726" t="str">
            <v>CP1.418Thinned020</v>
          </cell>
          <cell r="B1726" t="str">
            <v xml:space="preserve">CP </v>
          </cell>
          <cell r="C1726">
            <v>1.4</v>
          </cell>
          <cell r="D1726">
            <v>18</v>
          </cell>
          <cell r="E1726" t="str">
            <v>Thinned</v>
          </cell>
          <cell r="F1726" t="str">
            <v xml:space="preserve"> 20-25</v>
          </cell>
          <cell r="G1726">
            <v>6.38</v>
          </cell>
          <cell r="H1726">
            <v>-0.18</v>
          </cell>
          <cell r="I1726">
            <v>6.2</v>
          </cell>
          <cell r="J1726">
            <v>31.02</v>
          </cell>
          <cell r="K1726">
            <v>262.86</v>
          </cell>
          <cell r="L1726">
            <v>-0.54</v>
          </cell>
          <cell r="M1726">
            <v>262.32</v>
          </cell>
          <cell r="N1726">
            <v>12.78</v>
          </cell>
        </row>
        <row r="1727">
          <cell r="A1727" t="str">
            <v>CP1.418Thinned025</v>
          </cell>
          <cell r="B1727" t="str">
            <v xml:space="preserve">CP </v>
          </cell>
          <cell r="C1727">
            <v>1.4</v>
          </cell>
          <cell r="D1727">
            <v>18</v>
          </cell>
          <cell r="E1727" t="str">
            <v>Thinned</v>
          </cell>
          <cell r="F1727" t="str">
            <v xml:space="preserve"> 25-30</v>
          </cell>
          <cell r="G1727">
            <v>8.4600000000000009</v>
          </cell>
          <cell r="H1727">
            <v>2.06</v>
          </cell>
          <cell r="I1727">
            <v>10.52</v>
          </cell>
          <cell r="J1727">
            <v>52.59</v>
          </cell>
          <cell r="K1727">
            <v>315.44</v>
          </cell>
          <cell r="L1727">
            <v>-1.73</v>
          </cell>
          <cell r="M1727">
            <v>313.70999999999998</v>
          </cell>
          <cell r="N1727">
            <v>8.15</v>
          </cell>
        </row>
        <row r="1728">
          <cell r="A1728" t="str">
            <v>CP1.418Thinned030</v>
          </cell>
          <cell r="B1728" t="str">
            <v xml:space="preserve">CP </v>
          </cell>
          <cell r="C1728">
            <v>1.4</v>
          </cell>
          <cell r="D1728">
            <v>18</v>
          </cell>
          <cell r="E1728" t="str">
            <v>Thinned</v>
          </cell>
          <cell r="F1728" t="str">
            <v xml:space="preserve"> 30-35</v>
          </cell>
          <cell r="G1728">
            <v>9.06</v>
          </cell>
          <cell r="H1728">
            <v>0.69</v>
          </cell>
          <cell r="I1728">
            <v>9.75</v>
          </cell>
          <cell r="J1728">
            <v>48.76</v>
          </cell>
          <cell r="K1728">
            <v>364.2</v>
          </cell>
          <cell r="L1728">
            <v>-2.98</v>
          </cell>
          <cell r="M1728">
            <v>361.21999999999997</v>
          </cell>
          <cell r="N1728">
            <v>8.61</v>
          </cell>
        </row>
        <row r="1729">
          <cell r="A1729" t="str">
            <v>CP1.418Thinned035</v>
          </cell>
          <cell r="B1729" t="str">
            <v xml:space="preserve">CP </v>
          </cell>
          <cell r="C1729">
            <v>1.4</v>
          </cell>
          <cell r="D1729">
            <v>18</v>
          </cell>
          <cell r="E1729" t="str">
            <v>Thinned</v>
          </cell>
          <cell r="F1729" t="str">
            <v xml:space="preserve"> 35-40</v>
          </cell>
          <cell r="G1729">
            <v>8.2899999999999991</v>
          </cell>
          <cell r="H1729">
            <v>-0.06</v>
          </cell>
          <cell r="I1729">
            <v>8.2200000000000006</v>
          </cell>
          <cell r="J1729">
            <v>41.12</v>
          </cell>
          <cell r="K1729">
            <v>405.32</v>
          </cell>
          <cell r="L1729">
            <v>-4.24</v>
          </cell>
          <cell r="M1729">
            <v>401.08</v>
          </cell>
          <cell r="N1729">
            <v>8.66</v>
          </cell>
        </row>
        <row r="1730">
          <cell r="A1730" t="str">
            <v>CP1.418Thinned040</v>
          </cell>
          <cell r="B1730" t="str">
            <v xml:space="preserve">CP </v>
          </cell>
          <cell r="C1730">
            <v>1.4</v>
          </cell>
          <cell r="D1730">
            <v>18</v>
          </cell>
          <cell r="E1730" t="str">
            <v>Thinned</v>
          </cell>
          <cell r="F1730" t="str">
            <v xml:space="preserve"> 40-45</v>
          </cell>
          <cell r="G1730">
            <v>8.0399999999999991</v>
          </cell>
          <cell r="H1730">
            <v>-0.91</v>
          </cell>
          <cell r="I1730">
            <v>7.13</v>
          </cell>
          <cell r="J1730">
            <v>35.67</v>
          </cell>
          <cell r="K1730">
            <v>440.99</v>
          </cell>
          <cell r="L1730">
            <v>-5.53</v>
          </cell>
          <cell r="M1730">
            <v>435.46000000000004</v>
          </cell>
          <cell r="N1730">
            <v>8.8800000000000008</v>
          </cell>
        </row>
        <row r="1731">
          <cell r="A1731" t="str">
            <v>CP1.418Thinned045</v>
          </cell>
          <cell r="B1731" t="str">
            <v xml:space="preserve">CP </v>
          </cell>
          <cell r="C1731">
            <v>1.4</v>
          </cell>
          <cell r="D1731">
            <v>18</v>
          </cell>
          <cell r="E1731" t="str">
            <v>Thinned</v>
          </cell>
          <cell r="F1731" t="str">
            <v xml:space="preserve"> 45-50</v>
          </cell>
          <cell r="G1731">
            <v>6.78</v>
          </cell>
          <cell r="H1731">
            <v>-1.75</v>
          </cell>
          <cell r="I1731">
            <v>5.03</v>
          </cell>
          <cell r="J1731">
            <v>25.15</v>
          </cell>
          <cell r="K1731">
            <v>466.14</v>
          </cell>
          <cell r="L1731">
            <v>-6.66</v>
          </cell>
          <cell r="M1731">
            <v>459.47999999999996</v>
          </cell>
          <cell r="N1731">
            <v>7.82</v>
          </cell>
        </row>
        <row r="1732">
          <cell r="A1732" t="str">
            <v>CP1.418Thinned050</v>
          </cell>
          <cell r="B1732" t="str">
            <v xml:space="preserve">CP </v>
          </cell>
          <cell r="C1732">
            <v>1.4</v>
          </cell>
          <cell r="D1732">
            <v>18</v>
          </cell>
          <cell r="E1732" t="str">
            <v>Thinned</v>
          </cell>
          <cell r="F1732" t="str">
            <v xml:space="preserve"> 50-55</v>
          </cell>
          <cell r="G1732">
            <v>7.39</v>
          </cell>
          <cell r="H1732">
            <v>-1.42</v>
          </cell>
          <cell r="I1732">
            <v>5.97</v>
          </cell>
          <cell r="J1732">
            <v>29.86</v>
          </cell>
          <cell r="K1732">
            <v>496</v>
          </cell>
          <cell r="L1732">
            <v>-7.63</v>
          </cell>
          <cell r="M1732">
            <v>488.37</v>
          </cell>
          <cell r="N1732">
            <v>6.65</v>
          </cell>
        </row>
        <row r="1733">
          <cell r="A1733" t="str">
            <v>CP1.418Thinned055</v>
          </cell>
          <cell r="B1733" t="str">
            <v xml:space="preserve">CP </v>
          </cell>
          <cell r="C1733">
            <v>1.4</v>
          </cell>
          <cell r="D1733">
            <v>18</v>
          </cell>
          <cell r="E1733" t="str">
            <v>Thinned</v>
          </cell>
          <cell r="F1733" t="str">
            <v xml:space="preserve"> 55-60</v>
          </cell>
          <cell r="G1733">
            <v>7.55</v>
          </cell>
          <cell r="H1733">
            <v>-1.1100000000000001</v>
          </cell>
          <cell r="I1733">
            <v>6.44</v>
          </cell>
          <cell r="J1733">
            <v>32.22</v>
          </cell>
          <cell r="K1733">
            <v>528.22</v>
          </cell>
          <cell r="L1733">
            <v>-8.4600000000000009</v>
          </cell>
          <cell r="M1733">
            <v>519.76</v>
          </cell>
          <cell r="N1733">
            <v>5.73</v>
          </cell>
        </row>
        <row r="1734">
          <cell r="A1734" t="str">
            <v>CP1.418Thinned060</v>
          </cell>
          <cell r="B1734" t="str">
            <v xml:space="preserve">CP </v>
          </cell>
          <cell r="C1734">
            <v>1.4</v>
          </cell>
          <cell r="D1734">
            <v>18</v>
          </cell>
          <cell r="E1734" t="str">
            <v>Thinned</v>
          </cell>
          <cell r="F1734" t="str">
            <v xml:space="preserve"> 60-65</v>
          </cell>
          <cell r="G1734">
            <v>7.74</v>
          </cell>
          <cell r="H1734">
            <v>-0.67</v>
          </cell>
          <cell r="I1734">
            <v>7.07</v>
          </cell>
          <cell r="J1734">
            <v>35.33</v>
          </cell>
          <cell r="K1734">
            <v>563.55999999999995</v>
          </cell>
          <cell r="L1734">
            <v>-9.18</v>
          </cell>
          <cell r="M1734">
            <v>554.38</v>
          </cell>
          <cell r="N1734">
            <v>4.99</v>
          </cell>
        </row>
        <row r="1735">
          <cell r="A1735" t="str">
            <v>CP1.418Thinned065</v>
          </cell>
          <cell r="B1735" t="str">
            <v xml:space="preserve">CP </v>
          </cell>
          <cell r="C1735">
            <v>1.4</v>
          </cell>
          <cell r="D1735">
            <v>18</v>
          </cell>
          <cell r="E1735" t="str">
            <v>Thinned</v>
          </cell>
          <cell r="F1735" t="str">
            <v xml:space="preserve"> 65-70</v>
          </cell>
          <cell r="G1735">
            <v>5.75</v>
          </cell>
          <cell r="H1735">
            <v>-0.49</v>
          </cell>
          <cell r="I1735">
            <v>5.26</v>
          </cell>
          <cell r="J1735">
            <v>26.31</v>
          </cell>
          <cell r="K1735">
            <v>589.87</v>
          </cell>
          <cell r="L1735">
            <v>-9.85</v>
          </cell>
          <cell r="M1735">
            <v>580.02</v>
          </cell>
          <cell r="N1735">
            <v>4.59</v>
          </cell>
        </row>
        <row r="1736">
          <cell r="A1736" t="str">
            <v>CP1.418Thinned070</v>
          </cell>
          <cell r="B1736" t="str">
            <v xml:space="preserve">CP </v>
          </cell>
          <cell r="C1736">
            <v>1.4</v>
          </cell>
          <cell r="D1736">
            <v>18</v>
          </cell>
          <cell r="E1736" t="str">
            <v>Thinned</v>
          </cell>
          <cell r="F1736" t="str">
            <v xml:space="preserve"> 70-75</v>
          </cell>
          <cell r="G1736">
            <v>5.54</v>
          </cell>
          <cell r="H1736">
            <v>-0.3</v>
          </cell>
          <cell r="I1736">
            <v>5.24</v>
          </cell>
          <cell r="J1736">
            <v>26.19</v>
          </cell>
          <cell r="K1736">
            <v>616.05999999999995</v>
          </cell>
          <cell r="L1736">
            <v>-10.48</v>
          </cell>
          <cell r="M1736">
            <v>605.57999999999993</v>
          </cell>
          <cell r="N1736">
            <v>4.34</v>
          </cell>
        </row>
        <row r="1737">
          <cell r="A1737" t="str">
            <v>CP1.418Thinned075</v>
          </cell>
          <cell r="B1737" t="str">
            <v xml:space="preserve">CP </v>
          </cell>
          <cell r="C1737">
            <v>1.4</v>
          </cell>
          <cell r="D1737">
            <v>18</v>
          </cell>
          <cell r="E1737" t="str">
            <v>Thinned</v>
          </cell>
          <cell r="F1737" t="str">
            <v xml:space="preserve"> 75-80</v>
          </cell>
          <cell r="G1737">
            <v>4.5</v>
          </cell>
          <cell r="H1737">
            <v>-0.17</v>
          </cell>
          <cell r="I1737">
            <v>4.34</v>
          </cell>
          <cell r="J1737">
            <v>21.69</v>
          </cell>
          <cell r="K1737">
            <v>637.75</v>
          </cell>
          <cell r="L1737">
            <v>-11.09</v>
          </cell>
          <cell r="M1737">
            <v>626.66</v>
          </cell>
          <cell r="N1737">
            <v>4.2</v>
          </cell>
        </row>
        <row r="1738">
          <cell r="A1738" t="str">
            <v>CP1.418Thinned080</v>
          </cell>
          <cell r="B1738" t="str">
            <v xml:space="preserve">CP </v>
          </cell>
          <cell r="C1738">
            <v>1.4</v>
          </cell>
          <cell r="D1738">
            <v>18</v>
          </cell>
          <cell r="E1738" t="str">
            <v>Thinned</v>
          </cell>
          <cell r="F1738" t="str">
            <v xml:space="preserve"> 80-85</v>
          </cell>
          <cell r="G1738">
            <v>2.72</v>
          </cell>
          <cell r="H1738">
            <v>-0.15</v>
          </cell>
          <cell r="I1738">
            <v>2.57</v>
          </cell>
          <cell r="J1738">
            <v>12.83</v>
          </cell>
          <cell r="K1738">
            <v>650.58000000000004</v>
          </cell>
          <cell r="L1738">
            <v>-11.68</v>
          </cell>
          <cell r="M1738">
            <v>638.90000000000009</v>
          </cell>
          <cell r="N1738">
            <v>4.09</v>
          </cell>
        </row>
        <row r="1739">
          <cell r="A1739" t="str">
            <v>CP1.418Thinned085</v>
          </cell>
          <cell r="B1739" t="str">
            <v xml:space="preserve">CP </v>
          </cell>
          <cell r="C1739">
            <v>1.4</v>
          </cell>
          <cell r="D1739">
            <v>18</v>
          </cell>
          <cell r="E1739" t="str">
            <v>Thinned</v>
          </cell>
          <cell r="F1739" t="str">
            <v xml:space="preserve"> 85-90</v>
          </cell>
          <cell r="G1739">
            <v>2.19</v>
          </cell>
          <cell r="H1739">
            <v>-0.15</v>
          </cell>
          <cell r="I1739">
            <v>2.04</v>
          </cell>
          <cell r="J1739">
            <v>10.18</v>
          </cell>
          <cell r="K1739">
            <v>660.77</v>
          </cell>
          <cell r="L1739">
            <v>-12.26</v>
          </cell>
          <cell r="M1739">
            <v>648.51</v>
          </cell>
          <cell r="N1739">
            <v>3.98</v>
          </cell>
        </row>
        <row r="1740">
          <cell r="A1740" t="str">
            <v>CP1.418Thinned090</v>
          </cell>
          <cell r="B1740" t="str">
            <v xml:space="preserve">CP </v>
          </cell>
          <cell r="C1740">
            <v>1.4</v>
          </cell>
          <cell r="D1740">
            <v>18</v>
          </cell>
          <cell r="E1740" t="str">
            <v>Thinned</v>
          </cell>
          <cell r="F1740" t="str">
            <v xml:space="preserve"> 90-95</v>
          </cell>
          <cell r="G1740">
            <v>1.73</v>
          </cell>
          <cell r="H1740">
            <v>-0.12</v>
          </cell>
          <cell r="I1740">
            <v>1.61</v>
          </cell>
          <cell r="J1740">
            <v>8.07</v>
          </cell>
          <cell r="K1740">
            <v>668.84</v>
          </cell>
          <cell r="L1740">
            <v>-12.82</v>
          </cell>
          <cell r="M1740">
            <v>656.02</v>
          </cell>
          <cell r="N1740">
            <v>3.86</v>
          </cell>
        </row>
        <row r="1741">
          <cell r="A1741" t="str">
            <v>CP1.418Thinned095</v>
          </cell>
          <cell r="B1741" t="str">
            <v xml:space="preserve">CP </v>
          </cell>
          <cell r="C1741">
            <v>1.4</v>
          </cell>
          <cell r="D1741">
            <v>18</v>
          </cell>
          <cell r="E1741" t="str">
            <v>Thinned</v>
          </cell>
          <cell r="F1741" t="str">
            <v xml:space="preserve"> 95-100</v>
          </cell>
          <cell r="G1741">
            <v>1.1000000000000001</v>
          </cell>
          <cell r="H1741">
            <v>-0.1</v>
          </cell>
          <cell r="I1741">
            <v>1</v>
          </cell>
          <cell r="J1741">
            <v>4.9800000000000004</v>
          </cell>
          <cell r="K1741">
            <v>673.82</v>
          </cell>
          <cell r="L1741">
            <v>-13.37</v>
          </cell>
          <cell r="M1741">
            <v>660.45</v>
          </cell>
          <cell r="N1741">
            <v>3.74</v>
          </cell>
        </row>
        <row r="1742">
          <cell r="A1742" t="str">
            <v>CP1.418Thinned100</v>
          </cell>
          <cell r="B1742" t="str">
            <v xml:space="preserve">CP </v>
          </cell>
          <cell r="C1742">
            <v>1.4</v>
          </cell>
          <cell r="D1742">
            <v>18</v>
          </cell>
          <cell r="E1742" t="str">
            <v>Thinned</v>
          </cell>
          <cell r="F1742" t="str">
            <v>100-105</v>
          </cell>
          <cell r="G1742">
            <v>0.63</v>
          </cell>
          <cell r="H1742">
            <v>-0.08</v>
          </cell>
          <cell r="I1742">
            <v>0.55000000000000004</v>
          </cell>
          <cell r="J1742">
            <v>2.74</v>
          </cell>
          <cell r="K1742">
            <v>676.56</v>
          </cell>
          <cell r="L1742">
            <v>-13.89</v>
          </cell>
          <cell r="M1742">
            <v>662.67</v>
          </cell>
          <cell r="N1742">
            <v>3.63</v>
          </cell>
        </row>
        <row r="1743">
          <cell r="A1743" t="str">
            <v>CP1.418Thinned105</v>
          </cell>
          <cell r="B1743" t="str">
            <v xml:space="preserve">CP </v>
          </cell>
          <cell r="C1743">
            <v>1.4</v>
          </cell>
          <cell r="D1743">
            <v>18</v>
          </cell>
          <cell r="E1743" t="str">
            <v>Thinned</v>
          </cell>
          <cell r="F1743" t="str">
            <v>105-110</v>
          </cell>
          <cell r="G1743">
            <v>0.16</v>
          </cell>
          <cell r="H1743">
            <v>-7.0000000000000007E-2</v>
          </cell>
          <cell r="I1743">
            <v>0.09</v>
          </cell>
          <cell r="J1743">
            <v>0.47</v>
          </cell>
          <cell r="K1743">
            <v>677.04</v>
          </cell>
          <cell r="L1743">
            <v>-14.4</v>
          </cell>
          <cell r="M1743">
            <v>662.64</v>
          </cell>
          <cell r="N1743">
            <v>3.51</v>
          </cell>
        </row>
        <row r="1744">
          <cell r="A1744" t="str">
            <v>CP1.418Thinned110</v>
          </cell>
          <cell r="B1744" t="str">
            <v xml:space="preserve">CP </v>
          </cell>
          <cell r="C1744">
            <v>1.4</v>
          </cell>
          <cell r="D1744">
            <v>18</v>
          </cell>
          <cell r="E1744" t="str">
            <v>Thinned</v>
          </cell>
          <cell r="F1744" t="str">
            <v>110-115</v>
          </cell>
          <cell r="G1744">
            <v>-0.25</v>
          </cell>
          <cell r="H1744">
            <v>-0.06</v>
          </cell>
          <cell r="I1744">
            <v>-0.31</v>
          </cell>
          <cell r="J1744">
            <v>-1.55</v>
          </cell>
          <cell r="K1744">
            <v>675.49</v>
          </cell>
          <cell r="L1744">
            <v>-14.9</v>
          </cell>
          <cell r="M1744">
            <v>660.59</v>
          </cell>
          <cell r="N1744">
            <v>3.41</v>
          </cell>
        </row>
        <row r="1745">
          <cell r="A1745" t="str">
            <v>CP1.418Thinned115</v>
          </cell>
          <cell r="B1745" t="str">
            <v xml:space="preserve">CP </v>
          </cell>
          <cell r="C1745">
            <v>1.4</v>
          </cell>
          <cell r="D1745">
            <v>18</v>
          </cell>
          <cell r="E1745" t="str">
            <v>Thinned</v>
          </cell>
          <cell r="F1745" t="str">
            <v>115-120</v>
          </cell>
          <cell r="G1745">
            <v>-0.78</v>
          </cell>
          <cell r="H1745">
            <v>-7.0000000000000007E-2</v>
          </cell>
          <cell r="I1745">
            <v>-0.85</v>
          </cell>
          <cell r="J1745">
            <v>-4.2300000000000004</v>
          </cell>
          <cell r="K1745">
            <v>671.26</v>
          </cell>
          <cell r="L1745">
            <v>-15.38</v>
          </cell>
          <cell r="M1745">
            <v>655.88</v>
          </cell>
          <cell r="N1745">
            <v>3.31</v>
          </cell>
        </row>
        <row r="1746">
          <cell r="A1746" t="str">
            <v>CP1.418Thinned120</v>
          </cell>
          <cell r="B1746" t="str">
            <v xml:space="preserve">CP </v>
          </cell>
          <cell r="C1746">
            <v>1.4</v>
          </cell>
          <cell r="D1746">
            <v>18</v>
          </cell>
          <cell r="E1746" t="str">
            <v>Thinned</v>
          </cell>
          <cell r="F1746" t="str">
            <v>120-125</v>
          </cell>
          <cell r="G1746">
            <v>-0.97</v>
          </cell>
          <cell r="H1746">
            <v>-0.08</v>
          </cell>
          <cell r="I1746">
            <v>-1.05</v>
          </cell>
          <cell r="J1746">
            <v>-5.24</v>
          </cell>
          <cell r="K1746">
            <v>666.02</v>
          </cell>
          <cell r="L1746">
            <v>-15.84</v>
          </cell>
          <cell r="M1746">
            <v>650.17999999999995</v>
          </cell>
          <cell r="N1746">
            <v>3.21</v>
          </cell>
        </row>
        <row r="1747">
          <cell r="A1747" t="str">
            <v>CP1.418Thinned125</v>
          </cell>
          <cell r="B1747" t="str">
            <v xml:space="preserve">CP </v>
          </cell>
          <cell r="C1747">
            <v>1.4</v>
          </cell>
          <cell r="D1747">
            <v>18</v>
          </cell>
          <cell r="E1747" t="str">
            <v>Thinned</v>
          </cell>
          <cell r="F1747" t="str">
            <v>125-130</v>
          </cell>
          <cell r="G1747">
            <v>-1.2</v>
          </cell>
          <cell r="H1747">
            <v>-0.08</v>
          </cell>
          <cell r="I1747">
            <v>-1.28</v>
          </cell>
          <cell r="J1747">
            <v>-6.38</v>
          </cell>
          <cell r="K1747">
            <v>659.64</v>
          </cell>
          <cell r="L1747">
            <v>-16.29</v>
          </cell>
          <cell r="M1747">
            <v>643.35</v>
          </cell>
          <cell r="N1747">
            <v>3.11</v>
          </cell>
        </row>
        <row r="1748">
          <cell r="A1748" t="str">
            <v>CP1.418Thinned130</v>
          </cell>
          <cell r="B1748" t="str">
            <v xml:space="preserve">CP </v>
          </cell>
          <cell r="C1748">
            <v>1.4</v>
          </cell>
          <cell r="D1748">
            <v>18</v>
          </cell>
          <cell r="E1748" t="str">
            <v>Thinned</v>
          </cell>
          <cell r="F1748" t="str">
            <v>130-135</v>
          </cell>
          <cell r="G1748">
            <v>-1.41</v>
          </cell>
          <cell r="H1748">
            <v>-0.08</v>
          </cell>
          <cell r="I1748">
            <v>-1.48</v>
          </cell>
          <cell r="J1748">
            <v>-7.42</v>
          </cell>
          <cell r="K1748">
            <v>652.22</v>
          </cell>
          <cell r="L1748">
            <v>-16.73</v>
          </cell>
          <cell r="M1748">
            <v>635.49</v>
          </cell>
          <cell r="N1748">
            <v>3.02</v>
          </cell>
        </row>
        <row r="1749">
          <cell r="A1749" t="str">
            <v>CP1.418Thinned135</v>
          </cell>
          <cell r="B1749" t="str">
            <v xml:space="preserve">CP </v>
          </cell>
          <cell r="C1749">
            <v>1.4</v>
          </cell>
          <cell r="D1749">
            <v>18</v>
          </cell>
          <cell r="E1749" t="str">
            <v>Thinned</v>
          </cell>
          <cell r="F1749" t="str">
            <v>135-140</v>
          </cell>
          <cell r="G1749">
            <v>-1.57</v>
          </cell>
          <cell r="H1749">
            <v>-7.0000000000000007E-2</v>
          </cell>
          <cell r="I1749">
            <v>-1.64</v>
          </cell>
          <cell r="J1749">
            <v>-8.2200000000000006</v>
          </cell>
          <cell r="K1749">
            <v>644</v>
          </cell>
          <cell r="L1749">
            <v>-17.16</v>
          </cell>
          <cell r="M1749">
            <v>626.84</v>
          </cell>
          <cell r="N1749">
            <v>2.93</v>
          </cell>
        </row>
        <row r="1750">
          <cell r="A1750" t="str">
            <v>CP1.418Thinned140</v>
          </cell>
          <cell r="B1750" t="str">
            <v xml:space="preserve">CP </v>
          </cell>
          <cell r="C1750">
            <v>1.4</v>
          </cell>
          <cell r="D1750">
            <v>18</v>
          </cell>
          <cell r="E1750" t="str">
            <v>Thinned</v>
          </cell>
          <cell r="F1750" t="str">
            <v>140-145</v>
          </cell>
          <cell r="G1750">
            <v>-1.7</v>
          </cell>
          <cell r="H1750">
            <v>-7.0000000000000007E-2</v>
          </cell>
          <cell r="I1750">
            <v>-1.77</v>
          </cell>
          <cell r="J1750">
            <v>-8.85</v>
          </cell>
          <cell r="K1750">
            <v>635.15</v>
          </cell>
          <cell r="L1750">
            <v>-17.57</v>
          </cell>
          <cell r="M1750">
            <v>617.57999999999993</v>
          </cell>
          <cell r="N1750">
            <v>2.84</v>
          </cell>
        </row>
        <row r="1751">
          <cell r="A1751" t="str">
            <v>CP1.418Thinned145</v>
          </cell>
          <cell r="B1751" t="str">
            <v xml:space="preserve">CP </v>
          </cell>
          <cell r="C1751">
            <v>1.4</v>
          </cell>
          <cell r="D1751">
            <v>18</v>
          </cell>
          <cell r="E1751" t="str">
            <v>Thinned</v>
          </cell>
          <cell r="F1751" t="str">
            <v>145-150</v>
          </cell>
          <cell r="G1751">
            <v>-1.81</v>
          </cell>
          <cell r="H1751">
            <v>-7.0000000000000007E-2</v>
          </cell>
          <cell r="I1751">
            <v>-1.87</v>
          </cell>
          <cell r="J1751">
            <v>-9.3699999999999992</v>
          </cell>
          <cell r="K1751">
            <v>625.79</v>
          </cell>
          <cell r="L1751">
            <v>-17.97</v>
          </cell>
          <cell r="M1751">
            <v>607.81999999999994</v>
          </cell>
          <cell r="N1751">
            <v>2.76</v>
          </cell>
        </row>
        <row r="1752">
          <cell r="A1752" t="str">
            <v>CP1.418Thinned150</v>
          </cell>
          <cell r="B1752" t="str">
            <v xml:space="preserve">CP </v>
          </cell>
          <cell r="C1752">
            <v>1.4</v>
          </cell>
          <cell r="D1752">
            <v>18</v>
          </cell>
          <cell r="E1752" t="str">
            <v>Thinned</v>
          </cell>
          <cell r="F1752" t="str">
            <v>150-155</v>
          </cell>
          <cell r="G1752">
            <v>-1.9</v>
          </cell>
          <cell r="H1752">
            <v>-0.06</v>
          </cell>
          <cell r="I1752">
            <v>-1.97</v>
          </cell>
          <cell r="J1752">
            <v>-9.85</v>
          </cell>
          <cell r="K1752">
            <v>615.94000000000005</v>
          </cell>
          <cell r="L1752">
            <v>-18.36</v>
          </cell>
          <cell r="M1752">
            <v>597.58000000000004</v>
          </cell>
          <cell r="N1752">
            <v>2.68</v>
          </cell>
        </row>
        <row r="1753">
          <cell r="A1753" t="str">
            <v>CP1.418Thinned155</v>
          </cell>
          <cell r="B1753" t="str">
            <v xml:space="preserve">CP </v>
          </cell>
          <cell r="C1753">
            <v>1.4</v>
          </cell>
          <cell r="D1753">
            <v>18</v>
          </cell>
          <cell r="E1753" t="str">
            <v>Thinned</v>
          </cell>
          <cell r="F1753" t="str">
            <v>155-160</v>
          </cell>
          <cell r="G1753">
            <v>-1.95</v>
          </cell>
          <cell r="H1753">
            <v>-0.06</v>
          </cell>
          <cell r="I1753">
            <v>-2.0099999999999998</v>
          </cell>
          <cell r="J1753">
            <v>-10.050000000000001</v>
          </cell>
          <cell r="K1753">
            <v>605.89</v>
          </cell>
          <cell r="L1753">
            <v>-18.739999999999998</v>
          </cell>
          <cell r="M1753">
            <v>587.15</v>
          </cell>
          <cell r="N1753">
            <v>2.6</v>
          </cell>
        </row>
        <row r="1754">
          <cell r="A1754" t="str">
            <v>CP1.418Thinned160</v>
          </cell>
          <cell r="B1754" t="str">
            <v xml:space="preserve">CP </v>
          </cell>
          <cell r="C1754">
            <v>1.4</v>
          </cell>
          <cell r="D1754">
            <v>18</v>
          </cell>
          <cell r="E1754" t="str">
            <v>Thinned</v>
          </cell>
          <cell r="F1754" t="str">
            <v>160-165</v>
          </cell>
          <cell r="G1754">
            <v>-2.0099999999999998</v>
          </cell>
          <cell r="H1754">
            <v>-0.06</v>
          </cell>
          <cell r="I1754">
            <v>-2.0699999999999998</v>
          </cell>
          <cell r="J1754">
            <v>-10.34</v>
          </cell>
          <cell r="K1754">
            <v>595.55999999999995</v>
          </cell>
          <cell r="L1754">
            <v>-19.11</v>
          </cell>
          <cell r="M1754">
            <v>576.44999999999993</v>
          </cell>
          <cell r="N1754">
            <v>2.52</v>
          </cell>
        </row>
        <row r="1755">
          <cell r="A1755" t="str">
            <v>CP1.418Thinned165</v>
          </cell>
          <cell r="B1755" t="str">
            <v xml:space="preserve">CP </v>
          </cell>
          <cell r="C1755">
            <v>1.4</v>
          </cell>
          <cell r="D1755">
            <v>18</v>
          </cell>
          <cell r="E1755" t="str">
            <v>Thinned</v>
          </cell>
          <cell r="F1755" t="str">
            <v>165-170</v>
          </cell>
          <cell r="G1755">
            <v>-2.0499999999999998</v>
          </cell>
          <cell r="H1755">
            <v>-0.06</v>
          </cell>
          <cell r="I1755">
            <v>-2.11</v>
          </cell>
          <cell r="J1755">
            <v>-10.53</v>
          </cell>
          <cell r="K1755">
            <v>585.03</v>
          </cell>
          <cell r="L1755">
            <v>-19.46</v>
          </cell>
          <cell r="M1755">
            <v>565.56999999999994</v>
          </cell>
          <cell r="N1755">
            <v>2.4500000000000002</v>
          </cell>
        </row>
        <row r="1756">
          <cell r="A1756" t="str">
            <v>CP1.418Thinned170</v>
          </cell>
          <cell r="B1756" t="str">
            <v xml:space="preserve">CP </v>
          </cell>
          <cell r="C1756">
            <v>1.4</v>
          </cell>
          <cell r="D1756">
            <v>18</v>
          </cell>
          <cell r="E1756" t="str">
            <v>Thinned</v>
          </cell>
          <cell r="F1756" t="str">
            <v>170-175</v>
          </cell>
          <cell r="G1756">
            <v>-2.06</v>
          </cell>
          <cell r="H1756">
            <v>-0.06</v>
          </cell>
          <cell r="I1756">
            <v>-2.11</v>
          </cell>
          <cell r="J1756">
            <v>-10.57</v>
          </cell>
          <cell r="K1756">
            <v>574.46</v>
          </cell>
          <cell r="L1756">
            <v>-19.809999999999999</v>
          </cell>
          <cell r="M1756">
            <v>554.65000000000009</v>
          </cell>
          <cell r="N1756">
            <v>2.37</v>
          </cell>
        </row>
        <row r="1757">
          <cell r="A1757" t="str">
            <v>CP1.418Thinned175</v>
          </cell>
          <cell r="B1757" t="str">
            <v xml:space="preserve">CP </v>
          </cell>
          <cell r="C1757">
            <v>1.4</v>
          </cell>
          <cell r="D1757">
            <v>18</v>
          </cell>
          <cell r="E1757" t="str">
            <v>Thinned</v>
          </cell>
          <cell r="F1757" t="str">
            <v>175-180</v>
          </cell>
          <cell r="G1757">
            <v>-2.08</v>
          </cell>
          <cell r="H1757">
            <v>-0.05</v>
          </cell>
          <cell r="I1757">
            <v>-2.13</v>
          </cell>
          <cell r="J1757">
            <v>-10.64</v>
          </cell>
          <cell r="K1757">
            <v>563.82000000000005</v>
          </cell>
          <cell r="L1757">
            <v>-20.14</v>
          </cell>
          <cell r="M1757">
            <v>543.68000000000006</v>
          </cell>
          <cell r="N1757">
            <v>2.2999999999999998</v>
          </cell>
        </row>
        <row r="1758">
          <cell r="A1758" t="str">
            <v>CP1.418Thinned180</v>
          </cell>
          <cell r="B1758" t="str">
            <v xml:space="preserve">CP </v>
          </cell>
          <cell r="C1758">
            <v>1.4</v>
          </cell>
          <cell r="D1758">
            <v>18</v>
          </cell>
          <cell r="E1758" t="str">
            <v>Thinned</v>
          </cell>
          <cell r="F1758" t="str">
            <v>180-185</v>
          </cell>
          <cell r="G1758">
            <v>-2.08</v>
          </cell>
          <cell r="H1758">
            <v>-0.05</v>
          </cell>
          <cell r="I1758">
            <v>-2.13</v>
          </cell>
          <cell r="J1758">
            <v>-10.64</v>
          </cell>
          <cell r="K1758">
            <v>553.16999999999996</v>
          </cell>
          <cell r="L1758">
            <v>-20.46</v>
          </cell>
          <cell r="M1758">
            <v>532.70999999999992</v>
          </cell>
          <cell r="N1758">
            <v>2.23</v>
          </cell>
        </row>
        <row r="1759">
          <cell r="A1759" t="str">
            <v>CP1.418Thinned185</v>
          </cell>
          <cell r="B1759" t="str">
            <v xml:space="preserve">CP </v>
          </cell>
          <cell r="C1759">
            <v>1.4</v>
          </cell>
          <cell r="D1759">
            <v>18</v>
          </cell>
          <cell r="E1759" t="str">
            <v>Thinned</v>
          </cell>
          <cell r="F1759" t="str">
            <v>185-190</v>
          </cell>
          <cell r="G1759">
            <v>-2.0699999999999998</v>
          </cell>
          <cell r="H1759">
            <v>-0.05</v>
          </cell>
          <cell r="I1759">
            <v>-2.12</v>
          </cell>
          <cell r="J1759">
            <v>-10.61</v>
          </cell>
          <cell r="K1759">
            <v>542.55999999999995</v>
          </cell>
          <cell r="L1759">
            <v>-20.78</v>
          </cell>
          <cell r="M1759">
            <v>521.78</v>
          </cell>
          <cell r="N1759">
            <v>2.17</v>
          </cell>
        </row>
        <row r="1760">
          <cell r="A1760" t="str">
            <v>CP1.418Thinned190</v>
          </cell>
          <cell r="B1760" t="str">
            <v xml:space="preserve">CP </v>
          </cell>
          <cell r="C1760">
            <v>1.4</v>
          </cell>
          <cell r="D1760">
            <v>18</v>
          </cell>
          <cell r="E1760" t="str">
            <v>Thinned</v>
          </cell>
          <cell r="F1760" t="str">
            <v>190-195</v>
          </cell>
          <cell r="G1760">
            <v>-2.06</v>
          </cell>
          <cell r="H1760">
            <v>-0.05</v>
          </cell>
          <cell r="I1760">
            <v>-2.11</v>
          </cell>
          <cell r="J1760">
            <v>-10.56</v>
          </cell>
          <cell r="K1760">
            <v>532</v>
          </cell>
          <cell r="L1760">
            <v>-21.08</v>
          </cell>
          <cell r="M1760">
            <v>510.92</v>
          </cell>
          <cell r="N1760">
            <v>2.1</v>
          </cell>
        </row>
        <row r="1761">
          <cell r="A1761" t="str">
            <v>CP1.418Thinned195</v>
          </cell>
          <cell r="B1761" t="str">
            <v xml:space="preserve">CP </v>
          </cell>
          <cell r="C1761">
            <v>1.4</v>
          </cell>
          <cell r="D1761">
            <v>18</v>
          </cell>
          <cell r="E1761" t="str">
            <v>Thinned</v>
          </cell>
          <cell r="F1761" t="str">
            <v>195-200</v>
          </cell>
          <cell r="G1761">
            <v>0.45</v>
          </cell>
          <cell r="H1761">
            <v>-0.45</v>
          </cell>
          <cell r="I1761">
            <v>-0.01</v>
          </cell>
          <cell r="J1761">
            <v>-0.04</v>
          </cell>
          <cell r="K1761">
            <v>531.96</v>
          </cell>
          <cell r="L1761">
            <v>-21.08</v>
          </cell>
          <cell r="M1761">
            <v>510.88000000000005</v>
          </cell>
          <cell r="N1761">
            <v>0</v>
          </cell>
        </row>
        <row r="1762">
          <cell r="A1762" t="str">
            <v>CP1.420NO_thin000</v>
          </cell>
          <cell r="B1762" t="str">
            <v xml:space="preserve">CP </v>
          </cell>
          <cell r="C1762">
            <v>1.4</v>
          </cell>
          <cell r="D1762">
            <v>20</v>
          </cell>
          <cell r="E1762" t="str">
            <v>NO_thin</v>
          </cell>
          <cell r="F1762" t="str">
            <v xml:space="preserve">  0-5</v>
          </cell>
          <cell r="G1762">
            <v>3.04</v>
          </cell>
          <cell r="H1762">
            <v>0.34</v>
          </cell>
          <cell r="I1762">
            <v>3.37</v>
          </cell>
          <cell r="J1762">
            <v>16.87</v>
          </cell>
          <cell r="K1762">
            <v>16.87</v>
          </cell>
          <cell r="L1762">
            <v>0</v>
          </cell>
          <cell r="M1762">
            <v>16.87</v>
          </cell>
          <cell r="N1762">
            <v>0</v>
          </cell>
        </row>
        <row r="1763">
          <cell r="A1763" t="str">
            <v>CP1.420NO_thin005</v>
          </cell>
          <cell r="B1763" t="str">
            <v xml:space="preserve">CP </v>
          </cell>
          <cell r="C1763">
            <v>1.4</v>
          </cell>
          <cell r="D1763">
            <v>20</v>
          </cell>
          <cell r="E1763" t="str">
            <v>NO_thin</v>
          </cell>
          <cell r="F1763" t="str">
            <v xml:space="preserve">  5-10</v>
          </cell>
          <cell r="G1763">
            <v>9.27</v>
          </cell>
          <cell r="H1763">
            <v>0.41</v>
          </cell>
          <cell r="I1763">
            <v>9.69</v>
          </cell>
          <cell r="J1763">
            <v>48.43</v>
          </cell>
          <cell r="K1763">
            <v>65.3</v>
          </cell>
          <cell r="L1763">
            <v>0</v>
          </cell>
          <cell r="M1763">
            <v>65.3</v>
          </cell>
          <cell r="N1763">
            <v>0</v>
          </cell>
        </row>
        <row r="1764">
          <cell r="A1764" t="str">
            <v>CP1.420NO_thin010</v>
          </cell>
          <cell r="B1764" t="str">
            <v xml:space="preserve">CP </v>
          </cell>
          <cell r="C1764">
            <v>1.4</v>
          </cell>
          <cell r="D1764">
            <v>20</v>
          </cell>
          <cell r="E1764" t="str">
            <v>NO_thin</v>
          </cell>
          <cell r="F1764" t="str">
            <v xml:space="preserve"> 10-15</v>
          </cell>
          <cell r="G1764">
            <v>25.9</v>
          </cell>
          <cell r="H1764">
            <v>0.59</v>
          </cell>
          <cell r="I1764">
            <v>26.49</v>
          </cell>
          <cell r="J1764">
            <v>132.44999999999999</v>
          </cell>
          <cell r="K1764">
            <v>197.75</v>
          </cell>
          <cell r="L1764">
            <v>0</v>
          </cell>
          <cell r="M1764">
            <v>197.75</v>
          </cell>
          <cell r="N1764">
            <v>0</v>
          </cell>
        </row>
        <row r="1765">
          <cell r="A1765" t="str">
            <v>CP1.420NO_thin015</v>
          </cell>
          <cell r="B1765" t="str">
            <v xml:space="preserve">CP </v>
          </cell>
          <cell r="C1765">
            <v>1.4</v>
          </cell>
          <cell r="D1765">
            <v>20</v>
          </cell>
          <cell r="E1765" t="str">
            <v>NO_thin</v>
          </cell>
          <cell r="F1765" t="str">
            <v xml:space="preserve"> 15-20</v>
          </cell>
          <cell r="G1765">
            <v>28.54</v>
          </cell>
          <cell r="H1765">
            <v>7.89</v>
          </cell>
          <cell r="I1765">
            <v>36.42</v>
          </cell>
          <cell r="J1765">
            <v>182.12</v>
          </cell>
          <cell r="K1765">
            <v>379.87</v>
          </cell>
          <cell r="L1765">
            <v>0</v>
          </cell>
          <cell r="M1765">
            <v>379.87</v>
          </cell>
          <cell r="N1765">
            <v>0</v>
          </cell>
        </row>
        <row r="1766">
          <cell r="A1766" t="str">
            <v>CP1.420NO_thin020</v>
          </cell>
          <cell r="B1766" t="str">
            <v xml:space="preserve">CP </v>
          </cell>
          <cell r="C1766">
            <v>1.4</v>
          </cell>
          <cell r="D1766">
            <v>20</v>
          </cell>
          <cell r="E1766" t="str">
            <v>NO_thin</v>
          </cell>
          <cell r="F1766" t="str">
            <v xml:space="preserve"> 20-25</v>
          </cell>
          <cell r="G1766">
            <v>14.95</v>
          </cell>
          <cell r="H1766">
            <v>5.1100000000000003</v>
          </cell>
          <cell r="I1766">
            <v>20.05</v>
          </cell>
          <cell r="J1766">
            <v>100.27</v>
          </cell>
          <cell r="K1766">
            <v>480.14</v>
          </cell>
          <cell r="L1766">
            <v>0</v>
          </cell>
          <cell r="M1766">
            <v>480.14</v>
          </cell>
          <cell r="N1766">
            <v>0</v>
          </cell>
        </row>
        <row r="1767">
          <cell r="A1767" t="str">
            <v>CP1.420NO_thin025</v>
          </cell>
          <cell r="B1767" t="str">
            <v xml:space="preserve">CP </v>
          </cell>
          <cell r="C1767">
            <v>1.4</v>
          </cell>
          <cell r="D1767">
            <v>20</v>
          </cell>
          <cell r="E1767" t="str">
            <v>NO_thin</v>
          </cell>
          <cell r="F1767" t="str">
            <v xml:space="preserve"> 25-30</v>
          </cell>
          <cell r="G1767">
            <v>17.510000000000002</v>
          </cell>
          <cell r="H1767">
            <v>2.44</v>
          </cell>
          <cell r="I1767">
            <v>19.940000000000001</v>
          </cell>
          <cell r="J1767">
            <v>99.72</v>
          </cell>
          <cell r="K1767">
            <v>579.87</v>
          </cell>
          <cell r="L1767">
            <v>0</v>
          </cell>
          <cell r="M1767">
            <v>579.87</v>
          </cell>
          <cell r="N1767">
            <v>0</v>
          </cell>
        </row>
        <row r="1768">
          <cell r="A1768" t="str">
            <v>CP1.420NO_thin030</v>
          </cell>
          <cell r="B1768" t="str">
            <v xml:space="preserve">CP </v>
          </cell>
          <cell r="C1768">
            <v>1.4</v>
          </cell>
          <cell r="D1768">
            <v>20</v>
          </cell>
          <cell r="E1768" t="str">
            <v>NO_thin</v>
          </cell>
          <cell r="F1768" t="str">
            <v xml:space="preserve"> 30-35</v>
          </cell>
          <cell r="G1768">
            <v>17.8</v>
          </cell>
          <cell r="H1768">
            <v>1.07</v>
          </cell>
          <cell r="I1768">
            <v>18.88</v>
          </cell>
          <cell r="J1768">
            <v>94.39</v>
          </cell>
          <cell r="K1768">
            <v>674.25</v>
          </cell>
          <cell r="L1768">
            <v>0</v>
          </cell>
          <cell r="M1768">
            <v>674.25</v>
          </cell>
          <cell r="N1768">
            <v>0</v>
          </cell>
        </row>
        <row r="1769">
          <cell r="A1769" t="str">
            <v>CP1.420NO_thin035</v>
          </cell>
          <cell r="B1769" t="str">
            <v xml:space="preserve">CP </v>
          </cell>
          <cell r="C1769">
            <v>1.4</v>
          </cell>
          <cell r="D1769">
            <v>20</v>
          </cell>
          <cell r="E1769" t="str">
            <v>NO_thin</v>
          </cell>
          <cell r="F1769" t="str">
            <v xml:space="preserve"> 35-40</v>
          </cell>
          <cell r="G1769">
            <v>16.93</v>
          </cell>
          <cell r="H1769">
            <v>0.04</v>
          </cell>
          <cell r="I1769">
            <v>16.98</v>
          </cell>
          <cell r="J1769">
            <v>84.89</v>
          </cell>
          <cell r="K1769">
            <v>759.14</v>
          </cell>
          <cell r="L1769">
            <v>0</v>
          </cell>
          <cell r="M1769">
            <v>759.14</v>
          </cell>
          <cell r="N1769">
            <v>0</v>
          </cell>
        </row>
        <row r="1770">
          <cell r="A1770" t="str">
            <v>CP1.420NO_thin040</v>
          </cell>
          <cell r="B1770" t="str">
            <v xml:space="preserve">CP </v>
          </cell>
          <cell r="C1770">
            <v>1.4</v>
          </cell>
          <cell r="D1770">
            <v>20</v>
          </cell>
          <cell r="E1770" t="str">
            <v>NO_thin</v>
          </cell>
          <cell r="F1770" t="str">
            <v xml:space="preserve"> 40-45</v>
          </cell>
          <cell r="G1770">
            <v>15.58</v>
          </cell>
          <cell r="H1770">
            <v>-0.62</v>
          </cell>
          <cell r="I1770">
            <v>14.96</v>
          </cell>
          <cell r="J1770">
            <v>74.8</v>
          </cell>
          <cell r="K1770">
            <v>833.95</v>
          </cell>
          <cell r="L1770">
            <v>0</v>
          </cell>
          <cell r="M1770">
            <v>833.95</v>
          </cell>
          <cell r="N1770">
            <v>0</v>
          </cell>
        </row>
        <row r="1771">
          <cell r="A1771" t="str">
            <v>CP1.420NO_thin045</v>
          </cell>
          <cell r="B1771" t="str">
            <v xml:space="preserve">CP </v>
          </cell>
          <cell r="C1771">
            <v>1.4</v>
          </cell>
          <cell r="D1771">
            <v>20</v>
          </cell>
          <cell r="E1771" t="str">
            <v>NO_thin</v>
          </cell>
          <cell r="F1771" t="str">
            <v xml:space="preserve"> 45-50</v>
          </cell>
          <cell r="G1771">
            <v>13.99</v>
          </cell>
          <cell r="H1771">
            <v>-0.8</v>
          </cell>
          <cell r="I1771">
            <v>13.19</v>
          </cell>
          <cell r="J1771">
            <v>65.95</v>
          </cell>
          <cell r="K1771">
            <v>899.9</v>
          </cell>
          <cell r="L1771">
            <v>0</v>
          </cell>
          <cell r="M1771">
            <v>899.9</v>
          </cell>
          <cell r="N1771">
            <v>0</v>
          </cell>
        </row>
        <row r="1772">
          <cell r="A1772" t="str">
            <v>CP1.420NO_thin050</v>
          </cell>
          <cell r="B1772" t="str">
            <v xml:space="preserve">CP </v>
          </cell>
          <cell r="C1772">
            <v>1.4</v>
          </cell>
          <cell r="D1772">
            <v>20</v>
          </cell>
          <cell r="E1772" t="str">
            <v>NO_thin</v>
          </cell>
          <cell r="F1772" t="str">
            <v xml:space="preserve"> 50-55</v>
          </cell>
          <cell r="G1772">
            <v>12.83</v>
          </cell>
          <cell r="H1772">
            <v>-0.84</v>
          </cell>
          <cell r="I1772">
            <v>12</v>
          </cell>
          <cell r="J1772">
            <v>59.99</v>
          </cell>
          <cell r="K1772">
            <v>959.89</v>
          </cell>
          <cell r="L1772">
            <v>0</v>
          </cell>
          <cell r="M1772">
            <v>959.89</v>
          </cell>
          <cell r="N1772">
            <v>0</v>
          </cell>
        </row>
        <row r="1773">
          <cell r="A1773" t="str">
            <v>CP1.420NO_thin055</v>
          </cell>
          <cell r="B1773" t="str">
            <v xml:space="preserve">CP </v>
          </cell>
          <cell r="C1773">
            <v>1.4</v>
          </cell>
          <cell r="D1773">
            <v>20</v>
          </cell>
          <cell r="E1773" t="str">
            <v>NO_thin</v>
          </cell>
          <cell r="F1773" t="str">
            <v xml:space="preserve"> 55-60</v>
          </cell>
          <cell r="G1773">
            <v>11.59</v>
          </cell>
          <cell r="H1773">
            <v>-0.8</v>
          </cell>
          <cell r="I1773">
            <v>10.79</v>
          </cell>
          <cell r="J1773">
            <v>53.93</v>
          </cell>
          <cell r="K1773">
            <v>1013.83</v>
          </cell>
          <cell r="L1773">
            <v>0</v>
          </cell>
          <cell r="M1773">
            <v>1013.83</v>
          </cell>
          <cell r="N1773">
            <v>0</v>
          </cell>
        </row>
        <row r="1774">
          <cell r="A1774" t="str">
            <v>CP1.420NO_thin060</v>
          </cell>
          <cell r="B1774" t="str">
            <v xml:space="preserve">CP </v>
          </cell>
          <cell r="C1774">
            <v>1.4</v>
          </cell>
          <cell r="D1774">
            <v>20</v>
          </cell>
          <cell r="E1774" t="str">
            <v>NO_thin</v>
          </cell>
          <cell r="F1774" t="str">
            <v xml:space="preserve"> 60-65</v>
          </cell>
          <cell r="G1774">
            <v>10.55</v>
          </cell>
          <cell r="H1774">
            <v>-0.86</v>
          </cell>
          <cell r="I1774">
            <v>9.69</v>
          </cell>
          <cell r="J1774">
            <v>48.47</v>
          </cell>
          <cell r="K1774">
            <v>1062.3</v>
          </cell>
          <cell r="L1774">
            <v>0</v>
          </cell>
          <cell r="M1774">
            <v>1062.3</v>
          </cell>
          <cell r="N1774">
            <v>0</v>
          </cell>
        </row>
        <row r="1775">
          <cell r="A1775" t="str">
            <v>CP1.420NO_thin065</v>
          </cell>
          <cell r="B1775" t="str">
            <v xml:space="preserve">CP </v>
          </cell>
          <cell r="C1775">
            <v>1.4</v>
          </cell>
          <cell r="D1775">
            <v>20</v>
          </cell>
          <cell r="E1775" t="str">
            <v>NO_thin</v>
          </cell>
          <cell r="F1775" t="str">
            <v xml:space="preserve"> 65-70</v>
          </cell>
          <cell r="G1775">
            <v>9.4499999999999993</v>
          </cell>
          <cell r="H1775">
            <v>-0.84</v>
          </cell>
          <cell r="I1775">
            <v>8.61</v>
          </cell>
          <cell r="J1775">
            <v>43.07</v>
          </cell>
          <cell r="K1775">
            <v>1105.3699999999999</v>
          </cell>
          <cell r="L1775">
            <v>0</v>
          </cell>
          <cell r="M1775">
            <v>1105.3699999999999</v>
          </cell>
          <cell r="N1775">
            <v>0</v>
          </cell>
        </row>
        <row r="1776">
          <cell r="A1776" t="str">
            <v>CP1.420NO_thin070</v>
          </cell>
          <cell r="B1776" t="str">
            <v xml:space="preserve">CP </v>
          </cell>
          <cell r="C1776">
            <v>1.4</v>
          </cell>
          <cell r="D1776">
            <v>20</v>
          </cell>
          <cell r="E1776" t="str">
            <v>NO_thin</v>
          </cell>
          <cell r="F1776" t="str">
            <v xml:space="preserve"> 70-75</v>
          </cell>
          <cell r="G1776">
            <v>8.39</v>
          </cell>
          <cell r="H1776">
            <v>-0.93</v>
          </cell>
          <cell r="I1776">
            <v>7.46</v>
          </cell>
          <cell r="J1776">
            <v>37.299999999999997</v>
          </cell>
          <cell r="K1776">
            <v>1142.67</v>
          </cell>
          <cell r="L1776">
            <v>0</v>
          </cell>
          <cell r="M1776">
            <v>1142.67</v>
          </cell>
          <cell r="N1776">
            <v>0</v>
          </cell>
        </row>
        <row r="1777">
          <cell r="A1777" t="str">
            <v>CP1.420NO_thin075</v>
          </cell>
          <cell r="B1777" t="str">
            <v xml:space="preserve">CP </v>
          </cell>
          <cell r="C1777">
            <v>1.4</v>
          </cell>
          <cell r="D1777">
            <v>20</v>
          </cell>
          <cell r="E1777" t="str">
            <v>NO_thin</v>
          </cell>
          <cell r="F1777" t="str">
            <v xml:space="preserve"> 75-80</v>
          </cell>
          <cell r="G1777">
            <v>7.29</v>
          </cell>
          <cell r="H1777">
            <v>-1.1100000000000001</v>
          </cell>
          <cell r="I1777">
            <v>6.18</v>
          </cell>
          <cell r="J1777">
            <v>30.88</v>
          </cell>
          <cell r="K1777">
            <v>1173.55</v>
          </cell>
          <cell r="L1777">
            <v>0</v>
          </cell>
          <cell r="M1777">
            <v>1173.55</v>
          </cell>
          <cell r="N1777">
            <v>0</v>
          </cell>
        </row>
        <row r="1778">
          <cell r="A1778" t="str">
            <v>CP1.420NO_thin080</v>
          </cell>
          <cell r="B1778" t="str">
            <v xml:space="preserve">CP </v>
          </cell>
          <cell r="C1778">
            <v>1.4</v>
          </cell>
          <cell r="D1778">
            <v>20</v>
          </cell>
          <cell r="E1778" t="str">
            <v>NO_thin</v>
          </cell>
          <cell r="F1778" t="str">
            <v xml:space="preserve"> 80-85</v>
          </cell>
          <cell r="G1778">
            <v>6.41</v>
          </cell>
          <cell r="H1778">
            <v>-1.08</v>
          </cell>
          <cell r="I1778">
            <v>5.33</v>
          </cell>
          <cell r="J1778">
            <v>26.66</v>
          </cell>
          <cell r="K1778">
            <v>1200.21</v>
          </cell>
          <cell r="L1778">
            <v>0</v>
          </cell>
          <cell r="M1778">
            <v>1200.21</v>
          </cell>
          <cell r="N1778">
            <v>0</v>
          </cell>
        </row>
        <row r="1779">
          <cell r="A1779" t="str">
            <v>CP1.420NO_thin085</v>
          </cell>
          <cell r="B1779" t="str">
            <v xml:space="preserve">CP </v>
          </cell>
          <cell r="C1779">
            <v>1.4</v>
          </cell>
          <cell r="D1779">
            <v>20</v>
          </cell>
          <cell r="E1779" t="str">
            <v>NO_thin</v>
          </cell>
          <cell r="F1779" t="str">
            <v xml:space="preserve"> 85-90</v>
          </cell>
          <cell r="G1779">
            <v>5.65</v>
          </cell>
          <cell r="H1779">
            <v>-0.89</v>
          </cell>
          <cell r="I1779">
            <v>4.76</v>
          </cell>
          <cell r="J1779">
            <v>23.81</v>
          </cell>
          <cell r="K1779">
            <v>1224.02</v>
          </cell>
          <cell r="L1779">
            <v>0</v>
          </cell>
          <cell r="M1779">
            <v>1224.02</v>
          </cell>
          <cell r="N1779">
            <v>0</v>
          </cell>
        </row>
        <row r="1780">
          <cell r="A1780" t="str">
            <v>CP1.420NO_thin090</v>
          </cell>
          <cell r="B1780" t="str">
            <v xml:space="preserve">CP </v>
          </cell>
          <cell r="C1780">
            <v>1.4</v>
          </cell>
          <cell r="D1780">
            <v>20</v>
          </cell>
          <cell r="E1780" t="str">
            <v>NO_thin</v>
          </cell>
          <cell r="F1780" t="str">
            <v xml:space="preserve"> 90-95</v>
          </cell>
          <cell r="G1780">
            <v>5.14</v>
          </cell>
          <cell r="H1780">
            <v>-0.82</v>
          </cell>
          <cell r="I1780">
            <v>4.33</v>
          </cell>
          <cell r="J1780">
            <v>21.64</v>
          </cell>
          <cell r="K1780">
            <v>1245.6600000000001</v>
          </cell>
          <cell r="L1780">
            <v>0</v>
          </cell>
          <cell r="M1780">
            <v>1245.6600000000001</v>
          </cell>
          <cell r="N1780">
            <v>0</v>
          </cell>
        </row>
        <row r="1781">
          <cell r="A1781" t="str">
            <v>CP1.420NO_thin095</v>
          </cell>
          <cell r="B1781" t="str">
            <v xml:space="preserve">CP </v>
          </cell>
          <cell r="C1781">
            <v>1.4</v>
          </cell>
          <cell r="D1781">
            <v>20</v>
          </cell>
          <cell r="E1781" t="str">
            <v>NO_thin</v>
          </cell>
          <cell r="F1781" t="str">
            <v xml:space="preserve"> 95-100</v>
          </cell>
          <cell r="G1781">
            <v>4.59</v>
          </cell>
          <cell r="H1781">
            <v>-0.7</v>
          </cell>
          <cell r="I1781">
            <v>3.89</v>
          </cell>
          <cell r="J1781">
            <v>19.46</v>
          </cell>
          <cell r="K1781">
            <v>1265.1199999999999</v>
          </cell>
          <cell r="L1781">
            <v>0</v>
          </cell>
          <cell r="M1781">
            <v>1265.1199999999999</v>
          </cell>
          <cell r="N1781">
            <v>0</v>
          </cell>
        </row>
        <row r="1782">
          <cell r="A1782" t="str">
            <v>CP1.420NO_thin100</v>
          </cell>
          <cell r="B1782" t="str">
            <v xml:space="preserve">CP </v>
          </cell>
          <cell r="C1782">
            <v>1.4</v>
          </cell>
          <cell r="D1782">
            <v>20</v>
          </cell>
          <cell r="E1782" t="str">
            <v>NO_thin</v>
          </cell>
          <cell r="F1782" t="str">
            <v>100-105</v>
          </cell>
          <cell r="G1782">
            <v>4.07</v>
          </cell>
          <cell r="H1782">
            <v>-0.63</v>
          </cell>
          <cell r="I1782">
            <v>3.44</v>
          </cell>
          <cell r="J1782">
            <v>17.22</v>
          </cell>
          <cell r="K1782">
            <v>1282.33</v>
          </cell>
          <cell r="L1782">
            <v>0</v>
          </cell>
          <cell r="M1782">
            <v>1282.33</v>
          </cell>
          <cell r="N1782">
            <v>0</v>
          </cell>
        </row>
        <row r="1783">
          <cell r="A1783" t="str">
            <v>CP1.420NO_thin105</v>
          </cell>
          <cell r="B1783" t="str">
            <v xml:space="preserve">CP </v>
          </cell>
          <cell r="C1783">
            <v>1.4</v>
          </cell>
          <cell r="D1783">
            <v>20</v>
          </cell>
          <cell r="E1783" t="str">
            <v>NO_thin</v>
          </cell>
          <cell r="F1783" t="str">
            <v>105-110</v>
          </cell>
          <cell r="G1783">
            <v>3.6</v>
          </cell>
          <cell r="H1783">
            <v>-0.56000000000000005</v>
          </cell>
          <cell r="I1783">
            <v>3.04</v>
          </cell>
          <cell r="J1783">
            <v>15.19</v>
          </cell>
          <cell r="K1783">
            <v>1297.52</v>
          </cell>
          <cell r="L1783">
            <v>0</v>
          </cell>
          <cell r="M1783">
            <v>1297.52</v>
          </cell>
          <cell r="N1783">
            <v>0</v>
          </cell>
        </row>
        <row r="1784">
          <cell r="A1784" t="str">
            <v>CP1.420NO_thin110</v>
          </cell>
          <cell r="B1784" t="str">
            <v xml:space="preserve">CP </v>
          </cell>
          <cell r="C1784">
            <v>1.4</v>
          </cell>
          <cell r="D1784">
            <v>20</v>
          </cell>
          <cell r="E1784" t="str">
            <v>NO_thin</v>
          </cell>
          <cell r="F1784" t="str">
            <v>110-115</v>
          </cell>
          <cell r="G1784">
            <v>3.15</v>
          </cell>
          <cell r="H1784">
            <v>-0.48</v>
          </cell>
          <cell r="I1784">
            <v>2.67</v>
          </cell>
          <cell r="J1784">
            <v>13.33</v>
          </cell>
          <cell r="K1784">
            <v>1310.85</v>
          </cell>
          <cell r="L1784">
            <v>0</v>
          </cell>
          <cell r="M1784">
            <v>1310.85</v>
          </cell>
          <cell r="N1784">
            <v>0</v>
          </cell>
        </row>
        <row r="1785">
          <cell r="A1785" t="str">
            <v>CP1.420NO_thin115</v>
          </cell>
          <cell r="B1785" t="str">
            <v xml:space="preserve">CP </v>
          </cell>
          <cell r="C1785">
            <v>1.4</v>
          </cell>
          <cell r="D1785">
            <v>20</v>
          </cell>
          <cell r="E1785" t="str">
            <v>NO_thin</v>
          </cell>
          <cell r="F1785" t="str">
            <v>115-120</v>
          </cell>
          <cell r="G1785">
            <v>2.79</v>
          </cell>
          <cell r="H1785">
            <v>-0.42</v>
          </cell>
          <cell r="I1785">
            <v>2.37</v>
          </cell>
          <cell r="J1785">
            <v>11.84</v>
          </cell>
          <cell r="K1785">
            <v>1322.68</v>
          </cell>
          <cell r="L1785">
            <v>0</v>
          </cell>
          <cell r="M1785">
            <v>1322.68</v>
          </cell>
          <cell r="N1785">
            <v>0</v>
          </cell>
        </row>
        <row r="1786">
          <cell r="A1786" t="str">
            <v>CP1.420NO_thin120</v>
          </cell>
          <cell r="B1786" t="str">
            <v xml:space="preserve">CP </v>
          </cell>
          <cell r="C1786">
            <v>1.4</v>
          </cell>
          <cell r="D1786">
            <v>20</v>
          </cell>
          <cell r="E1786" t="str">
            <v>NO_thin</v>
          </cell>
          <cell r="F1786" t="str">
            <v>120-125</v>
          </cell>
          <cell r="G1786">
            <v>2.5099999999999998</v>
          </cell>
          <cell r="H1786">
            <v>-0.36</v>
          </cell>
          <cell r="I1786">
            <v>2.15</v>
          </cell>
          <cell r="J1786">
            <v>10.74</v>
          </cell>
          <cell r="K1786">
            <v>1333.42</v>
          </cell>
          <cell r="L1786">
            <v>0</v>
          </cell>
          <cell r="M1786">
            <v>1333.42</v>
          </cell>
          <cell r="N1786">
            <v>0</v>
          </cell>
        </row>
        <row r="1787">
          <cell r="A1787" t="str">
            <v>CP1.420NO_thin125</v>
          </cell>
          <cell r="B1787" t="str">
            <v xml:space="preserve">CP </v>
          </cell>
          <cell r="C1787">
            <v>1.4</v>
          </cell>
          <cell r="D1787">
            <v>20</v>
          </cell>
          <cell r="E1787" t="str">
            <v>NO_thin</v>
          </cell>
          <cell r="F1787" t="str">
            <v>125-130</v>
          </cell>
          <cell r="G1787">
            <v>2.23</v>
          </cell>
          <cell r="H1787">
            <v>-0.32</v>
          </cell>
          <cell r="I1787">
            <v>1.91</v>
          </cell>
          <cell r="J1787">
            <v>9.5500000000000007</v>
          </cell>
          <cell r="K1787">
            <v>1342.97</v>
          </cell>
          <cell r="L1787">
            <v>0</v>
          </cell>
          <cell r="M1787">
            <v>1342.97</v>
          </cell>
          <cell r="N1787">
            <v>0</v>
          </cell>
        </row>
        <row r="1788">
          <cell r="A1788" t="str">
            <v>CP1.420NO_thin130</v>
          </cell>
          <cell r="B1788" t="str">
            <v xml:space="preserve">CP </v>
          </cell>
          <cell r="C1788">
            <v>1.4</v>
          </cell>
          <cell r="D1788">
            <v>20</v>
          </cell>
          <cell r="E1788" t="str">
            <v>NO_thin</v>
          </cell>
          <cell r="F1788" t="str">
            <v>130-135</v>
          </cell>
          <cell r="G1788">
            <v>1.94</v>
          </cell>
          <cell r="H1788">
            <v>-0.27</v>
          </cell>
          <cell r="I1788">
            <v>1.68</v>
          </cell>
          <cell r="J1788">
            <v>8.3800000000000008</v>
          </cell>
          <cell r="K1788">
            <v>1351.35</v>
          </cell>
          <cell r="L1788">
            <v>0</v>
          </cell>
          <cell r="M1788">
            <v>1351.35</v>
          </cell>
          <cell r="N1788">
            <v>0</v>
          </cell>
        </row>
        <row r="1789">
          <cell r="A1789" t="str">
            <v>CP1.420NO_thin135</v>
          </cell>
          <cell r="B1789" t="str">
            <v xml:space="preserve">CP </v>
          </cell>
          <cell r="C1789">
            <v>1.4</v>
          </cell>
          <cell r="D1789">
            <v>20</v>
          </cell>
          <cell r="E1789" t="str">
            <v>NO_thin</v>
          </cell>
          <cell r="F1789" t="str">
            <v>135-140</v>
          </cell>
          <cell r="G1789">
            <v>1.75</v>
          </cell>
          <cell r="H1789">
            <v>-0.24</v>
          </cell>
          <cell r="I1789">
            <v>1.51</v>
          </cell>
          <cell r="J1789">
            <v>7.57</v>
          </cell>
          <cell r="K1789">
            <v>1358.92</v>
          </cell>
          <cell r="L1789">
            <v>0</v>
          </cell>
          <cell r="M1789">
            <v>1358.92</v>
          </cell>
          <cell r="N1789">
            <v>0</v>
          </cell>
        </row>
        <row r="1790">
          <cell r="A1790" t="str">
            <v>CP1.420NO_thin140</v>
          </cell>
          <cell r="B1790" t="str">
            <v xml:space="preserve">CP </v>
          </cell>
          <cell r="C1790">
            <v>1.4</v>
          </cell>
          <cell r="D1790">
            <v>20</v>
          </cell>
          <cell r="E1790" t="str">
            <v>NO_thin</v>
          </cell>
          <cell r="F1790" t="str">
            <v>140-145</v>
          </cell>
          <cell r="G1790">
            <v>1.6</v>
          </cell>
          <cell r="H1790">
            <v>-0.2</v>
          </cell>
          <cell r="I1790">
            <v>1.4</v>
          </cell>
          <cell r="J1790">
            <v>6.98</v>
          </cell>
          <cell r="K1790">
            <v>1365.9</v>
          </cell>
          <cell r="L1790">
            <v>0</v>
          </cell>
          <cell r="M1790">
            <v>1365.9</v>
          </cell>
          <cell r="N1790">
            <v>0</v>
          </cell>
        </row>
        <row r="1791">
          <cell r="A1791" t="str">
            <v>CP1.420NO_thin145</v>
          </cell>
          <cell r="B1791" t="str">
            <v xml:space="preserve">CP </v>
          </cell>
          <cell r="C1791">
            <v>1.4</v>
          </cell>
          <cell r="D1791">
            <v>20</v>
          </cell>
          <cell r="E1791" t="str">
            <v>NO_thin</v>
          </cell>
          <cell r="F1791" t="str">
            <v>145-150</v>
          </cell>
          <cell r="G1791">
            <v>1.29</v>
          </cell>
          <cell r="H1791">
            <v>-0.17</v>
          </cell>
          <cell r="I1791">
            <v>1.1200000000000001</v>
          </cell>
          <cell r="J1791">
            <v>5.62</v>
          </cell>
          <cell r="K1791">
            <v>1371.51</v>
          </cell>
          <cell r="L1791">
            <v>0</v>
          </cell>
          <cell r="M1791">
            <v>1371.51</v>
          </cell>
          <cell r="N1791">
            <v>0</v>
          </cell>
        </row>
        <row r="1792">
          <cell r="A1792" t="str">
            <v>CP1.420NO_thin150</v>
          </cell>
          <cell r="B1792" t="str">
            <v xml:space="preserve">CP </v>
          </cell>
          <cell r="C1792">
            <v>1.4</v>
          </cell>
          <cell r="D1792">
            <v>20</v>
          </cell>
          <cell r="E1792" t="str">
            <v>NO_thin</v>
          </cell>
          <cell r="F1792" t="str">
            <v>150-155</v>
          </cell>
          <cell r="G1792">
            <v>1.17</v>
          </cell>
          <cell r="H1792">
            <v>-0.15</v>
          </cell>
          <cell r="I1792">
            <v>1.02</v>
          </cell>
          <cell r="J1792">
            <v>5.08</v>
          </cell>
          <cell r="K1792">
            <v>1376.59</v>
          </cell>
          <cell r="L1792">
            <v>0</v>
          </cell>
          <cell r="M1792">
            <v>1376.59</v>
          </cell>
          <cell r="N1792">
            <v>0</v>
          </cell>
        </row>
        <row r="1793">
          <cell r="A1793" t="str">
            <v>CP1.420NO_thin155</v>
          </cell>
          <cell r="B1793" t="str">
            <v xml:space="preserve">CP </v>
          </cell>
          <cell r="C1793">
            <v>1.4</v>
          </cell>
          <cell r="D1793">
            <v>20</v>
          </cell>
          <cell r="E1793" t="str">
            <v>NO_thin</v>
          </cell>
          <cell r="F1793" t="str">
            <v>155-160</v>
          </cell>
          <cell r="G1793">
            <v>1.06</v>
          </cell>
          <cell r="H1793">
            <v>-0.13</v>
          </cell>
          <cell r="I1793">
            <v>0.93</v>
          </cell>
          <cell r="J1793">
            <v>4.6500000000000004</v>
          </cell>
          <cell r="K1793">
            <v>1381.25</v>
          </cell>
          <cell r="L1793">
            <v>0</v>
          </cell>
          <cell r="M1793">
            <v>1381.25</v>
          </cell>
          <cell r="N1793">
            <v>0</v>
          </cell>
        </row>
        <row r="1794">
          <cell r="A1794" t="str">
            <v>CP1.420NO_thin160</v>
          </cell>
          <cell r="B1794" t="str">
            <v xml:space="preserve">CP </v>
          </cell>
          <cell r="C1794">
            <v>1.4</v>
          </cell>
          <cell r="D1794">
            <v>20</v>
          </cell>
          <cell r="E1794" t="str">
            <v>NO_thin</v>
          </cell>
          <cell r="F1794" t="str">
            <v>160-165</v>
          </cell>
          <cell r="G1794">
            <v>1.05</v>
          </cell>
          <cell r="H1794">
            <v>-0.11</v>
          </cell>
          <cell r="I1794">
            <v>0.94</v>
          </cell>
          <cell r="J1794">
            <v>4.68</v>
          </cell>
          <cell r="K1794">
            <v>1385.93</v>
          </cell>
          <cell r="L1794">
            <v>0</v>
          </cell>
          <cell r="M1794">
            <v>1385.93</v>
          </cell>
          <cell r="N1794">
            <v>0</v>
          </cell>
        </row>
        <row r="1795">
          <cell r="A1795" t="str">
            <v>CP1.420NO_thin165</v>
          </cell>
          <cell r="B1795" t="str">
            <v xml:space="preserve">CP </v>
          </cell>
          <cell r="C1795">
            <v>1.4</v>
          </cell>
          <cell r="D1795">
            <v>20</v>
          </cell>
          <cell r="E1795" t="str">
            <v>NO_thin</v>
          </cell>
          <cell r="F1795" t="str">
            <v>165-170</v>
          </cell>
          <cell r="G1795">
            <v>0.83</v>
          </cell>
          <cell r="H1795">
            <v>0.28000000000000003</v>
          </cell>
          <cell r="I1795">
            <v>1.1100000000000001</v>
          </cell>
          <cell r="J1795">
            <v>5.54</v>
          </cell>
          <cell r="K1795">
            <v>1391.47</v>
          </cell>
          <cell r="L1795">
            <v>0</v>
          </cell>
          <cell r="M1795">
            <v>1391.47</v>
          </cell>
          <cell r="N1795">
            <v>0</v>
          </cell>
        </row>
        <row r="1796">
          <cell r="A1796" t="str">
            <v>CP1.420NO_thin170</v>
          </cell>
          <cell r="B1796" t="str">
            <v xml:space="preserve">CP </v>
          </cell>
          <cell r="C1796">
            <v>1.4</v>
          </cell>
          <cell r="D1796">
            <v>20</v>
          </cell>
          <cell r="E1796" t="str">
            <v>NO_thin</v>
          </cell>
          <cell r="F1796" t="str">
            <v>170-175</v>
          </cell>
          <cell r="G1796">
            <v>0.78</v>
          </cell>
          <cell r="H1796">
            <v>-0.17</v>
          </cell>
          <cell r="I1796">
            <v>0.61</v>
          </cell>
          <cell r="J1796">
            <v>3.06</v>
          </cell>
          <cell r="K1796">
            <v>1394.53</v>
          </cell>
          <cell r="L1796">
            <v>0</v>
          </cell>
          <cell r="M1796">
            <v>1394.53</v>
          </cell>
          <cell r="N1796">
            <v>0</v>
          </cell>
        </row>
        <row r="1797">
          <cell r="A1797" t="str">
            <v>CP1.420NO_thin175</v>
          </cell>
          <cell r="B1797" t="str">
            <v xml:space="preserve">CP </v>
          </cell>
          <cell r="C1797">
            <v>1.4</v>
          </cell>
          <cell r="D1797">
            <v>20</v>
          </cell>
          <cell r="E1797" t="str">
            <v>NO_thin</v>
          </cell>
          <cell r="F1797" t="str">
            <v>175-180</v>
          </cell>
          <cell r="G1797">
            <v>0.62</v>
          </cell>
          <cell r="H1797">
            <v>-0.17</v>
          </cell>
          <cell r="I1797">
            <v>0.45</v>
          </cell>
          <cell r="J1797">
            <v>2.25</v>
          </cell>
          <cell r="K1797">
            <v>1396.78</v>
          </cell>
          <cell r="L1797">
            <v>0</v>
          </cell>
          <cell r="M1797">
            <v>1396.78</v>
          </cell>
          <cell r="N1797">
            <v>0</v>
          </cell>
        </row>
        <row r="1798">
          <cell r="A1798" t="str">
            <v>CP1.420NO_thin180</v>
          </cell>
          <cell r="B1798" t="str">
            <v xml:space="preserve">CP </v>
          </cell>
          <cell r="C1798">
            <v>1.4</v>
          </cell>
          <cell r="D1798">
            <v>20</v>
          </cell>
          <cell r="E1798" t="str">
            <v>NO_thin</v>
          </cell>
          <cell r="F1798" t="str">
            <v>180-185</v>
          </cell>
          <cell r="G1798">
            <v>0.56999999999999995</v>
          </cell>
          <cell r="H1798">
            <v>-0.16</v>
          </cell>
          <cell r="I1798">
            <v>0.41</v>
          </cell>
          <cell r="J1798">
            <v>2.06</v>
          </cell>
          <cell r="K1798">
            <v>1398.84</v>
          </cell>
          <cell r="L1798">
            <v>0</v>
          </cell>
          <cell r="M1798">
            <v>1398.84</v>
          </cell>
          <cell r="N1798">
            <v>0</v>
          </cell>
        </row>
        <row r="1799">
          <cell r="A1799" t="str">
            <v>CP1.420NO_thin185</v>
          </cell>
          <cell r="B1799" t="str">
            <v xml:space="preserve">CP </v>
          </cell>
          <cell r="C1799">
            <v>1.4</v>
          </cell>
          <cell r="D1799">
            <v>20</v>
          </cell>
          <cell r="E1799" t="str">
            <v>NO_thin</v>
          </cell>
          <cell r="F1799" t="str">
            <v>185-190</v>
          </cell>
          <cell r="G1799">
            <v>0.53</v>
          </cell>
          <cell r="H1799">
            <v>-0.11</v>
          </cell>
          <cell r="I1799">
            <v>0.42</v>
          </cell>
          <cell r="J1799">
            <v>2.09</v>
          </cell>
          <cell r="K1799">
            <v>1400.94</v>
          </cell>
          <cell r="L1799">
            <v>0</v>
          </cell>
          <cell r="M1799">
            <v>1400.94</v>
          </cell>
          <cell r="N1799">
            <v>0</v>
          </cell>
        </row>
        <row r="1800">
          <cell r="A1800" t="str">
            <v>CP1.420NO_thin190</v>
          </cell>
          <cell r="B1800" t="str">
            <v xml:space="preserve">CP </v>
          </cell>
          <cell r="C1800">
            <v>1.4</v>
          </cell>
          <cell r="D1800">
            <v>20</v>
          </cell>
          <cell r="E1800" t="str">
            <v>NO_thin</v>
          </cell>
          <cell r="F1800" t="str">
            <v>190-195</v>
          </cell>
          <cell r="G1800">
            <v>0.5</v>
          </cell>
          <cell r="H1800">
            <v>-0.06</v>
          </cell>
          <cell r="I1800">
            <v>0.44</v>
          </cell>
          <cell r="J1800">
            <v>2.1800000000000002</v>
          </cell>
          <cell r="K1800">
            <v>1403.11</v>
          </cell>
          <cell r="L1800">
            <v>0</v>
          </cell>
          <cell r="M1800">
            <v>1403.11</v>
          </cell>
          <cell r="N1800">
            <v>0</v>
          </cell>
        </row>
        <row r="1801">
          <cell r="A1801" t="str">
            <v>CP1.420NO_thin195</v>
          </cell>
          <cell r="B1801" t="str">
            <v xml:space="preserve">CP </v>
          </cell>
          <cell r="C1801">
            <v>1.4</v>
          </cell>
          <cell r="D1801">
            <v>20</v>
          </cell>
          <cell r="E1801" t="str">
            <v>NO_thin</v>
          </cell>
          <cell r="F1801" t="str">
            <v>195-200</v>
          </cell>
          <cell r="G1801">
            <v>0.41</v>
          </cell>
          <cell r="H1801">
            <v>-0.04</v>
          </cell>
          <cell r="I1801">
            <v>0.37</v>
          </cell>
          <cell r="J1801">
            <v>1.85</v>
          </cell>
          <cell r="K1801">
            <v>1404.96</v>
          </cell>
          <cell r="L1801">
            <v>0</v>
          </cell>
          <cell r="M1801">
            <v>1404.96</v>
          </cell>
          <cell r="N1801">
            <v>0</v>
          </cell>
        </row>
        <row r="1802">
          <cell r="A1802" t="str">
            <v>CP1.420Thinned000</v>
          </cell>
          <cell r="B1802" t="str">
            <v xml:space="preserve">CP </v>
          </cell>
          <cell r="C1802">
            <v>1.4</v>
          </cell>
          <cell r="D1802">
            <v>20</v>
          </cell>
          <cell r="E1802" t="str">
            <v>Thinned</v>
          </cell>
          <cell r="F1802" t="str">
            <v xml:space="preserve">  0-5</v>
          </cell>
          <cell r="G1802">
            <v>3.04</v>
          </cell>
          <cell r="H1802">
            <v>0.34</v>
          </cell>
          <cell r="I1802">
            <v>3.37</v>
          </cell>
          <cell r="J1802">
            <v>16.87</v>
          </cell>
          <cell r="K1802">
            <v>16.87</v>
          </cell>
          <cell r="L1802">
            <v>0</v>
          </cell>
          <cell r="M1802">
            <v>16.87</v>
          </cell>
          <cell r="N1802">
            <v>0</v>
          </cell>
        </row>
        <row r="1803">
          <cell r="A1803" t="str">
            <v>CP1.420Thinned005</v>
          </cell>
          <cell r="B1803" t="str">
            <v xml:space="preserve">CP </v>
          </cell>
          <cell r="C1803">
            <v>1.4</v>
          </cell>
          <cell r="D1803">
            <v>20</v>
          </cell>
          <cell r="E1803" t="str">
            <v>Thinned</v>
          </cell>
          <cell r="F1803" t="str">
            <v xml:space="preserve">  5-10</v>
          </cell>
          <cell r="G1803">
            <v>9.27</v>
          </cell>
          <cell r="H1803">
            <v>0.41</v>
          </cell>
          <cell r="I1803">
            <v>9.69</v>
          </cell>
          <cell r="J1803">
            <v>48.43</v>
          </cell>
          <cell r="K1803">
            <v>65.3</v>
          </cell>
          <cell r="L1803">
            <v>0</v>
          </cell>
          <cell r="M1803">
            <v>65.3</v>
          </cell>
          <cell r="N1803">
            <v>0</v>
          </cell>
        </row>
        <row r="1804">
          <cell r="A1804" t="str">
            <v>CP1.420Thinned010</v>
          </cell>
          <cell r="B1804" t="str">
            <v xml:space="preserve">CP </v>
          </cell>
          <cell r="C1804">
            <v>1.4</v>
          </cell>
          <cell r="D1804">
            <v>20</v>
          </cell>
          <cell r="E1804" t="str">
            <v>Thinned</v>
          </cell>
          <cell r="F1804" t="str">
            <v xml:space="preserve"> 10-15</v>
          </cell>
          <cell r="G1804">
            <v>25.9</v>
          </cell>
          <cell r="H1804">
            <v>0.59</v>
          </cell>
          <cell r="I1804">
            <v>26.49</v>
          </cell>
          <cell r="J1804">
            <v>132.44999999999999</v>
          </cell>
          <cell r="K1804">
            <v>197.75</v>
          </cell>
          <cell r="L1804">
            <v>0</v>
          </cell>
          <cell r="M1804">
            <v>197.75</v>
          </cell>
          <cell r="N1804">
            <v>0</v>
          </cell>
        </row>
        <row r="1805">
          <cell r="A1805" t="str">
            <v>CP1.420Thinned015</v>
          </cell>
          <cell r="B1805" t="str">
            <v xml:space="preserve">CP </v>
          </cell>
          <cell r="C1805">
            <v>1.4</v>
          </cell>
          <cell r="D1805">
            <v>20</v>
          </cell>
          <cell r="E1805" t="str">
            <v>Thinned</v>
          </cell>
          <cell r="F1805" t="str">
            <v xml:space="preserve"> 15-20</v>
          </cell>
          <cell r="G1805">
            <v>3.96</v>
          </cell>
          <cell r="H1805">
            <v>5.4</v>
          </cell>
          <cell r="I1805">
            <v>9.36</v>
          </cell>
          <cell r="J1805">
            <v>46.79</v>
          </cell>
          <cell r="K1805">
            <v>244.54</v>
          </cell>
          <cell r="L1805">
            <v>-0.33</v>
          </cell>
          <cell r="M1805">
            <v>244.20999999999998</v>
          </cell>
          <cell r="N1805">
            <v>19.29</v>
          </cell>
        </row>
        <row r="1806">
          <cell r="A1806" t="str">
            <v>CP1.420Thinned020</v>
          </cell>
          <cell r="B1806" t="str">
            <v xml:space="preserve">CP </v>
          </cell>
          <cell r="C1806">
            <v>1.4</v>
          </cell>
          <cell r="D1806">
            <v>20</v>
          </cell>
          <cell r="E1806" t="str">
            <v>Thinned</v>
          </cell>
          <cell r="F1806" t="str">
            <v xml:space="preserve"> 20-25</v>
          </cell>
          <cell r="G1806">
            <v>7.34</v>
          </cell>
          <cell r="H1806">
            <v>-0.25</v>
          </cell>
          <cell r="I1806">
            <v>7.08</v>
          </cell>
          <cell r="J1806">
            <v>35.42</v>
          </cell>
          <cell r="K1806">
            <v>279.95999999999998</v>
          </cell>
          <cell r="L1806">
            <v>-0.56000000000000005</v>
          </cell>
          <cell r="M1806">
            <v>279.39999999999998</v>
          </cell>
          <cell r="N1806">
            <v>13.34</v>
          </cell>
        </row>
        <row r="1807">
          <cell r="A1807" t="str">
            <v>CP1.420Thinned025</v>
          </cell>
          <cell r="B1807" t="str">
            <v xml:space="preserve">CP </v>
          </cell>
          <cell r="C1807">
            <v>1.4</v>
          </cell>
          <cell r="D1807">
            <v>20</v>
          </cell>
          <cell r="E1807" t="str">
            <v>Thinned</v>
          </cell>
          <cell r="F1807" t="str">
            <v xml:space="preserve"> 25-30</v>
          </cell>
          <cell r="G1807">
            <v>9.49</v>
          </cell>
          <cell r="H1807">
            <v>0.93</v>
          </cell>
          <cell r="I1807">
            <v>10.42</v>
          </cell>
          <cell r="J1807">
            <v>52.1</v>
          </cell>
          <cell r="K1807">
            <v>332.05</v>
          </cell>
          <cell r="L1807">
            <v>-1.99</v>
          </cell>
          <cell r="M1807">
            <v>330.06</v>
          </cell>
          <cell r="N1807">
            <v>9.84</v>
          </cell>
        </row>
        <row r="1808">
          <cell r="A1808" t="str">
            <v>CP1.420Thinned030</v>
          </cell>
          <cell r="B1808" t="str">
            <v xml:space="preserve">CP </v>
          </cell>
          <cell r="C1808">
            <v>1.4</v>
          </cell>
          <cell r="D1808">
            <v>20</v>
          </cell>
          <cell r="E1808" t="str">
            <v>Thinned</v>
          </cell>
          <cell r="F1808" t="str">
            <v xml:space="preserve"> 30-35</v>
          </cell>
          <cell r="G1808">
            <v>10.42</v>
          </cell>
          <cell r="H1808">
            <v>0.54</v>
          </cell>
          <cell r="I1808">
            <v>10.95</v>
          </cell>
          <cell r="J1808">
            <v>54.77</v>
          </cell>
          <cell r="K1808">
            <v>386.82</v>
          </cell>
          <cell r="L1808">
            <v>-3.42</v>
          </cell>
          <cell r="M1808">
            <v>383.4</v>
          </cell>
          <cell r="N1808">
            <v>9.85</v>
          </cell>
        </row>
        <row r="1809">
          <cell r="A1809" t="str">
            <v>CP1.420Thinned035</v>
          </cell>
          <cell r="B1809" t="str">
            <v xml:space="preserve">CP </v>
          </cell>
          <cell r="C1809">
            <v>1.4</v>
          </cell>
          <cell r="D1809">
            <v>20</v>
          </cell>
          <cell r="E1809" t="str">
            <v>Thinned</v>
          </cell>
          <cell r="F1809" t="str">
            <v xml:space="preserve"> 35-40</v>
          </cell>
          <cell r="G1809">
            <v>9.36</v>
          </cell>
          <cell r="H1809">
            <v>-0.19</v>
          </cell>
          <cell r="I1809">
            <v>9.17</v>
          </cell>
          <cell r="J1809">
            <v>45.85</v>
          </cell>
          <cell r="K1809">
            <v>432.67</v>
          </cell>
          <cell r="L1809">
            <v>-4.87</v>
          </cell>
          <cell r="M1809">
            <v>427.8</v>
          </cell>
          <cell r="N1809">
            <v>9.98</v>
          </cell>
        </row>
        <row r="1810">
          <cell r="A1810" t="str">
            <v>CP1.420Thinned040</v>
          </cell>
          <cell r="B1810" t="str">
            <v xml:space="preserve">CP </v>
          </cell>
          <cell r="C1810">
            <v>1.4</v>
          </cell>
          <cell r="D1810">
            <v>20</v>
          </cell>
          <cell r="E1810" t="str">
            <v>Thinned</v>
          </cell>
          <cell r="F1810" t="str">
            <v xml:space="preserve"> 40-45</v>
          </cell>
          <cell r="G1810">
            <v>7.44</v>
          </cell>
          <cell r="H1810">
            <v>-0.46</v>
          </cell>
          <cell r="I1810">
            <v>6.98</v>
          </cell>
          <cell r="J1810">
            <v>34.9</v>
          </cell>
          <cell r="K1810">
            <v>467.57</v>
          </cell>
          <cell r="L1810">
            <v>-6.32</v>
          </cell>
          <cell r="M1810">
            <v>461.25</v>
          </cell>
          <cell r="N1810">
            <v>9.9700000000000006</v>
          </cell>
        </row>
        <row r="1811">
          <cell r="A1811" t="str">
            <v>CP1.420Thinned045</v>
          </cell>
          <cell r="B1811" t="str">
            <v xml:space="preserve">CP </v>
          </cell>
          <cell r="C1811">
            <v>1.4</v>
          </cell>
          <cell r="D1811">
            <v>20</v>
          </cell>
          <cell r="E1811" t="str">
            <v>Thinned</v>
          </cell>
          <cell r="F1811" t="str">
            <v xml:space="preserve"> 45-50</v>
          </cell>
          <cell r="G1811">
            <v>8.16</v>
          </cell>
          <cell r="H1811">
            <v>-0.83</v>
          </cell>
          <cell r="I1811">
            <v>7.33</v>
          </cell>
          <cell r="J1811">
            <v>36.65</v>
          </cell>
          <cell r="K1811">
            <v>504.22</v>
          </cell>
          <cell r="L1811">
            <v>-7.55</v>
          </cell>
          <cell r="M1811">
            <v>496.67</v>
          </cell>
          <cell r="N1811">
            <v>8.43</v>
          </cell>
        </row>
        <row r="1812">
          <cell r="A1812" t="str">
            <v>CP1.420Thinned050</v>
          </cell>
          <cell r="B1812" t="str">
            <v xml:space="preserve">CP </v>
          </cell>
          <cell r="C1812">
            <v>1.4</v>
          </cell>
          <cell r="D1812">
            <v>20</v>
          </cell>
          <cell r="E1812" t="str">
            <v>Thinned</v>
          </cell>
          <cell r="F1812" t="str">
            <v xml:space="preserve"> 50-55</v>
          </cell>
          <cell r="G1812">
            <v>8.49</v>
          </cell>
          <cell r="H1812">
            <v>-1.05</v>
          </cell>
          <cell r="I1812">
            <v>7.44</v>
          </cell>
          <cell r="J1812">
            <v>37.19</v>
          </cell>
          <cell r="K1812">
            <v>541.41</v>
          </cell>
          <cell r="L1812">
            <v>-8.6199999999999992</v>
          </cell>
          <cell r="M1812">
            <v>532.79</v>
          </cell>
          <cell r="N1812">
            <v>7.4</v>
          </cell>
        </row>
        <row r="1813">
          <cell r="A1813" t="str">
            <v>CP1.420Thinned055</v>
          </cell>
          <cell r="B1813" t="str">
            <v xml:space="preserve">CP </v>
          </cell>
          <cell r="C1813">
            <v>1.4</v>
          </cell>
          <cell r="D1813">
            <v>20</v>
          </cell>
          <cell r="E1813" t="str">
            <v>Thinned</v>
          </cell>
          <cell r="F1813" t="str">
            <v xml:space="preserve"> 55-60</v>
          </cell>
          <cell r="G1813">
            <v>7.73</v>
          </cell>
          <cell r="H1813">
            <v>-0.77</v>
          </cell>
          <cell r="I1813">
            <v>6.96</v>
          </cell>
          <cell r="J1813">
            <v>34.78</v>
          </cell>
          <cell r="K1813">
            <v>576.20000000000005</v>
          </cell>
          <cell r="L1813">
            <v>-9.5399999999999991</v>
          </cell>
          <cell r="M1813">
            <v>566.66000000000008</v>
          </cell>
          <cell r="N1813">
            <v>6.34</v>
          </cell>
        </row>
        <row r="1814">
          <cell r="A1814" t="str">
            <v>CP1.420Thinned060</v>
          </cell>
          <cell r="B1814" t="str">
            <v xml:space="preserve">CP </v>
          </cell>
          <cell r="C1814">
            <v>1.4</v>
          </cell>
          <cell r="D1814">
            <v>20</v>
          </cell>
          <cell r="E1814" t="str">
            <v>Thinned</v>
          </cell>
          <cell r="F1814" t="str">
            <v xml:space="preserve"> 60-65</v>
          </cell>
          <cell r="G1814">
            <v>7.84</v>
          </cell>
          <cell r="H1814">
            <v>-0.63</v>
          </cell>
          <cell r="I1814">
            <v>7.2</v>
          </cell>
          <cell r="J1814">
            <v>36.020000000000003</v>
          </cell>
          <cell r="K1814">
            <v>612.22</v>
          </cell>
          <cell r="L1814">
            <v>-10.35</v>
          </cell>
          <cell r="M1814">
            <v>601.87</v>
          </cell>
          <cell r="N1814">
            <v>5.6</v>
          </cell>
        </row>
        <row r="1815">
          <cell r="A1815" t="str">
            <v>CP1.420Thinned065</v>
          </cell>
          <cell r="B1815" t="str">
            <v xml:space="preserve">CP </v>
          </cell>
          <cell r="C1815">
            <v>1.4</v>
          </cell>
          <cell r="D1815">
            <v>20</v>
          </cell>
          <cell r="E1815" t="str">
            <v>Thinned</v>
          </cell>
          <cell r="F1815" t="str">
            <v xml:space="preserve"> 65-70</v>
          </cell>
          <cell r="G1815">
            <v>7.05</v>
          </cell>
          <cell r="H1815">
            <v>-0.41</v>
          </cell>
          <cell r="I1815">
            <v>6.64</v>
          </cell>
          <cell r="J1815">
            <v>33.22</v>
          </cell>
          <cell r="K1815">
            <v>645.45000000000005</v>
          </cell>
          <cell r="L1815">
            <v>-11.08</v>
          </cell>
          <cell r="M1815">
            <v>634.37</v>
          </cell>
          <cell r="N1815">
            <v>5.05</v>
          </cell>
        </row>
        <row r="1816">
          <cell r="A1816" t="str">
            <v>CP1.420Thinned070</v>
          </cell>
          <cell r="B1816" t="str">
            <v xml:space="preserve">CP </v>
          </cell>
          <cell r="C1816">
            <v>1.4</v>
          </cell>
          <cell r="D1816">
            <v>20</v>
          </cell>
          <cell r="E1816" t="str">
            <v>Thinned</v>
          </cell>
          <cell r="F1816" t="str">
            <v xml:space="preserve"> 70-75</v>
          </cell>
          <cell r="G1816">
            <v>5.27</v>
          </cell>
          <cell r="H1816">
            <v>-0.32</v>
          </cell>
          <cell r="I1816">
            <v>4.96</v>
          </cell>
          <cell r="J1816">
            <v>24.79</v>
          </cell>
          <cell r="K1816">
            <v>670.24</v>
          </cell>
          <cell r="L1816">
            <v>-11.78</v>
          </cell>
          <cell r="M1816">
            <v>658.46</v>
          </cell>
          <cell r="N1816">
            <v>4.79</v>
          </cell>
        </row>
        <row r="1817">
          <cell r="A1817" t="str">
            <v>CP1.420Thinned075</v>
          </cell>
          <cell r="B1817" t="str">
            <v xml:space="preserve">CP </v>
          </cell>
          <cell r="C1817">
            <v>1.4</v>
          </cell>
          <cell r="D1817">
            <v>20</v>
          </cell>
          <cell r="E1817" t="str">
            <v>Thinned</v>
          </cell>
          <cell r="F1817" t="str">
            <v xml:space="preserve"> 75-80</v>
          </cell>
          <cell r="G1817">
            <v>4.8600000000000003</v>
          </cell>
          <cell r="H1817">
            <v>-0.18</v>
          </cell>
          <cell r="I1817">
            <v>4.68</v>
          </cell>
          <cell r="J1817">
            <v>23.4</v>
          </cell>
          <cell r="K1817">
            <v>693.64</v>
          </cell>
          <cell r="L1817">
            <v>-12.45</v>
          </cell>
          <cell r="M1817">
            <v>681.18999999999994</v>
          </cell>
          <cell r="N1817">
            <v>4.63</v>
          </cell>
        </row>
        <row r="1818">
          <cell r="A1818" t="str">
            <v>CP1.420Thinned080</v>
          </cell>
          <cell r="B1818" t="str">
            <v xml:space="preserve">CP </v>
          </cell>
          <cell r="C1818">
            <v>1.4</v>
          </cell>
          <cell r="D1818">
            <v>20</v>
          </cell>
          <cell r="E1818" t="str">
            <v>Thinned</v>
          </cell>
          <cell r="F1818" t="str">
            <v xml:space="preserve"> 80-85</v>
          </cell>
          <cell r="G1818">
            <v>3.71</v>
          </cell>
          <cell r="H1818">
            <v>-0.13</v>
          </cell>
          <cell r="I1818">
            <v>3.58</v>
          </cell>
          <cell r="J1818">
            <v>17.899999999999999</v>
          </cell>
          <cell r="K1818">
            <v>711.54</v>
          </cell>
          <cell r="L1818">
            <v>-13.1</v>
          </cell>
          <cell r="M1818">
            <v>698.43999999999994</v>
          </cell>
          <cell r="N1818">
            <v>4.47</v>
          </cell>
        </row>
        <row r="1819">
          <cell r="A1819" t="str">
            <v>CP1.420Thinned085</v>
          </cell>
          <cell r="B1819" t="str">
            <v xml:space="preserve">CP </v>
          </cell>
          <cell r="C1819">
            <v>1.4</v>
          </cell>
          <cell r="D1819">
            <v>20</v>
          </cell>
          <cell r="E1819" t="str">
            <v>Thinned</v>
          </cell>
          <cell r="F1819" t="str">
            <v xml:space="preserve"> 85-90</v>
          </cell>
          <cell r="G1819">
            <v>2.57</v>
          </cell>
          <cell r="H1819">
            <v>-0.08</v>
          </cell>
          <cell r="I1819">
            <v>2.4900000000000002</v>
          </cell>
          <cell r="J1819">
            <v>12.47</v>
          </cell>
          <cell r="K1819">
            <v>724.01</v>
          </cell>
          <cell r="L1819">
            <v>-13.73</v>
          </cell>
          <cell r="M1819">
            <v>710.28</v>
          </cell>
          <cell r="N1819">
            <v>4.3099999999999996</v>
          </cell>
        </row>
        <row r="1820">
          <cell r="A1820" t="str">
            <v>CP1.420Thinned090</v>
          </cell>
          <cell r="B1820" t="str">
            <v xml:space="preserve">CP </v>
          </cell>
          <cell r="C1820">
            <v>1.4</v>
          </cell>
          <cell r="D1820">
            <v>20</v>
          </cell>
          <cell r="E1820" t="str">
            <v>Thinned</v>
          </cell>
          <cell r="F1820" t="str">
            <v xml:space="preserve"> 90-95</v>
          </cell>
          <cell r="G1820">
            <v>1.8</v>
          </cell>
          <cell r="H1820">
            <v>-0.08</v>
          </cell>
          <cell r="I1820">
            <v>1.72</v>
          </cell>
          <cell r="J1820">
            <v>8.58</v>
          </cell>
          <cell r="K1820">
            <v>732.59</v>
          </cell>
          <cell r="L1820">
            <v>-14.33</v>
          </cell>
          <cell r="M1820">
            <v>718.26</v>
          </cell>
          <cell r="N1820">
            <v>4.17</v>
          </cell>
        </row>
        <row r="1821">
          <cell r="A1821" t="str">
            <v>CP1.420Thinned095</v>
          </cell>
          <cell r="B1821" t="str">
            <v xml:space="preserve">CP </v>
          </cell>
          <cell r="C1821">
            <v>1.4</v>
          </cell>
          <cell r="D1821">
            <v>20</v>
          </cell>
          <cell r="E1821" t="str">
            <v>Thinned</v>
          </cell>
          <cell r="F1821" t="str">
            <v xml:space="preserve"> 95-100</v>
          </cell>
          <cell r="G1821">
            <v>1.1200000000000001</v>
          </cell>
          <cell r="H1821">
            <v>-0.08</v>
          </cell>
          <cell r="I1821">
            <v>1.04</v>
          </cell>
          <cell r="J1821">
            <v>5.18</v>
          </cell>
          <cell r="K1821">
            <v>737.77</v>
          </cell>
          <cell r="L1821">
            <v>-14.92</v>
          </cell>
          <cell r="M1821">
            <v>722.85</v>
          </cell>
          <cell r="N1821">
            <v>4.04</v>
          </cell>
        </row>
        <row r="1822">
          <cell r="A1822" t="str">
            <v>CP1.420Thinned100</v>
          </cell>
          <cell r="B1822" t="str">
            <v xml:space="preserve">CP </v>
          </cell>
          <cell r="C1822">
            <v>1.4</v>
          </cell>
          <cell r="D1822">
            <v>20</v>
          </cell>
          <cell r="E1822" t="str">
            <v>Thinned</v>
          </cell>
          <cell r="F1822" t="str">
            <v>100-105</v>
          </cell>
          <cell r="G1822">
            <v>0.56000000000000005</v>
          </cell>
          <cell r="H1822">
            <v>-0.09</v>
          </cell>
          <cell r="I1822">
            <v>0.48</v>
          </cell>
          <cell r="J1822">
            <v>2.38</v>
          </cell>
          <cell r="K1822">
            <v>740.15</v>
          </cell>
          <cell r="L1822">
            <v>-15.49</v>
          </cell>
          <cell r="M1822">
            <v>724.66</v>
          </cell>
          <cell r="N1822">
            <v>3.9</v>
          </cell>
        </row>
        <row r="1823">
          <cell r="A1823" t="str">
            <v>CP1.420Thinned105</v>
          </cell>
          <cell r="B1823" t="str">
            <v xml:space="preserve">CP </v>
          </cell>
          <cell r="C1823">
            <v>1.4</v>
          </cell>
          <cell r="D1823">
            <v>20</v>
          </cell>
          <cell r="E1823" t="str">
            <v>Thinned</v>
          </cell>
          <cell r="F1823" t="str">
            <v>105-110</v>
          </cell>
          <cell r="G1823">
            <v>0.08</v>
          </cell>
          <cell r="H1823">
            <v>-0.09</v>
          </cell>
          <cell r="I1823">
            <v>0</v>
          </cell>
          <cell r="J1823">
            <v>-0.02</v>
          </cell>
          <cell r="K1823">
            <v>740.12</v>
          </cell>
          <cell r="L1823">
            <v>-16.03</v>
          </cell>
          <cell r="M1823">
            <v>724.09</v>
          </cell>
          <cell r="N1823">
            <v>3.77</v>
          </cell>
        </row>
        <row r="1824">
          <cell r="A1824" t="str">
            <v>CP1.420Thinned110</v>
          </cell>
          <cell r="B1824" t="str">
            <v xml:space="preserve">CP </v>
          </cell>
          <cell r="C1824">
            <v>1.4</v>
          </cell>
          <cell r="D1824">
            <v>20</v>
          </cell>
          <cell r="E1824" t="str">
            <v>Thinned</v>
          </cell>
          <cell r="F1824" t="str">
            <v>110-115</v>
          </cell>
          <cell r="G1824">
            <v>-0.32</v>
          </cell>
          <cell r="H1824">
            <v>-0.08</v>
          </cell>
          <cell r="I1824">
            <v>-0.41</v>
          </cell>
          <cell r="J1824">
            <v>-2.04</v>
          </cell>
          <cell r="K1824">
            <v>738.08</v>
          </cell>
          <cell r="L1824">
            <v>-16.57</v>
          </cell>
          <cell r="M1824">
            <v>721.51</v>
          </cell>
          <cell r="N1824">
            <v>3.65</v>
          </cell>
        </row>
        <row r="1825">
          <cell r="A1825" t="str">
            <v>CP1.420Thinned115</v>
          </cell>
          <cell r="B1825" t="str">
            <v xml:space="preserve">CP </v>
          </cell>
          <cell r="C1825">
            <v>1.4</v>
          </cell>
          <cell r="D1825">
            <v>20</v>
          </cell>
          <cell r="E1825" t="str">
            <v>Thinned</v>
          </cell>
          <cell r="F1825" t="str">
            <v>115-120</v>
          </cell>
          <cell r="G1825">
            <v>-0.66</v>
          </cell>
          <cell r="H1825">
            <v>-0.08</v>
          </cell>
          <cell r="I1825">
            <v>-0.74</v>
          </cell>
          <cell r="J1825">
            <v>-3.72</v>
          </cell>
          <cell r="K1825">
            <v>734.36</v>
          </cell>
          <cell r="L1825">
            <v>-17.079999999999998</v>
          </cell>
          <cell r="M1825">
            <v>717.28</v>
          </cell>
          <cell r="N1825">
            <v>3.53</v>
          </cell>
        </row>
        <row r="1826">
          <cell r="A1826" t="str">
            <v>CP1.420Thinned120</v>
          </cell>
          <cell r="B1826" t="str">
            <v xml:space="preserve">CP </v>
          </cell>
          <cell r="C1826">
            <v>1.4</v>
          </cell>
          <cell r="D1826">
            <v>20</v>
          </cell>
          <cell r="E1826" t="str">
            <v>Thinned</v>
          </cell>
          <cell r="F1826" t="str">
            <v>120-125</v>
          </cell>
          <cell r="G1826">
            <v>-0.95</v>
          </cell>
          <cell r="H1826">
            <v>-0.08</v>
          </cell>
          <cell r="I1826">
            <v>-1.03</v>
          </cell>
          <cell r="J1826">
            <v>-5.15</v>
          </cell>
          <cell r="K1826">
            <v>729.2</v>
          </cell>
          <cell r="L1826">
            <v>-17.57</v>
          </cell>
          <cell r="M1826">
            <v>711.63</v>
          </cell>
          <cell r="N1826">
            <v>3.41</v>
          </cell>
        </row>
        <row r="1827">
          <cell r="A1827" t="str">
            <v>CP1.420Thinned125</v>
          </cell>
          <cell r="B1827" t="str">
            <v xml:space="preserve">CP </v>
          </cell>
          <cell r="C1827">
            <v>1.4</v>
          </cell>
          <cell r="D1827">
            <v>20</v>
          </cell>
          <cell r="E1827" t="str">
            <v>Thinned</v>
          </cell>
          <cell r="F1827" t="str">
            <v>125-130</v>
          </cell>
          <cell r="G1827">
            <v>-1.2</v>
          </cell>
          <cell r="H1827">
            <v>-7.0000000000000007E-2</v>
          </cell>
          <cell r="I1827">
            <v>-1.27</v>
          </cell>
          <cell r="J1827">
            <v>-6.37</v>
          </cell>
          <cell r="K1827">
            <v>722.83</v>
          </cell>
          <cell r="L1827">
            <v>-18.05</v>
          </cell>
          <cell r="M1827">
            <v>704.78000000000009</v>
          </cell>
          <cell r="N1827">
            <v>3.3</v>
          </cell>
        </row>
        <row r="1828">
          <cell r="A1828" t="str">
            <v>CP1.420Thinned130</v>
          </cell>
          <cell r="B1828" t="str">
            <v xml:space="preserve">CP </v>
          </cell>
          <cell r="C1828">
            <v>1.4</v>
          </cell>
          <cell r="D1828">
            <v>20</v>
          </cell>
          <cell r="E1828" t="str">
            <v>Thinned</v>
          </cell>
          <cell r="F1828" t="str">
            <v>130-135</v>
          </cell>
          <cell r="G1828">
            <v>-1.41</v>
          </cell>
          <cell r="H1828">
            <v>-7.0000000000000007E-2</v>
          </cell>
          <cell r="I1828">
            <v>-1.48</v>
          </cell>
          <cell r="J1828">
            <v>-7.4</v>
          </cell>
          <cell r="K1828">
            <v>715.44</v>
          </cell>
          <cell r="L1828">
            <v>-18.52</v>
          </cell>
          <cell r="M1828">
            <v>696.92000000000007</v>
          </cell>
          <cell r="N1828">
            <v>3.19</v>
          </cell>
        </row>
        <row r="1829">
          <cell r="A1829" t="str">
            <v>CP1.420Thinned135</v>
          </cell>
          <cell r="B1829" t="str">
            <v xml:space="preserve">CP </v>
          </cell>
          <cell r="C1829">
            <v>1.4</v>
          </cell>
          <cell r="D1829">
            <v>20</v>
          </cell>
          <cell r="E1829" t="str">
            <v>Thinned</v>
          </cell>
          <cell r="F1829" t="str">
            <v>135-140</v>
          </cell>
          <cell r="G1829">
            <v>-1.56</v>
          </cell>
          <cell r="H1829">
            <v>-7.0000000000000007E-2</v>
          </cell>
          <cell r="I1829">
            <v>-1.63</v>
          </cell>
          <cell r="J1829">
            <v>-8.1300000000000008</v>
          </cell>
          <cell r="K1829">
            <v>707.31</v>
          </cell>
          <cell r="L1829">
            <v>-18.96</v>
          </cell>
          <cell r="M1829">
            <v>688.34999999999991</v>
          </cell>
          <cell r="N1829">
            <v>3.09</v>
          </cell>
        </row>
        <row r="1830">
          <cell r="A1830" t="str">
            <v>CP1.420Thinned140</v>
          </cell>
          <cell r="B1830" t="str">
            <v xml:space="preserve">CP </v>
          </cell>
          <cell r="C1830">
            <v>1.4</v>
          </cell>
          <cell r="D1830">
            <v>20</v>
          </cell>
          <cell r="E1830" t="str">
            <v>Thinned</v>
          </cell>
          <cell r="F1830" t="str">
            <v>140-145</v>
          </cell>
          <cell r="G1830">
            <v>-1.71</v>
          </cell>
          <cell r="H1830">
            <v>-7.0000000000000007E-2</v>
          </cell>
          <cell r="I1830">
            <v>-1.78</v>
          </cell>
          <cell r="J1830">
            <v>-8.89</v>
          </cell>
          <cell r="K1830">
            <v>698.43</v>
          </cell>
          <cell r="L1830">
            <v>-19.399999999999999</v>
          </cell>
          <cell r="M1830">
            <v>679.03</v>
          </cell>
          <cell r="N1830">
            <v>2.98</v>
          </cell>
        </row>
        <row r="1831">
          <cell r="A1831" t="str">
            <v>CP1.420Thinned145</v>
          </cell>
          <cell r="B1831" t="str">
            <v xml:space="preserve">CP </v>
          </cell>
          <cell r="C1831">
            <v>1.4</v>
          </cell>
          <cell r="D1831">
            <v>20</v>
          </cell>
          <cell r="E1831" t="str">
            <v>Thinned</v>
          </cell>
          <cell r="F1831" t="str">
            <v>145-150</v>
          </cell>
          <cell r="G1831">
            <v>-1.8</v>
          </cell>
          <cell r="H1831">
            <v>-0.06</v>
          </cell>
          <cell r="I1831">
            <v>-1.86</v>
          </cell>
          <cell r="J1831">
            <v>-9.3000000000000007</v>
          </cell>
          <cell r="K1831">
            <v>689.12</v>
          </cell>
          <cell r="L1831">
            <v>-19.809999999999999</v>
          </cell>
          <cell r="M1831">
            <v>669.31000000000006</v>
          </cell>
          <cell r="N1831">
            <v>2.89</v>
          </cell>
        </row>
        <row r="1832">
          <cell r="A1832" t="str">
            <v>CP1.420Thinned150</v>
          </cell>
          <cell r="B1832" t="str">
            <v xml:space="preserve">CP </v>
          </cell>
          <cell r="C1832">
            <v>1.4</v>
          </cell>
          <cell r="D1832">
            <v>20</v>
          </cell>
          <cell r="E1832" t="str">
            <v>Thinned</v>
          </cell>
          <cell r="F1832" t="str">
            <v>150-155</v>
          </cell>
          <cell r="G1832">
            <v>-1.9</v>
          </cell>
          <cell r="H1832">
            <v>-0.06</v>
          </cell>
          <cell r="I1832">
            <v>-1.96</v>
          </cell>
          <cell r="J1832">
            <v>-9.7799999999999994</v>
          </cell>
          <cell r="K1832">
            <v>679.34</v>
          </cell>
          <cell r="L1832">
            <v>-20.22</v>
          </cell>
          <cell r="M1832">
            <v>659.12</v>
          </cell>
          <cell r="N1832">
            <v>2.79</v>
          </cell>
        </row>
        <row r="1833">
          <cell r="A1833" t="str">
            <v>CP1.420Thinned155</v>
          </cell>
          <cell r="B1833" t="str">
            <v xml:space="preserve">CP </v>
          </cell>
          <cell r="C1833">
            <v>1.4</v>
          </cell>
          <cell r="D1833">
            <v>20</v>
          </cell>
          <cell r="E1833" t="str">
            <v>Thinned</v>
          </cell>
          <cell r="F1833" t="str">
            <v>155-160</v>
          </cell>
          <cell r="G1833">
            <v>-1.95</v>
          </cell>
          <cell r="H1833">
            <v>-0.06</v>
          </cell>
          <cell r="I1833">
            <v>-2.0099999999999998</v>
          </cell>
          <cell r="J1833">
            <v>-10.06</v>
          </cell>
          <cell r="K1833">
            <v>669.28</v>
          </cell>
          <cell r="L1833">
            <v>-20.61</v>
          </cell>
          <cell r="M1833">
            <v>648.66999999999996</v>
          </cell>
          <cell r="N1833">
            <v>2.7</v>
          </cell>
        </row>
        <row r="1834">
          <cell r="A1834" t="str">
            <v>CP1.420Thinned160</v>
          </cell>
          <cell r="B1834" t="str">
            <v xml:space="preserve">CP </v>
          </cell>
          <cell r="C1834">
            <v>1.4</v>
          </cell>
          <cell r="D1834">
            <v>20</v>
          </cell>
          <cell r="E1834" t="str">
            <v>Thinned</v>
          </cell>
          <cell r="F1834" t="str">
            <v>160-165</v>
          </cell>
          <cell r="G1834">
            <v>-2</v>
          </cell>
          <cell r="H1834">
            <v>-0.06</v>
          </cell>
          <cell r="I1834">
            <v>-2.06</v>
          </cell>
          <cell r="J1834">
            <v>-10.29</v>
          </cell>
          <cell r="K1834">
            <v>658.99</v>
          </cell>
          <cell r="L1834">
            <v>-20.99</v>
          </cell>
          <cell r="M1834">
            <v>638</v>
          </cell>
          <cell r="N1834">
            <v>2.61</v>
          </cell>
        </row>
        <row r="1835">
          <cell r="A1835" t="str">
            <v>CP1.420Thinned165</v>
          </cell>
          <cell r="B1835" t="str">
            <v xml:space="preserve">CP </v>
          </cell>
          <cell r="C1835">
            <v>1.4</v>
          </cell>
          <cell r="D1835">
            <v>20</v>
          </cell>
          <cell r="E1835" t="str">
            <v>Thinned</v>
          </cell>
          <cell r="F1835" t="str">
            <v>165-170</v>
          </cell>
          <cell r="G1835">
            <v>-2.04</v>
          </cell>
          <cell r="H1835">
            <v>-0.05</v>
          </cell>
          <cell r="I1835">
            <v>-2.09</v>
          </cell>
          <cell r="J1835">
            <v>-10.45</v>
          </cell>
          <cell r="K1835">
            <v>648.54</v>
          </cell>
          <cell r="L1835">
            <v>-21.36</v>
          </cell>
          <cell r="M1835">
            <v>627.17999999999995</v>
          </cell>
          <cell r="N1835">
            <v>2.52</v>
          </cell>
        </row>
        <row r="1836">
          <cell r="A1836" t="str">
            <v>CP1.420Thinned170</v>
          </cell>
          <cell r="B1836" t="str">
            <v xml:space="preserve">CP </v>
          </cell>
          <cell r="C1836">
            <v>1.4</v>
          </cell>
          <cell r="D1836">
            <v>20</v>
          </cell>
          <cell r="E1836" t="str">
            <v>Thinned</v>
          </cell>
          <cell r="F1836" t="str">
            <v>170-175</v>
          </cell>
          <cell r="G1836">
            <v>-2.06</v>
          </cell>
          <cell r="H1836">
            <v>-0.05</v>
          </cell>
          <cell r="I1836">
            <v>-2.11</v>
          </cell>
          <cell r="J1836">
            <v>-10.57</v>
          </cell>
          <cell r="K1836">
            <v>637.96</v>
          </cell>
          <cell r="L1836">
            <v>-21.71</v>
          </cell>
          <cell r="M1836">
            <v>616.25</v>
          </cell>
          <cell r="N1836">
            <v>2.44</v>
          </cell>
        </row>
        <row r="1837">
          <cell r="A1837" t="str">
            <v>CP1.420Thinned175</v>
          </cell>
          <cell r="B1837" t="str">
            <v xml:space="preserve">CP </v>
          </cell>
          <cell r="C1837">
            <v>1.4</v>
          </cell>
          <cell r="D1837">
            <v>20</v>
          </cell>
          <cell r="E1837" t="str">
            <v>Thinned</v>
          </cell>
          <cell r="F1837" t="str">
            <v>175-180</v>
          </cell>
          <cell r="G1837">
            <v>-2.0499999999999998</v>
          </cell>
          <cell r="H1837">
            <v>-0.05</v>
          </cell>
          <cell r="I1837">
            <v>-2.1</v>
          </cell>
          <cell r="J1837">
            <v>-10.51</v>
          </cell>
          <cell r="K1837">
            <v>627.45000000000005</v>
          </cell>
          <cell r="L1837">
            <v>-22.05</v>
          </cell>
          <cell r="M1837">
            <v>605.40000000000009</v>
          </cell>
          <cell r="N1837">
            <v>2.36</v>
          </cell>
        </row>
        <row r="1838">
          <cell r="A1838" t="str">
            <v>CP1.420Thinned180</v>
          </cell>
          <cell r="B1838" t="str">
            <v xml:space="preserve">CP </v>
          </cell>
          <cell r="C1838">
            <v>1.4</v>
          </cell>
          <cell r="D1838">
            <v>20</v>
          </cell>
          <cell r="E1838" t="str">
            <v>Thinned</v>
          </cell>
          <cell r="F1838" t="str">
            <v>180-185</v>
          </cell>
          <cell r="G1838">
            <v>-2.06</v>
          </cell>
          <cell r="H1838">
            <v>-0.05</v>
          </cell>
          <cell r="I1838">
            <v>-2.11</v>
          </cell>
          <cell r="J1838">
            <v>-10.54</v>
          </cell>
          <cell r="K1838">
            <v>616.91</v>
          </cell>
          <cell r="L1838">
            <v>-22.38</v>
          </cell>
          <cell r="M1838">
            <v>594.53</v>
          </cell>
          <cell r="N1838">
            <v>2.2799999999999998</v>
          </cell>
        </row>
        <row r="1839">
          <cell r="A1839" t="str">
            <v>CP1.420Thinned185</v>
          </cell>
          <cell r="B1839" t="str">
            <v xml:space="preserve">CP </v>
          </cell>
          <cell r="C1839">
            <v>1.4</v>
          </cell>
          <cell r="D1839">
            <v>20</v>
          </cell>
          <cell r="E1839" t="str">
            <v>Thinned</v>
          </cell>
          <cell r="F1839" t="str">
            <v>185-190</v>
          </cell>
          <cell r="G1839">
            <v>-2.0499999999999998</v>
          </cell>
          <cell r="H1839">
            <v>-0.05</v>
          </cell>
          <cell r="I1839">
            <v>-2.1</v>
          </cell>
          <cell r="J1839">
            <v>-10.49</v>
          </cell>
          <cell r="K1839">
            <v>606.41999999999996</v>
          </cell>
          <cell r="L1839">
            <v>-22.7</v>
          </cell>
          <cell r="M1839">
            <v>583.71999999999991</v>
          </cell>
          <cell r="N1839">
            <v>2.2000000000000002</v>
          </cell>
        </row>
        <row r="1840">
          <cell r="A1840" t="str">
            <v>CP1.420Thinned190</v>
          </cell>
          <cell r="B1840" t="str">
            <v xml:space="preserve">CP </v>
          </cell>
          <cell r="C1840">
            <v>1.4</v>
          </cell>
          <cell r="D1840">
            <v>20</v>
          </cell>
          <cell r="E1840" t="str">
            <v>Thinned</v>
          </cell>
          <cell r="F1840" t="str">
            <v>190-195</v>
          </cell>
          <cell r="G1840">
            <v>-2.04</v>
          </cell>
          <cell r="H1840">
            <v>-0.04</v>
          </cell>
          <cell r="I1840">
            <v>-2.08</v>
          </cell>
          <cell r="J1840">
            <v>-10.41</v>
          </cell>
          <cell r="K1840">
            <v>596.01</v>
          </cell>
          <cell r="L1840">
            <v>-23.02</v>
          </cell>
          <cell r="M1840">
            <v>572.99</v>
          </cell>
          <cell r="N1840">
            <v>2.13</v>
          </cell>
        </row>
        <row r="1841">
          <cell r="A1841" t="str">
            <v>CP1.420Thinned195</v>
          </cell>
          <cell r="B1841" t="str">
            <v xml:space="preserve">CP </v>
          </cell>
          <cell r="C1841">
            <v>1.4</v>
          </cell>
          <cell r="D1841">
            <v>20</v>
          </cell>
          <cell r="E1841" t="str">
            <v>Thinned</v>
          </cell>
          <cell r="F1841" t="str">
            <v>195-200</v>
          </cell>
          <cell r="G1841">
            <v>-2.02</v>
          </cell>
          <cell r="H1841">
            <v>-0.04</v>
          </cell>
          <cell r="I1841">
            <v>-2.06</v>
          </cell>
          <cell r="J1841">
            <v>-10.3</v>
          </cell>
          <cell r="K1841">
            <v>585.71</v>
          </cell>
          <cell r="L1841">
            <v>-23.31</v>
          </cell>
          <cell r="M1841">
            <v>562.40000000000009</v>
          </cell>
          <cell r="N1841">
            <v>2.06</v>
          </cell>
        </row>
        <row r="1842">
          <cell r="A1842" t="str">
            <v>DF1.708NO_thin000</v>
          </cell>
          <cell r="B1842" t="str">
            <v xml:space="preserve">DF </v>
          </cell>
          <cell r="C1842">
            <v>1.7</v>
          </cell>
          <cell r="D1842">
            <v>8</v>
          </cell>
          <cell r="E1842" t="str">
            <v>NO_thin</v>
          </cell>
          <cell r="F1842" t="str">
            <v xml:space="preserve">  0-5</v>
          </cell>
          <cell r="G1842">
            <v>0.3</v>
          </cell>
          <cell r="H1842">
            <v>1.2</v>
          </cell>
          <cell r="I1842">
            <v>1.5</v>
          </cell>
          <cell r="J1842">
            <v>7.48</v>
          </cell>
          <cell r="K1842">
            <v>7.48</v>
          </cell>
          <cell r="L1842">
            <v>0</v>
          </cell>
          <cell r="M1842">
            <v>7.48</v>
          </cell>
          <cell r="N1842">
            <v>0</v>
          </cell>
        </row>
        <row r="1843">
          <cell r="A1843" t="str">
            <v>DF1.708NO_thin005</v>
          </cell>
          <cell r="B1843" t="str">
            <v xml:space="preserve">DF </v>
          </cell>
          <cell r="C1843">
            <v>1.7</v>
          </cell>
          <cell r="D1843">
            <v>8</v>
          </cell>
          <cell r="E1843" t="str">
            <v>NO_thin</v>
          </cell>
          <cell r="F1843" t="str">
            <v xml:space="preserve">  5-10</v>
          </cell>
          <cell r="G1843">
            <v>0.91</v>
          </cell>
          <cell r="H1843">
            <v>1.48</v>
          </cell>
          <cell r="I1843">
            <v>2.39</v>
          </cell>
          <cell r="J1843">
            <v>11.93</v>
          </cell>
          <cell r="K1843">
            <v>19.41</v>
          </cell>
          <cell r="L1843">
            <v>0</v>
          </cell>
          <cell r="M1843">
            <v>19.41</v>
          </cell>
          <cell r="N1843">
            <v>0</v>
          </cell>
        </row>
        <row r="1844">
          <cell r="A1844" t="str">
            <v>DF1.708NO_thin010</v>
          </cell>
          <cell r="B1844" t="str">
            <v xml:space="preserve">DF </v>
          </cell>
          <cell r="C1844">
            <v>1.7</v>
          </cell>
          <cell r="D1844">
            <v>8</v>
          </cell>
          <cell r="E1844" t="str">
            <v>NO_thin</v>
          </cell>
          <cell r="F1844" t="str">
            <v xml:space="preserve"> 10-15</v>
          </cell>
          <cell r="G1844">
            <v>2.77</v>
          </cell>
          <cell r="H1844">
            <v>1.49</v>
          </cell>
          <cell r="I1844">
            <v>4.26</v>
          </cell>
          <cell r="J1844">
            <v>21.3</v>
          </cell>
          <cell r="K1844">
            <v>40.71</v>
          </cell>
          <cell r="L1844">
            <v>0</v>
          </cell>
          <cell r="M1844">
            <v>40.71</v>
          </cell>
          <cell r="N1844">
            <v>0</v>
          </cell>
        </row>
        <row r="1845">
          <cell r="A1845" t="str">
            <v>DF1.708NO_thin015</v>
          </cell>
          <cell r="B1845" t="str">
            <v xml:space="preserve">DF </v>
          </cell>
          <cell r="C1845">
            <v>1.7</v>
          </cell>
          <cell r="D1845">
            <v>8</v>
          </cell>
          <cell r="E1845" t="str">
            <v>NO_thin</v>
          </cell>
          <cell r="F1845" t="str">
            <v xml:space="preserve"> 15-20</v>
          </cell>
          <cell r="G1845">
            <v>8.4600000000000009</v>
          </cell>
          <cell r="H1845">
            <v>1.49</v>
          </cell>
          <cell r="I1845">
            <v>9.9499999999999993</v>
          </cell>
          <cell r="J1845">
            <v>49.75</v>
          </cell>
          <cell r="K1845">
            <v>90.46</v>
          </cell>
          <cell r="L1845">
            <v>0</v>
          </cell>
          <cell r="M1845">
            <v>90.46</v>
          </cell>
          <cell r="N1845">
            <v>0</v>
          </cell>
        </row>
        <row r="1846">
          <cell r="A1846" t="str">
            <v>DF1.708NO_thin020</v>
          </cell>
          <cell r="B1846" t="str">
            <v xml:space="preserve">DF </v>
          </cell>
          <cell r="C1846">
            <v>1.7</v>
          </cell>
          <cell r="D1846">
            <v>8</v>
          </cell>
          <cell r="E1846" t="str">
            <v>NO_thin</v>
          </cell>
          <cell r="F1846" t="str">
            <v xml:space="preserve"> 20-25</v>
          </cell>
          <cell r="G1846">
            <v>22.93</v>
          </cell>
          <cell r="H1846">
            <v>2.65</v>
          </cell>
          <cell r="I1846">
            <v>25.58</v>
          </cell>
          <cell r="J1846">
            <v>127.88</v>
          </cell>
          <cell r="K1846">
            <v>218.34</v>
          </cell>
          <cell r="L1846">
            <v>0</v>
          </cell>
          <cell r="M1846">
            <v>218.34</v>
          </cell>
          <cell r="N1846">
            <v>0</v>
          </cell>
        </row>
        <row r="1847">
          <cell r="A1847" t="str">
            <v>DF1.708NO_thin025</v>
          </cell>
          <cell r="B1847" t="str">
            <v xml:space="preserve">DF </v>
          </cell>
          <cell r="C1847">
            <v>1.7</v>
          </cell>
          <cell r="D1847">
            <v>8</v>
          </cell>
          <cell r="E1847" t="str">
            <v>NO_thin</v>
          </cell>
          <cell r="F1847" t="str">
            <v xml:space="preserve"> 25-30</v>
          </cell>
          <cell r="G1847">
            <v>22.95</v>
          </cell>
          <cell r="H1847">
            <v>4.0599999999999996</v>
          </cell>
          <cell r="I1847">
            <v>27</v>
          </cell>
          <cell r="J1847">
            <v>135.02000000000001</v>
          </cell>
          <cell r="K1847">
            <v>353.36</v>
          </cell>
          <cell r="L1847">
            <v>0</v>
          </cell>
          <cell r="M1847">
            <v>353.36</v>
          </cell>
          <cell r="N1847">
            <v>0</v>
          </cell>
        </row>
        <row r="1848">
          <cell r="A1848" t="str">
            <v>DF1.708NO_thin030</v>
          </cell>
          <cell r="B1848" t="str">
            <v xml:space="preserve">DF </v>
          </cell>
          <cell r="C1848">
            <v>1.7</v>
          </cell>
          <cell r="D1848">
            <v>8</v>
          </cell>
          <cell r="E1848" t="str">
            <v>NO_thin</v>
          </cell>
          <cell r="F1848" t="str">
            <v xml:space="preserve"> 30-35</v>
          </cell>
          <cell r="G1848">
            <v>8.2100000000000009</v>
          </cell>
          <cell r="H1848">
            <v>-0.61</v>
          </cell>
          <cell r="I1848">
            <v>7.6</v>
          </cell>
          <cell r="J1848">
            <v>37.979999999999997</v>
          </cell>
          <cell r="K1848">
            <v>391.34</v>
          </cell>
          <cell r="L1848">
            <v>0</v>
          </cell>
          <cell r="M1848">
            <v>391.34</v>
          </cell>
          <cell r="N1848">
            <v>0</v>
          </cell>
        </row>
        <row r="1849">
          <cell r="A1849" t="str">
            <v>DF1.708NO_thin035</v>
          </cell>
          <cell r="B1849" t="str">
            <v xml:space="preserve">DF </v>
          </cell>
          <cell r="C1849">
            <v>1.7</v>
          </cell>
          <cell r="D1849">
            <v>8</v>
          </cell>
          <cell r="E1849" t="str">
            <v>NO_thin</v>
          </cell>
          <cell r="F1849" t="str">
            <v xml:space="preserve"> 35-40</v>
          </cell>
          <cell r="G1849">
            <v>9.8000000000000007</v>
          </cell>
          <cell r="H1849">
            <v>3.14</v>
          </cell>
          <cell r="I1849">
            <v>12.94</v>
          </cell>
          <cell r="J1849">
            <v>64.709999999999994</v>
          </cell>
          <cell r="K1849">
            <v>456.06</v>
          </cell>
          <cell r="L1849">
            <v>0</v>
          </cell>
          <cell r="M1849">
            <v>456.06</v>
          </cell>
          <cell r="N1849">
            <v>0</v>
          </cell>
        </row>
        <row r="1850">
          <cell r="A1850" t="str">
            <v>DF1.708NO_thin040</v>
          </cell>
          <cell r="B1850" t="str">
            <v xml:space="preserve">DF </v>
          </cell>
          <cell r="C1850">
            <v>1.7</v>
          </cell>
          <cell r="D1850">
            <v>8</v>
          </cell>
          <cell r="E1850" t="str">
            <v>NO_thin</v>
          </cell>
          <cell r="F1850" t="str">
            <v xml:space="preserve"> 40-45</v>
          </cell>
          <cell r="G1850">
            <v>8.6199999999999992</v>
          </cell>
          <cell r="H1850">
            <v>3.04</v>
          </cell>
          <cell r="I1850">
            <v>11.66</v>
          </cell>
          <cell r="J1850">
            <v>58.31</v>
          </cell>
          <cell r="K1850">
            <v>514.36</v>
          </cell>
          <cell r="L1850">
            <v>0</v>
          </cell>
          <cell r="M1850">
            <v>514.36</v>
          </cell>
          <cell r="N1850">
            <v>0</v>
          </cell>
        </row>
        <row r="1851">
          <cell r="A1851" t="str">
            <v>DF1.708NO_thin045</v>
          </cell>
          <cell r="B1851" t="str">
            <v xml:space="preserve">DF </v>
          </cell>
          <cell r="C1851">
            <v>1.7</v>
          </cell>
          <cell r="D1851">
            <v>8</v>
          </cell>
          <cell r="E1851" t="str">
            <v>NO_thin</v>
          </cell>
          <cell r="F1851" t="str">
            <v xml:space="preserve"> 45-50</v>
          </cell>
          <cell r="G1851">
            <v>8.23</v>
          </cell>
          <cell r="H1851">
            <v>1.1599999999999999</v>
          </cell>
          <cell r="I1851">
            <v>9.39</v>
          </cell>
          <cell r="J1851">
            <v>46.93</v>
          </cell>
          <cell r="K1851">
            <v>561.29999999999995</v>
          </cell>
          <cell r="L1851">
            <v>0</v>
          </cell>
          <cell r="M1851">
            <v>561.29999999999995</v>
          </cell>
          <cell r="N1851">
            <v>0</v>
          </cell>
        </row>
        <row r="1852">
          <cell r="A1852" t="str">
            <v>DF1.708NO_thin050</v>
          </cell>
          <cell r="B1852" t="str">
            <v xml:space="preserve">DF </v>
          </cell>
          <cell r="C1852">
            <v>1.7</v>
          </cell>
          <cell r="D1852">
            <v>8</v>
          </cell>
          <cell r="E1852" t="str">
            <v>NO_thin</v>
          </cell>
          <cell r="F1852" t="str">
            <v xml:space="preserve"> 50-55</v>
          </cell>
          <cell r="G1852">
            <v>7.64</v>
          </cell>
          <cell r="H1852">
            <v>0.21</v>
          </cell>
          <cell r="I1852">
            <v>7.85</v>
          </cell>
          <cell r="J1852">
            <v>39.270000000000003</v>
          </cell>
          <cell r="K1852">
            <v>600.55999999999995</v>
          </cell>
          <cell r="L1852">
            <v>0</v>
          </cell>
          <cell r="M1852">
            <v>600.55999999999995</v>
          </cell>
          <cell r="N1852">
            <v>0</v>
          </cell>
        </row>
        <row r="1853">
          <cell r="A1853" t="str">
            <v>DF1.708NO_thin055</v>
          </cell>
          <cell r="B1853" t="str">
            <v xml:space="preserve">DF </v>
          </cell>
          <cell r="C1853">
            <v>1.7</v>
          </cell>
          <cell r="D1853">
            <v>8</v>
          </cell>
          <cell r="E1853" t="str">
            <v>NO_thin</v>
          </cell>
          <cell r="F1853" t="str">
            <v xml:space="preserve"> 55-60</v>
          </cell>
          <cell r="G1853">
            <v>7.14</v>
          </cell>
          <cell r="H1853">
            <v>-0.33</v>
          </cell>
          <cell r="I1853">
            <v>6.81</v>
          </cell>
          <cell r="J1853">
            <v>34.07</v>
          </cell>
          <cell r="K1853">
            <v>634.64</v>
          </cell>
          <cell r="L1853">
            <v>0</v>
          </cell>
          <cell r="M1853">
            <v>634.64</v>
          </cell>
          <cell r="N1853">
            <v>0</v>
          </cell>
        </row>
        <row r="1854">
          <cell r="A1854" t="str">
            <v>DF1.708NO_thin060</v>
          </cell>
          <cell r="B1854" t="str">
            <v xml:space="preserve">DF </v>
          </cell>
          <cell r="C1854">
            <v>1.7</v>
          </cell>
          <cell r="D1854">
            <v>8</v>
          </cell>
          <cell r="E1854" t="str">
            <v>NO_thin</v>
          </cell>
          <cell r="F1854" t="str">
            <v xml:space="preserve"> 60-65</v>
          </cell>
          <cell r="G1854">
            <v>6.7</v>
          </cell>
          <cell r="H1854">
            <v>-0.52</v>
          </cell>
          <cell r="I1854">
            <v>6.18</v>
          </cell>
          <cell r="J1854">
            <v>30.91</v>
          </cell>
          <cell r="K1854">
            <v>665.55</v>
          </cell>
          <cell r="L1854">
            <v>0</v>
          </cell>
          <cell r="M1854">
            <v>665.55</v>
          </cell>
          <cell r="N1854">
            <v>0</v>
          </cell>
        </row>
        <row r="1855">
          <cell r="A1855" t="str">
            <v>DF1.708NO_thin065</v>
          </cell>
          <cell r="B1855" t="str">
            <v xml:space="preserve">DF </v>
          </cell>
          <cell r="C1855">
            <v>1.7</v>
          </cell>
          <cell r="D1855">
            <v>8</v>
          </cell>
          <cell r="E1855" t="str">
            <v>NO_thin</v>
          </cell>
          <cell r="F1855" t="str">
            <v xml:space="preserve"> 65-70</v>
          </cell>
          <cell r="G1855">
            <v>5.94</v>
          </cell>
          <cell r="H1855">
            <v>-0.62</v>
          </cell>
          <cell r="I1855">
            <v>5.32</v>
          </cell>
          <cell r="J1855">
            <v>26.6</v>
          </cell>
          <cell r="K1855">
            <v>692.15</v>
          </cell>
          <cell r="L1855">
            <v>0</v>
          </cell>
          <cell r="M1855">
            <v>692.15</v>
          </cell>
          <cell r="N1855">
            <v>0</v>
          </cell>
        </row>
        <row r="1856">
          <cell r="A1856" t="str">
            <v>DF1.708NO_thin070</v>
          </cell>
          <cell r="B1856" t="str">
            <v xml:space="preserve">DF </v>
          </cell>
          <cell r="C1856">
            <v>1.7</v>
          </cell>
          <cell r="D1856">
            <v>8</v>
          </cell>
          <cell r="E1856" t="str">
            <v>NO_thin</v>
          </cell>
          <cell r="F1856" t="str">
            <v xml:space="preserve"> 70-75</v>
          </cell>
          <cell r="G1856">
            <v>4.95</v>
          </cell>
          <cell r="H1856">
            <v>-0.62</v>
          </cell>
          <cell r="I1856">
            <v>4.33</v>
          </cell>
          <cell r="J1856">
            <v>21.67</v>
          </cell>
          <cell r="K1856">
            <v>713.82</v>
          </cell>
          <cell r="L1856">
            <v>0</v>
          </cell>
          <cell r="M1856">
            <v>713.82</v>
          </cell>
          <cell r="N1856">
            <v>0</v>
          </cell>
        </row>
        <row r="1857">
          <cell r="A1857" t="str">
            <v>DF1.708NO_thin075</v>
          </cell>
          <cell r="B1857" t="str">
            <v xml:space="preserve">DF </v>
          </cell>
          <cell r="C1857">
            <v>1.7</v>
          </cell>
          <cell r="D1857">
            <v>8</v>
          </cell>
          <cell r="E1857" t="str">
            <v>NO_thin</v>
          </cell>
          <cell r="F1857" t="str">
            <v xml:space="preserve"> 75-80</v>
          </cell>
          <cell r="G1857">
            <v>4.33</v>
          </cell>
          <cell r="H1857">
            <v>-0.57999999999999996</v>
          </cell>
          <cell r="I1857">
            <v>3.75</v>
          </cell>
          <cell r="J1857">
            <v>18.73</v>
          </cell>
          <cell r="K1857">
            <v>732.55</v>
          </cell>
          <cell r="L1857">
            <v>0</v>
          </cell>
          <cell r="M1857">
            <v>732.55</v>
          </cell>
          <cell r="N1857">
            <v>0</v>
          </cell>
        </row>
        <row r="1858">
          <cell r="A1858" t="str">
            <v>DF1.708NO_thin080</v>
          </cell>
          <cell r="B1858" t="str">
            <v xml:space="preserve">DF </v>
          </cell>
          <cell r="C1858">
            <v>1.7</v>
          </cell>
          <cell r="D1858">
            <v>8</v>
          </cell>
          <cell r="E1858" t="str">
            <v>NO_thin</v>
          </cell>
          <cell r="F1858" t="str">
            <v xml:space="preserve"> 80-85</v>
          </cell>
          <cell r="G1858">
            <v>4.09</v>
          </cell>
          <cell r="H1858">
            <v>-0.43</v>
          </cell>
          <cell r="I1858">
            <v>3.66</v>
          </cell>
          <cell r="J1858">
            <v>18.29</v>
          </cell>
          <cell r="K1858">
            <v>750.84</v>
          </cell>
          <cell r="L1858">
            <v>0</v>
          </cell>
          <cell r="M1858">
            <v>750.84</v>
          </cell>
          <cell r="N1858">
            <v>0</v>
          </cell>
        </row>
        <row r="1859">
          <cell r="A1859" t="str">
            <v>DF1.708NO_thin085</v>
          </cell>
          <cell r="B1859" t="str">
            <v xml:space="preserve">DF </v>
          </cell>
          <cell r="C1859">
            <v>1.7</v>
          </cell>
          <cell r="D1859">
            <v>8</v>
          </cell>
          <cell r="E1859" t="str">
            <v>NO_thin</v>
          </cell>
          <cell r="F1859" t="str">
            <v xml:space="preserve"> 85-90</v>
          </cell>
          <cell r="G1859">
            <v>3.87</v>
          </cell>
          <cell r="H1859">
            <v>-0.45</v>
          </cell>
          <cell r="I1859">
            <v>3.43</v>
          </cell>
          <cell r="J1859">
            <v>17.13</v>
          </cell>
          <cell r="K1859">
            <v>767.97</v>
          </cell>
          <cell r="L1859">
            <v>0</v>
          </cell>
          <cell r="M1859">
            <v>767.97</v>
          </cell>
          <cell r="N1859">
            <v>0</v>
          </cell>
        </row>
        <row r="1860">
          <cell r="A1860" t="str">
            <v>DF1.708NO_thin090</v>
          </cell>
          <cell r="B1860" t="str">
            <v xml:space="preserve">DF </v>
          </cell>
          <cell r="C1860">
            <v>1.7</v>
          </cell>
          <cell r="D1860">
            <v>8</v>
          </cell>
          <cell r="E1860" t="str">
            <v>NO_thin</v>
          </cell>
          <cell r="F1860" t="str">
            <v xml:space="preserve"> 90-95</v>
          </cell>
          <cell r="G1860">
            <v>3.44</v>
          </cell>
          <cell r="H1860">
            <v>-0.35</v>
          </cell>
          <cell r="I1860">
            <v>3.08</v>
          </cell>
          <cell r="J1860">
            <v>15.42</v>
          </cell>
          <cell r="K1860">
            <v>783.39</v>
          </cell>
          <cell r="L1860">
            <v>0</v>
          </cell>
          <cell r="M1860">
            <v>783.39</v>
          </cell>
          <cell r="N1860">
            <v>0</v>
          </cell>
        </row>
        <row r="1861">
          <cell r="A1861" t="str">
            <v>DF1.708NO_thin095</v>
          </cell>
          <cell r="B1861" t="str">
            <v xml:space="preserve">DF </v>
          </cell>
          <cell r="C1861">
            <v>1.7</v>
          </cell>
          <cell r="D1861">
            <v>8</v>
          </cell>
          <cell r="E1861" t="str">
            <v>NO_thin</v>
          </cell>
          <cell r="F1861" t="str">
            <v xml:space="preserve"> 95-100</v>
          </cell>
          <cell r="G1861">
            <v>3.09</v>
          </cell>
          <cell r="H1861">
            <v>-0.21</v>
          </cell>
          <cell r="I1861">
            <v>2.89</v>
          </cell>
          <cell r="J1861">
            <v>14.43</v>
          </cell>
          <cell r="K1861">
            <v>797.82</v>
          </cell>
          <cell r="L1861">
            <v>0</v>
          </cell>
          <cell r="M1861">
            <v>797.82</v>
          </cell>
          <cell r="N1861">
            <v>0</v>
          </cell>
        </row>
        <row r="1862">
          <cell r="A1862" t="str">
            <v>DF1.708NO_thin100</v>
          </cell>
          <cell r="B1862" t="str">
            <v xml:space="preserve">DF </v>
          </cell>
          <cell r="C1862">
            <v>1.7</v>
          </cell>
          <cell r="D1862">
            <v>8</v>
          </cell>
          <cell r="E1862" t="str">
            <v>NO_thin</v>
          </cell>
          <cell r="F1862" t="str">
            <v>100-105</v>
          </cell>
          <cell r="G1862">
            <v>2.73</v>
          </cell>
          <cell r="H1862">
            <v>-0.14000000000000001</v>
          </cell>
          <cell r="I1862">
            <v>2.59</v>
          </cell>
          <cell r="J1862">
            <v>12.95</v>
          </cell>
          <cell r="K1862">
            <v>810.76</v>
          </cell>
          <cell r="L1862">
            <v>0</v>
          </cell>
          <cell r="M1862">
            <v>810.76</v>
          </cell>
          <cell r="N1862">
            <v>0</v>
          </cell>
        </row>
        <row r="1863">
          <cell r="A1863" t="str">
            <v>DF1.708NO_thin105</v>
          </cell>
          <cell r="B1863" t="str">
            <v xml:space="preserve">DF </v>
          </cell>
          <cell r="C1863">
            <v>1.7</v>
          </cell>
          <cell r="D1863">
            <v>8</v>
          </cell>
          <cell r="E1863" t="str">
            <v>NO_thin</v>
          </cell>
          <cell r="F1863" t="str">
            <v>105-110</v>
          </cell>
          <cell r="G1863">
            <v>2.4300000000000002</v>
          </cell>
          <cell r="H1863">
            <v>-0.3</v>
          </cell>
          <cell r="I1863">
            <v>2.14</v>
          </cell>
          <cell r="J1863">
            <v>10.68</v>
          </cell>
          <cell r="K1863">
            <v>821.45</v>
          </cell>
          <cell r="L1863">
            <v>0</v>
          </cell>
          <cell r="M1863">
            <v>821.45</v>
          </cell>
          <cell r="N1863">
            <v>0</v>
          </cell>
        </row>
        <row r="1864">
          <cell r="A1864" t="str">
            <v>DF1.708NO_thin110</v>
          </cell>
          <cell r="B1864" t="str">
            <v xml:space="preserve">DF </v>
          </cell>
          <cell r="C1864">
            <v>1.7</v>
          </cell>
          <cell r="D1864">
            <v>8</v>
          </cell>
          <cell r="E1864" t="str">
            <v>NO_thin</v>
          </cell>
          <cell r="F1864" t="str">
            <v>110-115</v>
          </cell>
          <cell r="G1864">
            <v>2.21</v>
          </cell>
          <cell r="H1864">
            <v>-0.27</v>
          </cell>
          <cell r="I1864">
            <v>1.93</v>
          </cell>
          <cell r="J1864">
            <v>9.67</v>
          </cell>
          <cell r="K1864">
            <v>831.12</v>
          </cell>
          <cell r="L1864">
            <v>0</v>
          </cell>
          <cell r="M1864">
            <v>831.12</v>
          </cell>
          <cell r="N1864">
            <v>0</v>
          </cell>
        </row>
        <row r="1865">
          <cell r="A1865" t="str">
            <v>DF1.708NO_thin115</v>
          </cell>
          <cell r="B1865" t="str">
            <v xml:space="preserve">DF </v>
          </cell>
          <cell r="C1865">
            <v>1.7</v>
          </cell>
          <cell r="D1865">
            <v>8</v>
          </cell>
          <cell r="E1865" t="str">
            <v>NO_thin</v>
          </cell>
          <cell r="F1865" t="str">
            <v>115-120</v>
          </cell>
          <cell r="G1865">
            <v>1.95</v>
          </cell>
          <cell r="H1865">
            <v>-0.24</v>
          </cell>
          <cell r="I1865">
            <v>1.71</v>
          </cell>
          <cell r="J1865">
            <v>8.5299999999999994</v>
          </cell>
          <cell r="K1865">
            <v>839.65</v>
          </cell>
          <cell r="L1865">
            <v>0</v>
          </cell>
          <cell r="M1865">
            <v>839.65</v>
          </cell>
          <cell r="N1865">
            <v>0</v>
          </cell>
        </row>
        <row r="1866">
          <cell r="A1866" t="str">
            <v>DF1.708NO_thin120</v>
          </cell>
          <cell r="B1866" t="str">
            <v xml:space="preserve">DF </v>
          </cell>
          <cell r="C1866">
            <v>1.7</v>
          </cell>
          <cell r="D1866">
            <v>8</v>
          </cell>
          <cell r="E1866" t="str">
            <v>NO_thin</v>
          </cell>
          <cell r="F1866" t="str">
            <v>120-125</v>
          </cell>
          <cell r="G1866">
            <v>1.8</v>
          </cell>
          <cell r="H1866">
            <v>-0.14000000000000001</v>
          </cell>
          <cell r="I1866">
            <v>1.66</v>
          </cell>
          <cell r="J1866">
            <v>8.2899999999999991</v>
          </cell>
          <cell r="K1866">
            <v>847.94</v>
          </cell>
          <cell r="L1866">
            <v>0</v>
          </cell>
          <cell r="M1866">
            <v>847.94</v>
          </cell>
          <cell r="N1866">
            <v>0</v>
          </cell>
        </row>
        <row r="1867">
          <cell r="A1867" t="str">
            <v>DF1.708NO_thin125</v>
          </cell>
          <cell r="B1867" t="str">
            <v xml:space="preserve">DF </v>
          </cell>
          <cell r="C1867">
            <v>1.7</v>
          </cell>
          <cell r="D1867">
            <v>8</v>
          </cell>
          <cell r="E1867" t="str">
            <v>NO_thin</v>
          </cell>
          <cell r="F1867" t="str">
            <v>125-130</v>
          </cell>
          <cell r="G1867">
            <v>1.58</v>
          </cell>
          <cell r="H1867">
            <v>-0.06</v>
          </cell>
          <cell r="I1867">
            <v>1.52</v>
          </cell>
          <cell r="J1867">
            <v>7.61</v>
          </cell>
          <cell r="K1867">
            <v>855.55</v>
          </cell>
          <cell r="L1867">
            <v>0</v>
          </cell>
          <cell r="M1867">
            <v>855.55</v>
          </cell>
          <cell r="N1867">
            <v>0</v>
          </cell>
        </row>
        <row r="1868">
          <cell r="A1868" t="str">
            <v>DF1.708NO_thin130</v>
          </cell>
          <cell r="B1868" t="str">
            <v xml:space="preserve">DF </v>
          </cell>
          <cell r="C1868">
            <v>1.7</v>
          </cell>
          <cell r="D1868">
            <v>8</v>
          </cell>
          <cell r="E1868" t="str">
            <v>NO_thin</v>
          </cell>
          <cell r="F1868" t="str">
            <v>130-135</v>
          </cell>
          <cell r="G1868">
            <v>1.39</v>
          </cell>
          <cell r="H1868">
            <v>-0.17</v>
          </cell>
          <cell r="I1868">
            <v>1.22</v>
          </cell>
          <cell r="J1868">
            <v>6.1</v>
          </cell>
          <cell r="K1868">
            <v>861.65</v>
          </cell>
          <cell r="L1868">
            <v>0</v>
          </cell>
          <cell r="M1868">
            <v>861.65</v>
          </cell>
          <cell r="N1868">
            <v>0</v>
          </cell>
        </row>
        <row r="1869">
          <cell r="A1869" t="str">
            <v>DF1.708NO_thin135</v>
          </cell>
          <cell r="B1869" t="str">
            <v xml:space="preserve">DF </v>
          </cell>
          <cell r="C1869">
            <v>1.7</v>
          </cell>
          <cell r="D1869">
            <v>8</v>
          </cell>
          <cell r="E1869" t="str">
            <v>NO_thin</v>
          </cell>
          <cell r="F1869" t="str">
            <v>135-140</v>
          </cell>
          <cell r="G1869">
            <v>1.26</v>
          </cell>
          <cell r="H1869">
            <v>-7.0000000000000007E-2</v>
          </cell>
          <cell r="I1869">
            <v>1.19</v>
          </cell>
          <cell r="J1869">
            <v>5.96</v>
          </cell>
          <cell r="K1869">
            <v>867.61</v>
          </cell>
          <cell r="L1869">
            <v>0</v>
          </cell>
          <cell r="M1869">
            <v>867.61</v>
          </cell>
          <cell r="N1869">
            <v>0</v>
          </cell>
        </row>
        <row r="1870">
          <cell r="A1870" t="str">
            <v>DF1.708NO_thin140</v>
          </cell>
          <cell r="B1870" t="str">
            <v xml:space="preserve">DF </v>
          </cell>
          <cell r="C1870">
            <v>1.7</v>
          </cell>
          <cell r="D1870">
            <v>8</v>
          </cell>
          <cell r="E1870" t="str">
            <v>NO_thin</v>
          </cell>
          <cell r="F1870" t="str">
            <v>140-145</v>
          </cell>
          <cell r="G1870">
            <v>1.21</v>
          </cell>
          <cell r="H1870">
            <v>-0.16</v>
          </cell>
          <cell r="I1870">
            <v>1.05</v>
          </cell>
          <cell r="J1870">
            <v>5.27</v>
          </cell>
          <cell r="K1870">
            <v>872.88</v>
          </cell>
          <cell r="L1870">
            <v>0</v>
          </cell>
          <cell r="M1870">
            <v>872.88</v>
          </cell>
          <cell r="N1870">
            <v>0</v>
          </cell>
        </row>
        <row r="1871">
          <cell r="A1871" t="str">
            <v>DF1.708NO_thin145</v>
          </cell>
          <cell r="B1871" t="str">
            <v xml:space="preserve">DF </v>
          </cell>
          <cell r="C1871">
            <v>1.7</v>
          </cell>
          <cell r="D1871">
            <v>8</v>
          </cell>
          <cell r="E1871" t="str">
            <v>NO_thin</v>
          </cell>
          <cell r="F1871" t="str">
            <v>145-150</v>
          </cell>
          <cell r="G1871">
            <v>1.0900000000000001</v>
          </cell>
          <cell r="H1871">
            <v>-0.13</v>
          </cell>
          <cell r="I1871">
            <v>0.96</v>
          </cell>
          <cell r="J1871">
            <v>4.8</v>
          </cell>
          <cell r="K1871">
            <v>877.68</v>
          </cell>
          <cell r="L1871">
            <v>0</v>
          </cell>
          <cell r="M1871">
            <v>877.68</v>
          </cell>
          <cell r="N1871">
            <v>0</v>
          </cell>
        </row>
        <row r="1872">
          <cell r="A1872" t="str">
            <v>DF1.708NO_thin150</v>
          </cell>
          <cell r="B1872" t="str">
            <v xml:space="preserve">DF </v>
          </cell>
          <cell r="C1872">
            <v>1.7</v>
          </cell>
          <cell r="D1872">
            <v>8</v>
          </cell>
          <cell r="E1872" t="str">
            <v>NO_thin</v>
          </cell>
          <cell r="F1872" t="str">
            <v>150-155</v>
          </cell>
          <cell r="G1872">
            <v>0.93</v>
          </cell>
          <cell r="H1872">
            <v>-7.0000000000000007E-2</v>
          </cell>
          <cell r="I1872">
            <v>0.86</v>
          </cell>
          <cell r="J1872">
            <v>4.3099999999999996</v>
          </cell>
          <cell r="K1872">
            <v>881.99</v>
          </cell>
          <cell r="L1872">
            <v>0</v>
          </cell>
          <cell r="M1872">
            <v>881.99</v>
          </cell>
          <cell r="N1872">
            <v>0</v>
          </cell>
        </row>
        <row r="1873">
          <cell r="A1873" t="str">
            <v>DF1.708NO_thin155</v>
          </cell>
          <cell r="B1873" t="str">
            <v xml:space="preserve">DF </v>
          </cell>
          <cell r="C1873">
            <v>1.7</v>
          </cell>
          <cell r="D1873">
            <v>8</v>
          </cell>
          <cell r="E1873" t="str">
            <v>NO_thin</v>
          </cell>
          <cell r="F1873" t="str">
            <v>155-160</v>
          </cell>
          <cell r="G1873">
            <v>0.79</v>
          </cell>
          <cell r="H1873">
            <v>-0.09</v>
          </cell>
          <cell r="I1873">
            <v>0.7</v>
          </cell>
          <cell r="J1873">
            <v>3.52</v>
          </cell>
          <cell r="K1873">
            <v>885.51</v>
          </cell>
          <cell r="L1873">
            <v>0</v>
          </cell>
          <cell r="M1873">
            <v>885.51</v>
          </cell>
          <cell r="N1873">
            <v>0</v>
          </cell>
        </row>
        <row r="1874">
          <cell r="A1874" t="str">
            <v>DF1.708NO_thin160</v>
          </cell>
          <cell r="B1874" t="str">
            <v xml:space="preserve">DF </v>
          </cell>
          <cell r="C1874">
            <v>1.7</v>
          </cell>
          <cell r="D1874">
            <v>8</v>
          </cell>
          <cell r="E1874" t="str">
            <v>NO_thin</v>
          </cell>
          <cell r="F1874" t="str">
            <v>160-165</v>
          </cell>
          <cell r="G1874">
            <v>0.68</v>
          </cell>
          <cell r="H1874">
            <v>0</v>
          </cell>
          <cell r="I1874">
            <v>0.68</v>
          </cell>
          <cell r="J1874">
            <v>3.42</v>
          </cell>
          <cell r="K1874">
            <v>888.93</v>
          </cell>
          <cell r="L1874">
            <v>0</v>
          </cell>
          <cell r="M1874">
            <v>888.93</v>
          </cell>
          <cell r="N1874">
            <v>0</v>
          </cell>
        </row>
        <row r="1875">
          <cell r="A1875" t="str">
            <v>DF1.708NO_thin165</v>
          </cell>
          <cell r="B1875" t="str">
            <v xml:space="preserve">DF </v>
          </cell>
          <cell r="C1875">
            <v>1.7</v>
          </cell>
          <cell r="D1875">
            <v>8</v>
          </cell>
          <cell r="E1875" t="str">
            <v>NO_thin</v>
          </cell>
          <cell r="F1875" t="str">
            <v>165-170</v>
          </cell>
          <cell r="G1875">
            <v>0.62</v>
          </cell>
          <cell r="H1875">
            <v>-0.08</v>
          </cell>
          <cell r="I1875">
            <v>0.54</v>
          </cell>
          <cell r="J1875">
            <v>2.69</v>
          </cell>
          <cell r="K1875">
            <v>891.62</v>
          </cell>
          <cell r="L1875">
            <v>0</v>
          </cell>
          <cell r="M1875">
            <v>891.62</v>
          </cell>
          <cell r="N1875">
            <v>0</v>
          </cell>
        </row>
        <row r="1876">
          <cell r="A1876" t="str">
            <v>DF1.708NO_thin170</v>
          </cell>
          <cell r="B1876" t="str">
            <v xml:space="preserve">DF </v>
          </cell>
          <cell r="C1876">
            <v>1.7</v>
          </cell>
          <cell r="D1876">
            <v>8</v>
          </cell>
          <cell r="E1876" t="str">
            <v>NO_thin</v>
          </cell>
          <cell r="F1876" t="str">
            <v>170-175</v>
          </cell>
          <cell r="G1876">
            <v>0.59</v>
          </cell>
          <cell r="H1876">
            <v>-7.0000000000000007E-2</v>
          </cell>
          <cell r="I1876">
            <v>0.52</v>
          </cell>
          <cell r="J1876">
            <v>2.6</v>
          </cell>
          <cell r="K1876">
            <v>894.22</v>
          </cell>
          <cell r="L1876">
            <v>0</v>
          </cell>
          <cell r="M1876">
            <v>894.22</v>
          </cell>
          <cell r="N1876">
            <v>0</v>
          </cell>
        </row>
        <row r="1877">
          <cell r="A1877" t="str">
            <v>DF1.708NO_thin175</v>
          </cell>
          <cell r="B1877" t="str">
            <v xml:space="preserve">DF </v>
          </cell>
          <cell r="C1877">
            <v>1.7</v>
          </cell>
          <cell r="D1877">
            <v>8</v>
          </cell>
          <cell r="E1877" t="str">
            <v>NO_thin</v>
          </cell>
          <cell r="F1877" t="str">
            <v>175-180</v>
          </cell>
          <cell r="G1877">
            <v>0.56000000000000005</v>
          </cell>
          <cell r="H1877">
            <v>-7.0000000000000007E-2</v>
          </cell>
          <cell r="I1877">
            <v>0.5</v>
          </cell>
          <cell r="J1877">
            <v>2.4900000000000002</v>
          </cell>
          <cell r="K1877">
            <v>896.71</v>
          </cell>
          <cell r="L1877">
            <v>0</v>
          </cell>
          <cell r="M1877">
            <v>896.71</v>
          </cell>
          <cell r="N1877">
            <v>0</v>
          </cell>
        </row>
        <row r="1878">
          <cell r="A1878" t="str">
            <v>DF1.708NO_thin180</v>
          </cell>
          <cell r="B1878" t="str">
            <v xml:space="preserve">DF </v>
          </cell>
          <cell r="C1878">
            <v>1.7</v>
          </cell>
          <cell r="D1878">
            <v>8</v>
          </cell>
          <cell r="E1878" t="str">
            <v>NO_thin</v>
          </cell>
          <cell r="F1878" t="str">
            <v>180-185</v>
          </cell>
          <cell r="G1878">
            <v>0.5</v>
          </cell>
          <cell r="H1878">
            <v>-0.05</v>
          </cell>
          <cell r="I1878">
            <v>0.45</v>
          </cell>
          <cell r="J1878">
            <v>2.27</v>
          </cell>
          <cell r="K1878">
            <v>898.98</v>
          </cell>
          <cell r="L1878">
            <v>0</v>
          </cell>
          <cell r="M1878">
            <v>898.98</v>
          </cell>
          <cell r="N1878">
            <v>0</v>
          </cell>
        </row>
        <row r="1879">
          <cell r="A1879" t="str">
            <v>DF1.708NO_thin185</v>
          </cell>
          <cell r="B1879" t="str">
            <v xml:space="preserve">DF </v>
          </cell>
          <cell r="C1879">
            <v>1.7</v>
          </cell>
          <cell r="D1879">
            <v>8</v>
          </cell>
          <cell r="E1879" t="str">
            <v>NO_thin</v>
          </cell>
          <cell r="F1879" t="str">
            <v>185-190</v>
          </cell>
          <cell r="G1879">
            <v>0.43</v>
          </cell>
          <cell r="H1879">
            <v>-0.03</v>
          </cell>
          <cell r="I1879">
            <v>0.4</v>
          </cell>
          <cell r="J1879">
            <v>2.02</v>
          </cell>
          <cell r="K1879">
            <v>900.99</v>
          </cell>
          <cell r="L1879">
            <v>0</v>
          </cell>
          <cell r="M1879">
            <v>900.99</v>
          </cell>
          <cell r="N1879">
            <v>0</v>
          </cell>
        </row>
        <row r="1880">
          <cell r="A1880" t="str">
            <v>DF1.708NO_thin190</v>
          </cell>
          <cell r="B1880" t="str">
            <v xml:space="preserve">DF </v>
          </cell>
          <cell r="C1880">
            <v>1.7</v>
          </cell>
          <cell r="D1880">
            <v>8</v>
          </cell>
          <cell r="E1880" t="str">
            <v>NO_thin</v>
          </cell>
          <cell r="F1880" t="str">
            <v>190-195</v>
          </cell>
          <cell r="G1880">
            <v>0.4</v>
          </cell>
          <cell r="H1880">
            <v>0.28999999999999998</v>
          </cell>
          <cell r="I1880">
            <v>0.69</v>
          </cell>
          <cell r="J1880">
            <v>3.47</v>
          </cell>
          <cell r="K1880">
            <v>904.46</v>
          </cell>
          <cell r="L1880">
            <v>0</v>
          </cell>
          <cell r="M1880">
            <v>904.46</v>
          </cell>
          <cell r="N1880">
            <v>0</v>
          </cell>
        </row>
        <row r="1881">
          <cell r="A1881" t="str">
            <v>DF1.708NO_thin195</v>
          </cell>
          <cell r="B1881" t="str">
            <v xml:space="preserve">DF </v>
          </cell>
          <cell r="C1881">
            <v>1.7</v>
          </cell>
          <cell r="D1881">
            <v>8</v>
          </cell>
          <cell r="E1881" t="str">
            <v>NO_thin</v>
          </cell>
          <cell r="F1881" t="str">
            <v>195-200</v>
          </cell>
          <cell r="G1881">
            <v>0.35</v>
          </cell>
          <cell r="H1881">
            <v>-0.1</v>
          </cell>
          <cell r="I1881">
            <v>0.25</v>
          </cell>
          <cell r="J1881">
            <v>1.26</v>
          </cell>
          <cell r="K1881">
            <v>905.72</v>
          </cell>
          <cell r="L1881">
            <v>0</v>
          </cell>
          <cell r="M1881">
            <v>905.72</v>
          </cell>
          <cell r="N1881">
            <v>0</v>
          </cell>
        </row>
        <row r="1882">
          <cell r="A1882" t="str">
            <v>DF1.708Thinned000</v>
          </cell>
          <cell r="B1882" t="str">
            <v xml:space="preserve">DF </v>
          </cell>
          <cell r="C1882">
            <v>1.7</v>
          </cell>
          <cell r="D1882">
            <v>8</v>
          </cell>
          <cell r="E1882" t="str">
            <v>Thinned</v>
          </cell>
          <cell r="F1882" t="str">
            <v xml:space="preserve">  0-5</v>
          </cell>
          <cell r="G1882">
            <v>0.3</v>
          </cell>
          <cell r="H1882">
            <v>1.2</v>
          </cell>
          <cell r="I1882">
            <v>1.5</v>
          </cell>
          <cell r="J1882">
            <v>7.48</v>
          </cell>
          <cell r="K1882">
            <v>7.48</v>
          </cell>
          <cell r="L1882">
            <v>0</v>
          </cell>
          <cell r="M1882">
            <v>7.48</v>
          </cell>
          <cell r="N1882">
            <v>0</v>
          </cell>
        </row>
        <row r="1883">
          <cell r="A1883" t="str">
            <v>DF1.708Thinned005</v>
          </cell>
          <cell r="B1883" t="str">
            <v xml:space="preserve">DF </v>
          </cell>
          <cell r="C1883">
            <v>1.7</v>
          </cell>
          <cell r="D1883">
            <v>8</v>
          </cell>
          <cell r="E1883" t="str">
            <v>Thinned</v>
          </cell>
          <cell r="F1883" t="str">
            <v xml:space="preserve">  5-10</v>
          </cell>
          <cell r="G1883">
            <v>0.91</v>
          </cell>
          <cell r="H1883">
            <v>1.48</v>
          </cell>
          <cell r="I1883">
            <v>2.39</v>
          </cell>
          <cell r="J1883">
            <v>11.93</v>
          </cell>
          <cell r="K1883">
            <v>19.41</v>
          </cell>
          <cell r="L1883">
            <v>0</v>
          </cell>
          <cell r="M1883">
            <v>19.41</v>
          </cell>
          <cell r="N1883">
            <v>0</v>
          </cell>
        </row>
        <row r="1884">
          <cell r="A1884" t="str">
            <v>DF1.708Thinned010</v>
          </cell>
          <cell r="B1884" t="str">
            <v xml:space="preserve">DF </v>
          </cell>
          <cell r="C1884">
            <v>1.7</v>
          </cell>
          <cell r="D1884">
            <v>8</v>
          </cell>
          <cell r="E1884" t="str">
            <v>Thinned</v>
          </cell>
          <cell r="F1884" t="str">
            <v xml:space="preserve"> 10-15</v>
          </cell>
          <cell r="G1884">
            <v>2.77</v>
          </cell>
          <cell r="H1884">
            <v>1.49</v>
          </cell>
          <cell r="I1884">
            <v>4.26</v>
          </cell>
          <cell r="J1884">
            <v>21.3</v>
          </cell>
          <cell r="K1884">
            <v>40.71</v>
          </cell>
          <cell r="L1884">
            <v>0</v>
          </cell>
          <cell r="M1884">
            <v>40.71</v>
          </cell>
          <cell r="N1884">
            <v>0</v>
          </cell>
        </row>
        <row r="1885">
          <cell r="A1885" t="str">
            <v>DF1.708Thinned015</v>
          </cell>
          <cell r="B1885" t="str">
            <v xml:space="preserve">DF </v>
          </cell>
          <cell r="C1885">
            <v>1.7</v>
          </cell>
          <cell r="D1885">
            <v>8</v>
          </cell>
          <cell r="E1885" t="str">
            <v>Thinned</v>
          </cell>
          <cell r="F1885" t="str">
            <v xml:space="preserve"> 15-20</v>
          </cell>
          <cell r="G1885">
            <v>8.4600000000000009</v>
          </cell>
          <cell r="H1885">
            <v>1.49</v>
          </cell>
          <cell r="I1885">
            <v>9.9499999999999993</v>
          </cell>
          <cell r="J1885">
            <v>49.75</v>
          </cell>
          <cell r="K1885">
            <v>90.46</v>
          </cell>
          <cell r="L1885">
            <v>0</v>
          </cell>
          <cell r="M1885">
            <v>90.46</v>
          </cell>
          <cell r="N1885">
            <v>0</v>
          </cell>
        </row>
        <row r="1886">
          <cell r="A1886" t="str">
            <v>DF1.708Thinned020</v>
          </cell>
          <cell r="B1886" t="str">
            <v xml:space="preserve">DF </v>
          </cell>
          <cell r="C1886">
            <v>1.7</v>
          </cell>
          <cell r="D1886">
            <v>8</v>
          </cell>
          <cell r="E1886" t="str">
            <v>Thinned</v>
          </cell>
          <cell r="F1886" t="str">
            <v xml:space="preserve"> 20-25</v>
          </cell>
          <cell r="G1886">
            <v>22.93</v>
          </cell>
          <cell r="H1886">
            <v>2.65</v>
          </cell>
          <cell r="I1886">
            <v>25.58</v>
          </cell>
          <cell r="J1886">
            <v>127.88</v>
          </cell>
          <cell r="K1886">
            <v>218.34</v>
          </cell>
          <cell r="L1886">
            <v>0</v>
          </cell>
          <cell r="M1886">
            <v>218.34</v>
          </cell>
          <cell r="N1886">
            <v>0</v>
          </cell>
        </row>
        <row r="1887">
          <cell r="A1887" t="str">
            <v>DF1.708Thinned025</v>
          </cell>
          <cell r="B1887" t="str">
            <v xml:space="preserve">DF </v>
          </cell>
          <cell r="C1887">
            <v>1.7</v>
          </cell>
          <cell r="D1887">
            <v>8</v>
          </cell>
          <cell r="E1887" t="str">
            <v>Thinned</v>
          </cell>
          <cell r="F1887" t="str">
            <v xml:space="preserve"> 25-30</v>
          </cell>
          <cell r="G1887">
            <v>6.39</v>
          </cell>
          <cell r="H1887">
            <v>5.24</v>
          </cell>
          <cell r="I1887">
            <v>11.63</v>
          </cell>
          <cell r="J1887">
            <v>58.16</v>
          </cell>
          <cell r="K1887">
            <v>276.5</v>
          </cell>
          <cell r="L1887">
            <v>-0.19</v>
          </cell>
          <cell r="M1887">
            <v>276.31</v>
          </cell>
          <cell r="N1887">
            <v>11.21</v>
          </cell>
        </row>
        <row r="1888">
          <cell r="A1888" t="str">
            <v>DF1.708Thinned030</v>
          </cell>
          <cell r="B1888" t="str">
            <v xml:space="preserve">DF </v>
          </cell>
          <cell r="C1888">
            <v>1.7</v>
          </cell>
          <cell r="D1888">
            <v>8</v>
          </cell>
          <cell r="E1888" t="str">
            <v>Thinned</v>
          </cell>
          <cell r="F1888" t="str">
            <v xml:space="preserve"> 30-35</v>
          </cell>
          <cell r="G1888">
            <v>3.15</v>
          </cell>
          <cell r="H1888">
            <v>-0.9</v>
          </cell>
          <cell r="I1888">
            <v>2.25</v>
          </cell>
          <cell r="J1888">
            <v>11.26</v>
          </cell>
          <cell r="K1888">
            <v>287.76</v>
          </cell>
          <cell r="L1888">
            <v>-0.34</v>
          </cell>
          <cell r="M1888">
            <v>287.42</v>
          </cell>
          <cell r="N1888">
            <v>8.6999999999999993</v>
          </cell>
        </row>
        <row r="1889">
          <cell r="A1889" t="str">
            <v>DF1.708Thinned035</v>
          </cell>
          <cell r="B1889" t="str">
            <v xml:space="preserve">DF </v>
          </cell>
          <cell r="C1889">
            <v>1.7</v>
          </cell>
          <cell r="D1889">
            <v>8</v>
          </cell>
          <cell r="E1889" t="str">
            <v>Thinned</v>
          </cell>
          <cell r="F1889" t="str">
            <v xml:space="preserve"> 35-40</v>
          </cell>
          <cell r="G1889">
            <v>4.97</v>
          </cell>
          <cell r="H1889">
            <v>1.86</v>
          </cell>
          <cell r="I1889">
            <v>6.83</v>
          </cell>
          <cell r="J1889">
            <v>34.14</v>
          </cell>
          <cell r="K1889">
            <v>321.89999999999998</v>
          </cell>
          <cell r="L1889">
            <v>-0.88</v>
          </cell>
          <cell r="M1889">
            <v>321.02</v>
          </cell>
          <cell r="N1889">
            <v>3.81</v>
          </cell>
        </row>
        <row r="1890">
          <cell r="A1890" t="str">
            <v>DF1.708Thinned040</v>
          </cell>
          <cell r="B1890" t="str">
            <v xml:space="preserve">DF </v>
          </cell>
          <cell r="C1890">
            <v>1.7</v>
          </cell>
          <cell r="D1890">
            <v>8</v>
          </cell>
          <cell r="E1890" t="str">
            <v>Thinned</v>
          </cell>
          <cell r="F1890" t="str">
            <v xml:space="preserve"> 40-45</v>
          </cell>
          <cell r="G1890">
            <v>5.77</v>
          </cell>
          <cell r="H1890">
            <v>0.94</v>
          </cell>
          <cell r="I1890">
            <v>6.71</v>
          </cell>
          <cell r="J1890">
            <v>33.549999999999997</v>
          </cell>
          <cell r="K1890">
            <v>355.45</v>
          </cell>
          <cell r="L1890">
            <v>-1.45</v>
          </cell>
          <cell r="M1890">
            <v>354</v>
          </cell>
          <cell r="N1890">
            <v>4</v>
          </cell>
        </row>
        <row r="1891">
          <cell r="A1891" t="str">
            <v>DF1.708Thinned045</v>
          </cell>
          <cell r="B1891" t="str">
            <v xml:space="preserve">DF </v>
          </cell>
          <cell r="C1891">
            <v>1.7</v>
          </cell>
          <cell r="D1891">
            <v>8</v>
          </cell>
          <cell r="E1891" t="str">
            <v>Thinned</v>
          </cell>
          <cell r="F1891" t="str">
            <v xml:space="preserve"> 45-50</v>
          </cell>
          <cell r="G1891">
            <v>5.8</v>
          </cell>
          <cell r="H1891">
            <v>1.1100000000000001</v>
          </cell>
          <cell r="I1891">
            <v>6.91</v>
          </cell>
          <cell r="J1891">
            <v>34.56</v>
          </cell>
          <cell r="K1891">
            <v>390.01</v>
          </cell>
          <cell r="L1891">
            <v>-1.99</v>
          </cell>
          <cell r="M1891">
            <v>388.02</v>
          </cell>
          <cell r="N1891">
            <v>3.84</v>
          </cell>
        </row>
        <row r="1892">
          <cell r="A1892" t="str">
            <v>DF1.708Thinned050</v>
          </cell>
          <cell r="B1892" t="str">
            <v xml:space="preserve">DF </v>
          </cell>
          <cell r="C1892">
            <v>1.7</v>
          </cell>
          <cell r="D1892">
            <v>8</v>
          </cell>
          <cell r="E1892" t="str">
            <v>Thinned</v>
          </cell>
          <cell r="F1892" t="str">
            <v xml:space="preserve"> 50-55</v>
          </cell>
          <cell r="G1892">
            <v>4.55</v>
          </cell>
          <cell r="H1892">
            <v>-0.3</v>
          </cell>
          <cell r="I1892">
            <v>4.26</v>
          </cell>
          <cell r="J1892">
            <v>21.28</v>
          </cell>
          <cell r="K1892">
            <v>411.3</v>
          </cell>
          <cell r="L1892">
            <v>-2.5499999999999998</v>
          </cell>
          <cell r="M1892">
            <v>408.75</v>
          </cell>
          <cell r="N1892">
            <v>3.94</v>
          </cell>
        </row>
        <row r="1893">
          <cell r="A1893" t="str">
            <v>DF1.708Thinned055</v>
          </cell>
          <cell r="B1893" t="str">
            <v xml:space="preserve">DF </v>
          </cell>
          <cell r="C1893">
            <v>1.7</v>
          </cell>
          <cell r="D1893">
            <v>8</v>
          </cell>
          <cell r="E1893" t="str">
            <v>Thinned</v>
          </cell>
          <cell r="F1893" t="str">
            <v xml:space="preserve"> 55-60</v>
          </cell>
          <cell r="G1893">
            <v>3.53</v>
          </cell>
          <cell r="H1893">
            <v>-0.47</v>
          </cell>
          <cell r="I1893">
            <v>3.07</v>
          </cell>
          <cell r="J1893">
            <v>15.33</v>
          </cell>
          <cell r="K1893">
            <v>426.63</v>
          </cell>
          <cell r="L1893">
            <v>-3.12</v>
          </cell>
          <cell r="M1893">
            <v>423.51</v>
          </cell>
          <cell r="N1893">
            <v>4.0199999999999996</v>
          </cell>
        </row>
        <row r="1894">
          <cell r="A1894" t="str">
            <v>DF1.708Thinned060</v>
          </cell>
          <cell r="B1894" t="str">
            <v xml:space="preserve">DF </v>
          </cell>
          <cell r="C1894">
            <v>1.7</v>
          </cell>
          <cell r="D1894">
            <v>8</v>
          </cell>
          <cell r="E1894" t="str">
            <v>Thinned</v>
          </cell>
          <cell r="F1894" t="str">
            <v xml:space="preserve"> 60-65</v>
          </cell>
          <cell r="G1894">
            <v>4.33</v>
          </cell>
          <cell r="H1894">
            <v>-1</v>
          </cell>
          <cell r="I1894">
            <v>3.33</v>
          </cell>
          <cell r="J1894">
            <v>16.64</v>
          </cell>
          <cell r="K1894">
            <v>443.26</v>
          </cell>
          <cell r="L1894">
            <v>-3.58</v>
          </cell>
          <cell r="M1894">
            <v>439.68</v>
          </cell>
          <cell r="N1894">
            <v>3.19</v>
          </cell>
        </row>
        <row r="1895">
          <cell r="A1895" t="str">
            <v>DF1.708Thinned065</v>
          </cell>
          <cell r="B1895" t="str">
            <v xml:space="preserve">DF </v>
          </cell>
          <cell r="C1895">
            <v>1.7</v>
          </cell>
          <cell r="D1895">
            <v>8</v>
          </cell>
          <cell r="E1895" t="str">
            <v>Thinned</v>
          </cell>
          <cell r="F1895" t="str">
            <v xml:space="preserve"> 65-70</v>
          </cell>
          <cell r="G1895">
            <v>3.65</v>
          </cell>
          <cell r="H1895">
            <v>-1</v>
          </cell>
          <cell r="I1895">
            <v>2.65</v>
          </cell>
          <cell r="J1895">
            <v>13.27</v>
          </cell>
          <cell r="K1895">
            <v>456.53</v>
          </cell>
          <cell r="L1895">
            <v>-3.99</v>
          </cell>
          <cell r="M1895">
            <v>452.53999999999996</v>
          </cell>
          <cell r="N1895">
            <v>2.92</v>
          </cell>
        </row>
        <row r="1896">
          <cell r="A1896" t="str">
            <v>DF1.708Thinned070</v>
          </cell>
          <cell r="B1896" t="str">
            <v xml:space="preserve">DF </v>
          </cell>
          <cell r="C1896">
            <v>1.7</v>
          </cell>
          <cell r="D1896">
            <v>8</v>
          </cell>
          <cell r="E1896" t="str">
            <v>Thinned</v>
          </cell>
          <cell r="F1896" t="str">
            <v xml:space="preserve"> 70-75</v>
          </cell>
          <cell r="G1896">
            <v>1.65</v>
          </cell>
          <cell r="H1896">
            <v>-1.1399999999999999</v>
          </cell>
          <cell r="I1896">
            <v>0.51</v>
          </cell>
          <cell r="J1896">
            <v>2.5299999999999998</v>
          </cell>
          <cell r="K1896">
            <v>459.06</v>
          </cell>
          <cell r="L1896">
            <v>-4.3899999999999997</v>
          </cell>
          <cell r="M1896">
            <v>454.67</v>
          </cell>
          <cell r="N1896">
            <v>2.8</v>
          </cell>
        </row>
        <row r="1897">
          <cell r="A1897" t="str">
            <v>DF1.708Thinned075</v>
          </cell>
          <cell r="B1897" t="str">
            <v xml:space="preserve">DF </v>
          </cell>
          <cell r="C1897">
            <v>1.7</v>
          </cell>
          <cell r="D1897">
            <v>8</v>
          </cell>
          <cell r="E1897" t="str">
            <v>Thinned</v>
          </cell>
          <cell r="F1897" t="str">
            <v xml:space="preserve"> 75-80</v>
          </cell>
          <cell r="G1897">
            <v>2.38</v>
          </cell>
          <cell r="H1897">
            <v>-1.03</v>
          </cell>
          <cell r="I1897">
            <v>1.34</v>
          </cell>
          <cell r="J1897">
            <v>6.72</v>
          </cell>
          <cell r="K1897">
            <v>465.78</v>
          </cell>
          <cell r="L1897">
            <v>-4.76</v>
          </cell>
          <cell r="M1897">
            <v>461.02</v>
          </cell>
          <cell r="N1897">
            <v>2.63</v>
          </cell>
        </row>
        <row r="1898">
          <cell r="A1898" t="str">
            <v>DF1.708Thinned080</v>
          </cell>
          <cell r="B1898" t="str">
            <v xml:space="preserve">DF </v>
          </cell>
          <cell r="C1898">
            <v>1.7</v>
          </cell>
          <cell r="D1898">
            <v>8</v>
          </cell>
          <cell r="E1898" t="str">
            <v>Thinned</v>
          </cell>
          <cell r="F1898" t="str">
            <v xml:space="preserve"> 80-85</v>
          </cell>
          <cell r="G1898">
            <v>2.39</v>
          </cell>
          <cell r="H1898">
            <v>-0.61</v>
          </cell>
          <cell r="I1898">
            <v>1.78</v>
          </cell>
          <cell r="J1898">
            <v>8.9</v>
          </cell>
          <cell r="K1898">
            <v>474.68</v>
          </cell>
          <cell r="L1898">
            <v>-5.1100000000000003</v>
          </cell>
          <cell r="M1898">
            <v>469.57</v>
          </cell>
          <cell r="N1898">
            <v>2.4900000000000002</v>
          </cell>
        </row>
        <row r="1899">
          <cell r="A1899" t="str">
            <v>DF1.708Thinned085</v>
          </cell>
          <cell r="B1899" t="str">
            <v xml:space="preserve">DF </v>
          </cell>
          <cell r="C1899">
            <v>1.7</v>
          </cell>
          <cell r="D1899">
            <v>8</v>
          </cell>
          <cell r="E1899" t="str">
            <v>Thinned</v>
          </cell>
          <cell r="F1899" t="str">
            <v xml:space="preserve"> 85-90</v>
          </cell>
          <cell r="G1899">
            <v>1.98</v>
          </cell>
          <cell r="H1899">
            <v>-0.4</v>
          </cell>
          <cell r="I1899">
            <v>1.58</v>
          </cell>
          <cell r="J1899">
            <v>7.92</v>
          </cell>
          <cell r="K1899">
            <v>482.6</v>
          </cell>
          <cell r="L1899">
            <v>-5.45</v>
          </cell>
          <cell r="M1899">
            <v>477.15000000000003</v>
          </cell>
          <cell r="N1899">
            <v>2.35</v>
          </cell>
        </row>
        <row r="1900">
          <cell r="A1900" t="str">
            <v>DF1.708Thinned090</v>
          </cell>
          <cell r="B1900" t="str">
            <v xml:space="preserve">DF </v>
          </cell>
          <cell r="C1900">
            <v>1.7</v>
          </cell>
          <cell r="D1900">
            <v>8</v>
          </cell>
          <cell r="E1900" t="str">
            <v>Thinned</v>
          </cell>
          <cell r="F1900" t="str">
            <v xml:space="preserve"> 90-95</v>
          </cell>
          <cell r="G1900">
            <v>1.61</v>
          </cell>
          <cell r="H1900">
            <v>-0.26</v>
          </cell>
          <cell r="I1900">
            <v>1.36</v>
          </cell>
          <cell r="J1900">
            <v>6.79</v>
          </cell>
          <cell r="K1900">
            <v>489.38</v>
          </cell>
          <cell r="L1900">
            <v>-5.76</v>
          </cell>
          <cell r="M1900">
            <v>483.62</v>
          </cell>
          <cell r="N1900">
            <v>2.2200000000000002</v>
          </cell>
        </row>
        <row r="1901">
          <cell r="A1901" t="str">
            <v>DF1.708Thinned095</v>
          </cell>
          <cell r="B1901" t="str">
            <v xml:space="preserve">DF </v>
          </cell>
          <cell r="C1901">
            <v>1.7</v>
          </cell>
          <cell r="D1901">
            <v>8</v>
          </cell>
          <cell r="E1901" t="str">
            <v>Thinned</v>
          </cell>
          <cell r="F1901" t="str">
            <v xml:space="preserve"> 95-100</v>
          </cell>
          <cell r="G1901">
            <v>1.28</v>
          </cell>
          <cell r="H1901">
            <v>-0.19</v>
          </cell>
          <cell r="I1901">
            <v>1.0900000000000001</v>
          </cell>
          <cell r="J1901">
            <v>5.43</v>
          </cell>
          <cell r="K1901">
            <v>494.81</v>
          </cell>
          <cell r="L1901">
            <v>-6.05</v>
          </cell>
          <cell r="M1901">
            <v>488.76</v>
          </cell>
          <cell r="N1901">
            <v>2.1</v>
          </cell>
        </row>
        <row r="1902">
          <cell r="A1902" t="str">
            <v>DF1.708Thinned100</v>
          </cell>
          <cell r="B1902" t="str">
            <v xml:space="preserve">DF </v>
          </cell>
          <cell r="C1902">
            <v>1.7</v>
          </cell>
          <cell r="D1902">
            <v>8</v>
          </cell>
          <cell r="E1902" t="str">
            <v>Thinned</v>
          </cell>
          <cell r="F1902" t="str">
            <v>100-105</v>
          </cell>
          <cell r="G1902">
            <v>0.67</v>
          </cell>
          <cell r="H1902">
            <v>-0.17</v>
          </cell>
          <cell r="I1902">
            <v>0.5</v>
          </cell>
          <cell r="J1902">
            <v>2.5099999999999998</v>
          </cell>
          <cell r="K1902">
            <v>497.32</v>
          </cell>
          <cell r="L1902">
            <v>-6.34</v>
          </cell>
          <cell r="M1902">
            <v>490.98</v>
          </cell>
          <cell r="N1902">
            <v>1.99</v>
          </cell>
        </row>
        <row r="1903">
          <cell r="A1903" t="str">
            <v>DF1.708Thinned105</v>
          </cell>
          <cell r="B1903" t="str">
            <v xml:space="preserve">DF </v>
          </cell>
          <cell r="C1903">
            <v>1.7</v>
          </cell>
          <cell r="D1903">
            <v>8</v>
          </cell>
          <cell r="E1903" t="str">
            <v>Thinned</v>
          </cell>
          <cell r="F1903" t="str">
            <v>105-110</v>
          </cell>
          <cell r="G1903">
            <v>0.38</v>
          </cell>
          <cell r="H1903">
            <v>-0.19</v>
          </cell>
          <cell r="I1903">
            <v>0.2</v>
          </cell>
          <cell r="J1903">
            <v>0.98</v>
          </cell>
          <cell r="K1903">
            <v>498.3</v>
          </cell>
          <cell r="L1903">
            <v>-6.6</v>
          </cell>
          <cell r="M1903">
            <v>491.7</v>
          </cell>
          <cell r="N1903">
            <v>1.89</v>
          </cell>
        </row>
        <row r="1904">
          <cell r="A1904" t="str">
            <v>DF1.708Thinned110</v>
          </cell>
          <cell r="B1904" t="str">
            <v xml:space="preserve">DF </v>
          </cell>
          <cell r="C1904">
            <v>1.7</v>
          </cell>
          <cell r="D1904">
            <v>8</v>
          </cell>
          <cell r="E1904" t="str">
            <v>Thinned</v>
          </cell>
          <cell r="F1904" t="str">
            <v>110-115</v>
          </cell>
          <cell r="G1904">
            <v>0.25</v>
          </cell>
          <cell r="H1904">
            <v>-0.2</v>
          </cell>
          <cell r="I1904">
            <v>0.05</v>
          </cell>
          <cell r="J1904">
            <v>0.24</v>
          </cell>
          <cell r="K1904">
            <v>498.54</v>
          </cell>
          <cell r="L1904">
            <v>-6.86</v>
          </cell>
          <cell r="M1904">
            <v>491.68</v>
          </cell>
          <cell r="N1904">
            <v>1.8</v>
          </cell>
        </row>
        <row r="1905">
          <cell r="A1905" t="str">
            <v>DF1.708Thinned115</v>
          </cell>
          <cell r="B1905" t="str">
            <v xml:space="preserve">DF </v>
          </cell>
          <cell r="C1905">
            <v>1.7</v>
          </cell>
          <cell r="D1905">
            <v>8</v>
          </cell>
          <cell r="E1905" t="str">
            <v>Thinned</v>
          </cell>
          <cell r="F1905" t="str">
            <v>115-120</v>
          </cell>
          <cell r="G1905">
            <v>0.1</v>
          </cell>
          <cell r="H1905">
            <v>-0.2</v>
          </cell>
          <cell r="I1905">
            <v>-0.1</v>
          </cell>
          <cell r="J1905">
            <v>-0.5</v>
          </cell>
          <cell r="K1905">
            <v>498.04</v>
          </cell>
          <cell r="L1905">
            <v>-7.1</v>
          </cell>
          <cell r="M1905">
            <v>490.94</v>
          </cell>
          <cell r="N1905">
            <v>1.71</v>
          </cell>
        </row>
        <row r="1906">
          <cell r="A1906" t="str">
            <v>DF1.708Thinned120</v>
          </cell>
          <cell r="B1906" t="str">
            <v xml:space="preserve">DF </v>
          </cell>
          <cell r="C1906">
            <v>1.7</v>
          </cell>
          <cell r="D1906">
            <v>8</v>
          </cell>
          <cell r="E1906" t="str">
            <v>Thinned</v>
          </cell>
          <cell r="F1906" t="str">
            <v>120-125</v>
          </cell>
          <cell r="G1906">
            <v>0.08</v>
          </cell>
          <cell r="H1906">
            <v>-0.19</v>
          </cell>
          <cell r="I1906">
            <v>-0.11</v>
          </cell>
          <cell r="J1906">
            <v>-0.54</v>
          </cell>
          <cell r="K1906">
            <v>497.5</v>
          </cell>
          <cell r="L1906">
            <v>-7.33</v>
          </cell>
          <cell r="M1906">
            <v>490.17</v>
          </cell>
          <cell r="N1906">
            <v>1.62</v>
          </cell>
        </row>
        <row r="1907">
          <cell r="A1907" t="str">
            <v>DF1.708Thinned125</v>
          </cell>
          <cell r="B1907" t="str">
            <v xml:space="preserve">DF </v>
          </cell>
          <cell r="C1907">
            <v>1.7</v>
          </cell>
          <cell r="D1907">
            <v>8</v>
          </cell>
          <cell r="E1907" t="str">
            <v>Thinned</v>
          </cell>
          <cell r="F1907" t="str">
            <v>125-130</v>
          </cell>
          <cell r="G1907">
            <v>-0.06</v>
          </cell>
          <cell r="H1907">
            <v>-0.18</v>
          </cell>
          <cell r="I1907">
            <v>-0.23</v>
          </cell>
          <cell r="J1907">
            <v>-1.17</v>
          </cell>
          <cell r="K1907">
            <v>496.33</v>
          </cell>
          <cell r="L1907">
            <v>-7.55</v>
          </cell>
          <cell r="M1907">
            <v>488.78</v>
          </cell>
          <cell r="N1907">
            <v>1.53</v>
          </cell>
        </row>
        <row r="1908">
          <cell r="A1908" t="str">
            <v>DF1.708Thinned130</v>
          </cell>
          <cell r="B1908" t="str">
            <v xml:space="preserve">DF </v>
          </cell>
          <cell r="C1908">
            <v>1.7</v>
          </cell>
          <cell r="D1908">
            <v>8</v>
          </cell>
          <cell r="E1908" t="str">
            <v>Thinned</v>
          </cell>
          <cell r="F1908" t="str">
            <v>130-135</v>
          </cell>
          <cell r="G1908">
            <v>-0.24</v>
          </cell>
          <cell r="H1908">
            <v>-0.17</v>
          </cell>
          <cell r="I1908">
            <v>-0.4</v>
          </cell>
          <cell r="J1908">
            <v>-2.0099999999999998</v>
          </cell>
          <cell r="K1908">
            <v>494.32</v>
          </cell>
          <cell r="L1908">
            <v>-7.75</v>
          </cell>
          <cell r="M1908">
            <v>486.57</v>
          </cell>
          <cell r="N1908">
            <v>1.45</v>
          </cell>
        </row>
        <row r="1909">
          <cell r="A1909" t="str">
            <v>DF1.708Thinned135</v>
          </cell>
          <cell r="B1909" t="str">
            <v xml:space="preserve">DF </v>
          </cell>
          <cell r="C1909">
            <v>1.7</v>
          </cell>
          <cell r="D1909">
            <v>8</v>
          </cell>
          <cell r="E1909" t="str">
            <v>Thinned</v>
          </cell>
          <cell r="F1909" t="str">
            <v>135-140</v>
          </cell>
          <cell r="G1909">
            <v>-0.35</v>
          </cell>
          <cell r="H1909">
            <v>-0.17</v>
          </cell>
          <cell r="I1909">
            <v>-0.51</v>
          </cell>
          <cell r="J1909">
            <v>-2.57</v>
          </cell>
          <cell r="K1909">
            <v>491.75</v>
          </cell>
          <cell r="L1909">
            <v>-7.95</v>
          </cell>
          <cell r="M1909">
            <v>483.8</v>
          </cell>
          <cell r="N1909">
            <v>1.38</v>
          </cell>
        </row>
        <row r="1910">
          <cell r="A1910" t="str">
            <v>DF1.708Thinned140</v>
          </cell>
          <cell r="B1910" t="str">
            <v xml:space="preserve">DF </v>
          </cell>
          <cell r="C1910">
            <v>1.7</v>
          </cell>
          <cell r="D1910">
            <v>8</v>
          </cell>
          <cell r="E1910" t="str">
            <v>Thinned</v>
          </cell>
          <cell r="F1910" t="str">
            <v>140-145</v>
          </cell>
          <cell r="G1910">
            <v>-0.34</v>
          </cell>
          <cell r="H1910">
            <v>-0.16</v>
          </cell>
          <cell r="I1910">
            <v>-0.49</v>
          </cell>
          <cell r="J1910">
            <v>-2.4700000000000002</v>
          </cell>
          <cell r="K1910">
            <v>489.27</v>
          </cell>
          <cell r="L1910">
            <v>-8.1300000000000008</v>
          </cell>
          <cell r="M1910">
            <v>481.14</v>
          </cell>
          <cell r="N1910">
            <v>1.3</v>
          </cell>
        </row>
        <row r="1911">
          <cell r="A1911" t="str">
            <v>DF1.708Thinned145</v>
          </cell>
          <cell r="B1911" t="str">
            <v xml:space="preserve">DF </v>
          </cell>
          <cell r="C1911">
            <v>1.7</v>
          </cell>
          <cell r="D1911">
            <v>8</v>
          </cell>
          <cell r="E1911" t="str">
            <v>Thinned</v>
          </cell>
          <cell r="F1911" t="str">
            <v>145-150</v>
          </cell>
          <cell r="G1911">
            <v>-0.42</v>
          </cell>
          <cell r="H1911">
            <v>-0.15</v>
          </cell>
          <cell r="I1911">
            <v>-0.57999999999999996</v>
          </cell>
          <cell r="J1911">
            <v>-2.88</v>
          </cell>
          <cell r="K1911">
            <v>486.39</v>
          </cell>
          <cell r="L1911">
            <v>-8.31</v>
          </cell>
          <cell r="M1911">
            <v>478.08</v>
          </cell>
          <cell r="N1911">
            <v>1.23</v>
          </cell>
        </row>
        <row r="1912">
          <cell r="A1912" t="str">
            <v>DF1.708Thinned150</v>
          </cell>
          <cell r="B1912" t="str">
            <v xml:space="preserve">DF </v>
          </cell>
          <cell r="C1912">
            <v>1.7</v>
          </cell>
          <cell r="D1912">
            <v>8</v>
          </cell>
          <cell r="E1912" t="str">
            <v>Thinned</v>
          </cell>
          <cell r="F1912" t="str">
            <v>150-155</v>
          </cell>
          <cell r="G1912">
            <v>-0.49</v>
          </cell>
          <cell r="H1912">
            <v>-0.15</v>
          </cell>
          <cell r="I1912">
            <v>-0.64</v>
          </cell>
          <cell r="J1912">
            <v>-3.19</v>
          </cell>
          <cell r="K1912">
            <v>483.21</v>
          </cell>
          <cell r="L1912">
            <v>-8.4700000000000006</v>
          </cell>
          <cell r="M1912">
            <v>474.73999999999995</v>
          </cell>
          <cell r="N1912">
            <v>1.17</v>
          </cell>
        </row>
        <row r="1913">
          <cell r="A1913" t="str">
            <v>DF1.708Thinned155</v>
          </cell>
          <cell r="B1913" t="str">
            <v xml:space="preserve">DF </v>
          </cell>
          <cell r="C1913">
            <v>1.7</v>
          </cell>
          <cell r="D1913">
            <v>8</v>
          </cell>
          <cell r="E1913" t="str">
            <v>Thinned</v>
          </cell>
          <cell r="F1913" t="str">
            <v>155-160</v>
          </cell>
          <cell r="G1913">
            <v>-0.53</v>
          </cell>
          <cell r="H1913">
            <v>-0.14000000000000001</v>
          </cell>
          <cell r="I1913">
            <v>-0.67</v>
          </cell>
          <cell r="J1913">
            <v>-3.37</v>
          </cell>
          <cell r="K1913">
            <v>479.84</v>
          </cell>
          <cell r="L1913">
            <v>-8.6300000000000008</v>
          </cell>
          <cell r="M1913">
            <v>471.21</v>
          </cell>
          <cell r="N1913">
            <v>1.1100000000000001</v>
          </cell>
        </row>
        <row r="1914">
          <cell r="A1914" t="str">
            <v>DF1.708Thinned160</v>
          </cell>
          <cell r="B1914" t="str">
            <v xml:space="preserve">DF </v>
          </cell>
          <cell r="C1914">
            <v>1.7</v>
          </cell>
          <cell r="D1914">
            <v>8</v>
          </cell>
          <cell r="E1914" t="str">
            <v>Thinned</v>
          </cell>
          <cell r="F1914" t="str">
            <v>160-165</v>
          </cell>
          <cell r="G1914">
            <v>-0.56000000000000005</v>
          </cell>
          <cell r="H1914">
            <v>-0.14000000000000001</v>
          </cell>
          <cell r="I1914">
            <v>-0.7</v>
          </cell>
          <cell r="J1914">
            <v>-3.5</v>
          </cell>
          <cell r="K1914">
            <v>476.34</v>
          </cell>
          <cell r="L1914">
            <v>-8.7799999999999994</v>
          </cell>
          <cell r="M1914">
            <v>467.56</v>
          </cell>
          <cell r="N1914">
            <v>1.05</v>
          </cell>
        </row>
        <row r="1915">
          <cell r="A1915" t="str">
            <v>DF1.708Thinned165</v>
          </cell>
          <cell r="B1915" t="str">
            <v xml:space="preserve">DF </v>
          </cell>
          <cell r="C1915">
            <v>1.7</v>
          </cell>
          <cell r="D1915">
            <v>8</v>
          </cell>
          <cell r="E1915" t="str">
            <v>Thinned</v>
          </cell>
          <cell r="F1915" t="str">
            <v>165-170</v>
          </cell>
          <cell r="G1915">
            <v>-0.6</v>
          </cell>
          <cell r="H1915">
            <v>-0.13</v>
          </cell>
          <cell r="I1915">
            <v>-0.73</v>
          </cell>
          <cell r="J1915">
            <v>-3.65</v>
          </cell>
          <cell r="K1915">
            <v>472.69</v>
          </cell>
          <cell r="L1915">
            <v>-8.92</v>
          </cell>
          <cell r="M1915">
            <v>463.77</v>
          </cell>
          <cell r="N1915">
            <v>0.99</v>
          </cell>
        </row>
        <row r="1916">
          <cell r="A1916" t="str">
            <v>DF1.708Thinned170</v>
          </cell>
          <cell r="B1916" t="str">
            <v xml:space="preserve">DF </v>
          </cell>
          <cell r="C1916">
            <v>1.7</v>
          </cell>
          <cell r="D1916">
            <v>8</v>
          </cell>
          <cell r="E1916" t="str">
            <v>Thinned</v>
          </cell>
          <cell r="F1916" t="str">
            <v>170-175</v>
          </cell>
          <cell r="G1916">
            <v>-0.61</v>
          </cell>
          <cell r="H1916">
            <v>-0.13</v>
          </cell>
          <cell r="I1916">
            <v>-0.74</v>
          </cell>
          <cell r="J1916">
            <v>-3.68</v>
          </cell>
          <cell r="K1916">
            <v>469</v>
          </cell>
          <cell r="L1916">
            <v>-9.0500000000000007</v>
          </cell>
          <cell r="M1916">
            <v>459.95</v>
          </cell>
          <cell r="N1916">
            <v>0.94</v>
          </cell>
        </row>
        <row r="1917">
          <cell r="A1917" t="str">
            <v>DF1.708Thinned175</v>
          </cell>
          <cell r="B1917" t="str">
            <v xml:space="preserve">DF </v>
          </cell>
          <cell r="C1917">
            <v>1.7</v>
          </cell>
          <cell r="D1917">
            <v>8</v>
          </cell>
          <cell r="E1917" t="str">
            <v>Thinned</v>
          </cell>
          <cell r="F1917" t="str">
            <v>175-180</v>
          </cell>
          <cell r="G1917">
            <v>-0.63</v>
          </cell>
          <cell r="H1917">
            <v>-0.12</v>
          </cell>
          <cell r="I1917">
            <v>-0.75</v>
          </cell>
          <cell r="J1917">
            <v>-3.75</v>
          </cell>
          <cell r="K1917">
            <v>465.26</v>
          </cell>
          <cell r="L1917">
            <v>-9.18</v>
          </cell>
          <cell r="M1917">
            <v>456.08</v>
          </cell>
          <cell r="N1917">
            <v>0.89</v>
          </cell>
        </row>
        <row r="1918">
          <cell r="A1918" t="str">
            <v>DF1.708Thinned180</v>
          </cell>
          <cell r="B1918" t="str">
            <v xml:space="preserve">DF </v>
          </cell>
          <cell r="C1918">
            <v>1.7</v>
          </cell>
          <cell r="D1918">
            <v>8</v>
          </cell>
          <cell r="E1918" t="str">
            <v>Thinned</v>
          </cell>
          <cell r="F1918" t="str">
            <v>180-185</v>
          </cell>
          <cell r="G1918">
            <v>-0.66</v>
          </cell>
          <cell r="H1918">
            <v>-0.12</v>
          </cell>
          <cell r="I1918">
            <v>-0.79</v>
          </cell>
          <cell r="J1918">
            <v>-3.94</v>
          </cell>
          <cell r="K1918">
            <v>461.32</v>
          </cell>
          <cell r="L1918">
            <v>-9.3000000000000007</v>
          </cell>
          <cell r="M1918">
            <v>452.02</v>
          </cell>
          <cell r="N1918">
            <v>0.84</v>
          </cell>
        </row>
        <row r="1919">
          <cell r="A1919" t="str">
            <v>DF1.708Thinned185</v>
          </cell>
          <cell r="B1919" t="str">
            <v xml:space="preserve">DF </v>
          </cell>
          <cell r="C1919">
            <v>1.7</v>
          </cell>
          <cell r="D1919">
            <v>8</v>
          </cell>
          <cell r="E1919" t="str">
            <v>Thinned</v>
          </cell>
          <cell r="F1919" t="str">
            <v>185-190</v>
          </cell>
          <cell r="G1919">
            <v>-0.6</v>
          </cell>
          <cell r="H1919">
            <v>-0.11</v>
          </cell>
          <cell r="I1919">
            <v>-0.71</v>
          </cell>
          <cell r="J1919">
            <v>-3.57</v>
          </cell>
          <cell r="K1919">
            <v>457.75</v>
          </cell>
          <cell r="L1919">
            <v>-9.41</v>
          </cell>
          <cell r="M1919">
            <v>448.34</v>
          </cell>
          <cell r="N1919">
            <v>0.8</v>
          </cell>
        </row>
        <row r="1920">
          <cell r="A1920" t="str">
            <v>DF1.708Thinned190</v>
          </cell>
          <cell r="B1920" t="str">
            <v xml:space="preserve">DF </v>
          </cell>
          <cell r="C1920">
            <v>1.7</v>
          </cell>
          <cell r="D1920">
            <v>8</v>
          </cell>
          <cell r="E1920" t="str">
            <v>Thinned</v>
          </cell>
          <cell r="F1920" t="str">
            <v>190-195</v>
          </cell>
          <cell r="G1920">
            <v>-0.64</v>
          </cell>
          <cell r="H1920">
            <v>-0.11</v>
          </cell>
          <cell r="I1920">
            <v>-0.75</v>
          </cell>
          <cell r="J1920">
            <v>-3.73</v>
          </cell>
          <cell r="K1920">
            <v>454.02</v>
          </cell>
          <cell r="L1920">
            <v>-9.52</v>
          </cell>
          <cell r="M1920">
            <v>444.5</v>
          </cell>
          <cell r="N1920">
            <v>0.76</v>
          </cell>
        </row>
        <row r="1921">
          <cell r="A1921" t="str">
            <v>DF1.708Thinned195</v>
          </cell>
          <cell r="B1921" t="str">
            <v xml:space="preserve">DF </v>
          </cell>
          <cell r="C1921">
            <v>1.7</v>
          </cell>
          <cell r="D1921">
            <v>8</v>
          </cell>
          <cell r="E1921" t="str">
            <v>Thinned</v>
          </cell>
          <cell r="F1921" t="str">
            <v>195-200</v>
          </cell>
          <cell r="G1921">
            <v>-0.66</v>
          </cell>
          <cell r="H1921">
            <v>-0.11</v>
          </cell>
          <cell r="I1921">
            <v>-0.77</v>
          </cell>
          <cell r="J1921">
            <v>-3.84</v>
          </cell>
          <cell r="K1921">
            <v>450.18</v>
          </cell>
          <cell r="L1921">
            <v>-9.6199999999999992</v>
          </cell>
          <cell r="M1921">
            <v>440.56</v>
          </cell>
          <cell r="N1921">
            <v>0.72</v>
          </cell>
        </row>
        <row r="1922">
          <cell r="A1922" t="str">
            <v>DF1.710NO_thin000</v>
          </cell>
          <cell r="B1922" t="str">
            <v xml:space="preserve">DF </v>
          </cell>
          <cell r="C1922">
            <v>1.7</v>
          </cell>
          <cell r="D1922">
            <v>10</v>
          </cell>
          <cell r="E1922" t="str">
            <v>NO_thin</v>
          </cell>
          <cell r="F1922" t="str">
            <v xml:space="preserve">  0-5</v>
          </cell>
          <cell r="G1922">
            <v>0.6</v>
          </cell>
          <cell r="H1922">
            <v>1.34</v>
          </cell>
          <cell r="I1922">
            <v>1.94</v>
          </cell>
          <cell r="J1922">
            <v>9.7100000000000009</v>
          </cell>
          <cell r="K1922">
            <v>9.7100000000000009</v>
          </cell>
          <cell r="L1922">
            <v>0</v>
          </cell>
          <cell r="M1922">
            <v>9.7100000000000009</v>
          </cell>
          <cell r="N1922">
            <v>0</v>
          </cell>
        </row>
        <row r="1923">
          <cell r="A1923" t="str">
            <v>DF1.710NO_thin005</v>
          </cell>
          <cell r="B1923" t="str">
            <v xml:space="preserve">DF </v>
          </cell>
          <cell r="C1923">
            <v>1.7</v>
          </cell>
          <cell r="D1923">
            <v>10</v>
          </cell>
          <cell r="E1923" t="str">
            <v>NO_thin</v>
          </cell>
          <cell r="F1923" t="str">
            <v xml:space="preserve">  5-10</v>
          </cell>
          <cell r="G1923">
            <v>1.83</v>
          </cell>
          <cell r="H1923">
            <v>1.65</v>
          </cell>
          <cell r="I1923">
            <v>3.49</v>
          </cell>
          <cell r="J1923">
            <v>17.440000000000001</v>
          </cell>
          <cell r="K1923">
            <v>27.15</v>
          </cell>
          <cell r="L1923">
            <v>0</v>
          </cell>
          <cell r="M1923">
            <v>27.15</v>
          </cell>
          <cell r="N1923">
            <v>0</v>
          </cell>
        </row>
        <row r="1924">
          <cell r="A1924" t="str">
            <v>DF1.710NO_thin010</v>
          </cell>
          <cell r="B1924" t="str">
            <v xml:space="preserve">DF </v>
          </cell>
          <cell r="C1924">
            <v>1.7</v>
          </cell>
          <cell r="D1924">
            <v>10</v>
          </cell>
          <cell r="E1924" t="str">
            <v>NO_thin</v>
          </cell>
          <cell r="F1924" t="str">
            <v xml:space="preserve"> 10-15</v>
          </cell>
          <cell r="G1924">
            <v>5.6</v>
          </cell>
          <cell r="H1924">
            <v>1.66</v>
          </cell>
          <cell r="I1924">
            <v>7.26</v>
          </cell>
          <cell r="J1924">
            <v>36.299999999999997</v>
          </cell>
          <cell r="K1924">
            <v>63.45</v>
          </cell>
          <cell r="L1924">
            <v>0</v>
          </cell>
          <cell r="M1924">
            <v>63.45</v>
          </cell>
          <cell r="N1924">
            <v>0</v>
          </cell>
        </row>
        <row r="1925">
          <cell r="A1925" t="str">
            <v>DF1.710NO_thin015</v>
          </cell>
          <cell r="B1925" t="str">
            <v xml:space="preserve">DF </v>
          </cell>
          <cell r="C1925">
            <v>1.7</v>
          </cell>
          <cell r="D1925">
            <v>10</v>
          </cell>
          <cell r="E1925" t="str">
            <v>NO_thin</v>
          </cell>
          <cell r="F1925" t="str">
            <v xml:space="preserve"> 15-20</v>
          </cell>
          <cell r="G1925">
            <v>17.079999999999998</v>
          </cell>
          <cell r="H1925">
            <v>1.66</v>
          </cell>
          <cell r="I1925">
            <v>18.739999999999998</v>
          </cell>
          <cell r="J1925">
            <v>93.7</v>
          </cell>
          <cell r="K1925">
            <v>157.15</v>
          </cell>
          <cell r="L1925">
            <v>0</v>
          </cell>
          <cell r="M1925">
            <v>157.15</v>
          </cell>
          <cell r="N1925">
            <v>0</v>
          </cell>
        </row>
        <row r="1926">
          <cell r="A1926" t="str">
            <v>DF1.710NO_thin020</v>
          </cell>
          <cell r="B1926" t="str">
            <v xml:space="preserve">DF </v>
          </cell>
          <cell r="C1926">
            <v>1.7</v>
          </cell>
          <cell r="D1926">
            <v>10</v>
          </cell>
          <cell r="E1926" t="str">
            <v>NO_thin</v>
          </cell>
          <cell r="F1926" t="str">
            <v xml:space="preserve"> 20-25</v>
          </cell>
          <cell r="G1926">
            <v>27.89</v>
          </cell>
          <cell r="H1926">
            <v>4.57</v>
          </cell>
          <cell r="I1926">
            <v>32.46</v>
          </cell>
          <cell r="J1926">
            <v>162.30000000000001</v>
          </cell>
          <cell r="K1926">
            <v>319.45</v>
          </cell>
          <cell r="L1926">
            <v>0</v>
          </cell>
          <cell r="M1926">
            <v>319.45</v>
          </cell>
          <cell r="N1926">
            <v>0</v>
          </cell>
        </row>
        <row r="1927">
          <cell r="A1927" t="str">
            <v>DF1.710NO_thin025</v>
          </cell>
          <cell r="B1927" t="str">
            <v xml:space="preserve">DF </v>
          </cell>
          <cell r="C1927">
            <v>1.7</v>
          </cell>
          <cell r="D1927">
            <v>10</v>
          </cell>
          <cell r="E1927" t="str">
            <v>NO_thin</v>
          </cell>
          <cell r="F1927" t="str">
            <v xml:space="preserve"> 25-30</v>
          </cell>
          <cell r="G1927">
            <v>13</v>
          </cell>
          <cell r="H1927">
            <v>0.82</v>
          </cell>
          <cell r="I1927">
            <v>13.83</v>
          </cell>
          <cell r="J1927">
            <v>69.13</v>
          </cell>
          <cell r="K1927">
            <v>388.58</v>
          </cell>
          <cell r="L1927">
            <v>0</v>
          </cell>
          <cell r="M1927">
            <v>388.58</v>
          </cell>
          <cell r="N1927">
            <v>0</v>
          </cell>
        </row>
        <row r="1928">
          <cell r="A1928" t="str">
            <v>DF1.710NO_thin030</v>
          </cell>
          <cell r="B1928" t="str">
            <v xml:space="preserve">DF </v>
          </cell>
          <cell r="C1928">
            <v>1.7</v>
          </cell>
          <cell r="D1928">
            <v>10</v>
          </cell>
          <cell r="E1928" t="str">
            <v>NO_thin</v>
          </cell>
          <cell r="F1928" t="str">
            <v xml:space="preserve"> 30-35</v>
          </cell>
          <cell r="G1928">
            <v>11.72</v>
          </cell>
          <cell r="H1928">
            <v>3.17</v>
          </cell>
          <cell r="I1928">
            <v>14.89</v>
          </cell>
          <cell r="J1928">
            <v>74.44</v>
          </cell>
          <cell r="K1928">
            <v>463.01</v>
          </cell>
          <cell r="L1928">
            <v>0</v>
          </cell>
          <cell r="M1928">
            <v>463.01</v>
          </cell>
          <cell r="N1928">
            <v>0</v>
          </cell>
        </row>
        <row r="1929">
          <cell r="A1929" t="str">
            <v>DF1.710NO_thin035</v>
          </cell>
          <cell r="B1929" t="str">
            <v xml:space="preserve">DF </v>
          </cell>
          <cell r="C1929">
            <v>1.7</v>
          </cell>
          <cell r="D1929">
            <v>10</v>
          </cell>
          <cell r="E1929" t="str">
            <v>NO_thin</v>
          </cell>
          <cell r="F1929" t="str">
            <v xml:space="preserve"> 35-40</v>
          </cell>
          <cell r="G1929">
            <v>10.66</v>
          </cell>
          <cell r="H1929">
            <v>4.05</v>
          </cell>
          <cell r="I1929">
            <v>14.71</v>
          </cell>
          <cell r="J1929">
            <v>73.53</v>
          </cell>
          <cell r="K1929">
            <v>536.54999999999995</v>
          </cell>
          <cell r="L1929">
            <v>0</v>
          </cell>
          <cell r="M1929">
            <v>536.54999999999995</v>
          </cell>
          <cell r="N1929">
            <v>0</v>
          </cell>
        </row>
        <row r="1930">
          <cell r="A1930" t="str">
            <v>DF1.710NO_thin040</v>
          </cell>
          <cell r="B1930" t="str">
            <v xml:space="preserve">DF </v>
          </cell>
          <cell r="C1930">
            <v>1.7</v>
          </cell>
          <cell r="D1930">
            <v>10</v>
          </cell>
          <cell r="E1930" t="str">
            <v>NO_thin</v>
          </cell>
          <cell r="F1930" t="str">
            <v xml:space="preserve"> 40-45</v>
          </cell>
          <cell r="G1930">
            <v>10.39</v>
          </cell>
          <cell r="H1930">
            <v>1.91</v>
          </cell>
          <cell r="I1930">
            <v>12.3</v>
          </cell>
          <cell r="J1930">
            <v>61.5</v>
          </cell>
          <cell r="K1930">
            <v>598.04999999999995</v>
          </cell>
          <cell r="L1930">
            <v>0</v>
          </cell>
          <cell r="M1930">
            <v>598.04999999999995</v>
          </cell>
          <cell r="N1930">
            <v>0</v>
          </cell>
        </row>
        <row r="1931">
          <cell r="A1931" t="str">
            <v>DF1.710NO_thin045</v>
          </cell>
          <cell r="B1931" t="str">
            <v xml:space="preserve">DF </v>
          </cell>
          <cell r="C1931">
            <v>1.7</v>
          </cell>
          <cell r="D1931">
            <v>10</v>
          </cell>
          <cell r="E1931" t="str">
            <v>NO_thin</v>
          </cell>
          <cell r="F1931" t="str">
            <v xml:space="preserve"> 45-50</v>
          </cell>
          <cell r="G1931">
            <v>10.07</v>
          </cell>
          <cell r="H1931">
            <v>1.82</v>
          </cell>
          <cell r="I1931">
            <v>11.89</v>
          </cell>
          <cell r="J1931">
            <v>59.47</v>
          </cell>
          <cell r="K1931">
            <v>657.52</v>
          </cell>
          <cell r="L1931">
            <v>0</v>
          </cell>
          <cell r="M1931">
            <v>657.52</v>
          </cell>
          <cell r="N1931">
            <v>0</v>
          </cell>
        </row>
        <row r="1932">
          <cell r="A1932" t="str">
            <v>DF1.710NO_thin050</v>
          </cell>
          <cell r="B1932" t="str">
            <v xml:space="preserve">DF </v>
          </cell>
          <cell r="C1932">
            <v>1.7</v>
          </cell>
          <cell r="D1932">
            <v>10</v>
          </cell>
          <cell r="E1932" t="str">
            <v>NO_thin</v>
          </cell>
          <cell r="F1932" t="str">
            <v xml:space="preserve"> 50-55</v>
          </cell>
          <cell r="G1932">
            <v>9.32</v>
          </cell>
          <cell r="H1932">
            <v>-0.62</v>
          </cell>
          <cell r="I1932">
            <v>8.6999999999999993</v>
          </cell>
          <cell r="J1932">
            <v>43.49</v>
          </cell>
          <cell r="K1932">
            <v>701.01</v>
          </cell>
          <cell r="L1932">
            <v>0</v>
          </cell>
          <cell r="M1932">
            <v>701.01</v>
          </cell>
          <cell r="N1932">
            <v>0</v>
          </cell>
        </row>
        <row r="1933">
          <cell r="A1933" t="str">
            <v>DF1.710NO_thin055</v>
          </cell>
          <cell r="B1933" t="str">
            <v xml:space="preserve">DF </v>
          </cell>
          <cell r="C1933">
            <v>1.7</v>
          </cell>
          <cell r="D1933">
            <v>10</v>
          </cell>
          <cell r="E1933" t="str">
            <v>NO_thin</v>
          </cell>
          <cell r="F1933" t="str">
            <v xml:space="preserve"> 55-60</v>
          </cell>
          <cell r="G1933">
            <v>8.2200000000000006</v>
          </cell>
          <cell r="H1933">
            <v>-1.37</v>
          </cell>
          <cell r="I1933">
            <v>6.85</v>
          </cell>
          <cell r="J1933">
            <v>34.270000000000003</v>
          </cell>
          <cell r="K1933">
            <v>735.28</v>
          </cell>
          <cell r="L1933">
            <v>0</v>
          </cell>
          <cell r="M1933">
            <v>735.28</v>
          </cell>
          <cell r="N1933">
            <v>0</v>
          </cell>
        </row>
        <row r="1934">
          <cell r="A1934" t="str">
            <v>DF1.710NO_thin060</v>
          </cell>
          <cell r="B1934" t="str">
            <v xml:space="preserve">DF </v>
          </cell>
          <cell r="C1934">
            <v>1.7</v>
          </cell>
          <cell r="D1934">
            <v>10</v>
          </cell>
          <cell r="E1934" t="str">
            <v>NO_thin</v>
          </cell>
          <cell r="F1934" t="str">
            <v xml:space="preserve"> 60-65</v>
          </cell>
          <cell r="G1934">
            <v>7.36</v>
          </cell>
          <cell r="H1934">
            <v>-1.21</v>
          </cell>
          <cell r="I1934">
            <v>6.15</v>
          </cell>
          <cell r="J1934">
            <v>30.75</v>
          </cell>
          <cell r="K1934">
            <v>766.02</v>
          </cell>
          <cell r="L1934">
            <v>0</v>
          </cell>
          <cell r="M1934">
            <v>766.02</v>
          </cell>
          <cell r="N1934">
            <v>0</v>
          </cell>
        </row>
        <row r="1935">
          <cell r="A1935" t="str">
            <v>DF1.710NO_thin065</v>
          </cell>
          <cell r="B1935" t="str">
            <v xml:space="preserve">DF </v>
          </cell>
          <cell r="C1935">
            <v>1.7</v>
          </cell>
          <cell r="D1935">
            <v>10</v>
          </cell>
          <cell r="E1935" t="str">
            <v>NO_thin</v>
          </cell>
          <cell r="F1935" t="str">
            <v xml:space="preserve"> 65-70</v>
          </cell>
          <cell r="G1935">
            <v>6.66</v>
          </cell>
          <cell r="H1935">
            <v>-0.94</v>
          </cell>
          <cell r="I1935">
            <v>5.72</v>
          </cell>
          <cell r="J1935">
            <v>28.59</v>
          </cell>
          <cell r="K1935">
            <v>794.62</v>
          </cell>
          <cell r="L1935">
            <v>0</v>
          </cell>
          <cell r="M1935">
            <v>794.62</v>
          </cell>
          <cell r="N1935">
            <v>0</v>
          </cell>
        </row>
        <row r="1936">
          <cell r="A1936" t="str">
            <v>DF1.710NO_thin070</v>
          </cell>
          <cell r="B1936" t="str">
            <v xml:space="preserve">DF </v>
          </cell>
          <cell r="C1936">
            <v>1.7</v>
          </cell>
          <cell r="D1936">
            <v>10</v>
          </cell>
          <cell r="E1936" t="str">
            <v>NO_thin</v>
          </cell>
          <cell r="F1936" t="str">
            <v xml:space="preserve"> 70-75</v>
          </cell>
          <cell r="G1936">
            <v>5.71</v>
          </cell>
          <cell r="H1936">
            <v>-1</v>
          </cell>
          <cell r="I1936">
            <v>4.7</v>
          </cell>
          <cell r="J1936">
            <v>23.51</v>
          </cell>
          <cell r="K1936">
            <v>818.13</v>
          </cell>
          <cell r="L1936">
            <v>0</v>
          </cell>
          <cell r="M1936">
            <v>818.13</v>
          </cell>
          <cell r="N1936">
            <v>0</v>
          </cell>
        </row>
        <row r="1937">
          <cell r="A1937" t="str">
            <v>DF1.710NO_thin075</v>
          </cell>
          <cell r="B1937" t="str">
            <v xml:space="preserve">DF </v>
          </cell>
          <cell r="C1937">
            <v>1.7</v>
          </cell>
          <cell r="D1937">
            <v>10</v>
          </cell>
          <cell r="E1937" t="str">
            <v>NO_thin</v>
          </cell>
          <cell r="F1937" t="str">
            <v xml:space="preserve"> 75-80</v>
          </cell>
          <cell r="G1937">
            <v>4.96</v>
          </cell>
          <cell r="H1937">
            <v>-0.72</v>
          </cell>
          <cell r="I1937">
            <v>4.25</v>
          </cell>
          <cell r="J1937">
            <v>21.23</v>
          </cell>
          <cell r="K1937">
            <v>839.36</v>
          </cell>
          <cell r="L1937">
            <v>0</v>
          </cell>
          <cell r="M1937">
            <v>839.36</v>
          </cell>
          <cell r="N1937">
            <v>0</v>
          </cell>
        </row>
        <row r="1938">
          <cell r="A1938" t="str">
            <v>DF1.710NO_thin080</v>
          </cell>
          <cell r="B1938" t="str">
            <v xml:space="preserve">DF </v>
          </cell>
          <cell r="C1938">
            <v>1.7</v>
          </cell>
          <cell r="D1938">
            <v>10</v>
          </cell>
          <cell r="E1938" t="str">
            <v>NO_thin</v>
          </cell>
          <cell r="F1938" t="str">
            <v xml:space="preserve"> 80-85</v>
          </cell>
          <cell r="G1938">
            <v>4.62</v>
          </cell>
          <cell r="H1938">
            <v>-0.45</v>
          </cell>
          <cell r="I1938">
            <v>4.17</v>
          </cell>
          <cell r="J1938">
            <v>20.84</v>
          </cell>
          <cell r="K1938">
            <v>860.2</v>
          </cell>
          <cell r="L1938">
            <v>0</v>
          </cell>
          <cell r="M1938">
            <v>860.2</v>
          </cell>
          <cell r="N1938">
            <v>0</v>
          </cell>
        </row>
        <row r="1939">
          <cell r="A1939" t="str">
            <v>DF1.710NO_thin085</v>
          </cell>
          <cell r="B1939" t="str">
            <v xml:space="preserve">DF </v>
          </cell>
          <cell r="C1939">
            <v>1.7</v>
          </cell>
          <cell r="D1939">
            <v>10</v>
          </cell>
          <cell r="E1939" t="str">
            <v>NO_thin</v>
          </cell>
          <cell r="F1939" t="str">
            <v xml:space="preserve"> 85-90</v>
          </cell>
          <cell r="G1939">
            <v>4.2300000000000004</v>
          </cell>
          <cell r="H1939">
            <v>-0.28000000000000003</v>
          </cell>
          <cell r="I1939">
            <v>3.95</v>
          </cell>
          <cell r="J1939">
            <v>19.75</v>
          </cell>
          <cell r="K1939">
            <v>879.95</v>
          </cell>
          <cell r="L1939">
            <v>0</v>
          </cell>
          <cell r="M1939">
            <v>879.95</v>
          </cell>
          <cell r="N1939">
            <v>0</v>
          </cell>
        </row>
        <row r="1940">
          <cell r="A1940" t="str">
            <v>DF1.710NO_thin090</v>
          </cell>
          <cell r="B1940" t="str">
            <v xml:space="preserve">DF </v>
          </cell>
          <cell r="C1940">
            <v>1.7</v>
          </cell>
          <cell r="D1940">
            <v>10</v>
          </cell>
          <cell r="E1940" t="str">
            <v>NO_thin</v>
          </cell>
          <cell r="F1940" t="str">
            <v xml:space="preserve"> 90-95</v>
          </cell>
          <cell r="G1940">
            <v>3.84</v>
          </cell>
          <cell r="H1940">
            <v>-0.4</v>
          </cell>
          <cell r="I1940">
            <v>3.44</v>
          </cell>
          <cell r="J1940">
            <v>17.21</v>
          </cell>
          <cell r="K1940">
            <v>897.16</v>
          </cell>
          <cell r="L1940">
            <v>0</v>
          </cell>
          <cell r="M1940">
            <v>897.16</v>
          </cell>
          <cell r="N1940">
            <v>0</v>
          </cell>
        </row>
        <row r="1941">
          <cell r="A1941" t="str">
            <v>DF1.710NO_thin095</v>
          </cell>
          <cell r="B1941" t="str">
            <v xml:space="preserve">DF </v>
          </cell>
          <cell r="C1941">
            <v>1.7</v>
          </cell>
          <cell r="D1941">
            <v>10</v>
          </cell>
          <cell r="E1941" t="str">
            <v>NO_thin</v>
          </cell>
          <cell r="F1941" t="str">
            <v xml:space="preserve"> 95-100</v>
          </cell>
          <cell r="G1941">
            <v>3.42</v>
          </cell>
          <cell r="H1941">
            <v>-0.36</v>
          </cell>
          <cell r="I1941">
            <v>3.06</v>
          </cell>
          <cell r="J1941">
            <v>15.32</v>
          </cell>
          <cell r="K1941">
            <v>912.47</v>
          </cell>
          <cell r="L1941">
            <v>0</v>
          </cell>
          <cell r="M1941">
            <v>912.47</v>
          </cell>
          <cell r="N1941">
            <v>0</v>
          </cell>
        </row>
        <row r="1942">
          <cell r="A1942" t="str">
            <v>DF1.710NO_thin100</v>
          </cell>
          <cell r="B1942" t="str">
            <v xml:space="preserve">DF </v>
          </cell>
          <cell r="C1942">
            <v>1.7</v>
          </cell>
          <cell r="D1942">
            <v>10</v>
          </cell>
          <cell r="E1942" t="str">
            <v>NO_thin</v>
          </cell>
          <cell r="F1942" t="str">
            <v>100-105</v>
          </cell>
          <cell r="G1942">
            <v>3.07</v>
          </cell>
          <cell r="H1942">
            <v>-0.2</v>
          </cell>
          <cell r="I1942">
            <v>2.87</v>
          </cell>
          <cell r="J1942">
            <v>14.36</v>
          </cell>
          <cell r="K1942">
            <v>926.84</v>
          </cell>
          <cell r="L1942">
            <v>0</v>
          </cell>
          <cell r="M1942">
            <v>926.84</v>
          </cell>
          <cell r="N1942">
            <v>0</v>
          </cell>
        </row>
        <row r="1943">
          <cell r="A1943" t="str">
            <v>DF1.710NO_thin105</v>
          </cell>
          <cell r="B1943" t="str">
            <v xml:space="preserve">DF </v>
          </cell>
          <cell r="C1943">
            <v>1.7</v>
          </cell>
          <cell r="D1943">
            <v>10</v>
          </cell>
          <cell r="E1943" t="str">
            <v>NO_thin</v>
          </cell>
          <cell r="F1943" t="str">
            <v>105-110</v>
          </cell>
          <cell r="G1943">
            <v>2.71</v>
          </cell>
          <cell r="H1943">
            <v>-0.31</v>
          </cell>
          <cell r="I1943">
            <v>2.4</v>
          </cell>
          <cell r="J1943">
            <v>11.99</v>
          </cell>
          <cell r="K1943">
            <v>938.83</v>
          </cell>
          <cell r="L1943">
            <v>0</v>
          </cell>
          <cell r="M1943">
            <v>938.83</v>
          </cell>
          <cell r="N1943">
            <v>0</v>
          </cell>
        </row>
        <row r="1944">
          <cell r="A1944" t="str">
            <v>DF1.710NO_thin110</v>
          </cell>
          <cell r="B1944" t="str">
            <v xml:space="preserve">DF </v>
          </cell>
          <cell r="C1944">
            <v>1.7</v>
          </cell>
          <cell r="D1944">
            <v>10</v>
          </cell>
          <cell r="E1944" t="str">
            <v>NO_thin</v>
          </cell>
          <cell r="F1944" t="str">
            <v>110-115</v>
          </cell>
          <cell r="G1944">
            <v>2.4500000000000002</v>
          </cell>
          <cell r="H1944">
            <v>-0.16</v>
          </cell>
          <cell r="I1944">
            <v>2.29</v>
          </cell>
          <cell r="J1944">
            <v>11.45</v>
          </cell>
          <cell r="K1944">
            <v>950.28</v>
          </cell>
          <cell r="L1944">
            <v>0</v>
          </cell>
          <cell r="M1944">
            <v>950.28</v>
          </cell>
          <cell r="N1944">
            <v>0</v>
          </cell>
        </row>
        <row r="1945">
          <cell r="A1945" t="str">
            <v>DF1.710NO_thin115</v>
          </cell>
          <cell r="B1945" t="str">
            <v xml:space="preserve">DF </v>
          </cell>
          <cell r="C1945">
            <v>1.7</v>
          </cell>
          <cell r="D1945">
            <v>10</v>
          </cell>
          <cell r="E1945" t="str">
            <v>NO_thin</v>
          </cell>
          <cell r="F1945" t="str">
            <v>115-120</v>
          </cell>
          <cell r="G1945">
            <v>2.16</v>
          </cell>
          <cell r="H1945">
            <v>-0.27</v>
          </cell>
          <cell r="I1945">
            <v>1.89</v>
          </cell>
          <cell r="J1945">
            <v>9.4600000000000009</v>
          </cell>
          <cell r="K1945">
            <v>959.75</v>
          </cell>
          <cell r="L1945">
            <v>0</v>
          </cell>
          <cell r="M1945">
            <v>959.75</v>
          </cell>
          <cell r="N1945">
            <v>0</v>
          </cell>
        </row>
        <row r="1946">
          <cell r="A1946" t="str">
            <v>DF1.710NO_thin120</v>
          </cell>
          <cell r="B1946" t="str">
            <v xml:space="preserve">DF </v>
          </cell>
          <cell r="C1946">
            <v>1.7</v>
          </cell>
          <cell r="D1946">
            <v>10</v>
          </cell>
          <cell r="E1946" t="str">
            <v>NO_thin</v>
          </cell>
          <cell r="F1946" t="str">
            <v>120-125</v>
          </cell>
          <cell r="G1946">
            <v>1.97</v>
          </cell>
          <cell r="H1946">
            <v>-0.25</v>
          </cell>
          <cell r="I1946">
            <v>1.72</v>
          </cell>
          <cell r="J1946">
            <v>8.61</v>
          </cell>
          <cell r="K1946">
            <v>968.35</v>
          </cell>
          <cell r="L1946">
            <v>0</v>
          </cell>
          <cell r="M1946">
            <v>968.35</v>
          </cell>
          <cell r="N1946">
            <v>0</v>
          </cell>
        </row>
        <row r="1947">
          <cell r="A1947" t="str">
            <v>DF1.710NO_thin125</v>
          </cell>
          <cell r="B1947" t="str">
            <v xml:space="preserve">DF </v>
          </cell>
          <cell r="C1947">
            <v>1.7</v>
          </cell>
          <cell r="D1947">
            <v>10</v>
          </cell>
          <cell r="E1947" t="str">
            <v>NO_thin</v>
          </cell>
          <cell r="F1947" t="str">
            <v>125-130</v>
          </cell>
          <cell r="G1947">
            <v>1.75</v>
          </cell>
          <cell r="H1947">
            <v>-0.15</v>
          </cell>
          <cell r="I1947">
            <v>1.6</v>
          </cell>
          <cell r="J1947">
            <v>8.01</v>
          </cell>
          <cell r="K1947">
            <v>976.36</v>
          </cell>
          <cell r="L1947">
            <v>0</v>
          </cell>
          <cell r="M1947">
            <v>976.36</v>
          </cell>
          <cell r="N1947">
            <v>0</v>
          </cell>
        </row>
        <row r="1948">
          <cell r="A1948" t="str">
            <v>DF1.710NO_thin130</v>
          </cell>
          <cell r="B1948" t="str">
            <v xml:space="preserve">DF </v>
          </cell>
          <cell r="C1948">
            <v>1.7</v>
          </cell>
          <cell r="D1948">
            <v>10</v>
          </cell>
          <cell r="E1948" t="str">
            <v>NO_thin</v>
          </cell>
          <cell r="F1948" t="str">
            <v>130-135</v>
          </cell>
          <cell r="G1948">
            <v>1.62</v>
          </cell>
          <cell r="H1948">
            <v>-0.16</v>
          </cell>
          <cell r="I1948">
            <v>1.46</v>
          </cell>
          <cell r="J1948">
            <v>7.28</v>
          </cell>
          <cell r="K1948">
            <v>983.64</v>
          </cell>
          <cell r="L1948">
            <v>0</v>
          </cell>
          <cell r="M1948">
            <v>983.64</v>
          </cell>
          <cell r="N1948">
            <v>0</v>
          </cell>
        </row>
        <row r="1949">
          <cell r="A1949" t="str">
            <v>DF1.710NO_thin135</v>
          </cell>
          <cell r="B1949" t="str">
            <v xml:space="preserve">DF </v>
          </cell>
          <cell r="C1949">
            <v>1.7</v>
          </cell>
          <cell r="D1949">
            <v>10</v>
          </cell>
          <cell r="E1949" t="str">
            <v>NO_thin</v>
          </cell>
          <cell r="F1949" t="str">
            <v>135-140</v>
          </cell>
          <cell r="G1949">
            <v>1.48</v>
          </cell>
          <cell r="H1949">
            <v>-0.16</v>
          </cell>
          <cell r="I1949">
            <v>1.32</v>
          </cell>
          <cell r="J1949">
            <v>6.61</v>
          </cell>
          <cell r="K1949">
            <v>990.25</v>
          </cell>
          <cell r="L1949">
            <v>0</v>
          </cell>
          <cell r="M1949">
            <v>990.25</v>
          </cell>
          <cell r="N1949">
            <v>0</v>
          </cell>
        </row>
        <row r="1950">
          <cell r="A1950" t="str">
            <v>DF1.710NO_thin140</v>
          </cell>
          <cell r="B1950" t="str">
            <v xml:space="preserve">DF </v>
          </cell>
          <cell r="C1950">
            <v>1.7</v>
          </cell>
          <cell r="D1950">
            <v>10</v>
          </cell>
          <cell r="E1950" t="str">
            <v>NO_thin</v>
          </cell>
          <cell r="F1950" t="str">
            <v>140-145</v>
          </cell>
          <cell r="G1950">
            <v>1.28</v>
          </cell>
          <cell r="H1950">
            <v>-7.0000000000000007E-2</v>
          </cell>
          <cell r="I1950">
            <v>1.21</v>
          </cell>
          <cell r="J1950">
            <v>6.07</v>
          </cell>
          <cell r="K1950">
            <v>996.31</v>
          </cell>
          <cell r="L1950">
            <v>0</v>
          </cell>
          <cell r="M1950">
            <v>996.31</v>
          </cell>
          <cell r="N1950">
            <v>0</v>
          </cell>
        </row>
        <row r="1951">
          <cell r="A1951" t="str">
            <v>DF1.710NO_thin145</v>
          </cell>
          <cell r="B1951" t="str">
            <v xml:space="preserve">DF </v>
          </cell>
          <cell r="C1951">
            <v>1.7</v>
          </cell>
          <cell r="D1951">
            <v>10</v>
          </cell>
          <cell r="E1951" t="str">
            <v>NO_thin</v>
          </cell>
          <cell r="F1951" t="str">
            <v>145-150</v>
          </cell>
          <cell r="G1951">
            <v>1.1599999999999999</v>
          </cell>
          <cell r="H1951">
            <v>-0.14000000000000001</v>
          </cell>
          <cell r="I1951">
            <v>1.02</v>
          </cell>
          <cell r="J1951">
            <v>5.12</v>
          </cell>
          <cell r="K1951">
            <v>1001.43</v>
          </cell>
          <cell r="L1951">
            <v>0</v>
          </cell>
          <cell r="M1951">
            <v>1001.43</v>
          </cell>
          <cell r="N1951">
            <v>0</v>
          </cell>
        </row>
        <row r="1952">
          <cell r="A1952" t="str">
            <v>DF1.710NO_thin150</v>
          </cell>
          <cell r="B1952" t="str">
            <v xml:space="preserve">DF </v>
          </cell>
          <cell r="C1952">
            <v>1.7</v>
          </cell>
          <cell r="D1952">
            <v>10</v>
          </cell>
          <cell r="E1952" t="str">
            <v>NO_thin</v>
          </cell>
          <cell r="F1952" t="str">
            <v>150-155</v>
          </cell>
          <cell r="G1952">
            <v>0.99</v>
          </cell>
          <cell r="H1952">
            <v>-0.12</v>
          </cell>
          <cell r="I1952">
            <v>0.87</v>
          </cell>
          <cell r="J1952">
            <v>4.3600000000000003</v>
          </cell>
          <cell r="K1952">
            <v>1005.79</v>
          </cell>
          <cell r="L1952">
            <v>0</v>
          </cell>
          <cell r="M1952">
            <v>1005.79</v>
          </cell>
          <cell r="N1952">
            <v>0</v>
          </cell>
        </row>
        <row r="1953">
          <cell r="A1953" t="str">
            <v>DF1.710NO_thin155</v>
          </cell>
          <cell r="B1953" t="str">
            <v xml:space="preserve">DF </v>
          </cell>
          <cell r="C1953">
            <v>1.7</v>
          </cell>
          <cell r="D1953">
            <v>10</v>
          </cell>
          <cell r="E1953" t="str">
            <v>NO_thin</v>
          </cell>
          <cell r="F1953" t="str">
            <v>155-160</v>
          </cell>
          <cell r="G1953">
            <v>0.88</v>
          </cell>
          <cell r="H1953">
            <v>-0.1</v>
          </cell>
          <cell r="I1953">
            <v>0.78</v>
          </cell>
          <cell r="J1953">
            <v>3.89</v>
          </cell>
          <cell r="K1953">
            <v>1009.68</v>
          </cell>
          <cell r="L1953">
            <v>0</v>
          </cell>
          <cell r="M1953">
            <v>1009.68</v>
          </cell>
          <cell r="N1953">
            <v>0</v>
          </cell>
        </row>
        <row r="1954">
          <cell r="A1954" t="str">
            <v>DF1.710NO_thin160</v>
          </cell>
          <cell r="B1954" t="str">
            <v xml:space="preserve">DF </v>
          </cell>
          <cell r="C1954">
            <v>1.7</v>
          </cell>
          <cell r="D1954">
            <v>10</v>
          </cell>
          <cell r="E1954" t="str">
            <v>NO_thin</v>
          </cell>
          <cell r="F1954" t="str">
            <v>160-165</v>
          </cell>
          <cell r="G1954">
            <v>0.83</v>
          </cell>
          <cell r="H1954">
            <v>-0.08</v>
          </cell>
          <cell r="I1954">
            <v>0.75</v>
          </cell>
          <cell r="J1954">
            <v>3.77</v>
          </cell>
          <cell r="K1954">
            <v>1013.45</v>
          </cell>
          <cell r="L1954">
            <v>0</v>
          </cell>
          <cell r="M1954">
            <v>1013.45</v>
          </cell>
          <cell r="N1954">
            <v>0</v>
          </cell>
        </row>
        <row r="1955">
          <cell r="A1955" t="str">
            <v>DF1.710NO_thin165</v>
          </cell>
          <cell r="B1955" t="str">
            <v xml:space="preserve">DF </v>
          </cell>
          <cell r="C1955">
            <v>1.7</v>
          </cell>
          <cell r="D1955">
            <v>10</v>
          </cell>
          <cell r="E1955" t="str">
            <v>NO_thin</v>
          </cell>
          <cell r="F1955" t="str">
            <v>165-170</v>
          </cell>
          <cell r="G1955">
            <v>0.76</v>
          </cell>
          <cell r="H1955">
            <v>0.02</v>
          </cell>
          <cell r="I1955">
            <v>0.78</v>
          </cell>
          <cell r="J1955">
            <v>3.9</v>
          </cell>
          <cell r="K1955">
            <v>1017.35</v>
          </cell>
          <cell r="L1955">
            <v>0</v>
          </cell>
          <cell r="M1955">
            <v>1017.35</v>
          </cell>
          <cell r="N1955">
            <v>0</v>
          </cell>
        </row>
        <row r="1956">
          <cell r="A1956" t="str">
            <v>DF1.710NO_thin170</v>
          </cell>
          <cell r="B1956" t="str">
            <v xml:space="preserve">DF </v>
          </cell>
          <cell r="C1956">
            <v>1.7</v>
          </cell>
          <cell r="D1956">
            <v>10</v>
          </cell>
          <cell r="E1956" t="str">
            <v>NO_thin</v>
          </cell>
          <cell r="F1956" t="str">
            <v>170-175</v>
          </cell>
          <cell r="G1956">
            <v>0.68</v>
          </cell>
          <cell r="H1956">
            <v>-7.0000000000000007E-2</v>
          </cell>
          <cell r="I1956">
            <v>0.62</v>
          </cell>
          <cell r="J1956">
            <v>3.09</v>
          </cell>
          <cell r="K1956">
            <v>1020.44</v>
          </cell>
          <cell r="L1956">
            <v>0</v>
          </cell>
          <cell r="M1956">
            <v>1020.44</v>
          </cell>
          <cell r="N1956">
            <v>0</v>
          </cell>
        </row>
        <row r="1957">
          <cell r="A1957" t="str">
            <v>DF1.710NO_thin175</v>
          </cell>
          <cell r="B1957" t="str">
            <v xml:space="preserve">DF </v>
          </cell>
          <cell r="C1957">
            <v>1.7</v>
          </cell>
          <cell r="D1957">
            <v>10</v>
          </cell>
          <cell r="E1957" t="str">
            <v>NO_thin</v>
          </cell>
          <cell r="F1957" t="str">
            <v>175-180</v>
          </cell>
          <cell r="G1957">
            <v>0.62</v>
          </cell>
          <cell r="H1957">
            <v>-7.0000000000000007E-2</v>
          </cell>
          <cell r="I1957">
            <v>0.55000000000000004</v>
          </cell>
          <cell r="J1957">
            <v>2.76</v>
          </cell>
          <cell r="K1957">
            <v>1023.2</v>
          </cell>
          <cell r="L1957">
            <v>0</v>
          </cell>
          <cell r="M1957">
            <v>1023.2</v>
          </cell>
          <cell r="N1957">
            <v>0</v>
          </cell>
        </row>
        <row r="1958">
          <cell r="A1958" t="str">
            <v>DF1.710NO_thin180</v>
          </cell>
          <cell r="B1958" t="str">
            <v xml:space="preserve">DF </v>
          </cell>
          <cell r="C1958">
            <v>1.7</v>
          </cell>
          <cell r="D1958">
            <v>10</v>
          </cell>
          <cell r="E1958" t="str">
            <v>NO_thin</v>
          </cell>
          <cell r="F1958" t="str">
            <v>180-185</v>
          </cell>
          <cell r="G1958">
            <v>0.52</v>
          </cell>
          <cell r="H1958">
            <v>-0.06</v>
          </cell>
          <cell r="I1958">
            <v>0.45</v>
          </cell>
          <cell r="J1958">
            <v>2.2599999999999998</v>
          </cell>
          <cell r="K1958">
            <v>1025.46</v>
          </cell>
          <cell r="L1958">
            <v>0</v>
          </cell>
          <cell r="M1958">
            <v>1025.46</v>
          </cell>
          <cell r="N1958">
            <v>0</v>
          </cell>
        </row>
        <row r="1959">
          <cell r="A1959" t="str">
            <v>DF1.710NO_thin185</v>
          </cell>
          <cell r="B1959" t="str">
            <v xml:space="preserve">DF </v>
          </cell>
          <cell r="C1959">
            <v>1.7</v>
          </cell>
          <cell r="D1959">
            <v>10</v>
          </cell>
          <cell r="E1959" t="str">
            <v>NO_thin</v>
          </cell>
          <cell r="F1959" t="str">
            <v>185-190</v>
          </cell>
          <cell r="G1959">
            <v>0.54</v>
          </cell>
          <cell r="H1959">
            <v>-0.06</v>
          </cell>
          <cell r="I1959">
            <v>0.48</v>
          </cell>
          <cell r="J1959">
            <v>2.38</v>
          </cell>
          <cell r="K1959">
            <v>1027.8499999999999</v>
          </cell>
          <cell r="L1959">
            <v>0</v>
          </cell>
          <cell r="M1959">
            <v>1027.8499999999999</v>
          </cell>
          <cell r="N1959">
            <v>0</v>
          </cell>
        </row>
        <row r="1960">
          <cell r="A1960" t="str">
            <v>DF1.710NO_thin190</v>
          </cell>
          <cell r="B1960" t="str">
            <v xml:space="preserve">DF </v>
          </cell>
          <cell r="C1960">
            <v>1.7</v>
          </cell>
          <cell r="D1960">
            <v>10</v>
          </cell>
          <cell r="E1960" t="str">
            <v>NO_thin</v>
          </cell>
          <cell r="F1960" t="str">
            <v>190-195</v>
          </cell>
          <cell r="G1960">
            <v>0.48</v>
          </cell>
          <cell r="H1960">
            <v>-0.04</v>
          </cell>
          <cell r="I1960">
            <v>0.44</v>
          </cell>
          <cell r="J1960">
            <v>2.1800000000000002</v>
          </cell>
          <cell r="K1960">
            <v>1030.03</v>
          </cell>
          <cell r="L1960">
            <v>0</v>
          </cell>
          <cell r="M1960">
            <v>1030.03</v>
          </cell>
          <cell r="N1960">
            <v>0</v>
          </cell>
        </row>
        <row r="1961">
          <cell r="A1961" t="str">
            <v>DF1.710NO_thin195</v>
          </cell>
          <cell r="B1961" t="str">
            <v xml:space="preserve">DF </v>
          </cell>
          <cell r="C1961">
            <v>1.7</v>
          </cell>
          <cell r="D1961">
            <v>10</v>
          </cell>
          <cell r="E1961" t="str">
            <v>NO_thin</v>
          </cell>
          <cell r="F1961" t="str">
            <v>195-200</v>
          </cell>
          <cell r="G1961">
            <v>0.33</v>
          </cell>
          <cell r="H1961">
            <v>-0.03</v>
          </cell>
          <cell r="I1961">
            <v>0.3</v>
          </cell>
          <cell r="J1961">
            <v>1.5</v>
          </cell>
          <cell r="K1961">
            <v>1031.52</v>
          </cell>
          <cell r="L1961">
            <v>0</v>
          </cell>
          <cell r="M1961">
            <v>1031.52</v>
          </cell>
          <cell r="N1961">
            <v>0</v>
          </cell>
        </row>
        <row r="1962">
          <cell r="A1962" t="str">
            <v>DF1.710Thinned000</v>
          </cell>
          <cell r="B1962" t="str">
            <v xml:space="preserve">DF </v>
          </cell>
          <cell r="C1962">
            <v>1.7</v>
          </cell>
          <cell r="D1962">
            <v>10</v>
          </cell>
          <cell r="E1962" t="str">
            <v>Thinned</v>
          </cell>
          <cell r="F1962" t="str">
            <v xml:space="preserve">  0-5</v>
          </cell>
          <cell r="G1962">
            <v>0.6</v>
          </cell>
          <cell r="H1962">
            <v>1.34</v>
          </cell>
          <cell r="I1962">
            <v>1.94</v>
          </cell>
          <cell r="J1962">
            <v>9.7100000000000009</v>
          </cell>
          <cell r="K1962">
            <v>9.7100000000000009</v>
          </cell>
          <cell r="L1962">
            <v>0</v>
          </cell>
          <cell r="M1962">
            <v>9.7100000000000009</v>
          </cell>
          <cell r="N1962">
            <v>0</v>
          </cell>
        </row>
        <row r="1963">
          <cell r="A1963" t="str">
            <v>DF1.710Thinned005</v>
          </cell>
          <cell r="B1963" t="str">
            <v xml:space="preserve">DF </v>
          </cell>
          <cell r="C1963">
            <v>1.7</v>
          </cell>
          <cell r="D1963">
            <v>10</v>
          </cell>
          <cell r="E1963" t="str">
            <v>Thinned</v>
          </cell>
          <cell r="F1963" t="str">
            <v xml:space="preserve">  5-10</v>
          </cell>
          <cell r="G1963">
            <v>1.83</v>
          </cell>
          <cell r="H1963">
            <v>1.65</v>
          </cell>
          <cell r="I1963">
            <v>3.49</v>
          </cell>
          <cell r="J1963">
            <v>17.440000000000001</v>
          </cell>
          <cell r="K1963">
            <v>27.15</v>
          </cell>
          <cell r="L1963">
            <v>0</v>
          </cell>
          <cell r="M1963">
            <v>27.15</v>
          </cell>
          <cell r="N1963">
            <v>0</v>
          </cell>
        </row>
        <row r="1964">
          <cell r="A1964" t="str">
            <v>DF1.710Thinned010</v>
          </cell>
          <cell r="B1964" t="str">
            <v xml:space="preserve">DF </v>
          </cell>
          <cell r="C1964">
            <v>1.7</v>
          </cell>
          <cell r="D1964">
            <v>10</v>
          </cell>
          <cell r="E1964" t="str">
            <v>Thinned</v>
          </cell>
          <cell r="F1964" t="str">
            <v xml:space="preserve"> 10-15</v>
          </cell>
          <cell r="G1964">
            <v>5.6</v>
          </cell>
          <cell r="H1964">
            <v>1.66</v>
          </cell>
          <cell r="I1964">
            <v>7.26</v>
          </cell>
          <cell r="J1964">
            <v>36.299999999999997</v>
          </cell>
          <cell r="K1964">
            <v>63.45</v>
          </cell>
          <cell r="L1964">
            <v>0</v>
          </cell>
          <cell r="M1964">
            <v>63.45</v>
          </cell>
          <cell r="N1964">
            <v>0</v>
          </cell>
        </row>
        <row r="1965">
          <cell r="A1965" t="str">
            <v>DF1.710Thinned015</v>
          </cell>
          <cell r="B1965" t="str">
            <v xml:space="preserve">DF </v>
          </cell>
          <cell r="C1965">
            <v>1.7</v>
          </cell>
          <cell r="D1965">
            <v>10</v>
          </cell>
          <cell r="E1965" t="str">
            <v>Thinned</v>
          </cell>
          <cell r="F1965" t="str">
            <v xml:space="preserve"> 15-20</v>
          </cell>
          <cell r="G1965">
            <v>17.079999999999998</v>
          </cell>
          <cell r="H1965">
            <v>1.66</v>
          </cell>
          <cell r="I1965">
            <v>18.739999999999998</v>
          </cell>
          <cell r="J1965">
            <v>93.7</v>
          </cell>
          <cell r="K1965">
            <v>157.15</v>
          </cell>
          <cell r="L1965">
            <v>0</v>
          </cell>
          <cell r="M1965">
            <v>157.15</v>
          </cell>
          <cell r="N1965">
            <v>0</v>
          </cell>
        </row>
        <row r="1966">
          <cell r="A1966" t="str">
            <v>DF1.710Thinned020</v>
          </cell>
          <cell r="B1966" t="str">
            <v xml:space="preserve">DF </v>
          </cell>
          <cell r="C1966">
            <v>1.7</v>
          </cell>
          <cell r="D1966">
            <v>10</v>
          </cell>
          <cell r="E1966" t="str">
            <v>Thinned</v>
          </cell>
          <cell r="F1966" t="str">
            <v xml:space="preserve"> 20-25</v>
          </cell>
          <cell r="G1966">
            <v>11.76</v>
          </cell>
          <cell r="H1966">
            <v>10.98</v>
          </cell>
          <cell r="I1966">
            <v>22.74</v>
          </cell>
          <cell r="J1966">
            <v>113.68</v>
          </cell>
          <cell r="K1966">
            <v>270.83</v>
          </cell>
          <cell r="L1966">
            <v>-0.22</v>
          </cell>
          <cell r="M1966">
            <v>270.60999999999996</v>
          </cell>
          <cell r="N1966">
            <v>12.97</v>
          </cell>
        </row>
        <row r="1967">
          <cell r="A1967" t="str">
            <v>DF1.710Thinned025</v>
          </cell>
          <cell r="B1967" t="str">
            <v xml:space="preserve">DF </v>
          </cell>
          <cell r="C1967">
            <v>1.7</v>
          </cell>
          <cell r="D1967">
            <v>10</v>
          </cell>
          <cell r="E1967" t="str">
            <v>Thinned</v>
          </cell>
          <cell r="F1967" t="str">
            <v xml:space="preserve"> 25-30</v>
          </cell>
          <cell r="G1967">
            <v>3.46</v>
          </cell>
          <cell r="H1967">
            <v>-1.01</v>
          </cell>
          <cell r="I1967">
            <v>2.4500000000000002</v>
          </cell>
          <cell r="J1967">
            <v>12.24</v>
          </cell>
          <cell r="K1967">
            <v>283.07</v>
          </cell>
          <cell r="L1967">
            <v>-0.41</v>
          </cell>
          <cell r="M1967">
            <v>282.65999999999997</v>
          </cell>
          <cell r="N1967">
            <v>10.84</v>
          </cell>
        </row>
        <row r="1968">
          <cell r="A1968" t="str">
            <v>DF1.710Thinned030</v>
          </cell>
          <cell r="B1968" t="str">
            <v xml:space="preserve">DF </v>
          </cell>
          <cell r="C1968">
            <v>1.7</v>
          </cell>
          <cell r="D1968">
            <v>10</v>
          </cell>
          <cell r="E1968" t="str">
            <v>Thinned</v>
          </cell>
          <cell r="F1968" t="str">
            <v xml:space="preserve"> 30-35</v>
          </cell>
          <cell r="G1968">
            <v>6.13</v>
          </cell>
          <cell r="H1968">
            <v>2.62</v>
          </cell>
          <cell r="I1968">
            <v>8.75</v>
          </cell>
          <cell r="J1968">
            <v>43.74</v>
          </cell>
          <cell r="K1968">
            <v>326.81</v>
          </cell>
          <cell r="L1968">
            <v>-1.04</v>
          </cell>
          <cell r="M1968">
            <v>325.77</v>
          </cell>
          <cell r="N1968">
            <v>4.42</v>
          </cell>
        </row>
        <row r="1969">
          <cell r="A1969" t="str">
            <v>DF1.710Thinned035</v>
          </cell>
          <cell r="B1969" t="str">
            <v xml:space="preserve">DF </v>
          </cell>
          <cell r="C1969">
            <v>1.7</v>
          </cell>
          <cell r="D1969">
            <v>10</v>
          </cell>
          <cell r="E1969" t="str">
            <v>Thinned</v>
          </cell>
          <cell r="F1969" t="str">
            <v xml:space="preserve"> 35-40</v>
          </cell>
          <cell r="G1969">
            <v>7.42</v>
          </cell>
          <cell r="H1969">
            <v>1.88</v>
          </cell>
          <cell r="I1969">
            <v>9.3000000000000007</v>
          </cell>
          <cell r="J1969">
            <v>46.48</v>
          </cell>
          <cell r="K1969">
            <v>373.29</v>
          </cell>
          <cell r="L1969">
            <v>-1.72</v>
          </cell>
          <cell r="M1969">
            <v>371.57</v>
          </cell>
          <cell r="N1969">
            <v>4.76</v>
          </cell>
        </row>
        <row r="1970">
          <cell r="A1970" t="str">
            <v>DF1.710Thinned040</v>
          </cell>
          <cell r="B1970" t="str">
            <v xml:space="preserve">DF </v>
          </cell>
          <cell r="C1970">
            <v>1.7</v>
          </cell>
          <cell r="D1970">
            <v>10</v>
          </cell>
          <cell r="E1970" t="str">
            <v>Thinned</v>
          </cell>
          <cell r="F1970" t="str">
            <v xml:space="preserve"> 40-45</v>
          </cell>
          <cell r="G1970">
            <v>7.82</v>
          </cell>
          <cell r="H1970">
            <v>0.56999999999999995</v>
          </cell>
          <cell r="I1970">
            <v>8.39</v>
          </cell>
          <cell r="J1970">
            <v>41.93</v>
          </cell>
          <cell r="K1970">
            <v>415.22</v>
          </cell>
          <cell r="L1970">
            <v>-2.41</v>
          </cell>
          <cell r="M1970">
            <v>412.81</v>
          </cell>
          <cell r="N1970">
            <v>4.93</v>
          </cell>
        </row>
        <row r="1971">
          <cell r="A1971" t="str">
            <v>DF1.710Thinned045</v>
          </cell>
          <cell r="B1971" t="str">
            <v xml:space="preserve">DF </v>
          </cell>
          <cell r="C1971">
            <v>1.7</v>
          </cell>
          <cell r="D1971">
            <v>10</v>
          </cell>
          <cell r="E1971" t="str">
            <v>Thinned</v>
          </cell>
          <cell r="F1971" t="str">
            <v xml:space="preserve"> 45-50</v>
          </cell>
          <cell r="G1971">
            <v>6.48</v>
          </cell>
          <cell r="H1971">
            <v>-0.14000000000000001</v>
          </cell>
          <cell r="I1971">
            <v>6.34</v>
          </cell>
          <cell r="J1971">
            <v>31.71</v>
          </cell>
          <cell r="K1971">
            <v>446.93</v>
          </cell>
          <cell r="L1971">
            <v>-3.1</v>
          </cell>
          <cell r="M1971">
            <v>443.83</v>
          </cell>
          <cell r="N1971">
            <v>4.8499999999999996</v>
          </cell>
        </row>
        <row r="1972">
          <cell r="A1972" t="str">
            <v>DF1.710Thinned050</v>
          </cell>
          <cell r="B1972" t="str">
            <v xml:space="preserve">DF </v>
          </cell>
          <cell r="C1972">
            <v>1.7</v>
          </cell>
          <cell r="D1972">
            <v>10</v>
          </cell>
          <cell r="E1972" t="str">
            <v>Thinned</v>
          </cell>
          <cell r="F1972" t="str">
            <v xml:space="preserve"> 50-55</v>
          </cell>
          <cell r="G1972">
            <v>5.45</v>
          </cell>
          <cell r="H1972">
            <v>-1.52</v>
          </cell>
          <cell r="I1972">
            <v>3.93</v>
          </cell>
          <cell r="J1972">
            <v>19.649999999999999</v>
          </cell>
          <cell r="K1972">
            <v>466.58</v>
          </cell>
          <cell r="L1972">
            <v>-3.78</v>
          </cell>
          <cell r="M1972">
            <v>462.8</v>
          </cell>
          <cell r="N1972">
            <v>4.8</v>
          </cell>
        </row>
        <row r="1973">
          <cell r="A1973" t="str">
            <v>DF1.710Thinned055</v>
          </cell>
          <cell r="B1973" t="str">
            <v xml:space="preserve">DF </v>
          </cell>
          <cell r="C1973">
            <v>1.7</v>
          </cell>
          <cell r="D1973">
            <v>10</v>
          </cell>
          <cell r="E1973" t="str">
            <v>Thinned</v>
          </cell>
          <cell r="F1973" t="str">
            <v xml:space="preserve"> 55-60</v>
          </cell>
          <cell r="G1973">
            <v>3.84</v>
          </cell>
          <cell r="H1973">
            <v>-1.62</v>
          </cell>
          <cell r="I1973">
            <v>2.2200000000000002</v>
          </cell>
          <cell r="J1973">
            <v>11.1</v>
          </cell>
          <cell r="K1973">
            <v>477.68</v>
          </cell>
          <cell r="L1973">
            <v>-4.32</v>
          </cell>
          <cell r="M1973">
            <v>473.36</v>
          </cell>
          <cell r="N1973">
            <v>3.78</v>
          </cell>
        </row>
        <row r="1974">
          <cell r="A1974" t="str">
            <v>DF1.710Thinned060</v>
          </cell>
          <cell r="B1974" t="str">
            <v xml:space="preserve">DF </v>
          </cell>
          <cell r="C1974">
            <v>1.7</v>
          </cell>
          <cell r="D1974">
            <v>10</v>
          </cell>
          <cell r="E1974" t="str">
            <v>Thinned</v>
          </cell>
          <cell r="F1974" t="str">
            <v xml:space="preserve"> 60-65</v>
          </cell>
          <cell r="G1974">
            <v>5.27</v>
          </cell>
          <cell r="H1974">
            <v>-2.52</v>
          </cell>
          <cell r="I1974">
            <v>2.75</v>
          </cell>
          <cell r="J1974">
            <v>13.77</v>
          </cell>
          <cell r="K1974">
            <v>491.45</v>
          </cell>
          <cell r="L1974">
            <v>-4.84</v>
          </cell>
          <cell r="M1974">
            <v>486.61</v>
          </cell>
          <cell r="N1974">
            <v>3.66</v>
          </cell>
        </row>
        <row r="1975">
          <cell r="A1975" t="str">
            <v>DF1.710Thinned065</v>
          </cell>
          <cell r="B1975" t="str">
            <v xml:space="preserve">DF </v>
          </cell>
          <cell r="C1975">
            <v>1.7</v>
          </cell>
          <cell r="D1975">
            <v>10</v>
          </cell>
          <cell r="E1975" t="str">
            <v>Thinned</v>
          </cell>
          <cell r="F1975" t="str">
            <v xml:space="preserve"> 65-70</v>
          </cell>
          <cell r="G1975">
            <v>4.97</v>
          </cell>
          <cell r="H1975">
            <v>-1.53</v>
          </cell>
          <cell r="I1975">
            <v>3.44</v>
          </cell>
          <cell r="J1975">
            <v>17.21</v>
          </cell>
          <cell r="K1975">
            <v>508.66</v>
          </cell>
          <cell r="L1975">
            <v>-5.31</v>
          </cell>
          <cell r="M1975">
            <v>503.35</v>
          </cell>
          <cell r="N1975">
            <v>3.29</v>
          </cell>
        </row>
        <row r="1976">
          <cell r="A1976" t="str">
            <v>DF1.710Thinned070</v>
          </cell>
          <cell r="B1976" t="str">
            <v xml:space="preserve">DF </v>
          </cell>
          <cell r="C1976">
            <v>1.7</v>
          </cell>
          <cell r="D1976">
            <v>10</v>
          </cell>
          <cell r="E1976" t="str">
            <v>Thinned</v>
          </cell>
          <cell r="F1976" t="str">
            <v xml:space="preserve"> 70-75</v>
          </cell>
          <cell r="G1976">
            <v>2.7</v>
          </cell>
          <cell r="H1976">
            <v>-1.1399999999999999</v>
          </cell>
          <cell r="I1976">
            <v>1.56</v>
          </cell>
          <cell r="J1976">
            <v>7.78</v>
          </cell>
          <cell r="K1976">
            <v>516.44000000000005</v>
          </cell>
          <cell r="L1976">
            <v>-5.75</v>
          </cell>
          <cell r="M1976">
            <v>510.69000000000005</v>
          </cell>
          <cell r="N1976">
            <v>3.12</v>
          </cell>
        </row>
        <row r="1977">
          <cell r="A1977" t="str">
            <v>DF1.710Thinned075</v>
          </cell>
          <cell r="B1977" t="str">
            <v xml:space="preserve">DF </v>
          </cell>
          <cell r="C1977">
            <v>1.7</v>
          </cell>
          <cell r="D1977">
            <v>10</v>
          </cell>
          <cell r="E1977" t="str">
            <v>Thinned</v>
          </cell>
          <cell r="F1977" t="str">
            <v xml:space="preserve"> 75-80</v>
          </cell>
          <cell r="G1977">
            <v>2.5299999999999998</v>
          </cell>
          <cell r="H1977">
            <v>-0.78</v>
          </cell>
          <cell r="I1977">
            <v>1.75</v>
          </cell>
          <cell r="J1977">
            <v>8.76</v>
          </cell>
          <cell r="K1977">
            <v>525.20000000000005</v>
          </cell>
          <cell r="L1977">
            <v>-6.17</v>
          </cell>
          <cell r="M1977">
            <v>519.03000000000009</v>
          </cell>
          <cell r="N1977">
            <v>3.01</v>
          </cell>
        </row>
        <row r="1978">
          <cell r="A1978" t="str">
            <v>DF1.710Thinned080</v>
          </cell>
          <cell r="B1978" t="str">
            <v xml:space="preserve">DF </v>
          </cell>
          <cell r="C1978">
            <v>1.7</v>
          </cell>
          <cell r="D1978">
            <v>10</v>
          </cell>
          <cell r="E1978" t="str">
            <v>Thinned</v>
          </cell>
          <cell r="F1978" t="str">
            <v xml:space="preserve"> 80-85</v>
          </cell>
          <cell r="G1978">
            <v>2.5299999999999998</v>
          </cell>
          <cell r="H1978">
            <v>-0.41</v>
          </cell>
          <cell r="I1978">
            <v>2.12</v>
          </cell>
          <cell r="J1978">
            <v>10.59</v>
          </cell>
          <cell r="K1978">
            <v>535.79</v>
          </cell>
          <cell r="L1978">
            <v>-6.58</v>
          </cell>
          <cell r="M1978">
            <v>529.20999999999992</v>
          </cell>
          <cell r="N1978">
            <v>2.89</v>
          </cell>
        </row>
        <row r="1979">
          <cell r="A1979" t="str">
            <v>DF1.710Thinned085</v>
          </cell>
          <cell r="B1979" t="str">
            <v xml:space="preserve">DF </v>
          </cell>
          <cell r="C1979">
            <v>1.7</v>
          </cell>
          <cell r="D1979">
            <v>10</v>
          </cell>
          <cell r="E1979" t="str">
            <v>Thinned</v>
          </cell>
          <cell r="F1979" t="str">
            <v xml:space="preserve"> 85-90</v>
          </cell>
          <cell r="G1979">
            <v>2.04</v>
          </cell>
          <cell r="H1979">
            <v>-0.27</v>
          </cell>
          <cell r="I1979">
            <v>1.77</v>
          </cell>
          <cell r="J1979">
            <v>8.8699999999999992</v>
          </cell>
          <cell r="K1979">
            <v>544.66</v>
          </cell>
          <cell r="L1979">
            <v>-6.97</v>
          </cell>
          <cell r="M1979">
            <v>537.68999999999994</v>
          </cell>
          <cell r="N1979">
            <v>2.77</v>
          </cell>
        </row>
        <row r="1980">
          <cell r="A1980" t="str">
            <v>DF1.710Thinned090</v>
          </cell>
          <cell r="B1980" t="str">
            <v xml:space="preserve">DF </v>
          </cell>
          <cell r="C1980">
            <v>1.7</v>
          </cell>
          <cell r="D1980">
            <v>10</v>
          </cell>
          <cell r="E1980" t="str">
            <v>Thinned</v>
          </cell>
          <cell r="F1980" t="str">
            <v xml:space="preserve"> 90-95</v>
          </cell>
          <cell r="G1980">
            <v>1.55</v>
          </cell>
          <cell r="H1980">
            <v>-0.22</v>
          </cell>
          <cell r="I1980">
            <v>1.33</v>
          </cell>
          <cell r="J1980">
            <v>6.66</v>
          </cell>
          <cell r="K1980">
            <v>551.33000000000004</v>
          </cell>
          <cell r="L1980">
            <v>-7.35</v>
          </cell>
          <cell r="M1980">
            <v>543.98</v>
          </cell>
          <cell r="N1980">
            <v>2.66</v>
          </cell>
        </row>
        <row r="1981">
          <cell r="A1981" t="str">
            <v>DF1.710Thinned095</v>
          </cell>
          <cell r="B1981" t="str">
            <v xml:space="preserve">DF </v>
          </cell>
          <cell r="C1981">
            <v>1.7</v>
          </cell>
          <cell r="D1981">
            <v>10</v>
          </cell>
          <cell r="E1981" t="str">
            <v>Thinned</v>
          </cell>
          <cell r="F1981" t="str">
            <v xml:space="preserve"> 95-100</v>
          </cell>
          <cell r="G1981">
            <v>0.81</v>
          </cell>
          <cell r="H1981">
            <v>-0.23</v>
          </cell>
          <cell r="I1981">
            <v>0.59</v>
          </cell>
          <cell r="J1981">
            <v>2.93</v>
          </cell>
          <cell r="K1981">
            <v>554.26</v>
          </cell>
          <cell r="L1981">
            <v>-7.71</v>
          </cell>
          <cell r="M1981">
            <v>546.54999999999995</v>
          </cell>
          <cell r="N1981">
            <v>2.56</v>
          </cell>
        </row>
        <row r="1982">
          <cell r="A1982" t="str">
            <v>DF1.710Thinned100</v>
          </cell>
          <cell r="B1982" t="str">
            <v xml:space="preserve">DF </v>
          </cell>
          <cell r="C1982">
            <v>1.7</v>
          </cell>
          <cell r="D1982">
            <v>10</v>
          </cell>
          <cell r="E1982" t="str">
            <v>Thinned</v>
          </cell>
          <cell r="F1982" t="str">
            <v>100-105</v>
          </cell>
          <cell r="G1982">
            <v>0.44</v>
          </cell>
          <cell r="H1982">
            <v>-0.24</v>
          </cell>
          <cell r="I1982">
            <v>0.2</v>
          </cell>
          <cell r="J1982">
            <v>1.01</v>
          </cell>
          <cell r="K1982">
            <v>555.26</v>
          </cell>
          <cell r="L1982">
            <v>-8.07</v>
          </cell>
          <cell r="M1982">
            <v>547.18999999999994</v>
          </cell>
          <cell r="N1982">
            <v>2.48</v>
          </cell>
        </row>
        <row r="1983">
          <cell r="A1983" t="str">
            <v>DF1.710Thinned105</v>
          </cell>
          <cell r="B1983" t="str">
            <v xml:space="preserve">DF </v>
          </cell>
          <cell r="C1983">
            <v>1.7</v>
          </cell>
          <cell r="D1983">
            <v>10</v>
          </cell>
          <cell r="E1983" t="str">
            <v>Thinned</v>
          </cell>
          <cell r="F1983" t="str">
            <v>105-110</v>
          </cell>
          <cell r="G1983">
            <v>0.14000000000000001</v>
          </cell>
          <cell r="H1983">
            <v>-0.26</v>
          </cell>
          <cell r="I1983">
            <v>-0.12</v>
          </cell>
          <cell r="J1983">
            <v>-0.59</v>
          </cell>
          <cell r="K1983">
            <v>554.67999999999995</v>
          </cell>
          <cell r="L1983">
            <v>-8.4</v>
          </cell>
          <cell r="M1983">
            <v>546.28</v>
          </cell>
          <cell r="N1983">
            <v>2.39</v>
          </cell>
        </row>
        <row r="1984">
          <cell r="A1984" t="str">
            <v>DF1.710Thinned110</v>
          </cell>
          <cell r="B1984" t="str">
            <v xml:space="preserve">DF </v>
          </cell>
          <cell r="C1984">
            <v>1.7</v>
          </cell>
          <cell r="D1984">
            <v>10</v>
          </cell>
          <cell r="E1984" t="str">
            <v>Thinned</v>
          </cell>
          <cell r="F1984" t="str">
            <v>110-115</v>
          </cell>
          <cell r="G1984">
            <v>0.02</v>
          </cell>
          <cell r="H1984">
            <v>-0.26</v>
          </cell>
          <cell r="I1984">
            <v>-0.24</v>
          </cell>
          <cell r="J1984">
            <v>-1.18</v>
          </cell>
          <cell r="K1984">
            <v>553.49</v>
          </cell>
          <cell r="L1984">
            <v>-8.73</v>
          </cell>
          <cell r="M1984">
            <v>544.76</v>
          </cell>
          <cell r="N1984">
            <v>2.2999999999999998</v>
          </cell>
        </row>
        <row r="1985">
          <cell r="A1985" t="str">
            <v>DF1.710Thinned115</v>
          </cell>
          <cell r="B1985" t="str">
            <v xml:space="preserve">DF </v>
          </cell>
          <cell r="C1985">
            <v>1.7</v>
          </cell>
          <cell r="D1985">
            <v>10</v>
          </cell>
          <cell r="E1985" t="str">
            <v>Thinned</v>
          </cell>
          <cell r="F1985" t="str">
            <v>115-120</v>
          </cell>
          <cell r="G1985">
            <v>-0.18</v>
          </cell>
          <cell r="H1985">
            <v>-0.24</v>
          </cell>
          <cell r="I1985">
            <v>-0.42</v>
          </cell>
          <cell r="J1985">
            <v>-2.1</v>
          </cell>
          <cell r="K1985">
            <v>551.39</v>
          </cell>
          <cell r="L1985">
            <v>-9.0500000000000007</v>
          </cell>
          <cell r="M1985">
            <v>542.34</v>
          </cell>
          <cell r="N1985">
            <v>2.21</v>
          </cell>
        </row>
        <row r="1986">
          <cell r="A1986" t="str">
            <v>DF1.710Thinned120</v>
          </cell>
          <cell r="B1986" t="str">
            <v xml:space="preserve">DF </v>
          </cell>
          <cell r="C1986">
            <v>1.7</v>
          </cell>
          <cell r="D1986">
            <v>10</v>
          </cell>
          <cell r="E1986" t="str">
            <v>Thinned</v>
          </cell>
          <cell r="F1986" t="str">
            <v>120-125</v>
          </cell>
          <cell r="G1986">
            <v>-0.4</v>
          </cell>
          <cell r="H1986">
            <v>-0.23</v>
          </cell>
          <cell r="I1986">
            <v>-0.63</v>
          </cell>
          <cell r="J1986">
            <v>-3.15</v>
          </cell>
          <cell r="K1986">
            <v>548.24</v>
          </cell>
          <cell r="L1986">
            <v>-9.35</v>
          </cell>
          <cell r="M1986">
            <v>538.89</v>
          </cell>
          <cell r="N1986">
            <v>2.13</v>
          </cell>
        </row>
        <row r="1987">
          <cell r="A1987" t="str">
            <v>DF1.710Thinned125</v>
          </cell>
          <cell r="B1987" t="str">
            <v xml:space="preserve">DF </v>
          </cell>
          <cell r="C1987">
            <v>1.7</v>
          </cell>
          <cell r="D1987">
            <v>10</v>
          </cell>
          <cell r="E1987" t="str">
            <v>Thinned</v>
          </cell>
          <cell r="F1987" t="str">
            <v>125-130</v>
          </cell>
          <cell r="G1987">
            <v>-0.55000000000000004</v>
          </cell>
          <cell r="H1987">
            <v>-0.22</v>
          </cell>
          <cell r="I1987">
            <v>-0.77</v>
          </cell>
          <cell r="J1987">
            <v>-3.87</v>
          </cell>
          <cell r="K1987">
            <v>544.37</v>
          </cell>
          <cell r="L1987">
            <v>-9.64</v>
          </cell>
          <cell r="M1987">
            <v>534.73</v>
          </cell>
          <cell r="N1987">
            <v>2.0499999999999998</v>
          </cell>
        </row>
        <row r="1988">
          <cell r="A1988" t="str">
            <v>DF1.710Thinned130</v>
          </cell>
          <cell r="B1988" t="str">
            <v xml:space="preserve">DF </v>
          </cell>
          <cell r="C1988">
            <v>1.7</v>
          </cell>
          <cell r="D1988">
            <v>10</v>
          </cell>
          <cell r="E1988" t="str">
            <v>Thinned</v>
          </cell>
          <cell r="F1988" t="str">
            <v>130-135</v>
          </cell>
          <cell r="G1988">
            <v>-0.69</v>
          </cell>
          <cell r="H1988">
            <v>-0.22</v>
          </cell>
          <cell r="I1988">
            <v>-0.91</v>
          </cell>
          <cell r="J1988">
            <v>-4.55</v>
          </cell>
          <cell r="K1988">
            <v>539.82000000000005</v>
          </cell>
          <cell r="L1988">
            <v>-9.92</v>
          </cell>
          <cell r="M1988">
            <v>529.90000000000009</v>
          </cell>
          <cell r="N1988">
            <v>1.97</v>
          </cell>
        </row>
        <row r="1989">
          <cell r="A1989" t="str">
            <v>DF1.710Thinned135</v>
          </cell>
          <cell r="B1989" t="str">
            <v xml:space="preserve">DF </v>
          </cell>
          <cell r="C1989">
            <v>1.7</v>
          </cell>
          <cell r="D1989">
            <v>10</v>
          </cell>
          <cell r="E1989" t="str">
            <v>Thinned</v>
          </cell>
          <cell r="F1989" t="str">
            <v>135-140</v>
          </cell>
          <cell r="G1989">
            <v>-0.82</v>
          </cell>
          <cell r="H1989">
            <v>-0.21</v>
          </cell>
          <cell r="I1989">
            <v>-1.03</v>
          </cell>
          <cell r="J1989">
            <v>-5.16</v>
          </cell>
          <cell r="K1989">
            <v>534.66</v>
          </cell>
          <cell r="L1989">
            <v>-10.19</v>
          </cell>
          <cell r="M1989">
            <v>524.46999999999991</v>
          </cell>
          <cell r="N1989">
            <v>1.9</v>
          </cell>
        </row>
        <row r="1990">
          <cell r="A1990" t="str">
            <v>DF1.710Thinned140</v>
          </cell>
          <cell r="B1990" t="str">
            <v xml:space="preserve">DF </v>
          </cell>
          <cell r="C1990">
            <v>1.7</v>
          </cell>
          <cell r="D1990">
            <v>10</v>
          </cell>
          <cell r="E1990" t="str">
            <v>Thinned</v>
          </cell>
          <cell r="F1990" t="str">
            <v>140-145</v>
          </cell>
          <cell r="G1990">
            <v>-0.92</v>
          </cell>
          <cell r="H1990">
            <v>-0.21</v>
          </cell>
          <cell r="I1990">
            <v>-1.1299999999999999</v>
          </cell>
          <cell r="J1990">
            <v>-5.66</v>
          </cell>
          <cell r="K1990">
            <v>529</v>
          </cell>
          <cell r="L1990">
            <v>-10.45</v>
          </cell>
          <cell r="M1990">
            <v>518.54999999999995</v>
          </cell>
          <cell r="N1990">
            <v>1.83</v>
          </cell>
        </row>
        <row r="1991">
          <cell r="A1991" t="str">
            <v>DF1.710Thinned145</v>
          </cell>
          <cell r="B1991" t="str">
            <v xml:space="preserve">DF </v>
          </cell>
          <cell r="C1991">
            <v>1.7</v>
          </cell>
          <cell r="D1991">
            <v>10</v>
          </cell>
          <cell r="E1991" t="str">
            <v>Thinned</v>
          </cell>
          <cell r="F1991" t="str">
            <v>145-150</v>
          </cell>
          <cell r="G1991">
            <v>-1.02</v>
          </cell>
          <cell r="H1991">
            <v>-0.21</v>
          </cell>
          <cell r="I1991">
            <v>-1.22</v>
          </cell>
          <cell r="J1991">
            <v>-6.11</v>
          </cell>
          <cell r="K1991">
            <v>522.89</v>
          </cell>
          <cell r="L1991">
            <v>-10.7</v>
          </cell>
          <cell r="M1991">
            <v>512.18999999999994</v>
          </cell>
          <cell r="N1991">
            <v>1.76</v>
          </cell>
        </row>
        <row r="1992">
          <cell r="A1992" t="str">
            <v>DF1.710Thinned150</v>
          </cell>
          <cell r="B1992" t="str">
            <v xml:space="preserve">DF </v>
          </cell>
          <cell r="C1992">
            <v>1.7</v>
          </cell>
          <cell r="D1992">
            <v>10</v>
          </cell>
          <cell r="E1992" t="str">
            <v>Thinned</v>
          </cell>
          <cell r="F1992" t="str">
            <v>150-155</v>
          </cell>
          <cell r="G1992">
            <v>-1.08</v>
          </cell>
          <cell r="H1992">
            <v>-0.2</v>
          </cell>
          <cell r="I1992">
            <v>-1.29</v>
          </cell>
          <cell r="J1992">
            <v>-6.43</v>
          </cell>
          <cell r="K1992">
            <v>516.46</v>
          </cell>
          <cell r="L1992">
            <v>-10.93</v>
          </cell>
          <cell r="M1992">
            <v>505.53000000000003</v>
          </cell>
          <cell r="N1992">
            <v>1.69</v>
          </cell>
        </row>
        <row r="1993">
          <cell r="A1993" t="str">
            <v>DF1.710Thinned155</v>
          </cell>
          <cell r="B1993" t="str">
            <v xml:space="preserve">DF </v>
          </cell>
          <cell r="C1993">
            <v>1.7</v>
          </cell>
          <cell r="D1993">
            <v>10</v>
          </cell>
          <cell r="E1993" t="str">
            <v>Thinned</v>
          </cell>
          <cell r="F1993" t="str">
            <v>155-160</v>
          </cell>
          <cell r="G1993">
            <v>-1.17</v>
          </cell>
          <cell r="H1993">
            <v>-0.2</v>
          </cell>
          <cell r="I1993">
            <v>-1.37</v>
          </cell>
          <cell r="J1993">
            <v>-6.83</v>
          </cell>
          <cell r="K1993">
            <v>509.63</v>
          </cell>
          <cell r="L1993">
            <v>-11.16</v>
          </cell>
          <cell r="M1993">
            <v>498.46999999999997</v>
          </cell>
          <cell r="N1993">
            <v>1.63</v>
          </cell>
        </row>
        <row r="1994">
          <cell r="A1994" t="str">
            <v>DF1.710Thinned160</v>
          </cell>
          <cell r="B1994" t="str">
            <v xml:space="preserve">DF </v>
          </cell>
          <cell r="C1994">
            <v>1.7</v>
          </cell>
          <cell r="D1994">
            <v>10</v>
          </cell>
          <cell r="E1994" t="str">
            <v>Thinned</v>
          </cell>
          <cell r="F1994" t="str">
            <v>160-165</v>
          </cell>
          <cell r="G1994">
            <v>-1.18</v>
          </cell>
          <cell r="H1994">
            <v>-0.19</v>
          </cell>
          <cell r="I1994">
            <v>-1.37</v>
          </cell>
          <cell r="J1994">
            <v>-6.85</v>
          </cell>
          <cell r="K1994">
            <v>502.78</v>
          </cell>
          <cell r="L1994">
            <v>-11.39</v>
          </cell>
          <cell r="M1994">
            <v>491.39</v>
          </cell>
          <cell r="N1994">
            <v>1.56</v>
          </cell>
        </row>
        <row r="1995">
          <cell r="A1995" t="str">
            <v>DF1.710Thinned165</v>
          </cell>
          <cell r="B1995" t="str">
            <v xml:space="preserve">DF </v>
          </cell>
          <cell r="C1995">
            <v>1.7</v>
          </cell>
          <cell r="D1995">
            <v>10</v>
          </cell>
          <cell r="E1995" t="str">
            <v>Thinned</v>
          </cell>
          <cell r="F1995" t="str">
            <v>165-170</v>
          </cell>
          <cell r="G1995">
            <v>-1.23</v>
          </cell>
          <cell r="H1995">
            <v>-0.19</v>
          </cell>
          <cell r="I1995">
            <v>-1.42</v>
          </cell>
          <cell r="J1995">
            <v>-7.1</v>
          </cell>
          <cell r="K1995">
            <v>495.68</v>
          </cell>
          <cell r="L1995">
            <v>-11.6</v>
          </cell>
          <cell r="M1995">
            <v>484.08</v>
          </cell>
          <cell r="N1995">
            <v>1.51</v>
          </cell>
        </row>
        <row r="1996">
          <cell r="A1996" t="str">
            <v>DF1.710Thinned170</v>
          </cell>
          <cell r="B1996" t="str">
            <v xml:space="preserve">DF </v>
          </cell>
          <cell r="C1996">
            <v>1.7</v>
          </cell>
          <cell r="D1996">
            <v>10</v>
          </cell>
          <cell r="E1996" t="str">
            <v>Thinned</v>
          </cell>
          <cell r="F1996" t="str">
            <v>170-175</v>
          </cell>
          <cell r="G1996">
            <v>-1.26</v>
          </cell>
          <cell r="H1996">
            <v>-0.18</v>
          </cell>
          <cell r="I1996">
            <v>-1.44</v>
          </cell>
          <cell r="J1996">
            <v>-7.22</v>
          </cell>
          <cell r="K1996">
            <v>488.46</v>
          </cell>
          <cell r="L1996">
            <v>-11.8</v>
          </cell>
          <cell r="M1996">
            <v>476.65999999999997</v>
          </cell>
          <cell r="N1996">
            <v>1.45</v>
          </cell>
        </row>
        <row r="1997">
          <cell r="A1997" t="str">
            <v>DF1.710Thinned175</v>
          </cell>
          <cell r="B1997" t="str">
            <v xml:space="preserve">DF </v>
          </cell>
          <cell r="C1997">
            <v>1.7</v>
          </cell>
          <cell r="D1997">
            <v>10</v>
          </cell>
          <cell r="E1997" t="str">
            <v>Thinned</v>
          </cell>
          <cell r="F1997" t="str">
            <v>175-180</v>
          </cell>
          <cell r="G1997">
            <v>-1.27</v>
          </cell>
          <cell r="H1997">
            <v>-0.18</v>
          </cell>
          <cell r="I1997">
            <v>-1.45</v>
          </cell>
          <cell r="J1997">
            <v>-7.24</v>
          </cell>
          <cell r="K1997">
            <v>481.22</v>
          </cell>
          <cell r="L1997">
            <v>-12</v>
          </cell>
          <cell r="M1997">
            <v>469.22</v>
          </cell>
          <cell r="N1997">
            <v>1.39</v>
          </cell>
        </row>
        <row r="1998">
          <cell r="A1998" t="str">
            <v>DF1.710Thinned180</v>
          </cell>
          <cell r="B1998" t="str">
            <v xml:space="preserve">DF </v>
          </cell>
          <cell r="C1998">
            <v>1.7</v>
          </cell>
          <cell r="D1998">
            <v>10</v>
          </cell>
          <cell r="E1998" t="str">
            <v>Thinned</v>
          </cell>
          <cell r="F1998" t="str">
            <v>180-185</v>
          </cell>
          <cell r="G1998">
            <v>-1.29</v>
          </cell>
          <cell r="H1998">
            <v>-0.17</v>
          </cell>
          <cell r="I1998">
            <v>-1.46</v>
          </cell>
          <cell r="J1998">
            <v>-7.32</v>
          </cell>
          <cell r="K1998">
            <v>473.89</v>
          </cell>
          <cell r="L1998">
            <v>-12.19</v>
          </cell>
          <cell r="M1998">
            <v>461.7</v>
          </cell>
          <cell r="N1998">
            <v>1.34</v>
          </cell>
        </row>
        <row r="1999">
          <cell r="A1999" t="str">
            <v>DF1.710Thinned185</v>
          </cell>
          <cell r="B1999" t="str">
            <v xml:space="preserve">DF </v>
          </cell>
          <cell r="C1999">
            <v>1.7</v>
          </cell>
          <cell r="D1999">
            <v>10</v>
          </cell>
          <cell r="E1999" t="str">
            <v>Thinned</v>
          </cell>
          <cell r="F1999" t="str">
            <v>185-190</v>
          </cell>
          <cell r="G1999">
            <v>-1.28</v>
          </cell>
          <cell r="H1999">
            <v>-0.17</v>
          </cell>
          <cell r="I1999">
            <v>-1.45</v>
          </cell>
          <cell r="J1999">
            <v>-7.25</v>
          </cell>
          <cell r="K1999">
            <v>466.64</v>
          </cell>
          <cell r="L1999">
            <v>-12.37</v>
          </cell>
          <cell r="M1999">
            <v>454.27</v>
          </cell>
          <cell r="N1999">
            <v>1.29</v>
          </cell>
        </row>
        <row r="2000">
          <cell r="A2000" t="str">
            <v>DF1.710Thinned190</v>
          </cell>
          <cell r="B2000" t="str">
            <v xml:space="preserve">DF </v>
          </cell>
          <cell r="C2000">
            <v>1.7</v>
          </cell>
          <cell r="D2000">
            <v>10</v>
          </cell>
          <cell r="E2000" t="str">
            <v>Thinned</v>
          </cell>
          <cell r="F2000" t="str">
            <v>190-195</v>
          </cell>
          <cell r="G2000">
            <v>-1.28</v>
          </cell>
          <cell r="H2000">
            <v>-0.16</v>
          </cell>
          <cell r="I2000">
            <v>-1.45</v>
          </cell>
          <cell r="J2000">
            <v>-7.24</v>
          </cell>
          <cell r="K2000">
            <v>459.4</v>
          </cell>
          <cell r="L2000">
            <v>-12.55</v>
          </cell>
          <cell r="M2000">
            <v>446.84999999999997</v>
          </cell>
          <cell r="N2000">
            <v>1.24</v>
          </cell>
        </row>
        <row r="2001">
          <cell r="A2001" t="str">
            <v>DF1.710Thinned195</v>
          </cell>
          <cell r="B2001" t="str">
            <v xml:space="preserve">DF </v>
          </cell>
          <cell r="C2001">
            <v>1.7</v>
          </cell>
          <cell r="D2001">
            <v>10</v>
          </cell>
          <cell r="E2001" t="str">
            <v>Thinned</v>
          </cell>
          <cell r="F2001" t="str">
            <v>195-200</v>
          </cell>
          <cell r="G2001">
            <v>0.52</v>
          </cell>
          <cell r="H2001">
            <v>-0.87</v>
          </cell>
          <cell r="I2001">
            <v>-0.35</v>
          </cell>
          <cell r="J2001">
            <v>-1.73</v>
          </cell>
          <cell r="K2001">
            <v>457.68</v>
          </cell>
          <cell r="L2001">
            <v>-12.55</v>
          </cell>
          <cell r="M2001">
            <v>445.13</v>
          </cell>
          <cell r="N2001">
            <v>0</v>
          </cell>
        </row>
        <row r="2002">
          <cell r="A2002" t="str">
            <v>DF1.712NO_thin000</v>
          </cell>
          <cell r="B2002" t="str">
            <v xml:space="preserve">DF </v>
          </cell>
          <cell r="C2002">
            <v>1.7</v>
          </cell>
          <cell r="D2002">
            <v>12</v>
          </cell>
          <cell r="E2002" t="str">
            <v>NO_thin</v>
          </cell>
          <cell r="F2002" t="str">
            <v xml:space="preserve">  0-5</v>
          </cell>
          <cell r="G2002">
            <v>1.01</v>
          </cell>
          <cell r="H2002">
            <v>1.58</v>
          </cell>
          <cell r="I2002">
            <v>2.59</v>
          </cell>
          <cell r="J2002">
            <v>12.95</v>
          </cell>
          <cell r="K2002">
            <v>12.95</v>
          </cell>
          <cell r="L2002">
            <v>0</v>
          </cell>
          <cell r="M2002">
            <v>12.95</v>
          </cell>
          <cell r="N2002">
            <v>0</v>
          </cell>
        </row>
        <row r="2003">
          <cell r="A2003" t="str">
            <v>DF1.712NO_thin005</v>
          </cell>
          <cell r="B2003" t="str">
            <v xml:space="preserve">DF </v>
          </cell>
          <cell r="C2003">
            <v>1.7</v>
          </cell>
          <cell r="D2003">
            <v>12</v>
          </cell>
          <cell r="E2003" t="str">
            <v>NO_thin</v>
          </cell>
          <cell r="F2003" t="str">
            <v xml:space="preserve">  5-10</v>
          </cell>
          <cell r="G2003">
            <v>3.09</v>
          </cell>
          <cell r="H2003">
            <v>1.95</v>
          </cell>
          <cell r="I2003">
            <v>5.03</v>
          </cell>
          <cell r="J2003">
            <v>25.16</v>
          </cell>
          <cell r="K2003">
            <v>38.11</v>
          </cell>
          <cell r="L2003">
            <v>0</v>
          </cell>
          <cell r="M2003">
            <v>38.11</v>
          </cell>
          <cell r="N2003">
            <v>0</v>
          </cell>
        </row>
        <row r="2004">
          <cell r="A2004" t="str">
            <v>DF1.712NO_thin010</v>
          </cell>
          <cell r="B2004" t="str">
            <v xml:space="preserve">DF </v>
          </cell>
          <cell r="C2004">
            <v>1.7</v>
          </cell>
          <cell r="D2004">
            <v>12</v>
          </cell>
          <cell r="E2004" t="str">
            <v>NO_thin</v>
          </cell>
          <cell r="F2004" t="str">
            <v xml:space="preserve"> 10-15</v>
          </cell>
          <cell r="G2004">
            <v>9.42</v>
          </cell>
          <cell r="H2004">
            <v>1.96</v>
          </cell>
          <cell r="I2004">
            <v>11.37</v>
          </cell>
          <cell r="J2004">
            <v>56.87</v>
          </cell>
          <cell r="K2004">
            <v>94.98</v>
          </cell>
          <cell r="L2004">
            <v>0</v>
          </cell>
          <cell r="M2004">
            <v>94.98</v>
          </cell>
          <cell r="N2004">
            <v>0</v>
          </cell>
        </row>
        <row r="2005">
          <cell r="A2005" t="str">
            <v>DF1.712NO_thin015</v>
          </cell>
          <cell r="B2005" t="str">
            <v xml:space="preserve">DF </v>
          </cell>
          <cell r="C2005">
            <v>1.7</v>
          </cell>
          <cell r="D2005">
            <v>12</v>
          </cell>
          <cell r="E2005" t="str">
            <v>NO_thin</v>
          </cell>
          <cell r="F2005" t="str">
            <v xml:space="preserve"> 15-20</v>
          </cell>
          <cell r="G2005">
            <v>25.8</v>
          </cell>
          <cell r="H2005">
            <v>3.04</v>
          </cell>
          <cell r="I2005">
            <v>28.84</v>
          </cell>
          <cell r="J2005">
            <v>144.19999999999999</v>
          </cell>
          <cell r="K2005">
            <v>239.17</v>
          </cell>
          <cell r="L2005">
            <v>0</v>
          </cell>
          <cell r="M2005">
            <v>239.17</v>
          </cell>
          <cell r="N2005">
            <v>0</v>
          </cell>
        </row>
        <row r="2006">
          <cell r="A2006" t="str">
            <v>DF1.712NO_thin020</v>
          </cell>
          <cell r="B2006" t="str">
            <v xml:space="preserve">DF </v>
          </cell>
          <cell r="C2006">
            <v>1.7</v>
          </cell>
          <cell r="D2006">
            <v>12</v>
          </cell>
          <cell r="E2006" t="str">
            <v>NO_thin</v>
          </cell>
          <cell r="F2006" t="str">
            <v xml:space="preserve"> 20-25</v>
          </cell>
          <cell r="G2006">
            <v>26.62</v>
          </cell>
          <cell r="H2006">
            <v>4.04</v>
          </cell>
          <cell r="I2006">
            <v>30.66</v>
          </cell>
          <cell r="J2006">
            <v>153.29</v>
          </cell>
          <cell r="K2006">
            <v>392.46</v>
          </cell>
          <cell r="L2006">
            <v>0</v>
          </cell>
          <cell r="M2006">
            <v>392.46</v>
          </cell>
          <cell r="N2006">
            <v>0</v>
          </cell>
        </row>
        <row r="2007">
          <cell r="A2007" t="str">
            <v>DF1.712NO_thin025</v>
          </cell>
          <cell r="B2007" t="str">
            <v xml:space="preserve">DF </v>
          </cell>
          <cell r="C2007">
            <v>1.7</v>
          </cell>
          <cell r="D2007">
            <v>12</v>
          </cell>
          <cell r="E2007" t="str">
            <v>NO_thin</v>
          </cell>
          <cell r="F2007" t="str">
            <v xml:space="preserve"> 25-30</v>
          </cell>
          <cell r="G2007">
            <v>10.84</v>
          </cell>
          <cell r="H2007">
            <v>2.42</v>
          </cell>
          <cell r="I2007">
            <v>13.26</v>
          </cell>
          <cell r="J2007">
            <v>66.3</v>
          </cell>
          <cell r="K2007">
            <v>458.76</v>
          </cell>
          <cell r="L2007">
            <v>0</v>
          </cell>
          <cell r="M2007">
            <v>458.76</v>
          </cell>
          <cell r="N2007">
            <v>0</v>
          </cell>
        </row>
        <row r="2008">
          <cell r="A2008" t="str">
            <v>DF1.712NO_thin030</v>
          </cell>
          <cell r="B2008" t="str">
            <v xml:space="preserve">DF </v>
          </cell>
          <cell r="C2008">
            <v>1.7</v>
          </cell>
          <cell r="D2008">
            <v>12</v>
          </cell>
          <cell r="E2008" t="str">
            <v>NO_thin</v>
          </cell>
          <cell r="F2008" t="str">
            <v xml:space="preserve"> 30-35</v>
          </cell>
          <cell r="G2008">
            <v>12.69</v>
          </cell>
          <cell r="H2008">
            <v>4.88</v>
          </cell>
          <cell r="I2008">
            <v>17.57</v>
          </cell>
          <cell r="J2008">
            <v>87.85</v>
          </cell>
          <cell r="K2008">
            <v>546.62</v>
          </cell>
          <cell r="L2008">
            <v>0</v>
          </cell>
          <cell r="M2008">
            <v>546.62</v>
          </cell>
          <cell r="N2008">
            <v>0</v>
          </cell>
        </row>
        <row r="2009">
          <cell r="A2009" t="str">
            <v>DF1.712NO_thin035</v>
          </cell>
          <cell r="B2009" t="str">
            <v xml:space="preserve">DF </v>
          </cell>
          <cell r="C2009">
            <v>1.7</v>
          </cell>
          <cell r="D2009">
            <v>12</v>
          </cell>
          <cell r="E2009" t="str">
            <v>NO_thin</v>
          </cell>
          <cell r="F2009" t="str">
            <v xml:space="preserve"> 35-40</v>
          </cell>
          <cell r="G2009">
            <v>12.32</v>
          </cell>
          <cell r="H2009">
            <v>2.54</v>
          </cell>
          <cell r="I2009">
            <v>14.86</v>
          </cell>
          <cell r="J2009">
            <v>74.31</v>
          </cell>
          <cell r="K2009">
            <v>620.91999999999996</v>
          </cell>
          <cell r="L2009">
            <v>0</v>
          </cell>
          <cell r="M2009">
            <v>620.91999999999996</v>
          </cell>
          <cell r="N2009">
            <v>0</v>
          </cell>
        </row>
        <row r="2010">
          <cell r="A2010" t="str">
            <v>DF1.712NO_thin040</v>
          </cell>
          <cell r="B2010" t="str">
            <v xml:space="preserve">DF </v>
          </cell>
          <cell r="C2010">
            <v>1.7</v>
          </cell>
          <cell r="D2010">
            <v>12</v>
          </cell>
          <cell r="E2010" t="str">
            <v>NO_thin</v>
          </cell>
          <cell r="F2010" t="str">
            <v xml:space="preserve"> 40-45</v>
          </cell>
          <cell r="G2010">
            <v>12.03</v>
          </cell>
          <cell r="H2010">
            <v>0.8</v>
          </cell>
          <cell r="I2010">
            <v>12.83</v>
          </cell>
          <cell r="J2010">
            <v>64.17</v>
          </cell>
          <cell r="K2010">
            <v>685.09</v>
          </cell>
          <cell r="L2010">
            <v>0</v>
          </cell>
          <cell r="M2010">
            <v>685.09</v>
          </cell>
          <cell r="N2010">
            <v>0</v>
          </cell>
        </row>
        <row r="2011">
          <cell r="A2011" t="str">
            <v>DF1.712NO_thin045</v>
          </cell>
          <cell r="B2011" t="str">
            <v xml:space="preserve">DF </v>
          </cell>
          <cell r="C2011">
            <v>1.7</v>
          </cell>
          <cell r="D2011">
            <v>12</v>
          </cell>
          <cell r="E2011" t="str">
            <v>NO_thin</v>
          </cell>
          <cell r="F2011" t="str">
            <v xml:space="preserve"> 45-50</v>
          </cell>
          <cell r="G2011">
            <v>11.38</v>
          </cell>
          <cell r="H2011">
            <v>0.3</v>
          </cell>
          <cell r="I2011">
            <v>11.68</v>
          </cell>
          <cell r="J2011">
            <v>58.41</v>
          </cell>
          <cell r="K2011">
            <v>743.5</v>
          </cell>
          <cell r="L2011">
            <v>0</v>
          </cell>
          <cell r="M2011">
            <v>743.5</v>
          </cell>
          <cell r="N2011">
            <v>0</v>
          </cell>
        </row>
        <row r="2012">
          <cell r="A2012" t="str">
            <v>DF1.712NO_thin050</v>
          </cell>
          <cell r="B2012" t="str">
            <v xml:space="preserve">DF </v>
          </cell>
          <cell r="C2012">
            <v>1.7</v>
          </cell>
          <cell r="D2012">
            <v>12</v>
          </cell>
          <cell r="E2012" t="str">
            <v>NO_thin</v>
          </cell>
          <cell r="F2012" t="str">
            <v xml:space="preserve"> 50-55</v>
          </cell>
          <cell r="G2012">
            <v>10.42</v>
          </cell>
          <cell r="H2012">
            <v>-0.78</v>
          </cell>
          <cell r="I2012">
            <v>9.64</v>
          </cell>
          <cell r="J2012">
            <v>48.2</v>
          </cell>
          <cell r="K2012">
            <v>791.7</v>
          </cell>
          <cell r="L2012">
            <v>0</v>
          </cell>
          <cell r="M2012">
            <v>791.7</v>
          </cell>
          <cell r="N2012">
            <v>0</v>
          </cell>
        </row>
        <row r="2013">
          <cell r="A2013" t="str">
            <v>DF1.712NO_thin055</v>
          </cell>
          <cell r="B2013" t="str">
            <v xml:space="preserve">DF </v>
          </cell>
          <cell r="C2013">
            <v>1.7</v>
          </cell>
          <cell r="D2013">
            <v>12</v>
          </cell>
          <cell r="E2013" t="str">
            <v>NO_thin</v>
          </cell>
          <cell r="F2013" t="str">
            <v xml:space="preserve"> 55-60</v>
          </cell>
          <cell r="G2013">
            <v>9.44</v>
          </cell>
          <cell r="H2013">
            <v>-1.03</v>
          </cell>
          <cell r="I2013">
            <v>8.41</v>
          </cell>
          <cell r="J2013">
            <v>42.03</v>
          </cell>
          <cell r="K2013">
            <v>833.74</v>
          </cell>
          <cell r="L2013">
            <v>0</v>
          </cell>
          <cell r="M2013">
            <v>833.74</v>
          </cell>
          <cell r="N2013">
            <v>0</v>
          </cell>
        </row>
        <row r="2014">
          <cell r="A2014" t="str">
            <v>DF1.712NO_thin060</v>
          </cell>
          <cell r="B2014" t="str">
            <v xml:space="preserve">DF </v>
          </cell>
          <cell r="C2014">
            <v>1.7</v>
          </cell>
          <cell r="D2014">
            <v>12</v>
          </cell>
          <cell r="E2014" t="str">
            <v>NO_thin</v>
          </cell>
          <cell r="F2014" t="str">
            <v xml:space="preserve"> 60-65</v>
          </cell>
          <cell r="G2014">
            <v>8.4600000000000009</v>
          </cell>
          <cell r="H2014">
            <v>-1.1000000000000001</v>
          </cell>
          <cell r="I2014">
            <v>7.37</v>
          </cell>
          <cell r="J2014">
            <v>36.83</v>
          </cell>
          <cell r="K2014">
            <v>870.57</v>
          </cell>
          <cell r="L2014">
            <v>0</v>
          </cell>
          <cell r="M2014">
            <v>870.57</v>
          </cell>
          <cell r="N2014">
            <v>0</v>
          </cell>
        </row>
        <row r="2015">
          <cell r="A2015" t="str">
            <v>DF1.712NO_thin065</v>
          </cell>
          <cell r="B2015" t="str">
            <v xml:space="preserve">DF </v>
          </cell>
          <cell r="C2015">
            <v>1.7</v>
          </cell>
          <cell r="D2015">
            <v>12</v>
          </cell>
          <cell r="E2015" t="str">
            <v>NO_thin</v>
          </cell>
          <cell r="F2015" t="str">
            <v xml:space="preserve"> 65-70</v>
          </cell>
          <cell r="G2015">
            <v>7.45</v>
          </cell>
          <cell r="H2015">
            <v>-0.96</v>
          </cell>
          <cell r="I2015">
            <v>6.49</v>
          </cell>
          <cell r="J2015">
            <v>32.44</v>
          </cell>
          <cell r="K2015">
            <v>903.01</v>
          </cell>
          <cell r="L2015">
            <v>0</v>
          </cell>
          <cell r="M2015">
            <v>903.01</v>
          </cell>
          <cell r="N2015">
            <v>0</v>
          </cell>
        </row>
        <row r="2016">
          <cell r="A2016" t="str">
            <v>DF1.712NO_thin070</v>
          </cell>
          <cell r="B2016" t="str">
            <v xml:space="preserve">DF </v>
          </cell>
          <cell r="C2016">
            <v>1.7</v>
          </cell>
          <cell r="D2016">
            <v>12</v>
          </cell>
          <cell r="E2016" t="str">
            <v>NO_thin</v>
          </cell>
          <cell r="F2016" t="str">
            <v xml:space="preserve"> 70-75</v>
          </cell>
          <cell r="G2016">
            <v>6.68</v>
          </cell>
          <cell r="H2016">
            <v>-0.7</v>
          </cell>
          <cell r="I2016">
            <v>5.98</v>
          </cell>
          <cell r="J2016">
            <v>29.92</v>
          </cell>
          <cell r="K2016">
            <v>932.92</v>
          </cell>
          <cell r="L2016">
            <v>0</v>
          </cell>
          <cell r="M2016">
            <v>932.92</v>
          </cell>
          <cell r="N2016">
            <v>0</v>
          </cell>
        </row>
        <row r="2017">
          <cell r="A2017" t="str">
            <v>DF1.712NO_thin075</v>
          </cell>
          <cell r="B2017" t="str">
            <v xml:space="preserve">DF </v>
          </cell>
          <cell r="C2017">
            <v>1.7</v>
          </cell>
          <cell r="D2017">
            <v>12</v>
          </cell>
          <cell r="E2017" t="str">
            <v>NO_thin</v>
          </cell>
          <cell r="F2017" t="str">
            <v xml:space="preserve"> 75-80</v>
          </cell>
          <cell r="G2017">
            <v>6</v>
          </cell>
          <cell r="H2017">
            <v>-0.46</v>
          </cell>
          <cell r="I2017">
            <v>5.54</v>
          </cell>
          <cell r="J2017">
            <v>27.71</v>
          </cell>
          <cell r="K2017">
            <v>960.64</v>
          </cell>
          <cell r="L2017">
            <v>0</v>
          </cell>
          <cell r="M2017">
            <v>960.64</v>
          </cell>
          <cell r="N2017">
            <v>0</v>
          </cell>
        </row>
        <row r="2018">
          <cell r="A2018" t="str">
            <v>DF1.712NO_thin080</v>
          </cell>
          <cell r="B2018" t="str">
            <v xml:space="preserve">DF </v>
          </cell>
          <cell r="C2018">
            <v>1.7</v>
          </cell>
          <cell r="D2018">
            <v>12</v>
          </cell>
          <cell r="E2018" t="str">
            <v>NO_thin</v>
          </cell>
          <cell r="F2018" t="str">
            <v xml:space="preserve"> 80-85</v>
          </cell>
          <cell r="G2018">
            <v>5.39</v>
          </cell>
          <cell r="H2018">
            <v>-0.28000000000000003</v>
          </cell>
          <cell r="I2018">
            <v>5.1100000000000003</v>
          </cell>
          <cell r="J2018">
            <v>25.56</v>
          </cell>
          <cell r="K2018">
            <v>986.2</v>
          </cell>
          <cell r="L2018">
            <v>0</v>
          </cell>
          <cell r="M2018">
            <v>986.2</v>
          </cell>
          <cell r="N2018">
            <v>0</v>
          </cell>
        </row>
        <row r="2019">
          <cell r="A2019" t="str">
            <v>DF1.712NO_thin085</v>
          </cell>
          <cell r="B2019" t="str">
            <v xml:space="preserve">DF </v>
          </cell>
          <cell r="C2019">
            <v>1.7</v>
          </cell>
          <cell r="D2019">
            <v>12</v>
          </cell>
          <cell r="E2019" t="str">
            <v>NO_thin</v>
          </cell>
          <cell r="F2019" t="str">
            <v xml:space="preserve"> 85-90</v>
          </cell>
          <cell r="G2019">
            <v>4.8</v>
          </cell>
          <cell r="H2019">
            <v>-0.6</v>
          </cell>
          <cell r="I2019">
            <v>4.21</v>
          </cell>
          <cell r="J2019">
            <v>21.03</v>
          </cell>
          <cell r="K2019">
            <v>1007.23</v>
          </cell>
          <cell r="L2019">
            <v>0</v>
          </cell>
          <cell r="M2019">
            <v>1007.23</v>
          </cell>
          <cell r="N2019">
            <v>0</v>
          </cell>
        </row>
        <row r="2020">
          <cell r="A2020" t="str">
            <v>DF1.712NO_thin090</v>
          </cell>
          <cell r="B2020" t="str">
            <v xml:space="preserve">DF </v>
          </cell>
          <cell r="C2020">
            <v>1.7</v>
          </cell>
          <cell r="D2020">
            <v>12</v>
          </cell>
          <cell r="E2020" t="str">
            <v>NO_thin</v>
          </cell>
          <cell r="F2020" t="str">
            <v xml:space="preserve"> 90-95</v>
          </cell>
          <cell r="G2020">
            <v>4.37</v>
          </cell>
          <cell r="H2020">
            <v>-0.52</v>
          </cell>
          <cell r="I2020">
            <v>3.85</v>
          </cell>
          <cell r="J2020">
            <v>19.260000000000002</v>
          </cell>
          <cell r="K2020">
            <v>1026.49</v>
          </cell>
          <cell r="L2020">
            <v>0</v>
          </cell>
          <cell r="M2020">
            <v>1026.49</v>
          </cell>
          <cell r="N2020">
            <v>0</v>
          </cell>
        </row>
        <row r="2021">
          <cell r="A2021" t="str">
            <v>DF1.712NO_thin095</v>
          </cell>
          <cell r="B2021" t="str">
            <v xml:space="preserve">DF </v>
          </cell>
          <cell r="C2021">
            <v>1.7</v>
          </cell>
          <cell r="D2021">
            <v>12</v>
          </cell>
          <cell r="E2021" t="str">
            <v>NO_thin</v>
          </cell>
          <cell r="F2021" t="str">
            <v xml:space="preserve"> 95-100</v>
          </cell>
          <cell r="G2021">
            <v>3.97</v>
          </cell>
          <cell r="H2021">
            <v>-0.52</v>
          </cell>
          <cell r="I2021">
            <v>3.45</v>
          </cell>
          <cell r="J2021">
            <v>17.239999999999998</v>
          </cell>
          <cell r="K2021">
            <v>1043.73</v>
          </cell>
          <cell r="L2021">
            <v>0</v>
          </cell>
          <cell r="M2021">
            <v>1043.73</v>
          </cell>
          <cell r="N2021">
            <v>0</v>
          </cell>
        </row>
        <row r="2022">
          <cell r="A2022" t="str">
            <v>DF1.712NO_thin100</v>
          </cell>
          <cell r="B2022" t="str">
            <v xml:space="preserve">DF </v>
          </cell>
          <cell r="C2022">
            <v>1.7</v>
          </cell>
          <cell r="D2022">
            <v>12</v>
          </cell>
          <cell r="E2022" t="str">
            <v>NO_thin</v>
          </cell>
          <cell r="F2022" t="str">
            <v>100-105</v>
          </cell>
          <cell r="G2022">
            <v>3.56</v>
          </cell>
          <cell r="H2022">
            <v>-0.43</v>
          </cell>
          <cell r="I2022">
            <v>3.14</v>
          </cell>
          <cell r="J2022">
            <v>15.68</v>
          </cell>
          <cell r="K2022">
            <v>1059.4000000000001</v>
          </cell>
          <cell r="L2022">
            <v>0</v>
          </cell>
          <cell r="M2022">
            <v>1059.4000000000001</v>
          </cell>
          <cell r="N2022">
            <v>0</v>
          </cell>
        </row>
        <row r="2023">
          <cell r="A2023" t="str">
            <v>DF1.712NO_thin105</v>
          </cell>
          <cell r="B2023" t="str">
            <v xml:space="preserve">DF </v>
          </cell>
          <cell r="C2023">
            <v>1.7</v>
          </cell>
          <cell r="D2023">
            <v>12</v>
          </cell>
          <cell r="E2023" t="str">
            <v>NO_thin</v>
          </cell>
          <cell r="F2023" t="str">
            <v>105-110</v>
          </cell>
          <cell r="G2023">
            <v>3.18</v>
          </cell>
          <cell r="H2023">
            <v>-0.25</v>
          </cell>
          <cell r="I2023">
            <v>2.93</v>
          </cell>
          <cell r="J2023">
            <v>14.64</v>
          </cell>
          <cell r="K2023">
            <v>1074.04</v>
          </cell>
          <cell r="L2023">
            <v>0</v>
          </cell>
          <cell r="M2023">
            <v>1074.04</v>
          </cell>
          <cell r="N2023">
            <v>0</v>
          </cell>
        </row>
        <row r="2024">
          <cell r="A2024" t="str">
            <v>DF1.712NO_thin110</v>
          </cell>
          <cell r="B2024" t="str">
            <v xml:space="preserve">DF </v>
          </cell>
          <cell r="C2024">
            <v>1.7</v>
          </cell>
          <cell r="D2024">
            <v>12</v>
          </cell>
          <cell r="E2024" t="str">
            <v>NO_thin</v>
          </cell>
          <cell r="F2024" t="str">
            <v>110-115</v>
          </cell>
          <cell r="G2024">
            <v>2.9</v>
          </cell>
          <cell r="H2024">
            <v>-0.32</v>
          </cell>
          <cell r="I2024">
            <v>2.59</v>
          </cell>
          <cell r="J2024">
            <v>12.93</v>
          </cell>
          <cell r="K2024">
            <v>1086.97</v>
          </cell>
          <cell r="L2024">
            <v>0</v>
          </cell>
          <cell r="M2024">
            <v>1086.97</v>
          </cell>
          <cell r="N2024">
            <v>0</v>
          </cell>
        </row>
        <row r="2025">
          <cell r="A2025" t="str">
            <v>DF1.712NO_thin115</v>
          </cell>
          <cell r="B2025" t="str">
            <v xml:space="preserve">DF </v>
          </cell>
          <cell r="C2025">
            <v>1.7</v>
          </cell>
          <cell r="D2025">
            <v>12</v>
          </cell>
          <cell r="E2025" t="str">
            <v>NO_thin</v>
          </cell>
          <cell r="F2025" t="str">
            <v>115-120</v>
          </cell>
          <cell r="G2025">
            <v>2.5499999999999998</v>
          </cell>
          <cell r="H2025">
            <v>-0.27</v>
          </cell>
          <cell r="I2025">
            <v>2.27</v>
          </cell>
          <cell r="J2025">
            <v>11.35</v>
          </cell>
          <cell r="K2025">
            <v>1098.33</v>
          </cell>
          <cell r="L2025">
            <v>0</v>
          </cell>
          <cell r="M2025">
            <v>1098.33</v>
          </cell>
          <cell r="N2025">
            <v>0</v>
          </cell>
        </row>
        <row r="2026">
          <cell r="A2026" t="str">
            <v>DF1.712NO_thin120</v>
          </cell>
          <cell r="B2026" t="str">
            <v xml:space="preserve">DF </v>
          </cell>
          <cell r="C2026">
            <v>1.7</v>
          </cell>
          <cell r="D2026">
            <v>12</v>
          </cell>
          <cell r="E2026" t="str">
            <v>NO_thin</v>
          </cell>
          <cell r="F2026" t="str">
            <v>120-125</v>
          </cell>
          <cell r="G2026">
            <v>2.25</v>
          </cell>
          <cell r="H2026">
            <v>-0.24</v>
          </cell>
          <cell r="I2026">
            <v>2.0099999999999998</v>
          </cell>
          <cell r="J2026">
            <v>10.029999999999999</v>
          </cell>
          <cell r="K2026">
            <v>1108.3499999999999</v>
          </cell>
          <cell r="L2026">
            <v>0</v>
          </cell>
          <cell r="M2026">
            <v>1108.3499999999999</v>
          </cell>
          <cell r="N2026">
            <v>0</v>
          </cell>
        </row>
        <row r="2027">
          <cell r="A2027" t="str">
            <v>DF1.712NO_thin125</v>
          </cell>
          <cell r="B2027" t="str">
            <v xml:space="preserve">DF </v>
          </cell>
          <cell r="C2027">
            <v>1.7</v>
          </cell>
          <cell r="D2027">
            <v>12</v>
          </cell>
          <cell r="E2027" t="str">
            <v>NO_thin</v>
          </cell>
          <cell r="F2027" t="str">
            <v>125-130</v>
          </cell>
          <cell r="G2027">
            <v>2.02</v>
          </cell>
          <cell r="H2027">
            <v>-0.21</v>
          </cell>
          <cell r="I2027">
            <v>1.81</v>
          </cell>
          <cell r="J2027">
            <v>9.07</v>
          </cell>
          <cell r="K2027">
            <v>1117.42</v>
          </cell>
          <cell r="L2027">
            <v>0</v>
          </cell>
          <cell r="M2027">
            <v>1117.42</v>
          </cell>
          <cell r="N2027">
            <v>0</v>
          </cell>
        </row>
        <row r="2028">
          <cell r="A2028" t="str">
            <v>DF1.712NO_thin130</v>
          </cell>
          <cell r="B2028" t="str">
            <v xml:space="preserve">DF </v>
          </cell>
          <cell r="C2028">
            <v>1.7</v>
          </cell>
          <cell r="D2028">
            <v>12</v>
          </cell>
          <cell r="E2028" t="str">
            <v>NO_thin</v>
          </cell>
          <cell r="F2028" t="str">
            <v>130-135</v>
          </cell>
          <cell r="G2028">
            <v>1.84</v>
          </cell>
          <cell r="H2028">
            <v>-0.15</v>
          </cell>
          <cell r="I2028">
            <v>1.68</v>
          </cell>
          <cell r="J2028">
            <v>8.41</v>
          </cell>
          <cell r="K2028">
            <v>1125.83</v>
          </cell>
          <cell r="L2028">
            <v>0</v>
          </cell>
          <cell r="M2028">
            <v>1125.83</v>
          </cell>
          <cell r="N2028">
            <v>0</v>
          </cell>
        </row>
        <row r="2029">
          <cell r="A2029" t="str">
            <v>DF1.712NO_thin135</v>
          </cell>
          <cell r="B2029" t="str">
            <v xml:space="preserve">DF </v>
          </cell>
          <cell r="C2029">
            <v>1.7</v>
          </cell>
          <cell r="D2029">
            <v>12</v>
          </cell>
          <cell r="E2029" t="str">
            <v>NO_thin</v>
          </cell>
          <cell r="F2029" t="str">
            <v>135-140</v>
          </cell>
          <cell r="G2029">
            <v>1.61</v>
          </cell>
          <cell r="H2029">
            <v>-0.16</v>
          </cell>
          <cell r="I2029">
            <v>1.44</v>
          </cell>
          <cell r="J2029">
            <v>7.22</v>
          </cell>
          <cell r="K2029">
            <v>1133.06</v>
          </cell>
          <cell r="L2029">
            <v>0</v>
          </cell>
          <cell r="M2029">
            <v>1133.06</v>
          </cell>
          <cell r="N2029">
            <v>0</v>
          </cell>
        </row>
        <row r="2030">
          <cell r="A2030" t="str">
            <v>DF1.712NO_thin140</v>
          </cell>
          <cell r="B2030" t="str">
            <v xml:space="preserve">DF </v>
          </cell>
          <cell r="C2030">
            <v>1.7</v>
          </cell>
          <cell r="D2030">
            <v>12</v>
          </cell>
          <cell r="E2030" t="str">
            <v>NO_thin</v>
          </cell>
          <cell r="F2030" t="str">
            <v>140-145</v>
          </cell>
          <cell r="G2030">
            <v>1.37</v>
          </cell>
          <cell r="H2030">
            <v>-0.02</v>
          </cell>
          <cell r="I2030">
            <v>1.35</v>
          </cell>
          <cell r="J2030">
            <v>6.74</v>
          </cell>
          <cell r="K2030">
            <v>1139.8</v>
          </cell>
          <cell r="L2030">
            <v>0</v>
          </cell>
          <cell r="M2030">
            <v>1139.8</v>
          </cell>
          <cell r="N2030">
            <v>0</v>
          </cell>
        </row>
        <row r="2031">
          <cell r="A2031" t="str">
            <v>DF1.712NO_thin145</v>
          </cell>
          <cell r="B2031" t="str">
            <v xml:space="preserve">DF </v>
          </cell>
          <cell r="C2031">
            <v>1.7</v>
          </cell>
          <cell r="D2031">
            <v>12</v>
          </cell>
          <cell r="E2031" t="str">
            <v>NO_thin</v>
          </cell>
          <cell r="F2031" t="str">
            <v>145-150</v>
          </cell>
          <cell r="G2031">
            <v>1.29</v>
          </cell>
          <cell r="H2031">
            <v>-0.12</v>
          </cell>
          <cell r="I2031">
            <v>1.17</v>
          </cell>
          <cell r="J2031">
            <v>5.87</v>
          </cell>
          <cell r="K2031">
            <v>1145.67</v>
          </cell>
          <cell r="L2031">
            <v>0</v>
          </cell>
          <cell r="M2031">
            <v>1145.67</v>
          </cell>
          <cell r="N2031">
            <v>0</v>
          </cell>
        </row>
        <row r="2032">
          <cell r="A2032" t="str">
            <v>DF1.712NO_thin150</v>
          </cell>
          <cell r="B2032" t="str">
            <v xml:space="preserve">DF </v>
          </cell>
          <cell r="C2032">
            <v>1.7</v>
          </cell>
          <cell r="D2032">
            <v>12</v>
          </cell>
          <cell r="E2032" t="str">
            <v>NO_thin</v>
          </cell>
          <cell r="F2032" t="str">
            <v>150-155</v>
          </cell>
          <cell r="G2032">
            <v>1.1499999999999999</v>
          </cell>
          <cell r="H2032">
            <v>-0.15</v>
          </cell>
          <cell r="I2032">
            <v>1</v>
          </cell>
          <cell r="J2032">
            <v>5.0199999999999996</v>
          </cell>
          <cell r="K2032">
            <v>1150.69</v>
          </cell>
          <cell r="L2032">
            <v>0</v>
          </cell>
          <cell r="M2032">
            <v>1150.69</v>
          </cell>
          <cell r="N2032">
            <v>0</v>
          </cell>
        </row>
        <row r="2033">
          <cell r="A2033" t="str">
            <v>DF1.712NO_thin155</v>
          </cell>
          <cell r="B2033" t="str">
            <v xml:space="preserve">DF </v>
          </cell>
          <cell r="C2033">
            <v>1.7</v>
          </cell>
          <cell r="D2033">
            <v>12</v>
          </cell>
          <cell r="E2033" t="str">
            <v>NO_thin</v>
          </cell>
          <cell r="F2033" t="str">
            <v>155-160</v>
          </cell>
          <cell r="G2033">
            <v>1.05</v>
          </cell>
          <cell r="H2033">
            <v>-0.1</v>
          </cell>
          <cell r="I2033">
            <v>0.95</v>
          </cell>
          <cell r="J2033">
            <v>4.75</v>
          </cell>
          <cell r="K2033">
            <v>1155.44</v>
          </cell>
          <cell r="L2033">
            <v>0</v>
          </cell>
          <cell r="M2033">
            <v>1155.44</v>
          </cell>
          <cell r="N2033">
            <v>0</v>
          </cell>
        </row>
        <row r="2034">
          <cell r="A2034" t="str">
            <v>DF1.712NO_thin160</v>
          </cell>
          <cell r="B2034" t="str">
            <v xml:space="preserve">DF </v>
          </cell>
          <cell r="C2034">
            <v>1.7</v>
          </cell>
          <cell r="D2034">
            <v>12</v>
          </cell>
          <cell r="E2034" t="str">
            <v>NO_thin</v>
          </cell>
          <cell r="F2034" t="str">
            <v>160-165</v>
          </cell>
          <cell r="G2034">
            <v>0.96</v>
          </cell>
          <cell r="H2034">
            <v>-0.12</v>
          </cell>
          <cell r="I2034">
            <v>0.84</v>
          </cell>
          <cell r="J2034">
            <v>4.18</v>
          </cell>
          <cell r="K2034">
            <v>1159.6199999999999</v>
          </cell>
          <cell r="L2034">
            <v>0</v>
          </cell>
          <cell r="M2034">
            <v>1159.6199999999999</v>
          </cell>
          <cell r="N2034">
            <v>0</v>
          </cell>
        </row>
        <row r="2035">
          <cell r="A2035" t="str">
            <v>DF1.712NO_thin165</v>
          </cell>
          <cell r="B2035" t="str">
            <v xml:space="preserve">DF </v>
          </cell>
          <cell r="C2035">
            <v>1.7</v>
          </cell>
          <cell r="D2035">
            <v>12</v>
          </cell>
          <cell r="E2035" t="str">
            <v>NO_thin</v>
          </cell>
          <cell r="F2035" t="str">
            <v>165-170</v>
          </cell>
          <cell r="G2035">
            <v>0.85</v>
          </cell>
          <cell r="H2035">
            <v>-0.1</v>
          </cell>
          <cell r="I2035">
            <v>0.75</v>
          </cell>
          <cell r="J2035">
            <v>3.74</v>
          </cell>
          <cell r="K2035">
            <v>1163.3599999999999</v>
          </cell>
          <cell r="L2035">
            <v>0</v>
          </cell>
          <cell r="M2035">
            <v>1163.3599999999999</v>
          </cell>
          <cell r="N2035">
            <v>0</v>
          </cell>
        </row>
        <row r="2036">
          <cell r="A2036" t="str">
            <v>DF1.712NO_thin170</v>
          </cell>
          <cell r="B2036" t="str">
            <v xml:space="preserve">DF </v>
          </cell>
          <cell r="C2036">
            <v>1.7</v>
          </cell>
          <cell r="D2036">
            <v>12</v>
          </cell>
          <cell r="E2036" t="str">
            <v>NO_thin</v>
          </cell>
          <cell r="F2036" t="str">
            <v>170-175</v>
          </cell>
          <cell r="G2036">
            <v>0.75</v>
          </cell>
          <cell r="H2036">
            <v>-0.08</v>
          </cell>
          <cell r="I2036">
            <v>0.67</v>
          </cell>
          <cell r="J2036">
            <v>3.37</v>
          </cell>
          <cell r="K2036">
            <v>1166.73</v>
          </cell>
          <cell r="L2036">
            <v>0</v>
          </cell>
          <cell r="M2036">
            <v>1166.73</v>
          </cell>
          <cell r="N2036">
            <v>0</v>
          </cell>
        </row>
        <row r="2037">
          <cell r="A2037" t="str">
            <v>DF1.712NO_thin175</v>
          </cell>
          <cell r="B2037" t="str">
            <v xml:space="preserve">DF </v>
          </cell>
          <cell r="C2037">
            <v>1.7</v>
          </cell>
          <cell r="D2037">
            <v>12</v>
          </cell>
          <cell r="E2037" t="str">
            <v>NO_thin</v>
          </cell>
          <cell r="F2037" t="str">
            <v>175-180</v>
          </cell>
          <cell r="G2037">
            <v>0.7</v>
          </cell>
          <cell r="H2037">
            <v>-0.06</v>
          </cell>
          <cell r="I2037">
            <v>0.64</v>
          </cell>
          <cell r="J2037">
            <v>3.2</v>
          </cell>
          <cell r="K2037">
            <v>1169.93</v>
          </cell>
          <cell r="L2037">
            <v>0</v>
          </cell>
          <cell r="M2037">
            <v>1169.93</v>
          </cell>
          <cell r="N2037">
            <v>0</v>
          </cell>
        </row>
        <row r="2038">
          <cell r="A2038" t="str">
            <v>DF1.712NO_thin180</v>
          </cell>
          <cell r="B2038" t="str">
            <v xml:space="preserve">DF </v>
          </cell>
          <cell r="C2038">
            <v>1.7</v>
          </cell>
          <cell r="D2038">
            <v>12</v>
          </cell>
          <cell r="E2038" t="str">
            <v>NO_thin</v>
          </cell>
          <cell r="F2038" t="str">
            <v>180-185</v>
          </cell>
          <cell r="G2038">
            <v>0.61</v>
          </cell>
          <cell r="H2038">
            <v>-0.05</v>
          </cell>
          <cell r="I2038">
            <v>0.55000000000000004</v>
          </cell>
          <cell r="J2038">
            <v>2.77</v>
          </cell>
          <cell r="K2038">
            <v>1172.7</v>
          </cell>
          <cell r="L2038">
            <v>0</v>
          </cell>
          <cell r="M2038">
            <v>1172.7</v>
          </cell>
          <cell r="N2038">
            <v>0</v>
          </cell>
        </row>
        <row r="2039">
          <cell r="A2039" t="str">
            <v>DF1.712NO_thin185</v>
          </cell>
          <cell r="B2039" t="str">
            <v xml:space="preserve">DF </v>
          </cell>
          <cell r="C2039">
            <v>1.7</v>
          </cell>
          <cell r="D2039">
            <v>12</v>
          </cell>
          <cell r="E2039" t="str">
            <v>NO_thin</v>
          </cell>
          <cell r="F2039" t="str">
            <v>185-190</v>
          </cell>
          <cell r="G2039">
            <v>0.57999999999999996</v>
          </cell>
          <cell r="H2039">
            <v>-0.04</v>
          </cell>
          <cell r="I2039">
            <v>0.53</v>
          </cell>
          <cell r="J2039">
            <v>2.66</v>
          </cell>
          <cell r="K2039">
            <v>1175.3599999999999</v>
          </cell>
          <cell r="L2039">
            <v>0</v>
          </cell>
          <cell r="M2039">
            <v>1175.3599999999999</v>
          </cell>
          <cell r="N2039">
            <v>0</v>
          </cell>
        </row>
        <row r="2040">
          <cell r="A2040" t="str">
            <v>DF1.712NO_thin190</v>
          </cell>
          <cell r="B2040" t="str">
            <v xml:space="preserve">DF </v>
          </cell>
          <cell r="C2040">
            <v>1.7</v>
          </cell>
          <cell r="D2040">
            <v>12</v>
          </cell>
          <cell r="E2040" t="str">
            <v>NO_thin</v>
          </cell>
          <cell r="F2040" t="str">
            <v>190-195</v>
          </cell>
          <cell r="G2040">
            <v>0.51</v>
          </cell>
          <cell r="H2040">
            <v>0.02</v>
          </cell>
          <cell r="I2040">
            <v>0.53</v>
          </cell>
          <cell r="J2040">
            <v>2.65</v>
          </cell>
          <cell r="K2040">
            <v>1178.02</v>
          </cell>
          <cell r="L2040">
            <v>0</v>
          </cell>
          <cell r="M2040">
            <v>1178.02</v>
          </cell>
          <cell r="N2040">
            <v>0</v>
          </cell>
        </row>
        <row r="2041">
          <cell r="A2041" t="str">
            <v>DF1.712NO_thin195</v>
          </cell>
          <cell r="B2041" t="str">
            <v xml:space="preserve">DF </v>
          </cell>
          <cell r="C2041">
            <v>1.7</v>
          </cell>
          <cell r="D2041">
            <v>12</v>
          </cell>
          <cell r="E2041" t="str">
            <v>NO_thin</v>
          </cell>
          <cell r="F2041" t="str">
            <v>195-200</v>
          </cell>
          <cell r="G2041">
            <v>0.43</v>
          </cell>
          <cell r="H2041">
            <v>-0.05</v>
          </cell>
          <cell r="I2041">
            <v>0.38</v>
          </cell>
          <cell r="J2041">
            <v>1.91</v>
          </cell>
          <cell r="K2041">
            <v>1179.93</v>
          </cell>
          <cell r="L2041">
            <v>0</v>
          </cell>
          <cell r="M2041">
            <v>1179.93</v>
          </cell>
          <cell r="N2041">
            <v>0</v>
          </cell>
        </row>
        <row r="2042">
          <cell r="A2042" t="str">
            <v>DF1.712Thinned000</v>
          </cell>
          <cell r="B2042" t="str">
            <v xml:space="preserve">DF </v>
          </cell>
          <cell r="C2042">
            <v>1.7</v>
          </cell>
          <cell r="D2042">
            <v>12</v>
          </cell>
          <cell r="E2042" t="str">
            <v>Thinned</v>
          </cell>
          <cell r="F2042" t="str">
            <v xml:space="preserve">  0-5</v>
          </cell>
          <cell r="G2042">
            <v>1.01</v>
          </cell>
          <cell r="H2042">
            <v>1.58</v>
          </cell>
          <cell r="I2042">
            <v>2.59</v>
          </cell>
          <cell r="J2042">
            <v>12.95</v>
          </cell>
          <cell r="K2042">
            <v>12.95</v>
          </cell>
          <cell r="L2042">
            <v>0</v>
          </cell>
          <cell r="M2042">
            <v>12.95</v>
          </cell>
          <cell r="N2042">
            <v>0</v>
          </cell>
        </row>
        <row r="2043">
          <cell r="A2043" t="str">
            <v>DF1.712Thinned005</v>
          </cell>
          <cell r="B2043" t="str">
            <v xml:space="preserve">DF </v>
          </cell>
          <cell r="C2043">
            <v>1.7</v>
          </cell>
          <cell r="D2043">
            <v>12</v>
          </cell>
          <cell r="E2043" t="str">
            <v>Thinned</v>
          </cell>
          <cell r="F2043" t="str">
            <v xml:space="preserve">  5-10</v>
          </cell>
          <cell r="G2043">
            <v>3.09</v>
          </cell>
          <cell r="H2043">
            <v>1.95</v>
          </cell>
          <cell r="I2043">
            <v>5.03</v>
          </cell>
          <cell r="J2043">
            <v>25.16</v>
          </cell>
          <cell r="K2043">
            <v>38.11</v>
          </cell>
          <cell r="L2043">
            <v>0</v>
          </cell>
          <cell r="M2043">
            <v>38.11</v>
          </cell>
          <cell r="N2043">
            <v>0</v>
          </cell>
        </row>
        <row r="2044">
          <cell r="A2044" t="str">
            <v>DF1.712Thinned010</v>
          </cell>
          <cell r="B2044" t="str">
            <v xml:space="preserve">DF </v>
          </cell>
          <cell r="C2044">
            <v>1.7</v>
          </cell>
          <cell r="D2044">
            <v>12</v>
          </cell>
          <cell r="E2044" t="str">
            <v>Thinned</v>
          </cell>
          <cell r="F2044" t="str">
            <v xml:space="preserve"> 10-15</v>
          </cell>
          <cell r="G2044">
            <v>9.42</v>
          </cell>
          <cell r="H2044">
            <v>1.96</v>
          </cell>
          <cell r="I2044">
            <v>11.37</v>
          </cell>
          <cell r="J2044">
            <v>56.87</v>
          </cell>
          <cell r="K2044">
            <v>94.98</v>
          </cell>
          <cell r="L2044">
            <v>0</v>
          </cell>
          <cell r="M2044">
            <v>94.98</v>
          </cell>
          <cell r="N2044">
            <v>0</v>
          </cell>
        </row>
        <row r="2045">
          <cell r="A2045" t="str">
            <v>DF1.712Thinned015</v>
          </cell>
          <cell r="B2045" t="str">
            <v xml:space="preserve">DF </v>
          </cell>
          <cell r="C2045">
            <v>1.7</v>
          </cell>
          <cell r="D2045">
            <v>12</v>
          </cell>
          <cell r="E2045" t="str">
            <v>Thinned</v>
          </cell>
          <cell r="F2045" t="str">
            <v xml:space="preserve"> 15-20</v>
          </cell>
          <cell r="G2045">
            <v>25.8</v>
          </cell>
          <cell r="H2045">
            <v>3.04</v>
          </cell>
          <cell r="I2045">
            <v>28.84</v>
          </cell>
          <cell r="J2045">
            <v>144.19999999999999</v>
          </cell>
          <cell r="K2045">
            <v>239.17</v>
          </cell>
          <cell r="L2045">
            <v>0</v>
          </cell>
          <cell r="M2045">
            <v>239.17</v>
          </cell>
          <cell r="N2045">
            <v>0</v>
          </cell>
        </row>
        <row r="2046">
          <cell r="A2046" t="str">
            <v>DF1.712Thinned020</v>
          </cell>
          <cell r="B2046" t="str">
            <v xml:space="preserve">DF </v>
          </cell>
          <cell r="C2046">
            <v>1.7</v>
          </cell>
          <cell r="D2046">
            <v>12</v>
          </cell>
          <cell r="E2046" t="str">
            <v>Thinned</v>
          </cell>
          <cell r="F2046" t="str">
            <v xml:space="preserve"> 20-25</v>
          </cell>
          <cell r="G2046">
            <v>5.99</v>
          </cell>
          <cell r="H2046">
            <v>6.09</v>
          </cell>
          <cell r="I2046">
            <v>12.09</v>
          </cell>
          <cell r="J2046">
            <v>60.43</v>
          </cell>
          <cell r="K2046">
            <v>299.60000000000002</v>
          </cell>
          <cell r="L2046">
            <v>-0.28000000000000003</v>
          </cell>
          <cell r="M2046">
            <v>299.32000000000005</v>
          </cell>
          <cell r="N2046">
            <v>15.83</v>
          </cell>
        </row>
        <row r="2047">
          <cell r="A2047" t="str">
            <v>DF1.712Thinned025</v>
          </cell>
          <cell r="B2047" t="str">
            <v xml:space="preserve">DF </v>
          </cell>
          <cell r="C2047">
            <v>1.7</v>
          </cell>
          <cell r="D2047">
            <v>12</v>
          </cell>
          <cell r="E2047" t="str">
            <v>Thinned</v>
          </cell>
          <cell r="F2047" t="str">
            <v xml:space="preserve"> 25-30</v>
          </cell>
          <cell r="G2047">
            <v>5.04</v>
          </cell>
          <cell r="H2047">
            <v>-0.96</v>
          </cell>
          <cell r="I2047">
            <v>4.08</v>
          </cell>
          <cell r="J2047">
            <v>20.41</v>
          </cell>
          <cell r="K2047">
            <v>320.01</v>
          </cell>
          <cell r="L2047">
            <v>-0.48</v>
          </cell>
          <cell r="M2047">
            <v>319.52999999999997</v>
          </cell>
          <cell r="N2047">
            <v>11.66</v>
          </cell>
        </row>
        <row r="2048">
          <cell r="A2048" t="str">
            <v>DF1.712Thinned030</v>
          </cell>
          <cell r="B2048" t="str">
            <v xml:space="preserve">DF </v>
          </cell>
          <cell r="C2048">
            <v>1.7</v>
          </cell>
          <cell r="D2048">
            <v>12</v>
          </cell>
          <cell r="E2048" t="str">
            <v>Thinned</v>
          </cell>
          <cell r="F2048" t="str">
            <v xml:space="preserve"> 30-35</v>
          </cell>
          <cell r="G2048">
            <v>7.94</v>
          </cell>
          <cell r="H2048">
            <v>2.4700000000000002</v>
          </cell>
          <cell r="I2048">
            <v>10.41</v>
          </cell>
          <cell r="J2048">
            <v>52.05</v>
          </cell>
          <cell r="K2048">
            <v>372.06</v>
          </cell>
          <cell r="L2048">
            <v>-1.3</v>
          </cell>
          <cell r="M2048">
            <v>370.76</v>
          </cell>
          <cell r="N2048">
            <v>5.82</v>
          </cell>
        </row>
        <row r="2049">
          <cell r="A2049" t="str">
            <v>DF1.712Thinned035</v>
          </cell>
          <cell r="B2049" t="str">
            <v xml:space="preserve">DF </v>
          </cell>
          <cell r="C2049">
            <v>1.7</v>
          </cell>
          <cell r="D2049">
            <v>12</v>
          </cell>
          <cell r="E2049" t="str">
            <v>Thinned</v>
          </cell>
          <cell r="F2049" t="str">
            <v xml:space="preserve"> 35-40</v>
          </cell>
          <cell r="G2049">
            <v>8.44</v>
          </cell>
          <cell r="H2049">
            <v>2.14</v>
          </cell>
          <cell r="I2049">
            <v>10.57</v>
          </cell>
          <cell r="J2049">
            <v>52.86</v>
          </cell>
          <cell r="K2049">
            <v>424.92</v>
          </cell>
          <cell r="L2049">
            <v>-2.13</v>
          </cell>
          <cell r="M2049">
            <v>422.79</v>
          </cell>
          <cell r="N2049">
            <v>5.83</v>
          </cell>
        </row>
        <row r="2050">
          <cell r="A2050" t="str">
            <v>DF1.712Thinned040</v>
          </cell>
          <cell r="B2050" t="str">
            <v xml:space="preserve">DF </v>
          </cell>
          <cell r="C2050">
            <v>1.7</v>
          </cell>
          <cell r="D2050">
            <v>12</v>
          </cell>
          <cell r="E2050" t="str">
            <v>Thinned</v>
          </cell>
          <cell r="F2050" t="str">
            <v xml:space="preserve"> 40-45</v>
          </cell>
          <cell r="G2050">
            <v>7.62</v>
          </cell>
          <cell r="H2050">
            <v>0.62</v>
          </cell>
          <cell r="I2050">
            <v>8.23</v>
          </cell>
          <cell r="J2050">
            <v>41.15</v>
          </cell>
          <cell r="K2050">
            <v>466.08</v>
          </cell>
          <cell r="L2050">
            <v>-2.97</v>
          </cell>
          <cell r="M2050">
            <v>463.10999999999996</v>
          </cell>
          <cell r="N2050">
            <v>5.99</v>
          </cell>
        </row>
        <row r="2051">
          <cell r="A2051" t="str">
            <v>DF1.712Thinned045</v>
          </cell>
          <cell r="B2051" t="str">
            <v xml:space="preserve">DF </v>
          </cell>
          <cell r="C2051">
            <v>1.7</v>
          </cell>
          <cell r="D2051">
            <v>12</v>
          </cell>
          <cell r="E2051" t="str">
            <v>Thinned</v>
          </cell>
          <cell r="F2051" t="str">
            <v xml:space="preserve"> 45-50</v>
          </cell>
          <cell r="G2051">
            <v>6.23</v>
          </cell>
          <cell r="H2051">
            <v>-0.42</v>
          </cell>
          <cell r="I2051">
            <v>5.8</v>
          </cell>
          <cell r="J2051">
            <v>29.01</v>
          </cell>
          <cell r="K2051">
            <v>495.09</v>
          </cell>
          <cell r="L2051">
            <v>-3.83</v>
          </cell>
          <cell r="M2051">
            <v>491.26</v>
          </cell>
          <cell r="N2051">
            <v>6.03</v>
          </cell>
        </row>
        <row r="2052">
          <cell r="A2052" t="str">
            <v>DF1.712Thinned050</v>
          </cell>
          <cell r="B2052" t="str">
            <v xml:space="preserve">DF </v>
          </cell>
          <cell r="C2052">
            <v>1.7</v>
          </cell>
          <cell r="D2052">
            <v>12</v>
          </cell>
          <cell r="E2052" t="str">
            <v>Thinned</v>
          </cell>
          <cell r="F2052" t="str">
            <v xml:space="preserve"> 50-55</v>
          </cell>
          <cell r="G2052">
            <v>4.3099999999999996</v>
          </cell>
          <cell r="H2052">
            <v>-0.54</v>
          </cell>
          <cell r="I2052">
            <v>3.78</v>
          </cell>
          <cell r="J2052">
            <v>18.89</v>
          </cell>
          <cell r="K2052">
            <v>513.98</v>
          </cell>
          <cell r="L2052">
            <v>-4.6500000000000004</v>
          </cell>
          <cell r="M2052">
            <v>509.33000000000004</v>
          </cell>
          <cell r="N2052">
            <v>5.77</v>
          </cell>
        </row>
        <row r="2053">
          <cell r="A2053" t="str">
            <v>DF1.712Thinned055</v>
          </cell>
          <cell r="B2053" t="str">
            <v xml:space="preserve">DF </v>
          </cell>
          <cell r="C2053">
            <v>1.7</v>
          </cell>
          <cell r="D2053">
            <v>12</v>
          </cell>
          <cell r="E2053" t="str">
            <v>Thinned</v>
          </cell>
          <cell r="F2053" t="str">
            <v xml:space="preserve"> 55-60</v>
          </cell>
          <cell r="G2053">
            <v>6.34</v>
          </cell>
          <cell r="H2053">
            <v>-2.14</v>
          </cell>
          <cell r="I2053">
            <v>4.2</v>
          </cell>
          <cell r="J2053">
            <v>20.99</v>
          </cell>
          <cell r="K2053">
            <v>534.97</v>
          </cell>
          <cell r="L2053">
            <v>-5.35</v>
          </cell>
          <cell r="M2053">
            <v>529.62</v>
          </cell>
          <cell r="N2053">
            <v>4.95</v>
          </cell>
        </row>
        <row r="2054">
          <cell r="A2054" t="str">
            <v>DF1.712Thinned060</v>
          </cell>
          <cell r="B2054" t="str">
            <v xml:space="preserve">DF </v>
          </cell>
          <cell r="C2054">
            <v>1.7</v>
          </cell>
          <cell r="D2054">
            <v>12</v>
          </cell>
          <cell r="E2054" t="str">
            <v>Thinned</v>
          </cell>
          <cell r="F2054" t="str">
            <v xml:space="preserve"> 60-65</v>
          </cell>
          <cell r="G2054">
            <v>4.78</v>
          </cell>
          <cell r="H2054">
            <v>-1.78</v>
          </cell>
          <cell r="I2054">
            <v>3</v>
          </cell>
          <cell r="J2054">
            <v>15.01</v>
          </cell>
          <cell r="K2054">
            <v>549.99</v>
          </cell>
          <cell r="L2054">
            <v>-5.97</v>
          </cell>
          <cell r="M2054">
            <v>544.02</v>
          </cell>
          <cell r="N2054">
            <v>4.3899999999999997</v>
          </cell>
        </row>
        <row r="2055">
          <cell r="A2055" t="str">
            <v>DF1.712Thinned065</v>
          </cell>
          <cell r="B2055" t="str">
            <v xml:space="preserve">DF </v>
          </cell>
          <cell r="C2055">
            <v>1.7</v>
          </cell>
          <cell r="D2055">
            <v>12</v>
          </cell>
          <cell r="E2055" t="str">
            <v>Thinned</v>
          </cell>
          <cell r="F2055" t="str">
            <v xml:space="preserve"> 65-70</v>
          </cell>
          <cell r="G2055">
            <v>5.05</v>
          </cell>
          <cell r="H2055">
            <v>-1.23</v>
          </cell>
          <cell r="I2055">
            <v>3.81</v>
          </cell>
          <cell r="J2055">
            <v>19.059999999999999</v>
          </cell>
          <cell r="K2055">
            <v>569.04999999999995</v>
          </cell>
          <cell r="L2055">
            <v>-6.53</v>
          </cell>
          <cell r="M2055">
            <v>562.52</v>
          </cell>
          <cell r="N2055">
            <v>3.96</v>
          </cell>
        </row>
        <row r="2056">
          <cell r="A2056" t="str">
            <v>DF1.712Thinned070</v>
          </cell>
          <cell r="B2056" t="str">
            <v xml:space="preserve">DF </v>
          </cell>
          <cell r="C2056">
            <v>1.7</v>
          </cell>
          <cell r="D2056">
            <v>12</v>
          </cell>
          <cell r="E2056" t="str">
            <v>Thinned</v>
          </cell>
          <cell r="F2056" t="str">
            <v xml:space="preserve"> 70-75</v>
          </cell>
          <cell r="G2056">
            <v>4.37</v>
          </cell>
          <cell r="H2056">
            <v>-0.76</v>
          </cell>
          <cell r="I2056">
            <v>3.61</v>
          </cell>
          <cell r="J2056">
            <v>18.04</v>
          </cell>
          <cell r="K2056">
            <v>587.09</v>
          </cell>
          <cell r="L2056">
            <v>-7.05</v>
          </cell>
          <cell r="M2056">
            <v>580.04000000000008</v>
          </cell>
          <cell r="N2056">
            <v>3.65</v>
          </cell>
        </row>
        <row r="2057">
          <cell r="A2057" t="str">
            <v>DF1.712Thinned075</v>
          </cell>
          <cell r="B2057" t="str">
            <v xml:space="preserve">DF </v>
          </cell>
          <cell r="C2057">
            <v>1.7</v>
          </cell>
          <cell r="D2057">
            <v>12</v>
          </cell>
          <cell r="E2057" t="str">
            <v>Thinned</v>
          </cell>
          <cell r="F2057" t="str">
            <v xml:space="preserve"> 75-80</v>
          </cell>
          <cell r="G2057">
            <v>2.94</v>
          </cell>
          <cell r="H2057">
            <v>-0.49</v>
          </cell>
          <cell r="I2057">
            <v>2.4500000000000002</v>
          </cell>
          <cell r="J2057">
            <v>12.26</v>
          </cell>
          <cell r="K2057">
            <v>599.35</v>
          </cell>
          <cell r="L2057">
            <v>-7.54</v>
          </cell>
          <cell r="M2057">
            <v>591.81000000000006</v>
          </cell>
          <cell r="N2057">
            <v>3.47</v>
          </cell>
        </row>
        <row r="2058">
          <cell r="A2058" t="str">
            <v>DF1.712Thinned080</v>
          </cell>
          <cell r="B2058" t="str">
            <v xml:space="preserve">DF </v>
          </cell>
          <cell r="C2058">
            <v>1.7</v>
          </cell>
          <cell r="D2058">
            <v>12</v>
          </cell>
          <cell r="E2058" t="str">
            <v>Thinned</v>
          </cell>
          <cell r="F2058" t="str">
            <v xml:space="preserve"> 80-85</v>
          </cell>
          <cell r="G2058">
            <v>2.81</v>
          </cell>
          <cell r="H2058">
            <v>-0.32</v>
          </cell>
          <cell r="I2058">
            <v>2.4900000000000002</v>
          </cell>
          <cell r="J2058">
            <v>12.47</v>
          </cell>
          <cell r="K2058">
            <v>611.82000000000005</v>
          </cell>
          <cell r="L2058">
            <v>-8.01</v>
          </cell>
          <cell r="M2058">
            <v>603.81000000000006</v>
          </cell>
          <cell r="N2058">
            <v>3.3</v>
          </cell>
        </row>
        <row r="2059">
          <cell r="A2059" t="str">
            <v>DF1.712Thinned085</v>
          </cell>
          <cell r="B2059" t="str">
            <v xml:space="preserve">DF </v>
          </cell>
          <cell r="C2059">
            <v>1.7</v>
          </cell>
          <cell r="D2059">
            <v>12</v>
          </cell>
          <cell r="E2059" t="str">
            <v>Thinned</v>
          </cell>
          <cell r="F2059" t="str">
            <v xml:space="preserve"> 85-90</v>
          </cell>
          <cell r="G2059">
            <v>2.39</v>
          </cell>
          <cell r="H2059">
            <v>-0.27</v>
          </cell>
          <cell r="I2059">
            <v>2.12</v>
          </cell>
          <cell r="J2059">
            <v>10.59</v>
          </cell>
          <cell r="K2059">
            <v>622.41</v>
          </cell>
          <cell r="L2059">
            <v>-8.4499999999999993</v>
          </cell>
          <cell r="M2059">
            <v>613.95999999999992</v>
          </cell>
          <cell r="N2059">
            <v>3.13</v>
          </cell>
        </row>
        <row r="2060">
          <cell r="A2060" t="str">
            <v>DF1.712Thinned090</v>
          </cell>
          <cell r="B2060" t="str">
            <v xml:space="preserve">DF </v>
          </cell>
          <cell r="C2060">
            <v>1.7</v>
          </cell>
          <cell r="D2060">
            <v>12</v>
          </cell>
          <cell r="E2060" t="str">
            <v>Thinned</v>
          </cell>
          <cell r="F2060" t="str">
            <v xml:space="preserve"> 90-95</v>
          </cell>
          <cell r="G2060">
            <v>1.91</v>
          </cell>
          <cell r="H2060">
            <v>-0.24</v>
          </cell>
          <cell r="I2060">
            <v>1.67</v>
          </cell>
          <cell r="J2060">
            <v>8.33</v>
          </cell>
          <cell r="K2060">
            <v>630.74</v>
          </cell>
          <cell r="L2060">
            <v>-8.8699999999999992</v>
          </cell>
          <cell r="M2060">
            <v>621.87</v>
          </cell>
          <cell r="N2060">
            <v>2.96</v>
          </cell>
        </row>
        <row r="2061">
          <cell r="A2061" t="str">
            <v>DF1.712Thinned095</v>
          </cell>
          <cell r="B2061" t="str">
            <v xml:space="preserve">DF </v>
          </cell>
          <cell r="C2061">
            <v>1.7</v>
          </cell>
          <cell r="D2061">
            <v>12</v>
          </cell>
          <cell r="E2061" t="str">
            <v>Thinned</v>
          </cell>
          <cell r="F2061" t="str">
            <v xml:space="preserve"> 95-100</v>
          </cell>
          <cell r="G2061">
            <v>1.53</v>
          </cell>
          <cell r="H2061">
            <v>-0.22</v>
          </cell>
          <cell r="I2061">
            <v>1.31</v>
          </cell>
          <cell r="J2061">
            <v>6.54</v>
          </cell>
          <cell r="K2061">
            <v>637.28</v>
          </cell>
          <cell r="L2061">
            <v>-9.27</v>
          </cell>
          <cell r="M2061">
            <v>628.01</v>
          </cell>
          <cell r="N2061">
            <v>2.8</v>
          </cell>
        </row>
        <row r="2062">
          <cell r="A2062" t="str">
            <v>DF1.712Thinned100</v>
          </cell>
          <cell r="B2062" t="str">
            <v xml:space="preserve">DF </v>
          </cell>
          <cell r="C2062">
            <v>1.7</v>
          </cell>
          <cell r="D2062">
            <v>12</v>
          </cell>
          <cell r="E2062" t="str">
            <v>Thinned</v>
          </cell>
          <cell r="F2062" t="str">
            <v>100-105</v>
          </cell>
          <cell r="G2062">
            <v>1.18</v>
          </cell>
          <cell r="H2062">
            <v>-0.21</v>
          </cell>
          <cell r="I2062">
            <v>0.97</v>
          </cell>
          <cell r="J2062">
            <v>4.84</v>
          </cell>
          <cell r="K2062">
            <v>642.12</v>
          </cell>
          <cell r="L2062">
            <v>-9.64</v>
          </cell>
          <cell r="M2062">
            <v>632.48</v>
          </cell>
          <cell r="N2062">
            <v>2.65</v>
          </cell>
        </row>
        <row r="2063">
          <cell r="A2063" t="str">
            <v>DF1.712Thinned105</v>
          </cell>
          <cell r="B2063" t="str">
            <v xml:space="preserve">DF </v>
          </cell>
          <cell r="C2063">
            <v>1.7</v>
          </cell>
          <cell r="D2063">
            <v>12</v>
          </cell>
          <cell r="E2063" t="str">
            <v>Thinned</v>
          </cell>
          <cell r="F2063" t="str">
            <v>105-110</v>
          </cell>
          <cell r="G2063">
            <v>0.75</v>
          </cell>
          <cell r="H2063">
            <v>-0.2</v>
          </cell>
          <cell r="I2063">
            <v>0.55000000000000004</v>
          </cell>
          <cell r="J2063">
            <v>2.75</v>
          </cell>
          <cell r="K2063">
            <v>644.87</v>
          </cell>
          <cell r="L2063">
            <v>-10</v>
          </cell>
          <cell r="M2063">
            <v>634.87</v>
          </cell>
          <cell r="N2063">
            <v>2.5099999999999998</v>
          </cell>
        </row>
        <row r="2064">
          <cell r="A2064" t="str">
            <v>DF1.712Thinned110</v>
          </cell>
          <cell r="B2064" t="str">
            <v xml:space="preserve">DF </v>
          </cell>
          <cell r="C2064">
            <v>1.7</v>
          </cell>
          <cell r="D2064">
            <v>12</v>
          </cell>
          <cell r="E2064" t="str">
            <v>Thinned</v>
          </cell>
          <cell r="F2064" t="str">
            <v>110-115</v>
          </cell>
          <cell r="G2064">
            <v>0.34</v>
          </cell>
          <cell r="H2064">
            <v>-0.21</v>
          </cell>
          <cell r="I2064">
            <v>0.13</v>
          </cell>
          <cell r="J2064">
            <v>0.67</v>
          </cell>
          <cell r="K2064">
            <v>645.54</v>
          </cell>
          <cell r="L2064">
            <v>-10.34</v>
          </cell>
          <cell r="M2064">
            <v>635.19999999999993</v>
          </cell>
          <cell r="N2064">
            <v>2.39</v>
          </cell>
        </row>
        <row r="2065">
          <cell r="A2065" t="str">
            <v>DF1.712Thinned115</v>
          </cell>
          <cell r="B2065" t="str">
            <v xml:space="preserve">DF </v>
          </cell>
          <cell r="C2065">
            <v>1.7</v>
          </cell>
          <cell r="D2065">
            <v>12</v>
          </cell>
          <cell r="E2065" t="str">
            <v>Thinned</v>
          </cell>
          <cell r="F2065" t="str">
            <v>115-120</v>
          </cell>
          <cell r="G2065">
            <v>0.13</v>
          </cell>
          <cell r="H2065">
            <v>-0.21</v>
          </cell>
          <cell r="I2065">
            <v>-0.08</v>
          </cell>
          <cell r="J2065">
            <v>-0.39</v>
          </cell>
          <cell r="K2065">
            <v>645.14</v>
          </cell>
          <cell r="L2065">
            <v>-10.66</v>
          </cell>
          <cell r="M2065">
            <v>634.48</v>
          </cell>
          <cell r="N2065">
            <v>2.27</v>
          </cell>
        </row>
        <row r="2066">
          <cell r="A2066" t="str">
            <v>DF1.712Thinned120</v>
          </cell>
          <cell r="B2066" t="str">
            <v xml:space="preserve">DF </v>
          </cell>
          <cell r="C2066">
            <v>1.7</v>
          </cell>
          <cell r="D2066">
            <v>12</v>
          </cell>
          <cell r="E2066" t="str">
            <v>Thinned</v>
          </cell>
          <cell r="F2066" t="str">
            <v>120-125</v>
          </cell>
          <cell r="G2066">
            <v>-7.0000000000000007E-2</v>
          </cell>
          <cell r="H2066">
            <v>-0.21</v>
          </cell>
          <cell r="I2066">
            <v>-0.28999999999999998</v>
          </cell>
          <cell r="J2066">
            <v>-1.43</v>
          </cell>
          <cell r="K2066">
            <v>643.72</v>
          </cell>
          <cell r="L2066">
            <v>-10.96</v>
          </cell>
          <cell r="M2066">
            <v>632.76</v>
          </cell>
          <cell r="N2066">
            <v>2.15</v>
          </cell>
        </row>
        <row r="2067">
          <cell r="A2067" t="str">
            <v>DF1.712Thinned125</v>
          </cell>
          <cell r="B2067" t="str">
            <v xml:space="preserve">DF </v>
          </cell>
          <cell r="C2067">
            <v>1.7</v>
          </cell>
          <cell r="D2067">
            <v>12</v>
          </cell>
          <cell r="E2067" t="str">
            <v>Thinned</v>
          </cell>
          <cell r="F2067" t="str">
            <v>125-130</v>
          </cell>
          <cell r="G2067">
            <v>-0.23</v>
          </cell>
          <cell r="H2067">
            <v>-0.21</v>
          </cell>
          <cell r="I2067">
            <v>-0.44</v>
          </cell>
          <cell r="J2067">
            <v>-2.21</v>
          </cell>
          <cell r="K2067">
            <v>641.51</v>
          </cell>
          <cell r="L2067">
            <v>-11.25</v>
          </cell>
          <cell r="M2067">
            <v>630.26</v>
          </cell>
          <cell r="N2067">
            <v>2.04</v>
          </cell>
        </row>
        <row r="2068">
          <cell r="A2068" t="str">
            <v>DF1.712Thinned130</v>
          </cell>
          <cell r="B2068" t="str">
            <v xml:space="preserve">DF </v>
          </cell>
          <cell r="C2068">
            <v>1.7</v>
          </cell>
          <cell r="D2068">
            <v>12</v>
          </cell>
          <cell r="E2068" t="str">
            <v>Thinned</v>
          </cell>
          <cell r="F2068" t="str">
            <v>130-135</v>
          </cell>
          <cell r="G2068">
            <v>-0.37</v>
          </cell>
          <cell r="H2068">
            <v>-0.2</v>
          </cell>
          <cell r="I2068">
            <v>-0.56999999999999995</v>
          </cell>
          <cell r="J2068">
            <v>-2.86</v>
          </cell>
          <cell r="K2068">
            <v>638.65</v>
          </cell>
          <cell r="L2068">
            <v>-11.52</v>
          </cell>
          <cell r="M2068">
            <v>627.13</v>
          </cell>
          <cell r="N2068">
            <v>1.94</v>
          </cell>
        </row>
        <row r="2069">
          <cell r="A2069" t="str">
            <v>DF1.712Thinned135</v>
          </cell>
          <cell r="B2069" t="str">
            <v xml:space="preserve">DF </v>
          </cell>
          <cell r="C2069">
            <v>1.7</v>
          </cell>
          <cell r="D2069">
            <v>12</v>
          </cell>
          <cell r="E2069" t="str">
            <v>Thinned</v>
          </cell>
          <cell r="F2069" t="str">
            <v>135-140</v>
          </cell>
          <cell r="G2069">
            <v>-0.39</v>
          </cell>
          <cell r="H2069">
            <v>-0.19</v>
          </cell>
          <cell r="I2069">
            <v>-0.57999999999999996</v>
          </cell>
          <cell r="J2069">
            <v>-2.9</v>
          </cell>
          <cell r="K2069">
            <v>635.74</v>
          </cell>
          <cell r="L2069">
            <v>-11.78</v>
          </cell>
          <cell r="M2069">
            <v>623.96</v>
          </cell>
          <cell r="N2069">
            <v>1.84</v>
          </cell>
        </row>
        <row r="2070">
          <cell r="A2070" t="str">
            <v>DF1.712Thinned140</v>
          </cell>
          <cell r="B2070" t="str">
            <v xml:space="preserve">DF </v>
          </cell>
          <cell r="C2070">
            <v>1.7</v>
          </cell>
          <cell r="D2070">
            <v>12</v>
          </cell>
          <cell r="E2070" t="str">
            <v>Thinned</v>
          </cell>
          <cell r="F2070" t="str">
            <v>140-145</v>
          </cell>
          <cell r="G2070">
            <v>-0.48</v>
          </cell>
          <cell r="H2070">
            <v>-0.18</v>
          </cell>
          <cell r="I2070">
            <v>-0.66</v>
          </cell>
          <cell r="J2070">
            <v>-3.32</v>
          </cell>
          <cell r="K2070">
            <v>632.42999999999995</v>
          </cell>
          <cell r="L2070">
            <v>-12.03</v>
          </cell>
          <cell r="M2070">
            <v>620.4</v>
          </cell>
          <cell r="N2070">
            <v>1.74</v>
          </cell>
        </row>
        <row r="2071">
          <cell r="A2071" t="str">
            <v>DF1.712Thinned145</v>
          </cell>
          <cell r="B2071" t="str">
            <v xml:space="preserve">DF </v>
          </cell>
          <cell r="C2071">
            <v>1.7</v>
          </cell>
          <cell r="D2071">
            <v>12</v>
          </cell>
          <cell r="E2071" t="str">
            <v>Thinned</v>
          </cell>
          <cell r="F2071" t="str">
            <v>145-150</v>
          </cell>
          <cell r="G2071">
            <v>-0.56999999999999995</v>
          </cell>
          <cell r="H2071">
            <v>-0.17</v>
          </cell>
          <cell r="I2071">
            <v>-0.74</v>
          </cell>
          <cell r="J2071">
            <v>-3.71</v>
          </cell>
          <cell r="K2071">
            <v>628.72</v>
          </cell>
          <cell r="L2071">
            <v>-12.27</v>
          </cell>
          <cell r="M2071">
            <v>616.45000000000005</v>
          </cell>
          <cell r="N2071">
            <v>1.65</v>
          </cell>
        </row>
        <row r="2072">
          <cell r="A2072" t="str">
            <v>DF1.712Thinned150</v>
          </cell>
          <cell r="B2072" t="str">
            <v xml:space="preserve">DF </v>
          </cell>
          <cell r="C2072">
            <v>1.7</v>
          </cell>
          <cell r="D2072">
            <v>12</v>
          </cell>
          <cell r="E2072" t="str">
            <v>Thinned</v>
          </cell>
          <cell r="F2072" t="str">
            <v>150-155</v>
          </cell>
          <cell r="G2072">
            <v>-0.65</v>
          </cell>
          <cell r="H2072">
            <v>-0.16</v>
          </cell>
          <cell r="I2072">
            <v>-0.81</v>
          </cell>
          <cell r="J2072">
            <v>-4.05</v>
          </cell>
          <cell r="K2072">
            <v>624.66</v>
          </cell>
          <cell r="L2072">
            <v>-12.49</v>
          </cell>
          <cell r="M2072">
            <v>612.16999999999996</v>
          </cell>
          <cell r="N2072">
            <v>1.56</v>
          </cell>
        </row>
        <row r="2073">
          <cell r="A2073" t="str">
            <v>DF1.712Thinned155</v>
          </cell>
          <cell r="B2073" t="str">
            <v xml:space="preserve">DF </v>
          </cell>
          <cell r="C2073">
            <v>1.7</v>
          </cell>
          <cell r="D2073">
            <v>12</v>
          </cell>
          <cell r="E2073" t="str">
            <v>Thinned</v>
          </cell>
          <cell r="F2073" t="str">
            <v>155-160</v>
          </cell>
          <cell r="G2073">
            <v>-0.72</v>
          </cell>
          <cell r="H2073">
            <v>-0.16</v>
          </cell>
          <cell r="I2073">
            <v>-0.88</v>
          </cell>
          <cell r="J2073">
            <v>-4.42</v>
          </cell>
          <cell r="K2073">
            <v>620.24</v>
          </cell>
          <cell r="L2073">
            <v>-12.7</v>
          </cell>
          <cell r="M2073">
            <v>607.54</v>
          </cell>
          <cell r="N2073">
            <v>1.48</v>
          </cell>
        </row>
        <row r="2074">
          <cell r="A2074" t="str">
            <v>DF1.712Thinned160</v>
          </cell>
          <cell r="B2074" t="str">
            <v xml:space="preserve">DF </v>
          </cell>
          <cell r="C2074">
            <v>1.7</v>
          </cell>
          <cell r="D2074">
            <v>12</v>
          </cell>
          <cell r="E2074" t="str">
            <v>Thinned</v>
          </cell>
          <cell r="F2074" t="str">
            <v>160-165</v>
          </cell>
          <cell r="G2074">
            <v>-0.72</v>
          </cell>
          <cell r="H2074">
            <v>-0.15</v>
          </cell>
          <cell r="I2074">
            <v>-0.87</v>
          </cell>
          <cell r="J2074">
            <v>-4.3499999999999996</v>
          </cell>
          <cell r="K2074">
            <v>615.89</v>
          </cell>
          <cell r="L2074">
            <v>-12.9</v>
          </cell>
          <cell r="M2074">
            <v>602.99</v>
          </cell>
          <cell r="N2074">
            <v>1.4</v>
          </cell>
        </row>
        <row r="2075">
          <cell r="A2075" t="str">
            <v>DF1.712Thinned165</v>
          </cell>
          <cell r="B2075" t="str">
            <v xml:space="preserve">DF </v>
          </cell>
          <cell r="C2075">
            <v>1.7</v>
          </cell>
          <cell r="D2075">
            <v>12</v>
          </cell>
          <cell r="E2075" t="str">
            <v>Thinned</v>
          </cell>
          <cell r="F2075" t="str">
            <v>165-170</v>
          </cell>
          <cell r="G2075">
            <v>-0.78</v>
          </cell>
          <cell r="H2075">
            <v>-0.15</v>
          </cell>
          <cell r="I2075">
            <v>-0.92</v>
          </cell>
          <cell r="J2075">
            <v>-4.62</v>
          </cell>
          <cell r="K2075">
            <v>611.27</v>
          </cell>
          <cell r="L2075">
            <v>-13.09</v>
          </cell>
          <cell r="M2075">
            <v>598.17999999999995</v>
          </cell>
          <cell r="N2075">
            <v>1.33</v>
          </cell>
        </row>
        <row r="2076">
          <cell r="A2076" t="str">
            <v>DF1.712Thinned170</v>
          </cell>
          <cell r="B2076" t="str">
            <v xml:space="preserve">DF </v>
          </cell>
          <cell r="C2076">
            <v>1.7</v>
          </cell>
          <cell r="D2076">
            <v>12</v>
          </cell>
          <cell r="E2076" t="str">
            <v>Thinned</v>
          </cell>
          <cell r="F2076" t="str">
            <v>170-175</v>
          </cell>
          <cell r="G2076">
            <v>-0.8</v>
          </cell>
          <cell r="H2076">
            <v>-0.14000000000000001</v>
          </cell>
          <cell r="I2076">
            <v>-0.94</v>
          </cell>
          <cell r="J2076">
            <v>-4.72</v>
          </cell>
          <cell r="K2076">
            <v>606.54999999999995</v>
          </cell>
          <cell r="L2076">
            <v>-13.27</v>
          </cell>
          <cell r="M2076">
            <v>593.28</v>
          </cell>
          <cell r="N2076">
            <v>1.26</v>
          </cell>
        </row>
        <row r="2077">
          <cell r="A2077" t="str">
            <v>DF1.712Thinned175</v>
          </cell>
          <cell r="B2077" t="str">
            <v xml:space="preserve">DF </v>
          </cell>
          <cell r="C2077">
            <v>1.7</v>
          </cell>
          <cell r="D2077">
            <v>12</v>
          </cell>
          <cell r="E2077" t="str">
            <v>Thinned</v>
          </cell>
          <cell r="F2077" t="str">
            <v>175-180</v>
          </cell>
          <cell r="G2077">
            <v>-0.81</v>
          </cell>
          <cell r="H2077">
            <v>-0.14000000000000001</v>
          </cell>
          <cell r="I2077">
            <v>-0.95</v>
          </cell>
          <cell r="J2077">
            <v>-4.7300000000000004</v>
          </cell>
          <cell r="K2077">
            <v>601.80999999999995</v>
          </cell>
          <cell r="L2077">
            <v>-13.43</v>
          </cell>
          <cell r="M2077">
            <v>588.38</v>
          </cell>
          <cell r="N2077">
            <v>1.2</v>
          </cell>
        </row>
        <row r="2078">
          <cell r="A2078" t="str">
            <v>DF1.712Thinned180</v>
          </cell>
          <cell r="B2078" t="str">
            <v xml:space="preserve">DF </v>
          </cell>
          <cell r="C2078">
            <v>1.7</v>
          </cell>
          <cell r="D2078">
            <v>12</v>
          </cell>
          <cell r="E2078" t="str">
            <v>Thinned</v>
          </cell>
          <cell r="F2078" t="str">
            <v>180-185</v>
          </cell>
          <cell r="G2078">
            <v>-0.83</v>
          </cell>
          <cell r="H2078">
            <v>-0.13</v>
          </cell>
          <cell r="I2078">
            <v>-0.96</v>
          </cell>
          <cell r="J2078">
            <v>-4.78</v>
          </cell>
          <cell r="K2078">
            <v>597.03</v>
          </cell>
          <cell r="L2078">
            <v>-13.6</v>
          </cell>
          <cell r="M2078">
            <v>583.42999999999995</v>
          </cell>
          <cell r="N2078">
            <v>1.1299999999999999</v>
          </cell>
        </row>
        <row r="2079">
          <cell r="A2079" t="str">
            <v>DF1.712Thinned185</v>
          </cell>
          <cell r="B2079" t="str">
            <v xml:space="preserve">DF </v>
          </cell>
          <cell r="C2079">
            <v>1.7</v>
          </cell>
          <cell r="D2079">
            <v>12</v>
          </cell>
          <cell r="E2079" t="str">
            <v>Thinned</v>
          </cell>
          <cell r="F2079" t="str">
            <v>185-190</v>
          </cell>
          <cell r="G2079">
            <v>-0.86</v>
          </cell>
          <cell r="H2079">
            <v>-0.13</v>
          </cell>
          <cell r="I2079">
            <v>-0.98</v>
          </cell>
          <cell r="J2079">
            <v>-4.91</v>
          </cell>
          <cell r="K2079">
            <v>592.12</v>
          </cell>
          <cell r="L2079">
            <v>-13.75</v>
          </cell>
          <cell r="M2079">
            <v>578.37</v>
          </cell>
          <cell r="N2079">
            <v>1.07</v>
          </cell>
        </row>
        <row r="2080">
          <cell r="A2080" t="str">
            <v>DF1.712Thinned190</v>
          </cell>
          <cell r="B2080" t="str">
            <v xml:space="preserve">DF </v>
          </cell>
          <cell r="C2080">
            <v>1.7</v>
          </cell>
          <cell r="D2080">
            <v>12</v>
          </cell>
          <cell r="E2080" t="str">
            <v>Thinned</v>
          </cell>
          <cell r="F2080" t="str">
            <v>190-195</v>
          </cell>
          <cell r="G2080">
            <v>-0.8</v>
          </cell>
          <cell r="H2080">
            <v>-0.12</v>
          </cell>
          <cell r="I2080">
            <v>-0.92</v>
          </cell>
          <cell r="J2080">
            <v>-4.59</v>
          </cell>
          <cell r="K2080">
            <v>587.53</v>
          </cell>
          <cell r="L2080">
            <v>-13.89</v>
          </cell>
          <cell r="M2080">
            <v>573.64</v>
          </cell>
          <cell r="N2080">
            <v>1.02</v>
          </cell>
        </row>
        <row r="2081">
          <cell r="A2081" t="str">
            <v>DF1.712Thinned195</v>
          </cell>
          <cell r="B2081" t="str">
            <v xml:space="preserve">DF </v>
          </cell>
          <cell r="C2081">
            <v>1.7</v>
          </cell>
          <cell r="D2081">
            <v>12</v>
          </cell>
          <cell r="E2081" t="str">
            <v>Thinned</v>
          </cell>
          <cell r="F2081" t="str">
            <v>195-200</v>
          </cell>
          <cell r="G2081">
            <v>-0.82</v>
          </cell>
          <cell r="H2081">
            <v>-0.11</v>
          </cell>
          <cell r="I2081">
            <v>-0.94</v>
          </cell>
          <cell r="J2081">
            <v>-4.6900000000000004</v>
          </cell>
          <cell r="K2081">
            <v>582.84</v>
          </cell>
          <cell r="L2081">
            <v>-14.03</v>
          </cell>
          <cell r="M2081">
            <v>568.81000000000006</v>
          </cell>
          <cell r="N2081">
            <v>0.96</v>
          </cell>
        </row>
        <row r="2082">
          <cell r="A2082" t="str">
            <v>DF1.714NO_thin000</v>
          </cell>
          <cell r="B2082" t="str">
            <v xml:space="preserve">DF </v>
          </cell>
          <cell r="C2082">
            <v>1.7</v>
          </cell>
          <cell r="D2082">
            <v>14</v>
          </cell>
          <cell r="E2082" t="str">
            <v>NO_thin</v>
          </cell>
          <cell r="F2082" t="str">
            <v xml:space="preserve">  0-5</v>
          </cell>
          <cell r="G2082">
            <v>1.62</v>
          </cell>
          <cell r="H2082">
            <v>1.82</v>
          </cell>
          <cell r="I2082">
            <v>3.45</v>
          </cell>
          <cell r="J2082">
            <v>17.239999999999998</v>
          </cell>
          <cell r="K2082">
            <v>17.239999999999998</v>
          </cell>
          <cell r="L2082">
            <v>0</v>
          </cell>
          <cell r="M2082">
            <v>17.239999999999998</v>
          </cell>
          <cell r="N2082">
            <v>0</v>
          </cell>
        </row>
        <row r="2083">
          <cell r="A2083" t="str">
            <v>DF1.714NO_thin005</v>
          </cell>
          <cell r="B2083" t="str">
            <v xml:space="preserve">DF </v>
          </cell>
          <cell r="C2083">
            <v>1.7</v>
          </cell>
          <cell r="D2083">
            <v>14</v>
          </cell>
          <cell r="E2083" t="str">
            <v>NO_thin</v>
          </cell>
          <cell r="F2083" t="str">
            <v xml:space="preserve">  5-10</v>
          </cell>
          <cell r="G2083">
            <v>4.96</v>
          </cell>
          <cell r="H2083">
            <v>2.25</v>
          </cell>
          <cell r="I2083">
            <v>7.2</v>
          </cell>
          <cell r="J2083">
            <v>36.020000000000003</v>
          </cell>
          <cell r="K2083">
            <v>53.26</v>
          </cell>
          <cell r="L2083">
            <v>0</v>
          </cell>
          <cell r="M2083">
            <v>53.26</v>
          </cell>
          <cell r="N2083">
            <v>0</v>
          </cell>
        </row>
        <row r="2084">
          <cell r="A2084" t="str">
            <v>DF1.714NO_thin010</v>
          </cell>
          <cell r="B2084" t="str">
            <v xml:space="preserve">DF </v>
          </cell>
          <cell r="C2084">
            <v>1.7</v>
          </cell>
          <cell r="D2084">
            <v>14</v>
          </cell>
          <cell r="E2084" t="str">
            <v>NO_thin</v>
          </cell>
          <cell r="F2084" t="str">
            <v xml:space="preserve"> 10-15</v>
          </cell>
          <cell r="G2084">
            <v>15.13</v>
          </cell>
          <cell r="H2084">
            <v>2.2599999999999998</v>
          </cell>
          <cell r="I2084">
            <v>17.39</v>
          </cell>
          <cell r="J2084">
            <v>86.94</v>
          </cell>
          <cell r="K2084">
            <v>140.19999999999999</v>
          </cell>
          <cell r="L2084">
            <v>0</v>
          </cell>
          <cell r="M2084">
            <v>140.19999999999999</v>
          </cell>
          <cell r="N2084">
            <v>0</v>
          </cell>
        </row>
        <row r="2085">
          <cell r="A2085" t="str">
            <v>DF1.714NO_thin015</v>
          </cell>
          <cell r="B2085" t="str">
            <v xml:space="preserve">DF </v>
          </cell>
          <cell r="C2085">
            <v>1.7</v>
          </cell>
          <cell r="D2085">
            <v>14</v>
          </cell>
          <cell r="E2085" t="str">
            <v>NO_thin</v>
          </cell>
          <cell r="F2085" t="str">
            <v xml:space="preserve"> 15-20</v>
          </cell>
          <cell r="G2085">
            <v>31.02</v>
          </cell>
          <cell r="H2085">
            <v>4.4400000000000004</v>
          </cell>
          <cell r="I2085">
            <v>35.450000000000003</v>
          </cell>
          <cell r="J2085">
            <v>177.27</v>
          </cell>
          <cell r="K2085">
            <v>317.47000000000003</v>
          </cell>
          <cell r="L2085">
            <v>0</v>
          </cell>
          <cell r="M2085">
            <v>317.47000000000003</v>
          </cell>
          <cell r="N2085">
            <v>0</v>
          </cell>
        </row>
        <row r="2086">
          <cell r="A2086" t="str">
            <v>DF1.714NO_thin020</v>
          </cell>
          <cell r="B2086" t="str">
            <v xml:space="preserve">DF </v>
          </cell>
          <cell r="C2086">
            <v>1.7</v>
          </cell>
          <cell r="D2086">
            <v>14</v>
          </cell>
          <cell r="E2086" t="str">
            <v>NO_thin</v>
          </cell>
          <cell r="F2086" t="str">
            <v xml:space="preserve"> 20-25</v>
          </cell>
          <cell r="G2086">
            <v>20.440000000000001</v>
          </cell>
          <cell r="H2086">
            <v>2.6</v>
          </cell>
          <cell r="I2086">
            <v>23.04</v>
          </cell>
          <cell r="J2086">
            <v>115.19</v>
          </cell>
          <cell r="K2086">
            <v>432.67</v>
          </cell>
          <cell r="L2086">
            <v>0</v>
          </cell>
          <cell r="M2086">
            <v>432.67</v>
          </cell>
          <cell r="N2086">
            <v>0</v>
          </cell>
        </row>
        <row r="2087">
          <cell r="A2087" t="str">
            <v>DF1.714NO_thin025</v>
          </cell>
          <cell r="B2087" t="str">
            <v xml:space="preserve">DF </v>
          </cell>
          <cell r="C2087">
            <v>1.7</v>
          </cell>
          <cell r="D2087">
            <v>14</v>
          </cell>
          <cell r="E2087" t="str">
            <v>NO_thin</v>
          </cell>
          <cell r="F2087" t="str">
            <v xml:space="preserve"> 25-30</v>
          </cell>
          <cell r="G2087">
            <v>12.51</v>
          </cell>
          <cell r="H2087">
            <v>5.45</v>
          </cell>
          <cell r="I2087">
            <v>17.96</v>
          </cell>
          <cell r="J2087">
            <v>89.81</v>
          </cell>
          <cell r="K2087">
            <v>522.48</v>
          </cell>
          <cell r="L2087">
            <v>0</v>
          </cell>
          <cell r="M2087">
            <v>522.48</v>
          </cell>
          <cell r="N2087">
            <v>0</v>
          </cell>
        </row>
        <row r="2088">
          <cell r="A2088" t="str">
            <v>DF1.714NO_thin030</v>
          </cell>
          <cell r="B2088" t="str">
            <v xml:space="preserve">DF </v>
          </cell>
          <cell r="C2088">
            <v>1.7</v>
          </cell>
          <cell r="D2088">
            <v>14</v>
          </cell>
          <cell r="E2088" t="str">
            <v>NO_thin</v>
          </cell>
          <cell r="F2088" t="str">
            <v xml:space="preserve"> 30-35</v>
          </cell>
          <cell r="G2088">
            <v>14.41</v>
          </cell>
          <cell r="H2088">
            <v>4.18</v>
          </cell>
          <cell r="I2088">
            <v>18.59</v>
          </cell>
          <cell r="J2088">
            <v>92.95</v>
          </cell>
          <cell r="K2088">
            <v>615.42999999999995</v>
          </cell>
          <cell r="L2088">
            <v>0</v>
          </cell>
          <cell r="M2088">
            <v>615.42999999999995</v>
          </cell>
          <cell r="N2088">
            <v>0</v>
          </cell>
        </row>
        <row r="2089">
          <cell r="A2089" t="str">
            <v>DF1.714NO_thin035</v>
          </cell>
          <cell r="B2089" t="str">
            <v xml:space="preserve">DF </v>
          </cell>
          <cell r="C2089">
            <v>1.7</v>
          </cell>
          <cell r="D2089">
            <v>14</v>
          </cell>
          <cell r="E2089" t="str">
            <v>NO_thin</v>
          </cell>
          <cell r="F2089" t="str">
            <v xml:space="preserve"> 35-40</v>
          </cell>
          <cell r="G2089">
            <v>14.47</v>
          </cell>
          <cell r="H2089">
            <v>1.92</v>
          </cell>
          <cell r="I2089">
            <v>16.39</v>
          </cell>
          <cell r="J2089">
            <v>81.97</v>
          </cell>
          <cell r="K2089">
            <v>697.39</v>
          </cell>
          <cell r="L2089">
            <v>0</v>
          </cell>
          <cell r="M2089">
            <v>697.39</v>
          </cell>
          <cell r="N2089">
            <v>0</v>
          </cell>
        </row>
        <row r="2090">
          <cell r="A2090" t="str">
            <v>DF1.714NO_thin040</v>
          </cell>
          <cell r="B2090" t="str">
            <v xml:space="preserve">DF </v>
          </cell>
          <cell r="C2090">
            <v>1.7</v>
          </cell>
          <cell r="D2090">
            <v>14</v>
          </cell>
          <cell r="E2090" t="str">
            <v>NO_thin</v>
          </cell>
          <cell r="F2090" t="str">
            <v xml:space="preserve"> 40-45</v>
          </cell>
          <cell r="G2090">
            <v>13.69</v>
          </cell>
          <cell r="H2090">
            <v>0.38</v>
          </cell>
          <cell r="I2090">
            <v>14.07</v>
          </cell>
          <cell r="J2090">
            <v>70.349999999999994</v>
          </cell>
          <cell r="K2090">
            <v>767.75</v>
          </cell>
          <cell r="L2090">
            <v>0</v>
          </cell>
          <cell r="M2090">
            <v>767.75</v>
          </cell>
          <cell r="N2090">
            <v>0</v>
          </cell>
        </row>
        <row r="2091">
          <cell r="A2091" t="str">
            <v>DF1.714NO_thin045</v>
          </cell>
          <cell r="B2091" t="str">
            <v xml:space="preserve">DF </v>
          </cell>
          <cell r="C2091">
            <v>1.7</v>
          </cell>
          <cell r="D2091">
            <v>14</v>
          </cell>
          <cell r="E2091" t="str">
            <v>NO_thin</v>
          </cell>
          <cell r="F2091" t="str">
            <v xml:space="preserve"> 45-50</v>
          </cell>
          <cell r="G2091">
            <v>12.64</v>
          </cell>
          <cell r="H2091">
            <v>-0.55000000000000004</v>
          </cell>
          <cell r="I2091">
            <v>12.1</v>
          </cell>
          <cell r="J2091">
            <v>60.49</v>
          </cell>
          <cell r="K2091">
            <v>828.23</v>
          </cell>
          <cell r="L2091">
            <v>0</v>
          </cell>
          <cell r="M2091">
            <v>828.23</v>
          </cell>
          <cell r="N2091">
            <v>0</v>
          </cell>
        </row>
        <row r="2092">
          <cell r="A2092" t="str">
            <v>DF1.714NO_thin050</v>
          </cell>
          <cell r="B2092" t="str">
            <v xml:space="preserve">DF </v>
          </cell>
          <cell r="C2092">
            <v>1.7</v>
          </cell>
          <cell r="D2092">
            <v>14</v>
          </cell>
          <cell r="E2092" t="str">
            <v>NO_thin</v>
          </cell>
          <cell r="F2092" t="str">
            <v xml:space="preserve"> 50-55</v>
          </cell>
          <cell r="G2092">
            <v>11.53</v>
          </cell>
          <cell r="H2092">
            <v>-0.97</v>
          </cell>
          <cell r="I2092">
            <v>10.56</v>
          </cell>
          <cell r="J2092">
            <v>52.78</v>
          </cell>
          <cell r="K2092">
            <v>881.02</v>
          </cell>
          <cell r="L2092">
            <v>0</v>
          </cell>
          <cell r="M2092">
            <v>881.02</v>
          </cell>
          <cell r="N2092">
            <v>0</v>
          </cell>
        </row>
        <row r="2093">
          <cell r="A2093" t="str">
            <v>DF1.714NO_thin055</v>
          </cell>
          <cell r="B2093" t="str">
            <v xml:space="preserve">DF </v>
          </cell>
          <cell r="C2093">
            <v>1.7</v>
          </cell>
          <cell r="D2093">
            <v>14</v>
          </cell>
          <cell r="E2093" t="str">
            <v>NO_thin</v>
          </cell>
          <cell r="F2093" t="str">
            <v xml:space="preserve"> 55-60</v>
          </cell>
          <cell r="G2093">
            <v>10.5</v>
          </cell>
          <cell r="H2093">
            <v>-1.07</v>
          </cell>
          <cell r="I2093">
            <v>9.42</v>
          </cell>
          <cell r="J2093">
            <v>47.12</v>
          </cell>
          <cell r="K2093">
            <v>928.14</v>
          </cell>
          <cell r="L2093">
            <v>0</v>
          </cell>
          <cell r="M2093">
            <v>928.14</v>
          </cell>
          <cell r="N2093">
            <v>0</v>
          </cell>
        </row>
        <row r="2094">
          <cell r="A2094" t="str">
            <v>DF1.714NO_thin060</v>
          </cell>
          <cell r="B2094" t="str">
            <v xml:space="preserve">DF </v>
          </cell>
          <cell r="C2094">
            <v>1.7</v>
          </cell>
          <cell r="D2094">
            <v>14</v>
          </cell>
          <cell r="E2094" t="str">
            <v>NO_thin</v>
          </cell>
          <cell r="F2094" t="str">
            <v xml:space="preserve"> 60-65</v>
          </cell>
          <cell r="G2094">
            <v>9.49</v>
          </cell>
          <cell r="H2094">
            <v>-0.88</v>
          </cell>
          <cell r="I2094">
            <v>8.6199999999999992</v>
          </cell>
          <cell r="J2094">
            <v>43.08</v>
          </cell>
          <cell r="K2094">
            <v>971.22</v>
          </cell>
          <cell r="L2094">
            <v>0</v>
          </cell>
          <cell r="M2094">
            <v>971.22</v>
          </cell>
          <cell r="N2094">
            <v>0</v>
          </cell>
        </row>
        <row r="2095">
          <cell r="A2095" t="str">
            <v>DF1.714NO_thin065</v>
          </cell>
          <cell r="B2095" t="str">
            <v xml:space="preserve">DF </v>
          </cell>
          <cell r="C2095">
            <v>1.7</v>
          </cell>
          <cell r="D2095">
            <v>14</v>
          </cell>
          <cell r="E2095" t="str">
            <v>NO_thin</v>
          </cell>
          <cell r="F2095" t="str">
            <v xml:space="preserve"> 65-70</v>
          </cell>
          <cell r="G2095">
            <v>8.44</v>
          </cell>
          <cell r="H2095">
            <v>-0.88</v>
          </cell>
          <cell r="I2095">
            <v>7.56</v>
          </cell>
          <cell r="J2095">
            <v>37.82</v>
          </cell>
          <cell r="K2095">
            <v>1009.04</v>
          </cell>
          <cell r="L2095">
            <v>0</v>
          </cell>
          <cell r="M2095">
            <v>1009.04</v>
          </cell>
          <cell r="N2095">
            <v>0</v>
          </cell>
        </row>
        <row r="2096">
          <cell r="A2096" t="str">
            <v>DF1.714NO_thin070</v>
          </cell>
          <cell r="B2096" t="str">
            <v xml:space="preserve">DF </v>
          </cell>
          <cell r="C2096">
            <v>1.7</v>
          </cell>
          <cell r="D2096">
            <v>14</v>
          </cell>
          <cell r="E2096" t="str">
            <v>NO_thin</v>
          </cell>
          <cell r="F2096" t="str">
            <v xml:space="preserve"> 70-75</v>
          </cell>
          <cell r="G2096">
            <v>7.4</v>
          </cell>
          <cell r="H2096">
            <v>-0.73</v>
          </cell>
          <cell r="I2096">
            <v>6.67</v>
          </cell>
          <cell r="J2096">
            <v>33.340000000000003</v>
          </cell>
          <cell r="K2096">
            <v>1042.3800000000001</v>
          </cell>
          <cell r="L2096">
            <v>0</v>
          </cell>
          <cell r="M2096">
            <v>1042.3800000000001</v>
          </cell>
          <cell r="N2096">
            <v>0</v>
          </cell>
        </row>
        <row r="2097">
          <cell r="A2097" t="str">
            <v>DF1.714NO_thin075</v>
          </cell>
          <cell r="B2097" t="str">
            <v xml:space="preserve">DF </v>
          </cell>
          <cell r="C2097">
            <v>1.7</v>
          </cell>
          <cell r="D2097">
            <v>14</v>
          </cell>
          <cell r="E2097" t="str">
            <v>NO_thin</v>
          </cell>
          <cell r="F2097" t="str">
            <v xml:space="preserve"> 75-80</v>
          </cell>
          <cell r="G2097">
            <v>6.65</v>
          </cell>
          <cell r="H2097">
            <v>-0.83</v>
          </cell>
          <cell r="I2097">
            <v>5.82</v>
          </cell>
          <cell r="J2097">
            <v>29.09</v>
          </cell>
          <cell r="K2097">
            <v>1071.47</v>
          </cell>
          <cell r="L2097">
            <v>0</v>
          </cell>
          <cell r="M2097">
            <v>1071.47</v>
          </cell>
          <cell r="N2097">
            <v>0</v>
          </cell>
        </row>
        <row r="2098">
          <cell r="A2098" t="str">
            <v>DF1.714NO_thin080</v>
          </cell>
          <cell r="B2098" t="str">
            <v xml:space="preserve">DF </v>
          </cell>
          <cell r="C2098">
            <v>1.7</v>
          </cell>
          <cell r="D2098">
            <v>14</v>
          </cell>
          <cell r="E2098" t="str">
            <v>NO_thin</v>
          </cell>
          <cell r="F2098" t="str">
            <v xml:space="preserve"> 80-85</v>
          </cell>
          <cell r="G2098">
            <v>5.99</v>
          </cell>
          <cell r="H2098">
            <v>-0.65</v>
          </cell>
          <cell r="I2098">
            <v>5.34</v>
          </cell>
          <cell r="J2098">
            <v>26.69</v>
          </cell>
          <cell r="K2098">
            <v>1098.1600000000001</v>
          </cell>
          <cell r="L2098">
            <v>0</v>
          </cell>
          <cell r="M2098">
            <v>1098.1600000000001</v>
          </cell>
          <cell r="N2098">
            <v>0</v>
          </cell>
        </row>
        <row r="2099">
          <cell r="A2099" t="str">
            <v>DF1.714NO_thin085</v>
          </cell>
          <cell r="B2099" t="str">
            <v xml:space="preserve">DF </v>
          </cell>
          <cell r="C2099">
            <v>1.7</v>
          </cell>
          <cell r="D2099">
            <v>14</v>
          </cell>
          <cell r="E2099" t="str">
            <v>NO_thin</v>
          </cell>
          <cell r="F2099" t="str">
            <v xml:space="preserve"> 85-90</v>
          </cell>
          <cell r="G2099">
            <v>5.34</v>
          </cell>
          <cell r="H2099">
            <v>-0.52</v>
          </cell>
          <cell r="I2099">
            <v>4.82</v>
          </cell>
          <cell r="J2099">
            <v>24.09</v>
          </cell>
          <cell r="K2099">
            <v>1122.26</v>
          </cell>
          <cell r="L2099">
            <v>0</v>
          </cell>
          <cell r="M2099">
            <v>1122.26</v>
          </cell>
          <cell r="N2099">
            <v>0</v>
          </cell>
        </row>
        <row r="2100">
          <cell r="A2100" t="str">
            <v>DF1.714NO_thin090</v>
          </cell>
          <cell r="B2100" t="str">
            <v xml:space="preserve">DF </v>
          </cell>
          <cell r="C2100">
            <v>1.7</v>
          </cell>
          <cell r="D2100">
            <v>14</v>
          </cell>
          <cell r="E2100" t="str">
            <v>NO_thin</v>
          </cell>
          <cell r="F2100" t="str">
            <v xml:space="preserve"> 90-95</v>
          </cell>
          <cell r="G2100">
            <v>4.7300000000000004</v>
          </cell>
          <cell r="H2100">
            <v>-0.49</v>
          </cell>
          <cell r="I2100">
            <v>4.24</v>
          </cell>
          <cell r="J2100">
            <v>21.18</v>
          </cell>
          <cell r="K2100">
            <v>1143.44</v>
          </cell>
          <cell r="L2100">
            <v>0</v>
          </cell>
          <cell r="M2100">
            <v>1143.44</v>
          </cell>
          <cell r="N2100">
            <v>0</v>
          </cell>
        </row>
        <row r="2101">
          <cell r="A2101" t="str">
            <v>DF1.714NO_thin095</v>
          </cell>
          <cell r="B2101" t="str">
            <v xml:space="preserve">DF </v>
          </cell>
          <cell r="C2101">
            <v>1.7</v>
          </cell>
          <cell r="D2101">
            <v>14</v>
          </cell>
          <cell r="E2101" t="str">
            <v>NO_thin</v>
          </cell>
          <cell r="F2101" t="str">
            <v xml:space="preserve"> 95-100</v>
          </cell>
          <cell r="G2101">
            <v>4.2699999999999996</v>
          </cell>
          <cell r="H2101">
            <v>-0.39</v>
          </cell>
          <cell r="I2101">
            <v>3.88</v>
          </cell>
          <cell r="J2101">
            <v>19.41</v>
          </cell>
          <cell r="K2101">
            <v>1162.8399999999999</v>
          </cell>
          <cell r="L2101">
            <v>0</v>
          </cell>
          <cell r="M2101">
            <v>1162.8399999999999</v>
          </cell>
          <cell r="N2101">
            <v>0</v>
          </cell>
        </row>
        <row r="2102">
          <cell r="A2102" t="str">
            <v>DF1.714NO_thin100</v>
          </cell>
          <cell r="B2102" t="str">
            <v xml:space="preserve">DF </v>
          </cell>
          <cell r="C2102">
            <v>1.7</v>
          </cell>
          <cell r="D2102">
            <v>14</v>
          </cell>
          <cell r="E2102" t="str">
            <v>NO_thin</v>
          </cell>
          <cell r="F2102" t="str">
            <v>100-105</v>
          </cell>
          <cell r="G2102">
            <v>3.83</v>
          </cell>
          <cell r="H2102">
            <v>-0.42</v>
          </cell>
          <cell r="I2102">
            <v>3.42</v>
          </cell>
          <cell r="J2102">
            <v>17.079999999999998</v>
          </cell>
          <cell r="K2102">
            <v>1179.92</v>
          </cell>
          <cell r="L2102">
            <v>0</v>
          </cell>
          <cell r="M2102">
            <v>1179.92</v>
          </cell>
          <cell r="N2102">
            <v>0</v>
          </cell>
        </row>
        <row r="2103">
          <cell r="A2103" t="str">
            <v>DF1.714NO_thin105</v>
          </cell>
          <cell r="B2103" t="str">
            <v xml:space="preserve">DF </v>
          </cell>
          <cell r="C2103">
            <v>1.7</v>
          </cell>
          <cell r="D2103">
            <v>14</v>
          </cell>
          <cell r="E2103" t="str">
            <v>NO_thin</v>
          </cell>
          <cell r="F2103" t="str">
            <v>105-110</v>
          </cell>
          <cell r="G2103">
            <v>3.42</v>
          </cell>
          <cell r="H2103">
            <v>-0.31</v>
          </cell>
          <cell r="I2103">
            <v>3.11</v>
          </cell>
          <cell r="J2103">
            <v>15.56</v>
          </cell>
          <cell r="K2103">
            <v>1195.48</v>
          </cell>
          <cell r="L2103">
            <v>0</v>
          </cell>
          <cell r="M2103">
            <v>1195.48</v>
          </cell>
          <cell r="N2103">
            <v>0</v>
          </cell>
        </row>
        <row r="2104">
          <cell r="A2104" t="str">
            <v>DF1.714NO_thin110</v>
          </cell>
          <cell r="B2104" t="str">
            <v xml:space="preserve">DF </v>
          </cell>
          <cell r="C2104">
            <v>1.7</v>
          </cell>
          <cell r="D2104">
            <v>14</v>
          </cell>
          <cell r="E2104" t="str">
            <v>NO_thin</v>
          </cell>
          <cell r="F2104" t="str">
            <v>110-115</v>
          </cell>
          <cell r="G2104">
            <v>3.08</v>
          </cell>
          <cell r="H2104">
            <v>-0.34</v>
          </cell>
          <cell r="I2104">
            <v>2.74</v>
          </cell>
          <cell r="J2104">
            <v>13.69</v>
          </cell>
          <cell r="K2104">
            <v>1209.17</v>
          </cell>
          <cell r="L2104">
            <v>0</v>
          </cell>
          <cell r="M2104">
            <v>1209.17</v>
          </cell>
          <cell r="N2104">
            <v>0</v>
          </cell>
        </row>
        <row r="2105">
          <cell r="A2105" t="str">
            <v>DF1.714NO_thin115</v>
          </cell>
          <cell r="B2105" t="str">
            <v xml:space="preserve">DF </v>
          </cell>
          <cell r="C2105">
            <v>1.7</v>
          </cell>
          <cell r="D2105">
            <v>14</v>
          </cell>
          <cell r="E2105" t="str">
            <v>NO_thin</v>
          </cell>
          <cell r="F2105" t="str">
            <v>115-120</v>
          </cell>
          <cell r="G2105">
            <v>2.72</v>
          </cell>
          <cell r="H2105">
            <v>-0.31</v>
          </cell>
          <cell r="I2105">
            <v>2.41</v>
          </cell>
          <cell r="J2105">
            <v>12.05</v>
          </cell>
          <cell r="K2105">
            <v>1221.22</v>
          </cell>
          <cell r="L2105">
            <v>0</v>
          </cell>
          <cell r="M2105">
            <v>1221.22</v>
          </cell>
          <cell r="N2105">
            <v>0</v>
          </cell>
        </row>
        <row r="2106">
          <cell r="A2106" t="str">
            <v>DF1.714NO_thin120</v>
          </cell>
          <cell r="B2106" t="str">
            <v xml:space="preserve">DF </v>
          </cell>
          <cell r="C2106">
            <v>1.7</v>
          </cell>
          <cell r="D2106">
            <v>14</v>
          </cell>
          <cell r="E2106" t="str">
            <v>NO_thin</v>
          </cell>
          <cell r="F2106" t="str">
            <v>120-125</v>
          </cell>
          <cell r="G2106">
            <v>2.4300000000000002</v>
          </cell>
          <cell r="H2106">
            <v>-0.27</v>
          </cell>
          <cell r="I2106">
            <v>2.15</v>
          </cell>
          <cell r="J2106">
            <v>10.76</v>
          </cell>
          <cell r="K2106">
            <v>1231.99</v>
          </cell>
          <cell r="L2106">
            <v>0</v>
          </cell>
          <cell r="M2106">
            <v>1231.99</v>
          </cell>
          <cell r="N2106">
            <v>0</v>
          </cell>
        </row>
        <row r="2107">
          <cell r="A2107" t="str">
            <v>DF1.714NO_thin125</v>
          </cell>
          <cell r="B2107" t="str">
            <v xml:space="preserve">DF </v>
          </cell>
          <cell r="C2107">
            <v>1.7</v>
          </cell>
          <cell r="D2107">
            <v>14</v>
          </cell>
          <cell r="E2107" t="str">
            <v>NO_thin</v>
          </cell>
          <cell r="F2107" t="str">
            <v>125-130</v>
          </cell>
          <cell r="G2107">
            <v>2.21</v>
          </cell>
          <cell r="H2107">
            <v>-0.24</v>
          </cell>
          <cell r="I2107">
            <v>1.97</v>
          </cell>
          <cell r="J2107">
            <v>9.86</v>
          </cell>
          <cell r="K2107">
            <v>1241.8499999999999</v>
          </cell>
          <cell r="L2107">
            <v>0</v>
          </cell>
          <cell r="M2107">
            <v>1241.8499999999999</v>
          </cell>
          <cell r="N2107">
            <v>0</v>
          </cell>
        </row>
        <row r="2108">
          <cell r="A2108" t="str">
            <v>DF1.714NO_thin130</v>
          </cell>
          <cell r="B2108" t="str">
            <v xml:space="preserve">DF </v>
          </cell>
          <cell r="C2108">
            <v>1.7</v>
          </cell>
          <cell r="D2108">
            <v>14</v>
          </cell>
          <cell r="E2108" t="str">
            <v>NO_thin</v>
          </cell>
          <cell r="F2108" t="str">
            <v>130-135</v>
          </cell>
          <cell r="G2108">
            <v>2</v>
          </cell>
          <cell r="H2108">
            <v>0.15</v>
          </cell>
          <cell r="I2108">
            <v>2.15</v>
          </cell>
          <cell r="J2108">
            <v>10.77</v>
          </cell>
          <cell r="K2108">
            <v>1252.6199999999999</v>
          </cell>
          <cell r="L2108">
            <v>0</v>
          </cell>
          <cell r="M2108">
            <v>1252.6199999999999</v>
          </cell>
          <cell r="N2108">
            <v>0</v>
          </cell>
        </row>
        <row r="2109">
          <cell r="A2109" t="str">
            <v>DF1.714NO_thin135</v>
          </cell>
          <cell r="B2109" t="str">
            <v xml:space="preserve">DF </v>
          </cell>
          <cell r="C2109">
            <v>1.7</v>
          </cell>
          <cell r="D2109">
            <v>14</v>
          </cell>
          <cell r="E2109" t="str">
            <v>NO_thin</v>
          </cell>
          <cell r="F2109" t="str">
            <v>135-140</v>
          </cell>
          <cell r="G2109">
            <v>1.81</v>
          </cell>
          <cell r="H2109">
            <v>-0.17</v>
          </cell>
          <cell r="I2109">
            <v>1.64</v>
          </cell>
          <cell r="J2109">
            <v>8.1999999999999993</v>
          </cell>
          <cell r="K2109">
            <v>1260.82</v>
          </cell>
          <cell r="L2109">
            <v>0</v>
          </cell>
          <cell r="M2109">
            <v>1260.82</v>
          </cell>
          <cell r="N2109">
            <v>0</v>
          </cell>
        </row>
        <row r="2110">
          <cell r="A2110" t="str">
            <v>DF1.714NO_thin140</v>
          </cell>
          <cell r="B2110" t="str">
            <v xml:space="preserve">DF </v>
          </cell>
          <cell r="C2110">
            <v>1.7</v>
          </cell>
          <cell r="D2110">
            <v>14</v>
          </cell>
          <cell r="E2110" t="str">
            <v>NO_thin</v>
          </cell>
          <cell r="F2110" t="str">
            <v>140-145</v>
          </cell>
          <cell r="G2110">
            <v>1.67</v>
          </cell>
          <cell r="H2110">
            <v>-0.27</v>
          </cell>
          <cell r="I2110">
            <v>1.4</v>
          </cell>
          <cell r="J2110">
            <v>6.99</v>
          </cell>
          <cell r="K2110">
            <v>1267.81</v>
          </cell>
          <cell r="L2110">
            <v>0</v>
          </cell>
          <cell r="M2110">
            <v>1267.81</v>
          </cell>
          <cell r="N2110">
            <v>0</v>
          </cell>
        </row>
        <row r="2111">
          <cell r="A2111" t="str">
            <v>DF1.714NO_thin145</v>
          </cell>
          <cell r="B2111" t="str">
            <v xml:space="preserve">DF </v>
          </cell>
          <cell r="C2111">
            <v>1.7</v>
          </cell>
          <cell r="D2111">
            <v>14</v>
          </cell>
          <cell r="E2111" t="str">
            <v>NO_thin</v>
          </cell>
          <cell r="F2111" t="str">
            <v>145-150</v>
          </cell>
          <cell r="G2111">
            <v>1.49</v>
          </cell>
          <cell r="H2111">
            <v>-0.26</v>
          </cell>
          <cell r="I2111">
            <v>1.23</v>
          </cell>
          <cell r="J2111">
            <v>6.13</v>
          </cell>
          <cell r="K2111">
            <v>1273.94</v>
          </cell>
          <cell r="L2111">
            <v>0</v>
          </cell>
          <cell r="M2111">
            <v>1273.94</v>
          </cell>
          <cell r="N2111">
            <v>0</v>
          </cell>
        </row>
        <row r="2112">
          <cell r="A2112" t="str">
            <v>DF1.714NO_thin150</v>
          </cell>
          <cell r="B2112" t="str">
            <v xml:space="preserve">DF </v>
          </cell>
          <cell r="C2112">
            <v>1.7</v>
          </cell>
          <cell r="D2112">
            <v>14</v>
          </cell>
          <cell r="E2112" t="str">
            <v>NO_thin</v>
          </cell>
          <cell r="F2112" t="str">
            <v>150-155</v>
          </cell>
          <cell r="G2112">
            <v>1.29</v>
          </cell>
          <cell r="H2112">
            <v>-0.21</v>
          </cell>
          <cell r="I2112">
            <v>1.08</v>
          </cell>
          <cell r="J2112">
            <v>5.41</v>
          </cell>
          <cell r="K2112">
            <v>1279.3499999999999</v>
          </cell>
          <cell r="L2112">
            <v>0</v>
          </cell>
          <cell r="M2112">
            <v>1279.3499999999999</v>
          </cell>
          <cell r="N2112">
            <v>0</v>
          </cell>
        </row>
        <row r="2113">
          <cell r="A2113" t="str">
            <v>DF1.714NO_thin155</v>
          </cell>
          <cell r="B2113" t="str">
            <v xml:space="preserve">DF </v>
          </cell>
          <cell r="C2113">
            <v>1.7</v>
          </cell>
          <cell r="D2113">
            <v>14</v>
          </cell>
          <cell r="E2113" t="str">
            <v>NO_thin</v>
          </cell>
          <cell r="F2113" t="str">
            <v>155-160</v>
          </cell>
          <cell r="G2113">
            <v>1.18</v>
          </cell>
          <cell r="H2113">
            <v>-0.15</v>
          </cell>
          <cell r="I2113">
            <v>1.03</v>
          </cell>
          <cell r="J2113">
            <v>5.14</v>
          </cell>
          <cell r="K2113">
            <v>1284.49</v>
          </cell>
          <cell r="L2113">
            <v>0</v>
          </cell>
          <cell r="M2113">
            <v>1284.49</v>
          </cell>
          <cell r="N2113">
            <v>0</v>
          </cell>
        </row>
        <row r="2114">
          <cell r="A2114" t="str">
            <v>DF1.714NO_thin160</v>
          </cell>
          <cell r="B2114" t="str">
            <v xml:space="preserve">DF </v>
          </cell>
          <cell r="C2114">
            <v>1.7</v>
          </cell>
          <cell r="D2114">
            <v>14</v>
          </cell>
          <cell r="E2114" t="str">
            <v>NO_thin</v>
          </cell>
          <cell r="F2114" t="str">
            <v>160-165</v>
          </cell>
          <cell r="G2114">
            <v>1.05</v>
          </cell>
          <cell r="H2114">
            <v>-0.1</v>
          </cell>
          <cell r="I2114">
            <v>0.95</v>
          </cell>
          <cell r="J2114">
            <v>4.74</v>
          </cell>
          <cell r="K2114">
            <v>1289.22</v>
          </cell>
          <cell r="L2114">
            <v>0</v>
          </cell>
          <cell r="M2114">
            <v>1289.22</v>
          </cell>
          <cell r="N2114">
            <v>0</v>
          </cell>
        </row>
        <row r="2115">
          <cell r="A2115" t="str">
            <v>DF1.714NO_thin165</v>
          </cell>
          <cell r="B2115" t="str">
            <v xml:space="preserve">DF </v>
          </cell>
          <cell r="C2115">
            <v>1.7</v>
          </cell>
          <cell r="D2115">
            <v>14</v>
          </cell>
          <cell r="E2115" t="str">
            <v>NO_thin</v>
          </cell>
          <cell r="F2115" t="str">
            <v>165-170</v>
          </cell>
          <cell r="G2115">
            <v>0.88</v>
          </cell>
          <cell r="H2115">
            <v>-0.09</v>
          </cell>
          <cell r="I2115">
            <v>0.79</v>
          </cell>
          <cell r="J2115">
            <v>3.96</v>
          </cell>
          <cell r="K2115">
            <v>1293.18</v>
          </cell>
          <cell r="L2115">
            <v>0</v>
          </cell>
          <cell r="M2115">
            <v>1293.18</v>
          </cell>
          <cell r="N2115">
            <v>0</v>
          </cell>
        </row>
        <row r="2116">
          <cell r="A2116" t="str">
            <v>DF1.714NO_thin170</v>
          </cell>
          <cell r="B2116" t="str">
            <v xml:space="preserve">DF </v>
          </cell>
          <cell r="C2116">
            <v>1.7</v>
          </cell>
          <cell r="D2116">
            <v>14</v>
          </cell>
          <cell r="E2116" t="str">
            <v>NO_thin</v>
          </cell>
          <cell r="F2116" t="str">
            <v>170-175</v>
          </cell>
          <cell r="G2116">
            <v>0.86</v>
          </cell>
          <cell r="H2116">
            <v>-7.0000000000000007E-2</v>
          </cell>
          <cell r="I2116">
            <v>0.79</v>
          </cell>
          <cell r="J2116">
            <v>3.95</v>
          </cell>
          <cell r="K2116">
            <v>1297.1300000000001</v>
          </cell>
          <cell r="L2116">
            <v>0</v>
          </cell>
          <cell r="M2116">
            <v>1297.1300000000001</v>
          </cell>
          <cell r="N2116">
            <v>0</v>
          </cell>
        </row>
        <row r="2117">
          <cell r="A2117" t="str">
            <v>DF1.714NO_thin175</v>
          </cell>
          <cell r="B2117" t="str">
            <v xml:space="preserve">DF </v>
          </cell>
          <cell r="C2117">
            <v>1.7</v>
          </cell>
          <cell r="D2117">
            <v>14</v>
          </cell>
          <cell r="E2117" t="str">
            <v>NO_thin</v>
          </cell>
          <cell r="F2117" t="str">
            <v>175-180</v>
          </cell>
          <cell r="G2117">
            <v>0.76</v>
          </cell>
          <cell r="H2117">
            <v>-7.0000000000000007E-2</v>
          </cell>
          <cell r="I2117">
            <v>0.69</v>
          </cell>
          <cell r="J2117">
            <v>3.46</v>
          </cell>
          <cell r="K2117">
            <v>1300.5899999999999</v>
          </cell>
          <cell r="L2117">
            <v>0</v>
          </cell>
          <cell r="M2117">
            <v>1300.5899999999999</v>
          </cell>
          <cell r="N2117">
            <v>0</v>
          </cell>
        </row>
        <row r="2118">
          <cell r="A2118" t="str">
            <v>DF1.714NO_thin180</v>
          </cell>
          <cell r="B2118" t="str">
            <v xml:space="preserve">DF </v>
          </cell>
          <cell r="C2118">
            <v>1.7</v>
          </cell>
          <cell r="D2118">
            <v>14</v>
          </cell>
          <cell r="E2118" t="str">
            <v>NO_thin</v>
          </cell>
          <cell r="F2118" t="str">
            <v>180-185</v>
          </cell>
          <cell r="G2118">
            <v>0.69</v>
          </cell>
          <cell r="H2118">
            <v>-0.06</v>
          </cell>
          <cell r="I2118">
            <v>0.63</v>
          </cell>
          <cell r="J2118">
            <v>3.17</v>
          </cell>
          <cell r="K2118">
            <v>1303.76</v>
          </cell>
          <cell r="L2118">
            <v>0</v>
          </cell>
          <cell r="M2118">
            <v>1303.76</v>
          </cell>
          <cell r="N2118">
            <v>0</v>
          </cell>
        </row>
        <row r="2119">
          <cell r="A2119" t="str">
            <v>DF1.714NO_thin185</v>
          </cell>
          <cell r="B2119" t="str">
            <v xml:space="preserve">DF </v>
          </cell>
          <cell r="C2119">
            <v>1.7</v>
          </cell>
          <cell r="D2119">
            <v>14</v>
          </cell>
          <cell r="E2119" t="str">
            <v>NO_thin</v>
          </cell>
          <cell r="F2119" t="str">
            <v>185-190</v>
          </cell>
          <cell r="G2119">
            <v>0.62</v>
          </cell>
          <cell r="H2119">
            <v>-0.05</v>
          </cell>
          <cell r="I2119">
            <v>0.56999999999999995</v>
          </cell>
          <cell r="J2119">
            <v>2.84</v>
          </cell>
          <cell r="K2119">
            <v>1306.5999999999999</v>
          </cell>
          <cell r="L2119">
            <v>0</v>
          </cell>
          <cell r="M2119">
            <v>1306.5999999999999</v>
          </cell>
          <cell r="N2119">
            <v>0</v>
          </cell>
        </row>
        <row r="2120">
          <cell r="A2120" t="str">
            <v>DF1.714NO_thin190</v>
          </cell>
          <cell r="B2120" t="str">
            <v xml:space="preserve">DF </v>
          </cell>
          <cell r="C2120">
            <v>1.7</v>
          </cell>
          <cell r="D2120">
            <v>14</v>
          </cell>
          <cell r="E2120" t="str">
            <v>NO_thin</v>
          </cell>
          <cell r="F2120" t="str">
            <v>190-195</v>
          </cell>
          <cell r="G2120">
            <v>0.57999999999999996</v>
          </cell>
          <cell r="H2120">
            <v>-0.04</v>
          </cell>
          <cell r="I2120">
            <v>0.54</v>
          </cell>
          <cell r="J2120">
            <v>2.68</v>
          </cell>
          <cell r="K2120">
            <v>1309.28</v>
          </cell>
          <cell r="L2120">
            <v>0</v>
          </cell>
          <cell r="M2120">
            <v>1309.28</v>
          </cell>
          <cell r="N2120">
            <v>0</v>
          </cell>
        </row>
        <row r="2121">
          <cell r="A2121" t="str">
            <v>DF1.714NO_thin195</v>
          </cell>
          <cell r="B2121" t="str">
            <v xml:space="preserve">DF </v>
          </cell>
          <cell r="C2121">
            <v>1.7</v>
          </cell>
          <cell r="D2121">
            <v>14</v>
          </cell>
          <cell r="E2121" t="str">
            <v>NO_thin</v>
          </cell>
          <cell r="F2121" t="str">
            <v>195-200</v>
          </cell>
          <cell r="G2121">
            <v>0.47</v>
          </cell>
          <cell r="H2121">
            <v>-0.04</v>
          </cell>
          <cell r="I2121">
            <v>0.43</v>
          </cell>
          <cell r="J2121">
            <v>2.13</v>
          </cell>
          <cell r="K2121">
            <v>1311.41</v>
          </cell>
          <cell r="L2121">
            <v>0</v>
          </cell>
          <cell r="M2121">
            <v>1311.41</v>
          </cell>
          <cell r="N2121">
            <v>0</v>
          </cell>
        </row>
        <row r="2122">
          <cell r="A2122" t="str">
            <v>DF1.714Thinned000</v>
          </cell>
          <cell r="B2122" t="str">
            <v xml:space="preserve">DF </v>
          </cell>
          <cell r="C2122">
            <v>1.7</v>
          </cell>
          <cell r="D2122">
            <v>14</v>
          </cell>
          <cell r="E2122" t="str">
            <v>Thinned</v>
          </cell>
          <cell r="F2122" t="str">
            <v xml:space="preserve">  0-5</v>
          </cell>
          <cell r="G2122">
            <v>1.62</v>
          </cell>
          <cell r="H2122">
            <v>1.82</v>
          </cell>
          <cell r="I2122">
            <v>3.45</v>
          </cell>
          <cell r="J2122">
            <v>17.239999999999998</v>
          </cell>
          <cell r="K2122">
            <v>17.239999999999998</v>
          </cell>
          <cell r="L2122">
            <v>0</v>
          </cell>
          <cell r="M2122">
            <v>17.239999999999998</v>
          </cell>
          <cell r="N2122">
            <v>0</v>
          </cell>
        </row>
        <row r="2123">
          <cell r="A2123" t="str">
            <v>DF1.714Thinned005</v>
          </cell>
          <cell r="B2123" t="str">
            <v xml:space="preserve">DF </v>
          </cell>
          <cell r="C2123">
            <v>1.7</v>
          </cell>
          <cell r="D2123">
            <v>14</v>
          </cell>
          <cell r="E2123" t="str">
            <v>Thinned</v>
          </cell>
          <cell r="F2123" t="str">
            <v xml:space="preserve">  5-10</v>
          </cell>
          <cell r="G2123">
            <v>4.96</v>
          </cell>
          <cell r="H2123">
            <v>2.25</v>
          </cell>
          <cell r="I2123">
            <v>7.2</v>
          </cell>
          <cell r="J2123">
            <v>36.020000000000003</v>
          </cell>
          <cell r="K2123">
            <v>53.26</v>
          </cell>
          <cell r="L2123">
            <v>0</v>
          </cell>
          <cell r="M2123">
            <v>53.26</v>
          </cell>
          <cell r="N2123">
            <v>0</v>
          </cell>
        </row>
        <row r="2124">
          <cell r="A2124" t="str">
            <v>DF1.714Thinned010</v>
          </cell>
          <cell r="B2124" t="str">
            <v xml:space="preserve">DF </v>
          </cell>
          <cell r="C2124">
            <v>1.7</v>
          </cell>
          <cell r="D2124">
            <v>14</v>
          </cell>
          <cell r="E2124" t="str">
            <v>Thinned</v>
          </cell>
          <cell r="F2124" t="str">
            <v xml:space="preserve"> 10-15</v>
          </cell>
          <cell r="G2124">
            <v>15.13</v>
          </cell>
          <cell r="H2124">
            <v>2.2599999999999998</v>
          </cell>
          <cell r="I2124">
            <v>17.39</v>
          </cell>
          <cell r="J2124">
            <v>86.94</v>
          </cell>
          <cell r="K2124">
            <v>140.19999999999999</v>
          </cell>
          <cell r="L2124">
            <v>0</v>
          </cell>
          <cell r="M2124">
            <v>140.19999999999999</v>
          </cell>
          <cell r="N2124">
            <v>0</v>
          </cell>
        </row>
        <row r="2125">
          <cell r="A2125" t="str">
            <v>DF1.714Thinned015</v>
          </cell>
          <cell r="B2125" t="str">
            <v xml:space="preserve">DF </v>
          </cell>
          <cell r="C2125">
            <v>1.7</v>
          </cell>
          <cell r="D2125">
            <v>14</v>
          </cell>
          <cell r="E2125" t="str">
            <v>Thinned</v>
          </cell>
          <cell r="F2125" t="str">
            <v xml:space="preserve"> 15-20</v>
          </cell>
          <cell r="G2125">
            <v>31.02</v>
          </cell>
          <cell r="H2125">
            <v>4.4400000000000004</v>
          </cell>
          <cell r="I2125">
            <v>35.46</v>
          </cell>
          <cell r="J2125">
            <v>177.28</v>
          </cell>
          <cell r="K2125">
            <v>317.47000000000003</v>
          </cell>
          <cell r="L2125">
            <v>0</v>
          </cell>
          <cell r="M2125">
            <v>317.47000000000003</v>
          </cell>
          <cell r="N2125">
            <v>0</v>
          </cell>
        </row>
        <row r="2126">
          <cell r="A2126" t="str">
            <v>DF1.714Thinned020</v>
          </cell>
          <cell r="B2126" t="str">
            <v xml:space="preserve">DF </v>
          </cell>
          <cell r="C2126">
            <v>1.7</v>
          </cell>
          <cell r="D2126">
            <v>14</v>
          </cell>
          <cell r="E2126" t="str">
            <v>Thinned</v>
          </cell>
          <cell r="F2126" t="str">
            <v xml:space="preserve"> 20-25</v>
          </cell>
          <cell r="G2126">
            <v>-0.23</v>
          </cell>
          <cell r="H2126">
            <v>2.36</v>
          </cell>
          <cell r="I2126">
            <v>2.14</v>
          </cell>
          <cell r="J2126">
            <v>10.68</v>
          </cell>
          <cell r="K2126">
            <v>328.15</v>
          </cell>
          <cell r="L2126">
            <v>-0.31</v>
          </cell>
          <cell r="M2126">
            <v>327.84</v>
          </cell>
          <cell r="N2126">
            <v>17.72</v>
          </cell>
        </row>
        <row r="2127">
          <cell r="A2127" t="str">
            <v>DF1.714Thinned025</v>
          </cell>
          <cell r="B2127" t="str">
            <v xml:space="preserve">DF </v>
          </cell>
          <cell r="C2127">
            <v>1.7</v>
          </cell>
          <cell r="D2127">
            <v>14</v>
          </cell>
          <cell r="E2127" t="str">
            <v>Thinned</v>
          </cell>
          <cell r="F2127" t="str">
            <v xml:space="preserve"> 25-30</v>
          </cell>
          <cell r="G2127">
            <v>7.29</v>
          </cell>
          <cell r="H2127">
            <v>-1.3</v>
          </cell>
          <cell r="I2127">
            <v>5.99</v>
          </cell>
          <cell r="J2127">
            <v>29.96</v>
          </cell>
          <cell r="K2127">
            <v>358.12</v>
          </cell>
          <cell r="L2127">
            <v>-0.53</v>
          </cell>
          <cell r="M2127">
            <v>357.59000000000003</v>
          </cell>
          <cell r="N2127">
            <v>12.84</v>
          </cell>
        </row>
        <row r="2128">
          <cell r="A2128" t="str">
            <v>DF1.714Thinned030</v>
          </cell>
          <cell r="B2128" t="str">
            <v xml:space="preserve">DF </v>
          </cell>
          <cell r="C2128">
            <v>1.7</v>
          </cell>
          <cell r="D2128">
            <v>14</v>
          </cell>
          <cell r="E2128" t="str">
            <v>Thinned</v>
          </cell>
          <cell r="F2128" t="str">
            <v xml:space="preserve"> 30-35</v>
          </cell>
          <cell r="G2128">
            <v>9.35</v>
          </cell>
          <cell r="H2128">
            <v>3.05</v>
          </cell>
          <cell r="I2128">
            <v>12.4</v>
          </cell>
          <cell r="J2128">
            <v>61.99</v>
          </cell>
          <cell r="K2128">
            <v>420.11</v>
          </cell>
          <cell r="L2128">
            <v>-1.51</v>
          </cell>
          <cell r="M2128">
            <v>418.6</v>
          </cell>
          <cell r="N2128">
            <v>6.93</v>
          </cell>
        </row>
        <row r="2129">
          <cell r="A2129" t="str">
            <v>DF1.714Thinned035</v>
          </cell>
          <cell r="B2129" t="str">
            <v xml:space="preserve">DF </v>
          </cell>
          <cell r="C2129">
            <v>1.7</v>
          </cell>
          <cell r="D2129">
            <v>14</v>
          </cell>
          <cell r="E2129" t="str">
            <v>Thinned</v>
          </cell>
          <cell r="F2129" t="str">
            <v xml:space="preserve"> 35-40</v>
          </cell>
          <cell r="G2129">
            <v>9.41</v>
          </cell>
          <cell r="H2129">
            <v>0.95</v>
          </cell>
          <cell r="I2129">
            <v>10.37</v>
          </cell>
          <cell r="J2129">
            <v>51.84</v>
          </cell>
          <cell r="K2129">
            <v>471.95</v>
          </cell>
          <cell r="L2129">
            <v>-2.56</v>
          </cell>
          <cell r="M2129">
            <v>469.39</v>
          </cell>
          <cell r="N2129">
            <v>7.37</v>
          </cell>
        </row>
        <row r="2130">
          <cell r="A2130" t="str">
            <v>DF1.714Thinned040</v>
          </cell>
          <cell r="B2130" t="str">
            <v xml:space="preserve">DF </v>
          </cell>
          <cell r="C2130">
            <v>1.7</v>
          </cell>
          <cell r="D2130">
            <v>14</v>
          </cell>
          <cell r="E2130" t="str">
            <v>Thinned</v>
          </cell>
          <cell r="F2130" t="str">
            <v xml:space="preserve"> 40-45</v>
          </cell>
          <cell r="G2130">
            <v>7.82</v>
          </cell>
          <cell r="H2130">
            <v>0.51</v>
          </cell>
          <cell r="I2130">
            <v>8.33</v>
          </cell>
          <cell r="J2130">
            <v>41.63</v>
          </cell>
          <cell r="K2130">
            <v>513.58000000000004</v>
          </cell>
          <cell r="L2130">
            <v>-3.55</v>
          </cell>
          <cell r="M2130">
            <v>510.03000000000003</v>
          </cell>
          <cell r="N2130">
            <v>7.02</v>
          </cell>
        </row>
        <row r="2131">
          <cell r="A2131" t="str">
            <v>DF1.714Thinned045</v>
          </cell>
          <cell r="B2131" t="str">
            <v xml:space="preserve">DF </v>
          </cell>
          <cell r="C2131">
            <v>1.7</v>
          </cell>
          <cell r="D2131">
            <v>14</v>
          </cell>
          <cell r="E2131" t="str">
            <v>Thinned</v>
          </cell>
          <cell r="F2131" t="str">
            <v xml:space="preserve"> 45-50</v>
          </cell>
          <cell r="G2131">
            <v>6.83</v>
          </cell>
          <cell r="H2131">
            <v>-0.23</v>
          </cell>
          <cell r="I2131">
            <v>6.6</v>
          </cell>
          <cell r="J2131">
            <v>33.020000000000003</v>
          </cell>
          <cell r="K2131">
            <v>546.6</v>
          </cell>
          <cell r="L2131">
            <v>-4.51</v>
          </cell>
          <cell r="M2131">
            <v>542.09</v>
          </cell>
          <cell r="N2131">
            <v>6.8</v>
          </cell>
        </row>
        <row r="2132">
          <cell r="A2132" t="str">
            <v>DF1.714Thinned050</v>
          </cell>
          <cell r="B2132" t="str">
            <v xml:space="preserve">DF </v>
          </cell>
          <cell r="C2132">
            <v>1.7</v>
          </cell>
          <cell r="D2132">
            <v>14</v>
          </cell>
          <cell r="E2132" t="str">
            <v>Thinned</v>
          </cell>
          <cell r="F2132" t="str">
            <v xml:space="preserve"> 50-55</v>
          </cell>
          <cell r="G2132">
            <v>5.57</v>
          </cell>
          <cell r="H2132">
            <v>-1.1200000000000001</v>
          </cell>
          <cell r="I2132">
            <v>4.45</v>
          </cell>
          <cell r="J2132">
            <v>22.25</v>
          </cell>
          <cell r="K2132">
            <v>568.86</v>
          </cell>
          <cell r="L2132">
            <v>-5.48</v>
          </cell>
          <cell r="M2132">
            <v>563.38</v>
          </cell>
          <cell r="N2132">
            <v>6.82</v>
          </cell>
        </row>
        <row r="2133">
          <cell r="A2133" t="str">
            <v>DF1.714Thinned055</v>
          </cell>
          <cell r="B2133" t="str">
            <v xml:space="preserve">DF </v>
          </cell>
          <cell r="C2133">
            <v>1.7</v>
          </cell>
          <cell r="D2133">
            <v>14</v>
          </cell>
          <cell r="E2133" t="str">
            <v>Thinned</v>
          </cell>
          <cell r="F2133" t="str">
            <v xml:space="preserve"> 55-60</v>
          </cell>
          <cell r="G2133">
            <v>6.63</v>
          </cell>
          <cell r="H2133">
            <v>-1.43</v>
          </cell>
          <cell r="I2133">
            <v>5.19</v>
          </cell>
          <cell r="J2133">
            <v>25.97</v>
          </cell>
          <cell r="K2133">
            <v>594.83000000000004</v>
          </cell>
          <cell r="L2133">
            <v>-6.31</v>
          </cell>
          <cell r="M2133">
            <v>588.5200000000001</v>
          </cell>
          <cell r="N2133">
            <v>5.82</v>
          </cell>
        </row>
        <row r="2134">
          <cell r="A2134" t="str">
            <v>DF1.714Thinned060</v>
          </cell>
          <cell r="B2134" t="str">
            <v xml:space="preserve">DF </v>
          </cell>
          <cell r="C2134">
            <v>1.7</v>
          </cell>
          <cell r="D2134">
            <v>14</v>
          </cell>
          <cell r="E2134" t="str">
            <v>Thinned</v>
          </cell>
          <cell r="F2134" t="str">
            <v xml:space="preserve"> 60-65</v>
          </cell>
          <cell r="G2134">
            <v>5.95</v>
          </cell>
          <cell r="H2134">
            <v>-1.08</v>
          </cell>
          <cell r="I2134">
            <v>4.87</v>
          </cell>
          <cell r="J2134">
            <v>24.36</v>
          </cell>
          <cell r="K2134">
            <v>619.19000000000005</v>
          </cell>
          <cell r="L2134">
            <v>-7.03</v>
          </cell>
          <cell r="M2134">
            <v>612.16000000000008</v>
          </cell>
          <cell r="N2134">
            <v>5.07</v>
          </cell>
        </row>
        <row r="2135">
          <cell r="A2135" t="str">
            <v>DF1.714Thinned065</v>
          </cell>
          <cell r="B2135" t="str">
            <v xml:space="preserve">DF </v>
          </cell>
          <cell r="C2135">
            <v>1.7</v>
          </cell>
          <cell r="D2135">
            <v>14</v>
          </cell>
          <cell r="E2135" t="str">
            <v>Thinned</v>
          </cell>
          <cell r="F2135" t="str">
            <v xml:space="preserve"> 65-70</v>
          </cell>
          <cell r="G2135">
            <v>5.08</v>
          </cell>
          <cell r="H2135">
            <v>-0.77</v>
          </cell>
          <cell r="I2135">
            <v>4.3099999999999996</v>
          </cell>
          <cell r="J2135">
            <v>21.57</v>
          </cell>
          <cell r="K2135">
            <v>640.77</v>
          </cell>
          <cell r="L2135">
            <v>-7.67</v>
          </cell>
          <cell r="M2135">
            <v>633.1</v>
          </cell>
          <cell r="N2135">
            <v>4.59</v>
          </cell>
        </row>
        <row r="2136">
          <cell r="A2136" t="str">
            <v>DF1.714Thinned070</v>
          </cell>
          <cell r="B2136" t="str">
            <v xml:space="preserve">DF </v>
          </cell>
          <cell r="C2136">
            <v>1.7</v>
          </cell>
          <cell r="D2136">
            <v>14</v>
          </cell>
          <cell r="E2136" t="str">
            <v>Thinned</v>
          </cell>
          <cell r="F2136" t="str">
            <v xml:space="preserve"> 70-75</v>
          </cell>
          <cell r="G2136">
            <v>4.7</v>
          </cell>
          <cell r="H2136">
            <v>-0.48</v>
          </cell>
          <cell r="I2136">
            <v>4.22</v>
          </cell>
          <cell r="J2136">
            <v>21.08</v>
          </cell>
          <cell r="K2136">
            <v>661.85</v>
          </cell>
          <cell r="L2136">
            <v>-8.27</v>
          </cell>
          <cell r="M2136">
            <v>653.58000000000004</v>
          </cell>
          <cell r="N2136">
            <v>4.22</v>
          </cell>
        </row>
        <row r="2137">
          <cell r="A2137" t="str">
            <v>DF1.714Thinned075</v>
          </cell>
          <cell r="B2137" t="str">
            <v xml:space="preserve">DF </v>
          </cell>
          <cell r="C2137">
            <v>1.7</v>
          </cell>
          <cell r="D2137">
            <v>14</v>
          </cell>
          <cell r="E2137" t="str">
            <v>Thinned</v>
          </cell>
          <cell r="F2137" t="str">
            <v xml:space="preserve"> 75-80</v>
          </cell>
          <cell r="G2137">
            <v>3.62</v>
          </cell>
          <cell r="H2137">
            <v>-0.32</v>
          </cell>
          <cell r="I2137">
            <v>3.3</v>
          </cell>
          <cell r="J2137">
            <v>16.52</v>
          </cell>
          <cell r="K2137">
            <v>678.37</v>
          </cell>
          <cell r="L2137">
            <v>-8.84</v>
          </cell>
          <cell r="M2137">
            <v>669.53</v>
          </cell>
          <cell r="N2137">
            <v>3.98</v>
          </cell>
        </row>
        <row r="2138">
          <cell r="A2138" t="str">
            <v>DF1.714Thinned080</v>
          </cell>
          <cell r="B2138" t="str">
            <v xml:space="preserve">DF </v>
          </cell>
          <cell r="C2138">
            <v>1.7</v>
          </cell>
          <cell r="D2138">
            <v>14</v>
          </cell>
          <cell r="E2138" t="str">
            <v>Thinned</v>
          </cell>
          <cell r="F2138" t="str">
            <v xml:space="preserve"> 80-85</v>
          </cell>
          <cell r="G2138">
            <v>2.5499999999999998</v>
          </cell>
          <cell r="H2138">
            <v>-0.25</v>
          </cell>
          <cell r="I2138">
            <v>2.2999999999999998</v>
          </cell>
          <cell r="J2138">
            <v>11.49</v>
          </cell>
          <cell r="K2138">
            <v>689.86</v>
          </cell>
          <cell r="L2138">
            <v>-9.3699999999999992</v>
          </cell>
          <cell r="M2138">
            <v>680.49</v>
          </cell>
          <cell r="N2138">
            <v>3.79</v>
          </cell>
        </row>
        <row r="2139">
          <cell r="A2139" t="str">
            <v>DF1.714Thinned085</v>
          </cell>
          <cell r="B2139" t="str">
            <v xml:space="preserve">DF </v>
          </cell>
          <cell r="C2139">
            <v>1.7</v>
          </cell>
          <cell r="D2139">
            <v>14</v>
          </cell>
          <cell r="E2139" t="str">
            <v>Thinned</v>
          </cell>
          <cell r="F2139" t="str">
            <v xml:space="preserve"> 85-90</v>
          </cell>
          <cell r="G2139">
            <v>2.14</v>
          </cell>
          <cell r="H2139">
            <v>-0.24</v>
          </cell>
          <cell r="I2139">
            <v>1.9</v>
          </cell>
          <cell r="J2139">
            <v>9.52</v>
          </cell>
          <cell r="K2139">
            <v>699.38</v>
          </cell>
          <cell r="L2139">
            <v>-9.89</v>
          </cell>
          <cell r="M2139">
            <v>689.49</v>
          </cell>
          <cell r="N2139">
            <v>3.64</v>
          </cell>
        </row>
        <row r="2140">
          <cell r="A2140" t="str">
            <v>DF1.714Thinned090</v>
          </cell>
          <cell r="B2140" t="str">
            <v xml:space="preserve">DF </v>
          </cell>
          <cell r="C2140">
            <v>1.7</v>
          </cell>
          <cell r="D2140">
            <v>14</v>
          </cell>
          <cell r="E2140" t="str">
            <v>Thinned</v>
          </cell>
          <cell r="F2140" t="str">
            <v xml:space="preserve"> 90-95</v>
          </cell>
          <cell r="G2140">
            <v>1.9</v>
          </cell>
          <cell r="H2140">
            <v>-0.24</v>
          </cell>
          <cell r="I2140">
            <v>1.66</v>
          </cell>
          <cell r="J2140">
            <v>8.2899999999999991</v>
          </cell>
          <cell r="K2140">
            <v>707.67</v>
          </cell>
          <cell r="L2140">
            <v>-10.38</v>
          </cell>
          <cell r="M2140">
            <v>697.29</v>
          </cell>
          <cell r="N2140">
            <v>3.49</v>
          </cell>
        </row>
        <row r="2141">
          <cell r="A2141" t="str">
            <v>DF1.714Thinned095</v>
          </cell>
          <cell r="B2141" t="str">
            <v xml:space="preserve">DF </v>
          </cell>
          <cell r="C2141">
            <v>1.7</v>
          </cell>
          <cell r="D2141">
            <v>14</v>
          </cell>
          <cell r="E2141" t="str">
            <v>Thinned</v>
          </cell>
          <cell r="F2141" t="str">
            <v xml:space="preserve"> 95-100</v>
          </cell>
          <cell r="G2141">
            <v>1.41</v>
          </cell>
          <cell r="H2141">
            <v>-0.22</v>
          </cell>
          <cell r="I2141">
            <v>1.19</v>
          </cell>
          <cell r="J2141">
            <v>5.93</v>
          </cell>
          <cell r="K2141">
            <v>713.6</v>
          </cell>
          <cell r="L2141">
            <v>-10.85</v>
          </cell>
          <cell r="M2141">
            <v>702.75</v>
          </cell>
          <cell r="N2141">
            <v>3.33</v>
          </cell>
        </row>
        <row r="2142">
          <cell r="A2142" t="str">
            <v>DF1.714Thinned100</v>
          </cell>
          <cell r="B2142" t="str">
            <v xml:space="preserve">DF </v>
          </cell>
          <cell r="C2142">
            <v>1.7</v>
          </cell>
          <cell r="D2142">
            <v>14</v>
          </cell>
          <cell r="E2142" t="str">
            <v>Thinned</v>
          </cell>
          <cell r="F2142" t="str">
            <v>100-105</v>
          </cell>
          <cell r="G2142">
            <v>0.98</v>
          </cell>
          <cell r="H2142">
            <v>-0.21</v>
          </cell>
          <cell r="I2142">
            <v>0.77</v>
          </cell>
          <cell r="J2142">
            <v>3.87</v>
          </cell>
          <cell r="K2142">
            <v>717.47</v>
          </cell>
          <cell r="L2142">
            <v>-11.3</v>
          </cell>
          <cell r="M2142">
            <v>706.17000000000007</v>
          </cell>
          <cell r="N2142">
            <v>3.18</v>
          </cell>
        </row>
        <row r="2143">
          <cell r="A2143" t="str">
            <v>DF1.714Thinned105</v>
          </cell>
          <cell r="B2143" t="str">
            <v xml:space="preserve">DF </v>
          </cell>
          <cell r="C2143">
            <v>1.7</v>
          </cell>
          <cell r="D2143">
            <v>14</v>
          </cell>
          <cell r="E2143" t="str">
            <v>Thinned</v>
          </cell>
          <cell r="F2143" t="str">
            <v>105-110</v>
          </cell>
          <cell r="G2143">
            <v>0.65</v>
          </cell>
          <cell r="H2143">
            <v>-0.2</v>
          </cell>
          <cell r="I2143">
            <v>0.45</v>
          </cell>
          <cell r="J2143">
            <v>2.27</v>
          </cell>
          <cell r="K2143">
            <v>719.75</v>
          </cell>
          <cell r="L2143">
            <v>-11.74</v>
          </cell>
          <cell r="M2143">
            <v>708.01</v>
          </cell>
          <cell r="N2143">
            <v>3.04</v>
          </cell>
        </row>
        <row r="2144">
          <cell r="A2144" t="str">
            <v>DF1.714Thinned110</v>
          </cell>
          <cell r="B2144" t="str">
            <v xml:space="preserve">DF </v>
          </cell>
          <cell r="C2144">
            <v>1.7</v>
          </cell>
          <cell r="D2144">
            <v>14</v>
          </cell>
          <cell r="E2144" t="str">
            <v>Thinned</v>
          </cell>
          <cell r="F2144" t="str">
            <v>110-115</v>
          </cell>
          <cell r="G2144">
            <v>0.34</v>
          </cell>
          <cell r="H2144">
            <v>-0.19</v>
          </cell>
          <cell r="I2144">
            <v>0.15</v>
          </cell>
          <cell r="J2144">
            <v>0.75</v>
          </cell>
          <cell r="K2144">
            <v>720.49</v>
          </cell>
          <cell r="L2144">
            <v>-12.15</v>
          </cell>
          <cell r="M2144">
            <v>708.34</v>
          </cell>
          <cell r="N2144">
            <v>2.9</v>
          </cell>
        </row>
        <row r="2145">
          <cell r="A2145" t="str">
            <v>DF1.714Thinned115</v>
          </cell>
          <cell r="B2145" t="str">
            <v xml:space="preserve">DF </v>
          </cell>
          <cell r="C2145">
            <v>1.7</v>
          </cell>
          <cell r="D2145">
            <v>14</v>
          </cell>
          <cell r="E2145" t="str">
            <v>Thinned</v>
          </cell>
          <cell r="F2145" t="str">
            <v>115-120</v>
          </cell>
          <cell r="G2145">
            <v>7.0000000000000007E-2</v>
          </cell>
          <cell r="H2145">
            <v>-0.19</v>
          </cell>
          <cell r="I2145">
            <v>-0.12</v>
          </cell>
          <cell r="J2145">
            <v>-0.61</v>
          </cell>
          <cell r="K2145">
            <v>719.89</v>
          </cell>
          <cell r="L2145">
            <v>-12.54</v>
          </cell>
          <cell r="M2145">
            <v>707.35</v>
          </cell>
          <cell r="N2145">
            <v>2.77</v>
          </cell>
        </row>
        <row r="2146">
          <cell r="A2146" t="str">
            <v>DF1.714Thinned120</v>
          </cell>
          <cell r="B2146" t="str">
            <v xml:space="preserve">DF </v>
          </cell>
          <cell r="C2146">
            <v>1.7</v>
          </cell>
          <cell r="D2146">
            <v>14</v>
          </cell>
          <cell r="E2146" t="str">
            <v>Thinned</v>
          </cell>
          <cell r="F2146" t="str">
            <v>120-125</v>
          </cell>
          <cell r="G2146">
            <v>-0.47</v>
          </cell>
          <cell r="H2146">
            <v>-0.18</v>
          </cell>
          <cell r="I2146">
            <v>-0.65</v>
          </cell>
          <cell r="J2146">
            <v>-3.27</v>
          </cell>
          <cell r="K2146">
            <v>716.62</v>
          </cell>
          <cell r="L2146">
            <v>-12.91</v>
          </cell>
          <cell r="M2146">
            <v>703.71</v>
          </cell>
          <cell r="N2146">
            <v>2.64</v>
          </cell>
        </row>
        <row r="2147">
          <cell r="A2147" t="str">
            <v>DF1.714Thinned125</v>
          </cell>
          <cell r="B2147" t="str">
            <v xml:space="preserve">DF </v>
          </cell>
          <cell r="C2147">
            <v>1.7</v>
          </cell>
          <cell r="D2147">
            <v>14</v>
          </cell>
          <cell r="E2147" t="str">
            <v>Thinned</v>
          </cell>
          <cell r="F2147" t="str">
            <v>125-130</v>
          </cell>
          <cell r="G2147">
            <v>-0.59</v>
          </cell>
          <cell r="H2147">
            <v>-0.2</v>
          </cell>
          <cell r="I2147">
            <v>-0.78</v>
          </cell>
          <cell r="J2147">
            <v>-3.92</v>
          </cell>
          <cell r="K2147">
            <v>712.7</v>
          </cell>
          <cell r="L2147">
            <v>-13.27</v>
          </cell>
          <cell r="M2147">
            <v>699.43000000000006</v>
          </cell>
          <cell r="N2147">
            <v>2.5299999999999998</v>
          </cell>
        </row>
        <row r="2148">
          <cell r="A2148" t="str">
            <v>DF1.714Thinned130</v>
          </cell>
          <cell r="B2148" t="str">
            <v xml:space="preserve">DF </v>
          </cell>
          <cell r="C2148">
            <v>1.7</v>
          </cell>
          <cell r="D2148">
            <v>14</v>
          </cell>
          <cell r="E2148" t="str">
            <v>Thinned</v>
          </cell>
          <cell r="F2148" t="str">
            <v>130-135</v>
          </cell>
          <cell r="G2148">
            <v>-0.75</v>
          </cell>
          <cell r="H2148">
            <v>-0.2</v>
          </cell>
          <cell r="I2148">
            <v>-0.94</v>
          </cell>
          <cell r="J2148">
            <v>-4.72</v>
          </cell>
          <cell r="K2148">
            <v>707.97</v>
          </cell>
          <cell r="L2148">
            <v>-13.61</v>
          </cell>
          <cell r="M2148">
            <v>694.36</v>
          </cell>
          <cell r="N2148">
            <v>2.42</v>
          </cell>
        </row>
        <row r="2149">
          <cell r="A2149" t="str">
            <v>DF1.714Thinned135</v>
          </cell>
          <cell r="B2149" t="str">
            <v xml:space="preserve">DF </v>
          </cell>
          <cell r="C2149">
            <v>1.7</v>
          </cell>
          <cell r="D2149">
            <v>14</v>
          </cell>
          <cell r="E2149" t="str">
            <v>Thinned</v>
          </cell>
          <cell r="F2149" t="str">
            <v>135-140</v>
          </cell>
          <cell r="G2149">
            <v>-0.88</v>
          </cell>
          <cell r="H2149">
            <v>-0.2</v>
          </cell>
          <cell r="I2149">
            <v>-1.08</v>
          </cell>
          <cell r="J2149">
            <v>-5.38</v>
          </cell>
          <cell r="K2149">
            <v>702.6</v>
          </cell>
          <cell r="L2149">
            <v>-13.94</v>
          </cell>
          <cell r="M2149">
            <v>688.66</v>
          </cell>
          <cell r="N2149">
            <v>2.31</v>
          </cell>
        </row>
        <row r="2150">
          <cell r="A2150" t="str">
            <v>DF1.714Thinned140</v>
          </cell>
          <cell r="B2150" t="str">
            <v xml:space="preserve">DF </v>
          </cell>
          <cell r="C2150">
            <v>1.7</v>
          </cell>
          <cell r="D2150">
            <v>14</v>
          </cell>
          <cell r="E2150" t="str">
            <v>Thinned</v>
          </cell>
          <cell r="F2150" t="str">
            <v>140-145</v>
          </cell>
          <cell r="G2150">
            <v>-0.97</v>
          </cell>
          <cell r="H2150">
            <v>-0.19</v>
          </cell>
          <cell r="I2150">
            <v>-1.1599999999999999</v>
          </cell>
          <cell r="J2150">
            <v>-5.81</v>
          </cell>
          <cell r="K2150">
            <v>696.79</v>
          </cell>
          <cell r="L2150">
            <v>-14.25</v>
          </cell>
          <cell r="M2150">
            <v>682.54</v>
          </cell>
          <cell r="N2150">
            <v>2.21</v>
          </cell>
        </row>
        <row r="2151">
          <cell r="A2151" t="str">
            <v>DF1.714Thinned145</v>
          </cell>
          <cell r="B2151" t="str">
            <v xml:space="preserve">DF </v>
          </cell>
          <cell r="C2151">
            <v>1.7</v>
          </cell>
          <cell r="D2151">
            <v>14</v>
          </cell>
          <cell r="E2151" t="str">
            <v>Thinned</v>
          </cell>
          <cell r="F2151" t="str">
            <v>145-150</v>
          </cell>
          <cell r="G2151">
            <v>-1.07</v>
          </cell>
          <cell r="H2151">
            <v>-0.18</v>
          </cell>
          <cell r="I2151">
            <v>-1.25</v>
          </cell>
          <cell r="J2151">
            <v>-6.24</v>
          </cell>
          <cell r="K2151">
            <v>690.55</v>
          </cell>
          <cell r="L2151">
            <v>-14.55</v>
          </cell>
          <cell r="M2151">
            <v>676</v>
          </cell>
          <cell r="N2151">
            <v>2.11</v>
          </cell>
        </row>
        <row r="2152">
          <cell r="A2152" t="str">
            <v>DF1.714Thinned150</v>
          </cell>
          <cell r="B2152" t="str">
            <v xml:space="preserve">DF </v>
          </cell>
          <cell r="C2152">
            <v>1.7</v>
          </cell>
          <cell r="D2152">
            <v>14</v>
          </cell>
          <cell r="E2152" t="str">
            <v>Thinned</v>
          </cell>
          <cell r="F2152" t="str">
            <v>150-155</v>
          </cell>
          <cell r="G2152">
            <v>-1.1100000000000001</v>
          </cell>
          <cell r="H2152">
            <v>-0.17</v>
          </cell>
          <cell r="I2152">
            <v>-1.29</v>
          </cell>
          <cell r="J2152">
            <v>-6.43</v>
          </cell>
          <cell r="K2152">
            <v>684.11</v>
          </cell>
          <cell r="L2152">
            <v>-14.84</v>
          </cell>
          <cell r="M2152">
            <v>669.27</v>
          </cell>
          <cell r="N2152">
            <v>2.02</v>
          </cell>
        </row>
        <row r="2153">
          <cell r="A2153" t="str">
            <v>DF1.714Thinned155</v>
          </cell>
          <cell r="B2153" t="str">
            <v xml:space="preserve">DF </v>
          </cell>
          <cell r="C2153">
            <v>1.7</v>
          </cell>
          <cell r="D2153">
            <v>14</v>
          </cell>
          <cell r="E2153" t="str">
            <v>Thinned</v>
          </cell>
          <cell r="F2153" t="str">
            <v>155-160</v>
          </cell>
          <cell r="G2153">
            <v>-1.18</v>
          </cell>
          <cell r="H2153">
            <v>-0.17</v>
          </cell>
          <cell r="I2153">
            <v>-1.35</v>
          </cell>
          <cell r="J2153">
            <v>-6.75</v>
          </cell>
          <cell r="K2153">
            <v>677.36</v>
          </cell>
          <cell r="L2153">
            <v>-15.11</v>
          </cell>
          <cell r="M2153">
            <v>662.25</v>
          </cell>
          <cell r="N2153">
            <v>1.93</v>
          </cell>
        </row>
        <row r="2154">
          <cell r="A2154" t="str">
            <v>DF1.714Thinned160</v>
          </cell>
          <cell r="B2154" t="str">
            <v xml:space="preserve">DF </v>
          </cell>
          <cell r="C2154">
            <v>1.7</v>
          </cell>
          <cell r="D2154">
            <v>14</v>
          </cell>
          <cell r="E2154" t="str">
            <v>Thinned</v>
          </cell>
          <cell r="F2154" t="str">
            <v>160-165</v>
          </cell>
          <cell r="G2154">
            <v>-1.25</v>
          </cell>
          <cell r="H2154">
            <v>-0.16</v>
          </cell>
          <cell r="I2154">
            <v>-1.41</v>
          </cell>
          <cell r="J2154">
            <v>-7.06</v>
          </cell>
          <cell r="K2154">
            <v>670.3</v>
          </cell>
          <cell r="L2154">
            <v>-15.37</v>
          </cell>
          <cell r="M2154">
            <v>654.92999999999995</v>
          </cell>
          <cell r="N2154">
            <v>1.84</v>
          </cell>
        </row>
        <row r="2155">
          <cell r="A2155" t="str">
            <v>DF1.714Thinned165</v>
          </cell>
          <cell r="B2155" t="str">
            <v xml:space="preserve">DF </v>
          </cell>
          <cell r="C2155">
            <v>1.7</v>
          </cell>
          <cell r="D2155">
            <v>14</v>
          </cell>
          <cell r="E2155" t="str">
            <v>Thinned</v>
          </cell>
          <cell r="F2155" t="str">
            <v>165-170</v>
          </cell>
          <cell r="G2155">
            <v>-1.25</v>
          </cell>
          <cell r="H2155">
            <v>-0.15</v>
          </cell>
          <cell r="I2155">
            <v>-1.4</v>
          </cell>
          <cell r="J2155">
            <v>-7</v>
          </cell>
          <cell r="K2155">
            <v>663.3</v>
          </cell>
          <cell r="L2155">
            <v>-15.62</v>
          </cell>
          <cell r="M2155">
            <v>647.67999999999995</v>
          </cell>
          <cell r="N2155">
            <v>1.76</v>
          </cell>
        </row>
        <row r="2156">
          <cell r="A2156" t="str">
            <v>DF1.714Thinned170</v>
          </cell>
          <cell r="B2156" t="str">
            <v xml:space="preserve">DF </v>
          </cell>
          <cell r="C2156">
            <v>1.7</v>
          </cell>
          <cell r="D2156">
            <v>14</v>
          </cell>
          <cell r="E2156" t="str">
            <v>Thinned</v>
          </cell>
          <cell r="F2156" t="str">
            <v>170-175</v>
          </cell>
          <cell r="G2156">
            <v>-1.29</v>
          </cell>
          <cell r="H2156">
            <v>-0.15</v>
          </cell>
          <cell r="I2156">
            <v>-1.44</v>
          </cell>
          <cell r="J2156">
            <v>-7.21</v>
          </cell>
          <cell r="K2156">
            <v>656.09</v>
          </cell>
          <cell r="L2156">
            <v>-15.86</v>
          </cell>
          <cell r="M2156">
            <v>640.23</v>
          </cell>
          <cell r="N2156">
            <v>1.68</v>
          </cell>
        </row>
        <row r="2157">
          <cell r="A2157" t="str">
            <v>DF1.714Thinned175</v>
          </cell>
          <cell r="B2157" t="str">
            <v xml:space="preserve">DF </v>
          </cell>
          <cell r="C2157">
            <v>1.7</v>
          </cell>
          <cell r="D2157">
            <v>14</v>
          </cell>
          <cell r="E2157" t="str">
            <v>Thinned</v>
          </cell>
          <cell r="F2157" t="str">
            <v>175-180</v>
          </cell>
          <cell r="G2157">
            <v>-1.32</v>
          </cell>
          <cell r="H2157">
            <v>-0.15</v>
          </cell>
          <cell r="I2157">
            <v>-1.46</v>
          </cell>
          <cell r="J2157">
            <v>-7.32</v>
          </cell>
          <cell r="K2157">
            <v>648.77</v>
          </cell>
          <cell r="L2157">
            <v>-16.09</v>
          </cell>
          <cell r="M2157">
            <v>632.67999999999995</v>
          </cell>
          <cell r="N2157">
            <v>1.61</v>
          </cell>
        </row>
        <row r="2158">
          <cell r="A2158" t="str">
            <v>DF1.714Thinned180</v>
          </cell>
          <cell r="B2158" t="str">
            <v xml:space="preserve">DF </v>
          </cell>
          <cell r="C2158">
            <v>1.7</v>
          </cell>
          <cell r="D2158">
            <v>14</v>
          </cell>
          <cell r="E2158" t="str">
            <v>Thinned</v>
          </cell>
          <cell r="F2158" t="str">
            <v>180-185</v>
          </cell>
          <cell r="G2158">
            <v>-1.31</v>
          </cell>
          <cell r="H2158">
            <v>-0.14000000000000001</v>
          </cell>
          <cell r="I2158">
            <v>-1.45</v>
          </cell>
          <cell r="J2158">
            <v>-7.23</v>
          </cell>
          <cell r="K2158">
            <v>641.54</v>
          </cell>
          <cell r="L2158">
            <v>-16.3</v>
          </cell>
          <cell r="M2158">
            <v>625.24</v>
          </cell>
          <cell r="N2158">
            <v>1.53</v>
          </cell>
        </row>
        <row r="2159">
          <cell r="A2159" t="str">
            <v>DF1.714Thinned185</v>
          </cell>
          <cell r="B2159" t="str">
            <v xml:space="preserve">DF </v>
          </cell>
          <cell r="C2159">
            <v>1.7</v>
          </cell>
          <cell r="D2159">
            <v>14</v>
          </cell>
          <cell r="E2159" t="str">
            <v>Thinned</v>
          </cell>
          <cell r="F2159" t="str">
            <v>185-190</v>
          </cell>
          <cell r="G2159">
            <v>-1.33</v>
          </cell>
          <cell r="H2159">
            <v>-0.14000000000000001</v>
          </cell>
          <cell r="I2159">
            <v>-1.46</v>
          </cell>
          <cell r="J2159">
            <v>-7.3</v>
          </cell>
          <cell r="K2159">
            <v>634.24</v>
          </cell>
          <cell r="L2159">
            <v>-16.510000000000002</v>
          </cell>
          <cell r="M2159">
            <v>617.73</v>
          </cell>
          <cell r="N2159">
            <v>1.47</v>
          </cell>
        </row>
        <row r="2160">
          <cell r="A2160" t="str">
            <v>DF1.714Thinned190</v>
          </cell>
          <cell r="B2160" t="str">
            <v xml:space="preserve">DF </v>
          </cell>
          <cell r="C2160">
            <v>1.7</v>
          </cell>
          <cell r="D2160">
            <v>14</v>
          </cell>
          <cell r="E2160" t="str">
            <v>Thinned</v>
          </cell>
          <cell r="F2160" t="str">
            <v>190-195</v>
          </cell>
          <cell r="G2160">
            <v>-1.3</v>
          </cell>
          <cell r="H2160">
            <v>-0.13</v>
          </cell>
          <cell r="I2160">
            <v>-1.43</v>
          </cell>
          <cell r="J2160">
            <v>-7.16</v>
          </cell>
          <cell r="K2160">
            <v>627.08000000000004</v>
          </cell>
          <cell r="L2160">
            <v>-16.71</v>
          </cell>
          <cell r="M2160">
            <v>610.37</v>
          </cell>
          <cell r="N2160">
            <v>1.4</v>
          </cell>
        </row>
        <row r="2161">
          <cell r="A2161" t="str">
            <v>DF1.714Thinned195</v>
          </cell>
          <cell r="B2161" t="str">
            <v xml:space="preserve">DF </v>
          </cell>
          <cell r="C2161">
            <v>1.7</v>
          </cell>
          <cell r="D2161">
            <v>14</v>
          </cell>
          <cell r="E2161" t="str">
            <v>Thinned</v>
          </cell>
          <cell r="F2161" t="str">
            <v>195-200</v>
          </cell>
          <cell r="G2161">
            <v>-1.3</v>
          </cell>
          <cell r="H2161">
            <v>-0.13</v>
          </cell>
          <cell r="I2161">
            <v>-1.43</v>
          </cell>
          <cell r="J2161">
            <v>-7.15</v>
          </cell>
          <cell r="K2161">
            <v>619.92999999999995</v>
          </cell>
          <cell r="L2161">
            <v>-16.899999999999999</v>
          </cell>
          <cell r="M2161">
            <v>603.03</v>
          </cell>
          <cell r="N2161">
            <v>1.34</v>
          </cell>
        </row>
        <row r="2162">
          <cell r="A2162" t="str">
            <v>DF1.716NO_thin000</v>
          </cell>
          <cell r="B2162" t="str">
            <v xml:space="preserve">DF </v>
          </cell>
          <cell r="C2162">
            <v>1.7</v>
          </cell>
          <cell r="D2162">
            <v>16</v>
          </cell>
          <cell r="E2162" t="str">
            <v>NO_thin</v>
          </cell>
          <cell r="F2162" t="str">
            <v xml:space="preserve">  0-5</v>
          </cell>
          <cell r="G2162">
            <v>2.5099999999999998</v>
          </cell>
          <cell r="H2162">
            <v>2.09</v>
          </cell>
          <cell r="I2162">
            <v>4.5999999999999996</v>
          </cell>
          <cell r="J2162">
            <v>23.02</v>
          </cell>
          <cell r="K2162">
            <v>23.02</v>
          </cell>
          <cell r="L2162">
            <v>0</v>
          </cell>
          <cell r="M2162">
            <v>23.02</v>
          </cell>
          <cell r="N2162">
            <v>0</v>
          </cell>
        </row>
        <row r="2163">
          <cell r="A2163" t="str">
            <v>DF1.716NO_thin005</v>
          </cell>
          <cell r="B2163" t="str">
            <v xml:space="preserve">DF </v>
          </cell>
          <cell r="C2163">
            <v>1.7</v>
          </cell>
          <cell r="D2163">
            <v>16</v>
          </cell>
          <cell r="E2163" t="str">
            <v>NO_thin</v>
          </cell>
          <cell r="F2163" t="str">
            <v xml:space="preserve">  5-10</v>
          </cell>
          <cell r="G2163">
            <v>7.66</v>
          </cell>
          <cell r="H2163">
            <v>2.58</v>
          </cell>
          <cell r="I2163">
            <v>10.24</v>
          </cell>
          <cell r="J2163">
            <v>51.22</v>
          </cell>
          <cell r="K2163">
            <v>74.239999999999995</v>
          </cell>
          <cell r="L2163">
            <v>0</v>
          </cell>
          <cell r="M2163">
            <v>74.239999999999995</v>
          </cell>
          <cell r="N2163">
            <v>0</v>
          </cell>
        </row>
        <row r="2164">
          <cell r="A2164" t="str">
            <v>DF1.716NO_thin010</v>
          </cell>
          <cell r="B2164" t="str">
            <v xml:space="preserve">DF </v>
          </cell>
          <cell r="C2164">
            <v>1.7</v>
          </cell>
          <cell r="D2164">
            <v>16</v>
          </cell>
          <cell r="E2164" t="str">
            <v>NO_thin</v>
          </cell>
          <cell r="F2164" t="str">
            <v xml:space="preserve"> 10-15</v>
          </cell>
          <cell r="G2164">
            <v>22.76</v>
          </cell>
          <cell r="H2164">
            <v>2.98</v>
          </cell>
          <cell r="I2164">
            <v>25.74</v>
          </cell>
          <cell r="J2164">
            <v>128.69</v>
          </cell>
          <cell r="K2164">
            <v>202.93</v>
          </cell>
          <cell r="L2164">
            <v>0</v>
          </cell>
          <cell r="M2164">
            <v>202.93</v>
          </cell>
          <cell r="N2164">
            <v>0</v>
          </cell>
        </row>
        <row r="2165">
          <cell r="A2165" t="str">
            <v>DF1.716NO_thin015</v>
          </cell>
          <cell r="B2165" t="str">
            <v xml:space="preserve">DF </v>
          </cell>
          <cell r="C2165">
            <v>1.7</v>
          </cell>
          <cell r="D2165">
            <v>16</v>
          </cell>
          <cell r="E2165" t="str">
            <v>NO_thin</v>
          </cell>
          <cell r="F2165" t="str">
            <v xml:space="preserve"> 15-20</v>
          </cell>
          <cell r="G2165">
            <v>30.04</v>
          </cell>
          <cell r="H2165">
            <v>4.59</v>
          </cell>
          <cell r="I2165">
            <v>34.630000000000003</v>
          </cell>
          <cell r="J2165">
            <v>173.15</v>
          </cell>
          <cell r="K2165">
            <v>376.09</v>
          </cell>
          <cell r="L2165">
            <v>0</v>
          </cell>
          <cell r="M2165">
            <v>376.09</v>
          </cell>
          <cell r="N2165">
            <v>0</v>
          </cell>
        </row>
        <row r="2166">
          <cell r="A2166" t="str">
            <v>DF1.716NO_thin020</v>
          </cell>
          <cell r="B2166" t="str">
            <v xml:space="preserve">DF </v>
          </cell>
          <cell r="C2166">
            <v>1.7</v>
          </cell>
          <cell r="D2166">
            <v>16</v>
          </cell>
          <cell r="E2166" t="str">
            <v>NO_thin</v>
          </cell>
          <cell r="F2166" t="str">
            <v xml:space="preserve"> 20-25</v>
          </cell>
          <cell r="G2166">
            <v>15.03</v>
          </cell>
          <cell r="H2166">
            <v>3.68</v>
          </cell>
          <cell r="I2166">
            <v>18.71</v>
          </cell>
          <cell r="J2166">
            <v>93.53</v>
          </cell>
          <cell r="K2166">
            <v>469.61</v>
          </cell>
          <cell r="L2166">
            <v>0</v>
          </cell>
          <cell r="M2166">
            <v>469.61</v>
          </cell>
          <cell r="N2166">
            <v>0</v>
          </cell>
        </row>
        <row r="2167">
          <cell r="A2167" t="str">
            <v>DF1.716NO_thin025</v>
          </cell>
          <cell r="B2167" t="str">
            <v xml:space="preserve">DF </v>
          </cell>
          <cell r="C2167">
            <v>1.7</v>
          </cell>
          <cell r="D2167">
            <v>16</v>
          </cell>
          <cell r="E2167" t="str">
            <v>NO_thin</v>
          </cell>
          <cell r="F2167" t="str">
            <v xml:space="preserve"> 25-30</v>
          </cell>
          <cell r="G2167">
            <v>16.579999999999998</v>
          </cell>
          <cell r="H2167">
            <v>6.35</v>
          </cell>
          <cell r="I2167">
            <v>22.94</v>
          </cell>
          <cell r="J2167">
            <v>114.68</v>
          </cell>
          <cell r="K2167">
            <v>584.29</v>
          </cell>
          <cell r="L2167">
            <v>0</v>
          </cell>
          <cell r="M2167">
            <v>584.29</v>
          </cell>
          <cell r="N2167">
            <v>0</v>
          </cell>
        </row>
        <row r="2168">
          <cell r="A2168" t="str">
            <v>DF1.716NO_thin030</v>
          </cell>
          <cell r="B2168" t="str">
            <v xml:space="preserve">DF </v>
          </cell>
          <cell r="C2168">
            <v>1.7</v>
          </cell>
          <cell r="D2168">
            <v>16</v>
          </cell>
          <cell r="E2168" t="str">
            <v>NO_thin</v>
          </cell>
          <cell r="F2168" t="str">
            <v xml:space="preserve"> 30-35</v>
          </cell>
          <cell r="G2168">
            <v>16.66</v>
          </cell>
          <cell r="H2168">
            <v>4.72</v>
          </cell>
          <cell r="I2168">
            <v>21.39</v>
          </cell>
          <cell r="J2168">
            <v>106.93</v>
          </cell>
          <cell r="K2168">
            <v>691.22</v>
          </cell>
          <cell r="L2168">
            <v>0</v>
          </cell>
          <cell r="M2168">
            <v>691.22</v>
          </cell>
          <cell r="N2168">
            <v>0</v>
          </cell>
        </row>
        <row r="2169">
          <cell r="A2169" t="str">
            <v>DF1.716NO_thin035</v>
          </cell>
          <cell r="B2169" t="str">
            <v xml:space="preserve">DF </v>
          </cell>
          <cell r="C2169">
            <v>1.7</v>
          </cell>
          <cell r="D2169">
            <v>16</v>
          </cell>
          <cell r="E2169" t="str">
            <v>NO_thin</v>
          </cell>
          <cell r="F2169" t="str">
            <v xml:space="preserve"> 35-40</v>
          </cell>
          <cell r="G2169">
            <v>16.190000000000001</v>
          </cell>
          <cell r="H2169">
            <v>1.02</v>
          </cell>
          <cell r="I2169">
            <v>17.21</v>
          </cell>
          <cell r="J2169">
            <v>86.07</v>
          </cell>
          <cell r="K2169">
            <v>777.29</v>
          </cell>
          <cell r="L2169">
            <v>0</v>
          </cell>
          <cell r="M2169">
            <v>777.29</v>
          </cell>
          <cell r="N2169">
            <v>0</v>
          </cell>
        </row>
        <row r="2170">
          <cell r="A2170" t="str">
            <v>DF1.716NO_thin040</v>
          </cell>
          <cell r="B2170" t="str">
            <v xml:space="preserve">DF </v>
          </cell>
          <cell r="C2170">
            <v>1.7</v>
          </cell>
          <cell r="D2170">
            <v>16</v>
          </cell>
          <cell r="E2170" t="str">
            <v>NO_thin</v>
          </cell>
          <cell r="F2170" t="str">
            <v xml:space="preserve"> 40-45</v>
          </cell>
          <cell r="G2170">
            <v>15.05</v>
          </cell>
          <cell r="H2170">
            <v>-0.44</v>
          </cell>
          <cell r="I2170">
            <v>14.61</v>
          </cell>
          <cell r="J2170">
            <v>73.06</v>
          </cell>
          <cell r="K2170">
            <v>850.35</v>
          </cell>
          <cell r="L2170">
            <v>0</v>
          </cell>
          <cell r="M2170">
            <v>850.35</v>
          </cell>
          <cell r="N2170">
            <v>0</v>
          </cell>
        </row>
        <row r="2171">
          <cell r="A2171" t="str">
            <v>DF1.716NO_thin045</v>
          </cell>
          <cell r="B2171" t="str">
            <v xml:space="preserve">DF </v>
          </cell>
          <cell r="C2171">
            <v>1.7</v>
          </cell>
          <cell r="D2171">
            <v>16</v>
          </cell>
          <cell r="E2171" t="str">
            <v>NO_thin</v>
          </cell>
          <cell r="F2171" t="str">
            <v xml:space="preserve"> 45-50</v>
          </cell>
          <cell r="G2171">
            <v>13.77</v>
          </cell>
          <cell r="H2171">
            <v>-1.27</v>
          </cell>
          <cell r="I2171">
            <v>12.5</v>
          </cell>
          <cell r="J2171">
            <v>62.51</v>
          </cell>
          <cell r="K2171">
            <v>912.86</v>
          </cell>
          <cell r="L2171">
            <v>0</v>
          </cell>
          <cell r="M2171">
            <v>912.86</v>
          </cell>
          <cell r="N2171">
            <v>0</v>
          </cell>
        </row>
        <row r="2172">
          <cell r="A2172" t="str">
            <v>DF1.716NO_thin050</v>
          </cell>
          <cell r="B2172" t="str">
            <v xml:space="preserve">DF </v>
          </cell>
          <cell r="C2172">
            <v>1.7</v>
          </cell>
          <cell r="D2172">
            <v>16</v>
          </cell>
          <cell r="E2172" t="str">
            <v>NO_thin</v>
          </cell>
          <cell r="F2172" t="str">
            <v xml:space="preserve"> 50-55</v>
          </cell>
          <cell r="G2172">
            <v>12.59</v>
          </cell>
          <cell r="H2172">
            <v>-1.29</v>
          </cell>
          <cell r="I2172">
            <v>11.3</v>
          </cell>
          <cell r="J2172">
            <v>56.5</v>
          </cell>
          <cell r="K2172">
            <v>969.35</v>
          </cell>
          <cell r="L2172">
            <v>0</v>
          </cell>
          <cell r="M2172">
            <v>969.35</v>
          </cell>
          <cell r="N2172">
            <v>0</v>
          </cell>
        </row>
        <row r="2173">
          <cell r="A2173" t="str">
            <v>DF1.716NO_thin055</v>
          </cell>
          <cell r="B2173" t="str">
            <v xml:space="preserve">DF </v>
          </cell>
          <cell r="C2173">
            <v>1.7</v>
          </cell>
          <cell r="D2173">
            <v>16</v>
          </cell>
          <cell r="E2173" t="str">
            <v>NO_thin</v>
          </cell>
          <cell r="F2173" t="str">
            <v xml:space="preserve"> 55-60</v>
          </cell>
          <cell r="G2173">
            <v>11.57</v>
          </cell>
          <cell r="H2173">
            <v>-1.06</v>
          </cell>
          <cell r="I2173">
            <v>10.51</v>
          </cell>
          <cell r="J2173">
            <v>52.56</v>
          </cell>
          <cell r="K2173">
            <v>1021.92</v>
          </cell>
          <cell r="L2173">
            <v>0</v>
          </cell>
          <cell r="M2173">
            <v>1021.92</v>
          </cell>
          <cell r="N2173">
            <v>0</v>
          </cell>
        </row>
        <row r="2174">
          <cell r="A2174" t="str">
            <v>DF1.716NO_thin060</v>
          </cell>
          <cell r="B2174" t="str">
            <v xml:space="preserve">DF </v>
          </cell>
          <cell r="C2174">
            <v>1.7</v>
          </cell>
          <cell r="D2174">
            <v>16</v>
          </cell>
          <cell r="E2174" t="str">
            <v>NO_thin</v>
          </cell>
          <cell r="F2174" t="str">
            <v xml:space="preserve"> 60-65</v>
          </cell>
          <cell r="G2174">
            <v>10.59</v>
          </cell>
          <cell r="H2174">
            <v>-1.02</v>
          </cell>
          <cell r="I2174">
            <v>9.58</v>
          </cell>
          <cell r="J2174">
            <v>47.88</v>
          </cell>
          <cell r="K2174">
            <v>1069.8</v>
          </cell>
          <cell r="L2174">
            <v>0</v>
          </cell>
          <cell r="M2174">
            <v>1069.8</v>
          </cell>
          <cell r="N2174">
            <v>0</v>
          </cell>
        </row>
        <row r="2175">
          <cell r="A2175" t="str">
            <v>DF1.716NO_thin065</v>
          </cell>
          <cell r="B2175" t="str">
            <v xml:space="preserve">DF </v>
          </cell>
          <cell r="C2175">
            <v>1.7</v>
          </cell>
          <cell r="D2175">
            <v>16</v>
          </cell>
          <cell r="E2175" t="str">
            <v>NO_thin</v>
          </cell>
          <cell r="F2175" t="str">
            <v xml:space="preserve"> 65-70</v>
          </cell>
          <cell r="G2175">
            <v>9.4499999999999993</v>
          </cell>
          <cell r="H2175">
            <v>-0.95</v>
          </cell>
          <cell r="I2175">
            <v>8.5</v>
          </cell>
          <cell r="J2175">
            <v>42.5</v>
          </cell>
          <cell r="K2175">
            <v>1112.29</v>
          </cell>
          <cell r="L2175">
            <v>0</v>
          </cell>
          <cell r="M2175">
            <v>1112.29</v>
          </cell>
          <cell r="N2175">
            <v>0</v>
          </cell>
        </row>
        <row r="2176">
          <cell r="A2176" t="str">
            <v>DF1.716NO_thin070</v>
          </cell>
          <cell r="B2176" t="str">
            <v xml:space="preserve">DF </v>
          </cell>
          <cell r="C2176">
            <v>1.7</v>
          </cell>
          <cell r="D2176">
            <v>16</v>
          </cell>
          <cell r="E2176" t="str">
            <v>NO_thin</v>
          </cell>
          <cell r="F2176" t="str">
            <v xml:space="preserve"> 70-75</v>
          </cell>
          <cell r="G2176">
            <v>8.07</v>
          </cell>
          <cell r="H2176">
            <v>-0.79</v>
          </cell>
          <cell r="I2176">
            <v>7.28</v>
          </cell>
          <cell r="J2176">
            <v>36.39</v>
          </cell>
          <cell r="K2176">
            <v>1148.68</v>
          </cell>
          <cell r="L2176">
            <v>0</v>
          </cell>
          <cell r="M2176">
            <v>1148.68</v>
          </cell>
          <cell r="N2176">
            <v>0</v>
          </cell>
        </row>
        <row r="2177">
          <cell r="A2177" t="str">
            <v>DF1.716NO_thin075</v>
          </cell>
          <cell r="B2177" t="str">
            <v xml:space="preserve">DF </v>
          </cell>
          <cell r="C2177">
            <v>1.7</v>
          </cell>
          <cell r="D2177">
            <v>16</v>
          </cell>
          <cell r="E2177" t="str">
            <v>NO_thin</v>
          </cell>
          <cell r="F2177" t="str">
            <v xml:space="preserve"> 75-80</v>
          </cell>
          <cell r="G2177">
            <v>7.05</v>
          </cell>
          <cell r="H2177">
            <v>-1.22</v>
          </cell>
          <cell r="I2177">
            <v>5.83</v>
          </cell>
          <cell r="J2177">
            <v>29.14</v>
          </cell>
          <cell r="K2177">
            <v>1177.82</v>
          </cell>
          <cell r="L2177">
            <v>0</v>
          </cell>
          <cell r="M2177">
            <v>1177.82</v>
          </cell>
          <cell r="N2177">
            <v>0</v>
          </cell>
        </row>
        <row r="2178">
          <cell r="A2178" t="str">
            <v>DF1.716NO_thin080</v>
          </cell>
          <cell r="B2178" t="str">
            <v xml:space="preserve">DF </v>
          </cell>
          <cell r="C2178">
            <v>1.7</v>
          </cell>
          <cell r="D2178">
            <v>16</v>
          </cell>
          <cell r="E2178" t="str">
            <v>NO_thin</v>
          </cell>
          <cell r="F2178" t="str">
            <v xml:space="preserve"> 80-85</v>
          </cell>
          <cell r="G2178">
            <v>6.46</v>
          </cell>
          <cell r="H2178">
            <v>-0.73</v>
          </cell>
          <cell r="I2178">
            <v>5.73</v>
          </cell>
          <cell r="J2178">
            <v>28.64</v>
          </cell>
          <cell r="K2178">
            <v>1206.46</v>
          </cell>
          <cell r="L2178">
            <v>0</v>
          </cell>
          <cell r="M2178">
            <v>1206.46</v>
          </cell>
          <cell r="N2178">
            <v>0</v>
          </cell>
        </row>
        <row r="2179">
          <cell r="A2179" t="str">
            <v>DF1.716NO_thin085</v>
          </cell>
          <cell r="B2179" t="str">
            <v xml:space="preserve">DF </v>
          </cell>
          <cell r="C2179">
            <v>1.7</v>
          </cell>
          <cell r="D2179">
            <v>16</v>
          </cell>
          <cell r="E2179" t="str">
            <v>NO_thin</v>
          </cell>
          <cell r="F2179" t="str">
            <v xml:space="preserve"> 85-90</v>
          </cell>
          <cell r="G2179">
            <v>5.91</v>
          </cell>
          <cell r="H2179">
            <v>-0.48</v>
          </cell>
          <cell r="I2179">
            <v>5.43</v>
          </cell>
          <cell r="J2179">
            <v>27.17</v>
          </cell>
          <cell r="K2179">
            <v>1233.6300000000001</v>
          </cell>
          <cell r="L2179">
            <v>0</v>
          </cell>
          <cell r="M2179">
            <v>1233.6300000000001</v>
          </cell>
          <cell r="N2179">
            <v>0</v>
          </cell>
        </row>
        <row r="2180">
          <cell r="A2180" t="str">
            <v>DF1.716NO_thin090</v>
          </cell>
          <cell r="B2180" t="str">
            <v xml:space="preserve">DF </v>
          </cell>
          <cell r="C2180">
            <v>1.7</v>
          </cell>
          <cell r="D2180">
            <v>16</v>
          </cell>
          <cell r="E2180" t="str">
            <v>NO_thin</v>
          </cell>
          <cell r="F2180" t="str">
            <v xml:space="preserve"> 90-95</v>
          </cell>
          <cell r="G2180">
            <v>5.32</v>
          </cell>
          <cell r="H2180">
            <v>-0.47</v>
          </cell>
          <cell r="I2180">
            <v>4.8499999999999996</v>
          </cell>
          <cell r="J2180">
            <v>24.26</v>
          </cell>
          <cell r="K2180">
            <v>1257.8900000000001</v>
          </cell>
          <cell r="L2180">
            <v>0</v>
          </cell>
          <cell r="M2180">
            <v>1257.8900000000001</v>
          </cell>
          <cell r="N2180">
            <v>0</v>
          </cell>
        </row>
        <row r="2181">
          <cell r="A2181" t="str">
            <v>DF1.716NO_thin095</v>
          </cell>
          <cell r="B2181" t="str">
            <v xml:space="preserve">DF </v>
          </cell>
          <cell r="C2181">
            <v>1.7</v>
          </cell>
          <cell r="D2181">
            <v>16</v>
          </cell>
          <cell r="E2181" t="str">
            <v>NO_thin</v>
          </cell>
          <cell r="F2181" t="str">
            <v xml:space="preserve"> 95-100</v>
          </cell>
          <cell r="G2181">
            <v>4.84</v>
          </cell>
          <cell r="H2181">
            <v>-0.27</v>
          </cell>
          <cell r="I2181">
            <v>4.57</v>
          </cell>
          <cell r="J2181">
            <v>22.84</v>
          </cell>
          <cell r="K2181">
            <v>1280.73</v>
          </cell>
          <cell r="L2181">
            <v>0</v>
          </cell>
          <cell r="M2181">
            <v>1280.73</v>
          </cell>
          <cell r="N2181">
            <v>0</v>
          </cell>
        </row>
        <row r="2182">
          <cell r="A2182" t="str">
            <v>DF1.716NO_thin100</v>
          </cell>
          <cell r="B2182" t="str">
            <v xml:space="preserve">DF </v>
          </cell>
          <cell r="C2182">
            <v>1.7</v>
          </cell>
          <cell r="D2182">
            <v>16</v>
          </cell>
          <cell r="E2182" t="str">
            <v>NO_thin</v>
          </cell>
          <cell r="F2182" t="str">
            <v>100-105</v>
          </cell>
          <cell r="G2182">
            <v>4.33</v>
          </cell>
          <cell r="H2182">
            <v>-0.27</v>
          </cell>
          <cell r="I2182">
            <v>4.0599999999999996</v>
          </cell>
          <cell r="J2182">
            <v>20.3</v>
          </cell>
          <cell r="K2182">
            <v>1301.03</v>
          </cell>
          <cell r="L2182">
            <v>0</v>
          </cell>
          <cell r="M2182">
            <v>1301.03</v>
          </cell>
          <cell r="N2182">
            <v>0</v>
          </cell>
        </row>
        <row r="2183">
          <cell r="A2183" t="str">
            <v>DF1.716NO_thin105</v>
          </cell>
          <cell r="B2183" t="str">
            <v xml:space="preserve">DF </v>
          </cell>
          <cell r="C2183">
            <v>1.7</v>
          </cell>
          <cell r="D2183">
            <v>16</v>
          </cell>
          <cell r="E2183" t="str">
            <v>NO_thin</v>
          </cell>
          <cell r="F2183" t="str">
            <v>105-110</v>
          </cell>
          <cell r="G2183">
            <v>3.84</v>
          </cell>
          <cell r="H2183">
            <v>-0.37</v>
          </cell>
          <cell r="I2183">
            <v>3.47</v>
          </cell>
          <cell r="J2183">
            <v>17.350000000000001</v>
          </cell>
          <cell r="K2183">
            <v>1318.37</v>
          </cell>
          <cell r="L2183">
            <v>0</v>
          </cell>
          <cell r="M2183">
            <v>1318.37</v>
          </cell>
          <cell r="N2183">
            <v>0</v>
          </cell>
        </row>
        <row r="2184">
          <cell r="A2184" t="str">
            <v>DF1.716NO_thin110</v>
          </cell>
          <cell r="B2184" t="str">
            <v xml:space="preserve">DF </v>
          </cell>
          <cell r="C2184">
            <v>1.7</v>
          </cell>
          <cell r="D2184">
            <v>16</v>
          </cell>
          <cell r="E2184" t="str">
            <v>NO_thin</v>
          </cell>
          <cell r="F2184" t="str">
            <v>110-115</v>
          </cell>
          <cell r="G2184">
            <v>3.44</v>
          </cell>
          <cell r="H2184">
            <v>-0.46</v>
          </cell>
          <cell r="I2184">
            <v>2.98</v>
          </cell>
          <cell r="J2184">
            <v>14.89</v>
          </cell>
          <cell r="K2184">
            <v>1333.26</v>
          </cell>
          <cell r="L2184">
            <v>0</v>
          </cell>
          <cell r="M2184">
            <v>1333.26</v>
          </cell>
          <cell r="N2184">
            <v>0</v>
          </cell>
        </row>
        <row r="2185">
          <cell r="A2185" t="str">
            <v>DF1.716NO_thin115</v>
          </cell>
          <cell r="B2185" t="str">
            <v xml:space="preserve">DF </v>
          </cell>
          <cell r="C2185">
            <v>1.7</v>
          </cell>
          <cell r="D2185">
            <v>16</v>
          </cell>
          <cell r="E2185" t="str">
            <v>NO_thin</v>
          </cell>
          <cell r="F2185" t="str">
            <v>115-120</v>
          </cell>
          <cell r="G2185">
            <v>3.12</v>
          </cell>
          <cell r="H2185">
            <v>-0.42</v>
          </cell>
          <cell r="I2185">
            <v>2.7</v>
          </cell>
          <cell r="J2185">
            <v>13.49</v>
          </cell>
          <cell r="K2185">
            <v>1346.75</v>
          </cell>
          <cell r="L2185">
            <v>0</v>
          </cell>
          <cell r="M2185">
            <v>1346.75</v>
          </cell>
          <cell r="N2185">
            <v>0</v>
          </cell>
        </row>
        <row r="2186">
          <cell r="A2186" t="str">
            <v>DF1.716NO_thin120</v>
          </cell>
          <cell r="B2186" t="str">
            <v xml:space="preserve">DF </v>
          </cell>
          <cell r="C2186">
            <v>1.7</v>
          </cell>
          <cell r="D2186">
            <v>16</v>
          </cell>
          <cell r="E2186" t="str">
            <v>NO_thin</v>
          </cell>
          <cell r="F2186" t="str">
            <v>120-125</v>
          </cell>
          <cell r="G2186">
            <v>2.79</v>
          </cell>
          <cell r="H2186">
            <v>-0.37</v>
          </cell>
          <cell r="I2186">
            <v>2.42</v>
          </cell>
          <cell r="J2186">
            <v>12.1</v>
          </cell>
          <cell r="K2186">
            <v>1358.85</v>
          </cell>
          <cell r="L2186">
            <v>0</v>
          </cell>
          <cell r="M2186">
            <v>1358.85</v>
          </cell>
          <cell r="N2186">
            <v>0</v>
          </cell>
        </row>
        <row r="2187">
          <cell r="A2187" t="str">
            <v>DF1.716NO_thin125</v>
          </cell>
          <cell r="B2187" t="str">
            <v xml:space="preserve">DF </v>
          </cell>
          <cell r="C2187">
            <v>1.7</v>
          </cell>
          <cell r="D2187">
            <v>16</v>
          </cell>
          <cell r="E2187" t="str">
            <v>NO_thin</v>
          </cell>
          <cell r="F2187" t="str">
            <v>125-130</v>
          </cell>
          <cell r="G2187">
            <v>2.5099999999999998</v>
          </cell>
          <cell r="H2187">
            <v>-0.28999999999999998</v>
          </cell>
          <cell r="I2187">
            <v>2.2200000000000002</v>
          </cell>
          <cell r="J2187">
            <v>11.1</v>
          </cell>
          <cell r="K2187">
            <v>1369.95</v>
          </cell>
          <cell r="L2187">
            <v>0</v>
          </cell>
          <cell r="M2187">
            <v>1369.95</v>
          </cell>
          <cell r="N2187">
            <v>0</v>
          </cell>
        </row>
        <row r="2188">
          <cell r="A2188" t="str">
            <v>DF1.716NO_thin130</v>
          </cell>
          <cell r="B2188" t="str">
            <v xml:space="preserve">DF </v>
          </cell>
          <cell r="C2188">
            <v>1.7</v>
          </cell>
          <cell r="D2188">
            <v>16</v>
          </cell>
          <cell r="E2188" t="str">
            <v>NO_thin</v>
          </cell>
          <cell r="F2188" t="str">
            <v>130-135</v>
          </cell>
          <cell r="G2188">
            <v>2.23</v>
          </cell>
          <cell r="H2188">
            <v>-0.23</v>
          </cell>
          <cell r="I2188">
            <v>2</v>
          </cell>
          <cell r="J2188">
            <v>9.99</v>
          </cell>
          <cell r="K2188">
            <v>1379.94</v>
          </cell>
          <cell r="L2188">
            <v>0</v>
          </cell>
          <cell r="M2188">
            <v>1379.94</v>
          </cell>
          <cell r="N2188">
            <v>0</v>
          </cell>
        </row>
        <row r="2189">
          <cell r="A2189" t="str">
            <v>DF1.716NO_thin135</v>
          </cell>
          <cell r="B2189" t="str">
            <v xml:space="preserve">DF </v>
          </cell>
          <cell r="C2189">
            <v>1.7</v>
          </cell>
          <cell r="D2189">
            <v>16</v>
          </cell>
          <cell r="E2189" t="str">
            <v>NO_thin</v>
          </cell>
          <cell r="F2189" t="str">
            <v>135-140</v>
          </cell>
          <cell r="G2189">
            <v>1.96</v>
          </cell>
          <cell r="H2189">
            <v>-0.2</v>
          </cell>
          <cell r="I2189">
            <v>1.76</v>
          </cell>
          <cell r="J2189">
            <v>8.81</v>
          </cell>
          <cell r="K2189">
            <v>1388.75</v>
          </cell>
          <cell r="L2189">
            <v>0</v>
          </cell>
          <cell r="M2189">
            <v>1388.75</v>
          </cell>
          <cell r="N2189">
            <v>0</v>
          </cell>
        </row>
        <row r="2190">
          <cell r="A2190" t="str">
            <v>DF1.716NO_thin140</v>
          </cell>
          <cell r="B2190" t="str">
            <v xml:space="preserve">DF </v>
          </cell>
          <cell r="C2190">
            <v>1.7</v>
          </cell>
          <cell r="D2190">
            <v>16</v>
          </cell>
          <cell r="E2190" t="str">
            <v>NO_thin</v>
          </cell>
          <cell r="F2190" t="str">
            <v>140-145</v>
          </cell>
          <cell r="G2190">
            <v>1.82</v>
          </cell>
          <cell r="H2190">
            <v>-0.18</v>
          </cell>
          <cell r="I2190">
            <v>1.64</v>
          </cell>
          <cell r="J2190">
            <v>8.19</v>
          </cell>
          <cell r="K2190">
            <v>1396.93</v>
          </cell>
          <cell r="L2190">
            <v>0</v>
          </cell>
          <cell r="M2190">
            <v>1396.93</v>
          </cell>
          <cell r="N2190">
            <v>0</v>
          </cell>
        </row>
        <row r="2191">
          <cell r="A2191" t="str">
            <v>DF1.716NO_thin145</v>
          </cell>
          <cell r="B2191" t="str">
            <v xml:space="preserve">DF </v>
          </cell>
          <cell r="C2191">
            <v>1.7</v>
          </cell>
          <cell r="D2191">
            <v>16</v>
          </cell>
          <cell r="E2191" t="str">
            <v>NO_thin</v>
          </cell>
          <cell r="F2191" t="str">
            <v>145-150</v>
          </cell>
          <cell r="G2191">
            <v>1.64</v>
          </cell>
          <cell r="H2191">
            <v>-0.15</v>
          </cell>
          <cell r="I2191">
            <v>1.49</v>
          </cell>
          <cell r="J2191">
            <v>7.44</v>
          </cell>
          <cell r="K2191">
            <v>1404.38</v>
          </cell>
          <cell r="L2191">
            <v>0</v>
          </cell>
          <cell r="M2191">
            <v>1404.38</v>
          </cell>
          <cell r="N2191">
            <v>0</v>
          </cell>
        </row>
        <row r="2192">
          <cell r="A2192" t="str">
            <v>DF1.716NO_thin150</v>
          </cell>
          <cell r="B2192" t="str">
            <v xml:space="preserve">DF </v>
          </cell>
          <cell r="C2192">
            <v>1.7</v>
          </cell>
          <cell r="D2192">
            <v>16</v>
          </cell>
          <cell r="E2192" t="str">
            <v>NO_thin</v>
          </cell>
          <cell r="F2192" t="str">
            <v>150-155</v>
          </cell>
          <cell r="G2192">
            <v>1.43</v>
          </cell>
          <cell r="H2192">
            <v>-0.14000000000000001</v>
          </cell>
          <cell r="I2192">
            <v>1.29</v>
          </cell>
          <cell r="J2192">
            <v>6.44</v>
          </cell>
          <cell r="K2192">
            <v>1410.82</v>
          </cell>
          <cell r="L2192">
            <v>0</v>
          </cell>
          <cell r="M2192">
            <v>1410.82</v>
          </cell>
          <cell r="N2192">
            <v>0</v>
          </cell>
        </row>
        <row r="2193">
          <cell r="A2193" t="str">
            <v>DF1.716NO_thin155</v>
          </cell>
          <cell r="B2193" t="str">
            <v xml:space="preserve">DF </v>
          </cell>
          <cell r="C2193">
            <v>1.7</v>
          </cell>
          <cell r="D2193">
            <v>16</v>
          </cell>
          <cell r="E2193" t="str">
            <v>NO_thin</v>
          </cell>
          <cell r="F2193" t="str">
            <v>155-160</v>
          </cell>
          <cell r="G2193">
            <v>1.29</v>
          </cell>
          <cell r="H2193">
            <v>-0.12</v>
          </cell>
          <cell r="I2193">
            <v>1.17</v>
          </cell>
          <cell r="J2193">
            <v>5.84</v>
          </cell>
          <cell r="K2193">
            <v>1416.66</v>
          </cell>
          <cell r="L2193">
            <v>0</v>
          </cell>
          <cell r="M2193">
            <v>1416.66</v>
          </cell>
          <cell r="N2193">
            <v>0</v>
          </cell>
        </row>
        <row r="2194">
          <cell r="A2194" t="str">
            <v>DF1.716NO_thin160</v>
          </cell>
          <cell r="B2194" t="str">
            <v xml:space="preserve">DF </v>
          </cell>
          <cell r="C2194">
            <v>1.7</v>
          </cell>
          <cell r="D2194">
            <v>16</v>
          </cell>
          <cell r="E2194" t="str">
            <v>NO_thin</v>
          </cell>
          <cell r="F2194" t="str">
            <v>160-165</v>
          </cell>
          <cell r="G2194">
            <v>1.2</v>
          </cell>
          <cell r="H2194">
            <v>-0.11</v>
          </cell>
          <cell r="I2194">
            <v>1.0900000000000001</v>
          </cell>
          <cell r="J2194">
            <v>5.43</v>
          </cell>
          <cell r="K2194">
            <v>1422.09</v>
          </cell>
          <cell r="L2194">
            <v>0</v>
          </cell>
          <cell r="M2194">
            <v>1422.09</v>
          </cell>
          <cell r="N2194">
            <v>0</v>
          </cell>
        </row>
        <row r="2195">
          <cell r="A2195" t="str">
            <v>DF1.716NO_thin165</v>
          </cell>
          <cell r="B2195" t="str">
            <v xml:space="preserve">DF </v>
          </cell>
          <cell r="C2195">
            <v>1.7</v>
          </cell>
          <cell r="D2195">
            <v>16</v>
          </cell>
          <cell r="E2195" t="str">
            <v>NO_thin</v>
          </cell>
          <cell r="F2195" t="str">
            <v>165-170</v>
          </cell>
          <cell r="G2195">
            <v>1.01</v>
          </cell>
          <cell r="H2195">
            <v>-0.1</v>
          </cell>
          <cell r="I2195">
            <v>0.91</v>
          </cell>
          <cell r="J2195">
            <v>4.54</v>
          </cell>
          <cell r="K2195">
            <v>1426.64</v>
          </cell>
          <cell r="L2195">
            <v>0</v>
          </cell>
          <cell r="M2195">
            <v>1426.64</v>
          </cell>
          <cell r="N2195">
            <v>0</v>
          </cell>
        </row>
        <row r="2196">
          <cell r="A2196" t="str">
            <v>DF1.716NO_thin170</v>
          </cell>
          <cell r="B2196" t="str">
            <v xml:space="preserve">DF </v>
          </cell>
          <cell r="C2196">
            <v>1.7</v>
          </cell>
          <cell r="D2196">
            <v>16</v>
          </cell>
          <cell r="E2196" t="str">
            <v>NO_thin</v>
          </cell>
          <cell r="F2196" t="str">
            <v>170-175</v>
          </cell>
          <cell r="G2196">
            <v>0.9</v>
          </cell>
          <cell r="H2196">
            <v>-0.03</v>
          </cell>
          <cell r="I2196">
            <v>0.86</v>
          </cell>
          <cell r="J2196">
            <v>4.3</v>
          </cell>
          <cell r="K2196">
            <v>1430.94</v>
          </cell>
          <cell r="L2196">
            <v>0</v>
          </cell>
          <cell r="M2196">
            <v>1430.94</v>
          </cell>
          <cell r="N2196">
            <v>0</v>
          </cell>
        </row>
        <row r="2197">
          <cell r="A2197" t="str">
            <v>DF1.716NO_thin175</v>
          </cell>
          <cell r="B2197" t="str">
            <v xml:space="preserve">DF </v>
          </cell>
          <cell r="C2197">
            <v>1.7</v>
          </cell>
          <cell r="D2197">
            <v>16</v>
          </cell>
          <cell r="E2197" t="str">
            <v>NO_thin</v>
          </cell>
          <cell r="F2197" t="str">
            <v>175-180</v>
          </cell>
          <cell r="G2197">
            <v>0.84</v>
          </cell>
          <cell r="H2197">
            <v>-0.09</v>
          </cell>
          <cell r="I2197">
            <v>0.75</v>
          </cell>
          <cell r="J2197">
            <v>3.74</v>
          </cell>
          <cell r="K2197">
            <v>1434.68</v>
          </cell>
          <cell r="L2197">
            <v>0</v>
          </cell>
          <cell r="M2197">
            <v>1434.68</v>
          </cell>
          <cell r="N2197">
            <v>0</v>
          </cell>
        </row>
        <row r="2198">
          <cell r="A2198" t="str">
            <v>DF1.716NO_thin180</v>
          </cell>
          <cell r="B2198" t="str">
            <v xml:space="preserve">DF </v>
          </cell>
          <cell r="C2198">
            <v>1.7</v>
          </cell>
          <cell r="D2198">
            <v>16</v>
          </cell>
          <cell r="E2198" t="str">
            <v>NO_thin</v>
          </cell>
          <cell r="F2198" t="str">
            <v>180-185</v>
          </cell>
          <cell r="G2198">
            <v>0.72</v>
          </cell>
          <cell r="H2198">
            <v>-0.08</v>
          </cell>
          <cell r="I2198">
            <v>0.64</v>
          </cell>
          <cell r="J2198">
            <v>3.2</v>
          </cell>
          <cell r="K2198">
            <v>1437.88</v>
          </cell>
          <cell r="L2198">
            <v>0</v>
          </cell>
          <cell r="M2198">
            <v>1437.88</v>
          </cell>
          <cell r="N2198">
            <v>0</v>
          </cell>
        </row>
        <row r="2199">
          <cell r="A2199" t="str">
            <v>DF1.716NO_thin185</v>
          </cell>
          <cell r="B2199" t="str">
            <v xml:space="preserve">DF </v>
          </cell>
          <cell r="C2199">
            <v>1.7</v>
          </cell>
          <cell r="D2199">
            <v>16</v>
          </cell>
          <cell r="E2199" t="str">
            <v>NO_thin</v>
          </cell>
          <cell r="F2199" t="str">
            <v>185-190</v>
          </cell>
          <cell r="G2199">
            <v>0.71</v>
          </cell>
          <cell r="H2199">
            <v>-7.0000000000000007E-2</v>
          </cell>
          <cell r="I2199">
            <v>0.64</v>
          </cell>
          <cell r="J2199">
            <v>3.2</v>
          </cell>
          <cell r="K2199">
            <v>1441.08</v>
          </cell>
          <cell r="L2199">
            <v>0</v>
          </cell>
          <cell r="M2199">
            <v>1441.08</v>
          </cell>
          <cell r="N2199">
            <v>0</v>
          </cell>
        </row>
        <row r="2200">
          <cell r="A2200" t="str">
            <v>DF1.716NO_thin190</v>
          </cell>
          <cell r="B2200" t="str">
            <v xml:space="preserve">DF </v>
          </cell>
          <cell r="C2200">
            <v>1.7</v>
          </cell>
          <cell r="D2200">
            <v>16</v>
          </cell>
          <cell r="E2200" t="str">
            <v>NO_thin</v>
          </cell>
          <cell r="F2200" t="str">
            <v>190-195</v>
          </cell>
          <cell r="G2200">
            <v>0.62</v>
          </cell>
          <cell r="H2200">
            <v>-0.06</v>
          </cell>
          <cell r="I2200">
            <v>0.56000000000000005</v>
          </cell>
          <cell r="J2200">
            <v>2.81</v>
          </cell>
          <cell r="K2200">
            <v>1443.88</v>
          </cell>
          <cell r="L2200">
            <v>0</v>
          </cell>
          <cell r="M2200">
            <v>1443.88</v>
          </cell>
          <cell r="N2200">
            <v>0</v>
          </cell>
        </row>
        <row r="2201">
          <cell r="A2201" t="str">
            <v>DF1.716NO_thin195</v>
          </cell>
          <cell r="B2201" t="str">
            <v xml:space="preserve">DF </v>
          </cell>
          <cell r="C2201">
            <v>1.7</v>
          </cell>
          <cell r="D2201">
            <v>16</v>
          </cell>
          <cell r="E2201" t="str">
            <v>NO_thin</v>
          </cell>
          <cell r="F2201" t="str">
            <v>195-200</v>
          </cell>
          <cell r="G2201">
            <v>0.53</v>
          </cell>
          <cell r="H2201">
            <v>-0.04</v>
          </cell>
          <cell r="I2201">
            <v>0.48</v>
          </cell>
          <cell r="J2201">
            <v>2.42</v>
          </cell>
          <cell r="K2201">
            <v>1446.31</v>
          </cell>
          <cell r="L2201">
            <v>0</v>
          </cell>
          <cell r="M2201">
            <v>1446.31</v>
          </cell>
          <cell r="N2201">
            <v>0</v>
          </cell>
        </row>
        <row r="2202">
          <cell r="A2202" t="str">
            <v>DF1.716Thinned000</v>
          </cell>
          <cell r="B2202" t="str">
            <v xml:space="preserve">DF </v>
          </cell>
          <cell r="C2202">
            <v>1.7</v>
          </cell>
          <cell r="D2202">
            <v>16</v>
          </cell>
          <cell r="E2202" t="str">
            <v>Thinned</v>
          </cell>
          <cell r="F2202" t="str">
            <v xml:space="preserve">  0-5</v>
          </cell>
          <cell r="G2202">
            <v>2.5099999999999998</v>
          </cell>
          <cell r="H2202">
            <v>2.09</v>
          </cell>
          <cell r="I2202">
            <v>4.5999999999999996</v>
          </cell>
          <cell r="J2202">
            <v>23.02</v>
          </cell>
          <cell r="K2202">
            <v>23.02</v>
          </cell>
          <cell r="L2202">
            <v>0</v>
          </cell>
          <cell r="M2202">
            <v>23.02</v>
          </cell>
          <cell r="N2202">
            <v>0</v>
          </cell>
        </row>
        <row r="2203">
          <cell r="A2203" t="str">
            <v>DF1.716Thinned005</v>
          </cell>
          <cell r="B2203" t="str">
            <v xml:space="preserve">DF </v>
          </cell>
          <cell r="C2203">
            <v>1.7</v>
          </cell>
          <cell r="D2203">
            <v>16</v>
          </cell>
          <cell r="E2203" t="str">
            <v>Thinned</v>
          </cell>
          <cell r="F2203" t="str">
            <v xml:space="preserve">  5-10</v>
          </cell>
          <cell r="G2203">
            <v>7.66</v>
          </cell>
          <cell r="H2203">
            <v>2.58</v>
          </cell>
          <cell r="I2203">
            <v>10.24</v>
          </cell>
          <cell r="J2203">
            <v>51.22</v>
          </cell>
          <cell r="K2203">
            <v>74.239999999999995</v>
          </cell>
          <cell r="L2203">
            <v>0</v>
          </cell>
          <cell r="M2203">
            <v>74.239999999999995</v>
          </cell>
          <cell r="N2203">
            <v>0</v>
          </cell>
        </row>
        <row r="2204">
          <cell r="A2204" t="str">
            <v>DF1.716Thinned010</v>
          </cell>
          <cell r="B2204" t="str">
            <v xml:space="preserve">DF </v>
          </cell>
          <cell r="C2204">
            <v>1.7</v>
          </cell>
          <cell r="D2204">
            <v>16</v>
          </cell>
          <cell r="E2204" t="str">
            <v>Thinned</v>
          </cell>
          <cell r="F2204" t="str">
            <v xml:space="preserve"> 10-15</v>
          </cell>
          <cell r="G2204">
            <v>22.76</v>
          </cell>
          <cell r="H2204">
            <v>2.98</v>
          </cell>
          <cell r="I2204">
            <v>25.74</v>
          </cell>
          <cell r="J2204">
            <v>128.69</v>
          </cell>
          <cell r="K2204">
            <v>202.93</v>
          </cell>
          <cell r="L2204">
            <v>0</v>
          </cell>
          <cell r="M2204">
            <v>202.93</v>
          </cell>
          <cell r="N2204">
            <v>0</v>
          </cell>
        </row>
        <row r="2205">
          <cell r="A2205" t="str">
            <v>DF1.716Thinned015</v>
          </cell>
          <cell r="B2205" t="str">
            <v xml:space="preserve">DF </v>
          </cell>
          <cell r="C2205">
            <v>1.7</v>
          </cell>
          <cell r="D2205">
            <v>16</v>
          </cell>
          <cell r="E2205" t="str">
            <v>Thinned</v>
          </cell>
          <cell r="F2205" t="str">
            <v xml:space="preserve"> 15-20</v>
          </cell>
          <cell r="G2205">
            <v>4.62</v>
          </cell>
          <cell r="H2205">
            <v>9.58</v>
          </cell>
          <cell r="I2205">
            <v>14.19</v>
          </cell>
          <cell r="J2205">
            <v>70.97</v>
          </cell>
          <cell r="K2205">
            <v>273.89999999999998</v>
          </cell>
          <cell r="L2205">
            <v>-0.34</v>
          </cell>
          <cell r="M2205">
            <v>273.56</v>
          </cell>
          <cell r="N2205">
            <v>19.82</v>
          </cell>
        </row>
        <row r="2206">
          <cell r="A2206" t="str">
            <v>DF1.716Thinned020</v>
          </cell>
          <cell r="B2206" t="str">
            <v xml:space="preserve">DF </v>
          </cell>
          <cell r="C2206">
            <v>1.7</v>
          </cell>
          <cell r="D2206">
            <v>16</v>
          </cell>
          <cell r="E2206" t="str">
            <v>Thinned</v>
          </cell>
          <cell r="F2206" t="str">
            <v xml:space="preserve"> 20-25</v>
          </cell>
          <cell r="G2206">
            <v>6.28</v>
          </cell>
          <cell r="H2206">
            <v>-1.44</v>
          </cell>
          <cell r="I2206">
            <v>4.84</v>
          </cell>
          <cell r="J2206">
            <v>24.2</v>
          </cell>
          <cell r="K2206">
            <v>298.10000000000002</v>
          </cell>
          <cell r="L2206">
            <v>-0.6</v>
          </cell>
          <cell r="M2206">
            <v>297.5</v>
          </cell>
          <cell r="N2206">
            <v>14.6</v>
          </cell>
        </row>
        <row r="2207">
          <cell r="A2207" t="str">
            <v>DF1.716Thinned025</v>
          </cell>
          <cell r="B2207" t="str">
            <v xml:space="preserve">DF </v>
          </cell>
          <cell r="C2207">
            <v>1.7</v>
          </cell>
          <cell r="D2207">
            <v>16</v>
          </cell>
          <cell r="E2207" t="str">
            <v>Thinned</v>
          </cell>
          <cell r="F2207" t="str">
            <v xml:space="preserve"> 25-30</v>
          </cell>
          <cell r="G2207">
            <v>10.93</v>
          </cell>
          <cell r="H2207">
            <v>3.34</v>
          </cell>
          <cell r="I2207">
            <v>14.26</v>
          </cell>
          <cell r="J2207">
            <v>71.319999999999993</v>
          </cell>
          <cell r="K2207">
            <v>369.42</v>
          </cell>
          <cell r="L2207">
            <v>-1.65</v>
          </cell>
          <cell r="M2207">
            <v>367.77000000000004</v>
          </cell>
          <cell r="N2207">
            <v>7.46</v>
          </cell>
        </row>
        <row r="2208">
          <cell r="A2208" t="str">
            <v>DF1.716Thinned030</v>
          </cell>
          <cell r="B2208" t="str">
            <v xml:space="preserve">DF </v>
          </cell>
          <cell r="C2208">
            <v>1.7</v>
          </cell>
          <cell r="D2208">
            <v>16</v>
          </cell>
          <cell r="E2208" t="str">
            <v>Thinned</v>
          </cell>
          <cell r="F2208" t="str">
            <v xml:space="preserve"> 30-35</v>
          </cell>
          <cell r="G2208">
            <v>11.45</v>
          </cell>
          <cell r="H2208">
            <v>2.39</v>
          </cell>
          <cell r="I2208">
            <v>13.84</v>
          </cell>
          <cell r="J2208">
            <v>69.2</v>
          </cell>
          <cell r="K2208">
            <v>438.62</v>
          </cell>
          <cell r="L2208">
            <v>-2.74</v>
          </cell>
          <cell r="M2208">
            <v>435.88</v>
          </cell>
          <cell r="N2208">
            <v>7.62</v>
          </cell>
        </row>
        <row r="2209">
          <cell r="A2209" t="str">
            <v>DF1.716Thinned035</v>
          </cell>
          <cell r="B2209" t="str">
            <v xml:space="preserve">DF </v>
          </cell>
          <cell r="C2209">
            <v>1.7</v>
          </cell>
          <cell r="D2209">
            <v>16</v>
          </cell>
          <cell r="E2209" t="str">
            <v>Thinned</v>
          </cell>
          <cell r="F2209" t="str">
            <v xml:space="preserve"> 35-40</v>
          </cell>
          <cell r="G2209">
            <v>11.07</v>
          </cell>
          <cell r="H2209">
            <v>-0.36</v>
          </cell>
          <cell r="I2209">
            <v>10.7</v>
          </cell>
          <cell r="J2209">
            <v>53.51</v>
          </cell>
          <cell r="K2209">
            <v>492.14</v>
          </cell>
          <cell r="L2209">
            <v>-3.89</v>
          </cell>
          <cell r="M2209">
            <v>488.25</v>
          </cell>
          <cell r="N2209">
            <v>8.17</v>
          </cell>
        </row>
        <row r="2210">
          <cell r="A2210" t="str">
            <v>DF1.716Thinned040</v>
          </cell>
          <cell r="B2210" t="str">
            <v xml:space="preserve">DF </v>
          </cell>
          <cell r="C2210">
            <v>1.7</v>
          </cell>
          <cell r="D2210">
            <v>16</v>
          </cell>
          <cell r="E2210" t="str">
            <v>Thinned</v>
          </cell>
          <cell r="F2210" t="str">
            <v xml:space="preserve"> 40-45</v>
          </cell>
          <cell r="G2210">
            <v>9.9499999999999993</v>
          </cell>
          <cell r="H2210">
            <v>-0.83</v>
          </cell>
          <cell r="I2210">
            <v>9.1199999999999992</v>
          </cell>
          <cell r="J2210">
            <v>45.62</v>
          </cell>
          <cell r="K2210">
            <v>537.75</v>
          </cell>
          <cell r="L2210">
            <v>-5.05</v>
          </cell>
          <cell r="M2210">
            <v>532.70000000000005</v>
          </cell>
          <cell r="N2210">
            <v>8.18</v>
          </cell>
        </row>
        <row r="2211">
          <cell r="A2211" t="str">
            <v>DF1.716Thinned045</v>
          </cell>
          <cell r="B2211" t="str">
            <v xml:space="preserve">DF </v>
          </cell>
          <cell r="C2211">
            <v>1.7</v>
          </cell>
          <cell r="D2211">
            <v>16</v>
          </cell>
          <cell r="E2211" t="str">
            <v>Thinned</v>
          </cell>
          <cell r="F2211" t="str">
            <v xml:space="preserve"> 45-50</v>
          </cell>
          <cell r="G2211">
            <v>6.98</v>
          </cell>
          <cell r="H2211">
            <v>-1.35</v>
          </cell>
          <cell r="I2211">
            <v>5.62</v>
          </cell>
          <cell r="J2211">
            <v>28.12</v>
          </cell>
          <cell r="K2211">
            <v>565.87</v>
          </cell>
          <cell r="L2211">
            <v>-6.22</v>
          </cell>
          <cell r="M2211">
            <v>559.65</v>
          </cell>
          <cell r="N2211">
            <v>8.26</v>
          </cell>
        </row>
        <row r="2212">
          <cell r="A2212" t="str">
            <v>DF1.716Thinned050</v>
          </cell>
          <cell r="B2212" t="str">
            <v xml:space="preserve">DF </v>
          </cell>
          <cell r="C2212">
            <v>1.7</v>
          </cell>
          <cell r="D2212">
            <v>16</v>
          </cell>
          <cell r="E2212" t="str">
            <v>Thinned</v>
          </cell>
          <cell r="F2212" t="str">
            <v xml:space="preserve"> 50-55</v>
          </cell>
          <cell r="G2212">
            <v>8.48</v>
          </cell>
          <cell r="H2212">
            <v>-1.96</v>
          </cell>
          <cell r="I2212">
            <v>6.52</v>
          </cell>
          <cell r="J2212">
            <v>32.590000000000003</v>
          </cell>
          <cell r="K2212">
            <v>598.46</v>
          </cell>
          <cell r="L2212">
            <v>-7.17</v>
          </cell>
          <cell r="M2212">
            <v>591.29000000000008</v>
          </cell>
          <cell r="N2212">
            <v>6.71</v>
          </cell>
        </row>
        <row r="2213">
          <cell r="A2213" t="str">
            <v>DF1.716Thinned055</v>
          </cell>
          <cell r="B2213" t="str">
            <v xml:space="preserve">DF </v>
          </cell>
          <cell r="C2213">
            <v>1.7</v>
          </cell>
          <cell r="D2213">
            <v>16</v>
          </cell>
          <cell r="E2213" t="str">
            <v>Thinned</v>
          </cell>
          <cell r="F2213" t="str">
            <v xml:space="preserve"> 55-60</v>
          </cell>
          <cell r="G2213">
            <v>7.63</v>
          </cell>
          <cell r="H2213">
            <v>-1.6</v>
          </cell>
          <cell r="I2213">
            <v>6.03</v>
          </cell>
          <cell r="J2213">
            <v>30.14</v>
          </cell>
          <cell r="K2213">
            <v>628.61</v>
          </cell>
          <cell r="L2213">
            <v>-8.01</v>
          </cell>
          <cell r="M2213">
            <v>620.6</v>
          </cell>
          <cell r="N2213">
            <v>5.93</v>
          </cell>
        </row>
        <row r="2214">
          <cell r="A2214" t="str">
            <v>DF1.716Thinned060</v>
          </cell>
          <cell r="B2214" t="str">
            <v xml:space="preserve">DF </v>
          </cell>
          <cell r="C2214">
            <v>1.7</v>
          </cell>
          <cell r="D2214">
            <v>16</v>
          </cell>
          <cell r="E2214" t="str">
            <v>Thinned</v>
          </cell>
          <cell r="F2214" t="str">
            <v xml:space="preserve"> 60-65</v>
          </cell>
          <cell r="G2214">
            <v>7.66</v>
          </cell>
          <cell r="H2214">
            <v>-1.1000000000000001</v>
          </cell>
          <cell r="I2214">
            <v>6.56</v>
          </cell>
          <cell r="J2214">
            <v>32.82</v>
          </cell>
          <cell r="K2214">
            <v>661.43</v>
          </cell>
          <cell r="L2214">
            <v>-8.76</v>
          </cell>
          <cell r="M2214">
            <v>652.66999999999996</v>
          </cell>
          <cell r="N2214">
            <v>5.3</v>
          </cell>
        </row>
        <row r="2215">
          <cell r="A2215" t="str">
            <v>DF1.716Thinned065</v>
          </cell>
          <cell r="B2215" t="str">
            <v xml:space="preserve">DF </v>
          </cell>
          <cell r="C2215">
            <v>1.7</v>
          </cell>
          <cell r="D2215">
            <v>16</v>
          </cell>
          <cell r="E2215" t="str">
            <v>Thinned</v>
          </cell>
          <cell r="F2215" t="str">
            <v xml:space="preserve"> 65-70</v>
          </cell>
          <cell r="G2215">
            <v>6.12</v>
          </cell>
          <cell r="H2215">
            <v>-0.87</v>
          </cell>
          <cell r="I2215">
            <v>5.24</v>
          </cell>
          <cell r="J2215">
            <v>26.22</v>
          </cell>
          <cell r="K2215">
            <v>687.65</v>
          </cell>
          <cell r="L2215">
            <v>-9.4499999999999993</v>
          </cell>
          <cell r="M2215">
            <v>678.19999999999993</v>
          </cell>
          <cell r="N2215">
            <v>4.87</v>
          </cell>
        </row>
        <row r="2216">
          <cell r="A2216" t="str">
            <v>DF1.716Thinned070</v>
          </cell>
          <cell r="B2216" t="str">
            <v xml:space="preserve">DF </v>
          </cell>
          <cell r="C2216">
            <v>1.7</v>
          </cell>
          <cell r="D2216">
            <v>16</v>
          </cell>
          <cell r="E2216" t="str">
            <v>Thinned</v>
          </cell>
          <cell r="F2216" t="str">
            <v xml:space="preserve"> 70-75</v>
          </cell>
          <cell r="G2216">
            <v>5.26</v>
          </cell>
          <cell r="H2216">
            <v>-0.66</v>
          </cell>
          <cell r="I2216">
            <v>4.6100000000000003</v>
          </cell>
          <cell r="J2216">
            <v>23.03</v>
          </cell>
          <cell r="K2216">
            <v>710.69</v>
          </cell>
          <cell r="L2216">
            <v>-10.09</v>
          </cell>
          <cell r="M2216">
            <v>700.6</v>
          </cell>
          <cell r="N2216">
            <v>4.54</v>
          </cell>
        </row>
        <row r="2217">
          <cell r="A2217" t="str">
            <v>DF1.716Thinned075</v>
          </cell>
          <cell r="B2217" t="str">
            <v xml:space="preserve">DF </v>
          </cell>
          <cell r="C2217">
            <v>1.7</v>
          </cell>
          <cell r="D2217">
            <v>16</v>
          </cell>
          <cell r="E2217" t="str">
            <v>Thinned</v>
          </cell>
          <cell r="F2217" t="str">
            <v xml:space="preserve"> 75-80</v>
          </cell>
          <cell r="G2217">
            <v>4.1500000000000004</v>
          </cell>
          <cell r="H2217">
            <v>-0.52</v>
          </cell>
          <cell r="I2217">
            <v>3.62</v>
          </cell>
          <cell r="J2217">
            <v>18.12</v>
          </cell>
          <cell r="K2217">
            <v>728.8</v>
          </cell>
          <cell r="L2217">
            <v>-10.7</v>
          </cell>
          <cell r="M2217">
            <v>718.09999999999991</v>
          </cell>
          <cell r="N2217">
            <v>4.28</v>
          </cell>
        </row>
        <row r="2218">
          <cell r="A2218" t="str">
            <v>DF1.716Thinned080</v>
          </cell>
          <cell r="B2218" t="str">
            <v xml:space="preserve">DF </v>
          </cell>
          <cell r="C2218">
            <v>1.7</v>
          </cell>
          <cell r="D2218">
            <v>16</v>
          </cell>
          <cell r="E2218" t="str">
            <v>Thinned</v>
          </cell>
          <cell r="F2218" t="str">
            <v xml:space="preserve"> 80-85</v>
          </cell>
          <cell r="G2218">
            <v>4.09</v>
          </cell>
          <cell r="H2218">
            <v>-0.42</v>
          </cell>
          <cell r="I2218">
            <v>3.67</v>
          </cell>
          <cell r="J2218">
            <v>18.34</v>
          </cell>
          <cell r="K2218">
            <v>747.14</v>
          </cell>
          <cell r="L2218">
            <v>-11.27</v>
          </cell>
          <cell r="M2218">
            <v>735.87</v>
          </cell>
          <cell r="N2218">
            <v>4.03</v>
          </cell>
        </row>
        <row r="2219">
          <cell r="A2219" t="str">
            <v>DF1.716Thinned085</v>
          </cell>
          <cell r="B2219" t="str">
            <v xml:space="preserve">DF </v>
          </cell>
          <cell r="C2219">
            <v>1.7</v>
          </cell>
          <cell r="D2219">
            <v>16</v>
          </cell>
          <cell r="E2219" t="str">
            <v>Thinned</v>
          </cell>
          <cell r="F2219" t="str">
            <v xml:space="preserve"> 85-90</v>
          </cell>
          <cell r="G2219">
            <v>2.69</v>
          </cell>
          <cell r="H2219">
            <v>-0.4</v>
          </cell>
          <cell r="I2219">
            <v>2.29</v>
          </cell>
          <cell r="J2219">
            <v>11.44</v>
          </cell>
          <cell r="K2219">
            <v>758.59</v>
          </cell>
          <cell r="L2219">
            <v>-11.81</v>
          </cell>
          <cell r="M2219">
            <v>746.78000000000009</v>
          </cell>
          <cell r="N2219">
            <v>3.82</v>
          </cell>
        </row>
        <row r="2220">
          <cell r="A2220" t="str">
            <v>DF1.716Thinned090</v>
          </cell>
          <cell r="B2220" t="str">
            <v xml:space="preserve">DF </v>
          </cell>
          <cell r="C2220">
            <v>1.7</v>
          </cell>
          <cell r="D2220">
            <v>16</v>
          </cell>
          <cell r="E2220" t="str">
            <v>Thinned</v>
          </cell>
          <cell r="F2220" t="str">
            <v xml:space="preserve"> 90-95</v>
          </cell>
          <cell r="G2220">
            <v>2.54</v>
          </cell>
          <cell r="H2220">
            <v>-0.36</v>
          </cell>
          <cell r="I2220">
            <v>2.1800000000000002</v>
          </cell>
          <cell r="J2220">
            <v>10.92</v>
          </cell>
          <cell r="K2220">
            <v>769.51</v>
          </cell>
          <cell r="L2220">
            <v>-12.32</v>
          </cell>
          <cell r="M2220">
            <v>757.18999999999994</v>
          </cell>
          <cell r="N2220">
            <v>3.61</v>
          </cell>
        </row>
        <row r="2221">
          <cell r="A2221" t="str">
            <v>DF1.716Thinned095</v>
          </cell>
          <cell r="B2221" t="str">
            <v xml:space="preserve">DF </v>
          </cell>
          <cell r="C2221">
            <v>1.7</v>
          </cell>
          <cell r="D2221">
            <v>16</v>
          </cell>
          <cell r="E2221" t="str">
            <v>Thinned</v>
          </cell>
          <cell r="F2221" t="str">
            <v xml:space="preserve"> 95-100</v>
          </cell>
          <cell r="G2221">
            <v>2.14</v>
          </cell>
          <cell r="H2221">
            <v>-0.33</v>
          </cell>
          <cell r="I2221">
            <v>1.81</v>
          </cell>
          <cell r="J2221">
            <v>9.0399999999999991</v>
          </cell>
          <cell r="K2221">
            <v>778.54</v>
          </cell>
          <cell r="L2221">
            <v>-12.81</v>
          </cell>
          <cell r="M2221">
            <v>765.73</v>
          </cell>
          <cell r="N2221">
            <v>3.4</v>
          </cell>
        </row>
        <row r="2222">
          <cell r="A2222" t="str">
            <v>DF1.716Thinned100</v>
          </cell>
          <cell r="B2222" t="str">
            <v xml:space="preserve">DF </v>
          </cell>
          <cell r="C2222">
            <v>1.7</v>
          </cell>
          <cell r="D2222">
            <v>16</v>
          </cell>
          <cell r="E2222" t="str">
            <v>Thinned</v>
          </cell>
          <cell r="F2222" t="str">
            <v>100-105</v>
          </cell>
          <cell r="G2222">
            <v>1.69</v>
          </cell>
          <cell r="H2222">
            <v>-0.31</v>
          </cell>
          <cell r="I2222">
            <v>1.38</v>
          </cell>
          <cell r="J2222">
            <v>6.89</v>
          </cell>
          <cell r="K2222">
            <v>785.43</v>
          </cell>
          <cell r="L2222">
            <v>-13.26</v>
          </cell>
          <cell r="M2222">
            <v>772.17</v>
          </cell>
          <cell r="N2222">
            <v>3.21</v>
          </cell>
        </row>
        <row r="2223">
          <cell r="A2223" t="str">
            <v>DF1.716Thinned105</v>
          </cell>
          <cell r="B2223" t="str">
            <v xml:space="preserve">DF </v>
          </cell>
          <cell r="C2223">
            <v>1.7</v>
          </cell>
          <cell r="D2223">
            <v>16</v>
          </cell>
          <cell r="E2223" t="str">
            <v>Thinned</v>
          </cell>
          <cell r="F2223" t="str">
            <v>105-110</v>
          </cell>
          <cell r="G2223">
            <v>1.3</v>
          </cell>
          <cell r="H2223">
            <v>-0.28999999999999998</v>
          </cell>
          <cell r="I2223">
            <v>1.01</v>
          </cell>
          <cell r="J2223">
            <v>5.0599999999999996</v>
          </cell>
          <cell r="K2223">
            <v>790.49</v>
          </cell>
          <cell r="L2223">
            <v>-13.69</v>
          </cell>
          <cell r="M2223">
            <v>776.8</v>
          </cell>
          <cell r="N2223">
            <v>3.03</v>
          </cell>
        </row>
        <row r="2224">
          <cell r="A2224" t="str">
            <v>DF1.716Thinned110</v>
          </cell>
          <cell r="B2224" t="str">
            <v xml:space="preserve">DF </v>
          </cell>
          <cell r="C2224">
            <v>1.7</v>
          </cell>
          <cell r="D2224">
            <v>16</v>
          </cell>
          <cell r="E2224" t="str">
            <v>Thinned</v>
          </cell>
          <cell r="F2224" t="str">
            <v>110-115</v>
          </cell>
          <cell r="G2224">
            <v>0.96</v>
          </cell>
          <cell r="H2224">
            <v>-0.27</v>
          </cell>
          <cell r="I2224">
            <v>0.69</v>
          </cell>
          <cell r="J2224">
            <v>3.46</v>
          </cell>
          <cell r="K2224">
            <v>793.94</v>
          </cell>
          <cell r="L2224">
            <v>-14.09</v>
          </cell>
          <cell r="M2224">
            <v>779.85</v>
          </cell>
          <cell r="N2224">
            <v>2.86</v>
          </cell>
        </row>
        <row r="2225">
          <cell r="A2225" t="str">
            <v>DF1.716Thinned115</v>
          </cell>
          <cell r="B2225" t="str">
            <v xml:space="preserve">DF </v>
          </cell>
          <cell r="C2225">
            <v>1.7</v>
          </cell>
          <cell r="D2225">
            <v>16</v>
          </cell>
          <cell r="E2225" t="str">
            <v>Thinned</v>
          </cell>
          <cell r="F2225" t="str">
            <v>115-120</v>
          </cell>
          <cell r="G2225">
            <v>0.66</v>
          </cell>
          <cell r="H2225">
            <v>-0.26</v>
          </cell>
          <cell r="I2225">
            <v>0.41</v>
          </cell>
          <cell r="J2225">
            <v>2.04</v>
          </cell>
          <cell r="K2225">
            <v>795.98</v>
          </cell>
          <cell r="L2225">
            <v>-14.48</v>
          </cell>
          <cell r="M2225">
            <v>781.5</v>
          </cell>
          <cell r="N2225">
            <v>2.69</v>
          </cell>
        </row>
        <row r="2226">
          <cell r="A2226" t="str">
            <v>DF1.716Thinned120</v>
          </cell>
          <cell r="B2226" t="str">
            <v xml:space="preserve">DF </v>
          </cell>
          <cell r="C2226">
            <v>1.7</v>
          </cell>
          <cell r="D2226">
            <v>16</v>
          </cell>
          <cell r="E2226" t="str">
            <v>Thinned</v>
          </cell>
          <cell r="F2226" t="str">
            <v>120-125</v>
          </cell>
          <cell r="G2226">
            <v>0.4</v>
          </cell>
          <cell r="H2226">
            <v>-0.25</v>
          </cell>
          <cell r="I2226">
            <v>0.16</v>
          </cell>
          <cell r="J2226">
            <v>0.78</v>
          </cell>
          <cell r="K2226">
            <v>796.76</v>
          </cell>
          <cell r="L2226">
            <v>-14.84</v>
          </cell>
          <cell r="M2226">
            <v>781.92</v>
          </cell>
          <cell r="N2226">
            <v>2.54</v>
          </cell>
        </row>
        <row r="2227">
          <cell r="A2227" t="str">
            <v>DF1.716Thinned125</v>
          </cell>
          <cell r="B2227" t="str">
            <v xml:space="preserve">DF </v>
          </cell>
          <cell r="C2227">
            <v>1.7</v>
          </cell>
          <cell r="D2227">
            <v>16</v>
          </cell>
          <cell r="E2227" t="str">
            <v>Thinned</v>
          </cell>
          <cell r="F2227" t="str">
            <v>125-130</v>
          </cell>
          <cell r="G2227">
            <v>0.18</v>
          </cell>
          <cell r="H2227">
            <v>-0.24</v>
          </cell>
          <cell r="I2227">
            <v>-0.06</v>
          </cell>
          <cell r="J2227">
            <v>-0.28000000000000003</v>
          </cell>
          <cell r="K2227">
            <v>796.48</v>
          </cell>
          <cell r="L2227">
            <v>-15.18</v>
          </cell>
          <cell r="M2227">
            <v>781.30000000000007</v>
          </cell>
          <cell r="N2227">
            <v>2.4</v>
          </cell>
        </row>
        <row r="2228">
          <cell r="A2228" t="str">
            <v>DF1.716Thinned130</v>
          </cell>
          <cell r="B2228" t="str">
            <v xml:space="preserve">DF </v>
          </cell>
          <cell r="C2228">
            <v>1.7</v>
          </cell>
          <cell r="D2228">
            <v>16</v>
          </cell>
          <cell r="E2228" t="str">
            <v>Thinned</v>
          </cell>
          <cell r="F2228" t="str">
            <v>130-135</v>
          </cell>
          <cell r="G2228">
            <v>-0.03</v>
          </cell>
          <cell r="H2228">
            <v>-0.23</v>
          </cell>
          <cell r="I2228">
            <v>-0.26</v>
          </cell>
          <cell r="J2228">
            <v>-1.31</v>
          </cell>
          <cell r="K2228">
            <v>795.17</v>
          </cell>
          <cell r="L2228">
            <v>-15.5</v>
          </cell>
          <cell r="M2228">
            <v>779.67</v>
          </cell>
          <cell r="N2228">
            <v>2.2599999999999998</v>
          </cell>
        </row>
        <row r="2229">
          <cell r="A2229" t="str">
            <v>DF1.716Thinned135</v>
          </cell>
          <cell r="B2229" t="str">
            <v xml:space="preserve">DF </v>
          </cell>
          <cell r="C2229">
            <v>1.7</v>
          </cell>
          <cell r="D2229">
            <v>16</v>
          </cell>
          <cell r="E2229" t="str">
            <v>Thinned</v>
          </cell>
          <cell r="F2229" t="str">
            <v>135-140</v>
          </cell>
          <cell r="G2229">
            <v>-0.15</v>
          </cell>
          <cell r="H2229">
            <v>-0.22</v>
          </cell>
          <cell r="I2229">
            <v>-0.37</v>
          </cell>
          <cell r="J2229">
            <v>-1.84</v>
          </cell>
          <cell r="K2229">
            <v>793.32</v>
          </cell>
          <cell r="L2229">
            <v>-15.8</v>
          </cell>
          <cell r="M2229">
            <v>777.5200000000001</v>
          </cell>
          <cell r="N2229">
            <v>2.13</v>
          </cell>
        </row>
        <row r="2230">
          <cell r="A2230" t="str">
            <v>DF1.716Thinned140</v>
          </cell>
          <cell r="B2230" t="str">
            <v xml:space="preserve">DF </v>
          </cell>
          <cell r="C2230">
            <v>1.7</v>
          </cell>
          <cell r="D2230">
            <v>16</v>
          </cell>
          <cell r="E2230" t="str">
            <v>Thinned</v>
          </cell>
          <cell r="F2230" t="str">
            <v>140-145</v>
          </cell>
          <cell r="G2230">
            <v>-0.31</v>
          </cell>
          <cell r="H2230">
            <v>-0.21</v>
          </cell>
          <cell r="I2230">
            <v>-0.52</v>
          </cell>
          <cell r="J2230">
            <v>-2.62</v>
          </cell>
          <cell r="K2230">
            <v>790.7</v>
          </cell>
          <cell r="L2230">
            <v>-16.09</v>
          </cell>
          <cell r="M2230">
            <v>774.61</v>
          </cell>
          <cell r="N2230">
            <v>2.0099999999999998</v>
          </cell>
        </row>
        <row r="2231">
          <cell r="A2231" t="str">
            <v>DF1.716Thinned145</v>
          </cell>
          <cell r="B2231" t="str">
            <v xml:space="preserve">DF </v>
          </cell>
          <cell r="C2231">
            <v>1.7</v>
          </cell>
          <cell r="D2231">
            <v>16</v>
          </cell>
          <cell r="E2231" t="str">
            <v>Thinned</v>
          </cell>
          <cell r="F2231" t="str">
            <v>145-150</v>
          </cell>
          <cell r="G2231">
            <v>-0.43</v>
          </cell>
          <cell r="H2231">
            <v>-0.2</v>
          </cell>
          <cell r="I2231">
            <v>-0.63</v>
          </cell>
          <cell r="J2231">
            <v>-3.17</v>
          </cell>
          <cell r="K2231">
            <v>787.53</v>
          </cell>
          <cell r="L2231">
            <v>-16.350000000000001</v>
          </cell>
          <cell r="M2231">
            <v>771.18</v>
          </cell>
          <cell r="N2231">
            <v>1.9</v>
          </cell>
        </row>
        <row r="2232">
          <cell r="A2232" t="str">
            <v>DF1.716Thinned150</v>
          </cell>
          <cell r="B2232" t="str">
            <v xml:space="preserve">DF </v>
          </cell>
          <cell r="C2232">
            <v>1.7</v>
          </cell>
          <cell r="D2232">
            <v>16</v>
          </cell>
          <cell r="E2232" t="str">
            <v>Thinned</v>
          </cell>
          <cell r="F2232" t="str">
            <v>150-155</v>
          </cell>
          <cell r="G2232">
            <v>-0.53</v>
          </cell>
          <cell r="H2232">
            <v>-0.19</v>
          </cell>
          <cell r="I2232">
            <v>-0.72</v>
          </cell>
          <cell r="J2232">
            <v>-3.61</v>
          </cell>
          <cell r="K2232">
            <v>783.92</v>
          </cell>
          <cell r="L2232">
            <v>-16.61</v>
          </cell>
          <cell r="M2232">
            <v>767.31</v>
          </cell>
          <cell r="N2232">
            <v>1.79</v>
          </cell>
        </row>
        <row r="2233">
          <cell r="A2233" t="str">
            <v>DF1.716Thinned155</v>
          </cell>
          <cell r="B2233" t="str">
            <v xml:space="preserve">DF </v>
          </cell>
          <cell r="C2233">
            <v>1.7</v>
          </cell>
          <cell r="D2233">
            <v>16</v>
          </cell>
          <cell r="E2233" t="str">
            <v>Thinned</v>
          </cell>
          <cell r="F2233" t="str">
            <v>155-160</v>
          </cell>
          <cell r="G2233">
            <v>-0.61</v>
          </cell>
          <cell r="H2233">
            <v>-0.19</v>
          </cell>
          <cell r="I2233">
            <v>-0.8</v>
          </cell>
          <cell r="J2233">
            <v>-3.99</v>
          </cell>
          <cell r="K2233">
            <v>779.93</v>
          </cell>
          <cell r="L2233">
            <v>-16.84</v>
          </cell>
          <cell r="M2233">
            <v>763.08999999999992</v>
          </cell>
          <cell r="N2233">
            <v>1.69</v>
          </cell>
        </row>
        <row r="2234">
          <cell r="A2234" t="str">
            <v>DF1.716Thinned160</v>
          </cell>
          <cell r="B2234" t="str">
            <v xml:space="preserve">DF </v>
          </cell>
          <cell r="C2234">
            <v>1.7</v>
          </cell>
          <cell r="D2234">
            <v>16</v>
          </cell>
          <cell r="E2234" t="str">
            <v>Thinned</v>
          </cell>
          <cell r="F2234" t="str">
            <v>160-165</v>
          </cell>
          <cell r="G2234">
            <v>-0.7</v>
          </cell>
          <cell r="H2234">
            <v>-0.18</v>
          </cell>
          <cell r="I2234">
            <v>-0.88</v>
          </cell>
          <cell r="J2234">
            <v>-4.38</v>
          </cell>
          <cell r="K2234">
            <v>775.55</v>
          </cell>
          <cell r="L2234">
            <v>-17.07</v>
          </cell>
          <cell r="M2234">
            <v>758.4799999999999</v>
          </cell>
          <cell r="N2234">
            <v>1.59</v>
          </cell>
        </row>
        <row r="2235">
          <cell r="A2235" t="str">
            <v>DF1.716Thinned165</v>
          </cell>
          <cell r="B2235" t="str">
            <v xml:space="preserve">DF </v>
          </cell>
          <cell r="C2235">
            <v>1.7</v>
          </cell>
          <cell r="D2235">
            <v>16</v>
          </cell>
          <cell r="E2235" t="str">
            <v>Thinned</v>
          </cell>
          <cell r="F2235" t="str">
            <v>165-170</v>
          </cell>
          <cell r="G2235">
            <v>-0.71</v>
          </cell>
          <cell r="H2235">
            <v>-0.17</v>
          </cell>
          <cell r="I2235">
            <v>-0.87</v>
          </cell>
          <cell r="J2235">
            <v>-4.37</v>
          </cell>
          <cell r="K2235">
            <v>771.17</v>
          </cell>
          <cell r="L2235">
            <v>-17.28</v>
          </cell>
          <cell r="M2235">
            <v>753.89</v>
          </cell>
          <cell r="N2235">
            <v>1.51</v>
          </cell>
        </row>
        <row r="2236">
          <cell r="A2236" t="str">
            <v>DF1.716Thinned170</v>
          </cell>
          <cell r="B2236" t="str">
            <v xml:space="preserve">DF </v>
          </cell>
          <cell r="C2236">
            <v>1.7</v>
          </cell>
          <cell r="D2236">
            <v>16</v>
          </cell>
          <cell r="E2236" t="str">
            <v>Thinned</v>
          </cell>
          <cell r="F2236" t="str">
            <v>170-175</v>
          </cell>
          <cell r="G2236">
            <v>-0.76</v>
          </cell>
          <cell r="H2236">
            <v>-0.16</v>
          </cell>
          <cell r="I2236">
            <v>-0.93</v>
          </cell>
          <cell r="J2236">
            <v>-4.63</v>
          </cell>
          <cell r="K2236">
            <v>766.54</v>
          </cell>
          <cell r="L2236">
            <v>-17.489999999999998</v>
          </cell>
          <cell r="M2236">
            <v>749.05</v>
          </cell>
          <cell r="N2236">
            <v>1.42</v>
          </cell>
        </row>
        <row r="2237">
          <cell r="A2237" t="str">
            <v>DF1.716Thinned175</v>
          </cell>
          <cell r="B2237" t="str">
            <v xml:space="preserve">DF </v>
          </cell>
          <cell r="C2237">
            <v>1.7</v>
          </cell>
          <cell r="D2237">
            <v>16</v>
          </cell>
          <cell r="E2237" t="str">
            <v>Thinned</v>
          </cell>
          <cell r="F2237" t="str">
            <v>175-180</v>
          </cell>
          <cell r="G2237">
            <v>-0.81</v>
          </cell>
          <cell r="H2237">
            <v>-0.16</v>
          </cell>
          <cell r="I2237">
            <v>-0.97</v>
          </cell>
          <cell r="J2237">
            <v>-4.83</v>
          </cell>
          <cell r="K2237">
            <v>761.71</v>
          </cell>
          <cell r="L2237">
            <v>-17.68</v>
          </cell>
          <cell r="M2237">
            <v>744.03000000000009</v>
          </cell>
          <cell r="N2237">
            <v>1.34</v>
          </cell>
        </row>
        <row r="2238">
          <cell r="A2238" t="str">
            <v>DF1.716Thinned180</v>
          </cell>
          <cell r="B2238" t="str">
            <v xml:space="preserve">DF </v>
          </cell>
          <cell r="C2238">
            <v>1.7</v>
          </cell>
          <cell r="D2238">
            <v>16</v>
          </cell>
          <cell r="E2238" t="str">
            <v>Thinned</v>
          </cell>
          <cell r="F2238" t="str">
            <v>180-185</v>
          </cell>
          <cell r="G2238">
            <v>-0.8</v>
          </cell>
          <cell r="H2238">
            <v>-0.15</v>
          </cell>
          <cell r="I2238">
            <v>-0.95</v>
          </cell>
          <cell r="J2238">
            <v>-4.7300000000000004</v>
          </cell>
          <cell r="K2238">
            <v>756.99</v>
          </cell>
          <cell r="L2238">
            <v>-17.86</v>
          </cell>
          <cell r="M2238">
            <v>739.13</v>
          </cell>
          <cell r="N2238">
            <v>1.27</v>
          </cell>
        </row>
        <row r="2239">
          <cell r="A2239" t="str">
            <v>DF1.716Thinned185</v>
          </cell>
          <cell r="B2239" t="str">
            <v xml:space="preserve">DF </v>
          </cell>
          <cell r="C2239">
            <v>1.7</v>
          </cell>
          <cell r="D2239">
            <v>16</v>
          </cell>
          <cell r="E2239" t="str">
            <v>Thinned</v>
          </cell>
          <cell r="F2239" t="str">
            <v>185-190</v>
          </cell>
          <cell r="G2239">
            <v>-0.84</v>
          </cell>
          <cell r="H2239">
            <v>-0.14000000000000001</v>
          </cell>
          <cell r="I2239">
            <v>-0.99</v>
          </cell>
          <cell r="J2239">
            <v>-4.93</v>
          </cell>
          <cell r="K2239">
            <v>752.06</v>
          </cell>
          <cell r="L2239">
            <v>-18.03</v>
          </cell>
          <cell r="M2239">
            <v>734.03</v>
          </cell>
          <cell r="N2239">
            <v>1.19</v>
          </cell>
        </row>
        <row r="2240">
          <cell r="A2240" t="str">
            <v>DF1.716Thinned190</v>
          </cell>
          <cell r="B2240" t="str">
            <v xml:space="preserve">DF </v>
          </cell>
          <cell r="C2240">
            <v>1.7</v>
          </cell>
          <cell r="D2240">
            <v>16</v>
          </cell>
          <cell r="E2240" t="str">
            <v>Thinned</v>
          </cell>
          <cell r="F2240" t="str">
            <v>190-195</v>
          </cell>
          <cell r="G2240">
            <v>-0.82</v>
          </cell>
          <cell r="H2240">
            <v>-0.13</v>
          </cell>
          <cell r="I2240">
            <v>-0.95</v>
          </cell>
          <cell r="J2240">
            <v>-4.7699999999999996</v>
          </cell>
          <cell r="K2240">
            <v>747.29</v>
          </cell>
          <cell r="L2240">
            <v>-18.18</v>
          </cell>
          <cell r="M2240">
            <v>729.11</v>
          </cell>
          <cell r="N2240">
            <v>1.1299999999999999</v>
          </cell>
        </row>
        <row r="2241">
          <cell r="A2241" t="str">
            <v>DF1.716Thinned195</v>
          </cell>
          <cell r="B2241" t="str">
            <v xml:space="preserve">DF </v>
          </cell>
          <cell r="C2241">
            <v>1.7</v>
          </cell>
          <cell r="D2241">
            <v>16</v>
          </cell>
          <cell r="E2241" t="str">
            <v>Thinned</v>
          </cell>
          <cell r="F2241" t="str">
            <v>195-200</v>
          </cell>
          <cell r="G2241">
            <v>0.81</v>
          </cell>
          <cell r="H2241">
            <v>-0.7</v>
          </cell>
          <cell r="I2241">
            <v>0.11</v>
          </cell>
          <cell r="J2241">
            <v>0.56000000000000005</v>
          </cell>
          <cell r="K2241">
            <v>747.85</v>
          </cell>
          <cell r="L2241">
            <v>-18.18</v>
          </cell>
          <cell r="M2241">
            <v>729.67000000000007</v>
          </cell>
          <cell r="N2241">
            <v>0</v>
          </cell>
        </row>
        <row r="2242">
          <cell r="A2242" t="str">
            <v>DF1.718NO_thin000</v>
          </cell>
          <cell r="B2242" t="str">
            <v xml:space="preserve">DF </v>
          </cell>
          <cell r="C2242">
            <v>1.7</v>
          </cell>
          <cell r="D2242">
            <v>18</v>
          </cell>
          <cell r="E2242" t="str">
            <v>NO_thin</v>
          </cell>
          <cell r="F2242" t="str">
            <v xml:space="preserve">  0-5</v>
          </cell>
          <cell r="G2242">
            <v>3.23</v>
          </cell>
          <cell r="H2242">
            <v>2.2200000000000002</v>
          </cell>
          <cell r="I2242">
            <v>5.45</v>
          </cell>
          <cell r="J2242">
            <v>27.23</v>
          </cell>
          <cell r="K2242">
            <v>27.23</v>
          </cell>
          <cell r="L2242">
            <v>0</v>
          </cell>
          <cell r="M2242">
            <v>27.23</v>
          </cell>
          <cell r="N2242">
            <v>0</v>
          </cell>
        </row>
        <row r="2243">
          <cell r="A2243" t="str">
            <v>DF1.718NO_thin005</v>
          </cell>
          <cell r="B2243" t="str">
            <v xml:space="preserve">DF </v>
          </cell>
          <cell r="C2243">
            <v>1.7</v>
          </cell>
          <cell r="D2243">
            <v>18</v>
          </cell>
          <cell r="E2243" t="str">
            <v>NO_thin</v>
          </cell>
          <cell r="F2243" t="str">
            <v xml:space="preserve">  5-10</v>
          </cell>
          <cell r="G2243">
            <v>9.86</v>
          </cell>
          <cell r="H2243">
            <v>2.73</v>
          </cell>
          <cell r="I2243">
            <v>12.59</v>
          </cell>
          <cell r="J2243">
            <v>62.95</v>
          </cell>
          <cell r="K2243">
            <v>90.18</v>
          </cell>
          <cell r="L2243">
            <v>0</v>
          </cell>
          <cell r="M2243">
            <v>90.18</v>
          </cell>
          <cell r="N2243">
            <v>0</v>
          </cell>
        </row>
        <row r="2244">
          <cell r="A2244" t="str">
            <v>DF1.718NO_thin010</v>
          </cell>
          <cell r="B2244" t="str">
            <v xml:space="preserve">DF </v>
          </cell>
          <cell r="C2244">
            <v>1.7</v>
          </cell>
          <cell r="D2244">
            <v>18</v>
          </cell>
          <cell r="E2244" t="str">
            <v>NO_thin</v>
          </cell>
          <cell r="F2244" t="str">
            <v xml:space="preserve"> 10-15</v>
          </cell>
          <cell r="G2244">
            <v>27.05</v>
          </cell>
          <cell r="H2244">
            <v>3.58</v>
          </cell>
          <cell r="I2244">
            <v>30.63</v>
          </cell>
          <cell r="J2244">
            <v>153.16999999999999</v>
          </cell>
          <cell r="K2244">
            <v>243.35</v>
          </cell>
          <cell r="L2244">
            <v>0</v>
          </cell>
          <cell r="M2244">
            <v>243.35</v>
          </cell>
          <cell r="N2244">
            <v>0</v>
          </cell>
        </row>
        <row r="2245">
          <cell r="A2245" t="str">
            <v>DF1.718NO_thin015</v>
          </cell>
          <cell r="B2245" t="str">
            <v xml:space="preserve">DF </v>
          </cell>
          <cell r="C2245">
            <v>1.7</v>
          </cell>
          <cell r="D2245">
            <v>18</v>
          </cell>
          <cell r="E2245" t="str">
            <v>NO_thin</v>
          </cell>
          <cell r="F2245" t="str">
            <v xml:space="preserve"> 15-20</v>
          </cell>
          <cell r="G2245">
            <v>29.1</v>
          </cell>
          <cell r="H2245">
            <v>3.77</v>
          </cell>
          <cell r="I2245">
            <v>32.869999999999997</v>
          </cell>
          <cell r="J2245">
            <v>164.36</v>
          </cell>
          <cell r="K2245">
            <v>407.71</v>
          </cell>
          <cell r="L2245">
            <v>0</v>
          </cell>
          <cell r="M2245">
            <v>407.71</v>
          </cell>
          <cell r="N2245">
            <v>0</v>
          </cell>
        </row>
        <row r="2246">
          <cell r="A2246" t="str">
            <v>DF1.718NO_thin020</v>
          </cell>
          <cell r="B2246" t="str">
            <v xml:space="preserve">DF </v>
          </cell>
          <cell r="C2246">
            <v>1.7</v>
          </cell>
          <cell r="D2246">
            <v>18</v>
          </cell>
          <cell r="E2246" t="str">
            <v>NO_thin</v>
          </cell>
          <cell r="F2246" t="str">
            <v xml:space="preserve"> 20-25</v>
          </cell>
          <cell r="G2246">
            <v>15.38</v>
          </cell>
          <cell r="H2246">
            <v>5.59</v>
          </cell>
          <cell r="I2246">
            <v>20.97</v>
          </cell>
          <cell r="J2246">
            <v>104.86</v>
          </cell>
          <cell r="K2246">
            <v>512.57000000000005</v>
          </cell>
          <cell r="L2246">
            <v>0</v>
          </cell>
          <cell r="M2246">
            <v>512.57000000000005</v>
          </cell>
          <cell r="N2246">
            <v>0</v>
          </cell>
        </row>
        <row r="2247">
          <cell r="A2247" t="str">
            <v>DF1.718NO_thin025</v>
          </cell>
          <cell r="B2247" t="str">
            <v xml:space="preserve">DF </v>
          </cell>
          <cell r="C2247">
            <v>1.7</v>
          </cell>
          <cell r="D2247">
            <v>18</v>
          </cell>
          <cell r="E2247" t="str">
            <v>NO_thin</v>
          </cell>
          <cell r="F2247" t="str">
            <v xml:space="preserve"> 25-30</v>
          </cell>
          <cell r="G2247">
            <v>18.57</v>
          </cell>
          <cell r="H2247">
            <v>6.58</v>
          </cell>
          <cell r="I2247">
            <v>25.15</v>
          </cell>
          <cell r="J2247">
            <v>125.74</v>
          </cell>
          <cell r="K2247">
            <v>638.30999999999995</v>
          </cell>
          <cell r="L2247">
            <v>0</v>
          </cell>
          <cell r="M2247">
            <v>638.30999999999995</v>
          </cell>
          <cell r="N2247">
            <v>0</v>
          </cell>
        </row>
        <row r="2248">
          <cell r="A2248" t="str">
            <v>DF1.718NO_thin030</v>
          </cell>
          <cell r="B2248" t="str">
            <v xml:space="preserve">DF </v>
          </cell>
          <cell r="C2248">
            <v>1.7</v>
          </cell>
          <cell r="D2248">
            <v>18</v>
          </cell>
          <cell r="E2248" t="str">
            <v>NO_thin</v>
          </cell>
          <cell r="F2248" t="str">
            <v xml:space="preserve"> 30-35</v>
          </cell>
          <cell r="G2248">
            <v>18.61</v>
          </cell>
          <cell r="H2248">
            <v>2.99</v>
          </cell>
          <cell r="I2248">
            <v>21.6</v>
          </cell>
          <cell r="J2248">
            <v>107.98</v>
          </cell>
          <cell r="K2248">
            <v>746.29</v>
          </cell>
          <cell r="L2248">
            <v>0</v>
          </cell>
          <cell r="M2248">
            <v>746.29</v>
          </cell>
          <cell r="N2248">
            <v>0</v>
          </cell>
        </row>
        <row r="2249">
          <cell r="A2249" t="str">
            <v>DF1.718NO_thin035</v>
          </cell>
          <cell r="B2249" t="str">
            <v xml:space="preserve">DF </v>
          </cell>
          <cell r="C2249">
            <v>1.7</v>
          </cell>
          <cell r="D2249">
            <v>18</v>
          </cell>
          <cell r="E2249" t="str">
            <v>NO_thin</v>
          </cell>
          <cell r="F2249" t="str">
            <v xml:space="preserve"> 35-40</v>
          </cell>
          <cell r="G2249">
            <v>17.600000000000001</v>
          </cell>
          <cell r="H2249">
            <v>0.88</v>
          </cell>
          <cell r="I2249">
            <v>18.47</v>
          </cell>
          <cell r="J2249">
            <v>92.37</v>
          </cell>
          <cell r="K2249">
            <v>838.66</v>
          </cell>
          <cell r="L2249">
            <v>0</v>
          </cell>
          <cell r="M2249">
            <v>838.66</v>
          </cell>
          <cell r="N2249">
            <v>0</v>
          </cell>
        </row>
        <row r="2250">
          <cell r="A2250" t="str">
            <v>DF1.718NO_thin040</v>
          </cell>
          <cell r="B2250" t="str">
            <v xml:space="preserve">DF </v>
          </cell>
          <cell r="C2250">
            <v>1.7</v>
          </cell>
          <cell r="D2250">
            <v>18</v>
          </cell>
          <cell r="E2250" t="str">
            <v>NO_thin</v>
          </cell>
          <cell r="F2250" t="str">
            <v xml:space="preserve"> 40-45</v>
          </cell>
          <cell r="G2250">
            <v>16.22</v>
          </cell>
          <cell r="H2250">
            <v>-0.47</v>
          </cell>
          <cell r="I2250">
            <v>15.75</v>
          </cell>
          <cell r="J2250">
            <v>78.77</v>
          </cell>
          <cell r="K2250">
            <v>917.44</v>
          </cell>
          <cell r="L2250">
            <v>0</v>
          </cell>
          <cell r="M2250">
            <v>917.44</v>
          </cell>
          <cell r="N2250">
            <v>0</v>
          </cell>
        </row>
        <row r="2251">
          <cell r="A2251" t="str">
            <v>DF1.718NO_thin045</v>
          </cell>
          <cell r="B2251" t="str">
            <v xml:space="preserve">DF </v>
          </cell>
          <cell r="C2251">
            <v>1.7</v>
          </cell>
          <cell r="D2251">
            <v>18</v>
          </cell>
          <cell r="E2251" t="str">
            <v>NO_thin</v>
          </cell>
          <cell r="F2251" t="str">
            <v xml:space="preserve"> 45-50</v>
          </cell>
          <cell r="G2251">
            <v>15.07</v>
          </cell>
          <cell r="H2251">
            <v>-0.97</v>
          </cell>
          <cell r="I2251">
            <v>14.1</v>
          </cell>
          <cell r="J2251">
            <v>70.5</v>
          </cell>
          <cell r="K2251">
            <v>987.94</v>
          </cell>
          <cell r="L2251">
            <v>0</v>
          </cell>
          <cell r="M2251">
            <v>987.94</v>
          </cell>
          <cell r="N2251">
            <v>0</v>
          </cell>
        </row>
        <row r="2252">
          <cell r="A2252" t="str">
            <v>DF1.718NO_thin050</v>
          </cell>
          <cell r="B2252" t="str">
            <v xml:space="preserve">DF </v>
          </cell>
          <cell r="C2252">
            <v>1.7</v>
          </cell>
          <cell r="D2252">
            <v>18</v>
          </cell>
          <cell r="E2252" t="str">
            <v>NO_thin</v>
          </cell>
          <cell r="F2252" t="str">
            <v xml:space="preserve"> 50-55</v>
          </cell>
          <cell r="G2252">
            <v>13.98</v>
          </cell>
          <cell r="H2252">
            <v>-0.95</v>
          </cell>
          <cell r="I2252">
            <v>13.02</v>
          </cell>
          <cell r="J2252">
            <v>65.12</v>
          </cell>
          <cell r="K2252">
            <v>1053.06</v>
          </cell>
          <cell r="L2252">
            <v>0</v>
          </cell>
          <cell r="M2252">
            <v>1053.06</v>
          </cell>
          <cell r="N2252">
            <v>0</v>
          </cell>
        </row>
        <row r="2253">
          <cell r="A2253" t="str">
            <v>DF1.718NO_thin055</v>
          </cell>
          <cell r="B2253" t="str">
            <v xml:space="preserve">DF </v>
          </cell>
          <cell r="C2253">
            <v>1.7</v>
          </cell>
          <cell r="D2253">
            <v>18</v>
          </cell>
          <cell r="E2253" t="str">
            <v>NO_thin</v>
          </cell>
          <cell r="F2253" t="str">
            <v xml:space="preserve"> 55-60</v>
          </cell>
          <cell r="G2253">
            <v>12.65</v>
          </cell>
          <cell r="H2253">
            <v>-1.04</v>
          </cell>
          <cell r="I2253">
            <v>11.61</v>
          </cell>
          <cell r="J2253">
            <v>58.04</v>
          </cell>
          <cell r="K2253">
            <v>1111.0999999999999</v>
          </cell>
          <cell r="L2253">
            <v>0</v>
          </cell>
          <cell r="M2253">
            <v>1111.0999999999999</v>
          </cell>
          <cell r="N2253">
            <v>0</v>
          </cell>
        </row>
        <row r="2254">
          <cell r="A2254" t="str">
            <v>DF1.718NO_thin060</v>
          </cell>
          <cell r="B2254" t="str">
            <v xml:space="preserve">DF </v>
          </cell>
          <cell r="C2254">
            <v>1.7</v>
          </cell>
          <cell r="D2254">
            <v>18</v>
          </cell>
          <cell r="E2254" t="str">
            <v>NO_thin</v>
          </cell>
          <cell r="F2254" t="str">
            <v xml:space="preserve"> 60-65</v>
          </cell>
          <cell r="G2254">
            <v>11.17</v>
          </cell>
          <cell r="H2254">
            <v>-1.03</v>
          </cell>
          <cell r="I2254">
            <v>10.14</v>
          </cell>
          <cell r="J2254">
            <v>50.71</v>
          </cell>
          <cell r="K2254">
            <v>1161.81</v>
          </cell>
          <cell r="L2254">
            <v>0</v>
          </cell>
          <cell r="M2254">
            <v>1161.81</v>
          </cell>
          <cell r="N2254">
            <v>0</v>
          </cell>
        </row>
        <row r="2255">
          <cell r="A2255" t="str">
            <v>DF1.718NO_thin065</v>
          </cell>
          <cell r="B2255" t="str">
            <v xml:space="preserve">DF </v>
          </cell>
          <cell r="C2255">
            <v>1.7</v>
          </cell>
          <cell r="D2255">
            <v>18</v>
          </cell>
          <cell r="E2255" t="str">
            <v>NO_thin</v>
          </cell>
          <cell r="F2255" t="str">
            <v xml:space="preserve"> 65-70</v>
          </cell>
          <cell r="G2255">
            <v>9.8800000000000008</v>
          </cell>
          <cell r="H2255">
            <v>-0.9</v>
          </cell>
          <cell r="I2255">
            <v>8.98</v>
          </cell>
          <cell r="J2255">
            <v>44.91</v>
          </cell>
          <cell r="K2255">
            <v>1206.72</v>
          </cell>
          <cell r="L2255">
            <v>0</v>
          </cell>
          <cell r="M2255">
            <v>1206.72</v>
          </cell>
          <cell r="N2255">
            <v>0</v>
          </cell>
        </row>
        <row r="2256">
          <cell r="A2256" t="str">
            <v>DF1.718NO_thin070</v>
          </cell>
          <cell r="B2256" t="str">
            <v xml:space="preserve">DF </v>
          </cell>
          <cell r="C2256">
            <v>1.7</v>
          </cell>
          <cell r="D2256">
            <v>18</v>
          </cell>
          <cell r="E2256" t="str">
            <v>NO_thin</v>
          </cell>
          <cell r="F2256" t="str">
            <v xml:space="preserve"> 70-75</v>
          </cell>
          <cell r="G2256">
            <v>9.08</v>
          </cell>
          <cell r="H2256">
            <v>-0.88</v>
          </cell>
          <cell r="I2256">
            <v>8.19</v>
          </cell>
          <cell r="J2256">
            <v>40.96</v>
          </cell>
          <cell r="K2256">
            <v>1247.68</v>
          </cell>
          <cell r="L2256">
            <v>0</v>
          </cell>
          <cell r="M2256">
            <v>1247.68</v>
          </cell>
          <cell r="N2256">
            <v>0</v>
          </cell>
        </row>
        <row r="2257">
          <cell r="A2257" t="str">
            <v>DF1.718NO_thin075</v>
          </cell>
          <cell r="B2257" t="str">
            <v xml:space="preserve">DF </v>
          </cell>
          <cell r="C2257">
            <v>1.7</v>
          </cell>
          <cell r="D2257">
            <v>18</v>
          </cell>
          <cell r="E2257" t="str">
            <v>NO_thin</v>
          </cell>
          <cell r="F2257" t="str">
            <v xml:space="preserve"> 75-80</v>
          </cell>
          <cell r="G2257">
            <v>8.2899999999999991</v>
          </cell>
          <cell r="H2257">
            <v>-1</v>
          </cell>
          <cell r="I2257">
            <v>7.29</v>
          </cell>
          <cell r="J2257">
            <v>36.44</v>
          </cell>
          <cell r="K2257">
            <v>1284.1199999999999</v>
          </cell>
          <cell r="L2257">
            <v>0</v>
          </cell>
          <cell r="M2257">
            <v>1284.1199999999999</v>
          </cell>
          <cell r="N2257">
            <v>0</v>
          </cell>
        </row>
        <row r="2258">
          <cell r="A2258" t="str">
            <v>DF1.718NO_thin080</v>
          </cell>
          <cell r="B2258" t="str">
            <v xml:space="preserve">DF </v>
          </cell>
          <cell r="C2258">
            <v>1.7</v>
          </cell>
          <cell r="D2258">
            <v>18</v>
          </cell>
          <cell r="E2258" t="str">
            <v>NO_thin</v>
          </cell>
          <cell r="F2258" t="str">
            <v xml:space="preserve"> 80-85</v>
          </cell>
          <cell r="G2258">
            <v>7.39</v>
          </cell>
          <cell r="H2258">
            <v>-0.77</v>
          </cell>
          <cell r="I2258">
            <v>6.62</v>
          </cell>
          <cell r="J2258">
            <v>33.08</v>
          </cell>
          <cell r="K2258">
            <v>1317.21</v>
          </cell>
          <cell r="L2258">
            <v>0</v>
          </cell>
          <cell r="M2258">
            <v>1317.21</v>
          </cell>
          <cell r="N2258">
            <v>0</v>
          </cell>
        </row>
        <row r="2259">
          <cell r="A2259" t="str">
            <v>DF1.718NO_thin085</v>
          </cell>
          <cell r="B2259" t="str">
            <v xml:space="preserve">DF </v>
          </cell>
          <cell r="C2259">
            <v>1.7</v>
          </cell>
          <cell r="D2259">
            <v>18</v>
          </cell>
          <cell r="E2259" t="str">
            <v>NO_thin</v>
          </cell>
          <cell r="F2259" t="str">
            <v xml:space="preserve"> 85-90</v>
          </cell>
          <cell r="G2259">
            <v>6.51</v>
          </cell>
          <cell r="H2259">
            <v>-0.63</v>
          </cell>
          <cell r="I2259">
            <v>5.88</v>
          </cell>
          <cell r="J2259">
            <v>29.41</v>
          </cell>
          <cell r="K2259">
            <v>1346.62</v>
          </cell>
          <cell r="L2259">
            <v>0</v>
          </cell>
          <cell r="M2259">
            <v>1346.62</v>
          </cell>
          <cell r="N2259">
            <v>0</v>
          </cell>
        </row>
        <row r="2260">
          <cell r="A2260" t="str">
            <v>DF1.718NO_thin090</v>
          </cell>
          <cell r="B2260" t="str">
            <v xml:space="preserve">DF </v>
          </cell>
          <cell r="C2260">
            <v>1.7</v>
          </cell>
          <cell r="D2260">
            <v>18</v>
          </cell>
          <cell r="E2260" t="str">
            <v>NO_thin</v>
          </cell>
          <cell r="F2260" t="str">
            <v xml:space="preserve"> 90-95</v>
          </cell>
          <cell r="G2260">
            <v>5.83</v>
          </cell>
          <cell r="H2260">
            <v>-0.59</v>
          </cell>
          <cell r="I2260">
            <v>5.23</v>
          </cell>
          <cell r="J2260">
            <v>26.15</v>
          </cell>
          <cell r="K2260">
            <v>1372.77</v>
          </cell>
          <cell r="L2260">
            <v>0</v>
          </cell>
          <cell r="M2260">
            <v>1372.77</v>
          </cell>
          <cell r="N2260">
            <v>0</v>
          </cell>
        </row>
        <row r="2261">
          <cell r="A2261" t="str">
            <v>DF1.718NO_thin095</v>
          </cell>
          <cell r="B2261" t="str">
            <v xml:space="preserve">DF </v>
          </cell>
          <cell r="C2261">
            <v>1.7</v>
          </cell>
          <cell r="D2261">
            <v>18</v>
          </cell>
          <cell r="E2261" t="str">
            <v>NO_thin</v>
          </cell>
          <cell r="F2261" t="str">
            <v xml:space="preserve"> 95-100</v>
          </cell>
          <cell r="G2261">
            <v>5.2</v>
          </cell>
          <cell r="H2261">
            <v>-0.49</v>
          </cell>
          <cell r="I2261">
            <v>4.72</v>
          </cell>
          <cell r="J2261">
            <v>23.58</v>
          </cell>
          <cell r="K2261">
            <v>1396.34</v>
          </cell>
          <cell r="L2261">
            <v>0</v>
          </cell>
          <cell r="M2261">
            <v>1396.34</v>
          </cell>
          <cell r="N2261">
            <v>0</v>
          </cell>
        </row>
        <row r="2262">
          <cell r="A2262" t="str">
            <v>DF1.718NO_thin100</v>
          </cell>
          <cell r="B2262" t="str">
            <v xml:space="preserve">DF </v>
          </cell>
          <cell r="C2262">
            <v>1.7</v>
          </cell>
          <cell r="D2262">
            <v>18</v>
          </cell>
          <cell r="E2262" t="str">
            <v>NO_thin</v>
          </cell>
          <cell r="F2262" t="str">
            <v>100-105</v>
          </cell>
          <cell r="G2262">
            <v>4.72</v>
          </cell>
          <cell r="H2262">
            <v>-0.49</v>
          </cell>
          <cell r="I2262">
            <v>4.22</v>
          </cell>
          <cell r="J2262">
            <v>21.11</v>
          </cell>
          <cell r="K2262">
            <v>1417.46</v>
          </cell>
          <cell r="L2262">
            <v>0</v>
          </cell>
          <cell r="M2262">
            <v>1417.46</v>
          </cell>
          <cell r="N2262">
            <v>0</v>
          </cell>
        </row>
        <row r="2263">
          <cell r="A2263" t="str">
            <v>DF1.718NO_thin105</v>
          </cell>
          <cell r="B2263" t="str">
            <v xml:space="preserve">DF </v>
          </cell>
          <cell r="C2263">
            <v>1.7</v>
          </cell>
          <cell r="D2263">
            <v>18</v>
          </cell>
          <cell r="E2263" t="str">
            <v>NO_thin</v>
          </cell>
          <cell r="F2263" t="str">
            <v>105-110</v>
          </cell>
          <cell r="G2263">
            <v>4.1500000000000004</v>
          </cell>
          <cell r="H2263">
            <v>-0.46</v>
          </cell>
          <cell r="I2263">
            <v>3.69</v>
          </cell>
          <cell r="J2263">
            <v>18.440000000000001</v>
          </cell>
          <cell r="K2263">
            <v>1435.9</v>
          </cell>
          <cell r="L2263">
            <v>0</v>
          </cell>
          <cell r="M2263">
            <v>1435.9</v>
          </cell>
          <cell r="N2263">
            <v>0</v>
          </cell>
        </row>
        <row r="2264">
          <cell r="A2264" t="str">
            <v>DF1.718NO_thin110</v>
          </cell>
          <cell r="B2264" t="str">
            <v xml:space="preserve">DF </v>
          </cell>
          <cell r="C2264">
            <v>1.7</v>
          </cell>
          <cell r="D2264">
            <v>18</v>
          </cell>
          <cell r="E2264" t="str">
            <v>NO_thin</v>
          </cell>
          <cell r="F2264" t="str">
            <v>110-115</v>
          </cell>
          <cell r="G2264">
            <v>3.72</v>
          </cell>
          <cell r="H2264">
            <v>-0.41</v>
          </cell>
          <cell r="I2264">
            <v>3.31</v>
          </cell>
          <cell r="J2264">
            <v>16.54</v>
          </cell>
          <cell r="K2264">
            <v>1452.43</v>
          </cell>
          <cell r="L2264">
            <v>0</v>
          </cell>
          <cell r="M2264">
            <v>1452.43</v>
          </cell>
          <cell r="N2264">
            <v>0</v>
          </cell>
        </row>
        <row r="2265">
          <cell r="A2265" t="str">
            <v>DF1.718NO_thin115</v>
          </cell>
          <cell r="B2265" t="str">
            <v xml:space="preserve">DF </v>
          </cell>
          <cell r="C2265">
            <v>1.7</v>
          </cell>
          <cell r="D2265">
            <v>18</v>
          </cell>
          <cell r="E2265" t="str">
            <v>NO_thin</v>
          </cell>
          <cell r="F2265" t="str">
            <v>115-120</v>
          </cell>
          <cell r="G2265">
            <v>3.36</v>
          </cell>
          <cell r="H2265">
            <v>-0.37</v>
          </cell>
          <cell r="I2265">
            <v>2.99</v>
          </cell>
          <cell r="J2265">
            <v>14.97</v>
          </cell>
          <cell r="K2265">
            <v>1467.4</v>
          </cell>
          <cell r="L2265">
            <v>0</v>
          </cell>
          <cell r="M2265">
            <v>1467.4</v>
          </cell>
          <cell r="N2265">
            <v>0</v>
          </cell>
        </row>
        <row r="2266">
          <cell r="A2266" t="str">
            <v>DF1.718NO_thin120</v>
          </cell>
          <cell r="B2266" t="str">
            <v xml:space="preserve">DF </v>
          </cell>
          <cell r="C2266">
            <v>1.7</v>
          </cell>
          <cell r="D2266">
            <v>18</v>
          </cell>
          <cell r="E2266" t="str">
            <v>NO_thin</v>
          </cell>
          <cell r="F2266" t="str">
            <v>120-125</v>
          </cell>
          <cell r="G2266">
            <v>3.08</v>
          </cell>
          <cell r="H2266">
            <v>-0.32</v>
          </cell>
          <cell r="I2266">
            <v>2.76</v>
          </cell>
          <cell r="J2266">
            <v>13.79</v>
          </cell>
          <cell r="K2266">
            <v>1481.2</v>
          </cell>
          <cell r="L2266">
            <v>0</v>
          </cell>
          <cell r="M2266">
            <v>1481.2</v>
          </cell>
          <cell r="N2266">
            <v>0</v>
          </cell>
        </row>
        <row r="2267">
          <cell r="A2267" t="str">
            <v>DF1.718NO_thin125</v>
          </cell>
          <cell r="B2267" t="str">
            <v xml:space="preserve">DF </v>
          </cell>
          <cell r="C2267">
            <v>1.7</v>
          </cell>
          <cell r="D2267">
            <v>18</v>
          </cell>
          <cell r="E2267" t="str">
            <v>NO_thin</v>
          </cell>
          <cell r="F2267" t="str">
            <v>125-130</v>
          </cell>
          <cell r="G2267">
            <v>2.71</v>
          </cell>
          <cell r="H2267">
            <v>-0.28999999999999998</v>
          </cell>
          <cell r="I2267">
            <v>2.42</v>
          </cell>
          <cell r="J2267">
            <v>12.1</v>
          </cell>
          <cell r="K2267">
            <v>1493.29</v>
          </cell>
          <cell r="L2267">
            <v>0</v>
          </cell>
          <cell r="M2267">
            <v>1493.29</v>
          </cell>
          <cell r="N2267">
            <v>0</v>
          </cell>
        </row>
        <row r="2268">
          <cell r="A2268" t="str">
            <v>DF1.718NO_thin130</v>
          </cell>
          <cell r="B2268" t="str">
            <v xml:space="preserve">DF </v>
          </cell>
          <cell r="C2268">
            <v>1.7</v>
          </cell>
          <cell r="D2268">
            <v>18</v>
          </cell>
          <cell r="E2268" t="str">
            <v>NO_thin</v>
          </cell>
          <cell r="F2268" t="str">
            <v>130-135</v>
          </cell>
          <cell r="G2268">
            <v>2.4500000000000002</v>
          </cell>
          <cell r="H2268">
            <v>-0.26</v>
          </cell>
          <cell r="I2268">
            <v>2.2000000000000002</v>
          </cell>
          <cell r="J2268">
            <v>10.99</v>
          </cell>
          <cell r="K2268">
            <v>1504.28</v>
          </cell>
          <cell r="L2268">
            <v>0</v>
          </cell>
          <cell r="M2268">
            <v>1504.28</v>
          </cell>
          <cell r="N2268">
            <v>0</v>
          </cell>
        </row>
        <row r="2269">
          <cell r="A2269" t="str">
            <v>DF1.718NO_thin135</v>
          </cell>
          <cell r="B2269" t="str">
            <v xml:space="preserve">DF </v>
          </cell>
          <cell r="C2269">
            <v>1.7</v>
          </cell>
          <cell r="D2269">
            <v>18</v>
          </cell>
          <cell r="E2269" t="str">
            <v>NO_thin</v>
          </cell>
          <cell r="F2269" t="str">
            <v>135-140</v>
          </cell>
          <cell r="G2269">
            <v>2.21</v>
          </cell>
          <cell r="H2269">
            <v>-0.23</v>
          </cell>
          <cell r="I2269">
            <v>1.99</v>
          </cell>
          <cell r="J2269">
            <v>9.93</v>
          </cell>
          <cell r="K2269">
            <v>1514.22</v>
          </cell>
          <cell r="L2269">
            <v>0</v>
          </cell>
          <cell r="M2269">
            <v>1514.22</v>
          </cell>
          <cell r="N2269">
            <v>0</v>
          </cell>
        </row>
        <row r="2270">
          <cell r="A2270" t="str">
            <v>DF1.718NO_thin140</v>
          </cell>
          <cell r="B2270" t="str">
            <v xml:space="preserve">DF </v>
          </cell>
          <cell r="C2270">
            <v>1.7</v>
          </cell>
          <cell r="D2270">
            <v>18</v>
          </cell>
          <cell r="E2270" t="str">
            <v>NO_thin</v>
          </cell>
          <cell r="F2270" t="str">
            <v>140-145</v>
          </cell>
          <cell r="G2270">
            <v>1.98</v>
          </cell>
          <cell r="H2270">
            <v>-0.2</v>
          </cell>
          <cell r="I2270">
            <v>1.78</v>
          </cell>
          <cell r="J2270">
            <v>8.91</v>
          </cell>
          <cell r="K2270">
            <v>1523.13</v>
          </cell>
          <cell r="L2270">
            <v>0</v>
          </cell>
          <cell r="M2270">
            <v>1523.13</v>
          </cell>
          <cell r="N2270">
            <v>0</v>
          </cell>
        </row>
        <row r="2271">
          <cell r="A2271" t="str">
            <v>DF1.718NO_thin145</v>
          </cell>
          <cell r="B2271" t="str">
            <v xml:space="preserve">DF </v>
          </cell>
          <cell r="C2271">
            <v>1.7</v>
          </cell>
          <cell r="D2271">
            <v>18</v>
          </cell>
          <cell r="E2271" t="str">
            <v>NO_thin</v>
          </cell>
          <cell r="F2271" t="str">
            <v>145-150</v>
          </cell>
          <cell r="G2271">
            <v>1.78</v>
          </cell>
          <cell r="H2271">
            <v>-0.18</v>
          </cell>
          <cell r="I2271">
            <v>1.6</v>
          </cell>
          <cell r="J2271">
            <v>7.99</v>
          </cell>
          <cell r="K2271">
            <v>1531.11</v>
          </cell>
          <cell r="L2271">
            <v>0</v>
          </cell>
          <cell r="M2271">
            <v>1531.11</v>
          </cell>
          <cell r="N2271">
            <v>0</v>
          </cell>
        </row>
        <row r="2272">
          <cell r="A2272" t="str">
            <v>DF1.718NO_thin150</v>
          </cell>
          <cell r="B2272" t="str">
            <v xml:space="preserve">DF </v>
          </cell>
          <cell r="C2272">
            <v>1.7</v>
          </cell>
          <cell r="D2272">
            <v>18</v>
          </cell>
          <cell r="E2272" t="str">
            <v>NO_thin</v>
          </cell>
          <cell r="F2272" t="str">
            <v>150-155</v>
          </cell>
          <cell r="G2272">
            <v>1.56</v>
          </cell>
          <cell r="H2272">
            <v>-0.16</v>
          </cell>
          <cell r="I2272">
            <v>1.4</v>
          </cell>
          <cell r="J2272">
            <v>6.98</v>
          </cell>
          <cell r="K2272">
            <v>1538.1</v>
          </cell>
          <cell r="L2272">
            <v>0</v>
          </cell>
          <cell r="M2272">
            <v>1538.1</v>
          </cell>
          <cell r="N2272">
            <v>0</v>
          </cell>
        </row>
        <row r="2273">
          <cell r="A2273" t="str">
            <v>DF1.718NO_thin155</v>
          </cell>
          <cell r="B2273" t="str">
            <v xml:space="preserve">DF </v>
          </cell>
          <cell r="C2273">
            <v>1.7</v>
          </cell>
          <cell r="D2273">
            <v>18</v>
          </cell>
          <cell r="E2273" t="str">
            <v>NO_thin</v>
          </cell>
          <cell r="F2273" t="str">
            <v>155-160</v>
          </cell>
          <cell r="G2273">
            <v>1.43</v>
          </cell>
          <cell r="H2273">
            <v>-0.14000000000000001</v>
          </cell>
          <cell r="I2273">
            <v>1.29</v>
          </cell>
          <cell r="J2273">
            <v>6.45</v>
          </cell>
          <cell r="K2273">
            <v>1544.55</v>
          </cell>
          <cell r="L2273">
            <v>0</v>
          </cell>
          <cell r="M2273">
            <v>1544.55</v>
          </cell>
          <cell r="N2273">
            <v>0</v>
          </cell>
        </row>
        <row r="2274">
          <cell r="A2274" t="str">
            <v>DF1.718NO_thin160</v>
          </cell>
          <cell r="B2274" t="str">
            <v xml:space="preserve">DF </v>
          </cell>
          <cell r="C2274">
            <v>1.7</v>
          </cell>
          <cell r="D2274">
            <v>18</v>
          </cell>
          <cell r="E2274" t="str">
            <v>NO_thin</v>
          </cell>
          <cell r="F2274" t="str">
            <v>160-165</v>
          </cell>
          <cell r="G2274">
            <v>1.28</v>
          </cell>
          <cell r="H2274">
            <v>-0.12</v>
          </cell>
          <cell r="I2274">
            <v>1.1599999999999999</v>
          </cell>
          <cell r="J2274">
            <v>5.8</v>
          </cell>
          <cell r="K2274">
            <v>1550.34</v>
          </cell>
          <cell r="L2274">
            <v>0</v>
          </cell>
          <cell r="M2274">
            <v>1550.34</v>
          </cell>
          <cell r="N2274">
            <v>0</v>
          </cell>
        </row>
        <row r="2275">
          <cell r="A2275" t="str">
            <v>DF1.718NO_thin165</v>
          </cell>
          <cell r="B2275" t="str">
            <v xml:space="preserve">DF </v>
          </cell>
          <cell r="C2275">
            <v>1.7</v>
          </cell>
          <cell r="D2275">
            <v>18</v>
          </cell>
          <cell r="E2275" t="str">
            <v>NO_thin</v>
          </cell>
          <cell r="F2275" t="str">
            <v>165-170</v>
          </cell>
          <cell r="G2275">
            <v>1.1299999999999999</v>
          </cell>
          <cell r="H2275">
            <v>-0.11</v>
          </cell>
          <cell r="I2275">
            <v>1.02</v>
          </cell>
          <cell r="J2275">
            <v>5.0999999999999996</v>
          </cell>
          <cell r="K2275">
            <v>1555.44</v>
          </cell>
          <cell r="L2275">
            <v>0</v>
          </cell>
          <cell r="M2275">
            <v>1555.44</v>
          </cell>
          <cell r="N2275">
            <v>0</v>
          </cell>
        </row>
        <row r="2276">
          <cell r="A2276" t="str">
            <v>DF1.718NO_thin170</v>
          </cell>
          <cell r="B2276" t="str">
            <v xml:space="preserve">DF </v>
          </cell>
          <cell r="C2276">
            <v>1.7</v>
          </cell>
          <cell r="D2276">
            <v>18</v>
          </cell>
          <cell r="E2276" t="str">
            <v>NO_thin</v>
          </cell>
          <cell r="F2276" t="str">
            <v>170-175</v>
          </cell>
          <cell r="G2276">
            <v>1.01</v>
          </cell>
          <cell r="H2276">
            <v>-0.1</v>
          </cell>
          <cell r="I2276">
            <v>0.91</v>
          </cell>
          <cell r="J2276">
            <v>4.55</v>
          </cell>
          <cell r="K2276">
            <v>1559.99</v>
          </cell>
          <cell r="L2276">
            <v>0</v>
          </cell>
          <cell r="M2276">
            <v>1559.99</v>
          </cell>
          <cell r="N2276">
            <v>0</v>
          </cell>
        </row>
        <row r="2277">
          <cell r="A2277" t="str">
            <v>DF1.718NO_thin175</v>
          </cell>
          <cell r="B2277" t="str">
            <v xml:space="preserve">DF </v>
          </cell>
          <cell r="C2277">
            <v>1.7</v>
          </cell>
          <cell r="D2277">
            <v>18</v>
          </cell>
          <cell r="E2277" t="str">
            <v>NO_thin</v>
          </cell>
          <cell r="F2277" t="str">
            <v>175-180</v>
          </cell>
          <cell r="G2277">
            <v>0.95</v>
          </cell>
          <cell r="H2277">
            <v>-0.09</v>
          </cell>
          <cell r="I2277">
            <v>0.86</v>
          </cell>
          <cell r="J2277">
            <v>4.3</v>
          </cell>
          <cell r="K2277">
            <v>1564.3</v>
          </cell>
          <cell r="L2277">
            <v>0</v>
          </cell>
          <cell r="M2277">
            <v>1564.3</v>
          </cell>
          <cell r="N2277">
            <v>0</v>
          </cell>
        </row>
        <row r="2278">
          <cell r="A2278" t="str">
            <v>DF1.718NO_thin180</v>
          </cell>
          <cell r="B2278" t="str">
            <v xml:space="preserve">DF </v>
          </cell>
          <cell r="C2278">
            <v>1.7</v>
          </cell>
          <cell r="D2278">
            <v>18</v>
          </cell>
          <cell r="E2278" t="str">
            <v>NO_thin</v>
          </cell>
          <cell r="F2278" t="str">
            <v>180-185</v>
          </cell>
          <cell r="G2278">
            <v>0.79</v>
          </cell>
          <cell r="H2278">
            <v>-0.08</v>
          </cell>
          <cell r="I2278">
            <v>0.71</v>
          </cell>
          <cell r="J2278">
            <v>3.55</v>
          </cell>
          <cell r="K2278">
            <v>1567.85</v>
          </cell>
          <cell r="L2278">
            <v>0</v>
          </cell>
          <cell r="M2278">
            <v>1567.85</v>
          </cell>
          <cell r="N2278">
            <v>0</v>
          </cell>
        </row>
        <row r="2279">
          <cell r="A2279" t="str">
            <v>DF1.718NO_thin185</v>
          </cell>
          <cell r="B2279" t="str">
            <v xml:space="preserve">DF </v>
          </cell>
          <cell r="C2279">
            <v>1.7</v>
          </cell>
          <cell r="D2279">
            <v>18</v>
          </cell>
          <cell r="E2279" t="str">
            <v>NO_thin</v>
          </cell>
          <cell r="F2279" t="str">
            <v>185-190</v>
          </cell>
          <cell r="G2279">
            <v>0.78</v>
          </cell>
          <cell r="H2279">
            <v>-7.0000000000000007E-2</v>
          </cell>
          <cell r="I2279">
            <v>0.72</v>
          </cell>
          <cell r="J2279">
            <v>3.58</v>
          </cell>
          <cell r="K2279">
            <v>1571.43</v>
          </cell>
          <cell r="L2279">
            <v>0</v>
          </cell>
          <cell r="M2279">
            <v>1571.43</v>
          </cell>
          <cell r="N2279">
            <v>0</v>
          </cell>
        </row>
        <row r="2280">
          <cell r="A2280" t="str">
            <v>DF1.718NO_thin190</v>
          </cell>
          <cell r="B2280" t="str">
            <v xml:space="preserve">DF </v>
          </cell>
          <cell r="C2280">
            <v>1.7</v>
          </cell>
          <cell r="D2280">
            <v>18</v>
          </cell>
          <cell r="E2280" t="str">
            <v>NO_thin</v>
          </cell>
          <cell r="F2280" t="str">
            <v>190-195</v>
          </cell>
          <cell r="G2280">
            <v>0.71</v>
          </cell>
          <cell r="H2280">
            <v>-0.06</v>
          </cell>
          <cell r="I2280">
            <v>0.65</v>
          </cell>
          <cell r="J2280">
            <v>3.24</v>
          </cell>
          <cell r="K2280">
            <v>1574.67</v>
          </cell>
          <cell r="L2280">
            <v>0</v>
          </cell>
          <cell r="M2280">
            <v>1574.67</v>
          </cell>
          <cell r="N2280">
            <v>0</v>
          </cell>
        </row>
        <row r="2281">
          <cell r="A2281" t="str">
            <v>DF1.718NO_thin195</v>
          </cell>
          <cell r="B2281" t="str">
            <v xml:space="preserve">DF </v>
          </cell>
          <cell r="C2281">
            <v>1.7</v>
          </cell>
          <cell r="D2281">
            <v>18</v>
          </cell>
          <cell r="E2281" t="str">
            <v>NO_thin</v>
          </cell>
          <cell r="F2281" t="str">
            <v>195-200</v>
          </cell>
          <cell r="G2281">
            <v>0.55000000000000004</v>
          </cell>
          <cell r="H2281">
            <v>-0.05</v>
          </cell>
          <cell r="I2281">
            <v>0.49</v>
          </cell>
          <cell r="J2281">
            <v>2.4700000000000002</v>
          </cell>
          <cell r="K2281">
            <v>1577.14</v>
          </cell>
          <cell r="L2281">
            <v>0</v>
          </cell>
          <cell r="M2281">
            <v>1577.14</v>
          </cell>
          <cell r="N2281">
            <v>0</v>
          </cell>
        </row>
        <row r="2282">
          <cell r="A2282" t="str">
            <v>DF1.718Thinned000</v>
          </cell>
          <cell r="B2282" t="str">
            <v xml:space="preserve">DF </v>
          </cell>
          <cell r="C2282">
            <v>1.7</v>
          </cell>
          <cell r="D2282">
            <v>18</v>
          </cell>
          <cell r="E2282" t="str">
            <v>Thinned</v>
          </cell>
          <cell r="F2282" t="str">
            <v xml:space="preserve">  0-5</v>
          </cell>
          <cell r="G2282">
            <v>3.23</v>
          </cell>
          <cell r="H2282">
            <v>2.2200000000000002</v>
          </cell>
          <cell r="I2282">
            <v>5.45</v>
          </cell>
          <cell r="J2282">
            <v>27.23</v>
          </cell>
          <cell r="K2282">
            <v>27.23</v>
          </cell>
          <cell r="L2282">
            <v>0</v>
          </cell>
          <cell r="M2282">
            <v>27.23</v>
          </cell>
          <cell r="N2282">
            <v>0</v>
          </cell>
        </row>
        <row r="2283">
          <cell r="A2283" t="str">
            <v>DF1.718Thinned005</v>
          </cell>
          <cell r="B2283" t="str">
            <v xml:space="preserve">DF </v>
          </cell>
          <cell r="C2283">
            <v>1.7</v>
          </cell>
          <cell r="D2283">
            <v>18</v>
          </cell>
          <cell r="E2283" t="str">
            <v>Thinned</v>
          </cell>
          <cell r="F2283" t="str">
            <v xml:space="preserve">  5-10</v>
          </cell>
          <cell r="G2283">
            <v>9.86</v>
          </cell>
          <cell r="H2283">
            <v>2.73</v>
          </cell>
          <cell r="I2283">
            <v>12.59</v>
          </cell>
          <cell r="J2283">
            <v>62.95</v>
          </cell>
          <cell r="K2283">
            <v>90.18</v>
          </cell>
          <cell r="L2283">
            <v>0</v>
          </cell>
          <cell r="M2283">
            <v>90.18</v>
          </cell>
          <cell r="N2283">
            <v>0</v>
          </cell>
        </row>
        <row r="2284">
          <cell r="A2284" t="str">
            <v>DF1.718Thinned010</v>
          </cell>
          <cell r="B2284" t="str">
            <v xml:space="preserve">DF </v>
          </cell>
          <cell r="C2284">
            <v>1.7</v>
          </cell>
          <cell r="D2284">
            <v>18</v>
          </cell>
          <cell r="E2284" t="str">
            <v>Thinned</v>
          </cell>
          <cell r="F2284" t="str">
            <v xml:space="preserve"> 10-15</v>
          </cell>
          <cell r="G2284">
            <v>27.05</v>
          </cell>
          <cell r="H2284">
            <v>3.58</v>
          </cell>
          <cell r="I2284">
            <v>30.63</v>
          </cell>
          <cell r="J2284">
            <v>153.16999999999999</v>
          </cell>
          <cell r="K2284">
            <v>243.35</v>
          </cell>
          <cell r="L2284">
            <v>0</v>
          </cell>
          <cell r="M2284">
            <v>243.35</v>
          </cell>
          <cell r="N2284">
            <v>0</v>
          </cell>
        </row>
        <row r="2285">
          <cell r="A2285" t="str">
            <v>DF1.718Thinned015</v>
          </cell>
          <cell r="B2285" t="str">
            <v xml:space="preserve">DF </v>
          </cell>
          <cell r="C2285">
            <v>1.7</v>
          </cell>
          <cell r="D2285">
            <v>18</v>
          </cell>
          <cell r="E2285" t="str">
            <v>Thinned</v>
          </cell>
          <cell r="F2285" t="str">
            <v xml:space="preserve"> 15-20</v>
          </cell>
          <cell r="G2285">
            <v>1.47</v>
          </cell>
          <cell r="H2285">
            <v>6.5</v>
          </cell>
          <cell r="I2285">
            <v>7.97</v>
          </cell>
          <cell r="J2285">
            <v>39.86</v>
          </cell>
          <cell r="K2285">
            <v>283.2</v>
          </cell>
          <cell r="L2285">
            <v>-0.37</v>
          </cell>
          <cell r="M2285">
            <v>282.83</v>
          </cell>
          <cell r="N2285">
            <v>21.35</v>
          </cell>
        </row>
        <row r="2286">
          <cell r="A2286" t="str">
            <v>DF1.718Thinned020</v>
          </cell>
          <cell r="B2286" t="str">
            <v xml:space="preserve">DF </v>
          </cell>
          <cell r="C2286">
            <v>1.7</v>
          </cell>
          <cell r="D2286">
            <v>18</v>
          </cell>
          <cell r="E2286" t="str">
            <v>Thinned</v>
          </cell>
          <cell r="F2286" t="str">
            <v xml:space="preserve"> 20-25</v>
          </cell>
          <cell r="G2286">
            <v>8.6</v>
          </cell>
          <cell r="H2286">
            <v>-1</v>
          </cell>
          <cell r="I2286">
            <v>7.6</v>
          </cell>
          <cell r="J2286">
            <v>38.020000000000003</v>
          </cell>
          <cell r="K2286">
            <v>321.23</v>
          </cell>
          <cell r="L2286">
            <v>-0.64</v>
          </cell>
          <cell r="M2286">
            <v>320.59000000000003</v>
          </cell>
          <cell r="N2286">
            <v>15.51</v>
          </cell>
        </row>
        <row r="2287">
          <cell r="A2287" t="str">
            <v>DF1.718Thinned025</v>
          </cell>
          <cell r="B2287" t="str">
            <v xml:space="preserve">DF </v>
          </cell>
          <cell r="C2287">
            <v>1.7</v>
          </cell>
          <cell r="D2287">
            <v>18</v>
          </cell>
          <cell r="E2287" t="str">
            <v>Thinned</v>
          </cell>
          <cell r="F2287" t="str">
            <v xml:space="preserve"> 25-30</v>
          </cell>
          <cell r="G2287">
            <v>12.81</v>
          </cell>
          <cell r="H2287">
            <v>3.2</v>
          </cell>
          <cell r="I2287">
            <v>16.010000000000002</v>
          </cell>
          <cell r="J2287">
            <v>80.05</v>
          </cell>
          <cell r="K2287">
            <v>401.28</v>
          </cell>
          <cell r="L2287">
            <v>-1.88</v>
          </cell>
          <cell r="M2287">
            <v>399.4</v>
          </cell>
          <cell r="N2287">
            <v>8.77</v>
          </cell>
        </row>
        <row r="2288">
          <cell r="A2288" t="str">
            <v>DF1.718Thinned030</v>
          </cell>
          <cell r="B2288" t="str">
            <v xml:space="preserve">DF </v>
          </cell>
          <cell r="C2288">
            <v>1.7</v>
          </cell>
          <cell r="D2288">
            <v>18</v>
          </cell>
          <cell r="E2288" t="str">
            <v>Thinned</v>
          </cell>
          <cell r="F2288" t="str">
            <v xml:space="preserve"> 30-35</v>
          </cell>
          <cell r="G2288">
            <v>13.1</v>
          </cell>
          <cell r="H2288">
            <v>1.51</v>
          </cell>
          <cell r="I2288">
            <v>14.61</v>
          </cell>
          <cell r="J2288">
            <v>73.040000000000006</v>
          </cell>
          <cell r="K2288">
            <v>474.31</v>
          </cell>
          <cell r="L2288">
            <v>-3.18</v>
          </cell>
          <cell r="M2288">
            <v>471.13</v>
          </cell>
          <cell r="N2288">
            <v>9.16</v>
          </cell>
        </row>
        <row r="2289">
          <cell r="A2289" t="str">
            <v>DF1.718Thinned035</v>
          </cell>
          <cell r="B2289" t="str">
            <v xml:space="preserve">DF </v>
          </cell>
          <cell r="C2289">
            <v>1.7</v>
          </cell>
          <cell r="D2289">
            <v>18</v>
          </cell>
          <cell r="E2289" t="str">
            <v>Thinned</v>
          </cell>
          <cell r="F2289" t="str">
            <v xml:space="preserve"> 35-40</v>
          </cell>
          <cell r="G2289">
            <v>11.47</v>
          </cell>
          <cell r="H2289">
            <v>0.17</v>
          </cell>
          <cell r="I2289">
            <v>11.64</v>
          </cell>
          <cell r="J2289">
            <v>58.21</v>
          </cell>
          <cell r="K2289">
            <v>532.53</v>
          </cell>
          <cell r="L2289">
            <v>-4.49</v>
          </cell>
          <cell r="M2289">
            <v>528.04</v>
          </cell>
          <cell r="N2289">
            <v>9.24</v>
          </cell>
        </row>
        <row r="2290">
          <cell r="A2290" t="str">
            <v>DF1.718Thinned040</v>
          </cell>
          <cell r="B2290" t="str">
            <v xml:space="preserve">DF </v>
          </cell>
          <cell r="C2290">
            <v>1.7</v>
          </cell>
          <cell r="D2290">
            <v>18</v>
          </cell>
          <cell r="E2290" t="str">
            <v>Thinned</v>
          </cell>
          <cell r="F2290" t="str">
            <v xml:space="preserve"> 40-45</v>
          </cell>
          <cell r="G2290">
            <v>9.23</v>
          </cell>
          <cell r="H2290">
            <v>-0.56999999999999995</v>
          </cell>
          <cell r="I2290">
            <v>8.66</v>
          </cell>
          <cell r="J2290">
            <v>43.3</v>
          </cell>
          <cell r="K2290">
            <v>575.82000000000005</v>
          </cell>
          <cell r="L2290">
            <v>-5.8</v>
          </cell>
          <cell r="M2290">
            <v>570.0200000000001</v>
          </cell>
          <cell r="N2290">
            <v>9.2799999999999994</v>
          </cell>
        </row>
        <row r="2291">
          <cell r="A2291" t="str">
            <v>DF1.718Thinned045</v>
          </cell>
          <cell r="B2291" t="str">
            <v xml:space="preserve">DF </v>
          </cell>
          <cell r="C2291">
            <v>1.7</v>
          </cell>
          <cell r="D2291">
            <v>18</v>
          </cell>
          <cell r="E2291" t="str">
            <v>Thinned</v>
          </cell>
          <cell r="F2291" t="str">
            <v xml:space="preserve"> 45-50</v>
          </cell>
          <cell r="G2291">
            <v>8.0299999999999994</v>
          </cell>
          <cell r="H2291">
            <v>-0.63</v>
          </cell>
          <cell r="I2291">
            <v>7.4</v>
          </cell>
          <cell r="J2291">
            <v>37</v>
          </cell>
          <cell r="K2291">
            <v>612.82000000000005</v>
          </cell>
          <cell r="L2291">
            <v>-7.11</v>
          </cell>
          <cell r="M2291">
            <v>605.71</v>
          </cell>
          <cell r="N2291">
            <v>9.23</v>
          </cell>
        </row>
        <row r="2292">
          <cell r="A2292" t="str">
            <v>DF1.718Thinned050</v>
          </cell>
          <cell r="B2292" t="str">
            <v xml:space="preserve">DF </v>
          </cell>
          <cell r="C2292">
            <v>1.7</v>
          </cell>
          <cell r="D2292">
            <v>18</v>
          </cell>
          <cell r="E2292" t="str">
            <v>Thinned</v>
          </cell>
          <cell r="F2292" t="str">
            <v xml:space="preserve"> 50-55</v>
          </cell>
          <cell r="G2292">
            <v>9.07</v>
          </cell>
          <cell r="H2292">
            <v>-1.67</v>
          </cell>
          <cell r="I2292">
            <v>7.4</v>
          </cell>
          <cell r="J2292">
            <v>36.99</v>
          </cell>
          <cell r="K2292">
            <v>649.80999999999995</v>
          </cell>
          <cell r="L2292">
            <v>-8.18</v>
          </cell>
          <cell r="M2292">
            <v>641.63</v>
          </cell>
          <cell r="N2292">
            <v>7.49</v>
          </cell>
        </row>
        <row r="2293">
          <cell r="A2293" t="str">
            <v>DF1.718Thinned055</v>
          </cell>
          <cell r="B2293" t="str">
            <v xml:space="preserve">DF </v>
          </cell>
          <cell r="C2293">
            <v>1.7</v>
          </cell>
          <cell r="D2293">
            <v>18</v>
          </cell>
          <cell r="E2293" t="str">
            <v>Thinned</v>
          </cell>
          <cell r="F2293" t="str">
            <v xml:space="preserve"> 55-60</v>
          </cell>
          <cell r="G2293">
            <v>8.66</v>
          </cell>
          <cell r="H2293">
            <v>-1.33</v>
          </cell>
          <cell r="I2293">
            <v>7.34</v>
          </cell>
          <cell r="J2293">
            <v>36.68</v>
          </cell>
          <cell r="K2293">
            <v>686.49</v>
          </cell>
          <cell r="L2293">
            <v>-9.1</v>
          </cell>
          <cell r="M2293">
            <v>677.39</v>
          </cell>
          <cell r="N2293">
            <v>6.52</v>
          </cell>
        </row>
        <row r="2294">
          <cell r="A2294" t="str">
            <v>DF1.718Thinned060</v>
          </cell>
          <cell r="B2294" t="str">
            <v xml:space="preserve">DF </v>
          </cell>
          <cell r="C2294">
            <v>1.7</v>
          </cell>
          <cell r="D2294">
            <v>18</v>
          </cell>
          <cell r="E2294" t="str">
            <v>Thinned</v>
          </cell>
          <cell r="F2294" t="str">
            <v xml:space="preserve"> 60-65</v>
          </cell>
          <cell r="G2294">
            <v>7.61</v>
          </cell>
          <cell r="H2294">
            <v>-1.06</v>
          </cell>
          <cell r="I2294">
            <v>6.55</v>
          </cell>
          <cell r="J2294">
            <v>32.74</v>
          </cell>
          <cell r="K2294">
            <v>719.24</v>
          </cell>
          <cell r="L2294">
            <v>-9.94</v>
          </cell>
          <cell r="M2294">
            <v>709.3</v>
          </cell>
          <cell r="N2294">
            <v>5.92</v>
          </cell>
        </row>
        <row r="2295">
          <cell r="A2295" t="str">
            <v>DF1.718Thinned065</v>
          </cell>
          <cell r="B2295" t="str">
            <v xml:space="preserve">DF </v>
          </cell>
          <cell r="C2295">
            <v>1.7</v>
          </cell>
          <cell r="D2295">
            <v>18</v>
          </cell>
          <cell r="E2295" t="str">
            <v>Thinned</v>
          </cell>
          <cell r="F2295" t="str">
            <v xml:space="preserve"> 65-70</v>
          </cell>
          <cell r="G2295">
            <v>7.47</v>
          </cell>
          <cell r="H2295">
            <v>-0.76</v>
          </cell>
          <cell r="I2295">
            <v>6.71</v>
          </cell>
          <cell r="J2295">
            <v>33.57</v>
          </cell>
          <cell r="K2295">
            <v>752.81</v>
          </cell>
          <cell r="L2295">
            <v>-10.7</v>
          </cell>
          <cell r="M2295">
            <v>742.1099999999999</v>
          </cell>
          <cell r="N2295">
            <v>5.41</v>
          </cell>
        </row>
        <row r="2296">
          <cell r="A2296" t="str">
            <v>DF1.718Thinned070</v>
          </cell>
          <cell r="B2296" t="str">
            <v xml:space="preserve">DF </v>
          </cell>
          <cell r="C2296">
            <v>1.7</v>
          </cell>
          <cell r="D2296">
            <v>18</v>
          </cell>
          <cell r="E2296" t="str">
            <v>Thinned</v>
          </cell>
          <cell r="F2296" t="str">
            <v xml:space="preserve"> 70-75</v>
          </cell>
          <cell r="G2296">
            <v>5.7</v>
          </cell>
          <cell r="H2296">
            <v>-0.61</v>
          </cell>
          <cell r="I2296">
            <v>5.08</v>
          </cell>
          <cell r="J2296">
            <v>25.41</v>
          </cell>
          <cell r="K2296">
            <v>778.23</v>
          </cell>
          <cell r="L2296">
            <v>-11.42</v>
          </cell>
          <cell r="M2296">
            <v>766.81000000000006</v>
          </cell>
          <cell r="N2296">
            <v>5.05</v>
          </cell>
        </row>
        <row r="2297">
          <cell r="A2297" t="str">
            <v>DF1.718Thinned075</v>
          </cell>
          <cell r="B2297" t="str">
            <v xml:space="preserve">DF </v>
          </cell>
          <cell r="C2297">
            <v>1.7</v>
          </cell>
          <cell r="D2297">
            <v>18</v>
          </cell>
          <cell r="E2297" t="str">
            <v>Thinned</v>
          </cell>
          <cell r="F2297" t="str">
            <v xml:space="preserve"> 75-80</v>
          </cell>
          <cell r="G2297">
            <v>5.18</v>
          </cell>
          <cell r="H2297">
            <v>-0.47</v>
          </cell>
          <cell r="I2297">
            <v>4.71</v>
          </cell>
          <cell r="J2297">
            <v>23.55</v>
          </cell>
          <cell r="K2297">
            <v>801.78</v>
          </cell>
          <cell r="L2297">
            <v>-12.1</v>
          </cell>
          <cell r="M2297">
            <v>789.68</v>
          </cell>
          <cell r="N2297">
            <v>4.78</v>
          </cell>
        </row>
        <row r="2298">
          <cell r="A2298" t="str">
            <v>DF1.718Thinned080</v>
          </cell>
          <cell r="B2298" t="str">
            <v xml:space="preserve">DF </v>
          </cell>
          <cell r="C2298">
            <v>1.7</v>
          </cell>
          <cell r="D2298">
            <v>18</v>
          </cell>
          <cell r="E2298" t="str">
            <v>Thinned</v>
          </cell>
          <cell r="F2298" t="str">
            <v xml:space="preserve"> 80-85</v>
          </cell>
          <cell r="G2298">
            <v>4.37</v>
          </cell>
          <cell r="H2298">
            <v>-0.4</v>
          </cell>
          <cell r="I2298">
            <v>3.97</v>
          </cell>
          <cell r="J2298">
            <v>19.87</v>
          </cell>
          <cell r="K2298">
            <v>821.65</v>
          </cell>
          <cell r="L2298">
            <v>-12.74</v>
          </cell>
          <cell r="M2298">
            <v>808.91</v>
          </cell>
          <cell r="N2298">
            <v>4.5199999999999996</v>
          </cell>
        </row>
        <row r="2299">
          <cell r="A2299" t="str">
            <v>DF1.718Thinned085</v>
          </cell>
          <cell r="B2299" t="str">
            <v xml:space="preserve">DF </v>
          </cell>
          <cell r="C2299">
            <v>1.7</v>
          </cell>
          <cell r="D2299">
            <v>18</v>
          </cell>
          <cell r="E2299" t="str">
            <v>Thinned</v>
          </cell>
          <cell r="F2299" t="str">
            <v xml:space="preserve"> 85-90</v>
          </cell>
          <cell r="G2299">
            <v>3.63</v>
          </cell>
          <cell r="H2299">
            <v>-0.34</v>
          </cell>
          <cell r="I2299">
            <v>3.29</v>
          </cell>
          <cell r="J2299">
            <v>16.46</v>
          </cell>
          <cell r="K2299">
            <v>838.11</v>
          </cell>
          <cell r="L2299">
            <v>-13.34</v>
          </cell>
          <cell r="M2299">
            <v>824.77</v>
          </cell>
          <cell r="N2299">
            <v>4.2699999999999996</v>
          </cell>
        </row>
        <row r="2300">
          <cell r="A2300" t="str">
            <v>DF1.718Thinned090</v>
          </cell>
          <cell r="B2300" t="str">
            <v xml:space="preserve">DF </v>
          </cell>
          <cell r="C2300">
            <v>1.7</v>
          </cell>
          <cell r="D2300">
            <v>18</v>
          </cell>
          <cell r="E2300" t="str">
            <v>Thinned</v>
          </cell>
          <cell r="F2300" t="str">
            <v xml:space="preserve"> 90-95</v>
          </cell>
          <cell r="G2300">
            <v>3</v>
          </cell>
          <cell r="H2300">
            <v>-0.3</v>
          </cell>
          <cell r="I2300">
            <v>2.7</v>
          </cell>
          <cell r="J2300">
            <v>13.52</v>
          </cell>
          <cell r="K2300">
            <v>851.63</v>
          </cell>
          <cell r="L2300">
            <v>-13.91</v>
          </cell>
          <cell r="M2300">
            <v>837.72</v>
          </cell>
          <cell r="N2300">
            <v>4.03</v>
          </cell>
        </row>
        <row r="2301">
          <cell r="A2301" t="str">
            <v>DF1.718Thinned095</v>
          </cell>
          <cell r="B2301" t="str">
            <v xml:space="preserve">DF </v>
          </cell>
          <cell r="C2301">
            <v>1.7</v>
          </cell>
          <cell r="D2301">
            <v>18</v>
          </cell>
          <cell r="E2301" t="str">
            <v>Thinned</v>
          </cell>
          <cell r="F2301" t="str">
            <v xml:space="preserve"> 95-100</v>
          </cell>
          <cell r="G2301">
            <v>2.42</v>
          </cell>
          <cell r="H2301">
            <v>-0.28000000000000003</v>
          </cell>
          <cell r="I2301">
            <v>2.14</v>
          </cell>
          <cell r="J2301">
            <v>10.72</v>
          </cell>
          <cell r="K2301">
            <v>862.35</v>
          </cell>
          <cell r="L2301">
            <v>-14.45</v>
          </cell>
          <cell r="M2301">
            <v>847.9</v>
          </cell>
          <cell r="N2301">
            <v>3.81</v>
          </cell>
        </row>
        <row r="2302">
          <cell r="A2302" t="str">
            <v>DF1.718Thinned100</v>
          </cell>
          <cell r="B2302" t="str">
            <v xml:space="preserve">DF </v>
          </cell>
          <cell r="C2302">
            <v>1.7</v>
          </cell>
          <cell r="D2302">
            <v>18</v>
          </cell>
          <cell r="E2302" t="str">
            <v>Thinned</v>
          </cell>
          <cell r="F2302" t="str">
            <v>100-105</v>
          </cell>
          <cell r="G2302">
            <v>1.88</v>
          </cell>
          <cell r="H2302">
            <v>-0.27</v>
          </cell>
          <cell r="I2302">
            <v>1.62</v>
          </cell>
          <cell r="J2302">
            <v>8.08</v>
          </cell>
          <cell r="K2302">
            <v>870.43</v>
          </cell>
          <cell r="L2302">
            <v>-14.96</v>
          </cell>
          <cell r="M2302">
            <v>855.46999999999991</v>
          </cell>
          <cell r="N2302">
            <v>3.6</v>
          </cell>
        </row>
        <row r="2303">
          <cell r="A2303" t="str">
            <v>DF1.718Thinned105</v>
          </cell>
          <cell r="B2303" t="str">
            <v xml:space="preserve">DF </v>
          </cell>
          <cell r="C2303">
            <v>1.7</v>
          </cell>
          <cell r="D2303">
            <v>18</v>
          </cell>
          <cell r="E2303" t="str">
            <v>Thinned</v>
          </cell>
          <cell r="F2303" t="str">
            <v>105-110</v>
          </cell>
          <cell r="G2303">
            <v>1.49</v>
          </cell>
          <cell r="H2303">
            <v>-0.26</v>
          </cell>
          <cell r="I2303">
            <v>1.23</v>
          </cell>
          <cell r="J2303">
            <v>6.16</v>
          </cell>
          <cell r="K2303">
            <v>876.59</v>
          </cell>
          <cell r="L2303">
            <v>-15.44</v>
          </cell>
          <cell r="M2303">
            <v>861.15</v>
          </cell>
          <cell r="N2303">
            <v>3.4</v>
          </cell>
        </row>
        <row r="2304">
          <cell r="A2304" t="str">
            <v>DF1.718Thinned110</v>
          </cell>
          <cell r="B2304" t="str">
            <v xml:space="preserve">DF </v>
          </cell>
          <cell r="C2304">
            <v>1.7</v>
          </cell>
          <cell r="D2304">
            <v>18</v>
          </cell>
          <cell r="E2304" t="str">
            <v>Thinned</v>
          </cell>
          <cell r="F2304" t="str">
            <v>110-115</v>
          </cell>
          <cell r="G2304">
            <v>1.05</v>
          </cell>
          <cell r="H2304">
            <v>-0.25</v>
          </cell>
          <cell r="I2304">
            <v>0.8</v>
          </cell>
          <cell r="J2304">
            <v>4.01</v>
          </cell>
          <cell r="K2304">
            <v>880.6</v>
          </cell>
          <cell r="L2304">
            <v>-15.9</v>
          </cell>
          <cell r="M2304">
            <v>864.7</v>
          </cell>
          <cell r="N2304">
            <v>3.21</v>
          </cell>
        </row>
        <row r="2305">
          <cell r="A2305" t="str">
            <v>DF1.718Thinned115</v>
          </cell>
          <cell r="B2305" t="str">
            <v xml:space="preserve">DF </v>
          </cell>
          <cell r="C2305">
            <v>1.7</v>
          </cell>
          <cell r="D2305">
            <v>18</v>
          </cell>
          <cell r="E2305" t="str">
            <v>Thinned</v>
          </cell>
          <cell r="F2305" t="str">
            <v>115-120</v>
          </cell>
          <cell r="G2305">
            <v>0.71</v>
          </cell>
          <cell r="H2305">
            <v>-0.24</v>
          </cell>
          <cell r="I2305">
            <v>0.46</v>
          </cell>
          <cell r="J2305">
            <v>2.3199999999999998</v>
          </cell>
          <cell r="K2305">
            <v>882.92</v>
          </cell>
          <cell r="L2305">
            <v>-16.329999999999998</v>
          </cell>
          <cell r="M2305">
            <v>866.58999999999992</v>
          </cell>
          <cell r="N2305">
            <v>3.03</v>
          </cell>
        </row>
        <row r="2306">
          <cell r="A2306" t="str">
            <v>DF1.718Thinned120</v>
          </cell>
          <cell r="B2306" t="str">
            <v xml:space="preserve">DF </v>
          </cell>
          <cell r="C2306">
            <v>1.7</v>
          </cell>
          <cell r="D2306">
            <v>18</v>
          </cell>
          <cell r="E2306" t="str">
            <v>Thinned</v>
          </cell>
          <cell r="F2306" t="str">
            <v>120-125</v>
          </cell>
          <cell r="G2306">
            <v>0.4</v>
          </cell>
          <cell r="H2306">
            <v>-0.24</v>
          </cell>
          <cell r="I2306">
            <v>0.17</v>
          </cell>
          <cell r="J2306">
            <v>0.83</v>
          </cell>
          <cell r="K2306">
            <v>883.75</v>
          </cell>
          <cell r="L2306">
            <v>-16.73</v>
          </cell>
          <cell r="M2306">
            <v>867.02</v>
          </cell>
          <cell r="N2306">
            <v>2.87</v>
          </cell>
        </row>
        <row r="2307">
          <cell r="A2307" t="str">
            <v>DF1.718Thinned125</v>
          </cell>
          <cell r="B2307" t="str">
            <v xml:space="preserve">DF </v>
          </cell>
          <cell r="C2307">
            <v>1.7</v>
          </cell>
          <cell r="D2307">
            <v>18</v>
          </cell>
          <cell r="E2307" t="str">
            <v>Thinned</v>
          </cell>
          <cell r="F2307" t="str">
            <v>125-130</v>
          </cell>
          <cell r="G2307">
            <v>0.12</v>
          </cell>
          <cell r="H2307">
            <v>-0.23</v>
          </cell>
          <cell r="I2307">
            <v>-0.11</v>
          </cell>
          <cell r="J2307">
            <v>-0.56999999999999995</v>
          </cell>
          <cell r="K2307">
            <v>883.17</v>
          </cell>
          <cell r="L2307">
            <v>-17.12</v>
          </cell>
          <cell r="M2307">
            <v>866.05</v>
          </cell>
          <cell r="N2307">
            <v>2.71</v>
          </cell>
        </row>
        <row r="2308">
          <cell r="A2308" t="str">
            <v>DF1.718Thinned130</v>
          </cell>
          <cell r="B2308" t="str">
            <v xml:space="preserve">DF </v>
          </cell>
          <cell r="C2308">
            <v>1.7</v>
          </cell>
          <cell r="D2308">
            <v>18</v>
          </cell>
          <cell r="E2308" t="str">
            <v>Thinned</v>
          </cell>
          <cell r="F2308" t="str">
            <v>130-135</v>
          </cell>
          <cell r="G2308">
            <v>-0.14000000000000001</v>
          </cell>
          <cell r="H2308">
            <v>-0.23</v>
          </cell>
          <cell r="I2308">
            <v>-0.37</v>
          </cell>
          <cell r="J2308">
            <v>-1.86</v>
          </cell>
          <cell r="K2308">
            <v>881.31</v>
          </cell>
          <cell r="L2308">
            <v>-17.48</v>
          </cell>
          <cell r="M2308">
            <v>863.82999999999993</v>
          </cell>
          <cell r="N2308">
            <v>2.56</v>
          </cell>
        </row>
        <row r="2309">
          <cell r="A2309" t="str">
            <v>DF1.718Thinned135</v>
          </cell>
          <cell r="B2309" t="str">
            <v xml:space="preserve">DF </v>
          </cell>
          <cell r="C2309">
            <v>1.7</v>
          </cell>
          <cell r="D2309">
            <v>18</v>
          </cell>
          <cell r="E2309" t="str">
            <v>Thinned</v>
          </cell>
          <cell r="F2309" t="str">
            <v>135-140</v>
          </cell>
          <cell r="G2309">
            <v>-0.3</v>
          </cell>
          <cell r="H2309">
            <v>-0.22</v>
          </cell>
          <cell r="I2309">
            <v>-0.52</v>
          </cell>
          <cell r="J2309">
            <v>-2.61</v>
          </cell>
          <cell r="K2309">
            <v>878.7</v>
          </cell>
          <cell r="L2309">
            <v>-17.829999999999998</v>
          </cell>
          <cell r="M2309">
            <v>860.87</v>
          </cell>
          <cell r="N2309">
            <v>2.42</v>
          </cell>
        </row>
        <row r="2310">
          <cell r="A2310" t="str">
            <v>DF1.718Thinned140</v>
          </cell>
          <cell r="B2310" t="str">
            <v xml:space="preserve">DF </v>
          </cell>
          <cell r="C2310">
            <v>1.7</v>
          </cell>
          <cell r="D2310">
            <v>18</v>
          </cell>
          <cell r="E2310" t="str">
            <v>Thinned</v>
          </cell>
          <cell r="F2310" t="str">
            <v>140-145</v>
          </cell>
          <cell r="G2310">
            <v>-0.49</v>
          </cell>
          <cell r="H2310">
            <v>-0.22</v>
          </cell>
          <cell r="I2310">
            <v>-0.7</v>
          </cell>
          <cell r="J2310">
            <v>-3.51</v>
          </cell>
          <cell r="K2310">
            <v>875.19</v>
          </cell>
          <cell r="L2310">
            <v>-18.149999999999999</v>
          </cell>
          <cell r="M2310">
            <v>857.04000000000008</v>
          </cell>
          <cell r="N2310">
            <v>2.29</v>
          </cell>
        </row>
        <row r="2311">
          <cell r="A2311" t="str">
            <v>DF1.718Thinned145</v>
          </cell>
          <cell r="B2311" t="str">
            <v xml:space="preserve">DF </v>
          </cell>
          <cell r="C2311">
            <v>1.7</v>
          </cell>
          <cell r="D2311">
            <v>18</v>
          </cell>
          <cell r="E2311" t="str">
            <v>Thinned</v>
          </cell>
          <cell r="F2311" t="str">
            <v>145-150</v>
          </cell>
          <cell r="G2311">
            <v>-0.63</v>
          </cell>
          <cell r="H2311">
            <v>-0.21</v>
          </cell>
          <cell r="I2311">
            <v>-0.84</v>
          </cell>
          <cell r="J2311">
            <v>-4.2</v>
          </cell>
          <cell r="K2311">
            <v>870.99</v>
          </cell>
          <cell r="L2311">
            <v>-18.46</v>
          </cell>
          <cell r="M2311">
            <v>852.53</v>
          </cell>
          <cell r="N2311">
            <v>2.17</v>
          </cell>
        </row>
        <row r="2312">
          <cell r="A2312" t="str">
            <v>DF1.718Thinned150</v>
          </cell>
          <cell r="B2312" t="str">
            <v xml:space="preserve">DF </v>
          </cell>
          <cell r="C2312">
            <v>1.7</v>
          </cell>
          <cell r="D2312">
            <v>18</v>
          </cell>
          <cell r="E2312" t="str">
            <v>Thinned</v>
          </cell>
          <cell r="F2312" t="str">
            <v>150-155</v>
          </cell>
          <cell r="G2312">
            <v>-0.74</v>
          </cell>
          <cell r="H2312">
            <v>-0.2</v>
          </cell>
          <cell r="I2312">
            <v>-0.94</v>
          </cell>
          <cell r="J2312">
            <v>-4.7</v>
          </cell>
          <cell r="K2312">
            <v>866.29</v>
          </cell>
          <cell r="L2312">
            <v>-18.75</v>
          </cell>
          <cell r="M2312">
            <v>847.54</v>
          </cell>
          <cell r="N2312">
            <v>2.0499999999999998</v>
          </cell>
        </row>
        <row r="2313">
          <cell r="A2313" t="str">
            <v>DF1.718Thinned155</v>
          </cell>
          <cell r="B2313" t="str">
            <v xml:space="preserve">DF </v>
          </cell>
          <cell r="C2313">
            <v>1.7</v>
          </cell>
          <cell r="D2313">
            <v>18</v>
          </cell>
          <cell r="E2313" t="str">
            <v>Thinned</v>
          </cell>
          <cell r="F2313" t="str">
            <v>155-160</v>
          </cell>
          <cell r="G2313">
            <v>-0.83</v>
          </cell>
          <cell r="H2313">
            <v>-0.19</v>
          </cell>
          <cell r="I2313">
            <v>-1.02</v>
          </cell>
          <cell r="J2313">
            <v>-5.12</v>
          </cell>
          <cell r="K2313">
            <v>861.17</v>
          </cell>
          <cell r="L2313">
            <v>-19.02</v>
          </cell>
          <cell r="M2313">
            <v>842.15</v>
          </cell>
          <cell r="N2313">
            <v>1.94</v>
          </cell>
        </row>
        <row r="2314">
          <cell r="A2314" t="str">
            <v>DF1.718Thinned160</v>
          </cell>
          <cell r="B2314" t="str">
            <v xml:space="preserve">DF </v>
          </cell>
          <cell r="C2314">
            <v>1.7</v>
          </cell>
          <cell r="D2314">
            <v>18</v>
          </cell>
          <cell r="E2314" t="str">
            <v>Thinned</v>
          </cell>
          <cell r="F2314" t="str">
            <v>160-165</v>
          </cell>
          <cell r="G2314">
            <v>-0.9</v>
          </cell>
          <cell r="H2314">
            <v>-0.19</v>
          </cell>
          <cell r="I2314">
            <v>-1.0900000000000001</v>
          </cell>
          <cell r="J2314">
            <v>-5.43</v>
          </cell>
          <cell r="K2314">
            <v>855.74</v>
          </cell>
          <cell r="L2314">
            <v>-19.28</v>
          </cell>
          <cell r="M2314">
            <v>836.46</v>
          </cell>
          <cell r="N2314">
            <v>1.83</v>
          </cell>
        </row>
        <row r="2315">
          <cell r="A2315" t="str">
            <v>DF1.718Thinned165</v>
          </cell>
          <cell r="B2315" t="str">
            <v xml:space="preserve">DF </v>
          </cell>
          <cell r="C2315">
            <v>1.7</v>
          </cell>
          <cell r="D2315">
            <v>18</v>
          </cell>
          <cell r="E2315" t="str">
            <v>Thinned</v>
          </cell>
          <cell r="F2315" t="str">
            <v>165-170</v>
          </cell>
          <cell r="G2315">
            <v>-0.97</v>
          </cell>
          <cell r="H2315">
            <v>-0.18</v>
          </cell>
          <cell r="I2315">
            <v>-1.1399999999999999</v>
          </cell>
          <cell r="J2315">
            <v>-5.72</v>
          </cell>
          <cell r="K2315">
            <v>850.02</v>
          </cell>
          <cell r="L2315">
            <v>-19.53</v>
          </cell>
          <cell r="M2315">
            <v>830.49</v>
          </cell>
          <cell r="N2315">
            <v>1.74</v>
          </cell>
        </row>
        <row r="2316">
          <cell r="A2316" t="str">
            <v>DF1.718Thinned170</v>
          </cell>
          <cell r="B2316" t="str">
            <v xml:space="preserve">DF </v>
          </cell>
          <cell r="C2316">
            <v>1.7</v>
          </cell>
          <cell r="D2316">
            <v>18</v>
          </cell>
          <cell r="E2316" t="str">
            <v>Thinned</v>
          </cell>
          <cell r="F2316" t="str">
            <v>170-175</v>
          </cell>
          <cell r="G2316">
            <v>-1.01</v>
          </cell>
          <cell r="H2316">
            <v>-0.17</v>
          </cell>
          <cell r="I2316">
            <v>-1.18</v>
          </cell>
          <cell r="J2316">
            <v>-5.91</v>
          </cell>
          <cell r="K2316">
            <v>844.11</v>
          </cell>
          <cell r="L2316">
            <v>-19.760000000000002</v>
          </cell>
          <cell r="M2316">
            <v>824.35</v>
          </cell>
          <cell r="N2316">
            <v>1.64</v>
          </cell>
        </row>
        <row r="2317">
          <cell r="A2317" t="str">
            <v>DF1.718Thinned175</v>
          </cell>
          <cell r="B2317" t="str">
            <v xml:space="preserve">DF </v>
          </cell>
          <cell r="C2317">
            <v>1.7</v>
          </cell>
          <cell r="D2317">
            <v>18</v>
          </cell>
          <cell r="E2317" t="str">
            <v>Thinned</v>
          </cell>
          <cell r="F2317" t="str">
            <v>175-180</v>
          </cell>
          <cell r="G2317">
            <v>-1.05</v>
          </cell>
          <cell r="H2317">
            <v>-0.16</v>
          </cell>
          <cell r="I2317">
            <v>-1.21</v>
          </cell>
          <cell r="J2317">
            <v>-6.05</v>
          </cell>
          <cell r="K2317">
            <v>838.06</v>
          </cell>
          <cell r="L2317">
            <v>-19.98</v>
          </cell>
          <cell r="M2317">
            <v>818.07999999999993</v>
          </cell>
          <cell r="N2317">
            <v>1.56</v>
          </cell>
        </row>
        <row r="2318">
          <cell r="A2318" t="str">
            <v>DF1.718Thinned180</v>
          </cell>
          <cell r="B2318" t="str">
            <v xml:space="preserve">DF </v>
          </cell>
          <cell r="C2318">
            <v>1.7</v>
          </cell>
          <cell r="D2318">
            <v>18</v>
          </cell>
          <cell r="E2318" t="str">
            <v>Thinned</v>
          </cell>
          <cell r="F2318" t="str">
            <v>180-185</v>
          </cell>
          <cell r="G2318">
            <v>-1.06</v>
          </cell>
          <cell r="H2318">
            <v>-0.16</v>
          </cell>
          <cell r="I2318">
            <v>-1.22</v>
          </cell>
          <cell r="J2318">
            <v>-6.09</v>
          </cell>
          <cell r="K2318">
            <v>831.97</v>
          </cell>
          <cell r="L2318">
            <v>-20.190000000000001</v>
          </cell>
          <cell r="M2318">
            <v>811.78</v>
          </cell>
          <cell r="N2318">
            <v>1.47</v>
          </cell>
        </row>
        <row r="2319">
          <cell r="A2319" t="str">
            <v>DF1.718Thinned185</v>
          </cell>
          <cell r="B2319" t="str">
            <v xml:space="preserve">DF </v>
          </cell>
          <cell r="C2319">
            <v>1.7</v>
          </cell>
          <cell r="D2319">
            <v>18</v>
          </cell>
          <cell r="E2319" t="str">
            <v>Thinned</v>
          </cell>
          <cell r="F2319" t="str">
            <v>185-190</v>
          </cell>
          <cell r="G2319">
            <v>-1.0900000000000001</v>
          </cell>
          <cell r="H2319">
            <v>-0.15</v>
          </cell>
          <cell r="I2319">
            <v>-1.24</v>
          </cell>
          <cell r="J2319">
            <v>-6.19</v>
          </cell>
          <cell r="K2319">
            <v>825.79</v>
          </cell>
          <cell r="L2319">
            <v>-20.39</v>
          </cell>
          <cell r="M2319">
            <v>805.4</v>
          </cell>
          <cell r="N2319">
            <v>1.39</v>
          </cell>
        </row>
        <row r="2320">
          <cell r="A2320" t="str">
            <v>DF1.718Thinned190</v>
          </cell>
          <cell r="B2320" t="str">
            <v xml:space="preserve">DF </v>
          </cell>
          <cell r="C2320">
            <v>1.7</v>
          </cell>
          <cell r="D2320">
            <v>18</v>
          </cell>
          <cell r="E2320" t="str">
            <v>Thinned</v>
          </cell>
          <cell r="F2320" t="str">
            <v>190-195</v>
          </cell>
          <cell r="G2320">
            <v>-1.07</v>
          </cell>
          <cell r="H2320">
            <v>-0.14000000000000001</v>
          </cell>
          <cell r="I2320">
            <v>-1.22</v>
          </cell>
          <cell r="J2320">
            <v>-6.08</v>
          </cell>
          <cell r="K2320">
            <v>819.71</v>
          </cell>
          <cell r="L2320">
            <v>-20.57</v>
          </cell>
          <cell r="M2320">
            <v>799.14</v>
          </cell>
          <cell r="N2320">
            <v>1.32</v>
          </cell>
        </row>
        <row r="2321">
          <cell r="A2321" t="str">
            <v>DF1.718Thinned195</v>
          </cell>
          <cell r="B2321" t="str">
            <v xml:space="preserve">DF </v>
          </cell>
          <cell r="C2321">
            <v>1.7</v>
          </cell>
          <cell r="D2321">
            <v>18</v>
          </cell>
          <cell r="E2321" t="str">
            <v>Thinned</v>
          </cell>
          <cell r="F2321" t="str">
            <v>195-200</v>
          </cell>
          <cell r="G2321">
            <v>-1.08</v>
          </cell>
          <cell r="H2321">
            <v>-0.14000000000000001</v>
          </cell>
          <cell r="I2321">
            <v>-1.22</v>
          </cell>
          <cell r="J2321">
            <v>-6.1</v>
          </cell>
          <cell r="K2321">
            <v>813.6</v>
          </cell>
          <cell r="L2321">
            <v>-20.75</v>
          </cell>
          <cell r="M2321">
            <v>792.85</v>
          </cell>
          <cell r="N2321">
            <v>1.25</v>
          </cell>
        </row>
        <row r="2322">
          <cell r="A2322" t="str">
            <v>DF1.720NO_thin000</v>
          </cell>
          <cell r="B2322" t="str">
            <v xml:space="preserve">DF </v>
          </cell>
          <cell r="C2322">
            <v>1.7</v>
          </cell>
          <cell r="D2322">
            <v>20</v>
          </cell>
          <cell r="E2322" t="str">
            <v>NO_thin</v>
          </cell>
          <cell r="F2322" t="str">
            <v xml:space="preserve">  0-5</v>
          </cell>
          <cell r="G2322">
            <v>4.08</v>
          </cell>
          <cell r="H2322">
            <v>2.37</v>
          </cell>
          <cell r="I2322">
            <v>6.45</v>
          </cell>
          <cell r="J2322">
            <v>32.270000000000003</v>
          </cell>
          <cell r="K2322">
            <v>32.270000000000003</v>
          </cell>
          <cell r="L2322">
            <v>0</v>
          </cell>
          <cell r="M2322">
            <v>32.270000000000003</v>
          </cell>
          <cell r="N2322">
            <v>0</v>
          </cell>
        </row>
        <row r="2323">
          <cell r="A2323" t="str">
            <v>DF1.720NO_thin005</v>
          </cell>
          <cell r="B2323" t="str">
            <v xml:space="preserve">DF </v>
          </cell>
          <cell r="C2323">
            <v>1.7</v>
          </cell>
          <cell r="D2323">
            <v>20</v>
          </cell>
          <cell r="E2323" t="str">
            <v>NO_thin</v>
          </cell>
          <cell r="F2323" t="str">
            <v xml:space="preserve">  5-10</v>
          </cell>
          <cell r="G2323">
            <v>12.46</v>
          </cell>
          <cell r="H2323">
            <v>2.93</v>
          </cell>
          <cell r="I2323">
            <v>15.38</v>
          </cell>
          <cell r="J2323">
            <v>76.91</v>
          </cell>
          <cell r="K2323">
            <v>109.19</v>
          </cell>
          <cell r="L2323">
            <v>0</v>
          </cell>
          <cell r="M2323">
            <v>109.19</v>
          </cell>
          <cell r="N2323">
            <v>0</v>
          </cell>
        </row>
        <row r="2324">
          <cell r="A2324" t="str">
            <v>DF1.720NO_thin010</v>
          </cell>
          <cell r="B2324" t="str">
            <v xml:space="preserve">DF </v>
          </cell>
          <cell r="C2324">
            <v>1.7</v>
          </cell>
          <cell r="D2324">
            <v>20</v>
          </cell>
          <cell r="E2324" t="str">
            <v>NO_thin</v>
          </cell>
          <cell r="F2324" t="str">
            <v xml:space="preserve"> 10-15</v>
          </cell>
          <cell r="G2324">
            <v>30.52</v>
          </cell>
          <cell r="H2324">
            <v>4.18</v>
          </cell>
          <cell r="I2324">
            <v>34.700000000000003</v>
          </cell>
          <cell r="J2324">
            <v>173.5</v>
          </cell>
          <cell r="K2324">
            <v>282.69</v>
          </cell>
          <cell r="L2324">
            <v>0</v>
          </cell>
          <cell r="M2324">
            <v>282.69</v>
          </cell>
          <cell r="N2324">
            <v>0</v>
          </cell>
        </row>
        <row r="2325">
          <cell r="A2325" t="str">
            <v>DF1.720NO_thin015</v>
          </cell>
          <cell r="B2325" t="str">
            <v xml:space="preserve">DF </v>
          </cell>
          <cell r="C2325">
            <v>1.7</v>
          </cell>
          <cell r="D2325">
            <v>20</v>
          </cell>
          <cell r="E2325" t="str">
            <v>NO_thin</v>
          </cell>
          <cell r="F2325" t="str">
            <v xml:space="preserve"> 15-20</v>
          </cell>
          <cell r="G2325">
            <v>27.59</v>
          </cell>
          <cell r="H2325">
            <v>3.62</v>
          </cell>
          <cell r="I2325">
            <v>31.21</v>
          </cell>
          <cell r="J2325">
            <v>156.05000000000001</v>
          </cell>
          <cell r="K2325">
            <v>438.74</v>
          </cell>
          <cell r="L2325">
            <v>0</v>
          </cell>
          <cell r="M2325">
            <v>438.74</v>
          </cell>
          <cell r="N2325">
            <v>0</v>
          </cell>
        </row>
        <row r="2326">
          <cell r="A2326" t="str">
            <v>DF1.720NO_thin020</v>
          </cell>
          <cell r="B2326" t="str">
            <v xml:space="preserve">DF </v>
          </cell>
          <cell r="C2326">
            <v>1.7</v>
          </cell>
          <cell r="D2326">
            <v>20</v>
          </cell>
          <cell r="E2326" t="str">
            <v>NO_thin</v>
          </cell>
          <cell r="F2326" t="str">
            <v xml:space="preserve"> 20-25</v>
          </cell>
          <cell r="G2326">
            <v>16.71</v>
          </cell>
          <cell r="H2326">
            <v>7.49</v>
          </cell>
          <cell r="I2326">
            <v>24.2</v>
          </cell>
          <cell r="J2326">
            <v>120.98</v>
          </cell>
          <cell r="K2326">
            <v>559.72</v>
          </cell>
          <cell r="L2326">
            <v>0</v>
          </cell>
          <cell r="M2326">
            <v>559.72</v>
          </cell>
          <cell r="N2326">
            <v>0</v>
          </cell>
        </row>
        <row r="2327">
          <cell r="A2327" t="str">
            <v>DF1.720NO_thin025</v>
          </cell>
          <cell r="B2327" t="str">
            <v xml:space="preserve">DF </v>
          </cell>
          <cell r="C2327">
            <v>1.7</v>
          </cell>
          <cell r="D2327">
            <v>20</v>
          </cell>
          <cell r="E2327" t="str">
            <v>NO_thin</v>
          </cell>
          <cell r="F2327" t="str">
            <v xml:space="preserve"> 25-30</v>
          </cell>
          <cell r="G2327">
            <v>20.45</v>
          </cell>
          <cell r="H2327">
            <v>6.15</v>
          </cell>
          <cell r="I2327">
            <v>26.61</v>
          </cell>
          <cell r="J2327">
            <v>133.03</v>
          </cell>
          <cell r="K2327">
            <v>692.75</v>
          </cell>
          <cell r="L2327">
            <v>0</v>
          </cell>
          <cell r="M2327">
            <v>692.75</v>
          </cell>
          <cell r="N2327">
            <v>0</v>
          </cell>
        </row>
        <row r="2328">
          <cell r="A2328" t="str">
            <v>DF1.720NO_thin030</v>
          </cell>
          <cell r="B2328" t="str">
            <v xml:space="preserve">DF </v>
          </cell>
          <cell r="C2328">
            <v>1.7</v>
          </cell>
          <cell r="D2328">
            <v>20</v>
          </cell>
          <cell r="E2328" t="str">
            <v>NO_thin</v>
          </cell>
          <cell r="F2328" t="str">
            <v xml:space="preserve"> 30-35</v>
          </cell>
          <cell r="G2328">
            <v>20.71</v>
          </cell>
          <cell r="H2328">
            <v>2.88</v>
          </cell>
          <cell r="I2328">
            <v>23.59</v>
          </cell>
          <cell r="J2328">
            <v>117.97</v>
          </cell>
          <cell r="K2328">
            <v>810.72</v>
          </cell>
          <cell r="L2328">
            <v>0</v>
          </cell>
          <cell r="M2328">
            <v>810.72</v>
          </cell>
          <cell r="N2328">
            <v>0</v>
          </cell>
        </row>
        <row r="2329">
          <cell r="A2329" t="str">
            <v>DF1.720NO_thin035</v>
          </cell>
          <cell r="B2329" t="str">
            <v xml:space="preserve">DF </v>
          </cell>
          <cell r="C2329">
            <v>1.7</v>
          </cell>
          <cell r="D2329">
            <v>20</v>
          </cell>
          <cell r="E2329" t="str">
            <v>NO_thin</v>
          </cell>
          <cell r="F2329" t="str">
            <v xml:space="preserve"> 35-40</v>
          </cell>
          <cell r="G2329">
            <v>19.3</v>
          </cell>
          <cell r="H2329">
            <v>0.79</v>
          </cell>
          <cell r="I2329">
            <v>20.09</v>
          </cell>
          <cell r="J2329">
            <v>100.46</v>
          </cell>
          <cell r="K2329">
            <v>911.17</v>
          </cell>
          <cell r="L2329">
            <v>0</v>
          </cell>
          <cell r="M2329">
            <v>911.17</v>
          </cell>
          <cell r="N2329">
            <v>0</v>
          </cell>
        </row>
        <row r="2330">
          <cell r="A2330" t="str">
            <v>DF1.720NO_thin040</v>
          </cell>
          <cell r="B2330" t="str">
            <v xml:space="preserve">DF </v>
          </cell>
          <cell r="C2330">
            <v>1.7</v>
          </cell>
          <cell r="D2330">
            <v>20</v>
          </cell>
          <cell r="E2330" t="str">
            <v>NO_thin</v>
          </cell>
          <cell r="F2330" t="str">
            <v xml:space="preserve"> 40-45</v>
          </cell>
          <cell r="G2330">
            <v>17.649999999999999</v>
          </cell>
          <cell r="H2330">
            <v>-0.77</v>
          </cell>
          <cell r="I2330">
            <v>16.88</v>
          </cell>
          <cell r="J2330">
            <v>84.39</v>
          </cell>
          <cell r="K2330">
            <v>995.56</v>
          </cell>
          <cell r="L2330">
            <v>0</v>
          </cell>
          <cell r="M2330">
            <v>995.56</v>
          </cell>
          <cell r="N2330">
            <v>0</v>
          </cell>
        </row>
        <row r="2331">
          <cell r="A2331" t="str">
            <v>DF1.720NO_thin045</v>
          </cell>
          <cell r="B2331" t="str">
            <v xml:space="preserve">DF </v>
          </cell>
          <cell r="C2331">
            <v>1.7</v>
          </cell>
          <cell r="D2331">
            <v>20</v>
          </cell>
          <cell r="E2331" t="str">
            <v>NO_thin</v>
          </cell>
          <cell r="F2331" t="str">
            <v xml:space="preserve"> 45-50</v>
          </cell>
          <cell r="G2331">
            <v>16.3</v>
          </cell>
          <cell r="H2331">
            <v>-1.26</v>
          </cell>
          <cell r="I2331">
            <v>15.04</v>
          </cell>
          <cell r="J2331">
            <v>75.19</v>
          </cell>
          <cell r="K2331">
            <v>1070.75</v>
          </cell>
          <cell r="L2331">
            <v>0</v>
          </cell>
          <cell r="M2331">
            <v>1070.75</v>
          </cell>
          <cell r="N2331">
            <v>0</v>
          </cell>
        </row>
        <row r="2332">
          <cell r="A2332" t="str">
            <v>DF1.720NO_thin050</v>
          </cell>
          <cell r="B2332" t="str">
            <v xml:space="preserve">DF </v>
          </cell>
          <cell r="C2332">
            <v>1.7</v>
          </cell>
          <cell r="D2332">
            <v>20</v>
          </cell>
          <cell r="E2332" t="str">
            <v>NO_thin</v>
          </cell>
          <cell r="F2332" t="str">
            <v xml:space="preserve"> 50-55</v>
          </cell>
          <cell r="G2332">
            <v>14.94</v>
          </cell>
          <cell r="H2332">
            <v>-1.19</v>
          </cell>
          <cell r="I2332">
            <v>13.74</v>
          </cell>
          <cell r="J2332">
            <v>68.72</v>
          </cell>
          <cell r="K2332">
            <v>1139.47</v>
          </cell>
          <cell r="L2332">
            <v>0</v>
          </cell>
          <cell r="M2332">
            <v>1139.47</v>
          </cell>
          <cell r="N2332">
            <v>0</v>
          </cell>
        </row>
        <row r="2333">
          <cell r="A2333" t="str">
            <v>DF1.720NO_thin055</v>
          </cell>
          <cell r="B2333" t="str">
            <v xml:space="preserve">DF </v>
          </cell>
          <cell r="C2333">
            <v>1.7</v>
          </cell>
          <cell r="D2333">
            <v>20</v>
          </cell>
          <cell r="E2333" t="str">
            <v>NO_thin</v>
          </cell>
          <cell r="F2333" t="str">
            <v xml:space="preserve"> 55-60</v>
          </cell>
          <cell r="G2333">
            <v>13.41</v>
          </cell>
          <cell r="H2333">
            <v>-0.93</v>
          </cell>
          <cell r="I2333">
            <v>12.47</v>
          </cell>
          <cell r="J2333">
            <v>62.36</v>
          </cell>
          <cell r="K2333">
            <v>1201.83</v>
          </cell>
          <cell r="L2333">
            <v>0</v>
          </cell>
          <cell r="M2333">
            <v>1201.83</v>
          </cell>
          <cell r="N2333">
            <v>0</v>
          </cell>
        </row>
        <row r="2334">
          <cell r="A2334" t="str">
            <v>DF1.720NO_thin060</v>
          </cell>
          <cell r="B2334" t="str">
            <v xml:space="preserve">DF </v>
          </cell>
          <cell r="C2334">
            <v>1.7</v>
          </cell>
          <cell r="D2334">
            <v>20</v>
          </cell>
          <cell r="E2334" t="str">
            <v>NO_thin</v>
          </cell>
          <cell r="F2334" t="str">
            <v xml:space="preserve"> 60-65</v>
          </cell>
          <cell r="G2334">
            <v>11.98</v>
          </cell>
          <cell r="H2334">
            <v>-0.89</v>
          </cell>
          <cell r="I2334">
            <v>11.1</v>
          </cell>
          <cell r="J2334">
            <v>55.49</v>
          </cell>
          <cell r="K2334">
            <v>1257.32</v>
          </cell>
          <cell r="L2334">
            <v>0</v>
          </cell>
          <cell r="M2334">
            <v>1257.32</v>
          </cell>
          <cell r="N2334">
            <v>0</v>
          </cell>
        </row>
        <row r="2335">
          <cell r="A2335" t="str">
            <v>DF1.720NO_thin065</v>
          </cell>
          <cell r="B2335" t="str">
            <v xml:space="preserve">DF </v>
          </cell>
          <cell r="C2335">
            <v>1.7</v>
          </cell>
          <cell r="D2335">
            <v>20</v>
          </cell>
          <cell r="E2335" t="str">
            <v>NO_thin</v>
          </cell>
          <cell r="F2335" t="str">
            <v xml:space="preserve"> 65-70</v>
          </cell>
          <cell r="G2335">
            <v>10.99</v>
          </cell>
          <cell r="H2335">
            <v>-1.07</v>
          </cell>
          <cell r="I2335">
            <v>9.91</v>
          </cell>
          <cell r="J2335">
            <v>49.57</v>
          </cell>
          <cell r="K2335">
            <v>1306.8900000000001</v>
          </cell>
          <cell r="L2335">
            <v>0</v>
          </cell>
          <cell r="M2335">
            <v>1306.8900000000001</v>
          </cell>
          <cell r="N2335">
            <v>0</v>
          </cell>
        </row>
        <row r="2336">
          <cell r="A2336" t="str">
            <v>DF1.720NO_thin070</v>
          </cell>
          <cell r="B2336" t="str">
            <v xml:space="preserve">DF </v>
          </cell>
          <cell r="C2336">
            <v>1.7</v>
          </cell>
          <cell r="D2336">
            <v>20</v>
          </cell>
          <cell r="E2336" t="str">
            <v>NO_thin</v>
          </cell>
          <cell r="F2336" t="str">
            <v xml:space="preserve"> 70-75</v>
          </cell>
          <cell r="G2336">
            <v>10.11</v>
          </cell>
          <cell r="H2336">
            <v>-0.48</v>
          </cell>
          <cell r="I2336">
            <v>9.6199999999999992</v>
          </cell>
          <cell r="J2336">
            <v>48.12</v>
          </cell>
          <cell r="K2336">
            <v>1355.02</v>
          </cell>
          <cell r="L2336">
            <v>0</v>
          </cell>
          <cell r="M2336">
            <v>1355.02</v>
          </cell>
          <cell r="N2336">
            <v>0</v>
          </cell>
        </row>
        <row r="2337">
          <cell r="A2337" t="str">
            <v>DF1.720NO_thin075</v>
          </cell>
          <cell r="B2337" t="str">
            <v xml:space="preserve">DF </v>
          </cell>
          <cell r="C2337">
            <v>1.7</v>
          </cell>
          <cell r="D2337">
            <v>20</v>
          </cell>
          <cell r="E2337" t="str">
            <v>NO_thin</v>
          </cell>
          <cell r="F2337" t="str">
            <v xml:space="preserve"> 75-80</v>
          </cell>
          <cell r="G2337">
            <v>8.99</v>
          </cell>
          <cell r="H2337">
            <v>-1.63</v>
          </cell>
          <cell r="I2337">
            <v>7.37</v>
          </cell>
          <cell r="J2337">
            <v>36.83</v>
          </cell>
          <cell r="K2337">
            <v>1391.84</v>
          </cell>
          <cell r="L2337">
            <v>0</v>
          </cell>
          <cell r="M2337">
            <v>1391.84</v>
          </cell>
          <cell r="N2337">
            <v>0</v>
          </cell>
        </row>
        <row r="2338">
          <cell r="A2338" t="str">
            <v>DF1.720NO_thin080</v>
          </cell>
          <cell r="B2338" t="str">
            <v xml:space="preserve">DF </v>
          </cell>
          <cell r="C2338">
            <v>1.7</v>
          </cell>
          <cell r="D2338">
            <v>20</v>
          </cell>
          <cell r="E2338" t="str">
            <v>NO_thin</v>
          </cell>
          <cell r="F2338" t="str">
            <v xml:space="preserve"> 80-85</v>
          </cell>
          <cell r="G2338">
            <v>7.85</v>
          </cell>
          <cell r="H2338">
            <v>-0.9</v>
          </cell>
          <cell r="I2338">
            <v>6.94</v>
          </cell>
          <cell r="J2338">
            <v>34.71</v>
          </cell>
          <cell r="K2338">
            <v>1426.55</v>
          </cell>
          <cell r="L2338">
            <v>0</v>
          </cell>
          <cell r="M2338">
            <v>1426.55</v>
          </cell>
          <cell r="N2338">
            <v>0</v>
          </cell>
        </row>
        <row r="2339">
          <cell r="A2339" t="str">
            <v>DF1.720NO_thin085</v>
          </cell>
          <cell r="B2339" t="str">
            <v xml:space="preserve">DF </v>
          </cell>
          <cell r="C2339">
            <v>1.7</v>
          </cell>
          <cell r="D2339">
            <v>20</v>
          </cell>
          <cell r="E2339" t="str">
            <v>NO_thin</v>
          </cell>
          <cell r="F2339" t="str">
            <v xml:space="preserve"> 85-90</v>
          </cell>
          <cell r="G2339">
            <v>7.03</v>
          </cell>
          <cell r="H2339">
            <v>-0.69</v>
          </cell>
          <cell r="I2339">
            <v>6.34</v>
          </cell>
          <cell r="J2339">
            <v>31.7</v>
          </cell>
          <cell r="K2339">
            <v>1458.25</v>
          </cell>
          <cell r="L2339">
            <v>0</v>
          </cell>
          <cell r="M2339">
            <v>1458.25</v>
          </cell>
          <cell r="N2339">
            <v>0</v>
          </cell>
        </row>
        <row r="2340">
          <cell r="A2340" t="str">
            <v>DF1.720NO_thin090</v>
          </cell>
          <cell r="B2340" t="str">
            <v xml:space="preserve">DF </v>
          </cell>
          <cell r="C2340">
            <v>1.7</v>
          </cell>
          <cell r="D2340">
            <v>20</v>
          </cell>
          <cell r="E2340" t="str">
            <v>NO_thin</v>
          </cell>
          <cell r="F2340" t="str">
            <v xml:space="preserve"> 90-95</v>
          </cell>
          <cell r="G2340">
            <v>6.36</v>
          </cell>
          <cell r="H2340">
            <v>-0.66</v>
          </cell>
          <cell r="I2340">
            <v>5.7</v>
          </cell>
          <cell r="J2340">
            <v>28.49</v>
          </cell>
          <cell r="K2340">
            <v>1486.74</v>
          </cell>
          <cell r="L2340">
            <v>0</v>
          </cell>
          <cell r="M2340">
            <v>1486.74</v>
          </cell>
          <cell r="N2340">
            <v>0</v>
          </cell>
        </row>
        <row r="2341">
          <cell r="A2341" t="str">
            <v>DF1.720NO_thin095</v>
          </cell>
          <cell r="B2341" t="str">
            <v xml:space="preserve">DF </v>
          </cell>
          <cell r="C2341">
            <v>1.7</v>
          </cell>
          <cell r="D2341">
            <v>20</v>
          </cell>
          <cell r="E2341" t="str">
            <v>NO_thin</v>
          </cell>
          <cell r="F2341" t="str">
            <v xml:space="preserve"> 95-100</v>
          </cell>
          <cell r="G2341">
            <v>5.76</v>
          </cell>
          <cell r="H2341">
            <v>-0.56000000000000005</v>
          </cell>
          <cell r="I2341">
            <v>5.2</v>
          </cell>
          <cell r="J2341">
            <v>25.98</v>
          </cell>
          <cell r="K2341">
            <v>1512.71</v>
          </cell>
          <cell r="L2341">
            <v>0</v>
          </cell>
          <cell r="M2341">
            <v>1512.71</v>
          </cell>
          <cell r="N2341">
            <v>0</v>
          </cell>
        </row>
        <row r="2342">
          <cell r="A2342" t="str">
            <v>DF1.720NO_thin100</v>
          </cell>
          <cell r="B2342" t="str">
            <v xml:space="preserve">DF </v>
          </cell>
          <cell r="C2342">
            <v>1.7</v>
          </cell>
          <cell r="D2342">
            <v>20</v>
          </cell>
          <cell r="E2342" t="str">
            <v>NO_thin</v>
          </cell>
          <cell r="F2342" t="str">
            <v>100-105</v>
          </cell>
          <cell r="G2342">
            <v>5.14</v>
          </cell>
          <cell r="H2342">
            <v>-0.51</v>
          </cell>
          <cell r="I2342">
            <v>4.63</v>
          </cell>
          <cell r="J2342">
            <v>23.13</v>
          </cell>
          <cell r="K2342">
            <v>1535.85</v>
          </cell>
          <cell r="L2342">
            <v>0</v>
          </cell>
          <cell r="M2342">
            <v>1535.85</v>
          </cell>
          <cell r="N2342">
            <v>0</v>
          </cell>
        </row>
        <row r="2343">
          <cell r="A2343" t="str">
            <v>DF1.720NO_thin105</v>
          </cell>
          <cell r="B2343" t="str">
            <v xml:space="preserve">DF </v>
          </cell>
          <cell r="C2343">
            <v>1.7</v>
          </cell>
          <cell r="D2343">
            <v>20</v>
          </cell>
          <cell r="E2343" t="str">
            <v>NO_thin</v>
          </cell>
          <cell r="F2343" t="str">
            <v>105-110</v>
          </cell>
          <cell r="G2343">
            <v>4.59</v>
          </cell>
          <cell r="H2343">
            <v>-0.49</v>
          </cell>
          <cell r="I2343">
            <v>4.09</v>
          </cell>
          <cell r="J2343">
            <v>20.47</v>
          </cell>
          <cell r="K2343">
            <v>1556.32</v>
          </cell>
          <cell r="L2343">
            <v>0</v>
          </cell>
          <cell r="M2343">
            <v>1556.32</v>
          </cell>
          <cell r="N2343">
            <v>0</v>
          </cell>
        </row>
        <row r="2344">
          <cell r="A2344" t="str">
            <v>DF1.720NO_thin110</v>
          </cell>
          <cell r="B2344" t="str">
            <v xml:space="preserve">DF </v>
          </cell>
          <cell r="C2344">
            <v>1.7</v>
          </cell>
          <cell r="D2344">
            <v>20</v>
          </cell>
          <cell r="E2344" t="str">
            <v>NO_thin</v>
          </cell>
          <cell r="F2344" t="str">
            <v>110-115</v>
          </cell>
          <cell r="G2344">
            <v>4.07</v>
          </cell>
          <cell r="H2344">
            <v>-0.45</v>
          </cell>
          <cell r="I2344">
            <v>3.63</v>
          </cell>
          <cell r="J2344">
            <v>18.13</v>
          </cell>
          <cell r="K2344">
            <v>1574.44</v>
          </cell>
          <cell r="L2344">
            <v>0</v>
          </cell>
          <cell r="M2344">
            <v>1574.44</v>
          </cell>
          <cell r="N2344">
            <v>0</v>
          </cell>
        </row>
        <row r="2345">
          <cell r="A2345" t="str">
            <v>DF1.720NO_thin115</v>
          </cell>
          <cell r="B2345" t="str">
            <v xml:space="preserve">DF </v>
          </cell>
          <cell r="C2345">
            <v>1.7</v>
          </cell>
          <cell r="D2345">
            <v>20</v>
          </cell>
          <cell r="E2345" t="str">
            <v>NO_thin</v>
          </cell>
          <cell r="F2345" t="str">
            <v>115-120</v>
          </cell>
          <cell r="G2345">
            <v>3.68</v>
          </cell>
          <cell r="H2345">
            <v>-0.4</v>
          </cell>
          <cell r="I2345">
            <v>3.28</v>
          </cell>
          <cell r="J2345">
            <v>16.399999999999999</v>
          </cell>
          <cell r="K2345">
            <v>1590.85</v>
          </cell>
          <cell r="L2345">
            <v>0</v>
          </cell>
          <cell r="M2345">
            <v>1590.85</v>
          </cell>
          <cell r="N2345">
            <v>0</v>
          </cell>
        </row>
        <row r="2346">
          <cell r="A2346" t="str">
            <v>DF1.720NO_thin120</v>
          </cell>
          <cell r="B2346" t="str">
            <v xml:space="preserve">DF </v>
          </cell>
          <cell r="C2346">
            <v>1.7</v>
          </cell>
          <cell r="D2346">
            <v>20</v>
          </cell>
          <cell r="E2346" t="str">
            <v>NO_thin</v>
          </cell>
          <cell r="F2346" t="str">
            <v>120-125</v>
          </cell>
          <cell r="G2346">
            <v>3.31</v>
          </cell>
          <cell r="H2346">
            <v>-0.35</v>
          </cell>
          <cell r="I2346">
            <v>2.96</v>
          </cell>
          <cell r="J2346">
            <v>14.81</v>
          </cell>
          <cell r="K2346">
            <v>1605.65</v>
          </cell>
          <cell r="L2346">
            <v>0</v>
          </cell>
          <cell r="M2346">
            <v>1605.65</v>
          </cell>
          <cell r="N2346">
            <v>0</v>
          </cell>
        </row>
        <row r="2347">
          <cell r="A2347" t="str">
            <v>DF1.720NO_thin125</v>
          </cell>
          <cell r="B2347" t="str">
            <v xml:space="preserve">DF </v>
          </cell>
          <cell r="C2347">
            <v>1.7</v>
          </cell>
          <cell r="D2347">
            <v>20</v>
          </cell>
          <cell r="E2347" t="str">
            <v>NO_thin</v>
          </cell>
          <cell r="F2347" t="str">
            <v>125-130</v>
          </cell>
          <cell r="G2347">
            <v>2.92</v>
          </cell>
          <cell r="H2347">
            <v>-0.32</v>
          </cell>
          <cell r="I2347">
            <v>2.6</v>
          </cell>
          <cell r="J2347">
            <v>12.98</v>
          </cell>
          <cell r="K2347">
            <v>1618.63</v>
          </cell>
          <cell r="L2347">
            <v>0</v>
          </cell>
          <cell r="M2347">
            <v>1618.63</v>
          </cell>
          <cell r="N2347">
            <v>0</v>
          </cell>
        </row>
        <row r="2348">
          <cell r="A2348" t="str">
            <v>DF1.720NO_thin130</v>
          </cell>
          <cell r="B2348" t="str">
            <v xml:space="preserve">DF </v>
          </cell>
          <cell r="C2348">
            <v>1.7</v>
          </cell>
          <cell r="D2348">
            <v>20</v>
          </cell>
          <cell r="E2348" t="str">
            <v>NO_thin</v>
          </cell>
          <cell r="F2348" t="str">
            <v>130-135</v>
          </cell>
          <cell r="G2348">
            <v>2.64</v>
          </cell>
          <cell r="H2348">
            <v>-0.28000000000000003</v>
          </cell>
          <cell r="I2348">
            <v>2.36</v>
          </cell>
          <cell r="J2348">
            <v>11.79</v>
          </cell>
          <cell r="K2348">
            <v>1630.41</v>
          </cell>
          <cell r="L2348">
            <v>0</v>
          </cell>
          <cell r="M2348">
            <v>1630.41</v>
          </cell>
          <cell r="N2348">
            <v>0</v>
          </cell>
        </row>
        <row r="2349">
          <cell r="A2349" t="str">
            <v>DF1.720NO_thin135</v>
          </cell>
          <cell r="B2349" t="str">
            <v xml:space="preserve">DF </v>
          </cell>
          <cell r="C2349">
            <v>1.7</v>
          </cell>
          <cell r="D2349">
            <v>20</v>
          </cell>
          <cell r="E2349" t="str">
            <v>NO_thin</v>
          </cell>
          <cell r="F2349" t="str">
            <v>135-140</v>
          </cell>
          <cell r="G2349">
            <v>2.37</v>
          </cell>
          <cell r="H2349">
            <v>-0.26</v>
          </cell>
          <cell r="I2349">
            <v>2.11</v>
          </cell>
          <cell r="J2349">
            <v>10.55</v>
          </cell>
          <cell r="K2349">
            <v>1640.97</v>
          </cell>
          <cell r="L2349">
            <v>0</v>
          </cell>
          <cell r="M2349">
            <v>1640.97</v>
          </cell>
          <cell r="N2349">
            <v>0</v>
          </cell>
        </row>
        <row r="2350">
          <cell r="A2350" t="str">
            <v>DF1.720NO_thin140</v>
          </cell>
          <cell r="B2350" t="str">
            <v xml:space="preserve">DF </v>
          </cell>
          <cell r="C2350">
            <v>1.7</v>
          </cell>
          <cell r="D2350">
            <v>20</v>
          </cell>
          <cell r="E2350" t="str">
            <v>NO_thin</v>
          </cell>
          <cell r="F2350" t="str">
            <v>140-145</v>
          </cell>
          <cell r="G2350">
            <v>2.13</v>
          </cell>
          <cell r="H2350">
            <v>-0.22</v>
          </cell>
          <cell r="I2350">
            <v>1.91</v>
          </cell>
          <cell r="J2350">
            <v>9.5399999999999991</v>
          </cell>
          <cell r="K2350">
            <v>1650.51</v>
          </cell>
          <cell r="L2350">
            <v>0</v>
          </cell>
          <cell r="M2350">
            <v>1650.51</v>
          </cell>
          <cell r="N2350">
            <v>0</v>
          </cell>
        </row>
        <row r="2351">
          <cell r="A2351" t="str">
            <v>DF1.720NO_thin145</v>
          </cell>
          <cell r="B2351" t="str">
            <v xml:space="preserve">DF </v>
          </cell>
          <cell r="C2351">
            <v>1.7</v>
          </cell>
          <cell r="D2351">
            <v>20</v>
          </cell>
          <cell r="E2351" t="str">
            <v>NO_thin</v>
          </cell>
          <cell r="F2351" t="str">
            <v>145-150</v>
          </cell>
          <cell r="G2351">
            <v>1.91</v>
          </cell>
          <cell r="H2351">
            <v>-0.2</v>
          </cell>
          <cell r="I2351">
            <v>1.71</v>
          </cell>
          <cell r="J2351">
            <v>8.5500000000000007</v>
          </cell>
          <cell r="K2351">
            <v>1659.05</v>
          </cell>
          <cell r="L2351">
            <v>0</v>
          </cell>
          <cell r="M2351">
            <v>1659.05</v>
          </cell>
          <cell r="N2351">
            <v>0</v>
          </cell>
        </row>
        <row r="2352">
          <cell r="A2352" t="str">
            <v>DF1.720NO_thin150</v>
          </cell>
          <cell r="B2352" t="str">
            <v xml:space="preserve">DF </v>
          </cell>
          <cell r="C2352">
            <v>1.7</v>
          </cell>
          <cell r="D2352">
            <v>20</v>
          </cell>
          <cell r="E2352" t="str">
            <v>NO_thin</v>
          </cell>
          <cell r="F2352" t="str">
            <v>150-155</v>
          </cell>
          <cell r="G2352">
            <v>1.67</v>
          </cell>
          <cell r="H2352">
            <v>-0.18</v>
          </cell>
          <cell r="I2352">
            <v>1.5</v>
          </cell>
          <cell r="J2352">
            <v>7.48</v>
          </cell>
          <cell r="K2352">
            <v>1666.54</v>
          </cell>
          <cell r="L2352">
            <v>0</v>
          </cell>
          <cell r="M2352">
            <v>1666.54</v>
          </cell>
          <cell r="N2352">
            <v>0</v>
          </cell>
        </row>
        <row r="2353">
          <cell r="A2353" t="str">
            <v>DF1.720NO_thin155</v>
          </cell>
          <cell r="B2353" t="str">
            <v xml:space="preserve">DF </v>
          </cell>
          <cell r="C2353">
            <v>1.7</v>
          </cell>
          <cell r="D2353">
            <v>20</v>
          </cell>
          <cell r="E2353" t="str">
            <v>NO_thin</v>
          </cell>
          <cell r="F2353" t="str">
            <v>155-160</v>
          </cell>
          <cell r="G2353">
            <v>1.52</v>
          </cell>
          <cell r="H2353">
            <v>-0.16</v>
          </cell>
          <cell r="I2353">
            <v>1.36</v>
          </cell>
          <cell r="J2353">
            <v>6.82</v>
          </cell>
          <cell r="K2353">
            <v>1673.36</v>
          </cell>
          <cell r="L2353">
            <v>0</v>
          </cell>
          <cell r="M2353">
            <v>1673.36</v>
          </cell>
          <cell r="N2353">
            <v>0</v>
          </cell>
        </row>
        <row r="2354">
          <cell r="A2354" t="str">
            <v>DF1.720NO_thin160</v>
          </cell>
          <cell r="B2354" t="str">
            <v xml:space="preserve">DF </v>
          </cell>
          <cell r="C2354">
            <v>1.7</v>
          </cell>
          <cell r="D2354">
            <v>20</v>
          </cell>
          <cell r="E2354" t="str">
            <v>NO_thin</v>
          </cell>
          <cell r="F2354" t="str">
            <v>160-165</v>
          </cell>
          <cell r="G2354">
            <v>1.42</v>
          </cell>
          <cell r="H2354">
            <v>-0.14000000000000001</v>
          </cell>
          <cell r="I2354">
            <v>1.29</v>
          </cell>
          <cell r="J2354">
            <v>6.43</v>
          </cell>
          <cell r="K2354">
            <v>1679.79</v>
          </cell>
          <cell r="L2354">
            <v>0</v>
          </cell>
          <cell r="M2354">
            <v>1679.79</v>
          </cell>
          <cell r="N2354">
            <v>0</v>
          </cell>
        </row>
        <row r="2355">
          <cell r="A2355" t="str">
            <v>DF1.720NO_thin165</v>
          </cell>
          <cell r="B2355" t="str">
            <v xml:space="preserve">DF </v>
          </cell>
          <cell r="C2355">
            <v>1.7</v>
          </cell>
          <cell r="D2355">
            <v>20</v>
          </cell>
          <cell r="E2355" t="str">
            <v>NO_thin</v>
          </cell>
          <cell r="F2355" t="str">
            <v>165-170</v>
          </cell>
          <cell r="G2355">
            <v>1.17</v>
          </cell>
          <cell r="H2355">
            <v>-0.13</v>
          </cell>
          <cell r="I2355">
            <v>1.05</v>
          </cell>
          <cell r="J2355">
            <v>5.23</v>
          </cell>
          <cell r="K2355">
            <v>1685.02</v>
          </cell>
          <cell r="L2355">
            <v>0</v>
          </cell>
          <cell r="M2355">
            <v>1685.02</v>
          </cell>
          <cell r="N2355">
            <v>0</v>
          </cell>
        </row>
        <row r="2356">
          <cell r="A2356" t="str">
            <v>DF1.720NO_thin170</v>
          </cell>
          <cell r="B2356" t="str">
            <v xml:space="preserve">DF </v>
          </cell>
          <cell r="C2356">
            <v>1.7</v>
          </cell>
          <cell r="D2356">
            <v>20</v>
          </cell>
          <cell r="E2356" t="str">
            <v>NO_thin</v>
          </cell>
          <cell r="F2356" t="str">
            <v>170-175</v>
          </cell>
          <cell r="G2356">
            <v>1.0900000000000001</v>
          </cell>
          <cell r="H2356">
            <v>-0.11</v>
          </cell>
          <cell r="I2356">
            <v>0.98</v>
          </cell>
          <cell r="J2356">
            <v>4.92</v>
          </cell>
          <cell r="K2356">
            <v>1689.93</v>
          </cell>
          <cell r="L2356">
            <v>0</v>
          </cell>
          <cell r="M2356">
            <v>1689.93</v>
          </cell>
          <cell r="N2356">
            <v>0</v>
          </cell>
        </row>
        <row r="2357">
          <cell r="A2357" t="str">
            <v>DF1.720NO_thin175</v>
          </cell>
          <cell r="B2357" t="str">
            <v xml:space="preserve">DF </v>
          </cell>
          <cell r="C2357">
            <v>1.7</v>
          </cell>
          <cell r="D2357">
            <v>20</v>
          </cell>
          <cell r="E2357" t="str">
            <v>NO_thin</v>
          </cell>
          <cell r="F2357" t="str">
            <v>175-180</v>
          </cell>
          <cell r="G2357">
            <v>1.02</v>
          </cell>
          <cell r="H2357">
            <v>-0.09</v>
          </cell>
          <cell r="I2357">
            <v>0.93</v>
          </cell>
          <cell r="J2357">
            <v>4.6399999999999997</v>
          </cell>
          <cell r="K2357">
            <v>1694.57</v>
          </cell>
          <cell r="L2357">
            <v>0</v>
          </cell>
          <cell r="M2357">
            <v>1694.57</v>
          </cell>
          <cell r="N2357">
            <v>0</v>
          </cell>
        </row>
        <row r="2358">
          <cell r="A2358" t="str">
            <v>DF1.720NO_thin180</v>
          </cell>
          <cell r="B2358" t="str">
            <v xml:space="preserve">DF </v>
          </cell>
          <cell r="C2358">
            <v>1.7</v>
          </cell>
          <cell r="D2358">
            <v>20</v>
          </cell>
          <cell r="E2358" t="str">
            <v>NO_thin</v>
          </cell>
          <cell r="F2358" t="str">
            <v>180-185</v>
          </cell>
          <cell r="G2358">
            <v>0.9</v>
          </cell>
          <cell r="H2358">
            <v>-0.09</v>
          </cell>
          <cell r="I2358">
            <v>0.81</v>
          </cell>
          <cell r="J2358">
            <v>4.07</v>
          </cell>
          <cell r="K2358">
            <v>1698.64</v>
          </cell>
          <cell r="L2358">
            <v>0</v>
          </cell>
          <cell r="M2358">
            <v>1698.64</v>
          </cell>
          <cell r="N2358">
            <v>0</v>
          </cell>
        </row>
        <row r="2359">
          <cell r="A2359" t="str">
            <v>DF1.720NO_thin185</v>
          </cell>
          <cell r="B2359" t="str">
            <v xml:space="preserve">DF </v>
          </cell>
          <cell r="C2359">
            <v>1.7</v>
          </cell>
          <cell r="D2359">
            <v>20</v>
          </cell>
          <cell r="E2359" t="str">
            <v>NO_thin</v>
          </cell>
          <cell r="F2359" t="str">
            <v>185-190</v>
          </cell>
          <cell r="G2359">
            <v>0.79</v>
          </cell>
          <cell r="H2359">
            <v>-7.0000000000000007E-2</v>
          </cell>
          <cell r="I2359">
            <v>0.71</v>
          </cell>
          <cell r="J2359">
            <v>3.56</v>
          </cell>
          <cell r="K2359">
            <v>1702.2</v>
          </cell>
          <cell r="L2359">
            <v>0</v>
          </cell>
          <cell r="M2359">
            <v>1702.2</v>
          </cell>
          <cell r="N2359">
            <v>0</v>
          </cell>
        </row>
        <row r="2360">
          <cell r="A2360" t="str">
            <v>DF1.720NO_thin190</v>
          </cell>
          <cell r="B2360" t="str">
            <v xml:space="preserve">DF </v>
          </cell>
          <cell r="C2360">
            <v>1.7</v>
          </cell>
          <cell r="D2360">
            <v>20</v>
          </cell>
          <cell r="E2360" t="str">
            <v>NO_thin</v>
          </cell>
          <cell r="F2360" t="str">
            <v>190-195</v>
          </cell>
          <cell r="G2360">
            <v>0.73</v>
          </cell>
          <cell r="H2360">
            <v>-0.06</v>
          </cell>
          <cell r="I2360">
            <v>0.67</v>
          </cell>
          <cell r="J2360">
            <v>3.34</v>
          </cell>
          <cell r="K2360">
            <v>1705.54</v>
          </cell>
          <cell r="L2360">
            <v>0</v>
          </cell>
          <cell r="M2360">
            <v>1705.54</v>
          </cell>
          <cell r="N2360">
            <v>0</v>
          </cell>
        </row>
        <row r="2361">
          <cell r="A2361" t="str">
            <v>DF1.720NO_thin195</v>
          </cell>
          <cell r="B2361" t="str">
            <v xml:space="preserve">DF </v>
          </cell>
          <cell r="C2361">
            <v>1.7</v>
          </cell>
          <cell r="D2361">
            <v>20</v>
          </cell>
          <cell r="E2361" t="str">
            <v>NO_thin</v>
          </cell>
          <cell r="F2361" t="str">
            <v>195-200</v>
          </cell>
          <cell r="G2361">
            <v>0.62</v>
          </cell>
          <cell r="H2361">
            <v>-0.06</v>
          </cell>
          <cell r="I2361">
            <v>0.56000000000000005</v>
          </cell>
          <cell r="J2361">
            <v>2.81</v>
          </cell>
          <cell r="K2361">
            <v>1708.35</v>
          </cell>
          <cell r="L2361">
            <v>0</v>
          </cell>
          <cell r="M2361">
            <v>1708.35</v>
          </cell>
          <cell r="N2361">
            <v>0</v>
          </cell>
        </row>
        <row r="2362">
          <cell r="A2362" t="str">
            <v>DF1.720Thinned000</v>
          </cell>
          <cell r="B2362" t="str">
            <v xml:space="preserve">DF </v>
          </cell>
          <cell r="C2362">
            <v>1.7</v>
          </cell>
          <cell r="D2362">
            <v>20</v>
          </cell>
          <cell r="E2362" t="str">
            <v>Thinned</v>
          </cell>
          <cell r="F2362" t="str">
            <v xml:space="preserve">  0-5</v>
          </cell>
          <cell r="G2362">
            <v>4.08</v>
          </cell>
          <cell r="H2362">
            <v>2.37</v>
          </cell>
          <cell r="I2362">
            <v>6.45</v>
          </cell>
          <cell r="J2362">
            <v>32.270000000000003</v>
          </cell>
          <cell r="K2362">
            <v>32.270000000000003</v>
          </cell>
          <cell r="L2362">
            <v>0</v>
          </cell>
          <cell r="M2362">
            <v>32.270000000000003</v>
          </cell>
          <cell r="N2362">
            <v>0</v>
          </cell>
        </row>
        <row r="2363">
          <cell r="A2363" t="str">
            <v>DF1.720Thinned005</v>
          </cell>
          <cell r="B2363" t="str">
            <v xml:space="preserve">DF </v>
          </cell>
          <cell r="C2363">
            <v>1.7</v>
          </cell>
          <cell r="D2363">
            <v>20</v>
          </cell>
          <cell r="E2363" t="str">
            <v>Thinned</v>
          </cell>
          <cell r="F2363" t="str">
            <v xml:space="preserve">  5-10</v>
          </cell>
          <cell r="G2363">
            <v>12.46</v>
          </cell>
          <cell r="H2363">
            <v>2.93</v>
          </cell>
          <cell r="I2363">
            <v>15.38</v>
          </cell>
          <cell r="J2363">
            <v>76.91</v>
          </cell>
          <cell r="K2363">
            <v>109.19</v>
          </cell>
          <cell r="L2363">
            <v>0</v>
          </cell>
          <cell r="M2363">
            <v>109.19</v>
          </cell>
          <cell r="N2363">
            <v>0</v>
          </cell>
        </row>
        <row r="2364">
          <cell r="A2364" t="str">
            <v>DF1.720Thinned010</v>
          </cell>
          <cell r="B2364" t="str">
            <v xml:space="preserve">DF </v>
          </cell>
          <cell r="C2364">
            <v>1.7</v>
          </cell>
          <cell r="D2364">
            <v>20</v>
          </cell>
          <cell r="E2364" t="str">
            <v>Thinned</v>
          </cell>
          <cell r="F2364" t="str">
            <v xml:space="preserve"> 10-15</v>
          </cell>
          <cell r="G2364">
            <v>30.52</v>
          </cell>
          <cell r="H2364">
            <v>4.18</v>
          </cell>
          <cell r="I2364">
            <v>34.700000000000003</v>
          </cell>
          <cell r="J2364">
            <v>173.5</v>
          </cell>
          <cell r="K2364">
            <v>282.69</v>
          </cell>
          <cell r="L2364">
            <v>0</v>
          </cell>
          <cell r="M2364">
            <v>282.69</v>
          </cell>
          <cell r="N2364">
            <v>0</v>
          </cell>
        </row>
        <row r="2365">
          <cell r="A2365" t="str">
            <v>DF1.720Thinned015</v>
          </cell>
          <cell r="B2365" t="str">
            <v xml:space="preserve">DF </v>
          </cell>
          <cell r="C2365">
            <v>1.7</v>
          </cell>
          <cell r="D2365">
            <v>20</v>
          </cell>
          <cell r="E2365" t="str">
            <v>Thinned</v>
          </cell>
          <cell r="F2365" t="str">
            <v xml:space="preserve"> 15-20</v>
          </cell>
          <cell r="G2365">
            <v>-0.99</v>
          </cell>
          <cell r="H2365">
            <v>4.3899999999999997</v>
          </cell>
          <cell r="I2365">
            <v>3.4</v>
          </cell>
          <cell r="J2365">
            <v>16.989999999999998</v>
          </cell>
          <cell r="K2365">
            <v>299.68</v>
          </cell>
          <cell r="L2365">
            <v>-0.4</v>
          </cell>
          <cell r="M2365">
            <v>299.28000000000003</v>
          </cell>
          <cell r="N2365">
            <v>22.88</v>
          </cell>
        </row>
        <row r="2366">
          <cell r="A2366" t="str">
            <v>DF1.720Thinned020</v>
          </cell>
          <cell r="B2366" t="str">
            <v xml:space="preserve">DF </v>
          </cell>
          <cell r="C2366">
            <v>1.7</v>
          </cell>
          <cell r="D2366">
            <v>20</v>
          </cell>
          <cell r="E2366" t="str">
            <v>Thinned</v>
          </cell>
          <cell r="F2366" t="str">
            <v xml:space="preserve"> 20-25</v>
          </cell>
          <cell r="G2366">
            <v>10.37</v>
          </cell>
          <cell r="H2366">
            <v>-1.18</v>
          </cell>
          <cell r="I2366">
            <v>9.19</v>
          </cell>
          <cell r="J2366">
            <v>45.93</v>
          </cell>
          <cell r="K2366">
            <v>345.62</v>
          </cell>
          <cell r="L2366">
            <v>-0.69</v>
          </cell>
          <cell r="M2366">
            <v>344.93</v>
          </cell>
          <cell r="N2366">
            <v>16.600000000000001</v>
          </cell>
        </row>
        <row r="2367">
          <cell r="A2367" t="str">
            <v>DF1.720Thinned025</v>
          </cell>
          <cell r="B2367" t="str">
            <v xml:space="preserve">DF </v>
          </cell>
          <cell r="C2367">
            <v>1.7</v>
          </cell>
          <cell r="D2367">
            <v>20</v>
          </cell>
          <cell r="E2367" t="str">
            <v>Thinned</v>
          </cell>
          <cell r="F2367" t="str">
            <v xml:space="preserve"> 25-30</v>
          </cell>
          <cell r="G2367">
            <v>14.29</v>
          </cell>
          <cell r="H2367">
            <v>2.8</v>
          </cell>
          <cell r="I2367">
            <v>17.079999999999998</v>
          </cell>
          <cell r="J2367">
            <v>85.41</v>
          </cell>
          <cell r="K2367">
            <v>431.03</v>
          </cell>
          <cell r="L2367">
            <v>-2.13</v>
          </cell>
          <cell r="M2367">
            <v>428.9</v>
          </cell>
          <cell r="N2367">
            <v>10.210000000000001</v>
          </cell>
        </row>
        <row r="2368">
          <cell r="A2368" t="str">
            <v>DF1.720Thinned030</v>
          </cell>
          <cell r="B2368" t="str">
            <v xml:space="preserve">DF </v>
          </cell>
          <cell r="C2368">
            <v>1.7</v>
          </cell>
          <cell r="D2368">
            <v>20</v>
          </cell>
          <cell r="E2368" t="str">
            <v>Thinned</v>
          </cell>
          <cell r="F2368" t="str">
            <v xml:space="preserve"> 30-35</v>
          </cell>
          <cell r="G2368">
            <v>14.78</v>
          </cell>
          <cell r="H2368">
            <v>1.94</v>
          </cell>
          <cell r="I2368">
            <v>16.72</v>
          </cell>
          <cell r="J2368">
            <v>83.59</v>
          </cell>
          <cell r="K2368">
            <v>514.61</v>
          </cell>
          <cell r="L2368">
            <v>-3.56</v>
          </cell>
          <cell r="M2368">
            <v>511.05</v>
          </cell>
          <cell r="N2368">
            <v>10.11</v>
          </cell>
        </row>
        <row r="2369">
          <cell r="A2369" t="str">
            <v>DF1.720Thinned035</v>
          </cell>
          <cell r="B2369" t="str">
            <v xml:space="preserve">DF </v>
          </cell>
          <cell r="C2369">
            <v>1.7</v>
          </cell>
          <cell r="D2369">
            <v>20</v>
          </cell>
          <cell r="E2369" t="str">
            <v>Thinned</v>
          </cell>
          <cell r="F2369" t="str">
            <v xml:space="preserve"> 35-40</v>
          </cell>
          <cell r="G2369">
            <v>12.45</v>
          </cell>
          <cell r="H2369">
            <v>0.6</v>
          </cell>
          <cell r="I2369">
            <v>13.05</v>
          </cell>
          <cell r="J2369">
            <v>65.23</v>
          </cell>
          <cell r="K2369">
            <v>579.85</v>
          </cell>
          <cell r="L2369">
            <v>-5.01</v>
          </cell>
          <cell r="M2369">
            <v>574.84</v>
          </cell>
          <cell r="N2369">
            <v>10.210000000000001</v>
          </cell>
        </row>
        <row r="2370">
          <cell r="A2370" t="str">
            <v>DF1.720Thinned040</v>
          </cell>
          <cell r="B2370" t="str">
            <v xml:space="preserve">DF </v>
          </cell>
          <cell r="C2370">
            <v>1.7</v>
          </cell>
          <cell r="D2370">
            <v>20</v>
          </cell>
          <cell r="E2370" t="str">
            <v>Thinned</v>
          </cell>
          <cell r="F2370" t="str">
            <v xml:space="preserve"> 40-45</v>
          </cell>
          <cell r="G2370">
            <v>10.54</v>
          </cell>
          <cell r="H2370">
            <v>-0.39</v>
          </cell>
          <cell r="I2370">
            <v>10.15</v>
          </cell>
          <cell r="J2370">
            <v>50.74</v>
          </cell>
          <cell r="K2370">
            <v>630.59</v>
          </cell>
          <cell r="L2370">
            <v>-6.47</v>
          </cell>
          <cell r="M2370">
            <v>624.12</v>
          </cell>
          <cell r="N2370">
            <v>10.29</v>
          </cell>
        </row>
        <row r="2371">
          <cell r="A2371" t="str">
            <v>DF1.720Thinned045</v>
          </cell>
          <cell r="B2371" t="str">
            <v xml:space="preserve">DF </v>
          </cell>
          <cell r="C2371">
            <v>1.7</v>
          </cell>
          <cell r="D2371">
            <v>20</v>
          </cell>
          <cell r="E2371" t="str">
            <v>Thinned</v>
          </cell>
          <cell r="F2371" t="str">
            <v xml:space="preserve"> 45-50</v>
          </cell>
          <cell r="G2371">
            <v>8.17</v>
          </cell>
          <cell r="H2371">
            <v>-0.84</v>
          </cell>
          <cell r="I2371">
            <v>7.33</v>
          </cell>
          <cell r="J2371">
            <v>36.67</v>
          </cell>
          <cell r="K2371">
            <v>667.26</v>
          </cell>
          <cell r="L2371">
            <v>-7.93</v>
          </cell>
          <cell r="M2371">
            <v>659.33</v>
          </cell>
          <cell r="N2371">
            <v>10.35</v>
          </cell>
        </row>
        <row r="2372">
          <cell r="A2372" t="str">
            <v>DF1.720Thinned050</v>
          </cell>
          <cell r="B2372" t="str">
            <v xml:space="preserve">DF </v>
          </cell>
          <cell r="C2372">
            <v>1.7</v>
          </cell>
          <cell r="D2372">
            <v>20</v>
          </cell>
          <cell r="E2372" t="str">
            <v>Thinned</v>
          </cell>
          <cell r="F2372" t="str">
            <v xml:space="preserve"> 50-55</v>
          </cell>
          <cell r="G2372">
            <v>9.33</v>
          </cell>
          <cell r="H2372">
            <v>-1.56</v>
          </cell>
          <cell r="I2372">
            <v>7.77</v>
          </cell>
          <cell r="J2372">
            <v>38.83</v>
          </cell>
          <cell r="K2372">
            <v>706.09</v>
          </cell>
          <cell r="L2372">
            <v>-9.09</v>
          </cell>
          <cell r="M2372">
            <v>697</v>
          </cell>
          <cell r="N2372">
            <v>8.17</v>
          </cell>
        </row>
        <row r="2373">
          <cell r="A2373" t="str">
            <v>DF1.720Thinned055</v>
          </cell>
          <cell r="B2373" t="str">
            <v xml:space="preserve">DF </v>
          </cell>
          <cell r="C2373">
            <v>1.7</v>
          </cell>
          <cell r="D2373">
            <v>20</v>
          </cell>
          <cell r="E2373" t="str">
            <v>Thinned</v>
          </cell>
          <cell r="F2373" t="str">
            <v xml:space="preserve"> 55-60</v>
          </cell>
          <cell r="G2373">
            <v>10.17</v>
          </cell>
          <cell r="H2373">
            <v>-1.34</v>
          </cell>
          <cell r="I2373">
            <v>8.84</v>
          </cell>
          <cell r="J2373">
            <v>44.19</v>
          </cell>
          <cell r="K2373">
            <v>750.28</v>
          </cell>
          <cell r="L2373">
            <v>-10.11</v>
          </cell>
          <cell r="M2373">
            <v>740.17</v>
          </cell>
          <cell r="N2373">
            <v>7.16</v>
          </cell>
        </row>
        <row r="2374">
          <cell r="A2374" t="str">
            <v>DF1.720Thinned060</v>
          </cell>
          <cell r="B2374" t="str">
            <v xml:space="preserve">DF </v>
          </cell>
          <cell r="C2374">
            <v>1.7</v>
          </cell>
          <cell r="D2374">
            <v>20</v>
          </cell>
          <cell r="E2374" t="str">
            <v>Thinned</v>
          </cell>
          <cell r="F2374" t="str">
            <v xml:space="preserve"> 60-65</v>
          </cell>
          <cell r="G2374">
            <v>8.64</v>
          </cell>
          <cell r="H2374">
            <v>-0.85</v>
          </cell>
          <cell r="I2374">
            <v>7.8</v>
          </cell>
          <cell r="J2374">
            <v>38.979999999999997</v>
          </cell>
          <cell r="K2374">
            <v>789.26</v>
          </cell>
          <cell r="L2374">
            <v>-11.01</v>
          </cell>
          <cell r="M2374">
            <v>778.25</v>
          </cell>
          <cell r="N2374">
            <v>6.39</v>
          </cell>
        </row>
        <row r="2375">
          <cell r="A2375" t="str">
            <v>DF1.720Thinned065</v>
          </cell>
          <cell r="B2375" t="str">
            <v xml:space="preserve">DF </v>
          </cell>
          <cell r="C2375">
            <v>1.7</v>
          </cell>
          <cell r="D2375">
            <v>20</v>
          </cell>
          <cell r="E2375" t="str">
            <v>Thinned</v>
          </cell>
          <cell r="F2375" t="str">
            <v xml:space="preserve"> 65-70</v>
          </cell>
          <cell r="G2375">
            <v>7.86</v>
          </cell>
          <cell r="H2375">
            <v>-0.71</v>
          </cell>
          <cell r="I2375">
            <v>7.14</v>
          </cell>
          <cell r="J2375">
            <v>35.72</v>
          </cell>
          <cell r="K2375">
            <v>824.97</v>
          </cell>
          <cell r="L2375">
            <v>-11.85</v>
          </cell>
          <cell r="M2375">
            <v>813.12</v>
          </cell>
          <cell r="N2375">
            <v>5.94</v>
          </cell>
        </row>
        <row r="2376">
          <cell r="A2376" t="str">
            <v>DF1.720Thinned070</v>
          </cell>
          <cell r="B2376" t="str">
            <v xml:space="preserve">DF </v>
          </cell>
          <cell r="C2376">
            <v>1.7</v>
          </cell>
          <cell r="D2376">
            <v>20</v>
          </cell>
          <cell r="E2376" t="str">
            <v>Thinned</v>
          </cell>
          <cell r="F2376" t="str">
            <v xml:space="preserve"> 70-75</v>
          </cell>
          <cell r="G2376">
            <v>7.5</v>
          </cell>
          <cell r="H2376">
            <v>-0.52</v>
          </cell>
          <cell r="I2376">
            <v>6.98</v>
          </cell>
          <cell r="J2376">
            <v>34.92</v>
          </cell>
          <cell r="K2376">
            <v>859.89</v>
          </cell>
          <cell r="L2376">
            <v>-12.64</v>
          </cell>
          <cell r="M2376">
            <v>847.25</v>
          </cell>
          <cell r="N2376">
            <v>5.53</v>
          </cell>
        </row>
        <row r="2377">
          <cell r="A2377" t="str">
            <v>DF1.720Thinned075</v>
          </cell>
          <cell r="B2377" t="str">
            <v xml:space="preserve">DF </v>
          </cell>
          <cell r="C2377">
            <v>1.7</v>
          </cell>
          <cell r="D2377">
            <v>20</v>
          </cell>
          <cell r="E2377" t="str">
            <v>Thinned</v>
          </cell>
          <cell r="F2377" t="str">
            <v xml:space="preserve"> 75-80</v>
          </cell>
          <cell r="G2377">
            <v>5.53</v>
          </cell>
          <cell r="H2377">
            <v>-0.41</v>
          </cell>
          <cell r="I2377">
            <v>5.12</v>
          </cell>
          <cell r="J2377">
            <v>25.6</v>
          </cell>
          <cell r="K2377">
            <v>885.5</v>
          </cell>
          <cell r="L2377">
            <v>-13.37</v>
          </cell>
          <cell r="M2377">
            <v>872.13</v>
          </cell>
          <cell r="N2377">
            <v>5.19</v>
          </cell>
        </row>
        <row r="2378">
          <cell r="A2378" t="str">
            <v>DF1.720Thinned080</v>
          </cell>
          <cell r="B2378" t="str">
            <v xml:space="preserve">DF </v>
          </cell>
          <cell r="C2378">
            <v>1.7</v>
          </cell>
          <cell r="D2378">
            <v>20</v>
          </cell>
          <cell r="E2378" t="str">
            <v>Thinned</v>
          </cell>
          <cell r="F2378" t="str">
            <v xml:space="preserve"> 80-85</v>
          </cell>
          <cell r="G2378">
            <v>5.18</v>
          </cell>
          <cell r="H2378">
            <v>-0.36</v>
          </cell>
          <cell r="I2378">
            <v>4.82</v>
          </cell>
          <cell r="J2378">
            <v>24.1</v>
          </cell>
          <cell r="K2378">
            <v>909.59</v>
          </cell>
          <cell r="L2378">
            <v>-14.07</v>
          </cell>
          <cell r="M2378">
            <v>895.52</v>
          </cell>
          <cell r="N2378">
            <v>4.88</v>
          </cell>
        </row>
        <row r="2379">
          <cell r="A2379" t="str">
            <v>DF1.720Thinned085</v>
          </cell>
          <cell r="B2379" t="str">
            <v xml:space="preserve">DF </v>
          </cell>
          <cell r="C2379">
            <v>1.7</v>
          </cell>
          <cell r="D2379">
            <v>20</v>
          </cell>
          <cell r="E2379" t="str">
            <v>Thinned</v>
          </cell>
          <cell r="F2379" t="str">
            <v xml:space="preserve"> 85-90</v>
          </cell>
          <cell r="G2379">
            <v>4.3600000000000003</v>
          </cell>
          <cell r="H2379">
            <v>-0.3</v>
          </cell>
          <cell r="I2379">
            <v>4.0599999999999996</v>
          </cell>
          <cell r="J2379">
            <v>20.32</v>
          </cell>
          <cell r="K2379">
            <v>929.91</v>
          </cell>
          <cell r="L2379">
            <v>-14.71</v>
          </cell>
          <cell r="M2379">
            <v>915.19999999999993</v>
          </cell>
          <cell r="N2379">
            <v>4.58</v>
          </cell>
        </row>
        <row r="2380">
          <cell r="A2380" t="str">
            <v>DF1.720Thinned090</v>
          </cell>
          <cell r="B2380" t="str">
            <v xml:space="preserve">DF </v>
          </cell>
          <cell r="C2380">
            <v>1.7</v>
          </cell>
          <cell r="D2380">
            <v>20</v>
          </cell>
          <cell r="E2380" t="str">
            <v>Thinned</v>
          </cell>
          <cell r="F2380" t="str">
            <v xml:space="preserve"> 90-95</v>
          </cell>
          <cell r="G2380">
            <v>3.58</v>
          </cell>
          <cell r="H2380">
            <v>-0.27</v>
          </cell>
          <cell r="I2380">
            <v>3.31</v>
          </cell>
          <cell r="J2380">
            <v>16.57</v>
          </cell>
          <cell r="K2380">
            <v>946.48</v>
          </cell>
          <cell r="L2380">
            <v>-15.32</v>
          </cell>
          <cell r="M2380">
            <v>931.16</v>
          </cell>
          <cell r="N2380">
            <v>4.3099999999999996</v>
          </cell>
        </row>
        <row r="2381">
          <cell r="A2381" t="str">
            <v>DF1.720Thinned095</v>
          </cell>
          <cell r="B2381" t="str">
            <v xml:space="preserve">DF </v>
          </cell>
          <cell r="C2381">
            <v>1.7</v>
          </cell>
          <cell r="D2381">
            <v>20</v>
          </cell>
          <cell r="E2381" t="str">
            <v>Thinned</v>
          </cell>
          <cell r="F2381" t="str">
            <v xml:space="preserve"> 95-100</v>
          </cell>
          <cell r="G2381">
            <v>2.87</v>
          </cell>
          <cell r="H2381">
            <v>-0.26</v>
          </cell>
          <cell r="I2381">
            <v>2.61</v>
          </cell>
          <cell r="J2381">
            <v>13.04</v>
          </cell>
          <cell r="K2381">
            <v>959.52</v>
          </cell>
          <cell r="L2381">
            <v>-15.9</v>
          </cell>
          <cell r="M2381">
            <v>943.62</v>
          </cell>
          <cell r="N2381">
            <v>4.05</v>
          </cell>
        </row>
        <row r="2382">
          <cell r="A2382" t="str">
            <v>DF1.720Thinned100</v>
          </cell>
          <cell r="B2382" t="str">
            <v xml:space="preserve">DF </v>
          </cell>
          <cell r="C2382">
            <v>1.7</v>
          </cell>
          <cell r="D2382">
            <v>20</v>
          </cell>
          <cell r="E2382" t="str">
            <v>Thinned</v>
          </cell>
          <cell r="F2382" t="str">
            <v>100-105</v>
          </cell>
          <cell r="G2382">
            <v>2.33</v>
          </cell>
          <cell r="H2382">
            <v>-0.26</v>
          </cell>
          <cell r="I2382">
            <v>2.0699999999999998</v>
          </cell>
          <cell r="J2382">
            <v>10.37</v>
          </cell>
          <cell r="K2382">
            <v>969.89</v>
          </cell>
          <cell r="L2382">
            <v>-16.440000000000001</v>
          </cell>
          <cell r="M2382">
            <v>953.44999999999993</v>
          </cell>
          <cell r="N2382">
            <v>3.8</v>
          </cell>
        </row>
        <row r="2383">
          <cell r="A2383" t="str">
            <v>DF1.720Thinned105</v>
          </cell>
          <cell r="B2383" t="str">
            <v xml:space="preserve">DF </v>
          </cell>
          <cell r="C2383">
            <v>1.7</v>
          </cell>
          <cell r="D2383">
            <v>20</v>
          </cell>
          <cell r="E2383" t="str">
            <v>Thinned</v>
          </cell>
          <cell r="F2383" t="str">
            <v>105-110</v>
          </cell>
          <cell r="G2383">
            <v>1.78</v>
          </cell>
          <cell r="H2383">
            <v>-0.26</v>
          </cell>
          <cell r="I2383">
            <v>1.52</v>
          </cell>
          <cell r="J2383">
            <v>7.61</v>
          </cell>
          <cell r="K2383">
            <v>977.5</v>
          </cell>
          <cell r="L2383">
            <v>-16.940000000000001</v>
          </cell>
          <cell r="M2383">
            <v>960.56</v>
          </cell>
          <cell r="N2383">
            <v>3.58</v>
          </cell>
        </row>
        <row r="2384">
          <cell r="A2384" t="str">
            <v>DF1.720Thinned110</v>
          </cell>
          <cell r="B2384" t="str">
            <v xml:space="preserve">DF </v>
          </cell>
          <cell r="C2384">
            <v>1.7</v>
          </cell>
          <cell r="D2384">
            <v>20</v>
          </cell>
          <cell r="E2384" t="str">
            <v>Thinned</v>
          </cell>
          <cell r="F2384" t="str">
            <v>110-115</v>
          </cell>
          <cell r="G2384">
            <v>1.36</v>
          </cell>
          <cell r="H2384">
            <v>-0.26</v>
          </cell>
          <cell r="I2384">
            <v>1.1100000000000001</v>
          </cell>
          <cell r="J2384">
            <v>5.53</v>
          </cell>
          <cell r="K2384">
            <v>983.04</v>
          </cell>
          <cell r="L2384">
            <v>-17.420000000000002</v>
          </cell>
          <cell r="M2384">
            <v>965.62</v>
          </cell>
          <cell r="N2384">
            <v>3.37</v>
          </cell>
        </row>
        <row r="2385">
          <cell r="A2385" t="str">
            <v>DF1.720Thinned115</v>
          </cell>
          <cell r="B2385" t="str">
            <v xml:space="preserve">DF </v>
          </cell>
          <cell r="C2385">
            <v>1.7</v>
          </cell>
          <cell r="D2385">
            <v>20</v>
          </cell>
          <cell r="E2385" t="str">
            <v>Thinned</v>
          </cell>
          <cell r="F2385" t="str">
            <v>115-120</v>
          </cell>
          <cell r="G2385">
            <v>0.95</v>
          </cell>
          <cell r="H2385">
            <v>-0.25</v>
          </cell>
          <cell r="I2385">
            <v>0.7</v>
          </cell>
          <cell r="J2385">
            <v>3.49</v>
          </cell>
          <cell r="K2385">
            <v>986.53</v>
          </cell>
          <cell r="L2385">
            <v>-17.87</v>
          </cell>
          <cell r="M2385">
            <v>968.66</v>
          </cell>
          <cell r="N2385">
            <v>3.17</v>
          </cell>
        </row>
        <row r="2386">
          <cell r="A2386" t="str">
            <v>DF1.720Thinned120</v>
          </cell>
          <cell r="B2386" t="str">
            <v xml:space="preserve">DF </v>
          </cell>
          <cell r="C2386">
            <v>1.7</v>
          </cell>
          <cell r="D2386">
            <v>20</v>
          </cell>
          <cell r="E2386" t="str">
            <v>Thinned</v>
          </cell>
          <cell r="F2386" t="str">
            <v>120-125</v>
          </cell>
          <cell r="G2386">
            <v>0.62</v>
          </cell>
          <cell r="H2386">
            <v>-0.25</v>
          </cell>
          <cell r="I2386">
            <v>0.37</v>
          </cell>
          <cell r="J2386">
            <v>1.85</v>
          </cell>
          <cell r="K2386">
            <v>988.38</v>
          </cell>
          <cell r="L2386">
            <v>-18.29</v>
          </cell>
          <cell r="M2386">
            <v>970.09</v>
          </cell>
          <cell r="N2386">
            <v>2.98</v>
          </cell>
        </row>
        <row r="2387">
          <cell r="A2387" t="str">
            <v>DF1.720Thinned125</v>
          </cell>
          <cell r="B2387" t="str">
            <v xml:space="preserve">DF </v>
          </cell>
          <cell r="C2387">
            <v>1.7</v>
          </cell>
          <cell r="D2387">
            <v>20</v>
          </cell>
          <cell r="E2387" t="str">
            <v>Thinned</v>
          </cell>
          <cell r="F2387" t="str">
            <v>125-130</v>
          </cell>
          <cell r="G2387">
            <v>0.33</v>
          </cell>
          <cell r="H2387">
            <v>-0.24</v>
          </cell>
          <cell r="I2387">
            <v>0.09</v>
          </cell>
          <cell r="J2387">
            <v>0.47</v>
          </cell>
          <cell r="K2387">
            <v>988.85</v>
          </cell>
          <cell r="L2387">
            <v>-18.690000000000001</v>
          </cell>
          <cell r="M2387">
            <v>970.16</v>
          </cell>
          <cell r="N2387">
            <v>2.81</v>
          </cell>
        </row>
        <row r="2388">
          <cell r="A2388" t="str">
            <v>DF1.720Thinned130</v>
          </cell>
          <cell r="B2388" t="str">
            <v xml:space="preserve">DF </v>
          </cell>
          <cell r="C2388">
            <v>1.7</v>
          </cell>
          <cell r="D2388">
            <v>20</v>
          </cell>
          <cell r="E2388" t="str">
            <v>Thinned</v>
          </cell>
          <cell r="F2388" t="str">
            <v>130-135</v>
          </cell>
          <cell r="G2388">
            <v>0.08</v>
          </cell>
          <cell r="H2388">
            <v>-0.23</v>
          </cell>
          <cell r="I2388">
            <v>-0.16</v>
          </cell>
          <cell r="J2388">
            <v>-0.78</v>
          </cell>
          <cell r="K2388">
            <v>988.08</v>
          </cell>
          <cell r="L2388">
            <v>-19.07</v>
          </cell>
          <cell r="M2388">
            <v>969.01</v>
          </cell>
          <cell r="N2388">
            <v>2.64</v>
          </cell>
        </row>
        <row r="2389">
          <cell r="A2389" t="str">
            <v>DF1.720Thinned135</v>
          </cell>
          <cell r="B2389" t="str">
            <v xml:space="preserve">DF </v>
          </cell>
          <cell r="C2389">
            <v>1.7</v>
          </cell>
          <cell r="D2389">
            <v>20</v>
          </cell>
          <cell r="E2389" t="str">
            <v>Thinned</v>
          </cell>
          <cell r="F2389" t="str">
            <v>135-140</v>
          </cell>
          <cell r="G2389">
            <v>-0.16</v>
          </cell>
          <cell r="H2389">
            <v>-0.23</v>
          </cell>
          <cell r="I2389">
            <v>-0.39</v>
          </cell>
          <cell r="J2389">
            <v>-1.93</v>
          </cell>
          <cell r="K2389">
            <v>986.14</v>
          </cell>
          <cell r="L2389">
            <v>-19.420000000000002</v>
          </cell>
          <cell r="M2389">
            <v>966.72</v>
          </cell>
          <cell r="N2389">
            <v>2.4900000000000002</v>
          </cell>
        </row>
        <row r="2390">
          <cell r="A2390" t="str">
            <v>DF1.720Thinned140</v>
          </cell>
          <cell r="B2390" t="str">
            <v xml:space="preserve">DF </v>
          </cell>
          <cell r="C2390">
            <v>1.7</v>
          </cell>
          <cell r="D2390">
            <v>20</v>
          </cell>
          <cell r="E2390" t="str">
            <v>Thinned</v>
          </cell>
          <cell r="F2390" t="str">
            <v>140-145</v>
          </cell>
          <cell r="G2390">
            <v>-0.32</v>
          </cell>
          <cell r="H2390">
            <v>-0.22</v>
          </cell>
          <cell r="I2390">
            <v>-0.53</v>
          </cell>
          <cell r="J2390">
            <v>-2.66</v>
          </cell>
          <cell r="K2390">
            <v>983.48</v>
          </cell>
          <cell r="L2390">
            <v>-19.75</v>
          </cell>
          <cell r="M2390">
            <v>963.73</v>
          </cell>
          <cell r="N2390">
            <v>2.35</v>
          </cell>
        </row>
        <row r="2391">
          <cell r="A2391" t="str">
            <v>DF1.720Thinned145</v>
          </cell>
          <cell r="B2391" t="str">
            <v xml:space="preserve">DF </v>
          </cell>
          <cell r="C2391">
            <v>1.7</v>
          </cell>
          <cell r="D2391">
            <v>20</v>
          </cell>
          <cell r="E2391" t="str">
            <v>Thinned</v>
          </cell>
          <cell r="F2391" t="str">
            <v>145-150</v>
          </cell>
          <cell r="G2391">
            <v>-0.49</v>
          </cell>
          <cell r="H2391">
            <v>-0.21</v>
          </cell>
          <cell r="I2391">
            <v>-0.7</v>
          </cell>
          <cell r="J2391">
            <v>-3.48</v>
          </cell>
          <cell r="K2391">
            <v>980</v>
          </cell>
          <cell r="L2391">
            <v>-20.059999999999999</v>
          </cell>
          <cell r="M2391">
            <v>959.94</v>
          </cell>
          <cell r="N2391">
            <v>2.21</v>
          </cell>
        </row>
        <row r="2392">
          <cell r="A2392" t="str">
            <v>DF1.720Thinned150</v>
          </cell>
          <cell r="B2392" t="str">
            <v xml:space="preserve">DF </v>
          </cell>
          <cell r="C2392">
            <v>1.7</v>
          </cell>
          <cell r="D2392">
            <v>20</v>
          </cell>
          <cell r="E2392" t="str">
            <v>Thinned</v>
          </cell>
          <cell r="F2392" t="str">
            <v>150-155</v>
          </cell>
          <cell r="G2392">
            <v>-0.62</v>
          </cell>
          <cell r="H2392">
            <v>-0.2</v>
          </cell>
          <cell r="I2392">
            <v>-0.82</v>
          </cell>
          <cell r="J2392">
            <v>-4.0999999999999996</v>
          </cell>
          <cell r="K2392">
            <v>975.9</v>
          </cell>
          <cell r="L2392">
            <v>-20.36</v>
          </cell>
          <cell r="M2392">
            <v>955.54</v>
          </cell>
          <cell r="N2392">
            <v>2.08</v>
          </cell>
        </row>
        <row r="2393">
          <cell r="A2393" t="str">
            <v>DF1.720Thinned155</v>
          </cell>
          <cell r="B2393" t="str">
            <v xml:space="preserve">DF </v>
          </cell>
          <cell r="C2393">
            <v>1.7</v>
          </cell>
          <cell r="D2393">
            <v>20</v>
          </cell>
          <cell r="E2393" t="str">
            <v>Thinned</v>
          </cell>
          <cell r="F2393" t="str">
            <v>155-160</v>
          </cell>
          <cell r="G2393">
            <v>-0.72</v>
          </cell>
          <cell r="H2393">
            <v>-0.19</v>
          </cell>
          <cell r="I2393">
            <v>-0.92</v>
          </cell>
          <cell r="J2393">
            <v>-4.59</v>
          </cell>
          <cell r="K2393">
            <v>971.31</v>
          </cell>
          <cell r="L2393">
            <v>-20.64</v>
          </cell>
          <cell r="M2393">
            <v>950.67</v>
          </cell>
          <cell r="N2393">
            <v>1.96</v>
          </cell>
        </row>
        <row r="2394">
          <cell r="A2394" t="str">
            <v>DF1.720Thinned160</v>
          </cell>
          <cell r="B2394" t="str">
            <v xml:space="preserve">DF </v>
          </cell>
          <cell r="C2394">
            <v>1.7</v>
          </cell>
          <cell r="D2394">
            <v>20</v>
          </cell>
          <cell r="E2394" t="str">
            <v>Thinned</v>
          </cell>
          <cell r="F2394" t="str">
            <v>160-165</v>
          </cell>
          <cell r="G2394">
            <v>-0.81</v>
          </cell>
          <cell r="H2394">
            <v>-0.19</v>
          </cell>
          <cell r="I2394">
            <v>-0.99</v>
          </cell>
          <cell r="J2394">
            <v>-4.97</v>
          </cell>
          <cell r="K2394">
            <v>966.34</v>
          </cell>
          <cell r="L2394">
            <v>-20.9</v>
          </cell>
          <cell r="M2394">
            <v>945.44</v>
          </cell>
          <cell r="N2394">
            <v>1.85</v>
          </cell>
        </row>
        <row r="2395">
          <cell r="A2395" t="str">
            <v>DF1.720Thinned165</v>
          </cell>
          <cell r="B2395" t="str">
            <v xml:space="preserve">DF </v>
          </cell>
          <cell r="C2395">
            <v>1.7</v>
          </cell>
          <cell r="D2395">
            <v>20</v>
          </cell>
          <cell r="E2395" t="str">
            <v>Thinned</v>
          </cell>
          <cell r="F2395" t="str">
            <v>165-170</v>
          </cell>
          <cell r="G2395">
            <v>-0.88</v>
          </cell>
          <cell r="H2395">
            <v>-0.18</v>
          </cell>
          <cell r="I2395">
            <v>-1.06</v>
          </cell>
          <cell r="J2395">
            <v>-5.29</v>
          </cell>
          <cell r="K2395">
            <v>961.05</v>
          </cell>
          <cell r="L2395">
            <v>-21.15</v>
          </cell>
          <cell r="M2395">
            <v>939.9</v>
          </cell>
          <cell r="N2395">
            <v>1.75</v>
          </cell>
        </row>
        <row r="2396">
          <cell r="A2396" t="str">
            <v>DF1.720Thinned170</v>
          </cell>
          <cell r="B2396" t="str">
            <v xml:space="preserve">DF </v>
          </cell>
          <cell r="C2396">
            <v>1.7</v>
          </cell>
          <cell r="D2396">
            <v>20</v>
          </cell>
          <cell r="E2396" t="str">
            <v>Thinned</v>
          </cell>
          <cell r="F2396" t="str">
            <v>170-175</v>
          </cell>
          <cell r="G2396">
            <v>-0.93</v>
          </cell>
          <cell r="H2396">
            <v>-0.17</v>
          </cell>
          <cell r="I2396">
            <v>-1.1000000000000001</v>
          </cell>
          <cell r="J2396">
            <v>-5.51</v>
          </cell>
          <cell r="K2396">
            <v>955.55</v>
          </cell>
          <cell r="L2396">
            <v>-21.38</v>
          </cell>
          <cell r="M2396">
            <v>934.17</v>
          </cell>
          <cell r="N2396">
            <v>1.65</v>
          </cell>
        </row>
        <row r="2397">
          <cell r="A2397" t="str">
            <v>DF1.720Thinned175</v>
          </cell>
          <cell r="B2397" t="str">
            <v xml:space="preserve">DF </v>
          </cell>
          <cell r="C2397">
            <v>1.7</v>
          </cell>
          <cell r="D2397">
            <v>20</v>
          </cell>
          <cell r="E2397" t="str">
            <v>Thinned</v>
          </cell>
          <cell r="F2397" t="str">
            <v>175-180</v>
          </cell>
          <cell r="G2397">
            <v>-0.99</v>
          </cell>
          <cell r="H2397">
            <v>-0.16</v>
          </cell>
          <cell r="I2397">
            <v>-1.1499999999999999</v>
          </cell>
          <cell r="J2397">
            <v>-5.74</v>
          </cell>
          <cell r="K2397">
            <v>949.81</v>
          </cell>
          <cell r="L2397">
            <v>-21.6</v>
          </cell>
          <cell r="M2397">
            <v>928.20999999999992</v>
          </cell>
          <cell r="N2397">
            <v>1.55</v>
          </cell>
        </row>
        <row r="2398">
          <cell r="A2398" t="str">
            <v>DF1.720Thinned180</v>
          </cell>
          <cell r="B2398" t="str">
            <v xml:space="preserve">DF </v>
          </cell>
          <cell r="C2398">
            <v>1.7</v>
          </cell>
          <cell r="D2398">
            <v>20</v>
          </cell>
          <cell r="E2398" t="str">
            <v>Thinned</v>
          </cell>
          <cell r="F2398" t="str">
            <v>180-185</v>
          </cell>
          <cell r="G2398">
            <v>-0.99</v>
          </cell>
          <cell r="H2398">
            <v>-0.16</v>
          </cell>
          <cell r="I2398">
            <v>-1.1499999999999999</v>
          </cell>
          <cell r="J2398">
            <v>-5.73</v>
          </cell>
          <cell r="K2398">
            <v>944.08</v>
          </cell>
          <cell r="L2398">
            <v>-21.81</v>
          </cell>
          <cell r="M2398">
            <v>922.2700000000001</v>
          </cell>
          <cell r="N2398">
            <v>1.46</v>
          </cell>
        </row>
        <row r="2399">
          <cell r="A2399" t="str">
            <v>DF1.720Thinned185</v>
          </cell>
          <cell r="B2399" t="str">
            <v xml:space="preserve">DF </v>
          </cell>
          <cell r="C2399">
            <v>1.7</v>
          </cell>
          <cell r="D2399">
            <v>20</v>
          </cell>
          <cell r="E2399" t="str">
            <v>Thinned</v>
          </cell>
          <cell r="F2399" t="str">
            <v>185-190</v>
          </cell>
          <cell r="G2399">
            <v>-1.02</v>
          </cell>
          <cell r="H2399">
            <v>-0.15</v>
          </cell>
          <cell r="I2399">
            <v>-1.17</v>
          </cell>
          <cell r="J2399">
            <v>-5.84</v>
          </cell>
          <cell r="K2399">
            <v>938.23</v>
          </cell>
          <cell r="L2399">
            <v>-22</v>
          </cell>
          <cell r="M2399">
            <v>916.23</v>
          </cell>
          <cell r="N2399">
            <v>1.38</v>
          </cell>
        </row>
        <row r="2400">
          <cell r="A2400" t="str">
            <v>DF1.720Thinned190</v>
          </cell>
          <cell r="B2400" t="str">
            <v xml:space="preserve">DF </v>
          </cell>
          <cell r="C2400">
            <v>1.7</v>
          </cell>
          <cell r="D2400">
            <v>20</v>
          </cell>
          <cell r="E2400" t="str">
            <v>Thinned</v>
          </cell>
          <cell r="F2400" t="str">
            <v>190-195</v>
          </cell>
          <cell r="G2400">
            <v>-1.03</v>
          </cell>
          <cell r="H2400">
            <v>-0.14000000000000001</v>
          </cell>
          <cell r="I2400">
            <v>-1.17</v>
          </cell>
          <cell r="J2400">
            <v>-5.85</v>
          </cell>
          <cell r="K2400">
            <v>932.39</v>
          </cell>
          <cell r="L2400">
            <v>-22.19</v>
          </cell>
          <cell r="M2400">
            <v>910.19999999999993</v>
          </cell>
          <cell r="N2400">
            <v>1.3</v>
          </cell>
        </row>
        <row r="2401">
          <cell r="A2401" t="str">
            <v>DF1.720Thinned195</v>
          </cell>
          <cell r="B2401" t="str">
            <v xml:space="preserve">DF </v>
          </cell>
          <cell r="C2401">
            <v>1.7</v>
          </cell>
          <cell r="D2401">
            <v>20</v>
          </cell>
          <cell r="E2401" t="str">
            <v>Thinned</v>
          </cell>
          <cell r="F2401" t="str">
            <v>195-200</v>
          </cell>
          <cell r="G2401">
            <v>-1.05</v>
          </cell>
          <cell r="H2401">
            <v>-0.13</v>
          </cell>
          <cell r="I2401">
            <v>-1.19</v>
          </cell>
          <cell r="J2401">
            <v>-5.93</v>
          </cell>
          <cell r="K2401">
            <v>926.46</v>
          </cell>
          <cell r="L2401">
            <v>-22.36</v>
          </cell>
          <cell r="M2401">
            <v>904.1</v>
          </cell>
          <cell r="N2401">
            <v>1.23</v>
          </cell>
        </row>
        <row r="2402">
          <cell r="A2402" t="str">
            <v>DF1.722NO_thin000</v>
          </cell>
          <cell r="B2402" t="str">
            <v xml:space="preserve">DF </v>
          </cell>
          <cell r="C2402">
            <v>1.7</v>
          </cell>
          <cell r="D2402">
            <v>22</v>
          </cell>
          <cell r="E2402" t="str">
            <v>NO_thin</v>
          </cell>
          <cell r="F2402" t="str">
            <v xml:space="preserve">  0-5</v>
          </cell>
          <cell r="G2402">
            <v>4.37</v>
          </cell>
          <cell r="H2402">
            <v>2.35</v>
          </cell>
          <cell r="I2402">
            <v>6.72</v>
          </cell>
          <cell r="J2402">
            <v>33.6</v>
          </cell>
          <cell r="K2402">
            <v>33.6</v>
          </cell>
          <cell r="L2402">
            <v>0</v>
          </cell>
          <cell r="M2402">
            <v>33.6</v>
          </cell>
          <cell r="N2402">
            <v>0</v>
          </cell>
        </row>
        <row r="2403">
          <cell r="A2403" t="str">
            <v>DF1.722NO_thin005</v>
          </cell>
          <cell r="B2403" t="str">
            <v xml:space="preserve">DF </v>
          </cell>
          <cell r="C2403">
            <v>1.7</v>
          </cell>
          <cell r="D2403">
            <v>22</v>
          </cell>
          <cell r="E2403" t="str">
            <v>NO_thin</v>
          </cell>
          <cell r="F2403" t="str">
            <v xml:space="preserve">  5-10</v>
          </cell>
          <cell r="G2403">
            <v>13.33</v>
          </cell>
          <cell r="H2403">
            <v>2.9</v>
          </cell>
          <cell r="I2403">
            <v>16.23</v>
          </cell>
          <cell r="J2403">
            <v>81.16</v>
          </cell>
          <cell r="K2403">
            <v>114.76</v>
          </cell>
          <cell r="L2403">
            <v>0</v>
          </cell>
          <cell r="M2403">
            <v>114.76</v>
          </cell>
          <cell r="N2403">
            <v>0</v>
          </cell>
        </row>
        <row r="2404">
          <cell r="A2404" t="str">
            <v>DF1.722NO_thin010</v>
          </cell>
          <cell r="B2404" t="str">
            <v xml:space="preserve">DF </v>
          </cell>
          <cell r="C2404">
            <v>1.7</v>
          </cell>
          <cell r="D2404">
            <v>22</v>
          </cell>
          <cell r="E2404" t="str">
            <v>NO_thin</v>
          </cell>
          <cell r="F2404" t="str">
            <v xml:space="preserve"> 10-15</v>
          </cell>
          <cell r="G2404">
            <v>32.47</v>
          </cell>
          <cell r="H2404">
            <v>4.1399999999999997</v>
          </cell>
          <cell r="I2404">
            <v>36.61</v>
          </cell>
          <cell r="J2404">
            <v>183.06</v>
          </cell>
          <cell r="K2404">
            <v>297.82</v>
          </cell>
          <cell r="L2404">
            <v>0</v>
          </cell>
          <cell r="M2404">
            <v>297.82</v>
          </cell>
          <cell r="N2404">
            <v>0</v>
          </cell>
        </row>
        <row r="2405">
          <cell r="A2405" t="str">
            <v>DF1.722NO_thin015</v>
          </cell>
          <cell r="B2405" t="str">
            <v xml:space="preserve">DF </v>
          </cell>
          <cell r="C2405">
            <v>1.7</v>
          </cell>
          <cell r="D2405">
            <v>22</v>
          </cell>
          <cell r="E2405" t="str">
            <v>NO_thin</v>
          </cell>
          <cell r="F2405" t="str">
            <v xml:space="preserve"> 15-20</v>
          </cell>
          <cell r="G2405">
            <v>29.59</v>
          </cell>
          <cell r="H2405">
            <v>5.39</v>
          </cell>
          <cell r="I2405">
            <v>34.979999999999997</v>
          </cell>
          <cell r="J2405">
            <v>174.91</v>
          </cell>
          <cell r="K2405">
            <v>472.73</v>
          </cell>
          <cell r="L2405">
            <v>0</v>
          </cell>
          <cell r="M2405">
            <v>472.73</v>
          </cell>
          <cell r="N2405">
            <v>0</v>
          </cell>
        </row>
        <row r="2406">
          <cell r="A2406" t="str">
            <v>DF1.722NO_thin020</v>
          </cell>
          <cell r="B2406" t="str">
            <v xml:space="preserve">DF </v>
          </cell>
          <cell r="C2406">
            <v>1.7</v>
          </cell>
          <cell r="D2406">
            <v>22</v>
          </cell>
          <cell r="E2406" t="str">
            <v>NO_thin</v>
          </cell>
          <cell r="F2406" t="str">
            <v xml:space="preserve"> 20-25</v>
          </cell>
          <cell r="G2406">
            <v>18.41</v>
          </cell>
          <cell r="H2406">
            <v>8.1300000000000008</v>
          </cell>
          <cell r="I2406">
            <v>26.55</v>
          </cell>
          <cell r="J2406">
            <v>132.74</v>
          </cell>
          <cell r="K2406">
            <v>605.46</v>
          </cell>
          <cell r="L2406">
            <v>0</v>
          </cell>
          <cell r="M2406">
            <v>605.46</v>
          </cell>
          <cell r="N2406">
            <v>0</v>
          </cell>
        </row>
        <row r="2407">
          <cell r="A2407" t="str">
            <v>DF1.722NO_thin025</v>
          </cell>
          <cell r="B2407" t="str">
            <v xml:space="preserve">DF </v>
          </cell>
          <cell r="C2407">
            <v>1.7</v>
          </cell>
          <cell r="D2407">
            <v>22</v>
          </cell>
          <cell r="E2407" t="str">
            <v>NO_thin</v>
          </cell>
          <cell r="F2407" t="str">
            <v xml:space="preserve"> 25-30</v>
          </cell>
          <cell r="G2407">
            <v>22.48</v>
          </cell>
          <cell r="H2407">
            <v>6.23</v>
          </cell>
          <cell r="I2407">
            <v>28.71</v>
          </cell>
          <cell r="J2407">
            <v>143.55000000000001</v>
          </cell>
          <cell r="K2407">
            <v>749.01</v>
          </cell>
          <cell r="L2407">
            <v>0</v>
          </cell>
          <cell r="M2407">
            <v>749.01</v>
          </cell>
          <cell r="N2407">
            <v>0</v>
          </cell>
        </row>
        <row r="2408">
          <cell r="A2408" t="str">
            <v>DF1.722NO_thin030</v>
          </cell>
          <cell r="B2408" t="str">
            <v xml:space="preserve">DF </v>
          </cell>
          <cell r="C2408">
            <v>1.7</v>
          </cell>
          <cell r="D2408">
            <v>22</v>
          </cell>
          <cell r="E2408" t="str">
            <v>NO_thin</v>
          </cell>
          <cell r="F2408" t="str">
            <v xml:space="preserve"> 30-35</v>
          </cell>
          <cell r="G2408">
            <v>22.47</v>
          </cell>
          <cell r="H2408">
            <v>2.67</v>
          </cell>
          <cell r="I2408">
            <v>25.13</v>
          </cell>
          <cell r="J2408">
            <v>125.66</v>
          </cell>
          <cell r="K2408">
            <v>874.67</v>
          </cell>
          <cell r="L2408">
            <v>0</v>
          </cell>
          <cell r="M2408">
            <v>874.67</v>
          </cell>
          <cell r="N2408">
            <v>0</v>
          </cell>
        </row>
        <row r="2409">
          <cell r="A2409" t="str">
            <v>DF1.722NO_thin035</v>
          </cell>
          <cell r="B2409" t="str">
            <v xml:space="preserve">DF </v>
          </cell>
          <cell r="C2409">
            <v>1.7</v>
          </cell>
          <cell r="D2409">
            <v>22</v>
          </cell>
          <cell r="E2409" t="str">
            <v>NO_thin</v>
          </cell>
          <cell r="F2409" t="str">
            <v xml:space="preserve"> 35-40</v>
          </cell>
          <cell r="G2409">
            <v>21.04</v>
          </cell>
          <cell r="H2409">
            <v>0.37</v>
          </cell>
          <cell r="I2409">
            <v>21.42</v>
          </cell>
          <cell r="J2409">
            <v>107.08</v>
          </cell>
          <cell r="K2409">
            <v>981.76</v>
          </cell>
          <cell r="L2409">
            <v>0</v>
          </cell>
          <cell r="M2409">
            <v>981.76</v>
          </cell>
          <cell r="N2409">
            <v>0</v>
          </cell>
        </row>
        <row r="2410">
          <cell r="A2410" t="str">
            <v>DF1.722NO_thin040</v>
          </cell>
          <cell r="B2410" t="str">
            <v xml:space="preserve">DF </v>
          </cell>
          <cell r="C2410">
            <v>1.7</v>
          </cell>
          <cell r="D2410">
            <v>22</v>
          </cell>
          <cell r="E2410" t="str">
            <v>NO_thin</v>
          </cell>
          <cell r="F2410" t="str">
            <v xml:space="preserve"> 40-45</v>
          </cell>
          <cell r="G2410">
            <v>19.239999999999998</v>
          </cell>
          <cell r="H2410">
            <v>-0.86</v>
          </cell>
          <cell r="I2410">
            <v>18.38</v>
          </cell>
          <cell r="J2410">
            <v>91.9</v>
          </cell>
          <cell r="K2410">
            <v>1073.6600000000001</v>
          </cell>
          <cell r="L2410">
            <v>0</v>
          </cell>
          <cell r="M2410">
            <v>1073.6600000000001</v>
          </cell>
          <cell r="N2410">
            <v>0</v>
          </cell>
        </row>
        <row r="2411">
          <cell r="A2411" t="str">
            <v>DF1.722NO_thin045</v>
          </cell>
          <cell r="B2411" t="str">
            <v xml:space="preserve">DF </v>
          </cell>
          <cell r="C2411">
            <v>1.7</v>
          </cell>
          <cell r="D2411">
            <v>22</v>
          </cell>
          <cell r="E2411" t="str">
            <v>NO_thin</v>
          </cell>
          <cell r="F2411" t="str">
            <v xml:space="preserve"> 45-50</v>
          </cell>
          <cell r="G2411">
            <v>17.37</v>
          </cell>
          <cell r="H2411">
            <v>-1.39</v>
          </cell>
          <cell r="I2411">
            <v>15.98</v>
          </cell>
          <cell r="J2411">
            <v>79.88</v>
          </cell>
          <cell r="K2411">
            <v>1153.53</v>
          </cell>
          <cell r="L2411">
            <v>0</v>
          </cell>
          <cell r="M2411">
            <v>1153.53</v>
          </cell>
          <cell r="N2411">
            <v>0</v>
          </cell>
        </row>
        <row r="2412">
          <cell r="A2412" t="str">
            <v>DF1.722NO_thin050</v>
          </cell>
          <cell r="B2412" t="str">
            <v xml:space="preserve">DF </v>
          </cell>
          <cell r="C2412">
            <v>1.7</v>
          </cell>
          <cell r="D2412">
            <v>22</v>
          </cell>
          <cell r="E2412" t="str">
            <v>NO_thin</v>
          </cell>
          <cell r="F2412" t="str">
            <v xml:space="preserve"> 50-55</v>
          </cell>
          <cell r="G2412">
            <v>15.61</v>
          </cell>
          <cell r="H2412">
            <v>-1.51</v>
          </cell>
          <cell r="I2412">
            <v>14.1</v>
          </cell>
          <cell r="J2412">
            <v>70.5</v>
          </cell>
          <cell r="K2412">
            <v>1224.03</v>
          </cell>
          <cell r="L2412">
            <v>0</v>
          </cell>
          <cell r="M2412">
            <v>1224.03</v>
          </cell>
          <cell r="N2412">
            <v>0</v>
          </cell>
        </row>
        <row r="2413">
          <cell r="A2413" t="str">
            <v>DF1.722NO_thin055</v>
          </cell>
          <cell r="B2413" t="str">
            <v xml:space="preserve">DF </v>
          </cell>
          <cell r="C2413">
            <v>1.7</v>
          </cell>
          <cell r="D2413">
            <v>22</v>
          </cell>
          <cell r="E2413" t="str">
            <v>NO_thin</v>
          </cell>
          <cell r="F2413" t="str">
            <v xml:space="preserve"> 55-60</v>
          </cell>
          <cell r="G2413">
            <v>14.23</v>
          </cell>
          <cell r="H2413">
            <v>-1.28</v>
          </cell>
          <cell r="I2413">
            <v>12.95</v>
          </cell>
          <cell r="J2413">
            <v>64.75</v>
          </cell>
          <cell r="K2413">
            <v>1288.79</v>
          </cell>
          <cell r="L2413">
            <v>0</v>
          </cell>
          <cell r="M2413">
            <v>1288.79</v>
          </cell>
          <cell r="N2413">
            <v>0</v>
          </cell>
        </row>
        <row r="2414">
          <cell r="A2414" t="str">
            <v>DF1.722NO_thin060</v>
          </cell>
          <cell r="B2414" t="str">
            <v xml:space="preserve">DF </v>
          </cell>
          <cell r="C2414">
            <v>1.7</v>
          </cell>
          <cell r="D2414">
            <v>22</v>
          </cell>
          <cell r="E2414" t="str">
            <v>NO_thin</v>
          </cell>
          <cell r="F2414" t="str">
            <v xml:space="preserve"> 60-65</v>
          </cell>
          <cell r="G2414">
            <v>13.07</v>
          </cell>
          <cell r="H2414">
            <v>-0.76</v>
          </cell>
          <cell r="I2414">
            <v>12.31</v>
          </cell>
          <cell r="J2414">
            <v>61.56</v>
          </cell>
          <cell r="K2414">
            <v>1350.34</v>
          </cell>
          <cell r="L2414">
            <v>0</v>
          </cell>
          <cell r="M2414">
            <v>1350.34</v>
          </cell>
          <cell r="N2414">
            <v>0</v>
          </cell>
        </row>
        <row r="2415">
          <cell r="A2415" t="str">
            <v>DF1.722NO_thin065</v>
          </cell>
          <cell r="B2415" t="str">
            <v xml:space="preserve">DF </v>
          </cell>
          <cell r="C2415">
            <v>1.7</v>
          </cell>
          <cell r="D2415">
            <v>22</v>
          </cell>
          <cell r="E2415" t="str">
            <v>NO_thin</v>
          </cell>
          <cell r="F2415" t="str">
            <v xml:space="preserve"> 65-70</v>
          </cell>
          <cell r="G2415">
            <v>11.91</v>
          </cell>
          <cell r="H2415">
            <v>-1.03</v>
          </cell>
          <cell r="I2415">
            <v>10.88</v>
          </cell>
          <cell r="J2415">
            <v>54.39</v>
          </cell>
          <cell r="K2415">
            <v>1404.74</v>
          </cell>
          <cell r="L2415">
            <v>0</v>
          </cell>
          <cell r="M2415">
            <v>1404.74</v>
          </cell>
          <cell r="N2415">
            <v>0</v>
          </cell>
        </row>
        <row r="2416">
          <cell r="A2416" t="str">
            <v>DF1.722NO_thin070</v>
          </cell>
          <cell r="B2416" t="str">
            <v xml:space="preserve">DF </v>
          </cell>
          <cell r="C2416">
            <v>1.7</v>
          </cell>
          <cell r="D2416">
            <v>22</v>
          </cell>
          <cell r="E2416" t="str">
            <v>NO_thin</v>
          </cell>
          <cell r="F2416" t="str">
            <v xml:space="preserve"> 70-75</v>
          </cell>
          <cell r="G2416">
            <v>10.76</v>
          </cell>
          <cell r="H2416">
            <v>-0.79</v>
          </cell>
          <cell r="I2416">
            <v>9.9700000000000006</v>
          </cell>
          <cell r="J2416">
            <v>49.85</v>
          </cell>
          <cell r="K2416">
            <v>1454.59</v>
          </cell>
          <cell r="L2416">
            <v>0</v>
          </cell>
          <cell r="M2416">
            <v>1454.59</v>
          </cell>
          <cell r="N2416">
            <v>0</v>
          </cell>
        </row>
        <row r="2417">
          <cell r="A2417" t="str">
            <v>DF1.722NO_thin075</v>
          </cell>
          <cell r="B2417" t="str">
            <v xml:space="preserve">DF </v>
          </cell>
          <cell r="C2417">
            <v>1.7</v>
          </cell>
          <cell r="D2417">
            <v>22</v>
          </cell>
          <cell r="E2417" t="str">
            <v>NO_thin</v>
          </cell>
          <cell r="F2417" t="str">
            <v xml:space="preserve"> 75-80</v>
          </cell>
          <cell r="G2417">
            <v>9.67</v>
          </cell>
          <cell r="H2417">
            <v>-0.55000000000000004</v>
          </cell>
          <cell r="I2417">
            <v>9.1199999999999992</v>
          </cell>
          <cell r="J2417">
            <v>45.62</v>
          </cell>
          <cell r="K2417">
            <v>1500.21</v>
          </cell>
          <cell r="L2417">
            <v>0</v>
          </cell>
          <cell r="M2417">
            <v>1500.21</v>
          </cell>
          <cell r="N2417">
            <v>0</v>
          </cell>
        </row>
        <row r="2418">
          <cell r="A2418" t="str">
            <v>DF1.722NO_thin080</v>
          </cell>
          <cell r="B2418" t="str">
            <v xml:space="preserve">DF </v>
          </cell>
          <cell r="C2418">
            <v>1.7</v>
          </cell>
          <cell r="D2418">
            <v>22</v>
          </cell>
          <cell r="E2418" t="str">
            <v>NO_thin</v>
          </cell>
          <cell r="F2418" t="str">
            <v xml:space="preserve"> 80-85</v>
          </cell>
          <cell r="G2418">
            <v>8.57</v>
          </cell>
          <cell r="H2418">
            <v>-1</v>
          </cell>
          <cell r="I2418">
            <v>7.57</v>
          </cell>
          <cell r="J2418">
            <v>37.86</v>
          </cell>
          <cell r="K2418">
            <v>1538.07</v>
          </cell>
          <cell r="L2418">
            <v>0</v>
          </cell>
          <cell r="M2418">
            <v>1538.07</v>
          </cell>
          <cell r="N2418">
            <v>0</v>
          </cell>
        </row>
        <row r="2419">
          <cell r="A2419" t="str">
            <v>DF1.722NO_thin085</v>
          </cell>
          <cell r="B2419" t="str">
            <v xml:space="preserve">DF </v>
          </cell>
          <cell r="C2419">
            <v>1.7</v>
          </cell>
          <cell r="D2419">
            <v>22</v>
          </cell>
          <cell r="E2419" t="str">
            <v>NO_thin</v>
          </cell>
          <cell r="F2419" t="str">
            <v xml:space="preserve"> 85-90</v>
          </cell>
          <cell r="G2419">
            <v>7.66</v>
          </cell>
          <cell r="H2419">
            <v>-0.88</v>
          </cell>
          <cell r="I2419">
            <v>6.79</v>
          </cell>
          <cell r="J2419">
            <v>33.93</v>
          </cell>
          <cell r="K2419">
            <v>1572</v>
          </cell>
          <cell r="L2419">
            <v>0</v>
          </cell>
          <cell r="M2419">
            <v>1572</v>
          </cell>
          <cell r="N2419">
            <v>0</v>
          </cell>
        </row>
        <row r="2420">
          <cell r="A2420" t="str">
            <v>DF1.722NO_thin090</v>
          </cell>
          <cell r="B2420" t="str">
            <v xml:space="preserve">DF </v>
          </cell>
          <cell r="C2420">
            <v>1.7</v>
          </cell>
          <cell r="D2420">
            <v>22</v>
          </cell>
          <cell r="E2420" t="str">
            <v>NO_thin</v>
          </cell>
          <cell r="F2420" t="str">
            <v xml:space="preserve"> 90-95</v>
          </cell>
          <cell r="G2420">
            <v>6.82</v>
          </cell>
          <cell r="H2420">
            <v>-0.8</v>
          </cell>
          <cell r="I2420">
            <v>6.02</v>
          </cell>
          <cell r="J2420">
            <v>30.12</v>
          </cell>
          <cell r="K2420">
            <v>1602.12</v>
          </cell>
          <cell r="L2420">
            <v>0</v>
          </cell>
          <cell r="M2420">
            <v>1602.12</v>
          </cell>
          <cell r="N2420">
            <v>0</v>
          </cell>
        </row>
        <row r="2421">
          <cell r="A2421" t="str">
            <v>DF1.722NO_thin095</v>
          </cell>
          <cell r="B2421" t="str">
            <v xml:space="preserve">DF </v>
          </cell>
          <cell r="C2421">
            <v>1.7</v>
          </cell>
          <cell r="D2421">
            <v>22</v>
          </cell>
          <cell r="E2421" t="str">
            <v>NO_thin</v>
          </cell>
          <cell r="F2421" t="str">
            <v xml:space="preserve"> 95-100</v>
          </cell>
          <cell r="G2421">
            <v>6.13</v>
          </cell>
          <cell r="H2421">
            <v>-0.71</v>
          </cell>
          <cell r="I2421">
            <v>5.41</v>
          </cell>
          <cell r="J2421">
            <v>27.07</v>
          </cell>
          <cell r="K2421">
            <v>1629.19</v>
          </cell>
          <cell r="L2421">
            <v>0</v>
          </cell>
          <cell r="M2421">
            <v>1629.19</v>
          </cell>
          <cell r="N2421">
            <v>0</v>
          </cell>
        </row>
        <row r="2422">
          <cell r="A2422" t="str">
            <v>DF1.722NO_thin100</v>
          </cell>
          <cell r="B2422" t="str">
            <v xml:space="preserve">DF </v>
          </cell>
          <cell r="C2422">
            <v>1.7</v>
          </cell>
          <cell r="D2422">
            <v>22</v>
          </cell>
          <cell r="E2422" t="str">
            <v>NO_thin</v>
          </cell>
          <cell r="F2422" t="str">
            <v>100-105</v>
          </cell>
          <cell r="G2422">
            <v>5.48</v>
          </cell>
          <cell r="H2422">
            <v>-0.62</v>
          </cell>
          <cell r="I2422">
            <v>4.8600000000000003</v>
          </cell>
          <cell r="J2422">
            <v>24.28</v>
          </cell>
          <cell r="K2422">
            <v>1653.47</v>
          </cell>
          <cell r="L2422">
            <v>0</v>
          </cell>
          <cell r="M2422">
            <v>1653.47</v>
          </cell>
          <cell r="N2422">
            <v>0</v>
          </cell>
        </row>
        <row r="2423">
          <cell r="A2423" t="str">
            <v>DF1.722NO_thin105</v>
          </cell>
          <cell r="B2423" t="str">
            <v xml:space="preserve">DF </v>
          </cell>
          <cell r="C2423">
            <v>1.7</v>
          </cell>
          <cell r="D2423">
            <v>22</v>
          </cell>
          <cell r="E2423" t="str">
            <v>NO_thin</v>
          </cell>
          <cell r="F2423" t="str">
            <v>105-110</v>
          </cell>
          <cell r="G2423">
            <v>4.8600000000000003</v>
          </cell>
          <cell r="H2423">
            <v>-0.56000000000000005</v>
          </cell>
          <cell r="I2423">
            <v>4.3099999999999996</v>
          </cell>
          <cell r="J2423">
            <v>21.53</v>
          </cell>
          <cell r="K2423">
            <v>1675</v>
          </cell>
          <cell r="L2423">
            <v>0</v>
          </cell>
          <cell r="M2423">
            <v>1675</v>
          </cell>
          <cell r="N2423">
            <v>0</v>
          </cell>
        </row>
        <row r="2424">
          <cell r="A2424" t="str">
            <v>DF1.722NO_thin110</v>
          </cell>
          <cell r="B2424" t="str">
            <v xml:space="preserve">DF </v>
          </cell>
          <cell r="C2424">
            <v>1.7</v>
          </cell>
          <cell r="D2424">
            <v>22</v>
          </cell>
          <cell r="E2424" t="str">
            <v>NO_thin</v>
          </cell>
          <cell r="F2424" t="str">
            <v>110-115</v>
          </cell>
          <cell r="G2424">
            <v>4.37</v>
          </cell>
          <cell r="H2424">
            <v>-0.5</v>
          </cell>
          <cell r="I2424">
            <v>3.86</v>
          </cell>
          <cell r="J2424">
            <v>19.32</v>
          </cell>
          <cell r="K2424">
            <v>1694.31</v>
          </cell>
          <cell r="L2424">
            <v>0</v>
          </cell>
          <cell r="M2424">
            <v>1694.31</v>
          </cell>
          <cell r="N2424">
            <v>0</v>
          </cell>
        </row>
        <row r="2425">
          <cell r="A2425" t="str">
            <v>DF1.722NO_thin115</v>
          </cell>
          <cell r="B2425" t="str">
            <v xml:space="preserve">DF </v>
          </cell>
          <cell r="C2425">
            <v>1.7</v>
          </cell>
          <cell r="D2425">
            <v>22</v>
          </cell>
          <cell r="E2425" t="str">
            <v>NO_thin</v>
          </cell>
          <cell r="F2425" t="str">
            <v>115-120</v>
          </cell>
          <cell r="G2425">
            <v>3.92</v>
          </cell>
          <cell r="H2425">
            <v>-0.45</v>
          </cell>
          <cell r="I2425">
            <v>3.47</v>
          </cell>
          <cell r="J2425">
            <v>17.36</v>
          </cell>
          <cell r="K2425">
            <v>1711.68</v>
          </cell>
          <cell r="L2425">
            <v>0</v>
          </cell>
          <cell r="M2425">
            <v>1711.68</v>
          </cell>
          <cell r="N2425">
            <v>0</v>
          </cell>
        </row>
        <row r="2426">
          <cell r="A2426" t="str">
            <v>DF1.722NO_thin120</v>
          </cell>
          <cell r="B2426" t="str">
            <v xml:space="preserve">DF </v>
          </cell>
          <cell r="C2426">
            <v>1.7</v>
          </cell>
          <cell r="D2426">
            <v>22</v>
          </cell>
          <cell r="E2426" t="str">
            <v>NO_thin</v>
          </cell>
          <cell r="F2426" t="str">
            <v>120-125</v>
          </cell>
          <cell r="G2426">
            <v>3.52</v>
          </cell>
          <cell r="H2426">
            <v>-0.4</v>
          </cell>
          <cell r="I2426">
            <v>3.12</v>
          </cell>
          <cell r="J2426">
            <v>15.61</v>
          </cell>
          <cell r="K2426">
            <v>1727.29</v>
          </cell>
          <cell r="L2426">
            <v>0</v>
          </cell>
          <cell r="M2426">
            <v>1727.29</v>
          </cell>
          <cell r="N2426">
            <v>0</v>
          </cell>
        </row>
        <row r="2427">
          <cell r="A2427" t="str">
            <v>DF1.722NO_thin125</v>
          </cell>
          <cell r="B2427" t="str">
            <v xml:space="preserve">DF </v>
          </cell>
          <cell r="C2427">
            <v>1.7</v>
          </cell>
          <cell r="D2427">
            <v>22</v>
          </cell>
          <cell r="E2427" t="str">
            <v>NO_thin</v>
          </cell>
          <cell r="F2427" t="str">
            <v>125-130</v>
          </cell>
          <cell r="G2427">
            <v>3.13</v>
          </cell>
          <cell r="H2427">
            <v>-0.36</v>
          </cell>
          <cell r="I2427">
            <v>2.77</v>
          </cell>
          <cell r="J2427">
            <v>13.87</v>
          </cell>
          <cell r="K2427">
            <v>1741.16</v>
          </cell>
          <cell r="L2427">
            <v>0</v>
          </cell>
          <cell r="M2427">
            <v>1741.16</v>
          </cell>
          <cell r="N2427">
            <v>0</v>
          </cell>
        </row>
        <row r="2428">
          <cell r="A2428" t="str">
            <v>DF1.722NO_thin130</v>
          </cell>
          <cell r="B2428" t="str">
            <v xml:space="preserve">DF </v>
          </cell>
          <cell r="C2428">
            <v>1.7</v>
          </cell>
          <cell r="D2428">
            <v>22</v>
          </cell>
          <cell r="E2428" t="str">
            <v>NO_thin</v>
          </cell>
          <cell r="F2428" t="str">
            <v>130-135</v>
          </cell>
          <cell r="G2428">
            <v>2.83</v>
          </cell>
          <cell r="H2428">
            <v>-0.32</v>
          </cell>
          <cell r="I2428">
            <v>2.5099999999999998</v>
          </cell>
          <cell r="J2428">
            <v>12.53</v>
          </cell>
          <cell r="K2428">
            <v>1753.69</v>
          </cell>
          <cell r="L2428">
            <v>0</v>
          </cell>
          <cell r="M2428">
            <v>1753.69</v>
          </cell>
          <cell r="N2428">
            <v>0</v>
          </cell>
        </row>
        <row r="2429">
          <cell r="A2429" t="str">
            <v>DF1.722NO_thin135</v>
          </cell>
          <cell r="B2429" t="str">
            <v xml:space="preserve">DF </v>
          </cell>
          <cell r="C2429">
            <v>1.7</v>
          </cell>
          <cell r="D2429">
            <v>22</v>
          </cell>
          <cell r="E2429" t="str">
            <v>NO_thin</v>
          </cell>
          <cell r="F2429" t="str">
            <v>135-140</v>
          </cell>
          <cell r="G2429">
            <v>2.52</v>
          </cell>
          <cell r="H2429">
            <v>-0.28999999999999998</v>
          </cell>
          <cell r="I2429">
            <v>2.2400000000000002</v>
          </cell>
          <cell r="J2429">
            <v>11.19</v>
          </cell>
          <cell r="K2429">
            <v>1764.87</v>
          </cell>
          <cell r="L2429">
            <v>0</v>
          </cell>
          <cell r="M2429">
            <v>1764.87</v>
          </cell>
          <cell r="N2429">
            <v>0</v>
          </cell>
        </row>
        <row r="2430">
          <cell r="A2430" t="str">
            <v>DF1.722NO_thin140</v>
          </cell>
          <cell r="B2430" t="str">
            <v xml:space="preserve">DF </v>
          </cell>
          <cell r="C2430">
            <v>1.7</v>
          </cell>
          <cell r="D2430">
            <v>22</v>
          </cell>
          <cell r="E2430" t="str">
            <v>NO_thin</v>
          </cell>
          <cell r="F2430" t="str">
            <v>140-145</v>
          </cell>
          <cell r="G2430">
            <v>2.2999999999999998</v>
          </cell>
          <cell r="H2430">
            <v>-0.26</v>
          </cell>
          <cell r="I2430">
            <v>2.04</v>
          </cell>
          <cell r="J2430">
            <v>10.210000000000001</v>
          </cell>
          <cell r="K2430">
            <v>1775.09</v>
          </cell>
          <cell r="L2430">
            <v>0</v>
          </cell>
          <cell r="M2430">
            <v>1775.09</v>
          </cell>
          <cell r="N2430">
            <v>0</v>
          </cell>
        </row>
        <row r="2431">
          <cell r="A2431" t="str">
            <v>DF1.722NO_thin145</v>
          </cell>
          <cell r="B2431" t="str">
            <v xml:space="preserve">DF </v>
          </cell>
          <cell r="C2431">
            <v>1.7</v>
          </cell>
          <cell r="D2431">
            <v>22</v>
          </cell>
          <cell r="E2431" t="str">
            <v>NO_thin</v>
          </cell>
          <cell r="F2431" t="str">
            <v>145-150</v>
          </cell>
          <cell r="G2431">
            <v>2.04</v>
          </cell>
          <cell r="H2431">
            <v>-0.22</v>
          </cell>
          <cell r="I2431">
            <v>1.82</v>
          </cell>
          <cell r="J2431">
            <v>9.09</v>
          </cell>
          <cell r="K2431">
            <v>1784.18</v>
          </cell>
          <cell r="L2431">
            <v>0</v>
          </cell>
          <cell r="M2431">
            <v>1784.18</v>
          </cell>
          <cell r="N2431">
            <v>0</v>
          </cell>
        </row>
        <row r="2432">
          <cell r="A2432" t="str">
            <v>DF1.722NO_thin150</v>
          </cell>
          <cell r="B2432" t="str">
            <v xml:space="preserve">DF </v>
          </cell>
          <cell r="C2432">
            <v>1.7</v>
          </cell>
          <cell r="D2432">
            <v>22</v>
          </cell>
          <cell r="E2432" t="str">
            <v>NO_thin</v>
          </cell>
          <cell r="F2432" t="str">
            <v>150-155</v>
          </cell>
          <cell r="G2432">
            <v>1.77</v>
          </cell>
          <cell r="H2432">
            <v>-0.2</v>
          </cell>
          <cell r="I2432">
            <v>1.57</v>
          </cell>
          <cell r="J2432">
            <v>7.84</v>
          </cell>
          <cell r="K2432">
            <v>1792.02</v>
          </cell>
          <cell r="L2432">
            <v>0</v>
          </cell>
          <cell r="M2432">
            <v>1792.02</v>
          </cell>
          <cell r="N2432">
            <v>0</v>
          </cell>
        </row>
        <row r="2433">
          <cell r="A2433" t="str">
            <v>DF1.722NO_thin155</v>
          </cell>
          <cell r="B2433" t="str">
            <v xml:space="preserve">DF </v>
          </cell>
          <cell r="C2433">
            <v>1.7</v>
          </cell>
          <cell r="D2433">
            <v>22</v>
          </cell>
          <cell r="E2433" t="str">
            <v>NO_thin</v>
          </cell>
          <cell r="F2433" t="str">
            <v>155-160</v>
          </cell>
          <cell r="G2433">
            <v>1.63</v>
          </cell>
          <cell r="H2433">
            <v>-0.18</v>
          </cell>
          <cell r="I2433">
            <v>1.46</v>
          </cell>
          <cell r="J2433">
            <v>7.28</v>
          </cell>
          <cell r="K2433">
            <v>1799.31</v>
          </cell>
          <cell r="L2433">
            <v>0</v>
          </cell>
          <cell r="M2433">
            <v>1799.31</v>
          </cell>
          <cell r="N2433">
            <v>0</v>
          </cell>
        </row>
        <row r="2434">
          <cell r="A2434" t="str">
            <v>DF1.722NO_thin160</v>
          </cell>
          <cell r="B2434" t="str">
            <v xml:space="preserve">DF </v>
          </cell>
          <cell r="C2434">
            <v>1.7</v>
          </cell>
          <cell r="D2434">
            <v>22</v>
          </cell>
          <cell r="E2434" t="str">
            <v>NO_thin</v>
          </cell>
          <cell r="F2434" t="str">
            <v>160-165</v>
          </cell>
          <cell r="G2434">
            <v>1.51</v>
          </cell>
          <cell r="H2434">
            <v>-0.16</v>
          </cell>
          <cell r="I2434">
            <v>1.35</v>
          </cell>
          <cell r="J2434">
            <v>6.74</v>
          </cell>
          <cell r="K2434">
            <v>1806.04</v>
          </cell>
          <cell r="L2434">
            <v>0</v>
          </cell>
          <cell r="M2434">
            <v>1806.04</v>
          </cell>
          <cell r="N2434">
            <v>0</v>
          </cell>
        </row>
        <row r="2435">
          <cell r="A2435" t="str">
            <v>DF1.722NO_thin165</v>
          </cell>
          <cell r="B2435" t="str">
            <v xml:space="preserve">DF </v>
          </cell>
          <cell r="C2435">
            <v>1.7</v>
          </cell>
          <cell r="D2435">
            <v>22</v>
          </cell>
          <cell r="E2435" t="str">
            <v>NO_thin</v>
          </cell>
          <cell r="F2435" t="str">
            <v>165-170</v>
          </cell>
          <cell r="G2435">
            <v>1.3</v>
          </cell>
          <cell r="H2435">
            <v>-0.14000000000000001</v>
          </cell>
          <cell r="I2435">
            <v>1.1599999999999999</v>
          </cell>
          <cell r="J2435">
            <v>5.79</v>
          </cell>
          <cell r="K2435">
            <v>1811.83</v>
          </cell>
          <cell r="L2435">
            <v>0</v>
          </cell>
          <cell r="M2435">
            <v>1811.83</v>
          </cell>
          <cell r="N2435">
            <v>0</v>
          </cell>
        </row>
        <row r="2436">
          <cell r="A2436" t="str">
            <v>DF1.722NO_thin170</v>
          </cell>
          <cell r="B2436" t="str">
            <v xml:space="preserve">DF </v>
          </cell>
          <cell r="C2436">
            <v>1.7</v>
          </cell>
          <cell r="D2436">
            <v>22</v>
          </cell>
          <cell r="E2436" t="str">
            <v>NO_thin</v>
          </cell>
          <cell r="F2436" t="str">
            <v>170-175</v>
          </cell>
          <cell r="G2436">
            <v>1.2</v>
          </cell>
          <cell r="H2436">
            <v>-0.13</v>
          </cell>
          <cell r="I2436">
            <v>1.07</v>
          </cell>
          <cell r="J2436">
            <v>5.34</v>
          </cell>
          <cell r="K2436">
            <v>1817.17</v>
          </cell>
          <cell r="L2436">
            <v>0</v>
          </cell>
          <cell r="M2436">
            <v>1817.17</v>
          </cell>
          <cell r="N2436">
            <v>0</v>
          </cell>
        </row>
        <row r="2437">
          <cell r="A2437" t="str">
            <v>DF1.722NO_thin175</v>
          </cell>
          <cell r="B2437" t="str">
            <v xml:space="preserve">DF </v>
          </cell>
          <cell r="C2437">
            <v>1.7</v>
          </cell>
          <cell r="D2437">
            <v>22</v>
          </cell>
          <cell r="E2437" t="str">
            <v>NO_thin</v>
          </cell>
          <cell r="F2437" t="str">
            <v>175-180</v>
          </cell>
          <cell r="G2437">
            <v>1.02</v>
          </cell>
          <cell r="H2437">
            <v>-0.11</v>
          </cell>
          <cell r="I2437">
            <v>0.91</v>
          </cell>
          <cell r="J2437">
            <v>4.57</v>
          </cell>
          <cell r="K2437">
            <v>1821.74</v>
          </cell>
          <cell r="L2437">
            <v>0</v>
          </cell>
          <cell r="M2437">
            <v>1821.74</v>
          </cell>
          <cell r="N2437">
            <v>0</v>
          </cell>
        </row>
        <row r="2438">
          <cell r="A2438" t="str">
            <v>DF1.722NO_thin180</v>
          </cell>
          <cell r="B2438" t="str">
            <v xml:space="preserve">DF </v>
          </cell>
          <cell r="C2438">
            <v>1.7</v>
          </cell>
          <cell r="D2438">
            <v>22</v>
          </cell>
          <cell r="E2438" t="str">
            <v>NO_thin</v>
          </cell>
          <cell r="F2438" t="str">
            <v>180-185</v>
          </cell>
          <cell r="G2438">
            <v>0.95</v>
          </cell>
          <cell r="H2438">
            <v>-0.1</v>
          </cell>
          <cell r="I2438">
            <v>0.86</v>
          </cell>
          <cell r="J2438">
            <v>4.28</v>
          </cell>
          <cell r="K2438">
            <v>1826.02</v>
          </cell>
          <cell r="L2438">
            <v>0</v>
          </cell>
          <cell r="M2438">
            <v>1826.02</v>
          </cell>
          <cell r="N2438">
            <v>0</v>
          </cell>
        </row>
        <row r="2439">
          <cell r="A2439" t="str">
            <v>DF1.722NO_thin185</v>
          </cell>
          <cell r="B2439" t="str">
            <v xml:space="preserve">DF </v>
          </cell>
          <cell r="C2439">
            <v>1.7</v>
          </cell>
          <cell r="D2439">
            <v>22</v>
          </cell>
          <cell r="E2439" t="str">
            <v>NO_thin</v>
          </cell>
          <cell r="F2439" t="str">
            <v>185-190</v>
          </cell>
          <cell r="G2439">
            <v>0.9</v>
          </cell>
          <cell r="H2439">
            <v>-0.08</v>
          </cell>
          <cell r="I2439">
            <v>0.82</v>
          </cell>
          <cell r="J2439">
            <v>4.09</v>
          </cell>
          <cell r="K2439">
            <v>1830.11</v>
          </cell>
          <cell r="L2439">
            <v>0</v>
          </cell>
          <cell r="M2439">
            <v>1830.11</v>
          </cell>
          <cell r="N2439">
            <v>0</v>
          </cell>
        </row>
        <row r="2440">
          <cell r="A2440" t="str">
            <v>DF1.722NO_thin190</v>
          </cell>
          <cell r="B2440" t="str">
            <v xml:space="preserve">DF </v>
          </cell>
          <cell r="C2440">
            <v>1.7</v>
          </cell>
          <cell r="D2440">
            <v>22</v>
          </cell>
          <cell r="E2440" t="str">
            <v>NO_thin</v>
          </cell>
          <cell r="F2440" t="str">
            <v>190-195</v>
          </cell>
          <cell r="G2440">
            <v>0.8</v>
          </cell>
          <cell r="H2440">
            <v>-0.08</v>
          </cell>
          <cell r="I2440">
            <v>0.72</v>
          </cell>
          <cell r="J2440">
            <v>3.61</v>
          </cell>
          <cell r="K2440">
            <v>1833.72</v>
          </cell>
          <cell r="L2440">
            <v>0</v>
          </cell>
          <cell r="M2440">
            <v>1833.72</v>
          </cell>
          <cell r="N2440">
            <v>0</v>
          </cell>
        </row>
        <row r="2441">
          <cell r="A2441" t="str">
            <v>DF1.722NO_thin195</v>
          </cell>
          <cell r="B2441" t="str">
            <v xml:space="preserve">DF </v>
          </cell>
          <cell r="C2441">
            <v>1.7</v>
          </cell>
          <cell r="D2441">
            <v>22</v>
          </cell>
          <cell r="E2441" t="str">
            <v>NO_thin</v>
          </cell>
          <cell r="F2441" t="str">
            <v>195-200</v>
          </cell>
          <cell r="G2441">
            <v>0.65</v>
          </cell>
          <cell r="H2441">
            <v>-7.0000000000000007E-2</v>
          </cell>
          <cell r="I2441">
            <v>0.57999999999999996</v>
          </cell>
          <cell r="J2441">
            <v>2.92</v>
          </cell>
          <cell r="K2441">
            <v>1836.64</v>
          </cell>
          <cell r="L2441">
            <v>0</v>
          </cell>
          <cell r="M2441">
            <v>1836.64</v>
          </cell>
          <cell r="N2441">
            <v>0</v>
          </cell>
        </row>
        <row r="2442">
          <cell r="A2442" t="str">
            <v>DF1.722Thinned000</v>
          </cell>
          <cell r="B2442" t="str">
            <v xml:space="preserve">DF </v>
          </cell>
          <cell r="C2442">
            <v>1.7</v>
          </cell>
          <cell r="D2442">
            <v>22</v>
          </cell>
          <cell r="E2442" t="str">
            <v>Thinned</v>
          </cell>
          <cell r="F2442" t="str">
            <v xml:space="preserve">  0-5</v>
          </cell>
          <cell r="G2442">
            <v>4.37</v>
          </cell>
          <cell r="H2442">
            <v>2.35</v>
          </cell>
          <cell r="I2442">
            <v>6.72</v>
          </cell>
          <cell r="J2442">
            <v>33.6</v>
          </cell>
          <cell r="K2442">
            <v>33.6</v>
          </cell>
          <cell r="L2442">
            <v>0</v>
          </cell>
          <cell r="M2442">
            <v>33.6</v>
          </cell>
          <cell r="N2442">
            <v>0</v>
          </cell>
        </row>
        <row r="2443">
          <cell r="A2443" t="str">
            <v>DF1.722Thinned005</v>
          </cell>
          <cell r="B2443" t="str">
            <v xml:space="preserve">DF </v>
          </cell>
          <cell r="C2443">
            <v>1.7</v>
          </cell>
          <cell r="D2443">
            <v>22</v>
          </cell>
          <cell r="E2443" t="str">
            <v>Thinned</v>
          </cell>
          <cell r="F2443" t="str">
            <v xml:space="preserve">  5-10</v>
          </cell>
          <cell r="G2443">
            <v>13.33</v>
          </cell>
          <cell r="H2443">
            <v>2.9</v>
          </cell>
          <cell r="I2443">
            <v>16.23</v>
          </cell>
          <cell r="J2443">
            <v>81.16</v>
          </cell>
          <cell r="K2443">
            <v>114.76</v>
          </cell>
          <cell r="L2443">
            <v>0</v>
          </cell>
          <cell r="M2443">
            <v>114.76</v>
          </cell>
          <cell r="N2443">
            <v>0</v>
          </cell>
        </row>
        <row r="2444">
          <cell r="A2444" t="str">
            <v>DF1.722Thinned010</v>
          </cell>
          <cell r="B2444" t="str">
            <v xml:space="preserve">DF </v>
          </cell>
          <cell r="C2444">
            <v>1.7</v>
          </cell>
          <cell r="D2444">
            <v>22</v>
          </cell>
          <cell r="E2444" t="str">
            <v>Thinned</v>
          </cell>
          <cell r="F2444" t="str">
            <v xml:space="preserve"> 10-15</v>
          </cell>
          <cell r="G2444">
            <v>32.47</v>
          </cell>
          <cell r="H2444">
            <v>4.1399999999999997</v>
          </cell>
          <cell r="I2444">
            <v>36.61</v>
          </cell>
          <cell r="J2444">
            <v>183.06</v>
          </cell>
          <cell r="K2444">
            <v>297.82</v>
          </cell>
          <cell r="L2444">
            <v>0</v>
          </cell>
          <cell r="M2444">
            <v>297.82</v>
          </cell>
          <cell r="N2444">
            <v>0</v>
          </cell>
        </row>
        <row r="2445">
          <cell r="A2445" t="str">
            <v>DF1.722Thinned015</v>
          </cell>
          <cell r="B2445" t="str">
            <v xml:space="preserve">DF </v>
          </cell>
          <cell r="C2445">
            <v>1.7</v>
          </cell>
          <cell r="D2445">
            <v>22</v>
          </cell>
          <cell r="E2445" t="str">
            <v>Thinned</v>
          </cell>
          <cell r="F2445" t="str">
            <v xml:space="preserve"> 15-20</v>
          </cell>
          <cell r="G2445">
            <v>1.31</v>
          </cell>
          <cell r="H2445">
            <v>5.0599999999999996</v>
          </cell>
          <cell r="I2445">
            <v>6.37</v>
          </cell>
          <cell r="J2445">
            <v>31.85</v>
          </cell>
          <cell r="K2445">
            <v>329.67</v>
          </cell>
          <cell r="L2445">
            <v>-0.41</v>
          </cell>
          <cell r="M2445">
            <v>329.26</v>
          </cell>
          <cell r="N2445">
            <v>23.63</v>
          </cell>
        </row>
        <row r="2446">
          <cell r="A2446" t="str">
            <v>DF1.722Thinned020</v>
          </cell>
          <cell r="B2446" t="str">
            <v xml:space="preserve">DF </v>
          </cell>
          <cell r="C2446">
            <v>1.7</v>
          </cell>
          <cell r="D2446">
            <v>22</v>
          </cell>
          <cell r="E2446" t="str">
            <v>Thinned</v>
          </cell>
          <cell r="F2446" t="str">
            <v xml:space="preserve"> 20-25</v>
          </cell>
          <cell r="G2446">
            <v>11.89</v>
          </cell>
          <cell r="H2446">
            <v>-0.94</v>
          </cell>
          <cell r="I2446">
            <v>10.95</v>
          </cell>
          <cell r="J2446">
            <v>54.77</v>
          </cell>
          <cell r="K2446">
            <v>384.44</v>
          </cell>
          <cell r="L2446">
            <v>-0.71</v>
          </cell>
          <cell r="M2446">
            <v>383.73</v>
          </cell>
          <cell r="N2446">
            <v>17.329999999999998</v>
          </cell>
        </row>
        <row r="2447">
          <cell r="A2447" t="str">
            <v>DF1.722Thinned025</v>
          </cell>
          <cell r="B2447" t="str">
            <v xml:space="preserve">DF </v>
          </cell>
          <cell r="C2447">
            <v>1.7</v>
          </cell>
          <cell r="D2447">
            <v>22</v>
          </cell>
          <cell r="E2447" t="str">
            <v>Thinned</v>
          </cell>
          <cell r="F2447" t="str">
            <v xml:space="preserve"> 25-30</v>
          </cell>
          <cell r="G2447">
            <v>15</v>
          </cell>
          <cell r="H2447">
            <v>3.69</v>
          </cell>
          <cell r="I2447">
            <v>18.690000000000001</v>
          </cell>
          <cell r="J2447">
            <v>93.47</v>
          </cell>
          <cell r="K2447">
            <v>477.92</v>
          </cell>
          <cell r="L2447">
            <v>-2.25</v>
          </cell>
          <cell r="M2447">
            <v>475.67</v>
          </cell>
          <cell r="N2447">
            <v>10.87</v>
          </cell>
        </row>
        <row r="2448">
          <cell r="A2448" t="str">
            <v>DF1.722Thinned030</v>
          </cell>
          <cell r="B2448" t="str">
            <v xml:space="preserve">DF </v>
          </cell>
          <cell r="C2448">
            <v>1.7</v>
          </cell>
          <cell r="D2448">
            <v>22</v>
          </cell>
          <cell r="E2448" t="str">
            <v>Thinned</v>
          </cell>
          <cell r="F2448" t="str">
            <v xml:space="preserve"> 30-35</v>
          </cell>
          <cell r="G2448">
            <v>15.39</v>
          </cell>
          <cell r="H2448">
            <v>1.96</v>
          </cell>
          <cell r="I2448">
            <v>17.36</v>
          </cell>
          <cell r="J2448">
            <v>86.79</v>
          </cell>
          <cell r="K2448">
            <v>564.71</v>
          </cell>
          <cell r="L2448">
            <v>-3.8</v>
          </cell>
          <cell r="M2448">
            <v>560.91000000000008</v>
          </cell>
          <cell r="N2448">
            <v>10.94</v>
          </cell>
        </row>
        <row r="2449">
          <cell r="A2449" t="str">
            <v>DF1.722Thinned035</v>
          </cell>
          <cell r="B2449" t="str">
            <v xml:space="preserve">DF </v>
          </cell>
          <cell r="C2449">
            <v>1.7</v>
          </cell>
          <cell r="D2449">
            <v>22</v>
          </cell>
          <cell r="E2449" t="str">
            <v>Thinned</v>
          </cell>
          <cell r="F2449" t="str">
            <v xml:space="preserve"> 35-40</v>
          </cell>
          <cell r="G2449">
            <v>13.23</v>
          </cell>
          <cell r="H2449">
            <v>-0.05</v>
          </cell>
          <cell r="I2449">
            <v>13.18</v>
          </cell>
          <cell r="J2449">
            <v>65.92</v>
          </cell>
          <cell r="K2449">
            <v>630.63</v>
          </cell>
          <cell r="L2449">
            <v>-5.41</v>
          </cell>
          <cell r="M2449">
            <v>625.22</v>
          </cell>
          <cell r="N2449">
            <v>11.36</v>
          </cell>
        </row>
        <row r="2450">
          <cell r="A2450" t="str">
            <v>DF1.722Thinned040</v>
          </cell>
          <cell r="B2450" t="str">
            <v xml:space="preserve">DF </v>
          </cell>
          <cell r="C2450">
            <v>1.7</v>
          </cell>
          <cell r="D2450">
            <v>22</v>
          </cell>
          <cell r="E2450" t="str">
            <v>Thinned</v>
          </cell>
          <cell r="F2450" t="str">
            <v xml:space="preserve"> 40-45</v>
          </cell>
          <cell r="G2450">
            <v>10.41</v>
          </cell>
          <cell r="H2450">
            <v>-0.74</v>
          </cell>
          <cell r="I2450">
            <v>9.67</v>
          </cell>
          <cell r="J2450">
            <v>48.34</v>
          </cell>
          <cell r="K2450">
            <v>678.97</v>
          </cell>
          <cell r="L2450">
            <v>-7.02</v>
          </cell>
          <cell r="M2450">
            <v>671.95</v>
          </cell>
          <cell r="N2450">
            <v>11.35</v>
          </cell>
        </row>
        <row r="2451">
          <cell r="A2451" t="str">
            <v>DF1.722Thinned045</v>
          </cell>
          <cell r="B2451" t="str">
            <v xml:space="preserve">DF </v>
          </cell>
          <cell r="C2451">
            <v>1.7</v>
          </cell>
          <cell r="D2451">
            <v>22</v>
          </cell>
          <cell r="E2451" t="str">
            <v>Thinned</v>
          </cell>
          <cell r="F2451" t="str">
            <v xml:space="preserve"> 45-50</v>
          </cell>
          <cell r="G2451">
            <v>9.6999999999999993</v>
          </cell>
          <cell r="H2451">
            <v>-1.3</v>
          </cell>
          <cell r="I2451">
            <v>8.4</v>
          </cell>
          <cell r="J2451">
            <v>42</v>
          </cell>
          <cell r="K2451">
            <v>720.97</v>
          </cell>
          <cell r="L2451">
            <v>-8.49</v>
          </cell>
          <cell r="M2451">
            <v>712.48</v>
          </cell>
          <cell r="N2451">
            <v>10.37</v>
          </cell>
        </row>
        <row r="2452">
          <cell r="A2452" t="str">
            <v>DF1.722Thinned050</v>
          </cell>
          <cell r="B2452" t="str">
            <v xml:space="preserve">DF </v>
          </cell>
          <cell r="C2452">
            <v>1.7</v>
          </cell>
          <cell r="D2452">
            <v>22</v>
          </cell>
          <cell r="E2452" t="str">
            <v>Thinned</v>
          </cell>
          <cell r="F2452" t="str">
            <v xml:space="preserve"> 50-55</v>
          </cell>
          <cell r="G2452">
            <v>10.29</v>
          </cell>
          <cell r="H2452">
            <v>-1.66</v>
          </cell>
          <cell r="I2452">
            <v>8.6300000000000008</v>
          </cell>
          <cell r="J2452">
            <v>43.16</v>
          </cell>
          <cell r="K2452">
            <v>764.13</v>
          </cell>
          <cell r="L2452">
            <v>-9.7200000000000006</v>
          </cell>
          <cell r="M2452">
            <v>754.41</v>
          </cell>
          <cell r="N2452">
            <v>8.69</v>
          </cell>
        </row>
        <row r="2453">
          <cell r="A2453" t="str">
            <v>DF1.722Thinned055</v>
          </cell>
          <cell r="B2453" t="str">
            <v xml:space="preserve">DF </v>
          </cell>
          <cell r="C2453">
            <v>1.7</v>
          </cell>
          <cell r="D2453">
            <v>22</v>
          </cell>
          <cell r="E2453" t="str">
            <v>Thinned</v>
          </cell>
          <cell r="F2453" t="str">
            <v xml:space="preserve"> 55-60</v>
          </cell>
          <cell r="G2453">
            <v>9.81</v>
          </cell>
          <cell r="H2453">
            <v>-1.24</v>
          </cell>
          <cell r="I2453">
            <v>8.57</v>
          </cell>
          <cell r="J2453">
            <v>42.86</v>
          </cell>
          <cell r="K2453">
            <v>806.99</v>
          </cell>
          <cell r="L2453">
            <v>-10.79</v>
          </cell>
          <cell r="M2453">
            <v>796.2</v>
          </cell>
          <cell r="N2453">
            <v>7.54</v>
          </cell>
        </row>
        <row r="2454">
          <cell r="A2454" t="str">
            <v>DF1.722Thinned060</v>
          </cell>
          <cell r="B2454" t="str">
            <v xml:space="preserve">DF </v>
          </cell>
          <cell r="C2454">
            <v>1.7</v>
          </cell>
          <cell r="D2454">
            <v>22</v>
          </cell>
          <cell r="E2454" t="str">
            <v>Thinned</v>
          </cell>
          <cell r="F2454" t="str">
            <v xml:space="preserve"> 60-65</v>
          </cell>
          <cell r="G2454">
            <v>9.5299999999999994</v>
          </cell>
          <cell r="H2454">
            <v>-0.9</v>
          </cell>
          <cell r="I2454">
            <v>8.64</v>
          </cell>
          <cell r="J2454">
            <v>43.19</v>
          </cell>
          <cell r="K2454">
            <v>850.18</v>
          </cell>
          <cell r="L2454">
            <v>-11.76</v>
          </cell>
          <cell r="M2454">
            <v>838.42</v>
          </cell>
          <cell r="N2454">
            <v>6.86</v>
          </cell>
        </row>
        <row r="2455">
          <cell r="A2455" t="str">
            <v>DF1.722Thinned065</v>
          </cell>
          <cell r="B2455" t="str">
            <v xml:space="preserve">DF </v>
          </cell>
          <cell r="C2455">
            <v>1.7</v>
          </cell>
          <cell r="D2455">
            <v>22</v>
          </cell>
          <cell r="E2455" t="str">
            <v>Thinned</v>
          </cell>
          <cell r="F2455" t="str">
            <v xml:space="preserve"> 65-70</v>
          </cell>
          <cell r="G2455">
            <v>8.44</v>
          </cell>
          <cell r="H2455">
            <v>-0.62</v>
          </cell>
          <cell r="I2455">
            <v>7.82</v>
          </cell>
          <cell r="J2455">
            <v>39.08</v>
          </cell>
          <cell r="K2455">
            <v>889.25</v>
          </cell>
          <cell r="L2455">
            <v>-12.66</v>
          </cell>
          <cell r="M2455">
            <v>876.59</v>
          </cell>
          <cell r="N2455">
            <v>6.36</v>
          </cell>
        </row>
        <row r="2456">
          <cell r="A2456" t="str">
            <v>DF1.722Thinned070</v>
          </cell>
          <cell r="B2456" t="str">
            <v xml:space="preserve">DF </v>
          </cell>
          <cell r="C2456">
            <v>1.7</v>
          </cell>
          <cell r="D2456">
            <v>22</v>
          </cell>
          <cell r="E2456" t="str">
            <v>Thinned</v>
          </cell>
          <cell r="F2456" t="str">
            <v xml:space="preserve"> 70-75</v>
          </cell>
          <cell r="G2456">
            <v>7.94</v>
          </cell>
          <cell r="H2456">
            <v>-0.45</v>
          </cell>
          <cell r="I2456">
            <v>7.49</v>
          </cell>
          <cell r="J2456">
            <v>37.44</v>
          </cell>
          <cell r="K2456">
            <v>926.69</v>
          </cell>
          <cell r="L2456">
            <v>-13.51</v>
          </cell>
          <cell r="M2456">
            <v>913.18000000000006</v>
          </cell>
          <cell r="N2456">
            <v>5.99</v>
          </cell>
        </row>
        <row r="2457">
          <cell r="A2457" t="str">
            <v>DF1.722Thinned075</v>
          </cell>
          <cell r="B2457" t="str">
            <v xml:space="preserve">DF </v>
          </cell>
          <cell r="C2457">
            <v>1.7</v>
          </cell>
          <cell r="D2457">
            <v>22</v>
          </cell>
          <cell r="E2457" t="str">
            <v>Thinned</v>
          </cell>
          <cell r="F2457" t="str">
            <v xml:space="preserve"> 75-80</v>
          </cell>
          <cell r="G2457">
            <v>6.97</v>
          </cell>
          <cell r="H2457">
            <v>-0.27</v>
          </cell>
          <cell r="I2457">
            <v>6.7</v>
          </cell>
          <cell r="J2457">
            <v>33.51</v>
          </cell>
          <cell r="K2457">
            <v>960.2</v>
          </cell>
          <cell r="L2457">
            <v>-14.31</v>
          </cell>
          <cell r="M2457">
            <v>945.8900000000001</v>
          </cell>
          <cell r="N2457">
            <v>5.68</v>
          </cell>
        </row>
        <row r="2458">
          <cell r="A2458" t="str">
            <v>DF1.722Thinned080</v>
          </cell>
          <cell r="B2458" t="str">
            <v xml:space="preserve">DF </v>
          </cell>
          <cell r="C2458">
            <v>1.7</v>
          </cell>
          <cell r="D2458">
            <v>22</v>
          </cell>
          <cell r="E2458" t="str">
            <v>Thinned</v>
          </cell>
          <cell r="F2458" t="str">
            <v xml:space="preserve"> 80-85</v>
          </cell>
          <cell r="G2458">
            <v>5.4</v>
          </cell>
          <cell r="H2458">
            <v>-0.25</v>
          </cell>
          <cell r="I2458">
            <v>5.15</v>
          </cell>
          <cell r="J2458">
            <v>25.74</v>
          </cell>
          <cell r="K2458">
            <v>985.94</v>
          </cell>
          <cell r="L2458">
            <v>-15.08</v>
          </cell>
          <cell r="M2458">
            <v>970.86</v>
          </cell>
          <cell r="N2458">
            <v>5.39</v>
          </cell>
        </row>
        <row r="2459">
          <cell r="A2459" t="str">
            <v>DF1.722Thinned085</v>
          </cell>
          <cell r="B2459" t="str">
            <v xml:space="preserve">DF </v>
          </cell>
          <cell r="C2459">
            <v>1.7</v>
          </cell>
          <cell r="D2459">
            <v>22</v>
          </cell>
          <cell r="E2459" t="str">
            <v>Thinned</v>
          </cell>
          <cell r="F2459" t="str">
            <v xml:space="preserve"> 85-90</v>
          </cell>
          <cell r="G2459">
            <v>4.47</v>
          </cell>
          <cell r="H2459">
            <v>-0.23</v>
          </cell>
          <cell r="I2459">
            <v>4.24</v>
          </cell>
          <cell r="J2459">
            <v>21.2</v>
          </cell>
          <cell r="K2459">
            <v>1007.14</v>
          </cell>
          <cell r="L2459">
            <v>-15.8</v>
          </cell>
          <cell r="M2459">
            <v>991.34</v>
          </cell>
          <cell r="N2459">
            <v>5.1100000000000003</v>
          </cell>
        </row>
        <row r="2460">
          <cell r="A2460" t="str">
            <v>DF1.722Thinned090</v>
          </cell>
          <cell r="B2460" t="str">
            <v xml:space="preserve">DF </v>
          </cell>
          <cell r="C2460">
            <v>1.7</v>
          </cell>
          <cell r="D2460">
            <v>22</v>
          </cell>
          <cell r="E2460" t="str">
            <v>Thinned</v>
          </cell>
          <cell r="F2460" t="str">
            <v xml:space="preserve"> 90-95</v>
          </cell>
          <cell r="G2460">
            <v>3.64</v>
          </cell>
          <cell r="H2460">
            <v>-0.22</v>
          </cell>
          <cell r="I2460">
            <v>3.41</v>
          </cell>
          <cell r="J2460">
            <v>17.07</v>
          </cell>
          <cell r="K2460">
            <v>1024.21</v>
          </cell>
          <cell r="L2460">
            <v>-16.489999999999998</v>
          </cell>
          <cell r="M2460">
            <v>1007.72</v>
          </cell>
          <cell r="N2460">
            <v>4.8499999999999996</v>
          </cell>
        </row>
        <row r="2461">
          <cell r="A2461" t="str">
            <v>DF1.722Thinned095</v>
          </cell>
          <cell r="B2461" t="str">
            <v xml:space="preserve">DF </v>
          </cell>
          <cell r="C2461">
            <v>1.7</v>
          </cell>
          <cell r="D2461">
            <v>22</v>
          </cell>
          <cell r="E2461" t="str">
            <v>Thinned</v>
          </cell>
          <cell r="F2461" t="str">
            <v xml:space="preserve"> 95-100</v>
          </cell>
          <cell r="G2461">
            <v>2.82</v>
          </cell>
          <cell r="H2461">
            <v>-0.23</v>
          </cell>
          <cell r="I2461">
            <v>2.59</v>
          </cell>
          <cell r="J2461">
            <v>12.96</v>
          </cell>
          <cell r="K2461">
            <v>1037.17</v>
          </cell>
          <cell r="L2461">
            <v>-17.14</v>
          </cell>
          <cell r="M2461">
            <v>1020.0300000000001</v>
          </cell>
          <cell r="N2461">
            <v>4.5999999999999996</v>
          </cell>
        </row>
        <row r="2462">
          <cell r="A2462" t="str">
            <v>DF1.722Thinned100</v>
          </cell>
          <cell r="B2462" t="str">
            <v xml:space="preserve">DF </v>
          </cell>
          <cell r="C2462">
            <v>1.7</v>
          </cell>
          <cell r="D2462">
            <v>22</v>
          </cell>
          <cell r="E2462" t="str">
            <v>Thinned</v>
          </cell>
          <cell r="F2462" t="str">
            <v>100-105</v>
          </cell>
          <cell r="G2462">
            <v>2.13</v>
          </cell>
          <cell r="H2462">
            <v>-0.23</v>
          </cell>
          <cell r="I2462">
            <v>1.89</v>
          </cell>
          <cell r="J2462">
            <v>9.4600000000000009</v>
          </cell>
          <cell r="K2462">
            <v>1046.6300000000001</v>
          </cell>
          <cell r="L2462">
            <v>-17.760000000000002</v>
          </cell>
          <cell r="M2462">
            <v>1028.8700000000001</v>
          </cell>
          <cell r="N2462">
            <v>4.37</v>
          </cell>
        </row>
        <row r="2463">
          <cell r="A2463" t="str">
            <v>DF1.722Thinned105</v>
          </cell>
          <cell r="B2463" t="str">
            <v xml:space="preserve">DF </v>
          </cell>
          <cell r="C2463">
            <v>1.7</v>
          </cell>
          <cell r="D2463">
            <v>22</v>
          </cell>
          <cell r="E2463" t="str">
            <v>Thinned</v>
          </cell>
          <cell r="F2463" t="str">
            <v>105-110</v>
          </cell>
          <cell r="G2463">
            <v>1.53</v>
          </cell>
          <cell r="H2463">
            <v>-0.24</v>
          </cell>
          <cell r="I2463">
            <v>1.29</v>
          </cell>
          <cell r="J2463">
            <v>6.45</v>
          </cell>
          <cell r="K2463">
            <v>1053.08</v>
          </cell>
          <cell r="L2463">
            <v>-18.350000000000001</v>
          </cell>
          <cell r="M2463">
            <v>1034.73</v>
          </cell>
          <cell r="N2463">
            <v>4.1500000000000004</v>
          </cell>
        </row>
        <row r="2464">
          <cell r="A2464" t="str">
            <v>DF1.722Thinned110</v>
          </cell>
          <cell r="B2464" t="str">
            <v xml:space="preserve">DF </v>
          </cell>
          <cell r="C2464">
            <v>1.7</v>
          </cell>
          <cell r="D2464">
            <v>22</v>
          </cell>
          <cell r="E2464" t="str">
            <v>Thinned</v>
          </cell>
          <cell r="F2464" t="str">
            <v>110-115</v>
          </cell>
          <cell r="G2464">
            <v>0.98</v>
          </cell>
          <cell r="H2464">
            <v>-0.25</v>
          </cell>
          <cell r="I2464">
            <v>0.74</v>
          </cell>
          <cell r="J2464">
            <v>3.69</v>
          </cell>
          <cell r="K2464">
            <v>1056.78</v>
          </cell>
          <cell r="L2464">
            <v>-18.91</v>
          </cell>
          <cell r="M2464">
            <v>1037.8699999999999</v>
          </cell>
          <cell r="N2464">
            <v>3.94</v>
          </cell>
        </row>
        <row r="2465">
          <cell r="A2465" t="str">
            <v>DF1.722Thinned115</v>
          </cell>
          <cell r="B2465" t="str">
            <v xml:space="preserve">DF </v>
          </cell>
          <cell r="C2465">
            <v>1.7</v>
          </cell>
          <cell r="D2465">
            <v>22</v>
          </cell>
          <cell r="E2465" t="str">
            <v>Thinned</v>
          </cell>
          <cell r="F2465" t="str">
            <v>115-120</v>
          </cell>
          <cell r="G2465">
            <v>0.57999999999999996</v>
          </cell>
          <cell r="H2465">
            <v>-0.25</v>
          </cell>
          <cell r="I2465">
            <v>0.33</v>
          </cell>
          <cell r="J2465">
            <v>1.67</v>
          </cell>
          <cell r="K2465">
            <v>1058.44</v>
          </cell>
          <cell r="L2465">
            <v>-19.440000000000001</v>
          </cell>
          <cell r="M2465">
            <v>1039</v>
          </cell>
          <cell r="N2465">
            <v>3.74</v>
          </cell>
        </row>
        <row r="2466">
          <cell r="A2466" t="str">
            <v>DF1.722Thinned120</v>
          </cell>
          <cell r="B2466" t="str">
            <v xml:space="preserve">DF </v>
          </cell>
          <cell r="C2466">
            <v>1.7</v>
          </cell>
          <cell r="D2466">
            <v>22</v>
          </cell>
          <cell r="E2466" t="str">
            <v>Thinned</v>
          </cell>
          <cell r="F2466" t="str">
            <v>120-125</v>
          </cell>
          <cell r="G2466">
            <v>0.16</v>
          </cell>
          <cell r="H2466">
            <v>-0.25</v>
          </cell>
          <cell r="I2466">
            <v>-0.08</v>
          </cell>
          <cell r="J2466">
            <v>-0.42</v>
          </cell>
          <cell r="K2466">
            <v>1058.02</v>
          </cell>
          <cell r="L2466">
            <v>-19.940000000000001</v>
          </cell>
          <cell r="M2466">
            <v>1038.08</v>
          </cell>
          <cell r="N2466">
            <v>3.56</v>
          </cell>
        </row>
        <row r="2467">
          <cell r="A2467" t="str">
            <v>DF1.722Thinned125</v>
          </cell>
          <cell r="B2467" t="str">
            <v xml:space="preserve">DF </v>
          </cell>
          <cell r="C2467">
            <v>1.7</v>
          </cell>
          <cell r="D2467">
            <v>22</v>
          </cell>
          <cell r="E2467" t="str">
            <v>Thinned</v>
          </cell>
          <cell r="F2467" t="str">
            <v>125-130</v>
          </cell>
          <cell r="G2467">
            <v>-0.18</v>
          </cell>
          <cell r="H2467">
            <v>-0.24</v>
          </cell>
          <cell r="I2467">
            <v>-0.42</v>
          </cell>
          <cell r="J2467">
            <v>-2.1</v>
          </cell>
          <cell r="K2467">
            <v>1055.92</v>
          </cell>
          <cell r="L2467">
            <v>-20.420000000000002</v>
          </cell>
          <cell r="M2467">
            <v>1035.5</v>
          </cell>
          <cell r="N2467">
            <v>3.38</v>
          </cell>
        </row>
        <row r="2468">
          <cell r="A2468" t="str">
            <v>DF1.722Thinned130</v>
          </cell>
          <cell r="B2468" t="str">
            <v xml:space="preserve">DF </v>
          </cell>
          <cell r="C2468">
            <v>1.7</v>
          </cell>
          <cell r="D2468">
            <v>22</v>
          </cell>
          <cell r="E2468" t="str">
            <v>Thinned</v>
          </cell>
          <cell r="F2468" t="str">
            <v>130-135</v>
          </cell>
          <cell r="G2468">
            <v>-0.49</v>
          </cell>
          <cell r="H2468">
            <v>-0.24</v>
          </cell>
          <cell r="I2468">
            <v>-0.73</v>
          </cell>
          <cell r="J2468">
            <v>-3.64</v>
          </cell>
          <cell r="K2468">
            <v>1052.28</v>
          </cell>
          <cell r="L2468">
            <v>-20.87</v>
          </cell>
          <cell r="M2468">
            <v>1031.4100000000001</v>
          </cell>
          <cell r="N2468">
            <v>3.22</v>
          </cell>
        </row>
        <row r="2469">
          <cell r="A2469" t="str">
            <v>DF1.722Thinned135</v>
          </cell>
          <cell r="B2469" t="str">
            <v xml:space="preserve">DF </v>
          </cell>
          <cell r="C2469">
            <v>1.7</v>
          </cell>
          <cell r="D2469">
            <v>22</v>
          </cell>
          <cell r="E2469" t="str">
            <v>Thinned</v>
          </cell>
          <cell r="F2469" t="str">
            <v>135-140</v>
          </cell>
          <cell r="G2469">
            <v>-0.69</v>
          </cell>
          <cell r="H2469">
            <v>-0.23</v>
          </cell>
          <cell r="I2469">
            <v>-0.92</v>
          </cell>
          <cell r="J2469">
            <v>-4.6100000000000003</v>
          </cell>
          <cell r="K2469">
            <v>1047.67</v>
          </cell>
          <cell r="L2469">
            <v>-21.31</v>
          </cell>
          <cell r="M2469">
            <v>1026.3600000000001</v>
          </cell>
          <cell r="N2469">
            <v>3.06</v>
          </cell>
        </row>
        <row r="2470">
          <cell r="A2470" t="str">
            <v>DF1.722Thinned140</v>
          </cell>
          <cell r="B2470" t="str">
            <v xml:space="preserve">DF </v>
          </cell>
          <cell r="C2470">
            <v>1.7</v>
          </cell>
          <cell r="D2470">
            <v>22</v>
          </cell>
          <cell r="E2470" t="str">
            <v>Thinned</v>
          </cell>
          <cell r="F2470" t="str">
            <v>140-145</v>
          </cell>
          <cell r="G2470">
            <v>-0.95</v>
          </cell>
          <cell r="H2470">
            <v>-0.23</v>
          </cell>
          <cell r="I2470">
            <v>-1.18</v>
          </cell>
          <cell r="J2470">
            <v>-5.89</v>
          </cell>
          <cell r="K2470">
            <v>1041.78</v>
          </cell>
          <cell r="L2470">
            <v>-21.72</v>
          </cell>
          <cell r="M2470">
            <v>1020.06</v>
          </cell>
          <cell r="N2470">
            <v>2.91</v>
          </cell>
        </row>
        <row r="2471">
          <cell r="A2471" t="str">
            <v>DF1.722Thinned145</v>
          </cell>
          <cell r="B2471" t="str">
            <v xml:space="preserve">DF </v>
          </cell>
          <cell r="C2471">
            <v>1.7</v>
          </cell>
          <cell r="D2471">
            <v>22</v>
          </cell>
          <cell r="E2471" t="str">
            <v>Thinned</v>
          </cell>
          <cell r="F2471" t="str">
            <v>145-150</v>
          </cell>
          <cell r="G2471">
            <v>-1.08</v>
          </cell>
          <cell r="H2471">
            <v>-0.22</v>
          </cell>
          <cell r="I2471">
            <v>-1.3</v>
          </cell>
          <cell r="J2471">
            <v>-6.52</v>
          </cell>
          <cell r="K2471">
            <v>1035.26</v>
          </cell>
          <cell r="L2471">
            <v>-22.11</v>
          </cell>
          <cell r="M2471">
            <v>1013.15</v>
          </cell>
          <cell r="N2471">
            <v>2.77</v>
          </cell>
        </row>
        <row r="2472">
          <cell r="A2472" t="str">
            <v>DF1.722Thinned150</v>
          </cell>
          <cell r="B2472" t="str">
            <v xml:space="preserve">DF </v>
          </cell>
          <cell r="C2472">
            <v>1.7</v>
          </cell>
          <cell r="D2472">
            <v>22</v>
          </cell>
          <cell r="E2472" t="str">
            <v>Thinned</v>
          </cell>
          <cell r="F2472" t="str">
            <v>150-155</v>
          </cell>
          <cell r="G2472">
            <v>-1.25</v>
          </cell>
          <cell r="H2472">
            <v>-0.22</v>
          </cell>
          <cell r="I2472">
            <v>-1.47</v>
          </cell>
          <cell r="J2472">
            <v>-7.35</v>
          </cell>
          <cell r="K2472">
            <v>1027.92</v>
          </cell>
          <cell r="L2472">
            <v>-22.49</v>
          </cell>
          <cell r="M2472">
            <v>1005.4300000000001</v>
          </cell>
          <cell r="N2472">
            <v>2.63</v>
          </cell>
        </row>
        <row r="2473">
          <cell r="A2473" t="str">
            <v>DF1.722Thinned155</v>
          </cell>
          <cell r="B2473" t="str">
            <v xml:space="preserve">DF </v>
          </cell>
          <cell r="C2473">
            <v>1.7</v>
          </cell>
          <cell r="D2473">
            <v>22</v>
          </cell>
          <cell r="E2473" t="str">
            <v>Thinned</v>
          </cell>
          <cell r="F2473" t="str">
            <v>155-160</v>
          </cell>
          <cell r="G2473">
            <v>-1.37</v>
          </cell>
          <cell r="H2473">
            <v>-0.21</v>
          </cell>
          <cell r="I2473">
            <v>-1.58</v>
          </cell>
          <cell r="J2473">
            <v>-7.92</v>
          </cell>
          <cell r="K2473">
            <v>1020</v>
          </cell>
          <cell r="L2473">
            <v>-22.84</v>
          </cell>
          <cell r="M2473">
            <v>997.16</v>
          </cell>
          <cell r="N2473">
            <v>2.5099999999999998</v>
          </cell>
        </row>
        <row r="2474">
          <cell r="A2474" t="str">
            <v>DF1.722Thinned160</v>
          </cell>
          <cell r="B2474" t="str">
            <v xml:space="preserve">DF </v>
          </cell>
          <cell r="C2474">
            <v>1.7</v>
          </cell>
          <cell r="D2474">
            <v>22</v>
          </cell>
          <cell r="E2474" t="str">
            <v>Thinned</v>
          </cell>
          <cell r="F2474" t="str">
            <v>160-165</v>
          </cell>
          <cell r="G2474">
            <v>-1.47</v>
          </cell>
          <cell r="H2474">
            <v>-0.21</v>
          </cell>
          <cell r="I2474">
            <v>-1.67</v>
          </cell>
          <cell r="J2474">
            <v>-8.3699999999999992</v>
          </cell>
          <cell r="K2474">
            <v>1011.63</v>
          </cell>
          <cell r="L2474">
            <v>-23.18</v>
          </cell>
          <cell r="M2474">
            <v>988.45</v>
          </cell>
          <cell r="N2474">
            <v>2.38</v>
          </cell>
        </row>
        <row r="2475">
          <cell r="A2475" t="str">
            <v>DF1.722Thinned165</v>
          </cell>
          <cell r="B2475" t="str">
            <v xml:space="preserve">DF </v>
          </cell>
          <cell r="C2475">
            <v>1.7</v>
          </cell>
          <cell r="D2475">
            <v>22</v>
          </cell>
          <cell r="E2475" t="str">
            <v>Thinned</v>
          </cell>
          <cell r="F2475" t="str">
            <v>165-170</v>
          </cell>
          <cell r="G2475">
            <v>-1.54</v>
          </cell>
          <cell r="H2475">
            <v>-0.2</v>
          </cell>
          <cell r="I2475">
            <v>-1.74</v>
          </cell>
          <cell r="J2475">
            <v>-8.7200000000000006</v>
          </cell>
          <cell r="K2475">
            <v>1002.91</v>
          </cell>
          <cell r="L2475">
            <v>-23.5</v>
          </cell>
          <cell r="M2475">
            <v>979.41</v>
          </cell>
          <cell r="N2475">
            <v>2.27</v>
          </cell>
        </row>
        <row r="2476">
          <cell r="A2476" t="str">
            <v>DF1.722Thinned170</v>
          </cell>
          <cell r="B2476" t="str">
            <v xml:space="preserve">DF </v>
          </cell>
          <cell r="C2476">
            <v>1.7</v>
          </cell>
          <cell r="D2476">
            <v>22</v>
          </cell>
          <cell r="E2476" t="str">
            <v>Thinned</v>
          </cell>
          <cell r="F2476" t="str">
            <v>170-175</v>
          </cell>
          <cell r="G2476">
            <v>-1.6</v>
          </cell>
          <cell r="H2476">
            <v>-0.19</v>
          </cell>
          <cell r="I2476">
            <v>-1.8</v>
          </cell>
          <cell r="J2476">
            <v>-8.98</v>
          </cell>
          <cell r="K2476">
            <v>993.93</v>
          </cell>
          <cell r="L2476">
            <v>-23.81</v>
          </cell>
          <cell r="M2476">
            <v>970.12</v>
          </cell>
          <cell r="N2476">
            <v>2.16</v>
          </cell>
        </row>
        <row r="2477">
          <cell r="A2477" t="str">
            <v>DF1.722Thinned175</v>
          </cell>
          <cell r="B2477" t="str">
            <v xml:space="preserve">DF </v>
          </cell>
          <cell r="C2477">
            <v>1.7</v>
          </cell>
          <cell r="D2477">
            <v>22</v>
          </cell>
          <cell r="E2477" t="str">
            <v>Thinned</v>
          </cell>
          <cell r="F2477" t="str">
            <v>175-180</v>
          </cell>
          <cell r="G2477">
            <v>-1.66</v>
          </cell>
          <cell r="H2477">
            <v>-0.19</v>
          </cell>
          <cell r="I2477">
            <v>-1.84</v>
          </cell>
          <cell r="J2477">
            <v>-9.2200000000000006</v>
          </cell>
          <cell r="K2477">
            <v>984.71</v>
          </cell>
          <cell r="L2477">
            <v>-24.1</v>
          </cell>
          <cell r="M2477">
            <v>960.61</v>
          </cell>
          <cell r="N2477">
            <v>2.06</v>
          </cell>
        </row>
        <row r="2478">
          <cell r="A2478" t="str">
            <v>DF1.722Thinned180</v>
          </cell>
          <cell r="B2478" t="str">
            <v xml:space="preserve">DF </v>
          </cell>
          <cell r="C2478">
            <v>1.7</v>
          </cell>
          <cell r="D2478">
            <v>22</v>
          </cell>
          <cell r="E2478" t="str">
            <v>Thinned</v>
          </cell>
          <cell r="F2478" t="str">
            <v>180-185</v>
          </cell>
          <cell r="G2478">
            <v>-1.66</v>
          </cell>
          <cell r="H2478">
            <v>-0.18</v>
          </cell>
          <cell r="I2478">
            <v>-1.84</v>
          </cell>
          <cell r="J2478">
            <v>-9.19</v>
          </cell>
          <cell r="K2478">
            <v>975.52</v>
          </cell>
          <cell r="L2478">
            <v>-24.38</v>
          </cell>
          <cell r="M2478">
            <v>951.14</v>
          </cell>
          <cell r="N2478">
            <v>1.96</v>
          </cell>
        </row>
        <row r="2479">
          <cell r="A2479" t="str">
            <v>DF1.722Thinned185</v>
          </cell>
          <cell r="B2479" t="str">
            <v xml:space="preserve">DF </v>
          </cell>
          <cell r="C2479">
            <v>1.7</v>
          </cell>
          <cell r="D2479">
            <v>22</v>
          </cell>
          <cell r="E2479" t="str">
            <v>Thinned</v>
          </cell>
          <cell r="F2479" t="str">
            <v>185-190</v>
          </cell>
          <cell r="G2479">
            <v>-1.69</v>
          </cell>
          <cell r="H2479">
            <v>-0.17</v>
          </cell>
          <cell r="I2479">
            <v>-1.86</v>
          </cell>
          <cell r="J2479">
            <v>-9.3000000000000007</v>
          </cell>
          <cell r="K2479">
            <v>966.21</v>
          </cell>
          <cell r="L2479">
            <v>-24.64</v>
          </cell>
          <cell r="M2479">
            <v>941.57</v>
          </cell>
          <cell r="N2479">
            <v>1.87</v>
          </cell>
        </row>
        <row r="2480">
          <cell r="A2480" t="str">
            <v>DF1.722Thinned190</v>
          </cell>
          <cell r="B2480" t="str">
            <v xml:space="preserve">DF </v>
          </cell>
          <cell r="C2480">
            <v>1.7</v>
          </cell>
          <cell r="D2480">
            <v>22</v>
          </cell>
          <cell r="E2480" t="str">
            <v>Thinned</v>
          </cell>
          <cell r="F2480" t="str">
            <v>190-195</v>
          </cell>
          <cell r="G2480">
            <v>-1.7</v>
          </cell>
          <cell r="H2480">
            <v>-0.17</v>
          </cell>
          <cell r="I2480">
            <v>-1.87</v>
          </cell>
          <cell r="J2480">
            <v>-9.33</v>
          </cell>
          <cell r="K2480">
            <v>956.88</v>
          </cell>
          <cell r="L2480">
            <v>-24.89</v>
          </cell>
          <cell r="M2480">
            <v>931.99</v>
          </cell>
          <cell r="N2480">
            <v>1.78</v>
          </cell>
        </row>
        <row r="2481">
          <cell r="A2481" t="str">
            <v>DF1.722Thinned195</v>
          </cell>
          <cell r="B2481" t="str">
            <v xml:space="preserve">DF </v>
          </cell>
          <cell r="C2481">
            <v>1.7</v>
          </cell>
          <cell r="D2481">
            <v>22</v>
          </cell>
          <cell r="E2481" t="str">
            <v>Thinned</v>
          </cell>
          <cell r="F2481" t="str">
            <v>195-200</v>
          </cell>
          <cell r="G2481">
            <v>-1.68</v>
          </cell>
          <cell r="H2481">
            <v>-0.16</v>
          </cell>
          <cell r="I2481">
            <v>-1.84</v>
          </cell>
          <cell r="J2481">
            <v>-9.2100000000000009</v>
          </cell>
          <cell r="K2481">
            <v>947.67</v>
          </cell>
          <cell r="L2481">
            <v>-25.13</v>
          </cell>
          <cell r="M2481">
            <v>922.54</v>
          </cell>
          <cell r="N2481">
            <v>1.69</v>
          </cell>
        </row>
        <row r="2482">
          <cell r="A2482" t="str">
            <v>DF1.724NO_thin000</v>
          </cell>
          <cell r="B2482" t="str">
            <v xml:space="preserve">DF </v>
          </cell>
          <cell r="C2482">
            <v>1.7</v>
          </cell>
          <cell r="D2482">
            <v>24</v>
          </cell>
          <cell r="E2482" t="str">
            <v>NO_thin</v>
          </cell>
          <cell r="F2482" t="str">
            <v xml:space="preserve">  0-5</v>
          </cell>
          <cell r="G2482">
            <v>5.55</v>
          </cell>
          <cell r="H2482">
            <v>2.66</v>
          </cell>
          <cell r="I2482">
            <v>8.2100000000000009</v>
          </cell>
          <cell r="J2482">
            <v>41.03</v>
          </cell>
          <cell r="K2482">
            <v>41.03</v>
          </cell>
          <cell r="L2482">
            <v>0</v>
          </cell>
          <cell r="M2482">
            <v>41.03</v>
          </cell>
          <cell r="N2482">
            <v>0</v>
          </cell>
        </row>
        <row r="2483">
          <cell r="A2483" t="str">
            <v>DF1.724NO_thin005</v>
          </cell>
          <cell r="B2483" t="str">
            <v xml:space="preserve">DF </v>
          </cell>
          <cell r="C2483">
            <v>1.7</v>
          </cell>
          <cell r="D2483">
            <v>24</v>
          </cell>
          <cell r="E2483" t="str">
            <v>NO_thin</v>
          </cell>
          <cell r="F2483" t="str">
            <v xml:space="preserve">  5-10</v>
          </cell>
          <cell r="G2483">
            <v>16.940000000000001</v>
          </cell>
          <cell r="H2483">
            <v>3.28</v>
          </cell>
          <cell r="I2483">
            <v>20.21</v>
          </cell>
          <cell r="J2483">
            <v>101.06</v>
          </cell>
          <cell r="K2483">
            <v>142.1</v>
          </cell>
          <cell r="L2483">
            <v>0</v>
          </cell>
          <cell r="M2483">
            <v>142.1</v>
          </cell>
          <cell r="N2483">
            <v>0</v>
          </cell>
        </row>
        <row r="2484">
          <cell r="A2484" t="str">
            <v>DF1.724NO_thin010</v>
          </cell>
          <cell r="B2484" t="str">
            <v xml:space="preserve">DF </v>
          </cell>
          <cell r="C2484">
            <v>1.7</v>
          </cell>
          <cell r="D2484">
            <v>24</v>
          </cell>
          <cell r="E2484" t="str">
            <v>NO_thin</v>
          </cell>
          <cell r="F2484" t="str">
            <v xml:space="preserve"> 10-15</v>
          </cell>
          <cell r="G2484">
            <v>34.799999999999997</v>
          </cell>
          <cell r="H2484">
            <v>4.68</v>
          </cell>
          <cell r="I2484">
            <v>39.47</v>
          </cell>
          <cell r="J2484">
            <v>197.37</v>
          </cell>
          <cell r="K2484">
            <v>339.46</v>
          </cell>
          <cell r="L2484">
            <v>0</v>
          </cell>
          <cell r="M2484">
            <v>339.46</v>
          </cell>
          <cell r="N2484">
            <v>0</v>
          </cell>
        </row>
        <row r="2485">
          <cell r="A2485" t="str">
            <v>DF1.724NO_thin015</v>
          </cell>
          <cell r="B2485" t="str">
            <v xml:space="preserve">DF </v>
          </cell>
          <cell r="C2485">
            <v>1.7</v>
          </cell>
          <cell r="D2485">
            <v>24</v>
          </cell>
          <cell r="E2485" t="str">
            <v>NO_thin</v>
          </cell>
          <cell r="F2485" t="str">
            <v xml:space="preserve"> 15-20</v>
          </cell>
          <cell r="G2485">
            <v>26.8</v>
          </cell>
          <cell r="H2485">
            <v>6.85</v>
          </cell>
          <cell r="I2485">
            <v>33.65</v>
          </cell>
          <cell r="J2485">
            <v>168.24</v>
          </cell>
          <cell r="K2485">
            <v>507.71</v>
          </cell>
          <cell r="L2485">
            <v>0</v>
          </cell>
          <cell r="M2485">
            <v>507.71</v>
          </cell>
          <cell r="N2485">
            <v>0</v>
          </cell>
        </row>
        <row r="2486">
          <cell r="A2486" t="str">
            <v>DF1.724NO_thin020</v>
          </cell>
          <cell r="B2486" t="str">
            <v xml:space="preserve">DF </v>
          </cell>
          <cell r="C2486">
            <v>1.7</v>
          </cell>
          <cell r="D2486">
            <v>24</v>
          </cell>
          <cell r="E2486" t="str">
            <v>NO_thin</v>
          </cell>
          <cell r="F2486" t="str">
            <v xml:space="preserve"> 20-25</v>
          </cell>
          <cell r="G2486">
            <v>21.13</v>
          </cell>
          <cell r="H2486">
            <v>8.44</v>
          </cell>
          <cell r="I2486">
            <v>29.57</v>
          </cell>
          <cell r="J2486">
            <v>147.86000000000001</v>
          </cell>
          <cell r="K2486">
            <v>655.57</v>
          </cell>
          <cell r="L2486">
            <v>0</v>
          </cell>
          <cell r="M2486">
            <v>655.57</v>
          </cell>
          <cell r="N2486">
            <v>0</v>
          </cell>
        </row>
        <row r="2487">
          <cell r="A2487" t="str">
            <v>DF1.724NO_thin025</v>
          </cell>
          <cell r="B2487" t="str">
            <v xml:space="preserve">DF </v>
          </cell>
          <cell r="C2487">
            <v>1.7</v>
          </cell>
          <cell r="D2487">
            <v>24</v>
          </cell>
          <cell r="E2487" t="str">
            <v>NO_thin</v>
          </cell>
          <cell r="F2487" t="str">
            <v xml:space="preserve"> 25-30</v>
          </cell>
          <cell r="G2487">
            <v>24.55</v>
          </cell>
          <cell r="H2487">
            <v>5.6</v>
          </cell>
          <cell r="I2487">
            <v>30.15</v>
          </cell>
          <cell r="J2487">
            <v>150.74</v>
          </cell>
          <cell r="K2487">
            <v>806.31</v>
          </cell>
          <cell r="L2487">
            <v>0</v>
          </cell>
          <cell r="M2487">
            <v>806.31</v>
          </cell>
          <cell r="N2487">
            <v>0</v>
          </cell>
        </row>
        <row r="2488">
          <cell r="A2488" t="str">
            <v>DF1.724NO_thin030</v>
          </cell>
          <cell r="B2488" t="str">
            <v xml:space="preserve">DF </v>
          </cell>
          <cell r="C2488">
            <v>1.7</v>
          </cell>
          <cell r="D2488">
            <v>24</v>
          </cell>
          <cell r="E2488" t="str">
            <v>NO_thin</v>
          </cell>
          <cell r="F2488" t="str">
            <v xml:space="preserve"> 30-35</v>
          </cell>
          <cell r="G2488">
            <v>24.32</v>
          </cell>
          <cell r="H2488">
            <v>2.4500000000000002</v>
          </cell>
          <cell r="I2488">
            <v>26.78</v>
          </cell>
          <cell r="J2488">
            <v>133.88999999999999</v>
          </cell>
          <cell r="K2488">
            <v>940.19</v>
          </cell>
          <cell r="L2488">
            <v>0</v>
          </cell>
          <cell r="M2488">
            <v>940.19</v>
          </cell>
          <cell r="N2488">
            <v>0</v>
          </cell>
        </row>
        <row r="2489">
          <cell r="A2489" t="str">
            <v>DF1.724NO_thin035</v>
          </cell>
          <cell r="B2489" t="str">
            <v xml:space="preserve">DF </v>
          </cell>
          <cell r="C2489">
            <v>1.7</v>
          </cell>
          <cell r="D2489">
            <v>24</v>
          </cell>
          <cell r="E2489" t="str">
            <v>NO_thin</v>
          </cell>
          <cell r="F2489" t="str">
            <v xml:space="preserve"> 35-40</v>
          </cell>
          <cell r="G2489">
            <v>22.61</v>
          </cell>
          <cell r="H2489">
            <v>0.25</v>
          </cell>
          <cell r="I2489">
            <v>22.86</v>
          </cell>
          <cell r="J2489">
            <v>114.32</v>
          </cell>
          <cell r="K2489">
            <v>1054.52</v>
          </cell>
          <cell r="L2489">
            <v>0</v>
          </cell>
          <cell r="M2489">
            <v>1054.52</v>
          </cell>
          <cell r="N2489">
            <v>0</v>
          </cell>
        </row>
        <row r="2490">
          <cell r="A2490" t="str">
            <v>DF1.724NO_thin040</v>
          </cell>
          <cell r="B2490" t="str">
            <v xml:space="preserve">DF </v>
          </cell>
          <cell r="C2490">
            <v>1.7</v>
          </cell>
          <cell r="D2490">
            <v>24</v>
          </cell>
          <cell r="E2490" t="str">
            <v>NO_thin</v>
          </cell>
          <cell r="F2490" t="str">
            <v xml:space="preserve"> 40-45</v>
          </cell>
          <cell r="G2490">
            <v>20.5</v>
          </cell>
          <cell r="H2490">
            <v>-1.08</v>
          </cell>
          <cell r="I2490">
            <v>19.41</v>
          </cell>
          <cell r="J2490">
            <v>97.06</v>
          </cell>
          <cell r="K2490">
            <v>1151.57</v>
          </cell>
          <cell r="L2490">
            <v>0</v>
          </cell>
          <cell r="M2490">
            <v>1151.57</v>
          </cell>
          <cell r="N2490">
            <v>0</v>
          </cell>
        </row>
        <row r="2491">
          <cell r="A2491" t="str">
            <v>DF1.724NO_thin045</v>
          </cell>
          <cell r="B2491" t="str">
            <v xml:space="preserve">DF </v>
          </cell>
          <cell r="C2491">
            <v>1.7</v>
          </cell>
          <cell r="D2491">
            <v>24</v>
          </cell>
          <cell r="E2491" t="str">
            <v>NO_thin</v>
          </cell>
          <cell r="F2491" t="str">
            <v xml:space="preserve"> 45-50</v>
          </cell>
          <cell r="G2491">
            <v>18.36</v>
          </cell>
          <cell r="H2491">
            <v>-1.52</v>
          </cell>
          <cell r="I2491">
            <v>16.84</v>
          </cell>
          <cell r="J2491">
            <v>84.18</v>
          </cell>
          <cell r="K2491">
            <v>1235.76</v>
          </cell>
          <cell r="L2491">
            <v>0</v>
          </cell>
          <cell r="M2491">
            <v>1235.76</v>
          </cell>
          <cell r="N2491">
            <v>0</v>
          </cell>
        </row>
        <row r="2492">
          <cell r="A2492" t="str">
            <v>DF1.724NO_thin050</v>
          </cell>
          <cell r="B2492" t="str">
            <v xml:space="preserve">DF </v>
          </cell>
          <cell r="C2492">
            <v>1.7</v>
          </cell>
          <cell r="D2492">
            <v>24</v>
          </cell>
          <cell r="E2492" t="str">
            <v>NO_thin</v>
          </cell>
          <cell r="F2492" t="str">
            <v xml:space="preserve"> 50-55</v>
          </cell>
          <cell r="G2492">
            <v>16.649999999999999</v>
          </cell>
          <cell r="H2492">
            <v>-1.5</v>
          </cell>
          <cell r="I2492">
            <v>15.15</v>
          </cell>
          <cell r="J2492">
            <v>75.75</v>
          </cell>
          <cell r="K2492">
            <v>1311.5</v>
          </cell>
          <cell r="L2492">
            <v>0</v>
          </cell>
          <cell r="M2492">
            <v>1311.5</v>
          </cell>
          <cell r="N2492">
            <v>0</v>
          </cell>
        </row>
        <row r="2493">
          <cell r="A2493" t="str">
            <v>DF1.724NO_thin055</v>
          </cell>
          <cell r="B2493" t="str">
            <v xml:space="preserve">DF </v>
          </cell>
          <cell r="C2493">
            <v>1.7</v>
          </cell>
          <cell r="D2493">
            <v>24</v>
          </cell>
          <cell r="E2493" t="str">
            <v>NO_thin</v>
          </cell>
          <cell r="F2493" t="str">
            <v xml:space="preserve"> 55-60</v>
          </cell>
          <cell r="G2493">
            <v>15.33</v>
          </cell>
          <cell r="H2493">
            <v>-1.34</v>
          </cell>
          <cell r="I2493">
            <v>13.99</v>
          </cell>
          <cell r="J2493">
            <v>69.959999999999994</v>
          </cell>
          <cell r="K2493">
            <v>1381.46</v>
          </cell>
          <cell r="L2493">
            <v>0</v>
          </cell>
          <cell r="M2493">
            <v>1381.46</v>
          </cell>
          <cell r="N2493">
            <v>0</v>
          </cell>
        </row>
        <row r="2494">
          <cell r="A2494" t="str">
            <v>DF1.724NO_thin060</v>
          </cell>
          <cell r="B2494" t="str">
            <v xml:space="preserve">DF </v>
          </cell>
          <cell r="C2494">
            <v>1.7</v>
          </cell>
          <cell r="D2494">
            <v>24</v>
          </cell>
          <cell r="E2494" t="str">
            <v>NO_thin</v>
          </cell>
          <cell r="F2494" t="str">
            <v xml:space="preserve"> 60-65</v>
          </cell>
          <cell r="G2494">
            <v>13.84</v>
          </cell>
          <cell r="H2494">
            <v>-0.96</v>
          </cell>
          <cell r="I2494">
            <v>12.87</v>
          </cell>
          <cell r="J2494">
            <v>64.37</v>
          </cell>
          <cell r="K2494">
            <v>1445.83</v>
          </cell>
          <cell r="L2494">
            <v>0</v>
          </cell>
          <cell r="M2494">
            <v>1445.83</v>
          </cell>
          <cell r="N2494">
            <v>0</v>
          </cell>
        </row>
        <row r="2495">
          <cell r="A2495" t="str">
            <v>DF1.724NO_thin065</v>
          </cell>
          <cell r="B2495" t="str">
            <v xml:space="preserve">DF </v>
          </cell>
          <cell r="C2495">
            <v>1.7</v>
          </cell>
          <cell r="D2495">
            <v>24</v>
          </cell>
          <cell r="E2495" t="str">
            <v>NO_thin</v>
          </cell>
          <cell r="F2495" t="str">
            <v xml:space="preserve"> 65-70</v>
          </cell>
          <cell r="G2495">
            <v>12.67</v>
          </cell>
          <cell r="H2495">
            <v>-1.0900000000000001</v>
          </cell>
          <cell r="I2495">
            <v>11.58</v>
          </cell>
          <cell r="J2495">
            <v>57.88</v>
          </cell>
          <cell r="K2495">
            <v>1503.71</v>
          </cell>
          <cell r="L2495">
            <v>0</v>
          </cell>
          <cell r="M2495">
            <v>1503.71</v>
          </cell>
          <cell r="N2495">
            <v>0</v>
          </cell>
        </row>
        <row r="2496">
          <cell r="A2496" t="str">
            <v>DF1.724NO_thin070</v>
          </cell>
          <cell r="B2496" t="str">
            <v xml:space="preserve">DF </v>
          </cell>
          <cell r="C2496">
            <v>1.7</v>
          </cell>
          <cell r="D2496">
            <v>24</v>
          </cell>
          <cell r="E2496" t="str">
            <v>NO_thin</v>
          </cell>
          <cell r="F2496" t="str">
            <v xml:space="preserve"> 70-75</v>
          </cell>
          <cell r="G2496">
            <v>11.47</v>
          </cell>
          <cell r="H2496">
            <v>-1.2</v>
          </cell>
          <cell r="I2496">
            <v>10.27</v>
          </cell>
          <cell r="J2496">
            <v>51.34</v>
          </cell>
          <cell r="K2496">
            <v>1555.05</v>
          </cell>
          <cell r="L2496">
            <v>0</v>
          </cell>
          <cell r="M2496">
            <v>1555.05</v>
          </cell>
          <cell r="N2496">
            <v>0</v>
          </cell>
        </row>
        <row r="2497">
          <cell r="A2497" t="str">
            <v>DF1.724NO_thin075</v>
          </cell>
          <cell r="B2497" t="str">
            <v xml:space="preserve">DF </v>
          </cell>
          <cell r="C2497">
            <v>1.7</v>
          </cell>
          <cell r="D2497">
            <v>24</v>
          </cell>
          <cell r="E2497" t="str">
            <v>NO_thin</v>
          </cell>
          <cell r="F2497" t="str">
            <v xml:space="preserve"> 75-80</v>
          </cell>
          <cell r="G2497">
            <v>10.050000000000001</v>
          </cell>
          <cell r="H2497">
            <v>-0.93</v>
          </cell>
          <cell r="I2497">
            <v>9.1199999999999992</v>
          </cell>
          <cell r="J2497">
            <v>45.6</v>
          </cell>
          <cell r="K2497">
            <v>1600.65</v>
          </cell>
          <cell r="L2497">
            <v>0</v>
          </cell>
          <cell r="M2497">
            <v>1600.65</v>
          </cell>
          <cell r="N2497">
            <v>0</v>
          </cell>
        </row>
        <row r="2498">
          <cell r="A2498" t="str">
            <v>DF1.724NO_thin080</v>
          </cell>
          <cell r="B2498" t="str">
            <v xml:space="preserve">DF </v>
          </cell>
          <cell r="C2498">
            <v>1.7</v>
          </cell>
          <cell r="D2498">
            <v>24</v>
          </cell>
          <cell r="E2498" t="str">
            <v>NO_thin</v>
          </cell>
          <cell r="F2498" t="str">
            <v xml:space="preserve"> 80-85</v>
          </cell>
          <cell r="G2498">
            <v>8.81</v>
          </cell>
          <cell r="H2498">
            <v>-0.79</v>
          </cell>
          <cell r="I2498">
            <v>8.02</v>
          </cell>
          <cell r="J2498">
            <v>40.090000000000003</v>
          </cell>
          <cell r="K2498">
            <v>1640.74</v>
          </cell>
          <cell r="L2498">
            <v>0</v>
          </cell>
          <cell r="M2498">
            <v>1640.74</v>
          </cell>
          <cell r="N2498">
            <v>0</v>
          </cell>
        </row>
        <row r="2499">
          <cell r="A2499" t="str">
            <v>DF1.724NO_thin085</v>
          </cell>
          <cell r="B2499" t="str">
            <v xml:space="preserve">DF </v>
          </cell>
          <cell r="C2499">
            <v>1.7</v>
          </cell>
          <cell r="D2499">
            <v>24</v>
          </cell>
          <cell r="E2499" t="str">
            <v>NO_thin</v>
          </cell>
          <cell r="F2499" t="str">
            <v xml:space="preserve"> 85-90</v>
          </cell>
          <cell r="G2499">
            <v>8.06</v>
          </cell>
          <cell r="H2499">
            <v>-0.91</v>
          </cell>
          <cell r="I2499">
            <v>7.15</v>
          </cell>
          <cell r="J2499">
            <v>35.729999999999997</v>
          </cell>
          <cell r="K2499">
            <v>1676.47</v>
          </cell>
          <cell r="L2499">
            <v>0</v>
          </cell>
          <cell r="M2499">
            <v>1676.47</v>
          </cell>
          <cell r="N2499">
            <v>0</v>
          </cell>
        </row>
        <row r="2500">
          <cell r="A2500" t="str">
            <v>DF1.724NO_thin090</v>
          </cell>
          <cell r="B2500" t="str">
            <v xml:space="preserve">DF </v>
          </cell>
          <cell r="C2500">
            <v>1.7</v>
          </cell>
          <cell r="D2500">
            <v>24</v>
          </cell>
          <cell r="E2500" t="str">
            <v>NO_thin</v>
          </cell>
          <cell r="F2500" t="str">
            <v xml:space="preserve"> 90-95</v>
          </cell>
          <cell r="G2500">
            <v>7.2</v>
          </cell>
          <cell r="H2500">
            <v>-0.83</v>
          </cell>
          <cell r="I2500">
            <v>6.38</v>
          </cell>
          <cell r="J2500">
            <v>31.89</v>
          </cell>
          <cell r="K2500">
            <v>1708.35</v>
          </cell>
          <cell r="L2500">
            <v>0</v>
          </cell>
          <cell r="M2500">
            <v>1708.35</v>
          </cell>
          <cell r="N2500">
            <v>0</v>
          </cell>
        </row>
        <row r="2501">
          <cell r="A2501" t="str">
            <v>DF1.724NO_thin095</v>
          </cell>
          <cell r="B2501" t="str">
            <v xml:space="preserve">DF </v>
          </cell>
          <cell r="C2501">
            <v>1.7</v>
          </cell>
          <cell r="D2501">
            <v>24</v>
          </cell>
          <cell r="E2501" t="str">
            <v>NO_thin</v>
          </cell>
          <cell r="F2501" t="str">
            <v xml:space="preserve"> 95-100</v>
          </cell>
          <cell r="G2501">
            <v>6.43</v>
          </cell>
          <cell r="H2501">
            <v>-0.75</v>
          </cell>
          <cell r="I2501">
            <v>5.68</v>
          </cell>
          <cell r="J2501">
            <v>28.39</v>
          </cell>
          <cell r="K2501">
            <v>1736.74</v>
          </cell>
          <cell r="L2501">
            <v>0</v>
          </cell>
          <cell r="M2501">
            <v>1736.74</v>
          </cell>
          <cell r="N2501">
            <v>0</v>
          </cell>
        </row>
        <row r="2502">
          <cell r="A2502" t="str">
            <v>DF1.724NO_thin100</v>
          </cell>
          <cell r="B2502" t="str">
            <v xml:space="preserve">DF </v>
          </cell>
          <cell r="C2502">
            <v>1.7</v>
          </cell>
          <cell r="D2502">
            <v>24</v>
          </cell>
          <cell r="E2502" t="str">
            <v>NO_thin</v>
          </cell>
          <cell r="F2502" t="str">
            <v>100-105</v>
          </cell>
          <cell r="G2502">
            <v>5.79</v>
          </cell>
          <cell r="H2502">
            <v>-0.68</v>
          </cell>
          <cell r="I2502">
            <v>5.1100000000000003</v>
          </cell>
          <cell r="J2502">
            <v>25.53</v>
          </cell>
          <cell r="K2502">
            <v>1762.28</v>
          </cell>
          <cell r="L2502">
            <v>0</v>
          </cell>
          <cell r="M2502">
            <v>1762.28</v>
          </cell>
          <cell r="N2502">
            <v>0</v>
          </cell>
        </row>
        <row r="2503">
          <cell r="A2503" t="str">
            <v>DF1.724NO_thin105</v>
          </cell>
          <cell r="B2503" t="str">
            <v xml:space="preserve">DF </v>
          </cell>
          <cell r="C2503">
            <v>1.7</v>
          </cell>
          <cell r="D2503">
            <v>24</v>
          </cell>
          <cell r="E2503" t="str">
            <v>NO_thin</v>
          </cell>
          <cell r="F2503" t="str">
            <v>105-110</v>
          </cell>
          <cell r="G2503">
            <v>5.15</v>
          </cell>
          <cell r="H2503">
            <v>-0.6</v>
          </cell>
          <cell r="I2503">
            <v>4.55</v>
          </cell>
          <cell r="J2503">
            <v>22.73</v>
          </cell>
          <cell r="K2503">
            <v>1785.01</v>
          </cell>
          <cell r="L2503">
            <v>0</v>
          </cell>
          <cell r="M2503">
            <v>1785.01</v>
          </cell>
          <cell r="N2503">
            <v>0</v>
          </cell>
        </row>
        <row r="2504">
          <cell r="A2504" t="str">
            <v>DF1.724NO_thin110</v>
          </cell>
          <cell r="B2504" t="str">
            <v xml:space="preserve">DF </v>
          </cell>
          <cell r="C2504">
            <v>1.7</v>
          </cell>
          <cell r="D2504">
            <v>24</v>
          </cell>
          <cell r="E2504" t="str">
            <v>NO_thin</v>
          </cell>
          <cell r="F2504" t="str">
            <v>110-115</v>
          </cell>
          <cell r="G2504">
            <v>4.62</v>
          </cell>
          <cell r="H2504">
            <v>-0.54</v>
          </cell>
          <cell r="I2504">
            <v>4.08</v>
          </cell>
          <cell r="J2504">
            <v>20.399999999999999</v>
          </cell>
          <cell r="K2504">
            <v>1805.4</v>
          </cell>
          <cell r="L2504">
            <v>0</v>
          </cell>
          <cell r="M2504">
            <v>1805.4</v>
          </cell>
          <cell r="N2504">
            <v>0</v>
          </cell>
        </row>
        <row r="2505">
          <cell r="A2505" t="str">
            <v>DF1.724NO_thin115</v>
          </cell>
          <cell r="B2505" t="str">
            <v xml:space="preserve">DF </v>
          </cell>
          <cell r="C2505">
            <v>1.7</v>
          </cell>
          <cell r="D2505">
            <v>24</v>
          </cell>
          <cell r="E2505" t="str">
            <v>NO_thin</v>
          </cell>
          <cell r="F2505" t="str">
            <v>115-120</v>
          </cell>
          <cell r="G2505">
            <v>4.1500000000000004</v>
          </cell>
          <cell r="H2505">
            <v>-0.48</v>
          </cell>
          <cell r="I2505">
            <v>3.66</v>
          </cell>
          <cell r="J2505">
            <v>18.32</v>
          </cell>
          <cell r="K2505">
            <v>1823.72</v>
          </cell>
          <cell r="L2505">
            <v>0</v>
          </cell>
          <cell r="M2505">
            <v>1823.72</v>
          </cell>
          <cell r="N2505">
            <v>0</v>
          </cell>
        </row>
        <row r="2506">
          <cell r="A2506" t="str">
            <v>DF1.724NO_thin120</v>
          </cell>
          <cell r="B2506" t="str">
            <v xml:space="preserve">DF </v>
          </cell>
          <cell r="C2506">
            <v>1.7</v>
          </cell>
          <cell r="D2506">
            <v>24</v>
          </cell>
          <cell r="E2506" t="str">
            <v>NO_thin</v>
          </cell>
          <cell r="F2506" t="str">
            <v>120-125</v>
          </cell>
          <cell r="G2506">
            <v>3.72</v>
          </cell>
          <cell r="H2506">
            <v>-0.43</v>
          </cell>
          <cell r="I2506">
            <v>3.29</v>
          </cell>
          <cell r="J2506">
            <v>16.45</v>
          </cell>
          <cell r="K2506">
            <v>1840.17</v>
          </cell>
          <cell r="L2506">
            <v>0</v>
          </cell>
          <cell r="M2506">
            <v>1840.17</v>
          </cell>
          <cell r="N2506">
            <v>0</v>
          </cell>
        </row>
        <row r="2507">
          <cell r="A2507" t="str">
            <v>DF1.724NO_thin125</v>
          </cell>
          <cell r="B2507" t="str">
            <v xml:space="preserve">DF </v>
          </cell>
          <cell r="C2507">
            <v>1.7</v>
          </cell>
          <cell r="D2507">
            <v>24</v>
          </cell>
          <cell r="E2507" t="str">
            <v>NO_thin</v>
          </cell>
          <cell r="F2507" t="str">
            <v>125-130</v>
          </cell>
          <cell r="G2507">
            <v>3.34</v>
          </cell>
          <cell r="H2507">
            <v>-0.39</v>
          </cell>
          <cell r="I2507">
            <v>2.95</v>
          </cell>
          <cell r="J2507">
            <v>14.76</v>
          </cell>
          <cell r="K2507">
            <v>1854.93</v>
          </cell>
          <cell r="L2507">
            <v>0</v>
          </cell>
          <cell r="M2507">
            <v>1854.93</v>
          </cell>
          <cell r="N2507">
            <v>0</v>
          </cell>
        </row>
        <row r="2508">
          <cell r="A2508" t="str">
            <v>DF1.724NO_thin130</v>
          </cell>
          <cell r="B2508" t="str">
            <v xml:space="preserve">DF </v>
          </cell>
          <cell r="C2508">
            <v>1.7</v>
          </cell>
          <cell r="D2508">
            <v>24</v>
          </cell>
          <cell r="E2508" t="str">
            <v>NO_thin</v>
          </cell>
          <cell r="F2508" t="str">
            <v>130-135</v>
          </cell>
          <cell r="G2508">
            <v>2.97</v>
          </cell>
          <cell r="H2508">
            <v>-0.34</v>
          </cell>
          <cell r="I2508">
            <v>2.63</v>
          </cell>
          <cell r="J2508">
            <v>13.15</v>
          </cell>
          <cell r="K2508">
            <v>1868.08</v>
          </cell>
          <cell r="L2508">
            <v>0</v>
          </cell>
          <cell r="M2508">
            <v>1868.08</v>
          </cell>
          <cell r="N2508">
            <v>0</v>
          </cell>
        </row>
        <row r="2509">
          <cell r="A2509" t="str">
            <v>DF1.724NO_thin135</v>
          </cell>
          <cell r="B2509" t="str">
            <v xml:space="preserve">DF </v>
          </cell>
          <cell r="C2509">
            <v>1.7</v>
          </cell>
          <cell r="D2509">
            <v>24</v>
          </cell>
          <cell r="E2509" t="str">
            <v>NO_thin</v>
          </cell>
          <cell r="F2509" t="str">
            <v>135-140</v>
          </cell>
          <cell r="G2509">
            <v>2.69</v>
          </cell>
          <cell r="H2509">
            <v>-0.31</v>
          </cell>
          <cell r="I2509">
            <v>2.38</v>
          </cell>
          <cell r="J2509">
            <v>11.88</v>
          </cell>
          <cell r="K2509">
            <v>1879.96</v>
          </cell>
          <cell r="L2509">
            <v>0</v>
          </cell>
          <cell r="M2509">
            <v>1879.96</v>
          </cell>
          <cell r="N2509">
            <v>0</v>
          </cell>
        </row>
        <row r="2510">
          <cell r="A2510" t="str">
            <v>DF1.724NO_thin140</v>
          </cell>
          <cell r="B2510" t="str">
            <v xml:space="preserve">DF </v>
          </cell>
          <cell r="C2510">
            <v>1.7</v>
          </cell>
          <cell r="D2510">
            <v>24</v>
          </cell>
          <cell r="E2510" t="str">
            <v>NO_thin</v>
          </cell>
          <cell r="F2510" t="str">
            <v>140-145</v>
          </cell>
          <cell r="G2510">
            <v>2.42</v>
          </cell>
          <cell r="H2510">
            <v>-0.28000000000000003</v>
          </cell>
          <cell r="I2510">
            <v>2.15</v>
          </cell>
          <cell r="J2510">
            <v>10.73</v>
          </cell>
          <cell r="K2510">
            <v>1890.68</v>
          </cell>
          <cell r="L2510">
            <v>0</v>
          </cell>
          <cell r="M2510">
            <v>1890.68</v>
          </cell>
          <cell r="N2510">
            <v>0</v>
          </cell>
        </row>
        <row r="2511">
          <cell r="A2511" t="str">
            <v>DF1.724NO_thin145</v>
          </cell>
          <cell r="B2511" t="str">
            <v xml:space="preserve">DF </v>
          </cell>
          <cell r="C2511">
            <v>1.7</v>
          </cell>
          <cell r="D2511">
            <v>24</v>
          </cell>
          <cell r="E2511" t="str">
            <v>NO_thin</v>
          </cell>
          <cell r="F2511" t="str">
            <v>145-150</v>
          </cell>
          <cell r="G2511">
            <v>2.1800000000000002</v>
          </cell>
          <cell r="H2511">
            <v>-0.25</v>
          </cell>
          <cell r="I2511">
            <v>1.93</v>
          </cell>
          <cell r="J2511">
            <v>9.65</v>
          </cell>
          <cell r="K2511">
            <v>1900.34</v>
          </cell>
          <cell r="L2511">
            <v>0</v>
          </cell>
          <cell r="M2511">
            <v>1900.34</v>
          </cell>
          <cell r="N2511">
            <v>0</v>
          </cell>
        </row>
        <row r="2512">
          <cell r="A2512" t="str">
            <v>DF1.724NO_thin150</v>
          </cell>
          <cell r="B2512" t="str">
            <v xml:space="preserve">DF </v>
          </cell>
          <cell r="C2512">
            <v>1.7</v>
          </cell>
          <cell r="D2512">
            <v>24</v>
          </cell>
          <cell r="E2512" t="str">
            <v>NO_thin</v>
          </cell>
          <cell r="F2512" t="str">
            <v>150-155</v>
          </cell>
          <cell r="G2512">
            <v>1.93</v>
          </cell>
          <cell r="H2512">
            <v>-0.21</v>
          </cell>
          <cell r="I2512">
            <v>1.72</v>
          </cell>
          <cell r="J2512">
            <v>8.58</v>
          </cell>
          <cell r="K2512">
            <v>1908.92</v>
          </cell>
          <cell r="L2512">
            <v>0</v>
          </cell>
          <cell r="M2512">
            <v>1908.92</v>
          </cell>
          <cell r="N2512">
            <v>0</v>
          </cell>
        </row>
        <row r="2513">
          <cell r="A2513" t="str">
            <v>DF1.724NO_thin155</v>
          </cell>
          <cell r="B2513" t="str">
            <v xml:space="preserve">DF </v>
          </cell>
          <cell r="C2513">
            <v>1.7</v>
          </cell>
          <cell r="D2513">
            <v>24</v>
          </cell>
          <cell r="E2513" t="str">
            <v>NO_thin</v>
          </cell>
          <cell r="F2513" t="str">
            <v>155-160</v>
          </cell>
          <cell r="G2513">
            <v>1.71</v>
          </cell>
          <cell r="H2513">
            <v>-0.2</v>
          </cell>
          <cell r="I2513">
            <v>1.51</v>
          </cell>
          <cell r="J2513">
            <v>7.55</v>
          </cell>
          <cell r="K2513">
            <v>1916.47</v>
          </cell>
          <cell r="L2513">
            <v>0</v>
          </cell>
          <cell r="M2513">
            <v>1916.47</v>
          </cell>
          <cell r="N2513">
            <v>0</v>
          </cell>
        </row>
        <row r="2514">
          <cell r="A2514" t="str">
            <v>DF1.724NO_thin160</v>
          </cell>
          <cell r="B2514" t="str">
            <v xml:space="preserve">DF </v>
          </cell>
          <cell r="C2514">
            <v>1.7</v>
          </cell>
          <cell r="D2514">
            <v>24</v>
          </cell>
          <cell r="E2514" t="str">
            <v>NO_thin</v>
          </cell>
          <cell r="F2514" t="str">
            <v>160-165</v>
          </cell>
          <cell r="G2514">
            <v>1.6</v>
          </cell>
          <cell r="H2514">
            <v>-0.17</v>
          </cell>
          <cell r="I2514">
            <v>1.43</v>
          </cell>
          <cell r="J2514">
            <v>7.14</v>
          </cell>
          <cell r="K2514">
            <v>1923.61</v>
          </cell>
          <cell r="L2514">
            <v>0</v>
          </cell>
          <cell r="M2514">
            <v>1923.61</v>
          </cell>
          <cell r="N2514">
            <v>0</v>
          </cell>
        </row>
        <row r="2515">
          <cell r="A2515" t="str">
            <v>DF1.724NO_thin165</v>
          </cell>
          <cell r="B2515" t="str">
            <v xml:space="preserve">DF </v>
          </cell>
          <cell r="C2515">
            <v>1.7</v>
          </cell>
          <cell r="D2515">
            <v>24</v>
          </cell>
          <cell r="E2515" t="str">
            <v>NO_thin</v>
          </cell>
          <cell r="F2515" t="str">
            <v>165-170</v>
          </cell>
          <cell r="G2515">
            <v>1.31</v>
          </cell>
          <cell r="H2515">
            <v>-0.15</v>
          </cell>
          <cell r="I2515">
            <v>1.1599999999999999</v>
          </cell>
          <cell r="J2515">
            <v>5.79</v>
          </cell>
          <cell r="K2515">
            <v>1929.4</v>
          </cell>
          <cell r="L2515">
            <v>0</v>
          </cell>
          <cell r="M2515">
            <v>1929.4</v>
          </cell>
          <cell r="N2515">
            <v>0</v>
          </cell>
        </row>
        <row r="2516">
          <cell r="A2516" t="str">
            <v>DF1.724NO_thin170</v>
          </cell>
          <cell r="B2516" t="str">
            <v xml:space="preserve">DF </v>
          </cell>
          <cell r="C2516">
            <v>1.7</v>
          </cell>
          <cell r="D2516">
            <v>24</v>
          </cell>
          <cell r="E2516" t="str">
            <v>NO_thin</v>
          </cell>
          <cell r="F2516" t="str">
            <v>170-175</v>
          </cell>
          <cell r="G2516">
            <v>1.31</v>
          </cell>
          <cell r="H2516">
            <v>-0.13</v>
          </cell>
          <cell r="I2516">
            <v>1.18</v>
          </cell>
          <cell r="J2516">
            <v>5.9</v>
          </cell>
          <cell r="K2516">
            <v>1935.3</v>
          </cell>
          <cell r="L2516">
            <v>0</v>
          </cell>
          <cell r="M2516">
            <v>1935.3</v>
          </cell>
          <cell r="N2516">
            <v>0</v>
          </cell>
        </row>
        <row r="2517">
          <cell r="A2517" t="str">
            <v>DF1.724NO_thin175</v>
          </cell>
          <cell r="B2517" t="str">
            <v xml:space="preserve">DF </v>
          </cell>
          <cell r="C2517">
            <v>1.7</v>
          </cell>
          <cell r="D2517">
            <v>24</v>
          </cell>
          <cell r="E2517" t="str">
            <v>NO_thin</v>
          </cell>
          <cell r="F2517" t="str">
            <v>175-180</v>
          </cell>
          <cell r="G2517">
            <v>1.1000000000000001</v>
          </cell>
          <cell r="H2517">
            <v>-0.12</v>
          </cell>
          <cell r="I2517">
            <v>0.98</v>
          </cell>
          <cell r="J2517">
            <v>4.9000000000000004</v>
          </cell>
          <cell r="K2517">
            <v>1940.2</v>
          </cell>
          <cell r="L2517">
            <v>0</v>
          </cell>
          <cell r="M2517">
            <v>1940.2</v>
          </cell>
          <cell r="N2517">
            <v>0</v>
          </cell>
        </row>
        <row r="2518">
          <cell r="A2518" t="str">
            <v>DF1.724NO_thin180</v>
          </cell>
          <cell r="B2518" t="str">
            <v xml:space="preserve">DF </v>
          </cell>
          <cell r="C2518">
            <v>1.7</v>
          </cell>
          <cell r="D2518">
            <v>24</v>
          </cell>
          <cell r="E2518" t="str">
            <v>NO_thin</v>
          </cell>
          <cell r="F2518" t="str">
            <v>180-185</v>
          </cell>
          <cell r="G2518">
            <v>1.03</v>
          </cell>
          <cell r="H2518">
            <v>-0.11</v>
          </cell>
          <cell r="I2518">
            <v>0.92</v>
          </cell>
          <cell r="J2518">
            <v>4.59</v>
          </cell>
          <cell r="K2518">
            <v>1944.79</v>
          </cell>
          <cell r="L2518">
            <v>0</v>
          </cell>
          <cell r="M2518">
            <v>1944.79</v>
          </cell>
          <cell r="N2518">
            <v>0</v>
          </cell>
        </row>
        <row r="2519">
          <cell r="A2519" t="str">
            <v>DF1.724NO_thin185</v>
          </cell>
          <cell r="B2519" t="str">
            <v xml:space="preserve">DF </v>
          </cell>
          <cell r="C2519">
            <v>1.7</v>
          </cell>
          <cell r="D2519">
            <v>24</v>
          </cell>
          <cell r="E2519" t="str">
            <v>NO_thin</v>
          </cell>
          <cell r="F2519" t="str">
            <v>185-190</v>
          </cell>
          <cell r="G2519">
            <v>0.9</v>
          </cell>
          <cell r="H2519">
            <v>-0.09</v>
          </cell>
          <cell r="I2519">
            <v>0.81</v>
          </cell>
          <cell r="J2519">
            <v>4.04</v>
          </cell>
          <cell r="K2519">
            <v>1948.83</v>
          </cell>
          <cell r="L2519">
            <v>0</v>
          </cell>
          <cell r="M2519">
            <v>1948.83</v>
          </cell>
          <cell r="N2519">
            <v>0</v>
          </cell>
        </row>
        <row r="2520">
          <cell r="A2520" t="str">
            <v>DF1.724NO_thin190</v>
          </cell>
          <cell r="B2520" t="str">
            <v xml:space="preserve">DF </v>
          </cell>
          <cell r="C2520">
            <v>1.7</v>
          </cell>
          <cell r="D2520">
            <v>24</v>
          </cell>
          <cell r="E2520" t="str">
            <v>NO_thin</v>
          </cell>
          <cell r="F2520" t="str">
            <v>190-195</v>
          </cell>
          <cell r="G2520">
            <v>0.83</v>
          </cell>
          <cell r="H2520">
            <v>-0.08</v>
          </cell>
          <cell r="I2520">
            <v>0.75</v>
          </cell>
          <cell r="J2520">
            <v>3.74</v>
          </cell>
          <cell r="K2520">
            <v>1952.57</v>
          </cell>
          <cell r="L2520">
            <v>0</v>
          </cell>
          <cell r="M2520">
            <v>1952.57</v>
          </cell>
          <cell r="N2520">
            <v>0</v>
          </cell>
        </row>
        <row r="2521">
          <cell r="A2521" t="str">
            <v>DF1.724NO_thin195</v>
          </cell>
          <cell r="B2521" t="str">
            <v xml:space="preserve">DF </v>
          </cell>
          <cell r="C2521">
            <v>1.7</v>
          </cell>
          <cell r="D2521">
            <v>24</v>
          </cell>
          <cell r="E2521" t="str">
            <v>NO_thin</v>
          </cell>
          <cell r="F2521" t="str">
            <v>195-200</v>
          </cell>
          <cell r="G2521">
            <v>0.72</v>
          </cell>
          <cell r="H2521">
            <v>-7.0000000000000007E-2</v>
          </cell>
          <cell r="I2521">
            <v>0.64</v>
          </cell>
          <cell r="J2521">
            <v>3.21</v>
          </cell>
          <cell r="K2521">
            <v>1955.77</v>
          </cell>
          <cell r="L2521">
            <v>0</v>
          </cell>
          <cell r="M2521">
            <v>1955.77</v>
          </cell>
          <cell r="N2521">
            <v>0</v>
          </cell>
        </row>
        <row r="2522">
          <cell r="A2522" t="str">
            <v>DF1.724Thinned000</v>
          </cell>
          <cell r="B2522" t="str">
            <v xml:space="preserve">DF </v>
          </cell>
          <cell r="C2522">
            <v>1.7</v>
          </cell>
          <cell r="D2522">
            <v>24</v>
          </cell>
          <cell r="E2522" t="str">
            <v>Thinned</v>
          </cell>
          <cell r="F2522" t="str">
            <v xml:space="preserve">  0-5</v>
          </cell>
          <cell r="G2522">
            <v>5.55</v>
          </cell>
          <cell r="H2522">
            <v>2.66</v>
          </cell>
          <cell r="I2522">
            <v>8.2100000000000009</v>
          </cell>
          <cell r="J2522">
            <v>41.03</v>
          </cell>
          <cell r="K2522">
            <v>41.03</v>
          </cell>
          <cell r="L2522">
            <v>0</v>
          </cell>
          <cell r="M2522">
            <v>41.03</v>
          </cell>
          <cell r="N2522">
            <v>0</v>
          </cell>
        </row>
        <row r="2523">
          <cell r="A2523" t="str">
            <v>DF1.724Thinned005</v>
          </cell>
          <cell r="B2523" t="str">
            <v xml:space="preserve">DF </v>
          </cell>
          <cell r="C2523">
            <v>1.7</v>
          </cell>
          <cell r="D2523">
            <v>24</v>
          </cell>
          <cell r="E2523" t="str">
            <v>Thinned</v>
          </cell>
          <cell r="F2523" t="str">
            <v xml:space="preserve">  5-10</v>
          </cell>
          <cell r="G2523">
            <v>16.940000000000001</v>
          </cell>
          <cell r="H2523">
            <v>3.28</v>
          </cell>
          <cell r="I2523">
            <v>20.21</v>
          </cell>
          <cell r="J2523">
            <v>101.06</v>
          </cell>
          <cell r="K2523">
            <v>142.1</v>
          </cell>
          <cell r="L2523">
            <v>0</v>
          </cell>
          <cell r="M2523">
            <v>142.1</v>
          </cell>
          <cell r="N2523">
            <v>0</v>
          </cell>
        </row>
        <row r="2524">
          <cell r="A2524" t="str">
            <v>DF1.724Thinned010</v>
          </cell>
          <cell r="B2524" t="str">
            <v xml:space="preserve">DF </v>
          </cell>
          <cell r="C2524">
            <v>1.7</v>
          </cell>
          <cell r="D2524">
            <v>24</v>
          </cell>
          <cell r="E2524" t="str">
            <v>Thinned</v>
          </cell>
          <cell r="F2524" t="str">
            <v xml:space="preserve"> 10-15</v>
          </cell>
          <cell r="G2524">
            <v>34.799999999999997</v>
          </cell>
          <cell r="H2524">
            <v>4.68</v>
          </cell>
          <cell r="I2524">
            <v>39.47</v>
          </cell>
          <cell r="J2524">
            <v>197.37</v>
          </cell>
          <cell r="K2524">
            <v>339.46</v>
          </cell>
          <cell r="L2524">
            <v>0</v>
          </cell>
          <cell r="M2524">
            <v>339.46</v>
          </cell>
          <cell r="N2524">
            <v>0</v>
          </cell>
        </row>
        <row r="2525">
          <cell r="A2525" t="str">
            <v>DF1.724Thinned015</v>
          </cell>
          <cell r="B2525" t="str">
            <v xml:space="preserve">DF </v>
          </cell>
          <cell r="C2525">
            <v>1.7</v>
          </cell>
          <cell r="D2525">
            <v>24</v>
          </cell>
          <cell r="E2525" t="str">
            <v>Thinned</v>
          </cell>
          <cell r="F2525" t="str">
            <v xml:space="preserve"> 15-20</v>
          </cell>
          <cell r="G2525">
            <v>-0.78</v>
          </cell>
          <cell r="H2525">
            <v>3.15</v>
          </cell>
          <cell r="I2525">
            <v>2.37</v>
          </cell>
          <cell r="J2525">
            <v>11.86</v>
          </cell>
          <cell r="K2525">
            <v>351.32</v>
          </cell>
          <cell r="L2525">
            <v>-0.45</v>
          </cell>
          <cell r="M2525">
            <v>350.87</v>
          </cell>
          <cell r="N2525">
            <v>25.87</v>
          </cell>
        </row>
        <row r="2526">
          <cell r="A2526" t="str">
            <v>DF1.724Thinned020</v>
          </cell>
          <cell r="B2526" t="str">
            <v xml:space="preserve">DF </v>
          </cell>
          <cell r="C2526">
            <v>1.7</v>
          </cell>
          <cell r="D2526">
            <v>24</v>
          </cell>
          <cell r="E2526" t="str">
            <v>Thinned</v>
          </cell>
          <cell r="F2526" t="str">
            <v xml:space="preserve"> 20-25</v>
          </cell>
          <cell r="G2526">
            <v>13.52</v>
          </cell>
          <cell r="H2526">
            <v>-1.51</v>
          </cell>
          <cell r="I2526">
            <v>12</v>
          </cell>
          <cell r="J2526">
            <v>60.02</v>
          </cell>
          <cell r="K2526">
            <v>411.34</v>
          </cell>
          <cell r="L2526">
            <v>-0.77</v>
          </cell>
          <cell r="M2526">
            <v>410.57</v>
          </cell>
          <cell r="N2526">
            <v>18.61</v>
          </cell>
        </row>
        <row r="2527">
          <cell r="A2527" t="str">
            <v>DF1.724Thinned025</v>
          </cell>
          <cell r="B2527" t="str">
            <v xml:space="preserve">DF </v>
          </cell>
          <cell r="C2527">
            <v>1.7</v>
          </cell>
          <cell r="D2527">
            <v>24</v>
          </cell>
          <cell r="E2527" t="str">
            <v>Thinned</v>
          </cell>
          <cell r="F2527" t="str">
            <v xml:space="preserve"> 25-30</v>
          </cell>
          <cell r="G2527">
            <v>16.98</v>
          </cell>
          <cell r="H2527">
            <v>4.22</v>
          </cell>
          <cell r="I2527">
            <v>21.2</v>
          </cell>
          <cell r="J2527">
            <v>106.01</v>
          </cell>
          <cell r="K2527">
            <v>517.36</v>
          </cell>
          <cell r="L2527">
            <v>-2.4500000000000002</v>
          </cell>
          <cell r="M2527">
            <v>514.91</v>
          </cell>
          <cell r="N2527">
            <v>11.81</v>
          </cell>
        </row>
        <row r="2528">
          <cell r="A2528" t="str">
            <v>DF1.724Thinned030</v>
          </cell>
          <cell r="B2528" t="str">
            <v xml:space="preserve">DF </v>
          </cell>
          <cell r="C2528">
            <v>1.7</v>
          </cell>
          <cell r="D2528">
            <v>24</v>
          </cell>
          <cell r="E2528" t="str">
            <v>Thinned</v>
          </cell>
          <cell r="F2528" t="str">
            <v xml:space="preserve"> 30-35</v>
          </cell>
          <cell r="G2528">
            <v>17.02</v>
          </cell>
          <cell r="H2528">
            <v>1.35</v>
          </cell>
          <cell r="I2528">
            <v>18.37</v>
          </cell>
          <cell r="J2528">
            <v>91.85</v>
          </cell>
          <cell r="K2528">
            <v>609.21</v>
          </cell>
          <cell r="L2528">
            <v>-4.1900000000000004</v>
          </cell>
          <cell r="M2528">
            <v>605.02</v>
          </cell>
          <cell r="N2528">
            <v>12.32</v>
          </cell>
        </row>
        <row r="2529">
          <cell r="A2529" t="str">
            <v>DF1.724Thinned035</v>
          </cell>
          <cell r="B2529" t="str">
            <v xml:space="preserve">DF </v>
          </cell>
          <cell r="C2529">
            <v>1.7</v>
          </cell>
          <cell r="D2529">
            <v>24</v>
          </cell>
          <cell r="E2529" t="str">
            <v>Thinned</v>
          </cell>
          <cell r="F2529" t="str">
            <v xml:space="preserve"> 35-40</v>
          </cell>
          <cell r="G2529">
            <v>14.27</v>
          </cell>
          <cell r="H2529">
            <v>0.17</v>
          </cell>
          <cell r="I2529">
            <v>14.44</v>
          </cell>
          <cell r="J2529">
            <v>72.22</v>
          </cell>
          <cell r="K2529">
            <v>681.43</v>
          </cell>
          <cell r="L2529">
            <v>-5.94</v>
          </cell>
          <cell r="M2529">
            <v>675.4899999999999</v>
          </cell>
          <cell r="N2529">
            <v>12.36</v>
          </cell>
        </row>
        <row r="2530">
          <cell r="A2530" t="str">
            <v>DF1.724Thinned040</v>
          </cell>
          <cell r="B2530" t="str">
            <v xml:space="preserve">DF </v>
          </cell>
          <cell r="C2530">
            <v>1.7</v>
          </cell>
          <cell r="D2530">
            <v>24</v>
          </cell>
          <cell r="E2530" t="str">
            <v>Thinned</v>
          </cell>
          <cell r="F2530" t="str">
            <v xml:space="preserve"> 40-45</v>
          </cell>
          <cell r="G2530">
            <v>11.75</v>
          </cell>
          <cell r="H2530">
            <v>-0.74</v>
          </cell>
          <cell r="I2530">
            <v>11.01</v>
          </cell>
          <cell r="J2530">
            <v>55.04</v>
          </cell>
          <cell r="K2530">
            <v>736.47</v>
          </cell>
          <cell r="L2530">
            <v>-7.7</v>
          </cell>
          <cell r="M2530">
            <v>728.77</v>
          </cell>
          <cell r="N2530">
            <v>12.41</v>
          </cell>
        </row>
        <row r="2531">
          <cell r="A2531" t="str">
            <v>DF1.724Thinned045</v>
          </cell>
          <cell r="B2531" t="str">
            <v xml:space="preserve">DF </v>
          </cell>
          <cell r="C2531">
            <v>1.7</v>
          </cell>
          <cell r="D2531">
            <v>24</v>
          </cell>
          <cell r="E2531" t="str">
            <v>Thinned</v>
          </cell>
          <cell r="F2531" t="str">
            <v xml:space="preserve"> 45-50</v>
          </cell>
          <cell r="G2531">
            <v>10.24</v>
          </cell>
          <cell r="H2531">
            <v>-1.26</v>
          </cell>
          <cell r="I2531">
            <v>8.98</v>
          </cell>
          <cell r="J2531">
            <v>44.9</v>
          </cell>
          <cell r="K2531">
            <v>781.37</v>
          </cell>
          <cell r="L2531">
            <v>-9.32</v>
          </cell>
          <cell r="M2531">
            <v>772.05</v>
          </cell>
          <cell r="N2531">
            <v>11.41</v>
          </cell>
        </row>
        <row r="2532">
          <cell r="A2532" t="str">
            <v>DF1.724Thinned050</v>
          </cell>
          <cell r="B2532" t="str">
            <v xml:space="preserve">DF </v>
          </cell>
          <cell r="C2532">
            <v>1.7</v>
          </cell>
          <cell r="D2532">
            <v>24</v>
          </cell>
          <cell r="E2532" t="str">
            <v>Thinned</v>
          </cell>
          <cell r="F2532" t="str">
            <v xml:space="preserve"> 50-55</v>
          </cell>
          <cell r="G2532">
            <v>11.01</v>
          </cell>
          <cell r="H2532">
            <v>-1.41</v>
          </cell>
          <cell r="I2532">
            <v>9.6</v>
          </cell>
          <cell r="J2532">
            <v>48</v>
          </cell>
          <cell r="K2532">
            <v>829.37</v>
          </cell>
          <cell r="L2532">
            <v>-10.64</v>
          </cell>
          <cell r="M2532">
            <v>818.73</v>
          </cell>
          <cell r="N2532">
            <v>9.36</v>
          </cell>
        </row>
        <row r="2533">
          <cell r="A2533" t="str">
            <v>DF1.724Thinned055</v>
          </cell>
          <cell r="B2533" t="str">
            <v xml:space="preserve">DF </v>
          </cell>
          <cell r="C2533">
            <v>1.7</v>
          </cell>
          <cell r="D2533">
            <v>24</v>
          </cell>
          <cell r="E2533" t="str">
            <v>Thinned</v>
          </cell>
          <cell r="F2533" t="str">
            <v xml:space="preserve"> 55-60</v>
          </cell>
          <cell r="G2533">
            <v>11.28</v>
          </cell>
          <cell r="H2533">
            <v>-1.18</v>
          </cell>
          <cell r="I2533">
            <v>10.09</v>
          </cell>
          <cell r="J2533">
            <v>50.46</v>
          </cell>
          <cell r="K2533">
            <v>879.83</v>
          </cell>
          <cell r="L2533">
            <v>-11.8</v>
          </cell>
          <cell r="M2533">
            <v>868.03000000000009</v>
          </cell>
          <cell r="N2533">
            <v>8.17</v>
          </cell>
        </row>
        <row r="2534">
          <cell r="A2534" t="str">
            <v>DF1.724Thinned060</v>
          </cell>
          <cell r="B2534" t="str">
            <v xml:space="preserve">DF </v>
          </cell>
          <cell r="C2534">
            <v>1.7</v>
          </cell>
          <cell r="D2534">
            <v>24</v>
          </cell>
          <cell r="E2534" t="str">
            <v>Thinned</v>
          </cell>
          <cell r="F2534" t="str">
            <v xml:space="preserve"> 60-65</v>
          </cell>
          <cell r="G2534">
            <v>10.65</v>
          </cell>
          <cell r="H2534">
            <v>-0.84</v>
          </cell>
          <cell r="I2534">
            <v>9.81</v>
          </cell>
          <cell r="J2534">
            <v>49.04</v>
          </cell>
          <cell r="K2534">
            <v>928.87</v>
          </cell>
          <cell r="L2534">
            <v>-12.84</v>
          </cell>
          <cell r="M2534">
            <v>916.03</v>
          </cell>
          <cell r="N2534">
            <v>7.33</v>
          </cell>
        </row>
        <row r="2535">
          <cell r="A2535" t="str">
            <v>DF1.724Thinned065</v>
          </cell>
          <cell r="B2535" t="str">
            <v xml:space="preserve">DF </v>
          </cell>
          <cell r="C2535">
            <v>1.7</v>
          </cell>
          <cell r="D2535">
            <v>24</v>
          </cell>
          <cell r="E2535" t="str">
            <v>Thinned</v>
          </cell>
          <cell r="F2535" t="str">
            <v xml:space="preserve"> 65-70</v>
          </cell>
          <cell r="G2535">
            <v>9.9</v>
          </cell>
          <cell r="H2535">
            <v>-0.55000000000000004</v>
          </cell>
          <cell r="I2535">
            <v>9.35</v>
          </cell>
          <cell r="J2535">
            <v>46.76</v>
          </cell>
          <cell r="K2535">
            <v>975.63</v>
          </cell>
          <cell r="L2535">
            <v>-13.79</v>
          </cell>
          <cell r="M2535">
            <v>961.84</v>
          </cell>
          <cell r="N2535">
            <v>6.75</v>
          </cell>
        </row>
        <row r="2536">
          <cell r="A2536" t="str">
            <v>DF1.724Thinned070</v>
          </cell>
          <cell r="B2536" t="str">
            <v xml:space="preserve">DF </v>
          </cell>
          <cell r="C2536">
            <v>1.7</v>
          </cell>
          <cell r="D2536">
            <v>24</v>
          </cell>
          <cell r="E2536" t="str">
            <v>Thinned</v>
          </cell>
          <cell r="F2536" t="str">
            <v xml:space="preserve"> 70-75</v>
          </cell>
          <cell r="G2536">
            <v>8.8000000000000007</v>
          </cell>
          <cell r="H2536">
            <v>-0.33</v>
          </cell>
          <cell r="I2536">
            <v>8.4700000000000006</v>
          </cell>
          <cell r="J2536">
            <v>42.37</v>
          </cell>
          <cell r="K2536">
            <v>1018</v>
          </cell>
          <cell r="L2536">
            <v>-14.7</v>
          </cell>
          <cell r="M2536">
            <v>1003.3</v>
          </cell>
          <cell r="N2536">
            <v>6.36</v>
          </cell>
        </row>
        <row r="2537">
          <cell r="A2537" t="str">
            <v>DF1.724Thinned075</v>
          </cell>
          <cell r="B2537" t="str">
            <v xml:space="preserve">DF </v>
          </cell>
          <cell r="C2537">
            <v>1.7</v>
          </cell>
          <cell r="D2537">
            <v>24</v>
          </cell>
          <cell r="E2537" t="str">
            <v>Thinned</v>
          </cell>
          <cell r="F2537" t="str">
            <v xml:space="preserve"> 75-80</v>
          </cell>
          <cell r="G2537">
            <v>6.71</v>
          </cell>
          <cell r="H2537">
            <v>-0.23</v>
          </cell>
          <cell r="I2537">
            <v>6.48</v>
          </cell>
          <cell r="J2537">
            <v>32.42</v>
          </cell>
          <cell r="K2537">
            <v>1050.4100000000001</v>
          </cell>
          <cell r="L2537">
            <v>-15.55</v>
          </cell>
          <cell r="M2537">
            <v>1034.8600000000001</v>
          </cell>
          <cell r="N2537">
            <v>6.07</v>
          </cell>
        </row>
        <row r="2538">
          <cell r="A2538" t="str">
            <v>DF1.724Thinned080</v>
          </cell>
          <cell r="B2538" t="str">
            <v xml:space="preserve">DF </v>
          </cell>
          <cell r="C2538">
            <v>1.7</v>
          </cell>
          <cell r="D2538">
            <v>24</v>
          </cell>
          <cell r="E2538" t="str">
            <v>Thinned</v>
          </cell>
          <cell r="F2538" t="str">
            <v xml:space="preserve"> 80-85</v>
          </cell>
          <cell r="G2538">
            <v>5.95</v>
          </cell>
          <cell r="H2538">
            <v>-0.16</v>
          </cell>
          <cell r="I2538">
            <v>5.79</v>
          </cell>
          <cell r="J2538">
            <v>28.94</v>
          </cell>
          <cell r="K2538">
            <v>1079.3599999999999</v>
          </cell>
          <cell r="L2538">
            <v>-16.38</v>
          </cell>
          <cell r="M2538">
            <v>1062.9799999999998</v>
          </cell>
          <cell r="N2538">
            <v>5.79</v>
          </cell>
        </row>
        <row r="2539">
          <cell r="A2539" t="str">
            <v>DF1.724Thinned085</v>
          </cell>
          <cell r="B2539" t="str">
            <v xml:space="preserve">DF </v>
          </cell>
          <cell r="C2539">
            <v>1.7</v>
          </cell>
          <cell r="D2539">
            <v>24</v>
          </cell>
          <cell r="E2539" t="str">
            <v>Thinned</v>
          </cell>
          <cell r="F2539" t="str">
            <v xml:space="preserve"> 85-90</v>
          </cell>
          <cell r="G2539">
            <v>4.68</v>
          </cell>
          <cell r="H2539">
            <v>-0.18</v>
          </cell>
          <cell r="I2539">
            <v>4.5</v>
          </cell>
          <cell r="J2539">
            <v>22.52</v>
          </cell>
          <cell r="K2539">
            <v>1101.8800000000001</v>
          </cell>
          <cell r="L2539">
            <v>-17.16</v>
          </cell>
          <cell r="M2539">
            <v>1084.72</v>
          </cell>
          <cell r="N2539">
            <v>5.54</v>
          </cell>
        </row>
        <row r="2540">
          <cell r="A2540" t="str">
            <v>DF1.724Thinned090</v>
          </cell>
          <cell r="B2540" t="str">
            <v xml:space="preserve">DF </v>
          </cell>
          <cell r="C2540">
            <v>1.7</v>
          </cell>
          <cell r="D2540">
            <v>24</v>
          </cell>
          <cell r="E2540" t="str">
            <v>Thinned</v>
          </cell>
          <cell r="F2540" t="str">
            <v xml:space="preserve"> 90-95</v>
          </cell>
          <cell r="G2540">
            <v>3.74</v>
          </cell>
          <cell r="H2540">
            <v>-0.19</v>
          </cell>
          <cell r="I2540">
            <v>3.55</v>
          </cell>
          <cell r="J2540">
            <v>17.760000000000002</v>
          </cell>
          <cell r="K2540">
            <v>1119.6400000000001</v>
          </cell>
          <cell r="L2540">
            <v>-17.91</v>
          </cell>
          <cell r="M2540">
            <v>1101.73</v>
          </cell>
          <cell r="N2540">
            <v>5.29</v>
          </cell>
        </row>
        <row r="2541">
          <cell r="A2541" t="str">
            <v>DF1.724Thinned095</v>
          </cell>
          <cell r="B2541" t="str">
            <v xml:space="preserve">DF </v>
          </cell>
          <cell r="C2541">
            <v>1.7</v>
          </cell>
          <cell r="D2541">
            <v>24</v>
          </cell>
          <cell r="E2541" t="str">
            <v>Thinned</v>
          </cell>
          <cell r="F2541" t="str">
            <v xml:space="preserve"> 95-100</v>
          </cell>
          <cell r="G2541">
            <v>2.81</v>
          </cell>
          <cell r="H2541">
            <v>-0.2</v>
          </cell>
          <cell r="I2541">
            <v>2.61</v>
          </cell>
          <cell r="J2541">
            <v>13.07</v>
          </cell>
          <cell r="K2541">
            <v>1132.71</v>
          </cell>
          <cell r="L2541">
            <v>-18.63</v>
          </cell>
          <cell r="M2541">
            <v>1114.08</v>
          </cell>
          <cell r="N2541">
            <v>5.0599999999999996</v>
          </cell>
        </row>
        <row r="2542">
          <cell r="A2542" t="str">
            <v>DF1.724Thinned100</v>
          </cell>
          <cell r="B2542" t="str">
            <v xml:space="preserve">DF </v>
          </cell>
          <cell r="C2542">
            <v>1.7</v>
          </cell>
          <cell r="D2542">
            <v>24</v>
          </cell>
          <cell r="E2542" t="str">
            <v>Thinned</v>
          </cell>
          <cell r="F2542" t="str">
            <v>100-105</v>
          </cell>
          <cell r="G2542">
            <v>2</v>
          </cell>
          <cell r="H2542">
            <v>-0.21</v>
          </cell>
          <cell r="I2542">
            <v>1.79</v>
          </cell>
          <cell r="J2542">
            <v>8.9600000000000009</v>
          </cell>
          <cell r="K2542">
            <v>1141.67</v>
          </cell>
          <cell r="L2542">
            <v>-19.309999999999999</v>
          </cell>
          <cell r="M2542">
            <v>1122.3600000000001</v>
          </cell>
          <cell r="N2542">
            <v>4.84</v>
          </cell>
        </row>
        <row r="2543">
          <cell r="A2543" t="str">
            <v>DF1.724Thinned105</v>
          </cell>
          <cell r="B2543" t="str">
            <v xml:space="preserve">DF </v>
          </cell>
          <cell r="C2543">
            <v>1.7</v>
          </cell>
          <cell r="D2543">
            <v>24</v>
          </cell>
          <cell r="E2543" t="str">
            <v>Thinned</v>
          </cell>
          <cell r="F2543" t="str">
            <v>105-110</v>
          </cell>
          <cell r="G2543">
            <v>1.28</v>
          </cell>
          <cell r="H2543">
            <v>-0.21</v>
          </cell>
          <cell r="I2543">
            <v>1.06</v>
          </cell>
          <cell r="J2543">
            <v>5.32</v>
          </cell>
          <cell r="K2543">
            <v>1146.99</v>
          </cell>
          <cell r="L2543">
            <v>-19.97</v>
          </cell>
          <cell r="M2543">
            <v>1127.02</v>
          </cell>
          <cell r="N2543">
            <v>4.63</v>
          </cell>
        </row>
        <row r="2544">
          <cell r="A2544" t="str">
            <v>DF1.724Thinned110</v>
          </cell>
          <cell r="B2544" t="str">
            <v xml:space="preserve">DF </v>
          </cell>
          <cell r="C2544">
            <v>1.7</v>
          </cell>
          <cell r="D2544">
            <v>24</v>
          </cell>
          <cell r="E2544" t="str">
            <v>Thinned</v>
          </cell>
          <cell r="F2544" t="str">
            <v>110-115</v>
          </cell>
          <cell r="G2544">
            <v>0.67</v>
          </cell>
          <cell r="H2544">
            <v>-0.22</v>
          </cell>
          <cell r="I2544">
            <v>0.45</v>
          </cell>
          <cell r="J2544">
            <v>2.2400000000000002</v>
          </cell>
          <cell r="K2544">
            <v>1149.23</v>
          </cell>
          <cell r="L2544">
            <v>-20.6</v>
          </cell>
          <cell r="M2544">
            <v>1128.6300000000001</v>
          </cell>
          <cell r="N2544">
            <v>4.43</v>
          </cell>
        </row>
        <row r="2545">
          <cell r="A2545" t="str">
            <v>DF1.724Thinned115</v>
          </cell>
          <cell r="B2545" t="str">
            <v xml:space="preserve">DF </v>
          </cell>
          <cell r="C2545">
            <v>1.7</v>
          </cell>
          <cell r="D2545">
            <v>24</v>
          </cell>
          <cell r="E2545" t="str">
            <v>Thinned</v>
          </cell>
          <cell r="F2545" t="str">
            <v>115-120</v>
          </cell>
          <cell r="G2545">
            <v>0.12</v>
          </cell>
          <cell r="H2545">
            <v>-0.22</v>
          </cell>
          <cell r="I2545">
            <v>-0.1</v>
          </cell>
          <cell r="J2545">
            <v>-0.52</v>
          </cell>
          <cell r="K2545">
            <v>1148.71</v>
          </cell>
          <cell r="L2545">
            <v>-21.19</v>
          </cell>
          <cell r="M2545">
            <v>1127.52</v>
          </cell>
          <cell r="N2545">
            <v>4.24</v>
          </cell>
        </row>
        <row r="2546">
          <cell r="A2546" t="str">
            <v>DF1.724Thinned120</v>
          </cell>
          <cell r="B2546" t="str">
            <v xml:space="preserve">DF </v>
          </cell>
          <cell r="C2546">
            <v>1.7</v>
          </cell>
          <cell r="D2546">
            <v>24</v>
          </cell>
          <cell r="E2546" t="str">
            <v>Thinned</v>
          </cell>
          <cell r="F2546" t="str">
            <v>120-125</v>
          </cell>
          <cell r="G2546">
            <v>-0.41</v>
          </cell>
          <cell r="H2546">
            <v>-0.23</v>
          </cell>
          <cell r="I2546">
            <v>-0.63</v>
          </cell>
          <cell r="J2546">
            <v>-3.17</v>
          </cell>
          <cell r="K2546">
            <v>1145.54</v>
          </cell>
          <cell r="L2546">
            <v>-21.77</v>
          </cell>
          <cell r="M2546">
            <v>1123.77</v>
          </cell>
          <cell r="N2546">
            <v>4.0599999999999996</v>
          </cell>
        </row>
        <row r="2547">
          <cell r="A2547" t="str">
            <v>DF1.724Thinned125</v>
          </cell>
          <cell r="B2547" t="str">
            <v xml:space="preserve">DF </v>
          </cell>
          <cell r="C2547">
            <v>1.7</v>
          </cell>
          <cell r="D2547">
            <v>24</v>
          </cell>
          <cell r="E2547" t="str">
            <v>Thinned</v>
          </cell>
          <cell r="F2547" t="str">
            <v>125-130</v>
          </cell>
          <cell r="G2547">
            <v>-0.85</v>
          </cell>
          <cell r="H2547">
            <v>-0.23</v>
          </cell>
          <cell r="I2547">
            <v>-1.08</v>
          </cell>
          <cell r="J2547">
            <v>-5.38</v>
          </cell>
          <cell r="K2547">
            <v>1140.1600000000001</v>
          </cell>
          <cell r="L2547">
            <v>-22.32</v>
          </cell>
          <cell r="M2547">
            <v>1117.8400000000001</v>
          </cell>
          <cell r="N2547">
            <v>3.89</v>
          </cell>
        </row>
        <row r="2548">
          <cell r="A2548" t="str">
            <v>DF1.724Thinned130</v>
          </cell>
          <cell r="B2548" t="str">
            <v xml:space="preserve">DF </v>
          </cell>
          <cell r="C2548">
            <v>1.7</v>
          </cell>
          <cell r="D2548">
            <v>24</v>
          </cell>
          <cell r="E2548" t="str">
            <v>Thinned</v>
          </cell>
          <cell r="F2548" t="str">
            <v>130-135</v>
          </cell>
          <cell r="G2548">
            <v>-1.22</v>
          </cell>
          <cell r="H2548">
            <v>-0.23</v>
          </cell>
          <cell r="I2548">
            <v>-1.45</v>
          </cell>
          <cell r="J2548">
            <v>-7.24</v>
          </cell>
          <cell r="K2548">
            <v>1132.9100000000001</v>
          </cell>
          <cell r="L2548">
            <v>-22.85</v>
          </cell>
          <cell r="M2548">
            <v>1110.0600000000002</v>
          </cell>
          <cell r="N2548">
            <v>3.73</v>
          </cell>
        </row>
        <row r="2549">
          <cell r="A2549" t="str">
            <v>DF1.724Thinned135</v>
          </cell>
          <cell r="B2549" t="str">
            <v xml:space="preserve">DF </v>
          </cell>
          <cell r="C2549">
            <v>1.7</v>
          </cell>
          <cell r="D2549">
            <v>24</v>
          </cell>
          <cell r="E2549" t="str">
            <v>Thinned</v>
          </cell>
          <cell r="F2549" t="str">
            <v>135-140</v>
          </cell>
          <cell r="G2549">
            <v>-1.53</v>
          </cell>
          <cell r="H2549">
            <v>-0.23</v>
          </cell>
          <cell r="I2549">
            <v>-1.76</v>
          </cell>
          <cell r="J2549">
            <v>-8.82</v>
          </cell>
          <cell r="K2549">
            <v>1124.0999999999999</v>
          </cell>
          <cell r="L2549">
            <v>-23.36</v>
          </cell>
          <cell r="M2549">
            <v>1100.74</v>
          </cell>
          <cell r="N2549">
            <v>3.58</v>
          </cell>
        </row>
        <row r="2550">
          <cell r="A2550" t="str">
            <v>DF1.724Thinned140</v>
          </cell>
          <cell r="B2550" t="str">
            <v xml:space="preserve">DF </v>
          </cell>
          <cell r="C2550">
            <v>1.7</v>
          </cell>
          <cell r="D2550">
            <v>24</v>
          </cell>
          <cell r="E2550" t="str">
            <v>Thinned</v>
          </cell>
          <cell r="F2550" t="str">
            <v>140-145</v>
          </cell>
          <cell r="G2550">
            <v>-1.8</v>
          </cell>
          <cell r="H2550">
            <v>-0.23</v>
          </cell>
          <cell r="I2550">
            <v>-2.0299999999999998</v>
          </cell>
          <cell r="J2550">
            <v>-10.17</v>
          </cell>
          <cell r="K2550">
            <v>1113.93</v>
          </cell>
          <cell r="L2550">
            <v>-23.84</v>
          </cell>
          <cell r="M2550">
            <v>1090.0900000000001</v>
          </cell>
          <cell r="N2550">
            <v>3.43</v>
          </cell>
        </row>
        <row r="2551">
          <cell r="A2551" t="str">
            <v>DF1.724Thinned145</v>
          </cell>
          <cell r="B2551" t="str">
            <v xml:space="preserve">DF </v>
          </cell>
          <cell r="C2551">
            <v>1.7</v>
          </cell>
          <cell r="D2551">
            <v>24</v>
          </cell>
          <cell r="E2551" t="str">
            <v>Thinned</v>
          </cell>
          <cell r="F2551" t="str">
            <v>145-150</v>
          </cell>
          <cell r="G2551">
            <v>-2.0099999999999998</v>
          </cell>
          <cell r="H2551">
            <v>-0.23</v>
          </cell>
          <cell r="I2551">
            <v>-2.2400000000000002</v>
          </cell>
          <cell r="J2551">
            <v>-11.21</v>
          </cell>
          <cell r="K2551">
            <v>1102.72</v>
          </cell>
          <cell r="L2551">
            <v>-24.31</v>
          </cell>
          <cell r="M2551">
            <v>1078.4100000000001</v>
          </cell>
          <cell r="N2551">
            <v>3.29</v>
          </cell>
        </row>
        <row r="2552">
          <cell r="A2552" t="str">
            <v>DF1.724Thinned150</v>
          </cell>
          <cell r="B2552" t="str">
            <v xml:space="preserve">DF </v>
          </cell>
          <cell r="C2552">
            <v>1.7</v>
          </cell>
          <cell r="D2552">
            <v>24</v>
          </cell>
          <cell r="E2552" t="str">
            <v>Thinned</v>
          </cell>
          <cell r="F2552" t="str">
            <v>150-155</v>
          </cell>
          <cell r="G2552">
            <v>-2.21</v>
          </cell>
          <cell r="H2552">
            <v>-0.22</v>
          </cell>
          <cell r="I2552">
            <v>-2.4300000000000002</v>
          </cell>
          <cell r="J2552">
            <v>-12.16</v>
          </cell>
          <cell r="K2552">
            <v>1090.55</v>
          </cell>
          <cell r="L2552">
            <v>-24.76</v>
          </cell>
          <cell r="M2552">
            <v>1065.79</v>
          </cell>
          <cell r="N2552">
            <v>3.16</v>
          </cell>
        </row>
        <row r="2553">
          <cell r="A2553" t="str">
            <v>DF1.724Thinned155</v>
          </cell>
          <cell r="B2553" t="str">
            <v xml:space="preserve">DF </v>
          </cell>
          <cell r="C2553">
            <v>1.7</v>
          </cell>
          <cell r="D2553">
            <v>24</v>
          </cell>
          <cell r="E2553" t="str">
            <v>Thinned</v>
          </cell>
          <cell r="F2553" t="str">
            <v>155-160</v>
          </cell>
          <cell r="G2553">
            <v>-2.35</v>
          </cell>
          <cell r="H2553">
            <v>-0.22</v>
          </cell>
          <cell r="I2553">
            <v>-2.57</v>
          </cell>
          <cell r="J2553">
            <v>-12.85</v>
          </cell>
          <cell r="K2553">
            <v>1077.7</v>
          </cell>
          <cell r="L2553">
            <v>-25.19</v>
          </cell>
          <cell r="M2553">
            <v>1052.51</v>
          </cell>
          <cell r="N2553">
            <v>3.03</v>
          </cell>
        </row>
        <row r="2554">
          <cell r="A2554" t="str">
            <v>DF1.724Thinned160</v>
          </cell>
          <cell r="B2554" t="str">
            <v xml:space="preserve">DF </v>
          </cell>
          <cell r="C2554">
            <v>1.7</v>
          </cell>
          <cell r="D2554">
            <v>24</v>
          </cell>
          <cell r="E2554" t="str">
            <v>Thinned</v>
          </cell>
          <cell r="F2554" t="str">
            <v>160-165</v>
          </cell>
          <cell r="G2554">
            <v>-2.48</v>
          </cell>
          <cell r="H2554">
            <v>-0.22</v>
          </cell>
          <cell r="I2554">
            <v>-2.69</v>
          </cell>
          <cell r="J2554">
            <v>-13.47</v>
          </cell>
          <cell r="K2554">
            <v>1064.24</v>
          </cell>
          <cell r="L2554">
            <v>-25.6</v>
          </cell>
          <cell r="M2554">
            <v>1038.6400000000001</v>
          </cell>
          <cell r="N2554">
            <v>2.91</v>
          </cell>
        </row>
        <row r="2555">
          <cell r="A2555" t="str">
            <v>DF1.724Thinned165</v>
          </cell>
          <cell r="B2555" t="str">
            <v xml:space="preserve">DF </v>
          </cell>
          <cell r="C2555">
            <v>1.7</v>
          </cell>
          <cell r="D2555">
            <v>24</v>
          </cell>
          <cell r="E2555" t="str">
            <v>Thinned</v>
          </cell>
          <cell r="F2555" t="str">
            <v>165-170</v>
          </cell>
          <cell r="G2555">
            <v>-2.57</v>
          </cell>
          <cell r="H2555">
            <v>-0.21</v>
          </cell>
          <cell r="I2555">
            <v>-2.78</v>
          </cell>
          <cell r="J2555">
            <v>-13.9</v>
          </cell>
          <cell r="K2555">
            <v>1050.33</v>
          </cell>
          <cell r="L2555">
            <v>-26</v>
          </cell>
          <cell r="M2555">
            <v>1024.33</v>
          </cell>
          <cell r="N2555">
            <v>2.8</v>
          </cell>
        </row>
        <row r="2556">
          <cell r="A2556" t="str">
            <v>DF1.724Thinned170</v>
          </cell>
          <cell r="B2556" t="str">
            <v xml:space="preserve">DF </v>
          </cell>
          <cell r="C2556">
            <v>1.7</v>
          </cell>
          <cell r="D2556">
            <v>24</v>
          </cell>
          <cell r="E2556" t="str">
            <v>Thinned</v>
          </cell>
          <cell r="F2556" t="str">
            <v>170-175</v>
          </cell>
          <cell r="G2556">
            <v>-2.64</v>
          </cell>
          <cell r="H2556">
            <v>-0.21</v>
          </cell>
          <cell r="I2556">
            <v>-2.85</v>
          </cell>
          <cell r="J2556">
            <v>-14.25</v>
          </cell>
          <cell r="K2556">
            <v>1036.08</v>
          </cell>
          <cell r="L2556">
            <v>-26.38</v>
          </cell>
          <cell r="M2556">
            <v>1009.6999999999999</v>
          </cell>
          <cell r="N2556">
            <v>2.69</v>
          </cell>
        </row>
        <row r="2557">
          <cell r="A2557" t="str">
            <v>DF1.724Thinned175</v>
          </cell>
          <cell r="B2557" t="str">
            <v xml:space="preserve">DF </v>
          </cell>
          <cell r="C2557">
            <v>1.7</v>
          </cell>
          <cell r="D2557">
            <v>24</v>
          </cell>
          <cell r="E2557" t="str">
            <v>Thinned</v>
          </cell>
          <cell r="F2557" t="str">
            <v>175-180</v>
          </cell>
          <cell r="G2557">
            <v>-2.69</v>
          </cell>
          <cell r="H2557">
            <v>-0.2</v>
          </cell>
          <cell r="I2557">
            <v>-2.89</v>
          </cell>
          <cell r="J2557">
            <v>-14.47</v>
          </cell>
          <cell r="K2557">
            <v>1021.61</v>
          </cell>
          <cell r="L2557">
            <v>-26.74</v>
          </cell>
          <cell r="M2557">
            <v>994.87</v>
          </cell>
          <cell r="N2557">
            <v>2.58</v>
          </cell>
        </row>
        <row r="2558">
          <cell r="A2558" t="str">
            <v>DF1.724Thinned180</v>
          </cell>
          <cell r="B2558" t="str">
            <v xml:space="preserve">DF </v>
          </cell>
          <cell r="C2558">
            <v>1.7</v>
          </cell>
          <cell r="D2558">
            <v>24</v>
          </cell>
          <cell r="E2558" t="str">
            <v>Thinned</v>
          </cell>
          <cell r="F2558" t="str">
            <v>180-185</v>
          </cell>
          <cell r="G2558">
            <v>-2.74</v>
          </cell>
          <cell r="H2558">
            <v>-0.2</v>
          </cell>
          <cell r="I2558">
            <v>-2.94</v>
          </cell>
          <cell r="J2558">
            <v>-14.7</v>
          </cell>
          <cell r="K2558">
            <v>1006.91</v>
          </cell>
          <cell r="L2558">
            <v>-27.09</v>
          </cell>
          <cell r="M2558">
            <v>979.81999999999994</v>
          </cell>
          <cell r="N2558">
            <v>2.48</v>
          </cell>
        </row>
        <row r="2559">
          <cell r="A2559" t="str">
            <v>DF1.724Thinned185</v>
          </cell>
          <cell r="B2559" t="str">
            <v xml:space="preserve">DF </v>
          </cell>
          <cell r="C2559">
            <v>1.7</v>
          </cell>
          <cell r="D2559">
            <v>24</v>
          </cell>
          <cell r="E2559" t="str">
            <v>Thinned</v>
          </cell>
          <cell r="F2559" t="str">
            <v>185-190</v>
          </cell>
          <cell r="G2559">
            <v>-2.74</v>
          </cell>
          <cell r="H2559">
            <v>-0.19</v>
          </cell>
          <cell r="I2559">
            <v>-2.93</v>
          </cell>
          <cell r="J2559">
            <v>-14.64</v>
          </cell>
          <cell r="K2559">
            <v>992.27</v>
          </cell>
          <cell r="L2559">
            <v>-27.43</v>
          </cell>
          <cell r="M2559">
            <v>964.84</v>
          </cell>
          <cell r="N2559">
            <v>2.38</v>
          </cell>
        </row>
        <row r="2560">
          <cell r="A2560" t="str">
            <v>DF1.724Thinned190</v>
          </cell>
          <cell r="B2560" t="str">
            <v xml:space="preserve">DF </v>
          </cell>
          <cell r="C2560">
            <v>1.7</v>
          </cell>
          <cell r="D2560">
            <v>24</v>
          </cell>
          <cell r="E2560" t="str">
            <v>Thinned</v>
          </cell>
          <cell r="F2560" t="str">
            <v>190-195</v>
          </cell>
          <cell r="G2560">
            <v>-2.75</v>
          </cell>
          <cell r="H2560">
            <v>-0.18</v>
          </cell>
          <cell r="I2560">
            <v>-2.93</v>
          </cell>
          <cell r="J2560">
            <v>-14.67</v>
          </cell>
          <cell r="K2560">
            <v>977.6</v>
          </cell>
          <cell r="L2560">
            <v>-27.76</v>
          </cell>
          <cell r="M2560">
            <v>949.84</v>
          </cell>
          <cell r="N2560">
            <v>2.29</v>
          </cell>
        </row>
        <row r="2561">
          <cell r="A2561" t="str">
            <v>DF1.724Thinned195</v>
          </cell>
          <cell r="B2561" t="str">
            <v xml:space="preserve">DF </v>
          </cell>
          <cell r="C2561">
            <v>1.7</v>
          </cell>
          <cell r="D2561">
            <v>24</v>
          </cell>
          <cell r="E2561" t="str">
            <v>Thinned</v>
          </cell>
          <cell r="F2561" t="str">
            <v>195-200</v>
          </cell>
          <cell r="G2561">
            <v>-2.75</v>
          </cell>
          <cell r="H2561">
            <v>-0.18</v>
          </cell>
          <cell r="I2561">
            <v>-2.93</v>
          </cell>
          <cell r="J2561">
            <v>-14.64</v>
          </cell>
          <cell r="K2561">
            <v>962.97</v>
          </cell>
          <cell r="L2561">
            <v>-28.07</v>
          </cell>
          <cell r="M2561">
            <v>934.9</v>
          </cell>
          <cell r="N2561">
            <v>2.2000000000000002</v>
          </cell>
        </row>
        <row r="2562">
          <cell r="A2562" t="str">
            <v>EL1.704NO_thin000</v>
          </cell>
          <cell r="B2562" t="str">
            <v xml:space="preserve">EL </v>
          </cell>
          <cell r="C2562">
            <v>1.7</v>
          </cell>
          <cell r="D2562">
            <v>4</v>
          </cell>
          <cell r="E2562" t="str">
            <v>NO_thin</v>
          </cell>
          <cell r="F2562" t="str">
            <v xml:space="preserve">  0-5</v>
          </cell>
          <cell r="G2562">
            <v>0.09</v>
          </cell>
          <cell r="H2562">
            <v>0.51</v>
          </cell>
          <cell r="I2562">
            <v>0.6</v>
          </cell>
          <cell r="J2562">
            <v>2.98</v>
          </cell>
          <cell r="K2562">
            <v>2.98</v>
          </cell>
          <cell r="L2562">
            <v>0</v>
          </cell>
          <cell r="M2562">
            <v>2.98</v>
          </cell>
          <cell r="N2562">
            <v>0</v>
          </cell>
        </row>
        <row r="2563">
          <cell r="A2563" t="str">
            <v>EL1.704NO_thin005</v>
          </cell>
          <cell r="B2563" t="str">
            <v xml:space="preserve">EL </v>
          </cell>
          <cell r="C2563">
            <v>1.7</v>
          </cell>
          <cell r="D2563">
            <v>4</v>
          </cell>
          <cell r="E2563" t="str">
            <v>NO_thin</v>
          </cell>
          <cell r="F2563" t="str">
            <v xml:space="preserve">  5-10</v>
          </cell>
          <cell r="G2563">
            <v>0.26</v>
          </cell>
          <cell r="H2563">
            <v>0.63</v>
          </cell>
          <cell r="I2563">
            <v>0.89</v>
          </cell>
          <cell r="J2563">
            <v>4.45</v>
          </cell>
          <cell r="K2563">
            <v>7.43</v>
          </cell>
          <cell r="L2563">
            <v>0</v>
          </cell>
          <cell r="M2563">
            <v>7.43</v>
          </cell>
          <cell r="N2563">
            <v>0</v>
          </cell>
        </row>
        <row r="2564">
          <cell r="A2564" t="str">
            <v>EL1.704NO_thin010</v>
          </cell>
          <cell r="B2564" t="str">
            <v xml:space="preserve">EL </v>
          </cell>
          <cell r="C2564">
            <v>1.7</v>
          </cell>
          <cell r="D2564">
            <v>4</v>
          </cell>
          <cell r="E2564" t="str">
            <v>NO_thin</v>
          </cell>
          <cell r="F2564" t="str">
            <v xml:space="preserve"> 10-15</v>
          </cell>
          <cell r="G2564">
            <v>0.8</v>
          </cell>
          <cell r="H2564">
            <v>0.63</v>
          </cell>
          <cell r="I2564">
            <v>1.43</v>
          </cell>
          <cell r="J2564">
            <v>7.14</v>
          </cell>
          <cell r="K2564">
            <v>14.56</v>
          </cell>
          <cell r="L2564">
            <v>0</v>
          </cell>
          <cell r="M2564">
            <v>14.56</v>
          </cell>
          <cell r="N2564">
            <v>0</v>
          </cell>
        </row>
        <row r="2565">
          <cell r="A2565" t="str">
            <v>EL1.704NO_thin015</v>
          </cell>
          <cell r="B2565" t="str">
            <v xml:space="preserve">EL </v>
          </cell>
          <cell r="C2565">
            <v>1.7</v>
          </cell>
          <cell r="D2565">
            <v>4</v>
          </cell>
          <cell r="E2565" t="str">
            <v>NO_thin</v>
          </cell>
          <cell r="F2565" t="str">
            <v xml:space="preserve"> 15-20</v>
          </cell>
          <cell r="G2565">
            <v>2.4300000000000002</v>
          </cell>
          <cell r="H2565">
            <v>0.63</v>
          </cell>
          <cell r="I2565">
            <v>3.06</v>
          </cell>
          <cell r="J2565">
            <v>15.3</v>
          </cell>
          <cell r="K2565">
            <v>29.86</v>
          </cell>
          <cell r="L2565">
            <v>0</v>
          </cell>
          <cell r="M2565">
            <v>29.86</v>
          </cell>
          <cell r="N2565">
            <v>0</v>
          </cell>
        </row>
        <row r="2566">
          <cell r="A2566" t="str">
            <v>EL1.704NO_thin020</v>
          </cell>
          <cell r="B2566" t="str">
            <v xml:space="preserve">EL </v>
          </cell>
          <cell r="C2566">
            <v>1.7</v>
          </cell>
          <cell r="D2566">
            <v>4</v>
          </cell>
          <cell r="E2566" t="str">
            <v>NO_thin</v>
          </cell>
          <cell r="F2566" t="str">
            <v xml:space="preserve"> 20-25</v>
          </cell>
          <cell r="G2566">
            <v>7.41</v>
          </cell>
          <cell r="H2566">
            <v>0.63</v>
          </cell>
          <cell r="I2566">
            <v>8.0399999999999991</v>
          </cell>
          <cell r="J2566">
            <v>40.200000000000003</v>
          </cell>
          <cell r="K2566">
            <v>70.06</v>
          </cell>
          <cell r="L2566">
            <v>0</v>
          </cell>
          <cell r="M2566">
            <v>70.06</v>
          </cell>
          <cell r="N2566">
            <v>0</v>
          </cell>
        </row>
        <row r="2567">
          <cell r="A2567" t="str">
            <v>EL1.704NO_thin025</v>
          </cell>
          <cell r="B2567" t="str">
            <v xml:space="preserve">EL </v>
          </cell>
          <cell r="C2567">
            <v>1.7</v>
          </cell>
          <cell r="D2567">
            <v>4</v>
          </cell>
          <cell r="E2567" t="str">
            <v>NO_thin</v>
          </cell>
          <cell r="F2567" t="str">
            <v xml:space="preserve"> 25-30</v>
          </cell>
          <cell r="G2567">
            <v>17.97</v>
          </cell>
          <cell r="H2567">
            <v>1.79</v>
          </cell>
          <cell r="I2567">
            <v>19.760000000000002</v>
          </cell>
          <cell r="J2567">
            <v>98.8</v>
          </cell>
          <cell r="K2567">
            <v>168.86</v>
          </cell>
          <cell r="L2567">
            <v>0</v>
          </cell>
          <cell r="M2567">
            <v>168.86</v>
          </cell>
          <cell r="N2567">
            <v>0</v>
          </cell>
        </row>
        <row r="2568">
          <cell r="A2568" t="str">
            <v>EL1.704NO_thin030</v>
          </cell>
          <cell r="B2568" t="str">
            <v xml:space="preserve">EL </v>
          </cell>
          <cell r="C2568">
            <v>1.7</v>
          </cell>
          <cell r="D2568">
            <v>4</v>
          </cell>
          <cell r="E2568" t="str">
            <v>NO_thin</v>
          </cell>
          <cell r="F2568" t="str">
            <v xml:space="preserve"> 30-35</v>
          </cell>
          <cell r="G2568">
            <v>14.73</v>
          </cell>
          <cell r="H2568">
            <v>2.2000000000000002</v>
          </cell>
          <cell r="I2568">
            <v>16.93</v>
          </cell>
          <cell r="J2568">
            <v>84.66</v>
          </cell>
          <cell r="K2568">
            <v>253.52</v>
          </cell>
          <cell r="L2568">
            <v>0</v>
          </cell>
          <cell r="M2568">
            <v>253.52</v>
          </cell>
          <cell r="N2568">
            <v>0</v>
          </cell>
        </row>
        <row r="2569">
          <cell r="A2569" t="str">
            <v>EL1.704NO_thin035</v>
          </cell>
          <cell r="B2569" t="str">
            <v xml:space="preserve">EL </v>
          </cell>
          <cell r="C2569">
            <v>1.7</v>
          </cell>
          <cell r="D2569">
            <v>4</v>
          </cell>
          <cell r="E2569" t="str">
            <v>NO_thin</v>
          </cell>
          <cell r="F2569" t="str">
            <v xml:space="preserve"> 35-40</v>
          </cell>
          <cell r="G2569">
            <v>5.88</v>
          </cell>
          <cell r="H2569">
            <v>0.17</v>
          </cell>
          <cell r="I2569">
            <v>6.05</v>
          </cell>
          <cell r="J2569">
            <v>30.25</v>
          </cell>
          <cell r="K2569">
            <v>283.77</v>
          </cell>
          <cell r="L2569">
            <v>0</v>
          </cell>
          <cell r="M2569">
            <v>283.77</v>
          </cell>
          <cell r="N2569">
            <v>0</v>
          </cell>
        </row>
        <row r="2570">
          <cell r="A2570" t="str">
            <v>EL1.704NO_thin040</v>
          </cell>
          <cell r="B2570" t="str">
            <v xml:space="preserve">EL </v>
          </cell>
          <cell r="C2570">
            <v>1.7</v>
          </cell>
          <cell r="D2570">
            <v>4</v>
          </cell>
          <cell r="E2570" t="str">
            <v>NO_thin</v>
          </cell>
          <cell r="F2570" t="str">
            <v xml:space="preserve"> 40-45</v>
          </cell>
          <cell r="G2570">
            <v>5.97</v>
          </cell>
          <cell r="H2570">
            <v>1.44</v>
          </cell>
          <cell r="I2570">
            <v>7.41</v>
          </cell>
          <cell r="J2570">
            <v>37.06</v>
          </cell>
          <cell r="K2570">
            <v>320.83</v>
          </cell>
          <cell r="L2570">
            <v>0</v>
          </cell>
          <cell r="M2570">
            <v>320.83</v>
          </cell>
          <cell r="N2570">
            <v>0</v>
          </cell>
        </row>
        <row r="2571">
          <cell r="A2571" t="str">
            <v>EL1.704NO_thin045</v>
          </cell>
          <cell r="B2571" t="str">
            <v xml:space="preserve">EL </v>
          </cell>
          <cell r="C2571">
            <v>1.7</v>
          </cell>
          <cell r="D2571">
            <v>4</v>
          </cell>
          <cell r="E2571" t="str">
            <v>NO_thin</v>
          </cell>
          <cell r="F2571" t="str">
            <v xml:space="preserve"> 45-50</v>
          </cell>
          <cell r="G2571">
            <v>4.41</v>
          </cell>
          <cell r="H2571">
            <v>1.72</v>
          </cell>
          <cell r="I2571">
            <v>6.13</v>
          </cell>
          <cell r="J2571">
            <v>30.67</v>
          </cell>
          <cell r="K2571">
            <v>351.5</v>
          </cell>
          <cell r="L2571">
            <v>0</v>
          </cell>
          <cell r="M2571">
            <v>351.5</v>
          </cell>
          <cell r="N2571">
            <v>0</v>
          </cell>
        </row>
        <row r="2572">
          <cell r="A2572" t="str">
            <v>EL1.704NO_thin050</v>
          </cell>
          <cell r="B2572" t="str">
            <v xml:space="preserve">EL </v>
          </cell>
          <cell r="C2572">
            <v>1.7</v>
          </cell>
          <cell r="D2572">
            <v>4</v>
          </cell>
          <cell r="E2572" t="str">
            <v>NO_thin</v>
          </cell>
          <cell r="F2572" t="str">
            <v xml:space="preserve"> 50-55</v>
          </cell>
          <cell r="G2572">
            <v>3.67</v>
          </cell>
          <cell r="H2572">
            <v>1.17</v>
          </cell>
          <cell r="I2572">
            <v>4.83</v>
          </cell>
          <cell r="J2572">
            <v>24.17</v>
          </cell>
          <cell r="K2572">
            <v>375.67</v>
          </cell>
          <cell r="L2572">
            <v>0</v>
          </cell>
          <cell r="M2572">
            <v>375.67</v>
          </cell>
          <cell r="N2572">
            <v>0</v>
          </cell>
        </row>
        <row r="2573">
          <cell r="A2573" t="str">
            <v>EL1.704NO_thin055</v>
          </cell>
          <cell r="B2573" t="str">
            <v xml:space="preserve">EL </v>
          </cell>
          <cell r="C2573">
            <v>1.7</v>
          </cell>
          <cell r="D2573">
            <v>4</v>
          </cell>
          <cell r="E2573" t="str">
            <v>NO_thin</v>
          </cell>
          <cell r="F2573" t="str">
            <v xml:space="preserve"> 55-60</v>
          </cell>
          <cell r="G2573">
            <v>3.21</v>
          </cell>
          <cell r="H2573">
            <v>0.67</v>
          </cell>
          <cell r="I2573">
            <v>3.88</v>
          </cell>
          <cell r="J2573">
            <v>19.38</v>
          </cell>
          <cell r="K2573">
            <v>395.05</v>
          </cell>
          <cell r="L2573">
            <v>0</v>
          </cell>
          <cell r="M2573">
            <v>395.05</v>
          </cell>
          <cell r="N2573">
            <v>0</v>
          </cell>
        </row>
        <row r="2574">
          <cell r="A2574" t="str">
            <v>EL1.704NO_thin060</v>
          </cell>
          <cell r="B2574" t="str">
            <v xml:space="preserve">EL </v>
          </cell>
          <cell r="C2574">
            <v>1.7</v>
          </cell>
          <cell r="D2574">
            <v>4</v>
          </cell>
          <cell r="E2574" t="str">
            <v>NO_thin</v>
          </cell>
          <cell r="F2574" t="str">
            <v xml:space="preserve"> 60-65</v>
          </cell>
          <cell r="G2574">
            <v>2.65</v>
          </cell>
          <cell r="H2574">
            <v>-0.5</v>
          </cell>
          <cell r="I2574">
            <v>2.16</v>
          </cell>
          <cell r="J2574">
            <v>10.79</v>
          </cell>
          <cell r="K2574">
            <v>405.85</v>
          </cell>
          <cell r="L2574">
            <v>0</v>
          </cell>
          <cell r="M2574">
            <v>405.85</v>
          </cell>
          <cell r="N2574">
            <v>0</v>
          </cell>
        </row>
        <row r="2575">
          <cell r="A2575" t="str">
            <v>EL1.704NO_thin065</v>
          </cell>
          <cell r="B2575" t="str">
            <v xml:space="preserve">EL </v>
          </cell>
          <cell r="C2575">
            <v>1.7</v>
          </cell>
          <cell r="D2575">
            <v>4</v>
          </cell>
          <cell r="E2575" t="str">
            <v>NO_thin</v>
          </cell>
          <cell r="F2575" t="str">
            <v xml:space="preserve"> 65-70</v>
          </cell>
          <cell r="G2575">
            <v>2.4500000000000002</v>
          </cell>
          <cell r="H2575">
            <v>-0.62</v>
          </cell>
          <cell r="I2575">
            <v>1.83</v>
          </cell>
          <cell r="J2575">
            <v>9.15</v>
          </cell>
          <cell r="K2575">
            <v>414.99</v>
          </cell>
          <cell r="L2575">
            <v>0</v>
          </cell>
          <cell r="M2575">
            <v>414.99</v>
          </cell>
          <cell r="N2575">
            <v>0</v>
          </cell>
        </row>
        <row r="2576">
          <cell r="A2576" t="str">
            <v>EL1.704NO_thin070</v>
          </cell>
          <cell r="B2576" t="str">
            <v xml:space="preserve">EL </v>
          </cell>
          <cell r="C2576">
            <v>1.7</v>
          </cell>
          <cell r="D2576">
            <v>4</v>
          </cell>
          <cell r="E2576" t="str">
            <v>NO_thin</v>
          </cell>
          <cell r="F2576" t="str">
            <v xml:space="preserve"> 70-75</v>
          </cell>
          <cell r="G2576">
            <v>2.02</v>
          </cell>
          <cell r="H2576">
            <v>-0.97</v>
          </cell>
          <cell r="I2576">
            <v>1.05</v>
          </cell>
          <cell r="J2576">
            <v>5.26</v>
          </cell>
          <cell r="K2576">
            <v>420.26</v>
          </cell>
          <cell r="L2576">
            <v>0</v>
          </cell>
          <cell r="M2576">
            <v>420.26</v>
          </cell>
          <cell r="N2576">
            <v>0</v>
          </cell>
        </row>
        <row r="2577">
          <cell r="A2577" t="str">
            <v>EL1.704NO_thin075</v>
          </cell>
          <cell r="B2577" t="str">
            <v xml:space="preserve">EL </v>
          </cell>
          <cell r="C2577">
            <v>1.7</v>
          </cell>
          <cell r="D2577">
            <v>4</v>
          </cell>
          <cell r="E2577" t="str">
            <v>NO_thin</v>
          </cell>
          <cell r="F2577" t="str">
            <v xml:space="preserve"> 75-80</v>
          </cell>
          <cell r="G2577">
            <v>1.36</v>
          </cell>
          <cell r="H2577">
            <v>-0.81</v>
          </cell>
          <cell r="I2577">
            <v>0.55000000000000004</v>
          </cell>
          <cell r="J2577">
            <v>2.74</v>
          </cell>
          <cell r="K2577">
            <v>423</v>
          </cell>
          <cell r="L2577">
            <v>0</v>
          </cell>
          <cell r="M2577">
            <v>423</v>
          </cell>
          <cell r="N2577">
            <v>0</v>
          </cell>
        </row>
        <row r="2578">
          <cell r="A2578" t="str">
            <v>EL1.704NO_thin080</v>
          </cell>
          <cell r="B2578" t="str">
            <v xml:space="preserve">EL </v>
          </cell>
          <cell r="C2578">
            <v>1.7</v>
          </cell>
          <cell r="D2578">
            <v>4</v>
          </cell>
          <cell r="E2578" t="str">
            <v>NO_thin</v>
          </cell>
          <cell r="F2578" t="str">
            <v xml:space="preserve"> 80-85</v>
          </cell>
          <cell r="G2578">
            <v>1.07</v>
          </cell>
          <cell r="H2578">
            <v>-0.57999999999999996</v>
          </cell>
          <cell r="I2578">
            <v>0.49</v>
          </cell>
          <cell r="J2578">
            <v>2.46</v>
          </cell>
          <cell r="K2578">
            <v>425.46</v>
          </cell>
          <cell r="L2578">
            <v>0</v>
          </cell>
          <cell r="M2578">
            <v>425.46</v>
          </cell>
          <cell r="N2578">
            <v>0</v>
          </cell>
        </row>
        <row r="2579">
          <cell r="A2579" t="str">
            <v>EL1.704NO_thin085</v>
          </cell>
          <cell r="B2579" t="str">
            <v xml:space="preserve">EL </v>
          </cell>
          <cell r="C2579">
            <v>1.7</v>
          </cell>
          <cell r="D2579">
            <v>4</v>
          </cell>
          <cell r="E2579" t="str">
            <v>NO_thin</v>
          </cell>
          <cell r="F2579" t="str">
            <v xml:space="preserve"> 85-90</v>
          </cell>
          <cell r="G2579">
            <v>0.87</v>
          </cell>
          <cell r="H2579">
            <v>-0.4</v>
          </cell>
          <cell r="I2579">
            <v>0.47</v>
          </cell>
          <cell r="J2579">
            <v>2.34</v>
          </cell>
          <cell r="K2579">
            <v>427.8</v>
          </cell>
          <cell r="L2579">
            <v>0</v>
          </cell>
          <cell r="M2579">
            <v>427.8</v>
          </cell>
          <cell r="N2579">
            <v>0</v>
          </cell>
        </row>
        <row r="2580">
          <cell r="A2580" t="str">
            <v>EL1.704NO_thin090</v>
          </cell>
          <cell r="B2580" t="str">
            <v xml:space="preserve">EL </v>
          </cell>
          <cell r="C2580">
            <v>1.7</v>
          </cell>
          <cell r="D2580">
            <v>4</v>
          </cell>
          <cell r="E2580" t="str">
            <v>NO_thin</v>
          </cell>
          <cell r="F2580" t="str">
            <v xml:space="preserve"> 90-95</v>
          </cell>
          <cell r="G2580">
            <v>0.56000000000000005</v>
          </cell>
          <cell r="H2580">
            <v>-0.33</v>
          </cell>
          <cell r="I2580">
            <v>0.23</v>
          </cell>
          <cell r="J2580">
            <v>1.1399999999999999</v>
          </cell>
          <cell r="K2580">
            <v>428.94</v>
          </cell>
          <cell r="L2580">
            <v>0</v>
          </cell>
          <cell r="M2580">
            <v>428.94</v>
          </cell>
          <cell r="N2580">
            <v>0</v>
          </cell>
        </row>
        <row r="2581">
          <cell r="A2581" t="str">
            <v>EL1.704NO_thin095</v>
          </cell>
          <cell r="B2581" t="str">
            <v xml:space="preserve">EL </v>
          </cell>
          <cell r="C2581">
            <v>1.7</v>
          </cell>
          <cell r="D2581">
            <v>4</v>
          </cell>
          <cell r="E2581" t="str">
            <v>NO_thin</v>
          </cell>
          <cell r="F2581" t="str">
            <v xml:space="preserve"> 95-100</v>
          </cell>
          <cell r="G2581">
            <v>0.39</v>
          </cell>
          <cell r="H2581">
            <v>-0.08</v>
          </cell>
          <cell r="I2581">
            <v>0.31</v>
          </cell>
          <cell r="J2581">
            <v>1.56</v>
          </cell>
          <cell r="K2581">
            <v>430.5</v>
          </cell>
          <cell r="L2581">
            <v>0</v>
          </cell>
          <cell r="M2581">
            <v>430.5</v>
          </cell>
          <cell r="N2581">
            <v>0</v>
          </cell>
        </row>
        <row r="2582">
          <cell r="A2582" t="str">
            <v>EL1.704NO_thin100</v>
          </cell>
          <cell r="B2582" t="str">
            <v xml:space="preserve">EL </v>
          </cell>
          <cell r="C2582">
            <v>1.7</v>
          </cell>
          <cell r="D2582">
            <v>4</v>
          </cell>
          <cell r="E2582" t="str">
            <v>NO_thin</v>
          </cell>
          <cell r="F2582" t="str">
            <v>100-105</v>
          </cell>
          <cell r="G2582">
            <v>0.47</v>
          </cell>
          <cell r="H2582">
            <v>-7.0000000000000007E-2</v>
          </cell>
          <cell r="I2582">
            <v>0.4</v>
          </cell>
          <cell r="J2582">
            <v>2.0099999999999998</v>
          </cell>
          <cell r="K2582">
            <v>432.51</v>
          </cell>
          <cell r="L2582">
            <v>0</v>
          </cell>
          <cell r="M2582">
            <v>432.51</v>
          </cell>
          <cell r="N2582">
            <v>0</v>
          </cell>
        </row>
        <row r="2583">
          <cell r="A2583" t="str">
            <v>EL1.704NO_thin105</v>
          </cell>
          <cell r="B2583" t="str">
            <v xml:space="preserve">EL </v>
          </cell>
          <cell r="C2583">
            <v>1.7</v>
          </cell>
          <cell r="D2583">
            <v>4</v>
          </cell>
          <cell r="E2583" t="str">
            <v>NO_thin</v>
          </cell>
          <cell r="F2583" t="str">
            <v>105-110</v>
          </cell>
          <cell r="G2583">
            <v>0.51</v>
          </cell>
          <cell r="H2583">
            <v>0.04</v>
          </cell>
          <cell r="I2583">
            <v>0.55000000000000004</v>
          </cell>
          <cell r="J2583">
            <v>2.77</v>
          </cell>
          <cell r="K2583">
            <v>435.28</v>
          </cell>
          <cell r="L2583">
            <v>0</v>
          </cell>
          <cell r="M2583">
            <v>435.28</v>
          </cell>
          <cell r="N2583">
            <v>0</v>
          </cell>
        </row>
        <row r="2584">
          <cell r="A2584" t="str">
            <v>EL1.704NO_thin110</v>
          </cell>
          <cell r="B2584" t="str">
            <v xml:space="preserve">EL </v>
          </cell>
          <cell r="C2584">
            <v>1.7</v>
          </cell>
          <cell r="D2584">
            <v>4</v>
          </cell>
          <cell r="E2584" t="str">
            <v>NO_thin</v>
          </cell>
          <cell r="F2584" t="str">
            <v>110-115</v>
          </cell>
          <cell r="G2584">
            <v>0.41</v>
          </cell>
          <cell r="H2584">
            <v>-0.08</v>
          </cell>
          <cell r="I2584">
            <v>0.33</v>
          </cell>
          <cell r="J2584">
            <v>1.65</v>
          </cell>
          <cell r="K2584">
            <v>436.92</v>
          </cell>
          <cell r="L2584">
            <v>0</v>
          </cell>
          <cell r="M2584">
            <v>436.92</v>
          </cell>
          <cell r="N2584">
            <v>0</v>
          </cell>
        </row>
        <row r="2585">
          <cell r="A2585" t="str">
            <v>EL1.704NO_thin115</v>
          </cell>
          <cell r="B2585" t="str">
            <v xml:space="preserve">EL </v>
          </cell>
          <cell r="C2585">
            <v>1.7</v>
          </cell>
          <cell r="D2585">
            <v>4</v>
          </cell>
          <cell r="E2585" t="str">
            <v>NO_thin</v>
          </cell>
          <cell r="F2585" t="str">
            <v>115-120</v>
          </cell>
          <cell r="G2585">
            <v>0.34</v>
          </cell>
          <cell r="H2585">
            <v>-0.08</v>
          </cell>
          <cell r="I2585">
            <v>0.26</v>
          </cell>
          <cell r="J2585">
            <v>1.3</v>
          </cell>
          <cell r="K2585">
            <v>438.22</v>
          </cell>
          <cell r="L2585">
            <v>0</v>
          </cell>
          <cell r="M2585">
            <v>438.22</v>
          </cell>
          <cell r="N2585">
            <v>0</v>
          </cell>
        </row>
        <row r="2586">
          <cell r="A2586" t="str">
            <v>EL1.704NO_thin120</v>
          </cell>
          <cell r="B2586" t="str">
            <v xml:space="preserve">EL </v>
          </cell>
          <cell r="C2586">
            <v>1.7</v>
          </cell>
          <cell r="D2586">
            <v>4</v>
          </cell>
          <cell r="E2586" t="str">
            <v>NO_thin</v>
          </cell>
          <cell r="F2586" t="str">
            <v>120-125</v>
          </cell>
          <cell r="G2586">
            <v>0.28999999999999998</v>
          </cell>
          <cell r="H2586">
            <v>-0.08</v>
          </cell>
          <cell r="I2586">
            <v>0.21</v>
          </cell>
          <cell r="J2586">
            <v>1.06</v>
          </cell>
          <cell r="K2586">
            <v>439.28</v>
          </cell>
          <cell r="L2586">
            <v>0</v>
          </cell>
          <cell r="M2586">
            <v>439.28</v>
          </cell>
          <cell r="N2586">
            <v>0</v>
          </cell>
        </row>
        <row r="2587">
          <cell r="A2587" t="str">
            <v>EL1.704NO_thin125</v>
          </cell>
          <cell r="B2587" t="str">
            <v xml:space="preserve">EL </v>
          </cell>
          <cell r="C2587">
            <v>1.7</v>
          </cell>
          <cell r="D2587">
            <v>4</v>
          </cell>
          <cell r="E2587" t="str">
            <v>NO_thin</v>
          </cell>
          <cell r="F2587" t="str">
            <v>125-130</v>
          </cell>
          <cell r="G2587">
            <v>0.25</v>
          </cell>
          <cell r="H2587">
            <v>-0.06</v>
          </cell>
          <cell r="I2587">
            <v>0.19</v>
          </cell>
          <cell r="J2587">
            <v>0.93</v>
          </cell>
          <cell r="K2587">
            <v>440.22</v>
          </cell>
          <cell r="L2587">
            <v>0</v>
          </cell>
          <cell r="M2587">
            <v>440.22</v>
          </cell>
          <cell r="N2587">
            <v>0</v>
          </cell>
        </row>
        <row r="2588">
          <cell r="A2588" t="str">
            <v>EL1.704NO_thin130</v>
          </cell>
          <cell r="B2588" t="str">
            <v xml:space="preserve">EL </v>
          </cell>
          <cell r="C2588">
            <v>1.7</v>
          </cell>
          <cell r="D2588">
            <v>4</v>
          </cell>
          <cell r="E2588" t="str">
            <v>NO_thin</v>
          </cell>
          <cell r="F2588" t="str">
            <v>130-135</v>
          </cell>
          <cell r="G2588">
            <v>0.21</v>
          </cell>
          <cell r="H2588">
            <v>0.15</v>
          </cell>
          <cell r="I2588">
            <v>0.37</v>
          </cell>
          <cell r="J2588">
            <v>1.84</v>
          </cell>
          <cell r="K2588">
            <v>442.05</v>
          </cell>
          <cell r="L2588">
            <v>0</v>
          </cell>
          <cell r="M2588">
            <v>442.05</v>
          </cell>
          <cell r="N2588">
            <v>0</v>
          </cell>
        </row>
        <row r="2589">
          <cell r="A2589" t="str">
            <v>EL1.704NO_thin135</v>
          </cell>
          <cell r="B2589" t="str">
            <v xml:space="preserve">EL </v>
          </cell>
          <cell r="C2589">
            <v>1.7</v>
          </cell>
          <cell r="D2589">
            <v>4</v>
          </cell>
          <cell r="E2589" t="str">
            <v>NO_thin</v>
          </cell>
          <cell r="F2589" t="str">
            <v>135-140</v>
          </cell>
          <cell r="G2589">
            <v>0.17</v>
          </cell>
          <cell r="H2589">
            <v>-0.08</v>
          </cell>
          <cell r="I2589">
            <v>0.09</v>
          </cell>
          <cell r="J2589">
            <v>0.43</v>
          </cell>
          <cell r="K2589">
            <v>442.48</v>
          </cell>
          <cell r="L2589">
            <v>0</v>
          </cell>
          <cell r="M2589">
            <v>442.48</v>
          </cell>
          <cell r="N2589">
            <v>0</v>
          </cell>
        </row>
        <row r="2590">
          <cell r="A2590" t="str">
            <v>EL1.704NO_thin140</v>
          </cell>
          <cell r="B2590" t="str">
            <v xml:space="preserve">EL </v>
          </cell>
          <cell r="C2590">
            <v>1.7</v>
          </cell>
          <cell r="D2590">
            <v>4</v>
          </cell>
          <cell r="E2590" t="str">
            <v>NO_thin</v>
          </cell>
          <cell r="F2590" t="str">
            <v>140-145</v>
          </cell>
          <cell r="G2590">
            <v>0.28999999999999998</v>
          </cell>
          <cell r="H2590">
            <v>-0.08</v>
          </cell>
          <cell r="I2590">
            <v>0.21</v>
          </cell>
          <cell r="J2590">
            <v>1.05</v>
          </cell>
          <cell r="K2590">
            <v>443.53</v>
          </cell>
          <cell r="L2590">
            <v>0</v>
          </cell>
          <cell r="M2590">
            <v>443.53</v>
          </cell>
          <cell r="N2590">
            <v>0</v>
          </cell>
        </row>
        <row r="2591">
          <cell r="A2591" t="str">
            <v>EL1.704NO_thin145</v>
          </cell>
          <cell r="B2591" t="str">
            <v xml:space="preserve">EL </v>
          </cell>
          <cell r="C2591">
            <v>1.7</v>
          </cell>
          <cell r="D2591">
            <v>4</v>
          </cell>
          <cell r="E2591" t="str">
            <v>NO_thin</v>
          </cell>
          <cell r="F2591" t="str">
            <v>145-150</v>
          </cell>
          <cell r="G2591">
            <v>0.33</v>
          </cell>
          <cell r="H2591">
            <v>-0.06</v>
          </cell>
          <cell r="I2591">
            <v>0.27</v>
          </cell>
          <cell r="J2591">
            <v>1.35</v>
          </cell>
          <cell r="K2591">
            <v>444.87</v>
          </cell>
          <cell r="L2591">
            <v>0</v>
          </cell>
          <cell r="M2591">
            <v>444.87</v>
          </cell>
          <cell r="N2591">
            <v>0</v>
          </cell>
        </row>
        <row r="2592">
          <cell r="A2592" t="str">
            <v>EL1.704NO_thin150</v>
          </cell>
          <cell r="B2592" t="str">
            <v xml:space="preserve">EL </v>
          </cell>
          <cell r="C2592">
            <v>1.7</v>
          </cell>
          <cell r="D2592">
            <v>4</v>
          </cell>
          <cell r="E2592" t="str">
            <v>NO_thin</v>
          </cell>
          <cell r="F2592" t="str">
            <v>150-155</v>
          </cell>
          <cell r="G2592">
            <v>0.18</v>
          </cell>
          <cell r="H2592">
            <v>-0.06</v>
          </cell>
          <cell r="I2592">
            <v>0.12</v>
          </cell>
          <cell r="J2592">
            <v>0.62</v>
          </cell>
          <cell r="K2592">
            <v>445.49</v>
          </cell>
          <cell r="L2592">
            <v>0</v>
          </cell>
          <cell r="M2592">
            <v>445.49</v>
          </cell>
          <cell r="N2592">
            <v>0</v>
          </cell>
        </row>
        <row r="2593">
          <cell r="A2593" t="str">
            <v>EL1.704NO_thin155</v>
          </cell>
          <cell r="B2593" t="str">
            <v xml:space="preserve">EL </v>
          </cell>
          <cell r="C2593">
            <v>1.7</v>
          </cell>
          <cell r="D2593">
            <v>4</v>
          </cell>
          <cell r="E2593" t="str">
            <v>NO_thin</v>
          </cell>
          <cell r="F2593" t="str">
            <v>155-160</v>
          </cell>
          <cell r="G2593">
            <v>0.05</v>
          </cell>
          <cell r="H2593">
            <v>-0.04</v>
          </cell>
          <cell r="I2593">
            <v>0.01</v>
          </cell>
          <cell r="J2593">
            <v>0.06</v>
          </cell>
          <cell r="K2593">
            <v>445.56</v>
          </cell>
          <cell r="L2593">
            <v>0</v>
          </cell>
          <cell r="M2593">
            <v>445.56</v>
          </cell>
          <cell r="N2593">
            <v>0</v>
          </cell>
        </row>
        <row r="2594">
          <cell r="A2594" t="str">
            <v>EL1.704NO_thin160</v>
          </cell>
          <cell r="B2594" t="str">
            <v xml:space="preserve">EL </v>
          </cell>
          <cell r="C2594">
            <v>1.7</v>
          </cell>
          <cell r="D2594">
            <v>4</v>
          </cell>
          <cell r="E2594" t="str">
            <v>NO_thin</v>
          </cell>
          <cell r="F2594" t="str">
            <v>160-165</v>
          </cell>
          <cell r="G2594">
            <v>0.08</v>
          </cell>
          <cell r="H2594">
            <v>-0.02</v>
          </cell>
          <cell r="I2594">
            <v>0.06</v>
          </cell>
          <cell r="J2594">
            <v>0.3</v>
          </cell>
          <cell r="K2594">
            <v>445.86</v>
          </cell>
          <cell r="L2594">
            <v>0</v>
          </cell>
          <cell r="M2594">
            <v>445.86</v>
          </cell>
          <cell r="N2594">
            <v>0</v>
          </cell>
        </row>
        <row r="2595">
          <cell r="A2595" t="str">
            <v>EL1.704NO_thin165</v>
          </cell>
          <cell r="B2595" t="str">
            <v xml:space="preserve">EL </v>
          </cell>
          <cell r="C2595">
            <v>1.7</v>
          </cell>
          <cell r="D2595">
            <v>4</v>
          </cell>
          <cell r="E2595" t="str">
            <v>NO_thin</v>
          </cell>
          <cell r="F2595" t="str">
            <v>165-170</v>
          </cell>
          <cell r="G2595">
            <v>0.06</v>
          </cell>
          <cell r="H2595">
            <v>-0.02</v>
          </cell>
          <cell r="I2595">
            <v>0.04</v>
          </cell>
          <cell r="J2595">
            <v>0.22</v>
          </cell>
          <cell r="K2595">
            <v>446.08</v>
          </cell>
          <cell r="L2595">
            <v>0</v>
          </cell>
          <cell r="M2595">
            <v>446.08</v>
          </cell>
          <cell r="N2595">
            <v>0</v>
          </cell>
        </row>
        <row r="2596">
          <cell r="A2596" t="str">
            <v>EL1.704NO_thin170</v>
          </cell>
          <cell r="B2596" t="str">
            <v xml:space="preserve">EL </v>
          </cell>
          <cell r="C2596">
            <v>1.7</v>
          </cell>
          <cell r="D2596">
            <v>4</v>
          </cell>
          <cell r="E2596" t="str">
            <v>NO_thin</v>
          </cell>
          <cell r="F2596" t="str">
            <v>170-175</v>
          </cell>
          <cell r="G2596">
            <v>0.05</v>
          </cell>
          <cell r="H2596">
            <v>-0.02</v>
          </cell>
          <cell r="I2596">
            <v>0.03</v>
          </cell>
          <cell r="J2596">
            <v>0.15</v>
          </cell>
          <cell r="K2596">
            <v>446.23</v>
          </cell>
          <cell r="L2596">
            <v>0</v>
          </cell>
          <cell r="M2596">
            <v>446.23</v>
          </cell>
          <cell r="N2596">
            <v>0</v>
          </cell>
        </row>
        <row r="2597">
          <cell r="A2597" t="str">
            <v>EL1.704NO_thin175</v>
          </cell>
          <cell r="B2597" t="str">
            <v xml:space="preserve">EL </v>
          </cell>
          <cell r="C2597">
            <v>1.7</v>
          </cell>
          <cell r="D2597">
            <v>4</v>
          </cell>
          <cell r="E2597" t="str">
            <v>NO_thin</v>
          </cell>
          <cell r="F2597" t="str">
            <v>175-180</v>
          </cell>
          <cell r="G2597">
            <v>0.05</v>
          </cell>
          <cell r="H2597">
            <v>-0.01</v>
          </cell>
          <cell r="I2597">
            <v>0.03</v>
          </cell>
          <cell r="J2597">
            <v>0.16</v>
          </cell>
          <cell r="K2597">
            <v>446.39</v>
          </cell>
          <cell r="L2597">
            <v>0</v>
          </cell>
          <cell r="M2597">
            <v>446.39</v>
          </cell>
          <cell r="N2597">
            <v>0</v>
          </cell>
        </row>
        <row r="2598">
          <cell r="A2598" t="str">
            <v>EL1.704NO_thin180</v>
          </cell>
          <cell r="B2598" t="str">
            <v xml:space="preserve">EL </v>
          </cell>
          <cell r="C2598">
            <v>1.7</v>
          </cell>
          <cell r="D2598">
            <v>4</v>
          </cell>
          <cell r="E2598" t="str">
            <v>NO_thin</v>
          </cell>
          <cell r="F2598" t="str">
            <v>180-185</v>
          </cell>
          <cell r="G2598">
            <v>0.04</v>
          </cell>
          <cell r="H2598">
            <v>-0.01</v>
          </cell>
          <cell r="I2598">
            <v>0.03</v>
          </cell>
          <cell r="J2598">
            <v>0.16</v>
          </cell>
          <cell r="K2598">
            <v>446.55</v>
          </cell>
          <cell r="L2598">
            <v>0</v>
          </cell>
          <cell r="M2598">
            <v>446.55</v>
          </cell>
          <cell r="N2598">
            <v>0</v>
          </cell>
        </row>
        <row r="2599">
          <cell r="A2599" t="str">
            <v>EL1.704NO_thin185</v>
          </cell>
          <cell r="B2599" t="str">
            <v xml:space="preserve">EL </v>
          </cell>
          <cell r="C2599">
            <v>1.7</v>
          </cell>
          <cell r="D2599">
            <v>4</v>
          </cell>
          <cell r="E2599" t="str">
            <v>NO_thin</v>
          </cell>
          <cell r="F2599" t="str">
            <v>185-190</v>
          </cell>
          <cell r="G2599">
            <v>0.04</v>
          </cell>
          <cell r="H2599">
            <v>-0.01</v>
          </cell>
          <cell r="I2599">
            <v>0.03</v>
          </cell>
          <cell r="J2599">
            <v>0.13</v>
          </cell>
          <cell r="K2599">
            <v>446.68</v>
          </cell>
          <cell r="L2599">
            <v>0</v>
          </cell>
          <cell r="M2599">
            <v>446.68</v>
          </cell>
          <cell r="N2599">
            <v>0</v>
          </cell>
        </row>
        <row r="2600">
          <cell r="A2600" t="str">
            <v>EL1.704NO_thin190</v>
          </cell>
          <cell r="B2600" t="str">
            <v xml:space="preserve">EL </v>
          </cell>
          <cell r="C2600">
            <v>1.7</v>
          </cell>
          <cell r="D2600">
            <v>4</v>
          </cell>
          <cell r="E2600" t="str">
            <v>NO_thin</v>
          </cell>
          <cell r="F2600" t="str">
            <v>190-195</v>
          </cell>
          <cell r="G2600">
            <v>0.03</v>
          </cell>
          <cell r="H2600">
            <v>-0.01</v>
          </cell>
          <cell r="I2600">
            <v>0.02</v>
          </cell>
          <cell r="J2600">
            <v>0.11</v>
          </cell>
          <cell r="K2600">
            <v>446.8</v>
          </cell>
          <cell r="L2600">
            <v>0</v>
          </cell>
          <cell r="M2600">
            <v>446.8</v>
          </cell>
          <cell r="N2600">
            <v>0</v>
          </cell>
        </row>
        <row r="2601">
          <cell r="A2601" t="str">
            <v>EL1.704NO_thin195</v>
          </cell>
          <cell r="B2601" t="str">
            <v xml:space="preserve">EL </v>
          </cell>
          <cell r="C2601">
            <v>1.7</v>
          </cell>
          <cell r="D2601">
            <v>4</v>
          </cell>
          <cell r="E2601" t="str">
            <v>NO_thin</v>
          </cell>
          <cell r="F2601" t="str">
            <v>195-200</v>
          </cell>
          <cell r="G2601">
            <v>0.02</v>
          </cell>
          <cell r="H2601">
            <v>-0.01</v>
          </cell>
          <cell r="I2601">
            <v>0.01</v>
          </cell>
          <cell r="J2601">
            <v>0.05</v>
          </cell>
          <cell r="K2601">
            <v>446.85</v>
          </cell>
          <cell r="L2601">
            <v>0</v>
          </cell>
          <cell r="M2601">
            <v>446.85</v>
          </cell>
          <cell r="N2601">
            <v>0</v>
          </cell>
        </row>
        <row r="2602">
          <cell r="A2602" t="str">
            <v>EL1.704Thinned000</v>
          </cell>
          <cell r="B2602" t="str">
            <v xml:space="preserve">EL </v>
          </cell>
          <cell r="C2602">
            <v>1.7</v>
          </cell>
          <cell r="D2602">
            <v>4</v>
          </cell>
          <cell r="E2602" t="str">
            <v>Thinned</v>
          </cell>
          <cell r="F2602" t="str">
            <v xml:space="preserve">  0-5</v>
          </cell>
          <cell r="G2602">
            <v>0.09</v>
          </cell>
          <cell r="H2602">
            <v>0.51</v>
          </cell>
          <cell r="I2602">
            <v>0.6</v>
          </cell>
          <cell r="J2602">
            <v>2.98</v>
          </cell>
          <cell r="K2602">
            <v>2.98</v>
          </cell>
          <cell r="L2602">
            <v>0</v>
          </cell>
          <cell r="M2602">
            <v>2.98</v>
          </cell>
          <cell r="N2602">
            <v>0</v>
          </cell>
        </row>
        <row r="2603">
          <cell r="A2603" t="str">
            <v>EL1.704Thinned005</v>
          </cell>
          <cell r="B2603" t="str">
            <v xml:space="preserve">EL </v>
          </cell>
          <cell r="C2603">
            <v>1.7</v>
          </cell>
          <cell r="D2603">
            <v>4</v>
          </cell>
          <cell r="E2603" t="str">
            <v>Thinned</v>
          </cell>
          <cell r="F2603" t="str">
            <v xml:space="preserve">  5-10</v>
          </cell>
          <cell r="G2603">
            <v>0.26</v>
          </cell>
          <cell r="H2603">
            <v>0.63</v>
          </cell>
          <cell r="I2603">
            <v>0.89</v>
          </cell>
          <cell r="J2603">
            <v>4.45</v>
          </cell>
          <cell r="K2603">
            <v>7.43</v>
          </cell>
          <cell r="L2603">
            <v>0</v>
          </cell>
          <cell r="M2603">
            <v>7.43</v>
          </cell>
          <cell r="N2603">
            <v>0</v>
          </cell>
        </row>
        <row r="2604">
          <cell r="A2604" t="str">
            <v>EL1.704Thinned010</v>
          </cell>
          <cell r="B2604" t="str">
            <v xml:space="preserve">EL </v>
          </cell>
          <cell r="C2604">
            <v>1.7</v>
          </cell>
          <cell r="D2604">
            <v>4</v>
          </cell>
          <cell r="E2604" t="str">
            <v>Thinned</v>
          </cell>
          <cell r="F2604" t="str">
            <v xml:space="preserve"> 10-15</v>
          </cell>
          <cell r="G2604">
            <v>0.8</v>
          </cell>
          <cell r="H2604">
            <v>0.63</v>
          </cell>
          <cell r="I2604">
            <v>1.43</v>
          </cell>
          <cell r="J2604">
            <v>7.14</v>
          </cell>
          <cell r="K2604">
            <v>14.56</v>
          </cell>
          <cell r="L2604">
            <v>0</v>
          </cell>
          <cell r="M2604">
            <v>14.56</v>
          </cell>
          <cell r="N2604">
            <v>0</v>
          </cell>
        </row>
        <row r="2605">
          <cell r="A2605" t="str">
            <v>EL1.704Thinned015</v>
          </cell>
          <cell r="B2605" t="str">
            <v xml:space="preserve">EL </v>
          </cell>
          <cell r="C2605">
            <v>1.7</v>
          </cell>
          <cell r="D2605">
            <v>4</v>
          </cell>
          <cell r="E2605" t="str">
            <v>Thinned</v>
          </cell>
          <cell r="F2605" t="str">
            <v xml:space="preserve"> 15-20</v>
          </cell>
          <cell r="G2605">
            <v>2.4300000000000002</v>
          </cell>
          <cell r="H2605">
            <v>0.63</v>
          </cell>
          <cell r="I2605">
            <v>3.06</v>
          </cell>
          <cell r="J2605">
            <v>15.3</v>
          </cell>
          <cell r="K2605">
            <v>29.86</v>
          </cell>
          <cell r="L2605">
            <v>0</v>
          </cell>
          <cell r="M2605">
            <v>29.86</v>
          </cell>
          <cell r="N2605">
            <v>0</v>
          </cell>
        </row>
        <row r="2606">
          <cell r="A2606" t="str">
            <v>EL1.704Thinned020</v>
          </cell>
          <cell r="B2606" t="str">
            <v xml:space="preserve">EL </v>
          </cell>
          <cell r="C2606">
            <v>1.7</v>
          </cell>
          <cell r="D2606">
            <v>4</v>
          </cell>
          <cell r="E2606" t="str">
            <v>Thinned</v>
          </cell>
          <cell r="F2606" t="str">
            <v xml:space="preserve"> 20-25</v>
          </cell>
          <cell r="G2606">
            <v>7.41</v>
          </cell>
          <cell r="H2606">
            <v>0.63</v>
          </cell>
          <cell r="I2606">
            <v>8.0399999999999991</v>
          </cell>
          <cell r="J2606">
            <v>40.200000000000003</v>
          </cell>
          <cell r="K2606">
            <v>70.06</v>
          </cell>
          <cell r="L2606">
            <v>0</v>
          </cell>
          <cell r="M2606">
            <v>70.06</v>
          </cell>
          <cell r="N2606">
            <v>0</v>
          </cell>
        </row>
        <row r="2607">
          <cell r="A2607" t="str">
            <v>EL1.704Thinned025</v>
          </cell>
          <cell r="B2607" t="str">
            <v xml:space="preserve">EL </v>
          </cell>
          <cell r="C2607">
            <v>1.7</v>
          </cell>
          <cell r="D2607">
            <v>4</v>
          </cell>
          <cell r="E2607" t="str">
            <v>Thinned</v>
          </cell>
          <cell r="F2607" t="str">
            <v xml:space="preserve"> 25-30</v>
          </cell>
          <cell r="G2607">
            <v>17.97</v>
          </cell>
          <cell r="H2607">
            <v>1.79</v>
          </cell>
          <cell r="I2607">
            <v>19.760000000000002</v>
          </cell>
          <cell r="J2607">
            <v>98.8</v>
          </cell>
          <cell r="K2607">
            <v>168.86</v>
          </cell>
          <cell r="L2607">
            <v>0</v>
          </cell>
          <cell r="M2607">
            <v>168.86</v>
          </cell>
          <cell r="N2607">
            <v>0</v>
          </cell>
        </row>
        <row r="2608">
          <cell r="A2608" t="str">
            <v>EL1.704Thinned030</v>
          </cell>
          <cell r="B2608" t="str">
            <v xml:space="preserve">EL </v>
          </cell>
          <cell r="C2608">
            <v>1.7</v>
          </cell>
          <cell r="D2608">
            <v>4</v>
          </cell>
          <cell r="E2608" t="str">
            <v>Thinned</v>
          </cell>
          <cell r="F2608" t="str">
            <v xml:space="preserve"> 30-35</v>
          </cell>
          <cell r="G2608">
            <v>4.7300000000000004</v>
          </cell>
          <cell r="H2608">
            <v>2.12</v>
          </cell>
          <cell r="I2608">
            <v>6.85</v>
          </cell>
          <cell r="J2608">
            <v>34.26</v>
          </cell>
          <cell r="K2608">
            <v>203.12</v>
          </cell>
          <cell r="L2608">
            <v>-0.08</v>
          </cell>
          <cell r="M2608">
            <v>203.04</v>
          </cell>
          <cell r="N2608">
            <v>4.97</v>
          </cell>
        </row>
        <row r="2609">
          <cell r="A2609" t="str">
            <v>EL1.704Thinned035</v>
          </cell>
          <cell r="B2609" t="str">
            <v xml:space="preserve">EL </v>
          </cell>
          <cell r="C2609">
            <v>1.7</v>
          </cell>
          <cell r="D2609">
            <v>4</v>
          </cell>
          <cell r="E2609" t="str">
            <v>Thinned</v>
          </cell>
          <cell r="F2609" t="str">
            <v xml:space="preserve"> 35-40</v>
          </cell>
          <cell r="G2609">
            <v>1.42</v>
          </cell>
          <cell r="H2609">
            <v>-0.37</v>
          </cell>
          <cell r="I2609">
            <v>1.05</v>
          </cell>
          <cell r="J2609">
            <v>5.24</v>
          </cell>
          <cell r="K2609">
            <v>208.37</v>
          </cell>
          <cell r="L2609">
            <v>-0.16</v>
          </cell>
          <cell r="M2609">
            <v>208.21</v>
          </cell>
          <cell r="N2609">
            <v>4.08</v>
          </cell>
        </row>
        <row r="2610">
          <cell r="A2610" t="str">
            <v>EL1.704Thinned040</v>
          </cell>
          <cell r="B2610" t="str">
            <v xml:space="preserve">EL </v>
          </cell>
          <cell r="C2610">
            <v>1.7</v>
          </cell>
          <cell r="D2610">
            <v>4</v>
          </cell>
          <cell r="E2610" t="str">
            <v>Thinned</v>
          </cell>
          <cell r="F2610" t="str">
            <v xml:space="preserve"> 40-45</v>
          </cell>
          <cell r="G2610">
            <v>2.59</v>
          </cell>
          <cell r="H2610">
            <v>0.78</v>
          </cell>
          <cell r="I2610">
            <v>3.37</v>
          </cell>
          <cell r="J2610">
            <v>16.84</v>
          </cell>
          <cell r="K2610">
            <v>225.21</v>
          </cell>
          <cell r="L2610">
            <v>-0.41</v>
          </cell>
          <cell r="M2610">
            <v>224.8</v>
          </cell>
          <cell r="N2610">
            <v>1.98</v>
          </cell>
        </row>
        <row r="2611">
          <cell r="A2611" t="str">
            <v>EL1.704Thinned045</v>
          </cell>
          <cell r="B2611" t="str">
            <v xml:space="preserve">EL </v>
          </cell>
          <cell r="C2611">
            <v>1.7</v>
          </cell>
          <cell r="D2611">
            <v>4</v>
          </cell>
          <cell r="E2611" t="str">
            <v>Thinned</v>
          </cell>
          <cell r="F2611" t="str">
            <v xml:space="preserve"> 45-50</v>
          </cell>
          <cell r="G2611">
            <v>1.86</v>
          </cell>
          <cell r="H2611">
            <v>0.31</v>
          </cell>
          <cell r="I2611">
            <v>2.17</v>
          </cell>
          <cell r="J2611">
            <v>10.84</v>
          </cell>
          <cell r="K2611">
            <v>236.04</v>
          </cell>
          <cell r="L2611">
            <v>-0.67</v>
          </cell>
          <cell r="M2611">
            <v>235.37</v>
          </cell>
          <cell r="N2611">
            <v>2.02</v>
          </cell>
        </row>
        <row r="2612">
          <cell r="A2612" t="str">
            <v>EL1.704Thinned050</v>
          </cell>
          <cell r="B2612" t="str">
            <v xml:space="preserve">EL </v>
          </cell>
          <cell r="C2612">
            <v>1.7</v>
          </cell>
          <cell r="D2612">
            <v>4</v>
          </cell>
          <cell r="E2612" t="str">
            <v>Thinned</v>
          </cell>
          <cell r="F2612" t="str">
            <v xml:space="preserve"> 50-55</v>
          </cell>
          <cell r="G2612">
            <v>1.63</v>
          </cell>
          <cell r="H2612">
            <v>-0.11</v>
          </cell>
          <cell r="I2612">
            <v>1.52</v>
          </cell>
          <cell r="J2612">
            <v>7.6</v>
          </cell>
          <cell r="K2612">
            <v>243.64</v>
          </cell>
          <cell r="L2612">
            <v>-0.94</v>
          </cell>
          <cell r="M2612">
            <v>242.7</v>
          </cell>
          <cell r="N2612">
            <v>2.0699999999999998</v>
          </cell>
        </row>
        <row r="2613">
          <cell r="A2613" t="str">
            <v>EL1.704Thinned055</v>
          </cell>
          <cell r="B2613" t="str">
            <v xml:space="preserve">EL </v>
          </cell>
          <cell r="C2613">
            <v>1.7</v>
          </cell>
          <cell r="D2613">
            <v>4</v>
          </cell>
          <cell r="E2613" t="str">
            <v>Thinned</v>
          </cell>
          <cell r="F2613" t="str">
            <v xml:space="preserve"> 55-60</v>
          </cell>
          <cell r="G2613">
            <v>1.29</v>
          </cell>
          <cell r="H2613">
            <v>-0.46</v>
          </cell>
          <cell r="I2613">
            <v>0.83</v>
          </cell>
          <cell r="J2613">
            <v>4.17</v>
          </cell>
          <cell r="K2613">
            <v>247.82</v>
          </cell>
          <cell r="L2613">
            <v>-1.1599999999999999</v>
          </cell>
          <cell r="M2613">
            <v>246.66</v>
          </cell>
          <cell r="N2613">
            <v>1.67</v>
          </cell>
        </row>
        <row r="2614">
          <cell r="A2614" t="str">
            <v>EL1.704Thinned060</v>
          </cell>
          <cell r="B2614" t="str">
            <v xml:space="preserve">EL </v>
          </cell>
          <cell r="C2614">
            <v>1.7</v>
          </cell>
          <cell r="D2614">
            <v>4</v>
          </cell>
          <cell r="E2614" t="str">
            <v>Thinned</v>
          </cell>
          <cell r="F2614" t="str">
            <v xml:space="preserve"> 60-65</v>
          </cell>
          <cell r="G2614">
            <v>1.77</v>
          </cell>
          <cell r="H2614">
            <v>-0.74</v>
          </cell>
          <cell r="I2614">
            <v>1.03</v>
          </cell>
          <cell r="J2614">
            <v>5.15</v>
          </cell>
          <cell r="K2614">
            <v>252.97</v>
          </cell>
          <cell r="L2614">
            <v>-1.32</v>
          </cell>
          <cell r="M2614">
            <v>251.65</v>
          </cell>
          <cell r="N2614">
            <v>1.26</v>
          </cell>
        </row>
        <row r="2615">
          <cell r="A2615" t="str">
            <v>EL1.704Thinned065</v>
          </cell>
          <cell r="B2615" t="str">
            <v xml:space="preserve">EL </v>
          </cell>
          <cell r="C2615">
            <v>1.7</v>
          </cell>
          <cell r="D2615">
            <v>4</v>
          </cell>
          <cell r="E2615" t="str">
            <v>Thinned</v>
          </cell>
          <cell r="F2615" t="str">
            <v xml:space="preserve"> 65-70</v>
          </cell>
          <cell r="G2615">
            <v>1.37</v>
          </cell>
          <cell r="H2615">
            <v>-0.71</v>
          </cell>
          <cell r="I2615">
            <v>0.66</v>
          </cell>
          <cell r="J2615">
            <v>3.3</v>
          </cell>
          <cell r="K2615">
            <v>256.27</v>
          </cell>
          <cell r="L2615">
            <v>-1.46</v>
          </cell>
          <cell r="M2615">
            <v>254.80999999999997</v>
          </cell>
          <cell r="N2615">
            <v>1.07</v>
          </cell>
        </row>
        <row r="2616">
          <cell r="A2616" t="str">
            <v>EL1.704Thinned070</v>
          </cell>
          <cell r="B2616" t="str">
            <v xml:space="preserve">EL </v>
          </cell>
          <cell r="C2616">
            <v>1.7</v>
          </cell>
          <cell r="D2616">
            <v>4</v>
          </cell>
          <cell r="E2616" t="str">
            <v>Thinned</v>
          </cell>
          <cell r="F2616" t="str">
            <v xml:space="preserve"> 70-75</v>
          </cell>
          <cell r="G2616">
            <v>1.25</v>
          </cell>
          <cell r="H2616">
            <v>-0.51</v>
          </cell>
          <cell r="I2616">
            <v>0.75</v>
          </cell>
          <cell r="J2616">
            <v>3.73</v>
          </cell>
          <cell r="K2616">
            <v>260.01</v>
          </cell>
          <cell r="L2616">
            <v>-1.58</v>
          </cell>
          <cell r="M2616">
            <v>258.43</v>
          </cell>
          <cell r="N2616">
            <v>0.92</v>
          </cell>
        </row>
        <row r="2617">
          <cell r="A2617" t="str">
            <v>EL1.704Thinned075</v>
          </cell>
          <cell r="B2617" t="str">
            <v xml:space="preserve">EL </v>
          </cell>
          <cell r="C2617">
            <v>1.7</v>
          </cell>
          <cell r="D2617">
            <v>4</v>
          </cell>
          <cell r="E2617" t="str">
            <v>Thinned</v>
          </cell>
          <cell r="F2617" t="str">
            <v xml:space="preserve"> 75-80</v>
          </cell>
          <cell r="G2617">
            <v>0.7</v>
          </cell>
          <cell r="H2617">
            <v>-0.53</v>
          </cell>
          <cell r="I2617">
            <v>0.17</v>
          </cell>
          <cell r="J2617">
            <v>0.87</v>
          </cell>
          <cell r="K2617">
            <v>260.87</v>
          </cell>
          <cell r="L2617">
            <v>-1.69</v>
          </cell>
          <cell r="M2617">
            <v>259.18</v>
          </cell>
          <cell r="N2617">
            <v>0.9</v>
          </cell>
        </row>
        <row r="2618">
          <cell r="A2618" t="str">
            <v>EL1.704Thinned080</v>
          </cell>
          <cell r="B2618" t="str">
            <v xml:space="preserve">EL </v>
          </cell>
          <cell r="C2618">
            <v>1.7</v>
          </cell>
          <cell r="D2618">
            <v>4</v>
          </cell>
          <cell r="E2618" t="str">
            <v>Thinned</v>
          </cell>
          <cell r="F2618" t="str">
            <v xml:space="preserve"> 80-85</v>
          </cell>
          <cell r="G2618">
            <v>0.74</v>
          </cell>
          <cell r="H2618">
            <v>0.16</v>
          </cell>
          <cell r="I2618">
            <v>0.91</v>
          </cell>
          <cell r="J2618">
            <v>4.53</v>
          </cell>
          <cell r="K2618">
            <v>265.39999999999998</v>
          </cell>
          <cell r="L2618">
            <v>-1.76</v>
          </cell>
          <cell r="M2618">
            <v>263.64</v>
          </cell>
          <cell r="N2618">
            <v>0.49</v>
          </cell>
        </row>
        <row r="2619">
          <cell r="A2619" t="str">
            <v>EL1.704Thinned085</v>
          </cell>
          <cell r="B2619" t="str">
            <v xml:space="preserve">EL </v>
          </cell>
          <cell r="C2619">
            <v>1.7</v>
          </cell>
          <cell r="D2619">
            <v>4</v>
          </cell>
          <cell r="E2619" t="str">
            <v>Thinned</v>
          </cell>
          <cell r="F2619" t="str">
            <v xml:space="preserve"> 85-90</v>
          </cell>
          <cell r="G2619">
            <v>0.11</v>
          </cell>
          <cell r="H2619">
            <v>-0.22</v>
          </cell>
          <cell r="I2619">
            <v>-0.11</v>
          </cell>
          <cell r="J2619">
            <v>-0.56000000000000005</v>
          </cell>
          <cell r="K2619">
            <v>264.83999999999997</v>
          </cell>
          <cell r="L2619">
            <v>-1.83</v>
          </cell>
          <cell r="M2619">
            <v>263.01</v>
          </cell>
          <cell r="N2619">
            <v>0.56000000000000005</v>
          </cell>
        </row>
        <row r="2620">
          <cell r="A2620" t="str">
            <v>EL1.704Thinned090</v>
          </cell>
          <cell r="B2620" t="str">
            <v xml:space="preserve">EL </v>
          </cell>
          <cell r="C2620">
            <v>1.7</v>
          </cell>
          <cell r="D2620">
            <v>4</v>
          </cell>
          <cell r="E2620" t="str">
            <v>Thinned</v>
          </cell>
          <cell r="F2620" t="str">
            <v xml:space="preserve"> 90-95</v>
          </cell>
          <cell r="G2620">
            <v>0.03</v>
          </cell>
          <cell r="H2620">
            <v>-0.3</v>
          </cell>
          <cell r="I2620">
            <v>-0.27</v>
          </cell>
          <cell r="J2620">
            <v>-1.35</v>
          </cell>
          <cell r="K2620">
            <v>263.49</v>
          </cell>
          <cell r="L2620">
            <v>-1.89</v>
          </cell>
          <cell r="M2620">
            <v>261.60000000000002</v>
          </cell>
          <cell r="N2620">
            <v>0.48</v>
          </cell>
        </row>
        <row r="2621">
          <cell r="A2621" t="str">
            <v>EL1.704Thinned095</v>
          </cell>
          <cell r="B2621" t="str">
            <v xml:space="preserve">EL </v>
          </cell>
          <cell r="C2621">
            <v>1.7</v>
          </cell>
          <cell r="D2621">
            <v>4</v>
          </cell>
          <cell r="E2621" t="str">
            <v>Thinned</v>
          </cell>
          <cell r="F2621" t="str">
            <v xml:space="preserve"> 95-100</v>
          </cell>
          <cell r="G2621">
            <v>0.5</v>
          </cell>
          <cell r="H2621">
            <v>0.15</v>
          </cell>
          <cell r="I2621">
            <v>0.64</v>
          </cell>
          <cell r="J2621">
            <v>3.22</v>
          </cell>
          <cell r="K2621">
            <v>266.70999999999998</v>
          </cell>
          <cell r="L2621">
            <v>-1.91</v>
          </cell>
          <cell r="M2621">
            <v>264.79999999999995</v>
          </cell>
          <cell r="N2621">
            <v>0.13</v>
          </cell>
        </row>
        <row r="2622">
          <cell r="A2622" t="str">
            <v>EL1.704Thinned100</v>
          </cell>
          <cell r="B2622" t="str">
            <v xml:space="preserve">EL </v>
          </cell>
          <cell r="C2622">
            <v>1.7</v>
          </cell>
          <cell r="D2622">
            <v>4</v>
          </cell>
          <cell r="E2622" t="str">
            <v>Thinned</v>
          </cell>
          <cell r="F2622" t="str">
            <v>100-105</v>
          </cell>
          <cell r="G2622">
            <v>0.35</v>
          </cell>
          <cell r="H2622">
            <v>-0.25</v>
          </cell>
          <cell r="I2622">
            <v>0.1</v>
          </cell>
          <cell r="J2622">
            <v>0.51</v>
          </cell>
          <cell r="K2622">
            <v>267.22000000000003</v>
          </cell>
          <cell r="L2622">
            <v>-1.94</v>
          </cell>
          <cell r="M2622">
            <v>265.28000000000003</v>
          </cell>
          <cell r="N2622">
            <v>0.24</v>
          </cell>
        </row>
        <row r="2623">
          <cell r="A2623" t="str">
            <v>EL1.704Thinned105</v>
          </cell>
          <cell r="B2623" t="str">
            <v xml:space="preserve">EL </v>
          </cell>
          <cell r="C2623">
            <v>1.7</v>
          </cell>
          <cell r="D2623">
            <v>4</v>
          </cell>
          <cell r="E2623" t="str">
            <v>Thinned</v>
          </cell>
          <cell r="F2623" t="str">
            <v>105-110</v>
          </cell>
          <cell r="G2623">
            <v>0.64</v>
          </cell>
          <cell r="H2623">
            <v>-0.15</v>
          </cell>
          <cell r="I2623">
            <v>0.5</v>
          </cell>
          <cell r="J2623">
            <v>2.48</v>
          </cell>
          <cell r="K2623">
            <v>269.7</v>
          </cell>
          <cell r="L2623">
            <v>-1.96</v>
          </cell>
          <cell r="M2623">
            <v>267.74</v>
          </cell>
          <cell r="N2623">
            <v>0.16</v>
          </cell>
        </row>
        <row r="2624">
          <cell r="A2624" t="str">
            <v>EL1.704Thinned110</v>
          </cell>
          <cell r="B2624" t="str">
            <v xml:space="preserve">EL </v>
          </cell>
          <cell r="C2624">
            <v>1.7</v>
          </cell>
          <cell r="D2624">
            <v>4</v>
          </cell>
          <cell r="E2624" t="str">
            <v>Thinned</v>
          </cell>
          <cell r="F2624" t="str">
            <v>110-115</v>
          </cell>
          <cell r="G2624">
            <v>0.61</v>
          </cell>
          <cell r="H2624">
            <v>-0.16</v>
          </cell>
          <cell r="I2624">
            <v>0.45</v>
          </cell>
          <cell r="J2624">
            <v>2.25</v>
          </cell>
          <cell r="K2624">
            <v>271.95</v>
          </cell>
          <cell r="L2624">
            <v>-1.96</v>
          </cell>
          <cell r="M2624">
            <v>269.99</v>
          </cell>
          <cell r="N2624">
            <v>0</v>
          </cell>
        </row>
        <row r="2625">
          <cell r="A2625" t="str">
            <v>EL1.704Thinned115</v>
          </cell>
          <cell r="B2625" t="str">
            <v xml:space="preserve">EL </v>
          </cell>
          <cell r="C2625">
            <v>1.7</v>
          </cell>
          <cell r="D2625">
            <v>4</v>
          </cell>
          <cell r="E2625" t="str">
            <v>Thinned</v>
          </cell>
          <cell r="F2625" t="str">
            <v>115-120</v>
          </cell>
          <cell r="G2625">
            <v>0.38</v>
          </cell>
          <cell r="H2625">
            <v>-0.06</v>
          </cell>
          <cell r="I2625">
            <v>0.32</v>
          </cell>
          <cell r="J2625">
            <v>1.58</v>
          </cell>
          <cell r="K2625">
            <v>273.52999999999997</v>
          </cell>
          <cell r="L2625">
            <v>-1.96</v>
          </cell>
          <cell r="M2625">
            <v>271.57</v>
          </cell>
          <cell r="N2625">
            <v>0</v>
          </cell>
        </row>
        <row r="2626">
          <cell r="A2626" t="str">
            <v>EL1.704Thinned120</v>
          </cell>
          <cell r="B2626" t="str">
            <v xml:space="preserve">EL </v>
          </cell>
          <cell r="C2626">
            <v>1.7</v>
          </cell>
          <cell r="D2626">
            <v>4</v>
          </cell>
          <cell r="E2626" t="str">
            <v>Thinned</v>
          </cell>
          <cell r="F2626" t="str">
            <v>120-125</v>
          </cell>
          <cell r="G2626">
            <v>0.56999999999999995</v>
          </cell>
          <cell r="H2626">
            <v>-0.01</v>
          </cell>
          <cell r="I2626">
            <v>0.56000000000000005</v>
          </cell>
          <cell r="J2626">
            <v>2.81</v>
          </cell>
          <cell r="K2626">
            <v>276.33999999999997</v>
          </cell>
          <cell r="L2626">
            <v>-1.96</v>
          </cell>
          <cell r="M2626">
            <v>274.38</v>
          </cell>
          <cell r="N2626">
            <v>0</v>
          </cell>
        </row>
        <row r="2627">
          <cell r="A2627" t="str">
            <v>EL1.704Thinned125</v>
          </cell>
          <cell r="B2627" t="str">
            <v xml:space="preserve">EL </v>
          </cell>
          <cell r="C2627">
            <v>1.7</v>
          </cell>
          <cell r="D2627">
            <v>4</v>
          </cell>
          <cell r="E2627" t="str">
            <v>Thinned</v>
          </cell>
          <cell r="F2627" t="str">
            <v>125-130</v>
          </cell>
          <cell r="G2627">
            <v>0.37</v>
          </cell>
          <cell r="H2627">
            <v>0.02</v>
          </cell>
          <cell r="I2627">
            <v>0.38</v>
          </cell>
          <cell r="J2627">
            <v>1.92</v>
          </cell>
          <cell r="K2627">
            <v>278.27</v>
          </cell>
          <cell r="L2627">
            <v>-1.96</v>
          </cell>
          <cell r="M2627">
            <v>276.31</v>
          </cell>
          <cell r="N2627">
            <v>0</v>
          </cell>
        </row>
        <row r="2628">
          <cell r="A2628" t="str">
            <v>EL1.704Thinned130</v>
          </cell>
          <cell r="B2628" t="str">
            <v xml:space="preserve">EL </v>
          </cell>
          <cell r="C2628">
            <v>1.7</v>
          </cell>
          <cell r="D2628">
            <v>4</v>
          </cell>
          <cell r="E2628" t="str">
            <v>Thinned</v>
          </cell>
          <cell r="F2628" t="str">
            <v>130-135</v>
          </cell>
          <cell r="G2628">
            <v>0.3</v>
          </cell>
          <cell r="H2628">
            <v>0.02</v>
          </cell>
          <cell r="I2628">
            <v>0.32</v>
          </cell>
          <cell r="J2628">
            <v>1.6</v>
          </cell>
          <cell r="K2628">
            <v>279.87</v>
          </cell>
          <cell r="L2628">
            <v>-1.96</v>
          </cell>
          <cell r="M2628">
            <v>277.91000000000003</v>
          </cell>
          <cell r="N2628">
            <v>0</v>
          </cell>
        </row>
        <row r="2629">
          <cell r="A2629" t="str">
            <v>EL1.704Thinned135</v>
          </cell>
          <cell r="B2629" t="str">
            <v xml:space="preserve">EL </v>
          </cell>
          <cell r="C2629">
            <v>1.7</v>
          </cell>
          <cell r="D2629">
            <v>4</v>
          </cell>
          <cell r="E2629" t="str">
            <v>Thinned</v>
          </cell>
          <cell r="F2629" t="str">
            <v>135-140</v>
          </cell>
          <cell r="G2629">
            <v>0.27</v>
          </cell>
          <cell r="H2629">
            <v>0.02</v>
          </cell>
          <cell r="I2629">
            <v>0.28000000000000003</v>
          </cell>
          <cell r="J2629">
            <v>1.42</v>
          </cell>
          <cell r="K2629">
            <v>281.29000000000002</v>
          </cell>
          <cell r="L2629">
            <v>-1.96</v>
          </cell>
          <cell r="M2629">
            <v>279.33000000000004</v>
          </cell>
          <cell r="N2629">
            <v>0</v>
          </cell>
        </row>
        <row r="2630">
          <cell r="A2630" t="str">
            <v>EL1.704Thinned140</v>
          </cell>
          <cell r="B2630" t="str">
            <v xml:space="preserve">EL </v>
          </cell>
          <cell r="C2630">
            <v>1.7</v>
          </cell>
          <cell r="D2630">
            <v>4</v>
          </cell>
          <cell r="E2630" t="str">
            <v>Thinned</v>
          </cell>
          <cell r="F2630" t="str">
            <v>140-145</v>
          </cell>
          <cell r="G2630">
            <v>0.41</v>
          </cell>
          <cell r="H2630">
            <v>0.02</v>
          </cell>
          <cell r="I2630">
            <v>0.43</v>
          </cell>
          <cell r="J2630">
            <v>2.13</v>
          </cell>
          <cell r="K2630">
            <v>283.43</v>
          </cell>
          <cell r="L2630">
            <v>-1.96</v>
          </cell>
          <cell r="M2630">
            <v>281.47000000000003</v>
          </cell>
          <cell r="N2630">
            <v>0</v>
          </cell>
        </row>
        <row r="2631">
          <cell r="A2631" t="str">
            <v>EL1.704Thinned145</v>
          </cell>
          <cell r="B2631" t="str">
            <v xml:space="preserve">EL </v>
          </cell>
          <cell r="C2631">
            <v>1.7</v>
          </cell>
          <cell r="D2631">
            <v>4</v>
          </cell>
          <cell r="E2631" t="str">
            <v>Thinned</v>
          </cell>
          <cell r="F2631" t="str">
            <v>145-150</v>
          </cell>
          <cell r="G2631">
            <v>0.19</v>
          </cell>
          <cell r="H2631">
            <v>0.01</v>
          </cell>
          <cell r="I2631">
            <v>0.21</v>
          </cell>
          <cell r="J2631">
            <v>1.03</v>
          </cell>
          <cell r="K2631">
            <v>284.45</v>
          </cell>
          <cell r="L2631">
            <v>-1.96</v>
          </cell>
          <cell r="M2631">
            <v>282.49</v>
          </cell>
          <cell r="N2631">
            <v>0</v>
          </cell>
        </row>
        <row r="2632">
          <cell r="A2632" t="str">
            <v>EL1.704Thinned150</v>
          </cell>
          <cell r="B2632" t="str">
            <v xml:space="preserve">EL </v>
          </cell>
          <cell r="C2632">
            <v>1.7</v>
          </cell>
          <cell r="D2632">
            <v>4</v>
          </cell>
          <cell r="E2632" t="str">
            <v>Thinned</v>
          </cell>
          <cell r="F2632" t="str">
            <v>150-155</v>
          </cell>
          <cell r="G2632">
            <v>0.17</v>
          </cell>
          <cell r="H2632">
            <v>0.01</v>
          </cell>
          <cell r="I2632">
            <v>0.18</v>
          </cell>
          <cell r="J2632">
            <v>0.89</v>
          </cell>
          <cell r="K2632">
            <v>285.33999999999997</v>
          </cell>
          <cell r="L2632">
            <v>-1.96</v>
          </cell>
          <cell r="M2632">
            <v>283.38</v>
          </cell>
          <cell r="N2632">
            <v>0</v>
          </cell>
        </row>
        <row r="2633">
          <cell r="A2633" t="str">
            <v>EL1.704Thinned155</v>
          </cell>
          <cell r="B2633" t="str">
            <v xml:space="preserve">EL </v>
          </cell>
          <cell r="C2633">
            <v>1.7</v>
          </cell>
          <cell r="D2633">
            <v>4</v>
          </cell>
          <cell r="E2633" t="str">
            <v>Thinned</v>
          </cell>
          <cell r="F2633" t="str">
            <v>155-160</v>
          </cell>
          <cell r="G2633">
            <v>0.15</v>
          </cell>
          <cell r="H2633">
            <v>0.01</v>
          </cell>
          <cell r="I2633">
            <v>0.16</v>
          </cell>
          <cell r="J2633">
            <v>0.81</v>
          </cell>
          <cell r="K2633">
            <v>286.14999999999998</v>
          </cell>
          <cell r="L2633">
            <v>-1.96</v>
          </cell>
          <cell r="M2633">
            <v>284.19</v>
          </cell>
          <cell r="N2633">
            <v>0</v>
          </cell>
        </row>
        <row r="2634">
          <cell r="A2634" t="str">
            <v>EL1.704Thinned160</v>
          </cell>
          <cell r="B2634" t="str">
            <v xml:space="preserve">EL </v>
          </cell>
          <cell r="C2634">
            <v>1.7</v>
          </cell>
          <cell r="D2634">
            <v>4</v>
          </cell>
          <cell r="E2634" t="str">
            <v>Thinned</v>
          </cell>
          <cell r="F2634" t="str">
            <v>160-165</v>
          </cell>
          <cell r="G2634">
            <v>0.12</v>
          </cell>
          <cell r="H2634">
            <v>0.01</v>
          </cell>
          <cell r="I2634">
            <v>0.13</v>
          </cell>
          <cell r="J2634">
            <v>0.67</v>
          </cell>
          <cell r="K2634">
            <v>286.83</v>
          </cell>
          <cell r="L2634">
            <v>-1.96</v>
          </cell>
          <cell r="M2634">
            <v>284.87</v>
          </cell>
          <cell r="N2634">
            <v>0</v>
          </cell>
        </row>
        <row r="2635">
          <cell r="A2635" t="str">
            <v>EL1.704Thinned165</v>
          </cell>
          <cell r="B2635" t="str">
            <v xml:space="preserve">EL </v>
          </cell>
          <cell r="C2635">
            <v>1.7</v>
          </cell>
          <cell r="D2635">
            <v>4</v>
          </cell>
          <cell r="E2635" t="str">
            <v>Thinned</v>
          </cell>
          <cell r="F2635" t="str">
            <v>165-170</v>
          </cell>
          <cell r="G2635">
            <v>0.3</v>
          </cell>
          <cell r="H2635">
            <v>0.01</v>
          </cell>
          <cell r="I2635">
            <v>0.31</v>
          </cell>
          <cell r="J2635">
            <v>1.57</v>
          </cell>
          <cell r="K2635">
            <v>288.39999999999998</v>
          </cell>
          <cell r="L2635">
            <v>-1.96</v>
          </cell>
          <cell r="M2635">
            <v>286.44</v>
          </cell>
          <cell r="N2635">
            <v>0</v>
          </cell>
        </row>
        <row r="2636">
          <cell r="A2636" t="str">
            <v>EL1.704Thinned170</v>
          </cell>
          <cell r="B2636" t="str">
            <v xml:space="preserve">EL </v>
          </cell>
          <cell r="C2636">
            <v>1.7</v>
          </cell>
          <cell r="D2636">
            <v>4</v>
          </cell>
          <cell r="E2636" t="str">
            <v>Thinned</v>
          </cell>
          <cell r="F2636" t="str">
            <v>170-175</v>
          </cell>
          <cell r="G2636">
            <v>0.09</v>
          </cell>
          <cell r="H2636">
            <v>0.01</v>
          </cell>
          <cell r="I2636">
            <v>0.1</v>
          </cell>
          <cell r="J2636">
            <v>0.5</v>
          </cell>
          <cell r="K2636">
            <v>288.89</v>
          </cell>
          <cell r="L2636">
            <v>-1.96</v>
          </cell>
          <cell r="M2636">
            <v>286.93</v>
          </cell>
          <cell r="N2636">
            <v>0</v>
          </cell>
        </row>
        <row r="2637">
          <cell r="A2637" t="str">
            <v>EL1.704Thinned175</v>
          </cell>
          <cell r="B2637" t="str">
            <v xml:space="preserve">EL </v>
          </cell>
          <cell r="C2637">
            <v>1.7</v>
          </cell>
          <cell r="D2637">
            <v>4</v>
          </cell>
          <cell r="E2637" t="str">
            <v>Thinned</v>
          </cell>
          <cell r="F2637" t="str">
            <v>175-180</v>
          </cell>
          <cell r="G2637">
            <v>0.28000000000000003</v>
          </cell>
          <cell r="H2637">
            <v>0.01</v>
          </cell>
          <cell r="I2637">
            <v>0.28999999999999998</v>
          </cell>
          <cell r="J2637">
            <v>1.46</v>
          </cell>
          <cell r="K2637">
            <v>290.35000000000002</v>
          </cell>
          <cell r="L2637">
            <v>-1.96</v>
          </cell>
          <cell r="M2637">
            <v>288.39000000000004</v>
          </cell>
          <cell r="N2637">
            <v>0</v>
          </cell>
        </row>
        <row r="2638">
          <cell r="A2638" t="str">
            <v>EL1.704Thinned180</v>
          </cell>
          <cell r="B2638" t="str">
            <v xml:space="preserve">EL </v>
          </cell>
          <cell r="C2638">
            <v>1.7</v>
          </cell>
          <cell r="D2638">
            <v>4</v>
          </cell>
          <cell r="E2638" t="str">
            <v>Thinned</v>
          </cell>
          <cell r="F2638" t="str">
            <v>180-185</v>
          </cell>
          <cell r="G2638">
            <v>7.0000000000000007E-2</v>
          </cell>
          <cell r="H2638">
            <v>0.01</v>
          </cell>
          <cell r="I2638">
            <v>7.0000000000000007E-2</v>
          </cell>
          <cell r="J2638">
            <v>0.36</v>
          </cell>
          <cell r="K2638">
            <v>290.70999999999998</v>
          </cell>
          <cell r="L2638">
            <v>-1.96</v>
          </cell>
          <cell r="M2638">
            <v>288.75</v>
          </cell>
          <cell r="N2638">
            <v>0</v>
          </cell>
        </row>
        <row r="2639">
          <cell r="A2639" t="str">
            <v>EL1.704Thinned185</v>
          </cell>
          <cell r="B2639" t="str">
            <v xml:space="preserve">EL </v>
          </cell>
          <cell r="C2639">
            <v>1.7</v>
          </cell>
          <cell r="D2639">
            <v>4</v>
          </cell>
          <cell r="E2639" t="str">
            <v>Thinned</v>
          </cell>
          <cell r="F2639" t="str">
            <v>185-190</v>
          </cell>
          <cell r="G2639">
            <v>0.06</v>
          </cell>
          <cell r="H2639">
            <v>0.01</v>
          </cell>
          <cell r="I2639">
            <v>0.06</v>
          </cell>
          <cell r="J2639">
            <v>0.31</v>
          </cell>
          <cell r="K2639">
            <v>291.02</v>
          </cell>
          <cell r="L2639">
            <v>-1.96</v>
          </cell>
          <cell r="M2639">
            <v>289.06</v>
          </cell>
          <cell r="N2639">
            <v>0</v>
          </cell>
        </row>
        <row r="2640">
          <cell r="A2640" t="str">
            <v>EL1.704Thinned190</v>
          </cell>
          <cell r="B2640" t="str">
            <v xml:space="preserve">EL </v>
          </cell>
          <cell r="C2640">
            <v>1.7</v>
          </cell>
          <cell r="D2640">
            <v>4</v>
          </cell>
          <cell r="E2640" t="str">
            <v>Thinned</v>
          </cell>
          <cell r="F2640" t="str">
            <v>190-195</v>
          </cell>
          <cell r="G2640">
            <v>0.05</v>
          </cell>
          <cell r="H2640">
            <v>0.01</v>
          </cell>
          <cell r="I2640">
            <v>0.05</v>
          </cell>
          <cell r="J2640">
            <v>0.27</v>
          </cell>
          <cell r="K2640">
            <v>291.29000000000002</v>
          </cell>
          <cell r="L2640">
            <v>-1.96</v>
          </cell>
          <cell r="M2640">
            <v>289.33000000000004</v>
          </cell>
          <cell r="N2640">
            <v>0</v>
          </cell>
        </row>
        <row r="2641">
          <cell r="A2641" t="str">
            <v>EL1.704Thinned195</v>
          </cell>
          <cell r="B2641" t="str">
            <v xml:space="preserve">EL </v>
          </cell>
          <cell r="C2641">
            <v>1.7</v>
          </cell>
          <cell r="D2641">
            <v>4</v>
          </cell>
          <cell r="E2641" t="str">
            <v>Thinned</v>
          </cell>
          <cell r="F2641" t="str">
            <v>195-200</v>
          </cell>
          <cell r="G2641">
            <v>0.04</v>
          </cell>
          <cell r="H2641">
            <v>0</v>
          </cell>
          <cell r="I2641">
            <v>0.05</v>
          </cell>
          <cell r="J2641">
            <v>0.23</v>
          </cell>
          <cell r="K2641">
            <v>291.52</v>
          </cell>
          <cell r="L2641">
            <v>-1.96</v>
          </cell>
          <cell r="M2641">
            <v>289.56</v>
          </cell>
          <cell r="N2641">
            <v>0</v>
          </cell>
        </row>
        <row r="2642">
          <cell r="A2642" t="str">
            <v>EL1.706NO_thin000</v>
          </cell>
          <cell r="B2642" t="str">
            <v xml:space="preserve">EL </v>
          </cell>
          <cell r="C2642">
            <v>1.7</v>
          </cell>
          <cell r="D2642">
            <v>6</v>
          </cell>
          <cell r="E2642" t="str">
            <v>NO_thin</v>
          </cell>
          <cell r="F2642" t="str">
            <v xml:space="preserve">  0-5</v>
          </cell>
          <cell r="G2642">
            <v>0.35</v>
          </cell>
          <cell r="H2642">
            <v>0.67</v>
          </cell>
          <cell r="I2642">
            <v>1.02</v>
          </cell>
          <cell r="J2642">
            <v>5.08</v>
          </cell>
          <cell r="K2642">
            <v>5.08</v>
          </cell>
          <cell r="L2642">
            <v>0</v>
          </cell>
          <cell r="M2642">
            <v>5.08</v>
          </cell>
          <cell r="N2642">
            <v>0</v>
          </cell>
        </row>
        <row r="2643">
          <cell r="A2643" t="str">
            <v>EL1.706NO_thin005</v>
          </cell>
          <cell r="B2643" t="str">
            <v xml:space="preserve">EL </v>
          </cell>
          <cell r="C2643">
            <v>1.7</v>
          </cell>
          <cell r="D2643">
            <v>6</v>
          </cell>
          <cell r="E2643" t="str">
            <v>NO_thin</v>
          </cell>
          <cell r="F2643" t="str">
            <v xml:space="preserve">  5-10</v>
          </cell>
          <cell r="G2643">
            <v>1.06</v>
          </cell>
          <cell r="H2643">
            <v>0.83</v>
          </cell>
          <cell r="I2643">
            <v>1.88</v>
          </cell>
          <cell r="J2643">
            <v>9.42</v>
          </cell>
          <cell r="K2643">
            <v>14.5</v>
          </cell>
          <cell r="L2643">
            <v>0</v>
          </cell>
          <cell r="M2643">
            <v>14.5</v>
          </cell>
          <cell r="N2643">
            <v>0</v>
          </cell>
        </row>
        <row r="2644">
          <cell r="A2644" t="str">
            <v>EL1.706NO_thin010</v>
          </cell>
          <cell r="B2644" t="str">
            <v xml:space="preserve">EL </v>
          </cell>
          <cell r="C2644">
            <v>1.7</v>
          </cell>
          <cell r="D2644">
            <v>6</v>
          </cell>
          <cell r="E2644" t="str">
            <v>NO_thin</v>
          </cell>
          <cell r="F2644" t="str">
            <v xml:space="preserve"> 10-15</v>
          </cell>
          <cell r="G2644">
            <v>3.23</v>
          </cell>
          <cell r="H2644">
            <v>0.83</v>
          </cell>
          <cell r="I2644">
            <v>4.0599999999999996</v>
          </cell>
          <cell r="J2644">
            <v>20.3</v>
          </cell>
          <cell r="K2644">
            <v>34.799999999999997</v>
          </cell>
          <cell r="L2644">
            <v>0</v>
          </cell>
          <cell r="M2644">
            <v>34.799999999999997</v>
          </cell>
          <cell r="N2644">
            <v>0</v>
          </cell>
        </row>
        <row r="2645">
          <cell r="A2645" t="str">
            <v>EL1.706NO_thin015</v>
          </cell>
          <cell r="B2645" t="str">
            <v xml:space="preserve">EL </v>
          </cell>
          <cell r="C2645">
            <v>1.7</v>
          </cell>
          <cell r="D2645">
            <v>6</v>
          </cell>
          <cell r="E2645" t="str">
            <v>NO_thin</v>
          </cell>
          <cell r="F2645" t="str">
            <v xml:space="preserve"> 15-20</v>
          </cell>
          <cell r="G2645">
            <v>9.85</v>
          </cell>
          <cell r="H2645">
            <v>0.83</v>
          </cell>
          <cell r="I2645">
            <v>10.69</v>
          </cell>
          <cell r="J2645">
            <v>53.43</v>
          </cell>
          <cell r="K2645">
            <v>88.22</v>
          </cell>
          <cell r="L2645">
            <v>0</v>
          </cell>
          <cell r="M2645">
            <v>88.22</v>
          </cell>
          <cell r="N2645">
            <v>0</v>
          </cell>
        </row>
        <row r="2646">
          <cell r="A2646" t="str">
            <v>EL1.706NO_thin020</v>
          </cell>
          <cell r="B2646" t="str">
            <v xml:space="preserve">EL </v>
          </cell>
          <cell r="C2646">
            <v>1.7</v>
          </cell>
          <cell r="D2646">
            <v>6</v>
          </cell>
          <cell r="E2646" t="str">
            <v>NO_thin</v>
          </cell>
          <cell r="F2646" t="str">
            <v xml:space="preserve"> 20-25</v>
          </cell>
          <cell r="G2646">
            <v>20.99</v>
          </cell>
          <cell r="H2646">
            <v>2.42</v>
          </cell>
          <cell r="I2646">
            <v>23.41</v>
          </cell>
          <cell r="J2646">
            <v>117.03</v>
          </cell>
          <cell r="K2646">
            <v>205.25</v>
          </cell>
          <cell r="L2646">
            <v>0</v>
          </cell>
          <cell r="M2646">
            <v>205.25</v>
          </cell>
          <cell r="N2646">
            <v>0</v>
          </cell>
        </row>
        <row r="2647">
          <cell r="A2647" t="str">
            <v>EL1.706NO_thin025</v>
          </cell>
          <cell r="B2647" t="str">
            <v xml:space="preserve">EL </v>
          </cell>
          <cell r="C2647">
            <v>1.7</v>
          </cell>
          <cell r="D2647">
            <v>6</v>
          </cell>
          <cell r="E2647" t="str">
            <v>NO_thin</v>
          </cell>
          <cell r="F2647" t="str">
            <v xml:space="preserve"> 25-30</v>
          </cell>
          <cell r="G2647">
            <v>14.39</v>
          </cell>
          <cell r="H2647">
            <v>1.85</v>
          </cell>
          <cell r="I2647">
            <v>16.239999999999998</v>
          </cell>
          <cell r="J2647">
            <v>81.2</v>
          </cell>
          <cell r="K2647">
            <v>286.45</v>
          </cell>
          <cell r="L2647">
            <v>0</v>
          </cell>
          <cell r="M2647">
            <v>286.45</v>
          </cell>
          <cell r="N2647">
            <v>0</v>
          </cell>
        </row>
        <row r="2648">
          <cell r="A2648" t="str">
            <v>EL1.706NO_thin030</v>
          </cell>
          <cell r="B2648" t="str">
            <v xml:space="preserve">EL </v>
          </cell>
          <cell r="C2648">
            <v>1.7</v>
          </cell>
          <cell r="D2648">
            <v>6</v>
          </cell>
          <cell r="E2648" t="str">
            <v>NO_thin</v>
          </cell>
          <cell r="F2648" t="str">
            <v xml:space="preserve"> 30-35</v>
          </cell>
          <cell r="G2648">
            <v>7.25</v>
          </cell>
          <cell r="H2648">
            <v>1.71</v>
          </cell>
          <cell r="I2648">
            <v>8.9499999999999993</v>
          </cell>
          <cell r="J2648">
            <v>44.77</v>
          </cell>
          <cell r="K2648">
            <v>331.22</v>
          </cell>
          <cell r="L2648">
            <v>0</v>
          </cell>
          <cell r="M2648">
            <v>331.22</v>
          </cell>
          <cell r="N2648">
            <v>0</v>
          </cell>
        </row>
        <row r="2649">
          <cell r="A2649" t="str">
            <v>EL1.706NO_thin035</v>
          </cell>
          <cell r="B2649" t="str">
            <v xml:space="preserve">EL </v>
          </cell>
          <cell r="C2649">
            <v>1.7</v>
          </cell>
          <cell r="D2649">
            <v>6</v>
          </cell>
          <cell r="E2649" t="str">
            <v>NO_thin</v>
          </cell>
          <cell r="F2649" t="str">
            <v xml:space="preserve"> 35-40</v>
          </cell>
          <cell r="G2649">
            <v>6.74</v>
          </cell>
          <cell r="H2649">
            <v>2.48</v>
          </cell>
          <cell r="I2649">
            <v>9.2200000000000006</v>
          </cell>
          <cell r="J2649">
            <v>46.1</v>
          </cell>
          <cell r="K2649">
            <v>377.32</v>
          </cell>
          <cell r="L2649">
            <v>0</v>
          </cell>
          <cell r="M2649">
            <v>377.32</v>
          </cell>
          <cell r="N2649">
            <v>0</v>
          </cell>
        </row>
        <row r="2650">
          <cell r="A2650" t="str">
            <v>EL1.706NO_thin040</v>
          </cell>
          <cell r="B2650" t="str">
            <v xml:space="preserve">EL </v>
          </cell>
          <cell r="C2650">
            <v>1.7</v>
          </cell>
          <cell r="D2650">
            <v>6</v>
          </cell>
          <cell r="E2650" t="str">
            <v>NO_thin</v>
          </cell>
          <cell r="F2650" t="str">
            <v xml:space="preserve"> 40-45</v>
          </cell>
          <cell r="G2650">
            <v>6.15</v>
          </cell>
          <cell r="H2650">
            <v>0.89</v>
          </cell>
          <cell r="I2650">
            <v>7.04</v>
          </cell>
          <cell r="J2650">
            <v>35.19</v>
          </cell>
          <cell r="K2650">
            <v>412.51</v>
          </cell>
          <cell r="L2650">
            <v>0</v>
          </cell>
          <cell r="M2650">
            <v>412.51</v>
          </cell>
          <cell r="N2650">
            <v>0</v>
          </cell>
        </row>
        <row r="2651">
          <cell r="A2651" t="str">
            <v>EL1.706NO_thin045</v>
          </cell>
          <cell r="B2651" t="str">
            <v xml:space="preserve">EL </v>
          </cell>
          <cell r="C2651">
            <v>1.7</v>
          </cell>
          <cell r="D2651">
            <v>6</v>
          </cell>
          <cell r="E2651" t="str">
            <v>NO_thin</v>
          </cell>
          <cell r="F2651" t="str">
            <v xml:space="preserve"> 45-50</v>
          </cell>
          <cell r="G2651">
            <v>5.64</v>
          </cell>
          <cell r="H2651">
            <v>0.14000000000000001</v>
          </cell>
          <cell r="I2651">
            <v>5.79</v>
          </cell>
          <cell r="J2651">
            <v>28.93</v>
          </cell>
          <cell r="K2651">
            <v>441.43</v>
          </cell>
          <cell r="L2651">
            <v>0</v>
          </cell>
          <cell r="M2651">
            <v>441.43</v>
          </cell>
          <cell r="N2651">
            <v>0</v>
          </cell>
        </row>
        <row r="2652">
          <cell r="A2652" t="str">
            <v>EL1.706NO_thin050</v>
          </cell>
          <cell r="B2652" t="str">
            <v xml:space="preserve">EL </v>
          </cell>
          <cell r="C2652">
            <v>1.7</v>
          </cell>
          <cell r="D2652">
            <v>6</v>
          </cell>
          <cell r="E2652" t="str">
            <v>NO_thin</v>
          </cell>
          <cell r="F2652" t="str">
            <v xml:space="preserve"> 50-55</v>
          </cell>
          <cell r="G2652">
            <v>5.04</v>
          </cell>
          <cell r="H2652">
            <v>-0.33</v>
          </cell>
          <cell r="I2652">
            <v>4.71</v>
          </cell>
          <cell r="J2652">
            <v>23.55</v>
          </cell>
          <cell r="K2652">
            <v>464.98</v>
          </cell>
          <cell r="L2652">
            <v>0</v>
          </cell>
          <cell r="M2652">
            <v>464.98</v>
          </cell>
          <cell r="N2652">
            <v>0</v>
          </cell>
        </row>
        <row r="2653">
          <cell r="A2653" t="str">
            <v>EL1.706NO_thin055</v>
          </cell>
          <cell r="B2653" t="str">
            <v xml:space="preserve">EL </v>
          </cell>
          <cell r="C2653">
            <v>1.7</v>
          </cell>
          <cell r="D2653">
            <v>6</v>
          </cell>
          <cell r="E2653" t="str">
            <v>NO_thin</v>
          </cell>
          <cell r="F2653" t="str">
            <v xml:space="preserve"> 55-60</v>
          </cell>
          <cell r="G2653">
            <v>4.24</v>
          </cell>
          <cell r="H2653">
            <v>-0.53</v>
          </cell>
          <cell r="I2653">
            <v>3.71</v>
          </cell>
          <cell r="J2653">
            <v>18.55</v>
          </cell>
          <cell r="K2653">
            <v>483.54</v>
          </cell>
          <cell r="L2653">
            <v>0</v>
          </cell>
          <cell r="M2653">
            <v>483.54</v>
          </cell>
          <cell r="N2653">
            <v>0</v>
          </cell>
        </row>
        <row r="2654">
          <cell r="A2654" t="str">
            <v>EL1.706NO_thin060</v>
          </cell>
          <cell r="B2654" t="str">
            <v xml:space="preserve">EL </v>
          </cell>
          <cell r="C2654">
            <v>1.7</v>
          </cell>
          <cell r="D2654">
            <v>6</v>
          </cell>
          <cell r="E2654" t="str">
            <v>NO_thin</v>
          </cell>
          <cell r="F2654" t="str">
            <v xml:space="preserve"> 60-65</v>
          </cell>
          <cell r="G2654">
            <v>3.64</v>
          </cell>
          <cell r="H2654">
            <v>-0.53</v>
          </cell>
          <cell r="I2654">
            <v>3.11</v>
          </cell>
          <cell r="J2654">
            <v>15.53</v>
          </cell>
          <cell r="K2654">
            <v>499.06</v>
          </cell>
          <cell r="L2654">
            <v>0</v>
          </cell>
          <cell r="M2654">
            <v>499.06</v>
          </cell>
          <cell r="N2654">
            <v>0</v>
          </cell>
        </row>
        <row r="2655">
          <cell r="A2655" t="str">
            <v>EL1.706NO_thin065</v>
          </cell>
          <cell r="B2655" t="str">
            <v xml:space="preserve">EL </v>
          </cell>
          <cell r="C2655">
            <v>1.7</v>
          </cell>
          <cell r="D2655">
            <v>6</v>
          </cell>
          <cell r="E2655" t="str">
            <v>NO_thin</v>
          </cell>
          <cell r="F2655" t="str">
            <v xml:space="preserve"> 65-70</v>
          </cell>
          <cell r="G2655">
            <v>3.02</v>
          </cell>
          <cell r="H2655">
            <v>-0.53</v>
          </cell>
          <cell r="I2655">
            <v>2.4900000000000002</v>
          </cell>
          <cell r="J2655">
            <v>12.45</v>
          </cell>
          <cell r="K2655">
            <v>511.51</v>
          </cell>
          <cell r="L2655">
            <v>0</v>
          </cell>
          <cell r="M2655">
            <v>511.51</v>
          </cell>
          <cell r="N2655">
            <v>0</v>
          </cell>
        </row>
        <row r="2656">
          <cell r="A2656" t="str">
            <v>EL1.706NO_thin070</v>
          </cell>
          <cell r="B2656" t="str">
            <v xml:space="preserve">EL </v>
          </cell>
          <cell r="C2656">
            <v>1.7</v>
          </cell>
          <cell r="D2656">
            <v>6</v>
          </cell>
          <cell r="E2656" t="str">
            <v>NO_thin</v>
          </cell>
          <cell r="F2656" t="str">
            <v xml:space="preserve"> 70-75</v>
          </cell>
          <cell r="G2656">
            <v>2.59</v>
          </cell>
          <cell r="H2656">
            <v>-0.49</v>
          </cell>
          <cell r="I2656">
            <v>2.1</v>
          </cell>
          <cell r="J2656">
            <v>10.5</v>
          </cell>
          <cell r="K2656">
            <v>522.01</v>
          </cell>
          <cell r="L2656">
            <v>0</v>
          </cell>
          <cell r="M2656">
            <v>522.01</v>
          </cell>
          <cell r="N2656">
            <v>0</v>
          </cell>
        </row>
        <row r="2657">
          <cell r="A2657" t="str">
            <v>EL1.706NO_thin075</v>
          </cell>
          <cell r="B2657" t="str">
            <v xml:space="preserve">EL </v>
          </cell>
          <cell r="C2657">
            <v>1.7</v>
          </cell>
          <cell r="D2657">
            <v>6</v>
          </cell>
          <cell r="E2657" t="str">
            <v>NO_thin</v>
          </cell>
          <cell r="F2657" t="str">
            <v xml:space="preserve"> 75-80</v>
          </cell>
          <cell r="G2657">
            <v>2.16</v>
          </cell>
          <cell r="H2657">
            <v>-0.43</v>
          </cell>
          <cell r="I2657">
            <v>1.73</v>
          </cell>
          <cell r="J2657">
            <v>8.66</v>
          </cell>
          <cell r="K2657">
            <v>530.66</v>
          </cell>
          <cell r="L2657">
            <v>0</v>
          </cell>
          <cell r="M2657">
            <v>530.66</v>
          </cell>
          <cell r="N2657">
            <v>0</v>
          </cell>
        </row>
        <row r="2658">
          <cell r="A2658" t="str">
            <v>EL1.706NO_thin080</v>
          </cell>
          <cell r="B2658" t="str">
            <v xml:space="preserve">EL </v>
          </cell>
          <cell r="C2658">
            <v>1.7</v>
          </cell>
          <cell r="D2658">
            <v>6</v>
          </cell>
          <cell r="E2658" t="str">
            <v>NO_thin</v>
          </cell>
          <cell r="F2658" t="str">
            <v xml:space="preserve"> 80-85</v>
          </cell>
          <cell r="G2658">
            <v>1.78</v>
          </cell>
          <cell r="H2658">
            <v>-0.42</v>
          </cell>
          <cell r="I2658">
            <v>1.36</v>
          </cell>
          <cell r="J2658">
            <v>6.81</v>
          </cell>
          <cell r="K2658">
            <v>537.48</v>
          </cell>
          <cell r="L2658">
            <v>0</v>
          </cell>
          <cell r="M2658">
            <v>537.48</v>
          </cell>
          <cell r="N2658">
            <v>0</v>
          </cell>
        </row>
        <row r="2659">
          <cell r="A2659" t="str">
            <v>EL1.706NO_thin085</v>
          </cell>
          <cell r="B2659" t="str">
            <v xml:space="preserve">EL </v>
          </cell>
          <cell r="C2659">
            <v>1.7</v>
          </cell>
          <cell r="D2659">
            <v>6</v>
          </cell>
          <cell r="E2659" t="str">
            <v>NO_thin</v>
          </cell>
          <cell r="F2659" t="str">
            <v xml:space="preserve"> 85-90</v>
          </cell>
          <cell r="G2659">
            <v>1.42</v>
          </cell>
          <cell r="H2659">
            <v>-0.38</v>
          </cell>
          <cell r="I2659">
            <v>1.04</v>
          </cell>
          <cell r="J2659">
            <v>5.21</v>
          </cell>
          <cell r="K2659">
            <v>542.67999999999995</v>
          </cell>
          <cell r="L2659">
            <v>0</v>
          </cell>
          <cell r="M2659">
            <v>542.67999999999995</v>
          </cell>
          <cell r="N2659">
            <v>0</v>
          </cell>
        </row>
        <row r="2660">
          <cell r="A2660" t="str">
            <v>EL1.706NO_thin090</v>
          </cell>
          <cell r="B2660" t="str">
            <v xml:space="preserve">EL </v>
          </cell>
          <cell r="C2660">
            <v>1.7</v>
          </cell>
          <cell r="D2660">
            <v>6</v>
          </cell>
          <cell r="E2660" t="str">
            <v>NO_thin</v>
          </cell>
          <cell r="F2660" t="str">
            <v xml:space="preserve"> 90-95</v>
          </cell>
          <cell r="G2660">
            <v>1.28</v>
          </cell>
          <cell r="H2660">
            <v>-0.19</v>
          </cell>
          <cell r="I2660">
            <v>1.0900000000000001</v>
          </cell>
          <cell r="J2660">
            <v>5.45</v>
          </cell>
          <cell r="K2660">
            <v>548.14</v>
          </cell>
          <cell r="L2660">
            <v>0</v>
          </cell>
          <cell r="M2660">
            <v>548.14</v>
          </cell>
          <cell r="N2660">
            <v>0</v>
          </cell>
        </row>
        <row r="2661">
          <cell r="A2661" t="str">
            <v>EL1.706NO_thin095</v>
          </cell>
          <cell r="B2661" t="str">
            <v xml:space="preserve">EL </v>
          </cell>
          <cell r="C2661">
            <v>1.7</v>
          </cell>
          <cell r="D2661">
            <v>6</v>
          </cell>
          <cell r="E2661" t="str">
            <v>NO_thin</v>
          </cell>
          <cell r="F2661" t="str">
            <v xml:space="preserve"> 95-100</v>
          </cell>
          <cell r="G2661">
            <v>1.08</v>
          </cell>
          <cell r="H2661">
            <v>-0.16</v>
          </cell>
          <cell r="I2661">
            <v>0.92</v>
          </cell>
          <cell r="J2661">
            <v>4.59</v>
          </cell>
          <cell r="K2661">
            <v>552.72</v>
          </cell>
          <cell r="L2661">
            <v>0</v>
          </cell>
          <cell r="M2661">
            <v>552.72</v>
          </cell>
          <cell r="N2661">
            <v>0</v>
          </cell>
        </row>
        <row r="2662">
          <cell r="A2662" t="str">
            <v>EL1.706NO_thin100</v>
          </cell>
          <cell r="B2662" t="str">
            <v xml:space="preserve">EL </v>
          </cell>
          <cell r="C2662">
            <v>1.7</v>
          </cell>
          <cell r="D2662">
            <v>6</v>
          </cell>
          <cell r="E2662" t="str">
            <v>NO_thin</v>
          </cell>
          <cell r="F2662" t="str">
            <v>100-105</v>
          </cell>
          <cell r="G2662">
            <v>0.81</v>
          </cell>
          <cell r="H2662">
            <v>-0.14000000000000001</v>
          </cell>
          <cell r="I2662">
            <v>0.67</v>
          </cell>
          <cell r="J2662">
            <v>3.34</v>
          </cell>
          <cell r="K2662">
            <v>556.05999999999995</v>
          </cell>
          <cell r="L2662">
            <v>0</v>
          </cell>
          <cell r="M2662">
            <v>556.05999999999995</v>
          </cell>
          <cell r="N2662">
            <v>0</v>
          </cell>
        </row>
        <row r="2663">
          <cell r="A2663" t="str">
            <v>EL1.706NO_thin105</v>
          </cell>
          <cell r="B2663" t="str">
            <v xml:space="preserve">EL </v>
          </cell>
          <cell r="C2663">
            <v>1.7</v>
          </cell>
          <cell r="D2663">
            <v>6</v>
          </cell>
          <cell r="E2663" t="str">
            <v>NO_thin</v>
          </cell>
          <cell r="F2663" t="str">
            <v>105-110</v>
          </cell>
          <cell r="G2663">
            <v>0.68</v>
          </cell>
          <cell r="H2663">
            <v>0.24</v>
          </cell>
          <cell r="I2663">
            <v>0.92</v>
          </cell>
          <cell r="J2663">
            <v>4.62</v>
          </cell>
          <cell r="K2663">
            <v>560.67999999999995</v>
          </cell>
          <cell r="L2663">
            <v>0</v>
          </cell>
          <cell r="M2663">
            <v>560.67999999999995</v>
          </cell>
          <cell r="N2663">
            <v>0</v>
          </cell>
        </row>
        <row r="2664">
          <cell r="A2664" t="str">
            <v>EL1.706NO_thin110</v>
          </cell>
          <cell r="B2664" t="str">
            <v xml:space="preserve">EL </v>
          </cell>
          <cell r="C2664">
            <v>1.7</v>
          </cell>
          <cell r="D2664">
            <v>6</v>
          </cell>
          <cell r="E2664" t="str">
            <v>NO_thin</v>
          </cell>
          <cell r="F2664" t="str">
            <v>110-115</v>
          </cell>
          <cell r="G2664">
            <v>0.74</v>
          </cell>
          <cell r="H2664">
            <v>-0.18</v>
          </cell>
          <cell r="I2664">
            <v>0.56000000000000005</v>
          </cell>
          <cell r="J2664">
            <v>2.81</v>
          </cell>
          <cell r="K2664">
            <v>563.49</v>
          </cell>
          <cell r="L2664">
            <v>0</v>
          </cell>
          <cell r="M2664">
            <v>563.49</v>
          </cell>
          <cell r="N2664">
            <v>0</v>
          </cell>
        </row>
        <row r="2665">
          <cell r="A2665" t="str">
            <v>EL1.706NO_thin115</v>
          </cell>
          <cell r="B2665" t="str">
            <v xml:space="preserve">EL </v>
          </cell>
          <cell r="C2665">
            <v>1.7</v>
          </cell>
          <cell r="D2665">
            <v>6</v>
          </cell>
          <cell r="E2665" t="str">
            <v>NO_thin</v>
          </cell>
          <cell r="F2665" t="str">
            <v>115-120</v>
          </cell>
          <cell r="G2665">
            <v>0.61</v>
          </cell>
          <cell r="H2665">
            <v>-0.18</v>
          </cell>
          <cell r="I2665">
            <v>0.43</v>
          </cell>
          <cell r="J2665">
            <v>2.15</v>
          </cell>
          <cell r="K2665">
            <v>565.64</v>
          </cell>
          <cell r="L2665">
            <v>0</v>
          </cell>
          <cell r="M2665">
            <v>565.64</v>
          </cell>
          <cell r="N2665">
            <v>0</v>
          </cell>
        </row>
        <row r="2666">
          <cell r="A2666" t="str">
            <v>EL1.706NO_thin120</v>
          </cell>
          <cell r="B2666" t="str">
            <v xml:space="preserve">EL </v>
          </cell>
          <cell r="C2666">
            <v>1.7</v>
          </cell>
          <cell r="D2666">
            <v>6</v>
          </cell>
          <cell r="E2666" t="str">
            <v>NO_thin</v>
          </cell>
          <cell r="F2666" t="str">
            <v>120-125</v>
          </cell>
          <cell r="G2666">
            <v>0.52</v>
          </cell>
          <cell r="H2666">
            <v>-0.17</v>
          </cell>
          <cell r="I2666">
            <v>0.35</v>
          </cell>
          <cell r="J2666">
            <v>1.75</v>
          </cell>
          <cell r="K2666">
            <v>567.39</v>
          </cell>
          <cell r="L2666">
            <v>0</v>
          </cell>
          <cell r="M2666">
            <v>567.39</v>
          </cell>
          <cell r="N2666">
            <v>0</v>
          </cell>
        </row>
        <row r="2667">
          <cell r="A2667" t="str">
            <v>EL1.706NO_thin125</v>
          </cell>
          <cell r="B2667" t="str">
            <v xml:space="preserve">EL </v>
          </cell>
          <cell r="C2667">
            <v>1.7</v>
          </cell>
          <cell r="D2667">
            <v>6</v>
          </cell>
          <cell r="E2667" t="str">
            <v>NO_thin</v>
          </cell>
          <cell r="F2667" t="str">
            <v>125-130</v>
          </cell>
          <cell r="G2667">
            <v>0.43</v>
          </cell>
          <cell r="H2667">
            <v>-0.15</v>
          </cell>
          <cell r="I2667">
            <v>0.28000000000000003</v>
          </cell>
          <cell r="J2667">
            <v>1.39</v>
          </cell>
          <cell r="K2667">
            <v>568.78</v>
          </cell>
          <cell r="L2667">
            <v>0</v>
          </cell>
          <cell r="M2667">
            <v>568.78</v>
          </cell>
          <cell r="N2667">
            <v>0</v>
          </cell>
        </row>
        <row r="2668">
          <cell r="A2668" t="str">
            <v>EL1.706NO_thin130</v>
          </cell>
          <cell r="B2668" t="str">
            <v xml:space="preserve">EL </v>
          </cell>
          <cell r="C2668">
            <v>1.7</v>
          </cell>
          <cell r="D2668">
            <v>6</v>
          </cell>
          <cell r="E2668" t="str">
            <v>NO_thin</v>
          </cell>
          <cell r="F2668" t="str">
            <v>130-135</v>
          </cell>
          <cell r="G2668">
            <v>0.37</v>
          </cell>
          <cell r="H2668">
            <v>-7.0000000000000007E-2</v>
          </cell>
          <cell r="I2668">
            <v>0.3</v>
          </cell>
          <cell r="J2668">
            <v>1.5</v>
          </cell>
          <cell r="K2668">
            <v>570.28</v>
          </cell>
          <cell r="L2668">
            <v>0</v>
          </cell>
          <cell r="M2668">
            <v>570.28</v>
          </cell>
          <cell r="N2668">
            <v>0</v>
          </cell>
        </row>
        <row r="2669">
          <cell r="A2669" t="str">
            <v>EL1.706NO_thin135</v>
          </cell>
          <cell r="B2669" t="str">
            <v xml:space="preserve">EL </v>
          </cell>
          <cell r="C2669">
            <v>1.7</v>
          </cell>
          <cell r="D2669">
            <v>6</v>
          </cell>
          <cell r="E2669" t="str">
            <v>NO_thin</v>
          </cell>
          <cell r="F2669" t="str">
            <v>135-140</v>
          </cell>
          <cell r="G2669">
            <v>0.3</v>
          </cell>
          <cell r="H2669">
            <v>-0.06</v>
          </cell>
          <cell r="I2669">
            <v>0.24</v>
          </cell>
          <cell r="J2669">
            <v>1.2</v>
          </cell>
          <cell r="K2669">
            <v>571.48</v>
          </cell>
          <cell r="L2669">
            <v>0</v>
          </cell>
          <cell r="M2669">
            <v>571.48</v>
          </cell>
          <cell r="N2669">
            <v>0</v>
          </cell>
        </row>
        <row r="2670">
          <cell r="A2670" t="str">
            <v>EL1.706NO_thin140</v>
          </cell>
          <cell r="B2670" t="str">
            <v xml:space="preserve">EL </v>
          </cell>
          <cell r="C2670">
            <v>1.7</v>
          </cell>
          <cell r="D2670">
            <v>6</v>
          </cell>
          <cell r="E2670" t="str">
            <v>NO_thin</v>
          </cell>
          <cell r="F2670" t="str">
            <v>140-145</v>
          </cell>
          <cell r="G2670">
            <v>0.34</v>
          </cell>
          <cell r="H2670">
            <v>-0.05</v>
          </cell>
          <cell r="I2670">
            <v>0.28999999999999998</v>
          </cell>
          <cell r="J2670">
            <v>1.44</v>
          </cell>
          <cell r="K2670">
            <v>572.91999999999996</v>
          </cell>
          <cell r="L2670">
            <v>0</v>
          </cell>
          <cell r="M2670">
            <v>572.91999999999996</v>
          </cell>
          <cell r="N2670">
            <v>0</v>
          </cell>
        </row>
        <row r="2671">
          <cell r="A2671" t="str">
            <v>EL1.706NO_thin145</v>
          </cell>
          <cell r="B2671" t="str">
            <v xml:space="preserve">EL </v>
          </cell>
          <cell r="C2671">
            <v>1.7</v>
          </cell>
          <cell r="D2671">
            <v>6</v>
          </cell>
          <cell r="E2671" t="str">
            <v>NO_thin</v>
          </cell>
          <cell r="F2671" t="str">
            <v>145-150</v>
          </cell>
          <cell r="G2671">
            <v>0.33</v>
          </cell>
          <cell r="H2671">
            <v>0.32</v>
          </cell>
          <cell r="I2671">
            <v>0.65</v>
          </cell>
          <cell r="J2671">
            <v>3.24</v>
          </cell>
          <cell r="K2671">
            <v>576.16999999999996</v>
          </cell>
          <cell r="L2671">
            <v>0</v>
          </cell>
          <cell r="M2671">
            <v>576.16999999999996</v>
          </cell>
          <cell r="N2671">
            <v>0</v>
          </cell>
        </row>
        <row r="2672">
          <cell r="A2672" t="str">
            <v>EL1.706NO_thin150</v>
          </cell>
          <cell r="B2672" t="str">
            <v xml:space="preserve">EL </v>
          </cell>
          <cell r="C2672">
            <v>1.7</v>
          </cell>
          <cell r="D2672">
            <v>6</v>
          </cell>
          <cell r="E2672" t="str">
            <v>NO_thin</v>
          </cell>
          <cell r="F2672" t="str">
            <v>150-155</v>
          </cell>
          <cell r="G2672">
            <v>0.37</v>
          </cell>
          <cell r="H2672">
            <v>-0.1</v>
          </cell>
          <cell r="I2672">
            <v>0.27</v>
          </cell>
          <cell r="J2672">
            <v>1.35</v>
          </cell>
          <cell r="K2672">
            <v>577.51</v>
          </cell>
          <cell r="L2672">
            <v>0</v>
          </cell>
          <cell r="M2672">
            <v>577.51</v>
          </cell>
          <cell r="N2672">
            <v>0</v>
          </cell>
        </row>
        <row r="2673">
          <cell r="A2673" t="str">
            <v>EL1.706NO_thin155</v>
          </cell>
          <cell r="B2673" t="str">
            <v xml:space="preserve">EL </v>
          </cell>
          <cell r="C2673">
            <v>1.7</v>
          </cell>
          <cell r="D2673">
            <v>6</v>
          </cell>
          <cell r="E2673" t="str">
            <v>NO_thin</v>
          </cell>
          <cell r="F2673" t="str">
            <v>155-160</v>
          </cell>
          <cell r="G2673">
            <v>0.27</v>
          </cell>
          <cell r="H2673">
            <v>-0.13</v>
          </cell>
          <cell r="I2673">
            <v>0.15</v>
          </cell>
          <cell r="J2673">
            <v>0.74</v>
          </cell>
          <cell r="K2673">
            <v>578.25</v>
          </cell>
          <cell r="L2673">
            <v>0</v>
          </cell>
          <cell r="M2673">
            <v>578.25</v>
          </cell>
          <cell r="N2673">
            <v>0</v>
          </cell>
        </row>
        <row r="2674">
          <cell r="A2674" t="str">
            <v>EL1.706NO_thin160</v>
          </cell>
          <cell r="B2674" t="str">
            <v xml:space="preserve">EL </v>
          </cell>
          <cell r="C2674">
            <v>1.7</v>
          </cell>
          <cell r="D2674">
            <v>6</v>
          </cell>
          <cell r="E2674" t="str">
            <v>NO_thin</v>
          </cell>
          <cell r="F2674" t="str">
            <v>160-165</v>
          </cell>
          <cell r="G2674">
            <v>0.17</v>
          </cell>
          <cell r="H2674">
            <v>-0.12</v>
          </cell>
          <cell r="I2674">
            <v>0.05</v>
          </cell>
          <cell r="J2674">
            <v>0.26</v>
          </cell>
          <cell r="K2674">
            <v>578.51</v>
          </cell>
          <cell r="L2674">
            <v>0</v>
          </cell>
          <cell r="M2674">
            <v>578.51</v>
          </cell>
          <cell r="N2674">
            <v>0</v>
          </cell>
        </row>
        <row r="2675">
          <cell r="A2675" t="str">
            <v>EL1.706NO_thin165</v>
          </cell>
          <cell r="B2675" t="str">
            <v xml:space="preserve">EL </v>
          </cell>
          <cell r="C2675">
            <v>1.7</v>
          </cell>
          <cell r="D2675">
            <v>6</v>
          </cell>
          <cell r="E2675" t="str">
            <v>NO_thin</v>
          </cell>
          <cell r="F2675" t="str">
            <v>165-170</v>
          </cell>
          <cell r="G2675">
            <v>0.09</v>
          </cell>
          <cell r="H2675">
            <v>-0.12</v>
          </cell>
          <cell r="I2675">
            <v>-0.03</v>
          </cell>
          <cell r="J2675">
            <v>-0.15</v>
          </cell>
          <cell r="K2675">
            <v>578.35</v>
          </cell>
          <cell r="L2675">
            <v>0</v>
          </cell>
          <cell r="M2675">
            <v>578.35</v>
          </cell>
          <cell r="N2675">
            <v>0</v>
          </cell>
        </row>
        <row r="2676">
          <cell r="A2676" t="str">
            <v>EL1.706NO_thin170</v>
          </cell>
          <cell r="B2676" t="str">
            <v xml:space="preserve">EL </v>
          </cell>
          <cell r="C2676">
            <v>1.7</v>
          </cell>
          <cell r="D2676">
            <v>6</v>
          </cell>
          <cell r="E2676" t="str">
            <v>NO_thin</v>
          </cell>
          <cell r="F2676" t="str">
            <v>170-175</v>
          </cell>
          <cell r="G2676">
            <v>0.1</v>
          </cell>
          <cell r="H2676">
            <v>-0.06</v>
          </cell>
          <cell r="I2676">
            <v>0.05</v>
          </cell>
          <cell r="J2676">
            <v>0.24</v>
          </cell>
          <cell r="K2676">
            <v>578.59</v>
          </cell>
          <cell r="L2676">
            <v>0</v>
          </cell>
          <cell r="M2676">
            <v>578.59</v>
          </cell>
          <cell r="N2676">
            <v>0</v>
          </cell>
        </row>
        <row r="2677">
          <cell r="A2677" t="str">
            <v>EL1.706NO_thin175</v>
          </cell>
          <cell r="B2677" t="str">
            <v xml:space="preserve">EL </v>
          </cell>
          <cell r="C2677">
            <v>1.7</v>
          </cell>
          <cell r="D2677">
            <v>6</v>
          </cell>
          <cell r="E2677" t="str">
            <v>NO_thin</v>
          </cell>
          <cell r="F2677" t="str">
            <v>175-180</v>
          </cell>
          <cell r="G2677">
            <v>0.09</v>
          </cell>
          <cell r="H2677">
            <v>-0.03</v>
          </cell>
          <cell r="I2677">
            <v>0.06</v>
          </cell>
          <cell r="J2677">
            <v>0.3</v>
          </cell>
          <cell r="K2677">
            <v>578.88</v>
          </cell>
          <cell r="L2677">
            <v>0</v>
          </cell>
          <cell r="M2677">
            <v>578.88</v>
          </cell>
          <cell r="N2677">
            <v>0</v>
          </cell>
        </row>
        <row r="2678">
          <cell r="A2678" t="str">
            <v>EL1.706NO_thin180</v>
          </cell>
          <cell r="B2678" t="str">
            <v xml:space="preserve">EL </v>
          </cell>
          <cell r="C2678">
            <v>1.7</v>
          </cell>
          <cell r="D2678">
            <v>6</v>
          </cell>
          <cell r="E2678" t="str">
            <v>NO_thin</v>
          </cell>
          <cell r="F2678" t="str">
            <v>180-185</v>
          </cell>
          <cell r="G2678">
            <v>0.08</v>
          </cell>
          <cell r="H2678">
            <v>-0.02</v>
          </cell>
          <cell r="I2678">
            <v>0.06</v>
          </cell>
          <cell r="J2678">
            <v>0.31</v>
          </cell>
          <cell r="K2678">
            <v>579.19000000000005</v>
          </cell>
          <cell r="L2678">
            <v>0</v>
          </cell>
          <cell r="M2678">
            <v>579.19000000000005</v>
          </cell>
          <cell r="N2678">
            <v>0</v>
          </cell>
        </row>
        <row r="2679">
          <cell r="A2679" t="str">
            <v>EL1.706NO_thin185</v>
          </cell>
          <cell r="B2679" t="str">
            <v xml:space="preserve">EL </v>
          </cell>
          <cell r="C2679">
            <v>1.7</v>
          </cell>
          <cell r="D2679">
            <v>6</v>
          </cell>
          <cell r="E2679" t="str">
            <v>NO_thin</v>
          </cell>
          <cell r="F2679" t="str">
            <v>185-190</v>
          </cell>
          <cell r="G2679">
            <v>0.06</v>
          </cell>
          <cell r="H2679">
            <v>0.02</v>
          </cell>
          <cell r="I2679">
            <v>0.08</v>
          </cell>
          <cell r="J2679">
            <v>0.39</v>
          </cell>
          <cell r="K2679">
            <v>579.58000000000004</v>
          </cell>
          <cell r="L2679">
            <v>0</v>
          </cell>
          <cell r="M2679">
            <v>579.58000000000004</v>
          </cell>
          <cell r="N2679">
            <v>0</v>
          </cell>
        </row>
        <row r="2680">
          <cell r="A2680" t="str">
            <v>EL1.706NO_thin190</v>
          </cell>
          <cell r="B2680" t="str">
            <v xml:space="preserve">EL </v>
          </cell>
          <cell r="C2680">
            <v>1.7</v>
          </cell>
          <cell r="D2680">
            <v>6</v>
          </cell>
          <cell r="E2680" t="str">
            <v>NO_thin</v>
          </cell>
          <cell r="F2680" t="str">
            <v>190-195</v>
          </cell>
          <cell r="G2680">
            <v>0.06</v>
          </cell>
          <cell r="H2680">
            <v>-0.02</v>
          </cell>
          <cell r="I2680">
            <v>0.04</v>
          </cell>
          <cell r="J2680">
            <v>0.2</v>
          </cell>
          <cell r="K2680">
            <v>579.78</v>
          </cell>
          <cell r="L2680">
            <v>0</v>
          </cell>
          <cell r="M2680">
            <v>579.78</v>
          </cell>
          <cell r="N2680">
            <v>0</v>
          </cell>
        </row>
        <row r="2681">
          <cell r="A2681" t="str">
            <v>EL1.706NO_thin195</v>
          </cell>
          <cell r="B2681" t="str">
            <v xml:space="preserve">EL </v>
          </cell>
          <cell r="C2681">
            <v>1.7</v>
          </cell>
          <cell r="D2681">
            <v>6</v>
          </cell>
          <cell r="E2681" t="str">
            <v>NO_thin</v>
          </cell>
          <cell r="F2681" t="str">
            <v>195-200</v>
          </cell>
          <cell r="G2681">
            <v>0.04</v>
          </cell>
          <cell r="H2681">
            <v>-0.02</v>
          </cell>
          <cell r="I2681">
            <v>0.01</v>
          </cell>
          <cell r="J2681">
            <v>0.06</v>
          </cell>
          <cell r="K2681">
            <v>579.84</v>
          </cell>
          <cell r="L2681">
            <v>0</v>
          </cell>
          <cell r="M2681">
            <v>579.84</v>
          </cell>
          <cell r="N2681">
            <v>0</v>
          </cell>
        </row>
        <row r="2682">
          <cell r="A2682" t="str">
            <v>EL1.706Thinned000</v>
          </cell>
          <cell r="B2682" t="str">
            <v xml:space="preserve">EL </v>
          </cell>
          <cell r="C2682">
            <v>1.7</v>
          </cell>
          <cell r="D2682">
            <v>6</v>
          </cell>
          <cell r="E2682" t="str">
            <v>Thinned</v>
          </cell>
          <cell r="F2682" t="str">
            <v xml:space="preserve">  0-5</v>
          </cell>
          <cell r="G2682">
            <v>0.35</v>
          </cell>
          <cell r="H2682">
            <v>0.67</v>
          </cell>
          <cell r="I2682">
            <v>1.02</v>
          </cell>
          <cell r="J2682">
            <v>5.08</v>
          </cell>
          <cell r="K2682">
            <v>5.08</v>
          </cell>
          <cell r="L2682">
            <v>0</v>
          </cell>
          <cell r="M2682">
            <v>5.08</v>
          </cell>
          <cell r="N2682">
            <v>0</v>
          </cell>
        </row>
        <row r="2683">
          <cell r="A2683" t="str">
            <v>EL1.706Thinned005</v>
          </cell>
          <cell r="B2683" t="str">
            <v xml:space="preserve">EL </v>
          </cell>
          <cell r="C2683">
            <v>1.7</v>
          </cell>
          <cell r="D2683">
            <v>6</v>
          </cell>
          <cell r="E2683" t="str">
            <v>Thinned</v>
          </cell>
          <cell r="F2683" t="str">
            <v xml:space="preserve">  5-10</v>
          </cell>
          <cell r="G2683">
            <v>1.06</v>
          </cell>
          <cell r="H2683">
            <v>0.83</v>
          </cell>
          <cell r="I2683">
            <v>1.88</v>
          </cell>
          <cell r="J2683">
            <v>9.42</v>
          </cell>
          <cell r="K2683">
            <v>14.5</v>
          </cell>
          <cell r="L2683">
            <v>0</v>
          </cell>
          <cell r="M2683">
            <v>14.5</v>
          </cell>
          <cell r="N2683">
            <v>0</v>
          </cell>
        </row>
        <row r="2684">
          <cell r="A2684" t="str">
            <v>EL1.706Thinned010</v>
          </cell>
          <cell r="B2684" t="str">
            <v xml:space="preserve">EL </v>
          </cell>
          <cell r="C2684">
            <v>1.7</v>
          </cell>
          <cell r="D2684">
            <v>6</v>
          </cell>
          <cell r="E2684" t="str">
            <v>Thinned</v>
          </cell>
          <cell r="F2684" t="str">
            <v xml:space="preserve"> 10-15</v>
          </cell>
          <cell r="G2684">
            <v>3.23</v>
          </cell>
          <cell r="H2684">
            <v>0.83</v>
          </cell>
          <cell r="I2684">
            <v>4.0599999999999996</v>
          </cell>
          <cell r="J2684">
            <v>20.3</v>
          </cell>
          <cell r="K2684">
            <v>34.799999999999997</v>
          </cell>
          <cell r="L2684">
            <v>0</v>
          </cell>
          <cell r="M2684">
            <v>34.799999999999997</v>
          </cell>
          <cell r="N2684">
            <v>0</v>
          </cell>
        </row>
        <row r="2685">
          <cell r="A2685" t="str">
            <v>EL1.706Thinned015</v>
          </cell>
          <cell r="B2685" t="str">
            <v xml:space="preserve">EL </v>
          </cell>
          <cell r="C2685">
            <v>1.7</v>
          </cell>
          <cell r="D2685">
            <v>6</v>
          </cell>
          <cell r="E2685" t="str">
            <v>Thinned</v>
          </cell>
          <cell r="F2685" t="str">
            <v xml:space="preserve"> 15-20</v>
          </cell>
          <cell r="G2685">
            <v>9.85</v>
          </cell>
          <cell r="H2685">
            <v>0.83</v>
          </cell>
          <cell r="I2685">
            <v>10.69</v>
          </cell>
          <cell r="J2685">
            <v>53.43</v>
          </cell>
          <cell r="K2685">
            <v>88.22</v>
          </cell>
          <cell r="L2685">
            <v>0</v>
          </cell>
          <cell r="M2685">
            <v>88.22</v>
          </cell>
          <cell r="N2685">
            <v>0</v>
          </cell>
        </row>
        <row r="2686">
          <cell r="A2686" t="str">
            <v>EL1.706Thinned020</v>
          </cell>
          <cell r="B2686" t="str">
            <v xml:space="preserve">EL </v>
          </cell>
          <cell r="C2686">
            <v>1.7</v>
          </cell>
          <cell r="D2686">
            <v>6</v>
          </cell>
          <cell r="E2686" t="str">
            <v>Thinned</v>
          </cell>
          <cell r="F2686" t="str">
            <v xml:space="preserve"> 20-25</v>
          </cell>
          <cell r="G2686">
            <v>20.99</v>
          </cell>
          <cell r="H2686">
            <v>2.42</v>
          </cell>
          <cell r="I2686">
            <v>23.41</v>
          </cell>
          <cell r="J2686">
            <v>117.03</v>
          </cell>
          <cell r="K2686">
            <v>205.25</v>
          </cell>
          <cell r="L2686">
            <v>0</v>
          </cell>
          <cell r="M2686">
            <v>205.25</v>
          </cell>
          <cell r="N2686">
            <v>0</v>
          </cell>
        </row>
        <row r="2687">
          <cell r="A2687" t="str">
            <v>EL1.706Thinned025</v>
          </cell>
          <cell r="B2687" t="str">
            <v xml:space="preserve">EL </v>
          </cell>
          <cell r="C2687">
            <v>1.7</v>
          </cell>
          <cell r="D2687">
            <v>6</v>
          </cell>
          <cell r="E2687" t="str">
            <v>Thinned</v>
          </cell>
          <cell r="F2687" t="str">
            <v xml:space="preserve"> 25-30</v>
          </cell>
          <cell r="G2687">
            <v>2.29</v>
          </cell>
          <cell r="H2687">
            <v>1.57</v>
          </cell>
          <cell r="I2687">
            <v>3.86</v>
          </cell>
          <cell r="J2687">
            <v>19.32</v>
          </cell>
          <cell r="K2687">
            <v>224.57</v>
          </cell>
          <cell r="L2687">
            <v>-0.12</v>
          </cell>
          <cell r="M2687">
            <v>224.45</v>
          </cell>
          <cell r="N2687">
            <v>7.05</v>
          </cell>
        </row>
        <row r="2688">
          <cell r="A2688" t="str">
            <v>EL1.706Thinned030</v>
          </cell>
          <cell r="B2688" t="str">
            <v xml:space="preserve">EL </v>
          </cell>
          <cell r="C2688">
            <v>1.7</v>
          </cell>
          <cell r="D2688">
            <v>6</v>
          </cell>
          <cell r="E2688" t="str">
            <v>Thinned</v>
          </cell>
          <cell r="F2688" t="str">
            <v xml:space="preserve"> 30-35</v>
          </cell>
          <cell r="G2688">
            <v>2.29</v>
          </cell>
          <cell r="H2688">
            <v>-0.72</v>
          </cell>
          <cell r="I2688">
            <v>1.57</v>
          </cell>
          <cell r="J2688">
            <v>7.86</v>
          </cell>
          <cell r="K2688">
            <v>232.43</v>
          </cell>
          <cell r="L2688">
            <v>-0.22</v>
          </cell>
          <cell r="M2688">
            <v>232.21</v>
          </cell>
          <cell r="N2688">
            <v>5.45</v>
          </cell>
        </row>
        <row r="2689">
          <cell r="A2689" t="str">
            <v>EL1.706Thinned035</v>
          </cell>
          <cell r="B2689" t="str">
            <v xml:space="preserve">EL </v>
          </cell>
          <cell r="C2689">
            <v>1.7</v>
          </cell>
          <cell r="D2689">
            <v>6</v>
          </cell>
          <cell r="E2689" t="str">
            <v>Thinned</v>
          </cell>
          <cell r="F2689" t="str">
            <v xml:space="preserve"> 35-40</v>
          </cell>
          <cell r="G2689">
            <v>3.3</v>
          </cell>
          <cell r="H2689">
            <v>0.82</v>
          </cell>
          <cell r="I2689">
            <v>4.12</v>
          </cell>
          <cell r="J2689">
            <v>20.6</v>
          </cell>
          <cell r="K2689">
            <v>253.03</v>
          </cell>
          <cell r="L2689">
            <v>-0.62</v>
          </cell>
          <cell r="M2689">
            <v>252.41</v>
          </cell>
          <cell r="N2689">
            <v>3.1</v>
          </cell>
        </row>
        <row r="2690">
          <cell r="A2690" t="str">
            <v>EL1.706Thinned040</v>
          </cell>
          <cell r="B2690" t="str">
            <v xml:space="preserve">EL </v>
          </cell>
          <cell r="C2690">
            <v>1.7</v>
          </cell>
          <cell r="D2690">
            <v>6</v>
          </cell>
          <cell r="E2690" t="str">
            <v>Thinned</v>
          </cell>
          <cell r="F2690" t="str">
            <v xml:space="preserve"> 40-45</v>
          </cell>
          <cell r="G2690">
            <v>3.14</v>
          </cell>
          <cell r="H2690">
            <v>-0.01</v>
          </cell>
          <cell r="I2690">
            <v>3.13</v>
          </cell>
          <cell r="J2690">
            <v>15.67</v>
          </cell>
          <cell r="K2690">
            <v>268.7</v>
          </cell>
          <cell r="L2690">
            <v>-1.04</v>
          </cell>
          <cell r="M2690">
            <v>267.65999999999997</v>
          </cell>
          <cell r="N2690">
            <v>3.31</v>
          </cell>
        </row>
        <row r="2691">
          <cell r="A2691" t="str">
            <v>EL1.706Thinned045</v>
          </cell>
          <cell r="B2691" t="str">
            <v xml:space="preserve">EL </v>
          </cell>
          <cell r="C2691">
            <v>1.7</v>
          </cell>
          <cell r="D2691">
            <v>6</v>
          </cell>
          <cell r="E2691" t="str">
            <v>Thinned</v>
          </cell>
          <cell r="F2691" t="str">
            <v xml:space="preserve"> 45-50</v>
          </cell>
          <cell r="G2691">
            <v>2.37</v>
          </cell>
          <cell r="H2691">
            <v>-0.5</v>
          </cell>
          <cell r="I2691">
            <v>1.87</v>
          </cell>
          <cell r="J2691">
            <v>9.36</v>
          </cell>
          <cell r="K2691">
            <v>278.06</v>
          </cell>
          <cell r="L2691">
            <v>-1.49</v>
          </cell>
          <cell r="M2691">
            <v>276.57</v>
          </cell>
          <cell r="N2691">
            <v>3.45</v>
          </cell>
        </row>
        <row r="2692">
          <cell r="A2692" t="str">
            <v>EL1.706Thinned050</v>
          </cell>
          <cell r="B2692" t="str">
            <v xml:space="preserve">EL </v>
          </cell>
          <cell r="C2692">
            <v>1.7</v>
          </cell>
          <cell r="D2692">
            <v>6</v>
          </cell>
          <cell r="E2692" t="str">
            <v>Thinned</v>
          </cell>
          <cell r="F2692" t="str">
            <v xml:space="preserve"> 50-55</v>
          </cell>
          <cell r="G2692">
            <v>2.2000000000000002</v>
          </cell>
          <cell r="H2692">
            <v>-0.33</v>
          </cell>
          <cell r="I2692">
            <v>1.87</v>
          </cell>
          <cell r="J2692">
            <v>9.34</v>
          </cell>
          <cell r="K2692">
            <v>287.39999999999998</v>
          </cell>
          <cell r="L2692">
            <v>-1.88</v>
          </cell>
          <cell r="M2692">
            <v>285.52</v>
          </cell>
          <cell r="N2692">
            <v>3.06</v>
          </cell>
        </row>
        <row r="2693">
          <cell r="A2693" t="str">
            <v>EL1.706Thinned055</v>
          </cell>
          <cell r="B2693" t="str">
            <v xml:space="preserve">EL </v>
          </cell>
          <cell r="C2693">
            <v>1.7</v>
          </cell>
          <cell r="D2693">
            <v>6</v>
          </cell>
          <cell r="E2693" t="str">
            <v>Thinned</v>
          </cell>
          <cell r="F2693" t="str">
            <v xml:space="preserve"> 55-60</v>
          </cell>
          <cell r="G2693">
            <v>2.23</v>
          </cell>
          <cell r="H2693">
            <v>-0.44</v>
          </cell>
          <cell r="I2693">
            <v>1.78</v>
          </cell>
          <cell r="J2693">
            <v>8.92</v>
          </cell>
          <cell r="K2693">
            <v>296.32</v>
          </cell>
          <cell r="L2693">
            <v>-2.19</v>
          </cell>
          <cell r="M2693">
            <v>294.13</v>
          </cell>
          <cell r="N2693">
            <v>2.34</v>
          </cell>
        </row>
        <row r="2694">
          <cell r="A2694" t="str">
            <v>EL1.706Thinned060</v>
          </cell>
          <cell r="B2694" t="str">
            <v xml:space="preserve">EL </v>
          </cell>
          <cell r="C2694">
            <v>1.7</v>
          </cell>
          <cell r="D2694">
            <v>6</v>
          </cell>
          <cell r="E2694" t="str">
            <v>Thinned</v>
          </cell>
          <cell r="F2694" t="str">
            <v xml:space="preserve"> 60-65</v>
          </cell>
          <cell r="G2694">
            <v>2.2000000000000002</v>
          </cell>
          <cell r="H2694">
            <v>-0.27</v>
          </cell>
          <cell r="I2694">
            <v>1.93</v>
          </cell>
          <cell r="J2694">
            <v>9.66</v>
          </cell>
          <cell r="K2694">
            <v>305.98</v>
          </cell>
          <cell r="L2694">
            <v>-2.4300000000000002</v>
          </cell>
          <cell r="M2694">
            <v>303.55</v>
          </cell>
          <cell r="N2694">
            <v>1.88</v>
          </cell>
        </row>
        <row r="2695">
          <cell r="A2695" t="str">
            <v>EL1.706Thinned065</v>
          </cell>
          <cell r="B2695" t="str">
            <v xml:space="preserve">EL </v>
          </cell>
          <cell r="C2695">
            <v>1.7</v>
          </cell>
          <cell r="D2695">
            <v>6</v>
          </cell>
          <cell r="E2695" t="str">
            <v>Thinned</v>
          </cell>
          <cell r="F2695" t="str">
            <v xml:space="preserve"> 65-70</v>
          </cell>
          <cell r="G2695">
            <v>1.86</v>
          </cell>
          <cell r="H2695">
            <v>-0.56000000000000005</v>
          </cell>
          <cell r="I2695">
            <v>1.3</v>
          </cell>
          <cell r="J2695">
            <v>6.49</v>
          </cell>
          <cell r="K2695">
            <v>312.45999999999998</v>
          </cell>
          <cell r="L2695">
            <v>-2.66</v>
          </cell>
          <cell r="M2695">
            <v>309.79999999999995</v>
          </cell>
          <cell r="N2695">
            <v>1.78</v>
          </cell>
        </row>
        <row r="2696">
          <cell r="A2696" t="str">
            <v>EL1.706Thinned070</v>
          </cell>
          <cell r="B2696" t="str">
            <v xml:space="preserve">EL </v>
          </cell>
          <cell r="C2696">
            <v>1.7</v>
          </cell>
          <cell r="D2696">
            <v>6</v>
          </cell>
          <cell r="E2696" t="str">
            <v>Thinned</v>
          </cell>
          <cell r="F2696" t="str">
            <v xml:space="preserve"> 70-75</v>
          </cell>
          <cell r="G2696">
            <v>1.38</v>
          </cell>
          <cell r="H2696">
            <v>-0.25</v>
          </cell>
          <cell r="I2696">
            <v>1.1299999999999999</v>
          </cell>
          <cell r="J2696">
            <v>5.66</v>
          </cell>
          <cell r="K2696">
            <v>318.13</v>
          </cell>
          <cell r="L2696">
            <v>-2.85</v>
          </cell>
          <cell r="M2696">
            <v>315.27999999999997</v>
          </cell>
          <cell r="N2696">
            <v>1.46</v>
          </cell>
        </row>
        <row r="2697">
          <cell r="A2697" t="str">
            <v>EL1.706Thinned075</v>
          </cell>
          <cell r="B2697" t="str">
            <v xml:space="preserve">EL </v>
          </cell>
          <cell r="C2697">
            <v>1.7</v>
          </cell>
          <cell r="D2697">
            <v>6</v>
          </cell>
          <cell r="E2697" t="str">
            <v>Thinned</v>
          </cell>
          <cell r="F2697" t="str">
            <v xml:space="preserve"> 75-80</v>
          </cell>
          <cell r="G2697">
            <v>1.25</v>
          </cell>
          <cell r="H2697">
            <v>-0.24</v>
          </cell>
          <cell r="I2697">
            <v>1.01</v>
          </cell>
          <cell r="J2697">
            <v>5.05</v>
          </cell>
          <cell r="K2697">
            <v>323.17</v>
          </cell>
          <cell r="L2697">
            <v>-3.02</v>
          </cell>
          <cell r="M2697">
            <v>320.15000000000003</v>
          </cell>
          <cell r="N2697">
            <v>1.31</v>
          </cell>
        </row>
        <row r="2698">
          <cell r="A2698" t="str">
            <v>EL1.706Thinned080</v>
          </cell>
          <cell r="B2698" t="str">
            <v xml:space="preserve">EL </v>
          </cell>
          <cell r="C2698">
            <v>1.7</v>
          </cell>
          <cell r="D2698">
            <v>6</v>
          </cell>
          <cell r="E2698" t="str">
            <v>Thinned</v>
          </cell>
          <cell r="F2698" t="str">
            <v xml:space="preserve"> 80-85</v>
          </cell>
          <cell r="G2698">
            <v>0.81</v>
          </cell>
          <cell r="H2698">
            <v>-0.3</v>
          </cell>
          <cell r="I2698">
            <v>0.51</v>
          </cell>
          <cell r="J2698">
            <v>2.5499999999999998</v>
          </cell>
          <cell r="K2698">
            <v>325.72000000000003</v>
          </cell>
          <cell r="L2698">
            <v>-3.17</v>
          </cell>
          <cell r="M2698">
            <v>322.55</v>
          </cell>
          <cell r="N2698">
            <v>1.21</v>
          </cell>
        </row>
        <row r="2699">
          <cell r="A2699" t="str">
            <v>EL1.706Thinned085</v>
          </cell>
          <cell r="B2699" t="str">
            <v xml:space="preserve">EL </v>
          </cell>
          <cell r="C2699">
            <v>1.7</v>
          </cell>
          <cell r="D2699">
            <v>6</v>
          </cell>
          <cell r="E2699" t="str">
            <v>Thinned</v>
          </cell>
          <cell r="F2699" t="str">
            <v xml:space="preserve"> 85-90</v>
          </cell>
          <cell r="G2699">
            <v>0.55000000000000004</v>
          </cell>
          <cell r="H2699">
            <v>0</v>
          </cell>
          <cell r="I2699">
            <v>0.54</v>
          </cell>
          <cell r="J2699">
            <v>2.72</v>
          </cell>
          <cell r="K2699">
            <v>328.45</v>
          </cell>
          <cell r="L2699">
            <v>-3.29</v>
          </cell>
          <cell r="M2699">
            <v>325.15999999999997</v>
          </cell>
          <cell r="N2699">
            <v>0.92</v>
          </cell>
        </row>
        <row r="2700">
          <cell r="A2700" t="str">
            <v>EL1.706Thinned090</v>
          </cell>
          <cell r="B2700" t="str">
            <v xml:space="preserve">EL </v>
          </cell>
          <cell r="C2700">
            <v>1.7</v>
          </cell>
          <cell r="D2700">
            <v>6</v>
          </cell>
          <cell r="E2700" t="str">
            <v>Thinned</v>
          </cell>
          <cell r="F2700" t="str">
            <v xml:space="preserve"> 90-95</v>
          </cell>
          <cell r="G2700">
            <v>0.28999999999999998</v>
          </cell>
          <cell r="H2700">
            <v>0.15</v>
          </cell>
          <cell r="I2700">
            <v>0.44</v>
          </cell>
          <cell r="J2700">
            <v>2.21</v>
          </cell>
          <cell r="K2700">
            <v>330.66</v>
          </cell>
          <cell r="L2700">
            <v>-3.37</v>
          </cell>
          <cell r="M2700">
            <v>327.29000000000002</v>
          </cell>
          <cell r="N2700">
            <v>0.65</v>
          </cell>
        </row>
        <row r="2701">
          <cell r="A2701" t="str">
            <v>EL1.706Thinned095</v>
          </cell>
          <cell r="B2701" t="str">
            <v xml:space="preserve">EL </v>
          </cell>
          <cell r="C2701">
            <v>1.7</v>
          </cell>
          <cell r="D2701">
            <v>6</v>
          </cell>
          <cell r="E2701" t="str">
            <v>Thinned</v>
          </cell>
          <cell r="F2701" t="str">
            <v xml:space="preserve"> 95-100</v>
          </cell>
          <cell r="G2701">
            <v>0.69</v>
          </cell>
          <cell r="H2701">
            <v>-0.25</v>
          </cell>
          <cell r="I2701">
            <v>0.44</v>
          </cell>
          <cell r="J2701">
            <v>2.21</v>
          </cell>
          <cell r="K2701">
            <v>332.86</v>
          </cell>
          <cell r="L2701">
            <v>-3.47</v>
          </cell>
          <cell r="M2701">
            <v>329.39</v>
          </cell>
          <cell r="N2701">
            <v>0.69</v>
          </cell>
        </row>
        <row r="2702">
          <cell r="A2702" t="str">
            <v>EL1.706Thinned100</v>
          </cell>
          <cell r="B2702" t="str">
            <v xml:space="preserve">EL </v>
          </cell>
          <cell r="C2702">
            <v>1.7</v>
          </cell>
          <cell r="D2702">
            <v>6</v>
          </cell>
          <cell r="E2702" t="str">
            <v>Thinned</v>
          </cell>
          <cell r="F2702" t="str">
            <v>100-105</v>
          </cell>
          <cell r="G2702">
            <v>0.57999999999999996</v>
          </cell>
          <cell r="H2702">
            <v>-0.2</v>
          </cell>
          <cell r="I2702">
            <v>0.37</v>
          </cell>
          <cell r="J2702">
            <v>1.87</v>
          </cell>
          <cell r="K2702">
            <v>334.73</v>
          </cell>
          <cell r="L2702">
            <v>-3.53</v>
          </cell>
          <cell r="M2702">
            <v>331.20000000000005</v>
          </cell>
          <cell r="N2702">
            <v>0.55000000000000004</v>
          </cell>
        </row>
        <row r="2703">
          <cell r="A2703" t="str">
            <v>EL1.706Thinned105</v>
          </cell>
          <cell r="B2703" t="str">
            <v xml:space="preserve">EL </v>
          </cell>
          <cell r="C2703">
            <v>1.7</v>
          </cell>
          <cell r="D2703">
            <v>6</v>
          </cell>
          <cell r="E2703" t="str">
            <v>Thinned</v>
          </cell>
          <cell r="F2703" t="str">
            <v>105-110</v>
          </cell>
          <cell r="G2703">
            <v>0.68</v>
          </cell>
          <cell r="H2703">
            <v>0.05</v>
          </cell>
          <cell r="I2703">
            <v>0.73</v>
          </cell>
          <cell r="J2703">
            <v>3.66</v>
          </cell>
          <cell r="K2703">
            <v>338.39</v>
          </cell>
          <cell r="L2703">
            <v>-3.58</v>
          </cell>
          <cell r="M2703">
            <v>334.81</v>
          </cell>
          <cell r="N2703">
            <v>0.32</v>
          </cell>
        </row>
        <row r="2704">
          <cell r="A2704" t="str">
            <v>EL1.706Thinned110</v>
          </cell>
          <cell r="B2704" t="str">
            <v xml:space="preserve">EL </v>
          </cell>
          <cell r="C2704">
            <v>1.7</v>
          </cell>
          <cell r="D2704">
            <v>6</v>
          </cell>
          <cell r="E2704" t="str">
            <v>Thinned</v>
          </cell>
          <cell r="F2704" t="str">
            <v>110-115</v>
          </cell>
          <cell r="G2704">
            <v>0.46</v>
          </cell>
          <cell r="H2704">
            <v>-0.13</v>
          </cell>
          <cell r="I2704">
            <v>0.34</v>
          </cell>
          <cell r="J2704">
            <v>1.68</v>
          </cell>
          <cell r="K2704">
            <v>340.06</v>
          </cell>
          <cell r="L2704">
            <v>-3.62</v>
          </cell>
          <cell r="M2704">
            <v>336.44</v>
          </cell>
          <cell r="N2704">
            <v>0.36</v>
          </cell>
        </row>
        <row r="2705">
          <cell r="A2705" t="str">
            <v>EL1.706Thinned115</v>
          </cell>
          <cell r="B2705" t="str">
            <v xml:space="preserve">EL </v>
          </cell>
          <cell r="C2705">
            <v>1.7</v>
          </cell>
          <cell r="D2705">
            <v>6</v>
          </cell>
          <cell r="E2705" t="str">
            <v>Thinned</v>
          </cell>
          <cell r="F2705" t="str">
            <v>115-120</v>
          </cell>
          <cell r="G2705">
            <v>0.56000000000000005</v>
          </cell>
          <cell r="H2705">
            <v>-0.08</v>
          </cell>
          <cell r="I2705">
            <v>0.48</v>
          </cell>
          <cell r="J2705">
            <v>2.41</v>
          </cell>
          <cell r="K2705">
            <v>342.47</v>
          </cell>
          <cell r="L2705">
            <v>-3.66</v>
          </cell>
          <cell r="M2705">
            <v>338.81</v>
          </cell>
          <cell r="N2705">
            <v>0.28999999999999998</v>
          </cell>
        </row>
        <row r="2706">
          <cell r="A2706" t="str">
            <v>EL1.706Thinned120</v>
          </cell>
          <cell r="B2706" t="str">
            <v xml:space="preserve">EL </v>
          </cell>
          <cell r="C2706">
            <v>1.7</v>
          </cell>
          <cell r="D2706">
            <v>6</v>
          </cell>
          <cell r="E2706" t="str">
            <v>Thinned</v>
          </cell>
          <cell r="F2706" t="str">
            <v>120-125</v>
          </cell>
          <cell r="G2706">
            <v>0.42</v>
          </cell>
          <cell r="H2706">
            <v>-0.06</v>
          </cell>
          <cell r="I2706">
            <v>0.35</v>
          </cell>
          <cell r="J2706">
            <v>1.76</v>
          </cell>
          <cell r="K2706">
            <v>344.23</v>
          </cell>
          <cell r="L2706">
            <v>-3.69</v>
          </cell>
          <cell r="M2706">
            <v>340.54</v>
          </cell>
          <cell r="N2706">
            <v>0.23</v>
          </cell>
        </row>
        <row r="2707">
          <cell r="A2707" t="str">
            <v>EL1.706Thinned125</v>
          </cell>
          <cell r="B2707" t="str">
            <v xml:space="preserve">EL </v>
          </cell>
          <cell r="C2707">
            <v>1.7</v>
          </cell>
          <cell r="D2707">
            <v>6</v>
          </cell>
          <cell r="E2707" t="str">
            <v>Thinned</v>
          </cell>
          <cell r="F2707" t="str">
            <v>125-130</v>
          </cell>
          <cell r="G2707">
            <v>0.51</v>
          </cell>
          <cell r="H2707">
            <v>-0.03</v>
          </cell>
          <cell r="I2707">
            <v>0.48</v>
          </cell>
          <cell r="J2707">
            <v>2.4</v>
          </cell>
          <cell r="K2707">
            <v>346.63</v>
          </cell>
          <cell r="L2707">
            <v>-3.71</v>
          </cell>
          <cell r="M2707">
            <v>342.92</v>
          </cell>
          <cell r="N2707">
            <v>0.18</v>
          </cell>
        </row>
        <row r="2708">
          <cell r="A2708" t="str">
            <v>EL1.706Thinned130</v>
          </cell>
          <cell r="B2708" t="str">
            <v xml:space="preserve">EL </v>
          </cell>
          <cell r="C2708">
            <v>1.7</v>
          </cell>
          <cell r="D2708">
            <v>6</v>
          </cell>
          <cell r="E2708" t="str">
            <v>Thinned</v>
          </cell>
          <cell r="F2708" t="str">
            <v>130-135</v>
          </cell>
          <cell r="G2708">
            <v>0.56000000000000005</v>
          </cell>
          <cell r="H2708">
            <v>-0.03</v>
          </cell>
          <cell r="I2708">
            <v>0.53</v>
          </cell>
          <cell r="J2708">
            <v>2.64</v>
          </cell>
          <cell r="K2708">
            <v>349.27</v>
          </cell>
          <cell r="L2708">
            <v>-3.71</v>
          </cell>
          <cell r="M2708">
            <v>345.56</v>
          </cell>
          <cell r="N2708">
            <v>0</v>
          </cell>
        </row>
        <row r="2709">
          <cell r="A2709" t="str">
            <v>EL1.706Thinned135</v>
          </cell>
          <cell r="B2709" t="str">
            <v xml:space="preserve">EL </v>
          </cell>
          <cell r="C2709">
            <v>1.7</v>
          </cell>
          <cell r="D2709">
            <v>6</v>
          </cell>
          <cell r="E2709" t="str">
            <v>Thinned</v>
          </cell>
          <cell r="F2709" t="str">
            <v>135-140</v>
          </cell>
          <cell r="G2709">
            <v>0.62</v>
          </cell>
          <cell r="H2709">
            <v>0.01</v>
          </cell>
          <cell r="I2709">
            <v>0.63</v>
          </cell>
          <cell r="J2709">
            <v>3.16</v>
          </cell>
          <cell r="K2709">
            <v>352.43</v>
          </cell>
          <cell r="L2709">
            <v>-3.71</v>
          </cell>
          <cell r="M2709">
            <v>348.72</v>
          </cell>
          <cell r="N2709">
            <v>0</v>
          </cell>
        </row>
        <row r="2710">
          <cell r="A2710" t="str">
            <v>EL1.706Thinned140</v>
          </cell>
          <cell r="B2710" t="str">
            <v xml:space="preserve">EL </v>
          </cell>
          <cell r="C2710">
            <v>1.7</v>
          </cell>
          <cell r="D2710">
            <v>6</v>
          </cell>
          <cell r="E2710" t="str">
            <v>Thinned</v>
          </cell>
          <cell r="F2710" t="str">
            <v>140-145</v>
          </cell>
          <cell r="G2710">
            <v>0.28999999999999998</v>
          </cell>
          <cell r="H2710">
            <v>0.02</v>
          </cell>
          <cell r="I2710">
            <v>0.31</v>
          </cell>
          <cell r="J2710">
            <v>1.53</v>
          </cell>
          <cell r="K2710">
            <v>353.96</v>
          </cell>
          <cell r="L2710">
            <v>-3.71</v>
          </cell>
          <cell r="M2710">
            <v>350.25</v>
          </cell>
          <cell r="N2710">
            <v>0</v>
          </cell>
        </row>
        <row r="2711">
          <cell r="A2711" t="str">
            <v>EL1.706Thinned145</v>
          </cell>
          <cell r="B2711" t="str">
            <v xml:space="preserve">EL </v>
          </cell>
          <cell r="C2711">
            <v>1.7</v>
          </cell>
          <cell r="D2711">
            <v>6</v>
          </cell>
          <cell r="E2711" t="str">
            <v>Thinned</v>
          </cell>
          <cell r="F2711" t="str">
            <v>145-150</v>
          </cell>
          <cell r="G2711">
            <v>0.36</v>
          </cell>
          <cell r="H2711">
            <v>0.02</v>
          </cell>
          <cell r="I2711">
            <v>0.38</v>
          </cell>
          <cell r="J2711">
            <v>1.92</v>
          </cell>
          <cell r="K2711">
            <v>355.87</v>
          </cell>
          <cell r="L2711">
            <v>-3.71</v>
          </cell>
          <cell r="M2711">
            <v>352.16</v>
          </cell>
          <cell r="N2711">
            <v>0</v>
          </cell>
        </row>
        <row r="2712">
          <cell r="A2712" t="str">
            <v>EL1.706Thinned150</v>
          </cell>
          <cell r="B2712" t="str">
            <v xml:space="preserve">EL </v>
          </cell>
          <cell r="C2712">
            <v>1.7</v>
          </cell>
          <cell r="D2712">
            <v>6</v>
          </cell>
          <cell r="E2712" t="str">
            <v>Thinned</v>
          </cell>
          <cell r="F2712" t="str">
            <v>150-155</v>
          </cell>
          <cell r="G2712">
            <v>0.4</v>
          </cell>
          <cell r="H2712">
            <v>0.02</v>
          </cell>
          <cell r="I2712">
            <v>0.42</v>
          </cell>
          <cell r="J2712">
            <v>2.11</v>
          </cell>
          <cell r="K2712">
            <v>357.98</v>
          </cell>
          <cell r="L2712">
            <v>-3.71</v>
          </cell>
          <cell r="M2712">
            <v>354.27000000000004</v>
          </cell>
          <cell r="N2712">
            <v>0</v>
          </cell>
        </row>
        <row r="2713">
          <cell r="A2713" t="str">
            <v>EL1.706Thinned155</v>
          </cell>
          <cell r="B2713" t="str">
            <v xml:space="preserve">EL </v>
          </cell>
          <cell r="C2713">
            <v>1.7</v>
          </cell>
          <cell r="D2713">
            <v>6</v>
          </cell>
          <cell r="E2713" t="str">
            <v>Thinned</v>
          </cell>
          <cell r="F2713" t="str">
            <v>155-160</v>
          </cell>
          <cell r="G2713">
            <v>0.28000000000000003</v>
          </cell>
          <cell r="H2713">
            <v>0.02</v>
          </cell>
          <cell r="I2713">
            <v>0.28999999999999998</v>
          </cell>
          <cell r="J2713">
            <v>1.46</v>
          </cell>
          <cell r="K2713">
            <v>359.44</v>
          </cell>
          <cell r="L2713">
            <v>-3.71</v>
          </cell>
          <cell r="M2713">
            <v>355.73</v>
          </cell>
          <cell r="N2713">
            <v>0</v>
          </cell>
        </row>
        <row r="2714">
          <cell r="A2714" t="str">
            <v>EL1.706Thinned160</v>
          </cell>
          <cell r="B2714" t="str">
            <v xml:space="preserve">EL </v>
          </cell>
          <cell r="C2714">
            <v>1.7</v>
          </cell>
          <cell r="D2714">
            <v>6</v>
          </cell>
          <cell r="E2714" t="str">
            <v>Thinned</v>
          </cell>
          <cell r="F2714" t="str">
            <v>160-165</v>
          </cell>
          <cell r="G2714">
            <v>0.33</v>
          </cell>
          <cell r="H2714">
            <v>0.01</v>
          </cell>
          <cell r="I2714">
            <v>0.35</v>
          </cell>
          <cell r="J2714">
            <v>1.73</v>
          </cell>
          <cell r="K2714">
            <v>361.18</v>
          </cell>
          <cell r="L2714">
            <v>-3.71</v>
          </cell>
          <cell r="M2714">
            <v>357.47</v>
          </cell>
          <cell r="N2714">
            <v>0</v>
          </cell>
        </row>
        <row r="2715">
          <cell r="A2715" t="str">
            <v>EL1.706Thinned165</v>
          </cell>
          <cell r="B2715" t="str">
            <v xml:space="preserve">EL </v>
          </cell>
          <cell r="C2715">
            <v>1.7</v>
          </cell>
          <cell r="D2715">
            <v>6</v>
          </cell>
          <cell r="E2715" t="str">
            <v>Thinned</v>
          </cell>
          <cell r="F2715" t="str">
            <v>165-170</v>
          </cell>
          <cell r="G2715">
            <v>0.21</v>
          </cell>
          <cell r="H2715">
            <v>0.01</v>
          </cell>
          <cell r="I2715">
            <v>0.22</v>
          </cell>
          <cell r="J2715">
            <v>1.0900000000000001</v>
          </cell>
          <cell r="K2715">
            <v>362.27</v>
          </cell>
          <cell r="L2715">
            <v>-3.71</v>
          </cell>
          <cell r="M2715">
            <v>358.56</v>
          </cell>
          <cell r="N2715">
            <v>0</v>
          </cell>
        </row>
        <row r="2716">
          <cell r="A2716" t="str">
            <v>EL1.706Thinned170</v>
          </cell>
          <cell r="B2716" t="str">
            <v xml:space="preserve">EL </v>
          </cell>
          <cell r="C2716">
            <v>1.7</v>
          </cell>
          <cell r="D2716">
            <v>6</v>
          </cell>
          <cell r="E2716" t="str">
            <v>Thinned</v>
          </cell>
          <cell r="F2716" t="str">
            <v>170-175</v>
          </cell>
          <cell r="G2716">
            <v>0.28000000000000003</v>
          </cell>
          <cell r="H2716">
            <v>0.01</v>
          </cell>
          <cell r="I2716">
            <v>0.28999999999999998</v>
          </cell>
          <cell r="J2716">
            <v>1.45</v>
          </cell>
          <cell r="K2716">
            <v>363.72</v>
          </cell>
          <cell r="L2716">
            <v>-3.71</v>
          </cell>
          <cell r="M2716">
            <v>360.01000000000005</v>
          </cell>
          <cell r="N2716">
            <v>0</v>
          </cell>
        </row>
        <row r="2717">
          <cell r="A2717" t="str">
            <v>EL1.706Thinned175</v>
          </cell>
          <cell r="B2717" t="str">
            <v xml:space="preserve">EL </v>
          </cell>
          <cell r="C2717">
            <v>1.7</v>
          </cell>
          <cell r="D2717">
            <v>6</v>
          </cell>
          <cell r="E2717" t="str">
            <v>Thinned</v>
          </cell>
          <cell r="F2717" t="str">
            <v>175-180</v>
          </cell>
          <cell r="G2717">
            <v>0.15</v>
          </cell>
          <cell r="H2717">
            <v>0.01</v>
          </cell>
          <cell r="I2717">
            <v>0.16</v>
          </cell>
          <cell r="J2717">
            <v>0.81</v>
          </cell>
          <cell r="K2717">
            <v>364.53</v>
          </cell>
          <cell r="L2717">
            <v>-3.71</v>
          </cell>
          <cell r="M2717">
            <v>360.82</v>
          </cell>
          <cell r="N2717">
            <v>0</v>
          </cell>
        </row>
        <row r="2718">
          <cell r="A2718" t="str">
            <v>EL1.706Thinned180</v>
          </cell>
          <cell r="B2718" t="str">
            <v xml:space="preserve">EL </v>
          </cell>
          <cell r="C2718">
            <v>1.7</v>
          </cell>
          <cell r="D2718">
            <v>6</v>
          </cell>
          <cell r="E2718" t="str">
            <v>Thinned</v>
          </cell>
          <cell r="F2718" t="str">
            <v>180-185</v>
          </cell>
          <cell r="G2718">
            <v>0.13</v>
          </cell>
          <cell r="H2718">
            <v>0.01</v>
          </cell>
          <cell r="I2718">
            <v>0.14000000000000001</v>
          </cell>
          <cell r="J2718">
            <v>0.71</v>
          </cell>
          <cell r="K2718">
            <v>365.23</v>
          </cell>
          <cell r="L2718">
            <v>-3.71</v>
          </cell>
          <cell r="M2718">
            <v>361.52000000000004</v>
          </cell>
          <cell r="N2718">
            <v>0</v>
          </cell>
        </row>
        <row r="2719">
          <cell r="A2719" t="str">
            <v>EL1.706Thinned185</v>
          </cell>
          <cell r="B2719" t="str">
            <v xml:space="preserve">EL </v>
          </cell>
          <cell r="C2719">
            <v>1.7</v>
          </cell>
          <cell r="D2719">
            <v>6</v>
          </cell>
          <cell r="E2719" t="str">
            <v>Thinned</v>
          </cell>
          <cell r="F2719" t="str">
            <v>185-190</v>
          </cell>
          <cell r="G2719">
            <v>0.11</v>
          </cell>
          <cell r="H2719">
            <v>0.01</v>
          </cell>
          <cell r="I2719">
            <v>0.12</v>
          </cell>
          <cell r="J2719">
            <v>0.61</v>
          </cell>
          <cell r="K2719">
            <v>365.85</v>
          </cell>
          <cell r="L2719">
            <v>-3.71</v>
          </cell>
          <cell r="M2719">
            <v>362.14000000000004</v>
          </cell>
          <cell r="N2719">
            <v>0</v>
          </cell>
        </row>
        <row r="2720">
          <cell r="A2720" t="str">
            <v>EL1.706Thinned190</v>
          </cell>
          <cell r="B2720" t="str">
            <v xml:space="preserve">EL </v>
          </cell>
          <cell r="C2720">
            <v>1.7</v>
          </cell>
          <cell r="D2720">
            <v>6</v>
          </cell>
          <cell r="E2720" t="str">
            <v>Thinned</v>
          </cell>
          <cell r="F2720" t="str">
            <v>190-195</v>
          </cell>
          <cell r="G2720">
            <v>0.2</v>
          </cell>
          <cell r="H2720">
            <v>0.01</v>
          </cell>
          <cell r="I2720">
            <v>0.21</v>
          </cell>
          <cell r="J2720">
            <v>1.06</v>
          </cell>
          <cell r="K2720">
            <v>366.91</v>
          </cell>
          <cell r="L2720">
            <v>-3.71</v>
          </cell>
          <cell r="M2720">
            <v>363.20000000000005</v>
          </cell>
          <cell r="N2720">
            <v>0</v>
          </cell>
        </row>
        <row r="2721">
          <cell r="A2721" t="str">
            <v>EL1.706Thinned195</v>
          </cell>
          <cell r="B2721" t="str">
            <v xml:space="preserve">EL </v>
          </cell>
          <cell r="C2721">
            <v>1.7</v>
          </cell>
          <cell r="D2721">
            <v>6</v>
          </cell>
          <cell r="E2721" t="str">
            <v>Thinned</v>
          </cell>
          <cell r="F2721" t="str">
            <v>195-200</v>
          </cell>
          <cell r="G2721">
            <v>0.08</v>
          </cell>
          <cell r="H2721">
            <v>0.01</v>
          </cell>
          <cell r="I2721">
            <v>0.09</v>
          </cell>
          <cell r="J2721">
            <v>0.45</v>
          </cell>
          <cell r="K2721">
            <v>367.36</v>
          </cell>
          <cell r="L2721">
            <v>-3.71</v>
          </cell>
          <cell r="M2721">
            <v>363.65000000000003</v>
          </cell>
          <cell r="N2721">
            <v>0</v>
          </cell>
        </row>
        <row r="2722">
          <cell r="A2722" t="str">
            <v>EL1.708NO_thin000</v>
          </cell>
          <cell r="B2722" t="str">
            <v xml:space="preserve">EL </v>
          </cell>
          <cell r="C2722">
            <v>1.7</v>
          </cell>
          <cell r="D2722">
            <v>8</v>
          </cell>
          <cell r="E2722" t="str">
            <v>NO_thin</v>
          </cell>
          <cell r="F2722" t="str">
            <v xml:space="preserve">  0-5</v>
          </cell>
          <cell r="G2722">
            <v>0.87</v>
          </cell>
          <cell r="H2722">
            <v>0.82</v>
          </cell>
          <cell r="I2722">
            <v>1.69</v>
          </cell>
          <cell r="J2722">
            <v>8.4600000000000009</v>
          </cell>
          <cell r="K2722">
            <v>8.4600000000000009</v>
          </cell>
          <cell r="L2722">
            <v>0</v>
          </cell>
          <cell r="M2722">
            <v>8.4600000000000009</v>
          </cell>
          <cell r="N2722">
            <v>0</v>
          </cell>
        </row>
        <row r="2723">
          <cell r="A2723" t="str">
            <v>EL1.708NO_thin005</v>
          </cell>
          <cell r="B2723" t="str">
            <v xml:space="preserve">EL </v>
          </cell>
          <cell r="C2723">
            <v>1.7</v>
          </cell>
          <cell r="D2723">
            <v>8</v>
          </cell>
          <cell r="E2723" t="str">
            <v>NO_thin</v>
          </cell>
          <cell r="F2723" t="str">
            <v xml:space="preserve">  5-10</v>
          </cell>
          <cell r="G2723">
            <v>2.66</v>
          </cell>
          <cell r="H2723">
            <v>1.01</v>
          </cell>
          <cell r="I2723">
            <v>3.67</v>
          </cell>
          <cell r="J2723">
            <v>18.37</v>
          </cell>
          <cell r="K2723">
            <v>26.83</v>
          </cell>
          <cell r="L2723">
            <v>0</v>
          </cell>
          <cell r="M2723">
            <v>26.83</v>
          </cell>
          <cell r="N2723">
            <v>0</v>
          </cell>
        </row>
        <row r="2724">
          <cell r="A2724" t="str">
            <v>EL1.708NO_thin010</v>
          </cell>
          <cell r="B2724" t="str">
            <v xml:space="preserve">EL </v>
          </cell>
          <cell r="C2724">
            <v>1.7</v>
          </cell>
          <cell r="D2724">
            <v>8</v>
          </cell>
          <cell r="E2724" t="str">
            <v>NO_thin</v>
          </cell>
          <cell r="F2724" t="str">
            <v xml:space="preserve"> 10-15</v>
          </cell>
          <cell r="G2724">
            <v>8.1300000000000008</v>
          </cell>
          <cell r="H2724">
            <v>1.02</v>
          </cell>
          <cell r="I2724">
            <v>9.14</v>
          </cell>
          <cell r="J2724">
            <v>45.71</v>
          </cell>
          <cell r="K2724">
            <v>72.540000000000006</v>
          </cell>
          <cell r="L2724">
            <v>0</v>
          </cell>
          <cell r="M2724">
            <v>72.540000000000006</v>
          </cell>
          <cell r="N2724">
            <v>0</v>
          </cell>
        </row>
        <row r="2725">
          <cell r="A2725" t="str">
            <v>EL1.708NO_thin015</v>
          </cell>
          <cell r="B2725" t="str">
            <v xml:space="preserve">EL </v>
          </cell>
          <cell r="C2725">
            <v>1.7</v>
          </cell>
          <cell r="D2725">
            <v>8</v>
          </cell>
          <cell r="E2725" t="str">
            <v>NO_thin</v>
          </cell>
          <cell r="F2725" t="str">
            <v xml:space="preserve"> 15-20</v>
          </cell>
          <cell r="G2725">
            <v>20.71</v>
          </cell>
          <cell r="H2725">
            <v>2.09</v>
          </cell>
          <cell r="I2725">
            <v>22.8</v>
          </cell>
          <cell r="J2725">
            <v>113.99</v>
          </cell>
          <cell r="K2725">
            <v>186.53</v>
          </cell>
          <cell r="L2725">
            <v>0</v>
          </cell>
          <cell r="M2725">
            <v>186.53</v>
          </cell>
          <cell r="N2725">
            <v>0</v>
          </cell>
        </row>
        <row r="2726">
          <cell r="A2726" t="str">
            <v>EL1.708NO_thin020</v>
          </cell>
          <cell r="B2726" t="str">
            <v xml:space="preserve">EL </v>
          </cell>
          <cell r="C2726">
            <v>1.7</v>
          </cell>
          <cell r="D2726">
            <v>8</v>
          </cell>
          <cell r="E2726" t="str">
            <v>NO_thin</v>
          </cell>
          <cell r="F2726" t="str">
            <v xml:space="preserve"> 20-25</v>
          </cell>
          <cell r="G2726">
            <v>19</v>
          </cell>
          <cell r="H2726">
            <v>2.39</v>
          </cell>
          <cell r="I2726">
            <v>21.39</v>
          </cell>
          <cell r="J2726">
            <v>106.94</v>
          </cell>
          <cell r="K2726">
            <v>293.47000000000003</v>
          </cell>
          <cell r="L2726">
            <v>0</v>
          </cell>
          <cell r="M2726">
            <v>293.47000000000003</v>
          </cell>
          <cell r="N2726">
            <v>0</v>
          </cell>
        </row>
        <row r="2727">
          <cell r="A2727" t="str">
            <v>EL1.708NO_thin025</v>
          </cell>
          <cell r="B2727" t="str">
            <v xml:space="preserve">EL </v>
          </cell>
          <cell r="C2727">
            <v>1.7</v>
          </cell>
          <cell r="D2727">
            <v>8</v>
          </cell>
          <cell r="E2727" t="str">
            <v>NO_thin</v>
          </cell>
          <cell r="F2727" t="str">
            <v xml:space="preserve"> 25-30</v>
          </cell>
          <cell r="G2727">
            <v>8.8000000000000007</v>
          </cell>
          <cell r="H2727">
            <v>2.21</v>
          </cell>
          <cell r="I2727">
            <v>11.01</v>
          </cell>
          <cell r="J2727">
            <v>55.03</v>
          </cell>
          <cell r="K2727">
            <v>348.5</v>
          </cell>
          <cell r="L2727">
            <v>0</v>
          </cell>
          <cell r="M2727">
            <v>348.5</v>
          </cell>
          <cell r="N2727">
            <v>0</v>
          </cell>
        </row>
        <row r="2728">
          <cell r="A2728" t="str">
            <v>EL1.708NO_thin030</v>
          </cell>
          <cell r="B2728" t="str">
            <v xml:space="preserve">EL </v>
          </cell>
          <cell r="C2728">
            <v>1.7</v>
          </cell>
          <cell r="D2728">
            <v>8</v>
          </cell>
          <cell r="E2728" t="str">
            <v>NO_thin</v>
          </cell>
          <cell r="F2728" t="str">
            <v xml:space="preserve"> 30-35</v>
          </cell>
          <cell r="G2728">
            <v>8.77</v>
          </cell>
          <cell r="H2728">
            <v>3.25</v>
          </cell>
          <cell r="I2728">
            <v>12.02</v>
          </cell>
          <cell r="J2728">
            <v>60.11</v>
          </cell>
          <cell r="K2728">
            <v>408.61</v>
          </cell>
          <cell r="L2728">
            <v>0</v>
          </cell>
          <cell r="M2728">
            <v>408.61</v>
          </cell>
          <cell r="N2728">
            <v>0</v>
          </cell>
        </row>
        <row r="2729">
          <cell r="A2729" t="str">
            <v>EL1.708NO_thin035</v>
          </cell>
          <cell r="B2729" t="str">
            <v xml:space="preserve">EL </v>
          </cell>
          <cell r="C2729">
            <v>1.7</v>
          </cell>
          <cell r="D2729">
            <v>8</v>
          </cell>
          <cell r="E2729" t="str">
            <v>NO_thin</v>
          </cell>
          <cell r="F2729" t="str">
            <v xml:space="preserve"> 35-40</v>
          </cell>
          <cell r="G2729">
            <v>8.0500000000000007</v>
          </cell>
          <cell r="H2729">
            <v>1.26</v>
          </cell>
          <cell r="I2729">
            <v>9.3000000000000007</v>
          </cell>
          <cell r="J2729">
            <v>46.51</v>
          </cell>
          <cell r="K2729">
            <v>455.12</v>
          </cell>
          <cell r="L2729">
            <v>0</v>
          </cell>
          <cell r="M2729">
            <v>455.12</v>
          </cell>
          <cell r="N2729">
            <v>0</v>
          </cell>
        </row>
        <row r="2730">
          <cell r="A2730" t="str">
            <v>EL1.708NO_thin040</v>
          </cell>
          <cell r="B2730" t="str">
            <v xml:space="preserve">EL </v>
          </cell>
          <cell r="C2730">
            <v>1.7</v>
          </cell>
          <cell r="D2730">
            <v>8</v>
          </cell>
          <cell r="E2730" t="str">
            <v>NO_thin</v>
          </cell>
          <cell r="F2730" t="str">
            <v xml:space="preserve"> 40-45</v>
          </cell>
          <cell r="G2730">
            <v>7.49</v>
          </cell>
          <cell r="H2730">
            <v>0.46</v>
          </cell>
          <cell r="I2730">
            <v>7.95</v>
          </cell>
          <cell r="J2730">
            <v>39.76</v>
          </cell>
          <cell r="K2730">
            <v>494.88</v>
          </cell>
          <cell r="L2730">
            <v>0</v>
          </cell>
          <cell r="M2730">
            <v>494.88</v>
          </cell>
          <cell r="N2730">
            <v>0</v>
          </cell>
        </row>
        <row r="2731">
          <cell r="A2731" t="str">
            <v>EL1.708NO_thin045</v>
          </cell>
          <cell r="B2731" t="str">
            <v xml:space="preserve">EL </v>
          </cell>
          <cell r="C2731">
            <v>1.7</v>
          </cell>
          <cell r="D2731">
            <v>8</v>
          </cell>
          <cell r="E2731" t="str">
            <v>NO_thin</v>
          </cell>
          <cell r="F2731" t="str">
            <v xml:space="preserve"> 45-50</v>
          </cell>
          <cell r="G2731">
            <v>6.63</v>
          </cell>
          <cell r="H2731">
            <v>-0.01</v>
          </cell>
          <cell r="I2731">
            <v>6.63</v>
          </cell>
          <cell r="J2731">
            <v>33.14</v>
          </cell>
          <cell r="K2731">
            <v>528.02</v>
          </cell>
          <cell r="L2731">
            <v>0</v>
          </cell>
          <cell r="M2731">
            <v>528.02</v>
          </cell>
          <cell r="N2731">
            <v>0</v>
          </cell>
        </row>
        <row r="2732">
          <cell r="A2732" t="str">
            <v>EL1.708NO_thin050</v>
          </cell>
          <cell r="B2732" t="str">
            <v xml:space="preserve">EL </v>
          </cell>
          <cell r="C2732">
            <v>1.7</v>
          </cell>
          <cell r="D2732">
            <v>8</v>
          </cell>
          <cell r="E2732" t="str">
            <v>NO_thin</v>
          </cell>
          <cell r="F2732" t="str">
            <v xml:space="preserve"> 50-55</v>
          </cell>
          <cell r="G2732">
            <v>5.89</v>
          </cell>
          <cell r="H2732">
            <v>-0.6</v>
          </cell>
          <cell r="I2732">
            <v>5.29</v>
          </cell>
          <cell r="J2732">
            <v>26.43</v>
          </cell>
          <cell r="K2732">
            <v>554.45000000000005</v>
          </cell>
          <cell r="L2732">
            <v>0</v>
          </cell>
          <cell r="M2732">
            <v>554.45000000000005</v>
          </cell>
          <cell r="N2732">
            <v>0</v>
          </cell>
        </row>
        <row r="2733">
          <cell r="A2733" t="str">
            <v>EL1.708NO_thin055</v>
          </cell>
          <cell r="B2733" t="str">
            <v xml:space="preserve">EL </v>
          </cell>
          <cell r="C2733">
            <v>1.7</v>
          </cell>
          <cell r="D2733">
            <v>8</v>
          </cell>
          <cell r="E2733" t="str">
            <v>NO_thin</v>
          </cell>
          <cell r="F2733" t="str">
            <v xml:space="preserve"> 55-60</v>
          </cell>
          <cell r="G2733">
            <v>5.25</v>
          </cell>
          <cell r="H2733">
            <v>-0.67</v>
          </cell>
          <cell r="I2733">
            <v>4.58</v>
          </cell>
          <cell r="J2733">
            <v>22.9</v>
          </cell>
          <cell r="K2733">
            <v>577.35</v>
          </cell>
          <cell r="L2733">
            <v>0</v>
          </cell>
          <cell r="M2733">
            <v>577.35</v>
          </cell>
          <cell r="N2733">
            <v>0</v>
          </cell>
        </row>
        <row r="2734">
          <cell r="A2734" t="str">
            <v>EL1.708NO_thin060</v>
          </cell>
          <cell r="B2734" t="str">
            <v xml:space="preserve">EL </v>
          </cell>
          <cell r="C2734">
            <v>1.7</v>
          </cell>
          <cell r="D2734">
            <v>8</v>
          </cell>
          <cell r="E2734" t="str">
            <v>NO_thin</v>
          </cell>
          <cell r="F2734" t="str">
            <v xml:space="preserve"> 60-65</v>
          </cell>
          <cell r="G2734">
            <v>4.58</v>
          </cell>
          <cell r="H2734">
            <v>-0.67</v>
          </cell>
          <cell r="I2734">
            <v>3.91</v>
          </cell>
          <cell r="J2734">
            <v>19.57</v>
          </cell>
          <cell r="K2734">
            <v>596.91999999999996</v>
          </cell>
          <cell r="L2734">
            <v>0</v>
          </cell>
          <cell r="M2734">
            <v>596.91999999999996</v>
          </cell>
          <cell r="N2734">
            <v>0</v>
          </cell>
        </row>
        <row r="2735">
          <cell r="A2735" t="str">
            <v>EL1.708NO_thin065</v>
          </cell>
          <cell r="B2735" t="str">
            <v xml:space="preserve">EL </v>
          </cell>
          <cell r="C2735">
            <v>1.7</v>
          </cell>
          <cell r="D2735">
            <v>8</v>
          </cell>
          <cell r="E2735" t="str">
            <v>NO_thin</v>
          </cell>
          <cell r="F2735" t="str">
            <v xml:space="preserve"> 65-70</v>
          </cell>
          <cell r="G2735">
            <v>3.99</v>
          </cell>
          <cell r="H2735">
            <v>-0.62</v>
          </cell>
          <cell r="I2735">
            <v>3.37</v>
          </cell>
          <cell r="J2735">
            <v>16.84</v>
          </cell>
          <cell r="K2735">
            <v>613.76</v>
          </cell>
          <cell r="L2735">
            <v>0</v>
          </cell>
          <cell r="M2735">
            <v>613.76</v>
          </cell>
          <cell r="N2735">
            <v>0</v>
          </cell>
        </row>
        <row r="2736">
          <cell r="A2736" t="str">
            <v>EL1.708NO_thin070</v>
          </cell>
          <cell r="B2736" t="str">
            <v xml:space="preserve">EL </v>
          </cell>
          <cell r="C2736">
            <v>1.7</v>
          </cell>
          <cell r="D2736">
            <v>8</v>
          </cell>
          <cell r="E2736" t="str">
            <v>NO_thin</v>
          </cell>
          <cell r="F2736" t="str">
            <v xml:space="preserve"> 70-75</v>
          </cell>
          <cell r="G2736">
            <v>3.28</v>
          </cell>
          <cell r="H2736">
            <v>-0.4</v>
          </cell>
          <cell r="I2736">
            <v>2.89</v>
          </cell>
          <cell r="J2736">
            <v>14.43</v>
          </cell>
          <cell r="K2736">
            <v>628.17999999999995</v>
          </cell>
          <cell r="L2736">
            <v>0</v>
          </cell>
          <cell r="M2736">
            <v>628.17999999999995</v>
          </cell>
          <cell r="N2736">
            <v>0</v>
          </cell>
        </row>
        <row r="2737">
          <cell r="A2737" t="str">
            <v>EL1.708NO_thin075</v>
          </cell>
          <cell r="B2737" t="str">
            <v xml:space="preserve">EL </v>
          </cell>
          <cell r="C2737">
            <v>1.7</v>
          </cell>
          <cell r="D2737">
            <v>8</v>
          </cell>
          <cell r="E2737" t="str">
            <v>NO_thin</v>
          </cell>
          <cell r="F2737" t="str">
            <v xml:space="preserve"> 75-80</v>
          </cell>
          <cell r="G2737">
            <v>2.67</v>
          </cell>
          <cell r="H2737">
            <v>-0.43</v>
          </cell>
          <cell r="I2737">
            <v>2.2400000000000002</v>
          </cell>
          <cell r="J2737">
            <v>11.19</v>
          </cell>
          <cell r="K2737">
            <v>639.38</v>
          </cell>
          <cell r="L2737">
            <v>0</v>
          </cell>
          <cell r="M2737">
            <v>639.38</v>
          </cell>
          <cell r="N2737">
            <v>0</v>
          </cell>
        </row>
        <row r="2738">
          <cell r="A2738" t="str">
            <v>EL1.708NO_thin080</v>
          </cell>
          <cell r="B2738" t="str">
            <v xml:space="preserve">EL </v>
          </cell>
          <cell r="C2738">
            <v>1.7</v>
          </cell>
          <cell r="D2738">
            <v>8</v>
          </cell>
          <cell r="E2738" t="str">
            <v>NO_thin</v>
          </cell>
          <cell r="F2738" t="str">
            <v xml:space="preserve"> 80-85</v>
          </cell>
          <cell r="G2738">
            <v>2.2599999999999998</v>
          </cell>
          <cell r="H2738">
            <v>-0.49</v>
          </cell>
          <cell r="I2738">
            <v>1.77</v>
          </cell>
          <cell r="J2738">
            <v>8.84</v>
          </cell>
          <cell r="K2738">
            <v>648.21</v>
          </cell>
          <cell r="L2738">
            <v>0</v>
          </cell>
          <cell r="M2738">
            <v>648.21</v>
          </cell>
          <cell r="N2738">
            <v>0</v>
          </cell>
        </row>
        <row r="2739">
          <cell r="A2739" t="str">
            <v>EL1.708NO_thin085</v>
          </cell>
          <cell r="B2739" t="str">
            <v xml:space="preserve">EL </v>
          </cell>
          <cell r="C2739">
            <v>1.7</v>
          </cell>
          <cell r="D2739">
            <v>8</v>
          </cell>
          <cell r="E2739" t="str">
            <v>NO_thin</v>
          </cell>
          <cell r="F2739" t="str">
            <v xml:space="preserve"> 85-90</v>
          </cell>
          <cell r="G2739">
            <v>2.08</v>
          </cell>
          <cell r="H2739">
            <v>-0.56000000000000005</v>
          </cell>
          <cell r="I2739">
            <v>1.52</v>
          </cell>
          <cell r="J2739">
            <v>7.6</v>
          </cell>
          <cell r="K2739">
            <v>655.81</v>
          </cell>
          <cell r="L2739">
            <v>0</v>
          </cell>
          <cell r="M2739">
            <v>655.81</v>
          </cell>
          <cell r="N2739">
            <v>0</v>
          </cell>
        </row>
        <row r="2740">
          <cell r="A2740" t="str">
            <v>EL1.708NO_thin090</v>
          </cell>
          <cell r="B2740" t="str">
            <v xml:space="preserve">EL </v>
          </cell>
          <cell r="C2740">
            <v>1.7</v>
          </cell>
          <cell r="D2740">
            <v>8</v>
          </cell>
          <cell r="E2740" t="str">
            <v>NO_thin</v>
          </cell>
          <cell r="F2740" t="str">
            <v xml:space="preserve"> 90-95</v>
          </cell>
          <cell r="G2740">
            <v>1.87</v>
          </cell>
          <cell r="H2740">
            <v>-0.33</v>
          </cell>
          <cell r="I2740">
            <v>1.54</v>
          </cell>
          <cell r="J2740">
            <v>7.71</v>
          </cell>
          <cell r="K2740">
            <v>663.52</v>
          </cell>
          <cell r="L2740">
            <v>0</v>
          </cell>
          <cell r="M2740">
            <v>663.52</v>
          </cell>
          <cell r="N2740">
            <v>0</v>
          </cell>
        </row>
        <row r="2741">
          <cell r="A2741" t="str">
            <v>EL1.708NO_thin095</v>
          </cell>
          <cell r="B2741" t="str">
            <v xml:space="preserve">EL </v>
          </cell>
          <cell r="C2741">
            <v>1.7</v>
          </cell>
          <cell r="D2741">
            <v>8</v>
          </cell>
          <cell r="E2741" t="str">
            <v>NO_thin</v>
          </cell>
          <cell r="F2741" t="str">
            <v xml:space="preserve"> 95-100</v>
          </cell>
          <cell r="G2741">
            <v>1.59</v>
          </cell>
          <cell r="H2741">
            <v>-0.21</v>
          </cell>
          <cell r="I2741">
            <v>1.38</v>
          </cell>
          <cell r="J2741">
            <v>6.92</v>
          </cell>
          <cell r="K2741">
            <v>670.44</v>
          </cell>
          <cell r="L2741">
            <v>0</v>
          </cell>
          <cell r="M2741">
            <v>670.44</v>
          </cell>
          <cell r="N2741">
            <v>0</v>
          </cell>
        </row>
        <row r="2742">
          <cell r="A2742" t="str">
            <v>EL1.708NO_thin100</v>
          </cell>
          <cell r="B2742" t="str">
            <v xml:space="preserve">EL </v>
          </cell>
          <cell r="C2742">
            <v>1.7</v>
          </cell>
          <cell r="D2742">
            <v>8</v>
          </cell>
          <cell r="E2742" t="str">
            <v>NO_thin</v>
          </cell>
          <cell r="F2742" t="str">
            <v>100-105</v>
          </cell>
          <cell r="G2742">
            <v>1.34</v>
          </cell>
          <cell r="H2742">
            <v>-0.17</v>
          </cell>
          <cell r="I2742">
            <v>1.18</v>
          </cell>
          <cell r="J2742">
            <v>5.89</v>
          </cell>
          <cell r="K2742">
            <v>676.33</v>
          </cell>
          <cell r="L2742">
            <v>0</v>
          </cell>
          <cell r="M2742">
            <v>676.33</v>
          </cell>
          <cell r="N2742">
            <v>0</v>
          </cell>
        </row>
        <row r="2743">
          <cell r="A2743" t="str">
            <v>EL1.708NO_thin105</v>
          </cell>
          <cell r="B2743" t="str">
            <v xml:space="preserve">EL </v>
          </cell>
          <cell r="C2743">
            <v>1.7</v>
          </cell>
          <cell r="D2743">
            <v>8</v>
          </cell>
          <cell r="E2743" t="str">
            <v>NO_thin</v>
          </cell>
          <cell r="F2743" t="str">
            <v>105-110</v>
          </cell>
          <cell r="G2743">
            <v>1.1000000000000001</v>
          </cell>
          <cell r="H2743">
            <v>0.37</v>
          </cell>
          <cell r="I2743">
            <v>1.47</v>
          </cell>
          <cell r="J2743">
            <v>7.37</v>
          </cell>
          <cell r="K2743">
            <v>683.7</v>
          </cell>
          <cell r="L2743">
            <v>0</v>
          </cell>
          <cell r="M2743">
            <v>683.7</v>
          </cell>
          <cell r="N2743">
            <v>0</v>
          </cell>
        </row>
        <row r="2744">
          <cell r="A2744" t="str">
            <v>EL1.708NO_thin110</v>
          </cell>
          <cell r="B2744" t="str">
            <v xml:space="preserve">EL </v>
          </cell>
          <cell r="C2744">
            <v>1.7</v>
          </cell>
          <cell r="D2744">
            <v>8</v>
          </cell>
          <cell r="E2744" t="str">
            <v>NO_thin</v>
          </cell>
          <cell r="F2744" t="str">
            <v>110-115</v>
          </cell>
          <cell r="G2744">
            <v>0.89</v>
          </cell>
          <cell r="H2744">
            <v>-0.26</v>
          </cell>
          <cell r="I2744">
            <v>0.63</v>
          </cell>
          <cell r="J2744">
            <v>3.15</v>
          </cell>
          <cell r="K2744">
            <v>686.84</v>
          </cell>
          <cell r="L2744">
            <v>0</v>
          </cell>
          <cell r="M2744">
            <v>686.84</v>
          </cell>
          <cell r="N2744">
            <v>0</v>
          </cell>
        </row>
        <row r="2745">
          <cell r="A2745" t="str">
            <v>EL1.708NO_thin115</v>
          </cell>
          <cell r="B2745" t="str">
            <v xml:space="preserve">EL </v>
          </cell>
          <cell r="C2745">
            <v>1.7</v>
          </cell>
          <cell r="D2745">
            <v>8</v>
          </cell>
          <cell r="E2745" t="str">
            <v>NO_thin</v>
          </cell>
          <cell r="F2745" t="str">
            <v>115-120</v>
          </cell>
          <cell r="G2745">
            <v>0.77</v>
          </cell>
          <cell r="H2745">
            <v>0.45</v>
          </cell>
          <cell r="I2745">
            <v>1.22</v>
          </cell>
          <cell r="J2745">
            <v>6.09</v>
          </cell>
          <cell r="K2745">
            <v>692.93</v>
          </cell>
          <cell r="L2745">
            <v>0</v>
          </cell>
          <cell r="M2745">
            <v>692.93</v>
          </cell>
          <cell r="N2745">
            <v>0</v>
          </cell>
        </row>
        <row r="2746">
          <cell r="A2746" t="str">
            <v>EL1.708NO_thin120</v>
          </cell>
          <cell r="B2746" t="str">
            <v xml:space="preserve">EL </v>
          </cell>
          <cell r="C2746">
            <v>1.7</v>
          </cell>
          <cell r="D2746">
            <v>8</v>
          </cell>
          <cell r="E2746" t="str">
            <v>NO_thin</v>
          </cell>
          <cell r="F2746" t="str">
            <v>120-125</v>
          </cell>
          <cell r="G2746">
            <v>0.72</v>
          </cell>
          <cell r="H2746">
            <v>-0.43</v>
          </cell>
          <cell r="I2746">
            <v>0.28000000000000003</v>
          </cell>
          <cell r="J2746">
            <v>1.42</v>
          </cell>
          <cell r="K2746">
            <v>694.35</v>
          </cell>
          <cell r="L2746">
            <v>0</v>
          </cell>
          <cell r="M2746">
            <v>694.35</v>
          </cell>
          <cell r="N2746">
            <v>0</v>
          </cell>
        </row>
        <row r="2747">
          <cell r="A2747" t="str">
            <v>EL1.708NO_thin125</v>
          </cell>
          <cell r="B2747" t="str">
            <v xml:space="preserve">EL </v>
          </cell>
          <cell r="C2747">
            <v>1.7</v>
          </cell>
          <cell r="D2747">
            <v>8</v>
          </cell>
          <cell r="E2747" t="str">
            <v>NO_thin</v>
          </cell>
          <cell r="F2747" t="str">
            <v>125-130</v>
          </cell>
          <cell r="G2747">
            <v>0.65</v>
          </cell>
          <cell r="H2747">
            <v>-0.37</v>
          </cell>
          <cell r="I2747">
            <v>0.27</v>
          </cell>
          <cell r="J2747">
            <v>1.37</v>
          </cell>
          <cell r="K2747">
            <v>695.72</v>
          </cell>
          <cell r="L2747">
            <v>0</v>
          </cell>
          <cell r="M2747">
            <v>695.72</v>
          </cell>
          <cell r="N2747">
            <v>0</v>
          </cell>
        </row>
        <row r="2748">
          <cell r="A2748" t="str">
            <v>EL1.708NO_thin130</v>
          </cell>
          <cell r="B2748" t="str">
            <v xml:space="preserve">EL </v>
          </cell>
          <cell r="C2748">
            <v>1.7</v>
          </cell>
          <cell r="D2748">
            <v>8</v>
          </cell>
          <cell r="E2748" t="str">
            <v>NO_thin</v>
          </cell>
          <cell r="F2748" t="str">
            <v>130-135</v>
          </cell>
          <cell r="G2748">
            <v>0.6</v>
          </cell>
          <cell r="H2748">
            <v>-0.32</v>
          </cell>
          <cell r="I2748">
            <v>0.28000000000000003</v>
          </cell>
          <cell r="J2748">
            <v>1.42</v>
          </cell>
          <cell r="K2748">
            <v>697.14</v>
          </cell>
          <cell r="L2748">
            <v>0</v>
          </cell>
          <cell r="M2748">
            <v>697.14</v>
          </cell>
          <cell r="N2748">
            <v>0</v>
          </cell>
        </row>
        <row r="2749">
          <cell r="A2749" t="str">
            <v>EL1.708NO_thin135</v>
          </cell>
          <cell r="B2749" t="str">
            <v xml:space="preserve">EL </v>
          </cell>
          <cell r="C2749">
            <v>1.7</v>
          </cell>
          <cell r="D2749">
            <v>8</v>
          </cell>
          <cell r="E2749" t="str">
            <v>NO_thin</v>
          </cell>
          <cell r="F2749" t="str">
            <v>135-140</v>
          </cell>
          <cell r="G2749">
            <v>0.49</v>
          </cell>
          <cell r="H2749">
            <v>-0.21</v>
          </cell>
          <cell r="I2749">
            <v>0.28999999999999998</v>
          </cell>
          <cell r="J2749">
            <v>1.43</v>
          </cell>
          <cell r="K2749">
            <v>698.57</v>
          </cell>
          <cell r="L2749">
            <v>0</v>
          </cell>
          <cell r="M2749">
            <v>698.57</v>
          </cell>
          <cell r="N2749">
            <v>0</v>
          </cell>
        </row>
        <row r="2750">
          <cell r="A2750" t="str">
            <v>EL1.708NO_thin140</v>
          </cell>
          <cell r="B2750" t="str">
            <v xml:space="preserve">EL </v>
          </cell>
          <cell r="C2750">
            <v>1.7</v>
          </cell>
          <cell r="D2750">
            <v>8</v>
          </cell>
          <cell r="E2750" t="str">
            <v>NO_thin</v>
          </cell>
          <cell r="F2750" t="str">
            <v>140-145</v>
          </cell>
          <cell r="G2750">
            <v>0.35</v>
          </cell>
          <cell r="H2750">
            <v>0.64</v>
          </cell>
          <cell r="I2750">
            <v>0.99</v>
          </cell>
          <cell r="J2750">
            <v>4.9400000000000004</v>
          </cell>
          <cell r="K2750">
            <v>703.52</v>
          </cell>
          <cell r="L2750">
            <v>0</v>
          </cell>
          <cell r="M2750">
            <v>703.52</v>
          </cell>
          <cell r="N2750">
            <v>0</v>
          </cell>
        </row>
        <row r="2751">
          <cell r="A2751" t="str">
            <v>EL1.708NO_thin145</v>
          </cell>
          <cell r="B2751" t="str">
            <v xml:space="preserve">EL </v>
          </cell>
          <cell r="C2751">
            <v>1.7</v>
          </cell>
          <cell r="D2751">
            <v>8</v>
          </cell>
          <cell r="E2751" t="str">
            <v>NO_thin</v>
          </cell>
          <cell r="F2751" t="str">
            <v>145-150</v>
          </cell>
          <cell r="G2751">
            <v>0.32</v>
          </cell>
          <cell r="H2751">
            <v>-0.19</v>
          </cell>
          <cell r="I2751">
            <v>0.14000000000000001</v>
          </cell>
          <cell r="J2751">
            <v>0.69</v>
          </cell>
          <cell r="K2751">
            <v>704.2</v>
          </cell>
          <cell r="L2751">
            <v>0</v>
          </cell>
          <cell r="M2751">
            <v>704.2</v>
          </cell>
          <cell r="N2751">
            <v>0</v>
          </cell>
        </row>
        <row r="2752">
          <cell r="A2752" t="str">
            <v>EL1.708NO_thin150</v>
          </cell>
          <cell r="B2752" t="str">
            <v xml:space="preserve">EL </v>
          </cell>
          <cell r="C2752">
            <v>1.7</v>
          </cell>
          <cell r="D2752">
            <v>8</v>
          </cell>
          <cell r="E2752" t="str">
            <v>NO_thin</v>
          </cell>
          <cell r="F2752" t="str">
            <v>150-155</v>
          </cell>
          <cell r="G2752">
            <v>0.28000000000000003</v>
          </cell>
          <cell r="H2752">
            <v>-0.24</v>
          </cell>
          <cell r="I2752">
            <v>0.04</v>
          </cell>
          <cell r="J2752">
            <v>0.21</v>
          </cell>
          <cell r="K2752">
            <v>704.41</v>
          </cell>
          <cell r="L2752">
            <v>0</v>
          </cell>
          <cell r="M2752">
            <v>704.41</v>
          </cell>
          <cell r="N2752">
            <v>0</v>
          </cell>
        </row>
        <row r="2753">
          <cell r="A2753" t="str">
            <v>EL1.708NO_thin155</v>
          </cell>
          <cell r="B2753" t="str">
            <v xml:space="preserve">EL </v>
          </cell>
          <cell r="C2753">
            <v>1.7</v>
          </cell>
          <cell r="D2753">
            <v>8</v>
          </cell>
          <cell r="E2753" t="str">
            <v>NO_thin</v>
          </cell>
          <cell r="F2753" t="str">
            <v>155-160</v>
          </cell>
          <cell r="G2753">
            <v>0.21</v>
          </cell>
          <cell r="H2753">
            <v>-0.25</v>
          </cell>
          <cell r="I2753">
            <v>-0.04</v>
          </cell>
          <cell r="J2753">
            <v>-0.2</v>
          </cell>
          <cell r="K2753">
            <v>704.21</v>
          </cell>
          <cell r="L2753">
            <v>0</v>
          </cell>
          <cell r="M2753">
            <v>704.21</v>
          </cell>
          <cell r="N2753">
            <v>0</v>
          </cell>
        </row>
        <row r="2754">
          <cell r="A2754" t="str">
            <v>EL1.708NO_thin160</v>
          </cell>
          <cell r="B2754" t="str">
            <v xml:space="preserve">EL </v>
          </cell>
          <cell r="C2754">
            <v>1.7</v>
          </cell>
          <cell r="D2754">
            <v>8</v>
          </cell>
          <cell r="E2754" t="str">
            <v>NO_thin</v>
          </cell>
          <cell r="F2754" t="str">
            <v>160-165</v>
          </cell>
          <cell r="G2754">
            <v>0.26</v>
          </cell>
          <cell r="H2754">
            <v>-0.24</v>
          </cell>
          <cell r="I2754">
            <v>0.01</v>
          </cell>
          <cell r="J2754">
            <v>0.06</v>
          </cell>
          <cell r="K2754">
            <v>704.27</v>
          </cell>
          <cell r="L2754">
            <v>0</v>
          </cell>
          <cell r="M2754">
            <v>704.27</v>
          </cell>
          <cell r="N2754">
            <v>0</v>
          </cell>
        </row>
        <row r="2755">
          <cell r="A2755" t="str">
            <v>EL1.708NO_thin165</v>
          </cell>
          <cell r="B2755" t="str">
            <v xml:space="preserve">EL </v>
          </cell>
          <cell r="C2755">
            <v>1.7</v>
          </cell>
          <cell r="D2755">
            <v>8</v>
          </cell>
          <cell r="E2755" t="str">
            <v>NO_thin</v>
          </cell>
          <cell r="F2755" t="str">
            <v>165-170</v>
          </cell>
          <cell r="G2755">
            <v>0.22</v>
          </cell>
          <cell r="H2755">
            <v>-0.12</v>
          </cell>
          <cell r="I2755">
            <v>0.11</v>
          </cell>
          <cell r="J2755">
            <v>0.54</v>
          </cell>
          <cell r="K2755">
            <v>704.81</v>
          </cell>
          <cell r="L2755">
            <v>0</v>
          </cell>
          <cell r="M2755">
            <v>704.81</v>
          </cell>
          <cell r="N2755">
            <v>0</v>
          </cell>
        </row>
        <row r="2756">
          <cell r="A2756" t="str">
            <v>EL1.708NO_thin170</v>
          </cell>
          <cell r="B2756" t="str">
            <v xml:space="preserve">EL </v>
          </cell>
          <cell r="C2756">
            <v>1.7</v>
          </cell>
          <cell r="D2756">
            <v>8</v>
          </cell>
          <cell r="E2756" t="str">
            <v>NO_thin</v>
          </cell>
          <cell r="F2756" t="str">
            <v>170-175</v>
          </cell>
          <cell r="G2756">
            <v>0.21</v>
          </cell>
          <cell r="H2756">
            <v>-0.05</v>
          </cell>
          <cell r="I2756">
            <v>0.16</v>
          </cell>
          <cell r="J2756">
            <v>0.78</v>
          </cell>
          <cell r="K2756">
            <v>705.59</v>
          </cell>
          <cell r="L2756">
            <v>0</v>
          </cell>
          <cell r="M2756">
            <v>705.59</v>
          </cell>
          <cell r="N2756">
            <v>0</v>
          </cell>
        </row>
        <row r="2757">
          <cell r="A2757" t="str">
            <v>EL1.708NO_thin175</v>
          </cell>
          <cell r="B2757" t="str">
            <v xml:space="preserve">EL </v>
          </cell>
          <cell r="C2757">
            <v>1.7</v>
          </cell>
          <cell r="D2757">
            <v>8</v>
          </cell>
          <cell r="E2757" t="str">
            <v>NO_thin</v>
          </cell>
          <cell r="F2757" t="str">
            <v>175-180</v>
          </cell>
          <cell r="G2757">
            <v>0.11</v>
          </cell>
          <cell r="H2757">
            <v>-0.04</v>
          </cell>
          <cell r="I2757">
            <v>7.0000000000000007E-2</v>
          </cell>
          <cell r="J2757">
            <v>0.35</v>
          </cell>
          <cell r="K2757">
            <v>705.94</v>
          </cell>
          <cell r="L2757">
            <v>0</v>
          </cell>
          <cell r="M2757">
            <v>705.94</v>
          </cell>
          <cell r="N2757">
            <v>0</v>
          </cell>
        </row>
        <row r="2758">
          <cell r="A2758" t="str">
            <v>EL1.708NO_thin180</v>
          </cell>
          <cell r="B2758" t="str">
            <v xml:space="preserve">EL </v>
          </cell>
          <cell r="C2758">
            <v>1.7</v>
          </cell>
          <cell r="D2758">
            <v>8</v>
          </cell>
          <cell r="E2758" t="str">
            <v>NO_thin</v>
          </cell>
          <cell r="F2758" t="str">
            <v>180-185</v>
          </cell>
          <cell r="G2758">
            <v>0.11</v>
          </cell>
          <cell r="H2758">
            <v>-0.03</v>
          </cell>
          <cell r="I2758">
            <v>0.08</v>
          </cell>
          <cell r="J2758">
            <v>0.38</v>
          </cell>
          <cell r="K2758">
            <v>706.32</v>
          </cell>
          <cell r="L2758">
            <v>0</v>
          </cell>
          <cell r="M2758">
            <v>706.32</v>
          </cell>
          <cell r="N2758">
            <v>0</v>
          </cell>
        </row>
        <row r="2759">
          <cell r="A2759" t="str">
            <v>EL1.708NO_thin185</v>
          </cell>
          <cell r="B2759" t="str">
            <v xml:space="preserve">EL </v>
          </cell>
          <cell r="C2759">
            <v>1.7</v>
          </cell>
          <cell r="D2759">
            <v>8</v>
          </cell>
          <cell r="E2759" t="str">
            <v>NO_thin</v>
          </cell>
          <cell r="F2759" t="str">
            <v>185-190</v>
          </cell>
          <cell r="G2759">
            <v>0.08</v>
          </cell>
          <cell r="H2759">
            <v>-0.03</v>
          </cell>
          <cell r="I2759">
            <v>0.05</v>
          </cell>
          <cell r="J2759">
            <v>0.27</v>
          </cell>
          <cell r="K2759">
            <v>706.6</v>
          </cell>
          <cell r="L2759">
            <v>0</v>
          </cell>
          <cell r="M2759">
            <v>706.6</v>
          </cell>
          <cell r="N2759">
            <v>0</v>
          </cell>
        </row>
        <row r="2760">
          <cell r="A2760" t="str">
            <v>EL1.708NO_thin190</v>
          </cell>
          <cell r="B2760" t="str">
            <v xml:space="preserve">EL </v>
          </cell>
          <cell r="C2760">
            <v>1.7</v>
          </cell>
          <cell r="D2760">
            <v>8</v>
          </cell>
          <cell r="E2760" t="str">
            <v>NO_thin</v>
          </cell>
          <cell r="F2760" t="str">
            <v>190-195</v>
          </cell>
          <cell r="G2760">
            <v>7.0000000000000007E-2</v>
          </cell>
          <cell r="H2760">
            <v>-0.03</v>
          </cell>
          <cell r="I2760">
            <v>0.05</v>
          </cell>
          <cell r="J2760">
            <v>0.23</v>
          </cell>
          <cell r="K2760">
            <v>706.82</v>
          </cell>
          <cell r="L2760">
            <v>0</v>
          </cell>
          <cell r="M2760">
            <v>706.82</v>
          </cell>
          <cell r="N2760">
            <v>0</v>
          </cell>
        </row>
        <row r="2761">
          <cell r="A2761" t="str">
            <v>EL1.708NO_thin195</v>
          </cell>
          <cell r="B2761" t="str">
            <v xml:space="preserve">EL </v>
          </cell>
          <cell r="C2761">
            <v>1.7</v>
          </cell>
          <cell r="D2761">
            <v>8</v>
          </cell>
          <cell r="E2761" t="str">
            <v>NO_thin</v>
          </cell>
          <cell r="F2761" t="str">
            <v>195-200</v>
          </cell>
          <cell r="G2761">
            <v>0.06</v>
          </cell>
          <cell r="H2761">
            <v>-0.02</v>
          </cell>
          <cell r="I2761">
            <v>0.04</v>
          </cell>
          <cell r="J2761">
            <v>0.2</v>
          </cell>
          <cell r="K2761">
            <v>707.02</v>
          </cell>
          <cell r="L2761">
            <v>0</v>
          </cell>
          <cell r="M2761">
            <v>707.02</v>
          </cell>
          <cell r="N2761">
            <v>0</v>
          </cell>
        </row>
        <row r="2762">
          <cell r="A2762" t="str">
            <v>EL1.708Thinned000</v>
          </cell>
          <cell r="B2762" t="str">
            <v xml:space="preserve">EL </v>
          </cell>
          <cell r="C2762">
            <v>1.7</v>
          </cell>
          <cell r="D2762">
            <v>8</v>
          </cell>
          <cell r="E2762" t="str">
            <v>Thinned</v>
          </cell>
          <cell r="F2762" t="str">
            <v xml:space="preserve">  0-5</v>
          </cell>
          <cell r="G2762">
            <v>0.87</v>
          </cell>
          <cell r="H2762">
            <v>0.82</v>
          </cell>
          <cell r="I2762">
            <v>1.69</v>
          </cell>
          <cell r="J2762">
            <v>8.4600000000000009</v>
          </cell>
          <cell r="K2762">
            <v>8.4600000000000009</v>
          </cell>
          <cell r="L2762">
            <v>0</v>
          </cell>
          <cell r="M2762">
            <v>8.4600000000000009</v>
          </cell>
          <cell r="N2762">
            <v>0</v>
          </cell>
        </row>
        <row r="2763">
          <cell r="A2763" t="str">
            <v>EL1.708Thinned005</v>
          </cell>
          <cell r="B2763" t="str">
            <v xml:space="preserve">EL </v>
          </cell>
          <cell r="C2763">
            <v>1.7</v>
          </cell>
          <cell r="D2763">
            <v>8</v>
          </cell>
          <cell r="E2763" t="str">
            <v>Thinned</v>
          </cell>
          <cell r="F2763" t="str">
            <v xml:space="preserve">  5-10</v>
          </cell>
          <cell r="G2763">
            <v>2.66</v>
          </cell>
          <cell r="H2763">
            <v>1.01</v>
          </cell>
          <cell r="I2763">
            <v>3.67</v>
          </cell>
          <cell r="J2763">
            <v>18.37</v>
          </cell>
          <cell r="K2763">
            <v>26.83</v>
          </cell>
          <cell r="L2763">
            <v>0</v>
          </cell>
          <cell r="M2763">
            <v>26.83</v>
          </cell>
          <cell r="N2763">
            <v>0</v>
          </cell>
        </row>
        <row r="2764">
          <cell r="A2764" t="str">
            <v>EL1.708Thinned010</v>
          </cell>
          <cell r="B2764" t="str">
            <v xml:space="preserve">EL </v>
          </cell>
          <cell r="C2764">
            <v>1.7</v>
          </cell>
          <cell r="D2764">
            <v>8</v>
          </cell>
          <cell r="E2764" t="str">
            <v>Thinned</v>
          </cell>
          <cell r="F2764" t="str">
            <v xml:space="preserve"> 10-15</v>
          </cell>
          <cell r="G2764">
            <v>8.1300000000000008</v>
          </cell>
          <cell r="H2764">
            <v>1.02</v>
          </cell>
          <cell r="I2764">
            <v>9.14</v>
          </cell>
          <cell r="J2764">
            <v>45.71</v>
          </cell>
          <cell r="K2764">
            <v>72.540000000000006</v>
          </cell>
          <cell r="L2764">
            <v>0</v>
          </cell>
          <cell r="M2764">
            <v>72.540000000000006</v>
          </cell>
          <cell r="N2764">
            <v>0</v>
          </cell>
        </row>
        <row r="2765">
          <cell r="A2765" t="str">
            <v>EL1.708Thinned015</v>
          </cell>
          <cell r="B2765" t="str">
            <v xml:space="preserve">EL </v>
          </cell>
          <cell r="C2765">
            <v>1.7</v>
          </cell>
          <cell r="D2765">
            <v>8</v>
          </cell>
          <cell r="E2765" t="str">
            <v>Thinned</v>
          </cell>
          <cell r="F2765" t="str">
            <v xml:space="preserve"> 15-20</v>
          </cell>
          <cell r="G2765">
            <v>20.71</v>
          </cell>
          <cell r="H2765">
            <v>2.09</v>
          </cell>
          <cell r="I2765">
            <v>22.8</v>
          </cell>
          <cell r="J2765">
            <v>113.99</v>
          </cell>
          <cell r="K2765">
            <v>186.53</v>
          </cell>
          <cell r="L2765">
            <v>0</v>
          </cell>
          <cell r="M2765">
            <v>186.53</v>
          </cell>
          <cell r="N2765">
            <v>0</v>
          </cell>
        </row>
        <row r="2766">
          <cell r="A2766" t="str">
            <v>EL1.708Thinned020</v>
          </cell>
          <cell r="B2766" t="str">
            <v xml:space="preserve">EL </v>
          </cell>
          <cell r="C2766">
            <v>1.7</v>
          </cell>
          <cell r="D2766">
            <v>8</v>
          </cell>
          <cell r="E2766" t="str">
            <v>Thinned</v>
          </cell>
          <cell r="F2766" t="str">
            <v xml:space="preserve"> 20-25</v>
          </cell>
          <cell r="G2766">
            <v>2.91</v>
          </cell>
          <cell r="H2766">
            <v>2.62</v>
          </cell>
          <cell r="I2766">
            <v>5.53</v>
          </cell>
          <cell r="J2766">
            <v>27.66</v>
          </cell>
          <cell r="K2766">
            <v>214.2</v>
          </cell>
          <cell r="L2766">
            <v>-0.17</v>
          </cell>
          <cell r="M2766">
            <v>214.03</v>
          </cell>
          <cell r="N2766">
            <v>9.73</v>
          </cell>
        </row>
        <row r="2767">
          <cell r="A2767" t="str">
            <v>EL1.708Thinned025</v>
          </cell>
          <cell r="B2767" t="str">
            <v xml:space="preserve">EL </v>
          </cell>
          <cell r="C2767">
            <v>1.7</v>
          </cell>
          <cell r="D2767">
            <v>8</v>
          </cell>
          <cell r="E2767" t="str">
            <v>Thinned</v>
          </cell>
          <cell r="F2767" t="str">
            <v xml:space="preserve"> 25-30</v>
          </cell>
          <cell r="G2767">
            <v>3.62</v>
          </cell>
          <cell r="H2767">
            <v>-0.53</v>
          </cell>
          <cell r="I2767">
            <v>3.09</v>
          </cell>
          <cell r="J2767">
            <v>15.46</v>
          </cell>
          <cell r="K2767">
            <v>229.66</v>
          </cell>
          <cell r="L2767">
            <v>-0.28999999999999998</v>
          </cell>
          <cell r="M2767">
            <v>229.37</v>
          </cell>
          <cell r="N2767">
            <v>7.27</v>
          </cell>
        </row>
        <row r="2768">
          <cell r="A2768" t="str">
            <v>EL1.708Thinned030</v>
          </cell>
          <cell r="B2768" t="str">
            <v xml:space="preserve">EL </v>
          </cell>
          <cell r="C2768">
            <v>1.7</v>
          </cell>
          <cell r="D2768">
            <v>8</v>
          </cell>
          <cell r="E2768" t="str">
            <v>Thinned</v>
          </cell>
          <cell r="F2768" t="str">
            <v xml:space="preserve"> 30-35</v>
          </cell>
          <cell r="G2768">
            <v>4.8</v>
          </cell>
          <cell r="H2768">
            <v>1.1399999999999999</v>
          </cell>
          <cell r="I2768">
            <v>5.94</v>
          </cell>
          <cell r="J2768">
            <v>29.68</v>
          </cell>
          <cell r="K2768">
            <v>259.33999999999997</v>
          </cell>
          <cell r="L2768">
            <v>-0.82</v>
          </cell>
          <cell r="M2768">
            <v>258.52</v>
          </cell>
          <cell r="N2768">
            <v>4.04</v>
          </cell>
        </row>
        <row r="2769">
          <cell r="A2769" t="str">
            <v>EL1.708Thinned035</v>
          </cell>
          <cell r="B2769" t="str">
            <v xml:space="preserve">EL </v>
          </cell>
          <cell r="C2769">
            <v>1.7</v>
          </cell>
          <cell r="D2769">
            <v>8</v>
          </cell>
          <cell r="E2769" t="str">
            <v>Thinned</v>
          </cell>
          <cell r="F2769" t="str">
            <v xml:space="preserve"> 35-40</v>
          </cell>
          <cell r="G2769">
            <v>4.6100000000000003</v>
          </cell>
          <cell r="H2769">
            <v>0.73</v>
          </cell>
          <cell r="I2769">
            <v>5.33</v>
          </cell>
          <cell r="J2769">
            <v>26.67</v>
          </cell>
          <cell r="K2769">
            <v>286.01</v>
          </cell>
          <cell r="L2769">
            <v>-1.33</v>
          </cell>
          <cell r="M2769">
            <v>284.68</v>
          </cell>
          <cell r="N2769">
            <v>4.0199999999999996</v>
          </cell>
        </row>
        <row r="2770">
          <cell r="A2770" t="str">
            <v>EL1.708Thinned040</v>
          </cell>
          <cell r="B2770" t="str">
            <v xml:space="preserve">EL </v>
          </cell>
          <cell r="C2770">
            <v>1.7</v>
          </cell>
          <cell r="D2770">
            <v>8</v>
          </cell>
          <cell r="E2770" t="str">
            <v>Thinned</v>
          </cell>
          <cell r="F2770" t="str">
            <v xml:space="preserve"> 40-45</v>
          </cell>
          <cell r="G2770">
            <v>3.76</v>
          </cell>
          <cell r="H2770">
            <v>-0.26</v>
          </cell>
          <cell r="I2770">
            <v>3.51</v>
          </cell>
          <cell r="J2770">
            <v>17.54</v>
          </cell>
          <cell r="K2770">
            <v>303.55</v>
          </cell>
          <cell r="L2770">
            <v>-1.89</v>
          </cell>
          <cell r="M2770">
            <v>301.66000000000003</v>
          </cell>
          <cell r="N2770">
            <v>4.3099999999999996</v>
          </cell>
        </row>
        <row r="2771">
          <cell r="A2771" t="str">
            <v>EL1.708Thinned045</v>
          </cell>
          <cell r="B2771" t="str">
            <v xml:space="preserve">EL </v>
          </cell>
          <cell r="C2771">
            <v>1.7</v>
          </cell>
          <cell r="D2771">
            <v>8</v>
          </cell>
          <cell r="E2771" t="str">
            <v>Thinned</v>
          </cell>
          <cell r="F2771" t="str">
            <v xml:space="preserve"> 45-50</v>
          </cell>
          <cell r="G2771">
            <v>3.2</v>
          </cell>
          <cell r="H2771">
            <v>-0.67</v>
          </cell>
          <cell r="I2771">
            <v>2.5299999999999998</v>
          </cell>
          <cell r="J2771">
            <v>12.64</v>
          </cell>
          <cell r="K2771">
            <v>316.18</v>
          </cell>
          <cell r="L2771">
            <v>-2.46</v>
          </cell>
          <cell r="M2771">
            <v>313.72000000000003</v>
          </cell>
          <cell r="N2771">
            <v>4.41</v>
          </cell>
        </row>
        <row r="2772">
          <cell r="A2772" t="str">
            <v>EL1.708Thinned050</v>
          </cell>
          <cell r="B2772" t="str">
            <v xml:space="preserve">EL </v>
          </cell>
          <cell r="C2772">
            <v>1.7</v>
          </cell>
          <cell r="D2772">
            <v>8</v>
          </cell>
          <cell r="E2772" t="str">
            <v>Thinned</v>
          </cell>
          <cell r="F2772" t="str">
            <v xml:space="preserve"> 50-55</v>
          </cell>
          <cell r="G2772">
            <v>3.27</v>
          </cell>
          <cell r="H2772">
            <v>-0.94</v>
          </cell>
          <cell r="I2772">
            <v>2.3199999999999998</v>
          </cell>
          <cell r="J2772">
            <v>11.62</v>
          </cell>
          <cell r="K2772">
            <v>327.8</v>
          </cell>
          <cell r="L2772">
            <v>-2.91</v>
          </cell>
          <cell r="M2772">
            <v>324.89</v>
          </cell>
          <cell r="N2772">
            <v>3.47</v>
          </cell>
        </row>
        <row r="2773">
          <cell r="A2773" t="str">
            <v>EL1.708Thinned055</v>
          </cell>
          <cell r="B2773" t="str">
            <v xml:space="preserve">EL </v>
          </cell>
          <cell r="C2773">
            <v>1.7</v>
          </cell>
          <cell r="D2773">
            <v>8</v>
          </cell>
          <cell r="E2773" t="str">
            <v>Thinned</v>
          </cell>
          <cell r="F2773" t="str">
            <v xml:space="preserve"> 55-60</v>
          </cell>
          <cell r="G2773">
            <v>3.03</v>
          </cell>
          <cell r="H2773">
            <v>-0.63</v>
          </cell>
          <cell r="I2773">
            <v>2.41</v>
          </cell>
          <cell r="J2773">
            <v>12.03</v>
          </cell>
          <cell r="K2773">
            <v>339.83</v>
          </cell>
          <cell r="L2773">
            <v>-3.29</v>
          </cell>
          <cell r="M2773">
            <v>336.53999999999996</v>
          </cell>
          <cell r="N2773">
            <v>2.92</v>
          </cell>
        </row>
        <row r="2774">
          <cell r="A2774" t="str">
            <v>EL1.708Thinned060</v>
          </cell>
          <cell r="B2774" t="str">
            <v xml:space="preserve">EL </v>
          </cell>
          <cell r="C2774">
            <v>1.7</v>
          </cell>
          <cell r="D2774">
            <v>8</v>
          </cell>
          <cell r="E2774" t="str">
            <v>Thinned</v>
          </cell>
          <cell r="F2774" t="str">
            <v xml:space="preserve"> 60-65</v>
          </cell>
          <cell r="G2774">
            <v>2.82</v>
          </cell>
          <cell r="H2774">
            <v>-0.45</v>
          </cell>
          <cell r="I2774">
            <v>2.37</v>
          </cell>
          <cell r="J2774">
            <v>11.87</v>
          </cell>
          <cell r="K2774">
            <v>351.69</v>
          </cell>
          <cell r="L2774">
            <v>-3.62</v>
          </cell>
          <cell r="M2774">
            <v>348.07</v>
          </cell>
          <cell r="N2774">
            <v>2.56</v>
          </cell>
        </row>
        <row r="2775">
          <cell r="A2775" t="str">
            <v>EL1.708Thinned065</v>
          </cell>
          <cell r="B2775" t="str">
            <v xml:space="preserve">EL </v>
          </cell>
          <cell r="C2775">
            <v>1.7</v>
          </cell>
          <cell r="D2775">
            <v>8</v>
          </cell>
          <cell r="E2775" t="str">
            <v>Thinned</v>
          </cell>
          <cell r="F2775" t="str">
            <v xml:space="preserve"> 65-70</v>
          </cell>
          <cell r="G2775">
            <v>2.38</v>
          </cell>
          <cell r="H2775">
            <v>-0.47</v>
          </cell>
          <cell r="I2775">
            <v>1.91</v>
          </cell>
          <cell r="J2775">
            <v>9.5500000000000007</v>
          </cell>
          <cell r="K2775">
            <v>361.25</v>
          </cell>
          <cell r="L2775">
            <v>-3.91</v>
          </cell>
          <cell r="M2775">
            <v>357.34</v>
          </cell>
          <cell r="N2775">
            <v>2.33</v>
          </cell>
        </row>
        <row r="2776">
          <cell r="A2776" t="str">
            <v>EL1.708Thinned070</v>
          </cell>
          <cell r="B2776" t="str">
            <v xml:space="preserve">EL </v>
          </cell>
          <cell r="C2776">
            <v>1.7</v>
          </cell>
          <cell r="D2776">
            <v>8</v>
          </cell>
          <cell r="E2776" t="str">
            <v>Thinned</v>
          </cell>
          <cell r="F2776" t="str">
            <v xml:space="preserve"> 70-75</v>
          </cell>
          <cell r="G2776">
            <v>1.71</v>
          </cell>
          <cell r="H2776">
            <v>-0.51</v>
          </cell>
          <cell r="I2776">
            <v>1.2</v>
          </cell>
          <cell r="J2776">
            <v>6</v>
          </cell>
          <cell r="K2776">
            <v>367.25</v>
          </cell>
          <cell r="L2776">
            <v>-4.1900000000000004</v>
          </cell>
          <cell r="M2776">
            <v>363.06</v>
          </cell>
          <cell r="N2776">
            <v>2.14</v>
          </cell>
        </row>
        <row r="2777">
          <cell r="A2777" t="str">
            <v>EL1.708Thinned075</v>
          </cell>
          <cell r="B2777" t="str">
            <v xml:space="preserve">EL </v>
          </cell>
          <cell r="C2777">
            <v>1.7</v>
          </cell>
          <cell r="D2777">
            <v>8</v>
          </cell>
          <cell r="E2777" t="str">
            <v>Thinned</v>
          </cell>
          <cell r="F2777" t="str">
            <v xml:space="preserve"> 75-80</v>
          </cell>
          <cell r="G2777">
            <v>1.49</v>
          </cell>
          <cell r="H2777">
            <v>-0.22</v>
          </cell>
          <cell r="I2777">
            <v>1.28</v>
          </cell>
          <cell r="J2777">
            <v>6.39</v>
          </cell>
          <cell r="K2777">
            <v>373.63</v>
          </cell>
          <cell r="L2777">
            <v>-4.43</v>
          </cell>
          <cell r="M2777">
            <v>369.2</v>
          </cell>
          <cell r="N2777">
            <v>1.82</v>
          </cell>
        </row>
        <row r="2778">
          <cell r="A2778" t="str">
            <v>EL1.708Thinned080</v>
          </cell>
          <cell r="B2778" t="str">
            <v xml:space="preserve">EL </v>
          </cell>
          <cell r="C2778">
            <v>1.7</v>
          </cell>
          <cell r="D2778">
            <v>8</v>
          </cell>
          <cell r="E2778" t="str">
            <v>Thinned</v>
          </cell>
          <cell r="F2778" t="str">
            <v xml:space="preserve"> 80-85</v>
          </cell>
          <cell r="G2778">
            <v>1.31</v>
          </cell>
          <cell r="H2778">
            <v>-0.13</v>
          </cell>
          <cell r="I2778">
            <v>1.17</v>
          </cell>
          <cell r="J2778">
            <v>5.86</v>
          </cell>
          <cell r="K2778">
            <v>379.49</v>
          </cell>
          <cell r="L2778">
            <v>-4.63</v>
          </cell>
          <cell r="M2778">
            <v>374.86</v>
          </cell>
          <cell r="N2778">
            <v>1.63</v>
          </cell>
        </row>
        <row r="2779">
          <cell r="A2779" t="str">
            <v>EL1.708Thinned085</v>
          </cell>
          <cell r="B2779" t="str">
            <v xml:space="preserve">EL </v>
          </cell>
          <cell r="C2779">
            <v>1.7</v>
          </cell>
          <cell r="D2779">
            <v>8</v>
          </cell>
          <cell r="E2779" t="str">
            <v>Thinned</v>
          </cell>
          <cell r="F2779" t="str">
            <v xml:space="preserve"> 85-90</v>
          </cell>
          <cell r="G2779">
            <v>1.07</v>
          </cell>
          <cell r="H2779">
            <v>-0.1</v>
          </cell>
          <cell r="I2779">
            <v>0.97</v>
          </cell>
          <cell r="J2779">
            <v>4.8600000000000003</v>
          </cell>
          <cell r="K2779">
            <v>384.35</v>
          </cell>
          <cell r="L2779">
            <v>-4.82</v>
          </cell>
          <cell r="M2779">
            <v>379.53000000000003</v>
          </cell>
          <cell r="N2779">
            <v>1.43</v>
          </cell>
        </row>
        <row r="2780">
          <cell r="A2780" t="str">
            <v>EL1.708Thinned090</v>
          </cell>
          <cell r="B2780" t="str">
            <v xml:space="preserve">EL </v>
          </cell>
          <cell r="C2780">
            <v>1.7</v>
          </cell>
          <cell r="D2780">
            <v>8</v>
          </cell>
          <cell r="E2780" t="str">
            <v>Thinned</v>
          </cell>
          <cell r="F2780" t="str">
            <v xml:space="preserve"> 90-95</v>
          </cell>
          <cell r="G2780">
            <v>1</v>
          </cell>
          <cell r="H2780">
            <v>-0.09</v>
          </cell>
          <cell r="I2780">
            <v>0.91</v>
          </cell>
          <cell r="J2780">
            <v>4.54</v>
          </cell>
          <cell r="K2780">
            <v>388.89</v>
          </cell>
          <cell r="L2780">
            <v>-4.9800000000000004</v>
          </cell>
          <cell r="M2780">
            <v>383.90999999999997</v>
          </cell>
          <cell r="N2780">
            <v>1.22</v>
          </cell>
        </row>
        <row r="2781">
          <cell r="A2781" t="str">
            <v>EL1.708Thinned095</v>
          </cell>
          <cell r="B2781" t="str">
            <v xml:space="preserve">EL </v>
          </cell>
          <cell r="C2781">
            <v>1.7</v>
          </cell>
          <cell r="D2781">
            <v>8</v>
          </cell>
          <cell r="E2781" t="str">
            <v>Thinned</v>
          </cell>
          <cell r="F2781" t="str">
            <v xml:space="preserve"> 95-100</v>
          </cell>
          <cell r="G2781">
            <v>0.96</v>
          </cell>
          <cell r="H2781">
            <v>-0.08</v>
          </cell>
          <cell r="I2781">
            <v>0.88</v>
          </cell>
          <cell r="J2781">
            <v>4.3899999999999997</v>
          </cell>
          <cell r="K2781">
            <v>393.28</v>
          </cell>
          <cell r="L2781">
            <v>-5.1100000000000003</v>
          </cell>
          <cell r="M2781">
            <v>388.16999999999996</v>
          </cell>
          <cell r="N2781">
            <v>1.03</v>
          </cell>
        </row>
        <row r="2782">
          <cell r="A2782" t="str">
            <v>EL1.708Thinned100</v>
          </cell>
          <cell r="B2782" t="str">
            <v xml:space="preserve">EL </v>
          </cell>
          <cell r="C2782">
            <v>1.7</v>
          </cell>
          <cell r="D2782">
            <v>8</v>
          </cell>
          <cell r="E2782" t="str">
            <v>Thinned</v>
          </cell>
          <cell r="F2782" t="str">
            <v>100-105</v>
          </cell>
          <cell r="G2782">
            <v>0.86</v>
          </cell>
          <cell r="H2782">
            <v>-0.08</v>
          </cell>
          <cell r="I2782">
            <v>0.78</v>
          </cell>
          <cell r="J2782">
            <v>3.92</v>
          </cell>
          <cell r="K2782">
            <v>397.21</v>
          </cell>
          <cell r="L2782">
            <v>-5.22</v>
          </cell>
          <cell r="M2782">
            <v>391.98999999999995</v>
          </cell>
          <cell r="N2782">
            <v>0.86</v>
          </cell>
        </row>
        <row r="2783">
          <cell r="A2783" t="str">
            <v>EL1.708Thinned105</v>
          </cell>
          <cell r="B2783" t="str">
            <v xml:space="preserve">EL </v>
          </cell>
          <cell r="C2783">
            <v>1.7</v>
          </cell>
          <cell r="D2783">
            <v>8</v>
          </cell>
          <cell r="E2783" t="str">
            <v>Thinned</v>
          </cell>
          <cell r="F2783" t="str">
            <v>105-110</v>
          </cell>
          <cell r="G2783">
            <v>0.78</v>
          </cell>
          <cell r="H2783">
            <v>-0.06</v>
          </cell>
          <cell r="I2783">
            <v>0.71</v>
          </cell>
          <cell r="J2783">
            <v>3.57</v>
          </cell>
          <cell r="K2783">
            <v>400.77</v>
          </cell>
          <cell r="L2783">
            <v>-5.32</v>
          </cell>
          <cell r="M2783">
            <v>395.45</v>
          </cell>
          <cell r="N2783">
            <v>0.73</v>
          </cell>
        </row>
        <row r="2784">
          <cell r="A2784" t="str">
            <v>EL1.708Thinned110</v>
          </cell>
          <cell r="B2784" t="str">
            <v xml:space="preserve">EL </v>
          </cell>
          <cell r="C2784">
            <v>1.7</v>
          </cell>
          <cell r="D2784">
            <v>8</v>
          </cell>
          <cell r="E2784" t="str">
            <v>Thinned</v>
          </cell>
          <cell r="F2784" t="str">
            <v>110-115</v>
          </cell>
          <cell r="G2784">
            <v>0.7</v>
          </cell>
          <cell r="H2784">
            <v>-0.05</v>
          </cell>
          <cell r="I2784">
            <v>0.65</v>
          </cell>
          <cell r="J2784">
            <v>3.24</v>
          </cell>
          <cell r="K2784">
            <v>404.01</v>
          </cell>
          <cell r="L2784">
            <v>-5.39</v>
          </cell>
          <cell r="M2784">
            <v>398.62</v>
          </cell>
          <cell r="N2784">
            <v>0.61</v>
          </cell>
        </row>
        <row r="2785">
          <cell r="A2785" t="str">
            <v>EL1.708Thinned115</v>
          </cell>
          <cell r="B2785" t="str">
            <v xml:space="preserve">EL </v>
          </cell>
          <cell r="C2785">
            <v>1.7</v>
          </cell>
          <cell r="D2785">
            <v>8</v>
          </cell>
          <cell r="E2785" t="str">
            <v>Thinned</v>
          </cell>
          <cell r="F2785" t="str">
            <v>115-120</v>
          </cell>
          <cell r="G2785">
            <v>0.63</v>
          </cell>
          <cell r="H2785">
            <v>-0.04</v>
          </cell>
          <cell r="I2785">
            <v>0.59</v>
          </cell>
          <cell r="J2785">
            <v>2.96</v>
          </cell>
          <cell r="K2785">
            <v>406.97</v>
          </cell>
          <cell r="L2785">
            <v>-5.46</v>
          </cell>
          <cell r="M2785">
            <v>401.51000000000005</v>
          </cell>
          <cell r="N2785">
            <v>0.51</v>
          </cell>
        </row>
        <row r="2786">
          <cell r="A2786" t="str">
            <v>EL1.708Thinned120</v>
          </cell>
          <cell r="B2786" t="str">
            <v xml:space="preserve">EL </v>
          </cell>
          <cell r="C2786">
            <v>1.7</v>
          </cell>
          <cell r="D2786">
            <v>8</v>
          </cell>
          <cell r="E2786" t="str">
            <v>Thinned</v>
          </cell>
          <cell r="F2786" t="str">
            <v>120-125</v>
          </cell>
          <cell r="G2786">
            <v>0.56999999999999995</v>
          </cell>
          <cell r="H2786">
            <v>-0.03</v>
          </cell>
          <cell r="I2786">
            <v>0.53</v>
          </cell>
          <cell r="J2786">
            <v>2.67</v>
          </cell>
          <cell r="K2786">
            <v>409.64</v>
          </cell>
          <cell r="L2786">
            <v>-5.52</v>
          </cell>
          <cell r="M2786">
            <v>404.12</v>
          </cell>
          <cell r="N2786">
            <v>0.43</v>
          </cell>
        </row>
        <row r="2787">
          <cell r="A2787" t="str">
            <v>EL1.708Thinned125</v>
          </cell>
          <cell r="B2787" t="str">
            <v xml:space="preserve">EL </v>
          </cell>
          <cell r="C2787">
            <v>1.7</v>
          </cell>
          <cell r="D2787">
            <v>8</v>
          </cell>
          <cell r="E2787" t="str">
            <v>Thinned</v>
          </cell>
          <cell r="F2787" t="str">
            <v>125-130</v>
          </cell>
          <cell r="G2787">
            <v>0.51</v>
          </cell>
          <cell r="H2787">
            <v>-0.03</v>
          </cell>
          <cell r="I2787">
            <v>0.49</v>
          </cell>
          <cell r="J2787">
            <v>2.4300000000000002</v>
          </cell>
          <cell r="K2787">
            <v>412.07</v>
          </cell>
          <cell r="L2787">
            <v>-5.56</v>
          </cell>
          <cell r="M2787">
            <v>406.51</v>
          </cell>
          <cell r="N2787">
            <v>0.36</v>
          </cell>
        </row>
        <row r="2788">
          <cell r="A2788" t="str">
            <v>EL1.708Thinned130</v>
          </cell>
          <cell r="B2788" t="str">
            <v xml:space="preserve">EL </v>
          </cell>
          <cell r="C2788">
            <v>1.7</v>
          </cell>
          <cell r="D2788">
            <v>8</v>
          </cell>
          <cell r="E2788" t="str">
            <v>Thinned</v>
          </cell>
          <cell r="F2788" t="str">
            <v>130-135</v>
          </cell>
          <cell r="G2788">
            <v>0.46</v>
          </cell>
          <cell r="H2788">
            <v>-0.02</v>
          </cell>
          <cell r="I2788">
            <v>0.44</v>
          </cell>
          <cell r="J2788">
            <v>2.2000000000000002</v>
          </cell>
          <cell r="K2788">
            <v>414.26</v>
          </cell>
          <cell r="L2788">
            <v>-5.6</v>
          </cell>
          <cell r="M2788">
            <v>408.65999999999997</v>
          </cell>
          <cell r="N2788">
            <v>0.31</v>
          </cell>
        </row>
        <row r="2789">
          <cell r="A2789" t="str">
            <v>EL1.708Thinned135</v>
          </cell>
          <cell r="B2789" t="str">
            <v xml:space="preserve">EL </v>
          </cell>
          <cell r="C2789">
            <v>1.7</v>
          </cell>
          <cell r="D2789">
            <v>8</v>
          </cell>
          <cell r="E2789" t="str">
            <v>Thinned</v>
          </cell>
          <cell r="F2789" t="str">
            <v>135-140</v>
          </cell>
          <cell r="G2789">
            <v>0.41</v>
          </cell>
          <cell r="H2789">
            <v>-0.01</v>
          </cell>
          <cell r="I2789">
            <v>0.39</v>
          </cell>
          <cell r="J2789">
            <v>1.97</v>
          </cell>
          <cell r="K2789">
            <v>416.23</v>
          </cell>
          <cell r="L2789">
            <v>-5.64</v>
          </cell>
          <cell r="M2789">
            <v>410.59000000000003</v>
          </cell>
          <cell r="N2789">
            <v>0.26</v>
          </cell>
        </row>
        <row r="2790">
          <cell r="A2790" t="str">
            <v>EL1.708Thinned140</v>
          </cell>
          <cell r="B2790" t="str">
            <v xml:space="preserve">EL </v>
          </cell>
          <cell r="C2790">
            <v>1.7</v>
          </cell>
          <cell r="D2790">
            <v>8</v>
          </cell>
          <cell r="E2790" t="str">
            <v>Thinned</v>
          </cell>
          <cell r="F2790" t="str">
            <v>140-145</v>
          </cell>
          <cell r="G2790">
            <v>0.37</v>
          </cell>
          <cell r="H2790">
            <v>-0.01</v>
          </cell>
          <cell r="I2790">
            <v>0.36</v>
          </cell>
          <cell r="J2790">
            <v>1.8</v>
          </cell>
          <cell r="K2790">
            <v>418.03</v>
          </cell>
          <cell r="L2790">
            <v>-5.67</v>
          </cell>
          <cell r="M2790">
            <v>412.35999999999996</v>
          </cell>
          <cell r="N2790">
            <v>0.22</v>
          </cell>
        </row>
        <row r="2791">
          <cell r="A2791" t="str">
            <v>EL1.708Thinned145</v>
          </cell>
          <cell r="B2791" t="str">
            <v xml:space="preserve">EL </v>
          </cell>
          <cell r="C2791">
            <v>1.7</v>
          </cell>
          <cell r="D2791">
            <v>8</v>
          </cell>
          <cell r="E2791" t="str">
            <v>Thinned</v>
          </cell>
          <cell r="F2791" t="str">
            <v>145-150</v>
          </cell>
          <cell r="G2791">
            <v>0.33</v>
          </cell>
          <cell r="H2791">
            <v>-0.01</v>
          </cell>
          <cell r="I2791">
            <v>0.32</v>
          </cell>
          <cell r="J2791">
            <v>1.61</v>
          </cell>
          <cell r="K2791">
            <v>419.64</v>
          </cell>
          <cell r="L2791">
            <v>-5.69</v>
          </cell>
          <cell r="M2791">
            <v>413.95</v>
          </cell>
          <cell r="N2791">
            <v>0.18</v>
          </cell>
        </row>
        <row r="2792">
          <cell r="A2792" t="str">
            <v>EL1.708Thinned150</v>
          </cell>
          <cell r="B2792" t="str">
            <v xml:space="preserve">EL </v>
          </cell>
          <cell r="C2792">
            <v>1.7</v>
          </cell>
          <cell r="D2792">
            <v>8</v>
          </cell>
          <cell r="E2792" t="str">
            <v>Thinned</v>
          </cell>
          <cell r="F2792" t="str">
            <v>150-155</v>
          </cell>
          <cell r="G2792">
            <v>0.52</v>
          </cell>
          <cell r="H2792">
            <v>-0.05</v>
          </cell>
          <cell r="I2792">
            <v>0.47</v>
          </cell>
          <cell r="J2792">
            <v>2.33</v>
          </cell>
          <cell r="K2792">
            <v>421.97</v>
          </cell>
          <cell r="L2792">
            <v>-5.69</v>
          </cell>
          <cell r="M2792">
            <v>416.28000000000003</v>
          </cell>
          <cell r="N2792">
            <v>0</v>
          </cell>
        </row>
        <row r="2793">
          <cell r="A2793" t="str">
            <v>EL1.708Thinned155</v>
          </cell>
          <cell r="B2793" t="str">
            <v xml:space="preserve">EL </v>
          </cell>
          <cell r="C2793">
            <v>1.7</v>
          </cell>
          <cell r="D2793">
            <v>8</v>
          </cell>
          <cell r="E2793" t="str">
            <v>Thinned</v>
          </cell>
          <cell r="F2793" t="str">
            <v>155-160</v>
          </cell>
          <cell r="G2793">
            <v>0.45</v>
          </cell>
          <cell r="H2793">
            <v>-0.01</v>
          </cell>
          <cell r="I2793">
            <v>0.44</v>
          </cell>
          <cell r="J2793">
            <v>2.2000000000000002</v>
          </cell>
          <cell r="K2793">
            <v>424.17</v>
          </cell>
          <cell r="L2793">
            <v>-5.69</v>
          </cell>
          <cell r="M2793">
            <v>418.48</v>
          </cell>
          <cell r="N2793">
            <v>0</v>
          </cell>
        </row>
        <row r="2794">
          <cell r="A2794" t="str">
            <v>EL1.708Thinned160</v>
          </cell>
          <cell r="B2794" t="str">
            <v xml:space="preserve">EL </v>
          </cell>
          <cell r="C2794">
            <v>1.7</v>
          </cell>
          <cell r="D2794">
            <v>8</v>
          </cell>
          <cell r="E2794" t="str">
            <v>Thinned</v>
          </cell>
          <cell r="F2794" t="str">
            <v>160-165</v>
          </cell>
          <cell r="G2794">
            <v>0.39</v>
          </cell>
          <cell r="H2794">
            <v>0.01</v>
          </cell>
          <cell r="I2794">
            <v>0.4</v>
          </cell>
          <cell r="J2794">
            <v>1.98</v>
          </cell>
          <cell r="K2794">
            <v>426.15</v>
          </cell>
          <cell r="L2794">
            <v>-5.69</v>
          </cell>
          <cell r="M2794">
            <v>420.46</v>
          </cell>
          <cell r="N2794">
            <v>0</v>
          </cell>
        </row>
        <row r="2795">
          <cell r="A2795" t="str">
            <v>EL1.708Thinned165</v>
          </cell>
          <cell r="B2795" t="str">
            <v xml:space="preserve">EL </v>
          </cell>
          <cell r="C2795">
            <v>1.7</v>
          </cell>
          <cell r="D2795">
            <v>8</v>
          </cell>
          <cell r="E2795" t="str">
            <v>Thinned</v>
          </cell>
          <cell r="F2795" t="str">
            <v>165-170</v>
          </cell>
          <cell r="G2795">
            <v>0.34</v>
          </cell>
          <cell r="H2795">
            <v>0.01</v>
          </cell>
          <cell r="I2795">
            <v>0.35</v>
          </cell>
          <cell r="J2795">
            <v>1.74</v>
          </cell>
          <cell r="K2795">
            <v>427.89</v>
          </cell>
          <cell r="L2795">
            <v>-5.69</v>
          </cell>
          <cell r="M2795">
            <v>422.2</v>
          </cell>
          <cell r="N2795">
            <v>0</v>
          </cell>
        </row>
        <row r="2796">
          <cell r="A2796" t="str">
            <v>EL1.708Thinned170</v>
          </cell>
          <cell r="B2796" t="str">
            <v xml:space="preserve">EL </v>
          </cell>
          <cell r="C2796">
            <v>1.7</v>
          </cell>
          <cell r="D2796">
            <v>8</v>
          </cell>
          <cell r="E2796" t="str">
            <v>Thinned</v>
          </cell>
          <cell r="F2796" t="str">
            <v>170-175</v>
          </cell>
          <cell r="G2796">
            <v>0.31</v>
          </cell>
          <cell r="H2796">
            <v>0.02</v>
          </cell>
          <cell r="I2796">
            <v>0.33</v>
          </cell>
          <cell r="J2796">
            <v>1.64</v>
          </cell>
          <cell r="K2796">
            <v>429.52</v>
          </cell>
          <cell r="L2796">
            <v>-5.69</v>
          </cell>
          <cell r="M2796">
            <v>423.83</v>
          </cell>
          <cell r="N2796">
            <v>0</v>
          </cell>
        </row>
        <row r="2797">
          <cell r="A2797" t="str">
            <v>EL1.708Thinned175</v>
          </cell>
          <cell r="B2797" t="str">
            <v xml:space="preserve">EL </v>
          </cell>
          <cell r="C2797">
            <v>1.7</v>
          </cell>
          <cell r="D2797">
            <v>8</v>
          </cell>
          <cell r="E2797" t="str">
            <v>Thinned</v>
          </cell>
          <cell r="F2797" t="str">
            <v>175-180</v>
          </cell>
          <cell r="G2797">
            <v>0.26</v>
          </cell>
          <cell r="H2797">
            <v>0.01</v>
          </cell>
          <cell r="I2797">
            <v>0.28000000000000003</v>
          </cell>
          <cell r="J2797">
            <v>1.38</v>
          </cell>
          <cell r="K2797">
            <v>430.9</v>
          </cell>
          <cell r="L2797">
            <v>-5.69</v>
          </cell>
          <cell r="M2797">
            <v>425.21</v>
          </cell>
          <cell r="N2797">
            <v>0</v>
          </cell>
        </row>
        <row r="2798">
          <cell r="A2798" t="str">
            <v>EL1.708Thinned180</v>
          </cell>
          <cell r="B2798" t="str">
            <v xml:space="preserve">EL </v>
          </cell>
          <cell r="C2798">
            <v>1.7</v>
          </cell>
          <cell r="D2798">
            <v>8</v>
          </cell>
          <cell r="E2798" t="str">
            <v>Thinned</v>
          </cell>
          <cell r="F2798" t="str">
            <v>180-185</v>
          </cell>
          <cell r="G2798">
            <v>0.23</v>
          </cell>
          <cell r="H2798">
            <v>0.01</v>
          </cell>
          <cell r="I2798">
            <v>0.24</v>
          </cell>
          <cell r="J2798">
            <v>1.2</v>
          </cell>
          <cell r="K2798">
            <v>432.1</v>
          </cell>
          <cell r="L2798">
            <v>-5.69</v>
          </cell>
          <cell r="M2798">
            <v>426.41</v>
          </cell>
          <cell r="N2798">
            <v>0</v>
          </cell>
        </row>
        <row r="2799">
          <cell r="A2799" t="str">
            <v>EL1.708Thinned185</v>
          </cell>
          <cell r="B2799" t="str">
            <v xml:space="preserve">EL </v>
          </cell>
          <cell r="C2799">
            <v>1.7</v>
          </cell>
          <cell r="D2799">
            <v>8</v>
          </cell>
          <cell r="E2799" t="str">
            <v>Thinned</v>
          </cell>
          <cell r="F2799" t="str">
            <v>185-190</v>
          </cell>
          <cell r="G2799">
            <v>0.2</v>
          </cell>
          <cell r="H2799">
            <v>0.01</v>
          </cell>
          <cell r="I2799">
            <v>0.21</v>
          </cell>
          <cell r="J2799">
            <v>1.05</v>
          </cell>
          <cell r="K2799">
            <v>433.15</v>
          </cell>
          <cell r="L2799">
            <v>-5.69</v>
          </cell>
          <cell r="M2799">
            <v>427.46</v>
          </cell>
          <cell r="N2799">
            <v>0</v>
          </cell>
        </row>
        <row r="2800">
          <cell r="A2800" t="str">
            <v>EL1.708Thinned190</v>
          </cell>
          <cell r="B2800" t="str">
            <v xml:space="preserve">EL </v>
          </cell>
          <cell r="C2800">
            <v>1.7</v>
          </cell>
          <cell r="D2800">
            <v>8</v>
          </cell>
          <cell r="E2800" t="str">
            <v>Thinned</v>
          </cell>
          <cell r="F2800" t="str">
            <v>190-195</v>
          </cell>
          <cell r="G2800">
            <v>0.17</v>
          </cell>
          <cell r="H2800">
            <v>0.01</v>
          </cell>
          <cell r="I2800">
            <v>0.18</v>
          </cell>
          <cell r="J2800">
            <v>0.92</v>
          </cell>
          <cell r="K2800">
            <v>434.07</v>
          </cell>
          <cell r="L2800">
            <v>-5.69</v>
          </cell>
          <cell r="M2800">
            <v>428.38</v>
          </cell>
          <cell r="N2800">
            <v>0</v>
          </cell>
        </row>
        <row r="2801">
          <cell r="A2801" t="str">
            <v>EL1.708Thinned195</v>
          </cell>
          <cell r="B2801" t="str">
            <v xml:space="preserve">EL </v>
          </cell>
          <cell r="C2801">
            <v>1.7</v>
          </cell>
          <cell r="D2801">
            <v>8</v>
          </cell>
          <cell r="E2801" t="str">
            <v>Thinned</v>
          </cell>
          <cell r="F2801" t="str">
            <v>195-200</v>
          </cell>
          <cell r="G2801">
            <v>0.15</v>
          </cell>
          <cell r="H2801">
            <v>0.01</v>
          </cell>
          <cell r="I2801">
            <v>0.16</v>
          </cell>
          <cell r="J2801">
            <v>0.8</v>
          </cell>
          <cell r="K2801">
            <v>434.87</v>
          </cell>
          <cell r="L2801">
            <v>-5.69</v>
          </cell>
          <cell r="M2801">
            <v>429.18</v>
          </cell>
          <cell r="N2801">
            <v>0</v>
          </cell>
        </row>
        <row r="2802">
          <cell r="A2802" t="str">
            <v>EL1.710NO_thin000</v>
          </cell>
          <cell r="B2802" t="str">
            <v xml:space="preserve">EL </v>
          </cell>
          <cell r="C2802">
            <v>1.7</v>
          </cell>
          <cell r="D2802">
            <v>10</v>
          </cell>
          <cell r="E2802" t="str">
            <v>NO_thin</v>
          </cell>
          <cell r="F2802" t="str">
            <v xml:space="preserve">  0-5</v>
          </cell>
          <cell r="G2802">
            <v>1.5</v>
          </cell>
          <cell r="H2802">
            <v>0.96</v>
          </cell>
          <cell r="I2802">
            <v>2.46</v>
          </cell>
          <cell r="J2802">
            <v>12.3</v>
          </cell>
          <cell r="K2802">
            <v>12.3</v>
          </cell>
          <cell r="L2802">
            <v>0</v>
          </cell>
          <cell r="M2802">
            <v>12.3</v>
          </cell>
          <cell r="N2802">
            <v>0</v>
          </cell>
        </row>
        <row r="2803">
          <cell r="A2803" t="str">
            <v>EL1.710NO_thin005</v>
          </cell>
          <cell r="B2803" t="str">
            <v xml:space="preserve">EL </v>
          </cell>
          <cell r="C2803">
            <v>1.7</v>
          </cell>
          <cell r="D2803">
            <v>10</v>
          </cell>
          <cell r="E2803" t="str">
            <v>NO_thin</v>
          </cell>
          <cell r="F2803" t="str">
            <v xml:space="preserve">  5-10</v>
          </cell>
          <cell r="G2803">
            <v>4.59</v>
          </cell>
          <cell r="H2803">
            <v>1.18</v>
          </cell>
          <cell r="I2803">
            <v>5.77</v>
          </cell>
          <cell r="J2803">
            <v>28.84</v>
          </cell>
          <cell r="K2803">
            <v>41.14</v>
          </cell>
          <cell r="L2803">
            <v>0</v>
          </cell>
          <cell r="M2803">
            <v>41.14</v>
          </cell>
          <cell r="N2803">
            <v>0</v>
          </cell>
        </row>
        <row r="2804">
          <cell r="A2804" t="str">
            <v>EL1.710NO_thin010</v>
          </cell>
          <cell r="B2804" t="str">
            <v xml:space="preserve">EL </v>
          </cell>
          <cell r="C2804">
            <v>1.7</v>
          </cell>
          <cell r="D2804">
            <v>10</v>
          </cell>
          <cell r="E2804" t="str">
            <v>NO_thin</v>
          </cell>
          <cell r="F2804" t="str">
            <v xml:space="preserve"> 10-15</v>
          </cell>
          <cell r="G2804">
            <v>14.01</v>
          </cell>
          <cell r="H2804">
            <v>1.19</v>
          </cell>
          <cell r="I2804">
            <v>15.19</v>
          </cell>
          <cell r="J2804">
            <v>75.97</v>
          </cell>
          <cell r="K2804">
            <v>117.12</v>
          </cell>
          <cell r="L2804">
            <v>0</v>
          </cell>
          <cell r="M2804">
            <v>117.12</v>
          </cell>
          <cell r="N2804">
            <v>0</v>
          </cell>
        </row>
        <row r="2805">
          <cell r="A2805" t="str">
            <v>EL1.710NO_thin015</v>
          </cell>
          <cell r="B2805" t="str">
            <v xml:space="preserve">EL </v>
          </cell>
          <cell r="C2805">
            <v>1.7</v>
          </cell>
          <cell r="D2805">
            <v>10</v>
          </cell>
          <cell r="E2805" t="str">
            <v>NO_thin</v>
          </cell>
          <cell r="F2805" t="str">
            <v xml:space="preserve"> 15-20</v>
          </cell>
          <cell r="G2805">
            <v>25.07</v>
          </cell>
          <cell r="H2805">
            <v>2.99</v>
          </cell>
          <cell r="I2805">
            <v>28.06</v>
          </cell>
          <cell r="J2805">
            <v>140.29</v>
          </cell>
          <cell r="K2805">
            <v>257.39999999999998</v>
          </cell>
          <cell r="L2805">
            <v>0</v>
          </cell>
          <cell r="M2805">
            <v>257.39999999999998</v>
          </cell>
          <cell r="N2805">
            <v>0</v>
          </cell>
        </row>
        <row r="2806">
          <cell r="A2806" t="str">
            <v>EL1.710NO_thin020</v>
          </cell>
          <cell r="B2806" t="str">
            <v xml:space="preserve">EL </v>
          </cell>
          <cell r="C2806">
            <v>1.7</v>
          </cell>
          <cell r="D2806">
            <v>10</v>
          </cell>
          <cell r="E2806" t="str">
            <v>NO_thin</v>
          </cell>
          <cell r="F2806" t="str">
            <v xml:space="preserve"> 20-25</v>
          </cell>
          <cell r="G2806">
            <v>13.96</v>
          </cell>
          <cell r="H2806">
            <v>2.68</v>
          </cell>
          <cell r="I2806">
            <v>16.64</v>
          </cell>
          <cell r="J2806">
            <v>83.18</v>
          </cell>
          <cell r="K2806">
            <v>340.58</v>
          </cell>
          <cell r="L2806">
            <v>0</v>
          </cell>
          <cell r="M2806">
            <v>340.58</v>
          </cell>
          <cell r="N2806">
            <v>0</v>
          </cell>
        </row>
        <row r="2807">
          <cell r="A2807" t="str">
            <v>EL1.710NO_thin025</v>
          </cell>
          <cell r="B2807" t="str">
            <v xml:space="preserve">EL </v>
          </cell>
          <cell r="C2807">
            <v>1.7</v>
          </cell>
          <cell r="D2807">
            <v>10</v>
          </cell>
          <cell r="E2807" t="str">
            <v>NO_thin</v>
          </cell>
          <cell r="F2807" t="str">
            <v xml:space="preserve"> 25-30</v>
          </cell>
          <cell r="G2807">
            <v>11.22</v>
          </cell>
          <cell r="H2807">
            <v>4.38</v>
          </cell>
          <cell r="I2807">
            <v>15.6</v>
          </cell>
          <cell r="J2807">
            <v>77.98</v>
          </cell>
          <cell r="K2807">
            <v>418.56</v>
          </cell>
          <cell r="L2807">
            <v>0</v>
          </cell>
          <cell r="M2807">
            <v>418.56</v>
          </cell>
          <cell r="N2807">
            <v>0</v>
          </cell>
        </row>
        <row r="2808">
          <cell r="A2808" t="str">
            <v>EL1.710NO_thin030</v>
          </cell>
          <cell r="B2808" t="str">
            <v xml:space="preserve">EL </v>
          </cell>
          <cell r="C2808">
            <v>1.7</v>
          </cell>
          <cell r="D2808">
            <v>10</v>
          </cell>
          <cell r="E2808" t="str">
            <v>NO_thin</v>
          </cell>
          <cell r="F2808" t="str">
            <v xml:space="preserve"> 30-35</v>
          </cell>
          <cell r="G2808">
            <v>10.039999999999999</v>
          </cell>
          <cell r="H2808">
            <v>2.0699999999999998</v>
          </cell>
          <cell r="I2808">
            <v>12.11</v>
          </cell>
          <cell r="J2808">
            <v>60.56</v>
          </cell>
          <cell r="K2808">
            <v>479.12</v>
          </cell>
          <cell r="L2808">
            <v>0</v>
          </cell>
          <cell r="M2808">
            <v>479.12</v>
          </cell>
          <cell r="N2808">
            <v>0</v>
          </cell>
        </row>
        <row r="2809">
          <cell r="A2809" t="str">
            <v>EL1.710NO_thin035</v>
          </cell>
          <cell r="B2809" t="str">
            <v xml:space="preserve">EL </v>
          </cell>
          <cell r="C2809">
            <v>1.7</v>
          </cell>
          <cell r="D2809">
            <v>10</v>
          </cell>
          <cell r="E2809" t="str">
            <v>NO_thin</v>
          </cell>
          <cell r="F2809" t="str">
            <v xml:space="preserve"> 35-40</v>
          </cell>
          <cell r="G2809">
            <v>9.43</v>
          </cell>
          <cell r="H2809">
            <v>0.73</v>
          </cell>
          <cell r="I2809">
            <v>10.15</v>
          </cell>
          <cell r="J2809">
            <v>50.77</v>
          </cell>
          <cell r="K2809">
            <v>529.89</v>
          </cell>
          <cell r="L2809">
            <v>0</v>
          </cell>
          <cell r="M2809">
            <v>529.89</v>
          </cell>
          <cell r="N2809">
            <v>0</v>
          </cell>
        </row>
        <row r="2810">
          <cell r="A2810" t="str">
            <v>EL1.710NO_thin040</v>
          </cell>
          <cell r="B2810" t="str">
            <v xml:space="preserve">EL </v>
          </cell>
          <cell r="C2810">
            <v>1.7</v>
          </cell>
          <cell r="D2810">
            <v>10</v>
          </cell>
          <cell r="E2810" t="str">
            <v>NO_thin</v>
          </cell>
          <cell r="F2810" t="str">
            <v xml:space="preserve"> 40-45</v>
          </cell>
          <cell r="G2810">
            <v>8.6</v>
          </cell>
          <cell r="H2810">
            <v>0.01</v>
          </cell>
          <cell r="I2810">
            <v>8.61</v>
          </cell>
          <cell r="J2810">
            <v>43.05</v>
          </cell>
          <cell r="K2810">
            <v>572.94000000000005</v>
          </cell>
          <cell r="L2810">
            <v>0</v>
          </cell>
          <cell r="M2810">
            <v>572.94000000000005</v>
          </cell>
          <cell r="N2810">
            <v>0</v>
          </cell>
        </row>
        <row r="2811">
          <cell r="A2811" t="str">
            <v>EL1.710NO_thin045</v>
          </cell>
          <cell r="B2811" t="str">
            <v xml:space="preserve">EL </v>
          </cell>
          <cell r="C2811">
            <v>1.7</v>
          </cell>
          <cell r="D2811">
            <v>10</v>
          </cell>
          <cell r="E2811" t="str">
            <v>NO_thin</v>
          </cell>
          <cell r="F2811" t="str">
            <v xml:space="preserve"> 45-50</v>
          </cell>
          <cell r="G2811">
            <v>7.89</v>
          </cell>
          <cell r="H2811">
            <v>-0.34</v>
          </cell>
          <cell r="I2811">
            <v>7.55</v>
          </cell>
          <cell r="J2811">
            <v>37.729999999999997</v>
          </cell>
          <cell r="K2811">
            <v>610.66999999999996</v>
          </cell>
          <cell r="L2811">
            <v>0</v>
          </cell>
          <cell r="M2811">
            <v>610.66999999999996</v>
          </cell>
          <cell r="N2811">
            <v>0</v>
          </cell>
        </row>
        <row r="2812">
          <cell r="A2812" t="str">
            <v>EL1.710NO_thin050</v>
          </cell>
          <cell r="B2812" t="str">
            <v xml:space="preserve">EL </v>
          </cell>
          <cell r="C2812">
            <v>1.7</v>
          </cell>
          <cell r="D2812">
            <v>10</v>
          </cell>
          <cell r="E2812" t="str">
            <v>NO_thin</v>
          </cell>
          <cell r="F2812" t="str">
            <v xml:space="preserve"> 50-55</v>
          </cell>
          <cell r="G2812">
            <v>6.82</v>
          </cell>
          <cell r="H2812">
            <v>-0.57999999999999996</v>
          </cell>
          <cell r="I2812">
            <v>6.24</v>
          </cell>
          <cell r="J2812">
            <v>31.2</v>
          </cell>
          <cell r="K2812">
            <v>641.87</v>
          </cell>
          <cell r="L2812">
            <v>0</v>
          </cell>
          <cell r="M2812">
            <v>641.87</v>
          </cell>
          <cell r="N2812">
            <v>0</v>
          </cell>
        </row>
        <row r="2813">
          <cell r="A2813" t="str">
            <v>EL1.710NO_thin055</v>
          </cell>
          <cell r="B2813" t="str">
            <v xml:space="preserve">EL </v>
          </cell>
          <cell r="C2813">
            <v>1.7</v>
          </cell>
          <cell r="D2813">
            <v>10</v>
          </cell>
          <cell r="E2813" t="str">
            <v>NO_thin</v>
          </cell>
          <cell r="F2813" t="str">
            <v xml:space="preserve"> 55-60</v>
          </cell>
          <cell r="G2813">
            <v>5.99</v>
          </cell>
          <cell r="H2813">
            <v>-0.69</v>
          </cell>
          <cell r="I2813">
            <v>5.3</v>
          </cell>
          <cell r="J2813">
            <v>26.52</v>
          </cell>
          <cell r="K2813">
            <v>668.39</v>
          </cell>
          <cell r="L2813">
            <v>0</v>
          </cell>
          <cell r="M2813">
            <v>668.39</v>
          </cell>
          <cell r="N2813">
            <v>0</v>
          </cell>
        </row>
        <row r="2814">
          <cell r="A2814" t="str">
            <v>EL1.710NO_thin060</v>
          </cell>
          <cell r="B2814" t="str">
            <v xml:space="preserve">EL </v>
          </cell>
          <cell r="C2814">
            <v>1.7</v>
          </cell>
          <cell r="D2814">
            <v>10</v>
          </cell>
          <cell r="E2814" t="str">
            <v>NO_thin</v>
          </cell>
          <cell r="F2814" t="str">
            <v xml:space="preserve"> 60-65</v>
          </cell>
          <cell r="G2814">
            <v>5.39</v>
          </cell>
          <cell r="H2814">
            <v>-0.56999999999999995</v>
          </cell>
          <cell r="I2814">
            <v>4.8099999999999996</v>
          </cell>
          <cell r="J2814">
            <v>24.06</v>
          </cell>
          <cell r="K2814">
            <v>692.45</v>
          </cell>
          <cell r="L2814">
            <v>0</v>
          </cell>
          <cell r="M2814">
            <v>692.45</v>
          </cell>
          <cell r="N2814">
            <v>0</v>
          </cell>
        </row>
        <row r="2815">
          <cell r="A2815" t="str">
            <v>EL1.710NO_thin065</v>
          </cell>
          <cell r="B2815" t="str">
            <v xml:space="preserve">EL </v>
          </cell>
          <cell r="C2815">
            <v>1.7</v>
          </cell>
          <cell r="D2815">
            <v>10</v>
          </cell>
          <cell r="E2815" t="str">
            <v>NO_thin</v>
          </cell>
          <cell r="F2815" t="str">
            <v xml:space="preserve"> 65-70</v>
          </cell>
          <cell r="G2815">
            <v>4.7300000000000004</v>
          </cell>
          <cell r="H2815">
            <v>-0.49</v>
          </cell>
          <cell r="I2815">
            <v>4.24</v>
          </cell>
          <cell r="J2815">
            <v>21.2</v>
          </cell>
          <cell r="K2815">
            <v>713.66</v>
          </cell>
          <cell r="L2815">
            <v>0</v>
          </cell>
          <cell r="M2815">
            <v>713.66</v>
          </cell>
          <cell r="N2815">
            <v>0</v>
          </cell>
        </row>
        <row r="2816">
          <cell r="A2816" t="str">
            <v>EL1.710NO_thin070</v>
          </cell>
          <cell r="B2816" t="str">
            <v xml:space="preserve">EL </v>
          </cell>
          <cell r="C2816">
            <v>1.7</v>
          </cell>
          <cell r="D2816">
            <v>10</v>
          </cell>
          <cell r="E2816" t="str">
            <v>NO_thin</v>
          </cell>
          <cell r="F2816" t="str">
            <v xml:space="preserve"> 70-75</v>
          </cell>
          <cell r="G2816">
            <v>3.98</v>
          </cell>
          <cell r="H2816">
            <v>-0.47</v>
          </cell>
          <cell r="I2816">
            <v>3.51</v>
          </cell>
          <cell r="J2816">
            <v>17.55</v>
          </cell>
          <cell r="K2816">
            <v>731.2</v>
          </cell>
          <cell r="L2816">
            <v>0</v>
          </cell>
          <cell r="M2816">
            <v>731.2</v>
          </cell>
          <cell r="N2816">
            <v>0</v>
          </cell>
        </row>
        <row r="2817">
          <cell r="A2817" t="str">
            <v>EL1.710NO_thin075</v>
          </cell>
          <cell r="B2817" t="str">
            <v xml:space="preserve">EL </v>
          </cell>
          <cell r="C2817">
            <v>1.7</v>
          </cell>
          <cell r="D2817">
            <v>10</v>
          </cell>
          <cell r="E2817" t="str">
            <v>NO_thin</v>
          </cell>
          <cell r="F2817" t="str">
            <v xml:space="preserve"> 75-80</v>
          </cell>
          <cell r="G2817">
            <v>3.4</v>
          </cell>
          <cell r="H2817">
            <v>-0.38</v>
          </cell>
          <cell r="I2817">
            <v>3.02</v>
          </cell>
          <cell r="J2817">
            <v>15.1</v>
          </cell>
          <cell r="K2817">
            <v>746.31</v>
          </cell>
          <cell r="L2817">
            <v>0</v>
          </cell>
          <cell r="M2817">
            <v>746.31</v>
          </cell>
          <cell r="N2817">
            <v>0</v>
          </cell>
        </row>
        <row r="2818">
          <cell r="A2818" t="str">
            <v>EL1.710NO_thin080</v>
          </cell>
          <cell r="B2818" t="str">
            <v xml:space="preserve">EL </v>
          </cell>
          <cell r="C2818">
            <v>1.7</v>
          </cell>
          <cell r="D2818">
            <v>10</v>
          </cell>
          <cell r="E2818" t="str">
            <v>NO_thin</v>
          </cell>
          <cell r="F2818" t="str">
            <v xml:space="preserve"> 80-85</v>
          </cell>
          <cell r="G2818">
            <v>2.98</v>
          </cell>
          <cell r="H2818">
            <v>-0.67</v>
          </cell>
          <cell r="I2818">
            <v>2.31</v>
          </cell>
          <cell r="J2818">
            <v>11.54</v>
          </cell>
          <cell r="K2818">
            <v>757.85</v>
          </cell>
          <cell r="L2818">
            <v>0</v>
          </cell>
          <cell r="M2818">
            <v>757.85</v>
          </cell>
          <cell r="N2818">
            <v>0</v>
          </cell>
        </row>
        <row r="2819">
          <cell r="A2819" t="str">
            <v>EL1.710NO_thin085</v>
          </cell>
          <cell r="B2819" t="str">
            <v xml:space="preserve">EL </v>
          </cell>
          <cell r="C2819">
            <v>1.7</v>
          </cell>
          <cell r="D2819">
            <v>10</v>
          </cell>
          <cell r="E2819" t="str">
            <v>NO_thin</v>
          </cell>
          <cell r="F2819" t="str">
            <v xml:space="preserve"> 85-90</v>
          </cell>
          <cell r="G2819">
            <v>2.65</v>
          </cell>
          <cell r="H2819">
            <v>-0.51</v>
          </cell>
          <cell r="I2819">
            <v>2.14</v>
          </cell>
          <cell r="J2819">
            <v>10.72</v>
          </cell>
          <cell r="K2819">
            <v>768.57</v>
          </cell>
          <cell r="L2819">
            <v>0</v>
          </cell>
          <cell r="M2819">
            <v>768.57</v>
          </cell>
          <cell r="N2819">
            <v>0</v>
          </cell>
        </row>
        <row r="2820">
          <cell r="A2820" t="str">
            <v>EL1.710NO_thin090</v>
          </cell>
          <cell r="B2820" t="str">
            <v xml:space="preserve">EL </v>
          </cell>
          <cell r="C2820">
            <v>1.7</v>
          </cell>
          <cell r="D2820">
            <v>10</v>
          </cell>
          <cell r="E2820" t="str">
            <v>NO_thin</v>
          </cell>
          <cell r="F2820" t="str">
            <v xml:space="preserve"> 90-95</v>
          </cell>
          <cell r="G2820">
            <v>2.31</v>
          </cell>
          <cell r="H2820">
            <v>-0.16</v>
          </cell>
          <cell r="I2820">
            <v>2.15</v>
          </cell>
          <cell r="J2820">
            <v>10.75</v>
          </cell>
          <cell r="K2820">
            <v>779.31</v>
          </cell>
          <cell r="L2820">
            <v>0</v>
          </cell>
          <cell r="M2820">
            <v>779.31</v>
          </cell>
          <cell r="N2820">
            <v>0</v>
          </cell>
        </row>
        <row r="2821">
          <cell r="A2821" t="str">
            <v>EL1.710NO_thin095</v>
          </cell>
          <cell r="B2821" t="str">
            <v xml:space="preserve">EL </v>
          </cell>
          <cell r="C2821">
            <v>1.7</v>
          </cell>
          <cell r="D2821">
            <v>10</v>
          </cell>
          <cell r="E2821" t="str">
            <v>NO_thin</v>
          </cell>
          <cell r="F2821" t="str">
            <v xml:space="preserve"> 95-100</v>
          </cell>
          <cell r="G2821">
            <v>1.97</v>
          </cell>
          <cell r="H2821">
            <v>-0.46</v>
          </cell>
          <cell r="I2821">
            <v>1.51</v>
          </cell>
          <cell r="J2821">
            <v>7.54</v>
          </cell>
          <cell r="K2821">
            <v>786.86</v>
          </cell>
          <cell r="L2821">
            <v>0</v>
          </cell>
          <cell r="M2821">
            <v>786.86</v>
          </cell>
          <cell r="N2821">
            <v>0</v>
          </cell>
        </row>
        <row r="2822">
          <cell r="A2822" t="str">
            <v>EL1.710NO_thin100</v>
          </cell>
          <cell r="B2822" t="str">
            <v xml:space="preserve">EL </v>
          </cell>
          <cell r="C2822">
            <v>1.7</v>
          </cell>
          <cell r="D2822">
            <v>10</v>
          </cell>
          <cell r="E2822" t="str">
            <v>NO_thin</v>
          </cell>
          <cell r="F2822" t="str">
            <v>100-105</v>
          </cell>
          <cell r="G2822">
            <v>1.7</v>
          </cell>
          <cell r="H2822">
            <v>-0.23</v>
          </cell>
          <cell r="I2822">
            <v>1.47</v>
          </cell>
          <cell r="J2822">
            <v>7.35</v>
          </cell>
          <cell r="K2822">
            <v>794.21</v>
          </cell>
          <cell r="L2822">
            <v>0</v>
          </cell>
          <cell r="M2822">
            <v>794.21</v>
          </cell>
          <cell r="N2822">
            <v>0</v>
          </cell>
        </row>
        <row r="2823">
          <cell r="A2823" t="str">
            <v>EL1.710NO_thin105</v>
          </cell>
          <cell r="B2823" t="str">
            <v xml:space="preserve">EL </v>
          </cell>
          <cell r="C2823">
            <v>1.7</v>
          </cell>
          <cell r="D2823">
            <v>10</v>
          </cell>
          <cell r="E2823" t="str">
            <v>NO_thin</v>
          </cell>
          <cell r="F2823" t="str">
            <v>105-110</v>
          </cell>
          <cell r="G2823">
            <v>1.48</v>
          </cell>
          <cell r="H2823">
            <v>-0.13</v>
          </cell>
          <cell r="I2823">
            <v>1.35</v>
          </cell>
          <cell r="J2823">
            <v>6.75</v>
          </cell>
          <cell r="K2823">
            <v>800.96</v>
          </cell>
          <cell r="L2823">
            <v>0</v>
          </cell>
          <cell r="M2823">
            <v>800.96</v>
          </cell>
          <cell r="N2823">
            <v>0</v>
          </cell>
        </row>
        <row r="2824">
          <cell r="A2824" t="str">
            <v>EL1.710NO_thin110</v>
          </cell>
          <cell r="B2824" t="str">
            <v xml:space="preserve">EL </v>
          </cell>
          <cell r="C2824">
            <v>1.7</v>
          </cell>
          <cell r="D2824">
            <v>10</v>
          </cell>
          <cell r="E2824" t="str">
            <v>NO_thin</v>
          </cell>
          <cell r="F2824" t="str">
            <v>110-115</v>
          </cell>
          <cell r="G2824">
            <v>1.25</v>
          </cell>
          <cell r="H2824">
            <v>-0.27</v>
          </cell>
          <cell r="I2824">
            <v>0.98</v>
          </cell>
          <cell r="J2824">
            <v>4.8899999999999997</v>
          </cell>
          <cell r="K2824">
            <v>805.85</v>
          </cell>
          <cell r="L2824">
            <v>0</v>
          </cell>
          <cell r="M2824">
            <v>805.85</v>
          </cell>
          <cell r="N2824">
            <v>0</v>
          </cell>
        </row>
        <row r="2825">
          <cell r="A2825" t="str">
            <v>EL1.710NO_thin115</v>
          </cell>
          <cell r="B2825" t="str">
            <v xml:space="preserve">EL </v>
          </cell>
          <cell r="C2825">
            <v>1.7</v>
          </cell>
          <cell r="D2825">
            <v>10</v>
          </cell>
          <cell r="E2825" t="str">
            <v>NO_thin</v>
          </cell>
          <cell r="F2825" t="str">
            <v>115-120</v>
          </cell>
          <cell r="G2825">
            <v>1.05</v>
          </cell>
          <cell r="H2825">
            <v>-0.25</v>
          </cell>
          <cell r="I2825">
            <v>0.81</v>
          </cell>
          <cell r="J2825">
            <v>4.03</v>
          </cell>
          <cell r="K2825">
            <v>809.88</v>
          </cell>
          <cell r="L2825">
            <v>0</v>
          </cell>
          <cell r="M2825">
            <v>809.88</v>
          </cell>
          <cell r="N2825">
            <v>0</v>
          </cell>
        </row>
        <row r="2826">
          <cell r="A2826" t="str">
            <v>EL1.710NO_thin120</v>
          </cell>
          <cell r="B2826" t="str">
            <v xml:space="preserve">EL </v>
          </cell>
          <cell r="C2826">
            <v>1.7</v>
          </cell>
          <cell r="D2826">
            <v>10</v>
          </cell>
          <cell r="E2826" t="str">
            <v>NO_thin</v>
          </cell>
          <cell r="F2826" t="str">
            <v>120-125</v>
          </cell>
          <cell r="G2826">
            <v>0.91</v>
          </cell>
          <cell r="H2826">
            <v>-0.21</v>
          </cell>
          <cell r="I2826">
            <v>0.7</v>
          </cell>
          <cell r="J2826">
            <v>3.49</v>
          </cell>
          <cell r="K2826">
            <v>813.38</v>
          </cell>
          <cell r="L2826">
            <v>0</v>
          </cell>
          <cell r="M2826">
            <v>813.38</v>
          </cell>
          <cell r="N2826">
            <v>0</v>
          </cell>
        </row>
        <row r="2827">
          <cell r="A2827" t="str">
            <v>EL1.710NO_thin125</v>
          </cell>
          <cell r="B2827" t="str">
            <v xml:space="preserve">EL </v>
          </cell>
          <cell r="C2827">
            <v>1.7</v>
          </cell>
          <cell r="D2827">
            <v>10</v>
          </cell>
          <cell r="E2827" t="str">
            <v>NO_thin</v>
          </cell>
          <cell r="F2827" t="str">
            <v>125-130</v>
          </cell>
          <cell r="G2827">
            <v>0.74</v>
          </cell>
          <cell r="H2827">
            <v>-0.18</v>
          </cell>
          <cell r="I2827">
            <v>0.56000000000000005</v>
          </cell>
          <cell r="J2827">
            <v>2.81</v>
          </cell>
          <cell r="K2827">
            <v>816.19</v>
          </cell>
          <cell r="L2827">
            <v>0</v>
          </cell>
          <cell r="M2827">
            <v>816.19</v>
          </cell>
          <cell r="N2827">
            <v>0</v>
          </cell>
        </row>
        <row r="2828">
          <cell r="A2828" t="str">
            <v>EL1.710NO_thin130</v>
          </cell>
          <cell r="B2828" t="str">
            <v xml:space="preserve">EL </v>
          </cell>
          <cell r="C2828">
            <v>1.7</v>
          </cell>
          <cell r="D2828">
            <v>10</v>
          </cell>
          <cell r="E2828" t="str">
            <v>NO_thin</v>
          </cell>
          <cell r="F2828" t="str">
            <v>130-135</v>
          </cell>
          <cell r="G2828">
            <v>0.63</v>
          </cell>
          <cell r="H2828">
            <v>-0.14000000000000001</v>
          </cell>
          <cell r="I2828">
            <v>0.49</v>
          </cell>
          <cell r="J2828">
            <v>2.44</v>
          </cell>
          <cell r="K2828">
            <v>818.63</v>
          </cell>
          <cell r="L2828">
            <v>0</v>
          </cell>
          <cell r="M2828">
            <v>818.63</v>
          </cell>
          <cell r="N2828">
            <v>0</v>
          </cell>
        </row>
        <row r="2829">
          <cell r="A2829" t="str">
            <v>EL1.710NO_thin135</v>
          </cell>
          <cell r="B2829" t="str">
            <v xml:space="preserve">EL </v>
          </cell>
          <cell r="C2829">
            <v>1.7</v>
          </cell>
          <cell r="D2829">
            <v>10</v>
          </cell>
          <cell r="E2829" t="str">
            <v>NO_thin</v>
          </cell>
          <cell r="F2829" t="str">
            <v>135-140</v>
          </cell>
          <cell r="G2829">
            <v>0.56000000000000005</v>
          </cell>
          <cell r="H2829">
            <v>-0.13</v>
          </cell>
          <cell r="I2829">
            <v>0.43</v>
          </cell>
          <cell r="J2829">
            <v>2.15</v>
          </cell>
          <cell r="K2829">
            <v>820.78</v>
          </cell>
          <cell r="L2829">
            <v>0</v>
          </cell>
          <cell r="M2829">
            <v>820.78</v>
          </cell>
          <cell r="N2829">
            <v>0</v>
          </cell>
        </row>
        <row r="2830">
          <cell r="A2830" t="str">
            <v>EL1.710NO_thin140</v>
          </cell>
          <cell r="B2830" t="str">
            <v xml:space="preserve">EL </v>
          </cell>
          <cell r="C2830">
            <v>1.7</v>
          </cell>
          <cell r="D2830">
            <v>10</v>
          </cell>
          <cell r="E2830" t="str">
            <v>NO_thin</v>
          </cell>
          <cell r="F2830" t="str">
            <v>140-145</v>
          </cell>
          <cell r="G2830">
            <v>0.47</v>
          </cell>
          <cell r="H2830">
            <v>-0.1</v>
          </cell>
          <cell r="I2830">
            <v>0.36</v>
          </cell>
          <cell r="J2830">
            <v>1.81</v>
          </cell>
          <cell r="K2830">
            <v>822.58</v>
          </cell>
          <cell r="L2830">
            <v>0</v>
          </cell>
          <cell r="M2830">
            <v>822.58</v>
          </cell>
          <cell r="N2830">
            <v>0</v>
          </cell>
        </row>
        <row r="2831">
          <cell r="A2831" t="str">
            <v>EL1.710NO_thin145</v>
          </cell>
          <cell r="B2831" t="str">
            <v xml:space="preserve">EL </v>
          </cell>
          <cell r="C2831">
            <v>1.7</v>
          </cell>
          <cell r="D2831">
            <v>10</v>
          </cell>
          <cell r="E2831" t="str">
            <v>NO_thin</v>
          </cell>
          <cell r="F2831" t="str">
            <v>145-150</v>
          </cell>
          <cell r="G2831">
            <v>0.39</v>
          </cell>
          <cell r="H2831">
            <v>-0.1</v>
          </cell>
          <cell r="I2831">
            <v>0.28999999999999998</v>
          </cell>
          <cell r="J2831">
            <v>1.43</v>
          </cell>
          <cell r="K2831">
            <v>824.02</v>
          </cell>
          <cell r="L2831">
            <v>0</v>
          </cell>
          <cell r="M2831">
            <v>824.02</v>
          </cell>
          <cell r="N2831">
            <v>0</v>
          </cell>
        </row>
        <row r="2832">
          <cell r="A2832" t="str">
            <v>EL1.710NO_thin150</v>
          </cell>
          <cell r="B2832" t="str">
            <v xml:space="preserve">EL </v>
          </cell>
          <cell r="C2832">
            <v>1.7</v>
          </cell>
          <cell r="D2832">
            <v>10</v>
          </cell>
          <cell r="E2832" t="str">
            <v>NO_thin</v>
          </cell>
          <cell r="F2832" t="str">
            <v>150-155</v>
          </cell>
          <cell r="G2832">
            <v>0.33</v>
          </cell>
          <cell r="H2832">
            <v>-0.09</v>
          </cell>
          <cell r="I2832">
            <v>0.24</v>
          </cell>
          <cell r="J2832">
            <v>1.2</v>
          </cell>
          <cell r="K2832">
            <v>825.21</v>
          </cell>
          <cell r="L2832">
            <v>0</v>
          </cell>
          <cell r="M2832">
            <v>825.21</v>
          </cell>
          <cell r="N2832">
            <v>0</v>
          </cell>
        </row>
        <row r="2833">
          <cell r="A2833" t="str">
            <v>EL1.710NO_thin155</v>
          </cell>
          <cell r="B2833" t="str">
            <v xml:space="preserve">EL </v>
          </cell>
          <cell r="C2833">
            <v>1.7</v>
          </cell>
          <cell r="D2833">
            <v>10</v>
          </cell>
          <cell r="E2833" t="str">
            <v>NO_thin</v>
          </cell>
          <cell r="F2833" t="str">
            <v>155-160</v>
          </cell>
          <cell r="G2833">
            <v>0.28999999999999998</v>
          </cell>
          <cell r="H2833">
            <v>-0.08</v>
          </cell>
          <cell r="I2833">
            <v>0.21</v>
          </cell>
          <cell r="J2833">
            <v>1.04</v>
          </cell>
          <cell r="K2833">
            <v>826.26</v>
          </cell>
          <cell r="L2833">
            <v>0</v>
          </cell>
          <cell r="M2833">
            <v>826.26</v>
          </cell>
          <cell r="N2833">
            <v>0</v>
          </cell>
        </row>
        <row r="2834">
          <cell r="A2834" t="str">
            <v>EL1.710NO_thin160</v>
          </cell>
          <cell r="B2834" t="str">
            <v xml:space="preserve">EL </v>
          </cell>
          <cell r="C2834">
            <v>1.7</v>
          </cell>
          <cell r="D2834">
            <v>10</v>
          </cell>
          <cell r="E2834" t="str">
            <v>NO_thin</v>
          </cell>
          <cell r="F2834" t="str">
            <v>160-165</v>
          </cell>
          <cell r="G2834">
            <v>0.28999999999999998</v>
          </cell>
          <cell r="H2834">
            <v>-7.0000000000000007E-2</v>
          </cell>
          <cell r="I2834">
            <v>0.22</v>
          </cell>
          <cell r="J2834">
            <v>1.08</v>
          </cell>
          <cell r="K2834">
            <v>827.33</v>
          </cell>
          <cell r="L2834">
            <v>0</v>
          </cell>
          <cell r="M2834">
            <v>827.33</v>
          </cell>
          <cell r="N2834">
            <v>0</v>
          </cell>
        </row>
        <row r="2835">
          <cell r="A2835" t="str">
            <v>EL1.710NO_thin165</v>
          </cell>
          <cell r="B2835" t="str">
            <v xml:space="preserve">EL </v>
          </cell>
          <cell r="C2835">
            <v>1.7</v>
          </cell>
          <cell r="D2835">
            <v>10</v>
          </cell>
          <cell r="E2835" t="str">
            <v>NO_thin</v>
          </cell>
          <cell r="F2835" t="str">
            <v>165-170</v>
          </cell>
          <cell r="G2835">
            <v>0.2</v>
          </cell>
          <cell r="H2835">
            <v>-7.0000000000000007E-2</v>
          </cell>
          <cell r="I2835">
            <v>0.13</v>
          </cell>
          <cell r="J2835">
            <v>0.66</v>
          </cell>
          <cell r="K2835">
            <v>827.99</v>
          </cell>
          <cell r="L2835">
            <v>0</v>
          </cell>
          <cell r="M2835">
            <v>827.99</v>
          </cell>
          <cell r="N2835">
            <v>0</v>
          </cell>
        </row>
        <row r="2836">
          <cell r="A2836" t="str">
            <v>EL1.710NO_thin170</v>
          </cell>
          <cell r="B2836" t="str">
            <v xml:space="preserve">EL </v>
          </cell>
          <cell r="C2836">
            <v>1.7</v>
          </cell>
          <cell r="D2836">
            <v>10</v>
          </cell>
          <cell r="E2836" t="str">
            <v>NO_thin</v>
          </cell>
          <cell r="F2836" t="str">
            <v>170-175</v>
          </cell>
          <cell r="G2836">
            <v>0.16</v>
          </cell>
          <cell r="H2836">
            <v>-0.06</v>
          </cell>
          <cell r="I2836">
            <v>0.1</v>
          </cell>
          <cell r="J2836">
            <v>0.51</v>
          </cell>
          <cell r="K2836">
            <v>828.5</v>
          </cell>
          <cell r="L2836">
            <v>0</v>
          </cell>
          <cell r="M2836">
            <v>828.5</v>
          </cell>
          <cell r="N2836">
            <v>0</v>
          </cell>
        </row>
        <row r="2837">
          <cell r="A2837" t="str">
            <v>EL1.710NO_thin175</v>
          </cell>
          <cell r="B2837" t="str">
            <v xml:space="preserve">EL </v>
          </cell>
          <cell r="C2837">
            <v>1.7</v>
          </cell>
          <cell r="D2837">
            <v>10</v>
          </cell>
          <cell r="E2837" t="str">
            <v>NO_thin</v>
          </cell>
          <cell r="F2837" t="str">
            <v>175-180</v>
          </cell>
          <cell r="G2837">
            <v>0.19</v>
          </cell>
          <cell r="H2837">
            <v>-0.05</v>
          </cell>
          <cell r="I2837">
            <v>0.14000000000000001</v>
          </cell>
          <cell r="J2837">
            <v>0.68</v>
          </cell>
          <cell r="K2837">
            <v>829.18</v>
          </cell>
          <cell r="L2837">
            <v>0</v>
          </cell>
          <cell r="M2837">
            <v>829.18</v>
          </cell>
          <cell r="N2837">
            <v>0</v>
          </cell>
        </row>
        <row r="2838">
          <cell r="A2838" t="str">
            <v>EL1.710NO_thin180</v>
          </cell>
          <cell r="B2838" t="str">
            <v xml:space="preserve">EL </v>
          </cell>
          <cell r="C2838">
            <v>1.7</v>
          </cell>
          <cell r="D2838">
            <v>10</v>
          </cell>
          <cell r="E2838" t="str">
            <v>NO_thin</v>
          </cell>
          <cell r="F2838" t="str">
            <v>180-185</v>
          </cell>
          <cell r="G2838">
            <v>0.21</v>
          </cell>
          <cell r="H2838">
            <v>-0.05</v>
          </cell>
          <cell r="I2838">
            <v>0.17</v>
          </cell>
          <cell r="J2838">
            <v>0.83</v>
          </cell>
          <cell r="K2838">
            <v>830.01</v>
          </cell>
          <cell r="L2838">
            <v>0</v>
          </cell>
          <cell r="M2838">
            <v>830.01</v>
          </cell>
          <cell r="N2838">
            <v>0</v>
          </cell>
        </row>
        <row r="2839">
          <cell r="A2839" t="str">
            <v>EL1.710NO_thin185</v>
          </cell>
          <cell r="B2839" t="str">
            <v xml:space="preserve">EL </v>
          </cell>
          <cell r="C2839">
            <v>1.7</v>
          </cell>
          <cell r="D2839">
            <v>10</v>
          </cell>
          <cell r="E2839" t="str">
            <v>NO_thin</v>
          </cell>
          <cell r="F2839" t="str">
            <v>185-190</v>
          </cell>
          <cell r="G2839">
            <v>0.12</v>
          </cell>
          <cell r="H2839">
            <v>-0.04</v>
          </cell>
          <cell r="I2839">
            <v>7.0000000000000007E-2</v>
          </cell>
          <cell r="J2839">
            <v>0.37</v>
          </cell>
          <cell r="K2839">
            <v>830.38</v>
          </cell>
          <cell r="L2839">
            <v>0</v>
          </cell>
          <cell r="M2839">
            <v>830.38</v>
          </cell>
          <cell r="N2839">
            <v>0</v>
          </cell>
        </row>
        <row r="2840">
          <cell r="A2840" t="str">
            <v>EL1.710NO_thin190</v>
          </cell>
          <cell r="B2840" t="str">
            <v xml:space="preserve">EL </v>
          </cell>
          <cell r="C2840">
            <v>1.7</v>
          </cell>
          <cell r="D2840">
            <v>10</v>
          </cell>
          <cell r="E2840" t="str">
            <v>NO_thin</v>
          </cell>
          <cell r="F2840" t="str">
            <v>190-195</v>
          </cell>
          <cell r="G2840">
            <v>0.1</v>
          </cell>
          <cell r="H2840">
            <v>-0.04</v>
          </cell>
          <cell r="I2840">
            <v>0.06</v>
          </cell>
          <cell r="J2840">
            <v>0.31</v>
          </cell>
          <cell r="K2840">
            <v>830.69</v>
          </cell>
          <cell r="L2840">
            <v>0</v>
          </cell>
          <cell r="M2840">
            <v>830.69</v>
          </cell>
          <cell r="N2840">
            <v>0</v>
          </cell>
        </row>
        <row r="2841">
          <cell r="A2841" t="str">
            <v>EL1.710NO_thin195</v>
          </cell>
          <cell r="B2841" t="str">
            <v xml:space="preserve">EL </v>
          </cell>
          <cell r="C2841">
            <v>1.7</v>
          </cell>
          <cell r="D2841">
            <v>10</v>
          </cell>
          <cell r="E2841" t="str">
            <v>NO_thin</v>
          </cell>
          <cell r="F2841" t="str">
            <v>195-200</v>
          </cell>
          <cell r="G2841">
            <v>7.0000000000000007E-2</v>
          </cell>
          <cell r="H2841">
            <v>-0.02</v>
          </cell>
          <cell r="I2841">
            <v>0.05</v>
          </cell>
          <cell r="J2841">
            <v>0.25</v>
          </cell>
          <cell r="K2841">
            <v>830.94</v>
          </cell>
          <cell r="L2841">
            <v>0</v>
          </cell>
          <cell r="M2841">
            <v>830.94</v>
          </cell>
          <cell r="N2841">
            <v>0</v>
          </cell>
        </row>
        <row r="2842">
          <cell r="A2842" t="str">
            <v>EL1.710Thinned000</v>
          </cell>
          <cell r="B2842" t="str">
            <v xml:space="preserve">EL </v>
          </cell>
          <cell r="C2842">
            <v>1.7</v>
          </cell>
          <cell r="D2842">
            <v>10</v>
          </cell>
          <cell r="E2842" t="str">
            <v>Thinned</v>
          </cell>
          <cell r="F2842" t="str">
            <v xml:space="preserve">  0-5</v>
          </cell>
          <cell r="G2842">
            <v>1.5</v>
          </cell>
          <cell r="H2842">
            <v>0.96</v>
          </cell>
          <cell r="I2842">
            <v>2.46</v>
          </cell>
          <cell r="J2842">
            <v>12.3</v>
          </cell>
          <cell r="K2842">
            <v>12.3</v>
          </cell>
          <cell r="L2842">
            <v>0</v>
          </cell>
          <cell r="M2842">
            <v>12.3</v>
          </cell>
          <cell r="N2842">
            <v>0</v>
          </cell>
        </row>
        <row r="2843">
          <cell r="A2843" t="str">
            <v>EL1.710Thinned005</v>
          </cell>
          <cell r="B2843" t="str">
            <v xml:space="preserve">EL </v>
          </cell>
          <cell r="C2843">
            <v>1.7</v>
          </cell>
          <cell r="D2843">
            <v>10</v>
          </cell>
          <cell r="E2843" t="str">
            <v>Thinned</v>
          </cell>
          <cell r="F2843" t="str">
            <v xml:space="preserve">  5-10</v>
          </cell>
          <cell r="G2843">
            <v>4.59</v>
          </cell>
          <cell r="H2843">
            <v>1.18</v>
          </cell>
          <cell r="I2843">
            <v>5.77</v>
          </cell>
          <cell r="J2843">
            <v>28.84</v>
          </cell>
          <cell r="K2843">
            <v>41.14</v>
          </cell>
          <cell r="L2843">
            <v>0</v>
          </cell>
          <cell r="M2843">
            <v>41.14</v>
          </cell>
          <cell r="N2843">
            <v>0</v>
          </cell>
        </row>
        <row r="2844">
          <cell r="A2844" t="str">
            <v>EL1.710Thinned010</v>
          </cell>
          <cell r="B2844" t="str">
            <v xml:space="preserve">EL </v>
          </cell>
          <cell r="C2844">
            <v>1.7</v>
          </cell>
          <cell r="D2844">
            <v>10</v>
          </cell>
          <cell r="E2844" t="str">
            <v>Thinned</v>
          </cell>
          <cell r="F2844" t="str">
            <v xml:space="preserve"> 10-15</v>
          </cell>
          <cell r="G2844">
            <v>14.01</v>
          </cell>
          <cell r="H2844">
            <v>1.19</v>
          </cell>
          <cell r="I2844">
            <v>15.19</v>
          </cell>
          <cell r="J2844">
            <v>75.97</v>
          </cell>
          <cell r="K2844">
            <v>117.12</v>
          </cell>
          <cell r="L2844">
            <v>0</v>
          </cell>
          <cell r="M2844">
            <v>117.12</v>
          </cell>
          <cell r="N2844">
            <v>0</v>
          </cell>
        </row>
        <row r="2845">
          <cell r="A2845" t="str">
            <v>EL1.710Thinned015</v>
          </cell>
          <cell r="B2845" t="str">
            <v xml:space="preserve">EL </v>
          </cell>
          <cell r="C2845">
            <v>1.7</v>
          </cell>
          <cell r="D2845">
            <v>10</v>
          </cell>
          <cell r="E2845" t="str">
            <v>Thinned</v>
          </cell>
          <cell r="F2845" t="str">
            <v xml:space="preserve"> 15-20</v>
          </cell>
          <cell r="G2845">
            <v>9.7799999999999994</v>
          </cell>
          <cell r="H2845">
            <v>7.74</v>
          </cell>
          <cell r="I2845">
            <v>17.52</v>
          </cell>
          <cell r="J2845">
            <v>87.61</v>
          </cell>
          <cell r="K2845">
            <v>204.72</v>
          </cell>
          <cell r="L2845">
            <v>-0.19</v>
          </cell>
          <cell r="M2845">
            <v>204.53</v>
          </cell>
          <cell r="N2845">
            <v>10.7</v>
          </cell>
        </row>
        <row r="2846">
          <cell r="A2846" t="str">
            <v>EL1.710Thinned020</v>
          </cell>
          <cell r="B2846" t="str">
            <v xml:space="preserve">EL </v>
          </cell>
          <cell r="C2846">
            <v>1.7</v>
          </cell>
          <cell r="D2846">
            <v>10</v>
          </cell>
          <cell r="E2846" t="str">
            <v>Thinned</v>
          </cell>
          <cell r="F2846" t="str">
            <v xml:space="preserve"> 20-25</v>
          </cell>
          <cell r="G2846">
            <v>4.07</v>
          </cell>
          <cell r="H2846">
            <v>-0.41</v>
          </cell>
          <cell r="I2846">
            <v>3.65</v>
          </cell>
          <cell r="J2846">
            <v>18.260000000000002</v>
          </cell>
          <cell r="K2846">
            <v>222.98</v>
          </cell>
          <cell r="L2846">
            <v>-0.33</v>
          </cell>
          <cell r="M2846">
            <v>222.64999999999998</v>
          </cell>
          <cell r="N2846">
            <v>8.49</v>
          </cell>
        </row>
        <row r="2847">
          <cell r="A2847" t="str">
            <v>EL1.710Thinned025</v>
          </cell>
          <cell r="B2847" t="str">
            <v xml:space="preserve">EL </v>
          </cell>
          <cell r="C2847">
            <v>1.7</v>
          </cell>
          <cell r="D2847">
            <v>10</v>
          </cell>
          <cell r="E2847" t="str">
            <v>Thinned</v>
          </cell>
          <cell r="F2847" t="str">
            <v xml:space="preserve"> 25-30</v>
          </cell>
          <cell r="G2847">
            <v>6.15</v>
          </cell>
          <cell r="H2847">
            <v>0.43</v>
          </cell>
          <cell r="I2847">
            <v>6.58</v>
          </cell>
          <cell r="J2847">
            <v>32.9</v>
          </cell>
          <cell r="K2847">
            <v>255.88</v>
          </cell>
          <cell r="L2847">
            <v>-1</v>
          </cell>
          <cell r="M2847">
            <v>254.88</v>
          </cell>
          <cell r="N2847">
            <v>5.21</v>
          </cell>
        </row>
        <row r="2848">
          <cell r="A2848" t="str">
            <v>EL1.710Thinned030</v>
          </cell>
          <cell r="B2848" t="str">
            <v xml:space="preserve">EL </v>
          </cell>
          <cell r="C2848">
            <v>1.7</v>
          </cell>
          <cell r="D2848">
            <v>10</v>
          </cell>
          <cell r="E2848" t="str">
            <v>Thinned</v>
          </cell>
          <cell r="F2848" t="str">
            <v xml:space="preserve"> 30-35</v>
          </cell>
          <cell r="G2848">
            <v>6.35</v>
          </cell>
          <cell r="H2848">
            <v>0.38</v>
          </cell>
          <cell r="I2848">
            <v>6.72</v>
          </cell>
          <cell r="J2848">
            <v>33.61</v>
          </cell>
          <cell r="K2848">
            <v>289.49</v>
          </cell>
          <cell r="L2848">
            <v>-1.69</v>
          </cell>
          <cell r="M2848">
            <v>287.8</v>
          </cell>
          <cell r="N2848">
            <v>5.32</v>
          </cell>
        </row>
        <row r="2849">
          <cell r="A2849" t="str">
            <v>EL1.710Thinned035</v>
          </cell>
          <cell r="B2849" t="str">
            <v xml:space="preserve">EL </v>
          </cell>
          <cell r="C2849">
            <v>1.7</v>
          </cell>
          <cell r="D2849">
            <v>10</v>
          </cell>
          <cell r="E2849" t="str">
            <v>Thinned</v>
          </cell>
          <cell r="F2849" t="str">
            <v xml:space="preserve"> 35-40</v>
          </cell>
          <cell r="G2849">
            <v>5.23</v>
          </cell>
          <cell r="H2849">
            <v>-0.31</v>
          </cell>
          <cell r="I2849">
            <v>4.92</v>
          </cell>
          <cell r="J2849">
            <v>24.58</v>
          </cell>
          <cell r="K2849">
            <v>314.07</v>
          </cell>
          <cell r="L2849">
            <v>-2.4</v>
          </cell>
          <cell r="M2849">
            <v>311.67</v>
          </cell>
          <cell r="N2849">
            <v>5.5</v>
          </cell>
        </row>
        <row r="2850">
          <cell r="A2850" t="str">
            <v>EL1.710Thinned040</v>
          </cell>
          <cell r="B2850" t="str">
            <v xml:space="preserve">EL </v>
          </cell>
          <cell r="C2850">
            <v>1.7</v>
          </cell>
          <cell r="D2850">
            <v>10</v>
          </cell>
          <cell r="E2850" t="str">
            <v>Thinned</v>
          </cell>
          <cell r="F2850" t="str">
            <v xml:space="preserve"> 40-45</v>
          </cell>
          <cell r="G2850">
            <v>5.28</v>
          </cell>
          <cell r="H2850">
            <v>-0.49</v>
          </cell>
          <cell r="I2850">
            <v>4.8</v>
          </cell>
          <cell r="J2850">
            <v>23.99</v>
          </cell>
          <cell r="K2850">
            <v>338.06</v>
          </cell>
          <cell r="L2850">
            <v>-3.02</v>
          </cell>
          <cell r="M2850">
            <v>335.04</v>
          </cell>
          <cell r="N2850">
            <v>4.8099999999999996</v>
          </cell>
        </row>
        <row r="2851">
          <cell r="A2851" t="str">
            <v>EL1.710Thinned045</v>
          </cell>
          <cell r="B2851" t="str">
            <v xml:space="preserve">EL </v>
          </cell>
          <cell r="C2851">
            <v>1.7</v>
          </cell>
          <cell r="D2851">
            <v>10</v>
          </cell>
          <cell r="E2851" t="str">
            <v>Thinned</v>
          </cell>
          <cell r="F2851" t="str">
            <v xml:space="preserve"> 45-50</v>
          </cell>
          <cell r="G2851">
            <v>4.7699999999999996</v>
          </cell>
          <cell r="H2851">
            <v>-0.93</v>
          </cell>
          <cell r="I2851">
            <v>3.84</v>
          </cell>
          <cell r="J2851">
            <v>19.21</v>
          </cell>
          <cell r="K2851">
            <v>357.27</v>
          </cell>
          <cell r="L2851">
            <v>-3.58</v>
          </cell>
          <cell r="M2851">
            <v>353.69</v>
          </cell>
          <cell r="N2851">
            <v>4.29</v>
          </cell>
        </row>
        <row r="2852">
          <cell r="A2852" t="str">
            <v>EL1.710Thinned050</v>
          </cell>
          <cell r="B2852" t="str">
            <v xml:space="preserve">EL </v>
          </cell>
          <cell r="C2852">
            <v>1.7</v>
          </cell>
          <cell r="D2852">
            <v>10</v>
          </cell>
          <cell r="E2852" t="str">
            <v>Thinned</v>
          </cell>
          <cell r="F2852" t="str">
            <v xml:space="preserve"> 50-55</v>
          </cell>
          <cell r="G2852">
            <v>4.45</v>
          </cell>
          <cell r="H2852">
            <v>-1.1399999999999999</v>
          </cell>
          <cell r="I2852">
            <v>3.31</v>
          </cell>
          <cell r="J2852">
            <v>16.57</v>
          </cell>
          <cell r="K2852">
            <v>373.84</v>
          </cell>
          <cell r="L2852">
            <v>-4.08</v>
          </cell>
          <cell r="M2852">
            <v>369.76</v>
          </cell>
          <cell r="N2852">
            <v>3.93</v>
          </cell>
        </row>
        <row r="2853">
          <cell r="A2853" t="str">
            <v>EL1.710Thinned055</v>
          </cell>
          <cell r="B2853" t="str">
            <v xml:space="preserve">EL </v>
          </cell>
          <cell r="C2853">
            <v>1.7</v>
          </cell>
          <cell r="D2853">
            <v>10</v>
          </cell>
          <cell r="E2853" t="str">
            <v>Thinned</v>
          </cell>
          <cell r="F2853" t="str">
            <v xml:space="preserve"> 55-60</v>
          </cell>
          <cell r="G2853">
            <v>3.63</v>
          </cell>
          <cell r="H2853">
            <v>-0.1</v>
          </cell>
          <cell r="I2853">
            <v>3.53</v>
          </cell>
          <cell r="J2853">
            <v>17.63</v>
          </cell>
          <cell r="K2853">
            <v>391.47</v>
          </cell>
          <cell r="L2853">
            <v>-4.4800000000000004</v>
          </cell>
          <cell r="M2853">
            <v>386.99</v>
          </cell>
          <cell r="N2853">
            <v>3.06</v>
          </cell>
        </row>
        <row r="2854">
          <cell r="A2854" t="str">
            <v>EL1.710Thinned060</v>
          </cell>
          <cell r="B2854" t="str">
            <v xml:space="preserve">EL </v>
          </cell>
          <cell r="C2854">
            <v>1.7</v>
          </cell>
          <cell r="D2854">
            <v>10</v>
          </cell>
          <cell r="E2854" t="str">
            <v>Thinned</v>
          </cell>
          <cell r="F2854" t="str">
            <v xml:space="preserve"> 60-65</v>
          </cell>
          <cell r="G2854">
            <v>3.95</v>
          </cell>
          <cell r="H2854">
            <v>-0.77</v>
          </cell>
          <cell r="I2854">
            <v>3.18</v>
          </cell>
          <cell r="J2854">
            <v>15.9</v>
          </cell>
          <cell r="K2854">
            <v>407.38</v>
          </cell>
          <cell r="L2854">
            <v>-4.88</v>
          </cell>
          <cell r="M2854">
            <v>402.5</v>
          </cell>
          <cell r="N2854">
            <v>3.09</v>
          </cell>
        </row>
        <row r="2855">
          <cell r="A2855" t="str">
            <v>EL1.710Thinned065</v>
          </cell>
          <cell r="B2855" t="str">
            <v xml:space="preserve">EL </v>
          </cell>
          <cell r="C2855">
            <v>1.7</v>
          </cell>
          <cell r="D2855">
            <v>10</v>
          </cell>
          <cell r="E2855" t="str">
            <v>Thinned</v>
          </cell>
          <cell r="F2855" t="str">
            <v xml:space="preserve"> 65-70</v>
          </cell>
          <cell r="G2855">
            <v>3.47</v>
          </cell>
          <cell r="H2855">
            <v>-0.62</v>
          </cell>
          <cell r="I2855">
            <v>2.85</v>
          </cell>
          <cell r="J2855">
            <v>14.26</v>
          </cell>
          <cell r="K2855">
            <v>421.64</v>
          </cell>
          <cell r="L2855">
            <v>-5.23</v>
          </cell>
          <cell r="M2855">
            <v>416.40999999999997</v>
          </cell>
          <cell r="N2855">
            <v>2.74</v>
          </cell>
        </row>
        <row r="2856">
          <cell r="A2856" t="str">
            <v>EL1.710Thinned070</v>
          </cell>
          <cell r="B2856" t="str">
            <v xml:space="preserve">EL </v>
          </cell>
          <cell r="C2856">
            <v>1.7</v>
          </cell>
          <cell r="D2856">
            <v>10</v>
          </cell>
          <cell r="E2856" t="str">
            <v>Thinned</v>
          </cell>
          <cell r="F2856" t="str">
            <v xml:space="preserve"> 70-75</v>
          </cell>
          <cell r="G2856">
            <v>2.0299999999999998</v>
          </cell>
          <cell r="H2856">
            <v>-0.53</v>
          </cell>
          <cell r="I2856">
            <v>1.5</v>
          </cell>
          <cell r="J2856">
            <v>7.48</v>
          </cell>
          <cell r="K2856">
            <v>429.12</v>
          </cell>
          <cell r="L2856">
            <v>-5.55</v>
          </cell>
          <cell r="M2856">
            <v>423.57</v>
          </cell>
          <cell r="N2856">
            <v>2.48</v>
          </cell>
        </row>
        <row r="2857">
          <cell r="A2857" t="str">
            <v>EL1.710Thinned075</v>
          </cell>
          <cell r="B2857" t="str">
            <v xml:space="preserve">EL </v>
          </cell>
          <cell r="C2857">
            <v>1.7</v>
          </cell>
          <cell r="D2857">
            <v>10</v>
          </cell>
          <cell r="E2857" t="str">
            <v>Thinned</v>
          </cell>
          <cell r="F2857" t="str">
            <v xml:space="preserve"> 75-80</v>
          </cell>
          <cell r="G2857">
            <v>2</v>
          </cell>
          <cell r="H2857">
            <v>-0.47</v>
          </cell>
          <cell r="I2857">
            <v>1.53</v>
          </cell>
          <cell r="J2857">
            <v>7.63</v>
          </cell>
          <cell r="K2857">
            <v>436.75</v>
          </cell>
          <cell r="L2857">
            <v>-5.84</v>
          </cell>
          <cell r="M2857">
            <v>430.91</v>
          </cell>
          <cell r="N2857">
            <v>2.23</v>
          </cell>
        </row>
        <row r="2858">
          <cell r="A2858" t="str">
            <v>EL1.710Thinned080</v>
          </cell>
          <cell r="B2858" t="str">
            <v xml:space="preserve">EL </v>
          </cell>
          <cell r="C2858">
            <v>1.7</v>
          </cell>
          <cell r="D2858">
            <v>10</v>
          </cell>
          <cell r="E2858" t="str">
            <v>Thinned</v>
          </cell>
          <cell r="F2858" t="str">
            <v xml:space="preserve"> 80-85</v>
          </cell>
          <cell r="G2858">
            <v>1.74</v>
          </cell>
          <cell r="H2858">
            <v>-0.32</v>
          </cell>
          <cell r="I2858">
            <v>1.42</v>
          </cell>
          <cell r="J2858">
            <v>7.1</v>
          </cell>
          <cell r="K2858">
            <v>443.85</v>
          </cell>
          <cell r="L2858">
            <v>-6.09</v>
          </cell>
          <cell r="M2858">
            <v>437.76000000000005</v>
          </cell>
          <cell r="N2858">
            <v>1.99</v>
          </cell>
        </row>
        <row r="2859">
          <cell r="A2859" t="str">
            <v>EL1.710Thinned085</v>
          </cell>
          <cell r="B2859" t="str">
            <v xml:space="preserve">EL </v>
          </cell>
          <cell r="C2859">
            <v>1.7</v>
          </cell>
          <cell r="D2859">
            <v>10</v>
          </cell>
          <cell r="E2859" t="str">
            <v>Thinned</v>
          </cell>
          <cell r="F2859" t="str">
            <v xml:space="preserve"> 85-90</v>
          </cell>
          <cell r="G2859">
            <v>1.7</v>
          </cell>
          <cell r="H2859">
            <v>-0.21</v>
          </cell>
          <cell r="I2859">
            <v>1.48</v>
          </cell>
          <cell r="J2859">
            <v>7.42</v>
          </cell>
          <cell r="K2859">
            <v>451.27</v>
          </cell>
          <cell r="L2859">
            <v>-6.33</v>
          </cell>
          <cell r="M2859">
            <v>444.94</v>
          </cell>
          <cell r="N2859">
            <v>1.77</v>
          </cell>
        </row>
        <row r="2860">
          <cell r="A2860" t="str">
            <v>EL1.710Thinned090</v>
          </cell>
          <cell r="B2860" t="str">
            <v xml:space="preserve">EL </v>
          </cell>
          <cell r="C2860">
            <v>1.7</v>
          </cell>
          <cell r="D2860">
            <v>10</v>
          </cell>
          <cell r="E2860" t="str">
            <v>Thinned</v>
          </cell>
          <cell r="F2860" t="str">
            <v xml:space="preserve"> 90-95</v>
          </cell>
          <cell r="G2860">
            <v>1.66</v>
          </cell>
          <cell r="H2860">
            <v>-0.15</v>
          </cell>
          <cell r="I2860">
            <v>1.5</v>
          </cell>
          <cell r="J2860">
            <v>7.52</v>
          </cell>
          <cell r="K2860">
            <v>458.79</v>
          </cell>
          <cell r="L2860">
            <v>-6.53</v>
          </cell>
          <cell r="M2860">
            <v>452.26000000000005</v>
          </cell>
          <cell r="N2860">
            <v>1.58</v>
          </cell>
        </row>
        <row r="2861">
          <cell r="A2861" t="str">
            <v>EL1.710Thinned095</v>
          </cell>
          <cell r="B2861" t="str">
            <v xml:space="preserve">EL </v>
          </cell>
          <cell r="C2861">
            <v>1.7</v>
          </cell>
          <cell r="D2861">
            <v>10</v>
          </cell>
          <cell r="E2861" t="str">
            <v>Thinned</v>
          </cell>
          <cell r="F2861" t="str">
            <v xml:space="preserve"> 95-100</v>
          </cell>
          <cell r="G2861">
            <v>1.05</v>
          </cell>
          <cell r="H2861">
            <v>-0.15</v>
          </cell>
          <cell r="I2861">
            <v>0.9</v>
          </cell>
          <cell r="J2861">
            <v>4.5</v>
          </cell>
          <cell r="K2861">
            <v>463.29</v>
          </cell>
          <cell r="L2861">
            <v>-6.7</v>
          </cell>
          <cell r="M2861">
            <v>456.59000000000003</v>
          </cell>
          <cell r="N2861">
            <v>1.37</v>
          </cell>
        </row>
        <row r="2862">
          <cell r="A2862" t="str">
            <v>EL1.710Thinned100</v>
          </cell>
          <cell r="B2862" t="str">
            <v xml:space="preserve">EL </v>
          </cell>
          <cell r="C2862">
            <v>1.7</v>
          </cell>
          <cell r="D2862">
            <v>10</v>
          </cell>
          <cell r="E2862" t="str">
            <v>Thinned</v>
          </cell>
          <cell r="F2862" t="str">
            <v>100-105</v>
          </cell>
          <cell r="G2862">
            <v>1.1499999999999999</v>
          </cell>
          <cell r="H2862">
            <v>-0.12</v>
          </cell>
          <cell r="I2862">
            <v>1.02</v>
          </cell>
          <cell r="J2862">
            <v>5.1100000000000003</v>
          </cell>
          <cell r="K2862">
            <v>468.4</v>
          </cell>
          <cell r="L2862">
            <v>-6.86</v>
          </cell>
          <cell r="M2862">
            <v>461.53999999999996</v>
          </cell>
          <cell r="N2862">
            <v>1.18</v>
          </cell>
        </row>
        <row r="2863">
          <cell r="A2863" t="str">
            <v>EL1.710Thinned105</v>
          </cell>
          <cell r="B2863" t="str">
            <v xml:space="preserve">EL </v>
          </cell>
          <cell r="C2863">
            <v>1.7</v>
          </cell>
          <cell r="D2863">
            <v>10</v>
          </cell>
          <cell r="E2863" t="str">
            <v>Thinned</v>
          </cell>
          <cell r="F2863" t="str">
            <v>105-110</v>
          </cell>
          <cell r="G2863">
            <v>0.96</v>
          </cell>
          <cell r="H2863">
            <v>-0.11</v>
          </cell>
          <cell r="I2863">
            <v>0.85</v>
          </cell>
          <cell r="J2863">
            <v>4.25</v>
          </cell>
          <cell r="K2863">
            <v>472.65</v>
          </cell>
          <cell r="L2863">
            <v>-6.99</v>
          </cell>
          <cell r="M2863">
            <v>465.65999999999997</v>
          </cell>
          <cell r="N2863">
            <v>1.03</v>
          </cell>
        </row>
        <row r="2864">
          <cell r="A2864" t="str">
            <v>EL1.710Thinned110</v>
          </cell>
          <cell r="B2864" t="str">
            <v xml:space="preserve">EL </v>
          </cell>
          <cell r="C2864">
            <v>1.7</v>
          </cell>
          <cell r="D2864">
            <v>10</v>
          </cell>
          <cell r="E2864" t="str">
            <v>Thinned</v>
          </cell>
          <cell r="F2864" t="str">
            <v>110-115</v>
          </cell>
          <cell r="G2864">
            <v>0.82</v>
          </cell>
          <cell r="H2864">
            <v>-0.1</v>
          </cell>
          <cell r="I2864">
            <v>0.72</v>
          </cell>
          <cell r="J2864">
            <v>3.59</v>
          </cell>
          <cell r="K2864">
            <v>476.24</v>
          </cell>
          <cell r="L2864">
            <v>-7.11</v>
          </cell>
          <cell r="M2864">
            <v>469.13</v>
          </cell>
          <cell r="N2864">
            <v>0.89</v>
          </cell>
        </row>
        <row r="2865">
          <cell r="A2865" t="str">
            <v>EL1.710Thinned115</v>
          </cell>
          <cell r="B2865" t="str">
            <v xml:space="preserve">EL </v>
          </cell>
          <cell r="C2865">
            <v>1.7</v>
          </cell>
          <cell r="D2865">
            <v>10</v>
          </cell>
          <cell r="E2865" t="str">
            <v>Thinned</v>
          </cell>
          <cell r="F2865" t="str">
            <v>115-120</v>
          </cell>
          <cell r="G2865">
            <v>0.75</v>
          </cell>
          <cell r="H2865">
            <v>-0.08</v>
          </cell>
          <cell r="I2865">
            <v>0.66</v>
          </cell>
          <cell r="J2865">
            <v>3.3</v>
          </cell>
          <cell r="K2865">
            <v>479.55</v>
          </cell>
          <cell r="L2865">
            <v>-7.21</v>
          </cell>
          <cell r="M2865">
            <v>472.34000000000003</v>
          </cell>
          <cell r="N2865">
            <v>0.77</v>
          </cell>
        </row>
        <row r="2866">
          <cell r="A2866" t="str">
            <v>EL1.710Thinned120</v>
          </cell>
          <cell r="B2866" t="str">
            <v xml:space="preserve">EL </v>
          </cell>
          <cell r="C2866">
            <v>1.7</v>
          </cell>
          <cell r="D2866">
            <v>10</v>
          </cell>
          <cell r="E2866" t="str">
            <v>Thinned</v>
          </cell>
          <cell r="F2866" t="str">
            <v>120-125</v>
          </cell>
          <cell r="G2866">
            <v>0.61</v>
          </cell>
          <cell r="H2866">
            <v>-7.0000000000000007E-2</v>
          </cell>
          <cell r="I2866">
            <v>0.54</v>
          </cell>
          <cell r="J2866">
            <v>2.69</v>
          </cell>
          <cell r="K2866">
            <v>482.24</v>
          </cell>
          <cell r="L2866">
            <v>-7.29</v>
          </cell>
          <cell r="M2866">
            <v>474.95</v>
          </cell>
          <cell r="N2866">
            <v>0.67</v>
          </cell>
        </row>
        <row r="2867">
          <cell r="A2867" t="str">
            <v>EL1.710Thinned125</v>
          </cell>
          <cell r="B2867" t="str">
            <v xml:space="preserve">EL </v>
          </cell>
          <cell r="C2867">
            <v>1.7</v>
          </cell>
          <cell r="D2867">
            <v>10</v>
          </cell>
          <cell r="E2867" t="str">
            <v>Thinned</v>
          </cell>
          <cell r="F2867" t="str">
            <v>125-130</v>
          </cell>
          <cell r="G2867">
            <v>0.53</v>
          </cell>
          <cell r="H2867">
            <v>-0.06</v>
          </cell>
          <cell r="I2867">
            <v>0.46</v>
          </cell>
          <cell r="J2867">
            <v>2.31</v>
          </cell>
          <cell r="K2867">
            <v>484.55</v>
          </cell>
          <cell r="L2867">
            <v>-7.37</v>
          </cell>
          <cell r="M2867">
            <v>477.18</v>
          </cell>
          <cell r="N2867">
            <v>0.57999999999999996</v>
          </cell>
        </row>
        <row r="2868">
          <cell r="A2868" t="str">
            <v>EL1.710Thinned130</v>
          </cell>
          <cell r="B2868" t="str">
            <v xml:space="preserve">EL </v>
          </cell>
          <cell r="C2868">
            <v>1.7</v>
          </cell>
          <cell r="D2868">
            <v>10</v>
          </cell>
          <cell r="E2868" t="str">
            <v>Thinned</v>
          </cell>
          <cell r="F2868" t="str">
            <v>130-135</v>
          </cell>
          <cell r="G2868">
            <v>0.47</v>
          </cell>
          <cell r="H2868">
            <v>-0.05</v>
          </cell>
          <cell r="I2868">
            <v>0.41</v>
          </cell>
          <cell r="J2868">
            <v>2.0699999999999998</v>
          </cell>
          <cell r="K2868">
            <v>486.62</v>
          </cell>
          <cell r="L2868">
            <v>-7.43</v>
          </cell>
          <cell r="M2868">
            <v>479.19</v>
          </cell>
          <cell r="N2868">
            <v>0.5</v>
          </cell>
        </row>
        <row r="2869">
          <cell r="A2869" t="str">
            <v>EL1.710Thinned135</v>
          </cell>
          <cell r="B2869" t="str">
            <v xml:space="preserve">EL </v>
          </cell>
          <cell r="C2869">
            <v>1.7</v>
          </cell>
          <cell r="D2869">
            <v>10</v>
          </cell>
          <cell r="E2869" t="str">
            <v>Thinned</v>
          </cell>
          <cell r="F2869" t="str">
            <v>135-140</v>
          </cell>
          <cell r="G2869">
            <v>0.39</v>
          </cell>
          <cell r="H2869">
            <v>-0.05</v>
          </cell>
          <cell r="I2869">
            <v>0.35</v>
          </cell>
          <cell r="J2869">
            <v>1.74</v>
          </cell>
          <cell r="K2869">
            <v>488.35</v>
          </cell>
          <cell r="L2869">
            <v>-7.49</v>
          </cell>
          <cell r="M2869">
            <v>480.86</v>
          </cell>
          <cell r="N2869">
            <v>0.44</v>
          </cell>
        </row>
        <row r="2870">
          <cell r="A2870" t="str">
            <v>EL1.710Thinned140</v>
          </cell>
          <cell r="B2870" t="str">
            <v xml:space="preserve">EL </v>
          </cell>
          <cell r="C2870">
            <v>1.7</v>
          </cell>
          <cell r="D2870">
            <v>10</v>
          </cell>
          <cell r="E2870" t="str">
            <v>Thinned</v>
          </cell>
          <cell r="F2870" t="str">
            <v>140-145</v>
          </cell>
          <cell r="G2870">
            <v>0.37</v>
          </cell>
          <cell r="H2870">
            <v>-0.04</v>
          </cell>
          <cell r="I2870">
            <v>0.33</v>
          </cell>
          <cell r="J2870">
            <v>1.64</v>
          </cell>
          <cell r="K2870">
            <v>489.99</v>
          </cell>
          <cell r="L2870">
            <v>-7.54</v>
          </cell>
          <cell r="M2870">
            <v>482.45</v>
          </cell>
          <cell r="N2870">
            <v>0.38</v>
          </cell>
        </row>
        <row r="2871">
          <cell r="A2871" t="str">
            <v>EL1.710Thinned145</v>
          </cell>
          <cell r="B2871" t="str">
            <v xml:space="preserve">EL </v>
          </cell>
          <cell r="C2871">
            <v>1.7</v>
          </cell>
          <cell r="D2871">
            <v>10</v>
          </cell>
          <cell r="E2871" t="str">
            <v>Thinned</v>
          </cell>
          <cell r="F2871" t="str">
            <v>145-150</v>
          </cell>
          <cell r="G2871">
            <v>0.32</v>
          </cell>
          <cell r="H2871">
            <v>-0.03</v>
          </cell>
          <cell r="I2871">
            <v>0.28999999999999998</v>
          </cell>
          <cell r="J2871">
            <v>1.44</v>
          </cell>
          <cell r="K2871">
            <v>491.43</v>
          </cell>
          <cell r="L2871">
            <v>-7.58</v>
          </cell>
          <cell r="M2871">
            <v>483.85</v>
          </cell>
          <cell r="N2871">
            <v>0.33</v>
          </cell>
        </row>
        <row r="2872">
          <cell r="A2872" t="str">
            <v>EL1.710Thinned150</v>
          </cell>
          <cell r="B2872" t="str">
            <v xml:space="preserve">EL </v>
          </cell>
          <cell r="C2872">
            <v>1.7</v>
          </cell>
          <cell r="D2872">
            <v>10</v>
          </cell>
          <cell r="E2872" t="str">
            <v>Thinned</v>
          </cell>
          <cell r="F2872" t="str">
            <v>150-155</v>
          </cell>
          <cell r="G2872">
            <v>0.26</v>
          </cell>
          <cell r="H2872">
            <v>-0.03</v>
          </cell>
          <cell r="I2872">
            <v>0.23</v>
          </cell>
          <cell r="J2872">
            <v>1.1299999999999999</v>
          </cell>
          <cell r="K2872">
            <v>492.56</v>
          </cell>
          <cell r="L2872">
            <v>-7.62</v>
          </cell>
          <cell r="M2872">
            <v>484.94</v>
          </cell>
          <cell r="N2872">
            <v>0.28999999999999998</v>
          </cell>
        </row>
        <row r="2873">
          <cell r="A2873" t="str">
            <v>EL1.710Thinned155</v>
          </cell>
          <cell r="B2873" t="str">
            <v xml:space="preserve">EL </v>
          </cell>
          <cell r="C2873">
            <v>1.7</v>
          </cell>
          <cell r="D2873">
            <v>10</v>
          </cell>
          <cell r="E2873" t="str">
            <v>Thinned</v>
          </cell>
          <cell r="F2873" t="str">
            <v>155-160</v>
          </cell>
          <cell r="G2873">
            <v>0.22</v>
          </cell>
          <cell r="H2873">
            <v>-0.03</v>
          </cell>
          <cell r="I2873">
            <v>0.19</v>
          </cell>
          <cell r="J2873">
            <v>0.97</v>
          </cell>
          <cell r="K2873">
            <v>493.53</v>
          </cell>
          <cell r="L2873">
            <v>-7.65</v>
          </cell>
          <cell r="M2873">
            <v>485.88</v>
          </cell>
          <cell r="N2873">
            <v>0.25</v>
          </cell>
        </row>
        <row r="2874">
          <cell r="A2874" t="str">
            <v>EL1.710Thinned160</v>
          </cell>
          <cell r="B2874" t="str">
            <v xml:space="preserve">EL </v>
          </cell>
          <cell r="C2874">
            <v>1.7</v>
          </cell>
          <cell r="D2874">
            <v>10</v>
          </cell>
          <cell r="E2874" t="str">
            <v>Thinned</v>
          </cell>
          <cell r="F2874" t="str">
            <v>160-165</v>
          </cell>
          <cell r="G2874">
            <v>0.25</v>
          </cell>
          <cell r="H2874">
            <v>-0.02</v>
          </cell>
          <cell r="I2874">
            <v>0.23</v>
          </cell>
          <cell r="J2874">
            <v>1.1399999999999999</v>
          </cell>
          <cell r="K2874">
            <v>494.68</v>
          </cell>
          <cell r="L2874">
            <v>-7.67</v>
          </cell>
          <cell r="M2874">
            <v>487.01</v>
          </cell>
          <cell r="N2874">
            <v>0.21</v>
          </cell>
        </row>
        <row r="2875">
          <cell r="A2875" t="str">
            <v>EL1.710Thinned165</v>
          </cell>
          <cell r="B2875" t="str">
            <v xml:space="preserve">EL </v>
          </cell>
          <cell r="C2875">
            <v>1.7</v>
          </cell>
          <cell r="D2875">
            <v>10</v>
          </cell>
          <cell r="E2875" t="str">
            <v>Thinned</v>
          </cell>
          <cell r="F2875" t="str">
            <v>165-170</v>
          </cell>
          <cell r="G2875">
            <v>0.19</v>
          </cell>
          <cell r="H2875">
            <v>-0.02</v>
          </cell>
          <cell r="I2875">
            <v>0.17</v>
          </cell>
          <cell r="J2875">
            <v>0.86</v>
          </cell>
          <cell r="K2875">
            <v>495.54</v>
          </cell>
          <cell r="L2875">
            <v>-7.7</v>
          </cell>
          <cell r="M2875">
            <v>487.84000000000003</v>
          </cell>
          <cell r="N2875">
            <v>0.19</v>
          </cell>
        </row>
        <row r="2876">
          <cell r="A2876" t="str">
            <v>EL1.710Thinned170</v>
          </cell>
          <cell r="B2876" t="str">
            <v xml:space="preserve">EL </v>
          </cell>
          <cell r="C2876">
            <v>1.7</v>
          </cell>
          <cell r="D2876">
            <v>10</v>
          </cell>
          <cell r="E2876" t="str">
            <v>Thinned</v>
          </cell>
          <cell r="F2876" t="str">
            <v>170-175</v>
          </cell>
          <cell r="G2876">
            <v>0.16</v>
          </cell>
          <cell r="H2876">
            <v>-0.01</v>
          </cell>
          <cell r="I2876">
            <v>0.15</v>
          </cell>
          <cell r="J2876">
            <v>0.75</v>
          </cell>
          <cell r="K2876">
            <v>496.29</v>
          </cell>
          <cell r="L2876">
            <v>-7.72</v>
          </cell>
          <cell r="M2876">
            <v>488.57</v>
          </cell>
          <cell r="N2876">
            <v>0.16</v>
          </cell>
        </row>
        <row r="2877">
          <cell r="A2877" t="str">
            <v>EL1.710Thinned175</v>
          </cell>
          <cell r="B2877" t="str">
            <v xml:space="preserve">EL </v>
          </cell>
          <cell r="C2877">
            <v>1.7</v>
          </cell>
          <cell r="D2877">
            <v>10</v>
          </cell>
          <cell r="E2877" t="str">
            <v>Thinned</v>
          </cell>
          <cell r="F2877" t="str">
            <v>175-180</v>
          </cell>
          <cell r="G2877">
            <v>0.34</v>
          </cell>
          <cell r="H2877">
            <v>-0.08</v>
          </cell>
          <cell r="I2877">
            <v>0.26</v>
          </cell>
          <cell r="J2877">
            <v>1.31</v>
          </cell>
          <cell r="K2877">
            <v>497.6</v>
          </cell>
          <cell r="L2877">
            <v>-7.72</v>
          </cell>
          <cell r="M2877">
            <v>489.88</v>
          </cell>
          <cell r="N2877">
            <v>0</v>
          </cell>
        </row>
        <row r="2878">
          <cell r="A2878" t="str">
            <v>EL1.710Thinned180</v>
          </cell>
          <cell r="B2878" t="str">
            <v xml:space="preserve">EL </v>
          </cell>
          <cell r="C2878">
            <v>1.7</v>
          </cell>
          <cell r="D2878">
            <v>10</v>
          </cell>
          <cell r="E2878" t="str">
            <v>Thinned</v>
          </cell>
          <cell r="F2878" t="str">
            <v>180-185</v>
          </cell>
          <cell r="G2878">
            <v>0.28999999999999998</v>
          </cell>
          <cell r="H2878">
            <v>-0.03</v>
          </cell>
          <cell r="I2878">
            <v>0.26</v>
          </cell>
          <cell r="J2878">
            <v>1.29</v>
          </cell>
          <cell r="K2878">
            <v>498.89</v>
          </cell>
          <cell r="L2878">
            <v>-7.72</v>
          </cell>
          <cell r="M2878">
            <v>491.16999999999996</v>
          </cell>
          <cell r="N2878">
            <v>0</v>
          </cell>
        </row>
        <row r="2879">
          <cell r="A2879" t="str">
            <v>EL1.710Thinned185</v>
          </cell>
          <cell r="B2879" t="str">
            <v xml:space="preserve">EL </v>
          </cell>
          <cell r="C2879">
            <v>1.7</v>
          </cell>
          <cell r="D2879">
            <v>10</v>
          </cell>
          <cell r="E2879" t="str">
            <v>Thinned</v>
          </cell>
          <cell r="F2879" t="str">
            <v>185-190</v>
          </cell>
          <cell r="G2879">
            <v>0.28999999999999998</v>
          </cell>
          <cell r="H2879">
            <v>0</v>
          </cell>
          <cell r="I2879">
            <v>0.3</v>
          </cell>
          <cell r="J2879">
            <v>1.48</v>
          </cell>
          <cell r="K2879">
            <v>500.37</v>
          </cell>
          <cell r="L2879">
            <v>-7.72</v>
          </cell>
          <cell r="M2879">
            <v>492.65</v>
          </cell>
          <cell r="N2879">
            <v>0</v>
          </cell>
        </row>
        <row r="2880">
          <cell r="A2880" t="str">
            <v>EL1.710Thinned190</v>
          </cell>
          <cell r="B2880" t="str">
            <v xml:space="preserve">EL </v>
          </cell>
          <cell r="C2880">
            <v>1.7</v>
          </cell>
          <cell r="D2880">
            <v>10</v>
          </cell>
          <cell r="E2880" t="str">
            <v>Thinned</v>
          </cell>
          <cell r="F2880" t="str">
            <v>190-195</v>
          </cell>
          <cell r="G2880">
            <v>0.23</v>
          </cell>
          <cell r="H2880">
            <v>0.01</v>
          </cell>
          <cell r="I2880">
            <v>0.24</v>
          </cell>
          <cell r="J2880">
            <v>1.2</v>
          </cell>
          <cell r="K2880">
            <v>501.56</v>
          </cell>
          <cell r="L2880">
            <v>-7.72</v>
          </cell>
          <cell r="M2880">
            <v>493.84</v>
          </cell>
          <cell r="N2880">
            <v>0</v>
          </cell>
        </row>
        <row r="2881">
          <cell r="A2881" t="str">
            <v>EL1.710Thinned195</v>
          </cell>
          <cell r="B2881" t="str">
            <v xml:space="preserve">EL </v>
          </cell>
          <cell r="C2881">
            <v>1.7</v>
          </cell>
          <cell r="D2881">
            <v>10</v>
          </cell>
          <cell r="E2881" t="str">
            <v>Thinned</v>
          </cell>
          <cell r="F2881" t="str">
            <v>195-200</v>
          </cell>
          <cell r="G2881">
            <v>0.2</v>
          </cell>
          <cell r="H2881">
            <v>0.01</v>
          </cell>
          <cell r="I2881">
            <v>0.21</v>
          </cell>
          <cell r="J2881">
            <v>1.06</v>
          </cell>
          <cell r="K2881">
            <v>502.63</v>
          </cell>
          <cell r="L2881">
            <v>-7.72</v>
          </cell>
          <cell r="M2881">
            <v>494.90999999999997</v>
          </cell>
          <cell r="N2881">
            <v>0</v>
          </cell>
        </row>
        <row r="2882">
          <cell r="A2882" t="str">
            <v>EL1.712NO_thin000</v>
          </cell>
          <cell r="B2882" t="str">
            <v xml:space="preserve">EL </v>
          </cell>
          <cell r="C2882">
            <v>1.7</v>
          </cell>
          <cell r="D2882">
            <v>12</v>
          </cell>
          <cell r="E2882" t="str">
            <v>NO_thin</v>
          </cell>
          <cell r="F2882" t="str">
            <v xml:space="preserve">  0-5</v>
          </cell>
          <cell r="G2882">
            <v>2.4900000000000002</v>
          </cell>
          <cell r="H2882">
            <v>1.1299999999999999</v>
          </cell>
          <cell r="I2882">
            <v>3.62</v>
          </cell>
          <cell r="J2882">
            <v>18.11</v>
          </cell>
          <cell r="K2882">
            <v>18.11</v>
          </cell>
          <cell r="L2882">
            <v>0</v>
          </cell>
          <cell r="M2882">
            <v>18.11</v>
          </cell>
          <cell r="N2882">
            <v>0</v>
          </cell>
        </row>
        <row r="2883">
          <cell r="A2883" t="str">
            <v>EL1.712NO_thin005</v>
          </cell>
          <cell r="B2883" t="str">
            <v xml:space="preserve">EL </v>
          </cell>
          <cell r="C2883">
            <v>1.7</v>
          </cell>
          <cell r="D2883">
            <v>12</v>
          </cell>
          <cell r="E2883" t="str">
            <v>NO_thin</v>
          </cell>
          <cell r="F2883" t="str">
            <v xml:space="preserve">  5-10</v>
          </cell>
          <cell r="G2883">
            <v>7.6</v>
          </cell>
          <cell r="H2883">
            <v>1.4</v>
          </cell>
          <cell r="I2883">
            <v>8.99</v>
          </cell>
          <cell r="J2883">
            <v>44.96</v>
          </cell>
          <cell r="K2883">
            <v>63.07</v>
          </cell>
          <cell r="L2883">
            <v>0</v>
          </cell>
          <cell r="M2883">
            <v>63.07</v>
          </cell>
          <cell r="N2883">
            <v>0</v>
          </cell>
        </row>
        <row r="2884">
          <cell r="A2884" t="str">
            <v>EL1.712NO_thin010</v>
          </cell>
          <cell r="B2884" t="str">
            <v xml:space="preserve">EL </v>
          </cell>
          <cell r="C2884">
            <v>1.7</v>
          </cell>
          <cell r="D2884">
            <v>12</v>
          </cell>
          <cell r="E2884" t="str">
            <v>NO_thin</v>
          </cell>
          <cell r="F2884" t="str">
            <v xml:space="preserve"> 10-15</v>
          </cell>
          <cell r="G2884">
            <v>21.45</v>
          </cell>
          <cell r="H2884">
            <v>2</v>
          </cell>
          <cell r="I2884">
            <v>23.45</v>
          </cell>
          <cell r="J2884">
            <v>117.25</v>
          </cell>
          <cell r="K2884">
            <v>180.32</v>
          </cell>
          <cell r="L2884">
            <v>0</v>
          </cell>
          <cell r="M2884">
            <v>180.32</v>
          </cell>
          <cell r="N2884">
            <v>0</v>
          </cell>
        </row>
        <row r="2885">
          <cell r="A2885" t="str">
            <v>EL1.712NO_thin015</v>
          </cell>
          <cell r="B2885" t="str">
            <v xml:space="preserve">EL </v>
          </cell>
          <cell r="C2885">
            <v>1.7</v>
          </cell>
          <cell r="D2885">
            <v>12</v>
          </cell>
          <cell r="E2885" t="str">
            <v>NO_thin</v>
          </cell>
          <cell r="F2885" t="str">
            <v xml:space="preserve"> 15-20</v>
          </cell>
          <cell r="G2885">
            <v>24.3</v>
          </cell>
          <cell r="H2885">
            <v>2.79</v>
          </cell>
          <cell r="I2885">
            <v>27.09</v>
          </cell>
          <cell r="J2885">
            <v>135.44999999999999</v>
          </cell>
          <cell r="K2885">
            <v>315.77</v>
          </cell>
          <cell r="L2885">
            <v>0</v>
          </cell>
          <cell r="M2885">
            <v>315.77</v>
          </cell>
          <cell r="N2885">
            <v>0</v>
          </cell>
        </row>
        <row r="2886">
          <cell r="A2886" t="str">
            <v>EL1.712NO_thin020</v>
          </cell>
          <cell r="B2886" t="str">
            <v xml:space="preserve">EL </v>
          </cell>
          <cell r="C2886">
            <v>1.7</v>
          </cell>
          <cell r="D2886">
            <v>12</v>
          </cell>
          <cell r="E2886" t="str">
            <v>NO_thin</v>
          </cell>
          <cell r="F2886" t="str">
            <v xml:space="preserve"> 20-25</v>
          </cell>
          <cell r="G2886">
            <v>11.95</v>
          </cell>
          <cell r="H2886">
            <v>5.16</v>
          </cell>
          <cell r="I2886">
            <v>17.12</v>
          </cell>
          <cell r="J2886">
            <v>85.59</v>
          </cell>
          <cell r="K2886">
            <v>401.37</v>
          </cell>
          <cell r="L2886">
            <v>0</v>
          </cell>
          <cell r="M2886">
            <v>401.37</v>
          </cell>
          <cell r="N2886">
            <v>0</v>
          </cell>
        </row>
        <row r="2887">
          <cell r="A2887" t="str">
            <v>EL1.712NO_thin025</v>
          </cell>
          <cell r="B2887" t="str">
            <v xml:space="preserve">EL </v>
          </cell>
          <cell r="C2887">
            <v>1.7</v>
          </cell>
          <cell r="D2887">
            <v>12</v>
          </cell>
          <cell r="E2887" t="str">
            <v>NO_thin</v>
          </cell>
          <cell r="F2887" t="str">
            <v xml:space="preserve"> 25-30</v>
          </cell>
          <cell r="G2887">
            <v>12.02</v>
          </cell>
          <cell r="H2887">
            <v>3.47</v>
          </cell>
          <cell r="I2887">
            <v>15.49</v>
          </cell>
          <cell r="J2887">
            <v>77.459999999999994</v>
          </cell>
          <cell r="K2887">
            <v>478.83</v>
          </cell>
          <cell r="L2887">
            <v>0</v>
          </cell>
          <cell r="M2887">
            <v>478.83</v>
          </cell>
          <cell r="N2887">
            <v>0</v>
          </cell>
        </row>
        <row r="2888">
          <cell r="A2888" t="str">
            <v>EL1.712NO_thin030</v>
          </cell>
          <cell r="B2888" t="str">
            <v xml:space="preserve">EL </v>
          </cell>
          <cell r="C2888">
            <v>1.7</v>
          </cell>
          <cell r="D2888">
            <v>12</v>
          </cell>
          <cell r="E2888" t="str">
            <v>NO_thin</v>
          </cell>
          <cell r="F2888" t="str">
            <v xml:space="preserve"> 30-35</v>
          </cell>
          <cell r="G2888">
            <v>11.71</v>
          </cell>
          <cell r="H2888">
            <v>1.46</v>
          </cell>
          <cell r="I2888">
            <v>13.17</v>
          </cell>
          <cell r="J2888">
            <v>65.87</v>
          </cell>
          <cell r="K2888">
            <v>544.70000000000005</v>
          </cell>
          <cell r="L2888">
            <v>0</v>
          </cell>
          <cell r="M2888">
            <v>544.70000000000005</v>
          </cell>
          <cell r="N2888">
            <v>0</v>
          </cell>
        </row>
        <row r="2889">
          <cell r="A2889" t="str">
            <v>EL1.712NO_thin035</v>
          </cell>
          <cell r="B2889" t="str">
            <v xml:space="preserve">EL </v>
          </cell>
          <cell r="C2889">
            <v>1.7</v>
          </cell>
          <cell r="D2889">
            <v>12</v>
          </cell>
          <cell r="E2889" t="str">
            <v>NO_thin</v>
          </cell>
          <cell r="F2889" t="str">
            <v xml:space="preserve"> 35-40</v>
          </cell>
          <cell r="G2889">
            <v>10.91</v>
          </cell>
          <cell r="H2889">
            <v>0.84</v>
          </cell>
          <cell r="I2889">
            <v>11.75</v>
          </cell>
          <cell r="J2889">
            <v>58.75</v>
          </cell>
          <cell r="K2889">
            <v>603.45000000000005</v>
          </cell>
          <cell r="L2889">
            <v>0</v>
          </cell>
          <cell r="M2889">
            <v>603.45000000000005</v>
          </cell>
          <cell r="N2889">
            <v>0</v>
          </cell>
        </row>
        <row r="2890">
          <cell r="A2890" t="str">
            <v>EL1.712NO_thin040</v>
          </cell>
          <cell r="B2890" t="str">
            <v xml:space="preserve">EL </v>
          </cell>
          <cell r="C2890">
            <v>1.7</v>
          </cell>
          <cell r="D2890">
            <v>12</v>
          </cell>
          <cell r="E2890" t="str">
            <v>NO_thin</v>
          </cell>
          <cell r="F2890" t="str">
            <v xml:space="preserve"> 40-45</v>
          </cell>
          <cell r="G2890">
            <v>9.82</v>
          </cell>
          <cell r="H2890">
            <v>0.08</v>
          </cell>
          <cell r="I2890">
            <v>9.9</v>
          </cell>
          <cell r="J2890">
            <v>49.5</v>
          </cell>
          <cell r="K2890">
            <v>652.94000000000005</v>
          </cell>
          <cell r="L2890">
            <v>0</v>
          </cell>
          <cell r="M2890">
            <v>652.94000000000005</v>
          </cell>
          <cell r="N2890">
            <v>0</v>
          </cell>
        </row>
        <row r="2891">
          <cell r="A2891" t="str">
            <v>EL1.712NO_thin045</v>
          </cell>
          <cell r="B2891" t="str">
            <v xml:space="preserve">EL </v>
          </cell>
          <cell r="C2891">
            <v>1.7</v>
          </cell>
          <cell r="D2891">
            <v>12</v>
          </cell>
          <cell r="E2891" t="str">
            <v>NO_thin</v>
          </cell>
          <cell r="F2891" t="str">
            <v xml:space="preserve"> 45-50</v>
          </cell>
          <cell r="G2891">
            <v>8.69</v>
          </cell>
          <cell r="H2891">
            <v>-0.44</v>
          </cell>
          <cell r="I2891">
            <v>8.25</v>
          </cell>
          <cell r="J2891">
            <v>41.26</v>
          </cell>
          <cell r="K2891">
            <v>694.2</v>
          </cell>
          <cell r="L2891">
            <v>0</v>
          </cell>
          <cell r="M2891">
            <v>694.2</v>
          </cell>
          <cell r="N2891">
            <v>0</v>
          </cell>
        </row>
        <row r="2892">
          <cell r="A2892" t="str">
            <v>EL1.712NO_thin050</v>
          </cell>
          <cell r="B2892" t="str">
            <v xml:space="preserve">EL </v>
          </cell>
          <cell r="C2892">
            <v>1.7</v>
          </cell>
          <cell r="D2892">
            <v>12</v>
          </cell>
          <cell r="E2892" t="str">
            <v>NO_thin</v>
          </cell>
          <cell r="F2892" t="str">
            <v xml:space="preserve"> 50-55</v>
          </cell>
          <cell r="G2892">
            <v>7.76</v>
          </cell>
          <cell r="H2892">
            <v>-0.62</v>
          </cell>
          <cell r="I2892">
            <v>7.13</v>
          </cell>
          <cell r="J2892">
            <v>35.67</v>
          </cell>
          <cell r="K2892">
            <v>729.87</v>
          </cell>
          <cell r="L2892">
            <v>0</v>
          </cell>
          <cell r="M2892">
            <v>729.87</v>
          </cell>
          <cell r="N2892">
            <v>0</v>
          </cell>
        </row>
        <row r="2893">
          <cell r="A2893" t="str">
            <v>EL1.712NO_thin055</v>
          </cell>
          <cell r="B2893" t="str">
            <v xml:space="preserve">EL </v>
          </cell>
          <cell r="C2893">
            <v>1.7</v>
          </cell>
          <cell r="D2893">
            <v>12</v>
          </cell>
          <cell r="E2893" t="str">
            <v>NO_thin</v>
          </cell>
          <cell r="F2893" t="str">
            <v xml:space="preserve"> 55-60</v>
          </cell>
          <cell r="G2893">
            <v>6.92</v>
          </cell>
          <cell r="H2893">
            <v>-0.81</v>
          </cell>
          <cell r="I2893">
            <v>6.11</v>
          </cell>
          <cell r="J2893">
            <v>30.54</v>
          </cell>
          <cell r="K2893">
            <v>760.41</v>
          </cell>
          <cell r="L2893">
            <v>0</v>
          </cell>
          <cell r="M2893">
            <v>760.41</v>
          </cell>
          <cell r="N2893">
            <v>0</v>
          </cell>
        </row>
        <row r="2894">
          <cell r="A2894" t="str">
            <v>EL1.712NO_thin060</v>
          </cell>
          <cell r="B2894" t="str">
            <v xml:space="preserve">EL </v>
          </cell>
          <cell r="C2894">
            <v>1.7</v>
          </cell>
          <cell r="D2894">
            <v>12</v>
          </cell>
          <cell r="E2894" t="str">
            <v>NO_thin</v>
          </cell>
          <cell r="F2894" t="str">
            <v xml:space="preserve"> 60-65</v>
          </cell>
          <cell r="G2894">
            <v>5.97</v>
          </cell>
          <cell r="H2894">
            <v>-0.62</v>
          </cell>
          <cell r="I2894">
            <v>5.36</v>
          </cell>
          <cell r="J2894">
            <v>26.78</v>
          </cell>
          <cell r="K2894">
            <v>787.19</v>
          </cell>
          <cell r="L2894">
            <v>0</v>
          </cell>
          <cell r="M2894">
            <v>787.19</v>
          </cell>
          <cell r="N2894">
            <v>0</v>
          </cell>
        </row>
        <row r="2895">
          <cell r="A2895" t="str">
            <v>EL1.712NO_thin065</v>
          </cell>
          <cell r="B2895" t="str">
            <v xml:space="preserve">EL </v>
          </cell>
          <cell r="C2895">
            <v>1.7</v>
          </cell>
          <cell r="D2895">
            <v>12</v>
          </cell>
          <cell r="E2895" t="str">
            <v>NO_thin</v>
          </cell>
          <cell r="F2895" t="str">
            <v xml:space="preserve"> 65-70</v>
          </cell>
          <cell r="G2895">
            <v>5.27</v>
          </cell>
          <cell r="H2895">
            <v>-0.69</v>
          </cell>
          <cell r="I2895">
            <v>4.57</v>
          </cell>
          <cell r="J2895">
            <v>22.87</v>
          </cell>
          <cell r="K2895">
            <v>810.07</v>
          </cell>
          <cell r="L2895">
            <v>0</v>
          </cell>
          <cell r="M2895">
            <v>810.07</v>
          </cell>
          <cell r="N2895">
            <v>0</v>
          </cell>
        </row>
        <row r="2896">
          <cell r="A2896" t="str">
            <v>EL1.712NO_thin070</v>
          </cell>
          <cell r="B2896" t="str">
            <v xml:space="preserve">EL </v>
          </cell>
          <cell r="C2896">
            <v>1.7</v>
          </cell>
          <cell r="D2896">
            <v>12</v>
          </cell>
          <cell r="E2896" t="str">
            <v>NO_thin</v>
          </cell>
          <cell r="F2896" t="str">
            <v xml:space="preserve"> 70-75</v>
          </cell>
          <cell r="G2896">
            <v>4.6500000000000004</v>
          </cell>
          <cell r="H2896">
            <v>-0.69</v>
          </cell>
          <cell r="I2896">
            <v>3.96</v>
          </cell>
          <cell r="J2896">
            <v>19.8</v>
          </cell>
          <cell r="K2896">
            <v>829.87</v>
          </cell>
          <cell r="L2896">
            <v>0</v>
          </cell>
          <cell r="M2896">
            <v>829.87</v>
          </cell>
          <cell r="N2896">
            <v>0</v>
          </cell>
        </row>
        <row r="2897">
          <cell r="A2897" t="str">
            <v>EL1.712NO_thin075</v>
          </cell>
          <cell r="B2897" t="str">
            <v xml:space="preserve">EL </v>
          </cell>
          <cell r="C2897">
            <v>1.7</v>
          </cell>
          <cell r="D2897">
            <v>12</v>
          </cell>
          <cell r="E2897" t="str">
            <v>NO_thin</v>
          </cell>
          <cell r="F2897" t="str">
            <v xml:space="preserve"> 75-80</v>
          </cell>
          <cell r="G2897">
            <v>3.99</v>
          </cell>
          <cell r="H2897">
            <v>-0.46</v>
          </cell>
          <cell r="I2897">
            <v>3.53</v>
          </cell>
          <cell r="J2897">
            <v>17.670000000000002</v>
          </cell>
          <cell r="K2897">
            <v>847.54</v>
          </cell>
          <cell r="L2897">
            <v>0</v>
          </cell>
          <cell r="M2897">
            <v>847.54</v>
          </cell>
          <cell r="N2897">
            <v>0</v>
          </cell>
        </row>
        <row r="2898">
          <cell r="A2898" t="str">
            <v>EL1.712NO_thin080</v>
          </cell>
          <cell r="B2898" t="str">
            <v xml:space="preserve">EL </v>
          </cell>
          <cell r="C2898">
            <v>1.7</v>
          </cell>
          <cell r="D2898">
            <v>12</v>
          </cell>
          <cell r="E2898" t="str">
            <v>NO_thin</v>
          </cell>
          <cell r="F2898" t="str">
            <v xml:space="preserve"> 80-85</v>
          </cell>
          <cell r="G2898">
            <v>3.49</v>
          </cell>
          <cell r="H2898">
            <v>-0.39</v>
          </cell>
          <cell r="I2898">
            <v>3.11</v>
          </cell>
          <cell r="J2898">
            <v>15.53</v>
          </cell>
          <cell r="K2898">
            <v>863.07</v>
          </cell>
          <cell r="L2898">
            <v>0</v>
          </cell>
          <cell r="M2898">
            <v>863.07</v>
          </cell>
          <cell r="N2898">
            <v>0</v>
          </cell>
        </row>
        <row r="2899">
          <cell r="A2899" t="str">
            <v>EL1.712NO_thin085</v>
          </cell>
          <cell r="B2899" t="str">
            <v xml:space="preserve">EL </v>
          </cell>
          <cell r="C2899">
            <v>1.7</v>
          </cell>
          <cell r="D2899">
            <v>12</v>
          </cell>
          <cell r="E2899" t="str">
            <v>NO_thin</v>
          </cell>
          <cell r="F2899" t="str">
            <v xml:space="preserve"> 85-90</v>
          </cell>
          <cell r="G2899">
            <v>3.1</v>
          </cell>
          <cell r="H2899">
            <v>-0.54</v>
          </cell>
          <cell r="I2899">
            <v>2.5499999999999998</v>
          </cell>
          <cell r="J2899">
            <v>12.77</v>
          </cell>
          <cell r="K2899">
            <v>875.84</v>
          </cell>
          <cell r="L2899">
            <v>0</v>
          </cell>
          <cell r="M2899">
            <v>875.84</v>
          </cell>
          <cell r="N2899">
            <v>0</v>
          </cell>
        </row>
        <row r="2900">
          <cell r="A2900" t="str">
            <v>EL1.712NO_thin090</v>
          </cell>
          <cell r="B2900" t="str">
            <v xml:space="preserve">EL </v>
          </cell>
          <cell r="C2900">
            <v>1.7</v>
          </cell>
          <cell r="D2900">
            <v>12</v>
          </cell>
          <cell r="E2900" t="str">
            <v>NO_thin</v>
          </cell>
          <cell r="F2900" t="str">
            <v xml:space="preserve"> 90-95</v>
          </cell>
          <cell r="G2900">
            <v>2.72</v>
          </cell>
          <cell r="H2900">
            <v>-0.24</v>
          </cell>
          <cell r="I2900">
            <v>2.48</v>
          </cell>
          <cell r="J2900">
            <v>12.4</v>
          </cell>
          <cell r="K2900">
            <v>888.23</v>
          </cell>
          <cell r="L2900">
            <v>0</v>
          </cell>
          <cell r="M2900">
            <v>888.23</v>
          </cell>
          <cell r="N2900">
            <v>0</v>
          </cell>
        </row>
        <row r="2901">
          <cell r="A2901" t="str">
            <v>EL1.712NO_thin095</v>
          </cell>
          <cell r="B2901" t="str">
            <v xml:space="preserve">EL </v>
          </cell>
          <cell r="C2901">
            <v>1.7</v>
          </cell>
          <cell r="D2901">
            <v>12</v>
          </cell>
          <cell r="E2901" t="str">
            <v>NO_thin</v>
          </cell>
          <cell r="F2901" t="str">
            <v xml:space="preserve"> 95-100</v>
          </cell>
          <cell r="G2901">
            <v>2.39</v>
          </cell>
          <cell r="H2901">
            <v>-1.05</v>
          </cell>
          <cell r="I2901">
            <v>1.34</v>
          </cell>
          <cell r="J2901">
            <v>6.7</v>
          </cell>
          <cell r="K2901">
            <v>894.93</v>
          </cell>
          <cell r="L2901">
            <v>0</v>
          </cell>
          <cell r="M2901">
            <v>894.93</v>
          </cell>
          <cell r="N2901">
            <v>0</v>
          </cell>
        </row>
        <row r="2902">
          <cell r="A2902" t="str">
            <v>EL1.712NO_thin100</v>
          </cell>
          <cell r="B2902" t="str">
            <v xml:space="preserve">EL </v>
          </cell>
          <cell r="C2902">
            <v>1.7</v>
          </cell>
          <cell r="D2902">
            <v>12</v>
          </cell>
          <cell r="E2902" t="str">
            <v>NO_thin</v>
          </cell>
          <cell r="F2902" t="str">
            <v>100-105</v>
          </cell>
          <cell r="G2902">
            <v>2.0299999999999998</v>
          </cell>
          <cell r="H2902">
            <v>-0.4</v>
          </cell>
          <cell r="I2902">
            <v>1.62</v>
          </cell>
          <cell r="J2902">
            <v>8.1199999999999992</v>
          </cell>
          <cell r="K2902">
            <v>903.06</v>
          </cell>
          <cell r="L2902">
            <v>0</v>
          </cell>
          <cell r="M2902">
            <v>903.06</v>
          </cell>
          <cell r="N2902">
            <v>0</v>
          </cell>
        </row>
        <row r="2903">
          <cell r="A2903" t="str">
            <v>EL1.712NO_thin105</v>
          </cell>
          <cell r="B2903" t="str">
            <v xml:space="preserve">EL </v>
          </cell>
          <cell r="C2903">
            <v>1.7</v>
          </cell>
          <cell r="D2903">
            <v>12</v>
          </cell>
          <cell r="E2903" t="str">
            <v>NO_thin</v>
          </cell>
          <cell r="F2903" t="str">
            <v>105-110</v>
          </cell>
          <cell r="G2903">
            <v>1.65</v>
          </cell>
          <cell r="H2903">
            <v>-0.18</v>
          </cell>
          <cell r="I2903">
            <v>1.47</v>
          </cell>
          <cell r="J2903">
            <v>7.36</v>
          </cell>
          <cell r="K2903">
            <v>910.42</v>
          </cell>
          <cell r="L2903">
            <v>0</v>
          </cell>
          <cell r="M2903">
            <v>910.42</v>
          </cell>
          <cell r="N2903">
            <v>0</v>
          </cell>
        </row>
        <row r="2904">
          <cell r="A2904" t="str">
            <v>EL1.712NO_thin110</v>
          </cell>
          <cell r="B2904" t="str">
            <v xml:space="preserve">EL </v>
          </cell>
          <cell r="C2904">
            <v>1.7</v>
          </cell>
          <cell r="D2904">
            <v>12</v>
          </cell>
          <cell r="E2904" t="str">
            <v>NO_thin</v>
          </cell>
          <cell r="F2904" t="str">
            <v>110-115</v>
          </cell>
          <cell r="G2904">
            <v>1.44</v>
          </cell>
          <cell r="H2904">
            <v>-0.13</v>
          </cell>
          <cell r="I2904">
            <v>1.31</v>
          </cell>
          <cell r="J2904">
            <v>6.56</v>
          </cell>
          <cell r="K2904">
            <v>916.98</v>
          </cell>
          <cell r="L2904">
            <v>0</v>
          </cell>
          <cell r="M2904">
            <v>916.98</v>
          </cell>
          <cell r="N2904">
            <v>0</v>
          </cell>
        </row>
        <row r="2905">
          <cell r="A2905" t="str">
            <v>EL1.712NO_thin115</v>
          </cell>
          <cell r="B2905" t="str">
            <v xml:space="preserve">EL </v>
          </cell>
          <cell r="C2905">
            <v>1.7</v>
          </cell>
          <cell r="D2905">
            <v>12</v>
          </cell>
          <cell r="E2905" t="str">
            <v>NO_thin</v>
          </cell>
          <cell r="F2905" t="str">
            <v>115-120</v>
          </cell>
          <cell r="G2905">
            <v>1.22</v>
          </cell>
          <cell r="H2905">
            <v>-0.19</v>
          </cell>
          <cell r="I2905">
            <v>1.03</v>
          </cell>
          <cell r="J2905">
            <v>5.13</v>
          </cell>
          <cell r="K2905">
            <v>922.12</v>
          </cell>
          <cell r="L2905">
            <v>0</v>
          </cell>
          <cell r="M2905">
            <v>922.12</v>
          </cell>
          <cell r="N2905">
            <v>0</v>
          </cell>
        </row>
        <row r="2906">
          <cell r="A2906" t="str">
            <v>EL1.712NO_thin120</v>
          </cell>
          <cell r="B2906" t="str">
            <v xml:space="preserve">EL </v>
          </cell>
          <cell r="C2906">
            <v>1.7</v>
          </cell>
          <cell r="D2906">
            <v>12</v>
          </cell>
          <cell r="E2906" t="str">
            <v>NO_thin</v>
          </cell>
          <cell r="F2906" t="str">
            <v>120-125</v>
          </cell>
          <cell r="G2906">
            <v>1.05</v>
          </cell>
          <cell r="H2906">
            <v>-0.21</v>
          </cell>
          <cell r="I2906">
            <v>0.84</v>
          </cell>
          <cell r="J2906">
            <v>4.18</v>
          </cell>
          <cell r="K2906">
            <v>926.3</v>
          </cell>
          <cell r="L2906">
            <v>0</v>
          </cell>
          <cell r="M2906">
            <v>926.3</v>
          </cell>
          <cell r="N2906">
            <v>0</v>
          </cell>
        </row>
        <row r="2907">
          <cell r="A2907" t="str">
            <v>EL1.712NO_thin125</v>
          </cell>
          <cell r="B2907" t="str">
            <v xml:space="preserve">EL </v>
          </cell>
          <cell r="C2907">
            <v>1.7</v>
          </cell>
          <cell r="D2907">
            <v>12</v>
          </cell>
          <cell r="E2907" t="str">
            <v>NO_thin</v>
          </cell>
          <cell r="F2907" t="str">
            <v>125-130</v>
          </cell>
          <cell r="G2907">
            <v>0.87</v>
          </cell>
          <cell r="H2907">
            <v>-0.22</v>
          </cell>
          <cell r="I2907">
            <v>0.65</v>
          </cell>
          <cell r="J2907">
            <v>3.24</v>
          </cell>
          <cell r="K2907">
            <v>929.53</v>
          </cell>
          <cell r="L2907">
            <v>0</v>
          </cell>
          <cell r="M2907">
            <v>929.53</v>
          </cell>
          <cell r="N2907">
            <v>0</v>
          </cell>
        </row>
        <row r="2908">
          <cell r="A2908" t="str">
            <v>EL1.712NO_thin130</v>
          </cell>
          <cell r="B2908" t="str">
            <v xml:space="preserve">EL </v>
          </cell>
          <cell r="C2908">
            <v>1.7</v>
          </cell>
          <cell r="D2908">
            <v>12</v>
          </cell>
          <cell r="E2908" t="str">
            <v>NO_thin</v>
          </cell>
          <cell r="F2908" t="str">
            <v>130-135</v>
          </cell>
          <cell r="G2908">
            <v>0.74</v>
          </cell>
          <cell r="H2908">
            <v>-0.21</v>
          </cell>
          <cell r="I2908">
            <v>0.53</v>
          </cell>
          <cell r="J2908">
            <v>2.65</v>
          </cell>
          <cell r="K2908">
            <v>932.19</v>
          </cell>
          <cell r="L2908">
            <v>0</v>
          </cell>
          <cell r="M2908">
            <v>932.19</v>
          </cell>
          <cell r="N2908">
            <v>0</v>
          </cell>
        </row>
        <row r="2909">
          <cell r="A2909" t="str">
            <v>EL1.712NO_thin135</v>
          </cell>
          <cell r="B2909" t="str">
            <v xml:space="preserve">EL </v>
          </cell>
          <cell r="C2909">
            <v>1.7</v>
          </cell>
          <cell r="D2909">
            <v>12</v>
          </cell>
          <cell r="E2909" t="str">
            <v>NO_thin</v>
          </cell>
          <cell r="F2909" t="str">
            <v>135-140</v>
          </cell>
          <cell r="G2909">
            <v>0.64</v>
          </cell>
          <cell r="H2909">
            <v>-0.18</v>
          </cell>
          <cell r="I2909">
            <v>0.46</v>
          </cell>
          <cell r="J2909">
            <v>2.3199999999999998</v>
          </cell>
          <cell r="K2909">
            <v>934.51</v>
          </cell>
          <cell r="L2909">
            <v>0</v>
          </cell>
          <cell r="M2909">
            <v>934.51</v>
          </cell>
          <cell r="N2909">
            <v>0</v>
          </cell>
        </row>
        <row r="2910">
          <cell r="A2910" t="str">
            <v>EL1.712NO_thin140</v>
          </cell>
          <cell r="B2910" t="str">
            <v xml:space="preserve">EL </v>
          </cell>
          <cell r="C2910">
            <v>1.7</v>
          </cell>
          <cell r="D2910">
            <v>12</v>
          </cell>
          <cell r="E2910" t="str">
            <v>NO_thin</v>
          </cell>
          <cell r="F2910" t="str">
            <v>140-145</v>
          </cell>
          <cell r="G2910">
            <v>0.56000000000000005</v>
          </cell>
          <cell r="H2910">
            <v>-0.15</v>
          </cell>
          <cell r="I2910">
            <v>0.41</v>
          </cell>
          <cell r="J2910">
            <v>2.04</v>
          </cell>
          <cell r="K2910">
            <v>936.55</v>
          </cell>
          <cell r="L2910">
            <v>0</v>
          </cell>
          <cell r="M2910">
            <v>936.55</v>
          </cell>
          <cell r="N2910">
            <v>0</v>
          </cell>
        </row>
        <row r="2911">
          <cell r="A2911" t="str">
            <v>EL1.712NO_thin145</v>
          </cell>
          <cell r="B2911" t="str">
            <v xml:space="preserve">EL </v>
          </cell>
          <cell r="C2911">
            <v>1.7</v>
          </cell>
          <cell r="D2911">
            <v>12</v>
          </cell>
          <cell r="E2911" t="str">
            <v>NO_thin</v>
          </cell>
          <cell r="F2911" t="str">
            <v>145-150</v>
          </cell>
          <cell r="G2911">
            <v>0.45</v>
          </cell>
          <cell r="H2911">
            <v>-0.13</v>
          </cell>
          <cell r="I2911">
            <v>0.32</v>
          </cell>
          <cell r="J2911">
            <v>1.59</v>
          </cell>
          <cell r="K2911">
            <v>938.13</v>
          </cell>
          <cell r="L2911">
            <v>0</v>
          </cell>
          <cell r="M2911">
            <v>938.13</v>
          </cell>
          <cell r="N2911">
            <v>0</v>
          </cell>
        </row>
        <row r="2912">
          <cell r="A2912" t="str">
            <v>EL1.712NO_thin150</v>
          </cell>
          <cell r="B2912" t="str">
            <v xml:space="preserve">EL </v>
          </cell>
          <cell r="C2912">
            <v>1.7</v>
          </cell>
          <cell r="D2912">
            <v>12</v>
          </cell>
          <cell r="E2912" t="str">
            <v>NO_thin</v>
          </cell>
          <cell r="F2912" t="str">
            <v>150-155</v>
          </cell>
          <cell r="G2912">
            <v>0.43</v>
          </cell>
          <cell r="H2912">
            <v>-0.12</v>
          </cell>
          <cell r="I2912">
            <v>0.31</v>
          </cell>
          <cell r="J2912">
            <v>1.55</v>
          </cell>
          <cell r="K2912">
            <v>939.68</v>
          </cell>
          <cell r="L2912">
            <v>0</v>
          </cell>
          <cell r="M2912">
            <v>939.68</v>
          </cell>
          <cell r="N2912">
            <v>0</v>
          </cell>
        </row>
        <row r="2913">
          <cell r="A2913" t="str">
            <v>EL1.712NO_thin155</v>
          </cell>
          <cell r="B2913" t="str">
            <v xml:space="preserve">EL </v>
          </cell>
          <cell r="C2913">
            <v>1.7</v>
          </cell>
          <cell r="D2913">
            <v>12</v>
          </cell>
          <cell r="E2913" t="str">
            <v>NO_thin</v>
          </cell>
          <cell r="F2913" t="str">
            <v>155-160</v>
          </cell>
          <cell r="G2913">
            <v>0.36</v>
          </cell>
          <cell r="H2913">
            <v>0</v>
          </cell>
          <cell r="I2913">
            <v>0.35</v>
          </cell>
          <cell r="J2913">
            <v>1.77</v>
          </cell>
          <cell r="K2913">
            <v>941.45</v>
          </cell>
          <cell r="L2913">
            <v>0</v>
          </cell>
          <cell r="M2913">
            <v>941.45</v>
          </cell>
          <cell r="N2913">
            <v>0</v>
          </cell>
        </row>
        <row r="2914">
          <cell r="A2914" t="str">
            <v>EL1.712NO_thin160</v>
          </cell>
          <cell r="B2914" t="str">
            <v xml:space="preserve">EL </v>
          </cell>
          <cell r="C2914">
            <v>1.7</v>
          </cell>
          <cell r="D2914">
            <v>12</v>
          </cell>
          <cell r="E2914" t="str">
            <v>NO_thin</v>
          </cell>
          <cell r="F2914" t="str">
            <v>160-165</v>
          </cell>
          <cell r="G2914">
            <v>0.33</v>
          </cell>
          <cell r="H2914">
            <v>-0.11</v>
          </cell>
          <cell r="I2914">
            <v>0.22</v>
          </cell>
          <cell r="J2914">
            <v>1.08</v>
          </cell>
          <cell r="K2914">
            <v>942.53</v>
          </cell>
          <cell r="L2914">
            <v>0</v>
          </cell>
          <cell r="M2914">
            <v>942.53</v>
          </cell>
          <cell r="N2914">
            <v>0</v>
          </cell>
        </row>
        <row r="2915">
          <cell r="A2915" t="str">
            <v>EL1.712NO_thin165</v>
          </cell>
          <cell r="B2915" t="str">
            <v xml:space="preserve">EL </v>
          </cell>
          <cell r="C2915">
            <v>1.7</v>
          </cell>
          <cell r="D2915">
            <v>12</v>
          </cell>
          <cell r="E2915" t="str">
            <v>NO_thin</v>
          </cell>
          <cell r="F2915" t="str">
            <v>165-170</v>
          </cell>
          <cell r="G2915">
            <v>0.21</v>
          </cell>
          <cell r="H2915">
            <v>-0.11</v>
          </cell>
          <cell r="I2915">
            <v>0.1</v>
          </cell>
          <cell r="J2915">
            <v>0.5</v>
          </cell>
          <cell r="K2915">
            <v>943.03</v>
          </cell>
          <cell r="L2915">
            <v>0</v>
          </cell>
          <cell r="M2915">
            <v>943.03</v>
          </cell>
          <cell r="N2915">
            <v>0</v>
          </cell>
        </row>
        <row r="2916">
          <cell r="A2916" t="str">
            <v>EL1.712NO_thin170</v>
          </cell>
          <cell r="B2916" t="str">
            <v xml:space="preserve">EL </v>
          </cell>
          <cell r="C2916">
            <v>1.7</v>
          </cell>
          <cell r="D2916">
            <v>12</v>
          </cell>
          <cell r="E2916" t="str">
            <v>NO_thin</v>
          </cell>
          <cell r="F2916" t="str">
            <v>170-175</v>
          </cell>
          <cell r="G2916">
            <v>0.2</v>
          </cell>
          <cell r="H2916">
            <v>-0.1</v>
          </cell>
          <cell r="I2916">
            <v>0.1</v>
          </cell>
          <cell r="J2916">
            <v>0.48</v>
          </cell>
          <cell r="K2916">
            <v>943.51</v>
          </cell>
          <cell r="L2916">
            <v>0</v>
          </cell>
          <cell r="M2916">
            <v>943.51</v>
          </cell>
          <cell r="N2916">
            <v>0</v>
          </cell>
        </row>
        <row r="2917">
          <cell r="A2917" t="str">
            <v>EL1.712NO_thin175</v>
          </cell>
          <cell r="B2917" t="str">
            <v xml:space="preserve">EL </v>
          </cell>
          <cell r="C2917">
            <v>1.7</v>
          </cell>
          <cell r="D2917">
            <v>12</v>
          </cell>
          <cell r="E2917" t="str">
            <v>NO_thin</v>
          </cell>
          <cell r="F2917" t="str">
            <v>175-180</v>
          </cell>
          <cell r="G2917">
            <v>0.15</v>
          </cell>
          <cell r="H2917">
            <v>-0.09</v>
          </cell>
          <cell r="I2917">
            <v>0.06</v>
          </cell>
          <cell r="J2917">
            <v>0.3</v>
          </cell>
          <cell r="K2917">
            <v>943.81</v>
          </cell>
          <cell r="L2917">
            <v>0</v>
          </cell>
          <cell r="M2917">
            <v>943.81</v>
          </cell>
          <cell r="N2917">
            <v>0</v>
          </cell>
        </row>
        <row r="2918">
          <cell r="A2918" t="str">
            <v>EL1.712NO_thin180</v>
          </cell>
          <cell r="B2918" t="str">
            <v xml:space="preserve">EL </v>
          </cell>
          <cell r="C2918">
            <v>1.7</v>
          </cell>
          <cell r="D2918">
            <v>12</v>
          </cell>
          <cell r="E2918" t="str">
            <v>NO_thin</v>
          </cell>
          <cell r="F2918" t="str">
            <v>180-185</v>
          </cell>
          <cell r="G2918">
            <v>0.2</v>
          </cell>
          <cell r="H2918">
            <v>-7.0000000000000007E-2</v>
          </cell>
          <cell r="I2918">
            <v>0.13</v>
          </cell>
          <cell r="J2918">
            <v>0.67</v>
          </cell>
          <cell r="K2918">
            <v>944.48</v>
          </cell>
          <cell r="L2918">
            <v>0</v>
          </cell>
          <cell r="M2918">
            <v>944.48</v>
          </cell>
          <cell r="N2918">
            <v>0</v>
          </cell>
        </row>
        <row r="2919">
          <cell r="A2919" t="str">
            <v>EL1.712NO_thin185</v>
          </cell>
          <cell r="B2919" t="str">
            <v xml:space="preserve">EL </v>
          </cell>
          <cell r="C2919">
            <v>1.7</v>
          </cell>
          <cell r="D2919">
            <v>12</v>
          </cell>
          <cell r="E2919" t="str">
            <v>NO_thin</v>
          </cell>
          <cell r="F2919" t="str">
            <v>185-190</v>
          </cell>
          <cell r="G2919">
            <v>0.19</v>
          </cell>
          <cell r="H2919">
            <v>-0.05</v>
          </cell>
          <cell r="I2919">
            <v>0.13</v>
          </cell>
          <cell r="J2919">
            <v>0.66</v>
          </cell>
          <cell r="K2919">
            <v>945.15</v>
          </cell>
          <cell r="L2919">
            <v>0</v>
          </cell>
          <cell r="M2919">
            <v>945.15</v>
          </cell>
          <cell r="N2919">
            <v>0</v>
          </cell>
        </row>
        <row r="2920">
          <cell r="A2920" t="str">
            <v>EL1.712NO_thin190</v>
          </cell>
          <cell r="B2920" t="str">
            <v xml:space="preserve">EL </v>
          </cell>
          <cell r="C2920">
            <v>1.7</v>
          </cell>
          <cell r="D2920">
            <v>12</v>
          </cell>
          <cell r="E2920" t="str">
            <v>NO_thin</v>
          </cell>
          <cell r="F2920" t="str">
            <v>190-195</v>
          </cell>
          <cell r="G2920">
            <v>0.16</v>
          </cell>
          <cell r="H2920">
            <v>-0.05</v>
          </cell>
          <cell r="I2920">
            <v>0.11</v>
          </cell>
          <cell r="J2920">
            <v>0.55000000000000004</v>
          </cell>
          <cell r="K2920">
            <v>945.7</v>
          </cell>
          <cell r="L2920">
            <v>0</v>
          </cell>
          <cell r="M2920">
            <v>945.7</v>
          </cell>
          <cell r="N2920">
            <v>0</v>
          </cell>
        </row>
        <row r="2921">
          <cell r="A2921" t="str">
            <v>EL1.712NO_thin195</v>
          </cell>
          <cell r="B2921" t="str">
            <v xml:space="preserve">EL </v>
          </cell>
          <cell r="C2921">
            <v>1.7</v>
          </cell>
          <cell r="D2921">
            <v>12</v>
          </cell>
          <cell r="E2921" t="str">
            <v>NO_thin</v>
          </cell>
          <cell r="F2921" t="str">
            <v>195-200</v>
          </cell>
          <cell r="G2921">
            <v>7.0000000000000007E-2</v>
          </cell>
          <cell r="H2921">
            <v>-0.04</v>
          </cell>
          <cell r="I2921">
            <v>0.03</v>
          </cell>
          <cell r="J2921">
            <v>0.13</v>
          </cell>
          <cell r="K2921">
            <v>945.82</v>
          </cell>
          <cell r="L2921">
            <v>0</v>
          </cell>
          <cell r="M2921">
            <v>945.82</v>
          </cell>
          <cell r="N2921">
            <v>0</v>
          </cell>
        </row>
        <row r="2922">
          <cell r="A2922" t="str">
            <v>EL1.712Thinned000</v>
          </cell>
          <cell r="B2922" t="str">
            <v xml:space="preserve">EL </v>
          </cell>
          <cell r="C2922">
            <v>1.7</v>
          </cell>
          <cell r="D2922">
            <v>12</v>
          </cell>
          <cell r="E2922" t="str">
            <v>Thinned</v>
          </cell>
          <cell r="F2922" t="str">
            <v xml:space="preserve">  0-5</v>
          </cell>
          <cell r="G2922">
            <v>2.4900000000000002</v>
          </cell>
          <cell r="H2922">
            <v>1.1299999999999999</v>
          </cell>
          <cell r="I2922">
            <v>3.62</v>
          </cell>
          <cell r="J2922">
            <v>18.11</v>
          </cell>
          <cell r="K2922">
            <v>18.11</v>
          </cell>
          <cell r="L2922">
            <v>0</v>
          </cell>
          <cell r="M2922">
            <v>18.11</v>
          </cell>
          <cell r="N2922">
            <v>0</v>
          </cell>
        </row>
        <row r="2923">
          <cell r="A2923" t="str">
            <v>EL1.712Thinned005</v>
          </cell>
          <cell r="B2923" t="str">
            <v xml:space="preserve">EL </v>
          </cell>
          <cell r="C2923">
            <v>1.7</v>
          </cell>
          <cell r="D2923">
            <v>12</v>
          </cell>
          <cell r="E2923" t="str">
            <v>Thinned</v>
          </cell>
          <cell r="F2923" t="str">
            <v xml:space="preserve">  5-10</v>
          </cell>
          <cell r="G2923">
            <v>7.6</v>
          </cell>
          <cell r="H2923">
            <v>1.4</v>
          </cell>
          <cell r="I2923">
            <v>8.99</v>
          </cell>
          <cell r="J2923">
            <v>44.96</v>
          </cell>
          <cell r="K2923">
            <v>63.07</v>
          </cell>
          <cell r="L2923">
            <v>0</v>
          </cell>
          <cell r="M2923">
            <v>63.07</v>
          </cell>
          <cell r="N2923">
            <v>0</v>
          </cell>
        </row>
        <row r="2924">
          <cell r="A2924" t="str">
            <v>EL1.712Thinned010</v>
          </cell>
          <cell r="B2924" t="str">
            <v xml:space="preserve">EL </v>
          </cell>
          <cell r="C2924">
            <v>1.7</v>
          </cell>
          <cell r="D2924">
            <v>12</v>
          </cell>
          <cell r="E2924" t="str">
            <v>Thinned</v>
          </cell>
          <cell r="F2924" t="str">
            <v xml:space="preserve"> 10-15</v>
          </cell>
          <cell r="G2924">
            <v>21.45</v>
          </cell>
          <cell r="H2924">
            <v>2</v>
          </cell>
          <cell r="I2924">
            <v>23.45</v>
          </cell>
          <cell r="J2924">
            <v>117.25</v>
          </cell>
          <cell r="K2924">
            <v>180.32</v>
          </cell>
          <cell r="L2924">
            <v>0</v>
          </cell>
          <cell r="M2924">
            <v>180.32</v>
          </cell>
          <cell r="N2924">
            <v>0</v>
          </cell>
        </row>
        <row r="2925">
          <cell r="A2925" t="str">
            <v>EL1.712Thinned015</v>
          </cell>
          <cell r="B2925" t="str">
            <v xml:space="preserve">EL </v>
          </cell>
          <cell r="C2925">
            <v>1.7</v>
          </cell>
          <cell r="D2925">
            <v>12</v>
          </cell>
          <cell r="E2925" t="str">
            <v>Thinned</v>
          </cell>
          <cell r="F2925" t="str">
            <v xml:space="preserve"> 15-20</v>
          </cell>
          <cell r="G2925">
            <v>4.82</v>
          </cell>
          <cell r="H2925">
            <v>4.57</v>
          </cell>
          <cell r="I2925">
            <v>9.39</v>
          </cell>
          <cell r="J2925">
            <v>46.93</v>
          </cell>
          <cell r="K2925">
            <v>227.26</v>
          </cell>
          <cell r="L2925">
            <v>-0.22</v>
          </cell>
          <cell r="M2925">
            <v>227.04</v>
          </cell>
          <cell r="N2925">
            <v>12.85</v>
          </cell>
        </row>
        <row r="2926">
          <cell r="A2926" t="str">
            <v>EL1.712Thinned020</v>
          </cell>
          <cell r="B2926" t="str">
            <v xml:space="preserve">EL </v>
          </cell>
          <cell r="C2926">
            <v>1.7</v>
          </cell>
          <cell r="D2926">
            <v>12</v>
          </cell>
          <cell r="E2926" t="str">
            <v>Thinned</v>
          </cell>
          <cell r="F2926" t="str">
            <v xml:space="preserve"> 20-25</v>
          </cell>
          <cell r="G2926">
            <v>5.34</v>
          </cell>
          <cell r="H2926">
            <v>-0.38</v>
          </cell>
          <cell r="I2926">
            <v>4.95</v>
          </cell>
          <cell r="J2926">
            <v>24.77</v>
          </cell>
          <cell r="K2926">
            <v>252.03</v>
          </cell>
          <cell r="L2926">
            <v>-0.38</v>
          </cell>
          <cell r="M2926">
            <v>251.65</v>
          </cell>
          <cell r="N2926">
            <v>9.16</v>
          </cell>
        </row>
        <row r="2927">
          <cell r="A2927" t="str">
            <v>EL1.712Thinned025</v>
          </cell>
          <cell r="B2927" t="str">
            <v xml:space="preserve">EL </v>
          </cell>
          <cell r="C2927">
            <v>1.7</v>
          </cell>
          <cell r="D2927">
            <v>12</v>
          </cell>
          <cell r="E2927" t="str">
            <v>Thinned</v>
          </cell>
          <cell r="F2927" t="str">
            <v xml:space="preserve"> 25-30</v>
          </cell>
          <cell r="G2927">
            <v>7.19</v>
          </cell>
          <cell r="H2927">
            <v>0.73</v>
          </cell>
          <cell r="I2927">
            <v>7.92</v>
          </cell>
          <cell r="J2927">
            <v>39.619999999999997</v>
          </cell>
          <cell r="K2927">
            <v>291.64</v>
          </cell>
          <cell r="L2927">
            <v>-1.21</v>
          </cell>
          <cell r="M2927">
            <v>290.43</v>
          </cell>
          <cell r="N2927">
            <v>6.45</v>
          </cell>
        </row>
        <row r="2928">
          <cell r="A2928" t="str">
            <v>EL1.712Thinned030</v>
          </cell>
          <cell r="B2928" t="str">
            <v xml:space="preserve">EL </v>
          </cell>
          <cell r="C2928">
            <v>1.7</v>
          </cell>
          <cell r="D2928">
            <v>12</v>
          </cell>
          <cell r="E2928" t="str">
            <v>Thinned</v>
          </cell>
          <cell r="F2928" t="str">
            <v xml:space="preserve"> 30-35</v>
          </cell>
          <cell r="G2928">
            <v>6.68</v>
          </cell>
          <cell r="H2928">
            <v>0.33</v>
          </cell>
          <cell r="I2928">
            <v>7.01</v>
          </cell>
          <cell r="J2928">
            <v>35.06</v>
          </cell>
          <cell r="K2928">
            <v>326.7</v>
          </cell>
          <cell r="L2928">
            <v>-2.06</v>
          </cell>
          <cell r="M2928">
            <v>324.64</v>
          </cell>
          <cell r="N2928">
            <v>6.56</v>
          </cell>
        </row>
        <row r="2929">
          <cell r="A2929" t="str">
            <v>EL1.712Thinned035</v>
          </cell>
          <cell r="B2929" t="str">
            <v xml:space="preserve">EL </v>
          </cell>
          <cell r="C2929">
            <v>1.7</v>
          </cell>
          <cell r="D2929">
            <v>12</v>
          </cell>
          <cell r="E2929" t="str">
            <v>Thinned</v>
          </cell>
          <cell r="F2929" t="str">
            <v xml:space="preserve"> 35-40</v>
          </cell>
          <cell r="G2929">
            <v>5.81</v>
          </cell>
          <cell r="H2929">
            <v>0.15</v>
          </cell>
          <cell r="I2929">
            <v>5.96</v>
          </cell>
          <cell r="J2929">
            <v>29.8</v>
          </cell>
          <cell r="K2929">
            <v>356.5</v>
          </cell>
          <cell r="L2929">
            <v>-2.9</v>
          </cell>
          <cell r="M2929">
            <v>353.6</v>
          </cell>
          <cell r="N2929">
            <v>6.5</v>
          </cell>
        </row>
        <row r="2930">
          <cell r="A2930" t="str">
            <v>EL1.712Thinned040</v>
          </cell>
          <cell r="B2930" t="str">
            <v xml:space="preserve">EL </v>
          </cell>
          <cell r="C2930">
            <v>1.7</v>
          </cell>
          <cell r="D2930">
            <v>12</v>
          </cell>
          <cell r="E2930" t="str">
            <v>Thinned</v>
          </cell>
          <cell r="F2930" t="str">
            <v xml:space="preserve"> 40-45</v>
          </cell>
          <cell r="G2930">
            <v>5.65</v>
          </cell>
          <cell r="H2930">
            <v>-0.73</v>
          </cell>
          <cell r="I2930">
            <v>4.92</v>
          </cell>
          <cell r="J2930">
            <v>24.58</v>
          </cell>
          <cell r="K2930">
            <v>381.08</v>
          </cell>
          <cell r="L2930">
            <v>-3.68</v>
          </cell>
          <cell r="M2930">
            <v>377.4</v>
          </cell>
          <cell r="N2930">
            <v>6.02</v>
          </cell>
        </row>
        <row r="2931">
          <cell r="A2931" t="str">
            <v>EL1.712Thinned045</v>
          </cell>
          <cell r="B2931" t="str">
            <v xml:space="preserve">EL </v>
          </cell>
          <cell r="C2931">
            <v>1.7</v>
          </cell>
          <cell r="D2931">
            <v>12</v>
          </cell>
          <cell r="E2931" t="str">
            <v>Thinned</v>
          </cell>
          <cell r="F2931" t="str">
            <v xml:space="preserve"> 45-50</v>
          </cell>
          <cell r="G2931">
            <v>4.96</v>
          </cell>
          <cell r="H2931">
            <v>-7.0000000000000007E-2</v>
          </cell>
          <cell r="I2931">
            <v>4.9000000000000004</v>
          </cell>
          <cell r="J2931">
            <v>24.5</v>
          </cell>
          <cell r="K2931">
            <v>405.58</v>
          </cell>
          <cell r="L2931">
            <v>-4.33</v>
          </cell>
          <cell r="M2931">
            <v>401.25</v>
          </cell>
          <cell r="N2931">
            <v>5.04</v>
          </cell>
        </row>
        <row r="2932">
          <cell r="A2932" t="str">
            <v>EL1.712Thinned050</v>
          </cell>
          <cell r="B2932" t="str">
            <v xml:space="preserve">EL </v>
          </cell>
          <cell r="C2932">
            <v>1.7</v>
          </cell>
          <cell r="D2932">
            <v>12</v>
          </cell>
          <cell r="E2932" t="str">
            <v>Thinned</v>
          </cell>
          <cell r="F2932" t="str">
            <v xml:space="preserve"> 50-55</v>
          </cell>
          <cell r="G2932">
            <v>5.36</v>
          </cell>
          <cell r="H2932">
            <v>-0.85</v>
          </cell>
          <cell r="I2932">
            <v>4.51</v>
          </cell>
          <cell r="J2932">
            <v>22.57</v>
          </cell>
          <cell r="K2932">
            <v>428.15</v>
          </cell>
          <cell r="L2932">
            <v>-4.96</v>
          </cell>
          <cell r="M2932">
            <v>423.19</v>
          </cell>
          <cell r="N2932">
            <v>4.88</v>
          </cell>
        </row>
        <row r="2933">
          <cell r="A2933" t="str">
            <v>EL1.712Thinned055</v>
          </cell>
          <cell r="B2933" t="str">
            <v xml:space="preserve">EL </v>
          </cell>
          <cell r="C2933">
            <v>1.7</v>
          </cell>
          <cell r="D2933">
            <v>12</v>
          </cell>
          <cell r="E2933" t="str">
            <v>Thinned</v>
          </cell>
          <cell r="F2933" t="str">
            <v xml:space="preserve"> 55-60</v>
          </cell>
          <cell r="G2933">
            <v>3.54</v>
          </cell>
          <cell r="H2933">
            <v>-0.74</v>
          </cell>
          <cell r="I2933">
            <v>2.8</v>
          </cell>
          <cell r="J2933">
            <v>13.98</v>
          </cell>
          <cell r="K2933">
            <v>442.14</v>
          </cell>
          <cell r="L2933">
            <v>-5.53</v>
          </cell>
          <cell r="M2933">
            <v>436.61</v>
          </cell>
          <cell r="N2933">
            <v>4.41</v>
          </cell>
        </row>
        <row r="2934">
          <cell r="A2934" t="str">
            <v>EL1.712Thinned060</v>
          </cell>
          <cell r="B2934" t="str">
            <v xml:space="preserve">EL </v>
          </cell>
          <cell r="C2934">
            <v>1.7</v>
          </cell>
          <cell r="D2934">
            <v>12</v>
          </cell>
          <cell r="E2934" t="str">
            <v>Thinned</v>
          </cell>
          <cell r="F2934" t="str">
            <v xml:space="preserve"> 60-65</v>
          </cell>
          <cell r="G2934">
            <v>3.9</v>
          </cell>
          <cell r="H2934">
            <v>-0.61</v>
          </cell>
          <cell r="I2934">
            <v>3.28</v>
          </cell>
          <cell r="J2934">
            <v>16.420000000000002</v>
          </cell>
          <cell r="K2934">
            <v>458.56</v>
          </cell>
          <cell r="L2934">
            <v>-6.04</v>
          </cell>
          <cell r="M2934">
            <v>452.52</v>
          </cell>
          <cell r="N2934">
            <v>3.98</v>
          </cell>
        </row>
        <row r="2935">
          <cell r="A2935" t="str">
            <v>EL1.712Thinned065</v>
          </cell>
          <cell r="B2935" t="str">
            <v xml:space="preserve">EL </v>
          </cell>
          <cell r="C2935">
            <v>1.7</v>
          </cell>
          <cell r="D2935">
            <v>12</v>
          </cell>
          <cell r="E2935" t="str">
            <v>Thinned</v>
          </cell>
          <cell r="F2935" t="str">
            <v xml:space="preserve"> 65-70</v>
          </cell>
          <cell r="G2935">
            <v>3.46</v>
          </cell>
          <cell r="H2935">
            <v>-0.39</v>
          </cell>
          <cell r="I2935">
            <v>3.07</v>
          </cell>
          <cell r="J2935">
            <v>15.36</v>
          </cell>
          <cell r="K2935">
            <v>473.92</v>
          </cell>
          <cell r="L2935">
            <v>-6.5</v>
          </cell>
          <cell r="M2935">
            <v>467.42</v>
          </cell>
          <cell r="N2935">
            <v>3.59</v>
          </cell>
        </row>
        <row r="2936">
          <cell r="A2936" t="str">
            <v>EL1.712Thinned070</v>
          </cell>
          <cell r="B2936" t="str">
            <v xml:space="preserve">EL </v>
          </cell>
          <cell r="C2936">
            <v>1.7</v>
          </cell>
          <cell r="D2936">
            <v>12</v>
          </cell>
          <cell r="E2936" t="str">
            <v>Thinned</v>
          </cell>
          <cell r="F2936" t="str">
            <v xml:space="preserve"> 70-75</v>
          </cell>
          <cell r="G2936">
            <v>2.71</v>
          </cell>
          <cell r="H2936">
            <v>-0.28000000000000003</v>
          </cell>
          <cell r="I2936">
            <v>2.4300000000000002</v>
          </cell>
          <cell r="J2936">
            <v>12.14</v>
          </cell>
          <cell r="K2936">
            <v>486.06</v>
          </cell>
          <cell r="L2936">
            <v>-6.92</v>
          </cell>
          <cell r="M2936">
            <v>479.14</v>
          </cell>
          <cell r="N2936">
            <v>3.21</v>
          </cell>
        </row>
        <row r="2937">
          <cell r="A2937" t="str">
            <v>EL1.712Thinned075</v>
          </cell>
          <cell r="B2937" t="str">
            <v xml:space="preserve">EL </v>
          </cell>
          <cell r="C2937">
            <v>1.7</v>
          </cell>
          <cell r="D2937">
            <v>12</v>
          </cell>
          <cell r="E2937" t="str">
            <v>Thinned</v>
          </cell>
          <cell r="F2937" t="str">
            <v xml:space="preserve"> 75-80</v>
          </cell>
          <cell r="G2937">
            <v>1.87</v>
          </cell>
          <cell r="H2937">
            <v>-0.23</v>
          </cell>
          <cell r="I2937">
            <v>1.64</v>
          </cell>
          <cell r="J2937">
            <v>8.2100000000000009</v>
          </cell>
          <cell r="K2937">
            <v>494.27</v>
          </cell>
          <cell r="L2937">
            <v>-7.29</v>
          </cell>
          <cell r="M2937">
            <v>486.97999999999996</v>
          </cell>
          <cell r="N2937">
            <v>2.91</v>
          </cell>
        </row>
        <row r="2938">
          <cell r="A2938" t="str">
            <v>EL1.712Thinned080</v>
          </cell>
          <cell r="B2938" t="str">
            <v xml:space="preserve">EL </v>
          </cell>
          <cell r="C2938">
            <v>1.7</v>
          </cell>
          <cell r="D2938">
            <v>12</v>
          </cell>
          <cell r="E2938" t="str">
            <v>Thinned</v>
          </cell>
          <cell r="F2938" t="str">
            <v xml:space="preserve"> 80-85</v>
          </cell>
          <cell r="G2938">
            <v>2</v>
          </cell>
          <cell r="H2938">
            <v>-0.16</v>
          </cell>
          <cell r="I2938">
            <v>1.83</v>
          </cell>
          <cell r="J2938">
            <v>9.16</v>
          </cell>
          <cell r="K2938">
            <v>503.43</v>
          </cell>
          <cell r="L2938">
            <v>-7.64</v>
          </cell>
          <cell r="M2938">
            <v>495.79</v>
          </cell>
          <cell r="N2938">
            <v>2.65</v>
          </cell>
        </row>
        <row r="2939">
          <cell r="A2939" t="str">
            <v>EL1.712Thinned085</v>
          </cell>
          <cell r="B2939" t="str">
            <v xml:space="preserve">EL </v>
          </cell>
          <cell r="C2939">
            <v>1.7</v>
          </cell>
          <cell r="D2939">
            <v>12</v>
          </cell>
          <cell r="E2939" t="str">
            <v>Thinned</v>
          </cell>
          <cell r="F2939" t="str">
            <v xml:space="preserve"> 85-90</v>
          </cell>
          <cell r="G2939">
            <v>1.77</v>
          </cell>
          <cell r="H2939">
            <v>-0.16</v>
          </cell>
          <cell r="I2939">
            <v>1.62</v>
          </cell>
          <cell r="J2939">
            <v>8.08</v>
          </cell>
          <cell r="K2939">
            <v>511.51</v>
          </cell>
          <cell r="L2939">
            <v>-7.95</v>
          </cell>
          <cell r="M2939">
            <v>503.56</v>
          </cell>
          <cell r="N2939">
            <v>2.39</v>
          </cell>
        </row>
        <row r="2940">
          <cell r="A2940" t="str">
            <v>EL1.712Thinned090</v>
          </cell>
          <cell r="B2940" t="str">
            <v xml:space="preserve">EL </v>
          </cell>
          <cell r="C2940">
            <v>1.7</v>
          </cell>
          <cell r="D2940">
            <v>12</v>
          </cell>
          <cell r="E2940" t="str">
            <v>Thinned</v>
          </cell>
          <cell r="F2940" t="str">
            <v xml:space="preserve"> 90-95</v>
          </cell>
          <cell r="G2940">
            <v>1.66</v>
          </cell>
          <cell r="H2940">
            <v>-0.1</v>
          </cell>
          <cell r="I2940">
            <v>1.56</v>
          </cell>
          <cell r="J2940">
            <v>7.8</v>
          </cell>
          <cell r="K2940">
            <v>519.30999999999995</v>
          </cell>
          <cell r="L2940">
            <v>-8.2200000000000006</v>
          </cell>
          <cell r="M2940">
            <v>511.08999999999992</v>
          </cell>
          <cell r="N2940">
            <v>2.17</v>
          </cell>
        </row>
        <row r="2941">
          <cell r="A2941" t="str">
            <v>EL1.712Thinned095</v>
          </cell>
          <cell r="B2941" t="str">
            <v xml:space="preserve">EL </v>
          </cell>
          <cell r="C2941">
            <v>1.7</v>
          </cell>
          <cell r="D2941">
            <v>12</v>
          </cell>
          <cell r="E2941" t="str">
            <v>Thinned</v>
          </cell>
          <cell r="F2941" t="str">
            <v xml:space="preserve"> 95-100</v>
          </cell>
          <cell r="G2941">
            <v>0.81</v>
          </cell>
          <cell r="H2941">
            <v>-0.15</v>
          </cell>
          <cell r="I2941">
            <v>0.66</v>
          </cell>
          <cell r="J2941">
            <v>3.28</v>
          </cell>
          <cell r="K2941">
            <v>522.58000000000004</v>
          </cell>
          <cell r="L2941">
            <v>-8.48</v>
          </cell>
          <cell r="M2941">
            <v>514.1</v>
          </cell>
          <cell r="N2941">
            <v>1.94</v>
          </cell>
        </row>
        <row r="2942">
          <cell r="A2942" t="str">
            <v>EL1.712Thinned100</v>
          </cell>
          <cell r="B2942" t="str">
            <v xml:space="preserve">EL </v>
          </cell>
          <cell r="C2942">
            <v>1.7</v>
          </cell>
          <cell r="D2942">
            <v>12</v>
          </cell>
          <cell r="E2942" t="str">
            <v>Thinned</v>
          </cell>
          <cell r="F2942" t="str">
            <v>100-105</v>
          </cell>
          <cell r="G2942">
            <v>0.96</v>
          </cell>
          <cell r="H2942">
            <v>-0.13</v>
          </cell>
          <cell r="I2942">
            <v>0.83</v>
          </cell>
          <cell r="J2942">
            <v>4.1500000000000004</v>
          </cell>
          <cell r="K2942">
            <v>526.73</v>
          </cell>
          <cell r="L2942">
            <v>-8.6999999999999993</v>
          </cell>
          <cell r="M2942">
            <v>518.03</v>
          </cell>
          <cell r="N2942">
            <v>1.73</v>
          </cell>
        </row>
        <row r="2943">
          <cell r="A2943" t="str">
            <v>EL1.712Thinned105</v>
          </cell>
          <cell r="B2943" t="str">
            <v xml:space="preserve">EL </v>
          </cell>
          <cell r="C2943">
            <v>1.7</v>
          </cell>
          <cell r="D2943">
            <v>12</v>
          </cell>
          <cell r="E2943" t="str">
            <v>Thinned</v>
          </cell>
          <cell r="F2943" t="str">
            <v>105-110</v>
          </cell>
          <cell r="G2943">
            <v>0.74</v>
          </cell>
          <cell r="H2943">
            <v>-0.1</v>
          </cell>
          <cell r="I2943">
            <v>0.64</v>
          </cell>
          <cell r="J2943">
            <v>3.18</v>
          </cell>
          <cell r="K2943">
            <v>529.91</v>
          </cell>
          <cell r="L2943">
            <v>-8.9</v>
          </cell>
          <cell r="M2943">
            <v>521.01</v>
          </cell>
          <cell r="N2943">
            <v>1.55</v>
          </cell>
        </row>
        <row r="2944">
          <cell r="A2944" t="str">
            <v>EL1.712Thinned110</v>
          </cell>
          <cell r="B2944" t="str">
            <v xml:space="preserve">EL </v>
          </cell>
          <cell r="C2944">
            <v>1.7</v>
          </cell>
          <cell r="D2944">
            <v>12</v>
          </cell>
          <cell r="E2944" t="str">
            <v>Thinned</v>
          </cell>
          <cell r="F2944" t="str">
            <v>110-115</v>
          </cell>
          <cell r="G2944">
            <v>0.59</v>
          </cell>
          <cell r="H2944">
            <v>-0.09</v>
          </cell>
          <cell r="I2944">
            <v>0.5</v>
          </cell>
          <cell r="J2944">
            <v>2.5099999999999998</v>
          </cell>
          <cell r="K2944">
            <v>532.41999999999996</v>
          </cell>
          <cell r="L2944">
            <v>-9.08</v>
          </cell>
          <cell r="M2944">
            <v>523.33999999999992</v>
          </cell>
          <cell r="N2944">
            <v>1.39</v>
          </cell>
        </row>
        <row r="2945">
          <cell r="A2945" t="str">
            <v>EL1.712Thinned115</v>
          </cell>
          <cell r="B2945" t="str">
            <v xml:space="preserve">EL </v>
          </cell>
          <cell r="C2945">
            <v>1.7</v>
          </cell>
          <cell r="D2945">
            <v>12</v>
          </cell>
          <cell r="E2945" t="str">
            <v>Thinned</v>
          </cell>
          <cell r="F2945" t="str">
            <v>115-120</v>
          </cell>
          <cell r="G2945">
            <v>0.44</v>
          </cell>
          <cell r="H2945">
            <v>-0.08</v>
          </cell>
          <cell r="I2945">
            <v>0.35</v>
          </cell>
          <cell r="J2945">
            <v>1.77</v>
          </cell>
          <cell r="K2945">
            <v>534.19000000000005</v>
          </cell>
          <cell r="L2945">
            <v>-9.24</v>
          </cell>
          <cell r="M2945">
            <v>524.95000000000005</v>
          </cell>
          <cell r="N2945">
            <v>1.24</v>
          </cell>
        </row>
        <row r="2946">
          <cell r="A2946" t="str">
            <v>EL1.712Thinned120</v>
          </cell>
          <cell r="B2946" t="str">
            <v xml:space="preserve">EL </v>
          </cell>
          <cell r="C2946">
            <v>1.7</v>
          </cell>
          <cell r="D2946">
            <v>12</v>
          </cell>
          <cell r="E2946" t="str">
            <v>Thinned</v>
          </cell>
          <cell r="F2946" t="str">
            <v>120-125</v>
          </cell>
          <cell r="G2946">
            <v>0.35</v>
          </cell>
          <cell r="H2946">
            <v>-7.0000000000000007E-2</v>
          </cell>
          <cell r="I2946">
            <v>0.28000000000000003</v>
          </cell>
          <cell r="J2946">
            <v>1.38</v>
          </cell>
          <cell r="K2946">
            <v>535.58000000000004</v>
          </cell>
          <cell r="L2946">
            <v>-9.3800000000000008</v>
          </cell>
          <cell r="M2946">
            <v>526.20000000000005</v>
          </cell>
          <cell r="N2946">
            <v>1.1100000000000001</v>
          </cell>
        </row>
        <row r="2947">
          <cell r="A2947" t="str">
            <v>EL1.712Thinned125</v>
          </cell>
          <cell r="B2947" t="str">
            <v xml:space="preserve">EL </v>
          </cell>
          <cell r="C2947">
            <v>1.7</v>
          </cell>
          <cell r="D2947">
            <v>12</v>
          </cell>
          <cell r="E2947" t="str">
            <v>Thinned</v>
          </cell>
          <cell r="F2947" t="str">
            <v>125-130</v>
          </cell>
          <cell r="G2947">
            <v>0.24</v>
          </cell>
          <cell r="H2947">
            <v>-7.0000000000000007E-2</v>
          </cell>
          <cell r="I2947">
            <v>0.17</v>
          </cell>
          <cell r="J2947">
            <v>0.85</v>
          </cell>
          <cell r="K2947">
            <v>536.41999999999996</v>
          </cell>
          <cell r="L2947">
            <v>-9.51</v>
          </cell>
          <cell r="M2947">
            <v>526.91</v>
          </cell>
          <cell r="N2947">
            <v>1</v>
          </cell>
        </row>
        <row r="2948">
          <cell r="A2948" t="str">
            <v>EL1.712Thinned130</v>
          </cell>
          <cell r="B2948" t="str">
            <v xml:space="preserve">EL </v>
          </cell>
          <cell r="C2948">
            <v>1.7</v>
          </cell>
          <cell r="D2948">
            <v>12</v>
          </cell>
          <cell r="E2948" t="str">
            <v>Thinned</v>
          </cell>
          <cell r="F2948" t="str">
            <v>130-135</v>
          </cell>
          <cell r="G2948">
            <v>0.21</v>
          </cell>
          <cell r="H2948">
            <v>-0.06</v>
          </cell>
          <cell r="I2948">
            <v>0.15</v>
          </cell>
          <cell r="J2948">
            <v>0.73</v>
          </cell>
          <cell r="K2948">
            <v>537.15</v>
          </cell>
          <cell r="L2948">
            <v>-9.6300000000000008</v>
          </cell>
          <cell r="M2948">
            <v>527.52</v>
          </cell>
          <cell r="N2948">
            <v>0.89</v>
          </cell>
        </row>
        <row r="2949">
          <cell r="A2949" t="str">
            <v>EL1.712Thinned135</v>
          </cell>
          <cell r="B2949" t="str">
            <v xml:space="preserve">EL </v>
          </cell>
          <cell r="C2949">
            <v>1.7</v>
          </cell>
          <cell r="D2949">
            <v>12</v>
          </cell>
          <cell r="E2949" t="str">
            <v>Thinned</v>
          </cell>
          <cell r="F2949" t="str">
            <v>135-140</v>
          </cell>
          <cell r="G2949">
            <v>0.14000000000000001</v>
          </cell>
          <cell r="H2949">
            <v>-0.06</v>
          </cell>
          <cell r="I2949">
            <v>0.09</v>
          </cell>
          <cell r="J2949">
            <v>0.44</v>
          </cell>
          <cell r="K2949">
            <v>537.59</v>
          </cell>
          <cell r="L2949">
            <v>-9.73</v>
          </cell>
          <cell r="M2949">
            <v>527.86</v>
          </cell>
          <cell r="N2949">
            <v>0.8</v>
          </cell>
        </row>
        <row r="2950">
          <cell r="A2950" t="str">
            <v>EL1.712Thinned140</v>
          </cell>
          <cell r="B2950" t="str">
            <v xml:space="preserve">EL </v>
          </cell>
          <cell r="C2950">
            <v>1.7</v>
          </cell>
          <cell r="D2950">
            <v>12</v>
          </cell>
          <cell r="E2950" t="str">
            <v>Thinned</v>
          </cell>
          <cell r="F2950" t="str">
            <v>140-145</v>
          </cell>
          <cell r="G2950">
            <v>0.08</v>
          </cell>
          <cell r="H2950">
            <v>-0.05</v>
          </cell>
          <cell r="I2950">
            <v>0.03</v>
          </cell>
          <cell r="J2950">
            <v>0.13</v>
          </cell>
          <cell r="K2950">
            <v>537.72</v>
          </cell>
          <cell r="L2950">
            <v>-9.82</v>
          </cell>
          <cell r="M2950">
            <v>527.9</v>
          </cell>
          <cell r="N2950">
            <v>0.72</v>
          </cell>
        </row>
        <row r="2951">
          <cell r="A2951" t="str">
            <v>EL1.712Thinned145</v>
          </cell>
          <cell r="B2951" t="str">
            <v xml:space="preserve">EL </v>
          </cell>
          <cell r="C2951">
            <v>1.7</v>
          </cell>
          <cell r="D2951">
            <v>12</v>
          </cell>
          <cell r="E2951" t="str">
            <v>Thinned</v>
          </cell>
          <cell r="F2951" t="str">
            <v>145-150</v>
          </cell>
          <cell r="G2951">
            <v>7.0000000000000007E-2</v>
          </cell>
          <cell r="H2951">
            <v>-0.05</v>
          </cell>
          <cell r="I2951">
            <v>0.02</v>
          </cell>
          <cell r="J2951">
            <v>0.11</v>
          </cell>
          <cell r="K2951">
            <v>537.83000000000004</v>
          </cell>
          <cell r="L2951">
            <v>-9.91</v>
          </cell>
          <cell r="M2951">
            <v>527.92000000000007</v>
          </cell>
          <cell r="N2951">
            <v>0.64</v>
          </cell>
        </row>
        <row r="2952">
          <cell r="A2952" t="str">
            <v>EL1.712Thinned150</v>
          </cell>
          <cell r="B2952" t="str">
            <v xml:space="preserve">EL </v>
          </cell>
          <cell r="C2952">
            <v>1.7</v>
          </cell>
          <cell r="D2952">
            <v>12</v>
          </cell>
          <cell r="E2952" t="str">
            <v>Thinned</v>
          </cell>
          <cell r="F2952" t="str">
            <v>150-155</v>
          </cell>
          <cell r="G2952">
            <v>0.01</v>
          </cell>
          <cell r="H2952">
            <v>-0.04</v>
          </cell>
          <cell r="I2952">
            <v>-0.03</v>
          </cell>
          <cell r="J2952">
            <v>-0.15</v>
          </cell>
          <cell r="K2952">
            <v>537.67999999999995</v>
          </cell>
          <cell r="L2952">
            <v>-9.98</v>
          </cell>
          <cell r="M2952">
            <v>527.69999999999993</v>
          </cell>
          <cell r="N2952">
            <v>0.57999999999999996</v>
          </cell>
        </row>
        <row r="2953">
          <cell r="A2953" t="str">
            <v>EL1.712Thinned155</v>
          </cell>
          <cell r="B2953" t="str">
            <v xml:space="preserve">EL </v>
          </cell>
          <cell r="C2953">
            <v>1.7</v>
          </cell>
          <cell r="D2953">
            <v>12</v>
          </cell>
          <cell r="E2953" t="str">
            <v>Thinned</v>
          </cell>
          <cell r="F2953" t="str">
            <v>155-160</v>
          </cell>
          <cell r="G2953">
            <v>0.01</v>
          </cell>
          <cell r="H2953">
            <v>-0.04</v>
          </cell>
          <cell r="I2953">
            <v>-0.03</v>
          </cell>
          <cell r="J2953">
            <v>-0.14000000000000001</v>
          </cell>
          <cell r="K2953">
            <v>537.54</v>
          </cell>
          <cell r="L2953">
            <v>-10.050000000000001</v>
          </cell>
          <cell r="M2953">
            <v>527.49</v>
          </cell>
          <cell r="N2953">
            <v>0.52</v>
          </cell>
        </row>
        <row r="2954">
          <cell r="A2954" t="str">
            <v>EL1.712Thinned160</v>
          </cell>
          <cell r="B2954" t="str">
            <v xml:space="preserve">EL </v>
          </cell>
          <cell r="C2954">
            <v>1.7</v>
          </cell>
          <cell r="D2954">
            <v>12</v>
          </cell>
          <cell r="E2954" t="str">
            <v>Thinned</v>
          </cell>
          <cell r="F2954" t="str">
            <v>160-165</v>
          </cell>
          <cell r="G2954">
            <v>-0.01</v>
          </cell>
          <cell r="H2954">
            <v>-0.03</v>
          </cell>
          <cell r="I2954">
            <v>-0.04</v>
          </cell>
          <cell r="J2954">
            <v>-0.22</v>
          </cell>
          <cell r="K2954">
            <v>537.32000000000005</v>
          </cell>
          <cell r="L2954">
            <v>-10.11</v>
          </cell>
          <cell r="M2954">
            <v>527.21</v>
          </cell>
          <cell r="N2954">
            <v>0.46</v>
          </cell>
        </row>
        <row r="2955">
          <cell r="A2955" t="str">
            <v>EL1.712Thinned165</v>
          </cell>
          <cell r="B2955" t="str">
            <v xml:space="preserve">EL </v>
          </cell>
          <cell r="C2955">
            <v>1.7</v>
          </cell>
          <cell r="D2955">
            <v>12</v>
          </cell>
          <cell r="E2955" t="str">
            <v>Thinned</v>
          </cell>
          <cell r="F2955" t="str">
            <v>165-170</v>
          </cell>
          <cell r="G2955">
            <v>-0.03</v>
          </cell>
          <cell r="H2955">
            <v>-0.03</v>
          </cell>
          <cell r="I2955">
            <v>-0.06</v>
          </cell>
          <cell r="J2955">
            <v>-0.3</v>
          </cell>
          <cell r="K2955">
            <v>537.02</v>
          </cell>
          <cell r="L2955">
            <v>-10.16</v>
          </cell>
          <cell r="M2955">
            <v>526.86</v>
          </cell>
          <cell r="N2955">
            <v>0.41</v>
          </cell>
        </row>
        <row r="2956">
          <cell r="A2956" t="str">
            <v>EL1.712Thinned170</v>
          </cell>
          <cell r="B2956" t="str">
            <v xml:space="preserve">EL </v>
          </cell>
          <cell r="C2956">
            <v>1.7</v>
          </cell>
          <cell r="D2956">
            <v>12</v>
          </cell>
          <cell r="E2956" t="str">
            <v>Thinned</v>
          </cell>
          <cell r="F2956" t="str">
            <v>170-175</v>
          </cell>
          <cell r="G2956">
            <v>-0.06</v>
          </cell>
          <cell r="H2956">
            <v>-0.03</v>
          </cell>
          <cell r="I2956">
            <v>-0.09</v>
          </cell>
          <cell r="J2956">
            <v>-0.43</v>
          </cell>
          <cell r="K2956">
            <v>536.58000000000004</v>
          </cell>
          <cell r="L2956">
            <v>-10.210000000000001</v>
          </cell>
          <cell r="M2956">
            <v>526.37</v>
          </cell>
          <cell r="N2956">
            <v>0.37</v>
          </cell>
        </row>
        <row r="2957">
          <cell r="A2957" t="str">
            <v>EL1.712Thinned175</v>
          </cell>
          <cell r="B2957" t="str">
            <v xml:space="preserve">EL </v>
          </cell>
          <cell r="C2957">
            <v>1.7</v>
          </cell>
          <cell r="D2957">
            <v>12</v>
          </cell>
          <cell r="E2957" t="str">
            <v>Thinned</v>
          </cell>
          <cell r="F2957" t="str">
            <v>175-180</v>
          </cell>
          <cell r="G2957">
            <v>-0.01</v>
          </cell>
          <cell r="H2957">
            <v>-0.02</v>
          </cell>
          <cell r="I2957">
            <v>-0.04</v>
          </cell>
          <cell r="J2957">
            <v>-0.18</v>
          </cell>
          <cell r="K2957">
            <v>536.4</v>
          </cell>
          <cell r="L2957">
            <v>-10.25</v>
          </cell>
          <cell r="M2957">
            <v>526.15</v>
          </cell>
          <cell r="N2957">
            <v>0.33</v>
          </cell>
        </row>
        <row r="2958">
          <cell r="A2958" t="str">
            <v>EL1.712Thinned180</v>
          </cell>
          <cell r="B2958" t="str">
            <v xml:space="preserve">EL </v>
          </cell>
          <cell r="C2958">
            <v>1.7</v>
          </cell>
          <cell r="D2958">
            <v>12</v>
          </cell>
          <cell r="E2958" t="str">
            <v>Thinned</v>
          </cell>
          <cell r="F2958" t="str">
            <v>180-185</v>
          </cell>
          <cell r="G2958">
            <v>-0.05</v>
          </cell>
          <cell r="H2958">
            <v>-0.02</v>
          </cell>
          <cell r="I2958">
            <v>-7.0000000000000007E-2</v>
          </cell>
          <cell r="J2958">
            <v>-0.35</v>
          </cell>
          <cell r="K2958">
            <v>536.04999999999995</v>
          </cell>
          <cell r="L2958">
            <v>-10.29</v>
          </cell>
          <cell r="M2958">
            <v>525.76</v>
          </cell>
          <cell r="N2958">
            <v>0.3</v>
          </cell>
        </row>
        <row r="2959">
          <cell r="A2959" t="str">
            <v>EL1.712Thinned185</v>
          </cell>
          <cell r="B2959" t="str">
            <v xml:space="preserve">EL </v>
          </cell>
          <cell r="C2959">
            <v>1.7</v>
          </cell>
          <cell r="D2959">
            <v>12</v>
          </cell>
          <cell r="E2959" t="str">
            <v>Thinned</v>
          </cell>
          <cell r="F2959" t="str">
            <v>185-190</v>
          </cell>
          <cell r="G2959">
            <v>-0.05</v>
          </cell>
          <cell r="H2959">
            <v>-0.02</v>
          </cell>
          <cell r="I2959">
            <v>-7.0000000000000007E-2</v>
          </cell>
          <cell r="J2959">
            <v>-0.37</v>
          </cell>
          <cell r="K2959">
            <v>535.67999999999995</v>
          </cell>
          <cell r="L2959">
            <v>-10.32</v>
          </cell>
          <cell r="M2959">
            <v>525.3599999999999</v>
          </cell>
          <cell r="N2959">
            <v>0.27</v>
          </cell>
        </row>
        <row r="2960">
          <cell r="A2960" t="str">
            <v>EL1.712Thinned190</v>
          </cell>
          <cell r="B2960" t="str">
            <v xml:space="preserve">EL </v>
          </cell>
          <cell r="C2960">
            <v>1.7</v>
          </cell>
          <cell r="D2960">
            <v>12</v>
          </cell>
          <cell r="E2960" t="str">
            <v>Thinned</v>
          </cell>
          <cell r="F2960" t="str">
            <v>190-195</v>
          </cell>
          <cell r="G2960">
            <v>-0.06</v>
          </cell>
          <cell r="H2960">
            <v>-0.02</v>
          </cell>
          <cell r="I2960">
            <v>-0.08</v>
          </cell>
          <cell r="J2960">
            <v>-0.41</v>
          </cell>
          <cell r="K2960">
            <v>535.26</v>
          </cell>
          <cell r="L2960">
            <v>-10.35</v>
          </cell>
          <cell r="M2960">
            <v>524.91</v>
          </cell>
          <cell r="N2960">
            <v>0.24</v>
          </cell>
        </row>
        <row r="2961">
          <cell r="A2961" t="str">
            <v>EL1.712Thinned195</v>
          </cell>
          <cell r="B2961" t="str">
            <v xml:space="preserve">EL </v>
          </cell>
          <cell r="C2961">
            <v>1.7</v>
          </cell>
          <cell r="D2961">
            <v>12</v>
          </cell>
          <cell r="E2961" t="str">
            <v>Thinned</v>
          </cell>
          <cell r="F2961" t="str">
            <v>195-200</v>
          </cell>
          <cell r="G2961">
            <v>-7.0000000000000007E-2</v>
          </cell>
          <cell r="H2961">
            <v>-0.02</v>
          </cell>
          <cell r="I2961">
            <v>-0.09</v>
          </cell>
          <cell r="J2961">
            <v>-0.43</v>
          </cell>
          <cell r="K2961">
            <v>534.83000000000004</v>
          </cell>
          <cell r="L2961">
            <v>-10.38</v>
          </cell>
          <cell r="M2961">
            <v>524.45000000000005</v>
          </cell>
          <cell r="N2961">
            <v>0.21</v>
          </cell>
        </row>
        <row r="2962">
          <cell r="A2962" t="str">
            <v>GF1.812NO_thin000</v>
          </cell>
          <cell r="B2962" t="str">
            <v xml:space="preserve">GF </v>
          </cell>
          <cell r="C2962">
            <v>1.8</v>
          </cell>
          <cell r="D2962">
            <v>12</v>
          </cell>
          <cell r="E2962" t="str">
            <v>NO_thin</v>
          </cell>
          <cell r="F2962" t="str">
            <v xml:space="preserve">  0-5</v>
          </cell>
          <cell r="G2962">
            <v>0.32</v>
          </cell>
          <cell r="H2962">
            <v>0.74</v>
          </cell>
          <cell r="I2962">
            <v>1.05</v>
          </cell>
          <cell r="J2962">
            <v>5.27</v>
          </cell>
          <cell r="K2962">
            <v>5.27</v>
          </cell>
          <cell r="L2962">
            <v>0</v>
          </cell>
          <cell r="M2962">
            <v>5.27</v>
          </cell>
          <cell r="N2962">
            <v>0</v>
          </cell>
        </row>
        <row r="2963">
          <cell r="A2963" t="str">
            <v>GF1.812NO_thin005</v>
          </cell>
          <cell r="B2963" t="str">
            <v xml:space="preserve">GF </v>
          </cell>
          <cell r="C2963">
            <v>1.8</v>
          </cell>
          <cell r="D2963">
            <v>12</v>
          </cell>
          <cell r="E2963" t="str">
            <v>NO_thin</v>
          </cell>
          <cell r="F2963" t="str">
            <v xml:space="preserve">  5-10</v>
          </cell>
          <cell r="G2963">
            <v>0.96</v>
          </cell>
          <cell r="H2963">
            <v>0.91</v>
          </cell>
          <cell r="I2963">
            <v>1.87</v>
          </cell>
          <cell r="J2963">
            <v>9.3699999999999992</v>
          </cell>
          <cell r="K2963">
            <v>14.64</v>
          </cell>
          <cell r="L2963">
            <v>0</v>
          </cell>
          <cell r="M2963">
            <v>14.64</v>
          </cell>
          <cell r="N2963">
            <v>0</v>
          </cell>
        </row>
        <row r="2964">
          <cell r="A2964" t="str">
            <v>GF1.812NO_thin010</v>
          </cell>
          <cell r="B2964" t="str">
            <v xml:space="preserve">GF </v>
          </cell>
          <cell r="C2964">
            <v>1.8</v>
          </cell>
          <cell r="D2964">
            <v>12</v>
          </cell>
          <cell r="E2964" t="str">
            <v>NO_thin</v>
          </cell>
          <cell r="F2964" t="str">
            <v xml:space="preserve"> 10-15</v>
          </cell>
          <cell r="G2964">
            <v>2.94</v>
          </cell>
          <cell r="H2964">
            <v>0.91</v>
          </cell>
          <cell r="I2964">
            <v>3.86</v>
          </cell>
          <cell r="J2964">
            <v>19.29</v>
          </cell>
          <cell r="K2964">
            <v>33.93</v>
          </cell>
          <cell r="L2964">
            <v>0</v>
          </cell>
          <cell r="M2964">
            <v>33.93</v>
          </cell>
          <cell r="N2964">
            <v>0</v>
          </cell>
        </row>
        <row r="2965">
          <cell r="A2965" t="str">
            <v>GF1.812NO_thin015</v>
          </cell>
          <cell r="B2965" t="str">
            <v xml:space="preserve">GF </v>
          </cell>
          <cell r="C2965">
            <v>1.8</v>
          </cell>
          <cell r="D2965">
            <v>12</v>
          </cell>
          <cell r="E2965" t="str">
            <v>NO_thin</v>
          </cell>
          <cell r="F2965" t="str">
            <v xml:space="preserve"> 15-20</v>
          </cell>
          <cell r="G2965">
            <v>8.98</v>
          </cell>
          <cell r="H2965">
            <v>0.92</v>
          </cell>
          <cell r="I2965">
            <v>9.9</v>
          </cell>
          <cell r="J2965">
            <v>49.48</v>
          </cell>
          <cell r="K2965">
            <v>83.41</v>
          </cell>
          <cell r="L2965">
            <v>0</v>
          </cell>
          <cell r="M2965">
            <v>83.41</v>
          </cell>
          <cell r="N2965">
            <v>0</v>
          </cell>
        </row>
        <row r="2966">
          <cell r="A2966" t="str">
            <v>GF1.812NO_thin020</v>
          </cell>
          <cell r="B2966" t="str">
            <v xml:space="preserve">GF </v>
          </cell>
          <cell r="C2966">
            <v>1.8</v>
          </cell>
          <cell r="D2966">
            <v>12</v>
          </cell>
          <cell r="E2966" t="str">
            <v>NO_thin</v>
          </cell>
          <cell r="F2966" t="str">
            <v xml:space="preserve"> 20-25</v>
          </cell>
          <cell r="G2966">
            <v>23.51</v>
          </cell>
          <cell r="H2966">
            <v>2.44</v>
          </cell>
          <cell r="I2966">
            <v>25.95</v>
          </cell>
          <cell r="J2966">
            <v>129.74</v>
          </cell>
          <cell r="K2966">
            <v>213.15</v>
          </cell>
          <cell r="L2966">
            <v>0</v>
          </cell>
          <cell r="M2966">
            <v>213.15</v>
          </cell>
          <cell r="N2966">
            <v>0</v>
          </cell>
        </row>
        <row r="2967">
          <cell r="A2967" t="str">
            <v>GF1.812NO_thin025</v>
          </cell>
          <cell r="B2967" t="str">
            <v xml:space="preserve">GF </v>
          </cell>
          <cell r="C2967">
            <v>1.8</v>
          </cell>
          <cell r="D2967">
            <v>12</v>
          </cell>
          <cell r="E2967" t="str">
            <v>NO_thin</v>
          </cell>
          <cell r="F2967" t="str">
            <v xml:space="preserve"> 25-30</v>
          </cell>
          <cell r="G2967">
            <v>22.34</v>
          </cell>
          <cell r="H2967">
            <v>3.28</v>
          </cell>
          <cell r="I2967">
            <v>25.63</v>
          </cell>
          <cell r="J2967">
            <v>128.15</v>
          </cell>
          <cell r="K2967">
            <v>341.3</v>
          </cell>
          <cell r="L2967">
            <v>0</v>
          </cell>
          <cell r="M2967">
            <v>341.3</v>
          </cell>
          <cell r="N2967">
            <v>0</v>
          </cell>
        </row>
        <row r="2968">
          <cell r="A2968" t="str">
            <v>GF1.812NO_thin030</v>
          </cell>
          <cell r="B2968" t="str">
            <v xml:space="preserve">GF </v>
          </cell>
          <cell r="C2968">
            <v>1.8</v>
          </cell>
          <cell r="D2968">
            <v>12</v>
          </cell>
          <cell r="E2968" t="str">
            <v>NO_thin</v>
          </cell>
          <cell r="F2968" t="str">
            <v xml:space="preserve"> 30-35</v>
          </cell>
          <cell r="G2968">
            <v>11.1</v>
          </cell>
          <cell r="H2968">
            <v>5.59</v>
          </cell>
          <cell r="I2968">
            <v>16.690000000000001</v>
          </cell>
          <cell r="J2968">
            <v>83.44</v>
          </cell>
          <cell r="K2968">
            <v>424.74</v>
          </cell>
          <cell r="L2968">
            <v>0</v>
          </cell>
          <cell r="M2968">
            <v>424.74</v>
          </cell>
          <cell r="N2968">
            <v>0</v>
          </cell>
        </row>
        <row r="2969">
          <cell r="A2969" t="str">
            <v>GF1.812NO_thin035</v>
          </cell>
          <cell r="B2969" t="str">
            <v xml:space="preserve">GF </v>
          </cell>
          <cell r="C2969">
            <v>1.8</v>
          </cell>
          <cell r="D2969">
            <v>12</v>
          </cell>
          <cell r="E2969" t="str">
            <v>NO_thin</v>
          </cell>
          <cell r="F2969" t="str">
            <v xml:space="preserve"> 35-40</v>
          </cell>
          <cell r="G2969">
            <v>11.31</v>
          </cell>
          <cell r="H2969">
            <v>4.91</v>
          </cell>
          <cell r="I2969">
            <v>16.21</v>
          </cell>
          <cell r="J2969">
            <v>81.06</v>
          </cell>
          <cell r="K2969">
            <v>505.8</v>
          </cell>
          <cell r="L2969">
            <v>0</v>
          </cell>
          <cell r="M2969">
            <v>505.8</v>
          </cell>
          <cell r="N2969">
            <v>0</v>
          </cell>
        </row>
        <row r="2970">
          <cell r="A2970" t="str">
            <v>GF1.812NO_thin040</v>
          </cell>
          <cell r="B2970" t="str">
            <v xml:space="preserve">GF </v>
          </cell>
          <cell r="C2970">
            <v>1.8</v>
          </cell>
          <cell r="D2970">
            <v>12</v>
          </cell>
          <cell r="E2970" t="str">
            <v>NO_thin</v>
          </cell>
          <cell r="F2970" t="str">
            <v xml:space="preserve"> 40-45</v>
          </cell>
          <cell r="G2970">
            <v>10.68</v>
          </cell>
          <cell r="H2970">
            <v>1.33</v>
          </cell>
          <cell r="I2970">
            <v>12.01</v>
          </cell>
          <cell r="J2970">
            <v>60.05</v>
          </cell>
          <cell r="K2970">
            <v>565.85</v>
          </cell>
          <cell r="L2970">
            <v>0</v>
          </cell>
          <cell r="M2970">
            <v>565.85</v>
          </cell>
          <cell r="N2970">
            <v>0</v>
          </cell>
        </row>
        <row r="2971">
          <cell r="A2971" t="str">
            <v>GF1.812NO_thin045</v>
          </cell>
          <cell r="B2971" t="str">
            <v xml:space="preserve">GF </v>
          </cell>
          <cell r="C2971">
            <v>1.8</v>
          </cell>
          <cell r="D2971">
            <v>12</v>
          </cell>
          <cell r="E2971" t="str">
            <v>NO_thin</v>
          </cell>
          <cell r="F2971" t="str">
            <v xml:space="preserve"> 45-50</v>
          </cell>
          <cell r="G2971">
            <v>9.58</v>
          </cell>
          <cell r="H2971">
            <v>0.19</v>
          </cell>
          <cell r="I2971">
            <v>9.7799999999999994</v>
          </cell>
          <cell r="J2971">
            <v>48.88</v>
          </cell>
          <cell r="K2971">
            <v>614.72</v>
          </cell>
          <cell r="L2971">
            <v>0</v>
          </cell>
          <cell r="M2971">
            <v>614.72</v>
          </cell>
          <cell r="N2971">
            <v>0</v>
          </cell>
        </row>
        <row r="2972">
          <cell r="A2972" t="str">
            <v>GF1.812NO_thin050</v>
          </cell>
          <cell r="B2972" t="str">
            <v xml:space="preserve">GF </v>
          </cell>
          <cell r="C2972">
            <v>1.8</v>
          </cell>
          <cell r="D2972">
            <v>12</v>
          </cell>
          <cell r="E2972" t="str">
            <v>NO_thin</v>
          </cell>
          <cell r="F2972" t="str">
            <v xml:space="preserve"> 50-55</v>
          </cell>
          <cell r="G2972">
            <v>8.4700000000000006</v>
          </cell>
          <cell r="H2972">
            <v>-0.56000000000000005</v>
          </cell>
          <cell r="I2972">
            <v>7.91</v>
          </cell>
          <cell r="J2972">
            <v>39.56</v>
          </cell>
          <cell r="K2972">
            <v>654.28</v>
          </cell>
          <cell r="L2972">
            <v>0</v>
          </cell>
          <cell r="M2972">
            <v>654.28</v>
          </cell>
          <cell r="N2972">
            <v>0</v>
          </cell>
        </row>
        <row r="2973">
          <cell r="A2973" t="str">
            <v>GF1.812NO_thin055</v>
          </cell>
          <cell r="B2973" t="str">
            <v xml:space="preserve">GF </v>
          </cell>
          <cell r="C2973">
            <v>1.8</v>
          </cell>
          <cell r="D2973">
            <v>12</v>
          </cell>
          <cell r="E2973" t="str">
            <v>NO_thin</v>
          </cell>
          <cell r="F2973" t="str">
            <v xml:space="preserve"> 55-60</v>
          </cell>
          <cell r="G2973">
            <v>7.35</v>
          </cell>
          <cell r="H2973">
            <v>-0.28999999999999998</v>
          </cell>
          <cell r="I2973">
            <v>7.06</v>
          </cell>
          <cell r="J2973">
            <v>35.31</v>
          </cell>
          <cell r="K2973">
            <v>689.59</v>
          </cell>
          <cell r="L2973">
            <v>0</v>
          </cell>
          <cell r="M2973">
            <v>689.59</v>
          </cell>
          <cell r="N2973">
            <v>0</v>
          </cell>
        </row>
        <row r="2974">
          <cell r="A2974" t="str">
            <v>GF1.812NO_thin060</v>
          </cell>
          <cell r="B2974" t="str">
            <v xml:space="preserve">GF </v>
          </cell>
          <cell r="C2974">
            <v>1.8</v>
          </cell>
          <cell r="D2974">
            <v>12</v>
          </cell>
          <cell r="E2974" t="str">
            <v>NO_thin</v>
          </cell>
          <cell r="F2974" t="str">
            <v xml:space="preserve"> 60-65</v>
          </cell>
          <cell r="G2974">
            <v>6.18</v>
          </cell>
          <cell r="H2974">
            <v>-0.68</v>
          </cell>
          <cell r="I2974">
            <v>5.51</v>
          </cell>
          <cell r="J2974">
            <v>27.54</v>
          </cell>
          <cell r="K2974">
            <v>717.13</v>
          </cell>
          <cell r="L2974">
            <v>0</v>
          </cell>
          <cell r="M2974">
            <v>717.13</v>
          </cell>
          <cell r="N2974">
            <v>0</v>
          </cell>
        </row>
        <row r="2975">
          <cell r="A2975" t="str">
            <v>GF1.812NO_thin065</v>
          </cell>
          <cell r="B2975" t="str">
            <v xml:space="preserve">GF </v>
          </cell>
          <cell r="C2975">
            <v>1.8</v>
          </cell>
          <cell r="D2975">
            <v>12</v>
          </cell>
          <cell r="E2975" t="str">
            <v>NO_thin</v>
          </cell>
          <cell r="F2975" t="str">
            <v xml:space="preserve"> 65-70</v>
          </cell>
          <cell r="G2975">
            <v>5.0599999999999996</v>
          </cell>
          <cell r="H2975">
            <v>-0.75</v>
          </cell>
          <cell r="I2975">
            <v>4.3</v>
          </cell>
          <cell r="J2975">
            <v>21.51</v>
          </cell>
          <cell r="K2975">
            <v>738.64</v>
          </cell>
          <cell r="L2975">
            <v>0</v>
          </cell>
          <cell r="M2975">
            <v>738.64</v>
          </cell>
          <cell r="N2975">
            <v>0</v>
          </cell>
        </row>
        <row r="2976">
          <cell r="A2976" t="str">
            <v>GF1.812NO_thin070</v>
          </cell>
          <cell r="B2976" t="str">
            <v xml:space="preserve">GF </v>
          </cell>
          <cell r="C2976">
            <v>1.8</v>
          </cell>
          <cell r="D2976">
            <v>12</v>
          </cell>
          <cell r="E2976" t="str">
            <v>NO_thin</v>
          </cell>
          <cell r="F2976" t="str">
            <v xml:space="preserve"> 70-75</v>
          </cell>
          <cell r="G2976">
            <v>4.0599999999999996</v>
          </cell>
          <cell r="H2976">
            <v>-0.88</v>
          </cell>
          <cell r="I2976">
            <v>3.18</v>
          </cell>
          <cell r="J2976">
            <v>15.89</v>
          </cell>
          <cell r="K2976">
            <v>754.53</v>
          </cell>
          <cell r="L2976">
            <v>0</v>
          </cell>
          <cell r="M2976">
            <v>754.53</v>
          </cell>
          <cell r="N2976">
            <v>0</v>
          </cell>
        </row>
        <row r="2977">
          <cell r="A2977" t="str">
            <v>GF1.812NO_thin075</v>
          </cell>
          <cell r="B2977" t="str">
            <v xml:space="preserve">GF </v>
          </cell>
          <cell r="C2977">
            <v>1.8</v>
          </cell>
          <cell r="D2977">
            <v>12</v>
          </cell>
          <cell r="E2977" t="str">
            <v>NO_thin</v>
          </cell>
          <cell r="F2977" t="str">
            <v xml:space="preserve"> 75-80</v>
          </cell>
          <cell r="G2977">
            <v>3.26</v>
          </cell>
          <cell r="H2977">
            <v>-0.46</v>
          </cell>
          <cell r="I2977">
            <v>2.8</v>
          </cell>
          <cell r="J2977">
            <v>14</v>
          </cell>
          <cell r="K2977">
            <v>768.53</v>
          </cell>
          <cell r="L2977">
            <v>0</v>
          </cell>
          <cell r="M2977">
            <v>768.53</v>
          </cell>
          <cell r="N2977">
            <v>0</v>
          </cell>
        </row>
        <row r="2978">
          <cell r="A2978" t="str">
            <v>GF1.812NO_thin080</v>
          </cell>
          <cell r="B2978" t="str">
            <v xml:space="preserve">GF </v>
          </cell>
          <cell r="C2978">
            <v>1.8</v>
          </cell>
          <cell r="D2978">
            <v>12</v>
          </cell>
          <cell r="E2978" t="str">
            <v>NO_thin</v>
          </cell>
          <cell r="F2978" t="str">
            <v xml:space="preserve"> 80-85</v>
          </cell>
          <cell r="G2978">
            <v>2.69</v>
          </cell>
          <cell r="H2978">
            <v>-0.53</v>
          </cell>
          <cell r="I2978">
            <v>2.17</v>
          </cell>
          <cell r="J2978">
            <v>10.83</v>
          </cell>
          <cell r="K2978">
            <v>779.36</v>
          </cell>
          <cell r="L2978">
            <v>0</v>
          </cell>
          <cell r="M2978">
            <v>779.36</v>
          </cell>
          <cell r="N2978">
            <v>0</v>
          </cell>
        </row>
        <row r="2979">
          <cell r="A2979" t="str">
            <v>GF1.812NO_thin085</v>
          </cell>
          <cell r="B2979" t="str">
            <v xml:space="preserve">GF </v>
          </cell>
          <cell r="C2979">
            <v>1.8</v>
          </cell>
          <cell r="D2979">
            <v>12</v>
          </cell>
          <cell r="E2979" t="str">
            <v>NO_thin</v>
          </cell>
          <cell r="F2979" t="str">
            <v xml:space="preserve"> 85-90</v>
          </cell>
          <cell r="G2979">
            <v>2.16</v>
          </cell>
          <cell r="H2979">
            <v>-0.41</v>
          </cell>
          <cell r="I2979">
            <v>1.75</v>
          </cell>
          <cell r="J2979">
            <v>8.75</v>
          </cell>
          <cell r="K2979">
            <v>788.1</v>
          </cell>
          <cell r="L2979">
            <v>0</v>
          </cell>
          <cell r="M2979">
            <v>788.1</v>
          </cell>
          <cell r="N2979">
            <v>0</v>
          </cell>
        </row>
        <row r="2980">
          <cell r="A2980" t="str">
            <v>GF1.812NO_thin090</v>
          </cell>
          <cell r="B2980" t="str">
            <v xml:space="preserve">GF </v>
          </cell>
          <cell r="C2980">
            <v>1.8</v>
          </cell>
          <cell r="D2980">
            <v>12</v>
          </cell>
          <cell r="E2980" t="str">
            <v>NO_thin</v>
          </cell>
          <cell r="F2980" t="str">
            <v xml:space="preserve"> 90-95</v>
          </cell>
          <cell r="G2980">
            <v>1.79</v>
          </cell>
          <cell r="H2980">
            <v>-0.28999999999999998</v>
          </cell>
          <cell r="I2980">
            <v>1.5</v>
          </cell>
          <cell r="J2980">
            <v>7.51</v>
          </cell>
          <cell r="K2980">
            <v>795.61</v>
          </cell>
          <cell r="L2980">
            <v>0</v>
          </cell>
          <cell r="M2980">
            <v>795.61</v>
          </cell>
          <cell r="N2980">
            <v>0</v>
          </cell>
        </row>
        <row r="2981">
          <cell r="A2981" t="str">
            <v>GF1.812NO_thin095</v>
          </cell>
          <cell r="B2981" t="str">
            <v xml:space="preserve">GF </v>
          </cell>
          <cell r="C2981">
            <v>1.8</v>
          </cell>
          <cell r="D2981">
            <v>12</v>
          </cell>
          <cell r="E2981" t="str">
            <v>NO_thin</v>
          </cell>
          <cell r="F2981" t="str">
            <v xml:space="preserve"> 95-100</v>
          </cell>
          <cell r="G2981">
            <v>1.46</v>
          </cell>
          <cell r="H2981">
            <v>-0.28000000000000003</v>
          </cell>
          <cell r="I2981">
            <v>1.18</v>
          </cell>
          <cell r="J2981">
            <v>5.91</v>
          </cell>
          <cell r="K2981">
            <v>801.52</v>
          </cell>
          <cell r="L2981">
            <v>0</v>
          </cell>
          <cell r="M2981">
            <v>801.52</v>
          </cell>
          <cell r="N2981">
            <v>0</v>
          </cell>
        </row>
        <row r="2982">
          <cell r="A2982" t="str">
            <v>GF1.812NO_thin100</v>
          </cell>
          <cell r="B2982" t="str">
            <v xml:space="preserve">GF </v>
          </cell>
          <cell r="C2982">
            <v>1.8</v>
          </cell>
          <cell r="D2982">
            <v>12</v>
          </cell>
          <cell r="E2982" t="str">
            <v>NO_thin</v>
          </cell>
          <cell r="F2982" t="str">
            <v>100-105</v>
          </cell>
          <cell r="G2982">
            <v>1.18</v>
          </cell>
          <cell r="H2982">
            <v>0.03</v>
          </cell>
          <cell r="I2982">
            <v>1.22</v>
          </cell>
          <cell r="J2982">
            <v>6.1</v>
          </cell>
          <cell r="K2982">
            <v>807.62</v>
          </cell>
          <cell r="L2982">
            <v>0</v>
          </cell>
          <cell r="M2982">
            <v>807.62</v>
          </cell>
          <cell r="N2982">
            <v>0</v>
          </cell>
        </row>
        <row r="2983">
          <cell r="A2983" t="str">
            <v>GF1.812NO_thin105</v>
          </cell>
          <cell r="B2983" t="str">
            <v xml:space="preserve">GF </v>
          </cell>
          <cell r="C2983">
            <v>1.8</v>
          </cell>
          <cell r="D2983">
            <v>12</v>
          </cell>
          <cell r="E2983" t="str">
            <v>NO_thin</v>
          </cell>
          <cell r="F2983" t="str">
            <v>105-110</v>
          </cell>
          <cell r="G2983">
            <v>0.95</v>
          </cell>
          <cell r="H2983">
            <v>-0.26</v>
          </cell>
          <cell r="I2983">
            <v>0.69</v>
          </cell>
          <cell r="J2983">
            <v>3.44</v>
          </cell>
          <cell r="K2983">
            <v>811.06</v>
          </cell>
          <cell r="L2983">
            <v>0</v>
          </cell>
          <cell r="M2983">
            <v>811.06</v>
          </cell>
          <cell r="N2983">
            <v>0</v>
          </cell>
        </row>
        <row r="2984">
          <cell r="A2984" t="str">
            <v>GF1.812NO_thin110</v>
          </cell>
          <cell r="B2984" t="str">
            <v xml:space="preserve">GF </v>
          </cell>
          <cell r="C2984">
            <v>1.8</v>
          </cell>
          <cell r="D2984">
            <v>12</v>
          </cell>
          <cell r="E2984" t="str">
            <v>NO_thin</v>
          </cell>
          <cell r="F2984" t="str">
            <v>110-115</v>
          </cell>
          <cell r="G2984">
            <v>0.83</v>
          </cell>
          <cell r="H2984">
            <v>-0.23</v>
          </cell>
          <cell r="I2984">
            <v>0.6</v>
          </cell>
          <cell r="J2984">
            <v>2.98</v>
          </cell>
          <cell r="K2984">
            <v>814.03</v>
          </cell>
          <cell r="L2984">
            <v>0</v>
          </cell>
          <cell r="M2984">
            <v>814.03</v>
          </cell>
          <cell r="N2984">
            <v>0</v>
          </cell>
        </row>
        <row r="2985">
          <cell r="A2985" t="str">
            <v>GF1.812NO_thin115</v>
          </cell>
          <cell r="B2985" t="str">
            <v xml:space="preserve">GF </v>
          </cell>
          <cell r="C2985">
            <v>1.8</v>
          </cell>
          <cell r="D2985">
            <v>12</v>
          </cell>
          <cell r="E2985" t="str">
            <v>NO_thin</v>
          </cell>
          <cell r="F2985" t="str">
            <v>115-120</v>
          </cell>
          <cell r="G2985">
            <v>0.67</v>
          </cell>
          <cell r="H2985">
            <v>-0.21</v>
          </cell>
          <cell r="I2985">
            <v>0.46</v>
          </cell>
          <cell r="J2985">
            <v>2.29</v>
          </cell>
          <cell r="K2985">
            <v>816.33</v>
          </cell>
          <cell r="L2985">
            <v>0</v>
          </cell>
          <cell r="M2985">
            <v>816.33</v>
          </cell>
          <cell r="N2985">
            <v>0</v>
          </cell>
        </row>
        <row r="2986">
          <cell r="A2986" t="str">
            <v>GF1.812NO_thin120</v>
          </cell>
          <cell r="B2986" t="str">
            <v xml:space="preserve">GF </v>
          </cell>
          <cell r="C2986">
            <v>1.8</v>
          </cell>
          <cell r="D2986">
            <v>12</v>
          </cell>
          <cell r="E2986" t="str">
            <v>NO_thin</v>
          </cell>
          <cell r="F2986" t="str">
            <v>120-125</v>
          </cell>
          <cell r="G2986">
            <v>0.54</v>
          </cell>
          <cell r="H2986">
            <v>-0.17</v>
          </cell>
          <cell r="I2986">
            <v>0.37</v>
          </cell>
          <cell r="J2986">
            <v>1.86</v>
          </cell>
          <cell r="K2986">
            <v>818.19</v>
          </cell>
          <cell r="L2986">
            <v>0</v>
          </cell>
          <cell r="M2986">
            <v>818.19</v>
          </cell>
          <cell r="N2986">
            <v>0</v>
          </cell>
        </row>
        <row r="2987">
          <cell r="A2987" t="str">
            <v>GF1.812NO_thin125</v>
          </cell>
          <cell r="B2987" t="str">
            <v xml:space="preserve">GF </v>
          </cell>
          <cell r="C2987">
            <v>1.8</v>
          </cell>
          <cell r="D2987">
            <v>12</v>
          </cell>
          <cell r="E2987" t="str">
            <v>NO_thin</v>
          </cell>
          <cell r="F2987" t="str">
            <v>125-130</v>
          </cell>
          <cell r="G2987">
            <v>0.43</v>
          </cell>
          <cell r="H2987">
            <v>-0.11</v>
          </cell>
          <cell r="I2987">
            <v>0.31</v>
          </cell>
          <cell r="J2987">
            <v>1.57</v>
          </cell>
          <cell r="K2987">
            <v>819.76</v>
          </cell>
          <cell r="L2987">
            <v>0</v>
          </cell>
          <cell r="M2987">
            <v>819.76</v>
          </cell>
          <cell r="N2987">
            <v>0</v>
          </cell>
        </row>
        <row r="2988">
          <cell r="A2988" t="str">
            <v>GF1.812NO_thin130</v>
          </cell>
          <cell r="B2988" t="str">
            <v xml:space="preserve">GF </v>
          </cell>
          <cell r="C2988">
            <v>1.8</v>
          </cell>
          <cell r="D2988">
            <v>12</v>
          </cell>
          <cell r="E2988" t="str">
            <v>NO_thin</v>
          </cell>
          <cell r="F2988" t="str">
            <v>130-135</v>
          </cell>
          <cell r="G2988">
            <v>0.37</v>
          </cell>
          <cell r="H2988">
            <v>-0.08</v>
          </cell>
          <cell r="I2988">
            <v>0.28999999999999998</v>
          </cell>
          <cell r="J2988">
            <v>1.46</v>
          </cell>
          <cell r="K2988">
            <v>821.21</v>
          </cell>
          <cell r="L2988">
            <v>0</v>
          </cell>
          <cell r="M2988">
            <v>821.21</v>
          </cell>
          <cell r="N2988">
            <v>0</v>
          </cell>
        </row>
        <row r="2989">
          <cell r="A2989" t="str">
            <v>GF1.812NO_thin135</v>
          </cell>
          <cell r="B2989" t="str">
            <v xml:space="preserve">GF </v>
          </cell>
          <cell r="C2989">
            <v>1.8</v>
          </cell>
          <cell r="D2989">
            <v>12</v>
          </cell>
          <cell r="E2989" t="str">
            <v>NO_thin</v>
          </cell>
          <cell r="F2989" t="str">
            <v>135-140</v>
          </cell>
          <cell r="G2989">
            <v>0.28999999999999998</v>
          </cell>
          <cell r="H2989">
            <v>-0.06</v>
          </cell>
          <cell r="I2989">
            <v>0.23</v>
          </cell>
          <cell r="J2989">
            <v>1.1599999999999999</v>
          </cell>
          <cell r="K2989">
            <v>822.38</v>
          </cell>
          <cell r="L2989">
            <v>0</v>
          </cell>
          <cell r="M2989">
            <v>822.38</v>
          </cell>
          <cell r="N2989">
            <v>0</v>
          </cell>
        </row>
        <row r="2990">
          <cell r="A2990" t="str">
            <v>GF1.812NO_thin140</v>
          </cell>
          <cell r="B2990" t="str">
            <v xml:space="preserve">GF </v>
          </cell>
          <cell r="C2990">
            <v>1.8</v>
          </cell>
          <cell r="D2990">
            <v>12</v>
          </cell>
          <cell r="E2990" t="str">
            <v>NO_thin</v>
          </cell>
          <cell r="F2990" t="str">
            <v>140-145</v>
          </cell>
          <cell r="G2990">
            <v>0.24</v>
          </cell>
          <cell r="H2990">
            <v>-0.05</v>
          </cell>
          <cell r="I2990">
            <v>0.19</v>
          </cell>
          <cell r="J2990">
            <v>0.96</v>
          </cell>
          <cell r="K2990">
            <v>823.34</v>
          </cell>
          <cell r="L2990">
            <v>0</v>
          </cell>
          <cell r="M2990">
            <v>823.34</v>
          </cell>
          <cell r="N2990">
            <v>0</v>
          </cell>
        </row>
        <row r="2991">
          <cell r="A2991" t="str">
            <v>GF1.812NO_thin145</v>
          </cell>
          <cell r="B2991" t="str">
            <v xml:space="preserve">GF </v>
          </cell>
          <cell r="C2991">
            <v>1.8</v>
          </cell>
          <cell r="D2991">
            <v>12</v>
          </cell>
          <cell r="E2991" t="str">
            <v>NO_thin</v>
          </cell>
          <cell r="F2991" t="str">
            <v>145-150</v>
          </cell>
          <cell r="G2991">
            <v>0.19</v>
          </cell>
          <cell r="H2991">
            <v>-0.04</v>
          </cell>
          <cell r="I2991">
            <v>0.15</v>
          </cell>
          <cell r="J2991">
            <v>0.76</v>
          </cell>
          <cell r="K2991">
            <v>824.1</v>
          </cell>
          <cell r="L2991">
            <v>0</v>
          </cell>
          <cell r="M2991">
            <v>824.1</v>
          </cell>
          <cell r="N2991">
            <v>0</v>
          </cell>
        </row>
        <row r="2992">
          <cell r="A2992" t="str">
            <v>GF1.812NO_thin150</v>
          </cell>
          <cell r="B2992" t="str">
            <v xml:space="preserve">GF </v>
          </cell>
          <cell r="C2992">
            <v>1.8</v>
          </cell>
          <cell r="D2992">
            <v>12</v>
          </cell>
          <cell r="E2992" t="str">
            <v>NO_thin</v>
          </cell>
          <cell r="F2992" t="str">
            <v>150-155</v>
          </cell>
          <cell r="G2992">
            <v>0.15</v>
          </cell>
          <cell r="H2992">
            <v>-0.03</v>
          </cell>
          <cell r="I2992">
            <v>0.12</v>
          </cell>
          <cell r="J2992">
            <v>0.6</v>
          </cell>
          <cell r="K2992">
            <v>824.7</v>
          </cell>
          <cell r="L2992">
            <v>0</v>
          </cell>
          <cell r="M2992">
            <v>824.7</v>
          </cell>
          <cell r="N2992">
            <v>0</v>
          </cell>
        </row>
        <row r="2993">
          <cell r="A2993" t="str">
            <v>GF1.812NO_thin155</v>
          </cell>
          <cell r="B2993" t="str">
            <v xml:space="preserve">GF </v>
          </cell>
          <cell r="C2993">
            <v>1.8</v>
          </cell>
          <cell r="D2993">
            <v>12</v>
          </cell>
          <cell r="E2993" t="str">
            <v>NO_thin</v>
          </cell>
          <cell r="F2993" t="str">
            <v>155-160</v>
          </cell>
          <cell r="G2993">
            <v>0.12</v>
          </cell>
          <cell r="H2993">
            <v>-0.03</v>
          </cell>
          <cell r="I2993">
            <v>0.09</v>
          </cell>
          <cell r="J2993">
            <v>0.47</v>
          </cell>
          <cell r="K2993">
            <v>825.17</v>
          </cell>
          <cell r="L2993">
            <v>0</v>
          </cell>
          <cell r="M2993">
            <v>825.17</v>
          </cell>
          <cell r="N2993">
            <v>0</v>
          </cell>
        </row>
        <row r="2994">
          <cell r="A2994" t="str">
            <v>GF1.812NO_thin160</v>
          </cell>
          <cell r="B2994" t="str">
            <v xml:space="preserve">GF </v>
          </cell>
          <cell r="C2994">
            <v>1.8</v>
          </cell>
          <cell r="D2994">
            <v>12</v>
          </cell>
          <cell r="E2994" t="str">
            <v>NO_thin</v>
          </cell>
          <cell r="F2994" t="str">
            <v>160-165</v>
          </cell>
          <cell r="G2994">
            <v>0.12</v>
          </cell>
          <cell r="H2994">
            <v>-0.02</v>
          </cell>
          <cell r="I2994">
            <v>0.1</v>
          </cell>
          <cell r="J2994">
            <v>0.52</v>
          </cell>
          <cell r="K2994">
            <v>825.69</v>
          </cell>
          <cell r="L2994">
            <v>0</v>
          </cell>
          <cell r="M2994">
            <v>825.69</v>
          </cell>
          <cell r="N2994">
            <v>0</v>
          </cell>
        </row>
        <row r="2995">
          <cell r="A2995" t="str">
            <v>GF1.812NO_thin165</v>
          </cell>
          <cell r="B2995" t="str">
            <v xml:space="preserve">GF </v>
          </cell>
          <cell r="C2995">
            <v>1.8</v>
          </cell>
          <cell r="D2995">
            <v>12</v>
          </cell>
          <cell r="E2995" t="str">
            <v>NO_thin</v>
          </cell>
          <cell r="F2995" t="str">
            <v>165-170</v>
          </cell>
          <cell r="G2995">
            <v>7.0000000000000007E-2</v>
          </cell>
          <cell r="H2995">
            <v>-0.02</v>
          </cell>
          <cell r="I2995">
            <v>0.05</v>
          </cell>
          <cell r="J2995">
            <v>0.27</v>
          </cell>
          <cell r="K2995">
            <v>825.95</v>
          </cell>
          <cell r="L2995">
            <v>0</v>
          </cell>
          <cell r="M2995">
            <v>825.95</v>
          </cell>
          <cell r="N2995">
            <v>0</v>
          </cell>
        </row>
        <row r="2996">
          <cell r="A2996" t="str">
            <v>GF1.812NO_thin170</v>
          </cell>
          <cell r="B2996" t="str">
            <v xml:space="preserve">GF </v>
          </cell>
          <cell r="C2996">
            <v>1.8</v>
          </cell>
          <cell r="D2996">
            <v>12</v>
          </cell>
          <cell r="E2996" t="str">
            <v>NO_thin</v>
          </cell>
          <cell r="F2996" t="str">
            <v>170-175</v>
          </cell>
          <cell r="G2996">
            <v>0.06</v>
          </cell>
          <cell r="H2996">
            <v>-0.02</v>
          </cell>
          <cell r="I2996">
            <v>0.04</v>
          </cell>
          <cell r="J2996">
            <v>0.2</v>
          </cell>
          <cell r="K2996">
            <v>826.15</v>
          </cell>
          <cell r="L2996">
            <v>0</v>
          </cell>
          <cell r="M2996">
            <v>826.15</v>
          </cell>
          <cell r="N2996">
            <v>0</v>
          </cell>
        </row>
        <row r="2997">
          <cell r="A2997" t="str">
            <v>GF1.812NO_thin175</v>
          </cell>
          <cell r="B2997" t="str">
            <v xml:space="preserve">GF </v>
          </cell>
          <cell r="C2997">
            <v>1.8</v>
          </cell>
          <cell r="D2997">
            <v>12</v>
          </cell>
          <cell r="E2997" t="str">
            <v>NO_thin</v>
          </cell>
          <cell r="F2997" t="str">
            <v>175-180</v>
          </cell>
          <cell r="G2997">
            <v>0.06</v>
          </cell>
          <cell r="H2997">
            <v>-0.01</v>
          </cell>
          <cell r="I2997">
            <v>0.05</v>
          </cell>
          <cell r="J2997">
            <v>0.24</v>
          </cell>
          <cell r="K2997">
            <v>826.39</v>
          </cell>
          <cell r="L2997">
            <v>0</v>
          </cell>
          <cell r="M2997">
            <v>826.39</v>
          </cell>
          <cell r="N2997">
            <v>0</v>
          </cell>
        </row>
        <row r="2998">
          <cell r="A2998" t="str">
            <v>GF1.812NO_thin180</v>
          </cell>
          <cell r="B2998" t="str">
            <v xml:space="preserve">GF </v>
          </cell>
          <cell r="C2998">
            <v>1.8</v>
          </cell>
          <cell r="D2998">
            <v>12</v>
          </cell>
          <cell r="E2998" t="str">
            <v>NO_thin</v>
          </cell>
          <cell r="F2998" t="str">
            <v>180-185</v>
          </cell>
          <cell r="G2998">
            <v>0.04</v>
          </cell>
          <cell r="H2998">
            <v>-0.01</v>
          </cell>
          <cell r="I2998">
            <v>0.03</v>
          </cell>
          <cell r="J2998">
            <v>0.17</v>
          </cell>
          <cell r="K2998">
            <v>826.56</v>
          </cell>
          <cell r="L2998">
            <v>0</v>
          </cell>
          <cell r="M2998">
            <v>826.56</v>
          </cell>
          <cell r="N2998">
            <v>0</v>
          </cell>
        </row>
        <row r="2999">
          <cell r="A2999" t="str">
            <v>GF1.812NO_thin185</v>
          </cell>
          <cell r="B2999" t="str">
            <v xml:space="preserve">GF </v>
          </cell>
          <cell r="C2999">
            <v>1.8</v>
          </cell>
          <cell r="D2999">
            <v>12</v>
          </cell>
          <cell r="E2999" t="str">
            <v>NO_thin</v>
          </cell>
          <cell r="F2999" t="str">
            <v>185-190</v>
          </cell>
          <cell r="G2999">
            <v>0.05</v>
          </cell>
          <cell r="H2999">
            <v>-0.01</v>
          </cell>
          <cell r="I2999">
            <v>0.04</v>
          </cell>
          <cell r="J2999">
            <v>0.22</v>
          </cell>
          <cell r="K2999">
            <v>826.78</v>
          </cell>
          <cell r="L2999">
            <v>0</v>
          </cell>
          <cell r="M2999">
            <v>826.78</v>
          </cell>
          <cell r="N2999">
            <v>0</v>
          </cell>
        </row>
        <row r="3000">
          <cell r="A3000" t="str">
            <v>GF1.812NO_thin190</v>
          </cell>
          <cell r="B3000" t="str">
            <v xml:space="preserve">GF </v>
          </cell>
          <cell r="C3000">
            <v>1.8</v>
          </cell>
          <cell r="D3000">
            <v>12</v>
          </cell>
          <cell r="E3000" t="str">
            <v>NO_thin</v>
          </cell>
          <cell r="F3000" t="str">
            <v>190-195</v>
          </cell>
          <cell r="G3000">
            <v>0.04</v>
          </cell>
          <cell r="H3000">
            <v>0</v>
          </cell>
          <cell r="I3000">
            <v>0.05</v>
          </cell>
          <cell r="J3000">
            <v>0.23</v>
          </cell>
          <cell r="K3000">
            <v>827.01</v>
          </cell>
          <cell r="L3000">
            <v>0</v>
          </cell>
          <cell r="M3000">
            <v>827.01</v>
          </cell>
          <cell r="N3000">
            <v>0</v>
          </cell>
        </row>
        <row r="3001">
          <cell r="A3001" t="str">
            <v>GF1.812NO_thin195</v>
          </cell>
          <cell r="B3001" t="str">
            <v xml:space="preserve">GF </v>
          </cell>
          <cell r="C3001">
            <v>1.8</v>
          </cell>
          <cell r="D3001">
            <v>12</v>
          </cell>
          <cell r="E3001" t="str">
            <v>NO_thin</v>
          </cell>
          <cell r="F3001" t="str">
            <v>195-200</v>
          </cell>
          <cell r="G3001">
            <v>0.01</v>
          </cell>
          <cell r="H3001">
            <v>-0.01</v>
          </cell>
          <cell r="I3001">
            <v>0</v>
          </cell>
          <cell r="J3001">
            <v>0.02</v>
          </cell>
          <cell r="K3001">
            <v>827.02</v>
          </cell>
          <cell r="L3001">
            <v>0</v>
          </cell>
          <cell r="M3001">
            <v>827.02</v>
          </cell>
          <cell r="N3001">
            <v>0</v>
          </cell>
        </row>
        <row r="3002">
          <cell r="A3002" t="str">
            <v>GF1.812Thinned000</v>
          </cell>
          <cell r="B3002" t="str">
            <v xml:space="preserve">GF </v>
          </cell>
          <cell r="C3002">
            <v>1.8</v>
          </cell>
          <cell r="D3002">
            <v>12</v>
          </cell>
          <cell r="E3002" t="str">
            <v>Thinned</v>
          </cell>
          <cell r="F3002" t="str">
            <v xml:space="preserve">  0-5</v>
          </cell>
          <cell r="G3002">
            <v>0.32</v>
          </cell>
          <cell r="H3002">
            <v>0.74</v>
          </cell>
          <cell r="I3002">
            <v>1.05</v>
          </cell>
          <cell r="J3002">
            <v>5.27</v>
          </cell>
          <cell r="K3002">
            <v>5.27</v>
          </cell>
          <cell r="L3002">
            <v>0</v>
          </cell>
          <cell r="M3002">
            <v>5.27</v>
          </cell>
          <cell r="N3002">
            <v>0</v>
          </cell>
        </row>
        <row r="3003">
          <cell r="A3003" t="str">
            <v>GF1.812Thinned005</v>
          </cell>
          <cell r="B3003" t="str">
            <v xml:space="preserve">GF </v>
          </cell>
          <cell r="C3003">
            <v>1.8</v>
          </cell>
          <cell r="D3003">
            <v>12</v>
          </cell>
          <cell r="E3003" t="str">
            <v>Thinned</v>
          </cell>
          <cell r="F3003" t="str">
            <v xml:space="preserve">  5-10</v>
          </cell>
          <cell r="G3003">
            <v>0.96</v>
          </cell>
          <cell r="H3003">
            <v>0.91</v>
          </cell>
          <cell r="I3003">
            <v>1.87</v>
          </cell>
          <cell r="J3003">
            <v>9.3699999999999992</v>
          </cell>
          <cell r="K3003">
            <v>14.64</v>
          </cell>
          <cell r="L3003">
            <v>0</v>
          </cell>
          <cell r="M3003">
            <v>14.64</v>
          </cell>
          <cell r="N3003">
            <v>0</v>
          </cell>
        </row>
        <row r="3004">
          <cell r="A3004" t="str">
            <v>GF1.812Thinned010</v>
          </cell>
          <cell r="B3004" t="str">
            <v xml:space="preserve">GF </v>
          </cell>
          <cell r="C3004">
            <v>1.8</v>
          </cell>
          <cell r="D3004">
            <v>12</v>
          </cell>
          <cell r="E3004" t="str">
            <v>Thinned</v>
          </cell>
          <cell r="F3004" t="str">
            <v xml:space="preserve"> 10-15</v>
          </cell>
          <cell r="G3004">
            <v>2.94</v>
          </cell>
          <cell r="H3004">
            <v>0.91</v>
          </cell>
          <cell r="I3004">
            <v>3.86</v>
          </cell>
          <cell r="J3004">
            <v>19.29</v>
          </cell>
          <cell r="K3004">
            <v>33.93</v>
          </cell>
          <cell r="L3004">
            <v>0</v>
          </cell>
          <cell r="M3004">
            <v>33.93</v>
          </cell>
          <cell r="N3004">
            <v>0</v>
          </cell>
        </row>
        <row r="3005">
          <cell r="A3005" t="str">
            <v>GF1.812Thinned015</v>
          </cell>
          <cell r="B3005" t="str">
            <v xml:space="preserve">GF </v>
          </cell>
          <cell r="C3005">
            <v>1.8</v>
          </cell>
          <cell r="D3005">
            <v>12</v>
          </cell>
          <cell r="E3005" t="str">
            <v>Thinned</v>
          </cell>
          <cell r="F3005" t="str">
            <v xml:space="preserve"> 15-20</v>
          </cell>
          <cell r="G3005">
            <v>8.98</v>
          </cell>
          <cell r="H3005">
            <v>0.92</v>
          </cell>
          <cell r="I3005">
            <v>9.9</v>
          </cell>
          <cell r="J3005">
            <v>49.48</v>
          </cell>
          <cell r="K3005">
            <v>83.41</v>
          </cell>
          <cell r="L3005">
            <v>0</v>
          </cell>
          <cell r="M3005">
            <v>83.41</v>
          </cell>
          <cell r="N3005">
            <v>0</v>
          </cell>
        </row>
        <row r="3006">
          <cell r="A3006" t="str">
            <v>GF1.812Thinned020</v>
          </cell>
          <cell r="B3006" t="str">
            <v xml:space="preserve">GF </v>
          </cell>
          <cell r="C3006">
            <v>1.8</v>
          </cell>
          <cell r="D3006">
            <v>12</v>
          </cell>
          <cell r="E3006" t="str">
            <v>Thinned</v>
          </cell>
          <cell r="F3006" t="str">
            <v xml:space="preserve"> 20-25</v>
          </cell>
          <cell r="G3006">
            <v>23.51</v>
          </cell>
          <cell r="H3006">
            <v>2.44</v>
          </cell>
          <cell r="I3006">
            <v>25.95</v>
          </cell>
          <cell r="J3006">
            <v>129.74</v>
          </cell>
          <cell r="K3006">
            <v>213.15</v>
          </cell>
          <cell r="L3006">
            <v>0</v>
          </cell>
          <cell r="M3006">
            <v>213.15</v>
          </cell>
          <cell r="N3006">
            <v>0</v>
          </cell>
        </row>
        <row r="3007">
          <cell r="A3007" t="str">
            <v>GF1.812Thinned025</v>
          </cell>
          <cell r="B3007" t="str">
            <v xml:space="preserve">GF </v>
          </cell>
          <cell r="C3007">
            <v>1.8</v>
          </cell>
          <cell r="D3007">
            <v>12</v>
          </cell>
          <cell r="E3007" t="str">
            <v>Thinned</v>
          </cell>
          <cell r="F3007" t="str">
            <v xml:space="preserve"> 25-30</v>
          </cell>
          <cell r="G3007">
            <v>6.67</v>
          </cell>
          <cell r="H3007">
            <v>4.47</v>
          </cell>
          <cell r="I3007">
            <v>11.14</v>
          </cell>
          <cell r="J3007">
            <v>55.7</v>
          </cell>
          <cell r="K3007">
            <v>268.85000000000002</v>
          </cell>
          <cell r="L3007">
            <v>-0.16</v>
          </cell>
          <cell r="M3007">
            <v>268.69</v>
          </cell>
          <cell r="N3007">
            <v>9</v>
          </cell>
        </row>
        <row r="3008">
          <cell r="A3008" t="str">
            <v>GF1.812Thinned030</v>
          </cell>
          <cell r="B3008" t="str">
            <v xml:space="preserve">GF </v>
          </cell>
          <cell r="C3008">
            <v>1.8</v>
          </cell>
          <cell r="D3008">
            <v>12</v>
          </cell>
          <cell r="E3008" t="str">
            <v>Thinned</v>
          </cell>
          <cell r="F3008" t="str">
            <v xml:space="preserve"> 30-35</v>
          </cell>
          <cell r="G3008">
            <v>6.22</v>
          </cell>
          <cell r="H3008">
            <v>0.12</v>
          </cell>
          <cell r="I3008">
            <v>6.34</v>
          </cell>
          <cell r="J3008">
            <v>31.72</v>
          </cell>
          <cell r="K3008">
            <v>300.57</v>
          </cell>
          <cell r="L3008">
            <v>-0.28000000000000003</v>
          </cell>
          <cell r="M3008">
            <v>300.29000000000002</v>
          </cell>
          <cell r="N3008">
            <v>7.27</v>
          </cell>
        </row>
        <row r="3009">
          <cell r="A3009" t="str">
            <v>GF1.812Thinned035</v>
          </cell>
          <cell r="B3009" t="str">
            <v xml:space="preserve">GF </v>
          </cell>
          <cell r="C3009">
            <v>1.8</v>
          </cell>
          <cell r="D3009">
            <v>12</v>
          </cell>
          <cell r="E3009" t="str">
            <v>Thinned</v>
          </cell>
          <cell r="F3009" t="str">
            <v xml:space="preserve"> 35-40</v>
          </cell>
          <cell r="G3009">
            <v>6.87</v>
          </cell>
          <cell r="H3009">
            <v>1.61</v>
          </cell>
          <cell r="I3009">
            <v>8.48</v>
          </cell>
          <cell r="J3009">
            <v>42.4</v>
          </cell>
          <cell r="K3009">
            <v>342.97</v>
          </cell>
          <cell r="L3009">
            <v>-1.03</v>
          </cell>
          <cell r="M3009">
            <v>341.94000000000005</v>
          </cell>
          <cell r="N3009">
            <v>4.28</v>
          </cell>
        </row>
        <row r="3010">
          <cell r="A3010" t="str">
            <v>GF1.812Thinned040</v>
          </cell>
          <cell r="B3010" t="str">
            <v xml:space="preserve">GF </v>
          </cell>
          <cell r="C3010">
            <v>1.8</v>
          </cell>
          <cell r="D3010">
            <v>12</v>
          </cell>
          <cell r="E3010" t="str">
            <v>Thinned</v>
          </cell>
          <cell r="F3010" t="str">
            <v xml:space="preserve"> 40-45</v>
          </cell>
          <cell r="G3010">
            <v>6.44</v>
          </cell>
          <cell r="H3010">
            <v>0.84</v>
          </cell>
          <cell r="I3010">
            <v>7.28</v>
          </cell>
          <cell r="J3010">
            <v>36.39</v>
          </cell>
          <cell r="K3010">
            <v>379.36</v>
          </cell>
          <cell r="L3010">
            <v>-1.81</v>
          </cell>
          <cell r="M3010">
            <v>377.55</v>
          </cell>
          <cell r="N3010">
            <v>4.42</v>
          </cell>
        </row>
        <row r="3011">
          <cell r="A3011" t="str">
            <v>GF1.812Thinned045</v>
          </cell>
          <cell r="B3011" t="str">
            <v xml:space="preserve">GF </v>
          </cell>
          <cell r="C3011">
            <v>1.8</v>
          </cell>
          <cell r="D3011">
            <v>12</v>
          </cell>
          <cell r="E3011" t="str">
            <v>Thinned</v>
          </cell>
          <cell r="F3011" t="str">
            <v xml:space="preserve"> 45-50</v>
          </cell>
          <cell r="G3011">
            <v>5.33</v>
          </cell>
          <cell r="H3011">
            <v>0.49</v>
          </cell>
          <cell r="I3011">
            <v>5.82</v>
          </cell>
          <cell r="J3011">
            <v>29.1</v>
          </cell>
          <cell r="K3011">
            <v>408.45</v>
          </cell>
          <cell r="L3011">
            <v>-2.58</v>
          </cell>
          <cell r="M3011">
            <v>405.87</v>
          </cell>
          <cell r="N3011">
            <v>4.3499999999999996</v>
          </cell>
        </row>
        <row r="3012">
          <cell r="A3012" t="str">
            <v>GF1.812Thinned050</v>
          </cell>
          <cell r="B3012" t="str">
            <v xml:space="preserve">GF </v>
          </cell>
          <cell r="C3012">
            <v>1.8</v>
          </cell>
          <cell r="D3012">
            <v>12</v>
          </cell>
          <cell r="E3012" t="str">
            <v>Thinned</v>
          </cell>
          <cell r="F3012" t="str">
            <v xml:space="preserve"> 50-55</v>
          </cell>
          <cell r="G3012">
            <v>5.25</v>
          </cell>
          <cell r="H3012">
            <v>-0.56999999999999995</v>
          </cell>
          <cell r="I3012">
            <v>4.67</v>
          </cell>
          <cell r="J3012">
            <v>23.37</v>
          </cell>
          <cell r="K3012">
            <v>431.82</v>
          </cell>
          <cell r="L3012">
            <v>-3.2</v>
          </cell>
          <cell r="M3012">
            <v>428.62</v>
          </cell>
          <cell r="N3012">
            <v>3.55</v>
          </cell>
        </row>
        <row r="3013">
          <cell r="A3013" t="str">
            <v>GF1.812Thinned055</v>
          </cell>
          <cell r="B3013" t="str">
            <v xml:space="preserve">GF </v>
          </cell>
          <cell r="C3013">
            <v>1.8</v>
          </cell>
          <cell r="D3013">
            <v>12</v>
          </cell>
          <cell r="E3013" t="str">
            <v>Thinned</v>
          </cell>
          <cell r="F3013" t="str">
            <v xml:space="preserve"> 55-60</v>
          </cell>
          <cell r="G3013">
            <v>4.93</v>
          </cell>
          <cell r="H3013">
            <v>-0.65</v>
          </cell>
          <cell r="I3013">
            <v>4.28</v>
          </cell>
          <cell r="J3013">
            <v>21.42</v>
          </cell>
          <cell r="K3013">
            <v>453.24</v>
          </cell>
          <cell r="L3013">
            <v>-3.73</v>
          </cell>
          <cell r="M3013">
            <v>449.51</v>
          </cell>
          <cell r="N3013">
            <v>3.01</v>
          </cell>
        </row>
        <row r="3014">
          <cell r="A3014" t="str">
            <v>GF1.812Thinned060</v>
          </cell>
          <cell r="B3014" t="str">
            <v xml:space="preserve">GF </v>
          </cell>
          <cell r="C3014">
            <v>1.8</v>
          </cell>
          <cell r="D3014">
            <v>12</v>
          </cell>
          <cell r="E3014" t="str">
            <v>Thinned</v>
          </cell>
          <cell r="F3014" t="str">
            <v xml:space="preserve"> 60-65</v>
          </cell>
          <cell r="G3014">
            <v>4.25</v>
          </cell>
          <cell r="H3014">
            <v>-0.52</v>
          </cell>
          <cell r="I3014">
            <v>3.73</v>
          </cell>
          <cell r="J3014">
            <v>18.670000000000002</v>
          </cell>
          <cell r="K3014">
            <v>471.91</v>
          </cell>
          <cell r="L3014">
            <v>-4.18</v>
          </cell>
          <cell r="M3014">
            <v>467.73</v>
          </cell>
          <cell r="N3014">
            <v>2.56</v>
          </cell>
        </row>
        <row r="3015">
          <cell r="A3015" t="str">
            <v>GF1.812Thinned065</v>
          </cell>
          <cell r="B3015" t="str">
            <v xml:space="preserve">GF </v>
          </cell>
          <cell r="C3015">
            <v>1.8</v>
          </cell>
          <cell r="D3015">
            <v>12</v>
          </cell>
          <cell r="E3015" t="str">
            <v>Thinned</v>
          </cell>
          <cell r="F3015" t="str">
            <v xml:space="preserve"> 65-70</v>
          </cell>
          <cell r="G3015">
            <v>3.41</v>
          </cell>
          <cell r="H3015">
            <v>-0.21</v>
          </cell>
          <cell r="I3015">
            <v>3.2</v>
          </cell>
          <cell r="J3015">
            <v>15.98</v>
          </cell>
          <cell r="K3015">
            <v>487.89</v>
          </cell>
          <cell r="L3015">
            <v>-4.55</v>
          </cell>
          <cell r="M3015">
            <v>483.34</v>
          </cell>
          <cell r="N3015">
            <v>2.0699999999999998</v>
          </cell>
        </row>
        <row r="3016">
          <cell r="A3016" t="str">
            <v>GF1.812Thinned070</v>
          </cell>
          <cell r="B3016" t="str">
            <v xml:space="preserve">GF </v>
          </cell>
          <cell r="C3016">
            <v>1.8</v>
          </cell>
          <cell r="D3016">
            <v>12</v>
          </cell>
          <cell r="E3016" t="str">
            <v>Thinned</v>
          </cell>
          <cell r="F3016" t="str">
            <v xml:space="preserve"> 70-75</v>
          </cell>
          <cell r="G3016">
            <v>2.5</v>
          </cell>
          <cell r="H3016">
            <v>-0.32</v>
          </cell>
          <cell r="I3016">
            <v>2.1800000000000002</v>
          </cell>
          <cell r="J3016">
            <v>10.92</v>
          </cell>
          <cell r="K3016">
            <v>498.81</v>
          </cell>
          <cell r="L3016">
            <v>-4.8600000000000003</v>
          </cell>
          <cell r="M3016">
            <v>493.95</v>
          </cell>
          <cell r="N3016">
            <v>1.76</v>
          </cell>
        </row>
        <row r="3017">
          <cell r="A3017" t="str">
            <v>GF1.812Thinned075</v>
          </cell>
          <cell r="B3017" t="str">
            <v xml:space="preserve">GF </v>
          </cell>
          <cell r="C3017">
            <v>1.8</v>
          </cell>
          <cell r="D3017">
            <v>12</v>
          </cell>
          <cell r="E3017" t="str">
            <v>Thinned</v>
          </cell>
          <cell r="F3017" t="str">
            <v xml:space="preserve"> 75-80</v>
          </cell>
          <cell r="G3017">
            <v>2.33</v>
          </cell>
          <cell r="H3017">
            <v>-0.41</v>
          </cell>
          <cell r="I3017">
            <v>1.92</v>
          </cell>
          <cell r="J3017">
            <v>9.6</v>
          </cell>
          <cell r="K3017">
            <v>508.41</v>
          </cell>
          <cell r="L3017">
            <v>-5.13</v>
          </cell>
          <cell r="M3017">
            <v>503.28000000000003</v>
          </cell>
          <cell r="N3017">
            <v>1.53</v>
          </cell>
        </row>
        <row r="3018">
          <cell r="A3018" t="str">
            <v>GF1.812Thinned080</v>
          </cell>
          <cell r="B3018" t="str">
            <v xml:space="preserve">GF </v>
          </cell>
          <cell r="C3018">
            <v>1.8</v>
          </cell>
          <cell r="D3018">
            <v>12</v>
          </cell>
          <cell r="E3018" t="str">
            <v>Thinned</v>
          </cell>
          <cell r="F3018" t="str">
            <v xml:space="preserve"> 80-85</v>
          </cell>
          <cell r="G3018">
            <v>1.83</v>
          </cell>
          <cell r="H3018">
            <v>-0.23</v>
          </cell>
          <cell r="I3018">
            <v>1.6</v>
          </cell>
          <cell r="J3018">
            <v>7.99</v>
          </cell>
          <cell r="K3018">
            <v>516.4</v>
          </cell>
          <cell r="L3018">
            <v>-5.34</v>
          </cell>
          <cell r="M3018">
            <v>511.06</v>
          </cell>
          <cell r="N3018">
            <v>1.2</v>
          </cell>
        </row>
        <row r="3019">
          <cell r="A3019" t="str">
            <v>GF1.812Thinned085</v>
          </cell>
          <cell r="B3019" t="str">
            <v xml:space="preserve">GF </v>
          </cell>
          <cell r="C3019">
            <v>1.8</v>
          </cell>
          <cell r="D3019">
            <v>12</v>
          </cell>
          <cell r="E3019" t="str">
            <v>Thinned</v>
          </cell>
          <cell r="F3019" t="str">
            <v xml:space="preserve"> 85-90</v>
          </cell>
          <cell r="G3019">
            <v>1.55</v>
          </cell>
          <cell r="H3019">
            <v>-0.17</v>
          </cell>
          <cell r="I3019">
            <v>1.38</v>
          </cell>
          <cell r="J3019">
            <v>6.9</v>
          </cell>
          <cell r="K3019">
            <v>523.29999999999995</v>
          </cell>
          <cell r="L3019">
            <v>-5.51</v>
          </cell>
          <cell r="M3019">
            <v>517.79</v>
          </cell>
          <cell r="N3019">
            <v>0.98</v>
          </cell>
        </row>
        <row r="3020">
          <cell r="A3020" t="str">
            <v>GF1.812Thinned090</v>
          </cell>
          <cell r="B3020" t="str">
            <v xml:space="preserve">GF </v>
          </cell>
          <cell r="C3020">
            <v>1.8</v>
          </cell>
          <cell r="D3020">
            <v>12</v>
          </cell>
          <cell r="E3020" t="str">
            <v>Thinned</v>
          </cell>
          <cell r="F3020" t="str">
            <v xml:space="preserve"> 90-95</v>
          </cell>
          <cell r="G3020">
            <v>1.21</v>
          </cell>
          <cell r="H3020">
            <v>-0.11</v>
          </cell>
          <cell r="I3020">
            <v>1.1000000000000001</v>
          </cell>
          <cell r="J3020">
            <v>5.5</v>
          </cell>
          <cell r="K3020">
            <v>528.79999999999995</v>
          </cell>
          <cell r="L3020">
            <v>-5.65</v>
          </cell>
          <cell r="M3020">
            <v>523.15</v>
          </cell>
          <cell r="N3020">
            <v>0.8</v>
          </cell>
        </row>
        <row r="3021">
          <cell r="A3021" t="str">
            <v>GF1.812Thinned095</v>
          </cell>
          <cell r="B3021" t="str">
            <v xml:space="preserve">GF </v>
          </cell>
          <cell r="C3021">
            <v>1.8</v>
          </cell>
          <cell r="D3021">
            <v>12</v>
          </cell>
          <cell r="E3021" t="str">
            <v>Thinned</v>
          </cell>
          <cell r="F3021" t="str">
            <v xml:space="preserve"> 95-100</v>
          </cell>
          <cell r="G3021">
            <v>1.04</v>
          </cell>
          <cell r="H3021">
            <v>-0.08</v>
          </cell>
          <cell r="I3021">
            <v>0.96</v>
          </cell>
          <cell r="J3021">
            <v>4.82</v>
          </cell>
          <cell r="K3021">
            <v>533.62</v>
          </cell>
          <cell r="L3021">
            <v>-5.77</v>
          </cell>
          <cell r="M3021">
            <v>527.85</v>
          </cell>
          <cell r="N3021">
            <v>0.65</v>
          </cell>
        </row>
        <row r="3022">
          <cell r="A3022" t="str">
            <v>GF1.812Thinned100</v>
          </cell>
          <cell r="B3022" t="str">
            <v xml:space="preserve">GF </v>
          </cell>
          <cell r="C3022">
            <v>1.8</v>
          </cell>
          <cell r="D3022">
            <v>12</v>
          </cell>
          <cell r="E3022" t="str">
            <v>Thinned</v>
          </cell>
          <cell r="F3022" t="str">
            <v>100-105</v>
          </cell>
          <cell r="G3022">
            <v>0.79</v>
          </cell>
          <cell r="H3022">
            <v>-0.14000000000000001</v>
          </cell>
          <cell r="I3022">
            <v>0.64</v>
          </cell>
          <cell r="J3022">
            <v>3.22</v>
          </cell>
          <cell r="K3022">
            <v>536.83000000000004</v>
          </cell>
          <cell r="L3022">
            <v>-5.87</v>
          </cell>
          <cell r="M3022">
            <v>530.96</v>
          </cell>
          <cell r="N3022">
            <v>0.56999999999999995</v>
          </cell>
        </row>
        <row r="3023">
          <cell r="A3023" t="str">
            <v>GF1.812Thinned105</v>
          </cell>
          <cell r="B3023" t="str">
            <v xml:space="preserve">GF </v>
          </cell>
          <cell r="C3023">
            <v>1.8</v>
          </cell>
          <cell r="D3023">
            <v>12</v>
          </cell>
          <cell r="E3023" t="str">
            <v>Thinned</v>
          </cell>
          <cell r="F3023" t="str">
            <v>105-110</v>
          </cell>
          <cell r="G3023">
            <v>0.7</v>
          </cell>
          <cell r="H3023">
            <v>-0.01</v>
          </cell>
          <cell r="I3023">
            <v>0.69</v>
          </cell>
          <cell r="J3023">
            <v>3.47</v>
          </cell>
          <cell r="K3023">
            <v>540.30999999999995</v>
          </cell>
          <cell r="L3023">
            <v>-5.94</v>
          </cell>
          <cell r="M3023">
            <v>534.36999999999989</v>
          </cell>
          <cell r="N3023">
            <v>0.42</v>
          </cell>
        </row>
        <row r="3024">
          <cell r="A3024" t="str">
            <v>GF1.812Thinned110</v>
          </cell>
          <cell r="B3024" t="str">
            <v xml:space="preserve">GF </v>
          </cell>
          <cell r="C3024">
            <v>1.8</v>
          </cell>
          <cell r="D3024">
            <v>12</v>
          </cell>
          <cell r="E3024" t="str">
            <v>Thinned</v>
          </cell>
          <cell r="F3024" t="str">
            <v>110-115</v>
          </cell>
          <cell r="G3024">
            <v>0.54</v>
          </cell>
          <cell r="H3024">
            <v>0</v>
          </cell>
          <cell r="I3024">
            <v>0.54</v>
          </cell>
          <cell r="J3024">
            <v>2.68</v>
          </cell>
          <cell r="K3024">
            <v>542.99</v>
          </cell>
          <cell r="L3024">
            <v>-6</v>
          </cell>
          <cell r="M3024">
            <v>536.99</v>
          </cell>
          <cell r="N3024">
            <v>0.34</v>
          </cell>
        </row>
        <row r="3025">
          <cell r="A3025" t="str">
            <v>GF1.812Thinned115</v>
          </cell>
          <cell r="B3025" t="str">
            <v xml:space="preserve">GF </v>
          </cell>
          <cell r="C3025">
            <v>1.8</v>
          </cell>
          <cell r="D3025">
            <v>12</v>
          </cell>
          <cell r="E3025" t="str">
            <v>Thinned</v>
          </cell>
          <cell r="F3025" t="str">
            <v>115-120</v>
          </cell>
          <cell r="G3025">
            <v>0.46</v>
          </cell>
          <cell r="H3025">
            <v>-0.04</v>
          </cell>
          <cell r="I3025">
            <v>0.42</v>
          </cell>
          <cell r="J3025">
            <v>2.11</v>
          </cell>
          <cell r="K3025">
            <v>545.09</v>
          </cell>
          <cell r="L3025">
            <v>-6.05</v>
          </cell>
          <cell r="M3025">
            <v>539.04000000000008</v>
          </cell>
          <cell r="N3025">
            <v>0.28999999999999998</v>
          </cell>
        </row>
        <row r="3026">
          <cell r="A3026" t="str">
            <v>GF1.812Thinned120</v>
          </cell>
          <cell r="B3026" t="str">
            <v xml:space="preserve">GF </v>
          </cell>
          <cell r="C3026">
            <v>1.8</v>
          </cell>
          <cell r="D3026">
            <v>12</v>
          </cell>
          <cell r="E3026" t="str">
            <v>Thinned</v>
          </cell>
          <cell r="F3026" t="str">
            <v>120-125</v>
          </cell>
          <cell r="G3026">
            <v>0.39</v>
          </cell>
          <cell r="H3026">
            <v>0</v>
          </cell>
          <cell r="I3026">
            <v>0.4</v>
          </cell>
          <cell r="J3026">
            <v>1.98</v>
          </cell>
          <cell r="K3026">
            <v>547.08000000000004</v>
          </cell>
          <cell r="L3026">
            <v>-6.09</v>
          </cell>
          <cell r="M3026">
            <v>540.99</v>
          </cell>
          <cell r="N3026">
            <v>0.22</v>
          </cell>
        </row>
        <row r="3027">
          <cell r="A3027" t="str">
            <v>GF1.812Thinned125</v>
          </cell>
          <cell r="B3027" t="str">
            <v xml:space="preserve">GF </v>
          </cell>
          <cell r="C3027">
            <v>1.8</v>
          </cell>
          <cell r="D3027">
            <v>12</v>
          </cell>
          <cell r="E3027" t="str">
            <v>Thinned</v>
          </cell>
          <cell r="F3027" t="str">
            <v>125-130</v>
          </cell>
          <cell r="G3027">
            <v>0.3</v>
          </cell>
          <cell r="H3027">
            <v>-0.01</v>
          </cell>
          <cell r="I3027">
            <v>0.3</v>
          </cell>
          <cell r="J3027">
            <v>1.49</v>
          </cell>
          <cell r="K3027">
            <v>548.57000000000005</v>
          </cell>
          <cell r="L3027">
            <v>-6.12</v>
          </cell>
          <cell r="M3027">
            <v>542.45000000000005</v>
          </cell>
          <cell r="N3027">
            <v>0.18</v>
          </cell>
        </row>
        <row r="3028">
          <cell r="A3028" t="str">
            <v>GF1.812Thinned130</v>
          </cell>
          <cell r="B3028" t="str">
            <v xml:space="preserve">GF </v>
          </cell>
          <cell r="C3028">
            <v>1.8</v>
          </cell>
          <cell r="D3028">
            <v>12</v>
          </cell>
          <cell r="E3028" t="str">
            <v>Thinned</v>
          </cell>
          <cell r="F3028" t="str">
            <v>130-135</v>
          </cell>
          <cell r="G3028">
            <v>0.23</v>
          </cell>
          <cell r="H3028">
            <v>-0.04</v>
          </cell>
          <cell r="I3028">
            <v>0.18</v>
          </cell>
          <cell r="J3028">
            <v>0.92</v>
          </cell>
          <cell r="K3028">
            <v>549.49</v>
          </cell>
          <cell r="L3028">
            <v>-6.15</v>
          </cell>
          <cell r="M3028">
            <v>543.34</v>
          </cell>
          <cell r="N3028">
            <v>0.16</v>
          </cell>
        </row>
        <row r="3029">
          <cell r="A3029" t="str">
            <v>GF1.812Thinned135</v>
          </cell>
          <cell r="B3029" t="str">
            <v xml:space="preserve">GF </v>
          </cell>
          <cell r="C3029">
            <v>1.8</v>
          </cell>
          <cell r="D3029">
            <v>12</v>
          </cell>
          <cell r="E3029" t="str">
            <v>Thinned</v>
          </cell>
          <cell r="F3029" t="str">
            <v>135-140</v>
          </cell>
          <cell r="G3029">
            <v>0.22</v>
          </cell>
          <cell r="H3029">
            <v>-7.0000000000000007E-2</v>
          </cell>
          <cell r="I3029">
            <v>0.15</v>
          </cell>
          <cell r="J3029">
            <v>0.77</v>
          </cell>
          <cell r="K3029">
            <v>550.25</v>
          </cell>
          <cell r="L3029">
            <v>-6.18</v>
          </cell>
          <cell r="M3029">
            <v>544.07000000000005</v>
          </cell>
          <cell r="N3029">
            <v>0.15</v>
          </cell>
        </row>
        <row r="3030">
          <cell r="A3030" t="str">
            <v>GF1.812Thinned140</v>
          </cell>
          <cell r="B3030" t="str">
            <v xml:space="preserve">GF </v>
          </cell>
          <cell r="C3030">
            <v>1.8</v>
          </cell>
          <cell r="D3030">
            <v>12</v>
          </cell>
          <cell r="E3030" t="str">
            <v>Thinned</v>
          </cell>
          <cell r="F3030" t="str">
            <v>140-145</v>
          </cell>
          <cell r="G3030">
            <v>0.33</v>
          </cell>
          <cell r="H3030">
            <v>-0.06</v>
          </cell>
          <cell r="I3030">
            <v>0.27</v>
          </cell>
          <cell r="J3030">
            <v>1.33</v>
          </cell>
          <cell r="K3030">
            <v>551.59</v>
          </cell>
          <cell r="L3030">
            <v>-6.18</v>
          </cell>
          <cell r="M3030">
            <v>545.41000000000008</v>
          </cell>
          <cell r="N3030">
            <v>0</v>
          </cell>
        </row>
        <row r="3031">
          <cell r="A3031" t="str">
            <v>GF1.812Thinned145</v>
          </cell>
          <cell r="B3031" t="str">
            <v xml:space="preserve">GF </v>
          </cell>
          <cell r="C3031">
            <v>1.8</v>
          </cell>
          <cell r="D3031">
            <v>12</v>
          </cell>
          <cell r="E3031" t="str">
            <v>Thinned</v>
          </cell>
          <cell r="F3031" t="str">
            <v>145-150</v>
          </cell>
          <cell r="G3031">
            <v>0.27</v>
          </cell>
          <cell r="H3031">
            <v>-0.01</v>
          </cell>
          <cell r="I3031">
            <v>0.25</v>
          </cell>
          <cell r="J3031">
            <v>1.27</v>
          </cell>
          <cell r="K3031">
            <v>552.86</v>
          </cell>
          <cell r="L3031">
            <v>-6.18</v>
          </cell>
          <cell r="M3031">
            <v>546.68000000000006</v>
          </cell>
          <cell r="N3031">
            <v>0</v>
          </cell>
        </row>
        <row r="3032">
          <cell r="A3032" t="str">
            <v>GF1.812Thinned150</v>
          </cell>
          <cell r="B3032" t="str">
            <v xml:space="preserve">GF </v>
          </cell>
          <cell r="C3032">
            <v>1.8</v>
          </cell>
          <cell r="D3032">
            <v>12</v>
          </cell>
          <cell r="E3032" t="str">
            <v>Thinned</v>
          </cell>
          <cell r="F3032" t="str">
            <v>150-155</v>
          </cell>
          <cell r="G3032">
            <v>0.22</v>
          </cell>
          <cell r="H3032">
            <v>0.01</v>
          </cell>
          <cell r="I3032">
            <v>0.23</v>
          </cell>
          <cell r="J3032">
            <v>1.1399999999999999</v>
          </cell>
          <cell r="K3032">
            <v>554</v>
          </cell>
          <cell r="L3032">
            <v>-6.18</v>
          </cell>
          <cell r="M3032">
            <v>547.82000000000005</v>
          </cell>
          <cell r="N3032">
            <v>0</v>
          </cell>
        </row>
        <row r="3033">
          <cell r="A3033" t="str">
            <v>GF1.812Thinned155</v>
          </cell>
          <cell r="B3033" t="str">
            <v xml:space="preserve">GF </v>
          </cell>
          <cell r="C3033">
            <v>1.8</v>
          </cell>
          <cell r="D3033">
            <v>12</v>
          </cell>
          <cell r="E3033" t="str">
            <v>Thinned</v>
          </cell>
          <cell r="F3033" t="str">
            <v>155-160</v>
          </cell>
          <cell r="G3033">
            <v>0.18</v>
          </cell>
          <cell r="H3033">
            <v>0.01</v>
          </cell>
          <cell r="I3033">
            <v>0.19</v>
          </cell>
          <cell r="J3033">
            <v>0.96</v>
          </cell>
          <cell r="K3033">
            <v>554.96</v>
          </cell>
          <cell r="L3033">
            <v>-6.18</v>
          </cell>
          <cell r="M3033">
            <v>548.78000000000009</v>
          </cell>
          <cell r="N3033">
            <v>0</v>
          </cell>
        </row>
        <row r="3034">
          <cell r="A3034" t="str">
            <v>GF1.812Thinned160</v>
          </cell>
          <cell r="B3034" t="str">
            <v xml:space="preserve">GF </v>
          </cell>
          <cell r="C3034">
            <v>1.8</v>
          </cell>
          <cell r="D3034">
            <v>12</v>
          </cell>
          <cell r="E3034" t="str">
            <v>Thinned</v>
          </cell>
          <cell r="F3034" t="str">
            <v>160-165</v>
          </cell>
          <cell r="G3034">
            <v>0.14000000000000001</v>
          </cell>
          <cell r="H3034">
            <v>0.01</v>
          </cell>
          <cell r="I3034">
            <v>0.16</v>
          </cell>
          <cell r="J3034">
            <v>0.79</v>
          </cell>
          <cell r="K3034">
            <v>555.75</v>
          </cell>
          <cell r="L3034">
            <v>-6.18</v>
          </cell>
          <cell r="M3034">
            <v>549.57000000000005</v>
          </cell>
          <cell r="N3034">
            <v>0</v>
          </cell>
        </row>
        <row r="3035">
          <cell r="A3035" t="str">
            <v>GF1.812Thinned165</v>
          </cell>
          <cell r="B3035" t="str">
            <v xml:space="preserve">GF </v>
          </cell>
          <cell r="C3035">
            <v>1.8</v>
          </cell>
          <cell r="D3035">
            <v>12</v>
          </cell>
          <cell r="E3035" t="str">
            <v>Thinned</v>
          </cell>
          <cell r="F3035" t="str">
            <v>165-170</v>
          </cell>
          <cell r="G3035">
            <v>0.12</v>
          </cell>
          <cell r="H3035">
            <v>0.01</v>
          </cell>
          <cell r="I3035">
            <v>0.13</v>
          </cell>
          <cell r="J3035">
            <v>0.64</v>
          </cell>
          <cell r="K3035">
            <v>556.39</v>
          </cell>
          <cell r="L3035">
            <v>-6.18</v>
          </cell>
          <cell r="M3035">
            <v>550.21</v>
          </cell>
          <cell r="N3035">
            <v>0</v>
          </cell>
        </row>
        <row r="3036">
          <cell r="A3036" t="str">
            <v>GF1.812Thinned170</v>
          </cell>
          <cell r="B3036" t="str">
            <v xml:space="preserve">GF </v>
          </cell>
          <cell r="C3036">
            <v>1.8</v>
          </cell>
          <cell r="D3036">
            <v>12</v>
          </cell>
          <cell r="E3036" t="str">
            <v>Thinned</v>
          </cell>
          <cell r="F3036" t="str">
            <v>170-175</v>
          </cell>
          <cell r="G3036">
            <v>0.12</v>
          </cell>
          <cell r="H3036">
            <v>0.01</v>
          </cell>
          <cell r="I3036">
            <v>0.13</v>
          </cell>
          <cell r="J3036">
            <v>0.67</v>
          </cell>
          <cell r="K3036">
            <v>557.05999999999995</v>
          </cell>
          <cell r="L3036">
            <v>-6.18</v>
          </cell>
          <cell r="M3036">
            <v>550.88</v>
          </cell>
          <cell r="N3036">
            <v>0</v>
          </cell>
        </row>
        <row r="3037">
          <cell r="A3037" t="str">
            <v>GF1.812Thinned175</v>
          </cell>
          <cell r="B3037" t="str">
            <v xml:space="preserve">GF </v>
          </cell>
          <cell r="C3037">
            <v>1.8</v>
          </cell>
          <cell r="D3037">
            <v>12</v>
          </cell>
          <cell r="E3037" t="str">
            <v>Thinned</v>
          </cell>
          <cell r="F3037" t="str">
            <v>175-180</v>
          </cell>
          <cell r="G3037">
            <v>0.08</v>
          </cell>
          <cell r="H3037">
            <v>0.01</v>
          </cell>
          <cell r="I3037">
            <v>0.09</v>
          </cell>
          <cell r="J3037">
            <v>0.46</v>
          </cell>
          <cell r="K3037">
            <v>557.52</v>
          </cell>
          <cell r="L3037">
            <v>-6.18</v>
          </cell>
          <cell r="M3037">
            <v>551.34</v>
          </cell>
          <cell r="N3037">
            <v>0</v>
          </cell>
        </row>
        <row r="3038">
          <cell r="A3038" t="str">
            <v>GF1.812Thinned180</v>
          </cell>
          <cell r="B3038" t="str">
            <v xml:space="preserve">GF </v>
          </cell>
          <cell r="C3038">
            <v>1.8</v>
          </cell>
          <cell r="D3038">
            <v>12</v>
          </cell>
          <cell r="E3038" t="str">
            <v>Thinned</v>
          </cell>
          <cell r="F3038" t="str">
            <v>180-185</v>
          </cell>
          <cell r="G3038">
            <v>7.0000000000000007E-2</v>
          </cell>
          <cell r="H3038">
            <v>0.01</v>
          </cell>
          <cell r="I3038">
            <v>7.0000000000000007E-2</v>
          </cell>
          <cell r="J3038">
            <v>0.36</v>
          </cell>
          <cell r="K3038">
            <v>557.88</v>
          </cell>
          <cell r="L3038">
            <v>-6.18</v>
          </cell>
          <cell r="M3038">
            <v>551.70000000000005</v>
          </cell>
          <cell r="N3038">
            <v>0</v>
          </cell>
        </row>
        <row r="3039">
          <cell r="A3039" t="str">
            <v>GF1.812Thinned185</v>
          </cell>
          <cell r="B3039" t="str">
            <v xml:space="preserve">GF </v>
          </cell>
          <cell r="C3039">
            <v>1.8</v>
          </cell>
          <cell r="D3039">
            <v>12</v>
          </cell>
          <cell r="E3039" t="str">
            <v>Thinned</v>
          </cell>
          <cell r="F3039" t="str">
            <v>185-190</v>
          </cell>
          <cell r="G3039">
            <v>0.05</v>
          </cell>
          <cell r="H3039">
            <v>0.01</v>
          </cell>
          <cell r="I3039">
            <v>0.06</v>
          </cell>
          <cell r="J3039">
            <v>0.28999999999999998</v>
          </cell>
          <cell r="K3039">
            <v>558.16999999999996</v>
          </cell>
          <cell r="L3039">
            <v>-6.18</v>
          </cell>
          <cell r="M3039">
            <v>551.99</v>
          </cell>
          <cell r="N3039">
            <v>0</v>
          </cell>
        </row>
        <row r="3040">
          <cell r="A3040" t="str">
            <v>GF1.812Thinned190</v>
          </cell>
          <cell r="B3040" t="str">
            <v xml:space="preserve">GF </v>
          </cell>
          <cell r="C3040">
            <v>1.8</v>
          </cell>
          <cell r="D3040">
            <v>12</v>
          </cell>
          <cell r="E3040" t="str">
            <v>Thinned</v>
          </cell>
          <cell r="F3040" t="str">
            <v>190-195</v>
          </cell>
          <cell r="G3040">
            <v>0.04</v>
          </cell>
          <cell r="H3040">
            <v>0</v>
          </cell>
          <cell r="I3040">
            <v>0.05</v>
          </cell>
          <cell r="J3040">
            <v>0.24</v>
          </cell>
          <cell r="K3040">
            <v>558.41</v>
          </cell>
          <cell r="L3040">
            <v>-6.18</v>
          </cell>
          <cell r="M3040">
            <v>552.23</v>
          </cell>
          <cell r="N3040">
            <v>0</v>
          </cell>
        </row>
        <row r="3041">
          <cell r="A3041" t="str">
            <v>GF1.812Thinned195</v>
          </cell>
          <cell r="B3041" t="str">
            <v xml:space="preserve">GF </v>
          </cell>
          <cell r="C3041">
            <v>1.8</v>
          </cell>
          <cell r="D3041">
            <v>12</v>
          </cell>
          <cell r="E3041" t="str">
            <v>Thinned</v>
          </cell>
          <cell r="F3041" t="str">
            <v>195-200</v>
          </cell>
          <cell r="G3041">
            <v>0.04</v>
          </cell>
          <cell r="H3041">
            <v>0</v>
          </cell>
          <cell r="I3041">
            <v>0.04</v>
          </cell>
          <cell r="J3041">
            <v>0.2</v>
          </cell>
          <cell r="K3041">
            <v>558.61</v>
          </cell>
          <cell r="L3041">
            <v>-6.18</v>
          </cell>
          <cell r="M3041">
            <v>552.43000000000006</v>
          </cell>
          <cell r="N3041">
            <v>0</v>
          </cell>
        </row>
        <row r="3042">
          <cell r="A3042" t="str">
            <v>GF1.814NO_thin000</v>
          </cell>
          <cell r="B3042" t="str">
            <v xml:space="preserve">GF </v>
          </cell>
          <cell r="C3042">
            <v>1.8</v>
          </cell>
          <cell r="D3042">
            <v>14</v>
          </cell>
          <cell r="E3042" t="str">
            <v>NO_thin</v>
          </cell>
          <cell r="F3042" t="str">
            <v xml:space="preserve">  0-5</v>
          </cell>
          <cell r="G3042">
            <v>0.49</v>
          </cell>
          <cell r="H3042">
            <v>0.8</v>
          </cell>
          <cell r="I3042">
            <v>1.29</v>
          </cell>
          <cell r="J3042">
            <v>6.43</v>
          </cell>
          <cell r="K3042">
            <v>6.43</v>
          </cell>
          <cell r="L3042">
            <v>0</v>
          </cell>
          <cell r="M3042">
            <v>6.43</v>
          </cell>
          <cell r="N3042">
            <v>0</v>
          </cell>
        </row>
        <row r="3043">
          <cell r="A3043" t="str">
            <v>GF1.814NO_thin005</v>
          </cell>
          <cell r="B3043" t="str">
            <v xml:space="preserve">GF </v>
          </cell>
          <cell r="C3043">
            <v>1.8</v>
          </cell>
          <cell r="D3043">
            <v>14</v>
          </cell>
          <cell r="E3043" t="str">
            <v>NO_thin</v>
          </cell>
          <cell r="F3043" t="str">
            <v xml:space="preserve">  5-10</v>
          </cell>
          <cell r="G3043">
            <v>1.48</v>
          </cell>
          <cell r="H3043">
            <v>0.99</v>
          </cell>
          <cell r="I3043">
            <v>2.4700000000000002</v>
          </cell>
          <cell r="J3043">
            <v>12.34</v>
          </cell>
          <cell r="K3043">
            <v>18.77</v>
          </cell>
          <cell r="L3043">
            <v>0</v>
          </cell>
          <cell r="M3043">
            <v>18.77</v>
          </cell>
          <cell r="N3043">
            <v>0</v>
          </cell>
        </row>
        <row r="3044">
          <cell r="A3044" t="str">
            <v>GF1.814NO_thin010</v>
          </cell>
          <cell r="B3044" t="str">
            <v xml:space="preserve">GF </v>
          </cell>
          <cell r="C3044">
            <v>1.8</v>
          </cell>
          <cell r="D3044">
            <v>14</v>
          </cell>
          <cell r="E3044" t="str">
            <v>NO_thin</v>
          </cell>
          <cell r="F3044" t="str">
            <v xml:space="preserve"> 10-15</v>
          </cell>
          <cell r="G3044">
            <v>4.5199999999999996</v>
          </cell>
          <cell r="H3044">
            <v>0.99</v>
          </cell>
          <cell r="I3044">
            <v>5.51</v>
          </cell>
          <cell r="J3044">
            <v>27.57</v>
          </cell>
          <cell r="K3044">
            <v>46.34</v>
          </cell>
          <cell r="L3044">
            <v>0</v>
          </cell>
          <cell r="M3044">
            <v>46.34</v>
          </cell>
          <cell r="N3044">
            <v>0</v>
          </cell>
        </row>
        <row r="3045">
          <cell r="A3045" t="str">
            <v>GF1.814NO_thin015</v>
          </cell>
          <cell r="B3045" t="str">
            <v xml:space="preserve">GF </v>
          </cell>
          <cell r="C3045">
            <v>1.8</v>
          </cell>
          <cell r="D3045">
            <v>14</v>
          </cell>
          <cell r="E3045" t="str">
            <v>NO_thin</v>
          </cell>
          <cell r="F3045" t="str">
            <v xml:space="preserve"> 15-20</v>
          </cell>
          <cell r="G3045">
            <v>13.8</v>
          </cell>
          <cell r="H3045">
            <v>0.99</v>
          </cell>
          <cell r="I3045">
            <v>14.79</v>
          </cell>
          <cell r="J3045">
            <v>73.95</v>
          </cell>
          <cell r="K3045">
            <v>120.29</v>
          </cell>
          <cell r="L3045">
            <v>0</v>
          </cell>
          <cell r="M3045">
            <v>120.29</v>
          </cell>
          <cell r="N3045">
            <v>0</v>
          </cell>
        </row>
        <row r="3046">
          <cell r="A3046" t="str">
            <v>GF1.814NO_thin020</v>
          </cell>
          <cell r="B3046" t="str">
            <v xml:space="preserve">GF </v>
          </cell>
          <cell r="C3046">
            <v>1.8</v>
          </cell>
          <cell r="D3046">
            <v>14</v>
          </cell>
          <cell r="E3046" t="str">
            <v>NO_thin</v>
          </cell>
          <cell r="F3046" t="str">
            <v xml:space="preserve"> 20-25</v>
          </cell>
          <cell r="G3046">
            <v>27.09</v>
          </cell>
          <cell r="H3046">
            <v>3.71</v>
          </cell>
          <cell r="I3046">
            <v>30.8</v>
          </cell>
          <cell r="J3046">
            <v>153.97999999999999</v>
          </cell>
          <cell r="K3046">
            <v>274.27</v>
          </cell>
          <cell r="L3046">
            <v>0</v>
          </cell>
          <cell r="M3046">
            <v>274.27</v>
          </cell>
          <cell r="N3046">
            <v>0</v>
          </cell>
        </row>
        <row r="3047">
          <cell r="A3047" t="str">
            <v>GF1.814NO_thin025</v>
          </cell>
          <cell r="B3047" t="str">
            <v xml:space="preserve">GF </v>
          </cell>
          <cell r="C3047">
            <v>1.8</v>
          </cell>
          <cell r="D3047">
            <v>14</v>
          </cell>
          <cell r="E3047" t="str">
            <v>NO_thin</v>
          </cell>
          <cell r="F3047" t="str">
            <v xml:space="preserve"> 25-30</v>
          </cell>
          <cell r="G3047">
            <v>17.34</v>
          </cell>
          <cell r="H3047">
            <v>4.47</v>
          </cell>
          <cell r="I3047">
            <v>21.82</v>
          </cell>
          <cell r="J3047">
            <v>109.08</v>
          </cell>
          <cell r="K3047">
            <v>383.35</v>
          </cell>
          <cell r="L3047">
            <v>0</v>
          </cell>
          <cell r="M3047">
            <v>383.35</v>
          </cell>
          <cell r="N3047">
            <v>0</v>
          </cell>
        </row>
        <row r="3048">
          <cell r="A3048" t="str">
            <v>GF1.814NO_thin030</v>
          </cell>
          <cell r="B3048" t="str">
            <v xml:space="preserve">GF </v>
          </cell>
          <cell r="C3048">
            <v>1.8</v>
          </cell>
          <cell r="D3048">
            <v>14</v>
          </cell>
          <cell r="E3048" t="str">
            <v>NO_thin</v>
          </cell>
          <cell r="F3048" t="str">
            <v xml:space="preserve"> 30-35</v>
          </cell>
          <cell r="G3048">
            <v>13.76</v>
          </cell>
          <cell r="H3048">
            <v>6.37</v>
          </cell>
          <cell r="I3048">
            <v>20.13</v>
          </cell>
          <cell r="J3048">
            <v>100.67</v>
          </cell>
          <cell r="K3048">
            <v>484.02</v>
          </cell>
          <cell r="L3048">
            <v>0</v>
          </cell>
          <cell r="M3048">
            <v>484.02</v>
          </cell>
          <cell r="N3048">
            <v>0</v>
          </cell>
        </row>
        <row r="3049">
          <cell r="A3049" t="str">
            <v>GF1.814NO_thin035</v>
          </cell>
          <cell r="B3049" t="str">
            <v xml:space="preserve">GF </v>
          </cell>
          <cell r="C3049">
            <v>1.8</v>
          </cell>
          <cell r="D3049">
            <v>14</v>
          </cell>
          <cell r="E3049" t="str">
            <v>NO_thin</v>
          </cell>
          <cell r="F3049" t="str">
            <v xml:space="preserve"> 35-40</v>
          </cell>
          <cell r="G3049">
            <v>12.5</v>
          </cell>
          <cell r="H3049">
            <v>2.77</v>
          </cell>
          <cell r="I3049">
            <v>15.27</v>
          </cell>
          <cell r="J3049">
            <v>76.36</v>
          </cell>
          <cell r="K3049">
            <v>560.38</v>
          </cell>
          <cell r="L3049">
            <v>0</v>
          </cell>
          <cell r="M3049">
            <v>560.38</v>
          </cell>
          <cell r="N3049">
            <v>0</v>
          </cell>
        </row>
        <row r="3050">
          <cell r="A3050" t="str">
            <v>GF1.814NO_thin040</v>
          </cell>
          <cell r="B3050" t="str">
            <v xml:space="preserve">GF </v>
          </cell>
          <cell r="C3050">
            <v>1.8</v>
          </cell>
          <cell r="D3050">
            <v>14</v>
          </cell>
          <cell r="E3050" t="str">
            <v>NO_thin</v>
          </cell>
          <cell r="F3050" t="str">
            <v xml:space="preserve"> 40-45</v>
          </cell>
          <cell r="G3050">
            <v>12</v>
          </cell>
          <cell r="H3050">
            <v>1.25</v>
          </cell>
          <cell r="I3050">
            <v>13.25</v>
          </cell>
          <cell r="J3050">
            <v>66.260000000000005</v>
          </cell>
          <cell r="K3050">
            <v>626.64</v>
          </cell>
          <cell r="L3050">
            <v>0</v>
          </cell>
          <cell r="M3050">
            <v>626.64</v>
          </cell>
          <cell r="N3050">
            <v>0</v>
          </cell>
        </row>
        <row r="3051">
          <cell r="A3051" t="str">
            <v>GF1.814NO_thin045</v>
          </cell>
          <cell r="B3051" t="str">
            <v xml:space="preserve">GF </v>
          </cell>
          <cell r="C3051">
            <v>1.8</v>
          </cell>
          <cell r="D3051">
            <v>14</v>
          </cell>
          <cell r="E3051" t="str">
            <v>NO_thin</v>
          </cell>
          <cell r="F3051" t="str">
            <v xml:space="preserve"> 45-50</v>
          </cell>
          <cell r="G3051">
            <v>10.71</v>
          </cell>
          <cell r="H3051">
            <v>0.3</v>
          </cell>
          <cell r="I3051">
            <v>11</v>
          </cell>
          <cell r="J3051">
            <v>55.02</v>
          </cell>
          <cell r="K3051">
            <v>681.66</v>
          </cell>
          <cell r="L3051">
            <v>0</v>
          </cell>
          <cell r="M3051">
            <v>681.66</v>
          </cell>
          <cell r="N3051">
            <v>0</v>
          </cell>
        </row>
        <row r="3052">
          <cell r="A3052" t="str">
            <v>GF1.814NO_thin050</v>
          </cell>
          <cell r="B3052" t="str">
            <v xml:space="preserve">GF </v>
          </cell>
          <cell r="C3052">
            <v>1.8</v>
          </cell>
          <cell r="D3052">
            <v>14</v>
          </cell>
          <cell r="E3052" t="str">
            <v>NO_thin</v>
          </cell>
          <cell r="F3052" t="str">
            <v xml:space="preserve"> 50-55</v>
          </cell>
          <cell r="G3052">
            <v>9.35</v>
          </cell>
          <cell r="H3052">
            <v>-0.5</v>
          </cell>
          <cell r="I3052">
            <v>8.85</v>
          </cell>
          <cell r="J3052">
            <v>44.26</v>
          </cell>
          <cell r="K3052">
            <v>725.92</v>
          </cell>
          <cell r="L3052">
            <v>0</v>
          </cell>
          <cell r="M3052">
            <v>725.92</v>
          </cell>
          <cell r="N3052">
            <v>0</v>
          </cell>
        </row>
        <row r="3053">
          <cell r="A3053" t="str">
            <v>GF1.814NO_thin055</v>
          </cell>
          <cell r="B3053" t="str">
            <v xml:space="preserve">GF </v>
          </cell>
          <cell r="C3053">
            <v>1.8</v>
          </cell>
          <cell r="D3053">
            <v>14</v>
          </cell>
          <cell r="E3053" t="str">
            <v>NO_thin</v>
          </cell>
          <cell r="F3053" t="str">
            <v xml:space="preserve"> 55-60</v>
          </cell>
          <cell r="G3053">
            <v>7.88</v>
          </cell>
          <cell r="H3053">
            <v>-0.75</v>
          </cell>
          <cell r="I3053">
            <v>7.13</v>
          </cell>
          <cell r="J3053">
            <v>35.64</v>
          </cell>
          <cell r="K3053">
            <v>761.56</v>
          </cell>
          <cell r="L3053">
            <v>0</v>
          </cell>
          <cell r="M3053">
            <v>761.56</v>
          </cell>
          <cell r="N3053">
            <v>0</v>
          </cell>
        </row>
        <row r="3054">
          <cell r="A3054" t="str">
            <v>GF1.814NO_thin060</v>
          </cell>
          <cell r="B3054" t="str">
            <v xml:space="preserve">GF </v>
          </cell>
          <cell r="C3054">
            <v>1.8</v>
          </cell>
          <cell r="D3054">
            <v>14</v>
          </cell>
          <cell r="E3054" t="str">
            <v>NO_thin</v>
          </cell>
          <cell r="F3054" t="str">
            <v xml:space="preserve"> 60-65</v>
          </cell>
          <cell r="G3054">
            <v>6.7</v>
          </cell>
          <cell r="H3054">
            <v>-0.38</v>
          </cell>
          <cell r="I3054">
            <v>6.32</v>
          </cell>
          <cell r="J3054">
            <v>31.6</v>
          </cell>
          <cell r="K3054">
            <v>793.17</v>
          </cell>
          <cell r="L3054">
            <v>0</v>
          </cell>
          <cell r="M3054">
            <v>793.17</v>
          </cell>
          <cell r="N3054">
            <v>0</v>
          </cell>
        </row>
        <row r="3055">
          <cell r="A3055" t="str">
            <v>GF1.814NO_thin065</v>
          </cell>
          <cell r="B3055" t="str">
            <v xml:space="preserve">GF </v>
          </cell>
          <cell r="C3055">
            <v>1.8</v>
          </cell>
          <cell r="D3055">
            <v>14</v>
          </cell>
          <cell r="E3055" t="str">
            <v>NO_thin</v>
          </cell>
          <cell r="F3055" t="str">
            <v xml:space="preserve"> 65-70</v>
          </cell>
          <cell r="G3055">
            <v>5.58</v>
          </cell>
          <cell r="H3055">
            <v>-0.66</v>
          </cell>
          <cell r="I3055">
            <v>4.92</v>
          </cell>
          <cell r="J3055">
            <v>24.6</v>
          </cell>
          <cell r="K3055">
            <v>817.76</v>
          </cell>
          <cell r="L3055">
            <v>0</v>
          </cell>
          <cell r="M3055">
            <v>817.76</v>
          </cell>
          <cell r="N3055">
            <v>0</v>
          </cell>
        </row>
        <row r="3056">
          <cell r="A3056" t="str">
            <v>GF1.814NO_thin070</v>
          </cell>
          <cell r="B3056" t="str">
            <v xml:space="preserve">GF </v>
          </cell>
          <cell r="C3056">
            <v>1.8</v>
          </cell>
          <cell r="D3056">
            <v>14</v>
          </cell>
          <cell r="E3056" t="str">
            <v>NO_thin</v>
          </cell>
          <cell r="F3056" t="str">
            <v xml:space="preserve"> 70-75</v>
          </cell>
          <cell r="G3056">
            <v>4.42</v>
          </cell>
          <cell r="H3056">
            <v>-0.62</v>
          </cell>
          <cell r="I3056">
            <v>3.81</v>
          </cell>
          <cell r="J3056">
            <v>19.03</v>
          </cell>
          <cell r="K3056">
            <v>836.79</v>
          </cell>
          <cell r="L3056">
            <v>0</v>
          </cell>
          <cell r="M3056">
            <v>836.79</v>
          </cell>
          <cell r="N3056">
            <v>0</v>
          </cell>
        </row>
        <row r="3057">
          <cell r="A3057" t="str">
            <v>GF1.814NO_thin075</v>
          </cell>
          <cell r="B3057" t="str">
            <v xml:space="preserve">GF </v>
          </cell>
          <cell r="C3057">
            <v>1.8</v>
          </cell>
          <cell r="D3057">
            <v>14</v>
          </cell>
          <cell r="E3057" t="str">
            <v>NO_thin</v>
          </cell>
          <cell r="F3057" t="str">
            <v xml:space="preserve"> 75-80</v>
          </cell>
          <cell r="G3057">
            <v>3.48</v>
          </cell>
          <cell r="H3057">
            <v>-0.93</v>
          </cell>
          <cell r="I3057">
            <v>2.54</v>
          </cell>
          <cell r="J3057">
            <v>12.72</v>
          </cell>
          <cell r="K3057">
            <v>849.51</v>
          </cell>
          <cell r="L3057">
            <v>0</v>
          </cell>
          <cell r="M3057">
            <v>849.51</v>
          </cell>
          <cell r="N3057">
            <v>0</v>
          </cell>
        </row>
        <row r="3058">
          <cell r="A3058" t="str">
            <v>GF1.814NO_thin080</v>
          </cell>
          <cell r="B3058" t="str">
            <v xml:space="preserve">GF </v>
          </cell>
          <cell r="C3058">
            <v>1.8</v>
          </cell>
          <cell r="D3058">
            <v>14</v>
          </cell>
          <cell r="E3058" t="str">
            <v>NO_thin</v>
          </cell>
          <cell r="F3058" t="str">
            <v xml:space="preserve"> 80-85</v>
          </cell>
          <cell r="G3058">
            <v>2.87</v>
          </cell>
          <cell r="H3058">
            <v>-0.46</v>
          </cell>
          <cell r="I3058">
            <v>2.41</v>
          </cell>
          <cell r="J3058">
            <v>12.05</v>
          </cell>
          <cell r="K3058">
            <v>861.56</v>
          </cell>
          <cell r="L3058">
            <v>0</v>
          </cell>
          <cell r="M3058">
            <v>861.56</v>
          </cell>
          <cell r="N3058">
            <v>0</v>
          </cell>
        </row>
        <row r="3059">
          <cell r="A3059" t="str">
            <v>GF1.814NO_thin085</v>
          </cell>
          <cell r="B3059" t="str">
            <v xml:space="preserve">GF </v>
          </cell>
          <cell r="C3059">
            <v>1.8</v>
          </cell>
          <cell r="D3059">
            <v>14</v>
          </cell>
          <cell r="E3059" t="str">
            <v>NO_thin</v>
          </cell>
          <cell r="F3059" t="str">
            <v xml:space="preserve"> 85-90</v>
          </cell>
          <cell r="G3059">
            <v>2.38</v>
          </cell>
          <cell r="H3059">
            <v>-0.47</v>
          </cell>
          <cell r="I3059">
            <v>1.91</v>
          </cell>
          <cell r="J3059">
            <v>9.5500000000000007</v>
          </cell>
          <cell r="K3059">
            <v>871.11</v>
          </cell>
          <cell r="L3059">
            <v>0</v>
          </cell>
          <cell r="M3059">
            <v>871.11</v>
          </cell>
          <cell r="N3059">
            <v>0</v>
          </cell>
        </row>
        <row r="3060">
          <cell r="A3060" t="str">
            <v>GF1.814NO_thin090</v>
          </cell>
          <cell r="B3060" t="str">
            <v xml:space="preserve">GF </v>
          </cell>
          <cell r="C3060">
            <v>1.8</v>
          </cell>
          <cell r="D3060">
            <v>14</v>
          </cell>
          <cell r="E3060" t="str">
            <v>NO_thin</v>
          </cell>
          <cell r="F3060" t="str">
            <v xml:space="preserve"> 90-95</v>
          </cell>
          <cell r="G3060">
            <v>1.94</v>
          </cell>
          <cell r="H3060">
            <v>-0.36</v>
          </cell>
          <cell r="I3060">
            <v>1.58</v>
          </cell>
          <cell r="J3060">
            <v>7.9</v>
          </cell>
          <cell r="K3060">
            <v>879.02</v>
          </cell>
          <cell r="L3060">
            <v>0</v>
          </cell>
          <cell r="M3060">
            <v>879.02</v>
          </cell>
          <cell r="N3060">
            <v>0</v>
          </cell>
        </row>
        <row r="3061">
          <cell r="A3061" t="str">
            <v>GF1.814NO_thin095</v>
          </cell>
          <cell r="B3061" t="str">
            <v xml:space="preserve">GF </v>
          </cell>
          <cell r="C3061">
            <v>1.8</v>
          </cell>
          <cell r="D3061">
            <v>14</v>
          </cell>
          <cell r="E3061" t="str">
            <v>NO_thin</v>
          </cell>
          <cell r="F3061" t="str">
            <v xml:space="preserve"> 95-100</v>
          </cell>
          <cell r="G3061">
            <v>1.6</v>
          </cell>
          <cell r="H3061">
            <v>-0.34</v>
          </cell>
          <cell r="I3061">
            <v>1.26</v>
          </cell>
          <cell r="J3061">
            <v>6.32</v>
          </cell>
          <cell r="K3061">
            <v>885.34</v>
          </cell>
          <cell r="L3061">
            <v>0</v>
          </cell>
          <cell r="M3061">
            <v>885.34</v>
          </cell>
          <cell r="N3061">
            <v>0</v>
          </cell>
        </row>
        <row r="3062">
          <cell r="A3062" t="str">
            <v>GF1.814NO_thin100</v>
          </cell>
          <cell r="B3062" t="str">
            <v xml:space="preserve">GF </v>
          </cell>
          <cell r="C3062">
            <v>1.8</v>
          </cell>
          <cell r="D3062">
            <v>14</v>
          </cell>
          <cell r="E3062" t="str">
            <v>NO_thin</v>
          </cell>
          <cell r="F3062" t="str">
            <v>100-105</v>
          </cell>
          <cell r="G3062">
            <v>1.3</v>
          </cell>
          <cell r="H3062">
            <v>-0.28999999999999998</v>
          </cell>
          <cell r="I3062">
            <v>1.01</v>
          </cell>
          <cell r="J3062">
            <v>5.0599999999999996</v>
          </cell>
          <cell r="K3062">
            <v>890.4</v>
          </cell>
          <cell r="L3062">
            <v>0</v>
          </cell>
          <cell r="M3062">
            <v>890.4</v>
          </cell>
          <cell r="N3062">
            <v>0</v>
          </cell>
        </row>
        <row r="3063">
          <cell r="A3063" t="str">
            <v>GF1.814NO_thin105</v>
          </cell>
          <cell r="B3063" t="str">
            <v xml:space="preserve">GF </v>
          </cell>
          <cell r="C3063">
            <v>1.8</v>
          </cell>
          <cell r="D3063">
            <v>14</v>
          </cell>
          <cell r="E3063" t="str">
            <v>NO_thin</v>
          </cell>
          <cell r="F3063" t="str">
            <v>105-110</v>
          </cell>
          <cell r="G3063">
            <v>1.01</v>
          </cell>
          <cell r="H3063">
            <v>-0.23</v>
          </cell>
          <cell r="I3063">
            <v>0.78</v>
          </cell>
          <cell r="J3063">
            <v>3.9</v>
          </cell>
          <cell r="K3063">
            <v>894.3</v>
          </cell>
          <cell r="L3063">
            <v>0</v>
          </cell>
          <cell r="M3063">
            <v>894.3</v>
          </cell>
          <cell r="N3063">
            <v>0</v>
          </cell>
        </row>
        <row r="3064">
          <cell r="A3064" t="str">
            <v>GF1.814NO_thin110</v>
          </cell>
          <cell r="B3064" t="str">
            <v xml:space="preserve">GF </v>
          </cell>
          <cell r="C3064">
            <v>1.8</v>
          </cell>
          <cell r="D3064">
            <v>14</v>
          </cell>
          <cell r="E3064" t="str">
            <v>NO_thin</v>
          </cell>
          <cell r="F3064" t="str">
            <v>110-115</v>
          </cell>
          <cell r="G3064">
            <v>0.84</v>
          </cell>
          <cell r="H3064">
            <v>-0.19</v>
          </cell>
          <cell r="I3064">
            <v>0.65</v>
          </cell>
          <cell r="J3064">
            <v>3.24</v>
          </cell>
          <cell r="K3064">
            <v>897.53</v>
          </cell>
          <cell r="L3064">
            <v>0</v>
          </cell>
          <cell r="M3064">
            <v>897.53</v>
          </cell>
          <cell r="N3064">
            <v>0</v>
          </cell>
        </row>
        <row r="3065">
          <cell r="A3065" t="str">
            <v>GF1.814NO_thin115</v>
          </cell>
          <cell r="B3065" t="str">
            <v xml:space="preserve">GF </v>
          </cell>
          <cell r="C3065">
            <v>1.8</v>
          </cell>
          <cell r="D3065">
            <v>14</v>
          </cell>
          <cell r="E3065" t="str">
            <v>NO_thin</v>
          </cell>
          <cell r="F3065" t="str">
            <v>115-120</v>
          </cell>
          <cell r="G3065">
            <v>0.69</v>
          </cell>
          <cell r="H3065">
            <v>-0.15</v>
          </cell>
          <cell r="I3065">
            <v>0.53</v>
          </cell>
          <cell r="J3065">
            <v>2.67</v>
          </cell>
          <cell r="K3065">
            <v>900.2</v>
          </cell>
          <cell r="L3065">
            <v>0</v>
          </cell>
          <cell r="M3065">
            <v>900.2</v>
          </cell>
          <cell r="N3065">
            <v>0</v>
          </cell>
        </row>
        <row r="3066">
          <cell r="A3066" t="str">
            <v>GF1.814NO_thin120</v>
          </cell>
          <cell r="B3066" t="str">
            <v xml:space="preserve">GF </v>
          </cell>
          <cell r="C3066">
            <v>1.8</v>
          </cell>
          <cell r="D3066">
            <v>14</v>
          </cell>
          <cell r="E3066" t="str">
            <v>NO_thin</v>
          </cell>
          <cell r="F3066" t="str">
            <v>120-125</v>
          </cell>
          <cell r="G3066">
            <v>0.6</v>
          </cell>
          <cell r="H3066">
            <v>-0.12</v>
          </cell>
          <cell r="I3066">
            <v>0.48</v>
          </cell>
          <cell r="J3066">
            <v>2.4</v>
          </cell>
          <cell r="K3066">
            <v>902.59</v>
          </cell>
          <cell r="L3066">
            <v>0</v>
          </cell>
          <cell r="M3066">
            <v>902.59</v>
          </cell>
          <cell r="N3066">
            <v>0</v>
          </cell>
        </row>
        <row r="3067">
          <cell r="A3067" t="str">
            <v>GF1.814NO_thin125</v>
          </cell>
          <cell r="B3067" t="str">
            <v xml:space="preserve">GF </v>
          </cell>
          <cell r="C3067">
            <v>1.8</v>
          </cell>
          <cell r="D3067">
            <v>14</v>
          </cell>
          <cell r="E3067" t="str">
            <v>NO_thin</v>
          </cell>
          <cell r="F3067" t="str">
            <v>125-130</v>
          </cell>
          <cell r="G3067">
            <v>0.47</v>
          </cell>
          <cell r="H3067">
            <v>-0.1</v>
          </cell>
          <cell r="I3067">
            <v>0.37</v>
          </cell>
          <cell r="J3067">
            <v>1.83</v>
          </cell>
          <cell r="K3067">
            <v>904.42</v>
          </cell>
          <cell r="L3067">
            <v>0</v>
          </cell>
          <cell r="M3067">
            <v>904.42</v>
          </cell>
          <cell r="N3067">
            <v>0</v>
          </cell>
        </row>
        <row r="3068">
          <cell r="A3068" t="str">
            <v>GF1.814NO_thin130</v>
          </cell>
          <cell r="B3068" t="str">
            <v xml:space="preserve">GF </v>
          </cell>
          <cell r="C3068">
            <v>1.8</v>
          </cell>
          <cell r="D3068">
            <v>14</v>
          </cell>
          <cell r="E3068" t="str">
            <v>NO_thin</v>
          </cell>
          <cell r="F3068" t="str">
            <v>130-135</v>
          </cell>
          <cell r="G3068">
            <v>0.39</v>
          </cell>
          <cell r="H3068">
            <v>-0.08</v>
          </cell>
          <cell r="I3068">
            <v>0.31</v>
          </cell>
          <cell r="J3068">
            <v>1.53</v>
          </cell>
          <cell r="K3068">
            <v>905.96</v>
          </cell>
          <cell r="L3068">
            <v>0</v>
          </cell>
          <cell r="M3068">
            <v>905.96</v>
          </cell>
          <cell r="N3068">
            <v>0</v>
          </cell>
        </row>
        <row r="3069">
          <cell r="A3069" t="str">
            <v>GF1.814NO_thin135</v>
          </cell>
          <cell r="B3069" t="str">
            <v xml:space="preserve">GF </v>
          </cell>
          <cell r="C3069">
            <v>1.8</v>
          </cell>
          <cell r="D3069">
            <v>14</v>
          </cell>
          <cell r="E3069" t="str">
            <v>NO_thin</v>
          </cell>
          <cell r="F3069" t="str">
            <v>135-140</v>
          </cell>
          <cell r="G3069">
            <v>0.31</v>
          </cell>
          <cell r="H3069">
            <v>-7.0000000000000007E-2</v>
          </cell>
          <cell r="I3069">
            <v>0.25</v>
          </cell>
          <cell r="J3069">
            <v>1.23</v>
          </cell>
          <cell r="K3069">
            <v>907.19</v>
          </cell>
          <cell r="L3069">
            <v>0</v>
          </cell>
          <cell r="M3069">
            <v>907.19</v>
          </cell>
          <cell r="N3069">
            <v>0</v>
          </cell>
        </row>
        <row r="3070">
          <cell r="A3070" t="str">
            <v>GF1.814NO_thin140</v>
          </cell>
          <cell r="B3070" t="str">
            <v xml:space="preserve">GF </v>
          </cell>
          <cell r="C3070">
            <v>1.8</v>
          </cell>
          <cell r="D3070">
            <v>14</v>
          </cell>
          <cell r="E3070" t="str">
            <v>NO_thin</v>
          </cell>
          <cell r="F3070" t="str">
            <v>140-145</v>
          </cell>
          <cell r="G3070">
            <v>0.26</v>
          </cell>
          <cell r="H3070">
            <v>-0.06</v>
          </cell>
          <cell r="I3070">
            <v>0.2</v>
          </cell>
          <cell r="J3070">
            <v>1.01</v>
          </cell>
          <cell r="K3070">
            <v>908.2</v>
          </cell>
          <cell r="L3070">
            <v>0</v>
          </cell>
          <cell r="M3070">
            <v>908.2</v>
          </cell>
          <cell r="N3070">
            <v>0</v>
          </cell>
        </row>
        <row r="3071">
          <cell r="A3071" t="str">
            <v>GF1.814NO_thin145</v>
          </cell>
          <cell r="B3071" t="str">
            <v xml:space="preserve">GF </v>
          </cell>
          <cell r="C3071">
            <v>1.8</v>
          </cell>
          <cell r="D3071">
            <v>14</v>
          </cell>
          <cell r="E3071" t="str">
            <v>NO_thin</v>
          </cell>
          <cell r="F3071" t="str">
            <v>145-150</v>
          </cell>
          <cell r="G3071">
            <v>0.22</v>
          </cell>
          <cell r="H3071">
            <v>-0.05</v>
          </cell>
          <cell r="I3071">
            <v>0.17</v>
          </cell>
          <cell r="J3071">
            <v>0.85</v>
          </cell>
          <cell r="K3071">
            <v>909.05</v>
          </cell>
          <cell r="L3071">
            <v>0</v>
          </cell>
          <cell r="M3071">
            <v>909.05</v>
          </cell>
          <cell r="N3071">
            <v>0</v>
          </cell>
        </row>
        <row r="3072">
          <cell r="A3072" t="str">
            <v>GF1.814NO_thin150</v>
          </cell>
          <cell r="B3072" t="str">
            <v xml:space="preserve">GF </v>
          </cell>
          <cell r="C3072">
            <v>1.8</v>
          </cell>
          <cell r="D3072">
            <v>14</v>
          </cell>
          <cell r="E3072" t="str">
            <v>NO_thin</v>
          </cell>
          <cell r="F3072" t="str">
            <v>150-155</v>
          </cell>
          <cell r="G3072">
            <v>0.16</v>
          </cell>
          <cell r="H3072">
            <v>-0.04</v>
          </cell>
          <cell r="I3072">
            <v>0.13</v>
          </cell>
          <cell r="J3072">
            <v>0.63</v>
          </cell>
          <cell r="K3072">
            <v>909.67</v>
          </cell>
          <cell r="L3072">
            <v>0</v>
          </cell>
          <cell r="M3072">
            <v>909.67</v>
          </cell>
          <cell r="N3072">
            <v>0</v>
          </cell>
        </row>
        <row r="3073">
          <cell r="A3073" t="str">
            <v>GF1.814NO_thin155</v>
          </cell>
          <cell r="B3073" t="str">
            <v xml:space="preserve">GF </v>
          </cell>
          <cell r="C3073">
            <v>1.8</v>
          </cell>
          <cell r="D3073">
            <v>14</v>
          </cell>
          <cell r="E3073" t="str">
            <v>NO_thin</v>
          </cell>
          <cell r="F3073" t="str">
            <v>155-160</v>
          </cell>
          <cell r="G3073">
            <v>0.14000000000000001</v>
          </cell>
          <cell r="H3073">
            <v>-0.03</v>
          </cell>
          <cell r="I3073">
            <v>0.11</v>
          </cell>
          <cell r="J3073">
            <v>0.53</v>
          </cell>
          <cell r="K3073">
            <v>910.21</v>
          </cell>
          <cell r="L3073">
            <v>0</v>
          </cell>
          <cell r="M3073">
            <v>910.21</v>
          </cell>
          <cell r="N3073">
            <v>0</v>
          </cell>
        </row>
        <row r="3074">
          <cell r="A3074" t="str">
            <v>GF1.814NO_thin160</v>
          </cell>
          <cell r="B3074" t="str">
            <v xml:space="preserve">GF </v>
          </cell>
          <cell r="C3074">
            <v>1.8</v>
          </cell>
          <cell r="D3074">
            <v>14</v>
          </cell>
          <cell r="E3074" t="str">
            <v>NO_thin</v>
          </cell>
          <cell r="F3074" t="str">
            <v>160-165</v>
          </cell>
          <cell r="G3074">
            <v>0.12</v>
          </cell>
          <cell r="H3074">
            <v>-0.02</v>
          </cell>
          <cell r="I3074">
            <v>0.1</v>
          </cell>
          <cell r="J3074">
            <v>0.48</v>
          </cell>
          <cell r="K3074">
            <v>910.68</v>
          </cell>
          <cell r="L3074">
            <v>0</v>
          </cell>
          <cell r="M3074">
            <v>910.68</v>
          </cell>
          <cell r="N3074">
            <v>0</v>
          </cell>
        </row>
        <row r="3075">
          <cell r="A3075" t="str">
            <v>GF1.814NO_thin165</v>
          </cell>
          <cell r="B3075" t="str">
            <v xml:space="preserve">GF </v>
          </cell>
          <cell r="C3075">
            <v>1.8</v>
          </cell>
          <cell r="D3075">
            <v>14</v>
          </cell>
          <cell r="E3075" t="str">
            <v>NO_thin</v>
          </cell>
          <cell r="F3075" t="str">
            <v>165-170</v>
          </cell>
          <cell r="G3075">
            <v>0.08</v>
          </cell>
          <cell r="H3075">
            <v>-0.02</v>
          </cell>
          <cell r="I3075">
            <v>0.06</v>
          </cell>
          <cell r="J3075">
            <v>0.28999999999999998</v>
          </cell>
          <cell r="K3075">
            <v>910.98</v>
          </cell>
          <cell r="L3075">
            <v>0</v>
          </cell>
          <cell r="M3075">
            <v>910.98</v>
          </cell>
          <cell r="N3075">
            <v>0</v>
          </cell>
        </row>
        <row r="3076">
          <cell r="A3076" t="str">
            <v>GF1.814NO_thin170</v>
          </cell>
          <cell r="B3076" t="str">
            <v xml:space="preserve">GF </v>
          </cell>
          <cell r="C3076">
            <v>1.8</v>
          </cell>
          <cell r="D3076">
            <v>14</v>
          </cell>
          <cell r="E3076" t="str">
            <v>NO_thin</v>
          </cell>
          <cell r="F3076" t="str">
            <v>170-175</v>
          </cell>
          <cell r="G3076">
            <v>7.0000000000000007E-2</v>
          </cell>
          <cell r="H3076">
            <v>-0.02</v>
          </cell>
          <cell r="I3076">
            <v>0.05</v>
          </cell>
          <cell r="J3076">
            <v>0.27</v>
          </cell>
          <cell r="K3076">
            <v>911.25</v>
          </cell>
          <cell r="L3076">
            <v>0</v>
          </cell>
          <cell r="M3076">
            <v>911.25</v>
          </cell>
          <cell r="N3076">
            <v>0</v>
          </cell>
        </row>
        <row r="3077">
          <cell r="A3077" t="str">
            <v>GF1.814NO_thin175</v>
          </cell>
          <cell r="B3077" t="str">
            <v xml:space="preserve">GF </v>
          </cell>
          <cell r="C3077">
            <v>1.8</v>
          </cell>
          <cell r="D3077">
            <v>14</v>
          </cell>
          <cell r="E3077" t="str">
            <v>NO_thin</v>
          </cell>
          <cell r="F3077" t="str">
            <v>175-180</v>
          </cell>
          <cell r="G3077">
            <v>0.06</v>
          </cell>
          <cell r="H3077">
            <v>-0.01</v>
          </cell>
          <cell r="I3077">
            <v>0.04</v>
          </cell>
          <cell r="J3077">
            <v>0.21</v>
          </cell>
          <cell r="K3077">
            <v>911.46</v>
          </cell>
          <cell r="L3077">
            <v>0</v>
          </cell>
          <cell r="M3077">
            <v>911.46</v>
          </cell>
          <cell r="N3077">
            <v>0</v>
          </cell>
        </row>
        <row r="3078">
          <cell r="A3078" t="str">
            <v>GF1.814NO_thin180</v>
          </cell>
          <cell r="B3078" t="str">
            <v xml:space="preserve">GF </v>
          </cell>
          <cell r="C3078">
            <v>1.8</v>
          </cell>
          <cell r="D3078">
            <v>14</v>
          </cell>
          <cell r="E3078" t="str">
            <v>NO_thin</v>
          </cell>
          <cell r="F3078" t="str">
            <v>180-185</v>
          </cell>
          <cell r="G3078">
            <v>0.05</v>
          </cell>
          <cell r="H3078">
            <v>-0.01</v>
          </cell>
          <cell r="I3078">
            <v>0.04</v>
          </cell>
          <cell r="J3078">
            <v>0.19</v>
          </cell>
          <cell r="K3078">
            <v>911.65</v>
          </cell>
          <cell r="L3078">
            <v>0</v>
          </cell>
          <cell r="M3078">
            <v>911.65</v>
          </cell>
          <cell r="N3078">
            <v>0</v>
          </cell>
        </row>
        <row r="3079">
          <cell r="A3079" t="str">
            <v>GF1.814NO_thin185</v>
          </cell>
          <cell r="B3079" t="str">
            <v xml:space="preserve">GF </v>
          </cell>
          <cell r="C3079">
            <v>1.8</v>
          </cell>
          <cell r="D3079">
            <v>14</v>
          </cell>
          <cell r="E3079" t="str">
            <v>NO_thin</v>
          </cell>
          <cell r="F3079" t="str">
            <v>185-190</v>
          </cell>
          <cell r="G3079">
            <v>0.05</v>
          </cell>
          <cell r="H3079">
            <v>-0.01</v>
          </cell>
          <cell r="I3079">
            <v>0.04</v>
          </cell>
          <cell r="J3079">
            <v>0.22</v>
          </cell>
          <cell r="K3079">
            <v>911.87</v>
          </cell>
          <cell r="L3079">
            <v>0</v>
          </cell>
          <cell r="M3079">
            <v>911.87</v>
          </cell>
          <cell r="N3079">
            <v>0</v>
          </cell>
        </row>
        <row r="3080">
          <cell r="A3080" t="str">
            <v>GF1.814NO_thin190</v>
          </cell>
          <cell r="B3080" t="str">
            <v xml:space="preserve">GF </v>
          </cell>
          <cell r="C3080">
            <v>1.8</v>
          </cell>
          <cell r="D3080">
            <v>14</v>
          </cell>
          <cell r="E3080" t="str">
            <v>NO_thin</v>
          </cell>
          <cell r="F3080" t="str">
            <v>190-195</v>
          </cell>
          <cell r="G3080">
            <v>0.05</v>
          </cell>
          <cell r="H3080">
            <v>-0.01</v>
          </cell>
          <cell r="I3080">
            <v>0.04</v>
          </cell>
          <cell r="J3080">
            <v>0.21</v>
          </cell>
          <cell r="K3080">
            <v>912.08</v>
          </cell>
          <cell r="L3080">
            <v>0</v>
          </cell>
          <cell r="M3080">
            <v>912.08</v>
          </cell>
          <cell r="N3080">
            <v>0</v>
          </cell>
        </row>
        <row r="3081">
          <cell r="A3081" t="str">
            <v>GF1.814NO_thin195</v>
          </cell>
          <cell r="B3081" t="str">
            <v xml:space="preserve">GF </v>
          </cell>
          <cell r="C3081">
            <v>1.8</v>
          </cell>
          <cell r="D3081">
            <v>14</v>
          </cell>
          <cell r="E3081" t="str">
            <v>NO_thin</v>
          </cell>
          <cell r="F3081" t="str">
            <v>195-200</v>
          </cell>
          <cell r="G3081">
            <v>0.01</v>
          </cell>
          <cell r="H3081">
            <v>-0.01</v>
          </cell>
          <cell r="I3081">
            <v>0</v>
          </cell>
          <cell r="J3081">
            <v>0.02</v>
          </cell>
          <cell r="K3081">
            <v>912.1</v>
          </cell>
          <cell r="L3081">
            <v>0</v>
          </cell>
          <cell r="M3081">
            <v>912.1</v>
          </cell>
          <cell r="N3081">
            <v>0</v>
          </cell>
        </row>
        <row r="3082">
          <cell r="A3082" t="str">
            <v>GF1.814Thinned000</v>
          </cell>
          <cell r="B3082" t="str">
            <v xml:space="preserve">GF </v>
          </cell>
          <cell r="C3082">
            <v>1.8</v>
          </cell>
          <cell r="D3082">
            <v>14</v>
          </cell>
          <cell r="E3082" t="str">
            <v>Thinned</v>
          </cell>
          <cell r="F3082" t="str">
            <v xml:space="preserve">  0-5</v>
          </cell>
          <cell r="G3082">
            <v>0.49</v>
          </cell>
          <cell r="H3082">
            <v>0.8</v>
          </cell>
          <cell r="I3082">
            <v>1.29</v>
          </cell>
          <cell r="J3082">
            <v>6.43</v>
          </cell>
          <cell r="K3082">
            <v>6.43</v>
          </cell>
          <cell r="L3082">
            <v>0</v>
          </cell>
          <cell r="M3082">
            <v>6.43</v>
          </cell>
          <cell r="N3082">
            <v>0</v>
          </cell>
        </row>
        <row r="3083">
          <cell r="A3083" t="str">
            <v>GF1.814Thinned005</v>
          </cell>
          <cell r="B3083" t="str">
            <v xml:space="preserve">GF </v>
          </cell>
          <cell r="C3083">
            <v>1.8</v>
          </cell>
          <cell r="D3083">
            <v>14</v>
          </cell>
          <cell r="E3083" t="str">
            <v>Thinned</v>
          </cell>
          <cell r="F3083" t="str">
            <v xml:space="preserve">  5-10</v>
          </cell>
          <cell r="G3083">
            <v>1.48</v>
          </cell>
          <cell r="H3083">
            <v>0.99</v>
          </cell>
          <cell r="I3083">
            <v>2.4700000000000002</v>
          </cell>
          <cell r="J3083">
            <v>12.34</v>
          </cell>
          <cell r="K3083">
            <v>18.77</v>
          </cell>
          <cell r="L3083">
            <v>0</v>
          </cell>
          <cell r="M3083">
            <v>18.77</v>
          </cell>
          <cell r="N3083">
            <v>0</v>
          </cell>
        </row>
        <row r="3084">
          <cell r="A3084" t="str">
            <v>GF1.814Thinned010</v>
          </cell>
          <cell r="B3084" t="str">
            <v xml:space="preserve">GF </v>
          </cell>
          <cell r="C3084">
            <v>1.8</v>
          </cell>
          <cell r="D3084">
            <v>14</v>
          </cell>
          <cell r="E3084" t="str">
            <v>Thinned</v>
          </cell>
          <cell r="F3084" t="str">
            <v xml:space="preserve"> 10-15</v>
          </cell>
          <cell r="G3084">
            <v>4.5199999999999996</v>
          </cell>
          <cell r="H3084">
            <v>0.99</v>
          </cell>
          <cell r="I3084">
            <v>5.51</v>
          </cell>
          <cell r="J3084">
            <v>27.57</v>
          </cell>
          <cell r="K3084">
            <v>46.34</v>
          </cell>
          <cell r="L3084">
            <v>0</v>
          </cell>
          <cell r="M3084">
            <v>46.34</v>
          </cell>
          <cell r="N3084">
            <v>0</v>
          </cell>
        </row>
        <row r="3085">
          <cell r="A3085" t="str">
            <v>GF1.814Thinned015</v>
          </cell>
          <cell r="B3085" t="str">
            <v xml:space="preserve">GF </v>
          </cell>
          <cell r="C3085">
            <v>1.8</v>
          </cell>
          <cell r="D3085">
            <v>14</v>
          </cell>
          <cell r="E3085" t="str">
            <v>Thinned</v>
          </cell>
          <cell r="F3085" t="str">
            <v xml:space="preserve"> 15-20</v>
          </cell>
          <cell r="G3085">
            <v>13.8</v>
          </cell>
          <cell r="H3085">
            <v>0.99</v>
          </cell>
          <cell r="I3085">
            <v>14.79</v>
          </cell>
          <cell r="J3085">
            <v>73.95</v>
          </cell>
          <cell r="K3085">
            <v>120.29</v>
          </cell>
          <cell r="L3085">
            <v>0</v>
          </cell>
          <cell r="M3085">
            <v>120.29</v>
          </cell>
          <cell r="N3085">
            <v>0</v>
          </cell>
        </row>
        <row r="3086">
          <cell r="A3086" t="str">
            <v>GF1.814Thinned020</v>
          </cell>
          <cell r="B3086" t="str">
            <v xml:space="preserve">GF </v>
          </cell>
          <cell r="C3086">
            <v>1.8</v>
          </cell>
          <cell r="D3086">
            <v>14</v>
          </cell>
          <cell r="E3086" t="str">
            <v>Thinned</v>
          </cell>
          <cell r="F3086" t="str">
            <v xml:space="preserve"> 20-25</v>
          </cell>
          <cell r="G3086">
            <v>11.92</v>
          </cell>
          <cell r="H3086">
            <v>10.26</v>
          </cell>
          <cell r="I3086">
            <v>22.18</v>
          </cell>
          <cell r="J3086">
            <v>110.91</v>
          </cell>
          <cell r="K3086">
            <v>231.2</v>
          </cell>
          <cell r="L3086">
            <v>-0.19</v>
          </cell>
          <cell r="M3086">
            <v>231.01</v>
          </cell>
          <cell r="N3086">
            <v>10.83</v>
          </cell>
        </row>
        <row r="3087">
          <cell r="A3087" t="str">
            <v>GF1.814Thinned025</v>
          </cell>
          <cell r="B3087" t="str">
            <v xml:space="preserve">GF </v>
          </cell>
          <cell r="C3087">
            <v>1.8</v>
          </cell>
          <cell r="D3087">
            <v>14</v>
          </cell>
          <cell r="E3087" t="str">
            <v>Thinned</v>
          </cell>
          <cell r="F3087" t="str">
            <v xml:space="preserve"> 25-30</v>
          </cell>
          <cell r="G3087">
            <v>7.13</v>
          </cell>
          <cell r="H3087">
            <v>0.56000000000000005</v>
          </cell>
          <cell r="I3087">
            <v>7.7</v>
          </cell>
          <cell r="J3087">
            <v>38.49</v>
          </cell>
          <cell r="K3087">
            <v>269.69</v>
          </cell>
          <cell r="L3087">
            <v>-0.33</v>
          </cell>
          <cell r="M3087">
            <v>269.36</v>
          </cell>
          <cell r="N3087">
            <v>8.39</v>
          </cell>
        </row>
        <row r="3088">
          <cell r="A3088" t="str">
            <v>GF1.814Thinned030</v>
          </cell>
          <cell r="B3088" t="str">
            <v xml:space="preserve">GF </v>
          </cell>
          <cell r="C3088">
            <v>1.8</v>
          </cell>
          <cell r="D3088">
            <v>14</v>
          </cell>
          <cell r="E3088" t="str">
            <v>Thinned</v>
          </cell>
          <cell r="F3088" t="str">
            <v xml:space="preserve"> 30-35</v>
          </cell>
          <cell r="G3088">
            <v>8.5299999999999994</v>
          </cell>
          <cell r="H3088">
            <v>0.94</v>
          </cell>
          <cell r="I3088">
            <v>9.4700000000000006</v>
          </cell>
          <cell r="J3088">
            <v>47.37</v>
          </cell>
          <cell r="K3088">
            <v>317.06</v>
          </cell>
          <cell r="L3088">
            <v>-1.21</v>
          </cell>
          <cell r="M3088">
            <v>315.85000000000002</v>
          </cell>
          <cell r="N3088">
            <v>4.97</v>
          </cell>
        </row>
        <row r="3089">
          <cell r="A3089" t="str">
            <v>GF1.814Thinned035</v>
          </cell>
          <cell r="B3089" t="str">
            <v xml:space="preserve">GF </v>
          </cell>
          <cell r="C3089">
            <v>1.8</v>
          </cell>
          <cell r="D3089">
            <v>14</v>
          </cell>
          <cell r="E3089" t="str">
            <v>Thinned</v>
          </cell>
          <cell r="F3089" t="str">
            <v xml:space="preserve"> 35-40</v>
          </cell>
          <cell r="G3089">
            <v>8.3800000000000008</v>
          </cell>
          <cell r="H3089">
            <v>0.94</v>
          </cell>
          <cell r="I3089">
            <v>9.33</v>
          </cell>
          <cell r="J3089">
            <v>46.63</v>
          </cell>
          <cell r="K3089">
            <v>363.69</v>
          </cell>
          <cell r="L3089">
            <v>-2.1</v>
          </cell>
          <cell r="M3089">
            <v>361.59</v>
          </cell>
          <cell r="N3089">
            <v>5.09</v>
          </cell>
        </row>
        <row r="3090">
          <cell r="A3090" t="str">
            <v>GF1.814Thinned040</v>
          </cell>
          <cell r="B3090" t="str">
            <v xml:space="preserve">GF </v>
          </cell>
          <cell r="C3090">
            <v>1.8</v>
          </cell>
          <cell r="D3090">
            <v>14</v>
          </cell>
          <cell r="E3090" t="str">
            <v>Thinned</v>
          </cell>
          <cell r="F3090" t="str">
            <v xml:space="preserve"> 40-45</v>
          </cell>
          <cell r="G3090">
            <v>7.69</v>
          </cell>
          <cell r="H3090">
            <v>0.41</v>
          </cell>
          <cell r="I3090">
            <v>8.1</v>
          </cell>
          <cell r="J3090">
            <v>40.49</v>
          </cell>
          <cell r="K3090">
            <v>404.19</v>
          </cell>
          <cell r="L3090">
            <v>-2.97</v>
          </cell>
          <cell r="M3090">
            <v>401.21999999999997</v>
          </cell>
          <cell r="N3090">
            <v>4.91</v>
          </cell>
        </row>
        <row r="3091">
          <cell r="A3091" t="str">
            <v>GF1.814Thinned045</v>
          </cell>
          <cell r="B3091" t="str">
            <v xml:space="preserve">GF </v>
          </cell>
          <cell r="C3091">
            <v>1.8</v>
          </cell>
          <cell r="D3091">
            <v>14</v>
          </cell>
          <cell r="E3091" t="str">
            <v>Thinned</v>
          </cell>
          <cell r="F3091" t="str">
            <v xml:space="preserve"> 45-50</v>
          </cell>
          <cell r="G3091">
            <v>7.51</v>
          </cell>
          <cell r="H3091">
            <v>-0.5</v>
          </cell>
          <cell r="I3091">
            <v>7.01</v>
          </cell>
          <cell r="J3091">
            <v>35.03</v>
          </cell>
          <cell r="K3091">
            <v>439.22</v>
          </cell>
          <cell r="L3091">
            <v>-3.71</v>
          </cell>
          <cell r="M3091">
            <v>435.51000000000005</v>
          </cell>
          <cell r="N3091">
            <v>4.22</v>
          </cell>
        </row>
        <row r="3092">
          <cell r="A3092" t="str">
            <v>GF1.814Thinned050</v>
          </cell>
          <cell r="B3092" t="str">
            <v xml:space="preserve">GF </v>
          </cell>
          <cell r="C3092">
            <v>1.8</v>
          </cell>
          <cell r="D3092">
            <v>14</v>
          </cell>
          <cell r="E3092" t="str">
            <v>Thinned</v>
          </cell>
          <cell r="F3092" t="str">
            <v xml:space="preserve"> 50-55</v>
          </cell>
          <cell r="G3092">
            <v>6.76</v>
          </cell>
          <cell r="H3092">
            <v>-1.0900000000000001</v>
          </cell>
          <cell r="I3092">
            <v>5.66</v>
          </cell>
          <cell r="J3092">
            <v>28.32</v>
          </cell>
          <cell r="K3092">
            <v>467.54</v>
          </cell>
          <cell r="L3092">
            <v>-4.34</v>
          </cell>
          <cell r="M3092">
            <v>463.20000000000005</v>
          </cell>
          <cell r="N3092">
            <v>3.59</v>
          </cell>
        </row>
        <row r="3093">
          <cell r="A3093" t="str">
            <v>GF1.814Thinned055</v>
          </cell>
          <cell r="B3093" t="str">
            <v xml:space="preserve">GF </v>
          </cell>
          <cell r="C3093">
            <v>1.8</v>
          </cell>
          <cell r="D3093">
            <v>14</v>
          </cell>
          <cell r="E3093" t="str">
            <v>Thinned</v>
          </cell>
          <cell r="F3093" t="str">
            <v xml:space="preserve"> 55-60</v>
          </cell>
          <cell r="G3093">
            <v>5.81</v>
          </cell>
          <cell r="H3093">
            <v>-1.07</v>
          </cell>
          <cell r="I3093">
            <v>4.74</v>
          </cell>
          <cell r="J3093">
            <v>23.7</v>
          </cell>
          <cell r="K3093">
            <v>491.24</v>
          </cell>
          <cell r="L3093">
            <v>-4.8899999999999997</v>
          </cell>
          <cell r="M3093">
            <v>486.35</v>
          </cell>
          <cell r="N3093">
            <v>3.1</v>
          </cell>
        </row>
        <row r="3094">
          <cell r="A3094" t="str">
            <v>GF1.814Thinned060</v>
          </cell>
          <cell r="B3094" t="str">
            <v xml:space="preserve">GF </v>
          </cell>
          <cell r="C3094">
            <v>1.8</v>
          </cell>
          <cell r="D3094">
            <v>14</v>
          </cell>
          <cell r="E3094" t="str">
            <v>Thinned</v>
          </cell>
          <cell r="F3094" t="str">
            <v xml:space="preserve"> 60-65</v>
          </cell>
          <cell r="G3094">
            <v>4.93</v>
          </cell>
          <cell r="H3094">
            <v>-0.88</v>
          </cell>
          <cell r="I3094">
            <v>4.05</v>
          </cell>
          <cell r="J3094">
            <v>20.23</v>
          </cell>
          <cell r="K3094">
            <v>511.47</v>
          </cell>
          <cell r="L3094">
            <v>-5.36</v>
          </cell>
          <cell r="M3094">
            <v>506.11</v>
          </cell>
          <cell r="N3094">
            <v>2.7</v>
          </cell>
        </row>
        <row r="3095">
          <cell r="A3095" t="str">
            <v>GF1.814Thinned065</v>
          </cell>
          <cell r="B3095" t="str">
            <v xml:space="preserve">GF </v>
          </cell>
          <cell r="C3095">
            <v>1.8</v>
          </cell>
          <cell r="D3095">
            <v>14</v>
          </cell>
          <cell r="E3095" t="str">
            <v>Thinned</v>
          </cell>
          <cell r="F3095" t="str">
            <v xml:space="preserve"> 65-70</v>
          </cell>
          <cell r="G3095">
            <v>4.2300000000000004</v>
          </cell>
          <cell r="H3095">
            <v>-0.55000000000000004</v>
          </cell>
          <cell r="I3095">
            <v>3.68</v>
          </cell>
          <cell r="J3095">
            <v>18.399999999999999</v>
          </cell>
          <cell r="K3095">
            <v>529.87</v>
          </cell>
          <cell r="L3095">
            <v>-5.75</v>
          </cell>
          <cell r="M3095">
            <v>524.12</v>
          </cell>
          <cell r="N3095">
            <v>2.23</v>
          </cell>
        </row>
        <row r="3096">
          <cell r="A3096" t="str">
            <v>GF1.814Thinned070</v>
          </cell>
          <cell r="B3096" t="str">
            <v xml:space="preserve">GF </v>
          </cell>
          <cell r="C3096">
            <v>1.8</v>
          </cell>
          <cell r="D3096">
            <v>14</v>
          </cell>
          <cell r="E3096" t="str">
            <v>Thinned</v>
          </cell>
          <cell r="F3096" t="str">
            <v xml:space="preserve"> 70-75</v>
          </cell>
          <cell r="G3096">
            <v>3.16</v>
          </cell>
          <cell r="H3096">
            <v>-0.44</v>
          </cell>
          <cell r="I3096">
            <v>2.71</v>
          </cell>
          <cell r="J3096">
            <v>13.57</v>
          </cell>
          <cell r="K3096">
            <v>543.44000000000005</v>
          </cell>
          <cell r="L3096">
            <v>-6.08</v>
          </cell>
          <cell r="M3096">
            <v>537.36</v>
          </cell>
          <cell r="N3096">
            <v>1.86</v>
          </cell>
        </row>
        <row r="3097">
          <cell r="A3097" t="str">
            <v>GF1.814Thinned075</v>
          </cell>
          <cell r="B3097" t="str">
            <v xml:space="preserve">GF </v>
          </cell>
          <cell r="C3097">
            <v>1.8</v>
          </cell>
          <cell r="D3097">
            <v>14</v>
          </cell>
          <cell r="E3097" t="str">
            <v>Thinned</v>
          </cell>
          <cell r="F3097" t="str">
            <v xml:space="preserve"> 75-80</v>
          </cell>
          <cell r="G3097">
            <v>1.97</v>
          </cell>
          <cell r="H3097">
            <v>0.02</v>
          </cell>
          <cell r="I3097">
            <v>1.99</v>
          </cell>
          <cell r="J3097">
            <v>9.94</v>
          </cell>
          <cell r="K3097">
            <v>553.38</v>
          </cell>
          <cell r="L3097">
            <v>-6.3</v>
          </cell>
          <cell r="M3097">
            <v>547.08000000000004</v>
          </cell>
          <cell r="N3097">
            <v>1.27</v>
          </cell>
        </row>
        <row r="3098">
          <cell r="A3098" t="str">
            <v>GF1.814Thinned080</v>
          </cell>
          <cell r="B3098" t="str">
            <v xml:space="preserve">GF </v>
          </cell>
          <cell r="C3098">
            <v>1.8</v>
          </cell>
          <cell r="D3098">
            <v>14</v>
          </cell>
          <cell r="E3098" t="str">
            <v>Thinned</v>
          </cell>
          <cell r="F3098" t="str">
            <v xml:space="preserve"> 80-85</v>
          </cell>
          <cell r="G3098">
            <v>2.17</v>
          </cell>
          <cell r="H3098">
            <v>-0.38</v>
          </cell>
          <cell r="I3098">
            <v>1.79</v>
          </cell>
          <cell r="J3098">
            <v>8.9499999999999993</v>
          </cell>
          <cell r="K3098">
            <v>562.33000000000004</v>
          </cell>
          <cell r="L3098">
            <v>-6.52</v>
          </cell>
          <cell r="M3098">
            <v>555.81000000000006</v>
          </cell>
          <cell r="N3098">
            <v>1.25</v>
          </cell>
        </row>
        <row r="3099">
          <cell r="A3099" t="str">
            <v>GF1.814Thinned085</v>
          </cell>
          <cell r="B3099" t="str">
            <v xml:space="preserve">GF </v>
          </cell>
          <cell r="C3099">
            <v>1.8</v>
          </cell>
          <cell r="D3099">
            <v>14</v>
          </cell>
          <cell r="E3099" t="str">
            <v>Thinned</v>
          </cell>
          <cell r="F3099" t="str">
            <v xml:space="preserve"> 85-90</v>
          </cell>
          <cell r="G3099">
            <v>1.78</v>
          </cell>
          <cell r="H3099">
            <v>-0.38</v>
          </cell>
          <cell r="I3099">
            <v>1.4</v>
          </cell>
          <cell r="J3099">
            <v>7.01</v>
          </cell>
          <cell r="K3099">
            <v>569.34</v>
          </cell>
          <cell r="L3099">
            <v>-6.7</v>
          </cell>
          <cell r="M3099">
            <v>562.64</v>
          </cell>
          <cell r="N3099">
            <v>1.02</v>
          </cell>
        </row>
        <row r="3100">
          <cell r="A3100" t="str">
            <v>GF1.814Thinned090</v>
          </cell>
          <cell r="B3100" t="str">
            <v xml:space="preserve">GF </v>
          </cell>
          <cell r="C3100">
            <v>1.8</v>
          </cell>
          <cell r="D3100">
            <v>14</v>
          </cell>
          <cell r="E3100" t="str">
            <v>Thinned</v>
          </cell>
          <cell r="F3100" t="str">
            <v xml:space="preserve"> 90-95</v>
          </cell>
          <cell r="G3100">
            <v>1.5</v>
          </cell>
          <cell r="H3100">
            <v>-0.33</v>
          </cell>
          <cell r="I3100">
            <v>1.17</v>
          </cell>
          <cell r="J3100">
            <v>5.83</v>
          </cell>
          <cell r="K3100">
            <v>575.16999999999996</v>
          </cell>
          <cell r="L3100">
            <v>-6.85</v>
          </cell>
          <cell r="M3100">
            <v>568.31999999999994</v>
          </cell>
          <cell r="N3100">
            <v>0.83</v>
          </cell>
        </row>
        <row r="3101">
          <cell r="A3101" t="str">
            <v>GF1.814Thinned095</v>
          </cell>
          <cell r="B3101" t="str">
            <v xml:space="preserve">GF </v>
          </cell>
          <cell r="C3101">
            <v>1.8</v>
          </cell>
          <cell r="D3101">
            <v>14</v>
          </cell>
          <cell r="E3101" t="str">
            <v>Thinned</v>
          </cell>
          <cell r="F3101" t="str">
            <v xml:space="preserve"> 95-100</v>
          </cell>
          <cell r="G3101">
            <v>1.17</v>
          </cell>
          <cell r="H3101">
            <v>-0.28999999999999998</v>
          </cell>
          <cell r="I3101">
            <v>0.88</v>
          </cell>
          <cell r="J3101">
            <v>4.41</v>
          </cell>
          <cell r="K3101">
            <v>579.58000000000004</v>
          </cell>
          <cell r="L3101">
            <v>-6.97</v>
          </cell>
          <cell r="M3101">
            <v>572.61</v>
          </cell>
          <cell r="N3101">
            <v>0.68</v>
          </cell>
        </row>
        <row r="3102">
          <cell r="A3102" t="str">
            <v>GF1.814Thinned100</v>
          </cell>
          <cell r="B3102" t="str">
            <v xml:space="preserve">GF </v>
          </cell>
          <cell r="C3102">
            <v>1.8</v>
          </cell>
          <cell r="D3102">
            <v>14</v>
          </cell>
          <cell r="E3102" t="str">
            <v>Thinned</v>
          </cell>
          <cell r="F3102" t="str">
            <v>100-105</v>
          </cell>
          <cell r="G3102">
            <v>1.03</v>
          </cell>
          <cell r="H3102">
            <v>-0.17</v>
          </cell>
          <cell r="I3102">
            <v>0.86</v>
          </cell>
          <cell r="J3102">
            <v>4.28</v>
          </cell>
          <cell r="K3102">
            <v>583.86</v>
          </cell>
          <cell r="L3102">
            <v>-7.07</v>
          </cell>
          <cell r="M3102">
            <v>576.79</v>
          </cell>
          <cell r="N3102">
            <v>0.55000000000000004</v>
          </cell>
        </row>
        <row r="3103">
          <cell r="A3103" t="str">
            <v>GF1.814Thinned105</v>
          </cell>
          <cell r="B3103" t="str">
            <v xml:space="preserve">GF </v>
          </cell>
          <cell r="C3103">
            <v>1.8</v>
          </cell>
          <cell r="D3103">
            <v>14</v>
          </cell>
          <cell r="E3103" t="str">
            <v>Thinned</v>
          </cell>
          <cell r="F3103" t="str">
            <v>105-110</v>
          </cell>
          <cell r="G3103">
            <v>0.8</v>
          </cell>
          <cell r="H3103">
            <v>-0.12</v>
          </cell>
          <cell r="I3103">
            <v>0.68</v>
          </cell>
          <cell r="J3103">
            <v>3.4</v>
          </cell>
          <cell r="K3103">
            <v>587.26</v>
          </cell>
          <cell r="L3103">
            <v>-7.15</v>
          </cell>
          <cell r="M3103">
            <v>580.11</v>
          </cell>
          <cell r="N3103">
            <v>0.45</v>
          </cell>
        </row>
        <row r="3104">
          <cell r="A3104" t="str">
            <v>GF1.814Thinned110</v>
          </cell>
          <cell r="B3104" t="str">
            <v xml:space="preserve">GF </v>
          </cell>
          <cell r="C3104">
            <v>1.8</v>
          </cell>
          <cell r="D3104">
            <v>14</v>
          </cell>
          <cell r="E3104" t="str">
            <v>Thinned</v>
          </cell>
          <cell r="F3104" t="str">
            <v>110-115</v>
          </cell>
          <cell r="G3104">
            <v>0.7</v>
          </cell>
          <cell r="H3104">
            <v>-0.09</v>
          </cell>
          <cell r="I3104">
            <v>0.61</v>
          </cell>
          <cell r="J3104">
            <v>3.07</v>
          </cell>
          <cell r="K3104">
            <v>590.33000000000004</v>
          </cell>
          <cell r="L3104">
            <v>-7.21</v>
          </cell>
          <cell r="M3104">
            <v>583.12</v>
          </cell>
          <cell r="N3104">
            <v>0.37</v>
          </cell>
        </row>
        <row r="3105">
          <cell r="A3105" t="str">
            <v>GF1.814Thinned115</v>
          </cell>
          <cell r="B3105" t="str">
            <v xml:space="preserve">GF </v>
          </cell>
          <cell r="C3105">
            <v>1.8</v>
          </cell>
          <cell r="D3105">
            <v>14</v>
          </cell>
          <cell r="E3105" t="str">
            <v>Thinned</v>
          </cell>
          <cell r="F3105" t="str">
            <v>115-120</v>
          </cell>
          <cell r="G3105">
            <v>0.55000000000000004</v>
          </cell>
          <cell r="H3105">
            <v>-7.0000000000000007E-2</v>
          </cell>
          <cell r="I3105">
            <v>0.48</v>
          </cell>
          <cell r="J3105">
            <v>2.4</v>
          </cell>
          <cell r="K3105">
            <v>592.73</v>
          </cell>
          <cell r="L3105">
            <v>-7.26</v>
          </cell>
          <cell r="M3105">
            <v>585.47</v>
          </cell>
          <cell r="N3105">
            <v>0.3</v>
          </cell>
        </row>
        <row r="3106">
          <cell r="A3106" t="str">
            <v>GF1.814Thinned120</v>
          </cell>
          <cell r="B3106" t="str">
            <v xml:space="preserve">GF </v>
          </cell>
          <cell r="C3106">
            <v>1.8</v>
          </cell>
          <cell r="D3106">
            <v>14</v>
          </cell>
          <cell r="E3106" t="str">
            <v>Thinned</v>
          </cell>
          <cell r="F3106" t="str">
            <v>120-125</v>
          </cell>
          <cell r="G3106">
            <v>0.43</v>
          </cell>
          <cell r="H3106">
            <v>-0.06</v>
          </cell>
          <cell r="I3106">
            <v>0.37</v>
          </cell>
          <cell r="J3106">
            <v>1.86</v>
          </cell>
          <cell r="K3106">
            <v>594.59</v>
          </cell>
          <cell r="L3106">
            <v>-7.31</v>
          </cell>
          <cell r="M3106">
            <v>587.28000000000009</v>
          </cell>
          <cell r="N3106">
            <v>0.25</v>
          </cell>
        </row>
        <row r="3107">
          <cell r="A3107" t="str">
            <v>GF1.814Thinned125</v>
          </cell>
          <cell r="B3107" t="str">
            <v xml:space="preserve">GF </v>
          </cell>
          <cell r="C3107">
            <v>1.8</v>
          </cell>
          <cell r="D3107">
            <v>14</v>
          </cell>
          <cell r="E3107" t="str">
            <v>Thinned</v>
          </cell>
          <cell r="F3107" t="str">
            <v>125-130</v>
          </cell>
          <cell r="G3107">
            <v>0.38</v>
          </cell>
          <cell r="H3107">
            <v>-0.05</v>
          </cell>
          <cell r="I3107">
            <v>0.34</v>
          </cell>
          <cell r="J3107">
            <v>1.68</v>
          </cell>
          <cell r="K3107">
            <v>596.27</v>
          </cell>
          <cell r="L3107">
            <v>-7.34</v>
          </cell>
          <cell r="M3107">
            <v>588.92999999999995</v>
          </cell>
          <cell r="N3107">
            <v>0.2</v>
          </cell>
        </row>
        <row r="3108">
          <cell r="A3108" t="str">
            <v>GF1.814Thinned130</v>
          </cell>
          <cell r="B3108" t="str">
            <v xml:space="preserve">GF </v>
          </cell>
          <cell r="C3108">
            <v>1.8</v>
          </cell>
          <cell r="D3108">
            <v>14</v>
          </cell>
          <cell r="E3108" t="str">
            <v>Thinned</v>
          </cell>
          <cell r="F3108" t="str">
            <v>130-135</v>
          </cell>
          <cell r="G3108">
            <v>0.3</v>
          </cell>
          <cell r="H3108">
            <v>-0.03</v>
          </cell>
          <cell r="I3108">
            <v>0.27</v>
          </cell>
          <cell r="J3108">
            <v>1.33</v>
          </cell>
          <cell r="K3108">
            <v>597.6</v>
          </cell>
          <cell r="L3108">
            <v>-7.37</v>
          </cell>
          <cell r="M3108">
            <v>590.23</v>
          </cell>
          <cell r="N3108">
            <v>0.16</v>
          </cell>
        </row>
        <row r="3109">
          <cell r="A3109" t="str">
            <v>GF1.814Thinned135</v>
          </cell>
          <cell r="B3109" t="str">
            <v xml:space="preserve">GF </v>
          </cell>
          <cell r="C3109">
            <v>1.8</v>
          </cell>
          <cell r="D3109">
            <v>14</v>
          </cell>
          <cell r="E3109" t="str">
            <v>Thinned</v>
          </cell>
          <cell r="F3109" t="str">
            <v>135-140</v>
          </cell>
          <cell r="G3109">
            <v>0.25</v>
          </cell>
          <cell r="H3109">
            <v>-0.03</v>
          </cell>
          <cell r="I3109">
            <v>0.21</v>
          </cell>
          <cell r="J3109">
            <v>1.07</v>
          </cell>
          <cell r="K3109">
            <v>598.66999999999996</v>
          </cell>
          <cell r="L3109">
            <v>-7.39</v>
          </cell>
          <cell r="M3109">
            <v>591.28</v>
          </cell>
          <cell r="N3109">
            <v>0.13</v>
          </cell>
        </row>
        <row r="3110">
          <cell r="A3110" t="str">
            <v>GF1.814Thinned140</v>
          </cell>
          <cell r="B3110" t="str">
            <v xml:space="preserve">GF </v>
          </cell>
          <cell r="C3110">
            <v>1.8</v>
          </cell>
          <cell r="D3110">
            <v>14</v>
          </cell>
          <cell r="E3110" t="str">
            <v>Thinned</v>
          </cell>
          <cell r="F3110" t="str">
            <v>140-145</v>
          </cell>
          <cell r="G3110">
            <v>0.2</v>
          </cell>
          <cell r="H3110">
            <v>-0.03</v>
          </cell>
          <cell r="I3110">
            <v>0.17</v>
          </cell>
          <cell r="J3110">
            <v>0.87</v>
          </cell>
          <cell r="K3110">
            <v>599.54</v>
          </cell>
          <cell r="L3110">
            <v>-7.41</v>
          </cell>
          <cell r="M3110">
            <v>592.13</v>
          </cell>
          <cell r="N3110">
            <v>0.11</v>
          </cell>
        </row>
        <row r="3111">
          <cell r="A3111" t="str">
            <v>GF1.814Thinned145</v>
          </cell>
          <cell r="B3111" t="str">
            <v xml:space="preserve">GF </v>
          </cell>
          <cell r="C3111">
            <v>1.8</v>
          </cell>
          <cell r="D3111">
            <v>14</v>
          </cell>
          <cell r="E3111" t="str">
            <v>Thinned</v>
          </cell>
          <cell r="F3111" t="str">
            <v>145-150</v>
          </cell>
          <cell r="G3111">
            <v>0.3</v>
          </cell>
          <cell r="H3111">
            <v>-0.08</v>
          </cell>
          <cell r="I3111">
            <v>0.22</v>
          </cell>
          <cell r="J3111">
            <v>1.1100000000000001</v>
          </cell>
          <cell r="K3111">
            <v>600.65</v>
          </cell>
          <cell r="L3111">
            <v>-7.41</v>
          </cell>
          <cell r="M3111">
            <v>593.24</v>
          </cell>
          <cell r="N3111">
            <v>0</v>
          </cell>
        </row>
        <row r="3112">
          <cell r="A3112" t="str">
            <v>GF1.814Thinned150</v>
          </cell>
          <cell r="B3112" t="str">
            <v xml:space="preserve">GF </v>
          </cell>
          <cell r="C3112">
            <v>1.8</v>
          </cell>
          <cell r="D3112">
            <v>14</v>
          </cell>
          <cell r="E3112" t="str">
            <v>Thinned</v>
          </cell>
          <cell r="F3112" t="str">
            <v>150-155</v>
          </cell>
          <cell r="G3112">
            <v>0.24</v>
          </cell>
          <cell r="H3112">
            <v>-0.03</v>
          </cell>
          <cell r="I3112">
            <v>0.21</v>
          </cell>
          <cell r="J3112">
            <v>1.07</v>
          </cell>
          <cell r="K3112">
            <v>601.72</v>
          </cell>
          <cell r="L3112">
            <v>-7.41</v>
          </cell>
          <cell r="M3112">
            <v>594.31000000000006</v>
          </cell>
          <cell r="N3112">
            <v>0</v>
          </cell>
        </row>
        <row r="3113">
          <cell r="A3113" t="str">
            <v>GF1.814Thinned155</v>
          </cell>
          <cell r="B3113" t="str">
            <v xml:space="preserve">GF </v>
          </cell>
          <cell r="C3113">
            <v>1.8</v>
          </cell>
          <cell r="D3113">
            <v>14</v>
          </cell>
          <cell r="E3113" t="str">
            <v>Thinned</v>
          </cell>
          <cell r="F3113" t="str">
            <v>155-160</v>
          </cell>
          <cell r="G3113">
            <v>0.2</v>
          </cell>
          <cell r="H3113">
            <v>0</v>
          </cell>
          <cell r="I3113">
            <v>0.2</v>
          </cell>
          <cell r="J3113">
            <v>0.98</v>
          </cell>
          <cell r="K3113">
            <v>602.71</v>
          </cell>
          <cell r="L3113">
            <v>-7.41</v>
          </cell>
          <cell r="M3113">
            <v>595.30000000000007</v>
          </cell>
          <cell r="N3113">
            <v>0</v>
          </cell>
        </row>
        <row r="3114">
          <cell r="A3114" t="str">
            <v>GF1.814Thinned160</v>
          </cell>
          <cell r="B3114" t="str">
            <v xml:space="preserve">GF </v>
          </cell>
          <cell r="C3114">
            <v>1.8</v>
          </cell>
          <cell r="D3114">
            <v>14</v>
          </cell>
          <cell r="E3114" t="str">
            <v>Thinned</v>
          </cell>
          <cell r="F3114" t="str">
            <v>160-165</v>
          </cell>
          <cell r="G3114">
            <v>0.16</v>
          </cell>
          <cell r="H3114">
            <v>0</v>
          </cell>
          <cell r="I3114">
            <v>0.16</v>
          </cell>
          <cell r="J3114">
            <v>0.82</v>
          </cell>
          <cell r="K3114">
            <v>603.53</v>
          </cell>
          <cell r="L3114">
            <v>-7.41</v>
          </cell>
          <cell r="M3114">
            <v>596.12</v>
          </cell>
          <cell r="N3114">
            <v>0</v>
          </cell>
        </row>
        <row r="3115">
          <cell r="A3115" t="str">
            <v>GF1.814Thinned165</v>
          </cell>
          <cell r="B3115" t="str">
            <v xml:space="preserve">GF </v>
          </cell>
          <cell r="C3115">
            <v>1.8</v>
          </cell>
          <cell r="D3115">
            <v>14</v>
          </cell>
          <cell r="E3115" t="str">
            <v>Thinned</v>
          </cell>
          <cell r="F3115" t="str">
            <v>165-170</v>
          </cell>
          <cell r="G3115">
            <v>0.13</v>
          </cell>
          <cell r="H3115">
            <v>0.01</v>
          </cell>
          <cell r="I3115">
            <v>0.14000000000000001</v>
          </cell>
          <cell r="J3115">
            <v>0.7</v>
          </cell>
          <cell r="K3115">
            <v>604.23</v>
          </cell>
          <cell r="L3115">
            <v>-7.41</v>
          </cell>
          <cell r="M3115">
            <v>596.82000000000005</v>
          </cell>
          <cell r="N3115">
            <v>0</v>
          </cell>
        </row>
        <row r="3116">
          <cell r="A3116" t="str">
            <v>GF1.814Thinned170</v>
          </cell>
          <cell r="B3116" t="str">
            <v xml:space="preserve">GF </v>
          </cell>
          <cell r="C3116">
            <v>1.8</v>
          </cell>
          <cell r="D3116">
            <v>14</v>
          </cell>
          <cell r="E3116" t="str">
            <v>Thinned</v>
          </cell>
          <cell r="F3116" t="str">
            <v>170-175</v>
          </cell>
          <cell r="G3116">
            <v>0.11</v>
          </cell>
          <cell r="H3116">
            <v>0.01</v>
          </cell>
          <cell r="I3116">
            <v>0.12</v>
          </cell>
          <cell r="J3116">
            <v>0.57999999999999996</v>
          </cell>
          <cell r="K3116">
            <v>604.79999999999995</v>
          </cell>
          <cell r="L3116">
            <v>-7.41</v>
          </cell>
          <cell r="M3116">
            <v>597.39</v>
          </cell>
          <cell r="N3116">
            <v>0</v>
          </cell>
        </row>
        <row r="3117">
          <cell r="A3117" t="str">
            <v>GF1.814Thinned175</v>
          </cell>
          <cell r="B3117" t="str">
            <v xml:space="preserve">GF </v>
          </cell>
          <cell r="C3117">
            <v>1.8</v>
          </cell>
          <cell r="D3117">
            <v>14</v>
          </cell>
          <cell r="E3117" t="str">
            <v>Thinned</v>
          </cell>
          <cell r="F3117" t="str">
            <v>175-180</v>
          </cell>
          <cell r="G3117">
            <v>0.09</v>
          </cell>
          <cell r="H3117">
            <v>0.01</v>
          </cell>
          <cell r="I3117">
            <v>0.09</v>
          </cell>
          <cell r="J3117">
            <v>0.47</v>
          </cell>
          <cell r="K3117">
            <v>605.27</v>
          </cell>
          <cell r="L3117">
            <v>-7.41</v>
          </cell>
          <cell r="M3117">
            <v>597.86</v>
          </cell>
          <cell r="N3117">
            <v>0</v>
          </cell>
        </row>
        <row r="3118">
          <cell r="A3118" t="str">
            <v>GF1.814Thinned180</v>
          </cell>
          <cell r="B3118" t="str">
            <v xml:space="preserve">GF </v>
          </cell>
          <cell r="C3118">
            <v>1.8</v>
          </cell>
          <cell r="D3118">
            <v>14</v>
          </cell>
          <cell r="E3118" t="str">
            <v>Thinned</v>
          </cell>
          <cell r="F3118" t="str">
            <v>180-185</v>
          </cell>
          <cell r="G3118">
            <v>7.0000000000000007E-2</v>
          </cell>
          <cell r="H3118">
            <v>0.01</v>
          </cell>
          <cell r="I3118">
            <v>0.08</v>
          </cell>
          <cell r="J3118">
            <v>0.38</v>
          </cell>
          <cell r="K3118">
            <v>605.65</v>
          </cell>
          <cell r="L3118">
            <v>-7.41</v>
          </cell>
          <cell r="M3118">
            <v>598.24</v>
          </cell>
          <cell r="N3118">
            <v>0</v>
          </cell>
        </row>
        <row r="3119">
          <cell r="A3119" t="str">
            <v>GF1.814Thinned185</v>
          </cell>
          <cell r="B3119" t="str">
            <v xml:space="preserve">GF </v>
          </cell>
          <cell r="C3119">
            <v>1.8</v>
          </cell>
          <cell r="D3119">
            <v>14</v>
          </cell>
          <cell r="E3119" t="str">
            <v>Thinned</v>
          </cell>
          <cell r="F3119" t="str">
            <v>185-190</v>
          </cell>
          <cell r="G3119">
            <v>0.06</v>
          </cell>
          <cell r="H3119">
            <v>0</v>
          </cell>
          <cell r="I3119">
            <v>0.06</v>
          </cell>
          <cell r="J3119">
            <v>0.31</v>
          </cell>
          <cell r="K3119">
            <v>605.97</v>
          </cell>
          <cell r="L3119">
            <v>-7.41</v>
          </cell>
          <cell r="M3119">
            <v>598.56000000000006</v>
          </cell>
          <cell r="N3119">
            <v>0</v>
          </cell>
        </row>
        <row r="3120">
          <cell r="A3120" t="str">
            <v>GF1.814Thinned190</v>
          </cell>
          <cell r="B3120" t="str">
            <v xml:space="preserve">GF </v>
          </cell>
          <cell r="C3120">
            <v>1.8</v>
          </cell>
          <cell r="D3120">
            <v>14</v>
          </cell>
          <cell r="E3120" t="str">
            <v>Thinned</v>
          </cell>
          <cell r="F3120" t="str">
            <v>190-195</v>
          </cell>
          <cell r="G3120">
            <v>0.05</v>
          </cell>
          <cell r="H3120">
            <v>0</v>
          </cell>
          <cell r="I3120">
            <v>0.05</v>
          </cell>
          <cell r="J3120">
            <v>0.25</v>
          </cell>
          <cell r="K3120">
            <v>606.22</v>
          </cell>
          <cell r="L3120">
            <v>-7.41</v>
          </cell>
          <cell r="M3120">
            <v>598.81000000000006</v>
          </cell>
          <cell r="N3120">
            <v>0</v>
          </cell>
        </row>
        <row r="3121">
          <cell r="A3121" t="str">
            <v>GF1.814Thinned195</v>
          </cell>
          <cell r="B3121" t="str">
            <v xml:space="preserve">GF </v>
          </cell>
          <cell r="C3121">
            <v>1.8</v>
          </cell>
          <cell r="D3121">
            <v>14</v>
          </cell>
          <cell r="E3121" t="str">
            <v>Thinned</v>
          </cell>
          <cell r="F3121" t="str">
            <v>195-200</v>
          </cell>
          <cell r="G3121">
            <v>0.04</v>
          </cell>
          <cell r="H3121">
            <v>0</v>
          </cell>
          <cell r="I3121">
            <v>0.04</v>
          </cell>
          <cell r="J3121">
            <v>0.21</v>
          </cell>
          <cell r="K3121">
            <v>606.42999999999995</v>
          </cell>
          <cell r="L3121">
            <v>-7.41</v>
          </cell>
          <cell r="M3121">
            <v>599.02</v>
          </cell>
          <cell r="N3121">
            <v>0</v>
          </cell>
        </row>
        <row r="3122">
          <cell r="A3122" t="str">
            <v>GF1.816NO_thin000</v>
          </cell>
          <cell r="B3122" t="str">
            <v xml:space="preserve">GF </v>
          </cell>
          <cell r="C3122">
            <v>1.8</v>
          </cell>
          <cell r="D3122">
            <v>16</v>
          </cell>
          <cell r="E3122" t="str">
            <v>NO_thin</v>
          </cell>
          <cell r="F3122" t="str">
            <v xml:space="preserve">  0-5</v>
          </cell>
          <cell r="G3122">
            <v>0.66</v>
          </cell>
          <cell r="H3122">
            <v>0.89</v>
          </cell>
          <cell r="I3122">
            <v>1.54</v>
          </cell>
          <cell r="J3122">
            <v>7.72</v>
          </cell>
          <cell r="K3122">
            <v>7.72</v>
          </cell>
          <cell r="L3122">
            <v>0</v>
          </cell>
          <cell r="M3122">
            <v>7.72</v>
          </cell>
          <cell r="N3122">
            <v>0</v>
          </cell>
        </row>
        <row r="3123">
          <cell r="A3123" t="str">
            <v>GF1.816NO_thin005</v>
          </cell>
          <cell r="B3123" t="str">
            <v xml:space="preserve">GF </v>
          </cell>
          <cell r="C3123">
            <v>1.8</v>
          </cell>
          <cell r="D3123">
            <v>16</v>
          </cell>
          <cell r="E3123" t="str">
            <v>NO_thin</v>
          </cell>
          <cell r="F3123" t="str">
            <v xml:space="preserve">  5-10</v>
          </cell>
          <cell r="G3123">
            <v>2.0099999999999998</v>
          </cell>
          <cell r="H3123">
            <v>1.0900000000000001</v>
          </cell>
          <cell r="I3123">
            <v>3.1</v>
          </cell>
          <cell r="J3123">
            <v>15.52</v>
          </cell>
          <cell r="K3123">
            <v>23.24</v>
          </cell>
          <cell r="L3123">
            <v>0</v>
          </cell>
          <cell r="M3123">
            <v>23.24</v>
          </cell>
          <cell r="N3123">
            <v>0</v>
          </cell>
        </row>
        <row r="3124">
          <cell r="A3124" t="str">
            <v>GF1.816NO_thin010</v>
          </cell>
          <cell r="B3124" t="str">
            <v xml:space="preserve">GF </v>
          </cell>
          <cell r="C3124">
            <v>1.8</v>
          </cell>
          <cell r="D3124">
            <v>16</v>
          </cell>
          <cell r="E3124" t="str">
            <v>NO_thin</v>
          </cell>
          <cell r="F3124" t="str">
            <v xml:space="preserve"> 10-15</v>
          </cell>
          <cell r="G3124">
            <v>6.14</v>
          </cell>
          <cell r="H3124">
            <v>1.1000000000000001</v>
          </cell>
          <cell r="I3124">
            <v>7.24</v>
          </cell>
          <cell r="J3124">
            <v>36.18</v>
          </cell>
          <cell r="K3124">
            <v>59.43</v>
          </cell>
          <cell r="L3124">
            <v>0</v>
          </cell>
          <cell r="M3124">
            <v>59.43</v>
          </cell>
          <cell r="N3124">
            <v>0</v>
          </cell>
        </row>
        <row r="3125">
          <cell r="A3125" t="str">
            <v>GF1.816NO_thin015</v>
          </cell>
          <cell r="B3125" t="str">
            <v xml:space="preserve">GF </v>
          </cell>
          <cell r="C3125">
            <v>1.8</v>
          </cell>
          <cell r="D3125">
            <v>16</v>
          </cell>
          <cell r="E3125" t="str">
            <v>NO_thin</v>
          </cell>
          <cell r="F3125" t="str">
            <v xml:space="preserve"> 15-20</v>
          </cell>
          <cell r="G3125">
            <v>18.8</v>
          </cell>
          <cell r="H3125">
            <v>1.47</v>
          </cell>
          <cell r="I3125">
            <v>20.260000000000002</v>
          </cell>
          <cell r="J3125">
            <v>101.3</v>
          </cell>
          <cell r="K3125">
            <v>160.72999999999999</v>
          </cell>
          <cell r="L3125">
            <v>0</v>
          </cell>
          <cell r="M3125">
            <v>160.72999999999999</v>
          </cell>
          <cell r="N3125">
            <v>0</v>
          </cell>
        </row>
        <row r="3126">
          <cell r="A3126" t="str">
            <v>GF1.816NO_thin020</v>
          </cell>
          <cell r="B3126" t="str">
            <v xml:space="preserve">GF </v>
          </cell>
          <cell r="C3126">
            <v>1.8</v>
          </cell>
          <cell r="D3126">
            <v>16</v>
          </cell>
          <cell r="E3126" t="str">
            <v>NO_thin</v>
          </cell>
          <cell r="F3126" t="str">
            <v xml:space="preserve"> 20-25</v>
          </cell>
          <cell r="G3126">
            <v>28.46</v>
          </cell>
          <cell r="H3126">
            <v>3.98</v>
          </cell>
          <cell r="I3126">
            <v>32.44</v>
          </cell>
          <cell r="J3126">
            <v>162.19</v>
          </cell>
          <cell r="K3126">
            <v>322.92</v>
          </cell>
          <cell r="L3126">
            <v>0</v>
          </cell>
          <cell r="M3126">
            <v>322.92</v>
          </cell>
          <cell r="N3126">
            <v>0</v>
          </cell>
        </row>
        <row r="3127">
          <cell r="A3127" t="str">
            <v>GF1.816NO_thin025</v>
          </cell>
          <cell r="B3127" t="str">
            <v xml:space="preserve">GF </v>
          </cell>
          <cell r="C3127">
            <v>1.8</v>
          </cell>
          <cell r="D3127">
            <v>16</v>
          </cell>
          <cell r="E3127" t="str">
            <v>NO_thin</v>
          </cell>
          <cell r="F3127" t="str">
            <v xml:space="preserve"> 25-30</v>
          </cell>
          <cell r="G3127">
            <v>16.309999999999999</v>
          </cell>
          <cell r="H3127">
            <v>7.75</v>
          </cell>
          <cell r="I3127">
            <v>24.06</v>
          </cell>
          <cell r="J3127">
            <v>120.32</v>
          </cell>
          <cell r="K3127">
            <v>443.25</v>
          </cell>
          <cell r="L3127">
            <v>0</v>
          </cell>
          <cell r="M3127">
            <v>443.25</v>
          </cell>
          <cell r="N3127">
            <v>0</v>
          </cell>
        </row>
        <row r="3128">
          <cell r="A3128" t="str">
            <v>GF1.816NO_thin030</v>
          </cell>
          <cell r="B3128" t="str">
            <v xml:space="preserve">GF </v>
          </cell>
          <cell r="C3128">
            <v>1.8</v>
          </cell>
          <cell r="D3128">
            <v>16</v>
          </cell>
          <cell r="E3128" t="str">
            <v>NO_thin</v>
          </cell>
          <cell r="F3128" t="str">
            <v xml:space="preserve"> 30-35</v>
          </cell>
          <cell r="G3128">
            <v>14.69</v>
          </cell>
          <cell r="H3128">
            <v>5.34</v>
          </cell>
          <cell r="I3128">
            <v>20.02</v>
          </cell>
          <cell r="J3128">
            <v>100.1</v>
          </cell>
          <cell r="K3128">
            <v>543.35</v>
          </cell>
          <cell r="L3128">
            <v>0</v>
          </cell>
          <cell r="M3128">
            <v>543.35</v>
          </cell>
          <cell r="N3128">
            <v>0</v>
          </cell>
        </row>
        <row r="3129">
          <cell r="A3129" t="str">
            <v>GF1.816NO_thin035</v>
          </cell>
          <cell r="B3129" t="str">
            <v xml:space="preserve">GF </v>
          </cell>
          <cell r="C3129">
            <v>1.8</v>
          </cell>
          <cell r="D3129">
            <v>16</v>
          </cell>
          <cell r="E3129" t="str">
            <v>NO_thin</v>
          </cell>
          <cell r="F3129" t="str">
            <v xml:space="preserve"> 35-40</v>
          </cell>
          <cell r="G3129">
            <v>14.23</v>
          </cell>
          <cell r="H3129">
            <v>2.0699999999999998</v>
          </cell>
          <cell r="I3129">
            <v>16.3</v>
          </cell>
          <cell r="J3129">
            <v>81.48</v>
          </cell>
          <cell r="K3129">
            <v>624.83000000000004</v>
          </cell>
          <cell r="L3129">
            <v>0</v>
          </cell>
          <cell r="M3129">
            <v>624.83000000000004</v>
          </cell>
          <cell r="N3129">
            <v>0</v>
          </cell>
        </row>
        <row r="3130">
          <cell r="A3130" t="str">
            <v>GF1.816NO_thin040</v>
          </cell>
          <cell r="B3130" t="str">
            <v xml:space="preserve">GF </v>
          </cell>
          <cell r="C3130">
            <v>1.8</v>
          </cell>
          <cell r="D3130">
            <v>16</v>
          </cell>
          <cell r="E3130" t="str">
            <v>NO_thin</v>
          </cell>
          <cell r="F3130" t="str">
            <v xml:space="preserve"> 40-45</v>
          </cell>
          <cell r="G3130">
            <v>13.14</v>
          </cell>
          <cell r="H3130">
            <v>0.67</v>
          </cell>
          <cell r="I3130">
            <v>13.81</v>
          </cell>
          <cell r="J3130">
            <v>69.069999999999993</v>
          </cell>
          <cell r="K3130">
            <v>693.9</v>
          </cell>
          <cell r="L3130">
            <v>0</v>
          </cell>
          <cell r="M3130">
            <v>693.9</v>
          </cell>
          <cell r="N3130">
            <v>0</v>
          </cell>
        </row>
        <row r="3131">
          <cell r="A3131" t="str">
            <v>GF1.816NO_thin045</v>
          </cell>
          <cell r="B3131" t="str">
            <v xml:space="preserve">GF </v>
          </cell>
          <cell r="C3131">
            <v>1.8</v>
          </cell>
          <cell r="D3131">
            <v>16</v>
          </cell>
          <cell r="E3131" t="str">
            <v>NO_thin</v>
          </cell>
          <cell r="F3131" t="str">
            <v xml:space="preserve"> 45-50</v>
          </cell>
          <cell r="G3131">
            <v>11.62</v>
          </cell>
          <cell r="H3131">
            <v>-0.02</v>
          </cell>
          <cell r="I3131">
            <v>11.59</v>
          </cell>
          <cell r="J3131">
            <v>57.97</v>
          </cell>
          <cell r="K3131">
            <v>751.87</v>
          </cell>
          <cell r="L3131">
            <v>0</v>
          </cell>
          <cell r="M3131">
            <v>751.87</v>
          </cell>
          <cell r="N3131">
            <v>0</v>
          </cell>
        </row>
        <row r="3132">
          <cell r="A3132" t="str">
            <v>GF1.816NO_thin050</v>
          </cell>
          <cell r="B3132" t="str">
            <v xml:space="preserve">GF </v>
          </cell>
          <cell r="C3132">
            <v>1.8</v>
          </cell>
          <cell r="D3132">
            <v>16</v>
          </cell>
          <cell r="E3132" t="str">
            <v>NO_thin</v>
          </cell>
          <cell r="F3132" t="str">
            <v xml:space="preserve"> 50-55</v>
          </cell>
          <cell r="G3132">
            <v>10.119999999999999</v>
          </cell>
          <cell r="H3132">
            <v>-0.51</v>
          </cell>
          <cell r="I3132">
            <v>9.61</v>
          </cell>
          <cell r="J3132">
            <v>48.06</v>
          </cell>
          <cell r="K3132">
            <v>799.93</v>
          </cell>
          <cell r="L3132">
            <v>0</v>
          </cell>
          <cell r="M3132">
            <v>799.93</v>
          </cell>
          <cell r="N3132">
            <v>0</v>
          </cell>
        </row>
        <row r="3133">
          <cell r="A3133" t="str">
            <v>GF1.816NO_thin055</v>
          </cell>
          <cell r="B3133" t="str">
            <v xml:space="preserve">GF </v>
          </cell>
          <cell r="C3133">
            <v>1.8</v>
          </cell>
          <cell r="D3133">
            <v>16</v>
          </cell>
          <cell r="E3133" t="str">
            <v>NO_thin</v>
          </cell>
          <cell r="F3133" t="str">
            <v xml:space="preserve"> 55-60</v>
          </cell>
          <cell r="G3133">
            <v>8.7899999999999991</v>
          </cell>
          <cell r="H3133">
            <v>-0.67</v>
          </cell>
          <cell r="I3133">
            <v>8.1199999999999992</v>
          </cell>
          <cell r="J3133">
            <v>40.619999999999997</v>
          </cell>
          <cell r="K3133">
            <v>840.55</v>
          </cell>
          <cell r="L3133">
            <v>0</v>
          </cell>
          <cell r="M3133">
            <v>840.55</v>
          </cell>
          <cell r="N3133">
            <v>0</v>
          </cell>
        </row>
        <row r="3134">
          <cell r="A3134" t="str">
            <v>GF1.816NO_thin060</v>
          </cell>
          <cell r="B3134" t="str">
            <v xml:space="preserve">GF </v>
          </cell>
          <cell r="C3134">
            <v>1.8</v>
          </cell>
          <cell r="D3134">
            <v>16</v>
          </cell>
          <cell r="E3134" t="str">
            <v>NO_thin</v>
          </cell>
          <cell r="F3134" t="str">
            <v xml:space="preserve"> 60-65</v>
          </cell>
          <cell r="G3134">
            <v>7.49</v>
          </cell>
          <cell r="H3134">
            <v>-0.5</v>
          </cell>
          <cell r="I3134">
            <v>6.99</v>
          </cell>
          <cell r="J3134">
            <v>34.97</v>
          </cell>
          <cell r="K3134">
            <v>875.52</v>
          </cell>
          <cell r="L3134">
            <v>0</v>
          </cell>
          <cell r="M3134">
            <v>875.52</v>
          </cell>
          <cell r="N3134">
            <v>0</v>
          </cell>
        </row>
        <row r="3135">
          <cell r="A3135" t="str">
            <v>GF1.816NO_thin065</v>
          </cell>
          <cell r="B3135" t="str">
            <v xml:space="preserve">GF </v>
          </cell>
          <cell r="C3135">
            <v>1.8</v>
          </cell>
          <cell r="D3135">
            <v>16</v>
          </cell>
          <cell r="E3135" t="str">
            <v>NO_thin</v>
          </cell>
          <cell r="F3135" t="str">
            <v xml:space="preserve"> 65-70</v>
          </cell>
          <cell r="G3135">
            <v>6.14</v>
          </cell>
          <cell r="H3135">
            <v>-0.76</v>
          </cell>
          <cell r="I3135">
            <v>5.38</v>
          </cell>
          <cell r="J3135">
            <v>26.89</v>
          </cell>
          <cell r="K3135">
            <v>902.4</v>
          </cell>
          <cell r="L3135">
            <v>0</v>
          </cell>
          <cell r="M3135">
            <v>902.4</v>
          </cell>
          <cell r="N3135">
            <v>0</v>
          </cell>
        </row>
        <row r="3136">
          <cell r="A3136" t="str">
            <v>GF1.816NO_thin070</v>
          </cell>
          <cell r="B3136" t="str">
            <v xml:space="preserve">GF </v>
          </cell>
          <cell r="C3136">
            <v>1.8</v>
          </cell>
          <cell r="D3136">
            <v>16</v>
          </cell>
          <cell r="E3136" t="str">
            <v>NO_thin</v>
          </cell>
          <cell r="F3136" t="str">
            <v xml:space="preserve"> 70-75</v>
          </cell>
          <cell r="G3136">
            <v>4.83</v>
          </cell>
          <cell r="H3136">
            <v>-0.7</v>
          </cell>
          <cell r="I3136">
            <v>4.1399999999999997</v>
          </cell>
          <cell r="J3136">
            <v>20.68</v>
          </cell>
          <cell r="K3136">
            <v>923.08</v>
          </cell>
          <cell r="L3136">
            <v>0</v>
          </cell>
          <cell r="M3136">
            <v>923.08</v>
          </cell>
          <cell r="N3136">
            <v>0</v>
          </cell>
        </row>
        <row r="3137">
          <cell r="A3137" t="str">
            <v>GF1.816NO_thin075</v>
          </cell>
          <cell r="B3137" t="str">
            <v xml:space="preserve">GF </v>
          </cell>
          <cell r="C3137">
            <v>1.8</v>
          </cell>
          <cell r="D3137">
            <v>16</v>
          </cell>
          <cell r="E3137" t="str">
            <v>NO_thin</v>
          </cell>
          <cell r="F3137" t="str">
            <v xml:space="preserve"> 75-80</v>
          </cell>
          <cell r="G3137">
            <v>3.92</v>
          </cell>
          <cell r="H3137">
            <v>-0.75</v>
          </cell>
          <cell r="I3137">
            <v>3.18</v>
          </cell>
          <cell r="J3137">
            <v>15.89</v>
          </cell>
          <cell r="K3137">
            <v>938.98</v>
          </cell>
          <cell r="L3137">
            <v>0</v>
          </cell>
          <cell r="M3137">
            <v>938.98</v>
          </cell>
          <cell r="N3137">
            <v>0</v>
          </cell>
        </row>
        <row r="3138">
          <cell r="A3138" t="str">
            <v>GF1.816NO_thin080</v>
          </cell>
          <cell r="B3138" t="str">
            <v xml:space="preserve">GF </v>
          </cell>
          <cell r="C3138">
            <v>1.8</v>
          </cell>
          <cell r="D3138">
            <v>16</v>
          </cell>
          <cell r="E3138" t="str">
            <v>NO_thin</v>
          </cell>
          <cell r="F3138" t="str">
            <v xml:space="preserve"> 80-85</v>
          </cell>
          <cell r="G3138">
            <v>3.31</v>
          </cell>
          <cell r="H3138">
            <v>-0.56999999999999995</v>
          </cell>
          <cell r="I3138">
            <v>2.74</v>
          </cell>
          <cell r="J3138">
            <v>13.69</v>
          </cell>
          <cell r="K3138">
            <v>952.67</v>
          </cell>
          <cell r="L3138">
            <v>0</v>
          </cell>
          <cell r="M3138">
            <v>952.67</v>
          </cell>
          <cell r="N3138">
            <v>0</v>
          </cell>
        </row>
        <row r="3139">
          <cell r="A3139" t="str">
            <v>GF1.816NO_thin085</v>
          </cell>
          <cell r="B3139" t="str">
            <v xml:space="preserve">GF </v>
          </cell>
          <cell r="C3139">
            <v>1.8</v>
          </cell>
          <cell r="D3139">
            <v>16</v>
          </cell>
          <cell r="E3139" t="str">
            <v>NO_thin</v>
          </cell>
          <cell r="F3139" t="str">
            <v xml:space="preserve"> 85-90</v>
          </cell>
          <cell r="G3139">
            <v>2.7</v>
          </cell>
          <cell r="H3139">
            <v>-0.52</v>
          </cell>
          <cell r="I3139">
            <v>2.19</v>
          </cell>
          <cell r="J3139">
            <v>10.94</v>
          </cell>
          <cell r="K3139">
            <v>963.61</v>
          </cell>
          <cell r="L3139">
            <v>0</v>
          </cell>
          <cell r="M3139">
            <v>963.61</v>
          </cell>
          <cell r="N3139">
            <v>0</v>
          </cell>
        </row>
        <row r="3140">
          <cell r="A3140" t="str">
            <v>GF1.816NO_thin090</v>
          </cell>
          <cell r="B3140" t="str">
            <v xml:space="preserve">GF </v>
          </cell>
          <cell r="C3140">
            <v>1.8</v>
          </cell>
          <cell r="D3140">
            <v>16</v>
          </cell>
          <cell r="E3140" t="str">
            <v>NO_thin</v>
          </cell>
          <cell r="F3140" t="str">
            <v xml:space="preserve"> 90-95</v>
          </cell>
          <cell r="G3140">
            <v>2.17</v>
          </cell>
          <cell r="H3140">
            <v>-0.31</v>
          </cell>
          <cell r="I3140">
            <v>1.87</v>
          </cell>
          <cell r="J3140">
            <v>9.33</v>
          </cell>
          <cell r="K3140">
            <v>972.93</v>
          </cell>
          <cell r="L3140">
            <v>0</v>
          </cell>
          <cell r="M3140">
            <v>972.93</v>
          </cell>
          <cell r="N3140">
            <v>0</v>
          </cell>
        </row>
        <row r="3141">
          <cell r="A3141" t="str">
            <v>GF1.816NO_thin095</v>
          </cell>
          <cell r="B3141" t="str">
            <v xml:space="preserve">GF </v>
          </cell>
          <cell r="C3141">
            <v>1.8</v>
          </cell>
          <cell r="D3141">
            <v>16</v>
          </cell>
          <cell r="E3141" t="str">
            <v>NO_thin</v>
          </cell>
          <cell r="F3141" t="str">
            <v xml:space="preserve"> 95-100</v>
          </cell>
          <cell r="G3141">
            <v>1.76</v>
          </cell>
          <cell r="H3141">
            <v>-0.3</v>
          </cell>
          <cell r="I3141">
            <v>1.46</v>
          </cell>
          <cell r="J3141">
            <v>7.29</v>
          </cell>
          <cell r="K3141">
            <v>980.22</v>
          </cell>
          <cell r="L3141">
            <v>0</v>
          </cell>
          <cell r="M3141">
            <v>980.22</v>
          </cell>
          <cell r="N3141">
            <v>0</v>
          </cell>
        </row>
        <row r="3142">
          <cell r="A3142" t="str">
            <v>GF1.816NO_thin100</v>
          </cell>
          <cell r="B3142" t="str">
            <v xml:space="preserve">GF </v>
          </cell>
          <cell r="C3142">
            <v>1.8</v>
          </cell>
          <cell r="D3142">
            <v>16</v>
          </cell>
          <cell r="E3142" t="str">
            <v>NO_thin</v>
          </cell>
          <cell r="F3142" t="str">
            <v>100-105</v>
          </cell>
          <cell r="G3142">
            <v>1.42</v>
          </cell>
          <cell r="H3142">
            <v>-0.21</v>
          </cell>
          <cell r="I3142">
            <v>1.2</v>
          </cell>
          <cell r="J3142">
            <v>6.02</v>
          </cell>
          <cell r="K3142">
            <v>986.24</v>
          </cell>
          <cell r="L3142">
            <v>0</v>
          </cell>
          <cell r="M3142">
            <v>986.24</v>
          </cell>
          <cell r="N3142">
            <v>0</v>
          </cell>
        </row>
        <row r="3143">
          <cell r="A3143" t="str">
            <v>GF1.816NO_thin105</v>
          </cell>
          <cell r="B3143" t="str">
            <v xml:space="preserve">GF </v>
          </cell>
          <cell r="C3143">
            <v>1.8</v>
          </cell>
          <cell r="D3143">
            <v>16</v>
          </cell>
          <cell r="E3143" t="str">
            <v>NO_thin</v>
          </cell>
          <cell r="F3143" t="str">
            <v>105-110</v>
          </cell>
          <cell r="G3143">
            <v>1.0900000000000001</v>
          </cell>
          <cell r="H3143">
            <v>-0.32</v>
          </cell>
          <cell r="I3143">
            <v>0.77</v>
          </cell>
          <cell r="J3143">
            <v>3.84</v>
          </cell>
          <cell r="K3143">
            <v>990.09</v>
          </cell>
          <cell r="L3143">
            <v>0</v>
          </cell>
          <cell r="M3143">
            <v>990.09</v>
          </cell>
          <cell r="N3143">
            <v>0</v>
          </cell>
        </row>
        <row r="3144">
          <cell r="A3144" t="str">
            <v>GF1.816NO_thin110</v>
          </cell>
          <cell r="B3144" t="str">
            <v xml:space="preserve">GF </v>
          </cell>
          <cell r="C3144">
            <v>1.8</v>
          </cell>
          <cell r="D3144">
            <v>16</v>
          </cell>
          <cell r="E3144" t="str">
            <v>NO_thin</v>
          </cell>
          <cell r="F3144" t="str">
            <v>110-115</v>
          </cell>
          <cell r="G3144">
            <v>0.9</v>
          </cell>
          <cell r="H3144">
            <v>-0.28999999999999998</v>
          </cell>
          <cell r="I3144">
            <v>0.61</v>
          </cell>
          <cell r="J3144">
            <v>3.03</v>
          </cell>
          <cell r="K3144">
            <v>993.12</v>
          </cell>
          <cell r="L3144">
            <v>0</v>
          </cell>
          <cell r="M3144">
            <v>993.12</v>
          </cell>
          <cell r="N3144">
            <v>0</v>
          </cell>
        </row>
        <row r="3145">
          <cell r="A3145" t="str">
            <v>GF1.816NO_thin115</v>
          </cell>
          <cell r="B3145" t="str">
            <v xml:space="preserve">GF </v>
          </cell>
          <cell r="C3145">
            <v>1.8</v>
          </cell>
          <cell r="D3145">
            <v>16</v>
          </cell>
          <cell r="E3145" t="str">
            <v>NO_thin</v>
          </cell>
          <cell r="F3145" t="str">
            <v>115-120</v>
          </cell>
          <cell r="G3145">
            <v>0.77</v>
          </cell>
          <cell r="H3145">
            <v>-0.24</v>
          </cell>
          <cell r="I3145">
            <v>0.53</v>
          </cell>
          <cell r="J3145">
            <v>2.64</v>
          </cell>
          <cell r="K3145">
            <v>995.76</v>
          </cell>
          <cell r="L3145">
            <v>0</v>
          </cell>
          <cell r="M3145">
            <v>995.76</v>
          </cell>
          <cell r="N3145">
            <v>0</v>
          </cell>
        </row>
        <row r="3146">
          <cell r="A3146" t="str">
            <v>GF1.816NO_thin120</v>
          </cell>
          <cell r="B3146" t="str">
            <v xml:space="preserve">GF </v>
          </cell>
          <cell r="C3146">
            <v>1.8</v>
          </cell>
          <cell r="D3146">
            <v>16</v>
          </cell>
          <cell r="E3146" t="str">
            <v>NO_thin</v>
          </cell>
          <cell r="F3146" t="str">
            <v>120-125</v>
          </cell>
          <cell r="G3146">
            <v>0.63</v>
          </cell>
          <cell r="H3146">
            <v>-0.18</v>
          </cell>
          <cell r="I3146">
            <v>0.45</v>
          </cell>
          <cell r="J3146">
            <v>2.27</v>
          </cell>
          <cell r="K3146">
            <v>998.04</v>
          </cell>
          <cell r="L3146">
            <v>0</v>
          </cell>
          <cell r="M3146">
            <v>998.04</v>
          </cell>
          <cell r="N3146">
            <v>0</v>
          </cell>
        </row>
        <row r="3147">
          <cell r="A3147" t="str">
            <v>GF1.816NO_thin125</v>
          </cell>
          <cell r="B3147" t="str">
            <v xml:space="preserve">GF </v>
          </cell>
          <cell r="C3147">
            <v>1.8</v>
          </cell>
          <cell r="D3147">
            <v>16</v>
          </cell>
          <cell r="E3147" t="str">
            <v>NO_thin</v>
          </cell>
          <cell r="F3147" t="str">
            <v>125-130</v>
          </cell>
          <cell r="G3147">
            <v>0.51</v>
          </cell>
          <cell r="H3147">
            <v>-0.14000000000000001</v>
          </cell>
          <cell r="I3147">
            <v>0.37</v>
          </cell>
          <cell r="J3147">
            <v>1.87</v>
          </cell>
          <cell r="K3147">
            <v>999.9</v>
          </cell>
          <cell r="L3147">
            <v>0</v>
          </cell>
          <cell r="M3147">
            <v>999.9</v>
          </cell>
          <cell r="N3147">
            <v>0</v>
          </cell>
        </row>
        <row r="3148">
          <cell r="A3148" t="str">
            <v>GF1.816NO_thin130</v>
          </cell>
          <cell r="B3148" t="str">
            <v xml:space="preserve">GF </v>
          </cell>
          <cell r="C3148">
            <v>1.8</v>
          </cell>
          <cell r="D3148">
            <v>16</v>
          </cell>
          <cell r="E3148" t="str">
            <v>NO_thin</v>
          </cell>
          <cell r="F3148" t="str">
            <v>130-135</v>
          </cell>
          <cell r="G3148">
            <v>0.42</v>
          </cell>
          <cell r="H3148">
            <v>-0.05</v>
          </cell>
          <cell r="I3148">
            <v>0.37</v>
          </cell>
          <cell r="J3148">
            <v>1.84</v>
          </cell>
          <cell r="K3148">
            <v>1001.74</v>
          </cell>
          <cell r="L3148">
            <v>0</v>
          </cell>
          <cell r="M3148">
            <v>1001.74</v>
          </cell>
          <cell r="N3148">
            <v>0</v>
          </cell>
        </row>
        <row r="3149">
          <cell r="A3149" t="str">
            <v>GF1.816NO_thin135</v>
          </cell>
          <cell r="B3149" t="str">
            <v xml:space="preserve">GF </v>
          </cell>
          <cell r="C3149">
            <v>1.8</v>
          </cell>
          <cell r="D3149">
            <v>16</v>
          </cell>
          <cell r="E3149" t="str">
            <v>NO_thin</v>
          </cell>
          <cell r="F3149" t="str">
            <v>135-140</v>
          </cell>
          <cell r="G3149">
            <v>0.35</v>
          </cell>
          <cell r="H3149">
            <v>-0.05</v>
          </cell>
          <cell r="I3149">
            <v>0.3</v>
          </cell>
          <cell r="J3149">
            <v>1.5</v>
          </cell>
          <cell r="K3149">
            <v>1003.24</v>
          </cell>
          <cell r="L3149">
            <v>0</v>
          </cell>
          <cell r="M3149">
            <v>1003.24</v>
          </cell>
          <cell r="N3149">
            <v>0</v>
          </cell>
        </row>
        <row r="3150">
          <cell r="A3150" t="str">
            <v>GF1.816NO_thin140</v>
          </cell>
          <cell r="B3150" t="str">
            <v xml:space="preserve">GF </v>
          </cell>
          <cell r="C3150">
            <v>1.8</v>
          </cell>
          <cell r="D3150">
            <v>16</v>
          </cell>
          <cell r="E3150" t="str">
            <v>NO_thin</v>
          </cell>
          <cell r="F3150" t="str">
            <v>140-145</v>
          </cell>
          <cell r="G3150">
            <v>0.28999999999999998</v>
          </cell>
          <cell r="H3150">
            <v>-0.08</v>
          </cell>
          <cell r="I3150">
            <v>0.2</v>
          </cell>
          <cell r="J3150">
            <v>1</v>
          </cell>
          <cell r="K3150">
            <v>1004.25</v>
          </cell>
          <cell r="L3150">
            <v>0</v>
          </cell>
          <cell r="M3150">
            <v>1004.25</v>
          </cell>
          <cell r="N3150">
            <v>0</v>
          </cell>
        </row>
        <row r="3151">
          <cell r="A3151" t="str">
            <v>GF1.816NO_thin145</v>
          </cell>
          <cell r="B3151" t="str">
            <v xml:space="preserve">GF </v>
          </cell>
          <cell r="C3151">
            <v>1.8</v>
          </cell>
          <cell r="D3151">
            <v>16</v>
          </cell>
          <cell r="E3151" t="str">
            <v>NO_thin</v>
          </cell>
          <cell r="F3151" t="str">
            <v>145-150</v>
          </cell>
          <cell r="G3151">
            <v>0.23</v>
          </cell>
          <cell r="H3151">
            <v>-0.08</v>
          </cell>
          <cell r="I3151">
            <v>0.15</v>
          </cell>
          <cell r="J3151">
            <v>0.76</v>
          </cell>
          <cell r="K3151">
            <v>1005.01</v>
          </cell>
          <cell r="L3151">
            <v>0</v>
          </cell>
          <cell r="M3151">
            <v>1005.01</v>
          </cell>
          <cell r="N3151">
            <v>0</v>
          </cell>
        </row>
        <row r="3152">
          <cell r="A3152" t="str">
            <v>GF1.816NO_thin150</v>
          </cell>
          <cell r="B3152" t="str">
            <v xml:space="preserve">GF </v>
          </cell>
          <cell r="C3152">
            <v>1.8</v>
          </cell>
          <cell r="D3152">
            <v>16</v>
          </cell>
          <cell r="E3152" t="str">
            <v>NO_thin</v>
          </cell>
          <cell r="F3152" t="str">
            <v>150-155</v>
          </cell>
          <cell r="G3152">
            <v>0.17</v>
          </cell>
          <cell r="H3152">
            <v>-0.06</v>
          </cell>
          <cell r="I3152">
            <v>0.11</v>
          </cell>
          <cell r="J3152">
            <v>0.55000000000000004</v>
          </cell>
          <cell r="K3152">
            <v>1005.56</v>
          </cell>
          <cell r="L3152">
            <v>0</v>
          </cell>
          <cell r="M3152">
            <v>1005.56</v>
          </cell>
          <cell r="N3152">
            <v>0</v>
          </cell>
        </row>
        <row r="3153">
          <cell r="A3153" t="str">
            <v>GF1.816NO_thin155</v>
          </cell>
          <cell r="B3153" t="str">
            <v xml:space="preserve">GF </v>
          </cell>
          <cell r="C3153">
            <v>1.8</v>
          </cell>
          <cell r="D3153">
            <v>16</v>
          </cell>
          <cell r="E3153" t="str">
            <v>NO_thin</v>
          </cell>
          <cell r="F3153" t="str">
            <v>155-160</v>
          </cell>
          <cell r="G3153">
            <v>0.15</v>
          </cell>
          <cell r="H3153">
            <v>-0.05</v>
          </cell>
          <cell r="I3153">
            <v>0.1</v>
          </cell>
          <cell r="J3153">
            <v>0.48</v>
          </cell>
          <cell r="K3153">
            <v>1006.04</v>
          </cell>
          <cell r="L3153">
            <v>0</v>
          </cell>
          <cell r="M3153">
            <v>1006.04</v>
          </cell>
          <cell r="N3153">
            <v>0</v>
          </cell>
        </row>
        <row r="3154">
          <cell r="A3154" t="str">
            <v>GF1.816NO_thin160</v>
          </cell>
          <cell r="B3154" t="str">
            <v xml:space="preserve">GF </v>
          </cell>
          <cell r="C3154">
            <v>1.8</v>
          </cell>
          <cell r="D3154">
            <v>16</v>
          </cell>
          <cell r="E3154" t="str">
            <v>NO_thin</v>
          </cell>
          <cell r="F3154" t="str">
            <v>160-165</v>
          </cell>
          <cell r="G3154">
            <v>0.13</v>
          </cell>
          <cell r="H3154">
            <v>-0.03</v>
          </cell>
          <cell r="I3154">
            <v>0.1</v>
          </cell>
          <cell r="J3154">
            <v>0.48</v>
          </cell>
          <cell r="K3154">
            <v>1006.52</v>
          </cell>
          <cell r="L3154">
            <v>0</v>
          </cell>
          <cell r="M3154">
            <v>1006.52</v>
          </cell>
          <cell r="N3154">
            <v>0</v>
          </cell>
        </row>
        <row r="3155">
          <cell r="A3155" t="str">
            <v>GF1.816NO_thin165</v>
          </cell>
          <cell r="B3155" t="str">
            <v xml:space="preserve">GF </v>
          </cell>
          <cell r="C3155">
            <v>1.8</v>
          </cell>
          <cell r="D3155">
            <v>16</v>
          </cell>
          <cell r="E3155" t="str">
            <v>NO_thin</v>
          </cell>
          <cell r="F3155" t="str">
            <v>165-170</v>
          </cell>
          <cell r="G3155">
            <v>0.1</v>
          </cell>
          <cell r="H3155">
            <v>-0.03</v>
          </cell>
          <cell r="I3155">
            <v>0.08</v>
          </cell>
          <cell r="J3155">
            <v>0.38</v>
          </cell>
          <cell r="K3155">
            <v>1006.9</v>
          </cell>
          <cell r="L3155">
            <v>0</v>
          </cell>
          <cell r="M3155">
            <v>1006.9</v>
          </cell>
          <cell r="N3155">
            <v>0</v>
          </cell>
        </row>
        <row r="3156">
          <cell r="A3156" t="str">
            <v>GF1.816NO_thin170</v>
          </cell>
          <cell r="B3156" t="str">
            <v xml:space="preserve">GF </v>
          </cell>
          <cell r="C3156">
            <v>1.8</v>
          </cell>
          <cell r="D3156">
            <v>16</v>
          </cell>
          <cell r="E3156" t="str">
            <v>NO_thin</v>
          </cell>
          <cell r="F3156" t="str">
            <v>170-175</v>
          </cell>
          <cell r="G3156">
            <v>7.0000000000000007E-2</v>
          </cell>
          <cell r="H3156">
            <v>0.14000000000000001</v>
          </cell>
          <cell r="I3156">
            <v>0.21</v>
          </cell>
          <cell r="J3156">
            <v>1.07</v>
          </cell>
          <cell r="K3156">
            <v>1007.97</v>
          </cell>
          <cell r="L3156">
            <v>0</v>
          </cell>
          <cell r="M3156">
            <v>1007.97</v>
          </cell>
          <cell r="N3156">
            <v>0</v>
          </cell>
        </row>
        <row r="3157">
          <cell r="A3157" t="str">
            <v>GF1.816NO_thin175</v>
          </cell>
          <cell r="B3157" t="str">
            <v xml:space="preserve">GF </v>
          </cell>
          <cell r="C3157">
            <v>1.8</v>
          </cell>
          <cell r="D3157">
            <v>16</v>
          </cell>
          <cell r="E3157" t="str">
            <v>NO_thin</v>
          </cell>
          <cell r="F3157" t="str">
            <v>175-180</v>
          </cell>
          <cell r="G3157">
            <v>0.05</v>
          </cell>
          <cell r="H3157">
            <v>-0.06</v>
          </cell>
          <cell r="I3157">
            <v>-0.01</v>
          </cell>
          <cell r="J3157">
            <v>-0.05</v>
          </cell>
          <cell r="K3157">
            <v>1007.92</v>
          </cell>
          <cell r="L3157">
            <v>0</v>
          </cell>
          <cell r="M3157">
            <v>1007.92</v>
          </cell>
          <cell r="N3157">
            <v>0</v>
          </cell>
        </row>
        <row r="3158">
          <cell r="A3158" t="str">
            <v>GF1.816NO_thin180</v>
          </cell>
          <cell r="B3158" t="str">
            <v xml:space="preserve">GF </v>
          </cell>
          <cell r="C3158">
            <v>1.8</v>
          </cell>
          <cell r="D3158">
            <v>16</v>
          </cell>
          <cell r="E3158" t="str">
            <v>NO_thin</v>
          </cell>
          <cell r="F3158" t="str">
            <v>180-185</v>
          </cell>
          <cell r="G3158">
            <v>0.08</v>
          </cell>
          <cell r="H3158">
            <v>-0.06</v>
          </cell>
          <cell r="I3158">
            <v>0.02</v>
          </cell>
          <cell r="J3158">
            <v>0.11</v>
          </cell>
          <cell r="K3158">
            <v>1008.04</v>
          </cell>
          <cell r="L3158">
            <v>0</v>
          </cell>
          <cell r="M3158">
            <v>1008.04</v>
          </cell>
          <cell r="N3158">
            <v>0</v>
          </cell>
        </row>
        <row r="3159">
          <cell r="A3159" t="str">
            <v>GF1.816NO_thin185</v>
          </cell>
          <cell r="B3159" t="str">
            <v xml:space="preserve">GF </v>
          </cell>
          <cell r="C3159">
            <v>1.8</v>
          </cell>
          <cell r="D3159">
            <v>16</v>
          </cell>
          <cell r="E3159" t="str">
            <v>NO_thin</v>
          </cell>
          <cell r="F3159" t="str">
            <v>185-190</v>
          </cell>
          <cell r="G3159">
            <v>0.05</v>
          </cell>
          <cell r="H3159">
            <v>-0.05</v>
          </cell>
          <cell r="I3159">
            <v>0</v>
          </cell>
          <cell r="J3159">
            <v>-0.02</v>
          </cell>
          <cell r="K3159">
            <v>1008.02</v>
          </cell>
          <cell r="L3159">
            <v>0</v>
          </cell>
          <cell r="M3159">
            <v>1008.02</v>
          </cell>
          <cell r="N3159">
            <v>0</v>
          </cell>
        </row>
        <row r="3160">
          <cell r="A3160" t="str">
            <v>GF1.816NO_thin190</v>
          </cell>
          <cell r="B3160" t="str">
            <v xml:space="preserve">GF </v>
          </cell>
          <cell r="C3160">
            <v>1.8</v>
          </cell>
          <cell r="D3160">
            <v>16</v>
          </cell>
          <cell r="E3160" t="str">
            <v>NO_thin</v>
          </cell>
          <cell r="F3160" t="str">
            <v>190-195</v>
          </cell>
          <cell r="G3160">
            <v>0.06</v>
          </cell>
          <cell r="H3160">
            <v>-0.04</v>
          </cell>
          <cell r="I3160">
            <v>0.02</v>
          </cell>
          <cell r="J3160">
            <v>0.11</v>
          </cell>
          <cell r="K3160">
            <v>1008.13</v>
          </cell>
          <cell r="L3160">
            <v>0</v>
          </cell>
          <cell r="M3160">
            <v>1008.13</v>
          </cell>
          <cell r="N3160">
            <v>0</v>
          </cell>
        </row>
        <row r="3161">
          <cell r="A3161" t="str">
            <v>GF1.816NO_thin195</v>
          </cell>
          <cell r="B3161" t="str">
            <v xml:space="preserve">GF </v>
          </cell>
          <cell r="C3161">
            <v>1.8</v>
          </cell>
          <cell r="D3161">
            <v>16</v>
          </cell>
          <cell r="E3161" t="str">
            <v>NO_thin</v>
          </cell>
          <cell r="F3161" t="str">
            <v>195-200</v>
          </cell>
          <cell r="G3161">
            <v>0.01</v>
          </cell>
          <cell r="H3161">
            <v>-0.02</v>
          </cell>
          <cell r="I3161">
            <v>-0.01</v>
          </cell>
          <cell r="J3161">
            <v>-0.05</v>
          </cell>
          <cell r="K3161">
            <v>1008.09</v>
          </cell>
          <cell r="L3161">
            <v>0</v>
          </cell>
          <cell r="M3161">
            <v>1008.09</v>
          </cell>
          <cell r="N3161">
            <v>0</v>
          </cell>
        </row>
        <row r="3162">
          <cell r="A3162" t="str">
            <v>GF1.816Thinned000</v>
          </cell>
          <cell r="B3162" t="str">
            <v xml:space="preserve">GF </v>
          </cell>
          <cell r="C3162">
            <v>1.8</v>
          </cell>
          <cell r="D3162">
            <v>16</v>
          </cell>
          <cell r="E3162" t="str">
            <v>Thinned</v>
          </cell>
          <cell r="F3162" t="str">
            <v xml:space="preserve">  0-5</v>
          </cell>
          <cell r="G3162">
            <v>0.66</v>
          </cell>
          <cell r="H3162">
            <v>0.89</v>
          </cell>
          <cell r="I3162">
            <v>1.54</v>
          </cell>
          <cell r="J3162">
            <v>7.72</v>
          </cell>
          <cell r="K3162">
            <v>7.72</v>
          </cell>
          <cell r="L3162">
            <v>0</v>
          </cell>
          <cell r="M3162">
            <v>7.72</v>
          </cell>
          <cell r="N3162">
            <v>0</v>
          </cell>
        </row>
        <row r="3163">
          <cell r="A3163" t="str">
            <v>GF1.816Thinned005</v>
          </cell>
          <cell r="B3163" t="str">
            <v xml:space="preserve">GF </v>
          </cell>
          <cell r="C3163">
            <v>1.8</v>
          </cell>
          <cell r="D3163">
            <v>16</v>
          </cell>
          <cell r="E3163" t="str">
            <v>Thinned</v>
          </cell>
          <cell r="F3163" t="str">
            <v xml:space="preserve">  5-10</v>
          </cell>
          <cell r="G3163">
            <v>2.0099999999999998</v>
          </cell>
          <cell r="H3163">
            <v>1.0900000000000001</v>
          </cell>
          <cell r="I3163">
            <v>3.1</v>
          </cell>
          <cell r="J3163">
            <v>15.52</v>
          </cell>
          <cell r="K3163">
            <v>23.24</v>
          </cell>
          <cell r="L3163">
            <v>0</v>
          </cell>
          <cell r="M3163">
            <v>23.24</v>
          </cell>
          <cell r="N3163">
            <v>0</v>
          </cell>
        </row>
        <row r="3164">
          <cell r="A3164" t="str">
            <v>GF1.816Thinned010</v>
          </cell>
          <cell r="B3164" t="str">
            <v xml:space="preserve">GF </v>
          </cell>
          <cell r="C3164">
            <v>1.8</v>
          </cell>
          <cell r="D3164">
            <v>16</v>
          </cell>
          <cell r="E3164" t="str">
            <v>Thinned</v>
          </cell>
          <cell r="F3164" t="str">
            <v xml:space="preserve"> 10-15</v>
          </cell>
          <cell r="G3164">
            <v>6.14</v>
          </cell>
          <cell r="H3164">
            <v>1.1000000000000001</v>
          </cell>
          <cell r="I3164">
            <v>7.24</v>
          </cell>
          <cell r="J3164">
            <v>36.18</v>
          </cell>
          <cell r="K3164">
            <v>59.43</v>
          </cell>
          <cell r="L3164">
            <v>0</v>
          </cell>
          <cell r="M3164">
            <v>59.43</v>
          </cell>
          <cell r="N3164">
            <v>0</v>
          </cell>
        </row>
        <row r="3165">
          <cell r="A3165" t="str">
            <v>GF1.816Thinned015</v>
          </cell>
          <cell r="B3165" t="str">
            <v xml:space="preserve">GF </v>
          </cell>
          <cell r="C3165">
            <v>1.8</v>
          </cell>
          <cell r="D3165">
            <v>16</v>
          </cell>
          <cell r="E3165" t="str">
            <v>Thinned</v>
          </cell>
          <cell r="F3165" t="str">
            <v xml:space="preserve"> 15-20</v>
          </cell>
          <cell r="G3165">
            <v>18.8</v>
          </cell>
          <cell r="H3165">
            <v>1.47</v>
          </cell>
          <cell r="I3165">
            <v>20.260000000000002</v>
          </cell>
          <cell r="J3165">
            <v>101.3</v>
          </cell>
          <cell r="K3165">
            <v>160.72999999999999</v>
          </cell>
          <cell r="L3165">
            <v>0</v>
          </cell>
          <cell r="M3165">
            <v>160.72999999999999</v>
          </cell>
          <cell r="N3165">
            <v>0</v>
          </cell>
        </row>
        <row r="3166">
          <cell r="A3166" t="str">
            <v>GF1.816Thinned020</v>
          </cell>
          <cell r="B3166" t="str">
            <v xml:space="preserve">GF </v>
          </cell>
          <cell r="C3166">
            <v>1.8</v>
          </cell>
          <cell r="D3166">
            <v>16</v>
          </cell>
          <cell r="E3166" t="str">
            <v>Thinned</v>
          </cell>
          <cell r="F3166" t="str">
            <v xml:space="preserve"> 20-25</v>
          </cell>
          <cell r="G3166">
            <v>10.67</v>
          </cell>
          <cell r="H3166">
            <v>8.67</v>
          </cell>
          <cell r="I3166">
            <v>19.34</v>
          </cell>
          <cell r="J3166">
            <v>96.7</v>
          </cell>
          <cell r="K3166">
            <v>257.44</v>
          </cell>
          <cell r="L3166">
            <v>-0.21</v>
          </cell>
          <cell r="M3166">
            <v>257.23</v>
          </cell>
          <cell r="N3166">
            <v>11.81</v>
          </cell>
        </row>
        <row r="3167">
          <cell r="A3167" t="str">
            <v>GF1.816Thinned025</v>
          </cell>
          <cell r="B3167" t="str">
            <v xml:space="preserve">GF </v>
          </cell>
          <cell r="C3167">
            <v>1.8</v>
          </cell>
          <cell r="D3167">
            <v>16</v>
          </cell>
          <cell r="E3167" t="str">
            <v>Thinned</v>
          </cell>
          <cell r="F3167" t="str">
            <v xml:space="preserve"> 25-30</v>
          </cell>
          <cell r="G3167">
            <v>8.16</v>
          </cell>
          <cell r="H3167">
            <v>0.67</v>
          </cell>
          <cell r="I3167">
            <v>8.83</v>
          </cell>
          <cell r="J3167">
            <v>44.15</v>
          </cell>
          <cell r="K3167">
            <v>301.58999999999997</v>
          </cell>
          <cell r="L3167">
            <v>-0.36</v>
          </cell>
          <cell r="M3167">
            <v>301.22999999999996</v>
          </cell>
          <cell r="N3167">
            <v>9.08</v>
          </cell>
        </row>
        <row r="3168">
          <cell r="A3168" t="str">
            <v>GF1.816Thinned030</v>
          </cell>
          <cell r="B3168" t="str">
            <v xml:space="preserve">GF </v>
          </cell>
          <cell r="C3168">
            <v>1.8</v>
          </cell>
          <cell r="D3168">
            <v>16</v>
          </cell>
          <cell r="E3168" t="str">
            <v>Thinned</v>
          </cell>
          <cell r="F3168" t="str">
            <v xml:space="preserve"> 30-35</v>
          </cell>
          <cell r="G3168">
            <v>9.3000000000000007</v>
          </cell>
          <cell r="H3168">
            <v>1.1299999999999999</v>
          </cell>
          <cell r="I3168">
            <v>10.44</v>
          </cell>
          <cell r="J3168">
            <v>52.18</v>
          </cell>
          <cell r="K3168">
            <v>353.77</v>
          </cell>
          <cell r="L3168">
            <v>-1.4</v>
          </cell>
          <cell r="M3168">
            <v>352.37</v>
          </cell>
          <cell r="N3168">
            <v>5.88</v>
          </cell>
        </row>
        <row r="3169">
          <cell r="A3169" t="str">
            <v>GF1.816Thinned035</v>
          </cell>
          <cell r="B3169" t="str">
            <v xml:space="preserve">GF </v>
          </cell>
          <cell r="C3169">
            <v>1.8</v>
          </cell>
          <cell r="D3169">
            <v>16</v>
          </cell>
          <cell r="E3169" t="str">
            <v>Thinned</v>
          </cell>
          <cell r="F3169" t="str">
            <v xml:space="preserve"> 35-40</v>
          </cell>
          <cell r="G3169">
            <v>9.24</v>
          </cell>
          <cell r="H3169">
            <v>1.29</v>
          </cell>
          <cell r="I3169">
            <v>10.53</v>
          </cell>
          <cell r="J3169">
            <v>52.67</v>
          </cell>
          <cell r="K3169">
            <v>406.44</v>
          </cell>
          <cell r="L3169">
            <v>-2.42</v>
          </cell>
          <cell r="M3169">
            <v>404.02</v>
          </cell>
          <cell r="N3169">
            <v>5.8</v>
          </cell>
        </row>
        <row r="3170">
          <cell r="A3170" t="str">
            <v>GF1.816Thinned040</v>
          </cell>
          <cell r="B3170" t="str">
            <v xml:space="preserve">GF </v>
          </cell>
          <cell r="C3170">
            <v>1.8</v>
          </cell>
          <cell r="D3170">
            <v>16</v>
          </cell>
          <cell r="E3170" t="str">
            <v>Thinned</v>
          </cell>
          <cell r="F3170" t="str">
            <v xml:space="preserve"> 40-45</v>
          </cell>
          <cell r="G3170">
            <v>7.7</v>
          </cell>
          <cell r="H3170">
            <v>0.35</v>
          </cell>
          <cell r="I3170">
            <v>8.0500000000000007</v>
          </cell>
          <cell r="J3170">
            <v>40.270000000000003</v>
          </cell>
          <cell r="K3170">
            <v>446.71</v>
          </cell>
          <cell r="L3170">
            <v>-3.48</v>
          </cell>
          <cell r="M3170">
            <v>443.22999999999996</v>
          </cell>
          <cell r="N3170">
            <v>6.01</v>
          </cell>
        </row>
        <row r="3171">
          <cell r="A3171" t="str">
            <v>GF1.816Thinned045</v>
          </cell>
          <cell r="B3171" t="str">
            <v xml:space="preserve">GF </v>
          </cell>
          <cell r="C3171">
            <v>1.8</v>
          </cell>
          <cell r="D3171">
            <v>16</v>
          </cell>
          <cell r="E3171" t="str">
            <v>Thinned</v>
          </cell>
          <cell r="F3171" t="str">
            <v xml:space="preserve"> 45-50</v>
          </cell>
          <cell r="G3171">
            <v>7.75</v>
          </cell>
          <cell r="H3171">
            <v>-0.4</v>
          </cell>
          <cell r="I3171">
            <v>7.36</v>
          </cell>
          <cell r="J3171">
            <v>36.78</v>
          </cell>
          <cell r="K3171">
            <v>483.48</v>
          </cell>
          <cell r="L3171">
            <v>-4.3099999999999996</v>
          </cell>
          <cell r="M3171">
            <v>479.17</v>
          </cell>
          <cell r="N3171">
            <v>4.75</v>
          </cell>
        </row>
        <row r="3172">
          <cell r="A3172" t="str">
            <v>GF1.816Thinned050</v>
          </cell>
          <cell r="B3172" t="str">
            <v xml:space="preserve">GF </v>
          </cell>
          <cell r="C3172">
            <v>1.8</v>
          </cell>
          <cell r="D3172">
            <v>16</v>
          </cell>
          <cell r="E3172" t="str">
            <v>Thinned</v>
          </cell>
          <cell r="F3172" t="str">
            <v xml:space="preserve"> 50-55</v>
          </cell>
          <cell r="G3172">
            <v>7.2</v>
          </cell>
          <cell r="H3172">
            <v>-0.9</v>
          </cell>
          <cell r="I3172">
            <v>6.29</v>
          </cell>
          <cell r="J3172">
            <v>31.47</v>
          </cell>
          <cell r="K3172">
            <v>514.95000000000005</v>
          </cell>
          <cell r="L3172">
            <v>-5.04</v>
          </cell>
          <cell r="M3172">
            <v>509.91</v>
          </cell>
          <cell r="N3172">
            <v>4.13</v>
          </cell>
        </row>
        <row r="3173">
          <cell r="A3173" t="str">
            <v>GF1.816Thinned055</v>
          </cell>
          <cell r="B3173" t="str">
            <v xml:space="preserve">GF </v>
          </cell>
          <cell r="C3173">
            <v>1.8</v>
          </cell>
          <cell r="D3173">
            <v>16</v>
          </cell>
          <cell r="E3173" t="str">
            <v>Thinned</v>
          </cell>
          <cell r="F3173" t="str">
            <v xml:space="preserve"> 55-60</v>
          </cell>
          <cell r="G3173">
            <v>6.38</v>
          </cell>
          <cell r="H3173">
            <v>-0.78</v>
          </cell>
          <cell r="I3173">
            <v>5.6</v>
          </cell>
          <cell r="J3173">
            <v>28.02</v>
          </cell>
          <cell r="K3173">
            <v>542.97</v>
          </cell>
          <cell r="L3173">
            <v>-5.66</v>
          </cell>
          <cell r="M3173">
            <v>537.31000000000006</v>
          </cell>
          <cell r="N3173">
            <v>3.53</v>
          </cell>
        </row>
        <row r="3174">
          <cell r="A3174" t="str">
            <v>GF1.816Thinned060</v>
          </cell>
          <cell r="B3174" t="str">
            <v xml:space="preserve">GF </v>
          </cell>
          <cell r="C3174">
            <v>1.8</v>
          </cell>
          <cell r="D3174">
            <v>16</v>
          </cell>
          <cell r="E3174" t="str">
            <v>Thinned</v>
          </cell>
          <cell r="F3174" t="str">
            <v xml:space="preserve"> 60-65</v>
          </cell>
          <cell r="G3174">
            <v>5.51</v>
          </cell>
          <cell r="H3174">
            <v>-0.63</v>
          </cell>
          <cell r="I3174">
            <v>4.88</v>
          </cell>
          <cell r="J3174">
            <v>24.39</v>
          </cell>
          <cell r="K3174">
            <v>567.36</v>
          </cell>
          <cell r="L3174">
            <v>-6.2</v>
          </cell>
          <cell r="M3174">
            <v>561.16</v>
          </cell>
          <cell r="N3174">
            <v>3.09</v>
          </cell>
        </row>
        <row r="3175">
          <cell r="A3175" t="str">
            <v>GF1.816Thinned065</v>
          </cell>
          <cell r="B3175" t="str">
            <v xml:space="preserve">GF </v>
          </cell>
          <cell r="C3175">
            <v>1.8</v>
          </cell>
          <cell r="D3175">
            <v>16</v>
          </cell>
          <cell r="E3175" t="str">
            <v>Thinned</v>
          </cell>
          <cell r="F3175" t="str">
            <v xml:space="preserve"> 65-70</v>
          </cell>
          <cell r="G3175">
            <v>4.3899999999999997</v>
          </cell>
          <cell r="H3175">
            <v>-0.48</v>
          </cell>
          <cell r="I3175">
            <v>3.9</v>
          </cell>
          <cell r="J3175">
            <v>19.510000000000002</v>
          </cell>
          <cell r="K3175">
            <v>586.88</v>
          </cell>
          <cell r="L3175">
            <v>-6.67</v>
          </cell>
          <cell r="M3175">
            <v>580.21</v>
          </cell>
          <cell r="N3175">
            <v>2.62</v>
          </cell>
        </row>
        <row r="3176">
          <cell r="A3176" t="str">
            <v>GF1.816Thinned070</v>
          </cell>
          <cell r="B3176" t="str">
            <v xml:space="preserve">GF </v>
          </cell>
          <cell r="C3176">
            <v>1.8</v>
          </cell>
          <cell r="D3176">
            <v>16</v>
          </cell>
          <cell r="E3176" t="str">
            <v>Thinned</v>
          </cell>
          <cell r="F3176" t="str">
            <v xml:space="preserve"> 70-75</v>
          </cell>
          <cell r="G3176">
            <v>3.28</v>
          </cell>
          <cell r="H3176">
            <v>-0.14000000000000001</v>
          </cell>
          <cell r="I3176">
            <v>3.14</v>
          </cell>
          <cell r="J3176">
            <v>15.7</v>
          </cell>
          <cell r="K3176">
            <v>602.58000000000004</v>
          </cell>
          <cell r="L3176">
            <v>-7.03</v>
          </cell>
          <cell r="M3176">
            <v>595.55000000000007</v>
          </cell>
          <cell r="N3176">
            <v>2.06</v>
          </cell>
        </row>
        <row r="3177">
          <cell r="A3177" t="str">
            <v>GF1.816Thinned075</v>
          </cell>
          <cell r="B3177" t="str">
            <v xml:space="preserve">GF </v>
          </cell>
          <cell r="C3177">
            <v>1.8</v>
          </cell>
          <cell r="D3177">
            <v>16</v>
          </cell>
          <cell r="E3177" t="str">
            <v>Thinned</v>
          </cell>
          <cell r="F3177" t="str">
            <v xml:space="preserve"> 75-80</v>
          </cell>
          <cell r="G3177">
            <v>2.7</v>
          </cell>
          <cell r="H3177">
            <v>-0.42</v>
          </cell>
          <cell r="I3177">
            <v>2.2799999999999998</v>
          </cell>
          <cell r="J3177">
            <v>11.4</v>
          </cell>
          <cell r="K3177">
            <v>613.97</v>
          </cell>
          <cell r="L3177">
            <v>-7.35</v>
          </cell>
          <cell r="M3177">
            <v>606.62</v>
          </cell>
          <cell r="N3177">
            <v>1.84</v>
          </cell>
        </row>
        <row r="3178">
          <cell r="A3178" t="str">
            <v>GF1.816Thinned080</v>
          </cell>
          <cell r="B3178" t="str">
            <v xml:space="preserve">GF </v>
          </cell>
          <cell r="C3178">
            <v>1.8</v>
          </cell>
          <cell r="D3178">
            <v>16</v>
          </cell>
          <cell r="E3178" t="str">
            <v>Thinned</v>
          </cell>
          <cell r="F3178" t="str">
            <v xml:space="preserve"> 80-85</v>
          </cell>
          <cell r="G3178">
            <v>2.27</v>
          </cell>
          <cell r="H3178">
            <v>-0.35</v>
          </cell>
          <cell r="I3178">
            <v>1.92</v>
          </cell>
          <cell r="J3178">
            <v>9.61</v>
          </cell>
          <cell r="K3178">
            <v>623.59</v>
          </cell>
          <cell r="L3178">
            <v>-7.62</v>
          </cell>
          <cell r="M3178">
            <v>615.97</v>
          </cell>
          <cell r="N3178">
            <v>1.52</v>
          </cell>
        </row>
        <row r="3179">
          <cell r="A3179" t="str">
            <v>GF1.816Thinned085</v>
          </cell>
          <cell r="B3179" t="str">
            <v xml:space="preserve">GF </v>
          </cell>
          <cell r="C3179">
            <v>1.8</v>
          </cell>
          <cell r="D3179">
            <v>16</v>
          </cell>
          <cell r="E3179" t="str">
            <v>Thinned</v>
          </cell>
          <cell r="F3179" t="str">
            <v xml:space="preserve"> 85-90</v>
          </cell>
          <cell r="G3179">
            <v>1.76</v>
          </cell>
          <cell r="H3179">
            <v>-0.32</v>
          </cell>
          <cell r="I3179">
            <v>1.44</v>
          </cell>
          <cell r="J3179">
            <v>7.2</v>
          </cell>
          <cell r="K3179">
            <v>630.79</v>
          </cell>
          <cell r="L3179">
            <v>-7.84</v>
          </cell>
          <cell r="M3179">
            <v>622.94999999999993</v>
          </cell>
          <cell r="N3179">
            <v>1.25</v>
          </cell>
        </row>
        <row r="3180">
          <cell r="A3180" t="str">
            <v>GF1.816Thinned090</v>
          </cell>
          <cell r="B3180" t="str">
            <v xml:space="preserve">GF </v>
          </cell>
          <cell r="C3180">
            <v>1.8</v>
          </cell>
          <cell r="D3180">
            <v>16</v>
          </cell>
          <cell r="E3180" t="str">
            <v>Thinned</v>
          </cell>
          <cell r="F3180" t="str">
            <v xml:space="preserve"> 90-95</v>
          </cell>
          <cell r="G3180">
            <v>1.22</v>
          </cell>
          <cell r="H3180">
            <v>-0.28000000000000003</v>
          </cell>
          <cell r="I3180">
            <v>0.94</v>
          </cell>
          <cell r="J3180">
            <v>4.6900000000000004</v>
          </cell>
          <cell r="K3180">
            <v>635.48</v>
          </cell>
          <cell r="L3180">
            <v>-8.02</v>
          </cell>
          <cell r="M3180">
            <v>627.46</v>
          </cell>
          <cell r="N3180">
            <v>1.04</v>
          </cell>
        </row>
        <row r="3181">
          <cell r="A3181" t="str">
            <v>GF1.816Thinned095</v>
          </cell>
          <cell r="B3181" t="str">
            <v xml:space="preserve">GF </v>
          </cell>
          <cell r="C3181">
            <v>1.8</v>
          </cell>
          <cell r="D3181">
            <v>16</v>
          </cell>
          <cell r="E3181" t="str">
            <v>Thinned</v>
          </cell>
          <cell r="F3181" t="str">
            <v xml:space="preserve"> 95-100</v>
          </cell>
          <cell r="G3181">
            <v>1.01</v>
          </cell>
          <cell r="H3181">
            <v>-0.2</v>
          </cell>
          <cell r="I3181">
            <v>0.81</v>
          </cell>
          <cell r="J3181">
            <v>4.04</v>
          </cell>
          <cell r="K3181">
            <v>639.52</v>
          </cell>
          <cell r="L3181">
            <v>-8.17</v>
          </cell>
          <cell r="M3181">
            <v>631.35</v>
          </cell>
          <cell r="N3181">
            <v>0.86</v>
          </cell>
        </row>
        <row r="3182">
          <cell r="A3182" t="str">
            <v>GF1.816Thinned100</v>
          </cell>
          <cell r="B3182" t="str">
            <v xml:space="preserve">GF </v>
          </cell>
          <cell r="C3182">
            <v>1.8</v>
          </cell>
          <cell r="D3182">
            <v>16</v>
          </cell>
          <cell r="E3182" t="str">
            <v>Thinned</v>
          </cell>
          <cell r="F3182" t="str">
            <v>100-105</v>
          </cell>
          <cell r="G3182">
            <v>0.9</v>
          </cell>
          <cell r="H3182">
            <v>-0.16</v>
          </cell>
          <cell r="I3182">
            <v>0.74</v>
          </cell>
          <cell r="J3182">
            <v>3.72</v>
          </cell>
          <cell r="K3182">
            <v>643.24</v>
          </cell>
          <cell r="L3182">
            <v>-8.3000000000000007</v>
          </cell>
          <cell r="M3182">
            <v>634.94000000000005</v>
          </cell>
          <cell r="N3182">
            <v>0.71</v>
          </cell>
        </row>
        <row r="3183">
          <cell r="A3183" t="str">
            <v>GF1.816Thinned105</v>
          </cell>
          <cell r="B3183" t="str">
            <v xml:space="preserve">GF </v>
          </cell>
          <cell r="C3183">
            <v>1.8</v>
          </cell>
          <cell r="D3183">
            <v>16</v>
          </cell>
          <cell r="E3183" t="str">
            <v>Thinned</v>
          </cell>
          <cell r="F3183" t="str">
            <v>105-110</v>
          </cell>
          <cell r="G3183">
            <v>0.76</v>
          </cell>
          <cell r="H3183">
            <v>-0.13</v>
          </cell>
          <cell r="I3183">
            <v>0.64</v>
          </cell>
          <cell r="J3183">
            <v>3.18</v>
          </cell>
          <cell r="K3183">
            <v>646.41999999999996</v>
          </cell>
          <cell r="L3183">
            <v>-8.4</v>
          </cell>
          <cell r="M3183">
            <v>638.02</v>
          </cell>
          <cell r="N3183">
            <v>0.59</v>
          </cell>
        </row>
        <row r="3184">
          <cell r="A3184" t="str">
            <v>GF1.816Thinned110</v>
          </cell>
          <cell r="B3184" t="str">
            <v xml:space="preserve">GF </v>
          </cell>
          <cell r="C3184">
            <v>1.8</v>
          </cell>
          <cell r="D3184">
            <v>16</v>
          </cell>
          <cell r="E3184" t="str">
            <v>Thinned</v>
          </cell>
          <cell r="F3184" t="str">
            <v>110-115</v>
          </cell>
          <cell r="G3184">
            <v>0.67</v>
          </cell>
          <cell r="H3184">
            <v>-0.1</v>
          </cell>
          <cell r="I3184">
            <v>0.56999999999999995</v>
          </cell>
          <cell r="J3184">
            <v>2.85</v>
          </cell>
          <cell r="K3184">
            <v>649.27</v>
          </cell>
          <cell r="L3184">
            <v>-8.49</v>
          </cell>
          <cell r="M3184">
            <v>640.78</v>
          </cell>
          <cell r="N3184">
            <v>0.49</v>
          </cell>
        </row>
        <row r="3185">
          <cell r="A3185" t="str">
            <v>GF1.816Thinned115</v>
          </cell>
          <cell r="B3185" t="str">
            <v xml:space="preserve">GF </v>
          </cell>
          <cell r="C3185">
            <v>1.8</v>
          </cell>
          <cell r="D3185">
            <v>16</v>
          </cell>
          <cell r="E3185" t="str">
            <v>Thinned</v>
          </cell>
          <cell r="F3185" t="str">
            <v>115-120</v>
          </cell>
          <cell r="G3185">
            <v>0.51</v>
          </cell>
          <cell r="H3185">
            <v>-0.08</v>
          </cell>
          <cell r="I3185">
            <v>0.43</v>
          </cell>
          <cell r="J3185">
            <v>2.15</v>
          </cell>
          <cell r="K3185">
            <v>651.41999999999996</v>
          </cell>
          <cell r="L3185">
            <v>-8.56</v>
          </cell>
          <cell r="M3185">
            <v>642.86</v>
          </cell>
          <cell r="N3185">
            <v>0.4</v>
          </cell>
        </row>
        <row r="3186">
          <cell r="A3186" t="str">
            <v>GF1.816Thinned120</v>
          </cell>
          <cell r="B3186" t="str">
            <v xml:space="preserve">GF </v>
          </cell>
          <cell r="C3186">
            <v>1.8</v>
          </cell>
          <cell r="D3186">
            <v>16</v>
          </cell>
          <cell r="E3186" t="str">
            <v>Thinned</v>
          </cell>
          <cell r="F3186" t="str">
            <v>120-125</v>
          </cell>
          <cell r="G3186">
            <v>0.38</v>
          </cell>
          <cell r="H3186">
            <v>-7.0000000000000007E-2</v>
          </cell>
          <cell r="I3186">
            <v>0.31</v>
          </cell>
          <cell r="J3186">
            <v>1.54</v>
          </cell>
          <cell r="K3186">
            <v>652.95000000000005</v>
          </cell>
          <cell r="L3186">
            <v>-8.6199999999999992</v>
          </cell>
          <cell r="M3186">
            <v>644.33000000000004</v>
          </cell>
          <cell r="N3186">
            <v>0.33</v>
          </cell>
        </row>
        <row r="3187">
          <cell r="A3187" t="str">
            <v>GF1.816Thinned125</v>
          </cell>
          <cell r="B3187" t="str">
            <v xml:space="preserve">GF </v>
          </cell>
          <cell r="C3187">
            <v>1.8</v>
          </cell>
          <cell r="D3187">
            <v>16</v>
          </cell>
          <cell r="E3187" t="str">
            <v>Thinned</v>
          </cell>
          <cell r="F3187" t="str">
            <v>125-130</v>
          </cell>
          <cell r="G3187">
            <v>0.37</v>
          </cell>
          <cell r="H3187">
            <v>-0.05</v>
          </cell>
          <cell r="I3187">
            <v>0.32</v>
          </cell>
          <cell r="J3187">
            <v>1.6</v>
          </cell>
          <cell r="K3187">
            <v>654.54999999999995</v>
          </cell>
          <cell r="L3187">
            <v>-8.66</v>
          </cell>
          <cell r="M3187">
            <v>645.89</v>
          </cell>
          <cell r="N3187">
            <v>0.27</v>
          </cell>
        </row>
        <row r="3188">
          <cell r="A3188" t="str">
            <v>GF1.816Thinned130</v>
          </cell>
          <cell r="B3188" t="str">
            <v xml:space="preserve">GF </v>
          </cell>
          <cell r="C3188">
            <v>1.8</v>
          </cell>
          <cell r="D3188">
            <v>16</v>
          </cell>
          <cell r="E3188" t="str">
            <v>Thinned</v>
          </cell>
          <cell r="F3188" t="str">
            <v>130-135</v>
          </cell>
          <cell r="G3188">
            <v>0.27</v>
          </cell>
          <cell r="H3188">
            <v>-0.04</v>
          </cell>
          <cell r="I3188">
            <v>0.23</v>
          </cell>
          <cell r="J3188">
            <v>1.1299999999999999</v>
          </cell>
          <cell r="K3188">
            <v>655.68</v>
          </cell>
          <cell r="L3188">
            <v>-8.6999999999999993</v>
          </cell>
          <cell r="M3188">
            <v>646.9799999999999</v>
          </cell>
          <cell r="N3188">
            <v>0.23</v>
          </cell>
        </row>
        <row r="3189">
          <cell r="A3189" t="str">
            <v>GF1.816Thinned135</v>
          </cell>
          <cell r="B3189" t="str">
            <v xml:space="preserve">GF </v>
          </cell>
          <cell r="C3189">
            <v>1.8</v>
          </cell>
          <cell r="D3189">
            <v>16</v>
          </cell>
          <cell r="E3189" t="str">
            <v>Thinned</v>
          </cell>
          <cell r="F3189" t="str">
            <v>135-140</v>
          </cell>
          <cell r="G3189">
            <v>0.22</v>
          </cell>
          <cell r="H3189">
            <v>-0.04</v>
          </cell>
          <cell r="I3189">
            <v>0.18</v>
          </cell>
          <cell r="J3189">
            <v>0.89</v>
          </cell>
          <cell r="K3189">
            <v>656.57</v>
          </cell>
          <cell r="L3189">
            <v>-8.74</v>
          </cell>
          <cell r="M3189">
            <v>647.83000000000004</v>
          </cell>
          <cell r="N3189">
            <v>0.19</v>
          </cell>
        </row>
        <row r="3190">
          <cell r="A3190" t="str">
            <v>GF1.816Thinned140</v>
          </cell>
          <cell r="B3190" t="str">
            <v xml:space="preserve">GF </v>
          </cell>
          <cell r="C3190">
            <v>1.8</v>
          </cell>
          <cell r="D3190">
            <v>16</v>
          </cell>
          <cell r="E3190" t="str">
            <v>Thinned</v>
          </cell>
          <cell r="F3190" t="str">
            <v>140-145</v>
          </cell>
          <cell r="G3190">
            <v>0.17</v>
          </cell>
          <cell r="H3190">
            <v>-0.03</v>
          </cell>
          <cell r="I3190">
            <v>0.14000000000000001</v>
          </cell>
          <cell r="J3190">
            <v>0.7</v>
          </cell>
          <cell r="K3190">
            <v>657.26</v>
          </cell>
          <cell r="L3190">
            <v>-8.77</v>
          </cell>
          <cell r="M3190">
            <v>648.49</v>
          </cell>
          <cell r="N3190">
            <v>0.15</v>
          </cell>
        </row>
        <row r="3191">
          <cell r="A3191" t="str">
            <v>GF1.816Thinned145</v>
          </cell>
          <cell r="B3191" t="str">
            <v xml:space="preserve">GF </v>
          </cell>
          <cell r="C3191">
            <v>1.8</v>
          </cell>
          <cell r="D3191">
            <v>16</v>
          </cell>
          <cell r="E3191" t="str">
            <v>Thinned</v>
          </cell>
          <cell r="F3191" t="str">
            <v>145-150</v>
          </cell>
          <cell r="G3191">
            <v>0.13</v>
          </cell>
          <cell r="H3191">
            <v>-0.03</v>
          </cell>
          <cell r="I3191">
            <v>0.1</v>
          </cell>
          <cell r="J3191">
            <v>0.52</v>
          </cell>
          <cell r="K3191">
            <v>657.78</v>
          </cell>
          <cell r="L3191">
            <v>-8.7899999999999991</v>
          </cell>
          <cell r="M3191">
            <v>648.99</v>
          </cell>
          <cell r="N3191">
            <v>0.13</v>
          </cell>
        </row>
        <row r="3192">
          <cell r="A3192" t="str">
            <v>GF1.816Thinned150</v>
          </cell>
          <cell r="B3192" t="str">
            <v xml:space="preserve">GF </v>
          </cell>
          <cell r="C3192">
            <v>1.8</v>
          </cell>
          <cell r="D3192">
            <v>16</v>
          </cell>
          <cell r="E3192" t="str">
            <v>Thinned</v>
          </cell>
          <cell r="F3192" t="str">
            <v>150-155</v>
          </cell>
          <cell r="G3192">
            <v>0.26</v>
          </cell>
          <cell r="H3192">
            <v>-0.08</v>
          </cell>
          <cell r="I3192">
            <v>0.19</v>
          </cell>
          <cell r="J3192">
            <v>0.94</v>
          </cell>
          <cell r="K3192">
            <v>658.72</v>
          </cell>
          <cell r="L3192">
            <v>-8.7899999999999991</v>
          </cell>
          <cell r="M3192">
            <v>649.93000000000006</v>
          </cell>
          <cell r="N3192">
            <v>0</v>
          </cell>
        </row>
        <row r="3193">
          <cell r="A3193" t="str">
            <v>GF1.816Thinned155</v>
          </cell>
          <cell r="B3193" t="str">
            <v xml:space="preserve">GF </v>
          </cell>
          <cell r="C3193">
            <v>1.8</v>
          </cell>
          <cell r="D3193">
            <v>16</v>
          </cell>
          <cell r="E3193" t="str">
            <v>Thinned</v>
          </cell>
          <cell r="F3193" t="str">
            <v>155-160</v>
          </cell>
          <cell r="G3193">
            <v>0.18</v>
          </cell>
          <cell r="H3193">
            <v>-0.03</v>
          </cell>
          <cell r="I3193">
            <v>0.15</v>
          </cell>
          <cell r="J3193">
            <v>0.76</v>
          </cell>
          <cell r="K3193">
            <v>659.48</v>
          </cell>
          <cell r="L3193">
            <v>-8.7899999999999991</v>
          </cell>
          <cell r="M3193">
            <v>650.69000000000005</v>
          </cell>
          <cell r="N3193">
            <v>0</v>
          </cell>
        </row>
        <row r="3194">
          <cell r="A3194" t="str">
            <v>GF1.816Thinned160</v>
          </cell>
          <cell r="B3194" t="str">
            <v xml:space="preserve">GF </v>
          </cell>
          <cell r="C3194">
            <v>1.8</v>
          </cell>
          <cell r="D3194">
            <v>16</v>
          </cell>
          <cell r="E3194" t="str">
            <v>Thinned</v>
          </cell>
          <cell r="F3194" t="str">
            <v>160-165</v>
          </cell>
          <cell r="G3194">
            <v>0.18</v>
          </cell>
          <cell r="H3194">
            <v>0</v>
          </cell>
          <cell r="I3194">
            <v>0.17</v>
          </cell>
          <cell r="J3194">
            <v>0.86</v>
          </cell>
          <cell r="K3194">
            <v>660.34</v>
          </cell>
          <cell r="L3194">
            <v>-8.7899999999999991</v>
          </cell>
          <cell r="M3194">
            <v>651.55000000000007</v>
          </cell>
          <cell r="N3194">
            <v>0</v>
          </cell>
        </row>
        <row r="3195">
          <cell r="A3195" t="str">
            <v>GF1.816Thinned165</v>
          </cell>
          <cell r="B3195" t="str">
            <v xml:space="preserve">GF </v>
          </cell>
          <cell r="C3195">
            <v>1.8</v>
          </cell>
          <cell r="D3195">
            <v>16</v>
          </cell>
          <cell r="E3195" t="str">
            <v>Thinned</v>
          </cell>
          <cell r="F3195" t="str">
            <v>165-170</v>
          </cell>
          <cell r="G3195">
            <v>0.14000000000000001</v>
          </cell>
          <cell r="H3195">
            <v>0</v>
          </cell>
          <cell r="I3195">
            <v>0.14000000000000001</v>
          </cell>
          <cell r="J3195">
            <v>0.71</v>
          </cell>
          <cell r="K3195">
            <v>661.06</v>
          </cell>
          <cell r="L3195">
            <v>-8.7899999999999991</v>
          </cell>
          <cell r="M3195">
            <v>652.27</v>
          </cell>
          <cell r="N3195">
            <v>0</v>
          </cell>
        </row>
        <row r="3196">
          <cell r="A3196" t="str">
            <v>GF1.816Thinned170</v>
          </cell>
          <cell r="B3196" t="str">
            <v xml:space="preserve">GF </v>
          </cell>
          <cell r="C3196">
            <v>1.8</v>
          </cell>
          <cell r="D3196">
            <v>16</v>
          </cell>
          <cell r="E3196" t="str">
            <v>Thinned</v>
          </cell>
          <cell r="F3196" t="str">
            <v>170-175</v>
          </cell>
          <cell r="G3196">
            <v>0.11</v>
          </cell>
          <cell r="H3196">
            <v>0.01</v>
          </cell>
          <cell r="I3196">
            <v>0.12</v>
          </cell>
          <cell r="J3196">
            <v>0.6</v>
          </cell>
          <cell r="K3196">
            <v>661.66</v>
          </cell>
          <cell r="L3196">
            <v>-8.7899999999999991</v>
          </cell>
          <cell r="M3196">
            <v>652.87</v>
          </cell>
          <cell r="N3196">
            <v>0</v>
          </cell>
        </row>
        <row r="3197">
          <cell r="A3197" t="str">
            <v>GF1.816Thinned175</v>
          </cell>
          <cell r="B3197" t="str">
            <v xml:space="preserve">GF </v>
          </cell>
          <cell r="C3197">
            <v>1.8</v>
          </cell>
          <cell r="D3197">
            <v>16</v>
          </cell>
          <cell r="E3197" t="str">
            <v>Thinned</v>
          </cell>
          <cell r="F3197" t="str">
            <v>175-180</v>
          </cell>
          <cell r="G3197">
            <v>0.09</v>
          </cell>
          <cell r="H3197">
            <v>0.01</v>
          </cell>
          <cell r="I3197">
            <v>0.1</v>
          </cell>
          <cell r="J3197">
            <v>0.5</v>
          </cell>
          <cell r="K3197">
            <v>662.16</v>
          </cell>
          <cell r="L3197">
            <v>-8.7899999999999991</v>
          </cell>
          <cell r="M3197">
            <v>653.37</v>
          </cell>
          <cell r="N3197">
            <v>0</v>
          </cell>
        </row>
        <row r="3198">
          <cell r="A3198" t="str">
            <v>GF1.816Thinned180</v>
          </cell>
          <cell r="B3198" t="str">
            <v xml:space="preserve">GF </v>
          </cell>
          <cell r="C3198">
            <v>1.8</v>
          </cell>
          <cell r="D3198">
            <v>16</v>
          </cell>
          <cell r="E3198" t="str">
            <v>Thinned</v>
          </cell>
          <cell r="F3198" t="str">
            <v>180-185</v>
          </cell>
          <cell r="G3198">
            <v>0.08</v>
          </cell>
          <cell r="H3198">
            <v>0.01</v>
          </cell>
          <cell r="I3198">
            <v>0.08</v>
          </cell>
          <cell r="J3198">
            <v>0.41</v>
          </cell>
          <cell r="K3198">
            <v>662.56</v>
          </cell>
          <cell r="L3198">
            <v>-8.7899999999999991</v>
          </cell>
          <cell r="M3198">
            <v>653.77</v>
          </cell>
          <cell r="N3198">
            <v>0</v>
          </cell>
        </row>
        <row r="3199">
          <cell r="A3199" t="str">
            <v>GF1.816Thinned185</v>
          </cell>
          <cell r="B3199" t="str">
            <v xml:space="preserve">GF </v>
          </cell>
          <cell r="C3199">
            <v>1.8</v>
          </cell>
          <cell r="D3199">
            <v>16</v>
          </cell>
          <cell r="E3199" t="str">
            <v>Thinned</v>
          </cell>
          <cell r="F3199" t="str">
            <v>185-190</v>
          </cell>
          <cell r="G3199">
            <v>0.12</v>
          </cell>
          <cell r="H3199">
            <v>0.02</v>
          </cell>
          <cell r="I3199">
            <v>0.14000000000000001</v>
          </cell>
          <cell r="J3199">
            <v>0.7</v>
          </cell>
          <cell r="K3199">
            <v>663.26</v>
          </cell>
          <cell r="L3199">
            <v>-8.7899999999999991</v>
          </cell>
          <cell r="M3199">
            <v>654.47</v>
          </cell>
          <cell r="N3199">
            <v>0</v>
          </cell>
        </row>
        <row r="3200">
          <cell r="A3200" t="str">
            <v>GF1.816Thinned190</v>
          </cell>
          <cell r="B3200" t="str">
            <v xml:space="preserve">GF </v>
          </cell>
          <cell r="C3200">
            <v>1.8</v>
          </cell>
          <cell r="D3200">
            <v>16</v>
          </cell>
          <cell r="E3200" t="str">
            <v>Thinned</v>
          </cell>
          <cell r="F3200" t="str">
            <v>190-195</v>
          </cell>
          <cell r="G3200">
            <v>0.05</v>
          </cell>
          <cell r="H3200">
            <v>0.01</v>
          </cell>
          <cell r="I3200">
            <v>0.06</v>
          </cell>
          <cell r="J3200">
            <v>0.31</v>
          </cell>
          <cell r="K3200">
            <v>663.57</v>
          </cell>
          <cell r="L3200">
            <v>-8.7899999999999991</v>
          </cell>
          <cell r="M3200">
            <v>654.78000000000009</v>
          </cell>
          <cell r="N3200">
            <v>0</v>
          </cell>
        </row>
        <row r="3201">
          <cell r="A3201" t="str">
            <v>GF1.816Thinned195</v>
          </cell>
          <cell r="B3201" t="str">
            <v xml:space="preserve">GF </v>
          </cell>
          <cell r="C3201">
            <v>1.8</v>
          </cell>
          <cell r="D3201">
            <v>16</v>
          </cell>
          <cell r="E3201" t="str">
            <v>Thinned</v>
          </cell>
          <cell r="F3201" t="str">
            <v>195-200</v>
          </cell>
          <cell r="G3201">
            <v>0.04</v>
          </cell>
          <cell r="H3201">
            <v>0</v>
          </cell>
          <cell r="I3201">
            <v>0.05</v>
          </cell>
          <cell r="J3201">
            <v>0.24</v>
          </cell>
          <cell r="K3201">
            <v>663.81</v>
          </cell>
          <cell r="L3201">
            <v>-8.7899999999999991</v>
          </cell>
          <cell r="M3201">
            <v>655.02</v>
          </cell>
          <cell r="N3201">
            <v>0</v>
          </cell>
        </row>
        <row r="3202">
          <cell r="A3202" t="str">
            <v>GF1.818NO_thin000</v>
          </cell>
          <cell r="B3202" t="str">
            <v xml:space="preserve">GF </v>
          </cell>
          <cell r="C3202">
            <v>1.8</v>
          </cell>
          <cell r="D3202">
            <v>18</v>
          </cell>
          <cell r="E3202" t="str">
            <v>NO_thin</v>
          </cell>
          <cell r="F3202" t="str">
            <v xml:space="preserve">  0-5</v>
          </cell>
          <cell r="G3202">
            <v>0.85</v>
          </cell>
          <cell r="H3202">
            <v>0.95</v>
          </cell>
          <cell r="I3202">
            <v>1.8</v>
          </cell>
          <cell r="J3202">
            <v>9.01</v>
          </cell>
          <cell r="K3202">
            <v>9.01</v>
          </cell>
          <cell r="L3202">
            <v>0</v>
          </cell>
          <cell r="M3202">
            <v>9.01</v>
          </cell>
          <cell r="N3202">
            <v>0</v>
          </cell>
        </row>
        <row r="3203">
          <cell r="A3203" t="str">
            <v>GF1.818NO_thin005</v>
          </cell>
          <cell r="B3203" t="str">
            <v xml:space="preserve">GF </v>
          </cell>
          <cell r="C3203">
            <v>1.8</v>
          </cell>
          <cell r="D3203">
            <v>18</v>
          </cell>
          <cell r="E3203" t="str">
            <v>NO_thin</v>
          </cell>
          <cell r="F3203" t="str">
            <v xml:space="preserve">  5-10</v>
          </cell>
          <cell r="G3203">
            <v>2.59</v>
          </cell>
          <cell r="H3203">
            <v>1.17</v>
          </cell>
          <cell r="I3203">
            <v>3.77</v>
          </cell>
          <cell r="J3203">
            <v>18.829999999999998</v>
          </cell>
          <cell r="K3203">
            <v>27.84</v>
          </cell>
          <cell r="L3203">
            <v>0</v>
          </cell>
          <cell r="M3203">
            <v>27.84</v>
          </cell>
          <cell r="N3203">
            <v>0</v>
          </cell>
        </row>
        <row r="3204">
          <cell r="A3204" t="str">
            <v>GF1.818NO_thin010</v>
          </cell>
          <cell r="B3204" t="str">
            <v xml:space="preserve">GF </v>
          </cell>
          <cell r="C3204">
            <v>1.8</v>
          </cell>
          <cell r="D3204">
            <v>18</v>
          </cell>
          <cell r="E3204" t="str">
            <v>NO_thin</v>
          </cell>
          <cell r="F3204" t="str">
            <v xml:space="preserve"> 10-15</v>
          </cell>
          <cell r="G3204">
            <v>7.92</v>
          </cell>
          <cell r="H3204">
            <v>1.18</v>
          </cell>
          <cell r="I3204">
            <v>9.1</v>
          </cell>
          <cell r="J3204">
            <v>45.48</v>
          </cell>
          <cell r="K3204">
            <v>73.319999999999993</v>
          </cell>
          <cell r="L3204">
            <v>0</v>
          </cell>
          <cell r="M3204">
            <v>73.319999999999993</v>
          </cell>
          <cell r="N3204">
            <v>0</v>
          </cell>
        </row>
        <row r="3205">
          <cell r="A3205" t="str">
            <v>GF1.818NO_thin015</v>
          </cell>
          <cell r="B3205" t="str">
            <v xml:space="preserve">GF </v>
          </cell>
          <cell r="C3205">
            <v>1.8</v>
          </cell>
          <cell r="D3205">
            <v>18</v>
          </cell>
          <cell r="E3205" t="str">
            <v>NO_thin</v>
          </cell>
          <cell r="F3205" t="str">
            <v xml:space="preserve"> 15-20</v>
          </cell>
          <cell r="G3205">
            <v>23.01</v>
          </cell>
          <cell r="H3205">
            <v>2.09</v>
          </cell>
          <cell r="I3205">
            <v>25.1</v>
          </cell>
          <cell r="J3205">
            <v>125.49</v>
          </cell>
          <cell r="K3205">
            <v>198.81</v>
          </cell>
          <cell r="L3205">
            <v>0</v>
          </cell>
          <cell r="M3205">
            <v>198.81</v>
          </cell>
          <cell r="N3205">
            <v>0</v>
          </cell>
        </row>
        <row r="3206">
          <cell r="A3206" t="str">
            <v>GF1.818NO_thin020</v>
          </cell>
          <cell r="B3206" t="str">
            <v xml:space="preserve">GF </v>
          </cell>
          <cell r="C3206">
            <v>1.8</v>
          </cell>
          <cell r="D3206">
            <v>18</v>
          </cell>
          <cell r="E3206" t="str">
            <v>NO_thin</v>
          </cell>
          <cell r="F3206" t="str">
            <v xml:space="preserve"> 20-25</v>
          </cell>
          <cell r="G3206">
            <v>28.64</v>
          </cell>
          <cell r="H3206">
            <v>4.8099999999999996</v>
          </cell>
          <cell r="I3206">
            <v>33.450000000000003</v>
          </cell>
          <cell r="J3206">
            <v>167.25</v>
          </cell>
          <cell r="K3206">
            <v>366.07</v>
          </cell>
          <cell r="L3206">
            <v>0</v>
          </cell>
          <cell r="M3206">
            <v>366.07</v>
          </cell>
          <cell r="N3206">
            <v>0</v>
          </cell>
        </row>
        <row r="3207">
          <cell r="A3207" t="str">
            <v>GF1.818NO_thin025</v>
          </cell>
          <cell r="B3207" t="str">
            <v xml:space="preserve">GF </v>
          </cell>
          <cell r="C3207">
            <v>1.8</v>
          </cell>
          <cell r="D3207">
            <v>18</v>
          </cell>
          <cell r="E3207" t="str">
            <v>NO_thin</v>
          </cell>
          <cell r="F3207" t="str">
            <v xml:space="preserve"> 25-30</v>
          </cell>
          <cell r="G3207">
            <v>16.18</v>
          </cell>
          <cell r="H3207">
            <v>9</v>
          </cell>
          <cell r="I3207">
            <v>25.17</v>
          </cell>
          <cell r="J3207">
            <v>125.87</v>
          </cell>
          <cell r="K3207">
            <v>491.94</v>
          </cell>
          <cell r="L3207">
            <v>0</v>
          </cell>
          <cell r="M3207">
            <v>491.94</v>
          </cell>
          <cell r="N3207">
            <v>0</v>
          </cell>
        </row>
        <row r="3208">
          <cell r="A3208" t="str">
            <v>GF1.818NO_thin030</v>
          </cell>
          <cell r="B3208" t="str">
            <v xml:space="preserve">GF </v>
          </cell>
          <cell r="C3208">
            <v>1.8</v>
          </cell>
          <cell r="D3208">
            <v>18</v>
          </cell>
          <cell r="E3208" t="str">
            <v>NO_thin</v>
          </cell>
          <cell r="F3208" t="str">
            <v xml:space="preserve"> 30-35</v>
          </cell>
          <cell r="G3208">
            <v>16.149999999999999</v>
          </cell>
          <cell r="H3208">
            <v>4.59</v>
          </cell>
          <cell r="I3208">
            <v>20.74</v>
          </cell>
          <cell r="J3208">
            <v>103.72</v>
          </cell>
          <cell r="K3208">
            <v>595.66</v>
          </cell>
          <cell r="L3208">
            <v>0</v>
          </cell>
          <cell r="M3208">
            <v>595.66</v>
          </cell>
          <cell r="N3208">
            <v>0</v>
          </cell>
        </row>
        <row r="3209">
          <cell r="A3209" t="str">
            <v>GF1.818NO_thin035</v>
          </cell>
          <cell r="B3209" t="str">
            <v xml:space="preserve">GF </v>
          </cell>
          <cell r="C3209">
            <v>1.8</v>
          </cell>
          <cell r="D3209">
            <v>18</v>
          </cell>
          <cell r="E3209" t="str">
            <v>NO_thin</v>
          </cell>
          <cell r="F3209" t="str">
            <v xml:space="preserve"> 35-40</v>
          </cell>
          <cell r="G3209">
            <v>15.63</v>
          </cell>
          <cell r="H3209">
            <v>1.97</v>
          </cell>
          <cell r="I3209">
            <v>17.600000000000001</v>
          </cell>
          <cell r="J3209">
            <v>88.01</v>
          </cell>
          <cell r="K3209">
            <v>683.68</v>
          </cell>
          <cell r="L3209">
            <v>0</v>
          </cell>
          <cell r="M3209">
            <v>683.68</v>
          </cell>
          <cell r="N3209">
            <v>0</v>
          </cell>
        </row>
        <row r="3210">
          <cell r="A3210" t="str">
            <v>GF1.818NO_thin040</v>
          </cell>
          <cell r="B3210" t="str">
            <v xml:space="preserve">GF </v>
          </cell>
          <cell r="C3210">
            <v>1.8</v>
          </cell>
          <cell r="D3210">
            <v>18</v>
          </cell>
          <cell r="E3210" t="str">
            <v>NO_thin</v>
          </cell>
          <cell r="F3210" t="str">
            <v xml:space="preserve"> 40-45</v>
          </cell>
          <cell r="G3210">
            <v>14.16</v>
          </cell>
          <cell r="H3210">
            <v>0.69</v>
          </cell>
          <cell r="I3210">
            <v>14.85</v>
          </cell>
          <cell r="J3210">
            <v>74.25</v>
          </cell>
          <cell r="K3210">
            <v>757.92</v>
          </cell>
          <cell r="L3210">
            <v>0</v>
          </cell>
          <cell r="M3210">
            <v>757.92</v>
          </cell>
          <cell r="N3210">
            <v>0</v>
          </cell>
        </row>
        <row r="3211">
          <cell r="A3211" t="str">
            <v>GF1.818NO_thin045</v>
          </cell>
          <cell r="B3211" t="str">
            <v xml:space="preserve">GF </v>
          </cell>
          <cell r="C3211">
            <v>1.8</v>
          </cell>
          <cell r="D3211">
            <v>18</v>
          </cell>
          <cell r="E3211" t="str">
            <v>NO_thin</v>
          </cell>
          <cell r="F3211" t="str">
            <v xml:space="preserve"> 45-50</v>
          </cell>
          <cell r="G3211">
            <v>12.65</v>
          </cell>
          <cell r="H3211">
            <v>-0.14000000000000001</v>
          </cell>
          <cell r="I3211">
            <v>12.51</v>
          </cell>
          <cell r="J3211">
            <v>62.57</v>
          </cell>
          <cell r="K3211">
            <v>820.49</v>
          </cell>
          <cell r="L3211">
            <v>0</v>
          </cell>
          <cell r="M3211">
            <v>820.49</v>
          </cell>
          <cell r="N3211">
            <v>0</v>
          </cell>
        </row>
        <row r="3212">
          <cell r="A3212" t="str">
            <v>GF1.818NO_thin050</v>
          </cell>
          <cell r="B3212" t="str">
            <v xml:space="preserve">GF </v>
          </cell>
          <cell r="C3212">
            <v>1.8</v>
          </cell>
          <cell r="D3212">
            <v>18</v>
          </cell>
          <cell r="E3212" t="str">
            <v>NO_thin</v>
          </cell>
          <cell r="F3212" t="str">
            <v xml:space="preserve"> 50-55</v>
          </cell>
          <cell r="G3212">
            <v>11.13</v>
          </cell>
          <cell r="H3212">
            <v>-0.45</v>
          </cell>
          <cell r="I3212">
            <v>10.67</v>
          </cell>
          <cell r="J3212">
            <v>53.37</v>
          </cell>
          <cell r="K3212">
            <v>873.86</v>
          </cell>
          <cell r="L3212">
            <v>0</v>
          </cell>
          <cell r="M3212">
            <v>873.86</v>
          </cell>
          <cell r="N3212">
            <v>0</v>
          </cell>
        </row>
        <row r="3213">
          <cell r="A3213" t="str">
            <v>GF1.818NO_thin055</v>
          </cell>
          <cell r="B3213" t="str">
            <v xml:space="preserve">GF </v>
          </cell>
          <cell r="C3213">
            <v>1.8</v>
          </cell>
          <cell r="D3213">
            <v>18</v>
          </cell>
          <cell r="E3213" t="str">
            <v>NO_thin</v>
          </cell>
          <cell r="F3213" t="str">
            <v xml:space="preserve"> 55-60</v>
          </cell>
          <cell r="G3213">
            <v>9.5399999999999991</v>
          </cell>
          <cell r="H3213">
            <v>-0.66</v>
          </cell>
          <cell r="I3213">
            <v>8.8800000000000008</v>
          </cell>
          <cell r="J3213">
            <v>44.4</v>
          </cell>
          <cell r="K3213">
            <v>918.25</v>
          </cell>
          <cell r="L3213">
            <v>0</v>
          </cell>
          <cell r="M3213">
            <v>918.25</v>
          </cell>
          <cell r="N3213">
            <v>0</v>
          </cell>
        </row>
        <row r="3214">
          <cell r="A3214" t="str">
            <v>GF1.818NO_thin060</v>
          </cell>
          <cell r="B3214" t="str">
            <v xml:space="preserve">GF </v>
          </cell>
          <cell r="C3214">
            <v>1.8</v>
          </cell>
          <cell r="D3214">
            <v>18</v>
          </cell>
          <cell r="E3214" t="str">
            <v>NO_thin</v>
          </cell>
          <cell r="F3214" t="str">
            <v xml:space="preserve"> 60-65</v>
          </cell>
          <cell r="G3214">
            <v>8.0399999999999991</v>
          </cell>
          <cell r="H3214">
            <v>-0.86</v>
          </cell>
          <cell r="I3214">
            <v>7.18</v>
          </cell>
          <cell r="J3214">
            <v>35.92</v>
          </cell>
          <cell r="K3214">
            <v>954.17</v>
          </cell>
          <cell r="L3214">
            <v>0</v>
          </cell>
          <cell r="M3214">
            <v>954.17</v>
          </cell>
          <cell r="N3214">
            <v>0</v>
          </cell>
        </row>
        <row r="3215">
          <cell r="A3215" t="str">
            <v>GF1.818NO_thin065</v>
          </cell>
          <cell r="B3215" t="str">
            <v xml:space="preserve">GF </v>
          </cell>
          <cell r="C3215">
            <v>1.8</v>
          </cell>
          <cell r="D3215">
            <v>18</v>
          </cell>
          <cell r="E3215" t="str">
            <v>NO_thin</v>
          </cell>
          <cell r="F3215" t="str">
            <v xml:space="preserve"> 65-70</v>
          </cell>
          <cell r="G3215">
            <v>6.65</v>
          </cell>
          <cell r="H3215">
            <v>-0.85</v>
          </cell>
          <cell r="I3215">
            <v>5.8</v>
          </cell>
          <cell r="J3215">
            <v>29</v>
          </cell>
          <cell r="K3215">
            <v>983.17</v>
          </cell>
          <cell r="L3215">
            <v>0</v>
          </cell>
          <cell r="M3215">
            <v>983.17</v>
          </cell>
          <cell r="N3215">
            <v>0</v>
          </cell>
        </row>
        <row r="3216">
          <cell r="A3216" t="str">
            <v>GF1.818NO_thin070</v>
          </cell>
          <cell r="B3216" t="str">
            <v xml:space="preserve">GF </v>
          </cell>
          <cell r="C3216">
            <v>1.8</v>
          </cell>
          <cell r="D3216">
            <v>18</v>
          </cell>
          <cell r="E3216" t="str">
            <v>NO_thin</v>
          </cell>
          <cell r="F3216" t="str">
            <v xml:space="preserve"> 70-75</v>
          </cell>
          <cell r="G3216">
            <v>5.41</v>
          </cell>
          <cell r="H3216">
            <v>-0.73</v>
          </cell>
          <cell r="I3216">
            <v>4.68</v>
          </cell>
          <cell r="J3216">
            <v>23.42</v>
          </cell>
          <cell r="K3216">
            <v>1006.59</v>
          </cell>
          <cell r="L3216">
            <v>0</v>
          </cell>
          <cell r="M3216">
            <v>1006.59</v>
          </cell>
          <cell r="N3216">
            <v>0</v>
          </cell>
        </row>
        <row r="3217">
          <cell r="A3217" t="str">
            <v>GF1.818NO_thin075</v>
          </cell>
          <cell r="B3217" t="str">
            <v xml:space="preserve">GF </v>
          </cell>
          <cell r="C3217">
            <v>1.8</v>
          </cell>
          <cell r="D3217">
            <v>18</v>
          </cell>
          <cell r="E3217" t="str">
            <v>NO_thin</v>
          </cell>
          <cell r="F3217" t="str">
            <v xml:space="preserve"> 75-80</v>
          </cell>
          <cell r="G3217">
            <v>4.3099999999999996</v>
          </cell>
          <cell r="H3217">
            <v>-0.54</v>
          </cell>
          <cell r="I3217">
            <v>3.77</v>
          </cell>
          <cell r="J3217">
            <v>18.86</v>
          </cell>
          <cell r="K3217">
            <v>1025.45</v>
          </cell>
          <cell r="L3217">
            <v>0</v>
          </cell>
          <cell r="M3217">
            <v>1025.45</v>
          </cell>
          <cell r="N3217">
            <v>0</v>
          </cell>
        </row>
        <row r="3218">
          <cell r="A3218" t="str">
            <v>GF1.818NO_thin080</v>
          </cell>
          <cell r="B3218" t="str">
            <v xml:space="preserve">GF </v>
          </cell>
          <cell r="C3218">
            <v>1.8</v>
          </cell>
          <cell r="D3218">
            <v>18</v>
          </cell>
          <cell r="E3218" t="str">
            <v>NO_thin</v>
          </cell>
          <cell r="F3218" t="str">
            <v xml:space="preserve"> 80-85</v>
          </cell>
          <cell r="G3218">
            <v>3.5</v>
          </cell>
          <cell r="H3218">
            <v>-0.74</v>
          </cell>
          <cell r="I3218">
            <v>2.76</v>
          </cell>
          <cell r="J3218">
            <v>13.81</v>
          </cell>
          <cell r="K3218">
            <v>1039.26</v>
          </cell>
          <cell r="L3218">
            <v>0</v>
          </cell>
          <cell r="M3218">
            <v>1039.26</v>
          </cell>
          <cell r="N3218">
            <v>0</v>
          </cell>
        </row>
        <row r="3219">
          <cell r="A3219" t="str">
            <v>GF1.818NO_thin085</v>
          </cell>
          <cell r="B3219" t="str">
            <v xml:space="preserve">GF </v>
          </cell>
          <cell r="C3219">
            <v>1.8</v>
          </cell>
          <cell r="D3219">
            <v>18</v>
          </cell>
          <cell r="E3219" t="str">
            <v>NO_thin</v>
          </cell>
          <cell r="F3219" t="str">
            <v xml:space="preserve"> 85-90</v>
          </cell>
          <cell r="G3219">
            <v>2.82</v>
          </cell>
          <cell r="H3219">
            <v>-0.67</v>
          </cell>
          <cell r="I3219">
            <v>2.15</v>
          </cell>
          <cell r="J3219">
            <v>10.74</v>
          </cell>
          <cell r="K3219">
            <v>1050</v>
          </cell>
          <cell r="L3219">
            <v>0</v>
          </cell>
          <cell r="M3219">
            <v>1050</v>
          </cell>
          <cell r="N3219">
            <v>0</v>
          </cell>
        </row>
        <row r="3220">
          <cell r="A3220" t="str">
            <v>GF1.818NO_thin090</v>
          </cell>
          <cell r="B3220" t="str">
            <v xml:space="preserve">GF </v>
          </cell>
          <cell r="C3220">
            <v>1.8</v>
          </cell>
          <cell r="D3220">
            <v>18</v>
          </cell>
          <cell r="E3220" t="str">
            <v>NO_thin</v>
          </cell>
          <cell r="F3220" t="str">
            <v xml:space="preserve"> 90-95</v>
          </cell>
          <cell r="G3220">
            <v>2.27</v>
          </cell>
          <cell r="H3220">
            <v>-0.46</v>
          </cell>
          <cell r="I3220">
            <v>1.81</v>
          </cell>
          <cell r="J3220">
            <v>9.0299999999999994</v>
          </cell>
          <cell r="K3220">
            <v>1059.03</v>
          </cell>
          <cell r="L3220">
            <v>0</v>
          </cell>
          <cell r="M3220">
            <v>1059.03</v>
          </cell>
          <cell r="N3220">
            <v>0</v>
          </cell>
        </row>
        <row r="3221">
          <cell r="A3221" t="str">
            <v>GF1.818NO_thin095</v>
          </cell>
          <cell r="B3221" t="str">
            <v xml:space="preserve">GF </v>
          </cell>
          <cell r="C3221">
            <v>1.8</v>
          </cell>
          <cell r="D3221">
            <v>18</v>
          </cell>
          <cell r="E3221" t="str">
            <v>NO_thin</v>
          </cell>
          <cell r="F3221" t="str">
            <v xml:space="preserve"> 95-100</v>
          </cell>
          <cell r="G3221">
            <v>1.85</v>
          </cell>
          <cell r="H3221">
            <v>-0.47</v>
          </cell>
          <cell r="I3221">
            <v>1.38</v>
          </cell>
          <cell r="J3221">
            <v>6.88</v>
          </cell>
          <cell r="K3221">
            <v>1065.9100000000001</v>
          </cell>
          <cell r="L3221">
            <v>0</v>
          </cell>
          <cell r="M3221">
            <v>1065.9100000000001</v>
          </cell>
          <cell r="N3221">
            <v>0</v>
          </cell>
        </row>
        <row r="3222">
          <cell r="A3222" t="str">
            <v>GF1.818NO_thin100</v>
          </cell>
          <cell r="B3222" t="str">
            <v xml:space="preserve">GF </v>
          </cell>
          <cell r="C3222">
            <v>1.8</v>
          </cell>
          <cell r="D3222">
            <v>18</v>
          </cell>
          <cell r="E3222" t="str">
            <v>NO_thin</v>
          </cell>
          <cell r="F3222" t="str">
            <v>100-105</v>
          </cell>
          <cell r="G3222">
            <v>1.52</v>
          </cell>
          <cell r="H3222">
            <v>-0.38</v>
          </cell>
          <cell r="I3222">
            <v>1.1399999999999999</v>
          </cell>
          <cell r="J3222">
            <v>5.71</v>
          </cell>
          <cell r="K3222">
            <v>1071.6199999999999</v>
          </cell>
          <cell r="L3222">
            <v>0</v>
          </cell>
          <cell r="M3222">
            <v>1071.6199999999999</v>
          </cell>
          <cell r="N3222">
            <v>0</v>
          </cell>
        </row>
        <row r="3223">
          <cell r="A3223" t="str">
            <v>GF1.818NO_thin105</v>
          </cell>
          <cell r="B3223" t="str">
            <v xml:space="preserve">GF </v>
          </cell>
          <cell r="C3223">
            <v>1.8</v>
          </cell>
          <cell r="D3223">
            <v>18</v>
          </cell>
          <cell r="E3223" t="str">
            <v>NO_thin</v>
          </cell>
          <cell r="F3223" t="str">
            <v>105-110</v>
          </cell>
          <cell r="G3223">
            <v>1.25</v>
          </cell>
          <cell r="H3223">
            <v>-0.31</v>
          </cell>
          <cell r="I3223">
            <v>0.94</v>
          </cell>
          <cell r="J3223">
            <v>4.72</v>
          </cell>
          <cell r="K3223">
            <v>1076.3499999999999</v>
          </cell>
          <cell r="L3223">
            <v>0</v>
          </cell>
          <cell r="M3223">
            <v>1076.3499999999999</v>
          </cell>
          <cell r="N3223">
            <v>0</v>
          </cell>
        </row>
        <row r="3224">
          <cell r="A3224" t="str">
            <v>GF1.818NO_thin110</v>
          </cell>
          <cell r="B3224" t="str">
            <v xml:space="preserve">GF </v>
          </cell>
          <cell r="C3224">
            <v>1.8</v>
          </cell>
          <cell r="D3224">
            <v>18</v>
          </cell>
          <cell r="E3224" t="str">
            <v>NO_thin</v>
          </cell>
          <cell r="F3224" t="str">
            <v>110-115</v>
          </cell>
          <cell r="G3224">
            <v>1.03</v>
          </cell>
          <cell r="H3224">
            <v>-0.13</v>
          </cell>
          <cell r="I3224">
            <v>0.9</v>
          </cell>
          <cell r="J3224">
            <v>4.4800000000000004</v>
          </cell>
          <cell r="K3224">
            <v>1080.83</v>
          </cell>
          <cell r="L3224">
            <v>0</v>
          </cell>
          <cell r="M3224">
            <v>1080.83</v>
          </cell>
          <cell r="N3224">
            <v>0</v>
          </cell>
        </row>
        <row r="3225">
          <cell r="A3225" t="str">
            <v>GF1.818NO_thin115</v>
          </cell>
          <cell r="B3225" t="str">
            <v xml:space="preserve">GF </v>
          </cell>
          <cell r="C3225">
            <v>1.8</v>
          </cell>
          <cell r="D3225">
            <v>18</v>
          </cell>
          <cell r="E3225" t="str">
            <v>NO_thin</v>
          </cell>
          <cell r="F3225" t="str">
            <v>115-120</v>
          </cell>
          <cell r="G3225">
            <v>0.85</v>
          </cell>
          <cell r="H3225">
            <v>-0.23</v>
          </cell>
          <cell r="I3225">
            <v>0.63</v>
          </cell>
          <cell r="J3225">
            <v>3.13</v>
          </cell>
          <cell r="K3225">
            <v>1083.97</v>
          </cell>
          <cell r="L3225">
            <v>0</v>
          </cell>
          <cell r="M3225">
            <v>1083.97</v>
          </cell>
          <cell r="N3225">
            <v>0</v>
          </cell>
        </row>
        <row r="3226">
          <cell r="A3226" t="str">
            <v>GF1.818NO_thin120</v>
          </cell>
          <cell r="B3226" t="str">
            <v xml:space="preserve">GF </v>
          </cell>
          <cell r="C3226">
            <v>1.8</v>
          </cell>
          <cell r="D3226">
            <v>18</v>
          </cell>
          <cell r="E3226" t="str">
            <v>NO_thin</v>
          </cell>
          <cell r="F3226" t="str">
            <v>120-125</v>
          </cell>
          <cell r="G3226">
            <v>0.71</v>
          </cell>
          <cell r="H3226">
            <v>-0.19</v>
          </cell>
          <cell r="I3226">
            <v>0.52</v>
          </cell>
          <cell r="J3226">
            <v>2.59</v>
          </cell>
          <cell r="K3226">
            <v>1086.55</v>
          </cell>
          <cell r="L3226">
            <v>0</v>
          </cell>
          <cell r="M3226">
            <v>1086.55</v>
          </cell>
          <cell r="N3226">
            <v>0</v>
          </cell>
        </row>
        <row r="3227">
          <cell r="A3227" t="str">
            <v>GF1.818NO_thin125</v>
          </cell>
          <cell r="B3227" t="str">
            <v xml:space="preserve">GF </v>
          </cell>
          <cell r="C3227">
            <v>1.8</v>
          </cell>
          <cell r="D3227">
            <v>18</v>
          </cell>
          <cell r="E3227" t="str">
            <v>NO_thin</v>
          </cell>
          <cell r="F3227" t="str">
            <v>125-130</v>
          </cell>
          <cell r="G3227">
            <v>0.55000000000000004</v>
          </cell>
          <cell r="H3227">
            <v>-0.17</v>
          </cell>
          <cell r="I3227">
            <v>0.39</v>
          </cell>
          <cell r="J3227">
            <v>1.94</v>
          </cell>
          <cell r="K3227">
            <v>1088.49</v>
          </cell>
          <cell r="L3227">
            <v>0</v>
          </cell>
          <cell r="M3227">
            <v>1088.49</v>
          </cell>
          <cell r="N3227">
            <v>0</v>
          </cell>
        </row>
        <row r="3228">
          <cell r="A3228" t="str">
            <v>GF1.818NO_thin130</v>
          </cell>
          <cell r="B3228" t="str">
            <v xml:space="preserve">GF </v>
          </cell>
          <cell r="C3228">
            <v>1.8</v>
          </cell>
          <cell r="D3228">
            <v>18</v>
          </cell>
          <cell r="E3228" t="str">
            <v>NO_thin</v>
          </cell>
          <cell r="F3228" t="str">
            <v>130-135</v>
          </cell>
          <cell r="G3228">
            <v>0.44</v>
          </cell>
          <cell r="H3228">
            <v>-0.13</v>
          </cell>
          <cell r="I3228">
            <v>0.31</v>
          </cell>
          <cell r="J3228">
            <v>1.54</v>
          </cell>
          <cell r="K3228">
            <v>1090.04</v>
          </cell>
          <cell r="L3228">
            <v>0</v>
          </cell>
          <cell r="M3228">
            <v>1090.04</v>
          </cell>
          <cell r="N3228">
            <v>0</v>
          </cell>
        </row>
        <row r="3229">
          <cell r="A3229" t="str">
            <v>GF1.818NO_thin135</v>
          </cell>
          <cell r="B3229" t="str">
            <v xml:space="preserve">GF </v>
          </cell>
          <cell r="C3229">
            <v>1.8</v>
          </cell>
          <cell r="D3229">
            <v>18</v>
          </cell>
          <cell r="E3229" t="str">
            <v>NO_thin</v>
          </cell>
          <cell r="F3229" t="str">
            <v>135-140</v>
          </cell>
          <cell r="G3229">
            <v>0.34</v>
          </cell>
          <cell r="H3229">
            <v>-0.1</v>
          </cell>
          <cell r="I3229">
            <v>0.23</v>
          </cell>
          <cell r="J3229">
            <v>1.17</v>
          </cell>
          <cell r="K3229">
            <v>1091.2</v>
          </cell>
          <cell r="L3229">
            <v>0</v>
          </cell>
          <cell r="M3229">
            <v>1091.2</v>
          </cell>
          <cell r="N3229">
            <v>0</v>
          </cell>
        </row>
        <row r="3230">
          <cell r="A3230" t="str">
            <v>GF1.818NO_thin140</v>
          </cell>
          <cell r="B3230" t="str">
            <v xml:space="preserve">GF </v>
          </cell>
          <cell r="C3230">
            <v>1.8</v>
          </cell>
          <cell r="D3230">
            <v>18</v>
          </cell>
          <cell r="E3230" t="str">
            <v>NO_thin</v>
          </cell>
          <cell r="F3230" t="str">
            <v>140-145</v>
          </cell>
          <cell r="G3230">
            <v>0.28999999999999998</v>
          </cell>
          <cell r="H3230">
            <v>-7.0000000000000007E-2</v>
          </cell>
          <cell r="I3230">
            <v>0.21</v>
          </cell>
          <cell r="J3230">
            <v>1.07</v>
          </cell>
          <cell r="K3230">
            <v>1092.27</v>
          </cell>
          <cell r="L3230">
            <v>0</v>
          </cell>
          <cell r="M3230">
            <v>1092.27</v>
          </cell>
          <cell r="N3230">
            <v>0</v>
          </cell>
        </row>
        <row r="3231">
          <cell r="A3231" t="str">
            <v>GF1.818NO_thin145</v>
          </cell>
          <cell r="B3231" t="str">
            <v xml:space="preserve">GF </v>
          </cell>
          <cell r="C3231">
            <v>1.8</v>
          </cell>
          <cell r="D3231">
            <v>18</v>
          </cell>
          <cell r="E3231" t="str">
            <v>NO_thin</v>
          </cell>
          <cell r="F3231" t="str">
            <v>145-150</v>
          </cell>
          <cell r="G3231">
            <v>0.25</v>
          </cell>
          <cell r="H3231">
            <v>-0.06</v>
          </cell>
          <cell r="I3231">
            <v>0.18</v>
          </cell>
          <cell r="J3231">
            <v>0.92</v>
          </cell>
          <cell r="K3231">
            <v>1093.19</v>
          </cell>
          <cell r="L3231">
            <v>0</v>
          </cell>
          <cell r="M3231">
            <v>1093.19</v>
          </cell>
          <cell r="N3231">
            <v>0</v>
          </cell>
        </row>
        <row r="3232">
          <cell r="A3232" t="str">
            <v>GF1.818NO_thin150</v>
          </cell>
          <cell r="B3232" t="str">
            <v xml:space="preserve">GF </v>
          </cell>
          <cell r="C3232">
            <v>1.8</v>
          </cell>
          <cell r="D3232">
            <v>18</v>
          </cell>
          <cell r="E3232" t="str">
            <v>NO_thin</v>
          </cell>
          <cell r="F3232" t="str">
            <v>150-155</v>
          </cell>
          <cell r="G3232">
            <v>0.2</v>
          </cell>
          <cell r="H3232">
            <v>-0.05</v>
          </cell>
          <cell r="I3232">
            <v>0.15</v>
          </cell>
          <cell r="J3232">
            <v>0.76</v>
          </cell>
          <cell r="K3232">
            <v>1093.95</v>
          </cell>
          <cell r="L3232">
            <v>0</v>
          </cell>
          <cell r="M3232">
            <v>1093.95</v>
          </cell>
          <cell r="N3232">
            <v>0</v>
          </cell>
        </row>
        <row r="3233">
          <cell r="A3233" t="str">
            <v>GF1.818NO_thin155</v>
          </cell>
          <cell r="B3233" t="str">
            <v xml:space="preserve">GF </v>
          </cell>
          <cell r="C3233">
            <v>1.8</v>
          </cell>
          <cell r="D3233">
            <v>18</v>
          </cell>
          <cell r="E3233" t="str">
            <v>NO_thin</v>
          </cell>
          <cell r="F3233" t="str">
            <v>155-160</v>
          </cell>
          <cell r="G3233">
            <v>0.13</v>
          </cell>
          <cell r="H3233">
            <v>-0.04</v>
          </cell>
          <cell r="I3233">
            <v>0.09</v>
          </cell>
          <cell r="J3233">
            <v>0.46</v>
          </cell>
          <cell r="K3233">
            <v>1094.4100000000001</v>
          </cell>
          <cell r="L3233">
            <v>0</v>
          </cell>
          <cell r="M3233">
            <v>1094.4100000000001</v>
          </cell>
          <cell r="N3233">
            <v>0</v>
          </cell>
        </row>
        <row r="3234">
          <cell r="A3234" t="str">
            <v>GF1.818NO_thin160</v>
          </cell>
          <cell r="B3234" t="str">
            <v xml:space="preserve">GF </v>
          </cell>
          <cell r="C3234">
            <v>1.8</v>
          </cell>
          <cell r="D3234">
            <v>18</v>
          </cell>
          <cell r="E3234" t="str">
            <v>NO_thin</v>
          </cell>
          <cell r="F3234" t="str">
            <v>160-165</v>
          </cell>
          <cell r="G3234">
            <v>0.18</v>
          </cell>
          <cell r="H3234">
            <v>-0.03</v>
          </cell>
          <cell r="I3234">
            <v>0.15</v>
          </cell>
          <cell r="J3234">
            <v>0.73</v>
          </cell>
          <cell r="K3234">
            <v>1095.1400000000001</v>
          </cell>
          <cell r="L3234">
            <v>0</v>
          </cell>
          <cell r="M3234">
            <v>1095.1400000000001</v>
          </cell>
          <cell r="N3234">
            <v>0</v>
          </cell>
        </row>
        <row r="3235">
          <cell r="A3235" t="str">
            <v>GF1.818NO_thin165</v>
          </cell>
          <cell r="B3235" t="str">
            <v xml:space="preserve">GF </v>
          </cell>
          <cell r="C3235">
            <v>1.8</v>
          </cell>
          <cell r="D3235">
            <v>18</v>
          </cell>
          <cell r="E3235" t="str">
            <v>NO_thin</v>
          </cell>
          <cell r="F3235" t="str">
            <v>165-170</v>
          </cell>
          <cell r="G3235">
            <v>0.08</v>
          </cell>
          <cell r="H3235">
            <v>-0.03</v>
          </cell>
          <cell r="I3235">
            <v>0.05</v>
          </cell>
          <cell r="J3235">
            <v>0.26</v>
          </cell>
          <cell r="K3235">
            <v>1095.4000000000001</v>
          </cell>
          <cell r="L3235">
            <v>0</v>
          </cell>
          <cell r="M3235">
            <v>1095.4000000000001</v>
          </cell>
          <cell r="N3235">
            <v>0</v>
          </cell>
        </row>
        <row r="3236">
          <cell r="A3236" t="str">
            <v>GF1.818NO_thin170</v>
          </cell>
          <cell r="B3236" t="str">
            <v xml:space="preserve">GF </v>
          </cell>
          <cell r="C3236">
            <v>1.8</v>
          </cell>
          <cell r="D3236">
            <v>18</v>
          </cell>
          <cell r="E3236" t="str">
            <v>NO_thin</v>
          </cell>
          <cell r="F3236" t="str">
            <v>170-175</v>
          </cell>
          <cell r="G3236">
            <v>0.11</v>
          </cell>
          <cell r="H3236">
            <v>-0.02</v>
          </cell>
          <cell r="I3236">
            <v>0.08</v>
          </cell>
          <cell r="J3236">
            <v>0.41</v>
          </cell>
          <cell r="K3236">
            <v>1095.82</v>
          </cell>
          <cell r="L3236">
            <v>0</v>
          </cell>
          <cell r="M3236">
            <v>1095.82</v>
          </cell>
          <cell r="N3236">
            <v>0</v>
          </cell>
        </row>
        <row r="3237">
          <cell r="A3237" t="str">
            <v>GF1.818NO_thin175</v>
          </cell>
          <cell r="B3237" t="str">
            <v xml:space="preserve">GF </v>
          </cell>
          <cell r="C3237">
            <v>1.8</v>
          </cell>
          <cell r="D3237">
            <v>18</v>
          </cell>
          <cell r="E3237" t="str">
            <v>NO_thin</v>
          </cell>
          <cell r="F3237" t="str">
            <v>175-180</v>
          </cell>
          <cell r="G3237">
            <v>0.04</v>
          </cell>
          <cell r="H3237">
            <v>-0.02</v>
          </cell>
          <cell r="I3237">
            <v>0.02</v>
          </cell>
          <cell r="J3237">
            <v>0.09</v>
          </cell>
          <cell r="K3237">
            <v>1095.9100000000001</v>
          </cell>
          <cell r="L3237">
            <v>0</v>
          </cell>
          <cell r="M3237">
            <v>1095.9100000000001</v>
          </cell>
          <cell r="N3237">
            <v>0</v>
          </cell>
        </row>
        <row r="3238">
          <cell r="A3238" t="str">
            <v>GF1.818NO_thin180</v>
          </cell>
          <cell r="B3238" t="str">
            <v xml:space="preserve">GF </v>
          </cell>
          <cell r="C3238">
            <v>1.8</v>
          </cell>
          <cell r="D3238">
            <v>18</v>
          </cell>
          <cell r="E3238" t="str">
            <v>NO_thin</v>
          </cell>
          <cell r="F3238" t="str">
            <v>180-185</v>
          </cell>
          <cell r="G3238">
            <v>0.09</v>
          </cell>
          <cell r="H3238">
            <v>-0.02</v>
          </cell>
          <cell r="I3238">
            <v>0.08</v>
          </cell>
          <cell r="J3238">
            <v>0.39</v>
          </cell>
          <cell r="K3238">
            <v>1096.29</v>
          </cell>
          <cell r="L3238">
            <v>0</v>
          </cell>
          <cell r="M3238">
            <v>1096.29</v>
          </cell>
          <cell r="N3238">
            <v>0</v>
          </cell>
        </row>
        <row r="3239">
          <cell r="A3239" t="str">
            <v>GF1.818NO_thin185</v>
          </cell>
          <cell r="B3239" t="str">
            <v xml:space="preserve">GF </v>
          </cell>
          <cell r="C3239">
            <v>1.8</v>
          </cell>
          <cell r="D3239">
            <v>18</v>
          </cell>
          <cell r="E3239" t="str">
            <v>NO_thin</v>
          </cell>
          <cell r="F3239" t="str">
            <v>185-190</v>
          </cell>
          <cell r="G3239">
            <v>0.04</v>
          </cell>
          <cell r="H3239">
            <v>-0.01</v>
          </cell>
          <cell r="I3239">
            <v>0.03</v>
          </cell>
          <cell r="J3239">
            <v>0.15</v>
          </cell>
          <cell r="K3239">
            <v>1096.44</v>
          </cell>
          <cell r="L3239">
            <v>0</v>
          </cell>
          <cell r="M3239">
            <v>1096.44</v>
          </cell>
          <cell r="N3239">
            <v>0</v>
          </cell>
        </row>
        <row r="3240">
          <cell r="A3240" t="str">
            <v>GF1.818NO_thin190</v>
          </cell>
          <cell r="B3240" t="str">
            <v xml:space="preserve">GF </v>
          </cell>
          <cell r="C3240">
            <v>1.8</v>
          </cell>
          <cell r="D3240">
            <v>18</v>
          </cell>
          <cell r="E3240" t="str">
            <v>NO_thin</v>
          </cell>
          <cell r="F3240" t="str">
            <v>190-195</v>
          </cell>
          <cell r="G3240">
            <v>0.05</v>
          </cell>
          <cell r="H3240">
            <v>-0.01</v>
          </cell>
          <cell r="I3240">
            <v>0.04</v>
          </cell>
          <cell r="J3240">
            <v>0.21</v>
          </cell>
          <cell r="K3240">
            <v>1096.6500000000001</v>
          </cell>
          <cell r="L3240">
            <v>0</v>
          </cell>
          <cell r="M3240">
            <v>1096.6500000000001</v>
          </cell>
          <cell r="N3240">
            <v>0</v>
          </cell>
        </row>
        <row r="3241">
          <cell r="A3241" t="str">
            <v>GF1.818NO_thin195</v>
          </cell>
          <cell r="B3241" t="str">
            <v xml:space="preserve">GF </v>
          </cell>
          <cell r="C3241">
            <v>1.8</v>
          </cell>
          <cell r="D3241">
            <v>18</v>
          </cell>
          <cell r="E3241" t="str">
            <v>NO_thin</v>
          </cell>
          <cell r="F3241" t="str">
            <v>195-200</v>
          </cell>
          <cell r="G3241">
            <v>0.02</v>
          </cell>
          <cell r="H3241">
            <v>-0.01</v>
          </cell>
          <cell r="I3241">
            <v>0.01</v>
          </cell>
          <cell r="J3241">
            <v>0.06</v>
          </cell>
          <cell r="K3241">
            <v>1096.7</v>
          </cell>
          <cell r="L3241">
            <v>0</v>
          </cell>
          <cell r="M3241">
            <v>1096.7</v>
          </cell>
          <cell r="N3241">
            <v>0</v>
          </cell>
        </row>
        <row r="3242">
          <cell r="A3242" t="str">
            <v>GF1.818Thinned000</v>
          </cell>
          <cell r="B3242" t="str">
            <v xml:space="preserve">GF </v>
          </cell>
          <cell r="C3242">
            <v>1.8</v>
          </cell>
          <cell r="D3242">
            <v>18</v>
          </cell>
          <cell r="E3242" t="str">
            <v>Thinned</v>
          </cell>
          <cell r="F3242" t="str">
            <v xml:space="preserve">  0-5</v>
          </cell>
          <cell r="G3242">
            <v>0.85</v>
          </cell>
          <cell r="H3242">
            <v>0.95</v>
          </cell>
          <cell r="I3242">
            <v>1.8</v>
          </cell>
          <cell r="J3242">
            <v>9.01</v>
          </cell>
          <cell r="K3242">
            <v>9.01</v>
          </cell>
          <cell r="L3242">
            <v>0</v>
          </cell>
          <cell r="M3242">
            <v>9.01</v>
          </cell>
          <cell r="N3242">
            <v>0</v>
          </cell>
        </row>
        <row r="3243">
          <cell r="A3243" t="str">
            <v>GF1.818Thinned005</v>
          </cell>
          <cell r="B3243" t="str">
            <v xml:space="preserve">GF </v>
          </cell>
          <cell r="C3243">
            <v>1.8</v>
          </cell>
          <cell r="D3243">
            <v>18</v>
          </cell>
          <cell r="E3243" t="str">
            <v>Thinned</v>
          </cell>
          <cell r="F3243" t="str">
            <v xml:space="preserve">  5-10</v>
          </cell>
          <cell r="G3243">
            <v>2.59</v>
          </cell>
          <cell r="H3243">
            <v>1.17</v>
          </cell>
          <cell r="I3243">
            <v>3.77</v>
          </cell>
          <cell r="J3243">
            <v>18.829999999999998</v>
          </cell>
          <cell r="K3243">
            <v>27.84</v>
          </cell>
          <cell r="L3243">
            <v>0</v>
          </cell>
          <cell r="M3243">
            <v>27.84</v>
          </cell>
          <cell r="N3243">
            <v>0</v>
          </cell>
        </row>
        <row r="3244">
          <cell r="A3244" t="str">
            <v>GF1.818Thinned010</v>
          </cell>
          <cell r="B3244" t="str">
            <v xml:space="preserve">GF </v>
          </cell>
          <cell r="C3244">
            <v>1.8</v>
          </cell>
          <cell r="D3244">
            <v>18</v>
          </cell>
          <cell r="E3244" t="str">
            <v>Thinned</v>
          </cell>
          <cell r="F3244" t="str">
            <v xml:space="preserve"> 10-15</v>
          </cell>
          <cell r="G3244">
            <v>7.92</v>
          </cell>
          <cell r="H3244">
            <v>1.18</v>
          </cell>
          <cell r="I3244">
            <v>9.1</v>
          </cell>
          <cell r="J3244">
            <v>45.48</v>
          </cell>
          <cell r="K3244">
            <v>73.319999999999993</v>
          </cell>
          <cell r="L3244">
            <v>0</v>
          </cell>
          <cell r="M3244">
            <v>73.319999999999993</v>
          </cell>
          <cell r="N3244">
            <v>0</v>
          </cell>
        </row>
        <row r="3245">
          <cell r="A3245" t="str">
            <v>GF1.818Thinned015</v>
          </cell>
          <cell r="B3245" t="str">
            <v xml:space="preserve">GF </v>
          </cell>
          <cell r="C3245">
            <v>1.8</v>
          </cell>
          <cell r="D3245">
            <v>18</v>
          </cell>
          <cell r="E3245" t="str">
            <v>Thinned</v>
          </cell>
          <cell r="F3245" t="str">
            <v xml:space="preserve"> 15-20</v>
          </cell>
          <cell r="G3245">
            <v>23.01</v>
          </cell>
          <cell r="H3245">
            <v>2.09</v>
          </cell>
          <cell r="I3245">
            <v>25.1</v>
          </cell>
          <cell r="J3245">
            <v>125.49</v>
          </cell>
          <cell r="K3245">
            <v>198.81</v>
          </cell>
          <cell r="L3245">
            <v>0</v>
          </cell>
          <cell r="M3245">
            <v>198.81</v>
          </cell>
          <cell r="N3245">
            <v>0</v>
          </cell>
        </row>
        <row r="3246">
          <cell r="A3246" t="str">
            <v>GF1.818Thinned020</v>
          </cell>
          <cell r="B3246" t="str">
            <v xml:space="preserve">GF </v>
          </cell>
          <cell r="C3246">
            <v>1.8</v>
          </cell>
          <cell r="D3246">
            <v>18</v>
          </cell>
          <cell r="E3246" t="str">
            <v>Thinned</v>
          </cell>
          <cell r="F3246" t="str">
            <v xml:space="preserve"> 20-25</v>
          </cell>
          <cell r="G3246">
            <v>9.2799999999999994</v>
          </cell>
          <cell r="H3246">
            <v>7.22</v>
          </cell>
          <cell r="I3246">
            <v>16.510000000000002</v>
          </cell>
          <cell r="J3246">
            <v>82.53</v>
          </cell>
          <cell r="K3246">
            <v>281.33999999999997</v>
          </cell>
          <cell r="L3246">
            <v>-0.22</v>
          </cell>
          <cell r="M3246">
            <v>281.11999999999995</v>
          </cell>
          <cell r="N3246">
            <v>12.87</v>
          </cell>
        </row>
        <row r="3247">
          <cell r="A3247" t="str">
            <v>GF1.818Thinned025</v>
          </cell>
          <cell r="B3247" t="str">
            <v xml:space="preserve">GF </v>
          </cell>
          <cell r="C3247">
            <v>1.8</v>
          </cell>
          <cell r="D3247">
            <v>18</v>
          </cell>
          <cell r="E3247" t="str">
            <v>Thinned</v>
          </cell>
          <cell r="F3247" t="str">
            <v xml:space="preserve"> 25-30</v>
          </cell>
          <cell r="G3247">
            <v>9.09</v>
          </cell>
          <cell r="H3247">
            <v>0.49</v>
          </cell>
          <cell r="I3247">
            <v>9.58</v>
          </cell>
          <cell r="J3247">
            <v>47.88</v>
          </cell>
          <cell r="K3247">
            <v>329.22</v>
          </cell>
          <cell r="L3247">
            <v>-0.4</v>
          </cell>
          <cell r="M3247">
            <v>328.82000000000005</v>
          </cell>
          <cell r="N3247">
            <v>10.14</v>
          </cell>
        </row>
        <row r="3248">
          <cell r="A3248" t="str">
            <v>GF1.818Thinned030</v>
          </cell>
          <cell r="B3248" t="str">
            <v xml:space="preserve">GF </v>
          </cell>
          <cell r="C3248">
            <v>1.8</v>
          </cell>
          <cell r="D3248">
            <v>18</v>
          </cell>
          <cell r="E3248" t="str">
            <v>Thinned</v>
          </cell>
          <cell r="F3248" t="str">
            <v xml:space="preserve"> 30-35</v>
          </cell>
          <cell r="G3248">
            <v>10.35</v>
          </cell>
          <cell r="H3248">
            <v>1.25</v>
          </cell>
          <cell r="I3248">
            <v>11.6</v>
          </cell>
          <cell r="J3248">
            <v>58.01</v>
          </cell>
          <cell r="K3248">
            <v>387.23</v>
          </cell>
          <cell r="L3248">
            <v>-1.59</v>
          </cell>
          <cell r="M3248">
            <v>385.64000000000004</v>
          </cell>
          <cell r="N3248">
            <v>6.75</v>
          </cell>
        </row>
        <row r="3249">
          <cell r="A3249" t="str">
            <v>GF1.818Thinned035</v>
          </cell>
          <cell r="B3249" t="str">
            <v xml:space="preserve">GF </v>
          </cell>
          <cell r="C3249">
            <v>1.8</v>
          </cell>
          <cell r="D3249">
            <v>18</v>
          </cell>
          <cell r="E3249" t="str">
            <v>Thinned</v>
          </cell>
          <cell r="F3249" t="str">
            <v xml:space="preserve"> 35-40</v>
          </cell>
          <cell r="G3249">
            <v>9.74</v>
          </cell>
          <cell r="H3249">
            <v>1.48</v>
          </cell>
          <cell r="I3249">
            <v>11.22</v>
          </cell>
          <cell r="J3249">
            <v>56.12</v>
          </cell>
          <cell r="K3249">
            <v>443.35</v>
          </cell>
          <cell r="L3249">
            <v>-2.74</v>
          </cell>
          <cell r="M3249">
            <v>440.61</v>
          </cell>
          <cell r="N3249">
            <v>6.55</v>
          </cell>
        </row>
        <row r="3250">
          <cell r="A3250" t="str">
            <v>GF1.818Thinned040</v>
          </cell>
          <cell r="B3250" t="str">
            <v xml:space="preserve">GF </v>
          </cell>
          <cell r="C3250">
            <v>1.8</v>
          </cell>
          <cell r="D3250">
            <v>18</v>
          </cell>
          <cell r="E3250" t="str">
            <v>Thinned</v>
          </cell>
          <cell r="F3250" t="str">
            <v xml:space="preserve"> 40-45</v>
          </cell>
          <cell r="G3250">
            <v>8.1199999999999992</v>
          </cell>
          <cell r="H3250">
            <v>0.61</v>
          </cell>
          <cell r="I3250">
            <v>8.73</v>
          </cell>
          <cell r="J3250">
            <v>43.67</v>
          </cell>
          <cell r="K3250">
            <v>487.02</v>
          </cell>
          <cell r="L3250">
            <v>-3.92</v>
          </cell>
          <cell r="M3250">
            <v>483.09999999999997</v>
          </cell>
          <cell r="N3250">
            <v>6.72</v>
          </cell>
        </row>
        <row r="3251">
          <cell r="A3251" t="str">
            <v>GF1.818Thinned045</v>
          </cell>
          <cell r="B3251" t="str">
            <v xml:space="preserve">GF </v>
          </cell>
          <cell r="C3251">
            <v>1.8</v>
          </cell>
          <cell r="D3251">
            <v>18</v>
          </cell>
          <cell r="E3251" t="str">
            <v>Thinned</v>
          </cell>
          <cell r="F3251" t="str">
            <v xml:space="preserve"> 45-50</v>
          </cell>
          <cell r="G3251">
            <v>8.4499999999999993</v>
          </cell>
          <cell r="H3251">
            <v>-0.47</v>
          </cell>
          <cell r="I3251">
            <v>7.99</v>
          </cell>
          <cell r="J3251">
            <v>39.93</v>
          </cell>
          <cell r="K3251">
            <v>526.95000000000005</v>
          </cell>
          <cell r="L3251">
            <v>-4.88</v>
          </cell>
          <cell r="M3251">
            <v>522.07000000000005</v>
          </cell>
          <cell r="N3251">
            <v>5.45</v>
          </cell>
        </row>
        <row r="3252">
          <cell r="A3252" t="str">
            <v>GF1.818Thinned050</v>
          </cell>
          <cell r="B3252" t="str">
            <v xml:space="preserve">GF </v>
          </cell>
          <cell r="C3252">
            <v>1.8</v>
          </cell>
          <cell r="D3252">
            <v>18</v>
          </cell>
          <cell r="E3252" t="str">
            <v>Thinned</v>
          </cell>
          <cell r="F3252" t="str">
            <v xml:space="preserve"> 50-55</v>
          </cell>
          <cell r="G3252">
            <v>7.88</v>
          </cell>
          <cell r="H3252">
            <v>-0.67</v>
          </cell>
          <cell r="I3252">
            <v>7.21</v>
          </cell>
          <cell r="J3252">
            <v>36.03</v>
          </cell>
          <cell r="K3252">
            <v>562.98</v>
          </cell>
          <cell r="L3252">
            <v>-5.71</v>
          </cell>
          <cell r="M3252">
            <v>557.27</v>
          </cell>
          <cell r="N3252">
            <v>4.67</v>
          </cell>
        </row>
        <row r="3253">
          <cell r="A3253" t="str">
            <v>GF1.818Thinned055</v>
          </cell>
          <cell r="B3253" t="str">
            <v xml:space="preserve">GF </v>
          </cell>
          <cell r="C3253">
            <v>1.8</v>
          </cell>
          <cell r="D3253">
            <v>18</v>
          </cell>
          <cell r="E3253" t="str">
            <v>Thinned</v>
          </cell>
          <cell r="F3253" t="str">
            <v xml:space="preserve"> 55-60</v>
          </cell>
          <cell r="G3253">
            <v>6.86</v>
          </cell>
          <cell r="H3253">
            <v>-0.77</v>
          </cell>
          <cell r="I3253">
            <v>6.1</v>
          </cell>
          <cell r="J3253">
            <v>30.49</v>
          </cell>
          <cell r="K3253">
            <v>593.47</v>
          </cell>
          <cell r="L3253">
            <v>-6.43</v>
          </cell>
          <cell r="M3253">
            <v>587.04000000000008</v>
          </cell>
          <cell r="N3253">
            <v>4.12</v>
          </cell>
        </row>
        <row r="3254">
          <cell r="A3254" t="str">
            <v>GF1.818Thinned060</v>
          </cell>
          <cell r="B3254" t="str">
            <v xml:space="preserve">GF </v>
          </cell>
          <cell r="C3254">
            <v>1.8</v>
          </cell>
          <cell r="D3254">
            <v>18</v>
          </cell>
          <cell r="E3254" t="str">
            <v>Thinned</v>
          </cell>
          <cell r="F3254" t="str">
            <v xml:space="preserve"> 60-65</v>
          </cell>
          <cell r="G3254">
            <v>5.65</v>
          </cell>
          <cell r="H3254">
            <v>-0.17</v>
          </cell>
          <cell r="I3254">
            <v>5.49</v>
          </cell>
          <cell r="J3254">
            <v>27.43</v>
          </cell>
          <cell r="K3254">
            <v>620.89</v>
          </cell>
          <cell r="L3254">
            <v>-7.01</v>
          </cell>
          <cell r="M3254">
            <v>613.88</v>
          </cell>
          <cell r="N3254">
            <v>3.31</v>
          </cell>
        </row>
        <row r="3255">
          <cell r="A3255" t="str">
            <v>GF1.818Thinned065</v>
          </cell>
          <cell r="B3255" t="str">
            <v xml:space="preserve">GF </v>
          </cell>
          <cell r="C3255">
            <v>1.8</v>
          </cell>
          <cell r="D3255">
            <v>18</v>
          </cell>
          <cell r="E3255" t="str">
            <v>Thinned</v>
          </cell>
          <cell r="F3255" t="str">
            <v xml:space="preserve"> 65-70</v>
          </cell>
          <cell r="G3255">
            <v>4.59</v>
          </cell>
          <cell r="H3255">
            <v>-0.36</v>
          </cell>
          <cell r="I3255">
            <v>4.2300000000000004</v>
          </cell>
          <cell r="J3255">
            <v>21.15</v>
          </cell>
          <cell r="K3255">
            <v>642.04</v>
          </cell>
          <cell r="L3255">
            <v>-7.54</v>
          </cell>
          <cell r="M3255">
            <v>634.5</v>
          </cell>
          <cell r="N3255">
            <v>3.02</v>
          </cell>
        </row>
        <row r="3256">
          <cell r="A3256" t="str">
            <v>GF1.818Thinned070</v>
          </cell>
          <cell r="B3256" t="str">
            <v xml:space="preserve">GF </v>
          </cell>
          <cell r="C3256">
            <v>1.8</v>
          </cell>
          <cell r="D3256">
            <v>18</v>
          </cell>
          <cell r="E3256" t="str">
            <v>Thinned</v>
          </cell>
          <cell r="F3256" t="str">
            <v xml:space="preserve"> 70-75</v>
          </cell>
          <cell r="G3256">
            <v>3.14</v>
          </cell>
          <cell r="H3256">
            <v>-0.35</v>
          </cell>
          <cell r="I3256">
            <v>2.78</v>
          </cell>
          <cell r="J3256">
            <v>13.92</v>
          </cell>
          <cell r="K3256">
            <v>655.96</v>
          </cell>
          <cell r="L3256">
            <v>-8</v>
          </cell>
          <cell r="M3256">
            <v>647.96</v>
          </cell>
          <cell r="N3256">
            <v>2.6</v>
          </cell>
        </row>
        <row r="3257">
          <cell r="A3257" t="str">
            <v>GF1.818Thinned075</v>
          </cell>
          <cell r="B3257" t="str">
            <v xml:space="preserve">GF </v>
          </cell>
          <cell r="C3257">
            <v>1.8</v>
          </cell>
          <cell r="D3257">
            <v>18</v>
          </cell>
          <cell r="E3257" t="str">
            <v>Thinned</v>
          </cell>
          <cell r="F3257" t="str">
            <v xml:space="preserve"> 75-80</v>
          </cell>
          <cell r="G3257">
            <v>3.13</v>
          </cell>
          <cell r="H3257">
            <v>-0.34</v>
          </cell>
          <cell r="I3257">
            <v>2.79</v>
          </cell>
          <cell r="J3257">
            <v>13.93</v>
          </cell>
          <cell r="K3257">
            <v>669.89</v>
          </cell>
          <cell r="L3257">
            <v>-8.3800000000000008</v>
          </cell>
          <cell r="M3257">
            <v>661.51</v>
          </cell>
          <cell r="N3257">
            <v>2.17</v>
          </cell>
        </row>
        <row r="3258">
          <cell r="A3258" t="str">
            <v>GF1.818Thinned080</v>
          </cell>
          <cell r="B3258" t="str">
            <v xml:space="preserve">GF </v>
          </cell>
          <cell r="C3258">
            <v>1.8</v>
          </cell>
          <cell r="D3258">
            <v>18</v>
          </cell>
          <cell r="E3258" t="str">
            <v>Thinned</v>
          </cell>
          <cell r="F3258" t="str">
            <v xml:space="preserve"> 80-85</v>
          </cell>
          <cell r="G3258">
            <v>2.2999999999999998</v>
          </cell>
          <cell r="H3258">
            <v>-0.3</v>
          </cell>
          <cell r="I3258">
            <v>2</v>
          </cell>
          <cell r="J3258">
            <v>10</v>
          </cell>
          <cell r="K3258">
            <v>679.89</v>
          </cell>
          <cell r="L3258">
            <v>-8.6999999999999993</v>
          </cell>
          <cell r="M3258">
            <v>671.18999999999994</v>
          </cell>
          <cell r="N3258">
            <v>1.82</v>
          </cell>
        </row>
        <row r="3259">
          <cell r="A3259" t="str">
            <v>GF1.818Thinned085</v>
          </cell>
          <cell r="B3259" t="str">
            <v xml:space="preserve">GF </v>
          </cell>
          <cell r="C3259">
            <v>1.8</v>
          </cell>
          <cell r="D3259">
            <v>18</v>
          </cell>
          <cell r="E3259" t="str">
            <v>Thinned</v>
          </cell>
          <cell r="F3259" t="str">
            <v xml:space="preserve"> 85-90</v>
          </cell>
          <cell r="G3259">
            <v>1.84</v>
          </cell>
          <cell r="H3259">
            <v>-0.27</v>
          </cell>
          <cell r="I3259">
            <v>1.57</v>
          </cell>
          <cell r="J3259">
            <v>7.86</v>
          </cell>
          <cell r="K3259">
            <v>687.74</v>
          </cell>
          <cell r="L3259">
            <v>-8.9700000000000006</v>
          </cell>
          <cell r="M3259">
            <v>678.77</v>
          </cell>
          <cell r="N3259">
            <v>1.52</v>
          </cell>
        </row>
        <row r="3260">
          <cell r="A3260" t="str">
            <v>GF1.818Thinned090</v>
          </cell>
          <cell r="B3260" t="str">
            <v xml:space="preserve">GF </v>
          </cell>
          <cell r="C3260">
            <v>1.8</v>
          </cell>
          <cell r="D3260">
            <v>18</v>
          </cell>
          <cell r="E3260" t="str">
            <v>Thinned</v>
          </cell>
          <cell r="F3260" t="str">
            <v xml:space="preserve"> 90-95</v>
          </cell>
          <cell r="G3260">
            <v>1.47</v>
          </cell>
          <cell r="H3260">
            <v>-0.2</v>
          </cell>
          <cell r="I3260">
            <v>1.26</v>
          </cell>
          <cell r="J3260">
            <v>6.32</v>
          </cell>
          <cell r="K3260">
            <v>694.07</v>
          </cell>
          <cell r="L3260">
            <v>-9.1999999999999993</v>
          </cell>
          <cell r="M3260">
            <v>684.87</v>
          </cell>
          <cell r="N3260">
            <v>1.27</v>
          </cell>
        </row>
        <row r="3261">
          <cell r="A3261" t="str">
            <v>GF1.818Thinned095</v>
          </cell>
          <cell r="B3261" t="str">
            <v xml:space="preserve">GF </v>
          </cell>
          <cell r="C3261">
            <v>1.8</v>
          </cell>
          <cell r="D3261">
            <v>18</v>
          </cell>
          <cell r="E3261" t="str">
            <v>Thinned</v>
          </cell>
          <cell r="F3261" t="str">
            <v xml:space="preserve"> 95-100</v>
          </cell>
          <cell r="G3261">
            <v>1.21</v>
          </cell>
          <cell r="H3261">
            <v>-0.17</v>
          </cell>
          <cell r="I3261">
            <v>1.04</v>
          </cell>
          <cell r="J3261">
            <v>5.22</v>
          </cell>
          <cell r="K3261">
            <v>699.29</v>
          </cell>
          <cell r="L3261">
            <v>-9.3800000000000008</v>
          </cell>
          <cell r="M3261">
            <v>689.91</v>
          </cell>
          <cell r="N3261">
            <v>1.07</v>
          </cell>
        </row>
        <row r="3262">
          <cell r="A3262" t="str">
            <v>GF1.818Thinned100</v>
          </cell>
          <cell r="B3262" t="str">
            <v xml:space="preserve">GF </v>
          </cell>
          <cell r="C3262">
            <v>1.8</v>
          </cell>
          <cell r="D3262">
            <v>18</v>
          </cell>
          <cell r="E3262" t="str">
            <v>Thinned</v>
          </cell>
          <cell r="F3262" t="str">
            <v>100-105</v>
          </cell>
          <cell r="G3262">
            <v>0.95</v>
          </cell>
          <cell r="H3262">
            <v>-0.15</v>
          </cell>
          <cell r="I3262">
            <v>0.8</v>
          </cell>
          <cell r="J3262">
            <v>4.0199999999999996</v>
          </cell>
          <cell r="K3262">
            <v>703.31</v>
          </cell>
          <cell r="L3262">
            <v>-9.5399999999999991</v>
          </cell>
          <cell r="M3262">
            <v>693.77</v>
          </cell>
          <cell r="N3262">
            <v>0.89</v>
          </cell>
        </row>
        <row r="3263">
          <cell r="A3263" t="str">
            <v>GF1.818Thinned105</v>
          </cell>
          <cell r="B3263" t="str">
            <v xml:space="preserve">GF </v>
          </cell>
          <cell r="C3263">
            <v>1.8</v>
          </cell>
          <cell r="D3263">
            <v>18</v>
          </cell>
          <cell r="E3263" t="str">
            <v>Thinned</v>
          </cell>
          <cell r="F3263" t="str">
            <v>105-110</v>
          </cell>
          <cell r="G3263">
            <v>0.68</v>
          </cell>
          <cell r="H3263">
            <v>-0.14000000000000001</v>
          </cell>
          <cell r="I3263">
            <v>0.55000000000000004</v>
          </cell>
          <cell r="J3263">
            <v>2.73</v>
          </cell>
          <cell r="K3263">
            <v>706.04</v>
          </cell>
          <cell r="L3263">
            <v>-9.67</v>
          </cell>
          <cell r="M3263">
            <v>696.37</v>
          </cell>
          <cell r="N3263">
            <v>0.75</v>
          </cell>
        </row>
        <row r="3264">
          <cell r="A3264" t="str">
            <v>GF1.818Thinned110</v>
          </cell>
          <cell r="B3264" t="str">
            <v xml:space="preserve">GF </v>
          </cell>
          <cell r="C3264">
            <v>1.8</v>
          </cell>
          <cell r="D3264">
            <v>18</v>
          </cell>
          <cell r="E3264" t="str">
            <v>Thinned</v>
          </cell>
          <cell r="F3264" t="str">
            <v>110-115</v>
          </cell>
          <cell r="G3264">
            <v>0.64</v>
          </cell>
          <cell r="H3264">
            <v>-0.1</v>
          </cell>
          <cell r="I3264">
            <v>0.54</v>
          </cell>
          <cell r="J3264">
            <v>2.68</v>
          </cell>
          <cell r="K3264">
            <v>708.72</v>
          </cell>
          <cell r="L3264">
            <v>-9.7799999999999994</v>
          </cell>
          <cell r="M3264">
            <v>698.94</v>
          </cell>
          <cell r="N3264">
            <v>0.63</v>
          </cell>
        </row>
        <row r="3265">
          <cell r="A3265" t="str">
            <v>GF1.818Thinned115</v>
          </cell>
          <cell r="B3265" t="str">
            <v xml:space="preserve">GF </v>
          </cell>
          <cell r="C3265">
            <v>1.8</v>
          </cell>
          <cell r="D3265">
            <v>18</v>
          </cell>
          <cell r="E3265" t="str">
            <v>Thinned</v>
          </cell>
          <cell r="F3265" t="str">
            <v>115-120</v>
          </cell>
          <cell r="G3265">
            <v>0.41</v>
          </cell>
          <cell r="H3265">
            <v>-0.1</v>
          </cell>
          <cell r="I3265">
            <v>0.31</v>
          </cell>
          <cell r="J3265">
            <v>1.56</v>
          </cell>
          <cell r="K3265">
            <v>710.28</v>
          </cell>
          <cell r="L3265">
            <v>-9.8699999999999992</v>
          </cell>
          <cell r="M3265">
            <v>700.41</v>
          </cell>
          <cell r="N3265">
            <v>0.52</v>
          </cell>
        </row>
        <row r="3266">
          <cell r="A3266" t="str">
            <v>GF1.818Thinned120</v>
          </cell>
          <cell r="B3266" t="str">
            <v xml:space="preserve">GF </v>
          </cell>
          <cell r="C3266">
            <v>1.8</v>
          </cell>
          <cell r="D3266">
            <v>18</v>
          </cell>
          <cell r="E3266" t="str">
            <v>Thinned</v>
          </cell>
          <cell r="F3266" t="str">
            <v>120-125</v>
          </cell>
          <cell r="G3266">
            <v>0.35</v>
          </cell>
          <cell r="H3266">
            <v>-0.08</v>
          </cell>
          <cell r="I3266">
            <v>0.27</v>
          </cell>
          <cell r="J3266">
            <v>1.35</v>
          </cell>
          <cell r="K3266">
            <v>711.62</v>
          </cell>
          <cell r="L3266">
            <v>-9.9499999999999993</v>
          </cell>
          <cell r="M3266">
            <v>701.67</v>
          </cell>
          <cell r="N3266">
            <v>0.44</v>
          </cell>
        </row>
        <row r="3267">
          <cell r="A3267" t="str">
            <v>GF1.818Thinned125</v>
          </cell>
          <cell r="B3267" t="str">
            <v xml:space="preserve">GF </v>
          </cell>
          <cell r="C3267">
            <v>1.8</v>
          </cell>
          <cell r="D3267">
            <v>18</v>
          </cell>
          <cell r="E3267" t="str">
            <v>Thinned</v>
          </cell>
          <cell r="F3267" t="str">
            <v>125-130</v>
          </cell>
          <cell r="G3267">
            <v>0.24</v>
          </cell>
          <cell r="H3267">
            <v>-7.0000000000000007E-2</v>
          </cell>
          <cell r="I3267">
            <v>0.17</v>
          </cell>
          <cell r="J3267">
            <v>0.87</v>
          </cell>
          <cell r="K3267">
            <v>712.49</v>
          </cell>
          <cell r="L3267">
            <v>-10.02</v>
          </cell>
          <cell r="M3267">
            <v>702.47</v>
          </cell>
          <cell r="N3267">
            <v>0.37</v>
          </cell>
        </row>
        <row r="3268">
          <cell r="A3268" t="str">
            <v>GF1.818Thinned130</v>
          </cell>
          <cell r="B3268" t="str">
            <v xml:space="preserve">GF </v>
          </cell>
          <cell r="C3268">
            <v>1.8</v>
          </cell>
          <cell r="D3268">
            <v>18</v>
          </cell>
          <cell r="E3268" t="str">
            <v>Thinned</v>
          </cell>
          <cell r="F3268" t="str">
            <v>130-135</v>
          </cell>
          <cell r="G3268">
            <v>0.2</v>
          </cell>
          <cell r="H3268">
            <v>-0.06</v>
          </cell>
          <cell r="I3268">
            <v>0.14000000000000001</v>
          </cell>
          <cell r="J3268">
            <v>0.69</v>
          </cell>
          <cell r="K3268">
            <v>713.18</v>
          </cell>
          <cell r="L3268">
            <v>-10.07</v>
          </cell>
          <cell r="M3268">
            <v>703.1099999999999</v>
          </cell>
          <cell r="N3268">
            <v>0.31</v>
          </cell>
        </row>
        <row r="3269">
          <cell r="A3269" t="str">
            <v>GF1.818Thinned135</v>
          </cell>
          <cell r="B3269" t="str">
            <v xml:space="preserve">GF </v>
          </cell>
          <cell r="C3269">
            <v>1.8</v>
          </cell>
          <cell r="D3269">
            <v>18</v>
          </cell>
          <cell r="E3269" t="str">
            <v>Thinned</v>
          </cell>
          <cell r="F3269" t="str">
            <v>135-140</v>
          </cell>
          <cell r="G3269">
            <v>0.14000000000000001</v>
          </cell>
          <cell r="H3269">
            <v>-0.06</v>
          </cell>
          <cell r="I3269">
            <v>0.08</v>
          </cell>
          <cell r="J3269">
            <v>0.41</v>
          </cell>
          <cell r="K3269">
            <v>713.59</v>
          </cell>
          <cell r="L3269">
            <v>-10.119999999999999</v>
          </cell>
          <cell r="M3269">
            <v>703.47</v>
          </cell>
          <cell r="N3269">
            <v>0.26</v>
          </cell>
        </row>
        <row r="3270">
          <cell r="A3270" t="str">
            <v>GF1.818Thinned140</v>
          </cell>
          <cell r="B3270" t="str">
            <v xml:space="preserve">GF </v>
          </cell>
          <cell r="C3270">
            <v>1.8</v>
          </cell>
          <cell r="D3270">
            <v>18</v>
          </cell>
          <cell r="E3270" t="str">
            <v>Thinned</v>
          </cell>
          <cell r="F3270" t="str">
            <v>140-145</v>
          </cell>
          <cell r="G3270">
            <v>0.09</v>
          </cell>
          <cell r="H3270">
            <v>-0.05</v>
          </cell>
          <cell r="I3270">
            <v>0.04</v>
          </cell>
          <cell r="J3270">
            <v>0.22</v>
          </cell>
          <cell r="K3270">
            <v>713.81</v>
          </cell>
          <cell r="L3270">
            <v>-10.15</v>
          </cell>
          <cell r="M3270">
            <v>703.66</v>
          </cell>
          <cell r="N3270">
            <v>0.22</v>
          </cell>
        </row>
        <row r="3271">
          <cell r="A3271" t="str">
            <v>GF1.818Thinned145</v>
          </cell>
          <cell r="B3271" t="str">
            <v xml:space="preserve">GF </v>
          </cell>
          <cell r="C3271">
            <v>1.8</v>
          </cell>
          <cell r="D3271">
            <v>18</v>
          </cell>
          <cell r="E3271" t="str">
            <v>Thinned</v>
          </cell>
          <cell r="F3271" t="str">
            <v>145-150</v>
          </cell>
          <cell r="G3271">
            <v>0.14000000000000001</v>
          </cell>
          <cell r="H3271">
            <v>-0.03</v>
          </cell>
          <cell r="I3271">
            <v>0.11</v>
          </cell>
          <cell r="J3271">
            <v>0.55000000000000004</v>
          </cell>
          <cell r="K3271">
            <v>714.36</v>
          </cell>
          <cell r="L3271">
            <v>-10.19</v>
          </cell>
          <cell r="M3271">
            <v>704.17</v>
          </cell>
          <cell r="N3271">
            <v>0.18</v>
          </cell>
        </row>
        <row r="3272">
          <cell r="A3272" t="str">
            <v>GF1.818Thinned150</v>
          </cell>
          <cell r="B3272" t="str">
            <v xml:space="preserve">GF </v>
          </cell>
          <cell r="C3272">
            <v>1.8</v>
          </cell>
          <cell r="D3272">
            <v>18</v>
          </cell>
          <cell r="E3272" t="str">
            <v>Thinned</v>
          </cell>
          <cell r="F3272" t="str">
            <v>150-155</v>
          </cell>
          <cell r="G3272">
            <v>7.0000000000000007E-2</v>
          </cell>
          <cell r="H3272">
            <v>-0.03</v>
          </cell>
          <cell r="I3272">
            <v>0.04</v>
          </cell>
          <cell r="J3272">
            <v>0.18</v>
          </cell>
          <cell r="K3272">
            <v>714.54</v>
          </cell>
          <cell r="L3272">
            <v>-10.210000000000001</v>
          </cell>
          <cell r="M3272">
            <v>704.32999999999993</v>
          </cell>
          <cell r="N3272">
            <v>0.15</v>
          </cell>
        </row>
        <row r="3273">
          <cell r="A3273" t="str">
            <v>GF1.818Thinned155</v>
          </cell>
          <cell r="B3273" t="str">
            <v xml:space="preserve">GF </v>
          </cell>
          <cell r="C3273">
            <v>1.8</v>
          </cell>
          <cell r="D3273">
            <v>18</v>
          </cell>
          <cell r="E3273" t="str">
            <v>Thinned</v>
          </cell>
          <cell r="F3273" t="str">
            <v>155-160</v>
          </cell>
          <cell r="G3273">
            <v>0.05</v>
          </cell>
          <cell r="H3273">
            <v>-0.03</v>
          </cell>
          <cell r="I3273">
            <v>0.02</v>
          </cell>
          <cell r="J3273">
            <v>0.11</v>
          </cell>
          <cell r="K3273">
            <v>714.65</v>
          </cell>
          <cell r="L3273">
            <v>-10.23</v>
          </cell>
          <cell r="M3273">
            <v>704.42</v>
          </cell>
          <cell r="N3273">
            <v>0.13</v>
          </cell>
        </row>
        <row r="3274">
          <cell r="A3274" t="str">
            <v>GF1.818Thinned160</v>
          </cell>
          <cell r="B3274" t="str">
            <v xml:space="preserve">GF </v>
          </cell>
          <cell r="C3274">
            <v>1.8</v>
          </cell>
          <cell r="D3274">
            <v>18</v>
          </cell>
          <cell r="E3274" t="str">
            <v>Thinned</v>
          </cell>
          <cell r="F3274" t="str">
            <v>160-165</v>
          </cell>
          <cell r="G3274">
            <v>0.2</v>
          </cell>
          <cell r="H3274">
            <v>-7.0000000000000007E-2</v>
          </cell>
          <cell r="I3274">
            <v>0.13</v>
          </cell>
          <cell r="J3274">
            <v>0.66</v>
          </cell>
          <cell r="K3274">
            <v>715.31</v>
          </cell>
          <cell r="L3274">
            <v>-10.23</v>
          </cell>
          <cell r="M3274">
            <v>705.07999999999993</v>
          </cell>
          <cell r="N3274">
            <v>0</v>
          </cell>
        </row>
        <row r="3275">
          <cell r="A3275" t="str">
            <v>GF1.818Thinned165</v>
          </cell>
          <cell r="B3275" t="str">
            <v xml:space="preserve">GF </v>
          </cell>
          <cell r="C3275">
            <v>1.8</v>
          </cell>
          <cell r="D3275">
            <v>18</v>
          </cell>
          <cell r="E3275" t="str">
            <v>Thinned</v>
          </cell>
          <cell r="F3275" t="str">
            <v>165-170</v>
          </cell>
          <cell r="G3275">
            <v>0.16</v>
          </cell>
          <cell r="H3275">
            <v>-0.03</v>
          </cell>
          <cell r="I3275">
            <v>0.13</v>
          </cell>
          <cell r="J3275">
            <v>0.67</v>
          </cell>
          <cell r="K3275">
            <v>715.98</v>
          </cell>
          <cell r="L3275">
            <v>-10.23</v>
          </cell>
          <cell r="M3275">
            <v>705.75</v>
          </cell>
          <cell r="N3275">
            <v>0</v>
          </cell>
        </row>
        <row r="3276">
          <cell r="A3276" t="str">
            <v>GF1.818Thinned170</v>
          </cell>
          <cell r="B3276" t="str">
            <v xml:space="preserve">GF </v>
          </cell>
          <cell r="C3276">
            <v>1.8</v>
          </cell>
          <cell r="D3276">
            <v>18</v>
          </cell>
          <cell r="E3276" t="str">
            <v>Thinned</v>
          </cell>
          <cell r="F3276" t="str">
            <v>170-175</v>
          </cell>
          <cell r="G3276">
            <v>0.13</v>
          </cell>
          <cell r="H3276">
            <v>-0.01</v>
          </cell>
          <cell r="I3276">
            <v>0.13</v>
          </cell>
          <cell r="J3276">
            <v>0.65</v>
          </cell>
          <cell r="K3276">
            <v>716.62</v>
          </cell>
          <cell r="L3276">
            <v>-10.23</v>
          </cell>
          <cell r="M3276">
            <v>706.39</v>
          </cell>
          <cell r="N3276">
            <v>0</v>
          </cell>
        </row>
        <row r="3277">
          <cell r="A3277" t="str">
            <v>GF1.818Thinned175</v>
          </cell>
          <cell r="B3277" t="str">
            <v xml:space="preserve">GF </v>
          </cell>
          <cell r="C3277">
            <v>1.8</v>
          </cell>
          <cell r="D3277">
            <v>18</v>
          </cell>
          <cell r="E3277" t="str">
            <v>Thinned</v>
          </cell>
          <cell r="F3277" t="str">
            <v>175-180</v>
          </cell>
          <cell r="G3277">
            <v>0.11</v>
          </cell>
          <cell r="H3277">
            <v>0</v>
          </cell>
          <cell r="I3277">
            <v>0.11</v>
          </cell>
          <cell r="J3277">
            <v>0.54</v>
          </cell>
          <cell r="K3277">
            <v>717.16</v>
          </cell>
          <cell r="L3277">
            <v>-10.23</v>
          </cell>
          <cell r="M3277">
            <v>706.93</v>
          </cell>
          <cell r="N3277">
            <v>0</v>
          </cell>
        </row>
        <row r="3278">
          <cell r="A3278" t="str">
            <v>GF1.818Thinned180</v>
          </cell>
          <cell r="B3278" t="str">
            <v xml:space="preserve">GF </v>
          </cell>
          <cell r="C3278">
            <v>1.8</v>
          </cell>
          <cell r="D3278">
            <v>18</v>
          </cell>
          <cell r="E3278" t="str">
            <v>Thinned</v>
          </cell>
          <cell r="F3278" t="str">
            <v>180-185</v>
          </cell>
          <cell r="G3278">
            <v>0.09</v>
          </cell>
          <cell r="H3278">
            <v>0</v>
          </cell>
          <cell r="I3278">
            <v>0.09</v>
          </cell>
          <cell r="J3278">
            <v>0.46</v>
          </cell>
          <cell r="K3278">
            <v>717.62</v>
          </cell>
          <cell r="L3278">
            <v>-10.23</v>
          </cell>
          <cell r="M3278">
            <v>707.39</v>
          </cell>
          <cell r="N3278">
            <v>0</v>
          </cell>
        </row>
        <row r="3279">
          <cell r="A3279" t="str">
            <v>GF1.818Thinned185</v>
          </cell>
          <cell r="B3279" t="str">
            <v xml:space="preserve">GF </v>
          </cell>
          <cell r="C3279">
            <v>1.8</v>
          </cell>
          <cell r="D3279">
            <v>18</v>
          </cell>
          <cell r="E3279" t="str">
            <v>Thinned</v>
          </cell>
          <cell r="F3279" t="str">
            <v>185-190</v>
          </cell>
          <cell r="G3279">
            <v>7.0000000000000007E-2</v>
          </cell>
          <cell r="H3279">
            <v>0.01</v>
          </cell>
          <cell r="I3279">
            <v>0.08</v>
          </cell>
          <cell r="J3279">
            <v>0.39</v>
          </cell>
          <cell r="K3279">
            <v>718.01</v>
          </cell>
          <cell r="L3279">
            <v>-10.23</v>
          </cell>
          <cell r="M3279">
            <v>707.78</v>
          </cell>
          <cell r="N3279">
            <v>0</v>
          </cell>
        </row>
        <row r="3280">
          <cell r="A3280" t="str">
            <v>GF1.818Thinned190</v>
          </cell>
          <cell r="B3280" t="str">
            <v xml:space="preserve">GF </v>
          </cell>
          <cell r="C3280">
            <v>1.8</v>
          </cell>
          <cell r="D3280">
            <v>18</v>
          </cell>
          <cell r="E3280" t="str">
            <v>Thinned</v>
          </cell>
          <cell r="F3280" t="str">
            <v>190-195</v>
          </cell>
          <cell r="G3280">
            <v>0.06</v>
          </cell>
          <cell r="H3280">
            <v>0</v>
          </cell>
          <cell r="I3280">
            <v>0.06</v>
          </cell>
          <cell r="J3280">
            <v>0.32</v>
          </cell>
          <cell r="K3280">
            <v>718.33</v>
          </cell>
          <cell r="L3280">
            <v>-10.23</v>
          </cell>
          <cell r="M3280">
            <v>708.1</v>
          </cell>
          <cell r="N3280">
            <v>0</v>
          </cell>
        </row>
        <row r="3281">
          <cell r="A3281" t="str">
            <v>GF1.818Thinned195</v>
          </cell>
          <cell r="B3281" t="str">
            <v xml:space="preserve">GF </v>
          </cell>
          <cell r="C3281">
            <v>1.8</v>
          </cell>
          <cell r="D3281">
            <v>18</v>
          </cell>
          <cell r="E3281" t="str">
            <v>Thinned</v>
          </cell>
          <cell r="F3281" t="str">
            <v>195-200</v>
          </cell>
          <cell r="G3281">
            <v>0.05</v>
          </cell>
          <cell r="H3281">
            <v>0</v>
          </cell>
          <cell r="I3281">
            <v>0.05</v>
          </cell>
          <cell r="J3281">
            <v>0.26</v>
          </cell>
          <cell r="K3281">
            <v>718.59</v>
          </cell>
          <cell r="L3281">
            <v>-10.23</v>
          </cell>
          <cell r="M3281">
            <v>708.36</v>
          </cell>
          <cell r="N3281">
            <v>0</v>
          </cell>
        </row>
        <row r="3282">
          <cell r="A3282" t="str">
            <v>GF1.820NO_thin000</v>
          </cell>
          <cell r="B3282" t="str">
            <v xml:space="preserve">GF </v>
          </cell>
          <cell r="C3282">
            <v>1.8</v>
          </cell>
          <cell r="D3282">
            <v>20</v>
          </cell>
          <cell r="E3282" t="str">
            <v>NO_thin</v>
          </cell>
          <cell r="F3282" t="str">
            <v xml:space="preserve">  0-5</v>
          </cell>
          <cell r="G3282">
            <v>1.08</v>
          </cell>
          <cell r="H3282">
            <v>1.02</v>
          </cell>
          <cell r="I3282">
            <v>2.1</v>
          </cell>
          <cell r="J3282">
            <v>10.49</v>
          </cell>
          <cell r="K3282">
            <v>10.49</v>
          </cell>
          <cell r="L3282">
            <v>0</v>
          </cell>
          <cell r="M3282">
            <v>10.49</v>
          </cell>
          <cell r="N3282">
            <v>0</v>
          </cell>
        </row>
        <row r="3283">
          <cell r="A3283" t="str">
            <v>GF1.820NO_thin005</v>
          </cell>
          <cell r="B3283" t="str">
            <v xml:space="preserve">GF </v>
          </cell>
          <cell r="C3283">
            <v>1.8</v>
          </cell>
          <cell r="D3283">
            <v>20</v>
          </cell>
          <cell r="E3283" t="str">
            <v>NO_thin</v>
          </cell>
          <cell r="F3283" t="str">
            <v xml:space="preserve">  5-10</v>
          </cell>
          <cell r="G3283">
            <v>3.3</v>
          </cell>
          <cell r="H3283">
            <v>1.25</v>
          </cell>
          <cell r="I3283">
            <v>4.55</v>
          </cell>
          <cell r="J3283">
            <v>22.77</v>
          </cell>
          <cell r="K3283">
            <v>33.26</v>
          </cell>
          <cell r="L3283">
            <v>0</v>
          </cell>
          <cell r="M3283">
            <v>33.26</v>
          </cell>
          <cell r="N3283">
            <v>0</v>
          </cell>
        </row>
        <row r="3284">
          <cell r="A3284" t="str">
            <v>GF1.820NO_thin010</v>
          </cell>
          <cell r="B3284" t="str">
            <v xml:space="preserve">GF </v>
          </cell>
          <cell r="C3284">
            <v>1.8</v>
          </cell>
          <cell r="D3284">
            <v>20</v>
          </cell>
          <cell r="E3284" t="str">
            <v>NO_thin</v>
          </cell>
          <cell r="F3284" t="str">
            <v xml:space="preserve"> 10-15</v>
          </cell>
          <cell r="G3284">
            <v>10.07</v>
          </cell>
          <cell r="H3284">
            <v>1.26</v>
          </cell>
          <cell r="I3284">
            <v>11.33</v>
          </cell>
          <cell r="J3284">
            <v>56.66</v>
          </cell>
          <cell r="K3284">
            <v>89.92</v>
          </cell>
          <cell r="L3284">
            <v>0</v>
          </cell>
          <cell r="M3284">
            <v>89.92</v>
          </cell>
          <cell r="N3284">
            <v>0</v>
          </cell>
        </row>
        <row r="3285">
          <cell r="A3285" t="str">
            <v>GF1.820NO_thin015</v>
          </cell>
          <cell r="B3285" t="str">
            <v xml:space="preserve">GF </v>
          </cell>
          <cell r="C3285">
            <v>1.8</v>
          </cell>
          <cell r="D3285">
            <v>20</v>
          </cell>
          <cell r="E3285" t="str">
            <v>NO_thin</v>
          </cell>
          <cell r="F3285" t="str">
            <v xml:space="preserve"> 15-20</v>
          </cell>
          <cell r="G3285">
            <v>26.6</v>
          </cell>
          <cell r="H3285">
            <v>2.78</v>
          </cell>
          <cell r="I3285">
            <v>29.38</v>
          </cell>
          <cell r="J3285">
            <v>146.91</v>
          </cell>
          <cell r="K3285">
            <v>236.83</v>
          </cell>
          <cell r="L3285">
            <v>0</v>
          </cell>
          <cell r="M3285">
            <v>236.83</v>
          </cell>
          <cell r="N3285">
            <v>0</v>
          </cell>
        </row>
        <row r="3286">
          <cell r="A3286" t="str">
            <v>GF1.820NO_thin020</v>
          </cell>
          <cell r="B3286" t="str">
            <v xml:space="preserve">GF </v>
          </cell>
          <cell r="C3286">
            <v>1.8</v>
          </cell>
          <cell r="D3286">
            <v>20</v>
          </cell>
          <cell r="E3286" t="str">
            <v>NO_thin</v>
          </cell>
          <cell r="F3286" t="str">
            <v xml:space="preserve"> 20-25</v>
          </cell>
          <cell r="G3286">
            <v>27.87</v>
          </cell>
          <cell r="H3286">
            <v>7.3</v>
          </cell>
          <cell r="I3286">
            <v>35.17</v>
          </cell>
          <cell r="J3286">
            <v>175.87</v>
          </cell>
          <cell r="K3286">
            <v>412.69</v>
          </cell>
          <cell r="L3286">
            <v>0</v>
          </cell>
          <cell r="M3286">
            <v>412.69</v>
          </cell>
          <cell r="N3286">
            <v>0</v>
          </cell>
        </row>
        <row r="3287">
          <cell r="A3287" t="str">
            <v>GF1.820NO_thin025</v>
          </cell>
          <cell r="B3287" t="str">
            <v xml:space="preserve">GF </v>
          </cell>
          <cell r="C3287">
            <v>1.8</v>
          </cell>
          <cell r="D3287">
            <v>20</v>
          </cell>
          <cell r="E3287" t="str">
            <v>NO_thin</v>
          </cell>
          <cell r="F3287" t="str">
            <v xml:space="preserve"> 25-30</v>
          </cell>
          <cell r="G3287">
            <v>16.809999999999999</v>
          </cell>
          <cell r="H3287">
            <v>8.43</v>
          </cell>
          <cell r="I3287">
            <v>25.23</v>
          </cell>
          <cell r="J3287">
            <v>126.17</v>
          </cell>
          <cell r="K3287">
            <v>538.86</v>
          </cell>
          <cell r="L3287">
            <v>0</v>
          </cell>
          <cell r="M3287">
            <v>538.86</v>
          </cell>
          <cell r="N3287">
            <v>0</v>
          </cell>
        </row>
        <row r="3288">
          <cell r="A3288" t="str">
            <v>GF1.820NO_thin030</v>
          </cell>
          <cell r="B3288" t="str">
            <v xml:space="preserve">GF </v>
          </cell>
          <cell r="C3288">
            <v>1.8</v>
          </cell>
          <cell r="D3288">
            <v>20</v>
          </cell>
          <cell r="E3288" t="str">
            <v>NO_thin</v>
          </cell>
          <cell r="F3288" t="str">
            <v xml:space="preserve"> 30-35</v>
          </cell>
          <cell r="G3288">
            <v>17.920000000000002</v>
          </cell>
          <cell r="H3288">
            <v>3.86</v>
          </cell>
          <cell r="I3288">
            <v>21.78</v>
          </cell>
          <cell r="J3288">
            <v>108.89</v>
          </cell>
          <cell r="K3288">
            <v>647.75</v>
          </cell>
          <cell r="L3288">
            <v>0</v>
          </cell>
          <cell r="M3288">
            <v>647.75</v>
          </cell>
          <cell r="N3288">
            <v>0</v>
          </cell>
        </row>
        <row r="3289">
          <cell r="A3289" t="str">
            <v>GF1.820NO_thin035</v>
          </cell>
          <cell r="B3289" t="str">
            <v xml:space="preserve">GF </v>
          </cell>
          <cell r="C3289">
            <v>1.8</v>
          </cell>
          <cell r="D3289">
            <v>20</v>
          </cell>
          <cell r="E3289" t="str">
            <v>NO_thin</v>
          </cell>
          <cell r="F3289" t="str">
            <v xml:space="preserve"> 35-40</v>
          </cell>
          <cell r="G3289">
            <v>17.079999999999998</v>
          </cell>
          <cell r="H3289">
            <v>1.77</v>
          </cell>
          <cell r="I3289">
            <v>18.850000000000001</v>
          </cell>
          <cell r="J3289">
            <v>94.25</v>
          </cell>
          <cell r="K3289">
            <v>741.99</v>
          </cell>
          <cell r="L3289">
            <v>0</v>
          </cell>
          <cell r="M3289">
            <v>741.99</v>
          </cell>
          <cell r="N3289">
            <v>0</v>
          </cell>
        </row>
        <row r="3290">
          <cell r="A3290" t="str">
            <v>GF1.820NO_thin040</v>
          </cell>
          <cell r="B3290" t="str">
            <v xml:space="preserve">GF </v>
          </cell>
          <cell r="C3290">
            <v>1.8</v>
          </cell>
          <cell r="D3290">
            <v>20</v>
          </cell>
          <cell r="E3290" t="str">
            <v>NO_thin</v>
          </cell>
          <cell r="F3290" t="str">
            <v xml:space="preserve"> 40-45</v>
          </cell>
          <cell r="G3290">
            <v>15.34</v>
          </cell>
          <cell r="H3290">
            <v>0.56999999999999995</v>
          </cell>
          <cell r="I3290">
            <v>15.91</v>
          </cell>
          <cell r="J3290">
            <v>79.569999999999993</v>
          </cell>
          <cell r="K3290">
            <v>821.56</v>
          </cell>
          <cell r="L3290">
            <v>0</v>
          </cell>
          <cell r="M3290">
            <v>821.56</v>
          </cell>
          <cell r="N3290">
            <v>0</v>
          </cell>
        </row>
        <row r="3291">
          <cell r="A3291" t="str">
            <v>GF1.820NO_thin045</v>
          </cell>
          <cell r="B3291" t="str">
            <v xml:space="preserve">GF </v>
          </cell>
          <cell r="C3291">
            <v>1.8</v>
          </cell>
          <cell r="D3291">
            <v>20</v>
          </cell>
          <cell r="E3291" t="str">
            <v>NO_thin</v>
          </cell>
          <cell r="F3291" t="str">
            <v xml:space="preserve"> 45-50</v>
          </cell>
          <cell r="G3291">
            <v>13.59</v>
          </cell>
          <cell r="H3291">
            <v>0.03</v>
          </cell>
          <cell r="I3291">
            <v>13.63</v>
          </cell>
          <cell r="J3291">
            <v>68.14</v>
          </cell>
          <cell r="K3291">
            <v>889.7</v>
          </cell>
          <cell r="L3291">
            <v>0</v>
          </cell>
          <cell r="M3291">
            <v>889.7</v>
          </cell>
          <cell r="N3291">
            <v>0</v>
          </cell>
        </row>
        <row r="3292">
          <cell r="A3292" t="str">
            <v>GF1.820NO_thin050</v>
          </cell>
          <cell r="B3292" t="str">
            <v xml:space="preserve">GF </v>
          </cell>
          <cell r="C3292">
            <v>1.8</v>
          </cell>
          <cell r="D3292">
            <v>20</v>
          </cell>
          <cell r="E3292" t="str">
            <v>NO_thin</v>
          </cell>
          <cell r="F3292" t="str">
            <v xml:space="preserve"> 50-55</v>
          </cell>
          <cell r="G3292">
            <v>12.04</v>
          </cell>
          <cell r="H3292">
            <v>-0.42</v>
          </cell>
          <cell r="I3292">
            <v>11.62</v>
          </cell>
          <cell r="J3292">
            <v>58.11</v>
          </cell>
          <cell r="K3292">
            <v>947.81</v>
          </cell>
          <cell r="L3292">
            <v>0</v>
          </cell>
          <cell r="M3292">
            <v>947.81</v>
          </cell>
          <cell r="N3292">
            <v>0</v>
          </cell>
        </row>
        <row r="3293">
          <cell r="A3293" t="str">
            <v>GF1.820NO_thin055</v>
          </cell>
          <cell r="B3293" t="str">
            <v xml:space="preserve">GF </v>
          </cell>
          <cell r="C3293">
            <v>1.8</v>
          </cell>
          <cell r="D3293">
            <v>20</v>
          </cell>
          <cell r="E3293" t="str">
            <v>NO_thin</v>
          </cell>
          <cell r="F3293" t="str">
            <v xml:space="preserve"> 55-60</v>
          </cell>
          <cell r="G3293">
            <v>10.42</v>
          </cell>
          <cell r="H3293">
            <v>-0.65</v>
          </cell>
          <cell r="I3293">
            <v>9.77</v>
          </cell>
          <cell r="J3293">
            <v>48.84</v>
          </cell>
          <cell r="K3293">
            <v>996.64</v>
          </cell>
          <cell r="L3293">
            <v>0</v>
          </cell>
          <cell r="M3293">
            <v>996.64</v>
          </cell>
          <cell r="N3293">
            <v>0</v>
          </cell>
        </row>
        <row r="3294">
          <cell r="A3294" t="str">
            <v>GF1.820NO_thin060</v>
          </cell>
          <cell r="B3294" t="str">
            <v xml:space="preserve">GF </v>
          </cell>
          <cell r="C3294">
            <v>1.8</v>
          </cell>
          <cell r="D3294">
            <v>20</v>
          </cell>
          <cell r="E3294" t="str">
            <v>NO_thin</v>
          </cell>
          <cell r="F3294" t="str">
            <v xml:space="preserve"> 60-65</v>
          </cell>
          <cell r="G3294">
            <v>8.6300000000000008</v>
          </cell>
          <cell r="H3294">
            <v>-0.94</v>
          </cell>
          <cell r="I3294">
            <v>7.69</v>
          </cell>
          <cell r="J3294">
            <v>38.450000000000003</v>
          </cell>
          <cell r="K3294">
            <v>1035.0999999999999</v>
          </cell>
          <cell r="L3294">
            <v>0</v>
          </cell>
          <cell r="M3294">
            <v>1035.0999999999999</v>
          </cell>
          <cell r="N3294">
            <v>0</v>
          </cell>
        </row>
        <row r="3295">
          <cell r="A3295" t="str">
            <v>GF1.820NO_thin065</v>
          </cell>
          <cell r="B3295" t="str">
            <v xml:space="preserve">GF </v>
          </cell>
          <cell r="C3295">
            <v>1.8</v>
          </cell>
          <cell r="D3295">
            <v>20</v>
          </cell>
          <cell r="E3295" t="str">
            <v>NO_thin</v>
          </cell>
          <cell r="F3295" t="str">
            <v xml:space="preserve"> 65-70</v>
          </cell>
          <cell r="G3295">
            <v>6.98</v>
          </cell>
          <cell r="H3295">
            <v>-0.97</v>
          </cell>
          <cell r="I3295">
            <v>6.01</v>
          </cell>
          <cell r="J3295">
            <v>30.03</v>
          </cell>
          <cell r="K3295">
            <v>1065.1300000000001</v>
          </cell>
          <cell r="L3295">
            <v>0</v>
          </cell>
          <cell r="M3295">
            <v>1065.1300000000001</v>
          </cell>
          <cell r="N3295">
            <v>0</v>
          </cell>
        </row>
        <row r="3296">
          <cell r="A3296" t="str">
            <v>GF1.820NO_thin070</v>
          </cell>
          <cell r="B3296" t="str">
            <v xml:space="preserve">GF </v>
          </cell>
          <cell r="C3296">
            <v>1.8</v>
          </cell>
          <cell r="D3296">
            <v>20</v>
          </cell>
          <cell r="E3296" t="str">
            <v>NO_thin</v>
          </cell>
          <cell r="F3296" t="str">
            <v xml:space="preserve"> 70-75</v>
          </cell>
          <cell r="G3296">
            <v>5.79</v>
          </cell>
          <cell r="H3296">
            <v>-0.75</v>
          </cell>
          <cell r="I3296">
            <v>5.04</v>
          </cell>
          <cell r="J3296">
            <v>25.18</v>
          </cell>
          <cell r="K3296">
            <v>1090.31</v>
          </cell>
          <cell r="L3296">
            <v>0</v>
          </cell>
          <cell r="M3296">
            <v>1090.31</v>
          </cell>
          <cell r="N3296">
            <v>0</v>
          </cell>
        </row>
        <row r="3297">
          <cell r="A3297" t="str">
            <v>GF1.820NO_thin075</v>
          </cell>
          <cell r="B3297" t="str">
            <v xml:space="preserve">GF </v>
          </cell>
          <cell r="C3297">
            <v>1.8</v>
          </cell>
          <cell r="D3297">
            <v>20</v>
          </cell>
          <cell r="E3297" t="str">
            <v>NO_thin</v>
          </cell>
          <cell r="F3297" t="str">
            <v xml:space="preserve"> 75-80</v>
          </cell>
          <cell r="G3297">
            <v>4.76</v>
          </cell>
          <cell r="H3297">
            <v>-0.7</v>
          </cell>
          <cell r="I3297">
            <v>4.0599999999999996</v>
          </cell>
          <cell r="J3297">
            <v>20.3</v>
          </cell>
          <cell r="K3297">
            <v>1110.6099999999999</v>
          </cell>
          <cell r="L3297">
            <v>0</v>
          </cell>
          <cell r="M3297">
            <v>1110.6099999999999</v>
          </cell>
          <cell r="N3297">
            <v>0</v>
          </cell>
        </row>
        <row r="3298">
          <cell r="A3298" t="str">
            <v>GF1.820NO_thin080</v>
          </cell>
          <cell r="B3298" t="str">
            <v xml:space="preserve">GF </v>
          </cell>
          <cell r="C3298">
            <v>1.8</v>
          </cell>
          <cell r="D3298">
            <v>20</v>
          </cell>
          <cell r="E3298" t="str">
            <v>NO_thin</v>
          </cell>
          <cell r="F3298" t="str">
            <v xml:space="preserve"> 80-85</v>
          </cell>
          <cell r="G3298">
            <v>3.89</v>
          </cell>
          <cell r="H3298">
            <v>-0.85</v>
          </cell>
          <cell r="I3298">
            <v>3.04</v>
          </cell>
          <cell r="J3298">
            <v>15.18</v>
          </cell>
          <cell r="K3298">
            <v>1125.8</v>
          </cell>
          <cell r="L3298">
            <v>0</v>
          </cell>
          <cell r="M3298">
            <v>1125.8</v>
          </cell>
          <cell r="N3298">
            <v>0</v>
          </cell>
        </row>
        <row r="3299">
          <cell r="A3299" t="str">
            <v>GF1.820NO_thin085</v>
          </cell>
          <cell r="B3299" t="str">
            <v xml:space="preserve">GF </v>
          </cell>
          <cell r="C3299">
            <v>1.8</v>
          </cell>
          <cell r="D3299">
            <v>20</v>
          </cell>
          <cell r="E3299" t="str">
            <v>NO_thin</v>
          </cell>
          <cell r="F3299" t="str">
            <v xml:space="preserve"> 85-90</v>
          </cell>
          <cell r="G3299">
            <v>3.12</v>
          </cell>
          <cell r="H3299">
            <v>-0.53</v>
          </cell>
          <cell r="I3299">
            <v>2.58</v>
          </cell>
          <cell r="J3299">
            <v>12.91</v>
          </cell>
          <cell r="K3299">
            <v>1138.71</v>
          </cell>
          <cell r="L3299">
            <v>0</v>
          </cell>
          <cell r="M3299">
            <v>1138.71</v>
          </cell>
          <cell r="N3299">
            <v>0</v>
          </cell>
        </row>
        <row r="3300">
          <cell r="A3300" t="str">
            <v>GF1.820NO_thin090</v>
          </cell>
          <cell r="B3300" t="str">
            <v xml:space="preserve">GF </v>
          </cell>
          <cell r="C3300">
            <v>1.8</v>
          </cell>
          <cell r="D3300">
            <v>20</v>
          </cell>
          <cell r="E3300" t="str">
            <v>NO_thin</v>
          </cell>
          <cell r="F3300" t="str">
            <v xml:space="preserve"> 90-95</v>
          </cell>
          <cell r="G3300">
            <v>2.52</v>
          </cell>
          <cell r="H3300">
            <v>-0.41</v>
          </cell>
          <cell r="I3300">
            <v>2.11</v>
          </cell>
          <cell r="J3300">
            <v>10.55</v>
          </cell>
          <cell r="K3300">
            <v>1149.26</v>
          </cell>
          <cell r="L3300">
            <v>0</v>
          </cell>
          <cell r="M3300">
            <v>1149.26</v>
          </cell>
          <cell r="N3300">
            <v>0</v>
          </cell>
        </row>
        <row r="3301">
          <cell r="A3301" t="str">
            <v>GF1.820NO_thin095</v>
          </cell>
          <cell r="B3301" t="str">
            <v xml:space="preserve">GF </v>
          </cell>
          <cell r="C3301">
            <v>1.8</v>
          </cell>
          <cell r="D3301">
            <v>20</v>
          </cell>
          <cell r="E3301" t="str">
            <v>NO_thin</v>
          </cell>
          <cell r="F3301" t="str">
            <v xml:space="preserve"> 95-100</v>
          </cell>
          <cell r="G3301">
            <v>2.0699999999999998</v>
          </cell>
          <cell r="H3301">
            <v>-0.6</v>
          </cell>
          <cell r="I3301">
            <v>1.47</v>
          </cell>
          <cell r="J3301">
            <v>7.33</v>
          </cell>
          <cell r="K3301">
            <v>1156.58</v>
          </cell>
          <cell r="L3301">
            <v>0</v>
          </cell>
          <cell r="M3301">
            <v>1156.58</v>
          </cell>
          <cell r="N3301">
            <v>0</v>
          </cell>
        </row>
        <row r="3302">
          <cell r="A3302" t="str">
            <v>GF1.820NO_thin100</v>
          </cell>
          <cell r="B3302" t="str">
            <v xml:space="preserve">GF </v>
          </cell>
          <cell r="C3302">
            <v>1.8</v>
          </cell>
          <cell r="D3302">
            <v>20</v>
          </cell>
          <cell r="E3302" t="str">
            <v>NO_thin</v>
          </cell>
          <cell r="F3302" t="str">
            <v>100-105</v>
          </cell>
          <cell r="G3302">
            <v>1.71</v>
          </cell>
          <cell r="H3302">
            <v>-0.51</v>
          </cell>
          <cell r="I3302">
            <v>1.2</v>
          </cell>
          <cell r="J3302">
            <v>6.01</v>
          </cell>
          <cell r="K3302">
            <v>1162.5899999999999</v>
          </cell>
          <cell r="L3302">
            <v>0</v>
          </cell>
          <cell r="M3302">
            <v>1162.5899999999999</v>
          </cell>
          <cell r="N3302">
            <v>0</v>
          </cell>
        </row>
        <row r="3303">
          <cell r="A3303" t="str">
            <v>GF1.820NO_thin105</v>
          </cell>
          <cell r="B3303" t="str">
            <v xml:space="preserve">GF </v>
          </cell>
          <cell r="C3303">
            <v>1.8</v>
          </cell>
          <cell r="D3303">
            <v>20</v>
          </cell>
          <cell r="E3303" t="str">
            <v>NO_thin</v>
          </cell>
          <cell r="F3303" t="str">
            <v>105-110</v>
          </cell>
          <cell r="G3303">
            <v>1.38</v>
          </cell>
          <cell r="H3303">
            <v>-0.43</v>
          </cell>
          <cell r="I3303">
            <v>0.95</v>
          </cell>
          <cell r="J3303">
            <v>4.75</v>
          </cell>
          <cell r="K3303">
            <v>1167.3499999999999</v>
          </cell>
          <cell r="L3303">
            <v>0</v>
          </cell>
          <cell r="M3303">
            <v>1167.3499999999999</v>
          </cell>
          <cell r="N3303">
            <v>0</v>
          </cell>
        </row>
        <row r="3304">
          <cell r="A3304" t="str">
            <v>GF1.820NO_thin110</v>
          </cell>
          <cell r="B3304" t="str">
            <v xml:space="preserve">GF </v>
          </cell>
          <cell r="C3304">
            <v>1.8</v>
          </cell>
          <cell r="D3304">
            <v>20</v>
          </cell>
          <cell r="E3304" t="str">
            <v>NO_thin</v>
          </cell>
          <cell r="F3304" t="str">
            <v>110-115</v>
          </cell>
          <cell r="G3304">
            <v>1.1100000000000001</v>
          </cell>
          <cell r="H3304">
            <v>-0.32</v>
          </cell>
          <cell r="I3304">
            <v>0.79</v>
          </cell>
          <cell r="J3304">
            <v>3.96</v>
          </cell>
          <cell r="K3304">
            <v>1171.31</v>
          </cell>
          <cell r="L3304">
            <v>0</v>
          </cell>
          <cell r="M3304">
            <v>1171.31</v>
          </cell>
          <cell r="N3304">
            <v>0</v>
          </cell>
        </row>
        <row r="3305">
          <cell r="A3305" t="str">
            <v>GF1.820NO_thin115</v>
          </cell>
          <cell r="B3305" t="str">
            <v xml:space="preserve">GF </v>
          </cell>
          <cell r="C3305">
            <v>1.8</v>
          </cell>
          <cell r="D3305">
            <v>20</v>
          </cell>
          <cell r="E3305" t="str">
            <v>NO_thin</v>
          </cell>
          <cell r="F3305" t="str">
            <v>115-120</v>
          </cell>
          <cell r="G3305">
            <v>0.87</v>
          </cell>
          <cell r="H3305">
            <v>-0.03</v>
          </cell>
          <cell r="I3305">
            <v>0.84</v>
          </cell>
          <cell r="J3305">
            <v>4.22</v>
          </cell>
          <cell r="K3305">
            <v>1175.53</v>
          </cell>
          <cell r="L3305">
            <v>0</v>
          </cell>
          <cell r="M3305">
            <v>1175.53</v>
          </cell>
          <cell r="N3305">
            <v>0</v>
          </cell>
        </row>
        <row r="3306">
          <cell r="A3306" t="str">
            <v>GF1.820NO_thin120</v>
          </cell>
          <cell r="B3306" t="str">
            <v xml:space="preserve">GF </v>
          </cell>
          <cell r="C3306">
            <v>1.8</v>
          </cell>
          <cell r="D3306">
            <v>20</v>
          </cell>
          <cell r="E3306" t="str">
            <v>NO_thin</v>
          </cell>
          <cell r="F3306" t="str">
            <v>120-125</v>
          </cell>
          <cell r="G3306">
            <v>0.73</v>
          </cell>
          <cell r="H3306">
            <v>-0.25</v>
          </cell>
          <cell r="I3306">
            <v>0.48</v>
          </cell>
          <cell r="J3306">
            <v>2.42</v>
          </cell>
          <cell r="K3306">
            <v>1177.95</v>
          </cell>
          <cell r="L3306">
            <v>0</v>
          </cell>
          <cell r="M3306">
            <v>1177.95</v>
          </cell>
          <cell r="N3306">
            <v>0</v>
          </cell>
        </row>
        <row r="3307">
          <cell r="A3307" t="str">
            <v>GF1.820NO_thin125</v>
          </cell>
          <cell r="B3307" t="str">
            <v xml:space="preserve">GF </v>
          </cell>
          <cell r="C3307">
            <v>1.8</v>
          </cell>
          <cell r="D3307">
            <v>20</v>
          </cell>
          <cell r="E3307" t="str">
            <v>NO_thin</v>
          </cell>
          <cell r="F3307" t="str">
            <v>125-130</v>
          </cell>
          <cell r="G3307">
            <v>0.6</v>
          </cell>
          <cell r="H3307">
            <v>-0.21</v>
          </cell>
          <cell r="I3307">
            <v>0.4</v>
          </cell>
          <cell r="J3307">
            <v>1.98</v>
          </cell>
          <cell r="K3307">
            <v>1179.92</v>
          </cell>
          <cell r="L3307">
            <v>0</v>
          </cell>
          <cell r="M3307">
            <v>1179.92</v>
          </cell>
          <cell r="N3307">
            <v>0</v>
          </cell>
        </row>
        <row r="3308">
          <cell r="A3308" t="str">
            <v>GF1.820NO_thin130</v>
          </cell>
          <cell r="B3308" t="str">
            <v xml:space="preserve">GF </v>
          </cell>
          <cell r="C3308">
            <v>1.8</v>
          </cell>
          <cell r="D3308">
            <v>20</v>
          </cell>
          <cell r="E3308" t="str">
            <v>NO_thin</v>
          </cell>
          <cell r="F3308" t="str">
            <v>130-135</v>
          </cell>
          <cell r="G3308">
            <v>0.48</v>
          </cell>
          <cell r="H3308">
            <v>-0.19</v>
          </cell>
          <cell r="I3308">
            <v>0.28999999999999998</v>
          </cell>
          <cell r="J3308">
            <v>1.44</v>
          </cell>
          <cell r="K3308">
            <v>1181.3599999999999</v>
          </cell>
          <cell r="L3308">
            <v>0</v>
          </cell>
          <cell r="M3308">
            <v>1181.3599999999999</v>
          </cell>
          <cell r="N3308">
            <v>0</v>
          </cell>
        </row>
        <row r="3309">
          <cell r="A3309" t="str">
            <v>GF1.820NO_thin135</v>
          </cell>
          <cell r="B3309" t="str">
            <v xml:space="preserve">GF </v>
          </cell>
          <cell r="C3309">
            <v>1.8</v>
          </cell>
          <cell r="D3309">
            <v>20</v>
          </cell>
          <cell r="E3309" t="str">
            <v>NO_thin</v>
          </cell>
          <cell r="F3309" t="str">
            <v>135-140</v>
          </cell>
          <cell r="G3309">
            <v>0.41</v>
          </cell>
          <cell r="H3309">
            <v>-0.14000000000000001</v>
          </cell>
          <cell r="I3309">
            <v>0.27</v>
          </cell>
          <cell r="J3309">
            <v>1.34</v>
          </cell>
          <cell r="K3309">
            <v>1182.71</v>
          </cell>
          <cell r="L3309">
            <v>0</v>
          </cell>
          <cell r="M3309">
            <v>1182.71</v>
          </cell>
          <cell r="N3309">
            <v>0</v>
          </cell>
        </row>
        <row r="3310">
          <cell r="A3310" t="str">
            <v>GF1.820NO_thin140</v>
          </cell>
          <cell r="B3310" t="str">
            <v xml:space="preserve">GF </v>
          </cell>
          <cell r="C3310">
            <v>1.8</v>
          </cell>
          <cell r="D3310">
            <v>20</v>
          </cell>
          <cell r="E3310" t="str">
            <v>NO_thin</v>
          </cell>
          <cell r="F3310" t="str">
            <v>140-145</v>
          </cell>
          <cell r="G3310">
            <v>0.34</v>
          </cell>
          <cell r="H3310">
            <v>0.04</v>
          </cell>
          <cell r="I3310">
            <v>0.38</v>
          </cell>
          <cell r="J3310">
            <v>1.88</v>
          </cell>
          <cell r="K3310">
            <v>1184.5899999999999</v>
          </cell>
          <cell r="L3310">
            <v>0</v>
          </cell>
          <cell r="M3310">
            <v>1184.5899999999999</v>
          </cell>
          <cell r="N3310">
            <v>0</v>
          </cell>
        </row>
        <row r="3311">
          <cell r="A3311" t="str">
            <v>GF1.820NO_thin145</v>
          </cell>
          <cell r="B3311" t="str">
            <v xml:space="preserve">GF </v>
          </cell>
          <cell r="C3311">
            <v>1.8</v>
          </cell>
          <cell r="D3311">
            <v>20</v>
          </cell>
          <cell r="E3311" t="str">
            <v>NO_thin</v>
          </cell>
          <cell r="F3311" t="str">
            <v>145-150</v>
          </cell>
          <cell r="G3311">
            <v>0.23</v>
          </cell>
          <cell r="H3311">
            <v>-0.09</v>
          </cell>
          <cell r="I3311">
            <v>0.14000000000000001</v>
          </cell>
          <cell r="J3311">
            <v>0.69</v>
          </cell>
          <cell r="K3311">
            <v>1185.28</v>
          </cell>
          <cell r="L3311">
            <v>0</v>
          </cell>
          <cell r="M3311">
            <v>1185.28</v>
          </cell>
          <cell r="N3311">
            <v>0</v>
          </cell>
        </row>
        <row r="3312">
          <cell r="A3312" t="str">
            <v>GF1.820NO_thin150</v>
          </cell>
          <cell r="B3312" t="str">
            <v xml:space="preserve">GF </v>
          </cell>
          <cell r="C3312">
            <v>1.8</v>
          </cell>
          <cell r="D3312">
            <v>20</v>
          </cell>
          <cell r="E3312" t="str">
            <v>NO_thin</v>
          </cell>
          <cell r="F3312" t="str">
            <v>150-155</v>
          </cell>
          <cell r="G3312">
            <v>0.24</v>
          </cell>
          <cell r="H3312">
            <v>-0.09</v>
          </cell>
          <cell r="I3312">
            <v>0.15</v>
          </cell>
          <cell r="J3312">
            <v>0.75</v>
          </cell>
          <cell r="K3312">
            <v>1186.02</v>
          </cell>
          <cell r="L3312">
            <v>0</v>
          </cell>
          <cell r="M3312">
            <v>1186.02</v>
          </cell>
          <cell r="N3312">
            <v>0</v>
          </cell>
        </row>
        <row r="3313">
          <cell r="A3313" t="str">
            <v>GF1.820NO_thin155</v>
          </cell>
          <cell r="B3313" t="str">
            <v xml:space="preserve">GF </v>
          </cell>
          <cell r="C3313">
            <v>1.8</v>
          </cell>
          <cell r="D3313">
            <v>20</v>
          </cell>
          <cell r="E3313" t="str">
            <v>NO_thin</v>
          </cell>
          <cell r="F3313" t="str">
            <v>155-160</v>
          </cell>
          <cell r="G3313">
            <v>0.17</v>
          </cell>
          <cell r="H3313">
            <v>-0.08</v>
          </cell>
          <cell r="I3313">
            <v>0.09</v>
          </cell>
          <cell r="J3313">
            <v>0.45</v>
          </cell>
          <cell r="K3313">
            <v>1186.48</v>
          </cell>
          <cell r="L3313">
            <v>0</v>
          </cell>
          <cell r="M3313">
            <v>1186.48</v>
          </cell>
          <cell r="N3313">
            <v>0</v>
          </cell>
        </row>
        <row r="3314">
          <cell r="A3314" t="str">
            <v>GF1.820NO_thin160</v>
          </cell>
          <cell r="B3314" t="str">
            <v xml:space="preserve">GF </v>
          </cell>
          <cell r="C3314">
            <v>1.8</v>
          </cell>
          <cell r="D3314">
            <v>20</v>
          </cell>
          <cell r="E3314" t="str">
            <v>NO_thin</v>
          </cell>
          <cell r="F3314" t="str">
            <v>160-165</v>
          </cell>
          <cell r="G3314">
            <v>0.15</v>
          </cell>
          <cell r="H3314">
            <v>-7.0000000000000007E-2</v>
          </cell>
          <cell r="I3314">
            <v>0.08</v>
          </cell>
          <cell r="J3314">
            <v>0.42</v>
          </cell>
          <cell r="K3314">
            <v>1186.9000000000001</v>
          </cell>
          <cell r="L3314">
            <v>0</v>
          </cell>
          <cell r="M3314">
            <v>1186.9000000000001</v>
          </cell>
          <cell r="N3314">
            <v>0</v>
          </cell>
        </row>
        <row r="3315">
          <cell r="A3315" t="str">
            <v>GF1.820NO_thin165</v>
          </cell>
          <cell r="B3315" t="str">
            <v xml:space="preserve">GF </v>
          </cell>
          <cell r="C3315">
            <v>1.8</v>
          </cell>
          <cell r="D3315">
            <v>20</v>
          </cell>
          <cell r="E3315" t="str">
            <v>NO_thin</v>
          </cell>
          <cell r="F3315" t="str">
            <v>165-170</v>
          </cell>
          <cell r="G3315">
            <v>0.11</v>
          </cell>
          <cell r="H3315">
            <v>-0.05</v>
          </cell>
          <cell r="I3315">
            <v>7.0000000000000007E-2</v>
          </cell>
          <cell r="J3315">
            <v>0.34</v>
          </cell>
          <cell r="K3315">
            <v>1187.24</v>
          </cell>
          <cell r="L3315">
            <v>0</v>
          </cell>
          <cell r="M3315">
            <v>1187.24</v>
          </cell>
          <cell r="N3315">
            <v>0</v>
          </cell>
        </row>
        <row r="3316">
          <cell r="A3316" t="str">
            <v>GF1.820NO_thin170</v>
          </cell>
          <cell r="B3316" t="str">
            <v xml:space="preserve">GF </v>
          </cell>
          <cell r="C3316">
            <v>1.8</v>
          </cell>
          <cell r="D3316">
            <v>20</v>
          </cell>
          <cell r="E3316" t="str">
            <v>NO_thin</v>
          </cell>
          <cell r="F3316" t="str">
            <v>170-175</v>
          </cell>
          <cell r="G3316">
            <v>7.0000000000000007E-2</v>
          </cell>
          <cell r="H3316">
            <v>-0.03</v>
          </cell>
          <cell r="I3316">
            <v>0.04</v>
          </cell>
          <cell r="J3316">
            <v>0.19</v>
          </cell>
          <cell r="K3316">
            <v>1187.43</v>
          </cell>
          <cell r="L3316">
            <v>0</v>
          </cell>
          <cell r="M3316">
            <v>1187.43</v>
          </cell>
          <cell r="N3316">
            <v>0</v>
          </cell>
        </row>
        <row r="3317">
          <cell r="A3317" t="str">
            <v>GF1.820NO_thin175</v>
          </cell>
          <cell r="B3317" t="str">
            <v xml:space="preserve">GF </v>
          </cell>
          <cell r="C3317">
            <v>1.8</v>
          </cell>
          <cell r="D3317">
            <v>20</v>
          </cell>
          <cell r="E3317" t="str">
            <v>NO_thin</v>
          </cell>
          <cell r="F3317" t="str">
            <v>175-180</v>
          </cell>
          <cell r="G3317">
            <v>7.0000000000000007E-2</v>
          </cell>
          <cell r="H3317">
            <v>-0.02</v>
          </cell>
          <cell r="I3317">
            <v>0.05</v>
          </cell>
          <cell r="J3317">
            <v>0.26</v>
          </cell>
          <cell r="K3317">
            <v>1187.69</v>
          </cell>
          <cell r="L3317">
            <v>0</v>
          </cell>
          <cell r="M3317">
            <v>1187.69</v>
          </cell>
          <cell r="N3317">
            <v>0</v>
          </cell>
        </row>
        <row r="3318">
          <cell r="A3318" t="str">
            <v>GF1.820NO_thin180</v>
          </cell>
          <cell r="B3318" t="str">
            <v xml:space="preserve">GF </v>
          </cell>
          <cell r="C3318">
            <v>1.8</v>
          </cell>
          <cell r="D3318">
            <v>20</v>
          </cell>
          <cell r="E3318" t="str">
            <v>NO_thin</v>
          </cell>
          <cell r="F3318" t="str">
            <v>180-185</v>
          </cell>
          <cell r="G3318">
            <v>0.08</v>
          </cell>
          <cell r="H3318">
            <v>-0.02</v>
          </cell>
          <cell r="I3318">
            <v>7.0000000000000007E-2</v>
          </cell>
          <cell r="J3318">
            <v>0.33</v>
          </cell>
          <cell r="K3318">
            <v>1188.02</v>
          </cell>
          <cell r="L3318">
            <v>0</v>
          </cell>
          <cell r="M3318">
            <v>1188.02</v>
          </cell>
          <cell r="N3318">
            <v>0</v>
          </cell>
        </row>
        <row r="3319">
          <cell r="A3319" t="str">
            <v>GF1.820NO_thin185</v>
          </cell>
          <cell r="B3319" t="str">
            <v xml:space="preserve">GF </v>
          </cell>
          <cell r="C3319">
            <v>1.8</v>
          </cell>
          <cell r="D3319">
            <v>20</v>
          </cell>
          <cell r="E3319" t="str">
            <v>NO_thin</v>
          </cell>
          <cell r="F3319" t="str">
            <v>185-190</v>
          </cell>
          <cell r="G3319">
            <v>0.05</v>
          </cell>
          <cell r="H3319">
            <v>-0.01</v>
          </cell>
          <cell r="I3319">
            <v>0.04</v>
          </cell>
          <cell r="J3319">
            <v>0.18</v>
          </cell>
          <cell r="K3319">
            <v>1188.2</v>
          </cell>
          <cell r="L3319">
            <v>0</v>
          </cell>
          <cell r="M3319">
            <v>1188.2</v>
          </cell>
          <cell r="N3319">
            <v>0</v>
          </cell>
        </row>
        <row r="3320">
          <cell r="A3320" t="str">
            <v>GF1.820NO_thin190</v>
          </cell>
          <cell r="B3320" t="str">
            <v xml:space="preserve">GF </v>
          </cell>
          <cell r="C3320">
            <v>1.8</v>
          </cell>
          <cell r="D3320">
            <v>20</v>
          </cell>
          <cell r="E3320" t="str">
            <v>NO_thin</v>
          </cell>
          <cell r="F3320" t="str">
            <v>190-195</v>
          </cell>
          <cell r="G3320">
            <v>0.05</v>
          </cell>
          <cell r="H3320">
            <v>-0.01</v>
          </cell>
          <cell r="I3320">
            <v>0.04</v>
          </cell>
          <cell r="J3320">
            <v>0.19</v>
          </cell>
          <cell r="K3320">
            <v>1188.3900000000001</v>
          </cell>
          <cell r="L3320">
            <v>0</v>
          </cell>
          <cell r="M3320">
            <v>1188.3900000000001</v>
          </cell>
          <cell r="N3320">
            <v>0</v>
          </cell>
        </row>
        <row r="3321">
          <cell r="A3321" t="str">
            <v>GF1.820NO_thin195</v>
          </cell>
          <cell r="B3321" t="str">
            <v xml:space="preserve">GF </v>
          </cell>
          <cell r="C3321">
            <v>1.8</v>
          </cell>
          <cell r="D3321">
            <v>20</v>
          </cell>
          <cell r="E3321" t="str">
            <v>NO_thin</v>
          </cell>
          <cell r="F3321" t="str">
            <v>195-200</v>
          </cell>
          <cell r="G3321">
            <v>0.03</v>
          </cell>
          <cell r="H3321">
            <v>-0.01</v>
          </cell>
          <cell r="I3321">
            <v>0.02</v>
          </cell>
          <cell r="J3321">
            <v>0.1</v>
          </cell>
          <cell r="K3321">
            <v>1188.49</v>
          </cell>
          <cell r="L3321">
            <v>0</v>
          </cell>
          <cell r="M3321">
            <v>1188.49</v>
          </cell>
          <cell r="N3321">
            <v>0</v>
          </cell>
        </row>
        <row r="3322">
          <cell r="A3322" t="str">
            <v>GF1.820Thinned000</v>
          </cell>
          <cell r="B3322" t="str">
            <v xml:space="preserve">GF </v>
          </cell>
          <cell r="C3322">
            <v>1.8</v>
          </cell>
          <cell r="D3322">
            <v>20</v>
          </cell>
          <cell r="E3322" t="str">
            <v>Thinned</v>
          </cell>
          <cell r="F3322" t="str">
            <v xml:space="preserve">  0-5</v>
          </cell>
          <cell r="G3322">
            <v>1.08</v>
          </cell>
          <cell r="H3322">
            <v>1.02</v>
          </cell>
          <cell r="I3322">
            <v>2.1</v>
          </cell>
          <cell r="J3322">
            <v>10.49</v>
          </cell>
          <cell r="K3322">
            <v>10.49</v>
          </cell>
          <cell r="L3322">
            <v>0</v>
          </cell>
          <cell r="M3322">
            <v>10.49</v>
          </cell>
          <cell r="N3322">
            <v>0</v>
          </cell>
        </row>
        <row r="3323">
          <cell r="A3323" t="str">
            <v>GF1.820Thinned005</v>
          </cell>
          <cell r="B3323" t="str">
            <v xml:space="preserve">GF </v>
          </cell>
          <cell r="C3323">
            <v>1.8</v>
          </cell>
          <cell r="D3323">
            <v>20</v>
          </cell>
          <cell r="E3323" t="str">
            <v>Thinned</v>
          </cell>
          <cell r="F3323" t="str">
            <v xml:space="preserve">  5-10</v>
          </cell>
          <cell r="G3323">
            <v>3.3</v>
          </cell>
          <cell r="H3323">
            <v>1.25</v>
          </cell>
          <cell r="I3323">
            <v>4.55</v>
          </cell>
          <cell r="J3323">
            <v>22.77</v>
          </cell>
          <cell r="K3323">
            <v>33.26</v>
          </cell>
          <cell r="L3323">
            <v>0</v>
          </cell>
          <cell r="M3323">
            <v>33.26</v>
          </cell>
          <cell r="N3323">
            <v>0</v>
          </cell>
        </row>
        <row r="3324">
          <cell r="A3324" t="str">
            <v>GF1.820Thinned010</v>
          </cell>
          <cell r="B3324" t="str">
            <v xml:space="preserve">GF </v>
          </cell>
          <cell r="C3324">
            <v>1.8</v>
          </cell>
          <cell r="D3324">
            <v>20</v>
          </cell>
          <cell r="E3324" t="str">
            <v>Thinned</v>
          </cell>
          <cell r="F3324" t="str">
            <v xml:space="preserve"> 10-15</v>
          </cell>
          <cell r="G3324">
            <v>10.07</v>
          </cell>
          <cell r="H3324">
            <v>1.26</v>
          </cell>
          <cell r="I3324">
            <v>11.33</v>
          </cell>
          <cell r="J3324">
            <v>56.66</v>
          </cell>
          <cell r="K3324">
            <v>89.92</v>
          </cell>
          <cell r="L3324">
            <v>0</v>
          </cell>
          <cell r="M3324">
            <v>89.92</v>
          </cell>
          <cell r="N3324">
            <v>0</v>
          </cell>
        </row>
        <row r="3325">
          <cell r="A3325" t="str">
            <v>GF1.820Thinned015</v>
          </cell>
          <cell r="B3325" t="str">
            <v xml:space="preserve">GF </v>
          </cell>
          <cell r="C3325">
            <v>1.8</v>
          </cell>
          <cell r="D3325">
            <v>20</v>
          </cell>
          <cell r="E3325" t="str">
            <v>Thinned</v>
          </cell>
          <cell r="F3325" t="str">
            <v xml:space="preserve"> 15-20</v>
          </cell>
          <cell r="G3325">
            <v>26.6</v>
          </cell>
          <cell r="H3325">
            <v>2.78</v>
          </cell>
          <cell r="I3325">
            <v>29.38</v>
          </cell>
          <cell r="J3325">
            <v>146.91</v>
          </cell>
          <cell r="K3325">
            <v>236.83</v>
          </cell>
          <cell r="L3325">
            <v>0</v>
          </cell>
          <cell r="M3325">
            <v>236.83</v>
          </cell>
          <cell r="N3325">
            <v>0</v>
          </cell>
        </row>
        <row r="3326">
          <cell r="A3326" t="str">
            <v>GF1.820Thinned020</v>
          </cell>
          <cell r="B3326" t="str">
            <v xml:space="preserve">GF </v>
          </cell>
          <cell r="C3326">
            <v>1.8</v>
          </cell>
          <cell r="D3326">
            <v>20</v>
          </cell>
          <cell r="E3326" t="str">
            <v>Thinned</v>
          </cell>
          <cell r="F3326" t="str">
            <v xml:space="preserve"> 20-25</v>
          </cell>
          <cell r="G3326">
            <v>7.51</v>
          </cell>
          <cell r="H3326">
            <v>6.09</v>
          </cell>
          <cell r="I3326">
            <v>13.6</v>
          </cell>
          <cell r="J3326">
            <v>67.989999999999995</v>
          </cell>
          <cell r="K3326">
            <v>304.82</v>
          </cell>
          <cell r="L3326">
            <v>-0.24</v>
          </cell>
          <cell r="M3326">
            <v>304.58</v>
          </cell>
          <cell r="N3326">
            <v>13.85</v>
          </cell>
        </row>
        <row r="3327">
          <cell r="A3327" t="str">
            <v>GF1.820Thinned025</v>
          </cell>
          <cell r="B3327" t="str">
            <v xml:space="preserve">GF </v>
          </cell>
          <cell r="C3327">
            <v>1.8</v>
          </cell>
          <cell r="D3327">
            <v>20</v>
          </cell>
          <cell r="E3327" t="str">
            <v>Thinned</v>
          </cell>
          <cell r="F3327" t="str">
            <v xml:space="preserve"> 25-30</v>
          </cell>
          <cell r="G3327">
            <v>10.41</v>
          </cell>
          <cell r="H3327">
            <v>7.0000000000000007E-2</v>
          </cell>
          <cell r="I3327">
            <v>10.48</v>
          </cell>
          <cell r="J3327">
            <v>52.38</v>
          </cell>
          <cell r="K3327">
            <v>357.2</v>
          </cell>
          <cell r="L3327">
            <v>-0.43</v>
          </cell>
          <cell r="M3327">
            <v>356.77</v>
          </cell>
          <cell r="N3327">
            <v>11.08</v>
          </cell>
        </row>
        <row r="3328">
          <cell r="A3328" t="str">
            <v>GF1.820Thinned030</v>
          </cell>
          <cell r="B3328" t="str">
            <v xml:space="preserve">GF </v>
          </cell>
          <cell r="C3328">
            <v>1.8</v>
          </cell>
          <cell r="D3328">
            <v>20</v>
          </cell>
          <cell r="E3328" t="str">
            <v>Thinned</v>
          </cell>
          <cell r="F3328" t="str">
            <v xml:space="preserve"> 30-35</v>
          </cell>
          <cell r="G3328">
            <v>11.23</v>
          </cell>
          <cell r="H3328">
            <v>2.0699999999999998</v>
          </cell>
          <cell r="I3328">
            <v>13.3</v>
          </cell>
          <cell r="J3328">
            <v>66.489999999999995</v>
          </cell>
          <cell r="K3328">
            <v>423.68</v>
          </cell>
          <cell r="L3328">
            <v>-1.71</v>
          </cell>
          <cell r="M3328">
            <v>421.97</v>
          </cell>
          <cell r="N3328">
            <v>7.23</v>
          </cell>
        </row>
        <row r="3329">
          <cell r="A3329" t="str">
            <v>GF1.820Thinned035</v>
          </cell>
          <cell r="B3329" t="str">
            <v xml:space="preserve">GF </v>
          </cell>
          <cell r="C3329">
            <v>1.8</v>
          </cell>
          <cell r="D3329">
            <v>20</v>
          </cell>
          <cell r="E3329" t="str">
            <v>Thinned</v>
          </cell>
          <cell r="F3329" t="str">
            <v xml:space="preserve"> 35-40</v>
          </cell>
          <cell r="G3329">
            <v>10.64</v>
          </cell>
          <cell r="H3329">
            <v>1.36</v>
          </cell>
          <cell r="I3329">
            <v>12.01</v>
          </cell>
          <cell r="J3329">
            <v>60.03</v>
          </cell>
          <cell r="K3329">
            <v>483.71</v>
          </cell>
          <cell r="L3329">
            <v>-3</v>
          </cell>
          <cell r="M3329">
            <v>480.71</v>
          </cell>
          <cell r="N3329">
            <v>7.37</v>
          </cell>
        </row>
        <row r="3330">
          <cell r="A3330" t="str">
            <v>GF1.820Thinned040</v>
          </cell>
          <cell r="B3330" t="str">
            <v xml:space="preserve">GF </v>
          </cell>
          <cell r="C3330">
            <v>1.8</v>
          </cell>
          <cell r="D3330">
            <v>20</v>
          </cell>
          <cell r="E3330" t="str">
            <v>Thinned</v>
          </cell>
          <cell r="F3330" t="str">
            <v xml:space="preserve"> 40-45</v>
          </cell>
          <cell r="G3330">
            <v>8.69</v>
          </cell>
          <cell r="H3330">
            <v>0.57999999999999996</v>
          </cell>
          <cell r="I3330">
            <v>9.27</v>
          </cell>
          <cell r="J3330">
            <v>46.33</v>
          </cell>
          <cell r="K3330">
            <v>530.04</v>
          </cell>
          <cell r="L3330">
            <v>-4.32</v>
          </cell>
          <cell r="M3330">
            <v>525.71999999999991</v>
          </cell>
          <cell r="N3330">
            <v>7.49</v>
          </cell>
        </row>
        <row r="3331">
          <cell r="A3331" t="str">
            <v>GF1.820Thinned045</v>
          </cell>
          <cell r="B3331" t="str">
            <v xml:space="preserve">GF </v>
          </cell>
          <cell r="C3331">
            <v>1.8</v>
          </cell>
          <cell r="D3331">
            <v>20</v>
          </cell>
          <cell r="E3331" t="str">
            <v>Thinned</v>
          </cell>
          <cell r="F3331" t="str">
            <v xml:space="preserve"> 45-50</v>
          </cell>
          <cell r="G3331">
            <v>9.02</v>
          </cell>
          <cell r="H3331">
            <v>-0.4</v>
          </cell>
          <cell r="I3331">
            <v>8.6199999999999992</v>
          </cell>
          <cell r="J3331">
            <v>43.08</v>
          </cell>
          <cell r="K3331">
            <v>573.12</v>
          </cell>
          <cell r="L3331">
            <v>-5.38</v>
          </cell>
          <cell r="M3331">
            <v>567.74</v>
          </cell>
          <cell r="N3331">
            <v>6.03</v>
          </cell>
        </row>
        <row r="3332">
          <cell r="A3332" t="str">
            <v>GF1.820Thinned050</v>
          </cell>
          <cell r="B3332" t="str">
            <v xml:space="preserve">GF </v>
          </cell>
          <cell r="C3332">
            <v>1.8</v>
          </cell>
          <cell r="D3332">
            <v>20</v>
          </cell>
          <cell r="E3332" t="str">
            <v>Thinned</v>
          </cell>
          <cell r="F3332" t="str">
            <v xml:space="preserve"> 50-55</v>
          </cell>
          <cell r="G3332">
            <v>8.4499999999999993</v>
          </cell>
          <cell r="H3332">
            <v>-0.49</v>
          </cell>
          <cell r="I3332">
            <v>7.96</v>
          </cell>
          <cell r="J3332">
            <v>39.799999999999997</v>
          </cell>
          <cell r="K3332">
            <v>612.91999999999996</v>
          </cell>
          <cell r="L3332">
            <v>-6.27</v>
          </cell>
          <cell r="M3332">
            <v>606.65</v>
          </cell>
          <cell r="N3332">
            <v>5.07</v>
          </cell>
        </row>
        <row r="3333">
          <cell r="A3333" t="str">
            <v>GF1.820Thinned055</v>
          </cell>
          <cell r="B3333" t="str">
            <v xml:space="preserve">GF </v>
          </cell>
          <cell r="C3333">
            <v>1.8</v>
          </cell>
          <cell r="D3333">
            <v>20</v>
          </cell>
          <cell r="E3333" t="str">
            <v>Thinned</v>
          </cell>
          <cell r="F3333" t="str">
            <v xml:space="preserve"> 55-60</v>
          </cell>
          <cell r="G3333">
            <v>7.63</v>
          </cell>
          <cell r="H3333">
            <v>-0.52</v>
          </cell>
          <cell r="I3333">
            <v>7.11</v>
          </cell>
          <cell r="J3333">
            <v>35.57</v>
          </cell>
          <cell r="K3333">
            <v>648.5</v>
          </cell>
          <cell r="L3333">
            <v>-7.07</v>
          </cell>
          <cell r="M3333">
            <v>641.42999999999995</v>
          </cell>
          <cell r="N3333">
            <v>4.5199999999999996</v>
          </cell>
        </row>
        <row r="3334">
          <cell r="A3334" t="str">
            <v>GF1.820Thinned060</v>
          </cell>
          <cell r="B3334" t="str">
            <v xml:space="preserve">GF </v>
          </cell>
          <cell r="C3334">
            <v>1.8</v>
          </cell>
          <cell r="D3334">
            <v>20</v>
          </cell>
          <cell r="E3334" t="str">
            <v>Thinned</v>
          </cell>
          <cell r="F3334" t="str">
            <v xml:space="preserve"> 60-65</v>
          </cell>
          <cell r="G3334">
            <v>5.57</v>
          </cell>
          <cell r="H3334">
            <v>-0.43</v>
          </cell>
          <cell r="I3334">
            <v>5.14</v>
          </cell>
          <cell r="J3334">
            <v>25.72</v>
          </cell>
          <cell r="K3334">
            <v>674.21</v>
          </cell>
          <cell r="L3334">
            <v>-7.77</v>
          </cell>
          <cell r="M3334">
            <v>666.44</v>
          </cell>
          <cell r="N3334">
            <v>3.95</v>
          </cell>
        </row>
        <row r="3335">
          <cell r="A3335" t="str">
            <v>GF1.820Thinned065</v>
          </cell>
          <cell r="B3335" t="str">
            <v xml:space="preserve">GF </v>
          </cell>
          <cell r="C3335">
            <v>1.8</v>
          </cell>
          <cell r="D3335">
            <v>20</v>
          </cell>
          <cell r="E3335" t="str">
            <v>Thinned</v>
          </cell>
          <cell r="F3335" t="str">
            <v xml:space="preserve"> 65-70</v>
          </cell>
          <cell r="G3335">
            <v>4.93</v>
          </cell>
          <cell r="H3335">
            <v>-0.37</v>
          </cell>
          <cell r="I3335">
            <v>4.5599999999999996</v>
          </cell>
          <cell r="J3335">
            <v>22.8</v>
          </cell>
          <cell r="K3335">
            <v>697.02</v>
          </cell>
          <cell r="L3335">
            <v>-8.3699999999999992</v>
          </cell>
          <cell r="M3335">
            <v>688.65</v>
          </cell>
          <cell r="N3335">
            <v>3.44</v>
          </cell>
        </row>
        <row r="3336">
          <cell r="A3336" t="str">
            <v>GF1.820Thinned070</v>
          </cell>
          <cell r="B3336" t="str">
            <v xml:space="preserve">GF </v>
          </cell>
          <cell r="C3336">
            <v>1.8</v>
          </cell>
          <cell r="D3336">
            <v>20</v>
          </cell>
          <cell r="E3336" t="str">
            <v>Thinned</v>
          </cell>
          <cell r="F3336" t="str">
            <v xml:space="preserve"> 70-75</v>
          </cell>
          <cell r="G3336">
            <v>4.1900000000000004</v>
          </cell>
          <cell r="H3336">
            <v>-0.26</v>
          </cell>
          <cell r="I3336">
            <v>3.93</v>
          </cell>
          <cell r="J3336">
            <v>19.64</v>
          </cell>
          <cell r="K3336">
            <v>716.66</v>
          </cell>
          <cell r="L3336">
            <v>-8.89</v>
          </cell>
          <cell r="M3336">
            <v>707.77</v>
          </cell>
          <cell r="N3336">
            <v>2.97</v>
          </cell>
        </row>
        <row r="3337">
          <cell r="A3337" t="str">
            <v>GF1.820Thinned075</v>
          </cell>
          <cell r="B3337" t="str">
            <v xml:space="preserve">GF </v>
          </cell>
          <cell r="C3337">
            <v>1.8</v>
          </cell>
          <cell r="D3337">
            <v>20</v>
          </cell>
          <cell r="E3337" t="str">
            <v>Thinned</v>
          </cell>
          <cell r="F3337" t="str">
            <v xml:space="preserve"> 75-80</v>
          </cell>
          <cell r="G3337">
            <v>3.11</v>
          </cell>
          <cell r="H3337">
            <v>-0.24</v>
          </cell>
          <cell r="I3337">
            <v>2.86</v>
          </cell>
          <cell r="J3337">
            <v>14.31</v>
          </cell>
          <cell r="K3337">
            <v>730.97</v>
          </cell>
          <cell r="L3337">
            <v>-9.34</v>
          </cell>
          <cell r="M3337">
            <v>721.63</v>
          </cell>
          <cell r="N3337">
            <v>2.5099999999999998</v>
          </cell>
        </row>
        <row r="3338">
          <cell r="A3338" t="str">
            <v>GF1.820Thinned080</v>
          </cell>
          <cell r="B3338" t="str">
            <v xml:space="preserve">GF </v>
          </cell>
          <cell r="C3338">
            <v>1.8</v>
          </cell>
          <cell r="D3338">
            <v>20</v>
          </cell>
          <cell r="E3338" t="str">
            <v>Thinned</v>
          </cell>
          <cell r="F3338" t="str">
            <v xml:space="preserve"> 80-85</v>
          </cell>
          <cell r="G3338">
            <v>2.19</v>
          </cell>
          <cell r="H3338">
            <v>-0.25</v>
          </cell>
          <cell r="I3338">
            <v>1.94</v>
          </cell>
          <cell r="J3338">
            <v>9.7200000000000006</v>
          </cell>
          <cell r="K3338">
            <v>740.69</v>
          </cell>
          <cell r="L3338">
            <v>-9.7100000000000009</v>
          </cell>
          <cell r="M3338">
            <v>730.98</v>
          </cell>
          <cell r="N3338">
            <v>2.13</v>
          </cell>
        </row>
        <row r="3339">
          <cell r="A3339" t="str">
            <v>GF1.820Thinned085</v>
          </cell>
          <cell r="B3339" t="str">
            <v xml:space="preserve">GF </v>
          </cell>
          <cell r="C3339">
            <v>1.8</v>
          </cell>
          <cell r="D3339">
            <v>20</v>
          </cell>
          <cell r="E3339" t="str">
            <v>Thinned</v>
          </cell>
          <cell r="F3339" t="str">
            <v xml:space="preserve"> 85-90</v>
          </cell>
          <cell r="G3339">
            <v>1.78</v>
          </cell>
          <cell r="H3339">
            <v>-0.22</v>
          </cell>
          <cell r="I3339">
            <v>1.55</v>
          </cell>
          <cell r="J3339">
            <v>7.76</v>
          </cell>
          <cell r="K3339">
            <v>748.44</v>
          </cell>
          <cell r="L3339">
            <v>-10.02</v>
          </cell>
          <cell r="M3339">
            <v>738.42000000000007</v>
          </cell>
          <cell r="N3339">
            <v>1.8</v>
          </cell>
        </row>
        <row r="3340">
          <cell r="A3340" t="str">
            <v>GF1.820Thinned090</v>
          </cell>
          <cell r="B3340" t="str">
            <v xml:space="preserve">GF </v>
          </cell>
          <cell r="C3340">
            <v>1.8</v>
          </cell>
          <cell r="D3340">
            <v>20</v>
          </cell>
          <cell r="E3340" t="str">
            <v>Thinned</v>
          </cell>
          <cell r="F3340" t="str">
            <v xml:space="preserve"> 90-95</v>
          </cell>
          <cell r="G3340">
            <v>1.35</v>
          </cell>
          <cell r="H3340">
            <v>-0.21</v>
          </cell>
          <cell r="I3340">
            <v>1.1399999999999999</v>
          </cell>
          <cell r="J3340">
            <v>5.68</v>
          </cell>
          <cell r="K3340">
            <v>754.13</v>
          </cell>
          <cell r="L3340">
            <v>-10.3</v>
          </cell>
          <cell r="M3340">
            <v>743.83</v>
          </cell>
          <cell r="N3340">
            <v>1.53</v>
          </cell>
        </row>
        <row r="3341">
          <cell r="A3341" t="str">
            <v>GF1.820Thinned095</v>
          </cell>
          <cell r="B3341" t="str">
            <v xml:space="preserve">GF </v>
          </cell>
          <cell r="C3341">
            <v>1.8</v>
          </cell>
          <cell r="D3341">
            <v>20</v>
          </cell>
          <cell r="E3341" t="str">
            <v>Thinned</v>
          </cell>
          <cell r="F3341" t="str">
            <v xml:space="preserve"> 95-100</v>
          </cell>
          <cell r="G3341">
            <v>1.03</v>
          </cell>
          <cell r="H3341">
            <v>-0.19</v>
          </cell>
          <cell r="I3341">
            <v>0.84</v>
          </cell>
          <cell r="J3341">
            <v>4.22</v>
          </cell>
          <cell r="K3341">
            <v>758.34</v>
          </cell>
          <cell r="L3341">
            <v>-10.52</v>
          </cell>
          <cell r="M3341">
            <v>747.82</v>
          </cell>
          <cell r="N3341">
            <v>1.29</v>
          </cell>
        </row>
        <row r="3342">
          <cell r="A3342" t="str">
            <v>GF1.820Thinned100</v>
          </cell>
          <cell r="B3342" t="str">
            <v xml:space="preserve">GF </v>
          </cell>
          <cell r="C3342">
            <v>1.8</v>
          </cell>
          <cell r="D3342">
            <v>20</v>
          </cell>
          <cell r="E3342" t="str">
            <v>Thinned</v>
          </cell>
          <cell r="F3342" t="str">
            <v>100-105</v>
          </cell>
          <cell r="G3342">
            <v>0.79</v>
          </cell>
          <cell r="H3342">
            <v>-0.17</v>
          </cell>
          <cell r="I3342">
            <v>0.62</v>
          </cell>
          <cell r="J3342">
            <v>3.09</v>
          </cell>
          <cell r="K3342">
            <v>761.43</v>
          </cell>
          <cell r="L3342">
            <v>-10.72</v>
          </cell>
          <cell r="M3342">
            <v>750.70999999999992</v>
          </cell>
          <cell r="N3342">
            <v>1.1000000000000001</v>
          </cell>
        </row>
        <row r="3343">
          <cell r="A3343" t="str">
            <v>GF1.820Thinned105</v>
          </cell>
          <cell r="B3343" t="str">
            <v xml:space="preserve">GF </v>
          </cell>
          <cell r="C3343">
            <v>1.8</v>
          </cell>
          <cell r="D3343">
            <v>20</v>
          </cell>
          <cell r="E3343" t="str">
            <v>Thinned</v>
          </cell>
          <cell r="F3343" t="str">
            <v>105-110</v>
          </cell>
          <cell r="G3343">
            <v>0.56999999999999995</v>
          </cell>
          <cell r="H3343">
            <v>-0.14000000000000001</v>
          </cell>
          <cell r="I3343">
            <v>0.43</v>
          </cell>
          <cell r="J3343">
            <v>2.15</v>
          </cell>
          <cell r="K3343">
            <v>763.58</v>
          </cell>
          <cell r="L3343">
            <v>-10.88</v>
          </cell>
          <cell r="M3343">
            <v>752.7</v>
          </cell>
          <cell r="N3343">
            <v>0.93</v>
          </cell>
        </row>
        <row r="3344">
          <cell r="A3344" t="str">
            <v>GF1.820Thinned110</v>
          </cell>
          <cell r="B3344" t="str">
            <v xml:space="preserve">GF </v>
          </cell>
          <cell r="C3344">
            <v>1.8</v>
          </cell>
          <cell r="D3344">
            <v>20</v>
          </cell>
          <cell r="E3344" t="str">
            <v>Thinned</v>
          </cell>
          <cell r="F3344" t="str">
            <v>110-115</v>
          </cell>
          <cell r="G3344">
            <v>0.46</v>
          </cell>
          <cell r="H3344">
            <v>-0.13</v>
          </cell>
          <cell r="I3344">
            <v>0.33</v>
          </cell>
          <cell r="J3344">
            <v>1.65</v>
          </cell>
          <cell r="K3344">
            <v>765.23</v>
          </cell>
          <cell r="L3344">
            <v>-11.02</v>
          </cell>
          <cell r="M3344">
            <v>754.21</v>
          </cell>
          <cell r="N3344">
            <v>0.79</v>
          </cell>
        </row>
        <row r="3345">
          <cell r="A3345" t="str">
            <v>GF1.820Thinned115</v>
          </cell>
          <cell r="B3345" t="str">
            <v xml:space="preserve">GF </v>
          </cell>
          <cell r="C3345">
            <v>1.8</v>
          </cell>
          <cell r="D3345">
            <v>20</v>
          </cell>
          <cell r="E3345" t="str">
            <v>Thinned</v>
          </cell>
          <cell r="F3345" t="str">
            <v>115-120</v>
          </cell>
          <cell r="G3345">
            <v>0.31</v>
          </cell>
          <cell r="H3345">
            <v>-0.11</v>
          </cell>
          <cell r="I3345">
            <v>0.2</v>
          </cell>
          <cell r="J3345">
            <v>1</v>
          </cell>
          <cell r="K3345">
            <v>766.23</v>
          </cell>
          <cell r="L3345">
            <v>-11.14</v>
          </cell>
          <cell r="M3345">
            <v>755.09</v>
          </cell>
          <cell r="N3345">
            <v>0.67</v>
          </cell>
        </row>
        <row r="3346">
          <cell r="A3346" t="str">
            <v>GF1.820Thinned120</v>
          </cell>
          <cell r="B3346" t="str">
            <v xml:space="preserve">GF </v>
          </cell>
          <cell r="C3346">
            <v>1.8</v>
          </cell>
          <cell r="D3346">
            <v>20</v>
          </cell>
          <cell r="E3346" t="str">
            <v>Thinned</v>
          </cell>
          <cell r="F3346" t="str">
            <v>120-125</v>
          </cell>
          <cell r="G3346">
            <v>0.25</v>
          </cell>
          <cell r="H3346">
            <v>-0.1</v>
          </cell>
          <cell r="I3346">
            <v>0.15</v>
          </cell>
          <cell r="J3346">
            <v>0.76</v>
          </cell>
          <cell r="K3346">
            <v>766.99</v>
          </cell>
          <cell r="L3346">
            <v>-11.23</v>
          </cell>
          <cell r="M3346">
            <v>755.76</v>
          </cell>
          <cell r="N3346">
            <v>0.56000000000000005</v>
          </cell>
        </row>
        <row r="3347">
          <cell r="A3347" t="str">
            <v>GF1.820Thinned125</v>
          </cell>
          <cell r="B3347" t="str">
            <v xml:space="preserve">GF </v>
          </cell>
          <cell r="C3347">
            <v>1.8</v>
          </cell>
          <cell r="D3347">
            <v>20</v>
          </cell>
          <cell r="E3347" t="str">
            <v>Thinned</v>
          </cell>
          <cell r="F3347" t="str">
            <v>125-130</v>
          </cell>
          <cell r="G3347">
            <v>0.16</v>
          </cell>
          <cell r="H3347">
            <v>-0.08</v>
          </cell>
          <cell r="I3347">
            <v>0.08</v>
          </cell>
          <cell r="J3347">
            <v>0.4</v>
          </cell>
          <cell r="K3347">
            <v>767.4</v>
          </cell>
          <cell r="L3347">
            <v>-11.32</v>
          </cell>
          <cell r="M3347">
            <v>756.07999999999993</v>
          </cell>
          <cell r="N3347">
            <v>0.48</v>
          </cell>
        </row>
        <row r="3348">
          <cell r="A3348" t="str">
            <v>GF1.820Thinned130</v>
          </cell>
          <cell r="B3348" t="str">
            <v xml:space="preserve">GF </v>
          </cell>
          <cell r="C3348">
            <v>1.8</v>
          </cell>
          <cell r="D3348">
            <v>20</v>
          </cell>
          <cell r="E3348" t="str">
            <v>Thinned</v>
          </cell>
          <cell r="F3348" t="str">
            <v>130-135</v>
          </cell>
          <cell r="G3348">
            <v>0.11</v>
          </cell>
          <cell r="H3348">
            <v>-7.0000000000000007E-2</v>
          </cell>
          <cell r="I3348">
            <v>0.03</v>
          </cell>
          <cell r="J3348">
            <v>0.17</v>
          </cell>
          <cell r="K3348">
            <v>767.56</v>
          </cell>
          <cell r="L3348">
            <v>-11.39</v>
          </cell>
          <cell r="M3348">
            <v>756.17</v>
          </cell>
          <cell r="N3348">
            <v>0.41</v>
          </cell>
        </row>
        <row r="3349">
          <cell r="A3349" t="str">
            <v>GF1.820Thinned135</v>
          </cell>
          <cell r="B3349" t="str">
            <v xml:space="preserve">GF </v>
          </cell>
          <cell r="C3349">
            <v>1.8</v>
          </cell>
          <cell r="D3349">
            <v>20</v>
          </cell>
          <cell r="E3349" t="str">
            <v>Thinned</v>
          </cell>
          <cell r="F3349" t="str">
            <v>135-140</v>
          </cell>
          <cell r="G3349">
            <v>0.05</v>
          </cell>
          <cell r="H3349">
            <v>-7.0000000000000007E-2</v>
          </cell>
          <cell r="I3349">
            <v>-0.02</v>
          </cell>
          <cell r="J3349">
            <v>-0.08</v>
          </cell>
          <cell r="K3349">
            <v>767.48</v>
          </cell>
          <cell r="L3349">
            <v>-11.45</v>
          </cell>
          <cell r="M3349">
            <v>756.03</v>
          </cell>
          <cell r="N3349">
            <v>0.34</v>
          </cell>
        </row>
        <row r="3350">
          <cell r="A3350" t="str">
            <v>GF1.820Thinned140</v>
          </cell>
          <cell r="B3350" t="str">
            <v xml:space="preserve">GF </v>
          </cell>
          <cell r="C3350">
            <v>1.8</v>
          </cell>
          <cell r="D3350">
            <v>20</v>
          </cell>
          <cell r="E3350" t="str">
            <v>Thinned</v>
          </cell>
          <cell r="F3350" t="str">
            <v>140-145</v>
          </cell>
          <cell r="G3350">
            <v>7.0000000000000007E-2</v>
          </cell>
          <cell r="H3350">
            <v>-0.06</v>
          </cell>
          <cell r="I3350">
            <v>0.01</v>
          </cell>
          <cell r="J3350">
            <v>7.0000000000000007E-2</v>
          </cell>
          <cell r="K3350">
            <v>767.56</v>
          </cell>
          <cell r="L3350">
            <v>-11.5</v>
          </cell>
          <cell r="M3350">
            <v>756.06</v>
          </cell>
          <cell r="N3350">
            <v>0.28999999999999998</v>
          </cell>
        </row>
        <row r="3351">
          <cell r="A3351" t="str">
            <v>GF1.820Thinned145</v>
          </cell>
          <cell r="B3351" t="str">
            <v xml:space="preserve">GF </v>
          </cell>
          <cell r="C3351">
            <v>1.8</v>
          </cell>
          <cell r="D3351">
            <v>20</v>
          </cell>
          <cell r="E3351" t="str">
            <v>Thinned</v>
          </cell>
          <cell r="F3351" t="str">
            <v>145-150</v>
          </cell>
          <cell r="G3351">
            <v>0.02</v>
          </cell>
          <cell r="H3351">
            <v>-0.04</v>
          </cell>
          <cell r="I3351">
            <v>-0.02</v>
          </cell>
          <cell r="J3351">
            <v>-0.1</v>
          </cell>
          <cell r="K3351">
            <v>767.45</v>
          </cell>
          <cell r="L3351">
            <v>-11.54</v>
          </cell>
          <cell r="M3351">
            <v>755.91000000000008</v>
          </cell>
          <cell r="N3351">
            <v>0.25</v>
          </cell>
        </row>
        <row r="3352">
          <cell r="A3352" t="str">
            <v>GF1.820Thinned150</v>
          </cell>
          <cell r="B3352" t="str">
            <v xml:space="preserve">GF </v>
          </cell>
          <cell r="C3352">
            <v>1.8</v>
          </cell>
          <cell r="D3352">
            <v>20</v>
          </cell>
          <cell r="E3352" t="str">
            <v>Thinned</v>
          </cell>
          <cell r="F3352" t="str">
            <v>150-155</v>
          </cell>
          <cell r="G3352">
            <v>0.01</v>
          </cell>
          <cell r="H3352">
            <v>-0.04</v>
          </cell>
          <cell r="I3352">
            <v>-0.03</v>
          </cell>
          <cell r="J3352">
            <v>-0.17</v>
          </cell>
          <cell r="K3352">
            <v>767.28</v>
          </cell>
          <cell r="L3352">
            <v>-11.58</v>
          </cell>
          <cell r="M3352">
            <v>755.69999999999993</v>
          </cell>
          <cell r="N3352">
            <v>0.21</v>
          </cell>
        </row>
        <row r="3353">
          <cell r="A3353" t="str">
            <v>GF1.820Thinned155</v>
          </cell>
          <cell r="B3353" t="str">
            <v xml:space="preserve">GF </v>
          </cell>
          <cell r="C3353">
            <v>1.8</v>
          </cell>
          <cell r="D3353">
            <v>20</v>
          </cell>
          <cell r="E3353" t="str">
            <v>Thinned</v>
          </cell>
          <cell r="F3353" t="str">
            <v>155-160</v>
          </cell>
          <cell r="G3353">
            <v>0</v>
          </cell>
          <cell r="H3353">
            <v>-0.04</v>
          </cell>
          <cell r="I3353">
            <v>-0.04</v>
          </cell>
          <cell r="J3353">
            <v>-0.2</v>
          </cell>
          <cell r="K3353">
            <v>767.09</v>
          </cell>
          <cell r="L3353">
            <v>-11.61</v>
          </cell>
          <cell r="M3353">
            <v>755.48</v>
          </cell>
          <cell r="N3353">
            <v>0.18</v>
          </cell>
        </row>
        <row r="3354">
          <cell r="A3354" t="str">
            <v>GF1.820Thinned160</v>
          </cell>
          <cell r="B3354" t="str">
            <v xml:space="preserve">GF </v>
          </cell>
          <cell r="C3354">
            <v>1.8</v>
          </cell>
          <cell r="D3354">
            <v>20</v>
          </cell>
          <cell r="E3354" t="str">
            <v>Thinned</v>
          </cell>
          <cell r="F3354" t="str">
            <v>160-165</v>
          </cell>
          <cell r="G3354">
            <v>-0.01</v>
          </cell>
          <cell r="H3354">
            <v>-0.03</v>
          </cell>
          <cell r="I3354">
            <v>-0.04</v>
          </cell>
          <cell r="J3354">
            <v>-0.21</v>
          </cell>
          <cell r="K3354">
            <v>766.88</v>
          </cell>
          <cell r="L3354">
            <v>-11.64</v>
          </cell>
          <cell r="M3354">
            <v>755.24</v>
          </cell>
          <cell r="N3354">
            <v>0.15</v>
          </cell>
        </row>
        <row r="3355">
          <cell r="A3355" t="str">
            <v>GF1.820Thinned165</v>
          </cell>
          <cell r="B3355" t="str">
            <v xml:space="preserve">GF </v>
          </cell>
          <cell r="C3355">
            <v>1.8</v>
          </cell>
          <cell r="D3355">
            <v>20</v>
          </cell>
          <cell r="E3355" t="str">
            <v>Thinned</v>
          </cell>
          <cell r="F3355" t="str">
            <v>165-170</v>
          </cell>
          <cell r="G3355">
            <v>-0.02</v>
          </cell>
          <cell r="H3355">
            <v>-0.03</v>
          </cell>
          <cell r="I3355">
            <v>-0.04</v>
          </cell>
          <cell r="J3355">
            <v>-0.21</v>
          </cell>
          <cell r="K3355">
            <v>766.67</v>
          </cell>
          <cell r="L3355">
            <v>-11.66</v>
          </cell>
          <cell r="M3355">
            <v>755.01</v>
          </cell>
          <cell r="N3355">
            <v>0.13</v>
          </cell>
        </row>
        <row r="3356">
          <cell r="A3356" t="str">
            <v>GF1.820Thinned170</v>
          </cell>
          <cell r="B3356" t="str">
            <v xml:space="preserve">GF </v>
          </cell>
          <cell r="C3356">
            <v>1.8</v>
          </cell>
          <cell r="D3356">
            <v>20</v>
          </cell>
          <cell r="E3356" t="str">
            <v>Thinned</v>
          </cell>
          <cell r="F3356" t="str">
            <v>170-175</v>
          </cell>
          <cell r="G3356">
            <v>0.14000000000000001</v>
          </cell>
          <cell r="H3356">
            <v>-0.06</v>
          </cell>
          <cell r="I3356">
            <v>0.08</v>
          </cell>
          <cell r="J3356">
            <v>0.42</v>
          </cell>
          <cell r="K3356">
            <v>767.08</v>
          </cell>
          <cell r="L3356">
            <v>-11.66</v>
          </cell>
          <cell r="M3356">
            <v>755.42000000000007</v>
          </cell>
          <cell r="N3356">
            <v>0</v>
          </cell>
        </row>
        <row r="3357">
          <cell r="A3357" t="str">
            <v>GF1.820Thinned175</v>
          </cell>
          <cell r="B3357" t="str">
            <v xml:space="preserve">GF </v>
          </cell>
          <cell r="C3357">
            <v>1.8</v>
          </cell>
          <cell r="D3357">
            <v>20</v>
          </cell>
          <cell r="E3357" t="str">
            <v>Thinned</v>
          </cell>
          <cell r="F3357" t="str">
            <v>175-180</v>
          </cell>
          <cell r="G3357">
            <v>0.12</v>
          </cell>
          <cell r="H3357">
            <v>-0.03</v>
          </cell>
          <cell r="I3357">
            <v>0.09</v>
          </cell>
          <cell r="J3357">
            <v>0.46</v>
          </cell>
          <cell r="K3357">
            <v>767.54</v>
          </cell>
          <cell r="L3357">
            <v>-11.66</v>
          </cell>
          <cell r="M3357">
            <v>755.88</v>
          </cell>
          <cell r="N3357">
            <v>0</v>
          </cell>
        </row>
        <row r="3358">
          <cell r="A3358" t="str">
            <v>GF1.820Thinned180</v>
          </cell>
          <cell r="B3358" t="str">
            <v xml:space="preserve">GF </v>
          </cell>
          <cell r="C3358">
            <v>1.8</v>
          </cell>
          <cell r="D3358">
            <v>20</v>
          </cell>
          <cell r="E3358" t="str">
            <v>Thinned</v>
          </cell>
          <cell r="F3358" t="str">
            <v>180-185</v>
          </cell>
          <cell r="G3358">
            <v>0.09</v>
          </cell>
          <cell r="H3358">
            <v>-0.01</v>
          </cell>
          <cell r="I3358">
            <v>0.09</v>
          </cell>
          <cell r="J3358">
            <v>0.43</v>
          </cell>
          <cell r="K3358">
            <v>767.97</v>
          </cell>
          <cell r="L3358">
            <v>-11.66</v>
          </cell>
          <cell r="M3358">
            <v>756.31000000000006</v>
          </cell>
          <cell r="N3358">
            <v>0</v>
          </cell>
        </row>
        <row r="3359">
          <cell r="A3359" t="str">
            <v>GF1.820Thinned185</v>
          </cell>
          <cell r="B3359" t="str">
            <v xml:space="preserve">GF </v>
          </cell>
          <cell r="C3359">
            <v>1.8</v>
          </cell>
          <cell r="D3359">
            <v>20</v>
          </cell>
          <cell r="E3359" t="str">
            <v>Thinned</v>
          </cell>
          <cell r="F3359" t="str">
            <v>185-190</v>
          </cell>
          <cell r="G3359">
            <v>0.08</v>
          </cell>
          <cell r="H3359">
            <v>0</v>
          </cell>
          <cell r="I3359">
            <v>0.08</v>
          </cell>
          <cell r="J3359">
            <v>0.38</v>
          </cell>
          <cell r="K3359">
            <v>768.36</v>
          </cell>
          <cell r="L3359">
            <v>-11.66</v>
          </cell>
          <cell r="M3359">
            <v>756.7</v>
          </cell>
          <cell r="N3359">
            <v>0</v>
          </cell>
        </row>
        <row r="3360">
          <cell r="A3360" t="str">
            <v>GF1.820Thinned190</v>
          </cell>
          <cell r="B3360" t="str">
            <v xml:space="preserve">GF </v>
          </cell>
          <cell r="C3360">
            <v>1.8</v>
          </cell>
          <cell r="D3360">
            <v>20</v>
          </cell>
          <cell r="E3360" t="str">
            <v>Thinned</v>
          </cell>
          <cell r="F3360" t="str">
            <v>190-195</v>
          </cell>
          <cell r="G3360">
            <v>0.06</v>
          </cell>
          <cell r="H3360">
            <v>0</v>
          </cell>
          <cell r="I3360">
            <v>7.0000000000000007E-2</v>
          </cell>
          <cell r="J3360">
            <v>0.33</v>
          </cell>
          <cell r="K3360">
            <v>768.69</v>
          </cell>
          <cell r="L3360">
            <v>-11.66</v>
          </cell>
          <cell r="M3360">
            <v>757.03000000000009</v>
          </cell>
          <cell r="N3360">
            <v>0</v>
          </cell>
        </row>
        <row r="3361">
          <cell r="A3361" t="str">
            <v>GF1.820Thinned195</v>
          </cell>
          <cell r="B3361" t="str">
            <v xml:space="preserve">GF </v>
          </cell>
          <cell r="C3361">
            <v>1.8</v>
          </cell>
          <cell r="D3361">
            <v>20</v>
          </cell>
          <cell r="E3361" t="str">
            <v>Thinned</v>
          </cell>
          <cell r="F3361" t="str">
            <v>195-200</v>
          </cell>
          <cell r="G3361">
            <v>0.05</v>
          </cell>
          <cell r="H3361">
            <v>0</v>
          </cell>
          <cell r="I3361">
            <v>0.05</v>
          </cell>
          <cell r="J3361">
            <v>0.27</v>
          </cell>
          <cell r="K3361">
            <v>768.96</v>
          </cell>
          <cell r="L3361">
            <v>-11.66</v>
          </cell>
          <cell r="M3361">
            <v>757.30000000000007</v>
          </cell>
          <cell r="N3361">
            <v>0</v>
          </cell>
        </row>
        <row r="3362">
          <cell r="A3362" t="str">
            <v>GF1.822NO_thin000</v>
          </cell>
          <cell r="B3362" t="str">
            <v xml:space="preserve">GF </v>
          </cell>
          <cell r="C3362">
            <v>1.8</v>
          </cell>
          <cell r="D3362">
            <v>22</v>
          </cell>
          <cell r="E3362" t="str">
            <v>NO_thin</v>
          </cell>
          <cell r="F3362" t="str">
            <v xml:space="preserve">  0-5</v>
          </cell>
          <cell r="G3362">
            <v>1.34</v>
          </cell>
          <cell r="H3362">
            <v>1.07</v>
          </cell>
          <cell r="I3362">
            <v>2.41</v>
          </cell>
          <cell r="J3362">
            <v>12.06</v>
          </cell>
          <cell r="K3362">
            <v>12.06</v>
          </cell>
          <cell r="L3362">
            <v>0</v>
          </cell>
          <cell r="M3362">
            <v>12.06</v>
          </cell>
          <cell r="N3362">
            <v>0</v>
          </cell>
        </row>
        <row r="3363">
          <cell r="A3363" t="str">
            <v>GF1.822NO_thin005</v>
          </cell>
          <cell r="B3363" t="str">
            <v xml:space="preserve">GF </v>
          </cell>
          <cell r="C3363">
            <v>1.8</v>
          </cell>
          <cell r="D3363">
            <v>22</v>
          </cell>
          <cell r="E3363" t="str">
            <v>NO_thin</v>
          </cell>
          <cell r="F3363" t="str">
            <v xml:space="preserve">  5-10</v>
          </cell>
          <cell r="G3363">
            <v>4.09</v>
          </cell>
          <cell r="H3363">
            <v>1.32</v>
          </cell>
          <cell r="I3363">
            <v>5.42</v>
          </cell>
          <cell r="J3363">
            <v>27.08</v>
          </cell>
          <cell r="K3363">
            <v>39.14</v>
          </cell>
          <cell r="L3363">
            <v>0</v>
          </cell>
          <cell r="M3363">
            <v>39.14</v>
          </cell>
          <cell r="N3363">
            <v>0</v>
          </cell>
        </row>
        <row r="3364">
          <cell r="A3364" t="str">
            <v>GF1.822NO_thin010</v>
          </cell>
          <cell r="B3364" t="str">
            <v xml:space="preserve">GF </v>
          </cell>
          <cell r="C3364">
            <v>1.8</v>
          </cell>
          <cell r="D3364">
            <v>22</v>
          </cell>
          <cell r="E3364" t="str">
            <v>NO_thin</v>
          </cell>
          <cell r="F3364" t="str">
            <v xml:space="preserve"> 10-15</v>
          </cell>
          <cell r="G3364">
            <v>12.5</v>
          </cell>
          <cell r="H3364">
            <v>1.33</v>
          </cell>
          <cell r="I3364">
            <v>13.82</v>
          </cell>
          <cell r="J3364">
            <v>69.12</v>
          </cell>
          <cell r="K3364">
            <v>108.26</v>
          </cell>
          <cell r="L3364">
            <v>0</v>
          </cell>
          <cell r="M3364">
            <v>108.26</v>
          </cell>
          <cell r="N3364">
            <v>0</v>
          </cell>
        </row>
        <row r="3365">
          <cell r="A3365" t="str">
            <v>GF1.822NO_thin015</v>
          </cell>
          <cell r="B3365" t="str">
            <v xml:space="preserve">GF </v>
          </cell>
          <cell r="C3365">
            <v>1.8</v>
          </cell>
          <cell r="D3365">
            <v>22</v>
          </cell>
          <cell r="E3365" t="str">
            <v>NO_thin</v>
          </cell>
          <cell r="F3365" t="str">
            <v xml:space="preserve"> 15-20</v>
          </cell>
          <cell r="G3365">
            <v>29.36</v>
          </cell>
          <cell r="H3365">
            <v>3.43</v>
          </cell>
          <cell r="I3365">
            <v>32.79</v>
          </cell>
          <cell r="J3365">
            <v>163.94</v>
          </cell>
          <cell r="K3365">
            <v>272.2</v>
          </cell>
          <cell r="L3365">
            <v>0</v>
          </cell>
          <cell r="M3365">
            <v>272.2</v>
          </cell>
          <cell r="N3365">
            <v>0</v>
          </cell>
        </row>
        <row r="3366">
          <cell r="A3366" t="str">
            <v>GF1.822NO_thin020</v>
          </cell>
          <cell r="B3366" t="str">
            <v xml:space="preserve">GF </v>
          </cell>
          <cell r="C3366">
            <v>1.8</v>
          </cell>
          <cell r="D3366">
            <v>22</v>
          </cell>
          <cell r="E3366" t="str">
            <v>NO_thin</v>
          </cell>
          <cell r="F3366" t="str">
            <v xml:space="preserve"> 20-25</v>
          </cell>
          <cell r="G3366">
            <v>26.22</v>
          </cell>
          <cell r="H3366">
            <v>9.6300000000000008</v>
          </cell>
          <cell r="I3366">
            <v>35.85</v>
          </cell>
          <cell r="J3366">
            <v>179.27</v>
          </cell>
          <cell r="K3366">
            <v>451.48</v>
          </cell>
          <cell r="L3366">
            <v>0</v>
          </cell>
          <cell r="M3366">
            <v>451.48</v>
          </cell>
          <cell r="N3366">
            <v>0</v>
          </cell>
        </row>
        <row r="3367">
          <cell r="A3367" t="str">
            <v>GF1.822NO_thin025</v>
          </cell>
          <cell r="B3367" t="str">
            <v xml:space="preserve">GF </v>
          </cell>
          <cell r="C3367">
            <v>1.8</v>
          </cell>
          <cell r="D3367">
            <v>22</v>
          </cell>
          <cell r="E3367" t="str">
            <v>NO_thin</v>
          </cell>
          <cell r="F3367" t="str">
            <v xml:space="preserve"> 25-30</v>
          </cell>
          <cell r="G3367">
            <v>18.57</v>
          </cell>
          <cell r="H3367">
            <v>7.89</v>
          </cell>
          <cell r="I3367">
            <v>26.46</v>
          </cell>
          <cell r="J3367">
            <v>132.32</v>
          </cell>
          <cell r="K3367">
            <v>583.79999999999995</v>
          </cell>
          <cell r="L3367">
            <v>0</v>
          </cell>
          <cell r="M3367">
            <v>583.79999999999995</v>
          </cell>
          <cell r="N3367">
            <v>0</v>
          </cell>
        </row>
        <row r="3368">
          <cell r="A3368" t="str">
            <v>GF1.822NO_thin030</v>
          </cell>
          <cell r="B3368" t="str">
            <v xml:space="preserve">GF </v>
          </cell>
          <cell r="C3368">
            <v>1.8</v>
          </cell>
          <cell r="D3368">
            <v>22</v>
          </cell>
          <cell r="E3368" t="str">
            <v>NO_thin</v>
          </cell>
          <cell r="F3368" t="str">
            <v xml:space="preserve"> 30-35</v>
          </cell>
          <cell r="G3368">
            <v>19.54</v>
          </cell>
          <cell r="H3368">
            <v>3.55</v>
          </cell>
          <cell r="I3368">
            <v>23.09</v>
          </cell>
          <cell r="J3368">
            <v>115.44</v>
          </cell>
          <cell r="K3368">
            <v>699.23</v>
          </cell>
          <cell r="L3368">
            <v>0</v>
          </cell>
          <cell r="M3368">
            <v>699.23</v>
          </cell>
          <cell r="N3368">
            <v>0</v>
          </cell>
        </row>
        <row r="3369">
          <cell r="A3369" t="str">
            <v>GF1.822NO_thin035</v>
          </cell>
          <cell r="B3369" t="str">
            <v xml:space="preserve">GF </v>
          </cell>
          <cell r="C3369">
            <v>1.8</v>
          </cell>
          <cell r="D3369">
            <v>22</v>
          </cell>
          <cell r="E3369" t="str">
            <v>NO_thin</v>
          </cell>
          <cell r="F3369" t="str">
            <v xml:space="preserve"> 35-40</v>
          </cell>
          <cell r="G3369">
            <v>18.34</v>
          </cell>
          <cell r="H3369">
            <v>1.62</v>
          </cell>
          <cell r="I3369">
            <v>19.97</v>
          </cell>
          <cell r="J3369">
            <v>99.84</v>
          </cell>
          <cell r="K3369">
            <v>799.07</v>
          </cell>
          <cell r="L3369">
            <v>0</v>
          </cell>
          <cell r="M3369">
            <v>799.07</v>
          </cell>
          <cell r="N3369">
            <v>0</v>
          </cell>
        </row>
        <row r="3370">
          <cell r="A3370" t="str">
            <v>GF1.822NO_thin040</v>
          </cell>
          <cell r="B3370" t="str">
            <v xml:space="preserve">GF </v>
          </cell>
          <cell r="C3370">
            <v>1.8</v>
          </cell>
          <cell r="D3370">
            <v>22</v>
          </cell>
          <cell r="E3370" t="str">
            <v>NO_thin</v>
          </cell>
          <cell r="F3370" t="str">
            <v xml:space="preserve"> 40-45</v>
          </cell>
          <cell r="G3370">
            <v>16.43</v>
          </cell>
          <cell r="H3370">
            <v>0.43</v>
          </cell>
          <cell r="I3370">
            <v>16.86</v>
          </cell>
          <cell r="J3370">
            <v>84.28</v>
          </cell>
          <cell r="K3370">
            <v>883.36</v>
          </cell>
          <cell r="L3370">
            <v>0</v>
          </cell>
          <cell r="M3370">
            <v>883.36</v>
          </cell>
          <cell r="N3370">
            <v>0</v>
          </cell>
        </row>
        <row r="3371">
          <cell r="A3371" t="str">
            <v>GF1.822NO_thin045</v>
          </cell>
          <cell r="B3371" t="str">
            <v xml:space="preserve">GF </v>
          </cell>
          <cell r="C3371">
            <v>1.8</v>
          </cell>
          <cell r="D3371">
            <v>22</v>
          </cell>
          <cell r="E3371" t="str">
            <v>NO_thin</v>
          </cell>
          <cell r="F3371" t="str">
            <v xml:space="preserve"> 45-50</v>
          </cell>
          <cell r="G3371">
            <v>14.72</v>
          </cell>
          <cell r="H3371">
            <v>-0.03</v>
          </cell>
          <cell r="I3371">
            <v>14.69</v>
          </cell>
          <cell r="J3371">
            <v>73.430000000000007</v>
          </cell>
          <cell r="K3371">
            <v>956.78</v>
          </cell>
          <cell r="L3371">
            <v>0</v>
          </cell>
          <cell r="M3371">
            <v>956.78</v>
          </cell>
          <cell r="N3371">
            <v>0</v>
          </cell>
        </row>
        <row r="3372">
          <cell r="A3372" t="str">
            <v>GF1.822NO_thin050</v>
          </cell>
          <cell r="B3372" t="str">
            <v xml:space="preserve">GF </v>
          </cell>
          <cell r="C3372">
            <v>1.8</v>
          </cell>
          <cell r="D3372">
            <v>22</v>
          </cell>
          <cell r="E3372" t="str">
            <v>NO_thin</v>
          </cell>
          <cell r="F3372" t="str">
            <v xml:space="preserve"> 50-55</v>
          </cell>
          <cell r="G3372">
            <v>12.99</v>
          </cell>
          <cell r="H3372">
            <v>-0.35</v>
          </cell>
          <cell r="I3372">
            <v>12.64</v>
          </cell>
          <cell r="J3372">
            <v>63.22</v>
          </cell>
          <cell r="K3372">
            <v>1020.01</v>
          </cell>
          <cell r="L3372">
            <v>0</v>
          </cell>
          <cell r="M3372">
            <v>1020.01</v>
          </cell>
          <cell r="N3372">
            <v>0</v>
          </cell>
        </row>
        <row r="3373">
          <cell r="A3373" t="str">
            <v>GF1.822NO_thin055</v>
          </cell>
          <cell r="B3373" t="str">
            <v xml:space="preserve">GF </v>
          </cell>
          <cell r="C3373">
            <v>1.8</v>
          </cell>
          <cell r="D3373">
            <v>22</v>
          </cell>
          <cell r="E3373" t="str">
            <v>NO_thin</v>
          </cell>
          <cell r="F3373" t="str">
            <v xml:space="preserve"> 55-60</v>
          </cell>
          <cell r="G3373">
            <v>11.05</v>
          </cell>
          <cell r="H3373">
            <v>-0.69</v>
          </cell>
          <cell r="I3373">
            <v>10.36</v>
          </cell>
          <cell r="J3373">
            <v>51.81</v>
          </cell>
          <cell r="K3373">
            <v>1071.81</v>
          </cell>
          <cell r="L3373">
            <v>0</v>
          </cell>
          <cell r="M3373">
            <v>1071.81</v>
          </cell>
          <cell r="N3373">
            <v>0</v>
          </cell>
        </row>
        <row r="3374">
          <cell r="A3374" t="str">
            <v>GF1.822NO_thin060</v>
          </cell>
          <cell r="B3374" t="str">
            <v xml:space="preserve">GF </v>
          </cell>
          <cell r="C3374">
            <v>1.8</v>
          </cell>
          <cell r="D3374">
            <v>22</v>
          </cell>
          <cell r="E3374" t="str">
            <v>NO_thin</v>
          </cell>
          <cell r="F3374" t="str">
            <v xml:space="preserve"> 60-65</v>
          </cell>
          <cell r="G3374">
            <v>9.1300000000000008</v>
          </cell>
          <cell r="H3374">
            <v>-0.96</v>
          </cell>
          <cell r="I3374">
            <v>8.17</v>
          </cell>
          <cell r="J3374">
            <v>40.840000000000003</v>
          </cell>
          <cell r="K3374">
            <v>1112.6600000000001</v>
          </cell>
          <cell r="L3374">
            <v>0</v>
          </cell>
          <cell r="M3374">
            <v>1112.6600000000001</v>
          </cell>
          <cell r="N3374">
            <v>0</v>
          </cell>
        </row>
        <row r="3375">
          <cell r="A3375" t="str">
            <v>GF1.822NO_thin065</v>
          </cell>
          <cell r="B3375" t="str">
            <v xml:space="preserve">GF </v>
          </cell>
          <cell r="C3375">
            <v>1.8</v>
          </cell>
          <cell r="D3375">
            <v>22</v>
          </cell>
          <cell r="E3375" t="str">
            <v>NO_thin</v>
          </cell>
          <cell r="F3375" t="str">
            <v xml:space="preserve"> 65-70</v>
          </cell>
          <cell r="G3375">
            <v>7.7</v>
          </cell>
          <cell r="H3375">
            <v>-1.21</v>
          </cell>
          <cell r="I3375">
            <v>6.48</v>
          </cell>
          <cell r="J3375">
            <v>32.409999999999997</v>
          </cell>
          <cell r="K3375">
            <v>1145.07</v>
          </cell>
          <cell r="L3375">
            <v>0</v>
          </cell>
          <cell r="M3375">
            <v>1145.07</v>
          </cell>
          <cell r="N3375">
            <v>0</v>
          </cell>
        </row>
        <row r="3376">
          <cell r="A3376" t="str">
            <v>GF1.822NO_thin070</v>
          </cell>
          <cell r="B3376" t="str">
            <v xml:space="preserve">GF </v>
          </cell>
          <cell r="C3376">
            <v>1.8</v>
          </cell>
          <cell r="D3376">
            <v>22</v>
          </cell>
          <cell r="E3376" t="str">
            <v>NO_thin</v>
          </cell>
          <cell r="F3376" t="str">
            <v xml:space="preserve"> 70-75</v>
          </cell>
          <cell r="G3376">
            <v>6.43</v>
          </cell>
          <cell r="H3376">
            <v>-0.73</v>
          </cell>
          <cell r="I3376">
            <v>5.7</v>
          </cell>
          <cell r="J3376">
            <v>28.52</v>
          </cell>
          <cell r="K3376">
            <v>1173.5899999999999</v>
          </cell>
          <cell r="L3376">
            <v>0</v>
          </cell>
          <cell r="M3376">
            <v>1173.5899999999999</v>
          </cell>
          <cell r="N3376">
            <v>0</v>
          </cell>
        </row>
        <row r="3377">
          <cell r="A3377" t="str">
            <v>GF1.822NO_thin075</v>
          </cell>
          <cell r="B3377" t="str">
            <v xml:space="preserve">GF </v>
          </cell>
          <cell r="C3377">
            <v>1.8</v>
          </cell>
          <cell r="D3377">
            <v>22</v>
          </cell>
          <cell r="E3377" t="str">
            <v>NO_thin</v>
          </cell>
          <cell r="F3377" t="str">
            <v xml:space="preserve"> 75-80</v>
          </cell>
          <cell r="G3377">
            <v>5.18</v>
          </cell>
          <cell r="H3377">
            <v>-0.98</v>
          </cell>
          <cell r="I3377">
            <v>4.2</v>
          </cell>
          <cell r="J3377">
            <v>20.98</v>
          </cell>
          <cell r="K3377">
            <v>1194.57</v>
          </cell>
          <cell r="L3377">
            <v>0</v>
          </cell>
          <cell r="M3377">
            <v>1194.57</v>
          </cell>
          <cell r="N3377">
            <v>0</v>
          </cell>
        </row>
        <row r="3378">
          <cell r="A3378" t="str">
            <v>GF1.822NO_thin080</v>
          </cell>
          <cell r="B3378" t="str">
            <v xml:space="preserve">GF </v>
          </cell>
          <cell r="C3378">
            <v>1.8</v>
          </cell>
          <cell r="D3378">
            <v>22</v>
          </cell>
          <cell r="E3378" t="str">
            <v>NO_thin</v>
          </cell>
          <cell r="F3378" t="str">
            <v xml:space="preserve"> 80-85</v>
          </cell>
          <cell r="G3378">
            <v>4.0599999999999996</v>
          </cell>
          <cell r="H3378">
            <v>-0.94</v>
          </cell>
          <cell r="I3378">
            <v>3.12</v>
          </cell>
          <cell r="J3378">
            <v>15.61</v>
          </cell>
          <cell r="K3378">
            <v>1210.18</v>
          </cell>
          <cell r="L3378">
            <v>0</v>
          </cell>
          <cell r="M3378">
            <v>1210.18</v>
          </cell>
          <cell r="N3378">
            <v>0</v>
          </cell>
        </row>
        <row r="3379">
          <cell r="A3379" t="str">
            <v>GF1.822NO_thin085</v>
          </cell>
          <cell r="B3379" t="str">
            <v xml:space="preserve">GF </v>
          </cell>
          <cell r="C3379">
            <v>1.8</v>
          </cell>
          <cell r="D3379">
            <v>22</v>
          </cell>
          <cell r="E3379" t="str">
            <v>NO_thin</v>
          </cell>
          <cell r="F3379" t="str">
            <v xml:space="preserve"> 85-90</v>
          </cell>
          <cell r="G3379">
            <v>3.29</v>
          </cell>
          <cell r="H3379">
            <v>-0.78</v>
          </cell>
          <cell r="I3379">
            <v>2.5099999999999998</v>
          </cell>
          <cell r="J3379">
            <v>12.54</v>
          </cell>
          <cell r="K3379">
            <v>1222.72</v>
          </cell>
          <cell r="L3379">
            <v>0</v>
          </cell>
          <cell r="M3379">
            <v>1222.72</v>
          </cell>
          <cell r="N3379">
            <v>0</v>
          </cell>
        </row>
        <row r="3380">
          <cell r="A3380" t="str">
            <v>GF1.822NO_thin090</v>
          </cell>
          <cell r="B3380" t="str">
            <v xml:space="preserve">GF </v>
          </cell>
          <cell r="C3380">
            <v>1.8</v>
          </cell>
          <cell r="D3380">
            <v>22</v>
          </cell>
          <cell r="E3380" t="str">
            <v>NO_thin</v>
          </cell>
          <cell r="F3380" t="str">
            <v xml:space="preserve"> 90-95</v>
          </cell>
          <cell r="G3380">
            <v>2.67</v>
          </cell>
          <cell r="H3380">
            <v>-0.66</v>
          </cell>
          <cell r="I3380">
            <v>2.0099999999999998</v>
          </cell>
          <cell r="J3380">
            <v>10.039999999999999</v>
          </cell>
          <cell r="K3380">
            <v>1232.76</v>
          </cell>
          <cell r="L3380">
            <v>0</v>
          </cell>
          <cell r="M3380">
            <v>1232.76</v>
          </cell>
          <cell r="N3380">
            <v>0</v>
          </cell>
        </row>
        <row r="3381">
          <cell r="A3381" t="str">
            <v>GF1.822NO_thin095</v>
          </cell>
          <cell r="B3381" t="str">
            <v xml:space="preserve">GF </v>
          </cell>
          <cell r="C3381">
            <v>1.8</v>
          </cell>
          <cell r="D3381">
            <v>22</v>
          </cell>
          <cell r="E3381" t="str">
            <v>NO_thin</v>
          </cell>
          <cell r="F3381" t="str">
            <v xml:space="preserve"> 95-100</v>
          </cell>
          <cell r="G3381">
            <v>2.21</v>
          </cell>
          <cell r="H3381">
            <v>-0.55000000000000004</v>
          </cell>
          <cell r="I3381">
            <v>1.65</v>
          </cell>
          <cell r="J3381">
            <v>8.27</v>
          </cell>
          <cell r="K3381">
            <v>1241.03</v>
          </cell>
          <cell r="L3381">
            <v>0</v>
          </cell>
          <cell r="M3381">
            <v>1241.03</v>
          </cell>
          <cell r="N3381">
            <v>0</v>
          </cell>
        </row>
        <row r="3382">
          <cell r="A3382" t="str">
            <v>GF1.822NO_thin100</v>
          </cell>
          <cell r="B3382" t="str">
            <v xml:space="preserve">GF </v>
          </cell>
          <cell r="C3382">
            <v>1.8</v>
          </cell>
          <cell r="D3382">
            <v>22</v>
          </cell>
          <cell r="E3382" t="str">
            <v>NO_thin</v>
          </cell>
          <cell r="F3382" t="str">
            <v>100-105</v>
          </cell>
          <cell r="G3382">
            <v>1.82</v>
          </cell>
          <cell r="H3382">
            <v>-0.45</v>
          </cell>
          <cell r="I3382">
            <v>1.37</v>
          </cell>
          <cell r="J3382">
            <v>6.85</v>
          </cell>
          <cell r="K3382">
            <v>1247.8800000000001</v>
          </cell>
          <cell r="L3382">
            <v>0</v>
          </cell>
          <cell r="M3382">
            <v>1247.8800000000001</v>
          </cell>
          <cell r="N3382">
            <v>0</v>
          </cell>
        </row>
        <row r="3383">
          <cell r="A3383" t="str">
            <v>GF1.822NO_thin105</v>
          </cell>
          <cell r="B3383" t="str">
            <v xml:space="preserve">GF </v>
          </cell>
          <cell r="C3383">
            <v>1.8</v>
          </cell>
          <cell r="D3383">
            <v>22</v>
          </cell>
          <cell r="E3383" t="str">
            <v>NO_thin</v>
          </cell>
          <cell r="F3383" t="str">
            <v>105-110</v>
          </cell>
          <cell r="G3383">
            <v>1.48</v>
          </cell>
          <cell r="H3383">
            <v>-0.37</v>
          </cell>
          <cell r="I3383">
            <v>1.1000000000000001</v>
          </cell>
          <cell r="J3383">
            <v>5.52</v>
          </cell>
          <cell r="K3383">
            <v>1253.4000000000001</v>
          </cell>
          <cell r="L3383">
            <v>0</v>
          </cell>
          <cell r="M3383">
            <v>1253.4000000000001</v>
          </cell>
          <cell r="N3383">
            <v>0</v>
          </cell>
        </row>
        <row r="3384">
          <cell r="A3384" t="str">
            <v>GF1.822NO_thin110</v>
          </cell>
          <cell r="B3384" t="str">
            <v xml:space="preserve">GF </v>
          </cell>
          <cell r="C3384">
            <v>1.8</v>
          </cell>
          <cell r="D3384">
            <v>22</v>
          </cell>
          <cell r="E3384" t="str">
            <v>NO_thin</v>
          </cell>
          <cell r="F3384" t="str">
            <v>110-115</v>
          </cell>
          <cell r="G3384">
            <v>1.21</v>
          </cell>
          <cell r="H3384">
            <v>-0.31</v>
          </cell>
          <cell r="I3384">
            <v>0.89</v>
          </cell>
          <cell r="J3384">
            <v>4.46</v>
          </cell>
          <cell r="K3384">
            <v>1257.8599999999999</v>
          </cell>
          <cell r="L3384">
            <v>0</v>
          </cell>
          <cell r="M3384">
            <v>1257.8599999999999</v>
          </cell>
          <cell r="N3384">
            <v>0</v>
          </cell>
        </row>
        <row r="3385">
          <cell r="A3385" t="str">
            <v>GF1.822NO_thin115</v>
          </cell>
          <cell r="B3385" t="str">
            <v xml:space="preserve">GF </v>
          </cell>
          <cell r="C3385">
            <v>1.8</v>
          </cell>
          <cell r="D3385">
            <v>22</v>
          </cell>
          <cell r="E3385" t="str">
            <v>NO_thin</v>
          </cell>
          <cell r="F3385" t="str">
            <v>115-120</v>
          </cell>
          <cell r="G3385">
            <v>0.97</v>
          </cell>
          <cell r="H3385">
            <v>-0.26</v>
          </cell>
          <cell r="I3385">
            <v>0.71</v>
          </cell>
          <cell r="J3385">
            <v>3.57</v>
          </cell>
          <cell r="K3385">
            <v>1261.43</v>
          </cell>
          <cell r="L3385">
            <v>0</v>
          </cell>
          <cell r="M3385">
            <v>1261.43</v>
          </cell>
          <cell r="N3385">
            <v>0</v>
          </cell>
        </row>
        <row r="3386">
          <cell r="A3386" t="str">
            <v>GF1.822NO_thin120</v>
          </cell>
          <cell r="B3386" t="str">
            <v xml:space="preserve">GF </v>
          </cell>
          <cell r="C3386">
            <v>1.8</v>
          </cell>
          <cell r="D3386">
            <v>22</v>
          </cell>
          <cell r="E3386" t="str">
            <v>NO_thin</v>
          </cell>
          <cell r="F3386" t="str">
            <v>120-125</v>
          </cell>
          <cell r="G3386">
            <v>0.81</v>
          </cell>
          <cell r="H3386">
            <v>-0.21</v>
          </cell>
          <cell r="I3386">
            <v>0.6</v>
          </cell>
          <cell r="J3386">
            <v>2.98</v>
          </cell>
          <cell r="K3386">
            <v>1264.4100000000001</v>
          </cell>
          <cell r="L3386">
            <v>0</v>
          </cell>
          <cell r="M3386">
            <v>1264.4100000000001</v>
          </cell>
          <cell r="N3386">
            <v>0</v>
          </cell>
        </row>
        <row r="3387">
          <cell r="A3387" t="str">
            <v>GF1.822NO_thin125</v>
          </cell>
          <cell r="B3387" t="str">
            <v xml:space="preserve">GF </v>
          </cell>
          <cell r="C3387">
            <v>1.8</v>
          </cell>
          <cell r="D3387">
            <v>22</v>
          </cell>
          <cell r="E3387" t="str">
            <v>NO_thin</v>
          </cell>
          <cell r="F3387" t="str">
            <v>125-130</v>
          </cell>
          <cell r="G3387">
            <v>0.64</v>
          </cell>
          <cell r="H3387">
            <v>-0.17</v>
          </cell>
          <cell r="I3387">
            <v>0.47</v>
          </cell>
          <cell r="J3387">
            <v>2.34</v>
          </cell>
          <cell r="K3387">
            <v>1266.75</v>
          </cell>
          <cell r="L3387">
            <v>0</v>
          </cell>
          <cell r="M3387">
            <v>1266.75</v>
          </cell>
          <cell r="N3387">
            <v>0</v>
          </cell>
        </row>
        <row r="3388">
          <cell r="A3388" t="str">
            <v>GF1.822NO_thin130</v>
          </cell>
          <cell r="B3388" t="str">
            <v xml:space="preserve">GF </v>
          </cell>
          <cell r="C3388">
            <v>1.8</v>
          </cell>
          <cell r="D3388">
            <v>22</v>
          </cell>
          <cell r="E3388" t="str">
            <v>NO_thin</v>
          </cell>
          <cell r="F3388" t="str">
            <v>130-135</v>
          </cell>
          <cell r="G3388">
            <v>0.53</v>
          </cell>
          <cell r="H3388">
            <v>-0.15</v>
          </cell>
          <cell r="I3388">
            <v>0.38</v>
          </cell>
          <cell r="J3388">
            <v>1.92</v>
          </cell>
          <cell r="K3388">
            <v>1268.67</v>
          </cell>
          <cell r="L3388">
            <v>0</v>
          </cell>
          <cell r="M3388">
            <v>1268.67</v>
          </cell>
          <cell r="N3388">
            <v>0</v>
          </cell>
        </row>
        <row r="3389">
          <cell r="A3389" t="str">
            <v>GF1.822NO_thin135</v>
          </cell>
          <cell r="B3389" t="str">
            <v xml:space="preserve">GF </v>
          </cell>
          <cell r="C3389">
            <v>1.8</v>
          </cell>
          <cell r="D3389">
            <v>22</v>
          </cell>
          <cell r="E3389" t="str">
            <v>NO_thin</v>
          </cell>
          <cell r="F3389" t="str">
            <v>135-140</v>
          </cell>
          <cell r="G3389">
            <v>0.42</v>
          </cell>
          <cell r="H3389">
            <v>-0.12</v>
          </cell>
          <cell r="I3389">
            <v>0.3</v>
          </cell>
          <cell r="J3389">
            <v>1.49</v>
          </cell>
          <cell r="K3389">
            <v>1270.1600000000001</v>
          </cell>
          <cell r="L3389">
            <v>0</v>
          </cell>
          <cell r="M3389">
            <v>1270.1600000000001</v>
          </cell>
          <cell r="N3389">
            <v>0</v>
          </cell>
        </row>
        <row r="3390">
          <cell r="A3390" t="str">
            <v>GF1.822NO_thin140</v>
          </cell>
          <cell r="B3390" t="str">
            <v xml:space="preserve">GF </v>
          </cell>
          <cell r="C3390">
            <v>1.8</v>
          </cell>
          <cell r="D3390">
            <v>22</v>
          </cell>
          <cell r="E3390" t="str">
            <v>NO_thin</v>
          </cell>
          <cell r="F3390" t="str">
            <v>140-145</v>
          </cell>
          <cell r="G3390">
            <v>0.36</v>
          </cell>
          <cell r="H3390">
            <v>-0.09</v>
          </cell>
          <cell r="I3390">
            <v>0.26</v>
          </cell>
          <cell r="J3390">
            <v>1.32</v>
          </cell>
          <cell r="K3390">
            <v>1271.48</v>
          </cell>
          <cell r="L3390">
            <v>0</v>
          </cell>
          <cell r="M3390">
            <v>1271.48</v>
          </cell>
          <cell r="N3390">
            <v>0</v>
          </cell>
        </row>
        <row r="3391">
          <cell r="A3391" t="str">
            <v>GF1.822NO_thin145</v>
          </cell>
          <cell r="B3391" t="str">
            <v xml:space="preserve">GF </v>
          </cell>
          <cell r="C3391">
            <v>1.8</v>
          </cell>
          <cell r="D3391">
            <v>22</v>
          </cell>
          <cell r="E3391" t="str">
            <v>NO_thin</v>
          </cell>
          <cell r="F3391" t="str">
            <v>145-150</v>
          </cell>
          <cell r="G3391">
            <v>0.28999999999999998</v>
          </cell>
          <cell r="H3391">
            <v>-0.08</v>
          </cell>
          <cell r="I3391">
            <v>0.21</v>
          </cell>
          <cell r="J3391">
            <v>1.03</v>
          </cell>
          <cell r="K3391">
            <v>1272.52</v>
          </cell>
          <cell r="L3391">
            <v>0</v>
          </cell>
          <cell r="M3391">
            <v>1272.52</v>
          </cell>
          <cell r="N3391">
            <v>0</v>
          </cell>
        </row>
        <row r="3392">
          <cell r="A3392" t="str">
            <v>GF1.822NO_thin150</v>
          </cell>
          <cell r="B3392" t="str">
            <v xml:space="preserve">GF </v>
          </cell>
          <cell r="C3392">
            <v>1.8</v>
          </cell>
          <cell r="D3392">
            <v>22</v>
          </cell>
          <cell r="E3392" t="str">
            <v>NO_thin</v>
          </cell>
          <cell r="F3392" t="str">
            <v>150-155</v>
          </cell>
          <cell r="G3392">
            <v>0.23</v>
          </cell>
          <cell r="H3392">
            <v>-7.0000000000000007E-2</v>
          </cell>
          <cell r="I3392">
            <v>0.16</v>
          </cell>
          <cell r="J3392">
            <v>0.79</v>
          </cell>
          <cell r="K3392">
            <v>1273.31</v>
          </cell>
          <cell r="L3392">
            <v>0</v>
          </cell>
          <cell r="M3392">
            <v>1273.31</v>
          </cell>
          <cell r="N3392">
            <v>0</v>
          </cell>
        </row>
        <row r="3393">
          <cell r="A3393" t="str">
            <v>GF1.822NO_thin155</v>
          </cell>
          <cell r="B3393" t="str">
            <v xml:space="preserve">GF </v>
          </cell>
          <cell r="C3393">
            <v>1.8</v>
          </cell>
          <cell r="D3393">
            <v>22</v>
          </cell>
          <cell r="E3393" t="str">
            <v>NO_thin</v>
          </cell>
          <cell r="F3393" t="str">
            <v>155-160</v>
          </cell>
          <cell r="G3393">
            <v>0.17</v>
          </cell>
          <cell r="H3393">
            <v>-0.06</v>
          </cell>
          <cell r="I3393">
            <v>0.11</v>
          </cell>
          <cell r="J3393">
            <v>0.56999999999999995</v>
          </cell>
          <cell r="K3393">
            <v>1273.8800000000001</v>
          </cell>
          <cell r="L3393">
            <v>0</v>
          </cell>
          <cell r="M3393">
            <v>1273.8800000000001</v>
          </cell>
          <cell r="N3393">
            <v>0</v>
          </cell>
        </row>
        <row r="3394">
          <cell r="A3394" t="str">
            <v>GF1.822NO_thin160</v>
          </cell>
          <cell r="B3394" t="str">
            <v xml:space="preserve">GF </v>
          </cell>
          <cell r="C3394">
            <v>1.8</v>
          </cell>
          <cell r="D3394">
            <v>22</v>
          </cell>
          <cell r="E3394" t="str">
            <v>NO_thin</v>
          </cell>
          <cell r="F3394" t="str">
            <v>160-165</v>
          </cell>
          <cell r="G3394">
            <v>0.18</v>
          </cell>
          <cell r="H3394">
            <v>-0.05</v>
          </cell>
          <cell r="I3394">
            <v>0.14000000000000001</v>
          </cell>
          <cell r="J3394">
            <v>0.69</v>
          </cell>
          <cell r="K3394">
            <v>1274.56</v>
          </cell>
          <cell r="L3394">
            <v>0</v>
          </cell>
          <cell r="M3394">
            <v>1274.56</v>
          </cell>
          <cell r="N3394">
            <v>0</v>
          </cell>
        </row>
        <row r="3395">
          <cell r="A3395" t="str">
            <v>GF1.822NO_thin165</v>
          </cell>
          <cell r="B3395" t="str">
            <v xml:space="preserve">GF </v>
          </cell>
          <cell r="C3395">
            <v>1.8</v>
          </cell>
          <cell r="D3395">
            <v>22</v>
          </cell>
          <cell r="E3395" t="str">
            <v>NO_thin</v>
          </cell>
          <cell r="F3395" t="str">
            <v>165-170</v>
          </cell>
          <cell r="G3395">
            <v>0.11</v>
          </cell>
          <cell r="H3395">
            <v>-0.04</v>
          </cell>
          <cell r="I3395">
            <v>7.0000000000000007E-2</v>
          </cell>
          <cell r="J3395">
            <v>0.34</v>
          </cell>
          <cell r="K3395">
            <v>1274.9000000000001</v>
          </cell>
          <cell r="L3395">
            <v>0</v>
          </cell>
          <cell r="M3395">
            <v>1274.9000000000001</v>
          </cell>
          <cell r="N3395">
            <v>0</v>
          </cell>
        </row>
        <row r="3396">
          <cell r="A3396" t="str">
            <v>GF1.822NO_thin170</v>
          </cell>
          <cell r="B3396" t="str">
            <v xml:space="preserve">GF </v>
          </cell>
          <cell r="C3396">
            <v>1.8</v>
          </cell>
          <cell r="D3396">
            <v>22</v>
          </cell>
          <cell r="E3396" t="str">
            <v>NO_thin</v>
          </cell>
          <cell r="F3396" t="str">
            <v>170-175</v>
          </cell>
          <cell r="G3396">
            <v>7.0000000000000007E-2</v>
          </cell>
          <cell r="H3396">
            <v>-0.03</v>
          </cell>
          <cell r="I3396">
            <v>0.04</v>
          </cell>
          <cell r="J3396">
            <v>0.19</v>
          </cell>
          <cell r="K3396">
            <v>1275.0899999999999</v>
          </cell>
          <cell r="L3396">
            <v>0</v>
          </cell>
          <cell r="M3396">
            <v>1275.0899999999999</v>
          </cell>
          <cell r="N3396">
            <v>0</v>
          </cell>
        </row>
        <row r="3397">
          <cell r="A3397" t="str">
            <v>GF1.822NO_thin175</v>
          </cell>
          <cell r="B3397" t="str">
            <v xml:space="preserve">GF </v>
          </cell>
          <cell r="C3397">
            <v>1.8</v>
          </cell>
          <cell r="D3397">
            <v>22</v>
          </cell>
          <cell r="E3397" t="str">
            <v>NO_thin</v>
          </cell>
          <cell r="F3397" t="str">
            <v>175-180</v>
          </cell>
          <cell r="G3397">
            <v>0.08</v>
          </cell>
          <cell r="H3397">
            <v>-0.02</v>
          </cell>
          <cell r="I3397">
            <v>0.06</v>
          </cell>
          <cell r="J3397">
            <v>0.28000000000000003</v>
          </cell>
          <cell r="K3397">
            <v>1275.3699999999999</v>
          </cell>
          <cell r="L3397">
            <v>0</v>
          </cell>
          <cell r="M3397">
            <v>1275.3699999999999</v>
          </cell>
          <cell r="N3397">
            <v>0</v>
          </cell>
        </row>
        <row r="3398">
          <cell r="A3398" t="str">
            <v>GF1.822NO_thin180</v>
          </cell>
          <cell r="B3398" t="str">
            <v xml:space="preserve">GF </v>
          </cell>
          <cell r="C3398">
            <v>1.8</v>
          </cell>
          <cell r="D3398">
            <v>22</v>
          </cell>
          <cell r="E3398" t="str">
            <v>NO_thin</v>
          </cell>
          <cell r="F3398" t="str">
            <v>180-185</v>
          </cell>
          <cell r="G3398">
            <v>0.09</v>
          </cell>
          <cell r="H3398">
            <v>-0.02</v>
          </cell>
          <cell r="I3398">
            <v>7.0000000000000007E-2</v>
          </cell>
          <cell r="J3398">
            <v>0.36</v>
          </cell>
          <cell r="K3398">
            <v>1275.73</v>
          </cell>
          <cell r="L3398">
            <v>0</v>
          </cell>
          <cell r="M3398">
            <v>1275.73</v>
          </cell>
          <cell r="N3398">
            <v>0</v>
          </cell>
        </row>
        <row r="3399">
          <cell r="A3399" t="str">
            <v>GF1.822NO_thin185</v>
          </cell>
          <cell r="B3399" t="str">
            <v xml:space="preserve">GF </v>
          </cell>
          <cell r="C3399">
            <v>1.8</v>
          </cell>
          <cell r="D3399">
            <v>22</v>
          </cell>
          <cell r="E3399" t="str">
            <v>NO_thin</v>
          </cell>
          <cell r="F3399" t="str">
            <v>185-190</v>
          </cell>
          <cell r="G3399">
            <v>0.08</v>
          </cell>
          <cell r="H3399">
            <v>-0.02</v>
          </cell>
          <cell r="I3399">
            <v>0.06</v>
          </cell>
          <cell r="J3399">
            <v>0.3</v>
          </cell>
          <cell r="K3399">
            <v>1276.04</v>
          </cell>
          <cell r="L3399">
            <v>0</v>
          </cell>
          <cell r="M3399">
            <v>1276.04</v>
          </cell>
          <cell r="N3399">
            <v>0</v>
          </cell>
        </row>
        <row r="3400">
          <cell r="A3400" t="str">
            <v>GF1.822NO_thin190</v>
          </cell>
          <cell r="B3400" t="str">
            <v xml:space="preserve">GF </v>
          </cell>
          <cell r="C3400">
            <v>1.8</v>
          </cell>
          <cell r="D3400">
            <v>22</v>
          </cell>
          <cell r="E3400" t="str">
            <v>NO_thin</v>
          </cell>
          <cell r="F3400" t="str">
            <v>190-195</v>
          </cell>
          <cell r="G3400">
            <v>7.0000000000000007E-2</v>
          </cell>
          <cell r="H3400">
            <v>-0.01</v>
          </cell>
          <cell r="I3400">
            <v>0.06</v>
          </cell>
          <cell r="J3400">
            <v>0.28000000000000003</v>
          </cell>
          <cell r="K3400">
            <v>1276.32</v>
          </cell>
          <cell r="L3400">
            <v>0</v>
          </cell>
          <cell r="M3400">
            <v>1276.32</v>
          </cell>
          <cell r="N3400">
            <v>0</v>
          </cell>
        </row>
        <row r="3401">
          <cell r="A3401" t="str">
            <v>GF1.822NO_thin195</v>
          </cell>
          <cell r="B3401" t="str">
            <v xml:space="preserve">GF </v>
          </cell>
          <cell r="C3401">
            <v>1.8</v>
          </cell>
          <cell r="D3401">
            <v>22</v>
          </cell>
          <cell r="E3401" t="str">
            <v>NO_thin</v>
          </cell>
          <cell r="F3401" t="str">
            <v>195-200</v>
          </cell>
          <cell r="G3401">
            <v>0.02</v>
          </cell>
          <cell r="H3401">
            <v>-0.01</v>
          </cell>
          <cell r="I3401">
            <v>0</v>
          </cell>
          <cell r="J3401">
            <v>0.02</v>
          </cell>
          <cell r="K3401">
            <v>1276.3399999999999</v>
          </cell>
          <cell r="L3401">
            <v>0</v>
          </cell>
          <cell r="M3401">
            <v>1276.3399999999999</v>
          </cell>
          <cell r="N3401">
            <v>0</v>
          </cell>
        </row>
        <row r="3402">
          <cell r="A3402" t="str">
            <v>GF1.822Thinned000</v>
          </cell>
          <cell r="B3402" t="str">
            <v xml:space="preserve">GF </v>
          </cell>
          <cell r="C3402">
            <v>1.8</v>
          </cell>
          <cell r="D3402">
            <v>22</v>
          </cell>
          <cell r="E3402" t="str">
            <v>Thinned</v>
          </cell>
          <cell r="F3402" t="str">
            <v xml:space="preserve">  0-5</v>
          </cell>
          <cell r="G3402">
            <v>1.34</v>
          </cell>
          <cell r="H3402">
            <v>1.07</v>
          </cell>
          <cell r="I3402">
            <v>2.41</v>
          </cell>
          <cell r="J3402">
            <v>12.06</v>
          </cell>
          <cell r="K3402">
            <v>12.06</v>
          </cell>
          <cell r="L3402">
            <v>0</v>
          </cell>
          <cell r="M3402">
            <v>12.06</v>
          </cell>
          <cell r="N3402">
            <v>0</v>
          </cell>
        </row>
        <row r="3403">
          <cell r="A3403" t="str">
            <v>GF1.822Thinned005</v>
          </cell>
          <cell r="B3403" t="str">
            <v xml:space="preserve">GF </v>
          </cell>
          <cell r="C3403">
            <v>1.8</v>
          </cell>
          <cell r="D3403">
            <v>22</v>
          </cell>
          <cell r="E3403" t="str">
            <v>Thinned</v>
          </cell>
          <cell r="F3403" t="str">
            <v xml:space="preserve">  5-10</v>
          </cell>
          <cell r="G3403">
            <v>4.09</v>
          </cell>
          <cell r="H3403">
            <v>1.32</v>
          </cell>
          <cell r="I3403">
            <v>5.42</v>
          </cell>
          <cell r="J3403">
            <v>27.08</v>
          </cell>
          <cell r="K3403">
            <v>39.14</v>
          </cell>
          <cell r="L3403">
            <v>0</v>
          </cell>
          <cell r="M3403">
            <v>39.14</v>
          </cell>
          <cell r="N3403">
            <v>0</v>
          </cell>
        </row>
        <row r="3404">
          <cell r="A3404" t="str">
            <v>GF1.822Thinned010</v>
          </cell>
          <cell r="B3404" t="str">
            <v xml:space="preserve">GF </v>
          </cell>
          <cell r="C3404">
            <v>1.8</v>
          </cell>
          <cell r="D3404">
            <v>22</v>
          </cell>
          <cell r="E3404" t="str">
            <v>Thinned</v>
          </cell>
          <cell r="F3404" t="str">
            <v xml:space="preserve"> 10-15</v>
          </cell>
          <cell r="G3404">
            <v>12.5</v>
          </cell>
          <cell r="H3404">
            <v>1.33</v>
          </cell>
          <cell r="I3404">
            <v>13.82</v>
          </cell>
          <cell r="J3404">
            <v>69.12</v>
          </cell>
          <cell r="K3404">
            <v>108.26</v>
          </cell>
          <cell r="L3404">
            <v>0</v>
          </cell>
          <cell r="M3404">
            <v>108.26</v>
          </cell>
          <cell r="N3404">
            <v>0</v>
          </cell>
        </row>
        <row r="3405">
          <cell r="A3405" t="str">
            <v>GF1.822Thinned015</v>
          </cell>
          <cell r="B3405" t="str">
            <v xml:space="preserve">GF </v>
          </cell>
          <cell r="C3405">
            <v>1.8</v>
          </cell>
          <cell r="D3405">
            <v>22</v>
          </cell>
          <cell r="E3405" t="str">
            <v>Thinned</v>
          </cell>
          <cell r="F3405" t="str">
            <v xml:space="preserve"> 15-20</v>
          </cell>
          <cell r="G3405">
            <v>29.36</v>
          </cell>
          <cell r="H3405">
            <v>3.43</v>
          </cell>
          <cell r="I3405">
            <v>32.79</v>
          </cell>
          <cell r="J3405">
            <v>163.94</v>
          </cell>
          <cell r="K3405">
            <v>272.2</v>
          </cell>
          <cell r="L3405">
            <v>0</v>
          </cell>
          <cell r="M3405">
            <v>272.2</v>
          </cell>
          <cell r="N3405">
            <v>0</v>
          </cell>
        </row>
        <row r="3406">
          <cell r="A3406" t="str">
            <v>GF1.822Thinned020</v>
          </cell>
          <cell r="B3406" t="str">
            <v xml:space="preserve">GF </v>
          </cell>
          <cell r="C3406">
            <v>1.8</v>
          </cell>
          <cell r="D3406">
            <v>22</v>
          </cell>
          <cell r="E3406" t="str">
            <v>Thinned</v>
          </cell>
          <cell r="F3406" t="str">
            <v xml:space="preserve"> 20-25</v>
          </cell>
          <cell r="G3406">
            <v>5.87</v>
          </cell>
          <cell r="H3406">
            <v>4.84</v>
          </cell>
          <cell r="I3406">
            <v>10.71</v>
          </cell>
          <cell r="J3406">
            <v>53.54</v>
          </cell>
          <cell r="K3406">
            <v>325.74</v>
          </cell>
          <cell r="L3406">
            <v>-0.26</v>
          </cell>
          <cell r="M3406">
            <v>325.48</v>
          </cell>
          <cell r="N3406">
            <v>15.21</v>
          </cell>
        </row>
        <row r="3407">
          <cell r="A3407" t="str">
            <v>GF1.822Thinned025</v>
          </cell>
          <cell r="B3407" t="str">
            <v xml:space="preserve">GF </v>
          </cell>
          <cell r="C3407">
            <v>1.8</v>
          </cell>
          <cell r="D3407">
            <v>22</v>
          </cell>
          <cell r="E3407" t="str">
            <v>Thinned</v>
          </cell>
          <cell r="F3407" t="str">
            <v xml:space="preserve"> 25-30</v>
          </cell>
          <cell r="G3407">
            <v>11.48</v>
          </cell>
          <cell r="H3407">
            <v>-0.43</v>
          </cell>
          <cell r="I3407">
            <v>11.05</v>
          </cell>
          <cell r="J3407">
            <v>55.24</v>
          </cell>
          <cell r="K3407">
            <v>380.99</v>
          </cell>
          <cell r="L3407">
            <v>-0.48</v>
          </cell>
          <cell r="M3407">
            <v>380.51</v>
          </cell>
          <cell r="N3407">
            <v>12.22</v>
          </cell>
        </row>
        <row r="3408">
          <cell r="A3408" t="str">
            <v>GF1.822Thinned030</v>
          </cell>
          <cell r="B3408" t="str">
            <v xml:space="preserve">GF </v>
          </cell>
          <cell r="C3408">
            <v>1.8</v>
          </cell>
          <cell r="D3408">
            <v>22</v>
          </cell>
          <cell r="E3408" t="str">
            <v>Thinned</v>
          </cell>
          <cell r="F3408" t="str">
            <v xml:space="preserve"> 30-35</v>
          </cell>
          <cell r="G3408">
            <v>12.45</v>
          </cell>
          <cell r="H3408">
            <v>2.37</v>
          </cell>
          <cell r="I3408">
            <v>14.82</v>
          </cell>
          <cell r="J3408">
            <v>74.12</v>
          </cell>
          <cell r="K3408">
            <v>455.11</v>
          </cell>
          <cell r="L3408">
            <v>-1.89</v>
          </cell>
          <cell r="M3408">
            <v>453.22</v>
          </cell>
          <cell r="N3408">
            <v>8.02</v>
          </cell>
        </row>
        <row r="3409">
          <cell r="A3409" t="str">
            <v>GF1.822Thinned035</v>
          </cell>
          <cell r="B3409" t="str">
            <v xml:space="preserve">GF </v>
          </cell>
          <cell r="C3409">
            <v>1.8</v>
          </cell>
          <cell r="D3409">
            <v>22</v>
          </cell>
          <cell r="E3409" t="str">
            <v>Thinned</v>
          </cell>
          <cell r="F3409" t="str">
            <v xml:space="preserve"> 35-40</v>
          </cell>
          <cell r="G3409">
            <v>11.44</v>
          </cell>
          <cell r="H3409">
            <v>1.58</v>
          </cell>
          <cell r="I3409">
            <v>13.02</v>
          </cell>
          <cell r="J3409">
            <v>65.12</v>
          </cell>
          <cell r="K3409">
            <v>520.23</v>
          </cell>
          <cell r="L3409">
            <v>-3.31</v>
          </cell>
          <cell r="M3409">
            <v>516.92000000000007</v>
          </cell>
          <cell r="N3409">
            <v>8.08</v>
          </cell>
        </row>
        <row r="3410">
          <cell r="A3410" t="str">
            <v>GF1.822Thinned040</v>
          </cell>
          <cell r="B3410" t="str">
            <v xml:space="preserve">GF </v>
          </cell>
          <cell r="C3410">
            <v>1.8</v>
          </cell>
          <cell r="D3410">
            <v>22</v>
          </cell>
          <cell r="E3410" t="str">
            <v>Thinned</v>
          </cell>
          <cell r="F3410" t="str">
            <v xml:space="preserve"> 40-45</v>
          </cell>
          <cell r="G3410">
            <v>9.3800000000000008</v>
          </cell>
          <cell r="H3410">
            <v>0.89</v>
          </cell>
          <cell r="I3410">
            <v>10.26</v>
          </cell>
          <cell r="J3410">
            <v>51.32</v>
          </cell>
          <cell r="K3410">
            <v>571.54999999999995</v>
          </cell>
          <cell r="L3410">
            <v>-4.74</v>
          </cell>
          <cell r="M3410">
            <v>566.80999999999995</v>
          </cell>
          <cell r="N3410">
            <v>8.1199999999999992</v>
          </cell>
        </row>
        <row r="3411">
          <cell r="A3411" t="str">
            <v>GF1.822Thinned045</v>
          </cell>
          <cell r="B3411" t="str">
            <v xml:space="preserve">GF </v>
          </cell>
          <cell r="C3411">
            <v>1.8</v>
          </cell>
          <cell r="D3411">
            <v>22</v>
          </cell>
          <cell r="E3411" t="str">
            <v>Thinned</v>
          </cell>
          <cell r="F3411" t="str">
            <v xml:space="preserve"> 45-50</v>
          </cell>
          <cell r="G3411">
            <v>9.67</v>
          </cell>
          <cell r="H3411">
            <v>-0.67</v>
          </cell>
          <cell r="I3411">
            <v>9</v>
          </cell>
          <cell r="J3411">
            <v>45.01</v>
          </cell>
          <cell r="K3411">
            <v>616.57000000000005</v>
          </cell>
          <cell r="L3411">
            <v>-5.95</v>
          </cell>
          <cell r="M3411">
            <v>610.62</v>
          </cell>
          <cell r="N3411">
            <v>6.87</v>
          </cell>
        </row>
        <row r="3412">
          <cell r="A3412" t="str">
            <v>GF1.822Thinned050</v>
          </cell>
          <cell r="B3412" t="str">
            <v xml:space="preserve">GF </v>
          </cell>
          <cell r="C3412">
            <v>1.8</v>
          </cell>
          <cell r="D3412">
            <v>22</v>
          </cell>
          <cell r="E3412" t="str">
            <v>Thinned</v>
          </cell>
          <cell r="F3412" t="str">
            <v xml:space="preserve"> 50-55</v>
          </cell>
          <cell r="G3412">
            <v>9.25</v>
          </cell>
          <cell r="H3412">
            <v>-0.46</v>
          </cell>
          <cell r="I3412">
            <v>8.7899999999999991</v>
          </cell>
          <cell r="J3412">
            <v>43.95</v>
          </cell>
          <cell r="K3412">
            <v>660.51</v>
          </cell>
          <cell r="L3412">
            <v>-6.97</v>
          </cell>
          <cell r="M3412">
            <v>653.54</v>
          </cell>
          <cell r="N3412">
            <v>5.79</v>
          </cell>
        </row>
        <row r="3413">
          <cell r="A3413" t="str">
            <v>GF1.822Thinned055</v>
          </cell>
          <cell r="B3413" t="str">
            <v xml:space="preserve">GF </v>
          </cell>
          <cell r="C3413">
            <v>1.8</v>
          </cell>
          <cell r="D3413">
            <v>22</v>
          </cell>
          <cell r="E3413" t="str">
            <v>Thinned</v>
          </cell>
          <cell r="F3413" t="str">
            <v xml:space="preserve"> 55-60</v>
          </cell>
          <cell r="G3413">
            <v>7.96</v>
          </cell>
          <cell r="H3413">
            <v>-0.37</v>
          </cell>
          <cell r="I3413">
            <v>7.59</v>
          </cell>
          <cell r="J3413">
            <v>37.93</v>
          </cell>
          <cell r="K3413">
            <v>698.44</v>
          </cell>
          <cell r="L3413">
            <v>-7.85</v>
          </cell>
          <cell r="M3413">
            <v>690.59</v>
          </cell>
          <cell r="N3413">
            <v>5.0199999999999996</v>
          </cell>
        </row>
        <row r="3414">
          <cell r="A3414" t="str">
            <v>GF1.822Thinned060</v>
          </cell>
          <cell r="B3414" t="str">
            <v xml:space="preserve">GF </v>
          </cell>
          <cell r="C3414">
            <v>1.8</v>
          </cell>
          <cell r="D3414">
            <v>22</v>
          </cell>
          <cell r="E3414" t="str">
            <v>Thinned</v>
          </cell>
          <cell r="F3414" t="str">
            <v xml:space="preserve"> 60-65</v>
          </cell>
          <cell r="G3414">
            <v>6.82</v>
          </cell>
          <cell r="H3414">
            <v>-0.22</v>
          </cell>
          <cell r="I3414">
            <v>6.6</v>
          </cell>
          <cell r="J3414">
            <v>33.01</v>
          </cell>
          <cell r="K3414">
            <v>731.45</v>
          </cell>
          <cell r="L3414">
            <v>-8.6199999999999992</v>
          </cell>
          <cell r="M3414">
            <v>722.83</v>
          </cell>
          <cell r="N3414">
            <v>4.37</v>
          </cell>
        </row>
        <row r="3415">
          <cell r="A3415" t="str">
            <v>GF1.822Thinned065</v>
          </cell>
          <cell r="B3415" t="str">
            <v xml:space="preserve">GF </v>
          </cell>
          <cell r="C3415">
            <v>1.8</v>
          </cell>
          <cell r="D3415">
            <v>22</v>
          </cell>
          <cell r="E3415" t="str">
            <v>Thinned</v>
          </cell>
          <cell r="F3415" t="str">
            <v xml:space="preserve"> 65-70</v>
          </cell>
          <cell r="G3415">
            <v>4.91</v>
          </cell>
          <cell r="H3415">
            <v>-0.2</v>
          </cell>
          <cell r="I3415">
            <v>4.71</v>
          </cell>
          <cell r="J3415">
            <v>23.54</v>
          </cell>
          <cell r="K3415">
            <v>754.99</v>
          </cell>
          <cell r="L3415">
            <v>-9.3000000000000007</v>
          </cell>
          <cell r="M3415">
            <v>745.69</v>
          </cell>
          <cell r="N3415">
            <v>3.83</v>
          </cell>
        </row>
        <row r="3416">
          <cell r="A3416" t="str">
            <v>GF1.822Thinned070</v>
          </cell>
          <cell r="B3416" t="str">
            <v xml:space="preserve">GF </v>
          </cell>
          <cell r="C3416">
            <v>1.8</v>
          </cell>
          <cell r="D3416">
            <v>22</v>
          </cell>
          <cell r="E3416" t="str">
            <v>Thinned</v>
          </cell>
          <cell r="F3416" t="str">
            <v xml:space="preserve"> 70-75</v>
          </cell>
          <cell r="G3416">
            <v>4.33</v>
          </cell>
          <cell r="H3416">
            <v>-0.17</v>
          </cell>
          <cell r="I3416">
            <v>4.16</v>
          </cell>
          <cell r="J3416">
            <v>20.78</v>
          </cell>
          <cell r="K3416">
            <v>775.77</v>
          </cell>
          <cell r="L3416">
            <v>-9.89</v>
          </cell>
          <cell r="M3416">
            <v>765.88</v>
          </cell>
          <cell r="N3416">
            <v>3.34</v>
          </cell>
        </row>
        <row r="3417">
          <cell r="A3417" t="str">
            <v>GF1.822Thinned075</v>
          </cell>
          <cell r="B3417" t="str">
            <v xml:space="preserve">GF </v>
          </cell>
          <cell r="C3417">
            <v>1.8</v>
          </cell>
          <cell r="D3417">
            <v>22</v>
          </cell>
          <cell r="E3417" t="str">
            <v>Thinned</v>
          </cell>
          <cell r="F3417" t="str">
            <v xml:space="preserve"> 75-80</v>
          </cell>
          <cell r="G3417">
            <v>3.05</v>
          </cell>
          <cell r="H3417">
            <v>-0.21</v>
          </cell>
          <cell r="I3417">
            <v>2.84</v>
          </cell>
          <cell r="J3417">
            <v>14.21</v>
          </cell>
          <cell r="K3417">
            <v>789.98</v>
          </cell>
          <cell r="L3417">
            <v>-10.39</v>
          </cell>
          <cell r="M3417">
            <v>779.59</v>
          </cell>
          <cell r="N3417">
            <v>2.88</v>
          </cell>
        </row>
        <row r="3418">
          <cell r="A3418" t="str">
            <v>GF1.822Thinned080</v>
          </cell>
          <cell r="B3418" t="str">
            <v xml:space="preserve">GF </v>
          </cell>
          <cell r="C3418">
            <v>1.8</v>
          </cell>
          <cell r="D3418">
            <v>22</v>
          </cell>
          <cell r="E3418" t="str">
            <v>Thinned</v>
          </cell>
          <cell r="F3418" t="str">
            <v xml:space="preserve"> 80-85</v>
          </cell>
          <cell r="G3418">
            <v>2.21</v>
          </cell>
          <cell r="H3418">
            <v>-0.24</v>
          </cell>
          <cell r="I3418">
            <v>1.97</v>
          </cell>
          <cell r="J3418">
            <v>9.85</v>
          </cell>
          <cell r="K3418">
            <v>799.84</v>
          </cell>
          <cell r="L3418">
            <v>-10.83</v>
          </cell>
          <cell r="M3418">
            <v>789.01</v>
          </cell>
          <cell r="N3418">
            <v>2.48</v>
          </cell>
        </row>
        <row r="3419">
          <cell r="A3419" t="str">
            <v>GF1.822Thinned085</v>
          </cell>
          <cell r="B3419" t="str">
            <v xml:space="preserve">GF </v>
          </cell>
          <cell r="C3419">
            <v>1.8</v>
          </cell>
          <cell r="D3419">
            <v>22</v>
          </cell>
          <cell r="E3419" t="str">
            <v>Thinned</v>
          </cell>
          <cell r="F3419" t="str">
            <v xml:space="preserve"> 85-90</v>
          </cell>
          <cell r="G3419">
            <v>1.64</v>
          </cell>
          <cell r="H3419">
            <v>-0.24</v>
          </cell>
          <cell r="I3419">
            <v>1.41</v>
          </cell>
          <cell r="J3419">
            <v>7.04</v>
          </cell>
          <cell r="K3419">
            <v>806.87</v>
          </cell>
          <cell r="L3419">
            <v>-11.2</v>
          </cell>
          <cell r="M3419">
            <v>795.67</v>
          </cell>
          <cell r="N3419">
            <v>2.14</v>
          </cell>
        </row>
        <row r="3420">
          <cell r="A3420" t="str">
            <v>GF1.822Thinned090</v>
          </cell>
          <cell r="B3420" t="str">
            <v xml:space="preserve">GF </v>
          </cell>
          <cell r="C3420">
            <v>1.8</v>
          </cell>
          <cell r="D3420">
            <v>22</v>
          </cell>
          <cell r="E3420" t="str">
            <v>Thinned</v>
          </cell>
          <cell r="F3420" t="str">
            <v xml:space="preserve"> 90-95</v>
          </cell>
          <cell r="G3420">
            <v>1.2</v>
          </cell>
          <cell r="H3420">
            <v>-0.22</v>
          </cell>
          <cell r="I3420">
            <v>0.98</v>
          </cell>
          <cell r="J3420">
            <v>4.91</v>
          </cell>
          <cell r="K3420">
            <v>811.78</v>
          </cell>
          <cell r="L3420">
            <v>-11.53</v>
          </cell>
          <cell r="M3420">
            <v>800.25</v>
          </cell>
          <cell r="N3420">
            <v>1.84</v>
          </cell>
        </row>
        <row r="3421">
          <cell r="A3421" t="str">
            <v>GF1.822Thinned095</v>
          </cell>
          <cell r="B3421" t="str">
            <v xml:space="preserve">GF </v>
          </cell>
          <cell r="C3421">
            <v>1.8</v>
          </cell>
          <cell r="D3421">
            <v>22</v>
          </cell>
          <cell r="E3421" t="str">
            <v>Thinned</v>
          </cell>
          <cell r="F3421" t="str">
            <v xml:space="preserve"> 95-100</v>
          </cell>
          <cell r="G3421">
            <v>0.86</v>
          </cell>
          <cell r="H3421">
            <v>-0.2</v>
          </cell>
          <cell r="I3421">
            <v>0.66</v>
          </cell>
          <cell r="J3421">
            <v>3.29</v>
          </cell>
          <cell r="K3421">
            <v>815.07</v>
          </cell>
          <cell r="L3421">
            <v>-11.81</v>
          </cell>
          <cell r="M3421">
            <v>803.2600000000001</v>
          </cell>
          <cell r="N3421">
            <v>1.59</v>
          </cell>
        </row>
        <row r="3422">
          <cell r="A3422" t="str">
            <v>GF1.822Thinned100</v>
          </cell>
          <cell r="B3422" t="str">
            <v xml:space="preserve">GF </v>
          </cell>
          <cell r="C3422">
            <v>1.8</v>
          </cell>
          <cell r="D3422">
            <v>22</v>
          </cell>
          <cell r="E3422" t="str">
            <v>Thinned</v>
          </cell>
          <cell r="F3422" t="str">
            <v>100-105</v>
          </cell>
          <cell r="G3422">
            <v>0.6</v>
          </cell>
          <cell r="H3422">
            <v>-0.19</v>
          </cell>
          <cell r="I3422">
            <v>0.41</v>
          </cell>
          <cell r="J3422">
            <v>2.0699999999999998</v>
          </cell>
          <cell r="K3422">
            <v>817.15</v>
          </cell>
          <cell r="L3422">
            <v>-12.05</v>
          </cell>
          <cell r="M3422">
            <v>805.1</v>
          </cell>
          <cell r="N3422">
            <v>1.37</v>
          </cell>
        </row>
        <row r="3423">
          <cell r="A3423" t="str">
            <v>GF1.822Thinned105</v>
          </cell>
          <cell r="B3423" t="str">
            <v xml:space="preserve">GF </v>
          </cell>
          <cell r="C3423">
            <v>1.8</v>
          </cell>
          <cell r="D3423">
            <v>22</v>
          </cell>
          <cell r="E3423" t="str">
            <v>Thinned</v>
          </cell>
          <cell r="F3423" t="str">
            <v>105-110</v>
          </cell>
          <cell r="G3423">
            <v>0.4</v>
          </cell>
          <cell r="H3423">
            <v>-0.17</v>
          </cell>
          <cell r="I3423">
            <v>0.23</v>
          </cell>
          <cell r="J3423">
            <v>1.1499999999999999</v>
          </cell>
          <cell r="K3423">
            <v>818.3</v>
          </cell>
          <cell r="L3423">
            <v>-12.25</v>
          </cell>
          <cell r="M3423">
            <v>806.05</v>
          </cell>
          <cell r="N3423">
            <v>1.18</v>
          </cell>
        </row>
        <row r="3424">
          <cell r="A3424" t="str">
            <v>GF1.822Thinned110</v>
          </cell>
          <cell r="B3424" t="str">
            <v xml:space="preserve">GF </v>
          </cell>
          <cell r="C3424">
            <v>1.8</v>
          </cell>
          <cell r="D3424">
            <v>22</v>
          </cell>
          <cell r="E3424" t="str">
            <v>Thinned</v>
          </cell>
          <cell r="F3424" t="str">
            <v>110-115</v>
          </cell>
          <cell r="G3424">
            <v>0.23</v>
          </cell>
          <cell r="H3424">
            <v>-0.15</v>
          </cell>
          <cell r="I3424">
            <v>0.08</v>
          </cell>
          <cell r="J3424">
            <v>0.42</v>
          </cell>
          <cell r="K3424">
            <v>818.72</v>
          </cell>
          <cell r="L3424">
            <v>-12.43</v>
          </cell>
          <cell r="M3424">
            <v>806.29000000000008</v>
          </cell>
          <cell r="N3424">
            <v>1.01</v>
          </cell>
        </row>
        <row r="3425">
          <cell r="A3425" t="str">
            <v>GF1.822Thinned115</v>
          </cell>
          <cell r="B3425" t="str">
            <v xml:space="preserve">GF </v>
          </cell>
          <cell r="C3425">
            <v>1.8</v>
          </cell>
          <cell r="D3425">
            <v>22</v>
          </cell>
          <cell r="E3425" t="str">
            <v>Thinned</v>
          </cell>
          <cell r="F3425" t="str">
            <v>115-120</v>
          </cell>
          <cell r="G3425">
            <v>0.15</v>
          </cell>
          <cell r="H3425">
            <v>-0.13</v>
          </cell>
          <cell r="I3425">
            <v>0.01</v>
          </cell>
          <cell r="J3425">
            <v>0.06</v>
          </cell>
          <cell r="K3425">
            <v>818.79</v>
          </cell>
          <cell r="L3425">
            <v>-12.58</v>
          </cell>
          <cell r="M3425">
            <v>806.20999999999992</v>
          </cell>
          <cell r="N3425">
            <v>0.87</v>
          </cell>
        </row>
        <row r="3426">
          <cell r="A3426" t="str">
            <v>GF1.822Thinned120</v>
          </cell>
          <cell r="B3426" t="str">
            <v xml:space="preserve">GF </v>
          </cell>
          <cell r="C3426">
            <v>1.8</v>
          </cell>
          <cell r="D3426">
            <v>22</v>
          </cell>
          <cell r="E3426" t="str">
            <v>Thinned</v>
          </cell>
          <cell r="F3426" t="str">
            <v>120-125</v>
          </cell>
          <cell r="G3426">
            <v>0.04</v>
          </cell>
          <cell r="H3426">
            <v>-0.12</v>
          </cell>
          <cell r="I3426">
            <v>-0.08</v>
          </cell>
          <cell r="J3426">
            <v>-0.38</v>
          </cell>
          <cell r="K3426">
            <v>818.4</v>
          </cell>
          <cell r="L3426">
            <v>-12.72</v>
          </cell>
          <cell r="M3426">
            <v>805.68</v>
          </cell>
          <cell r="N3426">
            <v>0.75</v>
          </cell>
        </row>
        <row r="3427">
          <cell r="A3427" t="str">
            <v>GF1.822Thinned125</v>
          </cell>
          <cell r="B3427" t="str">
            <v xml:space="preserve">GF </v>
          </cell>
          <cell r="C3427">
            <v>1.8</v>
          </cell>
          <cell r="D3427">
            <v>22</v>
          </cell>
          <cell r="E3427" t="str">
            <v>Thinned</v>
          </cell>
          <cell r="F3427" t="str">
            <v>125-130</v>
          </cell>
          <cell r="G3427">
            <v>0</v>
          </cell>
          <cell r="H3427">
            <v>-0.11</v>
          </cell>
          <cell r="I3427">
            <v>-0.11</v>
          </cell>
          <cell r="J3427">
            <v>-0.54</v>
          </cell>
          <cell r="K3427">
            <v>817.87</v>
          </cell>
          <cell r="L3427">
            <v>-12.83</v>
          </cell>
          <cell r="M3427">
            <v>805.04</v>
          </cell>
          <cell r="N3427">
            <v>0.65</v>
          </cell>
        </row>
        <row r="3428">
          <cell r="A3428" t="str">
            <v>GF1.822Thinned130</v>
          </cell>
          <cell r="B3428" t="str">
            <v xml:space="preserve">GF </v>
          </cell>
          <cell r="C3428">
            <v>1.8</v>
          </cell>
          <cell r="D3428">
            <v>22</v>
          </cell>
          <cell r="E3428" t="str">
            <v>Thinned</v>
          </cell>
          <cell r="F3428" t="str">
            <v>130-135</v>
          </cell>
          <cell r="G3428">
            <v>-0.05</v>
          </cell>
          <cell r="H3428">
            <v>-0.09</v>
          </cell>
          <cell r="I3428">
            <v>-0.14000000000000001</v>
          </cell>
          <cell r="J3428">
            <v>-0.72</v>
          </cell>
          <cell r="K3428">
            <v>817.15</v>
          </cell>
          <cell r="L3428">
            <v>-12.93</v>
          </cell>
          <cell r="M3428">
            <v>804.22</v>
          </cell>
          <cell r="N3428">
            <v>0.56000000000000005</v>
          </cell>
        </row>
        <row r="3429">
          <cell r="A3429" t="str">
            <v>GF1.822Thinned135</v>
          </cell>
          <cell r="B3429" t="str">
            <v xml:space="preserve">GF </v>
          </cell>
          <cell r="C3429">
            <v>1.8</v>
          </cell>
          <cell r="D3429">
            <v>22</v>
          </cell>
          <cell r="E3429" t="str">
            <v>Thinned</v>
          </cell>
          <cell r="F3429" t="str">
            <v>135-140</v>
          </cell>
          <cell r="G3429">
            <v>-0.08</v>
          </cell>
          <cell r="H3429">
            <v>-0.08</v>
          </cell>
          <cell r="I3429">
            <v>-0.17</v>
          </cell>
          <cell r="J3429">
            <v>-0.83</v>
          </cell>
          <cell r="K3429">
            <v>816.32</v>
          </cell>
          <cell r="L3429">
            <v>-13.01</v>
          </cell>
          <cell r="M3429">
            <v>803.31000000000006</v>
          </cell>
          <cell r="N3429">
            <v>0.48</v>
          </cell>
        </row>
        <row r="3430">
          <cell r="A3430" t="str">
            <v>GF1.822Thinned140</v>
          </cell>
          <cell r="B3430" t="str">
            <v xml:space="preserve">GF </v>
          </cell>
          <cell r="C3430">
            <v>1.8</v>
          </cell>
          <cell r="D3430">
            <v>22</v>
          </cell>
          <cell r="E3430" t="str">
            <v>Thinned</v>
          </cell>
          <cell r="F3430" t="str">
            <v>140-145</v>
          </cell>
          <cell r="G3430">
            <v>-0.11</v>
          </cell>
          <cell r="H3430">
            <v>-0.08</v>
          </cell>
          <cell r="I3430">
            <v>-0.19</v>
          </cell>
          <cell r="J3430">
            <v>-0.94</v>
          </cell>
          <cell r="K3430">
            <v>815.38</v>
          </cell>
          <cell r="L3430">
            <v>-13.09</v>
          </cell>
          <cell r="M3430">
            <v>802.29</v>
          </cell>
          <cell r="N3430">
            <v>0.41</v>
          </cell>
        </row>
        <row r="3431">
          <cell r="A3431" t="str">
            <v>GF1.822Thinned145</v>
          </cell>
          <cell r="B3431" t="str">
            <v xml:space="preserve">GF </v>
          </cell>
          <cell r="C3431">
            <v>1.8</v>
          </cell>
          <cell r="D3431">
            <v>22</v>
          </cell>
          <cell r="E3431" t="str">
            <v>Thinned</v>
          </cell>
          <cell r="F3431" t="str">
            <v>145-150</v>
          </cell>
          <cell r="G3431">
            <v>-0.13</v>
          </cell>
          <cell r="H3431">
            <v>-7.0000000000000007E-2</v>
          </cell>
          <cell r="I3431">
            <v>-0.2</v>
          </cell>
          <cell r="J3431">
            <v>-0.99</v>
          </cell>
          <cell r="K3431">
            <v>814.39</v>
          </cell>
          <cell r="L3431">
            <v>-13.15</v>
          </cell>
          <cell r="M3431">
            <v>801.24</v>
          </cell>
          <cell r="N3431">
            <v>0.36</v>
          </cell>
        </row>
        <row r="3432">
          <cell r="A3432" t="str">
            <v>GF1.822Thinned150</v>
          </cell>
          <cell r="B3432" t="str">
            <v xml:space="preserve">GF </v>
          </cell>
          <cell r="C3432">
            <v>1.8</v>
          </cell>
          <cell r="D3432">
            <v>22</v>
          </cell>
          <cell r="E3432" t="str">
            <v>Thinned</v>
          </cell>
          <cell r="F3432" t="str">
            <v>150-155</v>
          </cell>
          <cell r="G3432">
            <v>-7.0000000000000007E-2</v>
          </cell>
          <cell r="H3432">
            <v>-0.05</v>
          </cell>
          <cell r="I3432">
            <v>-0.12</v>
          </cell>
          <cell r="J3432">
            <v>-0.62</v>
          </cell>
          <cell r="K3432">
            <v>813.78</v>
          </cell>
          <cell r="L3432">
            <v>-13.2</v>
          </cell>
          <cell r="M3432">
            <v>800.57999999999993</v>
          </cell>
          <cell r="N3432">
            <v>0.31</v>
          </cell>
        </row>
        <row r="3433">
          <cell r="A3433" t="str">
            <v>GF1.822Thinned155</v>
          </cell>
          <cell r="B3433" t="str">
            <v xml:space="preserve">GF </v>
          </cell>
          <cell r="C3433">
            <v>1.8</v>
          </cell>
          <cell r="D3433">
            <v>22</v>
          </cell>
          <cell r="E3433" t="str">
            <v>Thinned</v>
          </cell>
          <cell r="F3433" t="str">
            <v>155-160</v>
          </cell>
          <cell r="G3433">
            <v>-0.11</v>
          </cell>
          <cell r="H3433">
            <v>-0.05</v>
          </cell>
          <cell r="I3433">
            <v>-0.16</v>
          </cell>
          <cell r="J3433">
            <v>-0.81</v>
          </cell>
          <cell r="K3433">
            <v>812.97</v>
          </cell>
          <cell r="L3433">
            <v>-13.25</v>
          </cell>
          <cell r="M3433">
            <v>799.72</v>
          </cell>
          <cell r="N3433">
            <v>0.26</v>
          </cell>
        </row>
        <row r="3434">
          <cell r="A3434" t="str">
            <v>GF1.822Thinned160</v>
          </cell>
          <cell r="B3434" t="str">
            <v xml:space="preserve">GF </v>
          </cell>
          <cell r="C3434">
            <v>1.8</v>
          </cell>
          <cell r="D3434">
            <v>22</v>
          </cell>
          <cell r="E3434" t="str">
            <v>Thinned</v>
          </cell>
          <cell r="F3434" t="str">
            <v>160-165</v>
          </cell>
          <cell r="G3434">
            <v>-0.11</v>
          </cell>
          <cell r="H3434">
            <v>-0.04</v>
          </cell>
          <cell r="I3434">
            <v>-0.15</v>
          </cell>
          <cell r="J3434">
            <v>-0.76</v>
          </cell>
          <cell r="K3434">
            <v>812.21</v>
          </cell>
          <cell r="L3434">
            <v>-13.29</v>
          </cell>
          <cell r="M3434">
            <v>798.92000000000007</v>
          </cell>
          <cell r="N3434">
            <v>0.23</v>
          </cell>
        </row>
        <row r="3435">
          <cell r="A3435" t="str">
            <v>GF1.822Thinned165</v>
          </cell>
          <cell r="B3435" t="str">
            <v xml:space="preserve">GF </v>
          </cell>
          <cell r="C3435">
            <v>1.8</v>
          </cell>
          <cell r="D3435">
            <v>22</v>
          </cell>
          <cell r="E3435" t="str">
            <v>Thinned</v>
          </cell>
          <cell r="F3435" t="str">
            <v>165-170</v>
          </cell>
          <cell r="G3435">
            <v>-0.1</v>
          </cell>
          <cell r="H3435">
            <v>-0.04</v>
          </cell>
          <cell r="I3435">
            <v>-0.14000000000000001</v>
          </cell>
          <cell r="J3435">
            <v>-0.71</v>
          </cell>
          <cell r="K3435">
            <v>811.49</v>
          </cell>
          <cell r="L3435">
            <v>-13.32</v>
          </cell>
          <cell r="M3435">
            <v>798.17</v>
          </cell>
          <cell r="N3435">
            <v>0.2</v>
          </cell>
        </row>
        <row r="3436">
          <cell r="A3436" t="str">
            <v>GF1.822Thinned170</v>
          </cell>
          <cell r="B3436" t="str">
            <v xml:space="preserve">GF </v>
          </cell>
          <cell r="C3436">
            <v>1.8</v>
          </cell>
          <cell r="D3436">
            <v>22</v>
          </cell>
          <cell r="E3436" t="str">
            <v>Thinned</v>
          </cell>
          <cell r="F3436" t="str">
            <v>170-175</v>
          </cell>
          <cell r="G3436">
            <v>-0.1</v>
          </cell>
          <cell r="H3436">
            <v>-0.03</v>
          </cell>
          <cell r="I3436">
            <v>-0.13</v>
          </cell>
          <cell r="J3436">
            <v>-0.66</v>
          </cell>
          <cell r="K3436">
            <v>810.83</v>
          </cell>
          <cell r="L3436">
            <v>-13.36</v>
          </cell>
          <cell r="M3436">
            <v>797.47</v>
          </cell>
          <cell r="N3436">
            <v>0.17</v>
          </cell>
        </row>
        <row r="3437">
          <cell r="A3437" t="str">
            <v>GF1.822Thinned175</v>
          </cell>
          <cell r="B3437" t="str">
            <v xml:space="preserve">GF </v>
          </cell>
          <cell r="C3437">
            <v>1.8</v>
          </cell>
          <cell r="D3437">
            <v>22</v>
          </cell>
          <cell r="E3437" t="str">
            <v>Thinned</v>
          </cell>
          <cell r="F3437" t="str">
            <v>175-180</v>
          </cell>
          <cell r="G3437">
            <v>-0.09</v>
          </cell>
          <cell r="H3437">
            <v>-0.03</v>
          </cell>
          <cell r="I3437">
            <v>-0.12</v>
          </cell>
          <cell r="J3437">
            <v>-0.61</v>
          </cell>
          <cell r="K3437">
            <v>810.23</v>
          </cell>
          <cell r="L3437">
            <v>-13.38</v>
          </cell>
          <cell r="M3437">
            <v>796.85</v>
          </cell>
          <cell r="N3437">
            <v>0.15</v>
          </cell>
        </row>
        <row r="3438">
          <cell r="A3438" t="str">
            <v>GF1.822Thinned180</v>
          </cell>
          <cell r="B3438" t="str">
            <v xml:space="preserve">GF </v>
          </cell>
          <cell r="C3438">
            <v>1.8</v>
          </cell>
          <cell r="D3438">
            <v>22</v>
          </cell>
          <cell r="E3438" t="str">
            <v>Thinned</v>
          </cell>
          <cell r="F3438" t="str">
            <v>180-185</v>
          </cell>
          <cell r="G3438">
            <v>-0.09</v>
          </cell>
          <cell r="H3438">
            <v>-0.03</v>
          </cell>
          <cell r="I3438">
            <v>-0.11</v>
          </cell>
          <cell r="J3438">
            <v>-0.56000000000000005</v>
          </cell>
          <cell r="K3438">
            <v>809.67</v>
          </cell>
          <cell r="L3438">
            <v>-13.41</v>
          </cell>
          <cell r="M3438">
            <v>796.26</v>
          </cell>
          <cell r="N3438">
            <v>0.13</v>
          </cell>
        </row>
        <row r="3439">
          <cell r="A3439" t="str">
            <v>GF1.822Thinned185</v>
          </cell>
          <cell r="B3439" t="str">
            <v xml:space="preserve">GF </v>
          </cell>
          <cell r="C3439">
            <v>1.8</v>
          </cell>
          <cell r="D3439">
            <v>22</v>
          </cell>
          <cell r="E3439" t="str">
            <v>Thinned</v>
          </cell>
          <cell r="F3439" t="str">
            <v>185-190</v>
          </cell>
          <cell r="G3439">
            <v>0.08</v>
          </cell>
          <cell r="H3439">
            <v>-0.05</v>
          </cell>
          <cell r="I3439">
            <v>0.03</v>
          </cell>
          <cell r="J3439">
            <v>0.15</v>
          </cell>
          <cell r="K3439">
            <v>809.82</v>
          </cell>
          <cell r="L3439">
            <v>-13.41</v>
          </cell>
          <cell r="M3439">
            <v>796.41000000000008</v>
          </cell>
          <cell r="N3439">
            <v>0</v>
          </cell>
        </row>
        <row r="3440">
          <cell r="A3440" t="str">
            <v>GF1.822Thinned190</v>
          </cell>
          <cell r="B3440" t="str">
            <v xml:space="preserve">GF </v>
          </cell>
          <cell r="C3440">
            <v>1.8</v>
          </cell>
          <cell r="D3440">
            <v>22</v>
          </cell>
          <cell r="E3440" t="str">
            <v>Thinned</v>
          </cell>
          <cell r="F3440" t="str">
            <v>190-195</v>
          </cell>
          <cell r="G3440">
            <v>7.0000000000000007E-2</v>
          </cell>
          <cell r="H3440">
            <v>-0.02</v>
          </cell>
          <cell r="I3440">
            <v>0.05</v>
          </cell>
          <cell r="J3440">
            <v>0.23</v>
          </cell>
          <cell r="K3440">
            <v>810.06</v>
          </cell>
          <cell r="L3440">
            <v>-13.41</v>
          </cell>
          <cell r="M3440">
            <v>796.65</v>
          </cell>
          <cell r="N3440">
            <v>0</v>
          </cell>
        </row>
        <row r="3441">
          <cell r="A3441" t="str">
            <v>GF1.822Thinned195</v>
          </cell>
          <cell r="B3441" t="str">
            <v xml:space="preserve">GF </v>
          </cell>
          <cell r="C3441">
            <v>1.8</v>
          </cell>
          <cell r="D3441">
            <v>22</v>
          </cell>
          <cell r="E3441" t="str">
            <v>Thinned</v>
          </cell>
          <cell r="F3441" t="str">
            <v>195-200</v>
          </cell>
          <cell r="G3441">
            <v>0.06</v>
          </cell>
          <cell r="H3441">
            <v>-0.01</v>
          </cell>
          <cell r="I3441">
            <v>0.05</v>
          </cell>
          <cell r="J3441">
            <v>0.24</v>
          </cell>
          <cell r="K3441">
            <v>810.29</v>
          </cell>
          <cell r="L3441">
            <v>-13.41</v>
          </cell>
          <cell r="M3441">
            <v>796.88</v>
          </cell>
          <cell r="N3441">
            <v>0</v>
          </cell>
        </row>
        <row r="3442">
          <cell r="A3442" t="str">
            <v>GF1.824NO_thin000</v>
          </cell>
          <cell r="B3442" t="str">
            <v xml:space="preserve">GF </v>
          </cell>
          <cell r="C3442">
            <v>1.8</v>
          </cell>
          <cell r="D3442">
            <v>24</v>
          </cell>
          <cell r="E3442" t="str">
            <v>NO_thin</v>
          </cell>
          <cell r="F3442" t="str">
            <v xml:space="preserve">  0-5</v>
          </cell>
          <cell r="G3442">
            <v>1.47</v>
          </cell>
          <cell r="H3442">
            <v>1.1200000000000001</v>
          </cell>
          <cell r="I3442">
            <v>2.58</v>
          </cell>
          <cell r="J3442">
            <v>12.9</v>
          </cell>
          <cell r="K3442">
            <v>12.9</v>
          </cell>
          <cell r="L3442">
            <v>0</v>
          </cell>
          <cell r="M3442">
            <v>12.9</v>
          </cell>
          <cell r="N3442">
            <v>0</v>
          </cell>
        </row>
        <row r="3443">
          <cell r="A3443" t="str">
            <v>GF1.824NO_thin005</v>
          </cell>
          <cell r="B3443" t="str">
            <v xml:space="preserve">GF </v>
          </cell>
          <cell r="C3443">
            <v>1.8</v>
          </cell>
          <cell r="D3443">
            <v>24</v>
          </cell>
          <cell r="E3443" t="str">
            <v>NO_thin</v>
          </cell>
          <cell r="F3443" t="str">
            <v xml:space="preserve">  5-10</v>
          </cell>
          <cell r="G3443">
            <v>4.47</v>
          </cell>
          <cell r="H3443">
            <v>1.38</v>
          </cell>
          <cell r="I3443">
            <v>5.85</v>
          </cell>
          <cell r="J3443">
            <v>29.23</v>
          </cell>
          <cell r="K3443">
            <v>42.14</v>
          </cell>
          <cell r="L3443">
            <v>0</v>
          </cell>
          <cell r="M3443">
            <v>42.14</v>
          </cell>
          <cell r="N3443">
            <v>0</v>
          </cell>
        </row>
        <row r="3444">
          <cell r="A3444" t="str">
            <v>GF1.824NO_thin010</v>
          </cell>
          <cell r="B3444" t="str">
            <v xml:space="preserve">GF </v>
          </cell>
          <cell r="C3444">
            <v>1.8</v>
          </cell>
          <cell r="D3444">
            <v>24</v>
          </cell>
          <cell r="E3444" t="str">
            <v>NO_thin</v>
          </cell>
          <cell r="F3444" t="str">
            <v xml:space="preserve"> 10-15</v>
          </cell>
          <cell r="G3444">
            <v>13.65</v>
          </cell>
          <cell r="H3444">
            <v>1.38</v>
          </cell>
          <cell r="I3444">
            <v>15.03</v>
          </cell>
          <cell r="J3444">
            <v>75.150000000000006</v>
          </cell>
          <cell r="K3444">
            <v>117.28</v>
          </cell>
          <cell r="L3444">
            <v>0</v>
          </cell>
          <cell r="M3444">
            <v>117.28</v>
          </cell>
          <cell r="N3444">
            <v>0</v>
          </cell>
        </row>
        <row r="3445">
          <cell r="A3445" t="str">
            <v>GF1.824NO_thin015</v>
          </cell>
          <cell r="B3445" t="str">
            <v xml:space="preserve">GF </v>
          </cell>
          <cell r="C3445">
            <v>1.8</v>
          </cell>
          <cell r="D3445">
            <v>24</v>
          </cell>
          <cell r="E3445" t="str">
            <v>NO_thin</v>
          </cell>
          <cell r="F3445" t="str">
            <v xml:space="preserve"> 15-20</v>
          </cell>
          <cell r="G3445">
            <v>31.34</v>
          </cell>
          <cell r="H3445">
            <v>3.5</v>
          </cell>
          <cell r="I3445">
            <v>34.840000000000003</v>
          </cell>
          <cell r="J3445">
            <v>174.21</v>
          </cell>
          <cell r="K3445">
            <v>291.49</v>
          </cell>
          <cell r="L3445">
            <v>0</v>
          </cell>
          <cell r="M3445">
            <v>291.49</v>
          </cell>
          <cell r="N3445">
            <v>0</v>
          </cell>
        </row>
        <row r="3446">
          <cell r="A3446" t="str">
            <v>GF1.824NO_thin020</v>
          </cell>
          <cell r="B3446" t="str">
            <v xml:space="preserve">GF </v>
          </cell>
          <cell r="C3446">
            <v>1.8</v>
          </cell>
          <cell r="D3446">
            <v>24</v>
          </cell>
          <cell r="E3446" t="str">
            <v>NO_thin</v>
          </cell>
          <cell r="F3446" t="str">
            <v xml:space="preserve"> 20-25</v>
          </cell>
          <cell r="G3446">
            <v>27.57</v>
          </cell>
          <cell r="H3446">
            <v>10.48</v>
          </cell>
          <cell r="I3446">
            <v>38.04</v>
          </cell>
          <cell r="J3446">
            <v>190.21</v>
          </cell>
          <cell r="K3446">
            <v>481.7</v>
          </cell>
          <cell r="L3446">
            <v>0</v>
          </cell>
          <cell r="M3446">
            <v>481.7</v>
          </cell>
          <cell r="N3446">
            <v>0</v>
          </cell>
        </row>
        <row r="3447">
          <cell r="A3447" t="str">
            <v>GF1.824NO_thin025</v>
          </cell>
          <cell r="B3447" t="str">
            <v xml:space="preserve">GF </v>
          </cell>
          <cell r="C3447">
            <v>1.8</v>
          </cell>
          <cell r="D3447">
            <v>24</v>
          </cell>
          <cell r="E3447" t="str">
            <v>NO_thin</v>
          </cell>
          <cell r="F3447" t="str">
            <v xml:space="preserve"> 25-30</v>
          </cell>
          <cell r="G3447">
            <v>19.89</v>
          </cell>
          <cell r="H3447">
            <v>8.07</v>
          </cell>
          <cell r="I3447">
            <v>27.96</v>
          </cell>
          <cell r="J3447">
            <v>139.79</v>
          </cell>
          <cell r="K3447">
            <v>621.49</v>
          </cell>
          <cell r="L3447">
            <v>0</v>
          </cell>
          <cell r="M3447">
            <v>621.49</v>
          </cell>
          <cell r="N3447">
            <v>0</v>
          </cell>
        </row>
        <row r="3448">
          <cell r="A3448" t="str">
            <v>GF1.824NO_thin030</v>
          </cell>
          <cell r="B3448" t="str">
            <v xml:space="preserve">GF </v>
          </cell>
          <cell r="C3448">
            <v>1.8</v>
          </cell>
          <cell r="D3448">
            <v>24</v>
          </cell>
          <cell r="E3448" t="str">
            <v>NO_thin</v>
          </cell>
          <cell r="F3448" t="str">
            <v xml:space="preserve"> 30-35</v>
          </cell>
          <cell r="G3448">
            <v>21.13</v>
          </cell>
          <cell r="H3448">
            <v>3.82</v>
          </cell>
          <cell r="I3448">
            <v>24.95</v>
          </cell>
          <cell r="J3448">
            <v>124.75</v>
          </cell>
          <cell r="K3448">
            <v>746.24</v>
          </cell>
          <cell r="L3448">
            <v>0</v>
          </cell>
          <cell r="M3448">
            <v>746.24</v>
          </cell>
          <cell r="N3448">
            <v>0</v>
          </cell>
        </row>
        <row r="3449">
          <cell r="A3449" t="str">
            <v>GF1.824NO_thin035</v>
          </cell>
          <cell r="B3449" t="str">
            <v xml:space="preserve">GF </v>
          </cell>
          <cell r="C3449">
            <v>1.8</v>
          </cell>
          <cell r="D3449">
            <v>24</v>
          </cell>
          <cell r="E3449" t="str">
            <v>NO_thin</v>
          </cell>
          <cell r="F3449" t="str">
            <v xml:space="preserve"> 35-40</v>
          </cell>
          <cell r="G3449">
            <v>19.649999999999999</v>
          </cell>
          <cell r="H3449">
            <v>1.91</v>
          </cell>
          <cell r="I3449">
            <v>21.57</v>
          </cell>
          <cell r="J3449">
            <v>107.83</v>
          </cell>
          <cell r="K3449">
            <v>854.07</v>
          </cell>
          <cell r="L3449">
            <v>0</v>
          </cell>
          <cell r="M3449">
            <v>854.07</v>
          </cell>
          <cell r="N3449">
            <v>0</v>
          </cell>
        </row>
        <row r="3450">
          <cell r="A3450" t="str">
            <v>GF1.824NO_thin040</v>
          </cell>
          <cell r="B3450" t="str">
            <v xml:space="preserve">GF </v>
          </cell>
          <cell r="C3450">
            <v>1.8</v>
          </cell>
          <cell r="D3450">
            <v>24</v>
          </cell>
          <cell r="E3450" t="str">
            <v>NO_thin</v>
          </cell>
          <cell r="F3450" t="str">
            <v xml:space="preserve"> 40-45</v>
          </cell>
          <cell r="G3450">
            <v>17.66</v>
          </cell>
          <cell r="H3450">
            <v>0.56000000000000005</v>
          </cell>
          <cell r="I3450">
            <v>18.22</v>
          </cell>
          <cell r="J3450">
            <v>91.09</v>
          </cell>
          <cell r="K3450">
            <v>945.16</v>
          </cell>
          <cell r="L3450">
            <v>0</v>
          </cell>
          <cell r="M3450">
            <v>945.16</v>
          </cell>
          <cell r="N3450">
            <v>0</v>
          </cell>
        </row>
        <row r="3451">
          <cell r="A3451" t="str">
            <v>GF1.824NO_thin045</v>
          </cell>
          <cell r="B3451" t="str">
            <v xml:space="preserve">GF </v>
          </cell>
          <cell r="C3451">
            <v>1.8</v>
          </cell>
          <cell r="D3451">
            <v>24</v>
          </cell>
          <cell r="E3451" t="str">
            <v>NO_thin</v>
          </cell>
          <cell r="F3451" t="str">
            <v xml:space="preserve"> 45-50</v>
          </cell>
          <cell r="G3451">
            <v>15.7</v>
          </cell>
          <cell r="H3451">
            <v>0</v>
          </cell>
          <cell r="I3451">
            <v>15.7</v>
          </cell>
          <cell r="J3451">
            <v>78.510000000000005</v>
          </cell>
          <cell r="K3451">
            <v>1023.67</v>
          </cell>
          <cell r="L3451">
            <v>0</v>
          </cell>
          <cell r="M3451">
            <v>1023.67</v>
          </cell>
          <cell r="N3451">
            <v>0</v>
          </cell>
        </row>
        <row r="3452">
          <cell r="A3452" t="str">
            <v>GF1.824NO_thin050</v>
          </cell>
          <cell r="B3452" t="str">
            <v xml:space="preserve">GF </v>
          </cell>
          <cell r="C3452">
            <v>1.8</v>
          </cell>
          <cell r="D3452">
            <v>24</v>
          </cell>
          <cell r="E3452" t="str">
            <v>NO_thin</v>
          </cell>
          <cell r="F3452" t="str">
            <v xml:space="preserve"> 50-55</v>
          </cell>
          <cell r="G3452">
            <v>13.68</v>
          </cell>
          <cell r="H3452">
            <v>-0.3</v>
          </cell>
          <cell r="I3452">
            <v>13.38</v>
          </cell>
          <cell r="J3452">
            <v>66.900000000000006</v>
          </cell>
          <cell r="K3452">
            <v>1090.57</v>
          </cell>
          <cell r="L3452">
            <v>0</v>
          </cell>
          <cell r="M3452">
            <v>1090.57</v>
          </cell>
          <cell r="N3452">
            <v>0</v>
          </cell>
        </row>
        <row r="3453">
          <cell r="A3453" t="str">
            <v>GF1.824NO_thin055</v>
          </cell>
          <cell r="B3453" t="str">
            <v xml:space="preserve">GF </v>
          </cell>
          <cell r="C3453">
            <v>1.8</v>
          </cell>
          <cell r="D3453">
            <v>24</v>
          </cell>
          <cell r="E3453" t="str">
            <v>NO_thin</v>
          </cell>
          <cell r="F3453" t="str">
            <v xml:space="preserve"> 55-60</v>
          </cell>
          <cell r="G3453">
            <v>11.83</v>
          </cell>
          <cell r="H3453">
            <v>-0.59</v>
          </cell>
          <cell r="I3453">
            <v>11.24</v>
          </cell>
          <cell r="J3453">
            <v>56.2</v>
          </cell>
          <cell r="K3453">
            <v>1146.77</v>
          </cell>
          <cell r="L3453">
            <v>0</v>
          </cell>
          <cell r="M3453">
            <v>1146.77</v>
          </cell>
          <cell r="N3453">
            <v>0</v>
          </cell>
        </row>
        <row r="3454">
          <cell r="A3454" t="str">
            <v>GF1.824NO_thin060</v>
          </cell>
          <cell r="B3454" t="str">
            <v xml:space="preserve">GF </v>
          </cell>
          <cell r="C3454">
            <v>1.8</v>
          </cell>
          <cell r="D3454">
            <v>24</v>
          </cell>
          <cell r="E3454" t="str">
            <v>NO_thin</v>
          </cell>
          <cell r="F3454" t="str">
            <v xml:space="preserve"> 60-65</v>
          </cell>
          <cell r="G3454">
            <v>10.039999999999999</v>
          </cell>
          <cell r="H3454">
            <v>-0.94</v>
          </cell>
          <cell r="I3454">
            <v>9.1</v>
          </cell>
          <cell r="J3454">
            <v>45.51</v>
          </cell>
          <cell r="K3454">
            <v>1192.28</v>
          </cell>
          <cell r="L3454">
            <v>0</v>
          </cell>
          <cell r="M3454">
            <v>1192.28</v>
          </cell>
          <cell r="N3454">
            <v>0</v>
          </cell>
        </row>
        <row r="3455">
          <cell r="A3455" t="str">
            <v>GF1.824NO_thin065</v>
          </cell>
          <cell r="B3455" t="str">
            <v xml:space="preserve">GF </v>
          </cell>
          <cell r="C3455">
            <v>1.8</v>
          </cell>
          <cell r="D3455">
            <v>24</v>
          </cell>
          <cell r="E3455" t="str">
            <v>NO_thin</v>
          </cell>
          <cell r="F3455" t="str">
            <v xml:space="preserve"> 65-70</v>
          </cell>
          <cell r="G3455">
            <v>8.2899999999999991</v>
          </cell>
          <cell r="H3455">
            <v>-1.0900000000000001</v>
          </cell>
          <cell r="I3455">
            <v>7.2</v>
          </cell>
          <cell r="J3455">
            <v>35.979999999999997</v>
          </cell>
          <cell r="K3455">
            <v>1228.26</v>
          </cell>
          <cell r="L3455">
            <v>0</v>
          </cell>
          <cell r="M3455">
            <v>1228.26</v>
          </cell>
          <cell r="N3455">
            <v>0</v>
          </cell>
        </row>
        <row r="3456">
          <cell r="A3456" t="str">
            <v>GF1.824NO_thin070</v>
          </cell>
          <cell r="B3456" t="str">
            <v xml:space="preserve">GF </v>
          </cell>
          <cell r="C3456">
            <v>1.8</v>
          </cell>
          <cell r="D3456">
            <v>24</v>
          </cell>
          <cell r="E3456" t="str">
            <v>NO_thin</v>
          </cell>
          <cell r="F3456" t="str">
            <v xml:space="preserve"> 70-75</v>
          </cell>
          <cell r="G3456">
            <v>6.55</v>
          </cell>
          <cell r="H3456">
            <v>-1.1200000000000001</v>
          </cell>
          <cell r="I3456">
            <v>5.43</v>
          </cell>
          <cell r="J3456">
            <v>27.17</v>
          </cell>
          <cell r="K3456">
            <v>1255.43</v>
          </cell>
          <cell r="L3456">
            <v>0</v>
          </cell>
          <cell r="M3456">
            <v>1255.43</v>
          </cell>
          <cell r="N3456">
            <v>0</v>
          </cell>
        </row>
        <row r="3457">
          <cell r="A3457" t="str">
            <v>GF1.824NO_thin075</v>
          </cell>
          <cell r="B3457" t="str">
            <v xml:space="preserve">GF </v>
          </cell>
          <cell r="C3457">
            <v>1.8</v>
          </cell>
          <cell r="D3457">
            <v>24</v>
          </cell>
          <cell r="E3457" t="str">
            <v>NO_thin</v>
          </cell>
          <cell r="F3457" t="str">
            <v xml:space="preserve"> 75-80</v>
          </cell>
          <cell r="G3457">
            <v>5.13</v>
          </cell>
          <cell r="H3457">
            <v>-1.56</v>
          </cell>
          <cell r="I3457">
            <v>3.57</v>
          </cell>
          <cell r="J3457">
            <v>17.84</v>
          </cell>
          <cell r="K3457">
            <v>1273.27</v>
          </cell>
          <cell r="L3457">
            <v>0</v>
          </cell>
          <cell r="M3457">
            <v>1273.27</v>
          </cell>
          <cell r="N3457">
            <v>0</v>
          </cell>
        </row>
        <row r="3458">
          <cell r="A3458" t="str">
            <v>GF1.824NO_thin080</v>
          </cell>
          <cell r="B3458" t="str">
            <v xml:space="preserve">GF </v>
          </cell>
          <cell r="C3458">
            <v>1.8</v>
          </cell>
          <cell r="D3458">
            <v>24</v>
          </cell>
          <cell r="E3458" t="str">
            <v>NO_thin</v>
          </cell>
          <cell r="F3458" t="str">
            <v xml:space="preserve"> 80-85</v>
          </cell>
          <cell r="G3458">
            <v>4.1399999999999997</v>
          </cell>
          <cell r="H3458">
            <v>-0.96</v>
          </cell>
          <cell r="I3458">
            <v>3.18</v>
          </cell>
          <cell r="J3458">
            <v>15.88</v>
          </cell>
          <cell r="K3458">
            <v>1289.1500000000001</v>
          </cell>
          <cell r="L3458">
            <v>0</v>
          </cell>
          <cell r="M3458">
            <v>1289.1500000000001</v>
          </cell>
          <cell r="N3458">
            <v>0</v>
          </cell>
        </row>
        <row r="3459">
          <cell r="A3459" t="str">
            <v>GF1.824NO_thin085</v>
          </cell>
          <cell r="B3459" t="str">
            <v xml:space="preserve">GF </v>
          </cell>
          <cell r="C3459">
            <v>1.8</v>
          </cell>
          <cell r="D3459">
            <v>24</v>
          </cell>
          <cell r="E3459" t="str">
            <v>NO_thin</v>
          </cell>
          <cell r="F3459" t="str">
            <v xml:space="preserve"> 85-90</v>
          </cell>
          <cell r="G3459">
            <v>3.59</v>
          </cell>
          <cell r="H3459">
            <v>-0.82</v>
          </cell>
          <cell r="I3459">
            <v>2.78</v>
          </cell>
          <cell r="J3459">
            <v>13.88</v>
          </cell>
          <cell r="K3459">
            <v>1303.03</v>
          </cell>
          <cell r="L3459">
            <v>0</v>
          </cell>
          <cell r="M3459">
            <v>1303.03</v>
          </cell>
          <cell r="N3459">
            <v>0</v>
          </cell>
        </row>
        <row r="3460">
          <cell r="A3460" t="str">
            <v>GF1.824NO_thin090</v>
          </cell>
          <cell r="B3460" t="str">
            <v xml:space="preserve">GF </v>
          </cell>
          <cell r="C3460">
            <v>1.8</v>
          </cell>
          <cell r="D3460">
            <v>24</v>
          </cell>
          <cell r="E3460" t="str">
            <v>NO_thin</v>
          </cell>
          <cell r="F3460" t="str">
            <v xml:space="preserve"> 90-95</v>
          </cell>
          <cell r="G3460">
            <v>2.88</v>
          </cell>
          <cell r="H3460">
            <v>-0.71</v>
          </cell>
          <cell r="I3460">
            <v>2.17</v>
          </cell>
          <cell r="J3460">
            <v>10.83</v>
          </cell>
          <cell r="K3460">
            <v>1313.86</v>
          </cell>
          <cell r="L3460">
            <v>0</v>
          </cell>
          <cell r="M3460">
            <v>1313.86</v>
          </cell>
          <cell r="N3460">
            <v>0</v>
          </cell>
        </row>
        <row r="3461">
          <cell r="A3461" t="str">
            <v>GF1.824NO_thin095</v>
          </cell>
          <cell r="B3461" t="str">
            <v xml:space="preserve">GF </v>
          </cell>
          <cell r="C3461">
            <v>1.8</v>
          </cell>
          <cell r="D3461">
            <v>24</v>
          </cell>
          <cell r="E3461" t="str">
            <v>NO_thin</v>
          </cell>
          <cell r="F3461" t="str">
            <v xml:space="preserve"> 95-100</v>
          </cell>
          <cell r="G3461">
            <v>2.35</v>
          </cell>
          <cell r="H3461">
            <v>-0.57999999999999996</v>
          </cell>
          <cell r="I3461">
            <v>1.77</v>
          </cell>
          <cell r="J3461">
            <v>8.8699999999999992</v>
          </cell>
          <cell r="K3461">
            <v>1322.72</v>
          </cell>
          <cell r="L3461">
            <v>0</v>
          </cell>
          <cell r="M3461">
            <v>1322.72</v>
          </cell>
          <cell r="N3461">
            <v>0</v>
          </cell>
        </row>
        <row r="3462">
          <cell r="A3462" t="str">
            <v>GF1.824NO_thin100</v>
          </cell>
          <cell r="B3462" t="str">
            <v xml:space="preserve">GF </v>
          </cell>
          <cell r="C3462">
            <v>1.8</v>
          </cell>
          <cell r="D3462">
            <v>24</v>
          </cell>
          <cell r="E3462" t="str">
            <v>NO_thin</v>
          </cell>
          <cell r="F3462" t="str">
            <v>100-105</v>
          </cell>
          <cell r="G3462">
            <v>1.92</v>
          </cell>
          <cell r="H3462">
            <v>-0.49</v>
          </cell>
          <cell r="I3462">
            <v>1.43</v>
          </cell>
          <cell r="J3462">
            <v>7.16</v>
          </cell>
          <cell r="K3462">
            <v>1329.88</v>
          </cell>
          <cell r="L3462">
            <v>0</v>
          </cell>
          <cell r="M3462">
            <v>1329.88</v>
          </cell>
          <cell r="N3462">
            <v>0</v>
          </cell>
        </row>
        <row r="3463">
          <cell r="A3463" t="str">
            <v>GF1.824NO_thin105</v>
          </cell>
          <cell r="B3463" t="str">
            <v xml:space="preserve">GF </v>
          </cell>
          <cell r="C3463">
            <v>1.8</v>
          </cell>
          <cell r="D3463">
            <v>24</v>
          </cell>
          <cell r="E3463" t="str">
            <v>NO_thin</v>
          </cell>
          <cell r="F3463" t="str">
            <v>105-110</v>
          </cell>
          <cell r="G3463">
            <v>1.55</v>
          </cell>
          <cell r="H3463">
            <v>-0.42</v>
          </cell>
          <cell r="I3463">
            <v>1.1299999999999999</v>
          </cell>
          <cell r="J3463">
            <v>5.64</v>
          </cell>
          <cell r="K3463">
            <v>1335.52</v>
          </cell>
          <cell r="L3463">
            <v>0</v>
          </cell>
          <cell r="M3463">
            <v>1335.52</v>
          </cell>
          <cell r="N3463">
            <v>0</v>
          </cell>
        </row>
        <row r="3464">
          <cell r="A3464" t="str">
            <v>GF1.824NO_thin110</v>
          </cell>
          <cell r="B3464" t="str">
            <v xml:space="preserve">GF </v>
          </cell>
          <cell r="C3464">
            <v>1.8</v>
          </cell>
          <cell r="D3464">
            <v>24</v>
          </cell>
          <cell r="E3464" t="str">
            <v>NO_thin</v>
          </cell>
          <cell r="F3464" t="str">
            <v>110-115</v>
          </cell>
          <cell r="G3464">
            <v>1.25</v>
          </cell>
          <cell r="H3464">
            <v>-0.35</v>
          </cell>
          <cell r="I3464">
            <v>0.9</v>
          </cell>
          <cell r="J3464">
            <v>4.5199999999999996</v>
          </cell>
          <cell r="K3464">
            <v>1340.04</v>
          </cell>
          <cell r="L3464">
            <v>0</v>
          </cell>
          <cell r="M3464">
            <v>1340.04</v>
          </cell>
          <cell r="N3464">
            <v>0</v>
          </cell>
        </row>
        <row r="3465">
          <cell r="A3465" t="str">
            <v>GF1.824NO_thin115</v>
          </cell>
          <cell r="B3465" t="str">
            <v xml:space="preserve">GF </v>
          </cell>
          <cell r="C3465">
            <v>1.8</v>
          </cell>
          <cell r="D3465">
            <v>24</v>
          </cell>
          <cell r="E3465" t="str">
            <v>NO_thin</v>
          </cell>
          <cell r="F3465" t="str">
            <v>115-120</v>
          </cell>
          <cell r="G3465">
            <v>1.02</v>
          </cell>
          <cell r="H3465">
            <v>-0.28999999999999998</v>
          </cell>
          <cell r="I3465">
            <v>0.73</v>
          </cell>
          <cell r="J3465">
            <v>3.64</v>
          </cell>
          <cell r="K3465">
            <v>1343.68</v>
          </cell>
          <cell r="L3465">
            <v>0</v>
          </cell>
          <cell r="M3465">
            <v>1343.68</v>
          </cell>
          <cell r="N3465">
            <v>0</v>
          </cell>
        </row>
        <row r="3466">
          <cell r="A3466" t="str">
            <v>GF1.824NO_thin120</v>
          </cell>
          <cell r="B3466" t="str">
            <v xml:space="preserve">GF </v>
          </cell>
          <cell r="C3466">
            <v>1.8</v>
          </cell>
          <cell r="D3466">
            <v>24</v>
          </cell>
          <cell r="E3466" t="str">
            <v>NO_thin</v>
          </cell>
          <cell r="F3466" t="str">
            <v>120-125</v>
          </cell>
          <cell r="G3466">
            <v>0.84</v>
          </cell>
          <cell r="H3466">
            <v>-0.24</v>
          </cell>
          <cell r="I3466">
            <v>0.6</v>
          </cell>
          <cell r="J3466">
            <v>3</v>
          </cell>
          <cell r="K3466">
            <v>1346.68</v>
          </cell>
          <cell r="L3466">
            <v>0</v>
          </cell>
          <cell r="M3466">
            <v>1346.68</v>
          </cell>
          <cell r="N3466">
            <v>0</v>
          </cell>
        </row>
        <row r="3467">
          <cell r="A3467" t="str">
            <v>GF1.824NO_thin125</v>
          </cell>
          <cell r="B3467" t="str">
            <v xml:space="preserve">GF </v>
          </cell>
          <cell r="C3467">
            <v>1.8</v>
          </cell>
          <cell r="D3467">
            <v>24</v>
          </cell>
          <cell r="E3467" t="str">
            <v>NO_thin</v>
          </cell>
          <cell r="F3467" t="str">
            <v>125-130</v>
          </cell>
          <cell r="G3467">
            <v>0.67</v>
          </cell>
          <cell r="H3467">
            <v>-0.2</v>
          </cell>
          <cell r="I3467">
            <v>0.47</v>
          </cell>
          <cell r="J3467">
            <v>2.36</v>
          </cell>
          <cell r="K3467">
            <v>1349.04</v>
          </cell>
          <cell r="L3467">
            <v>0</v>
          </cell>
          <cell r="M3467">
            <v>1349.04</v>
          </cell>
          <cell r="N3467">
            <v>0</v>
          </cell>
        </row>
        <row r="3468">
          <cell r="A3468" t="str">
            <v>GF1.824NO_thin130</v>
          </cell>
          <cell r="B3468" t="str">
            <v xml:space="preserve">GF </v>
          </cell>
          <cell r="C3468">
            <v>1.8</v>
          </cell>
          <cell r="D3468">
            <v>24</v>
          </cell>
          <cell r="E3468" t="str">
            <v>NO_thin</v>
          </cell>
          <cell r="F3468" t="str">
            <v>130-135</v>
          </cell>
          <cell r="G3468">
            <v>0.56000000000000005</v>
          </cell>
          <cell r="H3468">
            <v>-0.16</v>
          </cell>
          <cell r="I3468">
            <v>0.39</v>
          </cell>
          <cell r="J3468">
            <v>1.97</v>
          </cell>
          <cell r="K3468">
            <v>1351.01</v>
          </cell>
          <cell r="L3468">
            <v>0</v>
          </cell>
          <cell r="M3468">
            <v>1351.01</v>
          </cell>
          <cell r="N3468">
            <v>0</v>
          </cell>
        </row>
        <row r="3469">
          <cell r="A3469" t="str">
            <v>GF1.824NO_thin135</v>
          </cell>
          <cell r="B3469" t="str">
            <v xml:space="preserve">GF </v>
          </cell>
          <cell r="C3469">
            <v>1.8</v>
          </cell>
          <cell r="D3469">
            <v>24</v>
          </cell>
          <cell r="E3469" t="str">
            <v>NO_thin</v>
          </cell>
          <cell r="F3469" t="str">
            <v>135-140</v>
          </cell>
          <cell r="G3469">
            <v>0.46</v>
          </cell>
          <cell r="H3469">
            <v>-0.13</v>
          </cell>
          <cell r="I3469">
            <v>0.32</v>
          </cell>
          <cell r="J3469">
            <v>1.62</v>
          </cell>
          <cell r="K3469">
            <v>1352.62</v>
          </cell>
          <cell r="L3469">
            <v>0</v>
          </cell>
          <cell r="M3469">
            <v>1352.62</v>
          </cell>
          <cell r="N3469">
            <v>0</v>
          </cell>
        </row>
        <row r="3470">
          <cell r="A3470" t="str">
            <v>GF1.824NO_thin140</v>
          </cell>
          <cell r="B3470" t="str">
            <v xml:space="preserve">GF </v>
          </cell>
          <cell r="C3470">
            <v>1.8</v>
          </cell>
          <cell r="D3470">
            <v>24</v>
          </cell>
          <cell r="E3470" t="str">
            <v>NO_thin</v>
          </cell>
          <cell r="F3470" t="str">
            <v>140-145</v>
          </cell>
          <cell r="G3470">
            <v>0.38</v>
          </cell>
          <cell r="H3470">
            <v>-0.11</v>
          </cell>
          <cell r="I3470">
            <v>0.27</v>
          </cell>
          <cell r="J3470">
            <v>1.33</v>
          </cell>
          <cell r="K3470">
            <v>1353.95</v>
          </cell>
          <cell r="L3470">
            <v>0</v>
          </cell>
          <cell r="M3470">
            <v>1353.95</v>
          </cell>
          <cell r="N3470">
            <v>0</v>
          </cell>
        </row>
        <row r="3471">
          <cell r="A3471" t="str">
            <v>GF1.824NO_thin145</v>
          </cell>
          <cell r="B3471" t="str">
            <v xml:space="preserve">GF </v>
          </cell>
          <cell r="C3471">
            <v>1.8</v>
          </cell>
          <cell r="D3471">
            <v>24</v>
          </cell>
          <cell r="E3471" t="str">
            <v>NO_thin</v>
          </cell>
          <cell r="F3471" t="str">
            <v>145-150</v>
          </cell>
          <cell r="G3471">
            <v>0.28000000000000003</v>
          </cell>
          <cell r="H3471">
            <v>-0.09</v>
          </cell>
          <cell r="I3471">
            <v>0.19</v>
          </cell>
          <cell r="J3471">
            <v>0.95</v>
          </cell>
          <cell r="K3471">
            <v>1354.9</v>
          </cell>
          <cell r="L3471">
            <v>0</v>
          </cell>
          <cell r="M3471">
            <v>1354.9</v>
          </cell>
          <cell r="N3471">
            <v>0</v>
          </cell>
        </row>
        <row r="3472">
          <cell r="A3472" t="str">
            <v>GF1.824NO_thin150</v>
          </cell>
          <cell r="B3472" t="str">
            <v xml:space="preserve">GF </v>
          </cell>
          <cell r="C3472">
            <v>1.8</v>
          </cell>
          <cell r="D3472">
            <v>24</v>
          </cell>
          <cell r="E3472" t="str">
            <v>NO_thin</v>
          </cell>
          <cell r="F3472" t="str">
            <v>150-155</v>
          </cell>
          <cell r="G3472">
            <v>0.25</v>
          </cell>
          <cell r="H3472">
            <v>-7.0000000000000007E-2</v>
          </cell>
          <cell r="I3472">
            <v>0.18</v>
          </cell>
          <cell r="J3472">
            <v>0.9</v>
          </cell>
          <cell r="K3472">
            <v>1355.8</v>
          </cell>
          <cell r="L3472">
            <v>0</v>
          </cell>
          <cell r="M3472">
            <v>1355.8</v>
          </cell>
          <cell r="N3472">
            <v>0</v>
          </cell>
        </row>
        <row r="3473">
          <cell r="A3473" t="str">
            <v>GF1.824NO_thin155</v>
          </cell>
          <cell r="B3473" t="str">
            <v xml:space="preserve">GF </v>
          </cell>
          <cell r="C3473">
            <v>1.8</v>
          </cell>
          <cell r="D3473">
            <v>24</v>
          </cell>
          <cell r="E3473" t="str">
            <v>NO_thin</v>
          </cell>
          <cell r="F3473" t="str">
            <v>155-160</v>
          </cell>
          <cell r="G3473">
            <v>0.16</v>
          </cell>
          <cell r="H3473">
            <v>-0.06</v>
          </cell>
          <cell r="I3473">
            <v>0.09</v>
          </cell>
          <cell r="J3473">
            <v>0.47</v>
          </cell>
          <cell r="K3473">
            <v>1356.27</v>
          </cell>
          <cell r="L3473">
            <v>0</v>
          </cell>
          <cell r="M3473">
            <v>1356.27</v>
          </cell>
          <cell r="N3473">
            <v>0</v>
          </cell>
        </row>
        <row r="3474">
          <cell r="A3474" t="str">
            <v>GF1.824NO_thin160</v>
          </cell>
          <cell r="B3474" t="str">
            <v xml:space="preserve">GF </v>
          </cell>
          <cell r="C3474">
            <v>1.8</v>
          </cell>
          <cell r="D3474">
            <v>24</v>
          </cell>
          <cell r="E3474" t="str">
            <v>NO_thin</v>
          </cell>
          <cell r="F3474" t="str">
            <v>160-165</v>
          </cell>
          <cell r="G3474">
            <v>0.2</v>
          </cell>
          <cell r="H3474">
            <v>-0.05</v>
          </cell>
          <cell r="I3474">
            <v>0.15</v>
          </cell>
          <cell r="J3474">
            <v>0.77</v>
          </cell>
          <cell r="K3474">
            <v>1357.04</v>
          </cell>
          <cell r="L3474">
            <v>0</v>
          </cell>
          <cell r="M3474">
            <v>1357.04</v>
          </cell>
          <cell r="N3474">
            <v>0</v>
          </cell>
        </row>
        <row r="3475">
          <cell r="A3475" t="str">
            <v>GF1.824NO_thin165</v>
          </cell>
          <cell r="B3475" t="str">
            <v xml:space="preserve">GF </v>
          </cell>
          <cell r="C3475">
            <v>1.8</v>
          </cell>
          <cell r="D3475">
            <v>24</v>
          </cell>
          <cell r="E3475" t="str">
            <v>NO_thin</v>
          </cell>
          <cell r="F3475" t="str">
            <v>165-170</v>
          </cell>
          <cell r="G3475">
            <v>0.11</v>
          </cell>
          <cell r="H3475">
            <v>-0.04</v>
          </cell>
          <cell r="I3475">
            <v>7.0000000000000007E-2</v>
          </cell>
          <cell r="J3475">
            <v>0.35</v>
          </cell>
          <cell r="K3475">
            <v>1357.39</v>
          </cell>
          <cell r="L3475">
            <v>0</v>
          </cell>
          <cell r="M3475">
            <v>1357.39</v>
          </cell>
          <cell r="N3475">
            <v>0</v>
          </cell>
        </row>
        <row r="3476">
          <cell r="A3476" t="str">
            <v>GF1.824NO_thin170</v>
          </cell>
          <cell r="B3476" t="str">
            <v xml:space="preserve">GF </v>
          </cell>
          <cell r="C3476">
            <v>1.8</v>
          </cell>
          <cell r="D3476">
            <v>24</v>
          </cell>
          <cell r="E3476" t="str">
            <v>NO_thin</v>
          </cell>
          <cell r="F3476" t="str">
            <v>170-175</v>
          </cell>
          <cell r="G3476">
            <v>0.09</v>
          </cell>
          <cell r="H3476">
            <v>-0.04</v>
          </cell>
          <cell r="I3476">
            <v>0.05</v>
          </cell>
          <cell r="J3476">
            <v>0.25</v>
          </cell>
          <cell r="K3476">
            <v>1357.64</v>
          </cell>
          <cell r="L3476">
            <v>0</v>
          </cell>
          <cell r="M3476">
            <v>1357.64</v>
          </cell>
          <cell r="N3476">
            <v>0</v>
          </cell>
        </row>
        <row r="3477">
          <cell r="A3477" t="str">
            <v>GF1.824NO_thin175</v>
          </cell>
          <cell r="B3477" t="str">
            <v xml:space="preserve">GF </v>
          </cell>
          <cell r="C3477">
            <v>1.8</v>
          </cell>
          <cell r="D3477">
            <v>24</v>
          </cell>
          <cell r="E3477" t="str">
            <v>NO_thin</v>
          </cell>
          <cell r="F3477" t="str">
            <v>175-180</v>
          </cell>
          <cell r="G3477">
            <v>0.1</v>
          </cell>
          <cell r="H3477">
            <v>-0.03</v>
          </cell>
          <cell r="I3477">
            <v>0.08</v>
          </cell>
          <cell r="J3477">
            <v>0.38</v>
          </cell>
          <cell r="K3477">
            <v>1358.02</v>
          </cell>
          <cell r="L3477">
            <v>0</v>
          </cell>
          <cell r="M3477">
            <v>1358.02</v>
          </cell>
          <cell r="N3477">
            <v>0</v>
          </cell>
        </row>
        <row r="3478">
          <cell r="A3478" t="str">
            <v>GF1.824NO_thin180</v>
          </cell>
          <cell r="B3478" t="str">
            <v xml:space="preserve">GF </v>
          </cell>
          <cell r="C3478">
            <v>1.8</v>
          </cell>
          <cell r="D3478">
            <v>24</v>
          </cell>
          <cell r="E3478" t="str">
            <v>NO_thin</v>
          </cell>
          <cell r="F3478" t="str">
            <v>180-185</v>
          </cell>
          <cell r="G3478">
            <v>0.06</v>
          </cell>
          <cell r="H3478">
            <v>-0.02</v>
          </cell>
          <cell r="I3478">
            <v>0.04</v>
          </cell>
          <cell r="J3478">
            <v>0.19</v>
          </cell>
          <cell r="K3478">
            <v>1358.21</v>
          </cell>
          <cell r="L3478">
            <v>0</v>
          </cell>
          <cell r="M3478">
            <v>1358.21</v>
          </cell>
          <cell r="N3478">
            <v>0</v>
          </cell>
        </row>
        <row r="3479">
          <cell r="A3479" t="str">
            <v>GF1.824NO_thin185</v>
          </cell>
          <cell r="B3479" t="str">
            <v xml:space="preserve">GF </v>
          </cell>
          <cell r="C3479">
            <v>1.8</v>
          </cell>
          <cell r="D3479">
            <v>24</v>
          </cell>
          <cell r="E3479" t="str">
            <v>NO_thin</v>
          </cell>
          <cell r="F3479" t="str">
            <v>185-190</v>
          </cell>
          <cell r="G3479">
            <v>0.09</v>
          </cell>
          <cell r="H3479">
            <v>-0.02</v>
          </cell>
          <cell r="I3479">
            <v>7.0000000000000007E-2</v>
          </cell>
          <cell r="J3479">
            <v>0.36</v>
          </cell>
          <cell r="K3479">
            <v>1358.57</v>
          </cell>
          <cell r="L3479">
            <v>0</v>
          </cell>
          <cell r="M3479">
            <v>1358.57</v>
          </cell>
          <cell r="N3479">
            <v>0</v>
          </cell>
        </row>
        <row r="3480">
          <cell r="A3480" t="str">
            <v>GF1.824NO_thin190</v>
          </cell>
          <cell r="B3480" t="str">
            <v xml:space="preserve">GF </v>
          </cell>
          <cell r="C3480">
            <v>1.8</v>
          </cell>
          <cell r="D3480">
            <v>24</v>
          </cell>
          <cell r="E3480" t="str">
            <v>NO_thin</v>
          </cell>
          <cell r="F3480" t="str">
            <v>190-195</v>
          </cell>
          <cell r="G3480">
            <v>0.06</v>
          </cell>
          <cell r="H3480">
            <v>-0.01</v>
          </cell>
          <cell r="I3480">
            <v>0.05</v>
          </cell>
          <cell r="J3480">
            <v>0.24</v>
          </cell>
          <cell r="K3480">
            <v>1358.82</v>
          </cell>
          <cell r="L3480">
            <v>0</v>
          </cell>
          <cell r="M3480">
            <v>1358.82</v>
          </cell>
          <cell r="N3480">
            <v>0</v>
          </cell>
        </row>
        <row r="3481">
          <cell r="A3481" t="str">
            <v>GF1.824NO_thin195</v>
          </cell>
          <cell r="B3481" t="str">
            <v xml:space="preserve">GF </v>
          </cell>
          <cell r="C3481">
            <v>1.8</v>
          </cell>
          <cell r="D3481">
            <v>24</v>
          </cell>
          <cell r="E3481" t="str">
            <v>NO_thin</v>
          </cell>
          <cell r="F3481" t="str">
            <v>195-200</v>
          </cell>
          <cell r="G3481">
            <v>0.02</v>
          </cell>
          <cell r="H3481">
            <v>-0.01</v>
          </cell>
          <cell r="I3481">
            <v>0.01</v>
          </cell>
          <cell r="J3481">
            <v>0.05</v>
          </cell>
          <cell r="K3481">
            <v>1358.87</v>
          </cell>
          <cell r="L3481">
            <v>0</v>
          </cell>
          <cell r="M3481">
            <v>1358.87</v>
          </cell>
          <cell r="N3481">
            <v>0</v>
          </cell>
        </row>
        <row r="3482">
          <cell r="A3482" t="str">
            <v>GF1.824Thinned000</v>
          </cell>
          <cell r="B3482" t="str">
            <v xml:space="preserve">GF </v>
          </cell>
          <cell r="C3482">
            <v>1.8</v>
          </cell>
          <cell r="D3482">
            <v>24</v>
          </cell>
          <cell r="E3482" t="str">
            <v>Thinned</v>
          </cell>
          <cell r="F3482" t="str">
            <v xml:space="preserve">  0-5</v>
          </cell>
          <cell r="G3482">
            <v>1.47</v>
          </cell>
          <cell r="H3482">
            <v>1.1200000000000001</v>
          </cell>
          <cell r="I3482">
            <v>2.58</v>
          </cell>
          <cell r="J3482">
            <v>12.9</v>
          </cell>
          <cell r="K3482">
            <v>12.9</v>
          </cell>
          <cell r="L3482">
            <v>0</v>
          </cell>
          <cell r="M3482">
            <v>12.9</v>
          </cell>
          <cell r="N3482">
            <v>0</v>
          </cell>
        </row>
        <row r="3483">
          <cell r="A3483" t="str">
            <v>GF1.824Thinned005</v>
          </cell>
          <cell r="B3483" t="str">
            <v xml:space="preserve">GF </v>
          </cell>
          <cell r="C3483">
            <v>1.8</v>
          </cell>
          <cell r="D3483">
            <v>24</v>
          </cell>
          <cell r="E3483" t="str">
            <v>Thinned</v>
          </cell>
          <cell r="F3483" t="str">
            <v xml:space="preserve">  5-10</v>
          </cell>
          <cell r="G3483">
            <v>4.47</v>
          </cell>
          <cell r="H3483">
            <v>1.38</v>
          </cell>
          <cell r="I3483">
            <v>5.85</v>
          </cell>
          <cell r="J3483">
            <v>29.23</v>
          </cell>
          <cell r="K3483">
            <v>42.14</v>
          </cell>
          <cell r="L3483">
            <v>0</v>
          </cell>
          <cell r="M3483">
            <v>42.14</v>
          </cell>
          <cell r="N3483">
            <v>0</v>
          </cell>
        </row>
        <row r="3484">
          <cell r="A3484" t="str">
            <v>GF1.824Thinned010</v>
          </cell>
          <cell r="B3484" t="str">
            <v xml:space="preserve">GF </v>
          </cell>
          <cell r="C3484">
            <v>1.8</v>
          </cell>
          <cell r="D3484">
            <v>24</v>
          </cell>
          <cell r="E3484" t="str">
            <v>Thinned</v>
          </cell>
          <cell r="F3484" t="str">
            <v xml:space="preserve"> 10-15</v>
          </cell>
          <cell r="G3484">
            <v>13.65</v>
          </cell>
          <cell r="H3484">
            <v>1.38</v>
          </cell>
          <cell r="I3484">
            <v>15.03</v>
          </cell>
          <cell r="J3484">
            <v>75.150000000000006</v>
          </cell>
          <cell r="K3484">
            <v>117.28</v>
          </cell>
          <cell r="L3484">
            <v>0</v>
          </cell>
          <cell r="M3484">
            <v>117.28</v>
          </cell>
          <cell r="N3484">
            <v>0</v>
          </cell>
        </row>
        <row r="3485">
          <cell r="A3485" t="str">
            <v>GF1.824Thinned015</v>
          </cell>
          <cell r="B3485" t="str">
            <v xml:space="preserve">GF </v>
          </cell>
          <cell r="C3485">
            <v>1.8</v>
          </cell>
          <cell r="D3485">
            <v>24</v>
          </cell>
          <cell r="E3485" t="str">
            <v>Thinned</v>
          </cell>
          <cell r="F3485" t="str">
            <v xml:space="preserve"> 15-20</v>
          </cell>
          <cell r="G3485">
            <v>31.34</v>
          </cell>
          <cell r="H3485">
            <v>3.5</v>
          </cell>
          <cell r="I3485">
            <v>34.840000000000003</v>
          </cell>
          <cell r="J3485">
            <v>174.21</v>
          </cell>
          <cell r="K3485">
            <v>291.49</v>
          </cell>
          <cell r="L3485">
            <v>0</v>
          </cell>
          <cell r="M3485">
            <v>291.49</v>
          </cell>
          <cell r="N3485">
            <v>0</v>
          </cell>
        </row>
        <row r="3486">
          <cell r="A3486" t="str">
            <v>GF1.824Thinned020</v>
          </cell>
          <cell r="B3486" t="str">
            <v xml:space="preserve">GF </v>
          </cell>
          <cell r="C3486">
            <v>1.8</v>
          </cell>
          <cell r="D3486">
            <v>24</v>
          </cell>
          <cell r="E3486" t="str">
            <v>Thinned</v>
          </cell>
          <cell r="F3486" t="str">
            <v xml:space="preserve"> 20-25</v>
          </cell>
          <cell r="G3486">
            <v>7.51</v>
          </cell>
          <cell r="H3486">
            <v>5.09</v>
          </cell>
          <cell r="I3486">
            <v>12.59</v>
          </cell>
          <cell r="J3486">
            <v>62.97</v>
          </cell>
          <cell r="K3486">
            <v>354.46</v>
          </cell>
          <cell r="L3486">
            <v>-0.28000000000000003</v>
          </cell>
          <cell r="M3486">
            <v>354.18</v>
          </cell>
          <cell r="N3486">
            <v>15.97</v>
          </cell>
        </row>
        <row r="3487">
          <cell r="A3487" t="str">
            <v>GF1.824Thinned025</v>
          </cell>
          <cell r="B3487" t="str">
            <v xml:space="preserve">GF </v>
          </cell>
          <cell r="C3487">
            <v>1.8</v>
          </cell>
          <cell r="D3487">
            <v>24</v>
          </cell>
          <cell r="E3487" t="str">
            <v>Thinned</v>
          </cell>
          <cell r="F3487" t="str">
            <v xml:space="preserve"> 25-30</v>
          </cell>
          <cell r="G3487">
            <v>12.45</v>
          </cell>
          <cell r="H3487">
            <v>-0.31</v>
          </cell>
          <cell r="I3487">
            <v>12.14</v>
          </cell>
          <cell r="J3487">
            <v>60.71</v>
          </cell>
          <cell r="K3487">
            <v>415.17</v>
          </cell>
          <cell r="L3487">
            <v>-0.5</v>
          </cell>
          <cell r="M3487">
            <v>414.67</v>
          </cell>
          <cell r="N3487">
            <v>12.97</v>
          </cell>
        </row>
        <row r="3488">
          <cell r="A3488" t="str">
            <v>GF1.824Thinned030</v>
          </cell>
          <cell r="B3488" t="str">
            <v xml:space="preserve">GF </v>
          </cell>
          <cell r="C3488">
            <v>1.8</v>
          </cell>
          <cell r="D3488">
            <v>24</v>
          </cell>
          <cell r="E3488" t="str">
            <v>Thinned</v>
          </cell>
          <cell r="F3488" t="str">
            <v xml:space="preserve"> 30-35</v>
          </cell>
          <cell r="G3488">
            <v>13.52</v>
          </cell>
          <cell r="H3488">
            <v>2.5299999999999998</v>
          </cell>
          <cell r="I3488">
            <v>16.04</v>
          </cell>
          <cell r="J3488">
            <v>80.22</v>
          </cell>
          <cell r="K3488">
            <v>495.39</v>
          </cell>
          <cell r="L3488">
            <v>-2.0499999999999998</v>
          </cell>
          <cell r="M3488">
            <v>493.34</v>
          </cell>
          <cell r="N3488">
            <v>8.81</v>
          </cell>
        </row>
        <row r="3489">
          <cell r="A3489" t="str">
            <v>GF1.824Thinned035</v>
          </cell>
          <cell r="B3489" t="str">
            <v xml:space="preserve">GF </v>
          </cell>
          <cell r="C3489">
            <v>1.8</v>
          </cell>
          <cell r="D3489">
            <v>24</v>
          </cell>
          <cell r="E3489" t="str">
            <v>Thinned</v>
          </cell>
          <cell r="F3489" t="str">
            <v xml:space="preserve"> 35-40</v>
          </cell>
          <cell r="G3489">
            <v>12.07</v>
          </cell>
          <cell r="H3489">
            <v>1.69</v>
          </cell>
          <cell r="I3489">
            <v>13.75</v>
          </cell>
          <cell r="J3489">
            <v>68.760000000000005</v>
          </cell>
          <cell r="K3489">
            <v>564.15</v>
          </cell>
          <cell r="L3489">
            <v>-3.62</v>
          </cell>
          <cell r="M3489">
            <v>560.53</v>
          </cell>
          <cell r="N3489">
            <v>8.8699999999999992</v>
          </cell>
        </row>
        <row r="3490">
          <cell r="A3490" t="str">
            <v>GF1.824Thinned040</v>
          </cell>
          <cell r="B3490" t="str">
            <v xml:space="preserve">GF </v>
          </cell>
          <cell r="C3490">
            <v>1.8</v>
          </cell>
          <cell r="D3490">
            <v>24</v>
          </cell>
          <cell r="E3490" t="str">
            <v>Thinned</v>
          </cell>
          <cell r="F3490" t="str">
            <v xml:space="preserve"> 40-45</v>
          </cell>
          <cell r="G3490">
            <v>9.8800000000000008</v>
          </cell>
          <cell r="H3490">
            <v>0.83</v>
          </cell>
          <cell r="I3490">
            <v>10.71</v>
          </cell>
          <cell r="J3490">
            <v>53.55</v>
          </cell>
          <cell r="K3490">
            <v>617.70000000000005</v>
          </cell>
          <cell r="L3490">
            <v>-5.19</v>
          </cell>
          <cell r="M3490">
            <v>612.51</v>
          </cell>
          <cell r="N3490">
            <v>8.9700000000000006</v>
          </cell>
        </row>
        <row r="3491">
          <cell r="A3491" t="str">
            <v>GF1.824Thinned045</v>
          </cell>
          <cell r="B3491" t="str">
            <v xml:space="preserve">GF </v>
          </cell>
          <cell r="C3491">
            <v>1.8</v>
          </cell>
          <cell r="D3491">
            <v>24</v>
          </cell>
          <cell r="E3491" t="str">
            <v>Thinned</v>
          </cell>
          <cell r="F3491" t="str">
            <v xml:space="preserve"> 45-50</v>
          </cell>
          <cell r="G3491">
            <v>10.61</v>
          </cell>
          <cell r="H3491">
            <v>-0.1</v>
          </cell>
          <cell r="I3491">
            <v>10.51</v>
          </cell>
          <cell r="J3491">
            <v>52.54</v>
          </cell>
          <cell r="K3491">
            <v>670.24</v>
          </cell>
          <cell r="L3491">
            <v>-6.43</v>
          </cell>
          <cell r="M3491">
            <v>663.81000000000006</v>
          </cell>
          <cell r="N3491">
            <v>7.01</v>
          </cell>
        </row>
        <row r="3492">
          <cell r="A3492" t="str">
            <v>GF1.824Thinned050</v>
          </cell>
          <cell r="B3492" t="str">
            <v xml:space="preserve">GF </v>
          </cell>
          <cell r="C3492">
            <v>1.8</v>
          </cell>
          <cell r="D3492">
            <v>24</v>
          </cell>
          <cell r="E3492" t="str">
            <v>Thinned</v>
          </cell>
          <cell r="F3492" t="str">
            <v xml:space="preserve"> 50-55</v>
          </cell>
          <cell r="G3492">
            <v>9.8800000000000008</v>
          </cell>
          <cell r="H3492">
            <v>-0.57999999999999996</v>
          </cell>
          <cell r="I3492">
            <v>9.2899999999999991</v>
          </cell>
          <cell r="J3492">
            <v>46.47</v>
          </cell>
          <cell r="K3492">
            <v>716.71</v>
          </cell>
          <cell r="L3492">
            <v>-7.52</v>
          </cell>
          <cell r="M3492">
            <v>709.19</v>
          </cell>
          <cell r="N3492">
            <v>6.21</v>
          </cell>
        </row>
        <row r="3493">
          <cell r="A3493" t="str">
            <v>GF1.824Thinned055</v>
          </cell>
          <cell r="B3493" t="str">
            <v xml:space="preserve">GF </v>
          </cell>
          <cell r="C3493">
            <v>1.8</v>
          </cell>
          <cell r="D3493">
            <v>24</v>
          </cell>
          <cell r="E3493" t="str">
            <v>Thinned</v>
          </cell>
          <cell r="F3493" t="str">
            <v xml:space="preserve"> 55-60</v>
          </cell>
          <cell r="G3493">
            <v>9.09</v>
          </cell>
          <cell r="H3493">
            <v>-0.39</v>
          </cell>
          <cell r="I3493">
            <v>8.6999999999999993</v>
          </cell>
          <cell r="J3493">
            <v>43.5</v>
          </cell>
          <cell r="K3493">
            <v>760.21</v>
          </cell>
          <cell r="L3493">
            <v>-8.4700000000000006</v>
          </cell>
          <cell r="M3493">
            <v>751.74</v>
          </cell>
          <cell r="N3493">
            <v>5.38</v>
          </cell>
        </row>
        <row r="3494">
          <cell r="A3494" t="str">
            <v>GF1.824Thinned060</v>
          </cell>
          <cell r="B3494" t="str">
            <v xml:space="preserve">GF </v>
          </cell>
          <cell r="C3494">
            <v>1.8</v>
          </cell>
          <cell r="D3494">
            <v>24</v>
          </cell>
          <cell r="E3494" t="str">
            <v>Thinned</v>
          </cell>
          <cell r="F3494" t="str">
            <v xml:space="preserve"> 60-65</v>
          </cell>
          <cell r="G3494">
            <v>7.1</v>
          </cell>
          <cell r="H3494">
            <v>-0.27</v>
          </cell>
          <cell r="I3494">
            <v>6.83</v>
          </cell>
          <cell r="J3494">
            <v>34.14</v>
          </cell>
          <cell r="K3494">
            <v>794.35</v>
          </cell>
          <cell r="L3494">
            <v>-9.3000000000000007</v>
          </cell>
          <cell r="M3494">
            <v>785.05000000000007</v>
          </cell>
          <cell r="N3494">
            <v>4.71</v>
          </cell>
        </row>
        <row r="3495">
          <cell r="A3495" t="str">
            <v>GF1.824Thinned065</v>
          </cell>
          <cell r="B3495" t="str">
            <v xml:space="preserve">GF </v>
          </cell>
          <cell r="C3495">
            <v>1.8</v>
          </cell>
          <cell r="D3495">
            <v>24</v>
          </cell>
          <cell r="E3495" t="str">
            <v>Thinned</v>
          </cell>
          <cell r="F3495" t="str">
            <v xml:space="preserve"> 65-70</v>
          </cell>
          <cell r="G3495">
            <v>5.48</v>
          </cell>
          <cell r="H3495">
            <v>-0.22</v>
          </cell>
          <cell r="I3495">
            <v>5.26</v>
          </cell>
          <cell r="J3495">
            <v>26.31</v>
          </cell>
          <cell r="K3495">
            <v>820.66</v>
          </cell>
          <cell r="L3495">
            <v>-10.029999999999999</v>
          </cell>
          <cell r="M3495">
            <v>810.63</v>
          </cell>
          <cell r="N3495">
            <v>4.16</v>
          </cell>
        </row>
        <row r="3496">
          <cell r="A3496" t="str">
            <v>GF1.824Thinned070</v>
          </cell>
          <cell r="B3496" t="str">
            <v xml:space="preserve">GF </v>
          </cell>
          <cell r="C3496">
            <v>1.8</v>
          </cell>
          <cell r="D3496">
            <v>24</v>
          </cell>
          <cell r="E3496" t="str">
            <v>Thinned</v>
          </cell>
          <cell r="F3496" t="str">
            <v xml:space="preserve"> 70-75</v>
          </cell>
          <cell r="G3496">
            <v>4.43</v>
          </cell>
          <cell r="H3496">
            <v>-0.2</v>
          </cell>
          <cell r="I3496">
            <v>4.2300000000000004</v>
          </cell>
          <cell r="J3496">
            <v>21.14</v>
          </cell>
          <cell r="K3496">
            <v>841.81</v>
          </cell>
          <cell r="L3496">
            <v>-10.67</v>
          </cell>
          <cell r="M3496">
            <v>831.14</v>
          </cell>
          <cell r="N3496">
            <v>3.64</v>
          </cell>
        </row>
        <row r="3497">
          <cell r="A3497" t="str">
            <v>GF1.824Thinned075</v>
          </cell>
          <cell r="B3497" t="str">
            <v xml:space="preserve">GF </v>
          </cell>
          <cell r="C3497">
            <v>1.8</v>
          </cell>
          <cell r="D3497">
            <v>24</v>
          </cell>
          <cell r="E3497" t="str">
            <v>Thinned</v>
          </cell>
          <cell r="F3497" t="str">
            <v xml:space="preserve"> 75-80</v>
          </cell>
          <cell r="G3497">
            <v>2.1</v>
          </cell>
          <cell r="H3497">
            <v>-0.28999999999999998</v>
          </cell>
          <cell r="I3497">
            <v>1.81</v>
          </cell>
          <cell r="J3497">
            <v>9.06</v>
          </cell>
          <cell r="K3497">
            <v>850.86</v>
          </cell>
          <cell r="L3497">
            <v>-11.23</v>
          </cell>
          <cell r="M3497">
            <v>839.63</v>
          </cell>
          <cell r="N3497">
            <v>3.17</v>
          </cell>
        </row>
        <row r="3498">
          <cell r="A3498" t="str">
            <v>GF1.824Thinned080</v>
          </cell>
          <cell r="B3498" t="str">
            <v xml:space="preserve">GF </v>
          </cell>
          <cell r="C3498">
            <v>1.8</v>
          </cell>
          <cell r="D3498">
            <v>24</v>
          </cell>
          <cell r="E3498" t="str">
            <v>Thinned</v>
          </cell>
          <cell r="F3498" t="str">
            <v xml:space="preserve"> 80-85</v>
          </cell>
          <cell r="G3498">
            <v>2.25</v>
          </cell>
          <cell r="H3498">
            <v>-0.28000000000000003</v>
          </cell>
          <cell r="I3498">
            <v>1.97</v>
          </cell>
          <cell r="J3498">
            <v>9.83</v>
          </cell>
          <cell r="K3498">
            <v>860.7</v>
          </cell>
          <cell r="L3498">
            <v>-11.7</v>
          </cell>
          <cell r="M3498">
            <v>849</v>
          </cell>
          <cell r="N3498">
            <v>2.71</v>
          </cell>
        </row>
        <row r="3499">
          <cell r="A3499" t="str">
            <v>GF1.824Thinned085</v>
          </cell>
          <cell r="B3499" t="str">
            <v xml:space="preserve">GF </v>
          </cell>
          <cell r="C3499">
            <v>1.8</v>
          </cell>
          <cell r="D3499">
            <v>24</v>
          </cell>
          <cell r="E3499" t="str">
            <v>Thinned</v>
          </cell>
          <cell r="F3499" t="str">
            <v xml:space="preserve"> 85-90</v>
          </cell>
          <cell r="G3499">
            <v>1.7</v>
          </cell>
          <cell r="H3499">
            <v>-0.27</v>
          </cell>
          <cell r="I3499">
            <v>1.43</v>
          </cell>
          <cell r="J3499">
            <v>7.16</v>
          </cell>
          <cell r="K3499">
            <v>867.86</v>
          </cell>
          <cell r="L3499">
            <v>-12.11</v>
          </cell>
          <cell r="M3499">
            <v>855.75</v>
          </cell>
          <cell r="N3499">
            <v>2.31</v>
          </cell>
        </row>
        <row r="3500">
          <cell r="A3500" t="str">
            <v>GF1.824Thinned090</v>
          </cell>
          <cell r="B3500" t="str">
            <v xml:space="preserve">GF </v>
          </cell>
          <cell r="C3500">
            <v>1.8</v>
          </cell>
          <cell r="D3500">
            <v>24</v>
          </cell>
          <cell r="E3500" t="str">
            <v>Thinned</v>
          </cell>
          <cell r="F3500" t="str">
            <v xml:space="preserve"> 90-95</v>
          </cell>
          <cell r="G3500">
            <v>1.27</v>
          </cell>
          <cell r="H3500">
            <v>-0.25</v>
          </cell>
          <cell r="I3500">
            <v>1.02</v>
          </cell>
          <cell r="J3500">
            <v>5.08</v>
          </cell>
          <cell r="K3500">
            <v>872.94</v>
          </cell>
          <cell r="L3500">
            <v>-12.46</v>
          </cell>
          <cell r="M3500">
            <v>860.48</v>
          </cell>
          <cell r="N3500">
            <v>1.97</v>
          </cell>
        </row>
        <row r="3501">
          <cell r="A3501" t="str">
            <v>GF1.824Thinned095</v>
          </cell>
          <cell r="B3501" t="str">
            <v xml:space="preserve">GF </v>
          </cell>
          <cell r="C3501">
            <v>1.8</v>
          </cell>
          <cell r="D3501">
            <v>24</v>
          </cell>
          <cell r="E3501" t="str">
            <v>Thinned</v>
          </cell>
          <cell r="F3501" t="str">
            <v xml:space="preserve"> 95-100</v>
          </cell>
          <cell r="G3501">
            <v>0.92</v>
          </cell>
          <cell r="H3501">
            <v>-0.23</v>
          </cell>
          <cell r="I3501">
            <v>0.69</v>
          </cell>
          <cell r="J3501">
            <v>3.45</v>
          </cell>
          <cell r="K3501">
            <v>876.4</v>
          </cell>
          <cell r="L3501">
            <v>-12.76</v>
          </cell>
          <cell r="M3501">
            <v>863.64</v>
          </cell>
          <cell r="N3501">
            <v>1.69</v>
          </cell>
        </row>
        <row r="3502">
          <cell r="A3502" t="str">
            <v>GF1.824Thinned100</v>
          </cell>
          <cell r="B3502" t="str">
            <v xml:space="preserve">GF </v>
          </cell>
          <cell r="C3502">
            <v>1.8</v>
          </cell>
          <cell r="D3502">
            <v>24</v>
          </cell>
          <cell r="E3502" t="str">
            <v>Thinned</v>
          </cell>
          <cell r="F3502" t="str">
            <v>100-105</v>
          </cell>
          <cell r="G3502">
            <v>0.66</v>
          </cell>
          <cell r="H3502">
            <v>-0.21</v>
          </cell>
          <cell r="I3502">
            <v>0.46</v>
          </cell>
          <cell r="J3502">
            <v>2.29</v>
          </cell>
          <cell r="K3502">
            <v>878.69</v>
          </cell>
          <cell r="L3502">
            <v>-13.01</v>
          </cell>
          <cell r="M3502">
            <v>865.68000000000006</v>
          </cell>
          <cell r="N3502">
            <v>1.44</v>
          </cell>
        </row>
        <row r="3503">
          <cell r="A3503" t="str">
            <v>GF1.824Thinned105</v>
          </cell>
          <cell r="B3503" t="str">
            <v xml:space="preserve">GF </v>
          </cell>
          <cell r="C3503">
            <v>1.8</v>
          </cell>
          <cell r="D3503">
            <v>24</v>
          </cell>
          <cell r="E3503" t="str">
            <v>Thinned</v>
          </cell>
          <cell r="F3503" t="str">
            <v>105-110</v>
          </cell>
          <cell r="G3503">
            <v>0.46</v>
          </cell>
          <cell r="H3503">
            <v>-0.18</v>
          </cell>
          <cell r="I3503">
            <v>0.28000000000000003</v>
          </cell>
          <cell r="J3503">
            <v>1.4</v>
          </cell>
          <cell r="K3503">
            <v>880.09</v>
          </cell>
          <cell r="L3503">
            <v>-13.23</v>
          </cell>
          <cell r="M3503">
            <v>866.86</v>
          </cell>
          <cell r="N3503">
            <v>1.23</v>
          </cell>
        </row>
        <row r="3504">
          <cell r="A3504" t="str">
            <v>GF1.824Thinned110</v>
          </cell>
          <cell r="B3504" t="str">
            <v xml:space="preserve">GF </v>
          </cell>
          <cell r="C3504">
            <v>1.8</v>
          </cell>
          <cell r="D3504">
            <v>24</v>
          </cell>
          <cell r="E3504" t="str">
            <v>Thinned</v>
          </cell>
          <cell r="F3504" t="str">
            <v>110-115</v>
          </cell>
          <cell r="G3504">
            <v>0.28999999999999998</v>
          </cell>
          <cell r="H3504">
            <v>-0.16</v>
          </cell>
          <cell r="I3504">
            <v>0.13</v>
          </cell>
          <cell r="J3504">
            <v>0.63</v>
          </cell>
          <cell r="K3504">
            <v>880.72</v>
          </cell>
          <cell r="L3504">
            <v>-13.41</v>
          </cell>
          <cell r="M3504">
            <v>867.31000000000006</v>
          </cell>
          <cell r="N3504">
            <v>1.05</v>
          </cell>
        </row>
        <row r="3505">
          <cell r="A3505" t="str">
            <v>GF1.824Thinned115</v>
          </cell>
          <cell r="B3505" t="str">
            <v xml:space="preserve">GF </v>
          </cell>
          <cell r="C3505">
            <v>1.8</v>
          </cell>
          <cell r="D3505">
            <v>24</v>
          </cell>
          <cell r="E3505" t="str">
            <v>Thinned</v>
          </cell>
          <cell r="F3505" t="str">
            <v>115-120</v>
          </cell>
          <cell r="G3505">
            <v>0.22</v>
          </cell>
          <cell r="H3505">
            <v>-0.14000000000000001</v>
          </cell>
          <cell r="I3505">
            <v>7.0000000000000007E-2</v>
          </cell>
          <cell r="J3505">
            <v>0.37</v>
          </cell>
          <cell r="K3505">
            <v>881.09</v>
          </cell>
          <cell r="L3505">
            <v>-13.57</v>
          </cell>
          <cell r="M3505">
            <v>867.52</v>
          </cell>
          <cell r="N3505">
            <v>0.9</v>
          </cell>
        </row>
        <row r="3506">
          <cell r="A3506" t="str">
            <v>GF1.824Thinned120</v>
          </cell>
          <cell r="B3506" t="str">
            <v xml:space="preserve">GF </v>
          </cell>
          <cell r="C3506">
            <v>1.8</v>
          </cell>
          <cell r="D3506">
            <v>24</v>
          </cell>
          <cell r="E3506" t="str">
            <v>Thinned</v>
          </cell>
          <cell r="F3506" t="str">
            <v>120-125</v>
          </cell>
          <cell r="G3506">
            <v>0.1</v>
          </cell>
          <cell r="H3506">
            <v>-0.13</v>
          </cell>
          <cell r="I3506">
            <v>-0.02</v>
          </cell>
          <cell r="J3506">
            <v>-0.12</v>
          </cell>
          <cell r="K3506">
            <v>880.97</v>
          </cell>
          <cell r="L3506">
            <v>-13.7</v>
          </cell>
          <cell r="M3506">
            <v>867.27</v>
          </cell>
          <cell r="N3506">
            <v>0.76</v>
          </cell>
        </row>
        <row r="3507">
          <cell r="A3507" t="str">
            <v>GF1.824Thinned125</v>
          </cell>
          <cell r="B3507" t="str">
            <v xml:space="preserve">GF </v>
          </cell>
          <cell r="C3507">
            <v>1.8</v>
          </cell>
          <cell r="D3507">
            <v>24</v>
          </cell>
          <cell r="E3507" t="str">
            <v>Thinned</v>
          </cell>
          <cell r="F3507" t="str">
            <v>125-130</v>
          </cell>
          <cell r="G3507">
            <v>0.06</v>
          </cell>
          <cell r="H3507">
            <v>-0.11</v>
          </cell>
          <cell r="I3507">
            <v>-0.05</v>
          </cell>
          <cell r="J3507">
            <v>-0.26</v>
          </cell>
          <cell r="K3507">
            <v>880.71</v>
          </cell>
          <cell r="L3507">
            <v>-13.82</v>
          </cell>
          <cell r="M3507">
            <v>866.89</v>
          </cell>
          <cell r="N3507">
            <v>0.65</v>
          </cell>
        </row>
        <row r="3508">
          <cell r="A3508" t="str">
            <v>GF1.824Thinned130</v>
          </cell>
          <cell r="B3508" t="str">
            <v xml:space="preserve">GF </v>
          </cell>
          <cell r="C3508">
            <v>1.8</v>
          </cell>
          <cell r="D3508">
            <v>24</v>
          </cell>
          <cell r="E3508" t="str">
            <v>Thinned</v>
          </cell>
          <cell r="F3508" t="str">
            <v>130-135</v>
          </cell>
          <cell r="G3508">
            <v>0</v>
          </cell>
          <cell r="H3508">
            <v>-0.1</v>
          </cell>
          <cell r="I3508">
            <v>-0.09</v>
          </cell>
          <cell r="J3508">
            <v>-0.47</v>
          </cell>
          <cell r="K3508">
            <v>880.24</v>
          </cell>
          <cell r="L3508">
            <v>-13.92</v>
          </cell>
          <cell r="M3508">
            <v>866.32</v>
          </cell>
          <cell r="N3508">
            <v>0.56000000000000005</v>
          </cell>
        </row>
        <row r="3509">
          <cell r="A3509" t="str">
            <v>GF1.824Thinned135</v>
          </cell>
          <cell r="B3509" t="str">
            <v xml:space="preserve">GF </v>
          </cell>
          <cell r="C3509">
            <v>1.8</v>
          </cell>
          <cell r="D3509">
            <v>24</v>
          </cell>
          <cell r="E3509" t="str">
            <v>Thinned</v>
          </cell>
          <cell r="F3509" t="str">
            <v>135-140</v>
          </cell>
          <cell r="G3509">
            <v>-0.03</v>
          </cell>
          <cell r="H3509">
            <v>-0.09</v>
          </cell>
          <cell r="I3509">
            <v>-0.12</v>
          </cell>
          <cell r="J3509">
            <v>-0.59</v>
          </cell>
          <cell r="K3509">
            <v>879.65</v>
          </cell>
          <cell r="L3509">
            <v>-14</v>
          </cell>
          <cell r="M3509">
            <v>865.65</v>
          </cell>
          <cell r="N3509">
            <v>0.48</v>
          </cell>
        </row>
        <row r="3510">
          <cell r="A3510" t="str">
            <v>GF1.824Thinned140</v>
          </cell>
          <cell r="B3510" t="str">
            <v xml:space="preserve">GF </v>
          </cell>
          <cell r="C3510">
            <v>1.8</v>
          </cell>
          <cell r="D3510">
            <v>24</v>
          </cell>
          <cell r="E3510" t="str">
            <v>Thinned</v>
          </cell>
          <cell r="F3510" t="str">
            <v>140-145</v>
          </cell>
          <cell r="G3510">
            <v>-7.0000000000000007E-2</v>
          </cell>
          <cell r="H3510">
            <v>-0.08</v>
          </cell>
          <cell r="I3510">
            <v>-0.15</v>
          </cell>
          <cell r="J3510">
            <v>-0.73</v>
          </cell>
          <cell r="K3510">
            <v>878.92</v>
          </cell>
          <cell r="L3510">
            <v>-14.07</v>
          </cell>
          <cell r="M3510">
            <v>864.84999999999991</v>
          </cell>
          <cell r="N3510">
            <v>0.41</v>
          </cell>
        </row>
        <row r="3511">
          <cell r="A3511" t="str">
            <v>GF1.824Thinned145</v>
          </cell>
          <cell r="B3511" t="str">
            <v xml:space="preserve">GF </v>
          </cell>
          <cell r="C3511">
            <v>1.8</v>
          </cell>
          <cell r="D3511">
            <v>24</v>
          </cell>
          <cell r="E3511" t="str">
            <v>Thinned</v>
          </cell>
          <cell r="F3511" t="str">
            <v>145-150</v>
          </cell>
          <cell r="G3511">
            <v>-0.09</v>
          </cell>
          <cell r="H3511">
            <v>-7.0000000000000007E-2</v>
          </cell>
          <cell r="I3511">
            <v>-0.16</v>
          </cell>
          <cell r="J3511">
            <v>-0.79</v>
          </cell>
          <cell r="K3511">
            <v>878.13</v>
          </cell>
          <cell r="L3511">
            <v>-14.13</v>
          </cell>
          <cell r="M3511">
            <v>864</v>
          </cell>
          <cell r="N3511">
            <v>0.35</v>
          </cell>
        </row>
        <row r="3512">
          <cell r="A3512" t="str">
            <v>GF1.824Thinned150</v>
          </cell>
          <cell r="B3512" t="str">
            <v xml:space="preserve">GF </v>
          </cell>
          <cell r="C3512">
            <v>1.8</v>
          </cell>
          <cell r="D3512">
            <v>24</v>
          </cell>
          <cell r="E3512" t="str">
            <v>Thinned</v>
          </cell>
          <cell r="F3512" t="str">
            <v>150-155</v>
          </cell>
          <cell r="G3512">
            <v>-0.02</v>
          </cell>
          <cell r="H3512">
            <v>-0.05</v>
          </cell>
          <cell r="I3512">
            <v>-7.0000000000000007E-2</v>
          </cell>
          <cell r="J3512">
            <v>-0.36</v>
          </cell>
          <cell r="K3512">
            <v>877.77</v>
          </cell>
          <cell r="L3512">
            <v>-14.19</v>
          </cell>
          <cell r="M3512">
            <v>863.57999999999993</v>
          </cell>
          <cell r="N3512">
            <v>0.3</v>
          </cell>
        </row>
        <row r="3513">
          <cell r="A3513" t="str">
            <v>GF1.824Thinned155</v>
          </cell>
          <cell r="B3513" t="str">
            <v xml:space="preserve">GF </v>
          </cell>
          <cell r="C3513">
            <v>1.8</v>
          </cell>
          <cell r="D3513">
            <v>24</v>
          </cell>
          <cell r="E3513" t="str">
            <v>Thinned</v>
          </cell>
          <cell r="F3513" t="str">
            <v>155-160</v>
          </cell>
          <cell r="G3513">
            <v>-7.0000000000000007E-2</v>
          </cell>
          <cell r="H3513">
            <v>-0.05</v>
          </cell>
          <cell r="I3513">
            <v>-0.12</v>
          </cell>
          <cell r="J3513">
            <v>-0.61</v>
          </cell>
          <cell r="K3513">
            <v>877.16</v>
          </cell>
          <cell r="L3513">
            <v>-14.23</v>
          </cell>
          <cell r="M3513">
            <v>862.93</v>
          </cell>
          <cell r="N3513">
            <v>0.25</v>
          </cell>
        </row>
        <row r="3514">
          <cell r="A3514" t="str">
            <v>GF1.824Thinned160</v>
          </cell>
          <cell r="B3514" t="str">
            <v xml:space="preserve">GF </v>
          </cell>
          <cell r="C3514">
            <v>1.8</v>
          </cell>
          <cell r="D3514">
            <v>24</v>
          </cell>
          <cell r="E3514" t="str">
            <v>Thinned</v>
          </cell>
          <cell r="F3514" t="str">
            <v>160-165</v>
          </cell>
          <cell r="G3514">
            <v>-0.08</v>
          </cell>
          <cell r="H3514">
            <v>-0.04</v>
          </cell>
          <cell r="I3514">
            <v>-0.12</v>
          </cell>
          <cell r="J3514">
            <v>-0.59</v>
          </cell>
          <cell r="K3514">
            <v>876.57</v>
          </cell>
          <cell r="L3514">
            <v>-14.27</v>
          </cell>
          <cell r="M3514">
            <v>862.30000000000007</v>
          </cell>
          <cell r="N3514">
            <v>0.22</v>
          </cell>
        </row>
        <row r="3515">
          <cell r="A3515" t="str">
            <v>GF1.824Thinned165</v>
          </cell>
          <cell r="B3515" t="str">
            <v xml:space="preserve">GF </v>
          </cell>
          <cell r="C3515">
            <v>1.8</v>
          </cell>
          <cell r="D3515">
            <v>24</v>
          </cell>
          <cell r="E3515" t="str">
            <v>Thinned</v>
          </cell>
          <cell r="F3515" t="str">
            <v>165-170</v>
          </cell>
          <cell r="G3515">
            <v>-7.0000000000000007E-2</v>
          </cell>
          <cell r="H3515">
            <v>-0.04</v>
          </cell>
          <cell r="I3515">
            <v>-0.11</v>
          </cell>
          <cell r="J3515">
            <v>-0.55000000000000004</v>
          </cell>
          <cell r="K3515">
            <v>876.03</v>
          </cell>
          <cell r="L3515">
            <v>-14.3</v>
          </cell>
          <cell r="M3515">
            <v>861.73</v>
          </cell>
          <cell r="N3515">
            <v>0.18</v>
          </cell>
        </row>
        <row r="3516">
          <cell r="A3516" t="str">
            <v>GF1.824Thinned170</v>
          </cell>
          <cell r="B3516" t="str">
            <v xml:space="preserve">GF </v>
          </cell>
          <cell r="C3516">
            <v>1.8</v>
          </cell>
          <cell r="D3516">
            <v>24</v>
          </cell>
          <cell r="E3516" t="str">
            <v>Thinned</v>
          </cell>
          <cell r="F3516" t="str">
            <v>170-175</v>
          </cell>
          <cell r="G3516">
            <v>-7.0000000000000007E-2</v>
          </cell>
          <cell r="H3516">
            <v>-0.03</v>
          </cell>
          <cell r="I3516">
            <v>-0.1</v>
          </cell>
          <cell r="J3516">
            <v>-0.51</v>
          </cell>
          <cell r="K3516">
            <v>875.52</v>
          </cell>
          <cell r="L3516">
            <v>-14.33</v>
          </cell>
          <cell r="M3516">
            <v>861.18999999999994</v>
          </cell>
          <cell r="N3516">
            <v>0.16</v>
          </cell>
        </row>
        <row r="3517">
          <cell r="A3517" t="str">
            <v>GF1.824Thinned175</v>
          </cell>
          <cell r="B3517" t="str">
            <v xml:space="preserve">GF </v>
          </cell>
          <cell r="C3517">
            <v>1.8</v>
          </cell>
          <cell r="D3517">
            <v>24</v>
          </cell>
          <cell r="E3517" t="str">
            <v>Thinned</v>
          </cell>
          <cell r="F3517" t="str">
            <v>175-180</v>
          </cell>
          <cell r="G3517">
            <v>-7.0000000000000007E-2</v>
          </cell>
          <cell r="H3517">
            <v>-0.03</v>
          </cell>
          <cell r="I3517">
            <v>-0.09</v>
          </cell>
          <cell r="J3517">
            <v>-0.47</v>
          </cell>
          <cell r="K3517">
            <v>875.05</v>
          </cell>
          <cell r="L3517">
            <v>-14.35</v>
          </cell>
          <cell r="M3517">
            <v>860.69999999999993</v>
          </cell>
          <cell r="N3517">
            <v>0.13</v>
          </cell>
        </row>
        <row r="3518">
          <cell r="A3518" t="str">
            <v>GF1.824Thinned180</v>
          </cell>
          <cell r="B3518" t="str">
            <v xml:space="preserve">GF </v>
          </cell>
          <cell r="C3518">
            <v>1.8</v>
          </cell>
          <cell r="D3518">
            <v>24</v>
          </cell>
          <cell r="E3518" t="str">
            <v>Thinned</v>
          </cell>
          <cell r="F3518" t="str">
            <v>180-185</v>
          </cell>
          <cell r="G3518">
            <v>-0.06</v>
          </cell>
          <cell r="H3518">
            <v>-0.02</v>
          </cell>
          <cell r="I3518">
            <v>-0.09</v>
          </cell>
          <cell r="J3518">
            <v>-0.43</v>
          </cell>
          <cell r="K3518">
            <v>874.61</v>
          </cell>
          <cell r="L3518">
            <v>-14.37</v>
          </cell>
          <cell r="M3518">
            <v>860.24</v>
          </cell>
          <cell r="N3518">
            <v>0.11</v>
          </cell>
        </row>
        <row r="3519">
          <cell r="A3519" t="str">
            <v>GF1.824Thinned185</v>
          </cell>
          <cell r="B3519" t="str">
            <v xml:space="preserve">GF </v>
          </cell>
          <cell r="C3519">
            <v>1.8</v>
          </cell>
          <cell r="D3519">
            <v>24</v>
          </cell>
          <cell r="E3519" t="str">
            <v>Thinned</v>
          </cell>
          <cell r="F3519" t="str">
            <v>185-190</v>
          </cell>
          <cell r="G3519">
            <v>0.09</v>
          </cell>
          <cell r="H3519">
            <v>-0.05</v>
          </cell>
          <cell r="I3519">
            <v>0.04</v>
          </cell>
          <cell r="J3519">
            <v>0.2</v>
          </cell>
          <cell r="K3519">
            <v>874.82</v>
          </cell>
          <cell r="L3519">
            <v>-14.37</v>
          </cell>
          <cell r="M3519">
            <v>860.45</v>
          </cell>
          <cell r="N3519">
            <v>0</v>
          </cell>
        </row>
        <row r="3520">
          <cell r="A3520" t="str">
            <v>GF1.824Thinned190</v>
          </cell>
          <cell r="B3520" t="str">
            <v xml:space="preserve">GF </v>
          </cell>
          <cell r="C3520">
            <v>1.8</v>
          </cell>
          <cell r="D3520">
            <v>24</v>
          </cell>
          <cell r="E3520" t="str">
            <v>Thinned</v>
          </cell>
          <cell r="F3520" t="str">
            <v>190-195</v>
          </cell>
          <cell r="G3520">
            <v>7.0000000000000007E-2</v>
          </cell>
          <cell r="H3520">
            <v>-0.02</v>
          </cell>
          <cell r="I3520">
            <v>0.05</v>
          </cell>
          <cell r="J3520">
            <v>0.27</v>
          </cell>
          <cell r="K3520">
            <v>875.08</v>
          </cell>
          <cell r="L3520">
            <v>-14.37</v>
          </cell>
          <cell r="M3520">
            <v>860.71</v>
          </cell>
          <cell r="N3520">
            <v>0</v>
          </cell>
        </row>
        <row r="3521">
          <cell r="A3521" t="str">
            <v>GF1.824Thinned195</v>
          </cell>
          <cell r="B3521" t="str">
            <v xml:space="preserve">GF </v>
          </cell>
          <cell r="C3521">
            <v>1.8</v>
          </cell>
          <cell r="D3521">
            <v>24</v>
          </cell>
          <cell r="E3521" t="str">
            <v>Thinned</v>
          </cell>
          <cell r="F3521" t="str">
            <v>195-200</v>
          </cell>
          <cell r="G3521">
            <v>0.06</v>
          </cell>
          <cell r="H3521">
            <v>-0.01</v>
          </cell>
          <cell r="I3521">
            <v>0.05</v>
          </cell>
          <cell r="J3521">
            <v>0.26</v>
          </cell>
          <cell r="K3521">
            <v>875.34</v>
          </cell>
          <cell r="L3521">
            <v>-14.37</v>
          </cell>
          <cell r="M3521">
            <v>860.97</v>
          </cell>
          <cell r="N3521">
            <v>0</v>
          </cell>
        </row>
        <row r="3522">
          <cell r="A3522" t="str">
            <v>GF1.826NO_thin000</v>
          </cell>
          <cell r="B3522" t="str">
            <v xml:space="preserve">GF </v>
          </cell>
          <cell r="C3522">
            <v>1.8</v>
          </cell>
          <cell r="D3522">
            <v>26</v>
          </cell>
          <cell r="E3522" t="str">
            <v>NO_thin</v>
          </cell>
          <cell r="F3522" t="str">
            <v xml:space="preserve">  0-5</v>
          </cell>
          <cell r="G3522">
            <v>1.78</v>
          </cell>
          <cell r="H3522">
            <v>1.17</v>
          </cell>
          <cell r="I3522">
            <v>2.96</v>
          </cell>
          <cell r="J3522">
            <v>14.79</v>
          </cell>
          <cell r="K3522">
            <v>14.79</v>
          </cell>
          <cell r="L3522">
            <v>0</v>
          </cell>
          <cell r="M3522">
            <v>14.79</v>
          </cell>
          <cell r="N3522">
            <v>0</v>
          </cell>
        </row>
        <row r="3523">
          <cell r="A3523" t="str">
            <v>GF1.826NO_thin005</v>
          </cell>
          <cell r="B3523" t="str">
            <v xml:space="preserve">GF </v>
          </cell>
          <cell r="C3523">
            <v>1.8</v>
          </cell>
          <cell r="D3523">
            <v>26</v>
          </cell>
          <cell r="E3523" t="str">
            <v>NO_thin</v>
          </cell>
          <cell r="F3523" t="str">
            <v xml:space="preserve">  5-10</v>
          </cell>
          <cell r="G3523">
            <v>5.44</v>
          </cell>
          <cell r="H3523">
            <v>1.45</v>
          </cell>
          <cell r="I3523">
            <v>6.89</v>
          </cell>
          <cell r="J3523">
            <v>34.46</v>
          </cell>
          <cell r="K3523">
            <v>49.24</v>
          </cell>
          <cell r="L3523">
            <v>0</v>
          </cell>
          <cell r="M3523">
            <v>49.24</v>
          </cell>
          <cell r="N3523">
            <v>0</v>
          </cell>
        </row>
        <row r="3524">
          <cell r="A3524" t="str">
            <v>GF1.826NO_thin010</v>
          </cell>
          <cell r="B3524" t="str">
            <v xml:space="preserve">GF </v>
          </cell>
          <cell r="C3524">
            <v>1.8</v>
          </cell>
          <cell r="D3524">
            <v>26</v>
          </cell>
          <cell r="E3524" t="str">
            <v>NO_thin</v>
          </cell>
          <cell r="F3524" t="str">
            <v xml:space="preserve"> 10-15</v>
          </cell>
          <cell r="G3524">
            <v>16.61</v>
          </cell>
          <cell r="H3524">
            <v>1.46</v>
          </cell>
          <cell r="I3524">
            <v>18.07</v>
          </cell>
          <cell r="J3524">
            <v>90.34</v>
          </cell>
          <cell r="K3524">
            <v>139.59</v>
          </cell>
          <cell r="L3524">
            <v>0</v>
          </cell>
          <cell r="M3524">
            <v>139.59</v>
          </cell>
          <cell r="N3524">
            <v>0</v>
          </cell>
        </row>
        <row r="3525">
          <cell r="A3525" t="str">
            <v>GF1.826NO_thin015</v>
          </cell>
          <cell r="B3525" t="str">
            <v xml:space="preserve">GF </v>
          </cell>
          <cell r="C3525">
            <v>1.8</v>
          </cell>
          <cell r="D3525">
            <v>26</v>
          </cell>
          <cell r="E3525" t="str">
            <v>NO_thin</v>
          </cell>
          <cell r="F3525" t="str">
            <v xml:space="preserve"> 15-20</v>
          </cell>
          <cell r="G3525">
            <v>32.74</v>
          </cell>
          <cell r="H3525">
            <v>4.07</v>
          </cell>
          <cell r="I3525">
            <v>36.81</v>
          </cell>
          <cell r="J3525">
            <v>184.03</v>
          </cell>
          <cell r="K3525">
            <v>323.62</v>
          </cell>
          <cell r="L3525">
            <v>0</v>
          </cell>
          <cell r="M3525">
            <v>323.62</v>
          </cell>
          <cell r="N3525">
            <v>0</v>
          </cell>
        </row>
        <row r="3526">
          <cell r="A3526" t="str">
            <v>GF1.826NO_thin020</v>
          </cell>
          <cell r="B3526" t="str">
            <v xml:space="preserve">GF </v>
          </cell>
          <cell r="C3526">
            <v>1.8</v>
          </cell>
          <cell r="D3526">
            <v>26</v>
          </cell>
          <cell r="E3526" t="str">
            <v>NO_thin</v>
          </cell>
          <cell r="F3526" t="str">
            <v xml:space="preserve"> 20-25</v>
          </cell>
          <cell r="G3526">
            <v>24.94</v>
          </cell>
          <cell r="H3526">
            <v>12.26</v>
          </cell>
          <cell r="I3526">
            <v>37.19</v>
          </cell>
          <cell r="J3526">
            <v>185.97</v>
          </cell>
          <cell r="K3526">
            <v>509.59</v>
          </cell>
          <cell r="L3526">
            <v>0</v>
          </cell>
          <cell r="M3526">
            <v>509.59</v>
          </cell>
          <cell r="N3526">
            <v>0</v>
          </cell>
        </row>
        <row r="3527">
          <cell r="A3527" t="str">
            <v>GF1.826NO_thin025</v>
          </cell>
          <cell r="B3527" t="str">
            <v xml:space="preserve">GF </v>
          </cell>
          <cell r="C3527">
            <v>1.8</v>
          </cell>
          <cell r="D3527">
            <v>26</v>
          </cell>
          <cell r="E3527" t="str">
            <v>NO_thin</v>
          </cell>
          <cell r="F3527" t="str">
            <v xml:space="preserve"> 25-30</v>
          </cell>
          <cell r="G3527">
            <v>23.18</v>
          </cell>
          <cell r="H3527">
            <v>7.89</v>
          </cell>
          <cell r="I3527">
            <v>31.07</v>
          </cell>
          <cell r="J3527">
            <v>155.37</v>
          </cell>
          <cell r="K3527">
            <v>664.95</v>
          </cell>
          <cell r="L3527">
            <v>0</v>
          </cell>
          <cell r="M3527">
            <v>664.95</v>
          </cell>
          <cell r="N3527">
            <v>0</v>
          </cell>
        </row>
        <row r="3528">
          <cell r="A3528" t="str">
            <v>GF1.826NO_thin030</v>
          </cell>
          <cell r="B3528" t="str">
            <v xml:space="preserve">GF </v>
          </cell>
          <cell r="C3528">
            <v>1.8</v>
          </cell>
          <cell r="D3528">
            <v>26</v>
          </cell>
          <cell r="E3528" t="str">
            <v>NO_thin</v>
          </cell>
          <cell r="F3528" t="str">
            <v xml:space="preserve"> 30-35</v>
          </cell>
          <cell r="G3528">
            <v>22.72</v>
          </cell>
          <cell r="H3528">
            <v>3.75</v>
          </cell>
          <cell r="I3528">
            <v>26.47</v>
          </cell>
          <cell r="J3528">
            <v>132.35</v>
          </cell>
          <cell r="K3528">
            <v>797.3</v>
          </cell>
          <cell r="L3528">
            <v>0</v>
          </cell>
          <cell r="M3528">
            <v>797.3</v>
          </cell>
          <cell r="N3528">
            <v>0</v>
          </cell>
        </row>
        <row r="3529">
          <cell r="A3529" t="str">
            <v>GF1.826NO_thin035</v>
          </cell>
          <cell r="B3529" t="str">
            <v xml:space="preserve">GF </v>
          </cell>
          <cell r="C3529">
            <v>1.8</v>
          </cell>
          <cell r="D3529">
            <v>26</v>
          </cell>
          <cell r="E3529" t="str">
            <v>NO_thin</v>
          </cell>
          <cell r="F3529" t="str">
            <v xml:space="preserve"> 35-40</v>
          </cell>
          <cell r="G3529">
            <v>21.02</v>
          </cell>
          <cell r="H3529">
            <v>1.95</v>
          </cell>
          <cell r="I3529">
            <v>22.97</v>
          </cell>
          <cell r="J3529">
            <v>114.85</v>
          </cell>
          <cell r="K3529">
            <v>912.15</v>
          </cell>
          <cell r="L3529">
            <v>0</v>
          </cell>
          <cell r="M3529">
            <v>912.15</v>
          </cell>
          <cell r="N3529">
            <v>0</v>
          </cell>
        </row>
        <row r="3530">
          <cell r="A3530" t="str">
            <v>GF1.826NO_thin040</v>
          </cell>
          <cell r="B3530" t="str">
            <v xml:space="preserve">GF </v>
          </cell>
          <cell r="C3530">
            <v>1.8</v>
          </cell>
          <cell r="D3530">
            <v>26</v>
          </cell>
          <cell r="E3530" t="str">
            <v>NO_thin</v>
          </cell>
          <cell r="F3530" t="str">
            <v xml:space="preserve"> 40-45</v>
          </cell>
          <cell r="G3530">
            <v>18.829999999999998</v>
          </cell>
          <cell r="H3530">
            <v>0.6</v>
          </cell>
          <cell r="I3530">
            <v>19.440000000000001</v>
          </cell>
          <cell r="J3530">
            <v>97.18</v>
          </cell>
          <cell r="K3530">
            <v>1009.33</v>
          </cell>
          <cell r="L3530">
            <v>0</v>
          </cell>
          <cell r="M3530">
            <v>1009.33</v>
          </cell>
          <cell r="N3530">
            <v>0</v>
          </cell>
        </row>
        <row r="3531">
          <cell r="A3531" t="str">
            <v>GF1.826NO_thin045</v>
          </cell>
          <cell r="B3531" t="str">
            <v xml:space="preserve">GF </v>
          </cell>
          <cell r="C3531">
            <v>1.8</v>
          </cell>
          <cell r="D3531">
            <v>26</v>
          </cell>
          <cell r="E3531" t="str">
            <v>NO_thin</v>
          </cell>
          <cell r="F3531" t="str">
            <v xml:space="preserve"> 45-50</v>
          </cell>
          <cell r="G3531">
            <v>16.579999999999998</v>
          </cell>
          <cell r="H3531">
            <v>-0.28000000000000003</v>
          </cell>
          <cell r="I3531">
            <v>16.29</v>
          </cell>
          <cell r="J3531">
            <v>81.47</v>
          </cell>
          <cell r="K3531">
            <v>1090.8</v>
          </cell>
          <cell r="L3531">
            <v>0</v>
          </cell>
          <cell r="M3531">
            <v>1090.8</v>
          </cell>
          <cell r="N3531">
            <v>0</v>
          </cell>
        </row>
        <row r="3532">
          <cell r="A3532" t="str">
            <v>GF1.826NO_thin050</v>
          </cell>
          <cell r="B3532" t="str">
            <v xml:space="preserve">GF </v>
          </cell>
          <cell r="C3532">
            <v>1.8</v>
          </cell>
          <cell r="D3532">
            <v>26</v>
          </cell>
          <cell r="E3532" t="str">
            <v>NO_thin</v>
          </cell>
          <cell r="F3532" t="str">
            <v xml:space="preserve"> 50-55</v>
          </cell>
          <cell r="G3532">
            <v>14.53</v>
          </cell>
          <cell r="H3532">
            <v>-0.37</v>
          </cell>
          <cell r="I3532">
            <v>14.16</v>
          </cell>
          <cell r="J3532">
            <v>70.78</v>
          </cell>
          <cell r="K3532">
            <v>1161.58</v>
          </cell>
          <cell r="L3532">
            <v>0</v>
          </cell>
          <cell r="M3532">
            <v>1161.58</v>
          </cell>
          <cell r="N3532">
            <v>0</v>
          </cell>
        </row>
        <row r="3533">
          <cell r="A3533" t="str">
            <v>GF1.826NO_thin055</v>
          </cell>
          <cell r="B3533" t="str">
            <v xml:space="preserve">GF </v>
          </cell>
          <cell r="C3533">
            <v>1.8</v>
          </cell>
          <cell r="D3533">
            <v>26</v>
          </cell>
          <cell r="E3533" t="str">
            <v>NO_thin</v>
          </cell>
          <cell r="F3533" t="str">
            <v xml:space="preserve"> 55-60</v>
          </cell>
          <cell r="G3533">
            <v>12.63</v>
          </cell>
          <cell r="H3533">
            <v>-0.63</v>
          </cell>
          <cell r="I3533">
            <v>12</v>
          </cell>
          <cell r="J3533">
            <v>59.99</v>
          </cell>
          <cell r="K3533">
            <v>1221.57</v>
          </cell>
          <cell r="L3533">
            <v>0</v>
          </cell>
          <cell r="M3533">
            <v>1221.57</v>
          </cell>
          <cell r="N3533">
            <v>0</v>
          </cell>
        </row>
        <row r="3534">
          <cell r="A3534" t="str">
            <v>GF1.826NO_thin060</v>
          </cell>
          <cell r="B3534" t="str">
            <v xml:space="preserve">GF </v>
          </cell>
          <cell r="C3534">
            <v>1.8</v>
          </cell>
          <cell r="D3534">
            <v>26</v>
          </cell>
          <cell r="E3534" t="str">
            <v>NO_thin</v>
          </cell>
          <cell r="F3534" t="str">
            <v xml:space="preserve"> 60-65</v>
          </cell>
          <cell r="G3534">
            <v>10.75</v>
          </cell>
          <cell r="H3534">
            <v>-0.92</v>
          </cell>
          <cell r="I3534">
            <v>9.83</v>
          </cell>
          <cell r="J3534">
            <v>49.14</v>
          </cell>
          <cell r="K3534">
            <v>1270.71</v>
          </cell>
          <cell r="L3534">
            <v>0</v>
          </cell>
          <cell r="M3534">
            <v>1270.71</v>
          </cell>
          <cell r="N3534">
            <v>0</v>
          </cell>
        </row>
        <row r="3535">
          <cell r="A3535" t="str">
            <v>GF1.826NO_thin065</v>
          </cell>
          <cell r="B3535" t="str">
            <v xml:space="preserve">GF </v>
          </cell>
          <cell r="C3535">
            <v>1.8</v>
          </cell>
          <cell r="D3535">
            <v>26</v>
          </cell>
          <cell r="E3535" t="str">
            <v>NO_thin</v>
          </cell>
          <cell r="F3535" t="str">
            <v xml:space="preserve"> 65-70</v>
          </cell>
          <cell r="G3535">
            <v>9.02</v>
          </cell>
          <cell r="H3535">
            <v>-1.0900000000000001</v>
          </cell>
          <cell r="I3535">
            <v>7.92</v>
          </cell>
          <cell r="J3535">
            <v>39.61</v>
          </cell>
          <cell r="K3535">
            <v>1310.32</v>
          </cell>
          <cell r="L3535">
            <v>0</v>
          </cell>
          <cell r="M3535">
            <v>1310.32</v>
          </cell>
          <cell r="N3535">
            <v>0</v>
          </cell>
        </row>
        <row r="3536">
          <cell r="A3536" t="str">
            <v>GF1.826NO_thin070</v>
          </cell>
          <cell r="B3536" t="str">
            <v xml:space="preserve">GF </v>
          </cell>
          <cell r="C3536">
            <v>1.8</v>
          </cell>
          <cell r="D3536">
            <v>26</v>
          </cell>
          <cell r="E3536" t="str">
            <v>NO_thin</v>
          </cell>
          <cell r="F3536" t="str">
            <v xml:space="preserve"> 70-75</v>
          </cell>
          <cell r="G3536">
            <v>7.28</v>
          </cell>
          <cell r="H3536">
            <v>-1.17</v>
          </cell>
          <cell r="I3536">
            <v>6.1</v>
          </cell>
          <cell r="J3536">
            <v>30.52</v>
          </cell>
          <cell r="K3536">
            <v>1340.84</v>
          </cell>
          <cell r="L3536">
            <v>0</v>
          </cell>
          <cell r="M3536">
            <v>1340.84</v>
          </cell>
          <cell r="N3536">
            <v>0</v>
          </cell>
        </row>
        <row r="3537">
          <cell r="A3537" t="str">
            <v>GF1.826NO_thin075</v>
          </cell>
          <cell r="B3537" t="str">
            <v xml:space="preserve">GF </v>
          </cell>
          <cell r="C3537">
            <v>1.8</v>
          </cell>
          <cell r="D3537">
            <v>26</v>
          </cell>
          <cell r="E3537" t="str">
            <v>NO_thin</v>
          </cell>
          <cell r="F3537" t="str">
            <v xml:space="preserve"> 75-80</v>
          </cell>
          <cell r="G3537">
            <v>5.75</v>
          </cell>
          <cell r="H3537">
            <v>-1.44</v>
          </cell>
          <cell r="I3537">
            <v>4.3099999999999996</v>
          </cell>
          <cell r="J3537">
            <v>21.55</v>
          </cell>
          <cell r="K3537">
            <v>1362.39</v>
          </cell>
          <cell r="L3537">
            <v>0</v>
          </cell>
          <cell r="M3537">
            <v>1362.39</v>
          </cell>
          <cell r="N3537">
            <v>0</v>
          </cell>
        </row>
        <row r="3538">
          <cell r="A3538" t="str">
            <v>GF1.826NO_thin080</v>
          </cell>
          <cell r="B3538" t="str">
            <v xml:space="preserve">GF </v>
          </cell>
          <cell r="C3538">
            <v>1.8</v>
          </cell>
          <cell r="D3538">
            <v>26</v>
          </cell>
          <cell r="E3538" t="str">
            <v>NO_thin</v>
          </cell>
          <cell r="F3538" t="str">
            <v xml:space="preserve"> 80-85</v>
          </cell>
          <cell r="G3538">
            <v>4.67</v>
          </cell>
          <cell r="H3538">
            <v>-0.97</v>
          </cell>
          <cell r="I3538">
            <v>3.7</v>
          </cell>
          <cell r="J3538">
            <v>18.48</v>
          </cell>
          <cell r="K3538">
            <v>1380.87</v>
          </cell>
          <cell r="L3538">
            <v>0</v>
          </cell>
          <cell r="M3538">
            <v>1380.87</v>
          </cell>
          <cell r="N3538">
            <v>0</v>
          </cell>
        </row>
        <row r="3539">
          <cell r="A3539" t="str">
            <v>GF1.826NO_thin085</v>
          </cell>
          <cell r="B3539" t="str">
            <v xml:space="preserve">GF </v>
          </cell>
          <cell r="C3539">
            <v>1.8</v>
          </cell>
          <cell r="D3539">
            <v>26</v>
          </cell>
          <cell r="E3539" t="str">
            <v>NO_thin</v>
          </cell>
          <cell r="F3539" t="str">
            <v xml:space="preserve"> 85-90</v>
          </cell>
          <cell r="G3539">
            <v>3.84</v>
          </cell>
          <cell r="H3539">
            <v>-1.06</v>
          </cell>
          <cell r="I3539">
            <v>2.78</v>
          </cell>
          <cell r="J3539">
            <v>13.92</v>
          </cell>
          <cell r="K3539">
            <v>1394.79</v>
          </cell>
          <cell r="L3539">
            <v>0</v>
          </cell>
          <cell r="M3539">
            <v>1394.79</v>
          </cell>
          <cell r="N3539">
            <v>0</v>
          </cell>
        </row>
        <row r="3540">
          <cell r="A3540" t="str">
            <v>GF1.826NO_thin090</v>
          </cell>
          <cell r="B3540" t="str">
            <v xml:space="preserve">GF </v>
          </cell>
          <cell r="C3540">
            <v>1.8</v>
          </cell>
          <cell r="D3540">
            <v>26</v>
          </cell>
          <cell r="E3540" t="str">
            <v>NO_thin</v>
          </cell>
          <cell r="F3540" t="str">
            <v xml:space="preserve"> 90-95</v>
          </cell>
          <cell r="G3540">
            <v>3.11</v>
          </cell>
          <cell r="H3540">
            <v>-0.89</v>
          </cell>
          <cell r="I3540">
            <v>2.2200000000000002</v>
          </cell>
          <cell r="J3540">
            <v>11.08</v>
          </cell>
          <cell r="K3540">
            <v>1405.88</v>
          </cell>
          <cell r="L3540">
            <v>0</v>
          </cell>
          <cell r="M3540">
            <v>1405.88</v>
          </cell>
          <cell r="N3540">
            <v>0</v>
          </cell>
        </row>
        <row r="3541">
          <cell r="A3541" t="str">
            <v>GF1.826NO_thin095</v>
          </cell>
          <cell r="B3541" t="str">
            <v xml:space="preserve">GF </v>
          </cell>
          <cell r="C3541">
            <v>1.8</v>
          </cell>
          <cell r="D3541">
            <v>26</v>
          </cell>
          <cell r="E3541" t="str">
            <v>NO_thin</v>
          </cell>
          <cell r="F3541" t="str">
            <v xml:space="preserve"> 95-100</v>
          </cell>
          <cell r="G3541">
            <v>2.54</v>
          </cell>
          <cell r="H3541">
            <v>-0.74</v>
          </cell>
          <cell r="I3541">
            <v>1.81</v>
          </cell>
          <cell r="J3541">
            <v>9.0299999999999994</v>
          </cell>
          <cell r="K3541">
            <v>1414.9</v>
          </cell>
          <cell r="L3541">
            <v>0</v>
          </cell>
          <cell r="M3541">
            <v>1414.9</v>
          </cell>
          <cell r="N3541">
            <v>0</v>
          </cell>
        </row>
        <row r="3542">
          <cell r="A3542" t="str">
            <v>GF1.826NO_thin100</v>
          </cell>
          <cell r="B3542" t="str">
            <v xml:space="preserve">GF </v>
          </cell>
          <cell r="C3542">
            <v>1.8</v>
          </cell>
          <cell r="D3542">
            <v>26</v>
          </cell>
          <cell r="E3542" t="str">
            <v>NO_thin</v>
          </cell>
          <cell r="F3542" t="str">
            <v>100-105</v>
          </cell>
          <cell r="G3542">
            <v>2.0699999999999998</v>
          </cell>
          <cell r="H3542">
            <v>-0.6</v>
          </cell>
          <cell r="I3542">
            <v>1.47</v>
          </cell>
          <cell r="J3542">
            <v>7.34</v>
          </cell>
          <cell r="K3542">
            <v>1422.24</v>
          </cell>
          <cell r="L3542">
            <v>0</v>
          </cell>
          <cell r="M3542">
            <v>1422.24</v>
          </cell>
          <cell r="N3542">
            <v>0</v>
          </cell>
        </row>
        <row r="3543">
          <cell r="A3543" t="str">
            <v>GF1.826NO_thin105</v>
          </cell>
          <cell r="B3543" t="str">
            <v xml:space="preserve">GF </v>
          </cell>
          <cell r="C3543">
            <v>1.8</v>
          </cell>
          <cell r="D3543">
            <v>26</v>
          </cell>
          <cell r="E3543" t="str">
            <v>NO_thin</v>
          </cell>
          <cell r="F3543" t="str">
            <v>105-110</v>
          </cell>
          <cell r="G3543">
            <v>1.67</v>
          </cell>
          <cell r="H3543">
            <v>-0.5</v>
          </cell>
          <cell r="I3543">
            <v>1.17</v>
          </cell>
          <cell r="J3543">
            <v>5.85</v>
          </cell>
          <cell r="K3543">
            <v>1428.09</v>
          </cell>
          <cell r="L3543">
            <v>0</v>
          </cell>
          <cell r="M3543">
            <v>1428.09</v>
          </cell>
          <cell r="N3543">
            <v>0</v>
          </cell>
        </row>
        <row r="3544">
          <cell r="A3544" t="str">
            <v>GF1.826NO_thin110</v>
          </cell>
          <cell r="B3544" t="str">
            <v xml:space="preserve">GF </v>
          </cell>
          <cell r="C3544">
            <v>1.8</v>
          </cell>
          <cell r="D3544">
            <v>26</v>
          </cell>
          <cell r="E3544" t="str">
            <v>NO_thin</v>
          </cell>
          <cell r="F3544" t="str">
            <v>110-115</v>
          </cell>
          <cell r="G3544">
            <v>1.36</v>
          </cell>
          <cell r="H3544">
            <v>-0.41</v>
          </cell>
          <cell r="I3544">
            <v>0.95</v>
          </cell>
          <cell r="J3544">
            <v>4.7699999999999996</v>
          </cell>
          <cell r="K3544">
            <v>1432.87</v>
          </cell>
          <cell r="L3544">
            <v>0</v>
          </cell>
          <cell r="M3544">
            <v>1432.87</v>
          </cell>
          <cell r="N3544">
            <v>0</v>
          </cell>
        </row>
        <row r="3545">
          <cell r="A3545" t="str">
            <v>GF1.826NO_thin115</v>
          </cell>
          <cell r="B3545" t="str">
            <v xml:space="preserve">GF </v>
          </cell>
          <cell r="C3545">
            <v>1.8</v>
          </cell>
          <cell r="D3545">
            <v>26</v>
          </cell>
          <cell r="E3545" t="str">
            <v>NO_thin</v>
          </cell>
          <cell r="F3545" t="str">
            <v>115-120</v>
          </cell>
          <cell r="G3545">
            <v>1.1100000000000001</v>
          </cell>
          <cell r="H3545">
            <v>-0.34</v>
          </cell>
          <cell r="I3545">
            <v>0.77</v>
          </cell>
          <cell r="J3545">
            <v>3.87</v>
          </cell>
          <cell r="K3545">
            <v>1436.73</v>
          </cell>
          <cell r="L3545">
            <v>0</v>
          </cell>
          <cell r="M3545">
            <v>1436.73</v>
          </cell>
          <cell r="N3545">
            <v>0</v>
          </cell>
        </row>
        <row r="3546">
          <cell r="A3546" t="str">
            <v>GF1.826NO_thin120</v>
          </cell>
          <cell r="B3546" t="str">
            <v xml:space="preserve">GF </v>
          </cell>
          <cell r="C3546">
            <v>1.8</v>
          </cell>
          <cell r="D3546">
            <v>26</v>
          </cell>
          <cell r="E3546" t="str">
            <v>NO_thin</v>
          </cell>
          <cell r="F3546" t="str">
            <v>120-125</v>
          </cell>
          <cell r="G3546">
            <v>0.93</v>
          </cell>
          <cell r="H3546">
            <v>-0.28000000000000003</v>
          </cell>
          <cell r="I3546">
            <v>0.65</v>
          </cell>
          <cell r="J3546">
            <v>3.26</v>
          </cell>
          <cell r="K3546">
            <v>1440</v>
          </cell>
          <cell r="L3546">
            <v>0</v>
          </cell>
          <cell r="M3546">
            <v>1440</v>
          </cell>
          <cell r="N3546">
            <v>0</v>
          </cell>
        </row>
        <row r="3547">
          <cell r="A3547" t="str">
            <v>GF1.826NO_thin125</v>
          </cell>
          <cell r="B3547" t="str">
            <v xml:space="preserve">GF </v>
          </cell>
          <cell r="C3547">
            <v>1.8</v>
          </cell>
          <cell r="D3547">
            <v>26</v>
          </cell>
          <cell r="E3547" t="str">
            <v>NO_thin</v>
          </cell>
          <cell r="F3547" t="str">
            <v>125-130</v>
          </cell>
          <cell r="G3547">
            <v>0.7</v>
          </cell>
          <cell r="H3547">
            <v>-0.23</v>
          </cell>
          <cell r="I3547">
            <v>0.47</v>
          </cell>
          <cell r="J3547">
            <v>2.33</v>
          </cell>
          <cell r="K3547">
            <v>1442.32</v>
          </cell>
          <cell r="L3547">
            <v>0</v>
          </cell>
          <cell r="M3547">
            <v>1442.32</v>
          </cell>
          <cell r="N3547">
            <v>0</v>
          </cell>
        </row>
        <row r="3548">
          <cell r="A3548" t="str">
            <v>GF1.826NO_thin130</v>
          </cell>
          <cell r="B3548" t="str">
            <v xml:space="preserve">GF </v>
          </cell>
          <cell r="C3548">
            <v>1.8</v>
          </cell>
          <cell r="D3548">
            <v>26</v>
          </cell>
          <cell r="E3548" t="str">
            <v>NO_thin</v>
          </cell>
          <cell r="F3548" t="str">
            <v>130-135</v>
          </cell>
          <cell r="G3548">
            <v>0.6</v>
          </cell>
          <cell r="H3548">
            <v>-0.19</v>
          </cell>
          <cell r="I3548">
            <v>0.41</v>
          </cell>
          <cell r="J3548">
            <v>2.0499999999999998</v>
          </cell>
          <cell r="K3548">
            <v>1444.38</v>
          </cell>
          <cell r="L3548">
            <v>0</v>
          </cell>
          <cell r="M3548">
            <v>1444.38</v>
          </cell>
          <cell r="N3548">
            <v>0</v>
          </cell>
        </row>
        <row r="3549">
          <cell r="A3549" t="str">
            <v>GF1.826NO_thin135</v>
          </cell>
          <cell r="B3549" t="str">
            <v xml:space="preserve">GF </v>
          </cell>
          <cell r="C3549">
            <v>1.8</v>
          </cell>
          <cell r="D3549">
            <v>26</v>
          </cell>
          <cell r="E3549" t="str">
            <v>NO_thin</v>
          </cell>
          <cell r="F3549" t="str">
            <v>135-140</v>
          </cell>
          <cell r="G3549">
            <v>0.51</v>
          </cell>
          <cell r="H3549">
            <v>-0.16</v>
          </cell>
          <cell r="I3549">
            <v>0.35</v>
          </cell>
          <cell r="J3549">
            <v>1.77</v>
          </cell>
          <cell r="K3549">
            <v>1446.14</v>
          </cell>
          <cell r="L3549">
            <v>0</v>
          </cell>
          <cell r="M3549">
            <v>1446.14</v>
          </cell>
          <cell r="N3549">
            <v>0</v>
          </cell>
        </row>
        <row r="3550">
          <cell r="A3550" t="str">
            <v>GF1.826NO_thin140</v>
          </cell>
          <cell r="B3550" t="str">
            <v xml:space="preserve">GF </v>
          </cell>
          <cell r="C3550">
            <v>1.8</v>
          </cell>
          <cell r="D3550">
            <v>26</v>
          </cell>
          <cell r="E3550" t="str">
            <v>NO_thin</v>
          </cell>
          <cell r="F3550" t="str">
            <v>140-145</v>
          </cell>
          <cell r="G3550">
            <v>0.38</v>
          </cell>
          <cell r="H3550">
            <v>-0.13</v>
          </cell>
          <cell r="I3550">
            <v>0.25</v>
          </cell>
          <cell r="J3550">
            <v>1.24</v>
          </cell>
          <cell r="K3550">
            <v>1447.39</v>
          </cell>
          <cell r="L3550">
            <v>0</v>
          </cell>
          <cell r="M3550">
            <v>1447.39</v>
          </cell>
          <cell r="N3550">
            <v>0</v>
          </cell>
        </row>
        <row r="3551">
          <cell r="A3551" t="str">
            <v>GF1.826NO_thin145</v>
          </cell>
          <cell r="B3551" t="str">
            <v xml:space="preserve">GF </v>
          </cell>
          <cell r="C3551">
            <v>1.8</v>
          </cell>
          <cell r="D3551">
            <v>26</v>
          </cell>
          <cell r="E3551" t="str">
            <v>NO_thin</v>
          </cell>
          <cell r="F3551" t="str">
            <v>145-150</v>
          </cell>
          <cell r="G3551">
            <v>0.32</v>
          </cell>
          <cell r="H3551">
            <v>-0.11</v>
          </cell>
          <cell r="I3551">
            <v>0.21</v>
          </cell>
          <cell r="J3551">
            <v>1.05</v>
          </cell>
          <cell r="K3551">
            <v>1448.43</v>
          </cell>
          <cell r="L3551">
            <v>0</v>
          </cell>
          <cell r="M3551">
            <v>1448.43</v>
          </cell>
          <cell r="N3551">
            <v>0</v>
          </cell>
        </row>
        <row r="3552">
          <cell r="A3552" t="str">
            <v>GF1.826NO_thin150</v>
          </cell>
          <cell r="B3552" t="str">
            <v xml:space="preserve">GF </v>
          </cell>
          <cell r="C3552">
            <v>1.8</v>
          </cell>
          <cell r="D3552">
            <v>26</v>
          </cell>
          <cell r="E3552" t="str">
            <v>NO_thin</v>
          </cell>
          <cell r="F3552" t="str">
            <v>150-155</v>
          </cell>
          <cell r="G3552">
            <v>0.27</v>
          </cell>
          <cell r="H3552">
            <v>-0.09</v>
          </cell>
          <cell r="I3552">
            <v>0.18</v>
          </cell>
          <cell r="J3552">
            <v>0.91</v>
          </cell>
          <cell r="K3552">
            <v>1449.34</v>
          </cell>
          <cell r="L3552">
            <v>0</v>
          </cell>
          <cell r="M3552">
            <v>1449.34</v>
          </cell>
          <cell r="N3552">
            <v>0</v>
          </cell>
        </row>
        <row r="3553">
          <cell r="A3553" t="str">
            <v>GF1.826NO_thin155</v>
          </cell>
          <cell r="B3553" t="str">
            <v xml:space="preserve">GF </v>
          </cell>
          <cell r="C3553">
            <v>1.8</v>
          </cell>
          <cell r="D3553">
            <v>26</v>
          </cell>
          <cell r="E3553" t="str">
            <v>NO_thin</v>
          </cell>
          <cell r="F3553" t="str">
            <v>155-160</v>
          </cell>
          <cell r="G3553">
            <v>0.19</v>
          </cell>
          <cell r="H3553">
            <v>-7.0000000000000007E-2</v>
          </cell>
          <cell r="I3553">
            <v>0.12</v>
          </cell>
          <cell r="J3553">
            <v>0.6</v>
          </cell>
          <cell r="K3553">
            <v>1449.95</v>
          </cell>
          <cell r="L3553">
            <v>0</v>
          </cell>
          <cell r="M3553">
            <v>1449.95</v>
          </cell>
          <cell r="N3553">
            <v>0</v>
          </cell>
        </row>
        <row r="3554">
          <cell r="A3554" t="str">
            <v>GF1.826NO_thin160</v>
          </cell>
          <cell r="B3554" t="str">
            <v xml:space="preserve">GF </v>
          </cell>
          <cell r="C3554">
            <v>1.8</v>
          </cell>
          <cell r="D3554">
            <v>26</v>
          </cell>
          <cell r="E3554" t="str">
            <v>NO_thin</v>
          </cell>
          <cell r="F3554" t="str">
            <v>160-165</v>
          </cell>
          <cell r="G3554">
            <v>0.2</v>
          </cell>
          <cell r="H3554">
            <v>-0.06</v>
          </cell>
          <cell r="I3554">
            <v>0.14000000000000001</v>
          </cell>
          <cell r="J3554">
            <v>0.72</v>
          </cell>
          <cell r="K3554">
            <v>1450.67</v>
          </cell>
          <cell r="L3554">
            <v>0</v>
          </cell>
          <cell r="M3554">
            <v>1450.67</v>
          </cell>
          <cell r="N3554">
            <v>0</v>
          </cell>
        </row>
        <row r="3555">
          <cell r="A3555" t="str">
            <v>GF1.826NO_thin165</v>
          </cell>
          <cell r="B3555" t="str">
            <v xml:space="preserve">GF </v>
          </cell>
          <cell r="C3555">
            <v>1.8</v>
          </cell>
          <cell r="D3555">
            <v>26</v>
          </cell>
          <cell r="E3555" t="str">
            <v>NO_thin</v>
          </cell>
          <cell r="F3555" t="str">
            <v>165-170</v>
          </cell>
          <cell r="G3555">
            <v>0.16</v>
          </cell>
          <cell r="H3555">
            <v>-0.05</v>
          </cell>
          <cell r="I3555">
            <v>0.11</v>
          </cell>
          <cell r="J3555">
            <v>0.53</v>
          </cell>
          <cell r="K3555">
            <v>1451.19</v>
          </cell>
          <cell r="L3555">
            <v>0</v>
          </cell>
          <cell r="M3555">
            <v>1451.19</v>
          </cell>
          <cell r="N3555">
            <v>0</v>
          </cell>
        </row>
        <row r="3556">
          <cell r="A3556" t="str">
            <v>GF1.826NO_thin170</v>
          </cell>
          <cell r="B3556" t="str">
            <v xml:space="preserve">GF </v>
          </cell>
          <cell r="C3556">
            <v>1.8</v>
          </cell>
          <cell r="D3556">
            <v>26</v>
          </cell>
          <cell r="E3556" t="str">
            <v>NO_thin</v>
          </cell>
          <cell r="F3556" t="str">
            <v>170-175</v>
          </cell>
          <cell r="G3556">
            <v>0.08</v>
          </cell>
          <cell r="H3556">
            <v>-0.04</v>
          </cell>
          <cell r="I3556">
            <v>0.04</v>
          </cell>
          <cell r="J3556">
            <v>0.21</v>
          </cell>
          <cell r="K3556">
            <v>1451.4</v>
          </cell>
          <cell r="L3556">
            <v>0</v>
          </cell>
          <cell r="M3556">
            <v>1451.4</v>
          </cell>
          <cell r="N3556">
            <v>0</v>
          </cell>
        </row>
        <row r="3557">
          <cell r="A3557" t="str">
            <v>GF1.826NO_thin175</v>
          </cell>
          <cell r="B3557" t="str">
            <v xml:space="preserve">GF </v>
          </cell>
          <cell r="C3557">
            <v>1.8</v>
          </cell>
          <cell r="D3557">
            <v>26</v>
          </cell>
          <cell r="E3557" t="str">
            <v>NO_thin</v>
          </cell>
          <cell r="F3557" t="str">
            <v>175-180</v>
          </cell>
          <cell r="G3557">
            <v>0.09</v>
          </cell>
          <cell r="H3557">
            <v>-0.03</v>
          </cell>
          <cell r="I3557">
            <v>0.06</v>
          </cell>
          <cell r="J3557">
            <v>0.3</v>
          </cell>
          <cell r="K3557">
            <v>1451.7</v>
          </cell>
          <cell r="L3557">
            <v>0</v>
          </cell>
          <cell r="M3557">
            <v>1451.7</v>
          </cell>
          <cell r="N3557">
            <v>0</v>
          </cell>
        </row>
        <row r="3558">
          <cell r="A3558" t="str">
            <v>GF1.826NO_thin180</v>
          </cell>
          <cell r="B3558" t="str">
            <v xml:space="preserve">GF </v>
          </cell>
          <cell r="C3558">
            <v>1.8</v>
          </cell>
          <cell r="D3558">
            <v>26</v>
          </cell>
          <cell r="E3558" t="str">
            <v>NO_thin</v>
          </cell>
          <cell r="F3558" t="str">
            <v>180-185</v>
          </cell>
          <cell r="G3558">
            <v>0.08</v>
          </cell>
          <cell r="H3558">
            <v>-0.03</v>
          </cell>
          <cell r="I3558">
            <v>0.05</v>
          </cell>
          <cell r="J3558">
            <v>0.27</v>
          </cell>
          <cell r="K3558">
            <v>1451.97</v>
          </cell>
          <cell r="L3558">
            <v>0</v>
          </cell>
          <cell r="M3558">
            <v>1451.97</v>
          </cell>
          <cell r="N3558">
            <v>0</v>
          </cell>
        </row>
        <row r="3559">
          <cell r="A3559" t="str">
            <v>GF1.826NO_thin185</v>
          </cell>
          <cell r="B3559" t="str">
            <v xml:space="preserve">GF </v>
          </cell>
          <cell r="C3559">
            <v>1.8</v>
          </cell>
          <cell r="D3559">
            <v>26</v>
          </cell>
          <cell r="E3559" t="str">
            <v>NO_thin</v>
          </cell>
          <cell r="F3559" t="str">
            <v>185-190</v>
          </cell>
          <cell r="G3559">
            <v>0.08</v>
          </cell>
          <cell r="H3559">
            <v>-0.02</v>
          </cell>
          <cell r="I3559">
            <v>0.06</v>
          </cell>
          <cell r="J3559">
            <v>0.31</v>
          </cell>
          <cell r="K3559">
            <v>1452.27</v>
          </cell>
          <cell r="L3559">
            <v>0</v>
          </cell>
          <cell r="M3559">
            <v>1452.27</v>
          </cell>
          <cell r="N3559">
            <v>0</v>
          </cell>
        </row>
        <row r="3560">
          <cell r="A3560" t="str">
            <v>GF1.826NO_thin190</v>
          </cell>
          <cell r="B3560" t="str">
            <v xml:space="preserve">GF </v>
          </cell>
          <cell r="C3560">
            <v>1.8</v>
          </cell>
          <cell r="D3560">
            <v>26</v>
          </cell>
          <cell r="E3560" t="str">
            <v>NO_thin</v>
          </cell>
          <cell r="F3560" t="str">
            <v>190-195</v>
          </cell>
          <cell r="G3560">
            <v>0.05</v>
          </cell>
          <cell r="H3560">
            <v>-0.02</v>
          </cell>
          <cell r="I3560">
            <v>0.03</v>
          </cell>
          <cell r="J3560">
            <v>0.15</v>
          </cell>
          <cell r="K3560">
            <v>1452.43</v>
          </cell>
          <cell r="L3560">
            <v>0</v>
          </cell>
          <cell r="M3560">
            <v>1452.43</v>
          </cell>
          <cell r="N3560">
            <v>0</v>
          </cell>
        </row>
        <row r="3561">
          <cell r="A3561" t="str">
            <v>GF1.826NO_thin195</v>
          </cell>
          <cell r="B3561" t="str">
            <v xml:space="preserve">GF </v>
          </cell>
          <cell r="C3561">
            <v>1.8</v>
          </cell>
          <cell r="D3561">
            <v>26</v>
          </cell>
          <cell r="E3561" t="str">
            <v>NO_thin</v>
          </cell>
          <cell r="F3561" t="str">
            <v>195-200</v>
          </cell>
          <cell r="G3561">
            <v>0.05</v>
          </cell>
          <cell r="H3561">
            <v>-0.02</v>
          </cell>
          <cell r="I3561">
            <v>0.03</v>
          </cell>
          <cell r="J3561">
            <v>0.15</v>
          </cell>
          <cell r="K3561">
            <v>1452.58</v>
          </cell>
          <cell r="L3561">
            <v>0</v>
          </cell>
          <cell r="M3561">
            <v>1452.58</v>
          </cell>
          <cell r="N3561">
            <v>0</v>
          </cell>
        </row>
        <row r="3562">
          <cell r="A3562" t="str">
            <v>GF1.826Thinned000</v>
          </cell>
          <cell r="B3562" t="str">
            <v xml:space="preserve">GF </v>
          </cell>
          <cell r="C3562">
            <v>1.8</v>
          </cell>
          <cell r="D3562">
            <v>26</v>
          </cell>
          <cell r="E3562" t="str">
            <v>Thinned</v>
          </cell>
          <cell r="F3562" t="str">
            <v xml:space="preserve">  0-5</v>
          </cell>
          <cell r="G3562">
            <v>1.78</v>
          </cell>
          <cell r="H3562">
            <v>1.17</v>
          </cell>
          <cell r="I3562">
            <v>2.96</v>
          </cell>
          <cell r="J3562">
            <v>14.79</v>
          </cell>
          <cell r="K3562">
            <v>14.79</v>
          </cell>
          <cell r="L3562">
            <v>0</v>
          </cell>
          <cell r="M3562">
            <v>14.79</v>
          </cell>
          <cell r="N3562">
            <v>0</v>
          </cell>
        </row>
        <row r="3563">
          <cell r="A3563" t="str">
            <v>GF1.826Thinned005</v>
          </cell>
          <cell r="B3563" t="str">
            <v xml:space="preserve">GF </v>
          </cell>
          <cell r="C3563">
            <v>1.8</v>
          </cell>
          <cell r="D3563">
            <v>26</v>
          </cell>
          <cell r="E3563" t="str">
            <v>Thinned</v>
          </cell>
          <cell r="F3563" t="str">
            <v xml:space="preserve">  5-10</v>
          </cell>
          <cell r="G3563">
            <v>5.44</v>
          </cell>
          <cell r="H3563">
            <v>1.45</v>
          </cell>
          <cell r="I3563">
            <v>6.89</v>
          </cell>
          <cell r="J3563">
            <v>34.46</v>
          </cell>
          <cell r="K3563">
            <v>49.24</v>
          </cell>
          <cell r="L3563">
            <v>0</v>
          </cell>
          <cell r="M3563">
            <v>49.24</v>
          </cell>
          <cell r="N3563">
            <v>0</v>
          </cell>
        </row>
        <row r="3564">
          <cell r="A3564" t="str">
            <v>GF1.826Thinned010</v>
          </cell>
          <cell r="B3564" t="str">
            <v xml:space="preserve">GF </v>
          </cell>
          <cell r="C3564">
            <v>1.8</v>
          </cell>
          <cell r="D3564">
            <v>26</v>
          </cell>
          <cell r="E3564" t="str">
            <v>Thinned</v>
          </cell>
          <cell r="F3564" t="str">
            <v xml:space="preserve"> 10-15</v>
          </cell>
          <cell r="G3564">
            <v>16.61</v>
          </cell>
          <cell r="H3564">
            <v>1.46</v>
          </cell>
          <cell r="I3564">
            <v>18.07</v>
          </cell>
          <cell r="J3564">
            <v>90.34</v>
          </cell>
          <cell r="K3564">
            <v>139.59</v>
          </cell>
          <cell r="L3564">
            <v>0</v>
          </cell>
          <cell r="M3564">
            <v>139.59</v>
          </cell>
          <cell r="N3564">
            <v>0</v>
          </cell>
        </row>
        <row r="3565">
          <cell r="A3565" t="str">
            <v>GF1.826Thinned015</v>
          </cell>
          <cell r="B3565" t="str">
            <v xml:space="preserve">GF </v>
          </cell>
          <cell r="C3565">
            <v>1.8</v>
          </cell>
          <cell r="D3565">
            <v>26</v>
          </cell>
          <cell r="E3565" t="str">
            <v>Thinned</v>
          </cell>
          <cell r="F3565" t="str">
            <v xml:space="preserve"> 15-20</v>
          </cell>
          <cell r="G3565">
            <v>8.11</v>
          </cell>
          <cell r="H3565">
            <v>14.27</v>
          </cell>
          <cell r="I3565">
            <v>22.39</v>
          </cell>
          <cell r="J3565">
            <v>111.94</v>
          </cell>
          <cell r="K3565">
            <v>251.53</v>
          </cell>
          <cell r="L3565">
            <v>-0.3</v>
          </cell>
          <cell r="M3565">
            <v>251.23</v>
          </cell>
          <cell r="N3565">
            <v>17.579999999999998</v>
          </cell>
        </row>
        <row r="3566">
          <cell r="A3566" t="str">
            <v>GF1.826Thinned020</v>
          </cell>
          <cell r="B3566" t="str">
            <v xml:space="preserve">GF </v>
          </cell>
          <cell r="C3566">
            <v>1.8</v>
          </cell>
          <cell r="D3566">
            <v>26</v>
          </cell>
          <cell r="E3566" t="str">
            <v>Thinned</v>
          </cell>
          <cell r="F3566" t="str">
            <v xml:space="preserve"> 20-25</v>
          </cell>
          <cell r="G3566">
            <v>12.43</v>
          </cell>
          <cell r="H3566">
            <v>0.22</v>
          </cell>
          <cell r="I3566">
            <v>12.65</v>
          </cell>
          <cell r="J3566">
            <v>63.23</v>
          </cell>
          <cell r="K3566">
            <v>314.76</v>
          </cell>
          <cell r="L3566">
            <v>-0.54</v>
          </cell>
          <cell r="M3566">
            <v>314.21999999999997</v>
          </cell>
          <cell r="N3566">
            <v>13.68</v>
          </cell>
        </row>
        <row r="3567">
          <cell r="A3567" t="str">
            <v>GF1.826Thinned025</v>
          </cell>
          <cell r="B3567" t="str">
            <v xml:space="preserve">GF </v>
          </cell>
          <cell r="C3567">
            <v>1.8</v>
          </cell>
          <cell r="D3567">
            <v>26</v>
          </cell>
          <cell r="E3567" t="str">
            <v>Thinned</v>
          </cell>
          <cell r="F3567" t="str">
            <v xml:space="preserve"> 25-30</v>
          </cell>
          <cell r="G3567">
            <v>16.059999999999999</v>
          </cell>
          <cell r="H3567">
            <v>0.62</v>
          </cell>
          <cell r="I3567">
            <v>16.670000000000002</v>
          </cell>
          <cell r="J3567">
            <v>83.37</v>
          </cell>
          <cell r="K3567">
            <v>398.13</v>
          </cell>
          <cell r="L3567">
            <v>-2.2599999999999998</v>
          </cell>
          <cell r="M3567">
            <v>395.87</v>
          </cell>
          <cell r="N3567">
            <v>9.73</v>
          </cell>
        </row>
        <row r="3568">
          <cell r="A3568" t="str">
            <v>GF1.826Thinned030</v>
          </cell>
          <cell r="B3568" t="str">
            <v xml:space="preserve">GF </v>
          </cell>
          <cell r="C3568">
            <v>1.8</v>
          </cell>
          <cell r="D3568">
            <v>26</v>
          </cell>
          <cell r="E3568" t="str">
            <v>Thinned</v>
          </cell>
          <cell r="F3568" t="str">
            <v xml:space="preserve"> 30-35</v>
          </cell>
          <cell r="G3568">
            <v>15.63</v>
          </cell>
          <cell r="H3568">
            <v>1.96</v>
          </cell>
          <cell r="I3568">
            <v>17.579999999999998</v>
          </cell>
          <cell r="J3568">
            <v>87.91</v>
          </cell>
          <cell r="K3568">
            <v>486.05</v>
          </cell>
          <cell r="L3568">
            <v>-3.94</v>
          </cell>
          <cell r="M3568">
            <v>482.11</v>
          </cell>
          <cell r="N3568">
            <v>9.56</v>
          </cell>
        </row>
        <row r="3569">
          <cell r="A3569" t="str">
            <v>GF1.826Thinned035</v>
          </cell>
          <cell r="B3569" t="str">
            <v xml:space="preserve">GF </v>
          </cell>
          <cell r="C3569">
            <v>1.8</v>
          </cell>
          <cell r="D3569">
            <v>26</v>
          </cell>
          <cell r="E3569" t="str">
            <v>Thinned</v>
          </cell>
          <cell r="F3569" t="str">
            <v xml:space="preserve"> 35-40</v>
          </cell>
          <cell r="G3569">
            <v>13.77</v>
          </cell>
          <cell r="H3569">
            <v>0.7</v>
          </cell>
          <cell r="I3569">
            <v>14.47</v>
          </cell>
          <cell r="J3569">
            <v>72.33</v>
          </cell>
          <cell r="K3569">
            <v>558.37</v>
          </cell>
          <cell r="L3569">
            <v>-5.68</v>
          </cell>
          <cell r="M3569">
            <v>552.69000000000005</v>
          </cell>
          <cell r="N3569">
            <v>9.92</v>
          </cell>
        </row>
        <row r="3570">
          <cell r="A3570" t="str">
            <v>GF1.826Thinned040</v>
          </cell>
          <cell r="B3570" t="str">
            <v xml:space="preserve">GF </v>
          </cell>
          <cell r="C3570">
            <v>1.8</v>
          </cell>
          <cell r="D3570">
            <v>26</v>
          </cell>
          <cell r="E3570" t="str">
            <v>Thinned</v>
          </cell>
          <cell r="F3570" t="str">
            <v xml:space="preserve"> 40-45</v>
          </cell>
          <cell r="G3570">
            <v>13.8</v>
          </cell>
          <cell r="H3570">
            <v>-0.47</v>
          </cell>
          <cell r="I3570">
            <v>13.33</v>
          </cell>
          <cell r="J3570">
            <v>66.650000000000006</v>
          </cell>
          <cell r="K3570">
            <v>625.02</v>
          </cell>
          <cell r="L3570">
            <v>-7.08</v>
          </cell>
          <cell r="M3570">
            <v>617.93999999999994</v>
          </cell>
          <cell r="N3570">
            <v>7.91</v>
          </cell>
        </row>
        <row r="3571">
          <cell r="A3571" t="str">
            <v>GF1.826Thinned045</v>
          </cell>
          <cell r="B3571" t="str">
            <v xml:space="preserve">GF </v>
          </cell>
          <cell r="C3571">
            <v>1.8</v>
          </cell>
          <cell r="D3571">
            <v>26</v>
          </cell>
          <cell r="E3571" t="str">
            <v>Thinned</v>
          </cell>
          <cell r="F3571" t="str">
            <v xml:space="preserve"> 45-50</v>
          </cell>
          <cell r="G3571">
            <v>12.65</v>
          </cell>
          <cell r="H3571">
            <v>-1.05</v>
          </cell>
          <cell r="I3571">
            <v>11.6</v>
          </cell>
          <cell r="J3571">
            <v>57.98</v>
          </cell>
          <cell r="K3571">
            <v>683.01</v>
          </cell>
          <cell r="L3571">
            <v>-8.27</v>
          </cell>
          <cell r="M3571">
            <v>674.74</v>
          </cell>
          <cell r="N3571">
            <v>6.78</v>
          </cell>
        </row>
        <row r="3572">
          <cell r="A3572" t="str">
            <v>GF1.826Thinned050</v>
          </cell>
          <cell r="B3572" t="str">
            <v xml:space="preserve">GF </v>
          </cell>
          <cell r="C3572">
            <v>1.8</v>
          </cell>
          <cell r="D3572">
            <v>26</v>
          </cell>
          <cell r="E3572" t="str">
            <v>Thinned</v>
          </cell>
          <cell r="F3572" t="str">
            <v xml:space="preserve"> 50-55</v>
          </cell>
          <cell r="G3572">
            <v>12.13</v>
          </cell>
          <cell r="H3572">
            <v>-0.82</v>
          </cell>
          <cell r="I3572">
            <v>11.3</v>
          </cell>
          <cell r="J3572">
            <v>56.52</v>
          </cell>
          <cell r="K3572">
            <v>739.52</v>
          </cell>
          <cell r="L3572">
            <v>-9.31</v>
          </cell>
          <cell r="M3572">
            <v>730.21</v>
          </cell>
          <cell r="N3572">
            <v>5.88</v>
          </cell>
        </row>
        <row r="3573">
          <cell r="A3573" t="str">
            <v>GF1.826Thinned055</v>
          </cell>
          <cell r="B3573" t="str">
            <v xml:space="preserve">GF </v>
          </cell>
          <cell r="C3573">
            <v>1.8</v>
          </cell>
          <cell r="D3573">
            <v>26</v>
          </cell>
          <cell r="E3573" t="str">
            <v>Thinned</v>
          </cell>
          <cell r="F3573" t="str">
            <v xml:space="preserve"> 55-60</v>
          </cell>
          <cell r="G3573">
            <v>10.31</v>
          </cell>
          <cell r="H3573">
            <v>-0.6</v>
          </cell>
          <cell r="I3573">
            <v>9.6999999999999993</v>
          </cell>
          <cell r="J3573">
            <v>48.52</v>
          </cell>
          <cell r="K3573">
            <v>788.05</v>
          </cell>
          <cell r="L3573">
            <v>-10.220000000000001</v>
          </cell>
          <cell r="M3573">
            <v>777.82999999999993</v>
          </cell>
          <cell r="N3573">
            <v>5.19</v>
          </cell>
        </row>
        <row r="3574">
          <cell r="A3574" t="str">
            <v>GF1.826Thinned060</v>
          </cell>
          <cell r="B3574" t="str">
            <v xml:space="preserve">GF </v>
          </cell>
          <cell r="C3574">
            <v>1.8</v>
          </cell>
          <cell r="D3574">
            <v>26</v>
          </cell>
          <cell r="E3574" t="str">
            <v>Thinned</v>
          </cell>
          <cell r="F3574" t="str">
            <v xml:space="preserve"> 60-65</v>
          </cell>
          <cell r="G3574">
            <v>8.52</v>
          </cell>
          <cell r="H3574">
            <v>-0.52</v>
          </cell>
          <cell r="I3574">
            <v>8</v>
          </cell>
          <cell r="J3574">
            <v>40.01</v>
          </cell>
          <cell r="K3574">
            <v>828.05</v>
          </cell>
          <cell r="L3574">
            <v>-11.03</v>
          </cell>
          <cell r="M3574">
            <v>817.02</v>
          </cell>
          <cell r="N3574">
            <v>4.59</v>
          </cell>
        </row>
        <row r="3575">
          <cell r="A3575" t="str">
            <v>GF1.826Thinned065</v>
          </cell>
          <cell r="B3575" t="str">
            <v xml:space="preserve">GF </v>
          </cell>
          <cell r="C3575">
            <v>1.8</v>
          </cell>
          <cell r="D3575">
            <v>26</v>
          </cell>
          <cell r="E3575" t="str">
            <v>Thinned</v>
          </cell>
          <cell r="F3575" t="str">
            <v xml:space="preserve"> 65-70</v>
          </cell>
          <cell r="G3575">
            <v>6.89</v>
          </cell>
          <cell r="H3575">
            <v>-0.48</v>
          </cell>
          <cell r="I3575">
            <v>6.41</v>
          </cell>
          <cell r="J3575">
            <v>32.04</v>
          </cell>
          <cell r="K3575">
            <v>860.09</v>
          </cell>
          <cell r="L3575">
            <v>-11.74</v>
          </cell>
          <cell r="M3575">
            <v>848.35</v>
          </cell>
          <cell r="N3575">
            <v>4.07</v>
          </cell>
        </row>
        <row r="3576">
          <cell r="A3576" t="str">
            <v>GF1.826Thinned070</v>
          </cell>
          <cell r="B3576" t="str">
            <v xml:space="preserve">GF </v>
          </cell>
          <cell r="C3576">
            <v>1.8</v>
          </cell>
          <cell r="D3576">
            <v>26</v>
          </cell>
          <cell r="E3576" t="str">
            <v>Thinned</v>
          </cell>
          <cell r="F3576" t="str">
            <v xml:space="preserve"> 70-75</v>
          </cell>
          <cell r="G3576">
            <v>5.4</v>
          </cell>
          <cell r="H3576">
            <v>-0.48</v>
          </cell>
          <cell r="I3576">
            <v>4.92</v>
          </cell>
          <cell r="J3576">
            <v>24.58</v>
          </cell>
          <cell r="K3576">
            <v>884.67</v>
          </cell>
          <cell r="L3576">
            <v>-12.38</v>
          </cell>
          <cell r="M3576">
            <v>872.29</v>
          </cell>
          <cell r="N3576">
            <v>3.58</v>
          </cell>
        </row>
        <row r="3577">
          <cell r="A3577" t="str">
            <v>GF1.826Thinned075</v>
          </cell>
          <cell r="B3577" t="str">
            <v xml:space="preserve">GF </v>
          </cell>
          <cell r="C3577">
            <v>1.8</v>
          </cell>
          <cell r="D3577">
            <v>26</v>
          </cell>
          <cell r="E3577" t="str">
            <v>Thinned</v>
          </cell>
          <cell r="F3577" t="str">
            <v xml:space="preserve"> 75-80</v>
          </cell>
          <cell r="G3577">
            <v>3.47</v>
          </cell>
          <cell r="H3577">
            <v>-0.53</v>
          </cell>
          <cell r="I3577">
            <v>2.94</v>
          </cell>
          <cell r="J3577">
            <v>14.7</v>
          </cell>
          <cell r="K3577">
            <v>899.37</v>
          </cell>
          <cell r="L3577">
            <v>-12.93</v>
          </cell>
          <cell r="M3577">
            <v>886.44</v>
          </cell>
          <cell r="N3577">
            <v>3.12</v>
          </cell>
        </row>
        <row r="3578">
          <cell r="A3578" t="str">
            <v>GF1.826Thinned080</v>
          </cell>
          <cell r="B3578" t="str">
            <v xml:space="preserve">GF </v>
          </cell>
          <cell r="C3578">
            <v>1.8</v>
          </cell>
          <cell r="D3578">
            <v>26</v>
          </cell>
          <cell r="E3578" t="str">
            <v>Thinned</v>
          </cell>
          <cell r="F3578" t="str">
            <v xml:space="preserve"> 80-85</v>
          </cell>
          <cell r="G3578">
            <v>3.11</v>
          </cell>
          <cell r="H3578">
            <v>-0.48</v>
          </cell>
          <cell r="I3578">
            <v>2.63</v>
          </cell>
          <cell r="J3578">
            <v>13.15</v>
          </cell>
          <cell r="K3578">
            <v>912.52</v>
          </cell>
          <cell r="L3578">
            <v>-13.41</v>
          </cell>
          <cell r="M3578">
            <v>899.11</v>
          </cell>
          <cell r="N3578">
            <v>2.72</v>
          </cell>
        </row>
        <row r="3579">
          <cell r="A3579" t="str">
            <v>GF1.826Thinned085</v>
          </cell>
          <cell r="B3579" t="str">
            <v xml:space="preserve">GF </v>
          </cell>
          <cell r="C3579">
            <v>1.8</v>
          </cell>
          <cell r="D3579">
            <v>26</v>
          </cell>
          <cell r="E3579" t="str">
            <v>Thinned</v>
          </cell>
          <cell r="F3579" t="str">
            <v xml:space="preserve"> 85-90</v>
          </cell>
          <cell r="G3579">
            <v>2.2400000000000002</v>
          </cell>
          <cell r="H3579">
            <v>-0.47</v>
          </cell>
          <cell r="I3579">
            <v>1.76</v>
          </cell>
          <cell r="J3579">
            <v>8.8000000000000007</v>
          </cell>
          <cell r="K3579">
            <v>921.32</v>
          </cell>
          <cell r="L3579">
            <v>-13.82</v>
          </cell>
          <cell r="M3579">
            <v>907.5</v>
          </cell>
          <cell r="N3579">
            <v>2.37</v>
          </cell>
        </row>
        <row r="3580">
          <cell r="A3580" t="str">
            <v>GF1.826Thinned090</v>
          </cell>
          <cell r="B3580" t="str">
            <v xml:space="preserve">GF </v>
          </cell>
          <cell r="C3580">
            <v>1.8</v>
          </cell>
          <cell r="D3580">
            <v>26</v>
          </cell>
          <cell r="E3580" t="str">
            <v>Thinned</v>
          </cell>
          <cell r="F3580" t="str">
            <v xml:space="preserve"> 90-95</v>
          </cell>
          <cell r="G3580">
            <v>1.64</v>
          </cell>
          <cell r="H3580">
            <v>-0.44</v>
          </cell>
          <cell r="I3580">
            <v>1.2</v>
          </cell>
          <cell r="J3580">
            <v>6</v>
          </cell>
          <cell r="K3580">
            <v>927.32</v>
          </cell>
          <cell r="L3580">
            <v>-14.19</v>
          </cell>
          <cell r="M3580">
            <v>913.13</v>
          </cell>
          <cell r="N3580">
            <v>2.06</v>
          </cell>
        </row>
        <row r="3581">
          <cell r="A3581" t="str">
            <v>GF1.826Thinned095</v>
          </cell>
          <cell r="B3581" t="str">
            <v xml:space="preserve">GF </v>
          </cell>
          <cell r="C3581">
            <v>1.8</v>
          </cell>
          <cell r="D3581">
            <v>26</v>
          </cell>
          <cell r="E3581" t="str">
            <v>Thinned</v>
          </cell>
          <cell r="F3581" t="str">
            <v xml:space="preserve"> 95-100</v>
          </cell>
          <cell r="G3581">
            <v>1.1599999999999999</v>
          </cell>
          <cell r="H3581">
            <v>-0.4</v>
          </cell>
          <cell r="I3581">
            <v>0.76</v>
          </cell>
          <cell r="J3581">
            <v>3.8</v>
          </cell>
          <cell r="K3581">
            <v>931.11</v>
          </cell>
          <cell r="L3581">
            <v>-14.5</v>
          </cell>
          <cell r="M3581">
            <v>916.61</v>
          </cell>
          <cell r="N3581">
            <v>1.79</v>
          </cell>
        </row>
        <row r="3582">
          <cell r="A3582" t="str">
            <v>GF1.826Thinned100</v>
          </cell>
          <cell r="B3582" t="str">
            <v xml:space="preserve">GF </v>
          </cell>
          <cell r="C3582">
            <v>1.8</v>
          </cell>
          <cell r="D3582">
            <v>26</v>
          </cell>
          <cell r="E3582" t="str">
            <v>Thinned</v>
          </cell>
          <cell r="F3582" t="str">
            <v>100-105</v>
          </cell>
          <cell r="G3582">
            <v>0.8</v>
          </cell>
          <cell r="H3582">
            <v>-0.37</v>
          </cell>
          <cell r="I3582">
            <v>0.43</v>
          </cell>
          <cell r="J3582">
            <v>2.16</v>
          </cell>
          <cell r="K3582">
            <v>933.27</v>
          </cell>
          <cell r="L3582">
            <v>-14.78</v>
          </cell>
          <cell r="M3582">
            <v>918.49</v>
          </cell>
          <cell r="N3582">
            <v>1.56</v>
          </cell>
        </row>
        <row r="3583">
          <cell r="A3583" t="str">
            <v>GF1.826Thinned105</v>
          </cell>
          <cell r="B3583" t="str">
            <v xml:space="preserve">GF </v>
          </cell>
          <cell r="C3583">
            <v>1.8</v>
          </cell>
          <cell r="D3583">
            <v>26</v>
          </cell>
          <cell r="E3583" t="str">
            <v>Thinned</v>
          </cell>
          <cell r="F3583" t="str">
            <v>105-110</v>
          </cell>
          <cell r="G3583">
            <v>0.54</v>
          </cell>
          <cell r="H3583">
            <v>-0.33</v>
          </cell>
          <cell r="I3583">
            <v>0.21</v>
          </cell>
          <cell r="J3583">
            <v>1.05</v>
          </cell>
          <cell r="K3583">
            <v>934.32</v>
          </cell>
          <cell r="L3583">
            <v>-15.02</v>
          </cell>
          <cell r="M3583">
            <v>919.30000000000007</v>
          </cell>
          <cell r="N3583">
            <v>1.36</v>
          </cell>
        </row>
        <row r="3584">
          <cell r="A3584" t="str">
            <v>GF1.826Thinned110</v>
          </cell>
          <cell r="B3584" t="str">
            <v xml:space="preserve">GF </v>
          </cell>
          <cell r="C3584">
            <v>1.8</v>
          </cell>
          <cell r="D3584">
            <v>26</v>
          </cell>
          <cell r="E3584" t="str">
            <v>Thinned</v>
          </cell>
          <cell r="F3584" t="str">
            <v>110-115</v>
          </cell>
          <cell r="G3584">
            <v>0.34</v>
          </cell>
          <cell r="H3584">
            <v>-0.28999999999999998</v>
          </cell>
          <cell r="I3584">
            <v>0.04</v>
          </cell>
          <cell r="J3584">
            <v>0.21</v>
          </cell>
          <cell r="K3584">
            <v>934.53</v>
          </cell>
          <cell r="L3584">
            <v>-15.22</v>
          </cell>
          <cell r="M3584">
            <v>919.31</v>
          </cell>
          <cell r="N3584">
            <v>1.18</v>
          </cell>
        </row>
        <row r="3585">
          <cell r="A3585" t="str">
            <v>GF1.826Thinned115</v>
          </cell>
          <cell r="B3585" t="str">
            <v xml:space="preserve">GF </v>
          </cell>
          <cell r="C3585">
            <v>1.8</v>
          </cell>
          <cell r="D3585">
            <v>26</v>
          </cell>
          <cell r="E3585" t="str">
            <v>Thinned</v>
          </cell>
          <cell r="F3585" t="str">
            <v>115-120</v>
          </cell>
          <cell r="G3585">
            <v>0.15</v>
          </cell>
          <cell r="H3585">
            <v>-0.27</v>
          </cell>
          <cell r="I3585">
            <v>-0.12</v>
          </cell>
          <cell r="J3585">
            <v>-0.59</v>
          </cell>
          <cell r="K3585">
            <v>933.94</v>
          </cell>
          <cell r="L3585">
            <v>-15.4</v>
          </cell>
          <cell r="M3585">
            <v>918.54000000000008</v>
          </cell>
          <cell r="N3585">
            <v>1.03</v>
          </cell>
        </row>
        <row r="3586">
          <cell r="A3586" t="str">
            <v>GF1.826Thinned120</v>
          </cell>
          <cell r="B3586" t="str">
            <v xml:space="preserve">GF </v>
          </cell>
          <cell r="C3586">
            <v>1.8</v>
          </cell>
          <cell r="D3586">
            <v>26</v>
          </cell>
          <cell r="E3586" t="str">
            <v>Thinned</v>
          </cell>
          <cell r="F3586" t="str">
            <v>120-125</v>
          </cell>
          <cell r="G3586">
            <v>0.1</v>
          </cell>
          <cell r="H3586">
            <v>-0.23</v>
          </cell>
          <cell r="I3586">
            <v>-0.13</v>
          </cell>
          <cell r="J3586">
            <v>-0.66</v>
          </cell>
          <cell r="K3586">
            <v>933.28</v>
          </cell>
          <cell r="L3586">
            <v>-15.56</v>
          </cell>
          <cell r="M3586">
            <v>917.72</v>
          </cell>
          <cell r="N3586">
            <v>0.9</v>
          </cell>
        </row>
        <row r="3587">
          <cell r="A3587" t="str">
            <v>GF1.826Thinned125</v>
          </cell>
          <cell r="B3587" t="str">
            <v xml:space="preserve">GF </v>
          </cell>
          <cell r="C3587">
            <v>1.8</v>
          </cell>
          <cell r="D3587">
            <v>26</v>
          </cell>
          <cell r="E3587" t="str">
            <v>Thinned</v>
          </cell>
          <cell r="F3587" t="str">
            <v>125-130</v>
          </cell>
          <cell r="G3587">
            <v>-0.04</v>
          </cell>
          <cell r="H3587">
            <v>-0.21</v>
          </cell>
          <cell r="I3587">
            <v>-0.25</v>
          </cell>
          <cell r="J3587">
            <v>-1.25</v>
          </cell>
          <cell r="K3587">
            <v>932.03</v>
          </cell>
          <cell r="L3587">
            <v>-15.7</v>
          </cell>
          <cell r="M3587">
            <v>916.32999999999993</v>
          </cell>
          <cell r="N3587">
            <v>0.78</v>
          </cell>
        </row>
        <row r="3588">
          <cell r="A3588" t="str">
            <v>GF1.826Thinned130</v>
          </cell>
          <cell r="B3588" t="str">
            <v xml:space="preserve">GF </v>
          </cell>
          <cell r="C3588">
            <v>1.8</v>
          </cell>
          <cell r="D3588">
            <v>26</v>
          </cell>
          <cell r="E3588" t="str">
            <v>Thinned</v>
          </cell>
          <cell r="F3588" t="str">
            <v>130-135</v>
          </cell>
          <cell r="G3588">
            <v>-0.05</v>
          </cell>
          <cell r="H3588">
            <v>-0.18</v>
          </cell>
          <cell r="I3588">
            <v>-0.23</v>
          </cell>
          <cell r="J3588">
            <v>-1.1499999999999999</v>
          </cell>
          <cell r="K3588">
            <v>930.88</v>
          </cell>
          <cell r="L3588">
            <v>-15.82</v>
          </cell>
          <cell r="M3588">
            <v>915.06</v>
          </cell>
          <cell r="N3588">
            <v>0.68</v>
          </cell>
        </row>
        <row r="3589">
          <cell r="A3589" t="str">
            <v>GF1.826Thinned135</v>
          </cell>
          <cell r="B3589" t="str">
            <v xml:space="preserve">GF </v>
          </cell>
          <cell r="C3589">
            <v>1.8</v>
          </cell>
          <cell r="D3589">
            <v>26</v>
          </cell>
          <cell r="E3589" t="str">
            <v>Thinned</v>
          </cell>
          <cell r="F3589" t="str">
            <v>135-140</v>
          </cell>
          <cell r="G3589">
            <v>-0.12</v>
          </cell>
          <cell r="H3589">
            <v>-0.16</v>
          </cell>
          <cell r="I3589">
            <v>-0.28000000000000003</v>
          </cell>
          <cell r="J3589">
            <v>-1.4</v>
          </cell>
          <cell r="K3589">
            <v>929.47</v>
          </cell>
          <cell r="L3589">
            <v>-15.92</v>
          </cell>
          <cell r="M3589">
            <v>913.55000000000007</v>
          </cell>
          <cell r="N3589">
            <v>0.59</v>
          </cell>
        </row>
        <row r="3590">
          <cell r="A3590" t="str">
            <v>GF1.826Thinned140</v>
          </cell>
          <cell r="B3590" t="str">
            <v xml:space="preserve">GF </v>
          </cell>
          <cell r="C3590">
            <v>1.8</v>
          </cell>
          <cell r="D3590">
            <v>26</v>
          </cell>
          <cell r="E3590" t="str">
            <v>Thinned</v>
          </cell>
          <cell r="F3590" t="str">
            <v>140-145</v>
          </cell>
          <cell r="G3590">
            <v>-0.16</v>
          </cell>
          <cell r="H3590">
            <v>-0.15</v>
          </cell>
          <cell r="I3590">
            <v>-0.3</v>
          </cell>
          <cell r="J3590">
            <v>-1.52</v>
          </cell>
          <cell r="K3590">
            <v>927.96</v>
          </cell>
          <cell r="L3590">
            <v>-16.010000000000002</v>
          </cell>
          <cell r="M3590">
            <v>911.95</v>
          </cell>
          <cell r="N3590">
            <v>0.52</v>
          </cell>
        </row>
        <row r="3591">
          <cell r="A3591" t="str">
            <v>GF1.826Thinned145</v>
          </cell>
          <cell r="B3591" t="str">
            <v xml:space="preserve">GF </v>
          </cell>
          <cell r="C3591">
            <v>1.8</v>
          </cell>
          <cell r="D3591">
            <v>26</v>
          </cell>
          <cell r="E3591" t="str">
            <v>Thinned</v>
          </cell>
          <cell r="F3591" t="str">
            <v>145-150</v>
          </cell>
          <cell r="G3591">
            <v>-0.18</v>
          </cell>
          <cell r="H3591">
            <v>-0.13</v>
          </cell>
          <cell r="I3591">
            <v>-0.31</v>
          </cell>
          <cell r="J3591">
            <v>-1.57</v>
          </cell>
          <cell r="K3591">
            <v>926.39</v>
          </cell>
          <cell r="L3591">
            <v>-16.09</v>
          </cell>
          <cell r="M3591">
            <v>910.3</v>
          </cell>
          <cell r="N3591">
            <v>0.45</v>
          </cell>
        </row>
        <row r="3592">
          <cell r="A3592" t="str">
            <v>GF1.826Thinned150</v>
          </cell>
          <cell r="B3592" t="str">
            <v xml:space="preserve">GF </v>
          </cell>
          <cell r="C3592">
            <v>1.8</v>
          </cell>
          <cell r="D3592">
            <v>26</v>
          </cell>
          <cell r="E3592" t="str">
            <v>Thinned</v>
          </cell>
          <cell r="F3592" t="str">
            <v>150-155</v>
          </cell>
          <cell r="G3592">
            <v>-0.13</v>
          </cell>
          <cell r="H3592">
            <v>-0.11</v>
          </cell>
          <cell r="I3592">
            <v>-0.23</v>
          </cell>
          <cell r="J3592">
            <v>-1.17</v>
          </cell>
          <cell r="K3592">
            <v>925.22</v>
          </cell>
          <cell r="L3592">
            <v>-16.16</v>
          </cell>
          <cell r="M3592">
            <v>909.06000000000006</v>
          </cell>
          <cell r="N3592">
            <v>0.39</v>
          </cell>
        </row>
        <row r="3593">
          <cell r="A3593" t="str">
            <v>GF1.826Thinned155</v>
          </cell>
          <cell r="B3593" t="str">
            <v xml:space="preserve">GF </v>
          </cell>
          <cell r="C3593">
            <v>1.8</v>
          </cell>
          <cell r="D3593">
            <v>26</v>
          </cell>
          <cell r="E3593" t="str">
            <v>Thinned</v>
          </cell>
          <cell r="F3593" t="str">
            <v>155-160</v>
          </cell>
          <cell r="G3593">
            <v>-0.17</v>
          </cell>
          <cell r="H3593">
            <v>-0.1</v>
          </cell>
          <cell r="I3593">
            <v>-0.27</v>
          </cell>
          <cell r="J3593">
            <v>-1.33</v>
          </cell>
          <cell r="K3593">
            <v>923.89</v>
          </cell>
          <cell r="L3593">
            <v>-16.22</v>
          </cell>
          <cell r="M3593">
            <v>907.67</v>
          </cell>
          <cell r="N3593">
            <v>0.34</v>
          </cell>
        </row>
        <row r="3594">
          <cell r="A3594" t="str">
            <v>GF1.826Thinned160</v>
          </cell>
          <cell r="B3594" t="str">
            <v xml:space="preserve">GF </v>
          </cell>
          <cell r="C3594">
            <v>1.8</v>
          </cell>
          <cell r="D3594">
            <v>26</v>
          </cell>
          <cell r="E3594" t="str">
            <v>Thinned</v>
          </cell>
          <cell r="F3594" t="str">
            <v>160-165</v>
          </cell>
          <cell r="G3594">
            <v>-0.16</v>
          </cell>
          <cell r="H3594">
            <v>-0.09</v>
          </cell>
          <cell r="I3594">
            <v>-0.25</v>
          </cell>
          <cell r="J3594">
            <v>-1.25</v>
          </cell>
          <cell r="K3594">
            <v>922.64</v>
          </cell>
          <cell r="L3594">
            <v>-16.27</v>
          </cell>
          <cell r="M3594">
            <v>906.37</v>
          </cell>
          <cell r="N3594">
            <v>0.3</v>
          </cell>
        </row>
        <row r="3595">
          <cell r="A3595" t="str">
            <v>GF1.826Thinned165</v>
          </cell>
          <cell r="B3595" t="str">
            <v xml:space="preserve">GF </v>
          </cell>
          <cell r="C3595">
            <v>1.8</v>
          </cell>
          <cell r="D3595">
            <v>26</v>
          </cell>
          <cell r="E3595" t="str">
            <v>Thinned</v>
          </cell>
          <cell r="F3595" t="str">
            <v>165-170</v>
          </cell>
          <cell r="G3595">
            <v>-0.16</v>
          </cell>
          <cell r="H3595">
            <v>-0.08</v>
          </cell>
          <cell r="I3595">
            <v>-0.23</v>
          </cell>
          <cell r="J3595">
            <v>-1.17</v>
          </cell>
          <cell r="K3595">
            <v>921.47</v>
          </cell>
          <cell r="L3595">
            <v>-16.32</v>
          </cell>
          <cell r="M3595">
            <v>905.15</v>
          </cell>
          <cell r="N3595">
            <v>0.26</v>
          </cell>
        </row>
        <row r="3596">
          <cell r="A3596" t="str">
            <v>GF1.826Thinned170</v>
          </cell>
          <cell r="B3596" t="str">
            <v xml:space="preserve">GF </v>
          </cell>
          <cell r="C3596">
            <v>1.8</v>
          </cell>
          <cell r="D3596">
            <v>26</v>
          </cell>
          <cell r="E3596" t="str">
            <v>Thinned</v>
          </cell>
          <cell r="F3596" t="str">
            <v>170-175</v>
          </cell>
          <cell r="G3596">
            <v>-0.15</v>
          </cell>
          <cell r="H3596">
            <v>-7.0000000000000007E-2</v>
          </cell>
          <cell r="I3596">
            <v>-0.22</v>
          </cell>
          <cell r="J3596">
            <v>-1.1000000000000001</v>
          </cell>
          <cell r="K3596">
            <v>920.37</v>
          </cell>
          <cell r="L3596">
            <v>-16.36</v>
          </cell>
          <cell r="M3596">
            <v>904.01</v>
          </cell>
          <cell r="N3596">
            <v>0.22</v>
          </cell>
        </row>
        <row r="3597">
          <cell r="A3597" t="str">
            <v>GF1.826Thinned175</v>
          </cell>
          <cell r="B3597" t="str">
            <v xml:space="preserve">GF </v>
          </cell>
          <cell r="C3597">
            <v>1.8</v>
          </cell>
          <cell r="D3597">
            <v>26</v>
          </cell>
          <cell r="E3597" t="str">
            <v>Thinned</v>
          </cell>
          <cell r="F3597" t="str">
            <v>175-180</v>
          </cell>
          <cell r="G3597">
            <v>-0.14000000000000001</v>
          </cell>
          <cell r="H3597">
            <v>-0.06</v>
          </cell>
          <cell r="I3597">
            <v>-0.2</v>
          </cell>
          <cell r="J3597">
            <v>-1.02</v>
          </cell>
          <cell r="K3597">
            <v>919.35</v>
          </cell>
          <cell r="L3597">
            <v>-16.39</v>
          </cell>
          <cell r="M3597">
            <v>902.96</v>
          </cell>
          <cell r="N3597">
            <v>0.19</v>
          </cell>
        </row>
        <row r="3598">
          <cell r="A3598" t="str">
            <v>GF1.826Thinned180</v>
          </cell>
          <cell r="B3598" t="str">
            <v xml:space="preserve">GF </v>
          </cell>
          <cell r="C3598">
            <v>1.8</v>
          </cell>
          <cell r="D3598">
            <v>26</v>
          </cell>
          <cell r="E3598" t="str">
            <v>Thinned</v>
          </cell>
          <cell r="F3598" t="str">
            <v>180-185</v>
          </cell>
          <cell r="G3598">
            <v>-0.13</v>
          </cell>
          <cell r="H3598">
            <v>-0.05</v>
          </cell>
          <cell r="I3598">
            <v>-0.19</v>
          </cell>
          <cell r="J3598">
            <v>-0.93</v>
          </cell>
          <cell r="K3598">
            <v>918.42</v>
          </cell>
          <cell r="L3598">
            <v>-16.420000000000002</v>
          </cell>
          <cell r="M3598">
            <v>902</v>
          </cell>
          <cell r="N3598">
            <v>0.17</v>
          </cell>
        </row>
        <row r="3599">
          <cell r="A3599" t="str">
            <v>GF1.826Thinned185</v>
          </cell>
          <cell r="B3599" t="str">
            <v xml:space="preserve">GF </v>
          </cell>
          <cell r="C3599">
            <v>1.8</v>
          </cell>
          <cell r="D3599">
            <v>26</v>
          </cell>
          <cell r="E3599" t="str">
            <v>Thinned</v>
          </cell>
          <cell r="F3599" t="str">
            <v>185-190</v>
          </cell>
          <cell r="G3599">
            <v>-0.12</v>
          </cell>
          <cell r="H3599">
            <v>-0.05</v>
          </cell>
          <cell r="I3599">
            <v>-0.17</v>
          </cell>
          <cell r="J3599">
            <v>-0.85</v>
          </cell>
          <cell r="K3599">
            <v>917.57</v>
          </cell>
          <cell r="L3599">
            <v>-16.45</v>
          </cell>
          <cell r="M3599">
            <v>901.12</v>
          </cell>
          <cell r="N3599">
            <v>0.15</v>
          </cell>
        </row>
        <row r="3600">
          <cell r="A3600" t="str">
            <v>GF1.826Thinned190</v>
          </cell>
          <cell r="B3600" t="str">
            <v xml:space="preserve">GF </v>
          </cell>
          <cell r="C3600">
            <v>1.8</v>
          </cell>
          <cell r="D3600">
            <v>26</v>
          </cell>
          <cell r="E3600" t="str">
            <v>Thinned</v>
          </cell>
          <cell r="F3600" t="str">
            <v>190-195</v>
          </cell>
          <cell r="G3600">
            <v>-0.11</v>
          </cell>
          <cell r="H3600">
            <v>-0.04</v>
          </cell>
          <cell r="I3600">
            <v>-0.15</v>
          </cell>
          <cell r="J3600">
            <v>-0.77</v>
          </cell>
          <cell r="K3600">
            <v>916.79</v>
          </cell>
          <cell r="L3600">
            <v>-16.47</v>
          </cell>
          <cell r="M3600">
            <v>900.31999999999994</v>
          </cell>
          <cell r="N3600">
            <v>0.13</v>
          </cell>
        </row>
        <row r="3601">
          <cell r="A3601" t="str">
            <v>GF1.826Thinned195</v>
          </cell>
          <cell r="B3601" t="str">
            <v xml:space="preserve">GF </v>
          </cell>
          <cell r="C3601">
            <v>1.8</v>
          </cell>
          <cell r="D3601">
            <v>26</v>
          </cell>
          <cell r="E3601" t="str">
            <v>Thinned</v>
          </cell>
          <cell r="F3601" t="str">
            <v>195-200</v>
          </cell>
          <cell r="G3601">
            <v>7.0000000000000007E-2</v>
          </cell>
          <cell r="H3601">
            <v>-0.1</v>
          </cell>
          <cell r="I3601">
            <v>-0.03</v>
          </cell>
          <cell r="J3601">
            <v>-0.17</v>
          </cell>
          <cell r="K3601">
            <v>916.63</v>
          </cell>
          <cell r="L3601">
            <v>-16.47</v>
          </cell>
          <cell r="M3601">
            <v>900.16</v>
          </cell>
          <cell r="N3601">
            <v>0</v>
          </cell>
        </row>
        <row r="3602">
          <cell r="A3602" t="str">
            <v>GF1.828NO_thin000</v>
          </cell>
          <cell r="B3602" t="str">
            <v xml:space="preserve">GF </v>
          </cell>
          <cell r="C3602">
            <v>1.8</v>
          </cell>
          <cell r="D3602">
            <v>28</v>
          </cell>
          <cell r="E3602" t="str">
            <v>NO_thin</v>
          </cell>
          <cell r="F3602" t="str">
            <v xml:space="preserve">  0-5</v>
          </cell>
          <cell r="G3602">
            <v>1.94</v>
          </cell>
          <cell r="H3602">
            <v>1.23</v>
          </cell>
          <cell r="I3602">
            <v>3.17</v>
          </cell>
          <cell r="J3602">
            <v>15.84</v>
          </cell>
          <cell r="K3602">
            <v>15.84</v>
          </cell>
          <cell r="L3602">
            <v>0</v>
          </cell>
          <cell r="M3602">
            <v>15.84</v>
          </cell>
          <cell r="N3602">
            <v>0</v>
          </cell>
        </row>
        <row r="3603">
          <cell r="A3603" t="str">
            <v>GF1.828NO_thin005</v>
          </cell>
          <cell r="B3603" t="str">
            <v xml:space="preserve">GF </v>
          </cell>
          <cell r="C3603">
            <v>1.8</v>
          </cell>
          <cell r="D3603">
            <v>28</v>
          </cell>
          <cell r="E3603" t="str">
            <v>NO_thin</v>
          </cell>
          <cell r="F3603" t="str">
            <v xml:space="preserve">  5-10</v>
          </cell>
          <cell r="G3603">
            <v>5.91</v>
          </cell>
          <cell r="H3603">
            <v>1.52</v>
          </cell>
          <cell r="I3603">
            <v>7.43</v>
          </cell>
          <cell r="J3603">
            <v>37.15</v>
          </cell>
          <cell r="K3603">
            <v>52.99</v>
          </cell>
          <cell r="L3603">
            <v>0</v>
          </cell>
          <cell r="M3603">
            <v>52.99</v>
          </cell>
          <cell r="N3603">
            <v>0</v>
          </cell>
        </row>
        <row r="3604">
          <cell r="A3604" t="str">
            <v>GF1.828NO_thin010</v>
          </cell>
          <cell r="B3604" t="str">
            <v xml:space="preserve">GF </v>
          </cell>
          <cell r="C3604">
            <v>1.8</v>
          </cell>
          <cell r="D3604">
            <v>28</v>
          </cell>
          <cell r="E3604" t="str">
            <v>NO_thin</v>
          </cell>
          <cell r="F3604" t="str">
            <v xml:space="preserve"> 10-15</v>
          </cell>
          <cell r="G3604">
            <v>18.05</v>
          </cell>
          <cell r="H3604">
            <v>1.52</v>
          </cell>
          <cell r="I3604">
            <v>19.57</v>
          </cell>
          <cell r="J3604">
            <v>97.86</v>
          </cell>
          <cell r="K3604">
            <v>150.85</v>
          </cell>
          <cell r="L3604">
            <v>0</v>
          </cell>
          <cell r="M3604">
            <v>150.85</v>
          </cell>
          <cell r="N3604">
            <v>0</v>
          </cell>
        </row>
        <row r="3605">
          <cell r="A3605" t="str">
            <v>GF1.828NO_thin015</v>
          </cell>
          <cell r="B3605" t="str">
            <v xml:space="preserve">GF </v>
          </cell>
          <cell r="C3605">
            <v>1.8</v>
          </cell>
          <cell r="D3605">
            <v>28</v>
          </cell>
          <cell r="E3605" t="str">
            <v>NO_thin</v>
          </cell>
          <cell r="F3605" t="str">
            <v xml:space="preserve"> 15-20</v>
          </cell>
          <cell r="G3605">
            <v>34.659999999999997</v>
          </cell>
          <cell r="H3605">
            <v>5.09</v>
          </cell>
          <cell r="I3605">
            <v>39.75</v>
          </cell>
          <cell r="J3605">
            <v>198.75</v>
          </cell>
          <cell r="K3605">
            <v>349.6</v>
          </cell>
          <cell r="L3605">
            <v>0</v>
          </cell>
          <cell r="M3605">
            <v>349.6</v>
          </cell>
          <cell r="N3605">
            <v>0</v>
          </cell>
        </row>
        <row r="3606">
          <cell r="A3606" t="str">
            <v>GF1.828NO_thin020</v>
          </cell>
          <cell r="B3606" t="str">
            <v xml:space="preserve">GF </v>
          </cell>
          <cell r="C3606">
            <v>1.8</v>
          </cell>
          <cell r="D3606">
            <v>28</v>
          </cell>
          <cell r="E3606" t="str">
            <v>NO_thin</v>
          </cell>
          <cell r="F3606" t="str">
            <v xml:space="preserve"> 20-25</v>
          </cell>
          <cell r="G3606">
            <v>25.92</v>
          </cell>
          <cell r="H3606">
            <v>13.21</v>
          </cell>
          <cell r="I3606">
            <v>39.130000000000003</v>
          </cell>
          <cell r="J3606">
            <v>195.65</v>
          </cell>
          <cell r="K3606">
            <v>545.25</v>
          </cell>
          <cell r="L3606">
            <v>0</v>
          </cell>
          <cell r="M3606">
            <v>545.25</v>
          </cell>
          <cell r="N3606">
            <v>0</v>
          </cell>
        </row>
        <row r="3607">
          <cell r="A3607" t="str">
            <v>GF1.828NO_thin025</v>
          </cell>
          <cell r="B3607" t="str">
            <v xml:space="preserve">GF </v>
          </cell>
          <cell r="C3607">
            <v>1.8</v>
          </cell>
          <cell r="D3607">
            <v>28</v>
          </cell>
          <cell r="E3607" t="str">
            <v>NO_thin</v>
          </cell>
          <cell r="F3607" t="str">
            <v xml:space="preserve"> 25-30</v>
          </cell>
          <cell r="G3607">
            <v>24.71</v>
          </cell>
          <cell r="H3607">
            <v>7.75</v>
          </cell>
          <cell r="I3607">
            <v>32.46</v>
          </cell>
          <cell r="J3607">
            <v>162.31</v>
          </cell>
          <cell r="K3607">
            <v>707.57</v>
          </cell>
          <cell r="L3607">
            <v>0</v>
          </cell>
          <cell r="M3607">
            <v>707.57</v>
          </cell>
          <cell r="N3607">
            <v>0</v>
          </cell>
        </row>
        <row r="3608">
          <cell r="A3608" t="str">
            <v>GF1.828NO_thin030</v>
          </cell>
          <cell r="B3608" t="str">
            <v xml:space="preserve">GF </v>
          </cell>
          <cell r="C3608">
            <v>1.8</v>
          </cell>
          <cell r="D3608">
            <v>28</v>
          </cell>
          <cell r="E3608" t="str">
            <v>NO_thin</v>
          </cell>
          <cell r="F3608" t="str">
            <v xml:space="preserve"> 30-35</v>
          </cell>
          <cell r="G3608">
            <v>24.24</v>
          </cell>
          <cell r="H3608">
            <v>3.91</v>
          </cell>
          <cell r="I3608">
            <v>28.14</v>
          </cell>
          <cell r="J3608">
            <v>140.72</v>
          </cell>
          <cell r="K3608">
            <v>848.28</v>
          </cell>
          <cell r="L3608">
            <v>0</v>
          </cell>
          <cell r="M3608">
            <v>848.28</v>
          </cell>
          <cell r="N3608">
            <v>0</v>
          </cell>
        </row>
        <row r="3609">
          <cell r="A3609" t="str">
            <v>GF1.828NO_thin035</v>
          </cell>
          <cell r="B3609" t="str">
            <v xml:space="preserve">GF </v>
          </cell>
          <cell r="C3609">
            <v>1.8</v>
          </cell>
          <cell r="D3609">
            <v>28</v>
          </cell>
          <cell r="E3609" t="str">
            <v>NO_thin</v>
          </cell>
          <cell r="F3609" t="str">
            <v xml:space="preserve"> 35-40</v>
          </cell>
          <cell r="G3609">
            <v>22.33</v>
          </cell>
          <cell r="H3609">
            <v>1.99</v>
          </cell>
          <cell r="I3609">
            <v>24.32</v>
          </cell>
          <cell r="J3609">
            <v>121.59</v>
          </cell>
          <cell r="K3609">
            <v>969.87</v>
          </cell>
          <cell r="L3609">
            <v>0</v>
          </cell>
          <cell r="M3609">
            <v>969.87</v>
          </cell>
          <cell r="N3609">
            <v>0</v>
          </cell>
        </row>
        <row r="3610">
          <cell r="A3610" t="str">
            <v>GF1.828NO_thin040</v>
          </cell>
          <cell r="B3610" t="str">
            <v xml:space="preserve">GF </v>
          </cell>
          <cell r="C3610">
            <v>1.8</v>
          </cell>
          <cell r="D3610">
            <v>28</v>
          </cell>
          <cell r="E3610" t="str">
            <v>NO_thin</v>
          </cell>
          <cell r="F3610" t="str">
            <v xml:space="preserve"> 40-45</v>
          </cell>
          <cell r="G3610">
            <v>19.920000000000002</v>
          </cell>
          <cell r="H3610">
            <v>0.69</v>
          </cell>
          <cell r="I3610">
            <v>20.6</v>
          </cell>
          <cell r="J3610">
            <v>103.01</v>
          </cell>
          <cell r="K3610">
            <v>1072.8800000000001</v>
          </cell>
          <cell r="L3610">
            <v>0</v>
          </cell>
          <cell r="M3610">
            <v>1072.8800000000001</v>
          </cell>
          <cell r="N3610">
            <v>0</v>
          </cell>
        </row>
        <row r="3611">
          <cell r="A3611" t="str">
            <v>GF1.828NO_thin045</v>
          </cell>
          <cell r="B3611" t="str">
            <v xml:space="preserve">GF </v>
          </cell>
          <cell r="C3611">
            <v>1.8</v>
          </cell>
          <cell r="D3611">
            <v>28</v>
          </cell>
          <cell r="E3611" t="str">
            <v>NO_thin</v>
          </cell>
          <cell r="F3611" t="str">
            <v xml:space="preserve"> 45-50</v>
          </cell>
          <cell r="G3611">
            <v>17.63</v>
          </cell>
          <cell r="H3611">
            <v>-7.0000000000000007E-2</v>
          </cell>
          <cell r="I3611">
            <v>17.55</v>
          </cell>
          <cell r="J3611">
            <v>87.77</v>
          </cell>
          <cell r="K3611">
            <v>1160.6500000000001</v>
          </cell>
          <cell r="L3611">
            <v>0</v>
          </cell>
          <cell r="M3611">
            <v>1160.6500000000001</v>
          </cell>
          <cell r="N3611">
            <v>0</v>
          </cell>
        </row>
        <row r="3612">
          <cell r="A3612" t="str">
            <v>GF1.828NO_thin050</v>
          </cell>
          <cell r="B3612" t="str">
            <v xml:space="preserve">GF </v>
          </cell>
          <cell r="C3612">
            <v>1.8</v>
          </cell>
          <cell r="D3612">
            <v>28</v>
          </cell>
          <cell r="E3612" t="str">
            <v>NO_thin</v>
          </cell>
          <cell r="F3612" t="str">
            <v xml:space="preserve"> 50-55</v>
          </cell>
          <cell r="G3612">
            <v>15.47</v>
          </cell>
          <cell r="H3612">
            <v>-0.42</v>
          </cell>
          <cell r="I3612">
            <v>15.05</v>
          </cell>
          <cell r="J3612">
            <v>75.27</v>
          </cell>
          <cell r="K3612">
            <v>1235.92</v>
          </cell>
          <cell r="L3612">
            <v>0</v>
          </cell>
          <cell r="M3612">
            <v>1235.92</v>
          </cell>
          <cell r="N3612">
            <v>0</v>
          </cell>
        </row>
        <row r="3613">
          <cell r="A3613" t="str">
            <v>GF1.828NO_thin055</v>
          </cell>
          <cell r="B3613" t="str">
            <v xml:space="preserve">GF </v>
          </cell>
          <cell r="C3613">
            <v>1.8</v>
          </cell>
          <cell r="D3613">
            <v>28</v>
          </cell>
          <cell r="E3613" t="str">
            <v>NO_thin</v>
          </cell>
          <cell r="F3613" t="str">
            <v xml:space="preserve"> 55-60</v>
          </cell>
          <cell r="G3613">
            <v>13.54</v>
          </cell>
          <cell r="H3613">
            <v>-0.72</v>
          </cell>
          <cell r="I3613">
            <v>12.82</v>
          </cell>
          <cell r="J3613">
            <v>64.11</v>
          </cell>
          <cell r="K3613">
            <v>1300.03</v>
          </cell>
          <cell r="L3613">
            <v>0</v>
          </cell>
          <cell r="M3613">
            <v>1300.03</v>
          </cell>
          <cell r="N3613">
            <v>0</v>
          </cell>
        </row>
        <row r="3614">
          <cell r="A3614" t="str">
            <v>GF1.828NO_thin060</v>
          </cell>
          <cell r="B3614" t="str">
            <v xml:space="preserve">GF </v>
          </cell>
          <cell r="C3614">
            <v>1.8</v>
          </cell>
          <cell r="D3614">
            <v>28</v>
          </cell>
          <cell r="E3614" t="str">
            <v>NO_thin</v>
          </cell>
          <cell r="F3614" t="str">
            <v xml:space="preserve"> 60-65</v>
          </cell>
          <cell r="G3614">
            <v>11.63</v>
          </cell>
          <cell r="H3614">
            <v>-1.1299999999999999</v>
          </cell>
          <cell r="I3614">
            <v>10.5</v>
          </cell>
          <cell r="J3614">
            <v>52.5</v>
          </cell>
          <cell r="K3614">
            <v>1352.53</v>
          </cell>
          <cell r="L3614">
            <v>0</v>
          </cell>
          <cell r="M3614">
            <v>1352.53</v>
          </cell>
          <cell r="N3614">
            <v>0</v>
          </cell>
        </row>
        <row r="3615">
          <cell r="A3615" t="str">
            <v>GF1.828NO_thin065</v>
          </cell>
          <cell r="B3615" t="str">
            <v xml:space="preserve">GF </v>
          </cell>
          <cell r="C3615">
            <v>1.8</v>
          </cell>
          <cell r="D3615">
            <v>28</v>
          </cell>
          <cell r="E3615" t="str">
            <v>NO_thin</v>
          </cell>
          <cell r="F3615" t="str">
            <v xml:space="preserve"> 65-70</v>
          </cell>
          <cell r="G3615">
            <v>9.73</v>
          </cell>
          <cell r="H3615">
            <v>-0.77</v>
          </cell>
          <cell r="I3615">
            <v>8.9600000000000009</v>
          </cell>
          <cell r="J3615">
            <v>44.8</v>
          </cell>
          <cell r="K3615">
            <v>1397.32</v>
          </cell>
          <cell r="L3615">
            <v>0</v>
          </cell>
          <cell r="M3615">
            <v>1397.32</v>
          </cell>
          <cell r="N3615">
            <v>0</v>
          </cell>
        </row>
        <row r="3616">
          <cell r="A3616" t="str">
            <v>GF1.828NO_thin070</v>
          </cell>
          <cell r="B3616" t="str">
            <v xml:space="preserve">GF </v>
          </cell>
          <cell r="C3616">
            <v>1.8</v>
          </cell>
          <cell r="D3616">
            <v>28</v>
          </cell>
          <cell r="E3616" t="str">
            <v>NO_thin</v>
          </cell>
          <cell r="F3616" t="str">
            <v xml:space="preserve"> 70-75</v>
          </cell>
          <cell r="G3616">
            <v>7.85</v>
          </cell>
          <cell r="H3616">
            <v>-1.55</v>
          </cell>
          <cell r="I3616">
            <v>6.3</v>
          </cell>
          <cell r="J3616">
            <v>31.49</v>
          </cell>
          <cell r="K3616">
            <v>1428.81</v>
          </cell>
          <cell r="L3616">
            <v>0</v>
          </cell>
          <cell r="M3616">
            <v>1428.81</v>
          </cell>
          <cell r="N3616">
            <v>0</v>
          </cell>
        </row>
        <row r="3617">
          <cell r="A3617" t="str">
            <v>GF1.828NO_thin075</v>
          </cell>
          <cell r="B3617" t="str">
            <v xml:space="preserve">GF </v>
          </cell>
          <cell r="C3617">
            <v>1.8</v>
          </cell>
          <cell r="D3617">
            <v>28</v>
          </cell>
          <cell r="E3617" t="str">
            <v>NO_thin</v>
          </cell>
          <cell r="F3617" t="str">
            <v xml:space="preserve"> 75-80</v>
          </cell>
          <cell r="G3617">
            <v>6.29</v>
          </cell>
          <cell r="H3617">
            <v>-1.1200000000000001</v>
          </cell>
          <cell r="I3617">
            <v>5.17</v>
          </cell>
          <cell r="J3617">
            <v>25.87</v>
          </cell>
          <cell r="K3617">
            <v>1454.69</v>
          </cell>
          <cell r="L3617">
            <v>0</v>
          </cell>
          <cell r="M3617">
            <v>1454.69</v>
          </cell>
          <cell r="N3617">
            <v>0</v>
          </cell>
        </row>
        <row r="3618">
          <cell r="A3618" t="str">
            <v>GF1.828NO_thin080</v>
          </cell>
          <cell r="B3618" t="str">
            <v xml:space="preserve">GF </v>
          </cell>
          <cell r="C3618">
            <v>1.8</v>
          </cell>
          <cell r="D3618">
            <v>28</v>
          </cell>
          <cell r="E3618" t="str">
            <v>NO_thin</v>
          </cell>
          <cell r="F3618" t="str">
            <v xml:space="preserve"> 80-85</v>
          </cell>
          <cell r="G3618">
            <v>5.1100000000000003</v>
          </cell>
          <cell r="H3618">
            <v>-1.38</v>
          </cell>
          <cell r="I3618">
            <v>3.73</v>
          </cell>
          <cell r="J3618">
            <v>18.649999999999999</v>
          </cell>
          <cell r="K3618">
            <v>1473.34</v>
          </cell>
          <cell r="L3618">
            <v>0</v>
          </cell>
          <cell r="M3618">
            <v>1473.34</v>
          </cell>
          <cell r="N3618">
            <v>0</v>
          </cell>
        </row>
        <row r="3619">
          <cell r="A3619" t="str">
            <v>GF1.828NO_thin085</v>
          </cell>
          <cell r="B3619" t="str">
            <v xml:space="preserve">GF </v>
          </cell>
          <cell r="C3619">
            <v>1.8</v>
          </cell>
          <cell r="D3619">
            <v>28</v>
          </cell>
          <cell r="E3619" t="str">
            <v>NO_thin</v>
          </cell>
          <cell r="F3619" t="str">
            <v xml:space="preserve"> 85-90</v>
          </cell>
          <cell r="G3619">
            <v>4.16</v>
          </cell>
          <cell r="H3619">
            <v>-1.27</v>
          </cell>
          <cell r="I3619">
            <v>2.89</v>
          </cell>
          <cell r="J3619">
            <v>14.47</v>
          </cell>
          <cell r="K3619">
            <v>1487.81</v>
          </cell>
          <cell r="L3619">
            <v>0</v>
          </cell>
          <cell r="M3619">
            <v>1487.81</v>
          </cell>
          <cell r="N3619">
            <v>0</v>
          </cell>
        </row>
        <row r="3620">
          <cell r="A3620" t="str">
            <v>GF1.828NO_thin090</v>
          </cell>
          <cell r="B3620" t="str">
            <v xml:space="preserve">GF </v>
          </cell>
          <cell r="C3620">
            <v>1.8</v>
          </cell>
          <cell r="D3620">
            <v>28</v>
          </cell>
          <cell r="E3620" t="str">
            <v>NO_thin</v>
          </cell>
          <cell r="F3620" t="str">
            <v xml:space="preserve"> 90-95</v>
          </cell>
          <cell r="G3620">
            <v>3.37</v>
          </cell>
          <cell r="H3620">
            <v>-1.04</v>
          </cell>
          <cell r="I3620">
            <v>2.33</v>
          </cell>
          <cell r="J3620">
            <v>11.65</v>
          </cell>
          <cell r="K3620">
            <v>1499.47</v>
          </cell>
          <cell r="L3620">
            <v>0</v>
          </cell>
          <cell r="M3620">
            <v>1499.47</v>
          </cell>
          <cell r="N3620">
            <v>0</v>
          </cell>
        </row>
        <row r="3621">
          <cell r="A3621" t="str">
            <v>GF1.828NO_thin095</v>
          </cell>
          <cell r="B3621" t="str">
            <v xml:space="preserve">GF </v>
          </cell>
          <cell r="C3621">
            <v>1.8</v>
          </cell>
          <cell r="D3621">
            <v>28</v>
          </cell>
          <cell r="E3621" t="str">
            <v>NO_thin</v>
          </cell>
          <cell r="F3621" t="str">
            <v xml:space="preserve"> 95-100</v>
          </cell>
          <cell r="G3621">
            <v>2.76</v>
          </cell>
          <cell r="H3621">
            <v>-0.86</v>
          </cell>
          <cell r="I3621">
            <v>1.9</v>
          </cell>
          <cell r="J3621">
            <v>9.48</v>
          </cell>
          <cell r="K3621">
            <v>1508.95</v>
          </cell>
          <cell r="L3621">
            <v>0</v>
          </cell>
          <cell r="M3621">
            <v>1508.95</v>
          </cell>
          <cell r="N3621">
            <v>0</v>
          </cell>
        </row>
        <row r="3622">
          <cell r="A3622" t="str">
            <v>GF1.828NO_thin100</v>
          </cell>
          <cell r="B3622" t="str">
            <v xml:space="preserve">GF </v>
          </cell>
          <cell r="C3622">
            <v>1.8</v>
          </cell>
          <cell r="D3622">
            <v>28</v>
          </cell>
          <cell r="E3622" t="str">
            <v>NO_thin</v>
          </cell>
          <cell r="F3622" t="str">
            <v>100-105</v>
          </cell>
          <cell r="G3622">
            <v>2.2400000000000002</v>
          </cell>
          <cell r="H3622">
            <v>-0.71</v>
          </cell>
          <cell r="I3622">
            <v>1.53</v>
          </cell>
          <cell r="J3622">
            <v>7.67</v>
          </cell>
          <cell r="K3622">
            <v>1516.61</v>
          </cell>
          <cell r="L3622">
            <v>0</v>
          </cell>
          <cell r="M3622">
            <v>1516.61</v>
          </cell>
          <cell r="N3622">
            <v>0</v>
          </cell>
        </row>
        <row r="3623">
          <cell r="A3623" t="str">
            <v>GF1.828NO_thin105</v>
          </cell>
          <cell r="B3623" t="str">
            <v xml:space="preserve">GF </v>
          </cell>
          <cell r="C3623">
            <v>1.8</v>
          </cell>
          <cell r="D3623">
            <v>28</v>
          </cell>
          <cell r="E3623" t="str">
            <v>NO_thin</v>
          </cell>
          <cell r="F3623" t="str">
            <v>105-110</v>
          </cell>
          <cell r="G3623">
            <v>1.81</v>
          </cell>
          <cell r="H3623">
            <v>-0.57999999999999996</v>
          </cell>
          <cell r="I3623">
            <v>1.24</v>
          </cell>
          <cell r="J3623">
            <v>6.18</v>
          </cell>
          <cell r="K3623">
            <v>1522.8</v>
          </cell>
          <cell r="L3623">
            <v>0</v>
          </cell>
          <cell r="M3623">
            <v>1522.8</v>
          </cell>
          <cell r="N3623">
            <v>0</v>
          </cell>
        </row>
        <row r="3624">
          <cell r="A3624" t="str">
            <v>GF1.828NO_thin110</v>
          </cell>
          <cell r="B3624" t="str">
            <v xml:space="preserve">GF </v>
          </cell>
          <cell r="C3624">
            <v>1.8</v>
          </cell>
          <cell r="D3624">
            <v>28</v>
          </cell>
          <cell r="E3624" t="str">
            <v>NO_thin</v>
          </cell>
          <cell r="F3624" t="str">
            <v>110-115</v>
          </cell>
          <cell r="G3624">
            <v>1.49</v>
          </cell>
          <cell r="H3624">
            <v>-0.48</v>
          </cell>
          <cell r="I3624">
            <v>1.01</v>
          </cell>
          <cell r="J3624">
            <v>5.04</v>
          </cell>
          <cell r="K3624">
            <v>1527.84</v>
          </cell>
          <cell r="L3624">
            <v>0</v>
          </cell>
          <cell r="M3624">
            <v>1527.84</v>
          </cell>
          <cell r="N3624">
            <v>0</v>
          </cell>
        </row>
        <row r="3625">
          <cell r="A3625" t="str">
            <v>GF1.828NO_thin115</v>
          </cell>
          <cell r="B3625" t="str">
            <v xml:space="preserve">GF </v>
          </cell>
          <cell r="C3625">
            <v>1.8</v>
          </cell>
          <cell r="D3625">
            <v>28</v>
          </cell>
          <cell r="E3625" t="str">
            <v>NO_thin</v>
          </cell>
          <cell r="F3625" t="str">
            <v>115-120</v>
          </cell>
          <cell r="G3625">
            <v>1.21</v>
          </cell>
          <cell r="H3625">
            <v>-0.4</v>
          </cell>
          <cell r="I3625">
            <v>0.81</v>
          </cell>
          <cell r="J3625">
            <v>4.07</v>
          </cell>
          <cell r="K3625">
            <v>1531.91</v>
          </cell>
          <cell r="L3625">
            <v>0</v>
          </cell>
          <cell r="M3625">
            <v>1531.91</v>
          </cell>
          <cell r="N3625">
            <v>0</v>
          </cell>
        </row>
        <row r="3626">
          <cell r="A3626" t="str">
            <v>GF1.828NO_thin120</v>
          </cell>
          <cell r="B3626" t="str">
            <v xml:space="preserve">GF </v>
          </cell>
          <cell r="C3626">
            <v>1.8</v>
          </cell>
          <cell r="D3626">
            <v>28</v>
          </cell>
          <cell r="E3626" t="str">
            <v>NO_thin</v>
          </cell>
          <cell r="F3626" t="str">
            <v>120-125</v>
          </cell>
          <cell r="G3626">
            <v>1</v>
          </cell>
          <cell r="H3626">
            <v>-0.33</v>
          </cell>
          <cell r="I3626">
            <v>0.67</v>
          </cell>
          <cell r="J3626">
            <v>3.36</v>
          </cell>
          <cell r="K3626">
            <v>1535.28</v>
          </cell>
          <cell r="L3626">
            <v>0</v>
          </cell>
          <cell r="M3626">
            <v>1535.28</v>
          </cell>
          <cell r="N3626">
            <v>0</v>
          </cell>
        </row>
        <row r="3627">
          <cell r="A3627" t="str">
            <v>GF1.828NO_thin125</v>
          </cell>
          <cell r="B3627" t="str">
            <v xml:space="preserve">GF </v>
          </cell>
          <cell r="C3627">
            <v>1.8</v>
          </cell>
          <cell r="D3627">
            <v>28</v>
          </cell>
          <cell r="E3627" t="str">
            <v>NO_thin</v>
          </cell>
          <cell r="F3627" t="str">
            <v>125-130</v>
          </cell>
          <cell r="G3627">
            <v>0.78</v>
          </cell>
          <cell r="H3627">
            <v>-0.27</v>
          </cell>
          <cell r="I3627">
            <v>0.51</v>
          </cell>
          <cell r="J3627">
            <v>2.56</v>
          </cell>
          <cell r="K3627">
            <v>1537.84</v>
          </cell>
          <cell r="L3627">
            <v>0</v>
          </cell>
          <cell r="M3627">
            <v>1537.84</v>
          </cell>
          <cell r="N3627">
            <v>0</v>
          </cell>
        </row>
        <row r="3628">
          <cell r="A3628" t="str">
            <v>GF1.828NO_thin130</v>
          </cell>
          <cell r="B3628" t="str">
            <v xml:space="preserve">GF </v>
          </cell>
          <cell r="C3628">
            <v>1.8</v>
          </cell>
          <cell r="D3628">
            <v>28</v>
          </cell>
          <cell r="E3628" t="str">
            <v>NO_thin</v>
          </cell>
          <cell r="F3628" t="str">
            <v>130-135</v>
          </cell>
          <cell r="G3628">
            <v>0.65</v>
          </cell>
          <cell r="H3628">
            <v>-0.22</v>
          </cell>
          <cell r="I3628">
            <v>0.43</v>
          </cell>
          <cell r="J3628">
            <v>2.13</v>
          </cell>
          <cell r="K3628">
            <v>1539.97</v>
          </cell>
          <cell r="L3628">
            <v>0</v>
          </cell>
          <cell r="M3628">
            <v>1539.97</v>
          </cell>
          <cell r="N3628">
            <v>0</v>
          </cell>
        </row>
        <row r="3629">
          <cell r="A3629" t="str">
            <v>GF1.828NO_thin135</v>
          </cell>
          <cell r="B3629" t="str">
            <v xml:space="preserve">GF </v>
          </cell>
          <cell r="C3629">
            <v>1.8</v>
          </cell>
          <cell r="D3629">
            <v>28</v>
          </cell>
          <cell r="E3629" t="str">
            <v>NO_thin</v>
          </cell>
          <cell r="F3629" t="str">
            <v>135-140</v>
          </cell>
          <cell r="G3629">
            <v>0.55000000000000004</v>
          </cell>
          <cell r="H3629">
            <v>-0.18</v>
          </cell>
          <cell r="I3629">
            <v>0.37</v>
          </cell>
          <cell r="J3629">
            <v>1.83</v>
          </cell>
          <cell r="K3629">
            <v>1541.79</v>
          </cell>
          <cell r="L3629">
            <v>0</v>
          </cell>
          <cell r="M3629">
            <v>1541.79</v>
          </cell>
          <cell r="N3629">
            <v>0</v>
          </cell>
        </row>
        <row r="3630">
          <cell r="A3630" t="str">
            <v>GF1.828NO_thin140</v>
          </cell>
          <cell r="B3630" t="str">
            <v xml:space="preserve">GF </v>
          </cell>
          <cell r="C3630">
            <v>1.8</v>
          </cell>
          <cell r="D3630">
            <v>28</v>
          </cell>
          <cell r="E3630" t="str">
            <v>NO_thin</v>
          </cell>
          <cell r="F3630" t="str">
            <v>140-145</v>
          </cell>
          <cell r="G3630">
            <v>0.42</v>
          </cell>
          <cell r="H3630">
            <v>-0.15</v>
          </cell>
          <cell r="I3630">
            <v>0.27</v>
          </cell>
          <cell r="J3630">
            <v>1.34</v>
          </cell>
          <cell r="K3630">
            <v>1543.14</v>
          </cell>
          <cell r="L3630">
            <v>0</v>
          </cell>
          <cell r="M3630">
            <v>1543.14</v>
          </cell>
          <cell r="N3630">
            <v>0</v>
          </cell>
        </row>
        <row r="3631">
          <cell r="A3631" t="str">
            <v>GF1.828NO_thin145</v>
          </cell>
          <cell r="B3631" t="str">
            <v xml:space="preserve">GF </v>
          </cell>
          <cell r="C3631">
            <v>1.8</v>
          </cell>
          <cell r="D3631">
            <v>28</v>
          </cell>
          <cell r="E3631" t="str">
            <v>NO_thin</v>
          </cell>
          <cell r="F3631" t="str">
            <v>145-150</v>
          </cell>
          <cell r="G3631">
            <v>0.36</v>
          </cell>
          <cell r="H3631">
            <v>-0.12</v>
          </cell>
          <cell r="I3631">
            <v>0.24</v>
          </cell>
          <cell r="J3631">
            <v>1.2</v>
          </cell>
          <cell r="K3631">
            <v>1544.34</v>
          </cell>
          <cell r="L3631">
            <v>0</v>
          </cell>
          <cell r="M3631">
            <v>1544.34</v>
          </cell>
          <cell r="N3631">
            <v>0</v>
          </cell>
        </row>
        <row r="3632">
          <cell r="A3632" t="str">
            <v>GF1.828NO_thin150</v>
          </cell>
          <cell r="B3632" t="str">
            <v xml:space="preserve">GF </v>
          </cell>
          <cell r="C3632">
            <v>1.8</v>
          </cell>
          <cell r="D3632">
            <v>28</v>
          </cell>
          <cell r="E3632" t="str">
            <v>NO_thin</v>
          </cell>
          <cell r="F3632" t="str">
            <v>150-155</v>
          </cell>
          <cell r="G3632">
            <v>0.28000000000000003</v>
          </cell>
          <cell r="H3632">
            <v>-0.1</v>
          </cell>
          <cell r="I3632">
            <v>0.17</v>
          </cell>
          <cell r="J3632">
            <v>0.87</v>
          </cell>
          <cell r="K3632">
            <v>1545.21</v>
          </cell>
          <cell r="L3632">
            <v>0</v>
          </cell>
          <cell r="M3632">
            <v>1545.21</v>
          </cell>
          <cell r="N3632">
            <v>0</v>
          </cell>
        </row>
        <row r="3633">
          <cell r="A3633" t="str">
            <v>GF1.828NO_thin155</v>
          </cell>
          <cell r="B3633" t="str">
            <v xml:space="preserve">GF </v>
          </cell>
          <cell r="C3633">
            <v>1.8</v>
          </cell>
          <cell r="D3633">
            <v>28</v>
          </cell>
          <cell r="E3633" t="str">
            <v>NO_thin</v>
          </cell>
          <cell r="F3633" t="str">
            <v>155-160</v>
          </cell>
          <cell r="G3633">
            <v>0.19</v>
          </cell>
          <cell r="H3633">
            <v>-0.09</v>
          </cell>
          <cell r="I3633">
            <v>0.1</v>
          </cell>
          <cell r="J3633">
            <v>0.52</v>
          </cell>
          <cell r="K3633">
            <v>1545.73</v>
          </cell>
          <cell r="L3633">
            <v>0</v>
          </cell>
          <cell r="M3633">
            <v>1545.73</v>
          </cell>
          <cell r="N3633">
            <v>0</v>
          </cell>
        </row>
        <row r="3634">
          <cell r="A3634" t="str">
            <v>GF1.828NO_thin160</v>
          </cell>
          <cell r="B3634" t="str">
            <v xml:space="preserve">GF </v>
          </cell>
          <cell r="C3634">
            <v>1.8</v>
          </cell>
          <cell r="D3634">
            <v>28</v>
          </cell>
          <cell r="E3634" t="str">
            <v>NO_thin</v>
          </cell>
          <cell r="F3634" t="str">
            <v>160-165</v>
          </cell>
          <cell r="G3634">
            <v>0.26</v>
          </cell>
          <cell r="H3634">
            <v>-7.0000000000000007E-2</v>
          </cell>
          <cell r="I3634">
            <v>0.19</v>
          </cell>
          <cell r="J3634">
            <v>0.94</v>
          </cell>
          <cell r="K3634">
            <v>1546.67</v>
          </cell>
          <cell r="L3634">
            <v>0</v>
          </cell>
          <cell r="M3634">
            <v>1546.67</v>
          </cell>
          <cell r="N3634">
            <v>0</v>
          </cell>
        </row>
        <row r="3635">
          <cell r="A3635" t="str">
            <v>GF1.828NO_thin165</v>
          </cell>
          <cell r="B3635" t="str">
            <v xml:space="preserve">GF </v>
          </cell>
          <cell r="C3635">
            <v>1.8</v>
          </cell>
          <cell r="D3635">
            <v>28</v>
          </cell>
          <cell r="E3635" t="str">
            <v>NO_thin</v>
          </cell>
          <cell r="F3635" t="str">
            <v>165-170</v>
          </cell>
          <cell r="G3635">
            <v>0.11</v>
          </cell>
          <cell r="H3635">
            <v>-0.06</v>
          </cell>
          <cell r="I3635">
            <v>0.05</v>
          </cell>
          <cell r="J3635">
            <v>0.24</v>
          </cell>
          <cell r="K3635">
            <v>1546.91</v>
          </cell>
          <cell r="L3635">
            <v>0</v>
          </cell>
          <cell r="M3635">
            <v>1546.91</v>
          </cell>
          <cell r="N3635">
            <v>0</v>
          </cell>
        </row>
        <row r="3636">
          <cell r="A3636" t="str">
            <v>GF1.828NO_thin170</v>
          </cell>
          <cell r="B3636" t="str">
            <v xml:space="preserve">GF </v>
          </cell>
          <cell r="C3636">
            <v>1.8</v>
          </cell>
          <cell r="D3636">
            <v>28</v>
          </cell>
          <cell r="E3636" t="str">
            <v>NO_thin</v>
          </cell>
          <cell r="F3636" t="str">
            <v>170-175</v>
          </cell>
          <cell r="G3636">
            <v>0.14000000000000001</v>
          </cell>
          <cell r="H3636">
            <v>-0.05</v>
          </cell>
          <cell r="I3636">
            <v>0.09</v>
          </cell>
          <cell r="J3636">
            <v>0.45</v>
          </cell>
          <cell r="K3636">
            <v>1547.36</v>
          </cell>
          <cell r="L3636">
            <v>0</v>
          </cell>
          <cell r="M3636">
            <v>1547.36</v>
          </cell>
          <cell r="N3636">
            <v>0</v>
          </cell>
        </row>
        <row r="3637">
          <cell r="A3637" t="str">
            <v>GF1.828NO_thin175</v>
          </cell>
          <cell r="B3637" t="str">
            <v xml:space="preserve">GF </v>
          </cell>
          <cell r="C3637">
            <v>1.8</v>
          </cell>
          <cell r="D3637">
            <v>28</v>
          </cell>
          <cell r="E3637" t="str">
            <v>NO_thin</v>
          </cell>
          <cell r="F3637" t="str">
            <v>175-180</v>
          </cell>
          <cell r="G3637">
            <v>0.1</v>
          </cell>
          <cell r="H3637">
            <v>-0.04</v>
          </cell>
          <cell r="I3637">
            <v>7.0000000000000007E-2</v>
          </cell>
          <cell r="J3637">
            <v>0.33</v>
          </cell>
          <cell r="K3637">
            <v>1547.69</v>
          </cell>
          <cell r="L3637">
            <v>0</v>
          </cell>
          <cell r="M3637">
            <v>1547.69</v>
          </cell>
          <cell r="N3637">
            <v>0</v>
          </cell>
        </row>
        <row r="3638">
          <cell r="A3638" t="str">
            <v>GF1.828NO_thin180</v>
          </cell>
          <cell r="B3638" t="str">
            <v xml:space="preserve">GF </v>
          </cell>
          <cell r="C3638">
            <v>1.8</v>
          </cell>
          <cell r="D3638">
            <v>28</v>
          </cell>
          <cell r="E3638" t="str">
            <v>NO_thin</v>
          </cell>
          <cell r="F3638" t="str">
            <v>180-185</v>
          </cell>
          <cell r="G3638">
            <v>7.0000000000000007E-2</v>
          </cell>
          <cell r="H3638">
            <v>-0.03</v>
          </cell>
          <cell r="I3638">
            <v>0.03</v>
          </cell>
          <cell r="J3638">
            <v>0.17</v>
          </cell>
          <cell r="K3638">
            <v>1547.86</v>
          </cell>
          <cell r="L3638">
            <v>0</v>
          </cell>
          <cell r="M3638">
            <v>1547.86</v>
          </cell>
          <cell r="N3638">
            <v>0</v>
          </cell>
        </row>
        <row r="3639">
          <cell r="A3639" t="str">
            <v>GF1.828NO_thin185</v>
          </cell>
          <cell r="B3639" t="str">
            <v xml:space="preserve">GF </v>
          </cell>
          <cell r="C3639">
            <v>1.8</v>
          </cell>
          <cell r="D3639">
            <v>28</v>
          </cell>
          <cell r="E3639" t="str">
            <v>NO_thin</v>
          </cell>
          <cell r="F3639" t="str">
            <v>185-190</v>
          </cell>
          <cell r="G3639">
            <v>0.11</v>
          </cell>
          <cell r="H3639">
            <v>-0.03</v>
          </cell>
          <cell r="I3639">
            <v>0.08</v>
          </cell>
          <cell r="J3639">
            <v>0.41</v>
          </cell>
          <cell r="K3639">
            <v>1548.27</v>
          </cell>
          <cell r="L3639">
            <v>0</v>
          </cell>
          <cell r="M3639">
            <v>1548.27</v>
          </cell>
          <cell r="N3639">
            <v>0</v>
          </cell>
        </row>
        <row r="3640">
          <cell r="A3640" t="str">
            <v>GF1.828NO_thin190</v>
          </cell>
          <cell r="B3640" t="str">
            <v xml:space="preserve">GF </v>
          </cell>
          <cell r="C3640">
            <v>1.8</v>
          </cell>
          <cell r="D3640">
            <v>28</v>
          </cell>
          <cell r="E3640" t="str">
            <v>NO_thin</v>
          </cell>
          <cell r="F3640" t="str">
            <v>190-195</v>
          </cell>
          <cell r="G3640">
            <v>0.09</v>
          </cell>
          <cell r="H3640">
            <v>-0.02</v>
          </cell>
          <cell r="I3640">
            <v>7.0000000000000007E-2</v>
          </cell>
          <cell r="J3640">
            <v>0.34</v>
          </cell>
          <cell r="K3640">
            <v>1548.61</v>
          </cell>
          <cell r="L3640">
            <v>0</v>
          </cell>
          <cell r="M3640">
            <v>1548.61</v>
          </cell>
          <cell r="N3640">
            <v>0</v>
          </cell>
        </row>
        <row r="3641">
          <cell r="A3641" t="str">
            <v>GF1.828NO_thin195</v>
          </cell>
          <cell r="B3641" t="str">
            <v xml:space="preserve">GF </v>
          </cell>
          <cell r="C3641">
            <v>1.8</v>
          </cell>
          <cell r="D3641">
            <v>28</v>
          </cell>
          <cell r="E3641" t="str">
            <v>NO_thin</v>
          </cell>
          <cell r="F3641" t="str">
            <v>195-200</v>
          </cell>
          <cell r="G3641">
            <v>0.02</v>
          </cell>
          <cell r="H3641">
            <v>-0.02</v>
          </cell>
          <cell r="I3641">
            <v>0</v>
          </cell>
          <cell r="J3641">
            <v>-0.01</v>
          </cell>
          <cell r="K3641">
            <v>1548.6</v>
          </cell>
          <cell r="L3641">
            <v>0</v>
          </cell>
          <cell r="M3641">
            <v>1548.6</v>
          </cell>
          <cell r="N3641">
            <v>0</v>
          </cell>
        </row>
        <row r="3642">
          <cell r="A3642" t="str">
            <v>GF1.828Thinned000</v>
          </cell>
          <cell r="B3642" t="str">
            <v xml:space="preserve">GF </v>
          </cell>
          <cell r="C3642">
            <v>1.8</v>
          </cell>
          <cell r="D3642">
            <v>28</v>
          </cell>
          <cell r="E3642" t="str">
            <v>Thinned</v>
          </cell>
          <cell r="F3642" t="str">
            <v xml:space="preserve">  0-5</v>
          </cell>
          <cell r="G3642">
            <v>1.94</v>
          </cell>
          <cell r="H3642">
            <v>1.23</v>
          </cell>
          <cell r="I3642">
            <v>3.17</v>
          </cell>
          <cell r="J3642">
            <v>15.84</v>
          </cell>
          <cell r="K3642">
            <v>15.84</v>
          </cell>
          <cell r="L3642">
            <v>0</v>
          </cell>
          <cell r="M3642">
            <v>15.84</v>
          </cell>
          <cell r="N3642">
            <v>0</v>
          </cell>
        </row>
        <row r="3643">
          <cell r="A3643" t="str">
            <v>GF1.828Thinned005</v>
          </cell>
          <cell r="B3643" t="str">
            <v xml:space="preserve">GF </v>
          </cell>
          <cell r="C3643">
            <v>1.8</v>
          </cell>
          <cell r="D3643">
            <v>28</v>
          </cell>
          <cell r="E3643" t="str">
            <v>Thinned</v>
          </cell>
          <cell r="F3643" t="str">
            <v xml:space="preserve">  5-10</v>
          </cell>
          <cell r="G3643">
            <v>5.91</v>
          </cell>
          <cell r="H3643">
            <v>1.52</v>
          </cell>
          <cell r="I3643">
            <v>7.43</v>
          </cell>
          <cell r="J3643">
            <v>37.15</v>
          </cell>
          <cell r="K3643">
            <v>52.99</v>
          </cell>
          <cell r="L3643">
            <v>0</v>
          </cell>
          <cell r="M3643">
            <v>52.99</v>
          </cell>
          <cell r="N3643">
            <v>0</v>
          </cell>
        </row>
        <row r="3644">
          <cell r="A3644" t="str">
            <v>GF1.828Thinned010</v>
          </cell>
          <cell r="B3644" t="str">
            <v xml:space="preserve">GF </v>
          </cell>
          <cell r="C3644">
            <v>1.8</v>
          </cell>
          <cell r="D3644">
            <v>28</v>
          </cell>
          <cell r="E3644" t="str">
            <v>Thinned</v>
          </cell>
          <cell r="F3644" t="str">
            <v xml:space="preserve"> 10-15</v>
          </cell>
          <cell r="G3644">
            <v>18.05</v>
          </cell>
          <cell r="H3644">
            <v>1.52</v>
          </cell>
          <cell r="I3644">
            <v>19.57</v>
          </cell>
          <cell r="J3644">
            <v>97.86</v>
          </cell>
          <cell r="K3644">
            <v>150.85</v>
          </cell>
          <cell r="L3644">
            <v>0</v>
          </cell>
          <cell r="M3644">
            <v>150.85</v>
          </cell>
          <cell r="N3644">
            <v>0</v>
          </cell>
        </row>
        <row r="3645">
          <cell r="A3645" t="str">
            <v>GF1.828Thinned015</v>
          </cell>
          <cell r="B3645" t="str">
            <v xml:space="preserve">GF </v>
          </cell>
          <cell r="C3645">
            <v>1.8</v>
          </cell>
          <cell r="D3645">
            <v>28</v>
          </cell>
          <cell r="E3645" t="str">
            <v>Thinned</v>
          </cell>
          <cell r="F3645" t="str">
            <v xml:space="preserve"> 15-20</v>
          </cell>
          <cell r="G3645">
            <v>9.19</v>
          </cell>
          <cell r="H3645">
            <v>14.58</v>
          </cell>
          <cell r="I3645">
            <v>23.77</v>
          </cell>
          <cell r="J3645">
            <v>118.83</v>
          </cell>
          <cell r="K3645">
            <v>269.67</v>
          </cell>
          <cell r="L3645">
            <v>-0.32</v>
          </cell>
          <cell r="M3645">
            <v>269.35000000000002</v>
          </cell>
          <cell r="N3645">
            <v>18.3</v>
          </cell>
        </row>
        <row r="3646">
          <cell r="A3646" t="str">
            <v>GF1.828Thinned020</v>
          </cell>
          <cell r="B3646" t="str">
            <v xml:space="preserve">GF </v>
          </cell>
          <cell r="C3646">
            <v>1.8</v>
          </cell>
          <cell r="D3646">
            <v>28</v>
          </cell>
          <cell r="E3646" t="str">
            <v>Thinned</v>
          </cell>
          <cell r="F3646" t="str">
            <v xml:space="preserve"> 20-25</v>
          </cell>
          <cell r="G3646">
            <v>13.39</v>
          </cell>
          <cell r="H3646">
            <v>0.5</v>
          </cell>
          <cell r="I3646">
            <v>13.88</v>
          </cell>
          <cell r="J3646">
            <v>69.42</v>
          </cell>
          <cell r="K3646">
            <v>339.1</v>
          </cell>
          <cell r="L3646">
            <v>-0.57999999999999996</v>
          </cell>
          <cell r="M3646">
            <v>338.52000000000004</v>
          </cell>
          <cell r="N3646">
            <v>14.91</v>
          </cell>
        </row>
        <row r="3647">
          <cell r="A3647" t="str">
            <v>GF1.828Thinned025</v>
          </cell>
          <cell r="B3647" t="str">
            <v xml:space="preserve">GF </v>
          </cell>
          <cell r="C3647">
            <v>1.8</v>
          </cell>
          <cell r="D3647">
            <v>28</v>
          </cell>
          <cell r="E3647" t="str">
            <v>Thinned</v>
          </cell>
          <cell r="F3647" t="str">
            <v xml:space="preserve"> 25-30</v>
          </cell>
          <cell r="G3647">
            <v>17.09</v>
          </cell>
          <cell r="H3647">
            <v>1.22</v>
          </cell>
          <cell r="I3647">
            <v>18.309999999999999</v>
          </cell>
          <cell r="J3647">
            <v>91.53</v>
          </cell>
          <cell r="K3647">
            <v>430.63</v>
          </cell>
          <cell r="L3647">
            <v>-2.39</v>
          </cell>
          <cell r="M3647">
            <v>428.24</v>
          </cell>
          <cell r="N3647">
            <v>10.28</v>
          </cell>
        </row>
        <row r="3648">
          <cell r="A3648" t="str">
            <v>GF1.828Thinned030</v>
          </cell>
          <cell r="B3648" t="str">
            <v xml:space="preserve">GF </v>
          </cell>
          <cell r="C3648">
            <v>1.8</v>
          </cell>
          <cell r="D3648">
            <v>28</v>
          </cell>
          <cell r="E3648" t="str">
            <v>Thinned</v>
          </cell>
          <cell r="F3648" t="str">
            <v xml:space="preserve"> 30-35</v>
          </cell>
          <cell r="G3648">
            <v>16.399999999999999</v>
          </cell>
          <cell r="H3648">
            <v>1.7</v>
          </cell>
          <cell r="I3648">
            <v>18.100000000000001</v>
          </cell>
          <cell r="J3648">
            <v>90.5</v>
          </cell>
          <cell r="K3648">
            <v>521.13</v>
          </cell>
          <cell r="L3648">
            <v>-4.2300000000000004</v>
          </cell>
          <cell r="M3648">
            <v>516.9</v>
          </cell>
          <cell r="N3648">
            <v>10.48</v>
          </cell>
        </row>
        <row r="3649">
          <cell r="A3649" t="str">
            <v>GF1.828Thinned035</v>
          </cell>
          <cell r="B3649" t="str">
            <v xml:space="preserve">GF </v>
          </cell>
          <cell r="C3649">
            <v>1.8</v>
          </cell>
          <cell r="D3649">
            <v>28</v>
          </cell>
          <cell r="E3649" t="str">
            <v>Thinned</v>
          </cell>
          <cell r="F3649" t="str">
            <v xml:space="preserve"> 35-40</v>
          </cell>
          <cell r="G3649">
            <v>14.36</v>
          </cell>
          <cell r="H3649">
            <v>1.3</v>
          </cell>
          <cell r="I3649">
            <v>15.65</v>
          </cell>
          <cell r="J3649">
            <v>78.27</v>
          </cell>
          <cell r="K3649">
            <v>599.39</v>
          </cell>
          <cell r="L3649">
            <v>-6</v>
          </cell>
          <cell r="M3649">
            <v>593.39</v>
          </cell>
          <cell r="N3649">
            <v>10.07</v>
          </cell>
        </row>
        <row r="3650">
          <cell r="A3650" t="str">
            <v>GF1.828Thinned040</v>
          </cell>
          <cell r="B3650" t="str">
            <v xml:space="preserve">GF </v>
          </cell>
          <cell r="C3650">
            <v>1.8</v>
          </cell>
          <cell r="D3650">
            <v>28</v>
          </cell>
          <cell r="E3650" t="str">
            <v>Thinned</v>
          </cell>
          <cell r="F3650" t="str">
            <v xml:space="preserve"> 40-45</v>
          </cell>
          <cell r="G3650">
            <v>14.7</v>
          </cell>
          <cell r="H3650">
            <v>-0.68</v>
          </cell>
          <cell r="I3650">
            <v>14.02</v>
          </cell>
          <cell r="J3650">
            <v>70.08</v>
          </cell>
          <cell r="K3650">
            <v>669.48</v>
          </cell>
          <cell r="L3650">
            <v>-7.49</v>
          </cell>
          <cell r="M3650">
            <v>661.99</v>
          </cell>
          <cell r="N3650">
            <v>8.4600000000000009</v>
          </cell>
        </row>
        <row r="3651">
          <cell r="A3651" t="str">
            <v>GF1.828Thinned045</v>
          </cell>
          <cell r="B3651" t="str">
            <v xml:space="preserve">GF </v>
          </cell>
          <cell r="C3651">
            <v>1.8</v>
          </cell>
          <cell r="D3651">
            <v>28</v>
          </cell>
          <cell r="E3651" t="str">
            <v>Thinned</v>
          </cell>
          <cell r="F3651" t="str">
            <v xml:space="preserve"> 45-50</v>
          </cell>
          <cell r="G3651">
            <v>14.51</v>
          </cell>
          <cell r="H3651">
            <v>-1.1200000000000001</v>
          </cell>
          <cell r="I3651">
            <v>13.39</v>
          </cell>
          <cell r="J3651">
            <v>66.930000000000007</v>
          </cell>
          <cell r="K3651">
            <v>736.41</v>
          </cell>
          <cell r="L3651">
            <v>-8.75</v>
          </cell>
          <cell r="M3651">
            <v>727.66</v>
          </cell>
          <cell r="N3651">
            <v>7.17</v>
          </cell>
        </row>
        <row r="3652">
          <cell r="A3652" t="str">
            <v>GF1.828Thinned050</v>
          </cell>
          <cell r="B3652" t="str">
            <v xml:space="preserve">GF </v>
          </cell>
          <cell r="C3652">
            <v>1.8</v>
          </cell>
          <cell r="D3652">
            <v>28</v>
          </cell>
          <cell r="E3652" t="str">
            <v>Thinned</v>
          </cell>
          <cell r="F3652" t="str">
            <v xml:space="preserve"> 50-55</v>
          </cell>
          <cell r="G3652">
            <v>12.64</v>
          </cell>
          <cell r="H3652">
            <v>-0.89</v>
          </cell>
          <cell r="I3652">
            <v>11.75</v>
          </cell>
          <cell r="J3652">
            <v>58.74</v>
          </cell>
          <cell r="K3652">
            <v>795.15</v>
          </cell>
          <cell r="L3652">
            <v>-9.86</v>
          </cell>
          <cell r="M3652">
            <v>785.29</v>
          </cell>
          <cell r="N3652">
            <v>6.28</v>
          </cell>
        </row>
        <row r="3653">
          <cell r="A3653" t="str">
            <v>GF1.828Thinned055</v>
          </cell>
          <cell r="B3653" t="str">
            <v xml:space="preserve">GF </v>
          </cell>
          <cell r="C3653">
            <v>1.8</v>
          </cell>
          <cell r="D3653">
            <v>28</v>
          </cell>
          <cell r="E3653" t="str">
            <v>Thinned</v>
          </cell>
          <cell r="F3653" t="str">
            <v xml:space="preserve"> 55-60</v>
          </cell>
          <cell r="G3653">
            <v>11.04</v>
          </cell>
          <cell r="H3653">
            <v>-0.69</v>
          </cell>
          <cell r="I3653">
            <v>10.35</v>
          </cell>
          <cell r="J3653">
            <v>51.75</v>
          </cell>
          <cell r="K3653">
            <v>846.9</v>
          </cell>
          <cell r="L3653">
            <v>-10.84</v>
          </cell>
          <cell r="M3653">
            <v>836.06</v>
          </cell>
          <cell r="N3653">
            <v>5.57</v>
          </cell>
        </row>
        <row r="3654">
          <cell r="A3654" t="str">
            <v>GF1.828Thinned060</v>
          </cell>
          <cell r="B3654" t="str">
            <v xml:space="preserve">GF </v>
          </cell>
          <cell r="C3654">
            <v>1.8</v>
          </cell>
          <cell r="D3654">
            <v>28</v>
          </cell>
          <cell r="E3654" t="str">
            <v>Thinned</v>
          </cell>
          <cell r="F3654" t="str">
            <v xml:space="preserve"> 60-65</v>
          </cell>
          <cell r="G3654">
            <v>9.11</v>
          </cell>
          <cell r="H3654">
            <v>-0.56999999999999995</v>
          </cell>
          <cell r="I3654">
            <v>8.5399999999999991</v>
          </cell>
          <cell r="J3654">
            <v>42.71</v>
          </cell>
          <cell r="K3654">
            <v>889.61</v>
          </cell>
          <cell r="L3654">
            <v>-11.71</v>
          </cell>
          <cell r="M3654">
            <v>877.9</v>
          </cell>
          <cell r="N3654">
            <v>4.95</v>
          </cell>
        </row>
        <row r="3655">
          <cell r="A3655" t="str">
            <v>GF1.828Thinned065</v>
          </cell>
          <cell r="B3655" t="str">
            <v xml:space="preserve">GF </v>
          </cell>
          <cell r="C3655">
            <v>1.8</v>
          </cell>
          <cell r="D3655">
            <v>28</v>
          </cell>
          <cell r="E3655" t="str">
            <v>Thinned</v>
          </cell>
          <cell r="F3655" t="str">
            <v xml:space="preserve"> 65-70</v>
          </cell>
          <cell r="G3655">
            <v>7.95</v>
          </cell>
          <cell r="H3655">
            <v>-0.43</v>
          </cell>
          <cell r="I3655">
            <v>7.52</v>
          </cell>
          <cell r="J3655">
            <v>37.61</v>
          </cell>
          <cell r="K3655">
            <v>927.22</v>
          </cell>
          <cell r="L3655">
            <v>-12.48</v>
          </cell>
          <cell r="M3655">
            <v>914.74</v>
          </cell>
          <cell r="N3655">
            <v>4.4000000000000004</v>
          </cell>
        </row>
        <row r="3656">
          <cell r="A3656" t="str">
            <v>GF1.828Thinned070</v>
          </cell>
          <cell r="B3656" t="str">
            <v xml:space="preserve">GF </v>
          </cell>
          <cell r="C3656">
            <v>1.8</v>
          </cell>
          <cell r="D3656">
            <v>28</v>
          </cell>
          <cell r="E3656" t="str">
            <v>Thinned</v>
          </cell>
          <cell r="F3656" t="str">
            <v xml:space="preserve"> 70-75</v>
          </cell>
          <cell r="G3656">
            <v>5.66</v>
          </cell>
          <cell r="H3656">
            <v>-0.51</v>
          </cell>
          <cell r="I3656">
            <v>5.15</v>
          </cell>
          <cell r="J3656">
            <v>25.75</v>
          </cell>
          <cell r="K3656">
            <v>952.97</v>
          </cell>
          <cell r="L3656">
            <v>-13.17</v>
          </cell>
          <cell r="M3656">
            <v>939.80000000000007</v>
          </cell>
          <cell r="N3656">
            <v>3.91</v>
          </cell>
        </row>
        <row r="3657">
          <cell r="A3657" t="str">
            <v>GF1.828Thinned075</v>
          </cell>
          <cell r="B3657" t="str">
            <v xml:space="preserve">GF </v>
          </cell>
          <cell r="C3657">
            <v>1.8</v>
          </cell>
          <cell r="D3657">
            <v>28</v>
          </cell>
          <cell r="E3657" t="str">
            <v>Thinned</v>
          </cell>
          <cell r="F3657" t="str">
            <v xml:space="preserve"> 75-80</v>
          </cell>
          <cell r="G3657">
            <v>4.45</v>
          </cell>
          <cell r="H3657">
            <v>-0.48</v>
          </cell>
          <cell r="I3657">
            <v>3.97</v>
          </cell>
          <cell r="J3657">
            <v>19.86</v>
          </cell>
          <cell r="K3657">
            <v>972.83</v>
          </cell>
          <cell r="L3657">
            <v>-13.78</v>
          </cell>
          <cell r="M3657">
            <v>959.05000000000007</v>
          </cell>
          <cell r="N3657">
            <v>3.44</v>
          </cell>
        </row>
        <row r="3658">
          <cell r="A3658" t="str">
            <v>GF1.828Thinned080</v>
          </cell>
          <cell r="B3658" t="str">
            <v xml:space="preserve">GF </v>
          </cell>
          <cell r="C3658">
            <v>1.8</v>
          </cell>
          <cell r="D3658">
            <v>28</v>
          </cell>
          <cell r="E3658" t="str">
            <v>Thinned</v>
          </cell>
          <cell r="F3658" t="str">
            <v xml:space="preserve"> 80-85</v>
          </cell>
          <cell r="G3658">
            <v>3.18</v>
          </cell>
          <cell r="H3658">
            <v>-0.51</v>
          </cell>
          <cell r="I3658">
            <v>2.68</v>
          </cell>
          <cell r="J3658">
            <v>13.38</v>
          </cell>
          <cell r="K3658">
            <v>986.21</v>
          </cell>
          <cell r="L3658">
            <v>-14.31</v>
          </cell>
          <cell r="M3658">
            <v>971.90000000000009</v>
          </cell>
          <cell r="N3658">
            <v>3.02</v>
          </cell>
        </row>
        <row r="3659">
          <cell r="A3659" t="str">
            <v>GF1.828Thinned085</v>
          </cell>
          <cell r="B3659" t="str">
            <v xml:space="preserve">GF </v>
          </cell>
          <cell r="C3659">
            <v>1.8</v>
          </cell>
          <cell r="D3659">
            <v>28</v>
          </cell>
          <cell r="E3659" t="str">
            <v>Thinned</v>
          </cell>
          <cell r="F3659" t="str">
            <v xml:space="preserve"> 85-90</v>
          </cell>
          <cell r="G3659">
            <v>2.36</v>
          </cell>
          <cell r="H3659">
            <v>-0.5</v>
          </cell>
          <cell r="I3659">
            <v>1.86</v>
          </cell>
          <cell r="J3659">
            <v>9.32</v>
          </cell>
          <cell r="K3659">
            <v>995.52</v>
          </cell>
          <cell r="L3659">
            <v>-14.78</v>
          </cell>
          <cell r="M3659">
            <v>980.74</v>
          </cell>
          <cell r="N3659">
            <v>2.65</v>
          </cell>
        </row>
        <row r="3660">
          <cell r="A3660" t="str">
            <v>GF1.828Thinned090</v>
          </cell>
          <cell r="B3660" t="str">
            <v xml:space="preserve">GF </v>
          </cell>
          <cell r="C3660">
            <v>1.8</v>
          </cell>
          <cell r="D3660">
            <v>28</v>
          </cell>
          <cell r="E3660" t="str">
            <v>Thinned</v>
          </cell>
          <cell r="F3660" t="str">
            <v xml:space="preserve"> 90-95</v>
          </cell>
          <cell r="G3660">
            <v>1.69</v>
          </cell>
          <cell r="H3660">
            <v>-0.47</v>
          </cell>
          <cell r="I3660">
            <v>1.22</v>
          </cell>
          <cell r="J3660">
            <v>6.1</v>
          </cell>
          <cell r="K3660">
            <v>1001.62</v>
          </cell>
          <cell r="L3660">
            <v>-15.19</v>
          </cell>
          <cell r="M3660">
            <v>986.43</v>
          </cell>
          <cell r="N3660">
            <v>2.33</v>
          </cell>
        </row>
        <row r="3661">
          <cell r="A3661" t="str">
            <v>GF1.828Thinned095</v>
          </cell>
          <cell r="B3661" t="str">
            <v xml:space="preserve">GF </v>
          </cell>
          <cell r="C3661">
            <v>1.8</v>
          </cell>
          <cell r="D3661">
            <v>28</v>
          </cell>
          <cell r="E3661" t="str">
            <v>Thinned</v>
          </cell>
          <cell r="F3661" t="str">
            <v xml:space="preserve"> 95-100</v>
          </cell>
          <cell r="G3661">
            <v>1.1599999999999999</v>
          </cell>
          <cell r="H3661">
            <v>-0.44</v>
          </cell>
          <cell r="I3661">
            <v>0.73</v>
          </cell>
          <cell r="J3661">
            <v>3.63</v>
          </cell>
          <cell r="K3661">
            <v>1005.25</v>
          </cell>
          <cell r="L3661">
            <v>-15.55</v>
          </cell>
          <cell r="M3661">
            <v>989.7</v>
          </cell>
          <cell r="N3661">
            <v>2.0499999999999998</v>
          </cell>
        </row>
        <row r="3662">
          <cell r="A3662" t="str">
            <v>GF1.828Thinned100</v>
          </cell>
          <cell r="B3662" t="str">
            <v xml:space="preserve">GF </v>
          </cell>
          <cell r="C3662">
            <v>1.8</v>
          </cell>
          <cell r="D3662">
            <v>28</v>
          </cell>
          <cell r="E3662" t="str">
            <v>Thinned</v>
          </cell>
          <cell r="F3662" t="str">
            <v>100-105</v>
          </cell>
          <cell r="G3662">
            <v>0.77</v>
          </cell>
          <cell r="H3662">
            <v>-0.4</v>
          </cell>
          <cell r="I3662">
            <v>0.37</v>
          </cell>
          <cell r="J3662">
            <v>1.85</v>
          </cell>
          <cell r="K3662">
            <v>1007.1</v>
          </cell>
          <cell r="L3662">
            <v>-15.87</v>
          </cell>
          <cell r="M3662">
            <v>991.23</v>
          </cell>
          <cell r="N3662">
            <v>1.8</v>
          </cell>
        </row>
        <row r="3663">
          <cell r="A3663" t="str">
            <v>GF1.828Thinned105</v>
          </cell>
          <cell r="B3663" t="str">
            <v xml:space="preserve">GF </v>
          </cell>
          <cell r="C3663">
            <v>1.8</v>
          </cell>
          <cell r="D3663">
            <v>28</v>
          </cell>
          <cell r="E3663" t="str">
            <v>Thinned</v>
          </cell>
          <cell r="F3663" t="str">
            <v>105-110</v>
          </cell>
          <cell r="G3663">
            <v>0.48</v>
          </cell>
          <cell r="H3663">
            <v>-0.37</v>
          </cell>
          <cell r="I3663">
            <v>0.12</v>
          </cell>
          <cell r="J3663">
            <v>0.57999999999999996</v>
          </cell>
          <cell r="K3663">
            <v>1007.68</v>
          </cell>
          <cell r="L3663">
            <v>-16.14</v>
          </cell>
          <cell r="M3663">
            <v>991.54</v>
          </cell>
          <cell r="N3663">
            <v>1.58</v>
          </cell>
        </row>
        <row r="3664">
          <cell r="A3664" t="str">
            <v>GF1.828Thinned110</v>
          </cell>
          <cell r="B3664" t="str">
            <v xml:space="preserve">GF </v>
          </cell>
          <cell r="C3664">
            <v>1.8</v>
          </cell>
          <cell r="D3664">
            <v>28</v>
          </cell>
          <cell r="E3664" t="str">
            <v>Thinned</v>
          </cell>
          <cell r="F3664" t="str">
            <v>110-115</v>
          </cell>
          <cell r="G3664">
            <v>0.26</v>
          </cell>
          <cell r="H3664">
            <v>-0.33</v>
          </cell>
          <cell r="I3664">
            <v>-0.08</v>
          </cell>
          <cell r="J3664">
            <v>-0.38</v>
          </cell>
          <cell r="K3664">
            <v>1007.3</v>
          </cell>
          <cell r="L3664">
            <v>-16.39</v>
          </cell>
          <cell r="M3664">
            <v>990.91</v>
          </cell>
          <cell r="N3664">
            <v>1.39</v>
          </cell>
        </row>
        <row r="3665">
          <cell r="A3665" t="str">
            <v>GF1.828Thinned115</v>
          </cell>
          <cell r="B3665" t="str">
            <v xml:space="preserve">GF </v>
          </cell>
          <cell r="C3665">
            <v>1.8</v>
          </cell>
          <cell r="D3665">
            <v>28</v>
          </cell>
          <cell r="E3665" t="str">
            <v>Thinned</v>
          </cell>
          <cell r="F3665" t="str">
            <v>115-120</v>
          </cell>
          <cell r="G3665">
            <v>0.08</v>
          </cell>
          <cell r="H3665">
            <v>-0.3</v>
          </cell>
          <cell r="I3665">
            <v>-0.22</v>
          </cell>
          <cell r="J3665">
            <v>-1.1200000000000001</v>
          </cell>
          <cell r="K3665">
            <v>1006.18</v>
          </cell>
          <cell r="L3665">
            <v>-16.600000000000001</v>
          </cell>
          <cell r="M3665">
            <v>989.57999999999993</v>
          </cell>
          <cell r="N3665">
            <v>1.22</v>
          </cell>
        </row>
        <row r="3666">
          <cell r="A3666" t="str">
            <v>GF1.828Thinned120</v>
          </cell>
          <cell r="B3666" t="str">
            <v xml:space="preserve">GF </v>
          </cell>
          <cell r="C3666">
            <v>1.8</v>
          </cell>
          <cell r="D3666">
            <v>28</v>
          </cell>
          <cell r="E3666" t="str">
            <v>Thinned</v>
          </cell>
          <cell r="F3666" t="str">
            <v>120-125</v>
          </cell>
          <cell r="G3666">
            <v>-0.05</v>
          </cell>
          <cell r="H3666">
            <v>-0.27</v>
          </cell>
          <cell r="I3666">
            <v>-0.32</v>
          </cell>
          <cell r="J3666">
            <v>-1.59</v>
          </cell>
          <cell r="K3666">
            <v>1004.59</v>
          </cell>
          <cell r="L3666">
            <v>-16.79</v>
          </cell>
          <cell r="M3666">
            <v>987.80000000000007</v>
          </cell>
          <cell r="N3666">
            <v>1.07</v>
          </cell>
        </row>
        <row r="3667">
          <cell r="A3667" t="str">
            <v>GF1.828Thinned125</v>
          </cell>
          <cell r="B3667" t="str">
            <v xml:space="preserve">GF </v>
          </cell>
          <cell r="C3667">
            <v>1.8</v>
          </cell>
          <cell r="D3667">
            <v>28</v>
          </cell>
          <cell r="E3667" t="str">
            <v>Thinned</v>
          </cell>
          <cell r="F3667" t="str">
            <v>125-130</v>
          </cell>
          <cell r="G3667">
            <v>-0.13</v>
          </cell>
          <cell r="H3667">
            <v>-0.24</v>
          </cell>
          <cell r="I3667">
            <v>-0.38</v>
          </cell>
          <cell r="J3667">
            <v>-1.88</v>
          </cell>
          <cell r="K3667">
            <v>1002.7</v>
          </cell>
          <cell r="L3667">
            <v>-16.96</v>
          </cell>
          <cell r="M3667">
            <v>985.74</v>
          </cell>
          <cell r="N3667">
            <v>0.94</v>
          </cell>
        </row>
        <row r="3668">
          <cell r="A3668" t="str">
            <v>GF1.828Thinned130</v>
          </cell>
          <cell r="B3668" t="str">
            <v xml:space="preserve">GF </v>
          </cell>
          <cell r="C3668">
            <v>1.8</v>
          </cell>
          <cell r="D3668">
            <v>28</v>
          </cell>
          <cell r="E3668" t="str">
            <v>Thinned</v>
          </cell>
          <cell r="F3668" t="str">
            <v>130-135</v>
          </cell>
          <cell r="G3668">
            <v>-0.2</v>
          </cell>
          <cell r="H3668">
            <v>-0.21</v>
          </cell>
          <cell r="I3668">
            <v>-0.41</v>
          </cell>
          <cell r="J3668">
            <v>-2.06</v>
          </cell>
          <cell r="K3668">
            <v>1000.65</v>
          </cell>
          <cell r="L3668">
            <v>-17.100000000000001</v>
          </cell>
          <cell r="M3668">
            <v>983.55</v>
          </cell>
          <cell r="N3668">
            <v>0.83</v>
          </cell>
        </row>
        <row r="3669">
          <cell r="A3669" t="str">
            <v>GF1.828Thinned135</v>
          </cell>
          <cell r="B3669" t="str">
            <v xml:space="preserve">GF </v>
          </cell>
          <cell r="C3669">
            <v>1.8</v>
          </cell>
          <cell r="D3669">
            <v>28</v>
          </cell>
          <cell r="E3669" t="str">
            <v>Thinned</v>
          </cell>
          <cell r="F3669" t="str">
            <v>135-140</v>
          </cell>
          <cell r="G3669">
            <v>-0.26</v>
          </cell>
          <cell r="H3669">
            <v>-0.2</v>
          </cell>
          <cell r="I3669">
            <v>-0.45</v>
          </cell>
          <cell r="J3669">
            <v>-2.2599999999999998</v>
          </cell>
          <cell r="K3669">
            <v>998.39</v>
          </cell>
          <cell r="L3669">
            <v>-17.23</v>
          </cell>
          <cell r="M3669">
            <v>981.16</v>
          </cell>
          <cell r="N3669">
            <v>0.73</v>
          </cell>
        </row>
        <row r="3670">
          <cell r="A3670" t="str">
            <v>GF1.828Thinned140</v>
          </cell>
          <cell r="B3670" t="str">
            <v xml:space="preserve">GF </v>
          </cell>
          <cell r="C3670">
            <v>1.8</v>
          </cell>
          <cell r="D3670">
            <v>28</v>
          </cell>
          <cell r="E3670" t="str">
            <v>Thinned</v>
          </cell>
          <cell r="F3670" t="str">
            <v>140-145</v>
          </cell>
          <cell r="G3670">
            <v>-0.25</v>
          </cell>
          <cell r="H3670">
            <v>-0.17</v>
          </cell>
          <cell r="I3670">
            <v>-0.42</v>
          </cell>
          <cell r="J3670">
            <v>-2.11</v>
          </cell>
          <cell r="K3670">
            <v>996.28</v>
          </cell>
          <cell r="L3670">
            <v>-17.34</v>
          </cell>
          <cell r="M3670">
            <v>978.93999999999994</v>
          </cell>
          <cell r="N3670">
            <v>0.64</v>
          </cell>
        </row>
        <row r="3671">
          <cell r="A3671" t="str">
            <v>GF1.828Thinned145</v>
          </cell>
          <cell r="B3671" t="str">
            <v xml:space="preserve">GF </v>
          </cell>
          <cell r="C3671">
            <v>1.8</v>
          </cell>
          <cell r="D3671">
            <v>28</v>
          </cell>
          <cell r="E3671" t="str">
            <v>Thinned</v>
          </cell>
          <cell r="F3671" t="str">
            <v>145-150</v>
          </cell>
          <cell r="G3671">
            <v>-0.27</v>
          </cell>
          <cell r="H3671">
            <v>-0.15</v>
          </cell>
          <cell r="I3671">
            <v>-0.43</v>
          </cell>
          <cell r="J3671">
            <v>-2.13</v>
          </cell>
          <cell r="K3671">
            <v>994.15</v>
          </cell>
          <cell r="L3671">
            <v>-17.440000000000001</v>
          </cell>
          <cell r="M3671">
            <v>976.70999999999992</v>
          </cell>
          <cell r="N3671">
            <v>0.56000000000000005</v>
          </cell>
        </row>
        <row r="3672">
          <cell r="A3672" t="str">
            <v>GF1.828Thinned150</v>
          </cell>
          <cell r="B3672" t="str">
            <v xml:space="preserve">GF </v>
          </cell>
          <cell r="C3672">
            <v>1.8</v>
          </cell>
          <cell r="D3672">
            <v>28</v>
          </cell>
          <cell r="E3672" t="str">
            <v>Thinned</v>
          </cell>
          <cell r="F3672" t="str">
            <v>150-155</v>
          </cell>
          <cell r="G3672">
            <v>-0.28000000000000003</v>
          </cell>
          <cell r="H3672">
            <v>-0.14000000000000001</v>
          </cell>
          <cell r="I3672">
            <v>-0.41</v>
          </cell>
          <cell r="J3672">
            <v>-2.0699999999999998</v>
          </cell>
          <cell r="K3672">
            <v>992.09</v>
          </cell>
          <cell r="L3672">
            <v>-17.53</v>
          </cell>
          <cell r="M3672">
            <v>974.56000000000006</v>
          </cell>
          <cell r="N3672">
            <v>0.49</v>
          </cell>
        </row>
        <row r="3673">
          <cell r="A3673" t="str">
            <v>GF1.828Thinned155</v>
          </cell>
          <cell r="B3673" t="str">
            <v xml:space="preserve">GF </v>
          </cell>
          <cell r="C3673">
            <v>1.8</v>
          </cell>
          <cell r="D3673">
            <v>28</v>
          </cell>
          <cell r="E3673" t="str">
            <v>Thinned</v>
          </cell>
          <cell r="F3673" t="str">
            <v>155-160</v>
          </cell>
          <cell r="G3673">
            <v>-0.28000000000000003</v>
          </cell>
          <cell r="H3673">
            <v>-0.12</v>
          </cell>
          <cell r="I3673">
            <v>-0.4</v>
          </cell>
          <cell r="J3673">
            <v>-1.99</v>
          </cell>
          <cell r="K3673">
            <v>990.1</v>
          </cell>
          <cell r="L3673">
            <v>-17.600000000000001</v>
          </cell>
          <cell r="M3673">
            <v>972.5</v>
          </cell>
          <cell r="N3673">
            <v>0.43</v>
          </cell>
        </row>
        <row r="3674">
          <cell r="A3674" t="str">
            <v>GF1.828Thinned160</v>
          </cell>
          <cell r="B3674" t="str">
            <v xml:space="preserve">GF </v>
          </cell>
          <cell r="C3674">
            <v>1.8</v>
          </cell>
          <cell r="D3674">
            <v>28</v>
          </cell>
          <cell r="E3674" t="str">
            <v>Thinned</v>
          </cell>
          <cell r="F3674" t="str">
            <v>160-165</v>
          </cell>
          <cell r="G3674">
            <v>-0.27</v>
          </cell>
          <cell r="H3674">
            <v>-0.11</v>
          </cell>
          <cell r="I3674">
            <v>-0.38</v>
          </cell>
          <cell r="J3674">
            <v>-1.91</v>
          </cell>
          <cell r="K3674">
            <v>988.19</v>
          </cell>
          <cell r="L3674">
            <v>-17.670000000000002</v>
          </cell>
          <cell r="M3674">
            <v>970.5200000000001</v>
          </cell>
          <cell r="N3674">
            <v>0.38</v>
          </cell>
        </row>
        <row r="3675">
          <cell r="A3675" t="str">
            <v>GF1.828Thinned165</v>
          </cell>
          <cell r="B3675" t="str">
            <v xml:space="preserve">GF </v>
          </cell>
          <cell r="C3675">
            <v>1.8</v>
          </cell>
          <cell r="D3675">
            <v>28</v>
          </cell>
          <cell r="E3675" t="str">
            <v>Thinned</v>
          </cell>
          <cell r="F3675" t="str">
            <v>165-170</v>
          </cell>
          <cell r="G3675">
            <v>-0.26</v>
          </cell>
          <cell r="H3675">
            <v>-0.1</v>
          </cell>
          <cell r="I3675">
            <v>-0.36</v>
          </cell>
          <cell r="J3675">
            <v>-1.8</v>
          </cell>
          <cell r="K3675">
            <v>986.4</v>
          </cell>
          <cell r="L3675">
            <v>-17.73</v>
          </cell>
          <cell r="M3675">
            <v>968.67</v>
          </cell>
          <cell r="N3675">
            <v>0.33</v>
          </cell>
        </row>
        <row r="3676">
          <cell r="A3676" t="str">
            <v>GF1.828Thinned170</v>
          </cell>
          <cell r="B3676" t="str">
            <v xml:space="preserve">GF </v>
          </cell>
          <cell r="C3676">
            <v>1.8</v>
          </cell>
          <cell r="D3676">
            <v>28</v>
          </cell>
          <cell r="E3676" t="str">
            <v>Thinned</v>
          </cell>
          <cell r="F3676" t="str">
            <v>170-175</v>
          </cell>
          <cell r="G3676">
            <v>-0.25</v>
          </cell>
          <cell r="H3676">
            <v>-0.09</v>
          </cell>
          <cell r="I3676">
            <v>-0.33</v>
          </cell>
          <cell r="J3676">
            <v>-1.67</v>
          </cell>
          <cell r="K3676">
            <v>984.72</v>
          </cell>
          <cell r="L3676">
            <v>-17.78</v>
          </cell>
          <cell r="M3676">
            <v>966.94</v>
          </cell>
          <cell r="N3676">
            <v>0.28999999999999998</v>
          </cell>
        </row>
        <row r="3677">
          <cell r="A3677" t="str">
            <v>GF1.828Thinned175</v>
          </cell>
          <cell r="B3677" t="str">
            <v xml:space="preserve">GF </v>
          </cell>
          <cell r="C3677">
            <v>1.8</v>
          </cell>
          <cell r="D3677">
            <v>28</v>
          </cell>
          <cell r="E3677" t="str">
            <v>Thinned</v>
          </cell>
          <cell r="F3677" t="str">
            <v>175-180</v>
          </cell>
          <cell r="G3677">
            <v>-0.18</v>
          </cell>
          <cell r="H3677">
            <v>-7.0000000000000007E-2</v>
          </cell>
          <cell r="I3677">
            <v>-0.25</v>
          </cell>
          <cell r="J3677">
            <v>-1.27</v>
          </cell>
          <cell r="K3677">
            <v>983.45</v>
          </cell>
          <cell r="L3677">
            <v>-17.829999999999998</v>
          </cell>
          <cell r="M3677">
            <v>965.62</v>
          </cell>
          <cell r="N3677">
            <v>0.26</v>
          </cell>
        </row>
        <row r="3678">
          <cell r="A3678" t="str">
            <v>GF1.828Thinned180</v>
          </cell>
          <cell r="B3678" t="str">
            <v xml:space="preserve">GF </v>
          </cell>
          <cell r="C3678">
            <v>1.8</v>
          </cell>
          <cell r="D3678">
            <v>28</v>
          </cell>
          <cell r="E3678" t="str">
            <v>Thinned</v>
          </cell>
          <cell r="F3678" t="str">
            <v>180-185</v>
          </cell>
          <cell r="G3678">
            <v>-0.2</v>
          </cell>
          <cell r="H3678">
            <v>-7.0000000000000007E-2</v>
          </cell>
          <cell r="I3678">
            <v>-0.27</v>
          </cell>
          <cell r="J3678">
            <v>-1.34</v>
          </cell>
          <cell r="K3678">
            <v>982.11</v>
          </cell>
          <cell r="L3678">
            <v>-17.87</v>
          </cell>
          <cell r="M3678">
            <v>964.24</v>
          </cell>
          <cell r="N3678">
            <v>0.23</v>
          </cell>
        </row>
        <row r="3679">
          <cell r="A3679" t="str">
            <v>GF1.828Thinned185</v>
          </cell>
          <cell r="B3679" t="str">
            <v xml:space="preserve">GF </v>
          </cell>
          <cell r="C3679">
            <v>1.8</v>
          </cell>
          <cell r="D3679">
            <v>28</v>
          </cell>
          <cell r="E3679" t="str">
            <v>Thinned</v>
          </cell>
          <cell r="F3679" t="str">
            <v>185-190</v>
          </cell>
          <cell r="G3679">
            <v>-0.19</v>
          </cell>
          <cell r="H3679">
            <v>-0.06</v>
          </cell>
          <cell r="I3679">
            <v>-0.25</v>
          </cell>
          <cell r="J3679">
            <v>-1.23</v>
          </cell>
          <cell r="K3679">
            <v>980.88</v>
          </cell>
          <cell r="L3679">
            <v>-17.899999999999999</v>
          </cell>
          <cell r="M3679">
            <v>962.98</v>
          </cell>
          <cell r="N3679">
            <v>0.2</v>
          </cell>
        </row>
        <row r="3680">
          <cell r="A3680" t="str">
            <v>GF1.828Thinned190</v>
          </cell>
          <cell r="B3680" t="str">
            <v xml:space="preserve">GF </v>
          </cell>
          <cell r="C3680">
            <v>1.8</v>
          </cell>
          <cell r="D3680">
            <v>28</v>
          </cell>
          <cell r="E3680" t="str">
            <v>Thinned</v>
          </cell>
          <cell r="F3680" t="str">
            <v>190-195</v>
          </cell>
          <cell r="G3680">
            <v>-0.17</v>
          </cell>
          <cell r="H3680">
            <v>-0.05</v>
          </cell>
          <cell r="I3680">
            <v>-0.22</v>
          </cell>
          <cell r="J3680">
            <v>-1.1200000000000001</v>
          </cell>
          <cell r="K3680">
            <v>979.76</v>
          </cell>
          <cell r="L3680">
            <v>-17.93</v>
          </cell>
          <cell r="M3680">
            <v>961.83</v>
          </cell>
          <cell r="N3680">
            <v>0.17</v>
          </cell>
        </row>
        <row r="3681">
          <cell r="A3681" t="str">
            <v>GF1.828Thinned195</v>
          </cell>
          <cell r="B3681" t="str">
            <v xml:space="preserve">GF </v>
          </cell>
          <cell r="C3681">
            <v>1.8</v>
          </cell>
          <cell r="D3681">
            <v>28</v>
          </cell>
          <cell r="E3681" t="str">
            <v>Thinned</v>
          </cell>
          <cell r="F3681" t="str">
            <v>195-200</v>
          </cell>
          <cell r="G3681">
            <v>0.08</v>
          </cell>
          <cell r="H3681">
            <v>-0.14000000000000001</v>
          </cell>
          <cell r="I3681">
            <v>-0.06</v>
          </cell>
          <cell r="J3681">
            <v>-0.3</v>
          </cell>
          <cell r="K3681">
            <v>979.46</v>
          </cell>
          <cell r="L3681">
            <v>-17.93</v>
          </cell>
          <cell r="M3681">
            <v>961.53000000000009</v>
          </cell>
          <cell r="N3681">
            <v>0</v>
          </cell>
        </row>
        <row r="3682">
          <cell r="A3682" t="str">
            <v>GF1.830NO_thin000</v>
          </cell>
          <cell r="B3682" t="str">
            <v xml:space="preserve">GF </v>
          </cell>
          <cell r="C3682">
            <v>1.8</v>
          </cell>
          <cell r="D3682">
            <v>30</v>
          </cell>
          <cell r="E3682" t="str">
            <v>NO_thin</v>
          </cell>
          <cell r="F3682" t="str">
            <v xml:space="preserve">  0-5</v>
          </cell>
          <cell r="G3682">
            <v>2.41</v>
          </cell>
          <cell r="H3682">
            <v>1.33</v>
          </cell>
          <cell r="I3682">
            <v>3.73</v>
          </cell>
          <cell r="J3682">
            <v>18.66</v>
          </cell>
          <cell r="K3682">
            <v>18.66</v>
          </cell>
          <cell r="L3682">
            <v>0</v>
          </cell>
          <cell r="M3682">
            <v>18.66</v>
          </cell>
          <cell r="N3682">
            <v>0</v>
          </cell>
        </row>
        <row r="3683">
          <cell r="A3683" t="str">
            <v>GF1.830NO_thin005</v>
          </cell>
          <cell r="B3683" t="str">
            <v xml:space="preserve">GF </v>
          </cell>
          <cell r="C3683">
            <v>1.8</v>
          </cell>
          <cell r="D3683">
            <v>30</v>
          </cell>
          <cell r="E3683" t="str">
            <v>NO_thin</v>
          </cell>
          <cell r="F3683" t="str">
            <v xml:space="preserve">  5-10</v>
          </cell>
          <cell r="G3683">
            <v>7.34</v>
          </cell>
          <cell r="H3683">
            <v>1.63</v>
          </cell>
          <cell r="I3683">
            <v>8.98</v>
          </cell>
          <cell r="J3683">
            <v>44.89</v>
          </cell>
          <cell r="K3683">
            <v>63.55</v>
          </cell>
          <cell r="L3683">
            <v>0</v>
          </cell>
          <cell r="M3683">
            <v>63.55</v>
          </cell>
          <cell r="N3683">
            <v>0</v>
          </cell>
        </row>
        <row r="3684">
          <cell r="A3684" t="str">
            <v>GF1.830NO_thin010</v>
          </cell>
          <cell r="B3684" t="str">
            <v xml:space="preserve">GF </v>
          </cell>
          <cell r="C3684">
            <v>1.8</v>
          </cell>
          <cell r="D3684">
            <v>30</v>
          </cell>
          <cell r="E3684" t="str">
            <v>NO_thin</v>
          </cell>
          <cell r="F3684" t="str">
            <v xml:space="preserve"> 10-15</v>
          </cell>
          <cell r="G3684">
            <v>22.16</v>
          </cell>
          <cell r="H3684">
            <v>1.99</v>
          </cell>
          <cell r="I3684">
            <v>24.14</v>
          </cell>
          <cell r="J3684">
            <v>120.71</v>
          </cell>
          <cell r="K3684">
            <v>184.26</v>
          </cell>
          <cell r="L3684">
            <v>0</v>
          </cell>
          <cell r="M3684">
            <v>184.26</v>
          </cell>
          <cell r="N3684">
            <v>0</v>
          </cell>
        </row>
        <row r="3685">
          <cell r="A3685" t="str">
            <v>GF1.830NO_thin015</v>
          </cell>
          <cell r="B3685" t="str">
            <v xml:space="preserve">GF </v>
          </cell>
          <cell r="C3685">
            <v>1.8</v>
          </cell>
          <cell r="D3685">
            <v>30</v>
          </cell>
          <cell r="E3685" t="str">
            <v>NO_thin</v>
          </cell>
          <cell r="F3685" t="str">
            <v xml:space="preserve"> 15-20</v>
          </cell>
          <cell r="G3685">
            <v>34.47</v>
          </cell>
          <cell r="H3685">
            <v>6.84</v>
          </cell>
          <cell r="I3685">
            <v>41.31</v>
          </cell>
          <cell r="J3685">
            <v>206.57</v>
          </cell>
          <cell r="K3685">
            <v>390.83</v>
          </cell>
          <cell r="L3685">
            <v>0</v>
          </cell>
          <cell r="M3685">
            <v>390.83</v>
          </cell>
          <cell r="N3685">
            <v>0</v>
          </cell>
        </row>
        <row r="3686">
          <cell r="A3686" t="str">
            <v>GF1.830NO_thin020</v>
          </cell>
          <cell r="B3686" t="str">
            <v xml:space="preserve">GF </v>
          </cell>
          <cell r="C3686">
            <v>1.8</v>
          </cell>
          <cell r="D3686">
            <v>30</v>
          </cell>
          <cell r="E3686" t="str">
            <v>NO_thin</v>
          </cell>
          <cell r="F3686" t="str">
            <v xml:space="preserve"> 20-25</v>
          </cell>
          <cell r="G3686">
            <v>24.95</v>
          </cell>
          <cell r="H3686">
            <v>12.99</v>
          </cell>
          <cell r="I3686">
            <v>37.94</v>
          </cell>
          <cell r="J3686">
            <v>189.7</v>
          </cell>
          <cell r="K3686">
            <v>580.53</v>
          </cell>
          <cell r="L3686">
            <v>0</v>
          </cell>
          <cell r="M3686">
            <v>580.53</v>
          </cell>
          <cell r="N3686">
            <v>0</v>
          </cell>
        </row>
        <row r="3687">
          <cell r="A3687" t="str">
            <v>GF1.830NO_thin025</v>
          </cell>
          <cell r="B3687" t="str">
            <v xml:space="preserve">GF </v>
          </cell>
          <cell r="C3687">
            <v>1.8</v>
          </cell>
          <cell r="D3687">
            <v>30</v>
          </cell>
          <cell r="E3687" t="str">
            <v>NO_thin</v>
          </cell>
          <cell r="F3687" t="str">
            <v xml:space="preserve"> 25-30</v>
          </cell>
          <cell r="G3687">
            <v>26.42</v>
          </cell>
          <cell r="H3687">
            <v>7.4</v>
          </cell>
          <cell r="I3687">
            <v>33.82</v>
          </cell>
          <cell r="J3687">
            <v>169.12</v>
          </cell>
          <cell r="K3687">
            <v>749.64</v>
          </cell>
          <cell r="L3687">
            <v>0</v>
          </cell>
          <cell r="M3687">
            <v>749.64</v>
          </cell>
          <cell r="N3687">
            <v>0</v>
          </cell>
        </row>
        <row r="3688">
          <cell r="A3688" t="str">
            <v>GF1.830NO_thin030</v>
          </cell>
          <cell r="B3688" t="str">
            <v xml:space="preserve">GF </v>
          </cell>
          <cell r="C3688">
            <v>1.8</v>
          </cell>
          <cell r="D3688">
            <v>30</v>
          </cell>
          <cell r="E3688" t="str">
            <v>NO_thin</v>
          </cell>
          <cell r="F3688" t="str">
            <v xml:space="preserve"> 30-35</v>
          </cell>
          <cell r="G3688">
            <v>25.69</v>
          </cell>
          <cell r="H3688">
            <v>3.79</v>
          </cell>
          <cell r="I3688">
            <v>29.48</v>
          </cell>
          <cell r="J3688">
            <v>147.41999999999999</v>
          </cell>
          <cell r="K3688">
            <v>897.06</v>
          </cell>
          <cell r="L3688">
            <v>0</v>
          </cell>
          <cell r="M3688">
            <v>897.06</v>
          </cell>
          <cell r="N3688">
            <v>0</v>
          </cell>
        </row>
        <row r="3689">
          <cell r="A3689" t="str">
            <v>GF1.830NO_thin035</v>
          </cell>
          <cell r="B3689" t="str">
            <v xml:space="preserve">GF </v>
          </cell>
          <cell r="C3689">
            <v>1.8</v>
          </cell>
          <cell r="D3689">
            <v>30</v>
          </cell>
          <cell r="E3689" t="str">
            <v>NO_thin</v>
          </cell>
          <cell r="F3689" t="str">
            <v xml:space="preserve"> 35-40</v>
          </cell>
          <cell r="G3689">
            <v>23.53</v>
          </cell>
          <cell r="H3689">
            <v>2.19</v>
          </cell>
          <cell r="I3689">
            <v>25.72</v>
          </cell>
          <cell r="J3689">
            <v>128.6</v>
          </cell>
          <cell r="K3689">
            <v>1025.6600000000001</v>
          </cell>
          <cell r="L3689">
            <v>0</v>
          </cell>
          <cell r="M3689">
            <v>1025.6600000000001</v>
          </cell>
          <cell r="N3689">
            <v>0</v>
          </cell>
        </row>
        <row r="3690">
          <cell r="A3690" t="str">
            <v>GF1.830NO_thin040</v>
          </cell>
          <cell r="B3690" t="str">
            <v xml:space="preserve">GF </v>
          </cell>
          <cell r="C3690">
            <v>1.8</v>
          </cell>
          <cell r="D3690">
            <v>30</v>
          </cell>
          <cell r="E3690" t="str">
            <v>NO_thin</v>
          </cell>
          <cell r="F3690" t="str">
            <v xml:space="preserve"> 40-45</v>
          </cell>
          <cell r="G3690">
            <v>21.05</v>
          </cell>
          <cell r="H3690">
            <v>0.81</v>
          </cell>
          <cell r="I3690">
            <v>21.86</v>
          </cell>
          <cell r="J3690">
            <v>109.3</v>
          </cell>
          <cell r="K3690">
            <v>1134.96</v>
          </cell>
          <cell r="L3690">
            <v>0</v>
          </cell>
          <cell r="M3690">
            <v>1134.96</v>
          </cell>
          <cell r="N3690">
            <v>0</v>
          </cell>
        </row>
        <row r="3691">
          <cell r="A3691" t="str">
            <v>GF1.830NO_thin045</v>
          </cell>
          <cell r="B3691" t="str">
            <v xml:space="preserve">GF </v>
          </cell>
          <cell r="C3691">
            <v>1.8</v>
          </cell>
          <cell r="D3691">
            <v>30</v>
          </cell>
          <cell r="E3691" t="str">
            <v>NO_thin</v>
          </cell>
          <cell r="F3691" t="str">
            <v xml:space="preserve"> 45-50</v>
          </cell>
          <cell r="G3691">
            <v>18.649999999999999</v>
          </cell>
          <cell r="H3691">
            <v>0.06</v>
          </cell>
          <cell r="I3691">
            <v>18.71</v>
          </cell>
          <cell r="J3691">
            <v>93.57</v>
          </cell>
          <cell r="K3691">
            <v>1228.53</v>
          </cell>
          <cell r="L3691">
            <v>0</v>
          </cell>
          <cell r="M3691">
            <v>1228.53</v>
          </cell>
          <cell r="N3691">
            <v>0</v>
          </cell>
        </row>
        <row r="3692">
          <cell r="A3692" t="str">
            <v>GF1.830NO_thin050</v>
          </cell>
          <cell r="B3692" t="str">
            <v xml:space="preserve">GF </v>
          </cell>
          <cell r="C3692">
            <v>1.8</v>
          </cell>
          <cell r="D3692">
            <v>30</v>
          </cell>
          <cell r="E3692" t="str">
            <v>NO_thin</v>
          </cell>
          <cell r="F3692" t="str">
            <v xml:space="preserve"> 50-55</v>
          </cell>
          <cell r="G3692">
            <v>16.53</v>
          </cell>
          <cell r="H3692">
            <v>-0.28000000000000003</v>
          </cell>
          <cell r="I3692">
            <v>16.239999999999998</v>
          </cell>
          <cell r="J3692">
            <v>81.22</v>
          </cell>
          <cell r="K3692">
            <v>1309.75</v>
          </cell>
          <cell r="L3692">
            <v>0</v>
          </cell>
          <cell r="M3692">
            <v>1309.75</v>
          </cell>
          <cell r="N3692">
            <v>0</v>
          </cell>
        </row>
        <row r="3693">
          <cell r="A3693" t="str">
            <v>GF1.830NO_thin055</v>
          </cell>
          <cell r="B3693" t="str">
            <v xml:space="preserve">GF </v>
          </cell>
          <cell r="C3693">
            <v>1.8</v>
          </cell>
          <cell r="D3693">
            <v>30</v>
          </cell>
          <cell r="E3693" t="str">
            <v>NO_thin</v>
          </cell>
          <cell r="F3693" t="str">
            <v xml:space="preserve"> 55-60</v>
          </cell>
          <cell r="G3693">
            <v>14.38</v>
          </cell>
          <cell r="H3693">
            <v>-0.69</v>
          </cell>
          <cell r="I3693">
            <v>13.69</v>
          </cell>
          <cell r="J3693">
            <v>68.47</v>
          </cell>
          <cell r="K3693">
            <v>1378.22</v>
          </cell>
          <cell r="L3693">
            <v>0</v>
          </cell>
          <cell r="M3693">
            <v>1378.22</v>
          </cell>
          <cell r="N3693">
            <v>0</v>
          </cell>
        </row>
        <row r="3694">
          <cell r="A3694" t="str">
            <v>GF1.830NO_thin060</v>
          </cell>
          <cell r="B3694" t="str">
            <v xml:space="preserve">GF </v>
          </cell>
          <cell r="C3694">
            <v>1.8</v>
          </cell>
          <cell r="D3694">
            <v>30</v>
          </cell>
          <cell r="E3694" t="str">
            <v>NO_thin</v>
          </cell>
          <cell r="F3694" t="str">
            <v xml:space="preserve"> 60-65</v>
          </cell>
          <cell r="G3694">
            <v>12.32</v>
          </cell>
          <cell r="H3694">
            <v>-0.72</v>
          </cell>
          <cell r="I3694">
            <v>11.6</v>
          </cell>
          <cell r="J3694">
            <v>58</v>
          </cell>
          <cell r="K3694">
            <v>1436.22</v>
          </cell>
          <cell r="L3694">
            <v>0</v>
          </cell>
          <cell r="M3694">
            <v>1436.22</v>
          </cell>
          <cell r="N3694">
            <v>0</v>
          </cell>
        </row>
        <row r="3695">
          <cell r="A3695" t="str">
            <v>GF1.830NO_thin065</v>
          </cell>
          <cell r="B3695" t="str">
            <v xml:space="preserve">GF </v>
          </cell>
          <cell r="C3695">
            <v>1.8</v>
          </cell>
          <cell r="D3695">
            <v>30</v>
          </cell>
          <cell r="E3695" t="str">
            <v>NO_thin</v>
          </cell>
          <cell r="F3695" t="str">
            <v xml:space="preserve"> 65-70</v>
          </cell>
          <cell r="G3695">
            <v>10.23</v>
          </cell>
          <cell r="H3695">
            <v>-1.26</v>
          </cell>
          <cell r="I3695">
            <v>8.9700000000000006</v>
          </cell>
          <cell r="J3695">
            <v>44.84</v>
          </cell>
          <cell r="K3695">
            <v>1481.05</v>
          </cell>
          <cell r="L3695">
            <v>0</v>
          </cell>
          <cell r="M3695">
            <v>1481.05</v>
          </cell>
          <cell r="N3695">
            <v>0</v>
          </cell>
        </row>
        <row r="3696">
          <cell r="A3696" t="str">
            <v>GF1.830NO_thin070</v>
          </cell>
          <cell r="B3696" t="str">
            <v xml:space="preserve">GF </v>
          </cell>
          <cell r="C3696">
            <v>1.8</v>
          </cell>
          <cell r="D3696">
            <v>30</v>
          </cell>
          <cell r="E3696" t="str">
            <v>NO_thin</v>
          </cell>
          <cell r="F3696" t="str">
            <v xml:space="preserve"> 70-75</v>
          </cell>
          <cell r="G3696">
            <v>8.2799999999999994</v>
          </cell>
          <cell r="H3696">
            <v>-1.57</v>
          </cell>
          <cell r="I3696">
            <v>6.71</v>
          </cell>
          <cell r="J3696">
            <v>33.57</v>
          </cell>
          <cell r="K3696">
            <v>1514.62</v>
          </cell>
          <cell r="L3696">
            <v>0</v>
          </cell>
          <cell r="M3696">
            <v>1514.62</v>
          </cell>
          <cell r="N3696">
            <v>0</v>
          </cell>
        </row>
        <row r="3697">
          <cell r="A3697" t="str">
            <v>GF1.830NO_thin075</v>
          </cell>
          <cell r="B3697" t="str">
            <v xml:space="preserve">GF </v>
          </cell>
          <cell r="C3697">
            <v>1.8</v>
          </cell>
          <cell r="D3697">
            <v>30</v>
          </cell>
          <cell r="E3697" t="str">
            <v>NO_thin</v>
          </cell>
          <cell r="F3697" t="str">
            <v xml:space="preserve"> 75-80</v>
          </cell>
          <cell r="G3697">
            <v>6.66</v>
          </cell>
          <cell r="H3697">
            <v>-1.89</v>
          </cell>
          <cell r="I3697">
            <v>4.7699999999999996</v>
          </cell>
          <cell r="J3697">
            <v>23.85</v>
          </cell>
          <cell r="K3697">
            <v>1538.47</v>
          </cell>
          <cell r="L3697">
            <v>0</v>
          </cell>
          <cell r="M3697">
            <v>1538.47</v>
          </cell>
          <cell r="N3697">
            <v>0</v>
          </cell>
        </row>
        <row r="3698">
          <cell r="A3698" t="str">
            <v>GF1.830NO_thin080</v>
          </cell>
          <cell r="B3698" t="str">
            <v xml:space="preserve">GF </v>
          </cell>
          <cell r="C3698">
            <v>1.8</v>
          </cell>
          <cell r="D3698">
            <v>30</v>
          </cell>
          <cell r="E3698" t="str">
            <v>NO_thin</v>
          </cell>
          <cell r="F3698" t="str">
            <v xml:space="preserve"> 80-85</v>
          </cell>
          <cell r="G3698">
            <v>5.42</v>
          </cell>
          <cell r="H3698">
            <v>-1.7</v>
          </cell>
          <cell r="I3698">
            <v>3.71</v>
          </cell>
          <cell r="J3698">
            <v>18.57</v>
          </cell>
          <cell r="K3698">
            <v>1557.05</v>
          </cell>
          <cell r="L3698">
            <v>0</v>
          </cell>
          <cell r="M3698">
            <v>1557.05</v>
          </cell>
          <cell r="N3698">
            <v>0</v>
          </cell>
        </row>
        <row r="3699">
          <cell r="A3699" t="str">
            <v>GF1.830NO_thin085</v>
          </cell>
          <cell r="B3699" t="str">
            <v xml:space="preserve">GF </v>
          </cell>
          <cell r="C3699">
            <v>1.8</v>
          </cell>
          <cell r="D3699">
            <v>30</v>
          </cell>
          <cell r="E3699" t="str">
            <v>NO_thin</v>
          </cell>
          <cell r="F3699" t="str">
            <v xml:space="preserve"> 85-90</v>
          </cell>
          <cell r="G3699">
            <v>4.42</v>
          </cell>
          <cell r="H3699">
            <v>-1.23</v>
          </cell>
          <cell r="I3699">
            <v>3.19</v>
          </cell>
          <cell r="J3699">
            <v>15.94</v>
          </cell>
          <cell r="K3699">
            <v>1572.99</v>
          </cell>
          <cell r="L3699">
            <v>0</v>
          </cell>
          <cell r="M3699">
            <v>1572.99</v>
          </cell>
          <cell r="N3699">
            <v>0</v>
          </cell>
        </row>
        <row r="3700">
          <cell r="A3700" t="str">
            <v>GF1.830NO_thin090</v>
          </cell>
          <cell r="B3700" t="str">
            <v xml:space="preserve">GF </v>
          </cell>
          <cell r="C3700">
            <v>1.8</v>
          </cell>
          <cell r="D3700">
            <v>30</v>
          </cell>
          <cell r="E3700" t="str">
            <v>NO_thin</v>
          </cell>
          <cell r="F3700" t="str">
            <v xml:space="preserve"> 90-95</v>
          </cell>
          <cell r="G3700">
            <v>3.56</v>
          </cell>
          <cell r="H3700">
            <v>-1.07</v>
          </cell>
          <cell r="I3700">
            <v>2.4900000000000002</v>
          </cell>
          <cell r="J3700">
            <v>12.45</v>
          </cell>
          <cell r="K3700">
            <v>1585.44</v>
          </cell>
          <cell r="L3700">
            <v>0</v>
          </cell>
          <cell r="M3700">
            <v>1585.44</v>
          </cell>
          <cell r="N3700">
            <v>0</v>
          </cell>
        </row>
        <row r="3701">
          <cell r="A3701" t="str">
            <v>GF1.830NO_thin095</v>
          </cell>
          <cell r="B3701" t="str">
            <v xml:space="preserve">GF </v>
          </cell>
          <cell r="C3701">
            <v>1.8</v>
          </cell>
          <cell r="D3701">
            <v>30</v>
          </cell>
          <cell r="E3701" t="str">
            <v>NO_thin</v>
          </cell>
          <cell r="F3701" t="str">
            <v xml:space="preserve"> 95-100</v>
          </cell>
          <cell r="G3701">
            <v>2.94</v>
          </cell>
          <cell r="H3701">
            <v>-0.87</v>
          </cell>
          <cell r="I3701">
            <v>2.06</v>
          </cell>
          <cell r="J3701">
            <v>10.32</v>
          </cell>
          <cell r="K3701">
            <v>1595.76</v>
          </cell>
          <cell r="L3701">
            <v>0</v>
          </cell>
          <cell r="M3701">
            <v>1595.76</v>
          </cell>
          <cell r="N3701">
            <v>0</v>
          </cell>
        </row>
        <row r="3702">
          <cell r="A3702" t="str">
            <v>GF1.830NO_thin100</v>
          </cell>
          <cell r="B3702" t="str">
            <v xml:space="preserve">GF </v>
          </cell>
          <cell r="C3702">
            <v>1.8</v>
          </cell>
          <cell r="D3702">
            <v>30</v>
          </cell>
          <cell r="E3702" t="str">
            <v>NO_thin</v>
          </cell>
          <cell r="F3702" t="str">
            <v>100-105</v>
          </cell>
          <cell r="G3702">
            <v>2.38</v>
          </cell>
          <cell r="H3702">
            <v>-0.75</v>
          </cell>
          <cell r="I3702">
            <v>1.63</v>
          </cell>
          <cell r="J3702">
            <v>8.16</v>
          </cell>
          <cell r="K3702">
            <v>1603.92</v>
          </cell>
          <cell r="L3702">
            <v>0</v>
          </cell>
          <cell r="M3702">
            <v>1603.92</v>
          </cell>
          <cell r="N3702">
            <v>0</v>
          </cell>
        </row>
        <row r="3703">
          <cell r="A3703" t="str">
            <v>GF1.830NO_thin105</v>
          </cell>
          <cell r="B3703" t="str">
            <v xml:space="preserve">GF </v>
          </cell>
          <cell r="C3703">
            <v>1.8</v>
          </cell>
          <cell r="D3703">
            <v>30</v>
          </cell>
          <cell r="E3703" t="str">
            <v>NO_thin</v>
          </cell>
          <cell r="F3703" t="str">
            <v>105-110</v>
          </cell>
          <cell r="G3703">
            <v>1.91</v>
          </cell>
          <cell r="H3703">
            <v>-0.64</v>
          </cell>
          <cell r="I3703">
            <v>1.27</v>
          </cell>
          <cell r="J3703">
            <v>6.37</v>
          </cell>
          <cell r="K3703">
            <v>1610.28</v>
          </cell>
          <cell r="L3703">
            <v>0</v>
          </cell>
          <cell r="M3703">
            <v>1610.28</v>
          </cell>
          <cell r="N3703">
            <v>0</v>
          </cell>
        </row>
        <row r="3704">
          <cell r="A3704" t="str">
            <v>GF1.830NO_thin110</v>
          </cell>
          <cell r="B3704" t="str">
            <v xml:space="preserve">GF </v>
          </cell>
          <cell r="C3704">
            <v>1.8</v>
          </cell>
          <cell r="D3704">
            <v>30</v>
          </cell>
          <cell r="E3704" t="str">
            <v>NO_thin</v>
          </cell>
          <cell r="F3704" t="str">
            <v>110-115</v>
          </cell>
          <cell r="G3704">
            <v>1.57</v>
          </cell>
          <cell r="H3704">
            <v>-0.54</v>
          </cell>
          <cell r="I3704">
            <v>1.03</v>
          </cell>
          <cell r="J3704">
            <v>5.17</v>
          </cell>
          <cell r="K3704">
            <v>1615.45</v>
          </cell>
          <cell r="L3704">
            <v>0</v>
          </cell>
          <cell r="M3704">
            <v>1615.45</v>
          </cell>
          <cell r="N3704">
            <v>0</v>
          </cell>
        </row>
        <row r="3705">
          <cell r="A3705" t="str">
            <v>GF1.830NO_thin115</v>
          </cell>
          <cell r="B3705" t="str">
            <v xml:space="preserve">GF </v>
          </cell>
          <cell r="C3705">
            <v>1.8</v>
          </cell>
          <cell r="D3705">
            <v>30</v>
          </cell>
          <cell r="E3705" t="str">
            <v>NO_thin</v>
          </cell>
          <cell r="F3705" t="str">
            <v>115-120</v>
          </cell>
          <cell r="G3705">
            <v>1.27</v>
          </cell>
          <cell r="H3705">
            <v>-0.45</v>
          </cell>
          <cell r="I3705">
            <v>0.82</v>
          </cell>
          <cell r="J3705">
            <v>4.1100000000000003</v>
          </cell>
          <cell r="K3705">
            <v>1619.57</v>
          </cell>
          <cell r="L3705">
            <v>0</v>
          </cell>
          <cell r="M3705">
            <v>1619.57</v>
          </cell>
          <cell r="N3705">
            <v>0</v>
          </cell>
        </row>
        <row r="3706">
          <cell r="A3706" t="str">
            <v>GF1.830NO_thin120</v>
          </cell>
          <cell r="B3706" t="str">
            <v xml:space="preserve">GF </v>
          </cell>
          <cell r="C3706">
            <v>1.8</v>
          </cell>
          <cell r="D3706">
            <v>30</v>
          </cell>
          <cell r="E3706" t="str">
            <v>NO_thin</v>
          </cell>
          <cell r="F3706" t="str">
            <v>120-125</v>
          </cell>
          <cell r="G3706">
            <v>1.0900000000000001</v>
          </cell>
          <cell r="H3706">
            <v>-0.37</v>
          </cell>
          <cell r="I3706">
            <v>0.72</v>
          </cell>
          <cell r="J3706">
            <v>3.61</v>
          </cell>
          <cell r="K3706">
            <v>1623.17</v>
          </cell>
          <cell r="L3706">
            <v>0</v>
          </cell>
          <cell r="M3706">
            <v>1623.17</v>
          </cell>
          <cell r="N3706">
            <v>0</v>
          </cell>
        </row>
        <row r="3707">
          <cell r="A3707" t="str">
            <v>GF1.830NO_thin125</v>
          </cell>
          <cell r="B3707" t="str">
            <v xml:space="preserve">GF </v>
          </cell>
          <cell r="C3707">
            <v>1.8</v>
          </cell>
          <cell r="D3707">
            <v>30</v>
          </cell>
          <cell r="E3707" t="str">
            <v>NO_thin</v>
          </cell>
          <cell r="F3707" t="str">
            <v>125-130</v>
          </cell>
          <cell r="G3707">
            <v>0.83</v>
          </cell>
          <cell r="H3707">
            <v>-0.3</v>
          </cell>
          <cell r="I3707">
            <v>0.53</v>
          </cell>
          <cell r="J3707">
            <v>2.63</v>
          </cell>
          <cell r="K3707">
            <v>1625.81</v>
          </cell>
          <cell r="L3707">
            <v>0</v>
          </cell>
          <cell r="M3707">
            <v>1625.81</v>
          </cell>
          <cell r="N3707">
            <v>0</v>
          </cell>
        </row>
        <row r="3708">
          <cell r="A3708" t="str">
            <v>GF1.830NO_thin130</v>
          </cell>
          <cell r="B3708" t="str">
            <v xml:space="preserve">GF </v>
          </cell>
          <cell r="C3708">
            <v>1.8</v>
          </cell>
          <cell r="D3708">
            <v>30</v>
          </cell>
          <cell r="E3708" t="str">
            <v>NO_thin</v>
          </cell>
          <cell r="F3708" t="str">
            <v>130-135</v>
          </cell>
          <cell r="G3708">
            <v>0.68</v>
          </cell>
          <cell r="H3708">
            <v>-0.25</v>
          </cell>
          <cell r="I3708">
            <v>0.43</v>
          </cell>
          <cell r="J3708">
            <v>2.13</v>
          </cell>
          <cell r="K3708">
            <v>1627.94</v>
          </cell>
          <cell r="L3708">
            <v>0</v>
          </cell>
          <cell r="M3708">
            <v>1627.94</v>
          </cell>
          <cell r="N3708">
            <v>0</v>
          </cell>
        </row>
        <row r="3709">
          <cell r="A3709" t="str">
            <v>GF1.830NO_thin135</v>
          </cell>
          <cell r="B3709" t="str">
            <v xml:space="preserve">GF </v>
          </cell>
          <cell r="C3709">
            <v>1.8</v>
          </cell>
          <cell r="D3709">
            <v>30</v>
          </cell>
          <cell r="E3709" t="str">
            <v>NO_thin</v>
          </cell>
          <cell r="F3709" t="str">
            <v>135-140</v>
          </cell>
          <cell r="G3709">
            <v>0.55000000000000004</v>
          </cell>
          <cell r="H3709">
            <v>-0.21</v>
          </cell>
          <cell r="I3709">
            <v>0.35</v>
          </cell>
          <cell r="J3709">
            <v>1.73</v>
          </cell>
          <cell r="K3709">
            <v>1629.67</v>
          </cell>
          <cell r="L3709">
            <v>0</v>
          </cell>
          <cell r="M3709">
            <v>1629.67</v>
          </cell>
          <cell r="N3709">
            <v>0</v>
          </cell>
        </row>
        <row r="3710">
          <cell r="A3710" t="str">
            <v>GF1.830NO_thin140</v>
          </cell>
          <cell r="B3710" t="str">
            <v xml:space="preserve">GF </v>
          </cell>
          <cell r="C3710">
            <v>1.8</v>
          </cell>
          <cell r="D3710">
            <v>30</v>
          </cell>
          <cell r="E3710" t="str">
            <v>NO_thin</v>
          </cell>
          <cell r="F3710" t="str">
            <v>140-145</v>
          </cell>
          <cell r="G3710">
            <v>0.47</v>
          </cell>
          <cell r="H3710">
            <v>-0.17</v>
          </cell>
          <cell r="I3710">
            <v>0.3</v>
          </cell>
          <cell r="J3710">
            <v>1.48</v>
          </cell>
          <cell r="K3710">
            <v>1631.14</v>
          </cell>
          <cell r="L3710">
            <v>0</v>
          </cell>
          <cell r="M3710">
            <v>1631.14</v>
          </cell>
          <cell r="N3710">
            <v>0</v>
          </cell>
        </row>
        <row r="3711">
          <cell r="A3711" t="str">
            <v>GF1.830NO_thin145</v>
          </cell>
          <cell r="B3711" t="str">
            <v xml:space="preserve">GF </v>
          </cell>
          <cell r="C3711">
            <v>1.8</v>
          </cell>
          <cell r="D3711">
            <v>30</v>
          </cell>
          <cell r="E3711" t="str">
            <v>NO_thin</v>
          </cell>
          <cell r="F3711" t="str">
            <v>145-150</v>
          </cell>
          <cell r="G3711">
            <v>0.38</v>
          </cell>
          <cell r="H3711">
            <v>-0.14000000000000001</v>
          </cell>
          <cell r="I3711">
            <v>0.24</v>
          </cell>
          <cell r="J3711">
            <v>1.19</v>
          </cell>
          <cell r="K3711">
            <v>1632.34</v>
          </cell>
          <cell r="L3711">
            <v>0</v>
          </cell>
          <cell r="M3711">
            <v>1632.34</v>
          </cell>
          <cell r="N3711">
            <v>0</v>
          </cell>
        </row>
        <row r="3712">
          <cell r="A3712" t="str">
            <v>GF1.830NO_thin150</v>
          </cell>
          <cell r="B3712" t="str">
            <v xml:space="preserve">GF </v>
          </cell>
          <cell r="C3712">
            <v>1.8</v>
          </cell>
          <cell r="D3712">
            <v>30</v>
          </cell>
          <cell r="E3712" t="str">
            <v>NO_thin</v>
          </cell>
          <cell r="F3712" t="str">
            <v>150-155</v>
          </cell>
          <cell r="G3712">
            <v>0.32</v>
          </cell>
          <cell r="H3712">
            <v>-0.11</v>
          </cell>
          <cell r="I3712">
            <v>0.21</v>
          </cell>
          <cell r="J3712">
            <v>1.03</v>
          </cell>
          <cell r="K3712">
            <v>1633.37</v>
          </cell>
          <cell r="L3712">
            <v>0</v>
          </cell>
          <cell r="M3712">
            <v>1633.37</v>
          </cell>
          <cell r="N3712">
            <v>0</v>
          </cell>
        </row>
        <row r="3713">
          <cell r="A3713" t="str">
            <v>GF1.830NO_thin155</v>
          </cell>
          <cell r="B3713" t="str">
            <v xml:space="preserve">GF </v>
          </cell>
          <cell r="C3713">
            <v>1.8</v>
          </cell>
          <cell r="D3713">
            <v>30</v>
          </cell>
          <cell r="E3713" t="str">
            <v>NO_thin</v>
          </cell>
          <cell r="F3713" t="str">
            <v>155-160</v>
          </cell>
          <cell r="G3713">
            <v>0.22</v>
          </cell>
          <cell r="H3713">
            <v>-0.1</v>
          </cell>
          <cell r="I3713">
            <v>0.12</v>
          </cell>
          <cell r="J3713">
            <v>0.6</v>
          </cell>
          <cell r="K3713">
            <v>1633.97</v>
          </cell>
          <cell r="L3713">
            <v>0</v>
          </cell>
          <cell r="M3713">
            <v>1633.97</v>
          </cell>
          <cell r="N3713">
            <v>0</v>
          </cell>
        </row>
        <row r="3714">
          <cell r="A3714" t="str">
            <v>GF1.830NO_thin160</v>
          </cell>
          <cell r="B3714" t="str">
            <v xml:space="preserve">GF </v>
          </cell>
          <cell r="C3714">
            <v>1.8</v>
          </cell>
          <cell r="D3714">
            <v>30</v>
          </cell>
          <cell r="E3714" t="str">
            <v>NO_thin</v>
          </cell>
          <cell r="F3714" t="str">
            <v>160-165</v>
          </cell>
          <cell r="G3714">
            <v>0.24</v>
          </cell>
          <cell r="H3714">
            <v>-0.08</v>
          </cell>
          <cell r="I3714">
            <v>0.17</v>
          </cell>
          <cell r="J3714">
            <v>0.83</v>
          </cell>
          <cell r="K3714">
            <v>1634.8</v>
          </cell>
          <cell r="L3714">
            <v>0</v>
          </cell>
          <cell r="M3714">
            <v>1634.8</v>
          </cell>
          <cell r="N3714">
            <v>0</v>
          </cell>
        </row>
        <row r="3715">
          <cell r="A3715" t="str">
            <v>GF1.830NO_thin165</v>
          </cell>
          <cell r="B3715" t="str">
            <v xml:space="preserve">GF </v>
          </cell>
          <cell r="C3715">
            <v>1.8</v>
          </cell>
          <cell r="D3715">
            <v>30</v>
          </cell>
          <cell r="E3715" t="str">
            <v>NO_thin</v>
          </cell>
          <cell r="F3715" t="str">
            <v>165-170</v>
          </cell>
          <cell r="G3715">
            <v>0.15</v>
          </cell>
          <cell r="H3715">
            <v>-7.0000000000000007E-2</v>
          </cell>
          <cell r="I3715">
            <v>0.08</v>
          </cell>
          <cell r="J3715">
            <v>0.4</v>
          </cell>
          <cell r="K3715">
            <v>1635.2</v>
          </cell>
          <cell r="L3715">
            <v>0</v>
          </cell>
          <cell r="M3715">
            <v>1635.2</v>
          </cell>
          <cell r="N3715">
            <v>0</v>
          </cell>
        </row>
        <row r="3716">
          <cell r="A3716" t="str">
            <v>GF1.830NO_thin170</v>
          </cell>
          <cell r="B3716" t="str">
            <v xml:space="preserve">GF </v>
          </cell>
          <cell r="C3716">
            <v>1.8</v>
          </cell>
          <cell r="D3716">
            <v>30</v>
          </cell>
          <cell r="E3716" t="str">
            <v>NO_thin</v>
          </cell>
          <cell r="F3716" t="str">
            <v>170-175</v>
          </cell>
          <cell r="G3716">
            <v>0.1</v>
          </cell>
          <cell r="H3716">
            <v>-0.05</v>
          </cell>
          <cell r="I3716">
            <v>0.05</v>
          </cell>
          <cell r="J3716">
            <v>0.23</v>
          </cell>
          <cell r="K3716">
            <v>1635.43</v>
          </cell>
          <cell r="L3716">
            <v>0</v>
          </cell>
          <cell r="M3716">
            <v>1635.43</v>
          </cell>
          <cell r="N3716">
            <v>0</v>
          </cell>
        </row>
        <row r="3717">
          <cell r="A3717" t="str">
            <v>GF1.830NO_thin175</v>
          </cell>
          <cell r="B3717" t="str">
            <v xml:space="preserve">GF </v>
          </cell>
          <cell r="C3717">
            <v>1.8</v>
          </cell>
          <cell r="D3717">
            <v>30</v>
          </cell>
          <cell r="E3717" t="str">
            <v>NO_thin</v>
          </cell>
          <cell r="F3717" t="str">
            <v>175-180</v>
          </cell>
          <cell r="G3717">
            <v>0.13</v>
          </cell>
          <cell r="H3717">
            <v>-0.04</v>
          </cell>
          <cell r="I3717">
            <v>0.09</v>
          </cell>
          <cell r="J3717">
            <v>0.43</v>
          </cell>
          <cell r="K3717">
            <v>1635.86</v>
          </cell>
          <cell r="L3717">
            <v>0</v>
          </cell>
          <cell r="M3717">
            <v>1635.86</v>
          </cell>
          <cell r="N3717">
            <v>0</v>
          </cell>
        </row>
        <row r="3718">
          <cell r="A3718" t="str">
            <v>GF1.830NO_thin180</v>
          </cell>
          <cell r="B3718" t="str">
            <v xml:space="preserve">GF </v>
          </cell>
          <cell r="C3718">
            <v>1.8</v>
          </cell>
          <cell r="D3718">
            <v>30</v>
          </cell>
          <cell r="E3718" t="str">
            <v>NO_thin</v>
          </cell>
          <cell r="F3718" t="str">
            <v>180-185</v>
          </cell>
          <cell r="G3718">
            <v>0.09</v>
          </cell>
          <cell r="H3718">
            <v>-0.04</v>
          </cell>
          <cell r="I3718">
            <v>0.05</v>
          </cell>
          <cell r="J3718">
            <v>0.27</v>
          </cell>
          <cell r="K3718">
            <v>1636.13</v>
          </cell>
          <cell r="L3718">
            <v>0</v>
          </cell>
          <cell r="M3718">
            <v>1636.13</v>
          </cell>
          <cell r="N3718">
            <v>0</v>
          </cell>
        </row>
        <row r="3719">
          <cell r="A3719" t="str">
            <v>GF1.830NO_thin185</v>
          </cell>
          <cell r="B3719" t="str">
            <v xml:space="preserve">GF </v>
          </cell>
          <cell r="C3719">
            <v>1.8</v>
          </cell>
          <cell r="D3719">
            <v>30</v>
          </cell>
          <cell r="E3719" t="str">
            <v>NO_thin</v>
          </cell>
          <cell r="F3719" t="str">
            <v>185-190</v>
          </cell>
          <cell r="G3719">
            <v>0.09</v>
          </cell>
          <cell r="H3719">
            <v>-0.03</v>
          </cell>
          <cell r="I3719">
            <v>0.06</v>
          </cell>
          <cell r="J3719">
            <v>0.28999999999999998</v>
          </cell>
          <cell r="K3719">
            <v>1636.42</v>
          </cell>
          <cell r="L3719">
            <v>0</v>
          </cell>
          <cell r="M3719">
            <v>1636.42</v>
          </cell>
          <cell r="N3719">
            <v>0</v>
          </cell>
        </row>
        <row r="3720">
          <cell r="A3720" t="str">
            <v>GF1.830NO_thin190</v>
          </cell>
          <cell r="B3720" t="str">
            <v xml:space="preserve">GF </v>
          </cell>
          <cell r="C3720">
            <v>1.8</v>
          </cell>
          <cell r="D3720">
            <v>30</v>
          </cell>
          <cell r="E3720" t="str">
            <v>NO_thin</v>
          </cell>
          <cell r="F3720" t="str">
            <v>190-195</v>
          </cell>
          <cell r="G3720">
            <v>7.0000000000000007E-2</v>
          </cell>
          <cell r="H3720">
            <v>-0.03</v>
          </cell>
          <cell r="I3720">
            <v>0.05</v>
          </cell>
          <cell r="J3720">
            <v>0.23</v>
          </cell>
          <cell r="K3720">
            <v>1636.66</v>
          </cell>
          <cell r="L3720">
            <v>0</v>
          </cell>
          <cell r="M3720">
            <v>1636.66</v>
          </cell>
          <cell r="N3720">
            <v>0</v>
          </cell>
        </row>
        <row r="3721">
          <cell r="A3721" t="str">
            <v>GF1.830NO_thin195</v>
          </cell>
          <cell r="B3721" t="str">
            <v xml:space="preserve">GF </v>
          </cell>
          <cell r="C3721">
            <v>1.8</v>
          </cell>
          <cell r="D3721">
            <v>30</v>
          </cell>
          <cell r="E3721" t="str">
            <v>NO_thin</v>
          </cell>
          <cell r="F3721" t="str">
            <v>195-200</v>
          </cell>
          <cell r="G3721">
            <v>0.04</v>
          </cell>
          <cell r="H3721">
            <v>-0.02</v>
          </cell>
          <cell r="I3721">
            <v>0.02</v>
          </cell>
          <cell r="J3721">
            <v>0.08</v>
          </cell>
          <cell r="K3721">
            <v>1636.74</v>
          </cell>
          <cell r="L3721">
            <v>0</v>
          </cell>
          <cell r="M3721">
            <v>1636.74</v>
          </cell>
          <cell r="N3721">
            <v>0</v>
          </cell>
        </row>
        <row r="3722">
          <cell r="A3722" t="str">
            <v>GF1.830Thinned000</v>
          </cell>
          <cell r="B3722" t="str">
            <v xml:space="preserve">GF </v>
          </cell>
          <cell r="C3722">
            <v>1.8</v>
          </cell>
          <cell r="D3722">
            <v>30</v>
          </cell>
          <cell r="E3722" t="str">
            <v>Thinned</v>
          </cell>
          <cell r="F3722" t="str">
            <v xml:space="preserve">  0-5</v>
          </cell>
          <cell r="G3722">
            <v>2.41</v>
          </cell>
          <cell r="H3722">
            <v>1.33</v>
          </cell>
          <cell r="I3722">
            <v>3.73</v>
          </cell>
          <cell r="J3722">
            <v>18.66</v>
          </cell>
          <cell r="K3722">
            <v>18.66</v>
          </cell>
          <cell r="L3722">
            <v>0</v>
          </cell>
          <cell r="M3722">
            <v>18.66</v>
          </cell>
          <cell r="N3722">
            <v>0</v>
          </cell>
        </row>
        <row r="3723">
          <cell r="A3723" t="str">
            <v>GF1.830Thinned005</v>
          </cell>
          <cell r="B3723" t="str">
            <v xml:space="preserve">GF </v>
          </cell>
          <cell r="C3723">
            <v>1.8</v>
          </cell>
          <cell r="D3723">
            <v>30</v>
          </cell>
          <cell r="E3723" t="str">
            <v>Thinned</v>
          </cell>
          <cell r="F3723" t="str">
            <v xml:space="preserve">  5-10</v>
          </cell>
          <cell r="G3723">
            <v>7.34</v>
          </cell>
          <cell r="H3723">
            <v>1.63</v>
          </cell>
          <cell r="I3723">
            <v>8.98</v>
          </cell>
          <cell r="J3723">
            <v>44.89</v>
          </cell>
          <cell r="K3723">
            <v>63.55</v>
          </cell>
          <cell r="L3723">
            <v>0</v>
          </cell>
          <cell r="M3723">
            <v>63.55</v>
          </cell>
          <cell r="N3723">
            <v>0</v>
          </cell>
        </row>
        <row r="3724">
          <cell r="A3724" t="str">
            <v>GF1.830Thinned010</v>
          </cell>
          <cell r="B3724" t="str">
            <v xml:space="preserve">GF </v>
          </cell>
          <cell r="C3724">
            <v>1.8</v>
          </cell>
          <cell r="D3724">
            <v>30</v>
          </cell>
          <cell r="E3724" t="str">
            <v>Thinned</v>
          </cell>
          <cell r="F3724" t="str">
            <v xml:space="preserve"> 10-15</v>
          </cell>
          <cell r="G3724">
            <v>22.16</v>
          </cell>
          <cell r="H3724">
            <v>1.99</v>
          </cell>
          <cell r="I3724">
            <v>24.14</v>
          </cell>
          <cell r="J3724">
            <v>120.71</v>
          </cell>
          <cell r="K3724">
            <v>184.26</v>
          </cell>
          <cell r="L3724">
            <v>0</v>
          </cell>
          <cell r="M3724">
            <v>184.26</v>
          </cell>
          <cell r="N3724">
            <v>0</v>
          </cell>
        </row>
        <row r="3725">
          <cell r="A3725" t="str">
            <v>GF1.830Thinned015</v>
          </cell>
          <cell r="B3725" t="str">
            <v xml:space="preserve">GF </v>
          </cell>
          <cell r="C3725">
            <v>1.8</v>
          </cell>
          <cell r="D3725">
            <v>30</v>
          </cell>
          <cell r="E3725" t="str">
            <v>Thinned</v>
          </cell>
          <cell r="F3725" t="str">
            <v xml:space="preserve"> 15-20</v>
          </cell>
          <cell r="G3725">
            <v>6.04</v>
          </cell>
          <cell r="H3725">
            <v>11.69</v>
          </cell>
          <cell r="I3725">
            <v>17.739999999999998</v>
          </cell>
          <cell r="J3725">
            <v>88.68</v>
          </cell>
          <cell r="K3725">
            <v>272.94</v>
          </cell>
          <cell r="L3725">
            <v>-0.34</v>
          </cell>
          <cell r="M3725">
            <v>272.60000000000002</v>
          </cell>
          <cell r="N3725">
            <v>19.829999999999998</v>
          </cell>
        </row>
        <row r="3726">
          <cell r="A3726" t="str">
            <v>GF1.830Thinned020</v>
          </cell>
          <cell r="B3726" t="str">
            <v xml:space="preserve">GF </v>
          </cell>
          <cell r="C3726">
            <v>1.8</v>
          </cell>
          <cell r="D3726">
            <v>30</v>
          </cell>
          <cell r="E3726" t="str">
            <v>Thinned</v>
          </cell>
          <cell r="F3726" t="str">
            <v xml:space="preserve"> 20-25</v>
          </cell>
          <cell r="G3726">
            <v>14.34</v>
          </cell>
          <cell r="H3726">
            <v>0.47</v>
          </cell>
          <cell r="I3726">
            <v>14.82</v>
          </cell>
          <cell r="J3726">
            <v>74.08</v>
          </cell>
          <cell r="K3726">
            <v>347.01</v>
          </cell>
          <cell r="L3726">
            <v>-0.62</v>
          </cell>
          <cell r="M3726">
            <v>346.39</v>
          </cell>
          <cell r="N3726">
            <v>15.94</v>
          </cell>
        </row>
        <row r="3727">
          <cell r="A3727" t="str">
            <v>GF1.830Thinned025</v>
          </cell>
          <cell r="B3727" t="str">
            <v xml:space="preserve">GF </v>
          </cell>
          <cell r="C3727">
            <v>1.8</v>
          </cell>
          <cell r="D3727">
            <v>30</v>
          </cell>
          <cell r="E3727" t="str">
            <v>Thinned</v>
          </cell>
          <cell r="F3727" t="str">
            <v xml:space="preserve"> 25-30</v>
          </cell>
          <cell r="G3727">
            <v>17.989999999999998</v>
          </cell>
          <cell r="H3727">
            <v>1.9</v>
          </cell>
          <cell r="I3727">
            <v>19.89</v>
          </cell>
          <cell r="J3727">
            <v>99.43</v>
          </cell>
          <cell r="K3727">
            <v>446.45</v>
          </cell>
          <cell r="L3727">
            <v>-2.56</v>
          </cell>
          <cell r="M3727">
            <v>443.89</v>
          </cell>
          <cell r="N3727">
            <v>11.03</v>
          </cell>
        </row>
        <row r="3728">
          <cell r="A3728" t="str">
            <v>GF1.830Thinned030</v>
          </cell>
          <cell r="B3728" t="str">
            <v xml:space="preserve">GF </v>
          </cell>
          <cell r="C3728">
            <v>1.8</v>
          </cell>
          <cell r="D3728">
            <v>30</v>
          </cell>
          <cell r="E3728" t="str">
            <v>Thinned</v>
          </cell>
          <cell r="F3728" t="str">
            <v xml:space="preserve"> 30-35</v>
          </cell>
          <cell r="G3728">
            <v>17.27</v>
          </cell>
          <cell r="H3728">
            <v>2.61</v>
          </cell>
          <cell r="I3728">
            <v>19.88</v>
          </cell>
          <cell r="J3728">
            <v>99.39</v>
          </cell>
          <cell r="K3728">
            <v>545.83000000000004</v>
          </cell>
          <cell r="L3728">
            <v>-4.4800000000000004</v>
          </cell>
          <cell r="M3728">
            <v>541.35</v>
          </cell>
          <cell r="N3728">
            <v>10.88</v>
          </cell>
        </row>
        <row r="3729">
          <cell r="A3729" t="str">
            <v>GF1.830Thinned035</v>
          </cell>
          <cell r="B3729" t="str">
            <v xml:space="preserve">GF </v>
          </cell>
          <cell r="C3729">
            <v>1.8</v>
          </cell>
          <cell r="D3729">
            <v>30</v>
          </cell>
          <cell r="E3729" t="str">
            <v>Thinned</v>
          </cell>
          <cell r="F3729" t="str">
            <v xml:space="preserve"> 35-40</v>
          </cell>
          <cell r="G3729">
            <v>15.46</v>
          </cell>
          <cell r="H3729">
            <v>1.1299999999999999</v>
          </cell>
          <cell r="I3729">
            <v>16.59</v>
          </cell>
          <cell r="J3729">
            <v>82.93</v>
          </cell>
          <cell r="K3729">
            <v>628.76</v>
          </cell>
          <cell r="L3729">
            <v>-6.47</v>
          </cell>
          <cell r="M3729">
            <v>622.29</v>
          </cell>
          <cell r="N3729">
            <v>11.31</v>
          </cell>
        </row>
        <row r="3730">
          <cell r="A3730" t="str">
            <v>GF1.830Thinned040</v>
          </cell>
          <cell r="B3730" t="str">
            <v xml:space="preserve">GF </v>
          </cell>
          <cell r="C3730">
            <v>1.8</v>
          </cell>
          <cell r="D3730">
            <v>30</v>
          </cell>
          <cell r="E3730" t="str">
            <v>Thinned</v>
          </cell>
          <cell r="F3730" t="str">
            <v xml:space="preserve"> 40-45</v>
          </cell>
          <cell r="G3730">
            <v>15.46</v>
          </cell>
          <cell r="H3730">
            <v>-0.51</v>
          </cell>
          <cell r="I3730">
            <v>14.95</v>
          </cell>
          <cell r="J3730">
            <v>74.73</v>
          </cell>
          <cell r="K3730">
            <v>703.5</v>
          </cell>
          <cell r="L3730">
            <v>-8.1</v>
          </cell>
          <cell r="M3730">
            <v>695.4</v>
          </cell>
          <cell r="N3730">
            <v>9.31</v>
          </cell>
        </row>
        <row r="3731">
          <cell r="A3731" t="str">
            <v>GF1.830Thinned045</v>
          </cell>
          <cell r="B3731" t="str">
            <v xml:space="preserve">GF </v>
          </cell>
          <cell r="C3731">
            <v>1.8</v>
          </cell>
          <cell r="D3731">
            <v>30</v>
          </cell>
          <cell r="E3731" t="str">
            <v>Thinned</v>
          </cell>
          <cell r="F3731" t="str">
            <v xml:space="preserve"> 45-50</v>
          </cell>
          <cell r="G3731">
            <v>15.08</v>
          </cell>
          <cell r="H3731">
            <v>-1</v>
          </cell>
          <cell r="I3731">
            <v>14.08</v>
          </cell>
          <cell r="J3731">
            <v>70.39</v>
          </cell>
          <cell r="K3731">
            <v>773.89</v>
          </cell>
          <cell r="L3731">
            <v>-9.49</v>
          </cell>
          <cell r="M3731">
            <v>764.4</v>
          </cell>
          <cell r="N3731">
            <v>7.85</v>
          </cell>
        </row>
        <row r="3732">
          <cell r="A3732" t="str">
            <v>GF1.830Thinned050</v>
          </cell>
          <cell r="B3732" t="str">
            <v xml:space="preserve">GF </v>
          </cell>
          <cell r="C3732">
            <v>1.8</v>
          </cell>
          <cell r="D3732">
            <v>30</v>
          </cell>
          <cell r="E3732" t="str">
            <v>Thinned</v>
          </cell>
          <cell r="F3732" t="str">
            <v xml:space="preserve"> 50-55</v>
          </cell>
          <cell r="G3732">
            <v>13.42</v>
          </cell>
          <cell r="H3732">
            <v>-0.91</v>
          </cell>
          <cell r="I3732">
            <v>12.51</v>
          </cell>
          <cell r="J3732">
            <v>62.54</v>
          </cell>
          <cell r="K3732">
            <v>836.43</v>
          </cell>
          <cell r="L3732">
            <v>-10.7</v>
          </cell>
          <cell r="M3732">
            <v>825.7299999999999</v>
          </cell>
          <cell r="N3732">
            <v>6.89</v>
          </cell>
        </row>
        <row r="3733">
          <cell r="A3733" t="str">
            <v>GF1.830Thinned055</v>
          </cell>
          <cell r="B3733" t="str">
            <v xml:space="preserve">GF </v>
          </cell>
          <cell r="C3733">
            <v>1.8</v>
          </cell>
          <cell r="D3733">
            <v>30</v>
          </cell>
          <cell r="E3733" t="str">
            <v>Thinned</v>
          </cell>
          <cell r="F3733" t="str">
            <v xml:space="preserve"> 55-60</v>
          </cell>
          <cell r="G3733">
            <v>11.81</v>
          </cell>
          <cell r="H3733">
            <v>-0.68</v>
          </cell>
          <cell r="I3733">
            <v>11.13</v>
          </cell>
          <cell r="J3733">
            <v>55.65</v>
          </cell>
          <cell r="K3733">
            <v>892.08</v>
          </cell>
          <cell r="L3733">
            <v>-11.78</v>
          </cell>
          <cell r="M3733">
            <v>880.30000000000007</v>
          </cell>
          <cell r="N3733">
            <v>6.11</v>
          </cell>
        </row>
        <row r="3734">
          <cell r="A3734" t="str">
            <v>GF1.830Thinned060</v>
          </cell>
          <cell r="B3734" t="str">
            <v xml:space="preserve">GF </v>
          </cell>
          <cell r="C3734">
            <v>1.8</v>
          </cell>
          <cell r="D3734">
            <v>30</v>
          </cell>
          <cell r="E3734" t="str">
            <v>Thinned</v>
          </cell>
          <cell r="F3734" t="str">
            <v xml:space="preserve"> 60-65</v>
          </cell>
          <cell r="G3734">
            <v>10.199999999999999</v>
          </cell>
          <cell r="H3734">
            <v>-0.49</v>
          </cell>
          <cell r="I3734">
            <v>9.7100000000000009</v>
          </cell>
          <cell r="J3734">
            <v>48.55</v>
          </cell>
          <cell r="K3734">
            <v>940.63</v>
          </cell>
          <cell r="L3734">
            <v>-12.74</v>
          </cell>
          <cell r="M3734">
            <v>927.89</v>
          </cell>
          <cell r="N3734">
            <v>5.47</v>
          </cell>
        </row>
        <row r="3735">
          <cell r="A3735" t="str">
            <v>GF1.830Thinned065</v>
          </cell>
          <cell r="B3735" t="str">
            <v xml:space="preserve">GF </v>
          </cell>
          <cell r="C3735">
            <v>1.8</v>
          </cell>
          <cell r="D3735">
            <v>30</v>
          </cell>
          <cell r="E3735" t="str">
            <v>Thinned</v>
          </cell>
          <cell r="F3735" t="str">
            <v xml:space="preserve"> 65-70</v>
          </cell>
          <cell r="G3735">
            <v>8.1999999999999993</v>
          </cell>
          <cell r="H3735">
            <v>-0.5</v>
          </cell>
          <cell r="I3735">
            <v>7.7</v>
          </cell>
          <cell r="J3735">
            <v>38.49</v>
          </cell>
          <cell r="K3735">
            <v>979.13</v>
          </cell>
          <cell r="L3735">
            <v>-13.6</v>
          </cell>
          <cell r="M3735">
            <v>965.53</v>
          </cell>
          <cell r="N3735">
            <v>4.8899999999999997</v>
          </cell>
        </row>
        <row r="3736">
          <cell r="A3736" t="str">
            <v>GF1.830Thinned070</v>
          </cell>
          <cell r="B3736" t="str">
            <v xml:space="preserve">GF </v>
          </cell>
          <cell r="C3736">
            <v>1.8</v>
          </cell>
          <cell r="D3736">
            <v>30</v>
          </cell>
          <cell r="E3736" t="str">
            <v>Thinned</v>
          </cell>
          <cell r="F3736" t="str">
            <v xml:space="preserve"> 70-75</v>
          </cell>
          <cell r="G3736">
            <v>6.29</v>
          </cell>
          <cell r="H3736">
            <v>-0.52</v>
          </cell>
          <cell r="I3736">
            <v>5.77</v>
          </cell>
          <cell r="J3736">
            <v>28.87</v>
          </cell>
          <cell r="K3736">
            <v>1008</v>
          </cell>
          <cell r="L3736">
            <v>-14.37</v>
          </cell>
          <cell r="M3736">
            <v>993.63</v>
          </cell>
          <cell r="N3736">
            <v>4.37</v>
          </cell>
        </row>
        <row r="3737">
          <cell r="A3737" t="str">
            <v>GF1.830Thinned075</v>
          </cell>
          <cell r="B3737" t="str">
            <v xml:space="preserve">GF </v>
          </cell>
          <cell r="C3737">
            <v>1.8</v>
          </cell>
          <cell r="D3737">
            <v>30</v>
          </cell>
          <cell r="E3737" t="str">
            <v>Thinned</v>
          </cell>
          <cell r="F3737" t="str">
            <v xml:space="preserve"> 75-80</v>
          </cell>
          <cell r="G3737">
            <v>4.3499999999999996</v>
          </cell>
          <cell r="H3737">
            <v>-0.53</v>
          </cell>
          <cell r="I3737">
            <v>3.82</v>
          </cell>
          <cell r="J3737">
            <v>19.100000000000001</v>
          </cell>
          <cell r="K3737">
            <v>1027.0999999999999</v>
          </cell>
          <cell r="L3737">
            <v>-15.05</v>
          </cell>
          <cell r="M3737">
            <v>1012.05</v>
          </cell>
          <cell r="N3737">
            <v>3.88</v>
          </cell>
        </row>
        <row r="3738">
          <cell r="A3738" t="str">
            <v>GF1.830Thinned080</v>
          </cell>
          <cell r="B3738" t="str">
            <v xml:space="preserve">GF </v>
          </cell>
          <cell r="C3738">
            <v>1.8</v>
          </cell>
          <cell r="D3738">
            <v>30</v>
          </cell>
          <cell r="E3738" t="str">
            <v>Thinned</v>
          </cell>
          <cell r="F3738" t="str">
            <v xml:space="preserve"> 80-85</v>
          </cell>
          <cell r="G3738">
            <v>3.39</v>
          </cell>
          <cell r="H3738">
            <v>-0.56999999999999995</v>
          </cell>
          <cell r="I3738">
            <v>2.82</v>
          </cell>
          <cell r="J3738">
            <v>14.09</v>
          </cell>
          <cell r="K3738">
            <v>1041.19</v>
          </cell>
          <cell r="L3738">
            <v>-15.66</v>
          </cell>
          <cell r="M3738">
            <v>1025.53</v>
          </cell>
          <cell r="N3738">
            <v>3.44</v>
          </cell>
        </row>
        <row r="3739">
          <cell r="A3739" t="str">
            <v>GF1.830Thinned085</v>
          </cell>
          <cell r="B3739" t="str">
            <v xml:space="preserve">GF </v>
          </cell>
          <cell r="C3739">
            <v>1.8</v>
          </cell>
          <cell r="D3739">
            <v>30</v>
          </cell>
          <cell r="E3739" t="str">
            <v>Thinned</v>
          </cell>
          <cell r="F3739" t="str">
            <v xml:space="preserve"> 85-90</v>
          </cell>
          <cell r="G3739">
            <v>2.46</v>
          </cell>
          <cell r="H3739">
            <v>-0.52</v>
          </cell>
          <cell r="I3739">
            <v>1.94</v>
          </cell>
          <cell r="J3739">
            <v>9.6999999999999993</v>
          </cell>
          <cell r="K3739">
            <v>1050.8900000000001</v>
          </cell>
          <cell r="L3739">
            <v>-16.2</v>
          </cell>
          <cell r="M3739">
            <v>1034.69</v>
          </cell>
          <cell r="N3739">
            <v>3.05</v>
          </cell>
        </row>
        <row r="3740">
          <cell r="A3740" t="str">
            <v>GF1.830Thinned090</v>
          </cell>
          <cell r="B3740" t="str">
            <v xml:space="preserve">GF </v>
          </cell>
          <cell r="C3740">
            <v>1.8</v>
          </cell>
          <cell r="D3740">
            <v>30</v>
          </cell>
          <cell r="E3740" t="str">
            <v>Thinned</v>
          </cell>
          <cell r="F3740" t="str">
            <v xml:space="preserve"> 90-95</v>
          </cell>
          <cell r="G3740">
            <v>1.66</v>
          </cell>
          <cell r="H3740">
            <v>-0.49</v>
          </cell>
          <cell r="I3740">
            <v>1.1599999999999999</v>
          </cell>
          <cell r="J3740">
            <v>5.82</v>
          </cell>
          <cell r="K3740">
            <v>1056.71</v>
          </cell>
          <cell r="L3740">
            <v>-16.670000000000002</v>
          </cell>
          <cell r="M3740">
            <v>1040.04</v>
          </cell>
          <cell r="N3740">
            <v>2.71</v>
          </cell>
        </row>
        <row r="3741">
          <cell r="A3741" t="str">
            <v>GF1.830Thinned095</v>
          </cell>
          <cell r="B3741" t="str">
            <v xml:space="preserve">GF </v>
          </cell>
          <cell r="C3741">
            <v>1.8</v>
          </cell>
          <cell r="D3741">
            <v>30</v>
          </cell>
          <cell r="E3741" t="str">
            <v>Thinned</v>
          </cell>
          <cell r="F3741" t="str">
            <v xml:space="preserve"> 95-100</v>
          </cell>
          <cell r="G3741">
            <v>1.1399999999999999</v>
          </cell>
          <cell r="H3741">
            <v>-0.46</v>
          </cell>
          <cell r="I3741">
            <v>0.68</v>
          </cell>
          <cell r="J3741">
            <v>3.41</v>
          </cell>
          <cell r="K3741">
            <v>1060.1199999999999</v>
          </cell>
          <cell r="L3741">
            <v>-17.100000000000001</v>
          </cell>
          <cell r="M3741">
            <v>1043.02</v>
          </cell>
          <cell r="N3741">
            <v>2.41</v>
          </cell>
        </row>
        <row r="3742">
          <cell r="A3742" t="str">
            <v>GF1.830Thinned100</v>
          </cell>
          <cell r="B3742" t="str">
            <v xml:space="preserve">GF </v>
          </cell>
          <cell r="C3742">
            <v>1.8</v>
          </cell>
          <cell r="D3742">
            <v>30</v>
          </cell>
          <cell r="E3742" t="str">
            <v>Thinned</v>
          </cell>
          <cell r="F3742" t="str">
            <v>100-105</v>
          </cell>
          <cell r="G3742">
            <v>0.62</v>
          </cell>
          <cell r="H3742">
            <v>-0.43</v>
          </cell>
          <cell r="I3742">
            <v>0.19</v>
          </cell>
          <cell r="J3742">
            <v>0.96</v>
          </cell>
          <cell r="K3742">
            <v>1061.07</v>
          </cell>
          <cell r="L3742">
            <v>-17.47</v>
          </cell>
          <cell r="M3742">
            <v>1043.5999999999999</v>
          </cell>
          <cell r="N3742">
            <v>2.13</v>
          </cell>
        </row>
        <row r="3743">
          <cell r="A3743" t="str">
            <v>GF1.830Thinned105</v>
          </cell>
          <cell r="B3743" t="str">
            <v xml:space="preserve">GF </v>
          </cell>
          <cell r="C3743">
            <v>1.8</v>
          </cell>
          <cell r="D3743">
            <v>30</v>
          </cell>
          <cell r="E3743" t="str">
            <v>Thinned</v>
          </cell>
          <cell r="F3743" t="str">
            <v>105-110</v>
          </cell>
          <cell r="G3743">
            <v>0.34</v>
          </cell>
          <cell r="H3743">
            <v>-0.4</v>
          </cell>
          <cell r="I3743">
            <v>-0.06</v>
          </cell>
          <cell r="J3743">
            <v>-0.28999999999999998</v>
          </cell>
          <cell r="K3743">
            <v>1060.78</v>
          </cell>
          <cell r="L3743">
            <v>-17.809999999999999</v>
          </cell>
          <cell r="M3743">
            <v>1042.97</v>
          </cell>
          <cell r="N3743">
            <v>1.9</v>
          </cell>
        </row>
        <row r="3744">
          <cell r="A3744" t="str">
            <v>GF1.830Thinned110</v>
          </cell>
          <cell r="B3744" t="str">
            <v xml:space="preserve">GF </v>
          </cell>
          <cell r="C3744">
            <v>1.8</v>
          </cell>
          <cell r="D3744">
            <v>30</v>
          </cell>
          <cell r="E3744" t="str">
            <v>Thinned</v>
          </cell>
          <cell r="F3744" t="str">
            <v>110-115</v>
          </cell>
          <cell r="G3744">
            <v>0.05</v>
          </cell>
          <cell r="H3744">
            <v>-0.37</v>
          </cell>
          <cell r="I3744">
            <v>-0.32</v>
          </cell>
          <cell r="J3744">
            <v>-1.6</v>
          </cell>
          <cell r="K3744">
            <v>1059.18</v>
          </cell>
          <cell r="L3744">
            <v>-18.100000000000001</v>
          </cell>
          <cell r="M3744">
            <v>1041.0800000000002</v>
          </cell>
          <cell r="N3744">
            <v>1.68</v>
          </cell>
        </row>
        <row r="3745">
          <cell r="A3745" t="str">
            <v>GF1.830Thinned115</v>
          </cell>
          <cell r="B3745" t="str">
            <v xml:space="preserve">GF </v>
          </cell>
          <cell r="C3745">
            <v>1.8</v>
          </cell>
          <cell r="D3745">
            <v>30</v>
          </cell>
          <cell r="E3745" t="str">
            <v>Thinned</v>
          </cell>
          <cell r="F3745" t="str">
            <v>115-120</v>
          </cell>
          <cell r="G3745">
            <v>-0.17</v>
          </cell>
          <cell r="H3745">
            <v>-0.34</v>
          </cell>
          <cell r="I3745">
            <v>-0.5</v>
          </cell>
          <cell r="J3745">
            <v>-2.5099999999999998</v>
          </cell>
          <cell r="K3745">
            <v>1056.6600000000001</v>
          </cell>
          <cell r="L3745">
            <v>-18.37</v>
          </cell>
          <cell r="M3745">
            <v>1038.2900000000002</v>
          </cell>
          <cell r="N3745">
            <v>1.49</v>
          </cell>
        </row>
        <row r="3746">
          <cell r="A3746" t="str">
            <v>GF1.830Thinned120</v>
          </cell>
          <cell r="B3746" t="str">
            <v xml:space="preserve">GF </v>
          </cell>
          <cell r="C3746">
            <v>1.8</v>
          </cell>
          <cell r="D3746">
            <v>30</v>
          </cell>
          <cell r="E3746" t="str">
            <v>Thinned</v>
          </cell>
          <cell r="F3746" t="str">
            <v>120-125</v>
          </cell>
          <cell r="G3746">
            <v>-0.26</v>
          </cell>
          <cell r="H3746">
            <v>-0.31</v>
          </cell>
          <cell r="I3746">
            <v>-0.56999999999999995</v>
          </cell>
          <cell r="J3746">
            <v>-2.85</v>
          </cell>
          <cell r="K3746">
            <v>1053.82</v>
          </cell>
          <cell r="L3746">
            <v>-18.600000000000001</v>
          </cell>
          <cell r="M3746">
            <v>1035.22</v>
          </cell>
          <cell r="N3746">
            <v>1.33</v>
          </cell>
        </row>
        <row r="3747">
          <cell r="A3747" t="str">
            <v>GF1.830Thinned125</v>
          </cell>
          <cell r="B3747" t="str">
            <v xml:space="preserve">GF </v>
          </cell>
          <cell r="C3747">
            <v>1.8</v>
          </cell>
          <cell r="D3747">
            <v>30</v>
          </cell>
          <cell r="E3747" t="str">
            <v>Thinned</v>
          </cell>
          <cell r="F3747" t="str">
            <v>125-130</v>
          </cell>
          <cell r="G3747">
            <v>-0.38</v>
          </cell>
          <cell r="H3747">
            <v>-0.28000000000000003</v>
          </cell>
          <cell r="I3747">
            <v>-0.66</v>
          </cell>
          <cell r="J3747">
            <v>-3.31</v>
          </cell>
          <cell r="K3747">
            <v>1050.51</v>
          </cell>
          <cell r="L3747">
            <v>-18.809999999999999</v>
          </cell>
          <cell r="M3747">
            <v>1031.7</v>
          </cell>
          <cell r="N3747">
            <v>1.18</v>
          </cell>
        </row>
        <row r="3748">
          <cell r="A3748" t="str">
            <v>GF1.830Thinned130</v>
          </cell>
          <cell r="B3748" t="str">
            <v xml:space="preserve">GF </v>
          </cell>
          <cell r="C3748">
            <v>1.8</v>
          </cell>
          <cell r="D3748">
            <v>30</v>
          </cell>
          <cell r="E3748" t="str">
            <v>Thinned</v>
          </cell>
          <cell r="F3748" t="str">
            <v>130-135</v>
          </cell>
          <cell r="G3748">
            <v>-0.44</v>
          </cell>
          <cell r="H3748">
            <v>-0.25</v>
          </cell>
          <cell r="I3748">
            <v>-0.69</v>
          </cell>
          <cell r="J3748">
            <v>-3.47</v>
          </cell>
          <cell r="K3748">
            <v>1047.04</v>
          </cell>
          <cell r="L3748">
            <v>-18.989999999999998</v>
          </cell>
          <cell r="M3748">
            <v>1028.05</v>
          </cell>
          <cell r="N3748">
            <v>1.05</v>
          </cell>
        </row>
        <row r="3749">
          <cell r="A3749" t="str">
            <v>GF1.830Thinned135</v>
          </cell>
          <cell r="B3749" t="str">
            <v xml:space="preserve">GF </v>
          </cell>
          <cell r="C3749">
            <v>1.8</v>
          </cell>
          <cell r="D3749">
            <v>30</v>
          </cell>
          <cell r="E3749" t="str">
            <v>Thinned</v>
          </cell>
          <cell r="F3749" t="str">
            <v>135-140</v>
          </cell>
          <cell r="G3749">
            <v>-0.5</v>
          </cell>
          <cell r="H3749">
            <v>-0.23</v>
          </cell>
          <cell r="I3749">
            <v>-0.73</v>
          </cell>
          <cell r="J3749">
            <v>-3.67</v>
          </cell>
          <cell r="K3749">
            <v>1043.3699999999999</v>
          </cell>
          <cell r="L3749">
            <v>-19.149999999999999</v>
          </cell>
          <cell r="M3749">
            <v>1024.2199999999998</v>
          </cell>
          <cell r="N3749">
            <v>0.93</v>
          </cell>
        </row>
        <row r="3750">
          <cell r="A3750" t="str">
            <v>GF1.830Thinned140</v>
          </cell>
          <cell r="B3750" t="str">
            <v xml:space="preserve">GF </v>
          </cell>
          <cell r="C3750">
            <v>1.8</v>
          </cell>
          <cell r="D3750">
            <v>30</v>
          </cell>
          <cell r="E3750" t="str">
            <v>Thinned</v>
          </cell>
          <cell r="F3750" t="str">
            <v>140-145</v>
          </cell>
          <cell r="G3750">
            <v>-0.47</v>
          </cell>
          <cell r="H3750">
            <v>-0.21</v>
          </cell>
          <cell r="I3750">
            <v>-0.67</v>
          </cell>
          <cell r="J3750">
            <v>-3.37</v>
          </cell>
          <cell r="K3750">
            <v>1040</v>
          </cell>
          <cell r="L3750">
            <v>-19.3</v>
          </cell>
          <cell r="M3750">
            <v>1020.7</v>
          </cell>
          <cell r="N3750">
            <v>0.83</v>
          </cell>
        </row>
        <row r="3751">
          <cell r="A3751" t="str">
            <v>GF1.830Thinned145</v>
          </cell>
          <cell r="B3751" t="str">
            <v xml:space="preserve">GF </v>
          </cell>
          <cell r="C3751">
            <v>1.8</v>
          </cell>
          <cell r="D3751">
            <v>30</v>
          </cell>
          <cell r="E3751" t="str">
            <v>Thinned</v>
          </cell>
          <cell r="F3751" t="str">
            <v>145-150</v>
          </cell>
          <cell r="G3751">
            <v>-0.49</v>
          </cell>
          <cell r="H3751">
            <v>-0.19</v>
          </cell>
          <cell r="I3751">
            <v>-0.68</v>
          </cell>
          <cell r="J3751">
            <v>-3.41</v>
          </cell>
          <cell r="K3751">
            <v>1036.5999999999999</v>
          </cell>
          <cell r="L3751">
            <v>-19.43</v>
          </cell>
          <cell r="M3751">
            <v>1017.17</v>
          </cell>
          <cell r="N3751">
            <v>0.73</v>
          </cell>
        </row>
        <row r="3752">
          <cell r="A3752" t="str">
            <v>GF1.830Thinned150</v>
          </cell>
          <cell r="B3752" t="str">
            <v xml:space="preserve">GF </v>
          </cell>
          <cell r="C3752">
            <v>1.8</v>
          </cell>
          <cell r="D3752">
            <v>30</v>
          </cell>
          <cell r="E3752" t="str">
            <v>Thinned</v>
          </cell>
          <cell r="F3752" t="str">
            <v>150-155</v>
          </cell>
          <cell r="G3752">
            <v>-0.49</v>
          </cell>
          <cell r="H3752">
            <v>-0.17</v>
          </cell>
          <cell r="I3752">
            <v>-0.66</v>
          </cell>
          <cell r="J3752">
            <v>-3.31</v>
          </cell>
          <cell r="K3752">
            <v>1033.29</v>
          </cell>
          <cell r="L3752">
            <v>-19.54</v>
          </cell>
          <cell r="M3752">
            <v>1013.75</v>
          </cell>
          <cell r="N3752">
            <v>0.65</v>
          </cell>
        </row>
        <row r="3753">
          <cell r="A3753" t="str">
            <v>GF1.830Thinned155</v>
          </cell>
          <cell r="B3753" t="str">
            <v xml:space="preserve">GF </v>
          </cell>
          <cell r="C3753">
            <v>1.8</v>
          </cell>
          <cell r="D3753">
            <v>30</v>
          </cell>
          <cell r="E3753" t="str">
            <v>Thinned</v>
          </cell>
          <cell r="F3753" t="str">
            <v>155-160</v>
          </cell>
          <cell r="G3753">
            <v>-0.49</v>
          </cell>
          <cell r="H3753">
            <v>-0.15</v>
          </cell>
          <cell r="I3753">
            <v>-0.64</v>
          </cell>
          <cell r="J3753">
            <v>-3.21</v>
          </cell>
          <cell r="K3753">
            <v>1030.07</v>
          </cell>
          <cell r="L3753">
            <v>-19.649999999999999</v>
          </cell>
          <cell r="M3753">
            <v>1010.42</v>
          </cell>
          <cell r="N3753">
            <v>0.57999999999999996</v>
          </cell>
        </row>
        <row r="3754">
          <cell r="A3754" t="str">
            <v>GF1.830Thinned160</v>
          </cell>
          <cell r="B3754" t="str">
            <v xml:space="preserve">GF </v>
          </cell>
          <cell r="C3754">
            <v>1.8</v>
          </cell>
          <cell r="D3754">
            <v>30</v>
          </cell>
          <cell r="E3754" t="str">
            <v>Thinned</v>
          </cell>
          <cell r="F3754" t="str">
            <v>160-165</v>
          </cell>
          <cell r="G3754">
            <v>-0.42</v>
          </cell>
          <cell r="H3754">
            <v>-0.13</v>
          </cell>
          <cell r="I3754">
            <v>-0.56000000000000005</v>
          </cell>
          <cell r="J3754">
            <v>-2.78</v>
          </cell>
          <cell r="K3754">
            <v>1027.3</v>
          </cell>
          <cell r="L3754">
            <v>-19.739999999999998</v>
          </cell>
          <cell r="M3754">
            <v>1007.56</v>
          </cell>
          <cell r="N3754">
            <v>0.51</v>
          </cell>
        </row>
        <row r="3755">
          <cell r="A3755" t="str">
            <v>GF1.830Thinned165</v>
          </cell>
          <cell r="B3755" t="str">
            <v xml:space="preserve">GF </v>
          </cell>
          <cell r="C3755">
            <v>1.8</v>
          </cell>
          <cell r="D3755">
            <v>30</v>
          </cell>
          <cell r="E3755" t="str">
            <v>Thinned</v>
          </cell>
          <cell r="F3755" t="str">
            <v>165-170</v>
          </cell>
          <cell r="G3755">
            <v>-0.43</v>
          </cell>
          <cell r="H3755">
            <v>-0.12</v>
          </cell>
          <cell r="I3755">
            <v>-0.55000000000000004</v>
          </cell>
          <cell r="J3755">
            <v>-2.73</v>
          </cell>
          <cell r="K3755">
            <v>1024.56</v>
          </cell>
          <cell r="L3755">
            <v>-19.82</v>
          </cell>
          <cell r="M3755">
            <v>1004.7399999999999</v>
          </cell>
          <cell r="N3755">
            <v>0.46</v>
          </cell>
        </row>
        <row r="3756">
          <cell r="A3756" t="str">
            <v>GF1.830Thinned170</v>
          </cell>
          <cell r="B3756" t="str">
            <v xml:space="preserve">GF </v>
          </cell>
          <cell r="C3756">
            <v>1.8</v>
          </cell>
          <cell r="D3756">
            <v>30</v>
          </cell>
          <cell r="E3756" t="str">
            <v>Thinned</v>
          </cell>
          <cell r="F3756" t="str">
            <v>170-175</v>
          </cell>
          <cell r="G3756">
            <v>-0.4</v>
          </cell>
          <cell r="H3756">
            <v>-0.11</v>
          </cell>
          <cell r="I3756">
            <v>-0.51</v>
          </cell>
          <cell r="J3756">
            <v>-2.54</v>
          </cell>
          <cell r="K3756">
            <v>1022.03</v>
          </cell>
          <cell r="L3756">
            <v>-19.89</v>
          </cell>
          <cell r="M3756">
            <v>1002.14</v>
          </cell>
          <cell r="N3756">
            <v>0.41</v>
          </cell>
        </row>
        <row r="3757">
          <cell r="A3757" t="str">
            <v>GF1.830Thinned175</v>
          </cell>
          <cell r="B3757" t="str">
            <v xml:space="preserve">GF </v>
          </cell>
          <cell r="C3757">
            <v>1.8</v>
          </cell>
          <cell r="D3757">
            <v>30</v>
          </cell>
          <cell r="E3757" t="str">
            <v>Thinned</v>
          </cell>
          <cell r="F3757" t="str">
            <v>175-180</v>
          </cell>
          <cell r="G3757">
            <v>-0.37</v>
          </cell>
          <cell r="H3757">
            <v>-0.1</v>
          </cell>
          <cell r="I3757">
            <v>-0.47</v>
          </cell>
          <cell r="J3757">
            <v>-2.35</v>
          </cell>
          <cell r="K3757">
            <v>1019.68</v>
          </cell>
          <cell r="L3757">
            <v>-19.95</v>
          </cell>
          <cell r="M3757">
            <v>999.7299999999999</v>
          </cell>
          <cell r="N3757">
            <v>0.36</v>
          </cell>
        </row>
        <row r="3758">
          <cell r="A3758" t="str">
            <v>GF1.830Thinned180</v>
          </cell>
          <cell r="B3758" t="str">
            <v xml:space="preserve">GF </v>
          </cell>
          <cell r="C3758">
            <v>1.8</v>
          </cell>
          <cell r="D3758">
            <v>30</v>
          </cell>
          <cell r="E3758" t="str">
            <v>Thinned</v>
          </cell>
          <cell r="F3758" t="str">
            <v>180-185</v>
          </cell>
          <cell r="G3758">
            <v>-0.34</v>
          </cell>
          <cell r="H3758">
            <v>-0.09</v>
          </cell>
          <cell r="I3758">
            <v>-0.43</v>
          </cell>
          <cell r="J3758">
            <v>-2.16</v>
          </cell>
          <cell r="K3758">
            <v>1017.52</v>
          </cell>
          <cell r="L3758">
            <v>-20.010000000000002</v>
          </cell>
          <cell r="M3758">
            <v>997.51</v>
          </cell>
          <cell r="N3758">
            <v>0.32</v>
          </cell>
        </row>
        <row r="3759">
          <cell r="A3759" t="str">
            <v>GF1.830Thinned185</v>
          </cell>
          <cell r="B3759" t="str">
            <v xml:space="preserve">GF </v>
          </cell>
          <cell r="C3759">
            <v>1.8</v>
          </cell>
          <cell r="D3759">
            <v>30</v>
          </cell>
          <cell r="E3759" t="str">
            <v>Thinned</v>
          </cell>
          <cell r="F3759" t="str">
            <v>185-190</v>
          </cell>
          <cell r="G3759">
            <v>-0.32</v>
          </cell>
          <cell r="H3759">
            <v>-0.08</v>
          </cell>
          <cell r="I3759">
            <v>-0.4</v>
          </cell>
          <cell r="J3759">
            <v>-1.99</v>
          </cell>
          <cell r="K3759">
            <v>1015.54</v>
          </cell>
          <cell r="L3759">
            <v>-20.059999999999999</v>
          </cell>
          <cell r="M3759">
            <v>995.48</v>
          </cell>
          <cell r="N3759">
            <v>0.28000000000000003</v>
          </cell>
        </row>
        <row r="3760">
          <cell r="A3760" t="str">
            <v>GF1.830Thinned190</v>
          </cell>
          <cell r="B3760" t="str">
            <v xml:space="preserve">GF </v>
          </cell>
          <cell r="C3760">
            <v>1.8</v>
          </cell>
          <cell r="D3760">
            <v>30</v>
          </cell>
          <cell r="E3760" t="str">
            <v>Thinned</v>
          </cell>
          <cell r="F3760" t="str">
            <v>190-195</v>
          </cell>
          <cell r="G3760">
            <v>-0.28999999999999998</v>
          </cell>
          <cell r="H3760">
            <v>-7.0000000000000007E-2</v>
          </cell>
          <cell r="I3760">
            <v>-0.36</v>
          </cell>
          <cell r="J3760">
            <v>-1.82</v>
          </cell>
          <cell r="K3760">
            <v>1013.72</v>
          </cell>
          <cell r="L3760">
            <v>-20.100000000000001</v>
          </cell>
          <cell r="M3760">
            <v>993.62</v>
          </cell>
          <cell r="N3760">
            <v>0.25</v>
          </cell>
        </row>
        <row r="3761">
          <cell r="A3761" t="str">
            <v>GF1.830Thinned195</v>
          </cell>
          <cell r="B3761" t="str">
            <v xml:space="preserve">GF </v>
          </cell>
          <cell r="C3761">
            <v>1.8</v>
          </cell>
          <cell r="D3761">
            <v>30</v>
          </cell>
          <cell r="E3761" t="str">
            <v>Thinned</v>
          </cell>
          <cell r="F3761" t="str">
            <v>195-200</v>
          </cell>
          <cell r="G3761">
            <v>0.09</v>
          </cell>
          <cell r="H3761">
            <v>-0.19</v>
          </cell>
          <cell r="I3761">
            <v>-0.1</v>
          </cell>
          <cell r="J3761">
            <v>-0.5</v>
          </cell>
          <cell r="K3761">
            <v>1013.21</v>
          </cell>
          <cell r="L3761">
            <v>-20.100000000000001</v>
          </cell>
          <cell r="M3761">
            <v>993.11</v>
          </cell>
          <cell r="N3761">
            <v>0</v>
          </cell>
        </row>
        <row r="3762">
          <cell r="A3762" t="str">
            <v>HL1.704NO_thin000</v>
          </cell>
          <cell r="B3762" t="str">
            <v xml:space="preserve">HL </v>
          </cell>
          <cell r="C3762">
            <v>1.7</v>
          </cell>
          <cell r="D3762">
            <v>4</v>
          </cell>
          <cell r="E3762" t="str">
            <v>NO_thin</v>
          </cell>
          <cell r="F3762" t="str">
            <v xml:space="preserve">  0-5</v>
          </cell>
          <cell r="G3762">
            <v>0.24</v>
          </cell>
          <cell r="H3762">
            <v>0.61</v>
          </cell>
          <cell r="I3762">
            <v>0.86</v>
          </cell>
          <cell r="J3762">
            <v>4.28</v>
          </cell>
          <cell r="K3762">
            <v>4.28</v>
          </cell>
          <cell r="L3762">
            <v>0</v>
          </cell>
          <cell r="M3762">
            <v>4.28</v>
          </cell>
          <cell r="N3762">
            <v>0</v>
          </cell>
        </row>
        <row r="3763">
          <cell r="A3763" t="str">
            <v>HL1.704NO_thin005</v>
          </cell>
          <cell r="B3763" t="str">
            <v xml:space="preserve">HL </v>
          </cell>
          <cell r="C3763">
            <v>1.7</v>
          </cell>
          <cell r="D3763">
            <v>4</v>
          </cell>
          <cell r="E3763" t="str">
            <v>NO_thin</v>
          </cell>
          <cell r="F3763" t="str">
            <v xml:space="preserve">  5-10</v>
          </cell>
          <cell r="G3763">
            <v>0.74</v>
          </cell>
          <cell r="H3763">
            <v>0.76</v>
          </cell>
          <cell r="I3763">
            <v>1.49</v>
          </cell>
          <cell r="J3763">
            <v>7.47</v>
          </cell>
          <cell r="K3763">
            <v>11.75</v>
          </cell>
          <cell r="L3763">
            <v>0</v>
          </cell>
          <cell r="M3763">
            <v>11.75</v>
          </cell>
          <cell r="N3763">
            <v>0</v>
          </cell>
        </row>
        <row r="3764">
          <cell r="A3764" t="str">
            <v>HL1.704NO_thin010</v>
          </cell>
          <cell r="B3764" t="str">
            <v xml:space="preserve">HL </v>
          </cell>
          <cell r="C3764">
            <v>1.7</v>
          </cell>
          <cell r="D3764">
            <v>4</v>
          </cell>
          <cell r="E3764" t="str">
            <v>NO_thin</v>
          </cell>
          <cell r="F3764" t="str">
            <v xml:space="preserve"> 10-15</v>
          </cell>
          <cell r="G3764">
            <v>2.25</v>
          </cell>
          <cell r="H3764">
            <v>0.76</v>
          </cell>
          <cell r="I3764">
            <v>3.01</v>
          </cell>
          <cell r="J3764">
            <v>15.07</v>
          </cell>
          <cell r="K3764">
            <v>26.82</v>
          </cell>
          <cell r="L3764">
            <v>0</v>
          </cell>
          <cell r="M3764">
            <v>26.82</v>
          </cell>
          <cell r="N3764">
            <v>0</v>
          </cell>
        </row>
        <row r="3765">
          <cell r="A3765" t="str">
            <v>HL1.704NO_thin015</v>
          </cell>
          <cell r="B3765" t="str">
            <v xml:space="preserve">HL </v>
          </cell>
          <cell r="C3765">
            <v>1.7</v>
          </cell>
          <cell r="D3765">
            <v>4</v>
          </cell>
          <cell r="E3765" t="str">
            <v>NO_thin</v>
          </cell>
          <cell r="F3765" t="str">
            <v xml:space="preserve"> 15-20</v>
          </cell>
          <cell r="G3765">
            <v>6.87</v>
          </cell>
          <cell r="H3765">
            <v>0.76</v>
          </cell>
          <cell r="I3765">
            <v>7.63</v>
          </cell>
          <cell r="J3765">
            <v>38.17</v>
          </cell>
          <cell r="K3765">
            <v>64.989999999999995</v>
          </cell>
          <cell r="L3765">
            <v>0</v>
          </cell>
          <cell r="M3765">
            <v>64.989999999999995</v>
          </cell>
          <cell r="N3765">
            <v>0</v>
          </cell>
        </row>
        <row r="3766">
          <cell r="A3766" t="str">
            <v>HL1.704NO_thin020</v>
          </cell>
          <cell r="B3766" t="str">
            <v xml:space="preserve">HL </v>
          </cell>
          <cell r="C3766">
            <v>1.7</v>
          </cell>
          <cell r="D3766">
            <v>4</v>
          </cell>
          <cell r="E3766" t="str">
            <v>NO_thin</v>
          </cell>
          <cell r="F3766" t="str">
            <v xml:space="preserve"> 20-25</v>
          </cell>
          <cell r="G3766">
            <v>15.36</v>
          </cell>
          <cell r="H3766">
            <v>2.27</v>
          </cell>
          <cell r="I3766">
            <v>17.63</v>
          </cell>
          <cell r="J3766">
            <v>88.15</v>
          </cell>
          <cell r="K3766">
            <v>153.13999999999999</v>
          </cell>
          <cell r="L3766">
            <v>0</v>
          </cell>
          <cell r="M3766">
            <v>153.13999999999999</v>
          </cell>
          <cell r="N3766">
            <v>0</v>
          </cell>
        </row>
        <row r="3767">
          <cell r="A3767" t="str">
            <v>HL1.704NO_thin025</v>
          </cell>
          <cell r="B3767" t="str">
            <v xml:space="preserve">HL </v>
          </cell>
          <cell r="C3767">
            <v>1.7</v>
          </cell>
          <cell r="D3767">
            <v>4</v>
          </cell>
          <cell r="E3767" t="str">
            <v>NO_thin</v>
          </cell>
          <cell r="F3767" t="str">
            <v xml:space="preserve"> 25-30</v>
          </cell>
          <cell r="G3767">
            <v>11.77</v>
          </cell>
          <cell r="H3767">
            <v>1.86</v>
          </cell>
          <cell r="I3767">
            <v>13.63</v>
          </cell>
          <cell r="J3767">
            <v>68.16</v>
          </cell>
          <cell r="K3767">
            <v>221.3</v>
          </cell>
          <cell r="L3767">
            <v>0</v>
          </cell>
          <cell r="M3767">
            <v>221.3</v>
          </cell>
          <cell r="N3767">
            <v>0</v>
          </cell>
        </row>
        <row r="3768">
          <cell r="A3768" t="str">
            <v>HL1.704NO_thin030</v>
          </cell>
          <cell r="B3768" t="str">
            <v xml:space="preserve">HL </v>
          </cell>
          <cell r="C3768">
            <v>1.7</v>
          </cell>
          <cell r="D3768">
            <v>4</v>
          </cell>
          <cell r="E3768" t="str">
            <v>NO_thin</v>
          </cell>
          <cell r="F3768" t="str">
            <v xml:space="preserve"> 30-35</v>
          </cell>
          <cell r="G3768">
            <v>6.55</v>
          </cell>
          <cell r="H3768">
            <v>0.31</v>
          </cell>
          <cell r="I3768">
            <v>6.87</v>
          </cell>
          <cell r="J3768">
            <v>34.33</v>
          </cell>
          <cell r="K3768">
            <v>255.63</v>
          </cell>
          <cell r="L3768">
            <v>0</v>
          </cell>
          <cell r="M3768">
            <v>255.63</v>
          </cell>
          <cell r="N3768">
            <v>0</v>
          </cell>
        </row>
        <row r="3769">
          <cell r="A3769" t="str">
            <v>HL1.704NO_thin035</v>
          </cell>
          <cell r="B3769" t="str">
            <v xml:space="preserve">HL </v>
          </cell>
          <cell r="C3769">
            <v>1.7</v>
          </cell>
          <cell r="D3769">
            <v>4</v>
          </cell>
          <cell r="E3769" t="str">
            <v>NO_thin</v>
          </cell>
          <cell r="F3769" t="str">
            <v xml:space="preserve"> 35-40</v>
          </cell>
          <cell r="G3769">
            <v>5.23</v>
          </cell>
          <cell r="H3769">
            <v>1.61</v>
          </cell>
          <cell r="I3769">
            <v>6.83</v>
          </cell>
          <cell r="J3769">
            <v>34.17</v>
          </cell>
          <cell r="K3769">
            <v>289.8</v>
          </cell>
          <cell r="L3769">
            <v>0</v>
          </cell>
          <cell r="M3769">
            <v>289.8</v>
          </cell>
          <cell r="N3769">
            <v>0</v>
          </cell>
        </row>
        <row r="3770">
          <cell r="A3770" t="str">
            <v>HL1.704NO_thin040</v>
          </cell>
          <cell r="B3770" t="str">
            <v xml:space="preserve">HL </v>
          </cell>
          <cell r="C3770">
            <v>1.7</v>
          </cell>
          <cell r="D3770">
            <v>4</v>
          </cell>
          <cell r="E3770" t="str">
            <v>NO_thin</v>
          </cell>
          <cell r="F3770" t="str">
            <v xml:space="preserve"> 40-45</v>
          </cell>
          <cell r="G3770">
            <v>3.21</v>
          </cell>
          <cell r="H3770">
            <v>1.35</v>
          </cell>
          <cell r="I3770">
            <v>4.5599999999999996</v>
          </cell>
          <cell r="J3770">
            <v>22.79</v>
          </cell>
          <cell r="K3770">
            <v>312.58999999999997</v>
          </cell>
          <cell r="L3770">
            <v>0</v>
          </cell>
          <cell r="M3770">
            <v>312.58999999999997</v>
          </cell>
          <cell r="N3770">
            <v>0</v>
          </cell>
        </row>
        <row r="3771">
          <cell r="A3771" t="str">
            <v>HL1.704NO_thin045</v>
          </cell>
          <cell r="B3771" t="str">
            <v xml:space="preserve">HL </v>
          </cell>
          <cell r="C3771">
            <v>1.7</v>
          </cell>
          <cell r="D3771">
            <v>4</v>
          </cell>
          <cell r="E3771" t="str">
            <v>NO_thin</v>
          </cell>
          <cell r="F3771" t="str">
            <v xml:space="preserve"> 45-50</v>
          </cell>
          <cell r="G3771">
            <v>2.79</v>
          </cell>
          <cell r="H3771">
            <v>0.16</v>
          </cell>
          <cell r="I3771">
            <v>2.96</v>
          </cell>
          <cell r="J3771">
            <v>14.78</v>
          </cell>
          <cell r="K3771">
            <v>327.37</v>
          </cell>
          <cell r="L3771">
            <v>0</v>
          </cell>
          <cell r="M3771">
            <v>327.37</v>
          </cell>
          <cell r="N3771">
            <v>0</v>
          </cell>
        </row>
        <row r="3772">
          <cell r="A3772" t="str">
            <v>HL1.704NO_thin050</v>
          </cell>
          <cell r="B3772" t="str">
            <v xml:space="preserve">HL </v>
          </cell>
          <cell r="C3772">
            <v>1.7</v>
          </cell>
          <cell r="D3772">
            <v>4</v>
          </cell>
          <cell r="E3772" t="str">
            <v>NO_thin</v>
          </cell>
          <cell r="F3772" t="str">
            <v xml:space="preserve"> 50-55</v>
          </cell>
          <cell r="G3772">
            <v>2.7</v>
          </cell>
          <cell r="H3772">
            <v>-0.03</v>
          </cell>
          <cell r="I3772">
            <v>2.67</v>
          </cell>
          <cell r="J3772">
            <v>13.33</v>
          </cell>
          <cell r="K3772">
            <v>340.7</v>
          </cell>
          <cell r="L3772">
            <v>0</v>
          </cell>
          <cell r="M3772">
            <v>340.7</v>
          </cell>
          <cell r="N3772">
            <v>0</v>
          </cell>
        </row>
        <row r="3773">
          <cell r="A3773" t="str">
            <v>HL1.704NO_thin055</v>
          </cell>
          <cell r="B3773" t="str">
            <v xml:space="preserve">HL </v>
          </cell>
          <cell r="C3773">
            <v>1.7</v>
          </cell>
          <cell r="D3773">
            <v>4</v>
          </cell>
          <cell r="E3773" t="str">
            <v>NO_thin</v>
          </cell>
          <cell r="F3773" t="str">
            <v xml:space="preserve"> 55-60</v>
          </cell>
          <cell r="G3773">
            <v>2.58</v>
          </cell>
          <cell r="H3773">
            <v>-0.14000000000000001</v>
          </cell>
          <cell r="I3773">
            <v>2.4300000000000002</v>
          </cell>
          <cell r="J3773">
            <v>12.17</v>
          </cell>
          <cell r="K3773">
            <v>352.86</v>
          </cell>
          <cell r="L3773">
            <v>0</v>
          </cell>
          <cell r="M3773">
            <v>352.86</v>
          </cell>
          <cell r="N3773">
            <v>0</v>
          </cell>
        </row>
        <row r="3774">
          <cell r="A3774" t="str">
            <v>HL1.704NO_thin060</v>
          </cell>
          <cell r="B3774" t="str">
            <v xml:space="preserve">HL </v>
          </cell>
          <cell r="C3774">
            <v>1.7</v>
          </cell>
          <cell r="D3774">
            <v>4</v>
          </cell>
          <cell r="E3774" t="str">
            <v>NO_thin</v>
          </cell>
          <cell r="F3774" t="str">
            <v xml:space="preserve"> 60-65</v>
          </cell>
          <cell r="G3774">
            <v>2.1</v>
          </cell>
          <cell r="H3774">
            <v>-0.09</v>
          </cell>
          <cell r="I3774">
            <v>2</v>
          </cell>
          <cell r="J3774">
            <v>10.01</v>
          </cell>
          <cell r="K3774">
            <v>362.87</v>
          </cell>
          <cell r="L3774">
            <v>0</v>
          </cell>
          <cell r="M3774">
            <v>362.87</v>
          </cell>
          <cell r="N3774">
            <v>0</v>
          </cell>
        </row>
        <row r="3775">
          <cell r="A3775" t="str">
            <v>HL1.704NO_thin065</v>
          </cell>
          <cell r="B3775" t="str">
            <v xml:space="preserve">HL </v>
          </cell>
          <cell r="C3775">
            <v>1.7</v>
          </cell>
          <cell r="D3775">
            <v>4</v>
          </cell>
          <cell r="E3775" t="str">
            <v>NO_thin</v>
          </cell>
          <cell r="F3775" t="str">
            <v xml:space="preserve"> 65-70</v>
          </cell>
          <cell r="G3775">
            <v>1.82</v>
          </cell>
          <cell r="H3775">
            <v>-0.46</v>
          </cell>
          <cell r="I3775">
            <v>1.36</v>
          </cell>
          <cell r="J3775">
            <v>6.79</v>
          </cell>
          <cell r="K3775">
            <v>369.66</v>
          </cell>
          <cell r="L3775">
            <v>0</v>
          </cell>
          <cell r="M3775">
            <v>369.66</v>
          </cell>
          <cell r="N3775">
            <v>0</v>
          </cell>
        </row>
        <row r="3776">
          <cell r="A3776" t="str">
            <v>HL1.704NO_thin070</v>
          </cell>
          <cell r="B3776" t="str">
            <v xml:space="preserve">HL </v>
          </cell>
          <cell r="C3776">
            <v>1.7</v>
          </cell>
          <cell r="D3776">
            <v>4</v>
          </cell>
          <cell r="E3776" t="str">
            <v>NO_thin</v>
          </cell>
          <cell r="F3776" t="str">
            <v xml:space="preserve"> 70-75</v>
          </cell>
          <cell r="G3776">
            <v>1.58</v>
          </cell>
          <cell r="H3776">
            <v>-0.46</v>
          </cell>
          <cell r="I3776">
            <v>1.1200000000000001</v>
          </cell>
          <cell r="J3776">
            <v>5.6</v>
          </cell>
          <cell r="K3776">
            <v>375.26</v>
          </cell>
          <cell r="L3776">
            <v>0</v>
          </cell>
          <cell r="M3776">
            <v>375.26</v>
          </cell>
          <cell r="N3776">
            <v>0</v>
          </cell>
        </row>
        <row r="3777">
          <cell r="A3777" t="str">
            <v>HL1.704NO_thin075</v>
          </cell>
          <cell r="B3777" t="str">
            <v xml:space="preserve">HL </v>
          </cell>
          <cell r="C3777">
            <v>1.7</v>
          </cell>
          <cell r="D3777">
            <v>4</v>
          </cell>
          <cell r="E3777" t="str">
            <v>NO_thin</v>
          </cell>
          <cell r="F3777" t="str">
            <v xml:space="preserve"> 75-80</v>
          </cell>
          <cell r="G3777">
            <v>1.64</v>
          </cell>
          <cell r="H3777">
            <v>-0.31</v>
          </cell>
          <cell r="I3777">
            <v>1.33</v>
          </cell>
          <cell r="J3777">
            <v>6.66</v>
          </cell>
          <cell r="K3777">
            <v>381.92</v>
          </cell>
          <cell r="L3777">
            <v>0</v>
          </cell>
          <cell r="M3777">
            <v>381.92</v>
          </cell>
          <cell r="N3777">
            <v>0</v>
          </cell>
        </row>
        <row r="3778">
          <cell r="A3778" t="str">
            <v>HL1.704NO_thin080</v>
          </cell>
          <cell r="B3778" t="str">
            <v xml:space="preserve">HL </v>
          </cell>
          <cell r="C3778">
            <v>1.7</v>
          </cell>
          <cell r="D3778">
            <v>4</v>
          </cell>
          <cell r="E3778" t="str">
            <v>NO_thin</v>
          </cell>
          <cell r="F3778" t="str">
            <v xml:space="preserve"> 80-85</v>
          </cell>
          <cell r="G3778">
            <v>1.53</v>
          </cell>
          <cell r="H3778">
            <v>-0.11</v>
          </cell>
          <cell r="I3778">
            <v>1.41</v>
          </cell>
          <cell r="J3778">
            <v>7.07</v>
          </cell>
          <cell r="K3778">
            <v>388.99</v>
          </cell>
          <cell r="L3778">
            <v>0</v>
          </cell>
          <cell r="M3778">
            <v>388.99</v>
          </cell>
          <cell r="N3778">
            <v>0</v>
          </cell>
        </row>
        <row r="3779">
          <cell r="A3779" t="str">
            <v>HL1.704NO_thin085</v>
          </cell>
          <cell r="B3779" t="str">
            <v xml:space="preserve">HL </v>
          </cell>
          <cell r="C3779">
            <v>1.7</v>
          </cell>
          <cell r="D3779">
            <v>4</v>
          </cell>
          <cell r="E3779" t="str">
            <v>NO_thin</v>
          </cell>
          <cell r="F3779" t="str">
            <v xml:space="preserve"> 85-90</v>
          </cell>
          <cell r="G3779">
            <v>1.29</v>
          </cell>
          <cell r="H3779">
            <v>-0.14000000000000001</v>
          </cell>
          <cell r="I3779">
            <v>1.1499999999999999</v>
          </cell>
          <cell r="J3779">
            <v>5.75</v>
          </cell>
          <cell r="K3779">
            <v>394.74</v>
          </cell>
          <cell r="L3779">
            <v>0</v>
          </cell>
          <cell r="M3779">
            <v>394.74</v>
          </cell>
          <cell r="N3779">
            <v>0</v>
          </cell>
        </row>
        <row r="3780">
          <cell r="A3780" t="str">
            <v>HL1.704NO_thin090</v>
          </cell>
          <cell r="B3780" t="str">
            <v xml:space="preserve">HL </v>
          </cell>
          <cell r="C3780">
            <v>1.7</v>
          </cell>
          <cell r="D3780">
            <v>4</v>
          </cell>
          <cell r="E3780" t="str">
            <v>NO_thin</v>
          </cell>
          <cell r="F3780" t="str">
            <v xml:space="preserve"> 90-95</v>
          </cell>
          <cell r="G3780">
            <v>1.08</v>
          </cell>
          <cell r="H3780">
            <v>-0.1</v>
          </cell>
          <cell r="I3780">
            <v>0.98</v>
          </cell>
          <cell r="J3780">
            <v>4.8899999999999997</v>
          </cell>
          <cell r="K3780">
            <v>399.63</v>
          </cell>
          <cell r="L3780">
            <v>0</v>
          </cell>
          <cell r="M3780">
            <v>399.63</v>
          </cell>
          <cell r="N3780">
            <v>0</v>
          </cell>
        </row>
        <row r="3781">
          <cell r="A3781" t="str">
            <v>HL1.704NO_thin095</v>
          </cell>
          <cell r="B3781" t="str">
            <v xml:space="preserve">HL </v>
          </cell>
          <cell r="C3781">
            <v>1.7</v>
          </cell>
          <cell r="D3781">
            <v>4</v>
          </cell>
          <cell r="E3781" t="str">
            <v>NO_thin</v>
          </cell>
          <cell r="F3781" t="str">
            <v xml:space="preserve"> 95-100</v>
          </cell>
          <cell r="G3781">
            <v>1.1499999999999999</v>
          </cell>
          <cell r="H3781">
            <v>0.46</v>
          </cell>
          <cell r="I3781">
            <v>1.61</v>
          </cell>
          <cell r="J3781">
            <v>8.06</v>
          </cell>
          <cell r="K3781">
            <v>407.69</v>
          </cell>
          <cell r="L3781">
            <v>0</v>
          </cell>
          <cell r="M3781">
            <v>407.69</v>
          </cell>
          <cell r="N3781">
            <v>0</v>
          </cell>
        </row>
        <row r="3782">
          <cell r="A3782" t="str">
            <v>HL1.704NO_thin100</v>
          </cell>
          <cell r="B3782" t="str">
            <v xml:space="preserve">HL </v>
          </cell>
          <cell r="C3782">
            <v>1.7</v>
          </cell>
          <cell r="D3782">
            <v>4</v>
          </cell>
          <cell r="E3782" t="str">
            <v>NO_thin</v>
          </cell>
          <cell r="F3782" t="str">
            <v>100-105</v>
          </cell>
          <cell r="G3782">
            <v>1.24</v>
          </cell>
          <cell r="H3782">
            <v>-0.23</v>
          </cell>
          <cell r="I3782">
            <v>1.01</v>
          </cell>
          <cell r="J3782">
            <v>5.04</v>
          </cell>
          <cell r="K3782">
            <v>412.73</v>
          </cell>
          <cell r="L3782">
            <v>0</v>
          </cell>
          <cell r="M3782">
            <v>412.73</v>
          </cell>
          <cell r="N3782">
            <v>0</v>
          </cell>
        </row>
        <row r="3783">
          <cell r="A3783" t="str">
            <v>HL1.704NO_thin105</v>
          </cell>
          <cell r="B3783" t="str">
            <v xml:space="preserve">HL </v>
          </cell>
          <cell r="C3783">
            <v>1.7</v>
          </cell>
          <cell r="D3783">
            <v>4</v>
          </cell>
          <cell r="E3783" t="str">
            <v>NO_thin</v>
          </cell>
          <cell r="F3783" t="str">
            <v>105-110</v>
          </cell>
          <cell r="G3783">
            <v>1.1100000000000001</v>
          </cell>
          <cell r="H3783">
            <v>-0.24</v>
          </cell>
          <cell r="I3783">
            <v>0.87</v>
          </cell>
          <cell r="J3783">
            <v>4.3499999999999996</v>
          </cell>
          <cell r="K3783">
            <v>417.08</v>
          </cell>
          <cell r="L3783">
            <v>0</v>
          </cell>
          <cell r="M3783">
            <v>417.08</v>
          </cell>
          <cell r="N3783">
            <v>0</v>
          </cell>
        </row>
        <row r="3784">
          <cell r="A3784" t="str">
            <v>HL1.704NO_thin110</v>
          </cell>
          <cell r="B3784" t="str">
            <v xml:space="preserve">HL </v>
          </cell>
          <cell r="C3784">
            <v>1.7</v>
          </cell>
          <cell r="D3784">
            <v>4</v>
          </cell>
          <cell r="E3784" t="str">
            <v>NO_thin</v>
          </cell>
          <cell r="F3784" t="str">
            <v>110-115</v>
          </cell>
          <cell r="G3784">
            <v>0.89</v>
          </cell>
          <cell r="H3784">
            <v>-0.24</v>
          </cell>
          <cell r="I3784">
            <v>0.65</v>
          </cell>
          <cell r="J3784">
            <v>3.27</v>
          </cell>
          <cell r="K3784">
            <v>420.35</v>
          </cell>
          <cell r="L3784">
            <v>0</v>
          </cell>
          <cell r="M3784">
            <v>420.35</v>
          </cell>
          <cell r="N3784">
            <v>0</v>
          </cell>
        </row>
        <row r="3785">
          <cell r="A3785" t="str">
            <v>HL1.704NO_thin115</v>
          </cell>
          <cell r="B3785" t="str">
            <v xml:space="preserve">HL </v>
          </cell>
          <cell r="C3785">
            <v>1.7</v>
          </cell>
          <cell r="D3785">
            <v>4</v>
          </cell>
          <cell r="E3785" t="str">
            <v>NO_thin</v>
          </cell>
          <cell r="F3785" t="str">
            <v>115-120</v>
          </cell>
          <cell r="G3785">
            <v>0.81</v>
          </cell>
          <cell r="H3785">
            <v>-0.16</v>
          </cell>
          <cell r="I3785">
            <v>0.65</v>
          </cell>
          <cell r="J3785">
            <v>3.25</v>
          </cell>
          <cell r="K3785">
            <v>423.6</v>
          </cell>
          <cell r="L3785">
            <v>0</v>
          </cell>
          <cell r="M3785">
            <v>423.6</v>
          </cell>
          <cell r="N3785">
            <v>0</v>
          </cell>
        </row>
        <row r="3786">
          <cell r="A3786" t="str">
            <v>HL1.704NO_thin120</v>
          </cell>
          <cell r="B3786" t="str">
            <v xml:space="preserve">HL </v>
          </cell>
          <cell r="C3786">
            <v>1.7</v>
          </cell>
          <cell r="D3786">
            <v>4</v>
          </cell>
          <cell r="E3786" t="str">
            <v>NO_thin</v>
          </cell>
          <cell r="F3786" t="str">
            <v>120-125</v>
          </cell>
          <cell r="G3786">
            <v>0.86</v>
          </cell>
          <cell r="H3786">
            <v>-0.09</v>
          </cell>
          <cell r="I3786">
            <v>0.77</v>
          </cell>
          <cell r="J3786">
            <v>3.85</v>
          </cell>
          <cell r="K3786">
            <v>427.46</v>
          </cell>
          <cell r="L3786">
            <v>0</v>
          </cell>
          <cell r="M3786">
            <v>427.46</v>
          </cell>
          <cell r="N3786">
            <v>0</v>
          </cell>
        </row>
        <row r="3787">
          <cell r="A3787" t="str">
            <v>HL1.704NO_thin125</v>
          </cell>
          <cell r="B3787" t="str">
            <v xml:space="preserve">HL </v>
          </cell>
          <cell r="C3787">
            <v>1.7</v>
          </cell>
          <cell r="D3787">
            <v>4</v>
          </cell>
          <cell r="E3787" t="str">
            <v>NO_thin</v>
          </cell>
          <cell r="F3787" t="str">
            <v>125-130</v>
          </cell>
          <cell r="G3787">
            <v>0.8</v>
          </cell>
          <cell r="H3787">
            <v>-0.06</v>
          </cell>
          <cell r="I3787">
            <v>0.74</v>
          </cell>
          <cell r="J3787">
            <v>3.69</v>
          </cell>
          <cell r="K3787">
            <v>431.15</v>
          </cell>
          <cell r="L3787">
            <v>0</v>
          </cell>
          <cell r="M3787">
            <v>431.15</v>
          </cell>
          <cell r="N3787">
            <v>0</v>
          </cell>
        </row>
        <row r="3788">
          <cell r="A3788" t="str">
            <v>HL1.704NO_thin130</v>
          </cell>
          <cell r="B3788" t="str">
            <v xml:space="preserve">HL </v>
          </cell>
          <cell r="C3788">
            <v>1.7</v>
          </cell>
          <cell r="D3788">
            <v>4</v>
          </cell>
          <cell r="E3788" t="str">
            <v>NO_thin</v>
          </cell>
          <cell r="F3788" t="str">
            <v>130-135</v>
          </cell>
          <cell r="G3788">
            <v>0.69</v>
          </cell>
          <cell r="H3788">
            <v>0.56999999999999995</v>
          </cell>
          <cell r="I3788">
            <v>1.26</v>
          </cell>
          <cell r="J3788">
            <v>6.31</v>
          </cell>
          <cell r="K3788">
            <v>437.46</v>
          </cell>
          <cell r="L3788">
            <v>0</v>
          </cell>
          <cell r="M3788">
            <v>437.46</v>
          </cell>
          <cell r="N3788">
            <v>0</v>
          </cell>
        </row>
        <row r="3789">
          <cell r="A3789" t="str">
            <v>HL1.704NO_thin135</v>
          </cell>
          <cell r="B3789" t="str">
            <v xml:space="preserve">HL </v>
          </cell>
          <cell r="C3789">
            <v>1.7</v>
          </cell>
          <cell r="D3789">
            <v>4</v>
          </cell>
          <cell r="E3789" t="str">
            <v>NO_thin</v>
          </cell>
          <cell r="F3789" t="str">
            <v>135-140</v>
          </cell>
          <cell r="G3789">
            <v>0.66</v>
          </cell>
          <cell r="H3789">
            <v>-0.17</v>
          </cell>
          <cell r="I3789">
            <v>0.49</v>
          </cell>
          <cell r="J3789">
            <v>2.4300000000000002</v>
          </cell>
          <cell r="K3789">
            <v>439.89</v>
          </cell>
          <cell r="L3789">
            <v>0</v>
          </cell>
          <cell r="M3789">
            <v>439.89</v>
          </cell>
          <cell r="N3789">
            <v>0</v>
          </cell>
        </row>
        <row r="3790">
          <cell r="A3790" t="str">
            <v>HL1.704NO_thin140</v>
          </cell>
          <cell r="B3790" t="str">
            <v xml:space="preserve">HL </v>
          </cell>
          <cell r="C3790">
            <v>1.7</v>
          </cell>
          <cell r="D3790">
            <v>4</v>
          </cell>
          <cell r="E3790" t="str">
            <v>NO_thin</v>
          </cell>
          <cell r="F3790" t="str">
            <v>140-145</v>
          </cell>
          <cell r="G3790">
            <v>0.65</v>
          </cell>
          <cell r="H3790">
            <v>-0.21</v>
          </cell>
          <cell r="I3790">
            <v>0.44</v>
          </cell>
          <cell r="J3790">
            <v>2.19</v>
          </cell>
          <cell r="K3790">
            <v>442.08</v>
          </cell>
          <cell r="L3790">
            <v>0</v>
          </cell>
          <cell r="M3790">
            <v>442.08</v>
          </cell>
          <cell r="N3790">
            <v>0</v>
          </cell>
        </row>
        <row r="3791">
          <cell r="A3791" t="str">
            <v>HL1.704NO_thin145</v>
          </cell>
          <cell r="B3791" t="str">
            <v xml:space="preserve">HL </v>
          </cell>
          <cell r="C3791">
            <v>1.7</v>
          </cell>
          <cell r="D3791">
            <v>4</v>
          </cell>
          <cell r="E3791" t="str">
            <v>NO_thin</v>
          </cell>
          <cell r="F3791" t="str">
            <v>145-150</v>
          </cell>
          <cell r="G3791">
            <v>0.59</v>
          </cell>
          <cell r="H3791">
            <v>-0.21</v>
          </cell>
          <cell r="I3791">
            <v>0.38</v>
          </cell>
          <cell r="J3791">
            <v>1.91</v>
          </cell>
          <cell r="K3791">
            <v>443.99</v>
          </cell>
          <cell r="L3791">
            <v>0</v>
          </cell>
          <cell r="M3791">
            <v>443.99</v>
          </cell>
          <cell r="N3791">
            <v>0</v>
          </cell>
        </row>
        <row r="3792">
          <cell r="A3792" t="str">
            <v>HL1.704NO_thin150</v>
          </cell>
          <cell r="B3792" t="str">
            <v xml:space="preserve">HL </v>
          </cell>
          <cell r="C3792">
            <v>1.7</v>
          </cell>
          <cell r="D3792">
            <v>4</v>
          </cell>
          <cell r="E3792" t="str">
            <v>NO_thin</v>
          </cell>
          <cell r="F3792" t="str">
            <v>150-155</v>
          </cell>
          <cell r="G3792">
            <v>0.54</v>
          </cell>
          <cell r="H3792">
            <v>-0.16</v>
          </cell>
          <cell r="I3792">
            <v>0.39</v>
          </cell>
          <cell r="J3792">
            <v>1.93</v>
          </cell>
          <cell r="K3792">
            <v>445.92</v>
          </cell>
          <cell r="L3792">
            <v>0</v>
          </cell>
          <cell r="M3792">
            <v>445.92</v>
          </cell>
          <cell r="N3792">
            <v>0</v>
          </cell>
        </row>
        <row r="3793">
          <cell r="A3793" t="str">
            <v>HL1.704NO_thin155</v>
          </cell>
          <cell r="B3793" t="str">
            <v xml:space="preserve">HL </v>
          </cell>
          <cell r="C3793">
            <v>1.7</v>
          </cell>
          <cell r="D3793">
            <v>4</v>
          </cell>
          <cell r="E3793" t="str">
            <v>NO_thin</v>
          </cell>
          <cell r="F3793" t="str">
            <v>155-160</v>
          </cell>
          <cell r="G3793">
            <v>0.51</v>
          </cell>
          <cell r="H3793">
            <v>-0.1</v>
          </cell>
          <cell r="I3793">
            <v>0.4</v>
          </cell>
          <cell r="J3793">
            <v>2.02</v>
          </cell>
          <cell r="K3793">
            <v>447.94</v>
          </cell>
          <cell r="L3793">
            <v>0</v>
          </cell>
          <cell r="M3793">
            <v>447.94</v>
          </cell>
          <cell r="N3793">
            <v>0</v>
          </cell>
        </row>
        <row r="3794">
          <cell r="A3794" t="str">
            <v>HL1.704NO_thin160</v>
          </cell>
          <cell r="B3794" t="str">
            <v xml:space="preserve">HL </v>
          </cell>
          <cell r="C3794">
            <v>1.7</v>
          </cell>
          <cell r="D3794">
            <v>4</v>
          </cell>
          <cell r="E3794" t="str">
            <v>NO_thin</v>
          </cell>
          <cell r="F3794" t="str">
            <v>160-165</v>
          </cell>
          <cell r="G3794">
            <v>0.47</v>
          </cell>
          <cell r="H3794">
            <v>-0.04</v>
          </cell>
          <cell r="I3794">
            <v>0.44</v>
          </cell>
          <cell r="J3794">
            <v>2.1800000000000002</v>
          </cell>
          <cell r="K3794">
            <v>450.12</v>
          </cell>
          <cell r="L3794">
            <v>0</v>
          </cell>
          <cell r="M3794">
            <v>450.12</v>
          </cell>
          <cell r="N3794">
            <v>0</v>
          </cell>
        </row>
        <row r="3795">
          <cell r="A3795" t="str">
            <v>HL1.704NO_thin165</v>
          </cell>
          <cell r="B3795" t="str">
            <v xml:space="preserve">HL </v>
          </cell>
          <cell r="C3795">
            <v>1.7</v>
          </cell>
          <cell r="D3795">
            <v>4</v>
          </cell>
          <cell r="E3795" t="str">
            <v>NO_thin</v>
          </cell>
          <cell r="F3795" t="str">
            <v>165-170</v>
          </cell>
          <cell r="G3795">
            <v>0.42</v>
          </cell>
          <cell r="H3795">
            <v>-0.03</v>
          </cell>
          <cell r="I3795">
            <v>0.39</v>
          </cell>
          <cell r="J3795">
            <v>1.93</v>
          </cell>
          <cell r="K3795">
            <v>452.05</v>
          </cell>
          <cell r="L3795">
            <v>0</v>
          </cell>
          <cell r="M3795">
            <v>452.05</v>
          </cell>
          <cell r="N3795">
            <v>0</v>
          </cell>
        </row>
        <row r="3796">
          <cell r="A3796" t="str">
            <v>HL1.704NO_thin170</v>
          </cell>
          <cell r="B3796" t="str">
            <v xml:space="preserve">HL </v>
          </cell>
          <cell r="C3796">
            <v>1.7</v>
          </cell>
          <cell r="D3796">
            <v>4</v>
          </cell>
          <cell r="E3796" t="str">
            <v>NO_thin</v>
          </cell>
          <cell r="F3796" t="str">
            <v>170-175</v>
          </cell>
          <cell r="G3796">
            <v>0.41</v>
          </cell>
          <cell r="H3796">
            <v>-0.03</v>
          </cell>
          <cell r="I3796">
            <v>0.38</v>
          </cell>
          <cell r="J3796">
            <v>1.89</v>
          </cell>
          <cell r="K3796">
            <v>453.95</v>
          </cell>
          <cell r="L3796">
            <v>0</v>
          </cell>
          <cell r="M3796">
            <v>453.95</v>
          </cell>
          <cell r="N3796">
            <v>0</v>
          </cell>
        </row>
        <row r="3797">
          <cell r="A3797" t="str">
            <v>HL1.704NO_thin175</v>
          </cell>
          <cell r="B3797" t="str">
            <v xml:space="preserve">HL </v>
          </cell>
          <cell r="C3797">
            <v>1.7</v>
          </cell>
          <cell r="D3797">
            <v>4</v>
          </cell>
          <cell r="E3797" t="str">
            <v>NO_thin</v>
          </cell>
          <cell r="F3797" t="str">
            <v>175-180</v>
          </cell>
          <cell r="G3797">
            <v>0.36</v>
          </cell>
          <cell r="H3797">
            <v>-0.03</v>
          </cell>
          <cell r="I3797">
            <v>0.33</v>
          </cell>
          <cell r="J3797">
            <v>1.66</v>
          </cell>
          <cell r="K3797">
            <v>455.61</v>
          </cell>
          <cell r="L3797">
            <v>0</v>
          </cell>
          <cell r="M3797">
            <v>455.61</v>
          </cell>
          <cell r="N3797">
            <v>0</v>
          </cell>
        </row>
        <row r="3798">
          <cell r="A3798" t="str">
            <v>HL1.704NO_thin180</v>
          </cell>
          <cell r="B3798" t="str">
            <v xml:space="preserve">HL </v>
          </cell>
          <cell r="C3798">
            <v>1.7</v>
          </cell>
          <cell r="D3798">
            <v>4</v>
          </cell>
          <cell r="E3798" t="str">
            <v>NO_thin</v>
          </cell>
          <cell r="F3798" t="str">
            <v>180-185</v>
          </cell>
          <cell r="G3798">
            <v>0.36</v>
          </cell>
          <cell r="H3798">
            <v>-0.03</v>
          </cell>
          <cell r="I3798">
            <v>0.33</v>
          </cell>
          <cell r="J3798">
            <v>1.65</v>
          </cell>
          <cell r="K3798">
            <v>457.26</v>
          </cell>
          <cell r="L3798">
            <v>0</v>
          </cell>
          <cell r="M3798">
            <v>457.26</v>
          </cell>
          <cell r="N3798">
            <v>0</v>
          </cell>
        </row>
        <row r="3799">
          <cell r="A3799" t="str">
            <v>HL1.704NO_thin185</v>
          </cell>
          <cell r="B3799" t="str">
            <v xml:space="preserve">HL </v>
          </cell>
          <cell r="C3799">
            <v>1.7</v>
          </cell>
          <cell r="D3799">
            <v>4</v>
          </cell>
          <cell r="E3799" t="str">
            <v>NO_thin</v>
          </cell>
          <cell r="F3799" t="str">
            <v>185-190</v>
          </cell>
          <cell r="G3799">
            <v>0.25</v>
          </cell>
          <cell r="H3799">
            <v>-0.02</v>
          </cell>
          <cell r="I3799">
            <v>0.23</v>
          </cell>
          <cell r="J3799">
            <v>1.1499999999999999</v>
          </cell>
          <cell r="K3799">
            <v>458.42</v>
          </cell>
          <cell r="L3799">
            <v>0</v>
          </cell>
          <cell r="M3799">
            <v>458.42</v>
          </cell>
          <cell r="N3799">
            <v>0</v>
          </cell>
        </row>
        <row r="3800">
          <cell r="A3800" t="str">
            <v>HL1.704NO_thin190</v>
          </cell>
          <cell r="B3800" t="str">
            <v xml:space="preserve">HL </v>
          </cell>
          <cell r="C3800">
            <v>1.7</v>
          </cell>
          <cell r="D3800">
            <v>4</v>
          </cell>
          <cell r="E3800" t="str">
            <v>NO_thin</v>
          </cell>
          <cell r="F3800" t="str">
            <v>190-195</v>
          </cell>
          <cell r="G3800">
            <v>0.19</v>
          </cell>
          <cell r="H3800">
            <v>-0.02</v>
          </cell>
          <cell r="I3800">
            <v>0.17</v>
          </cell>
          <cell r="J3800">
            <v>0.85</v>
          </cell>
          <cell r="K3800">
            <v>459.27</v>
          </cell>
          <cell r="L3800">
            <v>0</v>
          </cell>
          <cell r="M3800">
            <v>459.27</v>
          </cell>
          <cell r="N3800">
            <v>0</v>
          </cell>
        </row>
        <row r="3801">
          <cell r="A3801" t="str">
            <v>HL1.704NO_thin195</v>
          </cell>
          <cell r="B3801" t="str">
            <v xml:space="preserve">HL </v>
          </cell>
          <cell r="C3801">
            <v>1.7</v>
          </cell>
          <cell r="D3801">
            <v>4</v>
          </cell>
          <cell r="E3801" t="str">
            <v>NO_thin</v>
          </cell>
          <cell r="F3801" t="str">
            <v>195-200</v>
          </cell>
          <cell r="G3801">
            <v>0.16</v>
          </cell>
          <cell r="H3801">
            <v>0.01</v>
          </cell>
          <cell r="I3801">
            <v>0.17</v>
          </cell>
          <cell r="J3801">
            <v>0.86</v>
          </cell>
          <cell r="K3801">
            <v>460.13</v>
          </cell>
          <cell r="L3801">
            <v>0</v>
          </cell>
          <cell r="M3801">
            <v>460.13</v>
          </cell>
          <cell r="N3801">
            <v>0</v>
          </cell>
        </row>
        <row r="3802">
          <cell r="A3802" t="str">
            <v>HL1.704Thinned000</v>
          </cell>
          <cell r="B3802" t="str">
            <v xml:space="preserve">HL </v>
          </cell>
          <cell r="C3802">
            <v>1.7</v>
          </cell>
          <cell r="D3802">
            <v>4</v>
          </cell>
          <cell r="E3802" t="str">
            <v>Thinned</v>
          </cell>
          <cell r="F3802" t="str">
            <v xml:space="preserve">  0-5</v>
          </cell>
          <cell r="G3802">
            <v>0.24</v>
          </cell>
          <cell r="H3802">
            <v>0.61</v>
          </cell>
          <cell r="I3802">
            <v>0.86</v>
          </cell>
          <cell r="J3802">
            <v>4.28</v>
          </cell>
          <cell r="K3802">
            <v>4.28</v>
          </cell>
          <cell r="L3802">
            <v>0</v>
          </cell>
          <cell r="M3802">
            <v>4.28</v>
          </cell>
          <cell r="N3802">
            <v>0</v>
          </cell>
        </row>
        <row r="3803">
          <cell r="A3803" t="str">
            <v>HL1.704Thinned005</v>
          </cell>
          <cell r="B3803" t="str">
            <v xml:space="preserve">HL </v>
          </cell>
          <cell r="C3803">
            <v>1.7</v>
          </cell>
          <cell r="D3803">
            <v>4</v>
          </cell>
          <cell r="E3803" t="str">
            <v>Thinned</v>
          </cell>
          <cell r="F3803" t="str">
            <v xml:space="preserve">  5-10</v>
          </cell>
          <cell r="G3803">
            <v>0.74</v>
          </cell>
          <cell r="H3803">
            <v>0.76</v>
          </cell>
          <cell r="I3803">
            <v>1.49</v>
          </cell>
          <cell r="J3803">
            <v>7.47</v>
          </cell>
          <cell r="K3803">
            <v>11.75</v>
          </cell>
          <cell r="L3803">
            <v>0</v>
          </cell>
          <cell r="M3803">
            <v>11.75</v>
          </cell>
          <cell r="N3803">
            <v>0</v>
          </cell>
        </row>
        <row r="3804">
          <cell r="A3804" t="str">
            <v>HL1.704Thinned010</v>
          </cell>
          <cell r="B3804" t="str">
            <v xml:space="preserve">HL </v>
          </cell>
          <cell r="C3804">
            <v>1.7</v>
          </cell>
          <cell r="D3804">
            <v>4</v>
          </cell>
          <cell r="E3804" t="str">
            <v>Thinned</v>
          </cell>
          <cell r="F3804" t="str">
            <v xml:space="preserve"> 10-15</v>
          </cell>
          <cell r="G3804">
            <v>2.25</v>
          </cell>
          <cell r="H3804">
            <v>0.76</v>
          </cell>
          <cell r="I3804">
            <v>3.01</v>
          </cell>
          <cell r="J3804">
            <v>15.07</v>
          </cell>
          <cell r="K3804">
            <v>26.82</v>
          </cell>
          <cell r="L3804">
            <v>0</v>
          </cell>
          <cell r="M3804">
            <v>26.82</v>
          </cell>
          <cell r="N3804">
            <v>0</v>
          </cell>
        </row>
        <row r="3805">
          <cell r="A3805" t="str">
            <v>HL1.704Thinned015</v>
          </cell>
          <cell r="B3805" t="str">
            <v xml:space="preserve">HL </v>
          </cell>
          <cell r="C3805">
            <v>1.7</v>
          </cell>
          <cell r="D3805">
            <v>4</v>
          </cell>
          <cell r="E3805" t="str">
            <v>Thinned</v>
          </cell>
          <cell r="F3805" t="str">
            <v xml:space="preserve"> 15-20</v>
          </cell>
          <cell r="G3805">
            <v>6.87</v>
          </cell>
          <cell r="H3805">
            <v>0.76</v>
          </cell>
          <cell r="I3805">
            <v>7.63</v>
          </cell>
          <cell r="J3805">
            <v>38.17</v>
          </cell>
          <cell r="K3805">
            <v>64.989999999999995</v>
          </cell>
          <cell r="L3805">
            <v>0</v>
          </cell>
          <cell r="M3805">
            <v>64.989999999999995</v>
          </cell>
          <cell r="N3805">
            <v>0</v>
          </cell>
        </row>
        <row r="3806">
          <cell r="A3806" t="str">
            <v>HL1.704Thinned020</v>
          </cell>
          <cell r="B3806" t="str">
            <v xml:space="preserve">HL </v>
          </cell>
          <cell r="C3806">
            <v>1.7</v>
          </cell>
          <cell r="D3806">
            <v>4</v>
          </cell>
          <cell r="E3806" t="str">
            <v>Thinned</v>
          </cell>
          <cell r="F3806" t="str">
            <v xml:space="preserve"> 20-25</v>
          </cell>
          <cell r="G3806">
            <v>15.36</v>
          </cell>
          <cell r="H3806">
            <v>2.27</v>
          </cell>
          <cell r="I3806">
            <v>17.63</v>
          </cell>
          <cell r="J3806">
            <v>88.15</v>
          </cell>
          <cell r="K3806">
            <v>153.13999999999999</v>
          </cell>
          <cell r="L3806">
            <v>0</v>
          </cell>
          <cell r="M3806">
            <v>153.13999999999999</v>
          </cell>
          <cell r="N3806">
            <v>0</v>
          </cell>
        </row>
        <row r="3807">
          <cell r="A3807" t="str">
            <v>HL1.704Thinned025</v>
          </cell>
          <cell r="B3807" t="str">
            <v xml:space="preserve">HL </v>
          </cell>
          <cell r="C3807">
            <v>1.7</v>
          </cell>
          <cell r="D3807">
            <v>4</v>
          </cell>
          <cell r="E3807" t="str">
            <v>Thinned</v>
          </cell>
          <cell r="F3807" t="str">
            <v xml:space="preserve"> 25-30</v>
          </cell>
          <cell r="G3807">
            <v>1.81</v>
          </cell>
          <cell r="H3807">
            <v>1.1100000000000001</v>
          </cell>
          <cell r="I3807">
            <v>2.93</v>
          </cell>
          <cell r="J3807">
            <v>14.63</v>
          </cell>
          <cell r="K3807">
            <v>167.78</v>
          </cell>
          <cell r="L3807">
            <v>-0.1</v>
          </cell>
          <cell r="M3807">
            <v>167.68</v>
          </cell>
          <cell r="N3807">
            <v>5.47</v>
          </cell>
        </row>
        <row r="3808">
          <cell r="A3808" t="str">
            <v>HL1.704Thinned030</v>
          </cell>
          <cell r="B3808" t="str">
            <v xml:space="preserve">HL </v>
          </cell>
          <cell r="C3808">
            <v>1.7</v>
          </cell>
          <cell r="D3808">
            <v>4</v>
          </cell>
          <cell r="E3808" t="str">
            <v>Thinned</v>
          </cell>
          <cell r="F3808" t="str">
            <v xml:space="preserve"> 30-35</v>
          </cell>
          <cell r="G3808">
            <v>2.15</v>
          </cell>
          <cell r="H3808">
            <v>-0.57999999999999996</v>
          </cell>
          <cell r="I3808">
            <v>1.57</v>
          </cell>
          <cell r="J3808">
            <v>7.86</v>
          </cell>
          <cell r="K3808">
            <v>175.64</v>
          </cell>
          <cell r="L3808">
            <v>-0.16</v>
          </cell>
          <cell r="M3808">
            <v>175.48</v>
          </cell>
          <cell r="N3808">
            <v>3.81</v>
          </cell>
        </row>
        <row r="3809">
          <cell r="A3809" t="str">
            <v>HL1.704Thinned035</v>
          </cell>
          <cell r="B3809" t="str">
            <v xml:space="preserve">HL </v>
          </cell>
          <cell r="C3809">
            <v>1.7</v>
          </cell>
          <cell r="D3809">
            <v>4</v>
          </cell>
          <cell r="E3809" t="str">
            <v>Thinned</v>
          </cell>
          <cell r="F3809" t="str">
            <v xml:space="preserve"> 35-40</v>
          </cell>
          <cell r="G3809">
            <v>1.8</v>
          </cell>
          <cell r="H3809">
            <v>0.94</v>
          </cell>
          <cell r="I3809">
            <v>2.73</v>
          </cell>
          <cell r="J3809">
            <v>13.65</v>
          </cell>
          <cell r="K3809">
            <v>189.29</v>
          </cell>
          <cell r="L3809">
            <v>-0.4</v>
          </cell>
          <cell r="M3809">
            <v>188.89</v>
          </cell>
          <cell r="N3809">
            <v>1.54</v>
          </cell>
        </row>
        <row r="3810">
          <cell r="A3810" t="str">
            <v>HL1.704Thinned040</v>
          </cell>
          <cell r="B3810" t="str">
            <v xml:space="preserve">HL </v>
          </cell>
          <cell r="C3810">
            <v>1.7</v>
          </cell>
          <cell r="D3810">
            <v>4</v>
          </cell>
          <cell r="E3810" t="str">
            <v>Thinned</v>
          </cell>
          <cell r="F3810" t="str">
            <v xml:space="preserve"> 40-45</v>
          </cell>
          <cell r="G3810">
            <v>1.1100000000000001</v>
          </cell>
          <cell r="H3810">
            <v>0.61</v>
          </cell>
          <cell r="I3810">
            <v>1.72</v>
          </cell>
          <cell r="J3810">
            <v>8.59</v>
          </cell>
          <cell r="K3810">
            <v>197.88</v>
          </cell>
          <cell r="L3810">
            <v>-0.61</v>
          </cell>
          <cell r="M3810">
            <v>197.26999999999998</v>
          </cell>
          <cell r="N3810">
            <v>1.41</v>
          </cell>
        </row>
        <row r="3811">
          <cell r="A3811" t="str">
            <v>HL1.704Thinned045</v>
          </cell>
          <cell r="B3811" t="str">
            <v xml:space="preserve">HL </v>
          </cell>
          <cell r="C3811">
            <v>1.7</v>
          </cell>
          <cell r="D3811">
            <v>4</v>
          </cell>
          <cell r="E3811" t="str">
            <v>Thinned</v>
          </cell>
          <cell r="F3811" t="str">
            <v xml:space="preserve"> 45-50</v>
          </cell>
          <cell r="G3811">
            <v>0.44</v>
          </cell>
          <cell r="H3811">
            <v>0.08</v>
          </cell>
          <cell r="I3811">
            <v>0.52</v>
          </cell>
          <cell r="J3811">
            <v>2.62</v>
          </cell>
          <cell r="K3811">
            <v>200.5</v>
          </cell>
          <cell r="L3811">
            <v>-0.84</v>
          </cell>
          <cell r="M3811">
            <v>199.66</v>
          </cell>
          <cell r="N3811">
            <v>1.49</v>
          </cell>
        </row>
        <row r="3812">
          <cell r="A3812" t="str">
            <v>HL1.704Thinned050</v>
          </cell>
          <cell r="B3812" t="str">
            <v xml:space="preserve">HL </v>
          </cell>
          <cell r="C3812">
            <v>1.7</v>
          </cell>
          <cell r="D3812">
            <v>4</v>
          </cell>
          <cell r="E3812" t="str">
            <v>Thinned</v>
          </cell>
          <cell r="F3812" t="str">
            <v xml:space="preserve"> 50-55</v>
          </cell>
          <cell r="G3812">
            <v>1.49</v>
          </cell>
          <cell r="H3812">
            <v>-0.77</v>
          </cell>
          <cell r="I3812">
            <v>0.72</v>
          </cell>
          <cell r="J3812">
            <v>3.6</v>
          </cell>
          <cell r="K3812">
            <v>204.11</v>
          </cell>
          <cell r="L3812">
            <v>-1.03</v>
          </cell>
          <cell r="M3812">
            <v>203.08</v>
          </cell>
          <cell r="N3812">
            <v>1.26</v>
          </cell>
        </row>
        <row r="3813">
          <cell r="A3813" t="str">
            <v>HL1.704Thinned055</v>
          </cell>
          <cell r="B3813" t="str">
            <v xml:space="preserve">HL </v>
          </cell>
          <cell r="C3813">
            <v>1.7</v>
          </cell>
          <cell r="D3813">
            <v>4</v>
          </cell>
          <cell r="E3813" t="str">
            <v>Thinned</v>
          </cell>
          <cell r="F3813" t="str">
            <v xml:space="preserve"> 55-60</v>
          </cell>
          <cell r="G3813">
            <v>2.0499999999999998</v>
          </cell>
          <cell r="H3813">
            <v>-1.21</v>
          </cell>
          <cell r="I3813">
            <v>0.84</v>
          </cell>
          <cell r="J3813">
            <v>4.22</v>
          </cell>
          <cell r="K3813">
            <v>208.32</v>
          </cell>
          <cell r="L3813">
            <v>-1.21</v>
          </cell>
          <cell r="M3813">
            <v>207.10999999999999</v>
          </cell>
          <cell r="N3813">
            <v>1.1299999999999999</v>
          </cell>
        </row>
        <row r="3814">
          <cell r="A3814" t="str">
            <v>HL1.704Thinned060</v>
          </cell>
          <cell r="B3814" t="str">
            <v xml:space="preserve">HL </v>
          </cell>
          <cell r="C3814">
            <v>1.7</v>
          </cell>
          <cell r="D3814">
            <v>4</v>
          </cell>
          <cell r="E3814" t="str">
            <v>Thinned</v>
          </cell>
          <cell r="F3814" t="str">
            <v xml:space="preserve"> 60-65</v>
          </cell>
          <cell r="G3814">
            <v>1.95</v>
          </cell>
          <cell r="H3814">
            <v>-0.81</v>
          </cell>
          <cell r="I3814">
            <v>1.1399999999999999</v>
          </cell>
          <cell r="J3814">
            <v>5.69</v>
          </cell>
          <cell r="K3814">
            <v>214.01</v>
          </cell>
          <cell r="L3814">
            <v>-1.35</v>
          </cell>
          <cell r="M3814">
            <v>212.66</v>
          </cell>
          <cell r="N3814">
            <v>0.92</v>
          </cell>
        </row>
        <row r="3815">
          <cell r="A3815" t="str">
            <v>HL1.704Thinned065</v>
          </cell>
          <cell r="B3815" t="str">
            <v xml:space="preserve">HL </v>
          </cell>
          <cell r="C3815">
            <v>1.7</v>
          </cell>
          <cell r="D3815">
            <v>4</v>
          </cell>
          <cell r="E3815" t="str">
            <v>Thinned</v>
          </cell>
          <cell r="F3815" t="str">
            <v xml:space="preserve"> 65-70</v>
          </cell>
          <cell r="G3815">
            <v>1.49</v>
          </cell>
          <cell r="H3815">
            <v>-0.28999999999999998</v>
          </cell>
          <cell r="I3815">
            <v>1.2</v>
          </cell>
          <cell r="J3815">
            <v>6</v>
          </cell>
          <cell r="K3815">
            <v>220.01</v>
          </cell>
          <cell r="L3815">
            <v>-1.46</v>
          </cell>
          <cell r="M3815">
            <v>218.54999999999998</v>
          </cell>
          <cell r="N3815">
            <v>0.73</v>
          </cell>
        </row>
        <row r="3816">
          <cell r="A3816" t="str">
            <v>HL1.704Thinned070</v>
          </cell>
          <cell r="B3816" t="str">
            <v xml:space="preserve">HL </v>
          </cell>
          <cell r="C3816">
            <v>1.7</v>
          </cell>
          <cell r="D3816">
            <v>4</v>
          </cell>
          <cell r="E3816" t="str">
            <v>Thinned</v>
          </cell>
          <cell r="F3816" t="str">
            <v xml:space="preserve"> 70-75</v>
          </cell>
          <cell r="G3816">
            <v>0.99</v>
          </cell>
          <cell r="H3816">
            <v>0.09</v>
          </cell>
          <cell r="I3816">
            <v>1.0900000000000001</v>
          </cell>
          <cell r="J3816">
            <v>5.43</v>
          </cell>
          <cell r="K3816">
            <v>225.44</v>
          </cell>
          <cell r="L3816">
            <v>-1.55</v>
          </cell>
          <cell r="M3816">
            <v>223.89</v>
          </cell>
          <cell r="N3816">
            <v>0.59</v>
          </cell>
        </row>
        <row r="3817">
          <cell r="A3817" t="str">
            <v>HL1.704Thinned075</v>
          </cell>
          <cell r="B3817" t="str">
            <v xml:space="preserve">HL </v>
          </cell>
          <cell r="C3817">
            <v>1.7</v>
          </cell>
          <cell r="D3817">
            <v>4</v>
          </cell>
          <cell r="E3817" t="str">
            <v>Thinned</v>
          </cell>
          <cell r="F3817" t="str">
            <v xml:space="preserve"> 75-80</v>
          </cell>
          <cell r="G3817">
            <v>1.02</v>
          </cell>
          <cell r="H3817">
            <v>0.19</v>
          </cell>
          <cell r="I3817">
            <v>1.21</v>
          </cell>
          <cell r="J3817">
            <v>6.06</v>
          </cell>
          <cell r="K3817">
            <v>231.5</v>
          </cell>
          <cell r="L3817">
            <v>-1.63</v>
          </cell>
          <cell r="M3817">
            <v>229.87</v>
          </cell>
          <cell r="N3817">
            <v>0.55000000000000004</v>
          </cell>
        </row>
        <row r="3818">
          <cell r="A3818" t="str">
            <v>HL1.704Thinned080</v>
          </cell>
          <cell r="B3818" t="str">
            <v xml:space="preserve">HL </v>
          </cell>
          <cell r="C3818">
            <v>1.7</v>
          </cell>
          <cell r="D3818">
            <v>4</v>
          </cell>
          <cell r="E3818" t="str">
            <v>Thinned</v>
          </cell>
          <cell r="F3818" t="str">
            <v xml:space="preserve"> 80-85</v>
          </cell>
          <cell r="G3818">
            <v>1.23</v>
          </cell>
          <cell r="H3818">
            <v>-0.02</v>
          </cell>
          <cell r="I3818">
            <v>1.22</v>
          </cell>
          <cell r="J3818">
            <v>6.09</v>
          </cell>
          <cell r="K3818">
            <v>237.59</v>
          </cell>
          <cell r="L3818">
            <v>-1.73</v>
          </cell>
          <cell r="M3818">
            <v>235.86</v>
          </cell>
          <cell r="N3818">
            <v>0.63</v>
          </cell>
        </row>
        <row r="3819">
          <cell r="A3819" t="str">
            <v>HL1.704Thinned085</v>
          </cell>
          <cell r="B3819" t="str">
            <v xml:space="preserve">HL </v>
          </cell>
          <cell r="C3819">
            <v>1.7</v>
          </cell>
          <cell r="D3819">
            <v>4</v>
          </cell>
          <cell r="E3819" t="str">
            <v>Thinned</v>
          </cell>
          <cell r="F3819" t="str">
            <v xml:space="preserve"> 85-90</v>
          </cell>
          <cell r="G3819">
            <v>0.83</v>
          </cell>
          <cell r="H3819">
            <v>-0.26</v>
          </cell>
          <cell r="I3819">
            <v>0.56999999999999995</v>
          </cell>
          <cell r="J3819">
            <v>2.85</v>
          </cell>
          <cell r="K3819">
            <v>240.45</v>
          </cell>
          <cell r="L3819">
            <v>-1.84</v>
          </cell>
          <cell r="M3819">
            <v>238.60999999999999</v>
          </cell>
          <cell r="N3819">
            <v>0.73</v>
          </cell>
        </row>
        <row r="3820">
          <cell r="A3820" t="str">
            <v>HL1.704Thinned090</v>
          </cell>
          <cell r="B3820" t="str">
            <v xml:space="preserve">HL </v>
          </cell>
          <cell r="C3820">
            <v>1.7</v>
          </cell>
          <cell r="D3820">
            <v>4</v>
          </cell>
          <cell r="E3820" t="str">
            <v>Thinned</v>
          </cell>
          <cell r="F3820" t="str">
            <v xml:space="preserve"> 90-95</v>
          </cell>
          <cell r="G3820">
            <v>0.87</v>
          </cell>
          <cell r="H3820">
            <v>-0.11</v>
          </cell>
          <cell r="I3820">
            <v>0.76</v>
          </cell>
          <cell r="J3820">
            <v>3.8</v>
          </cell>
          <cell r="K3820">
            <v>244.24</v>
          </cell>
          <cell r="L3820">
            <v>-1.94</v>
          </cell>
          <cell r="M3820">
            <v>242.3</v>
          </cell>
          <cell r="N3820">
            <v>0.67</v>
          </cell>
        </row>
        <row r="3821">
          <cell r="A3821" t="str">
            <v>HL1.704Thinned095</v>
          </cell>
          <cell r="B3821" t="str">
            <v xml:space="preserve">HL </v>
          </cell>
          <cell r="C3821">
            <v>1.7</v>
          </cell>
          <cell r="D3821">
            <v>4</v>
          </cell>
          <cell r="E3821" t="str">
            <v>Thinned</v>
          </cell>
          <cell r="F3821" t="str">
            <v xml:space="preserve"> 95-100</v>
          </cell>
          <cell r="G3821">
            <v>0.81</v>
          </cell>
          <cell r="H3821">
            <v>-0.03</v>
          </cell>
          <cell r="I3821">
            <v>0.78</v>
          </cell>
          <cell r="J3821">
            <v>3.91</v>
          </cell>
          <cell r="K3821">
            <v>248.15</v>
          </cell>
          <cell r="L3821">
            <v>-2.04</v>
          </cell>
          <cell r="M3821">
            <v>246.11</v>
          </cell>
          <cell r="N3821">
            <v>0.65</v>
          </cell>
        </row>
        <row r="3822">
          <cell r="A3822" t="str">
            <v>HL1.704Thinned100</v>
          </cell>
          <cell r="B3822" t="str">
            <v xml:space="preserve">HL </v>
          </cell>
          <cell r="C3822">
            <v>1.7</v>
          </cell>
          <cell r="D3822">
            <v>4</v>
          </cell>
          <cell r="E3822" t="str">
            <v>Thinned</v>
          </cell>
          <cell r="F3822" t="str">
            <v>100-105</v>
          </cell>
          <cell r="G3822">
            <v>0.42</v>
          </cell>
          <cell r="H3822">
            <v>-0.11</v>
          </cell>
          <cell r="I3822">
            <v>0.31</v>
          </cell>
          <cell r="J3822">
            <v>1.57</v>
          </cell>
          <cell r="K3822">
            <v>249.72</v>
          </cell>
          <cell r="L3822">
            <v>-2.15</v>
          </cell>
          <cell r="M3822">
            <v>247.57</v>
          </cell>
          <cell r="N3822">
            <v>0.71</v>
          </cell>
        </row>
        <row r="3823">
          <cell r="A3823" t="str">
            <v>HL1.704Thinned105</v>
          </cell>
          <cell r="B3823" t="str">
            <v xml:space="preserve">HL </v>
          </cell>
          <cell r="C3823">
            <v>1.7</v>
          </cell>
          <cell r="D3823">
            <v>4</v>
          </cell>
          <cell r="E3823" t="str">
            <v>Thinned</v>
          </cell>
          <cell r="F3823" t="str">
            <v>105-110</v>
          </cell>
          <cell r="G3823">
            <v>0.69</v>
          </cell>
          <cell r="H3823">
            <v>-0.08</v>
          </cell>
          <cell r="I3823">
            <v>0.62</v>
          </cell>
          <cell r="J3823">
            <v>3.09</v>
          </cell>
          <cell r="K3823">
            <v>252.8</v>
          </cell>
          <cell r="L3823">
            <v>-2.2599999999999998</v>
          </cell>
          <cell r="M3823">
            <v>250.54000000000002</v>
          </cell>
          <cell r="N3823">
            <v>0.7</v>
          </cell>
        </row>
        <row r="3824">
          <cell r="A3824" t="str">
            <v>HL1.704Thinned110</v>
          </cell>
          <cell r="B3824" t="str">
            <v xml:space="preserve">HL </v>
          </cell>
          <cell r="C3824">
            <v>1.7</v>
          </cell>
          <cell r="D3824">
            <v>4</v>
          </cell>
          <cell r="E3824" t="str">
            <v>Thinned</v>
          </cell>
          <cell r="F3824" t="str">
            <v>110-115</v>
          </cell>
          <cell r="G3824">
            <v>0.21</v>
          </cell>
          <cell r="H3824">
            <v>0.02</v>
          </cell>
          <cell r="I3824">
            <v>0.24</v>
          </cell>
          <cell r="J3824">
            <v>1.18</v>
          </cell>
          <cell r="K3824">
            <v>253.99</v>
          </cell>
          <cell r="L3824">
            <v>-2.35</v>
          </cell>
          <cell r="M3824">
            <v>251.64000000000001</v>
          </cell>
          <cell r="N3824">
            <v>0.64</v>
          </cell>
        </row>
        <row r="3825">
          <cell r="A3825" t="str">
            <v>HL1.704Thinned115</v>
          </cell>
          <cell r="B3825" t="str">
            <v xml:space="preserve">HL </v>
          </cell>
          <cell r="C3825">
            <v>1.7</v>
          </cell>
          <cell r="D3825">
            <v>4</v>
          </cell>
          <cell r="E3825" t="str">
            <v>Thinned</v>
          </cell>
          <cell r="F3825" t="str">
            <v>115-120</v>
          </cell>
          <cell r="G3825">
            <v>0.05</v>
          </cell>
          <cell r="H3825">
            <v>0.01</v>
          </cell>
          <cell r="I3825">
            <v>0.06</v>
          </cell>
          <cell r="J3825">
            <v>0.28000000000000003</v>
          </cell>
          <cell r="K3825">
            <v>254.26</v>
          </cell>
          <cell r="L3825">
            <v>-2.4500000000000002</v>
          </cell>
          <cell r="M3825">
            <v>251.81</v>
          </cell>
          <cell r="N3825">
            <v>0.64</v>
          </cell>
        </row>
        <row r="3826">
          <cell r="A3826" t="str">
            <v>HL1.704Thinned120</v>
          </cell>
          <cell r="B3826" t="str">
            <v xml:space="preserve">HL </v>
          </cell>
          <cell r="C3826">
            <v>1.7</v>
          </cell>
          <cell r="D3826">
            <v>4</v>
          </cell>
          <cell r="E3826" t="str">
            <v>Thinned</v>
          </cell>
          <cell r="F3826" t="str">
            <v>120-125</v>
          </cell>
          <cell r="G3826">
            <v>-0.08</v>
          </cell>
          <cell r="H3826">
            <v>-0.01</v>
          </cell>
          <cell r="I3826">
            <v>-0.08</v>
          </cell>
          <cell r="J3826">
            <v>-0.42</v>
          </cell>
          <cell r="K3826">
            <v>253.84</v>
          </cell>
          <cell r="L3826">
            <v>-2.5499999999999998</v>
          </cell>
          <cell r="M3826">
            <v>251.29</v>
          </cell>
          <cell r="N3826">
            <v>0.64</v>
          </cell>
        </row>
        <row r="3827">
          <cell r="A3827" t="str">
            <v>HL1.704Thinned125</v>
          </cell>
          <cell r="B3827" t="str">
            <v xml:space="preserve">HL </v>
          </cell>
          <cell r="C3827">
            <v>1.7</v>
          </cell>
          <cell r="D3827">
            <v>4</v>
          </cell>
          <cell r="E3827" t="str">
            <v>Thinned</v>
          </cell>
          <cell r="F3827" t="str">
            <v>125-130</v>
          </cell>
          <cell r="G3827">
            <v>-0.04</v>
          </cell>
          <cell r="H3827">
            <v>-0.03</v>
          </cell>
          <cell r="I3827">
            <v>-7.0000000000000007E-2</v>
          </cell>
          <cell r="J3827">
            <v>-0.37</v>
          </cell>
          <cell r="K3827">
            <v>253.47</v>
          </cell>
          <cell r="L3827">
            <v>-2.65</v>
          </cell>
          <cell r="M3827">
            <v>250.82</v>
          </cell>
          <cell r="N3827">
            <v>0.63</v>
          </cell>
        </row>
        <row r="3828">
          <cell r="A3828" t="str">
            <v>HL1.704Thinned130</v>
          </cell>
          <cell r="B3828" t="str">
            <v xml:space="preserve">HL </v>
          </cell>
          <cell r="C3828">
            <v>1.7</v>
          </cell>
          <cell r="D3828">
            <v>4</v>
          </cell>
          <cell r="E3828" t="str">
            <v>Thinned</v>
          </cell>
          <cell r="F3828" t="str">
            <v>130-135</v>
          </cell>
          <cell r="G3828">
            <v>-0.21</v>
          </cell>
          <cell r="H3828">
            <v>-0.05</v>
          </cell>
          <cell r="I3828">
            <v>-0.26</v>
          </cell>
          <cell r="J3828">
            <v>-1.31</v>
          </cell>
          <cell r="K3828">
            <v>252.17</v>
          </cell>
          <cell r="L3828">
            <v>-2.74</v>
          </cell>
          <cell r="M3828">
            <v>249.42999999999998</v>
          </cell>
          <cell r="N3828">
            <v>0.63</v>
          </cell>
        </row>
        <row r="3829">
          <cell r="A3829" t="str">
            <v>HL1.704Thinned135</v>
          </cell>
          <cell r="B3829" t="str">
            <v xml:space="preserve">HL </v>
          </cell>
          <cell r="C3829">
            <v>1.7</v>
          </cell>
          <cell r="D3829">
            <v>4</v>
          </cell>
          <cell r="E3829" t="str">
            <v>Thinned</v>
          </cell>
          <cell r="F3829" t="str">
            <v>135-140</v>
          </cell>
          <cell r="G3829">
            <v>-0.16</v>
          </cell>
          <cell r="H3829">
            <v>-0.05</v>
          </cell>
          <cell r="I3829">
            <v>-0.21</v>
          </cell>
          <cell r="J3829">
            <v>-1.06</v>
          </cell>
          <cell r="K3829">
            <v>251.11</v>
          </cell>
          <cell r="L3829">
            <v>-2.84</v>
          </cell>
          <cell r="M3829">
            <v>248.27</v>
          </cell>
          <cell r="N3829">
            <v>0.63</v>
          </cell>
        </row>
        <row r="3830">
          <cell r="A3830" t="str">
            <v>HL1.704Thinned140</v>
          </cell>
          <cell r="B3830" t="str">
            <v xml:space="preserve">HL </v>
          </cell>
          <cell r="C3830">
            <v>1.7</v>
          </cell>
          <cell r="D3830">
            <v>4</v>
          </cell>
          <cell r="E3830" t="str">
            <v>Thinned</v>
          </cell>
          <cell r="F3830" t="str">
            <v>140-145</v>
          </cell>
          <cell r="G3830">
            <v>-0.13</v>
          </cell>
          <cell r="H3830">
            <v>-0.05</v>
          </cell>
          <cell r="I3830">
            <v>-0.18</v>
          </cell>
          <cell r="J3830">
            <v>-0.89</v>
          </cell>
          <cell r="K3830">
            <v>250.21</v>
          </cell>
          <cell r="L3830">
            <v>-2.93</v>
          </cell>
          <cell r="M3830">
            <v>247.28</v>
          </cell>
          <cell r="N3830">
            <v>0.62</v>
          </cell>
        </row>
        <row r="3831">
          <cell r="A3831" t="str">
            <v>HL1.704Thinned145</v>
          </cell>
          <cell r="B3831" t="str">
            <v xml:space="preserve">HL </v>
          </cell>
          <cell r="C3831">
            <v>1.7</v>
          </cell>
          <cell r="D3831">
            <v>4</v>
          </cell>
          <cell r="E3831" t="str">
            <v>Thinned</v>
          </cell>
          <cell r="F3831" t="str">
            <v>145-150</v>
          </cell>
          <cell r="G3831">
            <v>-0.26</v>
          </cell>
          <cell r="H3831">
            <v>-0.05</v>
          </cell>
          <cell r="I3831">
            <v>-0.31</v>
          </cell>
          <cell r="J3831">
            <v>-1.57</v>
          </cell>
          <cell r="K3831">
            <v>248.64</v>
          </cell>
          <cell r="L3831">
            <v>-3.03</v>
          </cell>
          <cell r="M3831">
            <v>245.60999999999999</v>
          </cell>
          <cell r="N3831">
            <v>0.62</v>
          </cell>
        </row>
        <row r="3832">
          <cell r="A3832" t="str">
            <v>HL1.704Thinned150</v>
          </cell>
          <cell r="B3832" t="str">
            <v xml:space="preserve">HL </v>
          </cell>
          <cell r="C3832">
            <v>1.7</v>
          </cell>
          <cell r="D3832">
            <v>4</v>
          </cell>
          <cell r="E3832" t="str">
            <v>Thinned</v>
          </cell>
          <cell r="F3832" t="str">
            <v>150-155</v>
          </cell>
          <cell r="G3832">
            <v>-0.23</v>
          </cell>
          <cell r="H3832">
            <v>-0.05</v>
          </cell>
          <cell r="I3832">
            <v>-0.28000000000000003</v>
          </cell>
          <cell r="J3832">
            <v>-1.39</v>
          </cell>
          <cell r="K3832">
            <v>247.25</v>
          </cell>
          <cell r="L3832">
            <v>-3.12</v>
          </cell>
          <cell r="M3832">
            <v>244.13</v>
          </cell>
          <cell r="N3832">
            <v>0.61</v>
          </cell>
        </row>
        <row r="3833">
          <cell r="A3833" t="str">
            <v>HL1.704Thinned155</v>
          </cell>
          <cell r="B3833" t="str">
            <v xml:space="preserve">HL </v>
          </cell>
          <cell r="C3833">
            <v>1.7</v>
          </cell>
          <cell r="D3833">
            <v>4</v>
          </cell>
          <cell r="E3833" t="str">
            <v>Thinned</v>
          </cell>
          <cell r="F3833" t="str">
            <v>155-160</v>
          </cell>
          <cell r="G3833">
            <v>-0.34</v>
          </cell>
          <cell r="H3833">
            <v>-0.05</v>
          </cell>
          <cell r="I3833">
            <v>-0.39</v>
          </cell>
          <cell r="J3833">
            <v>-1.94</v>
          </cell>
          <cell r="K3833">
            <v>245.3</v>
          </cell>
          <cell r="L3833">
            <v>-3.22</v>
          </cell>
          <cell r="M3833">
            <v>242.08</v>
          </cell>
          <cell r="N3833">
            <v>0.61</v>
          </cell>
        </row>
        <row r="3834">
          <cell r="A3834" t="str">
            <v>HL1.704Thinned160</v>
          </cell>
          <cell r="B3834" t="str">
            <v xml:space="preserve">HL </v>
          </cell>
          <cell r="C3834">
            <v>1.7</v>
          </cell>
          <cell r="D3834">
            <v>4</v>
          </cell>
          <cell r="E3834" t="str">
            <v>Thinned</v>
          </cell>
          <cell r="F3834" t="str">
            <v>160-165</v>
          </cell>
          <cell r="G3834">
            <v>-0.32</v>
          </cell>
          <cell r="H3834">
            <v>-0.05</v>
          </cell>
          <cell r="I3834">
            <v>-0.37</v>
          </cell>
          <cell r="J3834">
            <v>-1.84</v>
          </cell>
          <cell r="K3834">
            <v>243.46</v>
          </cell>
          <cell r="L3834">
            <v>-3.31</v>
          </cell>
          <cell r="M3834">
            <v>240.15</v>
          </cell>
          <cell r="N3834">
            <v>0.6</v>
          </cell>
        </row>
        <row r="3835">
          <cell r="A3835" t="str">
            <v>HL1.704Thinned165</v>
          </cell>
          <cell r="B3835" t="str">
            <v xml:space="preserve">HL </v>
          </cell>
          <cell r="C3835">
            <v>1.7</v>
          </cell>
          <cell r="D3835">
            <v>4</v>
          </cell>
          <cell r="E3835" t="str">
            <v>Thinned</v>
          </cell>
          <cell r="F3835" t="str">
            <v>165-170</v>
          </cell>
          <cell r="G3835">
            <v>-0.42</v>
          </cell>
          <cell r="H3835">
            <v>7.0000000000000007E-2</v>
          </cell>
          <cell r="I3835">
            <v>-0.35</v>
          </cell>
          <cell r="J3835">
            <v>-1.75</v>
          </cell>
          <cell r="K3835">
            <v>241.71</v>
          </cell>
          <cell r="L3835">
            <v>-3.39</v>
          </cell>
          <cell r="M3835">
            <v>238.32000000000002</v>
          </cell>
          <cell r="N3835">
            <v>0.53</v>
          </cell>
        </row>
        <row r="3836">
          <cell r="A3836" t="str">
            <v>HL1.704Thinned170</v>
          </cell>
          <cell r="B3836" t="str">
            <v xml:space="preserve">HL </v>
          </cell>
          <cell r="C3836">
            <v>1.7</v>
          </cell>
          <cell r="D3836">
            <v>4</v>
          </cell>
          <cell r="E3836" t="str">
            <v>Thinned</v>
          </cell>
          <cell r="F3836" t="str">
            <v>170-175</v>
          </cell>
          <cell r="G3836">
            <v>-0.39</v>
          </cell>
          <cell r="H3836">
            <v>-0.08</v>
          </cell>
          <cell r="I3836">
            <v>-0.47</v>
          </cell>
          <cell r="J3836">
            <v>-2.35</v>
          </cell>
          <cell r="K3836">
            <v>239.35</v>
          </cell>
          <cell r="L3836">
            <v>-3.48</v>
          </cell>
          <cell r="M3836">
            <v>235.87</v>
          </cell>
          <cell r="N3836">
            <v>0.59</v>
          </cell>
        </row>
        <row r="3837">
          <cell r="A3837" t="str">
            <v>HL1.704Thinned175</v>
          </cell>
          <cell r="B3837" t="str">
            <v xml:space="preserve">HL </v>
          </cell>
          <cell r="C3837">
            <v>1.7</v>
          </cell>
          <cell r="D3837">
            <v>4</v>
          </cell>
          <cell r="E3837" t="str">
            <v>Thinned</v>
          </cell>
          <cell r="F3837" t="str">
            <v>175-180</v>
          </cell>
          <cell r="G3837">
            <v>-0.45</v>
          </cell>
          <cell r="H3837">
            <v>-0.09</v>
          </cell>
          <cell r="I3837">
            <v>-0.53</v>
          </cell>
          <cell r="J3837">
            <v>-2.67</v>
          </cell>
          <cell r="K3837">
            <v>236.68</v>
          </cell>
          <cell r="L3837">
            <v>-3.57</v>
          </cell>
          <cell r="M3837">
            <v>233.11</v>
          </cell>
          <cell r="N3837">
            <v>0.59</v>
          </cell>
        </row>
        <row r="3838">
          <cell r="A3838" t="str">
            <v>HL1.704Thinned180</v>
          </cell>
          <cell r="B3838" t="str">
            <v xml:space="preserve">HL </v>
          </cell>
          <cell r="C3838">
            <v>1.7</v>
          </cell>
          <cell r="D3838">
            <v>4</v>
          </cell>
          <cell r="E3838" t="str">
            <v>Thinned</v>
          </cell>
          <cell r="F3838" t="str">
            <v>180-185</v>
          </cell>
          <cell r="G3838">
            <v>-0.45</v>
          </cell>
          <cell r="H3838">
            <v>-0.09</v>
          </cell>
          <cell r="I3838">
            <v>-0.53</v>
          </cell>
          <cell r="J3838">
            <v>-2.67</v>
          </cell>
          <cell r="K3838">
            <v>234.01</v>
          </cell>
          <cell r="L3838">
            <v>-3.66</v>
          </cell>
          <cell r="M3838">
            <v>230.35</v>
          </cell>
          <cell r="N3838">
            <v>0.57999999999999996</v>
          </cell>
        </row>
        <row r="3839">
          <cell r="A3839" t="str">
            <v>HL1.704Thinned185</v>
          </cell>
          <cell r="B3839" t="str">
            <v xml:space="preserve">HL </v>
          </cell>
          <cell r="C3839">
            <v>1.7</v>
          </cell>
          <cell r="D3839">
            <v>4</v>
          </cell>
          <cell r="E3839" t="str">
            <v>Thinned</v>
          </cell>
          <cell r="F3839" t="str">
            <v>185-190</v>
          </cell>
          <cell r="G3839">
            <v>-0.47</v>
          </cell>
          <cell r="H3839">
            <v>-7.0000000000000007E-2</v>
          </cell>
          <cell r="I3839">
            <v>-0.54</v>
          </cell>
          <cell r="J3839">
            <v>-2.69</v>
          </cell>
          <cell r="K3839">
            <v>231.32</v>
          </cell>
          <cell r="L3839">
            <v>-3.75</v>
          </cell>
          <cell r="M3839">
            <v>227.57</v>
          </cell>
          <cell r="N3839">
            <v>0.57999999999999996</v>
          </cell>
        </row>
        <row r="3840">
          <cell r="A3840" t="str">
            <v>HL1.704Thinned190</v>
          </cell>
          <cell r="B3840" t="str">
            <v xml:space="preserve">HL </v>
          </cell>
          <cell r="C3840">
            <v>1.7</v>
          </cell>
          <cell r="D3840">
            <v>4</v>
          </cell>
          <cell r="E3840" t="str">
            <v>Thinned</v>
          </cell>
          <cell r="F3840" t="str">
            <v>190-195</v>
          </cell>
          <cell r="G3840">
            <v>-0.5</v>
          </cell>
          <cell r="H3840">
            <v>-0.05</v>
          </cell>
          <cell r="I3840">
            <v>-0.55000000000000004</v>
          </cell>
          <cell r="J3840">
            <v>-2.75</v>
          </cell>
          <cell r="K3840">
            <v>228.57</v>
          </cell>
          <cell r="L3840">
            <v>-3.83</v>
          </cell>
          <cell r="M3840">
            <v>224.73999999999998</v>
          </cell>
          <cell r="N3840">
            <v>0.56999999999999995</v>
          </cell>
        </row>
        <row r="3841">
          <cell r="A3841" t="str">
            <v>HL1.704Thinned195</v>
          </cell>
          <cell r="B3841" t="str">
            <v xml:space="preserve">HL </v>
          </cell>
          <cell r="C3841">
            <v>1.7</v>
          </cell>
          <cell r="D3841">
            <v>4</v>
          </cell>
          <cell r="E3841" t="str">
            <v>Thinned</v>
          </cell>
          <cell r="F3841" t="str">
            <v>195-200</v>
          </cell>
          <cell r="G3841">
            <v>-0.53</v>
          </cell>
          <cell r="H3841">
            <v>-0.05</v>
          </cell>
          <cell r="I3841">
            <v>-0.57999999999999996</v>
          </cell>
          <cell r="J3841">
            <v>-2.92</v>
          </cell>
          <cell r="K3841">
            <v>225.65</v>
          </cell>
          <cell r="L3841">
            <v>-3.92</v>
          </cell>
          <cell r="M3841">
            <v>221.73000000000002</v>
          </cell>
          <cell r="N3841">
            <v>0.56000000000000005</v>
          </cell>
        </row>
        <row r="3842">
          <cell r="A3842" t="str">
            <v>HL1.706NO_thin000</v>
          </cell>
          <cell r="B3842" t="str">
            <v xml:space="preserve">HL </v>
          </cell>
          <cell r="C3842">
            <v>1.7</v>
          </cell>
          <cell r="D3842">
            <v>6</v>
          </cell>
          <cell r="E3842" t="str">
            <v>NO_thin</v>
          </cell>
          <cell r="F3842" t="str">
            <v xml:space="preserve">  0-5</v>
          </cell>
          <cell r="G3842">
            <v>0.7</v>
          </cell>
          <cell r="H3842">
            <v>0.8</v>
          </cell>
          <cell r="I3842">
            <v>1.5</v>
          </cell>
          <cell r="J3842">
            <v>7.5</v>
          </cell>
          <cell r="K3842">
            <v>7.5</v>
          </cell>
          <cell r="L3842">
            <v>0</v>
          </cell>
          <cell r="M3842">
            <v>7.5</v>
          </cell>
          <cell r="N3842">
            <v>0</v>
          </cell>
        </row>
        <row r="3843">
          <cell r="A3843" t="str">
            <v>HL1.706NO_thin005</v>
          </cell>
          <cell r="B3843" t="str">
            <v xml:space="preserve">HL </v>
          </cell>
          <cell r="C3843">
            <v>1.7</v>
          </cell>
          <cell r="D3843">
            <v>6</v>
          </cell>
          <cell r="E3843" t="str">
            <v>NO_thin</v>
          </cell>
          <cell r="F3843" t="str">
            <v xml:space="preserve">  5-10</v>
          </cell>
          <cell r="G3843">
            <v>2.12</v>
          </cell>
          <cell r="H3843">
            <v>0.99</v>
          </cell>
          <cell r="I3843">
            <v>3.11</v>
          </cell>
          <cell r="J3843">
            <v>15.56</v>
          </cell>
          <cell r="K3843">
            <v>23.06</v>
          </cell>
          <cell r="L3843">
            <v>0</v>
          </cell>
          <cell r="M3843">
            <v>23.06</v>
          </cell>
          <cell r="N3843">
            <v>0</v>
          </cell>
        </row>
        <row r="3844">
          <cell r="A3844" t="str">
            <v>HL1.706NO_thin010</v>
          </cell>
          <cell r="B3844" t="str">
            <v xml:space="preserve">HL </v>
          </cell>
          <cell r="C3844">
            <v>1.7</v>
          </cell>
          <cell r="D3844">
            <v>6</v>
          </cell>
          <cell r="E3844" t="str">
            <v>NO_thin</v>
          </cell>
          <cell r="F3844" t="str">
            <v xml:space="preserve"> 10-15</v>
          </cell>
          <cell r="G3844">
            <v>6.47</v>
          </cell>
          <cell r="H3844">
            <v>1</v>
          </cell>
          <cell r="I3844">
            <v>7.47</v>
          </cell>
          <cell r="J3844">
            <v>37.36</v>
          </cell>
          <cell r="K3844">
            <v>60.42</v>
          </cell>
          <cell r="L3844">
            <v>0</v>
          </cell>
          <cell r="M3844">
            <v>60.42</v>
          </cell>
          <cell r="N3844">
            <v>0</v>
          </cell>
        </row>
        <row r="3845">
          <cell r="A3845" t="str">
            <v>HL1.706NO_thin015</v>
          </cell>
          <cell r="B3845" t="str">
            <v xml:space="preserve">HL </v>
          </cell>
          <cell r="C3845">
            <v>1.7</v>
          </cell>
          <cell r="D3845">
            <v>6</v>
          </cell>
          <cell r="E3845" t="str">
            <v>NO_thin</v>
          </cell>
          <cell r="F3845" t="str">
            <v xml:space="preserve"> 15-20</v>
          </cell>
          <cell r="G3845">
            <v>16.59</v>
          </cell>
          <cell r="H3845">
            <v>2.06</v>
          </cell>
          <cell r="I3845">
            <v>18.66</v>
          </cell>
          <cell r="J3845">
            <v>93.29</v>
          </cell>
          <cell r="K3845">
            <v>153.71</v>
          </cell>
          <cell r="L3845">
            <v>0</v>
          </cell>
          <cell r="M3845">
            <v>153.71</v>
          </cell>
          <cell r="N3845">
            <v>0</v>
          </cell>
        </row>
        <row r="3846">
          <cell r="A3846" t="str">
            <v>HL1.706NO_thin020</v>
          </cell>
          <cell r="B3846" t="str">
            <v xml:space="preserve">HL </v>
          </cell>
          <cell r="C3846">
            <v>1.7</v>
          </cell>
          <cell r="D3846">
            <v>6</v>
          </cell>
          <cell r="E3846" t="str">
            <v>NO_thin</v>
          </cell>
          <cell r="F3846" t="str">
            <v xml:space="preserve"> 20-25</v>
          </cell>
          <cell r="G3846">
            <v>15.9</v>
          </cell>
          <cell r="H3846">
            <v>2.4500000000000002</v>
          </cell>
          <cell r="I3846">
            <v>18.350000000000001</v>
          </cell>
          <cell r="J3846">
            <v>91.76</v>
          </cell>
          <cell r="K3846">
            <v>245.47</v>
          </cell>
          <cell r="L3846">
            <v>0</v>
          </cell>
          <cell r="M3846">
            <v>245.47</v>
          </cell>
          <cell r="N3846">
            <v>0</v>
          </cell>
        </row>
        <row r="3847">
          <cell r="A3847" t="str">
            <v>HL1.706NO_thin025</v>
          </cell>
          <cell r="B3847" t="str">
            <v xml:space="preserve">HL </v>
          </cell>
          <cell r="C3847">
            <v>1.7</v>
          </cell>
          <cell r="D3847">
            <v>6</v>
          </cell>
          <cell r="E3847" t="str">
            <v>NO_thin</v>
          </cell>
          <cell r="F3847" t="str">
            <v xml:space="preserve"> 25-30</v>
          </cell>
          <cell r="G3847">
            <v>6.98</v>
          </cell>
          <cell r="H3847">
            <v>1.28</v>
          </cell>
          <cell r="I3847">
            <v>8.26</v>
          </cell>
          <cell r="J3847">
            <v>41.3</v>
          </cell>
          <cell r="K3847">
            <v>286.77</v>
          </cell>
          <cell r="L3847">
            <v>0</v>
          </cell>
          <cell r="M3847">
            <v>286.77</v>
          </cell>
          <cell r="N3847">
            <v>0</v>
          </cell>
        </row>
        <row r="3848">
          <cell r="A3848" t="str">
            <v>HL1.706NO_thin030</v>
          </cell>
          <cell r="B3848" t="str">
            <v xml:space="preserve">HL </v>
          </cell>
          <cell r="C3848">
            <v>1.7</v>
          </cell>
          <cell r="D3848">
            <v>6</v>
          </cell>
          <cell r="E3848" t="str">
            <v>NO_thin</v>
          </cell>
          <cell r="F3848" t="str">
            <v xml:space="preserve"> 30-35</v>
          </cell>
          <cell r="G3848">
            <v>6.1</v>
          </cell>
          <cell r="H3848">
            <v>2.95</v>
          </cell>
          <cell r="I3848">
            <v>9.0500000000000007</v>
          </cell>
          <cell r="J3848">
            <v>45.23</v>
          </cell>
          <cell r="K3848">
            <v>331.99</v>
          </cell>
          <cell r="L3848">
            <v>0</v>
          </cell>
          <cell r="M3848">
            <v>331.99</v>
          </cell>
          <cell r="N3848">
            <v>0</v>
          </cell>
        </row>
        <row r="3849">
          <cell r="A3849" t="str">
            <v>HL1.706NO_thin035</v>
          </cell>
          <cell r="B3849" t="str">
            <v xml:space="preserve">HL </v>
          </cell>
          <cell r="C3849">
            <v>1.7</v>
          </cell>
          <cell r="D3849">
            <v>6</v>
          </cell>
          <cell r="E3849" t="str">
            <v>NO_thin</v>
          </cell>
          <cell r="F3849" t="str">
            <v xml:space="preserve"> 35-40</v>
          </cell>
          <cell r="G3849">
            <v>4.6399999999999997</v>
          </cell>
          <cell r="H3849">
            <v>0.76</v>
          </cell>
          <cell r="I3849">
            <v>5.4</v>
          </cell>
          <cell r="J3849">
            <v>27.02</v>
          </cell>
          <cell r="K3849">
            <v>359.01</v>
          </cell>
          <cell r="L3849">
            <v>0</v>
          </cell>
          <cell r="M3849">
            <v>359.01</v>
          </cell>
          <cell r="N3849">
            <v>0</v>
          </cell>
        </row>
        <row r="3850">
          <cell r="A3850" t="str">
            <v>HL1.706NO_thin040</v>
          </cell>
          <cell r="B3850" t="str">
            <v xml:space="preserve">HL </v>
          </cell>
          <cell r="C3850">
            <v>1.7</v>
          </cell>
          <cell r="D3850">
            <v>6</v>
          </cell>
          <cell r="E3850" t="str">
            <v>NO_thin</v>
          </cell>
          <cell r="F3850" t="str">
            <v xml:space="preserve"> 40-45</v>
          </cell>
          <cell r="G3850">
            <v>4.49</v>
          </cell>
          <cell r="H3850">
            <v>-0.1</v>
          </cell>
          <cell r="I3850">
            <v>4.3899999999999997</v>
          </cell>
          <cell r="J3850">
            <v>21.94</v>
          </cell>
          <cell r="K3850">
            <v>380.95</v>
          </cell>
          <cell r="L3850">
            <v>0</v>
          </cell>
          <cell r="M3850">
            <v>380.95</v>
          </cell>
          <cell r="N3850">
            <v>0</v>
          </cell>
        </row>
        <row r="3851">
          <cell r="A3851" t="str">
            <v>HL1.706NO_thin045</v>
          </cell>
          <cell r="B3851" t="str">
            <v xml:space="preserve">HL </v>
          </cell>
          <cell r="C3851">
            <v>1.7</v>
          </cell>
          <cell r="D3851">
            <v>6</v>
          </cell>
          <cell r="E3851" t="str">
            <v>NO_thin</v>
          </cell>
          <cell r="F3851" t="str">
            <v xml:space="preserve"> 45-50</v>
          </cell>
          <cell r="G3851">
            <v>4.0599999999999996</v>
          </cell>
          <cell r="H3851">
            <v>-0.33</v>
          </cell>
          <cell r="I3851">
            <v>3.73</v>
          </cell>
          <cell r="J3851">
            <v>18.63</v>
          </cell>
          <cell r="K3851">
            <v>399.58</v>
          </cell>
          <cell r="L3851">
            <v>0</v>
          </cell>
          <cell r="M3851">
            <v>399.58</v>
          </cell>
          <cell r="N3851">
            <v>0</v>
          </cell>
        </row>
        <row r="3852">
          <cell r="A3852" t="str">
            <v>HL1.706NO_thin050</v>
          </cell>
          <cell r="B3852" t="str">
            <v xml:space="preserve">HL </v>
          </cell>
          <cell r="C3852">
            <v>1.7</v>
          </cell>
          <cell r="D3852">
            <v>6</v>
          </cell>
          <cell r="E3852" t="str">
            <v>NO_thin</v>
          </cell>
          <cell r="F3852" t="str">
            <v xml:space="preserve"> 50-55</v>
          </cell>
          <cell r="G3852">
            <v>3.87</v>
          </cell>
          <cell r="H3852">
            <v>-0.4</v>
          </cell>
          <cell r="I3852">
            <v>3.47</v>
          </cell>
          <cell r="J3852">
            <v>17.350000000000001</v>
          </cell>
          <cell r="K3852">
            <v>416.93</v>
          </cell>
          <cell r="L3852">
            <v>0</v>
          </cell>
          <cell r="M3852">
            <v>416.93</v>
          </cell>
          <cell r="N3852">
            <v>0</v>
          </cell>
        </row>
        <row r="3853">
          <cell r="A3853" t="str">
            <v>HL1.706NO_thin055</v>
          </cell>
          <cell r="B3853" t="str">
            <v xml:space="preserve">HL </v>
          </cell>
          <cell r="C3853">
            <v>1.7</v>
          </cell>
          <cell r="D3853">
            <v>6</v>
          </cell>
          <cell r="E3853" t="str">
            <v>NO_thin</v>
          </cell>
          <cell r="F3853" t="str">
            <v xml:space="preserve"> 55-60</v>
          </cell>
          <cell r="G3853">
            <v>3.53</v>
          </cell>
          <cell r="H3853">
            <v>-0.4</v>
          </cell>
          <cell r="I3853">
            <v>3.13</v>
          </cell>
          <cell r="J3853">
            <v>15.63</v>
          </cell>
          <cell r="K3853">
            <v>432.56</v>
          </cell>
          <cell r="L3853">
            <v>0</v>
          </cell>
          <cell r="M3853">
            <v>432.56</v>
          </cell>
          <cell r="N3853">
            <v>0</v>
          </cell>
        </row>
        <row r="3854">
          <cell r="A3854" t="str">
            <v>HL1.706NO_thin060</v>
          </cell>
          <cell r="B3854" t="str">
            <v xml:space="preserve">HL </v>
          </cell>
          <cell r="C3854">
            <v>1.7</v>
          </cell>
          <cell r="D3854">
            <v>6</v>
          </cell>
          <cell r="E3854" t="str">
            <v>NO_thin</v>
          </cell>
          <cell r="F3854" t="str">
            <v xml:space="preserve"> 60-65</v>
          </cell>
          <cell r="G3854">
            <v>3.01</v>
          </cell>
          <cell r="H3854">
            <v>-0.32</v>
          </cell>
          <cell r="I3854">
            <v>2.69</v>
          </cell>
          <cell r="J3854">
            <v>13.44</v>
          </cell>
          <cell r="K3854">
            <v>446</v>
          </cell>
          <cell r="L3854">
            <v>0</v>
          </cell>
          <cell r="M3854">
            <v>446</v>
          </cell>
          <cell r="N3854">
            <v>0</v>
          </cell>
        </row>
        <row r="3855">
          <cell r="A3855" t="str">
            <v>HL1.706NO_thin065</v>
          </cell>
          <cell r="B3855" t="str">
            <v xml:space="preserve">HL </v>
          </cell>
          <cell r="C3855">
            <v>1.7</v>
          </cell>
          <cell r="D3855">
            <v>6</v>
          </cell>
          <cell r="E3855" t="str">
            <v>NO_thin</v>
          </cell>
          <cell r="F3855" t="str">
            <v xml:space="preserve"> 65-70</v>
          </cell>
          <cell r="G3855">
            <v>2.65</v>
          </cell>
          <cell r="H3855">
            <v>-0.44</v>
          </cell>
          <cell r="I3855">
            <v>2.21</v>
          </cell>
          <cell r="J3855">
            <v>11.07</v>
          </cell>
          <cell r="K3855">
            <v>457.07</v>
          </cell>
          <cell r="L3855">
            <v>0</v>
          </cell>
          <cell r="M3855">
            <v>457.07</v>
          </cell>
          <cell r="N3855">
            <v>0</v>
          </cell>
        </row>
        <row r="3856">
          <cell r="A3856" t="str">
            <v>HL1.706NO_thin070</v>
          </cell>
          <cell r="B3856" t="str">
            <v xml:space="preserve">HL </v>
          </cell>
          <cell r="C3856">
            <v>1.7</v>
          </cell>
          <cell r="D3856">
            <v>6</v>
          </cell>
          <cell r="E3856" t="str">
            <v>NO_thin</v>
          </cell>
          <cell r="F3856" t="str">
            <v xml:space="preserve"> 70-75</v>
          </cell>
          <cell r="G3856">
            <v>2.5499999999999998</v>
          </cell>
          <cell r="H3856">
            <v>-0.23</v>
          </cell>
          <cell r="I3856">
            <v>2.3199999999999998</v>
          </cell>
          <cell r="J3856">
            <v>11.59</v>
          </cell>
          <cell r="K3856">
            <v>468.66</v>
          </cell>
          <cell r="L3856">
            <v>0</v>
          </cell>
          <cell r="M3856">
            <v>468.66</v>
          </cell>
          <cell r="N3856">
            <v>0</v>
          </cell>
        </row>
        <row r="3857">
          <cell r="A3857" t="str">
            <v>HL1.706NO_thin075</v>
          </cell>
          <cell r="B3857" t="str">
            <v xml:space="preserve">HL </v>
          </cell>
          <cell r="C3857">
            <v>1.7</v>
          </cell>
          <cell r="D3857">
            <v>6</v>
          </cell>
          <cell r="E3857" t="str">
            <v>NO_thin</v>
          </cell>
          <cell r="F3857" t="str">
            <v xml:space="preserve"> 75-80</v>
          </cell>
          <cell r="G3857">
            <v>2.36</v>
          </cell>
          <cell r="H3857">
            <v>-0.18</v>
          </cell>
          <cell r="I3857">
            <v>2.1800000000000002</v>
          </cell>
          <cell r="J3857">
            <v>10.9</v>
          </cell>
          <cell r="K3857">
            <v>479.56</v>
          </cell>
          <cell r="L3857">
            <v>0</v>
          </cell>
          <cell r="M3857">
            <v>479.56</v>
          </cell>
          <cell r="N3857">
            <v>0</v>
          </cell>
        </row>
        <row r="3858">
          <cell r="A3858" t="str">
            <v>HL1.706NO_thin080</v>
          </cell>
          <cell r="B3858" t="str">
            <v xml:space="preserve">HL </v>
          </cell>
          <cell r="C3858">
            <v>1.7</v>
          </cell>
          <cell r="D3858">
            <v>6</v>
          </cell>
          <cell r="E3858" t="str">
            <v>NO_thin</v>
          </cell>
          <cell r="F3858" t="str">
            <v xml:space="preserve"> 80-85</v>
          </cell>
          <cell r="G3858">
            <v>2.11</v>
          </cell>
          <cell r="H3858">
            <v>-0.18</v>
          </cell>
          <cell r="I3858">
            <v>1.93</v>
          </cell>
          <cell r="J3858">
            <v>9.67</v>
          </cell>
          <cell r="K3858">
            <v>489.23</v>
          </cell>
          <cell r="L3858">
            <v>0</v>
          </cell>
          <cell r="M3858">
            <v>489.23</v>
          </cell>
          <cell r="N3858">
            <v>0</v>
          </cell>
        </row>
        <row r="3859">
          <cell r="A3859" t="str">
            <v>HL1.706NO_thin085</v>
          </cell>
          <cell r="B3859" t="str">
            <v xml:space="preserve">HL </v>
          </cell>
          <cell r="C3859">
            <v>1.7</v>
          </cell>
          <cell r="D3859">
            <v>6</v>
          </cell>
          <cell r="E3859" t="str">
            <v>NO_thin</v>
          </cell>
          <cell r="F3859" t="str">
            <v xml:space="preserve"> 85-90</v>
          </cell>
          <cell r="G3859">
            <v>2.0499999999999998</v>
          </cell>
          <cell r="H3859">
            <v>-0.15</v>
          </cell>
          <cell r="I3859">
            <v>1.9</v>
          </cell>
          <cell r="J3859">
            <v>9.49</v>
          </cell>
          <cell r="K3859">
            <v>498.72</v>
          </cell>
          <cell r="L3859">
            <v>0</v>
          </cell>
          <cell r="M3859">
            <v>498.72</v>
          </cell>
          <cell r="N3859">
            <v>0</v>
          </cell>
        </row>
        <row r="3860">
          <cell r="A3860" t="str">
            <v>HL1.706NO_thin090</v>
          </cell>
          <cell r="B3860" t="str">
            <v xml:space="preserve">HL </v>
          </cell>
          <cell r="C3860">
            <v>1.7</v>
          </cell>
          <cell r="D3860">
            <v>6</v>
          </cell>
          <cell r="E3860" t="str">
            <v>NO_thin</v>
          </cell>
          <cell r="F3860" t="str">
            <v xml:space="preserve"> 90-95</v>
          </cell>
          <cell r="G3860">
            <v>1.82</v>
          </cell>
          <cell r="H3860">
            <v>0.01</v>
          </cell>
          <cell r="I3860">
            <v>1.83</v>
          </cell>
          <cell r="J3860">
            <v>9.1300000000000008</v>
          </cell>
          <cell r="K3860">
            <v>507.85</v>
          </cell>
          <cell r="L3860">
            <v>0</v>
          </cell>
          <cell r="M3860">
            <v>507.85</v>
          </cell>
          <cell r="N3860">
            <v>0</v>
          </cell>
        </row>
        <row r="3861">
          <cell r="A3861" t="str">
            <v>HL1.706NO_thin095</v>
          </cell>
          <cell r="B3861" t="str">
            <v xml:space="preserve">HL </v>
          </cell>
          <cell r="C3861">
            <v>1.7</v>
          </cell>
          <cell r="D3861">
            <v>6</v>
          </cell>
          <cell r="E3861" t="str">
            <v>NO_thin</v>
          </cell>
          <cell r="F3861" t="str">
            <v xml:space="preserve"> 95-100</v>
          </cell>
          <cell r="G3861">
            <v>1.68</v>
          </cell>
          <cell r="H3861">
            <v>-7.0000000000000007E-2</v>
          </cell>
          <cell r="I3861">
            <v>1.61</v>
          </cell>
          <cell r="J3861">
            <v>8.06</v>
          </cell>
          <cell r="K3861">
            <v>515.91</v>
          </cell>
          <cell r="L3861">
            <v>0</v>
          </cell>
          <cell r="M3861">
            <v>515.91</v>
          </cell>
          <cell r="N3861">
            <v>0</v>
          </cell>
        </row>
        <row r="3862">
          <cell r="A3862" t="str">
            <v>HL1.706NO_thin100</v>
          </cell>
          <cell r="B3862" t="str">
            <v xml:space="preserve">HL </v>
          </cell>
          <cell r="C3862">
            <v>1.7</v>
          </cell>
          <cell r="D3862">
            <v>6</v>
          </cell>
          <cell r="E3862" t="str">
            <v>NO_thin</v>
          </cell>
          <cell r="F3862" t="str">
            <v>100-105</v>
          </cell>
          <cell r="G3862">
            <v>1.6</v>
          </cell>
          <cell r="H3862">
            <v>-0.16</v>
          </cell>
          <cell r="I3862">
            <v>1.44</v>
          </cell>
          <cell r="J3862">
            <v>7.18</v>
          </cell>
          <cell r="K3862">
            <v>523.08000000000004</v>
          </cell>
          <cell r="L3862">
            <v>0</v>
          </cell>
          <cell r="M3862">
            <v>523.08000000000004</v>
          </cell>
          <cell r="N3862">
            <v>0</v>
          </cell>
        </row>
        <row r="3863">
          <cell r="A3863" t="str">
            <v>HL1.706NO_thin105</v>
          </cell>
          <cell r="B3863" t="str">
            <v xml:space="preserve">HL </v>
          </cell>
          <cell r="C3863">
            <v>1.7</v>
          </cell>
          <cell r="D3863">
            <v>6</v>
          </cell>
          <cell r="E3863" t="str">
            <v>NO_thin</v>
          </cell>
          <cell r="F3863" t="str">
            <v>105-110</v>
          </cell>
          <cell r="G3863">
            <v>1.46</v>
          </cell>
          <cell r="H3863">
            <v>-0.16</v>
          </cell>
          <cell r="I3863">
            <v>1.29</v>
          </cell>
          <cell r="J3863">
            <v>6.47</v>
          </cell>
          <cell r="K3863">
            <v>529.54999999999995</v>
          </cell>
          <cell r="L3863">
            <v>0</v>
          </cell>
          <cell r="M3863">
            <v>529.54999999999995</v>
          </cell>
          <cell r="N3863">
            <v>0</v>
          </cell>
        </row>
        <row r="3864">
          <cell r="A3864" t="str">
            <v>HL1.706NO_thin110</v>
          </cell>
          <cell r="B3864" t="str">
            <v xml:space="preserve">HL </v>
          </cell>
          <cell r="C3864">
            <v>1.7</v>
          </cell>
          <cell r="D3864">
            <v>6</v>
          </cell>
          <cell r="E3864" t="str">
            <v>NO_thin</v>
          </cell>
          <cell r="F3864" t="str">
            <v>110-115</v>
          </cell>
          <cell r="G3864">
            <v>1.34</v>
          </cell>
          <cell r="H3864">
            <v>-0.16</v>
          </cell>
          <cell r="I3864">
            <v>1.18</v>
          </cell>
          <cell r="J3864">
            <v>5.9</v>
          </cell>
          <cell r="K3864">
            <v>535.45000000000005</v>
          </cell>
          <cell r="L3864">
            <v>0</v>
          </cell>
          <cell r="M3864">
            <v>535.45000000000005</v>
          </cell>
          <cell r="N3864">
            <v>0</v>
          </cell>
        </row>
        <row r="3865">
          <cell r="A3865" t="str">
            <v>HL1.706NO_thin115</v>
          </cell>
          <cell r="B3865" t="str">
            <v xml:space="preserve">HL </v>
          </cell>
          <cell r="C3865">
            <v>1.7</v>
          </cell>
          <cell r="D3865">
            <v>6</v>
          </cell>
          <cell r="E3865" t="str">
            <v>NO_thin</v>
          </cell>
          <cell r="F3865" t="str">
            <v>115-120</v>
          </cell>
          <cell r="G3865">
            <v>1.34</v>
          </cell>
          <cell r="H3865">
            <v>-0.12</v>
          </cell>
          <cell r="I3865">
            <v>1.22</v>
          </cell>
          <cell r="J3865">
            <v>6.11</v>
          </cell>
          <cell r="K3865">
            <v>541.57000000000005</v>
          </cell>
          <cell r="L3865">
            <v>0</v>
          </cell>
          <cell r="M3865">
            <v>541.57000000000005</v>
          </cell>
          <cell r="N3865">
            <v>0</v>
          </cell>
        </row>
        <row r="3866">
          <cell r="A3866" t="str">
            <v>HL1.706NO_thin120</v>
          </cell>
          <cell r="B3866" t="str">
            <v xml:space="preserve">HL </v>
          </cell>
          <cell r="C3866">
            <v>1.7</v>
          </cell>
          <cell r="D3866">
            <v>6</v>
          </cell>
          <cell r="E3866" t="str">
            <v>NO_thin</v>
          </cell>
          <cell r="F3866" t="str">
            <v>120-125</v>
          </cell>
          <cell r="G3866">
            <v>1.18</v>
          </cell>
          <cell r="H3866">
            <v>-0.1</v>
          </cell>
          <cell r="I3866">
            <v>1.08</v>
          </cell>
          <cell r="J3866">
            <v>5.39</v>
          </cell>
          <cell r="K3866">
            <v>546.96</v>
          </cell>
          <cell r="L3866">
            <v>0</v>
          </cell>
          <cell r="M3866">
            <v>546.96</v>
          </cell>
          <cell r="N3866">
            <v>0</v>
          </cell>
        </row>
        <row r="3867">
          <cell r="A3867" t="str">
            <v>HL1.706NO_thin125</v>
          </cell>
          <cell r="B3867" t="str">
            <v xml:space="preserve">HL </v>
          </cell>
          <cell r="C3867">
            <v>1.7</v>
          </cell>
          <cell r="D3867">
            <v>6</v>
          </cell>
          <cell r="E3867" t="str">
            <v>NO_thin</v>
          </cell>
          <cell r="F3867" t="str">
            <v>125-130</v>
          </cell>
          <cell r="G3867">
            <v>1.04</v>
          </cell>
          <cell r="H3867">
            <v>-0.09</v>
          </cell>
          <cell r="I3867">
            <v>0.95</v>
          </cell>
          <cell r="J3867">
            <v>4.7699999999999996</v>
          </cell>
          <cell r="K3867">
            <v>551.72</v>
          </cell>
          <cell r="L3867">
            <v>0</v>
          </cell>
          <cell r="M3867">
            <v>551.72</v>
          </cell>
          <cell r="N3867">
            <v>0</v>
          </cell>
        </row>
        <row r="3868">
          <cell r="A3868" t="str">
            <v>HL1.706NO_thin130</v>
          </cell>
          <cell r="B3868" t="str">
            <v xml:space="preserve">HL </v>
          </cell>
          <cell r="C3868">
            <v>1.7</v>
          </cell>
          <cell r="D3868">
            <v>6</v>
          </cell>
          <cell r="E3868" t="str">
            <v>NO_thin</v>
          </cell>
          <cell r="F3868" t="str">
            <v>130-135</v>
          </cell>
          <cell r="G3868">
            <v>1.05</v>
          </cell>
          <cell r="H3868">
            <v>-0.08</v>
          </cell>
          <cell r="I3868">
            <v>0.96</v>
          </cell>
          <cell r="J3868">
            <v>4.82</v>
          </cell>
          <cell r="K3868">
            <v>556.54999999999995</v>
          </cell>
          <cell r="L3868">
            <v>0</v>
          </cell>
          <cell r="M3868">
            <v>556.54999999999995</v>
          </cell>
          <cell r="N3868">
            <v>0</v>
          </cell>
        </row>
        <row r="3869">
          <cell r="A3869" t="str">
            <v>HL1.706NO_thin135</v>
          </cell>
          <cell r="B3869" t="str">
            <v xml:space="preserve">HL </v>
          </cell>
          <cell r="C3869">
            <v>1.7</v>
          </cell>
          <cell r="D3869">
            <v>6</v>
          </cell>
          <cell r="E3869" t="str">
            <v>NO_thin</v>
          </cell>
          <cell r="F3869" t="str">
            <v>135-140</v>
          </cell>
          <cell r="G3869">
            <v>0.97</v>
          </cell>
          <cell r="H3869">
            <v>-7.0000000000000007E-2</v>
          </cell>
          <cell r="I3869">
            <v>0.9</v>
          </cell>
          <cell r="J3869">
            <v>4.49</v>
          </cell>
          <cell r="K3869">
            <v>561.04</v>
          </cell>
          <cell r="L3869">
            <v>0</v>
          </cell>
          <cell r="M3869">
            <v>561.04</v>
          </cell>
          <cell r="N3869">
            <v>0</v>
          </cell>
        </row>
        <row r="3870">
          <cell r="A3870" t="str">
            <v>HL1.706NO_thin140</v>
          </cell>
          <cell r="B3870" t="str">
            <v xml:space="preserve">HL </v>
          </cell>
          <cell r="C3870">
            <v>1.7</v>
          </cell>
          <cell r="D3870">
            <v>6</v>
          </cell>
          <cell r="E3870" t="str">
            <v>NO_thin</v>
          </cell>
          <cell r="F3870" t="str">
            <v>140-145</v>
          </cell>
          <cell r="G3870">
            <v>0.82</v>
          </cell>
          <cell r="H3870">
            <v>-7.0000000000000007E-2</v>
          </cell>
          <cell r="I3870">
            <v>0.76</v>
          </cell>
          <cell r="J3870">
            <v>3.79</v>
          </cell>
          <cell r="K3870">
            <v>564.83000000000004</v>
          </cell>
          <cell r="L3870">
            <v>0</v>
          </cell>
          <cell r="M3870">
            <v>564.83000000000004</v>
          </cell>
          <cell r="N3870">
            <v>0</v>
          </cell>
        </row>
        <row r="3871">
          <cell r="A3871" t="str">
            <v>HL1.706NO_thin145</v>
          </cell>
          <cell r="B3871" t="str">
            <v xml:space="preserve">HL </v>
          </cell>
          <cell r="C3871">
            <v>1.7</v>
          </cell>
          <cell r="D3871">
            <v>6</v>
          </cell>
          <cell r="E3871" t="str">
            <v>NO_thin</v>
          </cell>
          <cell r="F3871" t="str">
            <v>145-150</v>
          </cell>
          <cell r="G3871">
            <v>0.77</v>
          </cell>
          <cell r="H3871">
            <v>-0.06</v>
          </cell>
          <cell r="I3871">
            <v>0.7</v>
          </cell>
          <cell r="J3871">
            <v>3.52</v>
          </cell>
          <cell r="K3871">
            <v>568.35</v>
          </cell>
          <cell r="L3871">
            <v>0</v>
          </cell>
          <cell r="M3871">
            <v>568.35</v>
          </cell>
          <cell r="N3871">
            <v>0</v>
          </cell>
        </row>
        <row r="3872">
          <cell r="A3872" t="str">
            <v>HL1.706NO_thin150</v>
          </cell>
          <cell r="B3872" t="str">
            <v xml:space="preserve">HL </v>
          </cell>
          <cell r="C3872">
            <v>1.7</v>
          </cell>
          <cell r="D3872">
            <v>6</v>
          </cell>
          <cell r="E3872" t="str">
            <v>NO_thin</v>
          </cell>
          <cell r="F3872" t="str">
            <v>150-155</v>
          </cell>
          <cell r="G3872">
            <v>0.81</v>
          </cell>
          <cell r="H3872">
            <v>-0.06</v>
          </cell>
          <cell r="I3872">
            <v>0.76</v>
          </cell>
          <cell r="J3872">
            <v>3.78</v>
          </cell>
          <cell r="K3872">
            <v>572.13</v>
          </cell>
          <cell r="L3872">
            <v>0</v>
          </cell>
          <cell r="M3872">
            <v>572.13</v>
          </cell>
          <cell r="N3872">
            <v>0</v>
          </cell>
        </row>
        <row r="3873">
          <cell r="A3873" t="str">
            <v>HL1.706NO_thin155</v>
          </cell>
          <cell r="B3873" t="str">
            <v xml:space="preserve">HL </v>
          </cell>
          <cell r="C3873">
            <v>1.7</v>
          </cell>
          <cell r="D3873">
            <v>6</v>
          </cell>
          <cell r="E3873" t="str">
            <v>NO_thin</v>
          </cell>
          <cell r="F3873" t="str">
            <v>155-160</v>
          </cell>
          <cell r="G3873">
            <v>0.73</v>
          </cell>
          <cell r="H3873">
            <v>0.37</v>
          </cell>
          <cell r="I3873">
            <v>1.1000000000000001</v>
          </cell>
          <cell r="J3873">
            <v>5.49</v>
          </cell>
          <cell r="K3873">
            <v>577.62</v>
          </cell>
          <cell r="L3873">
            <v>0</v>
          </cell>
          <cell r="M3873">
            <v>577.62</v>
          </cell>
          <cell r="N3873">
            <v>0</v>
          </cell>
        </row>
        <row r="3874">
          <cell r="A3874" t="str">
            <v>HL1.706NO_thin160</v>
          </cell>
          <cell r="B3874" t="str">
            <v xml:space="preserve">HL </v>
          </cell>
          <cell r="C3874">
            <v>1.7</v>
          </cell>
          <cell r="D3874">
            <v>6</v>
          </cell>
          <cell r="E3874" t="str">
            <v>NO_thin</v>
          </cell>
          <cell r="F3874" t="str">
            <v>160-165</v>
          </cell>
          <cell r="G3874">
            <v>0.69</v>
          </cell>
          <cell r="H3874">
            <v>-0.16</v>
          </cell>
          <cell r="I3874">
            <v>0.53</v>
          </cell>
          <cell r="J3874">
            <v>2.66</v>
          </cell>
          <cell r="K3874">
            <v>580.28</v>
          </cell>
          <cell r="L3874">
            <v>0</v>
          </cell>
          <cell r="M3874">
            <v>580.28</v>
          </cell>
          <cell r="N3874">
            <v>0</v>
          </cell>
        </row>
        <row r="3875">
          <cell r="A3875" t="str">
            <v>HL1.706NO_thin165</v>
          </cell>
          <cell r="B3875" t="str">
            <v xml:space="preserve">HL </v>
          </cell>
          <cell r="C3875">
            <v>1.7</v>
          </cell>
          <cell r="D3875">
            <v>6</v>
          </cell>
          <cell r="E3875" t="str">
            <v>NO_thin</v>
          </cell>
          <cell r="F3875" t="str">
            <v>165-170</v>
          </cell>
          <cell r="G3875">
            <v>0.62</v>
          </cell>
          <cell r="H3875">
            <v>-0.16</v>
          </cell>
          <cell r="I3875">
            <v>0.45</v>
          </cell>
          <cell r="J3875">
            <v>2.2599999999999998</v>
          </cell>
          <cell r="K3875">
            <v>582.54</v>
          </cell>
          <cell r="L3875">
            <v>0</v>
          </cell>
          <cell r="M3875">
            <v>582.54</v>
          </cell>
          <cell r="N3875">
            <v>0</v>
          </cell>
        </row>
        <row r="3876">
          <cell r="A3876" t="str">
            <v>HL1.706NO_thin170</v>
          </cell>
          <cell r="B3876" t="str">
            <v xml:space="preserve">HL </v>
          </cell>
          <cell r="C3876">
            <v>1.7</v>
          </cell>
          <cell r="D3876">
            <v>6</v>
          </cell>
          <cell r="E3876" t="str">
            <v>NO_thin</v>
          </cell>
          <cell r="F3876" t="str">
            <v>170-175</v>
          </cell>
          <cell r="G3876">
            <v>0.52</v>
          </cell>
          <cell r="H3876">
            <v>-0.16</v>
          </cell>
          <cell r="I3876">
            <v>0.37</v>
          </cell>
          <cell r="J3876">
            <v>1.84</v>
          </cell>
          <cell r="K3876">
            <v>584.37</v>
          </cell>
          <cell r="L3876">
            <v>0</v>
          </cell>
          <cell r="M3876">
            <v>584.37</v>
          </cell>
          <cell r="N3876">
            <v>0</v>
          </cell>
        </row>
        <row r="3877">
          <cell r="A3877" t="str">
            <v>HL1.706NO_thin175</v>
          </cell>
          <cell r="B3877" t="str">
            <v xml:space="preserve">HL </v>
          </cell>
          <cell r="C3877">
            <v>1.7</v>
          </cell>
          <cell r="D3877">
            <v>6</v>
          </cell>
          <cell r="E3877" t="str">
            <v>NO_thin</v>
          </cell>
          <cell r="F3877" t="str">
            <v>175-180</v>
          </cell>
          <cell r="G3877">
            <v>0.43</v>
          </cell>
          <cell r="H3877">
            <v>-0.1</v>
          </cell>
          <cell r="I3877">
            <v>0.33</v>
          </cell>
          <cell r="J3877">
            <v>1.66</v>
          </cell>
          <cell r="K3877">
            <v>586.04</v>
          </cell>
          <cell r="L3877">
            <v>0</v>
          </cell>
          <cell r="M3877">
            <v>586.04</v>
          </cell>
          <cell r="N3877">
            <v>0</v>
          </cell>
        </row>
        <row r="3878">
          <cell r="A3878" t="str">
            <v>HL1.706NO_thin180</v>
          </cell>
          <cell r="B3878" t="str">
            <v xml:space="preserve">HL </v>
          </cell>
          <cell r="C3878">
            <v>1.7</v>
          </cell>
          <cell r="D3878">
            <v>6</v>
          </cell>
          <cell r="E3878" t="str">
            <v>NO_thin</v>
          </cell>
          <cell r="F3878" t="str">
            <v>180-185</v>
          </cell>
          <cell r="G3878">
            <v>0.44</v>
          </cell>
          <cell r="H3878">
            <v>-0.05</v>
          </cell>
          <cell r="I3878">
            <v>0.39</v>
          </cell>
          <cell r="J3878">
            <v>1.95</v>
          </cell>
          <cell r="K3878">
            <v>587.99</v>
          </cell>
          <cell r="L3878">
            <v>0</v>
          </cell>
          <cell r="M3878">
            <v>587.99</v>
          </cell>
          <cell r="N3878">
            <v>0</v>
          </cell>
        </row>
        <row r="3879">
          <cell r="A3879" t="str">
            <v>HL1.706NO_thin185</v>
          </cell>
          <cell r="B3879" t="str">
            <v xml:space="preserve">HL </v>
          </cell>
          <cell r="C3879">
            <v>1.7</v>
          </cell>
          <cell r="D3879">
            <v>6</v>
          </cell>
          <cell r="E3879" t="str">
            <v>NO_thin</v>
          </cell>
          <cell r="F3879" t="str">
            <v>185-190</v>
          </cell>
          <cell r="G3879">
            <v>0.49</v>
          </cell>
          <cell r="H3879">
            <v>-0.03</v>
          </cell>
          <cell r="I3879">
            <v>0.46</v>
          </cell>
          <cell r="J3879">
            <v>2.2999999999999998</v>
          </cell>
          <cell r="K3879">
            <v>590.28</v>
          </cell>
          <cell r="L3879">
            <v>0</v>
          </cell>
          <cell r="M3879">
            <v>590.28</v>
          </cell>
          <cell r="N3879">
            <v>0</v>
          </cell>
        </row>
        <row r="3880">
          <cell r="A3880" t="str">
            <v>HL1.706NO_thin190</v>
          </cell>
          <cell r="B3880" t="str">
            <v xml:space="preserve">HL </v>
          </cell>
          <cell r="C3880">
            <v>1.7</v>
          </cell>
          <cell r="D3880">
            <v>6</v>
          </cell>
          <cell r="E3880" t="str">
            <v>NO_thin</v>
          </cell>
          <cell r="F3880" t="str">
            <v>190-195</v>
          </cell>
          <cell r="G3880">
            <v>0.4</v>
          </cell>
          <cell r="H3880">
            <v>-0.03</v>
          </cell>
          <cell r="I3880">
            <v>0.37</v>
          </cell>
          <cell r="J3880">
            <v>1.87</v>
          </cell>
          <cell r="K3880">
            <v>592.15</v>
          </cell>
          <cell r="L3880">
            <v>0</v>
          </cell>
          <cell r="M3880">
            <v>592.15</v>
          </cell>
          <cell r="N3880">
            <v>0</v>
          </cell>
        </row>
        <row r="3881">
          <cell r="A3881" t="str">
            <v>HL1.706NO_thin195</v>
          </cell>
          <cell r="B3881" t="str">
            <v xml:space="preserve">HL </v>
          </cell>
          <cell r="C3881">
            <v>1.7</v>
          </cell>
          <cell r="D3881">
            <v>6</v>
          </cell>
          <cell r="E3881" t="str">
            <v>NO_thin</v>
          </cell>
          <cell r="F3881" t="str">
            <v>195-200</v>
          </cell>
          <cell r="G3881">
            <v>0.3</v>
          </cell>
          <cell r="H3881">
            <v>-0.01</v>
          </cell>
          <cell r="I3881">
            <v>0.28999999999999998</v>
          </cell>
          <cell r="J3881">
            <v>1.44</v>
          </cell>
          <cell r="K3881">
            <v>593.6</v>
          </cell>
          <cell r="L3881">
            <v>0</v>
          </cell>
          <cell r="M3881">
            <v>593.6</v>
          </cell>
          <cell r="N3881">
            <v>0</v>
          </cell>
        </row>
        <row r="3882">
          <cell r="A3882" t="str">
            <v>HL1.706Thinned000</v>
          </cell>
          <cell r="B3882" t="str">
            <v xml:space="preserve">HL </v>
          </cell>
          <cell r="C3882">
            <v>1.7</v>
          </cell>
          <cell r="D3882">
            <v>6</v>
          </cell>
          <cell r="E3882" t="str">
            <v>Thinned</v>
          </cell>
          <cell r="F3882" t="str">
            <v xml:space="preserve">  0-5</v>
          </cell>
          <cell r="G3882">
            <v>0.7</v>
          </cell>
          <cell r="H3882">
            <v>0.8</v>
          </cell>
          <cell r="I3882">
            <v>1.5</v>
          </cell>
          <cell r="J3882">
            <v>7.5</v>
          </cell>
          <cell r="K3882">
            <v>7.5</v>
          </cell>
          <cell r="L3882">
            <v>0</v>
          </cell>
          <cell r="M3882">
            <v>7.5</v>
          </cell>
          <cell r="N3882">
            <v>0</v>
          </cell>
        </row>
        <row r="3883">
          <cell r="A3883" t="str">
            <v>HL1.706Thinned005</v>
          </cell>
          <cell r="B3883" t="str">
            <v xml:space="preserve">HL </v>
          </cell>
          <cell r="C3883">
            <v>1.7</v>
          </cell>
          <cell r="D3883">
            <v>6</v>
          </cell>
          <cell r="E3883" t="str">
            <v>Thinned</v>
          </cell>
          <cell r="F3883" t="str">
            <v xml:space="preserve">  5-10</v>
          </cell>
          <cell r="G3883">
            <v>2.12</v>
          </cell>
          <cell r="H3883">
            <v>0.99</v>
          </cell>
          <cell r="I3883">
            <v>3.11</v>
          </cell>
          <cell r="J3883">
            <v>15.56</v>
          </cell>
          <cell r="K3883">
            <v>23.06</v>
          </cell>
          <cell r="L3883">
            <v>0</v>
          </cell>
          <cell r="M3883">
            <v>23.06</v>
          </cell>
          <cell r="N3883">
            <v>0</v>
          </cell>
        </row>
        <row r="3884">
          <cell r="A3884" t="str">
            <v>HL1.706Thinned010</v>
          </cell>
          <cell r="B3884" t="str">
            <v xml:space="preserve">HL </v>
          </cell>
          <cell r="C3884">
            <v>1.7</v>
          </cell>
          <cell r="D3884">
            <v>6</v>
          </cell>
          <cell r="E3884" t="str">
            <v>Thinned</v>
          </cell>
          <cell r="F3884" t="str">
            <v xml:space="preserve"> 10-15</v>
          </cell>
          <cell r="G3884">
            <v>6.47</v>
          </cell>
          <cell r="H3884">
            <v>1</v>
          </cell>
          <cell r="I3884">
            <v>7.47</v>
          </cell>
          <cell r="J3884">
            <v>37.36</v>
          </cell>
          <cell r="K3884">
            <v>60.42</v>
          </cell>
          <cell r="L3884">
            <v>0</v>
          </cell>
          <cell r="M3884">
            <v>60.42</v>
          </cell>
          <cell r="N3884">
            <v>0</v>
          </cell>
        </row>
        <row r="3885">
          <cell r="A3885" t="str">
            <v>HL1.706Thinned015</v>
          </cell>
          <cell r="B3885" t="str">
            <v xml:space="preserve">HL </v>
          </cell>
          <cell r="C3885">
            <v>1.7</v>
          </cell>
          <cell r="D3885">
            <v>6</v>
          </cell>
          <cell r="E3885" t="str">
            <v>Thinned</v>
          </cell>
          <cell r="F3885" t="str">
            <v xml:space="preserve"> 15-20</v>
          </cell>
          <cell r="G3885">
            <v>16.59</v>
          </cell>
          <cell r="H3885">
            <v>2.06</v>
          </cell>
          <cell r="I3885">
            <v>18.66</v>
          </cell>
          <cell r="J3885">
            <v>93.29</v>
          </cell>
          <cell r="K3885">
            <v>153.71</v>
          </cell>
          <cell r="L3885">
            <v>0</v>
          </cell>
          <cell r="M3885">
            <v>153.71</v>
          </cell>
          <cell r="N3885">
            <v>0</v>
          </cell>
        </row>
        <row r="3886">
          <cell r="A3886" t="str">
            <v>HL1.706Thinned020</v>
          </cell>
          <cell r="B3886" t="str">
            <v xml:space="preserve">HL </v>
          </cell>
          <cell r="C3886">
            <v>1.7</v>
          </cell>
          <cell r="D3886">
            <v>6</v>
          </cell>
          <cell r="E3886" t="str">
            <v>Thinned</v>
          </cell>
          <cell r="F3886" t="str">
            <v xml:space="preserve"> 20-25</v>
          </cell>
          <cell r="G3886">
            <v>3.28</v>
          </cell>
          <cell r="H3886">
            <v>2.31</v>
          </cell>
          <cell r="I3886">
            <v>5.59</v>
          </cell>
          <cell r="J3886">
            <v>27.93</v>
          </cell>
          <cell r="K3886">
            <v>181.64</v>
          </cell>
          <cell r="L3886">
            <v>-0.13</v>
          </cell>
          <cell r="M3886">
            <v>181.51</v>
          </cell>
          <cell r="N3886">
            <v>7.3</v>
          </cell>
        </row>
        <row r="3887">
          <cell r="A3887" t="str">
            <v>HL1.706Thinned025</v>
          </cell>
          <cell r="B3887" t="str">
            <v xml:space="preserve">HL </v>
          </cell>
          <cell r="C3887">
            <v>1.7</v>
          </cell>
          <cell r="D3887">
            <v>6</v>
          </cell>
          <cell r="E3887" t="str">
            <v>Thinned</v>
          </cell>
          <cell r="F3887" t="str">
            <v xml:space="preserve"> 25-30</v>
          </cell>
          <cell r="G3887">
            <v>1.99</v>
          </cell>
          <cell r="H3887">
            <v>-0.54</v>
          </cell>
          <cell r="I3887">
            <v>1.45</v>
          </cell>
          <cell r="J3887">
            <v>7.25</v>
          </cell>
          <cell r="K3887">
            <v>188.89</v>
          </cell>
          <cell r="L3887">
            <v>-0.21</v>
          </cell>
          <cell r="M3887">
            <v>188.67999999999998</v>
          </cell>
          <cell r="N3887">
            <v>4.83</v>
          </cell>
        </row>
        <row r="3888">
          <cell r="A3888" t="str">
            <v>HL1.706Thinned030</v>
          </cell>
          <cell r="B3888" t="str">
            <v xml:space="preserve">HL </v>
          </cell>
          <cell r="C3888">
            <v>1.7</v>
          </cell>
          <cell r="D3888">
            <v>6</v>
          </cell>
          <cell r="E3888" t="str">
            <v>Thinned</v>
          </cell>
          <cell r="F3888" t="str">
            <v xml:space="preserve"> 30-35</v>
          </cell>
          <cell r="G3888">
            <v>2.93</v>
          </cell>
          <cell r="H3888">
            <v>1.29</v>
          </cell>
          <cell r="I3888">
            <v>4.2300000000000004</v>
          </cell>
          <cell r="J3888">
            <v>21.14</v>
          </cell>
          <cell r="K3888">
            <v>210.03</v>
          </cell>
          <cell r="L3888">
            <v>-0.56000000000000005</v>
          </cell>
          <cell r="M3888">
            <v>209.47</v>
          </cell>
          <cell r="N3888">
            <v>2.25</v>
          </cell>
        </row>
        <row r="3889">
          <cell r="A3889" t="str">
            <v>HL1.706Thinned035</v>
          </cell>
          <cell r="B3889" t="str">
            <v xml:space="preserve">HL </v>
          </cell>
          <cell r="C3889">
            <v>1.7</v>
          </cell>
          <cell r="D3889">
            <v>6</v>
          </cell>
          <cell r="E3889" t="str">
            <v>Thinned</v>
          </cell>
          <cell r="F3889" t="str">
            <v xml:space="preserve"> 35-40</v>
          </cell>
          <cell r="G3889">
            <v>2.25</v>
          </cell>
          <cell r="H3889">
            <v>0.54</v>
          </cell>
          <cell r="I3889">
            <v>2.79</v>
          </cell>
          <cell r="J3889">
            <v>13.93</v>
          </cell>
          <cell r="K3889">
            <v>223.97</v>
          </cell>
          <cell r="L3889">
            <v>-0.92</v>
          </cell>
          <cell r="M3889">
            <v>223.05</v>
          </cell>
          <cell r="N3889">
            <v>2.4</v>
          </cell>
        </row>
        <row r="3890">
          <cell r="A3890" t="str">
            <v>HL1.706Thinned040</v>
          </cell>
          <cell r="B3890" t="str">
            <v xml:space="preserve">HL </v>
          </cell>
          <cell r="C3890">
            <v>1.7</v>
          </cell>
          <cell r="D3890">
            <v>6</v>
          </cell>
          <cell r="E3890" t="str">
            <v>Thinned</v>
          </cell>
          <cell r="F3890" t="str">
            <v xml:space="preserve"> 40-45</v>
          </cell>
          <cell r="G3890">
            <v>1.79</v>
          </cell>
          <cell r="H3890">
            <v>-0.28000000000000003</v>
          </cell>
          <cell r="I3890">
            <v>1.51</v>
          </cell>
          <cell r="J3890">
            <v>7.56</v>
          </cell>
          <cell r="K3890">
            <v>231.53</v>
          </cell>
          <cell r="L3890">
            <v>-1.32</v>
          </cell>
          <cell r="M3890">
            <v>230.21</v>
          </cell>
          <cell r="N3890">
            <v>2.61</v>
          </cell>
        </row>
        <row r="3891">
          <cell r="A3891" t="str">
            <v>HL1.706Thinned045</v>
          </cell>
          <cell r="B3891" t="str">
            <v xml:space="preserve">HL </v>
          </cell>
          <cell r="C3891">
            <v>1.7</v>
          </cell>
          <cell r="D3891">
            <v>6</v>
          </cell>
          <cell r="E3891" t="str">
            <v>Thinned</v>
          </cell>
          <cell r="F3891" t="str">
            <v xml:space="preserve"> 45-50</v>
          </cell>
          <cell r="G3891">
            <v>1.78</v>
          </cell>
          <cell r="H3891">
            <v>-0.71</v>
          </cell>
          <cell r="I3891">
            <v>1.07</v>
          </cell>
          <cell r="J3891">
            <v>5.36</v>
          </cell>
          <cell r="K3891">
            <v>236.89</v>
          </cell>
          <cell r="L3891">
            <v>-1.67</v>
          </cell>
          <cell r="M3891">
            <v>235.22</v>
          </cell>
          <cell r="N3891">
            <v>2.27</v>
          </cell>
        </row>
        <row r="3892">
          <cell r="A3892" t="str">
            <v>HL1.706Thinned050</v>
          </cell>
          <cell r="B3892" t="str">
            <v xml:space="preserve">HL </v>
          </cell>
          <cell r="C3892">
            <v>1.7</v>
          </cell>
          <cell r="D3892">
            <v>6</v>
          </cell>
          <cell r="E3892" t="str">
            <v>Thinned</v>
          </cell>
          <cell r="F3892" t="str">
            <v xml:space="preserve"> 50-55</v>
          </cell>
          <cell r="G3892">
            <v>2.59</v>
          </cell>
          <cell r="H3892">
            <v>-1.19</v>
          </cell>
          <cell r="I3892">
            <v>1.4</v>
          </cell>
          <cell r="J3892">
            <v>6.98</v>
          </cell>
          <cell r="K3892">
            <v>243.88</v>
          </cell>
          <cell r="L3892">
            <v>-1.98</v>
          </cell>
          <cell r="M3892">
            <v>241.9</v>
          </cell>
          <cell r="N3892">
            <v>2.04</v>
          </cell>
        </row>
        <row r="3893">
          <cell r="A3893" t="str">
            <v>HL1.706Thinned055</v>
          </cell>
          <cell r="B3893" t="str">
            <v xml:space="preserve">HL </v>
          </cell>
          <cell r="C3893">
            <v>1.7</v>
          </cell>
          <cell r="D3893">
            <v>6</v>
          </cell>
          <cell r="E3893" t="str">
            <v>Thinned</v>
          </cell>
          <cell r="F3893" t="str">
            <v xml:space="preserve"> 55-60</v>
          </cell>
          <cell r="G3893">
            <v>2.16</v>
          </cell>
          <cell r="H3893">
            <v>-0.91</v>
          </cell>
          <cell r="I3893">
            <v>1.24</v>
          </cell>
          <cell r="J3893">
            <v>6.21</v>
          </cell>
          <cell r="K3893">
            <v>250.09</v>
          </cell>
          <cell r="L3893">
            <v>-2.25</v>
          </cell>
          <cell r="M3893">
            <v>247.84</v>
          </cell>
          <cell r="N3893">
            <v>1.77</v>
          </cell>
        </row>
        <row r="3894">
          <cell r="A3894" t="str">
            <v>HL1.706Thinned060</v>
          </cell>
          <cell r="B3894" t="str">
            <v xml:space="preserve">HL </v>
          </cell>
          <cell r="C3894">
            <v>1.7</v>
          </cell>
          <cell r="D3894">
            <v>6</v>
          </cell>
          <cell r="E3894" t="str">
            <v>Thinned</v>
          </cell>
          <cell r="F3894" t="str">
            <v xml:space="preserve"> 60-65</v>
          </cell>
          <cell r="G3894">
            <v>1.52</v>
          </cell>
          <cell r="H3894">
            <v>-0.42</v>
          </cell>
          <cell r="I3894">
            <v>1.1000000000000001</v>
          </cell>
          <cell r="J3894">
            <v>5.51</v>
          </cell>
          <cell r="K3894">
            <v>255.59</v>
          </cell>
          <cell r="L3894">
            <v>-2.48</v>
          </cell>
          <cell r="M3894">
            <v>253.11</v>
          </cell>
          <cell r="N3894">
            <v>1.52</v>
          </cell>
        </row>
        <row r="3895">
          <cell r="A3895" t="str">
            <v>HL1.706Thinned065</v>
          </cell>
          <cell r="B3895" t="str">
            <v xml:space="preserve">HL </v>
          </cell>
          <cell r="C3895">
            <v>1.7</v>
          </cell>
          <cell r="D3895">
            <v>6</v>
          </cell>
          <cell r="E3895" t="str">
            <v>Thinned</v>
          </cell>
          <cell r="F3895" t="str">
            <v xml:space="preserve"> 65-70</v>
          </cell>
          <cell r="G3895">
            <v>1.55</v>
          </cell>
          <cell r="H3895">
            <v>-0.26</v>
          </cell>
          <cell r="I3895">
            <v>1.29</v>
          </cell>
          <cell r="J3895">
            <v>6.44</v>
          </cell>
          <cell r="K3895">
            <v>262.02999999999997</v>
          </cell>
          <cell r="L3895">
            <v>-2.71</v>
          </cell>
          <cell r="M3895">
            <v>259.32</v>
          </cell>
          <cell r="N3895">
            <v>1.46</v>
          </cell>
        </row>
        <row r="3896">
          <cell r="A3896" t="str">
            <v>HL1.706Thinned070</v>
          </cell>
          <cell r="B3896" t="str">
            <v xml:space="preserve">HL </v>
          </cell>
          <cell r="C3896">
            <v>1.7</v>
          </cell>
          <cell r="D3896">
            <v>6</v>
          </cell>
          <cell r="E3896" t="str">
            <v>Thinned</v>
          </cell>
          <cell r="F3896" t="str">
            <v xml:space="preserve"> 70-75</v>
          </cell>
          <cell r="G3896">
            <v>1.67</v>
          </cell>
          <cell r="H3896">
            <v>-0.1</v>
          </cell>
          <cell r="I3896">
            <v>1.57</v>
          </cell>
          <cell r="J3896">
            <v>7.87</v>
          </cell>
          <cell r="K3896">
            <v>269.91000000000003</v>
          </cell>
          <cell r="L3896">
            <v>-2.93</v>
          </cell>
          <cell r="M3896">
            <v>266.98</v>
          </cell>
          <cell r="N3896">
            <v>1.43</v>
          </cell>
        </row>
        <row r="3897">
          <cell r="A3897" t="str">
            <v>HL1.706Thinned075</v>
          </cell>
          <cell r="B3897" t="str">
            <v xml:space="preserve">HL </v>
          </cell>
          <cell r="C3897">
            <v>1.7</v>
          </cell>
          <cell r="D3897">
            <v>6</v>
          </cell>
          <cell r="E3897" t="str">
            <v>Thinned</v>
          </cell>
          <cell r="F3897" t="str">
            <v xml:space="preserve"> 75-80</v>
          </cell>
          <cell r="G3897">
            <v>1.52</v>
          </cell>
          <cell r="H3897">
            <v>-0.03</v>
          </cell>
          <cell r="I3897">
            <v>1.49</v>
          </cell>
          <cell r="J3897">
            <v>7.46</v>
          </cell>
          <cell r="K3897">
            <v>277.37</v>
          </cell>
          <cell r="L3897">
            <v>-3.14</v>
          </cell>
          <cell r="M3897">
            <v>274.23</v>
          </cell>
          <cell r="N3897">
            <v>1.4</v>
          </cell>
        </row>
        <row r="3898">
          <cell r="A3898" t="str">
            <v>HL1.706Thinned080</v>
          </cell>
          <cell r="B3898" t="str">
            <v xml:space="preserve">HL </v>
          </cell>
          <cell r="C3898">
            <v>1.7</v>
          </cell>
          <cell r="D3898">
            <v>6</v>
          </cell>
          <cell r="E3898" t="str">
            <v>Thinned</v>
          </cell>
          <cell r="F3898" t="str">
            <v xml:space="preserve"> 80-85</v>
          </cell>
          <cell r="G3898">
            <v>1.23</v>
          </cell>
          <cell r="H3898">
            <v>-0.02</v>
          </cell>
          <cell r="I3898">
            <v>1.21</v>
          </cell>
          <cell r="J3898">
            <v>6.05</v>
          </cell>
          <cell r="K3898">
            <v>283.42</v>
          </cell>
          <cell r="L3898">
            <v>-3.35</v>
          </cell>
          <cell r="M3898">
            <v>280.07</v>
          </cell>
          <cell r="N3898">
            <v>1.38</v>
          </cell>
        </row>
        <row r="3899">
          <cell r="A3899" t="str">
            <v>HL1.706Thinned085</v>
          </cell>
          <cell r="B3899" t="str">
            <v xml:space="preserve">HL </v>
          </cell>
          <cell r="C3899">
            <v>1.7</v>
          </cell>
          <cell r="D3899">
            <v>6</v>
          </cell>
          <cell r="E3899" t="str">
            <v>Thinned</v>
          </cell>
          <cell r="F3899" t="str">
            <v xml:space="preserve"> 85-90</v>
          </cell>
          <cell r="G3899">
            <v>0.59</v>
          </cell>
          <cell r="H3899">
            <v>-0.02</v>
          </cell>
          <cell r="I3899">
            <v>0.56999999999999995</v>
          </cell>
          <cell r="J3899">
            <v>2.86</v>
          </cell>
          <cell r="K3899">
            <v>286.27999999999997</v>
          </cell>
          <cell r="L3899">
            <v>-3.56</v>
          </cell>
          <cell r="M3899">
            <v>282.71999999999997</v>
          </cell>
          <cell r="N3899">
            <v>1.36</v>
          </cell>
        </row>
        <row r="3900">
          <cell r="A3900" t="str">
            <v>HL1.706Thinned090</v>
          </cell>
          <cell r="B3900" t="str">
            <v xml:space="preserve">HL </v>
          </cell>
          <cell r="C3900">
            <v>1.7</v>
          </cell>
          <cell r="D3900">
            <v>6</v>
          </cell>
          <cell r="E3900" t="str">
            <v>Thinned</v>
          </cell>
          <cell r="F3900" t="str">
            <v xml:space="preserve"> 90-95</v>
          </cell>
          <cell r="G3900">
            <v>0.26</v>
          </cell>
          <cell r="H3900">
            <v>-0.06</v>
          </cell>
          <cell r="I3900">
            <v>0.2</v>
          </cell>
          <cell r="J3900">
            <v>1</v>
          </cell>
          <cell r="K3900">
            <v>287.27999999999997</v>
          </cell>
          <cell r="L3900">
            <v>-3.77</v>
          </cell>
          <cell r="M3900">
            <v>283.51</v>
          </cell>
          <cell r="N3900">
            <v>1.37</v>
          </cell>
        </row>
        <row r="3901">
          <cell r="A3901" t="str">
            <v>HL1.706Thinned095</v>
          </cell>
          <cell r="B3901" t="str">
            <v xml:space="preserve">HL </v>
          </cell>
          <cell r="C3901">
            <v>1.7</v>
          </cell>
          <cell r="D3901">
            <v>6</v>
          </cell>
          <cell r="E3901" t="str">
            <v>Thinned</v>
          </cell>
          <cell r="F3901" t="str">
            <v xml:space="preserve"> 95-100</v>
          </cell>
          <cell r="G3901">
            <v>0.28000000000000003</v>
          </cell>
          <cell r="H3901">
            <v>-0.09</v>
          </cell>
          <cell r="I3901">
            <v>0.2</v>
          </cell>
          <cell r="J3901">
            <v>0.99</v>
          </cell>
          <cell r="K3901">
            <v>288.27</v>
          </cell>
          <cell r="L3901">
            <v>-3.97</v>
          </cell>
          <cell r="M3901">
            <v>284.29999999999995</v>
          </cell>
          <cell r="N3901">
            <v>1.37</v>
          </cell>
        </row>
        <row r="3902">
          <cell r="A3902" t="str">
            <v>HL1.706Thinned100</v>
          </cell>
          <cell r="B3902" t="str">
            <v xml:space="preserve">HL </v>
          </cell>
          <cell r="C3902">
            <v>1.7</v>
          </cell>
          <cell r="D3902">
            <v>6</v>
          </cell>
          <cell r="E3902" t="str">
            <v>Thinned</v>
          </cell>
          <cell r="F3902" t="str">
            <v>100-105</v>
          </cell>
          <cell r="G3902">
            <v>0.27</v>
          </cell>
          <cell r="H3902">
            <v>-0.09</v>
          </cell>
          <cell r="I3902">
            <v>0.18</v>
          </cell>
          <cell r="J3902">
            <v>0.89</v>
          </cell>
          <cell r="K3902">
            <v>289.17</v>
          </cell>
          <cell r="L3902">
            <v>-4.18</v>
          </cell>
          <cell r="M3902">
            <v>284.99</v>
          </cell>
          <cell r="N3902">
            <v>1.36</v>
          </cell>
        </row>
        <row r="3903">
          <cell r="A3903" t="str">
            <v>HL1.706Thinned105</v>
          </cell>
          <cell r="B3903" t="str">
            <v xml:space="preserve">HL </v>
          </cell>
          <cell r="C3903">
            <v>1.7</v>
          </cell>
          <cell r="D3903">
            <v>6</v>
          </cell>
          <cell r="E3903" t="str">
            <v>Thinned</v>
          </cell>
          <cell r="F3903" t="str">
            <v>105-110</v>
          </cell>
          <cell r="G3903">
            <v>0.16</v>
          </cell>
          <cell r="H3903">
            <v>-0.08</v>
          </cell>
          <cell r="I3903">
            <v>0.08</v>
          </cell>
          <cell r="J3903">
            <v>0.4</v>
          </cell>
          <cell r="K3903">
            <v>289.57</v>
          </cell>
          <cell r="L3903">
            <v>-4.3899999999999997</v>
          </cell>
          <cell r="M3903">
            <v>285.18</v>
          </cell>
          <cell r="N3903">
            <v>1.35</v>
          </cell>
        </row>
        <row r="3904">
          <cell r="A3904" t="str">
            <v>HL1.706Thinned110</v>
          </cell>
          <cell r="B3904" t="str">
            <v xml:space="preserve">HL </v>
          </cell>
          <cell r="C3904">
            <v>1.7</v>
          </cell>
          <cell r="D3904">
            <v>6</v>
          </cell>
          <cell r="E3904" t="str">
            <v>Thinned</v>
          </cell>
          <cell r="F3904" t="str">
            <v>110-115</v>
          </cell>
          <cell r="G3904">
            <v>0.06</v>
          </cell>
          <cell r="H3904">
            <v>-7.0000000000000007E-2</v>
          </cell>
          <cell r="I3904">
            <v>0</v>
          </cell>
          <cell r="J3904">
            <v>-0.02</v>
          </cell>
          <cell r="K3904">
            <v>289.55</v>
          </cell>
          <cell r="L3904">
            <v>-4.59</v>
          </cell>
          <cell r="M3904">
            <v>284.96000000000004</v>
          </cell>
          <cell r="N3904">
            <v>1.33</v>
          </cell>
        </row>
        <row r="3905">
          <cell r="A3905" t="str">
            <v>HL1.706Thinned115</v>
          </cell>
          <cell r="B3905" t="str">
            <v xml:space="preserve">HL </v>
          </cell>
          <cell r="C3905">
            <v>1.7</v>
          </cell>
          <cell r="D3905">
            <v>6</v>
          </cell>
          <cell r="E3905" t="str">
            <v>Thinned</v>
          </cell>
          <cell r="F3905" t="str">
            <v>115-120</v>
          </cell>
          <cell r="G3905">
            <v>-7.0000000000000007E-2</v>
          </cell>
          <cell r="H3905">
            <v>-0.06</v>
          </cell>
          <cell r="I3905">
            <v>-0.13</v>
          </cell>
          <cell r="J3905">
            <v>-0.64</v>
          </cell>
          <cell r="K3905">
            <v>288.91000000000003</v>
          </cell>
          <cell r="L3905">
            <v>-4.8</v>
          </cell>
          <cell r="M3905">
            <v>284.11</v>
          </cell>
          <cell r="N3905">
            <v>1.32</v>
          </cell>
        </row>
        <row r="3906">
          <cell r="A3906" t="str">
            <v>HL1.706Thinned120</v>
          </cell>
          <cell r="B3906" t="str">
            <v xml:space="preserve">HL </v>
          </cell>
          <cell r="C3906">
            <v>1.7</v>
          </cell>
          <cell r="D3906">
            <v>6</v>
          </cell>
          <cell r="E3906" t="str">
            <v>Thinned</v>
          </cell>
          <cell r="F3906" t="str">
            <v>120-125</v>
          </cell>
          <cell r="G3906">
            <v>-0.19</v>
          </cell>
          <cell r="H3906">
            <v>-0.06</v>
          </cell>
          <cell r="I3906">
            <v>-0.25</v>
          </cell>
          <cell r="J3906">
            <v>-1.24</v>
          </cell>
          <cell r="K3906">
            <v>287.67</v>
          </cell>
          <cell r="L3906">
            <v>-4.99</v>
          </cell>
          <cell r="M3906">
            <v>282.68</v>
          </cell>
          <cell r="N3906">
            <v>1.3</v>
          </cell>
        </row>
        <row r="3907">
          <cell r="A3907" t="str">
            <v>HL1.706Thinned125</v>
          </cell>
          <cell r="B3907" t="str">
            <v xml:space="preserve">HL </v>
          </cell>
          <cell r="C3907">
            <v>1.7</v>
          </cell>
          <cell r="D3907">
            <v>6</v>
          </cell>
          <cell r="E3907" t="str">
            <v>Thinned</v>
          </cell>
          <cell r="F3907" t="str">
            <v>125-130</v>
          </cell>
          <cell r="G3907">
            <v>-0.3</v>
          </cell>
          <cell r="H3907">
            <v>-0.06</v>
          </cell>
          <cell r="I3907">
            <v>-0.36</v>
          </cell>
          <cell r="J3907">
            <v>-1.82</v>
          </cell>
          <cell r="K3907">
            <v>285.85000000000002</v>
          </cell>
          <cell r="L3907">
            <v>-5.19</v>
          </cell>
          <cell r="M3907">
            <v>280.66000000000003</v>
          </cell>
          <cell r="N3907">
            <v>1.29</v>
          </cell>
        </row>
        <row r="3908">
          <cell r="A3908" t="str">
            <v>HL1.706Thinned130</v>
          </cell>
          <cell r="B3908" t="str">
            <v xml:space="preserve">HL </v>
          </cell>
          <cell r="C3908">
            <v>1.7</v>
          </cell>
          <cell r="D3908">
            <v>6</v>
          </cell>
          <cell r="E3908" t="str">
            <v>Thinned</v>
          </cell>
          <cell r="F3908" t="str">
            <v>130-135</v>
          </cell>
          <cell r="G3908">
            <v>-0.41</v>
          </cell>
          <cell r="H3908">
            <v>-0.06</v>
          </cell>
          <cell r="I3908">
            <v>-0.47</v>
          </cell>
          <cell r="J3908">
            <v>-2.37</v>
          </cell>
          <cell r="K3908">
            <v>283.48</v>
          </cell>
          <cell r="L3908">
            <v>-5.39</v>
          </cell>
          <cell r="M3908">
            <v>278.09000000000003</v>
          </cell>
          <cell r="N3908">
            <v>1.28</v>
          </cell>
        </row>
        <row r="3909">
          <cell r="A3909" t="str">
            <v>HL1.706Thinned135</v>
          </cell>
          <cell r="B3909" t="str">
            <v xml:space="preserve">HL </v>
          </cell>
          <cell r="C3909">
            <v>1.7</v>
          </cell>
          <cell r="D3909">
            <v>6</v>
          </cell>
          <cell r="E3909" t="str">
            <v>Thinned</v>
          </cell>
          <cell r="F3909" t="str">
            <v>135-140</v>
          </cell>
          <cell r="G3909">
            <v>-0.5</v>
          </cell>
          <cell r="H3909">
            <v>-0.06</v>
          </cell>
          <cell r="I3909">
            <v>-0.56000000000000005</v>
          </cell>
          <cell r="J3909">
            <v>-2.81</v>
          </cell>
          <cell r="K3909">
            <v>280.67</v>
          </cell>
          <cell r="L3909">
            <v>-5.58</v>
          </cell>
          <cell r="M3909">
            <v>275.09000000000003</v>
          </cell>
          <cell r="N3909">
            <v>1.26</v>
          </cell>
        </row>
        <row r="3910">
          <cell r="A3910" t="str">
            <v>HL1.706Thinned140</v>
          </cell>
          <cell r="B3910" t="str">
            <v xml:space="preserve">HL </v>
          </cell>
          <cell r="C3910">
            <v>1.7</v>
          </cell>
          <cell r="D3910">
            <v>6</v>
          </cell>
          <cell r="E3910" t="str">
            <v>Thinned</v>
          </cell>
          <cell r="F3910" t="str">
            <v>140-145</v>
          </cell>
          <cell r="G3910">
            <v>-0.59</v>
          </cell>
          <cell r="H3910">
            <v>-7.0000000000000007E-2</v>
          </cell>
          <cell r="I3910">
            <v>-0.66</v>
          </cell>
          <cell r="J3910">
            <v>-3.29</v>
          </cell>
          <cell r="K3910">
            <v>277.37</v>
          </cell>
          <cell r="L3910">
            <v>-5.77</v>
          </cell>
          <cell r="M3910">
            <v>271.60000000000002</v>
          </cell>
          <cell r="N3910">
            <v>1.25</v>
          </cell>
        </row>
        <row r="3911">
          <cell r="A3911" t="str">
            <v>HL1.706Thinned145</v>
          </cell>
          <cell r="B3911" t="str">
            <v xml:space="preserve">HL </v>
          </cell>
          <cell r="C3911">
            <v>1.7</v>
          </cell>
          <cell r="D3911">
            <v>6</v>
          </cell>
          <cell r="E3911" t="str">
            <v>Thinned</v>
          </cell>
          <cell r="F3911" t="str">
            <v>145-150</v>
          </cell>
          <cell r="G3911">
            <v>-0.68</v>
          </cell>
          <cell r="H3911">
            <v>-7.0000000000000007E-2</v>
          </cell>
          <cell r="I3911">
            <v>-0.75</v>
          </cell>
          <cell r="J3911">
            <v>-3.73</v>
          </cell>
          <cell r="K3911">
            <v>273.64</v>
          </cell>
          <cell r="L3911">
            <v>-5.96</v>
          </cell>
          <cell r="M3911">
            <v>267.68</v>
          </cell>
          <cell r="N3911">
            <v>1.24</v>
          </cell>
        </row>
        <row r="3912">
          <cell r="A3912" t="str">
            <v>HL1.706Thinned150</v>
          </cell>
          <cell r="B3912" t="str">
            <v xml:space="preserve">HL </v>
          </cell>
          <cell r="C3912">
            <v>1.7</v>
          </cell>
          <cell r="D3912">
            <v>6</v>
          </cell>
          <cell r="E3912" t="str">
            <v>Thinned</v>
          </cell>
          <cell r="F3912" t="str">
            <v>150-155</v>
          </cell>
          <cell r="G3912">
            <v>-0.74</v>
          </cell>
          <cell r="H3912">
            <v>-7.0000000000000007E-2</v>
          </cell>
          <cell r="I3912">
            <v>-0.81</v>
          </cell>
          <cell r="J3912">
            <v>-4.05</v>
          </cell>
          <cell r="K3912">
            <v>269.58999999999997</v>
          </cell>
          <cell r="L3912">
            <v>-6.15</v>
          </cell>
          <cell r="M3912">
            <v>263.44</v>
          </cell>
          <cell r="N3912">
            <v>1.22</v>
          </cell>
        </row>
        <row r="3913">
          <cell r="A3913" t="str">
            <v>HL1.706Thinned155</v>
          </cell>
          <cell r="B3913" t="str">
            <v xml:space="preserve">HL </v>
          </cell>
          <cell r="C3913">
            <v>1.7</v>
          </cell>
          <cell r="D3913">
            <v>6</v>
          </cell>
          <cell r="E3913" t="str">
            <v>Thinned</v>
          </cell>
          <cell r="F3913" t="str">
            <v>155-160</v>
          </cell>
          <cell r="G3913">
            <v>-0.81</v>
          </cell>
          <cell r="H3913">
            <v>-7.0000000000000007E-2</v>
          </cell>
          <cell r="I3913">
            <v>-0.88</v>
          </cell>
          <cell r="J3913">
            <v>-4.42</v>
          </cell>
          <cell r="K3913">
            <v>265.17</v>
          </cell>
          <cell r="L3913">
            <v>-6.33</v>
          </cell>
          <cell r="M3913">
            <v>258.84000000000003</v>
          </cell>
          <cell r="N3913">
            <v>1.21</v>
          </cell>
        </row>
        <row r="3914">
          <cell r="A3914" t="str">
            <v>HL1.706Thinned160</v>
          </cell>
          <cell r="B3914" t="str">
            <v xml:space="preserve">HL </v>
          </cell>
          <cell r="C3914">
            <v>1.7</v>
          </cell>
          <cell r="D3914">
            <v>6</v>
          </cell>
          <cell r="E3914" t="str">
            <v>Thinned</v>
          </cell>
          <cell r="F3914" t="str">
            <v>160-165</v>
          </cell>
          <cell r="G3914">
            <v>-0.87</v>
          </cell>
          <cell r="H3914">
            <v>-0.08</v>
          </cell>
          <cell r="I3914">
            <v>-0.95</v>
          </cell>
          <cell r="J3914">
            <v>-4.7300000000000004</v>
          </cell>
          <cell r="K3914">
            <v>260.44</v>
          </cell>
          <cell r="L3914">
            <v>-6.52</v>
          </cell>
          <cell r="M3914">
            <v>253.92</v>
          </cell>
          <cell r="N3914">
            <v>1.2</v>
          </cell>
        </row>
        <row r="3915">
          <cell r="A3915" t="str">
            <v>HL1.706Thinned165</v>
          </cell>
          <cell r="B3915" t="str">
            <v xml:space="preserve">HL </v>
          </cell>
          <cell r="C3915">
            <v>1.7</v>
          </cell>
          <cell r="D3915">
            <v>6</v>
          </cell>
          <cell r="E3915" t="str">
            <v>Thinned</v>
          </cell>
          <cell r="F3915" t="str">
            <v>165-170</v>
          </cell>
          <cell r="G3915">
            <v>-0.92</v>
          </cell>
          <cell r="H3915">
            <v>-0.08</v>
          </cell>
          <cell r="I3915">
            <v>-1</v>
          </cell>
          <cell r="J3915">
            <v>-5.01</v>
          </cell>
          <cell r="K3915">
            <v>255.43</v>
          </cell>
          <cell r="L3915">
            <v>-6.7</v>
          </cell>
          <cell r="M3915">
            <v>248.73000000000002</v>
          </cell>
          <cell r="N3915">
            <v>1.19</v>
          </cell>
        </row>
        <row r="3916">
          <cell r="A3916" t="str">
            <v>HL1.706Thinned170</v>
          </cell>
          <cell r="B3916" t="str">
            <v xml:space="preserve">HL </v>
          </cell>
          <cell r="C3916">
            <v>1.7</v>
          </cell>
          <cell r="D3916">
            <v>6</v>
          </cell>
          <cell r="E3916" t="str">
            <v>Thinned</v>
          </cell>
          <cell r="F3916" t="str">
            <v>170-175</v>
          </cell>
          <cell r="G3916">
            <v>-0.97</v>
          </cell>
          <cell r="H3916">
            <v>-0.08</v>
          </cell>
          <cell r="I3916">
            <v>-1.05</v>
          </cell>
          <cell r="J3916">
            <v>-5.26</v>
          </cell>
          <cell r="K3916">
            <v>250.17</v>
          </cell>
          <cell r="L3916">
            <v>-6.88</v>
          </cell>
          <cell r="M3916">
            <v>243.29</v>
          </cell>
          <cell r="N3916">
            <v>1.18</v>
          </cell>
        </row>
        <row r="3917">
          <cell r="A3917" t="str">
            <v>HL1.706Thinned175</v>
          </cell>
          <cell r="B3917" t="str">
            <v xml:space="preserve">HL </v>
          </cell>
          <cell r="C3917">
            <v>1.7</v>
          </cell>
          <cell r="D3917">
            <v>6</v>
          </cell>
          <cell r="E3917" t="str">
            <v>Thinned</v>
          </cell>
          <cell r="F3917" t="str">
            <v>175-180</v>
          </cell>
          <cell r="G3917">
            <v>-1.02</v>
          </cell>
          <cell r="H3917">
            <v>-0.08</v>
          </cell>
          <cell r="I3917">
            <v>-1.1000000000000001</v>
          </cell>
          <cell r="J3917">
            <v>-5.48</v>
          </cell>
          <cell r="K3917">
            <v>244.69</v>
          </cell>
          <cell r="L3917">
            <v>-7.05</v>
          </cell>
          <cell r="M3917">
            <v>237.64</v>
          </cell>
          <cell r="N3917">
            <v>1.17</v>
          </cell>
        </row>
        <row r="3918">
          <cell r="A3918" t="str">
            <v>HL1.706Thinned180</v>
          </cell>
          <cell r="B3918" t="str">
            <v xml:space="preserve">HL </v>
          </cell>
          <cell r="C3918">
            <v>1.7</v>
          </cell>
          <cell r="D3918">
            <v>6</v>
          </cell>
          <cell r="E3918" t="str">
            <v>Thinned</v>
          </cell>
          <cell r="F3918" t="str">
            <v>180-185</v>
          </cell>
          <cell r="G3918">
            <v>-1.06</v>
          </cell>
          <cell r="H3918">
            <v>-0.08</v>
          </cell>
          <cell r="I3918">
            <v>-1.1399999999999999</v>
          </cell>
          <cell r="J3918">
            <v>-5.69</v>
          </cell>
          <cell r="K3918">
            <v>239</v>
          </cell>
          <cell r="L3918">
            <v>-7.23</v>
          </cell>
          <cell r="M3918">
            <v>231.77</v>
          </cell>
          <cell r="N3918">
            <v>1.1499999999999999</v>
          </cell>
        </row>
        <row r="3919">
          <cell r="A3919" t="str">
            <v>HL1.706Thinned185</v>
          </cell>
          <cell r="B3919" t="str">
            <v xml:space="preserve">HL </v>
          </cell>
          <cell r="C3919">
            <v>1.7</v>
          </cell>
          <cell r="D3919">
            <v>6</v>
          </cell>
          <cell r="E3919" t="str">
            <v>Thinned</v>
          </cell>
          <cell r="F3919" t="str">
            <v>185-190</v>
          </cell>
          <cell r="G3919">
            <v>-1.1000000000000001</v>
          </cell>
          <cell r="H3919">
            <v>-0.08</v>
          </cell>
          <cell r="I3919">
            <v>-1.18</v>
          </cell>
          <cell r="J3919">
            <v>-5.92</v>
          </cell>
          <cell r="K3919">
            <v>233.07</v>
          </cell>
          <cell r="L3919">
            <v>-7.41</v>
          </cell>
          <cell r="M3919">
            <v>225.66</v>
          </cell>
          <cell r="N3919">
            <v>1.1399999999999999</v>
          </cell>
        </row>
        <row r="3920">
          <cell r="A3920" t="str">
            <v>HL1.706Thinned190</v>
          </cell>
          <cell r="B3920" t="str">
            <v xml:space="preserve">HL </v>
          </cell>
          <cell r="C3920">
            <v>1.7</v>
          </cell>
          <cell r="D3920">
            <v>6</v>
          </cell>
          <cell r="E3920" t="str">
            <v>Thinned</v>
          </cell>
          <cell r="F3920" t="str">
            <v>190-195</v>
          </cell>
          <cell r="G3920">
            <v>-1.1100000000000001</v>
          </cell>
          <cell r="H3920">
            <v>-0.08</v>
          </cell>
          <cell r="I3920">
            <v>-1.19</v>
          </cell>
          <cell r="J3920">
            <v>-5.97</v>
          </cell>
          <cell r="K3920">
            <v>227.1</v>
          </cell>
          <cell r="L3920">
            <v>-7.58</v>
          </cell>
          <cell r="M3920">
            <v>219.51999999999998</v>
          </cell>
          <cell r="N3920">
            <v>1.1299999999999999</v>
          </cell>
        </row>
        <row r="3921">
          <cell r="A3921" t="str">
            <v>HL1.706Thinned195</v>
          </cell>
          <cell r="B3921" t="str">
            <v xml:space="preserve">HL </v>
          </cell>
          <cell r="C3921">
            <v>1.7</v>
          </cell>
          <cell r="D3921">
            <v>6</v>
          </cell>
          <cell r="E3921" t="str">
            <v>Thinned</v>
          </cell>
          <cell r="F3921" t="str">
            <v>195-200</v>
          </cell>
          <cell r="G3921">
            <v>-1.1599999999999999</v>
          </cell>
          <cell r="H3921">
            <v>-0.08</v>
          </cell>
          <cell r="I3921">
            <v>-1.24</v>
          </cell>
          <cell r="J3921">
            <v>-6.19</v>
          </cell>
          <cell r="K3921">
            <v>220.91</v>
          </cell>
          <cell r="L3921">
            <v>-7.75</v>
          </cell>
          <cell r="M3921">
            <v>213.16</v>
          </cell>
          <cell r="N3921">
            <v>1.1200000000000001</v>
          </cell>
        </row>
        <row r="3922">
          <cell r="A3922" t="str">
            <v>HL1.708NO_thin000</v>
          </cell>
          <cell r="B3922" t="str">
            <v xml:space="preserve">HL </v>
          </cell>
          <cell r="C3922">
            <v>1.7</v>
          </cell>
          <cell r="D3922">
            <v>8</v>
          </cell>
          <cell r="E3922" t="str">
            <v>NO_thin</v>
          </cell>
          <cell r="F3922" t="str">
            <v xml:space="preserve">  0-5</v>
          </cell>
          <cell r="G3922">
            <v>1.44</v>
          </cell>
          <cell r="H3922">
            <v>0.99</v>
          </cell>
          <cell r="I3922">
            <v>2.4300000000000002</v>
          </cell>
          <cell r="J3922">
            <v>12.17</v>
          </cell>
          <cell r="K3922">
            <v>12.17</v>
          </cell>
          <cell r="L3922">
            <v>0</v>
          </cell>
          <cell r="M3922">
            <v>12.17</v>
          </cell>
          <cell r="N3922">
            <v>0</v>
          </cell>
        </row>
        <row r="3923">
          <cell r="A3923" t="str">
            <v>HL1.708NO_thin005</v>
          </cell>
          <cell r="B3923" t="str">
            <v xml:space="preserve">HL </v>
          </cell>
          <cell r="C3923">
            <v>1.7</v>
          </cell>
          <cell r="D3923">
            <v>8</v>
          </cell>
          <cell r="E3923" t="str">
            <v>NO_thin</v>
          </cell>
          <cell r="F3923" t="str">
            <v xml:space="preserve">  5-10</v>
          </cell>
          <cell r="G3923">
            <v>4.4000000000000004</v>
          </cell>
          <cell r="H3923">
            <v>1.22</v>
          </cell>
          <cell r="I3923">
            <v>5.62</v>
          </cell>
          <cell r="J3923">
            <v>28.12</v>
          </cell>
          <cell r="K3923">
            <v>40.29</v>
          </cell>
          <cell r="L3923">
            <v>0</v>
          </cell>
          <cell r="M3923">
            <v>40.29</v>
          </cell>
          <cell r="N3923">
            <v>0</v>
          </cell>
        </row>
        <row r="3924">
          <cell r="A3924" t="str">
            <v>HL1.708NO_thin010</v>
          </cell>
          <cell r="B3924" t="str">
            <v xml:space="preserve">HL </v>
          </cell>
          <cell r="C3924">
            <v>1.7</v>
          </cell>
          <cell r="D3924">
            <v>8</v>
          </cell>
          <cell r="E3924" t="str">
            <v>NO_thin</v>
          </cell>
          <cell r="F3924" t="str">
            <v xml:space="preserve"> 10-15</v>
          </cell>
          <cell r="G3924">
            <v>13.38</v>
          </cell>
          <cell r="H3924">
            <v>1.48</v>
          </cell>
          <cell r="I3924">
            <v>14.86</v>
          </cell>
          <cell r="J3924">
            <v>74.290000000000006</v>
          </cell>
          <cell r="K3924">
            <v>114.58</v>
          </cell>
          <cell r="L3924">
            <v>0</v>
          </cell>
          <cell r="M3924">
            <v>114.58</v>
          </cell>
          <cell r="N3924">
            <v>0</v>
          </cell>
        </row>
        <row r="3925">
          <cell r="A3925" t="str">
            <v>HL1.708NO_thin015</v>
          </cell>
          <cell r="B3925" t="str">
            <v xml:space="preserve">HL </v>
          </cell>
          <cell r="C3925">
            <v>1.7</v>
          </cell>
          <cell r="D3925">
            <v>8</v>
          </cell>
          <cell r="E3925" t="str">
            <v>NO_thin</v>
          </cell>
          <cell r="F3925" t="str">
            <v xml:space="preserve"> 15-20</v>
          </cell>
          <cell r="G3925">
            <v>19.940000000000001</v>
          </cell>
          <cell r="H3925">
            <v>3.06</v>
          </cell>
          <cell r="I3925">
            <v>23</v>
          </cell>
          <cell r="J3925">
            <v>115.01</v>
          </cell>
          <cell r="K3925">
            <v>229.59</v>
          </cell>
          <cell r="L3925">
            <v>0</v>
          </cell>
          <cell r="M3925">
            <v>229.59</v>
          </cell>
          <cell r="N3925">
            <v>0</v>
          </cell>
        </row>
        <row r="3926">
          <cell r="A3926" t="str">
            <v>HL1.708NO_thin020</v>
          </cell>
          <cell r="B3926" t="str">
            <v xml:space="preserve">HL </v>
          </cell>
          <cell r="C3926">
            <v>1.7</v>
          </cell>
          <cell r="D3926">
            <v>8</v>
          </cell>
          <cell r="E3926" t="str">
            <v>NO_thin</v>
          </cell>
          <cell r="F3926" t="str">
            <v xml:space="preserve"> 20-25</v>
          </cell>
          <cell r="G3926">
            <v>10.25</v>
          </cell>
          <cell r="H3926">
            <v>2.14</v>
          </cell>
          <cell r="I3926">
            <v>12.39</v>
          </cell>
          <cell r="J3926">
            <v>61.97</v>
          </cell>
          <cell r="K3926">
            <v>291.56</v>
          </cell>
          <cell r="L3926">
            <v>0</v>
          </cell>
          <cell r="M3926">
            <v>291.56</v>
          </cell>
          <cell r="N3926">
            <v>0</v>
          </cell>
        </row>
        <row r="3927">
          <cell r="A3927" t="str">
            <v>HL1.708NO_thin025</v>
          </cell>
          <cell r="B3927" t="str">
            <v xml:space="preserve">HL </v>
          </cell>
          <cell r="C3927">
            <v>1.7</v>
          </cell>
          <cell r="D3927">
            <v>8</v>
          </cell>
          <cell r="E3927" t="str">
            <v>NO_thin</v>
          </cell>
          <cell r="F3927" t="str">
            <v xml:space="preserve"> 25-30</v>
          </cell>
          <cell r="G3927">
            <v>8.11</v>
          </cell>
          <cell r="H3927">
            <v>3.86</v>
          </cell>
          <cell r="I3927">
            <v>11.97</v>
          </cell>
          <cell r="J3927">
            <v>59.84</v>
          </cell>
          <cell r="K3927">
            <v>351.39</v>
          </cell>
          <cell r="L3927">
            <v>0</v>
          </cell>
          <cell r="M3927">
            <v>351.39</v>
          </cell>
          <cell r="N3927">
            <v>0</v>
          </cell>
        </row>
        <row r="3928">
          <cell r="A3928" t="str">
            <v>HL1.708NO_thin030</v>
          </cell>
          <cell r="B3928" t="str">
            <v xml:space="preserve">HL </v>
          </cell>
          <cell r="C3928">
            <v>1.7</v>
          </cell>
          <cell r="D3928">
            <v>8</v>
          </cell>
          <cell r="E3928" t="str">
            <v>NO_thin</v>
          </cell>
          <cell r="F3928" t="str">
            <v xml:space="preserve"> 30-35</v>
          </cell>
          <cell r="G3928">
            <v>6.54</v>
          </cell>
          <cell r="H3928">
            <v>1.3</v>
          </cell>
          <cell r="I3928">
            <v>7.84</v>
          </cell>
          <cell r="J3928">
            <v>39.22</v>
          </cell>
          <cell r="K3928">
            <v>390.61</v>
          </cell>
          <cell r="L3928">
            <v>0</v>
          </cell>
          <cell r="M3928">
            <v>390.61</v>
          </cell>
          <cell r="N3928">
            <v>0</v>
          </cell>
        </row>
        <row r="3929">
          <cell r="A3929" t="str">
            <v>HL1.708NO_thin035</v>
          </cell>
          <cell r="B3929" t="str">
            <v xml:space="preserve">HL </v>
          </cell>
          <cell r="C3929">
            <v>1.7</v>
          </cell>
          <cell r="D3929">
            <v>8</v>
          </cell>
          <cell r="E3929" t="str">
            <v>NO_thin</v>
          </cell>
          <cell r="F3929" t="str">
            <v xml:space="preserve"> 35-40</v>
          </cell>
          <cell r="G3929">
            <v>6.32</v>
          </cell>
          <cell r="H3929">
            <v>0.06</v>
          </cell>
          <cell r="I3929">
            <v>6.38</v>
          </cell>
          <cell r="J3929">
            <v>31.9</v>
          </cell>
          <cell r="K3929">
            <v>422.51</v>
          </cell>
          <cell r="L3929">
            <v>0</v>
          </cell>
          <cell r="M3929">
            <v>422.51</v>
          </cell>
          <cell r="N3929">
            <v>0</v>
          </cell>
        </row>
        <row r="3930">
          <cell r="A3930" t="str">
            <v>HL1.708NO_thin040</v>
          </cell>
          <cell r="B3930" t="str">
            <v xml:space="preserve">HL </v>
          </cell>
          <cell r="C3930">
            <v>1.7</v>
          </cell>
          <cell r="D3930">
            <v>8</v>
          </cell>
          <cell r="E3930" t="str">
            <v>NO_thin</v>
          </cell>
          <cell r="F3930" t="str">
            <v xml:space="preserve"> 40-45</v>
          </cell>
          <cell r="G3930">
            <v>5.76</v>
          </cell>
          <cell r="H3930">
            <v>-0.51</v>
          </cell>
          <cell r="I3930">
            <v>5.26</v>
          </cell>
          <cell r="J3930">
            <v>26.29</v>
          </cell>
          <cell r="K3930">
            <v>448.79</v>
          </cell>
          <cell r="L3930">
            <v>0</v>
          </cell>
          <cell r="M3930">
            <v>448.79</v>
          </cell>
          <cell r="N3930">
            <v>0</v>
          </cell>
        </row>
        <row r="3931">
          <cell r="A3931" t="str">
            <v>HL1.708NO_thin045</v>
          </cell>
          <cell r="B3931" t="str">
            <v xml:space="preserve">HL </v>
          </cell>
          <cell r="C3931">
            <v>1.7</v>
          </cell>
          <cell r="D3931">
            <v>8</v>
          </cell>
          <cell r="E3931" t="str">
            <v>NO_thin</v>
          </cell>
          <cell r="F3931" t="str">
            <v xml:space="preserve"> 45-50</v>
          </cell>
          <cell r="G3931">
            <v>5.21</v>
          </cell>
          <cell r="H3931">
            <v>-0.62</v>
          </cell>
          <cell r="I3931">
            <v>4.59</v>
          </cell>
          <cell r="J3931">
            <v>22.94</v>
          </cell>
          <cell r="K3931">
            <v>471.74</v>
          </cell>
          <cell r="L3931">
            <v>0</v>
          </cell>
          <cell r="M3931">
            <v>471.74</v>
          </cell>
          <cell r="N3931">
            <v>0</v>
          </cell>
        </row>
        <row r="3932">
          <cell r="A3932" t="str">
            <v>HL1.708NO_thin050</v>
          </cell>
          <cell r="B3932" t="str">
            <v xml:space="preserve">HL </v>
          </cell>
          <cell r="C3932">
            <v>1.7</v>
          </cell>
          <cell r="D3932">
            <v>8</v>
          </cell>
          <cell r="E3932" t="str">
            <v>NO_thin</v>
          </cell>
          <cell r="F3932" t="str">
            <v xml:space="preserve"> 50-55</v>
          </cell>
          <cell r="G3932">
            <v>4.63</v>
          </cell>
          <cell r="H3932">
            <v>-0.53</v>
          </cell>
          <cell r="I3932">
            <v>4.0999999999999996</v>
          </cell>
          <cell r="J3932">
            <v>20.48</v>
          </cell>
          <cell r="K3932">
            <v>492.22</v>
          </cell>
          <cell r="L3932">
            <v>0</v>
          </cell>
          <cell r="M3932">
            <v>492.22</v>
          </cell>
          <cell r="N3932">
            <v>0</v>
          </cell>
        </row>
        <row r="3933">
          <cell r="A3933" t="str">
            <v>HL1.708NO_thin055</v>
          </cell>
          <cell r="B3933" t="str">
            <v xml:space="preserve">HL </v>
          </cell>
          <cell r="C3933">
            <v>1.7</v>
          </cell>
          <cell r="D3933">
            <v>8</v>
          </cell>
          <cell r="E3933" t="str">
            <v>NO_thin</v>
          </cell>
          <cell r="F3933" t="str">
            <v xml:space="preserve"> 55-60</v>
          </cell>
          <cell r="G3933">
            <v>4.22</v>
          </cell>
          <cell r="H3933">
            <v>-0.4</v>
          </cell>
          <cell r="I3933">
            <v>3.82</v>
          </cell>
          <cell r="J3933">
            <v>19.11</v>
          </cell>
          <cell r="K3933">
            <v>511.33</v>
          </cell>
          <cell r="L3933">
            <v>0</v>
          </cell>
          <cell r="M3933">
            <v>511.33</v>
          </cell>
          <cell r="N3933">
            <v>0</v>
          </cell>
        </row>
        <row r="3934">
          <cell r="A3934" t="str">
            <v>HL1.708NO_thin060</v>
          </cell>
          <cell r="B3934" t="str">
            <v xml:space="preserve">HL </v>
          </cell>
          <cell r="C3934">
            <v>1.7</v>
          </cell>
          <cell r="D3934">
            <v>8</v>
          </cell>
          <cell r="E3934" t="str">
            <v>NO_thin</v>
          </cell>
          <cell r="F3934" t="str">
            <v xml:space="preserve"> 60-65</v>
          </cell>
          <cell r="G3934">
            <v>3.78</v>
          </cell>
          <cell r="H3934">
            <v>-0.43</v>
          </cell>
          <cell r="I3934">
            <v>3.35</v>
          </cell>
          <cell r="J3934">
            <v>16.75</v>
          </cell>
          <cell r="K3934">
            <v>528.07000000000005</v>
          </cell>
          <cell r="L3934">
            <v>0</v>
          </cell>
          <cell r="M3934">
            <v>528.07000000000005</v>
          </cell>
          <cell r="N3934">
            <v>0</v>
          </cell>
        </row>
        <row r="3935">
          <cell r="A3935" t="str">
            <v>HL1.708NO_thin065</v>
          </cell>
          <cell r="B3935" t="str">
            <v xml:space="preserve">HL </v>
          </cell>
          <cell r="C3935">
            <v>1.7</v>
          </cell>
          <cell r="D3935">
            <v>8</v>
          </cell>
          <cell r="E3935" t="str">
            <v>NO_thin</v>
          </cell>
          <cell r="F3935" t="str">
            <v xml:space="preserve"> 65-70</v>
          </cell>
          <cell r="G3935">
            <v>3.53</v>
          </cell>
          <cell r="H3935">
            <v>-0.28000000000000003</v>
          </cell>
          <cell r="I3935">
            <v>3.25</v>
          </cell>
          <cell r="J3935">
            <v>16.27</v>
          </cell>
          <cell r="K3935">
            <v>544.34</v>
          </cell>
          <cell r="L3935">
            <v>0</v>
          </cell>
          <cell r="M3935">
            <v>544.34</v>
          </cell>
          <cell r="N3935">
            <v>0</v>
          </cell>
        </row>
        <row r="3936">
          <cell r="A3936" t="str">
            <v>HL1.708NO_thin070</v>
          </cell>
          <cell r="B3936" t="str">
            <v xml:space="preserve">HL </v>
          </cell>
          <cell r="C3936">
            <v>1.7</v>
          </cell>
          <cell r="D3936">
            <v>8</v>
          </cell>
          <cell r="E3936" t="str">
            <v>NO_thin</v>
          </cell>
          <cell r="F3936" t="str">
            <v xml:space="preserve"> 70-75</v>
          </cell>
          <cell r="G3936">
            <v>3.34</v>
          </cell>
          <cell r="H3936">
            <v>0.21</v>
          </cell>
          <cell r="I3936">
            <v>3.55</v>
          </cell>
          <cell r="J3936">
            <v>17.75</v>
          </cell>
          <cell r="K3936">
            <v>562.09</v>
          </cell>
          <cell r="L3936">
            <v>0</v>
          </cell>
          <cell r="M3936">
            <v>562.09</v>
          </cell>
          <cell r="N3936">
            <v>0</v>
          </cell>
        </row>
        <row r="3937">
          <cell r="A3937" t="str">
            <v>HL1.708NO_thin075</v>
          </cell>
          <cell r="B3937" t="str">
            <v xml:space="preserve">HL </v>
          </cell>
          <cell r="C3937">
            <v>1.7</v>
          </cell>
          <cell r="D3937">
            <v>8</v>
          </cell>
          <cell r="E3937" t="str">
            <v>NO_thin</v>
          </cell>
          <cell r="F3937" t="str">
            <v xml:space="preserve"> 75-80</v>
          </cell>
          <cell r="G3937">
            <v>3.07</v>
          </cell>
          <cell r="H3937">
            <v>-0.31</v>
          </cell>
          <cell r="I3937">
            <v>2.76</v>
          </cell>
          <cell r="J3937">
            <v>13.81</v>
          </cell>
          <cell r="K3937">
            <v>575.9</v>
          </cell>
          <cell r="L3937">
            <v>0</v>
          </cell>
          <cell r="M3937">
            <v>575.9</v>
          </cell>
          <cell r="N3937">
            <v>0</v>
          </cell>
        </row>
        <row r="3938">
          <cell r="A3938" t="str">
            <v>HL1.708NO_thin080</v>
          </cell>
          <cell r="B3938" t="str">
            <v xml:space="preserve">HL </v>
          </cell>
          <cell r="C3938">
            <v>1.7</v>
          </cell>
          <cell r="D3938">
            <v>8</v>
          </cell>
          <cell r="E3938" t="str">
            <v>NO_thin</v>
          </cell>
          <cell r="F3938" t="str">
            <v xml:space="preserve"> 80-85</v>
          </cell>
          <cell r="G3938">
            <v>2.82</v>
          </cell>
          <cell r="H3938">
            <v>-0.18</v>
          </cell>
          <cell r="I3938">
            <v>2.64</v>
          </cell>
          <cell r="J3938">
            <v>13.18</v>
          </cell>
          <cell r="K3938">
            <v>589.08000000000004</v>
          </cell>
          <cell r="L3938">
            <v>0</v>
          </cell>
          <cell r="M3938">
            <v>589.08000000000004</v>
          </cell>
          <cell r="N3938">
            <v>0</v>
          </cell>
        </row>
        <row r="3939">
          <cell r="A3939" t="str">
            <v>HL1.708NO_thin085</v>
          </cell>
          <cell r="B3939" t="str">
            <v xml:space="preserve">HL </v>
          </cell>
          <cell r="C3939">
            <v>1.7</v>
          </cell>
          <cell r="D3939">
            <v>8</v>
          </cell>
          <cell r="E3939" t="str">
            <v>NO_thin</v>
          </cell>
          <cell r="F3939" t="str">
            <v xml:space="preserve"> 85-90</v>
          </cell>
          <cell r="G3939">
            <v>2.56</v>
          </cell>
          <cell r="H3939">
            <v>-0.33</v>
          </cell>
          <cell r="I3939">
            <v>2.23</v>
          </cell>
          <cell r="J3939">
            <v>11.16</v>
          </cell>
          <cell r="K3939">
            <v>600.24</v>
          </cell>
          <cell r="L3939">
            <v>0</v>
          </cell>
          <cell r="M3939">
            <v>600.24</v>
          </cell>
          <cell r="N3939">
            <v>0</v>
          </cell>
        </row>
        <row r="3940">
          <cell r="A3940" t="str">
            <v>HL1.708NO_thin090</v>
          </cell>
          <cell r="B3940" t="str">
            <v xml:space="preserve">HL </v>
          </cell>
          <cell r="C3940">
            <v>1.7</v>
          </cell>
          <cell r="D3940">
            <v>8</v>
          </cell>
          <cell r="E3940" t="str">
            <v>NO_thin</v>
          </cell>
          <cell r="F3940" t="str">
            <v xml:space="preserve"> 90-95</v>
          </cell>
          <cell r="G3940">
            <v>2.41</v>
          </cell>
          <cell r="H3940">
            <v>-0.22</v>
          </cell>
          <cell r="I3940">
            <v>2.19</v>
          </cell>
          <cell r="J3940">
            <v>10.96</v>
          </cell>
          <cell r="K3940">
            <v>611.20000000000005</v>
          </cell>
          <cell r="L3940">
            <v>0</v>
          </cell>
          <cell r="M3940">
            <v>611.20000000000005</v>
          </cell>
          <cell r="N3940">
            <v>0</v>
          </cell>
        </row>
        <row r="3941">
          <cell r="A3941" t="str">
            <v>HL1.708NO_thin095</v>
          </cell>
          <cell r="B3941" t="str">
            <v xml:space="preserve">HL </v>
          </cell>
          <cell r="C3941">
            <v>1.7</v>
          </cell>
          <cell r="D3941">
            <v>8</v>
          </cell>
          <cell r="E3941" t="str">
            <v>NO_thin</v>
          </cell>
          <cell r="F3941" t="str">
            <v xml:space="preserve"> 95-100</v>
          </cell>
          <cell r="G3941">
            <v>2.1800000000000002</v>
          </cell>
          <cell r="H3941">
            <v>-0.16</v>
          </cell>
          <cell r="I3941">
            <v>2.02</v>
          </cell>
          <cell r="J3941">
            <v>10.08</v>
          </cell>
          <cell r="K3941">
            <v>621.28</v>
          </cell>
          <cell r="L3941">
            <v>0</v>
          </cell>
          <cell r="M3941">
            <v>621.28</v>
          </cell>
          <cell r="N3941">
            <v>0</v>
          </cell>
        </row>
        <row r="3942">
          <cell r="A3942" t="str">
            <v>HL1.708NO_thin100</v>
          </cell>
          <cell r="B3942" t="str">
            <v xml:space="preserve">HL </v>
          </cell>
          <cell r="C3942">
            <v>1.7</v>
          </cell>
          <cell r="D3942">
            <v>8</v>
          </cell>
          <cell r="E3942" t="str">
            <v>NO_thin</v>
          </cell>
          <cell r="F3942" t="str">
            <v>100-105</v>
          </cell>
          <cell r="G3942">
            <v>1.96</v>
          </cell>
          <cell r="H3942">
            <v>-0.12</v>
          </cell>
          <cell r="I3942">
            <v>1.84</v>
          </cell>
          <cell r="J3942">
            <v>9.2200000000000006</v>
          </cell>
          <cell r="K3942">
            <v>630.5</v>
          </cell>
          <cell r="L3942">
            <v>0</v>
          </cell>
          <cell r="M3942">
            <v>630.5</v>
          </cell>
          <cell r="N3942">
            <v>0</v>
          </cell>
        </row>
        <row r="3943">
          <cell r="A3943" t="str">
            <v>HL1.708NO_thin105</v>
          </cell>
          <cell r="B3943" t="str">
            <v xml:space="preserve">HL </v>
          </cell>
          <cell r="C3943">
            <v>1.7</v>
          </cell>
          <cell r="D3943">
            <v>8</v>
          </cell>
          <cell r="E3943" t="str">
            <v>NO_thin</v>
          </cell>
          <cell r="F3943" t="str">
            <v>105-110</v>
          </cell>
          <cell r="G3943">
            <v>1.82</v>
          </cell>
          <cell r="H3943">
            <v>-0.2</v>
          </cell>
          <cell r="I3943">
            <v>1.61</v>
          </cell>
          <cell r="J3943">
            <v>8.07</v>
          </cell>
          <cell r="K3943">
            <v>638.57000000000005</v>
          </cell>
          <cell r="L3943">
            <v>0</v>
          </cell>
          <cell r="M3943">
            <v>638.57000000000005</v>
          </cell>
          <cell r="N3943">
            <v>0</v>
          </cell>
        </row>
        <row r="3944">
          <cell r="A3944" t="str">
            <v>HL1.708NO_thin110</v>
          </cell>
          <cell r="B3944" t="str">
            <v xml:space="preserve">HL </v>
          </cell>
          <cell r="C3944">
            <v>1.7</v>
          </cell>
          <cell r="D3944">
            <v>8</v>
          </cell>
          <cell r="E3944" t="str">
            <v>NO_thin</v>
          </cell>
          <cell r="F3944" t="str">
            <v>110-115</v>
          </cell>
          <cell r="G3944">
            <v>1.77</v>
          </cell>
          <cell r="H3944">
            <v>0.22</v>
          </cell>
          <cell r="I3944">
            <v>1.99</v>
          </cell>
          <cell r="J3944">
            <v>9.9600000000000009</v>
          </cell>
          <cell r="K3944">
            <v>648.53</v>
          </cell>
          <cell r="L3944">
            <v>0</v>
          </cell>
          <cell r="M3944">
            <v>648.53</v>
          </cell>
          <cell r="N3944">
            <v>0</v>
          </cell>
        </row>
        <row r="3945">
          <cell r="A3945" t="str">
            <v>HL1.708NO_thin115</v>
          </cell>
          <cell r="B3945" t="str">
            <v xml:space="preserve">HL </v>
          </cell>
          <cell r="C3945">
            <v>1.7</v>
          </cell>
          <cell r="D3945">
            <v>8</v>
          </cell>
          <cell r="E3945" t="str">
            <v>NO_thin</v>
          </cell>
          <cell r="F3945" t="str">
            <v>115-120</v>
          </cell>
          <cell r="G3945">
            <v>1.63</v>
          </cell>
          <cell r="H3945">
            <v>-0.26</v>
          </cell>
          <cell r="I3945">
            <v>1.37</v>
          </cell>
          <cell r="J3945">
            <v>6.86</v>
          </cell>
          <cell r="K3945">
            <v>655.39</v>
          </cell>
          <cell r="L3945">
            <v>0</v>
          </cell>
          <cell r="M3945">
            <v>655.39</v>
          </cell>
          <cell r="N3945">
            <v>0</v>
          </cell>
        </row>
        <row r="3946">
          <cell r="A3946" t="str">
            <v>HL1.708NO_thin120</v>
          </cell>
          <cell r="B3946" t="str">
            <v xml:space="preserve">HL </v>
          </cell>
          <cell r="C3946">
            <v>1.7</v>
          </cell>
          <cell r="D3946">
            <v>8</v>
          </cell>
          <cell r="E3946" t="str">
            <v>NO_thin</v>
          </cell>
          <cell r="F3946" t="str">
            <v>120-125</v>
          </cell>
          <cell r="G3946">
            <v>1.59</v>
          </cell>
          <cell r="H3946">
            <v>-0.24</v>
          </cell>
          <cell r="I3946">
            <v>1.34</v>
          </cell>
          <cell r="J3946">
            <v>6.71</v>
          </cell>
          <cell r="K3946">
            <v>662.1</v>
          </cell>
          <cell r="L3946">
            <v>0</v>
          </cell>
          <cell r="M3946">
            <v>662.1</v>
          </cell>
          <cell r="N3946">
            <v>0</v>
          </cell>
        </row>
        <row r="3947">
          <cell r="A3947" t="str">
            <v>HL1.708NO_thin125</v>
          </cell>
          <cell r="B3947" t="str">
            <v xml:space="preserve">HL </v>
          </cell>
          <cell r="C3947">
            <v>1.7</v>
          </cell>
          <cell r="D3947">
            <v>8</v>
          </cell>
          <cell r="E3947" t="str">
            <v>NO_thin</v>
          </cell>
          <cell r="F3947" t="str">
            <v>125-130</v>
          </cell>
          <cell r="G3947">
            <v>1.37</v>
          </cell>
          <cell r="H3947">
            <v>-0.06</v>
          </cell>
          <cell r="I3947">
            <v>1.3</v>
          </cell>
          <cell r="J3947">
            <v>6.51</v>
          </cell>
          <cell r="K3947">
            <v>668.61</v>
          </cell>
          <cell r="L3947">
            <v>0</v>
          </cell>
          <cell r="M3947">
            <v>668.61</v>
          </cell>
          <cell r="N3947">
            <v>0</v>
          </cell>
        </row>
        <row r="3948">
          <cell r="A3948" t="str">
            <v>HL1.708NO_thin130</v>
          </cell>
          <cell r="B3948" t="str">
            <v xml:space="preserve">HL </v>
          </cell>
          <cell r="C3948">
            <v>1.7</v>
          </cell>
          <cell r="D3948">
            <v>8</v>
          </cell>
          <cell r="E3948" t="str">
            <v>NO_thin</v>
          </cell>
          <cell r="F3948" t="str">
            <v>130-135</v>
          </cell>
          <cell r="G3948">
            <v>1.23</v>
          </cell>
          <cell r="H3948">
            <v>-0.21</v>
          </cell>
          <cell r="I3948">
            <v>1.02</v>
          </cell>
          <cell r="J3948">
            <v>5.1100000000000003</v>
          </cell>
          <cell r="K3948">
            <v>673.72</v>
          </cell>
          <cell r="L3948">
            <v>0</v>
          </cell>
          <cell r="M3948">
            <v>673.72</v>
          </cell>
          <cell r="N3948">
            <v>0</v>
          </cell>
        </row>
        <row r="3949">
          <cell r="A3949" t="str">
            <v>HL1.708NO_thin135</v>
          </cell>
          <cell r="B3949" t="str">
            <v xml:space="preserve">HL </v>
          </cell>
          <cell r="C3949">
            <v>1.7</v>
          </cell>
          <cell r="D3949">
            <v>8</v>
          </cell>
          <cell r="E3949" t="str">
            <v>NO_thin</v>
          </cell>
          <cell r="F3949" t="str">
            <v>135-140</v>
          </cell>
          <cell r="G3949">
            <v>1.23</v>
          </cell>
          <cell r="H3949">
            <v>0.02</v>
          </cell>
          <cell r="I3949">
            <v>1.24</v>
          </cell>
          <cell r="J3949">
            <v>6.22</v>
          </cell>
          <cell r="K3949">
            <v>679.94</v>
          </cell>
          <cell r="L3949">
            <v>0</v>
          </cell>
          <cell r="M3949">
            <v>679.94</v>
          </cell>
          <cell r="N3949">
            <v>0</v>
          </cell>
        </row>
        <row r="3950">
          <cell r="A3950" t="str">
            <v>HL1.708NO_thin140</v>
          </cell>
          <cell r="B3950" t="str">
            <v xml:space="preserve">HL </v>
          </cell>
          <cell r="C3950">
            <v>1.7</v>
          </cell>
          <cell r="D3950">
            <v>8</v>
          </cell>
          <cell r="E3950" t="str">
            <v>NO_thin</v>
          </cell>
          <cell r="F3950" t="str">
            <v>140-145</v>
          </cell>
          <cell r="G3950">
            <v>1.17</v>
          </cell>
          <cell r="H3950">
            <v>0.27</v>
          </cell>
          <cell r="I3950">
            <v>1.44</v>
          </cell>
          <cell r="J3950">
            <v>7.22</v>
          </cell>
          <cell r="K3950">
            <v>687.16</v>
          </cell>
          <cell r="L3950">
            <v>0</v>
          </cell>
          <cell r="M3950">
            <v>687.16</v>
          </cell>
          <cell r="N3950">
            <v>0</v>
          </cell>
        </row>
        <row r="3951">
          <cell r="A3951" t="str">
            <v>HL1.708NO_thin145</v>
          </cell>
          <cell r="B3951" t="str">
            <v xml:space="preserve">HL </v>
          </cell>
          <cell r="C3951">
            <v>1.7</v>
          </cell>
          <cell r="D3951">
            <v>8</v>
          </cell>
          <cell r="E3951" t="str">
            <v>NO_thin</v>
          </cell>
          <cell r="F3951" t="str">
            <v>145-150</v>
          </cell>
          <cell r="G3951">
            <v>1</v>
          </cell>
          <cell r="H3951">
            <v>-0.28000000000000003</v>
          </cell>
          <cell r="I3951">
            <v>0.72</v>
          </cell>
          <cell r="J3951">
            <v>3.62</v>
          </cell>
          <cell r="K3951">
            <v>690.78</v>
          </cell>
          <cell r="L3951">
            <v>0</v>
          </cell>
          <cell r="M3951">
            <v>690.78</v>
          </cell>
          <cell r="N3951">
            <v>0</v>
          </cell>
        </row>
        <row r="3952">
          <cell r="A3952" t="str">
            <v>HL1.708NO_thin150</v>
          </cell>
          <cell r="B3952" t="str">
            <v xml:space="preserve">HL </v>
          </cell>
          <cell r="C3952">
            <v>1.7</v>
          </cell>
          <cell r="D3952">
            <v>8</v>
          </cell>
          <cell r="E3952" t="str">
            <v>NO_thin</v>
          </cell>
          <cell r="F3952" t="str">
            <v>150-155</v>
          </cell>
          <cell r="G3952">
            <v>0.85</v>
          </cell>
          <cell r="H3952">
            <v>-0.12</v>
          </cell>
          <cell r="I3952">
            <v>0.73</v>
          </cell>
          <cell r="J3952">
            <v>3.66</v>
          </cell>
          <cell r="K3952">
            <v>694.43</v>
          </cell>
          <cell r="L3952">
            <v>0</v>
          </cell>
          <cell r="M3952">
            <v>694.43</v>
          </cell>
          <cell r="N3952">
            <v>0</v>
          </cell>
        </row>
        <row r="3953">
          <cell r="A3953" t="str">
            <v>HL1.708NO_thin155</v>
          </cell>
          <cell r="B3953" t="str">
            <v xml:space="preserve">HL </v>
          </cell>
          <cell r="C3953">
            <v>1.7</v>
          </cell>
          <cell r="D3953">
            <v>8</v>
          </cell>
          <cell r="E3953" t="str">
            <v>NO_thin</v>
          </cell>
          <cell r="F3953" t="str">
            <v>155-160</v>
          </cell>
          <cell r="G3953">
            <v>0.84</v>
          </cell>
          <cell r="H3953">
            <v>-0.25</v>
          </cell>
          <cell r="I3953">
            <v>0.59</v>
          </cell>
          <cell r="J3953">
            <v>2.94</v>
          </cell>
          <cell r="K3953">
            <v>697.38</v>
          </cell>
          <cell r="L3953">
            <v>0</v>
          </cell>
          <cell r="M3953">
            <v>697.38</v>
          </cell>
          <cell r="N3953">
            <v>0</v>
          </cell>
        </row>
        <row r="3954">
          <cell r="A3954" t="str">
            <v>HL1.708NO_thin160</v>
          </cell>
          <cell r="B3954" t="str">
            <v xml:space="preserve">HL </v>
          </cell>
          <cell r="C3954">
            <v>1.7</v>
          </cell>
          <cell r="D3954">
            <v>8</v>
          </cell>
          <cell r="E3954" t="str">
            <v>NO_thin</v>
          </cell>
          <cell r="F3954" t="str">
            <v>160-165</v>
          </cell>
          <cell r="G3954">
            <v>0.85</v>
          </cell>
          <cell r="H3954">
            <v>-0.18</v>
          </cell>
          <cell r="I3954">
            <v>0.68</v>
          </cell>
          <cell r="J3954">
            <v>3.38</v>
          </cell>
          <cell r="K3954">
            <v>700.76</v>
          </cell>
          <cell r="L3954">
            <v>0</v>
          </cell>
          <cell r="M3954">
            <v>700.76</v>
          </cell>
          <cell r="N3954">
            <v>0</v>
          </cell>
        </row>
        <row r="3955">
          <cell r="A3955" t="str">
            <v>HL1.708NO_thin165</v>
          </cell>
          <cell r="B3955" t="str">
            <v xml:space="preserve">HL </v>
          </cell>
          <cell r="C3955">
            <v>1.7</v>
          </cell>
          <cell r="D3955">
            <v>8</v>
          </cell>
          <cell r="E3955" t="str">
            <v>NO_thin</v>
          </cell>
          <cell r="F3955" t="str">
            <v>165-170</v>
          </cell>
          <cell r="G3955">
            <v>0.78</v>
          </cell>
          <cell r="H3955">
            <v>-0.12</v>
          </cell>
          <cell r="I3955">
            <v>0.66</v>
          </cell>
          <cell r="J3955">
            <v>3.32</v>
          </cell>
          <cell r="K3955">
            <v>704.08</v>
          </cell>
          <cell r="L3955">
            <v>0</v>
          </cell>
          <cell r="M3955">
            <v>704.08</v>
          </cell>
          <cell r="N3955">
            <v>0</v>
          </cell>
        </row>
        <row r="3956">
          <cell r="A3956" t="str">
            <v>HL1.708NO_thin170</v>
          </cell>
          <cell r="B3956" t="str">
            <v xml:space="preserve">HL </v>
          </cell>
          <cell r="C3956">
            <v>1.7</v>
          </cell>
          <cell r="D3956">
            <v>8</v>
          </cell>
          <cell r="E3956" t="str">
            <v>NO_thin</v>
          </cell>
          <cell r="F3956" t="str">
            <v>170-175</v>
          </cell>
          <cell r="G3956">
            <v>0.74</v>
          </cell>
          <cell r="H3956">
            <v>-0.08</v>
          </cell>
          <cell r="I3956">
            <v>0.66</v>
          </cell>
          <cell r="J3956">
            <v>3.31</v>
          </cell>
          <cell r="K3956">
            <v>707.39</v>
          </cell>
          <cell r="L3956">
            <v>0</v>
          </cell>
          <cell r="M3956">
            <v>707.39</v>
          </cell>
          <cell r="N3956">
            <v>0</v>
          </cell>
        </row>
        <row r="3957">
          <cell r="A3957" t="str">
            <v>HL1.708NO_thin175</v>
          </cell>
          <cell r="B3957" t="str">
            <v xml:space="preserve">HL </v>
          </cell>
          <cell r="C3957">
            <v>1.7</v>
          </cell>
          <cell r="D3957">
            <v>8</v>
          </cell>
          <cell r="E3957" t="str">
            <v>NO_thin</v>
          </cell>
          <cell r="F3957" t="str">
            <v>175-180</v>
          </cell>
          <cell r="G3957">
            <v>0.68</v>
          </cell>
          <cell r="H3957">
            <v>-0.06</v>
          </cell>
          <cell r="I3957">
            <v>0.62</v>
          </cell>
          <cell r="J3957">
            <v>3.11</v>
          </cell>
          <cell r="K3957">
            <v>710.49</v>
          </cell>
          <cell r="L3957">
            <v>0</v>
          </cell>
          <cell r="M3957">
            <v>710.49</v>
          </cell>
          <cell r="N3957">
            <v>0</v>
          </cell>
        </row>
        <row r="3958">
          <cell r="A3958" t="str">
            <v>HL1.708NO_thin180</v>
          </cell>
          <cell r="B3958" t="str">
            <v xml:space="preserve">HL </v>
          </cell>
          <cell r="C3958">
            <v>1.7</v>
          </cell>
          <cell r="D3958">
            <v>8</v>
          </cell>
          <cell r="E3958" t="str">
            <v>NO_thin</v>
          </cell>
          <cell r="F3958" t="str">
            <v>180-185</v>
          </cell>
          <cell r="G3958">
            <v>0.61</v>
          </cell>
          <cell r="H3958">
            <v>-0.04</v>
          </cell>
          <cell r="I3958">
            <v>0.56000000000000005</v>
          </cell>
          <cell r="J3958">
            <v>2.82</v>
          </cell>
          <cell r="K3958">
            <v>713.31</v>
          </cell>
          <cell r="L3958">
            <v>0</v>
          </cell>
          <cell r="M3958">
            <v>713.31</v>
          </cell>
          <cell r="N3958">
            <v>0</v>
          </cell>
        </row>
        <row r="3959">
          <cell r="A3959" t="str">
            <v>HL1.708NO_thin185</v>
          </cell>
          <cell r="B3959" t="str">
            <v xml:space="preserve">HL </v>
          </cell>
          <cell r="C3959">
            <v>1.7</v>
          </cell>
          <cell r="D3959">
            <v>8</v>
          </cell>
          <cell r="E3959" t="str">
            <v>NO_thin</v>
          </cell>
          <cell r="F3959" t="str">
            <v>185-190</v>
          </cell>
          <cell r="G3959">
            <v>0.49</v>
          </cell>
          <cell r="H3959">
            <v>0.33</v>
          </cell>
          <cell r="I3959">
            <v>0.82</v>
          </cell>
          <cell r="J3959">
            <v>4.0999999999999996</v>
          </cell>
          <cell r="K3959">
            <v>717.41</v>
          </cell>
          <cell r="L3959">
            <v>0</v>
          </cell>
          <cell r="M3959">
            <v>717.41</v>
          </cell>
          <cell r="N3959">
            <v>0</v>
          </cell>
        </row>
        <row r="3960">
          <cell r="A3960" t="str">
            <v>HL1.708NO_thin190</v>
          </cell>
          <cell r="B3960" t="str">
            <v xml:space="preserve">HL </v>
          </cell>
          <cell r="C3960">
            <v>1.7</v>
          </cell>
          <cell r="D3960">
            <v>8</v>
          </cell>
          <cell r="E3960" t="str">
            <v>NO_thin</v>
          </cell>
          <cell r="F3960" t="str">
            <v>190-195</v>
          </cell>
          <cell r="G3960">
            <v>0.47</v>
          </cell>
          <cell r="H3960">
            <v>-0.12</v>
          </cell>
          <cell r="I3960">
            <v>0.35</v>
          </cell>
          <cell r="J3960">
            <v>1.75</v>
          </cell>
          <cell r="K3960">
            <v>719.16</v>
          </cell>
          <cell r="L3960">
            <v>0</v>
          </cell>
          <cell r="M3960">
            <v>719.16</v>
          </cell>
          <cell r="N3960">
            <v>0</v>
          </cell>
        </row>
        <row r="3961">
          <cell r="A3961" t="str">
            <v>HL1.708NO_thin195</v>
          </cell>
          <cell r="B3961" t="str">
            <v xml:space="preserve">HL </v>
          </cell>
          <cell r="C3961">
            <v>1.7</v>
          </cell>
          <cell r="D3961">
            <v>8</v>
          </cell>
          <cell r="E3961" t="str">
            <v>NO_thin</v>
          </cell>
          <cell r="F3961" t="str">
            <v>195-200</v>
          </cell>
          <cell r="G3961">
            <v>0.45</v>
          </cell>
          <cell r="H3961">
            <v>-0.14000000000000001</v>
          </cell>
          <cell r="I3961">
            <v>0.32</v>
          </cell>
          <cell r="J3961">
            <v>1.59</v>
          </cell>
          <cell r="K3961">
            <v>720.75</v>
          </cell>
          <cell r="L3961">
            <v>0</v>
          </cell>
          <cell r="M3961">
            <v>720.75</v>
          </cell>
          <cell r="N3961">
            <v>0</v>
          </cell>
        </row>
        <row r="3962">
          <cell r="A3962" t="str">
            <v>HL1.708Thinned000</v>
          </cell>
          <cell r="B3962" t="str">
            <v xml:space="preserve">HL </v>
          </cell>
          <cell r="C3962">
            <v>1.7</v>
          </cell>
          <cell r="D3962">
            <v>8</v>
          </cell>
          <cell r="E3962" t="str">
            <v>Thinned</v>
          </cell>
          <cell r="F3962" t="str">
            <v xml:space="preserve">  0-5</v>
          </cell>
          <cell r="G3962">
            <v>1.44</v>
          </cell>
          <cell r="H3962">
            <v>0.99</v>
          </cell>
          <cell r="I3962">
            <v>2.4300000000000002</v>
          </cell>
          <cell r="J3962">
            <v>12.17</v>
          </cell>
          <cell r="K3962">
            <v>12.17</v>
          </cell>
          <cell r="L3962">
            <v>0</v>
          </cell>
          <cell r="M3962">
            <v>12.17</v>
          </cell>
          <cell r="N3962">
            <v>0</v>
          </cell>
        </row>
        <row r="3963">
          <cell r="A3963" t="str">
            <v>HL1.708Thinned005</v>
          </cell>
          <cell r="B3963" t="str">
            <v xml:space="preserve">HL </v>
          </cell>
          <cell r="C3963">
            <v>1.7</v>
          </cell>
          <cell r="D3963">
            <v>8</v>
          </cell>
          <cell r="E3963" t="str">
            <v>Thinned</v>
          </cell>
          <cell r="F3963" t="str">
            <v xml:space="preserve">  5-10</v>
          </cell>
          <cell r="G3963">
            <v>4.4000000000000004</v>
          </cell>
          <cell r="H3963">
            <v>1.22</v>
          </cell>
          <cell r="I3963">
            <v>5.62</v>
          </cell>
          <cell r="J3963">
            <v>28.12</v>
          </cell>
          <cell r="K3963">
            <v>40.29</v>
          </cell>
          <cell r="L3963">
            <v>0</v>
          </cell>
          <cell r="M3963">
            <v>40.29</v>
          </cell>
          <cell r="N3963">
            <v>0</v>
          </cell>
        </row>
        <row r="3964">
          <cell r="A3964" t="str">
            <v>HL1.708Thinned010</v>
          </cell>
          <cell r="B3964" t="str">
            <v xml:space="preserve">HL </v>
          </cell>
          <cell r="C3964">
            <v>1.7</v>
          </cell>
          <cell r="D3964">
            <v>8</v>
          </cell>
          <cell r="E3964" t="str">
            <v>Thinned</v>
          </cell>
          <cell r="F3964" t="str">
            <v xml:space="preserve"> 10-15</v>
          </cell>
          <cell r="G3964">
            <v>13.38</v>
          </cell>
          <cell r="H3964">
            <v>1.48</v>
          </cell>
          <cell r="I3964">
            <v>14.86</v>
          </cell>
          <cell r="J3964">
            <v>74.290000000000006</v>
          </cell>
          <cell r="K3964">
            <v>114.58</v>
          </cell>
          <cell r="L3964">
            <v>0</v>
          </cell>
          <cell r="M3964">
            <v>114.58</v>
          </cell>
          <cell r="N3964">
            <v>0</v>
          </cell>
        </row>
        <row r="3965">
          <cell r="A3965" t="str">
            <v>HL1.708Thinned015</v>
          </cell>
          <cell r="B3965" t="str">
            <v xml:space="preserve">HL </v>
          </cell>
          <cell r="C3965">
            <v>1.7</v>
          </cell>
          <cell r="D3965">
            <v>8</v>
          </cell>
          <cell r="E3965" t="str">
            <v>Thinned</v>
          </cell>
          <cell r="F3965" t="str">
            <v xml:space="preserve"> 15-20</v>
          </cell>
          <cell r="G3965">
            <v>5.35</v>
          </cell>
          <cell r="H3965">
            <v>5.42</v>
          </cell>
          <cell r="I3965">
            <v>10.76</v>
          </cell>
          <cell r="J3965">
            <v>53.81</v>
          </cell>
          <cell r="K3965">
            <v>168.38</v>
          </cell>
          <cell r="L3965">
            <v>-0.16</v>
          </cell>
          <cell r="M3965">
            <v>168.22</v>
          </cell>
          <cell r="N3965">
            <v>9.1300000000000008</v>
          </cell>
        </row>
        <row r="3966">
          <cell r="A3966" t="str">
            <v>HL1.708Thinned020</v>
          </cell>
          <cell r="B3966" t="str">
            <v xml:space="preserve">HL </v>
          </cell>
          <cell r="C3966">
            <v>1.7</v>
          </cell>
          <cell r="D3966">
            <v>8</v>
          </cell>
          <cell r="E3966" t="str">
            <v>Thinned</v>
          </cell>
          <cell r="F3966" t="str">
            <v xml:space="preserve"> 20-25</v>
          </cell>
          <cell r="G3966">
            <v>3.36</v>
          </cell>
          <cell r="H3966">
            <v>-0.54</v>
          </cell>
          <cell r="I3966">
            <v>2.82</v>
          </cell>
          <cell r="J3966">
            <v>14.1</v>
          </cell>
          <cell r="K3966">
            <v>182.48</v>
          </cell>
          <cell r="L3966">
            <v>-0.27</v>
          </cell>
          <cell r="M3966">
            <v>182.20999999999998</v>
          </cell>
          <cell r="N3966">
            <v>6.43</v>
          </cell>
        </row>
        <row r="3967">
          <cell r="A3967" t="str">
            <v>HL1.708Thinned025</v>
          </cell>
          <cell r="B3967" t="str">
            <v xml:space="preserve">HL </v>
          </cell>
          <cell r="C3967">
            <v>1.7</v>
          </cell>
          <cell r="D3967">
            <v>8</v>
          </cell>
          <cell r="E3967" t="str">
            <v>Thinned</v>
          </cell>
          <cell r="F3967" t="str">
            <v xml:space="preserve"> 25-30</v>
          </cell>
          <cell r="G3967">
            <v>4.29</v>
          </cell>
          <cell r="H3967">
            <v>0.84</v>
          </cell>
          <cell r="I3967">
            <v>5.13</v>
          </cell>
          <cell r="J3967">
            <v>25.64</v>
          </cell>
          <cell r="K3967">
            <v>208.12</v>
          </cell>
          <cell r="L3967">
            <v>-0.77</v>
          </cell>
          <cell r="M3967">
            <v>207.35</v>
          </cell>
          <cell r="N3967">
            <v>3.3</v>
          </cell>
        </row>
        <row r="3968">
          <cell r="A3968" t="str">
            <v>HL1.708Thinned030</v>
          </cell>
          <cell r="B3968" t="str">
            <v xml:space="preserve">HL </v>
          </cell>
          <cell r="C3968">
            <v>1.7</v>
          </cell>
          <cell r="D3968">
            <v>8</v>
          </cell>
          <cell r="E3968" t="str">
            <v>Thinned</v>
          </cell>
          <cell r="F3968" t="str">
            <v xml:space="preserve"> 30-35</v>
          </cell>
          <cell r="G3968">
            <v>4.0999999999999996</v>
          </cell>
          <cell r="H3968">
            <v>0.18</v>
          </cell>
          <cell r="I3968">
            <v>4.28</v>
          </cell>
          <cell r="J3968">
            <v>21.41</v>
          </cell>
          <cell r="K3968">
            <v>229.53</v>
          </cell>
          <cell r="L3968">
            <v>-1.32</v>
          </cell>
          <cell r="M3968">
            <v>228.21</v>
          </cell>
          <cell r="N3968">
            <v>3.59</v>
          </cell>
        </row>
        <row r="3969">
          <cell r="A3969" t="str">
            <v>HL1.708Thinned035</v>
          </cell>
          <cell r="B3969" t="str">
            <v xml:space="preserve">HL </v>
          </cell>
          <cell r="C3969">
            <v>1.7</v>
          </cell>
          <cell r="D3969">
            <v>8</v>
          </cell>
          <cell r="E3969" t="str">
            <v>Thinned</v>
          </cell>
          <cell r="F3969" t="str">
            <v xml:space="preserve"> 35-40</v>
          </cell>
          <cell r="G3969">
            <v>3.26</v>
          </cell>
          <cell r="H3969">
            <v>-0.15</v>
          </cell>
          <cell r="I3969">
            <v>3.11</v>
          </cell>
          <cell r="J3969">
            <v>15.54</v>
          </cell>
          <cell r="K3969">
            <v>245.07</v>
          </cell>
          <cell r="L3969">
            <v>-1.87</v>
          </cell>
          <cell r="M3969">
            <v>243.2</v>
          </cell>
          <cell r="N3969">
            <v>3.59</v>
          </cell>
        </row>
        <row r="3970">
          <cell r="A3970" t="str">
            <v>HL1.708Thinned040</v>
          </cell>
          <cell r="B3970" t="str">
            <v xml:space="preserve">HL </v>
          </cell>
          <cell r="C3970">
            <v>1.7</v>
          </cell>
          <cell r="D3970">
            <v>8</v>
          </cell>
          <cell r="E3970" t="str">
            <v>Thinned</v>
          </cell>
          <cell r="F3970" t="str">
            <v xml:space="preserve"> 40-45</v>
          </cell>
          <cell r="G3970">
            <v>2.14</v>
          </cell>
          <cell r="H3970">
            <v>-0.42</v>
          </cell>
          <cell r="I3970">
            <v>1.73</v>
          </cell>
          <cell r="J3970">
            <v>8.6300000000000008</v>
          </cell>
          <cell r="K3970">
            <v>253.7</v>
          </cell>
          <cell r="L3970">
            <v>-2.42</v>
          </cell>
          <cell r="M3970">
            <v>251.28</v>
          </cell>
          <cell r="N3970">
            <v>3.61</v>
          </cell>
        </row>
        <row r="3971">
          <cell r="A3971" t="str">
            <v>HL1.708Thinned045</v>
          </cell>
          <cell r="B3971" t="str">
            <v xml:space="preserve">HL </v>
          </cell>
          <cell r="C3971">
            <v>1.7</v>
          </cell>
          <cell r="D3971">
            <v>8</v>
          </cell>
          <cell r="E3971" t="str">
            <v>Thinned</v>
          </cell>
          <cell r="F3971" t="str">
            <v xml:space="preserve"> 45-50</v>
          </cell>
          <cell r="G3971">
            <v>2.77</v>
          </cell>
          <cell r="H3971">
            <v>-1.31</v>
          </cell>
          <cell r="I3971">
            <v>1.45</v>
          </cell>
          <cell r="J3971">
            <v>7.27</v>
          </cell>
          <cell r="K3971">
            <v>260.97000000000003</v>
          </cell>
          <cell r="L3971">
            <v>-2.87</v>
          </cell>
          <cell r="M3971">
            <v>258.10000000000002</v>
          </cell>
          <cell r="N3971">
            <v>2.9</v>
          </cell>
        </row>
        <row r="3972">
          <cell r="A3972" t="str">
            <v>HL1.708Thinned050</v>
          </cell>
          <cell r="B3972" t="str">
            <v xml:space="preserve">HL </v>
          </cell>
          <cell r="C3972">
            <v>1.7</v>
          </cell>
          <cell r="D3972">
            <v>8</v>
          </cell>
          <cell r="E3972" t="str">
            <v>Thinned</v>
          </cell>
          <cell r="F3972" t="str">
            <v xml:space="preserve"> 50-55</v>
          </cell>
          <cell r="G3972">
            <v>3.41</v>
          </cell>
          <cell r="H3972">
            <v>-1.07</v>
          </cell>
          <cell r="I3972">
            <v>2.33</v>
          </cell>
          <cell r="J3972">
            <v>11.65</v>
          </cell>
          <cell r="K3972">
            <v>272.62</v>
          </cell>
          <cell r="L3972">
            <v>-3.26</v>
          </cell>
          <cell r="M3972">
            <v>269.36</v>
          </cell>
          <cell r="N3972">
            <v>2.58</v>
          </cell>
        </row>
        <row r="3973">
          <cell r="A3973" t="str">
            <v>HL1.708Thinned055</v>
          </cell>
          <cell r="B3973" t="str">
            <v xml:space="preserve">HL </v>
          </cell>
          <cell r="C3973">
            <v>1.7</v>
          </cell>
          <cell r="D3973">
            <v>8</v>
          </cell>
          <cell r="E3973" t="str">
            <v>Thinned</v>
          </cell>
          <cell r="F3973" t="str">
            <v xml:space="preserve"> 55-60</v>
          </cell>
          <cell r="G3973">
            <v>2.5299999999999998</v>
          </cell>
          <cell r="H3973">
            <v>-0.57999999999999996</v>
          </cell>
          <cell r="I3973">
            <v>1.95</v>
          </cell>
          <cell r="J3973">
            <v>9.76</v>
          </cell>
          <cell r="K3973">
            <v>282.38</v>
          </cell>
          <cell r="L3973">
            <v>-3.61</v>
          </cell>
          <cell r="M3973">
            <v>278.77</v>
          </cell>
          <cell r="N3973">
            <v>2.29</v>
          </cell>
        </row>
        <row r="3974">
          <cell r="A3974" t="str">
            <v>HL1.708Thinned060</v>
          </cell>
          <cell r="B3974" t="str">
            <v xml:space="preserve">HL </v>
          </cell>
          <cell r="C3974">
            <v>1.7</v>
          </cell>
          <cell r="D3974">
            <v>8</v>
          </cell>
          <cell r="E3974" t="str">
            <v>Thinned</v>
          </cell>
          <cell r="F3974" t="str">
            <v xml:space="preserve"> 60-65</v>
          </cell>
          <cell r="G3974">
            <v>1.89</v>
          </cell>
          <cell r="H3974">
            <v>-0.44</v>
          </cell>
          <cell r="I3974">
            <v>1.46</v>
          </cell>
          <cell r="J3974">
            <v>7.28</v>
          </cell>
          <cell r="K3974">
            <v>289.64999999999998</v>
          </cell>
          <cell r="L3974">
            <v>-3.95</v>
          </cell>
          <cell r="M3974">
            <v>285.7</v>
          </cell>
          <cell r="N3974">
            <v>2.2000000000000002</v>
          </cell>
        </row>
        <row r="3975">
          <cell r="A3975" t="str">
            <v>HL1.708Thinned065</v>
          </cell>
          <cell r="B3975" t="str">
            <v xml:space="preserve">HL </v>
          </cell>
          <cell r="C3975">
            <v>1.7</v>
          </cell>
          <cell r="D3975">
            <v>8</v>
          </cell>
          <cell r="E3975" t="str">
            <v>Thinned</v>
          </cell>
          <cell r="F3975" t="str">
            <v xml:space="preserve"> 65-70</v>
          </cell>
          <cell r="G3975">
            <v>2.11</v>
          </cell>
          <cell r="H3975">
            <v>-0.23</v>
          </cell>
          <cell r="I3975">
            <v>1.88</v>
          </cell>
          <cell r="J3975">
            <v>9.4</v>
          </cell>
          <cell r="K3975">
            <v>299.06</v>
          </cell>
          <cell r="L3975">
            <v>-4.2699999999999996</v>
          </cell>
          <cell r="M3975">
            <v>294.79000000000002</v>
          </cell>
          <cell r="N3975">
            <v>2.14</v>
          </cell>
        </row>
        <row r="3976">
          <cell r="A3976" t="str">
            <v>HL1.708Thinned070</v>
          </cell>
          <cell r="B3976" t="str">
            <v xml:space="preserve">HL </v>
          </cell>
          <cell r="C3976">
            <v>1.7</v>
          </cell>
          <cell r="D3976">
            <v>8</v>
          </cell>
          <cell r="E3976" t="str">
            <v>Thinned</v>
          </cell>
          <cell r="F3976" t="str">
            <v xml:space="preserve"> 70-75</v>
          </cell>
          <cell r="G3976">
            <v>2</v>
          </cell>
          <cell r="H3976">
            <v>-0.09</v>
          </cell>
          <cell r="I3976">
            <v>1.91</v>
          </cell>
          <cell r="J3976">
            <v>9.57</v>
          </cell>
          <cell r="K3976">
            <v>308.63</v>
          </cell>
          <cell r="L3976">
            <v>-4.59</v>
          </cell>
          <cell r="M3976">
            <v>304.04000000000002</v>
          </cell>
          <cell r="N3976">
            <v>2.09</v>
          </cell>
        </row>
        <row r="3977">
          <cell r="A3977" t="str">
            <v>HL1.708Thinned075</v>
          </cell>
          <cell r="B3977" t="str">
            <v xml:space="preserve">HL </v>
          </cell>
          <cell r="C3977">
            <v>1.7</v>
          </cell>
          <cell r="D3977">
            <v>8</v>
          </cell>
          <cell r="E3977" t="str">
            <v>Thinned</v>
          </cell>
          <cell r="F3977" t="str">
            <v xml:space="preserve"> 75-80</v>
          </cell>
          <cell r="G3977">
            <v>1.61</v>
          </cell>
          <cell r="H3977">
            <v>-0.04</v>
          </cell>
          <cell r="I3977">
            <v>1.57</v>
          </cell>
          <cell r="J3977">
            <v>7.85</v>
          </cell>
          <cell r="K3977">
            <v>316.47000000000003</v>
          </cell>
          <cell r="L3977">
            <v>-4.91</v>
          </cell>
          <cell r="M3977">
            <v>311.56</v>
          </cell>
          <cell r="N3977">
            <v>2.0499999999999998</v>
          </cell>
        </row>
        <row r="3978">
          <cell r="A3978" t="str">
            <v>HL1.708Thinned080</v>
          </cell>
          <cell r="B3978" t="str">
            <v xml:space="preserve">HL </v>
          </cell>
          <cell r="C3978">
            <v>1.7</v>
          </cell>
          <cell r="D3978">
            <v>8</v>
          </cell>
          <cell r="E3978" t="str">
            <v>Thinned</v>
          </cell>
          <cell r="F3978" t="str">
            <v xml:space="preserve"> 80-85</v>
          </cell>
          <cell r="G3978">
            <v>0.83</v>
          </cell>
          <cell r="H3978">
            <v>-0.06</v>
          </cell>
          <cell r="I3978">
            <v>0.76</v>
          </cell>
          <cell r="J3978">
            <v>3.82</v>
          </cell>
          <cell r="K3978">
            <v>320.29000000000002</v>
          </cell>
          <cell r="L3978">
            <v>-5.22</v>
          </cell>
          <cell r="M3978">
            <v>315.07</v>
          </cell>
          <cell r="N3978">
            <v>2.0299999999999998</v>
          </cell>
        </row>
        <row r="3979">
          <cell r="A3979" t="str">
            <v>HL1.708Thinned085</v>
          </cell>
          <cell r="B3979" t="str">
            <v xml:space="preserve">HL </v>
          </cell>
          <cell r="C3979">
            <v>1.7</v>
          </cell>
          <cell r="D3979">
            <v>8</v>
          </cell>
          <cell r="E3979" t="str">
            <v>Thinned</v>
          </cell>
          <cell r="F3979" t="str">
            <v xml:space="preserve"> 85-90</v>
          </cell>
          <cell r="G3979">
            <v>0.56000000000000005</v>
          </cell>
          <cell r="H3979">
            <v>-0.1</v>
          </cell>
          <cell r="I3979">
            <v>0.46</v>
          </cell>
          <cell r="J3979">
            <v>2.29</v>
          </cell>
          <cell r="K3979">
            <v>322.58</v>
          </cell>
          <cell r="L3979">
            <v>-5.53</v>
          </cell>
          <cell r="M3979">
            <v>317.05</v>
          </cell>
          <cell r="N3979">
            <v>2.02</v>
          </cell>
        </row>
        <row r="3980">
          <cell r="A3980" t="str">
            <v>HL1.708Thinned090</v>
          </cell>
          <cell r="B3980" t="str">
            <v xml:space="preserve">HL </v>
          </cell>
          <cell r="C3980">
            <v>1.7</v>
          </cell>
          <cell r="D3980">
            <v>8</v>
          </cell>
          <cell r="E3980" t="str">
            <v>Thinned</v>
          </cell>
          <cell r="F3980" t="str">
            <v xml:space="preserve"> 90-95</v>
          </cell>
          <cell r="G3980">
            <v>0.52</v>
          </cell>
          <cell r="H3980">
            <v>-0.11</v>
          </cell>
          <cell r="I3980">
            <v>0.41</v>
          </cell>
          <cell r="J3980">
            <v>2.0499999999999998</v>
          </cell>
          <cell r="K3980">
            <v>324.63</v>
          </cell>
          <cell r="L3980">
            <v>-5.83</v>
          </cell>
          <cell r="M3980">
            <v>318.8</v>
          </cell>
          <cell r="N3980">
            <v>2.0099999999999998</v>
          </cell>
        </row>
        <row r="3981">
          <cell r="A3981" t="str">
            <v>HL1.708Thinned095</v>
          </cell>
          <cell r="B3981" t="str">
            <v xml:space="preserve">HL </v>
          </cell>
          <cell r="C3981">
            <v>1.7</v>
          </cell>
          <cell r="D3981">
            <v>8</v>
          </cell>
          <cell r="E3981" t="str">
            <v>Thinned</v>
          </cell>
          <cell r="F3981" t="str">
            <v xml:space="preserve"> 95-100</v>
          </cell>
          <cell r="G3981">
            <v>0.46</v>
          </cell>
          <cell r="H3981">
            <v>-0.1</v>
          </cell>
          <cell r="I3981">
            <v>0.36</v>
          </cell>
          <cell r="J3981">
            <v>1.79</v>
          </cell>
          <cell r="K3981">
            <v>326.42</v>
          </cell>
          <cell r="L3981">
            <v>-6.13</v>
          </cell>
          <cell r="M3981">
            <v>320.29000000000002</v>
          </cell>
          <cell r="N3981">
            <v>1.98</v>
          </cell>
        </row>
        <row r="3982">
          <cell r="A3982" t="str">
            <v>HL1.708Thinned100</v>
          </cell>
          <cell r="B3982" t="str">
            <v xml:space="preserve">HL </v>
          </cell>
          <cell r="C3982">
            <v>1.7</v>
          </cell>
          <cell r="D3982">
            <v>8</v>
          </cell>
          <cell r="E3982" t="str">
            <v>Thinned</v>
          </cell>
          <cell r="F3982" t="str">
            <v>100-105</v>
          </cell>
          <cell r="G3982">
            <v>0.25</v>
          </cell>
          <cell r="H3982">
            <v>-0.09</v>
          </cell>
          <cell r="I3982">
            <v>0.17</v>
          </cell>
          <cell r="J3982">
            <v>0.83</v>
          </cell>
          <cell r="K3982">
            <v>327.25</v>
          </cell>
          <cell r="L3982">
            <v>-6.44</v>
          </cell>
          <cell r="M3982">
            <v>320.81</v>
          </cell>
          <cell r="N3982">
            <v>1.95</v>
          </cell>
        </row>
        <row r="3983">
          <cell r="A3983" t="str">
            <v>HL1.708Thinned105</v>
          </cell>
          <cell r="B3983" t="str">
            <v xml:space="preserve">HL </v>
          </cell>
          <cell r="C3983">
            <v>1.7</v>
          </cell>
          <cell r="D3983">
            <v>8</v>
          </cell>
          <cell r="E3983" t="str">
            <v>Thinned</v>
          </cell>
          <cell r="F3983" t="str">
            <v>105-110</v>
          </cell>
          <cell r="G3983">
            <v>7.0000000000000007E-2</v>
          </cell>
          <cell r="H3983">
            <v>-7.0000000000000007E-2</v>
          </cell>
          <cell r="I3983">
            <v>-0.01</v>
          </cell>
          <cell r="J3983">
            <v>-0.03</v>
          </cell>
          <cell r="K3983">
            <v>327.22000000000003</v>
          </cell>
          <cell r="L3983">
            <v>-6.73</v>
          </cell>
          <cell r="M3983">
            <v>320.49</v>
          </cell>
          <cell r="N3983">
            <v>1.92</v>
          </cell>
        </row>
        <row r="3984">
          <cell r="A3984" t="str">
            <v>HL1.708Thinned110</v>
          </cell>
          <cell r="B3984" t="str">
            <v xml:space="preserve">HL </v>
          </cell>
          <cell r="C3984">
            <v>1.7</v>
          </cell>
          <cell r="D3984">
            <v>8</v>
          </cell>
          <cell r="E3984" t="str">
            <v>Thinned</v>
          </cell>
          <cell r="F3984" t="str">
            <v>110-115</v>
          </cell>
          <cell r="G3984">
            <v>-0.11</v>
          </cell>
          <cell r="H3984">
            <v>-7.0000000000000007E-2</v>
          </cell>
          <cell r="I3984">
            <v>-0.18</v>
          </cell>
          <cell r="J3984">
            <v>-0.9</v>
          </cell>
          <cell r="K3984">
            <v>326.32</v>
          </cell>
          <cell r="L3984">
            <v>-7.02</v>
          </cell>
          <cell r="M3984">
            <v>319.3</v>
          </cell>
          <cell r="N3984">
            <v>1.9</v>
          </cell>
        </row>
        <row r="3985">
          <cell r="A3985" t="str">
            <v>HL1.708Thinned115</v>
          </cell>
          <cell r="B3985" t="str">
            <v xml:space="preserve">HL </v>
          </cell>
          <cell r="C3985">
            <v>1.7</v>
          </cell>
          <cell r="D3985">
            <v>8</v>
          </cell>
          <cell r="E3985" t="str">
            <v>Thinned</v>
          </cell>
          <cell r="F3985" t="str">
            <v>115-120</v>
          </cell>
          <cell r="G3985">
            <v>-0.28000000000000003</v>
          </cell>
          <cell r="H3985">
            <v>-7.0000000000000007E-2</v>
          </cell>
          <cell r="I3985">
            <v>-0.35</v>
          </cell>
          <cell r="J3985">
            <v>-1.74</v>
          </cell>
          <cell r="K3985">
            <v>324.58</v>
          </cell>
          <cell r="L3985">
            <v>-7.3</v>
          </cell>
          <cell r="M3985">
            <v>317.27999999999997</v>
          </cell>
          <cell r="N3985">
            <v>1.87</v>
          </cell>
        </row>
        <row r="3986">
          <cell r="A3986" t="str">
            <v>HL1.708Thinned120</v>
          </cell>
          <cell r="B3986" t="str">
            <v xml:space="preserve">HL </v>
          </cell>
          <cell r="C3986">
            <v>1.7</v>
          </cell>
          <cell r="D3986">
            <v>8</v>
          </cell>
          <cell r="E3986" t="str">
            <v>Thinned</v>
          </cell>
          <cell r="F3986" t="str">
            <v>120-125</v>
          </cell>
          <cell r="G3986">
            <v>-0.43</v>
          </cell>
          <cell r="H3986">
            <v>-0.08</v>
          </cell>
          <cell r="I3986">
            <v>-0.5</v>
          </cell>
          <cell r="J3986">
            <v>-2.52</v>
          </cell>
          <cell r="K3986">
            <v>322.06</v>
          </cell>
          <cell r="L3986">
            <v>-7.59</v>
          </cell>
          <cell r="M3986">
            <v>314.47000000000003</v>
          </cell>
          <cell r="N3986">
            <v>1.84</v>
          </cell>
        </row>
        <row r="3987">
          <cell r="A3987" t="str">
            <v>HL1.708Thinned125</v>
          </cell>
          <cell r="B3987" t="str">
            <v xml:space="preserve">HL </v>
          </cell>
          <cell r="C3987">
            <v>1.7</v>
          </cell>
          <cell r="D3987">
            <v>8</v>
          </cell>
          <cell r="E3987" t="str">
            <v>Thinned</v>
          </cell>
          <cell r="F3987" t="str">
            <v>125-130</v>
          </cell>
          <cell r="G3987">
            <v>-0.56999999999999995</v>
          </cell>
          <cell r="H3987">
            <v>-0.08</v>
          </cell>
          <cell r="I3987">
            <v>-0.65</v>
          </cell>
          <cell r="J3987">
            <v>-3.25</v>
          </cell>
          <cell r="K3987">
            <v>318.81</v>
          </cell>
          <cell r="L3987">
            <v>-7.87</v>
          </cell>
          <cell r="M3987">
            <v>310.94</v>
          </cell>
          <cell r="N3987">
            <v>1.82</v>
          </cell>
        </row>
        <row r="3988">
          <cell r="A3988" t="str">
            <v>HL1.708Thinned130</v>
          </cell>
          <cell r="B3988" t="str">
            <v xml:space="preserve">HL </v>
          </cell>
          <cell r="C3988">
            <v>1.7</v>
          </cell>
          <cell r="D3988">
            <v>8</v>
          </cell>
          <cell r="E3988" t="str">
            <v>Thinned</v>
          </cell>
          <cell r="F3988" t="str">
            <v>130-135</v>
          </cell>
          <cell r="G3988">
            <v>-0.69</v>
          </cell>
          <cell r="H3988">
            <v>-0.08</v>
          </cell>
          <cell r="I3988">
            <v>-0.77</v>
          </cell>
          <cell r="J3988">
            <v>-3.87</v>
          </cell>
          <cell r="K3988">
            <v>314.95</v>
          </cell>
          <cell r="L3988">
            <v>-8.14</v>
          </cell>
          <cell r="M3988">
            <v>306.81</v>
          </cell>
          <cell r="N3988">
            <v>1.79</v>
          </cell>
        </row>
        <row r="3989">
          <cell r="A3989" t="str">
            <v>HL1.708Thinned135</v>
          </cell>
          <cell r="B3989" t="str">
            <v xml:space="preserve">HL </v>
          </cell>
          <cell r="C3989">
            <v>1.7</v>
          </cell>
          <cell r="D3989">
            <v>8</v>
          </cell>
          <cell r="E3989" t="str">
            <v>Thinned</v>
          </cell>
          <cell r="F3989" t="str">
            <v>135-140</v>
          </cell>
          <cell r="G3989">
            <v>-0.82</v>
          </cell>
          <cell r="H3989">
            <v>-0.09</v>
          </cell>
          <cell r="I3989">
            <v>-0.9</v>
          </cell>
          <cell r="J3989">
            <v>-4.5199999999999996</v>
          </cell>
          <cell r="K3989">
            <v>310.43</v>
          </cell>
          <cell r="L3989">
            <v>-8.41</v>
          </cell>
          <cell r="M3989">
            <v>302.02</v>
          </cell>
          <cell r="N3989">
            <v>1.77</v>
          </cell>
        </row>
        <row r="3990">
          <cell r="A3990" t="str">
            <v>HL1.708Thinned140</v>
          </cell>
          <cell r="B3990" t="str">
            <v xml:space="preserve">HL </v>
          </cell>
          <cell r="C3990">
            <v>1.7</v>
          </cell>
          <cell r="D3990">
            <v>8</v>
          </cell>
          <cell r="E3990" t="str">
            <v>Thinned</v>
          </cell>
          <cell r="F3990" t="str">
            <v>140-145</v>
          </cell>
          <cell r="G3990">
            <v>-0.98</v>
          </cell>
          <cell r="H3990">
            <v>-0.1</v>
          </cell>
          <cell r="I3990">
            <v>-1.08</v>
          </cell>
          <cell r="J3990">
            <v>-5.4</v>
          </cell>
          <cell r="K3990">
            <v>305.02999999999997</v>
          </cell>
          <cell r="L3990">
            <v>-8.68</v>
          </cell>
          <cell r="M3990">
            <v>296.34999999999997</v>
          </cell>
          <cell r="N3990">
            <v>1.75</v>
          </cell>
        </row>
        <row r="3991">
          <cell r="A3991" t="str">
            <v>HL1.708Thinned145</v>
          </cell>
          <cell r="B3991" t="str">
            <v xml:space="preserve">HL </v>
          </cell>
          <cell r="C3991">
            <v>1.7</v>
          </cell>
          <cell r="D3991">
            <v>8</v>
          </cell>
          <cell r="E3991" t="str">
            <v>Thinned</v>
          </cell>
          <cell r="F3991" t="str">
            <v>145-150</v>
          </cell>
          <cell r="G3991">
            <v>-1.07</v>
          </cell>
          <cell r="H3991">
            <v>-0.1</v>
          </cell>
          <cell r="I3991">
            <v>-1.17</v>
          </cell>
          <cell r="J3991">
            <v>-5.84</v>
          </cell>
          <cell r="K3991">
            <v>299.18</v>
          </cell>
          <cell r="L3991">
            <v>-8.94</v>
          </cell>
          <cell r="M3991">
            <v>290.24</v>
          </cell>
          <cell r="N3991">
            <v>1.73</v>
          </cell>
        </row>
        <row r="3992">
          <cell r="A3992" t="str">
            <v>HL1.708Thinned150</v>
          </cell>
          <cell r="B3992" t="str">
            <v xml:space="preserve">HL </v>
          </cell>
          <cell r="C3992">
            <v>1.7</v>
          </cell>
          <cell r="D3992">
            <v>8</v>
          </cell>
          <cell r="E3992" t="str">
            <v>Thinned</v>
          </cell>
          <cell r="F3992" t="str">
            <v>150-155</v>
          </cell>
          <cell r="G3992">
            <v>-1.1499999999999999</v>
          </cell>
          <cell r="H3992">
            <v>-0.11</v>
          </cell>
          <cell r="I3992">
            <v>-1.26</v>
          </cell>
          <cell r="J3992">
            <v>-6.29</v>
          </cell>
          <cell r="K3992">
            <v>292.89</v>
          </cell>
          <cell r="L3992">
            <v>-9.1999999999999993</v>
          </cell>
          <cell r="M3992">
            <v>283.69</v>
          </cell>
          <cell r="N3992">
            <v>1.71</v>
          </cell>
        </row>
        <row r="3993">
          <cell r="A3993" t="str">
            <v>HL1.708Thinned155</v>
          </cell>
          <cell r="B3993" t="str">
            <v xml:space="preserve">HL </v>
          </cell>
          <cell r="C3993">
            <v>1.7</v>
          </cell>
          <cell r="D3993">
            <v>8</v>
          </cell>
          <cell r="E3993" t="str">
            <v>Thinned</v>
          </cell>
          <cell r="F3993" t="str">
            <v>155-160</v>
          </cell>
          <cell r="G3993">
            <v>-1.22</v>
          </cell>
          <cell r="H3993">
            <v>-0.11</v>
          </cell>
          <cell r="I3993">
            <v>-1.33</v>
          </cell>
          <cell r="J3993">
            <v>-6.66</v>
          </cell>
          <cell r="K3993">
            <v>286.23</v>
          </cell>
          <cell r="L3993">
            <v>-9.4600000000000009</v>
          </cell>
          <cell r="M3993">
            <v>276.77000000000004</v>
          </cell>
          <cell r="N3993">
            <v>1.69</v>
          </cell>
        </row>
        <row r="3994">
          <cell r="A3994" t="str">
            <v>HL1.708Thinned160</v>
          </cell>
          <cell r="B3994" t="str">
            <v xml:space="preserve">HL </v>
          </cell>
          <cell r="C3994">
            <v>1.7</v>
          </cell>
          <cell r="D3994">
            <v>8</v>
          </cell>
          <cell r="E3994" t="str">
            <v>Thinned</v>
          </cell>
          <cell r="F3994" t="str">
            <v>160-165</v>
          </cell>
          <cell r="G3994">
            <v>-1.27</v>
          </cell>
          <cell r="H3994">
            <v>-0.11</v>
          </cell>
          <cell r="I3994">
            <v>-1.39</v>
          </cell>
          <cell r="J3994">
            <v>-6.93</v>
          </cell>
          <cell r="K3994">
            <v>279.3</v>
          </cell>
          <cell r="L3994">
            <v>-9.7100000000000009</v>
          </cell>
          <cell r="M3994">
            <v>269.59000000000003</v>
          </cell>
          <cell r="N3994">
            <v>1.67</v>
          </cell>
        </row>
        <row r="3995">
          <cell r="A3995" t="str">
            <v>HL1.708Thinned165</v>
          </cell>
          <cell r="B3995" t="str">
            <v xml:space="preserve">HL </v>
          </cell>
          <cell r="C3995">
            <v>1.7</v>
          </cell>
          <cell r="D3995">
            <v>8</v>
          </cell>
          <cell r="E3995" t="str">
            <v>Thinned</v>
          </cell>
          <cell r="F3995" t="str">
            <v>165-170</v>
          </cell>
          <cell r="G3995">
            <v>-1.31</v>
          </cell>
          <cell r="H3995">
            <v>-0.11</v>
          </cell>
          <cell r="I3995">
            <v>-1.42</v>
          </cell>
          <cell r="J3995">
            <v>-7.12</v>
          </cell>
          <cell r="K3995">
            <v>272.18</v>
          </cell>
          <cell r="L3995">
            <v>-9.9700000000000006</v>
          </cell>
          <cell r="M3995">
            <v>262.20999999999998</v>
          </cell>
          <cell r="N3995">
            <v>1.65</v>
          </cell>
        </row>
        <row r="3996">
          <cell r="A3996" t="str">
            <v>HL1.708Thinned170</v>
          </cell>
          <cell r="B3996" t="str">
            <v xml:space="preserve">HL </v>
          </cell>
          <cell r="C3996">
            <v>1.7</v>
          </cell>
          <cell r="D3996">
            <v>8</v>
          </cell>
          <cell r="E3996" t="str">
            <v>Thinned</v>
          </cell>
          <cell r="F3996" t="str">
            <v>170-175</v>
          </cell>
          <cell r="G3996">
            <v>-1.34</v>
          </cell>
          <cell r="H3996">
            <v>-0.1</v>
          </cell>
          <cell r="I3996">
            <v>-1.45</v>
          </cell>
          <cell r="J3996">
            <v>-7.25</v>
          </cell>
          <cell r="K3996">
            <v>264.94</v>
          </cell>
          <cell r="L3996">
            <v>-10.220000000000001</v>
          </cell>
          <cell r="M3996">
            <v>254.72</v>
          </cell>
          <cell r="N3996">
            <v>1.63</v>
          </cell>
        </row>
        <row r="3997">
          <cell r="A3997" t="str">
            <v>HL1.708Thinned175</v>
          </cell>
          <cell r="B3997" t="str">
            <v xml:space="preserve">HL </v>
          </cell>
          <cell r="C3997">
            <v>1.7</v>
          </cell>
          <cell r="D3997">
            <v>8</v>
          </cell>
          <cell r="E3997" t="str">
            <v>Thinned</v>
          </cell>
          <cell r="F3997" t="str">
            <v>175-180</v>
          </cell>
          <cell r="G3997">
            <v>-1.4</v>
          </cell>
          <cell r="H3997">
            <v>-0.11</v>
          </cell>
          <cell r="I3997">
            <v>-1.5</v>
          </cell>
          <cell r="J3997">
            <v>-7.52</v>
          </cell>
          <cell r="K3997">
            <v>257.42</v>
          </cell>
          <cell r="L3997">
            <v>-10.46</v>
          </cell>
          <cell r="M3997">
            <v>246.96</v>
          </cell>
          <cell r="N3997">
            <v>1.61</v>
          </cell>
        </row>
        <row r="3998">
          <cell r="A3998" t="str">
            <v>HL1.708Thinned180</v>
          </cell>
          <cell r="B3998" t="str">
            <v xml:space="preserve">HL </v>
          </cell>
          <cell r="C3998">
            <v>1.7</v>
          </cell>
          <cell r="D3998">
            <v>8</v>
          </cell>
          <cell r="E3998" t="str">
            <v>Thinned</v>
          </cell>
          <cell r="F3998" t="str">
            <v>180-185</v>
          </cell>
          <cell r="G3998">
            <v>-1.43</v>
          </cell>
          <cell r="H3998">
            <v>-0.11</v>
          </cell>
          <cell r="I3998">
            <v>-1.53</v>
          </cell>
          <cell r="J3998">
            <v>-7.67</v>
          </cell>
          <cell r="K3998">
            <v>249.75</v>
          </cell>
          <cell r="L3998">
            <v>-10.7</v>
          </cell>
          <cell r="M3998">
            <v>239.05</v>
          </cell>
          <cell r="N3998">
            <v>1.59</v>
          </cell>
        </row>
        <row r="3999">
          <cell r="A3999" t="str">
            <v>HL1.708Thinned185</v>
          </cell>
          <cell r="B3999" t="str">
            <v xml:space="preserve">HL </v>
          </cell>
          <cell r="C3999">
            <v>1.7</v>
          </cell>
          <cell r="D3999">
            <v>8</v>
          </cell>
          <cell r="E3999" t="str">
            <v>Thinned</v>
          </cell>
          <cell r="F3999" t="str">
            <v>185-190</v>
          </cell>
          <cell r="G3999">
            <v>-1.46</v>
          </cell>
          <cell r="H3999">
            <v>-0.1</v>
          </cell>
          <cell r="I3999">
            <v>-1.56</v>
          </cell>
          <cell r="J3999">
            <v>-7.82</v>
          </cell>
          <cell r="K3999">
            <v>241.93</v>
          </cell>
          <cell r="L3999">
            <v>-10.94</v>
          </cell>
          <cell r="M3999">
            <v>230.99</v>
          </cell>
          <cell r="N3999">
            <v>1.57</v>
          </cell>
        </row>
        <row r="4000">
          <cell r="A4000" t="str">
            <v>HL1.708Thinned190</v>
          </cell>
          <cell r="B4000" t="str">
            <v xml:space="preserve">HL </v>
          </cell>
          <cell r="C4000">
            <v>1.7</v>
          </cell>
          <cell r="D4000">
            <v>8</v>
          </cell>
          <cell r="E4000" t="str">
            <v>Thinned</v>
          </cell>
          <cell r="F4000" t="str">
            <v>190-195</v>
          </cell>
          <cell r="G4000">
            <v>-1.48</v>
          </cell>
          <cell r="H4000">
            <v>-0.1</v>
          </cell>
          <cell r="I4000">
            <v>-1.57</v>
          </cell>
          <cell r="J4000">
            <v>-7.87</v>
          </cell>
          <cell r="K4000">
            <v>234.05</v>
          </cell>
          <cell r="L4000">
            <v>-11.18</v>
          </cell>
          <cell r="M4000">
            <v>222.87</v>
          </cell>
          <cell r="N4000">
            <v>1.55</v>
          </cell>
        </row>
        <row r="4001">
          <cell r="A4001" t="str">
            <v>HL1.708Thinned195</v>
          </cell>
          <cell r="B4001" t="str">
            <v xml:space="preserve">HL </v>
          </cell>
          <cell r="C4001">
            <v>1.7</v>
          </cell>
          <cell r="D4001">
            <v>8</v>
          </cell>
          <cell r="E4001" t="str">
            <v>Thinned</v>
          </cell>
          <cell r="F4001" t="str">
            <v>195-200</v>
          </cell>
          <cell r="G4001">
            <v>0.69</v>
          </cell>
          <cell r="H4001">
            <v>-0.66</v>
          </cell>
          <cell r="I4001">
            <v>0.03</v>
          </cell>
          <cell r="J4001">
            <v>0.15</v>
          </cell>
          <cell r="K4001">
            <v>234.2</v>
          </cell>
          <cell r="L4001">
            <v>-11.18</v>
          </cell>
          <cell r="M4001">
            <v>223.01999999999998</v>
          </cell>
          <cell r="N4001">
            <v>0</v>
          </cell>
        </row>
        <row r="4002">
          <cell r="A4002" t="str">
            <v>HL1.710NO_thin000</v>
          </cell>
          <cell r="B4002" t="str">
            <v xml:space="preserve">HL </v>
          </cell>
          <cell r="C4002">
            <v>1.7</v>
          </cell>
          <cell r="D4002">
            <v>10</v>
          </cell>
          <cell r="E4002" t="str">
            <v>NO_thin</v>
          </cell>
          <cell r="F4002" t="str">
            <v xml:space="preserve">  0-5</v>
          </cell>
          <cell r="G4002">
            <v>2.42</v>
          </cell>
          <cell r="H4002">
            <v>1.18</v>
          </cell>
          <cell r="I4002">
            <v>3.6</v>
          </cell>
          <cell r="J4002">
            <v>18</v>
          </cell>
          <cell r="K4002">
            <v>18</v>
          </cell>
          <cell r="L4002">
            <v>0</v>
          </cell>
          <cell r="M4002">
            <v>18</v>
          </cell>
          <cell r="N4002">
            <v>0</v>
          </cell>
        </row>
        <row r="4003">
          <cell r="A4003" t="str">
            <v>HL1.710NO_thin005</v>
          </cell>
          <cell r="B4003" t="str">
            <v xml:space="preserve">HL </v>
          </cell>
          <cell r="C4003">
            <v>1.7</v>
          </cell>
          <cell r="D4003">
            <v>10</v>
          </cell>
          <cell r="E4003" t="str">
            <v>NO_thin</v>
          </cell>
          <cell r="F4003" t="str">
            <v xml:space="preserve">  5-10</v>
          </cell>
          <cell r="G4003">
            <v>7.39</v>
          </cell>
          <cell r="H4003">
            <v>1.45</v>
          </cell>
          <cell r="I4003">
            <v>8.84</v>
          </cell>
          <cell r="J4003">
            <v>44.21</v>
          </cell>
          <cell r="K4003">
            <v>62.2</v>
          </cell>
          <cell r="L4003">
            <v>0</v>
          </cell>
          <cell r="M4003">
            <v>62.2</v>
          </cell>
          <cell r="N4003">
            <v>0</v>
          </cell>
        </row>
        <row r="4004">
          <cell r="A4004" t="str">
            <v>HL1.710NO_thin010</v>
          </cell>
          <cell r="B4004" t="str">
            <v xml:space="preserve">HL </v>
          </cell>
          <cell r="C4004">
            <v>1.7</v>
          </cell>
          <cell r="D4004">
            <v>10</v>
          </cell>
          <cell r="E4004" t="str">
            <v>NO_thin</v>
          </cell>
          <cell r="F4004" t="str">
            <v xml:space="preserve"> 10-15</v>
          </cell>
          <cell r="G4004">
            <v>19.28</v>
          </cell>
          <cell r="H4004">
            <v>2.4300000000000002</v>
          </cell>
          <cell r="I4004">
            <v>21.71</v>
          </cell>
          <cell r="J4004">
            <v>108.56</v>
          </cell>
          <cell r="K4004">
            <v>170.76</v>
          </cell>
          <cell r="L4004">
            <v>0</v>
          </cell>
          <cell r="M4004">
            <v>170.76</v>
          </cell>
          <cell r="N4004">
            <v>0</v>
          </cell>
        </row>
        <row r="4005">
          <cell r="A4005" t="str">
            <v>HL1.710NO_thin015</v>
          </cell>
          <cell r="B4005" t="str">
            <v xml:space="preserve">HL </v>
          </cell>
          <cell r="C4005">
            <v>1.7</v>
          </cell>
          <cell r="D4005">
            <v>10</v>
          </cell>
          <cell r="E4005" t="str">
            <v>NO_thin</v>
          </cell>
          <cell r="F4005" t="str">
            <v xml:space="preserve"> 15-20</v>
          </cell>
          <cell r="G4005">
            <v>18.52</v>
          </cell>
          <cell r="H4005">
            <v>2.48</v>
          </cell>
          <cell r="I4005">
            <v>21.01</v>
          </cell>
          <cell r="J4005">
            <v>105.04</v>
          </cell>
          <cell r="K4005">
            <v>275.8</v>
          </cell>
          <cell r="L4005">
            <v>0</v>
          </cell>
          <cell r="M4005">
            <v>275.8</v>
          </cell>
          <cell r="N4005">
            <v>0</v>
          </cell>
        </row>
        <row r="4006">
          <cell r="A4006" t="str">
            <v>HL1.710NO_thin020</v>
          </cell>
          <cell r="B4006" t="str">
            <v xml:space="preserve">HL </v>
          </cell>
          <cell r="C4006">
            <v>1.7</v>
          </cell>
          <cell r="D4006">
            <v>10</v>
          </cell>
          <cell r="E4006" t="str">
            <v>NO_thin</v>
          </cell>
          <cell r="F4006" t="str">
            <v xml:space="preserve"> 20-25</v>
          </cell>
          <cell r="G4006">
            <v>9.11</v>
          </cell>
          <cell r="H4006">
            <v>4.8899999999999997</v>
          </cell>
          <cell r="I4006">
            <v>14</v>
          </cell>
          <cell r="J4006">
            <v>69.98</v>
          </cell>
          <cell r="K4006">
            <v>345.77</v>
          </cell>
          <cell r="L4006">
            <v>0</v>
          </cell>
          <cell r="M4006">
            <v>345.77</v>
          </cell>
          <cell r="N4006">
            <v>0</v>
          </cell>
        </row>
        <row r="4007">
          <cell r="A4007" t="str">
            <v>HL1.710NO_thin025</v>
          </cell>
          <cell r="B4007" t="str">
            <v xml:space="preserve">HL </v>
          </cell>
          <cell r="C4007">
            <v>1.7</v>
          </cell>
          <cell r="D4007">
            <v>10</v>
          </cell>
          <cell r="E4007" t="str">
            <v>NO_thin</v>
          </cell>
          <cell r="F4007" t="str">
            <v xml:space="preserve"> 25-30</v>
          </cell>
          <cell r="G4007">
            <v>8.61</v>
          </cell>
          <cell r="H4007">
            <v>2.62</v>
          </cell>
          <cell r="I4007">
            <v>11.23</v>
          </cell>
          <cell r="J4007">
            <v>56.15</v>
          </cell>
          <cell r="K4007">
            <v>401.93</v>
          </cell>
          <cell r="L4007">
            <v>0</v>
          </cell>
          <cell r="M4007">
            <v>401.93</v>
          </cell>
          <cell r="N4007">
            <v>0</v>
          </cell>
        </row>
        <row r="4008">
          <cell r="A4008" t="str">
            <v>HL1.710NO_thin030</v>
          </cell>
          <cell r="B4008" t="str">
            <v xml:space="preserve">HL </v>
          </cell>
          <cell r="C4008">
            <v>1.7</v>
          </cell>
          <cell r="D4008">
            <v>10</v>
          </cell>
          <cell r="E4008" t="str">
            <v>NO_thin</v>
          </cell>
          <cell r="F4008" t="str">
            <v xml:space="preserve"> 30-35</v>
          </cell>
          <cell r="G4008">
            <v>8.3000000000000007</v>
          </cell>
          <cell r="H4008">
            <v>0.55000000000000004</v>
          </cell>
          <cell r="I4008">
            <v>8.86</v>
          </cell>
          <cell r="J4008">
            <v>44.28</v>
          </cell>
          <cell r="K4008">
            <v>446.21</v>
          </cell>
          <cell r="L4008">
            <v>0</v>
          </cell>
          <cell r="M4008">
            <v>446.21</v>
          </cell>
          <cell r="N4008">
            <v>0</v>
          </cell>
        </row>
        <row r="4009">
          <cell r="A4009" t="str">
            <v>HL1.710NO_thin035</v>
          </cell>
          <cell r="B4009" t="str">
            <v xml:space="preserve">HL </v>
          </cell>
          <cell r="C4009">
            <v>1.7</v>
          </cell>
          <cell r="D4009">
            <v>10</v>
          </cell>
          <cell r="E4009" t="str">
            <v>NO_thin</v>
          </cell>
          <cell r="F4009" t="str">
            <v xml:space="preserve"> 35-40</v>
          </cell>
          <cell r="G4009">
            <v>7.61</v>
          </cell>
          <cell r="H4009">
            <v>-0.16</v>
          </cell>
          <cell r="I4009">
            <v>7.45</v>
          </cell>
          <cell r="J4009">
            <v>37.229999999999997</v>
          </cell>
          <cell r="K4009">
            <v>483.44</v>
          </cell>
          <cell r="L4009">
            <v>0</v>
          </cell>
          <cell r="M4009">
            <v>483.44</v>
          </cell>
          <cell r="N4009">
            <v>0</v>
          </cell>
        </row>
        <row r="4010">
          <cell r="A4010" t="str">
            <v>HL1.710NO_thin040</v>
          </cell>
          <cell r="B4010" t="str">
            <v xml:space="preserve">HL </v>
          </cell>
          <cell r="C4010">
            <v>1.7</v>
          </cell>
          <cell r="D4010">
            <v>10</v>
          </cell>
          <cell r="E4010" t="str">
            <v>NO_thin</v>
          </cell>
          <cell r="F4010" t="str">
            <v xml:space="preserve"> 40-45</v>
          </cell>
          <cell r="G4010">
            <v>6.74</v>
          </cell>
          <cell r="H4010">
            <v>-0.59</v>
          </cell>
          <cell r="I4010">
            <v>6.14</v>
          </cell>
          <cell r="J4010">
            <v>30.72</v>
          </cell>
          <cell r="K4010">
            <v>514.16</v>
          </cell>
          <cell r="L4010">
            <v>0</v>
          </cell>
          <cell r="M4010">
            <v>514.16</v>
          </cell>
          <cell r="N4010">
            <v>0</v>
          </cell>
        </row>
        <row r="4011">
          <cell r="A4011" t="str">
            <v>HL1.710NO_thin045</v>
          </cell>
          <cell r="B4011" t="str">
            <v xml:space="preserve">HL </v>
          </cell>
          <cell r="C4011">
            <v>1.7</v>
          </cell>
          <cell r="D4011">
            <v>10</v>
          </cell>
          <cell r="E4011" t="str">
            <v>NO_thin</v>
          </cell>
          <cell r="F4011" t="str">
            <v xml:space="preserve"> 45-50</v>
          </cell>
          <cell r="G4011">
            <v>6.04</v>
          </cell>
          <cell r="H4011">
            <v>-0.63</v>
          </cell>
          <cell r="I4011">
            <v>5.41</v>
          </cell>
          <cell r="J4011">
            <v>27.04</v>
          </cell>
          <cell r="K4011">
            <v>541.20000000000005</v>
          </cell>
          <cell r="L4011">
            <v>0</v>
          </cell>
          <cell r="M4011">
            <v>541.20000000000005</v>
          </cell>
          <cell r="N4011">
            <v>0</v>
          </cell>
        </row>
        <row r="4012">
          <cell r="A4012" t="str">
            <v>HL1.710NO_thin050</v>
          </cell>
          <cell r="B4012" t="str">
            <v xml:space="preserve">HL </v>
          </cell>
          <cell r="C4012">
            <v>1.7</v>
          </cell>
          <cell r="D4012">
            <v>10</v>
          </cell>
          <cell r="E4012" t="str">
            <v>NO_thin</v>
          </cell>
          <cell r="F4012" t="str">
            <v xml:space="preserve"> 50-55</v>
          </cell>
          <cell r="G4012">
            <v>5.61</v>
          </cell>
          <cell r="H4012">
            <v>-0.54</v>
          </cell>
          <cell r="I4012">
            <v>5.07</v>
          </cell>
          <cell r="J4012">
            <v>25.34</v>
          </cell>
          <cell r="K4012">
            <v>566.53</v>
          </cell>
          <cell r="L4012">
            <v>0</v>
          </cell>
          <cell r="M4012">
            <v>566.53</v>
          </cell>
          <cell r="N4012">
            <v>0</v>
          </cell>
        </row>
        <row r="4013">
          <cell r="A4013" t="str">
            <v>HL1.710NO_thin055</v>
          </cell>
          <cell r="B4013" t="str">
            <v xml:space="preserve">HL </v>
          </cell>
          <cell r="C4013">
            <v>1.7</v>
          </cell>
          <cell r="D4013">
            <v>10</v>
          </cell>
          <cell r="E4013" t="str">
            <v>NO_thin</v>
          </cell>
          <cell r="F4013" t="str">
            <v xml:space="preserve"> 55-60</v>
          </cell>
          <cell r="G4013">
            <v>5.23</v>
          </cell>
          <cell r="H4013">
            <v>-0.47</v>
          </cell>
          <cell r="I4013">
            <v>4.7699999999999996</v>
          </cell>
          <cell r="J4013">
            <v>23.83</v>
          </cell>
          <cell r="K4013">
            <v>590.36</v>
          </cell>
          <cell r="L4013">
            <v>0</v>
          </cell>
          <cell r="M4013">
            <v>590.36</v>
          </cell>
          <cell r="N4013">
            <v>0</v>
          </cell>
        </row>
        <row r="4014">
          <cell r="A4014" t="str">
            <v>HL1.710NO_thin060</v>
          </cell>
          <cell r="B4014" t="str">
            <v xml:space="preserve">HL </v>
          </cell>
          <cell r="C4014">
            <v>1.7</v>
          </cell>
          <cell r="D4014">
            <v>10</v>
          </cell>
          <cell r="E4014" t="str">
            <v>NO_thin</v>
          </cell>
          <cell r="F4014" t="str">
            <v xml:space="preserve"> 60-65</v>
          </cell>
          <cell r="G4014">
            <v>4.74</v>
          </cell>
          <cell r="H4014">
            <v>-0.18</v>
          </cell>
          <cell r="I4014">
            <v>4.55</v>
          </cell>
          <cell r="J4014">
            <v>22.77</v>
          </cell>
          <cell r="K4014">
            <v>613.13</v>
          </cell>
          <cell r="L4014">
            <v>0</v>
          </cell>
          <cell r="M4014">
            <v>613.13</v>
          </cell>
          <cell r="N4014">
            <v>0</v>
          </cell>
        </row>
        <row r="4015">
          <cell r="A4015" t="str">
            <v>HL1.710NO_thin065</v>
          </cell>
          <cell r="B4015" t="str">
            <v xml:space="preserve">HL </v>
          </cell>
          <cell r="C4015">
            <v>1.7</v>
          </cell>
          <cell r="D4015">
            <v>10</v>
          </cell>
          <cell r="E4015" t="str">
            <v>NO_thin</v>
          </cell>
          <cell r="F4015" t="str">
            <v xml:space="preserve"> 65-70</v>
          </cell>
          <cell r="G4015">
            <v>4.2699999999999996</v>
          </cell>
          <cell r="H4015">
            <v>-0.05</v>
          </cell>
          <cell r="I4015">
            <v>4.22</v>
          </cell>
          <cell r="J4015">
            <v>21.12</v>
          </cell>
          <cell r="K4015">
            <v>634.25</v>
          </cell>
          <cell r="L4015">
            <v>0</v>
          </cell>
          <cell r="M4015">
            <v>634.25</v>
          </cell>
          <cell r="N4015">
            <v>0</v>
          </cell>
        </row>
        <row r="4016">
          <cell r="A4016" t="str">
            <v>HL1.710NO_thin070</v>
          </cell>
          <cell r="B4016" t="str">
            <v xml:space="preserve">HL </v>
          </cell>
          <cell r="C4016">
            <v>1.7</v>
          </cell>
          <cell r="D4016">
            <v>10</v>
          </cell>
          <cell r="E4016" t="str">
            <v>NO_thin</v>
          </cell>
          <cell r="F4016" t="str">
            <v xml:space="preserve"> 70-75</v>
          </cell>
          <cell r="G4016">
            <v>4</v>
          </cell>
          <cell r="H4016">
            <v>-0.32</v>
          </cell>
          <cell r="I4016">
            <v>3.68</v>
          </cell>
          <cell r="J4016">
            <v>18.38</v>
          </cell>
          <cell r="K4016">
            <v>652.63</v>
          </cell>
          <cell r="L4016">
            <v>0</v>
          </cell>
          <cell r="M4016">
            <v>652.63</v>
          </cell>
          <cell r="N4016">
            <v>0</v>
          </cell>
        </row>
        <row r="4017">
          <cell r="A4017" t="str">
            <v>HL1.710NO_thin075</v>
          </cell>
          <cell r="B4017" t="str">
            <v xml:space="preserve">HL </v>
          </cell>
          <cell r="C4017">
            <v>1.7</v>
          </cell>
          <cell r="D4017">
            <v>10</v>
          </cell>
          <cell r="E4017" t="str">
            <v>NO_thin</v>
          </cell>
          <cell r="F4017" t="str">
            <v xml:space="preserve"> 75-80</v>
          </cell>
          <cell r="G4017">
            <v>3.81</v>
          </cell>
          <cell r="H4017">
            <v>-0.32</v>
          </cell>
          <cell r="I4017">
            <v>3.49</v>
          </cell>
          <cell r="J4017">
            <v>17.440000000000001</v>
          </cell>
          <cell r="K4017">
            <v>670.07</v>
          </cell>
          <cell r="L4017">
            <v>0</v>
          </cell>
          <cell r="M4017">
            <v>670.07</v>
          </cell>
          <cell r="N4017">
            <v>0</v>
          </cell>
        </row>
        <row r="4018">
          <cell r="A4018" t="str">
            <v>HL1.710NO_thin080</v>
          </cell>
          <cell r="B4018" t="str">
            <v xml:space="preserve">HL </v>
          </cell>
          <cell r="C4018">
            <v>1.7</v>
          </cell>
          <cell r="D4018">
            <v>10</v>
          </cell>
          <cell r="E4018" t="str">
            <v>NO_thin</v>
          </cell>
          <cell r="F4018" t="str">
            <v xml:space="preserve"> 80-85</v>
          </cell>
          <cell r="G4018">
            <v>3.49</v>
          </cell>
          <cell r="H4018">
            <v>-0.25</v>
          </cell>
          <cell r="I4018">
            <v>3.24</v>
          </cell>
          <cell r="J4018">
            <v>16.2</v>
          </cell>
          <cell r="K4018">
            <v>686.27</v>
          </cell>
          <cell r="L4018">
            <v>0</v>
          </cell>
          <cell r="M4018">
            <v>686.27</v>
          </cell>
          <cell r="N4018">
            <v>0</v>
          </cell>
        </row>
        <row r="4019">
          <cell r="A4019" t="str">
            <v>HL1.710NO_thin085</v>
          </cell>
          <cell r="B4019" t="str">
            <v xml:space="preserve">HL </v>
          </cell>
          <cell r="C4019">
            <v>1.7</v>
          </cell>
          <cell r="D4019">
            <v>10</v>
          </cell>
          <cell r="E4019" t="str">
            <v>NO_thin</v>
          </cell>
          <cell r="F4019" t="str">
            <v xml:space="preserve"> 85-90</v>
          </cell>
          <cell r="G4019">
            <v>3.18</v>
          </cell>
          <cell r="H4019">
            <v>-0.2</v>
          </cell>
          <cell r="I4019">
            <v>2.98</v>
          </cell>
          <cell r="J4019">
            <v>14.88</v>
          </cell>
          <cell r="K4019">
            <v>701.15</v>
          </cell>
          <cell r="L4019">
            <v>0</v>
          </cell>
          <cell r="M4019">
            <v>701.15</v>
          </cell>
          <cell r="N4019">
            <v>0</v>
          </cell>
        </row>
        <row r="4020">
          <cell r="A4020" t="str">
            <v>HL1.710NO_thin090</v>
          </cell>
          <cell r="B4020" t="str">
            <v xml:space="preserve">HL </v>
          </cell>
          <cell r="C4020">
            <v>1.7</v>
          </cell>
          <cell r="D4020">
            <v>10</v>
          </cell>
          <cell r="E4020" t="str">
            <v>NO_thin</v>
          </cell>
          <cell r="F4020" t="str">
            <v xml:space="preserve"> 90-95</v>
          </cell>
          <cell r="G4020">
            <v>2.93</v>
          </cell>
          <cell r="H4020">
            <v>-0.23</v>
          </cell>
          <cell r="I4020">
            <v>2.7</v>
          </cell>
          <cell r="J4020">
            <v>13.51</v>
          </cell>
          <cell r="K4020">
            <v>714.67</v>
          </cell>
          <cell r="L4020">
            <v>0</v>
          </cell>
          <cell r="M4020">
            <v>714.67</v>
          </cell>
          <cell r="N4020">
            <v>0</v>
          </cell>
        </row>
        <row r="4021">
          <cell r="A4021" t="str">
            <v>HL1.710NO_thin095</v>
          </cell>
          <cell r="B4021" t="str">
            <v xml:space="preserve">HL </v>
          </cell>
          <cell r="C4021">
            <v>1.7</v>
          </cell>
          <cell r="D4021">
            <v>10</v>
          </cell>
          <cell r="E4021" t="str">
            <v>NO_thin</v>
          </cell>
          <cell r="F4021" t="str">
            <v xml:space="preserve"> 95-100</v>
          </cell>
          <cell r="G4021">
            <v>2.69</v>
          </cell>
          <cell r="H4021">
            <v>-0.08</v>
          </cell>
          <cell r="I4021">
            <v>2.61</v>
          </cell>
          <cell r="J4021">
            <v>13.04</v>
          </cell>
          <cell r="K4021">
            <v>727.71</v>
          </cell>
          <cell r="L4021">
            <v>0</v>
          </cell>
          <cell r="M4021">
            <v>727.71</v>
          </cell>
          <cell r="N4021">
            <v>0</v>
          </cell>
        </row>
        <row r="4022">
          <cell r="A4022" t="str">
            <v>HL1.710NO_thin100</v>
          </cell>
          <cell r="B4022" t="str">
            <v xml:space="preserve">HL </v>
          </cell>
          <cell r="C4022">
            <v>1.7</v>
          </cell>
          <cell r="D4022">
            <v>10</v>
          </cell>
          <cell r="E4022" t="str">
            <v>NO_thin</v>
          </cell>
          <cell r="F4022" t="str">
            <v>100-105</v>
          </cell>
          <cell r="G4022">
            <v>2.52</v>
          </cell>
          <cell r="H4022">
            <v>-0.24</v>
          </cell>
          <cell r="I4022">
            <v>2.2799999999999998</v>
          </cell>
          <cell r="J4022">
            <v>11.41</v>
          </cell>
          <cell r="K4022">
            <v>739.12</v>
          </cell>
          <cell r="L4022">
            <v>0</v>
          </cell>
          <cell r="M4022">
            <v>739.12</v>
          </cell>
          <cell r="N4022">
            <v>0</v>
          </cell>
        </row>
        <row r="4023">
          <cell r="A4023" t="str">
            <v>HL1.710NO_thin105</v>
          </cell>
          <cell r="B4023" t="str">
            <v xml:space="preserve">HL </v>
          </cell>
          <cell r="C4023">
            <v>1.7</v>
          </cell>
          <cell r="D4023">
            <v>10</v>
          </cell>
          <cell r="E4023" t="str">
            <v>NO_thin</v>
          </cell>
          <cell r="F4023" t="str">
            <v>105-110</v>
          </cell>
          <cell r="G4023">
            <v>2.2999999999999998</v>
          </cell>
          <cell r="H4023">
            <v>-0.24</v>
          </cell>
          <cell r="I4023">
            <v>2.0699999999999998</v>
          </cell>
          <cell r="J4023">
            <v>10.33</v>
          </cell>
          <cell r="K4023">
            <v>749.45</v>
          </cell>
          <cell r="L4023">
            <v>0</v>
          </cell>
          <cell r="M4023">
            <v>749.45</v>
          </cell>
          <cell r="N4023">
            <v>0</v>
          </cell>
        </row>
        <row r="4024">
          <cell r="A4024" t="str">
            <v>HL1.710NO_thin110</v>
          </cell>
          <cell r="B4024" t="str">
            <v xml:space="preserve">HL </v>
          </cell>
          <cell r="C4024">
            <v>1.7</v>
          </cell>
          <cell r="D4024">
            <v>10</v>
          </cell>
          <cell r="E4024" t="str">
            <v>NO_thin</v>
          </cell>
          <cell r="F4024" t="str">
            <v>110-115</v>
          </cell>
          <cell r="G4024">
            <v>2.1800000000000002</v>
          </cell>
          <cell r="H4024">
            <v>-0.21</v>
          </cell>
          <cell r="I4024">
            <v>1.97</v>
          </cell>
          <cell r="J4024">
            <v>9.85</v>
          </cell>
          <cell r="K4024">
            <v>759.3</v>
          </cell>
          <cell r="L4024">
            <v>0</v>
          </cell>
          <cell r="M4024">
            <v>759.3</v>
          </cell>
          <cell r="N4024">
            <v>0</v>
          </cell>
        </row>
        <row r="4025">
          <cell r="A4025" t="str">
            <v>HL1.710NO_thin115</v>
          </cell>
          <cell r="B4025" t="str">
            <v xml:space="preserve">HL </v>
          </cell>
          <cell r="C4025">
            <v>1.7</v>
          </cell>
          <cell r="D4025">
            <v>10</v>
          </cell>
          <cell r="E4025" t="str">
            <v>NO_thin</v>
          </cell>
          <cell r="F4025" t="str">
            <v>115-120</v>
          </cell>
          <cell r="G4025">
            <v>1.99</v>
          </cell>
          <cell r="H4025">
            <v>-0.04</v>
          </cell>
          <cell r="I4025">
            <v>1.95</v>
          </cell>
          <cell r="J4025">
            <v>9.74</v>
          </cell>
          <cell r="K4025">
            <v>769.04</v>
          </cell>
          <cell r="L4025">
            <v>0</v>
          </cell>
          <cell r="M4025">
            <v>769.04</v>
          </cell>
          <cell r="N4025">
            <v>0</v>
          </cell>
        </row>
        <row r="4026">
          <cell r="A4026" t="str">
            <v>HL1.710NO_thin120</v>
          </cell>
          <cell r="B4026" t="str">
            <v xml:space="preserve">HL </v>
          </cell>
          <cell r="C4026">
            <v>1.7</v>
          </cell>
          <cell r="D4026">
            <v>10</v>
          </cell>
          <cell r="E4026" t="str">
            <v>NO_thin</v>
          </cell>
          <cell r="F4026" t="str">
            <v>120-125</v>
          </cell>
          <cell r="G4026">
            <v>1.87</v>
          </cell>
          <cell r="H4026">
            <v>-0.06</v>
          </cell>
          <cell r="I4026">
            <v>1.81</v>
          </cell>
          <cell r="J4026">
            <v>9.0299999999999994</v>
          </cell>
          <cell r="K4026">
            <v>778.07</v>
          </cell>
          <cell r="L4026">
            <v>0</v>
          </cell>
          <cell r="M4026">
            <v>778.07</v>
          </cell>
          <cell r="N4026">
            <v>0</v>
          </cell>
        </row>
        <row r="4027">
          <cell r="A4027" t="str">
            <v>HL1.710NO_thin125</v>
          </cell>
          <cell r="B4027" t="str">
            <v xml:space="preserve">HL </v>
          </cell>
          <cell r="C4027">
            <v>1.7</v>
          </cell>
          <cell r="D4027">
            <v>10</v>
          </cell>
          <cell r="E4027" t="str">
            <v>NO_thin</v>
          </cell>
          <cell r="F4027" t="str">
            <v>125-130</v>
          </cell>
          <cell r="G4027">
            <v>1.69</v>
          </cell>
          <cell r="H4027">
            <v>-0.22</v>
          </cell>
          <cell r="I4027">
            <v>1.47</v>
          </cell>
          <cell r="J4027">
            <v>7.36</v>
          </cell>
          <cell r="K4027">
            <v>785.44</v>
          </cell>
          <cell r="L4027">
            <v>0</v>
          </cell>
          <cell r="M4027">
            <v>785.44</v>
          </cell>
          <cell r="N4027">
            <v>0</v>
          </cell>
        </row>
        <row r="4028">
          <cell r="A4028" t="str">
            <v>HL1.710NO_thin130</v>
          </cell>
          <cell r="B4028" t="str">
            <v xml:space="preserve">HL </v>
          </cell>
          <cell r="C4028">
            <v>1.7</v>
          </cell>
          <cell r="D4028">
            <v>10</v>
          </cell>
          <cell r="E4028" t="str">
            <v>NO_thin</v>
          </cell>
          <cell r="F4028" t="str">
            <v>130-135</v>
          </cell>
          <cell r="G4028">
            <v>1.62</v>
          </cell>
          <cell r="H4028">
            <v>-0.22</v>
          </cell>
          <cell r="I4028">
            <v>1.4</v>
          </cell>
          <cell r="J4028">
            <v>6.98</v>
          </cell>
          <cell r="K4028">
            <v>792.42</v>
          </cell>
          <cell r="L4028">
            <v>0</v>
          </cell>
          <cell r="M4028">
            <v>792.42</v>
          </cell>
          <cell r="N4028">
            <v>0</v>
          </cell>
        </row>
        <row r="4029">
          <cell r="A4029" t="str">
            <v>HL1.710NO_thin135</v>
          </cell>
          <cell r="B4029" t="str">
            <v xml:space="preserve">HL </v>
          </cell>
          <cell r="C4029">
            <v>1.7</v>
          </cell>
          <cell r="D4029">
            <v>10</v>
          </cell>
          <cell r="E4029" t="str">
            <v>NO_thin</v>
          </cell>
          <cell r="F4029" t="str">
            <v>135-140</v>
          </cell>
          <cell r="G4029">
            <v>1.46</v>
          </cell>
          <cell r="H4029">
            <v>-7.0000000000000007E-2</v>
          </cell>
          <cell r="I4029">
            <v>1.39</v>
          </cell>
          <cell r="J4029">
            <v>6.93</v>
          </cell>
          <cell r="K4029">
            <v>799.35</v>
          </cell>
          <cell r="L4029">
            <v>0</v>
          </cell>
          <cell r="M4029">
            <v>799.35</v>
          </cell>
          <cell r="N4029">
            <v>0</v>
          </cell>
        </row>
        <row r="4030">
          <cell r="A4030" t="str">
            <v>HL1.710NO_thin140</v>
          </cell>
          <cell r="B4030" t="str">
            <v xml:space="preserve">HL </v>
          </cell>
          <cell r="C4030">
            <v>1.7</v>
          </cell>
          <cell r="D4030">
            <v>10</v>
          </cell>
          <cell r="E4030" t="str">
            <v>NO_thin</v>
          </cell>
          <cell r="F4030" t="str">
            <v>140-145</v>
          </cell>
          <cell r="G4030">
            <v>1.3</v>
          </cell>
          <cell r="H4030">
            <v>-0.19</v>
          </cell>
          <cell r="I4030">
            <v>1.1100000000000001</v>
          </cell>
          <cell r="J4030">
            <v>5.57</v>
          </cell>
          <cell r="K4030">
            <v>804.92</v>
          </cell>
          <cell r="L4030">
            <v>0</v>
          </cell>
          <cell r="M4030">
            <v>804.92</v>
          </cell>
          <cell r="N4030">
            <v>0</v>
          </cell>
        </row>
        <row r="4031">
          <cell r="A4031" t="str">
            <v>HL1.710NO_thin145</v>
          </cell>
          <cell r="B4031" t="str">
            <v xml:space="preserve">HL </v>
          </cell>
          <cell r="C4031">
            <v>1.7</v>
          </cell>
          <cell r="D4031">
            <v>10</v>
          </cell>
          <cell r="E4031" t="str">
            <v>NO_thin</v>
          </cell>
          <cell r="F4031" t="str">
            <v>145-150</v>
          </cell>
          <cell r="G4031">
            <v>1.24</v>
          </cell>
          <cell r="H4031">
            <v>-0.12</v>
          </cell>
          <cell r="I4031">
            <v>1.1200000000000001</v>
          </cell>
          <cell r="J4031">
            <v>5.61</v>
          </cell>
          <cell r="K4031">
            <v>810.53</v>
          </cell>
          <cell r="L4031">
            <v>0</v>
          </cell>
          <cell r="M4031">
            <v>810.53</v>
          </cell>
          <cell r="N4031">
            <v>0</v>
          </cell>
        </row>
        <row r="4032">
          <cell r="A4032" t="str">
            <v>HL1.710NO_thin150</v>
          </cell>
          <cell r="B4032" t="str">
            <v xml:space="preserve">HL </v>
          </cell>
          <cell r="C4032">
            <v>1.7</v>
          </cell>
          <cell r="D4032">
            <v>10</v>
          </cell>
          <cell r="E4032" t="str">
            <v>NO_thin</v>
          </cell>
          <cell r="F4032" t="str">
            <v>150-155</v>
          </cell>
          <cell r="G4032">
            <v>1.22</v>
          </cell>
          <cell r="H4032">
            <v>-0.14000000000000001</v>
          </cell>
          <cell r="I4032">
            <v>1.08</v>
          </cell>
          <cell r="J4032">
            <v>5.4</v>
          </cell>
          <cell r="K4032">
            <v>815.92</v>
          </cell>
          <cell r="L4032">
            <v>0</v>
          </cell>
          <cell r="M4032">
            <v>815.92</v>
          </cell>
          <cell r="N4032">
            <v>0</v>
          </cell>
        </row>
        <row r="4033">
          <cell r="A4033" t="str">
            <v>HL1.710NO_thin155</v>
          </cell>
          <cell r="B4033" t="str">
            <v xml:space="preserve">HL </v>
          </cell>
          <cell r="C4033">
            <v>1.7</v>
          </cell>
          <cell r="D4033">
            <v>10</v>
          </cell>
          <cell r="E4033" t="str">
            <v>NO_thin</v>
          </cell>
          <cell r="F4033" t="str">
            <v>155-160</v>
          </cell>
          <cell r="G4033">
            <v>1.0900000000000001</v>
          </cell>
          <cell r="H4033">
            <v>-0.01</v>
          </cell>
          <cell r="I4033">
            <v>1.08</v>
          </cell>
          <cell r="J4033">
            <v>5.41</v>
          </cell>
          <cell r="K4033">
            <v>821.33</v>
          </cell>
          <cell r="L4033">
            <v>0</v>
          </cell>
          <cell r="M4033">
            <v>821.33</v>
          </cell>
          <cell r="N4033">
            <v>0</v>
          </cell>
        </row>
        <row r="4034">
          <cell r="A4034" t="str">
            <v>HL1.710NO_thin160</v>
          </cell>
          <cell r="B4034" t="str">
            <v xml:space="preserve">HL </v>
          </cell>
          <cell r="C4034">
            <v>1.7</v>
          </cell>
          <cell r="D4034">
            <v>10</v>
          </cell>
          <cell r="E4034" t="str">
            <v>NO_thin</v>
          </cell>
          <cell r="F4034" t="str">
            <v>160-165</v>
          </cell>
          <cell r="G4034">
            <v>1.01</v>
          </cell>
          <cell r="H4034">
            <v>-0.12</v>
          </cell>
          <cell r="I4034">
            <v>0.89</v>
          </cell>
          <cell r="J4034">
            <v>4.4400000000000004</v>
          </cell>
          <cell r="K4034">
            <v>825.77</v>
          </cell>
          <cell r="L4034">
            <v>0</v>
          </cell>
          <cell r="M4034">
            <v>825.77</v>
          </cell>
          <cell r="N4034">
            <v>0</v>
          </cell>
        </row>
        <row r="4035">
          <cell r="A4035" t="str">
            <v>HL1.710NO_thin165</v>
          </cell>
          <cell r="B4035" t="str">
            <v xml:space="preserve">HL </v>
          </cell>
          <cell r="C4035">
            <v>1.7</v>
          </cell>
          <cell r="D4035">
            <v>10</v>
          </cell>
          <cell r="E4035" t="str">
            <v>NO_thin</v>
          </cell>
          <cell r="F4035" t="str">
            <v>165-170</v>
          </cell>
          <cell r="G4035">
            <v>0.9</v>
          </cell>
          <cell r="H4035">
            <v>-0.08</v>
          </cell>
          <cell r="I4035">
            <v>0.82</v>
          </cell>
          <cell r="J4035">
            <v>4.0999999999999996</v>
          </cell>
          <cell r="K4035">
            <v>829.87</v>
          </cell>
          <cell r="L4035">
            <v>0</v>
          </cell>
          <cell r="M4035">
            <v>829.87</v>
          </cell>
          <cell r="N4035">
            <v>0</v>
          </cell>
        </row>
        <row r="4036">
          <cell r="A4036" t="str">
            <v>HL1.710NO_thin170</v>
          </cell>
          <cell r="B4036" t="str">
            <v xml:space="preserve">HL </v>
          </cell>
          <cell r="C4036">
            <v>1.7</v>
          </cell>
          <cell r="D4036">
            <v>10</v>
          </cell>
          <cell r="E4036" t="str">
            <v>NO_thin</v>
          </cell>
          <cell r="F4036" t="str">
            <v>170-175</v>
          </cell>
          <cell r="G4036">
            <v>0.79</v>
          </cell>
          <cell r="H4036">
            <v>-0.11</v>
          </cell>
          <cell r="I4036">
            <v>0.68</v>
          </cell>
          <cell r="J4036">
            <v>3.39</v>
          </cell>
          <cell r="K4036">
            <v>833.25</v>
          </cell>
          <cell r="L4036">
            <v>0</v>
          </cell>
          <cell r="M4036">
            <v>833.25</v>
          </cell>
          <cell r="N4036">
            <v>0</v>
          </cell>
        </row>
        <row r="4037">
          <cell r="A4037" t="str">
            <v>HL1.710NO_thin175</v>
          </cell>
          <cell r="B4037" t="str">
            <v xml:space="preserve">HL </v>
          </cell>
          <cell r="C4037">
            <v>1.7</v>
          </cell>
          <cell r="D4037">
            <v>10</v>
          </cell>
          <cell r="E4037" t="str">
            <v>NO_thin</v>
          </cell>
          <cell r="F4037" t="str">
            <v>175-180</v>
          </cell>
          <cell r="G4037">
            <v>0.74</v>
          </cell>
          <cell r="H4037">
            <v>-0.09</v>
          </cell>
          <cell r="I4037">
            <v>0.65</v>
          </cell>
          <cell r="J4037">
            <v>3.23</v>
          </cell>
          <cell r="K4037">
            <v>836.48</v>
          </cell>
          <cell r="L4037">
            <v>0</v>
          </cell>
          <cell r="M4037">
            <v>836.48</v>
          </cell>
          <cell r="N4037">
            <v>0</v>
          </cell>
        </row>
        <row r="4038">
          <cell r="A4038" t="str">
            <v>HL1.710NO_thin180</v>
          </cell>
          <cell r="B4038" t="str">
            <v xml:space="preserve">HL </v>
          </cell>
          <cell r="C4038">
            <v>1.7</v>
          </cell>
          <cell r="D4038">
            <v>10</v>
          </cell>
          <cell r="E4038" t="str">
            <v>NO_thin</v>
          </cell>
          <cell r="F4038" t="str">
            <v>180-185</v>
          </cell>
          <cell r="G4038">
            <v>0.75</v>
          </cell>
          <cell r="H4038">
            <v>-0.08</v>
          </cell>
          <cell r="I4038">
            <v>0.67</v>
          </cell>
          <cell r="J4038">
            <v>3.36</v>
          </cell>
          <cell r="K4038">
            <v>839.84</v>
          </cell>
          <cell r="L4038">
            <v>0</v>
          </cell>
          <cell r="M4038">
            <v>839.84</v>
          </cell>
          <cell r="N4038">
            <v>0</v>
          </cell>
        </row>
        <row r="4039">
          <cell r="A4039" t="str">
            <v>HL1.710NO_thin185</v>
          </cell>
          <cell r="B4039" t="str">
            <v xml:space="preserve">HL </v>
          </cell>
          <cell r="C4039">
            <v>1.7</v>
          </cell>
          <cell r="D4039">
            <v>10</v>
          </cell>
          <cell r="E4039" t="str">
            <v>NO_thin</v>
          </cell>
          <cell r="F4039" t="str">
            <v>185-190</v>
          </cell>
          <cell r="G4039">
            <v>0.73</v>
          </cell>
          <cell r="H4039">
            <v>-0.03</v>
          </cell>
          <cell r="I4039">
            <v>0.7</v>
          </cell>
          <cell r="J4039">
            <v>3.52</v>
          </cell>
          <cell r="K4039">
            <v>843.36</v>
          </cell>
          <cell r="L4039">
            <v>0</v>
          </cell>
          <cell r="M4039">
            <v>843.36</v>
          </cell>
          <cell r="N4039">
            <v>0</v>
          </cell>
        </row>
        <row r="4040">
          <cell r="A4040" t="str">
            <v>HL1.710NO_thin190</v>
          </cell>
          <cell r="B4040" t="str">
            <v xml:space="preserve">HL </v>
          </cell>
          <cell r="C4040">
            <v>1.7</v>
          </cell>
          <cell r="D4040">
            <v>10</v>
          </cell>
          <cell r="E4040" t="str">
            <v>NO_thin</v>
          </cell>
          <cell r="F4040" t="str">
            <v>190-195</v>
          </cell>
          <cell r="G4040">
            <v>0.67</v>
          </cell>
          <cell r="H4040">
            <v>-0.06</v>
          </cell>
          <cell r="I4040">
            <v>0.61</v>
          </cell>
          <cell r="J4040">
            <v>3.05</v>
          </cell>
          <cell r="K4040">
            <v>846.41</v>
          </cell>
          <cell r="L4040">
            <v>0</v>
          </cell>
          <cell r="M4040">
            <v>846.41</v>
          </cell>
          <cell r="N4040">
            <v>0</v>
          </cell>
        </row>
        <row r="4041">
          <cell r="A4041" t="str">
            <v>HL1.710NO_thin195</v>
          </cell>
          <cell r="B4041" t="str">
            <v xml:space="preserve">HL </v>
          </cell>
          <cell r="C4041">
            <v>1.7</v>
          </cell>
          <cell r="D4041">
            <v>10</v>
          </cell>
          <cell r="E4041" t="str">
            <v>NO_thin</v>
          </cell>
          <cell r="F4041" t="str">
            <v>195-200</v>
          </cell>
          <cell r="G4041">
            <v>0.57999999999999996</v>
          </cell>
          <cell r="H4041">
            <v>0.04</v>
          </cell>
          <cell r="I4041">
            <v>0.62</v>
          </cell>
          <cell r="J4041">
            <v>3.1</v>
          </cell>
          <cell r="K4041">
            <v>849.51</v>
          </cell>
          <cell r="L4041">
            <v>0</v>
          </cell>
          <cell r="M4041">
            <v>849.51</v>
          </cell>
          <cell r="N4041">
            <v>0</v>
          </cell>
        </row>
        <row r="4042">
          <cell r="A4042" t="str">
            <v>HL1.710Thinned000</v>
          </cell>
          <cell r="B4042" t="str">
            <v xml:space="preserve">HL </v>
          </cell>
          <cell r="C4042">
            <v>1.7</v>
          </cell>
          <cell r="D4042">
            <v>10</v>
          </cell>
          <cell r="E4042" t="str">
            <v>Thinned</v>
          </cell>
          <cell r="F4042" t="str">
            <v xml:space="preserve">  0-5</v>
          </cell>
          <cell r="G4042">
            <v>2.42</v>
          </cell>
          <cell r="H4042">
            <v>1.18</v>
          </cell>
          <cell r="I4042">
            <v>3.6</v>
          </cell>
          <cell r="J4042">
            <v>18</v>
          </cell>
          <cell r="K4042">
            <v>18</v>
          </cell>
          <cell r="L4042">
            <v>0</v>
          </cell>
          <cell r="M4042">
            <v>18</v>
          </cell>
          <cell r="N4042">
            <v>0</v>
          </cell>
        </row>
        <row r="4043">
          <cell r="A4043" t="str">
            <v>HL1.710Thinned005</v>
          </cell>
          <cell r="B4043" t="str">
            <v xml:space="preserve">HL </v>
          </cell>
          <cell r="C4043">
            <v>1.7</v>
          </cell>
          <cell r="D4043">
            <v>10</v>
          </cell>
          <cell r="E4043" t="str">
            <v>Thinned</v>
          </cell>
          <cell r="F4043" t="str">
            <v xml:space="preserve">  5-10</v>
          </cell>
          <cell r="G4043">
            <v>7.39</v>
          </cell>
          <cell r="H4043">
            <v>1.45</v>
          </cell>
          <cell r="I4043">
            <v>8.84</v>
          </cell>
          <cell r="J4043">
            <v>44.21</v>
          </cell>
          <cell r="K4043">
            <v>62.2</v>
          </cell>
          <cell r="L4043">
            <v>0</v>
          </cell>
          <cell r="M4043">
            <v>62.2</v>
          </cell>
          <cell r="N4043">
            <v>0</v>
          </cell>
        </row>
        <row r="4044">
          <cell r="A4044" t="str">
            <v>HL1.710Thinned010</v>
          </cell>
          <cell r="B4044" t="str">
            <v xml:space="preserve">HL </v>
          </cell>
          <cell r="C4044">
            <v>1.7</v>
          </cell>
          <cell r="D4044">
            <v>10</v>
          </cell>
          <cell r="E4044" t="str">
            <v>Thinned</v>
          </cell>
          <cell r="F4044" t="str">
            <v xml:space="preserve"> 10-15</v>
          </cell>
          <cell r="G4044">
            <v>19.28</v>
          </cell>
          <cell r="H4044">
            <v>2.4300000000000002</v>
          </cell>
          <cell r="I4044">
            <v>21.71</v>
          </cell>
          <cell r="J4044">
            <v>108.56</v>
          </cell>
          <cell r="K4044">
            <v>170.76</v>
          </cell>
          <cell r="L4044">
            <v>0</v>
          </cell>
          <cell r="M4044">
            <v>170.76</v>
          </cell>
          <cell r="N4044">
            <v>0</v>
          </cell>
        </row>
        <row r="4045">
          <cell r="A4045" t="str">
            <v>HL1.710Thinned015</v>
          </cell>
          <cell r="B4045" t="str">
            <v xml:space="preserve">HL </v>
          </cell>
          <cell r="C4045">
            <v>1.7</v>
          </cell>
          <cell r="D4045">
            <v>10</v>
          </cell>
          <cell r="E4045" t="str">
            <v>Thinned</v>
          </cell>
          <cell r="F4045" t="str">
            <v xml:space="preserve"> 15-20</v>
          </cell>
          <cell r="G4045">
            <v>1.44</v>
          </cell>
          <cell r="H4045">
            <v>2.88</v>
          </cell>
          <cell r="I4045">
            <v>4.32</v>
          </cell>
          <cell r="J4045">
            <v>21.62</v>
          </cell>
          <cell r="K4045">
            <v>192.38</v>
          </cell>
          <cell r="L4045">
            <v>-0.18</v>
          </cell>
          <cell r="M4045">
            <v>192.2</v>
          </cell>
          <cell r="N4045">
            <v>10.44</v>
          </cell>
        </row>
        <row r="4046">
          <cell r="A4046" t="str">
            <v>HL1.710Thinned020</v>
          </cell>
          <cell r="B4046" t="str">
            <v xml:space="preserve">HL </v>
          </cell>
          <cell r="C4046">
            <v>1.7</v>
          </cell>
          <cell r="D4046">
            <v>10</v>
          </cell>
          <cell r="E4046" t="str">
            <v>Thinned</v>
          </cell>
          <cell r="F4046" t="str">
            <v xml:space="preserve"> 20-25</v>
          </cell>
          <cell r="G4046">
            <v>4.21</v>
          </cell>
          <cell r="H4046">
            <v>-0.7</v>
          </cell>
          <cell r="I4046">
            <v>3.51</v>
          </cell>
          <cell r="J4046">
            <v>17.559999999999999</v>
          </cell>
          <cell r="K4046">
            <v>209.94</v>
          </cell>
          <cell r="L4046">
            <v>-0.32</v>
          </cell>
          <cell r="M4046">
            <v>209.62</v>
          </cell>
          <cell r="N4046">
            <v>7.89</v>
          </cell>
        </row>
        <row r="4047">
          <cell r="A4047" t="str">
            <v>HL1.710Thinned025</v>
          </cell>
          <cell r="B4047" t="str">
            <v xml:space="preserve">HL </v>
          </cell>
          <cell r="C4047">
            <v>1.7</v>
          </cell>
          <cell r="D4047">
            <v>10</v>
          </cell>
          <cell r="E4047" t="str">
            <v>Thinned</v>
          </cell>
          <cell r="F4047" t="str">
            <v xml:space="preserve"> 25-30</v>
          </cell>
          <cell r="G4047">
            <v>4.71</v>
          </cell>
          <cell r="H4047">
            <v>0.8</v>
          </cell>
          <cell r="I4047">
            <v>5.52</v>
          </cell>
          <cell r="J4047">
            <v>27.58</v>
          </cell>
          <cell r="K4047">
            <v>237.52</v>
          </cell>
          <cell r="L4047">
            <v>-0.99</v>
          </cell>
          <cell r="M4047">
            <v>236.53</v>
          </cell>
          <cell r="N4047">
            <v>4.43</v>
          </cell>
        </row>
        <row r="4048">
          <cell r="A4048" t="str">
            <v>HL1.710Thinned030</v>
          </cell>
          <cell r="B4048" t="str">
            <v xml:space="preserve">HL </v>
          </cell>
          <cell r="C4048">
            <v>1.7</v>
          </cell>
          <cell r="D4048">
            <v>10</v>
          </cell>
          <cell r="E4048" t="str">
            <v>Thinned</v>
          </cell>
          <cell r="F4048" t="str">
            <v xml:space="preserve"> 30-35</v>
          </cell>
          <cell r="G4048">
            <v>4.8</v>
          </cell>
          <cell r="H4048">
            <v>0.54</v>
          </cell>
          <cell r="I4048">
            <v>5.34</v>
          </cell>
          <cell r="J4048">
            <v>26.7</v>
          </cell>
          <cell r="K4048">
            <v>264.22000000000003</v>
          </cell>
          <cell r="L4048">
            <v>-1.67</v>
          </cell>
          <cell r="M4048">
            <v>262.55</v>
          </cell>
          <cell r="N4048">
            <v>4.41</v>
          </cell>
        </row>
        <row r="4049">
          <cell r="A4049" t="str">
            <v>HL1.710Thinned035</v>
          </cell>
          <cell r="B4049" t="str">
            <v xml:space="preserve">HL </v>
          </cell>
          <cell r="C4049">
            <v>1.7</v>
          </cell>
          <cell r="D4049">
            <v>10</v>
          </cell>
          <cell r="E4049" t="str">
            <v>Thinned</v>
          </cell>
          <cell r="F4049" t="str">
            <v xml:space="preserve"> 35-40</v>
          </cell>
          <cell r="G4049">
            <v>3.09</v>
          </cell>
          <cell r="H4049">
            <v>0.19</v>
          </cell>
          <cell r="I4049">
            <v>3.28</v>
          </cell>
          <cell r="J4049">
            <v>16.420000000000002</v>
          </cell>
          <cell r="K4049">
            <v>280.64</v>
          </cell>
          <cell r="L4049">
            <v>-2.34</v>
          </cell>
          <cell r="M4049">
            <v>278.3</v>
          </cell>
          <cell r="N4049">
            <v>4.3899999999999997</v>
          </cell>
        </row>
        <row r="4050">
          <cell r="A4050" t="str">
            <v>HL1.710Thinned040</v>
          </cell>
          <cell r="B4050" t="str">
            <v xml:space="preserve">HL </v>
          </cell>
          <cell r="C4050">
            <v>1.7</v>
          </cell>
          <cell r="D4050">
            <v>10</v>
          </cell>
          <cell r="E4050" t="str">
            <v>Thinned</v>
          </cell>
          <cell r="F4050" t="str">
            <v xml:space="preserve"> 40-45</v>
          </cell>
          <cell r="G4050">
            <v>4.0199999999999996</v>
          </cell>
          <cell r="H4050">
            <v>-0.9</v>
          </cell>
          <cell r="I4050">
            <v>3.12</v>
          </cell>
          <cell r="J4050">
            <v>15.58</v>
          </cell>
          <cell r="K4050">
            <v>296.22000000000003</v>
          </cell>
          <cell r="L4050">
            <v>-2.99</v>
          </cell>
          <cell r="M4050">
            <v>293.23</v>
          </cell>
          <cell r="N4050">
            <v>4.2699999999999996</v>
          </cell>
        </row>
        <row r="4051">
          <cell r="A4051" t="str">
            <v>HL1.710Thinned045</v>
          </cell>
          <cell r="B4051" t="str">
            <v xml:space="preserve">HL </v>
          </cell>
          <cell r="C4051">
            <v>1.7</v>
          </cell>
          <cell r="D4051">
            <v>10</v>
          </cell>
          <cell r="E4051" t="str">
            <v>Thinned</v>
          </cell>
          <cell r="F4051" t="str">
            <v xml:space="preserve"> 45-50</v>
          </cell>
          <cell r="G4051">
            <v>2.5099999999999998</v>
          </cell>
          <cell r="H4051">
            <v>-0.92</v>
          </cell>
          <cell r="I4051">
            <v>1.59</v>
          </cell>
          <cell r="J4051">
            <v>7.95</v>
          </cell>
          <cell r="K4051">
            <v>304.17</v>
          </cell>
          <cell r="L4051">
            <v>-3.56</v>
          </cell>
          <cell r="M4051">
            <v>300.61</v>
          </cell>
          <cell r="N4051">
            <v>3.72</v>
          </cell>
        </row>
        <row r="4052">
          <cell r="A4052" t="str">
            <v>HL1.710Thinned050</v>
          </cell>
          <cell r="B4052" t="str">
            <v xml:space="preserve">HL </v>
          </cell>
          <cell r="C4052">
            <v>1.7</v>
          </cell>
          <cell r="D4052">
            <v>10</v>
          </cell>
          <cell r="E4052" t="str">
            <v>Thinned</v>
          </cell>
          <cell r="F4052" t="str">
            <v xml:space="preserve"> 50-55</v>
          </cell>
          <cell r="G4052">
            <v>3.46</v>
          </cell>
          <cell r="H4052">
            <v>-0.77</v>
          </cell>
          <cell r="I4052">
            <v>2.69</v>
          </cell>
          <cell r="J4052">
            <v>13.45</v>
          </cell>
          <cell r="K4052">
            <v>317.62</v>
          </cell>
          <cell r="L4052">
            <v>-4.07</v>
          </cell>
          <cell r="M4052">
            <v>313.55</v>
          </cell>
          <cell r="N4052">
            <v>3.36</v>
          </cell>
        </row>
        <row r="4053">
          <cell r="A4053" t="str">
            <v>HL1.710Thinned055</v>
          </cell>
          <cell r="B4053" t="str">
            <v xml:space="preserve">HL </v>
          </cell>
          <cell r="C4053">
            <v>1.7</v>
          </cell>
          <cell r="D4053">
            <v>10</v>
          </cell>
          <cell r="E4053" t="str">
            <v>Thinned</v>
          </cell>
          <cell r="F4053" t="str">
            <v xml:space="preserve"> 55-60</v>
          </cell>
          <cell r="G4053">
            <v>3.21</v>
          </cell>
          <cell r="H4053">
            <v>-0.41</v>
          </cell>
          <cell r="I4053">
            <v>2.79</v>
          </cell>
          <cell r="J4053">
            <v>13.96</v>
          </cell>
          <cell r="K4053">
            <v>331.59</v>
          </cell>
          <cell r="L4053">
            <v>-4.55</v>
          </cell>
          <cell r="M4053">
            <v>327.03999999999996</v>
          </cell>
          <cell r="N4053">
            <v>3.1</v>
          </cell>
        </row>
        <row r="4054">
          <cell r="A4054" t="str">
            <v>HL1.710Thinned060</v>
          </cell>
          <cell r="B4054" t="str">
            <v xml:space="preserve">HL </v>
          </cell>
          <cell r="C4054">
            <v>1.7</v>
          </cell>
          <cell r="D4054">
            <v>10</v>
          </cell>
          <cell r="E4054" t="str">
            <v>Thinned</v>
          </cell>
          <cell r="F4054" t="str">
            <v xml:space="preserve"> 60-65</v>
          </cell>
          <cell r="G4054">
            <v>2.11</v>
          </cell>
          <cell r="H4054">
            <v>-0.25</v>
          </cell>
          <cell r="I4054">
            <v>1.86</v>
          </cell>
          <cell r="J4054">
            <v>9.3000000000000007</v>
          </cell>
          <cell r="K4054">
            <v>340.89</v>
          </cell>
          <cell r="L4054">
            <v>-5</v>
          </cell>
          <cell r="M4054">
            <v>335.89</v>
          </cell>
          <cell r="N4054">
            <v>2.93</v>
          </cell>
        </row>
        <row r="4055">
          <cell r="A4055" t="str">
            <v>HL1.710Thinned065</v>
          </cell>
          <cell r="B4055" t="str">
            <v xml:space="preserve">HL </v>
          </cell>
          <cell r="C4055">
            <v>1.7</v>
          </cell>
          <cell r="D4055">
            <v>10</v>
          </cell>
          <cell r="E4055" t="str">
            <v>Thinned</v>
          </cell>
          <cell r="F4055" t="str">
            <v xml:space="preserve"> 65-70</v>
          </cell>
          <cell r="G4055">
            <v>2.54</v>
          </cell>
          <cell r="H4055">
            <v>-0.17</v>
          </cell>
          <cell r="I4055">
            <v>2.37</v>
          </cell>
          <cell r="J4055">
            <v>11.83</v>
          </cell>
          <cell r="K4055">
            <v>352.72</v>
          </cell>
          <cell r="L4055">
            <v>-5.43</v>
          </cell>
          <cell r="M4055">
            <v>347.29</v>
          </cell>
          <cell r="N4055">
            <v>2.85</v>
          </cell>
        </row>
        <row r="4056">
          <cell r="A4056" t="str">
            <v>HL1.710Thinned070</v>
          </cell>
          <cell r="B4056" t="str">
            <v xml:space="preserve">HL </v>
          </cell>
          <cell r="C4056">
            <v>1.7</v>
          </cell>
          <cell r="D4056">
            <v>10</v>
          </cell>
          <cell r="E4056" t="str">
            <v>Thinned</v>
          </cell>
          <cell r="F4056" t="str">
            <v xml:space="preserve"> 70-75</v>
          </cell>
          <cell r="G4056">
            <v>2.17</v>
          </cell>
          <cell r="H4056">
            <v>-0.09</v>
          </cell>
          <cell r="I4056">
            <v>2.08</v>
          </cell>
          <cell r="J4056">
            <v>10.42</v>
          </cell>
          <cell r="K4056">
            <v>363.14</v>
          </cell>
          <cell r="L4056">
            <v>-5.86</v>
          </cell>
          <cell r="M4056">
            <v>357.28</v>
          </cell>
          <cell r="N4056">
            <v>2.81</v>
          </cell>
        </row>
        <row r="4057">
          <cell r="A4057" t="str">
            <v>HL1.710Thinned075</v>
          </cell>
          <cell r="B4057" t="str">
            <v xml:space="preserve">HL </v>
          </cell>
          <cell r="C4057">
            <v>1.7</v>
          </cell>
          <cell r="D4057">
            <v>10</v>
          </cell>
          <cell r="E4057" t="str">
            <v>Thinned</v>
          </cell>
          <cell r="F4057" t="str">
            <v xml:space="preserve"> 75-80</v>
          </cell>
          <cell r="G4057">
            <v>1.79</v>
          </cell>
          <cell r="H4057">
            <v>-0.04</v>
          </cell>
          <cell r="I4057">
            <v>1.74</v>
          </cell>
          <cell r="J4057">
            <v>8.7100000000000009</v>
          </cell>
          <cell r="K4057">
            <v>371.85</v>
          </cell>
          <cell r="L4057">
            <v>-6.29</v>
          </cell>
          <cell r="M4057">
            <v>365.56</v>
          </cell>
          <cell r="N4057">
            <v>2.79</v>
          </cell>
        </row>
        <row r="4058">
          <cell r="A4058" t="str">
            <v>HL1.710Thinned080</v>
          </cell>
          <cell r="B4058" t="str">
            <v xml:space="preserve">HL </v>
          </cell>
          <cell r="C4058">
            <v>1.7</v>
          </cell>
          <cell r="D4058">
            <v>10</v>
          </cell>
          <cell r="E4058" t="str">
            <v>Thinned</v>
          </cell>
          <cell r="F4058" t="str">
            <v xml:space="preserve"> 80-85</v>
          </cell>
          <cell r="G4058">
            <v>1.01</v>
          </cell>
          <cell r="H4058">
            <v>-0.02</v>
          </cell>
          <cell r="I4058">
            <v>0.99</v>
          </cell>
          <cell r="J4058">
            <v>4.95</v>
          </cell>
          <cell r="K4058">
            <v>376.8</v>
          </cell>
          <cell r="L4058">
            <v>-6.71</v>
          </cell>
          <cell r="M4058">
            <v>370.09000000000003</v>
          </cell>
          <cell r="N4058">
            <v>2.77</v>
          </cell>
        </row>
        <row r="4059">
          <cell r="A4059" t="str">
            <v>HL1.710Thinned085</v>
          </cell>
          <cell r="B4059" t="str">
            <v xml:space="preserve">HL </v>
          </cell>
          <cell r="C4059">
            <v>1.7</v>
          </cell>
          <cell r="D4059">
            <v>10</v>
          </cell>
          <cell r="E4059" t="str">
            <v>Thinned</v>
          </cell>
          <cell r="F4059" t="str">
            <v xml:space="preserve"> 85-90</v>
          </cell>
          <cell r="G4059">
            <v>0.62</v>
          </cell>
          <cell r="H4059">
            <v>-7.0000000000000007E-2</v>
          </cell>
          <cell r="I4059">
            <v>0.55000000000000004</v>
          </cell>
          <cell r="J4059">
            <v>2.75</v>
          </cell>
          <cell r="K4059">
            <v>379.55</v>
          </cell>
          <cell r="L4059">
            <v>-7.14</v>
          </cell>
          <cell r="M4059">
            <v>372.41</v>
          </cell>
          <cell r="N4059">
            <v>2.78</v>
          </cell>
        </row>
        <row r="4060">
          <cell r="A4060" t="str">
            <v>HL1.710Thinned090</v>
          </cell>
          <cell r="B4060" t="str">
            <v xml:space="preserve">HL </v>
          </cell>
          <cell r="C4060">
            <v>1.7</v>
          </cell>
          <cell r="D4060">
            <v>10</v>
          </cell>
          <cell r="E4060" t="str">
            <v>Thinned</v>
          </cell>
          <cell r="F4060" t="str">
            <v xml:space="preserve"> 90-95</v>
          </cell>
          <cell r="G4060">
            <v>0.44</v>
          </cell>
          <cell r="H4060">
            <v>-0.09</v>
          </cell>
          <cell r="I4060">
            <v>0.35</v>
          </cell>
          <cell r="J4060">
            <v>1.74</v>
          </cell>
          <cell r="K4060">
            <v>381.29</v>
          </cell>
          <cell r="L4060">
            <v>-7.56</v>
          </cell>
          <cell r="M4060">
            <v>373.73</v>
          </cell>
          <cell r="N4060">
            <v>2.77</v>
          </cell>
        </row>
        <row r="4061">
          <cell r="A4061" t="str">
            <v>HL1.710Thinned095</v>
          </cell>
          <cell r="B4061" t="str">
            <v xml:space="preserve">HL </v>
          </cell>
          <cell r="C4061">
            <v>1.7</v>
          </cell>
          <cell r="D4061">
            <v>10</v>
          </cell>
          <cell r="E4061" t="str">
            <v>Thinned</v>
          </cell>
          <cell r="F4061" t="str">
            <v xml:space="preserve"> 95-100</v>
          </cell>
          <cell r="G4061">
            <v>0.25</v>
          </cell>
          <cell r="H4061">
            <v>-0.1</v>
          </cell>
          <cell r="I4061">
            <v>0.15</v>
          </cell>
          <cell r="J4061">
            <v>0.76</v>
          </cell>
          <cell r="K4061">
            <v>382.05</v>
          </cell>
          <cell r="L4061">
            <v>-7.98</v>
          </cell>
          <cell r="M4061">
            <v>374.07</v>
          </cell>
          <cell r="N4061">
            <v>2.76</v>
          </cell>
        </row>
        <row r="4062">
          <cell r="A4062" t="str">
            <v>HL1.710Thinned100</v>
          </cell>
          <cell r="B4062" t="str">
            <v xml:space="preserve">HL </v>
          </cell>
          <cell r="C4062">
            <v>1.7</v>
          </cell>
          <cell r="D4062">
            <v>10</v>
          </cell>
          <cell r="E4062" t="str">
            <v>Thinned</v>
          </cell>
          <cell r="F4062" t="str">
            <v>100-105</v>
          </cell>
          <cell r="G4062">
            <v>-0.04</v>
          </cell>
          <cell r="H4062">
            <v>-0.08</v>
          </cell>
          <cell r="I4062">
            <v>-0.12</v>
          </cell>
          <cell r="J4062">
            <v>-0.6</v>
          </cell>
          <cell r="K4062">
            <v>381.45</v>
          </cell>
          <cell r="L4062">
            <v>-8.4</v>
          </cell>
          <cell r="M4062">
            <v>373.05</v>
          </cell>
          <cell r="N4062">
            <v>2.74</v>
          </cell>
        </row>
        <row r="4063">
          <cell r="A4063" t="str">
            <v>HL1.710Thinned105</v>
          </cell>
          <cell r="B4063" t="str">
            <v xml:space="preserve">HL </v>
          </cell>
          <cell r="C4063">
            <v>1.7</v>
          </cell>
          <cell r="D4063">
            <v>10</v>
          </cell>
          <cell r="E4063" t="str">
            <v>Thinned</v>
          </cell>
          <cell r="F4063" t="str">
            <v>105-110</v>
          </cell>
          <cell r="G4063">
            <v>-0.3</v>
          </cell>
          <cell r="H4063">
            <v>-0.08</v>
          </cell>
          <cell r="I4063">
            <v>-0.38</v>
          </cell>
          <cell r="J4063">
            <v>-1.89</v>
          </cell>
          <cell r="K4063">
            <v>379.57</v>
          </cell>
          <cell r="L4063">
            <v>-8.82</v>
          </cell>
          <cell r="M4063">
            <v>370.75</v>
          </cell>
          <cell r="N4063">
            <v>2.73</v>
          </cell>
        </row>
        <row r="4064">
          <cell r="A4064" t="str">
            <v>HL1.710Thinned110</v>
          </cell>
          <cell r="B4064" t="str">
            <v xml:space="preserve">HL </v>
          </cell>
          <cell r="C4064">
            <v>1.7</v>
          </cell>
          <cell r="D4064">
            <v>10</v>
          </cell>
          <cell r="E4064" t="str">
            <v>Thinned</v>
          </cell>
          <cell r="F4064" t="str">
            <v>110-115</v>
          </cell>
          <cell r="G4064">
            <v>-0.56000000000000005</v>
          </cell>
          <cell r="H4064">
            <v>-7.0000000000000007E-2</v>
          </cell>
          <cell r="I4064">
            <v>-0.63</v>
          </cell>
          <cell r="J4064">
            <v>-3.15</v>
          </cell>
          <cell r="K4064">
            <v>376.42</v>
          </cell>
          <cell r="L4064">
            <v>-9.23</v>
          </cell>
          <cell r="M4064">
            <v>367.19</v>
          </cell>
          <cell r="N4064">
            <v>2.71</v>
          </cell>
        </row>
        <row r="4065">
          <cell r="A4065" t="str">
            <v>HL1.710Thinned115</v>
          </cell>
          <cell r="B4065" t="str">
            <v xml:space="preserve">HL </v>
          </cell>
          <cell r="C4065">
            <v>1.7</v>
          </cell>
          <cell r="D4065">
            <v>10</v>
          </cell>
          <cell r="E4065" t="str">
            <v>Thinned</v>
          </cell>
          <cell r="F4065" t="str">
            <v>115-120</v>
          </cell>
          <cell r="G4065">
            <v>-0.77</v>
          </cell>
          <cell r="H4065">
            <v>-0.08</v>
          </cell>
          <cell r="I4065">
            <v>-0.84</v>
          </cell>
          <cell r="J4065">
            <v>-4.22</v>
          </cell>
          <cell r="K4065">
            <v>372.2</v>
          </cell>
          <cell r="L4065">
            <v>-9.64</v>
          </cell>
          <cell r="M4065">
            <v>362.56</v>
          </cell>
          <cell r="N4065">
            <v>2.69</v>
          </cell>
        </row>
        <row r="4066">
          <cell r="A4066" t="str">
            <v>HL1.710Thinned120</v>
          </cell>
          <cell r="B4066" t="str">
            <v xml:space="preserve">HL </v>
          </cell>
          <cell r="C4066">
            <v>1.7</v>
          </cell>
          <cell r="D4066">
            <v>10</v>
          </cell>
          <cell r="E4066" t="str">
            <v>Thinned</v>
          </cell>
          <cell r="F4066" t="str">
            <v>120-125</v>
          </cell>
          <cell r="G4066">
            <v>-1.1000000000000001</v>
          </cell>
          <cell r="H4066">
            <v>-0.09</v>
          </cell>
          <cell r="I4066">
            <v>-1.19</v>
          </cell>
          <cell r="J4066">
            <v>-5.94</v>
          </cell>
          <cell r="K4066">
            <v>366.26</v>
          </cell>
          <cell r="L4066">
            <v>-10.050000000000001</v>
          </cell>
          <cell r="M4066">
            <v>356.21</v>
          </cell>
          <cell r="N4066">
            <v>2.68</v>
          </cell>
        </row>
        <row r="4067">
          <cell r="A4067" t="str">
            <v>HL1.710Thinned125</v>
          </cell>
          <cell r="B4067" t="str">
            <v xml:space="preserve">HL </v>
          </cell>
          <cell r="C4067">
            <v>1.7</v>
          </cell>
          <cell r="D4067">
            <v>10</v>
          </cell>
          <cell r="E4067" t="str">
            <v>Thinned</v>
          </cell>
          <cell r="F4067" t="str">
            <v>125-130</v>
          </cell>
          <cell r="G4067">
            <v>-1.34</v>
          </cell>
          <cell r="H4067">
            <v>-0.11</v>
          </cell>
          <cell r="I4067">
            <v>-1.45</v>
          </cell>
          <cell r="J4067">
            <v>-7.25</v>
          </cell>
          <cell r="K4067">
            <v>359.01</v>
          </cell>
          <cell r="L4067">
            <v>-10.46</v>
          </cell>
          <cell r="M4067">
            <v>348.55</v>
          </cell>
          <cell r="N4067">
            <v>2.67</v>
          </cell>
        </row>
        <row r="4068">
          <cell r="A4068" t="str">
            <v>HL1.710Thinned130</v>
          </cell>
          <cell r="B4068" t="str">
            <v xml:space="preserve">HL </v>
          </cell>
          <cell r="C4068">
            <v>1.7</v>
          </cell>
          <cell r="D4068">
            <v>10</v>
          </cell>
          <cell r="E4068" t="str">
            <v>Thinned</v>
          </cell>
          <cell r="F4068" t="str">
            <v>130-135</v>
          </cell>
          <cell r="G4068">
            <v>-1.5</v>
          </cell>
          <cell r="H4068">
            <v>-0.12</v>
          </cell>
          <cell r="I4068">
            <v>-1.62</v>
          </cell>
          <cell r="J4068">
            <v>-8.11</v>
          </cell>
          <cell r="K4068">
            <v>350.9</v>
          </cell>
          <cell r="L4068">
            <v>-10.87</v>
          </cell>
          <cell r="M4068">
            <v>340.03</v>
          </cell>
          <cell r="N4068">
            <v>2.66</v>
          </cell>
        </row>
        <row r="4069">
          <cell r="A4069" t="str">
            <v>HL1.710Thinned135</v>
          </cell>
          <cell r="B4069" t="str">
            <v xml:space="preserve">HL </v>
          </cell>
          <cell r="C4069">
            <v>1.7</v>
          </cell>
          <cell r="D4069">
            <v>10</v>
          </cell>
          <cell r="E4069" t="str">
            <v>Thinned</v>
          </cell>
          <cell r="F4069" t="str">
            <v>135-140</v>
          </cell>
          <cell r="G4069">
            <v>-1.66</v>
          </cell>
          <cell r="H4069">
            <v>-0.13</v>
          </cell>
          <cell r="I4069">
            <v>-1.79</v>
          </cell>
          <cell r="J4069">
            <v>-8.94</v>
          </cell>
          <cell r="K4069">
            <v>341.96</v>
          </cell>
          <cell r="L4069">
            <v>-11.28</v>
          </cell>
          <cell r="M4069">
            <v>330.68</v>
          </cell>
          <cell r="N4069">
            <v>2.65</v>
          </cell>
        </row>
        <row r="4070">
          <cell r="A4070" t="str">
            <v>HL1.710Thinned140</v>
          </cell>
          <cell r="B4070" t="str">
            <v xml:space="preserve">HL </v>
          </cell>
          <cell r="C4070">
            <v>1.7</v>
          </cell>
          <cell r="D4070">
            <v>10</v>
          </cell>
          <cell r="E4070" t="str">
            <v>Thinned</v>
          </cell>
          <cell r="F4070" t="str">
            <v>140-145</v>
          </cell>
          <cell r="G4070">
            <v>-1.82</v>
          </cell>
          <cell r="H4070">
            <v>-0.14000000000000001</v>
          </cell>
          <cell r="I4070">
            <v>-1.96</v>
          </cell>
          <cell r="J4070">
            <v>-9.7899999999999991</v>
          </cell>
          <cell r="K4070">
            <v>332.17</v>
          </cell>
          <cell r="L4070">
            <v>-11.68</v>
          </cell>
          <cell r="M4070">
            <v>320.49</v>
          </cell>
          <cell r="N4070">
            <v>2.65</v>
          </cell>
        </row>
        <row r="4071">
          <cell r="A4071" t="str">
            <v>HL1.710Thinned145</v>
          </cell>
          <cell r="B4071" t="str">
            <v xml:space="preserve">HL </v>
          </cell>
          <cell r="C4071">
            <v>1.7</v>
          </cell>
          <cell r="D4071">
            <v>10</v>
          </cell>
          <cell r="E4071" t="str">
            <v>Thinned</v>
          </cell>
          <cell r="F4071" t="str">
            <v>145-150</v>
          </cell>
          <cell r="G4071">
            <v>-1.86</v>
          </cell>
          <cell r="H4071">
            <v>-0.14000000000000001</v>
          </cell>
          <cell r="I4071">
            <v>-1.99</v>
          </cell>
          <cell r="J4071">
            <v>-9.9700000000000006</v>
          </cell>
          <cell r="K4071">
            <v>322.2</v>
          </cell>
          <cell r="L4071">
            <v>-12.08</v>
          </cell>
          <cell r="M4071">
            <v>310.12</v>
          </cell>
          <cell r="N4071">
            <v>2.64</v>
          </cell>
        </row>
        <row r="4072">
          <cell r="A4072" t="str">
            <v>HL1.710Thinned150</v>
          </cell>
          <cell r="B4072" t="str">
            <v xml:space="preserve">HL </v>
          </cell>
          <cell r="C4072">
            <v>1.7</v>
          </cell>
          <cell r="D4072">
            <v>10</v>
          </cell>
          <cell r="E4072" t="str">
            <v>Thinned</v>
          </cell>
          <cell r="F4072" t="str">
            <v>150-155</v>
          </cell>
          <cell r="G4072">
            <v>-1.98</v>
          </cell>
          <cell r="H4072">
            <v>-0.13</v>
          </cell>
          <cell r="I4072">
            <v>-2.11</v>
          </cell>
          <cell r="J4072">
            <v>-10.55</v>
          </cell>
          <cell r="K4072">
            <v>311.64999999999998</v>
          </cell>
          <cell r="L4072">
            <v>-12.48</v>
          </cell>
          <cell r="M4072">
            <v>299.16999999999996</v>
          </cell>
          <cell r="N4072">
            <v>2.62</v>
          </cell>
        </row>
        <row r="4073">
          <cell r="A4073" t="str">
            <v>HL1.710Thinned155</v>
          </cell>
          <cell r="B4073" t="str">
            <v xml:space="preserve">HL </v>
          </cell>
          <cell r="C4073">
            <v>1.7</v>
          </cell>
          <cell r="D4073">
            <v>10</v>
          </cell>
          <cell r="E4073" t="str">
            <v>Thinned</v>
          </cell>
          <cell r="F4073" t="str">
            <v>155-160</v>
          </cell>
          <cell r="G4073">
            <v>-2.1</v>
          </cell>
          <cell r="H4073">
            <v>-0.13</v>
          </cell>
          <cell r="I4073">
            <v>-2.23</v>
          </cell>
          <cell r="J4073">
            <v>-11.14</v>
          </cell>
          <cell r="K4073">
            <v>300.51</v>
          </cell>
          <cell r="L4073">
            <v>-12.88</v>
          </cell>
          <cell r="M4073">
            <v>287.63</v>
          </cell>
          <cell r="N4073">
            <v>2.61</v>
          </cell>
        </row>
        <row r="4074">
          <cell r="A4074" t="str">
            <v>HL1.710Thinned160</v>
          </cell>
          <cell r="B4074" t="str">
            <v xml:space="preserve">HL </v>
          </cell>
          <cell r="C4074">
            <v>1.7</v>
          </cell>
          <cell r="D4074">
            <v>10</v>
          </cell>
          <cell r="E4074" t="str">
            <v>Thinned</v>
          </cell>
          <cell r="F4074" t="str">
            <v>160-165</v>
          </cell>
          <cell r="G4074">
            <v>-2.21</v>
          </cell>
          <cell r="H4074">
            <v>-0.12</v>
          </cell>
          <cell r="I4074">
            <v>-2.33</v>
          </cell>
          <cell r="J4074">
            <v>-11.66</v>
          </cell>
          <cell r="K4074">
            <v>288.85000000000002</v>
          </cell>
          <cell r="L4074">
            <v>-13.28</v>
          </cell>
          <cell r="M4074">
            <v>275.57000000000005</v>
          </cell>
          <cell r="N4074">
            <v>2.6</v>
          </cell>
        </row>
        <row r="4075">
          <cell r="A4075" t="str">
            <v>HL1.710Thinned165</v>
          </cell>
          <cell r="B4075" t="str">
            <v xml:space="preserve">HL </v>
          </cell>
          <cell r="C4075">
            <v>1.7</v>
          </cell>
          <cell r="D4075">
            <v>10</v>
          </cell>
          <cell r="E4075" t="str">
            <v>Thinned</v>
          </cell>
          <cell r="F4075" t="str">
            <v>165-170</v>
          </cell>
          <cell r="G4075">
            <v>-2.2799999999999998</v>
          </cell>
          <cell r="H4075">
            <v>-0.12</v>
          </cell>
          <cell r="I4075">
            <v>-2.41</v>
          </cell>
          <cell r="J4075">
            <v>-12.04</v>
          </cell>
          <cell r="K4075">
            <v>276.81</v>
          </cell>
          <cell r="L4075">
            <v>-13.67</v>
          </cell>
          <cell r="M4075">
            <v>263.14</v>
          </cell>
          <cell r="N4075">
            <v>2.59</v>
          </cell>
        </row>
        <row r="4076">
          <cell r="A4076" t="str">
            <v>HL1.710Thinned170</v>
          </cell>
          <cell r="B4076" t="str">
            <v xml:space="preserve">HL </v>
          </cell>
          <cell r="C4076">
            <v>1.7</v>
          </cell>
          <cell r="D4076">
            <v>10</v>
          </cell>
          <cell r="E4076" t="str">
            <v>Thinned</v>
          </cell>
          <cell r="F4076" t="str">
            <v>170-175</v>
          </cell>
          <cell r="G4076">
            <v>-2.38</v>
          </cell>
          <cell r="H4076">
            <v>-0.12</v>
          </cell>
          <cell r="I4076">
            <v>-2.5099999999999998</v>
          </cell>
          <cell r="J4076">
            <v>-12.53</v>
          </cell>
          <cell r="K4076">
            <v>264.27999999999997</v>
          </cell>
          <cell r="L4076">
            <v>-14.07</v>
          </cell>
          <cell r="M4076">
            <v>250.20999999999998</v>
          </cell>
          <cell r="N4076">
            <v>2.57</v>
          </cell>
        </row>
        <row r="4077">
          <cell r="A4077" t="str">
            <v>HL1.710Thinned175</v>
          </cell>
          <cell r="B4077" t="str">
            <v xml:space="preserve">HL </v>
          </cell>
          <cell r="C4077">
            <v>1.7</v>
          </cell>
          <cell r="D4077">
            <v>10</v>
          </cell>
          <cell r="E4077" t="str">
            <v>Thinned</v>
          </cell>
          <cell r="F4077" t="str">
            <v>175-180</v>
          </cell>
          <cell r="G4077">
            <v>-2.46</v>
          </cell>
          <cell r="H4077">
            <v>-0.13</v>
          </cell>
          <cell r="I4077">
            <v>-2.59</v>
          </cell>
          <cell r="J4077">
            <v>-12.94</v>
          </cell>
          <cell r="K4077">
            <v>251.34</v>
          </cell>
          <cell r="L4077">
            <v>-14.46</v>
          </cell>
          <cell r="M4077">
            <v>236.88</v>
          </cell>
          <cell r="N4077">
            <v>2.56</v>
          </cell>
        </row>
        <row r="4078">
          <cell r="A4078" t="str">
            <v>HL1.710Thinned180</v>
          </cell>
          <cell r="B4078" t="str">
            <v xml:space="preserve">HL </v>
          </cell>
          <cell r="C4078">
            <v>1.7</v>
          </cell>
          <cell r="D4078">
            <v>10</v>
          </cell>
          <cell r="E4078" t="str">
            <v>Thinned</v>
          </cell>
          <cell r="F4078" t="str">
            <v>180-185</v>
          </cell>
          <cell r="G4078">
            <v>-2.5299999999999998</v>
          </cell>
          <cell r="H4078">
            <v>-0.13</v>
          </cell>
          <cell r="I4078">
            <v>-2.66</v>
          </cell>
          <cell r="J4078">
            <v>-13.3</v>
          </cell>
          <cell r="K4078">
            <v>238.03</v>
          </cell>
          <cell r="L4078">
            <v>-14.85</v>
          </cell>
          <cell r="M4078">
            <v>223.18</v>
          </cell>
          <cell r="N4078">
            <v>2.5499999999999998</v>
          </cell>
        </row>
        <row r="4079">
          <cell r="A4079" t="str">
            <v>HL1.710Thinned185</v>
          </cell>
          <cell r="B4079" t="str">
            <v xml:space="preserve">HL </v>
          </cell>
          <cell r="C4079">
            <v>1.7</v>
          </cell>
          <cell r="D4079">
            <v>10</v>
          </cell>
          <cell r="E4079" t="str">
            <v>Thinned</v>
          </cell>
          <cell r="F4079" t="str">
            <v>185-190</v>
          </cell>
          <cell r="G4079">
            <v>-2.6</v>
          </cell>
          <cell r="H4079">
            <v>-0.13</v>
          </cell>
          <cell r="I4079">
            <v>-2.73</v>
          </cell>
          <cell r="J4079">
            <v>-13.64</v>
          </cell>
          <cell r="K4079">
            <v>224.4</v>
          </cell>
          <cell r="L4079">
            <v>-15.24</v>
          </cell>
          <cell r="M4079">
            <v>209.16</v>
          </cell>
          <cell r="N4079">
            <v>2.5299999999999998</v>
          </cell>
        </row>
        <row r="4080">
          <cell r="A4080" t="str">
            <v>HL1.710Thinned190</v>
          </cell>
          <cell r="B4080" t="str">
            <v xml:space="preserve">HL </v>
          </cell>
          <cell r="C4080">
            <v>1.7</v>
          </cell>
          <cell r="D4080">
            <v>10</v>
          </cell>
          <cell r="E4080" t="str">
            <v>Thinned</v>
          </cell>
          <cell r="F4080" t="str">
            <v>190-195</v>
          </cell>
          <cell r="G4080">
            <v>-2.66</v>
          </cell>
          <cell r="H4080">
            <v>-0.13</v>
          </cell>
          <cell r="I4080">
            <v>-2.79</v>
          </cell>
          <cell r="J4080">
            <v>-13.93</v>
          </cell>
          <cell r="K4080">
            <v>210.47</v>
          </cell>
          <cell r="L4080">
            <v>-15.62</v>
          </cell>
          <cell r="M4080">
            <v>194.85</v>
          </cell>
          <cell r="N4080">
            <v>2.52</v>
          </cell>
        </row>
        <row r="4081">
          <cell r="A4081" t="str">
            <v>HL1.710Thinned195</v>
          </cell>
          <cell r="B4081" t="str">
            <v xml:space="preserve">HL </v>
          </cell>
          <cell r="C4081">
            <v>1.7</v>
          </cell>
          <cell r="D4081">
            <v>10</v>
          </cell>
          <cell r="E4081" t="str">
            <v>Thinned</v>
          </cell>
          <cell r="F4081" t="str">
            <v>195-200</v>
          </cell>
          <cell r="G4081">
            <v>-2.71</v>
          </cell>
          <cell r="H4081">
            <v>-0.13</v>
          </cell>
          <cell r="I4081">
            <v>-2.84</v>
          </cell>
          <cell r="J4081">
            <v>-14.18</v>
          </cell>
          <cell r="K4081">
            <v>196.28</v>
          </cell>
          <cell r="L4081">
            <v>-16</v>
          </cell>
          <cell r="M4081">
            <v>180.28</v>
          </cell>
          <cell r="N4081">
            <v>2.5099999999999998</v>
          </cell>
        </row>
        <row r="4082">
          <cell r="A4082" t="str">
            <v>HL1.712NO_thin000</v>
          </cell>
          <cell r="B4082" t="str">
            <v xml:space="preserve">HL </v>
          </cell>
          <cell r="C4082">
            <v>1.7</v>
          </cell>
          <cell r="D4082">
            <v>12</v>
          </cell>
          <cell r="E4082" t="str">
            <v>NO_thin</v>
          </cell>
          <cell r="F4082" t="str">
            <v xml:space="preserve">  0-5</v>
          </cell>
          <cell r="G4082">
            <v>3.92</v>
          </cell>
          <cell r="H4082">
            <v>1.42</v>
          </cell>
          <cell r="I4082">
            <v>5.34</v>
          </cell>
          <cell r="J4082">
            <v>26.71</v>
          </cell>
          <cell r="K4082">
            <v>26.71</v>
          </cell>
          <cell r="L4082">
            <v>0</v>
          </cell>
          <cell r="M4082">
            <v>26.71</v>
          </cell>
          <cell r="N4082">
            <v>0</v>
          </cell>
        </row>
        <row r="4083">
          <cell r="A4083" t="str">
            <v>HL1.712NO_thin005</v>
          </cell>
          <cell r="B4083" t="str">
            <v xml:space="preserve">HL </v>
          </cell>
          <cell r="C4083">
            <v>1.7</v>
          </cell>
          <cell r="D4083">
            <v>12</v>
          </cell>
          <cell r="E4083" t="str">
            <v>NO_thin</v>
          </cell>
          <cell r="F4083" t="str">
            <v xml:space="preserve">  5-10</v>
          </cell>
          <cell r="G4083">
            <v>11.97</v>
          </cell>
          <cell r="H4083">
            <v>1.75</v>
          </cell>
          <cell r="I4083">
            <v>13.72</v>
          </cell>
          <cell r="J4083">
            <v>68.59</v>
          </cell>
          <cell r="K4083">
            <v>95.3</v>
          </cell>
          <cell r="L4083">
            <v>0</v>
          </cell>
          <cell r="M4083">
            <v>95.3</v>
          </cell>
          <cell r="N4083">
            <v>0</v>
          </cell>
        </row>
        <row r="4084">
          <cell r="A4084" t="str">
            <v>HL1.712NO_thin010</v>
          </cell>
          <cell r="B4084" t="str">
            <v xml:space="preserve">HL </v>
          </cell>
          <cell r="C4084">
            <v>1.7</v>
          </cell>
          <cell r="D4084">
            <v>12</v>
          </cell>
          <cell r="E4084" t="str">
            <v>NO_thin</v>
          </cell>
          <cell r="F4084" t="str">
            <v xml:space="preserve"> 10-15</v>
          </cell>
          <cell r="G4084">
            <v>22.53</v>
          </cell>
          <cell r="H4084">
            <v>3.19</v>
          </cell>
          <cell r="I4084">
            <v>25.72</v>
          </cell>
          <cell r="J4084">
            <v>128.59</v>
          </cell>
          <cell r="K4084">
            <v>223.9</v>
          </cell>
          <cell r="L4084">
            <v>0</v>
          </cell>
          <cell r="M4084">
            <v>223.9</v>
          </cell>
          <cell r="N4084">
            <v>0</v>
          </cell>
        </row>
        <row r="4085">
          <cell r="A4085" t="str">
            <v>HL1.712NO_thin015</v>
          </cell>
          <cell r="B4085" t="str">
            <v xml:space="preserve">HL </v>
          </cell>
          <cell r="C4085">
            <v>1.7</v>
          </cell>
          <cell r="D4085">
            <v>12</v>
          </cell>
          <cell r="E4085" t="str">
            <v>NO_thin</v>
          </cell>
          <cell r="F4085" t="str">
            <v xml:space="preserve"> 15-20</v>
          </cell>
          <cell r="G4085">
            <v>14.33</v>
          </cell>
          <cell r="H4085">
            <v>4.32</v>
          </cell>
          <cell r="I4085">
            <v>18.64</v>
          </cell>
          <cell r="J4085">
            <v>93.22</v>
          </cell>
          <cell r="K4085">
            <v>317.11</v>
          </cell>
          <cell r="L4085">
            <v>0</v>
          </cell>
          <cell r="M4085">
            <v>317.11</v>
          </cell>
          <cell r="N4085">
            <v>0</v>
          </cell>
        </row>
        <row r="4086">
          <cell r="A4086" t="str">
            <v>HL1.712NO_thin020</v>
          </cell>
          <cell r="B4086" t="str">
            <v xml:space="preserve">HL </v>
          </cell>
          <cell r="C4086">
            <v>1.7</v>
          </cell>
          <cell r="D4086">
            <v>12</v>
          </cell>
          <cell r="E4086" t="str">
            <v>NO_thin</v>
          </cell>
          <cell r="F4086" t="str">
            <v xml:space="preserve"> 20-25</v>
          </cell>
          <cell r="G4086">
            <v>10.88</v>
          </cell>
          <cell r="H4086">
            <v>4.76</v>
          </cell>
          <cell r="I4086">
            <v>15.63</v>
          </cell>
          <cell r="J4086">
            <v>78.17</v>
          </cell>
          <cell r="K4086">
            <v>395.29</v>
          </cell>
          <cell r="L4086">
            <v>0</v>
          </cell>
          <cell r="M4086">
            <v>395.29</v>
          </cell>
          <cell r="N4086">
            <v>0</v>
          </cell>
        </row>
        <row r="4087">
          <cell r="A4087" t="str">
            <v>HL1.712NO_thin025</v>
          </cell>
          <cell r="B4087" t="str">
            <v xml:space="preserve">HL </v>
          </cell>
          <cell r="C4087">
            <v>1.7</v>
          </cell>
          <cell r="D4087">
            <v>12</v>
          </cell>
          <cell r="E4087" t="str">
            <v>NO_thin</v>
          </cell>
          <cell r="F4087" t="str">
            <v xml:space="preserve"> 25-30</v>
          </cell>
          <cell r="G4087">
            <v>10.050000000000001</v>
          </cell>
          <cell r="H4087">
            <v>1.59</v>
          </cell>
          <cell r="I4087">
            <v>11.64</v>
          </cell>
          <cell r="J4087">
            <v>58.21</v>
          </cell>
          <cell r="K4087">
            <v>453.5</v>
          </cell>
          <cell r="L4087">
            <v>0</v>
          </cell>
          <cell r="M4087">
            <v>453.5</v>
          </cell>
          <cell r="N4087">
            <v>0</v>
          </cell>
        </row>
        <row r="4088">
          <cell r="A4088" t="str">
            <v>HL1.712NO_thin030</v>
          </cell>
          <cell r="B4088" t="str">
            <v xml:space="preserve">HL </v>
          </cell>
          <cell r="C4088">
            <v>1.7</v>
          </cell>
          <cell r="D4088">
            <v>12</v>
          </cell>
          <cell r="E4088" t="str">
            <v>NO_thin</v>
          </cell>
          <cell r="F4088" t="str">
            <v xml:space="preserve"> 30-35</v>
          </cell>
          <cell r="G4088">
            <v>9.61</v>
          </cell>
          <cell r="H4088">
            <v>0.3</v>
          </cell>
          <cell r="I4088">
            <v>9.91</v>
          </cell>
          <cell r="J4088">
            <v>49.56</v>
          </cell>
          <cell r="K4088">
            <v>503.06</v>
          </cell>
          <cell r="L4088">
            <v>0</v>
          </cell>
          <cell r="M4088">
            <v>503.06</v>
          </cell>
          <cell r="N4088">
            <v>0</v>
          </cell>
        </row>
        <row r="4089">
          <cell r="A4089" t="str">
            <v>HL1.712NO_thin035</v>
          </cell>
          <cell r="B4089" t="str">
            <v xml:space="preserve">HL </v>
          </cell>
          <cell r="C4089">
            <v>1.7</v>
          </cell>
          <cell r="D4089">
            <v>12</v>
          </cell>
          <cell r="E4089" t="str">
            <v>NO_thin</v>
          </cell>
          <cell r="F4089" t="str">
            <v xml:space="preserve"> 35-40</v>
          </cell>
          <cell r="G4089">
            <v>8.51</v>
          </cell>
          <cell r="H4089">
            <v>-0.4</v>
          </cell>
          <cell r="I4089">
            <v>8.11</v>
          </cell>
          <cell r="J4089">
            <v>40.549999999999997</v>
          </cell>
          <cell r="K4089">
            <v>543.61</v>
          </cell>
          <cell r="L4089">
            <v>0</v>
          </cell>
          <cell r="M4089">
            <v>543.61</v>
          </cell>
          <cell r="N4089">
            <v>0</v>
          </cell>
        </row>
        <row r="4090">
          <cell r="A4090" t="str">
            <v>HL1.712NO_thin040</v>
          </cell>
          <cell r="B4090" t="str">
            <v xml:space="preserve">HL </v>
          </cell>
          <cell r="C4090">
            <v>1.7</v>
          </cell>
          <cell r="D4090">
            <v>12</v>
          </cell>
          <cell r="E4090" t="str">
            <v>NO_thin</v>
          </cell>
          <cell r="F4090" t="str">
            <v xml:space="preserve"> 40-45</v>
          </cell>
          <cell r="G4090">
            <v>7.79</v>
          </cell>
          <cell r="H4090">
            <v>-0.63</v>
          </cell>
          <cell r="I4090">
            <v>7.16</v>
          </cell>
          <cell r="J4090">
            <v>35.82</v>
          </cell>
          <cell r="K4090">
            <v>579.42999999999995</v>
          </cell>
          <cell r="L4090">
            <v>0</v>
          </cell>
          <cell r="M4090">
            <v>579.42999999999995</v>
          </cell>
          <cell r="N4090">
            <v>0</v>
          </cell>
        </row>
        <row r="4091">
          <cell r="A4091" t="str">
            <v>HL1.712NO_thin045</v>
          </cell>
          <cell r="B4091" t="str">
            <v xml:space="preserve">HL </v>
          </cell>
          <cell r="C4091">
            <v>1.7</v>
          </cell>
          <cell r="D4091">
            <v>12</v>
          </cell>
          <cell r="E4091" t="str">
            <v>NO_thin</v>
          </cell>
          <cell r="F4091" t="str">
            <v xml:space="preserve"> 45-50</v>
          </cell>
          <cell r="G4091">
            <v>7.28</v>
          </cell>
          <cell r="H4091">
            <v>-0.54</v>
          </cell>
          <cell r="I4091">
            <v>6.74</v>
          </cell>
          <cell r="J4091">
            <v>33.71</v>
          </cell>
          <cell r="K4091">
            <v>613.13</v>
          </cell>
          <cell r="L4091">
            <v>0</v>
          </cell>
          <cell r="M4091">
            <v>613.13</v>
          </cell>
          <cell r="N4091">
            <v>0</v>
          </cell>
        </row>
        <row r="4092">
          <cell r="A4092" t="str">
            <v>HL1.712NO_thin050</v>
          </cell>
          <cell r="B4092" t="str">
            <v xml:space="preserve">HL </v>
          </cell>
          <cell r="C4092">
            <v>1.7</v>
          </cell>
          <cell r="D4092">
            <v>12</v>
          </cell>
          <cell r="E4092" t="str">
            <v>NO_thin</v>
          </cell>
          <cell r="F4092" t="str">
            <v xml:space="preserve"> 50-55</v>
          </cell>
          <cell r="G4092">
            <v>6.57</v>
          </cell>
          <cell r="H4092">
            <v>-0.28999999999999998</v>
          </cell>
          <cell r="I4092">
            <v>6.28</v>
          </cell>
          <cell r="J4092">
            <v>31.4</v>
          </cell>
          <cell r="K4092">
            <v>644.54</v>
          </cell>
          <cell r="L4092">
            <v>0</v>
          </cell>
          <cell r="M4092">
            <v>644.54</v>
          </cell>
          <cell r="N4092">
            <v>0</v>
          </cell>
        </row>
        <row r="4093">
          <cell r="A4093" t="str">
            <v>HL1.712NO_thin055</v>
          </cell>
          <cell r="B4093" t="str">
            <v xml:space="preserve">HL </v>
          </cell>
          <cell r="C4093">
            <v>1.7</v>
          </cell>
          <cell r="D4093">
            <v>12</v>
          </cell>
          <cell r="E4093" t="str">
            <v>NO_thin</v>
          </cell>
          <cell r="F4093" t="str">
            <v xml:space="preserve"> 55-60</v>
          </cell>
          <cell r="G4093">
            <v>6.02</v>
          </cell>
          <cell r="H4093">
            <v>-0.45</v>
          </cell>
          <cell r="I4093">
            <v>5.57</v>
          </cell>
          <cell r="J4093">
            <v>27.84</v>
          </cell>
          <cell r="K4093">
            <v>672.37</v>
          </cell>
          <cell r="L4093">
            <v>0</v>
          </cell>
          <cell r="M4093">
            <v>672.37</v>
          </cell>
          <cell r="N4093">
            <v>0</v>
          </cell>
        </row>
        <row r="4094">
          <cell r="A4094" t="str">
            <v>HL1.712NO_thin060</v>
          </cell>
          <cell r="B4094" t="str">
            <v xml:space="preserve">HL </v>
          </cell>
          <cell r="C4094">
            <v>1.7</v>
          </cell>
          <cell r="D4094">
            <v>12</v>
          </cell>
          <cell r="E4094" t="str">
            <v>NO_thin</v>
          </cell>
          <cell r="F4094" t="str">
            <v xml:space="preserve"> 60-65</v>
          </cell>
          <cell r="G4094">
            <v>5.6</v>
          </cell>
          <cell r="H4094">
            <v>-0.44</v>
          </cell>
          <cell r="I4094">
            <v>5.16</v>
          </cell>
          <cell r="J4094">
            <v>25.82</v>
          </cell>
          <cell r="K4094">
            <v>698.19</v>
          </cell>
          <cell r="L4094">
            <v>0</v>
          </cell>
          <cell r="M4094">
            <v>698.19</v>
          </cell>
          <cell r="N4094">
            <v>0</v>
          </cell>
        </row>
        <row r="4095">
          <cell r="A4095" t="str">
            <v>HL1.712NO_thin065</v>
          </cell>
          <cell r="B4095" t="str">
            <v xml:space="preserve">HL </v>
          </cell>
          <cell r="C4095">
            <v>1.7</v>
          </cell>
          <cell r="D4095">
            <v>12</v>
          </cell>
          <cell r="E4095" t="str">
            <v>NO_thin</v>
          </cell>
          <cell r="F4095" t="str">
            <v xml:space="preserve"> 65-70</v>
          </cell>
          <cell r="G4095">
            <v>5.16</v>
          </cell>
          <cell r="H4095">
            <v>-0.11</v>
          </cell>
          <cell r="I4095">
            <v>5.05</v>
          </cell>
          <cell r="J4095">
            <v>25.27</v>
          </cell>
          <cell r="K4095">
            <v>723.46</v>
          </cell>
          <cell r="L4095">
            <v>0</v>
          </cell>
          <cell r="M4095">
            <v>723.46</v>
          </cell>
          <cell r="N4095">
            <v>0</v>
          </cell>
        </row>
        <row r="4096">
          <cell r="A4096" t="str">
            <v>HL1.712NO_thin070</v>
          </cell>
          <cell r="B4096" t="str">
            <v xml:space="preserve">HL </v>
          </cell>
          <cell r="C4096">
            <v>1.7</v>
          </cell>
          <cell r="D4096">
            <v>12</v>
          </cell>
          <cell r="E4096" t="str">
            <v>NO_thin</v>
          </cell>
          <cell r="F4096" t="str">
            <v xml:space="preserve"> 70-75</v>
          </cell>
          <cell r="G4096">
            <v>4.78</v>
          </cell>
          <cell r="H4096">
            <v>-0.33</v>
          </cell>
          <cell r="I4096">
            <v>4.45</v>
          </cell>
          <cell r="J4096">
            <v>22.24</v>
          </cell>
          <cell r="K4096">
            <v>745.7</v>
          </cell>
          <cell r="L4096">
            <v>0</v>
          </cell>
          <cell r="M4096">
            <v>745.7</v>
          </cell>
          <cell r="N4096">
            <v>0</v>
          </cell>
        </row>
        <row r="4097">
          <cell r="A4097" t="str">
            <v>HL1.712NO_thin075</v>
          </cell>
          <cell r="B4097" t="str">
            <v xml:space="preserve">HL </v>
          </cell>
          <cell r="C4097">
            <v>1.7</v>
          </cell>
          <cell r="D4097">
            <v>12</v>
          </cell>
          <cell r="E4097" t="str">
            <v>NO_thin</v>
          </cell>
          <cell r="F4097" t="str">
            <v xml:space="preserve"> 75-80</v>
          </cell>
          <cell r="G4097">
            <v>4.46</v>
          </cell>
          <cell r="H4097">
            <v>-0.4</v>
          </cell>
          <cell r="I4097">
            <v>4.0599999999999996</v>
          </cell>
          <cell r="J4097">
            <v>20.3</v>
          </cell>
          <cell r="K4097">
            <v>766.01</v>
          </cell>
          <cell r="L4097">
            <v>0</v>
          </cell>
          <cell r="M4097">
            <v>766.01</v>
          </cell>
          <cell r="N4097">
            <v>0</v>
          </cell>
        </row>
        <row r="4098">
          <cell r="A4098" t="str">
            <v>HL1.712NO_thin080</v>
          </cell>
          <cell r="B4098" t="str">
            <v xml:space="preserve">HL </v>
          </cell>
          <cell r="C4098">
            <v>1.7</v>
          </cell>
          <cell r="D4098">
            <v>12</v>
          </cell>
          <cell r="E4098" t="str">
            <v>NO_thin</v>
          </cell>
          <cell r="F4098" t="str">
            <v xml:space="preserve"> 80-85</v>
          </cell>
          <cell r="G4098">
            <v>4.08</v>
          </cell>
          <cell r="H4098">
            <v>-0.21</v>
          </cell>
          <cell r="I4098">
            <v>3.87</v>
          </cell>
          <cell r="J4098">
            <v>19.37</v>
          </cell>
          <cell r="K4098">
            <v>785.38</v>
          </cell>
          <cell r="L4098">
            <v>0</v>
          </cell>
          <cell r="M4098">
            <v>785.38</v>
          </cell>
          <cell r="N4098">
            <v>0</v>
          </cell>
        </row>
        <row r="4099">
          <cell r="A4099" t="str">
            <v>HL1.712NO_thin085</v>
          </cell>
          <cell r="B4099" t="str">
            <v xml:space="preserve">HL </v>
          </cell>
          <cell r="C4099">
            <v>1.7</v>
          </cell>
          <cell r="D4099">
            <v>12</v>
          </cell>
          <cell r="E4099" t="str">
            <v>NO_thin</v>
          </cell>
          <cell r="F4099" t="str">
            <v xml:space="preserve"> 85-90</v>
          </cell>
          <cell r="G4099">
            <v>3.76</v>
          </cell>
          <cell r="H4099">
            <v>-0.28999999999999998</v>
          </cell>
          <cell r="I4099">
            <v>3.47</v>
          </cell>
          <cell r="J4099">
            <v>17.37</v>
          </cell>
          <cell r="K4099">
            <v>802.75</v>
          </cell>
          <cell r="L4099">
            <v>0</v>
          </cell>
          <cell r="M4099">
            <v>802.75</v>
          </cell>
          <cell r="N4099">
            <v>0</v>
          </cell>
        </row>
        <row r="4100">
          <cell r="A4100" t="str">
            <v>HL1.712NO_thin090</v>
          </cell>
          <cell r="B4100" t="str">
            <v xml:space="preserve">HL </v>
          </cell>
          <cell r="C4100">
            <v>1.7</v>
          </cell>
          <cell r="D4100">
            <v>12</v>
          </cell>
          <cell r="E4100" t="str">
            <v>NO_thin</v>
          </cell>
          <cell r="F4100" t="str">
            <v xml:space="preserve"> 90-95</v>
          </cell>
          <cell r="G4100">
            <v>3.46</v>
          </cell>
          <cell r="H4100">
            <v>-0.19</v>
          </cell>
          <cell r="I4100">
            <v>3.27</v>
          </cell>
          <cell r="J4100">
            <v>16.37</v>
          </cell>
          <cell r="K4100">
            <v>819.12</v>
          </cell>
          <cell r="L4100">
            <v>0</v>
          </cell>
          <cell r="M4100">
            <v>819.12</v>
          </cell>
          <cell r="N4100">
            <v>0</v>
          </cell>
        </row>
        <row r="4101">
          <cell r="A4101" t="str">
            <v>HL1.712NO_thin095</v>
          </cell>
          <cell r="B4101" t="str">
            <v xml:space="preserve">HL </v>
          </cell>
          <cell r="C4101">
            <v>1.7</v>
          </cell>
          <cell r="D4101">
            <v>12</v>
          </cell>
          <cell r="E4101" t="str">
            <v>NO_thin</v>
          </cell>
          <cell r="F4101" t="str">
            <v xml:space="preserve"> 95-100</v>
          </cell>
          <cell r="G4101">
            <v>3.19</v>
          </cell>
          <cell r="H4101">
            <v>-0.25</v>
          </cell>
          <cell r="I4101">
            <v>2.94</v>
          </cell>
          <cell r="J4101">
            <v>14.68</v>
          </cell>
          <cell r="K4101">
            <v>833.8</v>
          </cell>
          <cell r="L4101">
            <v>0</v>
          </cell>
          <cell r="M4101">
            <v>833.8</v>
          </cell>
          <cell r="N4101">
            <v>0</v>
          </cell>
        </row>
        <row r="4102">
          <cell r="A4102" t="str">
            <v>HL1.712NO_thin100</v>
          </cell>
          <cell r="B4102" t="str">
            <v xml:space="preserve">HL </v>
          </cell>
          <cell r="C4102">
            <v>1.7</v>
          </cell>
          <cell r="D4102">
            <v>12</v>
          </cell>
          <cell r="E4102" t="str">
            <v>NO_thin</v>
          </cell>
          <cell r="F4102" t="str">
            <v>100-105</v>
          </cell>
          <cell r="G4102">
            <v>2.96</v>
          </cell>
          <cell r="H4102">
            <v>-0.3</v>
          </cell>
          <cell r="I4102">
            <v>2.66</v>
          </cell>
          <cell r="J4102">
            <v>13.31</v>
          </cell>
          <cell r="K4102">
            <v>847.11</v>
          </cell>
          <cell r="L4102">
            <v>0</v>
          </cell>
          <cell r="M4102">
            <v>847.11</v>
          </cell>
          <cell r="N4102">
            <v>0</v>
          </cell>
        </row>
        <row r="4103">
          <cell r="A4103" t="str">
            <v>HL1.712NO_thin105</v>
          </cell>
          <cell r="B4103" t="str">
            <v xml:space="preserve">HL </v>
          </cell>
          <cell r="C4103">
            <v>1.7</v>
          </cell>
          <cell r="D4103">
            <v>12</v>
          </cell>
          <cell r="E4103" t="str">
            <v>NO_thin</v>
          </cell>
          <cell r="F4103" t="str">
            <v>105-110</v>
          </cell>
          <cell r="G4103">
            <v>2.73</v>
          </cell>
          <cell r="H4103">
            <v>-0.32</v>
          </cell>
          <cell r="I4103">
            <v>2.42</v>
          </cell>
          <cell r="J4103">
            <v>12.09</v>
          </cell>
          <cell r="K4103">
            <v>859.2</v>
          </cell>
          <cell r="L4103">
            <v>0</v>
          </cell>
          <cell r="M4103">
            <v>859.2</v>
          </cell>
          <cell r="N4103">
            <v>0</v>
          </cell>
        </row>
        <row r="4104">
          <cell r="A4104" t="str">
            <v>HL1.712NO_thin110</v>
          </cell>
          <cell r="B4104" t="str">
            <v xml:space="preserve">HL </v>
          </cell>
          <cell r="C4104">
            <v>1.7</v>
          </cell>
          <cell r="D4104">
            <v>12</v>
          </cell>
          <cell r="E4104" t="str">
            <v>NO_thin</v>
          </cell>
          <cell r="F4104" t="str">
            <v>110-115</v>
          </cell>
          <cell r="G4104">
            <v>2.54</v>
          </cell>
          <cell r="H4104">
            <v>-0.25</v>
          </cell>
          <cell r="I4104">
            <v>2.29</v>
          </cell>
          <cell r="J4104">
            <v>11.44</v>
          </cell>
          <cell r="K4104">
            <v>870.64</v>
          </cell>
          <cell r="L4104">
            <v>0</v>
          </cell>
          <cell r="M4104">
            <v>870.64</v>
          </cell>
          <cell r="N4104">
            <v>0</v>
          </cell>
        </row>
        <row r="4105">
          <cell r="A4105" t="str">
            <v>HL1.712NO_thin115</v>
          </cell>
          <cell r="B4105" t="str">
            <v xml:space="preserve">HL </v>
          </cell>
          <cell r="C4105">
            <v>1.7</v>
          </cell>
          <cell r="D4105">
            <v>12</v>
          </cell>
          <cell r="E4105" t="str">
            <v>NO_thin</v>
          </cell>
          <cell r="F4105" t="str">
            <v>115-120</v>
          </cell>
          <cell r="G4105">
            <v>2.42</v>
          </cell>
          <cell r="H4105">
            <v>-0.22</v>
          </cell>
          <cell r="I4105">
            <v>2.2000000000000002</v>
          </cell>
          <cell r="J4105">
            <v>11.01</v>
          </cell>
          <cell r="K4105">
            <v>881.65</v>
          </cell>
          <cell r="L4105">
            <v>0</v>
          </cell>
          <cell r="M4105">
            <v>881.65</v>
          </cell>
          <cell r="N4105">
            <v>0</v>
          </cell>
        </row>
        <row r="4106">
          <cell r="A4106" t="str">
            <v>HL1.712NO_thin120</v>
          </cell>
          <cell r="B4106" t="str">
            <v xml:space="preserve">HL </v>
          </cell>
          <cell r="C4106">
            <v>1.7</v>
          </cell>
          <cell r="D4106">
            <v>12</v>
          </cell>
          <cell r="E4106" t="str">
            <v>NO_thin</v>
          </cell>
          <cell r="F4106" t="str">
            <v>120-125</v>
          </cell>
          <cell r="G4106">
            <v>2.2000000000000002</v>
          </cell>
          <cell r="H4106">
            <v>-0.09</v>
          </cell>
          <cell r="I4106">
            <v>2.11</v>
          </cell>
          <cell r="J4106">
            <v>10.54</v>
          </cell>
          <cell r="K4106">
            <v>892.19</v>
          </cell>
          <cell r="L4106">
            <v>0</v>
          </cell>
          <cell r="M4106">
            <v>892.19</v>
          </cell>
          <cell r="N4106">
            <v>0</v>
          </cell>
        </row>
        <row r="4107">
          <cell r="A4107" t="str">
            <v>HL1.712NO_thin125</v>
          </cell>
          <cell r="B4107" t="str">
            <v xml:space="preserve">HL </v>
          </cell>
          <cell r="C4107">
            <v>1.7</v>
          </cell>
          <cell r="D4107">
            <v>12</v>
          </cell>
          <cell r="E4107" t="str">
            <v>NO_thin</v>
          </cell>
          <cell r="F4107" t="str">
            <v>125-130</v>
          </cell>
          <cell r="G4107">
            <v>1.98</v>
          </cell>
          <cell r="H4107">
            <v>-0.21</v>
          </cell>
          <cell r="I4107">
            <v>1.77</v>
          </cell>
          <cell r="J4107">
            <v>8.85</v>
          </cell>
          <cell r="K4107">
            <v>901.04</v>
          </cell>
          <cell r="L4107">
            <v>0</v>
          </cell>
          <cell r="M4107">
            <v>901.04</v>
          </cell>
          <cell r="N4107">
            <v>0</v>
          </cell>
        </row>
        <row r="4108">
          <cell r="A4108" t="str">
            <v>HL1.712NO_thin130</v>
          </cell>
          <cell r="B4108" t="str">
            <v xml:space="preserve">HL </v>
          </cell>
          <cell r="C4108">
            <v>1.7</v>
          </cell>
          <cell r="D4108">
            <v>12</v>
          </cell>
          <cell r="E4108" t="str">
            <v>NO_thin</v>
          </cell>
          <cell r="F4108" t="str">
            <v>130-135</v>
          </cell>
          <cell r="G4108">
            <v>1.84</v>
          </cell>
          <cell r="H4108">
            <v>-0.2</v>
          </cell>
          <cell r="I4108">
            <v>1.64</v>
          </cell>
          <cell r="J4108">
            <v>8.1999999999999993</v>
          </cell>
          <cell r="K4108">
            <v>909.23</v>
          </cell>
          <cell r="L4108">
            <v>0</v>
          </cell>
          <cell r="M4108">
            <v>909.23</v>
          </cell>
          <cell r="N4108">
            <v>0</v>
          </cell>
        </row>
        <row r="4109">
          <cell r="A4109" t="str">
            <v>HL1.712NO_thin135</v>
          </cell>
          <cell r="B4109" t="str">
            <v xml:space="preserve">HL </v>
          </cell>
          <cell r="C4109">
            <v>1.7</v>
          </cell>
          <cell r="D4109">
            <v>12</v>
          </cell>
          <cell r="E4109" t="str">
            <v>NO_thin</v>
          </cell>
          <cell r="F4109" t="str">
            <v>135-140</v>
          </cell>
          <cell r="G4109">
            <v>1.78</v>
          </cell>
          <cell r="H4109">
            <v>-0.21</v>
          </cell>
          <cell r="I4109">
            <v>1.57</v>
          </cell>
          <cell r="J4109">
            <v>7.87</v>
          </cell>
          <cell r="K4109">
            <v>917.1</v>
          </cell>
          <cell r="L4109">
            <v>0</v>
          </cell>
          <cell r="M4109">
            <v>917.1</v>
          </cell>
          <cell r="N4109">
            <v>0</v>
          </cell>
        </row>
        <row r="4110">
          <cell r="A4110" t="str">
            <v>HL1.712NO_thin140</v>
          </cell>
          <cell r="B4110" t="str">
            <v xml:space="preserve">HL </v>
          </cell>
          <cell r="C4110">
            <v>1.7</v>
          </cell>
          <cell r="D4110">
            <v>12</v>
          </cell>
          <cell r="E4110" t="str">
            <v>NO_thin</v>
          </cell>
          <cell r="F4110" t="str">
            <v>140-145</v>
          </cell>
          <cell r="G4110">
            <v>1.62</v>
          </cell>
          <cell r="H4110">
            <v>-0.16</v>
          </cell>
          <cell r="I4110">
            <v>1.46</v>
          </cell>
          <cell r="J4110">
            <v>7.3</v>
          </cell>
          <cell r="K4110">
            <v>924.41</v>
          </cell>
          <cell r="L4110">
            <v>0</v>
          </cell>
          <cell r="M4110">
            <v>924.41</v>
          </cell>
          <cell r="N4110">
            <v>0</v>
          </cell>
        </row>
        <row r="4111">
          <cell r="A4111" t="str">
            <v>HL1.712NO_thin145</v>
          </cell>
          <cell r="B4111" t="str">
            <v xml:space="preserve">HL </v>
          </cell>
          <cell r="C4111">
            <v>1.7</v>
          </cell>
          <cell r="D4111">
            <v>12</v>
          </cell>
          <cell r="E4111" t="str">
            <v>NO_thin</v>
          </cell>
          <cell r="F4111" t="str">
            <v>145-150</v>
          </cell>
          <cell r="G4111">
            <v>1.53</v>
          </cell>
          <cell r="H4111">
            <v>-0.05</v>
          </cell>
          <cell r="I4111">
            <v>1.48</v>
          </cell>
          <cell r="J4111">
            <v>7.4</v>
          </cell>
          <cell r="K4111">
            <v>931.8</v>
          </cell>
          <cell r="L4111">
            <v>0</v>
          </cell>
          <cell r="M4111">
            <v>931.8</v>
          </cell>
          <cell r="N4111">
            <v>0</v>
          </cell>
        </row>
        <row r="4112">
          <cell r="A4112" t="str">
            <v>HL1.712NO_thin150</v>
          </cell>
          <cell r="B4112" t="str">
            <v xml:space="preserve">HL </v>
          </cell>
          <cell r="C4112">
            <v>1.7</v>
          </cell>
          <cell r="D4112">
            <v>12</v>
          </cell>
          <cell r="E4112" t="str">
            <v>NO_thin</v>
          </cell>
          <cell r="F4112" t="str">
            <v>150-155</v>
          </cell>
          <cell r="G4112">
            <v>1.37</v>
          </cell>
          <cell r="H4112">
            <v>-0.14000000000000001</v>
          </cell>
          <cell r="I4112">
            <v>1.23</v>
          </cell>
          <cell r="J4112">
            <v>6.15</v>
          </cell>
          <cell r="K4112">
            <v>937.96</v>
          </cell>
          <cell r="L4112">
            <v>0</v>
          </cell>
          <cell r="M4112">
            <v>937.96</v>
          </cell>
          <cell r="N4112">
            <v>0</v>
          </cell>
        </row>
        <row r="4113">
          <cell r="A4113" t="str">
            <v>HL1.712NO_thin155</v>
          </cell>
          <cell r="B4113" t="str">
            <v xml:space="preserve">HL </v>
          </cell>
          <cell r="C4113">
            <v>1.7</v>
          </cell>
          <cell r="D4113">
            <v>12</v>
          </cell>
          <cell r="E4113" t="str">
            <v>NO_thin</v>
          </cell>
          <cell r="F4113" t="str">
            <v>155-160</v>
          </cell>
          <cell r="G4113">
            <v>1.22</v>
          </cell>
          <cell r="H4113">
            <v>-0.14000000000000001</v>
          </cell>
          <cell r="I4113">
            <v>1.08</v>
          </cell>
          <cell r="J4113">
            <v>5.39</v>
          </cell>
          <cell r="K4113">
            <v>943.35</v>
          </cell>
          <cell r="L4113">
            <v>0</v>
          </cell>
          <cell r="M4113">
            <v>943.35</v>
          </cell>
          <cell r="N4113">
            <v>0</v>
          </cell>
        </row>
        <row r="4114">
          <cell r="A4114" t="str">
            <v>HL1.712NO_thin160</v>
          </cell>
          <cell r="B4114" t="str">
            <v xml:space="preserve">HL </v>
          </cell>
          <cell r="C4114">
            <v>1.7</v>
          </cell>
          <cell r="D4114">
            <v>12</v>
          </cell>
          <cell r="E4114" t="str">
            <v>NO_thin</v>
          </cell>
          <cell r="F4114" t="str">
            <v>160-165</v>
          </cell>
          <cell r="G4114">
            <v>1.1599999999999999</v>
          </cell>
          <cell r="H4114">
            <v>-0.14000000000000001</v>
          </cell>
          <cell r="I4114">
            <v>1.02</v>
          </cell>
          <cell r="J4114">
            <v>5.0999999999999996</v>
          </cell>
          <cell r="K4114">
            <v>948.45</v>
          </cell>
          <cell r="L4114">
            <v>0</v>
          </cell>
          <cell r="M4114">
            <v>948.45</v>
          </cell>
          <cell r="N4114">
            <v>0</v>
          </cell>
        </row>
        <row r="4115">
          <cell r="A4115" t="str">
            <v>HL1.712NO_thin165</v>
          </cell>
          <cell r="B4115" t="str">
            <v xml:space="preserve">HL </v>
          </cell>
          <cell r="C4115">
            <v>1.7</v>
          </cell>
          <cell r="D4115">
            <v>12</v>
          </cell>
          <cell r="E4115" t="str">
            <v>NO_thin</v>
          </cell>
          <cell r="F4115" t="str">
            <v>165-170</v>
          </cell>
          <cell r="G4115">
            <v>1.02</v>
          </cell>
          <cell r="H4115">
            <v>-0.12</v>
          </cell>
          <cell r="I4115">
            <v>0.9</v>
          </cell>
          <cell r="J4115">
            <v>4.51</v>
          </cell>
          <cell r="K4115">
            <v>952.96</v>
          </cell>
          <cell r="L4115">
            <v>0</v>
          </cell>
          <cell r="M4115">
            <v>952.96</v>
          </cell>
          <cell r="N4115">
            <v>0</v>
          </cell>
        </row>
        <row r="4116">
          <cell r="A4116" t="str">
            <v>HL1.712NO_thin170</v>
          </cell>
          <cell r="B4116" t="str">
            <v xml:space="preserve">HL </v>
          </cell>
          <cell r="C4116">
            <v>1.7</v>
          </cell>
          <cell r="D4116">
            <v>12</v>
          </cell>
          <cell r="E4116" t="str">
            <v>NO_thin</v>
          </cell>
          <cell r="F4116" t="str">
            <v>170-175</v>
          </cell>
          <cell r="G4116">
            <v>1</v>
          </cell>
          <cell r="H4116">
            <v>-0.1</v>
          </cell>
          <cell r="I4116">
            <v>0.89</v>
          </cell>
          <cell r="J4116">
            <v>4.46</v>
          </cell>
          <cell r="K4116">
            <v>957.42</v>
          </cell>
          <cell r="L4116">
            <v>0</v>
          </cell>
          <cell r="M4116">
            <v>957.42</v>
          </cell>
          <cell r="N4116">
            <v>0</v>
          </cell>
        </row>
        <row r="4117">
          <cell r="A4117" t="str">
            <v>HL1.712NO_thin175</v>
          </cell>
          <cell r="B4117" t="str">
            <v xml:space="preserve">HL </v>
          </cell>
          <cell r="C4117">
            <v>1.7</v>
          </cell>
          <cell r="D4117">
            <v>12</v>
          </cell>
          <cell r="E4117" t="str">
            <v>NO_thin</v>
          </cell>
          <cell r="F4117" t="str">
            <v>175-180</v>
          </cell>
          <cell r="G4117">
            <v>0.95</v>
          </cell>
          <cell r="H4117">
            <v>-0.09</v>
          </cell>
          <cell r="I4117">
            <v>0.87</v>
          </cell>
          <cell r="J4117">
            <v>4.33</v>
          </cell>
          <cell r="K4117">
            <v>961.74</v>
          </cell>
          <cell r="L4117">
            <v>0</v>
          </cell>
          <cell r="M4117">
            <v>961.74</v>
          </cell>
          <cell r="N4117">
            <v>0</v>
          </cell>
        </row>
        <row r="4118">
          <cell r="A4118" t="str">
            <v>HL1.712NO_thin180</v>
          </cell>
          <cell r="B4118" t="str">
            <v xml:space="preserve">HL </v>
          </cell>
          <cell r="C4118">
            <v>1.7</v>
          </cell>
          <cell r="D4118">
            <v>12</v>
          </cell>
          <cell r="E4118" t="str">
            <v>NO_thin</v>
          </cell>
          <cell r="F4118" t="str">
            <v>180-185</v>
          </cell>
          <cell r="G4118">
            <v>0.89</v>
          </cell>
          <cell r="H4118">
            <v>-0.08</v>
          </cell>
          <cell r="I4118">
            <v>0.81</v>
          </cell>
          <cell r="J4118">
            <v>4.07</v>
          </cell>
          <cell r="K4118">
            <v>965.81</v>
          </cell>
          <cell r="L4118">
            <v>0</v>
          </cell>
          <cell r="M4118">
            <v>965.81</v>
          </cell>
          <cell r="N4118">
            <v>0</v>
          </cell>
        </row>
        <row r="4119">
          <cell r="A4119" t="str">
            <v>HL1.712NO_thin185</v>
          </cell>
          <cell r="B4119" t="str">
            <v xml:space="preserve">HL </v>
          </cell>
          <cell r="C4119">
            <v>1.7</v>
          </cell>
          <cell r="D4119">
            <v>12</v>
          </cell>
          <cell r="E4119" t="str">
            <v>NO_thin</v>
          </cell>
          <cell r="F4119" t="str">
            <v>185-190</v>
          </cell>
          <cell r="G4119">
            <v>0.8</v>
          </cell>
          <cell r="H4119">
            <v>-7.0000000000000007E-2</v>
          </cell>
          <cell r="I4119">
            <v>0.73</v>
          </cell>
          <cell r="J4119">
            <v>3.65</v>
          </cell>
          <cell r="K4119">
            <v>969.46</v>
          </cell>
          <cell r="L4119">
            <v>0</v>
          </cell>
          <cell r="M4119">
            <v>969.46</v>
          </cell>
          <cell r="N4119">
            <v>0</v>
          </cell>
        </row>
        <row r="4120">
          <cell r="A4120" t="str">
            <v>HL1.712NO_thin190</v>
          </cell>
          <cell r="B4120" t="str">
            <v xml:space="preserve">HL </v>
          </cell>
          <cell r="C4120">
            <v>1.7</v>
          </cell>
          <cell r="D4120">
            <v>12</v>
          </cell>
          <cell r="E4120" t="str">
            <v>NO_thin</v>
          </cell>
          <cell r="F4120" t="str">
            <v>190-195</v>
          </cell>
          <cell r="G4120">
            <v>0.75</v>
          </cell>
          <cell r="H4120">
            <v>-7.0000000000000007E-2</v>
          </cell>
          <cell r="I4120">
            <v>0.68</v>
          </cell>
          <cell r="J4120">
            <v>3.41</v>
          </cell>
          <cell r="K4120">
            <v>972.87</v>
          </cell>
          <cell r="L4120">
            <v>0</v>
          </cell>
          <cell r="M4120">
            <v>972.87</v>
          </cell>
          <cell r="N4120">
            <v>0</v>
          </cell>
        </row>
        <row r="4121">
          <cell r="A4121" t="str">
            <v>HL1.712NO_thin195</v>
          </cell>
          <cell r="B4121" t="str">
            <v xml:space="preserve">HL </v>
          </cell>
          <cell r="C4121">
            <v>1.7</v>
          </cell>
          <cell r="D4121">
            <v>12</v>
          </cell>
          <cell r="E4121" t="str">
            <v>NO_thin</v>
          </cell>
          <cell r="F4121" t="str">
            <v>195-200</v>
          </cell>
          <cell r="G4121">
            <v>0.67</v>
          </cell>
          <cell r="H4121">
            <v>0.06</v>
          </cell>
          <cell r="I4121">
            <v>0.74</v>
          </cell>
          <cell r="J4121">
            <v>3.68</v>
          </cell>
          <cell r="K4121">
            <v>976.55</v>
          </cell>
          <cell r="L4121">
            <v>0</v>
          </cell>
          <cell r="M4121">
            <v>976.55</v>
          </cell>
          <cell r="N4121">
            <v>0</v>
          </cell>
        </row>
        <row r="4122">
          <cell r="A4122" t="str">
            <v>HL1.712Thinned000</v>
          </cell>
          <cell r="B4122" t="str">
            <v xml:space="preserve">HL </v>
          </cell>
          <cell r="C4122">
            <v>1.7</v>
          </cell>
          <cell r="D4122">
            <v>12</v>
          </cell>
          <cell r="E4122" t="str">
            <v>Thinned</v>
          </cell>
          <cell r="F4122" t="str">
            <v xml:space="preserve">  0-5</v>
          </cell>
          <cell r="G4122">
            <v>3.92</v>
          </cell>
          <cell r="H4122">
            <v>1.42</v>
          </cell>
          <cell r="I4122">
            <v>5.34</v>
          </cell>
          <cell r="J4122">
            <v>26.71</v>
          </cell>
          <cell r="K4122">
            <v>26.71</v>
          </cell>
          <cell r="L4122">
            <v>0</v>
          </cell>
          <cell r="M4122">
            <v>26.71</v>
          </cell>
          <cell r="N4122">
            <v>0</v>
          </cell>
        </row>
        <row r="4123">
          <cell r="A4123" t="str">
            <v>HL1.712Thinned005</v>
          </cell>
          <cell r="B4123" t="str">
            <v xml:space="preserve">HL </v>
          </cell>
          <cell r="C4123">
            <v>1.7</v>
          </cell>
          <cell r="D4123">
            <v>12</v>
          </cell>
          <cell r="E4123" t="str">
            <v>Thinned</v>
          </cell>
          <cell r="F4123" t="str">
            <v xml:space="preserve">  5-10</v>
          </cell>
          <cell r="G4123">
            <v>11.97</v>
          </cell>
          <cell r="H4123">
            <v>1.75</v>
          </cell>
          <cell r="I4123">
            <v>13.72</v>
          </cell>
          <cell r="J4123">
            <v>68.59</v>
          </cell>
          <cell r="K4123">
            <v>95.3</v>
          </cell>
          <cell r="L4123">
            <v>0</v>
          </cell>
          <cell r="M4123">
            <v>95.3</v>
          </cell>
          <cell r="N4123">
            <v>0</v>
          </cell>
        </row>
        <row r="4124">
          <cell r="A4124" t="str">
            <v>HL1.712Thinned010</v>
          </cell>
          <cell r="B4124" t="str">
            <v xml:space="preserve">HL </v>
          </cell>
          <cell r="C4124">
            <v>1.7</v>
          </cell>
          <cell r="D4124">
            <v>12</v>
          </cell>
          <cell r="E4124" t="str">
            <v>Thinned</v>
          </cell>
          <cell r="F4124" t="str">
            <v xml:space="preserve"> 10-15</v>
          </cell>
          <cell r="G4124">
            <v>3.7</v>
          </cell>
          <cell r="H4124">
            <v>9.3000000000000007</v>
          </cell>
          <cell r="I4124">
            <v>13.01</v>
          </cell>
          <cell r="J4124">
            <v>65.03</v>
          </cell>
          <cell r="K4124">
            <v>160.33000000000001</v>
          </cell>
          <cell r="L4124">
            <v>-0.22</v>
          </cell>
          <cell r="M4124">
            <v>160.11000000000001</v>
          </cell>
          <cell r="N4124">
            <v>12.44</v>
          </cell>
        </row>
        <row r="4125">
          <cell r="A4125" t="str">
            <v>HL1.712Thinned015</v>
          </cell>
          <cell r="B4125" t="str">
            <v xml:space="preserve">HL </v>
          </cell>
          <cell r="C4125">
            <v>1.7</v>
          </cell>
          <cell r="D4125">
            <v>12</v>
          </cell>
          <cell r="E4125" t="str">
            <v>Thinned</v>
          </cell>
          <cell r="F4125" t="str">
            <v xml:space="preserve"> 15-20</v>
          </cell>
          <cell r="G4125">
            <v>4.76</v>
          </cell>
          <cell r="H4125">
            <v>-1.5</v>
          </cell>
          <cell r="I4125">
            <v>3.26</v>
          </cell>
          <cell r="J4125">
            <v>16.32</v>
          </cell>
          <cell r="K4125">
            <v>176.65</v>
          </cell>
          <cell r="L4125">
            <v>-0.37</v>
          </cell>
          <cell r="M4125">
            <v>176.28</v>
          </cell>
          <cell r="N4125">
            <v>8.65</v>
          </cell>
        </row>
        <row r="4126">
          <cell r="A4126" t="str">
            <v>HL1.712Thinned020</v>
          </cell>
          <cell r="B4126" t="str">
            <v xml:space="preserve">HL </v>
          </cell>
          <cell r="C4126">
            <v>1.7</v>
          </cell>
          <cell r="D4126">
            <v>12</v>
          </cell>
          <cell r="E4126" t="str">
            <v>Thinned</v>
          </cell>
          <cell r="F4126" t="str">
            <v xml:space="preserve"> 20-25</v>
          </cell>
          <cell r="G4126">
            <v>6.99</v>
          </cell>
          <cell r="H4126">
            <v>0.62</v>
          </cell>
          <cell r="I4126">
            <v>7.61</v>
          </cell>
          <cell r="J4126">
            <v>38.049999999999997</v>
          </cell>
          <cell r="K4126">
            <v>214.7</v>
          </cell>
          <cell r="L4126">
            <v>-1.1299999999999999</v>
          </cell>
          <cell r="M4126">
            <v>213.57</v>
          </cell>
          <cell r="N4126">
            <v>4.99</v>
          </cell>
        </row>
        <row r="4127">
          <cell r="A4127" t="str">
            <v>HL1.712Thinned025</v>
          </cell>
          <cell r="B4127" t="str">
            <v xml:space="preserve">HL </v>
          </cell>
          <cell r="C4127">
            <v>1.7</v>
          </cell>
          <cell r="D4127">
            <v>12</v>
          </cell>
          <cell r="E4127" t="str">
            <v>Thinned</v>
          </cell>
          <cell r="F4127" t="str">
            <v xml:space="preserve"> 25-30</v>
          </cell>
          <cell r="G4127">
            <v>7.1</v>
          </cell>
          <cell r="H4127">
            <v>-0.15</v>
          </cell>
          <cell r="I4127">
            <v>6.94</v>
          </cell>
          <cell r="J4127">
            <v>34.700000000000003</v>
          </cell>
          <cell r="K4127">
            <v>249.4</v>
          </cell>
          <cell r="L4127">
            <v>-1.99</v>
          </cell>
          <cell r="M4127">
            <v>247.41</v>
          </cell>
          <cell r="N4127">
            <v>5.62</v>
          </cell>
        </row>
        <row r="4128">
          <cell r="A4128" t="str">
            <v>HL1.712Thinned030</v>
          </cell>
          <cell r="B4128" t="str">
            <v xml:space="preserve">HL </v>
          </cell>
          <cell r="C4128">
            <v>1.7</v>
          </cell>
          <cell r="D4128">
            <v>12</v>
          </cell>
          <cell r="E4128" t="str">
            <v>Thinned</v>
          </cell>
          <cell r="F4128" t="str">
            <v xml:space="preserve"> 30-35</v>
          </cell>
          <cell r="G4128">
            <v>4.82</v>
          </cell>
          <cell r="H4128">
            <v>-0.55000000000000004</v>
          </cell>
          <cell r="I4128">
            <v>4.28</v>
          </cell>
          <cell r="J4128">
            <v>21.39</v>
          </cell>
          <cell r="K4128">
            <v>270.79000000000002</v>
          </cell>
          <cell r="L4128">
            <v>-2.86</v>
          </cell>
          <cell r="M4128">
            <v>267.93</v>
          </cell>
          <cell r="N4128">
            <v>5.66</v>
          </cell>
        </row>
        <row r="4129">
          <cell r="A4129" t="str">
            <v>HL1.712Thinned035</v>
          </cell>
          <cell r="B4129" t="str">
            <v xml:space="preserve">HL </v>
          </cell>
          <cell r="C4129">
            <v>1.7</v>
          </cell>
          <cell r="D4129">
            <v>12</v>
          </cell>
          <cell r="E4129" t="str">
            <v>Thinned</v>
          </cell>
          <cell r="F4129" t="str">
            <v xml:space="preserve"> 35-40</v>
          </cell>
          <cell r="G4129">
            <v>4.5999999999999996</v>
          </cell>
          <cell r="H4129">
            <v>-0.93</v>
          </cell>
          <cell r="I4129">
            <v>3.67</v>
          </cell>
          <cell r="J4129">
            <v>18.350000000000001</v>
          </cell>
          <cell r="K4129">
            <v>289.14</v>
          </cell>
          <cell r="L4129">
            <v>-3.65</v>
          </cell>
          <cell r="M4129">
            <v>285.49</v>
          </cell>
          <cell r="N4129">
            <v>5.2</v>
          </cell>
        </row>
        <row r="4130">
          <cell r="A4130" t="str">
            <v>HL1.712Thinned040</v>
          </cell>
          <cell r="B4130" t="str">
            <v xml:space="preserve">HL </v>
          </cell>
          <cell r="C4130">
            <v>1.7</v>
          </cell>
          <cell r="D4130">
            <v>12</v>
          </cell>
          <cell r="E4130" t="str">
            <v>Thinned</v>
          </cell>
          <cell r="F4130" t="str">
            <v xml:space="preserve"> 40-45</v>
          </cell>
          <cell r="G4130">
            <v>4.92</v>
          </cell>
          <cell r="H4130">
            <v>-1.1399999999999999</v>
          </cell>
          <cell r="I4130">
            <v>3.79</v>
          </cell>
          <cell r="J4130">
            <v>18.93</v>
          </cell>
          <cell r="K4130">
            <v>308.07</v>
          </cell>
          <cell r="L4130">
            <v>-4.3499999999999996</v>
          </cell>
          <cell r="M4130">
            <v>303.71999999999997</v>
          </cell>
          <cell r="N4130">
            <v>4.5999999999999996</v>
          </cell>
        </row>
        <row r="4131">
          <cell r="A4131" t="str">
            <v>HL1.712Thinned045</v>
          </cell>
          <cell r="B4131" t="str">
            <v xml:space="preserve">HL </v>
          </cell>
          <cell r="C4131">
            <v>1.7</v>
          </cell>
          <cell r="D4131">
            <v>12</v>
          </cell>
          <cell r="E4131" t="str">
            <v>Thinned</v>
          </cell>
          <cell r="F4131" t="str">
            <v xml:space="preserve"> 45-50</v>
          </cell>
          <cell r="G4131">
            <v>4.54</v>
          </cell>
          <cell r="H4131">
            <v>-0.81</v>
          </cell>
          <cell r="I4131">
            <v>3.73</v>
          </cell>
          <cell r="J4131">
            <v>18.649999999999999</v>
          </cell>
          <cell r="K4131">
            <v>326.72000000000003</v>
          </cell>
          <cell r="L4131">
            <v>-4.99</v>
          </cell>
          <cell r="M4131">
            <v>321.73</v>
          </cell>
          <cell r="N4131">
            <v>4.1900000000000004</v>
          </cell>
        </row>
        <row r="4132">
          <cell r="A4132" t="str">
            <v>HL1.712Thinned050</v>
          </cell>
          <cell r="B4132" t="str">
            <v xml:space="preserve">HL </v>
          </cell>
          <cell r="C4132">
            <v>1.7</v>
          </cell>
          <cell r="D4132">
            <v>12</v>
          </cell>
          <cell r="E4132" t="str">
            <v>Thinned</v>
          </cell>
          <cell r="F4132" t="str">
            <v xml:space="preserve"> 50-55</v>
          </cell>
          <cell r="G4132">
            <v>4.13</v>
          </cell>
          <cell r="H4132">
            <v>-0.51</v>
          </cell>
          <cell r="I4132">
            <v>3.61</v>
          </cell>
          <cell r="J4132">
            <v>18.07</v>
          </cell>
          <cell r="K4132">
            <v>344.79</v>
          </cell>
          <cell r="L4132">
            <v>-5.6</v>
          </cell>
          <cell r="M4132">
            <v>339.19</v>
          </cell>
          <cell r="N4132">
            <v>3.93</v>
          </cell>
        </row>
        <row r="4133">
          <cell r="A4133" t="str">
            <v>HL1.712Thinned055</v>
          </cell>
          <cell r="B4133" t="str">
            <v xml:space="preserve">HL </v>
          </cell>
          <cell r="C4133">
            <v>1.7</v>
          </cell>
          <cell r="D4133">
            <v>12</v>
          </cell>
          <cell r="E4133" t="str">
            <v>Thinned</v>
          </cell>
          <cell r="F4133" t="str">
            <v xml:space="preserve"> 55-60</v>
          </cell>
          <cell r="G4133">
            <v>4.04</v>
          </cell>
          <cell r="H4133">
            <v>-0.33</v>
          </cell>
          <cell r="I4133">
            <v>3.71</v>
          </cell>
          <cell r="J4133">
            <v>18.53</v>
          </cell>
          <cell r="K4133">
            <v>363.32</v>
          </cell>
          <cell r="L4133">
            <v>-6.16</v>
          </cell>
          <cell r="M4133">
            <v>357.15999999999997</v>
          </cell>
          <cell r="N4133">
            <v>3.69</v>
          </cell>
        </row>
        <row r="4134">
          <cell r="A4134" t="str">
            <v>HL1.712Thinned060</v>
          </cell>
          <cell r="B4134" t="str">
            <v xml:space="preserve">HL </v>
          </cell>
          <cell r="C4134">
            <v>1.7</v>
          </cell>
          <cell r="D4134">
            <v>12</v>
          </cell>
          <cell r="E4134" t="str">
            <v>Thinned</v>
          </cell>
          <cell r="F4134" t="str">
            <v xml:space="preserve"> 60-65</v>
          </cell>
          <cell r="G4134">
            <v>3.18</v>
          </cell>
          <cell r="H4134">
            <v>-0.25</v>
          </cell>
          <cell r="I4134">
            <v>2.93</v>
          </cell>
          <cell r="J4134">
            <v>14.64</v>
          </cell>
          <cell r="K4134">
            <v>377.97</v>
          </cell>
          <cell r="L4134">
            <v>-6.7</v>
          </cell>
          <cell r="M4134">
            <v>371.27000000000004</v>
          </cell>
          <cell r="N4134">
            <v>3.56</v>
          </cell>
        </row>
        <row r="4135">
          <cell r="A4135" t="str">
            <v>HL1.712Thinned065</v>
          </cell>
          <cell r="B4135" t="str">
            <v xml:space="preserve">HL </v>
          </cell>
          <cell r="C4135">
            <v>1.7</v>
          </cell>
          <cell r="D4135">
            <v>12</v>
          </cell>
          <cell r="E4135" t="str">
            <v>Thinned</v>
          </cell>
          <cell r="F4135" t="str">
            <v xml:space="preserve"> 65-70</v>
          </cell>
          <cell r="G4135">
            <v>2.79</v>
          </cell>
          <cell r="H4135">
            <v>-0.15</v>
          </cell>
          <cell r="I4135">
            <v>2.63</v>
          </cell>
          <cell r="J4135">
            <v>13.17</v>
          </cell>
          <cell r="K4135">
            <v>391.13</v>
          </cell>
          <cell r="L4135">
            <v>-7.24</v>
          </cell>
          <cell r="M4135">
            <v>383.89</v>
          </cell>
          <cell r="N4135">
            <v>3.51</v>
          </cell>
        </row>
        <row r="4136">
          <cell r="A4136" t="str">
            <v>HL1.712Thinned070</v>
          </cell>
          <cell r="B4136" t="str">
            <v xml:space="preserve">HL </v>
          </cell>
          <cell r="C4136">
            <v>1.7</v>
          </cell>
          <cell r="D4136">
            <v>12</v>
          </cell>
          <cell r="E4136" t="str">
            <v>Thinned</v>
          </cell>
          <cell r="F4136" t="str">
            <v xml:space="preserve"> 70-75</v>
          </cell>
          <cell r="G4136">
            <v>2.57</v>
          </cell>
          <cell r="H4136">
            <v>-0.08</v>
          </cell>
          <cell r="I4136">
            <v>2.4900000000000002</v>
          </cell>
          <cell r="J4136">
            <v>12.43</v>
          </cell>
          <cell r="K4136">
            <v>403.56</v>
          </cell>
          <cell r="L4136">
            <v>-7.77</v>
          </cell>
          <cell r="M4136">
            <v>395.79</v>
          </cell>
          <cell r="N4136">
            <v>3.49</v>
          </cell>
        </row>
        <row r="4137">
          <cell r="A4137" t="str">
            <v>HL1.712Thinned075</v>
          </cell>
          <cell r="B4137" t="str">
            <v xml:space="preserve">HL </v>
          </cell>
          <cell r="C4137">
            <v>1.7</v>
          </cell>
          <cell r="D4137">
            <v>12</v>
          </cell>
          <cell r="E4137" t="str">
            <v>Thinned</v>
          </cell>
          <cell r="F4137" t="str">
            <v xml:space="preserve"> 75-80</v>
          </cell>
          <cell r="G4137">
            <v>2.02</v>
          </cell>
          <cell r="H4137">
            <v>-0.04</v>
          </cell>
          <cell r="I4137">
            <v>1.98</v>
          </cell>
          <cell r="J4137">
            <v>9.9</v>
          </cell>
          <cell r="K4137">
            <v>413.46</v>
          </cell>
          <cell r="L4137">
            <v>-8.31</v>
          </cell>
          <cell r="M4137">
            <v>405.15</v>
          </cell>
          <cell r="N4137">
            <v>3.47</v>
          </cell>
        </row>
        <row r="4138">
          <cell r="A4138" t="str">
            <v>HL1.712Thinned080</v>
          </cell>
          <cell r="B4138" t="str">
            <v xml:space="preserve">HL </v>
          </cell>
          <cell r="C4138">
            <v>1.7</v>
          </cell>
          <cell r="D4138">
            <v>12</v>
          </cell>
          <cell r="E4138" t="str">
            <v>Thinned</v>
          </cell>
          <cell r="F4138" t="str">
            <v xml:space="preserve"> 80-85</v>
          </cell>
          <cell r="G4138">
            <v>1.27</v>
          </cell>
          <cell r="H4138">
            <v>-0.05</v>
          </cell>
          <cell r="I4138">
            <v>1.22</v>
          </cell>
          <cell r="J4138">
            <v>6.09</v>
          </cell>
          <cell r="K4138">
            <v>419.55</v>
          </cell>
          <cell r="L4138">
            <v>-8.83</v>
          </cell>
          <cell r="M4138">
            <v>410.72</v>
          </cell>
          <cell r="N4138">
            <v>3.46</v>
          </cell>
        </row>
        <row r="4139">
          <cell r="A4139" t="str">
            <v>HL1.712Thinned085</v>
          </cell>
          <cell r="B4139" t="str">
            <v xml:space="preserve">HL </v>
          </cell>
          <cell r="C4139">
            <v>1.7</v>
          </cell>
          <cell r="D4139">
            <v>12</v>
          </cell>
          <cell r="E4139" t="str">
            <v>Thinned</v>
          </cell>
          <cell r="F4139" t="str">
            <v xml:space="preserve"> 85-90</v>
          </cell>
          <cell r="G4139">
            <v>0.65</v>
          </cell>
          <cell r="H4139">
            <v>-0.09</v>
          </cell>
          <cell r="I4139">
            <v>0.56000000000000005</v>
          </cell>
          <cell r="J4139">
            <v>2.8</v>
          </cell>
          <cell r="K4139">
            <v>422.35</v>
          </cell>
          <cell r="L4139">
            <v>-9.36</v>
          </cell>
          <cell r="M4139">
            <v>412.99</v>
          </cell>
          <cell r="N4139">
            <v>3.47</v>
          </cell>
        </row>
        <row r="4140">
          <cell r="A4140" t="str">
            <v>HL1.712Thinned090</v>
          </cell>
          <cell r="B4140" t="str">
            <v xml:space="preserve">HL </v>
          </cell>
          <cell r="C4140">
            <v>1.7</v>
          </cell>
          <cell r="D4140">
            <v>12</v>
          </cell>
          <cell r="E4140" t="str">
            <v>Thinned</v>
          </cell>
          <cell r="F4140" t="str">
            <v xml:space="preserve"> 90-95</v>
          </cell>
          <cell r="G4140">
            <v>0.54</v>
          </cell>
          <cell r="H4140">
            <v>-0.1</v>
          </cell>
          <cell r="I4140">
            <v>0.45</v>
          </cell>
          <cell r="J4140">
            <v>2.2400000000000002</v>
          </cell>
          <cell r="K4140">
            <v>424.59</v>
          </cell>
          <cell r="L4140">
            <v>-9.89</v>
          </cell>
          <cell r="M4140">
            <v>414.7</v>
          </cell>
          <cell r="N4140">
            <v>3.45</v>
          </cell>
        </row>
        <row r="4141">
          <cell r="A4141" t="str">
            <v>HL1.712Thinned095</v>
          </cell>
          <cell r="B4141" t="str">
            <v xml:space="preserve">HL </v>
          </cell>
          <cell r="C4141">
            <v>1.7</v>
          </cell>
          <cell r="D4141">
            <v>12</v>
          </cell>
          <cell r="E4141" t="str">
            <v>Thinned</v>
          </cell>
          <cell r="F4141" t="str">
            <v xml:space="preserve"> 95-100</v>
          </cell>
          <cell r="G4141">
            <v>0.18</v>
          </cell>
          <cell r="H4141">
            <v>-0.1</v>
          </cell>
          <cell r="I4141">
            <v>0.08</v>
          </cell>
          <cell r="J4141">
            <v>0.42</v>
          </cell>
          <cell r="K4141">
            <v>425.01</v>
          </cell>
          <cell r="L4141">
            <v>-10.42</v>
          </cell>
          <cell r="M4141">
            <v>414.59</v>
          </cell>
          <cell r="N4141">
            <v>3.44</v>
          </cell>
        </row>
        <row r="4142">
          <cell r="A4142" t="str">
            <v>HL1.712Thinned100</v>
          </cell>
          <cell r="B4142" t="str">
            <v xml:space="preserve">HL </v>
          </cell>
          <cell r="C4142">
            <v>1.7</v>
          </cell>
          <cell r="D4142">
            <v>12</v>
          </cell>
          <cell r="E4142" t="str">
            <v>Thinned</v>
          </cell>
          <cell r="F4142" t="str">
            <v>100-105</v>
          </cell>
          <cell r="G4142">
            <v>-0.17</v>
          </cell>
          <cell r="H4142">
            <v>-0.09</v>
          </cell>
          <cell r="I4142">
            <v>-0.26</v>
          </cell>
          <cell r="J4142">
            <v>-1.32</v>
          </cell>
          <cell r="K4142">
            <v>423.7</v>
          </cell>
          <cell r="L4142">
            <v>-10.94</v>
          </cell>
          <cell r="M4142">
            <v>412.76</v>
          </cell>
          <cell r="N4142">
            <v>3.42</v>
          </cell>
        </row>
        <row r="4143">
          <cell r="A4143" t="str">
            <v>HL1.712Thinned105</v>
          </cell>
          <cell r="B4143" t="str">
            <v xml:space="preserve">HL </v>
          </cell>
          <cell r="C4143">
            <v>1.7</v>
          </cell>
          <cell r="D4143">
            <v>12</v>
          </cell>
          <cell r="E4143" t="str">
            <v>Thinned</v>
          </cell>
          <cell r="F4143" t="str">
            <v>105-110</v>
          </cell>
          <cell r="G4143">
            <v>-0.48</v>
          </cell>
          <cell r="H4143">
            <v>-0.08</v>
          </cell>
          <cell r="I4143">
            <v>-0.56000000000000005</v>
          </cell>
          <cell r="J4143">
            <v>-2.79</v>
          </cell>
          <cell r="K4143">
            <v>420.91</v>
          </cell>
          <cell r="L4143">
            <v>-11.46</v>
          </cell>
          <cell r="M4143">
            <v>409.45000000000005</v>
          </cell>
          <cell r="N4143">
            <v>3.4</v>
          </cell>
        </row>
        <row r="4144">
          <cell r="A4144" t="str">
            <v>HL1.712Thinned110</v>
          </cell>
          <cell r="B4144" t="str">
            <v xml:space="preserve">HL </v>
          </cell>
          <cell r="C4144">
            <v>1.7</v>
          </cell>
          <cell r="D4144">
            <v>12</v>
          </cell>
          <cell r="E4144" t="str">
            <v>Thinned</v>
          </cell>
          <cell r="F4144" t="str">
            <v>110-115</v>
          </cell>
          <cell r="G4144">
            <v>-0.79</v>
          </cell>
          <cell r="H4144">
            <v>-0.08</v>
          </cell>
          <cell r="I4144">
            <v>-0.86</v>
          </cell>
          <cell r="J4144">
            <v>-4.32</v>
          </cell>
          <cell r="K4144">
            <v>416.59</v>
          </cell>
          <cell r="L4144">
            <v>-11.98</v>
          </cell>
          <cell r="M4144">
            <v>404.60999999999996</v>
          </cell>
          <cell r="N4144">
            <v>3.38</v>
          </cell>
        </row>
        <row r="4145">
          <cell r="A4145" t="str">
            <v>HL1.712Thinned115</v>
          </cell>
          <cell r="B4145" t="str">
            <v xml:space="preserve">HL </v>
          </cell>
          <cell r="C4145">
            <v>1.7</v>
          </cell>
          <cell r="D4145">
            <v>12</v>
          </cell>
          <cell r="E4145" t="str">
            <v>Thinned</v>
          </cell>
          <cell r="F4145" t="str">
            <v>115-120</v>
          </cell>
          <cell r="G4145">
            <v>-1.25</v>
          </cell>
          <cell r="H4145">
            <v>-0.11</v>
          </cell>
          <cell r="I4145">
            <v>-1.36</v>
          </cell>
          <cell r="J4145">
            <v>-6.8</v>
          </cell>
          <cell r="K4145">
            <v>409.79</v>
          </cell>
          <cell r="L4145">
            <v>-12.49</v>
          </cell>
          <cell r="M4145">
            <v>397.3</v>
          </cell>
          <cell r="N4145">
            <v>3.37</v>
          </cell>
        </row>
        <row r="4146">
          <cell r="A4146" t="str">
            <v>HL1.712Thinned120</v>
          </cell>
          <cell r="B4146" t="str">
            <v xml:space="preserve">HL </v>
          </cell>
          <cell r="C4146">
            <v>1.7</v>
          </cell>
          <cell r="D4146">
            <v>12</v>
          </cell>
          <cell r="E4146" t="str">
            <v>Thinned</v>
          </cell>
          <cell r="F4146" t="str">
            <v>120-125</v>
          </cell>
          <cell r="G4146">
            <v>-1.49</v>
          </cell>
          <cell r="H4146">
            <v>-0.13</v>
          </cell>
          <cell r="I4146">
            <v>-1.62</v>
          </cell>
          <cell r="J4146">
            <v>-8.08</v>
          </cell>
          <cell r="K4146">
            <v>401.71</v>
          </cell>
          <cell r="L4146">
            <v>-13.01</v>
          </cell>
          <cell r="M4146">
            <v>388.7</v>
          </cell>
          <cell r="N4146">
            <v>3.37</v>
          </cell>
        </row>
        <row r="4147">
          <cell r="A4147" t="str">
            <v>HL1.712Thinned125</v>
          </cell>
          <cell r="B4147" t="str">
            <v xml:space="preserve">HL </v>
          </cell>
          <cell r="C4147">
            <v>1.7</v>
          </cell>
          <cell r="D4147">
            <v>12</v>
          </cell>
          <cell r="E4147" t="str">
            <v>Thinned</v>
          </cell>
          <cell r="F4147" t="str">
            <v>125-130</v>
          </cell>
          <cell r="G4147">
            <v>-1.71</v>
          </cell>
          <cell r="H4147">
            <v>-0.14000000000000001</v>
          </cell>
          <cell r="I4147">
            <v>-1.85</v>
          </cell>
          <cell r="J4147">
            <v>-9.26</v>
          </cell>
          <cell r="K4147">
            <v>392.45</v>
          </cell>
          <cell r="L4147">
            <v>-13.52</v>
          </cell>
          <cell r="M4147">
            <v>378.93</v>
          </cell>
          <cell r="N4147">
            <v>3.36</v>
          </cell>
        </row>
        <row r="4148">
          <cell r="A4148" t="str">
            <v>HL1.712Thinned130</v>
          </cell>
          <cell r="B4148" t="str">
            <v xml:space="preserve">HL </v>
          </cell>
          <cell r="C4148">
            <v>1.7</v>
          </cell>
          <cell r="D4148">
            <v>12</v>
          </cell>
          <cell r="E4148" t="str">
            <v>Thinned</v>
          </cell>
          <cell r="F4148" t="str">
            <v>130-135</v>
          </cell>
          <cell r="G4148">
            <v>-1.91</v>
          </cell>
          <cell r="H4148">
            <v>-0.15</v>
          </cell>
          <cell r="I4148">
            <v>-2.06</v>
          </cell>
          <cell r="J4148">
            <v>-10.31</v>
          </cell>
          <cell r="K4148">
            <v>382.14</v>
          </cell>
          <cell r="L4148">
            <v>-14.03</v>
          </cell>
          <cell r="M4148">
            <v>368.11</v>
          </cell>
          <cell r="N4148">
            <v>3.35</v>
          </cell>
        </row>
        <row r="4149">
          <cell r="A4149" t="str">
            <v>HL1.712Thinned135</v>
          </cell>
          <cell r="B4149" t="str">
            <v xml:space="preserve">HL </v>
          </cell>
          <cell r="C4149">
            <v>1.7</v>
          </cell>
          <cell r="D4149">
            <v>12</v>
          </cell>
          <cell r="E4149" t="str">
            <v>Thinned</v>
          </cell>
          <cell r="F4149" t="str">
            <v>135-140</v>
          </cell>
          <cell r="G4149">
            <v>-2.08</v>
          </cell>
          <cell r="H4149">
            <v>-0.15</v>
          </cell>
          <cell r="I4149">
            <v>-2.23</v>
          </cell>
          <cell r="J4149">
            <v>-11.13</v>
          </cell>
          <cell r="K4149">
            <v>371</v>
          </cell>
          <cell r="L4149">
            <v>-14.54</v>
          </cell>
          <cell r="M4149">
            <v>356.46</v>
          </cell>
          <cell r="N4149">
            <v>3.33</v>
          </cell>
        </row>
        <row r="4150">
          <cell r="A4150" t="str">
            <v>HL1.712Thinned140</v>
          </cell>
          <cell r="B4150" t="str">
            <v xml:space="preserve">HL </v>
          </cell>
          <cell r="C4150">
            <v>1.7</v>
          </cell>
          <cell r="D4150">
            <v>12</v>
          </cell>
          <cell r="E4150" t="str">
            <v>Thinned</v>
          </cell>
          <cell r="F4150" t="str">
            <v>140-145</v>
          </cell>
          <cell r="G4150">
            <v>-2.21</v>
          </cell>
          <cell r="H4150">
            <v>-0.13</v>
          </cell>
          <cell r="I4150">
            <v>-2.35</v>
          </cell>
          <cell r="J4150">
            <v>-11.74</v>
          </cell>
          <cell r="K4150">
            <v>359.27</v>
          </cell>
          <cell r="L4150">
            <v>-15.05</v>
          </cell>
          <cell r="M4150">
            <v>344.21999999999997</v>
          </cell>
          <cell r="N4150">
            <v>3.32</v>
          </cell>
        </row>
        <row r="4151">
          <cell r="A4151" t="str">
            <v>HL1.712Thinned145</v>
          </cell>
          <cell r="B4151" t="str">
            <v xml:space="preserve">HL </v>
          </cell>
          <cell r="C4151">
            <v>1.7</v>
          </cell>
          <cell r="D4151">
            <v>12</v>
          </cell>
          <cell r="E4151" t="str">
            <v>Thinned</v>
          </cell>
          <cell r="F4151" t="str">
            <v>145-150</v>
          </cell>
          <cell r="G4151">
            <v>-2.37</v>
          </cell>
          <cell r="H4151">
            <v>-0.12</v>
          </cell>
          <cell r="I4151">
            <v>-2.4900000000000002</v>
          </cell>
          <cell r="J4151">
            <v>-12.46</v>
          </cell>
          <cell r="K4151">
            <v>346.81</v>
          </cell>
          <cell r="L4151">
            <v>-15.55</v>
          </cell>
          <cell r="M4151">
            <v>331.26</v>
          </cell>
          <cell r="N4151">
            <v>3.3</v>
          </cell>
        </row>
        <row r="4152">
          <cell r="A4152" t="str">
            <v>HL1.712Thinned150</v>
          </cell>
          <cell r="B4152" t="str">
            <v xml:space="preserve">HL </v>
          </cell>
          <cell r="C4152">
            <v>1.7</v>
          </cell>
          <cell r="D4152">
            <v>12</v>
          </cell>
          <cell r="E4152" t="str">
            <v>Thinned</v>
          </cell>
          <cell r="F4152" t="str">
            <v>150-155</v>
          </cell>
          <cell r="G4152">
            <v>-2.52</v>
          </cell>
          <cell r="H4152">
            <v>-0.11</v>
          </cell>
          <cell r="I4152">
            <v>-2.63</v>
          </cell>
          <cell r="J4152">
            <v>-13.14</v>
          </cell>
          <cell r="K4152">
            <v>333.67</v>
          </cell>
          <cell r="L4152">
            <v>-16.05</v>
          </cell>
          <cell r="M4152">
            <v>317.62</v>
          </cell>
          <cell r="N4152">
            <v>3.28</v>
          </cell>
        </row>
        <row r="4153">
          <cell r="A4153" t="str">
            <v>HL1.712Thinned155</v>
          </cell>
          <cell r="B4153" t="str">
            <v xml:space="preserve">HL </v>
          </cell>
          <cell r="C4153">
            <v>1.7</v>
          </cell>
          <cell r="D4153">
            <v>12</v>
          </cell>
          <cell r="E4153" t="str">
            <v>Thinned</v>
          </cell>
          <cell r="F4153" t="str">
            <v>155-160</v>
          </cell>
          <cell r="G4153">
            <v>-2.67</v>
          </cell>
          <cell r="H4153">
            <v>-0.11</v>
          </cell>
          <cell r="I4153">
            <v>-2.78</v>
          </cell>
          <cell r="J4153">
            <v>-13.88</v>
          </cell>
          <cell r="K4153">
            <v>319.79000000000002</v>
          </cell>
          <cell r="L4153">
            <v>-16.55</v>
          </cell>
          <cell r="M4153">
            <v>303.24</v>
          </cell>
          <cell r="N4153">
            <v>3.26</v>
          </cell>
        </row>
        <row r="4154">
          <cell r="A4154" t="str">
            <v>HL1.712Thinned160</v>
          </cell>
          <cell r="B4154" t="str">
            <v xml:space="preserve">HL </v>
          </cell>
          <cell r="C4154">
            <v>1.7</v>
          </cell>
          <cell r="D4154">
            <v>12</v>
          </cell>
          <cell r="E4154" t="str">
            <v>Thinned</v>
          </cell>
          <cell r="F4154" t="str">
            <v>160-165</v>
          </cell>
          <cell r="G4154">
            <v>-2.81</v>
          </cell>
          <cell r="H4154">
            <v>-0.11</v>
          </cell>
          <cell r="I4154">
            <v>-2.92</v>
          </cell>
          <cell r="J4154">
            <v>-14.61</v>
          </cell>
          <cell r="K4154">
            <v>305.18</v>
          </cell>
          <cell r="L4154">
            <v>-17.05</v>
          </cell>
          <cell r="M4154">
            <v>288.13</v>
          </cell>
          <cell r="N4154">
            <v>3.24</v>
          </cell>
        </row>
        <row r="4155">
          <cell r="A4155" t="str">
            <v>HL1.712Thinned165</v>
          </cell>
          <cell r="B4155" t="str">
            <v xml:space="preserve">HL </v>
          </cell>
          <cell r="C4155">
            <v>1.7</v>
          </cell>
          <cell r="D4155">
            <v>12</v>
          </cell>
          <cell r="E4155" t="str">
            <v>Thinned</v>
          </cell>
          <cell r="F4155" t="str">
            <v>165-170</v>
          </cell>
          <cell r="G4155">
            <v>-2.95</v>
          </cell>
          <cell r="H4155">
            <v>-0.11</v>
          </cell>
          <cell r="I4155">
            <v>-3.05</v>
          </cell>
          <cell r="J4155">
            <v>-15.26</v>
          </cell>
          <cell r="K4155">
            <v>289.91000000000003</v>
          </cell>
          <cell r="L4155">
            <v>-17.54</v>
          </cell>
          <cell r="M4155">
            <v>272.37</v>
          </cell>
          <cell r="N4155">
            <v>3.22</v>
          </cell>
        </row>
        <row r="4156">
          <cell r="A4156" t="str">
            <v>HL1.712Thinned170</v>
          </cell>
          <cell r="B4156" t="str">
            <v xml:space="preserve">HL </v>
          </cell>
          <cell r="C4156">
            <v>1.7</v>
          </cell>
          <cell r="D4156">
            <v>12</v>
          </cell>
          <cell r="E4156" t="str">
            <v>Thinned</v>
          </cell>
          <cell r="F4156" t="str">
            <v>170-175</v>
          </cell>
          <cell r="G4156">
            <v>-3.05</v>
          </cell>
          <cell r="H4156">
            <v>-0.11</v>
          </cell>
          <cell r="I4156">
            <v>-3.15</v>
          </cell>
          <cell r="J4156">
            <v>-15.76</v>
          </cell>
          <cell r="K4156">
            <v>274.14999999999998</v>
          </cell>
          <cell r="L4156">
            <v>-18.03</v>
          </cell>
          <cell r="M4156">
            <v>256.12</v>
          </cell>
          <cell r="N4156">
            <v>3.2</v>
          </cell>
        </row>
        <row r="4157">
          <cell r="A4157" t="str">
            <v>HL1.712Thinned175</v>
          </cell>
          <cell r="B4157" t="str">
            <v xml:space="preserve">HL </v>
          </cell>
          <cell r="C4157">
            <v>1.7</v>
          </cell>
          <cell r="D4157">
            <v>12</v>
          </cell>
          <cell r="E4157" t="str">
            <v>Thinned</v>
          </cell>
          <cell r="F4157" t="str">
            <v>175-180</v>
          </cell>
          <cell r="G4157">
            <v>-3.17</v>
          </cell>
          <cell r="H4157">
            <v>-0.11</v>
          </cell>
          <cell r="I4157">
            <v>-3.28</v>
          </cell>
          <cell r="J4157">
            <v>-16.41</v>
          </cell>
          <cell r="K4157">
            <v>257.74</v>
          </cell>
          <cell r="L4157">
            <v>-18.510000000000002</v>
          </cell>
          <cell r="M4157">
            <v>239.23000000000002</v>
          </cell>
          <cell r="N4157">
            <v>3.18</v>
          </cell>
        </row>
        <row r="4158">
          <cell r="A4158" t="str">
            <v>HL1.712Thinned180</v>
          </cell>
          <cell r="B4158" t="str">
            <v xml:space="preserve">HL </v>
          </cell>
          <cell r="C4158">
            <v>1.7</v>
          </cell>
          <cell r="D4158">
            <v>12</v>
          </cell>
          <cell r="E4158" t="str">
            <v>Thinned</v>
          </cell>
          <cell r="F4158" t="str">
            <v>180-185</v>
          </cell>
          <cell r="G4158">
            <v>-3.28</v>
          </cell>
          <cell r="H4158">
            <v>-0.11</v>
          </cell>
          <cell r="I4158">
            <v>-3.39</v>
          </cell>
          <cell r="J4158">
            <v>-16.95</v>
          </cell>
          <cell r="K4158">
            <v>240.8</v>
          </cell>
          <cell r="L4158">
            <v>-19</v>
          </cell>
          <cell r="M4158">
            <v>221.8</v>
          </cell>
          <cell r="N4158">
            <v>3.16</v>
          </cell>
        </row>
        <row r="4159">
          <cell r="A4159" t="str">
            <v>HL1.712Thinned185</v>
          </cell>
          <cell r="B4159" t="str">
            <v xml:space="preserve">HL </v>
          </cell>
          <cell r="C4159">
            <v>1.7</v>
          </cell>
          <cell r="D4159">
            <v>12</v>
          </cell>
          <cell r="E4159" t="str">
            <v>Thinned</v>
          </cell>
          <cell r="F4159" t="str">
            <v>185-190</v>
          </cell>
          <cell r="G4159">
            <v>-3.37</v>
          </cell>
          <cell r="H4159">
            <v>-0.11</v>
          </cell>
          <cell r="I4159">
            <v>-3.48</v>
          </cell>
          <cell r="J4159">
            <v>-17.420000000000002</v>
          </cell>
          <cell r="K4159">
            <v>223.38</v>
          </cell>
          <cell r="L4159">
            <v>-19.48</v>
          </cell>
          <cell r="M4159">
            <v>203.9</v>
          </cell>
          <cell r="N4159">
            <v>3.14</v>
          </cell>
        </row>
        <row r="4160">
          <cell r="A4160" t="str">
            <v>HL1.712Thinned190</v>
          </cell>
          <cell r="B4160" t="str">
            <v xml:space="preserve">HL </v>
          </cell>
          <cell r="C4160">
            <v>1.7</v>
          </cell>
          <cell r="D4160">
            <v>12</v>
          </cell>
          <cell r="E4160" t="str">
            <v>Thinned</v>
          </cell>
          <cell r="F4160" t="str">
            <v>190-195</v>
          </cell>
          <cell r="G4160">
            <v>-3.47</v>
          </cell>
          <cell r="H4160">
            <v>-0.12</v>
          </cell>
          <cell r="I4160">
            <v>-3.58</v>
          </cell>
          <cell r="J4160">
            <v>-17.91</v>
          </cell>
          <cell r="K4160">
            <v>205.46</v>
          </cell>
          <cell r="L4160">
            <v>-19.95</v>
          </cell>
          <cell r="M4160">
            <v>185.51000000000002</v>
          </cell>
          <cell r="N4160">
            <v>3.13</v>
          </cell>
        </row>
        <row r="4161">
          <cell r="A4161" t="str">
            <v>HL1.712Thinned195</v>
          </cell>
          <cell r="B4161" t="str">
            <v xml:space="preserve">HL </v>
          </cell>
          <cell r="C4161">
            <v>1.7</v>
          </cell>
          <cell r="D4161">
            <v>12</v>
          </cell>
          <cell r="E4161" t="str">
            <v>Thinned</v>
          </cell>
          <cell r="F4161" t="str">
            <v>195-200</v>
          </cell>
          <cell r="G4161">
            <v>1.1499999999999999</v>
          </cell>
          <cell r="H4161">
            <v>-1.64</v>
          </cell>
          <cell r="I4161">
            <v>-0.49</v>
          </cell>
          <cell r="J4161">
            <v>-2.46</v>
          </cell>
          <cell r="K4161">
            <v>203.01</v>
          </cell>
          <cell r="L4161">
            <v>-19.95</v>
          </cell>
          <cell r="M4161">
            <v>183.06</v>
          </cell>
          <cell r="N4161">
            <v>0</v>
          </cell>
        </row>
        <row r="4162">
          <cell r="A4162" t="str">
            <v>HL1.714NO_thin000</v>
          </cell>
          <cell r="B4162" t="str">
            <v xml:space="preserve">HL </v>
          </cell>
          <cell r="C4162">
            <v>1.7</v>
          </cell>
          <cell r="D4162">
            <v>14</v>
          </cell>
          <cell r="E4162" t="str">
            <v>NO_thin</v>
          </cell>
          <cell r="F4162" t="str">
            <v xml:space="preserve">  0-5</v>
          </cell>
          <cell r="G4162">
            <v>6.14</v>
          </cell>
          <cell r="H4162">
            <v>1.74</v>
          </cell>
          <cell r="I4162">
            <v>7.88</v>
          </cell>
          <cell r="J4162">
            <v>39.380000000000003</v>
          </cell>
          <cell r="K4162">
            <v>39.380000000000003</v>
          </cell>
          <cell r="L4162">
            <v>0</v>
          </cell>
          <cell r="M4162">
            <v>39.380000000000003</v>
          </cell>
          <cell r="N4162">
            <v>0</v>
          </cell>
        </row>
        <row r="4163">
          <cell r="A4163" t="str">
            <v>HL1.714NO_thin005</v>
          </cell>
          <cell r="B4163" t="str">
            <v xml:space="preserve">HL </v>
          </cell>
          <cell r="C4163">
            <v>1.7</v>
          </cell>
          <cell r="D4163">
            <v>14</v>
          </cell>
          <cell r="E4163" t="str">
            <v>NO_thin</v>
          </cell>
          <cell r="F4163" t="str">
            <v xml:space="preserve">  5-10</v>
          </cell>
          <cell r="G4163">
            <v>15.44</v>
          </cell>
          <cell r="H4163">
            <v>2.19</v>
          </cell>
          <cell r="I4163">
            <v>17.63</v>
          </cell>
          <cell r="J4163">
            <v>88.15</v>
          </cell>
          <cell r="K4163">
            <v>127.53</v>
          </cell>
          <cell r="L4163">
            <v>0</v>
          </cell>
          <cell r="M4163">
            <v>127.53</v>
          </cell>
          <cell r="N4163">
            <v>0</v>
          </cell>
        </row>
        <row r="4164">
          <cell r="A4164" t="str">
            <v>HL1.714NO_thin010</v>
          </cell>
          <cell r="B4164" t="str">
            <v xml:space="preserve">HL </v>
          </cell>
          <cell r="C4164">
            <v>1.7</v>
          </cell>
          <cell r="D4164">
            <v>14</v>
          </cell>
          <cell r="E4164" t="str">
            <v>NO_thin</v>
          </cell>
          <cell r="F4164" t="str">
            <v xml:space="preserve"> 10-15</v>
          </cell>
          <cell r="G4164">
            <v>23.26</v>
          </cell>
          <cell r="H4164">
            <v>3.07</v>
          </cell>
          <cell r="I4164">
            <v>26.33</v>
          </cell>
          <cell r="J4164">
            <v>131.63999999999999</v>
          </cell>
          <cell r="K4164">
            <v>259.17</v>
          </cell>
          <cell r="L4164">
            <v>0</v>
          </cell>
          <cell r="M4164">
            <v>259.17</v>
          </cell>
          <cell r="N4164">
            <v>0</v>
          </cell>
        </row>
        <row r="4165">
          <cell r="A4165" t="str">
            <v>HL1.714NO_thin015</v>
          </cell>
          <cell r="B4165" t="str">
            <v xml:space="preserve">HL </v>
          </cell>
          <cell r="C4165">
            <v>1.7</v>
          </cell>
          <cell r="D4165">
            <v>14</v>
          </cell>
          <cell r="E4165" t="str">
            <v>NO_thin</v>
          </cell>
          <cell r="F4165" t="str">
            <v xml:space="preserve"> 15-20</v>
          </cell>
          <cell r="G4165">
            <v>13.49</v>
          </cell>
          <cell r="H4165">
            <v>6.29</v>
          </cell>
          <cell r="I4165">
            <v>19.78</v>
          </cell>
          <cell r="J4165">
            <v>98.9</v>
          </cell>
          <cell r="K4165">
            <v>358.07</v>
          </cell>
          <cell r="L4165">
            <v>0</v>
          </cell>
          <cell r="M4165">
            <v>358.07</v>
          </cell>
          <cell r="N4165">
            <v>0</v>
          </cell>
        </row>
        <row r="4166">
          <cell r="A4166" t="str">
            <v>HL1.714NO_thin020</v>
          </cell>
          <cell r="B4166" t="str">
            <v xml:space="preserve">HL </v>
          </cell>
          <cell r="C4166">
            <v>1.7</v>
          </cell>
          <cell r="D4166">
            <v>14</v>
          </cell>
          <cell r="E4166" t="str">
            <v>NO_thin</v>
          </cell>
          <cell r="F4166" t="str">
            <v xml:space="preserve"> 20-25</v>
          </cell>
          <cell r="G4166">
            <v>11.81</v>
          </cell>
          <cell r="H4166">
            <v>4.08</v>
          </cell>
          <cell r="I4166">
            <v>15.9</v>
          </cell>
          <cell r="J4166">
            <v>79.48</v>
          </cell>
          <cell r="K4166">
            <v>437.54</v>
          </cell>
          <cell r="L4166">
            <v>0</v>
          </cell>
          <cell r="M4166">
            <v>437.54</v>
          </cell>
          <cell r="N4166">
            <v>0</v>
          </cell>
        </row>
        <row r="4167">
          <cell r="A4167" t="str">
            <v>HL1.714NO_thin025</v>
          </cell>
          <cell r="B4167" t="str">
            <v xml:space="preserve">HL </v>
          </cell>
          <cell r="C4167">
            <v>1.7</v>
          </cell>
          <cell r="D4167">
            <v>14</v>
          </cell>
          <cell r="E4167" t="str">
            <v>NO_thin</v>
          </cell>
          <cell r="F4167" t="str">
            <v xml:space="preserve"> 25-30</v>
          </cell>
          <cell r="G4167">
            <v>11.66</v>
          </cell>
          <cell r="H4167">
            <v>1.3</v>
          </cell>
          <cell r="I4167">
            <v>12.96</v>
          </cell>
          <cell r="J4167">
            <v>64.81</v>
          </cell>
          <cell r="K4167">
            <v>502.36</v>
          </cell>
          <cell r="L4167">
            <v>0</v>
          </cell>
          <cell r="M4167">
            <v>502.36</v>
          </cell>
          <cell r="N4167">
            <v>0</v>
          </cell>
        </row>
        <row r="4168">
          <cell r="A4168" t="str">
            <v>HL1.714NO_thin030</v>
          </cell>
          <cell r="B4168" t="str">
            <v xml:space="preserve">HL </v>
          </cell>
          <cell r="C4168">
            <v>1.7</v>
          </cell>
          <cell r="D4168">
            <v>14</v>
          </cell>
          <cell r="E4168" t="str">
            <v>NO_thin</v>
          </cell>
          <cell r="F4168" t="str">
            <v xml:space="preserve"> 30-35</v>
          </cell>
          <cell r="G4168">
            <v>10.78</v>
          </cell>
          <cell r="H4168">
            <v>0.36</v>
          </cell>
          <cell r="I4168">
            <v>11.15</v>
          </cell>
          <cell r="J4168">
            <v>55.74</v>
          </cell>
          <cell r="K4168">
            <v>558.09</v>
          </cell>
          <cell r="L4168">
            <v>0</v>
          </cell>
          <cell r="M4168">
            <v>558.09</v>
          </cell>
          <cell r="N4168">
            <v>0</v>
          </cell>
        </row>
        <row r="4169">
          <cell r="A4169" t="str">
            <v>HL1.714NO_thin035</v>
          </cell>
          <cell r="B4169" t="str">
            <v xml:space="preserve">HL </v>
          </cell>
          <cell r="C4169">
            <v>1.7</v>
          </cell>
          <cell r="D4169">
            <v>14</v>
          </cell>
          <cell r="E4169" t="str">
            <v>NO_thin</v>
          </cell>
          <cell r="F4169" t="str">
            <v xml:space="preserve"> 35-40</v>
          </cell>
          <cell r="G4169">
            <v>9.7100000000000009</v>
          </cell>
          <cell r="H4169">
            <v>-0.46</v>
          </cell>
          <cell r="I4169">
            <v>9.25</v>
          </cell>
          <cell r="J4169">
            <v>46.25</v>
          </cell>
          <cell r="K4169">
            <v>604.34</v>
          </cell>
          <cell r="L4169">
            <v>0</v>
          </cell>
          <cell r="M4169">
            <v>604.34</v>
          </cell>
          <cell r="N4169">
            <v>0</v>
          </cell>
        </row>
        <row r="4170">
          <cell r="A4170" t="str">
            <v>HL1.714NO_thin040</v>
          </cell>
          <cell r="B4170" t="str">
            <v xml:space="preserve">HL </v>
          </cell>
          <cell r="C4170">
            <v>1.7</v>
          </cell>
          <cell r="D4170">
            <v>14</v>
          </cell>
          <cell r="E4170" t="str">
            <v>NO_thin</v>
          </cell>
          <cell r="F4170" t="str">
            <v xml:space="preserve"> 40-45</v>
          </cell>
          <cell r="G4170">
            <v>8.8000000000000007</v>
          </cell>
          <cell r="H4170">
            <v>-0.75</v>
          </cell>
          <cell r="I4170">
            <v>8.0500000000000007</v>
          </cell>
          <cell r="J4170">
            <v>40.25</v>
          </cell>
          <cell r="K4170">
            <v>644.59</v>
          </cell>
          <cell r="L4170">
            <v>0</v>
          </cell>
          <cell r="M4170">
            <v>644.59</v>
          </cell>
          <cell r="N4170">
            <v>0</v>
          </cell>
        </row>
        <row r="4171">
          <cell r="A4171" t="str">
            <v>HL1.714NO_thin045</v>
          </cell>
          <cell r="B4171" t="str">
            <v xml:space="preserve">HL </v>
          </cell>
          <cell r="C4171">
            <v>1.7</v>
          </cell>
          <cell r="D4171">
            <v>14</v>
          </cell>
          <cell r="E4171" t="str">
            <v>NO_thin</v>
          </cell>
          <cell r="F4171" t="str">
            <v xml:space="preserve"> 45-50</v>
          </cell>
          <cell r="G4171">
            <v>8.02</v>
          </cell>
          <cell r="H4171">
            <v>-0.5</v>
          </cell>
          <cell r="I4171">
            <v>7.53</v>
          </cell>
          <cell r="J4171">
            <v>37.630000000000003</v>
          </cell>
          <cell r="K4171">
            <v>682.22</v>
          </cell>
          <cell r="L4171">
            <v>0</v>
          </cell>
          <cell r="M4171">
            <v>682.22</v>
          </cell>
          <cell r="N4171">
            <v>0</v>
          </cell>
        </row>
        <row r="4172">
          <cell r="A4172" t="str">
            <v>HL1.714NO_thin050</v>
          </cell>
          <cell r="B4172" t="str">
            <v xml:space="preserve">HL </v>
          </cell>
          <cell r="C4172">
            <v>1.7</v>
          </cell>
          <cell r="D4172">
            <v>14</v>
          </cell>
          <cell r="E4172" t="str">
            <v>NO_thin</v>
          </cell>
          <cell r="F4172" t="str">
            <v xml:space="preserve"> 50-55</v>
          </cell>
          <cell r="G4172">
            <v>7.43</v>
          </cell>
          <cell r="H4172">
            <v>-0.38</v>
          </cell>
          <cell r="I4172">
            <v>7.05</v>
          </cell>
          <cell r="J4172">
            <v>35.24</v>
          </cell>
          <cell r="K4172">
            <v>717.46</v>
          </cell>
          <cell r="L4172">
            <v>0</v>
          </cell>
          <cell r="M4172">
            <v>717.46</v>
          </cell>
          <cell r="N4172">
            <v>0</v>
          </cell>
        </row>
        <row r="4173">
          <cell r="A4173" t="str">
            <v>HL1.714NO_thin055</v>
          </cell>
          <cell r="B4173" t="str">
            <v xml:space="preserve">HL </v>
          </cell>
          <cell r="C4173">
            <v>1.7</v>
          </cell>
          <cell r="D4173">
            <v>14</v>
          </cell>
          <cell r="E4173" t="str">
            <v>NO_thin</v>
          </cell>
          <cell r="F4173" t="str">
            <v xml:space="preserve"> 55-60</v>
          </cell>
          <cell r="G4173">
            <v>6.87</v>
          </cell>
          <cell r="H4173">
            <v>-0.34</v>
          </cell>
          <cell r="I4173">
            <v>6.53</v>
          </cell>
          <cell r="J4173">
            <v>32.65</v>
          </cell>
          <cell r="K4173">
            <v>750.11</v>
          </cell>
          <cell r="L4173">
            <v>0</v>
          </cell>
          <cell r="M4173">
            <v>750.11</v>
          </cell>
          <cell r="N4173">
            <v>0</v>
          </cell>
        </row>
        <row r="4174">
          <cell r="A4174" t="str">
            <v>HL1.714NO_thin060</v>
          </cell>
          <cell r="B4174" t="str">
            <v xml:space="preserve">HL </v>
          </cell>
          <cell r="C4174">
            <v>1.7</v>
          </cell>
          <cell r="D4174">
            <v>14</v>
          </cell>
          <cell r="E4174" t="str">
            <v>NO_thin</v>
          </cell>
          <cell r="F4174" t="str">
            <v xml:space="preserve"> 60-65</v>
          </cell>
          <cell r="G4174">
            <v>6.37</v>
          </cell>
          <cell r="H4174">
            <v>-0.33</v>
          </cell>
          <cell r="I4174">
            <v>6.04</v>
          </cell>
          <cell r="J4174">
            <v>30.21</v>
          </cell>
          <cell r="K4174">
            <v>780.32</v>
          </cell>
          <cell r="L4174">
            <v>0</v>
          </cell>
          <cell r="M4174">
            <v>780.32</v>
          </cell>
          <cell r="N4174">
            <v>0</v>
          </cell>
        </row>
        <row r="4175">
          <cell r="A4175" t="str">
            <v>HL1.714NO_thin065</v>
          </cell>
          <cell r="B4175" t="str">
            <v xml:space="preserve">HL </v>
          </cell>
          <cell r="C4175">
            <v>1.7</v>
          </cell>
          <cell r="D4175">
            <v>14</v>
          </cell>
          <cell r="E4175" t="str">
            <v>NO_thin</v>
          </cell>
          <cell r="F4175" t="str">
            <v xml:space="preserve"> 65-70</v>
          </cell>
          <cell r="G4175">
            <v>5.92</v>
          </cell>
          <cell r="H4175">
            <v>-0.28999999999999998</v>
          </cell>
          <cell r="I4175">
            <v>5.63</v>
          </cell>
          <cell r="J4175">
            <v>28.16</v>
          </cell>
          <cell r="K4175">
            <v>808.48</v>
          </cell>
          <cell r="L4175">
            <v>0</v>
          </cell>
          <cell r="M4175">
            <v>808.48</v>
          </cell>
          <cell r="N4175">
            <v>0</v>
          </cell>
        </row>
        <row r="4176">
          <cell r="A4176" t="str">
            <v>HL1.714NO_thin070</v>
          </cell>
          <cell r="B4176" t="str">
            <v xml:space="preserve">HL </v>
          </cell>
          <cell r="C4176">
            <v>1.7</v>
          </cell>
          <cell r="D4176">
            <v>14</v>
          </cell>
          <cell r="E4176" t="str">
            <v>NO_thin</v>
          </cell>
          <cell r="F4176" t="str">
            <v xml:space="preserve"> 70-75</v>
          </cell>
          <cell r="G4176">
            <v>5.47</v>
          </cell>
          <cell r="H4176">
            <v>-0.28999999999999998</v>
          </cell>
          <cell r="I4176">
            <v>5.18</v>
          </cell>
          <cell r="J4176">
            <v>25.9</v>
          </cell>
          <cell r="K4176">
            <v>834.38</v>
          </cell>
          <cell r="L4176">
            <v>0</v>
          </cell>
          <cell r="M4176">
            <v>834.38</v>
          </cell>
          <cell r="N4176">
            <v>0</v>
          </cell>
        </row>
        <row r="4177">
          <cell r="A4177" t="str">
            <v>HL1.714NO_thin075</v>
          </cell>
          <cell r="B4177" t="str">
            <v xml:space="preserve">HL </v>
          </cell>
          <cell r="C4177">
            <v>1.7</v>
          </cell>
          <cell r="D4177">
            <v>14</v>
          </cell>
          <cell r="E4177" t="str">
            <v>NO_thin</v>
          </cell>
          <cell r="F4177" t="str">
            <v xml:space="preserve"> 75-80</v>
          </cell>
          <cell r="G4177">
            <v>5.08</v>
          </cell>
          <cell r="H4177">
            <v>-0.34</v>
          </cell>
          <cell r="I4177">
            <v>4.74</v>
          </cell>
          <cell r="J4177">
            <v>23.71</v>
          </cell>
          <cell r="K4177">
            <v>858.1</v>
          </cell>
          <cell r="L4177">
            <v>0</v>
          </cell>
          <cell r="M4177">
            <v>858.1</v>
          </cell>
          <cell r="N4177">
            <v>0</v>
          </cell>
        </row>
        <row r="4178">
          <cell r="A4178" t="str">
            <v>HL1.714NO_thin080</v>
          </cell>
          <cell r="B4178" t="str">
            <v xml:space="preserve">HL </v>
          </cell>
          <cell r="C4178">
            <v>1.7</v>
          </cell>
          <cell r="D4178">
            <v>14</v>
          </cell>
          <cell r="E4178" t="str">
            <v>NO_thin</v>
          </cell>
          <cell r="F4178" t="str">
            <v xml:space="preserve"> 80-85</v>
          </cell>
          <cell r="G4178">
            <v>4.7</v>
          </cell>
          <cell r="H4178">
            <v>-0.43</v>
          </cell>
          <cell r="I4178">
            <v>4.2699999999999996</v>
          </cell>
          <cell r="J4178">
            <v>21.33</v>
          </cell>
          <cell r="K4178">
            <v>879.42</v>
          </cell>
          <cell r="L4178">
            <v>0</v>
          </cell>
          <cell r="M4178">
            <v>879.42</v>
          </cell>
          <cell r="N4178">
            <v>0</v>
          </cell>
        </row>
        <row r="4179">
          <cell r="A4179" t="str">
            <v>HL1.714NO_thin085</v>
          </cell>
          <cell r="B4179" t="str">
            <v xml:space="preserve">HL </v>
          </cell>
          <cell r="C4179">
            <v>1.7</v>
          </cell>
          <cell r="D4179">
            <v>14</v>
          </cell>
          <cell r="E4179" t="str">
            <v>NO_thin</v>
          </cell>
          <cell r="F4179" t="str">
            <v xml:space="preserve"> 85-90</v>
          </cell>
          <cell r="G4179">
            <v>4.3600000000000003</v>
          </cell>
          <cell r="H4179">
            <v>-0.32</v>
          </cell>
          <cell r="I4179">
            <v>4.04</v>
          </cell>
          <cell r="J4179">
            <v>20.190000000000001</v>
          </cell>
          <cell r="K4179">
            <v>899.61</v>
          </cell>
          <cell r="L4179">
            <v>0</v>
          </cell>
          <cell r="M4179">
            <v>899.61</v>
          </cell>
          <cell r="N4179">
            <v>0</v>
          </cell>
        </row>
        <row r="4180">
          <cell r="A4180" t="str">
            <v>HL1.714NO_thin090</v>
          </cell>
          <cell r="B4180" t="str">
            <v xml:space="preserve">HL </v>
          </cell>
          <cell r="C4180">
            <v>1.7</v>
          </cell>
          <cell r="D4180">
            <v>14</v>
          </cell>
          <cell r="E4180" t="str">
            <v>NO_thin</v>
          </cell>
          <cell r="F4180" t="str">
            <v xml:space="preserve"> 90-95</v>
          </cell>
          <cell r="G4180">
            <v>3.97</v>
          </cell>
          <cell r="H4180">
            <v>-0.35</v>
          </cell>
          <cell r="I4180">
            <v>3.61</v>
          </cell>
          <cell r="J4180">
            <v>18.059999999999999</v>
          </cell>
          <cell r="K4180">
            <v>917.67</v>
          </cell>
          <cell r="L4180">
            <v>0</v>
          </cell>
          <cell r="M4180">
            <v>917.67</v>
          </cell>
          <cell r="N4180">
            <v>0</v>
          </cell>
        </row>
        <row r="4181">
          <cell r="A4181" t="str">
            <v>HL1.714NO_thin095</v>
          </cell>
          <cell r="B4181" t="str">
            <v xml:space="preserve">HL </v>
          </cell>
          <cell r="C4181">
            <v>1.7</v>
          </cell>
          <cell r="D4181">
            <v>14</v>
          </cell>
          <cell r="E4181" t="str">
            <v>NO_thin</v>
          </cell>
          <cell r="F4181" t="str">
            <v xml:space="preserve"> 95-100</v>
          </cell>
          <cell r="G4181">
            <v>3.63</v>
          </cell>
          <cell r="H4181">
            <v>-0.33</v>
          </cell>
          <cell r="I4181">
            <v>3.3</v>
          </cell>
          <cell r="J4181">
            <v>16.510000000000002</v>
          </cell>
          <cell r="K4181">
            <v>934.18</v>
          </cell>
          <cell r="L4181">
            <v>0</v>
          </cell>
          <cell r="M4181">
            <v>934.18</v>
          </cell>
          <cell r="N4181">
            <v>0</v>
          </cell>
        </row>
        <row r="4182">
          <cell r="A4182" t="str">
            <v>HL1.714NO_thin100</v>
          </cell>
          <cell r="B4182" t="str">
            <v xml:space="preserve">HL </v>
          </cell>
          <cell r="C4182">
            <v>1.7</v>
          </cell>
          <cell r="D4182">
            <v>14</v>
          </cell>
          <cell r="E4182" t="str">
            <v>NO_thin</v>
          </cell>
          <cell r="F4182" t="str">
            <v>100-105</v>
          </cell>
          <cell r="G4182">
            <v>3.33</v>
          </cell>
          <cell r="H4182">
            <v>-0.32</v>
          </cell>
          <cell r="I4182">
            <v>3.01</v>
          </cell>
          <cell r="J4182">
            <v>15.03</v>
          </cell>
          <cell r="K4182">
            <v>949.21</v>
          </cell>
          <cell r="L4182">
            <v>0</v>
          </cell>
          <cell r="M4182">
            <v>949.21</v>
          </cell>
          <cell r="N4182">
            <v>0</v>
          </cell>
        </row>
        <row r="4183">
          <cell r="A4183" t="str">
            <v>HL1.714NO_thin105</v>
          </cell>
          <cell r="B4183" t="str">
            <v xml:space="preserve">HL </v>
          </cell>
          <cell r="C4183">
            <v>1.7</v>
          </cell>
          <cell r="D4183">
            <v>14</v>
          </cell>
          <cell r="E4183" t="str">
            <v>NO_thin</v>
          </cell>
          <cell r="F4183" t="str">
            <v>105-110</v>
          </cell>
          <cell r="G4183">
            <v>3.11</v>
          </cell>
          <cell r="H4183">
            <v>-0.27</v>
          </cell>
          <cell r="I4183">
            <v>2.84</v>
          </cell>
          <cell r="J4183">
            <v>14.2</v>
          </cell>
          <cell r="K4183">
            <v>963.41</v>
          </cell>
          <cell r="L4183">
            <v>0</v>
          </cell>
          <cell r="M4183">
            <v>963.41</v>
          </cell>
          <cell r="N4183">
            <v>0</v>
          </cell>
        </row>
        <row r="4184">
          <cell r="A4184" t="str">
            <v>HL1.714NO_thin110</v>
          </cell>
          <cell r="B4184" t="str">
            <v xml:space="preserve">HL </v>
          </cell>
          <cell r="C4184">
            <v>1.7</v>
          </cell>
          <cell r="D4184">
            <v>14</v>
          </cell>
          <cell r="E4184" t="str">
            <v>NO_thin</v>
          </cell>
          <cell r="F4184" t="str">
            <v>110-115</v>
          </cell>
          <cell r="G4184">
            <v>2.84</v>
          </cell>
          <cell r="H4184">
            <v>-0.26</v>
          </cell>
          <cell r="I4184">
            <v>2.59</v>
          </cell>
          <cell r="J4184">
            <v>12.93</v>
          </cell>
          <cell r="K4184">
            <v>976.34</v>
          </cell>
          <cell r="L4184">
            <v>0</v>
          </cell>
          <cell r="M4184">
            <v>976.34</v>
          </cell>
          <cell r="N4184">
            <v>0</v>
          </cell>
        </row>
        <row r="4185">
          <cell r="A4185" t="str">
            <v>HL1.714NO_thin115</v>
          </cell>
          <cell r="B4185" t="str">
            <v xml:space="preserve">HL </v>
          </cell>
          <cell r="C4185">
            <v>1.7</v>
          </cell>
          <cell r="D4185">
            <v>14</v>
          </cell>
          <cell r="E4185" t="str">
            <v>NO_thin</v>
          </cell>
          <cell r="F4185" t="str">
            <v>115-120</v>
          </cell>
          <cell r="G4185">
            <v>2.67</v>
          </cell>
          <cell r="H4185">
            <v>-0.25</v>
          </cell>
          <cell r="I4185">
            <v>2.42</v>
          </cell>
          <cell r="J4185">
            <v>12.11</v>
          </cell>
          <cell r="K4185">
            <v>988.45</v>
          </cell>
          <cell r="L4185">
            <v>0</v>
          </cell>
          <cell r="M4185">
            <v>988.45</v>
          </cell>
          <cell r="N4185">
            <v>0</v>
          </cell>
        </row>
        <row r="4186">
          <cell r="A4186" t="str">
            <v>HL1.714NO_thin120</v>
          </cell>
          <cell r="B4186" t="str">
            <v xml:space="preserve">HL </v>
          </cell>
          <cell r="C4186">
            <v>1.7</v>
          </cell>
          <cell r="D4186">
            <v>14</v>
          </cell>
          <cell r="E4186" t="str">
            <v>NO_thin</v>
          </cell>
          <cell r="F4186" t="str">
            <v>120-125</v>
          </cell>
          <cell r="G4186">
            <v>2.44</v>
          </cell>
          <cell r="H4186">
            <v>-0.24</v>
          </cell>
          <cell r="I4186">
            <v>2.2000000000000002</v>
          </cell>
          <cell r="J4186">
            <v>10.99</v>
          </cell>
          <cell r="K4186">
            <v>999.45</v>
          </cell>
          <cell r="L4186">
            <v>0</v>
          </cell>
          <cell r="M4186">
            <v>999.45</v>
          </cell>
          <cell r="N4186">
            <v>0</v>
          </cell>
        </row>
        <row r="4187">
          <cell r="A4187" t="str">
            <v>HL1.714NO_thin125</v>
          </cell>
          <cell r="B4187" t="str">
            <v xml:space="preserve">HL </v>
          </cell>
          <cell r="C4187">
            <v>1.7</v>
          </cell>
          <cell r="D4187">
            <v>14</v>
          </cell>
          <cell r="E4187" t="str">
            <v>NO_thin</v>
          </cell>
          <cell r="F4187" t="str">
            <v>125-130</v>
          </cell>
          <cell r="G4187">
            <v>2.2400000000000002</v>
          </cell>
          <cell r="H4187">
            <v>-0.23</v>
          </cell>
          <cell r="I4187">
            <v>2.0099999999999998</v>
          </cell>
          <cell r="J4187">
            <v>10.050000000000001</v>
          </cell>
          <cell r="K4187">
            <v>1009.5</v>
          </cell>
          <cell r="L4187">
            <v>0</v>
          </cell>
          <cell r="M4187">
            <v>1009.5</v>
          </cell>
          <cell r="N4187">
            <v>0</v>
          </cell>
        </row>
        <row r="4188">
          <cell r="A4188" t="str">
            <v>HL1.714NO_thin130</v>
          </cell>
          <cell r="B4188" t="str">
            <v xml:space="preserve">HL </v>
          </cell>
          <cell r="C4188">
            <v>1.7</v>
          </cell>
          <cell r="D4188">
            <v>14</v>
          </cell>
          <cell r="E4188" t="str">
            <v>NO_thin</v>
          </cell>
          <cell r="F4188" t="str">
            <v>130-135</v>
          </cell>
          <cell r="G4188">
            <v>2.11</v>
          </cell>
          <cell r="H4188">
            <v>-0.22</v>
          </cell>
          <cell r="I4188">
            <v>1.89</v>
          </cell>
          <cell r="J4188">
            <v>9.4600000000000009</v>
          </cell>
          <cell r="K4188">
            <v>1018.96</v>
          </cell>
          <cell r="L4188">
            <v>0</v>
          </cell>
          <cell r="M4188">
            <v>1018.96</v>
          </cell>
          <cell r="N4188">
            <v>0</v>
          </cell>
        </row>
        <row r="4189">
          <cell r="A4189" t="str">
            <v>HL1.714NO_thin135</v>
          </cell>
          <cell r="B4189" t="str">
            <v xml:space="preserve">HL </v>
          </cell>
          <cell r="C4189">
            <v>1.7</v>
          </cell>
          <cell r="D4189">
            <v>14</v>
          </cell>
          <cell r="E4189" t="str">
            <v>NO_thin</v>
          </cell>
          <cell r="F4189" t="str">
            <v>135-140</v>
          </cell>
          <cell r="G4189">
            <v>1.99</v>
          </cell>
          <cell r="H4189">
            <v>-0.2</v>
          </cell>
          <cell r="I4189">
            <v>1.8</v>
          </cell>
          <cell r="J4189">
            <v>8.98</v>
          </cell>
          <cell r="K4189">
            <v>1027.94</v>
          </cell>
          <cell r="L4189">
            <v>0</v>
          </cell>
          <cell r="M4189">
            <v>1027.94</v>
          </cell>
          <cell r="N4189">
            <v>0</v>
          </cell>
        </row>
        <row r="4190">
          <cell r="A4190" t="str">
            <v>HL1.714NO_thin140</v>
          </cell>
          <cell r="B4190" t="str">
            <v xml:space="preserve">HL </v>
          </cell>
          <cell r="C4190">
            <v>1.7</v>
          </cell>
          <cell r="D4190">
            <v>14</v>
          </cell>
          <cell r="E4190" t="str">
            <v>NO_thin</v>
          </cell>
          <cell r="F4190" t="str">
            <v>140-145</v>
          </cell>
          <cell r="G4190">
            <v>1.84</v>
          </cell>
          <cell r="H4190">
            <v>-0.19</v>
          </cell>
          <cell r="I4190">
            <v>1.66</v>
          </cell>
          <cell r="J4190">
            <v>8.2799999999999994</v>
          </cell>
          <cell r="K4190">
            <v>1036.22</v>
          </cell>
          <cell r="L4190">
            <v>0</v>
          </cell>
          <cell r="M4190">
            <v>1036.22</v>
          </cell>
          <cell r="N4190">
            <v>0</v>
          </cell>
        </row>
        <row r="4191">
          <cell r="A4191" t="str">
            <v>HL1.714NO_thin145</v>
          </cell>
          <cell r="B4191" t="str">
            <v xml:space="preserve">HL </v>
          </cell>
          <cell r="C4191">
            <v>1.7</v>
          </cell>
          <cell r="D4191">
            <v>14</v>
          </cell>
          <cell r="E4191" t="str">
            <v>NO_thin</v>
          </cell>
          <cell r="F4191" t="str">
            <v>145-150</v>
          </cell>
          <cell r="G4191">
            <v>1.72</v>
          </cell>
          <cell r="H4191">
            <v>-0.18</v>
          </cell>
          <cell r="I4191">
            <v>1.55</v>
          </cell>
          <cell r="J4191">
            <v>7.74</v>
          </cell>
          <cell r="K4191">
            <v>1043.96</v>
          </cell>
          <cell r="L4191">
            <v>0</v>
          </cell>
          <cell r="M4191">
            <v>1043.96</v>
          </cell>
          <cell r="N4191">
            <v>0</v>
          </cell>
        </row>
        <row r="4192">
          <cell r="A4192" t="str">
            <v>HL1.714NO_thin150</v>
          </cell>
          <cell r="B4192" t="str">
            <v xml:space="preserve">HL </v>
          </cell>
          <cell r="C4192">
            <v>1.7</v>
          </cell>
          <cell r="D4192">
            <v>14</v>
          </cell>
          <cell r="E4192" t="str">
            <v>NO_thin</v>
          </cell>
          <cell r="F4192" t="str">
            <v>150-155</v>
          </cell>
          <cell r="G4192">
            <v>1.53</v>
          </cell>
          <cell r="H4192">
            <v>-0.16</v>
          </cell>
          <cell r="I4192">
            <v>1.37</v>
          </cell>
          <cell r="J4192">
            <v>6.85</v>
          </cell>
          <cell r="K4192">
            <v>1050.81</v>
          </cell>
          <cell r="L4192">
            <v>0</v>
          </cell>
          <cell r="M4192">
            <v>1050.81</v>
          </cell>
          <cell r="N4192">
            <v>0</v>
          </cell>
        </row>
        <row r="4193">
          <cell r="A4193" t="str">
            <v>HL1.714NO_thin155</v>
          </cell>
          <cell r="B4193" t="str">
            <v xml:space="preserve">HL </v>
          </cell>
          <cell r="C4193">
            <v>1.7</v>
          </cell>
          <cell r="D4193">
            <v>14</v>
          </cell>
          <cell r="E4193" t="str">
            <v>NO_thin</v>
          </cell>
          <cell r="F4193" t="str">
            <v>155-160</v>
          </cell>
          <cell r="G4193">
            <v>1.47</v>
          </cell>
          <cell r="H4193">
            <v>-0.1</v>
          </cell>
          <cell r="I4193">
            <v>1.38</v>
          </cell>
          <cell r="J4193">
            <v>6.88</v>
          </cell>
          <cell r="K4193">
            <v>1057.69</v>
          </cell>
          <cell r="L4193">
            <v>0</v>
          </cell>
          <cell r="M4193">
            <v>1057.69</v>
          </cell>
          <cell r="N4193">
            <v>0</v>
          </cell>
        </row>
        <row r="4194">
          <cell r="A4194" t="str">
            <v>HL1.714NO_thin160</v>
          </cell>
          <cell r="B4194" t="str">
            <v xml:space="preserve">HL </v>
          </cell>
          <cell r="C4194">
            <v>1.7</v>
          </cell>
          <cell r="D4194">
            <v>14</v>
          </cell>
          <cell r="E4194" t="str">
            <v>NO_thin</v>
          </cell>
          <cell r="F4194" t="str">
            <v>160-165</v>
          </cell>
          <cell r="G4194">
            <v>1.35</v>
          </cell>
          <cell r="H4194">
            <v>-0.15</v>
          </cell>
          <cell r="I4194">
            <v>1.2</v>
          </cell>
          <cell r="J4194">
            <v>6</v>
          </cell>
          <cell r="K4194">
            <v>1063.7</v>
          </cell>
          <cell r="L4194">
            <v>0</v>
          </cell>
          <cell r="M4194">
            <v>1063.7</v>
          </cell>
          <cell r="N4194">
            <v>0</v>
          </cell>
        </row>
        <row r="4195">
          <cell r="A4195" t="str">
            <v>HL1.714NO_thin165</v>
          </cell>
          <cell r="B4195" t="str">
            <v xml:space="preserve">HL </v>
          </cell>
          <cell r="C4195">
            <v>1.7</v>
          </cell>
          <cell r="D4195">
            <v>14</v>
          </cell>
          <cell r="E4195" t="str">
            <v>NO_thin</v>
          </cell>
          <cell r="F4195" t="str">
            <v>165-170</v>
          </cell>
          <cell r="G4195">
            <v>1.19</v>
          </cell>
          <cell r="H4195">
            <v>-0.14000000000000001</v>
          </cell>
          <cell r="I4195">
            <v>1.05</v>
          </cell>
          <cell r="J4195">
            <v>5.23</v>
          </cell>
          <cell r="K4195">
            <v>1068.93</v>
          </cell>
          <cell r="L4195">
            <v>0</v>
          </cell>
          <cell r="M4195">
            <v>1068.93</v>
          </cell>
          <cell r="N4195">
            <v>0</v>
          </cell>
        </row>
        <row r="4196">
          <cell r="A4196" t="str">
            <v>HL1.714NO_thin170</v>
          </cell>
          <cell r="B4196" t="str">
            <v xml:space="preserve">HL </v>
          </cell>
          <cell r="C4196">
            <v>1.7</v>
          </cell>
          <cell r="D4196">
            <v>14</v>
          </cell>
          <cell r="E4196" t="str">
            <v>NO_thin</v>
          </cell>
          <cell r="F4196" t="str">
            <v>170-175</v>
          </cell>
          <cell r="G4196">
            <v>1.18</v>
          </cell>
          <cell r="H4196">
            <v>-0.13</v>
          </cell>
          <cell r="I4196">
            <v>1.05</v>
          </cell>
          <cell r="J4196">
            <v>5.25</v>
          </cell>
          <cell r="K4196">
            <v>1074.18</v>
          </cell>
          <cell r="L4196">
            <v>0</v>
          </cell>
          <cell r="M4196">
            <v>1074.18</v>
          </cell>
          <cell r="N4196">
            <v>0</v>
          </cell>
        </row>
        <row r="4197">
          <cell r="A4197" t="str">
            <v>HL1.714NO_thin175</v>
          </cell>
          <cell r="B4197" t="str">
            <v xml:space="preserve">HL </v>
          </cell>
          <cell r="C4197">
            <v>1.7</v>
          </cell>
          <cell r="D4197">
            <v>14</v>
          </cell>
          <cell r="E4197" t="str">
            <v>NO_thin</v>
          </cell>
          <cell r="F4197" t="str">
            <v>175-180</v>
          </cell>
          <cell r="G4197">
            <v>1.08</v>
          </cell>
          <cell r="H4197">
            <v>-0.12</v>
          </cell>
          <cell r="I4197">
            <v>0.96</v>
          </cell>
          <cell r="J4197">
            <v>4.8099999999999996</v>
          </cell>
          <cell r="K4197">
            <v>1078.99</v>
          </cell>
          <cell r="L4197">
            <v>0</v>
          </cell>
          <cell r="M4197">
            <v>1078.99</v>
          </cell>
          <cell r="N4197">
            <v>0</v>
          </cell>
        </row>
        <row r="4198">
          <cell r="A4198" t="str">
            <v>HL1.714NO_thin180</v>
          </cell>
          <cell r="B4198" t="str">
            <v xml:space="preserve">HL </v>
          </cell>
          <cell r="C4198">
            <v>1.7</v>
          </cell>
          <cell r="D4198">
            <v>14</v>
          </cell>
          <cell r="E4198" t="str">
            <v>NO_thin</v>
          </cell>
          <cell r="F4198" t="str">
            <v>180-185</v>
          </cell>
          <cell r="G4198">
            <v>1.02</v>
          </cell>
          <cell r="H4198">
            <v>-0.1</v>
          </cell>
          <cell r="I4198">
            <v>0.92</v>
          </cell>
          <cell r="J4198">
            <v>4.58</v>
          </cell>
          <cell r="K4198">
            <v>1083.57</v>
          </cell>
          <cell r="L4198">
            <v>0</v>
          </cell>
          <cell r="M4198">
            <v>1083.57</v>
          </cell>
          <cell r="N4198">
            <v>0</v>
          </cell>
        </row>
        <row r="4199">
          <cell r="A4199" t="str">
            <v>HL1.714NO_thin185</v>
          </cell>
          <cell r="B4199" t="str">
            <v xml:space="preserve">HL </v>
          </cell>
          <cell r="C4199">
            <v>1.7</v>
          </cell>
          <cell r="D4199">
            <v>14</v>
          </cell>
          <cell r="E4199" t="str">
            <v>NO_thin</v>
          </cell>
          <cell r="F4199" t="str">
            <v>185-190</v>
          </cell>
          <cell r="G4199">
            <v>0.95</v>
          </cell>
          <cell r="H4199">
            <v>-0.09</v>
          </cell>
          <cell r="I4199">
            <v>0.86</v>
          </cell>
          <cell r="J4199">
            <v>4.28</v>
          </cell>
          <cell r="K4199">
            <v>1087.8399999999999</v>
          </cell>
          <cell r="L4199">
            <v>0</v>
          </cell>
          <cell r="M4199">
            <v>1087.8399999999999</v>
          </cell>
          <cell r="N4199">
            <v>0</v>
          </cell>
        </row>
        <row r="4200">
          <cell r="A4200" t="str">
            <v>HL1.714NO_thin190</v>
          </cell>
          <cell r="B4200" t="str">
            <v xml:space="preserve">HL </v>
          </cell>
          <cell r="C4200">
            <v>1.7</v>
          </cell>
          <cell r="D4200">
            <v>14</v>
          </cell>
          <cell r="E4200" t="str">
            <v>NO_thin</v>
          </cell>
          <cell r="F4200" t="str">
            <v>190-195</v>
          </cell>
          <cell r="G4200">
            <v>0.88</v>
          </cell>
          <cell r="H4200">
            <v>-0.09</v>
          </cell>
          <cell r="I4200">
            <v>0.8</v>
          </cell>
          <cell r="J4200">
            <v>3.98</v>
          </cell>
          <cell r="K4200">
            <v>1091.82</v>
          </cell>
          <cell r="L4200">
            <v>0</v>
          </cell>
          <cell r="M4200">
            <v>1091.82</v>
          </cell>
          <cell r="N4200">
            <v>0</v>
          </cell>
        </row>
        <row r="4201">
          <cell r="A4201" t="str">
            <v>HL1.714NO_thin195</v>
          </cell>
          <cell r="B4201" t="str">
            <v xml:space="preserve">HL </v>
          </cell>
          <cell r="C4201">
            <v>1.7</v>
          </cell>
          <cell r="D4201">
            <v>14</v>
          </cell>
          <cell r="E4201" t="str">
            <v>NO_thin</v>
          </cell>
          <cell r="F4201" t="str">
            <v>195-200</v>
          </cell>
          <cell r="G4201">
            <v>0.74</v>
          </cell>
          <cell r="H4201">
            <v>-0.08</v>
          </cell>
          <cell r="I4201">
            <v>0.66</v>
          </cell>
          <cell r="J4201">
            <v>3.32</v>
          </cell>
          <cell r="K4201">
            <v>1095.1400000000001</v>
          </cell>
          <cell r="L4201">
            <v>0</v>
          </cell>
          <cell r="M4201">
            <v>1095.1400000000001</v>
          </cell>
          <cell r="N4201">
            <v>0</v>
          </cell>
        </row>
        <row r="4202">
          <cell r="A4202" t="str">
            <v>HL1.714Thinned000</v>
          </cell>
          <cell r="B4202" t="str">
            <v xml:space="preserve">HL </v>
          </cell>
          <cell r="C4202">
            <v>1.7</v>
          </cell>
          <cell r="D4202">
            <v>14</v>
          </cell>
          <cell r="E4202" t="str">
            <v>Thinned</v>
          </cell>
          <cell r="F4202" t="str">
            <v xml:space="preserve">  0-5</v>
          </cell>
          <cell r="G4202">
            <v>6.14</v>
          </cell>
          <cell r="H4202">
            <v>1.74</v>
          </cell>
          <cell r="I4202">
            <v>7.88</v>
          </cell>
          <cell r="J4202">
            <v>39.380000000000003</v>
          </cell>
          <cell r="K4202">
            <v>39.380000000000003</v>
          </cell>
          <cell r="L4202">
            <v>0</v>
          </cell>
          <cell r="M4202">
            <v>39.380000000000003</v>
          </cell>
          <cell r="N4202">
            <v>0</v>
          </cell>
        </row>
        <row r="4203">
          <cell r="A4203" t="str">
            <v>HL1.714Thinned005</v>
          </cell>
          <cell r="B4203" t="str">
            <v xml:space="preserve">HL </v>
          </cell>
          <cell r="C4203">
            <v>1.7</v>
          </cell>
          <cell r="D4203">
            <v>14</v>
          </cell>
          <cell r="E4203" t="str">
            <v>Thinned</v>
          </cell>
          <cell r="F4203" t="str">
            <v xml:space="preserve">  5-10</v>
          </cell>
          <cell r="G4203">
            <v>15.44</v>
          </cell>
          <cell r="H4203">
            <v>2.19</v>
          </cell>
          <cell r="I4203">
            <v>17.63</v>
          </cell>
          <cell r="J4203">
            <v>88.15</v>
          </cell>
          <cell r="K4203">
            <v>127.53</v>
          </cell>
          <cell r="L4203">
            <v>0</v>
          </cell>
          <cell r="M4203">
            <v>127.53</v>
          </cell>
          <cell r="N4203">
            <v>0</v>
          </cell>
        </row>
        <row r="4204">
          <cell r="A4204" t="str">
            <v>HL1.714Thinned010</v>
          </cell>
          <cell r="B4204" t="str">
            <v xml:space="preserve">HL </v>
          </cell>
          <cell r="C4204">
            <v>1.7</v>
          </cell>
          <cell r="D4204">
            <v>14</v>
          </cell>
          <cell r="E4204" t="str">
            <v>Thinned</v>
          </cell>
          <cell r="F4204" t="str">
            <v xml:space="preserve"> 10-15</v>
          </cell>
          <cell r="G4204">
            <v>1.8</v>
          </cell>
          <cell r="H4204">
            <v>6.91</v>
          </cell>
          <cell r="I4204">
            <v>8.7100000000000009</v>
          </cell>
          <cell r="J4204">
            <v>43.56</v>
          </cell>
          <cell r="K4204">
            <v>171.09</v>
          </cell>
          <cell r="L4204">
            <v>-0.24</v>
          </cell>
          <cell r="M4204">
            <v>170.85</v>
          </cell>
          <cell r="N4204">
            <v>13.95</v>
          </cell>
        </row>
        <row r="4205">
          <cell r="A4205" t="str">
            <v>HL1.714Thinned015</v>
          </cell>
          <cell r="B4205" t="str">
            <v xml:space="preserve">HL </v>
          </cell>
          <cell r="C4205">
            <v>1.7</v>
          </cell>
          <cell r="D4205">
            <v>14</v>
          </cell>
          <cell r="E4205" t="str">
            <v>Thinned</v>
          </cell>
          <cell r="F4205" t="str">
            <v xml:space="preserve"> 15-20</v>
          </cell>
          <cell r="G4205">
            <v>5.65</v>
          </cell>
          <cell r="H4205">
            <v>-0.9</v>
          </cell>
          <cell r="I4205">
            <v>4.75</v>
          </cell>
          <cell r="J4205">
            <v>23.73</v>
          </cell>
          <cell r="K4205">
            <v>194.82</v>
          </cell>
          <cell r="L4205">
            <v>-0.41</v>
          </cell>
          <cell r="M4205">
            <v>194.41</v>
          </cell>
          <cell r="N4205">
            <v>9.76</v>
          </cell>
        </row>
        <row r="4206">
          <cell r="A4206" t="str">
            <v>HL1.714Thinned020</v>
          </cell>
          <cell r="B4206" t="str">
            <v xml:space="preserve">HL </v>
          </cell>
          <cell r="C4206">
            <v>1.7</v>
          </cell>
          <cell r="D4206">
            <v>14</v>
          </cell>
          <cell r="E4206" t="str">
            <v>Thinned</v>
          </cell>
          <cell r="F4206" t="str">
            <v xml:space="preserve"> 20-25</v>
          </cell>
          <cell r="G4206">
            <v>7.83</v>
          </cell>
          <cell r="H4206">
            <v>0.49</v>
          </cell>
          <cell r="I4206">
            <v>8.32</v>
          </cell>
          <cell r="J4206">
            <v>41.61</v>
          </cell>
          <cell r="K4206">
            <v>236.43</v>
          </cell>
          <cell r="L4206">
            <v>-1.36</v>
          </cell>
          <cell r="M4206">
            <v>235.07</v>
          </cell>
          <cell r="N4206">
            <v>6.23</v>
          </cell>
        </row>
        <row r="4207">
          <cell r="A4207" t="str">
            <v>HL1.714Thinned025</v>
          </cell>
          <cell r="B4207" t="str">
            <v xml:space="preserve">HL </v>
          </cell>
          <cell r="C4207">
            <v>1.7</v>
          </cell>
          <cell r="D4207">
            <v>14</v>
          </cell>
          <cell r="E4207" t="str">
            <v>Thinned</v>
          </cell>
          <cell r="F4207" t="str">
            <v xml:space="preserve"> 25-30</v>
          </cell>
          <cell r="G4207">
            <v>6.91</v>
          </cell>
          <cell r="H4207">
            <v>0.01</v>
          </cell>
          <cell r="I4207">
            <v>6.93</v>
          </cell>
          <cell r="J4207">
            <v>34.630000000000003</v>
          </cell>
          <cell r="K4207">
            <v>271.06</v>
          </cell>
          <cell r="L4207">
            <v>-2.37</v>
          </cell>
          <cell r="M4207">
            <v>268.69</v>
          </cell>
          <cell r="N4207">
            <v>6.61</v>
          </cell>
        </row>
        <row r="4208">
          <cell r="A4208" t="str">
            <v>HL1.714Thinned030</v>
          </cell>
          <cell r="B4208" t="str">
            <v xml:space="preserve">HL </v>
          </cell>
          <cell r="C4208">
            <v>1.7</v>
          </cell>
          <cell r="D4208">
            <v>14</v>
          </cell>
          <cell r="E4208" t="str">
            <v>Thinned</v>
          </cell>
          <cell r="F4208" t="str">
            <v xml:space="preserve"> 30-35</v>
          </cell>
          <cell r="G4208">
            <v>5.7</v>
          </cell>
          <cell r="H4208">
            <v>-0.21</v>
          </cell>
          <cell r="I4208">
            <v>5.5</v>
          </cell>
          <cell r="J4208">
            <v>27.48</v>
          </cell>
          <cell r="K4208">
            <v>298.54000000000002</v>
          </cell>
          <cell r="L4208">
            <v>-3.38</v>
          </cell>
          <cell r="M4208">
            <v>295.16000000000003</v>
          </cell>
          <cell r="N4208">
            <v>6.59</v>
          </cell>
        </row>
        <row r="4209">
          <cell r="A4209" t="str">
            <v>HL1.714Thinned035</v>
          </cell>
          <cell r="B4209" t="str">
            <v xml:space="preserve">HL </v>
          </cell>
          <cell r="C4209">
            <v>1.7</v>
          </cell>
          <cell r="D4209">
            <v>14</v>
          </cell>
          <cell r="E4209" t="str">
            <v>Thinned</v>
          </cell>
          <cell r="F4209" t="str">
            <v xml:space="preserve"> 35-40</v>
          </cell>
          <cell r="G4209">
            <v>4.99</v>
          </cell>
          <cell r="H4209">
            <v>-0.37</v>
          </cell>
          <cell r="I4209">
            <v>4.62</v>
          </cell>
          <cell r="J4209">
            <v>23.1</v>
          </cell>
          <cell r="K4209">
            <v>321.64</v>
          </cell>
          <cell r="L4209">
            <v>-4.3899999999999997</v>
          </cell>
          <cell r="M4209">
            <v>317.25</v>
          </cell>
          <cell r="N4209">
            <v>6.6</v>
          </cell>
        </row>
        <row r="4210">
          <cell r="A4210" t="str">
            <v>HL1.714Thinned040</v>
          </cell>
          <cell r="B4210" t="str">
            <v xml:space="preserve">HL </v>
          </cell>
          <cell r="C4210">
            <v>1.7</v>
          </cell>
          <cell r="D4210">
            <v>14</v>
          </cell>
          <cell r="E4210" t="str">
            <v>Thinned</v>
          </cell>
          <cell r="F4210" t="str">
            <v xml:space="preserve"> 40-45</v>
          </cell>
          <cell r="G4210">
            <v>4.67</v>
          </cell>
          <cell r="H4210">
            <v>-1.1200000000000001</v>
          </cell>
          <cell r="I4210">
            <v>3.55</v>
          </cell>
          <cell r="J4210">
            <v>17.75</v>
          </cell>
          <cell r="K4210">
            <v>339.39</v>
          </cell>
          <cell r="L4210">
            <v>-5.22</v>
          </cell>
          <cell r="M4210">
            <v>334.16999999999996</v>
          </cell>
          <cell r="N4210">
            <v>5.44</v>
          </cell>
        </row>
        <row r="4211">
          <cell r="A4211" t="str">
            <v>HL1.714Thinned045</v>
          </cell>
          <cell r="B4211" t="str">
            <v xml:space="preserve">HL </v>
          </cell>
          <cell r="C4211">
            <v>1.7</v>
          </cell>
          <cell r="D4211">
            <v>14</v>
          </cell>
          <cell r="E4211" t="str">
            <v>Thinned</v>
          </cell>
          <cell r="F4211" t="str">
            <v xml:space="preserve"> 45-50</v>
          </cell>
          <cell r="G4211">
            <v>5.33</v>
          </cell>
          <cell r="H4211">
            <v>-0.79</v>
          </cell>
          <cell r="I4211">
            <v>4.54</v>
          </cell>
          <cell r="J4211">
            <v>22.7</v>
          </cell>
          <cell r="K4211">
            <v>362.09</v>
          </cell>
          <cell r="L4211">
            <v>-5.98</v>
          </cell>
          <cell r="M4211">
            <v>356.10999999999996</v>
          </cell>
          <cell r="N4211">
            <v>4.99</v>
          </cell>
        </row>
        <row r="4212">
          <cell r="A4212" t="str">
            <v>HL1.714Thinned050</v>
          </cell>
          <cell r="B4212" t="str">
            <v xml:space="preserve">HL </v>
          </cell>
          <cell r="C4212">
            <v>1.7</v>
          </cell>
          <cell r="D4212">
            <v>14</v>
          </cell>
          <cell r="E4212" t="str">
            <v>Thinned</v>
          </cell>
          <cell r="F4212" t="str">
            <v xml:space="preserve"> 50-55</v>
          </cell>
          <cell r="G4212">
            <v>4.42</v>
          </cell>
          <cell r="H4212">
            <v>-0.45</v>
          </cell>
          <cell r="I4212">
            <v>3.98</v>
          </cell>
          <cell r="J4212">
            <v>19.89</v>
          </cell>
          <cell r="K4212">
            <v>381.98</v>
          </cell>
          <cell r="L4212">
            <v>-6.7</v>
          </cell>
          <cell r="M4212">
            <v>375.28000000000003</v>
          </cell>
          <cell r="N4212">
            <v>4.6900000000000004</v>
          </cell>
        </row>
        <row r="4213">
          <cell r="A4213" t="str">
            <v>HL1.714Thinned055</v>
          </cell>
          <cell r="B4213" t="str">
            <v xml:space="preserve">HL </v>
          </cell>
          <cell r="C4213">
            <v>1.7</v>
          </cell>
          <cell r="D4213">
            <v>14</v>
          </cell>
          <cell r="E4213" t="str">
            <v>Thinned</v>
          </cell>
          <cell r="F4213" t="str">
            <v xml:space="preserve"> 55-60</v>
          </cell>
          <cell r="G4213">
            <v>4.16</v>
          </cell>
          <cell r="H4213">
            <v>-0.32</v>
          </cell>
          <cell r="I4213">
            <v>3.84</v>
          </cell>
          <cell r="J4213">
            <v>19.2</v>
          </cell>
          <cell r="K4213">
            <v>401.18</v>
          </cell>
          <cell r="L4213">
            <v>-7.39</v>
          </cell>
          <cell r="M4213">
            <v>393.79</v>
          </cell>
          <cell r="N4213">
            <v>4.5199999999999996</v>
          </cell>
        </row>
        <row r="4214">
          <cell r="A4214" t="str">
            <v>HL1.714Thinned060</v>
          </cell>
          <cell r="B4214" t="str">
            <v xml:space="preserve">HL </v>
          </cell>
          <cell r="C4214">
            <v>1.7</v>
          </cell>
          <cell r="D4214">
            <v>14</v>
          </cell>
          <cell r="E4214" t="str">
            <v>Thinned</v>
          </cell>
          <cell r="F4214" t="str">
            <v xml:space="preserve"> 60-65</v>
          </cell>
          <cell r="G4214">
            <v>3.98</v>
          </cell>
          <cell r="H4214">
            <v>-0.16</v>
          </cell>
          <cell r="I4214">
            <v>3.82</v>
          </cell>
          <cell r="J4214">
            <v>19.100000000000001</v>
          </cell>
          <cell r="K4214">
            <v>420.29</v>
          </cell>
          <cell r="L4214">
            <v>-8.06</v>
          </cell>
          <cell r="M4214">
            <v>412.23</v>
          </cell>
          <cell r="N4214">
            <v>4.3499999999999996</v>
          </cell>
        </row>
        <row r="4215">
          <cell r="A4215" t="str">
            <v>HL1.714Thinned065</v>
          </cell>
          <cell r="B4215" t="str">
            <v xml:space="preserve">HL </v>
          </cell>
          <cell r="C4215">
            <v>1.7</v>
          </cell>
          <cell r="D4215">
            <v>14</v>
          </cell>
          <cell r="E4215" t="str">
            <v>Thinned</v>
          </cell>
          <cell r="F4215" t="str">
            <v xml:space="preserve"> 65-70</v>
          </cell>
          <cell r="G4215">
            <v>2.84</v>
          </cell>
          <cell r="H4215">
            <v>-0.12</v>
          </cell>
          <cell r="I4215">
            <v>2.72</v>
          </cell>
          <cell r="J4215">
            <v>13.6</v>
          </cell>
          <cell r="K4215">
            <v>433.89</v>
          </cell>
          <cell r="L4215">
            <v>-8.7100000000000009</v>
          </cell>
          <cell r="M4215">
            <v>425.18</v>
          </cell>
          <cell r="N4215">
            <v>4.29</v>
          </cell>
        </row>
        <row r="4216">
          <cell r="A4216" t="str">
            <v>HL1.714Thinned070</v>
          </cell>
          <cell r="B4216" t="str">
            <v xml:space="preserve">HL </v>
          </cell>
          <cell r="C4216">
            <v>1.7</v>
          </cell>
          <cell r="D4216">
            <v>14</v>
          </cell>
          <cell r="E4216" t="str">
            <v>Thinned</v>
          </cell>
          <cell r="F4216" t="str">
            <v xml:space="preserve"> 70-75</v>
          </cell>
          <cell r="G4216">
            <v>2.71</v>
          </cell>
          <cell r="H4216">
            <v>-0.09</v>
          </cell>
          <cell r="I4216">
            <v>2.62</v>
          </cell>
          <cell r="J4216">
            <v>13.09</v>
          </cell>
          <cell r="K4216">
            <v>446.98</v>
          </cell>
          <cell r="L4216">
            <v>-9.36</v>
          </cell>
          <cell r="M4216">
            <v>437.62</v>
          </cell>
          <cell r="N4216">
            <v>4.25</v>
          </cell>
        </row>
        <row r="4217">
          <cell r="A4217" t="str">
            <v>HL1.714Thinned075</v>
          </cell>
          <cell r="B4217" t="str">
            <v xml:space="preserve">HL </v>
          </cell>
          <cell r="C4217">
            <v>1.7</v>
          </cell>
          <cell r="D4217">
            <v>14</v>
          </cell>
          <cell r="E4217" t="str">
            <v>Thinned</v>
          </cell>
          <cell r="F4217" t="str">
            <v xml:space="preserve"> 75-80</v>
          </cell>
          <cell r="G4217">
            <v>2.27</v>
          </cell>
          <cell r="H4217">
            <v>-7.0000000000000007E-2</v>
          </cell>
          <cell r="I4217">
            <v>2.2000000000000002</v>
          </cell>
          <cell r="J4217">
            <v>11.02</v>
          </cell>
          <cell r="K4217">
            <v>458.01</v>
          </cell>
          <cell r="L4217">
            <v>-10</v>
          </cell>
          <cell r="M4217">
            <v>448.01</v>
          </cell>
          <cell r="N4217">
            <v>4.18</v>
          </cell>
        </row>
        <row r="4218">
          <cell r="A4218" t="str">
            <v>HL1.714Thinned080</v>
          </cell>
          <cell r="B4218" t="str">
            <v xml:space="preserve">HL </v>
          </cell>
          <cell r="C4218">
            <v>1.7</v>
          </cell>
          <cell r="D4218">
            <v>14</v>
          </cell>
          <cell r="E4218" t="str">
            <v>Thinned</v>
          </cell>
          <cell r="F4218" t="str">
            <v xml:space="preserve"> 80-85</v>
          </cell>
          <cell r="G4218">
            <v>1.66</v>
          </cell>
          <cell r="H4218">
            <v>-0.06</v>
          </cell>
          <cell r="I4218">
            <v>1.59</v>
          </cell>
          <cell r="J4218">
            <v>7.96</v>
          </cell>
          <cell r="K4218">
            <v>465.97</v>
          </cell>
          <cell r="L4218">
            <v>-10.63</v>
          </cell>
          <cell r="M4218">
            <v>455.34000000000003</v>
          </cell>
          <cell r="N4218">
            <v>4.12</v>
          </cell>
        </row>
        <row r="4219">
          <cell r="A4219" t="str">
            <v>HL1.714Thinned085</v>
          </cell>
          <cell r="B4219" t="str">
            <v xml:space="preserve">HL </v>
          </cell>
          <cell r="C4219">
            <v>1.7</v>
          </cell>
          <cell r="D4219">
            <v>14</v>
          </cell>
          <cell r="E4219" t="str">
            <v>Thinned</v>
          </cell>
          <cell r="F4219" t="str">
            <v xml:space="preserve"> 85-90</v>
          </cell>
          <cell r="G4219">
            <v>0.88</v>
          </cell>
          <cell r="H4219">
            <v>-0.09</v>
          </cell>
          <cell r="I4219">
            <v>0.79</v>
          </cell>
          <cell r="J4219">
            <v>3.95</v>
          </cell>
          <cell r="K4219">
            <v>469.91</v>
          </cell>
          <cell r="L4219">
            <v>-11.25</v>
          </cell>
          <cell r="M4219">
            <v>458.66</v>
          </cell>
          <cell r="N4219">
            <v>4.08</v>
          </cell>
        </row>
        <row r="4220">
          <cell r="A4220" t="str">
            <v>HL1.714Thinned090</v>
          </cell>
          <cell r="B4220" t="str">
            <v xml:space="preserve">HL </v>
          </cell>
          <cell r="C4220">
            <v>1.7</v>
          </cell>
          <cell r="D4220">
            <v>14</v>
          </cell>
          <cell r="E4220" t="str">
            <v>Thinned</v>
          </cell>
          <cell r="F4220" t="str">
            <v xml:space="preserve"> 90-95</v>
          </cell>
          <cell r="G4220">
            <v>0.49</v>
          </cell>
          <cell r="H4220">
            <v>-0.13</v>
          </cell>
          <cell r="I4220">
            <v>0.36</v>
          </cell>
          <cell r="J4220">
            <v>1.8</v>
          </cell>
          <cell r="K4220">
            <v>471.71</v>
          </cell>
          <cell r="L4220">
            <v>-11.87</v>
          </cell>
          <cell r="M4220">
            <v>459.84</v>
          </cell>
          <cell r="N4220">
            <v>4.04</v>
          </cell>
        </row>
        <row r="4221">
          <cell r="A4221" t="str">
            <v>HL1.714Thinned095</v>
          </cell>
          <cell r="B4221" t="str">
            <v xml:space="preserve">HL </v>
          </cell>
          <cell r="C4221">
            <v>1.7</v>
          </cell>
          <cell r="D4221">
            <v>14</v>
          </cell>
          <cell r="E4221" t="str">
            <v>Thinned</v>
          </cell>
          <cell r="F4221" t="str">
            <v xml:space="preserve"> 95-100</v>
          </cell>
          <cell r="G4221">
            <v>0.38</v>
          </cell>
          <cell r="H4221">
            <v>-0.12</v>
          </cell>
          <cell r="I4221">
            <v>0.26</v>
          </cell>
          <cell r="J4221">
            <v>1.31</v>
          </cell>
          <cell r="K4221">
            <v>473.02</v>
          </cell>
          <cell r="L4221">
            <v>-12.48</v>
          </cell>
          <cell r="M4221">
            <v>460.53999999999996</v>
          </cell>
          <cell r="N4221">
            <v>3.98</v>
          </cell>
        </row>
        <row r="4222">
          <cell r="A4222" t="str">
            <v>HL1.714Thinned100</v>
          </cell>
          <cell r="B4222" t="str">
            <v xml:space="preserve">HL </v>
          </cell>
          <cell r="C4222">
            <v>1.7</v>
          </cell>
          <cell r="D4222">
            <v>14</v>
          </cell>
          <cell r="E4222" t="str">
            <v>Thinned</v>
          </cell>
          <cell r="F4222" t="str">
            <v>100-105</v>
          </cell>
          <cell r="G4222">
            <v>7.0000000000000007E-2</v>
          </cell>
          <cell r="H4222">
            <v>-0.09</v>
          </cell>
          <cell r="I4222">
            <v>-0.03</v>
          </cell>
          <cell r="J4222">
            <v>-0.13</v>
          </cell>
          <cell r="K4222">
            <v>472.9</v>
          </cell>
          <cell r="L4222">
            <v>-13.08</v>
          </cell>
          <cell r="M4222">
            <v>459.82</v>
          </cell>
          <cell r="N4222">
            <v>3.92</v>
          </cell>
        </row>
        <row r="4223">
          <cell r="A4223" t="str">
            <v>HL1.714Thinned105</v>
          </cell>
          <cell r="B4223" t="str">
            <v xml:space="preserve">HL </v>
          </cell>
          <cell r="C4223">
            <v>1.7</v>
          </cell>
          <cell r="D4223">
            <v>14</v>
          </cell>
          <cell r="E4223" t="str">
            <v>Thinned</v>
          </cell>
          <cell r="F4223" t="str">
            <v>105-110</v>
          </cell>
          <cell r="G4223">
            <v>-0.24</v>
          </cell>
          <cell r="H4223">
            <v>-7.0000000000000007E-2</v>
          </cell>
          <cell r="I4223">
            <v>-0.31</v>
          </cell>
          <cell r="J4223">
            <v>-1.54</v>
          </cell>
          <cell r="K4223">
            <v>471.35</v>
          </cell>
          <cell r="L4223">
            <v>-13.67</v>
          </cell>
          <cell r="M4223">
            <v>457.68</v>
          </cell>
          <cell r="N4223">
            <v>3.85</v>
          </cell>
        </row>
        <row r="4224">
          <cell r="A4224" t="str">
            <v>HL1.714Thinned110</v>
          </cell>
          <cell r="B4224" t="str">
            <v xml:space="preserve">HL </v>
          </cell>
          <cell r="C4224">
            <v>1.7</v>
          </cell>
          <cell r="D4224">
            <v>14</v>
          </cell>
          <cell r="E4224" t="str">
            <v>Thinned</v>
          </cell>
          <cell r="F4224" t="str">
            <v>110-115</v>
          </cell>
          <cell r="G4224">
            <v>-0.7</v>
          </cell>
          <cell r="H4224">
            <v>-0.06</v>
          </cell>
          <cell r="I4224">
            <v>-0.76</v>
          </cell>
          <cell r="J4224">
            <v>-3.8</v>
          </cell>
          <cell r="K4224">
            <v>467.55</v>
          </cell>
          <cell r="L4224">
            <v>-14.24</v>
          </cell>
          <cell r="M4224">
            <v>453.31</v>
          </cell>
          <cell r="N4224">
            <v>3.79</v>
          </cell>
        </row>
        <row r="4225">
          <cell r="A4225" t="str">
            <v>HL1.714Thinned115</v>
          </cell>
          <cell r="B4225" t="str">
            <v xml:space="preserve">HL </v>
          </cell>
          <cell r="C4225">
            <v>1.7</v>
          </cell>
          <cell r="D4225">
            <v>14</v>
          </cell>
          <cell r="E4225" t="str">
            <v>Thinned</v>
          </cell>
          <cell r="F4225" t="str">
            <v>115-120</v>
          </cell>
          <cell r="G4225">
            <v>-1.08</v>
          </cell>
          <cell r="H4225">
            <v>-0.09</v>
          </cell>
          <cell r="I4225">
            <v>-1.17</v>
          </cell>
          <cell r="J4225">
            <v>-5.85</v>
          </cell>
          <cell r="K4225">
            <v>461.71</v>
          </cell>
          <cell r="L4225">
            <v>-14.81</v>
          </cell>
          <cell r="M4225">
            <v>446.9</v>
          </cell>
          <cell r="N4225">
            <v>3.74</v>
          </cell>
        </row>
        <row r="4226">
          <cell r="A4226" t="str">
            <v>HL1.714Thinned120</v>
          </cell>
          <cell r="B4226" t="str">
            <v xml:space="preserve">HL </v>
          </cell>
          <cell r="C4226">
            <v>1.7</v>
          </cell>
          <cell r="D4226">
            <v>14</v>
          </cell>
          <cell r="E4226" t="str">
            <v>Thinned</v>
          </cell>
          <cell r="F4226" t="str">
            <v>120-125</v>
          </cell>
          <cell r="G4226">
            <v>-1.75</v>
          </cell>
          <cell r="H4226">
            <v>-0.16</v>
          </cell>
          <cell r="I4226">
            <v>-1.91</v>
          </cell>
          <cell r="J4226">
            <v>-9.57</v>
          </cell>
          <cell r="K4226">
            <v>452.13</v>
          </cell>
          <cell r="L4226">
            <v>-15.38</v>
          </cell>
          <cell r="M4226">
            <v>436.75</v>
          </cell>
          <cell r="N4226">
            <v>3.72</v>
          </cell>
        </row>
        <row r="4227">
          <cell r="A4227" t="str">
            <v>HL1.714Thinned125</v>
          </cell>
          <cell r="B4227" t="str">
            <v xml:space="preserve">HL </v>
          </cell>
          <cell r="C4227">
            <v>1.7</v>
          </cell>
          <cell r="D4227">
            <v>14</v>
          </cell>
          <cell r="E4227" t="str">
            <v>Thinned</v>
          </cell>
          <cell r="F4227" t="str">
            <v>125-130</v>
          </cell>
          <cell r="G4227">
            <v>-1.46</v>
          </cell>
          <cell r="H4227">
            <v>-0.17</v>
          </cell>
          <cell r="I4227">
            <v>-1.63</v>
          </cell>
          <cell r="J4227">
            <v>-8.14</v>
          </cell>
          <cell r="K4227">
            <v>444</v>
          </cell>
          <cell r="L4227">
            <v>-15.94</v>
          </cell>
          <cell r="M4227">
            <v>428.06</v>
          </cell>
          <cell r="N4227">
            <v>3.67</v>
          </cell>
        </row>
        <row r="4228">
          <cell r="A4228" t="str">
            <v>HL1.714Thinned130</v>
          </cell>
          <cell r="B4228" t="str">
            <v xml:space="preserve">HL </v>
          </cell>
          <cell r="C4228">
            <v>1.7</v>
          </cell>
          <cell r="D4228">
            <v>14</v>
          </cell>
          <cell r="E4228" t="str">
            <v>Thinned</v>
          </cell>
          <cell r="F4228" t="str">
            <v>130-135</v>
          </cell>
          <cell r="G4228">
            <v>-1.53</v>
          </cell>
          <cell r="H4228">
            <v>-0.12</v>
          </cell>
          <cell r="I4228">
            <v>-1.65</v>
          </cell>
          <cell r="J4228">
            <v>-8.23</v>
          </cell>
          <cell r="K4228">
            <v>435.77</v>
          </cell>
          <cell r="L4228">
            <v>-16.489999999999998</v>
          </cell>
          <cell r="M4228">
            <v>419.28</v>
          </cell>
          <cell r="N4228">
            <v>3.6</v>
          </cell>
        </row>
        <row r="4229">
          <cell r="A4229" t="str">
            <v>HL1.714Thinned135</v>
          </cell>
          <cell r="B4229" t="str">
            <v xml:space="preserve">HL </v>
          </cell>
          <cell r="C4229">
            <v>1.7</v>
          </cell>
          <cell r="D4229">
            <v>14</v>
          </cell>
          <cell r="E4229" t="str">
            <v>Thinned</v>
          </cell>
          <cell r="F4229" t="str">
            <v>135-140</v>
          </cell>
          <cell r="G4229">
            <v>-1.9</v>
          </cell>
          <cell r="H4229">
            <v>-0.11</v>
          </cell>
          <cell r="I4229">
            <v>-2.0099999999999998</v>
          </cell>
          <cell r="J4229">
            <v>-10.029999999999999</v>
          </cell>
          <cell r="K4229">
            <v>425.74</v>
          </cell>
          <cell r="L4229">
            <v>-17.04</v>
          </cell>
          <cell r="M4229">
            <v>408.7</v>
          </cell>
          <cell r="N4229">
            <v>3.54</v>
          </cell>
        </row>
        <row r="4230">
          <cell r="A4230" t="str">
            <v>HL1.714Thinned140</v>
          </cell>
          <cell r="B4230" t="str">
            <v xml:space="preserve">HL </v>
          </cell>
          <cell r="C4230">
            <v>1.7</v>
          </cell>
          <cell r="D4230">
            <v>14</v>
          </cell>
          <cell r="E4230" t="str">
            <v>Thinned</v>
          </cell>
          <cell r="F4230" t="str">
            <v>140-145</v>
          </cell>
          <cell r="G4230">
            <v>-2.0699999999999998</v>
          </cell>
          <cell r="H4230">
            <v>-0.1</v>
          </cell>
          <cell r="I4230">
            <v>-2.17</v>
          </cell>
          <cell r="J4230">
            <v>-10.85</v>
          </cell>
          <cell r="K4230">
            <v>414.88</v>
          </cell>
          <cell r="L4230">
            <v>-17.57</v>
          </cell>
          <cell r="M4230">
            <v>397.31</v>
          </cell>
          <cell r="N4230">
            <v>3.49</v>
          </cell>
        </row>
        <row r="4231">
          <cell r="A4231" t="str">
            <v>HL1.714Thinned145</v>
          </cell>
          <cell r="B4231" t="str">
            <v xml:space="preserve">HL </v>
          </cell>
          <cell r="C4231">
            <v>1.7</v>
          </cell>
          <cell r="D4231">
            <v>14</v>
          </cell>
          <cell r="E4231" t="str">
            <v>Thinned</v>
          </cell>
          <cell r="F4231" t="str">
            <v>145-150</v>
          </cell>
          <cell r="G4231">
            <v>-2.23</v>
          </cell>
          <cell r="H4231">
            <v>-0.1</v>
          </cell>
          <cell r="I4231">
            <v>-2.3199999999999998</v>
          </cell>
          <cell r="J4231">
            <v>-11.62</v>
          </cell>
          <cell r="K4231">
            <v>403.26</v>
          </cell>
          <cell r="L4231">
            <v>-18.09</v>
          </cell>
          <cell r="M4231">
            <v>385.17</v>
          </cell>
          <cell r="N4231">
            <v>3.43</v>
          </cell>
        </row>
        <row r="4232">
          <cell r="A4232" t="str">
            <v>HL1.714Thinned150</v>
          </cell>
          <cell r="B4232" t="str">
            <v xml:space="preserve">HL </v>
          </cell>
          <cell r="C4232">
            <v>1.7</v>
          </cell>
          <cell r="D4232">
            <v>14</v>
          </cell>
          <cell r="E4232" t="str">
            <v>Thinned</v>
          </cell>
          <cell r="F4232" t="str">
            <v>150-155</v>
          </cell>
          <cell r="G4232">
            <v>-2.38</v>
          </cell>
          <cell r="H4232">
            <v>-0.1</v>
          </cell>
          <cell r="I4232">
            <v>-2.48</v>
          </cell>
          <cell r="J4232">
            <v>-12.42</v>
          </cell>
          <cell r="K4232">
            <v>390.84</v>
          </cell>
          <cell r="L4232">
            <v>-18.61</v>
          </cell>
          <cell r="M4232">
            <v>372.22999999999996</v>
          </cell>
          <cell r="N4232">
            <v>3.38</v>
          </cell>
        </row>
        <row r="4233">
          <cell r="A4233" t="str">
            <v>HL1.714Thinned155</v>
          </cell>
          <cell r="B4233" t="str">
            <v xml:space="preserve">HL </v>
          </cell>
          <cell r="C4233">
            <v>1.7</v>
          </cell>
          <cell r="D4233">
            <v>14</v>
          </cell>
          <cell r="E4233" t="str">
            <v>Thinned</v>
          </cell>
          <cell r="F4233" t="str">
            <v>155-160</v>
          </cell>
          <cell r="G4233">
            <v>-2.52</v>
          </cell>
          <cell r="H4233">
            <v>-0.11</v>
          </cell>
          <cell r="I4233">
            <v>-2.63</v>
          </cell>
          <cell r="J4233">
            <v>-13.13</v>
          </cell>
          <cell r="K4233">
            <v>377.71</v>
          </cell>
          <cell r="L4233">
            <v>-19.12</v>
          </cell>
          <cell r="M4233">
            <v>358.59</v>
          </cell>
          <cell r="N4233">
            <v>3.33</v>
          </cell>
        </row>
        <row r="4234">
          <cell r="A4234" t="str">
            <v>HL1.714Thinned160</v>
          </cell>
          <cell r="B4234" t="str">
            <v xml:space="preserve">HL </v>
          </cell>
          <cell r="C4234">
            <v>1.7</v>
          </cell>
          <cell r="D4234">
            <v>14</v>
          </cell>
          <cell r="E4234" t="str">
            <v>Thinned</v>
          </cell>
          <cell r="F4234" t="str">
            <v>160-165</v>
          </cell>
          <cell r="G4234">
            <v>-2.64</v>
          </cell>
          <cell r="H4234">
            <v>-0.11</v>
          </cell>
          <cell r="I4234">
            <v>-2.75</v>
          </cell>
          <cell r="J4234">
            <v>-13.74</v>
          </cell>
          <cell r="K4234">
            <v>363.97</v>
          </cell>
          <cell r="L4234">
            <v>-19.62</v>
          </cell>
          <cell r="M4234">
            <v>344.35</v>
          </cell>
          <cell r="N4234">
            <v>3.28</v>
          </cell>
        </row>
        <row r="4235">
          <cell r="A4235" t="str">
            <v>HL1.714Thinned165</v>
          </cell>
          <cell r="B4235" t="str">
            <v xml:space="preserve">HL </v>
          </cell>
          <cell r="C4235">
            <v>1.7</v>
          </cell>
          <cell r="D4235">
            <v>14</v>
          </cell>
          <cell r="E4235" t="str">
            <v>Thinned</v>
          </cell>
          <cell r="F4235" t="str">
            <v>165-170</v>
          </cell>
          <cell r="G4235">
            <v>-2.76</v>
          </cell>
          <cell r="H4235">
            <v>-0.11</v>
          </cell>
          <cell r="I4235">
            <v>-2.87</v>
          </cell>
          <cell r="J4235">
            <v>-14.34</v>
          </cell>
          <cell r="K4235">
            <v>349.63</v>
          </cell>
          <cell r="L4235">
            <v>-20.11</v>
          </cell>
          <cell r="M4235">
            <v>329.52</v>
          </cell>
          <cell r="N4235">
            <v>3.23</v>
          </cell>
        </row>
        <row r="4236">
          <cell r="A4236" t="str">
            <v>HL1.714Thinned170</v>
          </cell>
          <cell r="B4236" t="str">
            <v xml:space="preserve">HL </v>
          </cell>
          <cell r="C4236">
            <v>1.7</v>
          </cell>
          <cell r="D4236">
            <v>14</v>
          </cell>
          <cell r="E4236" t="str">
            <v>Thinned</v>
          </cell>
          <cell r="F4236" t="str">
            <v>170-175</v>
          </cell>
          <cell r="G4236">
            <v>-2.87</v>
          </cell>
          <cell r="H4236">
            <v>-0.11</v>
          </cell>
          <cell r="I4236">
            <v>-2.98</v>
          </cell>
          <cell r="J4236">
            <v>-14.89</v>
          </cell>
          <cell r="K4236">
            <v>334.74</v>
          </cell>
          <cell r="L4236">
            <v>-20.6</v>
          </cell>
          <cell r="M4236">
            <v>314.14</v>
          </cell>
          <cell r="N4236">
            <v>3.18</v>
          </cell>
        </row>
        <row r="4237">
          <cell r="A4237" t="str">
            <v>HL1.714Thinned175</v>
          </cell>
          <cell r="B4237" t="str">
            <v xml:space="preserve">HL </v>
          </cell>
          <cell r="C4237">
            <v>1.7</v>
          </cell>
          <cell r="D4237">
            <v>14</v>
          </cell>
          <cell r="E4237" t="str">
            <v>Thinned</v>
          </cell>
          <cell r="F4237" t="str">
            <v>175-180</v>
          </cell>
          <cell r="G4237">
            <v>-2.96</v>
          </cell>
          <cell r="H4237">
            <v>-0.11</v>
          </cell>
          <cell r="I4237">
            <v>-3.07</v>
          </cell>
          <cell r="J4237">
            <v>-15.36</v>
          </cell>
          <cell r="K4237">
            <v>319.38</v>
          </cell>
          <cell r="L4237">
            <v>-21.08</v>
          </cell>
          <cell r="M4237">
            <v>298.3</v>
          </cell>
          <cell r="N4237">
            <v>3.13</v>
          </cell>
        </row>
        <row r="4238">
          <cell r="A4238" t="str">
            <v>HL1.714Thinned180</v>
          </cell>
          <cell r="B4238" t="str">
            <v xml:space="preserve">HL </v>
          </cell>
          <cell r="C4238">
            <v>1.7</v>
          </cell>
          <cell r="D4238">
            <v>14</v>
          </cell>
          <cell r="E4238" t="str">
            <v>Thinned</v>
          </cell>
          <cell r="F4238" t="str">
            <v>180-185</v>
          </cell>
          <cell r="G4238">
            <v>-3.05</v>
          </cell>
          <cell r="H4238">
            <v>-0.11</v>
          </cell>
          <cell r="I4238">
            <v>-3.16</v>
          </cell>
          <cell r="J4238">
            <v>-15.8</v>
          </cell>
          <cell r="K4238">
            <v>303.58</v>
          </cell>
          <cell r="L4238">
            <v>-21.55</v>
          </cell>
          <cell r="M4238">
            <v>282.02999999999997</v>
          </cell>
          <cell r="N4238">
            <v>3.08</v>
          </cell>
        </row>
        <row r="4239">
          <cell r="A4239" t="str">
            <v>HL1.714Thinned185</v>
          </cell>
          <cell r="B4239" t="str">
            <v xml:space="preserve">HL </v>
          </cell>
          <cell r="C4239">
            <v>1.7</v>
          </cell>
          <cell r="D4239">
            <v>14</v>
          </cell>
          <cell r="E4239" t="str">
            <v>Thinned</v>
          </cell>
          <cell r="F4239" t="str">
            <v>185-190</v>
          </cell>
          <cell r="G4239">
            <v>-3.11</v>
          </cell>
          <cell r="H4239">
            <v>-0.11</v>
          </cell>
          <cell r="I4239">
            <v>-3.22</v>
          </cell>
          <cell r="J4239">
            <v>-16.12</v>
          </cell>
          <cell r="K4239">
            <v>287.45999999999998</v>
          </cell>
          <cell r="L4239">
            <v>-22.01</v>
          </cell>
          <cell r="M4239">
            <v>265.45</v>
          </cell>
          <cell r="N4239">
            <v>3.03</v>
          </cell>
        </row>
        <row r="4240">
          <cell r="A4240" t="str">
            <v>HL1.714Thinned190</v>
          </cell>
          <cell r="B4240" t="str">
            <v xml:space="preserve">HL </v>
          </cell>
          <cell r="C4240">
            <v>1.7</v>
          </cell>
          <cell r="D4240">
            <v>14</v>
          </cell>
          <cell r="E4240" t="str">
            <v>Thinned</v>
          </cell>
          <cell r="F4240" t="str">
            <v>190-195</v>
          </cell>
          <cell r="G4240">
            <v>-3.18</v>
          </cell>
          <cell r="H4240">
            <v>-0.11</v>
          </cell>
          <cell r="I4240">
            <v>-3.29</v>
          </cell>
          <cell r="J4240">
            <v>-16.440000000000001</v>
          </cell>
          <cell r="K4240">
            <v>271.02</v>
          </cell>
          <cell r="L4240">
            <v>-22.47</v>
          </cell>
          <cell r="M4240">
            <v>248.54999999999998</v>
          </cell>
          <cell r="N4240">
            <v>2.99</v>
          </cell>
        </row>
        <row r="4241">
          <cell r="A4241" t="str">
            <v>HL1.714Thinned195</v>
          </cell>
          <cell r="B4241" t="str">
            <v xml:space="preserve">HL </v>
          </cell>
          <cell r="C4241">
            <v>1.7</v>
          </cell>
          <cell r="D4241">
            <v>14</v>
          </cell>
          <cell r="E4241" t="str">
            <v>Thinned</v>
          </cell>
          <cell r="F4241" t="str">
            <v>195-200</v>
          </cell>
          <cell r="G4241">
            <v>1.38</v>
          </cell>
          <cell r="H4241">
            <v>-1.57</v>
          </cell>
          <cell r="I4241">
            <v>-0.19</v>
          </cell>
          <cell r="J4241">
            <v>-0.95</v>
          </cell>
          <cell r="K4241">
            <v>270.07</v>
          </cell>
          <cell r="L4241">
            <v>-22.47</v>
          </cell>
          <cell r="M4241">
            <v>247.6</v>
          </cell>
          <cell r="N4241">
            <v>0</v>
          </cell>
        </row>
        <row r="4242">
          <cell r="A4242" t="str">
            <v>JL1.704NO_thin000</v>
          </cell>
          <cell r="B4242" t="str">
            <v xml:space="preserve">JL </v>
          </cell>
          <cell r="C4242">
            <v>1.7</v>
          </cell>
          <cell r="D4242">
            <v>4</v>
          </cell>
          <cell r="E4242" t="str">
            <v>NO_thin</v>
          </cell>
          <cell r="F4242" t="str">
            <v xml:space="preserve">  0-5</v>
          </cell>
          <cell r="G4242">
            <v>0.25</v>
          </cell>
          <cell r="H4242">
            <v>0.61</v>
          </cell>
          <cell r="I4242">
            <v>0.86</v>
          </cell>
          <cell r="J4242">
            <v>4.32</v>
          </cell>
          <cell r="K4242">
            <v>4.32</v>
          </cell>
          <cell r="L4242">
            <v>0</v>
          </cell>
          <cell r="M4242">
            <v>4.32</v>
          </cell>
          <cell r="N4242">
            <v>0</v>
          </cell>
        </row>
        <row r="4243">
          <cell r="A4243" t="str">
            <v>JL1.704NO_thin005</v>
          </cell>
          <cell r="B4243" t="str">
            <v xml:space="preserve">JL </v>
          </cell>
          <cell r="C4243">
            <v>1.7</v>
          </cell>
          <cell r="D4243">
            <v>4</v>
          </cell>
          <cell r="E4243" t="str">
            <v>NO_thin</v>
          </cell>
          <cell r="F4243" t="str">
            <v xml:space="preserve">  5-10</v>
          </cell>
          <cell r="G4243">
            <v>0.76</v>
          </cell>
          <cell r="H4243">
            <v>0.76</v>
          </cell>
          <cell r="I4243">
            <v>1.52</v>
          </cell>
          <cell r="J4243">
            <v>7.59</v>
          </cell>
          <cell r="K4243">
            <v>11.91</v>
          </cell>
          <cell r="L4243">
            <v>0</v>
          </cell>
          <cell r="M4243">
            <v>11.91</v>
          </cell>
          <cell r="N4243">
            <v>0</v>
          </cell>
        </row>
        <row r="4244">
          <cell r="A4244" t="str">
            <v>JL1.704NO_thin010</v>
          </cell>
          <cell r="B4244" t="str">
            <v xml:space="preserve">JL </v>
          </cell>
          <cell r="C4244">
            <v>1.7</v>
          </cell>
          <cell r="D4244">
            <v>4</v>
          </cell>
          <cell r="E4244" t="str">
            <v>NO_thin</v>
          </cell>
          <cell r="F4244" t="str">
            <v xml:space="preserve"> 10-15</v>
          </cell>
          <cell r="G4244">
            <v>2.3199999999999998</v>
          </cell>
          <cell r="H4244">
            <v>0.76</v>
          </cell>
          <cell r="I4244">
            <v>3.08</v>
          </cell>
          <cell r="J4244">
            <v>15.42</v>
          </cell>
          <cell r="K4244">
            <v>27.33</v>
          </cell>
          <cell r="L4244">
            <v>0</v>
          </cell>
          <cell r="M4244">
            <v>27.33</v>
          </cell>
          <cell r="N4244">
            <v>0</v>
          </cell>
        </row>
        <row r="4245">
          <cell r="A4245" t="str">
            <v>JL1.704NO_thin015</v>
          </cell>
          <cell r="B4245" t="str">
            <v xml:space="preserve">JL </v>
          </cell>
          <cell r="C4245">
            <v>1.7</v>
          </cell>
          <cell r="D4245">
            <v>4</v>
          </cell>
          <cell r="E4245" t="str">
            <v>NO_thin</v>
          </cell>
          <cell r="F4245" t="str">
            <v xml:space="preserve"> 15-20</v>
          </cell>
          <cell r="G4245">
            <v>7.09</v>
          </cell>
          <cell r="H4245">
            <v>0.76</v>
          </cell>
          <cell r="I4245">
            <v>7.85</v>
          </cell>
          <cell r="J4245">
            <v>39.25</v>
          </cell>
          <cell r="K4245">
            <v>66.58</v>
          </cell>
          <cell r="L4245">
            <v>0</v>
          </cell>
          <cell r="M4245">
            <v>66.58</v>
          </cell>
          <cell r="N4245">
            <v>0</v>
          </cell>
        </row>
        <row r="4246">
          <cell r="A4246" t="str">
            <v>JL1.704NO_thin020</v>
          </cell>
          <cell r="B4246" t="str">
            <v xml:space="preserve">JL </v>
          </cell>
          <cell r="C4246">
            <v>1.7</v>
          </cell>
          <cell r="D4246">
            <v>4</v>
          </cell>
          <cell r="E4246" t="str">
            <v>NO_thin</v>
          </cell>
          <cell r="F4246" t="str">
            <v xml:space="preserve"> 20-25</v>
          </cell>
          <cell r="G4246">
            <v>15.92</v>
          </cell>
          <cell r="H4246">
            <v>2.27</v>
          </cell>
          <cell r="I4246">
            <v>18.190000000000001</v>
          </cell>
          <cell r="J4246">
            <v>90.94</v>
          </cell>
          <cell r="K4246">
            <v>157.53</v>
          </cell>
          <cell r="L4246">
            <v>0</v>
          </cell>
          <cell r="M4246">
            <v>157.53</v>
          </cell>
          <cell r="N4246">
            <v>0</v>
          </cell>
        </row>
        <row r="4247">
          <cell r="A4247" t="str">
            <v>JL1.704NO_thin025</v>
          </cell>
          <cell r="B4247" t="str">
            <v xml:space="preserve">JL </v>
          </cell>
          <cell r="C4247">
            <v>1.7</v>
          </cell>
          <cell r="D4247">
            <v>4</v>
          </cell>
          <cell r="E4247" t="str">
            <v>NO_thin</v>
          </cell>
          <cell r="F4247" t="str">
            <v xml:space="preserve"> 25-30</v>
          </cell>
          <cell r="G4247">
            <v>12.31</v>
          </cell>
          <cell r="H4247">
            <v>1.86</v>
          </cell>
          <cell r="I4247">
            <v>14.17</v>
          </cell>
          <cell r="J4247">
            <v>70.86</v>
          </cell>
          <cell r="K4247">
            <v>228.38</v>
          </cell>
          <cell r="L4247">
            <v>0</v>
          </cell>
          <cell r="M4247">
            <v>228.38</v>
          </cell>
          <cell r="N4247">
            <v>0</v>
          </cell>
        </row>
        <row r="4248">
          <cell r="A4248" t="str">
            <v>JL1.704NO_thin030</v>
          </cell>
          <cell r="B4248" t="str">
            <v xml:space="preserve">JL </v>
          </cell>
          <cell r="C4248">
            <v>1.7</v>
          </cell>
          <cell r="D4248">
            <v>4</v>
          </cell>
          <cell r="E4248" t="str">
            <v>NO_thin</v>
          </cell>
          <cell r="F4248" t="str">
            <v xml:space="preserve"> 30-35</v>
          </cell>
          <cell r="G4248">
            <v>6.91</v>
          </cell>
          <cell r="H4248">
            <v>0.31</v>
          </cell>
          <cell r="I4248">
            <v>7.23</v>
          </cell>
          <cell r="J4248">
            <v>36.14</v>
          </cell>
          <cell r="K4248">
            <v>264.52</v>
          </cell>
          <cell r="L4248">
            <v>0</v>
          </cell>
          <cell r="M4248">
            <v>264.52</v>
          </cell>
          <cell r="N4248">
            <v>0</v>
          </cell>
        </row>
        <row r="4249">
          <cell r="A4249" t="str">
            <v>JL1.704NO_thin035</v>
          </cell>
          <cell r="B4249" t="str">
            <v xml:space="preserve">JL </v>
          </cell>
          <cell r="C4249">
            <v>1.7</v>
          </cell>
          <cell r="D4249">
            <v>4</v>
          </cell>
          <cell r="E4249" t="str">
            <v>NO_thin</v>
          </cell>
          <cell r="F4249" t="str">
            <v xml:space="preserve"> 35-40</v>
          </cell>
          <cell r="G4249">
            <v>5.53</v>
          </cell>
          <cell r="H4249">
            <v>1.63</v>
          </cell>
          <cell r="I4249">
            <v>7.15</v>
          </cell>
          <cell r="J4249">
            <v>35.76</v>
          </cell>
          <cell r="K4249">
            <v>300.27999999999997</v>
          </cell>
          <cell r="L4249">
            <v>0</v>
          </cell>
          <cell r="M4249">
            <v>300.27999999999997</v>
          </cell>
          <cell r="N4249">
            <v>0</v>
          </cell>
        </row>
        <row r="4250">
          <cell r="A4250" t="str">
            <v>JL1.704NO_thin040</v>
          </cell>
          <cell r="B4250" t="str">
            <v xml:space="preserve">JL </v>
          </cell>
          <cell r="C4250">
            <v>1.7</v>
          </cell>
          <cell r="D4250">
            <v>4</v>
          </cell>
          <cell r="E4250" t="str">
            <v>NO_thin</v>
          </cell>
          <cell r="F4250" t="str">
            <v xml:space="preserve"> 40-45</v>
          </cell>
          <cell r="G4250">
            <v>3.42</v>
          </cell>
          <cell r="H4250">
            <v>1.38</v>
          </cell>
          <cell r="I4250">
            <v>4.8</v>
          </cell>
          <cell r="J4250">
            <v>23.99</v>
          </cell>
          <cell r="K4250">
            <v>324.27</v>
          </cell>
          <cell r="L4250">
            <v>0</v>
          </cell>
          <cell r="M4250">
            <v>324.27</v>
          </cell>
          <cell r="N4250">
            <v>0</v>
          </cell>
        </row>
        <row r="4251">
          <cell r="A4251" t="str">
            <v>JL1.704NO_thin045</v>
          </cell>
          <cell r="B4251" t="str">
            <v xml:space="preserve">JL </v>
          </cell>
          <cell r="C4251">
            <v>1.7</v>
          </cell>
          <cell r="D4251">
            <v>4</v>
          </cell>
          <cell r="E4251" t="str">
            <v>NO_thin</v>
          </cell>
          <cell r="F4251" t="str">
            <v xml:space="preserve"> 45-50</v>
          </cell>
          <cell r="G4251">
            <v>2.98</v>
          </cell>
          <cell r="H4251">
            <v>0.18</v>
          </cell>
          <cell r="I4251">
            <v>3.16</v>
          </cell>
          <cell r="J4251">
            <v>15.81</v>
          </cell>
          <cell r="K4251">
            <v>340.09</v>
          </cell>
          <cell r="L4251">
            <v>0</v>
          </cell>
          <cell r="M4251">
            <v>340.09</v>
          </cell>
          <cell r="N4251">
            <v>0</v>
          </cell>
        </row>
        <row r="4252">
          <cell r="A4252" t="str">
            <v>JL1.704NO_thin050</v>
          </cell>
          <cell r="B4252" t="str">
            <v xml:space="preserve">JL </v>
          </cell>
          <cell r="C4252">
            <v>1.7</v>
          </cell>
          <cell r="D4252">
            <v>4</v>
          </cell>
          <cell r="E4252" t="str">
            <v>NO_thin</v>
          </cell>
          <cell r="F4252" t="str">
            <v xml:space="preserve"> 50-55</v>
          </cell>
          <cell r="G4252">
            <v>2.87</v>
          </cell>
          <cell r="H4252">
            <v>-0.02</v>
          </cell>
          <cell r="I4252">
            <v>2.85</v>
          </cell>
          <cell r="J4252">
            <v>14.26</v>
          </cell>
          <cell r="K4252">
            <v>354.34</v>
          </cell>
          <cell r="L4252">
            <v>0</v>
          </cell>
          <cell r="M4252">
            <v>354.34</v>
          </cell>
          <cell r="N4252">
            <v>0</v>
          </cell>
        </row>
        <row r="4253">
          <cell r="A4253" t="str">
            <v>JL1.704NO_thin055</v>
          </cell>
          <cell r="B4253" t="str">
            <v xml:space="preserve">JL </v>
          </cell>
          <cell r="C4253">
            <v>1.7</v>
          </cell>
          <cell r="D4253">
            <v>4</v>
          </cell>
          <cell r="E4253" t="str">
            <v>NO_thin</v>
          </cell>
          <cell r="F4253" t="str">
            <v xml:space="preserve"> 55-60</v>
          </cell>
          <cell r="G4253">
            <v>2.74</v>
          </cell>
          <cell r="H4253">
            <v>-0.14000000000000001</v>
          </cell>
          <cell r="I4253">
            <v>2.6</v>
          </cell>
          <cell r="J4253">
            <v>13.02</v>
          </cell>
          <cell r="K4253">
            <v>367.37</v>
          </cell>
          <cell r="L4253">
            <v>0</v>
          </cell>
          <cell r="M4253">
            <v>367.37</v>
          </cell>
          <cell r="N4253">
            <v>0</v>
          </cell>
        </row>
        <row r="4254">
          <cell r="A4254" t="str">
            <v>JL1.704NO_thin060</v>
          </cell>
          <cell r="B4254" t="str">
            <v xml:space="preserve">JL </v>
          </cell>
          <cell r="C4254">
            <v>1.7</v>
          </cell>
          <cell r="D4254">
            <v>4</v>
          </cell>
          <cell r="E4254" t="str">
            <v>NO_thin</v>
          </cell>
          <cell r="F4254" t="str">
            <v xml:space="preserve"> 60-65</v>
          </cell>
          <cell r="G4254">
            <v>2.23</v>
          </cell>
          <cell r="H4254">
            <v>-0.08</v>
          </cell>
          <cell r="I4254">
            <v>2.15</v>
          </cell>
          <cell r="J4254">
            <v>10.74</v>
          </cell>
          <cell r="K4254">
            <v>378.11</v>
          </cell>
          <cell r="L4254">
            <v>0</v>
          </cell>
          <cell r="M4254">
            <v>378.11</v>
          </cell>
          <cell r="N4254">
            <v>0</v>
          </cell>
        </row>
        <row r="4255">
          <cell r="A4255" t="str">
            <v>JL1.704NO_thin065</v>
          </cell>
          <cell r="B4255" t="str">
            <v xml:space="preserve">JL </v>
          </cell>
          <cell r="C4255">
            <v>1.7</v>
          </cell>
          <cell r="D4255">
            <v>4</v>
          </cell>
          <cell r="E4255" t="str">
            <v>NO_thin</v>
          </cell>
          <cell r="F4255" t="str">
            <v xml:space="preserve"> 65-70</v>
          </cell>
          <cell r="G4255">
            <v>1.94</v>
          </cell>
          <cell r="H4255">
            <v>-0.47</v>
          </cell>
          <cell r="I4255">
            <v>1.46</v>
          </cell>
          <cell r="J4255">
            <v>7.32</v>
          </cell>
          <cell r="K4255">
            <v>385.43</v>
          </cell>
          <cell r="L4255">
            <v>0</v>
          </cell>
          <cell r="M4255">
            <v>385.43</v>
          </cell>
          <cell r="N4255">
            <v>0</v>
          </cell>
        </row>
        <row r="4256">
          <cell r="A4256" t="str">
            <v>JL1.704NO_thin070</v>
          </cell>
          <cell r="B4256" t="str">
            <v xml:space="preserve">JL </v>
          </cell>
          <cell r="C4256">
            <v>1.7</v>
          </cell>
          <cell r="D4256">
            <v>4</v>
          </cell>
          <cell r="E4256" t="str">
            <v>NO_thin</v>
          </cell>
          <cell r="F4256" t="str">
            <v xml:space="preserve"> 70-75</v>
          </cell>
          <cell r="G4256">
            <v>1.68</v>
          </cell>
          <cell r="H4256">
            <v>-0.48</v>
          </cell>
          <cell r="I4256">
            <v>1.21</v>
          </cell>
          <cell r="J4256">
            <v>6.05</v>
          </cell>
          <cell r="K4256">
            <v>391.48</v>
          </cell>
          <cell r="L4256">
            <v>0</v>
          </cell>
          <cell r="M4256">
            <v>391.48</v>
          </cell>
          <cell r="N4256">
            <v>0</v>
          </cell>
        </row>
        <row r="4257">
          <cell r="A4257" t="str">
            <v>JL1.704NO_thin075</v>
          </cell>
          <cell r="B4257" t="str">
            <v xml:space="preserve">JL </v>
          </cell>
          <cell r="C4257">
            <v>1.7</v>
          </cell>
          <cell r="D4257">
            <v>4</v>
          </cell>
          <cell r="E4257" t="str">
            <v>NO_thin</v>
          </cell>
          <cell r="F4257" t="str">
            <v xml:space="preserve"> 75-80</v>
          </cell>
          <cell r="G4257">
            <v>1.75</v>
          </cell>
          <cell r="H4257">
            <v>-0.32</v>
          </cell>
          <cell r="I4257">
            <v>1.43</v>
          </cell>
          <cell r="J4257">
            <v>7.14</v>
          </cell>
          <cell r="K4257">
            <v>398.62</v>
          </cell>
          <cell r="L4257">
            <v>0</v>
          </cell>
          <cell r="M4257">
            <v>398.62</v>
          </cell>
          <cell r="N4257">
            <v>0</v>
          </cell>
        </row>
        <row r="4258">
          <cell r="A4258" t="str">
            <v>JL1.704NO_thin080</v>
          </cell>
          <cell r="B4258" t="str">
            <v xml:space="preserve">JL </v>
          </cell>
          <cell r="C4258">
            <v>1.7</v>
          </cell>
          <cell r="D4258">
            <v>4</v>
          </cell>
          <cell r="E4258" t="str">
            <v>NO_thin</v>
          </cell>
          <cell r="F4258" t="str">
            <v xml:space="preserve"> 80-85</v>
          </cell>
          <cell r="G4258">
            <v>1.63</v>
          </cell>
          <cell r="H4258">
            <v>-0.12</v>
          </cell>
          <cell r="I4258">
            <v>1.51</v>
          </cell>
          <cell r="J4258">
            <v>7.53</v>
          </cell>
          <cell r="K4258">
            <v>406.15</v>
          </cell>
          <cell r="L4258">
            <v>0</v>
          </cell>
          <cell r="M4258">
            <v>406.15</v>
          </cell>
          <cell r="N4258">
            <v>0</v>
          </cell>
        </row>
        <row r="4259">
          <cell r="A4259" t="str">
            <v>JL1.704NO_thin085</v>
          </cell>
          <cell r="B4259" t="str">
            <v xml:space="preserve">JL </v>
          </cell>
          <cell r="C4259">
            <v>1.7</v>
          </cell>
          <cell r="D4259">
            <v>4</v>
          </cell>
          <cell r="E4259" t="str">
            <v>NO_thin</v>
          </cell>
          <cell r="F4259" t="str">
            <v xml:space="preserve"> 85-90</v>
          </cell>
          <cell r="G4259">
            <v>1.37</v>
          </cell>
          <cell r="H4259">
            <v>-0.14000000000000001</v>
          </cell>
          <cell r="I4259">
            <v>1.23</v>
          </cell>
          <cell r="J4259">
            <v>6.14</v>
          </cell>
          <cell r="K4259">
            <v>412.29</v>
          </cell>
          <cell r="L4259">
            <v>0</v>
          </cell>
          <cell r="M4259">
            <v>412.29</v>
          </cell>
          <cell r="N4259">
            <v>0</v>
          </cell>
        </row>
        <row r="4260">
          <cell r="A4260" t="str">
            <v>JL1.704NO_thin090</v>
          </cell>
          <cell r="B4260" t="str">
            <v xml:space="preserve">JL </v>
          </cell>
          <cell r="C4260">
            <v>1.7</v>
          </cell>
          <cell r="D4260">
            <v>4</v>
          </cell>
          <cell r="E4260" t="str">
            <v>NO_thin</v>
          </cell>
          <cell r="F4260" t="str">
            <v xml:space="preserve"> 90-95</v>
          </cell>
          <cell r="G4260">
            <v>1.1499999999999999</v>
          </cell>
          <cell r="H4260">
            <v>-0.11</v>
          </cell>
          <cell r="I4260">
            <v>1.04</v>
          </cell>
          <cell r="J4260">
            <v>5.21</v>
          </cell>
          <cell r="K4260">
            <v>417.5</v>
          </cell>
          <cell r="L4260">
            <v>0</v>
          </cell>
          <cell r="M4260">
            <v>417.5</v>
          </cell>
          <cell r="N4260">
            <v>0</v>
          </cell>
        </row>
        <row r="4261">
          <cell r="A4261" t="str">
            <v>JL1.704NO_thin095</v>
          </cell>
          <cell r="B4261" t="str">
            <v xml:space="preserve">JL </v>
          </cell>
          <cell r="C4261">
            <v>1.7</v>
          </cell>
          <cell r="D4261">
            <v>4</v>
          </cell>
          <cell r="E4261" t="str">
            <v>NO_thin</v>
          </cell>
          <cell r="F4261" t="str">
            <v xml:space="preserve"> 95-100</v>
          </cell>
          <cell r="G4261">
            <v>1.22</v>
          </cell>
          <cell r="H4261">
            <v>0.51</v>
          </cell>
          <cell r="I4261">
            <v>1.73</v>
          </cell>
          <cell r="J4261">
            <v>8.6300000000000008</v>
          </cell>
          <cell r="K4261">
            <v>426.13</v>
          </cell>
          <cell r="L4261">
            <v>0</v>
          </cell>
          <cell r="M4261">
            <v>426.13</v>
          </cell>
          <cell r="N4261">
            <v>0</v>
          </cell>
        </row>
        <row r="4262">
          <cell r="A4262" t="str">
            <v>JL1.704NO_thin100</v>
          </cell>
          <cell r="B4262" t="str">
            <v xml:space="preserve">JL </v>
          </cell>
          <cell r="C4262">
            <v>1.7</v>
          </cell>
          <cell r="D4262">
            <v>4</v>
          </cell>
          <cell r="E4262" t="str">
            <v>NO_thin</v>
          </cell>
          <cell r="F4262" t="str">
            <v>100-105</v>
          </cell>
          <cell r="G4262">
            <v>1.32</v>
          </cell>
          <cell r="H4262">
            <v>-0.24</v>
          </cell>
          <cell r="I4262">
            <v>1.07</v>
          </cell>
          <cell r="J4262">
            <v>5.37</v>
          </cell>
          <cell r="K4262">
            <v>431.51</v>
          </cell>
          <cell r="L4262">
            <v>0</v>
          </cell>
          <cell r="M4262">
            <v>431.51</v>
          </cell>
          <cell r="N4262">
            <v>0</v>
          </cell>
        </row>
        <row r="4263">
          <cell r="A4263" t="str">
            <v>JL1.704NO_thin105</v>
          </cell>
          <cell r="B4263" t="str">
            <v xml:space="preserve">JL </v>
          </cell>
          <cell r="C4263">
            <v>1.7</v>
          </cell>
          <cell r="D4263">
            <v>4</v>
          </cell>
          <cell r="E4263" t="str">
            <v>NO_thin</v>
          </cell>
          <cell r="F4263" t="str">
            <v>105-110</v>
          </cell>
          <cell r="G4263">
            <v>1.18</v>
          </cell>
          <cell r="H4263">
            <v>-0.25</v>
          </cell>
          <cell r="I4263">
            <v>0.93</v>
          </cell>
          <cell r="J4263">
            <v>4.6399999999999997</v>
          </cell>
          <cell r="K4263">
            <v>436.15</v>
          </cell>
          <cell r="L4263">
            <v>0</v>
          </cell>
          <cell r="M4263">
            <v>436.15</v>
          </cell>
          <cell r="N4263">
            <v>0</v>
          </cell>
        </row>
        <row r="4264">
          <cell r="A4264" t="str">
            <v>JL1.704NO_thin110</v>
          </cell>
          <cell r="B4264" t="str">
            <v xml:space="preserve">JL </v>
          </cell>
          <cell r="C4264">
            <v>1.7</v>
          </cell>
          <cell r="D4264">
            <v>4</v>
          </cell>
          <cell r="E4264" t="str">
            <v>NO_thin</v>
          </cell>
          <cell r="F4264" t="str">
            <v>110-115</v>
          </cell>
          <cell r="G4264">
            <v>0.95</v>
          </cell>
          <cell r="H4264">
            <v>-0.25</v>
          </cell>
          <cell r="I4264">
            <v>0.7</v>
          </cell>
          <cell r="J4264">
            <v>3.5</v>
          </cell>
          <cell r="K4264">
            <v>439.64</v>
          </cell>
          <cell r="L4264">
            <v>0</v>
          </cell>
          <cell r="M4264">
            <v>439.64</v>
          </cell>
          <cell r="N4264">
            <v>0</v>
          </cell>
        </row>
        <row r="4265">
          <cell r="A4265" t="str">
            <v>JL1.704NO_thin115</v>
          </cell>
          <cell r="B4265" t="str">
            <v xml:space="preserve">JL </v>
          </cell>
          <cell r="C4265">
            <v>1.7</v>
          </cell>
          <cell r="D4265">
            <v>4</v>
          </cell>
          <cell r="E4265" t="str">
            <v>NO_thin</v>
          </cell>
          <cell r="F4265" t="str">
            <v>115-120</v>
          </cell>
          <cell r="G4265">
            <v>0.86</v>
          </cell>
          <cell r="H4265">
            <v>-0.17</v>
          </cell>
          <cell r="I4265">
            <v>0.69</v>
          </cell>
          <cell r="J4265">
            <v>3.45</v>
          </cell>
          <cell r="K4265">
            <v>443.09</v>
          </cell>
          <cell r="L4265">
            <v>0</v>
          </cell>
          <cell r="M4265">
            <v>443.09</v>
          </cell>
          <cell r="N4265">
            <v>0</v>
          </cell>
        </row>
        <row r="4266">
          <cell r="A4266" t="str">
            <v>JL1.704NO_thin120</v>
          </cell>
          <cell r="B4266" t="str">
            <v xml:space="preserve">JL </v>
          </cell>
          <cell r="C4266">
            <v>1.7</v>
          </cell>
          <cell r="D4266">
            <v>4</v>
          </cell>
          <cell r="E4266" t="str">
            <v>NO_thin</v>
          </cell>
          <cell r="F4266" t="str">
            <v>120-125</v>
          </cell>
          <cell r="G4266">
            <v>0.92</v>
          </cell>
          <cell r="H4266">
            <v>-0.1</v>
          </cell>
          <cell r="I4266">
            <v>0.82</v>
          </cell>
          <cell r="J4266">
            <v>4.1100000000000003</v>
          </cell>
          <cell r="K4266">
            <v>447.2</v>
          </cell>
          <cell r="L4266">
            <v>0</v>
          </cell>
          <cell r="M4266">
            <v>447.2</v>
          </cell>
          <cell r="N4266">
            <v>0</v>
          </cell>
        </row>
        <row r="4267">
          <cell r="A4267" t="str">
            <v>JL1.704NO_thin125</v>
          </cell>
          <cell r="B4267" t="str">
            <v xml:space="preserve">JL </v>
          </cell>
          <cell r="C4267">
            <v>1.7</v>
          </cell>
          <cell r="D4267">
            <v>4</v>
          </cell>
          <cell r="E4267" t="str">
            <v>NO_thin</v>
          </cell>
          <cell r="F4267" t="str">
            <v>125-130</v>
          </cell>
          <cell r="G4267">
            <v>0.85</v>
          </cell>
          <cell r="H4267">
            <v>-0.06</v>
          </cell>
          <cell r="I4267">
            <v>0.79</v>
          </cell>
          <cell r="J4267">
            <v>3.94</v>
          </cell>
          <cell r="K4267">
            <v>451.15</v>
          </cell>
          <cell r="L4267">
            <v>0</v>
          </cell>
          <cell r="M4267">
            <v>451.15</v>
          </cell>
          <cell r="N4267">
            <v>0</v>
          </cell>
        </row>
        <row r="4268">
          <cell r="A4268" t="str">
            <v>JL1.704NO_thin130</v>
          </cell>
          <cell r="B4268" t="str">
            <v xml:space="preserve">JL </v>
          </cell>
          <cell r="C4268">
            <v>1.7</v>
          </cell>
          <cell r="D4268">
            <v>4</v>
          </cell>
          <cell r="E4268" t="str">
            <v>NO_thin</v>
          </cell>
          <cell r="F4268" t="str">
            <v>130-135</v>
          </cell>
          <cell r="G4268">
            <v>0.73</v>
          </cell>
          <cell r="H4268">
            <v>0.62</v>
          </cell>
          <cell r="I4268">
            <v>1.35</v>
          </cell>
          <cell r="J4268">
            <v>6.77</v>
          </cell>
          <cell r="K4268">
            <v>457.92</v>
          </cell>
          <cell r="L4268">
            <v>0</v>
          </cell>
          <cell r="M4268">
            <v>457.92</v>
          </cell>
          <cell r="N4268">
            <v>0</v>
          </cell>
        </row>
        <row r="4269">
          <cell r="A4269" t="str">
            <v>JL1.704NO_thin135</v>
          </cell>
          <cell r="B4269" t="str">
            <v xml:space="preserve">JL </v>
          </cell>
          <cell r="C4269">
            <v>1.7</v>
          </cell>
          <cell r="D4269">
            <v>4</v>
          </cell>
          <cell r="E4269" t="str">
            <v>NO_thin</v>
          </cell>
          <cell r="F4269" t="str">
            <v>135-140</v>
          </cell>
          <cell r="G4269">
            <v>0.7</v>
          </cell>
          <cell r="H4269">
            <v>-0.18</v>
          </cell>
          <cell r="I4269">
            <v>0.51</v>
          </cell>
          <cell r="J4269">
            <v>2.57</v>
          </cell>
          <cell r="K4269">
            <v>460.49</v>
          </cell>
          <cell r="L4269">
            <v>0</v>
          </cell>
          <cell r="M4269">
            <v>460.49</v>
          </cell>
          <cell r="N4269">
            <v>0</v>
          </cell>
        </row>
        <row r="4270">
          <cell r="A4270" t="str">
            <v>JL1.704NO_thin140</v>
          </cell>
          <cell r="B4270" t="str">
            <v xml:space="preserve">JL </v>
          </cell>
          <cell r="C4270">
            <v>1.7</v>
          </cell>
          <cell r="D4270">
            <v>4</v>
          </cell>
          <cell r="E4270" t="str">
            <v>NO_thin</v>
          </cell>
          <cell r="F4270" t="str">
            <v>140-145</v>
          </cell>
          <cell r="G4270">
            <v>0.69</v>
          </cell>
          <cell r="H4270">
            <v>-0.23</v>
          </cell>
          <cell r="I4270">
            <v>0.47</v>
          </cell>
          <cell r="J4270">
            <v>2.33</v>
          </cell>
          <cell r="K4270">
            <v>462.82</v>
          </cell>
          <cell r="L4270">
            <v>0</v>
          </cell>
          <cell r="M4270">
            <v>462.82</v>
          </cell>
          <cell r="N4270">
            <v>0</v>
          </cell>
        </row>
        <row r="4271">
          <cell r="A4271" t="str">
            <v>JL1.704NO_thin145</v>
          </cell>
          <cell r="B4271" t="str">
            <v xml:space="preserve">JL </v>
          </cell>
          <cell r="C4271">
            <v>1.7</v>
          </cell>
          <cell r="D4271">
            <v>4</v>
          </cell>
          <cell r="E4271" t="str">
            <v>NO_thin</v>
          </cell>
          <cell r="F4271" t="str">
            <v>145-150</v>
          </cell>
          <cell r="G4271">
            <v>0.64</v>
          </cell>
          <cell r="H4271">
            <v>-0.23</v>
          </cell>
          <cell r="I4271">
            <v>0.41</v>
          </cell>
          <cell r="J4271">
            <v>2.06</v>
          </cell>
          <cell r="K4271">
            <v>464.88</v>
          </cell>
          <cell r="L4271">
            <v>0</v>
          </cell>
          <cell r="M4271">
            <v>464.88</v>
          </cell>
          <cell r="N4271">
            <v>0</v>
          </cell>
        </row>
        <row r="4272">
          <cell r="A4272" t="str">
            <v>JL1.704NO_thin150</v>
          </cell>
          <cell r="B4272" t="str">
            <v xml:space="preserve">JL </v>
          </cell>
          <cell r="C4272">
            <v>1.7</v>
          </cell>
          <cell r="D4272">
            <v>4</v>
          </cell>
          <cell r="E4272" t="str">
            <v>NO_thin</v>
          </cell>
          <cell r="F4272" t="str">
            <v>150-155</v>
          </cell>
          <cell r="G4272">
            <v>0.57999999999999996</v>
          </cell>
          <cell r="H4272">
            <v>-0.17</v>
          </cell>
          <cell r="I4272">
            <v>0.41</v>
          </cell>
          <cell r="J4272">
            <v>2.04</v>
          </cell>
          <cell r="K4272">
            <v>466.92</v>
          </cell>
          <cell r="L4272">
            <v>0</v>
          </cell>
          <cell r="M4272">
            <v>466.92</v>
          </cell>
          <cell r="N4272">
            <v>0</v>
          </cell>
        </row>
        <row r="4273">
          <cell r="A4273" t="str">
            <v>JL1.704NO_thin155</v>
          </cell>
          <cell r="B4273" t="str">
            <v xml:space="preserve">JL </v>
          </cell>
          <cell r="C4273">
            <v>1.7</v>
          </cell>
          <cell r="D4273">
            <v>4</v>
          </cell>
          <cell r="E4273" t="str">
            <v>NO_thin</v>
          </cell>
          <cell r="F4273" t="str">
            <v>155-160</v>
          </cell>
          <cell r="G4273">
            <v>0.54</v>
          </cell>
          <cell r="H4273">
            <v>-0.11</v>
          </cell>
          <cell r="I4273">
            <v>0.43</v>
          </cell>
          <cell r="J4273">
            <v>2.17</v>
          </cell>
          <cell r="K4273">
            <v>469.08</v>
          </cell>
          <cell r="L4273">
            <v>0</v>
          </cell>
          <cell r="M4273">
            <v>469.08</v>
          </cell>
          <cell r="N4273">
            <v>0</v>
          </cell>
        </row>
        <row r="4274">
          <cell r="A4274" t="str">
            <v>JL1.704NO_thin160</v>
          </cell>
          <cell r="B4274" t="str">
            <v xml:space="preserve">JL </v>
          </cell>
          <cell r="C4274">
            <v>1.7</v>
          </cell>
          <cell r="D4274">
            <v>4</v>
          </cell>
          <cell r="E4274" t="str">
            <v>NO_thin</v>
          </cell>
          <cell r="F4274" t="str">
            <v>160-165</v>
          </cell>
          <cell r="G4274">
            <v>0.5</v>
          </cell>
          <cell r="H4274">
            <v>-0.04</v>
          </cell>
          <cell r="I4274">
            <v>0.46</v>
          </cell>
          <cell r="J4274">
            <v>2.2999999999999998</v>
          </cell>
          <cell r="K4274">
            <v>471.38</v>
          </cell>
          <cell r="L4274">
            <v>0</v>
          </cell>
          <cell r="M4274">
            <v>471.38</v>
          </cell>
          <cell r="N4274">
            <v>0</v>
          </cell>
        </row>
        <row r="4275">
          <cell r="A4275" t="str">
            <v>JL1.704NO_thin165</v>
          </cell>
          <cell r="B4275" t="str">
            <v xml:space="preserve">JL </v>
          </cell>
          <cell r="C4275">
            <v>1.7</v>
          </cell>
          <cell r="D4275">
            <v>4</v>
          </cell>
          <cell r="E4275" t="str">
            <v>NO_thin</v>
          </cell>
          <cell r="F4275" t="str">
            <v>165-170</v>
          </cell>
          <cell r="G4275">
            <v>0.45</v>
          </cell>
          <cell r="H4275">
            <v>-0.03</v>
          </cell>
          <cell r="I4275">
            <v>0.42</v>
          </cell>
          <cell r="J4275">
            <v>2.09</v>
          </cell>
          <cell r="K4275">
            <v>473.47</v>
          </cell>
          <cell r="L4275">
            <v>0</v>
          </cell>
          <cell r="M4275">
            <v>473.47</v>
          </cell>
          <cell r="N4275">
            <v>0</v>
          </cell>
        </row>
        <row r="4276">
          <cell r="A4276" t="str">
            <v>JL1.704NO_thin170</v>
          </cell>
          <cell r="B4276" t="str">
            <v xml:space="preserve">JL </v>
          </cell>
          <cell r="C4276">
            <v>1.7</v>
          </cell>
          <cell r="D4276">
            <v>4</v>
          </cell>
          <cell r="E4276" t="str">
            <v>NO_thin</v>
          </cell>
          <cell r="F4276" t="str">
            <v>170-175</v>
          </cell>
          <cell r="G4276">
            <v>0.43</v>
          </cell>
          <cell r="H4276">
            <v>-0.03</v>
          </cell>
          <cell r="I4276">
            <v>0.4</v>
          </cell>
          <cell r="J4276">
            <v>1.98</v>
          </cell>
          <cell r="K4276">
            <v>475.45</v>
          </cell>
          <cell r="L4276">
            <v>0</v>
          </cell>
          <cell r="M4276">
            <v>475.45</v>
          </cell>
          <cell r="N4276">
            <v>0</v>
          </cell>
        </row>
        <row r="4277">
          <cell r="A4277" t="str">
            <v>JL1.704NO_thin175</v>
          </cell>
          <cell r="B4277" t="str">
            <v xml:space="preserve">JL </v>
          </cell>
          <cell r="C4277">
            <v>1.7</v>
          </cell>
          <cell r="D4277">
            <v>4</v>
          </cell>
          <cell r="E4277" t="str">
            <v>NO_thin</v>
          </cell>
          <cell r="F4277" t="str">
            <v>175-180</v>
          </cell>
          <cell r="G4277">
            <v>0.39</v>
          </cell>
          <cell r="H4277">
            <v>-0.03</v>
          </cell>
          <cell r="I4277">
            <v>0.36</v>
          </cell>
          <cell r="J4277">
            <v>1.78</v>
          </cell>
          <cell r="K4277">
            <v>477.23</v>
          </cell>
          <cell r="L4277">
            <v>0</v>
          </cell>
          <cell r="M4277">
            <v>477.23</v>
          </cell>
          <cell r="N4277">
            <v>0</v>
          </cell>
        </row>
        <row r="4278">
          <cell r="A4278" t="str">
            <v>JL1.704NO_thin180</v>
          </cell>
          <cell r="B4278" t="str">
            <v xml:space="preserve">JL </v>
          </cell>
          <cell r="C4278">
            <v>1.7</v>
          </cell>
          <cell r="D4278">
            <v>4</v>
          </cell>
          <cell r="E4278" t="str">
            <v>NO_thin</v>
          </cell>
          <cell r="F4278" t="str">
            <v>180-185</v>
          </cell>
          <cell r="G4278">
            <v>0.38</v>
          </cell>
          <cell r="H4278">
            <v>-0.03</v>
          </cell>
          <cell r="I4278">
            <v>0.35</v>
          </cell>
          <cell r="J4278">
            <v>1.77</v>
          </cell>
          <cell r="K4278">
            <v>479</v>
          </cell>
          <cell r="L4278">
            <v>0</v>
          </cell>
          <cell r="M4278">
            <v>479</v>
          </cell>
          <cell r="N4278">
            <v>0</v>
          </cell>
        </row>
        <row r="4279">
          <cell r="A4279" t="str">
            <v>JL1.704NO_thin185</v>
          </cell>
          <cell r="B4279" t="str">
            <v xml:space="preserve">JL </v>
          </cell>
          <cell r="C4279">
            <v>1.7</v>
          </cell>
          <cell r="D4279">
            <v>4</v>
          </cell>
          <cell r="E4279" t="str">
            <v>NO_thin</v>
          </cell>
          <cell r="F4279" t="str">
            <v>185-190</v>
          </cell>
          <cell r="G4279">
            <v>0.27</v>
          </cell>
          <cell r="H4279">
            <v>-0.02</v>
          </cell>
          <cell r="I4279">
            <v>0.25</v>
          </cell>
          <cell r="J4279">
            <v>1.25</v>
          </cell>
          <cell r="K4279">
            <v>480.25</v>
          </cell>
          <cell r="L4279">
            <v>0</v>
          </cell>
          <cell r="M4279">
            <v>480.25</v>
          </cell>
          <cell r="N4279">
            <v>0</v>
          </cell>
        </row>
        <row r="4280">
          <cell r="A4280" t="str">
            <v>JL1.704NO_thin190</v>
          </cell>
          <cell r="B4280" t="str">
            <v xml:space="preserve">JL </v>
          </cell>
          <cell r="C4280">
            <v>1.7</v>
          </cell>
          <cell r="D4280">
            <v>4</v>
          </cell>
          <cell r="E4280" t="str">
            <v>NO_thin</v>
          </cell>
          <cell r="F4280" t="str">
            <v>190-195</v>
          </cell>
          <cell r="G4280">
            <v>0.2</v>
          </cell>
          <cell r="H4280">
            <v>-0.02</v>
          </cell>
          <cell r="I4280">
            <v>0.18</v>
          </cell>
          <cell r="J4280">
            <v>0.88</v>
          </cell>
          <cell r="K4280">
            <v>481.14</v>
          </cell>
          <cell r="L4280">
            <v>0</v>
          </cell>
          <cell r="M4280">
            <v>481.14</v>
          </cell>
          <cell r="N4280">
            <v>0</v>
          </cell>
        </row>
        <row r="4281">
          <cell r="A4281" t="str">
            <v>JL1.704NO_thin195</v>
          </cell>
          <cell r="B4281" t="str">
            <v xml:space="preserve">JL </v>
          </cell>
          <cell r="C4281">
            <v>1.7</v>
          </cell>
          <cell r="D4281">
            <v>4</v>
          </cell>
          <cell r="E4281" t="str">
            <v>NO_thin</v>
          </cell>
          <cell r="F4281" t="str">
            <v>195-200</v>
          </cell>
          <cell r="G4281">
            <v>0.17</v>
          </cell>
          <cell r="H4281">
            <v>0.01</v>
          </cell>
          <cell r="I4281">
            <v>0.19</v>
          </cell>
          <cell r="J4281">
            <v>0.94</v>
          </cell>
          <cell r="K4281">
            <v>482.07</v>
          </cell>
          <cell r="L4281">
            <v>0</v>
          </cell>
          <cell r="M4281">
            <v>482.07</v>
          </cell>
          <cell r="N4281">
            <v>0</v>
          </cell>
        </row>
        <row r="4282">
          <cell r="A4282" t="str">
            <v>JL1.704Thinned000</v>
          </cell>
          <cell r="B4282" t="str">
            <v xml:space="preserve">JL </v>
          </cell>
          <cell r="C4282">
            <v>1.7</v>
          </cell>
          <cell r="D4282">
            <v>4</v>
          </cell>
          <cell r="E4282" t="str">
            <v>Thinned</v>
          </cell>
          <cell r="F4282" t="str">
            <v xml:space="preserve">  0-5</v>
          </cell>
          <cell r="G4282">
            <v>0.25</v>
          </cell>
          <cell r="H4282">
            <v>0.61</v>
          </cell>
          <cell r="I4282">
            <v>0.86</v>
          </cell>
          <cell r="J4282">
            <v>4.32</v>
          </cell>
          <cell r="K4282">
            <v>4.32</v>
          </cell>
          <cell r="L4282">
            <v>0</v>
          </cell>
          <cell r="M4282">
            <v>4.32</v>
          </cell>
          <cell r="N4282">
            <v>0</v>
          </cell>
        </row>
        <row r="4283">
          <cell r="A4283" t="str">
            <v>JL1.704Thinned005</v>
          </cell>
          <cell r="B4283" t="str">
            <v xml:space="preserve">JL </v>
          </cell>
          <cell r="C4283">
            <v>1.7</v>
          </cell>
          <cell r="D4283">
            <v>4</v>
          </cell>
          <cell r="E4283" t="str">
            <v>Thinned</v>
          </cell>
          <cell r="F4283" t="str">
            <v xml:space="preserve">  5-10</v>
          </cell>
          <cell r="G4283">
            <v>0.76</v>
          </cell>
          <cell r="H4283">
            <v>0.76</v>
          </cell>
          <cell r="I4283">
            <v>1.52</v>
          </cell>
          <cell r="J4283">
            <v>7.59</v>
          </cell>
          <cell r="K4283">
            <v>11.91</v>
          </cell>
          <cell r="L4283">
            <v>0</v>
          </cell>
          <cell r="M4283">
            <v>11.91</v>
          </cell>
          <cell r="N4283">
            <v>0</v>
          </cell>
        </row>
        <row r="4284">
          <cell r="A4284" t="str">
            <v>JL1.704Thinned010</v>
          </cell>
          <cell r="B4284" t="str">
            <v xml:space="preserve">JL </v>
          </cell>
          <cell r="C4284">
            <v>1.7</v>
          </cell>
          <cell r="D4284">
            <v>4</v>
          </cell>
          <cell r="E4284" t="str">
            <v>Thinned</v>
          </cell>
          <cell r="F4284" t="str">
            <v xml:space="preserve"> 10-15</v>
          </cell>
          <cell r="G4284">
            <v>2.3199999999999998</v>
          </cell>
          <cell r="H4284">
            <v>0.76</v>
          </cell>
          <cell r="I4284">
            <v>3.08</v>
          </cell>
          <cell r="J4284">
            <v>15.42</v>
          </cell>
          <cell r="K4284">
            <v>27.33</v>
          </cell>
          <cell r="L4284">
            <v>0</v>
          </cell>
          <cell r="M4284">
            <v>27.33</v>
          </cell>
          <cell r="N4284">
            <v>0</v>
          </cell>
        </row>
        <row r="4285">
          <cell r="A4285" t="str">
            <v>JL1.704Thinned015</v>
          </cell>
          <cell r="B4285" t="str">
            <v xml:space="preserve">JL </v>
          </cell>
          <cell r="C4285">
            <v>1.7</v>
          </cell>
          <cell r="D4285">
            <v>4</v>
          </cell>
          <cell r="E4285" t="str">
            <v>Thinned</v>
          </cell>
          <cell r="F4285" t="str">
            <v xml:space="preserve"> 15-20</v>
          </cell>
          <cell r="G4285">
            <v>7.09</v>
          </cell>
          <cell r="H4285">
            <v>0.76</v>
          </cell>
          <cell r="I4285">
            <v>7.85</v>
          </cell>
          <cell r="J4285">
            <v>39.25</v>
          </cell>
          <cell r="K4285">
            <v>66.58</v>
          </cell>
          <cell r="L4285">
            <v>0</v>
          </cell>
          <cell r="M4285">
            <v>66.58</v>
          </cell>
          <cell r="N4285">
            <v>0</v>
          </cell>
        </row>
        <row r="4286">
          <cell r="A4286" t="str">
            <v>JL1.704Thinned020</v>
          </cell>
          <cell r="B4286" t="str">
            <v xml:space="preserve">JL </v>
          </cell>
          <cell r="C4286">
            <v>1.7</v>
          </cell>
          <cell r="D4286">
            <v>4</v>
          </cell>
          <cell r="E4286" t="str">
            <v>Thinned</v>
          </cell>
          <cell r="F4286" t="str">
            <v xml:space="preserve"> 20-25</v>
          </cell>
          <cell r="G4286">
            <v>15.92</v>
          </cell>
          <cell r="H4286">
            <v>2.27</v>
          </cell>
          <cell r="I4286">
            <v>18.190000000000001</v>
          </cell>
          <cell r="J4286">
            <v>90.94</v>
          </cell>
          <cell r="K4286">
            <v>157.53</v>
          </cell>
          <cell r="L4286">
            <v>0</v>
          </cell>
          <cell r="M4286">
            <v>157.53</v>
          </cell>
          <cell r="N4286">
            <v>0</v>
          </cell>
        </row>
        <row r="4287">
          <cell r="A4287" t="str">
            <v>JL1.704Thinned025</v>
          </cell>
          <cell r="B4287" t="str">
            <v xml:space="preserve">JL </v>
          </cell>
          <cell r="C4287">
            <v>1.7</v>
          </cell>
          <cell r="D4287">
            <v>4</v>
          </cell>
          <cell r="E4287" t="str">
            <v>Thinned</v>
          </cell>
          <cell r="F4287" t="str">
            <v xml:space="preserve"> 25-30</v>
          </cell>
          <cell r="G4287">
            <v>2.02</v>
          </cell>
          <cell r="H4287">
            <v>1.1299999999999999</v>
          </cell>
          <cell r="I4287">
            <v>3.15</v>
          </cell>
          <cell r="J4287">
            <v>15.75</v>
          </cell>
          <cell r="K4287">
            <v>173.28</v>
          </cell>
          <cell r="L4287">
            <v>-0.1</v>
          </cell>
          <cell r="M4287">
            <v>173.18</v>
          </cell>
          <cell r="N4287">
            <v>5.7</v>
          </cell>
        </row>
        <row r="4288">
          <cell r="A4288" t="str">
            <v>JL1.704Thinned030</v>
          </cell>
          <cell r="B4288" t="str">
            <v xml:space="preserve">JL </v>
          </cell>
          <cell r="C4288">
            <v>1.7</v>
          </cell>
          <cell r="D4288">
            <v>4</v>
          </cell>
          <cell r="E4288" t="str">
            <v>Thinned</v>
          </cell>
          <cell r="F4288" t="str">
            <v xml:space="preserve"> 30-35</v>
          </cell>
          <cell r="G4288">
            <v>2.33</v>
          </cell>
          <cell r="H4288">
            <v>-0.56999999999999995</v>
          </cell>
          <cell r="I4288">
            <v>1.76</v>
          </cell>
          <cell r="J4288">
            <v>8.7799999999999994</v>
          </cell>
          <cell r="K4288">
            <v>182.06</v>
          </cell>
          <cell r="L4288">
            <v>-0.17</v>
          </cell>
          <cell r="M4288">
            <v>181.89000000000001</v>
          </cell>
          <cell r="N4288">
            <v>4</v>
          </cell>
        </row>
        <row r="4289">
          <cell r="A4289" t="str">
            <v>JL1.704Thinned035</v>
          </cell>
          <cell r="B4289" t="str">
            <v xml:space="preserve">JL </v>
          </cell>
          <cell r="C4289">
            <v>1.7</v>
          </cell>
          <cell r="D4289">
            <v>4</v>
          </cell>
          <cell r="E4289" t="str">
            <v>Thinned</v>
          </cell>
          <cell r="F4289" t="str">
            <v xml:space="preserve"> 35-40</v>
          </cell>
          <cell r="G4289">
            <v>1.93</v>
          </cell>
          <cell r="H4289">
            <v>0.99</v>
          </cell>
          <cell r="I4289">
            <v>2.92</v>
          </cell>
          <cell r="J4289">
            <v>14.6</v>
          </cell>
          <cell r="K4289">
            <v>196.66</v>
          </cell>
          <cell r="L4289">
            <v>-0.4</v>
          </cell>
          <cell r="M4289">
            <v>196.26</v>
          </cell>
          <cell r="N4289">
            <v>1.66</v>
          </cell>
        </row>
        <row r="4290">
          <cell r="A4290" t="str">
            <v>JL1.704Thinned040</v>
          </cell>
          <cell r="B4290" t="str">
            <v xml:space="preserve">JL </v>
          </cell>
          <cell r="C4290">
            <v>1.7</v>
          </cell>
          <cell r="D4290">
            <v>4</v>
          </cell>
          <cell r="E4290" t="str">
            <v>Thinned</v>
          </cell>
          <cell r="F4290" t="str">
            <v xml:space="preserve"> 40-45</v>
          </cell>
          <cell r="G4290">
            <v>1.21</v>
          </cell>
          <cell r="H4290">
            <v>0.66</v>
          </cell>
          <cell r="I4290">
            <v>1.86</v>
          </cell>
          <cell r="J4290">
            <v>9.31</v>
          </cell>
          <cell r="K4290">
            <v>205.97</v>
          </cell>
          <cell r="L4290">
            <v>-0.62</v>
          </cell>
          <cell r="M4290">
            <v>205.35</v>
          </cell>
          <cell r="N4290">
            <v>1.52</v>
          </cell>
        </row>
        <row r="4291">
          <cell r="A4291" t="str">
            <v>JL1.704Thinned045</v>
          </cell>
          <cell r="B4291" t="str">
            <v xml:space="preserve">JL </v>
          </cell>
          <cell r="C4291">
            <v>1.7</v>
          </cell>
          <cell r="D4291">
            <v>4</v>
          </cell>
          <cell r="E4291" t="str">
            <v>Thinned</v>
          </cell>
          <cell r="F4291" t="str">
            <v xml:space="preserve"> 45-50</v>
          </cell>
          <cell r="G4291">
            <v>0.49</v>
          </cell>
          <cell r="H4291">
            <v>0.1</v>
          </cell>
          <cell r="I4291">
            <v>0.6</v>
          </cell>
          <cell r="J4291">
            <v>2.98</v>
          </cell>
          <cell r="K4291">
            <v>208.95</v>
          </cell>
          <cell r="L4291">
            <v>-0.85</v>
          </cell>
          <cell r="M4291">
            <v>208.1</v>
          </cell>
          <cell r="N4291">
            <v>1.61</v>
          </cell>
        </row>
        <row r="4292">
          <cell r="A4292" t="str">
            <v>JL1.704Thinned050</v>
          </cell>
          <cell r="B4292" t="str">
            <v xml:space="preserve">JL </v>
          </cell>
          <cell r="C4292">
            <v>1.7</v>
          </cell>
          <cell r="D4292">
            <v>4</v>
          </cell>
          <cell r="E4292" t="str">
            <v>Thinned</v>
          </cell>
          <cell r="F4292" t="str">
            <v xml:space="preserve"> 50-55</v>
          </cell>
          <cell r="G4292">
            <v>1.59</v>
          </cell>
          <cell r="H4292">
            <v>-0.79</v>
          </cell>
          <cell r="I4292">
            <v>0.8</v>
          </cell>
          <cell r="J4292">
            <v>3.99</v>
          </cell>
          <cell r="K4292">
            <v>212.95</v>
          </cell>
          <cell r="L4292">
            <v>-1.04</v>
          </cell>
          <cell r="M4292">
            <v>211.91</v>
          </cell>
          <cell r="N4292">
            <v>1.36</v>
          </cell>
        </row>
        <row r="4293">
          <cell r="A4293" t="str">
            <v>JL1.704Thinned055</v>
          </cell>
          <cell r="B4293" t="str">
            <v xml:space="preserve">JL </v>
          </cell>
          <cell r="C4293">
            <v>1.7</v>
          </cell>
          <cell r="D4293">
            <v>4</v>
          </cell>
          <cell r="E4293" t="str">
            <v>Thinned</v>
          </cell>
          <cell r="F4293" t="str">
            <v xml:space="preserve"> 55-60</v>
          </cell>
          <cell r="G4293">
            <v>2.17</v>
          </cell>
          <cell r="H4293">
            <v>-1.27</v>
          </cell>
          <cell r="I4293">
            <v>0.91</v>
          </cell>
          <cell r="J4293">
            <v>4.53</v>
          </cell>
          <cell r="K4293">
            <v>217.48</v>
          </cell>
          <cell r="L4293">
            <v>-1.21</v>
          </cell>
          <cell r="M4293">
            <v>216.26999999999998</v>
          </cell>
          <cell r="N4293">
            <v>1.22</v>
          </cell>
        </row>
        <row r="4294">
          <cell r="A4294" t="str">
            <v>JL1.704Thinned060</v>
          </cell>
          <cell r="B4294" t="str">
            <v xml:space="preserve">JL </v>
          </cell>
          <cell r="C4294">
            <v>1.7</v>
          </cell>
          <cell r="D4294">
            <v>4</v>
          </cell>
          <cell r="E4294" t="str">
            <v>Thinned</v>
          </cell>
          <cell r="F4294" t="str">
            <v xml:space="preserve"> 60-65</v>
          </cell>
          <cell r="G4294">
            <v>2.06</v>
          </cell>
          <cell r="H4294">
            <v>-0.85</v>
          </cell>
          <cell r="I4294">
            <v>1.21</v>
          </cell>
          <cell r="J4294">
            <v>6.04</v>
          </cell>
          <cell r="K4294">
            <v>223.52</v>
          </cell>
          <cell r="L4294">
            <v>-1.36</v>
          </cell>
          <cell r="M4294">
            <v>222.16</v>
          </cell>
          <cell r="N4294">
            <v>0.99</v>
          </cell>
        </row>
        <row r="4295">
          <cell r="A4295" t="str">
            <v>JL1.704Thinned065</v>
          </cell>
          <cell r="B4295" t="str">
            <v xml:space="preserve">JL </v>
          </cell>
          <cell r="C4295">
            <v>1.7</v>
          </cell>
          <cell r="D4295">
            <v>4</v>
          </cell>
          <cell r="E4295" t="str">
            <v>Thinned</v>
          </cell>
          <cell r="F4295" t="str">
            <v xml:space="preserve"> 65-70</v>
          </cell>
          <cell r="G4295">
            <v>1.58</v>
          </cell>
          <cell r="H4295">
            <v>-0.3</v>
          </cell>
          <cell r="I4295">
            <v>1.28</v>
          </cell>
          <cell r="J4295">
            <v>6.4</v>
          </cell>
          <cell r="K4295">
            <v>229.92</v>
          </cell>
          <cell r="L4295">
            <v>-1.47</v>
          </cell>
          <cell r="M4295">
            <v>228.45</v>
          </cell>
          <cell r="N4295">
            <v>0.78</v>
          </cell>
        </row>
        <row r="4296">
          <cell r="A4296" t="str">
            <v>JL1.704Thinned070</v>
          </cell>
          <cell r="B4296" t="str">
            <v xml:space="preserve">JL </v>
          </cell>
          <cell r="C4296">
            <v>1.7</v>
          </cell>
          <cell r="D4296">
            <v>4</v>
          </cell>
          <cell r="E4296" t="str">
            <v>Thinned</v>
          </cell>
          <cell r="F4296" t="str">
            <v xml:space="preserve"> 70-75</v>
          </cell>
          <cell r="G4296">
            <v>1.05</v>
          </cell>
          <cell r="H4296">
            <v>0.11</v>
          </cell>
          <cell r="I4296">
            <v>1.1599999999999999</v>
          </cell>
          <cell r="J4296">
            <v>5.8</v>
          </cell>
          <cell r="K4296">
            <v>235.72</v>
          </cell>
          <cell r="L4296">
            <v>-1.56</v>
          </cell>
          <cell r="M4296">
            <v>234.16</v>
          </cell>
          <cell r="N4296">
            <v>0.64</v>
          </cell>
        </row>
        <row r="4297">
          <cell r="A4297" t="str">
            <v>JL1.704Thinned075</v>
          </cell>
          <cell r="B4297" t="str">
            <v xml:space="preserve">JL </v>
          </cell>
          <cell r="C4297">
            <v>1.7</v>
          </cell>
          <cell r="D4297">
            <v>4</v>
          </cell>
          <cell r="E4297" t="str">
            <v>Thinned</v>
          </cell>
          <cell r="F4297" t="str">
            <v xml:space="preserve"> 75-80</v>
          </cell>
          <cell r="G4297">
            <v>1.0900000000000001</v>
          </cell>
          <cell r="H4297">
            <v>0.21</v>
          </cell>
          <cell r="I4297">
            <v>1.29</v>
          </cell>
          <cell r="J4297">
            <v>6.47</v>
          </cell>
          <cell r="K4297">
            <v>242.19</v>
          </cell>
          <cell r="L4297">
            <v>-1.64</v>
          </cell>
          <cell r="M4297">
            <v>240.55</v>
          </cell>
          <cell r="N4297">
            <v>0.59</v>
          </cell>
        </row>
        <row r="4298">
          <cell r="A4298" t="str">
            <v>JL1.704Thinned080</v>
          </cell>
          <cell r="B4298" t="str">
            <v xml:space="preserve">JL </v>
          </cell>
          <cell r="C4298">
            <v>1.7</v>
          </cell>
          <cell r="D4298">
            <v>4</v>
          </cell>
          <cell r="E4298" t="str">
            <v>Thinned</v>
          </cell>
          <cell r="F4298" t="str">
            <v xml:space="preserve"> 80-85</v>
          </cell>
          <cell r="G4298">
            <v>1.31</v>
          </cell>
          <cell r="H4298">
            <v>-0.02</v>
          </cell>
          <cell r="I4298">
            <v>1.29</v>
          </cell>
          <cell r="J4298">
            <v>6.47</v>
          </cell>
          <cell r="K4298">
            <v>248.66</v>
          </cell>
          <cell r="L4298">
            <v>-1.73</v>
          </cell>
          <cell r="M4298">
            <v>246.93</v>
          </cell>
          <cell r="N4298">
            <v>0.68</v>
          </cell>
        </row>
        <row r="4299">
          <cell r="A4299" t="str">
            <v>JL1.704Thinned085</v>
          </cell>
          <cell r="B4299" t="str">
            <v xml:space="preserve">JL </v>
          </cell>
          <cell r="C4299">
            <v>1.7</v>
          </cell>
          <cell r="D4299">
            <v>4</v>
          </cell>
          <cell r="E4299" t="str">
            <v>Thinned</v>
          </cell>
          <cell r="F4299" t="str">
            <v xml:space="preserve"> 85-90</v>
          </cell>
          <cell r="G4299">
            <v>0.88</v>
          </cell>
          <cell r="H4299">
            <v>-0.28000000000000003</v>
          </cell>
          <cell r="I4299">
            <v>0.6</v>
          </cell>
          <cell r="J4299">
            <v>3.01</v>
          </cell>
          <cell r="K4299">
            <v>251.67</v>
          </cell>
          <cell r="L4299">
            <v>-1.85</v>
          </cell>
          <cell r="M4299">
            <v>249.82</v>
          </cell>
          <cell r="N4299">
            <v>0.79</v>
          </cell>
        </row>
        <row r="4300">
          <cell r="A4300" t="str">
            <v>JL1.704Thinned090</v>
          </cell>
          <cell r="B4300" t="str">
            <v xml:space="preserve">JL </v>
          </cell>
          <cell r="C4300">
            <v>1.7</v>
          </cell>
          <cell r="D4300">
            <v>4</v>
          </cell>
          <cell r="E4300" t="str">
            <v>Thinned</v>
          </cell>
          <cell r="F4300" t="str">
            <v xml:space="preserve"> 90-95</v>
          </cell>
          <cell r="G4300">
            <v>0.92</v>
          </cell>
          <cell r="H4300">
            <v>-0.12</v>
          </cell>
          <cell r="I4300">
            <v>0.81</v>
          </cell>
          <cell r="J4300">
            <v>4.04</v>
          </cell>
          <cell r="K4300">
            <v>255.71</v>
          </cell>
          <cell r="L4300">
            <v>-1.95</v>
          </cell>
          <cell r="M4300">
            <v>253.76000000000002</v>
          </cell>
          <cell r="N4300">
            <v>0.72</v>
          </cell>
        </row>
        <row r="4301">
          <cell r="A4301" t="str">
            <v>JL1.704Thinned095</v>
          </cell>
          <cell r="B4301" t="str">
            <v xml:space="preserve">JL </v>
          </cell>
          <cell r="C4301">
            <v>1.7</v>
          </cell>
          <cell r="D4301">
            <v>4</v>
          </cell>
          <cell r="E4301" t="str">
            <v>Thinned</v>
          </cell>
          <cell r="F4301" t="str">
            <v xml:space="preserve"> 95-100</v>
          </cell>
          <cell r="G4301">
            <v>0.87</v>
          </cell>
          <cell r="H4301">
            <v>-0.03</v>
          </cell>
          <cell r="I4301">
            <v>0.84</v>
          </cell>
          <cell r="J4301">
            <v>4.18</v>
          </cell>
          <cell r="K4301">
            <v>259.89</v>
          </cell>
          <cell r="L4301">
            <v>-2.0499999999999998</v>
          </cell>
          <cell r="M4301">
            <v>257.83999999999997</v>
          </cell>
          <cell r="N4301">
            <v>0.7</v>
          </cell>
        </row>
        <row r="4302">
          <cell r="A4302" t="str">
            <v>JL1.704Thinned100</v>
          </cell>
          <cell r="B4302" t="str">
            <v xml:space="preserve">JL </v>
          </cell>
          <cell r="C4302">
            <v>1.7</v>
          </cell>
          <cell r="D4302">
            <v>4</v>
          </cell>
          <cell r="E4302" t="str">
            <v>Thinned</v>
          </cell>
          <cell r="F4302" t="str">
            <v>100-105</v>
          </cell>
          <cell r="G4302">
            <v>0.45</v>
          </cell>
          <cell r="H4302">
            <v>-0.12</v>
          </cell>
          <cell r="I4302">
            <v>0.33</v>
          </cell>
          <cell r="J4302">
            <v>1.67</v>
          </cell>
          <cell r="K4302">
            <v>261.55</v>
          </cell>
          <cell r="L4302">
            <v>-2.16</v>
          </cell>
          <cell r="M4302">
            <v>259.39</v>
          </cell>
          <cell r="N4302">
            <v>0.76</v>
          </cell>
        </row>
        <row r="4303">
          <cell r="A4303" t="str">
            <v>JL1.704Thinned105</v>
          </cell>
          <cell r="B4303" t="str">
            <v xml:space="preserve">JL </v>
          </cell>
          <cell r="C4303">
            <v>1.7</v>
          </cell>
          <cell r="D4303">
            <v>4</v>
          </cell>
          <cell r="E4303" t="str">
            <v>Thinned</v>
          </cell>
          <cell r="F4303" t="str">
            <v>105-110</v>
          </cell>
          <cell r="G4303">
            <v>0.75</v>
          </cell>
          <cell r="H4303">
            <v>-0.08</v>
          </cell>
          <cell r="I4303">
            <v>0.66</v>
          </cell>
          <cell r="J4303">
            <v>3.32</v>
          </cell>
          <cell r="K4303">
            <v>264.87</v>
          </cell>
          <cell r="L4303">
            <v>-2.2599999999999998</v>
          </cell>
          <cell r="M4303">
            <v>262.61</v>
          </cell>
          <cell r="N4303">
            <v>0.75</v>
          </cell>
        </row>
        <row r="4304">
          <cell r="A4304" t="str">
            <v>JL1.704Thinned110</v>
          </cell>
          <cell r="B4304" t="str">
            <v xml:space="preserve">JL </v>
          </cell>
          <cell r="C4304">
            <v>1.7</v>
          </cell>
          <cell r="D4304">
            <v>4</v>
          </cell>
          <cell r="E4304" t="str">
            <v>Thinned</v>
          </cell>
          <cell r="F4304" t="str">
            <v>110-115</v>
          </cell>
          <cell r="G4304">
            <v>0.23</v>
          </cell>
          <cell r="H4304">
            <v>0.03</v>
          </cell>
          <cell r="I4304">
            <v>0.26</v>
          </cell>
          <cell r="J4304">
            <v>1.28</v>
          </cell>
          <cell r="K4304">
            <v>266.14999999999998</v>
          </cell>
          <cell r="L4304">
            <v>-2.36</v>
          </cell>
          <cell r="M4304">
            <v>263.78999999999996</v>
          </cell>
          <cell r="N4304">
            <v>0.69</v>
          </cell>
        </row>
        <row r="4305">
          <cell r="A4305" t="str">
            <v>JL1.704Thinned115</v>
          </cell>
          <cell r="B4305" t="str">
            <v xml:space="preserve">JL </v>
          </cell>
          <cell r="C4305">
            <v>1.7</v>
          </cell>
          <cell r="D4305">
            <v>4</v>
          </cell>
          <cell r="E4305" t="str">
            <v>Thinned</v>
          </cell>
          <cell r="F4305" t="str">
            <v>115-120</v>
          </cell>
          <cell r="G4305">
            <v>0.05</v>
          </cell>
          <cell r="H4305">
            <v>0.01</v>
          </cell>
          <cell r="I4305">
            <v>0.06</v>
          </cell>
          <cell r="J4305">
            <v>0.31</v>
          </cell>
          <cell r="K4305">
            <v>266.45999999999998</v>
          </cell>
          <cell r="L4305">
            <v>-2.46</v>
          </cell>
          <cell r="M4305">
            <v>264</v>
          </cell>
          <cell r="N4305">
            <v>0.69</v>
          </cell>
        </row>
        <row r="4306">
          <cell r="A4306" t="str">
            <v>JL1.704Thinned120</v>
          </cell>
          <cell r="B4306" t="str">
            <v xml:space="preserve">JL </v>
          </cell>
          <cell r="C4306">
            <v>1.7</v>
          </cell>
          <cell r="D4306">
            <v>4</v>
          </cell>
          <cell r="E4306" t="str">
            <v>Thinned</v>
          </cell>
          <cell r="F4306" t="str">
            <v>120-125</v>
          </cell>
          <cell r="G4306">
            <v>-0.08</v>
          </cell>
          <cell r="H4306">
            <v>-0.01</v>
          </cell>
          <cell r="I4306">
            <v>-0.09</v>
          </cell>
          <cell r="J4306">
            <v>-0.43</v>
          </cell>
          <cell r="K4306">
            <v>266.02</v>
          </cell>
          <cell r="L4306">
            <v>-2.56</v>
          </cell>
          <cell r="M4306">
            <v>263.45999999999998</v>
          </cell>
          <cell r="N4306">
            <v>0.69</v>
          </cell>
        </row>
        <row r="4307">
          <cell r="A4307" t="str">
            <v>JL1.704Thinned125</v>
          </cell>
          <cell r="B4307" t="str">
            <v xml:space="preserve">JL </v>
          </cell>
          <cell r="C4307">
            <v>1.7</v>
          </cell>
          <cell r="D4307">
            <v>4</v>
          </cell>
          <cell r="E4307" t="str">
            <v>Thinned</v>
          </cell>
          <cell r="F4307" t="str">
            <v>125-130</v>
          </cell>
          <cell r="G4307">
            <v>-0.04</v>
          </cell>
          <cell r="H4307">
            <v>-0.03</v>
          </cell>
          <cell r="I4307">
            <v>-7.0000000000000007E-2</v>
          </cell>
          <cell r="J4307">
            <v>-0.37</v>
          </cell>
          <cell r="K4307">
            <v>265.66000000000003</v>
          </cell>
          <cell r="L4307">
            <v>-2.65</v>
          </cell>
          <cell r="M4307">
            <v>263.01000000000005</v>
          </cell>
          <cell r="N4307">
            <v>0.68</v>
          </cell>
        </row>
        <row r="4308">
          <cell r="A4308" t="str">
            <v>JL1.704Thinned130</v>
          </cell>
          <cell r="B4308" t="str">
            <v xml:space="preserve">JL </v>
          </cell>
          <cell r="C4308">
            <v>1.7</v>
          </cell>
          <cell r="D4308">
            <v>4</v>
          </cell>
          <cell r="E4308" t="str">
            <v>Thinned</v>
          </cell>
          <cell r="F4308" t="str">
            <v>130-135</v>
          </cell>
          <cell r="G4308">
            <v>-0.22</v>
          </cell>
          <cell r="H4308">
            <v>-0.05</v>
          </cell>
          <cell r="I4308">
            <v>-0.27</v>
          </cell>
          <cell r="J4308">
            <v>-1.37</v>
          </cell>
          <cell r="K4308">
            <v>264.29000000000002</v>
          </cell>
          <cell r="L4308">
            <v>-2.75</v>
          </cell>
          <cell r="M4308">
            <v>261.54000000000002</v>
          </cell>
          <cell r="N4308">
            <v>0.68</v>
          </cell>
        </row>
        <row r="4309">
          <cell r="A4309" t="str">
            <v>JL1.704Thinned135</v>
          </cell>
          <cell r="B4309" t="str">
            <v xml:space="preserve">JL </v>
          </cell>
          <cell r="C4309">
            <v>1.7</v>
          </cell>
          <cell r="D4309">
            <v>4</v>
          </cell>
          <cell r="E4309" t="str">
            <v>Thinned</v>
          </cell>
          <cell r="F4309" t="str">
            <v>135-140</v>
          </cell>
          <cell r="G4309">
            <v>-0.16</v>
          </cell>
          <cell r="H4309">
            <v>-0.05</v>
          </cell>
          <cell r="I4309">
            <v>-0.22</v>
          </cell>
          <cell r="J4309">
            <v>-1.1000000000000001</v>
          </cell>
          <cell r="K4309">
            <v>263.19</v>
          </cell>
          <cell r="L4309">
            <v>-2.85</v>
          </cell>
          <cell r="M4309">
            <v>260.33999999999997</v>
          </cell>
          <cell r="N4309">
            <v>0.68</v>
          </cell>
        </row>
        <row r="4310">
          <cell r="A4310" t="str">
            <v>JL1.704Thinned140</v>
          </cell>
          <cell r="B4310" t="str">
            <v xml:space="preserve">JL </v>
          </cell>
          <cell r="C4310">
            <v>1.7</v>
          </cell>
          <cell r="D4310">
            <v>4</v>
          </cell>
          <cell r="E4310" t="str">
            <v>Thinned</v>
          </cell>
          <cell r="F4310" t="str">
            <v>140-145</v>
          </cell>
          <cell r="G4310">
            <v>-0.13</v>
          </cell>
          <cell r="H4310">
            <v>-0.05</v>
          </cell>
          <cell r="I4310">
            <v>-0.18</v>
          </cell>
          <cell r="J4310">
            <v>-0.91</v>
          </cell>
          <cell r="K4310">
            <v>262.27999999999997</v>
          </cell>
          <cell r="L4310">
            <v>-2.94</v>
          </cell>
          <cell r="M4310">
            <v>259.33999999999997</v>
          </cell>
          <cell r="N4310">
            <v>0.67</v>
          </cell>
        </row>
        <row r="4311">
          <cell r="A4311" t="str">
            <v>JL1.704Thinned145</v>
          </cell>
          <cell r="B4311" t="str">
            <v xml:space="preserve">JL </v>
          </cell>
          <cell r="C4311">
            <v>1.7</v>
          </cell>
          <cell r="D4311">
            <v>4</v>
          </cell>
          <cell r="E4311" t="str">
            <v>Thinned</v>
          </cell>
          <cell r="F4311" t="str">
            <v>145-150</v>
          </cell>
          <cell r="G4311">
            <v>-0.27</v>
          </cell>
          <cell r="H4311">
            <v>-0.05</v>
          </cell>
          <cell r="I4311">
            <v>-0.33</v>
          </cell>
          <cell r="J4311">
            <v>-1.64</v>
          </cell>
          <cell r="K4311">
            <v>260.64</v>
          </cell>
          <cell r="L4311">
            <v>-3.04</v>
          </cell>
          <cell r="M4311">
            <v>257.59999999999997</v>
          </cell>
          <cell r="N4311">
            <v>0.67</v>
          </cell>
        </row>
        <row r="4312">
          <cell r="A4312" t="str">
            <v>JL1.704Thinned150</v>
          </cell>
          <cell r="B4312" t="str">
            <v xml:space="preserve">JL </v>
          </cell>
          <cell r="C4312">
            <v>1.7</v>
          </cell>
          <cell r="D4312">
            <v>4</v>
          </cell>
          <cell r="E4312" t="str">
            <v>Thinned</v>
          </cell>
          <cell r="F4312" t="str">
            <v>150-155</v>
          </cell>
          <cell r="G4312">
            <v>-0.24</v>
          </cell>
          <cell r="H4312">
            <v>-0.05</v>
          </cell>
          <cell r="I4312">
            <v>-0.28999999999999998</v>
          </cell>
          <cell r="J4312">
            <v>-1.44</v>
          </cell>
          <cell r="K4312">
            <v>259.20999999999998</v>
          </cell>
          <cell r="L4312">
            <v>-3.13</v>
          </cell>
          <cell r="M4312">
            <v>256.08</v>
          </cell>
          <cell r="N4312">
            <v>0.66</v>
          </cell>
        </row>
        <row r="4313">
          <cell r="A4313" t="str">
            <v>JL1.704Thinned155</v>
          </cell>
          <cell r="B4313" t="str">
            <v xml:space="preserve">JL </v>
          </cell>
          <cell r="C4313">
            <v>1.7</v>
          </cell>
          <cell r="D4313">
            <v>4</v>
          </cell>
          <cell r="E4313" t="str">
            <v>Thinned</v>
          </cell>
          <cell r="F4313" t="str">
            <v>155-160</v>
          </cell>
          <cell r="G4313">
            <v>-0.36</v>
          </cell>
          <cell r="H4313">
            <v>-0.05</v>
          </cell>
          <cell r="I4313">
            <v>-0.4</v>
          </cell>
          <cell r="J4313">
            <v>-2.02</v>
          </cell>
          <cell r="K4313">
            <v>257.18</v>
          </cell>
          <cell r="L4313">
            <v>-3.22</v>
          </cell>
          <cell r="M4313">
            <v>253.96</v>
          </cell>
          <cell r="N4313">
            <v>0.65</v>
          </cell>
        </row>
        <row r="4314">
          <cell r="A4314" t="str">
            <v>JL1.704Thinned160</v>
          </cell>
          <cell r="B4314" t="str">
            <v xml:space="preserve">JL </v>
          </cell>
          <cell r="C4314">
            <v>1.7</v>
          </cell>
          <cell r="D4314">
            <v>4</v>
          </cell>
          <cell r="E4314" t="str">
            <v>Thinned</v>
          </cell>
          <cell r="F4314" t="str">
            <v>160-165</v>
          </cell>
          <cell r="G4314">
            <v>-0.33</v>
          </cell>
          <cell r="H4314">
            <v>-0.05</v>
          </cell>
          <cell r="I4314">
            <v>-0.38</v>
          </cell>
          <cell r="J4314">
            <v>-1.91</v>
          </cell>
          <cell r="K4314">
            <v>255.27</v>
          </cell>
          <cell r="L4314">
            <v>-3.31</v>
          </cell>
          <cell r="M4314">
            <v>251.96</v>
          </cell>
          <cell r="N4314">
            <v>0.65</v>
          </cell>
        </row>
        <row r="4315">
          <cell r="A4315" t="str">
            <v>JL1.704Thinned165</v>
          </cell>
          <cell r="B4315" t="str">
            <v xml:space="preserve">JL </v>
          </cell>
          <cell r="C4315">
            <v>1.7</v>
          </cell>
          <cell r="D4315">
            <v>4</v>
          </cell>
          <cell r="E4315" t="str">
            <v>Thinned</v>
          </cell>
          <cell r="F4315" t="str">
            <v>165-170</v>
          </cell>
          <cell r="G4315">
            <v>-0.44</v>
          </cell>
          <cell r="H4315">
            <v>7.0000000000000007E-2</v>
          </cell>
          <cell r="I4315">
            <v>-0.36</v>
          </cell>
          <cell r="J4315">
            <v>-1.81</v>
          </cell>
          <cell r="K4315">
            <v>253.46</v>
          </cell>
          <cell r="L4315">
            <v>-3.4</v>
          </cell>
          <cell r="M4315">
            <v>250.06</v>
          </cell>
          <cell r="N4315">
            <v>0.56999999999999995</v>
          </cell>
        </row>
        <row r="4316">
          <cell r="A4316" t="str">
            <v>JL1.704Thinned170</v>
          </cell>
          <cell r="B4316" t="str">
            <v xml:space="preserve">JL </v>
          </cell>
          <cell r="C4316">
            <v>1.7</v>
          </cell>
          <cell r="D4316">
            <v>4</v>
          </cell>
          <cell r="E4316" t="str">
            <v>Thinned</v>
          </cell>
          <cell r="F4316" t="str">
            <v>170-175</v>
          </cell>
          <cell r="G4316">
            <v>-0.4</v>
          </cell>
          <cell r="H4316">
            <v>-0.09</v>
          </cell>
          <cell r="I4316">
            <v>-0.49</v>
          </cell>
          <cell r="J4316">
            <v>-2.4500000000000002</v>
          </cell>
          <cell r="K4316">
            <v>251.01</v>
          </cell>
          <cell r="L4316">
            <v>-3.49</v>
          </cell>
          <cell r="M4316">
            <v>247.51999999999998</v>
          </cell>
          <cell r="N4316">
            <v>0.64</v>
          </cell>
        </row>
        <row r="4317">
          <cell r="A4317" t="str">
            <v>JL1.704Thinned175</v>
          </cell>
          <cell r="B4317" t="str">
            <v xml:space="preserve">JL </v>
          </cell>
          <cell r="C4317">
            <v>1.7</v>
          </cell>
          <cell r="D4317">
            <v>4</v>
          </cell>
          <cell r="E4317" t="str">
            <v>Thinned</v>
          </cell>
          <cell r="F4317" t="str">
            <v>175-180</v>
          </cell>
          <cell r="G4317">
            <v>-0.47</v>
          </cell>
          <cell r="H4317">
            <v>-0.09</v>
          </cell>
          <cell r="I4317">
            <v>-0.56000000000000005</v>
          </cell>
          <cell r="J4317">
            <v>-2.79</v>
          </cell>
          <cell r="K4317">
            <v>248.21</v>
          </cell>
          <cell r="L4317">
            <v>-3.58</v>
          </cell>
          <cell r="M4317">
            <v>244.63</v>
          </cell>
          <cell r="N4317">
            <v>0.63</v>
          </cell>
        </row>
        <row r="4318">
          <cell r="A4318" t="str">
            <v>JL1.704Thinned180</v>
          </cell>
          <cell r="B4318" t="str">
            <v xml:space="preserve">JL </v>
          </cell>
          <cell r="C4318">
            <v>1.7</v>
          </cell>
          <cell r="D4318">
            <v>4</v>
          </cell>
          <cell r="E4318" t="str">
            <v>Thinned</v>
          </cell>
          <cell r="F4318" t="str">
            <v>180-185</v>
          </cell>
          <cell r="G4318">
            <v>-0.47</v>
          </cell>
          <cell r="H4318">
            <v>-0.09</v>
          </cell>
          <cell r="I4318">
            <v>-0.56000000000000005</v>
          </cell>
          <cell r="J4318">
            <v>-2.79</v>
          </cell>
          <cell r="K4318">
            <v>245.43</v>
          </cell>
          <cell r="L4318">
            <v>-3.67</v>
          </cell>
          <cell r="M4318">
            <v>241.76000000000002</v>
          </cell>
          <cell r="N4318">
            <v>0.63</v>
          </cell>
        </row>
        <row r="4319">
          <cell r="A4319" t="str">
            <v>JL1.704Thinned185</v>
          </cell>
          <cell r="B4319" t="str">
            <v xml:space="preserve">JL </v>
          </cell>
          <cell r="C4319">
            <v>1.7</v>
          </cell>
          <cell r="D4319">
            <v>4</v>
          </cell>
          <cell r="E4319" t="str">
            <v>Thinned</v>
          </cell>
          <cell r="F4319" t="str">
            <v>185-190</v>
          </cell>
          <cell r="G4319">
            <v>-0.49</v>
          </cell>
          <cell r="H4319">
            <v>-7.0000000000000007E-2</v>
          </cell>
          <cell r="I4319">
            <v>-0.56000000000000005</v>
          </cell>
          <cell r="J4319">
            <v>-2.81</v>
          </cell>
          <cell r="K4319">
            <v>242.62</v>
          </cell>
          <cell r="L4319">
            <v>-3.75</v>
          </cell>
          <cell r="M4319">
            <v>238.87</v>
          </cell>
          <cell r="N4319">
            <v>0.62</v>
          </cell>
        </row>
        <row r="4320">
          <cell r="A4320" t="str">
            <v>JL1.704Thinned190</v>
          </cell>
          <cell r="B4320" t="str">
            <v xml:space="preserve">JL </v>
          </cell>
          <cell r="C4320">
            <v>1.7</v>
          </cell>
          <cell r="D4320">
            <v>4</v>
          </cell>
          <cell r="E4320" t="str">
            <v>Thinned</v>
          </cell>
          <cell r="F4320" t="str">
            <v>190-195</v>
          </cell>
          <cell r="G4320">
            <v>-0.52</v>
          </cell>
          <cell r="H4320">
            <v>-0.05</v>
          </cell>
          <cell r="I4320">
            <v>-0.56999999999999995</v>
          </cell>
          <cell r="J4320">
            <v>-2.87</v>
          </cell>
          <cell r="K4320">
            <v>239.74</v>
          </cell>
          <cell r="L4320">
            <v>-3.84</v>
          </cell>
          <cell r="M4320">
            <v>235.9</v>
          </cell>
          <cell r="N4320">
            <v>0.61</v>
          </cell>
        </row>
        <row r="4321">
          <cell r="A4321" t="str">
            <v>JL1.704Thinned195</v>
          </cell>
          <cell r="B4321" t="str">
            <v xml:space="preserve">JL </v>
          </cell>
          <cell r="C4321">
            <v>1.7</v>
          </cell>
          <cell r="D4321">
            <v>4</v>
          </cell>
          <cell r="E4321" t="str">
            <v>Thinned</v>
          </cell>
          <cell r="F4321" t="str">
            <v>195-200</v>
          </cell>
          <cell r="G4321">
            <v>-0.56000000000000005</v>
          </cell>
          <cell r="H4321">
            <v>-0.05</v>
          </cell>
          <cell r="I4321">
            <v>-0.61</v>
          </cell>
          <cell r="J4321">
            <v>-3.05</v>
          </cell>
          <cell r="K4321">
            <v>236.7</v>
          </cell>
          <cell r="L4321">
            <v>-3.93</v>
          </cell>
          <cell r="M4321">
            <v>232.76999999999998</v>
          </cell>
          <cell r="N4321">
            <v>0.61</v>
          </cell>
        </row>
        <row r="4322">
          <cell r="A4322" t="str">
            <v>JL1.706NO_thin000</v>
          </cell>
          <cell r="B4322" t="str">
            <v xml:space="preserve">JL </v>
          </cell>
          <cell r="C4322">
            <v>1.7</v>
          </cell>
          <cell r="D4322">
            <v>6</v>
          </cell>
          <cell r="E4322" t="str">
            <v>NO_thin</v>
          </cell>
          <cell r="F4322" t="str">
            <v xml:space="preserve">  0-5</v>
          </cell>
          <cell r="G4322">
            <v>0.72</v>
          </cell>
          <cell r="H4322">
            <v>0.8</v>
          </cell>
          <cell r="I4322">
            <v>1.52</v>
          </cell>
          <cell r="J4322">
            <v>7.61</v>
          </cell>
          <cell r="K4322">
            <v>7.61</v>
          </cell>
          <cell r="L4322">
            <v>0</v>
          </cell>
          <cell r="M4322">
            <v>7.61</v>
          </cell>
          <cell r="N4322">
            <v>0</v>
          </cell>
        </row>
        <row r="4323">
          <cell r="A4323" t="str">
            <v>JL1.706NO_thin005</v>
          </cell>
          <cell r="B4323" t="str">
            <v xml:space="preserve">JL </v>
          </cell>
          <cell r="C4323">
            <v>1.7</v>
          </cell>
          <cell r="D4323">
            <v>6</v>
          </cell>
          <cell r="E4323" t="str">
            <v>NO_thin</v>
          </cell>
          <cell r="F4323" t="str">
            <v xml:space="preserve">  5-10</v>
          </cell>
          <cell r="G4323">
            <v>2.19</v>
          </cell>
          <cell r="H4323">
            <v>0.99</v>
          </cell>
          <cell r="I4323">
            <v>3.18</v>
          </cell>
          <cell r="J4323">
            <v>15.92</v>
          </cell>
          <cell r="K4323">
            <v>23.53</v>
          </cell>
          <cell r="L4323">
            <v>0</v>
          </cell>
          <cell r="M4323">
            <v>23.53</v>
          </cell>
          <cell r="N4323">
            <v>0</v>
          </cell>
        </row>
        <row r="4324">
          <cell r="A4324" t="str">
            <v>JL1.706NO_thin010</v>
          </cell>
          <cell r="B4324" t="str">
            <v xml:space="preserve">JL </v>
          </cell>
          <cell r="C4324">
            <v>1.7</v>
          </cell>
          <cell r="D4324">
            <v>6</v>
          </cell>
          <cell r="E4324" t="str">
            <v>NO_thin</v>
          </cell>
          <cell r="F4324" t="str">
            <v xml:space="preserve"> 10-15</v>
          </cell>
          <cell r="G4324">
            <v>6.69</v>
          </cell>
          <cell r="H4324">
            <v>1</v>
          </cell>
          <cell r="I4324">
            <v>7.69</v>
          </cell>
          <cell r="J4324">
            <v>38.43</v>
          </cell>
          <cell r="K4324">
            <v>61.96</v>
          </cell>
          <cell r="L4324">
            <v>0</v>
          </cell>
          <cell r="M4324">
            <v>61.96</v>
          </cell>
          <cell r="N4324">
            <v>0</v>
          </cell>
        </row>
        <row r="4325">
          <cell r="A4325" t="str">
            <v>JL1.706NO_thin015</v>
          </cell>
          <cell r="B4325" t="str">
            <v xml:space="preserve">JL </v>
          </cell>
          <cell r="C4325">
            <v>1.7</v>
          </cell>
          <cell r="D4325">
            <v>6</v>
          </cell>
          <cell r="E4325" t="str">
            <v>NO_thin</v>
          </cell>
          <cell r="F4325" t="str">
            <v xml:space="preserve"> 15-20</v>
          </cell>
          <cell r="G4325">
            <v>17.2</v>
          </cell>
          <cell r="H4325">
            <v>2.06</v>
          </cell>
          <cell r="I4325">
            <v>19.27</v>
          </cell>
          <cell r="J4325">
            <v>96.33</v>
          </cell>
          <cell r="K4325">
            <v>158.30000000000001</v>
          </cell>
          <cell r="L4325">
            <v>0</v>
          </cell>
          <cell r="M4325">
            <v>158.30000000000001</v>
          </cell>
          <cell r="N4325">
            <v>0</v>
          </cell>
        </row>
        <row r="4326">
          <cell r="A4326" t="str">
            <v>JL1.706NO_thin020</v>
          </cell>
          <cell r="B4326" t="str">
            <v xml:space="preserve">JL </v>
          </cell>
          <cell r="C4326">
            <v>1.7</v>
          </cell>
          <cell r="D4326">
            <v>6</v>
          </cell>
          <cell r="E4326" t="str">
            <v>NO_thin</v>
          </cell>
          <cell r="F4326" t="str">
            <v xml:space="preserve"> 20-25</v>
          </cell>
          <cell r="G4326">
            <v>16.62</v>
          </cell>
          <cell r="H4326">
            <v>2.4500000000000002</v>
          </cell>
          <cell r="I4326">
            <v>19.07</v>
          </cell>
          <cell r="J4326">
            <v>95.35</v>
          </cell>
          <cell r="K4326">
            <v>253.64</v>
          </cell>
          <cell r="L4326">
            <v>0</v>
          </cell>
          <cell r="M4326">
            <v>253.64</v>
          </cell>
          <cell r="N4326">
            <v>0</v>
          </cell>
        </row>
        <row r="4327">
          <cell r="A4327" t="str">
            <v>JL1.706NO_thin025</v>
          </cell>
          <cell r="B4327" t="str">
            <v xml:space="preserve">JL </v>
          </cell>
          <cell r="C4327">
            <v>1.7</v>
          </cell>
          <cell r="D4327">
            <v>6</v>
          </cell>
          <cell r="E4327" t="str">
            <v>NO_thin</v>
          </cell>
          <cell r="F4327" t="str">
            <v xml:space="preserve"> 25-30</v>
          </cell>
          <cell r="G4327">
            <v>7.41</v>
          </cell>
          <cell r="H4327">
            <v>1.29</v>
          </cell>
          <cell r="I4327">
            <v>8.7100000000000009</v>
          </cell>
          <cell r="J4327">
            <v>43.53</v>
          </cell>
          <cell r="K4327">
            <v>297.17</v>
          </cell>
          <cell r="L4327">
            <v>0</v>
          </cell>
          <cell r="M4327">
            <v>297.17</v>
          </cell>
          <cell r="N4327">
            <v>0</v>
          </cell>
        </row>
        <row r="4328">
          <cell r="A4328" t="str">
            <v>JL1.706NO_thin030</v>
          </cell>
          <cell r="B4328" t="str">
            <v xml:space="preserve">JL </v>
          </cell>
          <cell r="C4328">
            <v>1.7</v>
          </cell>
          <cell r="D4328">
            <v>6</v>
          </cell>
          <cell r="E4328" t="str">
            <v>NO_thin</v>
          </cell>
          <cell r="F4328" t="str">
            <v xml:space="preserve"> 30-35</v>
          </cell>
          <cell r="G4328">
            <v>6.48</v>
          </cell>
          <cell r="H4328">
            <v>3.01</v>
          </cell>
          <cell r="I4328">
            <v>9.49</v>
          </cell>
          <cell r="J4328">
            <v>47.44</v>
          </cell>
          <cell r="K4328">
            <v>344.61</v>
          </cell>
          <cell r="L4328">
            <v>0</v>
          </cell>
          <cell r="M4328">
            <v>344.61</v>
          </cell>
          <cell r="N4328">
            <v>0</v>
          </cell>
        </row>
        <row r="4329">
          <cell r="A4329" t="str">
            <v>JL1.706NO_thin035</v>
          </cell>
          <cell r="B4329" t="str">
            <v xml:space="preserve">JL </v>
          </cell>
          <cell r="C4329">
            <v>1.7</v>
          </cell>
          <cell r="D4329">
            <v>6</v>
          </cell>
          <cell r="E4329" t="str">
            <v>NO_thin</v>
          </cell>
          <cell r="F4329" t="str">
            <v xml:space="preserve"> 35-40</v>
          </cell>
          <cell r="G4329">
            <v>4.95</v>
          </cell>
          <cell r="H4329">
            <v>0.81</v>
          </cell>
          <cell r="I4329">
            <v>5.76</v>
          </cell>
          <cell r="J4329">
            <v>28.79</v>
          </cell>
          <cell r="K4329">
            <v>373.4</v>
          </cell>
          <cell r="L4329">
            <v>0</v>
          </cell>
          <cell r="M4329">
            <v>373.4</v>
          </cell>
          <cell r="N4329">
            <v>0</v>
          </cell>
        </row>
        <row r="4330">
          <cell r="A4330" t="str">
            <v>JL1.706NO_thin040</v>
          </cell>
          <cell r="B4330" t="str">
            <v xml:space="preserve">JL </v>
          </cell>
          <cell r="C4330">
            <v>1.7</v>
          </cell>
          <cell r="D4330">
            <v>6</v>
          </cell>
          <cell r="E4330" t="str">
            <v>NO_thin</v>
          </cell>
          <cell r="F4330" t="str">
            <v xml:space="preserve"> 40-45</v>
          </cell>
          <cell r="G4330">
            <v>4.78</v>
          </cell>
          <cell r="H4330">
            <v>-0.08</v>
          </cell>
          <cell r="I4330">
            <v>4.7</v>
          </cell>
          <cell r="J4330">
            <v>23.52</v>
          </cell>
          <cell r="K4330">
            <v>396.92</v>
          </cell>
          <cell r="L4330">
            <v>0</v>
          </cell>
          <cell r="M4330">
            <v>396.92</v>
          </cell>
          <cell r="N4330">
            <v>0</v>
          </cell>
        </row>
        <row r="4331">
          <cell r="A4331" t="str">
            <v>JL1.706NO_thin045</v>
          </cell>
          <cell r="B4331" t="str">
            <v xml:space="preserve">JL </v>
          </cell>
          <cell r="C4331">
            <v>1.7</v>
          </cell>
          <cell r="D4331">
            <v>6</v>
          </cell>
          <cell r="E4331" t="str">
            <v>NO_thin</v>
          </cell>
          <cell r="F4331" t="str">
            <v xml:space="preserve"> 45-50</v>
          </cell>
          <cell r="G4331">
            <v>4.32</v>
          </cell>
          <cell r="H4331">
            <v>-0.33</v>
          </cell>
          <cell r="I4331">
            <v>4</v>
          </cell>
          <cell r="J4331">
            <v>19.98</v>
          </cell>
          <cell r="K4331">
            <v>416.9</v>
          </cell>
          <cell r="L4331">
            <v>0</v>
          </cell>
          <cell r="M4331">
            <v>416.9</v>
          </cell>
          <cell r="N4331">
            <v>0</v>
          </cell>
        </row>
        <row r="4332">
          <cell r="A4332" t="str">
            <v>JL1.706NO_thin050</v>
          </cell>
          <cell r="B4332" t="str">
            <v xml:space="preserve">JL </v>
          </cell>
          <cell r="C4332">
            <v>1.7</v>
          </cell>
          <cell r="D4332">
            <v>6</v>
          </cell>
          <cell r="E4332" t="str">
            <v>NO_thin</v>
          </cell>
          <cell r="F4332" t="str">
            <v xml:space="preserve"> 50-55</v>
          </cell>
          <cell r="G4332">
            <v>4.13</v>
          </cell>
          <cell r="H4332">
            <v>-0.41</v>
          </cell>
          <cell r="I4332">
            <v>3.72</v>
          </cell>
          <cell r="J4332">
            <v>18.600000000000001</v>
          </cell>
          <cell r="K4332">
            <v>435.5</v>
          </cell>
          <cell r="L4332">
            <v>0</v>
          </cell>
          <cell r="M4332">
            <v>435.5</v>
          </cell>
          <cell r="N4332">
            <v>0</v>
          </cell>
        </row>
        <row r="4333">
          <cell r="A4333" t="str">
            <v>JL1.706NO_thin055</v>
          </cell>
          <cell r="B4333" t="str">
            <v xml:space="preserve">JL </v>
          </cell>
          <cell r="C4333">
            <v>1.7</v>
          </cell>
          <cell r="D4333">
            <v>6</v>
          </cell>
          <cell r="E4333" t="str">
            <v>NO_thin</v>
          </cell>
          <cell r="F4333" t="str">
            <v xml:space="preserve"> 55-60</v>
          </cell>
          <cell r="G4333">
            <v>3.75</v>
          </cell>
          <cell r="H4333">
            <v>-0.4</v>
          </cell>
          <cell r="I4333">
            <v>3.35</v>
          </cell>
          <cell r="J4333">
            <v>16.75</v>
          </cell>
          <cell r="K4333">
            <v>452.25</v>
          </cell>
          <cell r="L4333">
            <v>0</v>
          </cell>
          <cell r="M4333">
            <v>452.25</v>
          </cell>
          <cell r="N4333">
            <v>0</v>
          </cell>
        </row>
        <row r="4334">
          <cell r="A4334" t="str">
            <v>JL1.706NO_thin060</v>
          </cell>
          <cell r="B4334" t="str">
            <v xml:space="preserve">JL </v>
          </cell>
          <cell r="C4334">
            <v>1.7</v>
          </cell>
          <cell r="D4334">
            <v>6</v>
          </cell>
          <cell r="E4334" t="str">
            <v>NO_thin</v>
          </cell>
          <cell r="F4334" t="str">
            <v xml:space="preserve"> 60-65</v>
          </cell>
          <cell r="G4334">
            <v>3.21</v>
          </cell>
          <cell r="H4334">
            <v>-0.33</v>
          </cell>
          <cell r="I4334">
            <v>2.88</v>
          </cell>
          <cell r="J4334">
            <v>14.41</v>
          </cell>
          <cell r="K4334">
            <v>466.66</v>
          </cell>
          <cell r="L4334">
            <v>0</v>
          </cell>
          <cell r="M4334">
            <v>466.66</v>
          </cell>
          <cell r="N4334">
            <v>0</v>
          </cell>
        </row>
        <row r="4335">
          <cell r="A4335" t="str">
            <v>JL1.706NO_thin065</v>
          </cell>
          <cell r="B4335" t="str">
            <v xml:space="preserve">JL </v>
          </cell>
          <cell r="C4335">
            <v>1.7</v>
          </cell>
          <cell r="D4335">
            <v>6</v>
          </cell>
          <cell r="E4335" t="str">
            <v>NO_thin</v>
          </cell>
          <cell r="F4335" t="str">
            <v xml:space="preserve"> 65-70</v>
          </cell>
          <cell r="G4335">
            <v>2.83</v>
          </cell>
          <cell r="H4335">
            <v>-0.45</v>
          </cell>
          <cell r="I4335">
            <v>2.37</v>
          </cell>
          <cell r="J4335">
            <v>11.86</v>
          </cell>
          <cell r="K4335">
            <v>478.52</v>
          </cell>
          <cell r="L4335">
            <v>0</v>
          </cell>
          <cell r="M4335">
            <v>478.52</v>
          </cell>
          <cell r="N4335">
            <v>0</v>
          </cell>
        </row>
        <row r="4336">
          <cell r="A4336" t="str">
            <v>JL1.706NO_thin070</v>
          </cell>
          <cell r="B4336" t="str">
            <v xml:space="preserve">JL </v>
          </cell>
          <cell r="C4336">
            <v>1.7</v>
          </cell>
          <cell r="D4336">
            <v>6</v>
          </cell>
          <cell r="E4336" t="str">
            <v>NO_thin</v>
          </cell>
          <cell r="F4336" t="str">
            <v xml:space="preserve"> 70-75</v>
          </cell>
          <cell r="G4336">
            <v>2.71</v>
          </cell>
          <cell r="H4336">
            <v>-0.24</v>
          </cell>
          <cell r="I4336">
            <v>2.4700000000000002</v>
          </cell>
          <cell r="J4336">
            <v>12.35</v>
          </cell>
          <cell r="K4336">
            <v>490.87</v>
          </cell>
          <cell r="L4336">
            <v>0</v>
          </cell>
          <cell r="M4336">
            <v>490.87</v>
          </cell>
          <cell r="N4336">
            <v>0</v>
          </cell>
        </row>
        <row r="4337">
          <cell r="A4337" t="str">
            <v>JL1.706NO_thin075</v>
          </cell>
          <cell r="B4337" t="str">
            <v xml:space="preserve">JL </v>
          </cell>
          <cell r="C4337">
            <v>1.7</v>
          </cell>
          <cell r="D4337">
            <v>6</v>
          </cell>
          <cell r="E4337" t="str">
            <v>NO_thin</v>
          </cell>
          <cell r="F4337" t="str">
            <v xml:space="preserve"> 75-80</v>
          </cell>
          <cell r="G4337">
            <v>2.5099999999999998</v>
          </cell>
          <cell r="H4337">
            <v>-0.19</v>
          </cell>
          <cell r="I4337">
            <v>2.33</v>
          </cell>
          <cell r="J4337">
            <v>11.63</v>
          </cell>
          <cell r="K4337">
            <v>502.5</v>
          </cell>
          <cell r="L4337">
            <v>0</v>
          </cell>
          <cell r="M4337">
            <v>502.5</v>
          </cell>
          <cell r="N4337">
            <v>0</v>
          </cell>
        </row>
        <row r="4338">
          <cell r="A4338" t="str">
            <v>JL1.706NO_thin080</v>
          </cell>
          <cell r="B4338" t="str">
            <v xml:space="preserve">JL </v>
          </cell>
          <cell r="C4338">
            <v>1.7</v>
          </cell>
          <cell r="D4338">
            <v>6</v>
          </cell>
          <cell r="E4338" t="str">
            <v>NO_thin</v>
          </cell>
          <cell r="F4338" t="str">
            <v xml:space="preserve"> 80-85</v>
          </cell>
          <cell r="G4338">
            <v>2.25</v>
          </cell>
          <cell r="H4338">
            <v>-0.19</v>
          </cell>
          <cell r="I4338">
            <v>2.06</v>
          </cell>
          <cell r="J4338">
            <v>10.31</v>
          </cell>
          <cell r="K4338">
            <v>512.80999999999995</v>
          </cell>
          <cell r="L4338">
            <v>0</v>
          </cell>
          <cell r="M4338">
            <v>512.80999999999995</v>
          </cell>
          <cell r="N4338">
            <v>0</v>
          </cell>
        </row>
        <row r="4339">
          <cell r="A4339" t="str">
            <v>JL1.706NO_thin085</v>
          </cell>
          <cell r="B4339" t="str">
            <v xml:space="preserve">JL </v>
          </cell>
          <cell r="C4339">
            <v>1.7</v>
          </cell>
          <cell r="D4339">
            <v>6</v>
          </cell>
          <cell r="E4339" t="str">
            <v>NO_thin</v>
          </cell>
          <cell r="F4339" t="str">
            <v xml:space="preserve"> 85-90</v>
          </cell>
          <cell r="G4339">
            <v>2.1800000000000002</v>
          </cell>
          <cell r="H4339">
            <v>-0.16</v>
          </cell>
          <cell r="I4339">
            <v>2.02</v>
          </cell>
          <cell r="J4339">
            <v>10.11</v>
          </cell>
          <cell r="K4339">
            <v>522.91999999999996</v>
          </cell>
          <cell r="L4339">
            <v>0</v>
          </cell>
          <cell r="M4339">
            <v>522.91999999999996</v>
          </cell>
          <cell r="N4339">
            <v>0</v>
          </cell>
        </row>
        <row r="4340">
          <cell r="A4340" t="str">
            <v>JL1.706NO_thin090</v>
          </cell>
          <cell r="B4340" t="str">
            <v xml:space="preserve">JL </v>
          </cell>
          <cell r="C4340">
            <v>1.7</v>
          </cell>
          <cell r="D4340">
            <v>6</v>
          </cell>
          <cell r="E4340" t="str">
            <v>NO_thin</v>
          </cell>
          <cell r="F4340" t="str">
            <v xml:space="preserve"> 90-95</v>
          </cell>
          <cell r="G4340">
            <v>1.94</v>
          </cell>
          <cell r="H4340">
            <v>0.01</v>
          </cell>
          <cell r="I4340">
            <v>1.95</v>
          </cell>
          <cell r="J4340">
            <v>9.74</v>
          </cell>
          <cell r="K4340">
            <v>532.66</v>
          </cell>
          <cell r="L4340">
            <v>0</v>
          </cell>
          <cell r="M4340">
            <v>532.66</v>
          </cell>
          <cell r="N4340">
            <v>0</v>
          </cell>
        </row>
        <row r="4341">
          <cell r="A4341" t="str">
            <v>JL1.706NO_thin095</v>
          </cell>
          <cell r="B4341" t="str">
            <v xml:space="preserve">JL </v>
          </cell>
          <cell r="C4341">
            <v>1.7</v>
          </cell>
          <cell r="D4341">
            <v>6</v>
          </cell>
          <cell r="E4341" t="str">
            <v>NO_thin</v>
          </cell>
          <cell r="F4341" t="str">
            <v xml:space="preserve"> 95-100</v>
          </cell>
          <cell r="G4341">
            <v>1.79</v>
          </cell>
          <cell r="H4341">
            <v>-7.0000000000000007E-2</v>
          </cell>
          <cell r="I4341">
            <v>1.72</v>
          </cell>
          <cell r="J4341">
            <v>8.59</v>
          </cell>
          <cell r="K4341">
            <v>541.25</v>
          </cell>
          <cell r="L4341">
            <v>0</v>
          </cell>
          <cell r="M4341">
            <v>541.25</v>
          </cell>
          <cell r="N4341">
            <v>0</v>
          </cell>
        </row>
        <row r="4342">
          <cell r="A4342" t="str">
            <v>JL1.706NO_thin100</v>
          </cell>
          <cell r="B4342" t="str">
            <v xml:space="preserve">JL </v>
          </cell>
          <cell r="C4342">
            <v>1.7</v>
          </cell>
          <cell r="D4342">
            <v>6</v>
          </cell>
          <cell r="E4342" t="str">
            <v>NO_thin</v>
          </cell>
          <cell r="F4342" t="str">
            <v>100-105</v>
          </cell>
          <cell r="G4342">
            <v>1.7</v>
          </cell>
          <cell r="H4342">
            <v>-0.17</v>
          </cell>
          <cell r="I4342">
            <v>1.53</v>
          </cell>
          <cell r="J4342">
            <v>7.65</v>
          </cell>
          <cell r="K4342">
            <v>548.9</v>
          </cell>
          <cell r="L4342">
            <v>0</v>
          </cell>
          <cell r="M4342">
            <v>548.9</v>
          </cell>
          <cell r="N4342">
            <v>0</v>
          </cell>
        </row>
        <row r="4343">
          <cell r="A4343" t="str">
            <v>JL1.706NO_thin105</v>
          </cell>
          <cell r="B4343" t="str">
            <v xml:space="preserve">JL </v>
          </cell>
          <cell r="C4343">
            <v>1.7</v>
          </cell>
          <cell r="D4343">
            <v>6</v>
          </cell>
          <cell r="E4343" t="str">
            <v>NO_thin</v>
          </cell>
          <cell r="F4343" t="str">
            <v>105-110</v>
          </cell>
          <cell r="G4343">
            <v>1.55</v>
          </cell>
          <cell r="H4343">
            <v>-0.17</v>
          </cell>
          <cell r="I4343">
            <v>1.38</v>
          </cell>
          <cell r="J4343">
            <v>6.89</v>
          </cell>
          <cell r="K4343">
            <v>555.79</v>
          </cell>
          <cell r="L4343">
            <v>0</v>
          </cell>
          <cell r="M4343">
            <v>555.79</v>
          </cell>
          <cell r="N4343">
            <v>0</v>
          </cell>
        </row>
        <row r="4344">
          <cell r="A4344" t="str">
            <v>JL1.706NO_thin110</v>
          </cell>
          <cell r="B4344" t="str">
            <v xml:space="preserve">JL </v>
          </cell>
          <cell r="C4344">
            <v>1.7</v>
          </cell>
          <cell r="D4344">
            <v>6</v>
          </cell>
          <cell r="E4344" t="str">
            <v>NO_thin</v>
          </cell>
          <cell r="F4344" t="str">
            <v>110-115</v>
          </cell>
          <cell r="G4344">
            <v>1.42</v>
          </cell>
          <cell r="H4344">
            <v>-0.17</v>
          </cell>
          <cell r="I4344">
            <v>1.25</v>
          </cell>
          <cell r="J4344">
            <v>6.27</v>
          </cell>
          <cell r="K4344">
            <v>562.07000000000005</v>
          </cell>
          <cell r="L4344">
            <v>0</v>
          </cell>
          <cell r="M4344">
            <v>562.07000000000005</v>
          </cell>
          <cell r="N4344">
            <v>0</v>
          </cell>
        </row>
        <row r="4345">
          <cell r="A4345" t="str">
            <v>JL1.706NO_thin115</v>
          </cell>
          <cell r="B4345" t="str">
            <v xml:space="preserve">JL </v>
          </cell>
          <cell r="C4345">
            <v>1.7</v>
          </cell>
          <cell r="D4345">
            <v>6</v>
          </cell>
          <cell r="E4345" t="str">
            <v>NO_thin</v>
          </cell>
          <cell r="F4345" t="str">
            <v>115-120</v>
          </cell>
          <cell r="G4345">
            <v>1.43</v>
          </cell>
          <cell r="H4345">
            <v>-0.12</v>
          </cell>
          <cell r="I4345">
            <v>1.31</v>
          </cell>
          <cell r="J4345">
            <v>6.55</v>
          </cell>
          <cell r="K4345">
            <v>568.61</v>
          </cell>
          <cell r="L4345">
            <v>0</v>
          </cell>
          <cell r="M4345">
            <v>568.61</v>
          </cell>
          <cell r="N4345">
            <v>0</v>
          </cell>
        </row>
        <row r="4346">
          <cell r="A4346" t="str">
            <v>JL1.706NO_thin120</v>
          </cell>
          <cell r="B4346" t="str">
            <v xml:space="preserve">JL </v>
          </cell>
          <cell r="C4346">
            <v>1.7</v>
          </cell>
          <cell r="D4346">
            <v>6</v>
          </cell>
          <cell r="E4346" t="str">
            <v>NO_thin</v>
          </cell>
          <cell r="F4346" t="str">
            <v>120-125</v>
          </cell>
          <cell r="G4346">
            <v>1.26</v>
          </cell>
          <cell r="H4346">
            <v>-0.11</v>
          </cell>
          <cell r="I4346">
            <v>1.1499999999999999</v>
          </cell>
          <cell r="J4346">
            <v>5.75</v>
          </cell>
          <cell r="K4346">
            <v>574.36</v>
          </cell>
          <cell r="L4346">
            <v>0</v>
          </cell>
          <cell r="M4346">
            <v>574.36</v>
          </cell>
          <cell r="N4346">
            <v>0</v>
          </cell>
        </row>
        <row r="4347">
          <cell r="A4347" t="str">
            <v>JL1.706NO_thin125</v>
          </cell>
          <cell r="B4347" t="str">
            <v xml:space="preserve">JL </v>
          </cell>
          <cell r="C4347">
            <v>1.7</v>
          </cell>
          <cell r="D4347">
            <v>6</v>
          </cell>
          <cell r="E4347" t="str">
            <v>NO_thin</v>
          </cell>
          <cell r="F4347" t="str">
            <v>125-130</v>
          </cell>
          <cell r="G4347">
            <v>1.1000000000000001</v>
          </cell>
          <cell r="H4347">
            <v>-0.09</v>
          </cell>
          <cell r="I4347">
            <v>1.01</v>
          </cell>
          <cell r="J4347">
            <v>5.07</v>
          </cell>
          <cell r="K4347">
            <v>579.42999999999995</v>
          </cell>
          <cell r="L4347">
            <v>0</v>
          </cell>
          <cell r="M4347">
            <v>579.42999999999995</v>
          </cell>
          <cell r="N4347">
            <v>0</v>
          </cell>
        </row>
        <row r="4348">
          <cell r="A4348" t="str">
            <v>JL1.706NO_thin130</v>
          </cell>
          <cell r="B4348" t="str">
            <v xml:space="preserve">JL </v>
          </cell>
          <cell r="C4348">
            <v>1.7</v>
          </cell>
          <cell r="D4348">
            <v>6</v>
          </cell>
          <cell r="E4348" t="str">
            <v>NO_thin</v>
          </cell>
          <cell r="F4348" t="str">
            <v>130-135</v>
          </cell>
          <cell r="G4348">
            <v>1.1100000000000001</v>
          </cell>
          <cell r="H4348">
            <v>-0.09</v>
          </cell>
          <cell r="I4348">
            <v>1.03</v>
          </cell>
          <cell r="J4348">
            <v>5.13</v>
          </cell>
          <cell r="K4348">
            <v>584.55999999999995</v>
          </cell>
          <cell r="L4348">
            <v>0</v>
          </cell>
          <cell r="M4348">
            <v>584.55999999999995</v>
          </cell>
          <cell r="N4348">
            <v>0</v>
          </cell>
        </row>
        <row r="4349">
          <cell r="A4349" t="str">
            <v>JL1.706NO_thin135</v>
          </cell>
          <cell r="B4349" t="str">
            <v xml:space="preserve">JL </v>
          </cell>
          <cell r="C4349">
            <v>1.7</v>
          </cell>
          <cell r="D4349">
            <v>6</v>
          </cell>
          <cell r="E4349" t="str">
            <v>NO_thin</v>
          </cell>
          <cell r="F4349" t="str">
            <v>135-140</v>
          </cell>
          <cell r="G4349">
            <v>1.04</v>
          </cell>
          <cell r="H4349">
            <v>-0.08</v>
          </cell>
          <cell r="I4349">
            <v>0.96</v>
          </cell>
          <cell r="J4349">
            <v>4.82</v>
          </cell>
          <cell r="K4349">
            <v>589.38</v>
          </cell>
          <cell r="L4349">
            <v>0</v>
          </cell>
          <cell r="M4349">
            <v>589.38</v>
          </cell>
          <cell r="N4349">
            <v>0</v>
          </cell>
        </row>
        <row r="4350">
          <cell r="A4350" t="str">
            <v>JL1.706NO_thin140</v>
          </cell>
          <cell r="B4350" t="str">
            <v xml:space="preserve">JL </v>
          </cell>
          <cell r="C4350">
            <v>1.7</v>
          </cell>
          <cell r="D4350">
            <v>6</v>
          </cell>
          <cell r="E4350" t="str">
            <v>NO_thin</v>
          </cell>
          <cell r="F4350" t="str">
            <v>140-145</v>
          </cell>
          <cell r="G4350">
            <v>0.87</v>
          </cell>
          <cell r="H4350">
            <v>-7.0000000000000007E-2</v>
          </cell>
          <cell r="I4350">
            <v>0.8</v>
          </cell>
          <cell r="J4350">
            <v>3.99</v>
          </cell>
          <cell r="K4350">
            <v>593.37</v>
          </cell>
          <cell r="L4350">
            <v>0</v>
          </cell>
          <cell r="M4350">
            <v>593.37</v>
          </cell>
          <cell r="N4350">
            <v>0</v>
          </cell>
        </row>
        <row r="4351">
          <cell r="A4351" t="str">
            <v>JL1.706NO_thin145</v>
          </cell>
          <cell r="B4351" t="str">
            <v xml:space="preserve">JL </v>
          </cell>
          <cell r="C4351">
            <v>1.7</v>
          </cell>
          <cell r="D4351">
            <v>6</v>
          </cell>
          <cell r="E4351" t="str">
            <v>NO_thin</v>
          </cell>
          <cell r="F4351" t="str">
            <v>145-150</v>
          </cell>
          <cell r="G4351">
            <v>0.82</v>
          </cell>
          <cell r="H4351">
            <v>-7.0000000000000007E-2</v>
          </cell>
          <cell r="I4351">
            <v>0.75</v>
          </cell>
          <cell r="J4351">
            <v>3.77</v>
          </cell>
          <cell r="K4351">
            <v>597.14</v>
          </cell>
          <cell r="L4351">
            <v>0</v>
          </cell>
          <cell r="M4351">
            <v>597.14</v>
          </cell>
          <cell r="N4351">
            <v>0</v>
          </cell>
        </row>
        <row r="4352">
          <cell r="A4352" t="str">
            <v>JL1.706NO_thin150</v>
          </cell>
          <cell r="B4352" t="str">
            <v xml:space="preserve">JL </v>
          </cell>
          <cell r="C4352">
            <v>1.7</v>
          </cell>
          <cell r="D4352">
            <v>6</v>
          </cell>
          <cell r="E4352" t="str">
            <v>NO_thin</v>
          </cell>
          <cell r="F4352" t="str">
            <v>150-155</v>
          </cell>
          <cell r="G4352">
            <v>0.86</v>
          </cell>
          <cell r="H4352">
            <v>-0.06</v>
          </cell>
          <cell r="I4352">
            <v>0.8</v>
          </cell>
          <cell r="J4352">
            <v>4</v>
          </cell>
          <cell r="K4352">
            <v>601.14</v>
          </cell>
          <cell r="L4352">
            <v>0</v>
          </cell>
          <cell r="M4352">
            <v>601.14</v>
          </cell>
          <cell r="N4352">
            <v>0</v>
          </cell>
        </row>
        <row r="4353">
          <cell r="A4353" t="str">
            <v>JL1.706NO_thin155</v>
          </cell>
          <cell r="B4353" t="str">
            <v xml:space="preserve">JL </v>
          </cell>
          <cell r="C4353">
            <v>1.7</v>
          </cell>
          <cell r="D4353">
            <v>6</v>
          </cell>
          <cell r="E4353" t="str">
            <v>NO_thin</v>
          </cell>
          <cell r="F4353" t="str">
            <v>155-160</v>
          </cell>
          <cell r="G4353">
            <v>0.79</v>
          </cell>
          <cell r="H4353">
            <v>0.4</v>
          </cell>
          <cell r="I4353">
            <v>1.19</v>
          </cell>
          <cell r="J4353">
            <v>5.94</v>
          </cell>
          <cell r="K4353">
            <v>607.08000000000004</v>
          </cell>
          <cell r="L4353">
            <v>0</v>
          </cell>
          <cell r="M4353">
            <v>607.08000000000004</v>
          </cell>
          <cell r="N4353">
            <v>0</v>
          </cell>
        </row>
        <row r="4354">
          <cell r="A4354" t="str">
            <v>JL1.706NO_thin160</v>
          </cell>
          <cell r="B4354" t="str">
            <v xml:space="preserve">JL </v>
          </cell>
          <cell r="C4354">
            <v>1.7</v>
          </cell>
          <cell r="D4354">
            <v>6</v>
          </cell>
          <cell r="E4354" t="str">
            <v>NO_thin</v>
          </cell>
          <cell r="F4354" t="str">
            <v>160-165</v>
          </cell>
          <cell r="G4354">
            <v>0.73</v>
          </cell>
          <cell r="H4354">
            <v>-0.17</v>
          </cell>
          <cell r="I4354">
            <v>0.56000000000000005</v>
          </cell>
          <cell r="J4354">
            <v>2.79</v>
          </cell>
          <cell r="K4354">
            <v>609.87</v>
          </cell>
          <cell r="L4354">
            <v>0</v>
          </cell>
          <cell r="M4354">
            <v>609.87</v>
          </cell>
          <cell r="N4354">
            <v>0</v>
          </cell>
        </row>
        <row r="4355">
          <cell r="A4355" t="str">
            <v>JL1.706NO_thin165</v>
          </cell>
          <cell r="B4355" t="str">
            <v xml:space="preserve">JL </v>
          </cell>
          <cell r="C4355">
            <v>1.7</v>
          </cell>
          <cell r="D4355">
            <v>6</v>
          </cell>
          <cell r="E4355" t="str">
            <v>NO_thin</v>
          </cell>
          <cell r="F4355" t="str">
            <v>165-170</v>
          </cell>
          <cell r="G4355">
            <v>0.66</v>
          </cell>
          <cell r="H4355">
            <v>-0.18</v>
          </cell>
          <cell r="I4355">
            <v>0.48</v>
          </cell>
          <cell r="J4355">
            <v>2.4</v>
          </cell>
          <cell r="K4355">
            <v>612.27</v>
          </cell>
          <cell r="L4355">
            <v>0</v>
          </cell>
          <cell r="M4355">
            <v>612.27</v>
          </cell>
          <cell r="N4355">
            <v>0</v>
          </cell>
        </row>
        <row r="4356">
          <cell r="A4356" t="str">
            <v>JL1.706NO_thin170</v>
          </cell>
          <cell r="B4356" t="str">
            <v xml:space="preserve">JL </v>
          </cell>
          <cell r="C4356">
            <v>1.7</v>
          </cell>
          <cell r="D4356">
            <v>6</v>
          </cell>
          <cell r="E4356" t="str">
            <v>NO_thin</v>
          </cell>
          <cell r="F4356" t="str">
            <v>170-175</v>
          </cell>
          <cell r="G4356">
            <v>0.56000000000000005</v>
          </cell>
          <cell r="H4356">
            <v>-0.17</v>
          </cell>
          <cell r="I4356">
            <v>0.39</v>
          </cell>
          <cell r="J4356">
            <v>1.97</v>
          </cell>
          <cell r="K4356">
            <v>614.24</v>
          </cell>
          <cell r="L4356">
            <v>0</v>
          </cell>
          <cell r="M4356">
            <v>614.24</v>
          </cell>
          <cell r="N4356">
            <v>0</v>
          </cell>
        </row>
        <row r="4357">
          <cell r="A4357" t="str">
            <v>JL1.706NO_thin175</v>
          </cell>
          <cell r="B4357" t="str">
            <v xml:space="preserve">JL </v>
          </cell>
          <cell r="C4357">
            <v>1.7</v>
          </cell>
          <cell r="D4357">
            <v>6</v>
          </cell>
          <cell r="E4357" t="str">
            <v>NO_thin</v>
          </cell>
          <cell r="F4357" t="str">
            <v>175-180</v>
          </cell>
          <cell r="G4357">
            <v>0.46</v>
          </cell>
          <cell r="H4357">
            <v>-0.11</v>
          </cell>
          <cell r="I4357">
            <v>0.35</v>
          </cell>
          <cell r="J4357">
            <v>1.76</v>
          </cell>
          <cell r="K4357">
            <v>616</v>
          </cell>
          <cell r="L4357">
            <v>0</v>
          </cell>
          <cell r="M4357">
            <v>616</v>
          </cell>
          <cell r="N4357">
            <v>0</v>
          </cell>
        </row>
        <row r="4358">
          <cell r="A4358" t="str">
            <v>JL1.706NO_thin180</v>
          </cell>
          <cell r="B4358" t="str">
            <v xml:space="preserve">JL </v>
          </cell>
          <cell r="C4358">
            <v>1.7</v>
          </cell>
          <cell r="D4358">
            <v>6</v>
          </cell>
          <cell r="E4358" t="str">
            <v>NO_thin</v>
          </cell>
          <cell r="F4358" t="str">
            <v>180-185</v>
          </cell>
          <cell r="G4358">
            <v>0.47</v>
          </cell>
          <cell r="H4358">
            <v>-0.05</v>
          </cell>
          <cell r="I4358">
            <v>0.42</v>
          </cell>
          <cell r="J4358">
            <v>2.09</v>
          </cell>
          <cell r="K4358">
            <v>618.08000000000004</v>
          </cell>
          <cell r="L4358">
            <v>0</v>
          </cell>
          <cell r="M4358">
            <v>618.08000000000004</v>
          </cell>
          <cell r="N4358">
            <v>0</v>
          </cell>
        </row>
        <row r="4359">
          <cell r="A4359" t="str">
            <v>JL1.706NO_thin185</v>
          </cell>
          <cell r="B4359" t="str">
            <v xml:space="preserve">JL </v>
          </cell>
          <cell r="C4359">
            <v>1.7</v>
          </cell>
          <cell r="D4359">
            <v>6</v>
          </cell>
          <cell r="E4359" t="str">
            <v>NO_thin</v>
          </cell>
          <cell r="F4359" t="str">
            <v>185-190</v>
          </cell>
          <cell r="G4359">
            <v>0.53</v>
          </cell>
          <cell r="H4359">
            <v>-0.04</v>
          </cell>
          <cell r="I4359">
            <v>0.49</v>
          </cell>
          <cell r="J4359">
            <v>2.46</v>
          </cell>
          <cell r="K4359">
            <v>620.54999999999995</v>
          </cell>
          <cell r="L4359">
            <v>0</v>
          </cell>
          <cell r="M4359">
            <v>620.54999999999995</v>
          </cell>
          <cell r="N4359">
            <v>0</v>
          </cell>
        </row>
        <row r="4360">
          <cell r="A4360" t="str">
            <v>JL1.706NO_thin190</v>
          </cell>
          <cell r="B4360" t="str">
            <v xml:space="preserve">JL </v>
          </cell>
          <cell r="C4360">
            <v>1.7</v>
          </cell>
          <cell r="D4360">
            <v>6</v>
          </cell>
          <cell r="E4360" t="str">
            <v>NO_thin</v>
          </cell>
          <cell r="F4360" t="str">
            <v>190-195</v>
          </cell>
          <cell r="G4360">
            <v>0.44</v>
          </cell>
          <cell r="H4360">
            <v>-0.03</v>
          </cell>
          <cell r="I4360">
            <v>0.4</v>
          </cell>
          <cell r="J4360">
            <v>2.02</v>
          </cell>
          <cell r="K4360">
            <v>622.55999999999995</v>
          </cell>
          <cell r="L4360">
            <v>0</v>
          </cell>
          <cell r="M4360">
            <v>622.55999999999995</v>
          </cell>
          <cell r="N4360">
            <v>0</v>
          </cell>
        </row>
        <row r="4361">
          <cell r="A4361" t="str">
            <v>JL1.706NO_thin195</v>
          </cell>
          <cell r="B4361" t="str">
            <v xml:space="preserve">JL </v>
          </cell>
          <cell r="C4361">
            <v>1.7</v>
          </cell>
          <cell r="D4361">
            <v>6</v>
          </cell>
          <cell r="E4361" t="str">
            <v>NO_thin</v>
          </cell>
          <cell r="F4361" t="str">
            <v>195-200</v>
          </cell>
          <cell r="G4361">
            <v>0.31</v>
          </cell>
          <cell r="H4361">
            <v>-0.01</v>
          </cell>
          <cell r="I4361">
            <v>0.3</v>
          </cell>
          <cell r="J4361">
            <v>1.51</v>
          </cell>
          <cell r="K4361">
            <v>624.08000000000004</v>
          </cell>
          <cell r="L4361">
            <v>0</v>
          </cell>
          <cell r="M4361">
            <v>624.08000000000004</v>
          </cell>
          <cell r="N4361">
            <v>0</v>
          </cell>
        </row>
        <row r="4362">
          <cell r="A4362" t="str">
            <v>JL1.706Thinned000</v>
          </cell>
          <cell r="B4362" t="str">
            <v xml:space="preserve">JL </v>
          </cell>
          <cell r="C4362">
            <v>1.7</v>
          </cell>
          <cell r="D4362">
            <v>6</v>
          </cell>
          <cell r="E4362" t="str">
            <v>Thinned</v>
          </cell>
          <cell r="F4362" t="str">
            <v xml:space="preserve">  0-5</v>
          </cell>
          <cell r="G4362">
            <v>0.72</v>
          </cell>
          <cell r="H4362">
            <v>0.8</v>
          </cell>
          <cell r="I4362">
            <v>1.52</v>
          </cell>
          <cell r="J4362">
            <v>7.61</v>
          </cell>
          <cell r="K4362">
            <v>7.61</v>
          </cell>
          <cell r="L4362">
            <v>0</v>
          </cell>
          <cell r="M4362">
            <v>7.61</v>
          </cell>
          <cell r="N4362">
            <v>0</v>
          </cell>
        </row>
        <row r="4363">
          <cell r="A4363" t="str">
            <v>JL1.706Thinned005</v>
          </cell>
          <cell r="B4363" t="str">
            <v xml:space="preserve">JL </v>
          </cell>
          <cell r="C4363">
            <v>1.7</v>
          </cell>
          <cell r="D4363">
            <v>6</v>
          </cell>
          <cell r="E4363" t="str">
            <v>Thinned</v>
          </cell>
          <cell r="F4363" t="str">
            <v xml:space="preserve">  5-10</v>
          </cell>
          <cell r="G4363">
            <v>2.19</v>
          </cell>
          <cell r="H4363">
            <v>0.99</v>
          </cell>
          <cell r="I4363">
            <v>3.18</v>
          </cell>
          <cell r="J4363">
            <v>15.92</v>
          </cell>
          <cell r="K4363">
            <v>23.53</v>
          </cell>
          <cell r="L4363">
            <v>0</v>
          </cell>
          <cell r="M4363">
            <v>23.53</v>
          </cell>
          <cell r="N4363">
            <v>0</v>
          </cell>
        </row>
        <row r="4364">
          <cell r="A4364" t="str">
            <v>JL1.706Thinned010</v>
          </cell>
          <cell r="B4364" t="str">
            <v xml:space="preserve">JL </v>
          </cell>
          <cell r="C4364">
            <v>1.7</v>
          </cell>
          <cell r="D4364">
            <v>6</v>
          </cell>
          <cell r="E4364" t="str">
            <v>Thinned</v>
          </cell>
          <cell r="F4364" t="str">
            <v xml:space="preserve"> 10-15</v>
          </cell>
          <cell r="G4364">
            <v>6.69</v>
          </cell>
          <cell r="H4364">
            <v>1</v>
          </cell>
          <cell r="I4364">
            <v>7.69</v>
          </cell>
          <cell r="J4364">
            <v>38.43</v>
          </cell>
          <cell r="K4364">
            <v>61.96</v>
          </cell>
          <cell r="L4364">
            <v>0</v>
          </cell>
          <cell r="M4364">
            <v>61.96</v>
          </cell>
          <cell r="N4364">
            <v>0</v>
          </cell>
        </row>
        <row r="4365">
          <cell r="A4365" t="str">
            <v>JL1.706Thinned015</v>
          </cell>
          <cell r="B4365" t="str">
            <v xml:space="preserve">JL </v>
          </cell>
          <cell r="C4365">
            <v>1.7</v>
          </cell>
          <cell r="D4365">
            <v>6</v>
          </cell>
          <cell r="E4365" t="str">
            <v>Thinned</v>
          </cell>
          <cell r="F4365" t="str">
            <v xml:space="preserve"> 15-20</v>
          </cell>
          <cell r="G4365">
            <v>17.2</v>
          </cell>
          <cell r="H4365">
            <v>2.06</v>
          </cell>
          <cell r="I4365">
            <v>19.27</v>
          </cell>
          <cell r="J4365">
            <v>96.33</v>
          </cell>
          <cell r="K4365">
            <v>158.30000000000001</v>
          </cell>
          <cell r="L4365">
            <v>0</v>
          </cell>
          <cell r="M4365">
            <v>158.30000000000001</v>
          </cell>
          <cell r="N4365">
            <v>0</v>
          </cell>
        </row>
        <row r="4366">
          <cell r="A4366" t="str">
            <v>JL1.706Thinned020</v>
          </cell>
          <cell r="B4366" t="str">
            <v xml:space="preserve">JL </v>
          </cell>
          <cell r="C4366">
            <v>1.7</v>
          </cell>
          <cell r="D4366">
            <v>6</v>
          </cell>
          <cell r="E4366" t="str">
            <v>Thinned</v>
          </cell>
          <cell r="F4366" t="str">
            <v xml:space="preserve"> 20-25</v>
          </cell>
          <cell r="G4366">
            <v>3.59</v>
          </cell>
          <cell r="H4366">
            <v>2.33</v>
          </cell>
          <cell r="I4366">
            <v>5.92</v>
          </cell>
          <cell r="J4366">
            <v>29.6</v>
          </cell>
          <cell r="K4366">
            <v>187.89</v>
          </cell>
          <cell r="L4366">
            <v>-0.13</v>
          </cell>
          <cell r="M4366">
            <v>187.76</v>
          </cell>
          <cell r="N4366">
            <v>7.63</v>
          </cell>
        </row>
        <row r="4367">
          <cell r="A4367" t="str">
            <v>JL1.706Thinned025</v>
          </cell>
          <cell r="B4367" t="str">
            <v xml:space="preserve">JL </v>
          </cell>
          <cell r="C4367">
            <v>1.7</v>
          </cell>
          <cell r="D4367">
            <v>6</v>
          </cell>
          <cell r="E4367" t="str">
            <v>Thinned</v>
          </cell>
          <cell r="F4367" t="str">
            <v xml:space="preserve"> 25-30</v>
          </cell>
          <cell r="G4367">
            <v>2.15</v>
          </cell>
          <cell r="H4367">
            <v>-0.53</v>
          </cell>
          <cell r="I4367">
            <v>1.62</v>
          </cell>
          <cell r="J4367">
            <v>8.1199999999999992</v>
          </cell>
          <cell r="K4367">
            <v>196.01</v>
          </cell>
          <cell r="L4367">
            <v>-0.22</v>
          </cell>
          <cell r="M4367">
            <v>195.79</v>
          </cell>
          <cell r="N4367">
            <v>5.08</v>
          </cell>
        </row>
        <row r="4368">
          <cell r="A4368" t="str">
            <v>JL1.706Thinned030</v>
          </cell>
          <cell r="B4368" t="str">
            <v xml:space="preserve">JL </v>
          </cell>
          <cell r="C4368">
            <v>1.7</v>
          </cell>
          <cell r="D4368">
            <v>6</v>
          </cell>
          <cell r="E4368" t="str">
            <v>Thinned</v>
          </cell>
          <cell r="F4368" t="str">
            <v xml:space="preserve"> 30-35</v>
          </cell>
          <cell r="G4368">
            <v>3.14</v>
          </cell>
          <cell r="H4368">
            <v>1.38</v>
          </cell>
          <cell r="I4368">
            <v>4.5199999999999996</v>
          </cell>
          <cell r="J4368">
            <v>22.6</v>
          </cell>
          <cell r="K4368">
            <v>218.61</v>
          </cell>
          <cell r="L4368">
            <v>-0.56000000000000005</v>
          </cell>
          <cell r="M4368">
            <v>218.05</v>
          </cell>
          <cell r="N4368">
            <v>2.4300000000000002</v>
          </cell>
        </row>
        <row r="4369">
          <cell r="A4369" t="str">
            <v>JL1.706Thinned035</v>
          </cell>
          <cell r="B4369" t="str">
            <v xml:space="preserve">JL </v>
          </cell>
          <cell r="C4369">
            <v>1.7</v>
          </cell>
          <cell r="D4369">
            <v>6</v>
          </cell>
          <cell r="E4369" t="str">
            <v>Thinned</v>
          </cell>
          <cell r="F4369" t="str">
            <v xml:space="preserve"> 35-40</v>
          </cell>
          <cell r="G4369">
            <v>2.41</v>
          </cell>
          <cell r="H4369">
            <v>0.57999999999999996</v>
          </cell>
          <cell r="I4369">
            <v>2.99</v>
          </cell>
          <cell r="J4369">
            <v>14.95</v>
          </cell>
          <cell r="K4369">
            <v>233.56</v>
          </cell>
          <cell r="L4369">
            <v>-0.93</v>
          </cell>
          <cell r="M4369">
            <v>232.63</v>
          </cell>
          <cell r="N4369">
            <v>2.59</v>
          </cell>
        </row>
        <row r="4370">
          <cell r="A4370" t="str">
            <v>JL1.706Thinned040</v>
          </cell>
          <cell r="B4370" t="str">
            <v xml:space="preserve">JL </v>
          </cell>
          <cell r="C4370">
            <v>1.7</v>
          </cell>
          <cell r="D4370">
            <v>6</v>
          </cell>
          <cell r="E4370" t="str">
            <v>Thinned</v>
          </cell>
          <cell r="F4370" t="str">
            <v xml:space="preserve"> 40-45</v>
          </cell>
          <cell r="G4370">
            <v>1.93</v>
          </cell>
          <cell r="H4370">
            <v>-0.28000000000000003</v>
          </cell>
          <cell r="I4370">
            <v>1.64</v>
          </cell>
          <cell r="J4370">
            <v>8.2100000000000009</v>
          </cell>
          <cell r="K4370">
            <v>241.77</v>
          </cell>
          <cell r="L4370">
            <v>-1.33</v>
          </cell>
          <cell r="M4370">
            <v>240.44</v>
          </cell>
          <cell r="N4370">
            <v>2.81</v>
          </cell>
        </row>
        <row r="4371">
          <cell r="A4371" t="str">
            <v>JL1.706Thinned045</v>
          </cell>
          <cell r="B4371" t="str">
            <v xml:space="preserve">JL </v>
          </cell>
          <cell r="C4371">
            <v>1.7</v>
          </cell>
          <cell r="D4371">
            <v>6</v>
          </cell>
          <cell r="E4371" t="str">
            <v>Thinned</v>
          </cell>
          <cell r="F4371" t="str">
            <v xml:space="preserve"> 45-50</v>
          </cell>
          <cell r="G4371">
            <v>1.9</v>
          </cell>
          <cell r="H4371">
            <v>-0.73</v>
          </cell>
          <cell r="I4371">
            <v>1.18</v>
          </cell>
          <cell r="J4371">
            <v>5.88</v>
          </cell>
          <cell r="K4371">
            <v>247.65</v>
          </cell>
          <cell r="L4371">
            <v>-1.68</v>
          </cell>
          <cell r="M4371">
            <v>245.97</v>
          </cell>
          <cell r="N4371">
            <v>2.4500000000000002</v>
          </cell>
        </row>
        <row r="4372">
          <cell r="A4372" t="str">
            <v>JL1.706Thinned050</v>
          </cell>
          <cell r="B4372" t="str">
            <v xml:space="preserve">JL </v>
          </cell>
          <cell r="C4372">
            <v>1.7</v>
          </cell>
          <cell r="D4372">
            <v>6</v>
          </cell>
          <cell r="E4372" t="str">
            <v>Thinned</v>
          </cell>
          <cell r="F4372" t="str">
            <v xml:space="preserve"> 50-55</v>
          </cell>
          <cell r="G4372">
            <v>2.76</v>
          </cell>
          <cell r="H4372">
            <v>-1.25</v>
          </cell>
          <cell r="I4372">
            <v>1.51</v>
          </cell>
          <cell r="J4372">
            <v>7.57</v>
          </cell>
          <cell r="K4372">
            <v>255.22</v>
          </cell>
          <cell r="L4372">
            <v>-1.99</v>
          </cell>
          <cell r="M4372">
            <v>253.23</v>
          </cell>
          <cell r="N4372">
            <v>2.2000000000000002</v>
          </cell>
        </row>
        <row r="4373">
          <cell r="A4373" t="str">
            <v>JL1.706Thinned055</v>
          </cell>
          <cell r="B4373" t="str">
            <v xml:space="preserve">JL </v>
          </cell>
          <cell r="C4373">
            <v>1.7</v>
          </cell>
          <cell r="D4373">
            <v>6</v>
          </cell>
          <cell r="E4373" t="str">
            <v>Thinned</v>
          </cell>
          <cell r="F4373" t="str">
            <v xml:space="preserve"> 55-60</v>
          </cell>
          <cell r="G4373">
            <v>2.29</v>
          </cell>
          <cell r="H4373">
            <v>-0.95</v>
          </cell>
          <cell r="I4373">
            <v>1.33</v>
          </cell>
          <cell r="J4373">
            <v>6.67</v>
          </cell>
          <cell r="K4373">
            <v>261.89</v>
          </cell>
          <cell r="L4373">
            <v>-2.2599999999999998</v>
          </cell>
          <cell r="M4373">
            <v>259.63</v>
          </cell>
          <cell r="N4373">
            <v>1.91</v>
          </cell>
        </row>
        <row r="4374">
          <cell r="A4374" t="str">
            <v>JL1.706Thinned060</v>
          </cell>
          <cell r="B4374" t="str">
            <v xml:space="preserve">JL </v>
          </cell>
          <cell r="C4374">
            <v>1.7</v>
          </cell>
          <cell r="D4374">
            <v>6</v>
          </cell>
          <cell r="E4374" t="str">
            <v>Thinned</v>
          </cell>
          <cell r="F4374" t="str">
            <v xml:space="preserve"> 60-65</v>
          </cell>
          <cell r="G4374">
            <v>1.61</v>
          </cell>
          <cell r="H4374">
            <v>-0.43</v>
          </cell>
          <cell r="I4374">
            <v>1.18</v>
          </cell>
          <cell r="J4374">
            <v>5.89</v>
          </cell>
          <cell r="K4374">
            <v>267.77999999999997</v>
          </cell>
          <cell r="L4374">
            <v>-2.4900000000000002</v>
          </cell>
          <cell r="M4374">
            <v>265.28999999999996</v>
          </cell>
          <cell r="N4374">
            <v>1.64</v>
          </cell>
        </row>
        <row r="4375">
          <cell r="A4375" t="str">
            <v>JL1.706Thinned065</v>
          </cell>
          <cell r="B4375" t="str">
            <v xml:space="preserve">JL </v>
          </cell>
          <cell r="C4375">
            <v>1.7</v>
          </cell>
          <cell r="D4375">
            <v>6</v>
          </cell>
          <cell r="E4375" t="str">
            <v>Thinned</v>
          </cell>
          <cell r="F4375" t="str">
            <v xml:space="preserve"> 65-70</v>
          </cell>
          <cell r="G4375">
            <v>1.65</v>
          </cell>
          <cell r="H4375">
            <v>-0.27</v>
          </cell>
          <cell r="I4375">
            <v>1.38</v>
          </cell>
          <cell r="J4375">
            <v>6.9</v>
          </cell>
          <cell r="K4375">
            <v>274.68</v>
          </cell>
          <cell r="L4375">
            <v>-2.72</v>
          </cell>
          <cell r="M4375">
            <v>271.95999999999998</v>
          </cell>
          <cell r="N4375">
            <v>1.57</v>
          </cell>
        </row>
        <row r="4376">
          <cell r="A4376" t="str">
            <v>JL1.706Thinned070</v>
          </cell>
          <cell r="B4376" t="str">
            <v xml:space="preserve">JL </v>
          </cell>
          <cell r="C4376">
            <v>1.7</v>
          </cell>
          <cell r="D4376">
            <v>6</v>
          </cell>
          <cell r="E4376" t="str">
            <v>Thinned</v>
          </cell>
          <cell r="F4376" t="str">
            <v xml:space="preserve"> 70-75</v>
          </cell>
          <cell r="G4376">
            <v>1.78</v>
          </cell>
          <cell r="H4376">
            <v>-0.1</v>
          </cell>
          <cell r="I4376">
            <v>1.68</v>
          </cell>
          <cell r="J4376">
            <v>8.4</v>
          </cell>
          <cell r="K4376">
            <v>283.08</v>
          </cell>
          <cell r="L4376">
            <v>-2.93</v>
          </cell>
          <cell r="M4376">
            <v>280.14999999999998</v>
          </cell>
          <cell r="N4376">
            <v>1.54</v>
          </cell>
        </row>
        <row r="4377">
          <cell r="A4377" t="str">
            <v>JL1.706Thinned075</v>
          </cell>
          <cell r="B4377" t="str">
            <v xml:space="preserve">JL </v>
          </cell>
          <cell r="C4377">
            <v>1.7</v>
          </cell>
          <cell r="D4377">
            <v>6</v>
          </cell>
          <cell r="E4377" t="str">
            <v>Thinned</v>
          </cell>
          <cell r="F4377" t="str">
            <v xml:space="preserve"> 75-80</v>
          </cell>
          <cell r="G4377">
            <v>1.62</v>
          </cell>
          <cell r="H4377">
            <v>-0.03</v>
          </cell>
          <cell r="I4377">
            <v>1.59</v>
          </cell>
          <cell r="J4377">
            <v>7.96</v>
          </cell>
          <cell r="K4377">
            <v>291.04000000000002</v>
          </cell>
          <cell r="L4377">
            <v>-3.15</v>
          </cell>
          <cell r="M4377">
            <v>287.89000000000004</v>
          </cell>
          <cell r="N4377">
            <v>1.51</v>
          </cell>
        </row>
        <row r="4378">
          <cell r="A4378" t="str">
            <v>JL1.706Thinned080</v>
          </cell>
          <cell r="B4378" t="str">
            <v xml:space="preserve">JL </v>
          </cell>
          <cell r="C4378">
            <v>1.7</v>
          </cell>
          <cell r="D4378">
            <v>6</v>
          </cell>
          <cell r="E4378" t="str">
            <v>Thinned</v>
          </cell>
          <cell r="F4378" t="str">
            <v xml:space="preserve"> 80-85</v>
          </cell>
          <cell r="G4378">
            <v>1.31</v>
          </cell>
          <cell r="H4378">
            <v>-0.02</v>
          </cell>
          <cell r="I4378">
            <v>1.29</v>
          </cell>
          <cell r="J4378">
            <v>6.47</v>
          </cell>
          <cell r="K4378">
            <v>297.51</v>
          </cell>
          <cell r="L4378">
            <v>-3.36</v>
          </cell>
          <cell r="M4378">
            <v>294.14999999999998</v>
          </cell>
          <cell r="N4378">
            <v>1.49</v>
          </cell>
        </row>
        <row r="4379">
          <cell r="A4379" t="str">
            <v>JL1.706Thinned085</v>
          </cell>
          <cell r="B4379" t="str">
            <v xml:space="preserve">JL </v>
          </cell>
          <cell r="C4379">
            <v>1.7</v>
          </cell>
          <cell r="D4379">
            <v>6</v>
          </cell>
          <cell r="E4379" t="str">
            <v>Thinned</v>
          </cell>
          <cell r="F4379" t="str">
            <v xml:space="preserve"> 85-90</v>
          </cell>
          <cell r="G4379">
            <v>0.63</v>
          </cell>
          <cell r="H4379">
            <v>-0.02</v>
          </cell>
          <cell r="I4379">
            <v>0.61</v>
          </cell>
          <cell r="J4379">
            <v>3.04</v>
          </cell>
          <cell r="K4379">
            <v>300.55</v>
          </cell>
          <cell r="L4379">
            <v>-3.57</v>
          </cell>
          <cell r="M4379">
            <v>296.98</v>
          </cell>
          <cell r="N4379">
            <v>1.47</v>
          </cell>
        </row>
        <row r="4380">
          <cell r="A4380" t="str">
            <v>JL1.706Thinned090</v>
          </cell>
          <cell r="B4380" t="str">
            <v xml:space="preserve">JL </v>
          </cell>
          <cell r="C4380">
            <v>1.7</v>
          </cell>
          <cell r="D4380">
            <v>6</v>
          </cell>
          <cell r="E4380" t="str">
            <v>Thinned</v>
          </cell>
          <cell r="F4380" t="str">
            <v xml:space="preserve"> 90-95</v>
          </cell>
          <cell r="G4380">
            <v>0.27</v>
          </cell>
          <cell r="H4380">
            <v>-0.06</v>
          </cell>
          <cell r="I4380">
            <v>0.21</v>
          </cell>
          <cell r="J4380">
            <v>1.06</v>
          </cell>
          <cell r="K4380">
            <v>301.61</v>
          </cell>
          <cell r="L4380">
            <v>-3.78</v>
          </cell>
          <cell r="M4380">
            <v>297.83000000000004</v>
          </cell>
          <cell r="N4380">
            <v>1.48</v>
          </cell>
        </row>
        <row r="4381">
          <cell r="A4381" t="str">
            <v>JL1.706Thinned095</v>
          </cell>
          <cell r="B4381" t="str">
            <v xml:space="preserve">JL </v>
          </cell>
          <cell r="C4381">
            <v>1.7</v>
          </cell>
          <cell r="D4381">
            <v>6</v>
          </cell>
          <cell r="E4381" t="str">
            <v>Thinned</v>
          </cell>
          <cell r="F4381" t="str">
            <v xml:space="preserve"> 95-100</v>
          </cell>
          <cell r="G4381">
            <v>0.3</v>
          </cell>
          <cell r="H4381">
            <v>-0.09</v>
          </cell>
          <cell r="I4381">
            <v>0.21</v>
          </cell>
          <cell r="J4381">
            <v>1.07</v>
          </cell>
          <cell r="K4381">
            <v>302.68</v>
          </cell>
          <cell r="L4381">
            <v>-3.99</v>
          </cell>
          <cell r="M4381">
            <v>298.69</v>
          </cell>
          <cell r="N4381">
            <v>1.47</v>
          </cell>
        </row>
        <row r="4382">
          <cell r="A4382" t="str">
            <v>JL1.706Thinned100</v>
          </cell>
          <cell r="B4382" t="str">
            <v xml:space="preserve">JL </v>
          </cell>
          <cell r="C4382">
            <v>1.7</v>
          </cell>
          <cell r="D4382">
            <v>6</v>
          </cell>
          <cell r="E4382" t="str">
            <v>Thinned</v>
          </cell>
          <cell r="F4382" t="str">
            <v>100-105</v>
          </cell>
          <cell r="G4382">
            <v>0.28999999999999998</v>
          </cell>
          <cell r="H4382">
            <v>-0.1</v>
          </cell>
          <cell r="I4382">
            <v>0.2</v>
          </cell>
          <cell r="J4382">
            <v>0.98</v>
          </cell>
          <cell r="K4382">
            <v>303.66000000000003</v>
          </cell>
          <cell r="L4382">
            <v>-4.1900000000000004</v>
          </cell>
          <cell r="M4382">
            <v>299.47000000000003</v>
          </cell>
          <cell r="N4382">
            <v>1.47</v>
          </cell>
        </row>
        <row r="4383">
          <cell r="A4383" t="str">
            <v>JL1.706Thinned105</v>
          </cell>
          <cell r="B4383" t="str">
            <v xml:space="preserve">JL </v>
          </cell>
          <cell r="C4383">
            <v>1.7</v>
          </cell>
          <cell r="D4383">
            <v>6</v>
          </cell>
          <cell r="E4383" t="str">
            <v>Thinned</v>
          </cell>
          <cell r="F4383" t="str">
            <v>105-110</v>
          </cell>
          <cell r="G4383">
            <v>0.18</v>
          </cell>
          <cell r="H4383">
            <v>-0.08</v>
          </cell>
          <cell r="I4383">
            <v>0.09</v>
          </cell>
          <cell r="J4383">
            <v>0.47</v>
          </cell>
          <cell r="K4383">
            <v>304.13</v>
          </cell>
          <cell r="L4383">
            <v>-4.4000000000000004</v>
          </cell>
          <cell r="M4383">
            <v>299.73</v>
          </cell>
          <cell r="N4383">
            <v>1.45</v>
          </cell>
        </row>
        <row r="4384">
          <cell r="A4384" t="str">
            <v>JL1.706Thinned110</v>
          </cell>
          <cell r="B4384" t="str">
            <v xml:space="preserve">JL </v>
          </cell>
          <cell r="C4384">
            <v>1.7</v>
          </cell>
          <cell r="D4384">
            <v>6</v>
          </cell>
          <cell r="E4384" t="str">
            <v>Thinned</v>
          </cell>
          <cell r="F4384" t="str">
            <v>110-115</v>
          </cell>
          <cell r="G4384">
            <v>7.0000000000000007E-2</v>
          </cell>
          <cell r="H4384">
            <v>-7.0000000000000007E-2</v>
          </cell>
          <cell r="I4384">
            <v>0.01</v>
          </cell>
          <cell r="J4384">
            <v>0.03</v>
          </cell>
          <cell r="K4384">
            <v>304.16000000000003</v>
          </cell>
          <cell r="L4384">
            <v>-4.5999999999999996</v>
          </cell>
          <cell r="M4384">
            <v>299.56</v>
          </cell>
          <cell r="N4384">
            <v>1.44</v>
          </cell>
        </row>
        <row r="4385">
          <cell r="A4385" t="str">
            <v>JL1.706Thinned115</v>
          </cell>
          <cell r="B4385" t="str">
            <v xml:space="preserve">JL </v>
          </cell>
          <cell r="C4385">
            <v>1.7</v>
          </cell>
          <cell r="D4385">
            <v>6</v>
          </cell>
          <cell r="E4385" t="str">
            <v>Thinned</v>
          </cell>
          <cell r="F4385" t="str">
            <v>115-120</v>
          </cell>
          <cell r="G4385">
            <v>-0.06</v>
          </cell>
          <cell r="H4385">
            <v>-0.06</v>
          </cell>
          <cell r="I4385">
            <v>-0.12</v>
          </cell>
          <cell r="J4385">
            <v>-0.62</v>
          </cell>
          <cell r="K4385">
            <v>303.52999999999997</v>
          </cell>
          <cell r="L4385">
            <v>-4.8</v>
          </cell>
          <cell r="M4385">
            <v>298.72999999999996</v>
          </cell>
          <cell r="N4385">
            <v>1.42</v>
          </cell>
        </row>
        <row r="4386">
          <cell r="A4386" t="str">
            <v>JL1.706Thinned120</v>
          </cell>
          <cell r="B4386" t="str">
            <v xml:space="preserve">JL </v>
          </cell>
          <cell r="C4386">
            <v>1.7</v>
          </cell>
          <cell r="D4386">
            <v>6</v>
          </cell>
          <cell r="E4386" t="str">
            <v>Thinned</v>
          </cell>
          <cell r="F4386" t="str">
            <v>120-125</v>
          </cell>
          <cell r="G4386">
            <v>-0.19</v>
          </cell>
          <cell r="H4386">
            <v>-0.06</v>
          </cell>
          <cell r="I4386">
            <v>-0.25</v>
          </cell>
          <cell r="J4386">
            <v>-1.26</v>
          </cell>
          <cell r="K4386">
            <v>302.27</v>
          </cell>
          <cell r="L4386">
            <v>-5</v>
          </cell>
          <cell r="M4386">
            <v>297.27</v>
          </cell>
          <cell r="N4386">
            <v>1.41</v>
          </cell>
        </row>
        <row r="4387">
          <cell r="A4387" t="str">
            <v>JL1.706Thinned125</v>
          </cell>
          <cell r="B4387" t="str">
            <v xml:space="preserve">JL </v>
          </cell>
          <cell r="C4387">
            <v>1.7</v>
          </cell>
          <cell r="D4387">
            <v>6</v>
          </cell>
          <cell r="E4387" t="str">
            <v>Thinned</v>
          </cell>
          <cell r="F4387" t="str">
            <v>125-130</v>
          </cell>
          <cell r="G4387">
            <v>-0.32</v>
          </cell>
          <cell r="H4387">
            <v>-0.06</v>
          </cell>
          <cell r="I4387">
            <v>-0.37</v>
          </cell>
          <cell r="J4387">
            <v>-1.87</v>
          </cell>
          <cell r="K4387">
            <v>300.39999999999998</v>
          </cell>
          <cell r="L4387">
            <v>-5.2</v>
          </cell>
          <cell r="M4387">
            <v>295.2</v>
          </cell>
          <cell r="N4387">
            <v>1.39</v>
          </cell>
        </row>
        <row r="4388">
          <cell r="A4388" t="str">
            <v>JL1.706Thinned130</v>
          </cell>
          <cell r="B4388" t="str">
            <v xml:space="preserve">JL </v>
          </cell>
          <cell r="C4388">
            <v>1.7</v>
          </cell>
          <cell r="D4388">
            <v>6</v>
          </cell>
          <cell r="E4388" t="str">
            <v>Thinned</v>
          </cell>
          <cell r="F4388" t="str">
            <v>130-135</v>
          </cell>
          <cell r="G4388">
            <v>-0.43</v>
          </cell>
          <cell r="H4388">
            <v>-0.06</v>
          </cell>
          <cell r="I4388">
            <v>-0.49</v>
          </cell>
          <cell r="J4388">
            <v>-2.46</v>
          </cell>
          <cell r="K4388">
            <v>297.94</v>
          </cell>
          <cell r="L4388">
            <v>-5.4</v>
          </cell>
          <cell r="M4388">
            <v>292.54000000000002</v>
          </cell>
          <cell r="N4388">
            <v>1.38</v>
          </cell>
        </row>
        <row r="4389">
          <cell r="A4389" t="str">
            <v>JL1.706Thinned135</v>
          </cell>
          <cell r="B4389" t="str">
            <v xml:space="preserve">JL </v>
          </cell>
          <cell r="C4389">
            <v>1.7</v>
          </cell>
          <cell r="D4389">
            <v>6</v>
          </cell>
          <cell r="E4389" t="str">
            <v>Thinned</v>
          </cell>
          <cell r="F4389" t="str">
            <v>135-140</v>
          </cell>
          <cell r="G4389">
            <v>-0.52</v>
          </cell>
          <cell r="H4389">
            <v>-0.06</v>
          </cell>
          <cell r="I4389">
            <v>-0.59</v>
          </cell>
          <cell r="J4389">
            <v>-2.93</v>
          </cell>
          <cell r="K4389">
            <v>295.02</v>
          </cell>
          <cell r="L4389">
            <v>-5.59</v>
          </cell>
          <cell r="M4389">
            <v>289.43</v>
          </cell>
          <cell r="N4389">
            <v>1.36</v>
          </cell>
        </row>
        <row r="4390">
          <cell r="A4390" t="str">
            <v>JL1.706Thinned140</v>
          </cell>
          <cell r="B4390" t="str">
            <v xml:space="preserve">JL </v>
          </cell>
          <cell r="C4390">
            <v>1.7</v>
          </cell>
          <cell r="D4390">
            <v>6</v>
          </cell>
          <cell r="E4390" t="str">
            <v>Thinned</v>
          </cell>
          <cell r="F4390" t="str">
            <v>140-145</v>
          </cell>
          <cell r="G4390">
            <v>-0.62</v>
          </cell>
          <cell r="H4390">
            <v>-7.0000000000000007E-2</v>
          </cell>
          <cell r="I4390">
            <v>-0.69</v>
          </cell>
          <cell r="J4390">
            <v>-3.43</v>
          </cell>
          <cell r="K4390">
            <v>291.58</v>
          </cell>
          <cell r="L4390">
            <v>-5.78</v>
          </cell>
          <cell r="M4390">
            <v>285.8</v>
          </cell>
          <cell r="N4390">
            <v>1.35</v>
          </cell>
        </row>
        <row r="4391">
          <cell r="A4391" t="str">
            <v>JL1.706Thinned145</v>
          </cell>
          <cell r="B4391" t="str">
            <v xml:space="preserve">JL </v>
          </cell>
          <cell r="C4391">
            <v>1.7</v>
          </cell>
          <cell r="D4391">
            <v>6</v>
          </cell>
          <cell r="E4391" t="str">
            <v>Thinned</v>
          </cell>
          <cell r="F4391" t="str">
            <v>145-150</v>
          </cell>
          <cell r="G4391">
            <v>-0.71</v>
          </cell>
          <cell r="H4391">
            <v>-7.0000000000000007E-2</v>
          </cell>
          <cell r="I4391">
            <v>-0.78</v>
          </cell>
          <cell r="J4391">
            <v>-3.89</v>
          </cell>
          <cell r="K4391">
            <v>287.69</v>
          </cell>
          <cell r="L4391">
            <v>-5.97</v>
          </cell>
          <cell r="M4391">
            <v>281.71999999999997</v>
          </cell>
          <cell r="N4391">
            <v>1.33</v>
          </cell>
        </row>
        <row r="4392">
          <cell r="A4392" t="str">
            <v>JL1.706Thinned150</v>
          </cell>
          <cell r="B4392" t="str">
            <v xml:space="preserve">JL </v>
          </cell>
          <cell r="C4392">
            <v>1.7</v>
          </cell>
          <cell r="D4392">
            <v>6</v>
          </cell>
          <cell r="E4392" t="str">
            <v>Thinned</v>
          </cell>
          <cell r="F4392" t="str">
            <v>150-155</v>
          </cell>
          <cell r="G4392">
            <v>-0.78</v>
          </cell>
          <cell r="H4392">
            <v>-7.0000000000000007E-2</v>
          </cell>
          <cell r="I4392">
            <v>-0.85</v>
          </cell>
          <cell r="J4392">
            <v>-4.24</v>
          </cell>
          <cell r="K4392">
            <v>283.45</v>
          </cell>
          <cell r="L4392">
            <v>-6.16</v>
          </cell>
          <cell r="M4392">
            <v>277.28999999999996</v>
          </cell>
          <cell r="N4392">
            <v>1.32</v>
          </cell>
        </row>
        <row r="4393">
          <cell r="A4393" t="str">
            <v>JL1.706Thinned155</v>
          </cell>
          <cell r="B4393" t="str">
            <v xml:space="preserve">JL </v>
          </cell>
          <cell r="C4393">
            <v>1.7</v>
          </cell>
          <cell r="D4393">
            <v>6</v>
          </cell>
          <cell r="E4393" t="str">
            <v>Thinned</v>
          </cell>
          <cell r="F4393" t="str">
            <v>155-160</v>
          </cell>
          <cell r="G4393">
            <v>-0.85</v>
          </cell>
          <cell r="H4393">
            <v>-7.0000000000000007E-2</v>
          </cell>
          <cell r="I4393">
            <v>-0.93</v>
          </cell>
          <cell r="J4393">
            <v>-4.63</v>
          </cell>
          <cell r="K4393">
            <v>278.83</v>
          </cell>
          <cell r="L4393">
            <v>-6.34</v>
          </cell>
          <cell r="M4393">
            <v>272.49</v>
          </cell>
          <cell r="N4393">
            <v>1.31</v>
          </cell>
        </row>
        <row r="4394">
          <cell r="A4394" t="str">
            <v>JL1.706Thinned160</v>
          </cell>
          <cell r="B4394" t="str">
            <v xml:space="preserve">JL </v>
          </cell>
          <cell r="C4394">
            <v>1.7</v>
          </cell>
          <cell r="D4394">
            <v>6</v>
          </cell>
          <cell r="E4394" t="str">
            <v>Thinned</v>
          </cell>
          <cell r="F4394" t="str">
            <v>160-165</v>
          </cell>
          <cell r="G4394">
            <v>-0.92</v>
          </cell>
          <cell r="H4394">
            <v>-0.08</v>
          </cell>
          <cell r="I4394">
            <v>-0.99</v>
          </cell>
          <cell r="J4394">
            <v>-4.95</v>
          </cell>
          <cell r="K4394">
            <v>273.87</v>
          </cell>
          <cell r="L4394">
            <v>-6.52</v>
          </cell>
          <cell r="M4394">
            <v>267.35000000000002</v>
          </cell>
          <cell r="N4394">
            <v>1.29</v>
          </cell>
        </row>
        <row r="4395">
          <cell r="A4395" t="str">
            <v>JL1.706Thinned165</v>
          </cell>
          <cell r="B4395" t="str">
            <v xml:space="preserve">JL </v>
          </cell>
          <cell r="C4395">
            <v>1.7</v>
          </cell>
          <cell r="D4395">
            <v>6</v>
          </cell>
          <cell r="E4395" t="str">
            <v>Thinned</v>
          </cell>
          <cell r="F4395" t="str">
            <v>165-170</v>
          </cell>
          <cell r="G4395">
            <v>-0.97</v>
          </cell>
          <cell r="H4395">
            <v>-0.08</v>
          </cell>
          <cell r="I4395">
            <v>-1.05</v>
          </cell>
          <cell r="J4395">
            <v>-5.25</v>
          </cell>
          <cell r="K4395">
            <v>268.63</v>
          </cell>
          <cell r="L4395">
            <v>-6.71</v>
          </cell>
          <cell r="M4395">
            <v>261.92</v>
          </cell>
          <cell r="N4395">
            <v>1.28</v>
          </cell>
        </row>
        <row r="4396">
          <cell r="A4396" t="str">
            <v>JL1.706Thinned170</v>
          </cell>
          <cell r="B4396" t="str">
            <v xml:space="preserve">JL </v>
          </cell>
          <cell r="C4396">
            <v>1.7</v>
          </cell>
          <cell r="D4396">
            <v>6</v>
          </cell>
          <cell r="E4396" t="str">
            <v>Thinned</v>
          </cell>
          <cell r="F4396" t="str">
            <v>170-175</v>
          </cell>
          <cell r="G4396">
            <v>-1.03</v>
          </cell>
          <cell r="H4396">
            <v>-0.08</v>
          </cell>
          <cell r="I4396">
            <v>-1.1000000000000001</v>
          </cell>
          <cell r="J4396">
            <v>-5.52</v>
          </cell>
          <cell r="K4396">
            <v>263.11</v>
          </cell>
          <cell r="L4396">
            <v>-6.89</v>
          </cell>
          <cell r="M4396">
            <v>256.22000000000003</v>
          </cell>
          <cell r="N4396">
            <v>1.27</v>
          </cell>
        </row>
        <row r="4397">
          <cell r="A4397" t="str">
            <v>JL1.706Thinned175</v>
          </cell>
          <cell r="B4397" t="str">
            <v xml:space="preserve">JL </v>
          </cell>
          <cell r="C4397">
            <v>1.7</v>
          </cell>
          <cell r="D4397">
            <v>6</v>
          </cell>
          <cell r="E4397" t="str">
            <v>Thinned</v>
          </cell>
          <cell r="F4397" t="str">
            <v>175-180</v>
          </cell>
          <cell r="G4397">
            <v>-1.07</v>
          </cell>
          <cell r="H4397">
            <v>-0.08</v>
          </cell>
          <cell r="I4397">
            <v>-1.1499999999999999</v>
          </cell>
          <cell r="J4397">
            <v>-5.75</v>
          </cell>
          <cell r="K4397">
            <v>257.36</v>
          </cell>
          <cell r="L4397">
            <v>-7.07</v>
          </cell>
          <cell r="M4397">
            <v>250.29000000000002</v>
          </cell>
          <cell r="N4397">
            <v>1.26</v>
          </cell>
        </row>
        <row r="4398">
          <cell r="A4398" t="str">
            <v>JL1.706Thinned180</v>
          </cell>
          <cell r="B4398" t="str">
            <v xml:space="preserve">JL </v>
          </cell>
          <cell r="C4398">
            <v>1.7</v>
          </cell>
          <cell r="D4398">
            <v>6</v>
          </cell>
          <cell r="E4398" t="str">
            <v>Thinned</v>
          </cell>
          <cell r="F4398" t="str">
            <v>180-185</v>
          </cell>
          <cell r="G4398">
            <v>-1.1100000000000001</v>
          </cell>
          <cell r="H4398">
            <v>-0.08</v>
          </cell>
          <cell r="I4398">
            <v>-1.19</v>
          </cell>
          <cell r="J4398">
            <v>-5.97</v>
          </cell>
          <cell r="K4398">
            <v>251.39</v>
          </cell>
          <cell r="L4398">
            <v>-7.24</v>
          </cell>
          <cell r="M4398">
            <v>244.14999999999998</v>
          </cell>
          <cell r="N4398">
            <v>1.24</v>
          </cell>
        </row>
        <row r="4399">
          <cell r="A4399" t="str">
            <v>JL1.706Thinned185</v>
          </cell>
          <cell r="B4399" t="str">
            <v xml:space="preserve">JL </v>
          </cell>
          <cell r="C4399">
            <v>1.7</v>
          </cell>
          <cell r="D4399">
            <v>6</v>
          </cell>
          <cell r="E4399" t="str">
            <v>Thinned</v>
          </cell>
          <cell r="F4399" t="str">
            <v>185-190</v>
          </cell>
          <cell r="G4399">
            <v>-1.1599999999999999</v>
          </cell>
          <cell r="H4399">
            <v>-0.08</v>
          </cell>
          <cell r="I4399">
            <v>-1.24</v>
          </cell>
          <cell r="J4399">
            <v>-6.21</v>
          </cell>
          <cell r="K4399">
            <v>245.17</v>
          </cell>
          <cell r="L4399">
            <v>-7.41</v>
          </cell>
          <cell r="M4399">
            <v>237.76</v>
          </cell>
          <cell r="N4399">
            <v>1.23</v>
          </cell>
        </row>
        <row r="4400">
          <cell r="A4400" t="str">
            <v>JL1.706Thinned190</v>
          </cell>
          <cell r="B4400" t="str">
            <v xml:space="preserve">JL </v>
          </cell>
          <cell r="C4400">
            <v>1.7</v>
          </cell>
          <cell r="D4400">
            <v>6</v>
          </cell>
          <cell r="E4400" t="str">
            <v>Thinned</v>
          </cell>
          <cell r="F4400" t="str">
            <v>190-195</v>
          </cell>
          <cell r="G4400">
            <v>-1.17</v>
          </cell>
          <cell r="H4400">
            <v>-0.08</v>
          </cell>
          <cell r="I4400">
            <v>-1.25</v>
          </cell>
          <cell r="J4400">
            <v>-6.27</v>
          </cell>
          <cell r="K4400">
            <v>238.9</v>
          </cell>
          <cell r="L4400">
            <v>-7.59</v>
          </cell>
          <cell r="M4400">
            <v>231.31</v>
          </cell>
          <cell r="N4400">
            <v>1.22</v>
          </cell>
        </row>
        <row r="4401">
          <cell r="A4401" t="str">
            <v>JL1.706Thinned195</v>
          </cell>
          <cell r="B4401" t="str">
            <v xml:space="preserve">JL </v>
          </cell>
          <cell r="C4401">
            <v>1.7</v>
          </cell>
          <cell r="D4401">
            <v>6</v>
          </cell>
          <cell r="E4401" t="str">
            <v>Thinned</v>
          </cell>
          <cell r="F4401" t="str">
            <v>195-200</v>
          </cell>
          <cell r="G4401">
            <v>-1.22</v>
          </cell>
          <cell r="H4401">
            <v>-0.08</v>
          </cell>
          <cell r="I4401">
            <v>-1.3</v>
          </cell>
          <cell r="J4401">
            <v>-6.5</v>
          </cell>
          <cell r="K4401">
            <v>232.4</v>
          </cell>
          <cell r="L4401">
            <v>-7.76</v>
          </cell>
          <cell r="M4401">
            <v>224.64000000000001</v>
          </cell>
          <cell r="N4401">
            <v>1.21</v>
          </cell>
        </row>
        <row r="4402">
          <cell r="A4402" t="str">
            <v>JL1.708NO_thin000</v>
          </cell>
          <cell r="B4402" t="str">
            <v xml:space="preserve">JL </v>
          </cell>
          <cell r="C4402">
            <v>1.7</v>
          </cell>
          <cell r="D4402">
            <v>8</v>
          </cell>
          <cell r="E4402" t="str">
            <v>NO_thin</v>
          </cell>
          <cell r="F4402" t="str">
            <v xml:space="preserve">  0-5</v>
          </cell>
          <cell r="G4402">
            <v>1.49</v>
          </cell>
          <cell r="H4402">
            <v>0.99</v>
          </cell>
          <cell r="I4402">
            <v>2.48</v>
          </cell>
          <cell r="J4402">
            <v>12.42</v>
          </cell>
          <cell r="K4402">
            <v>12.42</v>
          </cell>
          <cell r="L4402">
            <v>0</v>
          </cell>
          <cell r="M4402">
            <v>12.42</v>
          </cell>
          <cell r="N4402">
            <v>0</v>
          </cell>
        </row>
        <row r="4403">
          <cell r="A4403" t="str">
            <v>JL1.708NO_thin005</v>
          </cell>
          <cell r="B4403" t="str">
            <v xml:space="preserve">JL </v>
          </cell>
          <cell r="C4403">
            <v>1.7</v>
          </cell>
          <cell r="D4403">
            <v>8</v>
          </cell>
          <cell r="E4403" t="str">
            <v>NO_thin</v>
          </cell>
          <cell r="F4403" t="str">
            <v xml:space="preserve">  5-10</v>
          </cell>
          <cell r="G4403">
            <v>4.55</v>
          </cell>
          <cell r="H4403">
            <v>1.22</v>
          </cell>
          <cell r="I4403">
            <v>5.77</v>
          </cell>
          <cell r="J4403">
            <v>28.86</v>
          </cell>
          <cell r="K4403">
            <v>41.27</v>
          </cell>
          <cell r="L4403">
            <v>0</v>
          </cell>
          <cell r="M4403">
            <v>41.27</v>
          </cell>
          <cell r="N4403">
            <v>0</v>
          </cell>
        </row>
        <row r="4404">
          <cell r="A4404" t="str">
            <v>JL1.708NO_thin010</v>
          </cell>
          <cell r="B4404" t="str">
            <v xml:space="preserve">JL </v>
          </cell>
          <cell r="C4404">
            <v>1.7</v>
          </cell>
          <cell r="D4404">
            <v>8</v>
          </cell>
          <cell r="E4404" t="str">
            <v>NO_thin</v>
          </cell>
          <cell r="F4404" t="str">
            <v xml:space="preserve"> 10-15</v>
          </cell>
          <cell r="G4404">
            <v>13.85</v>
          </cell>
          <cell r="H4404">
            <v>1.48</v>
          </cell>
          <cell r="I4404">
            <v>15.33</v>
          </cell>
          <cell r="J4404">
            <v>76.64</v>
          </cell>
          <cell r="K4404">
            <v>117.91</v>
          </cell>
          <cell r="L4404">
            <v>0</v>
          </cell>
          <cell r="M4404">
            <v>117.91</v>
          </cell>
          <cell r="N4404">
            <v>0</v>
          </cell>
        </row>
        <row r="4405">
          <cell r="A4405" t="str">
            <v>JL1.708NO_thin015</v>
          </cell>
          <cell r="B4405" t="str">
            <v xml:space="preserve">JL </v>
          </cell>
          <cell r="C4405">
            <v>1.7</v>
          </cell>
          <cell r="D4405">
            <v>8</v>
          </cell>
          <cell r="E4405" t="str">
            <v>NO_thin</v>
          </cell>
          <cell r="F4405" t="str">
            <v xml:space="preserve"> 15-20</v>
          </cell>
          <cell r="G4405">
            <v>20.79</v>
          </cell>
          <cell r="H4405">
            <v>3.06</v>
          </cell>
          <cell r="I4405">
            <v>23.85</v>
          </cell>
          <cell r="J4405">
            <v>119.25</v>
          </cell>
          <cell r="K4405">
            <v>237.16</v>
          </cell>
          <cell r="L4405">
            <v>0</v>
          </cell>
          <cell r="M4405">
            <v>237.16</v>
          </cell>
          <cell r="N4405">
            <v>0</v>
          </cell>
        </row>
        <row r="4406">
          <cell r="A4406" t="str">
            <v>JL1.708NO_thin020</v>
          </cell>
          <cell r="B4406" t="str">
            <v xml:space="preserve">JL </v>
          </cell>
          <cell r="C4406">
            <v>1.7</v>
          </cell>
          <cell r="D4406">
            <v>8</v>
          </cell>
          <cell r="E4406" t="str">
            <v>NO_thin</v>
          </cell>
          <cell r="F4406" t="str">
            <v xml:space="preserve"> 20-25</v>
          </cell>
          <cell r="G4406">
            <v>10.85</v>
          </cell>
          <cell r="H4406">
            <v>2.16</v>
          </cell>
          <cell r="I4406">
            <v>13.01</v>
          </cell>
          <cell r="J4406">
            <v>65.06</v>
          </cell>
          <cell r="K4406">
            <v>302.22000000000003</v>
          </cell>
          <cell r="L4406">
            <v>0</v>
          </cell>
          <cell r="M4406">
            <v>302.22000000000003</v>
          </cell>
          <cell r="N4406">
            <v>0</v>
          </cell>
        </row>
        <row r="4407">
          <cell r="A4407" t="str">
            <v>JL1.708NO_thin025</v>
          </cell>
          <cell r="B4407" t="str">
            <v xml:space="preserve">JL </v>
          </cell>
          <cell r="C4407">
            <v>1.7</v>
          </cell>
          <cell r="D4407">
            <v>8</v>
          </cell>
          <cell r="E4407" t="str">
            <v>NO_thin</v>
          </cell>
          <cell r="F4407" t="str">
            <v xml:space="preserve"> 25-30</v>
          </cell>
          <cell r="G4407">
            <v>8.6199999999999992</v>
          </cell>
          <cell r="H4407">
            <v>3.94</v>
          </cell>
          <cell r="I4407">
            <v>12.56</v>
          </cell>
          <cell r="J4407">
            <v>62.78</v>
          </cell>
          <cell r="K4407">
            <v>365</v>
          </cell>
          <cell r="L4407">
            <v>0</v>
          </cell>
          <cell r="M4407">
            <v>365</v>
          </cell>
          <cell r="N4407">
            <v>0</v>
          </cell>
        </row>
        <row r="4408">
          <cell r="A4408" t="str">
            <v>JL1.708NO_thin030</v>
          </cell>
          <cell r="B4408" t="str">
            <v xml:space="preserve">JL </v>
          </cell>
          <cell r="C4408">
            <v>1.7</v>
          </cell>
          <cell r="D4408">
            <v>8</v>
          </cell>
          <cell r="E4408" t="str">
            <v>NO_thin</v>
          </cell>
          <cell r="F4408" t="str">
            <v xml:space="preserve"> 30-35</v>
          </cell>
          <cell r="G4408">
            <v>6.97</v>
          </cell>
          <cell r="H4408">
            <v>1.37</v>
          </cell>
          <cell r="I4408">
            <v>8.34</v>
          </cell>
          <cell r="J4408">
            <v>41.72</v>
          </cell>
          <cell r="K4408">
            <v>406.72</v>
          </cell>
          <cell r="L4408">
            <v>0</v>
          </cell>
          <cell r="M4408">
            <v>406.72</v>
          </cell>
          <cell r="N4408">
            <v>0</v>
          </cell>
        </row>
        <row r="4409">
          <cell r="A4409" t="str">
            <v>JL1.708NO_thin035</v>
          </cell>
          <cell r="B4409" t="str">
            <v xml:space="preserve">JL </v>
          </cell>
          <cell r="C4409">
            <v>1.7</v>
          </cell>
          <cell r="D4409">
            <v>8</v>
          </cell>
          <cell r="E4409" t="str">
            <v>NO_thin</v>
          </cell>
          <cell r="F4409" t="str">
            <v xml:space="preserve"> 35-40</v>
          </cell>
          <cell r="G4409">
            <v>6.73</v>
          </cell>
          <cell r="H4409">
            <v>0.1</v>
          </cell>
          <cell r="I4409">
            <v>6.83</v>
          </cell>
          <cell r="J4409">
            <v>34.15</v>
          </cell>
          <cell r="K4409">
            <v>440.87</v>
          </cell>
          <cell r="L4409">
            <v>0</v>
          </cell>
          <cell r="M4409">
            <v>440.87</v>
          </cell>
          <cell r="N4409">
            <v>0</v>
          </cell>
        </row>
        <row r="4410">
          <cell r="A4410" t="str">
            <v>JL1.708NO_thin040</v>
          </cell>
          <cell r="B4410" t="str">
            <v xml:space="preserve">JL </v>
          </cell>
          <cell r="C4410">
            <v>1.7</v>
          </cell>
          <cell r="D4410">
            <v>8</v>
          </cell>
          <cell r="E4410" t="str">
            <v>NO_thin</v>
          </cell>
          <cell r="F4410" t="str">
            <v xml:space="preserve"> 40-45</v>
          </cell>
          <cell r="G4410">
            <v>6.14</v>
          </cell>
          <cell r="H4410">
            <v>-0.5</v>
          </cell>
          <cell r="I4410">
            <v>5.64</v>
          </cell>
          <cell r="J4410">
            <v>28.22</v>
          </cell>
          <cell r="K4410">
            <v>469.09</v>
          </cell>
          <cell r="L4410">
            <v>0</v>
          </cell>
          <cell r="M4410">
            <v>469.09</v>
          </cell>
          <cell r="N4410">
            <v>0</v>
          </cell>
        </row>
        <row r="4411">
          <cell r="A4411" t="str">
            <v>JL1.708NO_thin045</v>
          </cell>
          <cell r="B4411" t="str">
            <v xml:space="preserve">JL </v>
          </cell>
          <cell r="C4411">
            <v>1.7</v>
          </cell>
          <cell r="D4411">
            <v>8</v>
          </cell>
          <cell r="E4411" t="str">
            <v>NO_thin</v>
          </cell>
          <cell r="F4411" t="str">
            <v xml:space="preserve"> 45-50</v>
          </cell>
          <cell r="G4411">
            <v>5.55</v>
          </cell>
          <cell r="H4411">
            <v>-0.62</v>
          </cell>
          <cell r="I4411">
            <v>4.92</v>
          </cell>
          <cell r="J4411">
            <v>24.62</v>
          </cell>
          <cell r="K4411">
            <v>493.71</v>
          </cell>
          <cell r="L4411">
            <v>0</v>
          </cell>
          <cell r="M4411">
            <v>493.71</v>
          </cell>
          <cell r="N4411">
            <v>0</v>
          </cell>
        </row>
        <row r="4412">
          <cell r="A4412" t="str">
            <v>JL1.708NO_thin050</v>
          </cell>
          <cell r="B4412" t="str">
            <v xml:space="preserve">JL </v>
          </cell>
          <cell r="C4412">
            <v>1.7</v>
          </cell>
          <cell r="D4412">
            <v>8</v>
          </cell>
          <cell r="E4412" t="str">
            <v>NO_thin</v>
          </cell>
          <cell r="F4412" t="str">
            <v xml:space="preserve"> 50-55</v>
          </cell>
          <cell r="G4412">
            <v>4.93</v>
          </cell>
          <cell r="H4412">
            <v>-0.54</v>
          </cell>
          <cell r="I4412">
            <v>4.38</v>
          </cell>
          <cell r="J4412">
            <v>21.92</v>
          </cell>
          <cell r="K4412">
            <v>515.63</v>
          </cell>
          <cell r="L4412">
            <v>0</v>
          </cell>
          <cell r="M4412">
            <v>515.63</v>
          </cell>
          <cell r="N4412">
            <v>0</v>
          </cell>
        </row>
        <row r="4413">
          <cell r="A4413" t="str">
            <v>JL1.708NO_thin055</v>
          </cell>
          <cell r="B4413" t="str">
            <v xml:space="preserve">JL </v>
          </cell>
          <cell r="C4413">
            <v>1.7</v>
          </cell>
          <cell r="D4413">
            <v>8</v>
          </cell>
          <cell r="E4413" t="str">
            <v>NO_thin</v>
          </cell>
          <cell r="F4413" t="str">
            <v xml:space="preserve"> 55-60</v>
          </cell>
          <cell r="G4413">
            <v>4.49</v>
          </cell>
          <cell r="H4413">
            <v>-0.41</v>
          </cell>
          <cell r="I4413">
            <v>4.08</v>
          </cell>
          <cell r="J4413">
            <v>20.420000000000002</v>
          </cell>
          <cell r="K4413">
            <v>536.04</v>
          </cell>
          <cell r="L4413">
            <v>0</v>
          </cell>
          <cell r="M4413">
            <v>536.04</v>
          </cell>
          <cell r="N4413">
            <v>0</v>
          </cell>
        </row>
        <row r="4414">
          <cell r="A4414" t="str">
            <v>JL1.708NO_thin060</v>
          </cell>
          <cell r="B4414" t="str">
            <v xml:space="preserve">JL </v>
          </cell>
          <cell r="C4414">
            <v>1.7</v>
          </cell>
          <cell r="D4414">
            <v>8</v>
          </cell>
          <cell r="E4414" t="str">
            <v>NO_thin</v>
          </cell>
          <cell r="F4414" t="str">
            <v xml:space="preserve"> 60-65</v>
          </cell>
          <cell r="G4414">
            <v>4.03</v>
          </cell>
          <cell r="H4414">
            <v>-0.45</v>
          </cell>
          <cell r="I4414">
            <v>3.58</v>
          </cell>
          <cell r="J4414">
            <v>17.91</v>
          </cell>
          <cell r="K4414">
            <v>553.95000000000005</v>
          </cell>
          <cell r="L4414">
            <v>0</v>
          </cell>
          <cell r="M4414">
            <v>553.95000000000005</v>
          </cell>
          <cell r="N4414">
            <v>0</v>
          </cell>
        </row>
        <row r="4415">
          <cell r="A4415" t="str">
            <v>JL1.708NO_thin065</v>
          </cell>
          <cell r="B4415" t="str">
            <v xml:space="preserve">JL </v>
          </cell>
          <cell r="C4415">
            <v>1.7</v>
          </cell>
          <cell r="D4415">
            <v>8</v>
          </cell>
          <cell r="E4415" t="str">
            <v>NO_thin</v>
          </cell>
          <cell r="F4415" t="str">
            <v xml:space="preserve"> 65-70</v>
          </cell>
          <cell r="G4415">
            <v>3.76</v>
          </cell>
          <cell r="H4415">
            <v>-0.28999999999999998</v>
          </cell>
          <cell r="I4415">
            <v>3.47</v>
          </cell>
          <cell r="J4415">
            <v>17.37</v>
          </cell>
          <cell r="K4415">
            <v>571.32000000000005</v>
          </cell>
          <cell r="L4415">
            <v>0</v>
          </cell>
          <cell r="M4415">
            <v>571.32000000000005</v>
          </cell>
          <cell r="N4415">
            <v>0</v>
          </cell>
        </row>
        <row r="4416">
          <cell r="A4416" t="str">
            <v>JL1.708NO_thin070</v>
          </cell>
          <cell r="B4416" t="str">
            <v xml:space="preserve">JL </v>
          </cell>
          <cell r="C4416">
            <v>1.7</v>
          </cell>
          <cell r="D4416">
            <v>8</v>
          </cell>
          <cell r="E4416" t="str">
            <v>NO_thin</v>
          </cell>
          <cell r="F4416" t="str">
            <v xml:space="preserve"> 70-75</v>
          </cell>
          <cell r="G4416">
            <v>3.56</v>
          </cell>
          <cell r="H4416">
            <v>0.23</v>
          </cell>
          <cell r="I4416">
            <v>3.79</v>
          </cell>
          <cell r="J4416">
            <v>18.940000000000001</v>
          </cell>
          <cell r="K4416">
            <v>590.25</v>
          </cell>
          <cell r="L4416">
            <v>0</v>
          </cell>
          <cell r="M4416">
            <v>590.25</v>
          </cell>
          <cell r="N4416">
            <v>0</v>
          </cell>
        </row>
        <row r="4417">
          <cell r="A4417" t="str">
            <v>JL1.708NO_thin075</v>
          </cell>
          <cell r="B4417" t="str">
            <v xml:space="preserve">JL </v>
          </cell>
          <cell r="C4417">
            <v>1.7</v>
          </cell>
          <cell r="D4417">
            <v>8</v>
          </cell>
          <cell r="E4417" t="str">
            <v>NO_thin</v>
          </cell>
          <cell r="F4417" t="str">
            <v xml:space="preserve"> 75-80</v>
          </cell>
          <cell r="G4417">
            <v>3.26</v>
          </cell>
          <cell r="H4417">
            <v>-0.32</v>
          </cell>
          <cell r="I4417">
            <v>2.94</v>
          </cell>
          <cell r="J4417">
            <v>14.71</v>
          </cell>
          <cell r="K4417">
            <v>604.96</v>
          </cell>
          <cell r="L4417">
            <v>0</v>
          </cell>
          <cell r="M4417">
            <v>604.96</v>
          </cell>
          <cell r="N4417">
            <v>0</v>
          </cell>
        </row>
        <row r="4418">
          <cell r="A4418" t="str">
            <v>JL1.708NO_thin080</v>
          </cell>
          <cell r="B4418" t="str">
            <v xml:space="preserve">JL </v>
          </cell>
          <cell r="C4418">
            <v>1.7</v>
          </cell>
          <cell r="D4418">
            <v>8</v>
          </cell>
          <cell r="E4418" t="str">
            <v>NO_thin</v>
          </cell>
          <cell r="F4418" t="str">
            <v xml:space="preserve"> 80-85</v>
          </cell>
          <cell r="G4418">
            <v>3</v>
          </cell>
          <cell r="H4418">
            <v>-0.19</v>
          </cell>
          <cell r="I4418">
            <v>2.81</v>
          </cell>
          <cell r="J4418">
            <v>14.06</v>
          </cell>
          <cell r="K4418">
            <v>619.02</v>
          </cell>
          <cell r="L4418">
            <v>0</v>
          </cell>
          <cell r="M4418">
            <v>619.02</v>
          </cell>
          <cell r="N4418">
            <v>0</v>
          </cell>
        </row>
        <row r="4419">
          <cell r="A4419" t="str">
            <v>JL1.708NO_thin085</v>
          </cell>
          <cell r="B4419" t="str">
            <v xml:space="preserve">JL </v>
          </cell>
          <cell r="C4419">
            <v>1.7</v>
          </cell>
          <cell r="D4419">
            <v>8</v>
          </cell>
          <cell r="E4419" t="str">
            <v>NO_thin</v>
          </cell>
          <cell r="F4419" t="str">
            <v xml:space="preserve"> 85-90</v>
          </cell>
          <cell r="G4419">
            <v>2.73</v>
          </cell>
          <cell r="H4419">
            <v>-0.35</v>
          </cell>
          <cell r="I4419">
            <v>2.38</v>
          </cell>
          <cell r="J4419">
            <v>11.89</v>
          </cell>
          <cell r="K4419">
            <v>630.91</v>
          </cell>
          <cell r="L4419">
            <v>0</v>
          </cell>
          <cell r="M4419">
            <v>630.91</v>
          </cell>
          <cell r="N4419">
            <v>0</v>
          </cell>
        </row>
        <row r="4420">
          <cell r="A4420" t="str">
            <v>JL1.708NO_thin090</v>
          </cell>
          <cell r="B4420" t="str">
            <v xml:space="preserve">JL </v>
          </cell>
          <cell r="C4420">
            <v>1.7</v>
          </cell>
          <cell r="D4420">
            <v>8</v>
          </cell>
          <cell r="E4420" t="str">
            <v>NO_thin</v>
          </cell>
          <cell r="F4420" t="str">
            <v xml:space="preserve"> 90-95</v>
          </cell>
          <cell r="G4420">
            <v>2.56</v>
          </cell>
          <cell r="H4420">
            <v>-0.23</v>
          </cell>
          <cell r="I4420">
            <v>2.33</v>
          </cell>
          <cell r="J4420">
            <v>11.67</v>
          </cell>
          <cell r="K4420">
            <v>642.58000000000004</v>
          </cell>
          <cell r="L4420">
            <v>0</v>
          </cell>
          <cell r="M4420">
            <v>642.58000000000004</v>
          </cell>
          <cell r="N4420">
            <v>0</v>
          </cell>
        </row>
        <row r="4421">
          <cell r="A4421" t="str">
            <v>JL1.708NO_thin095</v>
          </cell>
          <cell r="B4421" t="str">
            <v xml:space="preserve">JL </v>
          </cell>
          <cell r="C4421">
            <v>1.7</v>
          </cell>
          <cell r="D4421">
            <v>8</v>
          </cell>
          <cell r="E4421" t="str">
            <v>NO_thin</v>
          </cell>
          <cell r="F4421" t="str">
            <v xml:space="preserve"> 95-100</v>
          </cell>
          <cell r="G4421">
            <v>2.3199999999999998</v>
          </cell>
          <cell r="H4421">
            <v>-0.17</v>
          </cell>
          <cell r="I4421">
            <v>2.15</v>
          </cell>
          <cell r="J4421">
            <v>10.73</v>
          </cell>
          <cell r="K4421">
            <v>653.30999999999995</v>
          </cell>
          <cell r="L4421">
            <v>0</v>
          </cell>
          <cell r="M4421">
            <v>653.30999999999995</v>
          </cell>
          <cell r="N4421">
            <v>0</v>
          </cell>
        </row>
        <row r="4422">
          <cell r="A4422" t="str">
            <v>JL1.708NO_thin100</v>
          </cell>
          <cell r="B4422" t="str">
            <v xml:space="preserve">JL </v>
          </cell>
          <cell r="C4422">
            <v>1.7</v>
          </cell>
          <cell r="D4422">
            <v>8</v>
          </cell>
          <cell r="E4422" t="str">
            <v>NO_thin</v>
          </cell>
          <cell r="F4422" t="str">
            <v>100-105</v>
          </cell>
          <cell r="G4422">
            <v>2.09</v>
          </cell>
          <cell r="H4422">
            <v>-0.12</v>
          </cell>
          <cell r="I4422">
            <v>1.97</v>
          </cell>
          <cell r="J4422">
            <v>9.83</v>
          </cell>
          <cell r="K4422">
            <v>663.14</v>
          </cell>
          <cell r="L4422">
            <v>0</v>
          </cell>
          <cell r="M4422">
            <v>663.14</v>
          </cell>
          <cell r="N4422">
            <v>0</v>
          </cell>
        </row>
        <row r="4423">
          <cell r="A4423" t="str">
            <v>JL1.708NO_thin105</v>
          </cell>
          <cell r="B4423" t="str">
            <v xml:space="preserve">JL </v>
          </cell>
          <cell r="C4423">
            <v>1.7</v>
          </cell>
          <cell r="D4423">
            <v>8</v>
          </cell>
          <cell r="E4423" t="str">
            <v>NO_thin</v>
          </cell>
          <cell r="F4423" t="str">
            <v>105-110</v>
          </cell>
          <cell r="G4423">
            <v>1.93</v>
          </cell>
          <cell r="H4423">
            <v>-0.22</v>
          </cell>
          <cell r="I4423">
            <v>1.71</v>
          </cell>
          <cell r="J4423">
            <v>8.57</v>
          </cell>
          <cell r="K4423">
            <v>671.71</v>
          </cell>
          <cell r="L4423">
            <v>0</v>
          </cell>
          <cell r="M4423">
            <v>671.71</v>
          </cell>
          <cell r="N4423">
            <v>0</v>
          </cell>
        </row>
        <row r="4424">
          <cell r="A4424" t="str">
            <v>JL1.708NO_thin110</v>
          </cell>
          <cell r="B4424" t="str">
            <v xml:space="preserve">JL </v>
          </cell>
          <cell r="C4424">
            <v>1.7</v>
          </cell>
          <cell r="D4424">
            <v>8</v>
          </cell>
          <cell r="E4424" t="str">
            <v>NO_thin</v>
          </cell>
          <cell r="F4424" t="str">
            <v>110-115</v>
          </cell>
          <cell r="G4424">
            <v>1.89</v>
          </cell>
          <cell r="H4424">
            <v>0.24</v>
          </cell>
          <cell r="I4424">
            <v>2.13</v>
          </cell>
          <cell r="J4424">
            <v>10.63</v>
          </cell>
          <cell r="K4424">
            <v>682.34</v>
          </cell>
          <cell r="L4424">
            <v>0</v>
          </cell>
          <cell r="M4424">
            <v>682.34</v>
          </cell>
          <cell r="N4424">
            <v>0</v>
          </cell>
        </row>
        <row r="4425">
          <cell r="A4425" t="str">
            <v>JL1.708NO_thin115</v>
          </cell>
          <cell r="B4425" t="str">
            <v xml:space="preserve">JL </v>
          </cell>
          <cell r="C4425">
            <v>1.7</v>
          </cell>
          <cell r="D4425">
            <v>8</v>
          </cell>
          <cell r="E4425" t="str">
            <v>NO_thin</v>
          </cell>
          <cell r="F4425" t="str">
            <v>115-120</v>
          </cell>
          <cell r="G4425">
            <v>1.74</v>
          </cell>
          <cell r="H4425">
            <v>-0.28000000000000003</v>
          </cell>
          <cell r="I4425">
            <v>1.46</v>
          </cell>
          <cell r="J4425">
            <v>7.3</v>
          </cell>
          <cell r="K4425">
            <v>689.64</v>
          </cell>
          <cell r="L4425">
            <v>0</v>
          </cell>
          <cell r="M4425">
            <v>689.64</v>
          </cell>
          <cell r="N4425">
            <v>0</v>
          </cell>
        </row>
        <row r="4426">
          <cell r="A4426" t="str">
            <v>JL1.708NO_thin120</v>
          </cell>
          <cell r="B4426" t="str">
            <v xml:space="preserve">JL </v>
          </cell>
          <cell r="C4426">
            <v>1.7</v>
          </cell>
          <cell r="D4426">
            <v>8</v>
          </cell>
          <cell r="E4426" t="str">
            <v>NO_thin</v>
          </cell>
          <cell r="F4426" t="str">
            <v>120-125</v>
          </cell>
          <cell r="G4426">
            <v>1.69</v>
          </cell>
          <cell r="H4426">
            <v>-0.26</v>
          </cell>
          <cell r="I4426">
            <v>1.43</v>
          </cell>
          <cell r="J4426">
            <v>7.15</v>
          </cell>
          <cell r="K4426">
            <v>696.78</v>
          </cell>
          <cell r="L4426">
            <v>0</v>
          </cell>
          <cell r="M4426">
            <v>696.78</v>
          </cell>
          <cell r="N4426">
            <v>0</v>
          </cell>
        </row>
        <row r="4427">
          <cell r="A4427" t="str">
            <v>JL1.708NO_thin125</v>
          </cell>
          <cell r="B4427" t="str">
            <v xml:space="preserve">JL </v>
          </cell>
          <cell r="C4427">
            <v>1.7</v>
          </cell>
          <cell r="D4427">
            <v>8</v>
          </cell>
          <cell r="E4427" t="str">
            <v>NO_thin</v>
          </cell>
          <cell r="F4427" t="str">
            <v>125-130</v>
          </cell>
          <cell r="G4427">
            <v>1.46</v>
          </cell>
          <cell r="H4427">
            <v>-7.0000000000000007E-2</v>
          </cell>
          <cell r="I4427">
            <v>1.39</v>
          </cell>
          <cell r="J4427">
            <v>6.97</v>
          </cell>
          <cell r="K4427">
            <v>703.75</v>
          </cell>
          <cell r="L4427">
            <v>0</v>
          </cell>
          <cell r="M4427">
            <v>703.75</v>
          </cell>
          <cell r="N4427">
            <v>0</v>
          </cell>
        </row>
        <row r="4428">
          <cell r="A4428" t="str">
            <v>JL1.708NO_thin130</v>
          </cell>
          <cell r="B4428" t="str">
            <v xml:space="preserve">JL </v>
          </cell>
          <cell r="C4428">
            <v>1.7</v>
          </cell>
          <cell r="D4428">
            <v>8</v>
          </cell>
          <cell r="E4428" t="str">
            <v>NO_thin</v>
          </cell>
          <cell r="F4428" t="str">
            <v>130-135</v>
          </cell>
          <cell r="G4428">
            <v>1.31</v>
          </cell>
          <cell r="H4428">
            <v>-0.23</v>
          </cell>
          <cell r="I4428">
            <v>1.08</v>
          </cell>
          <cell r="J4428">
            <v>5.41</v>
          </cell>
          <cell r="K4428">
            <v>709.16</v>
          </cell>
          <cell r="L4428">
            <v>0</v>
          </cell>
          <cell r="M4428">
            <v>709.16</v>
          </cell>
          <cell r="N4428">
            <v>0</v>
          </cell>
        </row>
        <row r="4429">
          <cell r="A4429" t="str">
            <v>JL1.708NO_thin135</v>
          </cell>
          <cell r="B4429" t="str">
            <v xml:space="preserve">JL </v>
          </cell>
          <cell r="C4429">
            <v>1.7</v>
          </cell>
          <cell r="D4429">
            <v>8</v>
          </cell>
          <cell r="E4429" t="str">
            <v>NO_thin</v>
          </cell>
          <cell r="F4429" t="str">
            <v>135-140</v>
          </cell>
          <cell r="G4429">
            <v>1.3</v>
          </cell>
          <cell r="H4429">
            <v>0.02</v>
          </cell>
          <cell r="I4429">
            <v>1.33</v>
          </cell>
          <cell r="J4429">
            <v>6.63</v>
          </cell>
          <cell r="K4429">
            <v>715.8</v>
          </cell>
          <cell r="L4429">
            <v>0</v>
          </cell>
          <cell r="M4429">
            <v>715.8</v>
          </cell>
          <cell r="N4429">
            <v>0</v>
          </cell>
        </row>
        <row r="4430">
          <cell r="A4430" t="str">
            <v>JL1.708NO_thin140</v>
          </cell>
          <cell r="B4430" t="str">
            <v xml:space="preserve">JL </v>
          </cell>
          <cell r="C4430">
            <v>1.7</v>
          </cell>
          <cell r="D4430">
            <v>8</v>
          </cell>
          <cell r="E4430" t="str">
            <v>NO_thin</v>
          </cell>
          <cell r="F4430" t="str">
            <v>140-145</v>
          </cell>
          <cell r="G4430">
            <v>1.26</v>
          </cell>
          <cell r="H4430">
            <v>0.28999999999999998</v>
          </cell>
          <cell r="I4430">
            <v>1.55</v>
          </cell>
          <cell r="J4430">
            <v>7.75</v>
          </cell>
          <cell r="K4430">
            <v>723.55</v>
          </cell>
          <cell r="L4430">
            <v>0</v>
          </cell>
          <cell r="M4430">
            <v>723.55</v>
          </cell>
          <cell r="N4430">
            <v>0</v>
          </cell>
        </row>
        <row r="4431">
          <cell r="A4431" t="str">
            <v>JL1.708NO_thin145</v>
          </cell>
          <cell r="B4431" t="str">
            <v xml:space="preserve">JL </v>
          </cell>
          <cell r="C4431">
            <v>1.7</v>
          </cell>
          <cell r="D4431">
            <v>8</v>
          </cell>
          <cell r="E4431" t="str">
            <v>NO_thin</v>
          </cell>
          <cell r="F4431" t="str">
            <v>145-150</v>
          </cell>
          <cell r="G4431">
            <v>1.07</v>
          </cell>
          <cell r="H4431">
            <v>-0.3</v>
          </cell>
          <cell r="I4431">
            <v>0.77</v>
          </cell>
          <cell r="J4431">
            <v>3.86</v>
          </cell>
          <cell r="K4431">
            <v>727.4</v>
          </cell>
          <cell r="L4431">
            <v>0</v>
          </cell>
          <cell r="M4431">
            <v>727.4</v>
          </cell>
          <cell r="N4431">
            <v>0</v>
          </cell>
        </row>
        <row r="4432">
          <cell r="A4432" t="str">
            <v>JL1.708NO_thin150</v>
          </cell>
          <cell r="B4432" t="str">
            <v xml:space="preserve">JL </v>
          </cell>
          <cell r="C4432">
            <v>1.7</v>
          </cell>
          <cell r="D4432">
            <v>8</v>
          </cell>
          <cell r="E4432" t="str">
            <v>NO_thin</v>
          </cell>
          <cell r="F4432" t="str">
            <v>150-155</v>
          </cell>
          <cell r="G4432">
            <v>0.89</v>
          </cell>
          <cell r="H4432">
            <v>-0.13</v>
          </cell>
          <cell r="I4432">
            <v>0.77</v>
          </cell>
          <cell r="J4432">
            <v>3.84</v>
          </cell>
          <cell r="K4432">
            <v>731.24</v>
          </cell>
          <cell r="L4432">
            <v>0</v>
          </cell>
          <cell r="M4432">
            <v>731.24</v>
          </cell>
          <cell r="N4432">
            <v>0</v>
          </cell>
        </row>
        <row r="4433">
          <cell r="A4433" t="str">
            <v>JL1.708NO_thin155</v>
          </cell>
          <cell r="B4433" t="str">
            <v xml:space="preserve">JL </v>
          </cell>
          <cell r="C4433">
            <v>1.7</v>
          </cell>
          <cell r="D4433">
            <v>8</v>
          </cell>
          <cell r="E4433" t="str">
            <v>NO_thin</v>
          </cell>
          <cell r="F4433" t="str">
            <v>155-160</v>
          </cell>
          <cell r="G4433">
            <v>0.89</v>
          </cell>
          <cell r="H4433">
            <v>-0.27</v>
          </cell>
          <cell r="I4433">
            <v>0.62</v>
          </cell>
          <cell r="J4433">
            <v>3.09</v>
          </cell>
          <cell r="K4433">
            <v>734.33</v>
          </cell>
          <cell r="L4433">
            <v>0</v>
          </cell>
          <cell r="M4433">
            <v>734.33</v>
          </cell>
          <cell r="N4433">
            <v>0</v>
          </cell>
        </row>
        <row r="4434">
          <cell r="A4434" t="str">
            <v>JL1.708NO_thin160</v>
          </cell>
          <cell r="B4434" t="str">
            <v xml:space="preserve">JL </v>
          </cell>
          <cell r="C4434">
            <v>1.7</v>
          </cell>
          <cell r="D4434">
            <v>8</v>
          </cell>
          <cell r="E4434" t="str">
            <v>NO_thin</v>
          </cell>
          <cell r="F4434" t="str">
            <v>160-165</v>
          </cell>
          <cell r="G4434">
            <v>0.93</v>
          </cell>
          <cell r="H4434">
            <v>-0.19</v>
          </cell>
          <cell r="I4434">
            <v>0.74</v>
          </cell>
          <cell r="J4434">
            <v>3.69</v>
          </cell>
          <cell r="K4434">
            <v>738.02</v>
          </cell>
          <cell r="L4434">
            <v>0</v>
          </cell>
          <cell r="M4434">
            <v>738.02</v>
          </cell>
          <cell r="N4434">
            <v>0</v>
          </cell>
        </row>
        <row r="4435">
          <cell r="A4435" t="str">
            <v>JL1.708NO_thin165</v>
          </cell>
          <cell r="B4435" t="str">
            <v xml:space="preserve">JL </v>
          </cell>
          <cell r="C4435">
            <v>1.7</v>
          </cell>
          <cell r="D4435">
            <v>8</v>
          </cell>
          <cell r="E4435" t="str">
            <v>NO_thin</v>
          </cell>
          <cell r="F4435" t="str">
            <v>165-170</v>
          </cell>
          <cell r="G4435">
            <v>0.82</v>
          </cell>
          <cell r="H4435">
            <v>-0.12</v>
          </cell>
          <cell r="I4435">
            <v>0.7</v>
          </cell>
          <cell r="J4435">
            <v>3.49</v>
          </cell>
          <cell r="K4435">
            <v>741.51</v>
          </cell>
          <cell r="L4435">
            <v>0</v>
          </cell>
          <cell r="M4435">
            <v>741.51</v>
          </cell>
          <cell r="N4435">
            <v>0</v>
          </cell>
        </row>
        <row r="4436">
          <cell r="A4436" t="str">
            <v>JL1.708NO_thin170</v>
          </cell>
          <cell r="B4436" t="str">
            <v xml:space="preserve">JL </v>
          </cell>
          <cell r="C4436">
            <v>1.7</v>
          </cell>
          <cell r="D4436">
            <v>8</v>
          </cell>
          <cell r="E4436" t="str">
            <v>NO_thin</v>
          </cell>
          <cell r="F4436" t="str">
            <v>170-175</v>
          </cell>
          <cell r="G4436">
            <v>0.8</v>
          </cell>
          <cell r="H4436">
            <v>-0.08</v>
          </cell>
          <cell r="I4436">
            <v>0.71</v>
          </cell>
          <cell r="J4436">
            <v>3.57</v>
          </cell>
          <cell r="K4436">
            <v>745.07</v>
          </cell>
          <cell r="L4436">
            <v>0</v>
          </cell>
          <cell r="M4436">
            <v>745.07</v>
          </cell>
          <cell r="N4436">
            <v>0</v>
          </cell>
        </row>
        <row r="4437">
          <cell r="A4437" t="str">
            <v>JL1.708NO_thin175</v>
          </cell>
          <cell r="B4437" t="str">
            <v xml:space="preserve">JL </v>
          </cell>
          <cell r="C4437">
            <v>1.7</v>
          </cell>
          <cell r="D4437">
            <v>8</v>
          </cell>
          <cell r="E4437" t="str">
            <v>NO_thin</v>
          </cell>
          <cell r="F4437" t="str">
            <v>175-180</v>
          </cell>
          <cell r="G4437">
            <v>0.73</v>
          </cell>
          <cell r="H4437">
            <v>-0.06</v>
          </cell>
          <cell r="I4437">
            <v>0.67</v>
          </cell>
          <cell r="J4437">
            <v>3.36</v>
          </cell>
          <cell r="K4437">
            <v>748.44</v>
          </cell>
          <cell r="L4437">
            <v>0</v>
          </cell>
          <cell r="M4437">
            <v>748.44</v>
          </cell>
          <cell r="N4437">
            <v>0</v>
          </cell>
        </row>
        <row r="4438">
          <cell r="A4438" t="str">
            <v>JL1.708NO_thin180</v>
          </cell>
          <cell r="B4438" t="str">
            <v xml:space="preserve">JL </v>
          </cell>
          <cell r="C4438">
            <v>1.7</v>
          </cell>
          <cell r="D4438">
            <v>8</v>
          </cell>
          <cell r="E4438" t="str">
            <v>NO_thin</v>
          </cell>
          <cell r="F4438" t="str">
            <v>180-185</v>
          </cell>
          <cell r="G4438">
            <v>0.64</v>
          </cell>
          <cell r="H4438">
            <v>-0.05</v>
          </cell>
          <cell r="I4438">
            <v>0.59</v>
          </cell>
          <cell r="J4438">
            <v>2.95</v>
          </cell>
          <cell r="K4438">
            <v>751.39</v>
          </cell>
          <cell r="L4438">
            <v>0</v>
          </cell>
          <cell r="M4438">
            <v>751.39</v>
          </cell>
          <cell r="N4438">
            <v>0</v>
          </cell>
        </row>
        <row r="4439">
          <cell r="A4439" t="str">
            <v>JL1.708NO_thin185</v>
          </cell>
          <cell r="B4439" t="str">
            <v xml:space="preserve">JL </v>
          </cell>
          <cell r="C4439">
            <v>1.7</v>
          </cell>
          <cell r="D4439">
            <v>8</v>
          </cell>
          <cell r="E4439" t="str">
            <v>NO_thin</v>
          </cell>
          <cell r="F4439" t="str">
            <v>185-190</v>
          </cell>
          <cell r="G4439">
            <v>0.51</v>
          </cell>
          <cell r="H4439">
            <v>0.35</v>
          </cell>
          <cell r="I4439">
            <v>0.86</v>
          </cell>
          <cell r="J4439">
            <v>4.32</v>
          </cell>
          <cell r="K4439">
            <v>755.71</v>
          </cell>
          <cell r="L4439">
            <v>0</v>
          </cell>
          <cell r="M4439">
            <v>755.71</v>
          </cell>
          <cell r="N4439">
            <v>0</v>
          </cell>
        </row>
        <row r="4440">
          <cell r="A4440" t="str">
            <v>JL1.708NO_thin190</v>
          </cell>
          <cell r="B4440" t="str">
            <v xml:space="preserve">JL </v>
          </cell>
          <cell r="C4440">
            <v>1.7</v>
          </cell>
          <cell r="D4440">
            <v>8</v>
          </cell>
          <cell r="E4440" t="str">
            <v>NO_thin</v>
          </cell>
          <cell r="F4440" t="str">
            <v>190-195</v>
          </cell>
          <cell r="G4440">
            <v>0.49</v>
          </cell>
          <cell r="H4440">
            <v>-0.13</v>
          </cell>
          <cell r="I4440">
            <v>0.36</v>
          </cell>
          <cell r="J4440">
            <v>1.81</v>
          </cell>
          <cell r="K4440">
            <v>757.52</v>
          </cell>
          <cell r="L4440">
            <v>0</v>
          </cell>
          <cell r="M4440">
            <v>757.52</v>
          </cell>
          <cell r="N4440">
            <v>0</v>
          </cell>
        </row>
        <row r="4441">
          <cell r="A4441" t="str">
            <v>JL1.708NO_thin195</v>
          </cell>
          <cell r="B4441" t="str">
            <v xml:space="preserve">JL </v>
          </cell>
          <cell r="C4441">
            <v>1.7</v>
          </cell>
          <cell r="D4441">
            <v>8</v>
          </cell>
          <cell r="E4441" t="str">
            <v>NO_thin</v>
          </cell>
          <cell r="F4441" t="str">
            <v>195-200</v>
          </cell>
          <cell r="G4441">
            <v>0.49</v>
          </cell>
          <cell r="H4441">
            <v>-0.15</v>
          </cell>
          <cell r="I4441">
            <v>0.35</v>
          </cell>
          <cell r="J4441">
            <v>1.74</v>
          </cell>
          <cell r="K4441">
            <v>759.25</v>
          </cell>
          <cell r="L4441">
            <v>0</v>
          </cell>
          <cell r="M4441">
            <v>759.25</v>
          </cell>
          <cell r="N4441">
            <v>0</v>
          </cell>
        </row>
        <row r="4442">
          <cell r="A4442" t="str">
            <v>JL1.708Thinned000</v>
          </cell>
          <cell r="B4442" t="str">
            <v xml:space="preserve">JL </v>
          </cell>
          <cell r="C4442">
            <v>1.7</v>
          </cell>
          <cell r="D4442">
            <v>8</v>
          </cell>
          <cell r="E4442" t="str">
            <v>Thinned</v>
          </cell>
          <cell r="F4442" t="str">
            <v xml:space="preserve">  0-5</v>
          </cell>
          <cell r="G4442">
            <v>1.49</v>
          </cell>
          <cell r="H4442">
            <v>0.99</v>
          </cell>
          <cell r="I4442">
            <v>2.48</v>
          </cell>
          <cell r="J4442">
            <v>12.42</v>
          </cell>
          <cell r="K4442">
            <v>12.42</v>
          </cell>
          <cell r="L4442">
            <v>0</v>
          </cell>
          <cell r="M4442">
            <v>12.42</v>
          </cell>
          <cell r="N4442">
            <v>0</v>
          </cell>
        </row>
        <row r="4443">
          <cell r="A4443" t="str">
            <v>JL1.708Thinned005</v>
          </cell>
          <cell r="B4443" t="str">
            <v xml:space="preserve">JL </v>
          </cell>
          <cell r="C4443">
            <v>1.7</v>
          </cell>
          <cell r="D4443">
            <v>8</v>
          </cell>
          <cell r="E4443" t="str">
            <v>Thinned</v>
          </cell>
          <cell r="F4443" t="str">
            <v xml:space="preserve">  5-10</v>
          </cell>
          <cell r="G4443">
            <v>4.55</v>
          </cell>
          <cell r="H4443">
            <v>1.22</v>
          </cell>
          <cell r="I4443">
            <v>5.77</v>
          </cell>
          <cell r="J4443">
            <v>28.86</v>
          </cell>
          <cell r="K4443">
            <v>41.27</v>
          </cell>
          <cell r="L4443">
            <v>0</v>
          </cell>
          <cell r="M4443">
            <v>41.27</v>
          </cell>
          <cell r="N4443">
            <v>0</v>
          </cell>
        </row>
        <row r="4444">
          <cell r="A4444" t="str">
            <v>JL1.708Thinned010</v>
          </cell>
          <cell r="B4444" t="str">
            <v xml:space="preserve">JL </v>
          </cell>
          <cell r="C4444">
            <v>1.7</v>
          </cell>
          <cell r="D4444">
            <v>8</v>
          </cell>
          <cell r="E4444" t="str">
            <v>Thinned</v>
          </cell>
          <cell r="F4444" t="str">
            <v xml:space="preserve"> 10-15</v>
          </cell>
          <cell r="G4444">
            <v>13.85</v>
          </cell>
          <cell r="H4444">
            <v>1.48</v>
          </cell>
          <cell r="I4444">
            <v>15.33</v>
          </cell>
          <cell r="J4444">
            <v>76.64</v>
          </cell>
          <cell r="K4444">
            <v>117.91</v>
          </cell>
          <cell r="L4444">
            <v>0</v>
          </cell>
          <cell r="M4444">
            <v>117.91</v>
          </cell>
          <cell r="N4444">
            <v>0</v>
          </cell>
        </row>
        <row r="4445">
          <cell r="A4445" t="str">
            <v>JL1.708Thinned015</v>
          </cell>
          <cell r="B4445" t="str">
            <v xml:space="preserve">JL </v>
          </cell>
          <cell r="C4445">
            <v>1.7</v>
          </cell>
          <cell r="D4445">
            <v>8</v>
          </cell>
          <cell r="E4445" t="str">
            <v>Thinned</v>
          </cell>
          <cell r="F4445" t="str">
            <v xml:space="preserve"> 15-20</v>
          </cell>
          <cell r="G4445">
            <v>5.7</v>
          </cell>
          <cell r="H4445">
            <v>5.44</v>
          </cell>
          <cell r="I4445">
            <v>11.14</v>
          </cell>
          <cell r="J4445">
            <v>55.71</v>
          </cell>
          <cell r="K4445">
            <v>173.62</v>
          </cell>
          <cell r="L4445">
            <v>-0.17</v>
          </cell>
          <cell r="M4445">
            <v>173.45000000000002</v>
          </cell>
          <cell r="N4445">
            <v>9.5500000000000007</v>
          </cell>
        </row>
        <row r="4446">
          <cell r="A4446" t="str">
            <v>JL1.708Thinned020</v>
          </cell>
          <cell r="B4446" t="str">
            <v xml:space="preserve">JL </v>
          </cell>
          <cell r="C4446">
            <v>1.7</v>
          </cell>
          <cell r="D4446">
            <v>8</v>
          </cell>
          <cell r="E4446" t="str">
            <v>Thinned</v>
          </cell>
          <cell r="F4446" t="str">
            <v xml:space="preserve"> 20-25</v>
          </cell>
          <cell r="G4446">
            <v>3.61</v>
          </cell>
          <cell r="H4446">
            <v>-0.53</v>
          </cell>
          <cell r="I4446">
            <v>3.08</v>
          </cell>
          <cell r="J4446">
            <v>15.41</v>
          </cell>
          <cell r="K4446">
            <v>189.03</v>
          </cell>
          <cell r="L4446">
            <v>-0.28000000000000003</v>
          </cell>
          <cell r="M4446">
            <v>188.75</v>
          </cell>
          <cell r="N4446">
            <v>6.8</v>
          </cell>
        </row>
        <row r="4447">
          <cell r="A4447" t="str">
            <v>JL1.708Thinned025</v>
          </cell>
          <cell r="B4447" t="str">
            <v xml:space="preserve">JL </v>
          </cell>
          <cell r="C4447">
            <v>1.7</v>
          </cell>
          <cell r="D4447">
            <v>8</v>
          </cell>
          <cell r="E4447" t="str">
            <v>Thinned</v>
          </cell>
          <cell r="F4447" t="str">
            <v xml:space="preserve"> 25-30</v>
          </cell>
          <cell r="G4447">
            <v>4.5599999999999996</v>
          </cell>
          <cell r="H4447">
            <v>0.92</v>
          </cell>
          <cell r="I4447">
            <v>5.48</v>
          </cell>
          <cell r="J4447">
            <v>27.4</v>
          </cell>
          <cell r="K4447">
            <v>216.43</v>
          </cell>
          <cell r="L4447">
            <v>-0.79</v>
          </cell>
          <cell r="M4447">
            <v>215.64000000000001</v>
          </cell>
          <cell r="N4447">
            <v>3.57</v>
          </cell>
        </row>
        <row r="4448">
          <cell r="A4448" t="str">
            <v>JL1.708Thinned030</v>
          </cell>
          <cell r="B4448" t="str">
            <v xml:space="preserve">JL </v>
          </cell>
          <cell r="C4448">
            <v>1.7</v>
          </cell>
          <cell r="D4448">
            <v>8</v>
          </cell>
          <cell r="E4448" t="str">
            <v>Thinned</v>
          </cell>
          <cell r="F4448" t="str">
            <v xml:space="preserve"> 30-35</v>
          </cell>
          <cell r="G4448">
            <v>4.37</v>
          </cell>
          <cell r="H4448">
            <v>0.19</v>
          </cell>
          <cell r="I4448">
            <v>4.5599999999999996</v>
          </cell>
          <cell r="J4448">
            <v>22.81</v>
          </cell>
          <cell r="K4448">
            <v>239.24</v>
          </cell>
          <cell r="L4448">
            <v>-1.34</v>
          </cell>
          <cell r="M4448">
            <v>237.9</v>
          </cell>
          <cell r="N4448">
            <v>3.87</v>
          </cell>
        </row>
        <row r="4449">
          <cell r="A4449" t="str">
            <v>JL1.708Thinned035</v>
          </cell>
          <cell r="B4449" t="str">
            <v xml:space="preserve">JL </v>
          </cell>
          <cell r="C4449">
            <v>1.7</v>
          </cell>
          <cell r="D4449">
            <v>8</v>
          </cell>
          <cell r="E4449" t="str">
            <v>Thinned</v>
          </cell>
          <cell r="F4449" t="str">
            <v xml:space="preserve"> 35-40</v>
          </cell>
          <cell r="G4449">
            <v>3.47</v>
          </cell>
          <cell r="H4449">
            <v>-0.15</v>
          </cell>
          <cell r="I4449">
            <v>3.33</v>
          </cell>
          <cell r="J4449">
            <v>16.64</v>
          </cell>
          <cell r="K4449">
            <v>255.87</v>
          </cell>
          <cell r="L4449">
            <v>-1.88</v>
          </cell>
          <cell r="M4449">
            <v>253.99</v>
          </cell>
          <cell r="N4449">
            <v>3.87</v>
          </cell>
        </row>
        <row r="4450">
          <cell r="A4450" t="str">
            <v>JL1.708Thinned040</v>
          </cell>
          <cell r="B4450" t="str">
            <v xml:space="preserve">JL </v>
          </cell>
          <cell r="C4450">
            <v>1.7</v>
          </cell>
          <cell r="D4450">
            <v>8</v>
          </cell>
          <cell r="E4450" t="str">
            <v>Thinned</v>
          </cell>
          <cell r="F4450" t="str">
            <v xml:space="preserve"> 40-45</v>
          </cell>
          <cell r="G4450">
            <v>2.29</v>
          </cell>
          <cell r="H4450">
            <v>-0.42</v>
          </cell>
          <cell r="I4450">
            <v>1.87</v>
          </cell>
          <cell r="J4450">
            <v>9.34</v>
          </cell>
          <cell r="K4450">
            <v>265.20999999999998</v>
          </cell>
          <cell r="L4450">
            <v>-2.44</v>
          </cell>
          <cell r="M4450">
            <v>262.77</v>
          </cell>
          <cell r="N4450">
            <v>3.9</v>
          </cell>
        </row>
        <row r="4451">
          <cell r="A4451" t="str">
            <v>JL1.708Thinned045</v>
          </cell>
          <cell r="B4451" t="str">
            <v xml:space="preserve">JL </v>
          </cell>
          <cell r="C4451">
            <v>1.7</v>
          </cell>
          <cell r="D4451">
            <v>8</v>
          </cell>
          <cell r="E4451" t="str">
            <v>Thinned</v>
          </cell>
          <cell r="F4451" t="str">
            <v xml:space="preserve"> 45-50</v>
          </cell>
          <cell r="G4451">
            <v>2.94</v>
          </cell>
          <cell r="H4451">
            <v>-1.35</v>
          </cell>
          <cell r="I4451">
            <v>1.59</v>
          </cell>
          <cell r="J4451">
            <v>7.94</v>
          </cell>
          <cell r="K4451">
            <v>273.14999999999998</v>
          </cell>
          <cell r="L4451">
            <v>-2.88</v>
          </cell>
          <cell r="M4451">
            <v>270.27</v>
          </cell>
          <cell r="N4451">
            <v>3.13</v>
          </cell>
        </row>
        <row r="4452">
          <cell r="A4452" t="str">
            <v>JL1.708Thinned050</v>
          </cell>
          <cell r="B4452" t="str">
            <v xml:space="preserve">JL </v>
          </cell>
          <cell r="C4452">
            <v>1.7</v>
          </cell>
          <cell r="D4452">
            <v>8</v>
          </cell>
          <cell r="E4452" t="str">
            <v>Thinned</v>
          </cell>
          <cell r="F4452" t="str">
            <v xml:space="preserve"> 50-55</v>
          </cell>
          <cell r="G4452">
            <v>3.62</v>
          </cell>
          <cell r="H4452">
            <v>-1.1100000000000001</v>
          </cell>
          <cell r="I4452">
            <v>2.52</v>
          </cell>
          <cell r="J4452">
            <v>12.58</v>
          </cell>
          <cell r="K4452">
            <v>285.73</v>
          </cell>
          <cell r="L4452">
            <v>-3.27</v>
          </cell>
          <cell r="M4452">
            <v>282.46000000000004</v>
          </cell>
          <cell r="N4452">
            <v>2.78</v>
          </cell>
        </row>
        <row r="4453">
          <cell r="A4453" t="str">
            <v>JL1.708Thinned055</v>
          </cell>
          <cell r="B4453" t="str">
            <v xml:space="preserve">JL </v>
          </cell>
          <cell r="C4453">
            <v>1.7</v>
          </cell>
          <cell r="D4453">
            <v>8</v>
          </cell>
          <cell r="E4453" t="str">
            <v>Thinned</v>
          </cell>
          <cell r="F4453" t="str">
            <v xml:space="preserve"> 55-60</v>
          </cell>
          <cell r="G4453">
            <v>2.68</v>
          </cell>
          <cell r="H4453">
            <v>-0.59</v>
          </cell>
          <cell r="I4453">
            <v>2.09</v>
          </cell>
          <cell r="J4453">
            <v>10.43</v>
          </cell>
          <cell r="K4453">
            <v>296.16000000000003</v>
          </cell>
          <cell r="L4453">
            <v>-3.62</v>
          </cell>
          <cell r="M4453">
            <v>292.54000000000002</v>
          </cell>
          <cell r="N4453">
            <v>2.4700000000000002</v>
          </cell>
        </row>
        <row r="4454">
          <cell r="A4454" t="str">
            <v>JL1.708Thinned060</v>
          </cell>
          <cell r="B4454" t="str">
            <v xml:space="preserve">JL </v>
          </cell>
          <cell r="C4454">
            <v>1.7</v>
          </cell>
          <cell r="D4454">
            <v>8</v>
          </cell>
          <cell r="E4454" t="str">
            <v>Thinned</v>
          </cell>
          <cell r="F4454" t="str">
            <v xml:space="preserve"> 60-65</v>
          </cell>
          <cell r="G4454">
            <v>2.0099999999999998</v>
          </cell>
          <cell r="H4454">
            <v>-0.45</v>
          </cell>
          <cell r="I4454">
            <v>1.55</v>
          </cell>
          <cell r="J4454">
            <v>7.76</v>
          </cell>
          <cell r="K4454">
            <v>303.92</v>
          </cell>
          <cell r="L4454">
            <v>-3.96</v>
          </cell>
          <cell r="M4454">
            <v>299.96000000000004</v>
          </cell>
          <cell r="N4454">
            <v>2.37</v>
          </cell>
        </row>
        <row r="4455">
          <cell r="A4455" t="str">
            <v>JL1.708Thinned065</v>
          </cell>
          <cell r="B4455" t="str">
            <v xml:space="preserve">JL </v>
          </cell>
          <cell r="C4455">
            <v>1.7</v>
          </cell>
          <cell r="D4455">
            <v>8</v>
          </cell>
          <cell r="E4455" t="str">
            <v>Thinned</v>
          </cell>
          <cell r="F4455" t="str">
            <v xml:space="preserve"> 65-70</v>
          </cell>
          <cell r="G4455">
            <v>2.2400000000000002</v>
          </cell>
          <cell r="H4455">
            <v>-0.23</v>
          </cell>
          <cell r="I4455">
            <v>2.0099999999999998</v>
          </cell>
          <cell r="J4455">
            <v>10.039999999999999</v>
          </cell>
          <cell r="K4455">
            <v>313.95999999999998</v>
          </cell>
          <cell r="L4455">
            <v>-4.29</v>
          </cell>
          <cell r="M4455">
            <v>309.66999999999996</v>
          </cell>
          <cell r="N4455">
            <v>2.31</v>
          </cell>
        </row>
        <row r="4456">
          <cell r="A4456" t="str">
            <v>JL1.708Thinned070</v>
          </cell>
          <cell r="B4456" t="str">
            <v xml:space="preserve">JL </v>
          </cell>
          <cell r="C4456">
            <v>1.7</v>
          </cell>
          <cell r="D4456">
            <v>8</v>
          </cell>
          <cell r="E4456" t="str">
            <v>Thinned</v>
          </cell>
          <cell r="F4456" t="str">
            <v xml:space="preserve"> 70-75</v>
          </cell>
          <cell r="G4456">
            <v>2.12</v>
          </cell>
          <cell r="H4456">
            <v>-0.09</v>
          </cell>
          <cell r="I4456">
            <v>2.04</v>
          </cell>
          <cell r="J4456">
            <v>10.18</v>
          </cell>
          <cell r="K4456">
            <v>324.14</v>
          </cell>
          <cell r="L4456">
            <v>-4.6100000000000003</v>
          </cell>
          <cell r="M4456">
            <v>319.52999999999997</v>
          </cell>
          <cell r="N4456">
            <v>2.25</v>
          </cell>
        </row>
        <row r="4457">
          <cell r="A4457" t="str">
            <v>JL1.708Thinned075</v>
          </cell>
          <cell r="B4457" t="str">
            <v xml:space="preserve">JL </v>
          </cell>
          <cell r="C4457">
            <v>1.7</v>
          </cell>
          <cell r="D4457">
            <v>8</v>
          </cell>
          <cell r="E4457" t="str">
            <v>Thinned</v>
          </cell>
          <cell r="F4457" t="str">
            <v xml:space="preserve"> 75-80</v>
          </cell>
          <cell r="G4457">
            <v>1.71</v>
          </cell>
          <cell r="H4457">
            <v>-0.04</v>
          </cell>
          <cell r="I4457">
            <v>1.67</v>
          </cell>
          <cell r="J4457">
            <v>8.3699999999999992</v>
          </cell>
          <cell r="K4457">
            <v>332.52</v>
          </cell>
          <cell r="L4457">
            <v>-4.92</v>
          </cell>
          <cell r="M4457">
            <v>327.59999999999997</v>
          </cell>
          <cell r="N4457">
            <v>2.21</v>
          </cell>
        </row>
        <row r="4458">
          <cell r="A4458" t="str">
            <v>JL1.708Thinned080</v>
          </cell>
          <cell r="B4458" t="str">
            <v xml:space="preserve">JL </v>
          </cell>
          <cell r="C4458">
            <v>1.7</v>
          </cell>
          <cell r="D4458">
            <v>8</v>
          </cell>
          <cell r="E4458" t="str">
            <v>Thinned</v>
          </cell>
          <cell r="F4458" t="str">
            <v xml:space="preserve"> 80-85</v>
          </cell>
          <cell r="G4458">
            <v>0.87</v>
          </cell>
          <cell r="H4458">
            <v>-0.06</v>
          </cell>
          <cell r="I4458">
            <v>0.81</v>
          </cell>
          <cell r="J4458">
            <v>4.05</v>
          </cell>
          <cell r="K4458">
            <v>336.56</v>
          </cell>
          <cell r="L4458">
            <v>-5.23</v>
          </cell>
          <cell r="M4458">
            <v>331.33</v>
          </cell>
          <cell r="N4458">
            <v>2.19</v>
          </cell>
        </row>
        <row r="4459">
          <cell r="A4459" t="str">
            <v>JL1.708Thinned085</v>
          </cell>
          <cell r="B4459" t="str">
            <v xml:space="preserve">JL </v>
          </cell>
          <cell r="C4459">
            <v>1.7</v>
          </cell>
          <cell r="D4459">
            <v>8</v>
          </cell>
          <cell r="E4459" t="str">
            <v>Thinned</v>
          </cell>
          <cell r="F4459" t="str">
            <v xml:space="preserve"> 85-90</v>
          </cell>
          <cell r="G4459">
            <v>0.59</v>
          </cell>
          <cell r="H4459">
            <v>-0.1</v>
          </cell>
          <cell r="I4459">
            <v>0.49</v>
          </cell>
          <cell r="J4459">
            <v>2.4300000000000002</v>
          </cell>
          <cell r="K4459">
            <v>338.99</v>
          </cell>
          <cell r="L4459">
            <v>-5.54</v>
          </cell>
          <cell r="M4459">
            <v>333.45</v>
          </cell>
          <cell r="N4459">
            <v>2.1800000000000002</v>
          </cell>
        </row>
        <row r="4460">
          <cell r="A4460" t="str">
            <v>JL1.708Thinned090</v>
          </cell>
          <cell r="B4460" t="str">
            <v xml:space="preserve">JL </v>
          </cell>
          <cell r="C4460">
            <v>1.7</v>
          </cell>
          <cell r="D4460">
            <v>8</v>
          </cell>
          <cell r="E4460" t="str">
            <v>Thinned</v>
          </cell>
          <cell r="F4460" t="str">
            <v xml:space="preserve"> 90-95</v>
          </cell>
          <cell r="G4460">
            <v>0.56000000000000005</v>
          </cell>
          <cell r="H4460">
            <v>-0.12</v>
          </cell>
          <cell r="I4460">
            <v>0.44</v>
          </cell>
          <cell r="J4460">
            <v>2.19</v>
          </cell>
          <cell r="K4460">
            <v>341.18</v>
          </cell>
          <cell r="L4460">
            <v>-5.85</v>
          </cell>
          <cell r="M4460">
            <v>335.33</v>
          </cell>
          <cell r="N4460">
            <v>2.16</v>
          </cell>
        </row>
        <row r="4461">
          <cell r="A4461" t="str">
            <v>JL1.708Thinned095</v>
          </cell>
          <cell r="B4461" t="str">
            <v xml:space="preserve">JL </v>
          </cell>
          <cell r="C4461">
            <v>1.7</v>
          </cell>
          <cell r="D4461">
            <v>8</v>
          </cell>
          <cell r="E4461" t="str">
            <v>Thinned</v>
          </cell>
          <cell r="F4461" t="str">
            <v xml:space="preserve"> 95-100</v>
          </cell>
          <cell r="G4461">
            <v>0.49</v>
          </cell>
          <cell r="H4461">
            <v>-0.11</v>
          </cell>
          <cell r="I4461">
            <v>0.39</v>
          </cell>
          <cell r="J4461">
            <v>1.94</v>
          </cell>
          <cell r="K4461">
            <v>343.12</v>
          </cell>
          <cell r="L4461">
            <v>-6.15</v>
          </cell>
          <cell r="M4461">
            <v>336.97</v>
          </cell>
          <cell r="N4461">
            <v>2.14</v>
          </cell>
        </row>
        <row r="4462">
          <cell r="A4462" t="str">
            <v>JL1.708Thinned100</v>
          </cell>
          <cell r="B4462" t="str">
            <v xml:space="preserve">JL </v>
          </cell>
          <cell r="C4462">
            <v>1.7</v>
          </cell>
          <cell r="D4462">
            <v>8</v>
          </cell>
          <cell r="E4462" t="str">
            <v>Thinned</v>
          </cell>
          <cell r="F4462" t="str">
            <v>100-105</v>
          </cell>
          <cell r="G4462">
            <v>0.27</v>
          </cell>
          <cell r="H4462">
            <v>-0.09</v>
          </cell>
          <cell r="I4462">
            <v>0.19</v>
          </cell>
          <cell r="J4462">
            <v>0.93</v>
          </cell>
          <cell r="K4462">
            <v>344.05</v>
          </cell>
          <cell r="L4462">
            <v>-6.45</v>
          </cell>
          <cell r="M4462">
            <v>337.6</v>
          </cell>
          <cell r="N4462">
            <v>2.1</v>
          </cell>
        </row>
        <row r="4463">
          <cell r="A4463" t="str">
            <v>JL1.708Thinned105</v>
          </cell>
          <cell r="B4463" t="str">
            <v xml:space="preserve">JL </v>
          </cell>
          <cell r="C4463">
            <v>1.7</v>
          </cell>
          <cell r="D4463">
            <v>8</v>
          </cell>
          <cell r="E4463" t="str">
            <v>Thinned</v>
          </cell>
          <cell r="F4463" t="str">
            <v>105-110</v>
          </cell>
          <cell r="G4463">
            <v>0.08</v>
          </cell>
          <cell r="H4463">
            <v>-7.0000000000000007E-2</v>
          </cell>
          <cell r="I4463">
            <v>0</v>
          </cell>
          <cell r="J4463">
            <v>0.02</v>
          </cell>
          <cell r="K4463">
            <v>344.07</v>
          </cell>
          <cell r="L4463">
            <v>-6.74</v>
          </cell>
          <cell r="M4463">
            <v>337.33</v>
          </cell>
          <cell r="N4463">
            <v>2.0699999999999998</v>
          </cell>
        </row>
        <row r="4464">
          <cell r="A4464" t="str">
            <v>JL1.708Thinned110</v>
          </cell>
          <cell r="B4464" t="str">
            <v xml:space="preserve">JL </v>
          </cell>
          <cell r="C4464">
            <v>1.7</v>
          </cell>
          <cell r="D4464">
            <v>8</v>
          </cell>
          <cell r="E4464" t="str">
            <v>Thinned</v>
          </cell>
          <cell r="F4464" t="str">
            <v>110-115</v>
          </cell>
          <cell r="G4464">
            <v>-0.11</v>
          </cell>
          <cell r="H4464">
            <v>-7.0000000000000007E-2</v>
          </cell>
          <cell r="I4464">
            <v>-0.18</v>
          </cell>
          <cell r="J4464">
            <v>-0.9</v>
          </cell>
          <cell r="K4464">
            <v>343.17</v>
          </cell>
          <cell r="L4464">
            <v>-7.03</v>
          </cell>
          <cell r="M4464">
            <v>336.14000000000004</v>
          </cell>
          <cell r="N4464">
            <v>2.0499999999999998</v>
          </cell>
        </row>
        <row r="4465">
          <cell r="A4465" t="str">
            <v>JL1.708Thinned115</v>
          </cell>
          <cell r="B4465" t="str">
            <v xml:space="preserve">JL </v>
          </cell>
          <cell r="C4465">
            <v>1.7</v>
          </cell>
          <cell r="D4465">
            <v>8</v>
          </cell>
          <cell r="E4465" t="str">
            <v>Thinned</v>
          </cell>
          <cell r="F4465" t="str">
            <v>115-120</v>
          </cell>
          <cell r="G4465">
            <v>-0.28999999999999998</v>
          </cell>
          <cell r="H4465">
            <v>-7.0000000000000007E-2</v>
          </cell>
          <cell r="I4465">
            <v>-0.36</v>
          </cell>
          <cell r="J4465">
            <v>-1.79</v>
          </cell>
          <cell r="K4465">
            <v>341.38</v>
          </cell>
          <cell r="L4465">
            <v>-7.32</v>
          </cell>
          <cell r="M4465">
            <v>334.06</v>
          </cell>
          <cell r="N4465">
            <v>2.02</v>
          </cell>
        </row>
        <row r="4466">
          <cell r="A4466" t="str">
            <v>JL1.708Thinned120</v>
          </cell>
          <cell r="B4466" t="str">
            <v xml:space="preserve">JL </v>
          </cell>
          <cell r="C4466">
            <v>1.7</v>
          </cell>
          <cell r="D4466">
            <v>8</v>
          </cell>
          <cell r="E4466" t="str">
            <v>Thinned</v>
          </cell>
          <cell r="F4466" t="str">
            <v>120-125</v>
          </cell>
          <cell r="G4466">
            <v>-0.45</v>
          </cell>
          <cell r="H4466">
            <v>-7.0000000000000007E-2</v>
          </cell>
          <cell r="I4466">
            <v>-0.52</v>
          </cell>
          <cell r="J4466">
            <v>-2.61</v>
          </cell>
          <cell r="K4466">
            <v>338.77</v>
          </cell>
          <cell r="L4466">
            <v>-7.6</v>
          </cell>
          <cell r="M4466">
            <v>331.16999999999996</v>
          </cell>
          <cell r="N4466">
            <v>1.99</v>
          </cell>
        </row>
        <row r="4467">
          <cell r="A4467" t="str">
            <v>JL1.708Thinned125</v>
          </cell>
          <cell r="B4467" t="str">
            <v xml:space="preserve">JL </v>
          </cell>
          <cell r="C4467">
            <v>1.7</v>
          </cell>
          <cell r="D4467">
            <v>8</v>
          </cell>
          <cell r="E4467" t="str">
            <v>Thinned</v>
          </cell>
          <cell r="F4467" t="str">
            <v>125-130</v>
          </cell>
          <cell r="G4467">
            <v>-0.6</v>
          </cell>
          <cell r="H4467">
            <v>-0.08</v>
          </cell>
          <cell r="I4467">
            <v>-0.68</v>
          </cell>
          <cell r="J4467">
            <v>-3.38</v>
          </cell>
          <cell r="K4467">
            <v>335.38</v>
          </cell>
          <cell r="L4467">
            <v>-7.88</v>
          </cell>
          <cell r="M4467">
            <v>327.5</v>
          </cell>
          <cell r="N4467">
            <v>1.96</v>
          </cell>
        </row>
        <row r="4468">
          <cell r="A4468" t="str">
            <v>JL1.708Thinned130</v>
          </cell>
          <cell r="B4468" t="str">
            <v xml:space="preserve">JL </v>
          </cell>
          <cell r="C4468">
            <v>1.7</v>
          </cell>
          <cell r="D4468">
            <v>8</v>
          </cell>
          <cell r="E4468" t="str">
            <v>Thinned</v>
          </cell>
          <cell r="F4468" t="str">
            <v>130-135</v>
          </cell>
          <cell r="G4468">
            <v>-0.72</v>
          </cell>
          <cell r="H4468">
            <v>-0.08</v>
          </cell>
          <cell r="I4468">
            <v>-0.81</v>
          </cell>
          <cell r="J4468">
            <v>-4.03</v>
          </cell>
          <cell r="K4468">
            <v>331.35</v>
          </cell>
          <cell r="L4468">
            <v>-8.15</v>
          </cell>
          <cell r="M4468">
            <v>323.20000000000005</v>
          </cell>
          <cell r="N4468">
            <v>1.93</v>
          </cell>
        </row>
        <row r="4469">
          <cell r="A4469" t="str">
            <v>JL1.708Thinned135</v>
          </cell>
          <cell r="B4469" t="str">
            <v xml:space="preserve">JL </v>
          </cell>
          <cell r="C4469">
            <v>1.7</v>
          </cell>
          <cell r="D4469">
            <v>8</v>
          </cell>
          <cell r="E4469" t="str">
            <v>Thinned</v>
          </cell>
          <cell r="F4469" t="str">
            <v>135-140</v>
          </cell>
          <cell r="G4469">
            <v>-0.86</v>
          </cell>
          <cell r="H4469">
            <v>-0.09</v>
          </cell>
          <cell r="I4469">
            <v>-0.95</v>
          </cell>
          <cell r="J4469">
            <v>-4.7300000000000004</v>
          </cell>
          <cell r="K4469">
            <v>326.62</v>
          </cell>
          <cell r="L4469">
            <v>-8.42</v>
          </cell>
          <cell r="M4469">
            <v>318.2</v>
          </cell>
          <cell r="N4469">
            <v>1.91</v>
          </cell>
        </row>
        <row r="4470">
          <cell r="A4470" t="str">
            <v>JL1.708Thinned140</v>
          </cell>
          <cell r="B4470" t="str">
            <v xml:space="preserve">JL </v>
          </cell>
          <cell r="C4470">
            <v>1.7</v>
          </cell>
          <cell r="D4470">
            <v>8</v>
          </cell>
          <cell r="E4470" t="str">
            <v>Thinned</v>
          </cell>
          <cell r="F4470" t="str">
            <v>140-145</v>
          </cell>
          <cell r="G4470">
            <v>-1.04</v>
          </cell>
          <cell r="H4470">
            <v>-0.1</v>
          </cell>
          <cell r="I4470">
            <v>-1.1299999999999999</v>
          </cell>
          <cell r="J4470">
            <v>-5.67</v>
          </cell>
          <cell r="K4470">
            <v>320.95</v>
          </cell>
          <cell r="L4470">
            <v>-8.69</v>
          </cell>
          <cell r="M4470">
            <v>312.26</v>
          </cell>
          <cell r="N4470">
            <v>1.89</v>
          </cell>
        </row>
        <row r="4471">
          <cell r="A4471" t="str">
            <v>JL1.708Thinned145</v>
          </cell>
          <cell r="B4471" t="str">
            <v xml:space="preserve">JL </v>
          </cell>
          <cell r="C4471">
            <v>1.7</v>
          </cell>
          <cell r="D4471">
            <v>8</v>
          </cell>
          <cell r="E4471" t="str">
            <v>Thinned</v>
          </cell>
          <cell r="F4471" t="str">
            <v>145-150</v>
          </cell>
          <cell r="G4471">
            <v>-1.1200000000000001</v>
          </cell>
          <cell r="H4471">
            <v>-0.1</v>
          </cell>
          <cell r="I4471">
            <v>-1.23</v>
          </cell>
          <cell r="J4471">
            <v>-6.14</v>
          </cell>
          <cell r="K4471">
            <v>314.81</v>
          </cell>
          <cell r="L4471">
            <v>-8.9499999999999993</v>
          </cell>
          <cell r="M4471">
            <v>305.86</v>
          </cell>
          <cell r="N4471">
            <v>1.87</v>
          </cell>
        </row>
        <row r="4472">
          <cell r="A4472" t="str">
            <v>JL1.708Thinned150</v>
          </cell>
          <cell r="B4472" t="str">
            <v xml:space="preserve">JL </v>
          </cell>
          <cell r="C4472">
            <v>1.7</v>
          </cell>
          <cell r="D4472">
            <v>8</v>
          </cell>
          <cell r="E4472" t="str">
            <v>Thinned</v>
          </cell>
          <cell r="F4472" t="str">
            <v>150-155</v>
          </cell>
          <cell r="G4472">
            <v>-1.21</v>
          </cell>
          <cell r="H4472">
            <v>-0.11</v>
          </cell>
          <cell r="I4472">
            <v>-1.32</v>
          </cell>
          <cell r="J4472">
            <v>-6.61</v>
          </cell>
          <cell r="K4472">
            <v>308.2</v>
          </cell>
          <cell r="L4472">
            <v>-9.2100000000000009</v>
          </cell>
          <cell r="M4472">
            <v>298.99</v>
          </cell>
          <cell r="N4472">
            <v>1.84</v>
          </cell>
        </row>
        <row r="4473">
          <cell r="A4473" t="str">
            <v>JL1.708Thinned155</v>
          </cell>
          <cell r="B4473" t="str">
            <v xml:space="preserve">JL </v>
          </cell>
          <cell r="C4473">
            <v>1.7</v>
          </cell>
          <cell r="D4473">
            <v>8</v>
          </cell>
          <cell r="E4473" t="str">
            <v>Thinned</v>
          </cell>
          <cell r="F4473" t="str">
            <v>155-160</v>
          </cell>
          <cell r="G4473">
            <v>-1.29</v>
          </cell>
          <cell r="H4473">
            <v>-0.11</v>
          </cell>
          <cell r="I4473">
            <v>-1.4</v>
          </cell>
          <cell r="J4473">
            <v>-7</v>
          </cell>
          <cell r="K4473">
            <v>301.2</v>
          </cell>
          <cell r="L4473">
            <v>-9.4700000000000006</v>
          </cell>
          <cell r="M4473">
            <v>291.72999999999996</v>
          </cell>
          <cell r="N4473">
            <v>1.82</v>
          </cell>
        </row>
        <row r="4474">
          <cell r="A4474" t="str">
            <v>JL1.708Thinned160</v>
          </cell>
          <cell r="B4474" t="str">
            <v xml:space="preserve">JL </v>
          </cell>
          <cell r="C4474">
            <v>1.7</v>
          </cell>
          <cell r="D4474">
            <v>8</v>
          </cell>
          <cell r="E4474" t="str">
            <v>Thinned</v>
          </cell>
          <cell r="F4474" t="str">
            <v>160-165</v>
          </cell>
          <cell r="G4474">
            <v>-1.34</v>
          </cell>
          <cell r="H4474">
            <v>-0.11</v>
          </cell>
          <cell r="I4474">
            <v>-1.46</v>
          </cell>
          <cell r="J4474">
            <v>-7.28</v>
          </cell>
          <cell r="K4474">
            <v>293.91000000000003</v>
          </cell>
          <cell r="L4474">
            <v>-9.73</v>
          </cell>
          <cell r="M4474">
            <v>284.18</v>
          </cell>
          <cell r="N4474">
            <v>1.8</v>
          </cell>
        </row>
        <row r="4475">
          <cell r="A4475" t="str">
            <v>JL1.708Thinned165</v>
          </cell>
          <cell r="B4475" t="str">
            <v xml:space="preserve">JL </v>
          </cell>
          <cell r="C4475">
            <v>1.7</v>
          </cell>
          <cell r="D4475">
            <v>8</v>
          </cell>
          <cell r="E4475" t="str">
            <v>Thinned</v>
          </cell>
          <cell r="F4475" t="str">
            <v>165-170</v>
          </cell>
          <cell r="G4475">
            <v>-1.38</v>
          </cell>
          <cell r="H4475">
            <v>-0.11</v>
          </cell>
          <cell r="I4475">
            <v>-1.5</v>
          </cell>
          <cell r="J4475">
            <v>-7.48</v>
          </cell>
          <cell r="K4475">
            <v>286.44</v>
          </cell>
          <cell r="L4475">
            <v>-9.98</v>
          </cell>
          <cell r="M4475">
            <v>276.45999999999998</v>
          </cell>
          <cell r="N4475">
            <v>1.78</v>
          </cell>
        </row>
        <row r="4476">
          <cell r="A4476" t="str">
            <v>JL1.708Thinned170</v>
          </cell>
          <cell r="B4476" t="str">
            <v xml:space="preserve">JL </v>
          </cell>
          <cell r="C4476">
            <v>1.7</v>
          </cell>
          <cell r="D4476">
            <v>8</v>
          </cell>
          <cell r="E4476" t="str">
            <v>Thinned</v>
          </cell>
          <cell r="F4476" t="str">
            <v>170-175</v>
          </cell>
          <cell r="G4476">
            <v>-1.42</v>
          </cell>
          <cell r="H4476">
            <v>-0.11</v>
          </cell>
          <cell r="I4476">
            <v>-1.52</v>
          </cell>
          <cell r="J4476">
            <v>-7.62</v>
          </cell>
          <cell r="K4476">
            <v>278.81</v>
          </cell>
          <cell r="L4476">
            <v>-10.23</v>
          </cell>
          <cell r="M4476">
            <v>268.58</v>
          </cell>
          <cell r="N4476">
            <v>1.76</v>
          </cell>
        </row>
        <row r="4477">
          <cell r="A4477" t="str">
            <v>JL1.708Thinned175</v>
          </cell>
          <cell r="B4477" t="str">
            <v xml:space="preserve">JL </v>
          </cell>
          <cell r="C4477">
            <v>1.7</v>
          </cell>
          <cell r="D4477">
            <v>8</v>
          </cell>
          <cell r="E4477" t="str">
            <v>Thinned</v>
          </cell>
          <cell r="F4477" t="str">
            <v>175-180</v>
          </cell>
          <cell r="G4477">
            <v>-1.47</v>
          </cell>
          <cell r="H4477">
            <v>-0.11</v>
          </cell>
          <cell r="I4477">
            <v>-1.58</v>
          </cell>
          <cell r="J4477">
            <v>-7.91</v>
          </cell>
          <cell r="K4477">
            <v>270.91000000000003</v>
          </cell>
          <cell r="L4477">
            <v>-10.48</v>
          </cell>
          <cell r="M4477">
            <v>260.43</v>
          </cell>
          <cell r="N4477">
            <v>1.74</v>
          </cell>
        </row>
        <row r="4478">
          <cell r="A4478" t="str">
            <v>JL1.708Thinned180</v>
          </cell>
          <cell r="B4478" t="str">
            <v xml:space="preserve">JL </v>
          </cell>
          <cell r="C4478">
            <v>1.7</v>
          </cell>
          <cell r="D4478">
            <v>8</v>
          </cell>
          <cell r="E4478" t="str">
            <v>Thinned</v>
          </cell>
          <cell r="F4478" t="str">
            <v>180-185</v>
          </cell>
          <cell r="G4478">
            <v>-1.51</v>
          </cell>
          <cell r="H4478">
            <v>-0.11</v>
          </cell>
          <cell r="I4478">
            <v>-1.61</v>
          </cell>
          <cell r="J4478">
            <v>-8.06</v>
          </cell>
          <cell r="K4478">
            <v>262.83999999999997</v>
          </cell>
          <cell r="L4478">
            <v>-10.72</v>
          </cell>
          <cell r="M4478">
            <v>252.11999999999998</v>
          </cell>
          <cell r="N4478">
            <v>1.71</v>
          </cell>
        </row>
        <row r="4479">
          <cell r="A4479" t="str">
            <v>JL1.708Thinned185</v>
          </cell>
          <cell r="B4479" t="str">
            <v xml:space="preserve">JL </v>
          </cell>
          <cell r="C4479">
            <v>1.7</v>
          </cell>
          <cell r="D4479">
            <v>8</v>
          </cell>
          <cell r="E4479" t="str">
            <v>Thinned</v>
          </cell>
          <cell r="F4479" t="str">
            <v>185-190</v>
          </cell>
          <cell r="G4479">
            <v>-1.54</v>
          </cell>
          <cell r="H4479">
            <v>-0.1</v>
          </cell>
          <cell r="I4479">
            <v>-1.64</v>
          </cell>
          <cell r="J4479">
            <v>-8.2200000000000006</v>
          </cell>
          <cell r="K4479">
            <v>254.62</v>
          </cell>
          <cell r="L4479">
            <v>-10.96</v>
          </cell>
          <cell r="M4479">
            <v>243.66</v>
          </cell>
          <cell r="N4479">
            <v>1.69</v>
          </cell>
        </row>
        <row r="4480">
          <cell r="A4480" t="str">
            <v>JL1.708Thinned190</v>
          </cell>
          <cell r="B4480" t="str">
            <v xml:space="preserve">JL </v>
          </cell>
          <cell r="C4480">
            <v>1.7</v>
          </cell>
          <cell r="D4480">
            <v>8</v>
          </cell>
          <cell r="E4480" t="str">
            <v>Thinned</v>
          </cell>
          <cell r="F4480" t="str">
            <v>190-195</v>
          </cell>
          <cell r="G4480">
            <v>-1.56</v>
          </cell>
          <cell r="H4480">
            <v>-0.1</v>
          </cell>
          <cell r="I4480">
            <v>-1.66</v>
          </cell>
          <cell r="J4480">
            <v>-8.2799999999999994</v>
          </cell>
          <cell r="K4480">
            <v>246.34</v>
          </cell>
          <cell r="L4480">
            <v>-11.19</v>
          </cell>
          <cell r="M4480">
            <v>235.15</v>
          </cell>
          <cell r="N4480">
            <v>1.67</v>
          </cell>
        </row>
        <row r="4481">
          <cell r="A4481" t="str">
            <v>JL1.708Thinned195</v>
          </cell>
          <cell r="B4481" t="str">
            <v xml:space="preserve">JL </v>
          </cell>
          <cell r="C4481">
            <v>1.7</v>
          </cell>
          <cell r="D4481">
            <v>8</v>
          </cell>
          <cell r="E4481" t="str">
            <v>Thinned</v>
          </cell>
          <cell r="F4481" t="str">
            <v>195-200</v>
          </cell>
          <cell r="G4481">
            <v>0.74</v>
          </cell>
          <cell r="H4481">
            <v>-0.67</v>
          </cell>
          <cell r="I4481">
            <v>7.0000000000000007E-2</v>
          </cell>
          <cell r="J4481">
            <v>0.34</v>
          </cell>
          <cell r="K4481">
            <v>246.68</v>
          </cell>
          <cell r="L4481">
            <v>-11.19</v>
          </cell>
          <cell r="M4481">
            <v>235.49</v>
          </cell>
          <cell r="N4481">
            <v>0</v>
          </cell>
        </row>
        <row r="4482">
          <cell r="A4482" t="str">
            <v>JL1.710NO_thin000</v>
          </cell>
          <cell r="B4482" t="str">
            <v xml:space="preserve">JL </v>
          </cell>
          <cell r="C4482">
            <v>1.7</v>
          </cell>
          <cell r="D4482">
            <v>10</v>
          </cell>
          <cell r="E4482" t="str">
            <v>NO_thin</v>
          </cell>
          <cell r="F4482" t="str">
            <v xml:space="preserve">  0-5</v>
          </cell>
          <cell r="G4482">
            <v>2.5</v>
          </cell>
          <cell r="H4482">
            <v>1.18</v>
          </cell>
          <cell r="I4482">
            <v>3.68</v>
          </cell>
          <cell r="J4482">
            <v>18.41</v>
          </cell>
          <cell r="K4482">
            <v>18.41</v>
          </cell>
          <cell r="L4482">
            <v>0</v>
          </cell>
          <cell r="M4482">
            <v>18.41</v>
          </cell>
          <cell r="N4482">
            <v>0</v>
          </cell>
        </row>
        <row r="4483">
          <cell r="A4483" t="str">
            <v>JL1.710NO_thin005</v>
          </cell>
          <cell r="B4483" t="str">
            <v xml:space="preserve">JL </v>
          </cell>
          <cell r="C4483">
            <v>1.7</v>
          </cell>
          <cell r="D4483">
            <v>10</v>
          </cell>
          <cell r="E4483" t="str">
            <v>NO_thin</v>
          </cell>
          <cell r="F4483" t="str">
            <v xml:space="preserve">  5-10</v>
          </cell>
          <cell r="G4483">
            <v>7.64</v>
          </cell>
          <cell r="H4483">
            <v>1.45</v>
          </cell>
          <cell r="I4483">
            <v>9.1</v>
          </cell>
          <cell r="J4483">
            <v>45.48</v>
          </cell>
          <cell r="K4483">
            <v>63.9</v>
          </cell>
          <cell r="L4483">
            <v>0</v>
          </cell>
          <cell r="M4483">
            <v>63.9</v>
          </cell>
          <cell r="N4483">
            <v>0</v>
          </cell>
        </row>
        <row r="4484">
          <cell r="A4484" t="str">
            <v>JL1.710NO_thin010</v>
          </cell>
          <cell r="B4484" t="str">
            <v xml:space="preserve">JL </v>
          </cell>
          <cell r="C4484">
            <v>1.7</v>
          </cell>
          <cell r="D4484">
            <v>10</v>
          </cell>
          <cell r="E4484" t="str">
            <v>NO_thin</v>
          </cell>
          <cell r="F4484" t="str">
            <v xml:space="preserve"> 10-15</v>
          </cell>
          <cell r="G4484">
            <v>20.03</v>
          </cell>
          <cell r="H4484">
            <v>2.4300000000000002</v>
          </cell>
          <cell r="I4484">
            <v>22.46</v>
          </cell>
          <cell r="J4484">
            <v>112.29</v>
          </cell>
          <cell r="K4484">
            <v>176.19</v>
          </cell>
          <cell r="L4484">
            <v>0</v>
          </cell>
          <cell r="M4484">
            <v>176.19</v>
          </cell>
          <cell r="N4484">
            <v>0</v>
          </cell>
        </row>
        <row r="4485">
          <cell r="A4485" t="str">
            <v>JL1.710NO_thin015</v>
          </cell>
          <cell r="B4485" t="str">
            <v xml:space="preserve">JL </v>
          </cell>
          <cell r="C4485">
            <v>1.7</v>
          </cell>
          <cell r="D4485">
            <v>10</v>
          </cell>
          <cell r="E4485" t="str">
            <v>NO_thin</v>
          </cell>
          <cell r="F4485" t="str">
            <v xml:space="preserve"> 15-20</v>
          </cell>
          <cell r="G4485">
            <v>19.399999999999999</v>
          </cell>
          <cell r="H4485">
            <v>2.48</v>
          </cell>
          <cell r="I4485">
            <v>21.89</v>
          </cell>
          <cell r="J4485">
            <v>109.43</v>
          </cell>
          <cell r="K4485">
            <v>285.62</v>
          </cell>
          <cell r="L4485">
            <v>0</v>
          </cell>
          <cell r="M4485">
            <v>285.62</v>
          </cell>
          <cell r="N4485">
            <v>0</v>
          </cell>
        </row>
        <row r="4486">
          <cell r="A4486" t="str">
            <v>JL1.710NO_thin020</v>
          </cell>
          <cell r="B4486" t="str">
            <v xml:space="preserve">JL </v>
          </cell>
          <cell r="C4486">
            <v>1.7</v>
          </cell>
          <cell r="D4486">
            <v>10</v>
          </cell>
          <cell r="E4486" t="str">
            <v>NO_thin</v>
          </cell>
          <cell r="F4486" t="str">
            <v xml:space="preserve"> 20-25</v>
          </cell>
          <cell r="G4486">
            <v>9.7100000000000009</v>
          </cell>
          <cell r="H4486">
            <v>4.97</v>
          </cell>
          <cell r="I4486">
            <v>14.68</v>
          </cell>
          <cell r="J4486">
            <v>73.41</v>
          </cell>
          <cell r="K4486">
            <v>359.04</v>
          </cell>
          <cell r="L4486">
            <v>0</v>
          </cell>
          <cell r="M4486">
            <v>359.04</v>
          </cell>
          <cell r="N4486">
            <v>0</v>
          </cell>
        </row>
        <row r="4487">
          <cell r="A4487" t="str">
            <v>JL1.710NO_thin025</v>
          </cell>
          <cell r="B4487" t="str">
            <v xml:space="preserve">JL </v>
          </cell>
          <cell r="C4487">
            <v>1.7</v>
          </cell>
          <cell r="D4487">
            <v>10</v>
          </cell>
          <cell r="E4487" t="str">
            <v>NO_thin</v>
          </cell>
          <cell r="F4487" t="str">
            <v xml:space="preserve"> 25-30</v>
          </cell>
          <cell r="G4487">
            <v>9.18</v>
          </cell>
          <cell r="H4487">
            <v>2.72</v>
          </cell>
          <cell r="I4487">
            <v>11.9</v>
          </cell>
          <cell r="J4487">
            <v>59.48</v>
          </cell>
          <cell r="K4487">
            <v>418.52</v>
          </cell>
          <cell r="L4487">
            <v>0</v>
          </cell>
          <cell r="M4487">
            <v>418.52</v>
          </cell>
          <cell r="N4487">
            <v>0</v>
          </cell>
        </row>
        <row r="4488">
          <cell r="A4488" t="str">
            <v>JL1.710NO_thin030</v>
          </cell>
          <cell r="B4488" t="str">
            <v xml:space="preserve">JL </v>
          </cell>
          <cell r="C4488">
            <v>1.7</v>
          </cell>
          <cell r="D4488">
            <v>10</v>
          </cell>
          <cell r="E4488" t="str">
            <v>NO_thin</v>
          </cell>
          <cell r="F4488" t="str">
            <v xml:space="preserve"> 30-35</v>
          </cell>
          <cell r="G4488">
            <v>8.84</v>
          </cell>
          <cell r="H4488">
            <v>0.62</v>
          </cell>
          <cell r="I4488">
            <v>9.4700000000000006</v>
          </cell>
          <cell r="J4488">
            <v>47.33</v>
          </cell>
          <cell r="K4488">
            <v>465.85</v>
          </cell>
          <cell r="L4488">
            <v>0</v>
          </cell>
          <cell r="M4488">
            <v>465.85</v>
          </cell>
          <cell r="N4488">
            <v>0</v>
          </cell>
        </row>
        <row r="4489">
          <cell r="A4489" t="str">
            <v>JL1.710NO_thin035</v>
          </cell>
          <cell r="B4489" t="str">
            <v xml:space="preserve">JL </v>
          </cell>
          <cell r="C4489">
            <v>1.7</v>
          </cell>
          <cell r="D4489">
            <v>10</v>
          </cell>
          <cell r="E4489" t="str">
            <v>NO_thin</v>
          </cell>
          <cell r="F4489" t="str">
            <v xml:space="preserve"> 35-40</v>
          </cell>
          <cell r="G4489">
            <v>8.1</v>
          </cell>
          <cell r="H4489">
            <v>-0.13</v>
          </cell>
          <cell r="I4489">
            <v>7.97</v>
          </cell>
          <cell r="J4489">
            <v>39.869999999999997</v>
          </cell>
          <cell r="K4489">
            <v>505.73</v>
          </cell>
          <cell r="L4489">
            <v>0</v>
          </cell>
          <cell r="M4489">
            <v>505.73</v>
          </cell>
          <cell r="N4489">
            <v>0</v>
          </cell>
        </row>
        <row r="4490">
          <cell r="A4490" t="str">
            <v>JL1.710NO_thin040</v>
          </cell>
          <cell r="B4490" t="str">
            <v xml:space="preserve">JL </v>
          </cell>
          <cell r="C4490">
            <v>1.7</v>
          </cell>
          <cell r="D4490">
            <v>10</v>
          </cell>
          <cell r="E4490" t="str">
            <v>NO_thin</v>
          </cell>
          <cell r="F4490" t="str">
            <v xml:space="preserve"> 40-45</v>
          </cell>
          <cell r="G4490">
            <v>7.17</v>
          </cell>
          <cell r="H4490">
            <v>-0.59</v>
          </cell>
          <cell r="I4490">
            <v>6.58</v>
          </cell>
          <cell r="J4490">
            <v>32.92</v>
          </cell>
          <cell r="K4490">
            <v>538.64</v>
          </cell>
          <cell r="L4490">
            <v>0</v>
          </cell>
          <cell r="M4490">
            <v>538.64</v>
          </cell>
          <cell r="N4490">
            <v>0</v>
          </cell>
        </row>
        <row r="4491">
          <cell r="A4491" t="str">
            <v>JL1.710NO_thin045</v>
          </cell>
          <cell r="B4491" t="str">
            <v xml:space="preserve">JL </v>
          </cell>
          <cell r="C4491">
            <v>1.7</v>
          </cell>
          <cell r="D4491">
            <v>10</v>
          </cell>
          <cell r="E4491" t="str">
            <v>NO_thin</v>
          </cell>
          <cell r="F4491" t="str">
            <v xml:space="preserve"> 45-50</v>
          </cell>
          <cell r="G4491">
            <v>6.43</v>
          </cell>
          <cell r="H4491">
            <v>-0.64</v>
          </cell>
          <cell r="I4491">
            <v>5.79</v>
          </cell>
          <cell r="J4491">
            <v>28.94</v>
          </cell>
          <cell r="K4491">
            <v>567.59</v>
          </cell>
          <cell r="L4491">
            <v>0</v>
          </cell>
          <cell r="M4491">
            <v>567.59</v>
          </cell>
          <cell r="N4491">
            <v>0</v>
          </cell>
        </row>
        <row r="4492">
          <cell r="A4492" t="str">
            <v>JL1.710NO_thin050</v>
          </cell>
          <cell r="B4492" t="str">
            <v xml:space="preserve">JL </v>
          </cell>
          <cell r="C4492">
            <v>1.7</v>
          </cell>
          <cell r="D4492">
            <v>10</v>
          </cell>
          <cell r="E4492" t="str">
            <v>NO_thin</v>
          </cell>
          <cell r="F4492" t="str">
            <v xml:space="preserve"> 50-55</v>
          </cell>
          <cell r="G4492">
            <v>5.97</v>
          </cell>
          <cell r="H4492">
            <v>-0.55000000000000004</v>
          </cell>
          <cell r="I4492">
            <v>5.42</v>
          </cell>
          <cell r="J4492">
            <v>27.08</v>
          </cell>
          <cell r="K4492">
            <v>594.66999999999996</v>
          </cell>
          <cell r="L4492">
            <v>0</v>
          </cell>
          <cell r="M4492">
            <v>594.66999999999996</v>
          </cell>
          <cell r="N4492">
            <v>0</v>
          </cell>
        </row>
        <row r="4493">
          <cell r="A4493" t="str">
            <v>JL1.710NO_thin055</v>
          </cell>
          <cell r="B4493" t="str">
            <v xml:space="preserve">JL </v>
          </cell>
          <cell r="C4493">
            <v>1.7</v>
          </cell>
          <cell r="D4493">
            <v>10</v>
          </cell>
          <cell r="E4493" t="str">
            <v>NO_thin</v>
          </cell>
          <cell r="F4493" t="str">
            <v xml:space="preserve"> 55-60</v>
          </cell>
          <cell r="G4493">
            <v>5.57</v>
          </cell>
          <cell r="H4493">
            <v>-0.48</v>
          </cell>
          <cell r="I4493">
            <v>5.09</v>
          </cell>
          <cell r="J4493">
            <v>25.45</v>
          </cell>
          <cell r="K4493">
            <v>620.12</v>
          </cell>
          <cell r="L4493">
            <v>0</v>
          </cell>
          <cell r="M4493">
            <v>620.12</v>
          </cell>
          <cell r="N4493">
            <v>0</v>
          </cell>
        </row>
        <row r="4494">
          <cell r="A4494" t="str">
            <v>JL1.710NO_thin060</v>
          </cell>
          <cell r="B4494" t="str">
            <v xml:space="preserve">JL </v>
          </cell>
          <cell r="C4494">
            <v>1.7</v>
          </cell>
          <cell r="D4494">
            <v>10</v>
          </cell>
          <cell r="E4494" t="str">
            <v>NO_thin</v>
          </cell>
          <cell r="F4494" t="str">
            <v xml:space="preserve"> 60-65</v>
          </cell>
          <cell r="G4494">
            <v>5.04</v>
          </cell>
          <cell r="H4494">
            <v>-0.19</v>
          </cell>
          <cell r="I4494">
            <v>4.8499999999999996</v>
          </cell>
          <cell r="J4494">
            <v>24.26</v>
          </cell>
          <cell r="K4494">
            <v>644.39</v>
          </cell>
          <cell r="L4494">
            <v>0</v>
          </cell>
          <cell r="M4494">
            <v>644.39</v>
          </cell>
          <cell r="N4494">
            <v>0</v>
          </cell>
        </row>
        <row r="4495">
          <cell r="A4495" t="str">
            <v>JL1.710NO_thin065</v>
          </cell>
          <cell r="B4495" t="str">
            <v xml:space="preserve">JL </v>
          </cell>
          <cell r="C4495">
            <v>1.7</v>
          </cell>
          <cell r="D4495">
            <v>10</v>
          </cell>
          <cell r="E4495" t="str">
            <v>NO_thin</v>
          </cell>
          <cell r="F4495" t="str">
            <v xml:space="preserve"> 65-70</v>
          </cell>
          <cell r="G4495">
            <v>4.54</v>
          </cell>
          <cell r="H4495">
            <v>-0.05</v>
          </cell>
          <cell r="I4495">
            <v>4.5</v>
          </cell>
          <cell r="J4495">
            <v>22.48</v>
          </cell>
          <cell r="K4495">
            <v>666.87</v>
          </cell>
          <cell r="L4495">
            <v>0</v>
          </cell>
          <cell r="M4495">
            <v>666.87</v>
          </cell>
          <cell r="N4495">
            <v>0</v>
          </cell>
        </row>
        <row r="4496">
          <cell r="A4496" t="str">
            <v>JL1.710NO_thin070</v>
          </cell>
          <cell r="B4496" t="str">
            <v xml:space="preserve">JL </v>
          </cell>
          <cell r="C4496">
            <v>1.7</v>
          </cell>
          <cell r="D4496">
            <v>10</v>
          </cell>
          <cell r="E4496" t="str">
            <v>NO_thin</v>
          </cell>
          <cell r="F4496" t="str">
            <v xml:space="preserve"> 70-75</v>
          </cell>
          <cell r="G4496">
            <v>4.25</v>
          </cell>
          <cell r="H4496">
            <v>-0.34</v>
          </cell>
          <cell r="I4496">
            <v>3.91</v>
          </cell>
          <cell r="J4496">
            <v>19.57</v>
          </cell>
          <cell r="K4496">
            <v>686.44</v>
          </cell>
          <cell r="L4496">
            <v>0</v>
          </cell>
          <cell r="M4496">
            <v>686.44</v>
          </cell>
          <cell r="N4496">
            <v>0</v>
          </cell>
        </row>
        <row r="4497">
          <cell r="A4497" t="str">
            <v>JL1.710NO_thin075</v>
          </cell>
          <cell r="B4497" t="str">
            <v xml:space="preserve">JL </v>
          </cell>
          <cell r="C4497">
            <v>1.7</v>
          </cell>
          <cell r="D4497">
            <v>10</v>
          </cell>
          <cell r="E4497" t="str">
            <v>NO_thin</v>
          </cell>
          <cell r="F4497" t="str">
            <v xml:space="preserve"> 75-80</v>
          </cell>
          <cell r="G4497">
            <v>4.0599999999999996</v>
          </cell>
          <cell r="H4497">
            <v>-0.34</v>
          </cell>
          <cell r="I4497">
            <v>3.72</v>
          </cell>
          <cell r="J4497">
            <v>18.579999999999998</v>
          </cell>
          <cell r="K4497">
            <v>705.02</v>
          </cell>
          <cell r="L4497">
            <v>0</v>
          </cell>
          <cell r="M4497">
            <v>705.02</v>
          </cell>
          <cell r="N4497">
            <v>0</v>
          </cell>
        </row>
        <row r="4498">
          <cell r="A4498" t="str">
            <v>JL1.710NO_thin080</v>
          </cell>
          <cell r="B4498" t="str">
            <v xml:space="preserve">JL </v>
          </cell>
          <cell r="C4498">
            <v>1.7</v>
          </cell>
          <cell r="D4498">
            <v>10</v>
          </cell>
          <cell r="E4498" t="str">
            <v>NO_thin</v>
          </cell>
          <cell r="F4498" t="str">
            <v xml:space="preserve"> 80-85</v>
          </cell>
          <cell r="G4498">
            <v>3.72</v>
          </cell>
          <cell r="H4498">
            <v>-0.27</v>
          </cell>
          <cell r="I4498">
            <v>3.45</v>
          </cell>
          <cell r="J4498">
            <v>17.23</v>
          </cell>
          <cell r="K4498">
            <v>722.26</v>
          </cell>
          <cell r="L4498">
            <v>0</v>
          </cell>
          <cell r="M4498">
            <v>722.26</v>
          </cell>
          <cell r="N4498">
            <v>0</v>
          </cell>
        </row>
        <row r="4499">
          <cell r="A4499" t="str">
            <v>JL1.710NO_thin085</v>
          </cell>
          <cell r="B4499" t="str">
            <v xml:space="preserve">JL </v>
          </cell>
          <cell r="C4499">
            <v>1.7</v>
          </cell>
          <cell r="D4499">
            <v>10</v>
          </cell>
          <cell r="E4499" t="str">
            <v>NO_thin</v>
          </cell>
          <cell r="F4499" t="str">
            <v xml:space="preserve"> 85-90</v>
          </cell>
          <cell r="G4499">
            <v>3.38</v>
          </cell>
          <cell r="H4499">
            <v>-0.21</v>
          </cell>
          <cell r="I4499">
            <v>3.17</v>
          </cell>
          <cell r="J4499">
            <v>15.85</v>
          </cell>
          <cell r="K4499">
            <v>738.1</v>
          </cell>
          <cell r="L4499">
            <v>0</v>
          </cell>
          <cell r="M4499">
            <v>738.1</v>
          </cell>
          <cell r="N4499">
            <v>0</v>
          </cell>
        </row>
        <row r="4500">
          <cell r="A4500" t="str">
            <v>JL1.710NO_thin090</v>
          </cell>
          <cell r="B4500" t="str">
            <v xml:space="preserve">JL </v>
          </cell>
          <cell r="C4500">
            <v>1.7</v>
          </cell>
          <cell r="D4500">
            <v>10</v>
          </cell>
          <cell r="E4500" t="str">
            <v>NO_thin</v>
          </cell>
          <cell r="F4500" t="str">
            <v xml:space="preserve"> 90-95</v>
          </cell>
          <cell r="G4500">
            <v>3.11</v>
          </cell>
          <cell r="H4500">
            <v>-0.24</v>
          </cell>
          <cell r="I4500">
            <v>2.87</v>
          </cell>
          <cell r="J4500">
            <v>14.36</v>
          </cell>
          <cell r="K4500">
            <v>752.46</v>
          </cell>
          <cell r="L4500">
            <v>0</v>
          </cell>
          <cell r="M4500">
            <v>752.46</v>
          </cell>
          <cell r="N4500">
            <v>0</v>
          </cell>
        </row>
        <row r="4501">
          <cell r="A4501" t="str">
            <v>JL1.710NO_thin095</v>
          </cell>
          <cell r="B4501" t="str">
            <v xml:space="preserve">JL </v>
          </cell>
          <cell r="C4501">
            <v>1.7</v>
          </cell>
          <cell r="D4501">
            <v>10</v>
          </cell>
          <cell r="E4501" t="str">
            <v>NO_thin</v>
          </cell>
          <cell r="F4501" t="str">
            <v xml:space="preserve"> 95-100</v>
          </cell>
          <cell r="G4501">
            <v>2.87</v>
          </cell>
          <cell r="H4501">
            <v>-0.09</v>
          </cell>
          <cell r="I4501">
            <v>2.78</v>
          </cell>
          <cell r="J4501">
            <v>13.9</v>
          </cell>
          <cell r="K4501">
            <v>766.36</v>
          </cell>
          <cell r="L4501">
            <v>0</v>
          </cell>
          <cell r="M4501">
            <v>766.36</v>
          </cell>
          <cell r="N4501">
            <v>0</v>
          </cell>
        </row>
        <row r="4502">
          <cell r="A4502" t="str">
            <v>JL1.710NO_thin100</v>
          </cell>
          <cell r="B4502" t="str">
            <v xml:space="preserve">JL </v>
          </cell>
          <cell r="C4502">
            <v>1.7</v>
          </cell>
          <cell r="D4502">
            <v>10</v>
          </cell>
          <cell r="E4502" t="str">
            <v>NO_thin</v>
          </cell>
          <cell r="F4502" t="str">
            <v>100-105</v>
          </cell>
          <cell r="G4502">
            <v>2.68</v>
          </cell>
          <cell r="H4502">
            <v>-0.25</v>
          </cell>
          <cell r="I4502">
            <v>2.4300000000000002</v>
          </cell>
          <cell r="J4502">
            <v>12.14</v>
          </cell>
          <cell r="K4502">
            <v>778.49</v>
          </cell>
          <cell r="L4502">
            <v>0</v>
          </cell>
          <cell r="M4502">
            <v>778.49</v>
          </cell>
          <cell r="N4502">
            <v>0</v>
          </cell>
        </row>
        <row r="4503">
          <cell r="A4503" t="str">
            <v>JL1.710NO_thin105</v>
          </cell>
          <cell r="B4503" t="str">
            <v xml:space="preserve">JL </v>
          </cell>
          <cell r="C4503">
            <v>1.7</v>
          </cell>
          <cell r="D4503">
            <v>10</v>
          </cell>
          <cell r="E4503" t="str">
            <v>NO_thin</v>
          </cell>
          <cell r="F4503" t="str">
            <v>105-110</v>
          </cell>
          <cell r="G4503">
            <v>2.4500000000000002</v>
          </cell>
          <cell r="H4503">
            <v>-0.25</v>
          </cell>
          <cell r="I4503">
            <v>2.2000000000000002</v>
          </cell>
          <cell r="J4503">
            <v>11</v>
          </cell>
          <cell r="K4503">
            <v>789.5</v>
          </cell>
          <cell r="L4503">
            <v>0</v>
          </cell>
          <cell r="M4503">
            <v>789.5</v>
          </cell>
          <cell r="N4503">
            <v>0</v>
          </cell>
        </row>
        <row r="4504">
          <cell r="A4504" t="str">
            <v>JL1.710NO_thin110</v>
          </cell>
          <cell r="B4504" t="str">
            <v xml:space="preserve">JL </v>
          </cell>
          <cell r="C4504">
            <v>1.7</v>
          </cell>
          <cell r="D4504">
            <v>10</v>
          </cell>
          <cell r="E4504" t="str">
            <v>NO_thin</v>
          </cell>
          <cell r="F4504" t="str">
            <v>110-115</v>
          </cell>
          <cell r="G4504">
            <v>2.3199999999999998</v>
          </cell>
          <cell r="H4504">
            <v>-0.22</v>
          </cell>
          <cell r="I4504">
            <v>2.1</v>
          </cell>
          <cell r="J4504">
            <v>10.49</v>
          </cell>
          <cell r="K4504">
            <v>799.98</v>
          </cell>
          <cell r="L4504">
            <v>0</v>
          </cell>
          <cell r="M4504">
            <v>799.98</v>
          </cell>
          <cell r="N4504">
            <v>0</v>
          </cell>
        </row>
        <row r="4505">
          <cell r="A4505" t="str">
            <v>JL1.710NO_thin115</v>
          </cell>
          <cell r="B4505" t="str">
            <v xml:space="preserve">JL </v>
          </cell>
          <cell r="C4505">
            <v>1.7</v>
          </cell>
          <cell r="D4505">
            <v>10</v>
          </cell>
          <cell r="E4505" t="str">
            <v>NO_thin</v>
          </cell>
          <cell r="F4505" t="str">
            <v>115-120</v>
          </cell>
          <cell r="G4505">
            <v>2.11</v>
          </cell>
          <cell r="H4505">
            <v>-0.04</v>
          </cell>
          <cell r="I4505">
            <v>2.0699999999999998</v>
          </cell>
          <cell r="J4505">
            <v>10.33</v>
          </cell>
          <cell r="K4505">
            <v>810.31</v>
          </cell>
          <cell r="L4505">
            <v>0</v>
          </cell>
          <cell r="M4505">
            <v>810.31</v>
          </cell>
          <cell r="N4505">
            <v>0</v>
          </cell>
        </row>
        <row r="4506">
          <cell r="A4506" t="str">
            <v>JL1.710NO_thin120</v>
          </cell>
          <cell r="B4506" t="str">
            <v xml:space="preserve">JL </v>
          </cell>
          <cell r="C4506">
            <v>1.7</v>
          </cell>
          <cell r="D4506">
            <v>10</v>
          </cell>
          <cell r="E4506" t="str">
            <v>NO_thin</v>
          </cell>
          <cell r="F4506" t="str">
            <v>120-125</v>
          </cell>
          <cell r="G4506">
            <v>1.99</v>
          </cell>
          <cell r="H4506">
            <v>-0.06</v>
          </cell>
          <cell r="I4506">
            <v>1.93</v>
          </cell>
          <cell r="J4506">
            <v>9.64</v>
          </cell>
          <cell r="K4506">
            <v>819.95</v>
          </cell>
          <cell r="L4506">
            <v>0</v>
          </cell>
          <cell r="M4506">
            <v>819.95</v>
          </cell>
          <cell r="N4506">
            <v>0</v>
          </cell>
        </row>
        <row r="4507">
          <cell r="A4507" t="str">
            <v>JL1.710NO_thin125</v>
          </cell>
          <cell r="B4507" t="str">
            <v xml:space="preserve">JL </v>
          </cell>
          <cell r="C4507">
            <v>1.7</v>
          </cell>
          <cell r="D4507">
            <v>10</v>
          </cell>
          <cell r="E4507" t="str">
            <v>NO_thin</v>
          </cell>
          <cell r="F4507" t="str">
            <v>125-130</v>
          </cell>
          <cell r="G4507">
            <v>1.8</v>
          </cell>
          <cell r="H4507">
            <v>-0.23</v>
          </cell>
          <cell r="I4507">
            <v>1.57</v>
          </cell>
          <cell r="J4507">
            <v>7.83</v>
          </cell>
          <cell r="K4507">
            <v>827.79</v>
          </cell>
          <cell r="L4507">
            <v>0</v>
          </cell>
          <cell r="M4507">
            <v>827.79</v>
          </cell>
          <cell r="N4507">
            <v>0</v>
          </cell>
        </row>
        <row r="4508">
          <cell r="A4508" t="str">
            <v>JL1.710NO_thin130</v>
          </cell>
          <cell r="B4508" t="str">
            <v xml:space="preserve">JL </v>
          </cell>
          <cell r="C4508">
            <v>1.7</v>
          </cell>
          <cell r="D4508">
            <v>10</v>
          </cell>
          <cell r="E4508" t="str">
            <v>NO_thin</v>
          </cell>
          <cell r="F4508" t="str">
            <v>130-135</v>
          </cell>
          <cell r="G4508">
            <v>1.72</v>
          </cell>
          <cell r="H4508">
            <v>-0.24</v>
          </cell>
          <cell r="I4508">
            <v>1.49</v>
          </cell>
          <cell r="J4508">
            <v>7.43</v>
          </cell>
          <cell r="K4508">
            <v>835.22</v>
          </cell>
          <cell r="L4508">
            <v>0</v>
          </cell>
          <cell r="M4508">
            <v>835.22</v>
          </cell>
          <cell r="N4508">
            <v>0</v>
          </cell>
        </row>
        <row r="4509">
          <cell r="A4509" t="str">
            <v>JL1.710NO_thin135</v>
          </cell>
          <cell r="B4509" t="str">
            <v xml:space="preserve">JL </v>
          </cell>
          <cell r="C4509">
            <v>1.7</v>
          </cell>
          <cell r="D4509">
            <v>10</v>
          </cell>
          <cell r="E4509" t="str">
            <v>NO_thin</v>
          </cell>
          <cell r="F4509" t="str">
            <v>135-140</v>
          </cell>
          <cell r="G4509">
            <v>1.54</v>
          </cell>
          <cell r="H4509">
            <v>-0.08</v>
          </cell>
          <cell r="I4509">
            <v>1.46</v>
          </cell>
          <cell r="J4509">
            <v>7.31</v>
          </cell>
          <cell r="K4509">
            <v>842.53</v>
          </cell>
          <cell r="L4509">
            <v>0</v>
          </cell>
          <cell r="M4509">
            <v>842.53</v>
          </cell>
          <cell r="N4509">
            <v>0</v>
          </cell>
        </row>
        <row r="4510">
          <cell r="A4510" t="str">
            <v>JL1.710NO_thin140</v>
          </cell>
          <cell r="B4510" t="str">
            <v xml:space="preserve">JL </v>
          </cell>
          <cell r="C4510">
            <v>1.7</v>
          </cell>
          <cell r="D4510">
            <v>10</v>
          </cell>
          <cell r="E4510" t="str">
            <v>NO_thin</v>
          </cell>
          <cell r="F4510" t="str">
            <v>140-145</v>
          </cell>
          <cell r="G4510">
            <v>1.4</v>
          </cell>
          <cell r="H4510">
            <v>-0.2</v>
          </cell>
          <cell r="I4510">
            <v>1.2</v>
          </cell>
          <cell r="J4510">
            <v>5.99</v>
          </cell>
          <cell r="K4510">
            <v>848.53</v>
          </cell>
          <cell r="L4510">
            <v>0</v>
          </cell>
          <cell r="M4510">
            <v>848.53</v>
          </cell>
          <cell r="N4510">
            <v>0</v>
          </cell>
        </row>
        <row r="4511">
          <cell r="A4511" t="str">
            <v>JL1.710NO_thin145</v>
          </cell>
          <cell r="B4511" t="str">
            <v xml:space="preserve">JL </v>
          </cell>
          <cell r="C4511">
            <v>1.7</v>
          </cell>
          <cell r="D4511">
            <v>10</v>
          </cell>
          <cell r="E4511" t="str">
            <v>NO_thin</v>
          </cell>
          <cell r="F4511" t="str">
            <v>145-150</v>
          </cell>
          <cell r="G4511">
            <v>1.32</v>
          </cell>
          <cell r="H4511">
            <v>-0.12</v>
          </cell>
          <cell r="I4511">
            <v>1.19</v>
          </cell>
          <cell r="J4511">
            <v>5.96</v>
          </cell>
          <cell r="K4511">
            <v>854.49</v>
          </cell>
          <cell r="L4511">
            <v>0</v>
          </cell>
          <cell r="M4511">
            <v>854.49</v>
          </cell>
          <cell r="N4511">
            <v>0</v>
          </cell>
        </row>
        <row r="4512">
          <cell r="A4512" t="str">
            <v>JL1.710NO_thin150</v>
          </cell>
          <cell r="B4512" t="str">
            <v xml:space="preserve">JL </v>
          </cell>
          <cell r="C4512">
            <v>1.7</v>
          </cell>
          <cell r="D4512">
            <v>10</v>
          </cell>
          <cell r="E4512" t="str">
            <v>NO_thin</v>
          </cell>
          <cell r="F4512" t="str">
            <v>150-155</v>
          </cell>
          <cell r="G4512">
            <v>1.28</v>
          </cell>
          <cell r="H4512">
            <v>-0.15</v>
          </cell>
          <cell r="I4512">
            <v>1.1299999999999999</v>
          </cell>
          <cell r="J4512">
            <v>5.66</v>
          </cell>
          <cell r="K4512">
            <v>860.15</v>
          </cell>
          <cell r="L4512">
            <v>0</v>
          </cell>
          <cell r="M4512">
            <v>860.15</v>
          </cell>
          <cell r="N4512">
            <v>0</v>
          </cell>
        </row>
        <row r="4513">
          <cell r="A4513" t="str">
            <v>JL1.710NO_thin155</v>
          </cell>
          <cell r="B4513" t="str">
            <v xml:space="preserve">JL </v>
          </cell>
          <cell r="C4513">
            <v>1.7</v>
          </cell>
          <cell r="D4513">
            <v>10</v>
          </cell>
          <cell r="E4513" t="str">
            <v>NO_thin</v>
          </cell>
          <cell r="F4513" t="str">
            <v>155-160</v>
          </cell>
          <cell r="G4513">
            <v>1.19</v>
          </cell>
          <cell r="H4513">
            <v>-0.01</v>
          </cell>
          <cell r="I4513">
            <v>1.17</v>
          </cell>
          <cell r="J4513">
            <v>5.87</v>
          </cell>
          <cell r="K4513">
            <v>866.02</v>
          </cell>
          <cell r="L4513">
            <v>0</v>
          </cell>
          <cell r="M4513">
            <v>866.02</v>
          </cell>
          <cell r="N4513">
            <v>0</v>
          </cell>
        </row>
        <row r="4514">
          <cell r="A4514" t="str">
            <v>JL1.710NO_thin160</v>
          </cell>
          <cell r="B4514" t="str">
            <v xml:space="preserve">JL </v>
          </cell>
          <cell r="C4514">
            <v>1.7</v>
          </cell>
          <cell r="D4514">
            <v>10</v>
          </cell>
          <cell r="E4514" t="str">
            <v>NO_thin</v>
          </cell>
          <cell r="F4514" t="str">
            <v>160-165</v>
          </cell>
          <cell r="G4514">
            <v>1.08</v>
          </cell>
          <cell r="H4514">
            <v>-0.13</v>
          </cell>
          <cell r="I4514">
            <v>0.95</v>
          </cell>
          <cell r="J4514">
            <v>4.75</v>
          </cell>
          <cell r="K4514">
            <v>870.77</v>
          </cell>
          <cell r="L4514">
            <v>0</v>
          </cell>
          <cell r="M4514">
            <v>870.77</v>
          </cell>
          <cell r="N4514">
            <v>0</v>
          </cell>
        </row>
        <row r="4515">
          <cell r="A4515" t="str">
            <v>JL1.710NO_thin165</v>
          </cell>
          <cell r="B4515" t="str">
            <v xml:space="preserve">JL </v>
          </cell>
          <cell r="C4515">
            <v>1.7</v>
          </cell>
          <cell r="D4515">
            <v>10</v>
          </cell>
          <cell r="E4515" t="str">
            <v>NO_thin</v>
          </cell>
          <cell r="F4515" t="str">
            <v>165-170</v>
          </cell>
          <cell r="G4515">
            <v>0.95</v>
          </cell>
          <cell r="H4515">
            <v>-0.09</v>
          </cell>
          <cell r="I4515">
            <v>0.86</v>
          </cell>
          <cell r="J4515">
            <v>4.3</v>
          </cell>
          <cell r="K4515">
            <v>875.07</v>
          </cell>
          <cell r="L4515">
            <v>0</v>
          </cell>
          <cell r="M4515">
            <v>875.07</v>
          </cell>
          <cell r="N4515">
            <v>0</v>
          </cell>
        </row>
        <row r="4516">
          <cell r="A4516" t="str">
            <v>JL1.710NO_thin170</v>
          </cell>
          <cell r="B4516" t="str">
            <v xml:space="preserve">JL </v>
          </cell>
          <cell r="C4516">
            <v>1.7</v>
          </cell>
          <cell r="D4516">
            <v>10</v>
          </cell>
          <cell r="E4516" t="str">
            <v>NO_thin</v>
          </cell>
          <cell r="F4516" t="str">
            <v>170-175</v>
          </cell>
          <cell r="G4516">
            <v>0.84</v>
          </cell>
          <cell r="H4516">
            <v>-0.12</v>
          </cell>
          <cell r="I4516">
            <v>0.73</v>
          </cell>
          <cell r="J4516">
            <v>3.64</v>
          </cell>
          <cell r="K4516">
            <v>878.7</v>
          </cell>
          <cell r="L4516">
            <v>0</v>
          </cell>
          <cell r="M4516">
            <v>878.7</v>
          </cell>
          <cell r="N4516">
            <v>0</v>
          </cell>
        </row>
        <row r="4517">
          <cell r="A4517" t="str">
            <v>JL1.710NO_thin175</v>
          </cell>
          <cell r="B4517" t="str">
            <v xml:space="preserve">JL </v>
          </cell>
          <cell r="C4517">
            <v>1.7</v>
          </cell>
          <cell r="D4517">
            <v>10</v>
          </cell>
          <cell r="E4517" t="str">
            <v>NO_thin</v>
          </cell>
          <cell r="F4517" t="str">
            <v>175-180</v>
          </cell>
          <cell r="G4517">
            <v>0.79</v>
          </cell>
          <cell r="H4517">
            <v>-0.1</v>
          </cell>
          <cell r="I4517">
            <v>0.69</v>
          </cell>
          <cell r="J4517">
            <v>3.44</v>
          </cell>
          <cell r="K4517">
            <v>882.15</v>
          </cell>
          <cell r="L4517">
            <v>0</v>
          </cell>
          <cell r="M4517">
            <v>882.15</v>
          </cell>
          <cell r="N4517">
            <v>0</v>
          </cell>
        </row>
        <row r="4518">
          <cell r="A4518" t="str">
            <v>JL1.710NO_thin180</v>
          </cell>
          <cell r="B4518" t="str">
            <v xml:space="preserve">JL </v>
          </cell>
          <cell r="C4518">
            <v>1.7</v>
          </cell>
          <cell r="D4518">
            <v>10</v>
          </cell>
          <cell r="E4518" t="str">
            <v>NO_thin</v>
          </cell>
          <cell r="F4518" t="str">
            <v>180-185</v>
          </cell>
          <cell r="G4518">
            <v>0.8</v>
          </cell>
          <cell r="H4518">
            <v>-0.08</v>
          </cell>
          <cell r="I4518">
            <v>0.72</v>
          </cell>
          <cell r="J4518">
            <v>3.6</v>
          </cell>
          <cell r="K4518">
            <v>885.75</v>
          </cell>
          <cell r="L4518">
            <v>0</v>
          </cell>
          <cell r="M4518">
            <v>885.75</v>
          </cell>
          <cell r="N4518">
            <v>0</v>
          </cell>
        </row>
        <row r="4519">
          <cell r="A4519" t="str">
            <v>JL1.710NO_thin185</v>
          </cell>
          <cell r="B4519" t="str">
            <v xml:space="preserve">JL </v>
          </cell>
          <cell r="C4519">
            <v>1.7</v>
          </cell>
          <cell r="D4519">
            <v>10</v>
          </cell>
          <cell r="E4519" t="str">
            <v>NO_thin</v>
          </cell>
          <cell r="F4519" t="str">
            <v>185-190</v>
          </cell>
          <cell r="G4519">
            <v>0.77</v>
          </cell>
          <cell r="H4519">
            <v>-0.03</v>
          </cell>
          <cell r="I4519">
            <v>0.74</v>
          </cell>
          <cell r="J4519">
            <v>3.69</v>
          </cell>
          <cell r="K4519">
            <v>889.43</v>
          </cell>
          <cell r="L4519">
            <v>0</v>
          </cell>
          <cell r="M4519">
            <v>889.43</v>
          </cell>
          <cell r="N4519">
            <v>0</v>
          </cell>
        </row>
        <row r="4520">
          <cell r="A4520" t="str">
            <v>JL1.710NO_thin190</v>
          </cell>
          <cell r="B4520" t="str">
            <v xml:space="preserve">JL </v>
          </cell>
          <cell r="C4520">
            <v>1.7</v>
          </cell>
          <cell r="D4520">
            <v>10</v>
          </cell>
          <cell r="E4520" t="str">
            <v>NO_thin</v>
          </cell>
          <cell r="F4520" t="str">
            <v>190-195</v>
          </cell>
          <cell r="G4520">
            <v>0.72</v>
          </cell>
          <cell r="H4520">
            <v>-7.0000000000000007E-2</v>
          </cell>
          <cell r="I4520">
            <v>0.65</v>
          </cell>
          <cell r="J4520">
            <v>3.26</v>
          </cell>
          <cell r="K4520">
            <v>892.7</v>
          </cell>
          <cell r="L4520">
            <v>0</v>
          </cell>
          <cell r="M4520">
            <v>892.7</v>
          </cell>
          <cell r="N4520">
            <v>0</v>
          </cell>
        </row>
        <row r="4521">
          <cell r="A4521" t="str">
            <v>JL1.710NO_thin195</v>
          </cell>
          <cell r="B4521" t="str">
            <v xml:space="preserve">JL </v>
          </cell>
          <cell r="C4521">
            <v>1.7</v>
          </cell>
          <cell r="D4521">
            <v>10</v>
          </cell>
          <cell r="E4521" t="str">
            <v>NO_thin</v>
          </cell>
          <cell r="F4521" t="str">
            <v>195-200</v>
          </cell>
          <cell r="G4521">
            <v>0.62</v>
          </cell>
          <cell r="H4521">
            <v>0.04</v>
          </cell>
          <cell r="I4521">
            <v>0.66</v>
          </cell>
          <cell r="J4521">
            <v>3.3</v>
          </cell>
          <cell r="K4521">
            <v>895.99</v>
          </cell>
          <cell r="L4521">
            <v>0</v>
          </cell>
          <cell r="M4521">
            <v>895.99</v>
          </cell>
          <cell r="N4521">
            <v>0</v>
          </cell>
        </row>
        <row r="4522">
          <cell r="A4522" t="str">
            <v>JL1.710Thinned000</v>
          </cell>
          <cell r="B4522" t="str">
            <v xml:space="preserve">JL </v>
          </cell>
          <cell r="C4522">
            <v>1.7</v>
          </cell>
          <cell r="D4522">
            <v>10</v>
          </cell>
          <cell r="E4522" t="str">
            <v>Thinned</v>
          </cell>
          <cell r="F4522" t="str">
            <v xml:space="preserve">  0-5</v>
          </cell>
          <cell r="G4522">
            <v>2.5</v>
          </cell>
          <cell r="H4522">
            <v>1.18</v>
          </cell>
          <cell r="I4522">
            <v>3.68</v>
          </cell>
          <cell r="J4522">
            <v>18.41</v>
          </cell>
          <cell r="K4522">
            <v>18.41</v>
          </cell>
          <cell r="L4522">
            <v>0</v>
          </cell>
          <cell r="M4522">
            <v>18.41</v>
          </cell>
          <cell r="N4522">
            <v>0</v>
          </cell>
        </row>
        <row r="4523">
          <cell r="A4523" t="str">
            <v>JL1.710Thinned005</v>
          </cell>
          <cell r="B4523" t="str">
            <v xml:space="preserve">JL </v>
          </cell>
          <cell r="C4523">
            <v>1.7</v>
          </cell>
          <cell r="D4523">
            <v>10</v>
          </cell>
          <cell r="E4523" t="str">
            <v>Thinned</v>
          </cell>
          <cell r="F4523" t="str">
            <v xml:space="preserve">  5-10</v>
          </cell>
          <cell r="G4523">
            <v>7.64</v>
          </cell>
          <cell r="H4523">
            <v>1.45</v>
          </cell>
          <cell r="I4523">
            <v>9.1</v>
          </cell>
          <cell r="J4523">
            <v>45.48</v>
          </cell>
          <cell r="K4523">
            <v>63.9</v>
          </cell>
          <cell r="L4523">
            <v>0</v>
          </cell>
          <cell r="M4523">
            <v>63.9</v>
          </cell>
          <cell r="N4523">
            <v>0</v>
          </cell>
        </row>
        <row r="4524">
          <cell r="A4524" t="str">
            <v>JL1.710Thinned010</v>
          </cell>
          <cell r="B4524" t="str">
            <v xml:space="preserve">JL </v>
          </cell>
          <cell r="C4524">
            <v>1.7</v>
          </cell>
          <cell r="D4524">
            <v>10</v>
          </cell>
          <cell r="E4524" t="str">
            <v>Thinned</v>
          </cell>
          <cell r="F4524" t="str">
            <v xml:space="preserve"> 10-15</v>
          </cell>
          <cell r="G4524">
            <v>20.03</v>
          </cell>
          <cell r="H4524">
            <v>2.4300000000000002</v>
          </cell>
          <cell r="I4524">
            <v>22.46</v>
          </cell>
          <cell r="J4524">
            <v>112.29</v>
          </cell>
          <cell r="K4524">
            <v>176.19</v>
          </cell>
          <cell r="L4524">
            <v>0</v>
          </cell>
          <cell r="M4524">
            <v>176.19</v>
          </cell>
          <cell r="N4524">
            <v>0</v>
          </cell>
        </row>
        <row r="4525">
          <cell r="A4525" t="str">
            <v>JL1.710Thinned015</v>
          </cell>
          <cell r="B4525" t="str">
            <v xml:space="preserve">JL </v>
          </cell>
          <cell r="C4525">
            <v>1.7</v>
          </cell>
          <cell r="D4525">
            <v>10</v>
          </cell>
          <cell r="E4525" t="str">
            <v>Thinned</v>
          </cell>
          <cell r="F4525" t="str">
            <v xml:space="preserve"> 15-20</v>
          </cell>
          <cell r="G4525">
            <v>1.71</v>
          </cell>
          <cell r="H4525">
            <v>2.91</v>
          </cell>
          <cell r="I4525">
            <v>4.63</v>
          </cell>
          <cell r="J4525">
            <v>23.13</v>
          </cell>
          <cell r="K4525">
            <v>199.32</v>
          </cell>
          <cell r="L4525">
            <v>-0.19</v>
          </cell>
          <cell r="M4525">
            <v>199.13</v>
          </cell>
          <cell r="N4525">
            <v>10.93</v>
          </cell>
        </row>
        <row r="4526">
          <cell r="A4526" t="str">
            <v>JL1.710Thinned020</v>
          </cell>
          <cell r="B4526" t="str">
            <v xml:space="preserve">JL </v>
          </cell>
          <cell r="C4526">
            <v>1.7</v>
          </cell>
          <cell r="D4526">
            <v>10</v>
          </cell>
          <cell r="E4526" t="str">
            <v>Thinned</v>
          </cell>
          <cell r="F4526" t="str">
            <v xml:space="preserve"> 20-25</v>
          </cell>
          <cell r="G4526">
            <v>4.5199999999999996</v>
          </cell>
          <cell r="H4526">
            <v>-0.69</v>
          </cell>
          <cell r="I4526">
            <v>3.83</v>
          </cell>
          <cell r="J4526">
            <v>19.170000000000002</v>
          </cell>
          <cell r="K4526">
            <v>218.49</v>
          </cell>
          <cell r="L4526">
            <v>-0.33</v>
          </cell>
          <cell r="M4526">
            <v>218.16</v>
          </cell>
          <cell r="N4526">
            <v>8.36</v>
          </cell>
        </row>
        <row r="4527">
          <cell r="A4527" t="str">
            <v>JL1.710Thinned025</v>
          </cell>
          <cell r="B4527" t="str">
            <v xml:space="preserve">JL </v>
          </cell>
          <cell r="C4527">
            <v>1.7</v>
          </cell>
          <cell r="D4527">
            <v>10</v>
          </cell>
          <cell r="E4527" t="str">
            <v>Thinned</v>
          </cell>
          <cell r="F4527" t="str">
            <v xml:space="preserve"> 25-30</v>
          </cell>
          <cell r="G4527">
            <v>5.0199999999999996</v>
          </cell>
          <cell r="H4527">
            <v>0.85</v>
          </cell>
          <cell r="I4527">
            <v>5.87</v>
          </cell>
          <cell r="J4527">
            <v>29.35</v>
          </cell>
          <cell r="K4527">
            <v>247.84</v>
          </cell>
          <cell r="L4527">
            <v>-1.01</v>
          </cell>
          <cell r="M4527">
            <v>246.83</v>
          </cell>
          <cell r="N4527">
            <v>4.78</v>
          </cell>
        </row>
        <row r="4528">
          <cell r="A4528" t="str">
            <v>JL1.710Thinned030</v>
          </cell>
          <cell r="B4528" t="str">
            <v xml:space="preserve">JL </v>
          </cell>
          <cell r="C4528">
            <v>1.7</v>
          </cell>
          <cell r="D4528">
            <v>10</v>
          </cell>
          <cell r="E4528" t="str">
            <v>Thinned</v>
          </cell>
          <cell r="F4528" t="str">
            <v xml:space="preserve"> 30-35</v>
          </cell>
          <cell r="G4528">
            <v>5.12</v>
          </cell>
          <cell r="H4528">
            <v>0.56999999999999995</v>
          </cell>
          <cell r="I4528">
            <v>5.69</v>
          </cell>
          <cell r="J4528">
            <v>28.47</v>
          </cell>
          <cell r="K4528">
            <v>276.31</v>
          </cell>
          <cell r="L4528">
            <v>-1.69</v>
          </cell>
          <cell r="M4528">
            <v>274.62</v>
          </cell>
          <cell r="N4528">
            <v>4.76</v>
          </cell>
        </row>
        <row r="4529">
          <cell r="A4529" t="str">
            <v>JL1.710Thinned035</v>
          </cell>
          <cell r="B4529" t="str">
            <v xml:space="preserve">JL </v>
          </cell>
          <cell r="C4529">
            <v>1.7</v>
          </cell>
          <cell r="D4529">
            <v>10</v>
          </cell>
          <cell r="E4529" t="str">
            <v>Thinned</v>
          </cell>
          <cell r="F4529" t="str">
            <v xml:space="preserve"> 35-40</v>
          </cell>
          <cell r="G4529">
            <v>3.29</v>
          </cell>
          <cell r="H4529">
            <v>0.21</v>
          </cell>
          <cell r="I4529">
            <v>3.51</v>
          </cell>
          <cell r="J4529">
            <v>17.54</v>
          </cell>
          <cell r="K4529">
            <v>293.86</v>
          </cell>
          <cell r="L4529">
            <v>-2.36</v>
          </cell>
          <cell r="M4529">
            <v>291.5</v>
          </cell>
          <cell r="N4529">
            <v>4.74</v>
          </cell>
        </row>
        <row r="4530">
          <cell r="A4530" t="str">
            <v>JL1.710Thinned040</v>
          </cell>
          <cell r="B4530" t="str">
            <v xml:space="preserve">JL </v>
          </cell>
          <cell r="C4530">
            <v>1.7</v>
          </cell>
          <cell r="D4530">
            <v>10</v>
          </cell>
          <cell r="E4530" t="str">
            <v>Thinned</v>
          </cell>
          <cell r="F4530" t="str">
            <v xml:space="preserve"> 40-45</v>
          </cell>
          <cell r="G4530">
            <v>4.29</v>
          </cell>
          <cell r="H4530">
            <v>-0.94</v>
          </cell>
          <cell r="I4530">
            <v>3.35</v>
          </cell>
          <cell r="J4530">
            <v>16.739999999999998</v>
          </cell>
          <cell r="K4530">
            <v>310.60000000000002</v>
          </cell>
          <cell r="L4530">
            <v>-3.01</v>
          </cell>
          <cell r="M4530">
            <v>307.59000000000003</v>
          </cell>
          <cell r="N4530">
            <v>4.5999999999999996</v>
          </cell>
        </row>
        <row r="4531">
          <cell r="A4531" t="str">
            <v>JL1.710Thinned045</v>
          </cell>
          <cell r="B4531" t="str">
            <v xml:space="preserve">JL </v>
          </cell>
          <cell r="C4531">
            <v>1.7</v>
          </cell>
          <cell r="D4531">
            <v>10</v>
          </cell>
          <cell r="E4531" t="str">
            <v>Thinned</v>
          </cell>
          <cell r="F4531" t="str">
            <v xml:space="preserve"> 45-50</v>
          </cell>
          <cell r="G4531">
            <v>2.65</v>
          </cell>
          <cell r="H4531">
            <v>-0.95</v>
          </cell>
          <cell r="I4531">
            <v>1.7</v>
          </cell>
          <cell r="J4531">
            <v>8.49</v>
          </cell>
          <cell r="K4531">
            <v>319.08999999999997</v>
          </cell>
          <cell r="L4531">
            <v>-3.58</v>
          </cell>
          <cell r="M4531">
            <v>315.51</v>
          </cell>
          <cell r="N4531">
            <v>4.01</v>
          </cell>
        </row>
        <row r="4532">
          <cell r="A4532" t="str">
            <v>JL1.710Thinned050</v>
          </cell>
          <cell r="B4532" t="str">
            <v xml:space="preserve">JL </v>
          </cell>
          <cell r="C4532">
            <v>1.7</v>
          </cell>
          <cell r="D4532">
            <v>10</v>
          </cell>
          <cell r="E4532" t="str">
            <v>Thinned</v>
          </cell>
          <cell r="F4532" t="str">
            <v xml:space="preserve"> 50-55</v>
          </cell>
          <cell r="G4532">
            <v>3.68</v>
          </cell>
          <cell r="H4532">
            <v>-0.8</v>
          </cell>
          <cell r="I4532">
            <v>2.88</v>
          </cell>
          <cell r="J4532">
            <v>14.4</v>
          </cell>
          <cell r="K4532">
            <v>333.49</v>
          </cell>
          <cell r="L4532">
            <v>-4.09</v>
          </cell>
          <cell r="M4532">
            <v>329.40000000000003</v>
          </cell>
          <cell r="N4532">
            <v>3.63</v>
          </cell>
        </row>
        <row r="4533">
          <cell r="A4533" t="str">
            <v>JL1.710Thinned055</v>
          </cell>
          <cell r="B4533" t="str">
            <v xml:space="preserve">JL </v>
          </cell>
          <cell r="C4533">
            <v>1.7</v>
          </cell>
          <cell r="D4533">
            <v>10</v>
          </cell>
          <cell r="E4533" t="str">
            <v>Thinned</v>
          </cell>
          <cell r="F4533" t="str">
            <v xml:space="preserve"> 55-60</v>
          </cell>
          <cell r="G4533">
            <v>3.41</v>
          </cell>
          <cell r="H4533">
            <v>-0.42</v>
          </cell>
          <cell r="I4533">
            <v>2.98</v>
          </cell>
          <cell r="J4533">
            <v>14.92</v>
          </cell>
          <cell r="K4533">
            <v>348.41</v>
          </cell>
          <cell r="L4533">
            <v>-4.57</v>
          </cell>
          <cell r="M4533">
            <v>343.84000000000003</v>
          </cell>
          <cell r="N4533">
            <v>3.35</v>
          </cell>
        </row>
        <row r="4534">
          <cell r="A4534" t="str">
            <v>JL1.710Thinned060</v>
          </cell>
          <cell r="B4534" t="str">
            <v xml:space="preserve">JL </v>
          </cell>
          <cell r="C4534">
            <v>1.7</v>
          </cell>
          <cell r="D4534">
            <v>10</v>
          </cell>
          <cell r="E4534" t="str">
            <v>Thinned</v>
          </cell>
          <cell r="F4534" t="str">
            <v xml:space="preserve"> 60-65</v>
          </cell>
          <cell r="G4534">
            <v>2.2200000000000002</v>
          </cell>
          <cell r="H4534">
            <v>-0.26</v>
          </cell>
          <cell r="I4534">
            <v>1.97</v>
          </cell>
          <cell r="J4534">
            <v>9.83</v>
          </cell>
          <cell r="K4534">
            <v>358.24</v>
          </cell>
          <cell r="L4534">
            <v>-5.01</v>
          </cell>
          <cell r="M4534">
            <v>353.23</v>
          </cell>
          <cell r="N4534">
            <v>3.16</v>
          </cell>
        </row>
        <row r="4535">
          <cell r="A4535" t="str">
            <v>JL1.710Thinned065</v>
          </cell>
          <cell r="B4535" t="str">
            <v xml:space="preserve">JL </v>
          </cell>
          <cell r="C4535">
            <v>1.7</v>
          </cell>
          <cell r="D4535">
            <v>10</v>
          </cell>
          <cell r="E4535" t="str">
            <v>Thinned</v>
          </cell>
          <cell r="F4535" t="str">
            <v xml:space="preserve"> 65-70</v>
          </cell>
          <cell r="G4535">
            <v>2.69</v>
          </cell>
          <cell r="H4535">
            <v>-0.18</v>
          </cell>
          <cell r="I4535">
            <v>2.5099999999999998</v>
          </cell>
          <cell r="J4535">
            <v>12.54</v>
          </cell>
          <cell r="K4535">
            <v>370.78</v>
          </cell>
          <cell r="L4535">
            <v>-5.45</v>
          </cell>
          <cell r="M4535">
            <v>365.33</v>
          </cell>
          <cell r="N4535">
            <v>3.07</v>
          </cell>
        </row>
        <row r="4536">
          <cell r="A4536" t="str">
            <v>JL1.710Thinned070</v>
          </cell>
          <cell r="B4536" t="str">
            <v xml:space="preserve">JL </v>
          </cell>
          <cell r="C4536">
            <v>1.7</v>
          </cell>
          <cell r="D4536">
            <v>10</v>
          </cell>
          <cell r="E4536" t="str">
            <v>Thinned</v>
          </cell>
          <cell r="F4536" t="str">
            <v xml:space="preserve"> 70-75</v>
          </cell>
          <cell r="G4536">
            <v>2.2999999999999998</v>
          </cell>
          <cell r="H4536">
            <v>-0.09</v>
          </cell>
          <cell r="I4536">
            <v>2.21</v>
          </cell>
          <cell r="J4536">
            <v>11.07</v>
          </cell>
          <cell r="K4536">
            <v>381.85</v>
          </cell>
          <cell r="L4536">
            <v>-5.88</v>
          </cell>
          <cell r="M4536">
            <v>375.97</v>
          </cell>
          <cell r="N4536">
            <v>3.03</v>
          </cell>
        </row>
        <row r="4537">
          <cell r="A4537" t="str">
            <v>JL1.710Thinned075</v>
          </cell>
          <cell r="B4537" t="str">
            <v xml:space="preserve">JL </v>
          </cell>
          <cell r="C4537">
            <v>1.7</v>
          </cell>
          <cell r="D4537">
            <v>10</v>
          </cell>
          <cell r="E4537" t="str">
            <v>Thinned</v>
          </cell>
          <cell r="F4537" t="str">
            <v xml:space="preserve"> 75-80</v>
          </cell>
          <cell r="G4537">
            <v>1.9</v>
          </cell>
          <cell r="H4537">
            <v>-0.04</v>
          </cell>
          <cell r="I4537">
            <v>1.85</v>
          </cell>
          <cell r="J4537">
            <v>9.27</v>
          </cell>
          <cell r="K4537">
            <v>391.12</v>
          </cell>
          <cell r="L4537">
            <v>-6.31</v>
          </cell>
          <cell r="M4537">
            <v>384.81</v>
          </cell>
          <cell r="N4537">
            <v>3.01</v>
          </cell>
        </row>
        <row r="4538">
          <cell r="A4538" t="str">
            <v>JL1.710Thinned080</v>
          </cell>
          <cell r="B4538" t="str">
            <v xml:space="preserve">JL </v>
          </cell>
          <cell r="C4538">
            <v>1.7</v>
          </cell>
          <cell r="D4538">
            <v>10</v>
          </cell>
          <cell r="E4538" t="str">
            <v>Thinned</v>
          </cell>
          <cell r="F4538" t="str">
            <v xml:space="preserve"> 80-85</v>
          </cell>
          <cell r="G4538">
            <v>1.07</v>
          </cell>
          <cell r="H4538">
            <v>-0.02</v>
          </cell>
          <cell r="I4538">
            <v>1.05</v>
          </cell>
          <cell r="J4538">
            <v>5.24</v>
          </cell>
          <cell r="K4538">
            <v>396.36</v>
          </cell>
          <cell r="L4538">
            <v>-6.73</v>
          </cell>
          <cell r="M4538">
            <v>389.63</v>
          </cell>
          <cell r="N4538">
            <v>2.99</v>
          </cell>
        </row>
        <row r="4539">
          <cell r="A4539" t="str">
            <v>JL1.710Thinned085</v>
          </cell>
          <cell r="B4539" t="str">
            <v xml:space="preserve">JL </v>
          </cell>
          <cell r="C4539">
            <v>1.7</v>
          </cell>
          <cell r="D4539">
            <v>10</v>
          </cell>
          <cell r="E4539" t="str">
            <v>Thinned</v>
          </cell>
          <cell r="F4539" t="str">
            <v xml:space="preserve"> 85-90</v>
          </cell>
          <cell r="G4539">
            <v>0.65</v>
          </cell>
          <cell r="H4539">
            <v>-7.0000000000000007E-2</v>
          </cell>
          <cell r="I4539">
            <v>0.57999999999999996</v>
          </cell>
          <cell r="J4539">
            <v>2.9</v>
          </cell>
          <cell r="K4539">
            <v>399.26</v>
          </cell>
          <cell r="L4539">
            <v>-7.15</v>
          </cell>
          <cell r="M4539">
            <v>392.11</v>
          </cell>
          <cell r="N4539">
            <v>3</v>
          </cell>
        </row>
        <row r="4540">
          <cell r="A4540" t="str">
            <v>JL1.710Thinned090</v>
          </cell>
          <cell r="B4540" t="str">
            <v xml:space="preserve">JL </v>
          </cell>
          <cell r="C4540">
            <v>1.7</v>
          </cell>
          <cell r="D4540">
            <v>10</v>
          </cell>
          <cell r="E4540" t="str">
            <v>Thinned</v>
          </cell>
          <cell r="F4540" t="str">
            <v xml:space="preserve"> 90-95</v>
          </cell>
          <cell r="G4540">
            <v>0.47</v>
          </cell>
          <cell r="H4540">
            <v>-0.09</v>
          </cell>
          <cell r="I4540">
            <v>0.37</v>
          </cell>
          <cell r="J4540">
            <v>1.86</v>
          </cell>
          <cell r="K4540">
            <v>401.12</v>
          </cell>
          <cell r="L4540">
            <v>-7.58</v>
          </cell>
          <cell r="M4540">
            <v>393.54</v>
          </cell>
          <cell r="N4540">
            <v>2.99</v>
          </cell>
        </row>
        <row r="4541">
          <cell r="A4541" t="str">
            <v>JL1.710Thinned095</v>
          </cell>
          <cell r="B4541" t="str">
            <v xml:space="preserve">JL </v>
          </cell>
          <cell r="C4541">
            <v>1.7</v>
          </cell>
          <cell r="D4541">
            <v>10</v>
          </cell>
          <cell r="E4541" t="str">
            <v>Thinned</v>
          </cell>
          <cell r="F4541" t="str">
            <v xml:space="preserve"> 95-100</v>
          </cell>
          <cell r="G4541">
            <v>0.27</v>
          </cell>
          <cell r="H4541">
            <v>-0.1</v>
          </cell>
          <cell r="I4541">
            <v>0.17</v>
          </cell>
          <cell r="J4541">
            <v>0.84</v>
          </cell>
          <cell r="K4541">
            <v>401.96</v>
          </cell>
          <cell r="L4541">
            <v>-8</v>
          </cell>
          <cell r="M4541">
            <v>393.96</v>
          </cell>
          <cell r="N4541">
            <v>2.98</v>
          </cell>
        </row>
        <row r="4542">
          <cell r="A4542" t="str">
            <v>JL1.710Thinned100</v>
          </cell>
          <cell r="B4542" t="str">
            <v xml:space="preserve">JL </v>
          </cell>
          <cell r="C4542">
            <v>1.7</v>
          </cell>
          <cell r="D4542">
            <v>10</v>
          </cell>
          <cell r="E4542" t="str">
            <v>Thinned</v>
          </cell>
          <cell r="F4542" t="str">
            <v>100-105</v>
          </cell>
          <cell r="G4542">
            <v>-0.03</v>
          </cell>
          <cell r="H4542">
            <v>-0.08</v>
          </cell>
          <cell r="I4542">
            <v>-0.12</v>
          </cell>
          <cell r="J4542">
            <v>-0.59</v>
          </cell>
          <cell r="K4542">
            <v>401.37</v>
          </cell>
          <cell r="L4542">
            <v>-8.42</v>
          </cell>
          <cell r="M4542">
            <v>392.95</v>
          </cell>
          <cell r="N4542">
            <v>2.96</v>
          </cell>
        </row>
        <row r="4543">
          <cell r="A4543" t="str">
            <v>JL1.710Thinned105</v>
          </cell>
          <cell r="B4543" t="str">
            <v xml:space="preserve">JL </v>
          </cell>
          <cell r="C4543">
            <v>1.7</v>
          </cell>
          <cell r="D4543">
            <v>10</v>
          </cell>
          <cell r="E4543" t="str">
            <v>Thinned</v>
          </cell>
          <cell r="F4543" t="str">
            <v>105-110</v>
          </cell>
          <cell r="G4543">
            <v>-0.31</v>
          </cell>
          <cell r="H4543">
            <v>-7.0000000000000007E-2</v>
          </cell>
          <cell r="I4543">
            <v>-0.39</v>
          </cell>
          <cell r="J4543">
            <v>-1.95</v>
          </cell>
          <cell r="K4543">
            <v>399.42</v>
          </cell>
          <cell r="L4543">
            <v>-8.84</v>
          </cell>
          <cell r="M4543">
            <v>390.58000000000004</v>
          </cell>
          <cell r="N4543">
            <v>2.94</v>
          </cell>
        </row>
        <row r="4544">
          <cell r="A4544" t="str">
            <v>JL1.710Thinned110</v>
          </cell>
          <cell r="B4544" t="str">
            <v xml:space="preserve">JL </v>
          </cell>
          <cell r="C4544">
            <v>1.7</v>
          </cell>
          <cell r="D4544">
            <v>10</v>
          </cell>
          <cell r="E4544" t="str">
            <v>Thinned</v>
          </cell>
          <cell r="F4544" t="str">
            <v>110-115</v>
          </cell>
          <cell r="G4544">
            <v>-0.57999999999999996</v>
          </cell>
          <cell r="H4544">
            <v>-7.0000000000000007E-2</v>
          </cell>
          <cell r="I4544">
            <v>-0.65</v>
          </cell>
          <cell r="J4544">
            <v>-3.27</v>
          </cell>
          <cell r="K4544">
            <v>396.15</v>
          </cell>
          <cell r="L4544">
            <v>-9.25</v>
          </cell>
          <cell r="M4544">
            <v>386.9</v>
          </cell>
          <cell r="N4544">
            <v>2.92</v>
          </cell>
        </row>
        <row r="4545">
          <cell r="A4545" t="str">
            <v>JL1.710Thinned115</v>
          </cell>
          <cell r="B4545" t="str">
            <v xml:space="preserve">JL </v>
          </cell>
          <cell r="C4545">
            <v>1.7</v>
          </cell>
          <cell r="D4545">
            <v>10</v>
          </cell>
          <cell r="E4545" t="str">
            <v>Thinned</v>
          </cell>
          <cell r="F4545" t="str">
            <v>115-120</v>
          </cell>
          <cell r="G4545">
            <v>-0.81</v>
          </cell>
          <cell r="H4545">
            <v>-7.0000000000000007E-2</v>
          </cell>
          <cell r="I4545">
            <v>-0.88</v>
          </cell>
          <cell r="J4545">
            <v>-4.41</v>
          </cell>
          <cell r="K4545">
            <v>391.74</v>
          </cell>
          <cell r="L4545">
            <v>-9.66</v>
          </cell>
          <cell r="M4545">
            <v>382.08</v>
          </cell>
          <cell r="N4545">
            <v>2.91</v>
          </cell>
        </row>
        <row r="4546">
          <cell r="A4546" t="str">
            <v>JL1.710Thinned120</v>
          </cell>
          <cell r="B4546" t="str">
            <v xml:space="preserve">JL </v>
          </cell>
          <cell r="C4546">
            <v>1.7</v>
          </cell>
          <cell r="D4546">
            <v>10</v>
          </cell>
          <cell r="E4546" t="str">
            <v>Thinned</v>
          </cell>
          <cell r="F4546" t="str">
            <v>120-125</v>
          </cell>
          <cell r="G4546">
            <v>-1.1599999999999999</v>
          </cell>
          <cell r="H4546">
            <v>-0.08</v>
          </cell>
          <cell r="I4546">
            <v>-1.25</v>
          </cell>
          <cell r="J4546">
            <v>-6.23</v>
          </cell>
          <cell r="K4546">
            <v>385.51</v>
          </cell>
          <cell r="L4546">
            <v>-10.07</v>
          </cell>
          <cell r="M4546">
            <v>375.44</v>
          </cell>
          <cell r="N4546">
            <v>2.89</v>
          </cell>
        </row>
        <row r="4547">
          <cell r="A4547" t="str">
            <v>JL1.710Thinned125</v>
          </cell>
          <cell r="B4547" t="str">
            <v xml:space="preserve">JL </v>
          </cell>
          <cell r="C4547">
            <v>1.7</v>
          </cell>
          <cell r="D4547">
            <v>10</v>
          </cell>
          <cell r="E4547" t="str">
            <v>Thinned</v>
          </cell>
          <cell r="F4547" t="str">
            <v>125-130</v>
          </cell>
          <cell r="G4547">
            <v>-1.42</v>
          </cell>
          <cell r="H4547">
            <v>-0.11</v>
          </cell>
          <cell r="I4547">
            <v>-1.53</v>
          </cell>
          <cell r="J4547">
            <v>-7.63</v>
          </cell>
          <cell r="K4547">
            <v>377.88</v>
          </cell>
          <cell r="L4547">
            <v>-10.48</v>
          </cell>
          <cell r="M4547">
            <v>367.4</v>
          </cell>
          <cell r="N4547">
            <v>2.88</v>
          </cell>
        </row>
        <row r="4548">
          <cell r="A4548" t="str">
            <v>JL1.710Thinned130</v>
          </cell>
          <cell r="B4548" t="str">
            <v xml:space="preserve">JL </v>
          </cell>
          <cell r="C4548">
            <v>1.7</v>
          </cell>
          <cell r="D4548">
            <v>10</v>
          </cell>
          <cell r="E4548" t="str">
            <v>Thinned</v>
          </cell>
          <cell r="F4548" t="str">
            <v>130-135</v>
          </cell>
          <cell r="G4548">
            <v>-1.58</v>
          </cell>
          <cell r="H4548">
            <v>-0.12</v>
          </cell>
          <cell r="I4548">
            <v>-1.71</v>
          </cell>
          <cell r="J4548">
            <v>-8.5399999999999991</v>
          </cell>
          <cell r="K4548">
            <v>369.34</v>
          </cell>
          <cell r="L4548">
            <v>-10.89</v>
          </cell>
          <cell r="M4548">
            <v>358.45</v>
          </cell>
          <cell r="N4548">
            <v>2.87</v>
          </cell>
        </row>
        <row r="4549">
          <cell r="A4549" t="str">
            <v>JL1.710Thinned135</v>
          </cell>
          <cell r="B4549" t="str">
            <v xml:space="preserve">JL </v>
          </cell>
          <cell r="C4549">
            <v>1.7</v>
          </cell>
          <cell r="D4549">
            <v>10</v>
          </cell>
          <cell r="E4549" t="str">
            <v>Thinned</v>
          </cell>
          <cell r="F4549" t="str">
            <v>135-140</v>
          </cell>
          <cell r="G4549">
            <v>-1.75</v>
          </cell>
          <cell r="H4549">
            <v>-0.13</v>
          </cell>
          <cell r="I4549">
            <v>-1.88</v>
          </cell>
          <cell r="J4549">
            <v>-9.41</v>
          </cell>
          <cell r="K4549">
            <v>359.94</v>
          </cell>
          <cell r="L4549">
            <v>-11.29</v>
          </cell>
          <cell r="M4549">
            <v>348.65</v>
          </cell>
          <cell r="N4549">
            <v>2.86</v>
          </cell>
        </row>
        <row r="4550">
          <cell r="A4550" t="str">
            <v>JL1.710Thinned140</v>
          </cell>
          <cell r="B4550" t="str">
            <v xml:space="preserve">JL </v>
          </cell>
          <cell r="C4550">
            <v>1.7</v>
          </cell>
          <cell r="D4550">
            <v>10</v>
          </cell>
          <cell r="E4550" t="str">
            <v>Thinned</v>
          </cell>
          <cell r="F4550" t="str">
            <v>140-145</v>
          </cell>
          <cell r="G4550">
            <v>-1.92</v>
          </cell>
          <cell r="H4550">
            <v>-0.14000000000000001</v>
          </cell>
          <cell r="I4550">
            <v>-2.06</v>
          </cell>
          <cell r="J4550">
            <v>-10.3</v>
          </cell>
          <cell r="K4550">
            <v>349.64</v>
          </cell>
          <cell r="L4550">
            <v>-11.7</v>
          </cell>
          <cell r="M4550">
            <v>337.94</v>
          </cell>
          <cell r="N4550">
            <v>2.86</v>
          </cell>
        </row>
        <row r="4551">
          <cell r="A4551" t="str">
            <v>JL1.710Thinned145</v>
          </cell>
          <cell r="B4551" t="str">
            <v xml:space="preserve">JL </v>
          </cell>
          <cell r="C4551">
            <v>1.7</v>
          </cell>
          <cell r="D4551">
            <v>10</v>
          </cell>
          <cell r="E4551" t="str">
            <v>Thinned</v>
          </cell>
          <cell r="F4551" t="str">
            <v>145-150</v>
          </cell>
          <cell r="G4551">
            <v>-1.96</v>
          </cell>
          <cell r="H4551">
            <v>-0.14000000000000001</v>
          </cell>
          <cell r="I4551">
            <v>-2.1</v>
          </cell>
          <cell r="J4551">
            <v>-10.49</v>
          </cell>
          <cell r="K4551">
            <v>339.15</v>
          </cell>
          <cell r="L4551">
            <v>-12.1</v>
          </cell>
          <cell r="M4551">
            <v>327.04999999999995</v>
          </cell>
          <cell r="N4551">
            <v>2.85</v>
          </cell>
        </row>
        <row r="4552">
          <cell r="A4552" t="str">
            <v>JL1.710Thinned150</v>
          </cell>
          <cell r="B4552" t="str">
            <v xml:space="preserve">JL </v>
          </cell>
          <cell r="C4552">
            <v>1.7</v>
          </cell>
          <cell r="D4552">
            <v>10</v>
          </cell>
          <cell r="E4552" t="str">
            <v>Thinned</v>
          </cell>
          <cell r="F4552" t="str">
            <v>150-155</v>
          </cell>
          <cell r="G4552">
            <v>-2.09</v>
          </cell>
          <cell r="H4552">
            <v>-0.13</v>
          </cell>
          <cell r="I4552">
            <v>-2.2200000000000002</v>
          </cell>
          <cell r="J4552">
            <v>-11.1</v>
          </cell>
          <cell r="K4552">
            <v>328.05</v>
          </cell>
          <cell r="L4552">
            <v>-12.5</v>
          </cell>
          <cell r="M4552">
            <v>315.55</v>
          </cell>
          <cell r="N4552">
            <v>2.83</v>
          </cell>
        </row>
        <row r="4553">
          <cell r="A4553" t="str">
            <v>JL1.710Thinned155</v>
          </cell>
          <cell r="B4553" t="str">
            <v xml:space="preserve">JL </v>
          </cell>
          <cell r="C4553">
            <v>1.7</v>
          </cell>
          <cell r="D4553">
            <v>10</v>
          </cell>
          <cell r="E4553" t="str">
            <v>Thinned</v>
          </cell>
          <cell r="F4553" t="str">
            <v>155-160</v>
          </cell>
          <cell r="G4553">
            <v>-2.2200000000000002</v>
          </cell>
          <cell r="H4553">
            <v>-0.13</v>
          </cell>
          <cell r="I4553">
            <v>-2.34</v>
          </cell>
          <cell r="J4553">
            <v>-11.72</v>
          </cell>
          <cell r="K4553">
            <v>316.33</v>
          </cell>
          <cell r="L4553">
            <v>-12.9</v>
          </cell>
          <cell r="M4553">
            <v>303.43</v>
          </cell>
          <cell r="N4553">
            <v>2.82</v>
          </cell>
        </row>
        <row r="4554">
          <cell r="A4554" t="str">
            <v>JL1.710Thinned160</v>
          </cell>
          <cell r="B4554" t="str">
            <v xml:space="preserve">JL </v>
          </cell>
          <cell r="C4554">
            <v>1.7</v>
          </cell>
          <cell r="D4554">
            <v>10</v>
          </cell>
          <cell r="E4554" t="str">
            <v>Thinned</v>
          </cell>
          <cell r="F4554" t="str">
            <v>160-165</v>
          </cell>
          <cell r="G4554">
            <v>-2.33</v>
          </cell>
          <cell r="H4554">
            <v>-0.12</v>
          </cell>
          <cell r="I4554">
            <v>-2.4500000000000002</v>
          </cell>
          <cell r="J4554">
            <v>-12.26</v>
          </cell>
          <cell r="K4554">
            <v>304.07</v>
          </cell>
          <cell r="L4554">
            <v>-13.3</v>
          </cell>
          <cell r="M4554">
            <v>290.77</v>
          </cell>
          <cell r="N4554">
            <v>2.8</v>
          </cell>
        </row>
        <row r="4555">
          <cell r="A4555" t="str">
            <v>JL1.710Thinned165</v>
          </cell>
          <cell r="B4555" t="str">
            <v xml:space="preserve">JL </v>
          </cell>
          <cell r="C4555">
            <v>1.7</v>
          </cell>
          <cell r="D4555">
            <v>10</v>
          </cell>
          <cell r="E4555" t="str">
            <v>Thinned</v>
          </cell>
          <cell r="F4555" t="str">
            <v>165-170</v>
          </cell>
          <cell r="G4555">
            <v>-2.41</v>
          </cell>
          <cell r="H4555">
            <v>-0.12</v>
          </cell>
          <cell r="I4555">
            <v>-2.5299999999999998</v>
          </cell>
          <cell r="J4555">
            <v>-12.67</v>
          </cell>
          <cell r="K4555">
            <v>291.39999999999998</v>
          </cell>
          <cell r="L4555">
            <v>-13.69</v>
          </cell>
          <cell r="M4555">
            <v>277.70999999999998</v>
          </cell>
          <cell r="N4555">
            <v>2.79</v>
          </cell>
        </row>
        <row r="4556">
          <cell r="A4556" t="str">
            <v>JL1.710Thinned170</v>
          </cell>
          <cell r="B4556" t="str">
            <v xml:space="preserve">JL </v>
          </cell>
          <cell r="C4556">
            <v>1.7</v>
          </cell>
          <cell r="D4556">
            <v>10</v>
          </cell>
          <cell r="E4556" t="str">
            <v>Thinned</v>
          </cell>
          <cell r="F4556" t="str">
            <v>170-175</v>
          </cell>
          <cell r="G4556">
            <v>-2.5099999999999998</v>
          </cell>
          <cell r="H4556">
            <v>-0.12</v>
          </cell>
          <cell r="I4556">
            <v>-2.64</v>
          </cell>
          <cell r="J4556">
            <v>-13.19</v>
          </cell>
          <cell r="K4556">
            <v>278.20999999999998</v>
          </cell>
          <cell r="L4556">
            <v>-14.08</v>
          </cell>
          <cell r="M4556">
            <v>264.13</v>
          </cell>
          <cell r="N4556">
            <v>2.78</v>
          </cell>
        </row>
        <row r="4557">
          <cell r="A4557" t="str">
            <v>JL1.710Thinned175</v>
          </cell>
          <cell r="B4557" t="str">
            <v xml:space="preserve">JL </v>
          </cell>
          <cell r="C4557">
            <v>1.7</v>
          </cell>
          <cell r="D4557">
            <v>10</v>
          </cell>
          <cell r="E4557" t="str">
            <v>Thinned</v>
          </cell>
          <cell r="F4557" t="str">
            <v>175-180</v>
          </cell>
          <cell r="G4557">
            <v>-2.6</v>
          </cell>
          <cell r="H4557">
            <v>-0.13</v>
          </cell>
          <cell r="I4557">
            <v>-2.72</v>
          </cell>
          <cell r="J4557">
            <v>-13.62</v>
          </cell>
          <cell r="K4557">
            <v>264.58</v>
          </cell>
          <cell r="L4557">
            <v>-14.48</v>
          </cell>
          <cell r="M4557">
            <v>250.1</v>
          </cell>
          <cell r="N4557">
            <v>2.76</v>
          </cell>
        </row>
        <row r="4558">
          <cell r="A4558" t="str">
            <v>JL1.710Thinned180</v>
          </cell>
          <cell r="B4558" t="str">
            <v xml:space="preserve">JL </v>
          </cell>
          <cell r="C4558">
            <v>1.7</v>
          </cell>
          <cell r="D4558">
            <v>10</v>
          </cell>
          <cell r="E4558" t="str">
            <v>Thinned</v>
          </cell>
          <cell r="F4558" t="str">
            <v>180-185</v>
          </cell>
          <cell r="G4558">
            <v>-2.67</v>
          </cell>
          <cell r="H4558">
            <v>-0.13</v>
          </cell>
          <cell r="I4558">
            <v>-2.8</v>
          </cell>
          <cell r="J4558">
            <v>-14</v>
          </cell>
          <cell r="K4558">
            <v>250.58</v>
          </cell>
          <cell r="L4558">
            <v>-14.86</v>
          </cell>
          <cell r="M4558">
            <v>235.72000000000003</v>
          </cell>
          <cell r="N4558">
            <v>2.75</v>
          </cell>
        </row>
        <row r="4559">
          <cell r="A4559" t="str">
            <v>JL1.710Thinned185</v>
          </cell>
          <cell r="B4559" t="str">
            <v xml:space="preserve">JL </v>
          </cell>
          <cell r="C4559">
            <v>1.7</v>
          </cell>
          <cell r="D4559">
            <v>10</v>
          </cell>
          <cell r="E4559" t="str">
            <v>Thinned</v>
          </cell>
          <cell r="F4559" t="str">
            <v>185-190</v>
          </cell>
          <cell r="G4559">
            <v>-2.74</v>
          </cell>
          <cell r="H4559">
            <v>-0.13</v>
          </cell>
          <cell r="I4559">
            <v>-2.87</v>
          </cell>
          <cell r="J4559">
            <v>-14.36</v>
          </cell>
          <cell r="K4559">
            <v>236.22</v>
          </cell>
          <cell r="L4559">
            <v>-15.25</v>
          </cell>
          <cell r="M4559">
            <v>220.97</v>
          </cell>
          <cell r="N4559">
            <v>2.73</v>
          </cell>
        </row>
        <row r="4560">
          <cell r="A4560" t="str">
            <v>JL1.710Thinned190</v>
          </cell>
          <cell r="B4560" t="str">
            <v xml:space="preserve">JL </v>
          </cell>
          <cell r="C4560">
            <v>1.7</v>
          </cell>
          <cell r="D4560">
            <v>10</v>
          </cell>
          <cell r="E4560" t="str">
            <v>Thinned</v>
          </cell>
          <cell r="F4560" t="str">
            <v>190-195</v>
          </cell>
          <cell r="G4560">
            <v>-2.81</v>
          </cell>
          <cell r="H4560">
            <v>-0.13</v>
          </cell>
          <cell r="I4560">
            <v>-2.93</v>
          </cell>
          <cell r="J4560">
            <v>-14.67</v>
          </cell>
          <cell r="K4560">
            <v>221.55</v>
          </cell>
          <cell r="L4560">
            <v>-15.63</v>
          </cell>
          <cell r="M4560">
            <v>205.92000000000002</v>
          </cell>
          <cell r="N4560">
            <v>2.72</v>
          </cell>
        </row>
        <row r="4561">
          <cell r="A4561" t="str">
            <v>JL1.710Thinned195</v>
          </cell>
          <cell r="B4561" t="str">
            <v xml:space="preserve">JL </v>
          </cell>
          <cell r="C4561">
            <v>1.7</v>
          </cell>
          <cell r="D4561">
            <v>10</v>
          </cell>
          <cell r="E4561" t="str">
            <v>Thinned</v>
          </cell>
          <cell r="F4561" t="str">
            <v>195-200</v>
          </cell>
          <cell r="G4561">
            <v>-2.86</v>
          </cell>
          <cell r="H4561">
            <v>-0.13</v>
          </cell>
          <cell r="I4561">
            <v>-2.99</v>
          </cell>
          <cell r="J4561">
            <v>-14.94</v>
          </cell>
          <cell r="K4561">
            <v>206.61</v>
          </cell>
          <cell r="L4561">
            <v>-16.02</v>
          </cell>
          <cell r="M4561">
            <v>190.59</v>
          </cell>
          <cell r="N4561">
            <v>2.71</v>
          </cell>
        </row>
        <row r="4562">
          <cell r="A4562" t="str">
            <v>JL1.712NO_thin000</v>
          </cell>
          <cell r="B4562" t="str">
            <v xml:space="preserve">JL </v>
          </cell>
          <cell r="C4562">
            <v>1.7</v>
          </cell>
          <cell r="D4562">
            <v>12</v>
          </cell>
          <cell r="E4562" t="str">
            <v>NO_thin</v>
          </cell>
          <cell r="F4562" t="str">
            <v xml:space="preserve">  0-5</v>
          </cell>
          <cell r="G4562">
            <v>4.0599999999999996</v>
          </cell>
          <cell r="H4562">
            <v>1.42</v>
          </cell>
          <cell r="I4562">
            <v>5.48</v>
          </cell>
          <cell r="J4562">
            <v>27.38</v>
          </cell>
          <cell r="K4562">
            <v>27.38</v>
          </cell>
          <cell r="L4562">
            <v>0</v>
          </cell>
          <cell r="M4562">
            <v>27.38</v>
          </cell>
          <cell r="N4562">
            <v>0</v>
          </cell>
        </row>
        <row r="4563">
          <cell r="A4563" t="str">
            <v>JL1.712NO_thin005</v>
          </cell>
          <cell r="B4563" t="str">
            <v xml:space="preserve">JL </v>
          </cell>
          <cell r="C4563">
            <v>1.7</v>
          </cell>
          <cell r="D4563">
            <v>12</v>
          </cell>
          <cell r="E4563" t="str">
            <v>NO_thin</v>
          </cell>
          <cell r="F4563" t="str">
            <v xml:space="preserve">  5-10</v>
          </cell>
          <cell r="G4563">
            <v>12.38</v>
          </cell>
          <cell r="H4563">
            <v>1.75</v>
          </cell>
          <cell r="I4563">
            <v>14.13</v>
          </cell>
          <cell r="J4563">
            <v>70.64</v>
          </cell>
          <cell r="K4563">
            <v>98.03</v>
          </cell>
          <cell r="L4563">
            <v>0</v>
          </cell>
          <cell r="M4563">
            <v>98.03</v>
          </cell>
          <cell r="N4563">
            <v>0</v>
          </cell>
        </row>
        <row r="4564">
          <cell r="A4564" t="str">
            <v>JL1.712NO_thin010</v>
          </cell>
          <cell r="B4564" t="str">
            <v xml:space="preserve">JL </v>
          </cell>
          <cell r="C4564">
            <v>1.7</v>
          </cell>
          <cell r="D4564">
            <v>12</v>
          </cell>
          <cell r="E4564" t="str">
            <v>NO_thin</v>
          </cell>
          <cell r="F4564" t="str">
            <v xml:space="preserve"> 10-15</v>
          </cell>
          <cell r="G4564">
            <v>23.49</v>
          </cell>
          <cell r="H4564">
            <v>3.19</v>
          </cell>
          <cell r="I4564">
            <v>26.69</v>
          </cell>
          <cell r="J4564">
            <v>133.43</v>
          </cell>
          <cell r="K4564">
            <v>231.46</v>
          </cell>
          <cell r="L4564">
            <v>0</v>
          </cell>
          <cell r="M4564">
            <v>231.46</v>
          </cell>
          <cell r="N4564">
            <v>0</v>
          </cell>
        </row>
        <row r="4565">
          <cell r="A4565" t="str">
            <v>JL1.712NO_thin015</v>
          </cell>
          <cell r="B4565" t="str">
            <v xml:space="preserve">JL </v>
          </cell>
          <cell r="C4565">
            <v>1.7</v>
          </cell>
          <cell r="D4565">
            <v>12</v>
          </cell>
          <cell r="E4565" t="str">
            <v>NO_thin</v>
          </cell>
          <cell r="F4565" t="str">
            <v xml:space="preserve"> 15-20</v>
          </cell>
          <cell r="G4565">
            <v>15.14</v>
          </cell>
          <cell r="H4565">
            <v>4.3600000000000003</v>
          </cell>
          <cell r="I4565">
            <v>19.5</v>
          </cell>
          <cell r="J4565">
            <v>97.51</v>
          </cell>
          <cell r="K4565">
            <v>328.97</v>
          </cell>
          <cell r="L4565">
            <v>0</v>
          </cell>
          <cell r="M4565">
            <v>328.97</v>
          </cell>
          <cell r="N4565">
            <v>0</v>
          </cell>
        </row>
        <row r="4566">
          <cell r="A4566" t="str">
            <v>JL1.712NO_thin020</v>
          </cell>
          <cell r="B4566" t="str">
            <v xml:space="preserve">JL </v>
          </cell>
          <cell r="C4566">
            <v>1.7</v>
          </cell>
          <cell r="D4566">
            <v>12</v>
          </cell>
          <cell r="E4566" t="str">
            <v>NO_thin</v>
          </cell>
          <cell r="F4566" t="str">
            <v xml:space="preserve"> 20-25</v>
          </cell>
          <cell r="G4566">
            <v>11.57</v>
          </cell>
          <cell r="H4566">
            <v>4.88</v>
          </cell>
          <cell r="I4566">
            <v>16.45</v>
          </cell>
          <cell r="J4566">
            <v>82.25</v>
          </cell>
          <cell r="K4566">
            <v>411.22</v>
          </cell>
          <cell r="L4566">
            <v>0</v>
          </cell>
          <cell r="M4566">
            <v>411.22</v>
          </cell>
          <cell r="N4566">
            <v>0</v>
          </cell>
        </row>
        <row r="4567">
          <cell r="A4567" t="str">
            <v>JL1.712NO_thin025</v>
          </cell>
          <cell r="B4567" t="str">
            <v xml:space="preserve">JL </v>
          </cell>
          <cell r="C4567">
            <v>1.7</v>
          </cell>
          <cell r="D4567">
            <v>12</v>
          </cell>
          <cell r="E4567" t="str">
            <v>NO_thin</v>
          </cell>
          <cell r="F4567" t="str">
            <v xml:space="preserve"> 25-30</v>
          </cell>
          <cell r="G4567">
            <v>10.71</v>
          </cell>
          <cell r="H4567">
            <v>1.7</v>
          </cell>
          <cell r="I4567">
            <v>12.41</v>
          </cell>
          <cell r="J4567">
            <v>62.05</v>
          </cell>
          <cell r="K4567">
            <v>473.27</v>
          </cell>
          <cell r="L4567">
            <v>0</v>
          </cell>
          <cell r="M4567">
            <v>473.27</v>
          </cell>
          <cell r="N4567">
            <v>0</v>
          </cell>
        </row>
        <row r="4568">
          <cell r="A4568" t="str">
            <v>JL1.712NO_thin030</v>
          </cell>
          <cell r="B4568" t="str">
            <v xml:space="preserve">JL </v>
          </cell>
          <cell r="C4568">
            <v>1.7</v>
          </cell>
          <cell r="D4568">
            <v>12</v>
          </cell>
          <cell r="E4568" t="str">
            <v>NO_thin</v>
          </cell>
          <cell r="F4568" t="str">
            <v xml:space="preserve"> 30-35</v>
          </cell>
          <cell r="G4568">
            <v>10.24</v>
          </cell>
          <cell r="H4568">
            <v>0.37</v>
          </cell>
          <cell r="I4568">
            <v>10.61</v>
          </cell>
          <cell r="J4568">
            <v>53.05</v>
          </cell>
          <cell r="K4568">
            <v>526.32000000000005</v>
          </cell>
          <cell r="L4568">
            <v>0</v>
          </cell>
          <cell r="M4568">
            <v>526.32000000000005</v>
          </cell>
          <cell r="N4568">
            <v>0</v>
          </cell>
        </row>
        <row r="4569">
          <cell r="A4569" t="str">
            <v>JL1.712NO_thin035</v>
          </cell>
          <cell r="B4569" t="str">
            <v xml:space="preserve">JL </v>
          </cell>
          <cell r="C4569">
            <v>1.7</v>
          </cell>
          <cell r="D4569">
            <v>12</v>
          </cell>
          <cell r="E4569" t="str">
            <v>NO_thin</v>
          </cell>
          <cell r="F4569" t="str">
            <v xml:space="preserve"> 35-40</v>
          </cell>
          <cell r="G4569">
            <v>9.0500000000000007</v>
          </cell>
          <cell r="H4569">
            <v>-0.37</v>
          </cell>
          <cell r="I4569">
            <v>8.68</v>
          </cell>
          <cell r="J4569">
            <v>43.42</v>
          </cell>
          <cell r="K4569">
            <v>569.74</v>
          </cell>
          <cell r="L4569">
            <v>0</v>
          </cell>
          <cell r="M4569">
            <v>569.74</v>
          </cell>
          <cell r="N4569">
            <v>0</v>
          </cell>
        </row>
        <row r="4570">
          <cell r="A4570" t="str">
            <v>JL1.712NO_thin040</v>
          </cell>
          <cell r="B4570" t="str">
            <v xml:space="preserve">JL </v>
          </cell>
          <cell r="C4570">
            <v>1.7</v>
          </cell>
          <cell r="D4570">
            <v>12</v>
          </cell>
          <cell r="E4570" t="str">
            <v>NO_thin</v>
          </cell>
          <cell r="F4570" t="str">
            <v xml:space="preserve"> 40-45</v>
          </cell>
          <cell r="G4570">
            <v>8.2899999999999991</v>
          </cell>
          <cell r="H4570">
            <v>-0.63</v>
          </cell>
          <cell r="I4570">
            <v>7.66</v>
          </cell>
          <cell r="J4570">
            <v>38.32</v>
          </cell>
          <cell r="K4570">
            <v>608.05999999999995</v>
          </cell>
          <cell r="L4570">
            <v>0</v>
          </cell>
          <cell r="M4570">
            <v>608.05999999999995</v>
          </cell>
          <cell r="N4570">
            <v>0</v>
          </cell>
        </row>
        <row r="4571">
          <cell r="A4571" t="str">
            <v>JL1.712NO_thin045</v>
          </cell>
          <cell r="B4571" t="str">
            <v xml:space="preserve">JL </v>
          </cell>
          <cell r="C4571">
            <v>1.7</v>
          </cell>
          <cell r="D4571">
            <v>12</v>
          </cell>
          <cell r="E4571" t="str">
            <v>NO_thin</v>
          </cell>
          <cell r="F4571" t="str">
            <v xml:space="preserve"> 45-50</v>
          </cell>
          <cell r="G4571">
            <v>7.74</v>
          </cell>
          <cell r="H4571">
            <v>-0.54</v>
          </cell>
          <cell r="I4571">
            <v>7.2</v>
          </cell>
          <cell r="J4571">
            <v>36</v>
          </cell>
          <cell r="K4571">
            <v>644.05999999999995</v>
          </cell>
          <cell r="L4571">
            <v>0</v>
          </cell>
          <cell r="M4571">
            <v>644.05999999999995</v>
          </cell>
          <cell r="N4571">
            <v>0</v>
          </cell>
        </row>
        <row r="4572">
          <cell r="A4572" t="str">
            <v>JL1.712NO_thin050</v>
          </cell>
          <cell r="B4572" t="str">
            <v xml:space="preserve">JL </v>
          </cell>
          <cell r="C4572">
            <v>1.7</v>
          </cell>
          <cell r="D4572">
            <v>12</v>
          </cell>
          <cell r="E4572" t="str">
            <v>NO_thin</v>
          </cell>
          <cell r="F4572" t="str">
            <v xml:space="preserve"> 50-55</v>
          </cell>
          <cell r="G4572">
            <v>6.99</v>
          </cell>
          <cell r="H4572">
            <v>-0.3</v>
          </cell>
          <cell r="I4572">
            <v>6.69</v>
          </cell>
          <cell r="J4572">
            <v>33.46</v>
          </cell>
          <cell r="K4572">
            <v>677.52</v>
          </cell>
          <cell r="L4572">
            <v>0</v>
          </cell>
          <cell r="M4572">
            <v>677.52</v>
          </cell>
          <cell r="N4572">
            <v>0</v>
          </cell>
        </row>
        <row r="4573">
          <cell r="A4573" t="str">
            <v>JL1.712NO_thin055</v>
          </cell>
          <cell r="B4573" t="str">
            <v xml:space="preserve">JL </v>
          </cell>
          <cell r="C4573">
            <v>1.7</v>
          </cell>
          <cell r="D4573">
            <v>12</v>
          </cell>
          <cell r="E4573" t="str">
            <v>NO_thin</v>
          </cell>
          <cell r="F4573" t="str">
            <v xml:space="preserve"> 55-60</v>
          </cell>
          <cell r="G4573">
            <v>6.4</v>
          </cell>
          <cell r="H4573">
            <v>-0.47</v>
          </cell>
          <cell r="I4573">
            <v>5.94</v>
          </cell>
          <cell r="J4573">
            <v>29.68</v>
          </cell>
          <cell r="K4573">
            <v>707.2</v>
          </cell>
          <cell r="L4573">
            <v>0</v>
          </cell>
          <cell r="M4573">
            <v>707.2</v>
          </cell>
          <cell r="N4573">
            <v>0</v>
          </cell>
        </row>
        <row r="4574">
          <cell r="A4574" t="str">
            <v>JL1.712NO_thin060</v>
          </cell>
          <cell r="B4574" t="str">
            <v xml:space="preserve">JL </v>
          </cell>
          <cell r="C4574">
            <v>1.7</v>
          </cell>
          <cell r="D4574">
            <v>12</v>
          </cell>
          <cell r="E4574" t="str">
            <v>NO_thin</v>
          </cell>
          <cell r="F4574" t="str">
            <v xml:space="preserve"> 60-65</v>
          </cell>
          <cell r="G4574">
            <v>5.96</v>
          </cell>
          <cell r="H4574">
            <v>-0.45</v>
          </cell>
          <cell r="I4574">
            <v>5.5</v>
          </cell>
          <cell r="J4574">
            <v>27.51</v>
          </cell>
          <cell r="K4574">
            <v>734.71</v>
          </cell>
          <cell r="L4574">
            <v>0</v>
          </cell>
          <cell r="M4574">
            <v>734.71</v>
          </cell>
          <cell r="N4574">
            <v>0</v>
          </cell>
        </row>
        <row r="4575">
          <cell r="A4575" t="str">
            <v>JL1.712NO_thin065</v>
          </cell>
          <cell r="B4575" t="str">
            <v xml:space="preserve">JL </v>
          </cell>
          <cell r="C4575">
            <v>1.7</v>
          </cell>
          <cell r="D4575">
            <v>12</v>
          </cell>
          <cell r="E4575" t="str">
            <v>NO_thin</v>
          </cell>
          <cell r="F4575" t="str">
            <v xml:space="preserve"> 65-70</v>
          </cell>
          <cell r="G4575">
            <v>5.48</v>
          </cell>
          <cell r="H4575">
            <v>-0.11</v>
          </cell>
          <cell r="I4575">
            <v>5.37</v>
          </cell>
          <cell r="J4575">
            <v>26.86</v>
          </cell>
          <cell r="K4575">
            <v>761.57</v>
          </cell>
          <cell r="L4575">
            <v>0</v>
          </cell>
          <cell r="M4575">
            <v>761.57</v>
          </cell>
          <cell r="N4575">
            <v>0</v>
          </cell>
        </row>
        <row r="4576">
          <cell r="A4576" t="str">
            <v>JL1.712NO_thin070</v>
          </cell>
          <cell r="B4576" t="str">
            <v xml:space="preserve">JL </v>
          </cell>
          <cell r="C4576">
            <v>1.7</v>
          </cell>
          <cell r="D4576">
            <v>12</v>
          </cell>
          <cell r="E4576" t="str">
            <v>NO_thin</v>
          </cell>
          <cell r="F4576" t="str">
            <v xml:space="preserve"> 70-75</v>
          </cell>
          <cell r="G4576">
            <v>5.08</v>
          </cell>
          <cell r="H4576">
            <v>-0.35</v>
          </cell>
          <cell r="I4576">
            <v>4.7300000000000004</v>
          </cell>
          <cell r="J4576">
            <v>23.64</v>
          </cell>
          <cell r="K4576">
            <v>785.21</v>
          </cell>
          <cell r="L4576">
            <v>0</v>
          </cell>
          <cell r="M4576">
            <v>785.21</v>
          </cell>
          <cell r="N4576">
            <v>0</v>
          </cell>
        </row>
        <row r="4577">
          <cell r="A4577" t="str">
            <v>JL1.712NO_thin075</v>
          </cell>
          <cell r="B4577" t="str">
            <v xml:space="preserve">JL </v>
          </cell>
          <cell r="C4577">
            <v>1.7</v>
          </cell>
          <cell r="D4577">
            <v>12</v>
          </cell>
          <cell r="E4577" t="str">
            <v>NO_thin</v>
          </cell>
          <cell r="F4577" t="str">
            <v xml:space="preserve"> 75-80</v>
          </cell>
          <cell r="G4577">
            <v>4.74</v>
          </cell>
          <cell r="H4577">
            <v>-0.42</v>
          </cell>
          <cell r="I4577">
            <v>4.32</v>
          </cell>
          <cell r="J4577">
            <v>21.62</v>
          </cell>
          <cell r="K4577">
            <v>806.83</v>
          </cell>
          <cell r="L4577">
            <v>0</v>
          </cell>
          <cell r="M4577">
            <v>806.83</v>
          </cell>
          <cell r="N4577">
            <v>0</v>
          </cell>
        </row>
        <row r="4578">
          <cell r="A4578" t="str">
            <v>JL1.712NO_thin080</v>
          </cell>
          <cell r="B4578" t="str">
            <v xml:space="preserve">JL </v>
          </cell>
          <cell r="C4578">
            <v>1.7</v>
          </cell>
          <cell r="D4578">
            <v>12</v>
          </cell>
          <cell r="E4578" t="str">
            <v>NO_thin</v>
          </cell>
          <cell r="F4578" t="str">
            <v xml:space="preserve"> 80-85</v>
          </cell>
          <cell r="G4578">
            <v>4.34</v>
          </cell>
          <cell r="H4578">
            <v>-0.22</v>
          </cell>
          <cell r="I4578">
            <v>4.12</v>
          </cell>
          <cell r="J4578">
            <v>20.61</v>
          </cell>
          <cell r="K4578">
            <v>827.44</v>
          </cell>
          <cell r="L4578">
            <v>0</v>
          </cell>
          <cell r="M4578">
            <v>827.44</v>
          </cell>
          <cell r="N4578">
            <v>0</v>
          </cell>
        </row>
        <row r="4579">
          <cell r="A4579" t="str">
            <v>JL1.712NO_thin085</v>
          </cell>
          <cell r="B4579" t="str">
            <v xml:space="preserve">JL </v>
          </cell>
          <cell r="C4579">
            <v>1.7</v>
          </cell>
          <cell r="D4579">
            <v>12</v>
          </cell>
          <cell r="E4579" t="str">
            <v>NO_thin</v>
          </cell>
          <cell r="F4579" t="str">
            <v xml:space="preserve"> 85-90</v>
          </cell>
          <cell r="G4579">
            <v>4</v>
          </cell>
          <cell r="H4579">
            <v>-0.3</v>
          </cell>
          <cell r="I4579">
            <v>3.69</v>
          </cell>
          <cell r="J4579">
            <v>18.46</v>
          </cell>
          <cell r="K4579">
            <v>845.9</v>
          </cell>
          <cell r="L4579">
            <v>0</v>
          </cell>
          <cell r="M4579">
            <v>845.9</v>
          </cell>
          <cell r="N4579">
            <v>0</v>
          </cell>
        </row>
        <row r="4580">
          <cell r="A4580" t="str">
            <v>JL1.712NO_thin090</v>
          </cell>
          <cell r="B4580" t="str">
            <v xml:space="preserve">JL </v>
          </cell>
          <cell r="C4580">
            <v>1.7</v>
          </cell>
          <cell r="D4580">
            <v>12</v>
          </cell>
          <cell r="E4580" t="str">
            <v>NO_thin</v>
          </cell>
          <cell r="F4580" t="str">
            <v xml:space="preserve"> 90-95</v>
          </cell>
          <cell r="G4580">
            <v>3.68</v>
          </cell>
          <cell r="H4580">
            <v>-0.19</v>
          </cell>
          <cell r="I4580">
            <v>3.48</v>
          </cell>
          <cell r="J4580">
            <v>17.420000000000002</v>
          </cell>
          <cell r="K4580">
            <v>863.32</v>
          </cell>
          <cell r="L4580">
            <v>0</v>
          </cell>
          <cell r="M4580">
            <v>863.32</v>
          </cell>
          <cell r="N4580">
            <v>0</v>
          </cell>
        </row>
        <row r="4581">
          <cell r="A4581" t="str">
            <v>JL1.712NO_thin095</v>
          </cell>
          <cell r="B4581" t="str">
            <v xml:space="preserve">JL </v>
          </cell>
          <cell r="C4581">
            <v>1.7</v>
          </cell>
          <cell r="D4581">
            <v>12</v>
          </cell>
          <cell r="E4581" t="str">
            <v>NO_thin</v>
          </cell>
          <cell r="F4581" t="str">
            <v xml:space="preserve"> 95-100</v>
          </cell>
          <cell r="G4581">
            <v>3.39</v>
          </cell>
          <cell r="H4581">
            <v>-0.27</v>
          </cell>
          <cell r="I4581">
            <v>3.12</v>
          </cell>
          <cell r="J4581">
            <v>15.6</v>
          </cell>
          <cell r="K4581">
            <v>878.92</v>
          </cell>
          <cell r="L4581">
            <v>0</v>
          </cell>
          <cell r="M4581">
            <v>878.92</v>
          </cell>
          <cell r="N4581">
            <v>0</v>
          </cell>
        </row>
        <row r="4582">
          <cell r="A4582" t="str">
            <v>JL1.712NO_thin100</v>
          </cell>
          <cell r="B4582" t="str">
            <v xml:space="preserve">JL </v>
          </cell>
          <cell r="C4582">
            <v>1.7</v>
          </cell>
          <cell r="D4582">
            <v>12</v>
          </cell>
          <cell r="E4582" t="str">
            <v>NO_thin</v>
          </cell>
          <cell r="F4582" t="str">
            <v>100-105</v>
          </cell>
          <cell r="G4582">
            <v>3.15</v>
          </cell>
          <cell r="H4582">
            <v>-0.32</v>
          </cell>
          <cell r="I4582">
            <v>2.83</v>
          </cell>
          <cell r="J4582">
            <v>14.15</v>
          </cell>
          <cell r="K4582">
            <v>893.07</v>
          </cell>
          <cell r="L4582">
            <v>0</v>
          </cell>
          <cell r="M4582">
            <v>893.07</v>
          </cell>
          <cell r="N4582">
            <v>0</v>
          </cell>
        </row>
        <row r="4583">
          <cell r="A4583" t="str">
            <v>JL1.712NO_thin105</v>
          </cell>
          <cell r="B4583" t="str">
            <v xml:space="preserve">JL </v>
          </cell>
          <cell r="C4583">
            <v>1.7</v>
          </cell>
          <cell r="D4583">
            <v>12</v>
          </cell>
          <cell r="E4583" t="str">
            <v>NO_thin</v>
          </cell>
          <cell r="F4583" t="str">
            <v>105-110</v>
          </cell>
          <cell r="G4583">
            <v>2.9</v>
          </cell>
          <cell r="H4583">
            <v>-0.34</v>
          </cell>
          <cell r="I4583">
            <v>2.57</v>
          </cell>
          <cell r="J4583">
            <v>12.83</v>
          </cell>
          <cell r="K4583">
            <v>905.89</v>
          </cell>
          <cell r="L4583">
            <v>0</v>
          </cell>
          <cell r="M4583">
            <v>905.89</v>
          </cell>
          <cell r="N4583">
            <v>0</v>
          </cell>
        </row>
        <row r="4584">
          <cell r="A4584" t="str">
            <v>JL1.712NO_thin110</v>
          </cell>
          <cell r="B4584" t="str">
            <v xml:space="preserve">JL </v>
          </cell>
          <cell r="C4584">
            <v>1.7</v>
          </cell>
          <cell r="D4584">
            <v>12</v>
          </cell>
          <cell r="E4584" t="str">
            <v>NO_thin</v>
          </cell>
          <cell r="F4584" t="str">
            <v>110-115</v>
          </cell>
          <cell r="G4584">
            <v>2.71</v>
          </cell>
          <cell r="H4584">
            <v>-0.27</v>
          </cell>
          <cell r="I4584">
            <v>2.44</v>
          </cell>
          <cell r="J4584">
            <v>12.2</v>
          </cell>
          <cell r="K4584">
            <v>918.09</v>
          </cell>
          <cell r="L4584">
            <v>0</v>
          </cell>
          <cell r="M4584">
            <v>918.09</v>
          </cell>
          <cell r="N4584">
            <v>0</v>
          </cell>
        </row>
        <row r="4585">
          <cell r="A4585" t="str">
            <v>JL1.712NO_thin115</v>
          </cell>
          <cell r="B4585" t="str">
            <v xml:space="preserve">JL </v>
          </cell>
          <cell r="C4585">
            <v>1.7</v>
          </cell>
          <cell r="D4585">
            <v>12</v>
          </cell>
          <cell r="E4585" t="str">
            <v>NO_thin</v>
          </cell>
          <cell r="F4585" t="str">
            <v>115-120</v>
          </cell>
          <cell r="G4585">
            <v>2.56</v>
          </cell>
          <cell r="H4585">
            <v>-0.23</v>
          </cell>
          <cell r="I4585">
            <v>2.33</v>
          </cell>
          <cell r="J4585">
            <v>11.66</v>
          </cell>
          <cell r="K4585">
            <v>929.76</v>
          </cell>
          <cell r="L4585">
            <v>0</v>
          </cell>
          <cell r="M4585">
            <v>929.76</v>
          </cell>
          <cell r="N4585">
            <v>0</v>
          </cell>
        </row>
        <row r="4586">
          <cell r="A4586" t="str">
            <v>JL1.712NO_thin120</v>
          </cell>
          <cell r="B4586" t="str">
            <v xml:space="preserve">JL </v>
          </cell>
          <cell r="C4586">
            <v>1.7</v>
          </cell>
          <cell r="D4586">
            <v>12</v>
          </cell>
          <cell r="E4586" t="str">
            <v>NO_thin</v>
          </cell>
          <cell r="F4586" t="str">
            <v>120-125</v>
          </cell>
          <cell r="G4586">
            <v>2.35</v>
          </cell>
          <cell r="H4586">
            <v>-0.09</v>
          </cell>
          <cell r="I4586">
            <v>2.25</v>
          </cell>
          <cell r="J4586">
            <v>11.27</v>
          </cell>
          <cell r="K4586">
            <v>941.02</v>
          </cell>
          <cell r="L4586">
            <v>0</v>
          </cell>
          <cell r="M4586">
            <v>941.02</v>
          </cell>
          <cell r="N4586">
            <v>0</v>
          </cell>
        </row>
        <row r="4587">
          <cell r="A4587" t="str">
            <v>JL1.712NO_thin125</v>
          </cell>
          <cell r="B4587" t="str">
            <v xml:space="preserve">JL </v>
          </cell>
          <cell r="C4587">
            <v>1.7</v>
          </cell>
          <cell r="D4587">
            <v>12</v>
          </cell>
          <cell r="E4587" t="str">
            <v>NO_thin</v>
          </cell>
          <cell r="F4587" t="str">
            <v>125-130</v>
          </cell>
          <cell r="G4587">
            <v>2.11</v>
          </cell>
          <cell r="H4587">
            <v>-0.22</v>
          </cell>
          <cell r="I4587">
            <v>1.89</v>
          </cell>
          <cell r="J4587">
            <v>9.44</v>
          </cell>
          <cell r="K4587">
            <v>950.46</v>
          </cell>
          <cell r="L4587">
            <v>0</v>
          </cell>
          <cell r="M4587">
            <v>950.46</v>
          </cell>
          <cell r="N4587">
            <v>0</v>
          </cell>
        </row>
        <row r="4588">
          <cell r="A4588" t="str">
            <v>JL1.712NO_thin130</v>
          </cell>
          <cell r="B4588" t="str">
            <v xml:space="preserve">JL </v>
          </cell>
          <cell r="C4588">
            <v>1.7</v>
          </cell>
          <cell r="D4588">
            <v>12</v>
          </cell>
          <cell r="E4588" t="str">
            <v>NO_thin</v>
          </cell>
          <cell r="F4588" t="str">
            <v>130-135</v>
          </cell>
          <cell r="G4588">
            <v>1.95</v>
          </cell>
          <cell r="H4588">
            <v>-0.21</v>
          </cell>
          <cell r="I4588">
            <v>1.74</v>
          </cell>
          <cell r="J4588">
            <v>8.69</v>
          </cell>
          <cell r="K4588">
            <v>959.14</v>
          </cell>
          <cell r="L4588">
            <v>0</v>
          </cell>
          <cell r="M4588">
            <v>959.14</v>
          </cell>
          <cell r="N4588">
            <v>0</v>
          </cell>
        </row>
        <row r="4589">
          <cell r="A4589" t="str">
            <v>JL1.712NO_thin135</v>
          </cell>
          <cell r="B4589" t="str">
            <v xml:space="preserve">JL </v>
          </cell>
          <cell r="C4589">
            <v>1.7</v>
          </cell>
          <cell r="D4589">
            <v>12</v>
          </cell>
          <cell r="E4589" t="str">
            <v>NO_thin</v>
          </cell>
          <cell r="F4589" t="str">
            <v>135-140</v>
          </cell>
          <cell r="G4589">
            <v>1.89</v>
          </cell>
          <cell r="H4589">
            <v>-0.22</v>
          </cell>
          <cell r="I4589">
            <v>1.67</v>
          </cell>
          <cell r="J4589">
            <v>8.3699999999999992</v>
          </cell>
          <cell r="K4589">
            <v>967.51</v>
          </cell>
          <cell r="L4589">
            <v>0</v>
          </cell>
          <cell r="M4589">
            <v>967.51</v>
          </cell>
          <cell r="N4589">
            <v>0</v>
          </cell>
        </row>
        <row r="4590">
          <cell r="A4590" t="str">
            <v>JL1.712NO_thin140</v>
          </cell>
          <cell r="B4590" t="str">
            <v xml:space="preserve">JL </v>
          </cell>
          <cell r="C4590">
            <v>1.7</v>
          </cell>
          <cell r="D4590">
            <v>12</v>
          </cell>
          <cell r="E4590" t="str">
            <v>NO_thin</v>
          </cell>
          <cell r="F4590" t="str">
            <v>140-145</v>
          </cell>
          <cell r="G4590">
            <v>1.73</v>
          </cell>
          <cell r="H4590">
            <v>-0.17</v>
          </cell>
          <cell r="I4590">
            <v>1.55</v>
          </cell>
          <cell r="J4590">
            <v>7.76</v>
          </cell>
          <cell r="K4590">
            <v>975.27</v>
          </cell>
          <cell r="L4590">
            <v>0</v>
          </cell>
          <cell r="M4590">
            <v>975.27</v>
          </cell>
          <cell r="N4590">
            <v>0</v>
          </cell>
        </row>
        <row r="4591">
          <cell r="A4591" t="str">
            <v>JL1.712NO_thin145</v>
          </cell>
          <cell r="B4591" t="str">
            <v xml:space="preserve">JL </v>
          </cell>
          <cell r="C4591">
            <v>1.7</v>
          </cell>
          <cell r="D4591">
            <v>12</v>
          </cell>
          <cell r="E4591" t="str">
            <v>NO_thin</v>
          </cell>
          <cell r="F4591" t="str">
            <v>145-150</v>
          </cell>
          <cell r="G4591">
            <v>1.62</v>
          </cell>
          <cell r="H4591">
            <v>-0.05</v>
          </cell>
          <cell r="I4591">
            <v>1.58</v>
          </cell>
          <cell r="J4591">
            <v>7.89</v>
          </cell>
          <cell r="K4591">
            <v>983.15</v>
          </cell>
          <cell r="L4591">
            <v>0</v>
          </cell>
          <cell r="M4591">
            <v>983.15</v>
          </cell>
          <cell r="N4591">
            <v>0</v>
          </cell>
        </row>
        <row r="4592">
          <cell r="A4592" t="str">
            <v>JL1.712NO_thin150</v>
          </cell>
          <cell r="B4592" t="str">
            <v xml:space="preserve">JL </v>
          </cell>
          <cell r="C4592">
            <v>1.7</v>
          </cell>
          <cell r="D4592">
            <v>12</v>
          </cell>
          <cell r="E4592" t="str">
            <v>NO_thin</v>
          </cell>
          <cell r="F4592" t="str">
            <v>150-155</v>
          </cell>
          <cell r="G4592">
            <v>1.45</v>
          </cell>
          <cell r="H4592">
            <v>-0.15</v>
          </cell>
          <cell r="I4592">
            <v>1.3</v>
          </cell>
          <cell r="J4592">
            <v>6.49</v>
          </cell>
          <cell r="K4592">
            <v>989.65</v>
          </cell>
          <cell r="L4592">
            <v>0</v>
          </cell>
          <cell r="M4592">
            <v>989.65</v>
          </cell>
          <cell r="N4592">
            <v>0</v>
          </cell>
        </row>
        <row r="4593">
          <cell r="A4593" t="str">
            <v>JL1.712NO_thin155</v>
          </cell>
          <cell r="B4593" t="str">
            <v xml:space="preserve">JL </v>
          </cell>
          <cell r="C4593">
            <v>1.7</v>
          </cell>
          <cell r="D4593">
            <v>12</v>
          </cell>
          <cell r="E4593" t="str">
            <v>NO_thin</v>
          </cell>
          <cell r="F4593" t="str">
            <v>155-160</v>
          </cell>
          <cell r="G4593">
            <v>1.31</v>
          </cell>
          <cell r="H4593">
            <v>-0.15</v>
          </cell>
          <cell r="I4593">
            <v>1.1599999999999999</v>
          </cell>
          <cell r="J4593">
            <v>5.81</v>
          </cell>
          <cell r="K4593">
            <v>995.46</v>
          </cell>
          <cell r="L4593">
            <v>0</v>
          </cell>
          <cell r="M4593">
            <v>995.46</v>
          </cell>
          <cell r="N4593">
            <v>0</v>
          </cell>
        </row>
        <row r="4594">
          <cell r="A4594" t="str">
            <v>JL1.712NO_thin160</v>
          </cell>
          <cell r="B4594" t="str">
            <v xml:space="preserve">JL </v>
          </cell>
          <cell r="C4594">
            <v>1.7</v>
          </cell>
          <cell r="D4594">
            <v>12</v>
          </cell>
          <cell r="E4594" t="str">
            <v>NO_thin</v>
          </cell>
          <cell r="F4594" t="str">
            <v>160-165</v>
          </cell>
          <cell r="G4594">
            <v>1.22</v>
          </cell>
          <cell r="H4594">
            <v>-0.14000000000000001</v>
          </cell>
          <cell r="I4594">
            <v>1.08</v>
          </cell>
          <cell r="J4594">
            <v>5.38</v>
          </cell>
          <cell r="K4594">
            <v>1000.83</v>
          </cell>
          <cell r="L4594">
            <v>0</v>
          </cell>
          <cell r="M4594">
            <v>1000.83</v>
          </cell>
          <cell r="N4594">
            <v>0</v>
          </cell>
        </row>
        <row r="4595">
          <cell r="A4595" t="str">
            <v>JL1.712NO_thin165</v>
          </cell>
          <cell r="B4595" t="str">
            <v xml:space="preserve">JL </v>
          </cell>
          <cell r="C4595">
            <v>1.7</v>
          </cell>
          <cell r="D4595">
            <v>12</v>
          </cell>
          <cell r="E4595" t="str">
            <v>NO_thin</v>
          </cell>
          <cell r="F4595" t="str">
            <v>165-170</v>
          </cell>
          <cell r="G4595">
            <v>1.1200000000000001</v>
          </cell>
          <cell r="H4595">
            <v>-0.13</v>
          </cell>
          <cell r="I4595">
            <v>0.99</v>
          </cell>
          <cell r="J4595">
            <v>4.93</v>
          </cell>
          <cell r="K4595">
            <v>1005.76</v>
          </cell>
          <cell r="L4595">
            <v>0</v>
          </cell>
          <cell r="M4595">
            <v>1005.76</v>
          </cell>
          <cell r="N4595">
            <v>0</v>
          </cell>
        </row>
        <row r="4596">
          <cell r="A4596" t="str">
            <v>JL1.712NO_thin170</v>
          </cell>
          <cell r="B4596" t="str">
            <v xml:space="preserve">JL </v>
          </cell>
          <cell r="C4596">
            <v>1.7</v>
          </cell>
          <cell r="D4596">
            <v>12</v>
          </cell>
          <cell r="E4596" t="str">
            <v>NO_thin</v>
          </cell>
          <cell r="F4596" t="str">
            <v>170-175</v>
          </cell>
          <cell r="G4596">
            <v>1.03</v>
          </cell>
          <cell r="H4596">
            <v>-0.11</v>
          </cell>
          <cell r="I4596">
            <v>0.91</v>
          </cell>
          <cell r="J4596">
            <v>4.57</v>
          </cell>
          <cell r="K4596">
            <v>1010.33</v>
          </cell>
          <cell r="L4596">
            <v>0</v>
          </cell>
          <cell r="M4596">
            <v>1010.33</v>
          </cell>
          <cell r="N4596">
            <v>0</v>
          </cell>
        </row>
        <row r="4597">
          <cell r="A4597" t="str">
            <v>JL1.712NO_thin175</v>
          </cell>
          <cell r="B4597" t="str">
            <v xml:space="preserve">JL </v>
          </cell>
          <cell r="C4597">
            <v>1.7</v>
          </cell>
          <cell r="D4597">
            <v>12</v>
          </cell>
          <cell r="E4597" t="str">
            <v>NO_thin</v>
          </cell>
          <cell r="F4597" t="str">
            <v>175-180</v>
          </cell>
          <cell r="G4597">
            <v>1.03</v>
          </cell>
          <cell r="H4597">
            <v>-0.09</v>
          </cell>
          <cell r="I4597">
            <v>0.94</v>
          </cell>
          <cell r="J4597">
            <v>4.71</v>
          </cell>
          <cell r="K4597">
            <v>1015.04</v>
          </cell>
          <cell r="L4597">
            <v>0</v>
          </cell>
          <cell r="M4597">
            <v>1015.04</v>
          </cell>
          <cell r="N4597">
            <v>0</v>
          </cell>
        </row>
        <row r="4598">
          <cell r="A4598" t="str">
            <v>JL1.712NO_thin180</v>
          </cell>
          <cell r="B4598" t="str">
            <v xml:space="preserve">JL </v>
          </cell>
          <cell r="C4598">
            <v>1.7</v>
          </cell>
          <cell r="D4598">
            <v>12</v>
          </cell>
          <cell r="E4598" t="str">
            <v>NO_thin</v>
          </cell>
          <cell r="F4598" t="str">
            <v>180-185</v>
          </cell>
          <cell r="G4598">
            <v>0.94</v>
          </cell>
          <cell r="H4598">
            <v>-0.09</v>
          </cell>
          <cell r="I4598">
            <v>0.85</v>
          </cell>
          <cell r="J4598">
            <v>4.25</v>
          </cell>
          <cell r="K4598">
            <v>1019.29</v>
          </cell>
          <cell r="L4598">
            <v>0</v>
          </cell>
          <cell r="M4598">
            <v>1019.29</v>
          </cell>
          <cell r="N4598">
            <v>0</v>
          </cell>
        </row>
        <row r="4599">
          <cell r="A4599" t="str">
            <v>JL1.712NO_thin185</v>
          </cell>
          <cell r="B4599" t="str">
            <v xml:space="preserve">JL </v>
          </cell>
          <cell r="C4599">
            <v>1.7</v>
          </cell>
          <cell r="D4599">
            <v>12</v>
          </cell>
          <cell r="E4599" t="str">
            <v>NO_thin</v>
          </cell>
          <cell r="F4599" t="str">
            <v>185-190</v>
          </cell>
          <cell r="G4599">
            <v>0.87</v>
          </cell>
          <cell r="H4599">
            <v>-0.08</v>
          </cell>
          <cell r="I4599">
            <v>0.79</v>
          </cell>
          <cell r="J4599">
            <v>3.94</v>
          </cell>
          <cell r="K4599">
            <v>1023.22</v>
          </cell>
          <cell r="L4599">
            <v>0</v>
          </cell>
          <cell r="M4599">
            <v>1023.22</v>
          </cell>
          <cell r="N4599">
            <v>0</v>
          </cell>
        </row>
        <row r="4600">
          <cell r="A4600" t="str">
            <v>JL1.712NO_thin190</v>
          </cell>
          <cell r="B4600" t="str">
            <v xml:space="preserve">JL </v>
          </cell>
          <cell r="C4600">
            <v>1.7</v>
          </cell>
          <cell r="D4600">
            <v>12</v>
          </cell>
          <cell r="E4600" t="str">
            <v>NO_thin</v>
          </cell>
          <cell r="F4600" t="str">
            <v>190-195</v>
          </cell>
          <cell r="G4600">
            <v>0.8</v>
          </cell>
          <cell r="H4600">
            <v>-7.0000000000000007E-2</v>
          </cell>
          <cell r="I4600">
            <v>0.73</v>
          </cell>
          <cell r="J4600">
            <v>3.65</v>
          </cell>
          <cell r="K4600">
            <v>1026.8800000000001</v>
          </cell>
          <cell r="L4600">
            <v>0</v>
          </cell>
          <cell r="M4600">
            <v>1026.8800000000001</v>
          </cell>
          <cell r="N4600">
            <v>0</v>
          </cell>
        </row>
        <row r="4601">
          <cell r="A4601" t="str">
            <v>JL1.712NO_thin195</v>
          </cell>
          <cell r="B4601" t="str">
            <v xml:space="preserve">JL </v>
          </cell>
          <cell r="C4601">
            <v>1.7</v>
          </cell>
          <cell r="D4601">
            <v>12</v>
          </cell>
          <cell r="E4601" t="str">
            <v>NO_thin</v>
          </cell>
          <cell r="F4601" t="str">
            <v>195-200</v>
          </cell>
          <cell r="G4601">
            <v>0.71</v>
          </cell>
          <cell r="H4601">
            <v>7.0000000000000007E-2</v>
          </cell>
          <cell r="I4601">
            <v>0.78</v>
          </cell>
          <cell r="J4601">
            <v>3.91</v>
          </cell>
          <cell r="K4601">
            <v>1030.78</v>
          </cell>
          <cell r="L4601">
            <v>0</v>
          </cell>
          <cell r="M4601">
            <v>1030.78</v>
          </cell>
          <cell r="N4601">
            <v>0</v>
          </cell>
        </row>
        <row r="4602">
          <cell r="A4602" t="str">
            <v>JL1.712Thinned000</v>
          </cell>
          <cell r="B4602" t="str">
            <v xml:space="preserve">JL </v>
          </cell>
          <cell r="C4602">
            <v>1.7</v>
          </cell>
          <cell r="D4602">
            <v>12</v>
          </cell>
          <cell r="E4602" t="str">
            <v>Thinned</v>
          </cell>
          <cell r="F4602" t="str">
            <v xml:space="preserve">  0-5</v>
          </cell>
          <cell r="G4602">
            <v>4.0599999999999996</v>
          </cell>
          <cell r="H4602">
            <v>1.42</v>
          </cell>
          <cell r="I4602">
            <v>5.48</v>
          </cell>
          <cell r="J4602">
            <v>27.38</v>
          </cell>
          <cell r="K4602">
            <v>27.38</v>
          </cell>
          <cell r="L4602">
            <v>0</v>
          </cell>
          <cell r="M4602">
            <v>27.38</v>
          </cell>
          <cell r="N4602">
            <v>0</v>
          </cell>
        </row>
        <row r="4603">
          <cell r="A4603" t="str">
            <v>JL1.712Thinned005</v>
          </cell>
          <cell r="B4603" t="str">
            <v xml:space="preserve">JL </v>
          </cell>
          <cell r="C4603">
            <v>1.7</v>
          </cell>
          <cell r="D4603">
            <v>12</v>
          </cell>
          <cell r="E4603" t="str">
            <v>Thinned</v>
          </cell>
          <cell r="F4603" t="str">
            <v xml:space="preserve">  5-10</v>
          </cell>
          <cell r="G4603">
            <v>12.38</v>
          </cell>
          <cell r="H4603">
            <v>1.75</v>
          </cell>
          <cell r="I4603">
            <v>14.13</v>
          </cell>
          <cell r="J4603">
            <v>70.64</v>
          </cell>
          <cell r="K4603">
            <v>98.03</v>
          </cell>
          <cell r="L4603">
            <v>0</v>
          </cell>
          <cell r="M4603">
            <v>98.03</v>
          </cell>
          <cell r="N4603">
            <v>0</v>
          </cell>
        </row>
        <row r="4604">
          <cell r="A4604" t="str">
            <v>JL1.712Thinned010</v>
          </cell>
          <cell r="B4604" t="str">
            <v xml:space="preserve">JL </v>
          </cell>
          <cell r="C4604">
            <v>1.7</v>
          </cell>
          <cell r="D4604">
            <v>12</v>
          </cell>
          <cell r="E4604" t="str">
            <v>Thinned</v>
          </cell>
          <cell r="F4604" t="str">
            <v xml:space="preserve"> 10-15</v>
          </cell>
          <cell r="G4604">
            <v>3.97</v>
          </cell>
          <cell r="H4604">
            <v>9.34</v>
          </cell>
          <cell r="I4604">
            <v>13.31</v>
          </cell>
          <cell r="J4604">
            <v>66.55</v>
          </cell>
          <cell r="K4604">
            <v>164.58</v>
          </cell>
          <cell r="L4604">
            <v>-0.23</v>
          </cell>
          <cell r="M4604">
            <v>164.35000000000002</v>
          </cell>
          <cell r="N4604">
            <v>13.04</v>
          </cell>
        </row>
        <row r="4605">
          <cell r="A4605" t="str">
            <v>JL1.712Thinned015</v>
          </cell>
          <cell r="B4605" t="str">
            <v xml:space="preserve">JL </v>
          </cell>
          <cell r="C4605">
            <v>1.7</v>
          </cell>
          <cell r="D4605">
            <v>12</v>
          </cell>
          <cell r="E4605" t="str">
            <v>Thinned</v>
          </cell>
          <cell r="F4605" t="str">
            <v xml:space="preserve"> 15-20</v>
          </cell>
          <cell r="G4605">
            <v>5.08</v>
          </cell>
          <cell r="H4605">
            <v>-1.49</v>
          </cell>
          <cell r="I4605">
            <v>3.59</v>
          </cell>
          <cell r="J4605">
            <v>17.97</v>
          </cell>
          <cell r="K4605">
            <v>182.55</v>
          </cell>
          <cell r="L4605">
            <v>-0.38</v>
          </cell>
          <cell r="M4605">
            <v>182.17000000000002</v>
          </cell>
          <cell r="N4605">
            <v>9.19</v>
          </cell>
        </row>
        <row r="4606">
          <cell r="A4606" t="str">
            <v>JL1.712Thinned020</v>
          </cell>
          <cell r="B4606" t="str">
            <v xml:space="preserve">JL </v>
          </cell>
          <cell r="C4606">
            <v>1.7</v>
          </cell>
          <cell r="D4606">
            <v>12</v>
          </cell>
          <cell r="E4606" t="str">
            <v>Thinned</v>
          </cell>
          <cell r="F4606" t="str">
            <v xml:space="preserve"> 20-25</v>
          </cell>
          <cell r="G4606">
            <v>7.42</v>
          </cell>
          <cell r="H4606">
            <v>0.73</v>
          </cell>
          <cell r="I4606">
            <v>8.15</v>
          </cell>
          <cell r="J4606">
            <v>40.76</v>
          </cell>
          <cell r="K4606">
            <v>223.31</v>
          </cell>
          <cell r="L4606">
            <v>-1.1499999999999999</v>
          </cell>
          <cell r="M4606">
            <v>222.16</v>
          </cell>
          <cell r="N4606">
            <v>5.38</v>
          </cell>
        </row>
        <row r="4607">
          <cell r="A4607" t="str">
            <v>JL1.712Thinned025</v>
          </cell>
          <cell r="B4607" t="str">
            <v xml:space="preserve">JL </v>
          </cell>
          <cell r="C4607">
            <v>1.7</v>
          </cell>
          <cell r="D4607">
            <v>12</v>
          </cell>
          <cell r="E4607" t="str">
            <v>Thinned</v>
          </cell>
          <cell r="F4607" t="str">
            <v xml:space="preserve"> 25-30</v>
          </cell>
          <cell r="G4607">
            <v>7.54</v>
          </cell>
          <cell r="H4607">
            <v>-0.16</v>
          </cell>
          <cell r="I4607">
            <v>7.38</v>
          </cell>
          <cell r="J4607">
            <v>36.909999999999997</v>
          </cell>
          <cell r="K4607">
            <v>260.22000000000003</v>
          </cell>
          <cell r="L4607">
            <v>-2.0099999999999998</v>
          </cell>
          <cell r="M4607">
            <v>258.21000000000004</v>
          </cell>
          <cell r="N4607">
            <v>6.07</v>
          </cell>
        </row>
        <row r="4608">
          <cell r="A4608" t="str">
            <v>JL1.712Thinned030</v>
          </cell>
          <cell r="B4608" t="str">
            <v xml:space="preserve">JL </v>
          </cell>
          <cell r="C4608">
            <v>1.7</v>
          </cell>
          <cell r="D4608">
            <v>12</v>
          </cell>
          <cell r="E4608" t="str">
            <v>Thinned</v>
          </cell>
          <cell r="F4608" t="str">
            <v xml:space="preserve"> 30-35</v>
          </cell>
          <cell r="G4608">
            <v>5.12</v>
          </cell>
          <cell r="H4608">
            <v>-0.56999999999999995</v>
          </cell>
          <cell r="I4608">
            <v>4.54</v>
          </cell>
          <cell r="J4608">
            <v>22.72</v>
          </cell>
          <cell r="K4608">
            <v>282.94</v>
          </cell>
          <cell r="L4608">
            <v>-2.87</v>
          </cell>
          <cell r="M4608">
            <v>280.07</v>
          </cell>
          <cell r="N4608">
            <v>6.11</v>
          </cell>
        </row>
        <row r="4609">
          <cell r="A4609" t="str">
            <v>JL1.712Thinned035</v>
          </cell>
          <cell r="B4609" t="str">
            <v xml:space="preserve">JL </v>
          </cell>
          <cell r="C4609">
            <v>1.7</v>
          </cell>
          <cell r="D4609">
            <v>12</v>
          </cell>
          <cell r="E4609" t="str">
            <v>Thinned</v>
          </cell>
          <cell r="F4609" t="str">
            <v xml:space="preserve"> 35-40</v>
          </cell>
          <cell r="G4609">
            <v>4.88</v>
          </cell>
          <cell r="H4609">
            <v>-0.97</v>
          </cell>
          <cell r="I4609">
            <v>3.91</v>
          </cell>
          <cell r="J4609">
            <v>19.559999999999999</v>
          </cell>
          <cell r="K4609">
            <v>302.5</v>
          </cell>
          <cell r="L4609">
            <v>-3.67</v>
          </cell>
          <cell r="M4609">
            <v>298.83</v>
          </cell>
          <cell r="N4609">
            <v>5.61</v>
          </cell>
        </row>
        <row r="4610">
          <cell r="A4610" t="str">
            <v>JL1.712Thinned040</v>
          </cell>
          <cell r="B4610" t="str">
            <v xml:space="preserve">JL </v>
          </cell>
          <cell r="C4610">
            <v>1.7</v>
          </cell>
          <cell r="D4610">
            <v>12</v>
          </cell>
          <cell r="E4610" t="str">
            <v>Thinned</v>
          </cell>
          <cell r="F4610" t="str">
            <v xml:space="preserve"> 40-45</v>
          </cell>
          <cell r="G4610">
            <v>5.22</v>
          </cell>
          <cell r="H4610">
            <v>-1.17</v>
          </cell>
          <cell r="I4610">
            <v>4.05</v>
          </cell>
          <cell r="J4610">
            <v>20.27</v>
          </cell>
          <cell r="K4610">
            <v>322.77</v>
          </cell>
          <cell r="L4610">
            <v>-4.37</v>
          </cell>
          <cell r="M4610">
            <v>318.39999999999998</v>
          </cell>
          <cell r="N4610">
            <v>4.96</v>
          </cell>
        </row>
        <row r="4611">
          <cell r="A4611" t="str">
            <v>JL1.712Thinned045</v>
          </cell>
          <cell r="B4611" t="str">
            <v xml:space="preserve">JL </v>
          </cell>
          <cell r="C4611">
            <v>1.7</v>
          </cell>
          <cell r="D4611">
            <v>12</v>
          </cell>
          <cell r="E4611" t="str">
            <v>Thinned</v>
          </cell>
          <cell r="F4611" t="str">
            <v xml:space="preserve"> 45-50</v>
          </cell>
          <cell r="G4611">
            <v>4.8</v>
          </cell>
          <cell r="H4611">
            <v>-0.82</v>
          </cell>
          <cell r="I4611">
            <v>3.98</v>
          </cell>
          <cell r="J4611">
            <v>19.899999999999999</v>
          </cell>
          <cell r="K4611">
            <v>342.66</v>
          </cell>
          <cell r="L4611">
            <v>-5.01</v>
          </cell>
          <cell r="M4611">
            <v>337.65000000000003</v>
          </cell>
          <cell r="N4611">
            <v>4.5199999999999996</v>
          </cell>
        </row>
        <row r="4612">
          <cell r="A4612" t="str">
            <v>JL1.712Thinned050</v>
          </cell>
          <cell r="B4612" t="str">
            <v xml:space="preserve">JL </v>
          </cell>
          <cell r="C4612">
            <v>1.7</v>
          </cell>
          <cell r="D4612">
            <v>12</v>
          </cell>
          <cell r="E4612" t="str">
            <v>Thinned</v>
          </cell>
          <cell r="F4612" t="str">
            <v xml:space="preserve"> 50-55</v>
          </cell>
          <cell r="G4612">
            <v>4.3600000000000003</v>
          </cell>
          <cell r="H4612">
            <v>-0.53</v>
          </cell>
          <cell r="I4612">
            <v>3.83</v>
          </cell>
          <cell r="J4612">
            <v>19.149999999999999</v>
          </cell>
          <cell r="K4612">
            <v>361.81</v>
          </cell>
          <cell r="L4612">
            <v>-5.61</v>
          </cell>
          <cell r="M4612">
            <v>356.2</v>
          </cell>
          <cell r="N4612">
            <v>4.25</v>
          </cell>
        </row>
        <row r="4613">
          <cell r="A4613" t="str">
            <v>JL1.712Thinned055</v>
          </cell>
          <cell r="B4613" t="str">
            <v xml:space="preserve">JL </v>
          </cell>
          <cell r="C4613">
            <v>1.7</v>
          </cell>
          <cell r="D4613">
            <v>12</v>
          </cell>
          <cell r="E4613" t="str">
            <v>Thinned</v>
          </cell>
          <cell r="F4613" t="str">
            <v xml:space="preserve"> 55-60</v>
          </cell>
          <cell r="G4613">
            <v>4.28</v>
          </cell>
          <cell r="H4613">
            <v>-0.34</v>
          </cell>
          <cell r="I4613">
            <v>3.94</v>
          </cell>
          <cell r="J4613">
            <v>19.71</v>
          </cell>
          <cell r="K4613">
            <v>381.52</v>
          </cell>
          <cell r="L4613">
            <v>-6.18</v>
          </cell>
          <cell r="M4613">
            <v>375.34</v>
          </cell>
          <cell r="N4613">
            <v>3.98</v>
          </cell>
        </row>
        <row r="4614">
          <cell r="A4614" t="str">
            <v>JL1.712Thinned060</v>
          </cell>
          <cell r="B4614" t="str">
            <v xml:space="preserve">JL </v>
          </cell>
          <cell r="C4614">
            <v>1.7</v>
          </cell>
          <cell r="D4614">
            <v>12</v>
          </cell>
          <cell r="E4614" t="str">
            <v>Thinned</v>
          </cell>
          <cell r="F4614" t="str">
            <v xml:space="preserve"> 60-65</v>
          </cell>
          <cell r="G4614">
            <v>3.36</v>
          </cell>
          <cell r="H4614">
            <v>-0.25</v>
          </cell>
          <cell r="I4614">
            <v>3.11</v>
          </cell>
          <cell r="J4614">
            <v>15.53</v>
          </cell>
          <cell r="K4614">
            <v>397.05</v>
          </cell>
          <cell r="L4614">
            <v>-6.72</v>
          </cell>
          <cell r="M4614">
            <v>390.33</v>
          </cell>
          <cell r="N4614">
            <v>3.84</v>
          </cell>
        </row>
        <row r="4615">
          <cell r="A4615" t="str">
            <v>JL1.712Thinned065</v>
          </cell>
          <cell r="B4615" t="str">
            <v xml:space="preserve">JL </v>
          </cell>
          <cell r="C4615">
            <v>1.7</v>
          </cell>
          <cell r="D4615">
            <v>12</v>
          </cell>
          <cell r="E4615" t="str">
            <v>Thinned</v>
          </cell>
          <cell r="F4615" t="str">
            <v xml:space="preserve"> 65-70</v>
          </cell>
          <cell r="G4615">
            <v>2.93</v>
          </cell>
          <cell r="H4615">
            <v>-0.16</v>
          </cell>
          <cell r="I4615">
            <v>2.77</v>
          </cell>
          <cell r="J4615">
            <v>13.86</v>
          </cell>
          <cell r="K4615">
            <v>410.92</v>
          </cell>
          <cell r="L4615">
            <v>-7.26</v>
          </cell>
          <cell r="M4615">
            <v>403.66</v>
          </cell>
          <cell r="N4615">
            <v>3.79</v>
          </cell>
        </row>
        <row r="4616">
          <cell r="A4616" t="str">
            <v>JL1.712Thinned070</v>
          </cell>
          <cell r="B4616" t="str">
            <v xml:space="preserve">JL </v>
          </cell>
          <cell r="C4616">
            <v>1.7</v>
          </cell>
          <cell r="D4616">
            <v>12</v>
          </cell>
          <cell r="E4616" t="str">
            <v>Thinned</v>
          </cell>
          <cell r="F4616" t="str">
            <v xml:space="preserve"> 70-75</v>
          </cell>
          <cell r="G4616">
            <v>2.72</v>
          </cell>
          <cell r="H4616">
            <v>-0.08</v>
          </cell>
          <cell r="I4616">
            <v>2.63</v>
          </cell>
          <cell r="J4616">
            <v>13.17</v>
          </cell>
          <cell r="K4616">
            <v>424.09</v>
          </cell>
          <cell r="L4616">
            <v>-7.79</v>
          </cell>
          <cell r="M4616">
            <v>416.29999999999995</v>
          </cell>
          <cell r="N4616">
            <v>3.77</v>
          </cell>
        </row>
        <row r="4617">
          <cell r="A4617" t="str">
            <v>JL1.712Thinned075</v>
          </cell>
          <cell r="B4617" t="str">
            <v xml:space="preserve">JL </v>
          </cell>
          <cell r="C4617">
            <v>1.7</v>
          </cell>
          <cell r="D4617">
            <v>12</v>
          </cell>
          <cell r="E4617" t="str">
            <v>Thinned</v>
          </cell>
          <cell r="F4617" t="str">
            <v xml:space="preserve"> 75-80</v>
          </cell>
          <cell r="G4617">
            <v>2.14</v>
          </cell>
          <cell r="H4617">
            <v>-0.04</v>
          </cell>
          <cell r="I4617">
            <v>2.1</v>
          </cell>
          <cell r="J4617">
            <v>10.49</v>
          </cell>
          <cell r="K4617">
            <v>434.58</v>
          </cell>
          <cell r="L4617">
            <v>-8.32</v>
          </cell>
          <cell r="M4617">
            <v>426.26</v>
          </cell>
          <cell r="N4617">
            <v>3.74</v>
          </cell>
        </row>
        <row r="4618">
          <cell r="A4618" t="str">
            <v>JL1.712Thinned080</v>
          </cell>
          <cell r="B4618" t="str">
            <v xml:space="preserve">JL </v>
          </cell>
          <cell r="C4618">
            <v>1.7</v>
          </cell>
          <cell r="D4618">
            <v>12</v>
          </cell>
          <cell r="E4618" t="str">
            <v>Thinned</v>
          </cell>
          <cell r="F4618" t="str">
            <v xml:space="preserve"> 80-85</v>
          </cell>
          <cell r="G4618">
            <v>1.34</v>
          </cell>
          <cell r="H4618">
            <v>-0.05</v>
          </cell>
          <cell r="I4618">
            <v>1.29</v>
          </cell>
          <cell r="J4618">
            <v>6.44</v>
          </cell>
          <cell r="K4618">
            <v>441.02</v>
          </cell>
          <cell r="L4618">
            <v>-8.85</v>
          </cell>
          <cell r="M4618">
            <v>432.16999999999996</v>
          </cell>
          <cell r="N4618">
            <v>3.73</v>
          </cell>
        </row>
        <row r="4619">
          <cell r="A4619" t="str">
            <v>JL1.712Thinned085</v>
          </cell>
          <cell r="B4619" t="str">
            <v xml:space="preserve">JL </v>
          </cell>
          <cell r="C4619">
            <v>1.7</v>
          </cell>
          <cell r="D4619">
            <v>12</v>
          </cell>
          <cell r="E4619" t="str">
            <v>Thinned</v>
          </cell>
          <cell r="F4619" t="str">
            <v xml:space="preserve"> 85-90</v>
          </cell>
          <cell r="G4619">
            <v>0.68</v>
          </cell>
          <cell r="H4619">
            <v>-0.1</v>
          </cell>
          <cell r="I4619">
            <v>0.59</v>
          </cell>
          <cell r="J4619">
            <v>2.94</v>
          </cell>
          <cell r="K4619">
            <v>443.96</v>
          </cell>
          <cell r="L4619">
            <v>-9.3800000000000008</v>
          </cell>
          <cell r="M4619">
            <v>434.58</v>
          </cell>
          <cell r="N4619">
            <v>3.74</v>
          </cell>
        </row>
        <row r="4620">
          <cell r="A4620" t="str">
            <v>JL1.712Thinned090</v>
          </cell>
          <cell r="B4620" t="str">
            <v xml:space="preserve">JL </v>
          </cell>
          <cell r="C4620">
            <v>1.7</v>
          </cell>
          <cell r="D4620">
            <v>12</v>
          </cell>
          <cell r="E4620" t="str">
            <v>Thinned</v>
          </cell>
          <cell r="F4620" t="str">
            <v xml:space="preserve"> 90-95</v>
          </cell>
          <cell r="G4620">
            <v>0.57999999999999996</v>
          </cell>
          <cell r="H4620">
            <v>-0.1</v>
          </cell>
          <cell r="I4620">
            <v>0.48</v>
          </cell>
          <cell r="J4620">
            <v>2.39</v>
          </cell>
          <cell r="K4620">
            <v>446.35</v>
          </cell>
          <cell r="L4620">
            <v>-9.91</v>
          </cell>
          <cell r="M4620">
            <v>436.44</v>
          </cell>
          <cell r="N4620">
            <v>3.72</v>
          </cell>
        </row>
        <row r="4621">
          <cell r="A4621" t="str">
            <v>JL1.712Thinned095</v>
          </cell>
          <cell r="B4621" t="str">
            <v xml:space="preserve">JL </v>
          </cell>
          <cell r="C4621">
            <v>1.7</v>
          </cell>
          <cell r="D4621">
            <v>12</v>
          </cell>
          <cell r="E4621" t="str">
            <v>Thinned</v>
          </cell>
          <cell r="F4621" t="str">
            <v xml:space="preserve"> 95-100</v>
          </cell>
          <cell r="G4621">
            <v>0.19</v>
          </cell>
          <cell r="H4621">
            <v>-0.1</v>
          </cell>
          <cell r="I4621">
            <v>0.1</v>
          </cell>
          <cell r="J4621">
            <v>0.48</v>
          </cell>
          <cell r="K4621">
            <v>446.82</v>
          </cell>
          <cell r="L4621">
            <v>-10.44</v>
          </cell>
          <cell r="M4621">
            <v>436.38</v>
          </cell>
          <cell r="N4621">
            <v>3.71</v>
          </cell>
        </row>
        <row r="4622">
          <cell r="A4622" t="str">
            <v>JL1.712Thinned100</v>
          </cell>
          <cell r="B4622" t="str">
            <v xml:space="preserve">JL </v>
          </cell>
          <cell r="C4622">
            <v>1.7</v>
          </cell>
          <cell r="D4622">
            <v>12</v>
          </cell>
          <cell r="E4622" t="str">
            <v>Thinned</v>
          </cell>
          <cell r="F4622" t="str">
            <v>100-105</v>
          </cell>
          <cell r="G4622">
            <v>-0.18</v>
          </cell>
          <cell r="H4622">
            <v>-0.09</v>
          </cell>
          <cell r="I4622">
            <v>-0.27</v>
          </cell>
          <cell r="J4622">
            <v>-1.35</v>
          </cell>
          <cell r="K4622">
            <v>445.47</v>
          </cell>
          <cell r="L4622">
            <v>-10.96</v>
          </cell>
          <cell r="M4622">
            <v>434.51000000000005</v>
          </cell>
          <cell r="N4622">
            <v>3.69</v>
          </cell>
        </row>
        <row r="4623">
          <cell r="A4623" t="str">
            <v>JL1.712Thinned105</v>
          </cell>
          <cell r="B4623" t="str">
            <v xml:space="preserve">JL </v>
          </cell>
          <cell r="C4623">
            <v>1.7</v>
          </cell>
          <cell r="D4623">
            <v>12</v>
          </cell>
          <cell r="E4623" t="str">
            <v>Thinned</v>
          </cell>
          <cell r="F4623" t="str">
            <v>105-110</v>
          </cell>
          <cell r="G4623">
            <v>-0.5</v>
          </cell>
          <cell r="H4623">
            <v>-0.08</v>
          </cell>
          <cell r="I4623">
            <v>-0.57999999999999996</v>
          </cell>
          <cell r="J4623">
            <v>-2.9</v>
          </cell>
          <cell r="K4623">
            <v>442.57</v>
          </cell>
          <cell r="L4623">
            <v>-11.48</v>
          </cell>
          <cell r="M4623">
            <v>431.09</v>
          </cell>
          <cell r="N4623">
            <v>3.67</v>
          </cell>
        </row>
        <row r="4624">
          <cell r="A4624" t="str">
            <v>JL1.712Thinned110</v>
          </cell>
          <cell r="B4624" t="str">
            <v xml:space="preserve">JL </v>
          </cell>
          <cell r="C4624">
            <v>1.7</v>
          </cell>
          <cell r="D4624">
            <v>12</v>
          </cell>
          <cell r="E4624" t="str">
            <v>Thinned</v>
          </cell>
          <cell r="F4624" t="str">
            <v>110-115</v>
          </cell>
          <cell r="G4624">
            <v>-0.83</v>
          </cell>
          <cell r="H4624">
            <v>-0.08</v>
          </cell>
          <cell r="I4624">
            <v>-0.9</v>
          </cell>
          <cell r="J4624">
            <v>-4.51</v>
          </cell>
          <cell r="K4624">
            <v>438.05</v>
          </cell>
          <cell r="L4624">
            <v>-11.99</v>
          </cell>
          <cell r="M4624">
            <v>426.06</v>
          </cell>
          <cell r="N4624">
            <v>3.65</v>
          </cell>
        </row>
        <row r="4625">
          <cell r="A4625" t="str">
            <v>JL1.712Thinned115</v>
          </cell>
          <cell r="B4625" t="str">
            <v xml:space="preserve">JL </v>
          </cell>
          <cell r="C4625">
            <v>1.7</v>
          </cell>
          <cell r="D4625">
            <v>12</v>
          </cell>
          <cell r="E4625" t="str">
            <v>Thinned</v>
          </cell>
          <cell r="F4625" t="str">
            <v>115-120</v>
          </cell>
          <cell r="G4625">
            <v>-1.32</v>
          </cell>
          <cell r="H4625">
            <v>-0.1</v>
          </cell>
          <cell r="I4625">
            <v>-1.43</v>
          </cell>
          <cell r="J4625">
            <v>-7.15</v>
          </cell>
          <cell r="K4625">
            <v>430.91</v>
          </cell>
          <cell r="L4625">
            <v>-12.51</v>
          </cell>
          <cell r="M4625">
            <v>418.40000000000003</v>
          </cell>
          <cell r="N4625">
            <v>3.64</v>
          </cell>
        </row>
        <row r="4626">
          <cell r="A4626" t="str">
            <v>JL1.712Thinned120</v>
          </cell>
          <cell r="B4626" t="str">
            <v xml:space="preserve">JL </v>
          </cell>
          <cell r="C4626">
            <v>1.7</v>
          </cell>
          <cell r="D4626">
            <v>12</v>
          </cell>
          <cell r="E4626" t="str">
            <v>Thinned</v>
          </cell>
          <cell r="F4626" t="str">
            <v>120-125</v>
          </cell>
          <cell r="G4626">
            <v>-1.57</v>
          </cell>
          <cell r="H4626">
            <v>-0.13</v>
          </cell>
          <cell r="I4626">
            <v>-1.7</v>
          </cell>
          <cell r="J4626">
            <v>-8.5</v>
          </cell>
          <cell r="K4626">
            <v>422.41</v>
          </cell>
          <cell r="L4626">
            <v>-13.02</v>
          </cell>
          <cell r="M4626">
            <v>409.39000000000004</v>
          </cell>
          <cell r="N4626">
            <v>3.63</v>
          </cell>
        </row>
        <row r="4627">
          <cell r="A4627" t="str">
            <v>JL1.712Thinned125</v>
          </cell>
          <cell r="B4627" t="str">
            <v xml:space="preserve">JL </v>
          </cell>
          <cell r="C4627">
            <v>1.7</v>
          </cell>
          <cell r="D4627">
            <v>12</v>
          </cell>
          <cell r="E4627" t="str">
            <v>Thinned</v>
          </cell>
          <cell r="F4627" t="str">
            <v>125-130</v>
          </cell>
          <cell r="G4627">
            <v>-1.8</v>
          </cell>
          <cell r="H4627">
            <v>-0.14000000000000001</v>
          </cell>
          <cell r="I4627">
            <v>-1.95</v>
          </cell>
          <cell r="J4627">
            <v>-9.74</v>
          </cell>
          <cell r="K4627">
            <v>412.67</v>
          </cell>
          <cell r="L4627">
            <v>-13.54</v>
          </cell>
          <cell r="M4627">
            <v>399.13</v>
          </cell>
          <cell r="N4627">
            <v>3.62</v>
          </cell>
        </row>
        <row r="4628">
          <cell r="A4628" t="str">
            <v>JL1.712Thinned130</v>
          </cell>
          <cell r="B4628" t="str">
            <v xml:space="preserve">JL </v>
          </cell>
          <cell r="C4628">
            <v>1.7</v>
          </cell>
          <cell r="D4628">
            <v>12</v>
          </cell>
          <cell r="E4628" t="str">
            <v>Thinned</v>
          </cell>
          <cell r="F4628" t="str">
            <v>130-135</v>
          </cell>
          <cell r="G4628">
            <v>-2.02</v>
          </cell>
          <cell r="H4628">
            <v>-0.15</v>
          </cell>
          <cell r="I4628">
            <v>-2.17</v>
          </cell>
          <cell r="J4628">
            <v>-10.85</v>
          </cell>
          <cell r="K4628">
            <v>401.81</v>
          </cell>
          <cell r="L4628">
            <v>-14.05</v>
          </cell>
          <cell r="M4628">
            <v>387.76</v>
          </cell>
          <cell r="N4628">
            <v>3.61</v>
          </cell>
        </row>
        <row r="4629">
          <cell r="A4629" t="str">
            <v>JL1.712Thinned135</v>
          </cell>
          <cell r="B4629" t="str">
            <v xml:space="preserve">JL </v>
          </cell>
          <cell r="C4629">
            <v>1.7</v>
          </cell>
          <cell r="D4629">
            <v>12</v>
          </cell>
          <cell r="E4629" t="str">
            <v>Thinned</v>
          </cell>
          <cell r="F4629" t="str">
            <v>135-140</v>
          </cell>
          <cell r="G4629">
            <v>-2.19</v>
          </cell>
          <cell r="H4629">
            <v>-0.15</v>
          </cell>
          <cell r="I4629">
            <v>-2.34</v>
          </cell>
          <cell r="J4629">
            <v>-11.71</v>
          </cell>
          <cell r="K4629">
            <v>390.11</v>
          </cell>
          <cell r="L4629">
            <v>-14.56</v>
          </cell>
          <cell r="M4629">
            <v>375.55</v>
          </cell>
          <cell r="N4629">
            <v>3.6</v>
          </cell>
        </row>
        <row r="4630">
          <cell r="A4630" t="str">
            <v>JL1.712Thinned140</v>
          </cell>
          <cell r="B4630" t="str">
            <v xml:space="preserve">JL </v>
          </cell>
          <cell r="C4630">
            <v>1.7</v>
          </cell>
          <cell r="D4630">
            <v>12</v>
          </cell>
          <cell r="E4630" t="str">
            <v>Thinned</v>
          </cell>
          <cell r="F4630" t="str">
            <v>140-145</v>
          </cell>
          <cell r="G4630">
            <v>-2.33</v>
          </cell>
          <cell r="H4630">
            <v>-0.13</v>
          </cell>
          <cell r="I4630">
            <v>-2.4700000000000002</v>
          </cell>
          <cell r="J4630">
            <v>-12.33</v>
          </cell>
          <cell r="K4630">
            <v>377.78</v>
          </cell>
          <cell r="L4630">
            <v>-15.07</v>
          </cell>
          <cell r="M4630">
            <v>362.71</v>
          </cell>
          <cell r="N4630">
            <v>3.58</v>
          </cell>
        </row>
        <row r="4631">
          <cell r="A4631" t="str">
            <v>JL1.712Thinned145</v>
          </cell>
          <cell r="B4631" t="str">
            <v xml:space="preserve">JL </v>
          </cell>
          <cell r="C4631">
            <v>1.7</v>
          </cell>
          <cell r="D4631">
            <v>12</v>
          </cell>
          <cell r="E4631" t="str">
            <v>Thinned</v>
          </cell>
          <cell r="F4631" t="str">
            <v>145-150</v>
          </cell>
          <cell r="G4631">
            <v>-2.5</v>
          </cell>
          <cell r="H4631">
            <v>-0.12</v>
          </cell>
          <cell r="I4631">
            <v>-2.62</v>
          </cell>
          <cell r="J4631">
            <v>-13.09</v>
          </cell>
          <cell r="K4631">
            <v>364.68</v>
          </cell>
          <cell r="L4631">
            <v>-15.57</v>
          </cell>
          <cell r="M4631">
            <v>349.11</v>
          </cell>
          <cell r="N4631">
            <v>3.56</v>
          </cell>
        </row>
        <row r="4632">
          <cell r="A4632" t="str">
            <v>JL1.712Thinned150</v>
          </cell>
          <cell r="B4632" t="str">
            <v xml:space="preserve">JL </v>
          </cell>
          <cell r="C4632">
            <v>1.7</v>
          </cell>
          <cell r="D4632">
            <v>12</v>
          </cell>
          <cell r="E4632" t="str">
            <v>Thinned</v>
          </cell>
          <cell r="F4632" t="str">
            <v>150-155</v>
          </cell>
          <cell r="G4632">
            <v>-2.65</v>
          </cell>
          <cell r="H4632">
            <v>-0.11</v>
          </cell>
          <cell r="I4632">
            <v>-2.76</v>
          </cell>
          <cell r="J4632">
            <v>-13.81</v>
          </cell>
          <cell r="K4632">
            <v>350.87</v>
          </cell>
          <cell r="L4632">
            <v>-16.07</v>
          </cell>
          <cell r="M4632">
            <v>334.8</v>
          </cell>
          <cell r="N4632">
            <v>3.54</v>
          </cell>
        </row>
        <row r="4633">
          <cell r="A4633" t="str">
            <v>JL1.712Thinned155</v>
          </cell>
          <cell r="B4633" t="str">
            <v xml:space="preserve">JL </v>
          </cell>
          <cell r="C4633">
            <v>1.7</v>
          </cell>
          <cell r="D4633">
            <v>12</v>
          </cell>
          <cell r="E4633" t="str">
            <v>Thinned</v>
          </cell>
          <cell r="F4633" t="str">
            <v>155-160</v>
          </cell>
          <cell r="G4633">
            <v>-2.81</v>
          </cell>
          <cell r="H4633">
            <v>-0.11</v>
          </cell>
          <cell r="I4633">
            <v>-2.92</v>
          </cell>
          <cell r="J4633">
            <v>-14.59</v>
          </cell>
          <cell r="K4633">
            <v>336.28</v>
          </cell>
          <cell r="L4633">
            <v>-16.57</v>
          </cell>
          <cell r="M4633">
            <v>319.70999999999998</v>
          </cell>
          <cell r="N4633">
            <v>3.52</v>
          </cell>
        </row>
        <row r="4634">
          <cell r="A4634" t="str">
            <v>JL1.712Thinned160</v>
          </cell>
          <cell r="B4634" t="str">
            <v xml:space="preserve">JL </v>
          </cell>
          <cell r="C4634">
            <v>1.7</v>
          </cell>
          <cell r="D4634">
            <v>12</v>
          </cell>
          <cell r="E4634" t="str">
            <v>Thinned</v>
          </cell>
          <cell r="F4634" t="str">
            <v>160-165</v>
          </cell>
          <cell r="G4634">
            <v>-2.97</v>
          </cell>
          <cell r="H4634">
            <v>-0.11</v>
          </cell>
          <cell r="I4634">
            <v>-3.07</v>
          </cell>
          <cell r="J4634">
            <v>-15.37</v>
          </cell>
          <cell r="K4634">
            <v>320.92</v>
          </cell>
          <cell r="L4634">
            <v>-17.059999999999999</v>
          </cell>
          <cell r="M4634">
            <v>303.86</v>
          </cell>
          <cell r="N4634">
            <v>3.5</v>
          </cell>
        </row>
        <row r="4635">
          <cell r="A4635" t="str">
            <v>JL1.712Thinned165</v>
          </cell>
          <cell r="B4635" t="str">
            <v xml:space="preserve">JL </v>
          </cell>
          <cell r="C4635">
            <v>1.7</v>
          </cell>
          <cell r="D4635">
            <v>12</v>
          </cell>
          <cell r="E4635" t="str">
            <v>Thinned</v>
          </cell>
          <cell r="F4635" t="str">
            <v>165-170</v>
          </cell>
          <cell r="G4635">
            <v>-3.11</v>
          </cell>
          <cell r="H4635">
            <v>-0.1</v>
          </cell>
          <cell r="I4635">
            <v>-3.21</v>
          </cell>
          <cell r="J4635">
            <v>-16.05</v>
          </cell>
          <cell r="K4635">
            <v>304.87</v>
          </cell>
          <cell r="L4635">
            <v>-17.559999999999999</v>
          </cell>
          <cell r="M4635">
            <v>287.31</v>
          </cell>
          <cell r="N4635">
            <v>3.47</v>
          </cell>
        </row>
        <row r="4636">
          <cell r="A4636" t="str">
            <v>JL1.712Thinned170</v>
          </cell>
          <cell r="B4636" t="str">
            <v xml:space="preserve">JL </v>
          </cell>
          <cell r="C4636">
            <v>1.7</v>
          </cell>
          <cell r="D4636">
            <v>12</v>
          </cell>
          <cell r="E4636" t="str">
            <v>Thinned</v>
          </cell>
          <cell r="F4636" t="str">
            <v>170-175</v>
          </cell>
          <cell r="G4636">
            <v>-3.21</v>
          </cell>
          <cell r="H4636">
            <v>-0.1</v>
          </cell>
          <cell r="I4636">
            <v>-3.32</v>
          </cell>
          <cell r="J4636">
            <v>-16.579999999999998</v>
          </cell>
          <cell r="K4636">
            <v>288.29000000000002</v>
          </cell>
          <cell r="L4636">
            <v>-18.05</v>
          </cell>
          <cell r="M4636">
            <v>270.24</v>
          </cell>
          <cell r="N4636">
            <v>3.45</v>
          </cell>
        </row>
        <row r="4637">
          <cell r="A4637" t="str">
            <v>JL1.712Thinned175</v>
          </cell>
          <cell r="B4637" t="str">
            <v xml:space="preserve">JL </v>
          </cell>
          <cell r="C4637">
            <v>1.7</v>
          </cell>
          <cell r="D4637">
            <v>12</v>
          </cell>
          <cell r="E4637" t="str">
            <v>Thinned</v>
          </cell>
          <cell r="F4637" t="str">
            <v>175-180</v>
          </cell>
          <cell r="G4637">
            <v>-3.35</v>
          </cell>
          <cell r="H4637">
            <v>-0.1</v>
          </cell>
          <cell r="I4637">
            <v>-3.45</v>
          </cell>
          <cell r="J4637">
            <v>-17.260000000000002</v>
          </cell>
          <cell r="K4637">
            <v>271.02999999999997</v>
          </cell>
          <cell r="L4637">
            <v>-18.53</v>
          </cell>
          <cell r="M4637">
            <v>252.49999999999997</v>
          </cell>
          <cell r="N4637">
            <v>3.43</v>
          </cell>
        </row>
        <row r="4638">
          <cell r="A4638" t="str">
            <v>JL1.712Thinned180</v>
          </cell>
          <cell r="B4638" t="str">
            <v xml:space="preserve">JL </v>
          </cell>
          <cell r="C4638">
            <v>1.7</v>
          </cell>
          <cell r="D4638">
            <v>12</v>
          </cell>
          <cell r="E4638" t="str">
            <v>Thinned</v>
          </cell>
          <cell r="F4638" t="str">
            <v>180-185</v>
          </cell>
          <cell r="G4638">
            <v>-3.46</v>
          </cell>
          <cell r="H4638">
            <v>-0.11</v>
          </cell>
          <cell r="I4638">
            <v>-3.57</v>
          </cell>
          <cell r="J4638">
            <v>-17.829999999999998</v>
          </cell>
          <cell r="K4638">
            <v>253.2</v>
          </cell>
          <cell r="L4638">
            <v>-19.02</v>
          </cell>
          <cell r="M4638">
            <v>234.17999999999998</v>
          </cell>
          <cell r="N4638">
            <v>3.41</v>
          </cell>
        </row>
        <row r="4639">
          <cell r="A4639" t="str">
            <v>JL1.712Thinned185</v>
          </cell>
          <cell r="B4639" t="str">
            <v xml:space="preserve">JL </v>
          </cell>
          <cell r="C4639">
            <v>1.7</v>
          </cell>
          <cell r="D4639">
            <v>12</v>
          </cell>
          <cell r="E4639" t="str">
            <v>Thinned</v>
          </cell>
          <cell r="F4639" t="str">
            <v>185-190</v>
          </cell>
          <cell r="G4639">
            <v>-3.56</v>
          </cell>
          <cell r="H4639">
            <v>-0.11</v>
          </cell>
          <cell r="I4639">
            <v>-3.67</v>
          </cell>
          <cell r="J4639">
            <v>-18.34</v>
          </cell>
          <cell r="K4639">
            <v>234.86</v>
          </cell>
          <cell r="L4639">
            <v>-19.5</v>
          </cell>
          <cell r="M4639">
            <v>215.36</v>
          </cell>
          <cell r="N4639">
            <v>3.39</v>
          </cell>
        </row>
        <row r="4640">
          <cell r="A4640" t="str">
            <v>JL1.712Thinned190</v>
          </cell>
          <cell r="B4640" t="str">
            <v xml:space="preserve">JL </v>
          </cell>
          <cell r="C4640">
            <v>1.7</v>
          </cell>
          <cell r="D4640">
            <v>12</v>
          </cell>
          <cell r="E4640" t="str">
            <v>Thinned</v>
          </cell>
          <cell r="F4640" t="str">
            <v>190-195</v>
          </cell>
          <cell r="G4640">
            <v>-3.66</v>
          </cell>
          <cell r="H4640">
            <v>-0.11</v>
          </cell>
          <cell r="I4640">
            <v>-3.77</v>
          </cell>
          <cell r="J4640">
            <v>-18.86</v>
          </cell>
          <cell r="K4640">
            <v>216</v>
          </cell>
          <cell r="L4640">
            <v>-19.97</v>
          </cell>
          <cell r="M4640">
            <v>196.03</v>
          </cell>
          <cell r="N4640">
            <v>3.37</v>
          </cell>
        </row>
        <row r="4641">
          <cell r="A4641" t="str">
            <v>JL1.712Thinned195</v>
          </cell>
          <cell r="B4641" t="str">
            <v xml:space="preserve">JL </v>
          </cell>
          <cell r="C4641">
            <v>1.7</v>
          </cell>
          <cell r="D4641">
            <v>12</v>
          </cell>
          <cell r="E4641" t="str">
            <v>Thinned</v>
          </cell>
          <cell r="F4641" t="str">
            <v>195-200</v>
          </cell>
          <cell r="G4641">
            <v>1.21</v>
          </cell>
          <cell r="H4641">
            <v>-1.65</v>
          </cell>
          <cell r="I4641">
            <v>-0.44</v>
          </cell>
          <cell r="J4641">
            <v>-2.19</v>
          </cell>
          <cell r="K4641">
            <v>213.81</v>
          </cell>
          <cell r="L4641">
            <v>-19.97</v>
          </cell>
          <cell r="M4641">
            <v>193.84</v>
          </cell>
          <cell r="N4641">
            <v>0</v>
          </cell>
        </row>
        <row r="4642">
          <cell r="A4642" t="str">
            <v>JL1.714NO_thin000</v>
          </cell>
          <cell r="B4642" t="str">
            <v xml:space="preserve">JL </v>
          </cell>
          <cell r="C4642">
            <v>1.7</v>
          </cell>
          <cell r="D4642">
            <v>14</v>
          </cell>
          <cell r="E4642" t="str">
            <v>NO_thin</v>
          </cell>
          <cell r="F4642" t="str">
            <v xml:space="preserve">  0-5</v>
          </cell>
          <cell r="G4642">
            <v>6.33</v>
          </cell>
          <cell r="H4642">
            <v>1.74</v>
          </cell>
          <cell r="I4642">
            <v>8.07</v>
          </cell>
          <cell r="J4642">
            <v>40.36</v>
          </cell>
          <cell r="K4642">
            <v>40.36</v>
          </cell>
          <cell r="L4642">
            <v>0</v>
          </cell>
          <cell r="M4642">
            <v>40.36</v>
          </cell>
          <cell r="N4642">
            <v>0</v>
          </cell>
        </row>
        <row r="4643">
          <cell r="A4643" t="str">
            <v>JL1.714NO_thin005</v>
          </cell>
          <cell r="B4643" t="str">
            <v xml:space="preserve">JL </v>
          </cell>
          <cell r="C4643">
            <v>1.7</v>
          </cell>
          <cell r="D4643">
            <v>14</v>
          </cell>
          <cell r="E4643" t="str">
            <v>NO_thin</v>
          </cell>
          <cell r="F4643" t="str">
            <v xml:space="preserve">  5-10</v>
          </cell>
          <cell r="G4643">
            <v>16.03</v>
          </cell>
          <cell r="H4643">
            <v>2.19</v>
          </cell>
          <cell r="I4643">
            <v>18.22</v>
          </cell>
          <cell r="J4643">
            <v>91.1</v>
          </cell>
          <cell r="K4643">
            <v>131.46</v>
          </cell>
          <cell r="L4643">
            <v>0</v>
          </cell>
          <cell r="M4643">
            <v>131.46</v>
          </cell>
          <cell r="N4643">
            <v>0</v>
          </cell>
        </row>
        <row r="4644">
          <cell r="A4644" t="str">
            <v>JL1.714NO_thin010</v>
          </cell>
          <cell r="B4644" t="str">
            <v xml:space="preserve">JL </v>
          </cell>
          <cell r="C4644">
            <v>1.7</v>
          </cell>
          <cell r="D4644">
            <v>14</v>
          </cell>
          <cell r="E4644" t="str">
            <v>NO_thin</v>
          </cell>
          <cell r="F4644" t="str">
            <v xml:space="preserve"> 10-15</v>
          </cell>
          <cell r="G4644">
            <v>24.31</v>
          </cell>
          <cell r="H4644">
            <v>3.07</v>
          </cell>
          <cell r="I4644">
            <v>27.38</v>
          </cell>
          <cell r="J4644">
            <v>136.9</v>
          </cell>
          <cell r="K4644">
            <v>268.36</v>
          </cell>
          <cell r="L4644">
            <v>0</v>
          </cell>
          <cell r="M4644">
            <v>268.36</v>
          </cell>
          <cell r="N4644">
            <v>0</v>
          </cell>
        </row>
        <row r="4645">
          <cell r="A4645" t="str">
            <v>JL1.714NO_thin015</v>
          </cell>
          <cell r="B4645" t="str">
            <v xml:space="preserve">JL </v>
          </cell>
          <cell r="C4645">
            <v>1.7</v>
          </cell>
          <cell r="D4645">
            <v>14</v>
          </cell>
          <cell r="E4645" t="str">
            <v>NO_thin</v>
          </cell>
          <cell r="F4645" t="str">
            <v xml:space="preserve"> 15-20</v>
          </cell>
          <cell r="G4645">
            <v>14.33</v>
          </cell>
          <cell r="H4645">
            <v>6.39</v>
          </cell>
          <cell r="I4645">
            <v>20.72</v>
          </cell>
          <cell r="J4645">
            <v>103.59</v>
          </cell>
          <cell r="K4645">
            <v>371.95</v>
          </cell>
          <cell r="L4645">
            <v>0</v>
          </cell>
          <cell r="M4645">
            <v>371.95</v>
          </cell>
          <cell r="N4645">
            <v>0</v>
          </cell>
        </row>
        <row r="4646">
          <cell r="A4646" t="str">
            <v>JL1.714NO_thin020</v>
          </cell>
          <cell r="B4646" t="str">
            <v xml:space="preserve">JL </v>
          </cell>
          <cell r="C4646">
            <v>1.7</v>
          </cell>
          <cell r="D4646">
            <v>14</v>
          </cell>
          <cell r="E4646" t="str">
            <v>NO_thin</v>
          </cell>
          <cell r="F4646" t="str">
            <v xml:space="preserve"> 20-25</v>
          </cell>
          <cell r="G4646">
            <v>12.59</v>
          </cell>
          <cell r="H4646">
            <v>4.2300000000000004</v>
          </cell>
          <cell r="I4646">
            <v>16.809999999999999</v>
          </cell>
          <cell r="J4646">
            <v>84.06</v>
          </cell>
          <cell r="K4646">
            <v>456.01</v>
          </cell>
          <cell r="L4646">
            <v>0</v>
          </cell>
          <cell r="M4646">
            <v>456.01</v>
          </cell>
          <cell r="N4646">
            <v>0</v>
          </cell>
        </row>
        <row r="4647">
          <cell r="A4647" t="str">
            <v>JL1.714NO_thin025</v>
          </cell>
          <cell r="B4647" t="str">
            <v xml:space="preserve">JL </v>
          </cell>
          <cell r="C4647">
            <v>1.7</v>
          </cell>
          <cell r="D4647">
            <v>14</v>
          </cell>
          <cell r="E4647" t="str">
            <v>NO_thin</v>
          </cell>
          <cell r="F4647" t="str">
            <v xml:space="preserve"> 25-30</v>
          </cell>
          <cell r="G4647">
            <v>12.42</v>
          </cell>
          <cell r="H4647">
            <v>1.42</v>
          </cell>
          <cell r="I4647">
            <v>13.84</v>
          </cell>
          <cell r="J4647">
            <v>69.19</v>
          </cell>
          <cell r="K4647">
            <v>525.20000000000005</v>
          </cell>
          <cell r="L4647">
            <v>0</v>
          </cell>
          <cell r="M4647">
            <v>525.20000000000005</v>
          </cell>
          <cell r="N4647">
            <v>0</v>
          </cell>
        </row>
        <row r="4648">
          <cell r="A4648" t="str">
            <v>JL1.714NO_thin030</v>
          </cell>
          <cell r="B4648" t="str">
            <v xml:space="preserve">JL </v>
          </cell>
          <cell r="C4648">
            <v>1.7</v>
          </cell>
          <cell r="D4648">
            <v>14</v>
          </cell>
          <cell r="E4648" t="str">
            <v>NO_thin</v>
          </cell>
          <cell r="F4648" t="str">
            <v xml:space="preserve"> 30-35</v>
          </cell>
          <cell r="G4648">
            <v>11.48</v>
          </cell>
          <cell r="H4648">
            <v>0.44</v>
          </cell>
          <cell r="I4648">
            <v>11.93</v>
          </cell>
          <cell r="J4648">
            <v>59.63</v>
          </cell>
          <cell r="K4648">
            <v>584.84</v>
          </cell>
          <cell r="L4648">
            <v>0</v>
          </cell>
          <cell r="M4648">
            <v>584.84</v>
          </cell>
          <cell r="N4648">
            <v>0</v>
          </cell>
        </row>
        <row r="4649">
          <cell r="A4649" t="str">
            <v>JL1.714NO_thin035</v>
          </cell>
          <cell r="B4649" t="str">
            <v xml:space="preserve">JL </v>
          </cell>
          <cell r="C4649">
            <v>1.7</v>
          </cell>
          <cell r="D4649">
            <v>14</v>
          </cell>
          <cell r="E4649" t="str">
            <v>NO_thin</v>
          </cell>
          <cell r="F4649" t="str">
            <v xml:space="preserve"> 35-40</v>
          </cell>
          <cell r="G4649">
            <v>10.34</v>
          </cell>
          <cell r="H4649">
            <v>-0.44</v>
          </cell>
          <cell r="I4649">
            <v>9.9</v>
          </cell>
          <cell r="J4649">
            <v>49.49</v>
          </cell>
          <cell r="K4649">
            <v>634.33000000000004</v>
          </cell>
          <cell r="L4649">
            <v>0</v>
          </cell>
          <cell r="M4649">
            <v>634.33000000000004</v>
          </cell>
          <cell r="N4649">
            <v>0</v>
          </cell>
        </row>
        <row r="4650">
          <cell r="A4650" t="str">
            <v>JL1.714NO_thin040</v>
          </cell>
          <cell r="B4650" t="str">
            <v xml:space="preserve">JL </v>
          </cell>
          <cell r="C4650">
            <v>1.7</v>
          </cell>
          <cell r="D4650">
            <v>14</v>
          </cell>
          <cell r="E4650" t="str">
            <v>NO_thin</v>
          </cell>
          <cell r="F4650" t="str">
            <v xml:space="preserve"> 40-45</v>
          </cell>
          <cell r="G4650">
            <v>9.36</v>
          </cell>
          <cell r="H4650">
            <v>-0.75</v>
          </cell>
          <cell r="I4650">
            <v>8.61</v>
          </cell>
          <cell r="J4650">
            <v>43.04</v>
          </cell>
          <cell r="K4650">
            <v>677.37</v>
          </cell>
          <cell r="L4650">
            <v>0</v>
          </cell>
          <cell r="M4650">
            <v>677.37</v>
          </cell>
          <cell r="N4650">
            <v>0</v>
          </cell>
        </row>
        <row r="4651">
          <cell r="A4651" t="str">
            <v>JL1.714NO_thin045</v>
          </cell>
          <cell r="B4651" t="str">
            <v xml:space="preserve">JL </v>
          </cell>
          <cell r="C4651">
            <v>1.7</v>
          </cell>
          <cell r="D4651">
            <v>14</v>
          </cell>
          <cell r="E4651" t="str">
            <v>NO_thin</v>
          </cell>
          <cell r="F4651" t="str">
            <v xml:space="preserve"> 45-50</v>
          </cell>
          <cell r="G4651">
            <v>8.5299999999999994</v>
          </cell>
          <cell r="H4651">
            <v>-0.51</v>
          </cell>
          <cell r="I4651">
            <v>8.0299999999999994</v>
          </cell>
          <cell r="J4651">
            <v>40.130000000000003</v>
          </cell>
          <cell r="K4651">
            <v>717.5</v>
          </cell>
          <cell r="L4651">
            <v>0</v>
          </cell>
          <cell r="M4651">
            <v>717.5</v>
          </cell>
          <cell r="N4651">
            <v>0</v>
          </cell>
        </row>
        <row r="4652">
          <cell r="A4652" t="str">
            <v>JL1.714NO_thin050</v>
          </cell>
          <cell r="B4652" t="str">
            <v xml:space="preserve">JL </v>
          </cell>
          <cell r="C4652">
            <v>1.7</v>
          </cell>
          <cell r="D4652">
            <v>14</v>
          </cell>
          <cell r="E4652" t="str">
            <v>NO_thin</v>
          </cell>
          <cell r="F4652" t="str">
            <v xml:space="preserve"> 50-55</v>
          </cell>
          <cell r="G4652">
            <v>7.9</v>
          </cell>
          <cell r="H4652">
            <v>-0.39</v>
          </cell>
          <cell r="I4652">
            <v>7.5</v>
          </cell>
          <cell r="J4652">
            <v>37.520000000000003</v>
          </cell>
          <cell r="K4652">
            <v>755.02</v>
          </cell>
          <cell r="L4652">
            <v>0</v>
          </cell>
          <cell r="M4652">
            <v>755.02</v>
          </cell>
          <cell r="N4652">
            <v>0</v>
          </cell>
        </row>
        <row r="4653">
          <cell r="A4653" t="str">
            <v>JL1.714NO_thin055</v>
          </cell>
          <cell r="B4653" t="str">
            <v xml:space="preserve">JL </v>
          </cell>
          <cell r="C4653">
            <v>1.7</v>
          </cell>
          <cell r="D4653">
            <v>14</v>
          </cell>
          <cell r="E4653" t="str">
            <v>NO_thin</v>
          </cell>
          <cell r="F4653" t="str">
            <v xml:space="preserve"> 55-60</v>
          </cell>
          <cell r="G4653">
            <v>7.3</v>
          </cell>
          <cell r="H4653">
            <v>-0.35</v>
          </cell>
          <cell r="I4653">
            <v>6.95</v>
          </cell>
          <cell r="J4653">
            <v>34.75</v>
          </cell>
          <cell r="K4653">
            <v>789.77</v>
          </cell>
          <cell r="L4653">
            <v>0</v>
          </cell>
          <cell r="M4653">
            <v>789.77</v>
          </cell>
          <cell r="N4653">
            <v>0</v>
          </cell>
        </row>
        <row r="4654">
          <cell r="A4654" t="str">
            <v>JL1.714NO_thin060</v>
          </cell>
          <cell r="B4654" t="str">
            <v xml:space="preserve">JL </v>
          </cell>
          <cell r="C4654">
            <v>1.7</v>
          </cell>
          <cell r="D4654">
            <v>14</v>
          </cell>
          <cell r="E4654" t="str">
            <v>NO_thin</v>
          </cell>
          <cell r="F4654" t="str">
            <v xml:space="preserve"> 60-65</v>
          </cell>
          <cell r="G4654">
            <v>6.77</v>
          </cell>
          <cell r="H4654">
            <v>-0.34</v>
          </cell>
          <cell r="I4654">
            <v>6.43</v>
          </cell>
          <cell r="J4654">
            <v>32.15</v>
          </cell>
          <cell r="K4654">
            <v>821.91</v>
          </cell>
          <cell r="L4654">
            <v>0</v>
          </cell>
          <cell r="M4654">
            <v>821.91</v>
          </cell>
          <cell r="N4654">
            <v>0</v>
          </cell>
        </row>
        <row r="4655">
          <cell r="A4655" t="str">
            <v>JL1.714NO_thin065</v>
          </cell>
          <cell r="B4655" t="str">
            <v xml:space="preserve">JL </v>
          </cell>
          <cell r="C4655">
            <v>1.7</v>
          </cell>
          <cell r="D4655">
            <v>14</v>
          </cell>
          <cell r="E4655" t="str">
            <v>NO_thin</v>
          </cell>
          <cell r="F4655" t="str">
            <v xml:space="preserve"> 65-70</v>
          </cell>
          <cell r="G4655">
            <v>6.29</v>
          </cell>
          <cell r="H4655">
            <v>-0.3</v>
          </cell>
          <cell r="I4655">
            <v>5.99</v>
          </cell>
          <cell r="J4655">
            <v>29.93</v>
          </cell>
          <cell r="K4655">
            <v>851.84</v>
          </cell>
          <cell r="L4655">
            <v>0</v>
          </cell>
          <cell r="M4655">
            <v>851.84</v>
          </cell>
          <cell r="N4655">
            <v>0</v>
          </cell>
        </row>
        <row r="4656">
          <cell r="A4656" t="str">
            <v>JL1.714NO_thin070</v>
          </cell>
          <cell r="B4656" t="str">
            <v xml:space="preserve">JL </v>
          </cell>
          <cell r="C4656">
            <v>1.7</v>
          </cell>
          <cell r="D4656">
            <v>14</v>
          </cell>
          <cell r="E4656" t="str">
            <v>NO_thin</v>
          </cell>
          <cell r="F4656" t="str">
            <v xml:space="preserve"> 70-75</v>
          </cell>
          <cell r="G4656">
            <v>5.81</v>
          </cell>
          <cell r="H4656">
            <v>-0.31</v>
          </cell>
          <cell r="I4656">
            <v>5.5</v>
          </cell>
          <cell r="J4656">
            <v>27.49</v>
          </cell>
          <cell r="K4656">
            <v>879.33</v>
          </cell>
          <cell r="L4656">
            <v>0</v>
          </cell>
          <cell r="M4656">
            <v>879.33</v>
          </cell>
          <cell r="N4656">
            <v>0</v>
          </cell>
        </row>
        <row r="4657">
          <cell r="A4657" t="str">
            <v>JL1.714NO_thin075</v>
          </cell>
          <cell r="B4657" t="str">
            <v xml:space="preserve">JL </v>
          </cell>
          <cell r="C4657">
            <v>1.7</v>
          </cell>
          <cell r="D4657">
            <v>14</v>
          </cell>
          <cell r="E4657" t="str">
            <v>NO_thin</v>
          </cell>
          <cell r="F4657" t="str">
            <v xml:space="preserve"> 75-80</v>
          </cell>
          <cell r="G4657">
            <v>5.4</v>
          </cell>
          <cell r="H4657">
            <v>-0.35</v>
          </cell>
          <cell r="I4657">
            <v>5.04</v>
          </cell>
          <cell r="J4657">
            <v>25.22</v>
          </cell>
          <cell r="K4657">
            <v>904.55</v>
          </cell>
          <cell r="L4657">
            <v>0</v>
          </cell>
          <cell r="M4657">
            <v>904.55</v>
          </cell>
          <cell r="N4657">
            <v>0</v>
          </cell>
        </row>
        <row r="4658">
          <cell r="A4658" t="str">
            <v>JL1.714NO_thin080</v>
          </cell>
          <cell r="B4658" t="str">
            <v xml:space="preserve">JL </v>
          </cell>
          <cell r="C4658">
            <v>1.7</v>
          </cell>
          <cell r="D4658">
            <v>14</v>
          </cell>
          <cell r="E4658" t="str">
            <v>NO_thin</v>
          </cell>
          <cell r="F4658" t="str">
            <v xml:space="preserve"> 80-85</v>
          </cell>
          <cell r="G4658">
            <v>4.99</v>
          </cell>
          <cell r="H4658">
            <v>-0.46</v>
          </cell>
          <cell r="I4658">
            <v>4.53</v>
          </cell>
          <cell r="J4658">
            <v>22.67</v>
          </cell>
          <cell r="K4658">
            <v>927.22</v>
          </cell>
          <cell r="L4658">
            <v>0</v>
          </cell>
          <cell r="M4658">
            <v>927.22</v>
          </cell>
          <cell r="N4658">
            <v>0</v>
          </cell>
        </row>
        <row r="4659">
          <cell r="A4659" t="str">
            <v>JL1.714NO_thin085</v>
          </cell>
          <cell r="B4659" t="str">
            <v xml:space="preserve">JL </v>
          </cell>
          <cell r="C4659">
            <v>1.7</v>
          </cell>
          <cell r="D4659">
            <v>14</v>
          </cell>
          <cell r="E4659" t="str">
            <v>NO_thin</v>
          </cell>
          <cell r="F4659" t="str">
            <v xml:space="preserve"> 85-90</v>
          </cell>
          <cell r="G4659">
            <v>4.63</v>
          </cell>
          <cell r="H4659">
            <v>-0.34</v>
          </cell>
          <cell r="I4659">
            <v>4.29</v>
          </cell>
          <cell r="J4659">
            <v>21.45</v>
          </cell>
          <cell r="K4659">
            <v>948.68</v>
          </cell>
          <cell r="L4659">
            <v>0</v>
          </cell>
          <cell r="M4659">
            <v>948.68</v>
          </cell>
          <cell r="N4659">
            <v>0</v>
          </cell>
        </row>
        <row r="4660">
          <cell r="A4660" t="str">
            <v>JL1.714NO_thin090</v>
          </cell>
          <cell r="B4660" t="str">
            <v xml:space="preserve">JL </v>
          </cell>
          <cell r="C4660">
            <v>1.7</v>
          </cell>
          <cell r="D4660">
            <v>14</v>
          </cell>
          <cell r="E4660" t="str">
            <v>NO_thin</v>
          </cell>
          <cell r="F4660" t="str">
            <v xml:space="preserve"> 90-95</v>
          </cell>
          <cell r="G4660">
            <v>4.21</v>
          </cell>
          <cell r="H4660">
            <v>-0.38</v>
          </cell>
          <cell r="I4660">
            <v>3.84</v>
          </cell>
          <cell r="J4660">
            <v>19.190000000000001</v>
          </cell>
          <cell r="K4660">
            <v>967.87</v>
          </cell>
          <cell r="L4660">
            <v>0</v>
          </cell>
          <cell r="M4660">
            <v>967.87</v>
          </cell>
          <cell r="N4660">
            <v>0</v>
          </cell>
        </row>
        <row r="4661">
          <cell r="A4661" t="str">
            <v>JL1.714NO_thin095</v>
          </cell>
          <cell r="B4661" t="str">
            <v xml:space="preserve">JL </v>
          </cell>
          <cell r="C4661">
            <v>1.7</v>
          </cell>
          <cell r="D4661">
            <v>14</v>
          </cell>
          <cell r="E4661" t="str">
            <v>NO_thin</v>
          </cell>
          <cell r="F4661" t="str">
            <v xml:space="preserve"> 95-100</v>
          </cell>
          <cell r="G4661">
            <v>3.85</v>
          </cell>
          <cell r="H4661">
            <v>-0.35</v>
          </cell>
          <cell r="I4661">
            <v>3.51</v>
          </cell>
          <cell r="J4661">
            <v>17.53</v>
          </cell>
          <cell r="K4661">
            <v>985.4</v>
          </cell>
          <cell r="L4661">
            <v>0</v>
          </cell>
          <cell r="M4661">
            <v>985.4</v>
          </cell>
          <cell r="N4661">
            <v>0</v>
          </cell>
        </row>
        <row r="4662">
          <cell r="A4662" t="str">
            <v>JL1.714NO_thin100</v>
          </cell>
          <cell r="B4662" t="str">
            <v xml:space="preserve">JL </v>
          </cell>
          <cell r="C4662">
            <v>1.7</v>
          </cell>
          <cell r="D4662">
            <v>14</v>
          </cell>
          <cell r="E4662" t="str">
            <v>NO_thin</v>
          </cell>
          <cell r="F4662" t="str">
            <v>100-105</v>
          </cell>
          <cell r="G4662">
            <v>3.54</v>
          </cell>
          <cell r="H4662">
            <v>-0.34</v>
          </cell>
          <cell r="I4662">
            <v>3.19</v>
          </cell>
          <cell r="J4662">
            <v>15.96</v>
          </cell>
          <cell r="K4662">
            <v>1001.36</v>
          </cell>
          <cell r="L4662">
            <v>0</v>
          </cell>
          <cell r="M4662">
            <v>1001.36</v>
          </cell>
          <cell r="N4662">
            <v>0</v>
          </cell>
        </row>
        <row r="4663">
          <cell r="A4663" t="str">
            <v>JL1.714NO_thin105</v>
          </cell>
          <cell r="B4663" t="str">
            <v xml:space="preserve">JL </v>
          </cell>
          <cell r="C4663">
            <v>1.7</v>
          </cell>
          <cell r="D4663">
            <v>14</v>
          </cell>
          <cell r="E4663" t="str">
            <v>NO_thin</v>
          </cell>
          <cell r="F4663" t="str">
            <v>105-110</v>
          </cell>
          <cell r="G4663">
            <v>3.3</v>
          </cell>
          <cell r="H4663">
            <v>-0.28999999999999998</v>
          </cell>
          <cell r="I4663">
            <v>3.01</v>
          </cell>
          <cell r="J4663">
            <v>15.07</v>
          </cell>
          <cell r="K4663">
            <v>1016.43</v>
          </cell>
          <cell r="L4663">
            <v>0</v>
          </cell>
          <cell r="M4663">
            <v>1016.43</v>
          </cell>
          <cell r="N4663">
            <v>0</v>
          </cell>
        </row>
        <row r="4664">
          <cell r="A4664" t="str">
            <v>JL1.714NO_thin110</v>
          </cell>
          <cell r="B4664" t="str">
            <v xml:space="preserve">JL </v>
          </cell>
          <cell r="C4664">
            <v>1.7</v>
          </cell>
          <cell r="D4664">
            <v>14</v>
          </cell>
          <cell r="E4664" t="str">
            <v>NO_thin</v>
          </cell>
          <cell r="F4664" t="str">
            <v>110-115</v>
          </cell>
          <cell r="G4664">
            <v>3.04</v>
          </cell>
          <cell r="H4664">
            <v>-0.27</v>
          </cell>
          <cell r="I4664">
            <v>2.76</v>
          </cell>
          <cell r="J4664">
            <v>13.81</v>
          </cell>
          <cell r="K4664">
            <v>1030.24</v>
          </cell>
          <cell r="L4664">
            <v>0</v>
          </cell>
          <cell r="M4664">
            <v>1030.24</v>
          </cell>
          <cell r="N4664">
            <v>0</v>
          </cell>
        </row>
        <row r="4665">
          <cell r="A4665" t="str">
            <v>JL1.714NO_thin115</v>
          </cell>
          <cell r="B4665" t="str">
            <v xml:space="preserve">JL </v>
          </cell>
          <cell r="C4665">
            <v>1.7</v>
          </cell>
          <cell r="D4665">
            <v>14</v>
          </cell>
          <cell r="E4665" t="str">
            <v>NO_thin</v>
          </cell>
          <cell r="F4665" t="str">
            <v>115-120</v>
          </cell>
          <cell r="G4665">
            <v>2.83</v>
          </cell>
          <cell r="H4665">
            <v>-0.27</v>
          </cell>
          <cell r="I4665">
            <v>2.57</v>
          </cell>
          <cell r="J4665">
            <v>12.84</v>
          </cell>
          <cell r="K4665">
            <v>1043.0899999999999</v>
          </cell>
          <cell r="L4665">
            <v>0</v>
          </cell>
          <cell r="M4665">
            <v>1043.0899999999999</v>
          </cell>
          <cell r="N4665">
            <v>0</v>
          </cell>
        </row>
        <row r="4666">
          <cell r="A4666" t="str">
            <v>JL1.714NO_thin120</v>
          </cell>
          <cell r="B4666" t="str">
            <v xml:space="preserve">JL </v>
          </cell>
          <cell r="C4666">
            <v>1.7</v>
          </cell>
          <cell r="D4666">
            <v>14</v>
          </cell>
          <cell r="E4666" t="str">
            <v>NO_thin</v>
          </cell>
          <cell r="F4666" t="str">
            <v>120-125</v>
          </cell>
          <cell r="G4666">
            <v>2.58</v>
          </cell>
          <cell r="H4666">
            <v>-0.25</v>
          </cell>
          <cell r="I4666">
            <v>2.3199999999999998</v>
          </cell>
          <cell r="J4666">
            <v>11.61</v>
          </cell>
          <cell r="K4666">
            <v>1054.7</v>
          </cell>
          <cell r="L4666">
            <v>0</v>
          </cell>
          <cell r="M4666">
            <v>1054.7</v>
          </cell>
          <cell r="N4666">
            <v>0</v>
          </cell>
        </row>
        <row r="4667">
          <cell r="A4667" t="str">
            <v>JL1.714NO_thin125</v>
          </cell>
          <cell r="B4667" t="str">
            <v xml:space="preserve">JL </v>
          </cell>
          <cell r="C4667">
            <v>1.7</v>
          </cell>
          <cell r="D4667">
            <v>14</v>
          </cell>
          <cell r="E4667" t="str">
            <v>NO_thin</v>
          </cell>
          <cell r="F4667" t="str">
            <v>125-130</v>
          </cell>
          <cell r="G4667">
            <v>2.38</v>
          </cell>
          <cell r="H4667">
            <v>-0.24</v>
          </cell>
          <cell r="I4667">
            <v>2.14</v>
          </cell>
          <cell r="J4667">
            <v>10.71</v>
          </cell>
          <cell r="K4667">
            <v>1065.4100000000001</v>
          </cell>
          <cell r="L4667">
            <v>0</v>
          </cell>
          <cell r="M4667">
            <v>1065.4100000000001</v>
          </cell>
          <cell r="N4667">
            <v>0</v>
          </cell>
        </row>
        <row r="4668">
          <cell r="A4668" t="str">
            <v>JL1.714NO_thin130</v>
          </cell>
          <cell r="B4668" t="str">
            <v xml:space="preserve">JL </v>
          </cell>
          <cell r="C4668">
            <v>1.7</v>
          </cell>
          <cell r="D4668">
            <v>14</v>
          </cell>
          <cell r="E4668" t="str">
            <v>NO_thin</v>
          </cell>
          <cell r="F4668" t="str">
            <v>130-135</v>
          </cell>
          <cell r="G4668">
            <v>2.2400000000000002</v>
          </cell>
          <cell r="H4668">
            <v>-0.23</v>
          </cell>
          <cell r="I4668">
            <v>2.0099999999999998</v>
          </cell>
          <cell r="J4668">
            <v>10.039999999999999</v>
          </cell>
          <cell r="K4668">
            <v>1075.45</v>
          </cell>
          <cell r="L4668">
            <v>0</v>
          </cell>
          <cell r="M4668">
            <v>1075.45</v>
          </cell>
          <cell r="N4668">
            <v>0</v>
          </cell>
        </row>
        <row r="4669">
          <cell r="A4669" t="str">
            <v>JL1.714NO_thin135</v>
          </cell>
          <cell r="B4669" t="str">
            <v xml:space="preserve">JL </v>
          </cell>
          <cell r="C4669">
            <v>1.7</v>
          </cell>
          <cell r="D4669">
            <v>14</v>
          </cell>
          <cell r="E4669" t="str">
            <v>NO_thin</v>
          </cell>
          <cell r="F4669" t="str">
            <v>135-140</v>
          </cell>
          <cell r="G4669">
            <v>2.14</v>
          </cell>
          <cell r="H4669">
            <v>-0.21</v>
          </cell>
          <cell r="I4669">
            <v>1.92</v>
          </cell>
          <cell r="J4669">
            <v>9.6199999999999992</v>
          </cell>
          <cell r="K4669">
            <v>1085.08</v>
          </cell>
          <cell r="L4669">
            <v>0</v>
          </cell>
          <cell r="M4669">
            <v>1085.08</v>
          </cell>
          <cell r="N4669">
            <v>0</v>
          </cell>
        </row>
        <row r="4670">
          <cell r="A4670" t="str">
            <v>JL1.714NO_thin140</v>
          </cell>
          <cell r="B4670" t="str">
            <v xml:space="preserve">JL </v>
          </cell>
          <cell r="C4670">
            <v>1.7</v>
          </cell>
          <cell r="D4670">
            <v>14</v>
          </cell>
          <cell r="E4670" t="str">
            <v>NO_thin</v>
          </cell>
          <cell r="F4670" t="str">
            <v>140-145</v>
          </cell>
          <cell r="G4670">
            <v>1.95</v>
          </cell>
          <cell r="H4670">
            <v>-0.2</v>
          </cell>
          <cell r="I4670">
            <v>1.75</v>
          </cell>
          <cell r="J4670">
            <v>8.75</v>
          </cell>
          <cell r="K4670">
            <v>1093.83</v>
          </cell>
          <cell r="L4670">
            <v>0</v>
          </cell>
          <cell r="M4670">
            <v>1093.83</v>
          </cell>
          <cell r="N4670">
            <v>0</v>
          </cell>
        </row>
        <row r="4671">
          <cell r="A4671" t="str">
            <v>JL1.714NO_thin145</v>
          </cell>
          <cell r="B4671" t="str">
            <v xml:space="preserve">JL </v>
          </cell>
          <cell r="C4671">
            <v>1.7</v>
          </cell>
          <cell r="D4671">
            <v>14</v>
          </cell>
          <cell r="E4671" t="str">
            <v>NO_thin</v>
          </cell>
          <cell r="F4671" t="str">
            <v>145-150</v>
          </cell>
          <cell r="G4671">
            <v>1.82</v>
          </cell>
          <cell r="H4671">
            <v>-0.19</v>
          </cell>
          <cell r="I4671">
            <v>1.64</v>
          </cell>
          <cell r="J4671">
            <v>8.19</v>
          </cell>
          <cell r="K4671">
            <v>1102.03</v>
          </cell>
          <cell r="L4671">
            <v>0</v>
          </cell>
          <cell r="M4671">
            <v>1102.03</v>
          </cell>
          <cell r="N4671">
            <v>0</v>
          </cell>
        </row>
        <row r="4672">
          <cell r="A4672" t="str">
            <v>JL1.714NO_thin150</v>
          </cell>
          <cell r="B4672" t="str">
            <v xml:space="preserve">JL </v>
          </cell>
          <cell r="C4672">
            <v>1.7</v>
          </cell>
          <cell r="D4672">
            <v>14</v>
          </cell>
          <cell r="E4672" t="str">
            <v>NO_thin</v>
          </cell>
          <cell r="F4672" t="str">
            <v>150-155</v>
          </cell>
          <cell r="G4672">
            <v>1.64</v>
          </cell>
          <cell r="H4672">
            <v>-0.17</v>
          </cell>
          <cell r="I4672">
            <v>1.47</v>
          </cell>
          <cell r="J4672">
            <v>7.35</v>
          </cell>
          <cell r="K4672">
            <v>1109.3800000000001</v>
          </cell>
          <cell r="L4672">
            <v>0</v>
          </cell>
          <cell r="M4672">
            <v>1109.3800000000001</v>
          </cell>
          <cell r="N4672">
            <v>0</v>
          </cell>
        </row>
        <row r="4673">
          <cell r="A4673" t="str">
            <v>JL1.714NO_thin155</v>
          </cell>
          <cell r="B4673" t="str">
            <v xml:space="preserve">JL </v>
          </cell>
          <cell r="C4673">
            <v>1.7</v>
          </cell>
          <cell r="D4673">
            <v>14</v>
          </cell>
          <cell r="E4673" t="str">
            <v>NO_thin</v>
          </cell>
          <cell r="F4673" t="str">
            <v>155-160</v>
          </cell>
          <cell r="G4673">
            <v>1.56</v>
          </cell>
          <cell r="H4673">
            <v>-0.1</v>
          </cell>
          <cell r="I4673">
            <v>1.45</v>
          </cell>
          <cell r="J4673">
            <v>7.27</v>
          </cell>
          <cell r="K4673">
            <v>1116.6500000000001</v>
          </cell>
          <cell r="L4673">
            <v>0</v>
          </cell>
          <cell r="M4673">
            <v>1116.6500000000001</v>
          </cell>
          <cell r="N4673">
            <v>0</v>
          </cell>
        </row>
        <row r="4674">
          <cell r="A4674" t="str">
            <v>JL1.714NO_thin160</v>
          </cell>
          <cell r="B4674" t="str">
            <v xml:space="preserve">JL </v>
          </cell>
          <cell r="C4674">
            <v>1.7</v>
          </cell>
          <cell r="D4674">
            <v>14</v>
          </cell>
          <cell r="E4674" t="str">
            <v>NO_thin</v>
          </cell>
          <cell r="F4674" t="str">
            <v>160-165</v>
          </cell>
          <cell r="G4674">
            <v>1.42</v>
          </cell>
          <cell r="H4674">
            <v>-0.16</v>
          </cell>
          <cell r="I4674">
            <v>1.26</v>
          </cell>
          <cell r="J4674">
            <v>6.31</v>
          </cell>
          <cell r="K4674">
            <v>1122.97</v>
          </cell>
          <cell r="L4674">
            <v>0</v>
          </cell>
          <cell r="M4674">
            <v>1122.97</v>
          </cell>
          <cell r="N4674">
            <v>0</v>
          </cell>
        </row>
        <row r="4675">
          <cell r="A4675" t="str">
            <v>JL1.714NO_thin165</v>
          </cell>
          <cell r="B4675" t="str">
            <v xml:space="preserve">JL </v>
          </cell>
          <cell r="C4675">
            <v>1.7</v>
          </cell>
          <cell r="D4675">
            <v>14</v>
          </cell>
          <cell r="E4675" t="str">
            <v>NO_thin</v>
          </cell>
          <cell r="F4675" t="str">
            <v>165-170</v>
          </cell>
          <cell r="G4675">
            <v>1.28</v>
          </cell>
          <cell r="H4675">
            <v>-0.15</v>
          </cell>
          <cell r="I4675">
            <v>1.1299999999999999</v>
          </cell>
          <cell r="J4675">
            <v>5.64</v>
          </cell>
          <cell r="K4675">
            <v>1128.6099999999999</v>
          </cell>
          <cell r="L4675">
            <v>0</v>
          </cell>
          <cell r="M4675">
            <v>1128.6099999999999</v>
          </cell>
          <cell r="N4675">
            <v>0</v>
          </cell>
        </row>
        <row r="4676">
          <cell r="A4676" t="str">
            <v>JL1.714NO_thin170</v>
          </cell>
          <cell r="B4676" t="str">
            <v xml:space="preserve">JL </v>
          </cell>
          <cell r="C4676">
            <v>1.7</v>
          </cell>
          <cell r="D4676">
            <v>14</v>
          </cell>
          <cell r="E4676" t="str">
            <v>NO_thin</v>
          </cell>
          <cell r="F4676" t="str">
            <v>170-175</v>
          </cell>
          <cell r="G4676">
            <v>1.24</v>
          </cell>
          <cell r="H4676">
            <v>-0.14000000000000001</v>
          </cell>
          <cell r="I4676">
            <v>1.1000000000000001</v>
          </cell>
          <cell r="J4676">
            <v>5.51</v>
          </cell>
          <cell r="K4676">
            <v>1134.1199999999999</v>
          </cell>
          <cell r="L4676">
            <v>0</v>
          </cell>
          <cell r="M4676">
            <v>1134.1199999999999</v>
          </cell>
          <cell r="N4676">
            <v>0</v>
          </cell>
        </row>
        <row r="4677">
          <cell r="A4677" t="str">
            <v>JL1.714NO_thin175</v>
          </cell>
          <cell r="B4677" t="str">
            <v xml:space="preserve">JL </v>
          </cell>
          <cell r="C4677">
            <v>1.7</v>
          </cell>
          <cell r="D4677">
            <v>14</v>
          </cell>
          <cell r="E4677" t="str">
            <v>NO_thin</v>
          </cell>
          <cell r="F4677" t="str">
            <v>175-180</v>
          </cell>
          <cell r="G4677">
            <v>1.18</v>
          </cell>
          <cell r="H4677">
            <v>-0.12</v>
          </cell>
          <cell r="I4677">
            <v>1.05</v>
          </cell>
          <cell r="J4677">
            <v>5.26</v>
          </cell>
          <cell r="K4677">
            <v>1139.3699999999999</v>
          </cell>
          <cell r="L4677">
            <v>0</v>
          </cell>
          <cell r="M4677">
            <v>1139.3699999999999</v>
          </cell>
          <cell r="N4677">
            <v>0</v>
          </cell>
        </row>
        <row r="4678">
          <cell r="A4678" t="str">
            <v>JL1.714NO_thin180</v>
          </cell>
          <cell r="B4678" t="str">
            <v xml:space="preserve">JL </v>
          </cell>
          <cell r="C4678">
            <v>1.7</v>
          </cell>
          <cell r="D4678">
            <v>14</v>
          </cell>
          <cell r="E4678" t="str">
            <v>NO_thin</v>
          </cell>
          <cell r="F4678" t="str">
            <v>180-185</v>
          </cell>
          <cell r="G4678">
            <v>1.06</v>
          </cell>
          <cell r="H4678">
            <v>-0.11</v>
          </cell>
          <cell r="I4678">
            <v>0.95</v>
          </cell>
          <cell r="J4678">
            <v>4.74</v>
          </cell>
          <cell r="K4678">
            <v>1144.1199999999999</v>
          </cell>
          <cell r="L4678">
            <v>0</v>
          </cell>
          <cell r="M4678">
            <v>1144.1199999999999</v>
          </cell>
          <cell r="N4678">
            <v>0</v>
          </cell>
        </row>
        <row r="4679">
          <cell r="A4679" t="str">
            <v>JL1.714NO_thin185</v>
          </cell>
          <cell r="B4679" t="str">
            <v xml:space="preserve">JL </v>
          </cell>
          <cell r="C4679">
            <v>1.7</v>
          </cell>
          <cell r="D4679">
            <v>14</v>
          </cell>
          <cell r="E4679" t="str">
            <v>NO_thin</v>
          </cell>
          <cell r="F4679" t="str">
            <v>185-190</v>
          </cell>
          <cell r="G4679">
            <v>1.02</v>
          </cell>
          <cell r="H4679">
            <v>-0.1</v>
          </cell>
          <cell r="I4679">
            <v>0.92</v>
          </cell>
          <cell r="J4679">
            <v>4.6100000000000003</v>
          </cell>
          <cell r="K4679">
            <v>1148.73</v>
          </cell>
          <cell r="L4679">
            <v>0</v>
          </cell>
          <cell r="M4679">
            <v>1148.73</v>
          </cell>
          <cell r="N4679">
            <v>0</v>
          </cell>
        </row>
        <row r="4680">
          <cell r="A4680" t="str">
            <v>JL1.714NO_thin190</v>
          </cell>
          <cell r="B4680" t="str">
            <v xml:space="preserve">JL </v>
          </cell>
          <cell r="C4680">
            <v>1.7</v>
          </cell>
          <cell r="D4680">
            <v>14</v>
          </cell>
          <cell r="E4680" t="str">
            <v>NO_thin</v>
          </cell>
          <cell r="F4680" t="str">
            <v>190-195</v>
          </cell>
          <cell r="G4680">
            <v>0.93</v>
          </cell>
          <cell r="H4680">
            <v>-0.09</v>
          </cell>
          <cell r="I4680">
            <v>0.84</v>
          </cell>
          <cell r="J4680">
            <v>4.21</v>
          </cell>
          <cell r="K4680">
            <v>1152.94</v>
          </cell>
          <cell r="L4680">
            <v>0</v>
          </cell>
          <cell r="M4680">
            <v>1152.94</v>
          </cell>
          <cell r="N4680">
            <v>0</v>
          </cell>
        </row>
        <row r="4681">
          <cell r="A4681" t="str">
            <v>JL1.714NO_thin195</v>
          </cell>
          <cell r="B4681" t="str">
            <v xml:space="preserve">JL </v>
          </cell>
          <cell r="C4681">
            <v>1.7</v>
          </cell>
          <cell r="D4681">
            <v>14</v>
          </cell>
          <cell r="E4681" t="str">
            <v>NO_thin</v>
          </cell>
          <cell r="F4681" t="str">
            <v>195-200</v>
          </cell>
          <cell r="G4681">
            <v>0.79</v>
          </cell>
          <cell r="H4681">
            <v>-0.08</v>
          </cell>
          <cell r="I4681">
            <v>0.71</v>
          </cell>
          <cell r="J4681">
            <v>3.56</v>
          </cell>
          <cell r="K4681">
            <v>1156.5</v>
          </cell>
          <cell r="L4681">
            <v>0</v>
          </cell>
          <cell r="M4681">
            <v>1156.5</v>
          </cell>
          <cell r="N4681">
            <v>0</v>
          </cell>
        </row>
        <row r="4682">
          <cell r="A4682" t="str">
            <v>JL1.714Thinned000</v>
          </cell>
          <cell r="B4682" t="str">
            <v xml:space="preserve">JL </v>
          </cell>
          <cell r="C4682">
            <v>1.7</v>
          </cell>
          <cell r="D4682">
            <v>14</v>
          </cell>
          <cell r="E4682" t="str">
            <v>Thinned</v>
          </cell>
          <cell r="F4682" t="str">
            <v xml:space="preserve">  0-5</v>
          </cell>
          <cell r="G4682">
            <v>6.33</v>
          </cell>
          <cell r="H4682">
            <v>1.74</v>
          </cell>
          <cell r="I4682">
            <v>8.07</v>
          </cell>
          <cell r="J4682">
            <v>40.36</v>
          </cell>
          <cell r="K4682">
            <v>40.36</v>
          </cell>
          <cell r="L4682">
            <v>0</v>
          </cell>
          <cell r="M4682">
            <v>40.36</v>
          </cell>
          <cell r="N4682">
            <v>0</v>
          </cell>
        </row>
        <row r="4683">
          <cell r="A4683" t="str">
            <v>JL1.714Thinned005</v>
          </cell>
          <cell r="B4683" t="str">
            <v xml:space="preserve">JL </v>
          </cell>
          <cell r="C4683">
            <v>1.7</v>
          </cell>
          <cell r="D4683">
            <v>14</v>
          </cell>
          <cell r="E4683" t="str">
            <v>Thinned</v>
          </cell>
          <cell r="F4683" t="str">
            <v xml:space="preserve">  5-10</v>
          </cell>
          <cell r="G4683">
            <v>16.03</v>
          </cell>
          <cell r="H4683">
            <v>2.19</v>
          </cell>
          <cell r="I4683">
            <v>18.22</v>
          </cell>
          <cell r="J4683">
            <v>91.1</v>
          </cell>
          <cell r="K4683">
            <v>131.46</v>
          </cell>
          <cell r="L4683">
            <v>0</v>
          </cell>
          <cell r="M4683">
            <v>131.46</v>
          </cell>
          <cell r="N4683">
            <v>0</v>
          </cell>
        </row>
        <row r="4684">
          <cell r="A4684" t="str">
            <v>JL1.714Thinned010</v>
          </cell>
          <cell r="B4684" t="str">
            <v xml:space="preserve">JL </v>
          </cell>
          <cell r="C4684">
            <v>1.7</v>
          </cell>
          <cell r="D4684">
            <v>14</v>
          </cell>
          <cell r="E4684" t="str">
            <v>Thinned</v>
          </cell>
          <cell r="F4684" t="str">
            <v xml:space="preserve"> 10-15</v>
          </cell>
          <cell r="G4684">
            <v>2.0499999999999998</v>
          </cell>
          <cell r="H4684">
            <v>6.95</v>
          </cell>
          <cell r="I4684">
            <v>9</v>
          </cell>
          <cell r="J4684">
            <v>45</v>
          </cell>
          <cell r="K4684">
            <v>176.45</v>
          </cell>
          <cell r="L4684">
            <v>-0.25</v>
          </cell>
          <cell r="M4684">
            <v>176.2</v>
          </cell>
          <cell r="N4684">
            <v>14.64</v>
          </cell>
        </row>
        <row r="4685">
          <cell r="A4685" t="str">
            <v>JL1.714Thinned015</v>
          </cell>
          <cell r="B4685" t="str">
            <v xml:space="preserve">JL </v>
          </cell>
          <cell r="C4685">
            <v>1.7</v>
          </cell>
          <cell r="D4685">
            <v>14</v>
          </cell>
          <cell r="E4685" t="str">
            <v>Thinned</v>
          </cell>
          <cell r="F4685" t="str">
            <v xml:space="preserve"> 15-20</v>
          </cell>
          <cell r="G4685">
            <v>6.03</v>
          </cell>
          <cell r="H4685">
            <v>-0.89</v>
          </cell>
          <cell r="I4685">
            <v>5.14</v>
          </cell>
          <cell r="J4685">
            <v>25.71</v>
          </cell>
          <cell r="K4685">
            <v>202.16</v>
          </cell>
          <cell r="L4685">
            <v>-0.43</v>
          </cell>
          <cell r="M4685">
            <v>201.73</v>
          </cell>
          <cell r="N4685">
            <v>10.38</v>
          </cell>
        </row>
        <row r="4686">
          <cell r="A4686" t="str">
            <v>JL1.714Thinned020</v>
          </cell>
          <cell r="B4686" t="str">
            <v xml:space="preserve">JL </v>
          </cell>
          <cell r="C4686">
            <v>1.7</v>
          </cell>
          <cell r="D4686">
            <v>14</v>
          </cell>
          <cell r="E4686" t="str">
            <v>Thinned</v>
          </cell>
          <cell r="F4686" t="str">
            <v xml:space="preserve"> 20-25</v>
          </cell>
          <cell r="G4686">
            <v>8.31</v>
          </cell>
          <cell r="H4686">
            <v>0.56999999999999995</v>
          </cell>
          <cell r="I4686">
            <v>8.8800000000000008</v>
          </cell>
          <cell r="J4686">
            <v>44.39</v>
          </cell>
          <cell r="K4686">
            <v>246.55</v>
          </cell>
          <cell r="L4686">
            <v>-1.39</v>
          </cell>
          <cell r="M4686">
            <v>245.16000000000003</v>
          </cell>
          <cell r="N4686">
            <v>6.72</v>
          </cell>
        </row>
        <row r="4687">
          <cell r="A4687" t="str">
            <v>JL1.714Thinned025</v>
          </cell>
          <cell r="B4687" t="str">
            <v xml:space="preserve">JL </v>
          </cell>
          <cell r="C4687">
            <v>1.7</v>
          </cell>
          <cell r="D4687">
            <v>14</v>
          </cell>
          <cell r="E4687" t="str">
            <v>Thinned</v>
          </cell>
          <cell r="F4687" t="str">
            <v xml:space="preserve"> 25-30</v>
          </cell>
          <cell r="G4687">
            <v>7.33</v>
          </cell>
          <cell r="H4687">
            <v>0.01</v>
          </cell>
          <cell r="I4687">
            <v>7.34</v>
          </cell>
          <cell r="J4687">
            <v>36.69</v>
          </cell>
          <cell r="K4687">
            <v>283.24</v>
          </cell>
          <cell r="L4687">
            <v>-2.39</v>
          </cell>
          <cell r="M4687">
            <v>280.85000000000002</v>
          </cell>
          <cell r="N4687">
            <v>7.13</v>
          </cell>
        </row>
        <row r="4688">
          <cell r="A4688" t="str">
            <v>JL1.714Thinned030</v>
          </cell>
          <cell r="B4688" t="str">
            <v xml:space="preserve">JL </v>
          </cell>
          <cell r="C4688">
            <v>1.7</v>
          </cell>
          <cell r="D4688">
            <v>14</v>
          </cell>
          <cell r="E4688" t="str">
            <v>Thinned</v>
          </cell>
          <cell r="F4688" t="str">
            <v xml:space="preserve"> 30-35</v>
          </cell>
          <cell r="G4688">
            <v>6.05</v>
          </cell>
          <cell r="H4688">
            <v>-0.22</v>
          </cell>
          <cell r="I4688">
            <v>5.83</v>
          </cell>
          <cell r="J4688">
            <v>29.17</v>
          </cell>
          <cell r="K4688">
            <v>312.41000000000003</v>
          </cell>
          <cell r="L4688">
            <v>-3.4</v>
          </cell>
          <cell r="M4688">
            <v>309.01000000000005</v>
          </cell>
          <cell r="N4688">
            <v>7.11</v>
          </cell>
        </row>
        <row r="4689">
          <cell r="A4689" t="str">
            <v>JL1.714Thinned035</v>
          </cell>
          <cell r="B4689" t="str">
            <v xml:space="preserve">JL </v>
          </cell>
          <cell r="C4689">
            <v>1.7</v>
          </cell>
          <cell r="D4689">
            <v>14</v>
          </cell>
          <cell r="E4689" t="str">
            <v>Thinned</v>
          </cell>
          <cell r="F4689" t="str">
            <v xml:space="preserve"> 35-40</v>
          </cell>
          <cell r="G4689">
            <v>5.31</v>
          </cell>
          <cell r="H4689">
            <v>-0.38</v>
          </cell>
          <cell r="I4689">
            <v>4.92</v>
          </cell>
          <cell r="J4689">
            <v>24.6</v>
          </cell>
          <cell r="K4689">
            <v>337.02</v>
          </cell>
          <cell r="L4689">
            <v>-4.41</v>
          </cell>
          <cell r="M4689">
            <v>332.60999999999996</v>
          </cell>
          <cell r="N4689">
            <v>7.12</v>
          </cell>
        </row>
        <row r="4690">
          <cell r="A4690" t="str">
            <v>JL1.714Thinned040</v>
          </cell>
          <cell r="B4690" t="str">
            <v xml:space="preserve">JL </v>
          </cell>
          <cell r="C4690">
            <v>1.7</v>
          </cell>
          <cell r="D4690">
            <v>14</v>
          </cell>
          <cell r="E4690" t="str">
            <v>Thinned</v>
          </cell>
          <cell r="F4690" t="str">
            <v xml:space="preserve"> 40-45</v>
          </cell>
          <cell r="G4690">
            <v>4.9400000000000004</v>
          </cell>
          <cell r="H4690">
            <v>-1.1499999999999999</v>
          </cell>
          <cell r="I4690">
            <v>3.79</v>
          </cell>
          <cell r="J4690">
            <v>18.96</v>
          </cell>
          <cell r="K4690">
            <v>355.97</v>
          </cell>
          <cell r="L4690">
            <v>-5.24</v>
          </cell>
          <cell r="M4690">
            <v>350.73</v>
          </cell>
          <cell r="N4690">
            <v>5.86</v>
          </cell>
        </row>
        <row r="4691">
          <cell r="A4691" t="str">
            <v>JL1.714Thinned045</v>
          </cell>
          <cell r="B4691" t="str">
            <v xml:space="preserve">JL </v>
          </cell>
          <cell r="C4691">
            <v>1.7</v>
          </cell>
          <cell r="D4691">
            <v>14</v>
          </cell>
          <cell r="E4691" t="str">
            <v>Thinned</v>
          </cell>
          <cell r="F4691" t="str">
            <v xml:space="preserve"> 45-50</v>
          </cell>
          <cell r="G4691">
            <v>5.64</v>
          </cell>
          <cell r="H4691">
            <v>-0.81</v>
          </cell>
          <cell r="I4691">
            <v>4.84</v>
          </cell>
          <cell r="J4691">
            <v>24.19</v>
          </cell>
          <cell r="K4691">
            <v>380.16</v>
          </cell>
          <cell r="L4691">
            <v>-6.01</v>
          </cell>
          <cell r="M4691">
            <v>374.15000000000003</v>
          </cell>
          <cell r="N4691">
            <v>5.39</v>
          </cell>
        </row>
        <row r="4692">
          <cell r="A4692" t="str">
            <v>JL1.714Thinned050</v>
          </cell>
          <cell r="B4692" t="str">
            <v xml:space="preserve">JL </v>
          </cell>
          <cell r="C4692">
            <v>1.7</v>
          </cell>
          <cell r="D4692">
            <v>14</v>
          </cell>
          <cell r="E4692" t="str">
            <v>Thinned</v>
          </cell>
          <cell r="F4692" t="str">
            <v xml:space="preserve"> 50-55</v>
          </cell>
          <cell r="G4692">
            <v>4.67</v>
          </cell>
          <cell r="H4692">
            <v>-0.46</v>
          </cell>
          <cell r="I4692">
            <v>4.21</v>
          </cell>
          <cell r="J4692">
            <v>21.06</v>
          </cell>
          <cell r="K4692">
            <v>401.22</v>
          </cell>
          <cell r="L4692">
            <v>-6.72</v>
          </cell>
          <cell r="M4692">
            <v>394.5</v>
          </cell>
          <cell r="N4692">
            <v>5.0599999999999996</v>
          </cell>
        </row>
        <row r="4693">
          <cell r="A4693" t="str">
            <v>JL1.714Thinned055</v>
          </cell>
          <cell r="B4693" t="str">
            <v xml:space="preserve">JL </v>
          </cell>
          <cell r="C4693">
            <v>1.7</v>
          </cell>
          <cell r="D4693">
            <v>14</v>
          </cell>
          <cell r="E4693" t="str">
            <v>Thinned</v>
          </cell>
          <cell r="F4693" t="str">
            <v xml:space="preserve"> 55-60</v>
          </cell>
          <cell r="G4693">
            <v>4.3899999999999997</v>
          </cell>
          <cell r="H4693">
            <v>-0.33</v>
          </cell>
          <cell r="I4693">
            <v>4.0599999999999996</v>
          </cell>
          <cell r="J4693">
            <v>20.32</v>
          </cell>
          <cell r="K4693">
            <v>421.55</v>
          </cell>
          <cell r="L4693">
            <v>-7.41</v>
          </cell>
          <cell r="M4693">
            <v>414.14</v>
          </cell>
          <cell r="N4693">
            <v>4.88</v>
          </cell>
        </row>
        <row r="4694">
          <cell r="A4694" t="str">
            <v>JL1.714Thinned060</v>
          </cell>
          <cell r="B4694" t="str">
            <v xml:space="preserve">JL </v>
          </cell>
          <cell r="C4694">
            <v>1.7</v>
          </cell>
          <cell r="D4694">
            <v>14</v>
          </cell>
          <cell r="E4694" t="str">
            <v>Thinned</v>
          </cell>
          <cell r="F4694" t="str">
            <v xml:space="preserve"> 60-65</v>
          </cell>
          <cell r="G4694">
            <v>4.21</v>
          </cell>
          <cell r="H4694">
            <v>-0.16</v>
          </cell>
          <cell r="I4694">
            <v>4.05</v>
          </cell>
          <cell r="J4694">
            <v>20.23</v>
          </cell>
          <cell r="K4694">
            <v>441.78</v>
          </cell>
          <cell r="L4694">
            <v>-8.08</v>
          </cell>
          <cell r="M4694">
            <v>433.7</v>
          </cell>
          <cell r="N4694">
            <v>4.7</v>
          </cell>
        </row>
        <row r="4695">
          <cell r="A4695" t="str">
            <v>JL1.714Thinned065</v>
          </cell>
          <cell r="B4695" t="str">
            <v xml:space="preserve">JL </v>
          </cell>
          <cell r="C4695">
            <v>1.7</v>
          </cell>
          <cell r="D4695">
            <v>14</v>
          </cell>
          <cell r="E4695" t="str">
            <v>Thinned</v>
          </cell>
          <cell r="F4695" t="str">
            <v xml:space="preserve"> 65-70</v>
          </cell>
          <cell r="G4695">
            <v>2.99</v>
          </cell>
          <cell r="H4695">
            <v>-0.12</v>
          </cell>
          <cell r="I4695">
            <v>2.86</v>
          </cell>
          <cell r="J4695">
            <v>14.32</v>
          </cell>
          <cell r="K4695">
            <v>456.1</v>
          </cell>
          <cell r="L4695">
            <v>-8.73</v>
          </cell>
          <cell r="M4695">
            <v>447.37</v>
          </cell>
          <cell r="N4695">
            <v>4.63</v>
          </cell>
        </row>
        <row r="4696">
          <cell r="A4696" t="str">
            <v>JL1.714Thinned070</v>
          </cell>
          <cell r="B4696" t="str">
            <v xml:space="preserve">JL </v>
          </cell>
          <cell r="C4696">
            <v>1.7</v>
          </cell>
          <cell r="D4696">
            <v>14</v>
          </cell>
          <cell r="E4696" t="str">
            <v>Thinned</v>
          </cell>
          <cell r="F4696" t="str">
            <v xml:space="preserve"> 70-75</v>
          </cell>
          <cell r="G4696">
            <v>2.85</v>
          </cell>
          <cell r="H4696">
            <v>-0.1</v>
          </cell>
          <cell r="I4696">
            <v>2.76</v>
          </cell>
          <cell r="J4696">
            <v>13.79</v>
          </cell>
          <cell r="K4696">
            <v>469.89</v>
          </cell>
          <cell r="L4696">
            <v>-9.3800000000000008</v>
          </cell>
          <cell r="M4696">
            <v>460.51</v>
          </cell>
          <cell r="N4696">
            <v>4.58</v>
          </cell>
        </row>
        <row r="4697">
          <cell r="A4697" t="str">
            <v>JL1.714Thinned075</v>
          </cell>
          <cell r="B4697" t="str">
            <v xml:space="preserve">JL </v>
          </cell>
          <cell r="C4697">
            <v>1.7</v>
          </cell>
          <cell r="D4697">
            <v>14</v>
          </cell>
          <cell r="E4697" t="str">
            <v>Thinned</v>
          </cell>
          <cell r="F4697" t="str">
            <v xml:space="preserve"> 75-80</v>
          </cell>
          <cell r="G4697">
            <v>2.4</v>
          </cell>
          <cell r="H4697">
            <v>-7.0000000000000007E-2</v>
          </cell>
          <cell r="I4697">
            <v>2.33</v>
          </cell>
          <cell r="J4697">
            <v>11.66</v>
          </cell>
          <cell r="K4697">
            <v>481.56</v>
          </cell>
          <cell r="L4697">
            <v>-10.02</v>
          </cell>
          <cell r="M4697">
            <v>471.54</v>
          </cell>
          <cell r="N4697">
            <v>4.51</v>
          </cell>
        </row>
        <row r="4698">
          <cell r="A4698" t="str">
            <v>JL1.714Thinned080</v>
          </cell>
          <cell r="B4698" t="str">
            <v xml:space="preserve">JL </v>
          </cell>
          <cell r="C4698">
            <v>1.7</v>
          </cell>
          <cell r="D4698">
            <v>14</v>
          </cell>
          <cell r="E4698" t="str">
            <v>Thinned</v>
          </cell>
          <cell r="F4698" t="str">
            <v xml:space="preserve"> 80-85</v>
          </cell>
          <cell r="G4698">
            <v>1.75</v>
          </cell>
          <cell r="H4698">
            <v>-0.06</v>
          </cell>
          <cell r="I4698">
            <v>1.68</v>
          </cell>
          <cell r="J4698">
            <v>8.42</v>
          </cell>
          <cell r="K4698">
            <v>489.98</v>
          </cell>
          <cell r="L4698">
            <v>-10.65</v>
          </cell>
          <cell r="M4698">
            <v>479.33000000000004</v>
          </cell>
          <cell r="N4698">
            <v>4.4400000000000004</v>
          </cell>
        </row>
        <row r="4699">
          <cell r="A4699" t="str">
            <v>JL1.714Thinned085</v>
          </cell>
          <cell r="B4699" t="str">
            <v xml:space="preserve">JL </v>
          </cell>
          <cell r="C4699">
            <v>1.7</v>
          </cell>
          <cell r="D4699">
            <v>14</v>
          </cell>
          <cell r="E4699" t="str">
            <v>Thinned</v>
          </cell>
          <cell r="F4699" t="str">
            <v xml:space="preserve"> 85-90</v>
          </cell>
          <cell r="G4699">
            <v>0.92</v>
          </cell>
          <cell r="H4699">
            <v>-0.09</v>
          </cell>
          <cell r="I4699">
            <v>0.83</v>
          </cell>
          <cell r="J4699">
            <v>4.1500000000000004</v>
          </cell>
          <cell r="K4699">
            <v>494.12</v>
          </cell>
          <cell r="L4699">
            <v>-11.28</v>
          </cell>
          <cell r="M4699">
            <v>482.84000000000003</v>
          </cell>
          <cell r="N4699">
            <v>4.4000000000000004</v>
          </cell>
        </row>
        <row r="4700">
          <cell r="A4700" t="str">
            <v>JL1.714Thinned090</v>
          </cell>
          <cell r="B4700" t="str">
            <v xml:space="preserve">JL </v>
          </cell>
          <cell r="C4700">
            <v>1.7</v>
          </cell>
          <cell r="D4700">
            <v>14</v>
          </cell>
          <cell r="E4700" t="str">
            <v>Thinned</v>
          </cell>
          <cell r="F4700" t="str">
            <v xml:space="preserve"> 90-95</v>
          </cell>
          <cell r="G4700">
            <v>0.51</v>
          </cell>
          <cell r="H4700">
            <v>-0.13</v>
          </cell>
          <cell r="I4700">
            <v>0.38</v>
          </cell>
          <cell r="J4700">
            <v>1.89</v>
          </cell>
          <cell r="K4700">
            <v>496.01</v>
          </cell>
          <cell r="L4700">
            <v>-11.89</v>
          </cell>
          <cell r="M4700">
            <v>484.12</v>
          </cell>
          <cell r="N4700">
            <v>4.3600000000000003</v>
          </cell>
        </row>
        <row r="4701">
          <cell r="A4701" t="str">
            <v>JL1.714Thinned095</v>
          </cell>
          <cell r="B4701" t="str">
            <v xml:space="preserve">JL </v>
          </cell>
          <cell r="C4701">
            <v>1.7</v>
          </cell>
          <cell r="D4701">
            <v>14</v>
          </cell>
          <cell r="E4701" t="str">
            <v>Thinned</v>
          </cell>
          <cell r="F4701" t="str">
            <v xml:space="preserve"> 95-100</v>
          </cell>
          <cell r="G4701">
            <v>0.4</v>
          </cell>
          <cell r="H4701">
            <v>-0.12</v>
          </cell>
          <cell r="I4701">
            <v>0.28000000000000003</v>
          </cell>
          <cell r="J4701">
            <v>1.42</v>
          </cell>
          <cell r="K4701">
            <v>497.43</v>
          </cell>
          <cell r="L4701">
            <v>-12.5</v>
          </cell>
          <cell r="M4701">
            <v>484.93</v>
          </cell>
          <cell r="N4701">
            <v>4.29</v>
          </cell>
        </row>
        <row r="4702">
          <cell r="A4702" t="str">
            <v>JL1.714Thinned100</v>
          </cell>
          <cell r="B4702" t="str">
            <v xml:space="preserve">JL </v>
          </cell>
          <cell r="C4702">
            <v>1.7</v>
          </cell>
          <cell r="D4702">
            <v>14</v>
          </cell>
          <cell r="E4702" t="str">
            <v>Thinned</v>
          </cell>
          <cell r="F4702" t="str">
            <v>100-105</v>
          </cell>
          <cell r="G4702">
            <v>0.08</v>
          </cell>
          <cell r="H4702">
            <v>-0.09</v>
          </cell>
          <cell r="I4702">
            <v>-0.02</v>
          </cell>
          <cell r="J4702">
            <v>-0.08</v>
          </cell>
          <cell r="K4702">
            <v>497.34</v>
          </cell>
          <cell r="L4702">
            <v>-13.1</v>
          </cell>
          <cell r="M4702">
            <v>484.23999999999995</v>
          </cell>
          <cell r="N4702">
            <v>4.22</v>
          </cell>
        </row>
        <row r="4703">
          <cell r="A4703" t="str">
            <v>JL1.714Thinned105</v>
          </cell>
          <cell r="B4703" t="str">
            <v xml:space="preserve">JL </v>
          </cell>
          <cell r="C4703">
            <v>1.7</v>
          </cell>
          <cell r="D4703">
            <v>14</v>
          </cell>
          <cell r="E4703" t="str">
            <v>Thinned</v>
          </cell>
          <cell r="F4703" t="str">
            <v>105-110</v>
          </cell>
          <cell r="G4703">
            <v>-0.25</v>
          </cell>
          <cell r="H4703">
            <v>-7.0000000000000007E-2</v>
          </cell>
          <cell r="I4703">
            <v>-0.31</v>
          </cell>
          <cell r="J4703">
            <v>-1.57</v>
          </cell>
          <cell r="K4703">
            <v>495.77</v>
          </cell>
          <cell r="L4703">
            <v>-13.69</v>
          </cell>
          <cell r="M4703">
            <v>482.08</v>
          </cell>
          <cell r="N4703">
            <v>4.1500000000000004</v>
          </cell>
        </row>
        <row r="4704">
          <cell r="A4704" t="str">
            <v>JL1.714Thinned110</v>
          </cell>
          <cell r="B4704" t="str">
            <v xml:space="preserve">JL </v>
          </cell>
          <cell r="C4704">
            <v>1.7</v>
          </cell>
          <cell r="D4704">
            <v>14</v>
          </cell>
          <cell r="E4704" t="str">
            <v>Thinned</v>
          </cell>
          <cell r="F4704" t="str">
            <v>110-115</v>
          </cell>
          <cell r="G4704">
            <v>-0.73</v>
          </cell>
          <cell r="H4704">
            <v>-0.06</v>
          </cell>
          <cell r="I4704">
            <v>-0.79</v>
          </cell>
          <cell r="J4704">
            <v>-3.96</v>
          </cell>
          <cell r="K4704">
            <v>491.81</v>
          </cell>
          <cell r="L4704">
            <v>-14.27</v>
          </cell>
          <cell r="M4704">
            <v>477.54</v>
          </cell>
          <cell r="N4704">
            <v>4.09</v>
          </cell>
        </row>
        <row r="4705">
          <cell r="A4705" t="str">
            <v>JL1.714Thinned115</v>
          </cell>
          <cell r="B4705" t="str">
            <v xml:space="preserve">JL </v>
          </cell>
          <cell r="C4705">
            <v>1.7</v>
          </cell>
          <cell r="D4705">
            <v>14</v>
          </cell>
          <cell r="E4705" t="str">
            <v>Thinned</v>
          </cell>
          <cell r="F4705" t="str">
            <v>115-120</v>
          </cell>
          <cell r="G4705">
            <v>-1.1399999999999999</v>
          </cell>
          <cell r="H4705">
            <v>-0.08</v>
          </cell>
          <cell r="I4705">
            <v>-1.23</v>
          </cell>
          <cell r="J4705">
            <v>-6.13</v>
          </cell>
          <cell r="K4705">
            <v>485.68</v>
          </cell>
          <cell r="L4705">
            <v>-14.84</v>
          </cell>
          <cell r="M4705">
            <v>470.84000000000003</v>
          </cell>
          <cell r="N4705">
            <v>4.03</v>
          </cell>
        </row>
        <row r="4706">
          <cell r="A4706" t="str">
            <v>JL1.714Thinned120</v>
          </cell>
          <cell r="B4706" t="str">
            <v xml:space="preserve">JL </v>
          </cell>
          <cell r="C4706">
            <v>1.7</v>
          </cell>
          <cell r="D4706">
            <v>14</v>
          </cell>
          <cell r="E4706" t="str">
            <v>Thinned</v>
          </cell>
          <cell r="F4706" t="str">
            <v>120-125</v>
          </cell>
          <cell r="G4706">
            <v>-1.86</v>
          </cell>
          <cell r="H4706">
            <v>-0.17</v>
          </cell>
          <cell r="I4706">
            <v>-2.02</v>
          </cell>
          <cell r="J4706">
            <v>-10.119999999999999</v>
          </cell>
          <cell r="K4706">
            <v>475.56</v>
          </cell>
          <cell r="L4706">
            <v>-15.41</v>
          </cell>
          <cell r="M4706">
            <v>460.15</v>
          </cell>
          <cell r="N4706">
            <v>4.01</v>
          </cell>
        </row>
        <row r="4707">
          <cell r="A4707" t="str">
            <v>JL1.714Thinned125</v>
          </cell>
          <cell r="B4707" t="str">
            <v xml:space="preserve">JL </v>
          </cell>
          <cell r="C4707">
            <v>1.7</v>
          </cell>
          <cell r="D4707">
            <v>14</v>
          </cell>
          <cell r="E4707" t="str">
            <v>Thinned</v>
          </cell>
          <cell r="F4707" t="str">
            <v>125-130</v>
          </cell>
          <cell r="G4707">
            <v>-1.53</v>
          </cell>
          <cell r="H4707">
            <v>-0.17</v>
          </cell>
          <cell r="I4707">
            <v>-1.71</v>
          </cell>
          <cell r="J4707">
            <v>-8.5299999999999994</v>
          </cell>
          <cell r="K4707">
            <v>467.03</v>
          </cell>
          <cell r="L4707">
            <v>-15.96</v>
          </cell>
          <cell r="M4707">
            <v>451.07</v>
          </cell>
          <cell r="N4707">
            <v>3.96</v>
          </cell>
        </row>
        <row r="4708">
          <cell r="A4708" t="str">
            <v>JL1.714Thinned130</v>
          </cell>
          <cell r="B4708" t="str">
            <v xml:space="preserve">JL </v>
          </cell>
          <cell r="C4708">
            <v>1.7</v>
          </cell>
          <cell r="D4708">
            <v>14</v>
          </cell>
          <cell r="E4708" t="str">
            <v>Thinned</v>
          </cell>
          <cell r="F4708" t="str">
            <v>130-135</v>
          </cell>
          <cell r="G4708">
            <v>-1.6</v>
          </cell>
          <cell r="H4708">
            <v>-0.12</v>
          </cell>
          <cell r="I4708">
            <v>-1.72</v>
          </cell>
          <cell r="J4708">
            <v>-8.61</v>
          </cell>
          <cell r="K4708">
            <v>458.42</v>
          </cell>
          <cell r="L4708">
            <v>-16.510000000000002</v>
          </cell>
          <cell r="M4708">
            <v>441.91</v>
          </cell>
          <cell r="N4708">
            <v>3.88</v>
          </cell>
        </row>
        <row r="4709">
          <cell r="A4709" t="str">
            <v>JL1.714Thinned135</v>
          </cell>
          <cell r="B4709" t="str">
            <v xml:space="preserve">JL </v>
          </cell>
          <cell r="C4709">
            <v>1.7</v>
          </cell>
          <cell r="D4709">
            <v>14</v>
          </cell>
          <cell r="E4709" t="str">
            <v>Thinned</v>
          </cell>
          <cell r="F4709" t="str">
            <v>135-140</v>
          </cell>
          <cell r="G4709">
            <v>-2</v>
          </cell>
          <cell r="H4709">
            <v>-0.11</v>
          </cell>
          <cell r="I4709">
            <v>-2.1</v>
          </cell>
          <cell r="J4709">
            <v>-10.52</v>
          </cell>
          <cell r="K4709">
            <v>447.89</v>
          </cell>
          <cell r="L4709">
            <v>-17.059999999999999</v>
          </cell>
          <cell r="M4709">
            <v>430.83</v>
          </cell>
          <cell r="N4709">
            <v>3.82</v>
          </cell>
        </row>
        <row r="4710">
          <cell r="A4710" t="str">
            <v>JL1.714Thinned140</v>
          </cell>
          <cell r="B4710" t="str">
            <v xml:space="preserve">JL </v>
          </cell>
          <cell r="C4710">
            <v>1.7</v>
          </cell>
          <cell r="D4710">
            <v>14</v>
          </cell>
          <cell r="E4710" t="str">
            <v>Thinned</v>
          </cell>
          <cell r="F4710" t="str">
            <v>140-145</v>
          </cell>
          <cell r="G4710">
            <v>-2.1800000000000002</v>
          </cell>
          <cell r="H4710">
            <v>-0.1</v>
          </cell>
          <cell r="I4710">
            <v>-2.2799999999999998</v>
          </cell>
          <cell r="J4710">
            <v>-11.39</v>
          </cell>
          <cell r="K4710">
            <v>436.5</v>
          </cell>
          <cell r="L4710">
            <v>-17.59</v>
          </cell>
          <cell r="M4710">
            <v>418.91</v>
          </cell>
          <cell r="N4710">
            <v>3.76</v>
          </cell>
        </row>
        <row r="4711">
          <cell r="A4711" t="str">
            <v>JL1.714Thinned145</v>
          </cell>
          <cell r="B4711" t="str">
            <v xml:space="preserve">JL </v>
          </cell>
          <cell r="C4711">
            <v>1.7</v>
          </cell>
          <cell r="D4711">
            <v>14</v>
          </cell>
          <cell r="E4711" t="str">
            <v>Thinned</v>
          </cell>
          <cell r="F4711" t="str">
            <v>145-150</v>
          </cell>
          <cell r="G4711">
            <v>-2.35</v>
          </cell>
          <cell r="H4711">
            <v>-0.09</v>
          </cell>
          <cell r="I4711">
            <v>-2.44</v>
          </cell>
          <cell r="J4711">
            <v>-12.2</v>
          </cell>
          <cell r="K4711">
            <v>424.3</v>
          </cell>
          <cell r="L4711">
            <v>-18.11</v>
          </cell>
          <cell r="M4711">
            <v>406.19</v>
          </cell>
          <cell r="N4711">
            <v>3.71</v>
          </cell>
        </row>
        <row r="4712">
          <cell r="A4712" t="str">
            <v>JL1.714Thinned150</v>
          </cell>
          <cell r="B4712" t="str">
            <v xml:space="preserve">JL </v>
          </cell>
          <cell r="C4712">
            <v>1.7</v>
          </cell>
          <cell r="D4712">
            <v>14</v>
          </cell>
          <cell r="E4712" t="str">
            <v>Thinned</v>
          </cell>
          <cell r="F4712" t="str">
            <v>150-155</v>
          </cell>
          <cell r="G4712">
            <v>-2.5099999999999998</v>
          </cell>
          <cell r="H4712">
            <v>-0.1</v>
          </cell>
          <cell r="I4712">
            <v>-2.61</v>
          </cell>
          <cell r="J4712">
            <v>-13.05</v>
          </cell>
          <cell r="K4712">
            <v>411.26</v>
          </cell>
          <cell r="L4712">
            <v>-18.63</v>
          </cell>
          <cell r="M4712">
            <v>392.63</v>
          </cell>
          <cell r="N4712">
            <v>3.65</v>
          </cell>
        </row>
        <row r="4713">
          <cell r="A4713" t="str">
            <v>JL1.714Thinned155</v>
          </cell>
          <cell r="B4713" t="str">
            <v xml:space="preserve">JL </v>
          </cell>
          <cell r="C4713">
            <v>1.7</v>
          </cell>
          <cell r="D4713">
            <v>14</v>
          </cell>
          <cell r="E4713" t="str">
            <v>Thinned</v>
          </cell>
          <cell r="F4713" t="str">
            <v>155-160</v>
          </cell>
          <cell r="G4713">
            <v>-2.65</v>
          </cell>
          <cell r="H4713">
            <v>-0.1</v>
          </cell>
          <cell r="I4713">
            <v>-2.76</v>
          </cell>
          <cell r="J4713">
            <v>-13.79</v>
          </cell>
          <cell r="K4713">
            <v>397.47</v>
          </cell>
          <cell r="L4713">
            <v>-19.14</v>
          </cell>
          <cell r="M4713">
            <v>378.33000000000004</v>
          </cell>
          <cell r="N4713">
            <v>3.59</v>
          </cell>
        </row>
        <row r="4714">
          <cell r="A4714" t="str">
            <v>JL1.714Thinned160</v>
          </cell>
          <cell r="B4714" t="str">
            <v xml:space="preserve">JL </v>
          </cell>
          <cell r="C4714">
            <v>1.7</v>
          </cell>
          <cell r="D4714">
            <v>14</v>
          </cell>
          <cell r="E4714" t="str">
            <v>Thinned</v>
          </cell>
          <cell r="F4714" t="str">
            <v>160-165</v>
          </cell>
          <cell r="G4714">
            <v>-2.78</v>
          </cell>
          <cell r="H4714">
            <v>-0.1</v>
          </cell>
          <cell r="I4714">
            <v>-2.89</v>
          </cell>
          <cell r="J4714">
            <v>-14.44</v>
          </cell>
          <cell r="K4714">
            <v>383.03</v>
          </cell>
          <cell r="L4714">
            <v>-19.64</v>
          </cell>
          <cell r="M4714">
            <v>363.39</v>
          </cell>
          <cell r="N4714">
            <v>3.54</v>
          </cell>
        </row>
        <row r="4715">
          <cell r="A4715" t="str">
            <v>JL1.714Thinned165</v>
          </cell>
          <cell r="B4715" t="str">
            <v xml:space="preserve">JL </v>
          </cell>
          <cell r="C4715">
            <v>1.7</v>
          </cell>
          <cell r="D4715">
            <v>14</v>
          </cell>
          <cell r="E4715" t="str">
            <v>Thinned</v>
          </cell>
          <cell r="F4715" t="str">
            <v>165-170</v>
          </cell>
          <cell r="G4715">
            <v>-2.91</v>
          </cell>
          <cell r="H4715">
            <v>-0.1</v>
          </cell>
          <cell r="I4715">
            <v>-3.02</v>
          </cell>
          <cell r="J4715">
            <v>-15.08</v>
          </cell>
          <cell r="K4715">
            <v>367.96</v>
          </cell>
          <cell r="L4715">
            <v>-20.13</v>
          </cell>
          <cell r="M4715">
            <v>347.83</v>
          </cell>
          <cell r="N4715">
            <v>3.48</v>
          </cell>
        </row>
        <row r="4716">
          <cell r="A4716" t="str">
            <v>JL1.714Thinned170</v>
          </cell>
          <cell r="B4716" t="str">
            <v xml:space="preserve">JL </v>
          </cell>
          <cell r="C4716">
            <v>1.7</v>
          </cell>
          <cell r="D4716">
            <v>14</v>
          </cell>
          <cell r="E4716" t="str">
            <v>Thinned</v>
          </cell>
          <cell r="F4716" t="str">
            <v>170-175</v>
          </cell>
          <cell r="G4716">
            <v>-3.03</v>
          </cell>
          <cell r="H4716">
            <v>-0.11</v>
          </cell>
          <cell r="I4716">
            <v>-3.13</v>
          </cell>
          <cell r="J4716">
            <v>-15.66</v>
          </cell>
          <cell r="K4716">
            <v>352.3</v>
          </cell>
          <cell r="L4716">
            <v>-20.62</v>
          </cell>
          <cell r="M4716">
            <v>331.68</v>
          </cell>
          <cell r="N4716">
            <v>3.43</v>
          </cell>
        </row>
        <row r="4717">
          <cell r="A4717" t="str">
            <v>JL1.714Thinned175</v>
          </cell>
          <cell r="B4717" t="str">
            <v xml:space="preserve">JL </v>
          </cell>
          <cell r="C4717">
            <v>1.7</v>
          </cell>
          <cell r="D4717">
            <v>14</v>
          </cell>
          <cell r="E4717" t="str">
            <v>Thinned</v>
          </cell>
          <cell r="F4717" t="str">
            <v>175-180</v>
          </cell>
          <cell r="G4717">
            <v>-3.12</v>
          </cell>
          <cell r="H4717">
            <v>-0.11</v>
          </cell>
          <cell r="I4717">
            <v>-3.23</v>
          </cell>
          <cell r="J4717">
            <v>-16.16</v>
          </cell>
          <cell r="K4717">
            <v>336.14</v>
          </cell>
          <cell r="L4717">
            <v>-21.1</v>
          </cell>
          <cell r="M4717">
            <v>315.03999999999996</v>
          </cell>
          <cell r="N4717">
            <v>3.37</v>
          </cell>
        </row>
        <row r="4718">
          <cell r="A4718" t="str">
            <v>JL1.714Thinned180</v>
          </cell>
          <cell r="B4718" t="str">
            <v xml:space="preserve">JL </v>
          </cell>
          <cell r="C4718">
            <v>1.7</v>
          </cell>
          <cell r="D4718">
            <v>14</v>
          </cell>
          <cell r="E4718" t="str">
            <v>Thinned</v>
          </cell>
          <cell r="F4718" t="str">
            <v>180-185</v>
          </cell>
          <cell r="G4718">
            <v>-3.21</v>
          </cell>
          <cell r="H4718">
            <v>-0.11</v>
          </cell>
          <cell r="I4718">
            <v>-3.32</v>
          </cell>
          <cell r="J4718">
            <v>-16.62</v>
          </cell>
          <cell r="K4718">
            <v>319.52999999999997</v>
          </cell>
          <cell r="L4718">
            <v>-21.57</v>
          </cell>
          <cell r="M4718">
            <v>297.95999999999998</v>
          </cell>
          <cell r="N4718">
            <v>3.32</v>
          </cell>
        </row>
        <row r="4719">
          <cell r="A4719" t="str">
            <v>JL1.714Thinned185</v>
          </cell>
          <cell r="B4719" t="str">
            <v xml:space="preserve">JL </v>
          </cell>
          <cell r="C4719">
            <v>1.7</v>
          </cell>
          <cell r="D4719">
            <v>14</v>
          </cell>
          <cell r="E4719" t="str">
            <v>Thinned</v>
          </cell>
          <cell r="F4719" t="str">
            <v>185-190</v>
          </cell>
          <cell r="G4719">
            <v>-3.28</v>
          </cell>
          <cell r="H4719">
            <v>-0.11</v>
          </cell>
          <cell r="I4719">
            <v>-3.39</v>
          </cell>
          <cell r="J4719">
            <v>-16.96</v>
          </cell>
          <cell r="K4719">
            <v>302.57</v>
          </cell>
          <cell r="L4719">
            <v>-22.03</v>
          </cell>
          <cell r="M4719">
            <v>280.53999999999996</v>
          </cell>
          <cell r="N4719">
            <v>3.27</v>
          </cell>
        </row>
        <row r="4720">
          <cell r="A4720" t="str">
            <v>JL1.714Thinned190</v>
          </cell>
          <cell r="B4720" t="str">
            <v xml:space="preserve">JL </v>
          </cell>
          <cell r="C4720">
            <v>1.7</v>
          </cell>
          <cell r="D4720">
            <v>14</v>
          </cell>
          <cell r="E4720" t="str">
            <v>Thinned</v>
          </cell>
          <cell r="F4720" t="str">
            <v>190-195</v>
          </cell>
          <cell r="G4720">
            <v>-3.35</v>
          </cell>
          <cell r="H4720">
            <v>-0.11</v>
          </cell>
          <cell r="I4720">
            <v>-3.46</v>
          </cell>
          <cell r="J4720">
            <v>-17.3</v>
          </cell>
          <cell r="K4720">
            <v>285.27</v>
          </cell>
          <cell r="L4720">
            <v>-22.49</v>
          </cell>
          <cell r="M4720">
            <v>262.77999999999997</v>
          </cell>
          <cell r="N4720">
            <v>3.22</v>
          </cell>
        </row>
        <row r="4721">
          <cell r="A4721" t="str">
            <v>JL1.714Thinned195</v>
          </cell>
          <cell r="B4721" t="str">
            <v xml:space="preserve">JL </v>
          </cell>
          <cell r="C4721">
            <v>1.7</v>
          </cell>
          <cell r="D4721">
            <v>14</v>
          </cell>
          <cell r="E4721" t="str">
            <v>Thinned</v>
          </cell>
          <cell r="F4721" t="str">
            <v>195-200</v>
          </cell>
          <cell r="G4721">
            <v>1.46</v>
          </cell>
          <cell r="H4721">
            <v>-1.6</v>
          </cell>
          <cell r="I4721">
            <v>-0.13</v>
          </cell>
          <cell r="J4721">
            <v>-0.67</v>
          </cell>
          <cell r="K4721">
            <v>284.60000000000002</v>
          </cell>
          <cell r="L4721">
            <v>-22.49</v>
          </cell>
          <cell r="M4721">
            <v>262.11</v>
          </cell>
          <cell r="N4721">
            <v>0</v>
          </cell>
        </row>
        <row r="4722">
          <cell r="A4722" t="str">
            <v>LE1.512NO_thin000</v>
          </cell>
          <cell r="B4722" t="str">
            <v>LEC</v>
          </cell>
          <cell r="C4722">
            <v>1.5</v>
          </cell>
          <cell r="D4722">
            <v>12</v>
          </cell>
          <cell r="E4722" t="str">
            <v>NO_thin</v>
          </cell>
          <cell r="F4722" t="str">
            <v xml:space="preserve">  0-5</v>
          </cell>
          <cell r="G4722">
            <v>0.21</v>
          </cell>
          <cell r="H4722">
            <v>0.85</v>
          </cell>
          <cell r="I4722">
            <v>1.07</v>
          </cell>
          <cell r="J4722">
            <v>5.33</v>
          </cell>
          <cell r="K4722">
            <v>5.33</v>
          </cell>
          <cell r="L4722">
            <v>0</v>
          </cell>
          <cell r="M4722">
            <v>5.33</v>
          </cell>
          <cell r="N4722">
            <v>0</v>
          </cell>
        </row>
        <row r="4723">
          <cell r="A4723" t="str">
            <v>LE1.512NO_thin005</v>
          </cell>
          <cell r="B4723" t="str">
            <v>LEC</v>
          </cell>
          <cell r="C4723">
            <v>1.5</v>
          </cell>
          <cell r="D4723">
            <v>12</v>
          </cell>
          <cell r="E4723" t="str">
            <v>NO_thin</v>
          </cell>
          <cell r="F4723" t="str">
            <v xml:space="preserve">  5-10</v>
          </cell>
          <cell r="G4723">
            <v>0.65</v>
          </cell>
          <cell r="H4723">
            <v>1.05</v>
          </cell>
          <cell r="I4723">
            <v>1.7</v>
          </cell>
          <cell r="J4723">
            <v>8.5</v>
          </cell>
          <cell r="K4723">
            <v>13.83</v>
          </cell>
          <cell r="L4723">
            <v>0</v>
          </cell>
          <cell r="M4723">
            <v>13.83</v>
          </cell>
          <cell r="N4723">
            <v>0</v>
          </cell>
        </row>
        <row r="4724">
          <cell r="A4724" t="str">
            <v>LE1.512NO_thin010</v>
          </cell>
          <cell r="B4724" t="str">
            <v>LEC</v>
          </cell>
          <cell r="C4724">
            <v>1.5</v>
          </cell>
          <cell r="D4724">
            <v>12</v>
          </cell>
          <cell r="E4724" t="str">
            <v>NO_thin</v>
          </cell>
          <cell r="F4724" t="str">
            <v xml:space="preserve"> 10-15</v>
          </cell>
          <cell r="G4724">
            <v>1.99</v>
          </cell>
          <cell r="H4724">
            <v>1.06</v>
          </cell>
          <cell r="I4724">
            <v>3.04</v>
          </cell>
          <cell r="J4724">
            <v>15.21</v>
          </cell>
          <cell r="K4724">
            <v>29.04</v>
          </cell>
          <cell r="L4724">
            <v>0</v>
          </cell>
          <cell r="M4724">
            <v>29.04</v>
          </cell>
          <cell r="N4724">
            <v>0</v>
          </cell>
        </row>
        <row r="4725">
          <cell r="A4725" t="str">
            <v>LE1.512NO_thin015</v>
          </cell>
          <cell r="B4725" t="str">
            <v>LEC</v>
          </cell>
          <cell r="C4725">
            <v>1.5</v>
          </cell>
          <cell r="D4725">
            <v>12</v>
          </cell>
          <cell r="E4725" t="str">
            <v>NO_thin</v>
          </cell>
          <cell r="F4725" t="str">
            <v xml:space="preserve"> 15-20</v>
          </cell>
          <cell r="G4725">
            <v>6.06</v>
          </cell>
          <cell r="H4725">
            <v>1.06</v>
          </cell>
          <cell r="I4725">
            <v>7.12</v>
          </cell>
          <cell r="J4725">
            <v>35.590000000000003</v>
          </cell>
          <cell r="K4725">
            <v>64.63</v>
          </cell>
          <cell r="L4725">
            <v>0</v>
          </cell>
          <cell r="M4725">
            <v>64.63</v>
          </cell>
          <cell r="N4725">
            <v>0</v>
          </cell>
        </row>
        <row r="4726">
          <cell r="A4726" t="str">
            <v>LE1.512NO_thin020</v>
          </cell>
          <cell r="B4726" t="str">
            <v>LEC</v>
          </cell>
          <cell r="C4726">
            <v>1.5</v>
          </cell>
          <cell r="D4726">
            <v>12</v>
          </cell>
          <cell r="E4726" t="str">
            <v>NO_thin</v>
          </cell>
          <cell r="F4726" t="str">
            <v xml:space="preserve"> 20-25</v>
          </cell>
          <cell r="G4726">
            <v>18.5</v>
          </cell>
          <cell r="H4726">
            <v>1.06</v>
          </cell>
          <cell r="I4726">
            <v>19.55</v>
          </cell>
          <cell r="J4726">
            <v>97.76</v>
          </cell>
          <cell r="K4726">
            <v>162.38999999999999</v>
          </cell>
          <cell r="L4726">
            <v>0</v>
          </cell>
          <cell r="M4726">
            <v>162.38999999999999</v>
          </cell>
          <cell r="N4726">
            <v>0</v>
          </cell>
        </row>
        <row r="4727">
          <cell r="A4727" t="str">
            <v>LE1.512NO_thin025</v>
          </cell>
          <cell r="B4727" t="str">
            <v>LEC</v>
          </cell>
          <cell r="C4727">
            <v>1.5</v>
          </cell>
          <cell r="D4727">
            <v>12</v>
          </cell>
          <cell r="E4727" t="str">
            <v>NO_thin</v>
          </cell>
          <cell r="F4727" t="str">
            <v xml:space="preserve"> 25-30</v>
          </cell>
          <cell r="G4727">
            <v>28.81</v>
          </cell>
          <cell r="H4727">
            <v>9.11</v>
          </cell>
          <cell r="I4727">
            <v>37.909999999999997</v>
          </cell>
          <cell r="J4727">
            <v>189.56</v>
          </cell>
          <cell r="K4727">
            <v>351.95</v>
          </cell>
          <cell r="L4727">
            <v>0</v>
          </cell>
          <cell r="M4727">
            <v>351.95</v>
          </cell>
          <cell r="N4727">
            <v>0</v>
          </cell>
        </row>
        <row r="4728">
          <cell r="A4728" t="str">
            <v>LE1.512NO_thin030</v>
          </cell>
          <cell r="B4728" t="str">
            <v>LEC</v>
          </cell>
          <cell r="C4728">
            <v>1.5</v>
          </cell>
          <cell r="D4728">
            <v>12</v>
          </cell>
          <cell r="E4728" t="str">
            <v>NO_thin</v>
          </cell>
          <cell r="F4728" t="str">
            <v xml:space="preserve"> 30-35</v>
          </cell>
          <cell r="G4728">
            <v>12.7</v>
          </cell>
          <cell r="H4728">
            <v>5.73</v>
          </cell>
          <cell r="I4728">
            <v>18.43</v>
          </cell>
          <cell r="J4728">
            <v>92.17</v>
          </cell>
          <cell r="K4728">
            <v>444.12</v>
          </cell>
          <cell r="L4728">
            <v>0</v>
          </cell>
          <cell r="M4728">
            <v>444.12</v>
          </cell>
          <cell r="N4728">
            <v>0</v>
          </cell>
        </row>
        <row r="4729">
          <cell r="A4729" t="str">
            <v>LE1.512NO_thin035</v>
          </cell>
          <cell r="B4729" t="str">
            <v>LEC</v>
          </cell>
          <cell r="C4729">
            <v>1.5</v>
          </cell>
          <cell r="D4729">
            <v>12</v>
          </cell>
          <cell r="E4729" t="str">
            <v>NO_thin</v>
          </cell>
          <cell r="F4729" t="str">
            <v xml:space="preserve"> 35-40</v>
          </cell>
          <cell r="G4729">
            <v>12.69</v>
          </cell>
          <cell r="H4729">
            <v>2.91</v>
          </cell>
          <cell r="I4729">
            <v>15.6</v>
          </cell>
          <cell r="J4729">
            <v>78</v>
          </cell>
          <cell r="K4729">
            <v>522.12</v>
          </cell>
          <cell r="L4729">
            <v>0</v>
          </cell>
          <cell r="M4729">
            <v>522.12</v>
          </cell>
          <cell r="N4729">
            <v>0</v>
          </cell>
        </row>
        <row r="4730">
          <cell r="A4730" t="str">
            <v>LE1.512NO_thin040</v>
          </cell>
          <cell r="B4730" t="str">
            <v>LEC</v>
          </cell>
          <cell r="C4730">
            <v>1.5</v>
          </cell>
          <cell r="D4730">
            <v>12</v>
          </cell>
          <cell r="E4730" t="str">
            <v>NO_thin</v>
          </cell>
          <cell r="F4730" t="str">
            <v xml:space="preserve"> 40-45</v>
          </cell>
          <cell r="G4730">
            <v>12.7</v>
          </cell>
          <cell r="H4730">
            <v>2.14</v>
          </cell>
          <cell r="I4730">
            <v>14.84</v>
          </cell>
          <cell r="J4730">
            <v>74.209999999999994</v>
          </cell>
          <cell r="K4730">
            <v>596.33000000000004</v>
          </cell>
          <cell r="L4730">
            <v>0</v>
          </cell>
          <cell r="M4730">
            <v>596.33000000000004</v>
          </cell>
          <cell r="N4730">
            <v>0</v>
          </cell>
        </row>
        <row r="4731">
          <cell r="A4731" t="str">
            <v>LE1.512NO_thin045</v>
          </cell>
          <cell r="B4731" t="str">
            <v>LEC</v>
          </cell>
          <cell r="C4731">
            <v>1.5</v>
          </cell>
          <cell r="D4731">
            <v>12</v>
          </cell>
          <cell r="E4731" t="str">
            <v>NO_thin</v>
          </cell>
          <cell r="F4731" t="str">
            <v xml:space="preserve"> 45-50</v>
          </cell>
          <cell r="G4731">
            <v>12.14</v>
          </cell>
          <cell r="H4731">
            <v>1.88</v>
          </cell>
          <cell r="I4731">
            <v>14.02</v>
          </cell>
          <cell r="J4731">
            <v>70.11</v>
          </cell>
          <cell r="K4731">
            <v>666.43</v>
          </cell>
          <cell r="L4731">
            <v>0</v>
          </cell>
          <cell r="M4731">
            <v>666.43</v>
          </cell>
          <cell r="N4731">
            <v>0</v>
          </cell>
        </row>
        <row r="4732">
          <cell r="A4732" t="str">
            <v>LE1.512NO_thin050</v>
          </cell>
          <cell r="B4732" t="str">
            <v>LEC</v>
          </cell>
          <cell r="C4732">
            <v>1.5</v>
          </cell>
          <cell r="D4732">
            <v>12</v>
          </cell>
          <cell r="E4732" t="str">
            <v>NO_thin</v>
          </cell>
          <cell r="F4732" t="str">
            <v xml:space="preserve"> 50-55</v>
          </cell>
          <cell r="G4732">
            <v>11.33</v>
          </cell>
          <cell r="H4732">
            <v>0.78</v>
          </cell>
          <cell r="I4732">
            <v>12.12</v>
          </cell>
          <cell r="J4732">
            <v>60.58</v>
          </cell>
          <cell r="K4732">
            <v>727.01</v>
          </cell>
          <cell r="L4732">
            <v>0</v>
          </cell>
          <cell r="M4732">
            <v>727.01</v>
          </cell>
          <cell r="N4732">
            <v>0</v>
          </cell>
        </row>
        <row r="4733">
          <cell r="A4733" t="str">
            <v>LE1.512NO_thin055</v>
          </cell>
          <cell r="B4733" t="str">
            <v>LEC</v>
          </cell>
          <cell r="C4733">
            <v>1.5</v>
          </cell>
          <cell r="D4733">
            <v>12</v>
          </cell>
          <cell r="E4733" t="str">
            <v>NO_thin</v>
          </cell>
          <cell r="F4733" t="str">
            <v xml:space="preserve"> 55-60</v>
          </cell>
          <cell r="G4733">
            <v>10.53</v>
          </cell>
          <cell r="H4733">
            <v>0.79</v>
          </cell>
          <cell r="I4733">
            <v>11.32</v>
          </cell>
          <cell r="J4733">
            <v>56.59</v>
          </cell>
          <cell r="K4733">
            <v>783.61</v>
          </cell>
          <cell r="L4733">
            <v>0</v>
          </cell>
          <cell r="M4733">
            <v>783.61</v>
          </cell>
          <cell r="N4733">
            <v>0</v>
          </cell>
        </row>
        <row r="4734">
          <cell r="A4734" t="str">
            <v>LE1.512NO_thin060</v>
          </cell>
          <cell r="B4734" t="str">
            <v>LEC</v>
          </cell>
          <cell r="C4734">
            <v>1.5</v>
          </cell>
          <cell r="D4734">
            <v>12</v>
          </cell>
          <cell r="E4734" t="str">
            <v>NO_thin</v>
          </cell>
          <cell r="F4734" t="str">
            <v xml:space="preserve"> 60-65</v>
          </cell>
          <cell r="G4734">
            <v>9.7100000000000009</v>
          </cell>
          <cell r="H4734">
            <v>1.1399999999999999</v>
          </cell>
          <cell r="I4734">
            <v>10.85</v>
          </cell>
          <cell r="J4734">
            <v>54.27</v>
          </cell>
          <cell r="K4734">
            <v>837.88</v>
          </cell>
          <cell r="L4734">
            <v>0</v>
          </cell>
          <cell r="M4734">
            <v>837.88</v>
          </cell>
          <cell r="N4734">
            <v>0</v>
          </cell>
        </row>
        <row r="4735">
          <cell r="A4735" t="str">
            <v>LE1.512NO_thin065</v>
          </cell>
          <cell r="B4735" t="str">
            <v>LEC</v>
          </cell>
          <cell r="C4735">
            <v>1.5</v>
          </cell>
          <cell r="D4735">
            <v>12</v>
          </cell>
          <cell r="E4735" t="str">
            <v>NO_thin</v>
          </cell>
          <cell r="F4735" t="str">
            <v xml:space="preserve"> 65-70</v>
          </cell>
          <cell r="G4735">
            <v>8.8800000000000008</v>
          </cell>
          <cell r="H4735">
            <v>-0.51</v>
          </cell>
          <cell r="I4735">
            <v>8.3699999999999992</v>
          </cell>
          <cell r="J4735">
            <v>41.87</v>
          </cell>
          <cell r="K4735">
            <v>879.74</v>
          </cell>
          <cell r="L4735">
            <v>0</v>
          </cell>
          <cell r="M4735">
            <v>879.74</v>
          </cell>
          <cell r="N4735">
            <v>0</v>
          </cell>
        </row>
        <row r="4736">
          <cell r="A4736" t="str">
            <v>LE1.512NO_thin070</v>
          </cell>
          <cell r="B4736" t="str">
            <v>LEC</v>
          </cell>
          <cell r="C4736">
            <v>1.5</v>
          </cell>
          <cell r="D4736">
            <v>12</v>
          </cell>
          <cell r="E4736" t="str">
            <v>NO_thin</v>
          </cell>
          <cell r="F4736" t="str">
            <v xml:space="preserve"> 70-75</v>
          </cell>
          <cell r="G4736">
            <v>8.4499999999999993</v>
          </cell>
          <cell r="H4736">
            <v>-0.45</v>
          </cell>
          <cell r="I4736">
            <v>8</v>
          </cell>
          <cell r="J4736">
            <v>40</v>
          </cell>
          <cell r="K4736">
            <v>919.74</v>
          </cell>
          <cell r="L4736">
            <v>0</v>
          </cell>
          <cell r="M4736">
            <v>919.74</v>
          </cell>
          <cell r="N4736">
            <v>0</v>
          </cell>
        </row>
        <row r="4737">
          <cell r="A4737" t="str">
            <v>LE1.512NO_thin075</v>
          </cell>
          <cell r="B4737" t="str">
            <v>LEC</v>
          </cell>
          <cell r="C4737">
            <v>1.5</v>
          </cell>
          <cell r="D4737">
            <v>12</v>
          </cell>
          <cell r="E4737" t="str">
            <v>NO_thin</v>
          </cell>
          <cell r="F4737" t="str">
            <v xml:space="preserve"> 75-80</v>
          </cell>
          <cell r="G4737">
            <v>7.75</v>
          </cell>
          <cell r="H4737">
            <v>0.53</v>
          </cell>
          <cell r="I4737">
            <v>8.2799999999999994</v>
          </cell>
          <cell r="J4737">
            <v>41.4</v>
          </cell>
          <cell r="K4737">
            <v>961.14</v>
          </cell>
          <cell r="L4737">
            <v>0</v>
          </cell>
          <cell r="M4737">
            <v>961.14</v>
          </cell>
          <cell r="N4737">
            <v>0</v>
          </cell>
        </row>
        <row r="4738">
          <cell r="A4738" t="str">
            <v>LE1.512NO_thin080</v>
          </cell>
          <cell r="B4738" t="str">
            <v>LEC</v>
          </cell>
          <cell r="C4738">
            <v>1.5</v>
          </cell>
          <cell r="D4738">
            <v>12</v>
          </cell>
          <cell r="E4738" t="str">
            <v>NO_thin</v>
          </cell>
          <cell r="F4738" t="str">
            <v xml:space="preserve"> 80-85</v>
          </cell>
          <cell r="G4738">
            <v>6.81</v>
          </cell>
          <cell r="H4738">
            <v>-0.06</v>
          </cell>
          <cell r="I4738">
            <v>6.76</v>
          </cell>
          <cell r="J4738">
            <v>33.79</v>
          </cell>
          <cell r="K4738">
            <v>994.94</v>
          </cell>
          <cell r="L4738">
            <v>0</v>
          </cell>
          <cell r="M4738">
            <v>994.94</v>
          </cell>
          <cell r="N4738">
            <v>0</v>
          </cell>
        </row>
        <row r="4739">
          <cell r="A4739" t="str">
            <v>LE1.512NO_thin085</v>
          </cell>
          <cell r="B4739" t="str">
            <v>LEC</v>
          </cell>
          <cell r="C4739">
            <v>1.5</v>
          </cell>
          <cell r="D4739">
            <v>12</v>
          </cell>
          <cell r="E4739" t="str">
            <v>NO_thin</v>
          </cell>
          <cell r="F4739" t="str">
            <v xml:space="preserve"> 85-90</v>
          </cell>
          <cell r="G4739">
            <v>6.17</v>
          </cell>
          <cell r="H4739">
            <v>-1.1299999999999999</v>
          </cell>
          <cell r="I4739">
            <v>5.04</v>
          </cell>
          <cell r="J4739">
            <v>25.19</v>
          </cell>
          <cell r="K4739">
            <v>1020.12</v>
          </cell>
          <cell r="L4739">
            <v>0</v>
          </cell>
          <cell r="M4739">
            <v>1020.12</v>
          </cell>
          <cell r="N4739">
            <v>0</v>
          </cell>
        </row>
        <row r="4740">
          <cell r="A4740" t="str">
            <v>LE1.512NO_thin090</v>
          </cell>
          <cell r="B4740" t="str">
            <v>LEC</v>
          </cell>
          <cell r="C4740">
            <v>1.5</v>
          </cell>
          <cell r="D4740">
            <v>12</v>
          </cell>
          <cell r="E4740" t="str">
            <v>NO_thin</v>
          </cell>
          <cell r="F4740" t="str">
            <v xml:space="preserve"> 90-95</v>
          </cell>
          <cell r="G4740">
            <v>5.99</v>
          </cell>
          <cell r="H4740">
            <v>-0.53</v>
          </cell>
          <cell r="I4740">
            <v>5.45</v>
          </cell>
          <cell r="J4740">
            <v>27.27</v>
          </cell>
          <cell r="K4740">
            <v>1047.4000000000001</v>
          </cell>
          <cell r="L4740">
            <v>0</v>
          </cell>
          <cell r="M4740">
            <v>1047.4000000000001</v>
          </cell>
          <cell r="N4740">
            <v>0</v>
          </cell>
        </row>
        <row r="4741">
          <cell r="A4741" t="str">
            <v>LE1.512NO_thin095</v>
          </cell>
          <cell r="B4741" t="str">
            <v>LEC</v>
          </cell>
          <cell r="C4741">
            <v>1.5</v>
          </cell>
          <cell r="D4741">
            <v>12</v>
          </cell>
          <cell r="E4741" t="str">
            <v>NO_thin</v>
          </cell>
          <cell r="F4741" t="str">
            <v xml:space="preserve"> 95-100</v>
          </cell>
          <cell r="G4741">
            <v>5.82</v>
          </cell>
          <cell r="H4741">
            <v>0.08</v>
          </cell>
          <cell r="I4741">
            <v>5.91</v>
          </cell>
          <cell r="J4741">
            <v>29.54</v>
          </cell>
          <cell r="K4741">
            <v>1076.94</v>
          </cell>
          <cell r="L4741">
            <v>0</v>
          </cell>
          <cell r="M4741">
            <v>1076.94</v>
          </cell>
          <cell r="N4741">
            <v>0</v>
          </cell>
        </row>
        <row r="4742">
          <cell r="A4742" t="str">
            <v>LE1.512NO_thin100</v>
          </cell>
          <cell r="B4742" t="str">
            <v>LEC</v>
          </cell>
          <cell r="C4742">
            <v>1.5</v>
          </cell>
          <cell r="D4742">
            <v>12</v>
          </cell>
          <cell r="E4742" t="str">
            <v>NO_thin</v>
          </cell>
          <cell r="F4742" t="str">
            <v>100-105</v>
          </cell>
          <cell r="G4742">
            <v>5.32</v>
          </cell>
          <cell r="H4742">
            <v>0.01</v>
          </cell>
          <cell r="I4742">
            <v>5.33</v>
          </cell>
          <cell r="J4742">
            <v>26.63</v>
          </cell>
          <cell r="K4742">
            <v>1103.57</v>
          </cell>
          <cell r="L4742">
            <v>0</v>
          </cell>
          <cell r="M4742">
            <v>1103.57</v>
          </cell>
          <cell r="N4742">
            <v>0</v>
          </cell>
        </row>
        <row r="4743">
          <cell r="A4743" t="str">
            <v>LE1.512NO_thin105</v>
          </cell>
          <cell r="B4743" t="str">
            <v>LEC</v>
          </cell>
          <cell r="C4743">
            <v>1.5</v>
          </cell>
          <cell r="D4743">
            <v>12</v>
          </cell>
          <cell r="E4743" t="str">
            <v>NO_thin</v>
          </cell>
          <cell r="F4743" t="str">
            <v>105-110</v>
          </cell>
          <cell r="G4743">
            <v>4.4800000000000004</v>
          </cell>
          <cell r="H4743">
            <v>-0.76</v>
          </cell>
          <cell r="I4743">
            <v>3.72</v>
          </cell>
          <cell r="J4743">
            <v>18.579999999999998</v>
          </cell>
          <cell r="K4743">
            <v>1122.1500000000001</v>
          </cell>
          <cell r="L4743">
            <v>0</v>
          </cell>
          <cell r="M4743">
            <v>1122.1500000000001</v>
          </cell>
          <cell r="N4743">
            <v>0</v>
          </cell>
        </row>
        <row r="4744">
          <cell r="A4744" t="str">
            <v>LE1.512NO_thin110</v>
          </cell>
          <cell r="B4744" t="str">
            <v>LEC</v>
          </cell>
          <cell r="C4744">
            <v>1.5</v>
          </cell>
          <cell r="D4744">
            <v>12</v>
          </cell>
          <cell r="E4744" t="str">
            <v>NO_thin</v>
          </cell>
          <cell r="F4744" t="str">
            <v>110-115</v>
          </cell>
          <cell r="G4744">
            <v>3.89</v>
          </cell>
          <cell r="H4744">
            <v>-0.35</v>
          </cell>
          <cell r="I4744">
            <v>3.55</v>
          </cell>
          <cell r="J4744">
            <v>17.739999999999998</v>
          </cell>
          <cell r="K4744">
            <v>1139.8900000000001</v>
          </cell>
          <cell r="L4744">
            <v>0</v>
          </cell>
          <cell r="M4744">
            <v>1139.8900000000001</v>
          </cell>
          <cell r="N4744">
            <v>0</v>
          </cell>
        </row>
        <row r="4745">
          <cell r="A4745" t="str">
            <v>LE1.512NO_thin115</v>
          </cell>
          <cell r="B4745" t="str">
            <v>LEC</v>
          </cell>
          <cell r="C4745">
            <v>1.5</v>
          </cell>
          <cell r="D4745">
            <v>12</v>
          </cell>
          <cell r="E4745" t="str">
            <v>NO_thin</v>
          </cell>
          <cell r="F4745" t="str">
            <v>115-120</v>
          </cell>
          <cell r="G4745">
            <v>3.71</v>
          </cell>
          <cell r="H4745">
            <v>-0.27</v>
          </cell>
          <cell r="I4745">
            <v>3.44</v>
          </cell>
          <cell r="J4745">
            <v>17.190000000000001</v>
          </cell>
          <cell r="K4745">
            <v>1157.07</v>
          </cell>
          <cell r="L4745">
            <v>0</v>
          </cell>
          <cell r="M4745">
            <v>1157.07</v>
          </cell>
          <cell r="N4745">
            <v>0</v>
          </cell>
        </row>
        <row r="4746">
          <cell r="A4746" t="str">
            <v>LE1.512NO_thin120</v>
          </cell>
          <cell r="B4746" t="str">
            <v>LEC</v>
          </cell>
          <cell r="C4746">
            <v>1.5</v>
          </cell>
          <cell r="D4746">
            <v>12</v>
          </cell>
          <cell r="E4746" t="str">
            <v>NO_thin</v>
          </cell>
          <cell r="F4746" t="str">
            <v>120-125</v>
          </cell>
          <cell r="G4746">
            <v>3.65</v>
          </cell>
          <cell r="H4746">
            <v>-0.21</v>
          </cell>
          <cell r="I4746">
            <v>3.44</v>
          </cell>
          <cell r="J4746">
            <v>17.22</v>
          </cell>
          <cell r="K4746">
            <v>1174.29</v>
          </cell>
          <cell r="L4746">
            <v>0</v>
          </cell>
          <cell r="M4746">
            <v>1174.29</v>
          </cell>
          <cell r="N4746">
            <v>0</v>
          </cell>
        </row>
        <row r="4747">
          <cell r="A4747" t="str">
            <v>LE1.512NO_thin125</v>
          </cell>
          <cell r="B4747" t="str">
            <v>LEC</v>
          </cell>
          <cell r="C4747">
            <v>1.5</v>
          </cell>
          <cell r="D4747">
            <v>12</v>
          </cell>
          <cell r="E4747" t="str">
            <v>NO_thin</v>
          </cell>
          <cell r="F4747" t="str">
            <v>125-130</v>
          </cell>
          <cell r="G4747">
            <v>3.52</v>
          </cell>
          <cell r="H4747">
            <v>-0.31</v>
          </cell>
          <cell r="I4747">
            <v>3.21</v>
          </cell>
          <cell r="J4747">
            <v>16.03</v>
          </cell>
          <cell r="K4747">
            <v>1190.32</v>
          </cell>
          <cell r="L4747">
            <v>0</v>
          </cell>
          <cell r="M4747">
            <v>1190.32</v>
          </cell>
          <cell r="N4747">
            <v>0</v>
          </cell>
        </row>
        <row r="4748">
          <cell r="A4748" t="str">
            <v>LE1.512NO_thin130</v>
          </cell>
          <cell r="B4748" t="str">
            <v>LEC</v>
          </cell>
          <cell r="C4748">
            <v>1.5</v>
          </cell>
          <cell r="D4748">
            <v>12</v>
          </cell>
          <cell r="E4748" t="str">
            <v>NO_thin</v>
          </cell>
          <cell r="F4748" t="str">
            <v>130-135</v>
          </cell>
          <cell r="G4748">
            <v>3.26</v>
          </cell>
          <cell r="H4748">
            <v>-0.28000000000000003</v>
          </cell>
          <cell r="I4748">
            <v>2.98</v>
          </cell>
          <cell r="J4748">
            <v>14.89</v>
          </cell>
          <cell r="K4748">
            <v>1205.2</v>
          </cell>
          <cell r="L4748">
            <v>0</v>
          </cell>
          <cell r="M4748">
            <v>1205.2</v>
          </cell>
          <cell r="N4748">
            <v>0</v>
          </cell>
        </row>
        <row r="4749">
          <cell r="A4749" t="str">
            <v>LE1.512NO_thin135</v>
          </cell>
          <cell r="B4749" t="str">
            <v>LEC</v>
          </cell>
          <cell r="C4749">
            <v>1.5</v>
          </cell>
          <cell r="D4749">
            <v>12</v>
          </cell>
          <cell r="E4749" t="str">
            <v>NO_thin</v>
          </cell>
          <cell r="F4749" t="str">
            <v>135-140</v>
          </cell>
          <cell r="G4749">
            <v>3.06</v>
          </cell>
          <cell r="H4749">
            <v>-0.27</v>
          </cell>
          <cell r="I4749">
            <v>2.78</v>
          </cell>
          <cell r="J4749">
            <v>13.91</v>
          </cell>
          <cell r="K4749">
            <v>1219.1199999999999</v>
          </cell>
          <cell r="L4749">
            <v>0</v>
          </cell>
          <cell r="M4749">
            <v>1219.1199999999999</v>
          </cell>
          <cell r="N4749">
            <v>0</v>
          </cell>
        </row>
        <row r="4750">
          <cell r="A4750" t="str">
            <v>LE1.512NO_thin140</v>
          </cell>
          <cell r="B4750" t="str">
            <v>LEC</v>
          </cell>
          <cell r="C4750">
            <v>1.5</v>
          </cell>
          <cell r="D4750">
            <v>12</v>
          </cell>
          <cell r="E4750" t="str">
            <v>NO_thin</v>
          </cell>
          <cell r="F4750" t="str">
            <v>140-145</v>
          </cell>
          <cell r="G4750">
            <v>2.86</v>
          </cell>
          <cell r="H4750">
            <v>-0.23</v>
          </cell>
          <cell r="I4750">
            <v>2.62</v>
          </cell>
          <cell r="J4750">
            <v>13.12</v>
          </cell>
          <cell r="K4750">
            <v>1232.24</v>
          </cell>
          <cell r="L4750">
            <v>0</v>
          </cell>
          <cell r="M4750">
            <v>1232.24</v>
          </cell>
          <cell r="N4750">
            <v>0</v>
          </cell>
        </row>
        <row r="4751">
          <cell r="A4751" t="str">
            <v>LE1.512NO_thin145</v>
          </cell>
          <cell r="B4751" t="str">
            <v>LEC</v>
          </cell>
          <cell r="C4751">
            <v>1.5</v>
          </cell>
          <cell r="D4751">
            <v>12</v>
          </cell>
          <cell r="E4751" t="str">
            <v>NO_thin</v>
          </cell>
          <cell r="F4751" t="str">
            <v>145-150</v>
          </cell>
          <cell r="G4751">
            <v>2.66</v>
          </cell>
          <cell r="H4751">
            <v>-0.21</v>
          </cell>
          <cell r="I4751">
            <v>2.4500000000000002</v>
          </cell>
          <cell r="J4751">
            <v>12.26</v>
          </cell>
          <cell r="K4751">
            <v>1244.5</v>
          </cell>
          <cell r="L4751">
            <v>0</v>
          </cell>
          <cell r="M4751">
            <v>1244.5</v>
          </cell>
          <cell r="N4751">
            <v>0</v>
          </cell>
        </row>
        <row r="4752">
          <cell r="A4752" t="str">
            <v>LE1.512NO_thin150</v>
          </cell>
          <cell r="B4752" t="str">
            <v>LEC</v>
          </cell>
          <cell r="C4752">
            <v>1.5</v>
          </cell>
          <cell r="D4752">
            <v>12</v>
          </cell>
          <cell r="E4752" t="str">
            <v>NO_thin</v>
          </cell>
          <cell r="F4752" t="str">
            <v>150-155</v>
          </cell>
          <cell r="G4752">
            <v>2.2200000000000002</v>
          </cell>
          <cell r="H4752">
            <v>-0.18</v>
          </cell>
          <cell r="I4752">
            <v>2.0499999999999998</v>
          </cell>
          <cell r="J4752">
            <v>10.23</v>
          </cell>
          <cell r="K4752">
            <v>1254.73</v>
          </cell>
          <cell r="L4752">
            <v>0</v>
          </cell>
          <cell r="M4752">
            <v>1254.73</v>
          </cell>
          <cell r="N4752">
            <v>0</v>
          </cell>
        </row>
        <row r="4753">
          <cell r="A4753" t="str">
            <v>LE1.512NO_thin155</v>
          </cell>
          <cell r="B4753" t="str">
            <v>LEC</v>
          </cell>
          <cell r="C4753">
            <v>1.5</v>
          </cell>
          <cell r="D4753">
            <v>12</v>
          </cell>
          <cell r="E4753" t="str">
            <v>NO_thin</v>
          </cell>
          <cell r="F4753" t="str">
            <v>155-160</v>
          </cell>
          <cell r="G4753">
            <v>1.97</v>
          </cell>
          <cell r="H4753">
            <v>-0.16</v>
          </cell>
          <cell r="I4753">
            <v>1.8</v>
          </cell>
          <cell r="J4753">
            <v>9.02</v>
          </cell>
          <cell r="K4753">
            <v>1263.74</v>
          </cell>
          <cell r="L4753">
            <v>0</v>
          </cell>
          <cell r="M4753">
            <v>1263.74</v>
          </cell>
          <cell r="N4753">
            <v>0</v>
          </cell>
        </row>
        <row r="4754">
          <cell r="A4754" t="str">
            <v>LE1.512NO_thin160</v>
          </cell>
          <cell r="B4754" t="str">
            <v>LEC</v>
          </cell>
          <cell r="C4754">
            <v>1.5</v>
          </cell>
          <cell r="D4754">
            <v>12</v>
          </cell>
          <cell r="E4754" t="str">
            <v>NO_thin</v>
          </cell>
          <cell r="F4754" t="str">
            <v>160-165</v>
          </cell>
          <cell r="G4754">
            <v>1.82</v>
          </cell>
          <cell r="H4754">
            <v>-0.15</v>
          </cell>
          <cell r="I4754">
            <v>1.67</v>
          </cell>
          <cell r="J4754">
            <v>8.35</v>
          </cell>
          <cell r="K4754">
            <v>1272.0899999999999</v>
          </cell>
          <cell r="L4754">
            <v>0</v>
          </cell>
          <cell r="M4754">
            <v>1272.0899999999999</v>
          </cell>
          <cell r="N4754">
            <v>0</v>
          </cell>
        </row>
        <row r="4755">
          <cell r="A4755" t="str">
            <v>LE1.512NO_thin165</v>
          </cell>
          <cell r="B4755" t="str">
            <v>LEC</v>
          </cell>
          <cell r="C4755">
            <v>1.5</v>
          </cell>
          <cell r="D4755">
            <v>12</v>
          </cell>
          <cell r="E4755" t="str">
            <v>NO_thin</v>
          </cell>
          <cell r="F4755" t="str">
            <v>165-170</v>
          </cell>
          <cell r="G4755">
            <v>1.58</v>
          </cell>
          <cell r="H4755">
            <v>-0.14000000000000001</v>
          </cell>
          <cell r="I4755">
            <v>1.43</v>
          </cell>
          <cell r="J4755">
            <v>7.17</v>
          </cell>
          <cell r="K4755">
            <v>1279.26</v>
          </cell>
          <cell r="L4755">
            <v>0</v>
          </cell>
          <cell r="M4755">
            <v>1279.26</v>
          </cell>
          <cell r="N4755">
            <v>0</v>
          </cell>
        </row>
        <row r="4756">
          <cell r="A4756" t="str">
            <v>LE1.512NO_thin170</v>
          </cell>
          <cell r="B4756" t="str">
            <v>LEC</v>
          </cell>
          <cell r="C4756">
            <v>1.5</v>
          </cell>
          <cell r="D4756">
            <v>12</v>
          </cell>
          <cell r="E4756" t="str">
            <v>NO_thin</v>
          </cell>
          <cell r="F4756" t="str">
            <v>170-175</v>
          </cell>
          <cell r="G4756">
            <v>1.44</v>
          </cell>
          <cell r="H4756">
            <v>-0.13</v>
          </cell>
          <cell r="I4756">
            <v>1.31</v>
          </cell>
          <cell r="J4756">
            <v>6.57</v>
          </cell>
          <cell r="K4756">
            <v>1285.8399999999999</v>
          </cell>
          <cell r="L4756">
            <v>0</v>
          </cell>
          <cell r="M4756">
            <v>1285.8399999999999</v>
          </cell>
          <cell r="N4756">
            <v>0</v>
          </cell>
        </row>
        <row r="4757">
          <cell r="A4757" t="str">
            <v>LE1.512NO_thin175</v>
          </cell>
          <cell r="B4757" t="str">
            <v>LEC</v>
          </cell>
          <cell r="C4757">
            <v>1.5</v>
          </cell>
          <cell r="D4757">
            <v>12</v>
          </cell>
          <cell r="E4757" t="str">
            <v>NO_thin</v>
          </cell>
          <cell r="F4757" t="str">
            <v>175-180</v>
          </cell>
          <cell r="G4757">
            <v>1.33</v>
          </cell>
          <cell r="H4757">
            <v>-0.12</v>
          </cell>
          <cell r="I4757">
            <v>1.21</v>
          </cell>
          <cell r="J4757">
            <v>6.07</v>
          </cell>
          <cell r="K4757">
            <v>1291.9100000000001</v>
          </cell>
          <cell r="L4757">
            <v>0</v>
          </cell>
          <cell r="M4757">
            <v>1291.9100000000001</v>
          </cell>
          <cell r="N4757">
            <v>0</v>
          </cell>
        </row>
        <row r="4758">
          <cell r="A4758" t="str">
            <v>LE1.512NO_thin180</v>
          </cell>
          <cell r="B4758" t="str">
            <v>LEC</v>
          </cell>
          <cell r="C4758">
            <v>1.5</v>
          </cell>
          <cell r="D4758">
            <v>12</v>
          </cell>
          <cell r="E4758" t="str">
            <v>NO_thin</v>
          </cell>
          <cell r="F4758" t="str">
            <v>180-185</v>
          </cell>
          <cell r="G4758">
            <v>1.38</v>
          </cell>
          <cell r="H4758">
            <v>-0.11</v>
          </cell>
          <cell r="I4758">
            <v>1.26</v>
          </cell>
          <cell r="J4758">
            <v>6.32</v>
          </cell>
          <cell r="K4758">
            <v>1298.23</v>
          </cell>
          <cell r="L4758">
            <v>0</v>
          </cell>
          <cell r="M4758">
            <v>1298.23</v>
          </cell>
          <cell r="N4758">
            <v>0</v>
          </cell>
        </row>
        <row r="4759">
          <cell r="A4759" t="str">
            <v>LE1.512NO_thin185</v>
          </cell>
          <cell r="B4759" t="str">
            <v>LEC</v>
          </cell>
          <cell r="C4759">
            <v>1.5</v>
          </cell>
          <cell r="D4759">
            <v>12</v>
          </cell>
          <cell r="E4759" t="str">
            <v>NO_thin</v>
          </cell>
          <cell r="F4759" t="str">
            <v>185-190</v>
          </cell>
          <cell r="G4759">
            <v>1.31</v>
          </cell>
          <cell r="H4759">
            <v>-0.1</v>
          </cell>
          <cell r="I4759">
            <v>1.21</v>
          </cell>
          <cell r="J4759">
            <v>6.04</v>
          </cell>
          <cell r="K4759">
            <v>1304.27</v>
          </cell>
          <cell r="L4759">
            <v>0</v>
          </cell>
          <cell r="M4759">
            <v>1304.27</v>
          </cell>
          <cell r="N4759">
            <v>0</v>
          </cell>
        </row>
        <row r="4760">
          <cell r="A4760" t="str">
            <v>LE1.512NO_thin190</v>
          </cell>
          <cell r="B4760" t="str">
            <v>LEC</v>
          </cell>
          <cell r="C4760">
            <v>1.5</v>
          </cell>
          <cell r="D4760">
            <v>12</v>
          </cell>
          <cell r="E4760" t="str">
            <v>NO_thin</v>
          </cell>
          <cell r="F4760" t="str">
            <v>190-195</v>
          </cell>
          <cell r="G4760">
            <v>1.22</v>
          </cell>
          <cell r="H4760">
            <v>-0.09</v>
          </cell>
          <cell r="I4760">
            <v>1.1299999999999999</v>
          </cell>
          <cell r="J4760">
            <v>5.64</v>
          </cell>
          <cell r="K4760">
            <v>1309.9100000000001</v>
          </cell>
          <cell r="L4760">
            <v>0</v>
          </cell>
          <cell r="M4760">
            <v>1309.9100000000001</v>
          </cell>
          <cell r="N4760">
            <v>0</v>
          </cell>
        </row>
        <row r="4761">
          <cell r="A4761" t="str">
            <v>LE1.512NO_thin195</v>
          </cell>
          <cell r="B4761" t="str">
            <v>LEC</v>
          </cell>
          <cell r="C4761">
            <v>1.5</v>
          </cell>
          <cell r="D4761">
            <v>12</v>
          </cell>
          <cell r="E4761" t="str">
            <v>NO_thin</v>
          </cell>
          <cell r="F4761" t="str">
            <v>195-200</v>
          </cell>
          <cell r="G4761">
            <v>1.08</v>
          </cell>
          <cell r="H4761">
            <v>-0.09</v>
          </cell>
          <cell r="I4761">
            <v>0.99</v>
          </cell>
          <cell r="J4761">
            <v>4.95</v>
          </cell>
          <cell r="K4761">
            <v>1314.86</v>
          </cell>
          <cell r="L4761">
            <v>0</v>
          </cell>
          <cell r="M4761">
            <v>1314.86</v>
          </cell>
          <cell r="N4761">
            <v>0</v>
          </cell>
        </row>
        <row r="4762">
          <cell r="A4762" t="str">
            <v>LE1.512Thinned000</v>
          </cell>
          <cell r="B4762" t="str">
            <v>LEC</v>
          </cell>
          <cell r="C4762">
            <v>1.5</v>
          </cell>
          <cell r="D4762">
            <v>12</v>
          </cell>
          <cell r="E4762" t="str">
            <v>Thinned</v>
          </cell>
          <cell r="F4762" t="str">
            <v xml:space="preserve">  0-5</v>
          </cell>
          <cell r="G4762">
            <v>0.21</v>
          </cell>
          <cell r="H4762">
            <v>0.85</v>
          </cell>
          <cell r="I4762">
            <v>1.07</v>
          </cell>
          <cell r="J4762">
            <v>5.33</v>
          </cell>
          <cell r="K4762">
            <v>5.33</v>
          </cell>
          <cell r="L4762">
            <v>0</v>
          </cell>
          <cell r="M4762">
            <v>5.33</v>
          </cell>
          <cell r="N4762">
            <v>0</v>
          </cell>
        </row>
        <row r="4763">
          <cell r="A4763" t="str">
            <v>LE1.512Thinned005</v>
          </cell>
          <cell r="B4763" t="str">
            <v>LEC</v>
          </cell>
          <cell r="C4763">
            <v>1.5</v>
          </cell>
          <cell r="D4763">
            <v>12</v>
          </cell>
          <cell r="E4763" t="str">
            <v>Thinned</v>
          </cell>
          <cell r="F4763" t="str">
            <v xml:space="preserve">  5-10</v>
          </cell>
          <cell r="G4763">
            <v>0.65</v>
          </cell>
          <cell r="H4763">
            <v>1.05</v>
          </cell>
          <cell r="I4763">
            <v>1.7</v>
          </cell>
          <cell r="J4763">
            <v>8.51</v>
          </cell>
          <cell r="K4763">
            <v>13.83</v>
          </cell>
          <cell r="L4763">
            <v>0</v>
          </cell>
          <cell r="M4763">
            <v>13.83</v>
          </cell>
          <cell r="N4763">
            <v>0</v>
          </cell>
        </row>
        <row r="4764">
          <cell r="A4764" t="str">
            <v>LE1.512Thinned010</v>
          </cell>
          <cell r="B4764" t="str">
            <v>LEC</v>
          </cell>
          <cell r="C4764">
            <v>1.5</v>
          </cell>
          <cell r="D4764">
            <v>12</v>
          </cell>
          <cell r="E4764" t="str">
            <v>Thinned</v>
          </cell>
          <cell r="F4764" t="str">
            <v xml:space="preserve"> 10-15</v>
          </cell>
          <cell r="G4764">
            <v>1.99</v>
          </cell>
          <cell r="H4764">
            <v>1.06</v>
          </cell>
          <cell r="I4764">
            <v>3.04</v>
          </cell>
          <cell r="J4764">
            <v>15.22</v>
          </cell>
          <cell r="K4764">
            <v>29.05</v>
          </cell>
          <cell r="L4764">
            <v>0</v>
          </cell>
          <cell r="M4764">
            <v>29.05</v>
          </cell>
          <cell r="N4764">
            <v>0</v>
          </cell>
        </row>
        <row r="4765">
          <cell r="A4765" t="str">
            <v>LE1.512Thinned015</v>
          </cell>
          <cell r="B4765" t="str">
            <v>LEC</v>
          </cell>
          <cell r="C4765">
            <v>1.5</v>
          </cell>
          <cell r="D4765">
            <v>12</v>
          </cell>
          <cell r="E4765" t="str">
            <v>Thinned</v>
          </cell>
          <cell r="F4765" t="str">
            <v xml:space="preserve"> 15-20</v>
          </cell>
          <cell r="G4765">
            <v>6.06</v>
          </cell>
          <cell r="H4765">
            <v>1.06</v>
          </cell>
          <cell r="I4765">
            <v>7.12</v>
          </cell>
          <cell r="J4765">
            <v>35.6</v>
          </cell>
          <cell r="K4765">
            <v>64.64</v>
          </cell>
          <cell r="L4765">
            <v>0</v>
          </cell>
          <cell r="M4765">
            <v>64.64</v>
          </cell>
          <cell r="N4765">
            <v>0</v>
          </cell>
        </row>
        <row r="4766">
          <cell r="A4766" t="str">
            <v>LE1.512Thinned020</v>
          </cell>
          <cell r="B4766" t="str">
            <v>LEC</v>
          </cell>
          <cell r="C4766">
            <v>1.5</v>
          </cell>
          <cell r="D4766">
            <v>12</v>
          </cell>
          <cell r="E4766" t="str">
            <v>Thinned</v>
          </cell>
          <cell r="F4766" t="str">
            <v xml:space="preserve"> 20-25</v>
          </cell>
          <cell r="G4766">
            <v>18.489999999999998</v>
          </cell>
          <cell r="H4766">
            <v>1.06</v>
          </cell>
          <cell r="I4766">
            <v>19.55</v>
          </cell>
          <cell r="J4766">
            <v>97.74</v>
          </cell>
          <cell r="K4766">
            <v>162.38999999999999</v>
          </cell>
          <cell r="L4766">
            <v>0</v>
          </cell>
          <cell r="M4766">
            <v>162.38999999999999</v>
          </cell>
          <cell r="N4766">
            <v>0</v>
          </cell>
        </row>
        <row r="4767">
          <cell r="A4767" t="str">
            <v>LE1.512Thinned025</v>
          </cell>
          <cell r="B4767" t="str">
            <v>LEC</v>
          </cell>
          <cell r="C4767">
            <v>1.5</v>
          </cell>
          <cell r="D4767">
            <v>12</v>
          </cell>
          <cell r="E4767" t="str">
            <v>Thinned</v>
          </cell>
          <cell r="F4767" t="str">
            <v xml:space="preserve"> 25-30</v>
          </cell>
          <cell r="G4767">
            <v>14.79</v>
          </cell>
          <cell r="H4767">
            <v>8.4499999999999993</v>
          </cell>
          <cell r="I4767">
            <v>23.24</v>
          </cell>
          <cell r="J4767">
            <v>116.19</v>
          </cell>
          <cell r="K4767">
            <v>278.58</v>
          </cell>
          <cell r="L4767">
            <v>-0.19</v>
          </cell>
          <cell r="M4767">
            <v>278.39</v>
          </cell>
          <cell r="N4767">
            <v>10.93</v>
          </cell>
        </row>
        <row r="4768">
          <cell r="A4768" t="str">
            <v>LE1.512Thinned030</v>
          </cell>
          <cell r="B4768" t="str">
            <v>LEC</v>
          </cell>
          <cell r="C4768">
            <v>1.5</v>
          </cell>
          <cell r="D4768">
            <v>12</v>
          </cell>
          <cell r="E4768" t="str">
            <v>Thinned</v>
          </cell>
          <cell r="F4768" t="str">
            <v xml:space="preserve"> 30-35</v>
          </cell>
          <cell r="G4768">
            <v>6.12</v>
          </cell>
          <cell r="H4768">
            <v>0.48</v>
          </cell>
          <cell r="I4768">
            <v>6.6</v>
          </cell>
          <cell r="J4768">
            <v>33.020000000000003</v>
          </cell>
          <cell r="K4768">
            <v>311.58999999999997</v>
          </cell>
          <cell r="L4768">
            <v>-0.35</v>
          </cell>
          <cell r="M4768">
            <v>311.23999999999995</v>
          </cell>
          <cell r="N4768">
            <v>9.34</v>
          </cell>
        </row>
        <row r="4769">
          <cell r="A4769" t="str">
            <v>LE1.512Thinned035</v>
          </cell>
          <cell r="B4769" t="str">
            <v>LEC</v>
          </cell>
          <cell r="C4769">
            <v>1.5</v>
          </cell>
          <cell r="D4769">
            <v>12</v>
          </cell>
          <cell r="E4769" t="str">
            <v>Thinned</v>
          </cell>
          <cell r="F4769" t="str">
            <v xml:space="preserve"> 35-40</v>
          </cell>
          <cell r="G4769">
            <v>7.99</v>
          </cell>
          <cell r="H4769">
            <v>1.86</v>
          </cell>
          <cell r="I4769">
            <v>9.85</v>
          </cell>
          <cell r="J4769">
            <v>49.25</v>
          </cell>
          <cell r="K4769">
            <v>360.84</v>
          </cell>
          <cell r="L4769">
            <v>-1.18</v>
          </cell>
          <cell r="M4769">
            <v>359.65999999999997</v>
          </cell>
          <cell r="N4769">
            <v>5.44</v>
          </cell>
        </row>
        <row r="4770">
          <cell r="A4770" t="str">
            <v>LE1.512Thinned040</v>
          </cell>
          <cell r="B4770" t="str">
            <v>LEC</v>
          </cell>
          <cell r="C4770">
            <v>1.5</v>
          </cell>
          <cell r="D4770">
            <v>12</v>
          </cell>
          <cell r="E4770" t="str">
            <v>Thinned</v>
          </cell>
          <cell r="F4770" t="str">
            <v xml:space="preserve"> 40-45</v>
          </cell>
          <cell r="G4770">
            <v>8.24</v>
          </cell>
          <cell r="H4770">
            <v>1.55</v>
          </cell>
          <cell r="I4770">
            <v>9.8000000000000007</v>
          </cell>
          <cell r="J4770">
            <v>48.99</v>
          </cell>
          <cell r="K4770">
            <v>409.83</v>
          </cell>
          <cell r="L4770">
            <v>-2.0299999999999998</v>
          </cell>
          <cell r="M4770">
            <v>407.8</v>
          </cell>
          <cell r="N4770">
            <v>5.56</v>
          </cell>
        </row>
        <row r="4771">
          <cell r="A4771" t="str">
            <v>LE1.512Thinned045</v>
          </cell>
          <cell r="B4771" t="str">
            <v>LEC</v>
          </cell>
          <cell r="C4771">
            <v>1.5</v>
          </cell>
          <cell r="D4771">
            <v>12</v>
          </cell>
          <cell r="E4771" t="str">
            <v>Thinned</v>
          </cell>
          <cell r="F4771" t="str">
            <v xml:space="preserve"> 45-50</v>
          </cell>
          <cell r="G4771">
            <v>8.1</v>
          </cell>
          <cell r="H4771">
            <v>0.94</v>
          </cell>
          <cell r="I4771">
            <v>9.0399999999999991</v>
          </cell>
          <cell r="J4771">
            <v>45.18</v>
          </cell>
          <cell r="K4771">
            <v>455</v>
          </cell>
          <cell r="L4771">
            <v>-2.89</v>
          </cell>
          <cell r="M4771">
            <v>452.11</v>
          </cell>
          <cell r="N4771">
            <v>5.58</v>
          </cell>
        </row>
        <row r="4772">
          <cell r="A4772" t="str">
            <v>LE1.512Thinned050</v>
          </cell>
          <cell r="B4772" t="str">
            <v>LEC</v>
          </cell>
          <cell r="C4772">
            <v>1.5</v>
          </cell>
          <cell r="D4772">
            <v>12</v>
          </cell>
          <cell r="E4772" t="str">
            <v>Thinned</v>
          </cell>
          <cell r="F4772" t="str">
            <v xml:space="preserve"> 50-55</v>
          </cell>
          <cell r="G4772">
            <v>7.02</v>
          </cell>
          <cell r="H4772">
            <v>0.47</v>
          </cell>
          <cell r="I4772">
            <v>7.48</v>
          </cell>
          <cell r="J4772">
            <v>37.42</v>
          </cell>
          <cell r="K4772">
            <v>492.42</v>
          </cell>
          <cell r="L4772">
            <v>-3.75</v>
          </cell>
          <cell r="M4772">
            <v>488.67</v>
          </cell>
          <cell r="N4772">
            <v>5.65</v>
          </cell>
        </row>
        <row r="4773">
          <cell r="A4773" t="str">
            <v>LE1.512Thinned055</v>
          </cell>
          <cell r="B4773" t="str">
            <v>LEC</v>
          </cell>
          <cell r="C4773">
            <v>1.5</v>
          </cell>
          <cell r="D4773">
            <v>12</v>
          </cell>
          <cell r="E4773" t="str">
            <v>Thinned</v>
          </cell>
          <cell r="F4773" t="str">
            <v xml:space="preserve"> 55-60</v>
          </cell>
          <cell r="G4773">
            <v>7.43</v>
          </cell>
          <cell r="H4773">
            <v>0.32</v>
          </cell>
          <cell r="I4773">
            <v>7.75</v>
          </cell>
          <cell r="J4773">
            <v>38.74</v>
          </cell>
          <cell r="K4773">
            <v>531.16</v>
          </cell>
          <cell r="L4773">
            <v>-4.5999999999999996</v>
          </cell>
          <cell r="M4773">
            <v>526.55999999999995</v>
          </cell>
          <cell r="N4773">
            <v>5.57</v>
          </cell>
        </row>
        <row r="4774">
          <cell r="A4774" t="str">
            <v>LE1.512Thinned060</v>
          </cell>
          <cell r="B4774" t="str">
            <v>LEC</v>
          </cell>
          <cell r="C4774">
            <v>1.5</v>
          </cell>
          <cell r="D4774">
            <v>12</v>
          </cell>
          <cell r="E4774" t="str">
            <v>Thinned</v>
          </cell>
          <cell r="F4774" t="str">
            <v xml:space="preserve"> 60-65</v>
          </cell>
          <cell r="G4774">
            <v>6.44</v>
          </cell>
          <cell r="H4774">
            <v>-0.77</v>
          </cell>
          <cell r="I4774">
            <v>5.67</v>
          </cell>
          <cell r="J4774">
            <v>28.37</v>
          </cell>
          <cell r="K4774">
            <v>559.53</v>
          </cell>
          <cell r="L4774">
            <v>-5.29</v>
          </cell>
          <cell r="M4774">
            <v>554.24</v>
          </cell>
          <cell r="N4774">
            <v>4.51</v>
          </cell>
        </row>
        <row r="4775">
          <cell r="A4775" t="str">
            <v>LE1.512Thinned065</v>
          </cell>
          <cell r="B4775" t="str">
            <v>LEC</v>
          </cell>
          <cell r="C4775">
            <v>1.5</v>
          </cell>
          <cell r="D4775">
            <v>12</v>
          </cell>
          <cell r="E4775" t="str">
            <v>Thinned</v>
          </cell>
          <cell r="F4775" t="str">
            <v xml:space="preserve"> 65-70</v>
          </cell>
          <cell r="G4775">
            <v>6.98</v>
          </cell>
          <cell r="H4775">
            <v>-0.68</v>
          </cell>
          <cell r="I4775">
            <v>6.31</v>
          </cell>
          <cell r="J4775">
            <v>31.54</v>
          </cell>
          <cell r="K4775">
            <v>591.07000000000005</v>
          </cell>
          <cell r="L4775">
            <v>-5.91</v>
          </cell>
          <cell r="M4775">
            <v>585.16000000000008</v>
          </cell>
          <cell r="N4775">
            <v>4.0199999999999996</v>
          </cell>
        </row>
        <row r="4776">
          <cell r="A4776" t="str">
            <v>LE1.512Thinned070</v>
          </cell>
          <cell r="B4776" t="str">
            <v>LEC</v>
          </cell>
          <cell r="C4776">
            <v>1.5</v>
          </cell>
          <cell r="D4776">
            <v>12</v>
          </cell>
          <cell r="E4776" t="str">
            <v>Thinned</v>
          </cell>
          <cell r="F4776" t="str">
            <v xml:space="preserve"> 70-75</v>
          </cell>
          <cell r="G4776">
            <v>6.51</v>
          </cell>
          <cell r="H4776">
            <v>-0.28000000000000003</v>
          </cell>
          <cell r="I4776">
            <v>6.23</v>
          </cell>
          <cell r="J4776">
            <v>31.14</v>
          </cell>
          <cell r="K4776">
            <v>622.21</v>
          </cell>
          <cell r="L4776">
            <v>-6.48</v>
          </cell>
          <cell r="M4776">
            <v>615.73</v>
          </cell>
          <cell r="N4776">
            <v>3.78</v>
          </cell>
        </row>
        <row r="4777">
          <cell r="A4777" t="str">
            <v>LE1.512Thinned075</v>
          </cell>
          <cell r="B4777" t="str">
            <v>LEC</v>
          </cell>
          <cell r="C4777">
            <v>1.5</v>
          </cell>
          <cell r="D4777">
            <v>12</v>
          </cell>
          <cell r="E4777" t="str">
            <v>Thinned</v>
          </cell>
          <cell r="F4777" t="str">
            <v xml:space="preserve"> 75-80</v>
          </cell>
          <cell r="G4777">
            <v>5.65</v>
          </cell>
          <cell r="H4777">
            <v>-0.04</v>
          </cell>
          <cell r="I4777">
            <v>5.61</v>
          </cell>
          <cell r="J4777">
            <v>28.07</v>
          </cell>
          <cell r="K4777">
            <v>650.28</v>
          </cell>
          <cell r="L4777">
            <v>-7.05</v>
          </cell>
          <cell r="M4777">
            <v>643.23</v>
          </cell>
          <cell r="N4777">
            <v>3.68</v>
          </cell>
        </row>
        <row r="4778">
          <cell r="A4778" t="str">
            <v>LE1.512Thinned080</v>
          </cell>
          <cell r="B4778" t="str">
            <v>LEC</v>
          </cell>
          <cell r="C4778">
            <v>1.5</v>
          </cell>
          <cell r="D4778">
            <v>12</v>
          </cell>
          <cell r="E4778" t="str">
            <v>Thinned</v>
          </cell>
          <cell r="F4778" t="str">
            <v xml:space="preserve"> 80-85</v>
          </cell>
          <cell r="G4778">
            <v>4.28</v>
          </cell>
          <cell r="H4778">
            <v>0</v>
          </cell>
          <cell r="I4778">
            <v>4.28</v>
          </cell>
          <cell r="J4778">
            <v>21.4</v>
          </cell>
          <cell r="K4778">
            <v>671.68</v>
          </cell>
          <cell r="L4778">
            <v>-7.6</v>
          </cell>
          <cell r="M4778">
            <v>664.07999999999993</v>
          </cell>
          <cell r="N4778">
            <v>3.61</v>
          </cell>
        </row>
        <row r="4779">
          <cell r="A4779" t="str">
            <v>LE1.512Thinned085</v>
          </cell>
          <cell r="B4779" t="str">
            <v>LEC</v>
          </cell>
          <cell r="C4779">
            <v>1.5</v>
          </cell>
          <cell r="D4779">
            <v>12</v>
          </cell>
          <cell r="E4779" t="str">
            <v>Thinned</v>
          </cell>
          <cell r="F4779" t="str">
            <v xml:space="preserve"> 85-90</v>
          </cell>
          <cell r="G4779">
            <v>4.37</v>
          </cell>
          <cell r="H4779">
            <v>0</v>
          </cell>
          <cell r="I4779">
            <v>4.37</v>
          </cell>
          <cell r="J4779">
            <v>21.83</v>
          </cell>
          <cell r="K4779">
            <v>693.52</v>
          </cell>
          <cell r="L4779">
            <v>-8.14</v>
          </cell>
          <cell r="M4779">
            <v>685.38</v>
          </cell>
          <cell r="N4779">
            <v>3.51</v>
          </cell>
        </row>
        <row r="4780">
          <cell r="A4780" t="str">
            <v>LE1.512Thinned090</v>
          </cell>
          <cell r="B4780" t="str">
            <v>LEC</v>
          </cell>
          <cell r="C4780">
            <v>1.5</v>
          </cell>
          <cell r="D4780">
            <v>12</v>
          </cell>
          <cell r="E4780" t="str">
            <v>Thinned</v>
          </cell>
          <cell r="F4780" t="str">
            <v xml:space="preserve"> 90-95</v>
          </cell>
          <cell r="G4780">
            <v>3.85</v>
          </cell>
          <cell r="H4780">
            <v>0.02</v>
          </cell>
          <cell r="I4780">
            <v>3.87</v>
          </cell>
          <cell r="J4780">
            <v>19.350000000000001</v>
          </cell>
          <cell r="K4780">
            <v>712.87</v>
          </cell>
          <cell r="L4780">
            <v>-8.66</v>
          </cell>
          <cell r="M4780">
            <v>704.21</v>
          </cell>
          <cell r="N4780">
            <v>3.4</v>
          </cell>
        </row>
        <row r="4781">
          <cell r="A4781" t="str">
            <v>LE1.512Thinned095</v>
          </cell>
          <cell r="B4781" t="str">
            <v>LEC</v>
          </cell>
          <cell r="C4781">
            <v>1.5</v>
          </cell>
          <cell r="D4781">
            <v>12</v>
          </cell>
          <cell r="E4781" t="str">
            <v>Thinned</v>
          </cell>
          <cell r="F4781" t="str">
            <v xml:space="preserve"> 95-100</v>
          </cell>
          <cell r="G4781">
            <v>3.36</v>
          </cell>
          <cell r="H4781">
            <v>0</v>
          </cell>
          <cell r="I4781">
            <v>3.36</v>
          </cell>
          <cell r="J4781">
            <v>16.82</v>
          </cell>
          <cell r="K4781">
            <v>729.69</v>
          </cell>
          <cell r="L4781">
            <v>-9.16</v>
          </cell>
          <cell r="M4781">
            <v>720.53000000000009</v>
          </cell>
          <cell r="N4781">
            <v>3.29</v>
          </cell>
        </row>
        <row r="4782">
          <cell r="A4782" t="str">
            <v>LE1.512Thinned100</v>
          </cell>
          <cell r="B4782" t="str">
            <v>LEC</v>
          </cell>
          <cell r="C4782">
            <v>1.5</v>
          </cell>
          <cell r="D4782">
            <v>12</v>
          </cell>
          <cell r="E4782" t="str">
            <v>Thinned</v>
          </cell>
          <cell r="F4782" t="str">
            <v>100-105</v>
          </cell>
          <cell r="G4782">
            <v>2.6</v>
          </cell>
          <cell r="H4782">
            <v>-0.03</v>
          </cell>
          <cell r="I4782">
            <v>2.56</v>
          </cell>
          <cell r="J4782">
            <v>12.82</v>
          </cell>
          <cell r="K4782">
            <v>742.51</v>
          </cell>
          <cell r="L4782">
            <v>-9.65</v>
          </cell>
          <cell r="M4782">
            <v>732.86</v>
          </cell>
          <cell r="N4782">
            <v>3.2</v>
          </cell>
        </row>
        <row r="4783">
          <cell r="A4783" t="str">
            <v>LE1.512Thinned105</v>
          </cell>
          <cell r="B4783" t="str">
            <v>LEC</v>
          </cell>
          <cell r="C4783">
            <v>1.5</v>
          </cell>
          <cell r="D4783">
            <v>12</v>
          </cell>
          <cell r="E4783" t="str">
            <v>Thinned</v>
          </cell>
          <cell r="F4783" t="str">
            <v>105-110</v>
          </cell>
          <cell r="G4783">
            <v>1.81</v>
          </cell>
          <cell r="H4783">
            <v>-0.1</v>
          </cell>
          <cell r="I4783">
            <v>1.71</v>
          </cell>
          <cell r="J4783">
            <v>8.5500000000000007</v>
          </cell>
          <cell r="K4783">
            <v>751.06</v>
          </cell>
          <cell r="L4783">
            <v>-10.130000000000001</v>
          </cell>
          <cell r="M4783">
            <v>740.93</v>
          </cell>
          <cell r="N4783">
            <v>3.13</v>
          </cell>
        </row>
        <row r="4784">
          <cell r="A4784" t="str">
            <v>LE1.512Thinned110</v>
          </cell>
          <cell r="B4784" t="str">
            <v>LEC</v>
          </cell>
          <cell r="C4784">
            <v>1.5</v>
          </cell>
          <cell r="D4784">
            <v>12</v>
          </cell>
          <cell r="E4784" t="str">
            <v>Thinned</v>
          </cell>
          <cell r="F4784" t="str">
            <v>110-115</v>
          </cell>
          <cell r="G4784">
            <v>1.77</v>
          </cell>
          <cell r="H4784">
            <v>-0.14000000000000001</v>
          </cell>
          <cell r="I4784">
            <v>1.63</v>
          </cell>
          <cell r="J4784">
            <v>8.17</v>
          </cell>
          <cell r="K4784">
            <v>759.23</v>
          </cell>
          <cell r="L4784">
            <v>-10.59</v>
          </cell>
          <cell r="M4784">
            <v>748.64</v>
          </cell>
          <cell r="N4784">
            <v>3.04</v>
          </cell>
        </row>
        <row r="4785">
          <cell r="A4785" t="str">
            <v>LE1.512Thinned115</v>
          </cell>
          <cell r="B4785" t="str">
            <v>LEC</v>
          </cell>
          <cell r="C4785">
            <v>1.5</v>
          </cell>
          <cell r="D4785">
            <v>12</v>
          </cell>
          <cell r="E4785" t="str">
            <v>Thinned</v>
          </cell>
          <cell r="F4785" t="str">
            <v>115-120</v>
          </cell>
          <cell r="G4785">
            <v>1.1499999999999999</v>
          </cell>
          <cell r="H4785">
            <v>-0.18</v>
          </cell>
          <cell r="I4785">
            <v>0.97</v>
          </cell>
          <cell r="J4785">
            <v>4.8600000000000003</v>
          </cell>
          <cell r="K4785">
            <v>764.09</v>
          </cell>
          <cell r="L4785">
            <v>-11.05</v>
          </cell>
          <cell r="M4785">
            <v>753.04000000000008</v>
          </cell>
          <cell r="N4785">
            <v>2.96</v>
          </cell>
        </row>
        <row r="4786">
          <cell r="A4786" t="str">
            <v>LE1.512Thinned120</v>
          </cell>
          <cell r="B4786" t="str">
            <v>LEC</v>
          </cell>
          <cell r="C4786">
            <v>1.5</v>
          </cell>
          <cell r="D4786">
            <v>12</v>
          </cell>
          <cell r="E4786" t="str">
            <v>Thinned</v>
          </cell>
          <cell r="F4786" t="str">
            <v>120-125</v>
          </cell>
          <cell r="G4786">
            <v>1.1399999999999999</v>
          </cell>
          <cell r="H4786">
            <v>-0.19</v>
          </cell>
          <cell r="I4786">
            <v>0.94</v>
          </cell>
          <cell r="J4786">
            <v>4.72</v>
          </cell>
          <cell r="K4786">
            <v>768.81</v>
          </cell>
          <cell r="L4786">
            <v>-11.49</v>
          </cell>
          <cell r="M4786">
            <v>757.31999999999994</v>
          </cell>
          <cell r="N4786">
            <v>2.88</v>
          </cell>
        </row>
        <row r="4787">
          <cell r="A4787" t="str">
            <v>LE1.512Thinned125</v>
          </cell>
          <cell r="B4787" t="str">
            <v>LEC</v>
          </cell>
          <cell r="C4787">
            <v>1.5</v>
          </cell>
          <cell r="D4787">
            <v>12</v>
          </cell>
          <cell r="E4787" t="str">
            <v>Thinned</v>
          </cell>
          <cell r="F4787" t="str">
            <v>125-130</v>
          </cell>
          <cell r="G4787">
            <v>0.87</v>
          </cell>
          <cell r="H4787">
            <v>-0.19</v>
          </cell>
          <cell r="I4787">
            <v>0.68</v>
          </cell>
          <cell r="J4787">
            <v>3.38</v>
          </cell>
          <cell r="K4787">
            <v>772.19</v>
          </cell>
          <cell r="L4787">
            <v>-11.91</v>
          </cell>
          <cell r="M4787">
            <v>760.28000000000009</v>
          </cell>
          <cell r="N4787">
            <v>2.79</v>
          </cell>
        </row>
        <row r="4788">
          <cell r="A4788" t="str">
            <v>LE1.512Thinned130</v>
          </cell>
          <cell r="B4788" t="str">
            <v>LEC</v>
          </cell>
          <cell r="C4788">
            <v>1.5</v>
          </cell>
          <cell r="D4788">
            <v>12</v>
          </cell>
          <cell r="E4788" t="str">
            <v>Thinned</v>
          </cell>
          <cell r="F4788" t="str">
            <v>130-135</v>
          </cell>
          <cell r="G4788">
            <v>0.57999999999999996</v>
          </cell>
          <cell r="H4788">
            <v>-0.2</v>
          </cell>
          <cell r="I4788">
            <v>0.38</v>
          </cell>
          <cell r="J4788">
            <v>1.92</v>
          </cell>
          <cell r="K4788">
            <v>774.1</v>
          </cell>
          <cell r="L4788">
            <v>-12.33</v>
          </cell>
          <cell r="M4788">
            <v>761.77</v>
          </cell>
          <cell r="N4788">
            <v>2.71</v>
          </cell>
        </row>
        <row r="4789">
          <cell r="A4789" t="str">
            <v>LE1.512Thinned135</v>
          </cell>
          <cell r="B4789" t="str">
            <v>LEC</v>
          </cell>
          <cell r="C4789">
            <v>1.5</v>
          </cell>
          <cell r="D4789">
            <v>12</v>
          </cell>
          <cell r="E4789" t="str">
            <v>Thinned</v>
          </cell>
          <cell r="F4789" t="str">
            <v>135-140</v>
          </cell>
          <cell r="G4789">
            <v>0.3</v>
          </cell>
          <cell r="H4789">
            <v>-0.21</v>
          </cell>
          <cell r="I4789">
            <v>0.09</v>
          </cell>
          <cell r="J4789">
            <v>0.46</v>
          </cell>
          <cell r="K4789">
            <v>774.57</v>
          </cell>
          <cell r="L4789">
            <v>-12.73</v>
          </cell>
          <cell r="M4789">
            <v>761.84</v>
          </cell>
          <cell r="N4789">
            <v>2.63</v>
          </cell>
        </row>
        <row r="4790">
          <cell r="A4790" t="str">
            <v>LE1.512Thinned140</v>
          </cell>
          <cell r="B4790" t="str">
            <v>LEC</v>
          </cell>
          <cell r="C4790">
            <v>1.5</v>
          </cell>
          <cell r="D4790">
            <v>12</v>
          </cell>
          <cell r="E4790" t="str">
            <v>Thinned</v>
          </cell>
          <cell r="F4790" t="str">
            <v>140-145</v>
          </cell>
          <cell r="G4790">
            <v>0.16</v>
          </cell>
          <cell r="H4790">
            <v>-0.21</v>
          </cell>
          <cell r="I4790">
            <v>-0.05</v>
          </cell>
          <cell r="J4790">
            <v>-0.23</v>
          </cell>
          <cell r="K4790">
            <v>774.33</v>
          </cell>
          <cell r="L4790">
            <v>-13.12</v>
          </cell>
          <cell r="M4790">
            <v>761.21</v>
          </cell>
          <cell r="N4790">
            <v>2.5499999999999998</v>
          </cell>
        </row>
        <row r="4791">
          <cell r="A4791" t="str">
            <v>LE1.512Thinned145</v>
          </cell>
          <cell r="B4791" t="str">
            <v>LEC</v>
          </cell>
          <cell r="C4791">
            <v>1.5</v>
          </cell>
          <cell r="D4791">
            <v>12</v>
          </cell>
          <cell r="E4791" t="str">
            <v>Thinned</v>
          </cell>
          <cell r="F4791" t="str">
            <v>145-150</v>
          </cell>
          <cell r="G4791">
            <v>-0.26</v>
          </cell>
          <cell r="H4791">
            <v>-0.23</v>
          </cell>
          <cell r="I4791">
            <v>-0.49</v>
          </cell>
          <cell r="J4791">
            <v>-2.46</v>
          </cell>
          <cell r="K4791">
            <v>771.87</v>
          </cell>
          <cell r="L4791">
            <v>-13.5</v>
          </cell>
          <cell r="M4791">
            <v>758.37</v>
          </cell>
          <cell r="N4791">
            <v>2.48</v>
          </cell>
        </row>
        <row r="4792">
          <cell r="A4792" t="str">
            <v>LE1.512Thinned150</v>
          </cell>
          <cell r="B4792" t="str">
            <v>LEC</v>
          </cell>
          <cell r="C4792">
            <v>1.5</v>
          </cell>
          <cell r="D4792">
            <v>12</v>
          </cell>
          <cell r="E4792" t="str">
            <v>Thinned</v>
          </cell>
          <cell r="F4792" t="str">
            <v>150-155</v>
          </cell>
          <cell r="G4792">
            <v>-0.51</v>
          </cell>
          <cell r="H4792">
            <v>-0.25</v>
          </cell>
          <cell r="I4792">
            <v>-0.76</v>
          </cell>
          <cell r="J4792">
            <v>-3.81</v>
          </cell>
          <cell r="K4792">
            <v>768.06</v>
          </cell>
          <cell r="L4792">
            <v>-13.87</v>
          </cell>
          <cell r="M4792">
            <v>754.18999999999994</v>
          </cell>
          <cell r="N4792">
            <v>2.41</v>
          </cell>
        </row>
        <row r="4793">
          <cell r="A4793" t="str">
            <v>LE1.512Thinned155</v>
          </cell>
          <cell r="B4793" t="str">
            <v>LEC</v>
          </cell>
          <cell r="C4793">
            <v>1.5</v>
          </cell>
          <cell r="D4793">
            <v>12</v>
          </cell>
          <cell r="E4793" t="str">
            <v>Thinned</v>
          </cell>
          <cell r="F4793" t="str">
            <v>155-160</v>
          </cell>
          <cell r="G4793">
            <v>-0.68</v>
          </cell>
          <cell r="H4793">
            <v>-0.26</v>
          </cell>
          <cell r="I4793">
            <v>-0.95</v>
          </cell>
          <cell r="J4793">
            <v>-4.74</v>
          </cell>
          <cell r="K4793">
            <v>763.32</v>
          </cell>
          <cell r="L4793">
            <v>-14.23</v>
          </cell>
          <cell r="M4793">
            <v>749.09</v>
          </cell>
          <cell r="N4793">
            <v>2.35</v>
          </cell>
        </row>
        <row r="4794">
          <cell r="A4794" t="str">
            <v>LE1.512Thinned160</v>
          </cell>
          <cell r="B4794" t="str">
            <v>LEC</v>
          </cell>
          <cell r="C4794">
            <v>1.5</v>
          </cell>
          <cell r="D4794">
            <v>12</v>
          </cell>
          <cell r="E4794" t="str">
            <v>Thinned</v>
          </cell>
          <cell r="F4794" t="str">
            <v>160-165</v>
          </cell>
          <cell r="G4794">
            <v>-0.81</v>
          </cell>
          <cell r="H4794">
            <v>-0.27</v>
          </cell>
          <cell r="I4794">
            <v>-1.0900000000000001</v>
          </cell>
          <cell r="J4794">
            <v>-5.43</v>
          </cell>
          <cell r="K4794">
            <v>757.9</v>
          </cell>
          <cell r="L4794">
            <v>-14.57</v>
          </cell>
          <cell r="M4794">
            <v>743.32999999999993</v>
          </cell>
          <cell r="N4794">
            <v>2.2799999999999998</v>
          </cell>
        </row>
        <row r="4795">
          <cell r="A4795" t="str">
            <v>LE1.512Thinned165</v>
          </cell>
          <cell r="B4795" t="str">
            <v>LEC</v>
          </cell>
          <cell r="C4795">
            <v>1.5</v>
          </cell>
          <cell r="D4795">
            <v>12</v>
          </cell>
          <cell r="E4795" t="str">
            <v>Thinned</v>
          </cell>
          <cell r="F4795" t="str">
            <v>165-170</v>
          </cell>
          <cell r="G4795">
            <v>-0.93</v>
          </cell>
          <cell r="H4795">
            <v>-0.28000000000000003</v>
          </cell>
          <cell r="I4795">
            <v>-1.2</v>
          </cell>
          <cell r="J4795">
            <v>-6.01</v>
          </cell>
          <cell r="K4795">
            <v>751.89</v>
          </cell>
          <cell r="L4795">
            <v>-14.92</v>
          </cell>
          <cell r="M4795">
            <v>736.97</v>
          </cell>
          <cell r="N4795">
            <v>2.2200000000000002</v>
          </cell>
        </row>
        <row r="4796">
          <cell r="A4796" t="str">
            <v>LE1.512Thinned170</v>
          </cell>
          <cell r="B4796" t="str">
            <v>LEC</v>
          </cell>
          <cell r="C4796">
            <v>1.5</v>
          </cell>
          <cell r="D4796">
            <v>12</v>
          </cell>
          <cell r="E4796" t="str">
            <v>Thinned</v>
          </cell>
          <cell r="F4796" t="str">
            <v>170-175</v>
          </cell>
          <cell r="G4796">
            <v>-1.04</v>
          </cell>
          <cell r="H4796">
            <v>-0.27</v>
          </cell>
          <cell r="I4796">
            <v>-1.32</v>
          </cell>
          <cell r="J4796">
            <v>-6.59</v>
          </cell>
          <cell r="K4796">
            <v>745.3</v>
          </cell>
          <cell r="L4796">
            <v>-15.25</v>
          </cell>
          <cell r="M4796">
            <v>730.05</v>
          </cell>
          <cell r="N4796">
            <v>2.16</v>
          </cell>
        </row>
        <row r="4797">
          <cell r="A4797" t="str">
            <v>LE1.512Thinned175</v>
          </cell>
          <cell r="B4797" t="str">
            <v>LEC</v>
          </cell>
          <cell r="C4797">
            <v>1.5</v>
          </cell>
          <cell r="D4797">
            <v>12</v>
          </cell>
          <cell r="E4797" t="str">
            <v>Thinned</v>
          </cell>
          <cell r="F4797" t="str">
            <v>175-180</v>
          </cell>
          <cell r="G4797">
            <v>-1.06</v>
          </cell>
          <cell r="H4797">
            <v>-0.27</v>
          </cell>
          <cell r="I4797">
            <v>-1.33</v>
          </cell>
          <cell r="J4797">
            <v>-6.64</v>
          </cell>
          <cell r="K4797">
            <v>738.66</v>
          </cell>
          <cell r="L4797">
            <v>-15.56</v>
          </cell>
          <cell r="M4797">
            <v>723.1</v>
          </cell>
          <cell r="N4797">
            <v>2.1</v>
          </cell>
        </row>
        <row r="4798">
          <cell r="A4798" t="str">
            <v>LE1.512Thinned180</v>
          </cell>
          <cell r="B4798" t="str">
            <v>LEC</v>
          </cell>
          <cell r="C4798">
            <v>1.5</v>
          </cell>
          <cell r="D4798">
            <v>12</v>
          </cell>
          <cell r="E4798" t="str">
            <v>Thinned</v>
          </cell>
          <cell r="F4798" t="str">
            <v>180-185</v>
          </cell>
          <cell r="G4798">
            <v>-1.07</v>
          </cell>
          <cell r="H4798">
            <v>-0.26</v>
          </cell>
          <cell r="I4798">
            <v>-1.33</v>
          </cell>
          <cell r="J4798">
            <v>-6.66</v>
          </cell>
          <cell r="K4798">
            <v>732.01</v>
          </cell>
          <cell r="L4798">
            <v>-15.88</v>
          </cell>
          <cell r="M4798">
            <v>716.13</v>
          </cell>
          <cell r="N4798">
            <v>2.04</v>
          </cell>
        </row>
        <row r="4799">
          <cell r="A4799" t="str">
            <v>LE1.512Thinned185</v>
          </cell>
          <cell r="B4799" t="str">
            <v>LEC</v>
          </cell>
          <cell r="C4799">
            <v>1.5</v>
          </cell>
          <cell r="D4799">
            <v>12</v>
          </cell>
          <cell r="E4799" t="str">
            <v>Thinned</v>
          </cell>
          <cell r="F4799" t="str">
            <v>185-190</v>
          </cell>
          <cell r="G4799">
            <v>-1.17</v>
          </cell>
          <cell r="H4799">
            <v>-0.25</v>
          </cell>
          <cell r="I4799">
            <v>-1.42</v>
          </cell>
          <cell r="J4799">
            <v>-7.11</v>
          </cell>
          <cell r="K4799">
            <v>724.9</v>
          </cell>
          <cell r="L4799">
            <v>-16.18</v>
          </cell>
          <cell r="M4799">
            <v>708.72</v>
          </cell>
          <cell r="N4799">
            <v>1.98</v>
          </cell>
        </row>
        <row r="4800">
          <cell r="A4800" t="str">
            <v>LE1.512Thinned190</v>
          </cell>
          <cell r="B4800" t="str">
            <v>LEC</v>
          </cell>
          <cell r="C4800">
            <v>1.5</v>
          </cell>
          <cell r="D4800">
            <v>12</v>
          </cell>
          <cell r="E4800" t="str">
            <v>Thinned</v>
          </cell>
          <cell r="F4800" t="str">
            <v>190-195</v>
          </cell>
          <cell r="G4800">
            <v>-1.27</v>
          </cell>
          <cell r="H4800">
            <v>-0.25</v>
          </cell>
          <cell r="I4800">
            <v>-1.52</v>
          </cell>
          <cell r="J4800">
            <v>-7.61</v>
          </cell>
          <cell r="K4800">
            <v>717.28</v>
          </cell>
          <cell r="L4800">
            <v>-16.47</v>
          </cell>
          <cell r="M4800">
            <v>700.81</v>
          </cell>
          <cell r="N4800">
            <v>1.92</v>
          </cell>
        </row>
        <row r="4801">
          <cell r="A4801" t="str">
            <v>LE1.512Thinned195</v>
          </cell>
          <cell r="B4801" t="str">
            <v>LEC</v>
          </cell>
          <cell r="C4801">
            <v>1.5</v>
          </cell>
          <cell r="D4801">
            <v>12</v>
          </cell>
          <cell r="E4801" t="str">
            <v>Thinned</v>
          </cell>
          <cell r="F4801" t="str">
            <v>195-200</v>
          </cell>
          <cell r="G4801">
            <v>1.62</v>
          </cell>
          <cell r="H4801">
            <v>-1.31</v>
          </cell>
          <cell r="I4801">
            <v>0.31</v>
          </cell>
          <cell r="J4801">
            <v>1.55</v>
          </cell>
          <cell r="K4801">
            <v>718.84</v>
          </cell>
          <cell r="L4801">
            <v>-16.47</v>
          </cell>
          <cell r="M4801">
            <v>702.37</v>
          </cell>
          <cell r="N4801">
            <v>0</v>
          </cell>
        </row>
        <row r="4802">
          <cell r="A4802" t="str">
            <v>LE1.514NO_thin000</v>
          </cell>
          <cell r="B4802" t="str">
            <v>LEC</v>
          </cell>
          <cell r="C4802">
            <v>1.5</v>
          </cell>
          <cell r="D4802">
            <v>14</v>
          </cell>
          <cell r="E4802" t="str">
            <v>NO_thin</v>
          </cell>
          <cell r="F4802" t="str">
            <v xml:space="preserve">  0-5</v>
          </cell>
          <cell r="G4802">
            <v>0.35</v>
          </cell>
          <cell r="H4802">
            <v>0.93</v>
          </cell>
          <cell r="I4802">
            <v>1.28</v>
          </cell>
          <cell r="J4802">
            <v>6.39</v>
          </cell>
          <cell r="K4802">
            <v>6.39</v>
          </cell>
          <cell r="L4802">
            <v>0</v>
          </cell>
          <cell r="M4802">
            <v>6.39</v>
          </cell>
          <cell r="N4802">
            <v>0</v>
          </cell>
        </row>
        <row r="4803">
          <cell r="A4803" t="str">
            <v>LE1.514NO_thin005</v>
          </cell>
          <cell r="B4803" t="str">
            <v>LEC</v>
          </cell>
          <cell r="C4803">
            <v>1.5</v>
          </cell>
          <cell r="D4803">
            <v>14</v>
          </cell>
          <cell r="E4803" t="str">
            <v>NO_thin</v>
          </cell>
          <cell r="F4803" t="str">
            <v xml:space="preserve">  5-10</v>
          </cell>
          <cell r="G4803">
            <v>1.06</v>
          </cell>
          <cell r="H4803">
            <v>1.1499999999999999</v>
          </cell>
          <cell r="I4803">
            <v>2.2000000000000002</v>
          </cell>
          <cell r="J4803">
            <v>11.02</v>
          </cell>
          <cell r="K4803">
            <v>17.41</v>
          </cell>
          <cell r="L4803">
            <v>0</v>
          </cell>
          <cell r="M4803">
            <v>17.41</v>
          </cell>
          <cell r="N4803">
            <v>0</v>
          </cell>
        </row>
        <row r="4804">
          <cell r="A4804" t="str">
            <v>LE1.514NO_thin010</v>
          </cell>
          <cell r="B4804" t="str">
            <v>LEC</v>
          </cell>
          <cell r="C4804">
            <v>1.5</v>
          </cell>
          <cell r="D4804">
            <v>14</v>
          </cell>
          <cell r="E4804" t="str">
            <v>NO_thin</v>
          </cell>
          <cell r="F4804" t="str">
            <v xml:space="preserve"> 10-15</v>
          </cell>
          <cell r="G4804">
            <v>3.22</v>
          </cell>
          <cell r="H4804">
            <v>1.1599999999999999</v>
          </cell>
          <cell r="I4804">
            <v>4.38</v>
          </cell>
          <cell r="J4804">
            <v>21.89</v>
          </cell>
          <cell r="K4804">
            <v>39.299999999999997</v>
          </cell>
          <cell r="L4804">
            <v>0</v>
          </cell>
          <cell r="M4804">
            <v>39.299999999999997</v>
          </cell>
          <cell r="N4804">
            <v>0</v>
          </cell>
        </row>
        <row r="4805">
          <cell r="A4805" t="str">
            <v>LE1.514NO_thin015</v>
          </cell>
          <cell r="B4805" t="str">
            <v>LEC</v>
          </cell>
          <cell r="C4805">
            <v>1.5</v>
          </cell>
          <cell r="D4805">
            <v>14</v>
          </cell>
          <cell r="E4805" t="str">
            <v>NO_thin</v>
          </cell>
          <cell r="F4805" t="str">
            <v xml:space="preserve"> 15-20</v>
          </cell>
          <cell r="G4805">
            <v>9.83</v>
          </cell>
          <cell r="H4805">
            <v>1.1599999999999999</v>
          </cell>
          <cell r="I4805">
            <v>10.99</v>
          </cell>
          <cell r="J4805">
            <v>54.95</v>
          </cell>
          <cell r="K4805">
            <v>94.24</v>
          </cell>
          <cell r="L4805">
            <v>0</v>
          </cell>
          <cell r="M4805">
            <v>94.24</v>
          </cell>
          <cell r="N4805">
            <v>0</v>
          </cell>
        </row>
        <row r="4806">
          <cell r="A4806" t="str">
            <v>LE1.514NO_thin020</v>
          </cell>
          <cell r="B4806" t="str">
            <v>LEC</v>
          </cell>
          <cell r="C4806">
            <v>1.5</v>
          </cell>
          <cell r="D4806">
            <v>14</v>
          </cell>
          <cell r="E4806" t="str">
            <v>NO_thin</v>
          </cell>
          <cell r="F4806" t="str">
            <v xml:space="preserve"> 20-25</v>
          </cell>
          <cell r="G4806">
            <v>26.43</v>
          </cell>
          <cell r="H4806">
            <v>4.43</v>
          </cell>
          <cell r="I4806">
            <v>30.87</v>
          </cell>
          <cell r="J4806">
            <v>154.34</v>
          </cell>
          <cell r="K4806">
            <v>248.58</v>
          </cell>
          <cell r="L4806">
            <v>0</v>
          </cell>
          <cell r="M4806">
            <v>248.58</v>
          </cell>
          <cell r="N4806">
            <v>0</v>
          </cell>
        </row>
        <row r="4807">
          <cell r="A4807" t="str">
            <v>LE1.514NO_thin025</v>
          </cell>
          <cell r="B4807" t="str">
            <v>LEC</v>
          </cell>
          <cell r="C4807">
            <v>1.5</v>
          </cell>
          <cell r="D4807">
            <v>14</v>
          </cell>
          <cell r="E4807" t="str">
            <v>NO_thin</v>
          </cell>
          <cell r="F4807" t="str">
            <v xml:space="preserve"> 25-30</v>
          </cell>
          <cell r="G4807">
            <v>26.93</v>
          </cell>
          <cell r="H4807">
            <v>9.75</v>
          </cell>
          <cell r="I4807">
            <v>36.68</v>
          </cell>
          <cell r="J4807">
            <v>183.4</v>
          </cell>
          <cell r="K4807">
            <v>431.98</v>
          </cell>
          <cell r="L4807">
            <v>0</v>
          </cell>
          <cell r="M4807">
            <v>431.98</v>
          </cell>
          <cell r="N4807">
            <v>0</v>
          </cell>
        </row>
        <row r="4808">
          <cell r="A4808" t="str">
            <v>LE1.514NO_thin030</v>
          </cell>
          <cell r="B4808" t="str">
            <v>LEC</v>
          </cell>
          <cell r="C4808">
            <v>1.5</v>
          </cell>
          <cell r="D4808">
            <v>14</v>
          </cell>
          <cell r="E4808" t="str">
            <v>NO_thin</v>
          </cell>
          <cell r="F4808" t="str">
            <v xml:space="preserve"> 30-35</v>
          </cell>
          <cell r="G4808">
            <v>11.11</v>
          </cell>
          <cell r="H4808">
            <v>4.5</v>
          </cell>
          <cell r="I4808">
            <v>15.61</v>
          </cell>
          <cell r="J4808">
            <v>78.05</v>
          </cell>
          <cell r="K4808">
            <v>510.03</v>
          </cell>
          <cell r="L4808">
            <v>0</v>
          </cell>
          <cell r="M4808">
            <v>510.03</v>
          </cell>
          <cell r="N4808">
            <v>0</v>
          </cell>
        </row>
        <row r="4809">
          <cell r="A4809" t="str">
            <v>LE1.514NO_thin035</v>
          </cell>
          <cell r="B4809" t="str">
            <v>LEC</v>
          </cell>
          <cell r="C4809">
            <v>1.5</v>
          </cell>
          <cell r="D4809">
            <v>14</v>
          </cell>
          <cell r="E4809" t="str">
            <v>NO_thin</v>
          </cell>
          <cell r="F4809" t="str">
            <v xml:space="preserve"> 35-40</v>
          </cell>
          <cell r="G4809">
            <v>14.78</v>
          </cell>
          <cell r="H4809">
            <v>3.26</v>
          </cell>
          <cell r="I4809">
            <v>18.05</v>
          </cell>
          <cell r="J4809">
            <v>90.24</v>
          </cell>
          <cell r="K4809">
            <v>600.27</v>
          </cell>
          <cell r="L4809">
            <v>0</v>
          </cell>
          <cell r="M4809">
            <v>600.27</v>
          </cell>
          <cell r="N4809">
            <v>0</v>
          </cell>
        </row>
        <row r="4810">
          <cell r="A4810" t="str">
            <v>LE1.514NO_thin040</v>
          </cell>
          <cell r="B4810" t="str">
            <v>LEC</v>
          </cell>
          <cell r="C4810">
            <v>1.5</v>
          </cell>
          <cell r="D4810">
            <v>14</v>
          </cell>
          <cell r="E4810" t="str">
            <v>NO_thin</v>
          </cell>
          <cell r="F4810" t="str">
            <v xml:space="preserve"> 40-45</v>
          </cell>
          <cell r="G4810">
            <v>14.21</v>
          </cell>
          <cell r="H4810">
            <v>2.54</v>
          </cell>
          <cell r="I4810">
            <v>16.75</v>
          </cell>
          <cell r="J4810">
            <v>83.74</v>
          </cell>
          <cell r="K4810">
            <v>684.01</v>
          </cell>
          <cell r="L4810">
            <v>0</v>
          </cell>
          <cell r="M4810">
            <v>684.01</v>
          </cell>
          <cell r="N4810">
            <v>0</v>
          </cell>
        </row>
        <row r="4811">
          <cell r="A4811" t="str">
            <v>LE1.514NO_thin045</v>
          </cell>
          <cell r="B4811" t="str">
            <v>LEC</v>
          </cell>
          <cell r="C4811">
            <v>1.5</v>
          </cell>
          <cell r="D4811">
            <v>14</v>
          </cell>
          <cell r="E4811" t="str">
            <v>NO_thin</v>
          </cell>
          <cell r="F4811" t="str">
            <v xml:space="preserve"> 45-50</v>
          </cell>
          <cell r="G4811">
            <v>13.51</v>
          </cell>
          <cell r="H4811">
            <v>1.62</v>
          </cell>
          <cell r="I4811">
            <v>15.13</v>
          </cell>
          <cell r="J4811">
            <v>75.66</v>
          </cell>
          <cell r="K4811">
            <v>759.67</v>
          </cell>
          <cell r="L4811">
            <v>0</v>
          </cell>
          <cell r="M4811">
            <v>759.67</v>
          </cell>
          <cell r="N4811">
            <v>0</v>
          </cell>
        </row>
        <row r="4812">
          <cell r="A4812" t="str">
            <v>LE1.514NO_thin050</v>
          </cell>
          <cell r="B4812" t="str">
            <v>LEC</v>
          </cell>
          <cell r="C4812">
            <v>1.5</v>
          </cell>
          <cell r="D4812">
            <v>14</v>
          </cell>
          <cell r="E4812" t="str">
            <v>NO_thin</v>
          </cell>
          <cell r="F4812" t="str">
            <v xml:space="preserve"> 50-55</v>
          </cell>
          <cell r="G4812">
            <v>12.63</v>
          </cell>
          <cell r="H4812">
            <v>1.28</v>
          </cell>
          <cell r="I4812">
            <v>13.91</v>
          </cell>
          <cell r="J4812">
            <v>69.55</v>
          </cell>
          <cell r="K4812">
            <v>829.22</v>
          </cell>
          <cell r="L4812">
            <v>0</v>
          </cell>
          <cell r="M4812">
            <v>829.22</v>
          </cell>
          <cell r="N4812">
            <v>0</v>
          </cell>
        </row>
        <row r="4813">
          <cell r="A4813" t="str">
            <v>LE1.514NO_thin055</v>
          </cell>
          <cell r="B4813" t="str">
            <v>LEC</v>
          </cell>
          <cell r="C4813">
            <v>1.5</v>
          </cell>
          <cell r="D4813">
            <v>14</v>
          </cell>
          <cell r="E4813" t="str">
            <v>NO_thin</v>
          </cell>
          <cell r="F4813" t="str">
            <v xml:space="preserve"> 55-60</v>
          </cell>
          <cell r="G4813">
            <v>11.7</v>
          </cell>
          <cell r="H4813">
            <v>0.19</v>
          </cell>
          <cell r="I4813">
            <v>11.89</v>
          </cell>
          <cell r="J4813">
            <v>59.44</v>
          </cell>
          <cell r="K4813">
            <v>888.66</v>
          </cell>
          <cell r="L4813">
            <v>0</v>
          </cell>
          <cell r="M4813">
            <v>888.66</v>
          </cell>
          <cell r="N4813">
            <v>0</v>
          </cell>
        </row>
        <row r="4814">
          <cell r="A4814" t="str">
            <v>LE1.514NO_thin060</v>
          </cell>
          <cell r="B4814" t="str">
            <v>LEC</v>
          </cell>
          <cell r="C4814">
            <v>1.5</v>
          </cell>
          <cell r="D4814">
            <v>14</v>
          </cell>
          <cell r="E4814" t="str">
            <v>NO_thin</v>
          </cell>
          <cell r="F4814" t="str">
            <v xml:space="preserve"> 60-65</v>
          </cell>
          <cell r="G4814">
            <v>10.99</v>
          </cell>
          <cell r="H4814">
            <v>0.39</v>
          </cell>
          <cell r="I4814">
            <v>11.38</v>
          </cell>
          <cell r="J4814">
            <v>56.89</v>
          </cell>
          <cell r="K4814">
            <v>945.55</v>
          </cell>
          <cell r="L4814">
            <v>0</v>
          </cell>
          <cell r="M4814">
            <v>945.55</v>
          </cell>
          <cell r="N4814">
            <v>0</v>
          </cell>
        </row>
        <row r="4815">
          <cell r="A4815" t="str">
            <v>LE1.514NO_thin065</v>
          </cell>
          <cell r="B4815" t="str">
            <v>LEC</v>
          </cell>
          <cell r="C4815">
            <v>1.5</v>
          </cell>
          <cell r="D4815">
            <v>14</v>
          </cell>
          <cell r="E4815" t="str">
            <v>NO_thin</v>
          </cell>
          <cell r="F4815" t="str">
            <v xml:space="preserve"> 65-70</v>
          </cell>
          <cell r="G4815">
            <v>10.01</v>
          </cell>
          <cell r="H4815">
            <v>0.26</v>
          </cell>
          <cell r="I4815">
            <v>10.28</v>
          </cell>
          <cell r="J4815">
            <v>51.38</v>
          </cell>
          <cell r="K4815">
            <v>996.93</v>
          </cell>
          <cell r="L4815">
            <v>0</v>
          </cell>
          <cell r="M4815">
            <v>996.93</v>
          </cell>
          <cell r="N4815">
            <v>0</v>
          </cell>
        </row>
        <row r="4816">
          <cell r="A4816" t="str">
            <v>LE1.514NO_thin070</v>
          </cell>
          <cell r="B4816" t="str">
            <v>LEC</v>
          </cell>
          <cell r="C4816">
            <v>1.5</v>
          </cell>
          <cell r="D4816">
            <v>14</v>
          </cell>
          <cell r="E4816" t="str">
            <v>NO_thin</v>
          </cell>
          <cell r="F4816" t="str">
            <v xml:space="preserve"> 70-75</v>
          </cell>
          <cell r="G4816">
            <v>9.06</v>
          </cell>
          <cell r="H4816">
            <v>-0.73</v>
          </cell>
          <cell r="I4816">
            <v>8.33</v>
          </cell>
          <cell r="J4816">
            <v>41.67</v>
          </cell>
          <cell r="K4816">
            <v>1038.5999999999999</v>
          </cell>
          <cell r="L4816">
            <v>0</v>
          </cell>
          <cell r="M4816">
            <v>1038.5999999999999</v>
          </cell>
          <cell r="N4816">
            <v>0</v>
          </cell>
        </row>
        <row r="4817">
          <cell r="A4817" t="str">
            <v>LE1.514NO_thin075</v>
          </cell>
          <cell r="B4817" t="str">
            <v>LEC</v>
          </cell>
          <cell r="C4817">
            <v>1.5</v>
          </cell>
          <cell r="D4817">
            <v>14</v>
          </cell>
          <cell r="E4817" t="str">
            <v>NO_thin</v>
          </cell>
          <cell r="F4817" t="str">
            <v xml:space="preserve"> 75-80</v>
          </cell>
          <cell r="G4817">
            <v>8.83</v>
          </cell>
          <cell r="H4817">
            <v>-0.64</v>
          </cell>
          <cell r="I4817">
            <v>8.18</v>
          </cell>
          <cell r="J4817">
            <v>40.909999999999997</v>
          </cell>
          <cell r="K4817">
            <v>1079.51</v>
          </cell>
          <cell r="L4817">
            <v>0</v>
          </cell>
          <cell r="M4817">
            <v>1079.51</v>
          </cell>
          <cell r="N4817">
            <v>0</v>
          </cell>
        </row>
        <row r="4818">
          <cell r="A4818" t="str">
            <v>LE1.514NO_thin080</v>
          </cell>
          <cell r="B4818" t="str">
            <v>LEC</v>
          </cell>
          <cell r="C4818">
            <v>1.5</v>
          </cell>
          <cell r="D4818">
            <v>14</v>
          </cell>
          <cell r="E4818" t="str">
            <v>NO_thin</v>
          </cell>
          <cell r="F4818" t="str">
            <v xml:space="preserve"> 80-85</v>
          </cell>
          <cell r="G4818">
            <v>8.23</v>
          </cell>
          <cell r="H4818">
            <v>0.21</v>
          </cell>
          <cell r="I4818">
            <v>8.44</v>
          </cell>
          <cell r="J4818">
            <v>42.19</v>
          </cell>
          <cell r="K4818">
            <v>1121.69</v>
          </cell>
          <cell r="L4818">
            <v>0</v>
          </cell>
          <cell r="M4818">
            <v>1121.69</v>
          </cell>
          <cell r="N4818">
            <v>0</v>
          </cell>
        </row>
        <row r="4819">
          <cell r="A4819" t="str">
            <v>LE1.514NO_thin085</v>
          </cell>
          <cell r="B4819" t="str">
            <v>LEC</v>
          </cell>
          <cell r="C4819">
            <v>1.5</v>
          </cell>
          <cell r="D4819">
            <v>14</v>
          </cell>
          <cell r="E4819" t="str">
            <v>NO_thin</v>
          </cell>
          <cell r="F4819" t="str">
            <v xml:space="preserve"> 85-90</v>
          </cell>
          <cell r="G4819">
            <v>7</v>
          </cell>
          <cell r="H4819">
            <v>-0.38</v>
          </cell>
          <cell r="I4819">
            <v>6.61</v>
          </cell>
          <cell r="J4819">
            <v>33.06</v>
          </cell>
          <cell r="K4819">
            <v>1154.75</v>
          </cell>
          <cell r="L4819">
            <v>0</v>
          </cell>
          <cell r="M4819">
            <v>1154.75</v>
          </cell>
          <cell r="N4819">
            <v>0</v>
          </cell>
        </row>
        <row r="4820">
          <cell r="A4820" t="str">
            <v>LE1.514NO_thin090</v>
          </cell>
          <cell r="B4820" t="str">
            <v>LEC</v>
          </cell>
          <cell r="C4820">
            <v>1.5</v>
          </cell>
          <cell r="D4820">
            <v>14</v>
          </cell>
          <cell r="E4820" t="str">
            <v>NO_thin</v>
          </cell>
          <cell r="F4820" t="str">
            <v xml:space="preserve"> 90-95</v>
          </cell>
          <cell r="G4820">
            <v>6.21</v>
          </cell>
          <cell r="H4820">
            <v>-0.56999999999999995</v>
          </cell>
          <cell r="I4820">
            <v>5.64</v>
          </cell>
          <cell r="J4820">
            <v>28.2</v>
          </cell>
          <cell r="K4820">
            <v>1182.95</v>
          </cell>
          <cell r="L4820">
            <v>0</v>
          </cell>
          <cell r="M4820">
            <v>1182.95</v>
          </cell>
          <cell r="N4820">
            <v>0</v>
          </cell>
        </row>
        <row r="4821">
          <cell r="A4821" t="str">
            <v>LE1.514NO_thin095</v>
          </cell>
          <cell r="B4821" t="str">
            <v>LEC</v>
          </cell>
          <cell r="C4821">
            <v>1.5</v>
          </cell>
          <cell r="D4821">
            <v>14</v>
          </cell>
          <cell r="E4821" t="str">
            <v>NO_thin</v>
          </cell>
          <cell r="F4821" t="str">
            <v xml:space="preserve"> 95-100</v>
          </cell>
          <cell r="G4821">
            <v>6.18</v>
          </cell>
          <cell r="H4821">
            <v>-0.39</v>
          </cell>
          <cell r="I4821">
            <v>5.79</v>
          </cell>
          <cell r="J4821">
            <v>28.95</v>
          </cell>
          <cell r="K4821">
            <v>1211.9000000000001</v>
          </cell>
          <cell r="L4821">
            <v>0</v>
          </cell>
          <cell r="M4821">
            <v>1211.9000000000001</v>
          </cell>
          <cell r="N4821">
            <v>0</v>
          </cell>
        </row>
        <row r="4822">
          <cell r="A4822" t="str">
            <v>LE1.514NO_thin100</v>
          </cell>
          <cell r="B4822" t="str">
            <v>LEC</v>
          </cell>
          <cell r="C4822">
            <v>1.5</v>
          </cell>
          <cell r="D4822">
            <v>14</v>
          </cell>
          <cell r="E4822" t="str">
            <v>NO_thin</v>
          </cell>
          <cell r="F4822" t="str">
            <v>100-105</v>
          </cell>
          <cell r="G4822">
            <v>6.07</v>
          </cell>
          <cell r="H4822">
            <v>-0.53</v>
          </cell>
          <cell r="I4822">
            <v>5.53</v>
          </cell>
          <cell r="J4822">
            <v>27.67</v>
          </cell>
          <cell r="K4822">
            <v>1239.57</v>
          </cell>
          <cell r="L4822">
            <v>0</v>
          </cell>
          <cell r="M4822">
            <v>1239.57</v>
          </cell>
          <cell r="N4822">
            <v>0</v>
          </cell>
        </row>
        <row r="4823">
          <cell r="A4823" t="str">
            <v>LE1.514NO_thin105</v>
          </cell>
          <cell r="B4823" t="str">
            <v>LEC</v>
          </cell>
          <cell r="C4823">
            <v>1.5</v>
          </cell>
          <cell r="D4823">
            <v>14</v>
          </cell>
          <cell r="E4823" t="str">
            <v>NO_thin</v>
          </cell>
          <cell r="F4823" t="str">
            <v>105-110</v>
          </cell>
          <cell r="G4823">
            <v>5.55</v>
          </cell>
          <cell r="H4823">
            <v>-0.45</v>
          </cell>
          <cell r="I4823">
            <v>5.0999999999999996</v>
          </cell>
          <cell r="J4823">
            <v>25.51</v>
          </cell>
          <cell r="K4823">
            <v>1265.08</v>
          </cell>
          <cell r="L4823">
            <v>0</v>
          </cell>
          <cell r="M4823">
            <v>1265.08</v>
          </cell>
          <cell r="N4823">
            <v>0</v>
          </cell>
        </row>
        <row r="4824">
          <cell r="A4824" t="str">
            <v>LE1.514NO_thin110</v>
          </cell>
          <cell r="B4824" t="str">
            <v>LEC</v>
          </cell>
          <cell r="C4824">
            <v>1.5</v>
          </cell>
          <cell r="D4824">
            <v>14</v>
          </cell>
          <cell r="E4824" t="str">
            <v>NO_thin</v>
          </cell>
          <cell r="F4824" t="str">
            <v>110-115</v>
          </cell>
          <cell r="G4824">
            <v>4.71</v>
          </cell>
          <cell r="H4824">
            <v>-0.39</v>
          </cell>
          <cell r="I4824">
            <v>4.32</v>
          </cell>
          <cell r="J4824">
            <v>21.61</v>
          </cell>
          <cell r="K4824">
            <v>1286.69</v>
          </cell>
          <cell r="L4824">
            <v>0</v>
          </cell>
          <cell r="M4824">
            <v>1286.69</v>
          </cell>
          <cell r="N4824">
            <v>0</v>
          </cell>
        </row>
        <row r="4825">
          <cell r="A4825" t="str">
            <v>LE1.514NO_thin115</v>
          </cell>
          <cell r="B4825" t="str">
            <v>LEC</v>
          </cell>
          <cell r="C4825">
            <v>1.5</v>
          </cell>
          <cell r="D4825">
            <v>14</v>
          </cell>
          <cell r="E4825" t="str">
            <v>NO_thin</v>
          </cell>
          <cell r="F4825" t="str">
            <v>115-120</v>
          </cell>
          <cell r="G4825">
            <v>4.08</v>
          </cell>
          <cell r="H4825">
            <v>-0.35</v>
          </cell>
          <cell r="I4825">
            <v>3.73</v>
          </cell>
          <cell r="J4825">
            <v>18.64</v>
          </cell>
          <cell r="K4825">
            <v>1305.33</v>
          </cell>
          <cell r="L4825">
            <v>0</v>
          </cell>
          <cell r="M4825">
            <v>1305.33</v>
          </cell>
          <cell r="N4825">
            <v>0</v>
          </cell>
        </row>
        <row r="4826">
          <cell r="A4826" t="str">
            <v>LE1.514NO_thin120</v>
          </cell>
          <cell r="B4826" t="str">
            <v>LEC</v>
          </cell>
          <cell r="C4826">
            <v>1.5</v>
          </cell>
          <cell r="D4826">
            <v>14</v>
          </cell>
          <cell r="E4826" t="str">
            <v>NO_thin</v>
          </cell>
          <cell r="F4826" t="str">
            <v>120-125</v>
          </cell>
          <cell r="G4826">
            <v>3.91</v>
          </cell>
          <cell r="H4826">
            <v>-0.32</v>
          </cell>
          <cell r="I4826">
            <v>3.58</v>
          </cell>
          <cell r="J4826">
            <v>17.920000000000002</v>
          </cell>
          <cell r="K4826">
            <v>1323.24</v>
          </cell>
          <cell r="L4826">
            <v>0</v>
          </cell>
          <cell r="M4826">
            <v>1323.24</v>
          </cell>
          <cell r="N4826">
            <v>0</v>
          </cell>
        </row>
        <row r="4827">
          <cell r="A4827" t="str">
            <v>LE1.514NO_thin125</v>
          </cell>
          <cell r="B4827" t="str">
            <v>LEC</v>
          </cell>
          <cell r="C4827">
            <v>1.5</v>
          </cell>
          <cell r="D4827">
            <v>14</v>
          </cell>
          <cell r="E4827" t="str">
            <v>NO_thin</v>
          </cell>
          <cell r="F4827" t="str">
            <v>125-130</v>
          </cell>
          <cell r="G4827">
            <v>3.86</v>
          </cell>
          <cell r="H4827">
            <v>-0.31</v>
          </cell>
          <cell r="I4827">
            <v>3.56</v>
          </cell>
          <cell r="J4827">
            <v>17.78</v>
          </cell>
          <cell r="K4827">
            <v>1341.02</v>
          </cell>
          <cell r="L4827">
            <v>0</v>
          </cell>
          <cell r="M4827">
            <v>1341.02</v>
          </cell>
          <cell r="N4827">
            <v>0</v>
          </cell>
        </row>
        <row r="4828">
          <cell r="A4828" t="str">
            <v>LE1.514NO_thin130</v>
          </cell>
          <cell r="B4828" t="str">
            <v>LEC</v>
          </cell>
          <cell r="C4828">
            <v>1.5</v>
          </cell>
          <cell r="D4828">
            <v>14</v>
          </cell>
          <cell r="E4828" t="str">
            <v>NO_thin</v>
          </cell>
          <cell r="F4828" t="str">
            <v>130-135</v>
          </cell>
          <cell r="G4828">
            <v>3.58</v>
          </cell>
          <cell r="H4828">
            <v>-0.28999999999999998</v>
          </cell>
          <cell r="I4828">
            <v>3.28</v>
          </cell>
          <cell r="J4828">
            <v>16.420000000000002</v>
          </cell>
          <cell r="K4828">
            <v>1357.44</v>
          </cell>
          <cell r="L4828">
            <v>0</v>
          </cell>
          <cell r="M4828">
            <v>1357.44</v>
          </cell>
          <cell r="N4828">
            <v>0</v>
          </cell>
        </row>
        <row r="4829">
          <cell r="A4829" t="str">
            <v>LE1.514NO_thin135</v>
          </cell>
          <cell r="B4829" t="str">
            <v>LEC</v>
          </cell>
          <cell r="C4829">
            <v>1.5</v>
          </cell>
          <cell r="D4829">
            <v>14</v>
          </cell>
          <cell r="E4829" t="str">
            <v>NO_thin</v>
          </cell>
          <cell r="F4829" t="str">
            <v>135-140</v>
          </cell>
          <cell r="G4829">
            <v>3.33</v>
          </cell>
          <cell r="H4829">
            <v>-0.28000000000000003</v>
          </cell>
          <cell r="I4829">
            <v>3.05</v>
          </cell>
          <cell r="J4829">
            <v>15.27</v>
          </cell>
          <cell r="K4829">
            <v>1372.71</v>
          </cell>
          <cell r="L4829">
            <v>0</v>
          </cell>
          <cell r="M4829">
            <v>1372.71</v>
          </cell>
          <cell r="N4829">
            <v>0</v>
          </cell>
        </row>
        <row r="4830">
          <cell r="A4830" t="str">
            <v>LE1.514NO_thin140</v>
          </cell>
          <cell r="B4830" t="str">
            <v>LEC</v>
          </cell>
          <cell r="C4830">
            <v>1.5</v>
          </cell>
          <cell r="D4830">
            <v>14</v>
          </cell>
          <cell r="E4830" t="str">
            <v>NO_thin</v>
          </cell>
          <cell r="F4830" t="str">
            <v>140-145</v>
          </cell>
          <cell r="G4830">
            <v>3.11</v>
          </cell>
          <cell r="H4830">
            <v>-0.26</v>
          </cell>
          <cell r="I4830">
            <v>2.84</v>
          </cell>
          <cell r="J4830">
            <v>14.2</v>
          </cell>
          <cell r="K4830">
            <v>1386.91</v>
          </cell>
          <cell r="L4830">
            <v>0</v>
          </cell>
          <cell r="M4830">
            <v>1386.91</v>
          </cell>
          <cell r="N4830">
            <v>0</v>
          </cell>
        </row>
        <row r="4831">
          <cell r="A4831" t="str">
            <v>LE1.514NO_thin145</v>
          </cell>
          <cell r="B4831" t="str">
            <v>LEC</v>
          </cell>
          <cell r="C4831">
            <v>1.5</v>
          </cell>
          <cell r="D4831">
            <v>14</v>
          </cell>
          <cell r="E4831" t="str">
            <v>NO_thin</v>
          </cell>
          <cell r="F4831" t="str">
            <v>145-150</v>
          </cell>
          <cell r="G4831">
            <v>2.89</v>
          </cell>
          <cell r="H4831">
            <v>-0.25</v>
          </cell>
          <cell r="I4831">
            <v>2.65</v>
          </cell>
          <cell r="J4831">
            <v>13.23</v>
          </cell>
          <cell r="K4831">
            <v>1400.14</v>
          </cell>
          <cell r="L4831">
            <v>0</v>
          </cell>
          <cell r="M4831">
            <v>1400.14</v>
          </cell>
          <cell r="N4831">
            <v>0</v>
          </cell>
        </row>
        <row r="4832">
          <cell r="A4832" t="str">
            <v>LE1.514NO_thin150</v>
          </cell>
          <cell r="B4832" t="str">
            <v>LEC</v>
          </cell>
          <cell r="C4832">
            <v>1.5</v>
          </cell>
          <cell r="D4832">
            <v>14</v>
          </cell>
          <cell r="E4832" t="str">
            <v>NO_thin</v>
          </cell>
          <cell r="F4832" t="str">
            <v>150-155</v>
          </cell>
          <cell r="G4832">
            <v>2.66</v>
          </cell>
          <cell r="H4832">
            <v>-0.23</v>
          </cell>
          <cell r="I4832">
            <v>2.4300000000000002</v>
          </cell>
          <cell r="J4832">
            <v>12.13</v>
          </cell>
          <cell r="K4832">
            <v>1412.27</v>
          </cell>
          <cell r="L4832">
            <v>0</v>
          </cell>
          <cell r="M4832">
            <v>1412.27</v>
          </cell>
          <cell r="N4832">
            <v>0</v>
          </cell>
        </row>
        <row r="4833">
          <cell r="A4833" t="str">
            <v>LE1.514NO_thin155</v>
          </cell>
          <cell r="B4833" t="str">
            <v>LEC</v>
          </cell>
          <cell r="C4833">
            <v>1.5</v>
          </cell>
          <cell r="D4833">
            <v>14</v>
          </cell>
          <cell r="E4833" t="str">
            <v>NO_thin</v>
          </cell>
          <cell r="F4833" t="str">
            <v>155-160</v>
          </cell>
          <cell r="G4833">
            <v>2.46</v>
          </cell>
          <cell r="H4833">
            <v>-0.22</v>
          </cell>
          <cell r="I4833">
            <v>2.2400000000000002</v>
          </cell>
          <cell r="J4833">
            <v>11.2</v>
          </cell>
          <cell r="K4833">
            <v>1423.47</v>
          </cell>
          <cell r="L4833">
            <v>0</v>
          </cell>
          <cell r="M4833">
            <v>1423.47</v>
          </cell>
          <cell r="N4833">
            <v>0</v>
          </cell>
        </row>
        <row r="4834">
          <cell r="A4834" t="str">
            <v>LE1.514NO_thin160</v>
          </cell>
          <cell r="B4834" t="str">
            <v>LEC</v>
          </cell>
          <cell r="C4834">
            <v>1.5</v>
          </cell>
          <cell r="D4834">
            <v>14</v>
          </cell>
          <cell r="E4834" t="str">
            <v>NO_thin</v>
          </cell>
          <cell r="F4834" t="str">
            <v>160-165</v>
          </cell>
          <cell r="G4834">
            <v>2.2799999999999998</v>
          </cell>
          <cell r="H4834">
            <v>-0.2</v>
          </cell>
          <cell r="I4834">
            <v>2.08</v>
          </cell>
          <cell r="J4834">
            <v>10.39</v>
          </cell>
          <cell r="K4834">
            <v>1433.86</v>
          </cell>
          <cell r="L4834">
            <v>0</v>
          </cell>
          <cell r="M4834">
            <v>1433.86</v>
          </cell>
          <cell r="N4834">
            <v>0</v>
          </cell>
        </row>
        <row r="4835">
          <cell r="A4835" t="str">
            <v>LE1.514NO_thin165</v>
          </cell>
          <cell r="B4835" t="str">
            <v>LEC</v>
          </cell>
          <cell r="C4835">
            <v>1.5</v>
          </cell>
          <cell r="D4835">
            <v>14</v>
          </cell>
          <cell r="E4835" t="str">
            <v>NO_thin</v>
          </cell>
          <cell r="F4835" t="str">
            <v>165-170</v>
          </cell>
          <cell r="G4835">
            <v>1.87</v>
          </cell>
          <cell r="H4835">
            <v>-0.19</v>
          </cell>
          <cell r="I4835">
            <v>1.68</v>
          </cell>
          <cell r="J4835">
            <v>8.42</v>
          </cell>
          <cell r="K4835">
            <v>1442.29</v>
          </cell>
          <cell r="L4835">
            <v>0</v>
          </cell>
          <cell r="M4835">
            <v>1442.29</v>
          </cell>
          <cell r="N4835">
            <v>0</v>
          </cell>
        </row>
        <row r="4836">
          <cell r="A4836" t="str">
            <v>LE1.514NO_thin170</v>
          </cell>
          <cell r="B4836" t="str">
            <v>LEC</v>
          </cell>
          <cell r="C4836">
            <v>1.5</v>
          </cell>
          <cell r="D4836">
            <v>14</v>
          </cell>
          <cell r="E4836" t="str">
            <v>NO_thin</v>
          </cell>
          <cell r="F4836" t="str">
            <v>170-175</v>
          </cell>
          <cell r="G4836">
            <v>1.64</v>
          </cell>
          <cell r="H4836">
            <v>-0.17</v>
          </cell>
          <cell r="I4836">
            <v>1.47</v>
          </cell>
          <cell r="J4836">
            <v>7.34</v>
          </cell>
          <cell r="K4836">
            <v>1449.63</v>
          </cell>
          <cell r="L4836">
            <v>0</v>
          </cell>
          <cell r="M4836">
            <v>1449.63</v>
          </cell>
          <cell r="N4836">
            <v>0</v>
          </cell>
        </row>
        <row r="4837">
          <cell r="A4837" t="str">
            <v>LE1.514NO_thin175</v>
          </cell>
          <cell r="B4837" t="str">
            <v>LEC</v>
          </cell>
          <cell r="C4837">
            <v>1.5</v>
          </cell>
          <cell r="D4837">
            <v>14</v>
          </cell>
          <cell r="E4837" t="str">
            <v>NO_thin</v>
          </cell>
          <cell r="F4837" t="str">
            <v>175-180</v>
          </cell>
          <cell r="G4837">
            <v>1.49</v>
          </cell>
          <cell r="H4837">
            <v>-0.16</v>
          </cell>
          <cell r="I4837">
            <v>1.33</v>
          </cell>
          <cell r="J4837">
            <v>6.64</v>
          </cell>
          <cell r="K4837">
            <v>1456.27</v>
          </cell>
          <cell r="L4837">
            <v>0</v>
          </cell>
          <cell r="M4837">
            <v>1456.27</v>
          </cell>
          <cell r="N4837">
            <v>0</v>
          </cell>
        </row>
        <row r="4838">
          <cell r="A4838" t="str">
            <v>LE1.514NO_thin180</v>
          </cell>
          <cell r="B4838" t="str">
            <v>LEC</v>
          </cell>
          <cell r="C4838">
            <v>1.5</v>
          </cell>
          <cell r="D4838">
            <v>14</v>
          </cell>
          <cell r="E4838" t="str">
            <v>NO_thin</v>
          </cell>
          <cell r="F4838" t="str">
            <v>180-185</v>
          </cell>
          <cell r="G4838">
            <v>1.45</v>
          </cell>
          <cell r="H4838">
            <v>-0.15</v>
          </cell>
          <cell r="I4838">
            <v>1.3</v>
          </cell>
          <cell r="J4838">
            <v>6.5</v>
          </cell>
          <cell r="K4838">
            <v>1462.77</v>
          </cell>
          <cell r="L4838">
            <v>0</v>
          </cell>
          <cell r="M4838">
            <v>1462.77</v>
          </cell>
          <cell r="N4838">
            <v>0</v>
          </cell>
        </row>
        <row r="4839">
          <cell r="A4839" t="str">
            <v>LE1.514NO_thin185</v>
          </cell>
          <cell r="B4839" t="str">
            <v>LEC</v>
          </cell>
          <cell r="C4839">
            <v>1.5</v>
          </cell>
          <cell r="D4839">
            <v>14</v>
          </cell>
          <cell r="E4839" t="str">
            <v>NO_thin</v>
          </cell>
          <cell r="F4839" t="str">
            <v>185-190</v>
          </cell>
          <cell r="G4839">
            <v>1.38</v>
          </cell>
          <cell r="H4839">
            <v>-0.14000000000000001</v>
          </cell>
          <cell r="I4839">
            <v>1.24</v>
          </cell>
          <cell r="J4839">
            <v>6.2</v>
          </cell>
          <cell r="K4839">
            <v>1468.97</v>
          </cell>
          <cell r="L4839">
            <v>0</v>
          </cell>
          <cell r="M4839">
            <v>1468.97</v>
          </cell>
          <cell r="N4839">
            <v>0</v>
          </cell>
        </row>
        <row r="4840">
          <cell r="A4840" t="str">
            <v>LE1.514NO_thin190</v>
          </cell>
          <cell r="B4840" t="str">
            <v>LEC</v>
          </cell>
          <cell r="C4840">
            <v>1.5</v>
          </cell>
          <cell r="D4840">
            <v>14</v>
          </cell>
          <cell r="E4840" t="str">
            <v>NO_thin</v>
          </cell>
          <cell r="F4840" t="str">
            <v>190-195</v>
          </cell>
          <cell r="G4840">
            <v>1.28</v>
          </cell>
          <cell r="H4840">
            <v>-0.12</v>
          </cell>
          <cell r="I4840">
            <v>1.1599999999999999</v>
          </cell>
          <cell r="J4840">
            <v>5.78</v>
          </cell>
          <cell r="K4840">
            <v>1474.76</v>
          </cell>
          <cell r="L4840">
            <v>0</v>
          </cell>
          <cell r="M4840">
            <v>1474.76</v>
          </cell>
          <cell r="N4840">
            <v>0</v>
          </cell>
        </row>
        <row r="4841">
          <cell r="A4841" t="str">
            <v>LE1.514NO_thin195</v>
          </cell>
          <cell r="B4841" t="str">
            <v>LEC</v>
          </cell>
          <cell r="C4841">
            <v>1.5</v>
          </cell>
          <cell r="D4841">
            <v>14</v>
          </cell>
          <cell r="E4841" t="str">
            <v>NO_thin</v>
          </cell>
          <cell r="F4841" t="str">
            <v>195-200</v>
          </cell>
          <cell r="G4841">
            <v>1.0900000000000001</v>
          </cell>
          <cell r="H4841">
            <v>-0.12</v>
          </cell>
          <cell r="I4841">
            <v>0.98</v>
          </cell>
          <cell r="J4841">
            <v>4.8899999999999997</v>
          </cell>
          <cell r="K4841">
            <v>1479.64</v>
          </cell>
          <cell r="L4841">
            <v>0</v>
          </cell>
          <cell r="M4841">
            <v>1479.64</v>
          </cell>
          <cell r="N4841">
            <v>0</v>
          </cell>
        </row>
        <row r="4842">
          <cell r="A4842" t="str">
            <v>LE1.514Thinned000</v>
          </cell>
          <cell r="B4842" t="str">
            <v>LEC</v>
          </cell>
          <cell r="C4842">
            <v>1.5</v>
          </cell>
          <cell r="D4842">
            <v>14</v>
          </cell>
          <cell r="E4842" t="str">
            <v>Thinned</v>
          </cell>
          <cell r="F4842" t="str">
            <v xml:space="preserve">  0-5</v>
          </cell>
          <cell r="G4842">
            <v>0.35</v>
          </cell>
          <cell r="H4842">
            <v>0.93</v>
          </cell>
          <cell r="I4842">
            <v>1.28</v>
          </cell>
          <cell r="J4842">
            <v>6.39</v>
          </cell>
          <cell r="K4842">
            <v>6.39</v>
          </cell>
          <cell r="L4842">
            <v>0</v>
          </cell>
          <cell r="M4842">
            <v>6.39</v>
          </cell>
          <cell r="N4842">
            <v>0</v>
          </cell>
        </row>
        <row r="4843">
          <cell r="A4843" t="str">
            <v>LE1.514Thinned005</v>
          </cell>
          <cell r="B4843" t="str">
            <v>LEC</v>
          </cell>
          <cell r="C4843">
            <v>1.5</v>
          </cell>
          <cell r="D4843">
            <v>14</v>
          </cell>
          <cell r="E4843" t="str">
            <v>Thinned</v>
          </cell>
          <cell r="F4843" t="str">
            <v xml:space="preserve">  5-10</v>
          </cell>
          <cell r="G4843">
            <v>1.06</v>
          </cell>
          <cell r="H4843">
            <v>1.1499999999999999</v>
          </cell>
          <cell r="I4843">
            <v>2.21</v>
          </cell>
          <cell r="J4843">
            <v>11.03</v>
          </cell>
          <cell r="K4843">
            <v>17.420000000000002</v>
          </cell>
          <cell r="L4843">
            <v>0</v>
          </cell>
          <cell r="M4843">
            <v>17.420000000000002</v>
          </cell>
          <cell r="N4843">
            <v>0</v>
          </cell>
        </row>
        <row r="4844">
          <cell r="A4844" t="str">
            <v>LE1.514Thinned010</v>
          </cell>
          <cell r="B4844" t="str">
            <v>LEC</v>
          </cell>
          <cell r="C4844">
            <v>1.5</v>
          </cell>
          <cell r="D4844">
            <v>14</v>
          </cell>
          <cell r="E4844" t="str">
            <v>Thinned</v>
          </cell>
          <cell r="F4844" t="str">
            <v xml:space="preserve"> 10-15</v>
          </cell>
          <cell r="G4844">
            <v>3.23</v>
          </cell>
          <cell r="H4844">
            <v>1.1599999999999999</v>
          </cell>
          <cell r="I4844">
            <v>4.38</v>
          </cell>
          <cell r="J4844">
            <v>21.9</v>
          </cell>
          <cell r="K4844">
            <v>39.32</v>
          </cell>
          <cell r="L4844">
            <v>0</v>
          </cell>
          <cell r="M4844">
            <v>39.32</v>
          </cell>
          <cell r="N4844">
            <v>0</v>
          </cell>
        </row>
        <row r="4845">
          <cell r="A4845" t="str">
            <v>LE1.514Thinned015</v>
          </cell>
          <cell r="B4845" t="str">
            <v>LEC</v>
          </cell>
          <cell r="C4845">
            <v>1.5</v>
          </cell>
          <cell r="D4845">
            <v>14</v>
          </cell>
          <cell r="E4845" t="str">
            <v>Thinned</v>
          </cell>
          <cell r="F4845" t="str">
            <v xml:space="preserve"> 15-20</v>
          </cell>
          <cell r="G4845">
            <v>9.84</v>
          </cell>
          <cell r="H4845">
            <v>1.1599999999999999</v>
          </cell>
          <cell r="I4845">
            <v>11</v>
          </cell>
          <cell r="J4845">
            <v>54.99</v>
          </cell>
          <cell r="K4845">
            <v>94.31</v>
          </cell>
          <cell r="L4845">
            <v>0</v>
          </cell>
          <cell r="M4845">
            <v>94.31</v>
          </cell>
          <cell r="N4845">
            <v>0</v>
          </cell>
        </row>
        <row r="4846">
          <cell r="A4846" t="str">
            <v>LE1.514Thinned020</v>
          </cell>
          <cell r="B4846" t="str">
            <v>LEC</v>
          </cell>
          <cell r="C4846">
            <v>1.5</v>
          </cell>
          <cell r="D4846">
            <v>14</v>
          </cell>
          <cell r="E4846" t="str">
            <v>Thinned</v>
          </cell>
          <cell r="F4846" t="str">
            <v xml:space="preserve"> 20-25</v>
          </cell>
          <cell r="G4846">
            <v>26.42</v>
          </cell>
          <cell r="H4846">
            <v>2.14</v>
          </cell>
          <cell r="I4846">
            <v>28.57</v>
          </cell>
          <cell r="J4846">
            <v>142.83000000000001</v>
          </cell>
          <cell r="K4846">
            <v>237.14</v>
          </cell>
          <cell r="L4846">
            <v>0</v>
          </cell>
          <cell r="M4846">
            <v>237.14</v>
          </cell>
          <cell r="N4846">
            <v>0</v>
          </cell>
        </row>
        <row r="4847">
          <cell r="A4847" t="str">
            <v>LE1.514Thinned025</v>
          </cell>
          <cell r="B4847" t="str">
            <v>LEC</v>
          </cell>
          <cell r="C4847">
            <v>1.5</v>
          </cell>
          <cell r="D4847">
            <v>14</v>
          </cell>
          <cell r="E4847" t="str">
            <v>Thinned</v>
          </cell>
          <cell r="F4847" t="str">
            <v xml:space="preserve"> 25-30</v>
          </cell>
          <cell r="G4847">
            <v>9.42</v>
          </cell>
          <cell r="H4847">
            <v>5.04</v>
          </cell>
          <cell r="I4847">
            <v>14.46</v>
          </cell>
          <cell r="J4847">
            <v>72.28</v>
          </cell>
          <cell r="K4847">
            <v>309.42</v>
          </cell>
          <cell r="L4847">
            <v>-0.21</v>
          </cell>
          <cell r="M4847">
            <v>309.21000000000004</v>
          </cell>
          <cell r="N4847">
            <v>11.97</v>
          </cell>
        </row>
        <row r="4848">
          <cell r="A4848" t="str">
            <v>LE1.514Thinned030</v>
          </cell>
          <cell r="B4848" t="str">
            <v>LEC</v>
          </cell>
          <cell r="C4848">
            <v>1.5</v>
          </cell>
          <cell r="D4848">
            <v>14</v>
          </cell>
          <cell r="E4848" t="str">
            <v>Thinned</v>
          </cell>
          <cell r="F4848" t="str">
            <v xml:space="preserve"> 30-35</v>
          </cell>
          <cell r="G4848">
            <v>8.2100000000000009</v>
          </cell>
          <cell r="H4848">
            <v>0.63</v>
          </cell>
          <cell r="I4848">
            <v>8.84</v>
          </cell>
          <cell r="J4848">
            <v>44.2</v>
          </cell>
          <cell r="K4848">
            <v>353.62</v>
          </cell>
          <cell r="L4848">
            <v>-0.39</v>
          </cell>
          <cell r="M4848">
            <v>353.23</v>
          </cell>
          <cell r="N4848">
            <v>10.48</v>
          </cell>
        </row>
        <row r="4849">
          <cell r="A4849" t="str">
            <v>LE1.514Thinned035</v>
          </cell>
          <cell r="B4849" t="str">
            <v>LEC</v>
          </cell>
          <cell r="C4849">
            <v>1.5</v>
          </cell>
          <cell r="D4849">
            <v>14</v>
          </cell>
          <cell r="E4849" t="str">
            <v>Thinned</v>
          </cell>
          <cell r="F4849" t="str">
            <v xml:space="preserve"> 35-40</v>
          </cell>
          <cell r="G4849">
            <v>8.86</v>
          </cell>
          <cell r="H4849">
            <v>3.47</v>
          </cell>
          <cell r="I4849">
            <v>12.33</v>
          </cell>
          <cell r="J4849">
            <v>61.63</v>
          </cell>
          <cell r="K4849">
            <v>415.25</v>
          </cell>
          <cell r="L4849">
            <v>-1.3</v>
          </cell>
          <cell r="M4849">
            <v>413.95</v>
          </cell>
          <cell r="N4849">
            <v>5.93</v>
          </cell>
        </row>
        <row r="4850">
          <cell r="A4850" t="str">
            <v>LE1.514Thinned040</v>
          </cell>
          <cell r="B4850" t="str">
            <v>LEC</v>
          </cell>
          <cell r="C4850">
            <v>1.5</v>
          </cell>
          <cell r="D4850">
            <v>14</v>
          </cell>
          <cell r="E4850" t="str">
            <v>Thinned</v>
          </cell>
          <cell r="F4850" t="str">
            <v xml:space="preserve"> 40-45</v>
          </cell>
          <cell r="G4850">
            <v>9.5500000000000007</v>
          </cell>
          <cell r="H4850">
            <v>1.92</v>
          </cell>
          <cell r="I4850">
            <v>11.47</v>
          </cell>
          <cell r="J4850">
            <v>57.37</v>
          </cell>
          <cell r="K4850">
            <v>472.62</v>
          </cell>
          <cell r="L4850">
            <v>-2.27</v>
          </cell>
          <cell r="M4850">
            <v>470.35</v>
          </cell>
          <cell r="N4850">
            <v>6.36</v>
          </cell>
        </row>
        <row r="4851">
          <cell r="A4851" t="str">
            <v>LE1.514Thinned045</v>
          </cell>
          <cell r="B4851" t="str">
            <v>LEC</v>
          </cell>
          <cell r="C4851">
            <v>1.5</v>
          </cell>
          <cell r="D4851">
            <v>14</v>
          </cell>
          <cell r="E4851" t="str">
            <v>Thinned</v>
          </cell>
          <cell r="F4851" t="str">
            <v xml:space="preserve"> 45-50</v>
          </cell>
          <cell r="G4851">
            <v>9.0299999999999994</v>
          </cell>
          <cell r="H4851">
            <v>0.76</v>
          </cell>
          <cell r="I4851">
            <v>9.7899999999999991</v>
          </cell>
          <cell r="J4851">
            <v>48.93</v>
          </cell>
          <cell r="K4851">
            <v>521.54</v>
          </cell>
          <cell r="L4851">
            <v>-3.28</v>
          </cell>
          <cell r="M4851">
            <v>518.26</v>
          </cell>
          <cell r="N4851">
            <v>6.61</v>
          </cell>
        </row>
        <row r="4852">
          <cell r="A4852" t="str">
            <v>LE1.514Thinned050</v>
          </cell>
          <cell r="B4852" t="str">
            <v>LEC</v>
          </cell>
          <cell r="C4852">
            <v>1.5</v>
          </cell>
          <cell r="D4852">
            <v>14</v>
          </cell>
          <cell r="E4852" t="str">
            <v>Thinned</v>
          </cell>
          <cell r="F4852" t="str">
            <v xml:space="preserve"> 50-55</v>
          </cell>
          <cell r="G4852">
            <v>8.19</v>
          </cell>
          <cell r="H4852">
            <v>0.51</v>
          </cell>
          <cell r="I4852">
            <v>8.6999999999999993</v>
          </cell>
          <cell r="J4852">
            <v>43.5</v>
          </cell>
          <cell r="K4852">
            <v>565.04</v>
          </cell>
          <cell r="L4852">
            <v>-4.2699999999999996</v>
          </cell>
          <cell r="M4852">
            <v>560.77</v>
          </cell>
          <cell r="N4852">
            <v>6.49</v>
          </cell>
        </row>
        <row r="4853">
          <cell r="A4853" t="str">
            <v>LE1.514Thinned055</v>
          </cell>
          <cell r="B4853" t="str">
            <v>LEC</v>
          </cell>
          <cell r="C4853">
            <v>1.5</v>
          </cell>
          <cell r="D4853">
            <v>14</v>
          </cell>
          <cell r="E4853" t="str">
            <v>Thinned</v>
          </cell>
          <cell r="F4853" t="str">
            <v xml:space="preserve"> 55-60</v>
          </cell>
          <cell r="G4853">
            <v>6.47</v>
          </cell>
          <cell r="H4853">
            <v>-0.1</v>
          </cell>
          <cell r="I4853">
            <v>6.37</v>
          </cell>
          <cell r="J4853">
            <v>31.84</v>
          </cell>
          <cell r="K4853">
            <v>596.88</v>
          </cell>
          <cell r="L4853">
            <v>-5.3</v>
          </cell>
          <cell r="M4853">
            <v>591.58000000000004</v>
          </cell>
          <cell r="N4853">
            <v>6.7</v>
          </cell>
        </row>
        <row r="4854">
          <cell r="A4854" t="str">
            <v>LE1.514Thinned060</v>
          </cell>
          <cell r="B4854" t="str">
            <v>LEC</v>
          </cell>
          <cell r="C4854">
            <v>1.5</v>
          </cell>
          <cell r="D4854">
            <v>14</v>
          </cell>
          <cell r="E4854" t="str">
            <v>Thinned</v>
          </cell>
          <cell r="F4854" t="str">
            <v xml:space="preserve"> 60-65</v>
          </cell>
          <cell r="G4854">
            <v>7.97</v>
          </cell>
          <cell r="H4854">
            <v>-0.47</v>
          </cell>
          <cell r="I4854">
            <v>7.5</v>
          </cell>
          <cell r="J4854">
            <v>37.5</v>
          </cell>
          <cell r="K4854">
            <v>634.38</v>
          </cell>
          <cell r="L4854">
            <v>-6.15</v>
          </cell>
          <cell r="M4854">
            <v>628.23</v>
          </cell>
          <cell r="N4854">
            <v>5.6</v>
          </cell>
        </row>
        <row r="4855">
          <cell r="A4855" t="str">
            <v>LE1.514Thinned065</v>
          </cell>
          <cell r="B4855" t="str">
            <v>LEC</v>
          </cell>
          <cell r="C4855">
            <v>1.5</v>
          </cell>
          <cell r="D4855">
            <v>14</v>
          </cell>
          <cell r="E4855" t="str">
            <v>Thinned</v>
          </cell>
          <cell r="F4855" t="str">
            <v xml:space="preserve"> 65-70</v>
          </cell>
          <cell r="G4855">
            <v>6.62</v>
          </cell>
          <cell r="H4855">
            <v>-0.26</v>
          </cell>
          <cell r="I4855">
            <v>6.36</v>
          </cell>
          <cell r="J4855">
            <v>31.79</v>
          </cell>
          <cell r="K4855">
            <v>666.17</v>
          </cell>
          <cell r="L4855">
            <v>-6.91</v>
          </cell>
          <cell r="M4855">
            <v>659.26</v>
          </cell>
          <cell r="N4855">
            <v>4.96</v>
          </cell>
        </row>
        <row r="4856">
          <cell r="A4856" t="str">
            <v>LE1.514Thinned070</v>
          </cell>
          <cell r="B4856" t="str">
            <v>LEC</v>
          </cell>
          <cell r="C4856">
            <v>1.5</v>
          </cell>
          <cell r="D4856">
            <v>14</v>
          </cell>
          <cell r="E4856" t="str">
            <v>Thinned</v>
          </cell>
          <cell r="F4856" t="str">
            <v xml:space="preserve"> 70-75</v>
          </cell>
          <cell r="G4856">
            <v>6.52</v>
          </cell>
          <cell r="H4856">
            <v>-0.24</v>
          </cell>
          <cell r="I4856">
            <v>6.28</v>
          </cell>
          <cell r="J4856">
            <v>31.42</v>
          </cell>
          <cell r="K4856">
            <v>697.58</v>
          </cell>
          <cell r="L4856">
            <v>-7.63</v>
          </cell>
          <cell r="M4856">
            <v>689.95</v>
          </cell>
          <cell r="N4856">
            <v>4.7</v>
          </cell>
        </row>
        <row r="4857">
          <cell r="A4857" t="str">
            <v>LE1.514Thinned075</v>
          </cell>
          <cell r="B4857" t="str">
            <v>LEC</v>
          </cell>
          <cell r="C4857">
            <v>1.5</v>
          </cell>
          <cell r="D4857">
            <v>14</v>
          </cell>
          <cell r="E4857" t="str">
            <v>Thinned</v>
          </cell>
          <cell r="F4857" t="str">
            <v xml:space="preserve"> 75-80</v>
          </cell>
          <cell r="G4857">
            <v>6.36</v>
          </cell>
          <cell r="H4857">
            <v>-0.2</v>
          </cell>
          <cell r="I4857">
            <v>6.16</v>
          </cell>
          <cell r="J4857">
            <v>30.81</v>
          </cell>
          <cell r="K4857">
            <v>728.39</v>
          </cell>
          <cell r="L4857">
            <v>-8.32</v>
          </cell>
          <cell r="M4857">
            <v>720.06999999999994</v>
          </cell>
          <cell r="N4857">
            <v>4.5199999999999996</v>
          </cell>
        </row>
        <row r="4858">
          <cell r="A4858" t="str">
            <v>LE1.514Thinned080</v>
          </cell>
          <cell r="B4858" t="str">
            <v>LEC</v>
          </cell>
          <cell r="C4858">
            <v>1.5</v>
          </cell>
          <cell r="D4858">
            <v>14</v>
          </cell>
          <cell r="E4858" t="str">
            <v>Thinned</v>
          </cell>
          <cell r="F4858" t="str">
            <v xml:space="preserve"> 80-85</v>
          </cell>
          <cell r="G4858">
            <v>5.55</v>
          </cell>
          <cell r="H4858">
            <v>-0.01</v>
          </cell>
          <cell r="I4858">
            <v>5.54</v>
          </cell>
          <cell r="J4858">
            <v>27.72</v>
          </cell>
          <cell r="K4858">
            <v>756.11</v>
          </cell>
          <cell r="L4858">
            <v>-8.9700000000000006</v>
          </cell>
          <cell r="M4858">
            <v>747.14</v>
          </cell>
          <cell r="N4858">
            <v>4.25</v>
          </cell>
        </row>
        <row r="4859">
          <cell r="A4859" t="str">
            <v>LE1.514Thinned085</v>
          </cell>
          <cell r="B4859" t="str">
            <v>LEC</v>
          </cell>
          <cell r="C4859">
            <v>1.5</v>
          </cell>
          <cell r="D4859">
            <v>14</v>
          </cell>
          <cell r="E4859" t="str">
            <v>Thinned</v>
          </cell>
          <cell r="F4859" t="str">
            <v xml:space="preserve"> 85-90</v>
          </cell>
          <cell r="G4859">
            <v>4.0599999999999996</v>
          </cell>
          <cell r="H4859">
            <v>-0.04</v>
          </cell>
          <cell r="I4859">
            <v>4.0199999999999996</v>
          </cell>
          <cell r="J4859">
            <v>20.079999999999998</v>
          </cell>
          <cell r="K4859">
            <v>776.19</v>
          </cell>
          <cell r="L4859">
            <v>-9.59</v>
          </cell>
          <cell r="M4859">
            <v>766.6</v>
          </cell>
          <cell r="N4859">
            <v>4.07</v>
          </cell>
        </row>
        <row r="4860">
          <cell r="A4860" t="str">
            <v>LE1.514Thinned090</v>
          </cell>
          <cell r="B4860" t="str">
            <v>LEC</v>
          </cell>
          <cell r="C4860">
            <v>1.5</v>
          </cell>
          <cell r="D4860">
            <v>14</v>
          </cell>
          <cell r="E4860" t="str">
            <v>Thinned</v>
          </cell>
          <cell r="F4860" t="str">
            <v xml:space="preserve"> 90-95</v>
          </cell>
          <cell r="G4860">
            <v>3.89</v>
          </cell>
          <cell r="H4860">
            <v>-7.0000000000000007E-2</v>
          </cell>
          <cell r="I4860">
            <v>3.82</v>
          </cell>
          <cell r="J4860">
            <v>19.09</v>
          </cell>
          <cell r="K4860">
            <v>795.28</v>
          </cell>
          <cell r="L4860">
            <v>-10.19</v>
          </cell>
          <cell r="M4860">
            <v>785.08999999999992</v>
          </cell>
          <cell r="N4860">
            <v>3.89</v>
          </cell>
        </row>
        <row r="4861">
          <cell r="A4861" t="str">
            <v>LE1.514Thinned095</v>
          </cell>
          <cell r="B4861" t="str">
            <v>LEC</v>
          </cell>
          <cell r="C4861">
            <v>1.5</v>
          </cell>
          <cell r="D4861">
            <v>14</v>
          </cell>
          <cell r="E4861" t="str">
            <v>Thinned</v>
          </cell>
          <cell r="F4861" t="str">
            <v xml:space="preserve"> 95-100</v>
          </cell>
          <cell r="G4861">
            <v>3.81</v>
          </cell>
          <cell r="H4861">
            <v>-0.09</v>
          </cell>
          <cell r="I4861">
            <v>3.72</v>
          </cell>
          <cell r="J4861">
            <v>18.59</v>
          </cell>
          <cell r="K4861">
            <v>813.86</v>
          </cell>
          <cell r="L4861">
            <v>-10.75</v>
          </cell>
          <cell r="M4861">
            <v>803.11</v>
          </cell>
          <cell r="N4861">
            <v>3.72</v>
          </cell>
        </row>
        <row r="4862">
          <cell r="A4862" t="str">
            <v>LE1.514Thinned100</v>
          </cell>
          <cell r="B4862" t="str">
            <v>LEC</v>
          </cell>
          <cell r="C4862">
            <v>1.5</v>
          </cell>
          <cell r="D4862">
            <v>14</v>
          </cell>
          <cell r="E4862" t="str">
            <v>Thinned</v>
          </cell>
          <cell r="F4862" t="str">
            <v>100-105</v>
          </cell>
          <cell r="G4862">
            <v>3.34</v>
          </cell>
          <cell r="H4862">
            <v>-0.11</v>
          </cell>
          <cell r="I4862">
            <v>3.23</v>
          </cell>
          <cell r="J4862">
            <v>16.16</v>
          </cell>
          <cell r="K4862">
            <v>830.02</v>
          </cell>
          <cell r="L4862">
            <v>-11.3</v>
          </cell>
          <cell r="M4862">
            <v>818.72</v>
          </cell>
          <cell r="N4862">
            <v>3.54</v>
          </cell>
        </row>
        <row r="4863">
          <cell r="A4863" t="str">
            <v>LE1.514Thinned105</v>
          </cell>
          <cell r="B4863" t="str">
            <v>LEC</v>
          </cell>
          <cell r="C4863">
            <v>1.5</v>
          </cell>
          <cell r="D4863">
            <v>14</v>
          </cell>
          <cell r="E4863" t="str">
            <v>Thinned</v>
          </cell>
          <cell r="F4863" t="str">
            <v>105-110</v>
          </cell>
          <cell r="G4863">
            <v>2.87</v>
          </cell>
          <cell r="H4863">
            <v>-0.12</v>
          </cell>
          <cell r="I4863">
            <v>2.75</v>
          </cell>
          <cell r="J4863">
            <v>13.74</v>
          </cell>
          <cell r="K4863">
            <v>843.76</v>
          </cell>
          <cell r="L4863">
            <v>-11.81</v>
          </cell>
          <cell r="M4863">
            <v>831.95</v>
          </cell>
          <cell r="N4863">
            <v>3.36</v>
          </cell>
        </row>
        <row r="4864">
          <cell r="A4864" t="str">
            <v>LE1.514Thinned110</v>
          </cell>
          <cell r="B4864" t="str">
            <v>LEC</v>
          </cell>
          <cell r="C4864">
            <v>1.5</v>
          </cell>
          <cell r="D4864">
            <v>14</v>
          </cell>
          <cell r="E4864" t="str">
            <v>Thinned</v>
          </cell>
          <cell r="F4864" t="str">
            <v>110-115</v>
          </cell>
          <cell r="G4864">
            <v>2</v>
          </cell>
          <cell r="H4864">
            <v>-0.16</v>
          </cell>
          <cell r="I4864">
            <v>1.84</v>
          </cell>
          <cell r="J4864">
            <v>9.1999999999999993</v>
          </cell>
          <cell r="K4864">
            <v>852.96</v>
          </cell>
          <cell r="L4864">
            <v>-12.3</v>
          </cell>
          <cell r="M4864">
            <v>840.66000000000008</v>
          </cell>
          <cell r="N4864">
            <v>3.22</v>
          </cell>
        </row>
        <row r="4865">
          <cell r="A4865" t="str">
            <v>LE1.514Thinned115</v>
          </cell>
          <cell r="B4865" t="str">
            <v>LEC</v>
          </cell>
          <cell r="C4865">
            <v>1.5</v>
          </cell>
          <cell r="D4865">
            <v>14</v>
          </cell>
          <cell r="E4865" t="str">
            <v>Thinned</v>
          </cell>
          <cell r="F4865" t="str">
            <v>115-120</v>
          </cell>
          <cell r="G4865">
            <v>1.56</v>
          </cell>
          <cell r="H4865">
            <v>-0.2</v>
          </cell>
          <cell r="I4865">
            <v>1.36</v>
          </cell>
          <cell r="J4865">
            <v>6.78</v>
          </cell>
          <cell r="K4865">
            <v>859.73</v>
          </cell>
          <cell r="L4865">
            <v>-12.77</v>
          </cell>
          <cell r="M4865">
            <v>846.96</v>
          </cell>
          <cell r="N4865">
            <v>3.08</v>
          </cell>
        </row>
        <row r="4866">
          <cell r="A4866" t="str">
            <v>LE1.514Thinned120</v>
          </cell>
          <cell r="B4866" t="str">
            <v>LEC</v>
          </cell>
          <cell r="C4866">
            <v>1.5</v>
          </cell>
          <cell r="D4866">
            <v>14</v>
          </cell>
          <cell r="E4866" t="str">
            <v>Thinned</v>
          </cell>
          <cell r="F4866" t="str">
            <v>120-125</v>
          </cell>
          <cell r="G4866">
            <v>1.74</v>
          </cell>
          <cell r="H4866">
            <v>-0.22</v>
          </cell>
          <cell r="I4866">
            <v>1.53</v>
          </cell>
          <cell r="J4866">
            <v>7.63</v>
          </cell>
          <cell r="K4866">
            <v>867.36</v>
          </cell>
          <cell r="L4866">
            <v>-13.22</v>
          </cell>
          <cell r="M4866">
            <v>854.14</v>
          </cell>
          <cell r="N4866">
            <v>2.94</v>
          </cell>
        </row>
        <row r="4867">
          <cell r="A4867" t="str">
            <v>LE1.514Thinned125</v>
          </cell>
          <cell r="B4867" t="str">
            <v>LEC</v>
          </cell>
          <cell r="C4867">
            <v>1.5</v>
          </cell>
          <cell r="D4867">
            <v>14</v>
          </cell>
          <cell r="E4867" t="str">
            <v>Thinned</v>
          </cell>
          <cell r="F4867" t="str">
            <v>125-130</v>
          </cell>
          <cell r="G4867">
            <v>1.46</v>
          </cell>
          <cell r="H4867">
            <v>-0.22</v>
          </cell>
          <cell r="I4867">
            <v>1.24</v>
          </cell>
          <cell r="J4867">
            <v>6.22</v>
          </cell>
          <cell r="K4867">
            <v>873.58</v>
          </cell>
          <cell r="L4867">
            <v>-13.65</v>
          </cell>
          <cell r="M4867">
            <v>859.93000000000006</v>
          </cell>
          <cell r="N4867">
            <v>2.8</v>
          </cell>
        </row>
        <row r="4868">
          <cell r="A4868" t="str">
            <v>LE1.514Thinned130</v>
          </cell>
          <cell r="B4868" t="str">
            <v>LEC</v>
          </cell>
          <cell r="C4868">
            <v>1.5</v>
          </cell>
          <cell r="D4868">
            <v>14</v>
          </cell>
          <cell r="E4868" t="str">
            <v>Thinned</v>
          </cell>
          <cell r="F4868" t="str">
            <v>130-135</v>
          </cell>
          <cell r="G4868">
            <v>1.17</v>
          </cell>
          <cell r="H4868">
            <v>-0.22</v>
          </cell>
          <cell r="I4868">
            <v>0.96</v>
          </cell>
          <cell r="J4868">
            <v>4.79</v>
          </cell>
          <cell r="K4868">
            <v>878.37</v>
          </cell>
          <cell r="L4868">
            <v>-14.06</v>
          </cell>
          <cell r="M4868">
            <v>864.31000000000006</v>
          </cell>
          <cell r="N4868">
            <v>2.67</v>
          </cell>
        </row>
        <row r="4869">
          <cell r="A4869" t="str">
            <v>LE1.514Thinned135</v>
          </cell>
          <cell r="B4869" t="str">
            <v>LEC</v>
          </cell>
          <cell r="C4869">
            <v>1.5</v>
          </cell>
          <cell r="D4869">
            <v>14</v>
          </cell>
          <cell r="E4869" t="str">
            <v>Thinned</v>
          </cell>
          <cell r="F4869" t="str">
            <v>135-140</v>
          </cell>
          <cell r="G4869">
            <v>1.01</v>
          </cell>
          <cell r="H4869">
            <v>-0.21</v>
          </cell>
          <cell r="I4869">
            <v>0.81</v>
          </cell>
          <cell r="J4869">
            <v>4.03</v>
          </cell>
          <cell r="K4869">
            <v>882.4</v>
          </cell>
          <cell r="L4869">
            <v>-14.45</v>
          </cell>
          <cell r="M4869">
            <v>867.94999999999993</v>
          </cell>
          <cell r="N4869">
            <v>2.5499999999999998</v>
          </cell>
        </row>
        <row r="4870">
          <cell r="A4870" t="str">
            <v>LE1.514Thinned140</v>
          </cell>
          <cell r="B4870" t="str">
            <v>LEC</v>
          </cell>
          <cell r="C4870">
            <v>1.5</v>
          </cell>
          <cell r="D4870">
            <v>14</v>
          </cell>
          <cell r="E4870" t="str">
            <v>Thinned</v>
          </cell>
          <cell r="F4870" t="str">
            <v>140-145</v>
          </cell>
          <cell r="G4870">
            <v>0.79</v>
          </cell>
          <cell r="H4870">
            <v>-0.21</v>
          </cell>
          <cell r="I4870">
            <v>0.59</v>
          </cell>
          <cell r="J4870">
            <v>2.93</v>
          </cell>
          <cell r="K4870">
            <v>885.33</v>
          </cell>
          <cell r="L4870">
            <v>-14.82</v>
          </cell>
          <cell r="M4870">
            <v>870.51</v>
          </cell>
          <cell r="N4870">
            <v>2.4300000000000002</v>
          </cell>
        </row>
        <row r="4871">
          <cell r="A4871" t="str">
            <v>LE1.514Thinned145</v>
          </cell>
          <cell r="B4871" t="str">
            <v>LEC</v>
          </cell>
          <cell r="C4871">
            <v>1.5</v>
          </cell>
          <cell r="D4871">
            <v>14</v>
          </cell>
          <cell r="E4871" t="str">
            <v>Thinned</v>
          </cell>
          <cell r="F4871" t="str">
            <v>145-150</v>
          </cell>
          <cell r="G4871">
            <v>0.62</v>
          </cell>
          <cell r="H4871">
            <v>-0.21</v>
          </cell>
          <cell r="I4871">
            <v>0.42</v>
          </cell>
          <cell r="J4871">
            <v>2.08</v>
          </cell>
          <cell r="K4871">
            <v>887.41</v>
          </cell>
          <cell r="L4871">
            <v>-15.17</v>
          </cell>
          <cell r="M4871">
            <v>872.24</v>
          </cell>
          <cell r="N4871">
            <v>2.31</v>
          </cell>
        </row>
        <row r="4872">
          <cell r="A4872" t="str">
            <v>LE1.514Thinned150</v>
          </cell>
          <cell r="B4872" t="str">
            <v>LEC</v>
          </cell>
          <cell r="C4872">
            <v>1.5</v>
          </cell>
          <cell r="D4872">
            <v>14</v>
          </cell>
          <cell r="E4872" t="str">
            <v>Thinned</v>
          </cell>
          <cell r="F4872" t="str">
            <v>150-155</v>
          </cell>
          <cell r="G4872">
            <v>0.45</v>
          </cell>
          <cell r="H4872">
            <v>-0.21</v>
          </cell>
          <cell r="I4872">
            <v>0.24</v>
          </cell>
          <cell r="J4872">
            <v>1.2</v>
          </cell>
          <cell r="K4872">
            <v>888.61</v>
          </cell>
          <cell r="L4872">
            <v>-15.51</v>
          </cell>
          <cell r="M4872">
            <v>873.1</v>
          </cell>
          <cell r="N4872">
            <v>2.2000000000000002</v>
          </cell>
        </row>
        <row r="4873">
          <cell r="A4873" t="str">
            <v>LE1.514Thinned155</v>
          </cell>
          <cell r="B4873" t="str">
            <v>LEC</v>
          </cell>
          <cell r="C4873">
            <v>1.5</v>
          </cell>
          <cell r="D4873">
            <v>14</v>
          </cell>
          <cell r="E4873" t="str">
            <v>Thinned</v>
          </cell>
          <cell r="F4873" t="str">
            <v>155-160</v>
          </cell>
          <cell r="G4873">
            <v>0.08</v>
          </cell>
          <cell r="H4873">
            <v>-0.21</v>
          </cell>
          <cell r="I4873">
            <v>-0.13</v>
          </cell>
          <cell r="J4873">
            <v>-0.66</v>
          </cell>
          <cell r="K4873">
            <v>887.95</v>
          </cell>
          <cell r="L4873">
            <v>-15.83</v>
          </cell>
          <cell r="M4873">
            <v>872.12</v>
          </cell>
          <cell r="N4873">
            <v>2.1</v>
          </cell>
        </row>
        <row r="4874">
          <cell r="A4874" t="str">
            <v>LE1.514Thinned160</v>
          </cell>
          <cell r="B4874" t="str">
            <v>LEC</v>
          </cell>
          <cell r="C4874">
            <v>1.5</v>
          </cell>
          <cell r="D4874">
            <v>14</v>
          </cell>
          <cell r="E4874" t="str">
            <v>Thinned</v>
          </cell>
          <cell r="F4874" t="str">
            <v>160-165</v>
          </cell>
          <cell r="G4874">
            <v>0.01</v>
          </cell>
          <cell r="H4874">
            <v>-0.22</v>
          </cell>
          <cell r="I4874">
            <v>-0.2</v>
          </cell>
          <cell r="J4874">
            <v>-1.02</v>
          </cell>
          <cell r="K4874">
            <v>886.93</v>
          </cell>
          <cell r="L4874">
            <v>-16.13</v>
          </cell>
          <cell r="M4874">
            <v>870.8</v>
          </cell>
          <cell r="N4874">
            <v>2</v>
          </cell>
        </row>
        <row r="4875">
          <cell r="A4875" t="str">
            <v>LE1.514Thinned165</v>
          </cell>
          <cell r="B4875" t="str">
            <v>LEC</v>
          </cell>
          <cell r="C4875">
            <v>1.5</v>
          </cell>
          <cell r="D4875">
            <v>14</v>
          </cell>
          <cell r="E4875" t="str">
            <v>Thinned</v>
          </cell>
          <cell r="F4875" t="str">
            <v>165-170</v>
          </cell>
          <cell r="G4875">
            <v>-0.09</v>
          </cell>
          <cell r="H4875">
            <v>-0.21</v>
          </cell>
          <cell r="I4875">
            <v>-0.31</v>
          </cell>
          <cell r="J4875">
            <v>-1.54</v>
          </cell>
          <cell r="K4875">
            <v>885.39</v>
          </cell>
          <cell r="L4875">
            <v>-16.43</v>
          </cell>
          <cell r="M4875">
            <v>868.96</v>
          </cell>
          <cell r="N4875">
            <v>1.91</v>
          </cell>
        </row>
        <row r="4876">
          <cell r="A4876" t="str">
            <v>LE1.514Thinned170</v>
          </cell>
          <cell r="B4876" t="str">
            <v>LEC</v>
          </cell>
          <cell r="C4876">
            <v>1.5</v>
          </cell>
          <cell r="D4876">
            <v>14</v>
          </cell>
          <cell r="E4876" t="str">
            <v>Thinned</v>
          </cell>
          <cell r="F4876" t="str">
            <v>170-175</v>
          </cell>
          <cell r="G4876">
            <v>-0.21</v>
          </cell>
          <cell r="H4876">
            <v>-0.21</v>
          </cell>
          <cell r="I4876">
            <v>-0.43</v>
          </cell>
          <cell r="J4876">
            <v>-2.13</v>
          </cell>
          <cell r="K4876">
            <v>883.25</v>
          </cell>
          <cell r="L4876">
            <v>-16.71</v>
          </cell>
          <cell r="M4876">
            <v>866.54</v>
          </cell>
          <cell r="N4876">
            <v>1.82</v>
          </cell>
        </row>
        <row r="4877">
          <cell r="A4877" t="str">
            <v>LE1.514Thinned175</v>
          </cell>
          <cell r="B4877" t="str">
            <v>LEC</v>
          </cell>
          <cell r="C4877">
            <v>1.5</v>
          </cell>
          <cell r="D4877">
            <v>14</v>
          </cell>
          <cell r="E4877" t="str">
            <v>Thinned</v>
          </cell>
          <cell r="F4877" t="str">
            <v>175-180</v>
          </cell>
          <cell r="G4877">
            <v>-0.3</v>
          </cell>
          <cell r="H4877">
            <v>-0.21</v>
          </cell>
          <cell r="I4877">
            <v>-0.51</v>
          </cell>
          <cell r="J4877">
            <v>-2.57</v>
          </cell>
          <cell r="K4877">
            <v>880.68</v>
          </cell>
          <cell r="L4877">
            <v>-16.97</v>
          </cell>
          <cell r="M4877">
            <v>863.70999999999992</v>
          </cell>
          <cell r="N4877">
            <v>1.74</v>
          </cell>
        </row>
        <row r="4878">
          <cell r="A4878" t="str">
            <v>LE1.514Thinned180</v>
          </cell>
          <cell r="B4878" t="str">
            <v>LEC</v>
          </cell>
          <cell r="C4878">
            <v>1.5</v>
          </cell>
          <cell r="D4878">
            <v>14</v>
          </cell>
          <cell r="E4878" t="str">
            <v>Thinned</v>
          </cell>
          <cell r="F4878" t="str">
            <v>180-185</v>
          </cell>
          <cell r="G4878">
            <v>-0.38</v>
          </cell>
          <cell r="H4878">
            <v>-0.21</v>
          </cell>
          <cell r="I4878">
            <v>-0.59</v>
          </cell>
          <cell r="J4878">
            <v>-2.94</v>
          </cell>
          <cell r="K4878">
            <v>877.74</v>
          </cell>
          <cell r="L4878">
            <v>-17.23</v>
          </cell>
          <cell r="M4878">
            <v>860.51</v>
          </cell>
          <cell r="N4878">
            <v>1.66</v>
          </cell>
        </row>
        <row r="4879">
          <cell r="A4879" t="str">
            <v>LE1.514Thinned185</v>
          </cell>
          <cell r="B4879" t="str">
            <v>LEC</v>
          </cell>
          <cell r="C4879">
            <v>1.5</v>
          </cell>
          <cell r="D4879">
            <v>14</v>
          </cell>
          <cell r="E4879" t="str">
            <v>Thinned</v>
          </cell>
          <cell r="F4879" t="str">
            <v>185-190</v>
          </cell>
          <cell r="G4879">
            <v>-0.42</v>
          </cell>
          <cell r="H4879">
            <v>-0.2</v>
          </cell>
          <cell r="I4879">
            <v>-0.62</v>
          </cell>
          <cell r="J4879">
            <v>-3.1</v>
          </cell>
          <cell r="K4879">
            <v>874.64</v>
          </cell>
          <cell r="L4879">
            <v>-17.47</v>
          </cell>
          <cell r="M4879">
            <v>857.17</v>
          </cell>
          <cell r="N4879">
            <v>1.59</v>
          </cell>
        </row>
        <row r="4880">
          <cell r="A4880" t="str">
            <v>LE1.514Thinned190</v>
          </cell>
          <cell r="B4880" t="str">
            <v>LEC</v>
          </cell>
          <cell r="C4880">
            <v>1.5</v>
          </cell>
          <cell r="D4880">
            <v>14</v>
          </cell>
          <cell r="E4880" t="str">
            <v>Thinned</v>
          </cell>
          <cell r="F4880" t="str">
            <v>190-195</v>
          </cell>
          <cell r="G4880">
            <v>-0.44</v>
          </cell>
          <cell r="H4880">
            <v>-0.19</v>
          </cell>
          <cell r="I4880">
            <v>-0.63</v>
          </cell>
          <cell r="J4880">
            <v>-3.15</v>
          </cell>
          <cell r="K4880">
            <v>871.49</v>
          </cell>
          <cell r="L4880">
            <v>-17.7</v>
          </cell>
          <cell r="M4880">
            <v>853.79</v>
          </cell>
          <cell r="N4880">
            <v>1.51</v>
          </cell>
        </row>
        <row r="4881">
          <cell r="A4881" t="str">
            <v>LE1.514Thinned195</v>
          </cell>
          <cell r="B4881" t="str">
            <v>LEC</v>
          </cell>
          <cell r="C4881">
            <v>1.5</v>
          </cell>
          <cell r="D4881">
            <v>14</v>
          </cell>
          <cell r="E4881" t="str">
            <v>Thinned</v>
          </cell>
          <cell r="F4881" t="str">
            <v>195-200</v>
          </cell>
          <cell r="G4881">
            <v>-0.53</v>
          </cell>
          <cell r="H4881">
            <v>-0.19</v>
          </cell>
          <cell r="I4881">
            <v>-0.72</v>
          </cell>
          <cell r="J4881">
            <v>-3.58</v>
          </cell>
          <cell r="K4881">
            <v>867.91</v>
          </cell>
          <cell r="L4881">
            <v>-17.920000000000002</v>
          </cell>
          <cell r="M4881">
            <v>849.99</v>
          </cell>
          <cell r="N4881">
            <v>1.44</v>
          </cell>
        </row>
        <row r="4882">
          <cell r="A4882" t="str">
            <v>LE1.516NO_thin000</v>
          </cell>
          <cell r="B4882" t="str">
            <v>LEC</v>
          </cell>
          <cell r="C4882">
            <v>1.5</v>
          </cell>
          <cell r="D4882">
            <v>16</v>
          </cell>
          <cell r="E4882" t="str">
            <v>NO_thin</v>
          </cell>
          <cell r="F4882" t="str">
            <v xml:space="preserve">  0-5</v>
          </cell>
          <cell r="G4882">
            <v>0.55000000000000004</v>
          </cell>
          <cell r="H4882">
            <v>1.03</v>
          </cell>
          <cell r="I4882">
            <v>1.57</v>
          </cell>
          <cell r="J4882">
            <v>7.86</v>
          </cell>
          <cell r="K4882">
            <v>7.86</v>
          </cell>
          <cell r="L4882">
            <v>0</v>
          </cell>
          <cell r="M4882">
            <v>7.86</v>
          </cell>
          <cell r="N4882">
            <v>0</v>
          </cell>
        </row>
        <row r="4883">
          <cell r="A4883" t="str">
            <v>LE1.516NO_thin005</v>
          </cell>
          <cell r="B4883" t="str">
            <v>LEC</v>
          </cell>
          <cell r="C4883">
            <v>1.5</v>
          </cell>
          <cell r="D4883">
            <v>16</v>
          </cell>
          <cell r="E4883" t="str">
            <v>NO_thin</v>
          </cell>
          <cell r="F4883" t="str">
            <v xml:space="preserve">  5-10</v>
          </cell>
          <cell r="G4883">
            <v>1.67</v>
          </cell>
          <cell r="H4883">
            <v>1.26</v>
          </cell>
          <cell r="I4883">
            <v>2.93</v>
          </cell>
          <cell r="J4883">
            <v>14.66</v>
          </cell>
          <cell r="K4883">
            <v>22.52</v>
          </cell>
          <cell r="L4883">
            <v>0</v>
          </cell>
          <cell r="M4883">
            <v>22.52</v>
          </cell>
          <cell r="N4883">
            <v>0</v>
          </cell>
        </row>
        <row r="4884">
          <cell r="A4884" t="str">
            <v>LE1.516NO_thin010</v>
          </cell>
          <cell r="B4884" t="str">
            <v>LEC</v>
          </cell>
          <cell r="C4884">
            <v>1.5</v>
          </cell>
          <cell r="D4884">
            <v>16</v>
          </cell>
          <cell r="E4884" t="str">
            <v>NO_thin</v>
          </cell>
          <cell r="F4884" t="str">
            <v xml:space="preserve"> 10-15</v>
          </cell>
          <cell r="G4884">
            <v>5.09</v>
          </cell>
          <cell r="H4884">
            <v>1.27</v>
          </cell>
          <cell r="I4884">
            <v>6.36</v>
          </cell>
          <cell r="J4884">
            <v>31.81</v>
          </cell>
          <cell r="K4884">
            <v>54.33</v>
          </cell>
          <cell r="L4884">
            <v>0</v>
          </cell>
          <cell r="M4884">
            <v>54.33</v>
          </cell>
          <cell r="N4884">
            <v>0</v>
          </cell>
        </row>
        <row r="4885">
          <cell r="A4885" t="str">
            <v>LE1.516NO_thin015</v>
          </cell>
          <cell r="B4885" t="str">
            <v>LEC</v>
          </cell>
          <cell r="C4885">
            <v>1.5</v>
          </cell>
          <cell r="D4885">
            <v>16</v>
          </cell>
          <cell r="E4885" t="str">
            <v>NO_thin</v>
          </cell>
          <cell r="F4885" t="str">
            <v xml:space="preserve"> 15-20</v>
          </cell>
          <cell r="G4885">
            <v>15.53</v>
          </cell>
          <cell r="H4885">
            <v>1.27</v>
          </cell>
          <cell r="I4885">
            <v>16.809999999999999</v>
          </cell>
          <cell r="J4885">
            <v>84.03</v>
          </cell>
          <cell r="K4885">
            <v>138.36000000000001</v>
          </cell>
          <cell r="L4885">
            <v>0</v>
          </cell>
          <cell r="M4885">
            <v>138.36000000000001</v>
          </cell>
          <cell r="N4885">
            <v>0</v>
          </cell>
        </row>
        <row r="4886">
          <cell r="A4886" t="str">
            <v>LE1.516NO_thin020</v>
          </cell>
          <cell r="B4886" t="str">
            <v>LEC</v>
          </cell>
          <cell r="C4886">
            <v>1.5</v>
          </cell>
          <cell r="D4886">
            <v>16</v>
          </cell>
          <cell r="E4886" t="str">
            <v>NO_thin</v>
          </cell>
          <cell r="F4886" t="str">
            <v xml:space="preserve"> 20-25</v>
          </cell>
          <cell r="G4886">
            <v>31.36</v>
          </cell>
          <cell r="H4886">
            <v>9.14</v>
          </cell>
          <cell r="I4886">
            <v>40.5</v>
          </cell>
          <cell r="J4886">
            <v>202.49</v>
          </cell>
          <cell r="K4886">
            <v>340.85</v>
          </cell>
          <cell r="L4886">
            <v>0</v>
          </cell>
          <cell r="M4886">
            <v>340.85</v>
          </cell>
          <cell r="N4886">
            <v>0</v>
          </cell>
        </row>
        <row r="4887">
          <cell r="A4887" t="str">
            <v>LE1.516NO_thin025</v>
          </cell>
          <cell r="B4887" t="str">
            <v>LEC</v>
          </cell>
          <cell r="C4887">
            <v>1.5</v>
          </cell>
          <cell r="D4887">
            <v>16</v>
          </cell>
          <cell r="E4887" t="str">
            <v>NO_thin</v>
          </cell>
          <cell r="F4887" t="str">
            <v xml:space="preserve"> 25-30</v>
          </cell>
          <cell r="G4887">
            <v>21.22</v>
          </cell>
          <cell r="H4887">
            <v>8.41</v>
          </cell>
          <cell r="I4887">
            <v>29.63</v>
          </cell>
          <cell r="J4887">
            <v>148.16999999999999</v>
          </cell>
          <cell r="K4887">
            <v>489.02</v>
          </cell>
          <cell r="L4887">
            <v>0</v>
          </cell>
          <cell r="M4887">
            <v>489.02</v>
          </cell>
          <cell r="N4887">
            <v>0</v>
          </cell>
        </row>
        <row r="4888">
          <cell r="A4888" t="str">
            <v>LE1.516NO_thin030</v>
          </cell>
          <cell r="B4888" t="str">
            <v>LEC</v>
          </cell>
          <cell r="C4888">
            <v>1.5</v>
          </cell>
          <cell r="D4888">
            <v>16</v>
          </cell>
          <cell r="E4888" t="str">
            <v>NO_thin</v>
          </cell>
          <cell r="F4888" t="str">
            <v xml:space="preserve"> 30-35</v>
          </cell>
          <cell r="G4888">
            <v>14.02</v>
          </cell>
          <cell r="H4888">
            <v>4.0599999999999996</v>
          </cell>
          <cell r="I4888">
            <v>18.079999999999998</v>
          </cell>
          <cell r="J4888">
            <v>90.41</v>
          </cell>
          <cell r="K4888">
            <v>579.42999999999995</v>
          </cell>
          <cell r="L4888">
            <v>0</v>
          </cell>
          <cell r="M4888">
            <v>579.42999999999995</v>
          </cell>
          <cell r="N4888">
            <v>0</v>
          </cell>
        </row>
        <row r="4889">
          <cell r="A4889" t="str">
            <v>LE1.516NO_thin035</v>
          </cell>
          <cell r="B4889" t="str">
            <v>LEC</v>
          </cell>
          <cell r="C4889">
            <v>1.5</v>
          </cell>
          <cell r="D4889">
            <v>16</v>
          </cell>
          <cell r="E4889" t="str">
            <v>NO_thin</v>
          </cell>
          <cell r="F4889" t="str">
            <v xml:space="preserve"> 35-40</v>
          </cell>
          <cell r="G4889">
            <v>16.510000000000002</v>
          </cell>
          <cell r="H4889">
            <v>4</v>
          </cell>
          <cell r="I4889">
            <v>20.51</v>
          </cell>
          <cell r="J4889">
            <v>102.57</v>
          </cell>
          <cell r="K4889">
            <v>681.99</v>
          </cell>
          <cell r="L4889">
            <v>0</v>
          </cell>
          <cell r="M4889">
            <v>681.99</v>
          </cell>
          <cell r="N4889">
            <v>0</v>
          </cell>
        </row>
        <row r="4890">
          <cell r="A4890" t="str">
            <v>LE1.516NO_thin040</v>
          </cell>
          <cell r="B4890" t="str">
            <v>LEC</v>
          </cell>
          <cell r="C4890">
            <v>1.5</v>
          </cell>
          <cell r="D4890">
            <v>16</v>
          </cell>
          <cell r="E4890" t="str">
            <v>NO_thin</v>
          </cell>
          <cell r="F4890" t="str">
            <v xml:space="preserve"> 40-45</v>
          </cell>
          <cell r="G4890">
            <v>15.88</v>
          </cell>
          <cell r="H4890">
            <v>2.58</v>
          </cell>
          <cell r="I4890">
            <v>18.46</v>
          </cell>
          <cell r="J4890">
            <v>92.3</v>
          </cell>
          <cell r="K4890">
            <v>774.29</v>
          </cell>
          <cell r="L4890">
            <v>0</v>
          </cell>
          <cell r="M4890">
            <v>774.29</v>
          </cell>
          <cell r="N4890">
            <v>0</v>
          </cell>
        </row>
        <row r="4891">
          <cell r="A4891" t="str">
            <v>LE1.516NO_thin045</v>
          </cell>
          <cell r="B4891" t="str">
            <v>LEC</v>
          </cell>
          <cell r="C4891">
            <v>1.5</v>
          </cell>
          <cell r="D4891">
            <v>16</v>
          </cell>
          <cell r="E4891" t="str">
            <v>NO_thin</v>
          </cell>
          <cell r="F4891" t="str">
            <v xml:space="preserve"> 45-50</v>
          </cell>
          <cell r="G4891">
            <v>14.75</v>
          </cell>
          <cell r="H4891">
            <v>1.53</v>
          </cell>
          <cell r="I4891">
            <v>16.28</v>
          </cell>
          <cell r="J4891">
            <v>81.39</v>
          </cell>
          <cell r="K4891">
            <v>855.68</v>
          </cell>
          <cell r="L4891">
            <v>0</v>
          </cell>
          <cell r="M4891">
            <v>855.68</v>
          </cell>
          <cell r="N4891">
            <v>0</v>
          </cell>
        </row>
        <row r="4892">
          <cell r="A4892" t="str">
            <v>LE1.516NO_thin050</v>
          </cell>
          <cell r="B4892" t="str">
            <v>LEC</v>
          </cell>
          <cell r="C4892">
            <v>1.5</v>
          </cell>
          <cell r="D4892">
            <v>16</v>
          </cell>
          <cell r="E4892" t="str">
            <v>NO_thin</v>
          </cell>
          <cell r="F4892" t="str">
            <v xml:space="preserve"> 50-55</v>
          </cell>
          <cell r="G4892">
            <v>13.89</v>
          </cell>
          <cell r="H4892">
            <v>0.41</v>
          </cell>
          <cell r="I4892">
            <v>14.29</v>
          </cell>
          <cell r="J4892">
            <v>71.47</v>
          </cell>
          <cell r="K4892">
            <v>927.15</v>
          </cell>
          <cell r="L4892">
            <v>0</v>
          </cell>
          <cell r="M4892">
            <v>927.15</v>
          </cell>
          <cell r="N4892">
            <v>0</v>
          </cell>
        </row>
        <row r="4893">
          <cell r="A4893" t="str">
            <v>LE1.516NO_thin055</v>
          </cell>
          <cell r="B4893" t="str">
            <v>LEC</v>
          </cell>
          <cell r="C4893">
            <v>1.5</v>
          </cell>
          <cell r="D4893">
            <v>16</v>
          </cell>
          <cell r="E4893" t="str">
            <v>NO_thin</v>
          </cell>
          <cell r="F4893" t="str">
            <v xml:space="preserve"> 55-60</v>
          </cell>
          <cell r="G4893">
            <v>12.79</v>
          </cell>
          <cell r="H4893">
            <v>0.71</v>
          </cell>
          <cell r="I4893">
            <v>13.5</v>
          </cell>
          <cell r="J4893">
            <v>67.52</v>
          </cell>
          <cell r="K4893">
            <v>994.67</v>
          </cell>
          <cell r="L4893">
            <v>0</v>
          </cell>
          <cell r="M4893">
            <v>994.67</v>
          </cell>
          <cell r="N4893">
            <v>0</v>
          </cell>
        </row>
        <row r="4894">
          <cell r="A4894" t="str">
            <v>LE1.516NO_thin060</v>
          </cell>
          <cell r="B4894" t="str">
            <v>LEC</v>
          </cell>
          <cell r="C4894">
            <v>1.5</v>
          </cell>
          <cell r="D4894">
            <v>16</v>
          </cell>
          <cell r="E4894" t="str">
            <v>NO_thin</v>
          </cell>
          <cell r="F4894" t="str">
            <v xml:space="preserve"> 60-65</v>
          </cell>
          <cell r="G4894">
            <v>11.7</v>
          </cell>
          <cell r="H4894">
            <v>-1.03</v>
          </cell>
          <cell r="I4894">
            <v>10.66</v>
          </cell>
          <cell r="J4894">
            <v>53.32</v>
          </cell>
          <cell r="K4894">
            <v>1048</v>
          </cell>
          <cell r="L4894">
            <v>0</v>
          </cell>
          <cell r="M4894">
            <v>1048</v>
          </cell>
          <cell r="N4894">
            <v>0</v>
          </cell>
        </row>
        <row r="4895">
          <cell r="A4895" t="str">
            <v>LE1.516NO_thin065</v>
          </cell>
          <cell r="B4895" t="str">
            <v>LEC</v>
          </cell>
          <cell r="C4895">
            <v>1.5</v>
          </cell>
          <cell r="D4895">
            <v>16</v>
          </cell>
          <cell r="E4895" t="str">
            <v>NO_thin</v>
          </cell>
          <cell r="F4895" t="str">
            <v xml:space="preserve"> 65-70</v>
          </cell>
          <cell r="G4895">
            <v>11.21</v>
          </cell>
          <cell r="H4895">
            <v>-0.2</v>
          </cell>
          <cell r="I4895">
            <v>11.02</v>
          </cell>
          <cell r="J4895">
            <v>55.08</v>
          </cell>
          <cell r="K4895">
            <v>1103.08</v>
          </cell>
          <cell r="L4895">
            <v>0</v>
          </cell>
          <cell r="M4895">
            <v>1103.08</v>
          </cell>
          <cell r="N4895">
            <v>0</v>
          </cell>
        </row>
        <row r="4896">
          <cell r="A4896" t="str">
            <v>LE1.516NO_thin070</v>
          </cell>
          <cell r="B4896" t="str">
            <v>LEC</v>
          </cell>
          <cell r="C4896">
            <v>1.5</v>
          </cell>
          <cell r="D4896">
            <v>16</v>
          </cell>
          <cell r="E4896" t="str">
            <v>NO_thin</v>
          </cell>
          <cell r="F4896" t="str">
            <v xml:space="preserve"> 70-75</v>
          </cell>
          <cell r="G4896">
            <v>10.31</v>
          </cell>
          <cell r="H4896">
            <v>0.3</v>
          </cell>
          <cell r="I4896">
            <v>10.61</v>
          </cell>
          <cell r="J4896">
            <v>53.06</v>
          </cell>
          <cell r="K4896">
            <v>1156.1400000000001</v>
          </cell>
          <cell r="L4896">
            <v>0</v>
          </cell>
          <cell r="M4896">
            <v>1156.1400000000001</v>
          </cell>
          <cell r="N4896">
            <v>0</v>
          </cell>
        </row>
        <row r="4897">
          <cell r="A4897" t="str">
            <v>LE1.516NO_thin075</v>
          </cell>
          <cell r="B4897" t="str">
            <v>LEC</v>
          </cell>
          <cell r="C4897">
            <v>1.5</v>
          </cell>
          <cell r="D4897">
            <v>16</v>
          </cell>
          <cell r="E4897" t="str">
            <v>NO_thin</v>
          </cell>
          <cell r="F4897" t="str">
            <v xml:space="preserve"> 75-80</v>
          </cell>
          <cell r="G4897">
            <v>8.91</v>
          </cell>
          <cell r="H4897">
            <v>-0.55000000000000004</v>
          </cell>
          <cell r="I4897">
            <v>8.35</v>
          </cell>
          <cell r="J4897">
            <v>41.75</v>
          </cell>
          <cell r="K4897">
            <v>1197.8900000000001</v>
          </cell>
          <cell r="L4897">
            <v>0</v>
          </cell>
          <cell r="M4897">
            <v>1197.8900000000001</v>
          </cell>
          <cell r="N4897">
            <v>0</v>
          </cell>
        </row>
        <row r="4898">
          <cell r="A4898" t="str">
            <v>LE1.516NO_thin080</v>
          </cell>
          <cell r="B4898" t="str">
            <v>LEC</v>
          </cell>
          <cell r="C4898">
            <v>1.5</v>
          </cell>
          <cell r="D4898">
            <v>16</v>
          </cell>
          <cell r="E4898" t="str">
            <v>NO_thin</v>
          </cell>
          <cell r="F4898" t="str">
            <v xml:space="preserve"> 80-85</v>
          </cell>
          <cell r="G4898">
            <v>8.4600000000000009</v>
          </cell>
          <cell r="H4898">
            <v>-0.25</v>
          </cell>
          <cell r="I4898">
            <v>8.2100000000000009</v>
          </cell>
          <cell r="J4898">
            <v>41.05</v>
          </cell>
          <cell r="K4898">
            <v>1238.94</v>
          </cell>
          <cell r="L4898">
            <v>0</v>
          </cell>
          <cell r="M4898">
            <v>1238.94</v>
          </cell>
          <cell r="N4898">
            <v>0</v>
          </cell>
        </row>
        <row r="4899">
          <cell r="A4899" t="str">
            <v>LE1.516NO_thin085</v>
          </cell>
          <cell r="B4899" t="str">
            <v>LEC</v>
          </cell>
          <cell r="C4899">
            <v>1.5</v>
          </cell>
          <cell r="D4899">
            <v>16</v>
          </cell>
          <cell r="E4899" t="str">
            <v>NO_thin</v>
          </cell>
          <cell r="F4899" t="str">
            <v xml:space="preserve"> 85-90</v>
          </cell>
          <cell r="G4899">
            <v>8.3699999999999992</v>
          </cell>
          <cell r="H4899">
            <v>-0.61</v>
          </cell>
          <cell r="I4899">
            <v>7.76</v>
          </cell>
          <cell r="J4899">
            <v>38.82</v>
          </cell>
          <cell r="K4899">
            <v>1277.76</v>
          </cell>
          <cell r="L4899">
            <v>0</v>
          </cell>
          <cell r="M4899">
            <v>1277.76</v>
          </cell>
          <cell r="N4899">
            <v>0</v>
          </cell>
        </row>
        <row r="4900">
          <cell r="A4900" t="str">
            <v>LE1.516NO_thin090</v>
          </cell>
          <cell r="B4900" t="str">
            <v>LEC</v>
          </cell>
          <cell r="C4900">
            <v>1.5</v>
          </cell>
          <cell r="D4900">
            <v>16</v>
          </cell>
          <cell r="E4900" t="str">
            <v>NO_thin</v>
          </cell>
          <cell r="F4900" t="str">
            <v xml:space="preserve"> 90-95</v>
          </cell>
          <cell r="G4900">
            <v>7.19</v>
          </cell>
          <cell r="H4900">
            <v>-0.64</v>
          </cell>
          <cell r="I4900">
            <v>6.55</v>
          </cell>
          <cell r="J4900">
            <v>32.770000000000003</v>
          </cell>
          <cell r="K4900">
            <v>1310.53</v>
          </cell>
          <cell r="L4900">
            <v>0</v>
          </cell>
          <cell r="M4900">
            <v>1310.53</v>
          </cell>
          <cell r="N4900">
            <v>0</v>
          </cell>
        </row>
        <row r="4901">
          <cell r="A4901" t="str">
            <v>LE1.516NO_thin095</v>
          </cell>
          <cell r="B4901" t="str">
            <v>LEC</v>
          </cell>
          <cell r="C4901">
            <v>1.5</v>
          </cell>
          <cell r="D4901">
            <v>16</v>
          </cell>
          <cell r="E4901" t="str">
            <v>NO_thin</v>
          </cell>
          <cell r="F4901" t="str">
            <v xml:space="preserve"> 95-100</v>
          </cell>
          <cell r="G4901">
            <v>6.39</v>
          </cell>
          <cell r="H4901">
            <v>-0.55000000000000004</v>
          </cell>
          <cell r="I4901">
            <v>5.84</v>
          </cell>
          <cell r="J4901">
            <v>29.19</v>
          </cell>
          <cell r="K4901">
            <v>1339.71</v>
          </cell>
          <cell r="L4901">
            <v>0</v>
          </cell>
          <cell r="M4901">
            <v>1339.71</v>
          </cell>
          <cell r="N4901">
            <v>0</v>
          </cell>
        </row>
        <row r="4902">
          <cell r="A4902" t="str">
            <v>LE1.516NO_thin100</v>
          </cell>
          <cell r="B4902" t="str">
            <v>LEC</v>
          </cell>
          <cell r="C4902">
            <v>1.5</v>
          </cell>
          <cell r="D4902">
            <v>16</v>
          </cell>
          <cell r="E4902" t="str">
            <v>NO_thin</v>
          </cell>
          <cell r="F4902" t="str">
            <v>100-105</v>
          </cell>
          <cell r="G4902">
            <v>6.22</v>
          </cell>
          <cell r="H4902">
            <v>-0.48</v>
          </cell>
          <cell r="I4902">
            <v>5.74</v>
          </cell>
          <cell r="J4902">
            <v>28.7</v>
          </cell>
          <cell r="K4902">
            <v>1368.41</v>
          </cell>
          <cell r="L4902">
            <v>0</v>
          </cell>
          <cell r="M4902">
            <v>1368.41</v>
          </cell>
          <cell r="N4902">
            <v>0</v>
          </cell>
        </row>
        <row r="4903">
          <cell r="A4903" t="str">
            <v>LE1.516NO_thin105</v>
          </cell>
          <cell r="B4903" t="str">
            <v>LEC</v>
          </cell>
          <cell r="C4903">
            <v>1.5</v>
          </cell>
          <cell r="D4903">
            <v>16</v>
          </cell>
          <cell r="E4903" t="str">
            <v>NO_thin</v>
          </cell>
          <cell r="F4903" t="str">
            <v>105-110</v>
          </cell>
          <cell r="G4903">
            <v>5.98</v>
          </cell>
          <cell r="H4903">
            <v>-0.46</v>
          </cell>
          <cell r="I4903">
            <v>5.52</v>
          </cell>
          <cell r="J4903">
            <v>27.61</v>
          </cell>
          <cell r="K4903">
            <v>1396.03</v>
          </cell>
          <cell r="L4903">
            <v>0</v>
          </cell>
          <cell r="M4903">
            <v>1396.03</v>
          </cell>
          <cell r="N4903">
            <v>0</v>
          </cell>
        </row>
        <row r="4904">
          <cell r="A4904" t="str">
            <v>LE1.516NO_thin110</v>
          </cell>
          <cell r="B4904" t="str">
            <v>LEC</v>
          </cell>
          <cell r="C4904">
            <v>1.5</v>
          </cell>
          <cell r="D4904">
            <v>16</v>
          </cell>
          <cell r="E4904" t="str">
            <v>NO_thin</v>
          </cell>
          <cell r="F4904" t="str">
            <v>110-115</v>
          </cell>
          <cell r="G4904">
            <v>5.58</v>
          </cell>
          <cell r="H4904">
            <v>-0.44</v>
          </cell>
          <cell r="I4904">
            <v>5.14</v>
          </cell>
          <cell r="J4904">
            <v>25.72</v>
          </cell>
          <cell r="K4904">
            <v>1421.75</v>
          </cell>
          <cell r="L4904">
            <v>0</v>
          </cell>
          <cell r="M4904">
            <v>1421.75</v>
          </cell>
          <cell r="N4904">
            <v>0</v>
          </cell>
        </row>
        <row r="4905">
          <cell r="A4905" t="str">
            <v>LE1.516NO_thin115</v>
          </cell>
          <cell r="B4905" t="str">
            <v>LEC</v>
          </cell>
          <cell r="C4905">
            <v>1.5</v>
          </cell>
          <cell r="D4905">
            <v>16</v>
          </cell>
          <cell r="E4905" t="str">
            <v>NO_thin</v>
          </cell>
          <cell r="F4905" t="str">
            <v>115-120</v>
          </cell>
          <cell r="G4905">
            <v>4.9800000000000004</v>
          </cell>
          <cell r="H4905">
            <v>-0.43</v>
          </cell>
          <cell r="I4905">
            <v>4.55</v>
          </cell>
          <cell r="J4905">
            <v>22.74</v>
          </cell>
          <cell r="K4905">
            <v>1444.49</v>
          </cell>
          <cell r="L4905">
            <v>0</v>
          </cell>
          <cell r="M4905">
            <v>1444.49</v>
          </cell>
          <cell r="N4905">
            <v>0</v>
          </cell>
        </row>
        <row r="4906">
          <cell r="A4906" t="str">
            <v>LE1.516NO_thin120</v>
          </cell>
          <cell r="B4906" t="str">
            <v>LEC</v>
          </cell>
          <cell r="C4906">
            <v>1.5</v>
          </cell>
          <cell r="D4906">
            <v>16</v>
          </cell>
          <cell r="E4906" t="str">
            <v>NO_thin</v>
          </cell>
          <cell r="F4906" t="str">
            <v>120-125</v>
          </cell>
          <cell r="G4906">
            <v>4.24</v>
          </cell>
          <cell r="H4906">
            <v>-0.36</v>
          </cell>
          <cell r="I4906">
            <v>3.88</v>
          </cell>
          <cell r="J4906">
            <v>19.41</v>
          </cell>
          <cell r="K4906">
            <v>1463.9</v>
          </cell>
          <cell r="L4906">
            <v>0</v>
          </cell>
          <cell r="M4906">
            <v>1463.9</v>
          </cell>
          <cell r="N4906">
            <v>0</v>
          </cell>
        </row>
        <row r="4907">
          <cell r="A4907" t="str">
            <v>LE1.516NO_thin125</v>
          </cell>
          <cell r="B4907" t="str">
            <v>LEC</v>
          </cell>
          <cell r="C4907">
            <v>1.5</v>
          </cell>
          <cell r="D4907">
            <v>16</v>
          </cell>
          <cell r="E4907" t="str">
            <v>NO_thin</v>
          </cell>
          <cell r="F4907" t="str">
            <v>125-130</v>
          </cell>
          <cell r="G4907">
            <v>3.66</v>
          </cell>
          <cell r="H4907">
            <v>-0.4</v>
          </cell>
          <cell r="I4907">
            <v>3.26</v>
          </cell>
          <cell r="J4907">
            <v>16.309999999999999</v>
          </cell>
          <cell r="K4907">
            <v>1480.21</v>
          </cell>
          <cell r="L4907">
            <v>0</v>
          </cell>
          <cell r="M4907">
            <v>1480.21</v>
          </cell>
          <cell r="N4907">
            <v>0</v>
          </cell>
        </row>
        <row r="4908">
          <cell r="A4908" t="str">
            <v>LE1.516NO_thin130</v>
          </cell>
          <cell r="B4908" t="str">
            <v>LEC</v>
          </cell>
          <cell r="C4908">
            <v>1.5</v>
          </cell>
          <cell r="D4908">
            <v>16</v>
          </cell>
          <cell r="E4908" t="str">
            <v>NO_thin</v>
          </cell>
          <cell r="F4908" t="str">
            <v>130-135</v>
          </cell>
          <cell r="G4908">
            <v>3.56</v>
          </cell>
          <cell r="H4908">
            <v>-0.38</v>
          </cell>
          <cell r="I4908">
            <v>3.18</v>
          </cell>
          <cell r="J4908">
            <v>15.92</v>
          </cell>
          <cell r="K4908">
            <v>1496.13</v>
          </cell>
          <cell r="L4908">
            <v>0</v>
          </cell>
          <cell r="M4908">
            <v>1496.13</v>
          </cell>
          <cell r="N4908">
            <v>0</v>
          </cell>
        </row>
        <row r="4909">
          <cell r="A4909" t="str">
            <v>LE1.516NO_thin135</v>
          </cell>
          <cell r="B4909" t="str">
            <v>LEC</v>
          </cell>
          <cell r="C4909">
            <v>1.5</v>
          </cell>
          <cell r="D4909">
            <v>16</v>
          </cell>
          <cell r="E4909" t="str">
            <v>NO_thin</v>
          </cell>
          <cell r="F4909" t="str">
            <v>135-140</v>
          </cell>
          <cell r="G4909">
            <v>3.52</v>
          </cell>
          <cell r="H4909">
            <v>-0.36</v>
          </cell>
          <cell r="I4909">
            <v>3.17</v>
          </cell>
          <cell r="J4909">
            <v>15.83</v>
          </cell>
          <cell r="K4909">
            <v>1511.96</v>
          </cell>
          <cell r="L4909">
            <v>0</v>
          </cell>
          <cell r="M4909">
            <v>1511.96</v>
          </cell>
          <cell r="N4909">
            <v>0</v>
          </cell>
        </row>
        <row r="4910">
          <cell r="A4910" t="str">
            <v>LE1.516NO_thin140</v>
          </cell>
          <cell r="B4910" t="str">
            <v>LEC</v>
          </cell>
          <cell r="C4910">
            <v>1.5</v>
          </cell>
          <cell r="D4910">
            <v>16</v>
          </cell>
          <cell r="E4910" t="str">
            <v>NO_thin</v>
          </cell>
          <cell r="F4910" t="str">
            <v>140-145</v>
          </cell>
          <cell r="G4910">
            <v>3.38</v>
          </cell>
          <cell r="H4910">
            <v>-0.33</v>
          </cell>
          <cell r="I4910">
            <v>3.05</v>
          </cell>
          <cell r="J4910">
            <v>15.24</v>
          </cell>
          <cell r="K4910">
            <v>1527.2</v>
          </cell>
          <cell r="L4910">
            <v>0</v>
          </cell>
          <cell r="M4910">
            <v>1527.2</v>
          </cell>
          <cell r="N4910">
            <v>0</v>
          </cell>
        </row>
        <row r="4911">
          <cell r="A4911" t="str">
            <v>LE1.516NO_thin145</v>
          </cell>
          <cell r="B4911" t="str">
            <v>LEC</v>
          </cell>
          <cell r="C4911">
            <v>1.5</v>
          </cell>
          <cell r="D4911">
            <v>16</v>
          </cell>
          <cell r="E4911" t="str">
            <v>NO_thin</v>
          </cell>
          <cell r="F4911" t="str">
            <v>145-150</v>
          </cell>
          <cell r="G4911">
            <v>3.1</v>
          </cell>
          <cell r="H4911">
            <v>-0.31</v>
          </cell>
          <cell r="I4911">
            <v>2.79</v>
          </cell>
          <cell r="J4911">
            <v>13.95</v>
          </cell>
          <cell r="K4911">
            <v>1541.14</v>
          </cell>
          <cell r="L4911">
            <v>0</v>
          </cell>
          <cell r="M4911">
            <v>1541.14</v>
          </cell>
          <cell r="N4911">
            <v>0</v>
          </cell>
        </row>
        <row r="4912">
          <cell r="A4912" t="str">
            <v>LE1.516NO_thin150</v>
          </cell>
          <cell r="B4912" t="str">
            <v>LEC</v>
          </cell>
          <cell r="C4912">
            <v>1.5</v>
          </cell>
          <cell r="D4912">
            <v>16</v>
          </cell>
          <cell r="E4912" t="str">
            <v>NO_thin</v>
          </cell>
          <cell r="F4912" t="str">
            <v>150-155</v>
          </cell>
          <cell r="G4912">
            <v>2.88</v>
          </cell>
          <cell r="H4912">
            <v>-0.28999999999999998</v>
          </cell>
          <cell r="I4912">
            <v>2.59</v>
          </cell>
          <cell r="J4912">
            <v>12.95</v>
          </cell>
          <cell r="K4912">
            <v>1554.1</v>
          </cell>
          <cell r="L4912">
            <v>0</v>
          </cell>
          <cell r="M4912">
            <v>1554.1</v>
          </cell>
          <cell r="N4912">
            <v>0</v>
          </cell>
        </row>
        <row r="4913">
          <cell r="A4913" t="str">
            <v>LE1.516NO_thin155</v>
          </cell>
          <cell r="B4913" t="str">
            <v>LEC</v>
          </cell>
          <cell r="C4913">
            <v>1.5</v>
          </cell>
          <cell r="D4913">
            <v>16</v>
          </cell>
          <cell r="E4913" t="str">
            <v>NO_thin</v>
          </cell>
          <cell r="F4913" t="str">
            <v>155-160</v>
          </cell>
          <cell r="G4913">
            <v>2.67</v>
          </cell>
          <cell r="H4913">
            <v>-0.27</v>
          </cell>
          <cell r="I4913">
            <v>2.39</v>
          </cell>
          <cell r="J4913">
            <v>11.97</v>
          </cell>
          <cell r="K4913">
            <v>1566.07</v>
          </cell>
          <cell r="L4913">
            <v>0</v>
          </cell>
          <cell r="M4913">
            <v>1566.07</v>
          </cell>
          <cell r="N4913">
            <v>0</v>
          </cell>
        </row>
        <row r="4914">
          <cell r="A4914" t="str">
            <v>LE1.516NO_thin160</v>
          </cell>
          <cell r="B4914" t="str">
            <v>LEC</v>
          </cell>
          <cell r="C4914">
            <v>1.5</v>
          </cell>
          <cell r="D4914">
            <v>16</v>
          </cell>
          <cell r="E4914" t="str">
            <v>NO_thin</v>
          </cell>
          <cell r="F4914" t="str">
            <v>160-165</v>
          </cell>
          <cell r="G4914">
            <v>2.5099999999999998</v>
          </cell>
          <cell r="H4914">
            <v>-0.25</v>
          </cell>
          <cell r="I4914">
            <v>2.2599999999999998</v>
          </cell>
          <cell r="J4914">
            <v>11.32</v>
          </cell>
          <cell r="K4914">
            <v>1577.39</v>
          </cell>
          <cell r="L4914">
            <v>0</v>
          </cell>
          <cell r="M4914">
            <v>1577.39</v>
          </cell>
          <cell r="N4914">
            <v>0</v>
          </cell>
        </row>
        <row r="4915">
          <cell r="A4915" t="str">
            <v>LE1.516NO_thin165</v>
          </cell>
          <cell r="B4915" t="str">
            <v>LEC</v>
          </cell>
          <cell r="C4915">
            <v>1.5</v>
          </cell>
          <cell r="D4915">
            <v>16</v>
          </cell>
          <cell r="E4915" t="str">
            <v>NO_thin</v>
          </cell>
          <cell r="F4915" t="str">
            <v>165-170</v>
          </cell>
          <cell r="G4915">
            <v>2.2799999999999998</v>
          </cell>
          <cell r="H4915">
            <v>-0.23</v>
          </cell>
          <cell r="I4915">
            <v>2.0499999999999998</v>
          </cell>
          <cell r="J4915">
            <v>10.24</v>
          </cell>
          <cell r="K4915">
            <v>1587.63</v>
          </cell>
          <cell r="L4915">
            <v>0</v>
          </cell>
          <cell r="M4915">
            <v>1587.63</v>
          </cell>
          <cell r="N4915">
            <v>0</v>
          </cell>
        </row>
        <row r="4916">
          <cell r="A4916" t="str">
            <v>LE1.516NO_thin170</v>
          </cell>
          <cell r="B4916" t="str">
            <v>LEC</v>
          </cell>
          <cell r="C4916">
            <v>1.5</v>
          </cell>
          <cell r="D4916">
            <v>16</v>
          </cell>
          <cell r="E4916" t="str">
            <v>NO_thin</v>
          </cell>
          <cell r="F4916" t="str">
            <v>170-175</v>
          </cell>
          <cell r="G4916">
            <v>2.15</v>
          </cell>
          <cell r="H4916">
            <v>-0.21</v>
          </cell>
          <cell r="I4916">
            <v>1.94</v>
          </cell>
          <cell r="J4916">
            <v>9.6999999999999993</v>
          </cell>
          <cell r="K4916">
            <v>1597.33</v>
          </cell>
          <cell r="L4916">
            <v>0</v>
          </cell>
          <cell r="M4916">
            <v>1597.33</v>
          </cell>
          <cell r="N4916">
            <v>0</v>
          </cell>
        </row>
        <row r="4917">
          <cell r="A4917" t="str">
            <v>LE1.516NO_thin175</v>
          </cell>
          <cell r="B4917" t="str">
            <v>LEC</v>
          </cell>
          <cell r="C4917">
            <v>1.5</v>
          </cell>
          <cell r="D4917">
            <v>16</v>
          </cell>
          <cell r="E4917" t="str">
            <v>NO_thin</v>
          </cell>
          <cell r="F4917" t="str">
            <v>175-180</v>
          </cell>
          <cell r="G4917">
            <v>1.95</v>
          </cell>
          <cell r="H4917">
            <v>-0.2</v>
          </cell>
          <cell r="I4917">
            <v>1.75</v>
          </cell>
          <cell r="J4917">
            <v>8.74</v>
          </cell>
          <cell r="K4917">
            <v>1606.07</v>
          </cell>
          <cell r="L4917">
            <v>0</v>
          </cell>
          <cell r="M4917">
            <v>1606.07</v>
          </cell>
          <cell r="N4917">
            <v>0</v>
          </cell>
        </row>
        <row r="4918">
          <cell r="A4918" t="str">
            <v>LE1.516NO_thin180</v>
          </cell>
          <cell r="B4918" t="str">
            <v>LEC</v>
          </cell>
          <cell r="C4918">
            <v>1.5</v>
          </cell>
          <cell r="D4918">
            <v>16</v>
          </cell>
          <cell r="E4918" t="str">
            <v>NO_thin</v>
          </cell>
          <cell r="F4918" t="str">
            <v>180-185</v>
          </cell>
          <cell r="G4918">
            <v>1.74</v>
          </cell>
          <cell r="H4918">
            <v>-0.18</v>
          </cell>
          <cell r="I4918">
            <v>1.56</v>
          </cell>
          <cell r="J4918">
            <v>7.8</v>
          </cell>
          <cell r="K4918">
            <v>1613.87</v>
          </cell>
          <cell r="L4918">
            <v>0</v>
          </cell>
          <cell r="M4918">
            <v>1613.87</v>
          </cell>
          <cell r="N4918">
            <v>0</v>
          </cell>
        </row>
        <row r="4919">
          <cell r="A4919" t="str">
            <v>LE1.516NO_thin185</v>
          </cell>
          <cell r="B4919" t="str">
            <v>LEC</v>
          </cell>
          <cell r="C4919">
            <v>1.5</v>
          </cell>
          <cell r="D4919">
            <v>16</v>
          </cell>
          <cell r="E4919" t="str">
            <v>NO_thin</v>
          </cell>
          <cell r="F4919" t="str">
            <v>185-190</v>
          </cell>
          <cell r="G4919">
            <v>1.58</v>
          </cell>
          <cell r="H4919">
            <v>-0.17</v>
          </cell>
          <cell r="I4919">
            <v>1.41</v>
          </cell>
          <cell r="J4919">
            <v>7.04</v>
          </cell>
          <cell r="K4919">
            <v>1620.91</v>
          </cell>
          <cell r="L4919">
            <v>0</v>
          </cell>
          <cell r="M4919">
            <v>1620.91</v>
          </cell>
          <cell r="N4919">
            <v>0</v>
          </cell>
        </row>
        <row r="4920">
          <cell r="A4920" t="str">
            <v>LE1.516NO_thin190</v>
          </cell>
          <cell r="B4920" t="str">
            <v>LEC</v>
          </cell>
          <cell r="C4920">
            <v>1.5</v>
          </cell>
          <cell r="D4920">
            <v>16</v>
          </cell>
          <cell r="E4920" t="str">
            <v>NO_thin</v>
          </cell>
          <cell r="F4920" t="str">
            <v>190-195</v>
          </cell>
          <cell r="G4920">
            <v>1.47</v>
          </cell>
          <cell r="H4920">
            <v>-0.15</v>
          </cell>
          <cell r="I4920">
            <v>1.32</v>
          </cell>
          <cell r="J4920">
            <v>6.6</v>
          </cell>
          <cell r="K4920">
            <v>1627.51</v>
          </cell>
          <cell r="L4920">
            <v>0</v>
          </cell>
          <cell r="M4920">
            <v>1627.51</v>
          </cell>
          <cell r="N4920">
            <v>0</v>
          </cell>
        </row>
        <row r="4921">
          <cell r="A4921" t="str">
            <v>LE1.516NO_thin195</v>
          </cell>
          <cell r="B4921" t="str">
            <v>LEC</v>
          </cell>
          <cell r="C4921">
            <v>1.5</v>
          </cell>
          <cell r="D4921">
            <v>16</v>
          </cell>
          <cell r="E4921" t="str">
            <v>NO_thin</v>
          </cell>
          <cell r="F4921" t="str">
            <v>195-200</v>
          </cell>
          <cell r="G4921">
            <v>1.3</v>
          </cell>
          <cell r="H4921">
            <v>-0.14000000000000001</v>
          </cell>
          <cell r="I4921">
            <v>1.1499999999999999</v>
          </cell>
          <cell r="J4921">
            <v>5.75</v>
          </cell>
          <cell r="K4921">
            <v>1633.26</v>
          </cell>
          <cell r="L4921">
            <v>0</v>
          </cell>
          <cell r="M4921">
            <v>1633.26</v>
          </cell>
          <cell r="N4921">
            <v>0</v>
          </cell>
        </row>
        <row r="4922">
          <cell r="A4922" t="str">
            <v>LE1.516Thinned000</v>
          </cell>
          <cell r="B4922" t="str">
            <v>LEC</v>
          </cell>
          <cell r="C4922">
            <v>1.5</v>
          </cell>
          <cell r="D4922">
            <v>16</v>
          </cell>
          <cell r="E4922" t="str">
            <v>Thinned</v>
          </cell>
          <cell r="F4922" t="str">
            <v xml:space="preserve">  0-5</v>
          </cell>
          <cell r="G4922">
            <v>0.55000000000000004</v>
          </cell>
          <cell r="H4922">
            <v>1.03</v>
          </cell>
          <cell r="I4922">
            <v>1.57</v>
          </cell>
          <cell r="J4922">
            <v>7.86</v>
          </cell>
          <cell r="K4922">
            <v>7.86</v>
          </cell>
          <cell r="L4922">
            <v>0</v>
          </cell>
          <cell r="M4922">
            <v>7.86</v>
          </cell>
          <cell r="N4922">
            <v>0</v>
          </cell>
        </row>
        <row r="4923">
          <cell r="A4923" t="str">
            <v>LE1.516Thinned005</v>
          </cell>
          <cell r="B4923" t="str">
            <v>LEC</v>
          </cell>
          <cell r="C4923">
            <v>1.5</v>
          </cell>
          <cell r="D4923">
            <v>16</v>
          </cell>
          <cell r="E4923" t="str">
            <v>Thinned</v>
          </cell>
          <cell r="F4923" t="str">
            <v xml:space="preserve">  5-10</v>
          </cell>
          <cell r="G4923">
            <v>1.67</v>
          </cell>
          <cell r="H4923">
            <v>1.26</v>
          </cell>
          <cell r="I4923">
            <v>2.93</v>
          </cell>
          <cell r="J4923">
            <v>14.66</v>
          </cell>
          <cell r="K4923">
            <v>22.53</v>
          </cell>
          <cell r="L4923">
            <v>0</v>
          </cell>
          <cell r="M4923">
            <v>22.53</v>
          </cell>
          <cell r="N4923">
            <v>0</v>
          </cell>
        </row>
        <row r="4924">
          <cell r="A4924" t="str">
            <v>LE1.516Thinned010</v>
          </cell>
          <cell r="B4924" t="str">
            <v>LEC</v>
          </cell>
          <cell r="C4924">
            <v>1.5</v>
          </cell>
          <cell r="D4924">
            <v>16</v>
          </cell>
          <cell r="E4924" t="str">
            <v>Thinned</v>
          </cell>
          <cell r="F4924" t="str">
            <v xml:space="preserve"> 10-15</v>
          </cell>
          <cell r="G4924">
            <v>5.09</v>
          </cell>
          <cell r="H4924">
            <v>1.27</v>
          </cell>
          <cell r="I4924">
            <v>6.36</v>
          </cell>
          <cell r="J4924">
            <v>31.82</v>
          </cell>
          <cell r="K4924">
            <v>54.34</v>
          </cell>
          <cell r="L4924">
            <v>0</v>
          </cell>
          <cell r="M4924">
            <v>54.34</v>
          </cell>
          <cell r="N4924">
            <v>0</v>
          </cell>
        </row>
        <row r="4925">
          <cell r="A4925" t="str">
            <v>LE1.516Thinned015</v>
          </cell>
          <cell r="B4925" t="str">
            <v>LEC</v>
          </cell>
          <cell r="C4925">
            <v>1.5</v>
          </cell>
          <cell r="D4925">
            <v>16</v>
          </cell>
          <cell r="E4925" t="str">
            <v>Thinned</v>
          </cell>
          <cell r="F4925" t="str">
            <v xml:space="preserve"> 15-20</v>
          </cell>
          <cell r="G4925">
            <v>15.54</v>
          </cell>
          <cell r="H4925">
            <v>1.27</v>
          </cell>
          <cell r="I4925">
            <v>16.809999999999999</v>
          </cell>
          <cell r="J4925">
            <v>84.06</v>
          </cell>
          <cell r="K4925">
            <v>138.4</v>
          </cell>
          <cell r="L4925">
            <v>0</v>
          </cell>
          <cell r="M4925">
            <v>138.4</v>
          </cell>
          <cell r="N4925">
            <v>0</v>
          </cell>
        </row>
        <row r="4926">
          <cell r="A4926" t="str">
            <v>LE1.516Thinned020</v>
          </cell>
          <cell r="B4926" t="str">
            <v>LEC</v>
          </cell>
          <cell r="C4926">
            <v>1.5</v>
          </cell>
          <cell r="D4926">
            <v>16</v>
          </cell>
          <cell r="E4926" t="str">
            <v>Thinned</v>
          </cell>
          <cell r="F4926" t="str">
            <v xml:space="preserve"> 20-25</v>
          </cell>
          <cell r="G4926">
            <v>31.35</v>
          </cell>
          <cell r="H4926">
            <v>3.49</v>
          </cell>
          <cell r="I4926">
            <v>34.85</v>
          </cell>
          <cell r="J4926">
            <v>174.23</v>
          </cell>
          <cell r="K4926">
            <v>312.63</v>
          </cell>
          <cell r="L4926">
            <v>0</v>
          </cell>
          <cell r="M4926">
            <v>312.63</v>
          </cell>
          <cell r="N4926">
            <v>0</v>
          </cell>
        </row>
        <row r="4927">
          <cell r="A4927" t="str">
            <v>LE1.516Thinned025</v>
          </cell>
          <cell r="B4927" t="str">
            <v>LEC</v>
          </cell>
          <cell r="C4927">
            <v>1.5</v>
          </cell>
          <cell r="D4927">
            <v>16</v>
          </cell>
          <cell r="E4927" t="str">
            <v>Thinned</v>
          </cell>
          <cell r="F4927" t="str">
            <v xml:space="preserve"> 25-30</v>
          </cell>
          <cell r="G4927">
            <v>5.91</v>
          </cell>
          <cell r="H4927">
            <v>2.87</v>
          </cell>
          <cell r="I4927">
            <v>8.7899999999999991</v>
          </cell>
          <cell r="J4927">
            <v>43.94</v>
          </cell>
          <cell r="K4927">
            <v>356.57</v>
          </cell>
          <cell r="L4927">
            <v>-0.24</v>
          </cell>
          <cell r="M4927">
            <v>356.33</v>
          </cell>
          <cell r="N4927">
            <v>13.68</v>
          </cell>
        </row>
        <row r="4928">
          <cell r="A4928" t="str">
            <v>LE1.516Thinned030</v>
          </cell>
          <cell r="B4928" t="str">
            <v>LEC</v>
          </cell>
          <cell r="C4928">
            <v>1.5</v>
          </cell>
          <cell r="D4928">
            <v>16</v>
          </cell>
          <cell r="E4928" t="str">
            <v>Thinned</v>
          </cell>
          <cell r="F4928" t="str">
            <v xml:space="preserve"> 30-35</v>
          </cell>
          <cell r="G4928">
            <v>8.51</v>
          </cell>
          <cell r="H4928">
            <v>0.21</v>
          </cell>
          <cell r="I4928">
            <v>8.7200000000000006</v>
          </cell>
          <cell r="J4928">
            <v>43.61</v>
          </cell>
          <cell r="K4928">
            <v>400.18</v>
          </cell>
          <cell r="L4928">
            <v>-0.43</v>
          </cell>
          <cell r="M4928">
            <v>399.75</v>
          </cell>
          <cell r="N4928">
            <v>11.17</v>
          </cell>
        </row>
        <row r="4929">
          <cell r="A4929" t="str">
            <v>LE1.516Thinned035</v>
          </cell>
          <cell r="B4929" t="str">
            <v>LEC</v>
          </cell>
          <cell r="C4929">
            <v>1.5</v>
          </cell>
          <cell r="D4929">
            <v>16</v>
          </cell>
          <cell r="E4929" t="str">
            <v>Thinned</v>
          </cell>
          <cell r="F4929" t="str">
            <v xml:space="preserve"> 35-40</v>
          </cell>
          <cell r="G4929">
            <v>11.65</v>
          </cell>
          <cell r="H4929">
            <v>3.29</v>
          </cell>
          <cell r="I4929">
            <v>14.94</v>
          </cell>
          <cell r="J4929">
            <v>74.709999999999994</v>
          </cell>
          <cell r="K4929">
            <v>474.89</v>
          </cell>
          <cell r="L4929">
            <v>-1.53</v>
          </cell>
          <cell r="M4929">
            <v>473.36</v>
          </cell>
          <cell r="N4929">
            <v>7.15</v>
          </cell>
        </row>
        <row r="4930">
          <cell r="A4930" t="str">
            <v>LE1.516Thinned040</v>
          </cell>
          <cell r="B4930" t="str">
            <v>LEC</v>
          </cell>
          <cell r="C4930">
            <v>1.5</v>
          </cell>
          <cell r="D4930">
            <v>16</v>
          </cell>
          <cell r="E4930" t="str">
            <v>Thinned</v>
          </cell>
          <cell r="F4930" t="str">
            <v xml:space="preserve"> 40-45</v>
          </cell>
          <cell r="G4930">
            <v>10.38</v>
          </cell>
          <cell r="H4930">
            <v>1.75</v>
          </cell>
          <cell r="I4930">
            <v>12.13</v>
          </cell>
          <cell r="J4930">
            <v>60.67</v>
          </cell>
          <cell r="K4930">
            <v>535.55999999999995</v>
          </cell>
          <cell r="L4930">
            <v>-2.67</v>
          </cell>
          <cell r="M4930">
            <v>532.89</v>
          </cell>
          <cell r="N4930">
            <v>7.52</v>
          </cell>
        </row>
        <row r="4931">
          <cell r="A4931" t="str">
            <v>LE1.516Thinned045</v>
          </cell>
          <cell r="B4931" t="str">
            <v>LEC</v>
          </cell>
          <cell r="C4931">
            <v>1.5</v>
          </cell>
          <cell r="D4931">
            <v>16</v>
          </cell>
          <cell r="E4931" t="str">
            <v>Thinned</v>
          </cell>
          <cell r="F4931" t="str">
            <v xml:space="preserve"> 45-50</v>
          </cell>
          <cell r="G4931">
            <v>9.7200000000000006</v>
          </cell>
          <cell r="H4931">
            <v>1.27</v>
          </cell>
          <cell r="I4931">
            <v>10.99</v>
          </cell>
          <cell r="J4931">
            <v>54.93</v>
          </cell>
          <cell r="K4931">
            <v>590.49</v>
          </cell>
          <cell r="L4931">
            <v>-3.81</v>
          </cell>
          <cell r="M4931">
            <v>586.68000000000006</v>
          </cell>
          <cell r="N4931">
            <v>7.47</v>
          </cell>
        </row>
        <row r="4932">
          <cell r="A4932" t="str">
            <v>LE1.516Thinned050</v>
          </cell>
          <cell r="B4932" t="str">
            <v>LEC</v>
          </cell>
          <cell r="C4932">
            <v>1.5</v>
          </cell>
          <cell r="D4932">
            <v>16</v>
          </cell>
          <cell r="E4932" t="str">
            <v>Thinned</v>
          </cell>
          <cell r="F4932" t="str">
            <v xml:space="preserve"> 50-55</v>
          </cell>
          <cell r="G4932">
            <v>8.39</v>
          </cell>
          <cell r="H4932">
            <v>0.35</v>
          </cell>
          <cell r="I4932">
            <v>8.74</v>
          </cell>
          <cell r="J4932">
            <v>43.7</v>
          </cell>
          <cell r="K4932">
            <v>634.20000000000005</v>
          </cell>
          <cell r="L4932">
            <v>-4.9800000000000004</v>
          </cell>
          <cell r="M4932">
            <v>629.22</v>
          </cell>
          <cell r="N4932">
            <v>7.6</v>
          </cell>
        </row>
        <row r="4933">
          <cell r="A4933" t="str">
            <v>LE1.516Thinned055</v>
          </cell>
          <cell r="B4933" t="str">
            <v>LEC</v>
          </cell>
          <cell r="C4933">
            <v>1.5</v>
          </cell>
          <cell r="D4933">
            <v>16</v>
          </cell>
          <cell r="E4933" t="str">
            <v>Thinned</v>
          </cell>
          <cell r="F4933" t="str">
            <v xml:space="preserve"> 55-60</v>
          </cell>
          <cell r="G4933">
            <v>7.32</v>
          </cell>
          <cell r="H4933">
            <v>0.15</v>
          </cell>
          <cell r="I4933">
            <v>7.46</v>
          </cell>
          <cell r="J4933">
            <v>37.32</v>
          </cell>
          <cell r="K4933">
            <v>671.51</v>
          </cell>
          <cell r="L4933">
            <v>-6.13</v>
          </cell>
          <cell r="M4933">
            <v>665.38</v>
          </cell>
          <cell r="N4933">
            <v>7.55</v>
          </cell>
        </row>
        <row r="4934">
          <cell r="A4934" t="str">
            <v>LE1.516Thinned060</v>
          </cell>
          <cell r="B4934" t="str">
            <v>LEC</v>
          </cell>
          <cell r="C4934">
            <v>1.5</v>
          </cell>
          <cell r="D4934">
            <v>16</v>
          </cell>
          <cell r="E4934" t="str">
            <v>Thinned</v>
          </cell>
          <cell r="F4934" t="str">
            <v xml:space="preserve"> 60-65</v>
          </cell>
          <cell r="G4934">
            <v>6.79</v>
          </cell>
          <cell r="H4934">
            <v>-0.22</v>
          </cell>
          <cell r="I4934">
            <v>6.57</v>
          </cell>
          <cell r="J4934">
            <v>32.869999999999997</v>
          </cell>
          <cell r="K4934">
            <v>704.38</v>
          </cell>
          <cell r="L4934">
            <v>-7.14</v>
          </cell>
          <cell r="M4934">
            <v>697.24</v>
          </cell>
          <cell r="N4934">
            <v>6.61</v>
          </cell>
        </row>
        <row r="4935">
          <cell r="A4935" t="str">
            <v>LE1.516Thinned065</v>
          </cell>
          <cell r="B4935" t="str">
            <v>LEC</v>
          </cell>
          <cell r="C4935">
            <v>1.5</v>
          </cell>
          <cell r="D4935">
            <v>16</v>
          </cell>
          <cell r="E4935" t="str">
            <v>Thinned</v>
          </cell>
          <cell r="F4935" t="str">
            <v xml:space="preserve"> 65-70</v>
          </cell>
          <cell r="G4935">
            <v>7.76</v>
          </cell>
          <cell r="H4935">
            <v>-0.32</v>
          </cell>
          <cell r="I4935">
            <v>7.44</v>
          </cell>
          <cell r="J4935">
            <v>37.22</v>
          </cell>
          <cell r="K4935">
            <v>741.6</v>
          </cell>
          <cell r="L4935">
            <v>-8.0500000000000007</v>
          </cell>
          <cell r="M4935">
            <v>733.55000000000007</v>
          </cell>
          <cell r="N4935">
            <v>5.97</v>
          </cell>
        </row>
        <row r="4936">
          <cell r="A4936" t="str">
            <v>LE1.516Thinned070</v>
          </cell>
          <cell r="B4936" t="str">
            <v>LEC</v>
          </cell>
          <cell r="C4936">
            <v>1.5</v>
          </cell>
          <cell r="D4936">
            <v>16</v>
          </cell>
          <cell r="E4936" t="str">
            <v>Thinned</v>
          </cell>
          <cell r="F4936" t="str">
            <v xml:space="preserve"> 70-75</v>
          </cell>
          <cell r="G4936">
            <v>6.98</v>
          </cell>
          <cell r="H4936">
            <v>-0.09</v>
          </cell>
          <cell r="I4936">
            <v>6.9</v>
          </cell>
          <cell r="J4936">
            <v>34.49</v>
          </cell>
          <cell r="K4936">
            <v>776.09</v>
          </cell>
          <cell r="L4936">
            <v>-8.89</v>
          </cell>
          <cell r="M4936">
            <v>767.2</v>
          </cell>
          <cell r="N4936">
            <v>5.49</v>
          </cell>
        </row>
        <row r="4937">
          <cell r="A4937" t="str">
            <v>LE1.516Thinned075</v>
          </cell>
          <cell r="B4937" t="str">
            <v>LEC</v>
          </cell>
          <cell r="C4937">
            <v>1.5</v>
          </cell>
          <cell r="D4937">
            <v>16</v>
          </cell>
          <cell r="E4937" t="str">
            <v>Thinned</v>
          </cell>
          <cell r="F4937" t="str">
            <v xml:space="preserve"> 75-80</v>
          </cell>
          <cell r="G4937">
            <v>5.22</v>
          </cell>
          <cell r="H4937">
            <v>-0.11</v>
          </cell>
          <cell r="I4937">
            <v>5.1100000000000003</v>
          </cell>
          <cell r="J4937">
            <v>25.54</v>
          </cell>
          <cell r="K4937">
            <v>801.63</v>
          </cell>
          <cell r="L4937">
            <v>-9.69</v>
          </cell>
          <cell r="M4937">
            <v>791.93999999999994</v>
          </cell>
          <cell r="N4937">
            <v>5.22</v>
          </cell>
        </row>
        <row r="4938">
          <cell r="A4938" t="str">
            <v>LE1.516Thinned080</v>
          </cell>
          <cell r="B4938" t="str">
            <v>LEC</v>
          </cell>
          <cell r="C4938">
            <v>1.5</v>
          </cell>
          <cell r="D4938">
            <v>16</v>
          </cell>
          <cell r="E4938" t="str">
            <v>Thinned</v>
          </cell>
          <cell r="F4938" t="str">
            <v xml:space="preserve"> 80-85</v>
          </cell>
          <cell r="G4938">
            <v>5.65</v>
          </cell>
          <cell r="H4938">
            <v>-7.0000000000000007E-2</v>
          </cell>
          <cell r="I4938">
            <v>5.58</v>
          </cell>
          <cell r="J4938">
            <v>27.88</v>
          </cell>
          <cell r="K4938">
            <v>829.52</v>
          </cell>
          <cell r="L4938">
            <v>-10.46</v>
          </cell>
          <cell r="M4938">
            <v>819.06</v>
          </cell>
          <cell r="N4938">
            <v>5.0199999999999996</v>
          </cell>
        </row>
        <row r="4939">
          <cell r="A4939" t="str">
            <v>LE1.516Thinned085</v>
          </cell>
          <cell r="B4939" t="str">
            <v>LEC</v>
          </cell>
          <cell r="C4939">
            <v>1.5</v>
          </cell>
          <cell r="D4939">
            <v>16</v>
          </cell>
          <cell r="E4939" t="str">
            <v>Thinned</v>
          </cell>
          <cell r="F4939" t="str">
            <v xml:space="preserve"> 85-90</v>
          </cell>
          <cell r="G4939">
            <v>4.9800000000000004</v>
          </cell>
          <cell r="H4939">
            <v>-7.0000000000000007E-2</v>
          </cell>
          <cell r="I4939">
            <v>4.91</v>
          </cell>
          <cell r="J4939">
            <v>24.55</v>
          </cell>
          <cell r="K4939">
            <v>854.07</v>
          </cell>
          <cell r="L4939">
            <v>-11.19</v>
          </cell>
          <cell r="M4939">
            <v>842.88</v>
          </cell>
          <cell r="N4939">
            <v>4.79</v>
          </cell>
        </row>
        <row r="4940">
          <cell r="A4940" t="str">
            <v>LE1.516Thinned090</v>
          </cell>
          <cell r="B4940" t="str">
            <v>LEC</v>
          </cell>
          <cell r="C4940">
            <v>1.5</v>
          </cell>
          <cell r="D4940">
            <v>16</v>
          </cell>
          <cell r="E4940" t="str">
            <v>Thinned</v>
          </cell>
          <cell r="F4940" t="str">
            <v xml:space="preserve"> 90-95</v>
          </cell>
          <cell r="G4940">
            <v>3.52</v>
          </cell>
          <cell r="H4940">
            <v>-0.08</v>
          </cell>
          <cell r="I4940">
            <v>3.44</v>
          </cell>
          <cell r="J4940">
            <v>17.18</v>
          </cell>
          <cell r="K4940">
            <v>871.25</v>
          </cell>
          <cell r="L4940">
            <v>-11.89</v>
          </cell>
          <cell r="M4940">
            <v>859.36</v>
          </cell>
          <cell r="N4940">
            <v>4.58</v>
          </cell>
        </row>
        <row r="4941">
          <cell r="A4941" t="str">
            <v>LE1.516Thinned095</v>
          </cell>
          <cell r="B4941" t="str">
            <v>LEC</v>
          </cell>
          <cell r="C4941">
            <v>1.5</v>
          </cell>
          <cell r="D4941">
            <v>16</v>
          </cell>
          <cell r="E4941" t="str">
            <v>Thinned</v>
          </cell>
          <cell r="F4941" t="str">
            <v xml:space="preserve"> 95-100</v>
          </cell>
          <cell r="G4941">
            <v>3.24</v>
          </cell>
          <cell r="H4941">
            <v>-0.17</v>
          </cell>
          <cell r="I4941">
            <v>3.07</v>
          </cell>
          <cell r="J4941">
            <v>15.35</v>
          </cell>
          <cell r="K4941">
            <v>886.6</v>
          </cell>
          <cell r="L4941">
            <v>-12.57</v>
          </cell>
          <cell r="M4941">
            <v>874.03</v>
          </cell>
          <cell r="N4941">
            <v>4.42</v>
          </cell>
        </row>
        <row r="4942">
          <cell r="A4942" t="str">
            <v>LE1.516Thinned100</v>
          </cell>
          <cell r="B4942" t="str">
            <v>LEC</v>
          </cell>
          <cell r="C4942">
            <v>1.5</v>
          </cell>
          <cell r="D4942">
            <v>16</v>
          </cell>
          <cell r="E4942" t="str">
            <v>Thinned</v>
          </cell>
          <cell r="F4942" t="str">
            <v>100-105</v>
          </cell>
          <cell r="G4942">
            <v>3.05</v>
          </cell>
          <cell r="H4942">
            <v>-0.2</v>
          </cell>
          <cell r="I4942">
            <v>2.85</v>
          </cell>
          <cell r="J4942">
            <v>14.25</v>
          </cell>
          <cell r="K4942">
            <v>900.85</v>
          </cell>
          <cell r="L4942">
            <v>-13.21</v>
          </cell>
          <cell r="M4942">
            <v>887.64</v>
          </cell>
          <cell r="N4942">
            <v>4.24</v>
          </cell>
        </row>
        <row r="4943">
          <cell r="A4943" t="str">
            <v>LE1.516Thinned105</v>
          </cell>
          <cell r="B4943" t="str">
            <v>LEC</v>
          </cell>
          <cell r="C4943">
            <v>1.5</v>
          </cell>
          <cell r="D4943">
            <v>16</v>
          </cell>
          <cell r="E4943" t="str">
            <v>Thinned</v>
          </cell>
          <cell r="F4943" t="str">
            <v>105-110</v>
          </cell>
          <cell r="G4943">
            <v>2.6</v>
          </cell>
          <cell r="H4943">
            <v>-0.21</v>
          </cell>
          <cell r="I4943">
            <v>2.39</v>
          </cell>
          <cell r="J4943">
            <v>11.94</v>
          </cell>
          <cell r="K4943">
            <v>912.79</v>
          </cell>
          <cell r="L4943">
            <v>-13.83</v>
          </cell>
          <cell r="M4943">
            <v>898.95999999999992</v>
          </cell>
          <cell r="N4943">
            <v>4.0599999999999996</v>
          </cell>
        </row>
        <row r="4944">
          <cell r="A4944" t="str">
            <v>LE1.516Thinned110</v>
          </cell>
          <cell r="B4944" t="str">
            <v>LEC</v>
          </cell>
          <cell r="C4944">
            <v>1.5</v>
          </cell>
          <cell r="D4944">
            <v>16</v>
          </cell>
          <cell r="E4944" t="str">
            <v>Thinned</v>
          </cell>
          <cell r="F4944" t="str">
            <v>110-115</v>
          </cell>
          <cell r="G4944">
            <v>2.34</v>
          </cell>
          <cell r="H4944">
            <v>-0.21</v>
          </cell>
          <cell r="I4944">
            <v>2.13</v>
          </cell>
          <cell r="J4944">
            <v>10.64</v>
          </cell>
          <cell r="K4944">
            <v>923.44</v>
          </cell>
          <cell r="L4944">
            <v>-14.43</v>
          </cell>
          <cell r="M4944">
            <v>909.0100000000001</v>
          </cell>
          <cell r="N4944">
            <v>3.88</v>
          </cell>
        </row>
        <row r="4945">
          <cell r="A4945" t="str">
            <v>LE1.516Thinned115</v>
          </cell>
          <cell r="B4945" t="str">
            <v>LEC</v>
          </cell>
          <cell r="C4945">
            <v>1.5</v>
          </cell>
          <cell r="D4945">
            <v>16</v>
          </cell>
          <cell r="E4945" t="str">
            <v>Thinned</v>
          </cell>
          <cell r="F4945" t="str">
            <v>115-120</v>
          </cell>
          <cell r="G4945">
            <v>1.4</v>
          </cell>
          <cell r="H4945">
            <v>-0.22</v>
          </cell>
          <cell r="I4945">
            <v>1.18</v>
          </cell>
          <cell r="J4945">
            <v>5.9</v>
          </cell>
          <cell r="K4945">
            <v>929.33</v>
          </cell>
          <cell r="L4945">
            <v>-15</v>
          </cell>
          <cell r="M4945">
            <v>914.33</v>
          </cell>
          <cell r="N4945">
            <v>3.71</v>
          </cell>
        </row>
        <row r="4946">
          <cell r="A4946" t="str">
            <v>LE1.516Thinned120</v>
          </cell>
          <cell r="B4946" t="str">
            <v>LEC</v>
          </cell>
          <cell r="C4946">
            <v>1.5</v>
          </cell>
          <cell r="D4946">
            <v>16</v>
          </cell>
          <cell r="E4946" t="str">
            <v>Thinned</v>
          </cell>
          <cell r="F4946" t="str">
            <v>120-125</v>
          </cell>
          <cell r="G4946">
            <v>1.05</v>
          </cell>
          <cell r="H4946">
            <v>-0.25</v>
          </cell>
          <cell r="I4946">
            <v>0.79</v>
          </cell>
          <cell r="J4946">
            <v>3.97</v>
          </cell>
          <cell r="K4946">
            <v>933.3</v>
          </cell>
          <cell r="L4946">
            <v>-15.54</v>
          </cell>
          <cell r="M4946">
            <v>917.76</v>
          </cell>
          <cell r="N4946">
            <v>3.56</v>
          </cell>
        </row>
        <row r="4947">
          <cell r="A4947" t="str">
            <v>LE1.516Thinned125</v>
          </cell>
          <cell r="B4947" t="str">
            <v>LEC</v>
          </cell>
          <cell r="C4947">
            <v>1.5</v>
          </cell>
          <cell r="D4947">
            <v>16</v>
          </cell>
          <cell r="E4947" t="str">
            <v>Thinned</v>
          </cell>
          <cell r="F4947" t="str">
            <v>125-130</v>
          </cell>
          <cell r="G4947">
            <v>0.72</v>
          </cell>
          <cell r="H4947">
            <v>-0.28000000000000003</v>
          </cell>
          <cell r="I4947">
            <v>0.44</v>
          </cell>
          <cell r="J4947">
            <v>2.2000000000000002</v>
          </cell>
          <cell r="K4947">
            <v>935.5</v>
          </cell>
          <cell r="L4947">
            <v>-16.059999999999999</v>
          </cell>
          <cell r="M4947">
            <v>919.44</v>
          </cell>
          <cell r="N4947">
            <v>3.42</v>
          </cell>
        </row>
        <row r="4948">
          <cell r="A4948" t="str">
            <v>LE1.516Thinned130</v>
          </cell>
          <cell r="B4948" t="str">
            <v>LEC</v>
          </cell>
          <cell r="C4948">
            <v>1.5</v>
          </cell>
          <cell r="D4948">
            <v>16</v>
          </cell>
          <cell r="E4948" t="str">
            <v>Thinned</v>
          </cell>
          <cell r="F4948" t="str">
            <v>130-135</v>
          </cell>
          <cell r="G4948">
            <v>0.8</v>
          </cell>
          <cell r="H4948">
            <v>-0.28999999999999998</v>
          </cell>
          <cell r="I4948">
            <v>0.51</v>
          </cell>
          <cell r="J4948">
            <v>2.57</v>
          </cell>
          <cell r="K4948">
            <v>938.07</v>
          </cell>
          <cell r="L4948">
            <v>-16.57</v>
          </cell>
          <cell r="M4948">
            <v>921.5</v>
          </cell>
          <cell r="N4948">
            <v>3.29</v>
          </cell>
        </row>
        <row r="4949">
          <cell r="A4949" t="str">
            <v>LE1.516Thinned135</v>
          </cell>
          <cell r="B4949" t="str">
            <v>LEC</v>
          </cell>
          <cell r="C4949">
            <v>1.5</v>
          </cell>
          <cell r="D4949">
            <v>16</v>
          </cell>
          <cell r="E4949" t="str">
            <v>Thinned</v>
          </cell>
          <cell r="F4949" t="str">
            <v>135-140</v>
          </cell>
          <cell r="G4949">
            <v>0.6</v>
          </cell>
          <cell r="H4949">
            <v>-0.28000000000000003</v>
          </cell>
          <cell r="I4949">
            <v>0.33</v>
          </cell>
          <cell r="J4949">
            <v>1.64</v>
          </cell>
          <cell r="K4949">
            <v>939.72</v>
          </cell>
          <cell r="L4949">
            <v>-17.05</v>
          </cell>
          <cell r="M4949">
            <v>922.67000000000007</v>
          </cell>
          <cell r="N4949">
            <v>3.15</v>
          </cell>
        </row>
        <row r="4950">
          <cell r="A4950" t="str">
            <v>LE1.516Thinned140</v>
          </cell>
          <cell r="B4950" t="str">
            <v>LEC</v>
          </cell>
          <cell r="C4950">
            <v>1.5</v>
          </cell>
          <cell r="D4950">
            <v>16</v>
          </cell>
          <cell r="E4950" t="str">
            <v>Thinned</v>
          </cell>
          <cell r="F4950" t="str">
            <v>140-145</v>
          </cell>
          <cell r="G4950">
            <v>0.42</v>
          </cell>
          <cell r="H4950">
            <v>-0.26</v>
          </cell>
          <cell r="I4950">
            <v>0.16</v>
          </cell>
          <cell r="J4950">
            <v>0.8</v>
          </cell>
          <cell r="K4950">
            <v>940.52</v>
          </cell>
          <cell r="L4950">
            <v>-17.510000000000002</v>
          </cell>
          <cell r="M4950">
            <v>923.01</v>
          </cell>
          <cell r="N4950">
            <v>3.01</v>
          </cell>
        </row>
        <row r="4951">
          <cell r="A4951" t="str">
            <v>LE1.516Thinned145</v>
          </cell>
          <cell r="B4951" t="str">
            <v>LEC</v>
          </cell>
          <cell r="C4951">
            <v>1.5</v>
          </cell>
          <cell r="D4951">
            <v>16</v>
          </cell>
          <cell r="E4951" t="str">
            <v>Thinned</v>
          </cell>
          <cell r="F4951" t="str">
            <v>145-150</v>
          </cell>
          <cell r="G4951">
            <v>0.22</v>
          </cell>
          <cell r="H4951">
            <v>-0.25</v>
          </cell>
          <cell r="I4951">
            <v>-0.03</v>
          </cell>
          <cell r="J4951">
            <v>-0.13</v>
          </cell>
          <cell r="K4951">
            <v>940.39</v>
          </cell>
          <cell r="L4951">
            <v>-17.95</v>
          </cell>
          <cell r="M4951">
            <v>922.43999999999994</v>
          </cell>
          <cell r="N4951">
            <v>2.88</v>
          </cell>
        </row>
        <row r="4952">
          <cell r="A4952" t="str">
            <v>LE1.516Thinned150</v>
          </cell>
          <cell r="B4952" t="str">
            <v>LEC</v>
          </cell>
          <cell r="C4952">
            <v>1.5</v>
          </cell>
          <cell r="D4952">
            <v>16</v>
          </cell>
          <cell r="E4952" t="str">
            <v>Thinned</v>
          </cell>
          <cell r="F4952" t="str">
            <v>150-155</v>
          </cell>
          <cell r="G4952">
            <v>0.03</v>
          </cell>
          <cell r="H4952">
            <v>-0.25</v>
          </cell>
          <cell r="I4952">
            <v>-0.21</v>
          </cell>
          <cell r="J4952">
            <v>-1.06</v>
          </cell>
          <cell r="K4952">
            <v>939.33</v>
          </cell>
          <cell r="L4952">
            <v>-18.37</v>
          </cell>
          <cell r="M4952">
            <v>920.96</v>
          </cell>
          <cell r="N4952">
            <v>2.75</v>
          </cell>
        </row>
        <row r="4953">
          <cell r="A4953" t="str">
            <v>LE1.516Thinned155</v>
          </cell>
          <cell r="B4953" t="str">
            <v>LEC</v>
          </cell>
          <cell r="C4953">
            <v>1.5</v>
          </cell>
          <cell r="D4953">
            <v>16</v>
          </cell>
          <cell r="E4953" t="str">
            <v>Thinned</v>
          </cell>
          <cell r="F4953" t="str">
            <v>155-160</v>
          </cell>
          <cell r="G4953">
            <v>-7.0000000000000007E-2</v>
          </cell>
          <cell r="H4953">
            <v>-0.24</v>
          </cell>
          <cell r="I4953">
            <v>-0.31</v>
          </cell>
          <cell r="J4953">
            <v>-1.54</v>
          </cell>
          <cell r="K4953">
            <v>937.79</v>
          </cell>
          <cell r="L4953">
            <v>-18.77</v>
          </cell>
          <cell r="M4953">
            <v>919.02</v>
          </cell>
          <cell r="N4953">
            <v>2.63</v>
          </cell>
        </row>
        <row r="4954">
          <cell r="A4954" t="str">
            <v>LE1.516Thinned160</v>
          </cell>
          <cell r="B4954" t="str">
            <v>LEC</v>
          </cell>
          <cell r="C4954">
            <v>1.5</v>
          </cell>
          <cell r="D4954">
            <v>16</v>
          </cell>
          <cell r="E4954" t="str">
            <v>Thinned</v>
          </cell>
          <cell r="F4954" t="str">
            <v>160-165</v>
          </cell>
          <cell r="G4954">
            <v>-0.36</v>
          </cell>
          <cell r="H4954">
            <v>-0.24</v>
          </cell>
          <cell r="I4954">
            <v>-0.6</v>
          </cell>
          <cell r="J4954">
            <v>-3</v>
          </cell>
          <cell r="K4954">
            <v>934.8</v>
          </cell>
          <cell r="L4954">
            <v>-19.149999999999999</v>
          </cell>
          <cell r="M4954">
            <v>915.65</v>
          </cell>
          <cell r="N4954">
            <v>2.52</v>
          </cell>
        </row>
        <row r="4955">
          <cell r="A4955" t="str">
            <v>LE1.516Thinned165</v>
          </cell>
          <cell r="B4955" t="str">
            <v>LEC</v>
          </cell>
          <cell r="C4955">
            <v>1.5</v>
          </cell>
          <cell r="D4955">
            <v>16</v>
          </cell>
          <cell r="E4955" t="str">
            <v>Thinned</v>
          </cell>
          <cell r="F4955" t="str">
            <v>165-170</v>
          </cell>
          <cell r="G4955">
            <v>-0.61</v>
          </cell>
          <cell r="H4955">
            <v>-0.24</v>
          </cell>
          <cell r="I4955">
            <v>-0.85</v>
          </cell>
          <cell r="J4955">
            <v>-4.24</v>
          </cell>
          <cell r="K4955">
            <v>930.56</v>
          </cell>
          <cell r="L4955">
            <v>-19.53</v>
          </cell>
          <cell r="M4955">
            <v>911.03</v>
          </cell>
          <cell r="N4955">
            <v>2.41</v>
          </cell>
        </row>
        <row r="4956">
          <cell r="A4956" t="str">
            <v>LE1.516Thinned170</v>
          </cell>
          <cell r="B4956" t="str">
            <v>LEC</v>
          </cell>
          <cell r="C4956">
            <v>1.5</v>
          </cell>
          <cell r="D4956">
            <v>16</v>
          </cell>
          <cell r="E4956" t="str">
            <v>Thinned</v>
          </cell>
          <cell r="F4956" t="str">
            <v>170-175</v>
          </cell>
          <cell r="G4956">
            <v>-0.65</v>
          </cell>
          <cell r="H4956">
            <v>-0.24</v>
          </cell>
          <cell r="I4956">
            <v>-0.89</v>
          </cell>
          <cell r="J4956">
            <v>-4.45</v>
          </cell>
          <cell r="K4956">
            <v>926.11</v>
          </cell>
          <cell r="L4956">
            <v>-19.88</v>
          </cell>
          <cell r="M4956">
            <v>906.23</v>
          </cell>
          <cell r="N4956">
            <v>2.31</v>
          </cell>
        </row>
        <row r="4957">
          <cell r="A4957" t="str">
            <v>LE1.516Thinned175</v>
          </cell>
          <cell r="B4957" t="str">
            <v>LEC</v>
          </cell>
          <cell r="C4957">
            <v>1.5</v>
          </cell>
          <cell r="D4957">
            <v>16</v>
          </cell>
          <cell r="E4957" t="str">
            <v>Thinned</v>
          </cell>
          <cell r="F4957" t="str">
            <v>175-180</v>
          </cell>
          <cell r="G4957">
            <v>-1.02</v>
          </cell>
          <cell r="H4957">
            <v>-0.24</v>
          </cell>
          <cell r="I4957">
            <v>-1.26</v>
          </cell>
          <cell r="J4957">
            <v>-6.31</v>
          </cell>
          <cell r="K4957">
            <v>919.8</v>
          </cell>
          <cell r="L4957">
            <v>-20.21</v>
          </cell>
          <cell r="M4957">
            <v>899.58999999999992</v>
          </cell>
          <cell r="N4957">
            <v>2.21</v>
          </cell>
        </row>
        <row r="4958">
          <cell r="A4958" t="str">
            <v>LE1.516Thinned180</v>
          </cell>
          <cell r="B4958" t="str">
            <v>LEC</v>
          </cell>
          <cell r="C4958">
            <v>1.5</v>
          </cell>
          <cell r="D4958">
            <v>16</v>
          </cell>
          <cell r="E4958" t="str">
            <v>Thinned</v>
          </cell>
          <cell r="F4958" t="str">
            <v>180-185</v>
          </cell>
          <cell r="G4958">
            <v>-1.28</v>
          </cell>
          <cell r="H4958">
            <v>-0.25</v>
          </cell>
          <cell r="I4958">
            <v>-1.53</v>
          </cell>
          <cell r="J4958">
            <v>-7.65</v>
          </cell>
          <cell r="K4958">
            <v>912.15</v>
          </cell>
          <cell r="L4958">
            <v>-20.54</v>
          </cell>
          <cell r="M4958">
            <v>891.61</v>
          </cell>
          <cell r="N4958">
            <v>2.13</v>
          </cell>
        </row>
        <row r="4959">
          <cell r="A4959" t="str">
            <v>LE1.516Thinned185</v>
          </cell>
          <cell r="B4959" t="str">
            <v>LEC</v>
          </cell>
          <cell r="C4959">
            <v>1.5</v>
          </cell>
          <cell r="D4959">
            <v>16</v>
          </cell>
          <cell r="E4959" t="str">
            <v>Thinned</v>
          </cell>
          <cell r="F4959" t="str">
            <v>185-190</v>
          </cell>
          <cell r="G4959">
            <v>-1.0900000000000001</v>
          </cell>
          <cell r="H4959">
            <v>-0.25</v>
          </cell>
          <cell r="I4959">
            <v>-1.34</v>
          </cell>
          <cell r="J4959">
            <v>-6.68</v>
          </cell>
          <cell r="K4959">
            <v>905.46</v>
          </cell>
          <cell r="L4959">
            <v>-20.85</v>
          </cell>
          <cell r="M4959">
            <v>884.61</v>
          </cell>
          <cell r="N4959">
            <v>2.0499999999999998</v>
          </cell>
        </row>
        <row r="4960">
          <cell r="A4960" t="str">
            <v>LE1.516Thinned190</v>
          </cell>
          <cell r="B4960" t="str">
            <v>LEC</v>
          </cell>
          <cell r="C4960">
            <v>1.5</v>
          </cell>
          <cell r="D4960">
            <v>16</v>
          </cell>
          <cell r="E4960" t="str">
            <v>Thinned</v>
          </cell>
          <cell r="F4960" t="str">
            <v>190-195</v>
          </cell>
          <cell r="G4960">
            <v>-0.95</v>
          </cell>
          <cell r="H4960">
            <v>-0.24</v>
          </cell>
          <cell r="I4960">
            <v>-1.19</v>
          </cell>
          <cell r="J4960">
            <v>-5.95</v>
          </cell>
          <cell r="K4960">
            <v>899.51</v>
          </cell>
          <cell r="L4960">
            <v>-21.15</v>
          </cell>
          <cell r="M4960">
            <v>878.36</v>
          </cell>
          <cell r="N4960">
            <v>1.96</v>
          </cell>
        </row>
        <row r="4961">
          <cell r="A4961" t="str">
            <v>LE1.516Thinned195</v>
          </cell>
          <cell r="B4961" t="str">
            <v>LEC</v>
          </cell>
          <cell r="C4961">
            <v>1.5</v>
          </cell>
          <cell r="D4961">
            <v>16</v>
          </cell>
          <cell r="E4961" t="str">
            <v>Thinned</v>
          </cell>
          <cell r="F4961" t="str">
            <v>195-200</v>
          </cell>
          <cell r="G4961">
            <v>-0.88</v>
          </cell>
          <cell r="H4961">
            <v>-0.22</v>
          </cell>
          <cell r="I4961">
            <v>-1.1000000000000001</v>
          </cell>
          <cell r="J4961">
            <v>-5.51</v>
          </cell>
          <cell r="K4961">
            <v>894</v>
          </cell>
          <cell r="L4961">
            <v>-21.44</v>
          </cell>
          <cell r="M4961">
            <v>872.56</v>
          </cell>
          <cell r="N4961">
            <v>1.88</v>
          </cell>
        </row>
        <row r="4962">
          <cell r="A4962" t="str">
            <v>LE1.518NO_thin000</v>
          </cell>
          <cell r="B4962" t="str">
            <v>LEC</v>
          </cell>
          <cell r="C4962">
            <v>1.5</v>
          </cell>
          <cell r="D4962">
            <v>18</v>
          </cell>
          <cell r="E4962" t="str">
            <v>NO_thin</v>
          </cell>
          <cell r="F4962" t="str">
            <v xml:space="preserve">  0-5</v>
          </cell>
          <cell r="G4962">
            <v>0.85</v>
          </cell>
          <cell r="H4962">
            <v>1.1299999999999999</v>
          </cell>
          <cell r="I4962">
            <v>1.97</v>
          </cell>
          <cell r="J4962">
            <v>9.86</v>
          </cell>
          <cell r="K4962">
            <v>9.86</v>
          </cell>
          <cell r="L4962">
            <v>0</v>
          </cell>
          <cell r="M4962">
            <v>9.86</v>
          </cell>
          <cell r="N4962">
            <v>0</v>
          </cell>
        </row>
        <row r="4963">
          <cell r="A4963" t="str">
            <v>LE1.518NO_thin005</v>
          </cell>
          <cell r="B4963" t="str">
            <v>LEC</v>
          </cell>
          <cell r="C4963">
            <v>1.5</v>
          </cell>
          <cell r="D4963">
            <v>18</v>
          </cell>
          <cell r="E4963" t="str">
            <v>NO_thin</v>
          </cell>
          <cell r="F4963" t="str">
            <v xml:space="preserve">  5-10</v>
          </cell>
          <cell r="G4963">
            <v>2.58</v>
          </cell>
          <cell r="H4963">
            <v>1.39</v>
          </cell>
          <cell r="I4963">
            <v>3.97</v>
          </cell>
          <cell r="J4963">
            <v>19.84</v>
          </cell>
          <cell r="K4963">
            <v>29.7</v>
          </cell>
          <cell r="L4963">
            <v>0</v>
          </cell>
          <cell r="M4963">
            <v>29.7</v>
          </cell>
          <cell r="N4963">
            <v>0</v>
          </cell>
        </row>
        <row r="4964">
          <cell r="A4964" t="str">
            <v>LE1.518NO_thin010</v>
          </cell>
          <cell r="B4964" t="str">
            <v>LEC</v>
          </cell>
          <cell r="C4964">
            <v>1.5</v>
          </cell>
          <cell r="D4964">
            <v>18</v>
          </cell>
          <cell r="E4964" t="str">
            <v>NO_thin</v>
          </cell>
          <cell r="F4964" t="str">
            <v xml:space="preserve"> 10-15</v>
          </cell>
          <cell r="G4964">
            <v>7.87</v>
          </cell>
          <cell r="H4964">
            <v>1.4</v>
          </cell>
          <cell r="I4964">
            <v>9.27</v>
          </cell>
          <cell r="J4964">
            <v>46.34</v>
          </cell>
          <cell r="K4964">
            <v>76.040000000000006</v>
          </cell>
          <cell r="L4964">
            <v>0</v>
          </cell>
          <cell r="M4964">
            <v>76.040000000000006</v>
          </cell>
          <cell r="N4964">
            <v>0</v>
          </cell>
        </row>
        <row r="4965">
          <cell r="A4965" t="str">
            <v>LE1.518NO_thin015</v>
          </cell>
          <cell r="B4965" t="str">
            <v>LEC</v>
          </cell>
          <cell r="C4965">
            <v>1.5</v>
          </cell>
          <cell r="D4965">
            <v>18</v>
          </cell>
          <cell r="E4965" t="str">
            <v>NO_thin</v>
          </cell>
          <cell r="F4965" t="str">
            <v xml:space="preserve"> 15-20</v>
          </cell>
          <cell r="G4965">
            <v>23.09</v>
          </cell>
          <cell r="H4965">
            <v>2.94</v>
          </cell>
          <cell r="I4965">
            <v>26.03</v>
          </cell>
          <cell r="J4965">
            <v>130.16</v>
          </cell>
          <cell r="K4965">
            <v>206.21</v>
          </cell>
          <cell r="L4965">
            <v>0</v>
          </cell>
          <cell r="M4965">
            <v>206.21</v>
          </cell>
          <cell r="N4965">
            <v>0</v>
          </cell>
        </row>
        <row r="4966">
          <cell r="A4966" t="str">
            <v>LE1.518NO_thin020</v>
          </cell>
          <cell r="B4966" t="str">
            <v>LEC</v>
          </cell>
          <cell r="C4966">
            <v>1.5</v>
          </cell>
          <cell r="D4966">
            <v>18</v>
          </cell>
          <cell r="E4966" t="str">
            <v>NO_thin</v>
          </cell>
          <cell r="F4966" t="str">
            <v xml:space="preserve"> 20-25</v>
          </cell>
          <cell r="G4966">
            <v>31.32</v>
          </cell>
          <cell r="H4966">
            <v>11.61</v>
          </cell>
          <cell r="I4966">
            <v>42.93</v>
          </cell>
          <cell r="J4966">
            <v>214.66</v>
          </cell>
          <cell r="K4966">
            <v>420.87</v>
          </cell>
          <cell r="L4966">
            <v>0</v>
          </cell>
          <cell r="M4966">
            <v>420.87</v>
          </cell>
          <cell r="N4966">
            <v>0</v>
          </cell>
        </row>
        <row r="4967">
          <cell r="A4967" t="str">
            <v>LE1.518NO_thin025</v>
          </cell>
          <cell r="B4967" t="str">
            <v>LEC</v>
          </cell>
          <cell r="C4967">
            <v>1.5</v>
          </cell>
          <cell r="D4967">
            <v>18</v>
          </cell>
          <cell r="E4967" t="str">
            <v>NO_thin</v>
          </cell>
          <cell r="F4967" t="str">
            <v xml:space="preserve"> 25-30</v>
          </cell>
          <cell r="G4967">
            <v>15.98</v>
          </cell>
          <cell r="H4967">
            <v>6.63</v>
          </cell>
          <cell r="I4967">
            <v>22.6</v>
          </cell>
          <cell r="J4967">
            <v>113.02</v>
          </cell>
          <cell r="K4967">
            <v>533.88</v>
          </cell>
          <cell r="L4967">
            <v>0</v>
          </cell>
          <cell r="M4967">
            <v>533.88</v>
          </cell>
          <cell r="N4967">
            <v>0</v>
          </cell>
        </row>
        <row r="4968">
          <cell r="A4968" t="str">
            <v>LE1.518NO_thin030</v>
          </cell>
          <cell r="B4968" t="str">
            <v>LEC</v>
          </cell>
          <cell r="C4968">
            <v>1.5</v>
          </cell>
          <cell r="D4968">
            <v>18</v>
          </cell>
          <cell r="E4968" t="str">
            <v>NO_thin</v>
          </cell>
          <cell r="F4968" t="str">
            <v xml:space="preserve"> 30-35</v>
          </cell>
          <cell r="G4968">
            <v>18.45</v>
          </cell>
          <cell r="H4968">
            <v>4.6399999999999997</v>
          </cell>
          <cell r="I4968">
            <v>23.08</v>
          </cell>
          <cell r="J4968">
            <v>115.41</v>
          </cell>
          <cell r="K4968">
            <v>649.29</v>
          </cell>
          <cell r="L4968">
            <v>0</v>
          </cell>
          <cell r="M4968">
            <v>649.29</v>
          </cell>
          <cell r="N4968">
            <v>0</v>
          </cell>
        </row>
        <row r="4969">
          <cell r="A4969" t="str">
            <v>LE1.518NO_thin035</v>
          </cell>
          <cell r="B4969" t="str">
            <v>LEC</v>
          </cell>
          <cell r="C4969">
            <v>1.5</v>
          </cell>
          <cell r="D4969">
            <v>18</v>
          </cell>
          <cell r="E4969" t="str">
            <v>NO_thin</v>
          </cell>
          <cell r="F4969" t="str">
            <v xml:space="preserve"> 35-40</v>
          </cell>
          <cell r="G4969">
            <v>17.98</v>
          </cell>
          <cell r="H4969">
            <v>3.15</v>
          </cell>
          <cell r="I4969">
            <v>21.13</v>
          </cell>
          <cell r="J4969">
            <v>105.66</v>
          </cell>
          <cell r="K4969">
            <v>754.95</v>
          </cell>
          <cell r="L4969">
            <v>0</v>
          </cell>
          <cell r="M4969">
            <v>754.95</v>
          </cell>
          <cell r="N4969">
            <v>0</v>
          </cell>
        </row>
        <row r="4970">
          <cell r="A4970" t="str">
            <v>LE1.518NO_thin040</v>
          </cell>
          <cell r="B4970" t="str">
            <v>LEC</v>
          </cell>
          <cell r="C4970">
            <v>1.5</v>
          </cell>
          <cell r="D4970">
            <v>18</v>
          </cell>
          <cell r="E4970" t="str">
            <v>NO_thin</v>
          </cell>
          <cell r="F4970" t="str">
            <v xml:space="preserve"> 40-45</v>
          </cell>
          <cell r="G4970">
            <v>17.010000000000002</v>
          </cell>
          <cell r="H4970">
            <v>3.64</v>
          </cell>
          <cell r="I4970">
            <v>20.65</v>
          </cell>
          <cell r="J4970">
            <v>103.23</v>
          </cell>
          <cell r="K4970">
            <v>858.18</v>
          </cell>
          <cell r="L4970">
            <v>0</v>
          </cell>
          <cell r="M4970">
            <v>858.18</v>
          </cell>
          <cell r="N4970">
            <v>0</v>
          </cell>
        </row>
        <row r="4971">
          <cell r="A4971" t="str">
            <v>LE1.518NO_thin045</v>
          </cell>
          <cell r="B4971" t="str">
            <v>LEC</v>
          </cell>
          <cell r="C4971">
            <v>1.5</v>
          </cell>
          <cell r="D4971">
            <v>18</v>
          </cell>
          <cell r="E4971" t="str">
            <v>NO_thin</v>
          </cell>
          <cell r="F4971" t="str">
            <v xml:space="preserve"> 45-50</v>
          </cell>
          <cell r="G4971">
            <v>16.04</v>
          </cell>
          <cell r="H4971">
            <v>0.92</v>
          </cell>
          <cell r="I4971">
            <v>16.96</v>
          </cell>
          <cell r="J4971">
            <v>84.79</v>
          </cell>
          <cell r="K4971">
            <v>942.97</v>
          </cell>
          <cell r="L4971">
            <v>0</v>
          </cell>
          <cell r="M4971">
            <v>942.97</v>
          </cell>
          <cell r="N4971">
            <v>0</v>
          </cell>
        </row>
        <row r="4972">
          <cell r="A4972" t="str">
            <v>LE1.518NO_thin050</v>
          </cell>
          <cell r="B4972" t="str">
            <v>LEC</v>
          </cell>
          <cell r="C4972">
            <v>1.5</v>
          </cell>
          <cell r="D4972">
            <v>18</v>
          </cell>
          <cell r="E4972" t="str">
            <v>NO_thin</v>
          </cell>
          <cell r="F4972" t="str">
            <v xml:space="preserve"> 50-55</v>
          </cell>
          <cell r="G4972">
            <v>14.84</v>
          </cell>
          <cell r="H4972">
            <v>1.22</v>
          </cell>
          <cell r="I4972">
            <v>16.059999999999999</v>
          </cell>
          <cell r="J4972">
            <v>80.290000000000006</v>
          </cell>
          <cell r="K4972">
            <v>1023.26</v>
          </cell>
          <cell r="L4972">
            <v>0</v>
          </cell>
          <cell r="M4972">
            <v>1023.26</v>
          </cell>
          <cell r="N4972">
            <v>0</v>
          </cell>
        </row>
        <row r="4973">
          <cell r="A4973" t="str">
            <v>LE1.518NO_thin055</v>
          </cell>
          <cell r="B4973" t="str">
            <v>LEC</v>
          </cell>
          <cell r="C4973">
            <v>1.5</v>
          </cell>
          <cell r="D4973">
            <v>18</v>
          </cell>
          <cell r="E4973" t="str">
            <v>NO_thin</v>
          </cell>
          <cell r="F4973" t="str">
            <v xml:space="preserve"> 55-60</v>
          </cell>
          <cell r="G4973">
            <v>14.04</v>
          </cell>
          <cell r="H4973">
            <v>-0.8</v>
          </cell>
          <cell r="I4973">
            <v>13.24</v>
          </cell>
          <cell r="J4973">
            <v>66.2</v>
          </cell>
          <cell r="K4973">
            <v>1089.46</v>
          </cell>
          <cell r="L4973">
            <v>0</v>
          </cell>
          <cell r="M4973">
            <v>1089.46</v>
          </cell>
          <cell r="N4973">
            <v>0</v>
          </cell>
        </row>
        <row r="4974">
          <cell r="A4974" t="str">
            <v>LE1.518NO_thin060</v>
          </cell>
          <cell r="B4974" t="str">
            <v>LEC</v>
          </cell>
          <cell r="C4974">
            <v>1.5</v>
          </cell>
          <cell r="D4974">
            <v>18</v>
          </cell>
          <cell r="E4974" t="str">
            <v>NO_thin</v>
          </cell>
          <cell r="F4974" t="str">
            <v xml:space="preserve"> 60-65</v>
          </cell>
          <cell r="G4974">
            <v>12.95</v>
          </cell>
          <cell r="H4974">
            <v>0.16</v>
          </cell>
          <cell r="I4974">
            <v>13.11</v>
          </cell>
          <cell r="J4974">
            <v>65.53</v>
          </cell>
          <cell r="K4974">
            <v>1154.98</v>
          </cell>
          <cell r="L4974">
            <v>0</v>
          </cell>
          <cell r="M4974">
            <v>1154.98</v>
          </cell>
          <cell r="N4974">
            <v>0</v>
          </cell>
        </row>
        <row r="4975">
          <cell r="A4975" t="str">
            <v>LE1.518NO_thin065</v>
          </cell>
          <cell r="B4975" t="str">
            <v>LEC</v>
          </cell>
          <cell r="C4975">
            <v>1.5</v>
          </cell>
          <cell r="D4975">
            <v>18</v>
          </cell>
          <cell r="E4975" t="str">
            <v>NO_thin</v>
          </cell>
          <cell r="F4975" t="str">
            <v xml:space="preserve"> 65-70</v>
          </cell>
          <cell r="G4975">
            <v>11.76</v>
          </cell>
          <cell r="H4975">
            <v>-0.23</v>
          </cell>
          <cell r="I4975">
            <v>11.53</v>
          </cell>
          <cell r="J4975">
            <v>57.66</v>
          </cell>
          <cell r="K4975">
            <v>1212.6400000000001</v>
          </cell>
          <cell r="L4975">
            <v>0</v>
          </cell>
          <cell r="M4975">
            <v>1212.6400000000001</v>
          </cell>
          <cell r="N4975">
            <v>0</v>
          </cell>
        </row>
        <row r="4976">
          <cell r="A4976" t="str">
            <v>LE1.518NO_thin070</v>
          </cell>
          <cell r="B4976" t="str">
            <v>LEC</v>
          </cell>
          <cell r="C4976">
            <v>1.5</v>
          </cell>
          <cell r="D4976">
            <v>18</v>
          </cell>
          <cell r="E4976" t="str">
            <v>NO_thin</v>
          </cell>
          <cell r="F4976" t="str">
            <v xml:space="preserve"> 70-75</v>
          </cell>
          <cell r="G4976">
            <v>10.96</v>
          </cell>
          <cell r="H4976">
            <v>-0.61</v>
          </cell>
          <cell r="I4976">
            <v>10.35</v>
          </cell>
          <cell r="J4976">
            <v>51.75</v>
          </cell>
          <cell r="K4976">
            <v>1264.3900000000001</v>
          </cell>
          <cell r="L4976">
            <v>0</v>
          </cell>
          <cell r="M4976">
            <v>1264.3900000000001</v>
          </cell>
          <cell r="N4976">
            <v>0</v>
          </cell>
        </row>
        <row r="4977">
          <cell r="A4977" t="str">
            <v>LE1.518NO_thin075</v>
          </cell>
          <cell r="B4977" t="str">
            <v>LEC</v>
          </cell>
          <cell r="C4977">
            <v>1.5</v>
          </cell>
          <cell r="D4977">
            <v>18</v>
          </cell>
          <cell r="E4977" t="str">
            <v>NO_thin</v>
          </cell>
          <cell r="F4977" t="str">
            <v xml:space="preserve"> 75-80</v>
          </cell>
          <cell r="G4977">
            <v>10.29</v>
          </cell>
          <cell r="H4977">
            <v>-0.41</v>
          </cell>
          <cell r="I4977">
            <v>9.8800000000000008</v>
          </cell>
          <cell r="J4977">
            <v>49.4</v>
          </cell>
          <cell r="K4977">
            <v>1313.79</v>
          </cell>
          <cell r="L4977">
            <v>0</v>
          </cell>
          <cell r="M4977">
            <v>1313.79</v>
          </cell>
          <cell r="N4977">
            <v>0</v>
          </cell>
        </row>
        <row r="4978">
          <cell r="A4978" t="str">
            <v>LE1.518NO_thin080</v>
          </cell>
          <cell r="B4978" t="str">
            <v>LEC</v>
          </cell>
          <cell r="C4978">
            <v>1.5</v>
          </cell>
          <cell r="D4978">
            <v>18</v>
          </cell>
          <cell r="E4978" t="str">
            <v>NO_thin</v>
          </cell>
          <cell r="F4978" t="str">
            <v xml:space="preserve"> 80-85</v>
          </cell>
          <cell r="G4978">
            <v>9.11</v>
          </cell>
          <cell r="H4978">
            <v>-0.55000000000000004</v>
          </cell>
          <cell r="I4978">
            <v>8.56</v>
          </cell>
          <cell r="J4978">
            <v>42.82</v>
          </cell>
          <cell r="K4978">
            <v>1356.61</v>
          </cell>
          <cell r="L4978">
            <v>0</v>
          </cell>
          <cell r="M4978">
            <v>1356.61</v>
          </cell>
          <cell r="N4978">
            <v>0</v>
          </cell>
        </row>
        <row r="4979">
          <cell r="A4979" t="str">
            <v>LE1.518NO_thin085</v>
          </cell>
          <cell r="B4979" t="str">
            <v>LEC</v>
          </cell>
          <cell r="C4979">
            <v>1.5</v>
          </cell>
          <cell r="D4979">
            <v>18</v>
          </cell>
          <cell r="E4979" t="str">
            <v>NO_thin</v>
          </cell>
          <cell r="F4979" t="str">
            <v xml:space="preserve"> 85-90</v>
          </cell>
          <cell r="G4979">
            <v>8.4700000000000006</v>
          </cell>
          <cell r="H4979">
            <v>-0.66</v>
          </cell>
          <cell r="I4979">
            <v>7.81</v>
          </cell>
          <cell r="J4979">
            <v>39.07</v>
          </cell>
          <cell r="K4979">
            <v>1395.68</v>
          </cell>
          <cell r="L4979">
            <v>0</v>
          </cell>
          <cell r="M4979">
            <v>1395.68</v>
          </cell>
          <cell r="N4979">
            <v>0</v>
          </cell>
        </row>
        <row r="4980">
          <cell r="A4980" t="str">
            <v>LE1.518NO_thin090</v>
          </cell>
          <cell r="B4980" t="str">
            <v>LEC</v>
          </cell>
          <cell r="C4980">
            <v>1.5</v>
          </cell>
          <cell r="D4980">
            <v>18</v>
          </cell>
          <cell r="E4980" t="str">
            <v>NO_thin</v>
          </cell>
          <cell r="F4980" t="str">
            <v xml:space="preserve"> 90-95</v>
          </cell>
          <cell r="G4980">
            <v>8.34</v>
          </cell>
          <cell r="H4980">
            <v>-0.61</v>
          </cell>
          <cell r="I4980">
            <v>7.72</v>
          </cell>
          <cell r="J4980">
            <v>38.619999999999997</v>
          </cell>
          <cell r="K4980">
            <v>1434.3</v>
          </cell>
          <cell r="L4980">
            <v>0</v>
          </cell>
          <cell r="M4980">
            <v>1434.3</v>
          </cell>
          <cell r="N4980">
            <v>0</v>
          </cell>
        </row>
        <row r="4981">
          <cell r="A4981" t="str">
            <v>LE1.518NO_thin095</v>
          </cell>
          <cell r="B4981" t="str">
            <v>LEC</v>
          </cell>
          <cell r="C4981">
            <v>1.5</v>
          </cell>
          <cell r="D4981">
            <v>18</v>
          </cell>
          <cell r="E4981" t="str">
            <v>NO_thin</v>
          </cell>
          <cell r="F4981" t="str">
            <v xml:space="preserve"> 95-100</v>
          </cell>
          <cell r="G4981">
            <v>7.35</v>
          </cell>
          <cell r="H4981">
            <v>-0.61</v>
          </cell>
          <cell r="I4981">
            <v>6.74</v>
          </cell>
          <cell r="J4981">
            <v>33.700000000000003</v>
          </cell>
          <cell r="K4981">
            <v>1468</v>
          </cell>
          <cell r="L4981">
            <v>0</v>
          </cell>
          <cell r="M4981">
            <v>1468</v>
          </cell>
          <cell r="N4981">
            <v>0</v>
          </cell>
        </row>
        <row r="4982">
          <cell r="A4982" t="str">
            <v>LE1.518NO_thin100</v>
          </cell>
          <cell r="B4982" t="str">
            <v>LEC</v>
          </cell>
          <cell r="C4982">
            <v>1.5</v>
          </cell>
          <cell r="D4982">
            <v>18</v>
          </cell>
          <cell r="E4982" t="str">
            <v>NO_thin</v>
          </cell>
          <cell r="F4982" t="str">
            <v>100-105</v>
          </cell>
          <cell r="G4982">
            <v>6.24</v>
          </cell>
          <cell r="H4982">
            <v>-0.59</v>
          </cell>
          <cell r="I4982">
            <v>5.65</v>
          </cell>
          <cell r="J4982">
            <v>28.26</v>
          </cell>
          <cell r="K4982">
            <v>1496.26</v>
          </cell>
          <cell r="L4982">
            <v>0</v>
          </cell>
          <cell r="M4982">
            <v>1496.26</v>
          </cell>
          <cell r="N4982">
            <v>0</v>
          </cell>
        </row>
        <row r="4983">
          <cell r="A4983" t="str">
            <v>LE1.518NO_thin105</v>
          </cell>
          <cell r="B4983" t="str">
            <v>LEC</v>
          </cell>
          <cell r="C4983">
            <v>1.5</v>
          </cell>
          <cell r="D4983">
            <v>18</v>
          </cell>
          <cell r="E4983" t="str">
            <v>NO_thin</v>
          </cell>
          <cell r="F4983" t="str">
            <v>105-110</v>
          </cell>
          <cell r="G4983">
            <v>5.8</v>
          </cell>
          <cell r="H4983">
            <v>-0.56000000000000005</v>
          </cell>
          <cell r="I4983">
            <v>5.25</v>
          </cell>
          <cell r="J4983">
            <v>26.24</v>
          </cell>
          <cell r="K4983">
            <v>1522.5</v>
          </cell>
          <cell r="L4983">
            <v>0</v>
          </cell>
          <cell r="M4983">
            <v>1522.5</v>
          </cell>
          <cell r="N4983">
            <v>0</v>
          </cell>
        </row>
        <row r="4984">
          <cell r="A4984" t="str">
            <v>LE1.518NO_thin110</v>
          </cell>
          <cell r="B4984" t="str">
            <v>LEC</v>
          </cell>
          <cell r="C4984">
            <v>1.5</v>
          </cell>
          <cell r="D4984">
            <v>18</v>
          </cell>
          <cell r="E4984" t="str">
            <v>NO_thin</v>
          </cell>
          <cell r="F4984" t="str">
            <v>110-115</v>
          </cell>
          <cell r="G4984">
            <v>5.82</v>
          </cell>
          <cell r="H4984">
            <v>-0.54</v>
          </cell>
          <cell r="I4984">
            <v>5.28</v>
          </cell>
          <cell r="J4984">
            <v>26.38</v>
          </cell>
          <cell r="K4984">
            <v>1548.89</v>
          </cell>
          <cell r="L4984">
            <v>0</v>
          </cell>
          <cell r="M4984">
            <v>1548.89</v>
          </cell>
          <cell r="N4984">
            <v>0</v>
          </cell>
        </row>
        <row r="4985">
          <cell r="A4985" t="str">
            <v>LE1.518NO_thin115</v>
          </cell>
          <cell r="B4985" t="str">
            <v>LEC</v>
          </cell>
          <cell r="C4985">
            <v>1.5</v>
          </cell>
          <cell r="D4985">
            <v>18</v>
          </cell>
          <cell r="E4985" t="str">
            <v>NO_thin</v>
          </cell>
          <cell r="F4985" t="str">
            <v>115-120</v>
          </cell>
          <cell r="G4985">
            <v>5.53</v>
          </cell>
          <cell r="H4985">
            <v>-0.53</v>
          </cell>
          <cell r="I4985">
            <v>5</v>
          </cell>
          <cell r="J4985">
            <v>25</v>
          </cell>
          <cell r="K4985">
            <v>1573.89</v>
          </cell>
          <cell r="L4985">
            <v>0</v>
          </cell>
          <cell r="M4985">
            <v>1573.89</v>
          </cell>
          <cell r="N4985">
            <v>0</v>
          </cell>
        </row>
        <row r="4986">
          <cell r="A4986" t="str">
            <v>LE1.518NO_thin120</v>
          </cell>
          <cell r="B4986" t="str">
            <v>LEC</v>
          </cell>
          <cell r="C4986">
            <v>1.5</v>
          </cell>
          <cell r="D4986">
            <v>18</v>
          </cell>
          <cell r="E4986" t="str">
            <v>NO_thin</v>
          </cell>
          <cell r="F4986" t="str">
            <v>120-125</v>
          </cell>
          <cell r="G4986">
            <v>5.18</v>
          </cell>
          <cell r="H4986">
            <v>-0.51</v>
          </cell>
          <cell r="I4986">
            <v>4.68</v>
          </cell>
          <cell r="J4986">
            <v>23.38</v>
          </cell>
          <cell r="K4986">
            <v>1597.27</v>
          </cell>
          <cell r="L4986">
            <v>0</v>
          </cell>
          <cell r="M4986">
            <v>1597.27</v>
          </cell>
          <cell r="N4986">
            <v>0</v>
          </cell>
        </row>
        <row r="4987">
          <cell r="A4987" t="str">
            <v>LE1.518NO_thin125</v>
          </cell>
          <cell r="B4987" t="str">
            <v>LEC</v>
          </cell>
          <cell r="C4987">
            <v>1.5</v>
          </cell>
          <cell r="D4987">
            <v>18</v>
          </cell>
          <cell r="E4987" t="str">
            <v>NO_thin</v>
          </cell>
          <cell r="F4987" t="str">
            <v>125-130</v>
          </cell>
          <cell r="G4987">
            <v>4.7</v>
          </cell>
          <cell r="H4987">
            <v>-0.49</v>
          </cell>
          <cell r="I4987">
            <v>4.21</v>
          </cell>
          <cell r="J4987">
            <v>21.06</v>
          </cell>
          <cell r="K4987">
            <v>1618.33</v>
          </cell>
          <cell r="L4987">
            <v>0</v>
          </cell>
          <cell r="M4987">
            <v>1618.33</v>
          </cell>
          <cell r="N4987">
            <v>0</v>
          </cell>
        </row>
        <row r="4988">
          <cell r="A4988" t="str">
            <v>LE1.518NO_thin130</v>
          </cell>
          <cell r="B4988" t="str">
            <v>LEC</v>
          </cell>
          <cell r="C4988">
            <v>1.5</v>
          </cell>
          <cell r="D4988">
            <v>18</v>
          </cell>
          <cell r="E4988" t="str">
            <v>NO_thin</v>
          </cell>
          <cell r="F4988" t="str">
            <v>130-135</v>
          </cell>
          <cell r="G4988">
            <v>4.1500000000000004</v>
          </cell>
          <cell r="H4988">
            <v>-0.44</v>
          </cell>
          <cell r="I4988">
            <v>3.71</v>
          </cell>
          <cell r="J4988">
            <v>18.57</v>
          </cell>
          <cell r="K4988">
            <v>1636.91</v>
          </cell>
          <cell r="L4988">
            <v>0</v>
          </cell>
          <cell r="M4988">
            <v>1636.91</v>
          </cell>
          <cell r="N4988">
            <v>0</v>
          </cell>
        </row>
        <row r="4989">
          <cell r="A4989" t="str">
            <v>LE1.518NO_thin135</v>
          </cell>
          <cell r="B4989" t="str">
            <v>LEC</v>
          </cell>
          <cell r="C4989">
            <v>1.5</v>
          </cell>
          <cell r="D4989">
            <v>18</v>
          </cell>
          <cell r="E4989" t="str">
            <v>NO_thin</v>
          </cell>
          <cell r="F4989" t="str">
            <v>135-140</v>
          </cell>
          <cell r="G4989">
            <v>3.76</v>
          </cell>
          <cell r="H4989">
            <v>-0.43</v>
          </cell>
          <cell r="I4989">
            <v>3.33</v>
          </cell>
          <cell r="J4989">
            <v>16.63</v>
          </cell>
          <cell r="K4989">
            <v>1653.53</v>
          </cell>
          <cell r="L4989">
            <v>0</v>
          </cell>
          <cell r="M4989">
            <v>1653.53</v>
          </cell>
          <cell r="N4989">
            <v>0</v>
          </cell>
        </row>
        <row r="4990">
          <cell r="A4990" t="str">
            <v>LE1.518NO_thin140</v>
          </cell>
          <cell r="B4990" t="str">
            <v>LEC</v>
          </cell>
          <cell r="C4990">
            <v>1.5</v>
          </cell>
          <cell r="D4990">
            <v>18</v>
          </cell>
          <cell r="E4990" t="str">
            <v>NO_thin</v>
          </cell>
          <cell r="F4990" t="str">
            <v>140-145</v>
          </cell>
          <cell r="G4990">
            <v>3.49</v>
          </cell>
          <cell r="H4990">
            <v>-0.4</v>
          </cell>
          <cell r="I4990">
            <v>3.08</v>
          </cell>
          <cell r="J4990">
            <v>15.42</v>
          </cell>
          <cell r="K4990">
            <v>1668.95</v>
          </cell>
          <cell r="L4990">
            <v>0</v>
          </cell>
          <cell r="M4990">
            <v>1668.95</v>
          </cell>
          <cell r="N4990">
            <v>0</v>
          </cell>
        </row>
        <row r="4991">
          <cell r="A4991" t="str">
            <v>LE1.518NO_thin145</v>
          </cell>
          <cell r="B4991" t="str">
            <v>LEC</v>
          </cell>
          <cell r="C4991">
            <v>1.5</v>
          </cell>
          <cell r="D4991">
            <v>18</v>
          </cell>
          <cell r="E4991" t="str">
            <v>NO_thin</v>
          </cell>
          <cell r="F4991" t="str">
            <v>145-150</v>
          </cell>
          <cell r="G4991">
            <v>3.32</v>
          </cell>
          <cell r="H4991">
            <v>-0.38</v>
          </cell>
          <cell r="I4991">
            <v>2.95</v>
          </cell>
          <cell r="J4991">
            <v>14.73</v>
          </cell>
          <cell r="K4991">
            <v>1683.68</v>
          </cell>
          <cell r="L4991">
            <v>0</v>
          </cell>
          <cell r="M4991">
            <v>1683.68</v>
          </cell>
          <cell r="N4991">
            <v>0</v>
          </cell>
        </row>
        <row r="4992">
          <cell r="A4992" t="str">
            <v>LE1.518NO_thin150</v>
          </cell>
          <cell r="B4992" t="str">
            <v>LEC</v>
          </cell>
          <cell r="C4992">
            <v>1.5</v>
          </cell>
          <cell r="D4992">
            <v>18</v>
          </cell>
          <cell r="E4992" t="str">
            <v>NO_thin</v>
          </cell>
          <cell r="F4992" t="str">
            <v>150-155</v>
          </cell>
          <cell r="G4992">
            <v>2.96</v>
          </cell>
          <cell r="H4992">
            <v>-0.35</v>
          </cell>
          <cell r="I4992">
            <v>2.6</v>
          </cell>
          <cell r="J4992">
            <v>13.01</v>
          </cell>
          <cell r="K4992">
            <v>1696.7</v>
          </cell>
          <cell r="L4992">
            <v>0</v>
          </cell>
          <cell r="M4992">
            <v>1696.7</v>
          </cell>
          <cell r="N4992">
            <v>0</v>
          </cell>
        </row>
        <row r="4993">
          <cell r="A4993" t="str">
            <v>LE1.518NO_thin155</v>
          </cell>
          <cell r="B4993" t="str">
            <v>LEC</v>
          </cell>
          <cell r="C4993">
            <v>1.5</v>
          </cell>
          <cell r="D4993">
            <v>18</v>
          </cell>
          <cell r="E4993" t="str">
            <v>NO_thin</v>
          </cell>
          <cell r="F4993" t="str">
            <v>155-160</v>
          </cell>
          <cell r="G4993">
            <v>2.77</v>
          </cell>
          <cell r="H4993">
            <v>-0.33</v>
          </cell>
          <cell r="I4993">
            <v>2.44</v>
          </cell>
          <cell r="J4993">
            <v>12.22</v>
          </cell>
          <cell r="K4993">
            <v>1708.92</v>
          </cell>
          <cell r="L4993">
            <v>0</v>
          </cell>
          <cell r="M4993">
            <v>1708.92</v>
          </cell>
          <cell r="N4993">
            <v>0</v>
          </cell>
        </row>
        <row r="4994">
          <cell r="A4994" t="str">
            <v>LE1.518NO_thin160</v>
          </cell>
          <cell r="B4994" t="str">
            <v>LEC</v>
          </cell>
          <cell r="C4994">
            <v>1.5</v>
          </cell>
          <cell r="D4994">
            <v>18</v>
          </cell>
          <cell r="E4994" t="str">
            <v>NO_thin</v>
          </cell>
          <cell r="F4994" t="str">
            <v>160-165</v>
          </cell>
          <cell r="G4994">
            <v>2.6</v>
          </cell>
          <cell r="H4994">
            <v>-0.3</v>
          </cell>
          <cell r="I4994">
            <v>2.2999999999999998</v>
          </cell>
          <cell r="J4994">
            <v>11.51</v>
          </cell>
          <cell r="K4994">
            <v>1720.43</v>
          </cell>
          <cell r="L4994">
            <v>0</v>
          </cell>
          <cell r="M4994">
            <v>1720.43</v>
          </cell>
          <cell r="N4994">
            <v>0</v>
          </cell>
        </row>
        <row r="4995">
          <cell r="A4995" t="str">
            <v>LE1.518NO_thin165</v>
          </cell>
          <cell r="B4995" t="str">
            <v>LEC</v>
          </cell>
          <cell r="C4995">
            <v>1.5</v>
          </cell>
          <cell r="D4995">
            <v>18</v>
          </cell>
          <cell r="E4995" t="str">
            <v>NO_thin</v>
          </cell>
          <cell r="F4995" t="str">
            <v>165-170</v>
          </cell>
          <cell r="G4995">
            <v>2.33</v>
          </cell>
          <cell r="H4995">
            <v>-0.28000000000000003</v>
          </cell>
          <cell r="I4995">
            <v>2.0499999999999998</v>
          </cell>
          <cell r="J4995">
            <v>10.26</v>
          </cell>
          <cell r="K4995">
            <v>1730.7</v>
          </cell>
          <cell r="L4995">
            <v>0</v>
          </cell>
          <cell r="M4995">
            <v>1730.7</v>
          </cell>
          <cell r="N4995">
            <v>0</v>
          </cell>
        </row>
        <row r="4996">
          <cell r="A4996" t="str">
            <v>LE1.518NO_thin170</v>
          </cell>
          <cell r="B4996" t="str">
            <v>LEC</v>
          </cell>
          <cell r="C4996">
            <v>1.5</v>
          </cell>
          <cell r="D4996">
            <v>18</v>
          </cell>
          <cell r="E4996" t="str">
            <v>NO_thin</v>
          </cell>
          <cell r="F4996" t="str">
            <v>170-175</v>
          </cell>
          <cell r="G4996">
            <v>2.23</v>
          </cell>
          <cell r="H4996">
            <v>-0.26</v>
          </cell>
          <cell r="I4996">
            <v>1.97</v>
          </cell>
          <cell r="J4996">
            <v>9.85</v>
          </cell>
          <cell r="K4996">
            <v>1740.55</v>
          </cell>
          <cell r="L4996">
            <v>0</v>
          </cell>
          <cell r="M4996">
            <v>1740.55</v>
          </cell>
          <cell r="N4996">
            <v>0</v>
          </cell>
        </row>
        <row r="4997">
          <cell r="A4997" t="str">
            <v>LE1.518NO_thin175</v>
          </cell>
          <cell r="B4997" t="str">
            <v>LEC</v>
          </cell>
          <cell r="C4997">
            <v>1.5</v>
          </cell>
          <cell r="D4997">
            <v>18</v>
          </cell>
          <cell r="E4997" t="str">
            <v>NO_thin</v>
          </cell>
          <cell r="F4997" t="str">
            <v>175-180</v>
          </cell>
          <cell r="G4997">
            <v>2.04</v>
          </cell>
          <cell r="H4997">
            <v>-0.24</v>
          </cell>
          <cell r="I4997">
            <v>1.8</v>
          </cell>
          <cell r="J4997">
            <v>8.98</v>
          </cell>
          <cell r="K4997">
            <v>1749.53</v>
          </cell>
          <cell r="L4997">
            <v>0</v>
          </cell>
          <cell r="M4997">
            <v>1749.53</v>
          </cell>
          <cell r="N4997">
            <v>0</v>
          </cell>
        </row>
        <row r="4998">
          <cell r="A4998" t="str">
            <v>LE1.518NO_thin180</v>
          </cell>
          <cell r="B4998" t="str">
            <v>LEC</v>
          </cell>
          <cell r="C4998">
            <v>1.5</v>
          </cell>
          <cell r="D4998">
            <v>18</v>
          </cell>
          <cell r="E4998" t="str">
            <v>NO_thin</v>
          </cell>
          <cell r="F4998" t="str">
            <v>180-185</v>
          </cell>
          <cell r="G4998">
            <v>1.87</v>
          </cell>
          <cell r="H4998">
            <v>-0.22</v>
          </cell>
          <cell r="I4998">
            <v>1.65</v>
          </cell>
          <cell r="J4998">
            <v>8.25</v>
          </cell>
          <cell r="K4998">
            <v>1757.78</v>
          </cell>
          <cell r="L4998">
            <v>0</v>
          </cell>
          <cell r="M4998">
            <v>1757.78</v>
          </cell>
          <cell r="N4998">
            <v>0</v>
          </cell>
        </row>
        <row r="4999">
          <cell r="A4999" t="str">
            <v>LE1.518NO_thin185</v>
          </cell>
          <cell r="B4999" t="str">
            <v>LEC</v>
          </cell>
          <cell r="C4999">
            <v>1.5</v>
          </cell>
          <cell r="D4999">
            <v>18</v>
          </cell>
          <cell r="E4999" t="str">
            <v>NO_thin</v>
          </cell>
          <cell r="F4999" t="str">
            <v>185-190</v>
          </cell>
          <cell r="G4999">
            <v>1.74</v>
          </cell>
          <cell r="H4999">
            <v>-0.2</v>
          </cell>
          <cell r="I4999">
            <v>1.54</v>
          </cell>
          <cell r="J4999">
            <v>7.71</v>
          </cell>
          <cell r="K4999">
            <v>1765.49</v>
          </cell>
          <cell r="L4999">
            <v>0</v>
          </cell>
          <cell r="M4999">
            <v>1765.49</v>
          </cell>
          <cell r="N4999">
            <v>0</v>
          </cell>
        </row>
        <row r="5000">
          <cell r="A5000" t="str">
            <v>LE1.518NO_thin190</v>
          </cell>
          <cell r="B5000" t="str">
            <v>LEC</v>
          </cell>
          <cell r="C5000">
            <v>1.5</v>
          </cell>
          <cell r="D5000">
            <v>18</v>
          </cell>
          <cell r="E5000" t="str">
            <v>NO_thin</v>
          </cell>
          <cell r="F5000" t="str">
            <v>190-195</v>
          </cell>
          <cell r="G5000">
            <v>1.64</v>
          </cell>
          <cell r="H5000">
            <v>-0.18</v>
          </cell>
          <cell r="I5000">
            <v>1.46</v>
          </cell>
          <cell r="J5000">
            <v>7.3</v>
          </cell>
          <cell r="K5000">
            <v>1772.79</v>
          </cell>
          <cell r="L5000">
            <v>0</v>
          </cell>
          <cell r="M5000">
            <v>1772.79</v>
          </cell>
          <cell r="N5000">
            <v>0</v>
          </cell>
        </row>
        <row r="5001">
          <cell r="A5001" t="str">
            <v>LE1.518NO_thin195</v>
          </cell>
          <cell r="B5001" t="str">
            <v>LEC</v>
          </cell>
          <cell r="C5001">
            <v>1.5</v>
          </cell>
          <cell r="D5001">
            <v>18</v>
          </cell>
          <cell r="E5001" t="str">
            <v>NO_thin</v>
          </cell>
          <cell r="F5001" t="str">
            <v>195-200</v>
          </cell>
          <cell r="G5001">
            <v>1.44</v>
          </cell>
          <cell r="H5001">
            <v>-0.17</v>
          </cell>
          <cell r="I5001">
            <v>1.27</v>
          </cell>
          <cell r="J5001">
            <v>6.34</v>
          </cell>
          <cell r="K5001">
            <v>1779.13</v>
          </cell>
          <cell r="L5001">
            <v>0</v>
          </cell>
          <cell r="M5001">
            <v>1779.13</v>
          </cell>
          <cell r="N5001">
            <v>0</v>
          </cell>
        </row>
        <row r="5002">
          <cell r="A5002" t="str">
            <v>LE1.518Thinned000</v>
          </cell>
          <cell r="B5002" t="str">
            <v>LEC</v>
          </cell>
          <cell r="C5002">
            <v>1.5</v>
          </cell>
          <cell r="D5002">
            <v>18</v>
          </cell>
          <cell r="E5002" t="str">
            <v>Thinned</v>
          </cell>
          <cell r="F5002" t="str">
            <v xml:space="preserve">  0-5</v>
          </cell>
          <cell r="G5002">
            <v>0.85</v>
          </cell>
          <cell r="H5002">
            <v>1.1299999999999999</v>
          </cell>
          <cell r="I5002">
            <v>1.97</v>
          </cell>
          <cell r="J5002">
            <v>9.86</v>
          </cell>
          <cell r="K5002">
            <v>9.86</v>
          </cell>
          <cell r="L5002">
            <v>0</v>
          </cell>
          <cell r="M5002">
            <v>9.86</v>
          </cell>
          <cell r="N5002">
            <v>0</v>
          </cell>
        </row>
        <row r="5003">
          <cell r="A5003" t="str">
            <v>LE1.518Thinned005</v>
          </cell>
          <cell r="B5003" t="str">
            <v>LEC</v>
          </cell>
          <cell r="C5003">
            <v>1.5</v>
          </cell>
          <cell r="D5003">
            <v>18</v>
          </cell>
          <cell r="E5003" t="str">
            <v>Thinned</v>
          </cell>
          <cell r="F5003" t="str">
            <v xml:space="preserve">  5-10</v>
          </cell>
          <cell r="G5003">
            <v>2.58</v>
          </cell>
          <cell r="H5003">
            <v>1.39</v>
          </cell>
          <cell r="I5003">
            <v>3.97</v>
          </cell>
          <cell r="J5003">
            <v>19.850000000000001</v>
          </cell>
          <cell r="K5003">
            <v>29.71</v>
          </cell>
          <cell r="L5003">
            <v>0</v>
          </cell>
          <cell r="M5003">
            <v>29.71</v>
          </cell>
          <cell r="N5003">
            <v>0</v>
          </cell>
        </row>
        <row r="5004">
          <cell r="A5004" t="str">
            <v>LE1.518Thinned010</v>
          </cell>
          <cell r="B5004" t="str">
            <v>LEC</v>
          </cell>
          <cell r="C5004">
            <v>1.5</v>
          </cell>
          <cell r="D5004">
            <v>18</v>
          </cell>
          <cell r="E5004" t="str">
            <v>Thinned</v>
          </cell>
          <cell r="F5004" t="str">
            <v xml:space="preserve"> 10-15</v>
          </cell>
          <cell r="G5004">
            <v>7.87</v>
          </cell>
          <cell r="H5004">
            <v>1.4</v>
          </cell>
          <cell r="I5004">
            <v>9.27</v>
          </cell>
          <cell r="J5004">
            <v>46.35</v>
          </cell>
          <cell r="K5004">
            <v>76.06</v>
          </cell>
          <cell r="L5004">
            <v>0</v>
          </cell>
          <cell r="M5004">
            <v>76.06</v>
          </cell>
          <cell r="N5004">
            <v>0</v>
          </cell>
        </row>
        <row r="5005">
          <cell r="A5005" t="str">
            <v>LE1.518Thinned015</v>
          </cell>
          <cell r="B5005" t="str">
            <v>LEC</v>
          </cell>
          <cell r="C5005">
            <v>1.5</v>
          </cell>
          <cell r="D5005">
            <v>18</v>
          </cell>
          <cell r="E5005" t="str">
            <v>Thinned</v>
          </cell>
          <cell r="F5005" t="str">
            <v xml:space="preserve"> 15-20</v>
          </cell>
          <cell r="G5005">
            <v>23.09</v>
          </cell>
          <cell r="H5005">
            <v>1.78</v>
          </cell>
          <cell r="I5005">
            <v>24.87</v>
          </cell>
          <cell r="J5005">
            <v>124.36</v>
          </cell>
          <cell r="K5005">
            <v>200.42</v>
          </cell>
          <cell r="L5005">
            <v>0</v>
          </cell>
          <cell r="M5005">
            <v>200.42</v>
          </cell>
          <cell r="N5005">
            <v>0</v>
          </cell>
        </row>
        <row r="5006">
          <cell r="A5006" t="str">
            <v>LE1.518Thinned020</v>
          </cell>
          <cell r="B5006" t="str">
            <v>LEC</v>
          </cell>
          <cell r="C5006">
            <v>1.5</v>
          </cell>
          <cell r="D5006">
            <v>18</v>
          </cell>
          <cell r="E5006" t="str">
            <v>Thinned</v>
          </cell>
          <cell r="F5006" t="str">
            <v xml:space="preserve"> 20-25</v>
          </cell>
          <cell r="G5006">
            <v>10.73</v>
          </cell>
          <cell r="H5006">
            <v>7.51</v>
          </cell>
          <cell r="I5006">
            <v>18.25</v>
          </cell>
          <cell r="J5006">
            <v>91.23</v>
          </cell>
          <cell r="K5006">
            <v>291.64999999999998</v>
          </cell>
          <cell r="L5006">
            <v>-0.26</v>
          </cell>
          <cell r="M5006">
            <v>291.39</v>
          </cell>
          <cell r="N5006">
            <v>15.14</v>
          </cell>
        </row>
        <row r="5007">
          <cell r="A5007" t="str">
            <v>LE1.518Thinned025</v>
          </cell>
          <cell r="B5007" t="str">
            <v>LEC</v>
          </cell>
          <cell r="C5007">
            <v>1.5</v>
          </cell>
          <cell r="D5007">
            <v>18</v>
          </cell>
          <cell r="E5007" t="str">
            <v>Thinned</v>
          </cell>
          <cell r="F5007" t="str">
            <v xml:space="preserve"> 25-30</v>
          </cell>
          <cell r="G5007">
            <v>9.4499999999999993</v>
          </cell>
          <cell r="H5007">
            <v>0.76</v>
          </cell>
          <cell r="I5007">
            <v>10.220000000000001</v>
          </cell>
          <cell r="J5007">
            <v>51.08</v>
          </cell>
          <cell r="K5007">
            <v>342.73</v>
          </cell>
          <cell r="L5007">
            <v>-0.47</v>
          </cell>
          <cell r="M5007">
            <v>342.26</v>
          </cell>
          <cell r="N5007">
            <v>12.17</v>
          </cell>
        </row>
        <row r="5008">
          <cell r="A5008" t="str">
            <v>LE1.518Thinned030</v>
          </cell>
          <cell r="B5008" t="str">
            <v>LEC</v>
          </cell>
          <cell r="C5008">
            <v>1.5</v>
          </cell>
          <cell r="D5008">
            <v>18</v>
          </cell>
          <cell r="E5008" t="str">
            <v>Thinned</v>
          </cell>
          <cell r="F5008" t="str">
            <v xml:space="preserve"> 30-35</v>
          </cell>
          <cell r="G5008">
            <v>12.69</v>
          </cell>
          <cell r="H5008">
            <v>2.95</v>
          </cell>
          <cell r="I5008">
            <v>15.64</v>
          </cell>
          <cell r="J5008">
            <v>78.19</v>
          </cell>
          <cell r="K5008">
            <v>420.92</v>
          </cell>
          <cell r="L5008">
            <v>-1.74</v>
          </cell>
          <cell r="M5008">
            <v>419.18</v>
          </cell>
          <cell r="N5008">
            <v>8.2899999999999991</v>
          </cell>
        </row>
        <row r="5009">
          <cell r="A5009" t="str">
            <v>LE1.518Thinned035</v>
          </cell>
          <cell r="B5009" t="str">
            <v>LEC</v>
          </cell>
          <cell r="C5009">
            <v>1.5</v>
          </cell>
          <cell r="D5009">
            <v>18</v>
          </cell>
          <cell r="E5009" t="str">
            <v>Thinned</v>
          </cell>
          <cell r="F5009" t="str">
            <v xml:space="preserve"> 35-40</v>
          </cell>
          <cell r="G5009">
            <v>11.41</v>
          </cell>
          <cell r="H5009">
            <v>2.2400000000000002</v>
          </cell>
          <cell r="I5009">
            <v>13.65</v>
          </cell>
          <cell r="J5009">
            <v>68.25</v>
          </cell>
          <cell r="K5009">
            <v>489.17</v>
          </cell>
          <cell r="L5009">
            <v>-3.04</v>
          </cell>
          <cell r="M5009">
            <v>486.13</v>
          </cell>
          <cell r="N5009">
            <v>8.51</v>
          </cell>
        </row>
        <row r="5010">
          <cell r="A5010" t="str">
            <v>LE1.518Thinned040</v>
          </cell>
          <cell r="B5010" t="str">
            <v>LEC</v>
          </cell>
          <cell r="C5010">
            <v>1.5</v>
          </cell>
          <cell r="D5010">
            <v>18</v>
          </cell>
          <cell r="E5010" t="str">
            <v>Thinned</v>
          </cell>
          <cell r="F5010" t="str">
            <v xml:space="preserve"> 40-45</v>
          </cell>
          <cell r="G5010">
            <v>11.89</v>
          </cell>
          <cell r="H5010">
            <v>1.85</v>
          </cell>
          <cell r="I5010">
            <v>13.74</v>
          </cell>
          <cell r="J5010">
            <v>68.709999999999994</v>
          </cell>
          <cell r="K5010">
            <v>557.88</v>
          </cell>
          <cell r="L5010">
            <v>-4.33</v>
          </cell>
          <cell r="M5010">
            <v>553.54999999999995</v>
          </cell>
          <cell r="N5010">
            <v>8.4</v>
          </cell>
        </row>
        <row r="5011">
          <cell r="A5011" t="str">
            <v>LE1.518Thinned045</v>
          </cell>
          <cell r="B5011" t="str">
            <v>LEC</v>
          </cell>
          <cell r="C5011">
            <v>1.5</v>
          </cell>
          <cell r="D5011">
            <v>18</v>
          </cell>
          <cell r="E5011" t="str">
            <v>Thinned</v>
          </cell>
          <cell r="F5011" t="str">
            <v xml:space="preserve"> 45-50</v>
          </cell>
          <cell r="G5011">
            <v>10.45</v>
          </cell>
          <cell r="H5011">
            <v>0.88</v>
          </cell>
          <cell r="I5011">
            <v>11.33</v>
          </cell>
          <cell r="J5011">
            <v>56.65</v>
          </cell>
          <cell r="K5011">
            <v>614.53</v>
          </cell>
          <cell r="L5011">
            <v>-5.63</v>
          </cell>
          <cell r="M5011">
            <v>608.9</v>
          </cell>
          <cell r="N5011">
            <v>8.5299999999999994</v>
          </cell>
        </row>
        <row r="5012">
          <cell r="A5012" t="str">
            <v>LE1.518Thinned050</v>
          </cell>
          <cell r="B5012" t="str">
            <v>LEC</v>
          </cell>
          <cell r="C5012">
            <v>1.5</v>
          </cell>
          <cell r="D5012">
            <v>18</v>
          </cell>
          <cell r="E5012" t="str">
            <v>Thinned</v>
          </cell>
          <cell r="F5012" t="str">
            <v xml:space="preserve"> 50-55</v>
          </cell>
          <cell r="G5012">
            <v>8.9600000000000009</v>
          </cell>
          <cell r="H5012">
            <v>0.76</v>
          </cell>
          <cell r="I5012">
            <v>9.7200000000000006</v>
          </cell>
          <cell r="J5012">
            <v>48.59</v>
          </cell>
          <cell r="K5012">
            <v>663.12</v>
          </cell>
          <cell r="L5012">
            <v>-6.9</v>
          </cell>
          <cell r="M5012">
            <v>656.22</v>
          </cell>
          <cell r="N5012">
            <v>8.34</v>
          </cell>
        </row>
        <row r="5013">
          <cell r="A5013" t="str">
            <v>LE1.518Thinned055</v>
          </cell>
          <cell r="B5013" t="str">
            <v>LEC</v>
          </cell>
          <cell r="C5013">
            <v>1.5</v>
          </cell>
          <cell r="D5013">
            <v>18</v>
          </cell>
          <cell r="E5013" t="str">
            <v>Thinned</v>
          </cell>
          <cell r="F5013" t="str">
            <v xml:space="preserve"> 55-60</v>
          </cell>
          <cell r="G5013">
            <v>9.49</v>
          </cell>
          <cell r="H5013">
            <v>-0.64</v>
          </cell>
          <cell r="I5013">
            <v>8.85</v>
          </cell>
          <cell r="J5013">
            <v>44.27</v>
          </cell>
          <cell r="K5013">
            <v>707.39</v>
          </cell>
          <cell r="L5013">
            <v>-8.0299999999999994</v>
          </cell>
          <cell r="M5013">
            <v>699.36</v>
          </cell>
          <cell r="N5013">
            <v>7.37</v>
          </cell>
        </row>
        <row r="5014">
          <cell r="A5014" t="str">
            <v>LE1.518Thinned060</v>
          </cell>
          <cell r="B5014" t="str">
            <v>LEC</v>
          </cell>
          <cell r="C5014">
            <v>1.5</v>
          </cell>
          <cell r="D5014">
            <v>18</v>
          </cell>
          <cell r="E5014" t="str">
            <v>Thinned</v>
          </cell>
          <cell r="F5014" t="str">
            <v xml:space="preserve"> 60-65</v>
          </cell>
          <cell r="G5014">
            <v>9.65</v>
          </cell>
          <cell r="H5014">
            <v>-0.61</v>
          </cell>
          <cell r="I5014">
            <v>9.0399999999999991</v>
          </cell>
          <cell r="J5014">
            <v>45.2</v>
          </cell>
          <cell r="K5014">
            <v>752.59</v>
          </cell>
          <cell r="L5014">
            <v>-9.0500000000000007</v>
          </cell>
          <cell r="M5014">
            <v>743.54000000000008</v>
          </cell>
          <cell r="N5014">
            <v>6.64</v>
          </cell>
        </row>
        <row r="5015">
          <cell r="A5015" t="str">
            <v>LE1.518Thinned065</v>
          </cell>
          <cell r="B5015" t="str">
            <v>LEC</v>
          </cell>
          <cell r="C5015">
            <v>1.5</v>
          </cell>
          <cell r="D5015">
            <v>18</v>
          </cell>
          <cell r="E5015" t="str">
            <v>Thinned</v>
          </cell>
          <cell r="F5015" t="str">
            <v xml:space="preserve"> 65-70</v>
          </cell>
          <cell r="G5015">
            <v>8</v>
          </cell>
          <cell r="H5015">
            <v>-0.52</v>
          </cell>
          <cell r="I5015">
            <v>7.47</v>
          </cell>
          <cell r="J5015">
            <v>37.369999999999997</v>
          </cell>
          <cell r="K5015">
            <v>789.96</v>
          </cell>
          <cell r="L5015">
            <v>-10</v>
          </cell>
          <cell r="M5015">
            <v>779.96</v>
          </cell>
          <cell r="N5015">
            <v>6.23</v>
          </cell>
        </row>
        <row r="5016">
          <cell r="A5016" t="str">
            <v>LE1.518Thinned070</v>
          </cell>
          <cell r="B5016" t="str">
            <v>LEC</v>
          </cell>
          <cell r="C5016">
            <v>1.5</v>
          </cell>
          <cell r="D5016">
            <v>18</v>
          </cell>
          <cell r="E5016" t="str">
            <v>Thinned</v>
          </cell>
          <cell r="F5016" t="str">
            <v xml:space="preserve"> 70-75</v>
          </cell>
          <cell r="G5016">
            <v>7.6</v>
          </cell>
          <cell r="H5016">
            <v>-0.45</v>
          </cell>
          <cell r="I5016">
            <v>7.15</v>
          </cell>
          <cell r="J5016">
            <v>35.76</v>
          </cell>
          <cell r="K5016">
            <v>825.72</v>
          </cell>
          <cell r="L5016">
            <v>-10.9</v>
          </cell>
          <cell r="M5016">
            <v>814.82</v>
          </cell>
          <cell r="N5016">
            <v>5.91</v>
          </cell>
        </row>
        <row r="5017">
          <cell r="A5017" t="str">
            <v>LE1.518Thinned075</v>
          </cell>
          <cell r="B5017" t="str">
            <v>LEC</v>
          </cell>
          <cell r="C5017">
            <v>1.5</v>
          </cell>
          <cell r="D5017">
            <v>18</v>
          </cell>
          <cell r="E5017" t="str">
            <v>Thinned</v>
          </cell>
          <cell r="F5017" t="str">
            <v xml:space="preserve"> 75-80</v>
          </cell>
          <cell r="G5017">
            <v>7</v>
          </cell>
          <cell r="H5017">
            <v>-0.26</v>
          </cell>
          <cell r="I5017">
            <v>6.75</v>
          </cell>
          <cell r="J5017">
            <v>33.729999999999997</v>
          </cell>
          <cell r="K5017">
            <v>859.45</v>
          </cell>
          <cell r="L5017">
            <v>-11.77</v>
          </cell>
          <cell r="M5017">
            <v>847.68000000000006</v>
          </cell>
          <cell r="N5017">
            <v>5.66</v>
          </cell>
        </row>
        <row r="5018">
          <cell r="A5018" t="str">
            <v>LE1.518Thinned080</v>
          </cell>
          <cell r="B5018" t="str">
            <v>LEC</v>
          </cell>
          <cell r="C5018">
            <v>1.5</v>
          </cell>
          <cell r="D5018">
            <v>18</v>
          </cell>
          <cell r="E5018" t="str">
            <v>Thinned</v>
          </cell>
          <cell r="F5018" t="str">
            <v xml:space="preserve"> 80-85</v>
          </cell>
          <cell r="G5018">
            <v>5.47</v>
          </cell>
          <cell r="H5018">
            <v>-0.26</v>
          </cell>
          <cell r="I5018">
            <v>5.22</v>
          </cell>
          <cell r="J5018">
            <v>26.08</v>
          </cell>
          <cell r="K5018">
            <v>885.53</v>
          </cell>
          <cell r="L5018">
            <v>-12.61</v>
          </cell>
          <cell r="M5018">
            <v>872.92</v>
          </cell>
          <cell r="N5018">
            <v>5.48</v>
          </cell>
        </row>
        <row r="5019">
          <cell r="A5019" t="str">
            <v>LE1.518Thinned085</v>
          </cell>
          <cell r="B5019" t="str">
            <v>LEC</v>
          </cell>
          <cell r="C5019">
            <v>1.5</v>
          </cell>
          <cell r="D5019">
            <v>18</v>
          </cell>
          <cell r="E5019" t="str">
            <v>Thinned</v>
          </cell>
          <cell r="F5019" t="str">
            <v xml:space="preserve"> 85-90</v>
          </cell>
          <cell r="G5019">
            <v>5.33</v>
          </cell>
          <cell r="H5019">
            <v>-0.26</v>
          </cell>
          <cell r="I5019">
            <v>5.07</v>
          </cell>
          <cell r="J5019">
            <v>25.35</v>
          </cell>
          <cell r="K5019">
            <v>910.88</v>
          </cell>
          <cell r="L5019">
            <v>-13.41</v>
          </cell>
          <cell r="M5019">
            <v>897.47</v>
          </cell>
          <cell r="N5019">
            <v>5.26</v>
          </cell>
        </row>
        <row r="5020">
          <cell r="A5020" t="str">
            <v>LE1.518Thinned090</v>
          </cell>
          <cell r="B5020" t="str">
            <v>LEC</v>
          </cell>
          <cell r="C5020">
            <v>1.5</v>
          </cell>
          <cell r="D5020">
            <v>18</v>
          </cell>
          <cell r="E5020" t="str">
            <v>Thinned</v>
          </cell>
          <cell r="F5020" t="str">
            <v xml:space="preserve"> 90-95</v>
          </cell>
          <cell r="G5020">
            <v>4.84</v>
          </cell>
          <cell r="H5020">
            <v>-0.25</v>
          </cell>
          <cell r="I5020">
            <v>4.59</v>
          </cell>
          <cell r="J5020">
            <v>22.95</v>
          </cell>
          <cell r="K5020">
            <v>933.83</v>
          </cell>
          <cell r="L5020">
            <v>-14.18</v>
          </cell>
          <cell r="M5020">
            <v>919.65000000000009</v>
          </cell>
          <cell r="N5020">
            <v>5.03</v>
          </cell>
        </row>
        <row r="5021">
          <cell r="A5021" t="str">
            <v>LE1.518Thinned095</v>
          </cell>
          <cell r="B5021" t="str">
            <v>LEC</v>
          </cell>
          <cell r="C5021">
            <v>1.5</v>
          </cell>
          <cell r="D5021">
            <v>18</v>
          </cell>
          <cell r="E5021" t="str">
            <v>Thinned</v>
          </cell>
          <cell r="F5021" t="str">
            <v xml:space="preserve"> 95-100</v>
          </cell>
          <cell r="G5021">
            <v>3.43</v>
          </cell>
          <cell r="H5021">
            <v>-0.3</v>
          </cell>
          <cell r="I5021">
            <v>3.14</v>
          </cell>
          <cell r="J5021">
            <v>15.68</v>
          </cell>
          <cell r="K5021">
            <v>949.51</v>
          </cell>
          <cell r="L5021">
            <v>-14.92</v>
          </cell>
          <cell r="M5021">
            <v>934.59</v>
          </cell>
          <cell r="N5021">
            <v>4.84</v>
          </cell>
        </row>
        <row r="5022">
          <cell r="A5022" t="str">
            <v>LE1.518Thinned100</v>
          </cell>
          <cell r="B5022" t="str">
            <v>LEC</v>
          </cell>
          <cell r="C5022">
            <v>1.5</v>
          </cell>
          <cell r="D5022">
            <v>18</v>
          </cell>
          <cell r="E5022" t="str">
            <v>Thinned</v>
          </cell>
          <cell r="F5022" t="str">
            <v>100-105</v>
          </cell>
          <cell r="G5022">
            <v>2.93</v>
          </cell>
          <cell r="H5022">
            <v>-0.36</v>
          </cell>
          <cell r="I5022">
            <v>2.57</v>
          </cell>
          <cell r="J5022">
            <v>12.85</v>
          </cell>
          <cell r="K5022">
            <v>962.36</v>
          </cell>
          <cell r="L5022">
            <v>-15.63</v>
          </cell>
          <cell r="M5022">
            <v>946.73</v>
          </cell>
          <cell r="N5022">
            <v>4.67</v>
          </cell>
        </row>
        <row r="5023">
          <cell r="A5023" t="str">
            <v>LE1.518Thinned105</v>
          </cell>
          <cell r="B5023" t="str">
            <v>LEC</v>
          </cell>
          <cell r="C5023">
            <v>1.5</v>
          </cell>
          <cell r="D5023">
            <v>18</v>
          </cell>
          <cell r="E5023" t="str">
            <v>Thinned</v>
          </cell>
          <cell r="F5023" t="str">
            <v>105-110</v>
          </cell>
          <cell r="G5023">
            <v>2.9</v>
          </cell>
          <cell r="H5023">
            <v>-0.36</v>
          </cell>
          <cell r="I5023">
            <v>2.54</v>
          </cell>
          <cell r="J5023">
            <v>12.72</v>
          </cell>
          <cell r="K5023">
            <v>975.08</v>
          </cell>
          <cell r="L5023">
            <v>-16.309999999999999</v>
          </cell>
          <cell r="M5023">
            <v>958.7700000000001</v>
          </cell>
          <cell r="N5023">
            <v>4.4800000000000004</v>
          </cell>
        </row>
        <row r="5024">
          <cell r="A5024" t="str">
            <v>LE1.518Thinned110</v>
          </cell>
          <cell r="B5024" t="str">
            <v>LEC</v>
          </cell>
          <cell r="C5024">
            <v>1.5</v>
          </cell>
          <cell r="D5024">
            <v>18</v>
          </cell>
          <cell r="E5024" t="str">
            <v>Thinned</v>
          </cell>
          <cell r="F5024" t="str">
            <v>110-115</v>
          </cell>
          <cell r="G5024">
            <v>2.58</v>
          </cell>
          <cell r="H5024">
            <v>-0.34</v>
          </cell>
          <cell r="I5024">
            <v>2.2400000000000002</v>
          </cell>
          <cell r="J5024">
            <v>11.2</v>
          </cell>
          <cell r="K5024">
            <v>986.27</v>
          </cell>
          <cell r="L5024">
            <v>-16.97</v>
          </cell>
          <cell r="M5024">
            <v>969.3</v>
          </cell>
          <cell r="N5024">
            <v>4.28</v>
          </cell>
        </row>
        <row r="5025">
          <cell r="A5025" t="str">
            <v>LE1.518Thinned115</v>
          </cell>
          <cell r="B5025" t="str">
            <v>LEC</v>
          </cell>
          <cell r="C5025">
            <v>1.5</v>
          </cell>
          <cell r="D5025">
            <v>18</v>
          </cell>
          <cell r="E5025" t="str">
            <v>Thinned</v>
          </cell>
          <cell r="F5025" t="str">
            <v>115-120</v>
          </cell>
          <cell r="G5025">
            <v>2.2400000000000002</v>
          </cell>
          <cell r="H5025">
            <v>-0.32</v>
          </cell>
          <cell r="I5025">
            <v>1.92</v>
          </cell>
          <cell r="J5025">
            <v>9.58</v>
          </cell>
          <cell r="K5025">
            <v>995.85</v>
          </cell>
          <cell r="L5025">
            <v>-17.600000000000001</v>
          </cell>
          <cell r="M5025">
            <v>978.25</v>
          </cell>
          <cell r="N5025">
            <v>4.0999999999999996</v>
          </cell>
        </row>
        <row r="5026">
          <cell r="A5026" t="str">
            <v>LE1.518Thinned120</v>
          </cell>
          <cell r="B5026" t="str">
            <v>LEC</v>
          </cell>
          <cell r="C5026">
            <v>1.5</v>
          </cell>
          <cell r="D5026">
            <v>18</v>
          </cell>
          <cell r="E5026" t="str">
            <v>Thinned</v>
          </cell>
          <cell r="F5026" t="str">
            <v>120-125</v>
          </cell>
          <cell r="G5026">
            <v>1.37</v>
          </cell>
          <cell r="H5026">
            <v>-0.32</v>
          </cell>
          <cell r="I5026">
            <v>1.05</v>
          </cell>
          <cell r="J5026">
            <v>5.23</v>
          </cell>
          <cell r="K5026">
            <v>1001.08</v>
          </cell>
          <cell r="L5026">
            <v>-18.2</v>
          </cell>
          <cell r="M5026">
            <v>982.88</v>
          </cell>
          <cell r="N5026">
            <v>3.93</v>
          </cell>
        </row>
        <row r="5027">
          <cell r="A5027" t="str">
            <v>LE1.518Thinned125</v>
          </cell>
          <cell r="B5027" t="str">
            <v>LEC</v>
          </cell>
          <cell r="C5027">
            <v>1.5</v>
          </cell>
          <cell r="D5027">
            <v>18</v>
          </cell>
          <cell r="E5027" t="str">
            <v>Thinned</v>
          </cell>
          <cell r="F5027" t="str">
            <v>125-130</v>
          </cell>
          <cell r="G5027">
            <v>0.47</v>
          </cell>
          <cell r="H5027">
            <v>-0.36</v>
          </cell>
          <cell r="I5027">
            <v>0.11</v>
          </cell>
          <cell r="J5027">
            <v>0.53</v>
          </cell>
          <cell r="K5027">
            <v>1001.61</v>
          </cell>
          <cell r="L5027">
            <v>-18.77</v>
          </cell>
          <cell r="M5027">
            <v>982.84</v>
          </cell>
          <cell r="N5027">
            <v>3.78</v>
          </cell>
        </row>
        <row r="5028">
          <cell r="A5028" t="str">
            <v>LE1.518Thinned130</v>
          </cell>
          <cell r="B5028" t="str">
            <v>LEC</v>
          </cell>
          <cell r="C5028">
            <v>1.5</v>
          </cell>
          <cell r="D5028">
            <v>18</v>
          </cell>
          <cell r="E5028" t="str">
            <v>Thinned</v>
          </cell>
          <cell r="F5028" t="str">
            <v>130-135</v>
          </cell>
          <cell r="G5028">
            <v>0.11</v>
          </cell>
          <cell r="H5028">
            <v>-0.43</v>
          </cell>
          <cell r="I5028">
            <v>-0.32</v>
          </cell>
          <cell r="J5028">
            <v>-1.58</v>
          </cell>
          <cell r="K5028">
            <v>1000.03</v>
          </cell>
          <cell r="L5028">
            <v>-19.329999999999998</v>
          </cell>
          <cell r="M5028">
            <v>980.69999999999993</v>
          </cell>
          <cell r="N5028">
            <v>3.66</v>
          </cell>
        </row>
        <row r="5029">
          <cell r="A5029" t="str">
            <v>LE1.518Thinned135</v>
          </cell>
          <cell r="B5029" t="str">
            <v>LEC</v>
          </cell>
          <cell r="C5029">
            <v>1.5</v>
          </cell>
          <cell r="D5029">
            <v>18</v>
          </cell>
          <cell r="E5029" t="str">
            <v>Thinned</v>
          </cell>
          <cell r="F5029" t="str">
            <v>135-140</v>
          </cell>
          <cell r="G5029">
            <v>1</v>
          </cell>
          <cell r="H5029">
            <v>-0.39</v>
          </cell>
          <cell r="I5029">
            <v>0.62</v>
          </cell>
          <cell r="J5029">
            <v>3.09</v>
          </cell>
          <cell r="K5029">
            <v>1003.12</v>
          </cell>
          <cell r="L5029">
            <v>-19.87</v>
          </cell>
          <cell r="M5029">
            <v>983.25</v>
          </cell>
          <cell r="N5029">
            <v>3.49</v>
          </cell>
        </row>
        <row r="5030">
          <cell r="A5030" t="str">
            <v>LE1.518Thinned140</v>
          </cell>
          <cell r="B5030" t="str">
            <v>LEC</v>
          </cell>
          <cell r="C5030">
            <v>1.5</v>
          </cell>
          <cell r="D5030">
            <v>18</v>
          </cell>
          <cell r="E5030" t="str">
            <v>Thinned</v>
          </cell>
          <cell r="F5030" t="str">
            <v>140-145</v>
          </cell>
          <cell r="G5030">
            <v>0.25</v>
          </cell>
          <cell r="H5030">
            <v>-0.37</v>
          </cell>
          <cell r="I5030">
            <v>-0.13</v>
          </cell>
          <cell r="J5030">
            <v>-0.63</v>
          </cell>
          <cell r="K5030">
            <v>1002.49</v>
          </cell>
          <cell r="L5030">
            <v>-20.38</v>
          </cell>
          <cell r="M5030">
            <v>982.11</v>
          </cell>
          <cell r="N5030">
            <v>3.35</v>
          </cell>
        </row>
        <row r="5031">
          <cell r="A5031" t="str">
            <v>LE1.518Thinned145</v>
          </cell>
          <cell r="B5031" t="str">
            <v>LEC</v>
          </cell>
          <cell r="C5031">
            <v>1.5</v>
          </cell>
          <cell r="D5031">
            <v>18</v>
          </cell>
          <cell r="E5031" t="str">
            <v>Thinned</v>
          </cell>
          <cell r="F5031" t="str">
            <v>145-150</v>
          </cell>
          <cell r="G5031">
            <v>0.02</v>
          </cell>
          <cell r="H5031">
            <v>-0.35</v>
          </cell>
          <cell r="I5031">
            <v>-0.34</v>
          </cell>
          <cell r="J5031">
            <v>-1.68</v>
          </cell>
          <cell r="K5031">
            <v>1000.81</v>
          </cell>
          <cell r="L5031">
            <v>-20.87</v>
          </cell>
          <cell r="M5031">
            <v>979.93999999999994</v>
          </cell>
          <cell r="N5031">
            <v>3.22</v>
          </cell>
        </row>
        <row r="5032">
          <cell r="A5032" t="str">
            <v>LE1.518Thinned150</v>
          </cell>
          <cell r="B5032" t="str">
            <v>LEC</v>
          </cell>
          <cell r="C5032">
            <v>1.5</v>
          </cell>
          <cell r="D5032">
            <v>18</v>
          </cell>
          <cell r="E5032" t="str">
            <v>Thinned</v>
          </cell>
          <cell r="F5032" t="str">
            <v>150-155</v>
          </cell>
          <cell r="G5032">
            <v>-0.19</v>
          </cell>
          <cell r="H5032">
            <v>-0.34</v>
          </cell>
          <cell r="I5032">
            <v>-0.53</v>
          </cell>
          <cell r="J5032">
            <v>-2.65</v>
          </cell>
          <cell r="K5032">
            <v>998.15</v>
          </cell>
          <cell r="L5032">
            <v>-21.34</v>
          </cell>
          <cell r="M5032">
            <v>976.81</v>
          </cell>
          <cell r="N5032">
            <v>3.09</v>
          </cell>
        </row>
        <row r="5033">
          <cell r="A5033" t="str">
            <v>LE1.518Thinned155</v>
          </cell>
          <cell r="B5033" t="str">
            <v>LEC</v>
          </cell>
          <cell r="C5033">
            <v>1.5</v>
          </cell>
          <cell r="D5033">
            <v>18</v>
          </cell>
          <cell r="E5033" t="str">
            <v>Thinned</v>
          </cell>
          <cell r="F5033" t="str">
            <v>155-160</v>
          </cell>
          <cell r="G5033">
            <v>-0.4</v>
          </cell>
          <cell r="H5033">
            <v>-0.33</v>
          </cell>
          <cell r="I5033">
            <v>-0.73</v>
          </cell>
          <cell r="J5033">
            <v>-3.67</v>
          </cell>
          <cell r="K5033">
            <v>994.48</v>
          </cell>
          <cell r="L5033">
            <v>-21.79</v>
          </cell>
          <cell r="M5033">
            <v>972.69</v>
          </cell>
          <cell r="N5033">
            <v>2.96</v>
          </cell>
        </row>
        <row r="5034">
          <cell r="A5034" t="str">
            <v>LE1.518Thinned160</v>
          </cell>
          <cell r="B5034" t="str">
            <v>LEC</v>
          </cell>
          <cell r="C5034">
            <v>1.5</v>
          </cell>
          <cell r="D5034">
            <v>18</v>
          </cell>
          <cell r="E5034" t="str">
            <v>Thinned</v>
          </cell>
          <cell r="F5034" t="str">
            <v>160-165</v>
          </cell>
          <cell r="G5034">
            <v>-0.5</v>
          </cell>
          <cell r="H5034">
            <v>-0.33</v>
          </cell>
          <cell r="I5034">
            <v>-0.83</v>
          </cell>
          <cell r="J5034">
            <v>-4.1399999999999997</v>
          </cell>
          <cell r="K5034">
            <v>990.34</v>
          </cell>
          <cell r="L5034">
            <v>-22.23</v>
          </cell>
          <cell r="M5034">
            <v>968.11</v>
          </cell>
          <cell r="N5034">
            <v>2.84</v>
          </cell>
        </row>
        <row r="5035">
          <cell r="A5035" t="str">
            <v>LE1.518Thinned165</v>
          </cell>
          <cell r="B5035" t="str">
            <v>LEC</v>
          </cell>
          <cell r="C5035">
            <v>1.5</v>
          </cell>
          <cell r="D5035">
            <v>18</v>
          </cell>
          <cell r="E5035" t="str">
            <v>Thinned</v>
          </cell>
          <cell r="F5035" t="str">
            <v>165-170</v>
          </cell>
          <cell r="G5035">
            <v>-0.68</v>
          </cell>
          <cell r="H5035">
            <v>-0.32</v>
          </cell>
          <cell r="I5035">
            <v>-1</v>
          </cell>
          <cell r="J5035">
            <v>-4.99</v>
          </cell>
          <cell r="K5035">
            <v>985.35</v>
          </cell>
          <cell r="L5035">
            <v>-22.65</v>
          </cell>
          <cell r="M5035">
            <v>962.7</v>
          </cell>
          <cell r="N5035">
            <v>2.72</v>
          </cell>
        </row>
        <row r="5036">
          <cell r="A5036" t="str">
            <v>LE1.518Thinned170</v>
          </cell>
          <cell r="B5036" t="str">
            <v>LEC</v>
          </cell>
          <cell r="C5036">
            <v>1.5</v>
          </cell>
          <cell r="D5036">
            <v>18</v>
          </cell>
          <cell r="E5036" t="str">
            <v>Thinned</v>
          </cell>
          <cell r="F5036" t="str">
            <v>170-175</v>
          </cell>
          <cell r="G5036">
            <v>-0.8</v>
          </cell>
          <cell r="H5036">
            <v>-0.31</v>
          </cell>
          <cell r="I5036">
            <v>-1.1100000000000001</v>
          </cell>
          <cell r="J5036">
            <v>-5.55</v>
          </cell>
          <cell r="K5036">
            <v>979.8</v>
          </cell>
          <cell r="L5036">
            <v>-23.05</v>
          </cell>
          <cell r="M5036">
            <v>956.75</v>
          </cell>
          <cell r="N5036">
            <v>2.61</v>
          </cell>
        </row>
        <row r="5037">
          <cell r="A5037" t="str">
            <v>LE1.518Thinned175</v>
          </cell>
          <cell r="B5037" t="str">
            <v>LEC</v>
          </cell>
          <cell r="C5037">
            <v>1.5</v>
          </cell>
          <cell r="D5037">
            <v>18</v>
          </cell>
          <cell r="E5037" t="str">
            <v>Thinned</v>
          </cell>
          <cell r="F5037" t="str">
            <v>175-180</v>
          </cell>
          <cell r="G5037">
            <v>-0.91</v>
          </cell>
          <cell r="H5037">
            <v>-0.3</v>
          </cell>
          <cell r="I5037">
            <v>-1.21</v>
          </cell>
          <cell r="J5037">
            <v>-6.07</v>
          </cell>
          <cell r="K5037">
            <v>973.72</v>
          </cell>
          <cell r="L5037">
            <v>-23.43</v>
          </cell>
          <cell r="M5037">
            <v>950.29000000000008</v>
          </cell>
          <cell r="N5037">
            <v>2.5099999999999998</v>
          </cell>
        </row>
        <row r="5038">
          <cell r="A5038" t="str">
            <v>LE1.518Thinned180</v>
          </cell>
          <cell r="B5038" t="str">
            <v>LEC</v>
          </cell>
          <cell r="C5038">
            <v>1.5</v>
          </cell>
          <cell r="D5038">
            <v>18</v>
          </cell>
          <cell r="E5038" t="str">
            <v>Thinned</v>
          </cell>
          <cell r="F5038" t="str">
            <v>180-185</v>
          </cell>
          <cell r="G5038">
            <v>-1</v>
          </cell>
          <cell r="H5038">
            <v>-0.28999999999999998</v>
          </cell>
          <cell r="I5038">
            <v>-1.29</v>
          </cell>
          <cell r="J5038">
            <v>-6.47</v>
          </cell>
          <cell r="K5038">
            <v>967.25</v>
          </cell>
          <cell r="L5038">
            <v>-23.8</v>
          </cell>
          <cell r="M5038">
            <v>943.45</v>
          </cell>
          <cell r="N5038">
            <v>2.41</v>
          </cell>
        </row>
        <row r="5039">
          <cell r="A5039" t="str">
            <v>LE1.518Thinned185</v>
          </cell>
          <cell r="B5039" t="str">
            <v>LEC</v>
          </cell>
          <cell r="C5039">
            <v>1.5</v>
          </cell>
          <cell r="D5039">
            <v>18</v>
          </cell>
          <cell r="E5039" t="str">
            <v>Thinned</v>
          </cell>
          <cell r="F5039" t="str">
            <v>185-190</v>
          </cell>
          <cell r="G5039">
            <v>-1.08</v>
          </cell>
          <cell r="H5039">
            <v>-0.28999999999999998</v>
          </cell>
          <cell r="I5039">
            <v>-1.37</v>
          </cell>
          <cell r="J5039">
            <v>-6.85</v>
          </cell>
          <cell r="K5039">
            <v>960.41</v>
          </cell>
          <cell r="L5039">
            <v>-24.15</v>
          </cell>
          <cell r="M5039">
            <v>936.26</v>
          </cell>
          <cell r="N5039">
            <v>2.31</v>
          </cell>
        </row>
        <row r="5040">
          <cell r="A5040" t="str">
            <v>LE1.518Thinned190</v>
          </cell>
          <cell r="B5040" t="str">
            <v>LEC</v>
          </cell>
          <cell r="C5040">
            <v>1.5</v>
          </cell>
          <cell r="D5040">
            <v>18</v>
          </cell>
          <cell r="E5040" t="str">
            <v>Thinned</v>
          </cell>
          <cell r="F5040" t="str">
            <v>190-195</v>
          </cell>
          <cell r="G5040">
            <v>-1.1499999999999999</v>
          </cell>
          <cell r="H5040">
            <v>-0.28000000000000003</v>
          </cell>
          <cell r="I5040">
            <v>-1.43</v>
          </cell>
          <cell r="J5040">
            <v>-7.13</v>
          </cell>
          <cell r="K5040">
            <v>953.28</v>
          </cell>
          <cell r="L5040">
            <v>-24.49</v>
          </cell>
          <cell r="M5040">
            <v>928.79</v>
          </cell>
          <cell r="N5040">
            <v>2.2200000000000002</v>
          </cell>
        </row>
        <row r="5041">
          <cell r="A5041" t="str">
            <v>LE1.518Thinned195</v>
          </cell>
          <cell r="B5041" t="str">
            <v>LEC</v>
          </cell>
          <cell r="C5041">
            <v>1.5</v>
          </cell>
          <cell r="D5041">
            <v>18</v>
          </cell>
          <cell r="E5041" t="str">
            <v>Thinned</v>
          </cell>
          <cell r="F5041" t="str">
            <v>195-200</v>
          </cell>
          <cell r="G5041">
            <v>2.2400000000000002</v>
          </cell>
          <cell r="H5041">
            <v>-1.49</v>
          </cell>
          <cell r="I5041">
            <v>0.74</v>
          </cell>
          <cell r="J5041">
            <v>3.71</v>
          </cell>
          <cell r="K5041">
            <v>956.99</v>
          </cell>
          <cell r="L5041">
            <v>-24.49</v>
          </cell>
          <cell r="M5041">
            <v>932.5</v>
          </cell>
          <cell r="N5041">
            <v>0</v>
          </cell>
        </row>
        <row r="5042">
          <cell r="A5042" t="str">
            <v>LE1.520NO_thin000</v>
          </cell>
          <cell r="B5042" t="str">
            <v>LEC</v>
          </cell>
          <cell r="C5042">
            <v>1.5</v>
          </cell>
          <cell r="D5042">
            <v>20</v>
          </cell>
          <cell r="E5042" t="str">
            <v>NO_thin</v>
          </cell>
          <cell r="F5042" t="str">
            <v xml:space="preserve">  0-5</v>
          </cell>
          <cell r="G5042">
            <v>1.1000000000000001</v>
          </cell>
          <cell r="H5042">
            <v>1.2</v>
          </cell>
          <cell r="I5042">
            <v>2.2999999999999998</v>
          </cell>
          <cell r="J5042">
            <v>11.49</v>
          </cell>
          <cell r="K5042">
            <v>11.49</v>
          </cell>
          <cell r="L5042">
            <v>0</v>
          </cell>
          <cell r="M5042">
            <v>11.49</v>
          </cell>
          <cell r="N5042">
            <v>0</v>
          </cell>
        </row>
        <row r="5043">
          <cell r="A5043" t="str">
            <v>LE1.520NO_thin005</v>
          </cell>
          <cell r="B5043" t="str">
            <v>LEC</v>
          </cell>
          <cell r="C5043">
            <v>1.5</v>
          </cell>
          <cell r="D5043">
            <v>20</v>
          </cell>
          <cell r="E5043" t="str">
            <v>NO_thin</v>
          </cell>
          <cell r="F5043" t="str">
            <v xml:space="preserve">  5-10</v>
          </cell>
          <cell r="G5043">
            <v>3.35</v>
          </cell>
          <cell r="H5043">
            <v>1.48</v>
          </cell>
          <cell r="I5043">
            <v>4.83</v>
          </cell>
          <cell r="J5043">
            <v>24.15</v>
          </cell>
          <cell r="K5043">
            <v>35.64</v>
          </cell>
          <cell r="L5043">
            <v>0</v>
          </cell>
          <cell r="M5043">
            <v>35.64</v>
          </cell>
          <cell r="N5043">
            <v>0</v>
          </cell>
        </row>
        <row r="5044">
          <cell r="A5044" t="str">
            <v>LE1.520NO_thin010</v>
          </cell>
          <cell r="B5044" t="str">
            <v>LEC</v>
          </cell>
          <cell r="C5044">
            <v>1.5</v>
          </cell>
          <cell r="D5044">
            <v>20</v>
          </cell>
          <cell r="E5044" t="str">
            <v>NO_thin</v>
          </cell>
          <cell r="F5044" t="str">
            <v xml:space="preserve"> 10-15</v>
          </cell>
          <cell r="G5044">
            <v>10.220000000000001</v>
          </cell>
          <cell r="H5044">
            <v>1.49</v>
          </cell>
          <cell r="I5044">
            <v>11.71</v>
          </cell>
          <cell r="J5044">
            <v>58.56</v>
          </cell>
          <cell r="K5044">
            <v>94.2</v>
          </cell>
          <cell r="L5044">
            <v>0</v>
          </cell>
          <cell r="M5044">
            <v>94.2</v>
          </cell>
          <cell r="N5044">
            <v>0</v>
          </cell>
        </row>
        <row r="5045">
          <cell r="A5045" t="str">
            <v>LE1.520NO_thin015</v>
          </cell>
          <cell r="B5045" t="str">
            <v>LEC</v>
          </cell>
          <cell r="C5045">
            <v>1.5</v>
          </cell>
          <cell r="D5045">
            <v>20</v>
          </cell>
          <cell r="E5045" t="str">
            <v>NO_thin</v>
          </cell>
          <cell r="F5045" t="str">
            <v xml:space="preserve"> 15-20</v>
          </cell>
          <cell r="G5045">
            <v>27.95</v>
          </cell>
          <cell r="H5045">
            <v>5.44</v>
          </cell>
          <cell r="I5045">
            <v>33.39</v>
          </cell>
          <cell r="J5045">
            <v>166.94</v>
          </cell>
          <cell r="K5045">
            <v>261.14</v>
          </cell>
          <cell r="L5045">
            <v>0</v>
          </cell>
          <cell r="M5045">
            <v>261.14</v>
          </cell>
          <cell r="N5045">
            <v>0</v>
          </cell>
        </row>
        <row r="5046">
          <cell r="A5046" t="str">
            <v>LE1.520NO_thin020</v>
          </cell>
          <cell r="B5046" t="str">
            <v>LEC</v>
          </cell>
          <cell r="C5046">
            <v>1.5</v>
          </cell>
          <cell r="D5046">
            <v>20</v>
          </cell>
          <cell r="E5046" t="str">
            <v>NO_thin</v>
          </cell>
          <cell r="F5046" t="str">
            <v xml:space="preserve"> 20-25</v>
          </cell>
          <cell r="G5046">
            <v>31.29</v>
          </cell>
          <cell r="H5046">
            <v>11.97</v>
          </cell>
          <cell r="I5046">
            <v>43.27</v>
          </cell>
          <cell r="J5046">
            <v>216.34</v>
          </cell>
          <cell r="K5046">
            <v>477.48</v>
          </cell>
          <cell r="L5046">
            <v>0</v>
          </cell>
          <cell r="M5046">
            <v>477.48</v>
          </cell>
          <cell r="N5046">
            <v>0</v>
          </cell>
        </row>
        <row r="5047">
          <cell r="A5047" t="str">
            <v>LE1.520NO_thin025</v>
          </cell>
          <cell r="B5047" t="str">
            <v>LEC</v>
          </cell>
          <cell r="C5047">
            <v>1.5</v>
          </cell>
          <cell r="D5047">
            <v>20</v>
          </cell>
          <cell r="E5047" t="str">
            <v>NO_thin</v>
          </cell>
          <cell r="F5047" t="str">
            <v xml:space="preserve"> 25-30</v>
          </cell>
          <cell r="G5047">
            <v>16.59</v>
          </cell>
          <cell r="H5047">
            <v>6.74</v>
          </cell>
          <cell r="I5047">
            <v>23.32</v>
          </cell>
          <cell r="J5047">
            <v>116.61</v>
          </cell>
          <cell r="K5047">
            <v>594.09</v>
          </cell>
          <cell r="L5047">
            <v>0</v>
          </cell>
          <cell r="M5047">
            <v>594.09</v>
          </cell>
          <cell r="N5047">
            <v>0</v>
          </cell>
        </row>
        <row r="5048">
          <cell r="A5048" t="str">
            <v>LE1.520NO_thin030</v>
          </cell>
          <cell r="B5048" t="str">
            <v>LEC</v>
          </cell>
          <cell r="C5048">
            <v>1.5</v>
          </cell>
          <cell r="D5048">
            <v>20</v>
          </cell>
          <cell r="E5048" t="str">
            <v>NO_thin</v>
          </cell>
          <cell r="F5048" t="str">
            <v xml:space="preserve"> 30-35</v>
          </cell>
          <cell r="G5048">
            <v>20.29</v>
          </cell>
          <cell r="H5048">
            <v>5.22</v>
          </cell>
          <cell r="I5048">
            <v>25.51</v>
          </cell>
          <cell r="J5048">
            <v>127.55</v>
          </cell>
          <cell r="K5048">
            <v>721.63</v>
          </cell>
          <cell r="L5048">
            <v>0</v>
          </cell>
          <cell r="M5048">
            <v>721.63</v>
          </cell>
          <cell r="N5048">
            <v>0</v>
          </cell>
        </row>
        <row r="5049">
          <cell r="A5049" t="str">
            <v>LE1.520NO_thin035</v>
          </cell>
          <cell r="B5049" t="str">
            <v>LEC</v>
          </cell>
          <cell r="C5049">
            <v>1.5</v>
          </cell>
          <cell r="D5049">
            <v>20</v>
          </cell>
          <cell r="E5049" t="str">
            <v>NO_thin</v>
          </cell>
          <cell r="F5049" t="str">
            <v xml:space="preserve"> 35-40</v>
          </cell>
          <cell r="G5049">
            <v>19.5</v>
          </cell>
          <cell r="H5049">
            <v>4.5199999999999996</v>
          </cell>
          <cell r="I5049">
            <v>24.02</v>
          </cell>
          <cell r="J5049">
            <v>120.12</v>
          </cell>
          <cell r="K5049">
            <v>841.75</v>
          </cell>
          <cell r="L5049">
            <v>0</v>
          </cell>
          <cell r="M5049">
            <v>841.75</v>
          </cell>
          <cell r="N5049">
            <v>0</v>
          </cell>
        </row>
        <row r="5050">
          <cell r="A5050" t="str">
            <v>LE1.520NO_thin040</v>
          </cell>
          <cell r="B5050" t="str">
            <v>LEC</v>
          </cell>
          <cell r="C5050">
            <v>1.5</v>
          </cell>
          <cell r="D5050">
            <v>20</v>
          </cell>
          <cell r="E5050" t="str">
            <v>NO_thin</v>
          </cell>
          <cell r="F5050" t="str">
            <v xml:space="preserve"> 40-45</v>
          </cell>
          <cell r="G5050">
            <v>18.5</v>
          </cell>
          <cell r="H5050">
            <v>1.82</v>
          </cell>
          <cell r="I5050">
            <v>20.329999999999998</v>
          </cell>
          <cell r="J5050">
            <v>101.63</v>
          </cell>
          <cell r="K5050">
            <v>943.38</v>
          </cell>
          <cell r="L5050">
            <v>0</v>
          </cell>
          <cell r="M5050">
            <v>943.38</v>
          </cell>
          <cell r="N5050">
            <v>0</v>
          </cell>
        </row>
        <row r="5051">
          <cell r="A5051" t="str">
            <v>LE1.520NO_thin045</v>
          </cell>
          <cell r="B5051" t="str">
            <v>LEC</v>
          </cell>
          <cell r="C5051">
            <v>1.5</v>
          </cell>
          <cell r="D5051">
            <v>20</v>
          </cell>
          <cell r="E5051" t="str">
            <v>NO_thin</v>
          </cell>
          <cell r="F5051" t="str">
            <v xml:space="preserve"> 45-50</v>
          </cell>
          <cell r="G5051">
            <v>17</v>
          </cell>
          <cell r="H5051">
            <v>1.1599999999999999</v>
          </cell>
          <cell r="I5051">
            <v>18.16</v>
          </cell>
          <cell r="J5051">
            <v>90.79</v>
          </cell>
          <cell r="K5051">
            <v>1034.17</v>
          </cell>
          <cell r="L5051">
            <v>0</v>
          </cell>
          <cell r="M5051">
            <v>1034.17</v>
          </cell>
          <cell r="N5051">
            <v>0</v>
          </cell>
        </row>
        <row r="5052">
          <cell r="A5052" t="str">
            <v>LE1.520NO_thin050</v>
          </cell>
          <cell r="B5052" t="str">
            <v>LEC</v>
          </cell>
          <cell r="C5052">
            <v>1.5</v>
          </cell>
          <cell r="D5052">
            <v>20</v>
          </cell>
          <cell r="E5052" t="str">
            <v>NO_thin</v>
          </cell>
          <cell r="F5052" t="str">
            <v xml:space="preserve"> 50-55</v>
          </cell>
          <cell r="G5052">
            <v>16.05</v>
          </cell>
          <cell r="H5052">
            <v>-0.42</v>
          </cell>
          <cell r="I5052">
            <v>15.63</v>
          </cell>
          <cell r="J5052">
            <v>78.150000000000006</v>
          </cell>
          <cell r="K5052">
            <v>1112.32</v>
          </cell>
          <cell r="L5052">
            <v>0</v>
          </cell>
          <cell r="M5052">
            <v>1112.32</v>
          </cell>
          <cell r="N5052">
            <v>0</v>
          </cell>
        </row>
        <row r="5053">
          <cell r="A5053" t="str">
            <v>LE1.520NO_thin055</v>
          </cell>
          <cell r="B5053" t="str">
            <v>LEC</v>
          </cell>
          <cell r="C5053">
            <v>1.5</v>
          </cell>
          <cell r="D5053">
            <v>20</v>
          </cell>
          <cell r="E5053" t="str">
            <v>NO_thin</v>
          </cell>
          <cell r="F5053" t="str">
            <v xml:space="preserve"> 55-60</v>
          </cell>
          <cell r="G5053">
            <v>14.63</v>
          </cell>
          <cell r="H5053">
            <v>0.65</v>
          </cell>
          <cell r="I5053">
            <v>15.28</v>
          </cell>
          <cell r="J5053">
            <v>76.400000000000006</v>
          </cell>
          <cell r="K5053">
            <v>1188.72</v>
          </cell>
          <cell r="L5053">
            <v>0</v>
          </cell>
          <cell r="M5053">
            <v>1188.72</v>
          </cell>
          <cell r="N5053">
            <v>0</v>
          </cell>
        </row>
        <row r="5054">
          <cell r="A5054" t="str">
            <v>LE1.520NO_thin060</v>
          </cell>
          <cell r="B5054" t="str">
            <v>LEC</v>
          </cell>
          <cell r="C5054">
            <v>1.5</v>
          </cell>
          <cell r="D5054">
            <v>20</v>
          </cell>
          <cell r="E5054" t="str">
            <v>NO_thin</v>
          </cell>
          <cell r="F5054" t="str">
            <v xml:space="preserve"> 60-65</v>
          </cell>
          <cell r="G5054">
            <v>13.77</v>
          </cell>
          <cell r="H5054">
            <v>-0.6</v>
          </cell>
          <cell r="I5054">
            <v>13.17</v>
          </cell>
          <cell r="J5054">
            <v>65.84</v>
          </cell>
          <cell r="K5054">
            <v>1254.56</v>
          </cell>
          <cell r="L5054">
            <v>0</v>
          </cell>
          <cell r="M5054">
            <v>1254.56</v>
          </cell>
          <cell r="N5054">
            <v>0</v>
          </cell>
        </row>
        <row r="5055">
          <cell r="A5055" t="str">
            <v>LE1.520NO_thin065</v>
          </cell>
          <cell r="B5055" t="str">
            <v>LEC</v>
          </cell>
          <cell r="C5055">
            <v>1.5</v>
          </cell>
          <cell r="D5055">
            <v>20</v>
          </cell>
          <cell r="E5055" t="str">
            <v>NO_thin</v>
          </cell>
          <cell r="F5055" t="str">
            <v xml:space="preserve"> 65-70</v>
          </cell>
          <cell r="G5055">
            <v>12.59</v>
          </cell>
          <cell r="H5055">
            <v>-0.57999999999999996</v>
          </cell>
          <cell r="I5055">
            <v>12</v>
          </cell>
          <cell r="J5055">
            <v>60.02</v>
          </cell>
          <cell r="K5055">
            <v>1314.58</v>
          </cell>
          <cell r="L5055">
            <v>0</v>
          </cell>
          <cell r="M5055">
            <v>1314.58</v>
          </cell>
          <cell r="N5055">
            <v>0</v>
          </cell>
        </row>
        <row r="5056">
          <cell r="A5056" t="str">
            <v>LE1.520NO_thin070</v>
          </cell>
          <cell r="B5056" t="str">
            <v>LEC</v>
          </cell>
          <cell r="C5056">
            <v>1.5</v>
          </cell>
          <cell r="D5056">
            <v>20</v>
          </cell>
          <cell r="E5056" t="str">
            <v>NO_thin</v>
          </cell>
          <cell r="F5056" t="str">
            <v xml:space="preserve"> 70-75</v>
          </cell>
          <cell r="G5056">
            <v>11.58</v>
          </cell>
          <cell r="H5056">
            <v>-0.55000000000000004</v>
          </cell>
          <cell r="I5056">
            <v>11.03</v>
          </cell>
          <cell r="J5056">
            <v>55.15</v>
          </cell>
          <cell r="K5056">
            <v>1369.74</v>
          </cell>
          <cell r="L5056">
            <v>0</v>
          </cell>
          <cell r="M5056">
            <v>1369.74</v>
          </cell>
          <cell r="N5056">
            <v>0</v>
          </cell>
        </row>
        <row r="5057">
          <cell r="A5057" t="str">
            <v>LE1.520NO_thin075</v>
          </cell>
          <cell r="B5057" t="str">
            <v>LEC</v>
          </cell>
          <cell r="C5057">
            <v>1.5</v>
          </cell>
          <cell r="D5057">
            <v>20</v>
          </cell>
          <cell r="E5057" t="str">
            <v>NO_thin</v>
          </cell>
          <cell r="F5057" t="str">
            <v xml:space="preserve"> 75-80</v>
          </cell>
          <cell r="G5057">
            <v>10.74</v>
          </cell>
          <cell r="H5057">
            <v>-0.57999999999999996</v>
          </cell>
          <cell r="I5057">
            <v>10.16</v>
          </cell>
          <cell r="J5057">
            <v>50.8</v>
          </cell>
          <cell r="K5057">
            <v>1420.54</v>
          </cell>
          <cell r="L5057">
            <v>0</v>
          </cell>
          <cell r="M5057">
            <v>1420.54</v>
          </cell>
          <cell r="N5057">
            <v>0</v>
          </cell>
        </row>
        <row r="5058">
          <cell r="A5058" t="str">
            <v>LE1.520NO_thin080</v>
          </cell>
          <cell r="B5058" t="str">
            <v>LEC</v>
          </cell>
          <cell r="C5058">
            <v>1.5</v>
          </cell>
          <cell r="D5058">
            <v>20</v>
          </cell>
          <cell r="E5058" t="str">
            <v>NO_thin</v>
          </cell>
          <cell r="F5058" t="str">
            <v xml:space="preserve"> 80-85</v>
          </cell>
          <cell r="G5058">
            <v>10.11</v>
          </cell>
          <cell r="H5058">
            <v>-0.74</v>
          </cell>
          <cell r="I5058">
            <v>9.3699999999999992</v>
          </cell>
          <cell r="J5058">
            <v>46.86</v>
          </cell>
          <cell r="K5058">
            <v>1467.39</v>
          </cell>
          <cell r="L5058">
            <v>0</v>
          </cell>
          <cell r="M5058">
            <v>1467.39</v>
          </cell>
          <cell r="N5058">
            <v>0</v>
          </cell>
        </row>
        <row r="5059">
          <cell r="A5059" t="str">
            <v>LE1.520NO_thin085</v>
          </cell>
          <cell r="B5059" t="str">
            <v>LEC</v>
          </cell>
          <cell r="C5059">
            <v>1.5</v>
          </cell>
          <cell r="D5059">
            <v>20</v>
          </cell>
          <cell r="E5059" t="str">
            <v>NO_thin</v>
          </cell>
          <cell r="F5059" t="str">
            <v xml:space="preserve"> 85-90</v>
          </cell>
          <cell r="G5059">
            <v>8.68</v>
          </cell>
          <cell r="H5059">
            <v>-0.73</v>
          </cell>
          <cell r="I5059">
            <v>7.95</v>
          </cell>
          <cell r="J5059">
            <v>39.770000000000003</v>
          </cell>
          <cell r="K5059">
            <v>1507.16</v>
          </cell>
          <cell r="L5059">
            <v>0</v>
          </cell>
          <cell r="M5059">
            <v>1507.16</v>
          </cell>
          <cell r="N5059">
            <v>0</v>
          </cell>
        </row>
        <row r="5060">
          <cell r="A5060" t="str">
            <v>LE1.520NO_thin090</v>
          </cell>
          <cell r="B5060" t="str">
            <v>LEC</v>
          </cell>
          <cell r="C5060">
            <v>1.5</v>
          </cell>
          <cell r="D5060">
            <v>20</v>
          </cell>
          <cell r="E5060" t="str">
            <v>NO_thin</v>
          </cell>
          <cell r="F5060" t="str">
            <v xml:space="preserve"> 90-95</v>
          </cell>
          <cell r="G5060">
            <v>7.98</v>
          </cell>
          <cell r="H5060">
            <v>-0.71</v>
          </cell>
          <cell r="I5060">
            <v>7.27</v>
          </cell>
          <cell r="J5060">
            <v>36.35</v>
          </cell>
          <cell r="K5060">
            <v>1543.5</v>
          </cell>
          <cell r="L5060">
            <v>0</v>
          </cell>
          <cell r="M5060">
            <v>1543.5</v>
          </cell>
          <cell r="N5060">
            <v>0</v>
          </cell>
        </row>
        <row r="5061">
          <cell r="A5061" t="str">
            <v>LE1.520NO_thin095</v>
          </cell>
          <cell r="B5061" t="str">
            <v>LEC</v>
          </cell>
          <cell r="C5061">
            <v>1.5</v>
          </cell>
          <cell r="D5061">
            <v>20</v>
          </cell>
          <cell r="E5061" t="str">
            <v>NO_thin</v>
          </cell>
          <cell r="F5061" t="str">
            <v xml:space="preserve"> 95-100</v>
          </cell>
          <cell r="G5061">
            <v>8</v>
          </cell>
          <cell r="H5061">
            <v>-0.71</v>
          </cell>
          <cell r="I5061">
            <v>7.29</v>
          </cell>
          <cell r="J5061">
            <v>36.43</v>
          </cell>
          <cell r="K5061">
            <v>1579.93</v>
          </cell>
          <cell r="L5061">
            <v>0</v>
          </cell>
          <cell r="M5061">
            <v>1579.93</v>
          </cell>
          <cell r="N5061">
            <v>0</v>
          </cell>
        </row>
        <row r="5062">
          <cell r="A5062" t="str">
            <v>LE1.520NO_thin100</v>
          </cell>
          <cell r="B5062" t="str">
            <v>LEC</v>
          </cell>
          <cell r="C5062">
            <v>1.5</v>
          </cell>
          <cell r="D5062">
            <v>20</v>
          </cell>
          <cell r="E5062" t="str">
            <v>NO_thin</v>
          </cell>
          <cell r="F5062" t="str">
            <v>100-105</v>
          </cell>
          <cell r="G5062">
            <v>7.54</v>
          </cell>
          <cell r="H5062">
            <v>-0.69</v>
          </cell>
          <cell r="I5062">
            <v>6.85</v>
          </cell>
          <cell r="J5062">
            <v>34.24</v>
          </cell>
          <cell r="K5062">
            <v>1614.17</v>
          </cell>
          <cell r="L5062">
            <v>0</v>
          </cell>
          <cell r="M5062">
            <v>1614.17</v>
          </cell>
          <cell r="N5062">
            <v>0</v>
          </cell>
        </row>
        <row r="5063">
          <cell r="A5063" t="str">
            <v>LE1.520NO_thin105</v>
          </cell>
          <cell r="B5063" t="str">
            <v>LEC</v>
          </cell>
          <cell r="C5063">
            <v>1.5</v>
          </cell>
          <cell r="D5063">
            <v>20</v>
          </cell>
          <cell r="E5063" t="str">
            <v>NO_thin</v>
          </cell>
          <cell r="F5063" t="str">
            <v>105-110</v>
          </cell>
          <cell r="G5063">
            <v>6.72</v>
          </cell>
          <cell r="H5063">
            <v>-0.64</v>
          </cell>
          <cell r="I5063">
            <v>6.08</v>
          </cell>
          <cell r="J5063">
            <v>30.38</v>
          </cell>
          <cell r="K5063">
            <v>1644.56</v>
          </cell>
          <cell r="L5063">
            <v>0</v>
          </cell>
          <cell r="M5063">
            <v>1644.56</v>
          </cell>
          <cell r="N5063">
            <v>0</v>
          </cell>
        </row>
        <row r="5064">
          <cell r="A5064" t="str">
            <v>LE1.520NO_thin110</v>
          </cell>
          <cell r="B5064" t="str">
            <v>LEC</v>
          </cell>
          <cell r="C5064">
            <v>1.5</v>
          </cell>
          <cell r="D5064">
            <v>20</v>
          </cell>
          <cell r="E5064" t="str">
            <v>NO_thin</v>
          </cell>
          <cell r="F5064" t="str">
            <v>110-115</v>
          </cell>
          <cell r="G5064">
            <v>6.01</v>
          </cell>
          <cell r="H5064">
            <v>-0.66</v>
          </cell>
          <cell r="I5064">
            <v>5.35</v>
          </cell>
          <cell r="J5064">
            <v>26.74</v>
          </cell>
          <cell r="K5064">
            <v>1671.29</v>
          </cell>
          <cell r="L5064">
            <v>0</v>
          </cell>
          <cell r="M5064">
            <v>1671.29</v>
          </cell>
          <cell r="N5064">
            <v>0</v>
          </cell>
        </row>
        <row r="5065">
          <cell r="A5065" t="str">
            <v>LE1.520NO_thin115</v>
          </cell>
          <cell r="B5065" t="str">
            <v>LEC</v>
          </cell>
          <cell r="C5065">
            <v>1.5</v>
          </cell>
          <cell r="D5065">
            <v>20</v>
          </cell>
          <cell r="E5065" t="str">
            <v>NO_thin</v>
          </cell>
          <cell r="F5065" t="str">
            <v>115-120</v>
          </cell>
          <cell r="G5065">
            <v>5.58</v>
          </cell>
          <cell r="H5065">
            <v>-0.63</v>
          </cell>
          <cell r="I5065">
            <v>4.9400000000000004</v>
          </cell>
          <cell r="J5065">
            <v>24.72</v>
          </cell>
          <cell r="K5065">
            <v>1696.01</v>
          </cell>
          <cell r="L5065">
            <v>0</v>
          </cell>
          <cell r="M5065">
            <v>1696.01</v>
          </cell>
          <cell r="N5065">
            <v>0</v>
          </cell>
        </row>
        <row r="5066">
          <cell r="A5066" t="str">
            <v>LE1.520NO_thin120</v>
          </cell>
          <cell r="B5066" t="str">
            <v>LEC</v>
          </cell>
          <cell r="C5066">
            <v>1.5</v>
          </cell>
          <cell r="D5066">
            <v>20</v>
          </cell>
          <cell r="E5066" t="str">
            <v>NO_thin</v>
          </cell>
          <cell r="F5066" t="str">
            <v>120-125</v>
          </cell>
          <cell r="G5066">
            <v>5.21</v>
          </cell>
          <cell r="H5066">
            <v>-0.6</v>
          </cell>
          <cell r="I5066">
            <v>4.6100000000000003</v>
          </cell>
          <cell r="J5066">
            <v>23.03</v>
          </cell>
          <cell r="K5066">
            <v>1719.05</v>
          </cell>
          <cell r="L5066">
            <v>0</v>
          </cell>
          <cell r="M5066">
            <v>1719.05</v>
          </cell>
          <cell r="N5066">
            <v>0</v>
          </cell>
        </row>
        <row r="5067">
          <cell r="A5067" t="str">
            <v>LE1.520NO_thin125</v>
          </cell>
          <cell r="B5067" t="str">
            <v>LEC</v>
          </cell>
          <cell r="C5067">
            <v>1.5</v>
          </cell>
          <cell r="D5067">
            <v>20</v>
          </cell>
          <cell r="E5067" t="str">
            <v>NO_thin</v>
          </cell>
          <cell r="F5067" t="str">
            <v>125-130</v>
          </cell>
          <cell r="G5067">
            <v>4.7699999999999996</v>
          </cell>
          <cell r="H5067">
            <v>-0.56999999999999995</v>
          </cell>
          <cell r="I5067">
            <v>4.2</v>
          </cell>
          <cell r="J5067">
            <v>21.02</v>
          </cell>
          <cell r="K5067">
            <v>1740.06</v>
          </cell>
          <cell r="L5067">
            <v>0</v>
          </cell>
          <cell r="M5067">
            <v>1740.06</v>
          </cell>
          <cell r="N5067">
            <v>0</v>
          </cell>
        </row>
        <row r="5068">
          <cell r="A5068" t="str">
            <v>LE1.520NO_thin130</v>
          </cell>
          <cell r="B5068" t="str">
            <v>LEC</v>
          </cell>
          <cell r="C5068">
            <v>1.5</v>
          </cell>
          <cell r="D5068">
            <v>20</v>
          </cell>
          <cell r="E5068" t="str">
            <v>NO_thin</v>
          </cell>
          <cell r="F5068" t="str">
            <v>130-135</v>
          </cell>
          <cell r="G5068">
            <v>4.41</v>
          </cell>
          <cell r="H5068">
            <v>-0.53</v>
          </cell>
          <cell r="I5068">
            <v>3.88</v>
          </cell>
          <cell r="J5068">
            <v>19.41</v>
          </cell>
          <cell r="K5068">
            <v>1759.47</v>
          </cell>
          <cell r="L5068">
            <v>0</v>
          </cell>
          <cell r="M5068">
            <v>1759.47</v>
          </cell>
          <cell r="N5068">
            <v>0</v>
          </cell>
        </row>
        <row r="5069">
          <cell r="A5069" t="str">
            <v>LE1.520NO_thin135</v>
          </cell>
          <cell r="B5069" t="str">
            <v>LEC</v>
          </cell>
          <cell r="C5069">
            <v>1.5</v>
          </cell>
          <cell r="D5069">
            <v>20</v>
          </cell>
          <cell r="E5069" t="str">
            <v>NO_thin</v>
          </cell>
          <cell r="F5069" t="str">
            <v>135-140</v>
          </cell>
          <cell r="G5069">
            <v>4.13</v>
          </cell>
          <cell r="H5069">
            <v>-0.5</v>
          </cell>
          <cell r="I5069">
            <v>3.63</v>
          </cell>
          <cell r="J5069">
            <v>18.170000000000002</v>
          </cell>
          <cell r="K5069">
            <v>1777.64</v>
          </cell>
          <cell r="L5069">
            <v>0</v>
          </cell>
          <cell r="M5069">
            <v>1777.64</v>
          </cell>
          <cell r="N5069">
            <v>0</v>
          </cell>
        </row>
        <row r="5070">
          <cell r="A5070" t="str">
            <v>LE1.520NO_thin140</v>
          </cell>
          <cell r="B5070" t="str">
            <v>LEC</v>
          </cell>
          <cell r="C5070">
            <v>1.5</v>
          </cell>
          <cell r="D5070">
            <v>20</v>
          </cell>
          <cell r="E5070" t="str">
            <v>NO_thin</v>
          </cell>
          <cell r="F5070" t="str">
            <v>140-145</v>
          </cell>
          <cell r="G5070">
            <v>3.78</v>
          </cell>
          <cell r="H5070">
            <v>-0.47</v>
          </cell>
          <cell r="I5070">
            <v>3.32</v>
          </cell>
          <cell r="J5070">
            <v>16.579999999999998</v>
          </cell>
          <cell r="K5070">
            <v>1794.22</v>
          </cell>
          <cell r="L5070">
            <v>0</v>
          </cell>
          <cell r="M5070">
            <v>1794.22</v>
          </cell>
          <cell r="N5070">
            <v>0</v>
          </cell>
        </row>
        <row r="5071">
          <cell r="A5071" t="str">
            <v>LE1.520NO_thin145</v>
          </cell>
          <cell r="B5071" t="str">
            <v>LEC</v>
          </cell>
          <cell r="C5071">
            <v>1.5</v>
          </cell>
          <cell r="D5071">
            <v>20</v>
          </cell>
          <cell r="E5071" t="str">
            <v>NO_thin</v>
          </cell>
          <cell r="F5071" t="str">
            <v>145-150</v>
          </cell>
          <cell r="G5071">
            <v>3.56</v>
          </cell>
          <cell r="H5071">
            <v>-0.43</v>
          </cell>
          <cell r="I5071">
            <v>3.13</v>
          </cell>
          <cell r="J5071">
            <v>15.65</v>
          </cell>
          <cell r="K5071">
            <v>1809.88</v>
          </cell>
          <cell r="L5071">
            <v>0</v>
          </cell>
          <cell r="M5071">
            <v>1809.88</v>
          </cell>
          <cell r="N5071">
            <v>0</v>
          </cell>
        </row>
        <row r="5072">
          <cell r="A5072" t="str">
            <v>LE1.520NO_thin150</v>
          </cell>
          <cell r="B5072" t="str">
            <v>LEC</v>
          </cell>
          <cell r="C5072">
            <v>1.5</v>
          </cell>
          <cell r="D5072">
            <v>20</v>
          </cell>
          <cell r="E5072" t="str">
            <v>NO_thin</v>
          </cell>
          <cell r="F5072" t="str">
            <v>150-155</v>
          </cell>
          <cell r="G5072">
            <v>3.2</v>
          </cell>
          <cell r="H5072">
            <v>-0.41</v>
          </cell>
          <cell r="I5072">
            <v>2.79</v>
          </cell>
          <cell r="J5072">
            <v>13.96</v>
          </cell>
          <cell r="K5072">
            <v>1823.83</v>
          </cell>
          <cell r="L5072">
            <v>0</v>
          </cell>
          <cell r="M5072">
            <v>1823.83</v>
          </cell>
          <cell r="N5072">
            <v>0</v>
          </cell>
        </row>
        <row r="5073">
          <cell r="A5073" t="str">
            <v>LE1.520NO_thin155</v>
          </cell>
          <cell r="B5073" t="str">
            <v>LEC</v>
          </cell>
          <cell r="C5073">
            <v>1.5</v>
          </cell>
          <cell r="D5073">
            <v>20</v>
          </cell>
          <cell r="E5073" t="str">
            <v>NO_thin</v>
          </cell>
          <cell r="F5073" t="str">
            <v>155-160</v>
          </cell>
          <cell r="G5073">
            <v>3.02</v>
          </cell>
          <cell r="H5073">
            <v>-0.38</v>
          </cell>
          <cell r="I5073">
            <v>2.64</v>
          </cell>
          <cell r="J5073">
            <v>13.2</v>
          </cell>
          <cell r="K5073">
            <v>1837.03</v>
          </cell>
          <cell r="L5073">
            <v>0</v>
          </cell>
          <cell r="M5073">
            <v>1837.03</v>
          </cell>
          <cell r="N5073">
            <v>0</v>
          </cell>
        </row>
        <row r="5074">
          <cell r="A5074" t="str">
            <v>LE1.520NO_thin160</v>
          </cell>
          <cell r="B5074" t="str">
            <v>LEC</v>
          </cell>
          <cell r="C5074">
            <v>1.5</v>
          </cell>
          <cell r="D5074">
            <v>20</v>
          </cell>
          <cell r="E5074" t="str">
            <v>NO_thin</v>
          </cell>
          <cell r="F5074" t="str">
            <v>160-165</v>
          </cell>
          <cell r="G5074">
            <v>2.82</v>
          </cell>
          <cell r="H5074">
            <v>-0.35</v>
          </cell>
          <cell r="I5074">
            <v>2.4700000000000002</v>
          </cell>
          <cell r="J5074">
            <v>12.34</v>
          </cell>
          <cell r="K5074">
            <v>1849.37</v>
          </cell>
          <cell r="L5074">
            <v>0</v>
          </cell>
          <cell r="M5074">
            <v>1849.37</v>
          </cell>
          <cell r="N5074">
            <v>0</v>
          </cell>
        </row>
        <row r="5075">
          <cell r="A5075" t="str">
            <v>LE1.520NO_thin165</v>
          </cell>
          <cell r="B5075" t="str">
            <v>LEC</v>
          </cell>
          <cell r="C5075">
            <v>1.5</v>
          </cell>
          <cell r="D5075">
            <v>20</v>
          </cell>
          <cell r="E5075" t="str">
            <v>NO_thin</v>
          </cell>
          <cell r="F5075" t="str">
            <v>165-170</v>
          </cell>
          <cell r="G5075">
            <v>2.5099999999999998</v>
          </cell>
          <cell r="H5075">
            <v>-0.32</v>
          </cell>
          <cell r="I5075">
            <v>2.19</v>
          </cell>
          <cell r="J5075">
            <v>10.97</v>
          </cell>
          <cell r="K5075">
            <v>1860.34</v>
          </cell>
          <cell r="L5075">
            <v>0</v>
          </cell>
          <cell r="M5075">
            <v>1860.34</v>
          </cell>
          <cell r="N5075">
            <v>0</v>
          </cell>
        </row>
        <row r="5076">
          <cell r="A5076" t="str">
            <v>LE1.520NO_thin170</v>
          </cell>
          <cell r="B5076" t="str">
            <v>LEC</v>
          </cell>
          <cell r="C5076">
            <v>1.5</v>
          </cell>
          <cell r="D5076">
            <v>20</v>
          </cell>
          <cell r="E5076" t="str">
            <v>NO_thin</v>
          </cell>
          <cell r="F5076" t="str">
            <v>170-175</v>
          </cell>
          <cell r="G5076">
            <v>2.42</v>
          </cell>
          <cell r="H5076">
            <v>-0.3</v>
          </cell>
          <cell r="I5076">
            <v>2.12</v>
          </cell>
          <cell r="J5076">
            <v>10.6</v>
          </cell>
          <cell r="K5076">
            <v>1870.94</v>
          </cell>
          <cell r="L5076">
            <v>0</v>
          </cell>
          <cell r="M5076">
            <v>1870.94</v>
          </cell>
          <cell r="N5076">
            <v>0</v>
          </cell>
        </row>
        <row r="5077">
          <cell r="A5077" t="str">
            <v>LE1.520NO_thin175</v>
          </cell>
          <cell r="B5077" t="str">
            <v>LEC</v>
          </cell>
          <cell r="C5077">
            <v>1.5</v>
          </cell>
          <cell r="D5077">
            <v>20</v>
          </cell>
          <cell r="E5077" t="str">
            <v>NO_thin</v>
          </cell>
          <cell r="F5077" t="str">
            <v>175-180</v>
          </cell>
          <cell r="G5077">
            <v>2.15</v>
          </cell>
          <cell r="H5077">
            <v>-0.28000000000000003</v>
          </cell>
          <cell r="I5077">
            <v>1.87</v>
          </cell>
          <cell r="J5077">
            <v>9.35</v>
          </cell>
          <cell r="K5077">
            <v>1880.29</v>
          </cell>
          <cell r="L5077">
            <v>0</v>
          </cell>
          <cell r="M5077">
            <v>1880.29</v>
          </cell>
          <cell r="N5077">
            <v>0</v>
          </cell>
        </row>
        <row r="5078">
          <cell r="A5078" t="str">
            <v>LE1.520NO_thin180</v>
          </cell>
          <cell r="B5078" t="str">
            <v>LEC</v>
          </cell>
          <cell r="C5078">
            <v>1.5</v>
          </cell>
          <cell r="D5078">
            <v>20</v>
          </cell>
          <cell r="E5078" t="str">
            <v>NO_thin</v>
          </cell>
          <cell r="F5078" t="str">
            <v>180-185</v>
          </cell>
          <cell r="G5078">
            <v>2.0099999999999998</v>
          </cell>
          <cell r="H5078">
            <v>-0.25</v>
          </cell>
          <cell r="I5078">
            <v>1.76</v>
          </cell>
          <cell r="J5078">
            <v>8.7899999999999991</v>
          </cell>
          <cell r="K5078">
            <v>1889.08</v>
          </cell>
          <cell r="L5078">
            <v>0</v>
          </cell>
          <cell r="M5078">
            <v>1889.08</v>
          </cell>
          <cell r="N5078">
            <v>0</v>
          </cell>
        </row>
        <row r="5079">
          <cell r="A5079" t="str">
            <v>LE1.520NO_thin185</v>
          </cell>
          <cell r="B5079" t="str">
            <v>LEC</v>
          </cell>
          <cell r="C5079">
            <v>1.5</v>
          </cell>
          <cell r="D5079">
            <v>20</v>
          </cell>
          <cell r="E5079" t="str">
            <v>NO_thin</v>
          </cell>
          <cell r="F5079" t="str">
            <v>185-190</v>
          </cell>
          <cell r="G5079">
            <v>1.9</v>
          </cell>
          <cell r="H5079">
            <v>-0.23</v>
          </cell>
          <cell r="I5079">
            <v>1.67</v>
          </cell>
          <cell r="J5079">
            <v>8.35</v>
          </cell>
          <cell r="K5079">
            <v>1897.44</v>
          </cell>
          <cell r="L5079">
            <v>0</v>
          </cell>
          <cell r="M5079">
            <v>1897.44</v>
          </cell>
          <cell r="N5079">
            <v>0</v>
          </cell>
        </row>
        <row r="5080">
          <cell r="A5080" t="str">
            <v>LE1.520NO_thin190</v>
          </cell>
          <cell r="B5080" t="str">
            <v>LEC</v>
          </cell>
          <cell r="C5080">
            <v>1.5</v>
          </cell>
          <cell r="D5080">
            <v>20</v>
          </cell>
          <cell r="E5080" t="str">
            <v>NO_thin</v>
          </cell>
          <cell r="F5080" t="str">
            <v>190-195</v>
          </cell>
          <cell r="G5080">
            <v>1.75</v>
          </cell>
          <cell r="H5080">
            <v>-0.21</v>
          </cell>
          <cell r="I5080">
            <v>1.54</v>
          </cell>
          <cell r="J5080">
            <v>7.71</v>
          </cell>
          <cell r="K5080">
            <v>1905.15</v>
          </cell>
          <cell r="L5080">
            <v>0</v>
          </cell>
          <cell r="M5080">
            <v>1905.15</v>
          </cell>
          <cell r="N5080">
            <v>0</v>
          </cell>
        </row>
        <row r="5081">
          <cell r="A5081" t="str">
            <v>LE1.520NO_thin195</v>
          </cell>
          <cell r="B5081" t="str">
            <v>LEC</v>
          </cell>
          <cell r="C5081">
            <v>1.5</v>
          </cell>
          <cell r="D5081">
            <v>20</v>
          </cell>
          <cell r="E5081" t="str">
            <v>NO_thin</v>
          </cell>
          <cell r="F5081" t="str">
            <v>195-200</v>
          </cell>
          <cell r="G5081">
            <v>1.58</v>
          </cell>
          <cell r="H5081">
            <v>-0.2</v>
          </cell>
          <cell r="I5081">
            <v>1.38</v>
          </cell>
          <cell r="J5081">
            <v>6.89</v>
          </cell>
          <cell r="K5081">
            <v>1912.04</v>
          </cell>
          <cell r="L5081">
            <v>0</v>
          </cell>
          <cell r="M5081">
            <v>1912.04</v>
          </cell>
          <cell r="N5081">
            <v>0</v>
          </cell>
        </row>
        <row r="5082">
          <cell r="A5082" t="str">
            <v>LE1.520Thinned000</v>
          </cell>
          <cell r="B5082" t="str">
            <v>LEC</v>
          </cell>
          <cell r="C5082">
            <v>1.5</v>
          </cell>
          <cell r="D5082">
            <v>20</v>
          </cell>
          <cell r="E5082" t="str">
            <v>Thinned</v>
          </cell>
          <cell r="F5082" t="str">
            <v xml:space="preserve">  0-5</v>
          </cell>
          <cell r="G5082">
            <v>1.1000000000000001</v>
          </cell>
          <cell r="H5082">
            <v>1.2</v>
          </cell>
          <cell r="I5082">
            <v>2.2999999999999998</v>
          </cell>
          <cell r="J5082">
            <v>11.49</v>
          </cell>
          <cell r="K5082">
            <v>11.49</v>
          </cell>
          <cell r="L5082">
            <v>0</v>
          </cell>
          <cell r="M5082">
            <v>11.49</v>
          </cell>
          <cell r="N5082">
            <v>0</v>
          </cell>
        </row>
        <row r="5083">
          <cell r="A5083" t="str">
            <v>LE1.520Thinned005</v>
          </cell>
          <cell r="B5083" t="str">
            <v>LEC</v>
          </cell>
          <cell r="C5083">
            <v>1.5</v>
          </cell>
          <cell r="D5083">
            <v>20</v>
          </cell>
          <cell r="E5083" t="str">
            <v>Thinned</v>
          </cell>
          <cell r="F5083" t="str">
            <v xml:space="preserve">  5-10</v>
          </cell>
          <cell r="G5083">
            <v>3.35</v>
          </cell>
          <cell r="H5083">
            <v>1.48</v>
          </cell>
          <cell r="I5083">
            <v>4.83</v>
          </cell>
          <cell r="J5083">
            <v>24.16</v>
          </cell>
          <cell r="K5083">
            <v>35.65</v>
          </cell>
          <cell r="L5083">
            <v>0</v>
          </cell>
          <cell r="M5083">
            <v>35.65</v>
          </cell>
          <cell r="N5083">
            <v>0</v>
          </cell>
        </row>
        <row r="5084">
          <cell r="A5084" t="str">
            <v>LE1.520Thinned010</v>
          </cell>
          <cell r="B5084" t="str">
            <v>LEC</v>
          </cell>
          <cell r="C5084">
            <v>1.5</v>
          </cell>
          <cell r="D5084">
            <v>20</v>
          </cell>
          <cell r="E5084" t="str">
            <v>Thinned</v>
          </cell>
          <cell r="F5084" t="str">
            <v xml:space="preserve"> 10-15</v>
          </cell>
          <cell r="G5084">
            <v>10.220000000000001</v>
          </cell>
          <cell r="H5084">
            <v>1.49</v>
          </cell>
          <cell r="I5084">
            <v>11.71</v>
          </cell>
          <cell r="J5084">
            <v>58.57</v>
          </cell>
          <cell r="K5084">
            <v>94.22</v>
          </cell>
          <cell r="L5084">
            <v>0</v>
          </cell>
          <cell r="M5084">
            <v>94.22</v>
          </cell>
          <cell r="N5084">
            <v>0</v>
          </cell>
        </row>
        <row r="5085">
          <cell r="A5085" t="str">
            <v>LE1.520Thinned015</v>
          </cell>
          <cell r="B5085" t="str">
            <v>LEC</v>
          </cell>
          <cell r="C5085">
            <v>1.5</v>
          </cell>
          <cell r="D5085">
            <v>20</v>
          </cell>
          <cell r="E5085" t="str">
            <v>Thinned</v>
          </cell>
          <cell r="F5085" t="str">
            <v xml:space="preserve"> 15-20</v>
          </cell>
          <cell r="G5085">
            <v>27.95</v>
          </cell>
          <cell r="H5085">
            <v>2.42</v>
          </cell>
          <cell r="I5085">
            <v>30.37</v>
          </cell>
          <cell r="J5085">
            <v>151.86000000000001</v>
          </cell>
          <cell r="K5085">
            <v>246.08</v>
          </cell>
          <cell r="L5085">
            <v>0</v>
          </cell>
          <cell r="M5085">
            <v>246.08</v>
          </cell>
          <cell r="N5085">
            <v>0</v>
          </cell>
        </row>
        <row r="5086">
          <cell r="A5086" t="str">
            <v>LE1.520Thinned020</v>
          </cell>
          <cell r="B5086" t="str">
            <v>LEC</v>
          </cell>
          <cell r="C5086">
            <v>1.5</v>
          </cell>
          <cell r="D5086">
            <v>20</v>
          </cell>
          <cell r="E5086" t="str">
            <v>Thinned</v>
          </cell>
          <cell r="F5086" t="str">
            <v xml:space="preserve"> 20-25</v>
          </cell>
          <cell r="G5086">
            <v>9.08</v>
          </cell>
          <cell r="H5086">
            <v>5.86</v>
          </cell>
          <cell r="I5086">
            <v>14.94</v>
          </cell>
          <cell r="J5086">
            <v>74.72</v>
          </cell>
          <cell r="K5086">
            <v>320.8</v>
          </cell>
          <cell r="L5086">
            <v>-0.28999999999999998</v>
          </cell>
          <cell r="M5086">
            <v>320.51</v>
          </cell>
          <cell r="N5086">
            <v>16.89</v>
          </cell>
        </row>
        <row r="5087">
          <cell r="A5087" t="str">
            <v>LE1.520Thinned025</v>
          </cell>
          <cell r="B5087" t="str">
            <v>LEC</v>
          </cell>
          <cell r="C5087">
            <v>1.5</v>
          </cell>
          <cell r="D5087">
            <v>20</v>
          </cell>
          <cell r="E5087" t="str">
            <v>Thinned</v>
          </cell>
          <cell r="F5087" t="str">
            <v xml:space="preserve"> 25-30</v>
          </cell>
          <cell r="G5087">
            <v>11.23</v>
          </cell>
          <cell r="H5087">
            <v>0.92</v>
          </cell>
          <cell r="I5087">
            <v>12.15</v>
          </cell>
          <cell r="J5087">
            <v>60.76</v>
          </cell>
          <cell r="K5087">
            <v>381.56</v>
          </cell>
          <cell r="L5087">
            <v>-0.54</v>
          </cell>
          <cell r="M5087">
            <v>381.02</v>
          </cell>
          <cell r="N5087">
            <v>13.89</v>
          </cell>
        </row>
        <row r="5088">
          <cell r="A5088" t="str">
            <v>LE1.520Thinned030</v>
          </cell>
          <cell r="B5088" t="str">
            <v>LEC</v>
          </cell>
          <cell r="C5088">
            <v>1.5</v>
          </cell>
          <cell r="D5088">
            <v>20</v>
          </cell>
          <cell r="E5088" t="str">
            <v>Thinned</v>
          </cell>
          <cell r="F5088" t="str">
            <v xml:space="preserve"> 30-35</v>
          </cell>
          <cell r="G5088">
            <v>13.37</v>
          </cell>
          <cell r="H5088">
            <v>3.85</v>
          </cell>
          <cell r="I5088">
            <v>17.22</v>
          </cell>
          <cell r="J5088">
            <v>86.09</v>
          </cell>
          <cell r="K5088">
            <v>467.66</v>
          </cell>
          <cell r="L5088">
            <v>-1.91</v>
          </cell>
          <cell r="M5088">
            <v>465.75</v>
          </cell>
          <cell r="N5088">
            <v>9.01</v>
          </cell>
        </row>
        <row r="5089">
          <cell r="A5089" t="str">
            <v>LE1.520Thinned035</v>
          </cell>
          <cell r="B5089" t="str">
            <v>LEC</v>
          </cell>
          <cell r="C5089">
            <v>1.5</v>
          </cell>
          <cell r="D5089">
            <v>20</v>
          </cell>
          <cell r="E5089" t="str">
            <v>Thinned</v>
          </cell>
          <cell r="F5089" t="str">
            <v xml:space="preserve"> 35-40</v>
          </cell>
          <cell r="G5089">
            <v>14.59</v>
          </cell>
          <cell r="H5089">
            <v>2.61</v>
          </cell>
          <cell r="I5089">
            <v>17.190000000000001</v>
          </cell>
          <cell r="J5089">
            <v>85.96</v>
          </cell>
          <cell r="K5089">
            <v>553.62</v>
          </cell>
          <cell r="L5089">
            <v>-3.34</v>
          </cell>
          <cell r="M5089">
            <v>550.28</v>
          </cell>
          <cell r="N5089">
            <v>9.36</v>
          </cell>
        </row>
        <row r="5090">
          <cell r="A5090" t="str">
            <v>LE1.520Thinned040</v>
          </cell>
          <cell r="B5090" t="str">
            <v>LEC</v>
          </cell>
          <cell r="C5090">
            <v>1.5</v>
          </cell>
          <cell r="D5090">
            <v>20</v>
          </cell>
          <cell r="E5090" t="str">
            <v>Thinned</v>
          </cell>
          <cell r="F5090" t="str">
            <v xml:space="preserve"> 40-45</v>
          </cell>
          <cell r="G5090">
            <v>11.7</v>
          </cell>
          <cell r="H5090">
            <v>1.46</v>
          </cell>
          <cell r="I5090">
            <v>13.16</v>
          </cell>
          <cell r="J5090">
            <v>65.8</v>
          </cell>
          <cell r="K5090">
            <v>619.41999999999996</v>
          </cell>
          <cell r="L5090">
            <v>-4.8</v>
          </cell>
          <cell r="M5090">
            <v>614.62</v>
          </cell>
          <cell r="N5090">
            <v>9.51</v>
          </cell>
        </row>
        <row r="5091">
          <cell r="A5091" t="str">
            <v>LE1.520Thinned045</v>
          </cell>
          <cell r="B5091" t="str">
            <v>LEC</v>
          </cell>
          <cell r="C5091">
            <v>1.5</v>
          </cell>
          <cell r="D5091">
            <v>20</v>
          </cell>
          <cell r="E5091" t="str">
            <v>Thinned</v>
          </cell>
          <cell r="F5091" t="str">
            <v xml:space="preserve"> 45-50</v>
          </cell>
          <cell r="G5091">
            <v>10.96</v>
          </cell>
          <cell r="H5091">
            <v>0.95</v>
          </cell>
          <cell r="I5091">
            <v>11.9</v>
          </cell>
          <cell r="J5091">
            <v>59.52</v>
          </cell>
          <cell r="K5091">
            <v>678.94</v>
          </cell>
          <cell r="L5091">
            <v>-6.23</v>
          </cell>
          <cell r="M5091">
            <v>672.71</v>
          </cell>
          <cell r="N5091">
            <v>9.39</v>
          </cell>
        </row>
        <row r="5092">
          <cell r="A5092" t="str">
            <v>LE1.520Thinned050</v>
          </cell>
          <cell r="B5092" t="str">
            <v>LEC</v>
          </cell>
          <cell r="C5092">
            <v>1.5</v>
          </cell>
          <cell r="D5092">
            <v>20</v>
          </cell>
          <cell r="E5092" t="str">
            <v>Thinned</v>
          </cell>
          <cell r="F5092" t="str">
            <v xml:space="preserve"> 50-55</v>
          </cell>
          <cell r="G5092">
            <v>9.11</v>
          </cell>
          <cell r="H5092">
            <v>0.16</v>
          </cell>
          <cell r="I5092">
            <v>9.27</v>
          </cell>
          <cell r="J5092">
            <v>46.37</v>
          </cell>
          <cell r="K5092">
            <v>725.31</v>
          </cell>
          <cell r="L5092">
            <v>-7.69</v>
          </cell>
          <cell r="M5092">
            <v>717.61999999999989</v>
          </cell>
          <cell r="N5092">
            <v>9.56</v>
          </cell>
        </row>
        <row r="5093">
          <cell r="A5093" t="str">
            <v>LE1.520Thinned055</v>
          </cell>
          <cell r="B5093" t="str">
            <v>LEC</v>
          </cell>
          <cell r="C5093">
            <v>1.5</v>
          </cell>
          <cell r="D5093">
            <v>20</v>
          </cell>
          <cell r="E5093" t="str">
            <v>Thinned</v>
          </cell>
          <cell r="F5093" t="str">
            <v xml:space="preserve"> 55-60</v>
          </cell>
          <cell r="G5093">
            <v>10.06</v>
          </cell>
          <cell r="H5093">
            <v>-0.54</v>
          </cell>
          <cell r="I5093">
            <v>9.51</v>
          </cell>
          <cell r="J5093">
            <v>47.57</v>
          </cell>
          <cell r="K5093">
            <v>772.89</v>
          </cell>
          <cell r="L5093">
            <v>-8.91</v>
          </cell>
          <cell r="M5093">
            <v>763.98</v>
          </cell>
          <cell r="N5093">
            <v>7.97</v>
          </cell>
        </row>
        <row r="5094">
          <cell r="A5094" t="str">
            <v>LE1.520Thinned060</v>
          </cell>
          <cell r="B5094" t="str">
            <v>LEC</v>
          </cell>
          <cell r="C5094">
            <v>1.5</v>
          </cell>
          <cell r="D5094">
            <v>20</v>
          </cell>
          <cell r="E5094" t="str">
            <v>Thinned</v>
          </cell>
          <cell r="F5094" t="str">
            <v xml:space="preserve"> 60-65</v>
          </cell>
          <cell r="G5094">
            <v>9.23</v>
          </cell>
          <cell r="H5094">
            <v>-0.66</v>
          </cell>
          <cell r="I5094">
            <v>8.57</v>
          </cell>
          <cell r="J5094">
            <v>42.87</v>
          </cell>
          <cell r="K5094">
            <v>815.75</v>
          </cell>
          <cell r="L5094">
            <v>-10.029999999999999</v>
          </cell>
          <cell r="M5094">
            <v>805.72</v>
          </cell>
          <cell r="N5094">
            <v>7.32</v>
          </cell>
        </row>
        <row r="5095">
          <cell r="A5095" t="str">
            <v>LE1.520Thinned065</v>
          </cell>
          <cell r="B5095" t="str">
            <v>LEC</v>
          </cell>
          <cell r="C5095">
            <v>1.5</v>
          </cell>
          <cell r="D5095">
            <v>20</v>
          </cell>
          <cell r="E5095" t="str">
            <v>Thinned</v>
          </cell>
          <cell r="F5095" t="str">
            <v xml:space="preserve"> 65-70</v>
          </cell>
          <cell r="G5095">
            <v>9.2100000000000009</v>
          </cell>
          <cell r="H5095">
            <v>-0.41</v>
          </cell>
          <cell r="I5095">
            <v>8.81</v>
          </cell>
          <cell r="J5095">
            <v>44.04</v>
          </cell>
          <cell r="K5095">
            <v>859.79</v>
          </cell>
          <cell r="L5095">
            <v>-11.07</v>
          </cell>
          <cell r="M5095">
            <v>848.71999999999991</v>
          </cell>
          <cell r="N5095">
            <v>6.82</v>
          </cell>
        </row>
        <row r="5096">
          <cell r="A5096" t="str">
            <v>LE1.520Thinned070</v>
          </cell>
          <cell r="B5096" t="str">
            <v>LEC</v>
          </cell>
          <cell r="C5096">
            <v>1.5</v>
          </cell>
          <cell r="D5096">
            <v>20</v>
          </cell>
          <cell r="E5096" t="str">
            <v>Thinned</v>
          </cell>
          <cell r="F5096" t="str">
            <v xml:space="preserve"> 70-75</v>
          </cell>
          <cell r="G5096">
            <v>7.27</v>
          </cell>
          <cell r="H5096">
            <v>-0.35</v>
          </cell>
          <cell r="I5096">
            <v>6.92</v>
          </cell>
          <cell r="J5096">
            <v>34.6</v>
          </cell>
          <cell r="K5096">
            <v>894.39</v>
          </cell>
          <cell r="L5096">
            <v>-12.07</v>
          </cell>
          <cell r="M5096">
            <v>882.31999999999994</v>
          </cell>
          <cell r="N5096">
            <v>6.52</v>
          </cell>
        </row>
        <row r="5097">
          <cell r="A5097" t="str">
            <v>LE1.520Thinned075</v>
          </cell>
          <cell r="B5097" t="str">
            <v>LEC</v>
          </cell>
          <cell r="C5097">
            <v>1.5</v>
          </cell>
          <cell r="D5097">
            <v>20</v>
          </cell>
          <cell r="E5097" t="str">
            <v>Thinned</v>
          </cell>
          <cell r="F5097" t="str">
            <v xml:space="preserve"> 75-80</v>
          </cell>
          <cell r="G5097">
            <v>7.32</v>
          </cell>
          <cell r="H5097">
            <v>-0.28000000000000003</v>
          </cell>
          <cell r="I5097">
            <v>7.05</v>
          </cell>
          <cell r="J5097">
            <v>35.24</v>
          </cell>
          <cell r="K5097">
            <v>929.62</v>
          </cell>
          <cell r="L5097">
            <v>-13.02</v>
          </cell>
          <cell r="M5097">
            <v>916.6</v>
          </cell>
          <cell r="N5097">
            <v>6.26</v>
          </cell>
        </row>
        <row r="5098">
          <cell r="A5098" t="str">
            <v>LE1.520Thinned080</v>
          </cell>
          <cell r="B5098" t="str">
            <v>LEC</v>
          </cell>
          <cell r="C5098">
            <v>1.5</v>
          </cell>
          <cell r="D5098">
            <v>20</v>
          </cell>
          <cell r="E5098" t="str">
            <v>Thinned</v>
          </cell>
          <cell r="F5098" t="str">
            <v xml:space="preserve"> 80-85</v>
          </cell>
          <cell r="G5098">
            <v>6.15</v>
          </cell>
          <cell r="H5098">
            <v>-0.23</v>
          </cell>
          <cell r="I5098">
            <v>5.92</v>
          </cell>
          <cell r="J5098">
            <v>29.59</v>
          </cell>
          <cell r="K5098">
            <v>959.21</v>
          </cell>
          <cell r="L5098">
            <v>-13.94</v>
          </cell>
          <cell r="M5098">
            <v>945.27</v>
          </cell>
          <cell r="N5098">
            <v>5.98</v>
          </cell>
        </row>
        <row r="5099">
          <cell r="A5099" t="str">
            <v>LE1.520Thinned085</v>
          </cell>
          <cell r="B5099" t="str">
            <v>LEC</v>
          </cell>
          <cell r="C5099">
            <v>1.5</v>
          </cell>
          <cell r="D5099">
            <v>20</v>
          </cell>
          <cell r="E5099" t="str">
            <v>Thinned</v>
          </cell>
          <cell r="F5099" t="str">
            <v xml:space="preserve"> 85-90</v>
          </cell>
          <cell r="G5099">
            <v>4.67</v>
          </cell>
          <cell r="H5099">
            <v>-0.31</v>
          </cell>
          <cell r="I5099">
            <v>4.3600000000000003</v>
          </cell>
          <cell r="J5099">
            <v>21.82</v>
          </cell>
          <cell r="K5099">
            <v>981.03</v>
          </cell>
          <cell r="L5099">
            <v>-14.82</v>
          </cell>
          <cell r="M5099">
            <v>966.20999999999992</v>
          </cell>
          <cell r="N5099">
            <v>5.77</v>
          </cell>
        </row>
        <row r="5100">
          <cell r="A5100" t="str">
            <v>LE1.520Thinned090</v>
          </cell>
          <cell r="B5100" t="str">
            <v>LEC</v>
          </cell>
          <cell r="C5100">
            <v>1.5</v>
          </cell>
          <cell r="D5100">
            <v>20</v>
          </cell>
          <cell r="E5100" t="str">
            <v>Thinned</v>
          </cell>
          <cell r="F5100" t="str">
            <v xml:space="preserve"> 90-95</v>
          </cell>
          <cell r="G5100">
            <v>4.7300000000000004</v>
          </cell>
          <cell r="H5100">
            <v>-0.35</v>
          </cell>
          <cell r="I5100">
            <v>4.38</v>
          </cell>
          <cell r="J5100">
            <v>21.92</v>
          </cell>
          <cell r="K5100">
            <v>1002.95</v>
          </cell>
          <cell r="L5100">
            <v>-15.67</v>
          </cell>
          <cell r="M5100">
            <v>987.28000000000009</v>
          </cell>
          <cell r="N5100">
            <v>5.54</v>
          </cell>
        </row>
        <row r="5101">
          <cell r="A5101" t="str">
            <v>LE1.520Thinned095</v>
          </cell>
          <cell r="B5101" t="str">
            <v>LEC</v>
          </cell>
          <cell r="C5101">
            <v>1.5</v>
          </cell>
          <cell r="D5101">
            <v>20</v>
          </cell>
          <cell r="E5101" t="str">
            <v>Thinned</v>
          </cell>
          <cell r="F5101" t="str">
            <v xml:space="preserve"> 95-100</v>
          </cell>
          <cell r="G5101">
            <v>4.34</v>
          </cell>
          <cell r="H5101">
            <v>-0.33</v>
          </cell>
          <cell r="I5101">
            <v>4.01</v>
          </cell>
          <cell r="J5101">
            <v>20.07</v>
          </cell>
          <cell r="K5101">
            <v>1023.02</v>
          </cell>
          <cell r="L5101">
            <v>-16.47</v>
          </cell>
          <cell r="M5101">
            <v>1006.55</v>
          </cell>
          <cell r="N5101">
            <v>5.29</v>
          </cell>
        </row>
        <row r="5102">
          <cell r="A5102" t="str">
            <v>LE1.520Thinned100</v>
          </cell>
          <cell r="B5102" t="str">
            <v>LEC</v>
          </cell>
          <cell r="C5102">
            <v>1.5</v>
          </cell>
          <cell r="D5102">
            <v>20</v>
          </cell>
          <cell r="E5102" t="str">
            <v>Thinned</v>
          </cell>
          <cell r="F5102" t="str">
            <v>100-105</v>
          </cell>
          <cell r="G5102">
            <v>3.41</v>
          </cell>
          <cell r="H5102">
            <v>-0.3</v>
          </cell>
          <cell r="I5102">
            <v>3.1</v>
          </cell>
          <cell r="J5102">
            <v>15.5</v>
          </cell>
          <cell r="K5102">
            <v>1038.53</v>
          </cell>
          <cell r="L5102">
            <v>-17.25</v>
          </cell>
          <cell r="M5102">
            <v>1021.28</v>
          </cell>
          <cell r="N5102">
            <v>5.0599999999999996</v>
          </cell>
        </row>
        <row r="5103">
          <cell r="A5103" t="str">
            <v>LE1.520Thinned105</v>
          </cell>
          <cell r="B5103" t="str">
            <v>LEC</v>
          </cell>
          <cell r="C5103">
            <v>1.5</v>
          </cell>
          <cell r="D5103">
            <v>20</v>
          </cell>
          <cell r="E5103" t="str">
            <v>Thinned</v>
          </cell>
          <cell r="F5103" t="str">
            <v>105-110</v>
          </cell>
          <cell r="G5103">
            <v>1.54</v>
          </cell>
          <cell r="H5103">
            <v>-0.42</v>
          </cell>
          <cell r="I5103">
            <v>1.1200000000000001</v>
          </cell>
          <cell r="J5103">
            <v>5.6</v>
          </cell>
          <cell r="K5103">
            <v>1044.1199999999999</v>
          </cell>
          <cell r="L5103">
            <v>-18</v>
          </cell>
          <cell r="M5103">
            <v>1026.1199999999999</v>
          </cell>
          <cell r="N5103">
            <v>4.8899999999999997</v>
          </cell>
        </row>
        <row r="5104">
          <cell r="A5104" t="str">
            <v>LE1.520Thinned110</v>
          </cell>
          <cell r="B5104" t="str">
            <v>LEC</v>
          </cell>
          <cell r="C5104">
            <v>1.5</v>
          </cell>
          <cell r="D5104">
            <v>20</v>
          </cell>
          <cell r="E5104" t="str">
            <v>Thinned</v>
          </cell>
          <cell r="F5104" t="str">
            <v>110-115</v>
          </cell>
          <cell r="G5104">
            <v>2.66</v>
          </cell>
          <cell r="H5104">
            <v>-0.4</v>
          </cell>
          <cell r="I5104">
            <v>2.25</v>
          </cell>
          <cell r="J5104">
            <v>11.26</v>
          </cell>
          <cell r="K5104">
            <v>1055.3800000000001</v>
          </cell>
          <cell r="L5104">
            <v>-18.71</v>
          </cell>
          <cell r="M5104">
            <v>1036.67</v>
          </cell>
          <cell r="N5104">
            <v>4.68</v>
          </cell>
        </row>
        <row r="5105">
          <cell r="A5105" t="str">
            <v>LE1.520Thinned115</v>
          </cell>
          <cell r="B5105" t="str">
            <v>LEC</v>
          </cell>
          <cell r="C5105">
            <v>1.5</v>
          </cell>
          <cell r="D5105">
            <v>20</v>
          </cell>
          <cell r="E5105" t="str">
            <v>Thinned</v>
          </cell>
          <cell r="F5105" t="str">
            <v>115-120</v>
          </cell>
          <cell r="G5105">
            <v>1.86</v>
          </cell>
          <cell r="H5105">
            <v>-0.4</v>
          </cell>
          <cell r="I5105">
            <v>1.46</v>
          </cell>
          <cell r="J5105">
            <v>7.32</v>
          </cell>
          <cell r="K5105">
            <v>1062.7</v>
          </cell>
          <cell r="L5105">
            <v>-19.399999999999999</v>
          </cell>
          <cell r="M5105">
            <v>1043.3</v>
          </cell>
          <cell r="N5105">
            <v>4.49</v>
          </cell>
        </row>
        <row r="5106">
          <cell r="A5106" t="str">
            <v>LE1.520Thinned120</v>
          </cell>
          <cell r="B5106" t="str">
            <v>LEC</v>
          </cell>
          <cell r="C5106">
            <v>1.5</v>
          </cell>
          <cell r="D5106">
            <v>20</v>
          </cell>
          <cell r="E5106" t="str">
            <v>Thinned</v>
          </cell>
          <cell r="F5106" t="str">
            <v>120-125</v>
          </cell>
          <cell r="G5106">
            <v>1.38</v>
          </cell>
          <cell r="H5106">
            <v>-0.39</v>
          </cell>
          <cell r="I5106">
            <v>0.99</v>
          </cell>
          <cell r="J5106">
            <v>4.97</v>
          </cell>
          <cell r="K5106">
            <v>1067.67</v>
          </cell>
          <cell r="L5106">
            <v>-20.059999999999999</v>
          </cell>
          <cell r="M5106">
            <v>1047.6100000000001</v>
          </cell>
          <cell r="N5106">
            <v>4.3</v>
          </cell>
        </row>
        <row r="5107">
          <cell r="A5107" t="str">
            <v>LE1.520Thinned125</v>
          </cell>
          <cell r="B5107" t="str">
            <v>LEC</v>
          </cell>
          <cell r="C5107">
            <v>1.5</v>
          </cell>
          <cell r="D5107">
            <v>20</v>
          </cell>
          <cell r="E5107" t="str">
            <v>Thinned</v>
          </cell>
          <cell r="F5107" t="str">
            <v>125-130</v>
          </cell>
          <cell r="G5107">
            <v>1.1000000000000001</v>
          </cell>
          <cell r="H5107">
            <v>-0.38</v>
          </cell>
          <cell r="I5107">
            <v>0.72</v>
          </cell>
          <cell r="J5107">
            <v>3.59</v>
          </cell>
          <cell r="K5107">
            <v>1071.26</v>
          </cell>
          <cell r="L5107">
            <v>-20.68</v>
          </cell>
          <cell r="M5107">
            <v>1050.58</v>
          </cell>
          <cell r="N5107">
            <v>4.12</v>
          </cell>
        </row>
        <row r="5108">
          <cell r="A5108" t="str">
            <v>LE1.520Thinned130</v>
          </cell>
          <cell r="B5108" t="str">
            <v>LEC</v>
          </cell>
          <cell r="C5108">
            <v>1.5</v>
          </cell>
          <cell r="D5108">
            <v>20</v>
          </cell>
          <cell r="E5108" t="str">
            <v>Thinned</v>
          </cell>
          <cell r="F5108" t="str">
            <v>130-135</v>
          </cell>
          <cell r="G5108">
            <v>0.72</v>
          </cell>
          <cell r="H5108">
            <v>-0.37</v>
          </cell>
          <cell r="I5108">
            <v>0.35</v>
          </cell>
          <cell r="J5108">
            <v>1.77</v>
          </cell>
          <cell r="K5108">
            <v>1073.03</v>
          </cell>
          <cell r="L5108">
            <v>-21.29</v>
          </cell>
          <cell r="M5108">
            <v>1051.74</v>
          </cell>
          <cell r="N5108">
            <v>3.94</v>
          </cell>
        </row>
        <row r="5109">
          <cell r="A5109" t="str">
            <v>LE1.520Thinned135</v>
          </cell>
          <cell r="B5109" t="str">
            <v>LEC</v>
          </cell>
          <cell r="C5109">
            <v>1.5</v>
          </cell>
          <cell r="D5109">
            <v>20</v>
          </cell>
          <cell r="E5109" t="str">
            <v>Thinned</v>
          </cell>
          <cell r="F5109" t="str">
            <v>135-140</v>
          </cell>
          <cell r="G5109">
            <v>0.42</v>
          </cell>
          <cell r="H5109">
            <v>-0.37</v>
          </cell>
          <cell r="I5109">
            <v>0.06</v>
          </cell>
          <cell r="J5109">
            <v>0.28000000000000003</v>
          </cell>
          <cell r="K5109">
            <v>1073.31</v>
          </cell>
          <cell r="L5109">
            <v>-21.86</v>
          </cell>
          <cell r="M5109">
            <v>1051.45</v>
          </cell>
          <cell r="N5109">
            <v>3.78</v>
          </cell>
        </row>
        <row r="5110">
          <cell r="A5110" t="str">
            <v>LE1.520Thinned140</v>
          </cell>
          <cell r="B5110" t="str">
            <v>LEC</v>
          </cell>
          <cell r="C5110">
            <v>1.5</v>
          </cell>
          <cell r="D5110">
            <v>20</v>
          </cell>
          <cell r="E5110" t="str">
            <v>Thinned</v>
          </cell>
          <cell r="F5110" t="str">
            <v>140-145</v>
          </cell>
          <cell r="G5110">
            <v>0.15</v>
          </cell>
          <cell r="H5110">
            <v>-0.36</v>
          </cell>
          <cell r="I5110">
            <v>-0.21</v>
          </cell>
          <cell r="J5110">
            <v>-1.04</v>
          </cell>
          <cell r="K5110">
            <v>1072.27</v>
          </cell>
          <cell r="L5110">
            <v>-22.42</v>
          </cell>
          <cell r="M5110">
            <v>1049.8499999999999</v>
          </cell>
          <cell r="N5110">
            <v>3.62</v>
          </cell>
        </row>
        <row r="5111">
          <cell r="A5111" t="str">
            <v>LE1.520Thinned145</v>
          </cell>
          <cell r="B5111" t="str">
            <v>LEC</v>
          </cell>
          <cell r="C5111">
            <v>1.5</v>
          </cell>
          <cell r="D5111">
            <v>20</v>
          </cell>
          <cell r="E5111" t="str">
            <v>Thinned</v>
          </cell>
          <cell r="F5111" t="str">
            <v>145-150</v>
          </cell>
          <cell r="G5111">
            <v>-0.11</v>
          </cell>
          <cell r="H5111">
            <v>-0.36</v>
          </cell>
          <cell r="I5111">
            <v>-0.46</v>
          </cell>
          <cell r="J5111">
            <v>-2.31</v>
          </cell>
          <cell r="K5111">
            <v>1069.96</v>
          </cell>
          <cell r="L5111">
            <v>-22.95</v>
          </cell>
          <cell r="M5111">
            <v>1047.01</v>
          </cell>
          <cell r="N5111">
            <v>3.47</v>
          </cell>
        </row>
        <row r="5112">
          <cell r="A5112" t="str">
            <v>LE1.520Thinned150</v>
          </cell>
          <cell r="B5112" t="str">
            <v>LEC</v>
          </cell>
          <cell r="C5112">
            <v>1.5</v>
          </cell>
          <cell r="D5112">
            <v>20</v>
          </cell>
          <cell r="E5112" t="str">
            <v>Thinned</v>
          </cell>
          <cell r="F5112" t="str">
            <v>150-155</v>
          </cell>
          <cell r="G5112">
            <v>-0.28000000000000003</v>
          </cell>
          <cell r="H5112">
            <v>-0.35</v>
          </cell>
          <cell r="I5112">
            <v>-0.63</v>
          </cell>
          <cell r="J5112">
            <v>-3.16</v>
          </cell>
          <cell r="K5112">
            <v>1066.81</v>
          </cell>
          <cell r="L5112">
            <v>-23.46</v>
          </cell>
          <cell r="M5112">
            <v>1043.3499999999999</v>
          </cell>
          <cell r="N5112">
            <v>3.32</v>
          </cell>
        </row>
        <row r="5113">
          <cell r="A5113" t="str">
            <v>LE1.520Thinned155</v>
          </cell>
          <cell r="B5113" t="str">
            <v>LEC</v>
          </cell>
          <cell r="C5113">
            <v>1.5</v>
          </cell>
          <cell r="D5113">
            <v>20</v>
          </cell>
          <cell r="E5113" t="str">
            <v>Thinned</v>
          </cell>
          <cell r="F5113" t="str">
            <v>155-160</v>
          </cell>
          <cell r="G5113">
            <v>-0.52</v>
          </cell>
          <cell r="H5113">
            <v>-0.34</v>
          </cell>
          <cell r="I5113">
            <v>-0.86</v>
          </cell>
          <cell r="J5113">
            <v>-4.3099999999999996</v>
          </cell>
          <cell r="K5113">
            <v>1062.49</v>
          </cell>
          <cell r="L5113">
            <v>-23.94</v>
          </cell>
          <cell r="M5113">
            <v>1038.55</v>
          </cell>
          <cell r="N5113">
            <v>3.18</v>
          </cell>
        </row>
        <row r="5114">
          <cell r="A5114" t="str">
            <v>LE1.520Thinned160</v>
          </cell>
          <cell r="B5114" t="str">
            <v>LEC</v>
          </cell>
          <cell r="C5114">
            <v>1.5</v>
          </cell>
          <cell r="D5114">
            <v>20</v>
          </cell>
          <cell r="E5114" t="str">
            <v>Thinned</v>
          </cell>
          <cell r="F5114" t="str">
            <v>160-165</v>
          </cell>
          <cell r="G5114">
            <v>-0.65</v>
          </cell>
          <cell r="H5114">
            <v>-0.33</v>
          </cell>
          <cell r="I5114">
            <v>-0.98</v>
          </cell>
          <cell r="J5114">
            <v>-4.9000000000000004</v>
          </cell>
          <cell r="K5114">
            <v>1057.5999999999999</v>
          </cell>
          <cell r="L5114">
            <v>-24.41</v>
          </cell>
          <cell r="M5114">
            <v>1033.1899999999998</v>
          </cell>
          <cell r="N5114">
            <v>3.05</v>
          </cell>
        </row>
        <row r="5115">
          <cell r="A5115" t="str">
            <v>LE1.520Thinned165</v>
          </cell>
          <cell r="B5115" t="str">
            <v>LEC</v>
          </cell>
          <cell r="C5115">
            <v>1.5</v>
          </cell>
          <cell r="D5115">
            <v>20</v>
          </cell>
          <cell r="E5115" t="str">
            <v>Thinned</v>
          </cell>
          <cell r="F5115" t="str">
            <v>165-170</v>
          </cell>
          <cell r="G5115">
            <v>-0.83</v>
          </cell>
          <cell r="H5115">
            <v>-0.33</v>
          </cell>
          <cell r="I5115">
            <v>-1.1599999999999999</v>
          </cell>
          <cell r="J5115">
            <v>-5.81</v>
          </cell>
          <cell r="K5115">
            <v>1051.79</v>
          </cell>
          <cell r="L5115">
            <v>-24.86</v>
          </cell>
          <cell r="M5115">
            <v>1026.93</v>
          </cell>
          <cell r="N5115">
            <v>2.92</v>
          </cell>
        </row>
        <row r="5116">
          <cell r="A5116" t="str">
            <v>LE1.520Thinned170</v>
          </cell>
          <cell r="B5116" t="str">
            <v>LEC</v>
          </cell>
          <cell r="C5116">
            <v>1.5</v>
          </cell>
          <cell r="D5116">
            <v>20</v>
          </cell>
          <cell r="E5116" t="str">
            <v>Thinned</v>
          </cell>
          <cell r="F5116" t="str">
            <v>170-175</v>
          </cell>
          <cell r="G5116">
            <v>-0.97</v>
          </cell>
          <cell r="H5116">
            <v>-0.32</v>
          </cell>
          <cell r="I5116">
            <v>-1.29</v>
          </cell>
          <cell r="J5116">
            <v>-6.46</v>
          </cell>
          <cell r="K5116">
            <v>1045.33</v>
          </cell>
          <cell r="L5116">
            <v>-25.28</v>
          </cell>
          <cell r="M5116">
            <v>1020.05</v>
          </cell>
          <cell r="N5116">
            <v>2.8</v>
          </cell>
        </row>
        <row r="5117">
          <cell r="A5117" t="str">
            <v>LE1.520Thinned175</v>
          </cell>
          <cell r="B5117" t="str">
            <v>LEC</v>
          </cell>
          <cell r="C5117">
            <v>1.5</v>
          </cell>
          <cell r="D5117">
            <v>20</v>
          </cell>
          <cell r="E5117" t="str">
            <v>Thinned</v>
          </cell>
          <cell r="F5117" t="str">
            <v>175-180</v>
          </cell>
          <cell r="G5117">
            <v>-1.0900000000000001</v>
          </cell>
          <cell r="H5117">
            <v>-0.31</v>
          </cell>
          <cell r="I5117">
            <v>-1.4</v>
          </cell>
          <cell r="J5117">
            <v>-7</v>
          </cell>
          <cell r="K5117">
            <v>1038.33</v>
          </cell>
          <cell r="L5117">
            <v>-25.69</v>
          </cell>
          <cell r="M5117">
            <v>1012.6399999999999</v>
          </cell>
          <cell r="N5117">
            <v>2.69</v>
          </cell>
        </row>
        <row r="5118">
          <cell r="A5118" t="str">
            <v>LE1.520Thinned180</v>
          </cell>
          <cell r="B5118" t="str">
            <v>LEC</v>
          </cell>
          <cell r="C5118">
            <v>1.5</v>
          </cell>
          <cell r="D5118">
            <v>20</v>
          </cell>
          <cell r="E5118" t="str">
            <v>Thinned</v>
          </cell>
          <cell r="F5118" t="str">
            <v>180-185</v>
          </cell>
          <cell r="G5118">
            <v>-1.18</v>
          </cell>
          <cell r="H5118">
            <v>-0.3</v>
          </cell>
          <cell r="I5118">
            <v>-1.48</v>
          </cell>
          <cell r="J5118">
            <v>-7.41</v>
          </cell>
          <cell r="K5118">
            <v>1030.92</v>
          </cell>
          <cell r="L5118">
            <v>-26.09</v>
          </cell>
          <cell r="M5118">
            <v>1004.83</v>
          </cell>
          <cell r="N5118">
            <v>2.58</v>
          </cell>
        </row>
        <row r="5119">
          <cell r="A5119" t="str">
            <v>LE1.520Thinned185</v>
          </cell>
          <cell r="B5119" t="str">
            <v>LEC</v>
          </cell>
          <cell r="C5119">
            <v>1.5</v>
          </cell>
          <cell r="D5119">
            <v>20</v>
          </cell>
          <cell r="E5119" t="str">
            <v>Thinned</v>
          </cell>
          <cell r="F5119" t="str">
            <v>185-190</v>
          </cell>
          <cell r="G5119">
            <v>-1.26</v>
          </cell>
          <cell r="H5119">
            <v>-0.28999999999999998</v>
          </cell>
          <cell r="I5119">
            <v>-1.55</v>
          </cell>
          <cell r="J5119">
            <v>-7.75</v>
          </cell>
          <cell r="K5119">
            <v>1023.17</v>
          </cell>
          <cell r="L5119">
            <v>-26.47</v>
          </cell>
          <cell r="M5119">
            <v>996.69999999999993</v>
          </cell>
          <cell r="N5119">
            <v>2.4700000000000002</v>
          </cell>
        </row>
        <row r="5120">
          <cell r="A5120" t="str">
            <v>LE1.520Thinned190</v>
          </cell>
          <cell r="B5120" t="str">
            <v>LEC</v>
          </cell>
          <cell r="C5120">
            <v>1.5</v>
          </cell>
          <cell r="D5120">
            <v>20</v>
          </cell>
          <cell r="E5120" t="str">
            <v>Thinned</v>
          </cell>
          <cell r="F5120" t="str">
            <v>190-195</v>
          </cell>
          <cell r="G5120">
            <v>-1.32</v>
          </cell>
          <cell r="H5120">
            <v>-0.28000000000000003</v>
          </cell>
          <cell r="I5120">
            <v>-1.6</v>
          </cell>
          <cell r="J5120">
            <v>-8.02</v>
          </cell>
          <cell r="K5120">
            <v>1015.15</v>
          </cell>
          <cell r="L5120">
            <v>-26.83</v>
          </cell>
          <cell r="M5120">
            <v>988.31999999999994</v>
          </cell>
          <cell r="N5120">
            <v>2.37</v>
          </cell>
        </row>
        <row r="5121">
          <cell r="A5121" t="str">
            <v>LE1.520Thinned195</v>
          </cell>
          <cell r="B5121" t="str">
            <v>LEC</v>
          </cell>
          <cell r="C5121">
            <v>1.5</v>
          </cell>
          <cell r="D5121">
            <v>20</v>
          </cell>
          <cell r="E5121" t="str">
            <v>Thinned</v>
          </cell>
          <cell r="F5121" t="str">
            <v>195-200</v>
          </cell>
          <cell r="G5121">
            <v>-1.38</v>
          </cell>
          <cell r="H5121">
            <v>-0.28000000000000003</v>
          </cell>
          <cell r="I5121">
            <v>-1.66</v>
          </cell>
          <cell r="J5121">
            <v>-8.2799999999999994</v>
          </cell>
          <cell r="K5121">
            <v>1006.86</v>
          </cell>
          <cell r="L5121">
            <v>-27.17</v>
          </cell>
          <cell r="M5121">
            <v>979.69</v>
          </cell>
          <cell r="N5121">
            <v>2.27</v>
          </cell>
        </row>
        <row r="5122">
          <cell r="A5122" t="str">
            <v>LE1.522NO_thin000</v>
          </cell>
          <cell r="B5122" t="str">
            <v>LEC</v>
          </cell>
          <cell r="C5122">
            <v>1.5</v>
          </cell>
          <cell r="D5122">
            <v>22</v>
          </cell>
          <cell r="E5122" t="str">
            <v>NO_thin</v>
          </cell>
          <cell r="F5122" t="str">
            <v xml:space="preserve">  0-5</v>
          </cell>
          <cell r="G5122">
            <v>1.4</v>
          </cell>
          <cell r="H5122">
            <v>1.28</v>
          </cell>
          <cell r="I5122">
            <v>2.68</v>
          </cell>
          <cell r="J5122">
            <v>13.38</v>
          </cell>
          <cell r="K5122">
            <v>13.38</v>
          </cell>
          <cell r="L5122">
            <v>0</v>
          </cell>
          <cell r="M5122">
            <v>13.38</v>
          </cell>
          <cell r="N5122">
            <v>0</v>
          </cell>
        </row>
        <row r="5123">
          <cell r="A5123" t="str">
            <v>LE1.522NO_thin005</v>
          </cell>
          <cell r="B5123" t="str">
            <v>LEC</v>
          </cell>
          <cell r="C5123">
            <v>1.5</v>
          </cell>
          <cell r="D5123">
            <v>22</v>
          </cell>
          <cell r="E5123" t="str">
            <v>NO_thin</v>
          </cell>
          <cell r="F5123" t="str">
            <v xml:space="preserve">  5-10</v>
          </cell>
          <cell r="G5123">
            <v>4.2699999999999996</v>
          </cell>
          <cell r="H5123">
            <v>1.58</v>
          </cell>
          <cell r="I5123">
            <v>5.84</v>
          </cell>
          <cell r="J5123">
            <v>29.22</v>
          </cell>
          <cell r="K5123">
            <v>42.6</v>
          </cell>
          <cell r="L5123">
            <v>0</v>
          </cell>
          <cell r="M5123">
            <v>42.6</v>
          </cell>
          <cell r="N5123">
            <v>0</v>
          </cell>
        </row>
        <row r="5124">
          <cell r="A5124" t="str">
            <v>LE1.522NO_thin010</v>
          </cell>
          <cell r="B5124" t="str">
            <v>LEC</v>
          </cell>
          <cell r="C5124">
            <v>1.5</v>
          </cell>
          <cell r="D5124">
            <v>22</v>
          </cell>
          <cell r="E5124" t="str">
            <v>NO_thin</v>
          </cell>
          <cell r="F5124" t="str">
            <v xml:space="preserve"> 10-15</v>
          </cell>
          <cell r="G5124">
            <v>13.02</v>
          </cell>
          <cell r="H5124">
            <v>1.59</v>
          </cell>
          <cell r="I5124">
            <v>14.61</v>
          </cell>
          <cell r="J5124">
            <v>73.040000000000006</v>
          </cell>
          <cell r="K5124">
            <v>115.64</v>
          </cell>
          <cell r="L5124">
            <v>0</v>
          </cell>
          <cell r="M5124">
            <v>115.64</v>
          </cell>
          <cell r="N5124">
            <v>0</v>
          </cell>
        </row>
        <row r="5125">
          <cell r="A5125" t="str">
            <v>LE1.522NO_thin015</v>
          </cell>
          <cell r="B5125" t="str">
            <v>LEC</v>
          </cell>
          <cell r="C5125">
            <v>1.5</v>
          </cell>
          <cell r="D5125">
            <v>22</v>
          </cell>
          <cell r="E5125" t="str">
            <v>NO_thin</v>
          </cell>
          <cell r="F5125" t="str">
            <v xml:space="preserve"> 15-20</v>
          </cell>
          <cell r="G5125">
            <v>32.11</v>
          </cell>
          <cell r="H5125">
            <v>8.57</v>
          </cell>
          <cell r="I5125">
            <v>40.68</v>
          </cell>
          <cell r="J5125">
            <v>203.4</v>
          </cell>
          <cell r="K5125">
            <v>319.04000000000002</v>
          </cell>
          <cell r="L5125">
            <v>0</v>
          </cell>
          <cell r="M5125">
            <v>319.04000000000002</v>
          </cell>
          <cell r="N5125">
            <v>0</v>
          </cell>
        </row>
        <row r="5126">
          <cell r="A5126" t="str">
            <v>LE1.522NO_thin020</v>
          </cell>
          <cell r="B5126" t="str">
            <v>LEC</v>
          </cell>
          <cell r="C5126">
            <v>1.5</v>
          </cell>
          <cell r="D5126">
            <v>22</v>
          </cell>
          <cell r="E5126" t="str">
            <v>NO_thin</v>
          </cell>
          <cell r="F5126" t="str">
            <v xml:space="preserve"> 20-25</v>
          </cell>
          <cell r="G5126">
            <v>30.45</v>
          </cell>
          <cell r="H5126">
            <v>12.03</v>
          </cell>
          <cell r="I5126">
            <v>42.48</v>
          </cell>
          <cell r="J5126">
            <v>212.4</v>
          </cell>
          <cell r="K5126">
            <v>531.44000000000005</v>
          </cell>
          <cell r="L5126">
            <v>0</v>
          </cell>
          <cell r="M5126">
            <v>531.44000000000005</v>
          </cell>
          <cell r="N5126">
            <v>0</v>
          </cell>
        </row>
        <row r="5127">
          <cell r="A5127" t="str">
            <v>LE1.522NO_thin025</v>
          </cell>
          <cell r="B5127" t="str">
            <v>LEC</v>
          </cell>
          <cell r="C5127">
            <v>1.5</v>
          </cell>
          <cell r="D5127">
            <v>22</v>
          </cell>
          <cell r="E5127" t="str">
            <v>NO_thin</v>
          </cell>
          <cell r="F5127" t="str">
            <v xml:space="preserve"> 25-30</v>
          </cell>
          <cell r="G5127">
            <v>18.670000000000002</v>
          </cell>
          <cell r="H5127">
            <v>6.44</v>
          </cell>
          <cell r="I5127">
            <v>25.1</v>
          </cell>
          <cell r="J5127">
            <v>125.5</v>
          </cell>
          <cell r="K5127">
            <v>656.94</v>
          </cell>
          <cell r="L5127">
            <v>0</v>
          </cell>
          <cell r="M5127">
            <v>656.94</v>
          </cell>
          <cell r="N5127">
            <v>0</v>
          </cell>
        </row>
        <row r="5128">
          <cell r="A5128" t="str">
            <v>LE1.522NO_thin030</v>
          </cell>
          <cell r="B5128" t="str">
            <v>LEC</v>
          </cell>
          <cell r="C5128">
            <v>1.5</v>
          </cell>
          <cell r="D5128">
            <v>22</v>
          </cell>
          <cell r="E5128" t="str">
            <v>NO_thin</v>
          </cell>
          <cell r="F5128" t="str">
            <v xml:space="preserve"> 30-35</v>
          </cell>
          <cell r="G5128">
            <v>22.03</v>
          </cell>
          <cell r="H5128">
            <v>5.91</v>
          </cell>
          <cell r="I5128">
            <v>27.94</v>
          </cell>
          <cell r="J5128">
            <v>139.71</v>
          </cell>
          <cell r="K5128">
            <v>796.65</v>
          </cell>
          <cell r="L5128">
            <v>0</v>
          </cell>
          <cell r="M5128">
            <v>796.65</v>
          </cell>
          <cell r="N5128">
            <v>0</v>
          </cell>
        </row>
        <row r="5129">
          <cell r="A5129" t="str">
            <v>LE1.522NO_thin035</v>
          </cell>
          <cell r="B5129" t="str">
            <v>LEC</v>
          </cell>
          <cell r="C5129">
            <v>1.5</v>
          </cell>
          <cell r="D5129">
            <v>22</v>
          </cell>
          <cell r="E5129" t="str">
            <v>NO_thin</v>
          </cell>
          <cell r="F5129" t="str">
            <v xml:space="preserve"> 35-40</v>
          </cell>
          <cell r="G5129">
            <v>20.99</v>
          </cell>
          <cell r="H5129">
            <v>3.57</v>
          </cell>
          <cell r="I5129">
            <v>24.56</v>
          </cell>
          <cell r="J5129">
            <v>122.79</v>
          </cell>
          <cell r="K5129">
            <v>919.44</v>
          </cell>
          <cell r="L5129">
            <v>0</v>
          </cell>
          <cell r="M5129">
            <v>919.44</v>
          </cell>
          <cell r="N5129">
            <v>0</v>
          </cell>
        </row>
        <row r="5130">
          <cell r="A5130" t="str">
            <v>LE1.522NO_thin040</v>
          </cell>
          <cell r="B5130" t="str">
            <v>LEC</v>
          </cell>
          <cell r="C5130">
            <v>1.5</v>
          </cell>
          <cell r="D5130">
            <v>22</v>
          </cell>
          <cell r="E5130" t="str">
            <v>NO_thin</v>
          </cell>
          <cell r="F5130" t="str">
            <v xml:space="preserve"> 40-45</v>
          </cell>
          <cell r="G5130">
            <v>19.45</v>
          </cell>
          <cell r="H5130">
            <v>1.47</v>
          </cell>
          <cell r="I5130">
            <v>20.92</v>
          </cell>
          <cell r="J5130">
            <v>104.6</v>
          </cell>
          <cell r="K5130">
            <v>1024.04</v>
          </cell>
          <cell r="L5130">
            <v>0</v>
          </cell>
          <cell r="M5130">
            <v>1024.04</v>
          </cell>
          <cell r="N5130">
            <v>0</v>
          </cell>
        </row>
        <row r="5131">
          <cell r="A5131" t="str">
            <v>LE1.522NO_thin045</v>
          </cell>
          <cell r="B5131" t="str">
            <v>LEC</v>
          </cell>
          <cell r="C5131">
            <v>1.5</v>
          </cell>
          <cell r="D5131">
            <v>22</v>
          </cell>
          <cell r="E5131" t="str">
            <v>NO_thin</v>
          </cell>
          <cell r="F5131" t="str">
            <v xml:space="preserve"> 45-50</v>
          </cell>
          <cell r="G5131">
            <v>18.3</v>
          </cell>
          <cell r="H5131">
            <v>0.02</v>
          </cell>
          <cell r="I5131">
            <v>18.309999999999999</v>
          </cell>
          <cell r="J5131">
            <v>91.57</v>
          </cell>
          <cell r="K5131">
            <v>1115.6099999999999</v>
          </cell>
          <cell r="L5131">
            <v>0</v>
          </cell>
          <cell r="M5131">
            <v>1115.6099999999999</v>
          </cell>
          <cell r="N5131">
            <v>0</v>
          </cell>
        </row>
        <row r="5132">
          <cell r="A5132" t="str">
            <v>LE1.522NO_thin050</v>
          </cell>
          <cell r="B5132" t="str">
            <v>LEC</v>
          </cell>
          <cell r="C5132">
            <v>1.5</v>
          </cell>
          <cell r="D5132">
            <v>22</v>
          </cell>
          <cell r="E5132" t="str">
            <v>NO_thin</v>
          </cell>
          <cell r="F5132" t="str">
            <v xml:space="preserve"> 50-55</v>
          </cell>
          <cell r="G5132">
            <v>16.72</v>
          </cell>
          <cell r="H5132">
            <v>1.05</v>
          </cell>
          <cell r="I5132">
            <v>17.77</v>
          </cell>
          <cell r="J5132">
            <v>88.84</v>
          </cell>
          <cell r="K5132">
            <v>1204.45</v>
          </cell>
          <cell r="L5132">
            <v>0</v>
          </cell>
          <cell r="M5132">
            <v>1204.45</v>
          </cell>
          <cell r="N5132">
            <v>0</v>
          </cell>
        </row>
        <row r="5133">
          <cell r="A5133" t="str">
            <v>LE1.522NO_thin055</v>
          </cell>
          <cell r="B5133" t="str">
            <v>LEC</v>
          </cell>
          <cell r="C5133">
            <v>1.5</v>
          </cell>
          <cell r="D5133">
            <v>22</v>
          </cell>
          <cell r="E5133" t="str">
            <v>NO_thin</v>
          </cell>
          <cell r="F5133" t="str">
            <v xml:space="preserve"> 55-60</v>
          </cell>
          <cell r="G5133">
            <v>15.77</v>
          </cell>
          <cell r="H5133">
            <v>-7.0000000000000007E-2</v>
          </cell>
          <cell r="I5133">
            <v>15.7</v>
          </cell>
          <cell r="J5133">
            <v>78.489999999999995</v>
          </cell>
          <cell r="K5133">
            <v>1282.95</v>
          </cell>
          <cell r="L5133">
            <v>0</v>
          </cell>
          <cell r="M5133">
            <v>1282.95</v>
          </cell>
          <cell r="N5133">
            <v>0</v>
          </cell>
        </row>
        <row r="5134">
          <cell r="A5134" t="str">
            <v>LE1.522NO_thin060</v>
          </cell>
          <cell r="B5134" t="str">
            <v>LEC</v>
          </cell>
          <cell r="C5134">
            <v>1.5</v>
          </cell>
          <cell r="D5134">
            <v>22</v>
          </cell>
          <cell r="E5134" t="str">
            <v>NO_thin</v>
          </cell>
          <cell r="F5134" t="str">
            <v xml:space="preserve"> 60-65</v>
          </cell>
          <cell r="G5134">
            <v>14.36</v>
          </cell>
          <cell r="H5134">
            <v>-0.47</v>
          </cell>
          <cell r="I5134">
            <v>13.89</v>
          </cell>
          <cell r="J5134">
            <v>69.47</v>
          </cell>
          <cell r="K5134">
            <v>1352.42</v>
          </cell>
          <cell r="L5134">
            <v>0</v>
          </cell>
          <cell r="M5134">
            <v>1352.42</v>
          </cell>
          <cell r="N5134">
            <v>0</v>
          </cell>
        </row>
        <row r="5135">
          <cell r="A5135" t="str">
            <v>LE1.522NO_thin065</v>
          </cell>
          <cell r="B5135" t="str">
            <v>LEC</v>
          </cell>
          <cell r="C5135">
            <v>1.5</v>
          </cell>
          <cell r="D5135">
            <v>22</v>
          </cell>
          <cell r="E5135" t="str">
            <v>NO_thin</v>
          </cell>
          <cell r="F5135" t="str">
            <v xml:space="preserve"> 65-70</v>
          </cell>
          <cell r="G5135">
            <v>13.5</v>
          </cell>
          <cell r="H5135">
            <v>-0.48</v>
          </cell>
          <cell r="I5135">
            <v>13.02</v>
          </cell>
          <cell r="J5135">
            <v>65.09</v>
          </cell>
          <cell r="K5135">
            <v>1417.5</v>
          </cell>
          <cell r="L5135">
            <v>0</v>
          </cell>
          <cell r="M5135">
            <v>1417.5</v>
          </cell>
          <cell r="N5135">
            <v>0</v>
          </cell>
        </row>
        <row r="5136">
          <cell r="A5136" t="str">
            <v>LE1.522NO_thin070</v>
          </cell>
          <cell r="B5136" t="str">
            <v>LEC</v>
          </cell>
          <cell r="C5136">
            <v>1.5</v>
          </cell>
          <cell r="D5136">
            <v>22</v>
          </cell>
          <cell r="E5136" t="str">
            <v>NO_thin</v>
          </cell>
          <cell r="F5136" t="str">
            <v xml:space="preserve"> 70-75</v>
          </cell>
          <cell r="G5136">
            <v>12.38</v>
          </cell>
          <cell r="H5136">
            <v>-0.64</v>
          </cell>
          <cell r="I5136">
            <v>11.74</v>
          </cell>
          <cell r="J5136">
            <v>58.71</v>
          </cell>
          <cell r="K5136">
            <v>1476.21</v>
          </cell>
          <cell r="L5136">
            <v>0</v>
          </cell>
          <cell r="M5136">
            <v>1476.21</v>
          </cell>
          <cell r="N5136">
            <v>0</v>
          </cell>
        </row>
        <row r="5137">
          <cell r="A5137" t="str">
            <v>LE1.522NO_thin075</v>
          </cell>
          <cell r="B5137" t="str">
            <v>LEC</v>
          </cell>
          <cell r="C5137">
            <v>1.5</v>
          </cell>
          <cell r="D5137">
            <v>22</v>
          </cell>
          <cell r="E5137" t="str">
            <v>NO_thin</v>
          </cell>
          <cell r="F5137" t="str">
            <v xml:space="preserve"> 75-80</v>
          </cell>
          <cell r="G5137">
            <v>11.14</v>
          </cell>
          <cell r="H5137">
            <v>-0.71</v>
          </cell>
          <cell r="I5137">
            <v>10.44</v>
          </cell>
          <cell r="J5137">
            <v>52.19</v>
          </cell>
          <cell r="K5137">
            <v>1528.4</v>
          </cell>
          <cell r="L5137">
            <v>0</v>
          </cell>
          <cell r="M5137">
            <v>1528.4</v>
          </cell>
          <cell r="N5137">
            <v>0</v>
          </cell>
        </row>
        <row r="5138">
          <cell r="A5138" t="str">
            <v>LE1.522NO_thin080</v>
          </cell>
          <cell r="B5138" t="str">
            <v>LEC</v>
          </cell>
          <cell r="C5138">
            <v>1.5</v>
          </cell>
          <cell r="D5138">
            <v>22</v>
          </cell>
          <cell r="E5138" t="str">
            <v>NO_thin</v>
          </cell>
          <cell r="F5138" t="str">
            <v xml:space="preserve"> 80-85</v>
          </cell>
          <cell r="G5138">
            <v>10.26</v>
          </cell>
          <cell r="H5138">
            <v>-0.21</v>
          </cell>
          <cell r="I5138">
            <v>10.050000000000001</v>
          </cell>
          <cell r="J5138">
            <v>50.27</v>
          </cell>
          <cell r="K5138">
            <v>1578.67</v>
          </cell>
          <cell r="L5138">
            <v>0</v>
          </cell>
          <cell r="M5138">
            <v>1578.67</v>
          </cell>
          <cell r="N5138">
            <v>0</v>
          </cell>
        </row>
        <row r="5139">
          <cell r="A5139" t="str">
            <v>LE1.522NO_thin085</v>
          </cell>
          <cell r="B5139" t="str">
            <v>LEC</v>
          </cell>
          <cell r="C5139">
            <v>1.5</v>
          </cell>
          <cell r="D5139">
            <v>22</v>
          </cell>
          <cell r="E5139" t="str">
            <v>NO_thin</v>
          </cell>
          <cell r="F5139" t="str">
            <v xml:space="preserve"> 85-90</v>
          </cell>
          <cell r="G5139">
            <v>10.09</v>
          </cell>
          <cell r="H5139">
            <v>-0.94</v>
          </cell>
          <cell r="I5139">
            <v>9.15</v>
          </cell>
          <cell r="J5139">
            <v>45.73</v>
          </cell>
          <cell r="K5139">
            <v>1624.4</v>
          </cell>
          <cell r="L5139">
            <v>0</v>
          </cell>
          <cell r="M5139">
            <v>1624.4</v>
          </cell>
          <cell r="N5139">
            <v>0</v>
          </cell>
        </row>
        <row r="5140">
          <cell r="A5140" t="str">
            <v>LE1.522NO_thin090</v>
          </cell>
          <cell r="B5140" t="str">
            <v>LEC</v>
          </cell>
          <cell r="C5140">
            <v>1.5</v>
          </cell>
          <cell r="D5140">
            <v>22</v>
          </cell>
          <cell r="E5140" t="str">
            <v>NO_thin</v>
          </cell>
          <cell r="F5140" t="str">
            <v xml:space="preserve"> 90-95</v>
          </cell>
          <cell r="G5140">
            <v>9.1300000000000008</v>
          </cell>
          <cell r="H5140">
            <v>-0.96</v>
          </cell>
          <cell r="I5140">
            <v>8.17</v>
          </cell>
          <cell r="J5140">
            <v>40.840000000000003</v>
          </cell>
          <cell r="K5140">
            <v>1665.24</v>
          </cell>
          <cell r="L5140">
            <v>0</v>
          </cell>
          <cell r="M5140">
            <v>1665.24</v>
          </cell>
          <cell r="N5140">
            <v>0</v>
          </cell>
        </row>
        <row r="5141">
          <cell r="A5141" t="str">
            <v>LE1.522NO_thin095</v>
          </cell>
          <cell r="B5141" t="str">
            <v>LEC</v>
          </cell>
          <cell r="C5141">
            <v>1.5</v>
          </cell>
          <cell r="D5141">
            <v>22</v>
          </cell>
          <cell r="E5141" t="str">
            <v>NO_thin</v>
          </cell>
          <cell r="F5141" t="str">
            <v xml:space="preserve"> 95-100</v>
          </cell>
          <cell r="G5141">
            <v>8.2200000000000006</v>
          </cell>
          <cell r="H5141">
            <v>-0.94</v>
          </cell>
          <cell r="I5141">
            <v>7.28</v>
          </cell>
          <cell r="J5141">
            <v>36.409999999999997</v>
          </cell>
          <cell r="K5141">
            <v>1701.65</v>
          </cell>
          <cell r="L5141">
            <v>0</v>
          </cell>
          <cell r="M5141">
            <v>1701.65</v>
          </cell>
          <cell r="N5141">
            <v>0</v>
          </cell>
        </row>
        <row r="5142">
          <cell r="A5142" t="str">
            <v>LE1.522NO_thin100</v>
          </cell>
          <cell r="B5142" t="str">
            <v>LEC</v>
          </cell>
          <cell r="C5142">
            <v>1.5</v>
          </cell>
          <cell r="D5142">
            <v>22</v>
          </cell>
          <cell r="E5142" t="str">
            <v>NO_thin</v>
          </cell>
          <cell r="F5142" t="str">
            <v>100-105</v>
          </cell>
          <cell r="G5142">
            <v>7.59</v>
          </cell>
          <cell r="H5142">
            <v>-0.9</v>
          </cell>
          <cell r="I5142">
            <v>6.69</v>
          </cell>
          <cell r="J5142">
            <v>33.46</v>
          </cell>
          <cell r="K5142">
            <v>1735.11</v>
          </cell>
          <cell r="L5142">
            <v>0</v>
          </cell>
          <cell r="M5142">
            <v>1735.11</v>
          </cell>
          <cell r="N5142">
            <v>0</v>
          </cell>
        </row>
        <row r="5143">
          <cell r="A5143" t="str">
            <v>LE1.522NO_thin105</v>
          </cell>
          <cell r="B5143" t="str">
            <v>LEC</v>
          </cell>
          <cell r="C5143">
            <v>1.5</v>
          </cell>
          <cell r="D5143">
            <v>22</v>
          </cell>
          <cell r="E5143" t="str">
            <v>NO_thin</v>
          </cell>
          <cell r="F5143" t="str">
            <v>105-110</v>
          </cell>
          <cell r="G5143">
            <v>7.04</v>
          </cell>
          <cell r="H5143">
            <v>-0.84</v>
          </cell>
          <cell r="I5143">
            <v>6.19</v>
          </cell>
          <cell r="J5143">
            <v>30.96</v>
          </cell>
          <cell r="K5143">
            <v>1766.07</v>
          </cell>
          <cell r="L5143">
            <v>0</v>
          </cell>
          <cell r="M5143">
            <v>1766.07</v>
          </cell>
          <cell r="N5143">
            <v>0</v>
          </cell>
        </row>
        <row r="5144">
          <cell r="A5144" t="str">
            <v>LE1.522NO_thin110</v>
          </cell>
          <cell r="B5144" t="str">
            <v>LEC</v>
          </cell>
          <cell r="C5144">
            <v>1.5</v>
          </cell>
          <cell r="D5144">
            <v>22</v>
          </cell>
          <cell r="E5144" t="str">
            <v>NO_thin</v>
          </cell>
          <cell r="F5144" t="str">
            <v>110-115</v>
          </cell>
          <cell r="G5144">
            <v>6.54</v>
          </cell>
          <cell r="H5144">
            <v>-0.78</v>
          </cell>
          <cell r="I5144">
            <v>5.76</v>
          </cell>
          <cell r="J5144">
            <v>28.82</v>
          </cell>
          <cell r="K5144">
            <v>1794.89</v>
          </cell>
          <cell r="L5144">
            <v>0</v>
          </cell>
          <cell r="M5144">
            <v>1794.89</v>
          </cell>
          <cell r="N5144">
            <v>0</v>
          </cell>
        </row>
        <row r="5145">
          <cell r="A5145" t="str">
            <v>LE1.522NO_thin115</v>
          </cell>
          <cell r="B5145" t="str">
            <v>LEC</v>
          </cell>
          <cell r="C5145">
            <v>1.5</v>
          </cell>
          <cell r="D5145">
            <v>22</v>
          </cell>
          <cell r="E5145" t="str">
            <v>NO_thin</v>
          </cell>
          <cell r="F5145" t="str">
            <v>115-120</v>
          </cell>
          <cell r="G5145">
            <v>6.07</v>
          </cell>
          <cell r="H5145">
            <v>-0.74</v>
          </cell>
          <cell r="I5145">
            <v>5.33</v>
          </cell>
          <cell r="J5145">
            <v>26.65</v>
          </cell>
          <cell r="K5145">
            <v>1821.54</v>
          </cell>
          <cell r="L5145">
            <v>0</v>
          </cell>
          <cell r="M5145">
            <v>1821.54</v>
          </cell>
          <cell r="N5145">
            <v>0</v>
          </cell>
        </row>
        <row r="5146">
          <cell r="A5146" t="str">
            <v>LE1.522NO_thin120</v>
          </cell>
          <cell r="B5146" t="str">
            <v>LEC</v>
          </cell>
          <cell r="C5146">
            <v>1.5</v>
          </cell>
          <cell r="D5146">
            <v>22</v>
          </cell>
          <cell r="E5146" t="str">
            <v>NO_thin</v>
          </cell>
          <cell r="F5146" t="str">
            <v>120-125</v>
          </cell>
          <cell r="G5146">
            <v>5.63</v>
          </cell>
          <cell r="H5146">
            <v>-0.7</v>
          </cell>
          <cell r="I5146">
            <v>4.93</v>
          </cell>
          <cell r="J5146">
            <v>24.66</v>
          </cell>
          <cell r="K5146">
            <v>1846.2</v>
          </cell>
          <cell r="L5146">
            <v>0</v>
          </cell>
          <cell r="M5146">
            <v>1846.2</v>
          </cell>
          <cell r="N5146">
            <v>0</v>
          </cell>
        </row>
        <row r="5147">
          <cell r="A5147" t="str">
            <v>LE1.522NO_thin125</v>
          </cell>
          <cell r="B5147" t="str">
            <v>LEC</v>
          </cell>
          <cell r="C5147">
            <v>1.5</v>
          </cell>
          <cell r="D5147">
            <v>22</v>
          </cell>
          <cell r="E5147" t="str">
            <v>NO_thin</v>
          </cell>
          <cell r="F5147" t="str">
            <v>125-130</v>
          </cell>
          <cell r="G5147">
            <v>5.18</v>
          </cell>
          <cell r="H5147">
            <v>-0.66</v>
          </cell>
          <cell r="I5147">
            <v>4.51</v>
          </cell>
          <cell r="J5147">
            <v>22.57</v>
          </cell>
          <cell r="K5147">
            <v>1868.77</v>
          </cell>
          <cell r="L5147">
            <v>0</v>
          </cell>
          <cell r="M5147">
            <v>1868.77</v>
          </cell>
          <cell r="N5147">
            <v>0</v>
          </cell>
        </row>
        <row r="5148">
          <cell r="A5148" t="str">
            <v>LE1.522NO_thin130</v>
          </cell>
          <cell r="B5148" t="str">
            <v>LEC</v>
          </cell>
          <cell r="C5148">
            <v>1.5</v>
          </cell>
          <cell r="D5148">
            <v>22</v>
          </cell>
          <cell r="E5148" t="str">
            <v>NO_thin</v>
          </cell>
          <cell r="F5148" t="str">
            <v>130-135</v>
          </cell>
          <cell r="G5148">
            <v>4.82</v>
          </cell>
          <cell r="H5148">
            <v>-0.62</v>
          </cell>
          <cell r="I5148">
            <v>4.1900000000000004</v>
          </cell>
          <cell r="J5148">
            <v>20.97</v>
          </cell>
          <cell r="K5148">
            <v>1889.74</v>
          </cell>
          <cell r="L5148">
            <v>0</v>
          </cell>
          <cell r="M5148">
            <v>1889.74</v>
          </cell>
          <cell r="N5148">
            <v>0</v>
          </cell>
        </row>
        <row r="5149">
          <cell r="A5149" t="str">
            <v>LE1.522NO_thin135</v>
          </cell>
          <cell r="B5149" t="str">
            <v>LEC</v>
          </cell>
          <cell r="C5149">
            <v>1.5</v>
          </cell>
          <cell r="D5149">
            <v>22</v>
          </cell>
          <cell r="E5149" t="str">
            <v>NO_thin</v>
          </cell>
          <cell r="F5149" t="str">
            <v>135-140</v>
          </cell>
          <cell r="G5149">
            <v>4.47</v>
          </cell>
          <cell r="H5149">
            <v>-0.57999999999999996</v>
          </cell>
          <cell r="I5149">
            <v>3.89</v>
          </cell>
          <cell r="J5149">
            <v>19.440000000000001</v>
          </cell>
          <cell r="K5149">
            <v>1909.18</v>
          </cell>
          <cell r="L5149">
            <v>0</v>
          </cell>
          <cell r="M5149">
            <v>1909.18</v>
          </cell>
          <cell r="N5149">
            <v>0</v>
          </cell>
        </row>
        <row r="5150">
          <cell r="A5150" t="str">
            <v>LE1.522NO_thin140</v>
          </cell>
          <cell r="B5150" t="str">
            <v>LEC</v>
          </cell>
          <cell r="C5150">
            <v>1.5</v>
          </cell>
          <cell r="D5150">
            <v>22</v>
          </cell>
          <cell r="E5150" t="str">
            <v>NO_thin</v>
          </cell>
          <cell r="F5150" t="str">
            <v>140-145</v>
          </cell>
          <cell r="G5150">
            <v>4.1399999999999997</v>
          </cell>
          <cell r="H5150">
            <v>-0.54</v>
          </cell>
          <cell r="I5150">
            <v>3.59</v>
          </cell>
          <cell r="J5150">
            <v>17.97</v>
          </cell>
          <cell r="K5150">
            <v>1927.16</v>
          </cell>
          <cell r="L5150">
            <v>0</v>
          </cell>
          <cell r="M5150">
            <v>1927.16</v>
          </cell>
          <cell r="N5150">
            <v>0</v>
          </cell>
        </row>
        <row r="5151">
          <cell r="A5151" t="str">
            <v>LE1.522NO_thin145</v>
          </cell>
          <cell r="B5151" t="str">
            <v>LEC</v>
          </cell>
          <cell r="C5151">
            <v>1.5</v>
          </cell>
          <cell r="D5151">
            <v>22</v>
          </cell>
          <cell r="E5151" t="str">
            <v>NO_thin</v>
          </cell>
          <cell r="F5151" t="str">
            <v>145-150</v>
          </cell>
          <cell r="G5151">
            <v>3.85</v>
          </cell>
          <cell r="H5151">
            <v>-0.51</v>
          </cell>
          <cell r="I5151">
            <v>3.34</v>
          </cell>
          <cell r="J5151">
            <v>16.72</v>
          </cell>
          <cell r="K5151">
            <v>1943.88</v>
          </cell>
          <cell r="L5151">
            <v>0</v>
          </cell>
          <cell r="M5151">
            <v>1943.88</v>
          </cell>
          <cell r="N5151">
            <v>0</v>
          </cell>
        </row>
        <row r="5152">
          <cell r="A5152" t="str">
            <v>LE1.522NO_thin150</v>
          </cell>
          <cell r="B5152" t="str">
            <v>LEC</v>
          </cell>
          <cell r="C5152">
            <v>1.5</v>
          </cell>
          <cell r="D5152">
            <v>22</v>
          </cell>
          <cell r="E5152" t="str">
            <v>NO_thin</v>
          </cell>
          <cell r="F5152" t="str">
            <v>150-155</v>
          </cell>
          <cell r="G5152">
            <v>3.5</v>
          </cell>
          <cell r="H5152">
            <v>-0.47</v>
          </cell>
          <cell r="I5152">
            <v>3.03</v>
          </cell>
          <cell r="J5152">
            <v>15.14</v>
          </cell>
          <cell r="K5152">
            <v>1959.02</v>
          </cell>
          <cell r="L5152">
            <v>0</v>
          </cell>
          <cell r="M5152">
            <v>1959.02</v>
          </cell>
          <cell r="N5152">
            <v>0</v>
          </cell>
        </row>
        <row r="5153">
          <cell r="A5153" t="str">
            <v>LE1.522NO_thin155</v>
          </cell>
          <cell r="B5153" t="str">
            <v>LEC</v>
          </cell>
          <cell r="C5153">
            <v>1.5</v>
          </cell>
          <cell r="D5153">
            <v>22</v>
          </cell>
          <cell r="E5153" t="str">
            <v>NO_thin</v>
          </cell>
          <cell r="F5153" t="str">
            <v>155-160</v>
          </cell>
          <cell r="G5153">
            <v>3.26</v>
          </cell>
          <cell r="H5153">
            <v>-0.44</v>
          </cell>
          <cell r="I5153">
            <v>2.83</v>
          </cell>
          <cell r="J5153">
            <v>14.13</v>
          </cell>
          <cell r="K5153">
            <v>1973.15</v>
          </cell>
          <cell r="L5153">
            <v>0</v>
          </cell>
          <cell r="M5153">
            <v>1973.15</v>
          </cell>
          <cell r="N5153">
            <v>0</v>
          </cell>
        </row>
        <row r="5154">
          <cell r="A5154" t="str">
            <v>LE1.522NO_thin160</v>
          </cell>
          <cell r="B5154" t="str">
            <v>LEC</v>
          </cell>
          <cell r="C5154">
            <v>1.5</v>
          </cell>
          <cell r="D5154">
            <v>22</v>
          </cell>
          <cell r="E5154" t="str">
            <v>NO_thin</v>
          </cell>
          <cell r="F5154" t="str">
            <v>160-165</v>
          </cell>
          <cell r="G5154">
            <v>3.05</v>
          </cell>
          <cell r="H5154">
            <v>-0.4</v>
          </cell>
          <cell r="I5154">
            <v>2.65</v>
          </cell>
          <cell r="J5154">
            <v>13.24</v>
          </cell>
          <cell r="K5154">
            <v>1986.38</v>
          </cell>
          <cell r="L5154">
            <v>0</v>
          </cell>
          <cell r="M5154">
            <v>1986.38</v>
          </cell>
          <cell r="N5154">
            <v>0</v>
          </cell>
        </row>
        <row r="5155">
          <cell r="A5155" t="str">
            <v>LE1.522NO_thin165</v>
          </cell>
          <cell r="B5155" t="str">
            <v>LEC</v>
          </cell>
          <cell r="C5155">
            <v>1.5</v>
          </cell>
          <cell r="D5155">
            <v>22</v>
          </cell>
          <cell r="E5155" t="str">
            <v>NO_thin</v>
          </cell>
          <cell r="F5155" t="str">
            <v>165-170</v>
          </cell>
          <cell r="G5155">
            <v>2.76</v>
          </cell>
          <cell r="H5155">
            <v>-0.37</v>
          </cell>
          <cell r="I5155">
            <v>2.39</v>
          </cell>
          <cell r="J5155">
            <v>11.94</v>
          </cell>
          <cell r="K5155">
            <v>1998.32</v>
          </cell>
          <cell r="L5155">
            <v>0</v>
          </cell>
          <cell r="M5155">
            <v>1998.32</v>
          </cell>
          <cell r="N5155">
            <v>0</v>
          </cell>
        </row>
        <row r="5156">
          <cell r="A5156" t="str">
            <v>LE1.522NO_thin170</v>
          </cell>
          <cell r="B5156" t="str">
            <v>LEC</v>
          </cell>
          <cell r="C5156">
            <v>1.5</v>
          </cell>
          <cell r="D5156">
            <v>22</v>
          </cell>
          <cell r="E5156" t="str">
            <v>NO_thin</v>
          </cell>
          <cell r="F5156" t="str">
            <v>170-175</v>
          </cell>
          <cell r="G5156">
            <v>2.61</v>
          </cell>
          <cell r="H5156">
            <v>-0.35</v>
          </cell>
          <cell r="I5156">
            <v>2.2599999999999998</v>
          </cell>
          <cell r="J5156">
            <v>11.31</v>
          </cell>
          <cell r="K5156">
            <v>2009.63</v>
          </cell>
          <cell r="L5156">
            <v>0</v>
          </cell>
          <cell r="M5156">
            <v>2009.63</v>
          </cell>
          <cell r="N5156">
            <v>0</v>
          </cell>
        </row>
        <row r="5157">
          <cell r="A5157" t="str">
            <v>LE1.522NO_thin175</v>
          </cell>
          <cell r="B5157" t="str">
            <v>LEC</v>
          </cell>
          <cell r="C5157">
            <v>1.5</v>
          </cell>
          <cell r="D5157">
            <v>22</v>
          </cell>
          <cell r="E5157" t="str">
            <v>NO_thin</v>
          </cell>
          <cell r="F5157" t="str">
            <v>175-180</v>
          </cell>
          <cell r="G5157">
            <v>2.35</v>
          </cell>
          <cell r="H5157">
            <v>-0.32</v>
          </cell>
          <cell r="I5157">
            <v>2.0299999999999998</v>
          </cell>
          <cell r="J5157">
            <v>10.15</v>
          </cell>
          <cell r="K5157">
            <v>2019.77</v>
          </cell>
          <cell r="L5157">
            <v>0</v>
          </cell>
          <cell r="M5157">
            <v>2019.77</v>
          </cell>
          <cell r="N5157">
            <v>0</v>
          </cell>
        </row>
        <row r="5158">
          <cell r="A5158" t="str">
            <v>LE1.522NO_thin180</v>
          </cell>
          <cell r="B5158" t="str">
            <v>LEC</v>
          </cell>
          <cell r="C5158">
            <v>1.5</v>
          </cell>
          <cell r="D5158">
            <v>22</v>
          </cell>
          <cell r="E5158" t="str">
            <v>NO_thin</v>
          </cell>
          <cell r="F5158" t="str">
            <v>180-185</v>
          </cell>
          <cell r="G5158">
            <v>2.19</v>
          </cell>
          <cell r="H5158">
            <v>-0.28999999999999998</v>
          </cell>
          <cell r="I5158">
            <v>1.9</v>
          </cell>
          <cell r="J5158">
            <v>9.5</v>
          </cell>
          <cell r="K5158">
            <v>2029.27</v>
          </cell>
          <cell r="L5158">
            <v>0</v>
          </cell>
          <cell r="M5158">
            <v>2029.27</v>
          </cell>
          <cell r="N5158">
            <v>0</v>
          </cell>
        </row>
        <row r="5159">
          <cell r="A5159" t="str">
            <v>LE1.522NO_thin185</v>
          </cell>
          <cell r="B5159" t="str">
            <v>LEC</v>
          </cell>
          <cell r="C5159">
            <v>1.5</v>
          </cell>
          <cell r="D5159">
            <v>22</v>
          </cell>
          <cell r="E5159" t="str">
            <v>NO_thin</v>
          </cell>
          <cell r="F5159" t="str">
            <v>185-190</v>
          </cell>
          <cell r="G5159">
            <v>2.09</v>
          </cell>
          <cell r="H5159">
            <v>-0.27</v>
          </cell>
          <cell r="I5159">
            <v>1.83</v>
          </cell>
          <cell r="J5159">
            <v>9.14</v>
          </cell>
          <cell r="K5159">
            <v>2038.41</v>
          </cell>
          <cell r="L5159">
            <v>0</v>
          </cell>
          <cell r="M5159">
            <v>2038.41</v>
          </cell>
          <cell r="N5159">
            <v>0</v>
          </cell>
        </row>
        <row r="5160">
          <cell r="A5160" t="str">
            <v>LE1.522NO_thin190</v>
          </cell>
          <cell r="B5160" t="str">
            <v>LEC</v>
          </cell>
          <cell r="C5160">
            <v>1.5</v>
          </cell>
          <cell r="D5160">
            <v>22</v>
          </cell>
          <cell r="E5160" t="str">
            <v>NO_thin</v>
          </cell>
          <cell r="F5160" t="str">
            <v>190-195</v>
          </cell>
          <cell r="G5160">
            <v>1.95</v>
          </cell>
          <cell r="H5160">
            <v>-0.24</v>
          </cell>
          <cell r="I5160">
            <v>1.71</v>
          </cell>
          <cell r="J5160">
            <v>8.57</v>
          </cell>
          <cell r="K5160">
            <v>2046.97</v>
          </cell>
          <cell r="L5160">
            <v>0</v>
          </cell>
          <cell r="M5160">
            <v>2046.97</v>
          </cell>
          <cell r="N5160">
            <v>0</v>
          </cell>
        </row>
        <row r="5161">
          <cell r="A5161" t="str">
            <v>LE1.522NO_thin195</v>
          </cell>
          <cell r="B5161" t="str">
            <v>LEC</v>
          </cell>
          <cell r="C5161">
            <v>1.5</v>
          </cell>
          <cell r="D5161">
            <v>22</v>
          </cell>
          <cell r="E5161" t="str">
            <v>NO_thin</v>
          </cell>
          <cell r="F5161" t="str">
            <v>195-200</v>
          </cell>
          <cell r="G5161">
            <v>1.67</v>
          </cell>
          <cell r="H5161">
            <v>-0.23</v>
          </cell>
          <cell r="I5161">
            <v>1.44</v>
          </cell>
          <cell r="J5161">
            <v>7.21</v>
          </cell>
          <cell r="K5161">
            <v>2054.1799999999998</v>
          </cell>
          <cell r="L5161">
            <v>0</v>
          </cell>
          <cell r="M5161">
            <v>2054.1799999999998</v>
          </cell>
          <cell r="N5161">
            <v>0</v>
          </cell>
        </row>
        <row r="5162">
          <cell r="A5162" t="str">
            <v>LE1.522Thinned000</v>
          </cell>
          <cell r="B5162" t="str">
            <v>LEC</v>
          </cell>
          <cell r="C5162">
            <v>1.5</v>
          </cell>
          <cell r="D5162">
            <v>22</v>
          </cell>
          <cell r="E5162" t="str">
            <v>Thinned</v>
          </cell>
          <cell r="F5162" t="str">
            <v xml:space="preserve">  0-5</v>
          </cell>
          <cell r="G5162">
            <v>1.4</v>
          </cell>
          <cell r="H5162">
            <v>1.28</v>
          </cell>
          <cell r="I5162">
            <v>2.68</v>
          </cell>
          <cell r="J5162">
            <v>13.38</v>
          </cell>
          <cell r="K5162">
            <v>13.38</v>
          </cell>
          <cell r="L5162">
            <v>0</v>
          </cell>
          <cell r="M5162">
            <v>13.38</v>
          </cell>
          <cell r="N5162">
            <v>0</v>
          </cell>
        </row>
        <row r="5163">
          <cell r="A5163" t="str">
            <v>LE1.522Thinned005</v>
          </cell>
          <cell r="B5163" t="str">
            <v>LEC</v>
          </cell>
          <cell r="C5163">
            <v>1.5</v>
          </cell>
          <cell r="D5163">
            <v>22</v>
          </cell>
          <cell r="E5163" t="str">
            <v>Thinned</v>
          </cell>
          <cell r="F5163" t="str">
            <v xml:space="preserve">  5-10</v>
          </cell>
          <cell r="G5163">
            <v>4.2699999999999996</v>
          </cell>
          <cell r="H5163">
            <v>1.58</v>
          </cell>
          <cell r="I5163">
            <v>5.84</v>
          </cell>
          <cell r="J5163">
            <v>29.22</v>
          </cell>
          <cell r="K5163">
            <v>42.6</v>
          </cell>
          <cell r="L5163">
            <v>0</v>
          </cell>
          <cell r="M5163">
            <v>42.6</v>
          </cell>
          <cell r="N5163">
            <v>0</v>
          </cell>
        </row>
        <row r="5164">
          <cell r="A5164" t="str">
            <v>LE1.522Thinned010</v>
          </cell>
          <cell r="B5164" t="str">
            <v>LEC</v>
          </cell>
          <cell r="C5164">
            <v>1.5</v>
          </cell>
          <cell r="D5164">
            <v>22</v>
          </cell>
          <cell r="E5164" t="str">
            <v>Thinned</v>
          </cell>
          <cell r="F5164" t="str">
            <v xml:space="preserve"> 10-15</v>
          </cell>
          <cell r="G5164">
            <v>13.02</v>
          </cell>
          <cell r="H5164">
            <v>1.59</v>
          </cell>
          <cell r="I5164">
            <v>14.61</v>
          </cell>
          <cell r="J5164">
            <v>73.040000000000006</v>
          </cell>
          <cell r="K5164">
            <v>115.64</v>
          </cell>
          <cell r="L5164">
            <v>0</v>
          </cell>
          <cell r="M5164">
            <v>115.64</v>
          </cell>
          <cell r="N5164">
            <v>0</v>
          </cell>
        </row>
        <row r="5165">
          <cell r="A5165" t="str">
            <v>LE1.522Thinned015</v>
          </cell>
          <cell r="B5165" t="str">
            <v>LEC</v>
          </cell>
          <cell r="C5165">
            <v>1.5</v>
          </cell>
          <cell r="D5165">
            <v>22</v>
          </cell>
          <cell r="E5165" t="str">
            <v>Thinned</v>
          </cell>
          <cell r="F5165" t="str">
            <v xml:space="preserve"> 15-20</v>
          </cell>
          <cell r="G5165">
            <v>32.11</v>
          </cell>
          <cell r="H5165">
            <v>3.13</v>
          </cell>
          <cell r="I5165">
            <v>35.24</v>
          </cell>
          <cell r="J5165">
            <v>176.2</v>
          </cell>
          <cell r="K5165">
            <v>291.83999999999997</v>
          </cell>
          <cell r="L5165">
            <v>0</v>
          </cell>
          <cell r="M5165">
            <v>291.83999999999997</v>
          </cell>
          <cell r="N5165">
            <v>0</v>
          </cell>
        </row>
        <row r="5166">
          <cell r="A5166" t="str">
            <v>LE1.522Thinned020</v>
          </cell>
          <cell r="B5166" t="str">
            <v>LEC</v>
          </cell>
          <cell r="C5166">
            <v>1.5</v>
          </cell>
          <cell r="D5166">
            <v>22</v>
          </cell>
          <cell r="E5166" t="str">
            <v>Thinned</v>
          </cell>
          <cell r="F5166" t="str">
            <v xml:space="preserve"> 20-25</v>
          </cell>
          <cell r="G5166">
            <v>9.11</v>
          </cell>
          <cell r="H5166">
            <v>4.7300000000000004</v>
          </cell>
          <cell r="I5166">
            <v>13.84</v>
          </cell>
          <cell r="J5166">
            <v>69.2</v>
          </cell>
          <cell r="K5166">
            <v>361.05</v>
          </cell>
          <cell r="L5166">
            <v>-0.31</v>
          </cell>
          <cell r="M5166">
            <v>360.74</v>
          </cell>
          <cell r="N5166">
            <v>17.989999999999998</v>
          </cell>
        </row>
        <row r="5167">
          <cell r="A5167" t="str">
            <v>LE1.522Thinned025</v>
          </cell>
          <cell r="B5167" t="str">
            <v>LEC</v>
          </cell>
          <cell r="C5167">
            <v>1.5</v>
          </cell>
          <cell r="D5167">
            <v>22</v>
          </cell>
          <cell r="E5167" t="str">
            <v>Thinned</v>
          </cell>
          <cell r="F5167" t="str">
            <v xml:space="preserve"> 25-30</v>
          </cell>
          <cell r="G5167">
            <v>13.65</v>
          </cell>
          <cell r="H5167">
            <v>0.9</v>
          </cell>
          <cell r="I5167">
            <v>14.55</v>
          </cell>
          <cell r="J5167">
            <v>72.73</v>
          </cell>
          <cell r="K5167">
            <v>433.78</v>
          </cell>
          <cell r="L5167">
            <v>-0.57999999999999996</v>
          </cell>
          <cell r="M5167">
            <v>433.2</v>
          </cell>
          <cell r="N5167">
            <v>15.44</v>
          </cell>
        </row>
        <row r="5168">
          <cell r="A5168" t="str">
            <v>LE1.522Thinned030</v>
          </cell>
          <cell r="B5168" t="str">
            <v>LEC</v>
          </cell>
          <cell r="C5168">
            <v>1.5</v>
          </cell>
          <cell r="D5168">
            <v>22</v>
          </cell>
          <cell r="E5168" t="str">
            <v>Thinned</v>
          </cell>
          <cell r="F5168" t="str">
            <v xml:space="preserve"> 30-35</v>
          </cell>
          <cell r="G5168">
            <v>14.37</v>
          </cell>
          <cell r="H5168">
            <v>3.6</v>
          </cell>
          <cell r="I5168">
            <v>17.97</v>
          </cell>
          <cell r="J5168">
            <v>89.84</v>
          </cell>
          <cell r="K5168">
            <v>523.62</v>
          </cell>
          <cell r="L5168">
            <v>-2.16</v>
          </cell>
          <cell r="M5168">
            <v>521.46</v>
          </cell>
          <cell r="N5168">
            <v>10.34</v>
          </cell>
        </row>
        <row r="5169">
          <cell r="A5169" t="str">
            <v>LE1.522Thinned035</v>
          </cell>
          <cell r="B5169" t="str">
            <v>LEC</v>
          </cell>
          <cell r="C5169">
            <v>1.5</v>
          </cell>
          <cell r="D5169">
            <v>22</v>
          </cell>
          <cell r="E5169" t="str">
            <v>Thinned</v>
          </cell>
          <cell r="F5169" t="str">
            <v xml:space="preserve"> 35-40</v>
          </cell>
          <cell r="G5169">
            <v>13.71</v>
          </cell>
          <cell r="H5169">
            <v>3.14</v>
          </cell>
          <cell r="I5169">
            <v>16.86</v>
          </cell>
          <cell r="J5169">
            <v>84.29</v>
          </cell>
          <cell r="K5169">
            <v>607.91</v>
          </cell>
          <cell r="L5169">
            <v>-3.71</v>
          </cell>
          <cell r="M5169">
            <v>604.19999999999993</v>
          </cell>
          <cell r="N5169">
            <v>10.16</v>
          </cell>
        </row>
        <row r="5170">
          <cell r="A5170" t="str">
            <v>LE1.522Thinned040</v>
          </cell>
          <cell r="B5170" t="str">
            <v>LEC</v>
          </cell>
          <cell r="C5170">
            <v>1.5</v>
          </cell>
          <cell r="D5170">
            <v>22</v>
          </cell>
          <cell r="E5170" t="str">
            <v>Thinned</v>
          </cell>
          <cell r="F5170" t="str">
            <v xml:space="preserve"> 40-45</v>
          </cell>
          <cell r="G5170">
            <v>13.51</v>
          </cell>
          <cell r="H5170">
            <v>1.64</v>
          </cell>
          <cell r="I5170">
            <v>15.15</v>
          </cell>
          <cell r="J5170">
            <v>75.739999999999995</v>
          </cell>
          <cell r="K5170">
            <v>683.65</v>
          </cell>
          <cell r="L5170">
            <v>-5.3</v>
          </cell>
          <cell r="M5170">
            <v>678.35</v>
          </cell>
          <cell r="N5170">
            <v>10.39</v>
          </cell>
        </row>
        <row r="5171">
          <cell r="A5171" t="str">
            <v>LE1.522Thinned045</v>
          </cell>
          <cell r="B5171" t="str">
            <v>LEC</v>
          </cell>
          <cell r="C5171">
            <v>1.5</v>
          </cell>
          <cell r="D5171">
            <v>22</v>
          </cell>
          <cell r="E5171" t="str">
            <v>Thinned</v>
          </cell>
          <cell r="F5171" t="str">
            <v xml:space="preserve"> 45-50</v>
          </cell>
          <cell r="G5171">
            <v>10.65</v>
          </cell>
          <cell r="H5171">
            <v>0.82</v>
          </cell>
          <cell r="I5171">
            <v>11.46</v>
          </cell>
          <cell r="J5171">
            <v>57.31</v>
          </cell>
          <cell r="K5171">
            <v>740.96</v>
          </cell>
          <cell r="L5171">
            <v>-6.89</v>
          </cell>
          <cell r="M5171">
            <v>734.07</v>
          </cell>
          <cell r="N5171">
            <v>10.39</v>
          </cell>
        </row>
        <row r="5172">
          <cell r="A5172" t="str">
            <v>LE1.522Thinned050</v>
          </cell>
          <cell r="B5172" t="str">
            <v>LEC</v>
          </cell>
          <cell r="C5172">
            <v>1.5</v>
          </cell>
          <cell r="D5172">
            <v>22</v>
          </cell>
          <cell r="E5172" t="str">
            <v>Thinned</v>
          </cell>
          <cell r="F5172" t="str">
            <v xml:space="preserve"> 50-55</v>
          </cell>
          <cell r="G5172">
            <v>10.33</v>
          </cell>
          <cell r="H5172">
            <v>-0.06</v>
          </cell>
          <cell r="I5172">
            <v>10.27</v>
          </cell>
          <cell r="J5172">
            <v>51.36</v>
          </cell>
          <cell r="K5172">
            <v>792.32</v>
          </cell>
          <cell r="L5172">
            <v>-8.3800000000000008</v>
          </cell>
          <cell r="M5172">
            <v>783.94</v>
          </cell>
          <cell r="N5172">
            <v>9.75</v>
          </cell>
        </row>
        <row r="5173">
          <cell r="A5173" t="str">
            <v>LE1.522Thinned055</v>
          </cell>
          <cell r="B5173" t="str">
            <v>LEC</v>
          </cell>
          <cell r="C5173">
            <v>1.5</v>
          </cell>
          <cell r="D5173">
            <v>22</v>
          </cell>
          <cell r="E5173" t="str">
            <v>Thinned</v>
          </cell>
          <cell r="F5173" t="str">
            <v xml:space="preserve"> 55-60</v>
          </cell>
          <cell r="G5173">
            <v>10.27</v>
          </cell>
          <cell r="H5173">
            <v>-0.59</v>
          </cell>
          <cell r="I5173">
            <v>9.68</v>
          </cell>
          <cell r="J5173">
            <v>48.39</v>
          </cell>
          <cell r="K5173">
            <v>840.71</v>
          </cell>
          <cell r="L5173">
            <v>-9.7100000000000009</v>
          </cell>
          <cell r="M5173">
            <v>831</v>
          </cell>
          <cell r="N5173">
            <v>8.7100000000000009</v>
          </cell>
        </row>
        <row r="5174">
          <cell r="A5174" t="str">
            <v>LE1.522Thinned060</v>
          </cell>
          <cell r="B5174" t="str">
            <v>LEC</v>
          </cell>
          <cell r="C5174">
            <v>1.5</v>
          </cell>
          <cell r="D5174">
            <v>22</v>
          </cell>
          <cell r="E5174" t="str">
            <v>Thinned</v>
          </cell>
          <cell r="F5174" t="str">
            <v xml:space="preserve"> 60-65</v>
          </cell>
          <cell r="G5174">
            <v>9.67</v>
          </cell>
          <cell r="H5174">
            <v>-0.54</v>
          </cell>
          <cell r="I5174">
            <v>9.1300000000000008</v>
          </cell>
          <cell r="J5174">
            <v>45.65</v>
          </cell>
          <cell r="K5174">
            <v>886.37</v>
          </cell>
          <cell r="L5174">
            <v>-10.92</v>
          </cell>
          <cell r="M5174">
            <v>875.45</v>
          </cell>
          <cell r="N5174">
            <v>7.93</v>
          </cell>
        </row>
        <row r="5175">
          <cell r="A5175" t="str">
            <v>LE1.522Thinned065</v>
          </cell>
          <cell r="B5175" t="str">
            <v>LEC</v>
          </cell>
          <cell r="C5175">
            <v>1.5</v>
          </cell>
          <cell r="D5175">
            <v>22</v>
          </cell>
          <cell r="E5175" t="str">
            <v>Thinned</v>
          </cell>
          <cell r="F5175" t="str">
            <v xml:space="preserve"> 65-70</v>
          </cell>
          <cell r="G5175">
            <v>8.9499999999999993</v>
          </cell>
          <cell r="H5175">
            <v>-0.5</v>
          </cell>
          <cell r="I5175">
            <v>8.4499999999999993</v>
          </cell>
          <cell r="J5175">
            <v>42.23</v>
          </cell>
          <cell r="K5175">
            <v>928.6</v>
          </cell>
          <cell r="L5175">
            <v>-12.07</v>
          </cell>
          <cell r="M5175">
            <v>916.53</v>
          </cell>
          <cell r="N5175">
            <v>7.47</v>
          </cell>
        </row>
        <row r="5176">
          <cell r="A5176" t="str">
            <v>LE1.522Thinned070</v>
          </cell>
          <cell r="B5176" t="str">
            <v>LEC</v>
          </cell>
          <cell r="C5176">
            <v>1.5</v>
          </cell>
          <cell r="D5176">
            <v>22</v>
          </cell>
          <cell r="E5176" t="str">
            <v>Thinned</v>
          </cell>
          <cell r="F5176" t="str">
            <v xml:space="preserve"> 70-75</v>
          </cell>
          <cell r="G5176">
            <v>8.5500000000000007</v>
          </cell>
          <cell r="H5176">
            <v>-0.36</v>
          </cell>
          <cell r="I5176">
            <v>8.19</v>
          </cell>
          <cell r="J5176">
            <v>40.96</v>
          </cell>
          <cell r="K5176">
            <v>969.55</v>
          </cell>
          <cell r="L5176">
            <v>-13.15</v>
          </cell>
          <cell r="M5176">
            <v>956.4</v>
          </cell>
          <cell r="N5176">
            <v>7.07</v>
          </cell>
        </row>
        <row r="5177">
          <cell r="A5177" t="str">
            <v>LE1.522Thinned075</v>
          </cell>
          <cell r="B5177" t="str">
            <v>LEC</v>
          </cell>
          <cell r="C5177">
            <v>1.5</v>
          </cell>
          <cell r="D5177">
            <v>22</v>
          </cell>
          <cell r="E5177" t="str">
            <v>Thinned</v>
          </cell>
          <cell r="F5177" t="str">
            <v xml:space="preserve"> 75-80</v>
          </cell>
          <cell r="G5177">
            <v>6.52</v>
          </cell>
          <cell r="H5177">
            <v>-0.31</v>
          </cell>
          <cell r="I5177">
            <v>6.21</v>
          </cell>
          <cell r="J5177">
            <v>31.04</v>
          </cell>
          <cell r="K5177">
            <v>1000.59</v>
          </cell>
          <cell r="L5177">
            <v>-14.18</v>
          </cell>
          <cell r="M5177">
            <v>986.41000000000008</v>
          </cell>
          <cell r="N5177">
            <v>6.75</v>
          </cell>
        </row>
        <row r="5178">
          <cell r="A5178" t="str">
            <v>LE1.522Thinned080</v>
          </cell>
          <cell r="B5178" t="str">
            <v>LEC</v>
          </cell>
          <cell r="C5178">
            <v>1.5</v>
          </cell>
          <cell r="D5178">
            <v>22</v>
          </cell>
          <cell r="E5178" t="str">
            <v>Thinned</v>
          </cell>
          <cell r="F5178" t="str">
            <v xml:space="preserve"> 80-85</v>
          </cell>
          <cell r="G5178">
            <v>7.32</v>
          </cell>
          <cell r="H5178">
            <v>-0.28000000000000003</v>
          </cell>
          <cell r="I5178">
            <v>7.05</v>
          </cell>
          <cell r="J5178">
            <v>35.229999999999997</v>
          </cell>
          <cell r="K5178">
            <v>1035.82</v>
          </cell>
          <cell r="L5178">
            <v>-15.18</v>
          </cell>
          <cell r="M5178">
            <v>1020.64</v>
          </cell>
          <cell r="N5178">
            <v>6.54</v>
          </cell>
        </row>
        <row r="5179">
          <cell r="A5179" t="str">
            <v>LE1.522Thinned085</v>
          </cell>
          <cell r="B5179" t="str">
            <v>LEC</v>
          </cell>
          <cell r="C5179">
            <v>1.5</v>
          </cell>
          <cell r="D5179">
            <v>22</v>
          </cell>
          <cell r="E5179" t="str">
            <v>Thinned</v>
          </cell>
          <cell r="F5179" t="str">
            <v xml:space="preserve"> 85-90</v>
          </cell>
          <cell r="G5179">
            <v>6.02</v>
          </cell>
          <cell r="H5179">
            <v>-0.25</v>
          </cell>
          <cell r="I5179">
            <v>5.77</v>
          </cell>
          <cell r="J5179">
            <v>28.86</v>
          </cell>
          <cell r="K5179">
            <v>1064.68</v>
          </cell>
          <cell r="L5179">
            <v>-16.14</v>
          </cell>
          <cell r="M5179">
            <v>1048.54</v>
          </cell>
          <cell r="N5179">
            <v>6.27</v>
          </cell>
        </row>
        <row r="5180">
          <cell r="A5180" t="str">
            <v>LE1.522Thinned090</v>
          </cell>
          <cell r="B5180" t="str">
            <v>LEC</v>
          </cell>
          <cell r="C5180">
            <v>1.5</v>
          </cell>
          <cell r="D5180">
            <v>22</v>
          </cell>
          <cell r="E5180" t="str">
            <v>Thinned</v>
          </cell>
          <cell r="F5180" t="str">
            <v xml:space="preserve"> 90-95</v>
          </cell>
          <cell r="G5180">
            <v>3.54</v>
          </cell>
          <cell r="H5180">
            <v>-0.31</v>
          </cell>
          <cell r="I5180">
            <v>3.23</v>
          </cell>
          <cell r="J5180">
            <v>16.13</v>
          </cell>
          <cell r="K5180">
            <v>1080.81</v>
          </cell>
          <cell r="L5180">
            <v>-17.059999999999999</v>
          </cell>
          <cell r="M5180">
            <v>1063.75</v>
          </cell>
          <cell r="N5180">
            <v>6.06</v>
          </cell>
        </row>
        <row r="5181">
          <cell r="A5181" t="str">
            <v>LE1.522Thinned095</v>
          </cell>
          <cell r="B5181" t="str">
            <v>LEC</v>
          </cell>
          <cell r="C5181">
            <v>1.5</v>
          </cell>
          <cell r="D5181">
            <v>22</v>
          </cell>
          <cell r="E5181" t="str">
            <v>Thinned</v>
          </cell>
          <cell r="F5181" t="str">
            <v xml:space="preserve"> 95-100</v>
          </cell>
          <cell r="G5181">
            <v>3.99</v>
          </cell>
          <cell r="H5181">
            <v>-0.37</v>
          </cell>
          <cell r="I5181">
            <v>3.62</v>
          </cell>
          <cell r="J5181">
            <v>18.09</v>
          </cell>
          <cell r="K5181">
            <v>1098.9100000000001</v>
          </cell>
          <cell r="L5181">
            <v>-17.96</v>
          </cell>
          <cell r="M5181">
            <v>1080.95</v>
          </cell>
          <cell r="N5181">
            <v>5.86</v>
          </cell>
        </row>
        <row r="5182">
          <cell r="A5182" t="str">
            <v>LE1.522Thinned100</v>
          </cell>
          <cell r="B5182" t="str">
            <v>LEC</v>
          </cell>
          <cell r="C5182">
            <v>1.5</v>
          </cell>
          <cell r="D5182">
            <v>22</v>
          </cell>
          <cell r="E5182" t="str">
            <v>Thinned</v>
          </cell>
          <cell r="F5182" t="str">
            <v>100-105</v>
          </cell>
          <cell r="G5182">
            <v>3.26</v>
          </cell>
          <cell r="H5182">
            <v>-0.38</v>
          </cell>
          <cell r="I5182">
            <v>2.88</v>
          </cell>
          <cell r="J5182">
            <v>14.41</v>
          </cell>
          <cell r="K5182">
            <v>1113.32</v>
          </cell>
          <cell r="L5182">
            <v>-18.82</v>
          </cell>
          <cell r="M5182">
            <v>1094.5</v>
          </cell>
          <cell r="N5182">
            <v>5.64</v>
          </cell>
        </row>
        <row r="5183">
          <cell r="A5183" t="str">
            <v>LE1.522Thinned105</v>
          </cell>
          <cell r="B5183" t="str">
            <v>LEC</v>
          </cell>
          <cell r="C5183">
            <v>1.5</v>
          </cell>
          <cell r="D5183">
            <v>22</v>
          </cell>
          <cell r="E5183" t="str">
            <v>Thinned</v>
          </cell>
          <cell r="F5183" t="str">
            <v>105-110</v>
          </cell>
          <cell r="G5183">
            <v>2.62</v>
          </cell>
          <cell r="H5183">
            <v>-0.39</v>
          </cell>
          <cell r="I5183">
            <v>2.2400000000000002</v>
          </cell>
          <cell r="J5183">
            <v>11.19</v>
          </cell>
          <cell r="K5183">
            <v>1124.51</v>
          </cell>
          <cell r="L5183">
            <v>-19.649999999999999</v>
          </cell>
          <cell r="M5183">
            <v>1104.8599999999999</v>
          </cell>
          <cell r="N5183">
            <v>5.43</v>
          </cell>
        </row>
        <row r="5184">
          <cell r="A5184" t="str">
            <v>LE1.522Thinned110</v>
          </cell>
          <cell r="B5184" t="str">
            <v>LEC</v>
          </cell>
          <cell r="C5184">
            <v>1.5</v>
          </cell>
          <cell r="D5184">
            <v>22</v>
          </cell>
          <cell r="E5184" t="str">
            <v>Thinned</v>
          </cell>
          <cell r="F5184" t="str">
            <v>110-115</v>
          </cell>
          <cell r="G5184">
            <v>2.06</v>
          </cell>
          <cell r="H5184">
            <v>-0.38</v>
          </cell>
          <cell r="I5184">
            <v>1.68</v>
          </cell>
          <cell r="J5184">
            <v>8.42</v>
          </cell>
          <cell r="K5184">
            <v>1132.93</v>
          </cell>
          <cell r="L5184">
            <v>-20.45</v>
          </cell>
          <cell r="M5184">
            <v>1112.48</v>
          </cell>
          <cell r="N5184">
            <v>5.23</v>
          </cell>
        </row>
        <row r="5185">
          <cell r="A5185" t="str">
            <v>LE1.522Thinned115</v>
          </cell>
          <cell r="B5185" t="str">
            <v>LEC</v>
          </cell>
          <cell r="C5185">
            <v>1.5</v>
          </cell>
          <cell r="D5185">
            <v>22</v>
          </cell>
          <cell r="E5185" t="str">
            <v>Thinned</v>
          </cell>
          <cell r="F5185" t="str">
            <v>115-120</v>
          </cell>
          <cell r="G5185">
            <v>1.55</v>
          </cell>
          <cell r="H5185">
            <v>-0.38</v>
          </cell>
          <cell r="I5185">
            <v>1.17</v>
          </cell>
          <cell r="J5185">
            <v>5.86</v>
          </cell>
          <cell r="K5185">
            <v>1138.79</v>
          </cell>
          <cell r="L5185">
            <v>-21.22</v>
          </cell>
          <cell r="M5185">
            <v>1117.57</v>
          </cell>
          <cell r="N5185">
            <v>5.03</v>
          </cell>
        </row>
        <row r="5186">
          <cell r="A5186" t="str">
            <v>LE1.522Thinned120</v>
          </cell>
          <cell r="B5186" t="str">
            <v>LEC</v>
          </cell>
          <cell r="C5186">
            <v>1.5</v>
          </cell>
          <cell r="D5186">
            <v>22</v>
          </cell>
          <cell r="E5186" t="str">
            <v>Thinned</v>
          </cell>
          <cell r="F5186" t="str">
            <v>120-125</v>
          </cell>
          <cell r="G5186">
            <v>1.08</v>
          </cell>
          <cell r="H5186">
            <v>-0.38</v>
          </cell>
          <cell r="I5186">
            <v>0.7</v>
          </cell>
          <cell r="J5186">
            <v>3.49</v>
          </cell>
          <cell r="K5186">
            <v>1142.28</v>
          </cell>
          <cell r="L5186">
            <v>-21.96</v>
          </cell>
          <cell r="M5186">
            <v>1120.32</v>
          </cell>
          <cell r="N5186">
            <v>4.84</v>
          </cell>
        </row>
        <row r="5187">
          <cell r="A5187" t="str">
            <v>LE1.522Thinned125</v>
          </cell>
          <cell r="B5187" t="str">
            <v>LEC</v>
          </cell>
          <cell r="C5187">
            <v>1.5</v>
          </cell>
          <cell r="D5187">
            <v>22</v>
          </cell>
          <cell r="E5187" t="str">
            <v>Thinned</v>
          </cell>
          <cell r="F5187" t="str">
            <v>125-130</v>
          </cell>
          <cell r="G5187">
            <v>0.65</v>
          </cell>
          <cell r="H5187">
            <v>-0.38</v>
          </cell>
          <cell r="I5187">
            <v>0.27</v>
          </cell>
          <cell r="J5187">
            <v>1.33</v>
          </cell>
          <cell r="K5187">
            <v>1143.6099999999999</v>
          </cell>
          <cell r="L5187">
            <v>-22.67</v>
          </cell>
          <cell r="M5187">
            <v>1120.9399999999998</v>
          </cell>
          <cell r="N5187">
            <v>4.66</v>
          </cell>
        </row>
        <row r="5188">
          <cell r="A5188" t="str">
            <v>LE1.522Thinned130</v>
          </cell>
          <cell r="B5188" t="str">
            <v>LEC</v>
          </cell>
          <cell r="C5188">
            <v>1.5</v>
          </cell>
          <cell r="D5188">
            <v>22</v>
          </cell>
          <cell r="E5188" t="str">
            <v>Thinned</v>
          </cell>
          <cell r="F5188" t="str">
            <v>130-135</v>
          </cell>
          <cell r="G5188">
            <v>0.23</v>
          </cell>
          <cell r="H5188">
            <v>-0.38</v>
          </cell>
          <cell r="I5188">
            <v>-0.15</v>
          </cell>
          <cell r="J5188">
            <v>-0.73</v>
          </cell>
          <cell r="K5188">
            <v>1142.8800000000001</v>
          </cell>
          <cell r="L5188">
            <v>-23.35</v>
          </cell>
          <cell r="M5188">
            <v>1119.5300000000002</v>
          </cell>
          <cell r="N5188">
            <v>4.4800000000000004</v>
          </cell>
        </row>
        <row r="5189">
          <cell r="A5189" t="str">
            <v>LE1.522Thinned135</v>
          </cell>
          <cell r="B5189" t="str">
            <v>LEC</v>
          </cell>
          <cell r="C5189">
            <v>1.5</v>
          </cell>
          <cell r="D5189">
            <v>22</v>
          </cell>
          <cell r="E5189" t="str">
            <v>Thinned</v>
          </cell>
          <cell r="F5189" t="str">
            <v>135-140</v>
          </cell>
          <cell r="G5189">
            <v>-0.15</v>
          </cell>
          <cell r="H5189">
            <v>-0.38</v>
          </cell>
          <cell r="I5189">
            <v>-0.53</v>
          </cell>
          <cell r="J5189">
            <v>-2.66</v>
          </cell>
          <cell r="K5189">
            <v>1140.22</v>
          </cell>
          <cell r="L5189">
            <v>-24.01</v>
          </cell>
          <cell r="M5189">
            <v>1116.21</v>
          </cell>
          <cell r="N5189">
            <v>4.32</v>
          </cell>
        </row>
        <row r="5190">
          <cell r="A5190" t="str">
            <v>LE1.522Thinned140</v>
          </cell>
          <cell r="B5190" t="str">
            <v>LEC</v>
          </cell>
          <cell r="C5190">
            <v>1.5</v>
          </cell>
          <cell r="D5190">
            <v>22</v>
          </cell>
          <cell r="E5190" t="str">
            <v>Thinned</v>
          </cell>
          <cell r="F5190" t="str">
            <v>140-145</v>
          </cell>
          <cell r="G5190">
            <v>-0.47</v>
          </cell>
          <cell r="H5190">
            <v>-0.38</v>
          </cell>
          <cell r="I5190">
            <v>-0.85</v>
          </cell>
          <cell r="J5190">
            <v>-4.2300000000000004</v>
          </cell>
          <cell r="K5190">
            <v>1135.99</v>
          </cell>
          <cell r="L5190">
            <v>-24.65</v>
          </cell>
          <cell r="M5190">
            <v>1111.3399999999999</v>
          </cell>
          <cell r="N5190">
            <v>4.16</v>
          </cell>
        </row>
        <row r="5191">
          <cell r="A5191" t="str">
            <v>LE1.522Thinned145</v>
          </cell>
          <cell r="B5191" t="str">
            <v>LEC</v>
          </cell>
          <cell r="C5191">
            <v>1.5</v>
          </cell>
          <cell r="D5191">
            <v>22</v>
          </cell>
          <cell r="E5191" t="str">
            <v>Thinned</v>
          </cell>
          <cell r="F5191" t="str">
            <v>145-150</v>
          </cell>
          <cell r="G5191">
            <v>-0.74</v>
          </cell>
          <cell r="H5191">
            <v>-0.37</v>
          </cell>
          <cell r="I5191">
            <v>-1.1200000000000001</v>
          </cell>
          <cell r="J5191">
            <v>-5.6</v>
          </cell>
          <cell r="K5191">
            <v>1130.3900000000001</v>
          </cell>
          <cell r="L5191">
            <v>-25.26</v>
          </cell>
          <cell r="M5191">
            <v>1105.1300000000001</v>
          </cell>
          <cell r="N5191">
            <v>4</v>
          </cell>
        </row>
        <row r="5192">
          <cell r="A5192" t="str">
            <v>LE1.522Thinned150</v>
          </cell>
          <cell r="B5192" t="str">
            <v>LEC</v>
          </cell>
          <cell r="C5192">
            <v>1.5</v>
          </cell>
          <cell r="D5192">
            <v>22</v>
          </cell>
          <cell r="E5192" t="str">
            <v>Thinned</v>
          </cell>
          <cell r="F5192" t="str">
            <v>150-155</v>
          </cell>
          <cell r="G5192">
            <v>-1</v>
          </cell>
          <cell r="H5192">
            <v>-0.37</v>
          </cell>
          <cell r="I5192">
            <v>-1.37</v>
          </cell>
          <cell r="J5192">
            <v>-6.86</v>
          </cell>
          <cell r="K5192">
            <v>1123.54</v>
          </cell>
          <cell r="L5192">
            <v>-25.85</v>
          </cell>
          <cell r="M5192">
            <v>1097.69</v>
          </cell>
          <cell r="N5192">
            <v>3.86</v>
          </cell>
        </row>
        <row r="5193">
          <cell r="A5193" t="str">
            <v>LE1.522Thinned155</v>
          </cell>
          <cell r="B5193" t="str">
            <v>LEC</v>
          </cell>
          <cell r="C5193">
            <v>1.5</v>
          </cell>
          <cell r="D5193">
            <v>22</v>
          </cell>
          <cell r="E5193" t="str">
            <v>Thinned</v>
          </cell>
          <cell r="F5193" t="str">
            <v>155-160</v>
          </cell>
          <cell r="G5193">
            <v>-1.24</v>
          </cell>
          <cell r="H5193">
            <v>-0.37</v>
          </cell>
          <cell r="I5193">
            <v>-1.6</v>
          </cell>
          <cell r="J5193">
            <v>-8</v>
          </cell>
          <cell r="K5193">
            <v>1115.53</v>
          </cell>
          <cell r="L5193">
            <v>-26.42</v>
          </cell>
          <cell r="M5193">
            <v>1089.1099999999999</v>
          </cell>
          <cell r="N5193">
            <v>3.72</v>
          </cell>
        </row>
        <row r="5194">
          <cell r="A5194" t="str">
            <v>LE1.522Thinned160</v>
          </cell>
          <cell r="B5194" t="str">
            <v>LEC</v>
          </cell>
          <cell r="C5194">
            <v>1.5</v>
          </cell>
          <cell r="D5194">
            <v>22</v>
          </cell>
          <cell r="E5194" t="str">
            <v>Thinned</v>
          </cell>
          <cell r="F5194" t="str">
            <v>160-165</v>
          </cell>
          <cell r="G5194">
            <v>-1.43</v>
          </cell>
          <cell r="H5194">
            <v>-0.36</v>
          </cell>
          <cell r="I5194">
            <v>-1.79</v>
          </cell>
          <cell r="J5194">
            <v>-8.93</v>
          </cell>
          <cell r="K5194">
            <v>1106.5999999999999</v>
          </cell>
          <cell r="L5194">
            <v>-26.97</v>
          </cell>
          <cell r="M5194">
            <v>1079.6299999999999</v>
          </cell>
          <cell r="N5194">
            <v>3.58</v>
          </cell>
        </row>
        <row r="5195">
          <cell r="A5195" t="str">
            <v>LE1.522Thinned165</v>
          </cell>
          <cell r="B5195" t="str">
            <v>LEC</v>
          </cell>
          <cell r="C5195">
            <v>1.5</v>
          </cell>
          <cell r="D5195">
            <v>22</v>
          </cell>
          <cell r="E5195" t="str">
            <v>Thinned</v>
          </cell>
          <cell r="F5195" t="str">
            <v>165-170</v>
          </cell>
          <cell r="G5195">
            <v>-1.62</v>
          </cell>
          <cell r="H5195">
            <v>-0.35</v>
          </cell>
          <cell r="I5195">
            <v>-1.98</v>
          </cell>
          <cell r="J5195">
            <v>-9.8800000000000008</v>
          </cell>
          <cell r="K5195">
            <v>1096.72</v>
          </cell>
          <cell r="L5195">
            <v>-27.5</v>
          </cell>
          <cell r="M5195">
            <v>1069.22</v>
          </cell>
          <cell r="N5195">
            <v>3.45</v>
          </cell>
        </row>
        <row r="5196">
          <cell r="A5196" t="str">
            <v>LE1.522Thinned170</v>
          </cell>
          <cell r="B5196" t="str">
            <v>LEC</v>
          </cell>
          <cell r="C5196">
            <v>1.5</v>
          </cell>
          <cell r="D5196">
            <v>22</v>
          </cell>
          <cell r="E5196" t="str">
            <v>Thinned</v>
          </cell>
          <cell r="F5196" t="str">
            <v>170-175</v>
          </cell>
          <cell r="G5196">
            <v>-1.72</v>
          </cell>
          <cell r="H5196">
            <v>-0.34</v>
          </cell>
          <cell r="I5196">
            <v>-2.06</v>
          </cell>
          <cell r="J5196">
            <v>-10.28</v>
          </cell>
          <cell r="K5196">
            <v>1086.44</v>
          </cell>
          <cell r="L5196">
            <v>-28.01</v>
          </cell>
          <cell r="M5196">
            <v>1058.43</v>
          </cell>
          <cell r="N5196">
            <v>3.33</v>
          </cell>
        </row>
        <row r="5197">
          <cell r="A5197" t="str">
            <v>LE1.522Thinned175</v>
          </cell>
          <cell r="B5197" t="str">
            <v>LEC</v>
          </cell>
          <cell r="C5197">
            <v>1.5</v>
          </cell>
          <cell r="D5197">
            <v>22</v>
          </cell>
          <cell r="E5197" t="str">
            <v>Thinned</v>
          </cell>
          <cell r="F5197" t="str">
            <v>175-180</v>
          </cell>
          <cell r="G5197">
            <v>-1.87</v>
          </cell>
          <cell r="H5197">
            <v>-0.33</v>
          </cell>
          <cell r="I5197">
            <v>-2.2000000000000002</v>
          </cell>
          <cell r="J5197">
            <v>-11.01</v>
          </cell>
          <cell r="K5197">
            <v>1075.42</v>
          </cell>
          <cell r="L5197">
            <v>-28.49</v>
          </cell>
          <cell r="M5197">
            <v>1046.93</v>
          </cell>
          <cell r="N5197">
            <v>3.21</v>
          </cell>
        </row>
        <row r="5198">
          <cell r="A5198" t="str">
            <v>LE1.522Thinned180</v>
          </cell>
          <cell r="B5198" t="str">
            <v>LEC</v>
          </cell>
          <cell r="C5198">
            <v>1.5</v>
          </cell>
          <cell r="D5198">
            <v>22</v>
          </cell>
          <cell r="E5198" t="str">
            <v>Thinned</v>
          </cell>
          <cell r="F5198" t="str">
            <v>180-185</v>
          </cell>
          <cell r="G5198">
            <v>-1.98</v>
          </cell>
          <cell r="H5198">
            <v>-0.33</v>
          </cell>
          <cell r="I5198">
            <v>-2.31</v>
          </cell>
          <cell r="J5198">
            <v>-11.54</v>
          </cell>
          <cell r="K5198">
            <v>1063.8900000000001</v>
          </cell>
          <cell r="L5198">
            <v>-28.97</v>
          </cell>
          <cell r="M5198">
            <v>1034.92</v>
          </cell>
          <cell r="N5198">
            <v>3.09</v>
          </cell>
        </row>
        <row r="5199">
          <cell r="A5199" t="str">
            <v>LE1.522Thinned185</v>
          </cell>
          <cell r="B5199" t="str">
            <v>LEC</v>
          </cell>
          <cell r="C5199">
            <v>1.5</v>
          </cell>
          <cell r="D5199">
            <v>22</v>
          </cell>
          <cell r="E5199" t="str">
            <v>Thinned</v>
          </cell>
          <cell r="F5199" t="str">
            <v>185-190</v>
          </cell>
          <cell r="G5199">
            <v>-2.0699999999999998</v>
          </cell>
          <cell r="H5199">
            <v>-0.32</v>
          </cell>
          <cell r="I5199">
            <v>-2.39</v>
          </cell>
          <cell r="J5199">
            <v>-11.93</v>
          </cell>
          <cell r="K5199">
            <v>1051.96</v>
          </cell>
          <cell r="L5199">
            <v>-29.42</v>
          </cell>
          <cell r="M5199">
            <v>1022.5400000000001</v>
          </cell>
          <cell r="N5199">
            <v>2.98</v>
          </cell>
        </row>
        <row r="5200">
          <cell r="A5200" t="str">
            <v>LE1.522Thinned190</v>
          </cell>
          <cell r="B5200" t="str">
            <v>LEC</v>
          </cell>
          <cell r="C5200">
            <v>1.5</v>
          </cell>
          <cell r="D5200">
            <v>22</v>
          </cell>
          <cell r="E5200" t="str">
            <v>Thinned</v>
          </cell>
          <cell r="F5200" t="str">
            <v>190-195</v>
          </cell>
          <cell r="G5200">
            <v>-2.14</v>
          </cell>
          <cell r="H5200">
            <v>-0.31</v>
          </cell>
          <cell r="I5200">
            <v>-2.4500000000000002</v>
          </cell>
          <cell r="J5200">
            <v>-12.24</v>
          </cell>
          <cell r="K5200">
            <v>1039.72</v>
          </cell>
          <cell r="L5200">
            <v>-29.86</v>
          </cell>
          <cell r="M5200">
            <v>1009.86</v>
          </cell>
          <cell r="N5200">
            <v>2.87</v>
          </cell>
        </row>
        <row r="5201">
          <cell r="A5201" t="str">
            <v>LE1.522Thinned195</v>
          </cell>
          <cell r="B5201" t="str">
            <v>LEC</v>
          </cell>
          <cell r="C5201">
            <v>1.5</v>
          </cell>
          <cell r="D5201">
            <v>22</v>
          </cell>
          <cell r="E5201" t="str">
            <v>Thinned</v>
          </cell>
          <cell r="F5201" t="str">
            <v>195-200</v>
          </cell>
          <cell r="G5201">
            <v>-2.19</v>
          </cell>
          <cell r="H5201">
            <v>-0.3</v>
          </cell>
          <cell r="I5201">
            <v>-2.4900000000000002</v>
          </cell>
          <cell r="J5201">
            <v>-12.45</v>
          </cell>
          <cell r="K5201">
            <v>1027.26</v>
          </cell>
          <cell r="L5201">
            <v>-30.29</v>
          </cell>
          <cell r="M5201">
            <v>996.97</v>
          </cell>
          <cell r="N5201">
            <v>2.77</v>
          </cell>
        </row>
        <row r="5202">
          <cell r="A5202" t="str">
            <v>LE1.524NO_thin000</v>
          </cell>
          <cell r="B5202" t="str">
            <v>LEC</v>
          </cell>
          <cell r="C5202">
            <v>1.5</v>
          </cell>
          <cell r="D5202">
            <v>24</v>
          </cell>
          <cell r="E5202" t="str">
            <v>NO_thin</v>
          </cell>
          <cell r="F5202" t="str">
            <v xml:space="preserve">  0-5</v>
          </cell>
          <cell r="G5202">
            <v>1.77</v>
          </cell>
          <cell r="H5202">
            <v>1.36</v>
          </cell>
          <cell r="I5202">
            <v>3.13</v>
          </cell>
          <cell r="J5202">
            <v>15.65</v>
          </cell>
          <cell r="K5202">
            <v>15.65</v>
          </cell>
          <cell r="L5202">
            <v>0</v>
          </cell>
          <cell r="M5202">
            <v>15.65</v>
          </cell>
          <cell r="N5202">
            <v>0</v>
          </cell>
        </row>
        <row r="5203">
          <cell r="A5203" t="str">
            <v>LE1.524NO_thin005</v>
          </cell>
          <cell r="B5203" t="str">
            <v>LEC</v>
          </cell>
          <cell r="C5203">
            <v>1.5</v>
          </cell>
          <cell r="D5203">
            <v>24</v>
          </cell>
          <cell r="E5203" t="str">
            <v>NO_thin</v>
          </cell>
          <cell r="F5203" t="str">
            <v xml:space="preserve">  5-10</v>
          </cell>
          <cell r="G5203">
            <v>5.41</v>
          </cell>
          <cell r="H5203">
            <v>1.67</v>
          </cell>
          <cell r="I5203">
            <v>7.08</v>
          </cell>
          <cell r="J5203">
            <v>35.409999999999997</v>
          </cell>
          <cell r="K5203">
            <v>51.06</v>
          </cell>
          <cell r="L5203">
            <v>0</v>
          </cell>
          <cell r="M5203">
            <v>51.06</v>
          </cell>
          <cell r="N5203">
            <v>0</v>
          </cell>
        </row>
        <row r="5204">
          <cell r="A5204" t="str">
            <v>LE1.524NO_thin010</v>
          </cell>
          <cell r="B5204" t="str">
            <v>LEC</v>
          </cell>
          <cell r="C5204">
            <v>1.5</v>
          </cell>
          <cell r="D5204">
            <v>24</v>
          </cell>
          <cell r="E5204" t="str">
            <v>NO_thin</v>
          </cell>
          <cell r="F5204" t="str">
            <v xml:space="preserve"> 10-15</v>
          </cell>
          <cell r="G5204">
            <v>16.510000000000002</v>
          </cell>
          <cell r="H5204">
            <v>1.68</v>
          </cell>
          <cell r="I5204">
            <v>18.190000000000001</v>
          </cell>
          <cell r="J5204">
            <v>90.96</v>
          </cell>
          <cell r="K5204">
            <v>142.02000000000001</v>
          </cell>
          <cell r="L5204">
            <v>0</v>
          </cell>
          <cell r="M5204">
            <v>142.02000000000001</v>
          </cell>
          <cell r="N5204">
            <v>0</v>
          </cell>
        </row>
        <row r="5205">
          <cell r="A5205" t="str">
            <v>LE1.524NO_thin015</v>
          </cell>
          <cell r="B5205" t="str">
            <v>LEC</v>
          </cell>
          <cell r="C5205">
            <v>1.5</v>
          </cell>
          <cell r="D5205">
            <v>24</v>
          </cell>
          <cell r="E5205" t="str">
            <v>NO_thin</v>
          </cell>
          <cell r="F5205" t="str">
            <v xml:space="preserve"> 15-20</v>
          </cell>
          <cell r="G5205">
            <v>35.200000000000003</v>
          </cell>
          <cell r="H5205">
            <v>11.4</v>
          </cell>
          <cell r="I5205">
            <v>46.61</v>
          </cell>
          <cell r="J5205">
            <v>233.04</v>
          </cell>
          <cell r="K5205">
            <v>375.06</v>
          </cell>
          <cell r="L5205">
            <v>0</v>
          </cell>
          <cell r="M5205">
            <v>375.06</v>
          </cell>
          <cell r="N5205">
            <v>0</v>
          </cell>
        </row>
        <row r="5206">
          <cell r="A5206" t="str">
            <v>LE1.524NO_thin020</v>
          </cell>
          <cell r="B5206" t="str">
            <v>LEC</v>
          </cell>
          <cell r="C5206">
            <v>1.5</v>
          </cell>
          <cell r="D5206">
            <v>24</v>
          </cell>
          <cell r="E5206" t="str">
            <v>NO_thin</v>
          </cell>
          <cell r="F5206" t="str">
            <v xml:space="preserve"> 20-25</v>
          </cell>
          <cell r="G5206">
            <v>28.45</v>
          </cell>
          <cell r="H5206">
            <v>11.62</v>
          </cell>
          <cell r="I5206">
            <v>40.07</v>
          </cell>
          <cell r="J5206">
            <v>200.37</v>
          </cell>
          <cell r="K5206">
            <v>575.42999999999995</v>
          </cell>
          <cell r="L5206">
            <v>0</v>
          </cell>
          <cell r="M5206">
            <v>575.42999999999995</v>
          </cell>
          <cell r="N5206">
            <v>0</v>
          </cell>
        </row>
        <row r="5207">
          <cell r="A5207" t="str">
            <v>LE1.524NO_thin025</v>
          </cell>
          <cell r="B5207" t="str">
            <v>LEC</v>
          </cell>
          <cell r="C5207">
            <v>1.5</v>
          </cell>
          <cell r="D5207">
            <v>24</v>
          </cell>
          <cell r="E5207" t="str">
            <v>NO_thin</v>
          </cell>
          <cell r="F5207" t="str">
            <v xml:space="preserve"> 25-30</v>
          </cell>
          <cell r="G5207">
            <v>21.65</v>
          </cell>
          <cell r="H5207">
            <v>6.92</v>
          </cell>
          <cell r="I5207">
            <v>28.57</v>
          </cell>
          <cell r="J5207">
            <v>142.85</v>
          </cell>
          <cell r="K5207">
            <v>718.28</v>
          </cell>
          <cell r="L5207">
            <v>0</v>
          </cell>
          <cell r="M5207">
            <v>718.28</v>
          </cell>
          <cell r="N5207">
            <v>0</v>
          </cell>
        </row>
        <row r="5208">
          <cell r="A5208" t="str">
            <v>LE1.524NO_thin030</v>
          </cell>
          <cell r="B5208" t="str">
            <v>LEC</v>
          </cell>
          <cell r="C5208">
            <v>1.5</v>
          </cell>
          <cell r="D5208">
            <v>24</v>
          </cell>
          <cell r="E5208" t="str">
            <v>NO_thin</v>
          </cell>
          <cell r="F5208" t="str">
            <v xml:space="preserve"> 30-35</v>
          </cell>
          <cell r="G5208">
            <v>23.77</v>
          </cell>
          <cell r="H5208">
            <v>6.37</v>
          </cell>
          <cell r="I5208">
            <v>30.14</v>
          </cell>
          <cell r="J5208">
            <v>150.69</v>
          </cell>
          <cell r="K5208">
            <v>868.96</v>
          </cell>
          <cell r="L5208">
            <v>0</v>
          </cell>
          <cell r="M5208">
            <v>868.96</v>
          </cell>
          <cell r="N5208">
            <v>0</v>
          </cell>
        </row>
        <row r="5209">
          <cell r="A5209" t="str">
            <v>LE1.524NO_thin035</v>
          </cell>
          <cell r="B5209" t="str">
            <v>LEC</v>
          </cell>
          <cell r="C5209">
            <v>1.5</v>
          </cell>
          <cell r="D5209">
            <v>24</v>
          </cell>
          <cell r="E5209" t="str">
            <v>NO_thin</v>
          </cell>
          <cell r="F5209" t="str">
            <v xml:space="preserve"> 35-40</v>
          </cell>
          <cell r="G5209">
            <v>22.2</v>
          </cell>
          <cell r="H5209">
            <v>3.28</v>
          </cell>
          <cell r="I5209">
            <v>25.48</v>
          </cell>
          <cell r="J5209">
            <v>127.4</v>
          </cell>
          <cell r="K5209">
            <v>996.37</v>
          </cell>
          <cell r="L5209">
            <v>0</v>
          </cell>
          <cell r="M5209">
            <v>996.37</v>
          </cell>
          <cell r="N5209">
            <v>0</v>
          </cell>
        </row>
        <row r="5210">
          <cell r="A5210" t="str">
            <v>LE1.524NO_thin040</v>
          </cell>
          <cell r="B5210" t="str">
            <v>LEC</v>
          </cell>
          <cell r="C5210">
            <v>1.5</v>
          </cell>
          <cell r="D5210">
            <v>24</v>
          </cell>
          <cell r="E5210" t="str">
            <v>NO_thin</v>
          </cell>
          <cell r="F5210" t="str">
            <v xml:space="preserve"> 40-45</v>
          </cell>
          <cell r="G5210">
            <v>20.76</v>
          </cell>
          <cell r="H5210">
            <v>1.18</v>
          </cell>
          <cell r="I5210">
            <v>21.94</v>
          </cell>
          <cell r="J5210">
            <v>109.72</v>
          </cell>
          <cell r="K5210">
            <v>1106.0899999999999</v>
          </cell>
          <cell r="L5210">
            <v>0</v>
          </cell>
          <cell r="M5210">
            <v>1106.0899999999999</v>
          </cell>
          <cell r="N5210">
            <v>0</v>
          </cell>
        </row>
        <row r="5211">
          <cell r="A5211" t="str">
            <v>LE1.524NO_thin045</v>
          </cell>
          <cell r="B5211" t="str">
            <v>LEC</v>
          </cell>
          <cell r="C5211">
            <v>1.5</v>
          </cell>
          <cell r="D5211">
            <v>24</v>
          </cell>
          <cell r="E5211" t="str">
            <v>NO_thin</v>
          </cell>
          <cell r="F5211" t="str">
            <v xml:space="preserve"> 45-50</v>
          </cell>
          <cell r="G5211">
            <v>19</v>
          </cell>
          <cell r="H5211">
            <v>1.25</v>
          </cell>
          <cell r="I5211">
            <v>20.25</v>
          </cell>
          <cell r="J5211">
            <v>101.27</v>
          </cell>
          <cell r="K5211">
            <v>1207.3599999999999</v>
          </cell>
          <cell r="L5211">
            <v>0</v>
          </cell>
          <cell r="M5211">
            <v>1207.3599999999999</v>
          </cell>
          <cell r="N5211">
            <v>0</v>
          </cell>
        </row>
        <row r="5212">
          <cell r="A5212" t="str">
            <v>LE1.524NO_thin050</v>
          </cell>
          <cell r="B5212" t="str">
            <v>LEC</v>
          </cell>
          <cell r="C5212">
            <v>1.5</v>
          </cell>
          <cell r="D5212">
            <v>24</v>
          </cell>
          <cell r="E5212" t="str">
            <v>NO_thin</v>
          </cell>
          <cell r="F5212" t="str">
            <v xml:space="preserve"> 50-55</v>
          </cell>
          <cell r="G5212">
            <v>17.86</v>
          </cell>
          <cell r="H5212">
            <v>-0.21</v>
          </cell>
          <cell r="I5212">
            <v>17.649999999999999</v>
          </cell>
          <cell r="J5212">
            <v>88.24</v>
          </cell>
          <cell r="K5212">
            <v>1295.5999999999999</v>
          </cell>
          <cell r="L5212">
            <v>0</v>
          </cell>
          <cell r="M5212">
            <v>1295.5999999999999</v>
          </cell>
          <cell r="N5212">
            <v>0</v>
          </cell>
        </row>
        <row r="5213">
          <cell r="A5213" t="str">
            <v>LE1.524NO_thin055</v>
          </cell>
          <cell r="B5213" t="str">
            <v>LEC</v>
          </cell>
          <cell r="C5213">
            <v>1.5</v>
          </cell>
          <cell r="D5213">
            <v>24</v>
          </cell>
          <cell r="E5213" t="str">
            <v>NO_thin</v>
          </cell>
          <cell r="F5213" t="str">
            <v xml:space="preserve"> 55-60</v>
          </cell>
          <cell r="G5213">
            <v>16.399999999999999</v>
          </cell>
          <cell r="H5213">
            <v>-0.33</v>
          </cell>
          <cell r="I5213">
            <v>16.07</v>
          </cell>
          <cell r="J5213">
            <v>80.34</v>
          </cell>
          <cell r="K5213">
            <v>1375.94</v>
          </cell>
          <cell r="L5213">
            <v>0</v>
          </cell>
          <cell r="M5213">
            <v>1375.94</v>
          </cell>
          <cell r="N5213">
            <v>0</v>
          </cell>
        </row>
        <row r="5214">
          <cell r="A5214" t="str">
            <v>LE1.524NO_thin060</v>
          </cell>
          <cell r="B5214" t="str">
            <v>LEC</v>
          </cell>
          <cell r="C5214">
            <v>1.5</v>
          </cell>
          <cell r="D5214">
            <v>24</v>
          </cell>
          <cell r="E5214" t="str">
            <v>NO_thin</v>
          </cell>
          <cell r="F5214" t="str">
            <v xml:space="preserve"> 60-65</v>
          </cell>
          <cell r="G5214">
            <v>15.45</v>
          </cell>
          <cell r="H5214">
            <v>-0.7</v>
          </cell>
          <cell r="I5214">
            <v>14.75</v>
          </cell>
          <cell r="J5214">
            <v>73.73</v>
          </cell>
          <cell r="K5214">
            <v>1449.67</v>
          </cell>
          <cell r="L5214">
            <v>0</v>
          </cell>
          <cell r="M5214">
            <v>1449.67</v>
          </cell>
          <cell r="N5214">
            <v>0</v>
          </cell>
        </row>
        <row r="5215">
          <cell r="A5215" t="str">
            <v>LE1.524NO_thin065</v>
          </cell>
          <cell r="B5215" t="str">
            <v>LEC</v>
          </cell>
          <cell r="C5215">
            <v>1.5</v>
          </cell>
          <cell r="D5215">
            <v>24</v>
          </cell>
          <cell r="E5215" t="str">
            <v>NO_thin</v>
          </cell>
          <cell r="F5215" t="str">
            <v xml:space="preserve"> 65-70</v>
          </cell>
          <cell r="G5215">
            <v>13.95</v>
          </cell>
          <cell r="H5215">
            <v>-0.62</v>
          </cell>
          <cell r="I5215">
            <v>13.33</v>
          </cell>
          <cell r="J5215">
            <v>66.650000000000006</v>
          </cell>
          <cell r="K5215">
            <v>1516.32</v>
          </cell>
          <cell r="L5215">
            <v>0</v>
          </cell>
          <cell r="M5215">
            <v>1516.32</v>
          </cell>
          <cell r="N5215">
            <v>0</v>
          </cell>
        </row>
        <row r="5216">
          <cell r="A5216" t="str">
            <v>LE1.524NO_thin070</v>
          </cell>
          <cell r="B5216" t="str">
            <v>LEC</v>
          </cell>
          <cell r="C5216">
            <v>1.5</v>
          </cell>
          <cell r="D5216">
            <v>24</v>
          </cell>
          <cell r="E5216" t="str">
            <v>NO_thin</v>
          </cell>
          <cell r="F5216" t="str">
            <v xml:space="preserve"> 70-75</v>
          </cell>
          <cell r="G5216">
            <v>12.92</v>
          </cell>
          <cell r="H5216">
            <v>-0.44</v>
          </cell>
          <cell r="I5216">
            <v>12.49</v>
          </cell>
          <cell r="J5216">
            <v>62.44</v>
          </cell>
          <cell r="K5216">
            <v>1578.76</v>
          </cell>
          <cell r="L5216">
            <v>0</v>
          </cell>
          <cell r="M5216">
            <v>1578.76</v>
          </cell>
          <cell r="N5216">
            <v>0</v>
          </cell>
        </row>
        <row r="5217">
          <cell r="A5217" t="str">
            <v>LE1.524NO_thin075</v>
          </cell>
          <cell r="B5217" t="str">
            <v>LEC</v>
          </cell>
          <cell r="C5217">
            <v>1.5</v>
          </cell>
          <cell r="D5217">
            <v>24</v>
          </cell>
          <cell r="E5217" t="str">
            <v>NO_thin</v>
          </cell>
          <cell r="F5217" t="str">
            <v xml:space="preserve"> 75-80</v>
          </cell>
          <cell r="G5217">
            <v>12.32</v>
          </cell>
          <cell r="H5217">
            <v>-0.57999999999999996</v>
          </cell>
          <cell r="I5217">
            <v>11.74</v>
          </cell>
          <cell r="J5217">
            <v>58.7</v>
          </cell>
          <cell r="K5217">
            <v>1637.46</v>
          </cell>
          <cell r="L5217">
            <v>0</v>
          </cell>
          <cell r="M5217">
            <v>1637.46</v>
          </cell>
          <cell r="N5217">
            <v>0</v>
          </cell>
        </row>
        <row r="5218">
          <cell r="A5218" t="str">
            <v>LE1.524NO_thin080</v>
          </cell>
          <cell r="B5218" t="str">
            <v>LEC</v>
          </cell>
          <cell r="C5218">
            <v>1.5</v>
          </cell>
          <cell r="D5218">
            <v>24</v>
          </cell>
          <cell r="E5218" t="str">
            <v>NO_thin</v>
          </cell>
          <cell r="F5218" t="str">
            <v xml:space="preserve"> 80-85</v>
          </cell>
          <cell r="G5218">
            <v>11.46</v>
          </cell>
          <cell r="H5218">
            <v>-0.79</v>
          </cell>
          <cell r="I5218">
            <v>10.67</v>
          </cell>
          <cell r="J5218">
            <v>53.36</v>
          </cell>
          <cell r="K5218">
            <v>1690.82</v>
          </cell>
          <cell r="L5218">
            <v>0</v>
          </cell>
          <cell r="M5218">
            <v>1690.82</v>
          </cell>
          <cell r="N5218">
            <v>0</v>
          </cell>
        </row>
        <row r="5219">
          <cell r="A5219" t="str">
            <v>LE1.524NO_thin085</v>
          </cell>
          <cell r="B5219" t="str">
            <v>LEC</v>
          </cell>
          <cell r="C5219">
            <v>1.5</v>
          </cell>
          <cell r="D5219">
            <v>24</v>
          </cell>
          <cell r="E5219" t="str">
            <v>NO_thin</v>
          </cell>
          <cell r="F5219" t="str">
            <v xml:space="preserve"> 85-90</v>
          </cell>
          <cell r="G5219">
            <v>10.23</v>
          </cell>
          <cell r="H5219">
            <v>-1.1299999999999999</v>
          </cell>
          <cell r="I5219">
            <v>9.1</v>
          </cell>
          <cell r="J5219">
            <v>45.51</v>
          </cell>
          <cell r="K5219">
            <v>1736.33</v>
          </cell>
          <cell r="L5219">
            <v>0</v>
          </cell>
          <cell r="M5219">
            <v>1736.33</v>
          </cell>
          <cell r="N5219">
            <v>0</v>
          </cell>
        </row>
        <row r="5220">
          <cell r="A5220" t="str">
            <v>LE1.524NO_thin090</v>
          </cell>
          <cell r="B5220" t="str">
            <v>LEC</v>
          </cell>
          <cell r="C5220">
            <v>1.5</v>
          </cell>
          <cell r="D5220">
            <v>24</v>
          </cell>
          <cell r="E5220" t="str">
            <v>NO_thin</v>
          </cell>
          <cell r="F5220" t="str">
            <v xml:space="preserve"> 90-95</v>
          </cell>
          <cell r="G5220">
            <v>9.49</v>
          </cell>
          <cell r="H5220">
            <v>-1.1299999999999999</v>
          </cell>
          <cell r="I5220">
            <v>8.36</v>
          </cell>
          <cell r="J5220">
            <v>41.8</v>
          </cell>
          <cell r="K5220">
            <v>1778.13</v>
          </cell>
          <cell r="L5220">
            <v>0</v>
          </cell>
          <cell r="M5220">
            <v>1778.13</v>
          </cell>
          <cell r="N5220">
            <v>0</v>
          </cell>
        </row>
        <row r="5221">
          <cell r="A5221" t="str">
            <v>LE1.524NO_thin095</v>
          </cell>
          <cell r="B5221" t="str">
            <v>LEC</v>
          </cell>
          <cell r="C5221">
            <v>1.5</v>
          </cell>
          <cell r="D5221">
            <v>24</v>
          </cell>
          <cell r="E5221" t="str">
            <v>NO_thin</v>
          </cell>
          <cell r="F5221" t="str">
            <v xml:space="preserve"> 95-100</v>
          </cell>
          <cell r="G5221">
            <v>8.83</v>
          </cell>
          <cell r="H5221">
            <v>-1.08</v>
          </cell>
          <cell r="I5221">
            <v>7.75</v>
          </cell>
          <cell r="J5221">
            <v>38.729999999999997</v>
          </cell>
          <cell r="K5221">
            <v>1816.86</v>
          </cell>
          <cell r="L5221">
            <v>0</v>
          </cell>
          <cell r="M5221">
            <v>1816.86</v>
          </cell>
          <cell r="N5221">
            <v>0</v>
          </cell>
        </row>
        <row r="5222">
          <cell r="A5222" t="str">
            <v>LE1.524NO_thin100</v>
          </cell>
          <cell r="B5222" t="str">
            <v>LEC</v>
          </cell>
          <cell r="C5222">
            <v>1.5</v>
          </cell>
          <cell r="D5222">
            <v>24</v>
          </cell>
          <cell r="E5222" t="str">
            <v>NO_thin</v>
          </cell>
          <cell r="F5222" t="str">
            <v>100-105</v>
          </cell>
          <cell r="G5222">
            <v>8.23</v>
          </cell>
          <cell r="H5222">
            <v>-1.02</v>
          </cell>
          <cell r="I5222">
            <v>7.21</v>
          </cell>
          <cell r="J5222">
            <v>36.07</v>
          </cell>
          <cell r="K5222">
            <v>1852.92</v>
          </cell>
          <cell r="L5222">
            <v>0</v>
          </cell>
          <cell r="M5222">
            <v>1852.92</v>
          </cell>
          <cell r="N5222">
            <v>0</v>
          </cell>
        </row>
        <row r="5223">
          <cell r="A5223" t="str">
            <v>LE1.524NO_thin105</v>
          </cell>
          <cell r="B5223" t="str">
            <v>LEC</v>
          </cell>
          <cell r="C5223">
            <v>1.5</v>
          </cell>
          <cell r="D5223">
            <v>24</v>
          </cell>
          <cell r="E5223" t="str">
            <v>NO_thin</v>
          </cell>
          <cell r="F5223" t="str">
            <v>105-110</v>
          </cell>
          <cell r="G5223">
            <v>7.61</v>
          </cell>
          <cell r="H5223">
            <v>-0.96</v>
          </cell>
          <cell r="I5223">
            <v>6.66</v>
          </cell>
          <cell r="J5223">
            <v>33.28</v>
          </cell>
          <cell r="K5223">
            <v>1886.2</v>
          </cell>
          <cell r="L5223">
            <v>0</v>
          </cell>
          <cell r="M5223">
            <v>1886.2</v>
          </cell>
          <cell r="N5223">
            <v>0</v>
          </cell>
        </row>
        <row r="5224">
          <cell r="A5224" t="str">
            <v>LE1.524NO_thin110</v>
          </cell>
          <cell r="B5224" t="str">
            <v>LEC</v>
          </cell>
          <cell r="C5224">
            <v>1.5</v>
          </cell>
          <cell r="D5224">
            <v>24</v>
          </cell>
          <cell r="E5224" t="str">
            <v>NO_thin</v>
          </cell>
          <cell r="F5224" t="str">
            <v>110-115</v>
          </cell>
          <cell r="G5224">
            <v>7.07</v>
          </cell>
          <cell r="H5224">
            <v>-0.91</v>
          </cell>
          <cell r="I5224">
            <v>6.16</v>
          </cell>
          <cell r="J5224">
            <v>30.81</v>
          </cell>
          <cell r="K5224">
            <v>1917.01</v>
          </cell>
          <cell r="L5224">
            <v>0</v>
          </cell>
          <cell r="M5224">
            <v>1917.01</v>
          </cell>
          <cell r="N5224">
            <v>0</v>
          </cell>
        </row>
        <row r="5225">
          <cell r="A5225" t="str">
            <v>LE1.524NO_thin115</v>
          </cell>
          <cell r="B5225" t="str">
            <v>LEC</v>
          </cell>
          <cell r="C5225">
            <v>1.5</v>
          </cell>
          <cell r="D5225">
            <v>24</v>
          </cell>
          <cell r="E5225" t="str">
            <v>NO_thin</v>
          </cell>
          <cell r="F5225" t="str">
            <v>115-120</v>
          </cell>
          <cell r="G5225">
            <v>6.57</v>
          </cell>
          <cell r="H5225">
            <v>-0.87</v>
          </cell>
          <cell r="I5225">
            <v>5.7</v>
          </cell>
          <cell r="J5225">
            <v>28.52</v>
          </cell>
          <cell r="K5225">
            <v>1945.54</v>
          </cell>
          <cell r="L5225">
            <v>0</v>
          </cell>
          <cell r="M5225">
            <v>1945.54</v>
          </cell>
          <cell r="N5225">
            <v>0</v>
          </cell>
        </row>
        <row r="5226">
          <cell r="A5226" t="str">
            <v>LE1.524NO_thin120</v>
          </cell>
          <cell r="B5226" t="str">
            <v>LEC</v>
          </cell>
          <cell r="C5226">
            <v>1.5</v>
          </cell>
          <cell r="D5226">
            <v>24</v>
          </cell>
          <cell r="E5226" t="str">
            <v>NO_thin</v>
          </cell>
          <cell r="F5226" t="str">
            <v>120-125</v>
          </cell>
          <cell r="G5226">
            <v>6.09</v>
          </cell>
          <cell r="H5226">
            <v>-0.82</v>
          </cell>
          <cell r="I5226">
            <v>5.27</v>
          </cell>
          <cell r="J5226">
            <v>26.37</v>
          </cell>
          <cell r="K5226">
            <v>1971.91</v>
          </cell>
          <cell r="L5226">
            <v>0</v>
          </cell>
          <cell r="M5226">
            <v>1971.91</v>
          </cell>
          <cell r="N5226">
            <v>0</v>
          </cell>
        </row>
        <row r="5227">
          <cell r="A5227" t="str">
            <v>LE1.524NO_thin125</v>
          </cell>
          <cell r="B5227" t="str">
            <v>LEC</v>
          </cell>
          <cell r="C5227">
            <v>1.5</v>
          </cell>
          <cell r="D5227">
            <v>24</v>
          </cell>
          <cell r="E5227" t="str">
            <v>NO_thin</v>
          </cell>
          <cell r="F5227" t="str">
            <v>125-130</v>
          </cell>
          <cell r="G5227">
            <v>5.63</v>
          </cell>
          <cell r="H5227">
            <v>-0.77</v>
          </cell>
          <cell r="I5227">
            <v>4.8600000000000003</v>
          </cell>
          <cell r="J5227">
            <v>24.3</v>
          </cell>
          <cell r="K5227">
            <v>1996.21</v>
          </cell>
          <cell r="L5227">
            <v>0</v>
          </cell>
          <cell r="M5227">
            <v>1996.21</v>
          </cell>
          <cell r="N5227">
            <v>0</v>
          </cell>
        </row>
        <row r="5228">
          <cell r="A5228" t="str">
            <v>LE1.524NO_thin130</v>
          </cell>
          <cell r="B5228" t="str">
            <v>LEC</v>
          </cell>
          <cell r="C5228">
            <v>1.5</v>
          </cell>
          <cell r="D5228">
            <v>24</v>
          </cell>
          <cell r="E5228" t="str">
            <v>NO_thin</v>
          </cell>
          <cell r="F5228" t="str">
            <v>130-135</v>
          </cell>
          <cell r="G5228">
            <v>5.21</v>
          </cell>
          <cell r="H5228">
            <v>-0.72</v>
          </cell>
          <cell r="I5228">
            <v>4.49</v>
          </cell>
          <cell r="J5228">
            <v>22.45</v>
          </cell>
          <cell r="K5228">
            <v>2018.65</v>
          </cell>
          <cell r="L5228">
            <v>0</v>
          </cell>
          <cell r="M5228">
            <v>2018.65</v>
          </cell>
          <cell r="N5228">
            <v>0</v>
          </cell>
        </row>
        <row r="5229">
          <cell r="A5229" t="str">
            <v>LE1.524NO_thin135</v>
          </cell>
          <cell r="B5229" t="str">
            <v>LEC</v>
          </cell>
          <cell r="C5229">
            <v>1.5</v>
          </cell>
          <cell r="D5229">
            <v>24</v>
          </cell>
          <cell r="E5229" t="str">
            <v>NO_thin</v>
          </cell>
          <cell r="F5229" t="str">
            <v>135-140</v>
          </cell>
          <cell r="G5229">
            <v>4.87</v>
          </cell>
          <cell r="H5229">
            <v>-0.67</v>
          </cell>
          <cell r="I5229">
            <v>4.1900000000000004</v>
          </cell>
          <cell r="J5229">
            <v>20.97</v>
          </cell>
          <cell r="K5229">
            <v>2039.63</v>
          </cell>
          <cell r="L5229">
            <v>0</v>
          </cell>
          <cell r="M5229">
            <v>2039.63</v>
          </cell>
          <cell r="N5229">
            <v>0</v>
          </cell>
        </row>
        <row r="5230">
          <cell r="A5230" t="str">
            <v>LE1.524NO_thin140</v>
          </cell>
          <cell r="B5230" t="str">
            <v>LEC</v>
          </cell>
          <cell r="C5230">
            <v>1.5</v>
          </cell>
          <cell r="D5230">
            <v>24</v>
          </cell>
          <cell r="E5230" t="str">
            <v>NO_thin</v>
          </cell>
          <cell r="F5230" t="str">
            <v>140-145</v>
          </cell>
          <cell r="G5230">
            <v>4.49</v>
          </cell>
          <cell r="H5230">
            <v>-0.63</v>
          </cell>
          <cell r="I5230">
            <v>3.86</v>
          </cell>
          <cell r="J5230">
            <v>19.29</v>
          </cell>
          <cell r="K5230">
            <v>2058.92</v>
          </cell>
          <cell r="L5230">
            <v>0</v>
          </cell>
          <cell r="M5230">
            <v>2058.92</v>
          </cell>
          <cell r="N5230">
            <v>0</v>
          </cell>
        </row>
        <row r="5231">
          <cell r="A5231" t="str">
            <v>LE1.524NO_thin145</v>
          </cell>
          <cell r="B5231" t="str">
            <v>LEC</v>
          </cell>
          <cell r="C5231">
            <v>1.5</v>
          </cell>
          <cell r="D5231">
            <v>24</v>
          </cell>
          <cell r="E5231" t="str">
            <v>NO_thin</v>
          </cell>
          <cell r="F5231" t="str">
            <v>145-150</v>
          </cell>
          <cell r="G5231">
            <v>4.16</v>
          </cell>
          <cell r="H5231">
            <v>-0.57999999999999996</v>
          </cell>
          <cell r="I5231">
            <v>3.58</v>
          </cell>
          <cell r="J5231">
            <v>17.89</v>
          </cell>
          <cell r="K5231">
            <v>2076.8000000000002</v>
          </cell>
          <cell r="L5231">
            <v>0</v>
          </cell>
          <cell r="M5231">
            <v>2076.8000000000002</v>
          </cell>
          <cell r="N5231">
            <v>0</v>
          </cell>
        </row>
        <row r="5232">
          <cell r="A5232" t="str">
            <v>LE1.524NO_thin150</v>
          </cell>
          <cell r="B5232" t="str">
            <v>LEC</v>
          </cell>
          <cell r="C5232">
            <v>1.5</v>
          </cell>
          <cell r="D5232">
            <v>24</v>
          </cell>
          <cell r="E5232" t="str">
            <v>NO_thin</v>
          </cell>
          <cell r="F5232" t="str">
            <v>150-155</v>
          </cell>
          <cell r="G5232">
            <v>3.81</v>
          </cell>
          <cell r="H5232">
            <v>-0.54</v>
          </cell>
          <cell r="I5232">
            <v>3.27</v>
          </cell>
          <cell r="J5232">
            <v>16.350000000000001</v>
          </cell>
          <cell r="K5232">
            <v>2093.16</v>
          </cell>
          <cell r="L5232">
            <v>0</v>
          </cell>
          <cell r="M5232">
            <v>2093.16</v>
          </cell>
          <cell r="N5232">
            <v>0</v>
          </cell>
        </row>
        <row r="5233">
          <cell r="A5233" t="str">
            <v>LE1.524NO_thin155</v>
          </cell>
          <cell r="B5233" t="str">
            <v>LEC</v>
          </cell>
          <cell r="C5233">
            <v>1.5</v>
          </cell>
          <cell r="D5233">
            <v>24</v>
          </cell>
          <cell r="E5233" t="str">
            <v>NO_thin</v>
          </cell>
          <cell r="F5233" t="str">
            <v>155-160</v>
          </cell>
          <cell r="G5233">
            <v>3.53</v>
          </cell>
          <cell r="H5233">
            <v>-0.5</v>
          </cell>
          <cell r="I5233">
            <v>3.03</v>
          </cell>
          <cell r="J5233">
            <v>15.14</v>
          </cell>
          <cell r="K5233">
            <v>2108.3000000000002</v>
          </cell>
          <cell r="L5233">
            <v>0</v>
          </cell>
          <cell r="M5233">
            <v>2108.3000000000002</v>
          </cell>
          <cell r="N5233">
            <v>0</v>
          </cell>
        </row>
        <row r="5234">
          <cell r="A5234" t="str">
            <v>LE1.524NO_thin160</v>
          </cell>
          <cell r="B5234" t="str">
            <v>LEC</v>
          </cell>
          <cell r="C5234">
            <v>1.5</v>
          </cell>
          <cell r="D5234">
            <v>24</v>
          </cell>
          <cell r="E5234" t="str">
            <v>NO_thin</v>
          </cell>
          <cell r="F5234" t="str">
            <v>160-165</v>
          </cell>
          <cell r="G5234">
            <v>3.34</v>
          </cell>
          <cell r="H5234">
            <v>-0.46</v>
          </cell>
          <cell r="I5234">
            <v>2.88</v>
          </cell>
          <cell r="J5234">
            <v>14.38</v>
          </cell>
          <cell r="K5234">
            <v>2122.6799999999998</v>
          </cell>
          <cell r="L5234">
            <v>0</v>
          </cell>
          <cell r="M5234">
            <v>2122.6799999999998</v>
          </cell>
          <cell r="N5234">
            <v>0</v>
          </cell>
        </row>
        <row r="5235">
          <cell r="A5235" t="str">
            <v>LE1.524NO_thin165</v>
          </cell>
          <cell r="B5235" t="str">
            <v>LEC</v>
          </cell>
          <cell r="C5235">
            <v>1.5</v>
          </cell>
          <cell r="D5235">
            <v>24</v>
          </cell>
          <cell r="E5235" t="str">
            <v>NO_thin</v>
          </cell>
          <cell r="F5235" t="str">
            <v>165-170</v>
          </cell>
          <cell r="G5235">
            <v>3.02</v>
          </cell>
          <cell r="H5235">
            <v>-0.42</v>
          </cell>
          <cell r="I5235">
            <v>2.59</v>
          </cell>
          <cell r="J5235">
            <v>12.95</v>
          </cell>
          <cell r="K5235">
            <v>2135.64</v>
          </cell>
          <cell r="L5235">
            <v>0</v>
          </cell>
          <cell r="M5235">
            <v>2135.64</v>
          </cell>
          <cell r="N5235">
            <v>0</v>
          </cell>
        </row>
        <row r="5236">
          <cell r="A5236" t="str">
            <v>LE1.524NO_thin170</v>
          </cell>
          <cell r="B5236" t="str">
            <v>LEC</v>
          </cell>
          <cell r="C5236">
            <v>1.5</v>
          </cell>
          <cell r="D5236">
            <v>24</v>
          </cell>
          <cell r="E5236" t="str">
            <v>NO_thin</v>
          </cell>
          <cell r="F5236" t="str">
            <v>170-175</v>
          </cell>
          <cell r="G5236">
            <v>2.83</v>
          </cell>
          <cell r="H5236">
            <v>-0.39</v>
          </cell>
          <cell r="I5236">
            <v>2.44</v>
          </cell>
          <cell r="J5236">
            <v>12.2</v>
          </cell>
          <cell r="K5236">
            <v>2147.84</v>
          </cell>
          <cell r="L5236">
            <v>0</v>
          </cell>
          <cell r="M5236">
            <v>2147.84</v>
          </cell>
          <cell r="N5236">
            <v>0</v>
          </cell>
        </row>
        <row r="5237">
          <cell r="A5237" t="str">
            <v>LE1.524NO_thin175</v>
          </cell>
          <cell r="B5237" t="str">
            <v>LEC</v>
          </cell>
          <cell r="C5237">
            <v>1.5</v>
          </cell>
          <cell r="D5237">
            <v>24</v>
          </cell>
          <cell r="E5237" t="str">
            <v>NO_thin</v>
          </cell>
          <cell r="F5237" t="str">
            <v>175-180</v>
          </cell>
          <cell r="G5237">
            <v>2.59</v>
          </cell>
          <cell r="H5237">
            <v>-0.36</v>
          </cell>
          <cell r="I5237">
            <v>2.23</v>
          </cell>
          <cell r="J5237">
            <v>11.13</v>
          </cell>
          <cell r="K5237">
            <v>2158.96</v>
          </cell>
          <cell r="L5237">
            <v>0</v>
          </cell>
          <cell r="M5237">
            <v>2158.96</v>
          </cell>
          <cell r="N5237">
            <v>0</v>
          </cell>
        </row>
        <row r="5238">
          <cell r="A5238" t="str">
            <v>LE1.524NO_thin180</v>
          </cell>
          <cell r="B5238" t="str">
            <v>LEC</v>
          </cell>
          <cell r="C5238">
            <v>1.5</v>
          </cell>
          <cell r="D5238">
            <v>24</v>
          </cell>
          <cell r="E5238" t="str">
            <v>NO_thin</v>
          </cell>
          <cell r="F5238" t="str">
            <v>180-185</v>
          </cell>
          <cell r="G5238">
            <v>2.38</v>
          </cell>
          <cell r="H5238">
            <v>-0.33</v>
          </cell>
          <cell r="I5238">
            <v>2.0499999999999998</v>
          </cell>
          <cell r="J5238">
            <v>10.25</v>
          </cell>
          <cell r="K5238">
            <v>2169.2199999999998</v>
          </cell>
          <cell r="L5238">
            <v>0</v>
          </cell>
          <cell r="M5238">
            <v>2169.2199999999998</v>
          </cell>
          <cell r="N5238">
            <v>0</v>
          </cell>
        </row>
        <row r="5239">
          <cell r="A5239" t="str">
            <v>LE1.524NO_thin185</v>
          </cell>
          <cell r="B5239" t="str">
            <v>LEC</v>
          </cell>
          <cell r="C5239">
            <v>1.5</v>
          </cell>
          <cell r="D5239">
            <v>24</v>
          </cell>
          <cell r="E5239" t="str">
            <v>NO_thin</v>
          </cell>
          <cell r="F5239" t="str">
            <v>185-190</v>
          </cell>
          <cell r="G5239">
            <v>2.2400000000000002</v>
          </cell>
          <cell r="H5239">
            <v>-0.3</v>
          </cell>
          <cell r="I5239">
            <v>1.94</v>
          </cell>
          <cell r="J5239">
            <v>9.7100000000000009</v>
          </cell>
          <cell r="K5239">
            <v>2178.92</v>
          </cell>
          <cell r="L5239">
            <v>0</v>
          </cell>
          <cell r="M5239">
            <v>2178.92</v>
          </cell>
          <cell r="N5239">
            <v>0</v>
          </cell>
        </row>
        <row r="5240">
          <cell r="A5240" t="str">
            <v>LE1.524NO_thin190</v>
          </cell>
          <cell r="B5240" t="str">
            <v>LEC</v>
          </cell>
          <cell r="C5240">
            <v>1.5</v>
          </cell>
          <cell r="D5240">
            <v>24</v>
          </cell>
          <cell r="E5240" t="str">
            <v>NO_thin</v>
          </cell>
          <cell r="F5240" t="str">
            <v>190-195</v>
          </cell>
          <cell r="G5240">
            <v>2.08</v>
          </cell>
          <cell r="H5240">
            <v>-0.28000000000000003</v>
          </cell>
          <cell r="I5240">
            <v>1.8</v>
          </cell>
          <cell r="J5240">
            <v>9</v>
          </cell>
          <cell r="K5240">
            <v>2187.92</v>
          </cell>
          <cell r="L5240">
            <v>0</v>
          </cell>
          <cell r="M5240">
            <v>2187.92</v>
          </cell>
          <cell r="N5240">
            <v>0</v>
          </cell>
        </row>
        <row r="5241">
          <cell r="A5241" t="str">
            <v>LE1.524NO_thin195</v>
          </cell>
          <cell r="B5241" t="str">
            <v>LEC</v>
          </cell>
          <cell r="C5241">
            <v>1.5</v>
          </cell>
          <cell r="D5241">
            <v>24</v>
          </cell>
          <cell r="E5241" t="str">
            <v>NO_thin</v>
          </cell>
          <cell r="F5241" t="str">
            <v>195-200</v>
          </cell>
          <cell r="G5241">
            <v>1.87</v>
          </cell>
          <cell r="H5241">
            <v>-0.26</v>
          </cell>
          <cell r="I5241">
            <v>1.61</v>
          </cell>
          <cell r="J5241">
            <v>8.06</v>
          </cell>
          <cell r="K5241">
            <v>2195.98</v>
          </cell>
          <cell r="L5241">
            <v>0</v>
          </cell>
          <cell r="M5241">
            <v>2195.98</v>
          </cell>
          <cell r="N5241">
            <v>0</v>
          </cell>
        </row>
        <row r="5242">
          <cell r="A5242" t="str">
            <v>LE1.524Thinned000</v>
          </cell>
          <cell r="B5242" t="str">
            <v>LEC</v>
          </cell>
          <cell r="C5242">
            <v>1.5</v>
          </cell>
          <cell r="D5242">
            <v>24</v>
          </cell>
          <cell r="E5242" t="str">
            <v>Thinned</v>
          </cell>
          <cell r="F5242" t="str">
            <v xml:space="preserve">  0-5</v>
          </cell>
          <cell r="G5242">
            <v>1.77</v>
          </cell>
          <cell r="H5242">
            <v>1.36</v>
          </cell>
          <cell r="I5242">
            <v>3.13</v>
          </cell>
          <cell r="J5242">
            <v>15.65</v>
          </cell>
          <cell r="K5242">
            <v>15.65</v>
          </cell>
          <cell r="L5242">
            <v>0</v>
          </cell>
          <cell r="M5242">
            <v>15.65</v>
          </cell>
          <cell r="N5242">
            <v>0</v>
          </cell>
        </row>
        <row r="5243">
          <cell r="A5243" t="str">
            <v>LE1.524Thinned005</v>
          </cell>
          <cell r="B5243" t="str">
            <v>LEC</v>
          </cell>
          <cell r="C5243">
            <v>1.5</v>
          </cell>
          <cell r="D5243">
            <v>24</v>
          </cell>
          <cell r="E5243" t="str">
            <v>Thinned</v>
          </cell>
          <cell r="F5243" t="str">
            <v xml:space="preserve">  5-10</v>
          </cell>
          <cell r="G5243">
            <v>5.41</v>
          </cell>
          <cell r="H5243">
            <v>1.67</v>
          </cell>
          <cell r="I5243">
            <v>7.08</v>
          </cell>
          <cell r="J5243">
            <v>35.42</v>
          </cell>
          <cell r="K5243">
            <v>51.06</v>
          </cell>
          <cell r="L5243">
            <v>0</v>
          </cell>
          <cell r="M5243">
            <v>51.06</v>
          </cell>
          <cell r="N5243">
            <v>0</v>
          </cell>
        </row>
        <row r="5244">
          <cell r="A5244" t="str">
            <v>LE1.524Thinned010</v>
          </cell>
          <cell r="B5244" t="str">
            <v>LEC</v>
          </cell>
          <cell r="C5244">
            <v>1.5</v>
          </cell>
          <cell r="D5244">
            <v>24</v>
          </cell>
          <cell r="E5244" t="str">
            <v>Thinned</v>
          </cell>
          <cell r="F5244" t="str">
            <v xml:space="preserve"> 10-15</v>
          </cell>
          <cell r="G5244">
            <v>16.510000000000002</v>
          </cell>
          <cell r="H5244">
            <v>1.68</v>
          </cell>
          <cell r="I5244">
            <v>18.190000000000001</v>
          </cell>
          <cell r="J5244">
            <v>90.96</v>
          </cell>
          <cell r="K5244">
            <v>142.03</v>
          </cell>
          <cell r="L5244">
            <v>0</v>
          </cell>
          <cell r="M5244">
            <v>142.03</v>
          </cell>
          <cell r="N5244">
            <v>0</v>
          </cell>
        </row>
        <row r="5245">
          <cell r="A5245" t="str">
            <v>LE1.524Thinned015</v>
          </cell>
          <cell r="B5245" t="str">
            <v>LEC</v>
          </cell>
          <cell r="C5245">
            <v>1.5</v>
          </cell>
          <cell r="D5245">
            <v>24</v>
          </cell>
          <cell r="E5245" t="str">
            <v>Thinned</v>
          </cell>
          <cell r="F5245" t="str">
            <v xml:space="preserve"> 15-20</v>
          </cell>
          <cell r="G5245">
            <v>35.200000000000003</v>
          </cell>
          <cell r="H5245">
            <v>3.78</v>
          </cell>
          <cell r="I5245">
            <v>38.979999999999997</v>
          </cell>
          <cell r="J5245">
            <v>194.91</v>
          </cell>
          <cell r="K5245">
            <v>336.94</v>
          </cell>
          <cell r="L5245">
            <v>0</v>
          </cell>
          <cell r="M5245">
            <v>336.94</v>
          </cell>
          <cell r="N5245">
            <v>0</v>
          </cell>
        </row>
        <row r="5246">
          <cell r="A5246" t="str">
            <v>LE1.524Thinned020</v>
          </cell>
          <cell r="B5246" t="str">
            <v>LEC</v>
          </cell>
          <cell r="C5246">
            <v>1.5</v>
          </cell>
          <cell r="D5246">
            <v>24</v>
          </cell>
          <cell r="E5246" t="str">
            <v>Thinned</v>
          </cell>
          <cell r="F5246" t="str">
            <v xml:space="preserve"> 20-25</v>
          </cell>
          <cell r="G5246">
            <v>8.52</v>
          </cell>
          <cell r="H5246">
            <v>3.71</v>
          </cell>
          <cell r="I5246">
            <v>12.23</v>
          </cell>
          <cell r="J5246">
            <v>61.17</v>
          </cell>
          <cell r="K5246">
            <v>398.11</v>
          </cell>
          <cell r="L5246">
            <v>-0.34</v>
          </cell>
          <cell r="M5246">
            <v>397.77000000000004</v>
          </cell>
          <cell r="N5246">
            <v>19.75</v>
          </cell>
        </row>
        <row r="5247">
          <cell r="A5247" t="str">
            <v>LE1.524Thinned025</v>
          </cell>
          <cell r="B5247" t="str">
            <v>LEC</v>
          </cell>
          <cell r="C5247">
            <v>1.5</v>
          </cell>
          <cell r="D5247">
            <v>24</v>
          </cell>
          <cell r="E5247" t="str">
            <v>Thinned</v>
          </cell>
          <cell r="F5247" t="str">
            <v xml:space="preserve"> 25-30</v>
          </cell>
          <cell r="G5247">
            <v>14.71</v>
          </cell>
          <cell r="H5247">
            <v>0.73</v>
          </cell>
          <cell r="I5247">
            <v>15.44</v>
          </cell>
          <cell r="J5247">
            <v>77.19</v>
          </cell>
          <cell r="K5247">
            <v>475.3</v>
          </cell>
          <cell r="L5247">
            <v>-0.62</v>
          </cell>
          <cell r="M5247">
            <v>474.68</v>
          </cell>
          <cell r="N5247">
            <v>16.23</v>
          </cell>
        </row>
        <row r="5248">
          <cell r="A5248" t="str">
            <v>LE1.524Thinned030</v>
          </cell>
          <cell r="B5248" t="str">
            <v>LEC</v>
          </cell>
          <cell r="C5248">
            <v>1.5</v>
          </cell>
          <cell r="D5248">
            <v>24</v>
          </cell>
          <cell r="E5248" t="str">
            <v>Thinned</v>
          </cell>
          <cell r="F5248" t="str">
            <v xml:space="preserve"> 30-35</v>
          </cell>
          <cell r="G5248">
            <v>17.510000000000002</v>
          </cell>
          <cell r="H5248">
            <v>3.93</v>
          </cell>
          <cell r="I5248">
            <v>21.44</v>
          </cell>
          <cell r="J5248">
            <v>107.22</v>
          </cell>
          <cell r="K5248">
            <v>582.52</v>
          </cell>
          <cell r="L5248">
            <v>-2.36</v>
          </cell>
          <cell r="M5248">
            <v>580.16</v>
          </cell>
          <cell r="N5248">
            <v>11.34</v>
          </cell>
        </row>
        <row r="5249">
          <cell r="A5249" t="str">
            <v>LE1.524Thinned035</v>
          </cell>
          <cell r="B5249" t="str">
            <v>LEC</v>
          </cell>
          <cell r="C5249">
            <v>1.5</v>
          </cell>
          <cell r="D5249">
            <v>24</v>
          </cell>
          <cell r="E5249" t="str">
            <v>Thinned</v>
          </cell>
          <cell r="F5249" t="str">
            <v xml:space="preserve"> 35-40</v>
          </cell>
          <cell r="G5249">
            <v>15.22</v>
          </cell>
          <cell r="H5249">
            <v>2.76</v>
          </cell>
          <cell r="I5249">
            <v>17.98</v>
          </cell>
          <cell r="J5249">
            <v>89.89</v>
          </cell>
          <cell r="K5249">
            <v>672.41</v>
          </cell>
          <cell r="L5249">
            <v>-4.0999999999999996</v>
          </cell>
          <cell r="M5249">
            <v>668.31</v>
          </cell>
          <cell r="N5249">
            <v>11.38</v>
          </cell>
        </row>
        <row r="5250">
          <cell r="A5250" t="str">
            <v>LE1.524Thinned040</v>
          </cell>
          <cell r="B5250" t="str">
            <v>LEC</v>
          </cell>
          <cell r="C5250">
            <v>1.5</v>
          </cell>
          <cell r="D5250">
            <v>24</v>
          </cell>
          <cell r="E5250" t="str">
            <v>Thinned</v>
          </cell>
          <cell r="F5250" t="str">
            <v xml:space="preserve"> 40-45</v>
          </cell>
          <cell r="G5250">
            <v>12.66</v>
          </cell>
          <cell r="H5250">
            <v>1.85</v>
          </cell>
          <cell r="I5250">
            <v>14.51</v>
          </cell>
          <cell r="J5250">
            <v>72.56</v>
          </cell>
          <cell r="K5250">
            <v>744.97</v>
          </cell>
          <cell r="L5250">
            <v>-5.82</v>
          </cell>
          <cell r="M5250">
            <v>739.15</v>
          </cell>
          <cell r="N5250">
            <v>11.27</v>
          </cell>
        </row>
        <row r="5251">
          <cell r="A5251" t="str">
            <v>LE1.524Thinned045</v>
          </cell>
          <cell r="B5251" t="str">
            <v>LEC</v>
          </cell>
          <cell r="C5251">
            <v>1.5</v>
          </cell>
          <cell r="D5251">
            <v>24</v>
          </cell>
          <cell r="E5251" t="str">
            <v>Thinned</v>
          </cell>
          <cell r="F5251" t="str">
            <v xml:space="preserve"> 45-50</v>
          </cell>
          <cell r="G5251">
            <v>11.58</v>
          </cell>
          <cell r="H5251">
            <v>0.56000000000000005</v>
          </cell>
          <cell r="I5251">
            <v>12.14</v>
          </cell>
          <cell r="J5251">
            <v>60.71</v>
          </cell>
          <cell r="K5251">
            <v>805.68</v>
          </cell>
          <cell r="L5251">
            <v>-7.57</v>
          </cell>
          <cell r="M5251">
            <v>798.1099999999999</v>
          </cell>
          <cell r="N5251">
            <v>11.47</v>
          </cell>
        </row>
        <row r="5252">
          <cell r="A5252" t="str">
            <v>LE1.524Thinned050</v>
          </cell>
          <cell r="B5252" t="str">
            <v>LEC</v>
          </cell>
          <cell r="C5252">
            <v>1.5</v>
          </cell>
          <cell r="D5252">
            <v>24</v>
          </cell>
          <cell r="E5252" t="str">
            <v>Thinned</v>
          </cell>
          <cell r="F5252" t="str">
            <v xml:space="preserve"> 50-55</v>
          </cell>
          <cell r="G5252">
            <v>10.66</v>
          </cell>
          <cell r="H5252">
            <v>-0.16</v>
          </cell>
          <cell r="I5252">
            <v>10.5</v>
          </cell>
          <cell r="J5252">
            <v>52.5</v>
          </cell>
          <cell r="K5252">
            <v>858.18</v>
          </cell>
          <cell r="L5252">
            <v>-9.17</v>
          </cell>
          <cell r="M5252">
            <v>849.01</v>
          </cell>
          <cell r="N5252">
            <v>10.49</v>
          </cell>
        </row>
        <row r="5253">
          <cell r="A5253" t="str">
            <v>LE1.524Thinned055</v>
          </cell>
          <cell r="B5253" t="str">
            <v>LEC</v>
          </cell>
          <cell r="C5253">
            <v>1.5</v>
          </cell>
          <cell r="D5253">
            <v>24</v>
          </cell>
          <cell r="E5253" t="str">
            <v>Thinned</v>
          </cell>
          <cell r="F5253" t="str">
            <v xml:space="preserve"> 55-60</v>
          </cell>
          <cell r="G5253">
            <v>10.61</v>
          </cell>
          <cell r="H5253">
            <v>-0.47</v>
          </cell>
          <cell r="I5253">
            <v>10.14</v>
          </cell>
          <cell r="J5253">
            <v>50.7</v>
          </cell>
          <cell r="K5253">
            <v>908.88</v>
          </cell>
          <cell r="L5253">
            <v>-10.6</v>
          </cell>
          <cell r="M5253">
            <v>898.28</v>
          </cell>
          <cell r="N5253">
            <v>9.35</v>
          </cell>
        </row>
        <row r="5254">
          <cell r="A5254" t="str">
            <v>LE1.524Thinned060</v>
          </cell>
          <cell r="B5254" t="str">
            <v>LEC</v>
          </cell>
          <cell r="C5254">
            <v>1.5</v>
          </cell>
          <cell r="D5254">
            <v>24</v>
          </cell>
          <cell r="E5254" t="str">
            <v>Thinned</v>
          </cell>
          <cell r="F5254" t="str">
            <v xml:space="preserve"> 60-65</v>
          </cell>
          <cell r="G5254">
            <v>10.199999999999999</v>
          </cell>
          <cell r="H5254">
            <v>-0.54</v>
          </cell>
          <cell r="I5254">
            <v>9.66</v>
          </cell>
          <cell r="J5254">
            <v>48.28</v>
          </cell>
          <cell r="K5254">
            <v>957.16</v>
          </cell>
          <cell r="L5254">
            <v>-11.93</v>
          </cell>
          <cell r="M5254">
            <v>945.23</v>
          </cell>
          <cell r="N5254">
            <v>8.65</v>
          </cell>
        </row>
        <row r="5255">
          <cell r="A5255" t="str">
            <v>LE1.524Thinned065</v>
          </cell>
          <cell r="B5255" t="str">
            <v>LEC</v>
          </cell>
          <cell r="C5255">
            <v>1.5</v>
          </cell>
          <cell r="D5255">
            <v>24</v>
          </cell>
          <cell r="E5255" t="str">
            <v>Thinned</v>
          </cell>
          <cell r="F5255" t="str">
            <v xml:space="preserve"> 65-70</v>
          </cell>
          <cell r="G5255">
            <v>9.49</v>
          </cell>
          <cell r="H5255">
            <v>-0.41</v>
          </cell>
          <cell r="I5255">
            <v>9.07</v>
          </cell>
          <cell r="J5255">
            <v>45.37</v>
          </cell>
          <cell r="K5255">
            <v>1002.53</v>
          </cell>
          <cell r="L5255">
            <v>-13.16</v>
          </cell>
          <cell r="M5255">
            <v>989.37</v>
          </cell>
          <cell r="N5255">
            <v>8.0399999999999991</v>
          </cell>
        </row>
        <row r="5256">
          <cell r="A5256" t="str">
            <v>LE1.524Thinned070</v>
          </cell>
          <cell r="B5256" t="str">
            <v>LEC</v>
          </cell>
          <cell r="C5256">
            <v>1.5</v>
          </cell>
          <cell r="D5256">
            <v>24</v>
          </cell>
          <cell r="E5256" t="str">
            <v>Thinned</v>
          </cell>
          <cell r="F5256" t="str">
            <v xml:space="preserve"> 70-75</v>
          </cell>
          <cell r="G5256">
            <v>8.93</v>
          </cell>
          <cell r="H5256">
            <v>-0.38</v>
          </cell>
          <cell r="I5256">
            <v>8.5500000000000007</v>
          </cell>
          <cell r="J5256">
            <v>42.74</v>
          </cell>
          <cell r="K5256">
            <v>1045.27</v>
          </cell>
          <cell r="L5256">
            <v>-14.33</v>
          </cell>
          <cell r="M5256">
            <v>1030.94</v>
          </cell>
          <cell r="N5256">
            <v>7.65</v>
          </cell>
        </row>
        <row r="5257">
          <cell r="A5257" t="str">
            <v>LE1.524Thinned075</v>
          </cell>
          <cell r="B5257" t="str">
            <v>LEC</v>
          </cell>
          <cell r="C5257">
            <v>1.5</v>
          </cell>
          <cell r="D5257">
            <v>24</v>
          </cell>
          <cell r="E5257" t="str">
            <v>Thinned</v>
          </cell>
          <cell r="F5257" t="str">
            <v xml:space="preserve"> 75-80</v>
          </cell>
          <cell r="G5257">
            <v>8.81</v>
          </cell>
          <cell r="H5257">
            <v>-0.3</v>
          </cell>
          <cell r="I5257">
            <v>8.51</v>
          </cell>
          <cell r="J5257">
            <v>42.56</v>
          </cell>
          <cell r="K5257">
            <v>1087.83</v>
          </cell>
          <cell r="L5257">
            <v>-15.44</v>
          </cell>
          <cell r="M5257">
            <v>1072.3899999999999</v>
          </cell>
          <cell r="N5257">
            <v>7.27</v>
          </cell>
        </row>
        <row r="5258">
          <cell r="A5258" t="str">
            <v>LE1.524Thinned080</v>
          </cell>
          <cell r="B5258" t="str">
            <v>LEC</v>
          </cell>
          <cell r="C5258">
            <v>1.5</v>
          </cell>
          <cell r="D5258">
            <v>24</v>
          </cell>
          <cell r="E5258" t="str">
            <v>Thinned</v>
          </cell>
          <cell r="F5258" t="str">
            <v xml:space="preserve"> 80-85</v>
          </cell>
          <cell r="G5258">
            <v>6.11</v>
          </cell>
          <cell r="H5258">
            <v>-0.23</v>
          </cell>
          <cell r="I5258">
            <v>5.88</v>
          </cell>
          <cell r="J5258">
            <v>29.39</v>
          </cell>
          <cell r="K5258">
            <v>1117.22</v>
          </cell>
          <cell r="L5258">
            <v>-16.5</v>
          </cell>
          <cell r="M5258">
            <v>1100.72</v>
          </cell>
          <cell r="N5258">
            <v>6.97</v>
          </cell>
        </row>
        <row r="5259">
          <cell r="A5259" t="str">
            <v>LE1.524Thinned085</v>
          </cell>
          <cell r="B5259" t="str">
            <v>LEC</v>
          </cell>
          <cell r="C5259">
            <v>1.5</v>
          </cell>
          <cell r="D5259">
            <v>24</v>
          </cell>
          <cell r="E5259" t="str">
            <v>Thinned</v>
          </cell>
          <cell r="F5259" t="str">
            <v xml:space="preserve"> 85-90</v>
          </cell>
          <cell r="G5259">
            <v>6.02</v>
          </cell>
          <cell r="H5259">
            <v>-0.35</v>
          </cell>
          <cell r="I5259">
            <v>5.67</v>
          </cell>
          <cell r="J5259">
            <v>28.34</v>
          </cell>
          <cell r="K5259">
            <v>1145.56</v>
          </cell>
          <cell r="L5259">
            <v>-17.53</v>
          </cell>
          <cell r="M5259">
            <v>1128.03</v>
          </cell>
          <cell r="N5259">
            <v>6.74</v>
          </cell>
        </row>
        <row r="5260">
          <cell r="A5260" t="str">
            <v>LE1.524Thinned090</v>
          </cell>
          <cell r="B5260" t="str">
            <v>LEC</v>
          </cell>
          <cell r="C5260">
            <v>1.5</v>
          </cell>
          <cell r="D5260">
            <v>24</v>
          </cell>
          <cell r="E5260" t="str">
            <v>Thinned</v>
          </cell>
          <cell r="F5260" t="str">
            <v xml:space="preserve"> 90-95</v>
          </cell>
          <cell r="G5260">
            <v>5.12</v>
          </cell>
          <cell r="H5260">
            <v>-0.36</v>
          </cell>
          <cell r="I5260">
            <v>4.75</v>
          </cell>
          <cell r="J5260">
            <v>23.77</v>
          </cell>
          <cell r="K5260">
            <v>1169.32</v>
          </cell>
          <cell r="L5260">
            <v>-18.52</v>
          </cell>
          <cell r="M5260">
            <v>1150.8</v>
          </cell>
          <cell r="N5260">
            <v>6.48</v>
          </cell>
        </row>
        <row r="5261">
          <cell r="A5261" t="str">
            <v>LE1.524Thinned095</v>
          </cell>
          <cell r="B5261" t="str">
            <v>LEC</v>
          </cell>
          <cell r="C5261">
            <v>1.5</v>
          </cell>
          <cell r="D5261">
            <v>24</v>
          </cell>
          <cell r="E5261" t="str">
            <v>Thinned</v>
          </cell>
          <cell r="F5261" t="str">
            <v xml:space="preserve"> 95-100</v>
          </cell>
          <cell r="G5261">
            <v>4.38</v>
          </cell>
          <cell r="H5261">
            <v>-0.37</v>
          </cell>
          <cell r="I5261">
            <v>4.01</v>
          </cell>
          <cell r="J5261">
            <v>20.03</v>
          </cell>
          <cell r="K5261">
            <v>1189.3499999999999</v>
          </cell>
          <cell r="L5261">
            <v>-19.47</v>
          </cell>
          <cell r="M5261">
            <v>1169.8799999999999</v>
          </cell>
          <cell r="N5261">
            <v>6.22</v>
          </cell>
        </row>
        <row r="5262">
          <cell r="A5262" t="str">
            <v>LE1.524Thinned100</v>
          </cell>
          <cell r="B5262" t="str">
            <v>LEC</v>
          </cell>
          <cell r="C5262">
            <v>1.5</v>
          </cell>
          <cell r="D5262">
            <v>24</v>
          </cell>
          <cell r="E5262" t="str">
            <v>Thinned</v>
          </cell>
          <cell r="F5262" t="str">
            <v>100-105</v>
          </cell>
          <cell r="G5262">
            <v>3.69</v>
          </cell>
          <cell r="H5262">
            <v>-0.37</v>
          </cell>
          <cell r="I5262">
            <v>3.32</v>
          </cell>
          <cell r="J5262">
            <v>16.61</v>
          </cell>
          <cell r="K5262">
            <v>1205.96</v>
          </cell>
          <cell r="L5262">
            <v>-20.39</v>
          </cell>
          <cell r="M5262">
            <v>1185.57</v>
          </cell>
          <cell r="N5262">
            <v>5.98</v>
          </cell>
        </row>
        <row r="5263">
          <cell r="A5263" t="str">
            <v>LE1.524Thinned105</v>
          </cell>
          <cell r="B5263" t="str">
            <v>LEC</v>
          </cell>
          <cell r="C5263">
            <v>1.5</v>
          </cell>
          <cell r="D5263">
            <v>24</v>
          </cell>
          <cell r="E5263" t="str">
            <v>Thinned</v>
          </cell>
          <cell r="F5263" t="str">
            <v>105-110</v>
          </cell>
          <cell r="G5263">
            <v>3.01</v>
          </cell>
          <cell r="H5263">
            <v>-0.37</v>
          </cell>
          <cell r="I5263">
            <v>2.64</v>
          </cell>
          <cell r="J5263">
            <v>13.22</v>
          </cell>
          <cell r="K5263">
            <v>1219.17</v>
          </cell>
          <cell r="L5263">
            <v>-21.26</v>
          </cell>
          <cell r="M5263">
            <v>1197.9100000000001</v>
          </cell>
          <cell r="N5263">
            <v>5.74</v>
          </cell>
        </row>
        <row r="5264">
          <cell r="A5264" t="str">
            <v>LE1.524Thinned110</v>
          </cell>
          <cell r="B5264" t="str">
            <v>LEC</v>
          </cell>
          <cell r="C5264">
            <v>1.5</v>
          </cell>
          <cell r="D5264">
            <v>24</v>
          </cell>
          <cell r="E5264" t="str">
            <v>Thinned</v>
          </cell>
          <cell r="F5264" t="str">
            <v>110-115</v>
          </cell>
          <cell r="G5264">
            <v>2.35</v>
          </cell>
          <cell r="H5264">
            <v>-0.37</v>
          </cell>
          <cell r="I5264">
            <v>1.98</v>
          </cell>
          <cell r="J5264">
            <v>9.9</v>
          </cell>
          <cell r="K5264">
            <v>1229.07</v>
          </cell>
          <cell r="L5264">
            <v>-22.11</v>
          </cell>
          <cell r="M5264">
            <v>1206.96</v>
          </cell>
          <cell r="N5264">
            <v>5.51</v>
          </cell>
        </row>
        <row r="5265">
          <cell r="A5265" t="str">
            <v>LE1.524Thinned115</v>
          </cell>
          <cell r="B5265" t="str">
            <v>LEC</v>
          </cell>
          <cell r="C5265">
            <v>1.5</v>
          </cell>
          <cell r="D5265">
            <v>24</v>
          </cell>
          <cell r="E5265" t="str">
            <v>Thinned</v>
          </cell>
          <cell r="F5265" t="str">
            <v>115-120</v>
          </cell>
          <cell r="G5265">
            <v>1.73</v>
          </cell>
          <cell r="H5265">
            <v>-0.38</v>
          </cell>
          <cell r="I5265">
            <v>1.35</v>
          </cell>
          <cell r="J5265">
            <v>6.76</v>
          </cell>
          <cell r="K5265">
            <v>1235.8399999999999</v>
          </cell>
          <cell r="L5265">
            <v>-22.91</v>
          </cell>
          <cell r="M5265">
            <v>1212.9299999999998</v>
          </cell>
          <cell r="N5265">
            <v>5.29</v>
          </cell>
        </row>
        <row r="5266">
          <cell r="A5266" t="str">
            <v>LE1.524Thinned120</v>
          </cell>
          <cell r="B5266" t="str">
            <v>LEC</v>
          </cell>
          <cell r="C5266">
            <v>1.5</v>
          </cell>
          <cell r="D5266">
            <v>24</v>
          </cell>
          <cell r="E5266" t="str">
            <v>Thinned</v>
          </cell>
          <cell r="F5266" t="str">
            <v>120-125</v>
          </cell>
          <cell r="G5266">
            <v>1.2</v>
          </cell>
          <cell r="H5266">
            <v>-0.39</v>
          </cell>
          <cell r="I5266">
            <v>0.81</v>
          </cell>
          <cell r="J5266">
            <v>4.05</v>
          </cell>
          <cell r="K5266">
            <v>1239.8900000000001</v>
          </cell>
          <cell r="L5266">
            <v>-23.69</v>
          </cell>
          <cell r="M5266">
            <v>1216.2</v>
          </cell>
          <cell r="N5266">
            <v>5.08</v>
          </cell>
        </row>
        <row r="5267">
          <cell r="A5267" t="str">
            <v>LE1.524Thinned125</v>
          </cell>
          <cell r="B5267" t="str">
            <v>LEC</v>
          </cell>
          <cell r="C5267">
            <v>1.5</v>
          </cell>
          <cell r="D5267">
            <v>24</v>
          </cell>
          <cell r="E5267" t="str">
            <v>Thinned</v>
          </cell>
          <cell r="F5267" t="str">
            <v>125-130</v>
          </cell>
          <cell r="G5267">
            <v>0.69</v>
          </cell>
          <cell r="H5267">
            <v>-0.39</v>
          </cell>
          <cell r="I5267">
            <v>0.3</v>
          </cell>
          <cell r="J5267">
            <v>1.49</v>
          </cell>
          <cell r="K5267">
            <v>1241.3699999999999</v>
          </cell>
          <cell r="L5267">
            <v>-24.43</v>
          </cell>
          <cell r="M5267">
            <v>1216.9399999999998</v>
          </cell>
          <cell r="N5267">
            <v>4.88</v>
          </cell>
        </row>
        <row r="5268">
          <cell r="A5268" t="str">
            <v>LE1.524Thinned130</v>
          </cell>
          <cell r="B5268" t="str">
            <v>LEC</v>
          </cell>
          <cell r="C5268">
            <v>1.5</v>
          </cell>
          <cell r="D5268">
            <v>24</v>
          </cell>
          <cell r="E5268" t="str">
            <v>Thinned</v>
          </cell>
          <cell r="F5268" t="str">
            <v>130-135</v>
          </cell>
          <cell r="G5268">
            <v>0.33</v>
          </cell>
          <cell r="H5268">
            <v>-0.39</v>
          </cell>
          <cell r="I5268">
            <v>-0.06</v>
          </cell>
          <cell r="J5268">
            <v>-0.3</v>
          </cell>
          <cell r="K5268">
            <v>1241.07</v>
          </cell>
          <cell r="L5268">
            <v>-25.15</v>
          </cell>
          <cell r="M5268">
            <v>1215.9199999999998</v>
          </cell>
          <cell r="N5268">
            <v>4.6900000000000004</v>
          </cell>
        </row>
        <row r="5269">
          <cell r="A5269" t="str">
            <v>LE1.524Thinned135</v>
          </cell>
          <cell r="B5269" t="str">
            <v>LEC</v>
          </cell>
          <cell r="C5269">
            <v>1.5</v>
          </cell>
          <cell r="D5269">
            <v>24</v>
          </cell>
          <cell r="E5269" t="str">
            <v>Thinned</v>
          </cell>
          <cell r="F5269" t="str">
            <v>135-140</v>
          </cell>
          <cell r="G5269">
            <v>-0.09</v>
          </cell>
          <cell r="H5269">
            <v>-0.39</v>
          </cell>
          <cell r="I5269">
            <v>-0.47</v>
          </cell>
          <cell r="J5269">
            <v>-2.37</v>
          </cell>
          <cell r="K5269">
            <v>1238.7</v>
          </cell>
          <cell r="L5269">
            <v>-25.84</v>
          </cell>
          <cell r="M5269">
            <v>1212.8600000000001</v>
          </cell>
          <cell r="N5269">
            <v>4.51</v>
          </cell>
        </row>
        <row r="5270">
          <cell r="A5270" t="str">
            <v>LE1.524Thinned140</v>
          </cell>
          <cell r="B5270" t="str">
            <v>LEC</v>
          </cell>
          <cell r="C5270">
            <v>1.5</v>
          </cell>
          <cell r="D5270">
            <v>24</v>
          </cell>
          <cell r="E5270" t="str">
            <v>Thinned</v>
          </cell>
          <cell r="F5270" t="str">
            <v>140-145</v>
          </cell>
          <cell r="G5270">
            <v>-0.43</v>
          </cell>
          <cell r="H5270">
            <v>-0.38</v>
          </cell>
          <cell r="I5270">
            <v>-0.81</v>
          </cell>
          <cell r="J5270">
            <v>-4.07</v>
          </cell>
          <cell r="K5270">
            <v>1234.6300000000001</v>
          </cell>
          <cell r="L5270">
            <v>-26.5</v>
          </cell>
          <cell r="M5270">
            <v>1208.1300000000001</v>
          </cell>
          <cell r="N5270">
            <v>4.33</v>
          </cell>
        </row>
        <row r="5271">
          <cell r="A5271" t="str">
            <v>LE1.524Thinned145</v>
          </cell>
          <cell r="B5271" t="str">
            <v>LEC</v>
          </cell>
          <cell r="C5271">
            <v>1.5</v>
          </cell>
          <cell r="D5271">
            <v>24</v>
          </cell>
          <cell r="E5271" t="str">
            <v>Thinned</v>
          </cell>
          <cell r="F5271" t="str">
            <v>145-150</v>
          </cell>
          <cell r="G5271">
            <v>-0.72</v>
          </cell>
          <cell r="H5271">
            <v>-0.38</v>
          </cell>
          <cell r="I5271">
            <v>-1.1000000000000001</v>
          </cell>
          <cell r="J5271">
            <v>-5.51</v>
          </cell>
          <cell r="K5271">
            <v>1229.1199999999999</v>
          </cell>
          <cell r="L5271">
            <v>-27.14</v>
          </cell>
          <cell r="M5271">
            <v>1201.9799999999998</v>
          </cell>
          <cell r="N5271">
            <v>4.17</v>
          </cell>
        </row>
        <row r="5272">
          <cell r="A5272" t="str">
            <v>LE1.524Thinned150</v>
          </cell>
          <cell r="B5272" t="str">
            <v>LEC</v>
          </cell>
          <cell r="C5272">
            <v>1.5</v>
          </cell>
          <cell r="D5272">
            <v>24</v>
          </cell>
          <cell r="E5272" t="str">
            <v>Thinned</v>
          </cell>
          <cell r="F5272" t="str">
            <v>150-155</v>
          </cell>
          <cell r="G5272">
            <v>-0.97</v>
          </cell>
          <cell r="H5272">
            <v>-0.37</v>
          </cell>
          <cell r="I5272">
            <v>-1.34</v>
          </cell>
          <cell r="J5272">
            <v>-6.71</v>
          </cell>
          <cell r="K5272">
            <v>1222.4000000000001</v>
          </cell>
          <cell r="L5272">
            <v>-27.75</v>
          </cell>
          <cell r="M5272">
            <v>1194.6500000000001</v>
          </cell>
          <cell r="N5272">
            <v>4.01</v>
          </cell>
        </row>
        <row r="5273">
          <cell r="A5273" t="str">
            <v>LE1.524Thinned155</v>
          </cell>
          <cell r="B5273" t="str">
            <v>LEC</v>
          </cell>
          <cell r="C5273">
            <v>1.5</v>
          </cell>
          <cell r="D5273">
            <v>24</v>
          </cell>
          <cell r="E5273" t="str">
            <v>Thinned</v>
          </cell>
          <cell r="F5273" t="str">
            <v>155-160</v>
          </cell>
          <cell r="G5273">
            <v>-1.22</v>
          </cell>
          <cell r="H5273">
            <v>-0.36</v>
          </cell>
          <cell r="I5273">
            <v>-1.58</v>
          </cell>
          <cell r="J5273">
            <v>-7.89</v>
          </cell>
          <cell r="K5273">
            <v>1214.51</v>
          </cell>
          <cell r="L5273">
            <v>-28.34</v>
          </cell>
          <cell r="M5273">
            <v>1186.17</v>
          </cell>
          <cell r="N5273">
            <v>3.85</v>
          </cell>
        </row>
        <row r="5274">
          <cell r="A5274" t="str">
            <v>LE1.524Thinned160</v>
          </cell>
          <cell r="B5274" t="str">
            <v>LEC</v>
          </cell>
          <cell r="C5274">
            <v>1.5</v>
          </cell>
          <cell r="D5274">
            <v>24</v>
          </cell>
          <cell r="E5274" t="str">
            <v>Thinned</v>
          </cell>
          <cell r="F5274" t="str">
            <v>160-165</v>
          </cell>
          <cell r="G5274">
            <v>-1.46</v>
          </cell>
          <cell r="H5274">
            <v>-0.35</v>
          </cell>
          <cell r="I5274">
            <v>-1.81</v>
          </cell>
          <cell r="J5274">
            <v>-9.0500000000000007</v>
          </cell>
          <cell r="K5274">
            <v>1205.46</v>
          </cell>
          <cell r="L5274">
            <v>-28.91</v>
          </cell>
          <cell r="M5274">
            <v>1176.55</v>
          </cell>
          <cell r="N5274">
            <v>3.7</v>
          </cell>
        </row>
        <row r="5275">
          <cell r="A5275" t="str">
            <v>LE1.524Thinned165</v>
          </cell>
          <cell r="B5275" t="str">
            <v>LEC</v>
          </cell>
          <cell r="C5275">
            <v>1.5</v>
          </cell>
          <cell r="D5275">
            <v>24</v>
          </cell>
          <cell r="E5275" t="str">
            <v>Thinned</v>
          </cell>
          <cell r="F5275" t="str">
            <v>165-170</v>
          </cell>
          <cell r="G5275">
            <v>-1.58</v>
          </cell>
          <cell r="H5275">
            <v>-0.34</v>
          </cell>
          <cell r="I5275">
            <v>-1.93</v>
          </cell>
          <cell r="J5275">
            <v>-9.64</v>
          </cell>
          <cell r="K5275">
            <v>1195.83</v>
          </cell>
          <cell r="L5275">
            <v>-29.45</v>
          </cell>
          <cell r="M5275">
            <v>1166.3799999999999</v>
          </cell>
          <cell r="N5275">
            <v>3.56</v>
          </cell>
        </row>
        <row r="5276">
          <cell r="A5276" t="str">
            <v>LE1.524Thinned170</v>
          </cell>
          <cell r="B5276" t="str">
            <v>LEC</v>
          </cell>
          <cell r="C5276">
            <v>1.5</v>
          </cell>
          <cell r="D5276">
            <v>24</v>
          </cell>
          <cell r="E5276" t="str">
            <v>Thinned</v>
          </cell>
          <cell r="F5276" t="str">
            <v>170-175</v>
          </cell>
          <cell r="G5276">
            <v>-1.79</v>
          </cell>
          <cell r="H5276">
            <v>-0.34</v>
          </cell>
          <cell r="I5276">
            <v>-2.12</v>
          </cell>
          <cell r="J5276">
            <v>-10.61</v>
          </cell>
          <cell r="K5276">
            <v>1185.22</v>
          </cell>
          <cell r="L5276">
            <v>-29.98</v>
          </cell>
          <cell r="M5276">
            <v>1155.24</v>
          </cell>
          <cell r="N5276">
            <v>3.43</v>
          </cell>
        </row>
        <row r="5277">
          <cell r="A5277" t="str">
            <v>LE1.524Thinned175</v>
          </cell>
          <cell r="B5277" t="str">
            <v>LEC</v>
          </cell>
          <cell r="C5277">
            <v>1.5</v>
          </cell>
          <cell r="D5277">
            <v>24</v>
          </cell>
          <cell r="E5277" t="str">
            <v>Thinned</v>
          </cell>
          <cell r="F5277" t="str">
            <v>175-180</v>
          </cell>
          <cell r="G5277">
            <v>-1.89</v>
          </cell>
          <cell r="H5277">
            <v>-0.33</v>
          </cell>
          <cell r="I5277">
            <v>-2.21</v>
          </cell>
          <cell r="J5277">
            <v>-11.06</v>
          </cell>
          <cell r="K5277">
            <v>1174.1600000000001</v>
          </cell>
          <cell r="L5277">
            <v>-30.48</v>
          </cell>
          <cell r="M5277">
            <v>1143.68</v>
          </cell>
          <cell r="N5277">
            <v>3.3</v>
          </cell>
        </row>
        <row r="5278">
          <cell r="A5278" t="str">
            <v>LE1.524Thinned180</v>
          </cell>
          <cell r="B5278" t="str">
            <v>LEC</v>
          </cell>
          <cell r="C5278">
            <v>1.5</v>
          </cell>
          <cell r="D5278">
            <v>24</v>
          </cell>
          <cell r="E5278" t="str">
            <v>Thinned</v>
          </cell>
          <cell r="F5278" t="str">
            <v>180-185</v>
          </cell>
          <cell r="G5278">
            <v>-2.02</v>
          </cell>
          <cell r="H5278">
            <v>-0.32</v>
          </cell>
          <cell r="I5278">
            <v>-2.34</v>
          </cell>
          <cell r="J5278">
            <v>-11.69</v>
          </cell>
          <cell r="K5278">
            <v>1162.47</v>
          </cell>
          <cell r="L5278">
            <v>-30.97</v>
          </cell>
          <cell r="M5278">
            <v>1131.5</v>
          </cell>
          <cell r="N5278">
            <v>3.17</v>
          </cell>
        </row>
        <row r="5279">
          <cell r="A5279" t="str">
            <v>LE1.524Thinned185</v>
          </cell>
          <cell r="B5279" t="str">
            <v>LEC</v>
          </cell>
          <cell r="C5279">
            <v>1.5</v>
          </cell>
          <cell r="D5279">
            <v>24</v>
          </cell>
          <cell r="E5279" t="str">
            <v>Thinned</v>
          </cell>
          <cell r="F5279" t="str">
            <v>185-190</v>
          </cell>
          <cell r="G5279">
            <v>-2.12</v>
          </cell>
          <cell r="H5279">
            <v>-0.31</v>
          </cell>
          <cell r="I5279">
            <v>-2.42</v>
          </cell>
          <cell r="J5279">
            <v>-12.12</v>
          </cell>
          <cell r="K5279">
            <v>1150.3499999999999</v>
          </cell>
          <cell r="L5279">
            <v>-31.43</v>
          </cell>
          <cell r="M5279">
            <v>1118.9199999999998</v>
          </cell>
          <cell r="N5279">
            <v>3.05</v>
          </cell>
        </row>
        <row r="5280">
          <cell r="A5280" t="str">
            <v>LE1.524Thinned190</v>
          </cell>
          <cell r="B5280" t="str">
            <v>LEC</v>
          </cell>
          <cell r="C5280">
            <v>1.5</v>
          </cell>
          <cell r="D5280">
            <v>24</v>
          </cell>
          <cell r="E5280" t="str">
            <v>Thinned</v>
          </cell>
          <cell r="F5280" t="str">
            <v>190-195</v>
          </cell>
          <cell r="G5280">
            <v>-2.2000000000000002</v>
          </cell>
          <cell r="H5280">
            <v>-0.3</v>
          </cell>
          <cell r="I5280">
            <v>-2.5</v>
          </cell>
          <cell r="J5280">
            <v>-12.49</v>
          </cell>
          <cell r="K5280">
            <v>1137.8599999999999</v>
          </cell>
          <cell r="L5280">
            <v>-31.88</v>
          </cell>
          <cell r="M5280">
            <v>1105.9799999999998</v>
          </cell>
          <cell r="N5280">
            <v>2.94</v>
          </cell>
        </row>
        <row r="5281">
          <cell r="A5281" t="str">
            <v>LE1.524Thinned195</v>
          </cell>
          <cell r="B5281" t="str">
            <v>LEC</v>
          </cell>
          <cell r="C5281">
            <v>1.5</v>
          </cell>
          <cell r="D5281">
            <v>24</v>
          </cell>
          <cell r="E5281" t="str">
            <v>Thinned</v>
          </cell>
          <cell r="F5281" t="str">
            <v>195-200</v>
          </cell>
          <cell r="G5281">
            <v>-2.2599999999999998</v>
          </cell>
          <cell r="H5281">
            <v>-0.28999999999999998</v>
          </cell>
          <cell r="I5281">
            <v>-2.5499999999999998</v>
          </cell>
          <cell r="J5281">
            <v>-12.75</v>
          </cell>
          <cell r="K5281">
            <v>1125.1099999999999</v>
          </cell>
          <cell r="L5281">
            <v>-32.31</v>
          </cell>
          <cell r="M5281">
            <v>1092.8</v>
          </cell>
          <cell r="N5281">
            <v>2.83</v>
          </cell>
        </row>
        <row r="5282">
          <cell r="A5282" t="str">
            <v>LP1.504NO_thin000</v>
          </cell>
          <cell r="B5282" t="str">
            <v xml:space="preserve">LP </v>
          </cell>
          <cell r="C5282">
            <v>1.5</v>
          </cell>
          <cell r="D5282">
            <v>4</v>
          </cell>
          <cell r="E5282" t="str">
            <v>NO_thin</v>
          </cell>
          <cell r="F5282" t="str">
            <v xml:space="preserve">  0-5</v>
          </cell>
          <cell r="G5282">
            <v>0.02</v>
          </cell>
          <cell r="H5282">
            <v>0.13</v>
          </cell>
          <cell r="I5282">
            <v>0.14000000000000001</v>
          </cell>
          <cell r="J5282">
            <v>0.72</v>
          </cell>
          <cell r="K5282">
            <v>0.72</v>
          </cell>
          <cell r="L5282">
            <v>0</v>
          </cell>
          <cell r="M5282">
            <v>0.72</v>
          </cell>
          <cell r="N5282">
            <v>0</v>
          </cell>
        </row>
        <row r="5283">
          <cell r="A5283" t="str">
            <v>LP1.504NO_thin005</v>
          </cell>
          <cell r="B5283" t="str">
            <v xml:space="preserve">LP </v>
          </cell>
          <cell r="C5283">
            <v>1.5</v>
          </cell>
          <cell r="D5283">
            <v>4</v>
          </cell>
          <cell r="E5283" t="str">
            <v>NO_thin</v>
          </cell>
          <cell r="F5283" t="str">
            <v xml:space="preserve">  5-10</v>
          </cell>
          <cell r="G5283">
            <v>0.06</v>
          </cell>
          <cell r="H5283">
            <v>0.15</v>
          </cell>
          <cell r="I5283">
            <v>0.21</v>
          </cell>
          <cell r="J5283">
            <v>1.07</v>
          </cell>
          <cell r="K5283">
            <v>1.79</v>
          </cell>
          <cell r="L5283">
            <v>0</v>
          </cell>
          <cell r="M5283">
            <v>1.79</v>
          </cell>
          <cell r="N5283">
            <v>0</v>
          </cell>
        </row>
        <row r="5284">
          <cell r="A5284" t="str">
            <v>LP1.504NO_thin010</v>
          </cell>
          <cell r="B5284" t="str">
            <v xml:space="preserve">LP </v>
          </cell>
          <cell r="C5284">
            <v>1.5</v>
          </cell>
          <cell r="D5284">
            <v>4</v>
          </cell>
          <cell r="E5284" t="str">
            <v>NO_thin</v>
          </cell>
          <cell r="F5284" t="str">
            <v xml:space="preserve"> 10-15</v>
          </cell>
          <cell r="G5284">
            <v>0.18</v>
          </cell>
          <cell r="H5284">
            <v>0.16</v>
          </cell>
          <cell r="I5284">
            <v>0.34</v>
          </cell>
          <cell r="J5284">
            <v>1.68</v>
          </cell>
          <cell r="K5284">
            <v>3.48</v>
          </cell>
          <cell r="L5284">
            <v>0</v>
          </cell>
          <cell r="M5284">
            <v>3.48</v>
          </cell>
          <cell r="N5284">
            <v>0</v>
          </cell>
        </row>
        <row r="5285">
          <cell r="A5285" t="str">
            <v>LP1.504NO_thin015</v>
          </cell>
          <cell r="B5285" t="str">
            <v xml:space="preserve">LP </v>
          </cell>
          <cell r="C5285">
            <v>1.5</v>
          </cell>
          <cell r="D5285">
            <v>4</v>
          </cell>
          <cell r="E5285" t="str">
            <v>NO_thin</v>
          </cell>
          <cell r="F5285" t="str">
            <v xml:space="preserve"> 15-20</v>
          </cell>
          <cell r="G5285">
            <v>0.55000000000000004</v>
          </cell>
          <cell r="H5285">
            <v>0.16</v>
          </cell>
          <cell r="I5285">
            <v>0.71</v>
          </cell>
          <cell r="J5285">
            <v>3.54</v>
          </cell>
          <cell r="K5285">
            <v>7.02</v>
          </cell>
          <cell r="L5285">
            <v>0</v>
          </cell>
          <cell r="M5285">
            <v>7.02</v>
          </cell>
          <cell r="N5285">
            <v>0</v>
          </cell>
        </row>
        <row r="5286">
          <cell r="A5286" t="str">
            <v>LP1.504NO_thin020</v>
          </cell>
          <cell r="B5286" t="str">
            <v xml:space="preserve">LP </v>
          </cell>
          <cell r="C5286">
            <v>1.5</v>
          </cell>
          <cell r="D5286">
            <v>4</v>
          </cell>
          <cell r="E5286" t="str">
            <v>NO_thin</v>
          </cell>
          <cell r="F5286" t="str">
            <v xml:space="preserve"> 20-25</v>
          </cell>
          <cell r="G5286">
            <v>1.69</v>
          </cell>
          <cell r="H5286">
            <v>0.16</v>
          </cell>
          <cell r="I5286">
            <v>1.84</v>
          </cell>
          <cell r="J5286">
            <v>9.2200000000000006</v>
          </cell>
          <cell r="K5286">
            <v>16.23</v>
          </cell>
          <cell r="L5286">
            <v>0</v>
          </cell>
          <cell r="M5286">
            <v>16.23</v>
          </cell>
          <cell r="N5286">
            <v>0</v>
          </cell>
        </row>
        <row r="5287">
          <cell r="A5287" t="str">
            <v>LP1.504NO_thin025</v>
          </cell>
          <cell r="B5287" t="str">
            <v xml:space="preserve">LP </v>
          </cell>
          <cell r="C5287">
            <v>1.5</v>
          </cell>
          <cell r="D5287">
            <v>4</v>
          </cell>
          <cell r="E5287" t="str">
            <v>NO_thin</v>
          </cell>
          <cell r="F5287" t="str">
            <v xml:space="preserve"> 25-30</v>
          </cell>
          <cell r="G5287">
            <v>5.15</v>
          </cell>
          <cell r="H5287">
            <v>0.16</v>
          </cell>
          <cell r="I5287">
            <v>5.31</v>
          </cell>
          <cell r="J5287">
            <v>26.53</v>
          </cell>
          <cell r="K5287">
            <v>42.76</v>
          </cell>
          <cell r="L5287">
            <v>0</v>
          </cell>
          <cell r="M5287">
            <v>42.76</v>
          </cell>
          <cell r="N5287">
            <v>0</v>
          </cell>
        </row>
        <row r="5288">
          <cell r="A5288" t="str">
            <v>LP1.504NO_thin030</v>
          </cell>
          <cell r="B5288" t="str">
            <v xml:space="preserve">LP </v>
          </cell>
          <cell r="C5288">
            <v>1.5</v>
          </cell>
          <cell r="D5288">
            <v>4</v>
          </cell>
          <cell r="E5288" t="str">
            <v>NO_thin</v>
          </cell>
          <cell r="F5288" t="str">
            <v xml:space="preserve"> 30-35</v>
          </cell>
          <cell r="G5288">
            <v>15.69</v>
          </cell>
          <cell r="H5288">
            <v>0.16</v>
          </cell>
          <cell r="I5288">
            <v>15.85</v>
          </cell>
          <cell r="J5288">
            <v>79.239999999999995</v>
          </cell>
          <cell r="K5288">
            <v>122.01</v>
          </cell>
          <cell r="L5288">
            <v>0</v>
          </cell>
          <cell r="M5288">
            <v>122.01</v>
          </cell>
          <cell r="N5288">
            <v>0</v>
          </cell>
        </row>
        <row r="5289">
          <cell r="A5289" t="str">
            <v>LP1.504NO_thin035</v>
          </cell>
          <cell r="B5289" t="str">
            <v xml:space="preserve">LP </v>
          </cell>
          <cell r="C5289">
            <v>1.5</v>
          </cell>
          <cell r="D5289">
            <v>4</v>
          </cell>
          <cell r="E5289" t="str">
            <v>NO_thin</v>
          </cell>
          <cell r="F5289" t="str">
            <v xml:space="preserve"> 35-40</v>
          </cell>
          <cell r="G5289">
            <v>23.14</v>
          </cell>
          <cell r="H5289">
            <v>0.84</v>
          </cell>
          <cell r="I5289">
            <v>23.98</v>
          </cell>
          <cell r="J5289">
            <v>119.9</v>
          </cell>
          <cell r="K5289">
            <v>241.91</v>
          </cell>
          <cell r="L5289">
            <v>0</v>
          </cell>
          <cell r="M5289">
            <v>241.91</v>
          </cell>
          <cell r="N5289">
            <v>0</v>
          </cell>
        </row>
        <row r="5290">
          <cell r="A5290" t="str">
            <v>LP1.504NO_thin040</v>
          </cell>
          <cell r="B5290" t="str">
            <v xml:space="preserve">LP </v>
          </cell>
          <cell r="C5290">
            <v>1.5</v>
          </cell>
          <cell r="D5290">
            <v>4</v>
          </cell>
          <cell r="E5290" t="str">
            <v>NO_thin</v>
          </cell>
          <cell r="F5290" t="str">
            <v xml:space="preserve"> 40-45</v>
          </cell>
          <cell r="G5290">
            <v>7.5</v>
          </cell>
          <cell r="H5290">
            <v>0.35</v>
          </cell>
          <cell r="I5290">
            <v>7.85</v>
          </cell>
          <cell r="J5290">
            <v>39.229999999999997</v>
          </cell>
          <cell r="K5290">
            <v>281.14</v>
          </cell>
          <cell r="L5290">
            <v>0</v>
          </cell>
          <cell r="M5290">
            <v>281.14</v>
          </cell>
          <cell r="N5290">
            <v>0</v>
          </cell>
        </row>
        <row r="5291">
          <cell r="A5291" t="str">
            <v>LP1.504NO_thin045</v>
          </cell>
          <cell r="B5291" t="str">
            <v xml:space="preserve">LP </v>
          </cell>
          <cell r="C5291">
            <v>1.5</v>
          </cell>
          <cell r="D5291">
            <v>4</v>
          </cell>
          <cell r="E5291" t="str">
            <v>NO_thin</v>
          </cell>
          <cell r="F5291" t="str">
            <v xml:space="preserve"> 45-50</v>
          </cell>
          <cell r="G5291">
            <v>5.89</v>
          </cell>
          <cell r="H5291">
            <v>0.53</v>
          </cell>
          <cell r="I5291">
            <v>6.42</v>
          </cell>
          <cell r="J5291">
            <v>32.1</v>
          </cell>
          <cell r="K5291">
            <v>313.24</v>
          </cell>
          <cell r="L5291">
            <v>0</v>
          </cell>
          <cell r="M5291">
            <v>313.24</v>
          </cell>
          <cell r="N5291">
            <v>0</v>
          </cell>
        </row>
        <row r="5292">
          <cell r="A5292" t="str">
            <v>LP1.504NO_thin050</v>
          </cell>
          <cell r="B5292" t="str">
            <v xml:space="preserve">LP </v>
          </cell>
          <cell r="C5292">
            <v>1.5</v>
          </cell>
          <cell r="D5292">
            <v>4</v>
          </cell>
          <cell r="E5292" t="str">
            <v>NO_thin</v>
          </cell>
          <cell r="F5292" t="str">
            <v xml:space="preserve"> 50-55</v>
          </cell>
          <cell r="G5292">
            <v>3.97</v>
          </cell>
          <cell r="H5292">
            <v>1.84</v>
          </cell>
          <cell r="I5292">
            <v>5.8</v>
          </cell>
          <cell r="J5292">
            <v>29.01</v>
          </cell>
          <cell r="K5292">
            <v>342.25</v>
          </cell>
          <cell r="L5292">
            <v>0</v>
          </cell>
          <cell r="M5292">
            <v>342.25</v>
          </cell>
          <cell r="N5292">
            <v>0</v>
          </cell>
        </row>
        <row r="5293">
          <cell r="A5293" t="str">
            <v>LP1.504NO_thin055</v>
          </cell>
          <cell r="B5293" t="str">
            <v xml:space="preserve">LP </v>
          </cell>
          <cell r="C5293">
            <v>1.5</v>
          </cell>
          <cell r="D5293">
            <v>4</v>
          </cell>
          <cell r="E5293" t="str">
            <v>NO_thin</v>
          </cell>
          <cell r="F5293" t="str">
            <v xml:space="preserve"> 55-60</v>
          </cell>
          <cell r="G5293">
            <v>3.44</v>
          </cell>
          <cell r="H5293">
            <v>0.87</v>
          </cell>
          <cell r="I5293">
            <v>4.3099999999999996</v>
          </cell>
          <cell r="J5293">
            <v>21.55</v>
          </cell>
          <cell r="K5293">
            <v>363.8</v>
          </cell>
          <cell r="L5293">
            <v>0</v>
          </cell>
          <cell r="M5293">
            <v>363.8</v>
          </cell>
          <cell r="N5293">
            <v>0</v>
          </cell>
        </row>
        <row r="5294">
          <cell r="A5294" t="str">
            <v>LP1.504NO_thin060</v>
          </cell>
          <cell r="B5294" t="str">
            <v xml:space="preserve">LP </v>
          </cell>
          <cell r="C5294">
            <v>1.5</v>
          </cell>
          <cell r="D5294">
            <v>4</v>
          </cell>
          <cell r="E5294" t="str">
            <v>NO_thin</v>
          </cell>
          <cell r="F5294" t="str">
            <v xml:space="preserve"> 60-65</v>
          </cell>
          <cell r="G5294">
            <v>3.4</v>
          </cell>
          <cell r="H5294">
            <v>0.35</v>
          </cell>
          <cell r="I5294">
            <v>3.74</v>
          </cell>
          <cell r="J5294">
            <v>18.72</v>
          </cell>
          <cell r="K5294">
            <v>382.52</v>
          </cell>
          <cell r="L5294">
            <v>0</v>
          </cell>
          <cell r="M5294">
            <v>382.52</v>
          </cell>
          <cell r="N5294">
            <v>0</v>
          </cell>
        </row>
        <row r="5295">
          <cell r="A5295" t="str">
            <v>LP1.504NO_thin065</v>
          </cell>
          <cell r="B5295" t="str">
            <v xml:space="preserve">LP </v>
          </cell>
          <cell r="C5295">
            <v>1.5</v>
          </cell>
          <cell r="D5295">
            <v>4</v>
          </cell>
          <cell r="E5295" t="str">
            <v>NO_thin</v>
          </cell>
          <cell r="F5295" t="str">
            <v xml:space="preserve"> 65-70</v>
          </cell>
          <cell r="G5295">
            <v>3.51</v>
          </cell>
          <cell r="H5295">
            <v>0.1</v>
          </cell>
          <cell r="I5295">
            <v>3.62</v>
          </cell>
          <cell r="J5295">
            <v>18.079999999999998</v>
          </cell>
          <cell r="K5295">
            <v>400.6</v>
          </cell>
          <cell r="L5295">
            <v>0</v>
          </cell>
          <cell r="M5295">
            <v>400.6</v>
          </cell>
          <cell r="N5295">
            <v>0</v>
          </cell>
        </row>
        <row r="5296">
          <cell r="A5296" t="str">
            <v>LP1.504NO_thin070</v>
          </cell>
          <cell r="B5296" t="str">
            <v xml:space="preserve">LP </v>
          </cell>
          <cell r="C5296">
            <v>1.5</v>
          </cell>
          <cell r="D5296">
            <v>4</v>
          </cell>
          <cell r="E5296" t="str">
            <v>NO_thin</v>
          </cell>
          <cell r="F5296" t="str">
            <v xml:space="preserve"> 70-75</v>
          </cell>
          <cell r="G5296">
            <v>3.34</v>
          </cell>
          <cell r="H5296">
            <v>-0.03</v>
          </cell>
          <cell r="I5296">
            <v>3.31</v>
          </cell>
          <cell r="J5296">
            <v>16.55</v>
          </cell>
          <cell r="K5296">
            <v>417.14</v>
          </cell>
          <cell r="L5296">
            <v>0</v>
          </cell>
          <cell r="M5296">
            <v>417.14</v>
          </cell>
          <cell r="N5296">
            <v>0</v>
          </cell>
        </row>
        <row r="5297">
          <cell r="A5297" t="str">
            <v>LP1.504NO_thin075</v>
          </cell>
          <cell r="B5297" t="str">
            <v xml:space="preserve">LP </v>
          </cell>
          <cell r="C5297">
            <v>1.5</v>
          </cell>
          <cell r="D5297">
            <v>4</v>
          </cell>
          <cell r="E5297" t="str">
            <v>NO_thin</v>
          </cell>
          <cell r="F5297" t="str">
            <v xml:space="preserve"> 75-80</v>
          </cell>
          <cell r="G5297">
            <v>3</v>
          </cell>
          <cell r="H5297">
            <v>0.57999999999999996</v>
          </cell>
          <cell r="I5297">
            <v>3.58</v>
          </cell>
          <cell r="J5297">
            <v>17.91</v>
          </cell>
          <cell r="K5297">
            <v>435.05</v>
          </cell>
          <cell r="L5297">
            <v>0</v>
          </cell>
          <cell r="M5297">
            <v>435.05</v>
          </cell>
          <cell r="N5297">
            <v>0</v>
          </cell>
        </row>
        <row r="5298">
          <cell r="A5298" t="str">
            <v>LP1.504NO_thin080</v>
          </cell>
          <cell r="B5298" t="str">
            <v xml:space="preserve">LP </v>
          </cell>
          <cell r="C5298">
            <v>1.5</v>
          </cell>
          <cell r="D5298">
            <v>4</v>
          </cell>
          <cell r="E5298" t="str">
            <v>NO_thin</v>
          </cell>
          <cell r="F5298" t="str">
            <v xml:space="preserve"> 80-85</v>
          </cell>
          <cell r="G5298">
            <v>2.94</v>
          </cell>
          <cell r="H5298">
            <v>-7.0000000000000007E-2</v>
          </cell>
          <cell r="I5298">
            <v>2.87</v>
          </cell>
          <cell r="J5298">
            <v>14.34</v>
          </cell>
          <cell r="K5298">
            <v>449.39</v>
          </cell>
          <cell r="L5298">
            <v>0</v>
          </cell>
          <cell r="M5298">
            <v>449.39</v>
          </cell>
          <cell r="N5298">
            <v>0</v>
          </cell>
        </row>
        <row r="5299">
          <cell r="A5299" t="str">
            <v>LP1.504NO_thin085</v>
          </cell>
          <cell r="B5299" t="str">
            <v xml:space="preserve">LP </v>
          </cell>
          <cell r="C5299">
            <v>1.5</v>
          </cell>
          <cell r="D5299">
            <v>4</v>
          </cell>
          <cell r="E5299" t="str">
            <v>NO_thin</v>
          </cell>
          <cell r="F5299" t="str">
            <v xml:space="preserve"> 85-90</v>
          </cell>
          <cell r="G5299">
            <v>3.1</v>
          </cell>
          <cell r="H5299">
            <v>-0.26</v>
          </cell>
          <cell r="I5299">
            <v>2.83</v>
          </cell>
          <cell r="J5299">
            <v>14.17</v>
          </cell>
          <cell r="K5299">
            <v>463.56</v>
          </cell>
          <cell r="L5299">
            <v>0</v>
          </cell>
          <cell r="M5299">
            <v>463.56</v>
          </cell>
          <cell r="N5299">
            <v>0</v>
          </cell>
        </row>
        <row r="5300">
          <cell r="A5300" t="str">
            <v>LP1.504NO_thin090</v>
          </cell>
          <cell r="B5300" t="str">
            <v xml:space="preserve">LP </v>
          </cell>
          <cell r="C5300">
            <v>1.5</v>
          </cell>
          <cell r="D5300">
            <v>4</v>
          </cell>
          <cell r="E5300" t="str">
            <v>NO_thin</v>
          </cell>
          <cell r="F5300" t="str">
            <v xml:space="preserve"> 90-95</v>
          </cell>
          <cell r="G5300">
            <v>2.81</v>
          </cell>
          <cell r="H5300">
            <v>0.41</v>
          </cell>
          <cell r="I5300">
            <v>3.22</v>
          </cell>
          <cell r="J5300">
            <v>16.079999999999998</v>
          </cell>
          <cell r="K5300">
            <v>479.63</v>
          </cell>
          <cell r="L5300">
            <v>0</v>
          </cell>
          <cell r="M5300">
            <v>479.63</v>
          </cell>
          <cell r="N5300">
            <v>0</v>
          </cell>
        </row>
        <row r="5301">
          <cell r="A5301" t="str">
            <v>LP1.504NO_thin095</v>
          </cell>
          <cell r="B5301" t="str">
            <v xml:space="preserve">LP </v>
          </cell>
          <cell r="C5301">
            <v>1.5</v>
          </cell>
          <cell r="D5301">
            <v>4</v>
          </cell>
          <cell r="E5301" t="str">
            <v>NO_thin</v>
          </cell>
          <cell r="F5301" t="str">
            <v xml:space="preserve"> 95-100</v>
          </cell>
          <cell r="G5301">
            <v>2.64</v>
          </cell>
          <cell r="H5301">
            <v>-0.47</v>
          </cell>
          <cell r="I5301">
            <v>2.17</v>
          </cell>
          <cell r="J5301">
            <v>10.85</v>
          </cell>
          <cell r="K5301">
            <v>490.49</v>
          </cell>
          <cell r="L5301">
            <v>0</v>
          </cell>
          <cell r="M5301">
            <v>490.49</v>
          </cell>
          <cell r="N5301">
            <v>0</v>
          </cell>
        </row>
        <row r="5302">
          <cell r="A5302" t="str">
            <v>LP1.504NO_thin100</v>
          </cell>
          <cell r="B5302" t="str">
            <v xml:space="preserve">LP </v>
          </cell>
          <cell r="C5302">
            <v>1.5</v>
          </cell>
          <cell r="D5302">
            <v>4</v>
          </cell>
          <cell r="E5302" t="str">
            <v>NO_thin</v>
          </cell>
          <cell r="F5302" t="str">
            <v>100-105</v>
          </cell>
          <cell r="G5302">
            <v>2.66</v>
          </cell>
          <cell r="H5302">
            <v>-0.34</v>
          </cell>
          <cell r="I5302">
            <v>2.33</v>
          </cell>
          <cell r="J5302">
            <v>11.63</v>
          </cell>
          <cell r="K5302">
            <v>502.12</v>
          </cell>
          <cell r="L5302">
            <v>0</v>
          </cell>
          <cell r="M5302">
            <v>502.12</v>
          </cell>
          <cell r="N5302">
            <v>0</v>
          </cell>
        </row>
        <row r="5303">
          <cell r="A5303" t="str">
            <v>LP1.504NO_thin105</v>
          </cell>
          <cell r="B5303" t="str">
            <v xml:space="preserve">LP </v>
          </cell>
          <cell r="C5303">
            <v>1.5</v>
          </cell>
          <cell r="D5303">
            <v>4</v>
          </cell>
          <cell r="E5303" t="str">
            <v>NO_thin</v>
          </cell>
          <cell r="F5303" t="str">
            <v>105-110</v>
          </cell>
          <cell r="G5303">
            <v>2.4900000000000002</v>
          </cell>
          <cell r="H5303">
            <v>-0.26</v>
          </cell>
          <cell r="I5303">
            <v>2.23</v>
          </cell>
          <cell r="J5303">
            <v>11.16</v>
          </cell>
          <cell r="K5303">
            <v>513.28</v>
          </cell>
          <cell r="L5303">
            <v>0</v>
          </cell>
          <cell r="M5303">
            <v>513.28</v>
          </cell>
          <cell r="N5303">
            <v>0</v>
          </cell>
        </row>
        <row r="5304">
          <cell r="A5304" t="str">
            <v>LP1.504NO_thin110</v>
          </cell>
          <cell r="B5304" t="str">
            <v xml:space="preserve">LP </v>
          </cell>
          <cell r="C5304">
            <v>1.5</v>
          </cell>
          <cell r="D5304">
            <v>4</v>
          </cell>
          <cell r="E5304" t="str">
            <v>NO_thin</v>
          </cell>
          <cell r="F5304" t="str">
            <v>110-115</v>
          </cell>
          <cell r="G5304">
            <v>2.2400000000000002</v>
          </cell>
          <cell r="H5304">
            <v>0.27</v>
          </cell>
          <cell r="I5304">
            <v>2.5099999999999998</v>
          </cell>
          <cell r="J5304">
            <v>12.56</v>
          </cell>
          <cell r="K5304">
            <v>525.84</v>
          </cell>
          <cell r="L5304">
            <v>0</v>
          </cell>
          <cell r="M5304">
            <v>525.84</v>
          </cell>
          <cell r="N5304">
            <v>0</v>
          </cell>
        </row>
        <row r="5305">
          <cell r="A5305" t="str">
            <v>LP1.504NO_thin115</v>
          </cell>
          <cell r="B5305" t="str">
            <v xml:space="preserve">LP </v>
          </cell>
          <cell r="C5305">
            <v>1.5</v>
          </cell>
          <cell r="D5305">
            <v>4</v>
          </cell>
          <cell r="E5305" t="str">
            <v>NO_thin</v>
          </cell>
          <cell r="F5305" t="str">
            <v>115-120</v>
          </cell>
          <cell r="G5305">
            <v>2.25</v>
          </cell>
          <cell r="H5305">
            <v>-0.18</v>
          </cell>
          <cell r="I5305">
            <v>2.0699999999999998</v>
          </cell>
          <cell r="J5305">
            <v>10.37</v>
          </cell>
          <cell r="K5305">
            <v>536.21</v>
          </cell>
          <cell r="L5305">
            <v>0</v>
          </cell>
          <cell r="M5305">
            <v>536.21</v>
          </cell>
          <cell r="N5305">
            <v>0</v>
          </cell>
        </row>
        <row r="5306">
          <cell r="A5306" t="str">
            <v>LP1.504NO_thin120</v>
          </cell>
          <cell r="B5306" t="str">
            <v xml:space="preserve">LP </v>
          </cell>
          <cell r="C5306">
            <v>1.5</v>
          </cell>
          <cell r="D5306">
            <v>4</v>
          </cell>
          <cell r="E5306" t="str">
            <v>NO_thin</v>
          </cell>
          <cell r="F5306" t="str">
            <v>120-125</v>
          </cell>
          <cell r="G5306">
            <v>2.16</v>
          </cell>
          <cell r="H5306">
            <v>-0.15</v>
          </cell>
          <cell r="I5306">
            <v>2.0099999999999998</v>
          </cell>
          <cell r="J5306">
            <v>10.06</v>
          </cell>
          <cell r="K5306">
            <v>546.27</v>
          </cell>
          <cell r="L5306">
            <v>0</v>
          </cell>
          <cell r="M5306">
            <v>546.27</v>
          </cell>
          <cell r="N5306">
            <v>0</v>
          </cell>
        </row>
        <row r="5307">
          <cell r="A5307" t="str">
            <v>LP1.504NO_thin125</v>
          </cell>
          <cell r="B5307" t="str">
            <v xml:space="preserve">LP </v>
          </cell>
          <cell r="C5307">
            <v>1.5</v>
          </cell>
          <cell r="D5307">
            <v>4</v>
          </cell>
          <cell r="E5307" t="str">
            <v>NO_thin</v>
          </cell>
          <cell r="F5307" t="str">
            <v>125-130</v>
          </cell>
          <cell r="G5307">
            <v>1.99</v>
          </cell>
          <cell r="H5307">
            <v>-0.16</v>
          </cell>
          <cell r="I5307">
            <v>1.83</v>
          </cell>
          <cell r="J5307">
            <v>9.15</v>
          </cell>
          <cell r="K5307">
            <v>555.41999999999996</v>
          </cell>
          <cell r="L5307">
            <v>0</v>
          </cell>
          <cell r="M5307">
            <v>555.41999999999996</v>
          </cell>
          <cell r="N5307">
            <v>0</v>
          </cell>
        </row>
        <row r="5308">
          <cell r="A5308" t="str">
            <v>LP1.504NO_thin130</v>
          </cell>
          <cell r="B5308" t="str">
            <v xml:space="preserve">LP </v>
          </cell>
          <cell r="C5308">
            <v>1.5</v>
          </cell>
          <cell r="D5308">
            <v>4</v>
          </cell>
          <cell r="E5308" t="str">
            <v>NO_thin</v>
          </cell>
          <cell r="F5308" t="str">
            <v>130-135</v>
          </cell>
          <cell r="G5308">
            <v>2</v>
          </cell>
          <cell r="H5308">
            <v>0.05</v>
          </cell>
          <cell r="I5308">
            <v>2.0499999999999998</v>
          </cell>
          <cell r="J5308">
            <v>10.25</v>
          </cell>
          <cell r="K5308">
            <v>565.66</v>
          </cell>
          <cell r="L5308">
            <v>0</v>
          </cell>
          <cell r="M5308">
            <v>565.66</v>
          </cell>
          <cell r="N5308">
            <v>0</v>
          </cell>
        </row>
        <row r="5309">
          <cell r="A5309" t="str">
            <v>LP1.504NO_thin135</v>
          </cell>
          <cell r="B5309" t="str">
            <v xml:space="preserve">LP </v>
          </cell>
          <cell r="C5309">
            <v>1.5</v>
          </cell>
          <cell r="D5309">
            <v>4</v>
          </cell>
          <cell r="E5309" t="str">
            <v>NO_thin</v>
          </cell>
          <cell r="F5309" t="str">
            <v>135-140</v>
          </cell>
          <cell r="G5309">
            <v>1.87</v>
          </cell>
          <cell r="H5309">
            <v>-0.06</v>
          </cell>
          <cell r="I5309">
            <v>1.81</v>
          </cell>
          <cell r="J5309">
            <v>9.0500000000000007</v>
          </cell>
          <cell r="K5309">
            <v>574.71</v>
          </cell>
          <cell r="L5309">
            <v>0</v>
          </cell>
          <cell r="M5309">
            <v>574.71</v>
          </cell>
          <cell r="N5309">
            <v>0</v>
          </cell>
        </row>
        <row r="5310">
          <cell r="A5310" t="str">
            <v>LP1.504NO_thin140</v>
          </cell>
          <cell r="B5310" t="str">
            <v xml:space="preserve">LP </v>
          </cell>
          <cell r="C5310">
            <v>1.5</v>
          </cell>
          <cell r="D5310">
            <v>4</v>
          </cell>
          <cell r="E5310" t="str">
            <v>NO_thin</v>
          </cell>
          <cell r="F5310" t="str">
            <v>140-145</v>
          </cell>
          <cell r="G5310">
            <v>1.86</v>
          </cell>
          <cell r="H5310">
            <v>-0.11</v>
          </cell>
          <cell r="I5310">
            <v>1.75</v>
          </cell>
          <cell r="J5310">
            <v>8.76</v>
          </cell>
          <cell r="K5310">
            <v>583.47</v>
          </cell>
          <cell r="L5310">
            <v>0</v>
          </cell>
          <cell r="M5310">
            <v>583.47</v>
          </cell>
          <cell r="N5310">
            <v>0</v>
          </cell>
        </row>
        <row r="5311">
          <cell r="A5311" t="str">
            <v>LP1.504NO_thin145</v>
          </cell>
          <cell r="B5311" t="str">
            <v xml:space="preserve">LP </v>
          </cell>
          <cell r="C5311">
            <v>1.5</v>
          </cell>
          <cell r="D5311">
            <v>4</v>
          </cell>
          <cell r="E5311" t="str">
            <v>NO_thin</v>
          </cell>
          <cell r="F5311" t="str">
            <v>145-150</v>
          </cell>
          <cell r="G5311">
            <v>1.71</v>
          </cell>
          <cell r="H5311">
            <v>-0.12</v>
          </cell>
          <cell r="I5311">
            <v>1.59</v>
          </cell>
          <cell r="J5311">
            <v>7.97</v>
          </cell>
          <cell r="K5311">
            <v>591.44000000000005</v>
          </cell>
          <cell r="L5311">
            <v>0</v>
          </cell>
          <cell r="M5311">
            <v>591.44000000000005</v>
          </cell>
          <cell r="N5311">
            <v>0</v>
          </cell>
        </row>
        <row r="5312">
          <cell r="A5312" t="str">
            <v>LP1.504NO_thin150</v>
          </cell>
          <cell r="B5312" t="str">
            <v xml:space="preserve">LP </v>
          </cell>
          <cell r="C5312">
            <v>1.5</v>
          </cell>
          <cell r="D5312">
            <v>4</v>
          </cell>
          <cell r="E5312" t="str">
            <v>NO_thin</v>
          </cell>
          <cell r="F5312" t="str">
            <v>150-155</v>
          </cell>
          <cell r="G5312">
            <v>1.68</v>
          </cell>
          <cell r="H5312">
            <v>-0.1</v>
          </cell>
          <cell r="I5312">
            <v>1.59</v>
          </cell>
          <cell r="J5312">
            <v>7.93</v>
          </cell>
          <cell r="K5312">
            <v>599.37</v>
          </cell>
          <cell r="L5312">
            <v>0</v>
          </cell>
          <cell r="M5312">
            <v>599.37</v>
          </cell>
          <cell r="N5312">
            <v>0</v>
          </cell>
        </row>
        <row r="5313">
          <cell r="A5313" t="str">
            <v>LP1.504NO_thin155</v>
          </cell>
          <cell r="B5313" t="str">
            <v xml:space="preserve">LP </v>
          </cell>
          <cell r="C5313">
            <v>1.5</v>
          </cell>
          <cell r="D5313">
            <v>4</v>
          </cell>
          <cell r="E5313" t="str">
            <v>NO_thin</v>
          </cell>
          <cell r="F5313" t="str">
            <v>155-160</v>
          </cell>
          <cell r="G5313">
            <v>1.54</v>
          </cell>
          <cell r="H5313">
            <v>0.13</v>
          </cell>
          <cell r="I5313">
            <v>1.67</v>
          </cell>
          <cell r="J5313">
            <v>8.35</v>
          </cell>
          <cell r="K5313">
            <v>607.72</v>
          </cell>
          <cell r="L5313">
            <v>0</v>
          </cell>
          <cell r="M5313">
            <v>607.72</v>
          </cell>
          <cell r="N5313">
            <v>0</v>
          </cell>
        </row>
        <row r="5314">
          <cell r="A5314" t="str">
            <v>LP1.504NO_thin160</v>
          </cell>
          <cell r="B5314" t="str">
            <v xml:space="preserve">LP </v>
          </cell>
          <cell r="C5314">
            <v>1.5</v>
          </cell>
          <cell r="D5314">
            <v>4</v>
          </cell>
          <cell r="E5314" t="str">
            <v>NO_thin</v>
          </cell>
          <cell r="F5314" t="str">
            <v>160-165</v>
          </cell>
          <cell r="G5314">
            <v>1.56</v>
          </cell>
          <cell r="H5314">
            <v>-0.08</v>
          </cell>
          <cell r="I5314">
            <v>1.48</v>
          </cell>
          <cell r="J5314">
            <v>7.42</v>
          </cell>
          <cell r="K5314">
            <v>615.13</v>
          </cell>
          <cell r="L5314">
            <v>0</v>
          </cell>
          <cell r="M5314">
            <v>615.13</v>
          </cell>
          <cell r="N5314">
            <v>0</v>
          </cell>
        </row>
        <row r="5315">
          <cell r="A5315" t="str">
            <v>LP1.504NO_thin165</v>
          </cell>
          <cell r="B5315" t="str">
            <v xml:space="preserve">LP </v>
          </cell>
          <cell r="C5315">
            <v>1.5</v>
          </cell>
          <cell r="D5315">
            <v>4</v>
          </cell>
          <cell r="E5315" t="str">
            <v>NO_thin</v>
          </cell>
          <cell r="F5315" t="str">
            <v>165-170</v>
          </cell>
          <cell r="G5315">
            <v>1.47</v>
          </cell>
          <cell r="H5315">
            <v>-0.09</v>
          </cell>
          <cell r="I5315">
            <v>1.38</v>
          </cell>
          <cell r="J5315">
            <v>6.89</v>
          </cell>
          <cell r="K5315">
            <v>622.03</v>
          </cell>
          <cell r="L5315">
            <v>0</v>
          </cell>
          <cell r="M5315">
            <v>622.03</v>
          </cell>
          <cell r="N5315">
            <v>0</v>
          </cell>
        </row>
        <row r="5316">
          <cell r="A5316" t="str">
            <v>LP1.504NO_thin170</v>
          </cell>
          <cell r="B5316" t="str">
            <v xml:space="preserve">LP </v>
          </cell>
          <cell r="C5316">
            <v>1.5</v>
          </cell>
          <cell r="D5316">
            <v>4</v>
          </cell>
          <cell r="E5316" t="str">
            <v>NO_thin</v>
          </cell>
          <cell r="F5316" t="str">
            <v>170-175</v>
          </cell>
          <cell r="G5316">
            <v>1.46</v>
          </cell>
          <cell r="H5316">
            <v>0.03</v>
          </cell>
          <cell r="I5316">
            <v>1.49</v>
          </cell>
          <cell r="J5316">
            <v>7.45</v>
          </cell>
          <cell r="K5316">
            <v>629.47</v>
          </cell>
          <cell r="L5316">
            <v>0</v>
          </cell>
          <cell r="M5316">
            <v>629.47</v>
          </cell>
          <cell r="N5316">
            <v>0</v>
          </cell>
        </row>
        <row r="5317">
          <cell r="A5317" t="str">
            <v>LP1.504NO_thin175</v>
          </cell>
          <cell r="B5317" t="str">
            <v xml:space="preserve">LP </v>
          </cell>
          <cell r="C5317">
            <v>1.5</v>
          </cell>
          <cell r="D5317">
            <v>4</v>
          </cell>
          <cell r="E5317" t="str">
            <v>NO_thin</v>
          </cell>
          <cell r="F5317" t="str">
            <v>175-180</v>
          </cell>
          <cell r="G5317">
            <v>1.28</v>
          </cell>
          <cell r="H5317">
            <v>-0.13</v>
          </cell>
          <cell r="I5317">
            <v>1.1499999999999999</v>
          </cell>
          <cell r="J5317">
            <v>5.75</v>
          </cell>
          <cell r="K5317">
            <v>635.23</v>
          </cell>
          <cell r="L5317">
            <v>0</v>
          </cell>
          <cell r="M5317">
            <v>635.23</v>
          </cell>
          <cell r="N5317">
            <v>0</v>
          </cell>
        </row>
        <row r="5318">
          <cell r="A5318" t="str">
            <v>LP1.504NO_thin180</v>
          </cell>
          <cell r="B5318" t="str">
            <v xml:space="preserve">LP </v>
          </cell>
          <cell r="C5318">
            <v>1.5</v>
          </cell>
          <cell r="D5318">
            <v>4</v>
          </cell>
          <cell r="E5318" t="str">
            <v>NO_thin</v>
          </cell>
          <cell r="F5318" t="str">
            <v>180-185</v>
          </cell>
          <cell r="G5318">
            <v>1.24</v>
          </cell>
          <cell r="H5318">
            <v>-0.08</v>
          </cell>
          <cell r="I5318">
            <v>1.1499999999999999</v>
          </cell>
          <cell r="J5318">
            <v>5.76</v>
          </cell>
          <cell r="K5318">
            <v>640.99</v>
          </cell>
          <cell r="L5318">
            <v>0</v>
          </cell>
          <cell r="M5318">
            <v>640.99</v>
          </cell>
          <cell r="N5318">
            <v>0</v>
          </cell>
        </row>
        <row r="5319">
          <cell r="A5319" t="str">
            <v>LP1.504NO_thin185</v>
          </cell>
          <cell r="B5319" t="str">
            <v xml:space="preserve">LP </v>
          </cell>
          <cell r="C5319">
            <v>1.5</v>
          </cell>
          <cell r="D5319">
            <v>4</v>
          </cell>
          <cell r="E5319" t="str">
            <v>NO_thin</v>
          </cell>
          <cell r="F5319" t="str">
            <v>185-190</v>
          </cell>
          <cell r="G5319">
            <v>1.25</v>
          </cell>
          <cell r="H5319">
            <v>-0.04</v>
          </cell>
          <cell r="I5319">
            <v>1.22</v>
          </cell>
          <cell r="J5319">
            <v>6.08</v>
          </cell>
          <cell r="K5319">
            <v>647.07000000000005</v>
          </cell>
          <cell r="L5319">
            <v>0</v>
          </cell>
          <cell r="M5319">
            <v>647.07000000000005</v>
          </cell>
          <cell r="N5319">
            <v>0</v>
          </cell>
        </row>
        <row r="5320">
          <cell r="A5320" t="str">
            <v>LP1.504NO_thin190</v>
          </cell>
          <cell r="B5320" t="str">
            <v xml:space="preserve">LP </v>
          </cell>
          <cell r="C5320">
            <v>1.5</v>
          </cell>
          <cell r="D5320">
            <v>4</v>
          </cell>
          <cell r="E5320" t="str">
            <v>NO_thin</v>
          </cell>
          <cell r="F5320" t="str">
            <v>190-195</v>
          </cell>
          <cell r="G5320">
            <v>1.1599999999999999</v>
          </cell>
          <cell r="H5320">
            <v>-7.0000000000000007E-2</v>
          </cell>
          <cell r="I5320">
            <v>1.0900000000000001</v>
          </cell>
          <cell r="J5320">
            <v>5.47</v>
          </cell>
          <cell r="K5320">
            <v>652.54</v>
          </cell>
          <cell r="L5320">
            <v>0</v>
          </cell>
          <cell r="M5320">
            <v>652.54</v>
          </cell>
          <cell r="N5320">
            <v>0</v>
          </cell>
        </row>
        <row r="5321">
          <cell r="A5321" t="str">
            <v>LP1.504NO_thin195</v>
          </cell>
          <cell r="B5321" t="str">
            <v xml:space="preserve">LP </v>
          </cell>
          <cell r="C5321">
            <v>1.5</v>
          </cell>
          <cell r="D5321">
            <v>4</v>
          </cell>
          <cell r="E5321" t="str">
            <v>NO_thin</v>
          </cell>
          <cell r="F5321" t="str">
            <v>195-200</v>
          </cell>
          <cell r="G5321">
            <v>0.94</v>
          </cell>
          <cell r="H5321">
            <v>-0.05</v>
          </cell>
          <cell r="I5321">
            <v>0.88</v>
          </cell>
          <cell r="J5321">
            <v>4.42</v>
          </cell>
          <cell r="K5321">
            <v>656.96</v>
          </cell>
          <cell r="L5321">
            <v>0</v>
          </cell>
          <cell r="M5321">
            <v>656.96</v>
          </cell>
          <cell r="N5321">
            <v>0</v>
          </cell>
        </row>
        <row r="5322">
          <cell r="A5322" t="str">
            <v>LP1.504Thinned000</v>
          </cell>
          <cell r="B5322" t="str">
            <v xml:space="preserve">LP </v>
          </cell>
          <cell r="C5322">
            <v>1.5</v>
          </cell>
          <cell r="D5322">
            <v>4</v>
          </cell>
          <cell r="E5322" t="str">
            <v>Thinned</v>
          </cell>
          <cell r="F5322" t="str">
            <v xml:space="preserve">  0-5</v>
          </cell>
          <cell r="G5322">
            <v>0.02</v>
          </cell>
          <cell r="H5322">
            <v>0.13</v>
          </cell>
          <cell r="I5322">
            <v>0.14000000000000001</v>
          </cell>
          <cell r="J5322">
            <v>0.72</v>
          </cell>
          <cell r="K5322">
            <v>0.72</v>
          </cell>
          <cell r="L5322">
            <v>0</v>
          </cell>
          <cell r="M5322">
            <v>0.72</v>
          </cell>
          <cell r="N5322">
            <v>0</v>
          </cell>
        </row>
        <row r="5323">
          <cell r="A5323" t="str">
            <v>LP1.504Thinned005</v>
          </cell>
          <cell r="B5323" t="str">
            <v xml:space="preserve">LP </v>
          </cell>
          <cell r="C5323">
            <v>1.5</v>
          </cell>
          <cell r="D5323">
            <v>4</v>
          </cell>
          <cell r="E5323" t="str">
            <v>Thinned</v>
          </cell>
          <cell r="F5323" t="str">
            <v xml:space="preserve">  5-10</v>
          </cell>
          <cell r="G5323">
            <v>0.06</v>
          </cell>
          <cell r="H5323">
            <v>0.15</v>
          </cell>
          <cell r="I5323">
            <v>0.21</v>
          </cell>
          <cell r="J5323">
            <v>1.07</v>
          </cell>
          <cell r="K5323">
            <v>1.79</v>
          </cell>
          <cell r="L5323">
            <v>0</v>
          </cell>
          <cell r="M5323">
            <v>1.79</v>
          </cell>
          <cell r="N5323">
            <v>0</v>
          </cell>
        </row>
        <row r="5324">
          <cell r="A5324" t="str">
            <v>LP1.504Thinned010</v>
          </cell>
          <cell r="B5324" t="str">
            <v xml:space="preserve">LP </v>
          </cell>
          <cell r="C5324">
            <v>1.5</v>
          </cell>
          <cell r="D5324">
            <v>4</v>
          </cell>
          <cell r="E5324" t="str">
            <v>Thinned</v>
          </cell>
          <cell r="F5324" t="str">
            <v xml:space="preserve"> 10-15</v>
          </cell>
          <cell r="G5324">
            <v>0.18</v>
          </cell>
          <cell r="H5324">
            <v>0.16</v>
          </cell>
          <cell r="I5324">
            <v>0.34</v>
          </cell>
          <cell r="J5324">
            <v>1.68</v>
          </cell>
          <cell r="K5324">
            <v>3.48</v>
          </cell>
          <cell r="L5324">
            <v>0</v>
          </cell>
          <cell r="M5324">
            <v>3.48</v>
          </cell>
          <cell r="N5324">
            <v>0</v>
          </cell>
        </row>
        <row r="5325">
          <cell r="A5325" t="str">
            <v>LP1.504Thinned015</v>
          </cell>
          <cell r="B5325" t="str">
            <v xml:space="preserve">LP </v>
          </cell>
          <cell r="C5325">
            <v>1.5</v>
          </cell>
          <cell r="D5325">
            <v>4</v>
          </cell>
          <cell r="E5325" t="str">
            <v>Thinned</v>
          </cell>
          <cell r="F5325" t="str">
            <v xml:space="preserve"> 15-20</v>
          </cell>
          <cell r="G5325">
            <v>0.55000000000000004</v>
          </cell>
          <cell r="H5325">
            <v>0.16</v>
          </cell>
          <cell r="I5325">
            <v>0.71</v>
          </cell>
          <cell r="J5325">
            <v>3.54</v>
          </cell>
          <cell r="K5325">
            <v>7.02</v>
          </cell>
          <cell r="L5325">
            <v>0</v>
          </cell>
          <cell r="M5325">
            <v>7.02</v>
          </cell>
          <cell r="N5325">
            <v>0</v>
          </cell>
        </row>
        <row r="5326">
          <cell r="A5326" t="str">
            <v>LP1.504Thinned020</v>
          </cell>
          <cell r="B5326" t="str">
            <v xml:space="preserve">LP </v>
          </cell>
          <cell r="C5326">
            <v>1.5</v>
          </cell>
          <cell r="D5326">
            <v>4</v>
          </cell>
          <cell r="E5326" t="str">
            <v>Thinned</v>
          </cell>
          <cell r="F5326" t="str">
            <v xml:space="preserve"> 20-25</v>
          </cell>
          <cell r="G5326">
            <v>1.69</v>
          </cell>
          <cell r="H5326">
            <v>0.16</v>
          </cell>
          <cell r="I5326">
            <v>1.84</v>
          </cell>
          <cell r="J5326">
            <v>9.2200000000000006</v>
          </cell>
          <cell r="K5326">
            <v>16.23</v>
          </cell>
          <cell r="L5326">
            <v>0</v>
          </cell>
          <cell r="M5326">
            <v>16.23</v>
          </cell>
          <cell r="N5326">
            <v>0</v>
          </cell>
        </row>
        <row r="5327">
          <cell r="A5327" t="str">
            <v>LP1.504Thinned025</v>
          </cell>
          <cell r="B5327" t="str">
            <v xml:space="preserve">LP </v>
          </cell>
          <cell r="C5327">
            <v>1.5</v>
          </cell>
          <cell r="D5327">
            <v>4</v>
          </cell>
          <cell r="E5327" t="str">
            <v>Thinned</v>
          </cell>
          <cell r="F5327" t="str">
            <v xml:space="preserve"> 25-30</v>
          </cell>
          <cell r="G5327">
            <v>5.15</v>
          </cell>
          <cell r="H5327">
            <v>0.16</v>
          </cell>
          <cell r="I5327">
            <v>5.31</v>
          </cell>
          <cell r="J5327">
            <v>26.53</v>
          </cell>
          <cell r="K5327">
            <v>42.76</v>
          </cell>
          <cell r="L5327">
            <v>0</v>
          </cell>
          <cell r="M5327">
            <v>42.76</v>
          </cell>
          <cell r="N5327">
            <v>0</v>
          </cell>
        </row>
        <row r="5328">
          <cell r="A5328" t="str">
            <v>LP1.504Thinned030</v>
          </cell>
          <cell r="B5328" t="str">
            <v xml:space="preserve">LP </v>
          </cell>
          <cell r="C5328">
            <v>1.5</v>
          </cell>
          <cell r="D5328">
            <v>4</v>
          </cell>
          <cell r="E5328" t="str">
            <v>Thinned</v>
          </cell>
          <cell r="F5328" t="str">
            <v xml:space="preserve"> 30-35</v>
          </cell>
          <cell r="G5328">
            <v>15.69</v>
          </cell>
          <cell r="H5328">
            <v>0.16</v>
          </cell>
          <cell r="I5328">
            <v>15.85</v>
          </cell>
          <cell r="J5328">
            <v>79.239999999999995</v>
          </cell>
          <cell r="K5328">
            <v>122.01</v>
          </cell>
          <cell r="L5328">
            <v>0</v>
          </cell>
          <cell r="M5328">
            <v>122.01</v>
          </cell>
          <cell r="N5328">
            <v>0</v>
          </cell>
        </row>
        <row r="5329">
          <cell r="A5329" t="str">
            <v>LP1.504Thinned035</v>
          </cell>
          <cell r="B5329" t="str">
            <v xml:space="preserve">LP </v>
          </cell>
          <cell r="C5329">
            <v>1.5</v>
          </cell>
          <cell r="D5329">
            <v>4</v>
          </cell>
          <cell r="E5329" t="str">
            <v>Thinned</v>
          </cell>
          <cell r="F5329" t="str">
            <v xml:space="preserve"> 35-40</v>
          </cell>
          <cell r="G5329">
            <v>17.05</v>
          </cell>
          <cell r="H5329">
            <v>3.45</v>
          </cell>
          <cell r="I5329">
            <v>20.5</v>
          </cell>
          <cell r="J5329">
            <v>102.48</v>
          </cell>
          <cell r="K5329">
            <v>224.49</v>
          </cell>
          <cell r="L5329">
            <v>-7.0000000000000007E-2</v>
          </cell>
          <cell r="M5329">
            <v>224.42000000000002</v>
          </cell>
          <cell r="N5329">
            <v>4.3</v>
          </cell>
        </row>
        <row r="5330">
          <cell r="A5330" t="str">
            <v>LP1.504Thinned040</v>
          </cell>
          <cell r="B5330" t="str">
            <v xml:space="preserve">LP </v>
          </cell>
          <cell r="C5330">
            <v>1.5</v>
          </cell>
          <cell r="D5330">
            <v>4</v>
          </cell>
          <cell r="E5330" t="str">
            <v>Thinned</v>
          </cell>
          <cell r="F5330" t="str">
            <v xml:space="preserve"> 40-45</v>
          </cell>
          <cell r="G5330">
            <v>0.94</v>
          </cell>
          <cell r="H5330">
            <v>0.55000000000000004</v>
          </cell>
          <cell r="I5330">
            <v>1.5</v>
          </cell>
          <cell r="J5330">
            <v>7.49</v>
          </cell>
          <cell r="K5330">
            <v>231.97</v>
          </cell>
          <cell r="L5330">
            <v>-0.14000000000000001</v>
          </cell>
          <cell r="M5330">
            <v>231.83</v>
          </cell>
          <cell r="N5330">
            <v>3.81</v>
          </cell>
        </row>
        <row r="5331">
          <cell r="A5331" t="str">
            <v>LP1.504Thinned045</v>
          </cell>
          <cell r="B5331" t="str">
            <v xml:space="preserve">LP </v>
          </cell>
          <cell r="C5331">
            <v>1.5</v>
          </cell>
          <cell r="D5331">
            <v>4</v>
          </cell>
          <cell r="E5331" t="str">
            <v>Thinned</v>
          </cell>
          <cell r="F5331" t="str">
            <v xml:space="preserve"> 45-50</v>
          </cell>
          <cell r="G5331">
            <v>2.0299999999999998</v>
          </cell>
          <cell r="H5331">
            <v>1.45</v>
          </cell>
          <cell r="I5331">
            <v>3.48</v>
          </cell>
          <cell r="J5331">
            <v>17.41</v>
          </cell>
          <cell r="K5331">
            <v>249.38</v>
          </cell>
          <cell r="L5331">
            <v>-0.37</v>
          </cell>
          <cell r="M5331">
            <v>249.01</v>
          </cell>
          <cell r="N5331">
            <v>1.56</v>
          </cell>
        </row>
        <row r="5332">
          <cell r="A5332" t="str">
            <v>LP1.504Thinned050</v>
          </cell>
          <cell r="B5332" t="str">
            <v xml:space="preserve">LP </v>
          </cell>
          <cell r="C5332">
            <v>1.5</v>
          </cell>
          <cell r="D5332">
            <v>4</v>
          </cell>
          <cell r="E5332" t="str">
            <v>Thinned</v>
          </cell>
          <cell r="F5332" t="str">
            <v xml:space="preserve"> 50-55</v>
          </cell>
          <cell r="G5332">
            <v>0.4</v>
          </cell>
          <cell r="H5332">
            <v>0.79</v>
          </cell>
          <cell r="I5332">
            <v>1.19</v>
          </cell>
          <cell r="J5332">
            <v>5.95</v>
          </cell>
          <cell r="K5332">
            <v>255.33</v>
          </cell>
          <cell r="L5332">
            <v>-0.63</v>
          </cell>
          <cell r="M5332">
            <v>254.70000000000002</v>
          </cell>
          <cell r="N5332">
            <v>1.69</v>
          </cell>
        </row>
        <row r="5333">
          <cell r="A5333" t="str">
            <v>LP1.504Thinned055</v>
          </cell>
          <cell r="B5333" t="str">
            <v xml:space="preserve">LP </v>
          </cell>
          <cell r="C5333">
            <v>1.5</v>
          </cell>
          <cell r="D5333">
            <v>4</v>
          </cell>
          <cell r="E5333" t="str">
            <v>Thinned</v>
          </cell>
          <cell r="F5333" t="str">
            <v xml:space="preserve"> 55-60</v>
          </cell>
          <cell r="G5333">
            <v>1.64</v>
          </cell>
          <cell r="H5333">
            <v>0.72</v>
          </cell>
          <cell r="I5333">
            <v>2.36</v>
          </cell>
          <cell r="J5333">
            <v>11.79</v>
          </cell>
          <cell r="K5333">
            <v>267.12</v>
          </cell>
          <cell r="L5333">
            <v>-0.84</v>
          </cell>
          <cell r="M5333">
            <v>266.28000000000003</v>
          </cell>
          <cell r="N5333">
            <v>1.46</v>
          </cell>
        </row>
        <row r="5334">
          <cell r="A5334" t="str">
            <v>LP1.504Thinned060</v>
          </cell>
          <cell r="B5334" t="str">
            <v xml:space="preserve">LP </v>
          </cell>
          <cell r="C5334">
            <v>1.5</v>
          </cell>
          <cell r="D5334">
            <v>4</v>
          </cell>
          <cell r="E5334" t="str">
            <v>Thinned</v>
          </cell>
          <cell r="F5334" t="str">
            <v xml:space="preserve"> 60-65</v>
          </cell>
          <cell r="G5334">
            <v>1.27</v>
          </cell>
          <cell r="H5334">
            <v>7.0000000000000007E-2</v>
          </cell>
          <cell r="I5334">
            <v>1.34</v>
          </cell>
          <cell r="J5334">
            <v>6.69</v>
          </cell>
          <cell r="K5334">
            <v>273.82</v>
          </cell>
          <cell r="L5334">
            <v>-1.06</v>
          </cell>
          <cell r="M5334">
            <v>272.76</v>
          </cell>
          <cell r="N5334">
            <v>1.47</v>
          </cell>
        </row>
        <row r="5335">
          <cell r="A5335" t="str">
            <v>LP1.504Thinned065</v>
          </cell>
          <cell r="B5335" t="str">
            <v xml:space="preserve">LP </v>
          </cell>
          <cell r="C5335">
            <v>1.5</v>
          </cell>
          <cell r="D5335">
            <v>4</v>
          </cell>
          <cell r="E5335" t="str">
            <v>Thinned</v>
          </cell>
          <cell r="F5335" t="str">
            <v xml:space="preserve"> 65-70</v>
          </cell>
          <cell r="G5335">
            <v>1.83</v>
          </cell>
          <cell r="H5335">
            <v>-0.59</v>
          </cell>
          <cell r="I5335">
            <v>1.24</v>
          </cell>
          <cell r="J5335">
            <v>6.19</v>
          </cell>
          <cell r="K5335">
            <v>280</v>
          </cell>
          <cell r="L5335">
            <v>-1.23</v>
          </cell>
          <cell r="M5335">
            <v>278.77</v>
          </cell>
          <cell r="N5335">
            <v>1.1200000000000001</v>
          </cell>
        </row>
        <row r="5336">
          <cell r="A5336" t="str">
            <v>LP1.504Thinned070</v>
          </cell>
          <cell r="B5336" t="str">
            <v xml:space="preserve">LP </v>
          </cell>
          <cell r="C5336">
            <v>1.5</v>
          </cell>
          <cell r="D5336">
            <v>4</v>
          </cell>
          <cell r="E5336" t="str">
            <v>Thinned</v>
          </cell>
          <cell r="F5336" t="str">
            <v xml:space="preserve"> 70-75</v>
          </cell>
          <cell r="G5336">
            <v>2.15</v>
          </cell>
          <cell r="H5336">
            <v>-1.06</v>
          </cell>
          <cell r="I5336">
            <v>1.0900000000000001</v>
          </cell>
          <cell r="J5336">
            <v>5.46</v>
          </cell>
          <cell r="K5336">
            <v>285.45999999999998</v>
          </cell>
          <cell r="L5336">
            <v>-1.43</v>
          </cell>
          <cell r="M5336">
            <v>284.02999999999997</v>
          </cell>
          <cell r="N5336">
            <v>1.35</v>
          </cell>
        </row>
        <row r="5337">
          <cell r="A5337" t="str">
            <v>LP1.504Thinned075</v>
          </cell>
          <cell r="B5337" t="str">
            <v xml:space="preserve">LP </v>
          </cell>
          <cell r="C5337">
            <v>1.5</v>
          </cell>
          <cell r="D5337">
            <v>4</v>
          </cell>
          <cell r="E5337" t="str">
            <v>Thinned</v>
          </cell>
          <cell r="F5337" t="str">
            <v xml:space="preserve"> 75-80</v>
          </cell>
          <cell r="G5337">
            <v>1.1200000000000001</v>
          </cell>
          <cell r="H5337">
            <v>-0.53</v>
          </cell>
          <cell r="I5337">
            <v>0.59</v>
          </cell>
          <cell r="J5337">
            <v>2.95</v>
          </cell>
          <cell r="K5337">
            <v>288.41000000000003</v>
          </cell>
          <cell r="L5337">
            <v>-1.61</v>
          </cell>
          <cell r="M5337">
            <v>286.8</v>
          </cell>
          <cell r="N5337">
            <v>1.17</v>
          </cell>
        </row>
        <row r="5338">
          <cell r="A5338" t="str">
            <v>LP1.504Thinned080</v>
          </cell>
          <cell r="B5338" t="str">
            <v xml:space="preserve">LP </v>
          </cell>
          <cell r="C5338">
            <v>1.5</v>
          </cell>
          <cell r="D5338">
            <v>4</v>
          </cell>
          <cell r="E5338" t="str">
            <v>Thinned</v>
          </cell>
          <cell r="F5338" t="str">
            <v xml:space="preserve"> 80-85</v>
          </cell>
          <cell r="G5338">
            <v>1.82</v>
          </cell>
          <cell r="H5338">
            <v>-0.69</v>
          </cell>
          <cell r="I5338">
            <v>1.1299999999999999</v>
          </cell>
          <cell r="J5338">
            <v>5.66</v>
          </cell>
          <cell r="K5338">
            <v>294.07</v>
          </cell>
          <cell r="L5338">
            <v>-1.8</v>
          </cell>
          <cell r="M5338">
            <v>292.27</v>
          </cell>
          <cell r="N5338">
            <v>1.33</v>
          </cell>
        </row>
        <row r="5339">
          <cell r="A5339" t="str">
            <v>LP1.504Thinned085</v>
          </cell>
          <cell r="B5339" t="str">
            <v xml:space="preserve">LP </v>
          </cell>
          <cell r="C5339">
            <v>1.5</v>
          </cell>
          <cell r="D5339">
            <v>4</v>
          </cell>
          <cell r="E5339" t="str">
            <v>Thinned</v>
          </cell>
          <cell r="F5339" t="str">
            <v xml:space="preserve"> 85-90</v>
          </cell>
          <cell r="G5339">
            <v>1.59</v>
          </cell>
          <cell r="H5339">
            <v>-0.67</v>
          </cell>
          <cell r="I5339">
            <v>0.92</v>
          </cell>
          <cell r="J5339">
            <v>4.62</v>
          </cell>
          <cell r="K5339">
            <v>298.69</v>
          </cell>
          <cell r="L5339">
            <v>-2.0099999999999998</v>
          </cell>
          <cell r="M5339">
            <v>296.68</v>
          </cell>
          <cell r="N5339">
            <v>1.4</v>
          </cell>
        </row>
        <row r="5340">
          <cell r="A5340" t="str">
            <v>LP1.504Thinned090</v>
          </cell>
          <cell r="B5340" t="str">
            <v xml:space="preserve">LP </v>
          </cell>
          <cell r="C5340">
            <v>1.5</v>
          </cell>
          <cell r="D5340">
            <v>4</v>
          </cell>
          <cell r="E5340" t="str">
            <v>Thinned</v>
          </cell>
          <cell r="F5340" t="str">
            <v xml:space="preserve"> 90-95</v>
          </cell>
          <cell r="G5340">
            <v>1.58</v>
          </cell>
          <cell r="H5340">
            <v>-0.5</v>
          </cell>
          <cell r="I5340">
            <v>1.08</v>
          </cell>
          <cell r="J5340">
            <v>5.39</v>
          </cell>
          <cell r="K5340">
            <v>304.08</v>
          </cell>
          <cell r="L5340">
            <v>-2.2200000000000002</v>
          </cell>
          <cell r="M5340">
            <v>301.85999999999996</v>
          </cell>
          <cell r="N5340">
            <v>1.4</v>
          </cell>
        </row>
        <row r="5341">
          <cell r="A5341" t="str">
            <v>LP1.504Thinned095</v>
          </cell>
          <cell r="B5341" t="str">
            <v xml:space="preserve">LP </v>
          </cell>
          <cell r="C5341">
            <v>1.5</v>
          </cell>
          <cell r="D5341">
            <v>4</v>
          </cell>
          <cell r="E5341" t="str">
            <v>Thinned</v>
          </cell>
          <cell r="F5341" t="str">
            <v xml:space="preserve"> 95-100</v>
          </cell>
          <cell r="G5341">
            <v>1.44</v>
          </cell>
          <cell r="H5341">
            <v>-0.18</v>
          </cell>
          <cell r="I5341">
            <v>1.26</v>
          </cell>
          <cell r="J5341">
            <v>6.29</v>
          </cell>
          <cell r="K5341">
            <v>310.38</v>
          </cell>
          <cell r="L5341">
            <v>-2.41</v>
          </cell>
          <cell r="M5341">
            <v>307.96999999999997</v>
          </cell>
          <cell r="N5341">
            <v>1.29</v>
          </cell>
        </row>
        <row r="5342">
          <cell r="A5342" t="str">
            <v>LP1.504Thinned100</v>
          </cell>
          <cell r="B5342" t="str">
            <v xml:space="preserve">LP </v>
          </cell>
          <cell r="C5342">
            <v>1.5</v>
          </cell>
          <cell r="D5342">
            <v>4</v>
          </cell>
          <cell r="E5342" t="str">
            <v>Thinned</v>
          </cell>
          <cell r="F5342" t="str">
            <v>100-105</v>
          </cell>
          <cell r="G5342">
            <v>1.46</v>
          </cell>
          <cell r="H5342">
            <v>0.3</v>
          </cell>
          <cell r="I5342">
            <v>1.76</v>
          </cell>
          <cell r="J5342">
            <v>8.7899999999999991</v>
          </cell>
          <cell r="K5342">
            <v>319.17</v>
          </cell>
          <cell r="L5342">
            <v>-2.57</v>
          </cell>
          <cell r="M5342">
            <v>316.60000000000002</v>
          </cell>
          <cell r="N5342">
            <v>1.08</v>
          </cell>
        </row>
        <row r="5343">
          <cell r="A5343" t="str">
            <v>LP1.504Thinned105</v>
          </cell>
          <cell r="B5343" t="str">
            <v xml:space="preserve">LP </v>
          </cell>
          <cell r="C5343">
            <v>1.5</v>
          </cell>
          <cell r="D5343">
            <v>4</v>
          </cell>
          <cell r="E5343" t="str">
            <v>Thinned</v>
          </cell>
          <cell r="F5343" t="str">
            <v>105-110</v>
          </cell>
          <cell r="G5343">
            <v>1.39</v>
          </cell>
          <cell r="H5343">
            <v>-0.04</v>
          </cell>
          <cell r="I5343">
            <v>1.35</v>
          </cell>
          <cell r="J5343">
            <v>6.74</v>
          </cell>
          <cell r="K5343">
            <v>325.89999999999998</v>
          </cell>
          <cell r="L5343">
            <v>-2.76</v>
          </cell>
          <cell r="M5343">
            <v>323.14</v>
          </cell>
          <cell r="N5343">
            <v>1.23</v>
          </cell>
        </row>
        <row r="5344">
          <cell r="A5344" t="str">
            <v>LP1.504Thinned110</v>
          </cell>
          <cell r="B5344" t="str">
            <v xml:space="preserve">LP </v>
          </cell>
          <cell r="C5344">
            <v>1.5</v>
          </cell>
          <cell r="D5344">
            <v>4</v>
          </cell>
          <cell r="E5344" t="str">
            <v>Thinned</v>
          </cell>
          <cell r="F5344" t="str">
            <v>110-115</v>
          </cell>
          <cell r="G5344">
            <v>0.89</v>
          </cell>
          <cell r="H5344">
            <v>-0.11</v>
          </cell>
          <cell r="I5344">
            <v>0.79</v>
          </cell>
          <cell r="J5344">
            <v>3.93</v>
          </cell>
          <cell r="K5344">
            <v>329.84</v>
          </cell>
          <cell r="L5344">
            <v>-2.94</v>
          </cell>
          <cell r="M5344">
            <v>326.89999999999998</v>
          </cell>
          <cell r="N5344">
            <v>1.22</v>
          </cell>
        </row>
        <row r="5345">
          <cell r="A5345" t="str">
            <v>LP1.504Thinned115</v>
          </cell>
          <cell r="B5345" t="str">
            <v xml:space="preserve">LP </v>
          </cell>
          <cell r="C5345">
            <v>1.5</v>
          </cell>
          <cell r="D5345">
            <v>4</v>
          </cell>
          <cell r="E5345" t="str">
            <v>Thinned</v>
          </cell>
          <cell r="F5345" t="str">
            <v>115-120</v>
          </cell>
          <cell r="G5345">
            <v>1.24</v>
          </cell>
          <cell r="H5345">
            <v>-0.13</v>
          </cell>
          <cell r="I5345">
            <v>1.1000000000000001</v>
          </cell>
          <cell r="J5345">
            <v>5.52</v>
          </cell>
          <cell r="K5345">
            <v>335.36</v>
          </cell>
          <cell r="L5345">
            <v>-3.12</v>
          </cell>
          <cell r="M5345">
            <v>332.24</v>
          </cell>
          <cell r="N5345">
            <v>1.19</v>
          </cell>
        </row>
        <row r="5346">
          <cell r="A5346" t="str">
            <v>LP1.504Thinned120</v>
          </cell>
          <cell r="B5346" t="str">
            <v xml:space="preserve">LP </v>
          </cell>
          <cell r="C5346">
            <v>1.5</v>
          </cell>
          <cell r="D5346">
            <v>4</v>
          </cell>
          <cell r="E5346" t="str">
            <v>Thinned</v>
          </cell>
          <cell r="F5346" t="str">
            <v>120-125</v>
          </cell>
          <cell r="G5346">
            <v>0.86</v>
          </cell>
          <cell r="H5346">
            <v>-0.15</v>
          </cell>
          <cell r="I5346">
            <v>0.7</v>
          </cell>
          <cell r="J5346">
            <v>3.52</v>
          </cell>
          <cell r="K5346">
            <v>338.88</v>
          </cell>
          <cell r="L5346">
            <v>-3.29</v>
          </cell>
          <cell r="M5346">
            <v>335.59</v>
          </cell>
          <cell r="N5346">
            <v>1.18</v>
          </cell>
        </row>
        <row r="5347">
          <cell r="A5347" t="str">
            <v>LP1.504Thinned125</v>
          </cell>
          <cell r="B5347" t="str">
            <v xml:space="preserve">LP </v>
          </cell>
          <cell r="C5347">
            <v>1.5</v>
          </cell>
          <cell r="D5347">
            <v>4</v>
          </cell>
          <cell r="E5347" t="str">
            <v>Thinned</v>
          </cell>
          <cell r="F5347" t="str">
            <v>125-130</v>
          </cell>
          <cell r="G5347">
            <v>0.89</v>
          </cell>
          <cell r="H5347">
            <v>-0.1</v>
          </cell>
          <cell r="I5347">
            <v>0.8</v>
          </cell>
          <cell r="J5347">
            <v>3.98</v>
          </cell>
          <cell r="K5347">
            <v>342.86</v>
          </cell>
          <cell r="L5347">
            <v>-3.46</v>
          </cell>
          <cell r="M5347">
            <v>339.40000000000003</v>
          </cell>
          <cell r="N5347">
            <v>1.1599999999999999</v>
          </cell>
        </row>
        <row r="5348">
          <cell r="A5348" t="str">
            <v>LP1.504Thinned130</v>
          </cell>
          <cell r="B5348" t="str">
            <v xml:space="preserve">LP </v>
          </cell>
          <cell r="C5348">
            <v>1.5</v>
          </cell>
          <cell r="D5348">
            <v>4</v>
          </cell>
          <cell r="E5348" t="str">
            <v>Thinned</v>
          </cell>
          <cell r="F5348" t="str">
            <v>130-135</v>
          </cell>
          <cell r="G5348">
            <v>0.94</v>
          </cell>
          <cell r="H5348">
            <v>-0.05</v>
          </cell>
          <cell r="I5348">
            <v>0.89</v>
          </cell>
          <cell r="J5348">
            <v>4.43</v>
          </cell>
          <cell r="K5348">
            <v>347.28</v>
          </cell>
          <cell r="L5348">
            <v>-3.63</v>
          </cell>
          <cell r="M5348">
            <v>343.65</v>
          </cell>
          <cell r="N5348">
            <v>1.1299999999999999</v>
          </cell>
        </row>
        <row r="5349">
          <cell r="A5349" t="str">
            <v>LP1.504Thinned135</v>
          </cell>
          <cell r="B5349" t="str">
            <v xml:space="preserve">LP </v>
          </cell>
          <cell r="C5349">
            <v>1.5</v>
          </cell>
          <cell r="D5349">
            <v>4</v>
          </cell>
          <cell r="E5349" t="str">
            <v>Thinned</v>
          </cell>
          <cell r="F5349" t="str">
            <v>135-140</v>
          </cell>
          <cell r="G5349">
            <v>0.73</v>
          </cell>
          <cell r="H5349">
            <v>-0.06</v>
          </cell>
          <cell r="I5349">
            <v>0.67</v>
          </cell>
          <cell r="J5349">
            <v>3.37</v>
          </cell>
          <cell r="K5349">
            <v>350.66</v>
          </cell>
          <cell r="L5349">
            <v>-3.8</v>
          </cell>
          <cell r="M5349">
            <v>346.86</v>
          </cell>
          <cell r="N5349">
            <v>1.1200000000000001</v>
          </cell>
        </row>
        <row r="5350">
          <cell r="A5350" t="str">
            <v>LP1.504Thinned140</v>
          </cell>
          <cell r="B5350" t="str">
            <v xml:space="preserve">LP </v>
          </cell>
          <cell r="C5350">
            <v>1.5</v>
          </cell>
          <cell r="D5350">
            <v>4</v>
          </cell>
          <cell r="E5350" t="str">
            <v>Thinned</v>
          </cell>
          <cell r="F5350" t="str">
            <v>140-145</v>
          </cell>
          <cell r="G5350">
            <v>0.56999999999999995</v>
          </cell>
          <cell r="H5350">
            <v>-0.04</v>
          </cell>
          <cell r="I5350">
            <v>0.52</v>
          </cell>
          <cell r="J5350">
            <v>2.62</v>
          </cell>
          <cell r="K5350">
            <v>353.28</v>
          </cell>
          <cell r="L5350">
            <v>-3.96</v>
          </cell>
          <cell r="M5350">
            <v>349.32</v>
          </cell>
          <cell r="N5350">
            <v>1.0900000000000001</v>
          </cell>
        </row>
        <row r="5351">
          <cell r="A5351" t="str">
            <v>LP1.504Thinned145</v>
          </cell>
          <cell r="B5351" t="str">
            <v xml:space="preserve">LP </v>
          </cell>
          <cell r="C5351">
            <v>1.5</v>
          </cell>
          <cell r="D5351">
            <v>4</v>
          </cell>
          <cell r="E5351" t="str">
            <v>Thinned</v>
          </cell>
          <cell r="F5351" t="str">
            <v>145-150</v>
          </cell>
          <cell r="G5351">
            <v>0.63</v>
          </cell>
          <cell r="H5351">
            <v>-0.04</v>
          </cell>
          <cell r="I5351">
            <v>0.59</v>
          </cell>
          <cell r="J5351">
            <v>2.96</v>
          </cell>
          <cell r="K5351">
            <v>356.24</v>
          </cell>
          <cell r="L5351">
            <v>-4.12</v>
          </cell>
          <cell r="M5351">
            <v>352.12</v>
          </cell>
          <cell r="N5351">
            <v>1.08</v>
          </cell>
        </row>
        <row r="5352">
          <cell r="A5352" t="str">
            <v>LP1.504Thinned150</v>
          </cell>
          <cell r="B5352" t="str">
            <v xml:space="preserve">LP </v>
          </cell>
          <cell r="C5352">
            <v>1.5</v>
          </cell>
          <cell r="D5352">
            <v>4</v>
          </cell>
          <cell r="E5352" t="str">
            <v>Thinned</v>
          </cell>
          <cell r="F5352" t="str">
            <v>150-155</v>
          </cell>
          <cell r="G5352">
            <v>0.46</v>
          </cell>
          <cell r="H5352">
            <v>-0.04</v>
          </cell>
          <cell r="I5352">
            <v>0.42</v>
          </cell>
          <cell r="J5352">
            <v>2.09</v>
          </cell>
          <cell r="K5352">
            <v>358.33</v>
          </cell>
          <cell r="L5352">
            <v>-4.28</v>
          </cell>
          <cell r="M5352">
            <v>354.05</v>
          </cell>
          <cell r="N5352">
            <v>1.06</v>
          </cell>
        </row>
        <row r="5353">
          <cell r="A5353" t="str">
            <v>LP1.504Thinned155</v>
          </cell>
          <cell r="B5353" t="str">
            <v xml:space="preserve">LP </v>
          </cell>
          <cell r="C5353">
            <v>1.5</v>
          </cell>
          <cell r="D5353">
            <v>4</v>
          </cell>
          <cell r="E5353" t="str">
            <v>Thinned</v>
          </cell>
          <cell r="F5353" t="str">
            <v>155-160</v>
          </cell>
          <cell r="G5353">
            <v>0.53</v>
          </cell>
          <cell r="H5353">
            <v>-0.04</v>
          </cell>
          <cell r="I5353">
            <v>0.49</v>
          </cell>
          <cell r="J5353">
            <v>2.44</v>
          </cell>
          <cell r="K5353">
            <v>360.78</v>
          </cell>
          <cell r="L5353">
            <v>-4.4400000000000004</v>
          </cell>
          <cell r="M5353">
            <v>356.34</v>
          </cell>
          <cell r="N5353">
            <v>1.04</v>
          </cell>
        </row>
        <row r="5354">
          <cell r="A5354" t="str">
            <v>LP1.504Thinned160</v>
          </cell>
          <cell r="B5354" t="str">
            <v xml:space="preserve">LP </v>
          </cell>
          <cell r="C5354">
            <v>1.5</v>
          </cell>
          <cell r="D5354">
            <v>4</v>
          </cell>
          <cell r="E5354" t="str">
            <v>Thinned</v>
          </cell>
          <cell r="F5354" t="str">
            <v>160-165</v>
          </cell>
          <cell r="G5354">
            <v>0.33</v>
          </cell>
          <cell r="H5354">
            <v>-0.04</v>
          </cell>
          <cell r="I5354">
            <v>0.28999999999999998</v>
          </cell>
          <cell r="J5354">
            <v>1.43</v>
          </cell>
          <cell r="K5354">
            <v>362.21</v>
          </cell>
          <cell r="L5354">
            <v>-4.59</v>
          </cell>
          <cell r="M5354">
            <v>357.62</v>
          </cell>
          <cell r="N5354">
            <v>1.02</v>
          </cell>
        </row>
        <row r="5355">
          <cell r="A5355" t="str">
            <v>LP1.504Thinned165</v>
          </cell>
          <cell r="B5355" t="str">
            <v xml:space="preserve">LP </v>
          </cell>
          <cell r="C5355">
            <v>1.5</v>
          </cell>
          <cell r="D5355">
            <v>4</v>
          </cell>
          <cell r="E5355" t="str">
            <v>Thinned</v>
          </cell>
          <cell r="F5355" t="str">
            <v>165-170</v>
          </cell>
          <cell r="G5355">
            <v>0.37</v>
          </cell>
          <cell r="H5355">
            <v>-0.03</v>
          </cell>
          <cell r="I5355">
            <v>0.33</v>
          </cell>
          <cell r="J5355">
            <v>1.67</v>
          </cell>
          <cell r="K5355">
            <v>363.88</v>
          </cell>
          <cell r="L5355">
            <v>-4.74</v>
          </cell>
          <cell r="M5355">
            <v>359.14</v>
          </cell>
          <cell r="N5355">
            <v>1</v>
          </cell>
        </row>
        <row r="5356">
          <cell r="A5356" t="str">
            <v>LP1.504Thinned170</v>
          </cell>
          <cell r="B5356" t="str">
            <v xml:space="preserve">LP </v>
          </cell>
          <cell r="C5356">
            <v>1.5</v>
          </cell>
          <cell r="D5356">
            <v>4</v>
          </cell>
          <cell r="E5356" t="str">
            <v>Thinned</v>
          </cell>
          <cell r="F5356" t="str">
            <v>170-175</v>
          </cell>
          <cell r="G5356">
            <v>0.18</v>
          </cell>
          <cell r="H5356">
            <v>-0.04</v>
          </cell>
          <cell r="I5356">
            <v>0.15</v>
          </cell>
          <cell r="J5356">
            <v>0.74</v>
          </cell>
          <cell r="K5356">
            <v>364.61</v>
          </cell>
          <cell r="L5356">
            <v>-4.88</v>
          </cell>
          <cell r="M5356">
            <v>359.73</v>
          </cell>
          <cell r="N5356">
            <v>0.98</v>
          </cell>
        </row>
        <row r="5357">
          <cell r="A5357" t="str">
            <v>LP1.504Thinned175</v>
          </cell>
          <cell r="B5357" t="str">
            <v xml:space="preserve">LP </v>
          </cell>
          <cell r="C5357">
            <v>1.5</v>
          </cell>
          <cell r="D5357">
            <v>4</v>
          </cell>
          <cell r="E5357" t="str">
            <v>Thinned</v>
          </cell>
          <cell r="F5357" t="str">
            <v>175-180</v>
          </cell>
          <cell r="G5357">
            <v>0.27</v>
          </cell>
          <cell r="H5357">
            <v>-0.03</v>
          </cell>
          <cell r="I5357">
            <v>0.24</v>
          </cell>
          <cell r="J5357">
            <v>1.2</v>
          </cell>
          <cell r="K5357">
            <v>365.82</v>
          </cell>
          <cell r="L5357">
            <v>-5.03</v>
          </cell>
          <cell r="M5357">
            <v>360.79</v>
          </cell>
          <cell r="N5357">
            <v>0.96</v>
          </cell>
        </row>
        <row r="5358">
          <cell r="A5358" t="str">
            <v>LP1.504Thinned180</v>
          </cell>
          <cell r="B5358" t="str">
            <v xml:space="preserve">LP </v>
          </cell>
          <cell r="C5358">
            <v>1.5</v>
          </cell>
          <cell r="D5358">
            <v>4</v>
          </cell>
          <cell r="E5358" t="str">
            <v>Thinned</v>
          </cell>
          <cell r="F5358" t="str">
            <v>180-185</v>
          </cell>
          <cell r="G5358">
            <v>0.21</v>
          </cell>
          <cell r="H5358">
            <v>-0.03</v>
          </cell>
          <cell r="I5358">
            <v>0.18</v>
          </cell>
          <cell r="J5358">
            <v>0.91</v>
          </cell>
          <cell r="K5358">
            <v>366.73</v>
          </cell>
          <cell r="L5358">
            <v>-5.17</v>
          </cell>
          <cell r="M5358">
            <v>361.56</v>
          </cell>
          <cell r="N5358">
            <v>0.95</v>
          </cell>
        </row>
        <row r="5359">
          <cell r="A5359" t="str">
            <v>LP1.504Thinned185</v>
          </cell>
          <cell r="B5359" t="str">
            <v xml:space="preserve">LP </v>
          </cell>
          <cell r="C5359">
            <v>1.5</v>
          </cell>
          <cell r="D5359">
            <v>4</v>
          </cell>
          <cell r="E5359" t="str">
            <v>Thinned</v>
          </cell>
          <cell r="F5359" t="str">
            <v>185-190</v>
          </cell>
          <cell r="G5359">
            <v>0.09</v>
          </cell>
          <cell r="H5359">
            <v>-0.19</v>
          </cell>
          <cell r="I5359">
            <v>-0.1</v>
          </cell>
          <cell r="J5359">
            <v>-0.48</v>
          </cell>
          <cell r="K5359">
            <v>366.25</v>
          </cell>
          <cell r="L5359">
            <v>-5.32</v>
          </cell>
          <cell r="M5359">
            <v>360.93</v>
          </cell>
          <cell r="N5359">
            <v>1.01</v>
          </cell>
        </row>
        <row r="5360">
          <cell r="A5360" t="str">
            <v>LP1.504Thinned190</v>
          </cell>
          <cell r="B5360" t="str">
            <v xml:space="preserve">LP </v>
          </cell>
          <cell r="C5360">
            <v>1.5</v>
          </cell>
          <cell r="D5360">
            <v>4</v>
          </cell>
          <cell r="E5360" t="str">
            <v>Thinned</v>
          </cell>
          <cell r="F5360" t="str">
            <v>190-195</v>
          </cell>
          <cell r="G5360">
            <v>0.04</v>
          </cell>
          <cell r="H5360">
            <v>-0.01</v>
          </cell>
          <cell r="I5360">
            <v>0.03</v>
          </cell>
          <cell r="J5360">
            <v>0.14000000000000001</v>
          </cell>
          <cell r="K5360">
            <v>366.38</v>
          </cell>
          <cell r="L5360">
            <v>-5.46</v>
          </cell>
          <cell r="M5360">
            <v>360.92</v>
          </cell>
          <cell r="N5360">
            <v>0.91</v>
          </cell>
        </row>
        <row r="5361">
          <cell r="A5361" t="str">
            <v>LP1.504Thinned195</v>
          </cell>
          <cell r="B5361" t="str">
            <v xml:space="preserve">LP </v>
          </cell>
          <cell r="C5361">
            <v>1.5</v>
          </cell>
          <cell r="D5361">
            <v>4</v>
          </cell>
          <cell r="E5361" t="str">
            <v>Thinned</v>
          </cell>
          <cell r="F5361" t="str">
            <v>195-200</v>
          </cell>
          <cell r="G5361">
            <v>1.58</v>
          </cell>
          <cell r="H5361">
            <v>-0.65</v>
          </cell>
          <cell r="I5361">
            <v>0.93</v>
          </cell>
          <cell r="J5361">
            <v>4.6399999999999997</v>
          </cell>
          <cell r="K5361">
            <v>371.02</v>
          </cell>
          <cell r="L5361">
            <v>-5.46</v>
          </cell>
          <cell r="M5361">
            <v>365.56</v>
          </cell>
          <cell r="N5361">
            <v>0</v>
          </cell>
        </row>
        <row r="5362">
          <cell r="A5362" t="str">
            <v>LP1.506NO_thin000</v>
          </cell>
          <cell r="B5362" t="str">
            <v xml:space="preserve">LP </v>
          </cell>
          <cell r="C5362">
            <v>1.5</v>
          </cell>
          <cell r="D5362">
            <v>6</v>
          </cell>
          <cell r="E5362" t="str">
            <v>NO_thin</v>
          </cell>
          <cell r="F5362" t="str">
            <v xml:space="preserve">  0-5</v>
          </cell>
          <cell r="G5362">
            <v>0.15</v>
          </cell>
          <cell r="H5362">
            <v>0.17</v>
          </cell>
          <cell r="I5362">
            <v>0.32</v>
          </cell>
          <cell r="J5362">
            <v>1.6</v>
          </cell>
          <cell r="K5362">
            <v>1.6</v>
          </cell>
          <cell r="L5362">
            <v>0</v>
          </cell>
          <cell r="M5362">
            <v>1.6</v>
          </cell>
          <cell r="N5362">
            <v>0</v>
          </cell>
        </row>
        <row r="5363">
          <cell r="A5363" t="str">
            <v>LP1.506NO_thin005</v>
          </cell>
          <cell r="B5363" t="str">
            <v xml:space="preserve">LP </v>
          </cell>
          <cell r="C5363">
            <v>1.5</v>
          </cell>
          <cell r="D5363">
            <v>6</v>
          </cell>
          <cell r="E5363" t="str">
            <v>NO_thin</v>
          </cell>
          <cell r="F5363" t="str">
            <v xml:space="preserve">  5-10</v>
          </cell>
          <cell r="G5363">
            <v>0.45</v>
          </cell>
          <cell r="H5363">
            <v>0.21</v>
          </cell>
          <cell r="I5363">
            <v>0.66</v>
          </cell>
          <cell r="J5363">
            <v>3.3</v>
          </cell>
          <cell r="K5363">
            <v>4.9000000000000004</v>
          </cell>
          <cell r="L5363">
            <v>0</v>
          </cell>
          <cell r="M5363">
            <v>4.9000000000000004</v>
          </cell>
          <cell r="N5363">
            <v>0</v>
          </cell>
        </row>
        <row r="5364">
          <cell r="A5364" t="str">
            <v>LP1.506NO_thin010</v>
          </cell>
          <cell r="B5364" t="str">
            <v xml:space="preserve">LP </v>
          </cell>
          <cell r="C5364">
            <v>1.5</v>
          </cell>
          <cell r="D5364">
            <v>6</v>
          </cell>
          <cell r="E5364" t="str">
            <v>NO_thin</v>
          </cell>
          <cell r="F5364" t="str">
            <v xml:space="preserve"> 10-15</v>
          </cell>
          <cell r="G5364">
            <v>1.36</v>
          </cell>
          <cell r="H5364">
            <v>0.21</v>
          </cell>
          <cell r="I5364">
            <v>1.58</v>
          </cell>
          <cell r="J5364">
            <v>7.89</v>
          </cell>
          <cell r="K5364">
            <v>12.79</v>
          </cell>
          <cell r="L5364">
            <v>0</v>
          </cell>
          <cell r="M5364">
            <v>12.79</v>
          </cell>
          <cell r="N5364">
            <v>0</v>
          </cell>
        </row>
        <row r="5365">
          <cell r="A5365" t="str">
            <v>LP1.506NO_thin015</v>
          </cell>
          <cell r="B5365" t="str">
            <v xml:space="preserve">LP </v>
          </cell>
          <cell r="C5365">
            <v>1.5</v>
          </cell>
          <cell r="D5365">
            <v>6</v>
          </cell>
          <cell r="E5365" t="str">
            <v>NO_thin</v>
          </cell>
          <cell r="F5365" t="str">
            <v xml:space="preserve"> 15-20</v>
          </cell>
          <cell r="G5365">
            <v>4.16</v>
          </cell>
          <cell r="H5365">
            <v>0.21</v>
          </cell>
          <cell r="I5365">
            <v>4.38</v>
          </cell>
          <cell r="J5365">
            <v>21.89</v>
          </cell>
          <cell r="K5365">
            <v>34.67</v>
          </cell>
          <cell r="L5365">
            <v>0</v>
          </cell>
          <cell r="M5365">
            <v>34.67</v>
          </cell>
          <cell r="N5365">
            <v>0</v>
          </cell>
        </row>
        <row r="5366">
          <cell r="A5366" t="str">
            <v>LP1.506NO_thin020</v>
          </cell>
          <cell r="B5366" t="str">
            <v xml:space="preserve">LP </v>
          </cell>
          <cell r="C5366">
            <v>1.5</v>
          </cell>
          <cell r="D5366">
            <v>6</v>
          </cell>
          <cell r="E5366" t="str">
            <v>NO_thin</v>
          </cell>
          <cell r="F5366" t="str">
            <v xml:space="preserve"> 20-25</v>
          </cell>
          <cell r="G5366">
            <v>12.71</v>
          </cell>
          <cell r="H5366">
            <v>0.21</v>
          </cell>
          <cell r="I5366">
            <v>12.92</v>
          </cell>
          <cell r="J5366">
            <v>64.599999999999994</v>
          </cell>
          <cell r="K5366">
            <v>99.27</v>
          </cell>
          <cell r="L5366">
            <v>0</v>
          </cell>
          <cell r="M5366">
            <v>99.27</v>
          </cell>
          <cell r="N5366">
            <v>0</v>
          </cell>
        </row>
        <row r="5367">
          <cell r="A5367" t="str">
            <v>LP1.506NO_thin025</v>
          </cell>
          <cell r="B5367" t="str">
            <v xml:space="preserve">LP </v>
          </cell>
          <cell r="C5367">
            <v>1.5</v>
          </cell>
          <cell r="D5367">
            <v>6</v>
          </cell>
          <cell r="E5367" t="str">
            <v>NO_thin</v>
          </cell>
          <cell r="F5367" t="str">
            <v xml:space="preserve"> 25-30</v>
          </cell>
          <cell r="G5367">
            <v>25.61</v>
          </cell>
          <cell r="H5367">
            <v>0.76</v>
          </cell>
          <cell r="I5367">
            <v>26.36</v>
          </cell>
          <cell r="J5367">
            <v>131.82</v>
          </cell>
          <cell r="K5367">
            <v>231.09</v>
          </cell>
          <cell r="L5367">
            <v>0</v>
          </cell>
          <cell r="M5367">
            <v>231.09</v>
          </cell>
          <cell r="N5367">
            <v>0</v>
          </cell>
        </row>
        <row r="5368">
          <cell r="A5368" t="str">
            <v>LP1.506NO_thin030</v>
          </cell>
          <cell r="B5368" t="str">
            <v xml:space="preserve">LP </v>
          </cell>
          <cell r="C5368">
            <v>1.5</v>
          </cell>
          <cell r="D5368">
            <v>6</v>
          </cell>
          <cell r="E5368" t="str">
            <v>NO_thin</v>
          </cell>
          <cell r="F5368" t="str">
            <v xml:space="preserve"> 30-35</v>
          </cell>
          <cell r="G5368">
            <v>14.46</v>
          </cell>
          <cell r="H5368">
            <v>0.57999999999999996</v>
          </cell>
          <cell r="I5368">
            <v>15.03</v>
          </cell>
          <cell r="J5368">
            <v>75.16</v>
          </cell>
          <cell r="K5368">
            <v>306.25</v>
          </cell>
          <cell r="L5368">
            <v>0</v>
          </cell>
          <cell r="M5368">
            <v>306.25</v>
          </cell>
          <cell r="N5368">
            <v>0</v>
          </cell>
        </row>
        <row r="5369">
          <cell r="A5369" t="str">
            <v>LP1.506NO_thin035</v>
          </cell>
          <cell r="B5369" t="str">
            <v xml:space="preserve">LP </v>
          </cell>
          <cell r="C5369">
            <v>1.5</v>
          </cell>
          <cell r="D5369">
            <v>6</v>
          </cell>
          <cell r="E5369" t="str">
            <v>NO_thin</v>
          </cell>
          <cell r="F5369" t="str">
            <v xml:space="preserve"> 35-40</v>
          </cell>
          <cell r="G5369">
            <v>5.32</v>
          </cell>
          <cell r="H5369">
            <v>2.93</v>
          </cell>
          <cell r="I5369">
            <v>8.26</v>
          </cell>
          <cell r="J5369">
            <v>41.28</v>
          </cell>
          <cell r="K5369">
            <v>347.52</v>
          </cell>
          <cell r="L5369">
            <v>0</v>
          </cell>
          <cell r="M5369">
            <v>347.52</v>
          </cell>
          <cell r="N5369">
            <v>0</v>
          </cell>
        </row>
        <row r="5370">
          <cell r="A5370" t="str">
            <v>LP1.506NO_thin040</v>
          </cell>
          <cell r="B5370" t="str">
            <v xml:space="preserve">LP </v>
          </cell>
          <cell r="C5370">
            <v>1.5</v>
          </cell>
          <cell r="D5370">
            <v>6</v>
          </cell>
          <cell r="E5370" t="str">
            <v>NO_thin</v>
          </cell>
          <cell r="F5370" t="str">
            <v xml:space="preserve"> 40-45</v>
          </cell>
          <cell r="G5370">
            <v>5.54</v>
          </cell>
          <cell r="H5370">
            <v>1.68</v>
          </cell>
          <cell r="I5370">
            <v>7.22</v>
          </cell>
          <cell r="J5370">
            <v>36.119999999999997</v>
          </cell>
          <cell r="K5370">
            <v>383.64</v>
          </cell>
          <cell r="L5370">
            <v>0</v>
          </cell>
          <cell r="M5370">
            <v>383.64</v>
          </cell>
          <cell r="N5370">
            <v>0</v>
          </cell>
        </row>
        <row r="5371">
          <cell r="A5371" t="str">
            <v>LP1.506NO_thin045</v>
          </cell>
          <cell r="B5371" t="str">
            <v xml:space="preserve">LP </v>
          </cell>
          <cell r="C5371">
            <v>1.5</v>
          </cell>
          <cell r="D5371">
            <v>6</v>
          </cell>
          <cell r="E5371" t="str">
            <v>NO_thin</v>
          </cell>
          <cell r="F5371" t="str">
            <v xml:space="preserve"> 45-50</v>
          </cell>
          <cell r="G5371">
            <v>5.56</v>
          </cell>
          <cell r="H5371">
            <v>0.48</v>
          </cell>
          <cell r="I5371">
            <v>6.04</v>
          </cell>
          <cell r="J5371">
            <v>30.2</v>
          </cell>
          <cell r="K5371">
            <v>413.85</v>
          </cell>
          <cell r="L5371">
            <v>0</v>
          </cell>
          <cell r="M5371">
            <v>413.85</v>
          </cell>
          <cell r="N5371">
            <v>0</v>
          </cell>
        </row>
        <row r="5372">
          <cell r="A5372" t="str">
            <v>LP1.506NO_thin050</v>
          </cell>
          <cell r="B5372" t="str">
            <v xml:space="preserve">LP </v>
          </cell>
          <cell r="C5372">
            <v>1.5</v>
          </cell>
          <cell r="D5372">
            <v>6</v>
          </cell>
          <cell r="E5372" t="str">
            <v>NO_thin</v>
          </cell>
          <cell r="F5372" t="str">
            <v xml:space="preserve"> 50-55</v>
          </cell>
          <cell r="G5372">
            <v>5.35</v>
          </cell>
          <cell r="H5372">
            <v>7.0000000000000007E-2</v>
          </cell>
          <cell r="I5372">
            <v>5.42</v>
          </cell>
          <cell r="J5372">
            <v>27.08</v>
          </cell>
          <cell r="K5372">
            <v>440.93</v>
          </cell>
          <cell r="L5372">
            <v>0</v>
          </cell>
          <cell r="M5372">
            <v>440.93</v>
          </cell>
          <cell r="N5372">
            <v>0</v>
          </cell>
        </row>
        <row r="5373">
          <cell r="A5373" t="str">
            <v>LP1.506NO_thin055</v>
          </cell>
          <cell r="B5373" t="str">
            <v xml:space="preserve">LP </v>
          </cell>
          <cell r="C5373">
            <v>1.5</v>
          </cell>
          <cell r="D5373">
            <v>6</v>
          </cell>
          <cell r="E5373" t="str">
            <v>NO_thin</v>
          </cell>
          <cell r="F5373" t="str">
            <v xml:space="preserve"> 55-60</v>
          </cell>
          <cell r="G5373">
            <v>5.38</v>
          </cell>
          <cell r="H5373">
            <v>-0.11</v>
          </cell>
          <cell r="I5373">
            <v>5.27</v>
          </cell>
          <cell r="J5373">
            <v>26.35</v>
          </cell>
          <cell r="K5373">
            <v>467.27</v>
          </cell>
          <cell r="L5373">
            <v>0</v>
          </cell>
          <cell r="M5373">
            <v>467.27</v>
          </cell>
          <cell r="N5373">
            <v>0</v>
          </cell>
        </row>
        <row r="5374">
          <cell r="A5374" t="str">
            <v>LP1.506NO_thin060</v>
          </cell>
          <cell r="B5374" t="str">
            <v xml:space="preserve">LP </v>
          </cell>
          <cell r="C5374">
            <v>1.5</v>
          </cell>
          <cell r="D5374">
            <v>6</v>
          </cell>
          <cell r="E5374" t="str">
            <v>NO_thin</v>
          </cell>
          <cell r="F5374" t="str">
            <v xml:space="preserve"> 60-65</v>
          </cell>
          <cell r="G5374">
            <v>5.0599999999999996</v>
          </cell>
          <cell r="H5374">
            <v>-0.14000000000000001</v>
          </cell>
          <cell r="I5374">
            <v>4.92</v>
          </cell>
          <cell r="J5374">
            <v>24.6</v>
          </cell>
          <cell r="K5374">
            <v>491.88</v>
          </cell>
          <cell r="L5374">
            <v>0</v>
          </cell>
          <cell r="M5374">
            <v>491.88</v>
          </cell>
          <cell r="N5374">
            <v>0</v>
          </cell>
        </row>
        <row r="5375">
          <cell r="A5375" t="str">
            <v>LP1.506NO_thin065</v>
          </cell>
          <cell r="B5375" t="str">
            <v xml:space="preserve">LP </v>
          </cell>
          <cell r="C5375">
            <v>1.5</v>
          </cell>
          <cell r="D5375">
            <v>6</v>
          </cell>
          <cell r="E5375" t="str">
            <v>NO_thin</v>
          </cell>
          <cell r="F5375" t="str">
            <v xml:space="preserve"> 65-70</v>
          </cell>
          <cell r="G5375">
            <v>4.74</v>
          </cell>
          <cell r="H5375">
            <v>-0.21</v>
          </cell>
          <cell r="I5375">
            <v>4.53</v>
          </cell>
          <cell r="J5375">
            <v>22.65</v>
          </cell>
          <cell r="K5375">
            <v>514.53</v>
          </cell>
          <cell r="L5375">
            <v>0</v>
          </cell>
          <cell r="M5375">
            <v>514.53</v>
          </cell>
          <cell r="N5375">
            <v>0</v>
          </cell>
        </row>
        <row r="5376">
          <cell r="A5376" t="str">
            <v>LP1.506NO_thin070</v>
          </cell>
          <cell r="B5376" t="str">
            <v xml:space="preserve">LP </v>
          </cell>
          <cell r="C5376">
            <v>1.5</v>
          </cell>
          <cell r="D5376">
            <v>6</v>
          </cell>
          <cell r="E5376" t="str">
            <v>NO_thin</v>
          </cell>
          <cell r="F5376" t="str">
            <v xml:space="preserve"> 70-75</v>
          </cell>
          <cell r="G5376">
            <v>4.42</v>
          </cell>
          <cell r="H5376">
            <v>0.28000000000000003</v>
          </cell>
          <cell r="I5376">
            <v>4.7</v>
          </cell>
          <cell r="J5376">
            <v>23.49</v>
          </cell>
          <cell r="K5376">
            <v>538.02</v>
          </cell>
          <cell r="L5376">
            <v>0</v>
          </cell>
          <cell r="M5376">
            <v>538.02</v>
          </cell>
          <cell r="N5376">
            <v>0</v>
          </cell>
        </row>
        <row r="5377">
          <cell r="A5377" t="str">
            <v>LP1.506NO_thin075</v>
          </cell>
          <cell r="B5377" t="str">
            <v xml:space="preserve">LP </v>
          </cell>
          <cell r="C5377">
            <v>1.5</v>
          </cell>
          <cell r="D5377">
            <v>6</v>
          </cell>
          <cell r="E5377" t="str">
            <v>NO_thin</v>
          </cell>
          <cell r="F5377" t="str">
            <v xml:space="preserve"> 75-80</v>
          </cell>
          <cell r="G5377">
            <v>4.17</v>
          </cell>
          <cell r="H5377">
            <v>-0.2</v>
          </cell>
          <cell r="I5377">
            <v>3.97</v>
          </cell>
          <cell r="J5377">
            <v>19.84</v>
          </cell>
          <cell r="K5377">
            <v>557.86</v>
          </cell>
          <cell r="L5377">
            <v>0</v>
          </cell>
          <cell r="M5377">
            <v>557.86</v>
          </cell>
          <cell r="N5377">
            <v>0</v>
          </cell>
        </row>
        <row r="5378">
          <cell r="A5378" t="str">
            <v>LP1.506NO_thin080</v>
          </cell>
          <cell r="B5378" t="str">
            <v xml:space="preserve">LP </v>
          </cell>
          <cell r="C5378">
            <v>1.5</v>
          </cell>
          <cell r="D5378">
            <v>6</v>
          </cell>
          <cell r="E5378" t="str">
            <v>NO_thin</v>
          </cell>
          <cell r="F5378" t="str">
            <v xml:space="preserve"> 80-85</v>
          </cell>
          <cell r="G5378">
            <v>4.0999999999999996</v>
          </cell>
          <cell r="H5378">
            <v>-0.26</v>
          </cell>
          <cell r="I5378">
            <v>3.85</v>
          </cell>
          <cell r="J5378">
            <v>19.23</v>
          </cell>
          <cell r="K5378">
            <v>577.09</v>
          </cell>
          <cell r="L5378">
            <v>0</v>
          </cell>
          <cell r="M5378">
            <v>577.09</v>
          </cell>
          <cell r="N5378">
            <v>0</v>
          </cell>
        </row>
        <row r="5379">
          <cell r="A5379" t="str">
            <v>LP1.506NO_thin085</v>
          </cell>
          <cell r="B5379" t="str">
            <v xml:space="preserve">LP </v>
          </cell>
          <cell r="C5379">
            <v>1.5</v>
          </cell>
          <cell r="D5379">
            <v>6</v>
          </cell>
          <cell r="E5379" t="str">
            <v>NO_thin</v>
          </cell>
          <cell r="F5379" t="str">
            <v xml:space="preserve"> 85-90</v>
          </cell>
          <cell r="G5379">
            <v>3.94</v>
          </cell>
          <cell r="H5379">
            <v>-0.17</v>
          </cell>
          <cell r="I5379">
            <v>3.77</v>
          </cell>
          <cell r="J5379">
            <v>18.850000000000001</v>
          </cell>
          <cell r="K5379">
            <v>595.94000000000005</v>
          </cell>
          <cell r="L5379">
            <v>0</v>
          </cell>
          <cell r="M5379">
            <v>595.94000000000005</v>
          </cell>
          <cell r="N5379">
            <v>0</v>
          </cell>
        </row>
        <row r="5380">
          <cell r="A5380" t="str">
            <v>LP1.506NO_thin090</v>
          </cell>
          <cell r="B5380" t="str">
            <v xml:space="preserve">LP </v>
          </cell>
          <cell r="C5380">
            <v>1.5</v>
          </cell>
          <cell r="D5380">
            <v>6</v>
          </cell>
          <cell r="E5380" t="str">
            <v>NO_thin</v>
          </cell>
          <cell r="F5380" t="str">
            <v xml:space="preserve"> 90-95</v>
          </cell>
          <cell r="G5380">
            <v>3.83</v>
          </cell>
          <cell r="H5380">
            <v>0.52</v>
          </cell>
          <cell r="I5380">
            <v>4.34</v>
          </cell>
          <cell r="J5380">
            <v>21.72</v>
          </cell>
          <cell r="K5380">
            <v>617.66</v>
          </cell>
          <cell r="L5380">
            <v>0</v>
          </cell>
          <cell r="M5380">
            <v>617.66</v>
          </cell>
          <cell r="N5380">
            <v>0</v>
          </cell>
        </row>
        <row r="5381">
          <cell r="A5381" t="str">
            <v>LP1.506NO_thin095</v>
          </cell>
          <cell r="B5381" t="str">
            <v xml:space="preserve">LP </v>
          </cell>
          <cell r="C5381">
            <v>1.5</v>
          </cell>
          <cell r="D5381">
            <v>6</v>
          </cell>
          <cell r="E5381" t="str">
            <v>NO_thin</v>
          </cell>
          <cell r="F5381" t="str">
            <v xml:space="preserve"> 95-100</v>
          </cell>
          <cell r="G5381">
            <v>3.68</v>
          </cell>
          <cell r="H5381">
            <v>-0.01</v>
          </cell>
          <cell r="I5381">
            <v>3.66</v>
          </cell>
          <cell r="J5381">
            <v>18.32</v>
          </cell>
          <cell r="K5381">
            <v>635.98</v>
          </cell>
          <cell r="L5381">
            <v>0</v>
          </cell>
          <cell r="M5381">
            <v>635.98</v>
          </cell>
          <cell r="N5381">
            <v>0</v>
          </cell>
        </row>
        <row r="5382">
          <cell r="A5382" t="str">
            <v>LP1.506NO_thin100</v>
          </cell>
          <cell r="B5382" t="str">
            <v xml:space="preserve">LP </v>
          </cell>
          <cell r="C5382">
            <v>1.5</v>
          </cell>
          <cell r="D5382">
            <v>6</v>
          </cell>
          <cell r="E5382" t="str">
            <v>NO_thin</v>
          </cell>
          <cell r="F5382" t="str">
            <v>100-105</v>
          </cell>
          <cell r="G5382">
            <v>3.52</v>
          </cell>
          <cell r="H5382">
            <v>0.01</v>
          </cell>
          <cell r="I5382">
            <v>3.53</v>
          </cell>
          <cell r="J5382">
            <v>17.649999999999999</v>
          </cell>
          <cell r="K5382">
            <v>653.62</v>
          </cell>
          <cell r="L5382">
            <v>0</v>
          </cell>
          <cell r="M5382">
            <v>653.62</v>
          </cell>
          <cell r="N5382">
            <v>0</v>
          </cell>
        </row>
        <row r="5383">
          <cell r="A5383" t="str">
            <v>LP1.506NO_thin105</v>
          </cell>
          <cell r="B5383" t="str">
            <v xml:space="preserve">LP </v>
          </cell>
          <cell r="C5383">
            <v>1.5</v>
          </cell>
          <cell r="D5383">
            <v>6</v>
          </cell>
          <cell r="E5383" t="str">
            <v>NO_thin</v>
          </cell>
          <cell r="F5383" t="str">
            <v>105-110</v>
          </cell>
          <cell r="G5383">
            <v>3.17</v>
          </cell>
          <cell r="H5383">
            <v>-0.27</v>
          </cell>
          <cell r="I5383">
            <v>2.91</v>
          </cell>
          <cell r="J5383">
            <v>14.53</v>
          </cell>
          <cell r="K5383">
            <v>668.15</v>
          </cell>
          <cell r="L5383">
            <v>0</v>
          </cell>
          <cell r="M5383">
            <v>668.15</v>
          </cell>
          <cell r="N5383">
            <v>0</v>
          </cell>
        </row>
        <row r="5384">
          <cell r="A5384" t="str">
            <v>LP1.506NO_thin110</v>
          </cell>
          <cell r="B5384" t="str">
            <v xml:space="preserve">LP </v>
          </cell>
          <cell r="C5384">
            <v>1.5</v>
          </cell>
          <cell r="D5384">
            <v>6</v>
          </cell>
          <cell r="E5384" t="str">
            <v>NO_thin</v>
          </cell>
          <cell r="F5384" t="str">
            <v>110-115</v>
          </cell>
          <cell r="G5384">
            <v>2.99</v>
          </cell>
          <cell r="H5384">
            <v>-0.26</v>
          </cell>
          <cell r="I5384">
            <v>2.73</v>
          </cell>
          <cell r="J5384">
            <v>13.66</v>
          </cell>
          <cell r="K5384">
            <v>681.81</v>
          </cell>
          <cell r="L5384">
            <v>0</v>
          </cell>
          <cell r="M5384">
            <v>681.81</v>
          </cell>
          <cell r="N5384">
            <v>0</v>
          </cell>
        </row>
        <row r="5385">
          <cell r="A5385" t="str">
            <v>LP1.506NO_thin115</v>
          </cell>
          <cell r="B5385" t="str">
            <v xml:space="preserve">LP </v>
          </cell>
          <cell r="C5385">
            <v>1.5</v>
          </cell>
          <cell r="D5385">
            <v>6</v>
          </cell>
          <cell r="E5385" t="str">
            <v>NO_thin</v>
          </cell>
          <cell r="F5385" t="str">
            <v>115-120</v>
          </cell>
          <cell r="G5385">
            <v>2.97</v>
          </cell>
          <cell r="H5385">
            <v>-0.22</v>
          </cell>
          <cell r="I5385">
            <v>2.76</v>
          </cell>
          <cell r="J5385">
            <v>13.8</v>
          </cell>
          <cell r="K5385">
            <v>695.61</v>
          </cell>
          <cell r="L5385">
            <v>0</v>
          </cell>
          <cell r="M5385">
            <v>695.61</v>
          </cell>
          <cell r="N5385">
            <v>0</v>
          </cell>
        </row>
        <row r="5386">
          <cell r="A5386" t="str">
            <v>LP1.506NO_thin120</v>
          </cell>
          <cell r="B5386" t="str">
            <v xml:space="preserve">LP </v>
          </cell>
          <cell r="C5386">
            <v>1.5</v>
          </cell>
          <cell r="D5386">
            <v>6</v>
          </cell>
          <cell r="E5386" t="str">
            <v>NO_thin</v>
          </cell>
          <cell r="F5386" t="str">
            <v>120-125</v>
          </cell>
          <cell r="G5386">
            <v>2.93</v>
          </cell>
          <cell r="H5386">
            <v>-0.16</v>
          </cell>
          <cell r="I5386">
            <v>2.77</v>
          </cell>
          <cell r="J5386">
            <v>13.87</v>
          </cell>
          <cell r="K5386">
            <v>709.48</v>
          </cell>
          <cell r="L5386">
            <v>0</v>
          </cell>
          <cell r="M5386">
            <v>709.48</v>
          </cell>
          <cell r="N5386">
            <v>0</v>
          </cell>
        </row>
        <row r="5387">
          <cell r="A5387" t="str">
            <v>LP1.506NO_thin125</v>
          </cell>
          <cell r="B5387" t="str">
            <v xml:space="preserve">LP </v>
          </cell>
          <cell r="C5387">
            <v>1.5</v>
          </cell>
          <cell r="D5387">
            <v>6</v>
          </cell>
          <cell r="E5387" t="str">
            <v>NO_thin</v>
          </cell>
          <cell r="F5387" t="str">
            <v>125-130</v>
          </cell>
          <cell r="G5387">
            <v>2.77</v>
          </cell>
          <cell r="H5387">
            <v>0.11</v>
          </cell>
          <cell r="I5387">
            <v>2.88</v>
          </cell>
          <cell r="J5387">
            <v>14.42</v>
          </cell>
          <cell r="K5387">
            <v>723.9</v>
          </cell>
          <cell r="L5387">
            <v>0</v>
          </cell>
          <cell r="M5387">
            <v>723.9</v>
          </cell>
          <cell r="N5387">
            <v>0</v>
          </cell>
        </row>
        <row r="5388">
          <cell r="A5388" t="str">
            <v>LP1.506NO_thin130</v>
          </cell>
          <cell r="B5388" t="str">
            <v xml:space="preserve">LP </v>
          </cell>
          <cell r="C5388">
            <v>1.5</v>
          </cell>
          <cell r="D5388">
            <v>6</v>
          </cell>
          <cell r="E5388" t="str">
            <v>NO_thin</v>
          </cell>
          <cell r="F5388" t="str">
            <v>130-135</v>
          </cell>
          <cell r="G5388">
            <v>2.62</v>
          </cell>
          <cell r="H5388">
            <v>-0.06</v>
          </cell>
          <cell r="I5388">
            <v>2.56</v>
          </cell>
          <cell r="J5388">
            <v>12.81</v>
          </cell>
          <cell r="K5388">
            <v>736.71</v>
          </cell>
          <cell r="L5388">
            <v>0</v>
          </cell>
          <cell r="M5388">
            <v>736.71</v>
          </cell>
          <cell r="N5388">
            <v>0</v>
          </cell>
        </row>
        <row r="5389">
          <cell r="A5389" t="str">
            <v>LP1.506NO_thin135</v>
          </cell>
          <cell r="B5389" t="str">
            <v xml:space="preserve">LP </v>
          </cell>
          <cell r="C5389">
            <v>1.5</v>
          </cell>
          <cell r="D5389">
            <v>6</v>
          </cell>
          <cell r="E5389" t="str">
            <v>NO_thin</v>
          </cell>
          <cell r="F5389" t="str">
            <v>135-140</v>
          </cell>
          <cell r="G5389">
            <v>2.48</v>
          </cell>
          <cell r="H5389">
            <v>-0.13</v>
          </cell>
          <cell r="I5389">
            <v>2.34</v>
          </cell>
          <cell r="J5389">
            <v>11.72</v>
          </cell>
          <cell r="K5389">
            <v>748.43</v>
          </cell>
          <cell r="L5389">
            <v>0</v>
          </cell>
          <cell r="M5389">
            <v>748.43</v>
          </cell>
          <cell r="N5389">
            <v>0</v>
          </cell>
        </row>
        <row r="5390">
          <cell r="A5390" t="str">
            <v>LP1.506NO_thin140</v>
          </cell>
          <cell r="B5390" t="str">
            <v xml:space="preserve">LP </v>
          </cell>
          <cell r="C5390">
            <v>1.5</v>
          </cell>
          <cell r="D5390">
            <v>6</v>
          </cell>
          <cell r="E5390" t="str">
            <v>NO_thin</v>
          </cell>
          <cell r="F5390" t="str">
            <v>140-145</v>
          </cell>
          <cell r="G5390">
            <v>2.37</v>
          </cell>
          <cell r="H5390">
            <v>0.08</v>
          </cell>
          <cell r="I5390">
            <v>2.4500000000000002</v>
          </cell>
          <cell r="J5390">
            <v>12.27</v>
          </cell>
          <cell r="K5390">
            <v>760.71</v>
          </cell>
          <cell r="L5390">
            <v>0</v>
          </cell>
          <cell r="M5390">
            <v>760.71</v>
          </cell>
          <cell r="N5390">
            <v>0</v>
          </cell>
        </row>
        <row r="5391">
          <cell r="A5391" t="str">
            <v>LP1.506NO_thin145</v>
          </cell>
          <cell r="B5391" t="str">
            <v xml:space="preserve">LP </v>
          </cell>
          <cell r="C5391">
            <v>1.5</v>
          </cell>
          <cell r="D5391">
            <v>6</v>
          </cell>
          <cell r="E5391" t="str">
            <v>NO_thin</v>
          </cell>
          <cell r="F5391" t="str">
            <v>145-150</v>
          </cell>
          <cell r="G5391">
            <v>2.2400000000000002</v>
          </cell>
          <cell r="H5391">
            <v>-0.18</v>
          </cell>
          <cell r="I5391">
            <v>2.06</v>
          </cell>
          <cell r="J5391">
            <v>10.3</v>
          </cell>
          <cell r="K5391">
            <v>771</v>
          </cell>
          <cell r="L5391">
            <v>0</v>
          </cell>
          <cell r="M5391">
            <v>771</v>
          </cell>
          <cell r="N5391">
            <v>0</v>
          </cell>
        </row>
        <row r="5392">
          <cell r="A5392" t="str">
            <v>LP1.506NO_thin150</v>
          </cell>
          <cell r="B5392" t="str">
            <v xml:space="preserve">LP </v>
          </cell>
          <cell r="C5392">
            <v>1.5</v>
          </cell>
          <cell r="D5392">
            <v>6</v>
          </cell>
          <cell r="E5392" t="str">
            <v>NO_thin</v>
          </cell>
          <cell r="F5392" t="str">
            <v>150-155</v>
          </cell>
          <cell r="G5392">
            <v>2.0699999999999998</v>
          </cell>
          <cell r="H5392">
            <v>0.2</v>
          </cell>
          <cell r="I5392">
            <v>2.27</v>
          </cell>
          <cell r="J5392">
            <v>11.36</v>
          </cell>
          <cell r="K5392">
            <v>782.36</v>
          </cell>
          <cell r="L5392">
            <v>0</v>
          </cell>
          <cell r="M5392">
            <v>782.36</v>
          </cell>
          <cell r="N5392">
            <v>0</v>
          </cell>
        </row>
        <row r="5393">
          <cell r="A5393" t="str">
            <v>LP1.506NO_thin155</v>
          </cell>
          <cell r="B5393" t="str">
            <v xml:space="preserve">LP </v>
          </cell>
          <cell r="C5393">
            <v>1.5</v>
          </cell>
          <cell r="D5393">
            <v>6</v>
          </cell>
          <cell r="E5393" t="str">
            <v>NO_thin</v>
          </cell>
          <cell r="F5393" t="str">
            <v>155-160</v>
          </cell>
          <cell r="G5393">
            <v>2.02</v>
          </cell>
          <cell r="H5393">
            <v>-0.19</v>
          </cell>
          <cell r="I5393">
            <v>1.83</v>
          </cell>
          <cell r="J5393">
            <v>9.17</v>
          </cell>
          <cell r="K5393">
            <v>791.54</v>
          </cell>
          <cell r="L5393">
            <v>0</v>
          </cell>
          <cell r="M5393">
            <v>791.54</v>
          </cell>
          <cell r="N5393">
            <v>0</v>
          </cell>
        </row>
        <row r="5394">
          <cell r="A5394" t="str">
            <v>LP1.506NO_thin160</v>
          </cell>
          <cell r="B5394" t="str">
            <v xml:space="preserve">LP </v>
          </cell>
          <cell r="C5394">
            <v>1.5</v>
          </cell>
          <cell r="D5394">
            <v>6</v>
          </cell>
          <cell r="E5394" t="str">
            <v>NO_thin</v>
          </cell>
          <cell r="F5394" t="str">
            <v>160-165</v>
          </cell>
          <cell r="G5394">
            <v>1.97</v>
          </cell>
          <cell r="H5394">
            <v>-0.18</v>
          </cell>
          <cell r="I5394">
            <v>1.79</v>
          </cell>
          <cell r="J5394">
            <v>8.9600000000000009</v>
          </cell>
          <cell r="K5394">
            <v>800.49</v>
          </cell>
          <cell r="L5394">
            <v>0</v>
          </cell>
          <cell r="M5394">
            <v>800.49</v>
          </cell>
          <cell r="N5394">
            <v>0</v>
          </cell>
        </row>
        <row r="5395">
          <cell r="A5395" t="str">
            <v>LP1.506NO_thin165</v>
          </cell>
          <cell r="B5395" t="str">
            <v xml:space="preserve">LP </v>
          </cell>
          <cell r="C5395">
            <v>1.5</v>
          </cell>
          <cell r="D5395">
            <v>6</v>
          </cell>
          <cell r="E5395" t="str">
            <v>NO_thin</v>
          </cell>
          <cell r="F5395" t="str">
            <v>165-170</v>
          </cell>
          <cell r="G5395">
            <v>1.91</v>
          </cell>
          <cell r="H5395">
            <v>-0.16</v>
          </cell>
          <cell r="I5395">
            <v>1.75</v>
          </cell>
          <cell r="J5395">
            <v>8.75</v>
          </cell>
          <cell r="K5395">
            <v>809.25</v>
          </cell>
          <cell r="L5395">
            <v>0</v>
          </cell>
          <cell r="M5395">
            <v>809.25</v>
          </cell>
          <cell r="N5395">
            <v>0</v>
          </cell>
        </row>
        <row r="5396">
          <cell r="A5396" t="str">
            <v>LP1.506NO_thin170</v>
          </cell>
          <cell r="B5396" t="str">
            <v xml:space="preserve">LP </v>
          </cell>
          <cell r="C5396">
            <v>1.5</v>
          </cell>
          <cell r="D5396">
            <v>6</v>
          </cell>
          <cell r="E5396" t="str">
            <v>NO_thin</v>
          </cell>
          <cell r="F5396" t="str">
            <v>170-175</v>
          </cell>
          <cell r="G5396">
            <v>1.84</v>
          </cell>
          <cell r="H5396">
            <v>-0.12</v>
          </cell>
          <cell r="I5396">
            <v>1.72</v>
          </cell>
          <cell r="J5396">
            <v>8.6</v>
          </cell>
          <cell r="K5396">
            <v>817.84</v>
          </cell>
          <cell r="L5396">
            <v>0</v>
          </cell>
          <cell r="M5396">
            <v>817.84</v>
          </cell>
          <cell r="N5396">
            <v>0</v>
          </cell>
        </row>
        <row r="5397">
          <cell r="A5397" t="str">
            <v>LP1.506NO_thin175</v>
          </cell>
          <cell r="B5397" t="str">
            <v xml:space="preserve">LP </v>
          </cell>
          <cell r="C5397">
            <v>1.5</v>
          </cell>
          <cell r="D5397">
            <v>6</v>
          </cell>
          <cell r="E5397" t="str">
            <v>NO_thin</v>
          </cell>
          <cell r="F5397" t="str">
            <v>175-180</v>
          </cell>
          <cell r="G5397">
            <v>1.71</v>
          </cell>
          <cell r="H5397">
            <v>-0.08</v>
          </cell>
          <cell r="I5397">
            <v>1.63</v>
          </cell>
          <cell r="J5397">
            <v>8.1300000000000008</v>
          </cell>
          <cell r="K5397">
            <v>825.97</v>
          </cell>
          <cell r="L5397">
            <v>0</v>
          </cell>
          <cell r="M5397">
            <v>825.97</v>
          </cell>
          <cell r="N5397">
            <v>0</v>
          </cell>
        </row>
        <row r="5398">
          <cell r="A5398" t="str">
            <v>LP1.506NO_thin180</v>
          </cell>
          <cell r="B5398" t="str">
            <v xml:space="preserve">LP </v>
          </cell>
          <cell r="C5398">
            <v>1.5</v>
          </cell>
          <cell r="D5398">
            <v>6</v>
          </cell>
          <cell r="E5398" t="str">
            <v>NO_thin</v>
          </cell>
          <cell r="F5398" t="str">
            <v>180-185</v>
          </cell>
          <cell r="G5398">
            <v>1.63</v>
          </cell>
          <cell r="H5398">
            <v>-0.05</v>
          </cell>
          <cell r="I5398">
            <v>1.57</v>
          </cell>
          <cell r="J5398">
            <v>7.87</v>
          </cell>
          <cell r="K5398">
            <v>833.84</v>
          </cell>
          <cell r="L5398">
            <v>0</v>
          </cell>
          <cell r="M5398">
            <v>833.84</v>
          </cell>
          <cell r="N5398">
            <v>0</v>
          </cell>
        </row>
        <row r="5399">
          <cell r="A5399" t="str">
            <v>LP1.506NO_thin185</v>
          </cell>
          <cell r="B5399" t="str">
            <v xml:space="preserve">LP </v>
          </cell>
          <cell r="C5399">
            <v>1.5</v>
          </cell>
          <cell r="D5399">
            <v>6</v>
          </cell>
          <cell r="E5399" t="str">
            <v>NO_thin</v>
          </cell>
          <cell r="F5399" t="str">
            <v>185-190</v>
          </cell>
          <cell r="G5399">
            <v>1.54</v>
          </cell>
          <cell r="H5399">
            <v>-0.05</v>
          </cell>
          <cell r="I5399">
            <v>1.49</v>
          </cell>
          <cell r="J5399">
            <v>7.47</v>
          </cell>
          <cell r="K5399">
            <v>841.31</v>
          </cell>
          <cell r="L5399">
            <v>0</v>
          </cell>
          <cell r="M5399">
            <v>841.31</v>
          </cell>
          <cell r="N5399">
            <v>0</v>
          </cell>
        </row>
        <row r="5400">
          <cell r="A5400" t="str">
            <v>LP1.506NO_thin190</v>
          </cell>
          <cell r="B5400" t="str">
            <v xml:space="preserve">LP </v>
          </cell>
          <cell r="C5400">
            <v>1.5</v>
          </cell>
          <cell r="D5400">
            <v>6</v>
          </cell>
          <cell r="E5400" t="str">
            <v>NO_thin</v>
          </cell>
          <cell r="F5400" t="str">
            <v>190-195</v>
          </cell>
          <cell r="G5400">
            <v>1.49</v>
          </cell>
          <cell r="H5400">
            <v>-0.05</v>
          </cell>
          <cell r="I5400">
            <v>1.44</v>
          </cell>
          <cell r="J5400">
            <v>7.22</v>
          </cell>
          <cell r="K5400">
            <v>848.53</v>
          </cell>
          <cell r="L5400">
            <v>0</v>
          </cell>
          <cell r="M5400">
            <v>848.53</v>
          </cell>
          <cell r="N5400">
            <v>0</v>
          </cell>
        </row>
        <row r="5401">
          <cell r="A5401" t="str">
            <v>LP1.506NO_thin195</v>
          </cell>
          <cell r="B5401" t="str">
            <v xml:space="preserve">LP </v>
          </cell>
          <cell r="C5401">
            <v>1.5</v>
          </cell>
          <cell r="D5401">
            <v>6</v>
          </cell>
          <cell r="E5401" t="str">
            <v>NO_thin</v>
          </cell>
          <cell r="F5401" t="str">
            <v>195-200</v>
          </cell>
          <cell r="G5401">
            <v>1.41</v>
          </cell>
          <cell r="H5401">
            <v>-0.05</v>
          </cell>
          <cell r="I5401">
            <v>1.36</v>
          </cell>
          <cell r="J5401">
            <v>6.81</v>
          </cell>
          <cell r="K5401">
            <v>855.34</v>
          </cell>
          <cell r="L5401">
            <v>0</v>
          </cell>
          <cell r="M5401">
            <v>855.34</v>
          </cell>
          <cell r="N5401">
            <v>0</v>
          </cell>
        </row>
        <row r="5402">
          <cell r="A5402" t="str">
            <v>LP1.506Thinned000</v>
          </cell>
          <cell r="B5402" t="str">
            <v xml:space="preserve">LP </v>
          </cell>
          <cell r="C5402">
            <v>1.5</v>
          </cell>
          <cell r="D5402">
            <v>6</v>
          </cell>
          <cell r="E5402" t="str">
            <v>Thinned</v>
          </cell>
          <cell r="F5402" t="str">
            <v xml:space="preserve">  0-5</v>
          </cell>
          <cell r="G5402">
            <v>0.15</v>
          </cell>
          <cell r="H5402">
            <v>0.17</v>
          </cell>
          <cell r="I5402">
            <v>0.32</v>
          </cell>
          <cell r="J5402">
            <v>1.6</v>
          </cell>
          <cell r="K5402">
            <v>1.6</v>
          </cell>
          <cell r="L5402">
            <v>0</v>
          </cell>
          <cell r="M5402">
            <v>1.6</v>
          </cell>
          <cell r="N5402">
            <v>0</v>
          </cell>
        </row>
        <row r="5403">
          <cell r="A5403" t="str">
            <v>LP1.506Thinned005</v>
          </cell>
          <cell r="B5403" t="str">
            <v xml:space="preserve">LP </v>
          </cell>
          <cell r="C5403">
            <v>1.5</v>
          </cell>
          <cell r="D5403">
            <v>6</v>
          </cell>
          <cell r="E5403" t="str">
            <v>Thinned</v>
          </cell>
          <cell r="F5403" t="str">
            <v xml:space="preserve">  5-10</v>
          </cell>
          <cell r="G5403">
            <v>0.45</v>
          </cell>
          <cell r="H5403">
            <v>0.21</v>
          </cell>
          <cell r="I5403">
            <v>0.66</v>
          </cell>
          <cell r="J5403">
            <v>3.3</v>
          </cell>
          <cell r="K5403">
            <v>4.9000000000000004</v>
          </cell>
          <cell r="L5403">
            <v>0</v>
          </cell>
          <cell r="M5403">
            <v>4.9000000000000004</v>
          </cell>
          <cell r="N5403">
            <v>0</v>
          </cell>
        </row>
        <row r="5404">
          <cell r="A5404" t="str">
            <v>LP1.506Thinned010</v>
          </cell>
          <cell r="B5404" t="str">
            <v xml:space="preserve">LP </v>
          </cell>
          <cell r="C5404">
            <v>1.5</v>
          </cell>
          <cell r="D5404">
            <v>6</v>
          </cell>
          <cell r="E5404" t="str">
            <v>Thinned</v>
          </cell>
          <cell r="F5404" t="str">
            <v xml:space="preserve"> 10-15</v>
          </cell>
          <cell r="G5404">
            <v>1.36</v>
          </cell>
          <cell r="H5404">
            <v>0.21</v>
          </cell>
          <cell r="I5404">
            <v>1.58</v>
          </cell>
          <cell r="J5404">
            <v>7.89</v>
          </cell>
          <cell r="K5404">
            <v>12.79</v>
          </cell>
          <cell r="L5404">
            <v>0</v>
          </cell>
          <cell r="M5404">
            <v>12.79</v>
          </cell>
          <cell r="N5404">
            <v>0</v>
          </cell>
        </row>
        <row r="5405">
          <cell r="A5405" t="str">
            <v>LP1.506Thinned015</v>
          </cell>
          <cell r="B5405" t="str">
            <v xml:space="preserve">LP </v>
          </cell>
          <cell r="C5405">
            <v>1.5</v>
          </cell>
          <cell r="D5405">
            <v>6</v>
          </cell>
          <cell r="E5405" t="str">
            <v>Thinned</v>
          </cell>
          <cell r="F5405" t="str">
            <v xml:space="preserve"> 15-20</v>
          </cell>
          <cell r="G5405">
            <v>4.16</v>
          </cell>
          <cell r="H5405">
            <v>0.21</v>
          </cell>
          <cell r="I5405">
            <v>4.38</v>
          </cell>
          <cell r="J5405">
            <v>21.89</v>
          </cell>
          <cell r="K5405">
            <v>34.67</v>
          </cell>
          <cell r="L5405">
            <v>0</v>
          </cell>
          <cell r="M5405">
            <v>34.67</v>
          </cell>
          <cell r="N5405">
            <v>0</v>
          </cell>
        </row>
        <row r="5406">
          <cell r="A5406" t="str">
            <v>LP1.506Thinned020</v>
          </cell>
          <cell r="B5406" t="str">
            <v xml:space="preserve">LP </v>
          </cell>
          <cell r="C5406">
            <v>1.5</v>
          </cell>
          <cell r="D5406">
            <v>6</v>
          </cell>
          <cell r="E5406" t="str">
            <v>Thinned</v>
          </cell>
          <cell r="F5406" t="str">
            <v xml:space="preserve"> 20-25</v>
          </cell>
          <cell r="G5406">
            <v>12.71</v>
          </cell>
          <cell r="H5406">
            <v>0.21</v>
          </cell>
          <cell r="I5406">
            <v>12.92</v>
          </cell>
          <cell r="J5406">
            <v>64.599999999999994</v>
          </cell>
          <cell r="K5406">
            <v>99.27</v>
          </cell>
          <cell r="L5406">
            <v>0</v>
          </cell>
          <cell r="M5406">
            <v>99.27</v>
          </cell>
          <cell r="N5406">
            <v>0</v>
          </cell>
        </row>
        <row r="5407">
          <cell r="A5407" t="str">
            <v>LP1.506Thinned025</v>
          </cell>
          <cell r="B5407" t="str">
            <v xml:space="preserve">LP </v>
          </cell>
          <cell r="C5407">
            <v>1.5</v>
          </cell>
          <cell r="D5407">
            <v>6</v>
          </cell>
          <cell r="E5407" t="str">
            <v>Thinned</v>
          </cell>
          <cell r="F5407" t="str">
            <v xml:space="preserve"> 25-30</v>
          </cell>
          <cell r="G5407">
            <v>25.61</v>
          </cell>
          <cell r="H5407">
            <v>0.76</v>
          </cell>
          <cell r="I5407">
            <v>26.36</v>
          </cell>
          <cell r="J5407">
            <v>131.82</v>
          </cell>
          <cell r="K5407">
            <v>231.09</v>
          </cell>
          <cell r="L5407">
            <v>0</v>
          </cell>
          <cell r="M5407">
            <v>231.09</v>
          </cell>
          <cell r="N5407">
            <v>0</v>
          </cell>
        </row>
        <row r="5408">
          <cell r="A5408" t="str">
            <v>LP1.506Thinned030</v>
          </cell>
          <cell r="B5408" t="str">
            <v xml:space="preserve">LP </v>
          </cell>
          <cell r="C5408">
            <v>1.5</v>
          </cell>
          <cell r="D5408">
            <v>6</v>
          </cell>
          <cell r="E5408" t="str">
            <v>Thinned</v>
          </cell>
          <cell r="F5408" t="str">
            <v xml:space="preserve"> 30-35</v>
          </cell>
          <cell r="G5408">
            <v>2.79</v>
          </cell>
          <cell r="H5408">
            <v>1.92</v>
          </cell>
          <cell r="I5408">
            <v>4.71</v>
          </cell>
          <cell r="J5408">
            <v>23.56</v>
          </cell>
          <cell r="K5408">
            <v>254.65</v>
          </cell>
          <cell r="L5408">
            <v>-0.11</v>
          </cell>
          <cell r="M5408">
            <v>254.54</v>
          </cell>
          <cell r="N5408">
            <v>6.22</v>
          </cell>
        </row>
        <row r="5409">
          <cell r="A5409" t="str">
            <v>LP1.506Thinned035</v>
          </cell>
          <cell r="B5409" t="str">
            <v xml:space="preserve">LP </v>
          </cell>
          <cell r="C5409">
            <v>1.5</v>
          </cell>
          <cell r="D5409">
            <v>6</v>
          </cell>
          <cell r="E5409" t="str">
            <v>Thinned</v>
          </cell>
          <cell r="F5409" t="str">
            <v xml:space="preserve"> 35-40</v>
          </cell>
          <cell r="G5409">
            <v>1.5</v>
          </cell>
          <cell r="H5409">
            <v>-0.1</v>
          </cell>
          <cell r="I5409">
            <v>1.41</v>
          </cell>
          <cell r="J5409">
            <v>7.03</v>
          </cell>
          <cell r="K5409">
            <v>261.68</v>
          </cell>
          <cell r="L5409">
            <v>-0.19</v>
          </cell>
          <cell r="M5409">
            <v>261.49</v>
          </cell>
          <cell r="N5409">
            <v>4.92</v>
          </cell>
        </row>
        <row r="5410">
          <cell r="A5410" t="str">
            <v>LP1.506Thinned040</v>
          </cell>
          <cell r="B5410" t="str">
            <v xml:space="preserve">LP </v>
          </cell>
          <cell r="C5410">
            <v>1.5</v>
          </cell>
          <cell r="D5410">
            <v>6</v>
          </cell>
          <cell r="E5410" t="str">
            <v>Thinned</v>
          </cell>
          <cell r="F5410" t="str">
            <v xml:space="preserve"> 40-45</v>
          </cell>
          <cell r="G5410">
            <v>2.31</v>
          </cell>
          <cell r="H5410">
            <v>1.55</v>
          </cell>
          <cell r="I5410">
            <v>3.85</v>
          </cell>
          <cell r="J5410">
            <v>19.27</v>
          </cell>
          <cell r="K5410">
            <v>280.95</v>
          </cell>
          <cell r="L5410">
            <v>-0.56999999999999995</v>
          </cell>
          <cell r="M5410">
            <v>280.38</v>
          </cell>
          <cell r="N5410">
            <v>2.5499999999999998</v>
          </cell>
        </row>
        <row r="5411">
          <cell r="A5411" t="str">
            <v>LP1.506Thinned045</v>
          </cell>
          <cell r="B5411" t="str">
            <v xml:space="preserve">LP </v>
          </cell>
          <cell r="C5411">
            <v>1.5</v>
          </cell>
          <cell r="D5411">
            <v>6</v>
          </cell>
          <cell r="E5411" t="str">
            <v>Thinned</v>
          </cell>
          <cell r="F5411" t="str">
            <v xml:space="preserve"> 45-50</v>
          </cell>
          <cell r="G5411">
            <v>1.44</v>
          </cell>
          <cell r="H5411">
            <v>1.41</v>
          </cell>
          <cell r="I5411">
            <v>2.85</v>
          </cell>
          <cell r="J5411">
            <v>14.26</v>
          </cell>
          <cell r="K5411">
            <v>295.2</v>
          </cell>
          <cell r="L5411">
            <v>-0.9</v>
          </cell>
          <cell r="M5411">
            <v>294.3</v>
          </cell>
          <cell r="N5411">
            <v>2.2200000000000002</v>
          </cell>
        </row>
        <row r="5412">
          <cell r="A5412" t="str">
            <v>LP1.506Thinned050</v>
          </cell>
          <cell r="B5412" t="str">
            <v xml:space="preserve">LP </v>
          </cell>
          <cell r="C5412">
            <v>1.5</v>
          </cell>
          <cell r="D5412">
            <v>6</v>
          </cell>
          <cell r="E5412" t="str">
            <v>Thinned</v>
          </cell>
          <cell r="F5412" t="str">
            <v xml:space="preserve"> 50-55</v>
          </cell>
          <cell r="G5412">
            <v>2.38</v>
          </cell>
          <cell r="H5412">
            <v>7.0000000000000007E-2</v>
          </cell>
          <cell r="I5412">
            <v>2.4500000000000002</v>
          </cell>
          <cell r="J5412">
            <v>12.25</v>
          </cell>
          <cell r="K5412">
            <v>307.45</v>
          </cell>
          <cell r="L5412">
            <v>-1.29</v>
          </cell>
          <cell r="M5412">
            <v>306.15999999999997</v>
          </cell>
          <cell r="N5412">
            <v>2.6</v>
          </cell>
        </row>
        <row r="5413">
          <cell r="A5413" t="str">
            <v>LP1.506Thinned055</v>
          </cell>
          <cell r="B5413" t="str">
            <v xml:space="preserve">LP </v>
          </cell>
          <cell r="C5413">
            <v>1.5</v>
          </cell>
          <cell r="D5413">
            <v>6</v>
          </cell>
          <cell r="E5413" t="str">
            <v>Thinned</v>
          </cell>
          <cell r="F5413" t="str">
            <v xml:space="preserve"> 55-60</v>
          </cell>
          <cell r="G5413">
            <v>1.42</v>
          </cell>
          <cell r="H5413">
            <v>0.04</v>
          </cell>
          <cell r="I5413">
            <v>1.46</v>
          </cell>
          <cell r="J5413">
            <v>7.28</v>
          </cell>
          <cell r="K5413">
            <v>314.74</v>
          </cell>
          <cell r="L5413">
            <v>-1.65</v>
          </cell>
          <cell r="M5413">
            <v>313.09000000000003</v>
          </cell>
          <cell r="N5413">
            <v>2.4</v>
          </cell>
        </row>
        <row r="5414">
          <cell r="A5414" t="str">
            <v>LP1.506Thinned060</v>
          </cell>
          <cell r="B5414" t="str">
            <v xml:space="preserve">LP </v>
          </cell>
          <cell r="C5414">
            <v>1.5</v>
          </cell>
          <cell r="D5414">
            <v>6</v>
          </cell>
          <cell r="E5414" t="str">
            <v>Thinned</v>
          </cell>
          <cell r="F5414" t="str">
            <v xml:space="preserve"> 60-65</v>
          </cell>
          <cell r="G5414">
            <v>1.77</v>
          </cell>
          <cell r="H5414">
            <v>-1.35</v>
          </cell>
          <cell r="I5414">
            <v>0.42</v>
          </cell>
          <cell r="J5414">
            <v>2.09</v>
          </cell>
          <cell r="K5414">
            <v>316.82</v>
          </cell>
          <cell r="L5414">
            <v>-2.1</v>
          </cell>
          <cell r="M5414">
            <v>314.71999999999997</v>
          </cell>
          <cell r="N5414">
            <v>3.05</v>
          </cell>
        </row>
        <row r="5415">
          <cell r="A5415" t="str">
            <v>LP1.506Thinned065</v>
          </cell>
          <cell r="B5415" t="str">
            <v xml:space="preserve">LP </v>
          </cell>
          <cell r="C5415">
            <v>1.5</v>
          </cell>
          <cell r="D5415">
            <v>6</v>
          </cell>
          <cell r="E5415" t="str">
            <v>Thinned</v>
          </cell>
          <cell r="F5415" t="str">
            <v xml:space="preserve"> 65-70</v>
          </cell>
          <cell r="G5415">
            <v>2.04</v>
          </cell>
          <cell r="H5415">
            <v>-0.97</v>
          </cell>
          <cell r="I5415">
            <v>1.07</v>
          </cell>
          <cell r="J5415">
            <v>5.35</v>
          </cell>
          <cell r="K5415">
            <v>322.17</v>
          </cell>
          <cell r="L5415">
            <v>-2.4700000000000002</v>
          </cell>
          <cell r="M5415">
            <v>319.7</v>
          </cell>
          <cell r="N5415">
            <v>2.44</v>
          </cell>
        </row>
        <row r="5416">
          <cell r="A5416" t="str">
            <v>LP1.506Thinned070</v>
          </cell>
          <cell r="B5416" t="str">
            <v xml:space="preserve">LP </v>
          </cell>
          <cell r="C5416">
            <v>1.5</v>
          </cell>
          <cell r="D5416">
            <v>6</v>
          </cell>
          <cell r="E5416" t="str">
            <v>Thinned</v>
          </cell>
          <cell r="F5416" t="str">
            <v xml:space="preserve"> 70-75</v>
          </cell>
          <cell r="G5416">
            <v>2.04</v>
          </cell>
          <cell r="H5416">
            <v>-0.45</v>
          </cell>
          <cell r="I5416">
            <v>1.59</v>
          </cell>
          <cell r="J5416">
            <v>7.94</v>
          </cell>
          <cell r="K5416">
            <v>330.11</v>
          </cell>
          <cell r="L5416">
            <v>-2.8</v>
          </cell>
          <cell r="M5416">
            <v>327.31</v>
          </cell>
          <cell r="N5416">
            <v>2.2200000000000002</v>
          </cell>
        </row>
        <row r="5417">
          <cell r="A5417" t="str">
            <v>LP1.506Thinned075</v>
          </cell>
          <cell r="B5417" t="str">
            <v xml:space="preserve">LP </v>
          </cell>
          <cell r="C5417">
            <v>1.5</v>
          </cell>
          <cell r="D5417">
            <v>6</v>
          </cell>
          <cell r="E5417" t="str">
            <v>Thinned</v>
          </cell>
          <cell r="F5417" t="str">
            <v xml:space="preserve"> 75-80</v>
          </cell>
          <cell r="G5417">
            <v>2.16</v>
          </cell>
          <cell r="H5417">
            <v>-0.34</v>
          </cell>
          <cell r="I5417">
            <v>1.82</v>
          </cell>
          <cell r="J5417">
            <v>9.1</v>
          </cell>
          <cell r="K5417">
            <v>339.21</v>
          </cell>
          <cell r="L5417">
            <v>-3.14</v>
          </cell>
          <cell r="M5417">
            <v>336.07</v>
          </cell>
          <cell r="N5417">
            <v>2.27</v>
          </cell>
        </row>
        <row r="5418">
          <cell r="A5418" t="str">
            <v>LP1.506Thinned080</v>
          </cell>
          <cell r="B5418" t="str">
            <v xml:space="preserve">LP </v>
          </cell>
          <cell r="C5418">
            <v>1.5</v>
          </cell>
          <cell r="D5418">
            <v>6</v>
          </cell>
          <cell r="E5418" t="str">
            <v>Thinned</v>
          </cell>
          <cell r="F5418" t="str">
            <v xml:space="preserve"> 80-85</v>
          </cell>
          <cell r="G5418">
            <v>1.96</v>
          </cell>
          <cell r="H5418">
            <v>-0.3</v>
          </cell>
          <cell r="I5418">
            <v>1.66</v>
          </cell>
          <cell r="J5418">
            <v>8.2899999999999991</v>
          </cell>
          <cell r="K5418">
            <v>347.5</v>
          </cell>
          <cell r="L5418">
            <v>-3.48</v>
          </cell>
          <cell r="M5418">
            <v>344.02</v>
          </cell>
          <cell r="N5418">
            <v>2.2999999999999998</v>
          </cell>
        </row>
        <row r="5419">
          <cell r="A5419" t="str">
            <v>LP1.506Thinned085</v>
          </cell>
          <cell r="B5419" t="str">
            <v xml:space="preserve">LP </v>
          </cell>
          <cell r="C5419">
            <v>1.5</v>
          </cell>
          <cell r="D5419">
            <v>6</v>
          </cell>
          <cell r="E5419" t="str">
            <v>Thinned</v>
          </cell>
          <cell r="F5419" t="str">
            <v xml:space="preserve"> 85-90</v>
          </cell>
          <cell r="G5419">
            <v>1.65</v>
          </cell>
          <cell r="H5419">
            <v>-0.15</v>
          </cell>
          <cell r="I5419">
            <v>1.5</v>
          </cell>
          <cell r="J5419">
            <v>7.49</v>
          </cell>
          <cell r="K5419">
            <v>354.99</v>
          </cell>
          <cell r="L5419">
            <v>-3.81</v>
          </cell>
          <cell r="M5419">
            <v>351.18</v>
          </cell>
          <cell r="N5419">
            <v>2.2200000000000002</v>
          </cell>
        </row>
        <row r="5420">
          <cell r="A5420" t="str">
            <v>LP1.506Thinned090</v>
          </cell>
          <cell r="B5420" t="str">
            <v xml:space="preserve">LP </v>
          </cell>
          <cell r="C5420">
            <v>1.5</v>
          </cell>
          <cell r="D5420">
            <v>6</v>
          </cell>
          <cell r="E5420" t="str">
            <v>Thinned</v>
          </cell>
          <cell r="F5420" t="str">
            <v xml:space="preserve"> 90-95</v>
          </cell>
          <cell r="G5420">
            <v>1.8</v>
          </cell>
          <cell r="H5420">
            <v>0.21</v>
          </cell>
          <cell r="I5420">
            <v>2.0099999999999998</v>
          </cell>
          <cell r="J5420">
            <v>10.029999999999999</v>
          </cell>
          <cell r="K5420">
            <v>365.02</v>
          </cell>
          <cell r="L5420">
            <v>-4.1100000000000003</v>
          </cell>
          <cell r="M5420">
            <v>360.90999999999997</v>
          </cell>
          <cell r="N5420">
            <v>2.0099999999999998</v>
          </cell>
        </row>
        <row r="5421">
          <cell r="A5421" t="str">
            <v>LP1.506Thinned095</v>
          </cell>
          <cell r="B5421" t="str">
            <v xml:space="preserve">LP </v>
          </cell>
          <cell r="C5421">
            <v>1.5</v>
          </cell>
          <cell r="D5421">
            <v>6</v>
          </cell>
          <cell r="E5421" t="str">
            <v>Thinned</v>
          </cell>
          <cell r="F5421" t="str">
            <v xml:space="preserve"> 95-100</v>
          </cell>
          <cell r="G5421">
            <v>1.46</v>
          </cell>
          <cell r="H5421">
            <v>-0.11</v>
          </cell>
          <cell r="I5421">
            <v>1.35</v>
          </cell>
          <cell r="J5421">
            <v>6.73</v>
          </cell>
          <cell r="K5421">
            <v>371.75</v>
          </cell>
          <cell r="L5421">
            <v>-4.43</v>
          </cell>
          <cell r="M5421">
            <v>367.32</v>
          </cell>
          <cell r="N5421">
            <v>2.14</v>
          </cell>
        </row>
        <row r="5422">
          <cell r="A5422" t="str">
            <v>LP1.506Thinned100</v>
          </cell>
          <cell r="B5422" t="str">
            <v xml:space="preserve">LP </v>
          </cell>
          <cell r="C5422">
            <v>1.5</v>
          </cell>
          <cell r="D5422">
            <v>6</v>
          </cell>
          <cell r="E5422" t="str">
            <v>Thinned</v>
          </cell>
          <cell r="F5422" t="str">
            <v>100-105</v>
          </cell>
          <cell r="G5422">
            <v>1.42</v>
          </cell>
          <cell r="H5422">
            <v>-0.01</v>
          </cell>
          <cell r="I5422">
            <v>1.41</v>
          </cell>
          <cell r="J5422">
            <v>7.05</v>
          </cell>
          <cell r="K5422">
            <v>378.8</v>
          </cell>
          <cell r="L5422">
            <v>-4.7300000000000004</v>
          </cell>
          <cell r="M5422">
            <v>374.07</v>
          </cell>
          <cell r="N5422">
            <v>2.0499999999999998</v>
          </cell>
        </row>
        <row r="5423">
          <cell r="A5423" t="str">
            <v>LP1.506Thinned105</v>
          </cell>
          <cell r="B5423" t="str">
            <v xml:space="preserve">LP </v>
          </cell>
          <cell r="C5423">
            <v>1.5</v>
          </cell>
          <cell r="D5423">
            <v>6</v>
          </cell>
          <cell r="E5423" t="str">
            <v>Thinned</v>
          </cell>
          <cell r="F5423" t="str">
            <v>105-110</v>
          </cell>
          <cell r="G5423">
            <v>1.29</v>
          </cell>
          <cell r="H5423">
            <v>0.18</v>
          </cell>
          <cell r="I5423">
            <v>1.47</v>
          </cell>
          <cell r="J5423">
            <v>7.35</v>
          </cell>
          <cell r="K5423">
            <v>386.14</v>
          </cell>
          <cell r="L5423">
            <v>-5.01</v>
          </cell>
          <cell r="M5423">
            <v>381.13</v>
          </cell>
          <cell r="N5423">
            <v>1.89</v>
          </cell>
        </row>
        <row r="5424">
          <cell r="A5424" t="str">
            <v>LP1.506Thinned110</v>
          </cell>
          <cell r="B5424" t="str">
            <v xml:space="preserve">LP </v>
          </cell>
          <cell r="C5424">
            <v>1.5</v>
          </cell>
          <cell r="D5424">
            <v>6</v>
          </cell>
          <cell r="E5424" t="str">
            <v>Thinned</v>
          </cell>
          <cell r="F5424" t="str">
            <v>110-115</v>
          </cell>
          <cell r="G5424">
            <v>1.17</v>
          </cell>
          <cell r="H5424">
            <v>-0.16</v>
          </cell>
          <cell r="I5424">
            <v>1</v>
          </cell>
          <cell r="J5424">
            <v>5.0199999999999996</v>
          </cell>
          <cell r="K5424">
            <v>391.16</v>
          </cell>
          <cell r="L5424">
            <v>-5.31</v>
          </cell>
          <cell r="M5424">
            <v>385.85</v>
          </cell>
          <cell r="N5424">
            <v>2.02</v>
          </cell>
        </row>
        <row r="5425">
          <cell r="A5425" t="str">
            <v>LP1.506Thinned115</v>
          </cell>
          <cell r="B5425" t="str">
            <v xml:space="preserve">LP </v>
          </cell>
          <cell r="C5425">
            <v>1.5</v>
          </cell>
          <cell r="D5425">
            <v>6</v>
          </cell>
          <cell r="E5425" t="str">
            <v>Thinned</v>
          </cell>
          <cell r="F5425" t="str">
            <v>115-120</v>
          </cell>
          <cell r="G5425">
            <v>1.02</v>
          </cell>
          <cell r="H5425">
            <v>-0.1</v>
          </cell>
          <cell r="I5425">
            <v>0.93</v>
          </cell>
          <cell r="J5425">
            <v>4.63</v>
          </cell>
          <cell r="K5425">
            <v>395.79</v>
          </cell>
          <cell r="L5425">
            <v>-5.6</v>
          </cell>
          <cell r="M5425">
            <v>390.19</v>
          </cell>
          <cell r="N5425">
            <v>1.96</v>
          </cell>
        </row>
        <row r="5426">
          <cell r="A5426" t="str">
            <v>LP1.506Thinned120</v>
          </cell>
          <cell r="B5426" t="str">
            <v xml:space="preserve">LP </v>
          </cell>
          <cell r="C5426">
            <v>1.5</v>
          </cell>
          <cell r="D5426">
            <v>6</v>
          </cell>
          <cell r="E5426" t="str">
            <v>Thinned</v>
          </cell>
          <cell r="F5426" t="str">
            <v>120-125</v>
          </cell>
          <cell r="G5426">
            <v>0.99</v>
          </cell>
          <cell r="H5426">
            <v>-0.12</v>
          </cell>
          <cell r="I5426">
            <v>0.87</v>
          </cell>
          <cell r="J5426">
            <v>4.37</v>
          </cell>
          <cell r="K5426">
            <v>400.16</v>
          </cell>
          <cell r="L5426">
            <v>-5.89</v>
          </cell>
          <cell r="M5426">
            <v>394.27000000000004</v>
          </cell>
          <cell r="N5426">
            <v>1.94</v>
          </cell>
        </row>
        <row r="5427">
          <cell r="A5427" t="str">
            <v>LP1.506Thinned125</v>
          </cell>
          <cell r="B5427" t="str">
            <v xml:space="preserve">LP </v>
          </cell>
          <cell r="C5427">
            <v>1.5</v>
          </cell>
          <cell r="D5427">
            <v>6</v>
          </cell>
          <cell r="E5427" t="str">
            <v>Thinned</v>
          </cell>
          <cell r="F5427" t="str">
            <v>125-130</v>
          </cell>
          <cell r="G5427">
            <v>0.77</v>
          </cell>
          <cell r="H5427">
            <v>0.36</v>
          </cell>
          <cell r="I5427">
            <v>1.1299999999999999</v>
          </cell>
          <cell r="J5427">
            <v>5.64</v>
          </cell>
          <cell r="K5427">
            <v>405.8</v>
          </cell>
          <cell r="L5427">
            <v>-6.14</v>
          </cell>
          <cell r="M5427">
            <v>399.66</v>
          </cell>
          <cell r="N5427">
            <v>1.67</v>
          </cell>
        </row>
        <row r="5428">
          <cell r="A5428" t="str">
            <v>LP1.506Thinned130</v>
          </cell>
          <cell r="B5428" t="str">
            <v xml:space="preserve">LP </v>
          </cell>
          <cell r="C5428">
            <v>1.5</v>
          </cell>
          <cell r="D5428">
            <v>6</v>
          </cell>
          <cell r="E5428" t="str">
            <v>Thinned</v>
          </cell>
          <cell r="F5428" t="str">
            <v>130-135</v>
          </cell>
          <cell r="G5428">
            <v>0.76</v>
          </cell>
          <cell r="H5428">
            <v>0.12</v>
          </cell>
          <cell r="I5428">
            <v>0.88</v>
          </cell>
          <cell r="J5428">
            <v>4.3899999999999997</v>
          </cell>
          <cell r="K5428">
            <v>410.2</v>
          </cell>
          <cell r="L5428">
            <v>-6.39</v>
          </cell>
          <cell r="M5428">
            <v>403.81</v>
          </cell>
          <cell r="N5428">
            <v>1.72</v>
          </cell>
        </row>
        <row r="5429">
          <cell r="A5429" t="str">
            <v>LP1.506Thinned135</v>
          </cell>
          <cell r="B5429" t="str">
            <v xml:space="preserve">LP </v>
          </cell>
          <cell r="C5429">
            <v>1.5</v>
          </cell>
          <cell r="D5429">
            <v>6</v>
          </cell>
          <cell r="E5429" t="str">
            <v>Thinned</v>
          </cell>
          <cell r="F5429" t="str">
            <v>135-140</v>
          </cell>
          <cell r="G5429">
            <v>0.51</v>
          </cell>
          <cell r="H5429">
            <v>-0.2</v>
          </cell>
          <cell r="I5429">
            <v>0.3</v>
          </cell>
          <cell r="J5429">
            <v>1.52</v>
          </cell>
          <cell r="K5429">
            <v>411.71</v>
          </cell>
          <cell r="L5429">
            <v>-6.67</v>
          </cell>
          <cell r="M5429">
            <v>405.03999999999996</v>
          </cell>
          <cell r="N5429">
            <v>1.83</v>
          </cell>
        </row>
        <row r="5430">
          <cell r="A5430" t="str">
            <v>LP1.506Thinned140</v>
          </cell>
          <cell r="B5430" t="str">
            <v xml:space="preserve">LP </v>
          </cell>
          <cell r="C5430">
            <v>1.5</v>
          </cell>
          <cell r="D5430">
            <v>6</v>
          </cell>
          <cell r="E5430" t="str">
            <v>Thinned</v>
          </cell>
          <cell r="F5430" t="str">
            <v>140-145</v>
          </cell>
          <cell r="G5430">
            <v>0.59</v>
          </cell>
          <cell r="H5430">
            <v>-0.05</v>
          </cell>
          <cell r="I5430">
            <v>0.54</v>
          </cell>
          <cell r="J5430">
            <v>2.69</v>
          </cell>
          <cell r="K5430">
            <v>414.41</v>
          </cell>
          <cell r="L5430">
            <v>-6.92</v>
          </cell>
          <cell r="M5430">
            <v>407.49</v>
          </cell>
          <cell r="N5430">
            <v>1.71</v>
          </cell>
        </row>
        <row r="5431">
          <cell r="A5431" t="str">
            <v>LP1.506Thinned145</v>
          </cell>
          <cell r="B5431" t="str">
            <v xml:space="preserve">LP </v>
          </cell>
          <cell r="C5431">
            <v>1.5</v>
          </cell>
          <cell r="D5431">
            <v>6</v>
          </cell>
          <cell r="E5431" t="str">
            <v>Thinned</v>
          </cell>
          <cell r="F5431" t="str">
            <v>145-150</v>
          </cell>
          <cell r="G5431">
            <v>0.38</v>
          </cell>
          <cell r="H5431">
            <v>-0.18</v>
          </cell>
          <cell r="I5431">
            <v>0.2</v>
          </cell>
          <cell r="J5431">
            <v>1</v>
          </cell>
          <cell r="K5431">
            <v>415.41</v>
          </cell>
          <cell r="L5431">
            <v>-7.19</v>
          </cell>
          <cell r="M5431">
            <v>408.22</v>
          </cell>
          <cell r="N5431">
            <v>1.76</v>
          </cell>
        </row>
        <row r="5432">
          <cell r="A5432" t="str">
            <v>LP1.506Thinned150</v>
          </cell>
          <cell r="B5432" t="str">
            <v xml:space="preserve">LP </v>
          </cell>
          <cell r="C5432">
            <v>1.5</v>
          </cell>
          <cell r="D5432">
            <v>6</v>
          </cell>
          <cell r="E5432" t="str">
            <v>Thinned</v>
          </cell>
          <cell r="F5432" t="str">
            <v>150-155</v>
          </cell>
          <cell r="G5432">
            <v>0.35</v>
          </cell>
          <cell r="H5432">
            <v>-0.04</v>
          </cell>
          <cell r="I5432">
            <v>0.31</v>
          </cell>
          <cell r="J5432">
            <v>1.56</v>
          </cell>
          <cell r="K5432">
            <v>416.97</v>
          </cell>
          <cell r="L5432">
            <v>-7.44</v>
          </cell>
          <cell r="M5432">
            <v>409.53000000000003</v>
          </cell>
          <cell r="N5432">
            <v>1.69</v>
          </cell>
        </row>
        <row r="5433">
          <cell r="A5433" t="str">
            <v>LP1.506Thinned155</v>
          </cell>
          <cell r="B5433" t="str">
            <v xml:space="preserve">LP </v>
          </cell>
          <cell r="C5433">
            <v>1.5</v>
          </cell>
          <cell r="D5433">
            <v>6</v>
          </cell>
          <cell r="E5433" t="str">
            <v>Thinned</v>
          </cell>
          <cell r="F5433" t="str">
            <v>155-160</v>
          </cell>
          <cell r="G5433">
            <v>0.25</v>
          </cell>
          <cell r="H5433">
            <v>-0.08</v>
          </cell>
          <cell r="I5433">
            <v>0.17</v>
          </cell>
          <cell r="J5433">
            <v>0.85</v>
          </cell>
          <cell r="K5433">
            <v>417.82</v>
          </cell>
          <cell r="L5433">
            <v>-7.69</v>
          </cell>
          <cell r="M5433">
            <v>410.13</v>
          </cell>
          <cell r="N5433">
            <v>1.69</v>
          </cell>
        </row>
        <row r="5434">
          <cell r="A5434" t="str">
            <v>LP1.506Thinned160</v>
          </cell>
          <cell r="B5434" t="str">
            <v xml:space="preserve">LP </v>
          </cell>
          <cell r="C5434">
            <v>1.5</v>
          </cell>
          <cell r="D5434">
            <v>6</v>
          </cell>
          <cell r="E5434" t="str">
            <v>Thinned</v>
          </cell>
          <cell r="F5434" t="str">
            <v>160-165</v>
          </cell>
          <cell r="G5434">
            <v>0.12</v>
          </cell>
          <cell r="H5434">
            <v>0.02</v>
          </cell>
          <cell r="I5434">
            <v>0.15</v>
          </cell>
          <cell r="J5434">
            <v>0.74</v>
          </cell>
          <cell r="K5434">
            <v>418.55</v>
          </cell>
          <cell r="L5434">
            <v>-7.93</v>
          </cell>
          <cell r="M5434">
            <v>410.62</v>
          </cell>
          <cell r="N5434">
            <v>1.62</v>
          </cell>
        </row>
        <row r="5435">
          <cell r="A5435" t="str">
            <v>LP1.506Thinned165</v>
          </cell>
          <cell r="B5435" t="str">
            <v xml:space="preserve">LP </v>
          </cell>
          <cell r="C5435">
            <v>1.5</v>
          </cell>
          <cell r="D5435">
            <v>6</v>
          </cell>
          <cell r="E5435" t="str">
            <v>Thinned</v>
          </cell>
          <cell r="F5435" t="str">
            <v>165-170</v>
          </cell>
          <cell r="G5435">
            <v>0.1</v>
          </cell>
          <cell r="H5435">
            <v>-0.06</v>
          </cell>
          <cell r="I5435">
            <v>0.04</v>
          </cell>
          <cell r="J5435">
            <v>0.2</v>
          </cell>
          <cell r="K5435">
            <v>418.75</v>
          </cell>
          <cell r="L5435">
            <v>-8.17</v>
          </cell>
          <cell r="M5435">
            <v>410.58</v>
          </cell>
          <cell r="N5435">
            <v>1.63</v>
          </cell>
        </row>
        <row r="5436">
          <cell r="A5436" t="str">
            <v>LP1.506Thinned170</v>
          </cell>
          <cell r="B5436" t="str">
            <v xml:space="preserve">LP </v>
          </cell>
          <cell r="C5436">
            <v>1.5</v>
          </cell>
          <cell r="D5436">
            <v>6</v>
          </cell>
          <cell r="E5436" t="str">
            <v>Thinned</v>
          </cell>
          <cell r="F5436" t="str">
            <v>170-175</v>
          </cell>
          <cell r="G5436">
            <v>-0.02</v>
          </cell>
          <cell r="H5436">
            <v>-0.01</v>
          </cell>
          <cell r="I5436">
            <v>-0.03</v>
          </cell>
          <cell r="J5436">
            <v>-0.16</v>
          </cell>
          <cell r="K5436">
            <v>418.59</v>
          </cell>
          <cell r="L5436">
            <v>-8.41</v>
          </cell>
          <cell r="M5436">
            <v>410.17999999999995</v>
          </cell>
          <cell r="N5436">
            <v>1.58</v>
          </cell>
        </row>
        <row r="5437">
          <cell r="A5437" t="str">
            <v>LP1.506Thinned175</v>
          </cell>
          <cell r="B5437" t="str">
            <v xml:space="preserve">LP </v>
          </cell>
          <cell r="C5437">
            <v>1.5</v>
          </cell>
          <cell r="D5437">
            <v>6</v>
          </cell>
          <cell r="E5437" t="str">
            <v>Thinned</v>
          </cell>
          <cell r="F5437" t="str">
            <v>175-180</v>
          </cell>
          <cell r="G5437">
            <v>-0.03</v>
          </cell>
          <cell r="H5437">
            <v>-0.03</v>
          </cell>
          <cell r="I5437">
            <v>-7.0000000000000007E-2</v>
          </cell>
          <cell r="J5437">
            <v>-0.34</v>
          </cell>
          <cell r="K5437">
            <v>418.26</v>
          </cell>
          <cell r="L5437">
            <v>-8.64</v>
          </cell>
          <cell r="M5437">
            <v>409.62</v>
          </cell>
          <cell r="N5437">
            <v>1.56</v>
          </cell>
        </row>
        <row r="5438">
          <cell r="A5438" t="str">
            <v>LP1.506Thinned180</v>
          </cell>
          <cell r="B5438" t="str">
            <v xml:space="preserve">LP </v>
          </cell>
          <cell r="C5438">
            <v>1.5</v>
          </cell>
          <cell r="D5438">
            <v>6</v>
          </cell>
          <cell r="E5438" t="str">
            <v>Thinned</v>
          </cell>
          <cell r="F5438" t="str">
            <v>180-185</v>
          </cell>
          <cell r="G5438">
            <v>-0.12</v>
          </cell>
          <cell r="H5438">
            <v>-0.02</v>
          </cell>
          <cell r="I5438">
            <v>-0.14000000000000001</v>
          </cell>
          <cell r="J5438">
            <v>-0.69</v>
          </cell>
          <cell r="K5438">
            <v>417.56</v>
          </cell>
          <cell r="L5438">
            <v>-8.8699999999999992</v>
          </cell>
          <cell r="M5438">
            <v>408.69</v>
          </cell>
          <cell r="N5438">
            <v>1.52</v>
          </cell>
        </row>
        <row r="5439">
          <cell r="A5439" t="str">
            <v>LP1.506Thinned185</v>
          </cell>
          <cell r="B5439" t="str">
            <v xml:space="preserve">LP </v>
          </cell>
          <cell r="C5439">
            <v>1.5</v>
          </cell>
          <cell r="D5439">
            <v>6</v>
          </cell>
          <cell r="E5439" t="str">
            <v>Thinned</v>
          </cell>
          <cell r="F5439" t="str">
            <v>185-190</v>
          </cell>
          <cell r="G5439">
            <v>-0.2</v>
          </cell>
          <cell r="H5439">
            <v>-0.05</v>
          </cell>
          <cell r="I5439">
            <v>-0.25</v>
          </cell>
          <cell r="J5439">
            <v>-1.25</v>
          </cell>
          <cell r="K5439">
            <v>416.31</v>
          </cell>
          <cell r="L5439">
            <v>-9.09</v>
          </cell>
          <cell r="M5439">
            <v>407.22</v>
          </cell>
          <cell r="N5439">
            <v>1.51</v>
          </cell>
        </row>
        <row r="5440">
          <cell r="A5440" t="str">
            <v>LP1.506Thinned190</v>
          </cell>
          <cell r="B5440" t="str">
            <v xml:space="preserve">LP </v>
          </cell>
          <cell r="C5440">
            <v>1.5</v>
          </cell>
          <cell r="D5440">
            <v>6</v>
          </cell>
          <cell r="E5440" t="str">
            <v>Thinned</v>
          </cell>
          <cell r="F5440" t="str">
            <v>190-195</v>
          </cell>
          <cell r="G5440">
            <v>-0.24</v>
          </cell>
          <cell r="H5440">
            <v>0.01</v>
          </cell>
          <cell r="I5440">
            <v>-0.23</v>
          </cell>
          <cell r="J5440">
            <v>-1.1499999999999999</v>
          </cell>
          <cell r="K5440">
            <v>415.16</v>
          </cell>
          <cell r="L5440">
            <v>-9.31</v>
          </cell>
          <cell r="M5440">
            <v>405.85</v>
          </cell>
          <cell r="N5440">
            <v>1.43</v>
          </cell>
        </row>
        <row r="5441">
          <cell r="A5441" t="str">
            <v>LP1.506Thinned195</v>
          </cell>
          <cell r="B5441" t="str">
            <v xml:space="preserve">LP </v>
          </cell>
          <cell r="C5441">
            <v>1.5</v>
          </cell>
          <cell r="D5441">
            <v>6</v>
          </cell>
          <cell r="E5441" t="str">
            <v>Thinned</v>
          </cell>
          <cell r="F5441" t="str">
            <v>195-200</v>
          </cell>
          <cell r="G5441">
            <v>-0.28999999999999998</v>
          </cell>
          <cell r="H5441">
            <v>-0.03</v>
          </cell>
          <cell r="I5441">
            <v>-0.32</v>
          </cell>
          <cell r="J5441">
            <v>-1.59</v>
          </cell>
          <cell r="K5441">
            <v>413.57</v>
          </cell>
          <cell r="L5441">
            <v>-9.52</v>
          </cell>
          <cell r="M5441">
            <v>404.05</v>
          </cell>
          <cell r="N5441">
            <v>1.45</v>
          </cell>
        </row>
        <row r="5442">
          <cell r="A5442" t="str">
            <v>LP1.508NO_thin000</v>
          </cell>
          <cell r="B5442" t="str">
            <v xml:space="preserve">LP </v>
          </cell>
          <cell r="C5442">
            <v>1.5</v>
          </cell>
          <cell r="D5442">
            <v>8</v>
          </cell>
          <cell r="E5442" t="str">
            <v>NO_thin</v>
          </cell>
          <cell r="F5442" t="str">
            <v xml:space="preserve">  0-5</v>
          </cell>
          <cell r="G5442">
            <v>0.45</v>
          </cell>
          <cell r="H5442">
            <v>0.21</v>
          </cell>
          <cell r="I5442">
            <v>0.66</v>
          </cell>
          <cell r="J5442">
            <v>3.31</v>
          </cell>
          <cell r="K5442">
            <v>3.31</v>
          </cell>
          <cell r="L5442">
            <v>0</v>
          </cell>
          <cell r="M5442">
            <v>3.31</v>
          </cell>
          <cell r="N5442">
            <v>0</v>
          </cell>
        </row>
        <row r="5443">
          <cell r="A5443" t="str">
            <v>LP1.508NO_thin005</v>
          </cell>
          <cell r="B5443" t="str">
            <v xml:space="preserve">LP </v>
          </cell>
          <cell r="C5443">
            <v>1.5</v>
          </cell>
          <cell r="D5443">
            <v>8</v>
          </cell>
          <cell r="E5443" t="str">
            <v>NO_thin</v>
          </cell>
          <cell r="F5443" t="str">
            <v xml:space="preserve">  5-10</v>
          </cell>
          <cell r="G5443">
            <v>1.36</v>
          </cell>
          <cell r="H5443">
            <v>0.27</v>
          </cell>
          <cell r="I5443">
            <v>1.63</v>
          </cell>
          <cell r="J5443">
            <v>8.1300000000000008</v>
          </cell>
          <cell r="K5443">
            <v>11.44</v>
          </cell>
          <cell r="L5443">
            <v>0</v>
          </cell>
          <cell r="M5443">
            <v>11.44</v>
          </cell>
          <cell r="N5443">
            <v>0</v>
          </cell>
        </row>
        <row r="5444">
          <cell r="A5444" t="str">
            <v>LP1.508NO_thin010</v>
          </cell>
          <cell r="B5444" t="str">
            <v xml:space="preserve">LP </v>
          </cell>
          <cell r="C5444">
            <v>1.5</v>
          </cell>
          <cell r="D5444">
            <v>8</v>
          </cell>
          <cell r="E5444" t="str">
            <v>NO_thin</v>
          </cell>
          <cell r="F5444" t="str">
            <v xml:space="preserve"> 10-15</v>
          </cell>
          <cell r="G5444">
            <v>4.1500000000000004</v>
          </cell>
          <cell r="H5444">
            <v>0.27</v>
          </cell>
          <cell r="I5444">
            <v>4.42</v>
          </cell>
          <cell r="J5444">
            <v>22.11</v>
          </cell>
          <cell r="K5444">
            <v>33.54</v>
          </cell>
          <cell r="L5444">
            <v>0</v>
          </cell>
          <cell r="M5444">
            <v>33.54</v>
          </cell>
          <cell r="N5444">
            <v>0</v>
          </cell>
        </row>
        <row r="5445">
          <cell r="A5445" t="str">
            <v>LP1.508NO_thin015</v>
          </cell>
          <cell r="B5445" t="str">
            <v xml:space="preserve">LP </v>
          </cell>
          <cell r="C5445">
            <v>1.5</v>
          </cell>
          <cell r="D5445">
            <v>8</v>
          </cell>
          <cell r="E5445" t="str">
            <v>NO_thin</v>
          </cell>
          <cell r="F5445" t="str">
            <v xml:space="preserve"> 15-20</v>
          </cell>
          <cell r="G5445">
            <v>12.68</v>
          </cell>
          <cell r="H5445">
            <v>0.27</v>
          </cell>
          <cell r="I5445">
            <v>12.95</v>
          </cell>
          <cell r="J5445">
            <v>64.73</v>
          </cell>
          <cell r="K5445">
            <v>98.28</v>
          </cell>
          <cell r="L5445">
            <v>0</v>
          </cell>
          <cell r="M5445">
            <v>98.28</v>
          </cell>
          <cell r="N5445">
            <v>0</v>
          </cell>
        </row>
        <row r="5446">
          <cell r="A5446" t="str">
            <v>LP1.508NO_thin020</v>
          </cell>
          <cell r="B5446" t="str">
            <v xml:space="preserve">LP </v>
          </cell>
          <cell r="C5446">
            <v>1.5</v>
          </cell>
          <cell r="D5446">
            <v>8</v>
          </cell>
          <cell r="E5446" t="str">
            <v>NO_thin</v>
          </cell>
          <cell r="F5446" t="str">
            <v xml:space="preserve"> 20-25</v>
          </cell>
          <cell r="G5446">
            <v>26.53</v>
          </cell>
          <cell r="H5446">
            <v>0.79</v>
          </cell>
          <cell r="I5446">
            <v>27.32</v>
          </cell>
          <cell r="J5446">
            <v>136.61000000000001</v>
          </cell>
          <cell r="K5446">
            <v>234.88</v>
          </cell>
          <cell r="L5446">
            <v>0</v>
          </cell>
          <cell r="M5446">
            <v>234.88</v>
          </cell>
          <cell r="N5446">
            <v>0</v>
          </cell>
        </row>
        <row r="5447">
          <cell r="A5447" t="str">
            <v>LP1.508NO_thin025</v>
          </cell>
          <cell r="B5447" t="str">
            <v xml:space="preserve">LP </v>
          </cell>
          <cell r="C5447">
            <v>1.5</v>
          </cell>
          <cell r="D5447">
            <v>8</v>
          </cell>
          <cell r="E5447" t="str">
            <v>NO_thin</v>
          </cell>
          <cell r="F5447" t="str">
            <v xml:space="preserve"> 25-30</v>
          </cell>
          <cell r="G5447">
            <v>16.38</v>
          </cell>
          <cell r="H5447">
            <v>1.75</v>
          </cell>
          <cell r="I5447">
            <v>18.13</v>
          </cell>
          <cell r="J5447">
            <v>90.66</v>
          </cell>
          <cell r="K5447">
            <v>325.54000000000002</v>
          </cell>
          <cell r="L5447">
            <v>0</v>
          </cell>
          <cell r="M5447">
            <v>325.54000000000002</v>
          </cell>
          <cell r="N5447">
            <v>0</v>
          </cell>
        </row>
        <row r="5448">
          <cell r="A5448" t="str">
            <v>LP1.508NO_thin030</v>
          </cell>
          <cell r="B5448" t="str">
            <v xml:space="preserve">LP </v>
          </cell>
          <cell r="C5448">
            <v>1.5</v>
          </cell>
          <cell r="D5448">
            <v>8</v>
          </cell>
          <cell r="E5448" t="str">
            <v>NO_thin</v>
          </cell>
          <cell r="F5448" t="str">
            <v xml:space="preserve"> 30-35</v>
          </cell>
          <cell r="G5448">
            <v>7.03</v>
          </cell>
          <cell r="H5448">
            <v>3.63</v>
          </cell>
          <cell r="I5448">
            <v>10.66</v>
          </cell>
          <cell r="J5448">
            <v>53.28</v>
          </cell>
          <cell r="K5448">
            <v>378.82</v>
          </cell>
          <cell r="L5448">
            <v>0</v>
          </cell>
          <cell r="M5448">
            <v>378.82</v>
          </cell>
          <cell r="N5448">
            <v>0</v>
          </cell>
        </row>
        <row r="5449">
          <cell r="A5449" t="str">
            <v>LP1.508NO_thin035</v>
          </cell>
          <cell r="B5449" t="str">
            <v xml:space="preserve">LP </v>
          </cell>
          <cell r="C5449">
            <v>1.5</v>
          </cell>
          <cell r="D5449">
            <v>8</v>
          </cell>
          <cell r="E5449" t="str">
            <v>NO_thin</v>
          </cell>
          <cell r="F5449" t="str">
            <v xml:space="preserve"> 35-40</v>
          </cell>
          <cell r="G5449">
            <v>7.63</v>
          </cell>
          <cell r="H5449">
            <v>1.66</v>
          </cell>
          <cell r="I5449">
            <v>9.2899999999999991</v>
          </cell>
          <cell r="J5449">
            <v>46.45</v>
          </cell>
          <cell r="K5449">
            <v>425.27</v>
          </cell>
          <cell r="L5449">
            <v>0</v>
          </cell>
          <cell r="M5449">
            <v>425.27</v>
          </cell>
          <cell r="N5449">
            <v>0</v>
          </cell>
        </row>
        <row r="5450">
          <cell r="A5450" t="str">
            <v>LP1.508NO_thin040</v>
          </cell>
          <cell r="B5450" t="str">
            <v xml:space="preserve">LP </v>
          </cell>
          <cell r="C5450">
            <v>1.5</v>
          </cell>
          <cell r="D5450">
            <v>8</v>
          </cell>
          <cell r="E5450" t="str">
            <v>NO_thin</v>
          </cell>
          <cell r="F5450" t="str">
            <v xml:space="preserve"> 40-45</v>
          </cell>
          <cell r="G5450">
            <v>7.63</v>
          </cell>
          <cell r="H5450">
            <v>0.77</v>
          </cell>
          <cell r="I5450">
            <v>8.4</v>
          </cell>
          <cell r="J5450">
            <v>41.99</v>
          </cell>
          <cell r="K5450">
            <v>467.26</v>
          </cell>
          <cell r="L5450">
            <v>0</v>
          </cell>
          <cell r="M5450">
            <v>467.26</v>
          </cell>
          <cell r="N5450">
            <v>0</v>
          </cell>
        </row>
        <row r="5451">
          <cell r="A5451" t="str">
            <v>LP1.508NO_thin045</v>
          </cell>
          <cell r="B5451" t="str">
            <v xml:space="preserve">LP </v>
          </cell>
          <cell r="C5451">
            <v>1.5</v>
          </cell>
          <cell r="D5451">
            <v>8</v>
          </cell>
          <cell r="E5451" t="str">
            <v>NO_thin</v>
          </cell>
          <cell r="F5451" t="str">
            <v xml:space="preserve"> 45-50</v>
          </cell>
          <cell r="G5451">
            <v>7.37</v>
          </cell>
          <cell r="H5451">
            <v>0.55000000000000004</v>
          </cell>
          <cell r="I5451">
            <v>7.92</v>
          </cell>
          <cell r="J5451">
            <v>39.619999999999997</v>
          </cell>
          <cell r="K5451">
            <v>506.88</v>
          </cell>
          <cell r="L5451">
            <v>0</v>
          </cell>
          <cell r="M5451">
            <v>506.88</v>
          </cell>
          <cell r="N5451">
            <v>0</v>
          </cell>
        </row>
        <row r="5452">
          <cell r="A5452" t="str">
            <v>LP1.508NO_thin050</v>
          </cell>
          <cell r="B5452" t="str">
            <v xml:space="preserve">LP </v>
          </cell>
          <cell r="C5452">
            <v>1.5</v>
          </cell>
          <cell r="D5452">
            <v>8</v>
          </cell>
          <cell r="E5452" t="str">
            <v>NO_thin</v>
          </cell>
          <cell r="F5452" t="str">
            <v xml:space="preserve"> 50-55</v>
          </cell>
          <cell r="G5452">
            <v>6.9</v>
          </cell>
          <cell r="H5452">
            <v>-0.47</v>
          </cell>
          <cell r="I5452">
            <v>6.43</v>
          </cell>
          <cell r="J5452">
            <v>32.14</v>
          </cell>
          <cell r="K5452">
            <v>539.02</v>
          </cell>
          <cell r="L5452">
            <v>0</v>
          </cell>
          <cell r="M5452">
            <v>539.02</v>
          </cell>
          <cell r="N5452">
            <v>0</v>
          </cell>
        </row>
        <row r="5453">
          <cell r="A5453" t="str">
            <v>LP1.508NO_thin055</v>
          </cell>
          <cell r="B5453" t="str">
            <v xml:space="preserve">LP </v>
          </cell>
          <cell r="C5453">
            <v>1.5</v>
          </cell>
          <cell r="D5453">
            <v>8</v>
          </cell>
          <cell r="E5453" t="str">
            <v>NO_thin</v>
          </cell>
          <cell r="F5453" t="str">
            <v xml:space="preserve"> 55-60</v>
          </cell>
          <cell r="G5453">
            <v>6.47</v>
          </cell>
          <cell r="H5453">
            <v>-0.5</v>
          </cell>
          <cell r="I5453">
            <v>5.97</v>
          </cell>
          <cell r="J5453">
            <v>29.85</v>
          </cell>
          <cell r="K5453">
            <v>568.86</v>
          </cell>
          <cell r="L5453">
            <v>0</v>
          </cell>
          <cell r="M5453">
            <v>568.86</v>
          </cell>
          <cell r="N5453">
            <v>0</v>
          </cell>
        </row>
        <row r="5454">
          <cell r="A5454" t="str">
            <v>LP1.508NO_thin060</v>
          </cell>
          <cell r="B5454" t="str">
            <v xml:space="preserve">LP </v>
          </cell>
          <cell r="C5454">
            <v>1.5</v>
          </cell>
          <cell r="D5454">
            <v>8</v>
          </cell>
          <cell r="E5454" t="str">
            <v>NO_thin</v>
          </cell>
          <cell r="F5454" t="str">
            <v xml:space="preserve"> 60-65</v>
          </cell>
          <cell r="G5454">
            <v>6.11</v>
          </cell>
          <cell r="H5454">
            <v>-0.35</v>
          </cell>
          <cell r="I5454">
            <v>5.76</v>
          </cell>
          <cell r="J5454">
            <v>28.81</v>
          </cell>
          <cell r="K5454">
            <v>597.66999999999996</v>
          </cell>
          <cell r="L5454">
            <v>0</v>
          </cell>
          <cell r="M5454">
            <v>597.66999999999996</v>
          </cell>
          <cell r="N5454">
            <v>0</v>
          </cell>
        </row>
        <row r="5455">
          <cell r="A5455" t="str">
            <v>LP1.508NO_thin065</v>
          </cell>
          <cell r="B5455" t="str">
            <v xml:space="preserve">LP </v>
          </cell>
          <cell r="C5455">
            <v>1.5</v>
          </cell>
          <cell r="D5455">
            <v>8</v>
          </cell>
          <cell r="E5455" t="str">
            <v>NO_thin</v>
          </cell>
          <cell r="F5455" t="str">
            <v xml:space="preserve"> 65-70</v>
          </cell>
          <cell r="G5455">
            <v>5.95</v>
          </cell>
          <cell r="H5455">
            <v>-0.4</v>
          </cell>
          <cell r="I5455">
            <v>5.55</v>
          </cell>
          <cell r="J5455">
            <v>27.73</v>
          </cell>
          <cell r="K5455">
            <v>625.4</v>
          </cell>
          <cell r="L5455">
            <v>0</v>
          </cell>
          <cell r="M5455">
            <v>625.4</v>
          </cell>
          <cell r="N5455">
            <v>0</v>
          </cell>
        </row>
        <row r="5456">
          <cell r="A5456" t="str">
            <v>LP1.508NO_thin070</v>
          </cell>
          <cell r="B5456" t="str">
            <v xml:space="preserve">LP </v>
          </cell>
          <cell r="C5456">
            <v>1.5</v>
          </cell>
          <cell r="D5456">
            <v>8</v>
          </cell>
          <cell r="E5456" t="str">
            <v>NO_thin</v>
          </cell>
          <cell r="F5456" t="str">
            <v xml:space="preserve"> 70-75</v>
          </cell>
          <cell r="G5456">
            <v>5.67</v>
          </cell>
          <cell r="H5456">
            <v>-0.05</v>
          </cell>
          <cell r="I5456">
            <v>5.62</v>
          </cell>
          <cell r="J5456">
            <v>28.08</v>
          </cell>
          <cell r="K5456">
            <v>653.48</v>
          </cell>
          <cell r="L5456">
            <v>0</v>
          </cell>
          <cell r="M5456">
            <v>653.48</v>
          </cell>
          <cell r="N5456">
            <v>0</v>
          </cell>
        </row>
        <row r="5457">
          <cell r="A5457" t="str">
            <v>LP1.508NO_thin075</v>
          </cell>
          <cell r="B5457" t="str">
            <v xml:space="preserve">LP </v>
          </cell>
          <cell r="C5457">
            <v>1.5</v>
          </cell>
          <cell r="D5457">
            <v>8</v>
          </cell>
          <cell r="E5457" t="str">
            <v>NO_thin</v>
          </cell>
          <cell r="F5457" t="str">
            <v xml:space="preserve"> 75-80</v>
          </cell>
          <cell r="G5457">
            <v>5.35</v>
          </cell>
          <cell r="H5457">
            <v>0</v>
          </cell>
          <cell r="I5457">
            <v>5.35</v>
          </cell>
          <cell r="J5457">
            <v>26.74</v>
          </cell>
          <cell r="K5457">
            <v>680.22</v>
          </cell>
          <cell r="L5457">
            <v>0</v>
          </cell>
          <cell r="M5457">
            <v>680.22</v>
          </cell>
          <cell r="N5457">
            <v>0</v>
          </cell>
        </row>
        <row r="5458">
          <cell r="A5458" t="str">
            <v>LP1.508NO_thin080</v>
          </cell>
          <cell r="B5458" t="str">
            <v xml:space="preserve">LP </v>
          </cell>
          <cell r="C5458">
            <v>1.5</v>
          </cell>
          <cell r="D5458">
            <v>8</v>
          </cell>
          <cell r="E5458" t="str">
            <v>NO_thin</v>
          </cell>
          <cell r="F5458" t="str">
            <v xml:space="preserve"> 80-85</v>
          </cell>
          <cell r="G5458">
            <v>5.0599999999999996</v>
          </cell>
          <cell r="H5458">
            <v>-0.3</v>
          </cell>
          <cell r="I5458">
            <v>4.76</v>
          </cell>
          <cell r="J5458">
            <v>23.79</v>
          </cell>
          <cell r="K5458">
            <v>704.01</v>
          </cell>
          <cell r="L5458">
            <v>0</v>
          </cell>
          <cell r="M5458">
            <v>704.01</v>
          </cell>
          <cell r="N5458">
            <v>0</v>
          </cell>
        </row>
        <row r="5459">
          <cell r="A5459" t="str">
            <v>LP1.508NO_thin085</v>
          </cell>
          <cell r="B5459" t="str">
            <v xml:space="preserve">LP </v>
          </cell>
          <cell r="C5459">
            <v>1.5</v>
          </cell>
          <cell r="D5459">
            <v>8</v>
          </cell>
          <cell r="E5459" t="str">
            <v>NO_thin</v>
          </cell>
          <cell r="F5459" t="str">
            <v xml:space="preserve"> 85-90</v>
          </cell>
          <cell r="G5459">
            <v>5</v>
          </cell>
          <cell r="H5459">
            <v>-0.08</v>
          </cell>
          <cell r="I5459">
            <v>4.92</v>
          </cell>
          <cell r="J5459">
            <v>24.62</v>
          </cell>
          <cell r="K5459">
            <v>728.63</v>
          </cell>
          <cell r="L5459">
            <v>0</v>
          </cell>
          <cell r="M5459">
            <v>728.63</v>
          </cell>
          <cell r="N5459">
            <v>0</v>
          </cell>
        </row>
        <row r="5460">
          <cell r="A5460" t="str">
            <v>LP1.508NO_thin090</v>
          </cell>
          <cell r="B5460" t="str">
            <v xml:space="preserve">LP </v>
          </cell>
          <cell r="C5460">
            <v>1.5</v>
          </cell>
          <cell r="D5460">
            <v>8</v>
          </cell>
          <cell r="E5460" t="str">
            <v>NO_thin</v>
          </cell>
          <cell r="F5460" t="str">
            <v xml:space="preserve"> 90-95</v>
          </cell>
          <cell r="G5460">
            <v>4.71</v>
          </cell>
          <cell r="H5460">
            <v>0.3</v>
          </cell>
          <cell r="I5460">
            <v>5.01</v>
          </cell>
          <cell r="J5460">
            <v>25.06</v>
          </cell>
          <cell r="K5460">
            <v>753.69</v>
          </cell>
          <cell r="L5460">
            <v>0</v>
          </cell>
          <cell r="M5460">
            <v>753.69</v>
          </cell>
          <cell r="N5460">
            <v>0</v>
          </cell>
        </row>
        <row r="5461">
          <cell r="A5461" t="str">
            <v>LP1.508NO_thin095</v>
          </cell>
          <cell r="B5461" t="str">
            <v xml:space="preserve">LP </v>
          </cell>
          <cell r="C5461">
            <v>1.5</v>
          </cell>
          <cell r="D5461">
            <v>8</v>
          </cell>
          <cell r="E5461" t="str">
            <v>NO_thin</v>
          </cell>
          <cell r="F5461" t="str">
            <v xml:space="preserve"> 95-100</v>
          </cell>
          <cell r="G5461">
            <v>4.45</v>
          </cell>
          <cell r="H5461">
            <v>-0.15</v>
          </cell>
          <cell r="I5461">
            <v>4.3</v>
          </cell>
          <cell r="J5461">
            <v>21.5</v>
          </cell>
          <cell r="K5461">
            <v>775.19</v>
          </cell>
          <cell r="L5461">
            <v>0</v>
          </cell>
          <cell r="M5461">
            <v>775.19</v>
          </cell>
          <cell r="N5461">
            <v>0</v>
          </cell>
        </row>
        <row r="5462">
          <cell r="A5462" t="str">
            <v>LP1.508NO_thin100</v>
          </cell>
          <cell r="B5462" t="str">
            <v xml:space="preserve">LP </v>
          </cell>
          <cell r="C5462">
            <v>1.5</v>
          </cell>
          <cell r="D5462">
            <v>8</v>
          </cell>
          <cell r="E5462" t="str">
            <v>NO_thin</v>
          </cell>
          <cell r="F5462" t="str">
            <v>100-105</v>
          </cell>
          <cell r="G5462">
            <v>4.1900000000000004</v>
          </cell>
          <cell r="H5462">
            <v>-0.15</v>
          </cell>
          <cell r="I5462">
            <v>4.04</v>
          </cell>
          <cell r="J5462">
            <v>20.22</v>
          </cell>
          <cell r="K5462">
            <v>795.4</v>
          </cell>
          <cell r="L5462">
            <v>0</v>
          </cell>
          <cell r="M5462">
            <v>795.4</v>
          </cell>
          <cell r="N5462">
            <v>0</v>
          </cell>
        </row>
        <row r="5463">
          <cell r="A5463" t="str">
            <v>LP1.508NO_thin105</v>
          </cell>
          <cell r="B5463" t="str">
            <v xml:space="preserve">LP </v>
          </cell>
          <cell r="C5463">
            <v>1.5</v>
          </cell>
          <cell r="D5463">
            <v>8</v>
          </cell>
          <cell r="E5463" t="str">
            <v>NO_thin</v>
          </cell>
          <cell r="F5463" t="str">
            <v>105-110</v>
          </cell>
          <cell r="G5463">
            <v>4.05</v>
          </cell>
          <cell r="H5463">
            <v>-0.16</v>
          </cell>
          <cell r="I5463">
            <v>3.89</v>
          </cell>
          <cell r="J5463">
            <v>19.43</v>
          </cell>
          <cell r="K5463">
            <v>814.83</v>
          </cell>
          <cell r="L5463">
            <v>0</v>
          </cell>
          <cell r="M5463">
            <v>814.83</v>
          </cell>
          <cell r="N5463">
            <v>0</v>
          </cell>
        </row>
        <row r="5464">
          <cell r="A5464" t="str">
            <v>LP1.508NO_thin110</v>
          </cell>
          <cell r="B5464" t="str">
            <v xml:space="preserve">LP </v>
          </cell>
          <cell r="C5464">
            <v>1.5</v>
          </cell>
          <cell r="D5464">
            <v>8</v>
          </cell>
          <cell r="E5464" t="str">
            <v>NO_thin</v>
          </cell>
          <cell r="F5464" t="str">
            <v>110-115</v>
          </cell>
          <cell r="G5464">
            <v>3.93</v>
          </cell>
          <cell r="H5464">
            <v>-0.14000000000000001</v>
          </cell>
          <cell r="I5464">
            <v>3.8</v>
          </cell>
          <cell r="J5464">
            <v>18.989999999999998</v>
          </cell>
          <cell r="K5464">
            <v>833.82</v>
          </cell>
          <cell r="L5464">
            <v>0</v>
          </cell>
          <cell r="M5464">
            <v>833.82</v>
          </cell>
          <cell r="N5464">
            <v>0</v>
          </cell>
        </row>
        <row r="5465">
          <cell r="A5465" t="str">
            <v>LP1.508NO_thin115</v>
          </cell>
          <cell r="B5465" t="str">
            <v xml:space="preserve">LP </v>
          </cell>
          <cell r="C5465">
            <v>1.5</v>
          </cell>
          <cell r="D5465">
            <v>8</v>
          </cell>
          <cell r="E5465" t="str">
            <v>NO_thin</v>
          </cell>
          <cell r="F5465" t="str">
            <v>115-120</v>
          </cell>
          <cell r="G5465">
            <v>3.76</v>
          </cell>
          <cell r="H5465">
            <v>0</v>
          </cell>
          <cell r="I5465">
            <v>3.76</v>
          </cell>
          <cell r="J5465">
            <v>18.79</v>
          </cell>
          <cell r="K5465">
            <v>852.61</v>
          </cell>
          <cell r="L5465">
            <v>0</v>
          </cell>
          <cell r="M5465">
            <v>852.61</v>
          </cell>
          <cell r="N5465">
            <v>0</v>
          </cell>
        </row>
        <row r="5466">
          <cell r="A5466" t="str">
            <v>LP1.508NO_thin120</v>
          </cell>
          <cell r="B5466" t="str">
            <v xml:space="preserve">LP </v>
          </cell>
          <cell r="C5466">
            <v>1.5</v>
          </cell>
          <cell r="D5466">
            <v>8</v>
          </cell>
          <cell r="E5466" t="str">
            <v>NO_thin</v>
          </cell>
          <cell r="F5466" t="str">
            <v>120-125</v>
          </cell>
          <cell r="G5466">
            <v>3.55</v>
          </cell>
          <cell r="H5466">
            <v>0.01</v>
          </cell>
          <cell r="I5466">
            <v>3.56</v>
          </cell>
          <cell r="J5466">
            <v>17.8</v>
          </cell>
          <cell r="K5466">
            <v>870.41</v>
          </cell>
          <cell r="L5466">
            <v>0</v>
          </cell>
          <cell r="M5466">
            <v>870.41</v>
          </cell>
          <cell r="N5466">
            <v>0</v>
          </cell>
        </row>
        <row r="5467">
          <cell r="A5467" t="str">
            <v>LP1.508NO_thin125</v>
          </cell>
          <cell r="B5467" t="str">
            <v xml:space="preserve">LP </v>
          </cell>
          <cell r="C5467">
            <v>1.5</v>
          </cell>
          <cell r="D5467">
            <v>8</v>
          </cell>
          <cell r="E5467" t="str">
            <v>NO_thin</v>
          </cell>
          <cell r="F5467" t="str">
            <v>125-130</v>
          </cell>
          <cell r="G5467">
            <v>3.38</v>
          </cell>
          <cell r="H5467">
            <v>-0.08</v>
          </cell>
          <cell r="I5467">
            <v>3.3</v>
          </cell>
          <cell r="J5467">
            <v>16.510000000000002</v>
          </cell>
          <cell r="K5467">
            <v>886.93</v>
          </cell>
          <cell r="L5467">
            <v>0</v>
          </cell>
          <cell r="M5467">
            <v>886.93</v>
          </cell>
          <cell r="N5467">
            <v>0</v>
          </cell>
        </row>
        <row r="5468">
          <cell r="A5468" t="str">
            <v>LP1.508NO_thin130</v>
          </cell>
          <cell r="B5468" t="str">
            <v xml:space="preserve">LP </v>
          </cell>
          <cell r="C5468">
            <v>1.5</v>
          </cell>
          <cell r="D5468">
            <v>8</v>
          </cell>
          <cell r="E5468" t="str">
            <v>NO_thin</v>
          </cell>
          <cell r="F5468" t="str">
            <v>130-135</v>
          </cell>
          <cell r="G5468">
            <v>3.22</v>
          </cell>
          <cell r="H5468">
            <v>-0.01</v>
          </cell>
          <cell r="I5468">
            <v>3.2</v>
          </cell>
          <cell r="J5468">
            <v>16.02</v>
          </cell>
          <cell r="K5468">
            <v>902.95</v>
          </cell>
          <cell r="L5468">
            <v>0</v>
          </cell>
          <cell r="M5468">
            <v>902.95</v>
          </cell>
          <cell r="N5468">
            <v>0</v>
          </cell>
        </row>
        <row r="5469">
          <cell r="A5469" t="str">
            <v>LP1.508NO_thin135</v>
          </cell>
          <cell r="B5469" t="str">
            <v xml:space="preserve">LP </v>
          </cell>
          <cell r="C5469">
            <v>1.5</v>
          </cell>
          <cell r="D5469">
            <v>8</v>
          </cell>
          <cell r="E5469" t="str">
            <v>NO_thin</v>
          </cell>
          <cell r="F5469" t="str">
            <v>135-140</v>
          </cell>
          <cell r="G5469">
            <v>3.07</v>
          </cell>
          <cell r="H5469">
            <v>-0.09</v>
          </cell>
          <cell r="I5469">
            <v>2.98</v>
          </cell>
          <cell r="J5469">
            <v>14.89</v>
          </cell>
          <cell r="K5469">
            <v>917.83</v>
          </cell>
          <cell r="L5469">
            <v>0</v>
          </cell>
          <cell r="M5469">
            <v>917.83</v>
          </cell>
          <cell r="N5469">
            <v>0</v>
          </cell>
        </row>
        <row r="5470">
          <cell r="A5470" t="str">
            <v>LP1.508NO_thin140</v>
          </cell>
          <cell r="B5470" t="str">
            <v xml:space="preserve">LP </v>
          </cell>
          <cell r="C5470">
            <v>1.5</v>
          </cell>
          <cell r="D5470">
            <v>8</v>
          </cell>
          <cell r="E5470" t="str">
            <v>NO_thin</v>
          </cell>
          <cell r="F5470" t="str">
            <v>140-145</v>
          </cell>
          <cell r="G5470">
            <v>2.91</v>
          </cell>
          <cell r="H5470">
            <v>-0.15</v>
          </cell>
          <cell r="I5470">
            <v>2.77</v>
          </cell>
          <cell r="J5470">
            <v>13.83</v>
          </cell>
          <cell r="K5470">
            <v>931.67</v>
          </cell>
          <cell r="L5470">
            <v>0</v>
          </cell>
          <cell r="M5470">
            <v>931.67</v>
          </cell>
          <cell r="N5470">
            <v>0</v>
          </cell>
        </row>
        <row r="5471">
          <cell r="A5471" t="str">
            <v>LP1.508NO_thin145</v>
          </cell>
          <cell r="B5471" t="str">
            <v xml:space="preserve">LP </v>
          </cell>
          <cell r="C5471">
            <v>1.5</v>
          </cell>
          <cell r="D5471">
            <v>8</v>
          </cell>
          <cell r="E5471" t="str">
            <v>NO_thin</v>
          </cell>
          <cell r="F5471" t="str">
            <v>145-150</v>
          </cell>
          <cell r="G5471">
            <v>2.81</v>
          </cell>
          <cell r="H5471">
            <v>-0.04</v>
          </cell>
          <cell r="I5471">
            <v>2.77</v>
          </cell>
          <cell r="J5471">
            <v>13.84</v>
          </cell>
          <cell r="K5471">
            <v>945.51</v>
          </cell>
          <cell r="L5471">
            <v>0</v>
          </cell>
          <cell r="M5471">
            <v>945.51</v>
          </cell>
          <cell r="N5471">
            <v>0</v>
          </cell>
        </row>
        <row r="5472">
          <cell r="A5472" t="str">
            <v>LP1.508NO_thin150</v>
          </cell>
          <cell r="B5472" t="str">
            <v xml:space="preserve">LP </v>
          </cell>
          <cell r="C5472">
            <v>1.5</v>
          </cell>
          <cell r="D5472">
            <v>8</v>
          </cell>
          <cell r="E5472" t="str">
            <v>NO_thin</v>
          </cell>
          <cell r="F5472" t="str">
            <v>150-155</v>
          </cell>
          <cell r="G5472">
            <v>2.61</v>
          </cell>
          <cell r="H5472">
            <v>-0.17</v>
          </cell>
          <cell r="I5472">
            <v>2.4300000000000002</v>
          </cell>
          <cell r="J5472">
            <v>12.16</v>
          </cell>
          <cell r="K5472">
            <v>957.67</v>
          </cell>
          <cell r="L5472">
            <v>0</v>
          </cell>
          <cell r="M5472">
            <v>957.67</v>
          </cell>
          <cell r="N5472">
            <v>0</v>
          </cell>
        </row>
        <row r="5473">
          <cell r="A5473" t="str">
            <v>LP1.508NO_thin155</v>
          </cell>
          <cell r="B5473" t="str">
            <v xml:space="preserve">LP </v>
          </cell>
          <cell r="C5473">
            <v>1.5</v>
          </cell>
          <cell r="D5473">
            <v>8</v>
          </cell>
          <cell r="E5473" t="str">
            <v>NO_thin</v>
          </cell>
          <cell r="F5473" t="str">
            <v>155-160</v>
          </cell>
          <cell r="G5473">
            <v>2.4500000000000002</v>
          </cell>
          <cell r="H5473">
            <v>-0.14000000000000001</v>
          </cell>
          <cell r="I5473">
            <v>2.31</v>
          </cell>
          <cell r="J5473">
            <v>11.56</v>
          </cell>
          <cell r="K5473">
            <v>969.24</v>
          </cell>
          <cell r="L5473">
            <v>0</v>
          </cell>
          <cell r="M5473">
            <v>969.24</v>
          </cell>
          <cell r="N5473">
            <v>0</v>
          </cell>
        </row>
        <row r="5474">
          <cell r="A5474" t="str">
            <v>LP1.508NO_thin160</v>
          </cell>
          <cell r="B5474" t="str">
            <v xml:space="preserve">LP </v>
          </cell>
          <cell r="C5474">
            <v>1.5</v>
          </cell>
          <cell r="D5474">
            <v>8</v>
          </cell>
          <cell r="E5474" t="str">
            <v>NO_thin</v>
          </cell>
          <cell r="F5474" t="str">
            <v>160-165</v>
          </cell>
          <cell r="G5474">
            <v>2.31</v>
          </cell>
          <cell r="H5474">
            <v>-0.11</v>
          </cell>
          <cell r="I5474">
            <v>2.2000000000000002</v>
          </cell>
          <cell r="J5474">
            <v>10.99</v>
          </cell>
          <cell r="K5474">
            <v>980.22</v>
          </cell>
          <cell r="L5474">
            <v>0</v>
          </cell>
          <cell r="M5474">
            <v>980.22</v>
          </cell>
          <cell r="N5474">
            <v>0</v>
          </cell>
        </row>
        <row r="5475">
          <cell r="A5475" t="str">
            <v>LP1.508NO_thin165</v>
          </cell>
          <cell r="B5475" t="str">
            <v xml:space="preserve">LP </v>
          </cell>
          <cell r="C5475">
            <v>1.5</v>
          </cell>
          <cell r="D5475">
            <v>8</v>
          </cell>
          <cell r="E5475" t="str">
            <v>NO_thin</v>
          </cell>
          <cell r="F5475" t="str">
            <v>165-170</v>
          </cell>
          <cell r="G5475">
            <v>2.1800000000000002</v>
          </cell>
          <cell r="H5475">
            <v>-0.11</v>
          </cell>
          <cell r="I5475">
            <v>2.08</v>
          </cell>
          <cell r="J5475">
            <v>10.39</v>
          </cell>
          <cell r="K5475">
            <v>990.61</v>
          </cell>
          <cell r="L5475">
            <v>0</v>
          </cell>
          <cell r="M5475">
            <v>990.61</v>
          </cell>
          <cell r="N5475">
            <v>0</v>
          </cell>
        </row>
        <row r="5476">
          <cell r="A5476" t="str">
            <v>LP1.508NO_thin170</v>
          </cell>
          <cell r="B5476" t="str">
            <v xml:space="preserve">LP </v>
          </cell>
          <cell r="C5476">
            <v>1.5</v>
          </cell>
          <cell r="D5476">
            <v>8</v>
          </cell>
          <cell r="E5476" t="str">
            <v>NO_thin</v>
          </cell>
          <cell r="F5476" t="str">
            <v>170-175</v>
          </cell>
          <cell r="G5476">
            <v>2.15</v>
          </cell>
          <cell r="H5476">
            <v>0.25</v>
          </cell>
          <cell r="I5476">
            <v>2.4</v>
          </cell>
          <cell r="J5476">
            <v>12</v>
          </cell>
          <cell r="K5476">
            <v>1002.61</v>
          </cell>
          <cell r="L5476">
            <v>0</v>
          </cell>
          <cell r="M5476">
            <v>1002.61</v>
          </cell>
          <cell r="N5476">
            <v>0</v>
          </cell>
        </row>
        <row r="5477">
          <cell r="A5477" t="str">
            <v>LP1.508NO_thin175</v>
          </cell>
          <cell r="B5477" t="str">
            <v xml:space="preserve">LP </v>
          </cell>
          <cell r="C5477">
            <v>1.5</v>
          </cell>
          <cell r="D5477">
            <v>8</v>
          </cell>
          <cell r="E5477" t="str">
            <v>NO_thin</v>
          </cell>
          <cell r="F5477" t="str">
            <v>175-180</v>
          </cell>
          <cell r="G5477">
            <v>2.0099999999999998</v>
          </cell>
          <cell r="H5477">
            <v>-0.16</v>
          </cell>
          <cell r="I5477">
            <v>1.86</v>
          </cell>
          <cell r="J5477">
            <v>9.2899999999999991</v>
          </cell>
          <cell r="K5477">
            <v>1011.89</v>
          </cell>
          <cell r="L5477">
            <v>0</v>
          </cell>
          <cell r="M5477">
            <v>1011.89</v>
          </cell>
          <cell r="N5477">
            <v>0</v>
          </cell>
        </row>
        <row r="5478">
          <cell r="A5478" t="str">
            <v>LP1.508NO_thin180</v>
          </cell>
          <cell r="B5478" t="str">
            <v xml:space="preserve">LP </v>
          </cell>
          <cell r="C5478">
            <v>1.5</v>
          </cell>
          <cell r="D5478">
            <v>8</v>
          </cell>
          <cell r="E5478" t="str">
            <v>NO_thin</v>
          </cell>
          <cell r="F5478" t="str">
            <v>180-185</v>
          </cell>
          <cell r="G5478">
            <v>1.98</v>
          </cell>
          <cell r="H5478">
            <v>-0.16</v>
          </cell>
          <cell r="I5478">
            <v>1.82</v>
          </cell>
          <cell r="J5478">
            <v>9.1199999999999992</v>
          </cell>
          <cell r="K5478">
            <v>1021.01</v>
          </cell>
          <cell r="L5478">
            <v>0</v>
          </cell>
          <cell r="M5478">
            <v>1021.01</v>
          </cell>
          <cell r="N5478">
            <v>0</v>
          </cell>
        </row>
        <row r="5479">
          <cell r="A5479" t="str">
            <v>LP1.508NO_thin185</v>
          </cell>
          <cell r="B5479" t="str">
            <v xml:space="preserve">LP </v>
          </cell>
          <cell r="C5479">
            <v>1.5</v>
          </cell>
          <cell r="D5479">
            <v>8</v>
          </cell>
          <cell r="E5479" t="str">
            <v>NO_thin</v>
          </cell>
          <cell r="F5479" t="str">
            <v>185-190</v>
          </cell>
          <cell r="G5479">
            <v>1.91</v>
          </cell>
          <cell r="H5479">
            <v>-0.16</v>
          </cell>
          <cell r="I5479">
            <v>1.76</v>
          </cell>
          <cell r="J5479">
            <v>8.7799999999999994</v>
          </cell>
          <cell r="K5479">
            <v>1029.79</v>
          </cell>
          <cell r="L5479">
            <v>0</v>
          </cell>
          <cell r="M5479">
            <v>1029.79</v>
          </cell>
          <cell r="N5479">
            <v>0</v>
          </cell>
        </row>
        <row r="5480">
          <cell r="A5480" t="str">
            <v>LP1.508NO_thin190</v>
          </cell>
          <cell r="B5480" t="str">
            <v xml:space="preserve">LP </v>
          </cell>
          <cell r="C5480">
            <v>1.5</v>
          </cell>
          <cell r="D5480">
            <v>8</v>
          </cell>
          <cell r="E5480" t="str">
            <v>NO_thin</v>
          </cell>
          <cell r="F5480" t="str">
            <v>190-195</v>
          </cell>
          <cell r="G5480">
            <v>1.83</v>
          </cell>
          <cell r="H5480">
            <v>-0.11</v>
          </cell>
          <cell r="I5480">
            <v>1.71</v>
          </cell>
          <cell r="J5480">
            <v>8.57</v>
          </cell>
          <cell r="K5480">
            <v>1038.3599999999999</v>
          </cell>
          <cell r="L5480">
            <v>0</v>
          </cell>
          <cell r="M5480">
            <v>1038.3599999999999</v>
          </cell>
          <cell r="N5480">
            <v>0</v>
          </cell>
        </row>
        <row r="5481">
          <cell r="A5481" t="str">
            <v>LP1.508NO_thin195</v>
          </cell>
          <cell r="B5481" t="str">
            <v xml:space="preserve">LP </v>
          </cell>
          <cell r="C5481">
            <v>1.5</v>
          </cell>
          <cell r="D5481">
            <v>8</v>
          </cell>
          <cell r="E5481" t="str">
            <v>NO_thin</v>
          </cell>
          <cell r="F5481" t="str">
            <v>195-200</v>
          </cell>
          <cell r="G5481">
            <v>1.75</v>
          </cell>
          <cell r="H5481">
            <v>-7.0000000000000007E-2</v>
          </cell>
          <cell r="I5481">
            <v>1.68</v>
          </cell>
          <cell r="J5481">
            <v>8.4</v>
          </cell>
          <cell r="K5481">
            <v>1046.77</v>
          </cell>
          <cell r="L5481">
            <v>0</v>
          </cell>
          <cell r="M5481">
            <v>1046.77</v>
          </cell>
          <cell r="N5481">
            <v>0</v>
          </cell>
        </row>
        <row r="5482">
          <cell r="A5482" t="str">
            <v>LP1.508Thinned000</v>
          </cell>
          <cell r="B5482" t="str">
            <v xml:space="preserve">LP </v>
          </cell>
          <cell r="C5482">
            <v>1.5</v>
          </cell>
          <cell r="D5482">
            <v>8</v>
          </cell>
          <cell r="E5482" t="str">
            <v>Thinned</v>
          </cell>
          <cell r="F5482" t="str">
            <v xml:space="preserve">  0-5</v>
          </cell>
          <cell r="G5482">
            <v>0.45</v>
          </cell>
          <cell r="H5482">
            <v>0.21</v>
          </cell>
          <cell r="I5482">
            <v>0.66</v>
          </cell>
          <cell r="J5482">
            <v>3.31</v>
          </cell>
          <cell r="K5482">
            <v>3.31</v>
          </cell>
          <cell r="L5482">
            <v>0</v>
          </cell>
          <cell r="M5482">
            <v>3.31</v>
          </cell>
          <cell r="N5482">
            <v>0</v>
          </cell>
        </row>
        <row r="5483">
          <cell r="A5483" t="str">
            <v>LP1.508Thinned005</v>
          </cell>
          <cell r="B5483" t="str">
            <v xml:space="preserve">LP </v>
          </cell>
          <cell r="C5483">
            <v>1.5</v>
          </cell>
          <cell r="D5483">
            <v>8</v>
          </cell>
          <cell r="E5483" t="str">
            <v>Thinned</v>
          </cell>
          <cell r="F5483" t="str">
            <v xml:space="preserve">  5-10</v>
          </cell>
          <cell r="G5483">
            <v>1.36</v>
          </cell>
          <cell r="H5483">
            <v>0.27</v>
          </cell>
          <cell r="I5483">
            <v>1.63</v>
          </cell>
          <cell r="J5483">
            <v>8.1300000000000008</v>
          </cell>
          <cell r="K5483">
            <v>11.44</v>
          </cell>
          <cell r="L5483">
            <v>0</v>
          </cell>
          <cell r="M5483">
            <v>11.44</v>
          </cell>
          <cell r="N5483">
            <v>0</v>
          </cell>
        </row>
        <row r="5484">
          <cell r="A5484" t="str">
            <v>LP1.508Thinned010</v>
          </cell>
          <cell r="B5484" t="str">
            <v xml:space="preserve">LP </v>
          </cell>
          <cell r="C5484">
            <v>1.5</v>
          </cell>
          <cell r="D5484">
            <v>8</v>
          </cell>
          <cell r="E5484" t="str">
            <v>Thinned</v>
          </cell>
          <cell r="F5484" t="str">
            <v xml:space="preserve"> 10-15</v>
          </cell>
          <cell r="G5484">
            <v>4.1500000000000004</v>
          </cell>
          <cell r="H5484">
            <v>0.27</v>
          </cell>
          <cell r="I5484">
            <v>4.42</v>
          </cell>
          <cell r="J5484">
            <v>22.11</v>
          </cell>
          <cell r="K5484">
            <v>33.54</v>
          </cell>
          <cell r="L5484">
            <v>0</v>
          </cell>
          <cell r="M5484">
            <v>33.54</v>
          </cell>
          <cell r="N5484">
            <v>0</v>
          </cell>
        </row>
        <row r="5485">
          <cell r="A5485" t="str">
            <v>LP1.508Thinned015</v>
          </cell>
          <cell r="B5485" t="str">
            <v xml:space="preserve">LP </v>
          </cell>
          <cell r="C5485">
            <v>1.5</v>
          </cell>
          <cell r="D5485">
            <v>8</v>
          </cell>
          <cell r="E5485" t="str">
            <v>Thinned</v>
          </cell>
          <cell r="F5485" t="str">
            <v xml:space="preserve"> 15-20</v>
          </cell>
          <cell r="G5485">
            <v>12.68</v>
          </cell>
          <cell r="H5485">
            <v>0.27</v>
          </cell>
          <cell r="I5485">
            <v>12.95</v>
          </cell>
          <cell r="J5485">
            <v>64.73</v>
          </cell>
          <cell r="K5485">
            <v>98.28</v>
          </cell>
          <cell r="L5485">
            <v>0</v>
          </cell>
          <cell r="M5485">
            <v>98.28</v>
          </cell>
          <cell r="N5485">
            <v>0</v>
          </cell>
        </row>
        <row r="5486">
          <cell r="A5486" t="str">
            <v>LP1.508Thinned020</v>
          </cell>
          <cell r="B5486" t="str">
            <v xml:space="preserve">LP </v>
          </cell>
          <cell r="C5486">
            <v>1.5</v>
          </cell>
          <cell r="D5486">
            <v>8</v>
          </cell>
          <cell r="E5486" t="str">
            <v>Thinned</v>
          </cell>
          <cell r="F5486" t="str">
            <v xml:space="preserve"> 20-25</v>
          </cell>
          <cell r="G5486">
            <v>26.53</v>
          </cell>
          <cell r="H5486">
            <v>0.79</v>
          </cell>
          <cell r="I5486">
            <v>27.32</v>
          </cell>
          <cell r="J5486">
            <v>136.61000000000001</v>
          </cell>
          <cell r="K5486">
            <v>234.88</v>
          </cell>
          <cell r="L5486">
            <v>0</v>
          </cell>
          <cell r="M5486">
            <v>234.88</v>
          </cell>
          <cell r="N5486">
            <v>0</v>
          </cell>
        </row>
        <row r="5487">
          <cell r="A5487" t="str">
            <v>LP1.508Thinned025</v>
          </cell>
          <cell r="B5487" t="str">
            <v xml:space="preserve">LP </v>
          </cell>
          <cell r="C5487">
            <v>1.5</v>
          </cell>
          <cell r="D5487">
            <v>8</v>
          </cell>
          <cell r="E5487" t="str">
            <v>Thinned</v>
          </cell>
          <cell r="F5487" t="str">
            <v xml:space="preserve"> 25-30</v>
          </cell>
          <cell r="G5487">
            <v>3.03</v>
          </cell>
          <cell r="H5487">
            <v>2.41</v>
          </cell>
          <cell r="I5487">
            <v>5.44</v>
          </cell>
          <cell r="J5487">
            <v>27.21</v>
          </cell>
          <cell r="K5487">
            <v>262.08999999999997</v>
          </cell>
          <cell r="L5487">
            <v>-0.14000000000000001</v>
          </cell>
          <cell r="M5487">
            <v>261.95</v>
          </cell>
          <cell r="N5487">
            <v>8.3000000000000007</v>
          </cell>
        </row>
        <row r="5488">
          <cell r="A5488" t="str">
            <v>LP1.508Thinned030</v>
          </cell>
          <cell r="B5488" t="str">
            <v xml:space="preserve">LP </v>
          </cell>
          <cell r="C5488">
            <v>1.5</v>
          </cell>
          <cell r="D5488">
            <v>8</v>
          </cell>
          <cell r="E5488" t="str">
            <v>Thinned</v>
          </cell>
          <cell r="F5488" t="str">
            <v xml:space="preserve"> 30-35</v>
          </cell>
          <cell r="G5488">
            <v>2.75</v>
          </cell>
          <cell r="H5488">
            <v>-0.21</v>
          </cell>
          <cell r="I5488">
            <v>2.5299999999999998</v>
          </cell>
          <cell r="J5488">
            <v>12.67</v>
          </cell>
          <cell r="K5488">
            <v>274.75</v>
          </cell>
          <cell r="L5488">
            <v>-0.28000000000000003</v>
          </cell>
          <cell r="M5488">
            <v>274.47000000000003</v>
          </cell>
          <cell r="N5488">
            <v>7.51</v>
          </cell>
        </row>
        <row r="5489">
          <cell r="A5489" t="str">
            <v>LP1.508Thinned035</v>
          </cell>
          <cell r="B5489" t="str">
            <v xml:space="preserve">LP </v>
          </cell>
          <cell r="C5489">
            <v>1.5</v>
          </cell>
          <cell r="D5489">
            <v>8</v>
          </cell>
          <cell r="E5489" t="str">
            <v>Thinned</v>
          </cell>
          <cell r="F5489" t="str">
            <v xml:space="preserve"> 35-40</v>
          </cell>
          <cell r="G5489">
            <v>2.95</v>
          </cell>
          <cell r="H5489">
            <v>1.41</v>
          </cell>
          <cell r="I5489">
            <v>4.3600000000000003</v>
          </cell>
          <cell r="J5489">
            <v>21.8</v>
          </cell>
          <cell r="K5489">
            <v>296.55</v>
          </cell>
          <cell r="L5489">
            <v>-0.81</v>
          </cell>
          <cell r="M5489">
            <v>295.74</v>
          </cell>
          <cell r="N5489">
            <v>3.63</v>
          </cell>
        </row>
        <row r="5490">
          <cell r="A5490" t="str">
            <v>LP1.508Thinned040</v>
          </cell>
          <cell r="B5490" t="str">
            <v xml:space="preserve">LP </v>
          </cell>
          <cell r="C5490">
            <v>1.5</v>
          </cell>
          <cell r="D5490">
            <v>8</v>
          </cell>
          <cell r="E5490" t="str">
            <v>Thinned</v>
          </cell>
          <cell r="F5490" t="str">
            <v xml:space="preserve"> 40-45</v>
          </cell>
          <cell r="G5490">
            <v>3.02</v>
          </cell>
          <cell r="H5490">
            <v>1.38</v>
          </cell>
          <cell r="I5490">
            <v>4.4000000000000004</v>
          </cell>
          <cell r="J5490">
            <v>21.98</v>
          </cell>
          <cell r="K5490">
            <v>318.52999999999997</v>
          </cell>
          <cell r="L5490">
            <v>-1.3</v>
          </cell>
          <cell r="M5490">
            <v>317.22999999999996</v>
          </cell>
          <cell r="N5490">
            <v>3.26</v>
          </cell>
        </row>
        <row r="5491">
          <cell r="A5491" t="str">
            <v>LP1.508Thinned045</v>
          </cell>
          <cell r="B5491" t="str">
            <v xml:space="preserve">LP </v>
          </cell>
          <cell r="C5491">
            <v>1.5</v>
          </cell>
          <cell r="D5491">
            <v>8</v>
          </cell>
          <cell r="E5491" t="str">
            <v>Thinned</v>
          </cell>
          <cell r="F5491" t="str">
            <v xml:space="preserve"> 45-50</v>
          </cell>
          <cell r="G5491">
            <v>2.98</v>
          </cell>
          <cell r="H5491">
            <v>0.15</v>
          </cell>
          <cell r="I5491">
            <v>3.14</v>
          </cell>
          <cell r="J5491">
            <v>15.69</v>
          </cell>
          <cell r="K5491">
            <v>334.22</v>
          </cell>
          <cell r="L5491">
            <v>-1.83</v>
          </cell>
          <cell r="M5491">
            <v>332.39000000000004</v>
          </cell>
          <cell r="N5491">
            <v>3.59</v>
          </cell>
        </row>
        <row r="5492">
          <cell r="A5492" t="str">
            <v>LP1.508Thinned050</v>
          </cell>
          <cell r="B5492" t="str">
            <v xml:space="preserve">LP </v>
          </cell>
          <cell r="C5492">
            <v>1.5</v>
          </cell>
          <cell r="D5492">
            <v>8</v>
          </cell>
          <cell r="E5492" t="str">
            <v>Thinned</v>
          </cell>
          <cell r="F5492" t="str">
            <v xml:space="preserve"> 50-55</v>
          </cell>
          <cell r="G5492">
            <v>2.42</v>
          </cell>
          <cell r="H5492">
            <v>-0.22</v>
          </cell>
          <cell r="I5492">
            <v>2.2000000000000002</v>
          </cell>
          <cell r="J5492">
            <v>10.98</v>
          </cell>
          <cell r="K5492">
            <v>345.2</v>
          </cell>
          <cell r="L5492">
            <v>-2.37</v>
          </cell>
          <cell r="M5492">
            <v>342.83</v>
          </cell>
          <cell r="N5492">
            <v>3.57</v>
          </cell>
        </row>
        <row r="5493">
          <cell r="A5493" t="str">
            <v>LP1.508Thinned055</v>
          </cell>
          <cell r="B5493" t="str">
            <v xml:space="preserve">LP </v>
          </cell>
          <cell r="C5493">
            <v>1.5</v>
          </cell>
          <cell r="D5493">
            <v>8</v>
          </cell>
          <cell r="E5493" t="str">
            <v>Thinned</v>
          </cell>
          <cell r="F5493" t="str">
            <v xml:space="preserve"> 55-60</v>
          </cell>
          <cell r="G5493">
            <v>2.42</v>
          </cell>
          <cell r="H5493">
            <v>-0.76</v>
          </cell>
          <cell r="I5493">
            <v>1.67</v>
          </cell>
          <cell r="J5493">
            <v>8.34</v>
          </cell>
          <cell r="K5493">
            <v>353.54</v>
          </cell>
          <cell r="L5493">
            <v>-2.93</v>
          </cell>
          <cell r="M5493">
            <v>350.61</v>
          </cell>
          <cell r="N5493">
            <v>3.78</v>
          </cell>
        </row>
        <row r="5494">
          <cell r="A5494" t="str">
            <v>LP1.508Thinned060</v>
          </cell>
          <cell r="B5494" t="str">
            <v xml:space="preserve">LP </v>
          </cell>
          <cell r="C5494">
            <v>1.5</v>
          </cell>
          <cell r="D5494">
            <v>8</v>
          </cell>
          <cell r="E5494" t="str">
            <v>Thinned</v>
          </cell>
          <cell r="F5494" t="str">
            <v xml:space="preserve"> 60-65</v>
          </cell>
          <cell r="G5494">
            <v>2.9</v>
          </cell>
          <cell r="H5494">
            <v>-0.89</v>
          </cell>
          <cell r="I5494">
            <v>2.0099999999999998</v>
          </cell>
          <cell r="J5494">
            <v>10.07</v>
          </cell>
          <cell r="K5494">
            <v>363.6</v>
          </cell>
          <cell r="L5494">
            <v>-3.42</v>
          </cell>
          <cell r="M5494">
            <v>360.18</v>
          </cell>
          <cell r="N5494">
            <v>3.34</v>
          </cell>
        </row>
        <row r="5495">
          <cell r="A5495" t="str">
            <v>LP1.508Thinned065</v>
          </cell>
          <cell r="B5495" t="str">
            <v xml:space="preserve">LP </v>
          </cell>
          <cell r="C5495">
            <v>1.5</v>
          </cell>
          <cell r="D5495">
            <v>8</v>
          </cell>
          <cell r="E5495" t="str">
            <v>Thinned</v>
          </cell>
          <cell r="F5495" t="str">
            <v xml:space="preserve"> 65-70</v>
          </cell>
          <cell r="G5495">
            <v>2.48</v>
          </cell>
          <cell r="H5495">
            <v>-0.79</v>
          </cell>
          <cell r="I5495">
            <v>1.69</v>
          </cell>
          <cell r="J5495">
            <v>8.44</v>
          </cell>
          <cell r="K5495">
            <v>372.04</v>
          </cell>
          <cell r="L5495">
            <v>-3.92</v>
          </cell>
          <cell r="M5495">
            <v>368.12</v>
          </cell>
          <cell r="N5495">
            <v>3.29</v>
          </cell>
        </row>
        <row r="5496">
          <cell r="A5496" t="str">
            <v>LP1.508Thinned070</v>
          </cell>
          <cell r="B5496" t="str">
            <v xml:space="preserve">LP </v>
          </cell>
          <cell r="C5496">
            <v>1.5</v>
          </cell>
          <cell r="D5496">
            <v>8</v>
          </cell>
          <cell r="E5496" t="str">
            <v>Thinned</v>
          </cell>
          <cell r="F5496" t="str">
            <v xml:space="preserve"> 70-75</v>
          </cell>
          <cell r="G5496">
            <v>2.66</v>
          </cell>
          <cell r="H5496">
            <v>-0.01</v>
          </cell>
          <cell r="I5496">
            <v>2.65</v>
          </cell>
          <cell r="J5496">
            <v>13.27</v>
          </cell>
          <cell r="K5496">
            <v>385.31</v>
          </cell>
          <cell r="L5496">
            <v>-4.34</v>
          </cell>
          <cell r="M5496">
            <v>380.97</v>
          </cell>
          <cell r="N5496">
            <v>2.86</v>
          </cell>
        </row>
        <row r="5497">
          <cell r="A5497" t="str">
            <v>LP1.508Thinned075</v>
          </cell>
          <cell r="B5497" t="str">
            <v xml:space="preserve">LP </v>
          </cell>
          <cell r="C5497">
            <v>1.5</v>
          </cell>
          <cell r="D5497">
            <v>8</v>
          </cell>
          <cell r="E5497" t="str">
            <v>Thinned</v>
          </cell>
          <cell r="F5497" t="str">
            <v xml:space="preserve"> 75-80</v>
          </cell>
          <cell r="G5497">
            <v>2.69</v>
          </cell>
          <cell r="H5497">
            <v>-0.27</v>
          </cell>
          <cell r="I5497">
            <v>2.42</v>
          </cell>
          <cell r="J5497">
            <v>12.1</v>
          </cell>
          <cell r="K5497">
            <v>397.42</v>
          </cell>
          <cell r="L5497">
            <v>-4.78</v>
          </cell>
          <cell r="M5497">
            <v>392.64000000000004</v>
          </cell>
          <cell r="N5497">
            <v>2.98</v>
          </cell>
        </row>
        <row r="5498">
          <cell r="A5498" t="str">
            <v>LP1.508Thinned080</v>
          </cell>
          <cell r="B5498" t="str">
            <v xml:space="preserve">LP </v>
          </cell>
          <cell r="C5498">
            <v>1.5</v>
          </cell>
          <cell r="D5498">
            <v>8</v>
          </cell>
          <cell r="E5498" t="str">
            <v>Thinned</v>
          </cell>
          <cell r="F5498" t="str">
            <v xml:space="preserve"> 80-85</v>
          </cell>
          <cell r="G5498">
            <v>2.16</v>
          </cell>
          <cell r="H5498">
            <v>0</v>
          </cell>
          <cell r="I5498">
            <v>2.16</v>
          </cell>
          <cell r="J5498">
            <v>10.81</v>
          </cell>
          <cell r="K5498">
            <v>408.23</v>
          </cell>
          <cell r="L5498">
            <v>-5.21</v>
          </cell>
          <cell r="M5498">
            <v>403.02000000000004</v>
          </cell>
          <cell r="N5498">
            <v>2.83</v>
          </cell>
        </row>
        <row r="5499">
          <cell r="A5499" t="str">
            <v>LP1.508Thinned085</v>
          </cell>
          <cell r="B5499" t="str">
            <v xml:space="preserve">LP </v>
          </cell>
          <cell r="C5499">
            <v>1.5</v>
          </cell>
          <cell r="D5499">
            <v>8</v>
          </cell>
          <cell r="E5499" t="str">
            <v>Thinned</v>
          </cell>
          <cell r="F5499" t="str">
            <v xml:space="preserve"> 85-90</v>
          </cell>
          <cell r="G5499">
            <v>2.3199999999999998</v>
          </cell>
          <cell r="H5499">
            <v>-0.26</v>
          </cell>
          <cell r="I5499">
            <v>2.06</v>
          </cell>
          <cell r="J5499">
            <v>10.32</v>
          </cell>
          <cell r="K5499">
            <v>418.55</v>
          </cell>
          <cell r="L5499">
            <v>-5.64</v>
          </cell>
          <cell r="M5499">
            <v>412.91</v>
          </cell>
          <cell r="N5499">
            <v>2.91</v>
          </cell>
        </row>
        <row r="5500">
          <cell r="A5500" t="str">
            <v>LP1.508Thinned090</v>
          </cell>
          <cell r="B5500" t="str">
            <v xml:space="preserve">LP </v>
          </cell>
          <cell r="C5500">
            <v>1.5</v>
          </cell>
          <cell r="D5500">
            <v>8</v>
          </cell>
          <cell r="E5500" t="str">
            <v>Thinned</v>
          </cell>
          <cell r="F5500" t="str">
            <v xml:space="preserve"> 90-95</v>
          </cell>
          <cell r="G5500">
            <v>2</v>
          </cell>
          <cell r="H5500">
            <v>-0.02</v>
          </cell>
          <cell r="I5500">
            <v>1.98</v>
          </cell>
          <cell r="J5500">
            <v>9.92</v>
          </cell>
          <cell r="K5500">
            <v>428.48</v>
          </cell>
          <cell r="L5500">
            <v>-6.05</v>
          </cell>
          <cell r="M5500">
            <v>422.43</v>
          </cell>
          <cell r="N5500">
            <v>2.76</v>
          </cell>
        </row>
        <row r="5501">
          <cell r="A5501" t="str">
            <v>LP1.508Thinned095</v>
          </cell>
          <cell r="B5501" t="str">
            <v xml:space="preserve">LP </v>
          </cell>
          <cell r="C5501">
            <v>1.5</v>
          </cell>
          <cell r="D5501">
            <v>8</v>
          </cell>
          <cell r="E5501" t="str">
            <v>Thinned</v>
          </cell>
          <cell r="F5501" t="str">
            <v xml:space="preserve"> 95-100</v>
          </cell>
          <cell r="G5501">
            <v>1.81</v>
          </cell>
          <cell r="H5501">
            <v>-0.14000000000000001</v>
          </cell>
          <cell r="I5501">
            <v>1.67</v>
          </cell>
          <cell r="J5501">
            <v>8.33</v>
          </cell>
          <cell r="K5501">
            <v>436.8</v>
          </cell>
          <cell r="L5501">
            <v>-6.47</v>
          </cell>
          <cell r="M5501">
            <v>430.33</v>
          </cell>
          <cell r="N5501">
            <v>2.79</v>
          </cell>
        </row>
        <row r="5502">
          <cell r="A5502" t="str">
            <v>LP1.508Thinned100</v>
          </cell>
          <cell r="B5502" t="str">
            <v xml:space="preserve">LP </v>
          </cell>
          <cell r="C5502">
            <v>1.5</v>
          </cell>
          <cell r="D5502">
            <v>8</v>
          </cell>
          <cell r="E5502" t="str">
            <v>Thinned</v>
          </cell>
          <cell r="F5502" t="str">
            <v>100-105</v>
          </cell>
          <cell r="G5502">
            <v>1.65</v>
          </cell>
          <cell r="H5502">
            <v>0</v>
          </cell>
          <cell r="I5502">
            <v>1.65</v>
          </cell>
          <cell r="J5502">
            <v>8.27</v>
          </cell>
          <cell r="K5502">
            <v>445.07</v>
          </cell>
          <cell r="L5502">
            <v>-6.87</v>
          </cell>
          <cell r="M5502">
            <v>438.2</v>
          </cell>
          <cell r="N5502">
            <v>2.69</v>
          </cell>
        </row>
        <row r="5503">
          <cell r="A5503" t="str">
            <v>LP1.508Thinned105</v>
          </cell>
          <cell r="B5503" t="str">
            <v xml:space="preserve">LP </v>
          </cell>
          <cell r="C5503">
            <v>1.5</v>
          </cell>
          <cell r="D5503">
            <v>8</v>
          </cell>
          <cell r="E5503" t="str">
            <v>Thinned</v>
          </cell>
          <cell r="F5503" t="str">
            <v>105-110</v>
          </cell>
          <cell r="G5503">
            <v>1.6</v>
          </cell>
          <cell r="H5503">
            <v>7.0000000000000007E-2</v>
          </cell>
          <cell r="I5503">
            <v>1.67</v>
          </cell>
          <cell r="J5503">
            <v>8.34</v>
          </cell>
          <cell r="K5503">
            <v>453.42</v>
          </cell>
          <cell r="L5503">
            <v>-7.26</v>
          </cell>
          <cell r="M5503">
            <v>446.16</v>
          </cell>
          <cell r="N5503">
            <v>2.6</v>
          </cell>
        </row>
        <row r="5504">
          <cell r="A5504" t="str">
            <v>LP1.508Thinned110</v>
          </cell>
          <cell r="B5504" t="str">
            <v xml:space="preserve">LP </v>
          </cell>
          <cell r="C5504">
            <v>1.5</v>
          </cell>
          <cell r="D5504">
            <v>8</v>
          </cell>
          <cell r="E5504" t="str">
            <v>Thinned</v>
          </cell>
          <cell r="F5504" t="str">
            <v>110-115</v>
          </cell>
          <cell r="G5504">
            <v>1.32</v>
          </cell>
          <cell r="H5504">
            <v>-7.0000000000000007E-2</v>
          </cell>
          <cell r="I5504">
            <v>1.24</v>
          </cell>
          <cell r="J5504">
            <v>6.22</v>
          </cell>
          <cell r="K5504">
            <v>459.64</v>
          </cell>
          <cell r="L5504">
            <v>-7.65</v>
          </cell>
          <cell r="M5504">
            <v>451.99</v>
          </cell>
          <cell r="N5504">
            <v>2.62</v>
          </cell>
        </row>
        <row r="5505">
          <cell r="A5505" t="str">
            <v>LP1.508Thinned115</v>
          </cell>
          <cell r="B5505" t="str">
            <v xml:space="preserve">LP </v>
          </cell>
          <cell r="C5505">
            <v>1.5</v>
          </cell>
          <cell r="D5505">
            <v>8</v>
          </cell>
          <cell r="E5505" t="str">
            <v>Thinned</v>
          </cell>
          <cell r="F5505" t="str">
            <v>115-120</v>
          </cell>
          <cell r="G5505">
            <v>1.17</v>
          </cell>
          <cell r="H5505">
            <v>-0.08</v>
          </cell>
          <cell r="I5505">
            <v>1.0900000000000001</v>
          </cell>
          <cell r="J5505">
            <v>5.43</v>
          </cell>
          <cell r="K5505">
            <v>465.07</v>
          </cell>
          <cell r="L5505">
            <v>-8.0299999999999994</v>
          </cell>
          <cell r="M5505">
            <v>457.04</v>
          </cell>
          <cell r="N5505">
            <v>2.58</v>
          </cell>
        </row>
        <row r="5506">
          <cell r="A5506" t="str">
            <v>LP1.508Thinned120</v>
          </cell>
          <cell r="B5506" t="str">
            <v xml:space="preserve">LP </v>
          </cell>
          <cell r="C5506">
            <v>1.5</v>
          </cell>
          <cell r="D5506">
            <v>8</v>
          </cell>
          <cell r="E5506" t="str">
            <v>Thinned</v>
          </cell>
          <cell r="F5506" t="str">
            <v>120-125</v>
          </cell>
          <cell r="G5506">
            <v>1.03</v>
          </cell>
          <cell r="H5506">
            <v>0.03</v>
          </cell>
          <cell r="I5506">
            <v>1.05</v>
          </cell>
          <cell r="J5506">
            <v>5.27</v>
          </cell>
          <cell r="K5506">
            <v>470.34</v>
          </cell>
          <cell r="L5506">
            <v>-8.4</v>
          </cell>
          <cell r="M5506">
            <v>461.94</v>
          </cell>
          <cell r="N5506">
            <v>2.48</v>
          </cell>
        </row>
        <row r="5507">
          <cell r="A5507" t="str">
            <v>LP1.508Thinned125</v>
          </cell>
          <cell r="B5507" t="str">
            <v xml:space="preserve">LP </v>
          </cell>
          <cell r="C5507">
            <v>1.5</v>
          </cell>
          <cell r="D5507">
            <v>8</v>
          </cell>
          <cell r="E5507" t="str">
            <v>Thinned</v>
          </cell>
          <cell r="F5507" t="str">
            <v>125-130</v>
          </cell>
          <cell r="G5507">
            <v>0.93</v>
          </cell>
          <cell r="H5507">
            <v>0.02</v>
          </cell>
          <cell r="I5507">
            <v>0.95</v>
          </cell>
          <cell r="J5507">
            <v>4.76</v>
          </cell>
          <cell r="K5507">
            <v>475.1</v>
          </cell>
          <cell r="L5507">
            <v>-8.76</v>
          </cell>
          <cell r="M5507">
            <v>466.34000000000003</v>
          </cell>
          <cell r="N5507">
            <v>2.44</v>
          </cell>
        </row>
        <row r="5508">
          <cell r="A5508" t="str">
            <v>LP1.508Thinned130</v>
          </cell>
          <cell r="B5508" t="str">
            <v xml:space="preserve">LP </v>
          </cell>
          <cell r="C5508">
            <v>1.5</v>
          </cell>
          <cell r="D5508">
            <v>8</v>
          </cell>
          <cell r="E5508" t="str">
            <v>Thinned</v>
          </cell>
          <cell r="F5508" t="str">
            <v>130-135</v>
          </cell>
          <cell r="G5508">
            <v>0.77</v>
          </cell>
          <cell r="H5508">
            <v>0.02</v>
          </cell>
          <cell r="I5508">
            <v>0.79</v>
          </cell>
          <cell r="J5508">
            <v>3.94</v>
          </cell>
          <cell r="K5508">
            <v>479.03</v>
          </cell>
          <cell r="L5508">
            <v>-9.1199999999999992</v>
          </cell>
          <cell r="M5508">
            <v>469.90999999999997</v>
          </cell>
          <cell r="N5508">
            <v>2.39</v>
          </cell>
        </row>
        <row r="5509">
          <cell r="A5509" t="str">
            <v>LP1.508Thinned135</v>
          </cell>
          <cell r="B5509" t="str">
            <v xml:space="preserve">LP </v>
          </cell>
          <cell r="C5509">
            <v>1.5</v>
          </cell>
          <cell r="D5509">
            <v>8</v>
          </cell>
          <cell r="E5509" t="str">
            <v>Thinned</v>
          </cell>
          <cell r="F5509" t="str">
            <v>135-140</v>
          </cell>
          <cell r="G5509">
            <v>0.87</v>
          </cell>
          <cell r="H5509">
            <v>-0.27</v>
          </cell>
          <cell r="I5509">
            <v>0.59</v>
          </cell>
          <cell r="J5509">
            <v>2.96</v>
          </cell>
          <cell r="K5509">
            <v>482</v>
          </cell>
          <cell r="L5509">
            <v>-9.49</v>
          </cell>
          <cell r="M5509">
            <v>472.51</v>
          </cell>
          <cell r="N5509">
            <v>2.4700000000000002</v>
          </cell>
        </row>
        <row r="5510">
          <cell r="A5510" t="str">
            <v>LP1.508Thinned140</v>
          </cell>
          <cell r="B5510" t="str">
            <v xml:space="preserve">LP </v>
          </cell>
          <cell r="C5510">
            <v>1.5</v>
          </cell>
          <cell r="D5510">
            <v>8</v>
          </cell>
          <cell r="E5510" t="str">
            <v>Thinned</v>
          </cell>
          <cell r="F5510" t="str">
            <v>140-145</v>
          </cell>
          <cell r="G5510">
            <v>0.39</v>
          </cell>
          <cell r="H5510">
            <v>0.03</v>
          </cell>
          <cell r="I5510">
            <v>0.42</v>
          </cell>
          <cell r="J5510">
            <v>2.09</v>
          </cell>
          <cell r="K5510">
            <v>484.09</v>
          </cell>
          <cell r="L5510">
            <v>-9.83</v>
          </cell>
          <cell r="M5510">
            <v>474.26</v>
          </cell>
          <cell r="N5510">
            <v>2.3199999999999998</v>
          </cell>
        </row>
        <row r="5511">
          <cell r="A5511" t="str">
            <v>LP1.508Thinned145</v>
          </cell>
          <cell r="B5511" t="str">
            <v xml:space="preserve">LP </v>
          </cell>
          <cell r="C5511">
            <v>1.5</v>
          </cell>
          <cell r="D5511">
            <v>8</v>
          </cell>
          <cell r="E5511" t="str">
            <v>Thinned</v>
          </cell>
          <cell r="F5511" t="str">
            <v>145-150</v>
          </cell>
          <cell r="G5511">
            <v>0.28999999999999998</v>
          </cell>
          <cell r="H5511">
            <v>0.02</v>
          </cell>
          <cell r="I5511">
            <v>0.31</v>
          </cell>
          <cell r="J5511">
            <v>1.54</v>
          </cell>
          <cell r="K5511">
            <v>485.63</v>
          </cell>
          <cell r="L5511">
            <v>-10.17</v>
          </cell>
          <cell r="M5511">
            <v>475.46</v>
          </cell>
          <cell r="N5511">
            <v>2.2799999999999998</v>
          </cell>
        </row>
        <row r="5512">
          <cell r="A5512" t="str">
            <v>LP1.508Thinned150</v>
          </cell>
          <cell r="B5512" t="str">
            <v xml:space="preserve">LP </v>
          </cell>
          <cell r="C5512">
            <v>1.5</v>
          </cell>
          <cell r="D5512">
            <v>8</v>
          </cell>
          <cell r="E5512" t="str">
            <v>Thinned</v>
          </cell>
          <cell r="F5512" t="str">
            <v>150-155</v>
          </cell>
          <cell r="G5512">
            <v>0.04</v>
          </cell>
          <cell r="H5512">
            <v>0.02</v>
          </cell>
          <cell r="I5512">
            <v>0.06</v>
          </cell>
          <cell r="J5512">
            <v>0.28999999999999998</v>
          </cell>
          <cell r="K5512">
            <v>485.92</v>
          </cell>
          <cell r="L5512">
            <v>-10.51</v>
          </cell>
          <cell r="M5512">
            <v>475.41</v>
          </cell>
          <cell r="N5512">
            <v>2.25</v>
          </cell>
        </row>
        <row r="5513">
          <cell r="A5513" t="str">
            <v>LP1.508Thinned155</v>
          </cell>
          <cell r="B5513" t="str">
            <v xml:space="preserve">LP </v>
          </cell>
          <cell r="C5513">
            <v>1.5</v>
          </cell>
          <cell r="D5513">
            <v>8</v>
          </cell>
          <cell r="E5513" t="str">
            <v>Thinned</v>
          </cell>
          <cell r="F5513" t="str">
            <v>155-160</v>
          </cell>
          <cell r="G5513">
            <v>0.23</v>
          </cell>
          <cell r="H5513">
            <v>-0.02</v>
          </cell>
          <cell r="I5513">
            <v>0.21</v>
          </cell>
          <cell r="J5513">
            <v>1.06</v>
          </cell>
          <cell r="K5513">
            <v>486.98</v>
          </cell>
          <cell r="L5513">
            <v>-10.84</v>
          </cell>
          <cell r="M5513">
            <v>476.14000000000004</v>
          </cell>
          <cell r="N5513">
            <v>2.21</v>
          </cell>
        </row>
        <row r="5514">
          <cell r="A5514" t="str">
            <v>LP1.508Thinned160</v>
          </cell>
          <cell r="B5514" t="str">
            <v xml:space="preserve">LP </v>
          </cell>
          <cell r="C5514">
            <v>1.5</v>
          </cell>
          <cell r="D5514">
            <v>8</v>
          </cell>
          <cell r="E5514" t="str">
            <v>Thinned</v>
          </cell>
          <cell r="F5514" t="str">
            <v>160-165</v>
          </cell>
          <cell r="G5514">
            <v>0.17</v>
          </cell>
          <cell r="H5514">
            <v>-0.04</v>
          </cell>
          <cell r="I5514">
            <v>0.14000000000000001</v>
          </cell>
          <cell r="J5514">
            <v>0.7</v>
          </cell>
          <cell r="K5514">
            <v>487.67</v>
          </cell>
          <cell r="L5514">
            <v>-11.16</v>
          </cell>
          <cell r="M5514">
            <v>476.51</v>
          </cell>
          <cell r="N5514">
            <v>2.17</v>
          </cell>
        </row>
        <row r="5515">
          <cell r="A5515" t="str">
            <v>LP1.508Thinned165</v>
          </cell>
          <cell r="B5515" t="str">
            <v xml:space="preserve">LP </v>
          </cell>
          <cell r="C5515">
            <v>1.5</v>
          </cell>
          <cell r="D5515">
            <v>8</v>
          </cell>
          <cell r="E5515" t="str">
            <v>Thinned</v>
          </cell>
          <cell r="F5515" t="str">
            <v>165-170</v>
          </cell>
          <cell r="G5515">
            <v>0.05</v>
          </cell>
          <cell r="H5515">
            <v>-0.03</v>
          </cell>
          <cell r="I5515">
            <v>0.02</v>
          </cell>
          <cell r="J5515">
            <v>0.1</v>
          </cell>
          <cell r="K5515">
            <v>487.78</v>
          </cell>
          <cell r="L5515">
            <v>-11.48</v>
          </cell>
          <cell r="M5515">
            <v>476.29999999999995</v>
          </cell>
          <cell r="N5515">
            <v>2.13</v>
          </cell>
        </row>
        <row r="5516">
          <cell r="A5516" t="str">
            <v>LP1.508Thinned170</v>
          </cell>
          <cell r="B5516" t="str">
            <v xml:space="preserve">LP </v>
          </cell>
          <cell r="C5516">
            <v>1.5</v>
          </cell>
          <cell r="D5516">
            <v>8</v>
          </cell>
          <cell r="E5516" t="str">
            <v>Thinned</v>
          </cell>
          <cell r="F5516" t="str">
            <v>170-175</v>
          </cell>
          <cell r="G5516">
            <v>0</v>
          </cell>
          <cell r="H5516">
            <v>-0.02</v>
          </cell>
          <cell r="I5516">
            <v>-0.03</v>
          </cell>
          <cell r="J5516">
            <v>-0.13</v>
          </cell>
          <cell r="K5516">
            <v>487.65</v>
          </cell>
          <cell r="L5516">
            <v>-11.79</v>
          </cell>
          <cell r="M5516">
            <v>475.85999999999996</v>
          </cell>
          <cell r="N5516">
            <v>2.09</v>
          </cell>
        </row>
        <row r="5517">
          <cell r="A5517" t="str">
            <v>LP1.508Thinned175</v>
          </cell>
          <cell r="B5517" t="str">
            <v xml:space="preserve">LP </v>
          </cell>
          <cell r="C5517">
            <v>1.5</v>
          </cell>
          <cell r="D5517">
            <v>8</v>
          </cell>
          <cell r="E5517" t="str">
            <v>Thinned</v>
          </cell>
          <cell r="F5517" t="str">
            <v>175-180</v>
          </cell>
          <cell r="G5517">
            <v>-0.11</v>
          </cell>
          <cell r="H5517">
            <v>-0.02</v>
          </cell>
          <cell r="I5517">
            <v>-0.14000000000000001</v>
          </cell>
          <cell r="J5517">
            <v>-0.68</v>
          </cell>
          <cell r="K5517">
            <v>486.97</v>
          </cell>
          <cell r="L5517">
            <v>-12.09</v>
          </cell>
          <cell r="M5517">
            <v>474.88000000000005</v>
          </cell>
          <cell r="N5517">
            <v>2.04</v>
          </cell>
        </row>
        <row r="5518">
          <cell r="A5518" t="str">
            <v>LP1.508Thinned180</v>
          </cell>
          <cell r="B5518" t="str">
            <v xml:space="preserve">LP </v>
          </cell>
          <cell r="C5518">
            <v>1.5</v>
          </cell>
          <cell r="D5518">
            <v>8</v>
          </cell>
          <cell r="E5518" t="str">
            <v>Thinned</v>
          </cell>
          <cell r="F5518" t="str">
            <v>180-185</v>
          </cell>
          <cell r="G5518">
            <v>-0.16</v>
          </cell>
          <cell r="H5518">
            <v>-0.02</v>
          </cell>
          <cell r="I5518">
            <v>-0.19</v>
          </cell>
          <cell r="J5518">
            <v>-0.93</v>
          </cell>
          <cell r="K5518">
            <v>486.04</v>
          </cell>
          <cell r="L5518">
            <v>-12.39</v>
          </cell>
          <cell r="M5518">
            <v>473.65000000000003</v>
          </cell>
          <cell r="N5518">
            <v>2</v>
          </cell>
        </row>
        <row r="5519">
          <cell r="A5519" t="str">
            <v>LP1.508Thinned185</v>
          </cell>
          <cell r="B5519" t="str">
            <v xml:space="preserve">LP </v>
          </cell>
          <cell r="C5519">
            <v>1.5</v>
          </cell>
          <cell r="D5519">
            <v>8</v>
          </cell>
          <cell r="E5519" t="str">
            <v>Thinned</v>
          </cell>
          <cell r="F5519" t="str">
            <v>185-190</v>
          </cell>
          <cell r="G5519">
            <v>-0.26</v>
          </cell>
          <cell r="H5519">
            <v>-0.02</v>
          </cell>
          <cell r="I5519">
            <v>-0.28000000000000003</v>
          </cell>
          <cell r="J5519">
            <v>-1.42</v>
          </cell>
          <cell r="K5519">
            <v>484.62</v>
          </cell>
          <cell r="L5519">
            <v>-12.68</v>
          </cell>
          <cell r="M5519">
            <v>471.94</v>
          </cell>
          <cell r="N5519">
            <v>1.96</v>
          </cell>
        </row>
        <row r="5520">
          <cell r="A5520" t="str">
            <v>LP1.508Thinned190</v>
          </cell>
          <cell r="B5520" t="str">
            <v xml:space="preserve">LP </v>
          </cell>
          <cell r="C5520">
            <v>1.5</v>
          </cell>
          <cell r="D5520">
            <v>8</v>
          </cell>
          <cell r="E5520" t="str">
            <v>Thinned</v>
          </cell>
          <cell r="F5520" t="str">
            <v>190-195</v>
          </cell>
          <cell r="G5520">
            <v>-0.36</v>
          </cell>
          <cell r="H5520">
            <v>-0.03</v>
          </cell>
          <cell r="I5520">
            <v>-0.38</v>
          </cell>
          <cell r="J5520">
            <v>-1.92</v>
          </cell>
          <cell r="K5520">
            <v>482.7</v>
          </cell>
          <cell r="L5520">
            <v>-12.97</v>
          </cell>
          <cell r="M5520">
            <v>469.72999999999996</v>
          </cell>
          <cell r="N5520">
            <v>1.93</v>
          </cell>
        </row>
        <row r="5521">
          <cell r="A5521" t="str">
            <v>LP1.508Thinned195</v>
          </cell>
          <cell r="B5521" t="str">
            <v xml:space="preserve">LP </v>
          </cell>
          <cell r="C5521">
            <v>1.5</v>
          </cell>
          <cell r="D5521">
            <v>8</v>
          </cell>
          <cell r="E5521" t="str">
            <v>Thinned</v>
          </cell>
          <cell r="F5521" t="str">
            <v>195-200</v>
          </cell>
          <cell r="G5521">
            <v>-0.47</v>
          </cell>
          <cell r="H5521">
            <v>-0.03</v>
          </cell>
          <cell r="I5521">
            <v>-0.5</v>
          </cell>
          <cell r="J5521">
            <v>-2.5099999999999998</v>
          </cell>
          <cell r="K5521">
            <v>480.19</v>
          </cell>
          <cell r="L5521">
            <v>-13.25</v>
          </cell>
          <cell r="M5521">
            <v>466.94</v>
          </cell>
          <cell r="N5521">
            <v>1.89</v>
          </cell>
        </row>
        <row r="5522">
          <cell r="A5522" t="str">
            <v>LP1.510NO_thin000</v>
          </cell>
          <cell r="B5522" t="str">
            <v xml:space="preserve">LP </v>
          </cell>
          <cell r="C5522">
            <v>1.5</v>
          </cell>
          <cell r="D5522">
            <v>10</v>
          </cell>
          <cell r="E5522" t="str">
            <v>NO_thin</v>
          </cell>
          <cell r="F5522" t="str">
            <v xml:space="preserve">  0-5</v>
          </cell>
          <cell r="G5522">
            <v>0.89</v>
          </cell>
          <cell r="H5522">
            <v>0.25</v>
          </cell>
          <cell r="I5522">
            <v>1.1399999999999999</v>
          </cell>
          <cell r="J5522">
            <v>5.68</v>
          </cell>
          <cell r="K5522">
            <v>5.68</v>
          </cell>
          <cell r="L5522">
            <v>0</v>
          </cell>
          <cell r="M5522">
            <v>5.68</v>
          </cell>
          <cell r="N5522">
            <v>0</v>
          </cell>
        </row>
        <row r="5523">
          <cell r="A5523" t="str">
            <v>LP1.510NO_thin005</v>
          </cell>
          <cell r="B5523" t="str">
            <v xml:space="preserve">LP </v>
          </cell>
          <cell r="C5523">
            <v>1.5</v>
          </cell>
          <cell r="D5523">
            <v>10</v>
          </cell>
          <cell r="E5523" t="str">
            <v>NO_thin</v>
          </cell>
          <cell r="F5523" t="str">
            <v xml:space="preserve">  5-10</v>
          </cell>
          <cell r="G5523">
            <v>2.7</v>
          </cell>
          <cell r="H5523">
            <v>0.31</v>
          </cell>
          <cell r="I5523">
            <v>3.01</v>
          </cell>
          <cell r="J5523">
            <v>15.06</v>
          </cell>
          <cell r="K5523">
            <v>20.74</v>
          </cell>
          <cell r="L5523">
            <v>0</v>
          </cell>
          <cell r="M5523">
            <v>20.74</v>
          </cell>
          <cell r="N5523">
            <v>0</v>
          </cell>
        </row>
        <row r="5524">
          <cell r="A5524" t="str">
            <v>LP1.510NO_thin010</v>
          </cell>
          <cell r="B5524" t="str">
            <v xml:space="preserve">LP </v>
          </cell>
          <cell r="C5524">
            <v>1.5</v>
          </cell>
          <cell r="D5524">
            <v>10</v>
          </cell>
          <cell r="E5524" t="str">
            <v>NO_thin</v>
          </cell>
          <cell r="F5524" t="str">
            <v xml:space="preserve"> 10-15</v>
          </cell>
          <cell r="G5524">
            <v>8.25</v>
          </cell>
          <cell r="H5524">
            <v>0.31</v>
          </cell>
          <cell r="I5524">
            <v>8.56</v>
          </cell>
          <cell r="J5524">
            <v>42.8</v>
          </cell>
          <cell r="K5524">
            <v>63.54</v>
          </cell>
          <cell r="L5524">
            <v>0</v>
          </cell>
          <cell r="M5524">
            <v>63.54</v>
          </cell>
          <cell r="N5524">
            <v>0</v>
          </cell>
        </row>
        <row r="5525">
          <cell r="A5525" t="str">
            <v>LP1.510NO_thin015</v>
          </cell>
          <cell r="B5525" t="str">
            <v xml:space="preserve">LP </v>
          </cell>
          <cell r="C5525">
            <v>1.5</v>
          </cell>
          <cell r="D5525">
            <v>10</v>
          </cell>
          <cell r="E5525" t="str">
            <v>NO_thin</v>
          </cell>
          <cell r="F5525" t="str">
            <v xml:space="preserve"> 15-20</v>
          </cell>
          <cell r="G5525">
            <v>23.21</v>
          </cell>
          <cell r="H5525">
            <v>0.53</v>
          </cell>
          <cell r="I5525">
            <v>23.73</v>
          </cell>
          <cell r="J5525">
            <v>118.67</v>
          </cell>
          <cell r="K5525">
            <v>182.21</v>
          </cell>
          <cell r="L5525">
            <v>0</v>
          </cell>
          <cell r="M5525">
            <v>182.21</v>
          </cell>
          <cell r="N5525">
            <v>0</v>
          </cell>
        </row>
        <row r="5526">
          <cell r="A5526" t="str">
            <v>LP1.510NO_thin020</v>
          </cell>
          <cell r="B5526" t="str">
            <v xml:space="preserve">LP </v>
          </cell>
          <cell r="C5526">
            <v>1.5</v>
          </cell>
          <cell r="D5526">
            <v>10</v>
          </cell>
          <cell r="E5526" t="str">
            <v>NO_thin</v>
          </cell>
          <cell r="F5526" t="str">
            <v xml:space="preserve"> 20-25</v>
          </cell>
          <cell r="G5526">
            <v>24.81</v>
          </cell>
          <cell r="H5526">
            <v>1.23</v>
          </cell>
          <cell r="I5526">
            <v>26.04</v>
          </cell>
          <cell r="J5526">
            <v>130.19999999999999</v>
          </cell>
          <cell r="K5526">
            <v>312.41000000000003</v>
          </cell>
          <cell r="L5526">
            <v>0</v>
          </cell>
          <cell r="M5526">
            <v>312.41000000000003</v>
          </cell>
          <cell r="N5526">
            <v>0</v>
          </cell>
        </row>
        <row r="5527">
          <cell r="A5527" t="str">
            <v>LP1.510NO_thin025</v>
          </cell>
          <cell r="B5527" t="str">
            <v xml:space="preserve">LP </v>
          </cell>
          <cell r="C5527">
            <v>1.5</v>
          </cell>
          <cell r="D5527">
            <v>10</v>
          </cell>
          <cell r="E5527" t="str">
            <v>NO_thin</v>
          </cell>
          <cell r="F5527" t="str">
            <v xml:space="preserve"> 25-30</v>
          </cell>
          <cell r="G5527">
            <v>9.52</v>
          </cell>
          <cell r="H5527">
            <v>4.97</v>
          </cell>
          <cell r="I5527">
            <v>14.48</v>
          </cell>
          <cell r="J5527">
            <v>72.42</v>
          </cell>
          <cell r="K5527">
            <v>384.83</v>
          </cell>
          <cell r="L5527">
            <v>0</v>
          </cell>
          <cell r="M5527">
            <v>384.83</v>
          </cell>
          <cell r="N5527">
            <v>0</v>
          </cell>
        </row>
        <row r="5528">
          <cell r="A5528" t="str">
            <v>LP1.510NO_thin030</v>
          </cell>
          <cell r="B5528" t="str">
            <v xml:space="preserve">LP </v>
          </cell>
          <cell r="C5528">
            <v>1.5</v>
          </cell>
          <cell r="D5528">
            <v>10</v>
          </cell>
          <cell r="E5528" t="str">
            <v>NO_thin</v>
          </cell>
          <cell r="F5528" t="str">
            <v xml:space="preserve"> 30-35</v>
          </cell>
          <cell r="G5528">
            <v>10</v>
          </cell>
          <cell r="H5528">
            <v>2.68</v>
          </cell>
          <cell r="I5528">
            <v>12.68</v>
          </cell>
          <cell r="J5528">
            <v>63.41</v>
          </cell>
          <cell r="K5528">
            <v>448.24</v>
          </cell>
          <cell r="L5528">
            <v>0</v>
          </cell>
          <cell r="M5528">
            <v>448.24</v>
          </cell>
          <cell r="N5528">
            <v>0</v>
          </cell>
        </row>
        <row r="5529">
          <cell r="A5529" t="str">
            <v>LP1.510NO_thin035</v>
          </cell>
          <cell r="B5529" t="str">
            <v xml:space="preserve">LP </v>
          </cell>
          <cell r="C5529">
            <v>1.5</v>
          </cell>
          <cell r="D5529">
            <v>10</v>
          </cell>
          <cell r="E5529" t="str">
            <v>NO_thin</v>
          </cell>
          <cell r="F5529" t="str">
            <v xml:space="preserve"> 35-40</v>
          </cell>
          <cell r="G5529">
            <v>9.76</v>
          </cell>
          <cell r="H5529">
            <v>1.1499999999999999</v>
          </cell>
          <cell r="I5529">
            <v>10.91</v>
          </cell>
          <cell r="J5529">
            <v>54.56</v>
          </cell>
          <cell r="K5529">
            <v>502.8</v>
          </cell>
          <cell r="L5529">
            <v>0</v>
          </cell>
          <cell r="M5529">
            <v>502.8</v>
          </cell>
          <cell r="N5529">
            <v>0</v>
          </cell>
        </row>
        <row r="5530">
          <cell r="A5530" t="str">
            <v>LP1.510NO_thin040</v>
          </cell>
          <cell r="B5530" t="str">
            <v xml:space="preserve">LP </v>
          </cell>
          <cell r="C5530">
            <v>1.5</v>
          </cell>
          <cell r="D5530">
            <v>10</v>
          </cell>
          <cell r="E5530" t="str">
            <v>NO_thin</v>
          </cell>
          <cell r="F5530" t="str">
            <v xml:space="preserve"> 40-45</v>
          </cell>
          <cell r="G5530">
            <v>9.18</v>
          </cell>
          <cell r="H5530">
            <v>0.02</v>
          </cell>
          <cell r="I5530">
            <v>9.1999999999999993</v>
          </cell>
          <cell r="J5530">
            <v>45.98</v>
          </cell>
          <cell r="K5530">
            <v>548.78</v>
          </cell>
          <cell r="L5530">
            <v>0</v>
          </cell>
          <cell r="M5530">
            <v>548.78</v>
          </cell>
          <cell r="N5530">
            <v>0</v>
          </cell>
        </row>
        <row r="5531">
          <cell r="A5531" t="str">
            <v>LP1.510NO_thin045</v>
          </cell>
          <cell r="B5531" t="str">
            <v xml:space="preserve">LP </v>
          </cell>
          <cell r="C5531">
            <v>1.5</v>
          </cell>
          <cell r="D5531">
            <v>10</v>
          </cell>
          <cell r="E5531" t="str">
            <v>NO_thin</v>
          </cell>
          <cell r="F5531" t="str">
            <v xml:space="preserve"> 45-50</v>
          </cell>
          <cell r="G5531">
            <v>8.56</v>
          </cell>
          <cell r="H5531">
            <v>-0.36</v>
          </cell>
          <cell r="I5531">
            <v>8.1999999999999993</v>
          </cell>
          <cell r="J5531">
            <v>40.98</v>
          </cell>
          <cell r="K5531">
            <v>589.76</v>
          </cell>
          <cell r="L5531">
            <v>0</v>
          </cell>
          <cell r="M5531">
            <v>589.76</v>
          </cell>
          <cell r="N5531">
            <v>0</v>
          </cell>
        </row>
        <row r="5532">
          <cell r="A5532" t="str">
            <v>LP1.510NO_thin050</v>
          </cell>
          <cell r="B5532" t="str">
            <v xml:space="preserve">LP </v>
          </cell>
          <cell r="C5532">
            <v>1.5</v>
          </cell>
          <cell r="D5532">
            <v>10</v>
          </cell>
          <cell r="E5532" t="str">
            <v>NO_thin</v>
          </cell>
          <cell r="F5532" t="str">
            <v xml:space="preserve"> 50-55</v>
          </cell>
          <cell r="G5532">
            <v>8.35</v>
          </cell>
          <cell r="H5532">
            <v>-0.41</v>
          </cell>
          <cell r="I5532">
            <v>7.94</v>
          </cell>
          <cell r="J5532">
            <v>39.700000000000003</v>
          </cell>
          <cell r="K5532">
            <v>629.46</v>
          </cell>
          <cell r="L5532">
            <v>0</v>
          </cell>
          <cell r="M5532">
            <v>629.46</v>
          </cell>
          <cell r="N5532">
            <v>0</v>
          </cell>
        </row>
        <row r="5533">
          <cell r="A5533" t="str">
            <v>LP1.510NO_thin055</v>
          </cell>
          <cell r="B5533" t="str">
            <v xml:space="preserve">LP </v>
          </cell>
          <cell r="C5533">
            <v>1.5</v>
          </cell>
          <cell r="D5533">
            <v>10</v>
          </cell>
          <cell r="E5533" t="str">
            <v>NO_thin</v>
          </cell>
          <cell r="F5533" t="str">
            <v xml:space="preserve"> 55-60</v>
          </cell>
          <cell r="G5533">
            <v>7.84</v>
          </cell>
          <cell r="H5533">
            <v>-0.3</v>
          </cell>
          <cell r="I5533">
            <v>7.55</v>
          </cell>
          <cell r="J5533">
            <v>37.729999999999997</v>
          </cell>
          <cell r="K5533">
            <v>667.19</v>
          </cell>
          <cell r="L5533">
            <v>0</v>
          </cell>
          <cell r="M5533">
            <v>667.19</v>
          </cell>
          <cell r="N5533">
            <v>0</v>
          </cell>
        </row>
        <row r="5534">
          <cell r="A5534" t="str">
            <v>LP1.510NO_thin060</v>
          </cell>
          <cell r="B5534" t="str">
            <v xml:space="preserve">LP </v>
          </cell>
          <cell r="C5534">
            <v>1.5</v>
          </cell>
          <cell r="D5534">
            <v>10</v>
          </cell>
          <cell r="E5534" t="str">
            <v>NO_thin</v>
          </cell>
          <cell r="F5534" t="str">
            <v xml:space="preserve"> 60-65</v>
          </cell>
          <cell r="G5534">
            <v>7.35</v>
          </cell>
          <cell r="H5534">
            <v>-0.19</v>
          </cell>
          <cell r="I5534">
            <v>7.16</v>
          </cell>
          <cell r="J5534">
            <v>35.82</v>
          </cell>
          <cell r="K5534">
            <v>703.01</v>
          </cell>
          <cell r="L5534">
            <v>0</v>
          </cell>
          <cell r="M5534">
            <v>703.01</v>
          </cell>
          <cell r="N5534">
            <v>0</v>
          </cell>
        </row>
        <row r="5535">
          <cell r="A5535" t="str">
            <v>LP1.510NO_thin065</v>
          </cell>
          <cell r="B5535" t="str">
            <v xml:space="preserve">LP </v>
          </cell>
          <cell r="C5535">
            <v>1.5</v>
          </cell>
          <cell r="D5535">
            <v>10</v>
          </cell>
          <cell r="E5535" t="str">
            <v>NO_thin</v>
          </cell>
          <cell r="F5535" t="str">
            <v xml:space="preserve"> 65-70</v>
          </cell>
          <cell r="G5535">
            <v>7.07</v>
          </cell>
          <cell r="H5535">
            <v>-0.12</v>
          </cell>
          <cell r="I5535">
            <v>6.95</v>
          </cell>
          <cell r="J5535">
            <v>34.75</v>
          </cell>
          <cell r="K5535">
            <v>737.76</v>
          </cell>
          <cell r="L5535">
            <v>0</v>
          </cell>
          <cell r="M5535">
            <v>737.76</v>
          </cell>
          <cell r="N5535">
            <v>0</v>
          </cell>
        </row>
        <row r="5536">
          <cell r="A5536" t="str">
            <v>LP1.510NO_thin070</v>
          </cell>
          <cell r="B5536" t="str">
            <v xml:space="preserve">LP </v>
          </cell>
          <cell r="C5536">
            <v>1.5</v>
          </cell>
          <cell r="D5536">
            <v>10</v>
          </cell>
          <cell r="E5536" t="str">
            <v>NO_thin</v>
          </cell>
          <cell r="F5536" t="str">
            <v xml:space="preserve"> 70-75</v>
          </cell>
          <cell r="G5536">
            <v>6.97</v>
          </cell>
          <cell r="H5536">
            <v>0.35</v>
          </cell>
          <cell r="I5536">
            <v>7.32</v>
          </cell>
          <cell r="J5536">
            <v>36.58</v>
          </cell>
          <cell r="K5536">
            <v>774.34</v>
          </cell>
          <cell r="L5536">
            <v>0</v>
          </cell>
          <cell r="M5536">
            <v>774.34</v>
          </cell>
          <cell r="N5536">
            <v>0</v>
          </cell>
        </row>
        <row r="5537">
          <cell r="A5537" t="str">
            <v>LP1.510NO_thin075</v>
          </cell>
          <cell r="B5537" t="str">
            <v xml:space="preserve">LP </v>
          </cell>
          <cell r="C5537">
            <v>1.5</v>
          </cell>
          <cell r="D5537">
            <v>10</v>
          </cell>
          <cell r="E5537" t="str">
            <v>NO_thin</v>
          </cell>
          <cell r="F5537" t="str">
            <v xml:space="preserve"> 75-80</v>
          </cell>
          <cell r="G5537">
            <v>6.55</v>
          </cell>
          <cell r="H5537">
            <v>-0.06</v>
          </cell>
          <cell r="I5537">
            <v>6.48</v>
          </cell>
          <cell r="J5537">
            <v>32.42</v>
          </cell>
          <cell r="K5537">
            <v>806.76</v>
          </cell>
          <cell r="L5537">
            <v>0</v>
          </cell>
          <cell r="M5537">
            <v>806.76</v>
          </cell>
          <cell r="N5537">
            <v>0</v>
          </cell>
        </row>
        <row r="5538">
          <cell r="A5538" t="str">
            <v>LP1.510NO_thin080</v>
          </cell>
          <cell r="B5538" t="str">
            <v xml:space="preserve">LP </v>
          </cell>
          <cell r="C5538">
            <v>1.5</v>
          </cell>
          <cell r="D5538">
            <v>10</v>
          </cell>
          <cell r="E5538" t="str">
            <v>NO_thin</v>
          </cell>
          <cell r="F5538" t="str">
            <v xml:space="preserve"> 80-85</v>
          </cell>
          <cell r="G5538">
            <v>6.21</v>
          </cell>
          <cell r="H5538">
            <v>-0.22</v>
          </cell>
          <cell r="I5538">
            <v>6</v>
          </cell>
          <cell r="J5538">
            <v>29.98</v>
          </cell>
          <cell r="K5538">
            <v>836.74</v>
          </cell>
          <cell r="L5538">
            <v>0</v>
          </cell>
          <cell r="M5538">
            <v>836.74</v>
          </cell>
          <cell r="N5538">
            <v>0</v>
          </cell>
        </row>
        <row r="5539">
          <cell r="A5539" t="str">
            <v>LP1.510NO_thin085</v>
          </cell>
          <cell r="B5539" t="str">
            <v xml:space="preserve">LP </v>
          </cell>
          <cell r="C5539">
            <v>1.5</v>
          </cell>
          <cell r="D5539">
            <v>10</v>
          </cell>
          <cell r="E5539" t="str">
            <v>NO_thin</v>
          </cell>
          <cell r="F5539" t="str">
            <v xml:space="preserve"> 85-90</v>
          </cell>
          <cell r="G5539">
            <v>5.99</v>
          </cell>
          <cell r="H5539">
            <v>-0.13</v>
          </cell>
          <cell r="I5539">
            <v>5.85</v>
          </cell>
          <cell r="J5539">
            <v>29.26</v>
          </cell>
          <cell r="K5539">
            <v>866</v>
          </cell>
          <cell r="L5539">
            <v>0</v>
          </cell>
          <cell r="M5539">
            <v>866</v>
          </cell>
          <cell r="N5539">
            <v>0</v>
          </cell>
        </row>
        <row r="5540">
          <cell r="A5540" t="str">
            <v>LP1.510NO_thin090</v>
          </cell>
          <cell r="B5540" t="str">
            <v xml:space="preserve">LP </v>
          </cell>
          <cell r="C5540">
            <v>1.5</v>
          </cell>
          <cell r="D5540">
            <v>10</v>
          </cell>
          <cell r="E5540" t="str">
            <v>NO_thin</v>
          </cell>
          <cell r="F5540" t="str">
            <v xml:space="preserve"> 90-95</v>
          </cell>
          <cell r="G5540">
            <v>5.71</v>
          </cell>
          <cell r="H5540">
            <v>-0.16</v>
          </cell>
          <cell r="I5540">
            <v>5.55</v>
          </cell>
          <cell r="J5540">
            <v>27.75</v>
          </cell>
          <cell r="K5540">
            <v>893.75</v>
          </cell>
          <cell r="L5540">
            <v>0</v>
          </cell>
          <cell r="M5540">
            <v>893.75</v>
          </cell>
          <cell r="N5540">
            <v>0</v>
          </cell>
        </row>
        <row r="5541">
          <cell r="A5541" t="str">
            <v>LP1.510NO_thin095</v>
          </cell>
          <cell r="B5541" t="str">
            <v xml:space="preserve">LP </v>
          </cell>
          <cell r="C5541">
            <v>1.5</v>
          </cell>
          <cell r="D5541">
            <v>10</v>
          </cell>
          <cell r="E5541" t="str">
            <v>NO_thin</v>
          </cell>
          <cell r="F5541" t="str">
            <v xml:space="preserve"> 95-100</v>
          </cell>
          <cell r="G5541">
            <v>5.43</v>
          </cell>
          <cell r="H5541">
            <v>-0.13</v>
          </cell>
          <cell r="I5541">
            <v>5.3</v>
          </cell>
          <cell r="J5541">
            <v>26.48</v>
          </cell>
          <cell r="K5541">
            <v>920.24</v>
          </cell>
          <cell r="L5541">
            <v>0</v>
          </cell>
          <cell r="M5541">
            <v>920.24</v>
          </cell>
          <cell r="N5541">
            <v>0</v>
          </cell>
        </row>
        <row r="5542">
          <cell r="A5542" t="str">
            <v>LP1.510NO_thin100</v>
          </cell>
          <cell r="B5542" t="str">
            <v xml:space="preserve">LP </v>
          </cell>
          <cell r="C5542">
            <v>1.5</v>
          </cell>
          <cell r="D5542">
            <v>10</v>
          </cell>
          <cell r="E5542" t="str">
            <v>NO_thin</v>
          </cell>
          <cell r="F5542" t="str">
            <v>100-105</v>
          </cell>
          <cell r="G5542">
            <v>5.18</v>
          </cell>
          <cell r="H5542">
            <v>-0.04</v>
          </cell>
          <cell r="I5542">
            <v>5.14</v>
          </cell>
          <cell r="J5542">
            <v>25.69</v>
          </cell>
          <cell r="K5542">
            <v>945.93</v>
          </cell>
          <cell r="L5542">
            <v>0</v>
          </cell>
          <cell r="M5542">
            <v>945.93</v>
          </cell>
          <cell r="N5542">
            <v>0</v>
          </cell>
        </row>
        <row r="5543">
          <cell r="A5543" t="str">
            <v>LP1.510NO_thin105</v>
          </cell>
          <cell r="B5543" t="str">
            <v xml:space="preserve">LP </v>
          </cell>
          <cell r="C5543">
            <v>1.5</v>
          </cell>
          <cell r="D5543">
            <v>10</v>
          </cell>
          <cell r="E5543" t="str">
            <v>NO_thin</v>
          </cell>
          <cell r="F5543" t="str">
            <v>105-110</v>
          </cell>
          <cell r="G5543">
            <v>4.8499999999999996</v>
          </cell>
          <cell r="H5543">
            <v>0.01</v>
          </cell>
          <cell r="I5543">
            <v>4.8600000000000003</v>
          </cell>
          <cell r="J5543">
            <v>24.31</v>
          </cell>
          <cell r="K5543">
            <v>970.24</v>
          </cell>
          <cell r="L5543">
            <v>0</v>
          </cell>
          <cell r="M5543">
            <v>970.24</v>
          </cell>
          <cell r="N5543">
            <v>0</v>
          </cell>
        </row>
        <row r="5544">
          <cell r="A5544" t="str">
            <v>LP1.510NO_thin110</v>
          </cell>
          <cell r="B5544" t="str">
            <v xml:space="preserve">LP </v>
          </cell>
          <cell r="C5544">
            <v>1.5</v>
          </cell>
          <cell r="D5544">
            <v>10</v>
          </cell>
          <cell r="E5544" t="str">
            <v>NO_thin</v>
          </cell>
          <cell r="F5544" t="str">
            <v>110-115</v>
          </cell>
          <cell r="G5544">
            <v>4.58</v>
          </cell>
          <cell r="H5544">
            <v>-0.1</v>
          </cell>
          <cell r="I5544">
            <v>4.47</v>
          </cell>
          <cell r="J5544">
            <v>22.37</v>
          </cell>
          <cell r="K5544">
            <v>992.61</v>
          </cell>
          <cell r="L5544">
            <v>0</v>
          </cell>
          <cell r="M5544">
            <v>992.61</v>
          </cell>
          <cell r="N5544">
            <v>0</v>
          </cell>
        </row>
        <row r="5545">
          <cell r="A5545" t="str">
            <v>LP1.510NO_thin115</v>
          </cell>
          <cell r="B5545" t="str">
            <v xml:space="preserve">LP </v>
          </cell>
          <cell r="C5545">
            <v>1.5</v>
          </cell>
          <cell r="D5545">
            <v>10</v>
          </cell>
          <cell r="E5545" t="str">
            <v>NO_thin</v>
          </cell>
          <cell r="F5545" t="str">
            <v>115-120</v>
          </cell>
          <cell r="G5545">
            <v>4.29</v>
          </cell>
          <cell r="H5545">
            <v>-0.17</v>
          </cell>
          <cell r="I5545">
            <v>4.13</v>
          </cell>
          <cell r="J5545">
            <v>20.64</v>
          </cell>
          <cell r="K5545">
            <v>1013.25</v>
          </cell>
          <cell r="L5545">
            <v>0</v>
          </cell>
          <cell r="M5545">
            <v>1013.25</v>
          </cell>
          <cell r="N5545">
            <v>0</v>
          </cell>
        </row>
        <row r="5546">
          <cell r="A5546" t="str">
            <v>LP1.510NO_thin120</v>
          </cell>
          <cell r="B5546" t="str">
            <v xml:space="preserve">LP </v>
          </cell>
          <cell r="C5546">
            <v>1.5</v>
          </cell>
          <cell r="D5546">
            <v>10</v>
          </cell>
          <cell r="E5546" t="str">
            <v>NO_thin</v>
          </cell>
          <cell r="F5546" t="str">
            <v>120-125</v>
          </cell>
          <cell r="G5546">
            <v>4.1500000000000004</v>
          </cell>
          <cell r="H5546">
            <v>-0.17</v>
          </cell>
          <cell r="I5546">
            <v>3.99</v>
          </cell>
          <cell r="J5546">
            <v>19.940000000000001</v>
          </cell>
          <cell r="K5546">
            <v>1033.19</v>
          </cell>
          <cell r="L5546">
            <v>0</v>
          </cell>
          <cell r="M5546">
            <v>1033.19</v>
          </cell>
          <cell r="N5546">
            <v>0</v>
          </cell>
        </row>
        <row r="5547">
          <cell r="A5547" t="str">
            <v>LP1.510NO_thin125</v>
          </cell>
          <cell r="B5547" t="str">
            <v xml:space="preserve">LP </v>
          </cell>
          <cell r="C5547">
            <v>1.5</v>
          </cell>
          <cell r="D5547">
            <v>10</v>
          </cell>
          <cell r="E5547" t="str">
            <v>NO_thin</v>
          </cell>
          <cell r="F5547" t="str">
            <v>125-130</v>
          </cell>
          <cell r="G5547">
            <v>4.0599999999999996</v>
          </cell>
          <cell r="H5547">
            <v>-0.15</v>
          </cell>
          <cell r="I5547">
            <v>3.91</v>
          </cell>
          <cell r="J5547">
            <v>19.53</v>
          </cell>
          <cell r="K5547">
            <v>1052.72</v>
          </cell>
          <cell r="L5547">
            <v>0</v>
          </cell>
          <cell r="M5547">
            <v>1052.72</v>
          </cell>
          <cell r="N5547">
            <v>0</v>
          </cell>
        </row>
        <row r="5548">
          <cell r="A5548" t="str">
            <v>LP1.510NO_thin130</v>
          </cell>
          <cell r="B5548" t="str">
            <v xml:space="preserve">LP </v>
          </cell>
          <cell r="C5548">
            <v>1.5</v>
          </cell>
          <cell r="D5548">
            <v>10</v>
          </cell>
          <cell r="E5548" t="str">
            <v>NO_thin</v>
          </cell>
          <cell r="F5548" t="str">
            <v>130-135</v>
          </cell>
          <cell r="G5548">
            <v>3.94</v>
          </cell>
          <cell r="H5548">
            <v>-0.12</v>
          </cell>
          <cell r="I5548">
            <v>3.82</v>
          </cell>
          <cell r="J5548">
            <v>19.100000000000001</v>
          </cell>
          <cell r="K5548">
            <v>1071.82</v>
          </cell>
          <cell r="L5548">
            <v>0</v>
          </cell>
          <cell r="M5548">
            <v>1071.82</v>
          </cell>
          <cell r="N5548">
            <v>0</v>
          </cell>
        </row>
        <row r="5549">
          <cell r="A5549" t="str">
            <v>LP1.510NO_thin135</v>
          </cell>
          <cell r="B5549" t="str">
            <v xml:space="preserve">LP </v>
          </cell>
          <cell r="C5549">
            <v>1.5</v>
          </cell>
          <cell r="D5549">
            <v>10</v>
          </cell>
          <cell r="E5549" t="str">
            <v>NO_thin</v>
          </cell>
          <cell r="F5549" t="str">
            <v>135-140</v>
          </cell>
          <cell r="G5549">
            <v>3.75</v>
          </cell>
          <cell r="H5549">
            <v>-0.03</v>
          </cell>
          <cell r="I5549">
            <v>3.72</v>
          </cell>
          <cell r="J5549">
            <v>18.61</v>
          </cell>
          <cell r="K5549">
            <v>1090.43</v>
          </cell>
          <cell r="L5549">
            <v>0</v>
          </cell>
          <cell r="M5549">
            <v>1090.43</v>
          </cell>
          <cell r="N5549">
            <v>0</v>
          </cell>
        </row>
        <row r="5550">
          <cell r="A5550" t="str">
            <v>LP1.510NO_thin140</v>
          </cell>
          <cell r="B5550" t="str">
            <v xml:space="preserve">LP </v>
          </cell>
          <cell r="C5550">
            <v>1.5</v>
          </cell>
          <cell r="D5550">
            <v>10</v>
          </cell>
          <cell r="E5550" t="str">
            <v>NO_thin</v>
          </cell>
          <cell r="F5550" t="str">
            <v>140-145</v>
          </cell>
          <cell r="G5550">
            <v>3.52</v>
          </cell>
          <cell r="H5550">
            <v>-0.04</v>
          </cell>
          <cell r="I5550">
            <v>3.47</v>
          </cell>
          <cell r="J5550">
            <v>17.37</v>
          </cell>
          <cell r="K5550">
            <v>1107.8</v>
          </cell>
          <cell r="L5550">
            <v>0</v>
          </cell>
          <cell r="M5550">
            <v>1107.8</v>
          </cell>
          <cell r="N5550">
            <v>0</v>
          </cell>
        </row>
        <row r="5551">
          <cell r="A5551" t="str">
            <v>LP1.510NO_thin145</v>
          </cell>
          <cell r="B5551" t="str">
            <v xml:space="preserve">LP </v>
          </cell>
          <cell r="C5551">
            <v>1.5</v>
          </cell>
          <cell r="D5551">
            <v>10</v>
          </cell>
          <cell r="E5551" t="str">
            <v>NO_thin</v>
          </cell>
          <cell r="F5551" t="str">
            <v>145-150</v>
          </cell>
          <cell r="G5551">
            <v>3.35</v>
          </cell>
          <cell r="H5551">
            <v>-0.16</v>
          </cell>
          <cell r="I5551">
            <v>3.19</v>
          </cell>
          <cell r="J5551">
            <v>15.95</v>
          </cell>
          <cell r="K5551">
            <v>1123.76</v>
          </cell>
          <cell r="L5551">
            <v>0</v>
          </cell>
          <cell r="M5551">
            <v>1123.76</v>
          </cell>
          <cell r="N5551">
            <v>0</v>
          </cell>
        </row>
        <row r="5552">
          <cell r="A5552" t="str">
            <v>LP1.510NO_thin150</v>
          </cell>
          <cell r="B5552" t="str">
            <v xml:space="preserve">LP </v>
          </cell>
          <cell r="C5552">
            <v>1.5</v>
          </cell>
          <cell r="D5552">
            <v>10</v>
          </cell>
          <cell r="E5552" t="str">
            <v>NO_thin</v>
          </cell>
          <cell r="F5552" t="str">
            <v>150-155</v>
          </cell>
          <cell r="G5552">
            <v>3.15</v>
          </cell>
          <cell r="H5552">
            <v>-0.16</v>
          </cell>
          <cell r="I5552">
            <v>2.99</v>
          </cell>
          <cell r="J5552">
            <v>14.94</v>
          </cell>
          <cell r="K5552">
            <v>1138.69</v>
          </cell>
          <cell r="L5552">
            <v>0</v>
          </cell>
          <cell r="M5552">
            <v>1138.69</v>
          </cell>
          <cell r="N5552">
            <v>0</v>
          </cell>
        </row>
        <row r="5553">
          <cell r="A5553" t="str">
            <v>LP1.510NO_thin155</v>
          </cell>
          <cell r="B5553" t="str">
            <v xml:space="preserve">LP </v>
          </cell>
          <cell r="C5553">
            <v>1.5</v>
          </cell>
          <cell r="D5553">
            <v>10</v>
          </cell>
          <cell r="E5553" t="str">
            <v>NO_thin</v>
          </cell>
          <cell r="F5553" t="str">
            <v>155-160</v>
          </cell>
          <cell r="G5553">
            <v>3.04</v>
          </cell>
          <cell r="H5553">
            <v>-0.15</v>
          </cell>
          <cell r="I5553">
            <v>2.88</v>
          </cell>
          <cell r="J5553">
            <v>14.42</v>
          </cell>
          <cell r="K5553">
            <v>1153.1199999999999</v>
          </cell>
          <cell r="L5553">
            <v>0</v>
          </cell>
          <cell r="M5553">
            <v>1153.1199999999999</v>
          </cell>
          <cell r="N5553">
            <v>0</v>
          </cell>
        </row>
        <row r="5554">
          <cell r="A5554" t="str">
            <v>LP1.510NO_thin160</v>
          </cell>
          <cell r="B5554" t="str">
            <v xml:space="preserve">LP </v>
          </cell>
          <cell r="C5554">
            <v>1.5</v>
          </cell>
          <cell r="D5554">
            <v>10</v>
          </cell>
          <cell r="E5554" t="str">
            <v>NO_thin</v>
          </cell>
          <cell r="F5554" t="str">
            <v>160-165</v>
          </cell>
          <cell r="G5554">
            <v>2.92</v>
          </cell>
          <cell r="H5554">
            <v>-0.13</v>
          </cell>
          <cell r="I5554">
            <v>2.79</v>
          </cell>
          <cell r="J5554">
            <v>13.93</v>
          </cell>
          <cell r="K5554">
            <v>1167.04</v>
          </cell>
          <cell r="L5554">
            <v>0</v>
          </cell>
          <cell r="M5554">
            <v>1167.04</v>
          </cell>
          <cell r="N5554">
            <v>0</v>
          </cell>
        </row>
        <row r="5555">
          <cell r="A5555" t="str">
            <v>LP1.510NO_thin165</v>
          </cell>
          <cell r="B5555" t="str">
            <v xml:space="preserve">LP </v>
          </cell>
          <cell r="C5555">
            <v>1.5</v>
          </cell>
          <cell r="D5555">
            <v>10</v>
          </cell>
          <cell r="E5555" t="str">
            <v>NO_thin</v>
          </cell>
          <cell r="F5555" t="str">
            <v>165-170</v>
          </cell>
          <cell r="G5555">
            <v>2.8</v>
          </cell>
          <cell r="H5555">
            <v>0.26</v>
          </cell>
          <cell r="I5555">
            <v>3.07</v>
          </cell>
          <cell r="J5555">
            <v>15.33</v>
          </cell>
          <cell r="K5555">
            <v>1182.3699999999999</v>
          </cell>
          <cell r="L5555">
            <v>0</v>
          </cell>
          <cell r="M5555">
            <v>1182.3699999999999</v>
          </cell>
          <cell r="N5555">
            <v>0</v>
          </cell>
        </row>
        <row r="5556">
          <cell r="A5556" t="str">
            <v>LP1.510NO_thin170</v>
          </cell>
          <cell r="B5556" t="str">
            <v xml:space="preserve">LP </v>
          </cell>
          <cell r="C5556">
            <v>1.5</v>
          </cell>
          <cell r="D5556">
            <v>10</v>
          </cell>
          <cell r="E5556" t="str">
            <v>NO_thin</v>
          </cell>
          <cell r="F5556" t="str">
            <v>170-175</v>
          </cell>
          <cell r="G5556">
            <v>2.74</v>
          </cell>
          <cell r="H5556">
            <v>-0.19</v>
          </cell>
          <cell r="I5556">
            <v>2.5499999999999998</v>
          </cell>
          <cell r="J5556">
            <v>12.77</v>
          </cell>
          <cell r="K5556">
            <v>1195.1400000000001</v>
          </cell>
          <cell r="L5556">
            <v>0</v>
          </cell>
          <cell r="M5556">
            <v>1195.1400000000001</v>
          </cell>
          <cell r="N5556">
            <v>0</v>
          </cell>
        </row>
        <row r="5557">
          <cell r="A5557" t="str">
            <v>LP1.510NO_thin175</v>
          </cell>
          <cell r="B5557" t="str">
            <v xml:space="preserve">LP </v>
          </cell>
          <cell r="C5557">
            <v>1.5</v>
          </cell>
          <cell r="D5557">
            <v>10</v>
          </cell>
          <cell r="E5557" t="str">
            <v>NO_thin</v>
          </cell>
          <cell r="F5557" t="str">
            <v>175-180</v>
          </cell>
          <cell r="G5557">
            <v>2.5299999999999998</v>
          </cell>
          <cell r="H5557">
            <v>-0.2</v>
          </cell>
          <cell r="I5557">
            <v>2.33</v>
          </cell>
          <cell r="J5557">
            <v>11.64</v>
          </cell>
          <cell r="K5557">
            <v>1206.78</v>
          </cell>
          <cell r="L5557">
            <v>0</v>
          </cell>
          <cell r="M5557">
            <v>1206.78</v>
          </cell>
          <cell r="N5557">
            <v>0</v>
          </cell>
        </row>
        <row r="5558">
          <cell r="A5558" t="str">
            <v>LP1.510NO_thin180</v>
          </cell>
          <cell r="B5558" t="str">
            <v xml:space="preserve">LP </v>
          </cell>
          <cell r="C5558">
            <v>1.5</v>
          </cell>
          <cell r="D5558">
            <v>10</v>
          </cell>
          <cell r="E5558" t="str">
            <v>NO_thin</v>
          </cell>
          <cell r="F5558" t="str">
            <v>180-185</v>
          </cell>
          <cell r="G5558">
            <v>2.41</v>
          </cell>
          <cell r="H5558">
            <v>-0.2</v>
          </cell>
          <cell r="I5558">
            <v>2.2200000000000002</v>
          </cell>
          <cell r="J5558">
            <v>11.08</v>
          </cell>
          <cell r="K5558">
            <v>1217.8699999999999</v>
          </cell>
          <cell r="L5558">
            <v>0</v>
          </cell>
          <cell r="M5558">
            <v>1217.8699999999999</v>
          </cell>
          <cell r="N5558">
            <v>0</v>
          </cell>
        </row>
        <row r="5559">
          <cell r="A5559" t="str">
            <v>LP1.510NO_thin185</v>
          </cell>
          <cell r="B5559" t="str">
            <v xml:space="preserve">LP </v>
          </cell>
          <cell r="C5559">
            <v>1.5</v>
          </cell>
          <cell r="D5559">
            <v>10</v>
          </cell>
          <cell r="E5559" t="str">
            <v>NO_thin</v>
          </cell>
          <cell r="F5559" t="str">
            <v>185-190</v>
          </cell>
          <cell r="G5559">
            <v>2.33</v>
          </cell>
          <cell r="H5559">
            <v>-0.15</v>
          </cell>
          <cell r="I5559">
            <v>2.1800000000000002</v>
          </cell>
          <cell r="J5559">
            <v>10.89</v>
          </cell>
          <cell r="K5559">
            <v>1228.76</v>
          </cell>
          <cell r="L5559">
            <v>0</v>
          </cell>
          <cell r="M5559">
            <v>1228.76</v>
          </cell>
          <cell r="N5559">
            <v>0</v>
          </cell>
        </row>
        <row r="5560">
          <cell r="A5560" t="str">
            <v>LP1.510NO_thin190</v>
          </cell>
          <cell r="B5560" t="str">
            <v xml:space="preserve">LP </v>
          </cell>
          <cell r="C5560">
            <v>1.5</v>
          </cell>
          <cell r="D5560">
            <v>10</v>
          </cell>
          <cell r="E5560" t="str">
            <v>NO_thin</v>
          </cell>
          <cell r="F5560" t="str">
            <v>190-195</v>
          </cell>
          <cell r="G5560">
            <v>2.21</v>
          </cell>
          <cell r="H5560">
            <v>-0.13</v>
          </cell>
          <cell r="I5560">
            <v>2.08</v>
          </cell>
          <cell r="J5560">
            <v>10.42</v>
          </cell>
          <cell r="K5560">
            <v>1239.18</v>
          </cell>
          <cell r="L5560">
            <v>0</v>
          </cell>
          <cell r="M5560">
            <v>1239.18</v>
          </cell>
          <cell r="N5560">
            <v>0</v>
          </cell>
        </row>
        <row r="5561">
          <cell r="A5561" t="str">
            <v>LP1.510NO_thin195</v>
          </cell>
          <cell r="B5561" t="str">
            <v xml:space="preserve">LP </v>
          </cell>
          <cell r="C5561">
            <v>1.5</v>
          </cell>
          <cell r="D5561">
            <v>10</v>
          </cell>
          <cell r="E5561" t="str">
            <v>NO_thin</v>
          </cell>
          <cell r="F5561" t="str">
            <v>195-200</v>
          </cell>
          <cell r="G5561">
            <v>2.0699999999999998</v>
          </cell>
          <cell r="H5561">
            <v>-0.09</v>
          </cell>
          <cell r="I5561">
            <v>1.98</v>
          </cell>
          <cell r="J5561">
            <v>9.89</v>
          </cell>
          <cell r="K5561">
            <v>1249.07</v>
          </cell>
          <cell r="L5561">
            <v>0</v>
          </cell>
          <cell r="M5561">
            <v>1249.07</v>
          </cell>
          <cell r="N5561">
            <v>0</v>
          </cell>
        </row>
        <row r="5562">
          <cell r="A5562" t="str">
            <v>LP1.510Thinned000</v>
          </cell>
          <cell r="B5562" t="str">
            <v xml:space="preserve">LP </v>
          </cell>
          <cell r="C5562">
            <v>1.5</v>
          </cell>
          <cell r="D5562">
            <v>10</v>
          </cell>
          <cell r="E5562" t="str">
            <v>Thinned</v>
          </cell>
          <cell r="F5562" t="str">
            <v xml:space="preserve">  0-5</v>
          </cell>
          <cell r="G5562">
            <v>0.89</v>
          </cell>
          <cell r="H5562">
            <v>0.25</v>
          </cell>
          <cell r="I5562">
            <v>1.1399999999999999</v>
          </cell>
          <cell r="J5562">
            <v>5.68</v>
          </cell>
          <cell r="K5562">
            <v>5.68</v>
          </cell>
          <cell r="L5562">
            <v>0</v>
          </cell>
          <cell r="M5562">
            <v>5.68</v>
          </cell>
          <cell r="N5562">
            <v>0</v>
          </cell>
        </row>
        <row r="5563">
          <cell r="A5563" t="str">
            <v>LP1.510Thinned005</v>
          </cell>
          <cell r="B5563" t="str">
            <v xml:space="preserve">LP </v>
          </cell>
          <cell r="C5563">
            <v>1.5</v>
          </cell>
          <cell r="D5563">
            <v>10</v>
          </cell>
          <cell r="E5563" t="str">
            <v>Thinned</v>
          </cell>
          <cell r="F5563" t="str">
            <v xml:space="preserve">  5-10</v>
          </cell>
          <cell r="G5563">
            <v>2.7</v>
          </cell>
          <cell r="H5563">
            <v>0.31</v>
          </cell>
          <cell r="I5563">
            <v>3.01</v>
          </cell>
          <cell r="J5563">
            <v>15.06</v>
          </cell>
          <cell r="K5563">
            <v>20.74</v>
          </cell>
          <cell r="L5563">
            <v>0</v>
          </cell>
          <cell r="M5563">
            <v>20.74</v>
          </cell>
          <cell r="N5563">
            <v>0</v>
          </cell>
        </row>
        <row r="5564">
          <cell r="A5564" t="str">
            <v>LP1.510Thinned010</v>
          </cell>
          <cell r="B5564" t="str">
            <v xml:space="preserve">LP </v>
          </cell>
          <cell r="C5564">
            <v>1.5</v>
          </cell>
          <cell r="D5564">
            <v>10</v>
          </cell>
          <cell r="E5564" t="str">
            <v>Thinned</v>
          </cell>
          <cell r="F5564" t="str">
            <v xml:space="preserve"> 10-15</v>
          </cell>
          <cell r="G5564">
            <v>8.25</v>
          </cell>
          <cell r="H5564">
            <v>0.31</v>
          </cell>
          <cell r="I5564">
            <v>8.56</v>
          </cell>
          <cell r="J5564">
            <v>42.8</v>
          </cell>
          <cell r="K5564">
            <v>63.54</v>
          </cell>
          <cell r="L5564">
            <v>0</v>
          </cell>
          <cell r="M5564">
            <v>63.54</v>
          </cell>
          <cell r="N5564">
            <v>0</v>
          </cell>
        </row>
        <row r="5565">
          <cell r="A5565" t="str">
            <v>LP1.510Thinned015</v>
          </cell>
          <cell r="B5565" t="str">
            <v xml:space="preserve">LP </v>
          </cell>
          <cell r="C5565">
            <v>1.5</v>
          </cell>
          <cell r="D5565">
            <v>10</v>
          </cell>
          <cell r="E5565" t="str">
            <v>Thinned</v>
          </cell>
          <cell r="F5565" t="str">
            <v xml:space="preserve"> 15-20</v>
          </cell>
          <cell r="G5565">
            <v>23.21</v>
          </cell>
          <cell r="H5565">
            <v>0.53</v>
          </cell>
          <cell r="I5565">
            <v>23.73</v>
          </cell>
          <cell r="J5565">
            <v>118.67</v>
          </cell>
          <cell r="K5565">
            <v>182.21</v>
          </cell>
          <cell r="L5565">
            <v>0</v>
          </cell>
          <cell r="M5565">
            <v>182.21</v>
          </cell>
          <cell r="N5565">
            <v>0</v>
          </cell>
        </row>
        <row r="5566">
          <cell r="A5566" t="str">
            <v>LP1.510Thinned020</v>
          </cell>
          <cell r="B5566" t="str">
            <v xml:space="preserve">LP </v>
          </cell>
          <cell r="C5566">
            <v>1.5</v>
          </cell>
          <cell r="D5566">
            <v>10</v>
          </cell>
          <cell r="E5566" t="str">
            <v>Thinned</v>
          </cell>
          <cell r="F5566" t="str">
            <v xml:space="preserve"> 20-25</v>
          </cell>
          <cell r="G5566">
            <v>7.98</v>
          </cell>
          <cell r="H5566">
            <v>4.34</v>
          </cell>
          <cell r="I5566">
            <v>12.32</v>
          </cell>
          <cell r="J5566">
            <v>61.6</v>
          </cell>
          <cell r="K5566">
            <v>243.82</v>
          </cell>
          <cell r="L5566">
            <v>-0.18</v>
          </cell>
          <cell r="M5566">
            <v>243.64</v>
          </cell>
          <cell r="N5566">
            <v>10.220000000000001</v>
          </cell>
        </row>
        <row r="5567">
          <cell r="A5567" t="str">
            <v>LP1.510Thinned025</v>
          </cell>
          <cell r="B5567" t="str">
            <v xml:space="preserve">LP </v>
          </cell>
          <cell r="C5567">
            <v>1.5</v>
          </cell>
          <cell r="D5567">
            <v>10</v>
          </cell>
          <cell r="E5567" t="str">
            <v>Thinned</v>
          </cell>
          <cell r="F5567" t="str">
            <v xml:space="preserve"> 25-30</v>
          </cell>
          <cell r="G5567">
            <v>4.62</v>
          </cell>
          <cell r="H5567">
            <v>0.2</v>
          </cell>
          <cell r="I5567">
            <v>4.82</v>
          </cell>
          <cell r="J5567">
            <v>24.1</v>
          </cell>
          <cell r="K5567">
            <v>267.92</v>
          </cell>
          <cell r="L5567">
            <v>-0.32</v>
          </cell>
          <cell r="M5567">
            <v>267.60000000000002</v>
          </cell>
          <cell r="N5567">
            <v>8.0399999999999991</v>
          </cell>
        </row>
        <row r="5568">
          <cell r="A5568" t="str">
            <v>LP1.510Thinned030</v>
          </cell>
          <cell r="B5568" t="str">
            <v xml:space="preserve">LP </v>
          </cell>
          <cell r="C5568">
            <v>1.5</v>
          </cell>
          <cell r="D5568">
            <v>10</v>
          </cell>
          <cell r="E5568" t="str">
            <v>Thinned</v>
          </cell>
          <cell r="F5568" t="str">
            <v xml:space="preserve"> 30-35</v>
          </cell>
          <cell r="G5568">
            <v>4.49</v>
          </cell>
          <cell r="H5568">
            <v>2.19</v>
          </cell>
          <cell r="I5568">
            <v>6.68</v>
          </cell>
          <cell r="J5568">
            <v>33.4</v>
          </cell>
          <cell r="K5568">
            <v>301.31</v>
          </cell>
          <cell r="L5568">
            <v>-0.93</v>
          </cell>
          <cell r="M5568">
            <v>300.38</v>
          </cell>
          <cell r="N5568">
            <v>4.13</v>
          </cell>
        </row>
        <row r="5569">
          <cell r="A5569" t="str">
            <v>LP1.510Thinned035</v>
          </cell>
          <cell r="B5569" t="str">
            <v xml:space="preserve">LP </v>
          </cell>
          <cell r="C5569">
            <v>1.5</v>
          </cell>
          <cell r="D5569">
            <v>10</v>
          </cell>
          <cell r="E5569" t="str">
            <v>Thinned</v>
          </cell>
          <cell r="F5569" t="str">
            <v xml:space="preserve"> 35-40</v>
          </cell>
          <cell r="G5569">
            <v>4.97</v>
          </cell>
          <cell r="H5569">
            <v>1.21</v>
          </cell>
          <cell r="I5569">
            <v>6.19</v>
          </cell>
          <cell r="J5569">
            <v>30.94</v>
          </cell>
          <cell r="K5569">
            <v>332.25</v>
          </cell>
          <cell r="L5569">
            <v>-1.57</v>
          </cell>
          <cell r="M5569">
            <v>330.68</v>
          </cell>
          <cell r="N5569">
            <v>4.3099999999999996</v>
          </cell>
        </row>
        <row r="5570">
          <cell r="A5570" t="str">
            <v>LP1.510Thinned040</v>
          </cell>
          <cell r="B5570" t="str">
            <v xml:space="preserve">LP </v>
          </cell>
          <cell r="C5570">
            <v>1.5</v>
          </cell>
          <cell r="D5570">
            <v>10</v>
          </cell>
          <cell r="E5570" t="str">
            <v>Thinned</v>
          </cell>
          <cell r="F5570" t="str">
            <v xml:space="preserve"> 40-45</v>
          </cell>
          <cell r="G5570">
            <v>4.13</v>
          </cell>
          <cell r="H5570">
            <v>-0.34</v>
          </cell>
          <cell r="I5570">
            <v>3.78</v>
          </cell>
          <cell r="J5570">
            <v>18.920000000000002</v>
          </cell>
          <cell r="K5570">
            <v>351.17</v>
          </cell>
          <cell r="L5570">
            <v>-2.2799999999999998</v>
          </cell>
          <cell r="M5570">
            <v>348.89000000000004</v>
          </cell>
          <cell r="N5570">
            <v>4.7699999999999996</v>
          </cell>
        </row>
        <row r="5571">
          <cell r="A5571" t="str">
            <v>LP1.510Thinned045</v>
          </cell>
          <cell r="B5571" t="str">
            <v xml:space="preserve">LP </v>
          </cell>
          <cell r="C5571">
            <v>1.5</v>
          </cell>
          <cell r="D5571">
            <v>10</v>
          </cell>
          <cell r="E5571" t="str">
            <v>Thinned</v>
          </cell>
          <cell r="F5571" t="str">
            <v xml:space="preserve"> 45-50</v>
          </cell>
          <cell r="G5571">
            <v>3.52</v>
          </cell>
          <cell r="H5571">
            <v>-0.56000000000000005</v>
          </cell>
          <cell r="I5571">
            <v>2.96</v>
          </cell>
          <cell r="J5571">
            <v>14.8</v>
          </cell>
          <cell r="K5571">
            <v>365.97</v>
          </cell>
          <cell r="L5571">
            <v>-2.98</v>
          </cell>
          <cell r="M5571">
            <v>362.99</v>
          </cell>
          <cell r="N5571">
            <v>4.7</v>
          </cell>
        </row>
        <row r="5572">
          <cell r="A5572" t="str">
            <v>LP1.510Thinned050</v>
          </cell>
          <cell r="B5572" t="str">
            <v xml:space="preserve">LP </v>
          </cell>
          <cell r="C5572">
            <v>1.5</v>
          </cell>
          <cell r="D5572">
            <v>10</v>
          </cell>
          <cell r="E5572" t="str">
            <v>Thinned</v>
          </cell>
          <cell r="F5572" t="str">
            <v xml:space="preserve"> 50-55</v>
          </cell>
          <cell r="G5572">
            <v>3.14</v>
          </cell>
          <cell r="H5572">
            <v>-0.93</v>
          </cell>
          <cell r="I5572">
            <v>2.21</v>
          </cell>
          <cell r="J5572">
            <v>11.07</v>
          </cell>
          <cell r="K5572">
            <v>377.04</v>
          </cell>
          <cell r="L5572">
            <v>-3.71</v>
          </cell>
          <cell r="M5572">
            <v>373.33000000000004</v>
          </cell>
          <cell r="N5572">
            <v>4.9000000000000004</v>
          </cell>
        </row>
        <row r="5573">
          <cell r="A5573" t="str">
            <v>LP1.510Thinned055</v>
          </cell>
          <cell r="B5573" t="str">
            <v xml:space="preserve">LP </v>
          </cell>
          <cell r="C5573">
            <v>1.5</v>
          </cell>
          <cell r="D5573">
            <v>10</v>
          </cell>
          <cell r="E5573" t="str">
            <v>Thinned</v>
          </cell>
          <cell r="F5573" t="str">
            <v xml:space="preserve"> 55-60</v>
          </cell>
          <cell r="G5573">
            <v>3.76</v>
          </cell>
          <cell r="H5573">
            <v>-0.68</v>
          </cell>
          <cell r="I5573">
            <v>3.08</v>
          </cell>
          <cell r="J5573">
            <v>15.38</v>
          </cell>
          <cell r="K5573">
            <v>392.43</v>
          </cell>
          <cell r="L5573">
            <v>-4.33</v>
          </cell>
          <cell r="M5573">
            <v>388.1</v>
          </cell>
          <cell r="N5573">
            <v>4.1399999999999997</v>
          </cell>
        </row>
        <row r="5574">
          <cell r="A5574" t="str">
            <v>LP1.510Thinned060</v>
          </cell>
          <cell r="B5574" t="str">
            <v xml:space="preserve">LP </v>
          </cell>
          <cell r="C5574">
            <v>1.5</v>
          </cell>
          <cell r="D5574">
            <v>10</v>
          </cell>
          <cell r="E5574" t="str">
            <v>Thinned</v>
          </cell>
          <cell r="F5574" t="str">
            <v xml:space="preserve"> 60-65</v>
          </cell>
          <cell r="G5574">
            <v>3.77</v>
          </cell>
          <cell r="H5574">
            <v>-0.66</v>
          </cell>
          <cell r="I5574">
            <v>3.11</v>
          </cell>
          <cell r="J5574">
            <v>15.56</v>
          </cell>
          <cell r="K5574">
            <v>407.99</v>
          </cell>
          <cell r="L5574">
            <v>-4.91</v>
          </cell>
          <cell r="M5574">
            <v>403.08</v>
          </cell>
          <cell r="N5574">
            <v>3.9</v>
          </cell>
        </row>
        <row r="5575">
          <cell r="A5575" t="str">
            <v>LP1.510Thinned065</v>
          </cell>
          <cell r="B5575" t="str">
            <v xml:space="preserve">LP </v>
          </cell>
          <cell r="C5575">
            <v>1.5</v>
          </cell>
          <cell r="D5575">
            <v>10</v>
          </cell>
          <cell r="E5575" t="str">
            <v>Thinned</v>
          </cell>
          <cell r="F5575" t="str">
            <v xml:space="preserve"> 65-70</v>
          </cell>
          <cell r="G5575">
            <v>3.69</v>
          </cell>
          <cell r="H5575">
            <v>-0.16</v>
          </cell>
          <cell r="I5575">
            <v>3.53</v>
          </cell>
          <cell r="J5575">
            <v>17.63</v>
          </cell>
          <cell r="K5575">
            <v>425.62</v>
          </cell>
          <cell r="L5575">
            <v>-5.44</v>
          </cell>
          <cell r="M5575">
            <v>420.18</v>
          </cell>
          <cell r="N5575">
            <v>3.57</v>
          </cell>
        </row>
        <row r="5576">
          <cell r="A5576" t="str">
            <v>LP1.510Thinned070</v>
          </cell>
          <cell r="B5576" t="str">
            <v xml:space="preserve">LP </v>
          </cell>
          <cell r="C5576">
            <v>1.5</v>
          </cell>
          <cell r="D5576">
            <v>10</v>
          </cell>
          <cell r="E5576" t="str">
            <v>Thinned</v>
          </cell>
          <cell r="F5576" t="str">
            <v xml:space="preserve"> 70-75</v>
          </cell>
          <cell r="G5576">
            <v>3.81</v>
          </cell>
          <cell r="H5576">
            <v>-0.3</v>
          </cell>
          <cell r="I5576">
            <v>3.51</v>
          </cell>
          <cell r="J5576">
            <v>17.57</v>
          </cell>
          <cell r="K5576">
            <v>443.18</v>
          </cell>
          <cell r="L5576">
            <v>-5.98</v>
          </cell>
          <cell r="M5576">
            <v>437.2</v>
          </cell>
          <cell r="N5576">
            <v>3.59</v>
          </cell>
        </row>
        <row r="5577">
          <cell r="A5577" t="str">
            <v>LP1.510Thinned075</v>
          </cell>
          <cell r="B5577" t="str">
            <v xml:space="preserve">LP </v>
          </cell>
          <cell r="C5577">
            <v>1.5</v>
          </cell>
          <cell r="D5577">
            <v>10</v>
          </cell>
          <cell r="E5577" t="str">
            <v>Thinned</v>
          </cell>
          <cell r="F5577" t="str">
            <v xml:space="preserve"> 75-80</v>
          </cell>
          <cell r="G5577">
            <v>3.31</v>
          </cell>
          <cell r="H5577">
            <v>-0.38</v>
          </cell>
          <cell r="I5577">
            <v>2.93</v>
          </cell>
          <cell r="J5577">
            <v>14.67</v>
          </cell>
          <cell r="K5577">
            <v>457.85</v>
          </cell>
          <cell r="L5577">
            <v>-6.52</v>
          </cell>
          <cell r="M5577">
            <v>451.33000000000004</v>
          </cell>
          <cell r="N5577">
            <v>3.64</v>
          </cell>
        </row>
        <row r="5578">
          <cell r="A5578" t="str">
            <v>LP1.510Thinned080</v>
          </cell>
          <cell r="B5578" t="str">
            <v xml:space="preserve">LP </v>
          </cell>
          <cell r="C5578">
            <v>1.5</v>
          </cell>
          <cell r="D5578">
            <v>10</v>
          </cell>
          <cell r="E5578" t="str">
            <v>Thinned</v>
          </cell>
          <cell r="F5578" t="str">
            <v xml:space="preserve"> 80-85</v>
          </cell>
          <cell r="G5578">
            <v>3.1</v>
          </cell>
          <cell r="H5578">
            <v>-0.31</v>
          </cell>
          <cell r="I5578">
            <v>2.79</v>
          </cell>
          <cell r="J5578">
            <v>13.94</v>
          </cell>
          <cell r="K5578">
            <v>471.8</v>
          </cell>
          <cell r="L5578">
            <v>-7.05</v>
          </cell>
          <cell r="M5578">
            <v>464.75</v>
          </cell>
          <cell r="N5578">
            <v>3.58</v>
          </cell>
        </row>
        <row r="5579">
          <cell r="A5579" t="str">
            <v>LP1.510Thinned085</v>
          </cell>
          <cell r="B5579" t="str">
            <v xml:space="preserve">LP </v>
          </cell>
          <cell r="C5579">
            <v>1.5</v>
          </cell>
          <cell r="D5579">
            <v>10</v>
          </cell>
          <cell r="E5579" t="str">
            <v>Thinned</v>
          </cell>
          <cell r="F5579" t="str">
            <v xml:space="preserve"> 85-90</v>
          </cell>
          <cell r="G5579">
            <v>2.82</v>
          </cell>
          <cell r="H5579">
            <v>-0.17</v>
          </cell>
          <cell r="I5579">
            <v>2.65</v>
          </cell>
          <cell r="J5579">
            <v>13.27</v>
          </cell>
          <cell r="K5579">
            <v>485.07</v>
          </cell>
          <cell r="L5579">
            <v>-7.58</v>
          </cell>
          <cell r="M5579">
            <v>477.49</v>
          </cell>
          <cell r="N5579">
            <v>3.52</v>
          </cell>
        </row>
        <row r="5580">
          <cell r="A5580" t="str">
            <v>LP1.510Thinned090</v>
          </cell>
          <cell r="B5580" t="str">
            <v xml:space="preserve">LP </v>
          </cell>
          <cell r="C5580">
            <v>1.5</v>
          </cell>
          <cell r="D5580">
            <v>10</v>
          </cell>
          <cell r="E5580" t="str">
            <v>Thinned</v>
          </cell>
          <cell r="F5580" t="str">
            <v xml:space="preserve"> 90-95</v>
          </cell>
          <cell r="G5580">
            <v>2.59</v>
          </cell>
          <cell r="H5580">
            <v>-0.08</v>
          </cell>
          <cell r="I5580">
            <v>2.5099999999999998</v>
          </cell>
          <cell r="J5580">
            <v>12.56</v>
          </cell>
          <cell r="K5580">
            <v>497.63</v>
          </cell>
          <cell r="L5580">
            <v>-8.09</v>
          </cell>
          <cell r="M5580">
            <v>489.54</v>
          </cell>
          <cell r="N5580">
            <v>3.47</v>
          </cell>
        </row>
        <row r="5581">
          <cell r="A5581" t="str">
            <v>LP1.510Thinned095</v>
          </cell>
          <cell r="B5581" t="str">
            <v xml:space="preserve">LP </v>
          </cell>
          <cell r="C5581">
            <v>1.5</v>
          </cell>
          <cell r="D5581">
            <v>10</v>
          </cell>
          <cell r="E5581" t="str">
            <v>Thinned</v>
          </cell>
          <cell r="F5581" t="str">
            <v xml:space="preserve"> 95-100</v>
          </cell>
          <cell r="G5581">
            <v>2.36</v>
          </cell>
          <cell r="H5581">
            <v>-0.02</v>
          </cell>
          <cell r="I5581">
            <v>2.34</v>
          </cell>
          <cell r="J5581">
            <v>11.7</v>
          </cell>
          <cell r="K5581">
            <v>509.33</v>
          </cell>
          <cell r="L5581">
            <v>-8.6</v>
          </cell>
          <cell r="M5581">
            <v>500.72999999999996</v>
          </cell>
          <cell r="N5581">
            <v>3.41</v>
          </cell>
        </row>
        <row r="5582">
          <cell r="A5582" t="str">
            <v>LP1.510Thinned100</v>
          </cell>
          <cell r="B5582" t="str">
            <v xml:space="preserve">LP </v>
          </cell>
          <cell r="C5582">
            <v>1.5</v>
          </cell>
          <cell r="D5582">
            <v>10</v>
          </cell>
          <cell r="E5582" t="str">
            <v>Thinned</v>
          </cell>
          <cell r="F5582" t="str">
            <v>100-105</v>
          </cell>
          <cell r="G5582">
            <v>2.0699999999999998</v>
          </cell>
          <cell r="H5582">
            <v>0.27</v>
          </cell>
          <cell r="I5582">
            <v>2.34</v>
          </cell>
          <cell r="J5582">
            <v>11.69</v>
          </cell>
          <cell r="K5582">
            <v>521.02</v>
          </cell>
          <cell r="L5582">
            <v>-9.08</v>
          </cell>
          <cell r="M5582">
            <v>511.94</v>
          </cell>
          <cell r="N5582">
            <v>3.22</v>
          </cell>
        </row>
        <row r="5583">
          <cell r="A5583" t="str">
            <v>LP1.510Thinned105</v>
          </cell>
          <cell r="B5583" t="str">
            <v xml:space="preserve">LP </v>
          </cell>
          <cell r="C5583">
            <v>1.5</v>
          </cell>
          <cell r="D5583">
            <v>10</v>
          </cell>
          <cell r="E5583" t="str">
            <v>Thinned</v>
          </cell>
          <cell r="F5583" t="str">
            <v>105-110</v>
          </cell>
          <cell r="G5583">
            <v>1.58</v>
          </cell>
          <cell r="H5583">
            <v>-0.01</v>
          </cell>
          <cell r="I5583">
            <v>1.56</v>
          </cell>
          <cell r="J5583">
            <v>7.81</v>
          </cell>
          <cell r="K5583">
            <v>528.83000000000004</v>
          </cell>
          <cell r="L5583">
            <v>-9.57</v>
          </cell>
          <cell r="M5583">
            <v>519.26</v>
          </cell>
          <cell r="N5583">
            <v>3.24</v>
          </cell>
        </row>
        <row r="5584">
          <cell r="A5584" t="str">
            <v>LP1.510Thinned110</v>
          </cell>
          <cell r="B5584" t="str">
            <v xml:space="preserve">LP </v>
          </cell>
          <cell r="C5584">
            <v>1.5</v>
          </cell>
          <cell r="D5584">
            <v>10</v>
          </cell>
          <cell r="E5584" t="str">
            <v>Thinned</v>
          </cell>
          <cell r="F5584" t="str">
            <v>110-115</v>
          </cell>
          <cell r="G5584">
            <v>1.77</v>
          </cell>
          <cell r="H5584">
            <v>-0.05</v>
          </cell>
          <cell r="I5584">
            <v>1.72</v>
          </cell>
          <cell r="J5584">
            <v>8.59</v>
          </cell>
          <cell r="K5584">
            <v>537.41999999999996</v>
          </cell>
          <cell r="L5584">
            <v>-10.050000000000001</v>
          </cell>
          <cell r="M5584">
            <v>527.37</v>
          </cell>
          <cell r="N5584">
            <v>3.24</v>
          </cell>
        </row>
        <row r="5585">
          <cell r="A5585" t="str">
            <v>LP1.510Thinned115</v>
          </cell>
          <cell r="B5585" t="str">
            <v xml:space="preserve">LP </v>
          </cell>
          <cell r="C5585">
            <v>1.5</v>
          </cell>
          <cell r="D5585">
            <v>10</v>
          </cell>
          <cell r="E5585" t="str">
            <v>Thinned</v>
          </cell>
          <cell r="F5585" t="str">
            <v>115-120</v>
          </cell>
          <cell r="G5585">
            <v>1.59</v>
          </cell>
          <cell r="H5585">
            <v>-0.06</v>
          </cell>
          <cell r="I5585">
            <v>1.53</v>
          </cell>
          <cell r="J5585">
            <v>7.66</v>
          </cell>
          <cell r="K5585">
            <v>545.08000000000004</v>
          </cell>
          <cell r="L5585">
            <v>-10.52</v>
          </cell>
          <cell r="M5585">
            <v>534.56000000000006</v>
          </cell>
          <cell r="N5585">
            <v>3.19</v>
          </cell>
        </row>
        <row r="5586">
          <cell r="A5586" t="str">
            <v>LP1.510Thinned120</v>
          </cell>
          <cell r="B5586" t="str">
            <v xml:space="preserve">LP </v>
          </cell>
          <cell r="C5586">
            <v>1.5</v>
          </cell>
          <cell r="D5586">
            <v>10</v>
          </cell>
          <cell r="E5586" t="str">
            <v>Thinned</v>
          </cell>
          <cell r="F5586" t="str">
            <v>120-125</v>
          </cell>
          <cell r="G5586">
            <v>1.38</v>
          </cell>
          <cell r="H5586">
            <v>-0.03</v>
          </cell>
          <cell r="I5586">
            <v>1.35</v>
          </cell>
          <cell r="J5586">
            <v>6.73</v>
          </cell>
          <cell r="K5586">
            <v>551.80999999999995</v>
          </cell>
          <cell r="L5586">
            <v>-10.99</v>
          </cell>
          <cell r="M5586">
            <v>540.81999999999994</v>
          </cell>
          <cell r="N5586">
            <v>3.14</v>
          </cell>
        </row>
        <row r="5587">
          <cell r="A5587" t="str">
            <v>LP1.510Thinned125</v>
          </cell>
          <cell r="B5587" t="str">
            <v xml:space="preserve">LP </v>
          </cell>
          <cell r="C5587">
            <v>1.5</v>
          </cell>
          <cell r="D5587">
            <v>10</v>
          </cell>
          <cell r="E5587" t="str">
            <v>Thinned</v>
          </cell>
          <cell r="F5587" t="str">
            <v>125-130</v>
          </cell>
          <cell r="G5587">
            <v>1.24</v>
          </cell>
          <cell r="H5587">
            <v>-0.01</v>
          </cell>
          <cell r="I5587">
            <v>1.22</v>
          </cell>
          <cell r="J5587">
            <v>6.12</v>
          </cell>
          <cell r="K5587">
            <v>557.92999999999995</v>
          </cell>
          <cell r="L5587">
            <v>-11.45</v>
          </cell>
          <cell r="M5587">
            <v>546.4799999999999</v>
          </cell>
          <cell r="N5587">
            <v>3.08</v>
          </cell>
        </row>
        <row r="5588">
          <cell r="A5588" t="str">
            <v>LP1.510Thinned130</v>
          </cell>
          <cell r="B5588" t="str">
            <v xml:space="preserve">LP </v>
          </cell>
          <cell r="C5588">
            <v>1.5</v>
          </cell>
          <cell r="D5588">
            <v>10</v>
          </cell>
          <cell r="E5588" t="str">
            <v>Thinned</v>
          </cell>
          <cell r="F5588" t="str">
            <v>130-135</v>
          </cell>
          <cell r="G5588">
            <v>0.89</v>
          </cell>
          <cell r="H5588">
            <v>0</v>
          </cell>
          <cell r="I5588">
            <v>0.89</v>
          </cell>
          <cell r="J5588">
            <v>4.46</v>
          </cell>
          <cell r="K5588">
            <v>562.38</v>
          </cell>
          <cell r="L5588">
            <v>-11.9</v>
          </cell>
          <cell r="M5588">
            <v>550.48</v>
          </cell>
          <cell r="N5588">
            <v>3.03</v>
          </cell>
        </row>
        <row r="5589">
          <cell r="A5589" t="str">
            <v>LP1.510Thinned135</v>
          </cell>
          <cell r="B5589" t="str">
            <v xml:space="preserve">LP </v>
          </cell>
          <cell r="C5589">
            <v>1.5</v>
          </cell>
          <cell r="D5589">
            <v>10</v>
          </cell>
          <cell r="E5589" t="str">
            <v>Thinned</v>
          </cell>
          <cell r="F5589" t="str">
            <v>135-140</v>
          </cell>
          <cell r="G5589">
            <v>0.71</v>
          </cell>
          <cell r="H5589">
            <v>-0.01</v>
          </cell>
          <cell r="I5589">
            <v>0.7</v>
          </cell>
          <cell r="J5589">
            <v>3.48</v>
          </cell>
          <cell r="K5589">
            <v>565.86</v>
          </cell>
          <cell r="L5589">
            <v>-12.35</v>
          </cell>
          <cell r="M5589">
            <v>553.51</v>
          </cell>
          <cell r="N5589">
            <v>2.98</v>
          </cell>
        </row>
        <row r="5590">
          <cell r="A5590" t="str">
            <v>LP1.510Thinned140</v>
          </cell>
          <cell r="B5590" t="str">
            <v xml:space="preserve">LP </v>
          </cell>
          <cell r="C5590">
            <v>1.5</v>
          </cell>
          <cell r="D5590">
            <v>10</v>
          </cell>
          <cell r="E5590" t="str">
            <v>Thinned</v>
          </cell>
          <cell r="F5590" t="str">
            <v>140-145</v>
          </cell>
          <cell r="G5590">
            <v>0.51</v>
          </cell>
          <cell r="H5590">
            <v>-0.02</v>
          </cell>
          <cell r="I5590">
            <v>0.49</v>
          </cell>
          <cell r="J5590">
            <v>2.4300000000000002</v>
          </cell>
          <cell r="K5590">
            <v>568.29</v>
          </cell>
          <cell r="L5590">
            <v>-12.78</v>
          </cell>
          <cell r="M5590">
            <v>555.51</v>
          </cell>
          <cell r="N5590">
            <v>2.94</v>
          </cell>
        </row>
        <row r="5591">
          <cell r="A5591" t="str">
            <v>LP1.510Thinned145</v>
          </cell>
          <cell r="B5591" t="str">
            <v xml:space="preserve">LP </v>
          </cell>
          <cell r="C5591">
            <v>1.5</v>
          </cell>
          <cell r="D5591">
            <v>10</v>
          </cell>
          <cell r="E5591" t="str">
            <v>Thinned</v>
          </cell>
          <cell r="F5591" t="str">
            <v>145-150</v>
          </cell>
          <cell r="G5591">
            <v>0.4</v>
          </cell>
          <cell r="H5591">
            <v>-0.03</v>
          </cell>
          <cell r="I5591">
            <v>0.38</v>
          </cell>
          <cell r="J5591">
            <v>1.88</v>
          </cell>
          <cell r="K5591">
            <v>570.16999999999996</v>
          </cell>
          <cell r="L5591">
            <v>-13.21</v>
          </cell>
          <cell r="M5591">
            <v>556.95999999999992</v>
          </cell>
          <cell r="N5591">
            <v>2.89</v>
          </cell>
        </row>
        <row r="5592">
          <cell r="A5592" t="str">
            <v>LP1.510Thinned150</v>
          </cell>
          <cell r="B5592" t="str">
            <v xml:space="preserve">LP </v>
          </cell>
          <cell r="C5592">
            <v>1.5</v>
          </cell>
          <cell r="D5592">
            <v>10</v>
          </cell>
          <cell r="E5592" t="str">
            <v>Thinned</v>
          </cell>
          <cell r="F5592" t="str">
            <v>150-155</v>
          </cell>
          <cell r="G5592">
            <v>0.21</v>
          </cell>
          <cell r="H5592">
            <v>-0.03</v>
          </cell>
          <cell r="I5592">
            <v>0.18</v>
          </cell>
          <cell r="J5592">
            <v>0.89</v>
          </cell>
          <cell r="K5592">
            <v>571.05999999999995</v>
          </cell>
          <cell r="L5592">
            <v>-13.64</v>
          </cell>
          <cell r="M5592">
            <v>557.41999999999996</v>
          </cell>
          <cell r="N5592">
            <v>2.85</v>
          </cell>
        </row>
        <row r="5593">
          <cell r="A5593" t="str">
            <v>LP1.510Thinned155</v>
          </cell>
          <cell r="B5593" t="str">
            <v xml:space="preserve">LP </v>
          </cell>
          <cell r="C5593">
            <v>1.5</v>
          </cell>
          <cell r="D5593">
            <v>10</v>
          </cell>
          <cell r="E5593" t="str">
            <v>Thinned</v>
          </cell>
          <cell r="F5593" t="str">
            <v>155-160</v>
          </cell>
          <cell r="G5593">
            <v>0.03</v>
          </cell>
          <cell r="H5593">
            <v>-0.04</v>
          </cell>
          <cell r="I5593">
            <v>-0.01</v>
          </cell>
          <cell r="J5593">
            <v>-0.04</v>
          </cell>
          <cell r="K5593">
            <v>571.02</v>
          </cell>
          <cell r="L5593">
            <v>-14.06</v>
          </cell>
          <cell r="M5593">
            <v>556.96</v>
          </cell>
          <cell r="N5593">
            <v>2.81</v>
          </cell>
        </row>
        <row r="5594">
          <cell r="A5594" t="str">
            <v>LP1.510Thinned160</v>
          </cell>
          <cell r="B5594" t="str">
            <v xml:space="preserve">LP </v>
          </cell>
          <cell r="C5594">
            <v>1.5</v>
          </cell>
          <cell r="D5594">
            <v>10</v>
          </cell>
          <cell r="E5594" t="str">
            <v>Thinned</v>
          </cell>
          <cell r="F5594" t="str">
            <v>160-165</v>
          </cell>
          <cell r="G5594">
            <v>-0.02</v>
          </cell>
          <cell r="H5594">
            <v>-0.04</v>
          </cell>
          <cell r="I5594">
            <v>-0.06</v>
          </cell>
          <cell r="J5594">
            <v>-0.3</v>
          </cell>
          <cell r="K5594">
            <v>570.72</v>
          </cell>
          <cell r="L5594">
            <v>-14.47</v>
          </cell>
          <cell r="M5594">
            <v>556.25</v>
          </cell>
          <cell r="N5594">
            <v>2.76</v>
          </cell>
        </row>
        <row r="5595">
          <cell r="A5595" t="str">
            <v>LP1.510Thinned165</v>
          </cell>
          <cell r="B5595" t="str">
            <v xml:space="preserve">LP </v>
          </cell>
          <cell r="C5595">
            <v>1.5</v>
          </cell>
          <cell r="D5595">
            <v>10</v>
          </cell>
          <cell r="E5595" t="str">
            <v>Thinned</v>
          </cell>
          <cell r="F5595" t="str">
            <v>165-170</v>
          </cell>
          <cell r="G5595">
            <v>-0.21</v>
          </cell>
          <cell r="H5595">
            <v>-0.04</v>
          </cell>
          <cell r="I5595">
            <v>-0.25</v>
          </cell>
          <cell r="J5595">
            <v>-1.26</v>
          </cell>
          <cell r="K5595">
            <v>569.46</v>
          </cell>
          <cell r="L5595">
            <v>-14.88</v>
          </cell>
          <cell r="M5595">
            <v>554.58000000000004</v>
          </cell>
          <cell r="N5595">
            <v>2.72</v>
          </cell>
        </row>
        <row r="5596">
          <cell r="A5596" t="str">
            <v>LP1.510Thinned170</v>
          </cell>
          <cell r="B5596" t="str">
            <v xml:space="preserve">LP </v>
          </cell>
          <cell r="C5596">
            <v>1.5</v>
          </cell>
          <cell r="D5596">
            <v>10</v>
          </cell>
          <cell r="E5596" t="str">
            <v>Thinned</v>
          </cell>
          <cell r="F5596" t="str">
            <v>170-175</v>
          </cell>
          <cell r="G5596">
            <v>-0.35</v>
          </cell>
          <cell r="H5596">
            <v>-0.04</v>
          </cell>
          <cell r="I5596">
            <v>-0.4</v>
          </cell>
          <cell r="J5596">
            <v>-1.98</v>
          </cell>
          <cell r="K5596">
            <v>567.47</v>
          </cell>
          <cell r="L5596">
            <v>-15.27</v>
          </cell>
          <cell r="M5596">
            <v>552.20000000000005</v>
          </cell>
          <cell r="N5596">
            <v>2.68</v>
          </cell>
        </row>
        <row r="5597">
          <cell r="A5597" t="str">
            <v>LP1.510Thinned175</v>
          </cell>
          <cell r="B5597" t="str">
            <v xml:space="preserve">LP </v>
          </cell>
          <cell r="C5597">
            <v>1.5</v>
          </cell>
          <cell r="D5597">
            <v>10</v>
          </cell>
          <cell r="E5597" t="str">
            <v>Thinned</v>
          </cell>
          <cell r="F5597" t="str">
            <v>175-180</v>
          </cell>
          <cell r="G5597">
            <v>-0.48</v>
          </cell>
          <cell r="H5597">
            <v>-0.05</v>
          </cell>
          <cell r="I5597">
            <v>-0.53</v>
          </cell>
          <cell r="J5597">
            <v>-2.65</v>
          </cell>
          <cell r="K5597">
            <v>564.83000000000004</v>
          </cell>
          <cell r="L5597">
            <v>-15.67</v>
          </cell>
          <cell r="M5597">
            <v>549.16000000000008</v>
          </cell>
          <cell r="N5597">
            <v>2.64</v>
          </cell>
        </row>
        <row r="5598">
          <cell r="A5598" t="str">
            <v>LP1.510Thinned180</v>
          </cell>
          <cell r="B5598" t="str">
            <v xml:space="preserve">LP </v>
          </cell>
          <cell r="C5598">
            <v>1.5</v>
          </cell>
          <cell r="D5598">
            <v>10</v>
          </cell>
          <cell r="E5598" t="str">
            <v>Thinned</v>
          </cell>
          <cell r="F5598" t="str">
            <v>180-185</v>
          </cell>
          <cell r="G5598">
            <v>-0.52</v>
          </cell>
          <cell r="H5598">
            <v>-0.05</v>
          </cell>
          <cell r="I5598">
            <v>-0.56999999999999995</v>
          </cell>
          <cell r="J5598">
            <v>-2.86</v>
          </cell>
          <cell r="K5598">
            <v>561.96</v>
          </cell>
          <cell r="L5598">
            <v>-16.05</v>
          </cell>
          <cell r="M5598">
            <v>545.91000000000008</v>
          </cell>
          <cell r="N5598">
            <v>2.6</v>
          </cell>
        </row>
        <row r="5599">
          <cell r="A5599" t="str">
            <v>LP1.510Thinned185</v>
          </cell>
          <cell r="B5599" t="str">
            <v xml:space="preserve">LP </v>
          </cell>
          <cell r="C5599">
            <v>1.5</v>
          </cell>
          <cell r="D5599">
            <v>10</v>
          </cell>
          <cell r="E5599" t="str">
            <v>Thinned</v>
          </cell>
          <cell r="F5599" t="str">
            <v>185-190</v>
          </cell>
          <cell r="G5599">
            <v>-0.67</v>
          </cell>
          <cell r="H5599">
            <v>-0.05</v>
          </cell>
          <cell r="I5599">
            <v>-0.72</v>
          </cell>
          <cell r="J5599">
            <v>-3.61</v>
          </cell>
          <cell r="K5599">
            <v>558.36</v>
          </cell>
          <cell r="L5599">
            <v>-16.43</v>
          </cell>
          <cell r="M5599">
            <v>541.93000000000006</v>
          </cell>
          <cell r="N5599">
            <v>2.56</v>
          </cell>
        </row>
        <row r="5600">
          <cell r="A5600" t="str">
            <v>LP1.510Thinned190</v>
          </cell>
          <cell r="B5600" t="str">
            <v xml:space="preserve">LP </v>
          </cell>
          <cell r="C5600">
            <v>1.5</v>
          </cell>
          <cell r="D5600">
            <v>10</v>
          </cell>
          <cell r="E5600" t="str">
            <v>Thinned</v>
          </cell>
          <cell r="F5600" t="str">
            <v>190-195</v>
          </cell>
          <cell r="G5600">
            <v>-0.76</v>
          </cell>
          <cell r="H5600">
            <v>-0.05</v>
          </cell>
          <cell r="I5600">
            <v>-0.82</v>
          </cell>
          <cell r="J5600">
            <v>-4.0999999999999996</v>
          </cell>
          <cell r="K5600">
            <v>554.26</v>
          </cell>
          <cell r="L5600">
            <v>-16.809999999999999</v>
          </cell>
          <cell r="M5600">
            <v>537.45000000000005</v>
          </cell>
          <cell r="N5600">
            <v>2.52</v>
          </cell>
        </row>
        <row r="5601">
          <cell r="A5601" t="str">
            <v>LP1.510Thinned195</v>
          </cell>
          <cell r="B5601" t="str">
            <v xml:space="preserve">LP </v>
          </cell>
          <cell r="C5601">
            <v>1.5</v>
          </cell>
          <cell r="D5601">
            <v>10</v>
          </cell>
          <cell r="E5601" t="str">
            <v>Thinned</v>
          </cell>
          <cell r="F5601" t="str">
            <v>195-200</v>
          </cell>
          <cell r="G5601">
            <v>-0.86</v>
          </cell>
          <cell r="H5601">
            <v>-0.06</v>
          </cell>
          <cell r="I5601">
            <v>-0.91</v>
          </cell>
          <cell r="J5601">
            <v>-4.5599999999999996</v>
          </cell>
          <cell r="K5601">
            <v>549.69000000000005</v>
          </cell>
          <cell r="L5601">
            <v>-17.18</v>
          </cell>
          <cell r="M5601">
            <v>532.5100000000001</v>
          </cell>
          <cell r="N5601">
            <v>2.48</v>
          </cell>
        </row>
        <row r="5602">
          <cell r="A5602" t="str">
            <v>LP1.512NO_thin000</v>
          </cell>
          <cell r="B5602" t="str">
            <v xml:space="preserve">LP </v>
          </cell>
          <cell r="C5602">
            <v>1.5</v>
          </cell>
          <cell r="D5602">
            <v>12</v>
          </cell>
          <cell r="E5602" t="str">
            <v>NO_thin</v>
          </cell>
          <cell r="F5602" t="str">
            <v xml:space="preserve">  0-5</v>
          </cell>
          <cell r="G5602">
            <v>1.43</v>
          </cell>
          <cell r="H5602">
            <v>0.28999999999999998</v>
          </cell>
          <cell r="I5602">
            <v>1.72</v>
          </cell>
          <cell r="J5602">
            <v>8.59</v>
          </cell>
          <cell r="K5602">
            <v>8.59</v>
          </cell>
          <cell r="L5602">
            <v>0</v>
          </cell>
          <cell r="M5602">
            <v>8.59</v>
          </cell>
          <cell r="N5602">
            <v>0</v>
          </cell>
        </row>
        <row r="5603">
          <cell r="A5603" t="str">
            <v>LP1.512NO_thin005</v>
          </cell>
          <cell r="B5603" t="str">
            <v xml:space="preserve">LP </v>
          </cell>
          <cell r="C5603">
            <v>1.5</v>
          </cell>
          <cell r="D5603">
            <v>12</v>
          </cell>
          <cell r="E5603" t="str">
            <v>NO_thin</v>
          </cell>
          <cell r="F5603" t="str">
            <v xml:space="preserve">  5-10</v>
          </cell>
          <cell r="G5603">
            <v>4.37</v>
          </cell>
          <cell r="H5603">
            <v>0.35</v>
          </cell>
          <cell r="I5603">
            <v>4.72</v>
          </cell>
          <cell r="J5603">
            <v>23.62</v>
          </cell>
          <cell r="K5603">
            <v>32.22</v>
          </cell>
          <cell r="L5603">
            <v>0</v>
          </cell>
          <cell r="M5603">
            <v>32.22</v>
          </cell>
          <cell r="N5603">
            <v>0</v>
          </cell>
        </row>
        <row r="5604">
          <cell r="A5604" t="str">
            <v>LP1.512NO_thin010</v>
          </cell>
          <cell r="B5604" t="str">
            <v xml:space="preserve">LP </v>
          </cell>
          <cell r="C5604">
            <v>1.5</v>
          </cell>
          <cell r="D5604">
            <v>12</v>
          </cell>
          <cell r="E5604" t="str">
            <v>NO_thin</v>
          </cell>
          <cell r="F5604" t="str">
            <v xml:space="preserve"> 10-15</v>
          </cell>
          <cell r="G5604">
            <v>13.34</v>
          </cell>
          <cell r="H5604">
            <v>0.36</v>
          </cell>
          <cell r="I5604">
            <v>13.7</v>
          </cell>
          <cell r="J5604">
            <v>68.48</v>
          </cell>
          <cell r="K5604">
            <v>100.7</v>
          </cell>
          <cell r="L5604">
            <v>0</v>
          </cell>
          <cell r="M5604">
            <v>100.7</v>
          </cell>
          <cell r="N5604">
            <v>0</v>
          </cell>
        </row>
        <row r="5605">
          <cell r="A5605" t="str">
            <v>LP1.512NO_thin015</v>
          </cell>
          <cell r="B5605" t="str">
            <v xml:space="preserve">LP </v>
          </cell>
          <cell r="C5605">
            <v>1.5</v>
          </cell>
          <cell r="D5605">
            <v>12</v>
          </cell>
          <cell r="E5605" t="str">
            <v>NO_thin</v>
          </cell>
          <cell r="F5605" t="str">
            <v xml:space="preserve"> 15-20</v>
          </cell>
          <cell r="G5605">
            <v>28.86</v>
          </cell>
          <cell r="H5605">
            <v>0.84</v>
          </cell>
          <cell r="I5605">
            <v>29.7</v>
          </cell>
          <cell r="J5605">
            <v>148.51</v>
          </cell>
          <cell r="K5605">
            <v>249.21</v>
          </cell>
          <cell r="L5605">
            <v>0</v>
          </cell>
          <cell r="M5605">
            <v>249.21</v>
          </cell>
          <cell r="N5605">
            <v>0</v>
          </cell>
        </row>
        <row r="5606">
          <cell r="A5606" t="str">
            <v>LP1.512NO_thin020</v>
          </cell>
          <cell r="B5606" t="str">
            <v xml:space="preserve">LP </v>
          </cell>
          <cell r="C5606">
            <v>1.5</v>
          </cell>
          <cell r="D5606">
            <v>12</v>
          </cell>
          <cell r="E5606" t="str">
            <v>NO_thin</v>
          </cell>
          <cell r="F5606" t="str">
            <v xml:space="preserve"> 20-25</v>
          </cell>
          <cell r="G5606">
            <v>20</v>
          </cell>
          <cell r="H5606">
            <v>4.53</v>
          </cell>
          <cell r="I5606">
            <v>24.53</v>
          </cell>
          <cell r="J5606">
            <v>122.65</v>
          </cell>
          <cell r="K5606">
            <v>371.86</v>
          </cell>
          <cell r="L5606">
            <v>0</v>
          </cell>
          <cell r="M5606">
            <v>371.86</v>
          </cell>
          <cell r="N5606">
            <v>0</v>
          </cell>
        </row>
        <row r="5607">
          <cell r="A5607" t="str">
            <v>LP1.512NO_thin025</v>
          </cell>
          <cell r="B5607" t="str">
            <v xml:space="preserve">LP </v>
          </cell>
          <cell r="C5607">
            <v>1.5</v>
          </cell>
          <cell r="D5607">
            <v>12</v>
          </cell>
          <cell r="E5607" t="str">
            <v>NO_thin</v>
          </cell>
          <cell r="F5607" t="str">
            <v xml:space="preserve"> 25-30</v>
          </cell>
          <cell r="G5607">
            <v>10.81</v>
          </cell>
          <cell r="H5607">
            <v>4.5199999999999996</v>
          </cell>
          <cell r="I5607">
            <v>15.32</v>
          </cell>
          <cell r="J5607">
            <v>76.62</v>
          </cell>
          <cell r="K5607">
            <v>448.48</v>
          </cell>
          <cell r="L5607">
            <v>0</v>
          </cell>
          <cell r="M5607">
            <v>448.48</v>
          </cell>
          <cell r="N5607">
            <v>0</v>
          </cell>
        </row>
        <row r="5608">
          <cell r="A5608" t="str">
            <v>LP1.512NO_thin030</v>
          </cell>
          <cell r="B5608" t="str">
            <v xml:space="preserve">LP </v>
          </cell>
          <cell r="C5608">
            <v>1.5</v>
          </cell>
          <cell r="D5608">
            <v>12</v>
          </cell>
          <cell r="E5608" t="str">
            <v>NO_thin</v>
          </cell>
          <cell r="F5608" t="str">
            <v xml:space="preserve"> 30-35</v>
          </cell>
          <cell r="G5608">
            <v>11.84</v>
          </cell>
          <cell r="H5608">
            <v>2.29</v>
          </cell>
          <cell r="I5608">
            <v>14.13</v>
          </cell>
          <cell r="J5608">
            <v>70.63</v>
          </cell>
          <cell r="K5608">
            <v>519.12</v>
          </cell>
          <cell r="L5608">
            <v>0</v>
          </cell>
          <cell r="M5608">
            <v>519.12</v>
          </cell>
          <cell r="N5608">
            <v>0</v>
          </cell>
        </row>
        <row r="5609">
          <cell r="A5609" t="str">
            <v>LP1.512NO_thin035</v>
          </cell>
          <cell r="B5609" t="str">
            <v xml:space="preserve">LP </v>
          </cell>
          <cell r="C5609">
            <v>1.5</v>
          </cell>
          <cell r="D5609">
            <v>12</v>
          </cell>
          <cell r="E5609" t="str">
            <v>NO_thin</v>
          </cell>
          <cell r="F5609" t="str">
            <v xml:space="preserve"> 35-40</v>
          </cell>
          <cell r="G5609">
            <v>11.36</v>
          </cell>
          <cell r="H5609">
            <v>0.35</v>
          </cell>
          <cell r="I5609">
            <v>11.71</v>
          </cell>
          <cell r="J5609">
            <v>58.54</v>
          </cell>
          <cell r="K5609">
            <v>577.65</v>
          </cell>
          <cell r="L5609">
            <v>0</v>
          </cell>
          <cell r="M5609">
            <v>577.65</v>
          </cell>
          <cell r="N5609">
            <v>0</v>
          </cell>
        </row>
        <row r="5610">
          <cell r="A5610" t="str">
            <v>LP1.512NO_thin040</v>
          </cell>
          <cell r="B5610" t="str">
            <v xml:space="preserve">LP </v>
          </cell>
          <cell r="C5610">
            <v>1.5</v>
          </cell>
          <cell r="D5610">
            <v>12</v>
          </cell>
          <cell r="E5610" t="str">
            <v>NO_thin</v>
          </cell>
          <cell r="F5610" t="str">
            <v xml:space="preserve"> 40-45</v>
          </cell>
          <cell r="G5610">
            <v>10.59</v>
          </cell>
          <cell r="H5610">
            <v>-0.36</v>
          </cell>
          <cell r="I5610">
            <v>10.24</v>
          </cell>
          <cell r="J5610">
            <v>51.18</v>
          </cell>
          <cell r="K5610">
            <v>628.83000000000004</v>
          </cell>
          <cell r="L5610">
            <v>0</v>
          </cell>
          <cell r="M5610">
            <v>628.83000000000004</v>
          </cell>
          <cell r="N5610">
            <v>0</v>
          </cell>
        </row>
        <row r="5611">
          <cell r="A5611" t="str">
            <v>LP1.512NO_thin045</v>
          </cell>
          <cell r="B5611" t="str">
            <v xml:space="preserve">LP </v>
          </cell>
          <cell r="C5611">
            <v>1.5</v>
          </cell>
          <cell r="D5611">
            <v>12</v>
          </cell>
          <cell r="E5611" t="str">
            <v>NO_thin</v>
          </cell>
          <cell r="F5611" t="str">
            <v xml:space="preserve"> 45-50</v>
          </cell>
          <cell r="G5611">
            <v>9.9499999999999993</v>
          </cell>
          <cell r="H5611">
            <v>-0.51</v>
          </cell>
          <cell r="I5611">
            <v>9.44</v>
          </cell>
          <cell r="J5611">
            <v>47.22</v>
          </cell>
          <cell r="K5611">
            <v>676.05</v>
          </cell>
          <cell r="L5611">
            <v>0</v>
          </cell>
          <cell r="M5611">
            <v>676.05</v>
          </cell>
          <cell r="N5611">
            <v>0</v>
          </cell>
        </row>
        <row r="5612">
          <cell r="A5612" t="str">
            <v>LP1.512NO_thin050</v>
          </cell>
          <cell r="B5612" t="str">
            <v xml:space="preserve">LP </v>
          </cell>
          <cell r="C5612">
            <v>1.5</v>
          </cell>
          <cell r="D5612">
            <v>12</v>
          </cell>
          <cell r="E5612" t="str">
            <v>NO_thin</v>
          </cell>
          <cell r="F5612" t="str">
            <v xml:space="preserve"> 50-55</v>
          </cell>
          <cell r="G5612">
            <v>9.4700000000000006</v>
          </cell>
          <cell r="H5612">
            <v>-0.38</v>
          </cell>
          <cell r="I5612">
            <v>9.09</v>
          </cell>
          <cell r="J5612">
            <v>45.45</v>
          </cell>
          <cell r="K5612">
            <v>721.5</v>
          </cell>
          <cell r="L5612">
            <v>0</v>
          </cell>
          <cell r="M5612">
            <v>721.5</v>
          </cell>
          <cell r="N5612">
            <v>0</v>
          </cell>
        </row>
        <row r="5613">
          <cell r="A5613" t="str">
            <v>LP1.512NO_thin055</v>
          </cell>
          <cell r="B5613" t="str">
            <v xml:space="preserve">LP </v>
          </cell>
          <cell r="C5613">
            <v>1.5</v>
          </cell>
          <cell r="D5613">
            <v>12</v>
          </cell>
          <cell r="E5613" t="str">
            <v>NO_thin</v>
          </cell>
          <cell r="F5613" t="str">
            <v xml:space="preserve"> 55-60</v>
          </cell>
          <cell r="G5613">
            <v>8.9499999999999993</v>
          </cell>
          <cell r="H5613">
            <v>-0.25</v>
          </cell>
          <cell r="I5613">
            <v>8.6999999999999993</v>
          </cell>
          <cell r="J5613">
            <v>43.5</v>
          </cell>
          <cell r="K5613">
            <v>765</v>
          </cell>
          <cell r="L5613">
            <v>0</v>
          </cell>
          <cell r="M5613">
            <v>765</v>
          </cell>
          <cell r="N5613">
            <v>0</v>
          </cell>
        </row>
        <row r="5614">
          <cell r="A5614" t="str">
            <v>LP1.512NO_thin060</v>
          </cell>
          <cell r="B5614" t="str">
            <v xml:space="preserve">LP </v>
          </cell>
          <cell r="C5614">
            <v>1.5</v>
          </cell>
          <cell r="D5614">
            <v>12</v>
          </cell>
          <cell r="E5614" t="str">
            <v>NO_thin</v>
          </cell>
          <cell r="F5614" t="str">
            <v xml:space="preserve"> 60-65</v>
          </cell>
          <cell r="G5614">
            <v>8.5399999999999991</v>
          </cell>
          <cell r="H5614">
            <v>-0.17</v>
          </cell>
          <cell r="I5614">
            <v>8.3699999999999992</v>
          </cell>
          <cell r="J5614">
            <v>41.85</v>
          </cell>
          <cell r="K5614">
            <v>806.85</v>
          </cell>
          <cell r="L5614">
            <v>0</v>
          </cell>
          <cell r="M5614">
            <v>806.85</v>
          </cell>
          <cell r="N5614">
            <v>0</v>
          </cell>
        </row>
        <row r="5615">
          <cell r="A5615" t="str">
            <v>LP1.512NO_thin065</v>
          </cell>
          <cell r="B5615" t="str">
            <v xml:space="preserve">LP </v>
          </cell>
          <cell r="C5615">
            <v>1.5</v>
          </cell>
          <cell r="D5615">
            <v>12</v>
          </cell>
          <cell r="E5615" t="str">
            <v>NO_thin</v>
          </cell>
          <cell r="F5615" t="str">
            <v xml:space="preserve"> 65-70</v>
          </cell>
          <cell r="G5615">
            <v>8.1199999999999992</v>
          </cell>
          <cell r="H5615">
            <v>0</v>
          </cell>
          <cell r="I5615">
            <v>8.1199999999999992</v>
          </cell>
          <cell r="J5615">
            <v>40.6</v>
          </cell>
          <cell r="K5615">
            <v>847.45</v>
          </cell>
          <cell r="L5615">
            <v>0</v>
          </cell>
          <cell r="M5615">
            <v>847.45</v>
          </cell>
          <cell r="N5615">
            <v>0</v>
          </cell>
        </row>
        <row r="5616">
          <cell r="A5616" t="str">
            <v>LP1.512NO_thin070</v>
          </cell>
          <cell r="B5616" t="str">
            <v xml:space="preserve">LP </v>
          </cell>
          <cell r="C5616">
            <v>1.5</v>
          </cell>
          <cell r="D5616">
            <v>12</v>
          </cell>
          <cell r="E5616" t="str">
            <v>NO_thin</v>
          </cell>
          <cell r="F5616" t="str">
            <v xml:space="preserve"> 70-75</v>
          </cell>
          <cell r="G5616">
            <v>7.9</v>
          </cell>
          <cell r="H5616">
            <v>0.02</v>
          </cell>
          <cell r="I5616">
            <v>7.92</v>
          </cell>
          <cell r="J5616">
            <v>39.58</v>
          </cell>
          <cell r="K5616">
            <v>887.04</v>
          </cell>
          <cell r="L5616">
            <v>0</v>
          </cell>
          <cell r="M5616">
            <v>887.04</v>
          </cell>
          <cell r="N5616">
            <v>0</v>
          </cell>
        </row>
        <row r="5617">
          <cell r="A5617" t="str">
            <v>LP1.512NO_thin075</v>
          </cell>
          <cell r="B5617" t="str">
            <v xml:space="preserve">LP </v>
          </cell>
          <cell r="C5617">
            <v>1.5</v>
          </cell>
          <cell r="D5617">
            <v>12</v>
          </cell>
          <cell r="E5617" t="str">
            <v>NO_thin</v>
          </cell>
          <cell r="F5617" t="str">
            <v xml:space="preserve"> 75-80</v>
          </cell>
          <cell r="G5617">
            <v>7.58</v>
          </cell>
          <cell r="H5617">
            <v>0.33</v>
          </cell>
          <cell r="I5617">
            <v>7.92</v>
          </cell>
          <cell r="J5617">
            <v>39.58</v>
          </cell>
          <cell r="K5617">
            <v>926.61</v>
          </cell>
          <cell r="L5617">
            <v>0</v>
          </cell>
          <cell r="M5617">
            <v>926.61</v>
          </cell>
          <cell r="N5617">
            <v>0</v>
          </cell>
        </row>
        <row r="5618">
          <cell r="A5618" t="str">
            <v>LP1.512NO_thin080</v>
          </cell>
          <cell r="B5618" t="str">
            <v xml:space="preserve">LP </v>
          </cell>
          <cell r="C5618">
            <v>1.5</v>
          </cell>
          <cell r="D5618">
            <v>12</v>
          </cell>
          <cell r="E5618" t="str">
            <v>NO_thin</v>
          </cell>
          <cell r="F5618" t="str">
            <v xml:space="preserve"> 80-85</v>
          </cell>
          <cell r="G5618">
            <v>7.21</v>
          </cell>
          <cell r="H5618">
            <v>-0.47</v>
          </cell>
          <cell r="I5618">
            <v>6.74</v>
          </cell>
          <cell r="J5618">
            <v>33.68</v>
          </cell>
          <cell r="K5618">
            <v>960.3</v>
          </cell>
          <cell r="L5618">
            <v>0</v>
          </cell>
          <cell r="M5618">
            <v>960.3</v>
          </cell>
          <cell r="N5618">
            <v>0</v>
          </cell>
        </row>
        <row r="5619">
          <cell r="A5619" t="str">
            <v>LP1.512NO_thin085</v>
          </cell>
          <cell r="B5619" t="str">
            <v xml:space="preserve">LP </v>
          </cell>
          <cell r="C5619">
            <v>1.5</v>
          </cell>
          <cell r="D5619">
            <v>12</v>
          </cell>
          <cell r="E5619" t="str">
            <v>NO_thin</v>
          </cell>
          <cell r="F5619" t="str">
            <v xml:space="preserve"> 85-90</v>
          </cell>
          <cell r="G5619">
            <v>6.67</v>
          </cell>
          <cell r="H5619">
            <v>-0.06</v>
          </cell>
          <cell r="I5619">
            <v>6.62</v>
          </cell>
          <cell r="J5619">
            <v>33.08</v>
          </cell>
          <cell r="K5619">
            <v>993.38</v>
          </cell>
          <cell r="L5619">
            <v>0</v>
          </cell>
          <cell r="M5619">
            <v>993.38</v>
          </cell>
          <cell r="N5619">
            <v>0</v>
          </cell>
        </row>
        <row r="5620">
          <cell r="A5620" t="str">
            <v>LP1.512NO_thin090</v>
          </cell>
          <cell r="B5620" t="str">
            <v xml:space="preserve">LP </v>
          </cell>
          <cell r="C5620">
            <v>1.5</v>
          </cell>
          <cell r="D5620">
            <v>12</v>
          </cell>
          <cell r="E5620" t="str">
            <v>NO_thin</v>
          </cell>
          <cell r="F5620" t="str">
            <v xml:space="preserve"> 90-95</v>
          </cell>
          <cell r="G5620">
            <v>6.27</v>
          </cell>
          <cell r="H5620">
            <v>-0.05</v>
          </cell>
          <cell r="I5620">
            <v>6.22</v>
          </cell>
          <cell r="J5620">
            <v>31.11</v>
          </cell>
          <cell r="K5620">
            <v>1024.48</v>
          </cell>
          <cell r="L5620">
            <v>0</v>
          </cell>
          <cell r="M5620">
            <v>1024.48</v>
          </cell>
          <cell r="N5620">
            <v>0</v>
          </cell>
        </row>
        <row r="5621">
          <cell r="A5621" t="str">
            <v>LP1.512NO_thin095</v>
          </cell>
          <cell r="B5621" t="str">
            <v xml:space="preserve">LP </v>
          </cell>
          <cell r="C5621">
            <v>1.5</v>
          </cell>
          <cell r="D5621">
            <v>12</v>
          </cell>
          <cell r="E5621" t="str">
            <v>NO_thin</v>
          </cell>
          <cell r="F5621" t="str">
            <v xml:space="preserve"> 95-100</v>
          </cell>
          <cell r="G5621">
            <v>6.07</v>
          </cell>
          <cell r="H5621">
            <v>-0.1</v>
          </cell>
          <cell r="I5621">
            <v>5.97</v>
          </cell>
          <cell r="J5621">
            <v>29.86</v>
          </cell>
          <cell r="K5621">
            <v>1054.3499999999999</v>
          </cell>
          <cell r="L5621">
            <v>0</v>
          </cell>
          <cell r="M5621">
            <v>1054.3499999999999</v>
          </cell>
          <cell r="N5621">
            <v>0</v>
          </cell>
        </row>
        <row r="5622">
          <cell r="A5622" t="str">
            <v>LP1.512NO_thin100</v>
          </cell>
          <cell r="B5622" t="str">
            <v xml:space="preserve">LP </v>
          </cell>
          <cell r="C5622">
            <v>1.5</v>
          </cell>
          <cell r="D5622">
            <v>12</v>
          </cell>
          <cell r="E5622" t="str">
            <v>NO_thin</v>
          </cell>
          <cell r="F5622" t="str">
            <v>100-105</v>
          </cell>
          <cell r="G5622">
            <v>5.98</v>
          </cell>
          <cell r="H5622">
            <v>-0.17</v>
          </cell>
          <cell r="I5622">
            <v>5.81</v>
          </cell>
          <cell r="J5622">
            <v>29.05</v>
          </cell>
          <cell r="K5622">
            <v>1083.4000000000001</v>
          </cell>
          <cell r="L5622">
            <v>0</v>
          </cell>
          <cell r="M5622">
            <v>1083.4000000000001</v>
          </cell>
          <cell r="N5622">
            <v>0</v>
          </cell>
        </row>
        <row r="5623">
          <cell r="A5623" t="str">
            <v>LP1.512NO_thin105</v>
          </cell>
          <cell r="B5623" t="str">
            <v xml:space="preserve">LP </v>
          </cell>
          <cell r="C5623">
            <v>1.5</v>
          </cell>
          <cell r="D5623">
            <v>12</v>
          </cell>
          <cell r="E5623" t="str">
            <v>NO_thin</v>
          </cell>
          <cell r="F5623" t="str">
            <v>105-110</v>
          </cell>
          <cell r="G5623">
            <v>5.68</v>
          </cell>
          <cell r="H5623">
            <v>-0.12</v>
          </cell>
          <cell r="I5623">
            <v>5.57</v>
          </cell>
          <cell r="J5623">
            <v>27.83</v>
          </cell>
          <cell r="K5623">
            <v>1111.23</v>
          </cell>
          <cell r="L5623">
            <v>0</v>
          </cell>
          <cell r="M5623">
            <v>1111.23</v>
          </cell>
          <cell r="N5623">
            <v>0</v>
          </cell>
        </row>
        <row r="5624">
          <cell r="A5624" t="str">
            <v>LP1.512NO_thin110</v>
          </cell>
          <cell r="B5624" t="str">
            <v xml:space="preserve">LP </v>
          </cell>
          <cell r="C5624">
            <v>1.5</v>
          </cell>
          <cell r="D5624">
            <v>12</v>
          </cell>
          <cell r="E5624" t="str">
            <v>NO_thin</v>
          </cell>
          <cell r="F5624" t="str">
            <v>110-115</v>
          </cell>
          <cell r="G5624">
            <v>5.34</v>
          </cell>
          <cell r="H5624">
            <v>-0.17</v>
          </cell>
          <cell r="I5624">
            <v>5.17</v>
          </cell>
          <cell r="J5624">
            <v>25.84</v>
          </cell>
          <cell r="K5624">
            <v>1137.06</v>
          </cell>
          <cell r="L5624">
            <v>0</v>
          </cell>
          <cell r="M5624">
            <v>1137.06</v>
          </cell>
          <cell r="N5624">
            <v>0</v>
          </cell>
        </row>
        <row r="5625">
          <cell r="A5625" t="str">
            <v>LP1.512NO_thin115</v>
          </cell>
          <cell r="B5625" t="str">
            <v xml:space="preserve">LP </v>
          </cell>
          <cell r="C5625">
            <v>1.5</v>
          </cell>
          <cell r="D5625">
            <v>12</v>
          </cell>
          <cell r="E5625" t="str">
            <v>NO_thin</v>
          </cell>
          <cell r="F5625" t="str">
            <v>115-120</v>
          </cell>
          <cell r="G5625">
            <v>5.07</v>
          </cell>
          <cell r="H5625">
            <v>-0.13</v>
          </cell>
          <cell r="I5625">
            <v>4.9400000000000004</v>
          </cell>
          <cell r="J5625">
            <v>24.71</v>
          </cell>
          <cell r="K5625">
            <v>1161.77</v>
          </cell>
          <cell r="L5625">
            <v>0</v>
          </cell>
          <cell r="M5625">
            <v>1161.77</v>
          </cell>
          <cell r="N5625">
            <v>0</v>
          </cell>
        </row>
        <row r="5626">
          <cell r="A5626" t="str">
            <v>LP1.512NO_thin120</v>
          </cell>
          <cell r="B5626" t="str">
            <v xml:space="preserve">LP </v>
          </cell>
          <cell r="C5626">
            <v>1.5</v>
          </cell>
          <cell r="D5626">
            <v>12</v>
          </cell>
          <cell r="E5626" t="str">
            <v>NO_thin</v>
          </cell>
          <cell r="F5626" t="str">
            <v>120-125</v>
          </cell>
          <cell r="G5626">
            <v>4.9000000000000004</v>
          </cell>
          <cell r="H5626">
            <v>-0.13</v>
          </cell>
          <cell r="I5626">
            <v>4.78</v>
          </cell>
          <cell r="J5626">
            <v>23.88</v>
          </cell>
          <cell r="K5626">
            <v>1185.6500000000001</v>
          </cell>
          <cell r="L5626">
            <v>0</v>
          </cell>
          <cell r="M5626">
            <v>1185.6500000000001</v>
          </cell>
          <cell r="N5626">
            <v>0</v>
          </cell>
        </row>
        <row r="5627">
          <cell r="A5627" t="str">
            <v>LP1.512NO_thin125</v>
          </cell>
          <cell r="B5627" t="str">
            <v xml:space="preserve">LP </v>
          </cell>
          <cell r="C5627">
            <v>1.5</v>
          </cell>
          <cell r="D5627">
            <v>12</v>
          </cell>
          <cell r="E5627" t="str">
            <v>NO_thin</v>
          </cell>
          <cell r="F5627" t="str">
            <v>125-130</v>
          </cell>
          <cell r="G5627">
            <v>4.7300000000000004</v>
          </cell>
          <cell r="H5627">
            <v>0.19</v>
          </cell>
          <cell r="I5627">
            <v>4.92</v>
          </cell>
          <cell r="J5627">
            <v>24.59</v>
          </cell>
          <cell r="K5627">
            <v>1210.24</v>
          </cell>
          <cell r="L5627">
            <v>0</v>
          </cell>
          <cell r="M5627">
            <v>1210.24</v>
          </cell>
          <cell r="N5627">
            <v>0</v>
          </cell>
        </row>
        <row r="5628">
          <cell r="A5628" t="str">
            <v>LP1.512NO_thin130</v>
          </cell>
          <cell r="B5628" t="str">
            <v xml:space="preserve">LP </v>
          </cell>
          <cell r="C5628">
            <v>1.5</v>
          </cell>
          <cell r="D5628">
            <v>12</v>
          </cell>
          <cell r="E5628" t="str">
            <v>NO_thin</v>
          </cell>
          <cell r="F5628" t="str">
            <v>130-135</v>
          </cell>
          <cell r="G5628">
            <v>4.5</v>
          </cell>
          <cell r="H5628">
            <v>-0.24</v>
          </cell>
          <cell r="I5628">
            <v>4.25</v>
          </cell>
          <cell r="J5628">
            <v>21.27</v>
          </cell>
          <cell r="K5628">
            <v>1231.51</v>
          </cell>
          <cell r="L5628">
            <v>0</v>
          </cell>
          <cell r="M5628">
            <v>1231.51</v>
          </cell>
          <cell r="N5628">
            <v>0</v>
          </cell>
        </row>
        <row r="5629">
          <cell r="A5629" t="str">
            <v>LP1.512NO_thin135</v>
          </cell>
          <cell r="B5629" t="str">
            <v xml:space="preserve">LP </v>
          </cell>
          <cell r="C5629">
            <v>1.5</v>
          </cell>
          <cell r="D5629">
            <v>12</v>
          </cell>
          <cell r="E5629" t="str">
            <v>NO_thin</v>
          </cell>
          <cell r="F5629" t="str">
            <v>135-140</v>
          </cell>
          <cell r="G5629">
            <v>4.2699999999999996</v>
          </cell>
          <cell r="H5629">
            <v>-0.25</v>
          </cell>
          <cell r="I5629">
            <v>4.0199999999999996</v>
          </cell>
          <cell r="J5629">
            <v>20.12</v>
          </cell>
          <cell r="K5629">
            <v>1251.6300000000001</v>
          </cell>
          <cell r="L5629">
            <v>0</v>
          </cell>
          <cell r="M5629">
            <v>1251.6300000000001</v>
          </cell>
          <cell r="N5629">
            <v>0</v>
          </cell>
        </row>
        <row r="5630">
          <cell r="A5630" t="str">
            <v>LP1.512NO_thin140</v>
          </cell>
          <cell r="B5630" t="str">
            <v xml:space="preserve">LP </v>
          </cell>
          <cell r="C5630">
            <v>1.5</v>
          </cell>
          <cell r="D5630">
            <v>12</v>
          </cell>
          <cell r="E5630" t="str">
            <v>NO_thin</v>
          </cell>
          <cell r="F5630" t="str">
            <v>140-145</v>
          </cell>
          <cell r="G5630">
            <v>4.0599999999999996</v>
          </cell>
          <cell r="H5630">
            <v>-0.25</v>
          </cell>
          <cell r="I5630">
            <v>3.82</v>
          </cell>
          <cell r="J5630">
            <v>19.09</v>
          </cell>
          <cell r="K5630">
            <v>1270.72</v>
          </cell>
          <cell r="L5630">
            <v>0</v>
          </cell>
          <cell r="M5630">
            <v>1270.72</v>
          </cell>
          <cell r="N5630">
            <v>0</v>
          </cell>
        </row>
        <row r="5631">
          <cell r="A5631" t="str">
            <v>LP1.512NO_thin145</v>
          </cell>
          <cell r="B5631" t="str">
            <v xml:space="preserve">LP </v>
          </cell>
          <cell r="C5631">
            <v>1.5</v>
          </cell>
          <cell r="D5631">
            <v>12</v>
          </cell>
          <cell r="E5631" t="str">
            <v>NO_thin</v>
          </cell>
          <cell r="F5631" t="str">
            <v>145-150</v>
          </cell>
          <cell r="G5631">
            <v>3.85</v>
          </cell>
          <cell r="H5631">
            <v>-0.2</v>
          </cell>
          <cell r="I5631">
            <v>3.66</v>
          </cell>
          <cell r="J5631">
            <v>18.28</v>
          </cell>
          <cell r="K5631">
            <v>1289</v>
          </cell>
          <cell r="L5631">
            <v>0</v>
          </cell>
          <cell r="M5631">
            <v>1289</v>
          </cell>
          <cell r="N5631">
            <v>0</v>
          </cell>
        </row>
        <row r="5632">
          <cell r="A5632" t="str">
            <v>LP1.512NO_thin150</v>
          </cell>
          <cell r="B5632" t="str">
            <v xml:space="preserve">LP </v>
          </cell>
          <cell r="C5632">
            <v>1.5</v>
          </cell>
          <cell r="D5632">
            <v>12</v>
          </cell>
          <cell r="E5632" t="str">
            <v>NO_thin</v>
          </cell>
          <cell r="F5632" t="str">
            <v>150-155</v>
          </cell>
          <cell r="G5632">
            <v>3.6</v>
          </cell>
          <cell r="H5632">
            <v>-0.16</v>
          </cell>
          <cell r="I5632">
            <v>3.44</v>
          </cell>
          <cell r="J5632">
            <v>17.22</v>
          </cell>
          <cell r="K5632">
            <v>1306.22</v>
          </cell>
          <cell r="L5632">
            <v>0</v>
          </cell>
          <cell r="M5632">
            <v>1306.22</v>
          </cell>
          <cell r="N5632">
            <v>0</v>
          </cell>
        </row>
        <row r="5633">
          <cell r="A5633" t="str">
            <v>LP1.512NO_thin155</v>
          </cell>
          <cell r="B5633" t="str">
            <v xml:space="preserve">LP </v>
          </cell>
          <cell r="C5633">
            <v>1.5</v>
          </cell>
          <cell r="D5633">
            <v>12</v>
          </cell>
          <cell r="E5633" t="str">
            <v>NO_thin</v>
          </cell>
          <cell r="F5633" t="str">
            <v>155-160</v>
          </cell>
          <cell r="G5633">
            <v>3.48</v>
          </cell>
          <cell r="H5633">
            <v>-0.14000000000000001</v>
          </cell>
          <cell r="I5633">
            <v>3.34</v>
          </cell>
          <cell r="J5633">
            <v>16.7</v>
          </cell>
          <cell r="K5633">
            <v>1322.91</v>
          </cell>
          <cell r="L5633">
            <v>0</v>
          </cell>
          <cell r="M5633">
            <v>1322.91</v>
          </cell>
          <cell r="N5633">
            <v>0</v>
          </cell>
        </row>
        <row r="5634">
          <cell r="A5634" t="str">
            <v>LP1.512NO_thin160</v>
          </cell>
          <cell r="B5634" t="str">
            <v xml:space="preserve">LP </v>
          </cell>
          <cell r="C5634">
            <v>1.5</v>
          </cell>
          <cell r="D5634">
            <v>12</v>
          </cell>
          <cell r="E5634" t="str">
            <v>NO_thin</v>
          </cell>
          <cell r="F5634" t="str">
            <v>160-165</v>
          </cell>
          <cell r="G5634">
            <v>3.33</v>
          </cell>
          <cell r="H5634">
            <v>-0.14000000000000001</v>
          </cell>
          <cell r="I5634">
            <v>3.19</v>
          </cell>
          <cell r="J5634">
            <v>15.96</v>
          </cell>
          <cell r="K5634">
            <v>1338.87</v>
          </cell>
          <cell r="L5634">
            <v>0</v>
          </cell>
          <cell r="M5634">
            <v>1338.87</v>
          </cell>
          <cell r="N5634">
            <v>0</v>
          </cell>
        </row>
        <row r="5635">
          <cell r="A5635" t="str">
            <v>LP1.512NO_thin165</v>
          </cell>
          <cell r="B5635" t="str">
            <v xml:space="preserve">LP </v>
          </cell>
          <cell r="C5635">
            <v>1.5</v>
          </cell>
          <cell r="D5635">
            <v>12</v>
          </cell>
          <cell r="E5635" t="str">
            <v>NO_thin</v>
          </cell>
          <cell r="F5635" t="str">
            <v>165-170</v>
          </cell>
          <cell r="G5635">
            <v>3.09</v>
          </cell>
          <cell r="H5635">
            <v>-0.14000000000000001</v>
          </cell>
          <cell r="I5635">
            <v>2.95</v>
          </cell>
          <cell r="J5635">
            <v>14.74</v>
          </cell>
          <cell r="K5635">
            <v>1353.62</v>
          </cell>
          <cell r="L5635">
            <v>0</v>
          </cell>
          <cell r="M5635">
            <v>1353.62</v>
          </cell>
          <cell r="N5635">
            <v>0</v>
          </cell>
        </row>
        <row r="5636">
          <cell r="A5636" t="str">
            <v>LP1.512NO_thin170</v>
          </cell>
          <cell r="B5636" t="str">
            <v xml:space="preserve">LP </v>
          </cell>
          <cell r="C5636">
            <v>1.5</v>
          </cell>
          <cell r="D5636">
            <v>12</v>
          </cell>
          <cell r="E5636" t="str">
            <v>NO_thin</v>
          </cell>
          <cell r="F5636" t="str">
            <v>170-175</v>
          </cell>
          <cell r="G5636">
            <v>3.05</v>
          </cell>
          <cell r="H5636">
            <v>-0.13</v>
          </cell>
          <cell r="I5636">
            <v>2.91</v>
          </cell>
          <cell r="J5636">
            <v>14.57</v>
          </cell>
          <cell r="K5636">
            <v>1368.18</v>
          </cell>
          <cell r="L5636">
            <v>0</v>
          </cell>
          <cell r="M5636">
            <v>1368.18</v>
          </cell>
          <cell r="N5636">
            <v>0</v>
          </cell>
        </row>
        <row r="5637">
          <cell r="A5637" t="str">
            <v>LP1.512NO_thin175</v>
          </cell>
          <cell r="B5637" t="str">
            <v xml:space="preserve">LP </v>
          </cell>
          <cell r="C5637">
            <v>1.5</v>
          </cell>
          <cell r="D5637">
            <v>12</v>
          </cell>
          <cell r="E5637" t="str">
            <v>NO_thin</v>
          </cell>
          <cell r="F5637" t="str">
            <v>175-180</v>
          </cell>
          <cell r="G5637">
            <v>2.86</v>
          </cell>
          <cell r="H5637">
            <v>-0.13</v>
          </cell>
          <cell r="I5637">
            <v>2.73</v>
          </cell>
          <cell r="J5637">
            <v>13.65</v>
          </cell>
          <cell r="K5637">
            <v>1381.84</v>
          </cell>
          <cell r="L5637">
            <v>0</v>
          </cell>
          <cell r="M5637">
            <v>1381.84</v>
          </cell>
          <cell r="N5637">
            <v>0</v>
          </cell>
        </row>
        <row r="5638">
          <cell r="A5638" t="str">
            <v>LP1.512NO_thin180</v>
          </cell>
          <cell r="B5638" t="str">
            <v xml:space="preserve">LP </v>
          </cell>
          <cell r="C5638">
            <v>1.5</v>
          </cell>
          <cell r="D5638">
            <v>12</v>
          </cell>
          <cell r="E5638" t="str">
            <v>NO_thin</v>
          </cell>
          <cell r="F5638" t="str">
            <v>180-185</v>
          </cell>
          <cell r="G5638">
            <v>2.71</v>
          </cell>
          <cell r="H5638">
            <v>-0.13</v>
          </cell>
          <cell r="I5638">
            <v>2.58</v>
          </cell>
          <cell r="J5638">
            <v>12.92</v>
          </cell>
          <cell r="K5638">
            <v>1394.76</v>
          </cell>
          <cell r="L5638">
            <v>0</v>
          </cell>
          <cell r="M5638">
            <v>1394.76</v>
          </cell>
          <cell r="N5638">
            <v>0</v>
          </cell>
        </row>
        <row r="5639">
          <cell r="A5639" t="str">
            <v>LP1.512NO_thin185</v>
          </cell>
          <cell r="B5639" t="str">
            <v xml:space="preserve">LP </v>
          </cell>
          <cell r="C5639">
            <v>1.5</v>
          </cell>
          <cell r="D5639">
            <v>12</v>
          </cell>
          <cell r="E5639" t="str">
            <v>NO_thin</v>
          </cell>
          <cell r="F5639" t="str">
            <v>185-190</v>
          </cell>
          <cell r="G5639">
            <v>2.61</v>
          </cell>
          <cell r="H5639">
            <v>-0.12</v>
          </cell>
          <cell r="I5639">
            <v>2.48</v>
          </cell>
          <cell r="J5639">
            <v>12.42</v>
          </cell>
          <cell r="K5639">
            <v>1407.18</v>
          </cell>
          <cell r="L5639">
            <v>0</v>
          </cell>
          <cell r="M5639">
            <v>1407.18</v>
          </cell>
          <cell r="N5639">
            <v>0</v>
          </cell>
        </row>
        <row r="5640">
          <cell r="A5640" t="str">
            <v>LP1.512NO_thin190</v>
          </cell>
          <cell r="B5640" t="str">
            <v xml:space="preserve">LP </v>
          </cell>
          <cell r="C5640">
            <v>1.5</v>
          </cell>
          <cell r="D5640">
            <v>12</v>
          </cell>
          <cell r="E5640" t="str">
            <v>NO_thin</v>
          </cell>
          <cell r="F5640" t="str">
            <v>190-195</v>
          </cell>
          <cell r="G5640">
            <v>2.4900000000000002</v>
          </cell>
          <cell r="H5640">
            <v>-0.12</v>
          </cell>
          <cell r="I5640">
            <v>2.37</v>
          </cell>
          <cell r="J5640">
            <v>11.87</v>
          </cell>
          <cell r="K5640">
            <v>1419.05</v>
          </cell>
          <cell r="L5640">
            <v>0</v>
          </cell>
          <cell r="M5640">
            <v>1419.05</v>
          </cell>
          <cell r="N5640">
            <v>0</v>
          </cell>
        </row>
        <row r="5641">
          <cell r="A5641" t="str">
            <v>LP1.512NO_thin195</v>
          </cell>
          <cell r="B5641" t="str">
            <v xml:space="preserve">LP </v>
          </cell>
          <cell r="C5641">
            <v>1.5</v>
          </cell>
          <cell r="D5641">
            <v>12</v>
          </cell>
          <cell r="E5641" t="str">
            <v>NO_thin</v>
          </cell>
          <cell r="F5641" t="str">
            <v>195-200</v>
          </cell>
          <cell r="G5641">
            <v>2.34</v>
          </cell>
          <cell r="H5641">
            <v>-0.11</v>
          </cell>
          <cell r="I5641">
            <v>2.23</v>
          </cell>
          <cell r="J5641">
            <v>11.13</v>
          </cell>
          <cell r="K5641">
            <v>1430.18</v>
          </cell>
          <cell r="L5641">
            <v>0</v>
          </cell>
          <cell r="M5641">
            <v>1430.18</v>
          </cell>
          <cell r="N5641">
            <v>0</v>
          </cell>
        </row>
        <row r="5642">
          <cell r="A5642" t="str">
            <v>LP1.512Thinned000</v>
          </cell>
          <cell r="B5642" t="str">
            <v xml:space="preserve">LP </v>
          </cell>
          <cell r="C5642">
            <v>1.5</v>
          </cell>
          <cell r="D5642">
            <v>12</v>
          </cell>
          <cell r="E5642" t="str">
            <v>Thinned</v>
          </cell>
          <cell r="F5642" t="str">
            <v xml:space="preserve">  0-5</v>
          </cell>
          <cell r="G5642">
            <v>1.43</v>
          </cell>
          <cell r="H5642">
            <v>0.28999999999999998</v>
          </cell>
          <cell r="I5642">
            <v>1.72</v>
          </cell>
          <cell r="J5642">
            <v>8.59</v>
          </cell>
          <cell r="K5642">
            <v>8.59</v>
          </cell>
          <cell r="L5642">
            <v>0</v>
          </cell>
          <cell r="M5642">
            <v>8.59</v>
          </cell>
          <cell r="N5642">
            <v>0</v>
          </cell>
        </row>
        <row r="5643">
          <cell r="A5643" t="str">
            <v>LP1.512Thinned005</v>
          </cell>
          <cell r="B5643" t="str">
            <v xml:space="preserve">LP </v>
          </cell>
          <cell r="C5643">
            <v>1.5</v>
          </cell>
          <cell r="D5643">
            <v>12</v>
          </cell>
          <cell r="E5643" t="str">
            <v>Thinned</v>
          </cell>
          <cell r="F5643" t="str">
            <v xml:space="preserve">  5-10</v>
          </cell>
          <cell r="G5643">
            <v>4.37</v>
          </cell>
          <cell r="H5643">
            <v>0.35</v>
          </cell>
          <cell r="I5643">
            <v>4.72</v>
          </cell>
          <cell r="J5643">
            <v>23.62</v>
          </cell>
          <cell r="K5643">
            <v>32.22</v>
          </cell>
          <cell r="L5643">
            <v>0</v>
          </cell>
          <cell r="M5643">
            <v>32.22</v>
          </cell>
          <cell r="N5643">
            <v>0</v>
          </cell>
        </row>
        <row r="5644">
          <cell r="A5644" t="str">
            <v>LP1.512Thinned010</v>
          </cell>
          <cell r="B5644" t="str">
            <v xml:space="preserve">LP </v>
          </cell>
          <cell r="C5644">
            <v>1.5</v>
          </cell>
          <cell r="D5644">
            <v>12</v>
          </cell>
          <cell r="E5644" t="str">
            <v>Thinned</v>
          </cell>
          <cell r="F5644" t="str">
            <v xml:space="preserve"> 10-15</v>
          </cell>
          <cell r="G5644">
            <v>13.34</v>
          </cell>
          <cell r="H5644">
            <v>0.36</v>
          </cell>
          <cell r="I5644">
            <v>13.7</v>
          </cell>
          <cell r="J5644">
            <v>68.48</v>
          </cell>
          <cell r="K5644">
            <v>100.7</v>
          </cell>
          <cell r="L5644">
            <v>0</v>
          </cell>
          <cell r="M5644">
            <v>100.7</v>
          </cell>
          <cell r="N5644">
            <v>0</v>
          </cell>
        </row>
        <row r="5645">
          <cell r="A5645" t="str">
            <v>LP1.512Thinned015</v>
          </cell>
          <cell r="B5645" t="str">
            <v xml:space="preserve">LP </v>
          </cell>
          <cell r="C5645">
            <v>1.5</v>
          </cell>
          <cell r="D5645">
            <v>12</v>
          </cell>
          <cell r="E5645" t="str">
            <v>Thinned</v>
          </cell>
          <cell r="F5645" t="str">
            <v xml:space="preserve"> 15-20</v>
          </cell>
          <cell r="G5645">
            <v>28.86</v>
          </cell>
          <cell r="H5645">
            <v>0.84</v>
          </cell>
          <cell r="I5645">
            <v>29.7</v>
          </cell>
          <cell r="J5645">
            <v>148.51</v>
          </cell>
          <cell r="K5645">
            <v>249.21</v>
          </cell>
          <cell r="L5645">
            <v>0</v>
          </cell>
          <cell r="M5645">
            <v>249.21</v>
          </cell>
          <cell r="N5645">
            <v>0</v>
          </cell>
        </row>
        <row r="5646">
          <cell r="A5646" t="str">
            <v>LP1.512Thinned020</v>
          </cell>
          <cell r="B5646" t="str">
            <v xml:space="preserve">LP </v>
          </cell>
          <cell r="C5646">
            <v>1.5</v>
          </cell>
          <cell r="D5646">
            <v>12</v>
          </cell>
          <cell r="E5646" t="str">
            <v>Thinned</v>
          </cell>
          <cell r="F5646" t="str">
            <v xml:space="preserve"> 20-25</v>
          </cell>
          <cell r="G5646">
            <v>3.44</v>
          </cell>
          <cell r="H5646">
            <v>3.24</v>
          </cell>
          <cell r="I5646">
            <v>6.69</v>
          </cell>
          <cell r="J5646">
            <v>33.43</v>
          </cell>
          <cell r="K5646">
            <v>282.64</v>
          </cell>
          <cell r="L5646">
            <v>-0.22</v>
          </cell>
          <cell r="M5646">
            <v>282.41999999999996</v>
          </cell>
          <cell r="N5646">
            <v>12.71</v>
          </cell>
        </row>
        <row r="5647">
          <cell r="A5647" t="str">
            <v>LP1.512Thinned025</v>
          </cell>
          <cell r="B5647" t="str">
            <v xml:space="preserve">LP </v>
          </cell>
          <cell r="C5647">
            <v>1.5</v>
          </cell>
          <cell r="D5647">
            <v>12</v>
          </cell>
          <cell r="E5647" t="str">
            <v>Thinned</v>
          </cell>
          <cell r="F5647" t="str">
            <v xml:space="preserve"> 25-30</v>
          </cell>
          <cell r="G5647">
            <v>5.76</v>
          </cell>
          <cell r="H5647">
            <v>-0.38</v>
          </cell>
          <cell r="I5647">
            <v>5.38</v>
          </cell>
          <cell r="J5647">
            <v>26.9</v>
          </cell>
          <cell r="K5647">
            <v>309.54000000000002</v>
          </cell>
          <cell r="L5647">
            <v>-0.4</v>
          </cell>
          <cell r="M5647">
            <v>309.14000000000004</v>
          </cell>
          <cell r="N5647">
            <v>10.11</v>
          </cell>
        </row>
        <row r="5648">
          <cell r="A5648" t="str">
            <v>LP1.512Thinned030</v>
          </cell>
          <cell r="B5648" t="str">
            <v xml:space="preserve">LP </v>
          </cell>
          <cell r="C5648">
            <v>1.5</v>
          </cell>
          <cell r="D5648">
            <v>12</v>
          </cell>
          <cell r="E5648" t="str">
            <v>Thinned</v>
          </cell>
          <cell r="F5648" t="str">
            <v xml:space="preserve"> 30-35</v>
          </cell>
          <cell r="G5648">
            <v>5.9</v>
          </cell>
          <cell r="H5648">
            <v>1.35</v>
          </cell>
          <cell r="I5648">
            <v>7.25</v>
          </cell>
          <cell r="J5648">
            <v>36.26</v>
          </cell>
          <cell r="K5648">
            <v>345.8</v>
          </cell>
          <cell r="L5648">
            <v>-1.24</v>
          </cell>
          <cell r="M5648">
            <v>344.56</v>
          </cell>
          <cell r="N5648">
            <v>5.68</v>
          </cell>
        </row>
        <row r="5649">
          <cell r="A5649" t="str">
            <v>LP1.512Thinned035</v>
          </cell>
          <cell r="B5649" t="str">
            <v xml:space="preserve">LP </v>
          </cell>
          <cell r="C5649">
            <v>1.5</v>
          </cell>
          <cell r="D5649">
            <v>12</v>
          </cell>
          <cell r="E5649" t="str">
            <v>Thinned</v>
          </cell>
          <cell r="F5649" t="str">
            <v xml:space="preserve"> 35-40</v>
          </cell>
          <cell r="G5649">
            <v>4.71</v>
          </cell>
          <cell r="H5649">
            <v>0.88</v>
          </cell>
          <cell r="I5649">
            <v>5.59</v>
          </cell>
          <cell r="J5649">
            <v>27.94</v>
          </cell>
          <cell r="K5649">
            <v>373.75</v>
          </cell>
          <cell r="L5649">
            <v>-2.0699999999999998</v>
          </cell>
          <cell r="M5649">
            <v>371.68</v>
          </cell>
          <cell r="N5649">
            <v>5.58</v>
          </cell>
        </row>
        <row r="5650">
          <cell r="A5650" t="str">
            <v>LP1.512Thinned040</v>
          </cell>
          <cell r="B5650" t="str">
            <v xml:space="preserve">LP </v>
          </cell>
          <cell r="C5650">
            <v>1.5</v>
          </cell>
          <cell r="D5650">
            <v>12</v>
          </cell>
          <cell r="E5650" t="str">
            <v>Thinned</v>
          </cell>
          <cell r="F5650" t="str">
            <v xml:space="preserve"> 40-45</v>
          </cell>
          <cell r="G5650">
            <v>4.6100000000000003</v>
          </cell>
          <cell r="H5650">
            <v>0.25</v>
          </cell>
          <cell r="I5650">
            <v>4.8600000000000003</v>
          </cell>
          <cell r="J5650">
            <v>24.29</v>
          </cell>
          <cell r="K5650">
            <v>398.03</v>
          </cell>
          <cell r="L5650">
            <v>-2.92</v>
          </cell>
          <cell r="M5650">
            <v>395.10999999999996</v>
          </cell>
          <cell r="N5650">
            <v>5.65</v>
          </cell>
        </row>
        <row r="5651">
          <cell r="A5651" t="str">
            <v>LP1.512Thinned045</v>
          </cell>
          <cell r="B5651" t="str">
            <v xml:space="preserve">LP </v>
          </cell>
          <cell r="C5651">
            <v>1.5</v>
          </cell>
          <cell r="D5651">
            <v>12</v>
          </cell>
          <cell r="E5651" t="str">
            <v>Thinned</v>
          </cell>
          <cell r="F5651" t="str">
            <v xml:space="preserve"> 45-50</v>
          </cell>
          <cell r="G5651">
            <v>4.0599999999999996</v>
          </cell>
          <cell r="H5651">
            <v>-0.31</v>
          </cell>
          <cell r="I5651">
            <v>3.75</v>
          </cell>
          <cell r="J5651">
            <v>18.75</v>
          </cell>
          <cell r="K5651">
            <v>416.78</v>
          </cell>
          <cell r="L5651">
            <v>-3.77</v>
          </cell>
          <cell r="M5651">
            <v>413.01</v>
          </cell>
          <cell r="N5651">
            <v>5.76</v>
          </cell>
        </row>
        <row r="5652">
          <cell r="A5652" t="str">
            <v>LP1.512Thinned050</v>
          </cell>
          <cell r="B5652" t="str">
            <v xml:space="preserve">LP </v>
          </cell>
          <cell r="C5652">
            <v>1.5</v>
          </cell>
          <cell r="D5652">
            <v>12</v>
          </cell>
          <cell r="E5652" t="str">
            <v>Thinned</v>
          </cell>
          <cell r="F5652" t="str">
            <v xml:space="preserve"> 50-55</v>
          </cell>
          <cell r="G5652">
            <v>3.57</v>
          </cell>
          <cell r="H5652">
            <v>-0.1</v>
          </cell>
          <cell r="I5652">
            <v>3.47</v>
          </cell>
          <cell r="J5652">
            <v>17.350000000000001</v>
          </cell>
          <cell r="K5652">
            <v>434.13</v>
          </cell>
          <cell r="L5652">
            <v>-4.6100000000000003</v>
          </cell>
          <cell r="M5652">
            <v>429.52</v>
          </cell>
          <cell r="N5652">
            <v>5.6</v>
          </cell>
        </row>
        <row r="5653">
          <cell r="A5653" t="str">
            <v>LP1.512Thinned055</v>
          </cell>
          <cell r="B5653" t="str">
            <v xml:space="preserve">LP </v>
          </cell>
          <cell r="C5653">
            <v>1.5</v>
          </cell>
          <cell r="D5653">
            <v>12</v>
          </cell>
          <cell r="E5653" t="str">
            <v>Thinned</v>
          </cell>
          <cell r="F5653" t="str">
            <v xml:space="preserve"> 55-60</v>
          </cell>
          <cell r="G5653">
            <v>4.01</v>
          </cell>
          <cell r="H5653">
            <v>-0.56999999999999995</v>
          </cell>
          <cell r="I5653">
            <v>3.44</v>
          </cell>
          <cell r="J5653">
            <v>17.2</v>
          </cell>
          <cell r="K5653">
            <v>451.33</v>
          </cell>
          <cell r="L5653">
            <v>-5.35</v>
          </cell>
          <cell r="M5653">
            <v>445.97999999999996</v>
          </cell>
          <cell r="N5653">
            <v>5.04</v>
          </cell>
        </row>
        <row r="5654">
          <cell r="A5654" t="str">
            <v>LP1.512Thinned060</v>
          </cell>
          <cell r="B5654" t="str">
            <v xml:space="preserve">LP </v>
          </cell>
          <cell r="C5654">
            <v>1.5</v>
          </cell>
          <cell r="D5654">
            <v>12</v>
          </cell>
          <cell r="E5654" t="str">
            <v>Thinned</v>
          </cell>
          <cell r="F5654" t="str">
            <v xml:space="preserve"> 60-65</v>
          </cell>
          <cell r="G5654">
            <v>4.21</v>
          </cell>
          <cell r="H5654">
            <v>-0.51</v>
          </cell>
          <cell r="I5654">
            <v>3.7</v>
          </cell>
          <cell r="J5654">
            <v>18.48</v>
          </cell>
          <cell r="K5654">
            <v>469.81</v>
          </cell>
          <cell r="L5654">
            <v>-6.05</v>
          </cell>
          <cell r="M5654">
            <v>463.76</v>
          </cell>
          <cell r="N5654">
            <v>4.6500000000000004</v>
          </cell>
        </row>
        <row r="5655">
          <cell r="A5655" t="str">
            <v>LP1.512Thinned065</v>
          </cell>
          <cell r="B5655" t="str">
            <v xml:space="preserve">LP </v>
          </cell>
          <cell r="C5655">
            <v>1.5</v>
          </cell>
          <cell r="D5655">
            <v>12</v>
          </cell>
          <cell r="E5655" t="str">
            <v>Thinned</v>
          </cell>
          <cell r="F5655" t="str">
            <v xml:space="preserve"> 65-70</v>
          </cell>
          <cell r="G5655">
            <v>4.3600000000000003</v>
          </cell>
          <cell r="H5655">
            <v>-0.43</v>
          </cell>
          <cell r="I5655">
            <v>3.93</v>
          </cell>
          <cell r="J5655">
            <v>19.649999999999999</v>
          </cell>
          <cell r="K5655">
            <v>489.46</v>
          </cell>
          <cell r="L5655">
            <v>-6.7</v>
          </cell>
          <cell r="M5655">
            <v>482.76</v>
          </cell>
          <cell r="N5655">
            <v>4.4000000000000004</v>
          </cell>
        </row>
        <row r="5656">
          <cell r="A5656" t="str">
            <v>LP1.512Thinned070</v>
          </cell>
          <cell r="B5656" t="str">
            <v xml:space="preserve">LP </v>
          </cell>
          <cell r="C5656">
            <v>1.5</v>
          </cell>
          <cell r="D5656">
            <v>12</v>
          </cell>
          <cell r="E5656" t="str">
            <v>Thinned</v>
          </cell>
          <cell r="F5656" t="str">
            <v xml:space="preserve"> 70-75</v>
          </cell>
          <cell r="G5656">
            <v>4.33</v>
          </cell>
          <cell r="H5656">
            <v>-0.26</v>
          </cell>
          <cell r="I5656">
            <v>4.0599999999999996</v>
          </cell>
          <cell r="J5656">
            <v>20.309999999999999</v>
          </cell>
          <cell r="K5656">
            <v>509.77</v>
          </cell>
          <cell r="L5656">
            <v>-7.33</v>
          </cell>
          <cell r="M5656">
            <v>502.44</v>
          </cell>
          <cell r="N5656">
            <v>4.21</v>
          </cell>
        </row>
        <row r="5657">
          <cell r="A5657" t="str">
            <v>LP1.512Thinned075</v>
          </cell>
          <cell r="B5657" t="str">
            <v xml:space="preserve">LP </v>
          </cell>
          <cell r="C5657">
            <v>1.5</v>
          </cell>
          <cell r="D5657">
            <v>12</v>
          </cell>
          <cell r="E5657" t="str">
            <v>Thinned</v>
          </cell>
          <cell r="F5657" t="str">
            <v xml:space="preserve"> 75-80</v>
          </cell>
          <cell r="G5657">
            <v>4.54</v>
          </cell>
          <cell r="H5657">
            <v>-0.2</v>
          </cell>
          <cell r="I5657">
            <v>4.34</v>
          </cell>
          <cell r="J5657">
            <v>21.72</v>
          </cell>
          <cell r="K5657">
            <v>531.5</v>
          </cell>
          <cell r="L5657">
            <v>-7.95</v>
          </cell>
          <cell r="M5657">
            <v>523.54999999999995</v>
          </cell>
          <cell r="N5657">
            <v>4.18</v>
          </cell>
        </row>
        <row r="5658">
          <cell r="A5658" t="str">
            <v>LP1.512Thinned080</v>
          </cell>
          <cell r="B5658" t="str">
            <v xml:space="preserve">LP </v>
          </cell>
          <cell r="C5658">
            <v>1.5</v>
          </cell>
          <cell r="D5658">
            <v>12</v>
          </cell>
          <cell r="E5658" t="str">
            <v>Thinned</v>
          </cell>
          <cell r="F5658" t="str">
            <v xml:space="preserve"> 80-85</v>
          </cell>
          <cell r="G5658">
            <v>3.41</v>
          </cell>
          <cell r="H5658">
            <v>-0.19</v>
          </cell>
          <cell r="I5658">
            <v>3.22</v>
          </cell>
          <cell r="J5658">
            <v>16.09</v>
          </cell>
          <cell r="K5658">
            <v>547.59</v>
          </cell>
          <cell r="L5658">
            <v>-8.57</v>
          </cell>
          <cell r="M5658">
            <v>539.02</v>
          </cell>
          <cell r="N5658">
            <v>4.16</v>
          </cell>
        </row>
        <row r="5659">
          <cell r="A5659" t="str">
            <v>LP1.512Thinned085</v>
          </cell>
          <cell r="B5659" t="str">
            <v xml:space="preserve">LP </v>
          </cell>
          <cell r="C5659">
            <v>1.5</v>
          </cell>
          <cell r="D5659">
            <v>12</v>
          </cell>
          <cell r="E5659" t="str">
            <v>Thinned</v>
          </cell>
          <cell r="F5659" t="str">
            <v xml:space="preserve"> 85-90</v>
          </cell>
          <cell r="G5659">
            <v>3.53</v>
          </cell>
          <cell r="H5659">
            <v>0.05</v>
          </cell>
          <cell r="I5659">
            <v>3.58</v>
          </cell>
          <cell r="J5659">
            <v>17.88</v>
          </cell>
          <cell r="K5659">
            <v>565.47</v>
          </cell>
          <cell r="L5659">
            <v>-9.17</v>
          </cell>
          <cell r="M5659">
            <v>556.30000000000007</v>
          </cell>
          <cell r="N5659">
            <v>4</v>
          </cell>
        </row>
        <row r="5660">
          <cell r="A5660" t="str">
            <v>LP1.512Thinned090</v>
          </cell>
          <cell r="B5660" t="str">
            <v xml:space="preserve">LP </v>
          </cell>
          <cell r="C5660">
            <v>1.5</v>
          </cell>
          <cell r="D5660">
            <v>12</v>
          </cell>
          <cell r="E5660" t="str">
            <v>Thinned</v>
          </cell>
          <cell r="F5660" t="str">
            <v xml:space="preserve"> 90-95</v>
          </cell>
          <cell r="G5660">
            <v>3.22</v>
          </cell>
          <cell r="H5660">
            <v>0.09</v>
          </cell>
          <cell r="I5660">
            <v>3.31</v>
          </cell>
          <cell r="J5660">
            <v>16.55</v>
          </cell>
          <cell r="K5660">
            <v>582.02</v>
          </cell>
          <cell r="L5660">
            <v>-9.75</v>
          </cell>
          <cell r="M5660">
            <v>572.27</v>
          </cell>
          <cell r="N5660">
            <v>3.93</v>
          </cell>
        </row>
        <row r="5661">
          <cell r="A5661" t="str">
            <v>LP1.512Thinned095</v>
          </cell>
          <cell r="B5661" t="str">
            <v xml:space="preserve">LP </v>
          </cell>
          <cell r="C5661">
            <v>1.5</v>
          </cell>
          <cell r="D5661">
            <v>12</v>
          </cell>
          <cell r="E5661" t="str">
            <v>Thinned</v>
          </cell>
          <cell r="F5661" t="str">
            <v xml:space="preserve"> 95-100</v>
          </cell>
          <cell r="G5661">
            <v>2.99</v>
          </cell>
          <cell r="H5661">
            <v>0.33</v>
          </cell>
          <cell r="I5661">
            <v>3.32</v>
          </cell>
          <cell r="J5661">
            <v>16.62</v>
          </cell>
          <cell r="K5661">
            <v>598.64</v>
          </cell>
          <cell r="L5661">
            <v>-10.3</v>
          </cell>
          <cell r="M5661">
            <v>588.34</v>
          </cell>
          <cell r="N5661">
            <v>3.68</v>
          </cell>
        </row>
        <row r="5662">
          <cell r="A5662" t="str">
            <v>LP1.512Thinned100</v>
          </cell>
          <cell r="B5662" t="str">
            <v xml:space="preserve">LP </v>
          </cell>
          <cell r="C5662">
            <v>1.5</v>
          </cell>
          <cell r="D5662">
            <v>12</v>
          </cell>
          <cell r="E5662" t="str">
            <v>Thinned</v>
          </cell>
          <cell r="F5662" t="str">
            <v>100-105</v>
          </cell>
          <cell r="G5662">
            <v>2.72</v>
          </cell>
          <cell r="H5662">
            <v>-0.03</v>
          </cell>
          <cell r="I5662">
            <v>2.69</v>
          </cell>
          <cell r="J5662">
            <v>13.45</v>
          </cell>
          <cell r="K5662">
            <v>612.09</v>
          </cell>
          <cell r="L5662">
            <v>-10.87</v>
          </cell>
          <cell r="M5662">
            <v>601.22</v>
          </cell>
          <cell r="N5662">
            <v>3.8</v>
          </cell>
        </row>
        <row r="5663">
          <cell r="A5663" t="str">
            <v>LP1.512Thinned105</v>
          </cell>
          <cell r="B5663" t="str">
            <v xml:space="preserve">LP </v>
          </cell>
          <cell r="C5663">
            <v>1.5</v>
          </cell>
          <cell r="D5663">
            <v>12</v>
          </cell>
          <cell r="E5663" t="str">
            <v>Thinned</v>
          </cell>
          <cell r="F5663" t="str">
            <v>105-110</v>
          </cell>
          <cell r="G5663">
            <v>2.38</v>
          </cell>
          <cell r="H5663">
            <v>-0.05</v>
          </cell>
          <cell r="I5663">
            <v>2.33</v>
          </cell>
          <cell r="J5663">
            <v>11.64</v>
          </cell>
          <cell r="K5663">
            <v>623.72</v>
          </cell>
          <cell r="L5663">
            <v>-11.43</v>
          </cell>
          <cell r="M5663">
            <v>612.29000000000008</v>
          </cell>
          <cell r="N5663">
            <v>3.73</v>
          </cell>
        </row>
        <row r="5664">
          <cell r="A5664" t="str">
            <v>LP1.512Thinned110</v>
          </cell>
          <cell r="B5664" t="str">
            <v xml:space="preserve">LP </v>
          </cell>
          <cell r="C5664">
            <v>1.5</v>
          </cell>
          <cell r="D5664">
            <v>12</v>
          </cell>
          <cell r="E5664" t="str">
            <v>Thinned</v>
          </cell>
          <cell r="F5664" t="str">
            <v>110-115</v>
          </cell>
          <cell r="G5664">
            <v>2.12</v>
          </cell>
          <cell r="H5664">
            <v>-0.06</v>
          </cell>
          <cell r="I5664">
            <v>2.0499999999999998</v>
          </cell>
          <cell r="J5664">
            <v>10.27</v>
          </cell>
          <cell r="K5664">
            <v>634</v>
          </cell>
          <cell r="L5664">
            <v>-11.97</v>
          </cell>
          <cell r="M5664">
            <v>622.03</v>
          </cell>
          <cell r="N5664">
            <v>3.67</v>
          </cell>
        </row>
        <row r="5665">
          <cell r="A5665" t="str">
            <v>LP1.512Thinned115</v>
          </cell>
          <cell r="B5665" t="str">
            <v xml:space="preserve">LP </v>
          </cell>
          <cell r="C5665">
            <v>1.5</v>
          </cell>
          <cell r="D5665">
            <v>12</v>
          </cell>
          <cell r="E5665" t="str">
            <v>Thinned</v>
          </cell>
          <cell r="F5665" t="str">
            <v>115-120</v>
          </cell>
          <cell r="G5665">
            <v>1.87</v>
          </cell>
          <cell r="H5665">
            <v>-0.03</v>
          </cell>
          <cell r="I5665">
            <v>1.84</v>
          </cell>
          <cell r="J5665">
            <v>9.18</v>
          </cell>
          <cell r="K5665">
            <v>643.17999999999995</v>
          </cell>
          <cell r="L5665">
            <v>-12.51</v>
          </cell>
          <cell r="M5665">
            <v>630.66999999999996</v>
          </cell>
          <cell r="N5665">
            <v>3.61</v>
          </cell>
        </row>
        <row r="5666">
          <cell r="A5666" t="str">
            <v>LP1.512Thinned120</v>
          </cell>
          <cell r="B5666" t="str">
            <v xml:space="preserve">LP </v>
          </cell>
          <cell r="C5666">
            <v>1.5</v>
          </cell>
          <cell r="D5666">
            <v>12</v>
          </cell>
          <cell r="E5666" t="str">
            <v>Thinned</v>
          </cell>
          <cell r="F5666" t="str">
            <v>120-125</v>
          </cell>
          <cell r="G5666">
            <v>1.63</v>
          </cell>
          <cell r="H5666">
            <v>-0.01</v>
          </cell>
          <cell r="I5666">
            <v>1.61</v>
          </cell>
          <cell r="J5666">
            <v>8.06</v>
          </cell>
          <cell r="K5666">
            <v>651.24</v>
          </cell>
          <cell r="L5666">
            <v>-13.04</v>
          </cell>
          <cell r="M5666">
            <v>638.20000000000005</v>
          </cell>
          <cell r="N5666">
            <v>3.55</v>
          </cell>
        </row>
        <row r="5667">
          <cell r="A5667" t="str">
            <v>LP1.512Thinned125</v>
          </cell>
          <cell r="B5667" t="str">
            <v xml:space="preserve">LP </v>
          </cell>
          <cell r="C5667">
            <v>1.5</v>
          </cell>
          <cell r="D5667">
            <v>12</v>
          </cell>
          <cell r="E5667" t="str">
            <v>Thinned</v>
          </cell>
          <cell r="F5667" t="str">
            <v>125-130</v>
          </cell>
          <cell r="G5667">
            <v>1.39</v>
          </cell>
          <cell r="H5667">
            <v>-0.01</v>
          </cell>
          <cell r="I5667">
            <v>1.38</v>
          </cell>
          <cell r="J5667">
            <v>6.88</v>
          </cell>
          <cell r="K5667">
            <v>658.12</v>
          </cell>
          <cell r="L5667">
            <v>-13.56</v>
          </cell>
          <cell r="M5667">
            <v>644.56000000000006</v>
          </cell>
          <cell r="N5667">
            <v>3.49</v>
          </cell>
        </row>
        <row r="5668">
          <cell r="A5668" t="str">
            <v>LP1.512Thinned130</v>
          </cell>
          <cell r="B5668" t="str">
            <v xml:space="preserve">LP </v>
          </cell>
          <cell r="C5668">
            <v>1.5</v>
          </cell>
          <cell r="D5668">
            <v>12</v>
          </cell>
          <cell r="E5668" t="str">
            <v>Thinned</v>
          </cell>
          <cell r="F5668" t="str">
            <v>130-135</v>
          </cell>
          <cell r="G5668">
            <v>1.1499999999999999</v>
          </cell>
          <cell r="H5668">
            <v>-0.02</v>
          </cell>
          <cell r="I5668">
            <v>1.1399999999999999</v>
          </cell>
          <cell r="J5668">
            <v>5.68</v>
          </cell>
          <cell r="K5668">
            <v>663.8</v>
          </cell>
          <cell r="L5668">
            <v>-14.07</v>
          </cell>
          <cell r="M5668">
            <v>649.7299999999999</v>
          </cell>
          <cell r="N5668">
            <v>3.43</v>
          </cell>
        </row>
        <row r="5669">
          <cell r="A5669" t="str">
            <v>LP1.512Thinned135</v>
          </cell>
          <cell r="B5669" t="str">
            <v xml:space="preserve">LP </v>
          </cell>
          <cell r="C5669">
            <v>1.5</v>
          </cell>
          <cell r="D5669">
            <v>12</v>
          </cell>
          <cell r="E5669" t="str">
            <v>Thinned</v>
          </cell>
          <cell r="F5669" t="str">
            <v>135-140</v>
          </cell>
          <cell r="G5669">
            <v>0.9</v>
          </cell>
          <cell r="H5669">
            <v>-0.02</v>
          </cell>
          <cell r="I5669">
            <v>0.88</v>
          </cell>
          <cell r="J5669">
            <v>4.3899999999999997</v>
          </cell>
          <cell r="K5669">
            <v>668.19</v>
          </cell>
          <cell r="L5669">
            <v>-14.57</v>
          </cell>
          <cell r="M5669">
            <v>653.62</v>
          </cell>
          <cell r="N5669">
            <v>3.37</v>
          </cell>
        </row>
        <row r="5670">
          <cell r="A5670" t="str">
            <v>LP1.512Thinned140</v>
          </cell>
          <cell r="B5670" t="str">
            <v xml:space="preserve">LP </v>
          </cell>
          <cell r="C5670">
            <v>1.5</v>
          </cell>
          <cell r="D5670">
            <v>12</v>
          </cell>
          <cell r="E5670" t="str">
            <v>Thinned</v>
          </cell>
          <cell r="F5670" t="str">
            <v>140-145</v>
          </cell>
          <cell r="G5670">
            <v>0.77</v>
          </cell>
          <cell r="H5670">
            <v>-0.03</v>
          </cell>
          <cell r="I5670">
            <v>0.75</v>
          </cell>
          <cell r="J5670">
            <v>3.74</v>
          </cell>
          <cell r="K5670">
            <v>671.93</v>
          </cell>
          <cell r="L5670">
            <v>-15.07</v>
          </cell>
          <cell r="M5670">
            <v>656.8599999999999</v>
          </cell>
          <cell r="N5670">
            <v>3.32</v>
          </cell>
        </row>
        <row r="5671">
          <cell r="A5671" t="str">
            <v>LP1.512Thinned145</v>
          </cell>
          <cell r="B5671" t="str">
            <v xml:space="preserve">LP </v>
          </cell>
          <cell r="C5671">
            <v>1.5</v>
          </cell>
          <cell r="D5671">
            <v>12</v>
          </cell>
          <cell r="E5671" t="str">
            <v>Thinned</v>
          </cell>
          <cell r="F5671" t="str">
            <v>145-150</v>
          </cell>
          <cell r="G5671">
            <v>0.55000000000000004</v>
          </cell>
          <cell r="H5671">
            <v>-0.03</v>
          </cell>
          <cell r="I5671">
            <v>0.51</v>
          </cell>
          <cell r="J5671">
            <v>2.56</v>
          </cell>
          <cell r="K5671">
            <v>674.5</v>
          </cell>
          <cell r="L5671">
            <v>-15.55</v>
          </cell>
          <cell r="M5671">
            <v>658.95</v>
          </cell>
          <cell r="N5671">
            <v>3.26</v>
          </cell>
        </row>
        <row r="5672">
          <cell r="A5672" t="str">
            <v>LP1.512Thinned150</v>
          </cell>
          <cell r="B5672" t="str">
            <v xml:space="preserve">LP </v>
          </cell>
          <cell r="C5672">
            <v>1.5</v>
          </cell>
          <cell r="D5672">
            <v>12</v>
          </cell>
          <cell r="E5672" t="str">
            <v>Thinned</v>
          </cell>
          <cell r="F5672" t="str">
            <v>150-155</v>
          </cell>
          <cell r="G5672">
            <v>0.35</v>
          </cell>
          <cell r="H5672">
            <v>-0.04</v>
          </cell>
          <cell r="I5672">
            <v>0.31</v>
          </cell>
          <cell r="J5672">
            <v>1.56</v>
          </cell>
          <cell r="K5672">
            <v>676.06</v>
          </cell>
          <cell r="L5672">
            <v>-16.03</v>
          </cell>
          <cell r="M5672">
            <v>660.03</v>
          </cell>
          <cell r="N5672">
            <v>3.21</v>
          </cell>
        </row>
        <row r="5673">
          <cell r="A5673" t="str">
            <v>LP1.512Thinned155</v>
          </cell>
          <cell r="B5673" t="str">
            <v xml:space="preserve">LP </v>
          </cell>
          <cell r="C5673">
            <v>1.5</v>
          </cell>
          <cell r="D5673">
            <v>12</v>
          </cell>
          <cell r="E5673" t="str">
            <v>Thinned</v>
          </cell>
          <cell r="F5673" t="str">
            <v>155-160</v>
          </cell>
          <cell r="G5673">
            <v>0.23</v>
          </cell>
          <cell r="H5673">
            <v>-0.04</v>
          </cell>
          <cell r="I5673">
            <v>0.19</v>
          </cell>
          <cell r="J5673">
            <v>0.96</v>
          </cell>
          <cell r="K5673">
            <v>677.02</v>
          </cell>
          <cell r="L5673">
            <v>-16.5</v>
          </cell>
          <cell r="M5673">
            <v>660.52</v>
          </cell>
          <cell r="N5673">
            <v>3.16</v>
          </cell>
        </row>
        <row r="5674">
          <cell r="A5674" t="str">
            <v>LP1.512Thinned160</v>
          </cell>
          <cell r="B5674" t="str">
            <v xml:space="preserve">LP </v>
          </cell>
          <cell r="C5674">
            <v>1.5</v>
          </cell>
          <cell r="D5674">
            <v>12</v>
          </cell>
          <cell r="E5674" t="str">
            <v>Thinned</v>
          </cell>
          <cell r="F5674" t="str">
            <v>160-165</v>
          </cell>
          <cell r="G5674">
            <v>0.03</v>
          </cell>
          <cell r="H5674">
            <v>-0.04</v>
          </cell>
          <cell r="I5674">
            <v>-0.02</v>
          </cell>
          <cell r="J5674">
            <v>-0.08</v>
          </cell>
          <cell r="K5674">
            <v>676.94</v>
          </cell>
          <cell r="L5674">
            <v>-16.96</v>
          </cell>
          <cell r="M5674">
            <v>659.98</v>
          </cell>
          <cell r="N5674">
            <v>3.1</v>
          </cell>
        </row>
        <row r="5675">
          <cell r="A5675" t="str">
            <v>LP1.512Thinned165</v>
          </cell>
          <cell r="B5675" t="str">
            <v xml:space="preserve">LP </v>
          </cell>
          <cell r="C5675">
            <v>1.5</v>
          </cell>
          <cell r="D5675">
            <v>12</v>
          </cell>
          <cell r="E5675" t="str">
            <v>Thinned</v>
          </cell>
          <cell r="F5675" t="str">
            <v>165-170</v>
          </cell>
          <cell r="G5675">
            <v>-7.0000000000000007E-2</v>
          </cell>
          <cell r="H5675">
            <v>-0.04</v>
          </cell>
          <cell r="I5675">
            <v>-0.11</v>
          </cell>
          <cell r="J5675">
            <v>-0.56999999999999995</v>
          </cell>
          <cell r="K5675">
            <v>676.37</v>
          </cell>
          <cell r="L5675">
            <v>-17.420000000000002</v>
          </cell>
          <cell r="M5675">
            <v>658.95</v>
          </cell>
          <cell r="N5675">
            <v>3.05</v>
          </cell>
        </row>
        <row r="5676">
          <cell r="A5676" t="str">
            <v>LP1.512Thinned170</v>
          </cell>
          <cell r="B5676" t="str">
            <v xml:space="preserve">LP </v>
          </cell>
          <cell r="C5676">
            <v>1.5</v>
          </cell>
          <cell r="D5676">
            <v>12</v>
          </cell>
          <cell r="E5676" t="str">
            <v>Thinned</v>
          </cell>
          <cell r="F5676" t="str">
            <v>170-175</v>
          </cell>
          <cell r="G5676">
            <v>-0.25</v>
          </cell>
          <cell r="H5676">
            <v>-0.05</v>
          </cell>
          <cell r="I5676">
            <v>-0.3</v>
          </cell>
          <cell r="J5676">
            <v>-1.5</v>
          </cell>
          <cell r="K5676">
            <v>674.87</v>
          </cell>
          <cell r="L5676">
            <v>-17.86</v>
          </cell>
          <cell r="M5676">
            <v>657.01</v>
          </cell>
          <cell r="N5676">
            <v>3</v>
          </cell>
        </row>
        <row r="5677">
          <cell r="A5677" t="str">
            <v>LP1.512Thinned175</v>
          </cell>
          <cell r="B5677" t="str">
            <v xml:space="preserve">LP </v>
          </cell>
          <cell r="C5677">
            <v>1.5</v>
          </cell>
          <cell r="D5677">
            <v>12</v>
          </cell>
          <cell r="E5677" t="str">
            <v>Thinned</v>
          </cell>
          <cell r="F5677" t="str">
            <v>175-180</v>
          </cell>
          <cell r="G5677">
            <v>-0.35</v>
          </cell>
          <cell r="H5677">
            <v>-0.05</v>
          </cell>
          <cell r="I5677">
            <v>-0.4</v>
          </cell>
          <cell r="J5677">
            <v>-2.0099999999999998</v>
          </cell>
          <cell r="K5677">
            <v>672.86</v>
          </cell>
          <cell r="L5677">
            <v>-18.3</v>
          </cell>
          <cell r="M5677">
            <v>654.56000000000006</v>
          </cell>
          <cell r="N5677">
            <v>2.95</v>
          </cell>
        </row>
        <row r="5678">
          <cell r="A5678" t="str">
            <v>LP1.512Thinned180</v>
          </cell>
          <cell r="B5678" t="str">
            <v xml:space="preserve">LP </v>
          </cell>
          <cell r="C5678">
            <v>1.5</v>
          </cell>
          <cell r="D5678">
            <v>12</v>
          </cell>
          <cell r="E5678" t="str">
            <v>Thinned</v>
          </cell>
          <cell r="F5678" t="str">
            <v>180-185</v>
          </cell>
          <cell r="G5678">
            <v>-0.5</v>
          </cell>
          <cell r="H5678">
            <v>-0.05</v>
          </cell>
          <cell r="I5678">
            <v>-0.55000000000000004</v>
          </cell>
          <cell r="J5678">
            <v>-2.77</v>
          </cell>
          <cell r="K5678">
            <v>670.09</v>
          </cell>
          <cell r="L5678">
            <v>-18.739999999999998</v>
          </cell>
          <cell r="M5678">
            <v>651.35</v>
          </cell>
          <cell r="N5678">
            <v>2.9</v>
          </cell>
        </row>
        <row r="5679">
          <cell r="A5679" t="str">
            <v>LP1.512Thinned185</v>
          </cell>
          <cell r="B5679" t="str">
            <v xml:space="preserve">LP </v>
          </cell>
          <cell r="C5679">
            <v>1.5</v>
          </cell>
          <cell r="D5679">
            <v>12</v>
          </cell>
          <cell r="E5679" t="str">
            <v>Thinned</v>
          </cell>
          <cell r="F5679" t="str">
            <v>185-190</v>
          </cell>
          <cell r="G5679">
            <v>-0.64</v>
          </cell>
          <cell r="H5679">
            <v>-0.06</v>
          </cell>
          <cell r="I5679">
            <v>-0.69</v>
          </cell>
          <cell r="J5679">
            <v>-3.47</v>
          </cell>
          <cell r="K5679">
            <v>666.63</v>
          </cell>
          <cell r="L5679">
            <v>-19.16</v>
          </cell>
          <cell r="M5679">
            <v>647.47</v>
          </cell>
          <cell r="N5679">
            <v>2.85</v>
          </cell>
        </row>
        <row r="5680">
          <cell r="A5680" t="str">
            <v>LP1.512Thinned190</v>
          </cell>
          <cell r="B5680" t="str">
            <v xml:space="preserve">LP </v>
          </cell>
          <cell r="C5680">
            <v>1.5</v>
          </cell>
          <cell r="D5680">
            <v>12</v>
          </cell>
          <cell r="E5680" t="str">
            <v>Thinned</v>
          </cell>
          <cell r="F5680" t="str">
            <v>190-195</v>
          </cell>
          <cell r="G5680">
            <v>-0.7</v>
          </cell>
          <cell r="H5680">
            <v>-0.06</v>
          </cell>
          <cell r="I5680">
            <v>-0.76</v>
          </cell>
          <cell r="J5680">
            <v>-3.8</v>
          </cell>
          <cell r="K5680">
            <v>662.83</v>
          </cell>
          <cell r="L5680">
            <v>-19.579999999999998</v>
          </cell>
          <cell r="M5680">
            <v>643.25</v>
          </cell>
          <cell r="N5680">
            <v>2.8</v>
          </cell>
        </row>
        <row r="5681">
          <cell r="A5681" t="str">
            <v>LP1.512Thinned195</v>
          </cell>
          <cell r="B5681" t="str">
            <v xml:space="preserve">LP </v>
          </cell>
          <cell r="C5681">
            <v>1.5</v>
          </cell>
          <cell r="D5681">
            <v>12</v>
          </cell>
          <cell r="E5681" t="str">
            <v>Thinned</v>
          </cell>
          <cell r="F5681" t="str">
            <v>195-200</v>
          </cell>
          <cell r="G5681">
            <v>-0.83</v>
          </cell>
          <cell r="H5681">
            <v>-0.06</v>
          </cell>
          <cell r="I5681">
            <v>-0.89</v>
          </cell>
          <cell r="J5681">
            <v>-4.43</v>
          </cell>
          <cell r="K5681">
            <v>658.4</v>
          </cell>
          <cell r="L5681">
            <v>-19.989999999999998</v>
          </cell>
          <cell r="M5681">
            <v>638.41</v>
          </cell>
          <cell r="N5681">
            <v>2.76</v>
          </cell>
        </row>
        <row r="5682">
          <cell r="A5682" t="str">
            <v>LP1.514NO_thin000</v>
          </cell>
          <cell r="B5682" t="str">
            <v xml:space="preserve">LP </v>
          </cell>
          <cell r="C5682">
            <v>1.5</v>
          </cell>
          <cell r="D5682">
            <v>14</v>
          </cell>
          <cell r="E5682" t="str">
            <v>NO_thin</v>
          </cell>
          <cell r="F5682" t="str">
            <v xml:space="preserve">  0-5</v>
          </cell>
          <cell r="G5682">
            <v>2.25</v>
          </cell>
          <cell r="H5682">
            <v>0.33</v>
          </cell>
          <cell r="I5682">
            <v>2.58</v>
          </cell>
          <cell r="J5682">
            <v>12.91</v>
          </cell>
          <cell r="K5682">
            <v>12.91</v>
          </cell>
          <cell r="L5682">
            <v>0</v>
          </cell>
          <cell r="M5682">
            <v>12.91</v>
          </cell>
          <cell r="N5682">
            <v>0</v>
          </cell>
        </row>
        <row r="5683">
          <cell r="A5683" t="str">
            <v>LP1.514NO_thin005</v>
          </cell>
          <cell r="B5683" t="str">
            <v xml:space="preserve">LP </v>
          </cell>
          <cell r="C5683">
            <v>1.5</v>
          </cell>
          <cell r="D5683">
            <v>14</v>
          </cell>
          <cell r="E5683" t="str">
            <v>NO_thin</v>
          </cell>
          <cell r="F5683" t="str">
            <v xml:space="preserve">  5-10</v>
          </cell>
          <cell r="G5683">
            <v>6.87</v>
          </cell>
          <cell r="H5683">
            <v>0.41</v>
          </cell>
          <cell r="I5683">
            <v>7.28</v>
          </cell>
          <cell r="J5683">
            <v>36.39</v>
          </cell>
          <cell r="K5683">
            <v>49.29</v>
          </cell>
          <cell r="L5683">
            <v>0</v>
          </cell>
          <cell r="M5683">
            <v>49.29</v>
          </cell>
          <cell r="N5683">
            <v>0</v>
          </cell>
        </row>
        <row r="5684">
          <cell r="A5684" t="str">
            <v>LP1.514NO_thin010</v>
          </cell>
          <cell r="B5684" t="str">
            <v xml:space="preserve">LP </v>
          </cell>
          <cell r="C5684">
            <v>1.5</v>
          </cell>
          <cell r="D5684">
            <v>14</v>
          </cell>
          <cell r="E5684" t="str">
            <v>NO_thin</v>
          </cell>
          <cell r="F5684" t="str">
            <v xml:space="preserve"> 10-15</v>
          </cell>
          <cell r="G5684">
            <v>20.69</v>
          </cell>
          <cell r="H5684">
            <v>0.49</v>
          </cell>
          <cell r="I5684">
            <v>21.18</v>
          </cell>
          <cell r="J5684">
            <v>105.91</v>
          </cell>
          <cell r="K5684">
            <v>155.19999999999999</v>
          </cell>
          <cell r="L5684">
            <v>0</v>
          </cell>
          <cell r="M5684">
            <v>155.19999999999999</v>
          </cell>
          <cell r="N5684">
            <v>0</v>
          </cell>
        </row>
        <row r="5685">
          <cell r="A5685" t="str">
            <v>LP1.514NO_thin015</v>
          </cell>
          <cell r="B5685" t="str">
            <v xml:space="preserve">LP </v>
          </cell>
          <cell r="C5685">
            <v>1.5</v>
          </cell>
          <cell r="D5685">
            <v>14</v>
          </cell>
          <cell r="E5685" t="str">
            <v>NO_thin</v>
          </cell>
          <cell r="F5685" t="str">
            <v xml:space="preserve"> 15-20</v>
          </cell>
          <cell r="G5685">
            <v>28.82</v>
          </cell>
          <cell r="H5685">
            <v>1.07</v>
          </cell>
          <cell r="I5685">
            <v>29.9</v>
          </cell>
          <cell r="J5685">
            <v>149.47999999999999</v>
          </cell>
          <cell r="K5685">
            <v>304.68</v>
          </cell>
          <cell r="L5685">
            <v>0</v>
          </cell>
          <cell r="M5685">
            <v>304.68</v>
          </cell>
          <cell r="N5685">
            <v>0</v>
          </cell>
        </row>
        <row r="5686">
          <cell r="A5686" t="str">
            <v>LP1.514NO_thin020</v>
          </cell>
          <cell r="B5686" t="str">
            <v xml:space="preserve">LP </v>
          </cell>
          <cell r="C5686">
            <v>1.5</v>
          </cell>
          <cell r="D5686">
            <v>14</v>
          </cell>
          <cell r="E5686" t="str">
            <v>NO_thin</v>
          </cell>
          <cell r="F5686" t="str">
            <v xml:space="preserve"> 20-25</v>
          </cell>
          <cell r="G5686">
            <v>14.98</v>
          </cell>
          <cell r="H5686">
            <v>7.35</v>
          </cell>
          <cell r="I5686">
            <v>22.33</v>
          </cell>
          <cell r="J5686">
            <v>111.67</v>
          </cell>
          <cell r="K5686">
            <v>416.35</v>
          </cell>
          <cell r="L5686">
            <v>0</v>
          </cell>
          <cell r="M5686">
            <v>416.35</v>
          </cell>
          <cell r="N5686">
            <v>0</v>
          </cell>
        </row>
        <row r="5687">
          <cell r="A5687" t="str">
            <v>LP1.514NO_thin025</v>
          </cell>
          <cell r="B5687" t="str">
            <v xml:space="preserve">LP </v>
          </cell>
          <cell r="C5687">
            <v>1.5</v>
          </cell>
          <cell r="D5687">
            <v>14</v>
          </cell>
          <cell r="E5687" t="str">
            <v>NO_thin</v>
          </cell>
          <cell r="F5687" t="str">
            <v xml:space="preserve"> 25-30</v>
          </cell>
          <cell r="G5687">
            <v>14.53</v>
          </cell>
          <cell r="H5687">
            <v>4.08</v>
          </cell>
          <cell r="I5687">
            <v>18.61</v>
          </cell>
          <cell r="J5687">
            <v>93.05</v>
          </cell>
          <cell r="K5687">
            <v>509.4</v>
          </cell>
          <cell r="L5687">
            <v>0</v>
          </cell>
          <cell r="M5687">
            <v>509.4</v>
          </cell>
          <cell r="N5687">
            <v>0</v>
          </cell>
        </row>
        <row r="5688">
          <cell r="A5688" t="str">
            <v>LP1.514NO_thin030</v>
          </cell>
          <cell r="B5688" t="str">
            <v xml:space="preserve">LP </v>
          </cell>
          <cell r="C5688">
            <v>1.5</v>
          </cell>
          <cell r="D5688">
            <v>14</v>
          </cell>
          <cell r="E5688" t="str">
            <v>NO_thin</v>
          </cell>
          <cell r="F5688" t="str">
            <v xml:space="preserve"> 30-35</v>
          </cell>
          <cell r="G5688">
            <v>13.8</v>
          </cell>
          <cell r="H5688">
            <v>0.95</v>
          </cell>
          <cell r="I5688">
            <v>14.75</v>
          </cell>
          <cell r="J5688">
            <v>73.75</v>
          </cell>
          <cell r="K5688">
            <v>583.15</v>
          </cell>
          <cell r="L5688">
            <v>0</v>
          </cell>
          <cell r="M5688">
            <v>583.15</v>
          </cell>
          <cell r="N5688">
            <v>0</v>
          </cell>
        </row>
        <row r="5689">
          <cell r="A5689" t="str">
            <v>LP1.514NO_thin035</v>
          </cell>
          <cell r="B5689" t="str">
            <v xml:space="preserve">LP </v>
          </cell>
          <cell r="C5689">
            <v>1.5</v>
          </cell>
          <cell r="D5689">
            <v>14</v>
          </cell>
          <cell r="E5689" t="str">
            <v>NO_thin</v>
          </cell>
          <cell r="F5689" t="str">
            <v xml:space="preserve"> 35-40</v>
          </cell>
          <cell r="G5689">
            <v>12.74</v>
          </cell>
          <cell r="H5689">
            <v>0.11</v>
          </cell>
          <cell r="I5689">
            <v>12.86</v>
          </cell>
          <cell r="J5689">
            <v>64.28</v>
          </cell>
          <cell r="K5689">
            <v>647.42999999999995</v>
          </cell>
          <cell r="L5689">
            <v>0</v>
          </cell>
          <cell r="M5689">
            <v>647.42999999999995</v>
          </cell>
          <cell r="N5689">
            <v>0</v>
          </cell>
        </row>
        <row r="5690">
          <cell r="A5690" t="str">
            <v>LP1.514NO_thin040</v>
          </cell>
          <cell r="B5690" t="str">
            <v xml:space="preserve">LP </v>
          </cell>
          <cell r="C5690">
            <v>1.5</v>
          </cell>
          <cell r="D5690">
            <v>14</v>
          </cell>
          <cell r="E5690" t="str">
            <v>NO_thin</v>
          </cell>
          <cell r="F5690" t="str">
            <v xml:space="preserve"> 40-45</v>
          </cell>
          <cell r="G5690">
            <v>12.14</v>
          </cell>
          <cell r="H5690">
            <v>-0.04</v>
          </cell>
          <cell r="I5690">
            <v>12.1</v>
          </cell>
          <cell r="J5690">
            <v>60.5</v>
          </cell>
          <cell r="K5690">
            <v>707.93</v>
          </cell>
          <cell r="L5690">
            <v>0</v>
          </cell>
          <cell r="M5690">
            <v>707.93</v>
          </cell>
          <cell r="N5690">
            <v>0</v>
          </cell>
        </row>
        <row r="5691">
          <cell r="A5691" t="str">
            <v>LP1.514NO_thin045</v>
          </cell>
          <cell r="B5691" t="str">
            <v xml:space="preserve">LP </v>
          </cell>
          <cell r="C5691">
            <v>1.5</v>
          </cell>
          <cell r="D5691">
            <v>14</v>
          </cell>
          <cell r="E5691" t="str">
            <v>NO_thin</v>
          </cell>
          <cell r="F5691" t="str">
            <v xml:space="preserve"> 45-50</v>
          </cell>
          <cell r="G5691">
            <v>11.45</v>
          </cell>
          <cell r="H5691">
            <v>-0.24</v>
          </cell>
          <cell r="I5691">
            <v>11.21</v>
          </cell>
          <cell r="J5691">
            <v>56.06</v>
          </cell>
          <cell r="K5691">
            <v>763.99</v>
          </cell>
          <cell r="L5691">
            <v>0</v>
          </cell>
          <cell r="M5691">
            <v>763.99</v>
          </cell>
          <cell r="N5691">
            <v>0</v>
          </cell>
        </row>
        <row r="5692">
          <cell r="A5692" t="str">
            <v>LP1.514NO_thin050</v>
          </cell>
          <cell r="B5692" t="str">
            <v xml:space="preserve">LP </v>
          </cell>
          <cell r="C5692">
            <v>1.5</v>
          </cell>
          <cell r="D5692">
            <v>14</v>
          </cell>
          <cell r="E5692" t="str">
            <v>NO_thin</v>
          </cell>
          <cell r="F5692" t="str">
            <v xml:space="preserve"> 50-55</v>
          </cell>
          <cell r="G5692">
            <v>10.77</v>
          </cell>
          <cell r="H5692">
            <v>-0.23</v>
          </cell>
          <cell r="I5692">
            <v>10.53</v>
          </cell>
          <cell r="J5692">
            <v>52.66</v>
          </cell>
          <cell r="K5692">
            <v>816.66</v>
          </cell>
          <cell r="L5692">
            <v>0</v>
          </cell>
          <cell r="M5692">
            <v>816.66</v>
          </cell>
          <cell r="N5692">
            <v>0</v>
          </cell>
        </row>
        <row r="5693">
          <cell r="A5693" t="str">
            <v>LP1.514NO_thin055</v>
          </cell>
          <cell r="B5693" t="str">
            <v xml:space="preserve">LP </v>
          </cell>
          <cell r="C5693">
            <v>1.5</v>
          </cell>
          <cell r="D5693">
            <v>14</v>
          </cell>
          <cell r="E5693" t="str">
            <v>NO_thin</v>
          </cell>
          <cell r="F5693" t="str">
            <v xml:space="preserve"> 55-60</v>
          </cell>
          <cell r="G5693">
            <v>10.25</v>
          </cell>
          <cell r="H5693">
            <v>-0.13</v>
          </cell>
          <cell r="I5693">
            <v>10.11</v>
          </cell>
          <cell r="J5693">
            <v>50.56</v>
          </cell>
          <cell r="K5693">
            <v>867.22</v>
          </cell>
          <cell r="L5693">
            <v>0</v>
          </cell>
          <cell r="M5693">
            <v>867.22</v>
          </cell>
          <cell r="N5693">
            <v>0</v>
          </cell>
        </row>
        <row r="5694">
          <cell r="A5694" t="str">
            <v>LP1.514NO_thin060</v>
          </cell>
          <cell r="B5694" t="str">
            <v xml:space="preserve">LP </v>
          </cell>
          <cell r="C5694">
            <v>1.5</v>
          </cell>
          <cell r="D5694">
            <v>14</v>
          </cell>
          <cell r="E5694" t="str">
            <v>NO_thin</v>
          </cell>
          <cell r="F5694" t="str">
            <v xml:space="preserve"> 60-65</v>
          </cell>
          <cell r="G5694">
            <v>9.99</v>
          </cell>
          <cell r="H5694">
            <v>0.16</v>
          </cell>
          <cell r="I5694">
            <v>10.15</v>
          </cell>
          <cell r="J5694">
            <v>50.74</v>
          </cell>
          <cell r="K5694">
            <v>917.96</v>
          </cell>
          <cell r="L5694">
            <v>0</v>
          </cell>
          <cell r="M5694">
            <v>917.96</v>
          </cell>
          <cell r="N5694">
            <v>0</v>
          </cell>
        </row>
        <row r="5695">
          <cell r="A5695" t="str">
            <v>LP1.514NO_thin065</v>
          </cell>
          <cell r="B5695" t="str">
            <v xml:space="preserve">LP </v>
          </cell>
          <cell r="C5695">
            <v>1.5</v>
          </cell>
          <cell r="D5695">
            <v>14</v>
          </cell>
          <cell r="E5695" t="str">
            <v>NO_thin</v>
          </cell>
          <cell r="F5695" t="str">
            <v xml:space="preserve"> 65-70</v>
          </cell>
          <cell r="G5695">
            <v>9.56</v>
          </cell>
          <cell r="H5695">
            <v>0.28999999999999998</v>
          </cell>
          <cell r="I5695">
            <v>9.84</v>
          </cell>
          <cell r="J5695">
            <v>49.22</v>
          </cell>
          <cell r="K5695">
            <v>967.18</v>
          </cell>
          <cell r="L5695">
            <v>0</v>
          </cell>
          <cell r="M5695">
            <v>967.18</v>
          </cell>
          <cell r="N5695">
            <v>0</v>
          </cell>
        </row>
        <row r="5696">
          <cell r="A5696" t="str">
            <v>LP1.514NO_thin070</v>
          </cell>
          <cell r="B5696" t="str">
            <v xml:space="preserve">LP </v>
          </cell>
          <cell r="C5696">
            <v>1.5</v>
          </cell>
          <cell r="D5696">
            <v>14</v>
          </cell>
          <cell r="E5696" t="str">
            <v>NO_thin</v>
          </cell>
          <cell r="F5696" t="str">
            <v xml:space="preserve"> 70-75</v>
          </cell>
          <cell r="G5696">
            <v>8.73</v>
          </cell>
          <cell r="H5696">
            <v>-0.03</v>
          </cell>
          <cell r="I5696">
            <v>8.6999999999999993</v>
          </cell>
          <cell r="J5696">
            <v>43.51</v>
          </cell>
          <cell r="K5696">
            <v>1010.69</v>
          </cell>
          <cell r="L5696">
            <v>0</v>
          </cell>
          <cell r="M5696">
            <v>1010.69</v>
          </cell>
          <cell r="N5696">
            <v>0</v>
          </cell>
        </row>
        <row r="5697">
          <cell r="A5697" t="str">
            <v>LP1.514NO_thin075</v>
          </cell>
          <cell r="B5697" t="str">
            <v xml:space="preserve">LP </v>
          </cell>
          <cell r="C5697">
            <v>1.5</v>
          </cell>
          <cell r="D5697">
            <v>14</v>
          </cell>
          <cell r="E5697" t="str">
            <v>NO_thin</v>
          </cell>
          <cell r="F5697" t="str">
            <v xml:space="preserve"> 75-80</v>
          </cell>
          <cell r="G5697">
            <v>8.17</v>
          </cell>
          <cell r="H5697">
            <v>-0.37</v>
          </cell>
          <cell r="I5697">
            <v>7.79</v>
          </cell>
          <cell r="J5697">
            <v>38.97</v>
          </cell>
          <cell r="K5697">
            <v>1049.6500000000001</v>
          </cell>
          <cell r="L5697">
            <v>0</v>
          </cell>
          <cell r="M5697">
            <v>1049.6500000000001</v>
          </cell>
          <cell r="N5697">
            <v>0</v>
          </cell>
        </row>
        <row r="5698">
          <cell r="A5698" t="str">
            <v>LP1.514NO_thin080</v>
          </cell>
          <cell r="B5698" t="str">
            <v xml:space="preserve">LP </v>
          </cell>
          <cell r="C5698">
            <v>1.5</v>
          </cell>
          <cell r="D5698">
            <v>14</v>
          </cell>
          <cell r="E5698" t="str">
            <v>NO_thin</v>
          </cell>
          <cell r="F5698" t="str">
            <v xml:space="preserve"> 80-85</v>
          </cell>
          <cell r="G5698">
            <v>8.0399999999999991</v>
          </cell>
          <cell r="H5698">
            <v>-0.06</v>
          </cell>
          <cell r="I5698">
            <v>7.98</v>
          </cell>
          <cell r="J5698">
            <v>39.909999999999997</v>
          </cell>
          <cell r="K5698">
            <v>1089.56</v>
          </cell>
          <cell r="L5698">
            <v>0</v>
          </cell>
          <cell r="M5698">
            <v>1089.56</v>
          </cell>
          <cell r="N5698">
            <v>0</v>
          </cell>
        </row>
        <row r="5699">
          <cell r="A5699" t="str">
            <v>LP1.514NO_thin085</v>
          </cell>
          <cell r="B5699" t="str">
            <v xml:space="preserve">LP </v>
          </cell>
          <cell r="C5699">
            <v>1.5</v>
          </cell>
          <cell r="D5699">
            <v>14</v>
          </cell>
          <cell r="E5699" t="str">
            <v>NO_thin</v>
          </cell>
          <cell r="F5699" t="str">
            <v xml:space="preserve"> 85-90</v>
          </cell>
          <cell r="G5699">
            <v>7.85</v>
          </cell>
          <cell r="H5699">
            <v>-0.05</v>
          </cell>
          <cell r="I5699">
            <v>7.79</v>
          </cell>
          <cell r="J5699">
            <v>38.97</v>
          </cell>
          <cell r="K5699">
            <v>1128.53</v>
          </cell>
          <cell r="L5699">
            <v>0</v>
          </cell>
          <cell r="M5699">
            <v>1128.53</v>
          </cell>
          <cell r="N5699">
            <v>0</v>
          </cell>
        </row>
        <row r="5700">
          <cell r="A5700" t="str">
            <v>LP1.514NO_thin090</v>
          </cell>
          <cell r="B5700" t="str">
            <v xml:space="preserve">LP </v>
          </cell>
          <cell r="C5700">
            <v>1.5</v>
          </cell>
          <cell r="D5700">
            <v>14</v>
          </cell>
          <cell r="E5700" t="str">
            <v>NO_thin</v>
          </cell>
          <cell r="F5700" t="str">
            <v xml:space="preserve"> 90-95</v>
          </cell>
          <cell r="G5700">
            <v>7.4</v>
          </cell>
          <cell r="H5700">
            <v>-0.11</v>
          </cell>
          <cell r="I5700">
            <v>7.29</v>
          </cell>
          <cell r="J5700">
            <v>36.44</v>
          </cell>
          <cell r="K5700">
            <v>1164.97</v>
          </cell>
          <cell r="L5700">
            <v>0</v>
          </cell>
          <cell r="M5700">
            <v>1164.97</v>
          </cell>
          <cell r="N5700">
            <v>0</v>
          </cell>
        </row>
        <row r="5701">
          <cell r="A5701" t="str">
            <v>LP1.514NO_thin095</v>
          </cell>
          <cell r="B5701" t="str">
            <v xml:space="preserve">LP </v>
          </cell>
          <cell r="C5701">
            <v>1.5</v>
          </cell>
          <cell r="D5701">
            <v>14</v>
          </cell>
          <cell r="E5701" t="str">
            <v>NO_thin</v>
          </cell>
          <cell r="F5701" t="str">
            <v xml:space="preserve"> 95-100</v>
          </cell>
          <cell r="G5701">
            <v>7.06</v>
          </cell>
          <cell r="H5701">
            <v>-0.09</v>
          </cell>
          <cell r="I5701">
            <v>6.97</v>
          </cell>
          <cell r="J5701">
            <v>34.840000000000003</v>
          </cell>
          <cell r="K5701">
            <v>1199.81</v>
          </cell>
          <cell r="L5701">
            <v>0</v>
          </cell>
          <cell r="M5701">
            <v>1199.81</v>
          </cell>
          <cell r="N5701">
            <v>0</v>
          </cell>
        </row>
        <row r="5702">
          <cell r="A5702" t="str">
            <v>LP1.514NO_thin100</v>
          </cell>
          <cell r="B5702" t="str">
            <v xml:space="preserve">LP </v>
          </cell>
          <cell r="C5702">
            <v>1.5</v>
          </cell>
          <cell r="D5702">
            <v>14</v>
          </cell>
          <cell r="E5702" t="str">
            <v>NO_thin</v>
          </cell>
          <cell r="F5702" t="str">
            <v>100-105</v>
          </cell>
          <cell r="G5702">
            <v>6.83</v>
          </cell>
          <cell r="H5702">
            <v>-0.1</v>
          </cell>
          <cell r="I5702">
            <v>6.73</v>
          </cell>
          <cell r="J5702">
            <v>33.659999999999997</v>
          </cell>
          <cell r="K5702">
            <v>1233.47</v>
          </cell>
          <cell r="L5702">
            <v>0</v>
          </cell>
          <cell r="M5702">
            <v>1233.47</v>
          </cell>
          <cell r="N5702">
            <v>0</v>
          </cell>
        </row>
        <row r="5703">
          <cell r="A5703" t="str">
            <v>LP1.514NO_thin105</v>
          </cell>
          <cell r="B5703" t="str">
            <v xml:space="preserve">LP </v>
          </cell>
          <cell r="C5703">
            <v>1.5</v>
          </cell>
          <cell r="D5703">
            <v>14</v>
          </cell>
          <cell r="E5703" t="str">
            <v>NO_thin</v>
          </cell>
          <cell r="F5703" t="str">
            <v>105-110</v>
          </cell>
          <cell r="G5703">
            <v>6.54</v>
          </cell>
          <cell r="H5703">
            <v>-0.23</v>
          </cell>
          <cell r="I5703">
            <v>6.3</v>
          </cell>
          <cell r="J5703">
            <v>31.52</v>
          </cell>
          <cell r="K5703">
            <v>1264.99</v>
          </cell>
          <cell r="L5703">
            <v>0</v>
          </cell>
          <cell r="M5703">
            <v>1264.99</v>
          </cell>
          <cell r="N5703">
            <v>0</v>
          </cell>
        </row>
        <row r="5704">
          <cell r="A5704" t="str">
            <v>LP1.514NO_thin110</v>
          </cell>
          <cell r="B5704" t="str">
            <v xml:space="preserve">LP </v>
          </cell>
          <cell r="C5704">
            <v>1.5</v>
          </cell>
          <cell r="D5704">
            <v>14</v>
          </cell>
          <cell r="E5704" t="str">
            <v>NO_thin</v>
          </cell>
          <cell r="F5704" t="str">
            <v>110-115</v>
          </cell>
          <cell r="G5704">
            <v>6.18</v>
          </cell>
          <cell r="H5704">
            <v>-0.24</v>
          </cell>
          <cell r="I5704">
            <v>5.94</v>
          </cell>
          <cell r="J5704">
            <v>29.7</v>
          </cell>
          <cell r="K5704">
            <v>1294.69</v>
          </cell>
          <cell r="L5704">
            <v>0</v>
          </cell>
          <cell r="M5704">
            <v>1294.69</v>
          </cell>
          <cell r="N5704">
            <v>0</v>
          </cell>
        </row>
        <row r="5705">
          <cell r="A5705" t="str">
            <v>LP1.514NO_thin115</v>
          </cell>
          <cell r="B5705" t="str">
            <v xml:space="preserve">LP </v>
          </cell>
          <cell r="C5705">
            <v>1.5</v>
          </cell>
          <cell r="D5705">
            <v>14</v>
          </cell>
          <cell r="E5705" t="str">
            <v>NO_thin</v>
          </cell>
          <cell r="F5705" t="str">
            <v>115-120</v>
          </cell>
          <cell r="G5705">
            <v>5.87</v>
          </cell>
          <cell r="H5705">
            <v>-0.24</v>
          </cell>
          <cell r="I5705">
            <v>5.64</v>
          </cell>
          <cell r="J5705">
            <v>28.18</v>
          </cell>
          <cell r="K5705">
            <v>1322.87</v>
          </cell>
          <cell r="L5705">
            <v>0</v>
          </cell>
          <cell r="M5705">
            <v>1322.87</v>
          </cell>
          <cell r="N5705">
            <v>0</v>
          </cell>
        </row>
        <row r="5706">
          <cell r="A5706" t="str">
            <v>LP1.514NO_thin120</v>
          </cell>
          <cell r="B5706" t="str">
            <v xml:space="preserve">LP </v>
          </cell>
          <cell r="C5706">
            <v>1.5</v>
          </cell>
          <cell r="D5706">
            <v>14</v>
          </cell>
          <cell r="E5706" t="str">
            <v>NO_thin</v>
          </cell>
          <cell r="F5706" t="str">
            <v>120-125</v>
          </cell>
          <cell r="G5706">
            <v>5.57</v>
          </cell>
          <cell r="H5706">
            <v>-0.22</v>
          </cell>
          <cell r="I5706">
            <v>5.35</v>
          </cell>
          <cell r="J5706">
            <v>26.75</v>
          </cell>
          <cell r="K5706">
            <v>1349.62</v>
          </cell>
          <cell r="L5706">
            <v>0</v>
          </cell>
          <cell r="M5706">
            <v>1349.62</v>
          </cell>
          <cell r="N5706">
            <v>0</v>
          </cell>
        </row>
        <row r="5707">
          <cell r="A5707" t="str">
            <v>LP1.514NO_thin125</v>
          </cell>
          <cell r="B5707" t="str">
            <v xml:space="preserve">LP </v>
          </cell>
          <cell r="C5707">
            <v>1.5</v>
          </cell>
          <cell r="D5707">
            <v>14</v>
          </cell>
          <cell r="E5707" t="str">
            <v>NO_thin</v>
          </cell>
          <cell r="F5707" t="str">
            <v>125-130</v>
          </cell>
          <cell r="G5707">
            <v>5.27</v>
          </cell>
          <cell r="H5707">
            <v>-0.22</v>
          </cell>
          <cell r="I5707">
            <v>5.05</v>
          </cell>
          <cell r="J5707">
            <v>25.25</v>
          </cell>
          <cell r="K5707">
            <v>1374.87</v>
          </cell>
          <cell r="L5707">
            <v>0</v>
          </cell>
          <cell r="M5707">
            <v>1374.87</v>
          </cell>
          <cell r="N5707">
            <v>0</v>
          </cell>
        </row>
        <row r="5708">
          <cell r="A5708" t="str">
            <v>LP1.514NO_thin130</v>
          </cell>
          <cell r="B5708" t="str">
            <v xml:space="preserve">LP </v>
          </cell>
          <cell r="C5708">
            <v>1.5</v>
          </cell>
          <cell r="D5708">
            <v>14</v>
          </cell>
          <cell r="E5708" t="str">
            <v>NO_thin</v>
          </cell>
          <cell r="F5708" t="str">
            <v>130-135</v>
          </cell>
          <cell r="G5708">
            <v>5.0599999999999996</v>
          </cell>
          <cell r="H5708">
            <v>-0.21</v>
          </cell>
          <cell r="I5708">
            <v>4.8499999999999996</v>
          </cell>
          <cell r="J5708">
            <v>24.25</v>
          </cell>
          <cell r="K5708">
            <v>1399.12</v>
          </cell>
          <cell r="L5708">
            <v>0</v>
          </cell>
          <cell r="M5708">
            <v>1399.12</v>
          </cell>
          <cell r="N5708">
            <v>0</v>
          </cell>
        </row>
        <row r="5709">
          <cell r="A5709" t="str">
            <v>LP1.514NO_thin135</v>
          </cell>
          <cell r="B5709" t="str">
            <v xml:space="preserve">LP </v>
          </cell>
          <cell r="C5709">
            <v>1.5</v>
          </cell>
          <cell r="D5709">
            <v>14</v>
          </cell>
          <cell r="E5709" t="str">
            <v>NO_thin</v>
          </cell>
          <cell r="F5709" t="str">
            <v>135-140</v>
          </cell>
          <cell r="G5709">
            <v>4.82</v>
          </cell>
          <cell r="H5709">
            <v>-0.2</v>
          </cell>
          <cell r="I5709">
            <v>4.6100000000000003</v>
          </cell>
          <cell r="J5709">
            <v>23.07</v>
          </cell>
          <cell r="K5709">
            <v>1422.19</v>
          </cell>
          <cell r="L5709">
            <v>0</v>
          </cell>
          <cell r="M5709">
            <v>1422.19</v>
          </cell>
          <cell r="N5709">
            <v>0</v>
          </cell>
        </row>
        <row r="5710">
          <cell r="A5710" t="str">
            <v>LP1.514NO_thin140</v>
          </cell>
          <cell r="B5710" t="str">
            <v xml:space="preserve">LP </v>
          </cell>
          <cell r="C5710">
            <v>1.5</v>
          </cell>
          <cell r="D5710">
            <v>14</v>
          </cell>
          <cell r="E5710" t="str">
            <v>NO_thin</v>
          </cell>
          <cell r="F5710" t="str">
            <v>140-145</v>
          </cell>
          <cell r="G5710">
            <v>4.57</v>
          </cell>
          <cell r="H5710">
            <v>-0.2</v>
          </cell>
          <cell r="I5710">
            <v>4.37</v>
          </cell>
          <cell r="J5710">
            <v>21.86</v>
          </cell>
          <cell r="K5710">
            <v>1444.05</v>
          </cell>
          <cell r="L5710">
            <v>0</v>
          </cell>
          <cell r="M5710">
            <v>1444.05</v>
          </cell>
          <cell r="N5710">
            <v>0</v>
          </cell>
        </row>
        <row r="5711">
          <cell r="A5711" t="str">
            <v>LP1.514NO_thin145</v>
          </cell>
          <cell r="B5711" t="str">
            <v xml:space="preserve">LP </v>
          </cell>
          <cell r="C5711">
            <v>1.5</v>
          </cell>
          <cell r="D5711">
            <v>14</v>
          </cell>
          <cell r="E5711" t="str">
            <v>NO_thin</v>
          </cell>
          <cell r="F5711" t="str">
            <v>145-150</v>
          </cell>
          <cell r="G5711">
            <v>4.38</v>
          </cell>
          <cell r="H5711">
            <v>-0.2</v>
          </cell>
          <cell r="I5711">
            <v>4.18</v>
          </cell>
          <cell r="J5711">
            <v>20.91</v>
          </cell>
          <cell r="K5711">
            <v>1464.96</v>
          </cell>
          <cell r="L5711">
            <v>0</v>
          </cell>
          <cell r="M5711">
            <v>1464.96</v>
          </cell>
          <cell r="N5711">
            <v>0</v>
          </cell>
        </row>
        <row r="5712">
          <cell r="A5712" t="str">
            <v>LP1.514NO_thin150</v>
          </cell>
          <cell r="B5712" t="str">
            <v xml:space="preserve">LP </v>
          </cell>
          <cell r="C5712">
            <v>1.5</v>
          </cell>
          <cell r="D5712">
            <v>14</v>
          </cell>
          <cell r="E5712" t="str">
            <v>NO_thin</v>
          </cell>
          <cell r="F5712" t="str">
            <v>150-155</v>
          </cell>
          <cell r="G5712">
            <v>4.12</v>
          </cell>
          <cell r="H5712">
            <v>-0.2</v>
          </cell>
          <cell r="I5712">
            <v>3.93</v>
          </cell>
          <cell r="J5712">
            <v>19.64</v>
          </cell>
          <cell r="K5712">
            <v>1484.6</v>
          </cell>
          <cell r="L5712">
            <v>0</v>
          </cell>
          <cell r="M5712">
            <v>1484.6</v>
          </cell>
          <cell r="N5712">
            <v>0</v>
          </cell>
        </row>
        <row r="5713">
          <cell r="A5713" t="str">
            <v>LP1.514NO_thin155</v>
          </cell>
          <cell r="B5713" t="str">
            <v xml:space="preserve">LP </v>
          </cell>
          <cell r="C5713">
            <v>1.5</v>
          </cell>
          <cell r="D5713">
            <v>14</v>
          </cell>
          <cell r="E5713" t="str">
            <v>NO_thin</v>
          </cell>
          <cell r="F5713" t="str">
            <v>155-160</v>
          </cell>
          <cell r="G5713">
            <v>3.97</v>
          </cell>
          <cell r="H5713">
            <v>-0.19</v>
          </cell>
          <cell r="I5713">
            <v>3.78</v>
          </cell>
          <cell r="J5713">
            <v>18.91</v>
          </cell>
          <cell r="K5713">
            <v>1503.51</v>
          </cell>
          <cell r="L5713">
            <v>0</v>
          </cell>
          <cell r="M5713">
            <v>1503.51</v>
          </cell>
          <cell r="N5713">
            <v>0</v>
          </cell>
        </row>
        <row r="5714">
          <cell r="A5714" t="str">
            <v>LP1.514NO_thin160</v>
          </cell>
          <cell r="B5714" t="str">
            <v xml:space="preserve">LP </v>
          </cell>
          <cell r="C5714">
            <v>1.5</v>
          </cell>
          <cell r="D5714">
            <v>14</v>
          </cell>
          <cell r="E5714" t="str">
            <v>NO_thin</v>
          </cell>
          <cell r="F5714" t="str">
            <v>160-165</v>
          </cell>
          <cell r="G5714">
            <v>3.8</v>
          </cell>
          <cell r="H5714">
            <v>-0.19</v>
          </cell>
          <cell r="I5714">
            <v>3.62</v>
          </cell>
          <cell r="J5714">
            <v>18.079999999999998</v>
          </cell>
          <cell r="K5714">
            <v>1521.59</v>
          </cell>
          <cell r="L5714">
            <v>0</v>
          </cell>
          <cell r="M5714">
            <v>1521.59</v>
          </cell>
          <cell r="N5714">
            <v>0</v>
          </cell>
        </row>
        <row r="5715">
          <cell r="A5715" t="str">
            <v>LP1.514NO_thin165</v>
          </cell>
          <cell r="B5715" t="str">
            <v xml:space="preserve">LP </v>
          </cell>
          <cell r="C5715">
            <v>1.5</v>
          </cell>
          <cell r="D5715">
            <v>14</v>
          </cell>
          <cell r="E5715" t="str">
            <v>NO_thin</v>
          </cell>
          <cell r="F5715" t="str">
            <v>165-170</v>
          </cell>
          <cell r="G5715">
            <v>3.55</v>
          </cell>
          <cell r="H5715">
            <v>-0.18</v>
          </cell>
          <cell r="I5715">
            <v>3.37</v>
          </cell>
          <cell r="J5715">
            <v>16.850000000000001</v>
          </cell>
          <cell r="K5715">
            <v>1538.44</v>
          </cell>
          <cell r="L5715">
            <v>0</v>
          </cell>
          <cell r="M5715">
            <v>1538.44</v>
          </cell>
          <cell r="N5715">
            <v>0</v>
          </cell>
        </row>
        <row r="5716">
          <cell r="A5716" t="str">
            <v>LP1.514NO_thin170</v>
          </cell>
          <cell r="B5716" t="str">
            <v xml:space="preserve">LP </v>
          </cell>
          <cell r="C5716">
            <v>1.5</v>
          </cell>
          <cell r="D5716">
            <v>14</v>
          </cell>
          <cell r="E5716" t="str">
            <v>NO_thin</v>
          </cell>
          <cell r="F5716" t="str">
            <v>170-175</v>
          </cell>
          <cell r="G5716">
            <v>3.45</v>
          </cell>
          <cell r="H5716">
            <v>-0.18</v>
          </cell>
          <cell r="I5716">
            <v>3.27</v>
          </cell>
          <cell r="J5716">
            <v>16.36</v>
          </cell>
          <cell r="K5716">
            <v>1554.8</v>
          </cell>
          <cell r="L5716">
            <v>0</v>
          </cell>
          <cell r="M5716">
            <v>1554.8</v>
          </cell>
          <cell r="N5716">
            <v>0</v>
          </cell>
        </row>
        <row r="5717">
          <cell r="A5717" t="str">
            <v>LP1.514NO_thin175</v>
          </cell>
          <cell r="B5717" t="str">
            <v xml:space="preserve">LP </v>
          </cell>
          <cell r="C5717">
            <v>1.5</v>
          </cell>
          <cell r="D5717">
            <v>14</v>
          </cell>
          <cell r="E5717" t="str">
            <v>NO_thin</v>
          </cell>
          <cell r="F5717" t="str">
            <v>175-180</v>
          </cell>
          <cell r="G5717">
            <v>3.25</v>
          </cell>
          <cell r="H5717">
            <v>-0.17</v>
          </cell>
          <cell r="I5717">
            <v>3.08</v>
          </cell>
          <cell r="J5717">
            <v>15.39</v>
          </cell>
          <cell r="K5717">
            <v>1570.2</v>
          </cell>
          <cell r="L5717">
            <v>0</v>
          </cell>
          <cell r="M5717">
            <v>1570.2</v>
          </cell>
          <cell r="N5717">
            <v>0</v>
          </cell>
        </row>
        <row r="5718">
          <cell r="A5718" t="str">
            <v>LP1.514NO_thin180</v>
          </cell>
          <cell r="B5718" t="str">
            <v xml:space="preserve">LP </v>
          </cell>
          <cell r="C5718">
            <v>1.5</v>
          </cell>
          <cell r="D5718">
            <v>14</v>
          </cell>
          <cell r="E5718" t="str">
            <v>NO_thin</v>
          </cell>
          <cell r="F5718" t="str">
            <v>180-185</v>
          </cell>
          <cell r="G5718">
            <v>3.09</v>
          </cell>
          <cell r="H5718">
            <v>-0.17</v>
          </cell>
          <cell r="I5718">
            <v>2.92</v>
          </cell>
          <cell r="J5718">
            <v>14.6</v>
          </cell>
          <cell r="K5718">
            <v>1584.79</v>
          </cell>
          <cell r="L5718">
            <v>0</v>
          </cell>
          <cell r="M5718">
            <v>1584.79</v>
          </cell>
          <cell r="N5718">
            <v>0</v>
          </cell>
        </row>
        <row r="5719">
          <cell r="A5719" t="str">
            <v>LP1.514NO_thin185</v>
          </cell>
          <cell r="B5719" t="str">
            <v xml:space="preserve">LP </v>
          </cell>
          <cell r="C5719">
            <v>1.5</v>
          </cell>
          <cell r="D5719">
            <v>14</v>
          </cell>
          <cell r="E5719" t="str">
            <v>NO_thin</v>
          </cell>
          <cell r="F5719" t="str">
            <v>185-190</v>
          </cell>
          <cell r="G5719">
            <v>3</v>
          </cell>
          <cell r="H5719">
            <v>-0.16</v>
          </cell>
          <cell r="I5719">
            <v>2.84</v>
          </cell>
          <cell r="J5719">
            <v>14.2</v>
          </cell>
          <cell r="K5719">
            <v>1598.99</v>
          </cell>
          <cell r="L5719">
            <v>0</v>
          </cell>
          <cell r="M5719">
            <v>1598.99</v>
          </cell>
          <cell r="N5719">
            <v>0</v>
          </cell>
        </row>
        <row r="5720">
          <cell r="A5720" t="str">
            <v>LP1.514NO_thin190</v>
          </cell>
          <cell r="B5720" t="str">
            <v xml:space="preserve">LP </v>
          </cell>
          <cell r="C5720">
            <v>1.5</v>
          </cell>
          <cell r="D5720">
            <v>14</v>
          </cell>
          <cell r="E5720" t="str">
            <v>NO_thin</v>
          </cell>
          <cell r="F5720" t="str">
            <v>190-195</v>
          </cell>
          <cell r="G5720">
            <v>2.84</v>
          </cell>
          <cell r="H5720">
            <v>-0.16</v>
          </cell>
          <cell r="I5720">
            <v>2.69</v>
          </cell>
          <cell r="J5720">
            <v>13.43</v>
          </cell>
          <cell r="K5720">
            <v>1612.42</v>
          </cell>
          <cell r="L5720">
            <v>0</v>
          </cell>
          <cell r="M5720">
            <v>1612.42</v>
          </cell>
          <cell r="N5720">
            <v>0</v>
          </cell>
        </row>
        <row r="5721">
          <cell r="A5721" t="str">
            <v>LP1.514NO_thin195</v>
          </cell>
          <cell r="B5721" t="str">
            <v xml:space="preserve">LP </v>
          </cell>
          <cell r="C5721">
            <v>1.5</v>
          </cell>
          <cell r="D5721">
            <v>14</v>
          </cell>
          <cell r="E5721" t="str">
            <v>NO_thin</v>
          </cell>
          <cell r="F5721" t="str">
            <v>195-200</v>
          </cell>
          <cell r="G5721">
            <v>2.68</v>
          </cell>
          <cell r="H5721">
            <v>-0.15</v>
          </cell>
          <cell r="I5721">
            <v>2.52</v>
          </cell>
          <cell r="J5721">
            <v>12.62</v>
          </cell>
          <cell r="K5721">
            <v>1625.04</v>
          </cell>
          <cell r="L5721">
            <v>0</v>
          </cell>
          <cell r="M5721">
            <v>1625.04</v>
          </cell>
          <cell r="N5721">
            <v>0</v>
          </cell>
        </row>
        <row r="5722">
          <cell r="A5722" t="str">
            <v>LP1.514Thinned000</v>
          </cell>
          <cell r="B5722" t="str">
            <v xml:space="preserve">LP </v>
          </cell>
          <cell r="C5722">
            <v>1.5</v>
          </cell>
          <cell r="D5722">
            <v>14</v>
          </cell>
          <cell r="E5722" t="str">
            <v>Thinned</v>
          </cell>
          <cell r="F5722" t="str">
            <v xml:space="preserve">  0-5</v>
          </cell>
          <cell r="G5722">
            <v>2.25</v>
          </cell>
          <cell r="H5722">
            <v>0.33</v>
          </cell>
          <cell r="I5722">
            <v>2.58</v>
          </cell>
          <cell r="J5722">
            <v>12.91</v>
          </cell>
          <cell r="K5722">
            <v>12.91</v>
          </cell>
          <cell r="L5722">
            <v>0</v>
          </cell>
          <cell r="M5722">
            <v>12.91</v>
          </cell>
          <cell r="N5722">
            <v>0</v>
          </cell>
        </row>
        <row r="5723">
          <cell r="A5723" t="str">
            <v>LP1.514Thinned005</v>
          </cell>
          <cell r="B5723" t="str">
            <v xml:space="preserve">LP </v>
          </cell>
          <cell r="C5723">
            <v>1.5</v>
          </cell>
          <cell r="D5723">
            <v>14</v>
          </cell>
          <cell r="E5723" t="str">
            <v>Thinned</v>
          </cell>
          <cell r="F5723" t="str">
            <v xml:space="preserve">  5-10</v>
          </cell>
          <cell r="G5723">
            <v>6.87</v>
          </cell>
          <cell r="H5723">
            <v>0.41</v>
          </cell>
          <cell r="I5723">
            <v>7.28</v>
          </cell>
          <cell r="J5723">
            <v>36.39</v>
          </cell>
          <cell r="K5723">
            <v>49.29</v>
          </cell>
          <cell r="L5723">
            <v>0</v>
          </cell>
          <cell r="M5723">
            <v>49.29</v>
          </cell>
          <cell r="N5723">
            <v>0</v>
          </cell>
        </row>
        <row r="5724">
          <cell r="A5724" t="str">
            <v>LP1.514Thinned010</v>
          </cell>
          <cell r="B5724" t="str">
            <v xml:space="preserve">LP </v>
          </cell>
          <cell r="C5724">
            <v>1.5</v>
          </cell>
          <cell r="D5724">
            <v>14</v>
          </cell>
          <cell r="E5724" t="str">
            <v>Thinned</v>
          </cell>
          <cell r="F5724" t="str">
            <v xml:space="preserve"> 10-15</v>
          </cell>
          <cell r="G5724">
            <v>20.69</v>
          </cell>
          <cell r="H5724">
            <v>0.49</v>
          </cell>
          <cell r="I5724">
            <v>21.18</v>
          </cell>
          <cell r="J5724">
            <v>105.91</v>
          </cell>
          <cell r="K5724">
            <v>155.19999999999999</v>
          </cell>
          <cell r="L5724">
            <v>0</v>
          </cell>
          <cell r="M5724">
            <v>155.19999999999999</v>
          </cell>
          <cell r="N5724">
            <v>0</v>
          </cell>
        </row>
        <row r="5725">
          <cell r="A5725" t="str">
            <v>LP1.514Thinned015</v>
          </cell>
          <cell r="B5725" t="str">
            <v xml:space="preserve">LP </v>
          </cell>
          <cell r="C5725">
            <v>1.5</v>
          </cell>
          <cell r="D5725">
            <v>14</v>
          </cell>
          <cell r="E5725" t="str">
            <v>Thinned</v>
          </cell>
          <cell r="F5725" t="str">
            <v xml:space="preserve"> 15-20</v>
          </cell>
          <cell r="G5725">
            <v>7.91</v>
          </cell>
          <cell r="H5725">
            <v>6.76</v>
          </cell>
          <cell r="I5725">
            <v>14.68</v>
          </cell>
          <cell r="J5725">
            <v>73.39</v>
          </cell>
          <cell r="K5725">
            <v>228.6</v>
          </cell>
          <cell r="L5725">
            <v>-0.24</v>
          </cell>
          <cell r="M5725">
            <v>228.35999999999999</v>
          </cell>
          <cell r="N5725">
            <v>13.82</v>
          </cell>
        </row>
        <row r="5726">
          <cell r="A5726" t="str">
            <v>LP1.514Thinned020</v>
          </cell>
          <cell r="B5726" t="str">
            <v xml:space="preserve">LP </v>
          </cell>
          <cell r="C5726">
            <v>1.5</v>
          </cell>
          <cell r="D5726">
            <v>14</v>
          </cell>
          <cell r="E5726" t="str">
            <v>Thinned</v>
          </cell>
          <cell r="F5726" t="str">
            <v xml:space="preserve"> 20-25</v>
          </cell>
          <cell r="G5726">
            <v>7.13</v>
          </cell>
          <cell r="H5726">
            <v>0.18</v>
          </cell>
          <cell r="I5726">
            <v>7.3</v>
          </cell>
          <cell r="J5726">
            <v>36.520000000000003</v>
          </cell>
          <cell r="K5726">
            <v>265.11</v>
          </cell>
          <cell r="L5726">
            <v>-0.42</v>
          </cell>
          <cell r="M5726">
            <v>264.69</v>
          </cell>
          <cell r="N5726">
            <v>10.58</v>
          </cell>
        </row>
        <row r="5727">
          <cell r="A5727" t="str">
            <v>LP1.514Thinned025</v>
          </cell>
          <cell r="B5727" t="str">
            <v xml:space="preserve">LP </v>
          </cell>
          <cell r="C5727">
            <v>1.5</v>
          </cell>
          <cell r="D5727">
            <v>14</v>
          </cell>
          <cell r="E5727" t="str">
            <v>Thinned</v>
          </cell>
          <cell r="F5727" t="str">
            <v xml:space="preserve"> 25-30</v>
          </cell>
          <cell r="G5727">
            <v>9.2100000000000009</v>
          </cell>
          <cell r="H5727">
            <v>1.95</v>
          </cell>
          <cell r="I5727">
            <v>11.17</v>
          </cell>
          <cell r="J5727">
            <v>55.84</v>
          </cell>
          <cell r="K5727">
            <v>320.95</v>
          </cell>
          <cell r="L5727">
            <v>-1.33</v>
          </cell>
          <cell r="M5727">
            <v>319.62</v>
          </cell>
          <cell r="N5727">
            <v>6.12</v>
          </cell>
        </row>
        <row r="5728">
          <cell r="A5728" t="str">
            <v>LP1.514Thinned030</v>
          </cell>
          <cell r="B5728" t="str">
            <v xml:space="preserve">LP </v>
          </cell>
          <cell r="C5728">
            <v>1.5</v>
          </cell>
          <cell r="D5728">
            <v>14</v>
          </cell>
          <cell r="E5728" t="str">
            <v>Thinned</v>
          </cell>
          <cell r="F5728" t="str">
            <v xml:space="preserve"> 30-35</v>
          </cell>
          <cell r="G5728">
            <v>7.32</v>
          </cell>
          <cell r="H5728">
            <v>0.82</v>
          </cell>
          <cell r="I5728">
            <v>8.14</v>
          </cell>
          <cell r="J5728">
            <v>40.69</v>
          </cell>
          <cell r="K5728">
            <v>361.64</v>
          </cell>
          <cell r="L5728">
            <v>-2.31</v>
          </cell>
          <cell r="M5728">
            <v>359.33</v>
          </cell>
          <cell r="N5728">
            <v>6.52</v>
          </cell>
        </row>
        <row r="5729">
          <cell r="A5729" t="str">
            <v>LP1.514Thinned035</v>
          </cell>
          <cell r="B5729" t="str">
            <v xml:space="preserve">LP </v>
          </cell>
          <cell r="C5729">
            <v>1.5</v>
          </cell>
          <cell r="D5729">
            <v>14</v>
          </cell>
          <cell r="E5729" t="str">
            <v>Thinned</v>
          </cell>
          <cell r="F5729" t="str">
            <v xml:space="preserve"> 35-40</v>
          </cell>
          <cell r="G5729">
            <v>6.16</v>
          </cell>
          <cell r="H5729">
            <v>0.19</v>
          </cell>
          <cell r="I5729">
            <v>6.35</v>
          </cell>
          <cell r="J5729">
            <v>31.77</v>
          </cell>
          <cell r="K5729">
            <v>393.41</v>
          </cell>
          <cell r="L5729">
            <v>-3.28</v>
          </cell>
          <cell r="M5729">
            <v>390.13000000000005</v>
          </cell>
          <cell r="N5729">
            <v>6.56</v>
          </cell>
        </row>
        <row r="5730">
          <cell r="A5730" t="str">
            <v>LP1.514Thinned040</v>
          </cell>
          <cell r="B5730" t="str">
            <v xml:space="preserve">LP </v>
          </cell>
          <cell r="C5730">
            <v>1.5</v>
          </cell>
          <cell r="D5730">
            <v>14</v>
          </cell>
          <cell r="E5730" t="str">
            <v>Thinned</v>
          </cell>
          <cell r="F5730" t="str">
            <v xml:space="preserve"> 40-45</v>
          </cell>
          <cell r="G5730">
            <v>5.63</v>
          </cell>
          <cell r="H5730">
            <v>-0.62</v>
          </cell>
          <cell r="I5730">
            <v>5.01</v>
          </cell>
          <cell r="J5730">
            <v>25.06</v>
          </cell>
          <cell r="K5730">
            <v>418.47</v>
          </cell>
          <cell r="L5730">
            <v>-4.3</v>
          </cell>
          <cell r="M5730">
            <v>414.17</v>
          </cell>
          <cell r="N5730">
            <v>6.8</v>
          </cell>
        </row>
        <row r="5731">
          <cell r="A5731" t="str">
            <v>LP1.514Thinned045</v>
          </cell>
          <cell r="B5731" t="str">
            <v xml:space="preserve">LP </v>
          </cell>
          <cell r="C5731">
            <v>1.5</v>
          </cell>
          <cell r="D5731">
            <v>14</v>
          </cell>
          <cell r="E5731" t="str">
            <v>Thinned</v>
          </cell>
          <cell r="F5731" t="str">
            <v xml:space="preserve"> 45-50</v>
          </cell>
          <cell r="G5731">
            <v>4.92</v>
          </cell>
          <cell r="H5731">
            <v>-0.47</v>
          </cell>
          <cell r="I5731">
            <v>4.45</v>
          </cell>
          <cell r="J5731">
            <v>22.23</v>
          </cell>
          <cell r="K5731">
            <v>440.7</v>
          </cell>
          <cell r="L5731">
            <v>-5.29</v>
          </cell>
          <cell r="M5731">
            <v>435.40999999999997</v>
          </cell>
          <cell r="N5731">
            <v>6.68</v>
          </cell>
        </row>
        <row r="5732">
          <cell r="A5732" t="str">
            <v>LP1.514Thinned050</v>
          </cell>
          <cell r="B5732" t="str">
            <v xml:space="preserve">LP </v>
          </cell>
          <cell r="C5732">
            <v>1.5</v>
          </cell>
          <cell r="D5732">
            <v>14</v>
          </cell>
          <cell r="E5732" t="str">
            <v>Thinned</v>
          </cell>
          <cell r="F5732" t="str">
            <v xml:space="preserve"> 50-55</v>
          </cell>
          <cell r="G5732">
            <v>5.45</v>
          </cell>
          <cell r="H5732">
            <v>-0.84</v>
          </cell>
          <cell r="I5732">
            <v>4.6100000000000003</v>
          </cell>
          <cell r="J5732">
            <v>23.05</v>
          </cell>
          <cell r="K5732">
            <v>463.75</v>
          </cell>
          <cell r="L5732">
            <v>-6.17</v>
          </cell>
          <cell r="M5732">
            <v>457.58</v>
          </cell>
          <cell r="N5732">
            <v>5.9</v>
          </cell>
        </row>
        <row r="5733">
          <cell r="A5733" t="str">
            <v>LP1.514Thinned055</v>
          </cell>
          <cell r="B5733" t="str">
            <v xml:space="preserve">LP </v>
          </cell>
          <cell r="C5733">
            <v>1.5</v>
          </cell>
          <cell r="D5733">
            <v>14</v>
          </cell>
          <cell r="E5733" t="str">
            <v>Thinned</v>
          </cell>
          <cell r="F5733" t="str">
            <v xml:space="preserve"> 55-60</v>
          </cell>
          <cell r="G5733">
            <v>5.62</v>
          </cell>
          <cell r="H5733">
            <v>-0.93</v>
          </cell>
          <cell r="I5733">
            <v>4.68</v>
          </cell>
          <cell r="J5733">
            <v>23.41</v>
          </cell>
          <cell r="K5733">
            <v>487.15</v>
          </cell>
          <cell r="L5733">
            <v>-6.99</v>
          </cell>
          <cell r="M5733">
            <v>480.15999999999997</v>
          </cell>
          <cell r="N5733">
            <v>5.5</v>
          </cell>
        </row>
        <row r="5734">
          <cell r="A5734" t="str">
            <v>LP1.514Thinned060</v>
          </cell>
          <cell r="B5734" t="str">
            <v xml:space="preserve">LP </v>
          </cell>
          <cell r="C5734">
            <v>1.5</v>
          </cell>
          <cell r="D5734">
            <v>14</v>
          </cell>
          <cell r="E5734" t="str">
            <v>Thinned</v>
          </cell>
          <cell r="F5734" t="str">
            <v xml:space="preserve"> 60-65</v>
          </cell>
          <cell r="G5734">
            <v>6.07</v>
          </cell>
          <cell r="H5734">
            <v>-0.61</v>
          </cell>
          <cell r="I5734">
            <v>5.47</v>
          </cell>
          <cell r="J5734">
            <v>27.35</v>
          </cell>
          <cell r="K5734">
            <v>514.5</v>
          </cell>
          <cell r="L5734">
            <v>-7.75</v>
          </cell>
          <cell r="M5734">
            <v>506.75</v>
          </cell>
          <cell r="N5734">
            <v>5.0999999999999996</v>
          </cell>
        </row>
        <row r="5735">
          <cell r="A5735" t="str">
            <v>LP1.514Thinned065</v>
          </cell>
          <cell r="B5735" t="str">
            <v xml:space="preserve">LP </v>
          </cell>
          <cell r="C5735">
            <v>1.5</v>
          </cell>
          <cell r="D5735">
            <v>14</v>
          </cell>
          <cell r="E5735" t="str">
            <v>Thinned</v>
          </cell>
          <cell r="F5735" t="str">
            <v xml:space="preserve"> 65-70</v>
          </cell>
          <cell r="G5735">
            <v>6.23</v>
          </cell>
          <cell r="H5735">
            <v>-0.34</v>
          </cell>
          <cell r="I5735">
            <v>5.9</v>
          </cell>
          <cell r="J5735">
            <v>29.49</v>
          </cell>
          <cell r="K5735">
            <v>543.99</v>
          </cell>
          <cell r="L5735">
            <v>-8.4700000000000006</v>
          </cell>
          <cell r="M5735">
            <v>535.52</v>
          </cell>
          <cell r="N5735">
            <v>4.83</v>
          </cell>
        </row>
        <row r="5736">
          <cell r="A5736" t="str">
            <v>LP1.514Thinned070</v>
          </cell>
          <cell r="B5736" t="str">
            <v xml:space="preserve">LP </v>
          </cell>
          <cell r="C5736">
            <v>1.5</v>
          </cell>
          <cell r="D5736">
            <v>14</v>
          </cell>
          <cell r="E5736" t="str">
            <v>Thinned</v>
          </cell>
          <cell r="F5736" t="str">
            <v xml:space="preserve"> 70-75</v>
          </cell>
          <cell r="G5736">
            <v>5.21</v>
          </cell>
          <cell r="H5736">
            <v>0.52</v>
          </cell>
          <cell r="I5736">
            <v>5.73</v>
          </cell>
          <cell r="J5736">
            <v>28.66</v>
          </cell>
          <cell r="K5736">
            <v>572.65</v>
          </cell>
          <cell r="L5736">
            <v>-9.1</v>
          </cell>
          <cell r="M5736">
            <v>563.54999999999995</v>
          </cell>
          <cell r="N5736">
            <v>4.26</v>
          </cell>
        </row>
        <row r="5737">
          <cell r="A5737" t="str">
            <v>LP1.514Thinned075</v>
          </cell>
          <cell r="B5737" t="str">
            <v xml:space="preserve">LP </v>
          </cell>
          <cell r="C5737">
            <v>1.5</v>
          </cell>
          <cell r="D5737">
            <v>14</v>
          </cell>
          <cell r="E5737" t="str">
            <v>Thinned</v>
          </cell>
          <cell r="F5737" t="str">
            <v xml:space="preserve"> 75-80</v>
          </cell>
          <cell r="G5737">
            <v>5.05</v>
          </cell>
          <cell r="H5737">
            <v>-0.25</v>
          </cell>
          <cell r="I5737">
            <v>4.8099999999999996</v>
          </cell>
          <cell r="J5737">
            <v>24.04</v>
          </cell>
          <cell r="K5737">
            <v>596.69000000000005</v>
          </cell>
          <cell r="L5737">
            <v>-9.7799999999999994</v>
          </cell>
          <cell r="M5737">
            <v>586.91000000000008</v>
          </cell>
          <cell r="N5737">
            <v>4.5599999999999996</v>
          </cell>
        </row>
        <row r="5738">
          <cell r="A5738" t="str">
            <v>LP1.514Thinned080</v>
          </cell>
          <cell r="B5738" t="str">
            <v xml:space="preserve">LP </v>
          </cell>
          <cell r="C5738">
            <v>1.5</v>
          </cell>
          <cell r="D5738">
            <v>14</v>
          </cell>
          <cell r="E5738" t="str">
            <v>Thinned</v>
          </cell>
          <cell r="F5738" t="str">
            <v xml:space="preserve"> 80-85</v>
          </cell>
          <cell r="G5738">
            <v>5.29</v>
          </cell>
          <cell r="H5738">
            <v>-0.17</v>
          </cell>
          <cell r="I5738">
            <v>5.12</v>
          </cell>
          <cell r="J5738">
            <v>25.59</v>
          </cell>
          <cell r="K5738">
            <v>622.28</v>
          </cell>
          <cell r="L5738">
            <v>-10.44</v>
          </cell>
          <cell r="M5738">
            <v>611.83999999999992</v>
          </cell>
          <cell r="N5738">
            <v>4.4400000000000004</v>
          </cell>
        </row>
        <row r="5739">
          <cell r="A5739" t="str">
            <v>LP1.514Thinned085</v>
          </cell>
          <cell r="B5739" t="str">
            <v xml:space="preserve">LP </v>
          </cell>
          <cell r="C5739">
            <v>1.5</v>
          </cell>
          <cell r="D5739">
            <v>14</v>
          </cell>
          <cell r="E5739" t="str">
            <v>Thinned</v>
          </cell>
          <cell r="F5739" t="str">
            <v xml:space="preserve"> 85-90</v>
          </cell>
          <cell r="G5739">
            <v>4.71</v>
          </cell>
          <cell r="H5739">
            <v>-0.15</v>
          </cell>
          <cell r="I5739">
            <v>4.55</v>
          </cell>
          <cell r="J5739">
            <v>22.76</v>
          </cell>
          <cell r="K5739">
            <v>645.04</v>
          </cell>
          <cell r="L5739">
            <v>-11.09</v>
          </cell>
          <cell r="M5739">
            <v>633.94999999999993</v>
          </cell>
          <cell r="N5739">
            <v>4.33</v>
          </cell>
        </row>
        <row r="5740">
          <cell r="A5740" t="str">
            <v>LP1.514Thinned090</v>
          </cell>
          <cell r="B5740" t="str">
            <v xml:space="preserve">LP </v>
          </cell>
          <cell r="C5740">
            <v>1.5</v>
          </cell>
          <cell r="D5740">
            <v>14</v>
          </cell>
          <cell r="E5740" t="str">
            <v>Thinned</v>
          </cell>
          <cell r="F5740" t="str">
            <v xml:space="preserve"> 90-95</v>
          </cell>
          <cell r="G5740">
            <v>4.38</v>
          </cell>
          <cell r="H5740">
            <v>-0.12</v>
          </cell>
          <cell r="I5740">
            <v>4.26</v>
          </cell>
          <cell r="J5740">
            <v>21.3</v>
          </cell>
          <cell r="K5740">
            <v>666.34</v>
          </cell>
          <cell r="L5740">
            <v>-11.72</v>
          </cell>
          <cell r="M5740">
            <v>654.62</v>
          </cell>
          <cell r="N5740">
            <v>4.22</v>
          </cell>
        </row>
        <row r="5741">
          <cell r="A5741" t="str">
            <v>LP1.514Thinned095</v>
          </cell>
          <cell r="B5741" t="str">
            <v xml:space="preserve">LP </v>
          </cell>
          <cell r="C5741">
            <v>1.5</v>
          </cell>
          <cell r="D5741">
            <v>14</v>
          </cell>
          <cell r="E5741" t="str">
            <v>Thinned</v>
          </cell>
          <cell r="F5741" t="str">
            <v xml:space="preserve"> 95-100</v>
          </cell>
          <cell r="G5741">
            <v>4.01</v>
          </cell>
          <cell r="H5741">
            <v>-0.06</v>
          </cell>
          <cell r="I5741">
            <v>3.96</v>
          </cell>
          <cell r="J5741">
            <v>19.78</v>
          </cell>
          <cell r="K5741">
            <v>686.12</v>
          </cell>
          <cell r="L5741">
            <v>-12.33</v>
          </cell>
          <cell r="M5741">
            <v>673.79</v>
          </cell>
          <cell r="N5741">
            <v>4.12</v>
          </cell>
        </row>
        <row r="5742">
          <cell r="A5742" t="str">
            <v>LP1.514Thinned100</v>
          </cell>
          <cell r="B5742" t="str">
            <v xml:space="preserve">LP </v>
          </cell>
          <cell r="C5742">
            <v>1.5</v>
          </cell>
          <cell r="D5742">
            <v>14</v>
          </cell>
          <cell r="E5742" t="str">
            <v>Thinned</v>
          </cell>
          <cell r="F5742" t="str">
            <v>100-105</v>
          </cell>
          <cell r="G5742">
            <v>3.76</v>
          </cell>
          <cell r="H5742">
            <v>-0.01</v>
          </cell>
          <cell r="I5742">
            <v>3.75</v>
          </cell>
          <cell r="J5742">
            <v>18.739999999999998</v>
          </cell>
          <cell r="K5742">
            <v>704.86</v>
          </cell>
          <cell r="L5742">
            <v>-12.93</v>
          </cell>
          <cell r="M5742">
            <v>691.93000000000006</v>
          </cell>
          <cell r="N5742">
            <v>4.03</v>
          </cell>
        </row>
        <row r="5743">
          <cell r="A5743" t="str">
            <v>LP1.514Thinned105</v>
          </cell>
          <cell r="B5743" t="str">
            <v xml:space="preserve">LP </v>
          </cell>
          <cell r="C5743">
            <v>1.5</v>
          </cell>
          <cell r="D5743">
            <v>14</v>
          </cell>
          <cell r="E5743" t="str">
            <v>Thinned</v>
          </cell>
          <cell r="F5743" t="str">
            <v>105-110</v>
          </cell>
          <cell r="G5743">
            <v>3.34</v>
          </cell>
          <cell r="H5743">
            <v>-0.02</v>
          </cell>
          <cell r="I5743">
            <v>3.33</v>
          </cell>
          <cell r="J5743">
            <v>16.63</v>
          </cell>
          <cell r="K5743">
            <v>721.49</v>
          </cell>
          <cell r="L5743">
            <v>-13.52</v>
          </cell>
          <cell r="M5743">
            <v>707.97</v>
          </cell>
          <cell r="N5743">
            <v>3.93</v>
          </cell>
        </row>
        <row r="5744">
          <cell r="A5744" t="str">
            <v>LP1.514Thinned110</v>
          </cell>
          <cell r="B5744" t="str">
            <v xml:space="preserve">LP </v>
          </cell>
          <cell r="C5744">
            <v>1.5</v>
          </cell>
          <cell r="D5744">
            <v>14</v>
          </cell>
          <cell r="E5744" t="str">
            <v>Thinned</v>
          </cell>
          <cell r="F5744" t="str">
            <v>110-115</v>
          </cell>
          <cell r="G5744">
            <v>3.2</v>
          </cell>
          <cell r="H5744">
            <v>-0.03</v>
          </cell>
          <cell r="I5744">
            <v>3.17</v>
          </cell>
          <cell r="J5744">
            <v>15.84</v>
          </cell>
          <cell r="K5744">
            <v>737.33</v>
          </cell>
          <cell r="L5744">
            <v>-14.09</v>
          </cell>
          <cell r="M5744">
            <v>723.24</v>
          </cell>
          <cell r="N5744">
            <v>3.84</v>
          </cell>
        </row>
        <row r="5745">
          <cell r="A5745" t="str">
            <v>LP1.514Thinned115</v>
          </cell>
          <cell r="B5745" t="str">
            <v xml:space="preserve">LP </v>
          </cell>
          <cell r="C5745">
            <v>1.5</v>
          </cell>
          <cell r="D5745">
            <v>14</v>
          </cell>
          <cell r="E5745" t="str">
            <v>Thinned</v>
          </cell>
          <cell r="F5745" t="str">
            <v>115-120</v>
          </cell>
          <cell r="G5745">
            <v>2.85</v>
          </cell>
          <cell r="H5745">
            <v>-0.04</v>
          </cell>
          <cell r="I5745">
            <v>2.81</v>
          </cell>
          <cell r="J5745">
            <v>14.06</v>
          </cell>
          <cell r="K5745">
            <v>751.39</v>
          </cell>
          <cell r="L5745">
            <v>-14.65</v>
          </cell>
          <cell r="M5745">
            <v>736.74</v>
          </cell>
          <cell r="N5745">
            <v>3.75</v>
          </cell>
        </row>
        <row r="5746">
          <cell r="A5746" t="str">
            <v>LP1.514Thinned120</v>
          </cell>
          <cell r="B5746" t="str">
            <v xml:space="preserve">LP </v>
          </cell>
          <cell r="C5746">
            <v>1.5</v>
          </cell>
          <cell r="D5746">
            <v>14</v>
          </cell>
          <cell r="E5746" t="str">
            <v>Thinned</v>
          </cell>
          <cell r="F5746" t="str">
            <v>120-125</v>
          </cell>
          <cell r="G5746">
            <v>2.65</v>
          </cell>
          <cell r="H5746">
            <v>-0.04</v>
          </cell>
          <cell r="I5746">
            <v>2.61</v>
          </cell>
          <cell r="J5746">
            <v>13.03</v>
          </cell>
          <cell r="K5746">
            <v>764.42</v>
          </cell>
          <cell r="L5746">
            <v>-15.19</v>
          </cell>
          <cell r="M5746">
            <v>749.2299999999999</v>
          </cell>
          <cell r="N5746">
            <v>3.66</v>
          </cell>
        </row>
        <row r="5747">
          <cell r="A5747" t="str">
            <v>LP1.514Thinned125</v>
          </cell>
          <cell r="B5747" t="str">
            <v xml:space="preserve">LP </v>
          </cell>
          <cell r="C5747">
            <v>1.5</v>
          </cell>
          <cell r="D5747">
            <v>14</v>
          </cell>
          <cell r="E5747" t="str">
            <v>Thinned</v>
          </cell>
          <cell r="F5747" t="str">
            <v>125-130</v>
          </cell>
          <cell r="G5747">
            <v>2.38</v>
          </cell>
          <cell r="H5747">
            <v>-0.05</v>
          </cell>
          <cell r="I5747">
            <v>2.33</v>
          </cell>
          <cell r="J5747">
            <v>11.64</v>
          </cell>
          <cell r="K5747">
            <v>776.05</v>
          </cell>
          <cell r="L5747">
            <v>-15.72</v>
          </cell>
          <cell r="M5747">
            <v>760.32999999999993</v>
          </cell>
          <cell r="N5747">
            <v>3.57</v>
          </cell>
        </row>
        <row r="5748">
          <cell r="A5748" t="str">
            <v>LP1.514Thinned130</v>
          </cell>
          <cell r="B5748" t="str">
            <v xml:space="preserve">LP </v>
          </cell>
          <cell r="C5748">
            <v>1.5</v>
          </cell>
          <cell r="D5748">
            <v>14</v>
          </cell>
          <cell r="E5748" t="str">
            <v>Thinned</v>
          </cell>
          <cell r="F5748" t="str">
            <v>130-135</v>
          </cell>
          <cell r="G5748">
            <v>2.15</v>
          </cell>
          <cell r="H5748">
            <v>-0.06</v>
          </cell>
          <cell r="I5748">
            <v>2.09</v>
          </cell>
          <cell r="J5748">
            <v>10.44</v>
          </cell>
          <cell r="K5748">
            <v>786.5</v>
          </cell>
          <cell r="L5748">
            <v>-16.239999999999998</v>
          </cell>
          <cell r="M5748">
            <v>770.26</v>
          </cell>
          <cell r="N5748">
            <v>3.49</v>
          </cell>
        </row>
        <row r="5749">
          <cell r="A5749" t="str">
            <v>LP1.514Thinned135</v>
          </cell>
          <cell r="B5749" t="str">
            <v xml:space="preserve">LP </v>
          </cell>
          <cell r="C5749">
            <v>1.5</v>
          </cell>
          <cell r="D5749">
            <v>14</v>
          </cell>
          <cell r="E5749" t="str">
            <v>Thinned</v>
          </cell>
          <cell r="F5749" t="str">
            <v>135-140</v>
          </cell>
          <cell r="G5749">
            <v>1.92</v>
          </cell>
          <cell r="H5749">
            <v>-0.06</v>
          </cell>
          <cell r="I5749">
            <v>1.86</v>
          </cell>
          <cell r="J5749">
            <v>9.32</v>
          </cell>
          <cell r="K5749">
            <v>795.81</v>
          </cell>
          <cell r="L5749">
            <v>-16.75</v>
          </cell>
          <cell r="M5749">
            <v>779.06</v>
          </cell>
          <cell r="N5749">
            <v>3.4</v>
          </cell>
        </row>
        <row r="5750">
          <cell r="A5750" t="str">
            <v>LP1.514Thinned140</v>
          </cell>
          <cell r="B5750" t="str">
            <v xml:space="preserve">LP </v>
          </cell>
          <cell r="C5750">
            <v>1.5</v>
          </cell>
          <cell r="D5750">
            <v>14</v>
          </cell>
          <cell r="E5750" t="str">
            <v>Thinned</v>
          </cell>
          <cell r="F5750" t="str">
            <v>140-145</v>
          </cell>
          <cell r="G5750">
            <v>1.72</v>
          </cell>
          <cell r="H5750">
            <v>-7.0000000000000007E-2</v>
          </cell>
          <cell r="I5750">
            <v>1.65</v>
          </cell>
          <cell r="J5750">
            <v>8.25</v>
          </cell>
          <cell r="K5750">
            <v>804.06</v>
          </cell>
          <cell r="L5750">
            <v>-17.239999999999998</v>
          </cell>
          <cell r="M5750">
            <v>786.81999999999994</v>
          </cell>
          <cell r="N5750">
            <v>3.32</v>
          </cell>
        </row>
        <row r="5751">
          <cell r="A5751" t="str">
            <v>LP1.514Thinned145</v>
          </cell>
          <cell r="B5751" t="str">
            <v xml:space="preserve">LP </v>
          </cell>
          <cell r="C5751">
            <v>1.5</v>
          </cell>
          <cell r="D5751">
            <v>14</v>
          </cell>
          <cell r="E5751" t="str">
            <v>Thinned</v>
          </cell>
          <cell r="F5751" t="str">
            <v>145-150</v>
          </cell>
          <cell r="G5751">
            <v>1.52</v>
          </cell>
          <cell r="H5751">
            <v>-7.0000000000000007E-2</v>
          </cell>
          <cell r="I5751">
            <v>1.45</v>
          </cell>
          <cell r="J5751">
            <v>7.24</v>
          </cell>
          <cell r="K5751">
            <v>811.3</v>
          </cell>
          <cell r="L5751">
            <v>-17.73</v>
          </cell>
          <cell r="M5751">
            <v>793.56999999999994</v>
          </cell>
          <cell r="N5751">
            <v>3.24</v>
          </cell>
        </row>
        <row r="5752">
          <cell r="A5752" t="str">
            <v>LP1.514Thinned150</v>
          </cell>
          <cell r="B5752" t="str">
            <v xml:space="preserve">LP </v>
          </cell>
          <cell r="C5752">
            <v>1.5</v>
          </cell>
          <cell r="D5752">
            <v>14</v>
          </cell>
          <cell r="E5752" t="str">
            <v>Thinned</v>
          </cell>
          <cell r="F5752" t="str">
            <v>150-155</v>
          </cell>
          <cell r="G5752">
            <v>1.34</v>
          </cell>
          <cell r="H5752">
            <v>-0.08</v>
          </cell>
          <cell r="I5752">
            <v>1.26</v>
          </cell>
          <cell r="J5752">
            <v>6.3</v>
          </cell>
          <cell r="K5752">
            <v>817.6</v>
          </cell>
          <cell r="L5752">
            <v>-18.2</v>
          </cell>
          <cell r="M5752">
            <v>799.4</v>
          </cell>
          <cell r="N5752">
            <v>3.17</v>
          </cell>
        </row>
        <row r="5753">
          <cell r="A5753" t="str">
            <v>LP1.514Thinned155</v>
          </cell>
          <cell r="B5753" t="str">
            <v xml:space="preserve">LP </v>
          </cell>
          <cell r="C5753">
            <v>1.5</v>
          </cell>
          <cell r="D5753">
            <v>14</v>
          </cell>
          <cell r="E5753" t="str">
            <v>Thinned</v>
          </cell>
          <cell r="F5753" t="str">
            <v>155-160</v>
          </cell>
          <cell r="G5753">
            <v>1.1599999999999999</v>
          </cell>
          <cell r="H5753">
            <v>-0.08</v>
          </cell>
          <cell r="I5753">
            <v>1.08</v>
          </cell>
          <cell r="J5753">
            <v>5.42</v>
          </cell>
          <cell r="K5753">
            <v>823.02</v>
          </cell>
          <cell r="L5753">
            <v>-18.66</v>
          </cell>
          <cell r="M5753">
            <v>804.36</v>
          </cell>
          <cell r="N5753">
            <v>3.09</v>
          </cell>
        </row>
        <row r="5754">
          <cell r="A5754" t="str">
            <v>LP1.514Thinned160</v>
          </cell>
          <cell r="B5754" t="str">
            <v xml:space="preserve">LP </v>
          </cell>
          <cell r="C5754">
            <v>1.5</v>
          </cell>
          <cell r="D5754">
            <v>14</v>
          </cell>
          <cell r="E5754" t="str">
            <v>Thinned</v>
          </cell>
          <cell r="F5754" t="str">
            <v>160-165</v>
          </cell>
          <cell r="G5754">
            <v>0.96</v>
          </cell>
          <cell r="H5754">
            <v>-0.08</v>
          </cell>
          <cell r="I5754">
            <v>0.88</v>
          </cell>
          <cell r="J5754">
            <v>4.42</v>
          </cell>
          <cell r="K5754">
            <v>827.44</v>
          </cell>
          <cell r="L5754">
            <v>-19.11</v>
          </cell>
          <cell r="M5754">
            <v>808.33</v>
          </cell>
          <cell r="N5754">
            <v>3.02</v>
          </cell>
        </row>
        <row r="5755">
          <cell r="A5755" t="str">
            <v>LP1.514Thinned165</v>
          </cell>
          <cell r="B5755" t="str">
            <v xml:space="preserve">LP </v>
          </cell>
          <cell r="C5755">
            <v>1.5</v>
          </cell>
          <cell r="D5755">
            <v>14</v>
          </cell>
          <cell r="E5755" t="str">
            <v>Thinned</v>
          </cell>
          <cell r="F5755" t="str">
            <v>165-170</v>
          </cell>
          <cell r="G5755">
            <v>0.86</v>
          </cell>
          <cell r="H5755">
            <v>-0.08</v>
          </cell>
          <cell r="I5755">
            <v>0.78</v>
          </cell>
          <cell r="J5755">
            <v>3.91</v>
          </cell>
          <cell r="K5755">
            <v>831.34</v>
          </cell>
          <cell r="L5755">
            <v>-19.55</v>
          </cell>
          <cell r="M5755">
            <v>811.79000000000008</v>
          </cell>
          <cell r="N5755">
            <v>2.95</v>
          </cell>
        </row>
        <row r="5756">
          <cell r="A5756" t="str">
            <v>LP1.514Thinned170</v>
          </cell>
          <cell r="B5756" t="str">
            <v xml:space="preserve">LP </v>
          </cell>
          <cell r="C5756">
            <v>1.5</v>
          </cell>
          <cell r="D5756">
            <v>14</v>
          </cell>
          <cell r="E5756" t="str">
            <v>Thinned</v>
          </cell>
          <cell r="F5756" t="str">
            <v>170-175</v>
          </cell>
          <cell r="G5756">
            <v>0.69</v>
          </cell>
          <cell r="H5756">
            <v>-0.09</v>
          </cell>
          <cell r="I5756">
            <v>0.61</v>
          </cell>
          <cell r="J5756">
            <v>3.03</v>
          </cell>
          <cell r="K5756">
            <v>834.37</v>
          </cell>
          <cell r="L5756">
            <v>-19.98</v>
          </cell>
          <cell r="M5756">
            <v>814.39</v>
          </cell>
          <cell r="N5756">
            <v>2.88</v>
          </cell>
        </row>
        <row r="5757">
          <cell r="A5757" t="str">
            <v>LP1.514Thinned175</v>
          </cell>
          <cell r="B5757" t="str">
            <v xml:space="preserve">LP </v>
          </cell>
          <cell r="C5757">
            <v>1.5</v>
          </cell>
          <cell r="D5757">
            <v>14</v>
          </cell>
          <cell r="E5757" t="str">
            <v>Thinned</v>
          </cell>
          <cell r="F5757" t="str">
            <v>175-180</v>
          </cell>
          <cell r="G5757">
            <v>0.54</v>
          </cell>
          <cell r="H5757">
            <v>-0.09</v>
          </cell>
          <cell r="I5757">
            <v>0.45</v>
          </cell>
          <cell r="J5757">
            <v>2.27</v>
          </cell>
          <cell r="K5757">
            <v>836.64</v>
          </cell>
          <cell r="L5757">
            <v>-20.399999999999999</v>
          </cell>
          <cell r="M5757">
            <v>816.24</v>
          </cell>
          <cell r="N5757">
            <v>2.81</v>
          </cell>
        </row>
        <row r="5758">
          <cell r="A5758" t="str">
            <v>LP1.514Thinned180</v>
          </cell>
          <cell r="B5758" t="str">
            <v xml:space="preserve">LP </v>
          </cell>
          <cell r="C5758">
            <v>1.5</v>
          </cell>
          <cell r="D5758">
            <v>14</v>
          </cell>
          <cell r="E5758" t="str">
            <v>Thinned</v>
          </cell>
          <cell r="F5758" t="str">
            <v>180-185</v>
          </cell>
          <cell r="G5758">
            <v>0.43</v>
          </cell>
          <cell r="H5758">
            <v>-0.09</v>
          </cell>
          <cell r="I5758">
            <v>0.34</v>
          </cell>
          <cell r="J5758">
            <v>1.72</v>
          </cell>
          <cell r="K5758">
            <v>838.36</v>
          </cell>
          <cell r="L5758">
            <v>-20.8</v>
          </cell>
          <cell r="M5758">
            <v>817.56000000000006</v>
          </cell>
          <cell r="N5758">
            <v>2.74</v>
          </cell>
        </row>
        <row r="5759">
          <cell r="A5759" t="str">
            <v>LP1.514Thinned185</v>
          </cell>
          <cell r="B5759" t="str">
            <v xml:space="preserve">LP </v>
          </cell>
          <cell r="C5759">
            <v>1.5</v>
          </cell>
          <cell r="D5759">
            <v>14</v>
          </cell>
          <cell r="E5759" t="str">
            <v>Thinned</v>
          </cell>
          <cell r="F5759" t="str">
            <v>185-190</v>
          </cell>
          <cell r="G5759">
            <v>0.28000000000000003</v>
          </cell>
          <cell r="H5759">
            <v>-0.09</v>
          </cell>
          <cell r="I5759">
            <v>0.2</v>
          </cell>
          <cell r="J5759">
            <v>0.98</v>
          </cell>
          <cell r="K5759">
            <v>839.35</v>
          </cell>
          <cell r="L5759">
            <v>-21.2</v>
          </cell>
          <cell r="M5759">
            <v>818.15</v>
          </cell>
          <cell r="N5759">
            <v>2.68</v>
          </cell>
        </row>
        <row r="5760">
          <cell r="A5760" t="str">
            <v>LP1.514Thinned190</v>
          </cell>
          <cell r="B5760" t="str">
            <v xml:space="preserve">LP </v>
          </cell>
          <cell r="C5760">
            <v>1.5</v>
          </cell>
          <cell r="D5760">
            <v>14</v>
          </cell>
          <cell r="E5760" t="str">
            <v>Thinned</v>
          </cell>
          <cell r="F5760" t="str">
            <v>190-195</v>
          </cell>
          <cell r="G5760">
            <v>0.21</v>
          </cell>
          <cell r="H5760">
            <v>-0.09</v>
          </cell>
          <cell r="I5760">
            <v>0.12</v>
          </cell>
          <cell r="J5760">
            <v>0.57999999999999996</v>
          </cell>
          <cell r="K5760">
            <v>839.93</v>
          </cell>
          <cell r="L5760">
            <v>-21.59</v>
          </cell>
          <cell r="M5760">
            <v>818.33999999999992</v>
          </cell>
          <cell r="N5760">
            <v>2.61</v>
          </cell>
        </row>
        <row r="5761">
          <cell r="A5761" t="str">
            <v>LP1.514Thinned195</v>
          </cell>
          <cell r="B5761" t="str">
            <v xml:space="preserve">LP </v>
          </cell>
          <cell r="C5761">
            <v>1.5</v>
          </cell>
          <cell r="D5761">
            <v>14</v>
          </cell>
          <cell r="E5761" t="str">
            <v>Thinned</v>
          </cell>
          <cell r="F5761" t="str">
            <v>195-200</v>
          </cell>
          <cell r="G5761">
            <v>4.42</v>
          </cell>
          <cell r="H5761">
            <v>-1.67</v>
          </cell>
          <cell r="I5761">
            <v>2.74</v>
          </cell>
          <cell r="J5761">
            <v>13.72</v>
          </cell>
          <cell r="K5761">
            <v>853.65</v>
          </cell>
          <cell r="L5761">
            <v>-21.59</v>
          </cell>
          <cell r="M5761">
            <v>832.06</v>
          </cell>
          <cell r="N5761">
            <v>0</v>
          </cell>
        </row>
        <row r="5762">
          <cell r="A5762" t="str">
            <v>NB3.002NO_thin000</v>
          </cell>
          <cell r="B5762" t="str">
            <v>NBL</v>
          </cell>
          <cell r="C5762">
            <v>3</v>
          </cell>
          <cell r="D5762">
            <v>2</v>
          </cell>
          <cell r="E5762" t="str">
            <v>NO_thin</v>
          </cell>
          <cell r="F5762" t="str">
            <v xml:space="preserve">  0-5</v>
          </cell>
          <cell r="M5762">
            <v>0</v>
          </cell>
        </row>
        <row r="5763">
          <cell r="A5763" t="str">
            <v>NB3.002NO_thin005</v>
          </cell>
          <cell r="B5763" t="str">
            <v>NBL</v>
          </cell>
          <cell r="C5763">
            <v>3</v>
          </cell>
          <cell r="D5763">
            <v>2</v>
          </cell>
          <cell r="E5763" t="str">
            <v>NO_thin</v>
          </cell>
          <cell r="F5763" t="str">
            <v xml:space="preserve">  5-10</v>
          </cell>
          <cell r="M5763">
            <v>1.0649999999999999</v>
          </cell>
        </row>
        <row r="5764">
          <cell r="A5764" t="str">
            <v>NB3.002NO_thin010</v>
          </cell>
          <cell r="B5764" t="str">
            <v>NBL</v>
          </cell>
          <cell r="C5764">
            <v>3</v>
          </cell>
          <cell r="D5764">
            <v>2</v>
          </cell>
          <cell r="E5764" t="str">
            <v>NO_thin</v>
          </cell>
          <cell r="F5764" t="str">
            <v xml:space="preserve"> 10-15</v>
          </cell>
          <cell r="M5764">
            <v>5.2549999999999999</v>
          </cell>
        </row>
        <row r="5765">
          <cell r="A5765" t="str">
            <v>NB3.002NO_thin015</v>
          </cell>
          <cell r="B5765" t="str">
            <v>NBL</v>
          </cell>
          <cell r="C5765">
            <v>3</v>
          </cell>
          <cell r="D5765">
            <v>2</v>
          </cell>
          <cell r="E5765" t="str">
            <v>NO_thin</v>
          </cell>
          <cell r="F5765" t="str">
            <v xml:space="preserve"> 15-20</v>
          </cell>
          <cell r="M5765">
            <v>20.204999999999998</v>
          </cell>
        </row>
        <row r="5766">
          <cell r="A5766" t="str">
            <v>NB3.002NO_thin020</v>
          </cell>
          <cell r="B5766" t="str">
            <v>NBL</v>
          </cell>
          <cell r="C5766">
            <v>3</v>
          </cell>
          <cell r="D5766">
            <v>2</v>
          </cell>
          <cell r="E5766" t="str">
            <v>NO_thin</v>
          </cell>
          <cell r="F5766" t="str">
            <v xml:space="preserve"> 20-25</v>
          </cell>
          <cell r="M5766">
            <v>64.954999999999998</v>
          </cell>
        </row>
        <row r="5767">
          <cell r="A5767" t="str">
            <v>NB3.002NO_thin025</v>
          </cell>
          <cell r="B5767" t="str">
            <v>NBL</v>
          </cell>
          <cell r="C5767">
            <v>3</v>
          </cell>
          <cell r="D5767">
            <v>2</v>
          </cell>
          <cell r="E5767" t="str">
            <v>NO_thin</v>
          </cell>
          <cell r="F5767" t="str">
            <v xml:space="preserve"> 25-30</v>
          </cell>
          <cell r="M5767">
            <v>120.61</v>
          </cell>
        </row>
        <row r="5768">
          <cell r="A5768" t="str">
            <v>NB3.002NO_thin030</v>
          </cell>
          <cell r="B5768" t="str">
            <v>NBL</v>
          </cell>
          <cell r="C5768">
            <v>3</v>
          </cell>
          <cell r="D5768">
            <v>2</v>
          </cell>
          <cell r="E5768" t="str">
            <v>NO_thin</v>
          </cell>
          <cell r="F5768" t="str">
            <v xml:space="preserve"> 30-35</v>
          </cell>
          <cell r="M5768">
            <v>159.655</v>
          </cell>
        </row>
        <row r="5769">
          <cell r="A5769" t="str">
            <v>NB3.002NO_thin035</v>
          </cell>
          <cell r="B5769" t="str">
            <v>NBL</v>
          </cell>
          <cell r="C5769">
            <v>3</v>
          </cell>
          <cell r="D5769">
            <v>2</v>
          </cell>
          <cell r="E5769" t="str">
            <v>NO_thin</v>
          </cell>
          <cell r="F5769" t="str">
            <v xml:space="preserve"> 35-40</v>
          </cell>
          <cell r="M5769">
            <v>188.035</v>
          </cell>
        </row>
        <row r="5770">
          <cell r="A5770" t="str">
            <v>NB3.002NO_thin040</v>
          </cell>
          <cell r="B5770" t="str">
            <v>NBL</v>
          </cell>
          <cell r="C5770">
            <v>3</v>
          </cell>
          <cell r="D5770">
            <v>2</v>
          </cell>
          <cell r="E5770" t="str">
            <v>NO_thin</v>
          </cell>
          <cell r="F5770" t="str">
            <v xml:space="preserve"> 40-45</v>
          </cell>
          <cell r="M5770">
            <v>210.815</v>
          </cell>
        </row>
        <row r="5771">
          <cell r="A5771" t="str">
            <v>NB3.002NO_thin045</v>
          </cell>
          <cell r="B5771" t="str">
            <v>NBL</v>
          </cell>
          <cell r="C5771">
            <v>3</v>
          </cell>
          <cell r="D5771">
            <v>2</v>
          </cell>
          <cell r="E5771" t="str">
            <v>NO_thin</v>
          </cell>
          <cell r="F5771" t="str">
            <v xml:space="preserve"> 45-50</v>
          </cell>
          <cell r="M5771">
            <v>230.24</v>
          </cell>
        </row>
        <row r="5772">
          <cell r="A5772" t="str">
            <v>NB3.002NO_thin050</v>
          </cell>
          <cell r="B5772" t="str">
            <v>NBL</v>
          </cell>
          <cell r="C5772">
            <v>3</v>
          </cell>
          <cell r="D5772">
            <v>2</v>
          </cell>
          <cell r="E5772" t="str">
            <v>NO_thin</v>
          </cell>
          <cell r="F5772" t="str">
            <v xml:space="preserve"> 50-55</v>
          </cell>
          <cell r="M5772">
            <v>252.47499999999999</v>
          </cell>
        </row>
        <row r="5773">
          <cell r="A5773" t="str">
            <v>NB3.002NO_thin055</v>
          </cell>
          <cell r="B5773" t="str">
            <v>NBL</v>
          </cell>
          <cell r="C5773">
            <v>3</v>
          </cell>
          <cell r="D5773">
            <v>2</v>
          </cell>
          <cell r="E5773" t="str">
            <v>NO_thin</v>
          </cell>
          <cell r="F5773" t="str">
            <v xml:space="preserve"> 55-60</v>
          </cell>
          <cell r="M5773">
            <v>263.30500000000001</v>
          </cell>
        </row>
        <row r="5774">
          <cell r="A5774" t="str">
            <v>NB3.002NO_thin060</v>
          </cell>
          <cell r="B5774" t="str">
            <v>NBL</v>
          </cell>
          <cell r="C5774">
            <v>3</v>
          </cell>
          <cell r="D5774">
            <v>2</v>
          </cell>
          <cell r="E5774" t="str">
            <v>NO_thin</v>
          </cell>
          <cell r="F5774" t="str">
            <v xml:space="preserve"> 60-65</v>
          </cell>
          <cell r="M5774">
            <v>270.625</v>
          </cell>
        </row>
        <row r="5775">
          <cell r="A5775" t="str">
            <v>NB3.002NO_thin065</v>
          </cell>
          <cell r="B5775" t="str">
            <v>NBL</v>
          </cell>
          <cell r="C5775">
            <v>3</v>
          </cell>
          <cell r="D5775">
            <v>2</v>
          </cell>
          <cell r="E5775" t="str">
            <v>NO_thin</v>
          </cell>
          <cell r="F5775" t="str">
            <v xml:space="preserve"> 65-70</v>
          </cell>
          <cell r="M5775">
            <v>276.82</v>
          </cell>
        </row>
        <row r="5776">
          <cell r="A5776" t="str">
            <v>NB3.002NO_thin070</v>
          </cell>
          <cell r="B5776" t="str">
            <v>NBL</v>
          </cell>
          <cell r="C5776">
            <v>3</v>
          </cell>
          <cell r="D5776">
            <v>2</v>
          </cell>
          <cell r="E5776" t="str">
            <v>NO_thin</v>
          </cell>
          <cell r="F5776" t="str">
            <v xml:space="preserve"> 70-75</v>
          </cell>
          <cell r="M5776">
            <v>279.91000000000003</v>
          </cell>
        </row>
        <row r="5777">
          <cell r="A5777" t="str">
            <v>NB3.002NO_thin075</v>
          </cell>
          <cell r="B5777" t="str">
            <v>NBL</v>
          </cell>
          <cell r="C5777">
            <v>3</v>
          </cell>
          <cell r="D5777">
            <v>2</v>
          </cell>
          <cell r="E5777" t="str">
            <v>NO_thin</v>
          </cell>
          <cell r="F5777" t="str">
            <v xml:space="preserve"> 75-80</v>
          </cell>
          <cell r="M5777">
            <v>283.45499999999998</v>
          </cell>
        </row>
        <row r="5778">
          <cell r="A5778" t="str">
            <v>NB3.002NO_thin080</v>
          </cell>
          <cell r="B5778" t="str">
            <v>NBL</v>
          </cell>
          <cell r="C5778">
            <v>3</v>
          </cell>
          <cell r="D5778">
            <v>2</v>
          </cell>
          <cell r="E5778" t="str">
            <v>NO_thin</v>
          </cell>
          <cell r="F5778" t="str">
            <v xml:space="preserve"> 80-85</v>
          </cell>
          <cell r="M5778">
            <v>287.06</v>
          </cell>
        </row>
        <row r="5779">
          <cell r="A5779" t="str">
            <v>NB3.002NO_thin085</v>
          </cell>
          <cell r="B5779" t="str">
            <v>NBL</v>
          </cell>
          <cell r="C5779">
            <v>3</v>
          </cell>
          <cell r="D5779">
            <v>2</v>
          </cell>
          <cell r="E5779" t="str">
            <v>NO_thin</v>
          </cell>
          <cell r="F5779" t="str">
            <v xml:space="preserve"> 85-90</v>
          </cell>
          <cell r="M5779">
            <v>289.93</v>
          </cell>
        </row>
        <row r="5780">
          <cell r="A5780" t="str">
            <v>NB3.002NO_thin090</v>
          </cell>
          <cell r="B5780" t="str">
            <v>NBL</v>
          </cell>
          <cell r="C5780">
            <v>3</v>
          </cell>
          <cell r="D5780">
            <v>2</v>
          </cell>
          <cell r="E5780" t="str">
            <v>NO_thin</v>
          </cell>
          <cell r="F5780" t="str">
            <v xml:space="preserve"> 90-95</v>
          </cell>
          <cell r="M5780">
            <v>292.755</v>
          </cell>
        </row>
        <row r="5781">
          <cell r="A5781" t="str">
            <v>NB3.002NO_thin095</v>
          </cell>
          <cell r="B5781" t="str">
            <v>NBL</v>
          </cell>
          <cell r="C5781">
            <v>3</v>
          </cell>
          <cell r="D5781">
            <v>2</v>
          </cell>
          <cell r="E5781" t="str">
            <v>NO_thin</v>
          </cell>
          <cell r="F5781" t="str">
            <v xml:space="preserve"> 95-100</v>
          </cell>
          <cell r="M5781">
            <v>302.14999999999998</v>
          </cell>
        </row>
        <row r="5782">
          <cell r="A5782" t="str">
            <v>NB3.002NO_thin100</v>
          </cell>
          <cell r="B5782" t="str">
            <v>NBL</v>
          </cell>
          <cell r="C5782">
            <v>3</v>
          </cell>
          <cell r="D5782">
            <v>2</v>
          </cell>
          <cell r="E5782" t="str">
            <v>NO_thin</v>
          </cell>
          <cell r="F5782" t="str">
            <v>100-105</v>
          </cell>
          <cell r="M5782">
            <v>303.07</v>
          </cell>
        </row>
        <row r="5783">
          <cell r="A5783" t="str">
            <v>NB3.002NO_thin105</v>
          </cell>
          <cell r="B5783" t="str">
            <v>NBL</v>
          </cell>
          <cell r="C5783">
            <v>3</v>
          </cell>
          <cell r="D5783">
            <v>2</v>
          </cell>
          <cell r="E5783" t="str">
            <v>NO_thin</v>
          </cell>
          <cell r="F5783" t="str">
            <v>105-110</v>
          </cell>
          <cell r="M5783">
            <v>303.435</v>
          </cell>
        </row>
        <row r="5784">
          <cell r="A5784" t="str">
            <v>NB3.002NO_thin110</v>
          </cell>
          <cell r="B5784" t="str">
            <v>NBL</v>
          </cell>
          <cell r="C5784">
            <v>3</v>
          </cell>
          <cell r="D5784">
            <v>2</v>
          </cell>
          <cell r="E5784" t="str">
            <v>NO_thin</v>
          </cell>
          <cell r="F5784" t="str">
            <v>110-115</v>
          </cell>
          <cell r="M5784">
            <v>303.52</v>
          </cell>
        </row>
        <row r="5785">
          <cell r="A5785" t="str">
            <v>NB3.002NO_thin115</v>
          </cell>
          <cell r="B5785" t="str">
            <v>NBL</v>
          </cell>
          <cell r="C5785">
            <v>3</v>
          </cell>
          <cell r="D5785">
            <v>2</v>
          </cell>
          <cell r="E5785" t="str">
            <v>NO_thin</v>
          </cell>
          <cell r="F5785" t="str">
            <v>115-120</v>
          </cell>
          <cell r="M5785">
            <v>303.85000000000002</v>
          </cell>
        </row>
        <row r="5786">
          <cell r="A5786" t="str">
            <v>NB3.002NO_thin120</v>
          </cell>
          <cell r="B5786" t="str">
            <v>NBL</v>
          </cell>
          <cell r="C5786">
            <v>3</v>
          </cell>
          <cell r="D5786">
            <v>2</v>
          </cell>
          <cell r="E5786" t="str">
            <v>NO_thin</v>
          </cell>
          <cell r="F5786" t="str">
            <v>120-125</v>
          </cell>
          <cell r="M5786">
            <v>307.09500000000003</v>
          </cell>
        </row>
        <row r="5787">
          <cell r="A5787" t="str">
            <v>NB3.002NO_thin125</v>
          </cell>
          <cell r="B5787" t="str">
            <v>NBL</v>
          </cell>
          <cell r="C5787">
            <v>3</v>
          </cell>
          <cell r="D5787">
            <v>2</v>
          </cell>
          <cell r="E5787" t="str">
            <v>NO_thin</v>
          </cell>
          <cell r="F5787" t="str">
            <v>125-130</v>
          </cell>
          <cell r="M5787">
            <v>307.83</v>
          </cell>
        </row>
        <row r="5788">
          <cell r="A5788" t="str">
            <v>NB3.002NO_thin130</v>
          </cell>
          <cell r="B5788" t="str">
            <v>NBL</v>
          </cell>
          <cell r="C5788">
            <v>3</v>
          </cell>
          <cell r="D5788">
            <v>2</v>
          </cell>
          <cell r="E5788" t="str">
            <v>NO_thin</v>
          </cell>
          <cell r="F5788" t="str">
            <v>130-135</v>
          </cell>
          <cell r="M5788">
            <v>308.33999999999997</v>
          </cell>
        </row>
        <row r="5789">
          <cell r="A5789" t="str">
            <v>NB3.002NO_thin135</v>
          </cell>
          <cell r="B5789" t="str">
            <v>NBL</v>
          </cell>
          <cell r="C5789">
            <v>3</v>
          </cell>
          <cell r="D5789">
            <v>2</v>
          </cell>
          <cell r="E5789" t="str">
            <v>NO_thin</v>
          </cell>
          <cell r="F5789" t="str">
            <v>135-140</v>
          </cell>
          <cell r="M5789">
            <v>308.71499999999997</v>
          </cell>
        </row>
        <row r="5790">
          <cell r="A5790" t="str">
            <v>NB3.002NO_thin140</v>
          </cell>
          <cell r="B5790" t="str">
            <v>NBL</v>
          </cell>
          <cell r="C5790">
            <v>3</v>
          </cell>
          <cell r="D5790">
            <v>2</v>
          </cell>
          <cell r="E5790" t="str">
            <v>NO_thin</v>
          </cell>
          <cell r="F5790" t="str">
            <v>140-145</v>
          </cell>
          <cell r="M5790">
            <v>310.02499999999998</v>
          </cell>
        </row>
        <row r="5791">
          <cell r="A5791" t="str">
            <v>NB3.002NO_thin145</v>
          </cell>
          <cell r="B5791" t="str">
            <v>NBL</v>
          </cell>
          <cell r="C5791">
            <v>3</v>
          </cell>
          <cell r="D5791">
            <v>2</v>
          </cell>
          <cell r="E5791" t="str">
            <v>NO_thin</v>
          </cell>
          <cell r="F5791" t="str">
            <v>145-150</v>
          </cell>
          <cell r="M5791">
            <v>310.48</v>
          </cell>
        </row>
        <row r="5792">
          <cell r="A5792" t="str">
            <v>NB3.002NO_thin150</v>
          </cell>
          <cell r="B5792" t="str">
            <v>NBL</v>
          </cell>
          <cell r="C5792">
            <v>3</v>
          </cell>
          <cell r="D5792">
            <v>2</v>
          </cell>
          <cell r="E5792" t="str">
            <v>NO_thin</v>
          </cell>
          <cell r="F5792" t="str">
            <v>150-155</v>
          </cell>
          <cell r="M5792">
            <v>310.97000000000003</v>
          </cell>
        </row>
        <row r="5793">
          <cell r="A5793" t="str">
            <v>NB3.002NO_thin155</v>
          </cell>
          <cell r="B5793" t="str">
            <v>NBL</v>
          </cell>
          <cell r="C5793">
            <v>3</v>
          </cell>
          <cell r="D5793">
            <v>2</v>
          </cell>
          <cell r="E5793" t="str">
            <v>NO_thin</v>
          </cell>
          <cell r="F5793" t="str">
            <v>155-160</v>
          </cell>
          <cell r="M5793">
            <v>311.39</v>
          </cell>
        </row>
        <row r="5794">
          <cell r="A5794" t="str">
            <v>NB3.002NO_thin160</v>
          </cell>
          <cell r="B5794" t="str">
            <v>NBL</v>
          </cell>
          <cell r="C5794">
            <v>3</v>
          </cell>
          <cell r="D5794">
            <v>2</v>
          </cell>
          <cell r="E5794" t="str">
            <v>NO_thin</v>
          </cell>
          <cell r="F5794" t="str">
            <v>160-165</v>
          </cell>
          <cell r="M5794">
            <v>311.79500000000002</v>
          </cell>
        </row>
        <row r="5795">
          <cell r="A5795" t="str">
            <v>NB3.002NO_thin165</v>
          </cell>
          <cell r="B5795" t="str">
            <v>NBL</v>
          </cell>
          <cell r="C5795">
            <v>3</v>
          </cell>
          <cell r="D5795">
            <v>2</v>
          </cell>
          <cell r="E5795" t="str">
            <v>NO_thin</v>
          </cell>
          <cell r="F5795" t="str">
            <v>165-170</v>
          </cell>
          <cell r="M5795">
            <v>312.27</v>
          </cell>
        </row>
        <row r="5796">
          <cell r="A5796" t="str">
            <v>NB3.002NO_thin170</v>
          </cell>
          <cell r="B5796" t="str">
            <v>NBL</v>
          </cell>
          <cell r="C5796">
            <v>3</v>
          </cell>
          <cell r="D5796">
            <v>2</v>
          </cell>
          <cell r="E5796" t="str">
            <v>NO_thin</v>
          </cell>
          <cell r="F5796" t="str">
            <v>170-175</v>
          </cell>
          <cell r="M5796">
            <v>312.67</v>
          </cell>
        </row>
        <row r="5797">
          <cell r="A5797" t="str">
            <v>NB3.002NO_thin175</v>
          </cell>
          <cell r="B5797" t="str">
            <v>NBL</v>
          </cell>
          <cell r="C5797">
            <v>3</v>
          </cell>
          <cell r="D5797">
            <v>2</v>
          </cell>
          <cell r="E5797" t="str">
            <v>NO_thin</v>
          </cell>
          <cell r="F5797" t="str">
            <v>175-180</v>
          </cell>
          <cell r="M5797">
            <v>313.04000000000002</v>
          </cell>
        </row>
        <row r="5798">
          <cell r="A5798" t="str">
            <v>NB3.002NO_thin180</v>
          </cell>
          <cell r="B5798" t="str">
            <v>NBL</v>
          </cell>
          <cell r="C5798">
            <v>3</v>
          </cell>
          <cell r="D5798">
            <v>2</v>
          </cell>
          <cell r="E5798" t="str">
            <v>NO_thin</v>
          </cell>
          <cell r="F5798" t="str">
            <v>180-185</v>
          </cell>
          <cell r="M5798">
            <v>313.39999999999998</v>
          </cell>
        </row>
        <row r="5799">
          <cell r="A5799" t="str">
            <v>NB3.002NO_thin185</v>
          </cell>
          <cell r="B5799" t="str">
            <v>NBL</v>
          </cell>
          <cell r="C5799">
            <v>3</v>
          </cell>
          <cell r="D5799">
            <v>2</v>
          </cell>
          <cell r="E5799" t="str">
            <v>NO_thin</v>
          </cell>
          <cell r="F5799" t="str">
            <v>185-190</v>
          </cell>
          <cell r="M5799">
            <v>313.70499999999998</v>
          </cell>
        </row>
        <row r="5800">
          <cell r="A5800" t="str">
            <v>NB3.002NO_thin190</v>
          </cell>
          <cell r="B5800" t="str">
            <v>NBL</v>
          </cell>
          <cell r="C5800">
            <v>3</v>
          </cell>
          <cell r="D5800">
            <v>2</v>
          </cell>
          <cell r="E5800" t="str">
            <v>NO_thin</v>
          </cell>
          <cell r="F5800" t="str">
            <v>190-195</v>
          </cell>
          <cell r="M5800">
            <v>313.95999999999998</v>
          </cell>
        </row>
        <row r="5801">
          <cell r="A5801" t="str">
            <v>NB3.002NO_thin195</v>
          </cell>
          <cell r="B5801" t="str">
            <v>NBL</v>
          </cell>
          <cell r="C5801">
            <v>3</v>
          </cell>
          <cell r="D5801">
            <v>2</v>
          </cell>
          <cell r="E5801" t="str">
            <v>NO_thin</v>
          </cell>
          <cell r="F5801" t="str">
            <v>195-200</v>
          </cell>
          <cell r="M5801">
            <v>314.27999999999997</v>
          </cell>
        </row>
        <row r="5802">
          <cell r="A5802" t="str">
            <v>NB3.004NO_thin000</v>
          </cell>
          <cell r="B5802" t="str">
            <v>NBL</v>
          </cell>
          <cell r="C5802">
            <v>3</v>
          </cell>
          <cell r="D5802">
            <v>4</v>
          </cell>
          <cell r="E5802" t="str">
            <v>NO_thin</v>
          </cell>
          <cell r="F5802" t="str">
            <v xml:space="preserve">  0-5</v>
          </cell>
          <cell r="M5802">
            <v>0</v>
          </cell>
        </row>
        <row r="5803">
          <cell r="A5803" t="str">
            <v>NB3.004NO_thin005</v>
          </cell>
          <cell r="B5803" t="str">
            <v>NBL</v>
          </cell>
          <cell r="C5803">
            <v>3</v>
          </cell>
          <cell r="D5803">
            <v>4</v>
          </cell>
          <cell r="E5803" t="str">
            <v>NO_thin</v>
          </cell>
          <cell r="F5803" t="str">
            <v xml:space="preserve">  5-10</v>
          </cell>
          <cell r="G5803">
            <v>0.32</v>
          </cell>
          <cell r="H5803">
            <v>0.11</v>
          </cell>
          <cell r="I5803">
            <v>0.43</v>
          </cell>
          <cell r="J5803">
            <v>2.13</v>
          </cell>
          <cell r="K5803">
            <v>2.13</v>
          </cell>
          <cell r="L5803">
            <v>0</v>
          </cell>
          <cell r="M5803">
            <v>2.13</v>
          </cell>
        </row>
        <row r="5804">
          <cell r="A5804" t="str">
            <v>NB3.004NO_thin010</v>
          </cell>
          <cell r="B5804" t="str">
            <v>NBL</v>
          </cell>
          <cell r="C5804">
            <v>3</v>
          </cell>
          <cell r="D5804">
            <v>4</v>
          </cell>
          <cell r="E5804" t="str">
            <v>NO_thin</v>
          </cell>
          <cell r="F5804" t="str">
            <v xml:space="preserve"> 10-15</v>
          </cell>
          <cell r="G5804">
            <v>1.45</v>
          </cell>
          <cell r="H5804">
            <v>0.23</v>
          </cell>
          <cell r="I5804">
            <v>1.68</v>
          </cell>
          <cell r="J5804">
            <v>8.3800000000000008</v>
          </cell>
          <cell r="K5804">
            <v>10.51</v>
          </cell>
          <cell r="L5804">
            <v>0</v>
          </cell>
          <cell r="M5804">
            <v>10.51</v>
          </cell>
        </row>
        <row r="5805">
          <cell r="A5805" t="str">
            <v>NB3.004NO_thin015</v>
          </cell>
          <cell r="B5805" t="str">
            <v>NBL</v>
          </cell>
          <cell r="C5805">
            <v>3</v>
          </cell>
          <cell r="D5805">
            <v>4</v>
          </cell>
          <cell r="E5805" t="str">
            <v>NO_thin</v>
          </cell>
          <cell r="F5805" t="str">
            <v xml:space="preserve"> 15-20</v>
          </cell>
          <cell r="G5805">
            <v>5.65</v>
          </cell>
          <cell r="H5805">
            <v>0.33</v>
          </cell>
          <cell r="I5805">
            <v>5.98</v>
          </cell>
          <cell r="J5805">
            <v>29.9</v>
          </cell>
          <cell r="K5805">
            <v>40.409999999999997</v>
          </cell>
          <cell r="L5805">
            <v>0</v>
          </cell>
          <cell r="M5805">
            <v>40.409999999999997</v>
          </cell>
        </row>
        <row r="5806">
          <cell r="A5806" t="str">
            <v>NB3.004NO_thin020</v>
          </cell>
          <cell r="B5806" t="str">
            <v>NBL</v>
          </cell>
          <cell r="C5806">
            <v>3</v>
          </cell>
          <cell r="D5806">
            <v>4</v>
          </cell>
          <cell r="E5806" t="str">
            <v>NO_thin</v>
          </cell>
          <cell r="F5806" t="str">
            <v xml:space="preserve"> 20-25</v>
          </cell>
          <cell r="G5806">
            <v>16.809999999999999</v>
          </cell>
          <cell r="H5806">
            <v>1.0900000000000001</v>
          </cell>
          <cell r="I5806">
            <v>17.899999999999999</v>
          </cell>
          <cell r="J5806">
            <v>89.5</v>
          </cell>
          <cell r="K5806">
            <v>129.91</v>
          </cell>
          <cell r="L5806">
            <v>0</v>
          </cell>
          <cell r="M5806">
            <v>129.91</v>
          </cell>
        </row>
        <row r="5807">
          <cell r="A5807" t="str">
            <v>NB3.004NO_thin025</v>
          </cell>
          <cell r="B5807" t="str">
            <v>NBL</v>
          </cell>
          <cell r="C5807">
            <v>3</v>
          </cell>
          <cell r="D5807">
            <v>4</v>
          </cell>
          <cell r="E5807" t="str">
            <v>NO_thin</v>
          </cell>
          <cell r="F5807" t="str">
            <v xml:space="preserve"> 25-30</v>
          </cell>
          <cell r="G5807">
            <v>21.13</v>
          </cell>
          <cell r="H5807">
            <v>1.1299999999999999</v>
          </cell>
          <cell r="I5807">
            <v>22.26</v>
          </cell>
          <cell r="J5807">
            <v>111.31</v>
          </cell>
          <cell r="K5807">
            <v>241.22</v>
          </cell>
          <cell r="L5807">
            <v>0</v>
          </cell>
          <cell r="M5807">
            <v>241.22</v>
          </cell>
        </row>
        <row r="5808">
          <cell r="A5808" t="str">
            <v>NB3.004NO_thin030</v>
          </cell>
          <cell r="B5808" t="str">
            <v>NBL</v>
          </cell>
          <cell r="C5808">
            <v>3</v>
          </cell>
          <cell r="D5808">
            <v>4</v>
          </cell>
          <cell r="E5808" t="str">
            <v>NO_thin</v>
          </cell>
          <cell r="F5808" t="str">
            <v xml:space="preserve"> 30-35</v>
          </cell>
          <cell r="G5808">
            <v>15.29</v>
          </cell>
          <cell r="H5808">
            <v>0.33</v>
          </cell>
          <cell r="I5808">
            <v>15.62</v>
          </cell>
          <cell r="J5808">
            <v>78.09</v>
          </cell>
          <cell r="K5808">
            <v>319.31</v>
          </cell>
          <cell r="L5808">
            <v>0</v>
          </cell>
          <cell r="M5808">
            <v>319.31</v>
          </cell>
        </row>
        <row r="5809">
          <cell r="A5809" t="str">
            <v>NB3.004NO_thin035</v>
          </cell>
          <cell r="B5809" t="str">
            <v>NBL</v>
          </cell>
          <cell r="C5809">
            <v>3</v>
          </cell>
          <cell r="D5809">
            <v>4</v>
          </cell>
          <cell r="E5809" t="str">
            <v>NO_thin</v>
          </cell>
          <cell r="F5809" t="str">
            <v xml:space="preserve"> 35-40</v>
          </cell>
          <cell r="G5809">
            <v>11.14</v>
          </cell>
          <cell r="H5809">
            <v>0.21</v>
          </cell>
          <cell r="I5809">
            <v>11.35</v>
          </cell>
          <cell r="J5809">
            <v>56.76</v>
          </cell>
          <cell r="K5809">
            <v>376.07</v>
          </cell>
          <cell r="L5809">
            <v>0</v>
          </cell>
          <cell r="M5809">
            <v>376.07</v>
          </cell>
        </row>
        <row r="5810">
          <cell r="A5810" t="str">
            <v>NB3.004NO_thin040</v>
          </cell>
          <cell r="B5810" t="str">
            <v>NBL</v>
          </cell>
          <cell r="C5810">
            <v>3</v>
          </cell>
          <cell r="D5810">
            <v>4</v>
          </cell>
          <cell r="E5810" t="str">
            <v>NO_thin</v>
          </cell>
          <cell r="F5810" t="str">
            <v xml:space="preserve"> 40-45</v>
          </cell>
          <cell r="G5810">
            <v>8.9600000000000009</v>
          </cell>
          <cell r="H5810">
            <v>0.15</v>
          </cell>
          <cell r="I5810">
            <v>9.11</v>
          </cell>
          <cell r="J5810">
            <v>45.55</v>
          </cell>
          <cell r="K5810">
            <v>421.63</v>
          </cell>
          <cell r="L5810">
            <v>0</v>
          </cell>
          <cell r="M5810">
            <v>421.63</v>
          </cell>
        </row>
        <row r="5811">
          <cell r="A5811" t="str">
            <v>NB3.004NO_thin045</v>
          </cell>
          <cell r="B5811" t="str">
            <v>NBL</v>
          </cell>
          <cell r="C5811">
            <v>3</v>
          </cell>
          <cell r="D5811">
            <v>4</v>
          </cell>
          <cell r="E5811" t="str">
            <v>NO_thin</v>
          </cell>
          <cell r="F5811" t="str">
            <v xml:space="preserve"> 45-50</v>
          </cell>
          <cell r="G5811">
            <v>6.45</v>
          </cell>
          <cell r="H5811">
            <v>1.32</v>
          </cell>
          <cell r="I5811">
            <v>7.77</v>
          </cell>
          <cell r="J5811">
            <v>38.85</v>
          </cell>
          <cell r="K5811">
            <v>460.48</v>
          </cell>
          <cell r="L5811">
            <v>0</v>
          </cell>
          <cell r="M5811">
            <v>460.48</v>
          </cell>
        </row>
        <row r="5812">
          <cell r="A5812" t="str">
            <v>NB3.004NO_thin050</v>
          </cell>
          <cell r="B5812" t="str">
            <v>NBL</v>
          </cell>
          <cell r="C5812">
            <v>3</v>
          </cell>
          <cell r="D5812">
            <v>4</v>
          </cell>
          <cell r="E5812" t="str">
            <v>NO_thin</v>
          </cell>
          <cell r="F5812" t="str">
            <v xml:space="preserve"> 50-55</v>
          </cell>
          <cell r="G5812">
            <v>4.1500000000000004</v>
          </cell>
          <cell r="H5812">
            <v>4.75</v>
          </cell>
          <cell r="I5812">
            <v>8.9</v>
          </cell>
          <cell r="J5812">
            <v>44.48</v>
          </cell>
          <cell r="K5812">
            <v>504.95</v>
          </cell>
          <cell r="L5812">
            <v>0</v>
          </cell>
          <cell r="M5812">
            <v>504.95</v>
          </cell>
        </row>
        <row r="5813">
          <cell r="A5813" t="str">
            <v>NB3.004NO_thin055</v>
          </cell>
          <cell r="B5813" t="str">
            <v>NBL</v>
          </cell>
          <cell r="C5813">
            <v>3</v>
          </cell>
          <cell r="D5813">
            <v>4</v>
          </cell>
          <cell r="E5813" t="str">
            <v>NO_thin</v>
          </cell>
          <cell r="F5813" t="str">
            <v xml:space="preserve"> 55-60</v>
          </cell>
          <cell r="G5813">
            <v>3.31</v>
          </cell>
          <cell r="H5813">
            <v>1.02</v>
          </cell>
          <cell r="I5813">
            <v>4.33</v>
          </cell>
          <cell r="J5813">
            <v>21.66</v>
          </cell>
          <cell r="K5813">
            <v>526.61</v>
          </cell>
          <cell r="L5813">
            <v>0</v>
          </cell>
          <cell r="M5813">
            <v>526.61</v>
          </cell>
        </row>
        <row r="5814">
          <cell r="A5814" t="str">
            <v>NB3.004NO_thin060</v>
          </cell>
          <cell r="B5814" t="str">
            <v>NBL</v>
          </cell>
          <cell r="C5814">
            <v>3</v>
          </cell>
          <cell r="D5814">
            <v>4</v>
          </cell>
          <cell r="E5814" t="str">
            <v>NO_thin</v>
          </cell>
          <cell r="F5814" t="str">
            <v xml:space="preserve"> 60-65</v>
          </cell>
          <cell r="G5814">
            <v>3.19</v>
          </cell>
          <cell r="H5814">
            <v>-0.26</v>
          </cell>
          <cell r="I5814">
            <v>2.93</v>
          </cell>
          <cell r="J5814">
            <v>14.64</v>
          </cell>
          <cell r="K5814">
            <v>541.25</v>
          </cell>
          <cell r="L5814">
            <v>0</v>
          </cell>
          <cell r="M5814">
            <v>541.25</v>
          </cell>
        </row>
        <row r="5815">
          <cell r="A5815" t="str">
            <v>NB3.004NO_thin065</v>
          </cell>
          <cell r="B5815" t="str">
            <v>NBL</v>
          </cell>
          <cell r="C5815">
            <v>3</v>
          </cell>
          <cell r="D5815">
            <v>4</v>
          </cell>
          <cell r="E5815" t="str">
            <v>NO_thin</v>
          </cell>
          <cell r="F5815" t="str">
            <v xml:space="preserve"> 65-70</v>
          </cell>
          <cell r="G5815">
            <v>2.73</v>
          </cell>
          <cell r="H5815">
            <v>-0.25</v>
          </cell>
          <cell r="I5815">
            <v>2.48</v>
          </cell>
          <cell r="J5815">
            <v>12.39</v>
          </cell>
          <cell r="K5815">
            <v>553.64</v>
          </cell>
          <cell r="L5815">
            <v>0</v>
          </cell>
          <cell r="M5815">
            <v>553.64</v>
          </cell>
        </row>
        <row r="5816">
          <cell r="A5816" t="str">
            <v>NB3.004NO_thin070</v>
          </cell>
          <cell r="B5816" t="str">
            <v>NBL</v>
          </cell>
          <cell r="C5816">
            <v>3</v>
          </cell>
          <cell r="D5816">
            <v>4</v>
          </cell>
          <cell r="E5816" t="str">
            <v>NO_thin</v>
          </cell>
          <cell r="F5816" t="str">
            <v xml:space="preserve"> 70-75</v>
          </cell>
          <cell r="G5816">
            <v>2.33</v>
          </cell>
          <cell r="H5816">
            <v>-1.1000000000000001</v>
          </cell>
          <cell r="I5816">
            <v>1.24</v>
          </cell>
          <cell r="J5816">
            <v>6.18</v>
          </cell>
          <cell r="K5816">
            <v>559.82000000000005</v>
          </cell>
          <cell r="L5816">
            <v>0</v>
          </cell>
          <cell r="M5816">
            <v>559.82000000000005</v>
          </cell>
        </row>
        <row r="5817">
          <cell r="A5817" t="str">
            <v>NB3.004NO_thin075</v>
          </cell>
          <cell r="B5817" t="str">
            <v>NBL</v>
          </cell>
          <cell r="C5817">
            <v>3</v>
          </cell>
          <cell r="D5817">
            <v>4</v>
          </cell>
          <cell r="E5817" t="str">
            <v>NO_thin</v>
          </cell>
          <cell r="F5817" t="str">
            <v xml:space="preserve"> 75-80</v>
          </cell>
          <cell r="G5817">
            <v>2.11</v>
          </cell>
          <cell r="H5817">
            <v>-0.69</v>
          </cell>
          <cell r="I5817">
            <v>1.42</v>
          </cell>
          <cell r="J5817">
            <v>7.09</v>
          </cell>
          <cell r="K5817">
            <v>566.91</v>
          </cell>
          <cell r="L5817">
            <v>0</v>
          </cell>
          <cell r="M5817">
            <v>566.91</v>
          </cell>
        </row>
        <row r="5818">
          <cell r="A5818" t="str">
            <v>NB3.004NO_thin080</v>
          </cell>
          <cell r="B5818" t="str">
            <v>NBL</v>
          </cell>
          <cell r="C5818">
            <v>3</v>
          </cell>
          <cell r="D5818">
            <v>4</v>
          </cell>
          <cell r="E5818" t="str">
            <v>NO_thin</v>
          </cell>
          <cell r="F5818" t="str">
            <v xml:space="preserve"> 80-85</v>
          </cell>
          <cell r="G5818">
            <v>1.93</v>
          </cell>
          <cell r="H5818">
            <v>-0.49</v>
          </cell>
          <cell r="I5818">
            <v>1.44</v>
          </cell>
          <cell r="J5818">
            <v>7.22</v>
          </cell>
          <cell r="K5818">
            <v>574.12</v>
          </cell>
          <cell r="L5818">
            <v>0</v>
          </cell>
          <cell r="M5818">
            <v>574.12</v>
          </cell>
        </row>
        <row r="5819">
          <cell r="A5819" t="str">
            <v>NB3.004NO_thin085</v>
          </cell>
          <cell r="B5819" t="str">
            <v>NBL</v>
          </cell>
          <cell r="C5819">
            <v>3</v>
          </cell>
          <cell r="D5819">
            <v>4</v>
          </cell>
          <cell r="E5819" t="str">
            <v>NO_thin</v>
          </cell>
          <cell r="F5819" t="str">
            <v xml:space="preserve"> 85-90</v>
          </cell>
          <cell r="G5819">
            <v>1.72</v>
          </cell>
          <cell r="H5819">
            <v>-0.56999999999999995</v>
          </cell>
          <cell r="I5819">
            <v>1.1499999999999999</v>
          </cell>
          <cell r="J5819">
            <v>5.74</v>
          </cell>
          <cell r="K5819">
            <v>579.86</v>
          </cell>
          <cell r="L5819">
            <v>0</v>
          </cell>
          <cell r="M5819">
            <v>579.86</v>
          </cell>
        </row>
        <row r="5820">
          <cell r="A5820" t="str">
            <v>NB3.004NO_thin090</v>
          </cell>
          <cell r="B5820" t="str">
            <v>NBL</v>
          </cell>
          <cell r="C5820">
            <v>3</v>
          </cell>
          <cell r="D5820">
            <v>4</v>
          </cell>
          <cell r="E5820" t="str">
            <v>NO_thin</v>
          </cell>
          <cell r="F5820" t="str">
            <v xml:space="preserve"> 90-95</v>
          </cell>
          <cell r="G5820">
            <v>1.52</v>
          </cell>
          <cell r="H5820">
            <v>-0.4</v>
          </cell>
          <cell r="I5820">
            <v>1.1299999999999999</v>
          </cell>
          <cell r="J5820">
            <v>5.64</v>
          </cell>
          <cell r="K5820">
            <v>585.51</v>
          </cell>
          <cell r="L5820">
            <v>0</v>
          </cell>
          <cell r="M5820">
            <v>585.51</v>
          </cell>
        </row>
        <row r="5821">
          <cell r="A5821" t="str">
            <v>NB3.004NO_thin095</v>
          </cell>
          <cell r="B5821" t="str">
            <v>NBL</v>
          </cell>
          <cell r="C5821">
            <v>3</v>
          </cell>
          <cell r="D5821">
            <v>4</v>
          </cell>
          <cell r="E5821" t="str">
            <v>NO_thin</v>
          </cell>
          <cell r="F5821" t="str">
            <v xml:space="preserve"> 95-100</v>
          </cell>
          <cell r="G5821">
            <v>1.35</v>
          </cell>
          <cell r="H5821">
            <v>2.41</v>
          </cell>
          <cell r="I5821">
            <v>3.76</v>
          </cell>
          <cell r="J5821">
            <v>18.79</v>
          </cell>
          <cell r="K5821">
            <v>604.29999999999995</v>
          </cell>
          <cell r="L5821">
            <v>0</v>
          </cell>
          <cell r="M5821">
            <v>604.29999999999995</v>
          </cell>
        </row>
        <row r="5822">
          <cell r="A5822" t="str">
            <v>NB3.004NO_thin100</v>
          </cell>
          <cell r="B5822" t="str">
            <v>NBL</v>
          </cell>
          <cell r="C5822">
            <v>3</v>
          </cell>
          <cell r="D5822">
            <v>4</v>
          </cell>
          <cell r="E5822" t="str">
            <v>NO_thin</v>
          </cell>
          <cell r="F5822" t="str">
            <v>100-105</v>
          </cell>
          <cell r="G5822">
            <v>1.2</v>
          </cell>
          <cell r="H5822">
            <v>-0.83</v>
          </cell>
          <cell r="I5822">
            <v>0.37</v>
          </cell>
          <cell r="J5822">
            <v>1.84</v>
          </cell>
          <cell r="K5822">
            <v>606.14</v>
          </cell>
          <cell r="L5822">
            <v>0</v>
          </cell>
          <cell r="M5822">
            <v>606.14</v>
          </cell>
        </row>
        <row r="5823">
          <cell r="A5823" t="str">
            <v>NB3.004NO_thin105</v>
          </cell>
          <cell r="B5823" t="str">
            <v>NBL</v>
          </cell>
          <cell r="C5823">
            <v>3</v>
          </cell>
          <cell r="D5823">
            <v>4</v>
          </cell>
          <cell r="E5823" t="str">
            <v>NO_thin</v>
          </cell>
          <cell r="F5823" t="str">
            <v>105-110</v>
          </cell>
          <cell r="G5823">
            <v>1.07</v>
          </cell>
          <cell r="H5823">
            <v>-0.92</v>
          </cell>
          <cell r="I5823">
            <v>0.15</v>
          </cell>
          <cell r="J5823">
            <v>0.74</v>
          </cell>
          <cell r="K5823">
            <v>606.87</v>
          </cell>
          <cell r="L5823">
            <v>0</v>
          </cell>
          <cell r="M5823">
            <v>606.87</v>
          </cell>
        </row>
        <row r="5824">
          <cell r="A5824" t="str">
            <v>NB3.004NO_thin110</v>
          </cell>
          <cell r="B5824" t="str">
            <v>NBL</v>
          </cell>
          <cell r="C5824">
            <v>3</v>
          </cell>
          <cell r="D5824">
            <v>4</v>
          </cell>
          <cell r="E5824" t="str">
            <v>NO_thin</v>
          </cell>
          <cell r="F5824" t="str">
            <v>110-115</v>
          </cell>
          <cell r="G5824">
            <v>0.93</v>
          </cell>
          <cell r="H5824">
            <v>-0.9</v>
          </cell>
          <cell r="I5824">
            <v>0.03</v>
          </cell>
          <cell r="J5824">
            <v>0.17</v>
          </cell>
          <cell r="K5824">
            <v>607.04</v>
          </cell>
          <cell r="L5824">
            <v>0</v>
          </cell>
          <cell r="M5824">
            <v>607.04</v>
          </cell>
        </row>
        <row r="5825">
          <cell r="A5825" t="str">
            <v>NB3.004NO_thin115</v>
          </cell>
          <cell r="B5825" t="str">
            <v>NBL</v>
          </cell>
          <cell r="C5825">
            <v>3</v>
          </cell>
          <cell r="D5825">
            <v>4</v>
          </cell>
          <cell r="E5825" t="str">
            <v>NO_thin</v>
          </cell>
          <cell r="F5825" t="str">
            <v>115-120</v>
          </cell>
          <cell r="G5825">
            <v>0.83</v>
          </cell>
          <cell r="H5825">
            <v>-0.7</v>
          </cell>
          <cell r="I5825">
            <v>0.13</v>
          </cell>
          <cell r="J5825">
            <v>0.66</v>
          </cell>
          <cell r="K5825">
            <v>607.70000000000005</v>
          </cell>
          <cell r="L5825">
            <v>0</v>
          </cell>
          <cell r="M5825">
            <v>607.70000000000005</v>
          </cell>
        </row>
        <row r="5826">
          <cell r="A5826" t="str">
            <v>NB3.004NO_thin120</v>
          </cell>
          <cell r="B5826" t="str">
            <v>NBL</v>
          </cell>
          <cell r="C5826">
            <v>3</v>
          </cell>
          <cell r="D5826">
            <v>4</v>
          </cell>
          <cell r="E5826" t="str">
            <v>NO_thin</v>
          </cell>
          <cell r="F5826" t="str">
            <v>120-125</v>
          </cell>
          <cell r="G5826">
            <v>0.74</v>
          </cell>
          <cell r="H5826">
            <v>0.56000000000000005</v>
          </cell>
          <cell r="I5826">
            <v>1.3</v>
          </cell>
          <cell r="J5826">
            <v>6.49</v>
          </cell>
          <cell r="K5826">
            <v>614.19000000000005</v>
          </cell>
          <cell r="L5826">
            <v>0</v>
          </cell>
          <cell r="M5826">
            <v>614.19000000000005</v>
          </cell>
        </row>
        <row r="5827">
          <cell r="A5827" t="str">
            <v>NB3.004NO_thin125</v>
          </cell>
          <cell r="B5827" t="str">
            <v>NBL</v>
          </cell>
          <cell r="C5827">
            <v>3</v>
          </cell>
          <cell r="D5827">
            <v>4</v>
          </cell>
          <cell r="E5827" t="str">
            <v>NO_thin</v>
          </cell>
          <cell r="F5827" t="str">
            <v>125-130</v>
          </cell>
          <cell r="G5827">
            <v>0.66</v>
          </cell>
          <cell r="H5827">
            <v>-0.36</v>
          </cell>
          <cell r="I5827">
            <v>0.28999999999999998</v>
          </cell>
          <cell r="J5827">
            <v>1.47</v>
          </cell>
          <cell r="K5827">
            <v>615.66</v>
          </cell>
          <cell r="L5827">
            <v>0</v>
          </cell>
          <cell r="M5827">
            <v>615.66</v>
          </cell>
        </row>
        <row r="5828">
          <cell r="A5828" t="str">
            <v>NB3.004NO_thin130</v>
          </cell>
          <cell r="B5828" t="str">
            <v>NBL</v>
          </cell>
          <cell r="C5828">
            <v>3</v>
          </cell>
          <cell r="D5828">
            <v>4</v>
          </cell>
          <cell r="E5828" t="str">
            <v>NO_thin</v>
          </cell>
          <cell r="F5828" t="str">
            <v>130-135</v>
          </cell>
          <cell r="G5828">
            <v>0.56999999999999995</v>
          </cell>
          <cell r="H5828">
            <v>-0.37</v>
          </cell>
          <cell r="I5828">
            <v>0.2</v>
          </cell>
          <cell r="J5828">
            <v>1.02</v>
          </cell>
          <cell r="K5828">
            <v>616.67999999999995</v>
          </cell>
          <cell r="L5828">
            <v>0</v>
          </cell>
          <cell r="M5828">
            <v>616.67999999999995</v>
          </cell>
        </row>
        <row r="5829">
          <cell r="A5829" t="str">
            <v>NB3.004NO_thin135</v>
          </cell>
          <cell r="B5829" t="str">
            <v>NBL</v>
          </cell>
          <cell r="C5829">
            <v>3</v>
          </cell>
          <cell r="D5829">
            <v>4</v>
          </cell>
          <cell r="E5829" t="str">
            <v>NO_thin</v>
          </cell>
          <cell r="F5829" t="str">
            <v>135-140</v>
          </cell>
          <cell r="G5829">
            <v>0.5</v>
          </cell>
          <cell r="H5829">
            <v>-0.35</v>
          </cell>
          <cell r="I5829">
            <v>0.15</v>
          </cell>
          <cell r="J5829">
            <v>0.75</v>
          </cell>
          <cell r="K5829">
            <v>617.42999999999995</v>
          </cell>
          <cell r="L5829">
            <v>0</v>
          </cell>
          <cell r="M5829">
            <v>617.42999999999995</v>
          </cell>
        </row>
        <row r="5830">
          <cell r="A5830" t="str">
            <v>NB3.004NO_thin140</v>
          </cell>
          <cell r="B5830" t="str">
            <v>NBL</v>
          </cell>
          <cell r="C5830">
            <v>3</v>
          </cell>
          <cell r="D5830">
            <v>4</v>
          </cell>
          <cell r="E5830" t="str">
            <v>NO_thin</v>
          </cell>
          <cell r="F5830" t="str">
            <v>140-145</v>
          </cell>
          <cell r="G5830">
            <v>0.45</v>
          </cell>
          <cell r="H5830">
            <v>7.0000000000000007E-2</v>
          </cell>
          <cell r="I5830">
            <v>0.52</v>
          </cell>
          <cell r="J5830">
            <v>2.62</v>
          </cell>
          <cell r="K5830">
            <v>620.04999999999995</v>
          </cell>
          <cell r="L5830">
            <v>0</v>
          </cell>
          <cell r="M5830">
            <v>620.04999999999995</v>
          </cell>
        </row>
        <row r="5831">
          <cell r="A5831" t="str">
            <v>NB3.004NO_thin145</v>
          </cell>
          <cell r="B5831" t="str">
            <v>NBL</v>
          </cell>
          <cell r="C5831">
            <v>3</v>
          </cell>
          <cell r="D5831">
            <v>4</v>
          </cell>
          <cell r="E5831" t="str">
            <v>NO_thin</v>
          </cell>
          <cell r="F5831" t="str">
            <v>145-150</v>
          </cell>
          <cell r="G5831">
            <v>0.4</v>
          </cell>
          <cell r="H5831">
            <v>-0.22</v>
          </cell>
          <cell r="I5831">
            <v>0.18</v>
          </cell>
          <cell r="J5831">
            <v>0.91</v>
          </cell>
          <cell r="K5831">
            <v>620.96</v>
          </cell>
          <cell r="L5831">
            <v>0</v>
          </cell>
          <cell r="M5831">
            <v>620.96</v>
          </cell>
        </row>
        <row r="5832">
          <cell r="A5832" t="str">
            <v>NB3.004NO_thin150</v>
          </cell>
          <cell r="B5832" t="str">
            <v>NBL</v>
          </cell>
          <cell r="C5832">
            <v>3</v>
          </cell>
          <cell r="D5832">
            <v>4</v>
          </cell>
          <cell r="E5832" t="str">
            <v>NO_thin</v>
          </cell>
          <cell r="F5832" t="str">
            <v>150-155</v>
          </cell>
          <cell r="G5832">
            <v>0.35</v>
          </cell>
          <cell r="H5832">
            <v>-0.15</v>
          </cell>
          <cell r="I5832">
            <v>0.2</v>
          </cell>
          <cell r="J5832">
            <v>0.98</v>
          </cell>
          <cell r="K5832">
            <v>621.94000000000005</v>
          </cell>
          <cell r="L5832">
            <v>0</v>
          </cell>
          <cell r="M5832">
            <v>621.94000000000005</v>
          </cell>
        </row>
        <row r="5833">
          <cell r="A5833" t="str">
            <v>NB3.004NO_thin155</v>
          </cell>
          <cell r="B5833" t="str">
            <v>NBL</v>
          </cell>
          <cell r="C5833">
            <v>3</v>
          </cell>
          <cell r="D5833">
            <v>4</v>
          </cell>
          <cell r="E5833" t="str">
            <v>NO_thin</v>
          </cell>
          <cell r="F5833" t="str">
            <v>155-160</v>
          </cell>
          <cell r="G5833">
            <v>0.31</v>
          </cell>
          <cell r="H5833">
            <v>-0.14000000000000001</v>
          </cell>
          <cell r="I5833">
            <v>0.17</v>
          </cell>
          <cell r="J5833">
            <v>0.84</v>
          </cell>
          <cell r="K5833">
            <v>622.78</v>
          </cell>
          <cell r="L5833">
            <v>0</v>
          </cell>
          <cell r="M5833">
            <v>622.78</v>
          </cell>
        </row>
        <row r="5834">
          <cell r="A5834" t="str">
            <v>NB3.004NO_thin160</v>
          </cell>
          <cell r="B5834" t="str">
            <v>NBL</v>
          </cell>
          <cell r="C5834">
            <v>3</v>
          </cell>
          <cell r="D5834">
            <v>4</v>
          </cell>
          <cell r="E5834" t="str">
            <v>NO_thin</v>
          </cell>
          <cell r="F5834" t="str">
            <v>160-165</v>
          </cell>
          <cell r="G5834">
            <v>0.26</v>
          </cell>
          <cell r="H5834">
            <v>-0.1</v>
          </cell>
          <cell r="I5834">
            <v>0.16</v>
          </cell>
          <cell r="J5834">
            <v>0.81</v>
          </cell>
          <cell r="K5834">
            <v>623.59</v>
          </cell>
          <cell r="L5834">
            <v>0</v>
          </cell>
          <cell r="M5834">
            <v>623.59</v>
          </cell>
        </row>
        <row r="5835">
          <cell r="A5835" t="str">
            <v>NB3.004NO_thin165</v>
          </cell>
          <cell r="B5835" t="str">
            <v>NBL</v>
          </cell>
          <cell r="C5835">
            <v>3</v>
          </cell>
          <cell r="D5835">
            <v>4</v>
          </cell>
          <cell r="E5835" t="str">
            <v>NO_thin</v>
          </cell>
          <cell r="F5835" t="str">
            <v>165-170</v>
          </cell>
          <cell r="G5835">
            <v>0.27</v>
          </cell>
          <cell r="H5835">
            <v>-0.08</v>
          </cell>
          <cell r="I5835">
            <v>0.19</v>
          </cell>
          <cell r="J5835">
            <v>0.96</v>
          </cell>
          <cell r="K5835">
            <v>624.54</v>
          </cell>
          <cell r="L5835">
            <v>0</v>
          </cell>
          <cell r="M5835">
            <v>624.54</v>
          </cell>
        </row>
        <row r="5836">
          <cell r="A5836" t="str">
            <v>NB3.004NO_thin170</v>
          </cell>
          <cell r="B5836" t="str">
            <v>NBL</v>
          </cell>
          <cell r="C5836">
            <v>3</v>
          </cell>
          <cell r="D5836">
            <v>4</v>
          </cell>
          <cell r="E5836" t="str">
            <v>NO_thin</v>
          </cell>
          <cell r="F5836" t="str">
            <v>170-175</v>
          </cell>
          <cell r="G5836">
            <v>0.2</v>
          </cell>
          <cell r="H5836">
            <v>-0.04</v>
          </cell>
          <cell r="I5836">
            <v>0.16</v>
          </cell>
          <cell r="J5836">
            <v>0.79</v>
          </cell>
          <cell r="K5836">
            <v>625.34</v>
          </cell>
          <cell r="L5836">
            <v>0</v>
          </cell>
          <cell r="M5836">
            <v>625.34</v>
          </cell>
        </row>
        <row r="5837">
          <cell r="A5837" t="str">
            <v>NB3.004NO_thin175</v>
          </cell>
          <cell r="B5837" t="str">
            <v>NBL</v>
          </cell>
          <cell r="C5837">
            <v>3</v>
          </cell>
          <cell r="D5837">
            <v>4</v>
          </cell>
          <cell r="E5837" t="str">
            <v>NO_thin</v>
          </cell>
          <cell r="F5837" t="str">
            <v>175-180</v>
          </cell>
          <cell r="G5837">
            <v>0.18</v>
          </cell>
          <cell r="H5837">
            <v>-0.03</v>
          </cell>
          <cell r="I5837">
            <v>0.15</v>
          </cell>
          <cell r="J5837">
            <v>0.74</v>
          </cell>
          <cell r="K5837">
            <v>626.08000000000004</v>
          </cell>
          <cell r="L5837">
            <v>0</v>
          </cell>
          <cell r="M5837">
            <v>626.08000000000004</v>
          </cell>
        </row>
        <row r="5838">
          <cell r="A5838" t="str">
            <v>NB3.004NO_thin180</v>
          </cell>
          <cell r="B5838" t="str">
            <v>NBL</v>
          </cell>
          <cell r="C5838">
            <v>3</v>
          </cell>
          <cell r="D5838">
            <v>4</v>
          </cell>
          <cell r="E5838" t="str">
            <v>NO_thin</v>
          </cell>
          <cell r="F5838" t="str">
            <v>180-185</v>
          </cell>
          <cell r="G5838">
            <v>0.17</v>
          </cell>
          <cell r="H5838">
            <v>-0.03</v>
          </cell>
          <cell r="I5838">
            <v>0.14000000000000001</v>
          </cell>
          <cell r="J5838">
            <v>0.72</v>
          </cell>
          <cell r="K5838">
            <v>626.79999999999995</v>
          </cell>
          <cell r="L5838">
            <v>0</v>
          </cell>
          <cell r="M5838">
            <v>626.79999999999995</v>
          </cell>
        </row>
        <row r="5839">
          <cell r="A5839" t="str">
            <v>NB3.004NO_thin185</v>
          </cell>
          <cell r="B5839" t="str">
            <v>NBL</v>
          </cell>
          <cell r="C5839">
            <v>3</v>
          </cell>
          <cell r="D5839">
            <v>4</v>
          </cell>
          <cell r="E5839" t="str">
            <v>NO_thin</v>
          </cell>
          <cell r="F5839" t="str">
            <v>185-190</v>
          </cell>
          <cell r="G5839">
            <v>0.15</v>
          </cell>
          <cell r="H5839">
            <v>-0.03</v>
          </cell>
          <cell r="I5839">
            <v>0.12</v>
          </cell>
          <cell r="J5839">
            <v>0.61</v>
          </cell>
          <cell r="K5839">
            <v>627.41</v>
          </cell>
          <cell r="L5839">
            <v>0</v>
          </cell>
          <cell r="M5839">
            <v>627.41</v>
          </cell>
        </row>
        <row r="5840">
          <cell r="A5840" t="str">
            <v>NB3.004NO_thin190</v>
          </cell>
          <cell r="B5840" t="str">
            <v>NBL</v>
          </cell>
          <cell r="C5840">
            <v>3</v>
          </cell>
          <cell r="D5840">
            <v>4</v>
          </cell>
          <cell r="E5840" t="str">
            <v>NO_thin</v>
          </cell>
          <cell r="F5840" t="str">
            <v>190-195</v>
          </cell>
          <cell r="G5840">
            <v>0.13</v>
          </cell>
          <cell r="H5840">
            <v>-0.02</v>
          </cell>
          <cell r="I5840">
            <v>0.1</v>
          </cell>
          <cell r="J5840">
            <v>0.51</v>
          </cell>
          <cell r="K5840">
            <v>627.91999999999996</v>
          </cell>
          <cell r="L5840">
            <v>0</v>
          </cell>
          <cell r="M5840">
            <v>627.91999999999996</v>
          </cell>
        </row>
        <row r="5841">
          <cell r="A5841" t="str">
            <v>NB3.004NO_thin195</v>
          </cell>
          <cell r="B5841" t="str">
            <v>NBL</v>
          </cell>
          <cell r="C5841">
            <v>3</v>
          </cell>
          <cell r="D5841">
            <v>4</v>
          </cell>
          <cell r="E5841" t="str">
            <v>NO_thin</v>
          </cell>
          <cell r="F5841" t="str">
            <v>195-200</v>
          </cell>
          <cell r="G5841">
            <v>0.15</v>
          </cell>
          <cell r="H5841">
            <v>-0.02</v>
          </cell>
          <cell r="I5841">
            <v>0.13</v>
          </cell>
          <cell r="J5841">
            <v>0.64</v>
          </cell>
          <cell r="K5841">
            <v>628.55999999999995</v>
          </cell>
          <cell r="L5841">
            <v>0</v>
          </cell>
          <cell r="M5841">
            <v>628.55999999999995</v>
          </cell>
        </row>
        <row r="5842">
          <cell r="A5842" t="str">
            <v>NF1.510NO_thin000</v>
          </cell>
          <cell r="B5842" t="str">
            <v xml:space="preserve">NF </v>
          </cell>
          <cell r="C5842">
            <v>1.5</v>
          </cell>
          <cell r="D5842">
            <v>10</v>
          </cell>
          <cell r="E5842" t="str">
            <v>NO_thin</v>
          </cell>
          <cell r="F5842" t="str">
            <v xml:space="preserve">  0-5</v>
          </cell>
          <cell r="G5842">
            <v>0.08</v>
          </cell>
          <cell r="H5842">
            <v>0.69</v>
          </cell>
          <cell r="I5842">
            <v>0.77</v>
          </cell>
          <cell r="J5842">
            <v>3.83</v>
          </cell>
          <cell r="K5842">
            <v>3.83</v>
          </cell>
          <cell r="L5842">
            <v>0</v>
          </cell>
          <cell r="M5842">
            <v>3.83</v>
          </cell>
          <cell r="N5842">
            <v>0</v>
          </cell>
        </row>
        <row r="5843">
          <cell r="A5843" t="str">
            <v>NF1.510NO_thin005</v>
          </cell>
          <cell r="B5843" t="str">
            <v xml:space="preserve">NF </v>
          </cell>
          <cell r="C5843">
            <v>1.5</v>
          </cell>
          <cell r="D5843">
            <v>10</v>
          </cell>
          <cell r="E5843" t="str">
            <v>NO_thin</v>
          </cell>
          <cell r="F5843" t="str">
            <v xml:space="preserve">  5-10</v>
          </cell>
          <cell r="G5843">
            <v>0.24</v>
          </cell>
          <cell r="H5843">
            <v>0.85</v>
          </cell>
          <cell r="I5843">
            <v>1.0900000000000001</v>
          </cell>
          <cell r="J5843">
            <v>5.45</v>
          </cell>
          <cell r="K5843">
            <v>9.2799999999999994</v>
          </cell>
          <cell r="L5843">
            <v>0</v>
          </cell>
          <cell r="M5843">
            <v>9.2799999999999994</v>
          </cell>
          <cell r="N5843">
            <v>0</v>
          </cell>
        </row>
        <row r="5844">
          <cell r="A5844" t="str">
            <v>NF1.510NO_thin010</v>
          </cell>
          <cell r="B5844" t="str">
            <v xml:space="preserve">NF </v>
          </cell>
          <cell r="C5844">
            <v>1.5</v>
          </cell>
          <cell r="D5844">
            <v>10</v>
          </cell>
          <cell r="E5844" t="str">
            <v>NO_thin</v>
          </cell>
          <cell r="F5844" t="str">
            <v xml:space="preserve"> 10-15</v>
          </cell>
          <cell r="G5844">
            <v>0.75</v>
          </cell>
          <cell r="H5844">
            <v>0.85</v>
          </cell>
          <cell r="I5844">
            <v>1.6</v>
          </cell>
          <cell r="J5844">
            <v>7.98</v>
          </cell>
          <cell r="K5844">
            <v>17.260000000000002</v>
          </cell>
          <cell r="L5844">
            <v>0</v>
          </cell>
          <cell r="M5844">
            <v>17.260000000000002</v>
          </cell>
          <cell r="N5844">
            <v>0</v>
          </cell>
        </row>
        <row r="5845">
          <cell r="A5845" t="str">
            <v>NF1.510NO_thin015</v>
          </cell>
          <cell r="B5845" t="str">
            <v xml:space="preserve">NF </v>
          </cell>
          <cell r="C5845">
            <v>1.5</v>
          </cell>
          <cell r="D5845">
            <v>10</v>
          </cell>
          <cell r="E5845" t="str">
            <v>NO_thin</v>
          </cell>
          <cell r="F5845" t="str">
            <v xml:space="preserve"> 15-20</v>
          </cell>
          <cell r="G5845">
            <v>2.27</v>
          </cell>
          <cell r="H5845">
            <v>0.85</v>
          </cell>
          <cell r="I5845">
            <v>3.12</v>
          </cell>
          <cell r="J5845">
            <v>15.62</v>
          </cell>
          <cell r="K5845">
            <v>32.880000000000003</v>
          </cell>
          <cell r="L5845">
            <v>0</v>
          </cell>
          <cell r="M5845">
            <v>32.880000000000003</v>
          </cell>
          <cell r="N5845">
            <v>0</v>
          </cell>
        </row>
        <row r="5846">
          <cell r="A5846" t="str">
            <v>NF1.510NO_thin020</v>
          </cell>
          <cell r="B5846" t="str">
            <v xml:space="preserve">NF </v>
          </cell>
          <cell r="C5846">
            <v>1.5</v>
          </cell>
          <cell r="D5846">
            <v>10</v>
          </cell>
          <cell r="E5846" t="str">
            <v>NO_thin</v>
          </cell>
          <cell r="F5846" t="str">
            <v xml:space="preserve"> 20-25</v>
          </cell>
          <cell r="G5846">
            <v>6.94</v>
          </cell>
          <cell r="H5846">
            <v>0.85</v>
          </cell>
          <cell r="I5846">
            <v>7.79</v>
          </cell>
          <cell r="J5846">
            <v>38.96</v>
          </cell>
          <cell r="K5846">
            <v>71.84</v>
          </cell>
          <cell r="L5846">
            <v>0</v>
          </cell>
          <cell r="M5846">
            <v>71.84</v>
          </cell>
          <cell r="N5846">
            <v>0</v>
          </cell>
        </row>
        <row r="5847">
          <cell r="A5847" t="str">
            <v>NF1.510NO_thin025</v>
          </cell>
          <cell r="B5847" t="str">
            <v xml:space="preserve">NF </v>
          </cell>
          <cell r="C5847">
            <v>1.5</v>
          </cell>
          <cell r="D5847">
            <v>10</v>
          </cell>
          <cell r="E5847" t="str">
            <v>NO_thin</v>
          </cell>
          <cell r="F5847" t="str">
            <v xml:space="preserve"> 25-30</v>
          </cell>
          <cell r="G5847">
            <v>20.48</v>
          </cell>
          <cell r="H5847">
            <v>1.27</v>
          </cell>
          <cell r="I5847">
            <v>21.74</v>
          </cell>
          <cell r="J5847">
            <v>108.71</v>
          </cell>
          <cell r="K5847">
            <v>180.55</v>
          </cell>
          <cell r="L5847">
            <v>0</v>
          </cell>
          <cell r="M5847">
            <v>180.55</v>
          </cell>
          <cell r="N5847">
            <v>0</v>
          </cell>
        </row>
        <row r="5848">
          <cell r="A5848" t="str">
            <v>NF1.510NO_thin030</v>
          </cell>
          <cell r="B5848" t="str">
            <v xml:space="preserve">NF </v>
          </cell>
          <cell r="C5848">
            <v>1.5</v>
          </cell>
          <cell r="D5848">
            <v>10</v>
          </cell>
          <cell r="E5848" t="str">
            <v>NO_thin</v>
          </cell>
          <cell r="F5848" t="str">
            <v xml:space="preserve"> 30-35</v>
          </cell>
          <cell r="G5848">
            <v>25.02</v>
          </cell>
          <cell r="H5848">
            <v>4.9400000000000004</v>
          </cell>
          <cell r="I5848">
            <v>29.96</v>
          </cell>
          <cell r="J5848">
            <v>149.79</v>
          </cell>
          <cell r="K5848">
            <v>330.33</v>
          </cell>
          <cell r="L5848">
            <v>0</v>
          </cell>
          <cell r="M5848">
            <v>330.33</v>
          </cell>
          <cell r="N5848">
            <v>0</v>
          </cell>
        </row>
        <row r="5849">
          <cell r="A5849" t="str">
            <v>NF1.510NO_thin035</v>
          </cell>
          <cell r="B5849" t="str">
            <v xml:space="preserve">NF </v>
          </cell>
          <cell r="C5849">
            <v>1.5</v>
          </cell>
          <cell r="D5849">
            <v>10</v>
          </cell>
          <cell r="E5849" t="str">
            <v>NO_thin</v>
          </cell>
          <cell r="F5849" t="str">
            <v xml:space="preserve"> 35-40</v>
          </cell>
          <cell r="G5849">
            <v>8.17</v>
          </cell>
          <cell r="H5849">
            <v>5.64</v>
          </cell>
          <cell r="I5849">
            <v>13.82</v>
          </cell>
          <cell r="J5849">
            <v>69.08</v>
          </cell>
          <cell r="K5849">
            <v>399.42</v>
          </cell>
          <cell r="L5849">
            <v>0</v>
          </cell>
          <cell r="M5849">
            <v>399.42</v>
          </cell>
          <cell r="N5849">
            <v>0</v>
          </cell>
        </row>
        <row r="5850">
          <cell r="A5850" t="str">
            <v>NF1.510NO_thin040</v>
          </cell>
          <cell r="B5850" t="str">
            <v xml:space="preserve">NF </v>
          </cell>
          <cell r="C5850">
            <v>1.5</v>
          </cell>
          <cell r="D5850">
            <v>10</v>
          </cell>
          <cell r="E5850" t="str">
            <v>NO_thin</v>
          </cell>
          <cell r="F5850" t="str">
            <v xml:space="preserve"> 40-45</v>
          </cell>
          <cell r="G5850">
            <v>8.8699999999999992</v>
          </cell>
          <cell r="H5850">
            <v>4.4400000000000004</v>
          </cell>
          <cell r="I5850">
            <v>13.31</v>
          </cell>
          <cell r="J5850">
            <v>66.569999999999993</v>
          </cell>
          <cell r="K5850">
            <v>465.99</v>
          </cell>
          <cell r="L5850">
            <v>0</v>
          </cell>
          <cell r="M5850">
            <v>465.99</v>
          </cell>
          <cell r="N5850">
            <v>0</v>
          </cell>
        </row>
        <row r="5851">
          <cell r="A5851" t="str">
            <v>NF1.510NO_thin045</v>
          </cell>
          <cell r="B5851" t="str">
            <v xml:space="preserve">NF </v>
          </cell>
          <cell r="C5851">
            <v>1.5</v>
          </cell>
          <cell r="D5851">
            <v>10</v>
          </cell>
          <cell r="E5851" t="str">
            <v>NO_thin</v>
          </cell>
          <cell r="F5851" t="str">
            <v xml:space="preserve"> 45-50</v>
          </cell>
          <cell r="G5851">
            <v>8.76</v>
          </cell>
          <cell r="H5851">
            <v>0.65</v>
          </cell>
          <cell r="I5851">
            <v>9.42</v>
          </cell>
          <cell r="J5851">
            <v>47.09</v>
          </cell>
          <cell r="K5851">
            <v>513.07000000000005</v>
          </cell>
          <cell r="L5851">
            <v>0</v>
          </cell>
          <cell r="M5851">
            <v>513.07000000000005</v>
          </cell>
          <cell r="N5851">
            <v>0</v>
          </cell>
        </row>
        <row r="5852">
          <cell r="A5852" t="str">
            <v>NF1.510NO_thin050</v>
          </cell>
          <cell r="B5852" t="str">
            <v xml:space="preserve">NF </v>
          </cell>
          <cell r="C5852">
            <v>1.5</v>
          </cell>
          <cell r="D5852">
            <v>10</v>
          </cell>
          <cell r="E5852" t="str">
            <v>NO_thin</v>
          </cell>
          <cell r="F5852" t="str">
            <v xml:space="preserve"> 50-55</v>
          </cell>
          <cell r="G5852">
            <v>8.41</v>
          </cell>
          <cell r="H5852">
            <v>-0.1</v>
          </cell>
          <cell r="I5852">
            <v>8.32</v>
          </cell>
          <cell r="J5852">
            <v>41.58</v>
          </cell>
          <cell r="K5852">
            <v>554.65</v>
          </cell>
          <cell r="L5852">
            <v>0</v>
          </cell>
          <cell r="M5852">
            <v>554.65</v>
          </cell>
          <cell r="N5852">
            <v>0</v>
          </cell>
        </row>
        <row r="5853">
          <cell r="A5853" t="str">
            <v>NF1.510NO_thin055</v>
          </cell>
          <cell r="B5853" t="str">
            <v xml:space="preserve">NF </v>
          </cell>
          <cell r="C5853">
            <v>1.5</v>
          </cell>
          <cell r="D5853">
            <v>10</v>
          </cell>
          <cell r="E5853" t="str">
            <v>NO_thin</v>
          </cell>
          <cell r="F5853" t="str">
            <v xml:space="preserve"> 55-60</v>
          </cell>
          <cell r="G5853">
            <v>7.96</v>
          </cell>
          <cell r="H5853">
            <v>-0.1</v>
          </cell>
          <cell r="I5853">
            <v>7.86</v>
          </cell>
          <cell r="J5853">
            <v>39.29</v>
          </cell>
          <cell r="K5853">
            <v>593.94000000000005</v>
          </cell>
          <cell r="L5853">
            <v>0</v>
          </cell>
          <cell r="M5853">
            <v>593.94000000000005</v>
          </cell>
          <cell r="N5853">
            <v>0</v>
          </cell>
        </row>
        <row r="5854">
          <cell r="A5854" t="str">
            <v>NF1.510NO_thin060</v>
          </cell>
          <cell r="B5854" t="str">
            <v xml:space="preserve">NF </v>
          </cell>
          <cell r="C5854">
            <v>1.5</v>
          </cell>
          <cell r="D5854">
            <v>10</v>
          </cell>
          <cell r="E5854" t="str">
            <v>NO_thin</v>
          </cell>
          <cell r="F5854" t="str">
            <v xml:space="preserve"> 60-65</v>
          </cell>
          <cell r="G5854">
            <v>7.42</v>
          </cell>
          <cell r="H5854">
            <v>1.23</v>
          </cell>
          <cell r="I5854">
            <v>8.65</v>
          </cell>
          <cell r="J5854">
            <v>43.23</v>
          </cell>
          <cell r="K5854">
            <v>637.16999999999996</v>
          </cell>
          <cell r="L5854">
            <v>0</v>
          </cell>
          <cell r="M5854">
            <v>637.16999999999996</v>
          </cell>
          <cell r="N5854">
            <v>0</v>
          </cell>
        </row>
        <row r="5855">
          <cell r="A5855" t="str">
            <v>NF1.510NO_thin065</v>
          </cell>
          <cell r="B5855" t="str">
            <v xml:space="preserve">NF </v>
          </cell>
          <cell r="C5855">
            <v>1.5</v>
          </cell>
          <cell r="D5855">
            <v>10</v>
          </cell>
          <cell r="E5855" t="str">
            <v>NO_thin</v>
          </cell>
          <cell r="F5855" t="str">
            <v xml:space="preserve"> 65-70</v>
          </cell>
          <cell r="G5855">
            <v>6.93</v>
          </cell>
          <cell r="H5855">
            <v>0.41</v>
          </cell>
          <cell r="I5855">
            <v>7.34</v>
          </cell>
          <cell r="J5855">
            <v>36.72</v>
          </cell>
          <cell r="K5855">
            <v>673.89</v>
          </cell>
          <cell r="L5855">
            <v>0</v>
          </cell>
          <cell r="M5855">
            <v>673.89</v>
          </cell>
          <cell r="N5855">
            <v>0</v>
          </cell>
        </row>
        <row r="5856">
          <cell r="A5856" t="str">
            <v>NF1.510NO_thin070</v>
          </cell>
          <cell r="B5856" t="str">
            <v xml:space="preserve">NF </v>
          </cell>
          <cell r="C5856">
            <v>1.5</v>
          </cell>
          <cell r="D5856">
            <v>10</v>
          </cell>
          <cell r="E5856" t="str">
            <v>NO_thin</v>
          </cell>
          <cell r="F5856" t="str">
            <v xml:space="preserve"> 70-75</v>
          </cell>
          <cell r="G5856">
            <v>6.42</v>
          </cell>
          <cell r="H5856">
            <v>-0.14000000000000001</v>
          </cell>
          <cell r="I5856">
            <v>6.29</v>
          </cell>
          <cell r="J5856">
            <v>31.43</v>
          </cell>
          <cell r="K5856">
            <v>705.32</v>
          </cell>
          <cell r="L5856">
            <v>0</v>
          </cell>
          <cell r="M5856">
            <v>705.32</v>
          </cell>
          <cell r="N5856">
            <v>0</v>
          </cell>
        </row>
        <row r="5857">
          <cell r="A5857" t="str">
            <v>NF1.510NO_thin075</v>
          </cell>
          <cell r="B5857" t="str">
            <v xml:space="preserve">NF </v>
          </cell>
          <cell r="C5857">
            <v>1.5</v>
          </cell>
          <cell r="D5857">
            <v>10</v>
          </cell>
          <cell r="E5857" t="str">
            <v>NO_thin</v>
          </cell>
          <cell r="F5857" t="str">
            <v xml:space="preserve"> 75-80</v>
          </cell>
          <cell r="G5857">
            <v>6.02</v>
          </cell>
          <cell r="H5857">
            <v>-0.11</v>
          </cell>
          <cell r="I5857">
            <v>5.91</v>
          </cell>
          <cell r="J5857">
            <v>29.57</v>
          </cell>
          <cell r="K5857">
            <v>734.89</v>
          </cell>
          <cell r="L5857">
            <v>0</v>
          </cell>
          <cell r="M5857">
            <v>734.89</v>
          </cell>
          <cell r="N5857">
            <v>0</v>
          </cell>
        </row>
        <row r="5858">
          <cell r="A5858" t="str">
            <v>NF1.510NO_thin080</v>
          </cell>
          <cell r="B5858" t="str">
            <v xml:space="preserve">NF </v>
          </cell>
          <cell r="C5858">
            <v>1.5</v>
          </cell>
          <cell r="D5858">
            <v>10</v>
          </cell>
          <cell r="E5858" t="str">
            <v>NO_thin</v>
          </cell>
          <cell r="F5858" t="str">
            <v xml:space="preserve"> 80-85</v>
          </cell>
          <cell r="G5858">
            <v>5.61</v>
          </cell>
          <cell r="H5858">
            <v>1.63</v>
          </cell>
          <cell r="I5858">
            <v>7.24</v>
          </cell>
          <cell r="J5858">
            <v>36.19</v>
          </cell>
          <cell r="K5858">
            <v>771.08</v>
          </cell>
          <cell r="L5858">
            <v>0</v>
          </cell>
          <cell r="M5858">
            <v>771.08</v>
          </cell>
          <cell r="N5858">
            <v>0</v>
          </cell>
        </row>
        <row r="5859">
          <cell r="A5859" t="str">
            <v>NF1.510NO_thin085</v>
          </cell>
          <cell r="B5859" t="str">
            <v xml:space="preserve">NF </v>
          </cell>
          <cell r="C5859">
            <v>1.5</v>
          </cell>
          <cell r="D5859">
            <v>10</v>
          </cell>
          <cell r="E5859" t="str">
            <v>NO_thin</v>
          </cell>
          <cell r="F5859" t="str">
            <v xml:space="preserve"> 85-90</v>
          </cell>
          <cell r="G5859">
            <v>5.31</v>
          </cell>
          <cell r="H5859">
            <v>0.16</v>
          </cell>
          <cell r="I5859">
            <v>5.47</v>
          </cell>
          <cell r="J5859">
            <v>27.36</v>
          </cell>
          <cell r="K5859">
            <v>798.44</v>
          </cell>
          <cell r="L5859">
            <v>0</v>
          </cell>
          <cell r="M5859">
            <v>798.44</v>
          </cell>
          <cell r="N5859">
            <v>0</v>
          </cell>
        </row>
        <row r="5860">
          <cell r="A5860" t="str">
            <v>NF1.510NO_thin090</v>
          </cell>
          <cell r="B5860" t="str">
            <v xml:space="preserve">NF </v>
          </cell>
          <cell r="C5860">
            <v>1.5</v>
          </cell>
          <cell r="D5860">
            <v>10</v>
          </cell>
          <cell r="E5860" t="str">
            <v>NO_thin</v>
          </cell>
          <cell r="F5860" t="str">
            <v xml:space="preserve"> 90-95</v>
          </cell>
          <cell r="G5860">
            <v>5.01</v>
          </cell>
          <cell r="H5860">
            <v>-0.55000000000000004</v>
          </cell>
          <cell r="I5860">
            <v>4.46</v>
          </cell>
          <cell r="J5860">
            <v>22.29</v>
          </cell>
          <cell r="K5860">
            <v>820.73</v>
          </cell>
          <cell r="L5860">
            <v>0</v>
          </cell>
          <cell r="M5860">
            <v>820.73</v>
          </cell>
          <cell r="N5860">
            <v>0</v>
          </cell>
        </row>
        <row r="5861">
          <cell r="A5861" t="str">
            <v>NF1.510NO_thin095</v>
          </cell>
          <cell r="B5861" t="str">
            <v xml:space="preserve">NF </v>
          </cell>
          <cell r="C5861">
            <v>1.5</v>
          </cell>
          <cell r="D5861">
            <v>10</v>
          </cell>
          <cell r="E5861" t="str">
            <v>NO_thin</v>
          </cell>
          <cell r="F5861" t="str">
            <v xml:space="preserve"> 95-100</v>
          </cell>
          <cell r="G5861">
            <v>4.6100000000000003</v>
          </cell>
          <cell r="H5861">
            <v>-0.13</v>
          </cell>
          <cell r="I5861">
            <v>4.4800000000000004</v>
          </cell>
          <cell r="J5861">
            <v>22.42</v>
          </cell>
          <cell r="K5861">
            <v>843.15</v>
          </cell>
          <cell r="L5861">
            <v>0</v>
          </cell>
          <cell r="M5861">
            <v>843.15</v>
          </cell>
          <cell r="N5861">
            <v>0</v>
          </cell>
        </row>
        <row r="5862">
          <cell r="A5862" t="str">
            <v>NF1.510NO_thin100</v>
          </cell>
          <cell r="B5862" t="str">
            <v xml:space="preserve">NF </v>
          </cell>
          <cell r="C5862">
            <v>1.5</v>
          </cell>
          <cell r="D5862">
            <v>10</v>
          </cell>
          <cell r="E5862" t="str">
            <v>NO_thin</v>
          </cell>
          <cell r="F5862" t="str">
            <v>100-105</v>
          </cell>
          <cell r="G5862">
            <v>4.2</v>
          </cell>
          <cell r="H5862">
            <v>-0.71</v>
          </cell>
          <cell r="I5862">
            <v>3.48</v>
          </cell>
          <cell r="J5862">
            <v>17.41</v>
          </cell>
          <cell r="K5862">
            <v>860.57</v>
          </cell>
          <cell r="L5862">
            <v>0</v>
          </cell>
          <cell r="M5862">
            <v>860.57</v>
          </cell>
          <cell r="N5862">
            <v>0</v>
          </cell>
        </row>
        <row r="5863">
          <cell r="A5863" t="str">
            <v>NF1.510NO_thin105</v>
          </cell>
          <cell r="B5863" t="str">
            <v xml:space="preserve">NF </v>
          </cell>
          <cell r="C5863">
            <v>1.5</v>
          </cell>
          <cell r="D5863">
            <v>10</v>
          </cell>
          <cell r="E5863" t="str">
            <v>NO_thin</v>
          </cell>
          <cell r="F5863" t="str">
            <v>105-110</v>
          </cell>
          <cell r="G5863">
            <v>3.95</v>
          </cell>
          <cell r="H5863">
            <v>-0.56000000000000005</v>
          </cell>
          <cell r="I5863">
            <v>3.38</v>
          </cell>
          <cell r="J5863">
            <v>16.91</v>
          </cell>
          <cell r="K5863">
            <v>877.48</v>
          </cell>
          <cell r="L5863">
            <v>0</v>
          </cell>
          <cell r="M5863">
            <v>877.48</v>
          </cell>
          <cell r="N5863">
            <v>0</v>
          </cell>
        </row>
        <row r="5864">
          <cell r="A5864" t="str">
            <v>NF1.510NO_thin110</v>
          </cell>
          <cell r="B5864" t="str">
            <v xml:space="preserve">NF </v>
          </cell>
          <cell r="C5864">
            <v>1.5</v>
          </cell>
          <cell r="D5864">
            <v>10</v>
          </cell>
          <cell r="E5864" t="str">
            <v>NO_thin</v>
          </cell>
          <cell r="F5864" t="str">
            <v>110-115</v>
          </cell>
          <cell r="G5864">
            <v>3.72</v>
          </cell>
          <cell r="H5864">
            <v>-0.23</v>
          </cell>
          <cell r="I5864">
            <v>3.49</v>
          </cell>
          <cell r="J5864">
            <v>17.45</v>
          </cell>
          <cell r="K5864">
            <v>894.93</v>
          </cell>
          <cell r="L5864">
            <v>0</v>
          </cell>
          <cell r="M5864">
            <v>894.93</v>
          </cell>
          <cell r="N5864">
            <v>0</v>
          </cell>
        </row>
        <row r="5865">
          <cell r="A5865" t="str">
            <v>NF1.510NO_thin115</v>
          </cell>
          <cell r="B5865" t="str">
            <v xml:space="preserve">NF </v>
          </cell>
          <cell r="C5865">
            <v>1.5</v>
          </cell>
          <cell r="D5865">
            <v>10</v>
          </cell>
          <cell r="E5865" t="str">
            <v>NO_thin</v>
          </cell>
          <cell r="F5865" t="str">
            <v>115-120</v>
          </cell>
          <cell r="G5865">
            <v>3.54</v>
          </cell>
          <cell r="H5865">
            <v>0.44</v>
          </cell>
          <cell r="I5865">
            <v>3.98</v>
          </cell>
          <cell r="J5865">
            <v>19.88</v>
          </cell>
          <cell r="K5865">
            <v>914.81</v>
          </cell>
          <cell r="L5865">
            <v>0</v>
          </cell>
          <cell r="M5865">
            <v>914.81</v>
          </cell>
          <cell r="N5865">
            <v>0</v>
          </cell>
        </row>
        <row r="5866">
          <cell r="A5866" t="str">
            <v>NF1.510NO_thin120</v>
          </cell>
          <cell r="B5866" t="str">
            <v xml:space="preserve">NF </v>
          </cell>
          <cell r="C5866">
            <v>1.5</v>
          </cell>
          <cell r="D5866">
            <v>10</v>
          </cell>
          <cell r="E5866" t="str">
            <v>NO_thin</v>
          </cell>
          <cell r="F5866" t="str">
            <v>120-125</v>
          </cell>
          <cell r="G5866">
            <v>3.34</v>
          </cell>
          <cell r="H5866">
            <v>-0.42</v>
          </cell>
          <cell r="I5866">
            <v>2.93</v>
          </cell>
          <cell r="J5866">
            <v>14.63</v>
          </cell>
          <cell r="K5866">
            <v>929.44</v>
          </cell>
          <cell r="L5866">
            <v>0</v>
          </cell>
          <cell r="M5866">
            <v>929.44</v>
          </cell>
          <cell r="N5866">
            <v>0</v>
          </cell>
        </row>
        <row r="5867">
          <cell r="A5867" t="str">
            <v>NF1.510NO_thin125</v>
          </cell>
          <cell r="B5867" t="str">
            <v xml:space="preserve">NF </v>
          </cell>
          <cell r="C5867">
            <v>1.5</v>
          </cell>
          <cell r="D5867">
            <v>10</v>
          </cell>
          <cell r="E5867" t="str">
            <v>NO_thin</v>
          </cell>
          <cell r="F5867" t="str">
            <v>125-130</v>
          </cell>
          <cell r="G5867">
            <v>3.14</v>
          </cell>
          <cell r="H5867">
            <v>-0.11</v>
          </cell>
          <cell r="I5867">
            <v>3.03</v>
          </cell>
          <cell r="J5867">
            <v>15.13</v>
          </cell>
          <cell r="K5867">
            <v>944.57</v>
          </cell>
          <cell r="L5867">
            <v>0</v>
          </cell>
          <cell r="M5867">
            <v>944.57</v>
          </cell>
          <cell r="N5867">
            <v>0</v>
          </cell>
        </row>
        <row r="5868">
          <cell r="A5868" t="str">
            <v>NF1.510NO_thin130</v>
          </cell>
          <cell r="B5868" t="str">
            <v xml:space="preserve">NF </v>
          </cell>
          <cell r="C5868">
            <v>1.5</v>
          </cell>
          <cell r="D5868">
            <v>10</v>
          </cell>
          <cell r="E5868" t="str">
            <v>NO_thin</v>
          </cell>
          <cell r="F5868" t="str">
            <v>130-135</v>
          </cell>
          <cell r="G5868">
            <v>2.9</v>
          </cell>
          <cell r="H5868">
            <v>-0.18</v>
          </cell>
          <cell r="I5868">
            <v>2.72</v>
          </cell>
          <cell r="J5868">
            <v>13.6</v>
          </cell>
          <cell r="K5868">
            <v>958.17</v>
          </cell>
          <cell r="L5868">
            <v>0</v>
          </cell>
          <cell r="M5868">
            <v>958.17</v>
          </cell>
          <cell r="N5868">
            <v>0</v>
          </cell>
        </row>
        <row r="5869">
          <cell r="A5869" t="str">
            <v>NF1.510NO_thin135</v>
          </cell>
          <cell r="B5869" t="str">
            <v xml:space="preserve">NF </v>
          </cell>
          <cell r="C5869">
            <v>1.5</v>
          </cell>
          <cell r="D5869">
            <v>10</v>
          </cell>
          <cell r="E5869" t="str">
            <v>NO_thin</v>
          </cell>
          <cell r="F5869" t="str">
            <v>135-140</v>
          </cell>
          <cell r="G5869">
            <v>2.67</v>
          </cell>
          <cell r="H5869">
            <v>-0.21</v>
          </cell>
          <cell r="I5869">
            <v>2.46</v>
          </cell>
          <cell r="J5869">
            <v>12.3</v>
          </cell>
          <cell r="K5869">
            <v>970.47</v>
          </cell>
          <cell r="L5869">
            <v>0</v>
          </cell>
          <cell r="M5869">
            <v>970.47</v>
          </cell>
          <cell r="N5869">
            <v>0</v>
          </cell>
        </row>
        <row r="5870">
          <cell r="A5870" t="str">
            <v>NF1.510NO_thin140</v>
          </cell>
          <cell r="B5870" t="str">
            <v xml:space="preserve">NF </v>
          </cell>
          <cell r="C5870">
            <v>1.5</v>
          </cell>
          <cell r="D5870">
            <v>10</v>
          </cell>
          <cell r="E5870" t="str">
            <v>NO_thin</v>
          </cell>
          <cell r="F5870" t="str">
            <v>140-145</v>
          </cell>
          <cell r="G5870">
            <v>2.4500000000000002</v>
          </cell>
          <cell r="H5870">
            <v>-0.17</v>
          </cell>
          <cell r="I5870">
            <v>2.27</v>
          </cell>
          <cell r="J5870">
            <v>11.37</v>
          </cell>
          <cell r="K5870">
            <v>981.84</v>
          </cell>
          <cell r="L5870">
            <v>0</v>
          </cell>
          <cell r="M5870">
            <v>981.84</v>
          </cell>
          <cell r="N5870">
            <v>0</v>
          </cell>
        </row>
        <row r="5871">
          <cell r="A5871" t="str">
            <v>NF1.510NO_thin145</v>
          </cell>
          <cell r="B5871" t="str">
            <v xml:space="preserve">NF </v>
          </cell>
          <cell r="C5871">
            <v>1.5</v>
          </cell>
          <cell r="D5871">
            <v>10</v>
          </cell>
          <cell r="E5871" t="str">
            <v>NO_thin</v>
          </cell>
          <cell r="F5871" t="str">
            <v>145-150</v>
          </cell>
          <cell r="G5871">
            <v>2.2400000000000002</v>
          </cell>
          <cell r="H5871">
            <v>-0.2</v>
          </cell>
          <cell r="I5871">
            <v>2.04</v>
          </cell>
          <cell r="J5871">
            <v>10.19</v>
          </cell>
          <cell r="K5871">
            <v>992.03</v>
          </cell>
          <cell r="L5871">
            <v>0</v>
          </cell>
          <cell r="M5871">
            <v>992.03</v>
          </cell>
          <cell r="N5871">
            <v>0</v>
          </cell>
        </row>
        <row r="5872">
          <cell r="A5872" t="str">
            <v>NF1.510NO_thin150</v>
          </cell>
          <cell r="B5872" t="str">
            <v xml:space="preserve">NF </v>
          </cell>
          <cell r="C5872">
            <v>1.5</v>
          </cell>
          <cell r="D5872">
            <v>10</v>
          </cell>
          <cell r="E5872" t="str">
            <v>NO_thin</v>
          </cell>
          <cell r="F5872" t="str">
            <v>150-155</v>
          </cell>
          <cell r="G5872">
            <v>2.1</v>
          </cell>
          <cell r="H5872">
            <v>0.08</v>
          </cell>
          <cell r="I5872">
            <v>2.17</v>
          </cell>
          <cell r="J5872">
            <v>10.87</v>
          </cell>
          <cell r="K5872">
            <v>1002.9</v>
          </cell>
          <cell r="L5872">
            <v>0</v>
          </cell>
          <cell r="M5872">
            <v>1002.9</v>
          </cell>
          <cell r="N5872">
            <v>0</v>
          </cell>
        </row>
        <row r="5873">
          <cell r="A5873" t="str">
            <v>NF1.510NO_thin155</v>
          </cell>
          <cell r="B5873" t="str">
            <v xml:space="preserve">NF </v>
          </cell>
          <cell r="C5873">
            <v>1.5</v>
          </cell>
          <cell r="D5873">
            <v>10</v>
          </cell>
          <cell r="E5873" t="str">
            <v>NO_thin</v>
          </cell>
          <cell r="F5873" t="str">
            <v>155-160</v>
          </cell>
          <cell r="G5873">
            <v>2.0299999999999998</v>
          </cell>
          <cell r="H5873">
            <v>0.24</v>
          </cell>
          <cell r="I5873">
            <v>2.27</v>
          </cell>
          <cell r="J5873">
            <v>11.36</v>
          </cell>
          <cell r="K5873">
            <v>1014.27</v>
          </cell>
          <cell r="L5873">
            <v>0</v>
          </cell>
          <cell r="M5873">
            <v>1014.27</v>
          </cell>
          <cell r="N5873">
            <v>0</v>
          </cell>
        </row>
        <row r="5874">
          <cell r="A5874" t="str">
            <v>NF1.510NO_thin160</v>
          </cell>
          <cell r="B5874" t="str">
            <v xml:space="preserve">NF </v>
          </cell>
          <cell r="C5874">
            <v>1.5</v>
          </cell>
          <cell r="D5874">
            <v>10</v>
          </cell>
          <cell r="E5874" t="str">
            <v>NO_thin</v>
          </cell>
          <cell r="F5874" t="str">
            <v>160-165</v>
          </cell>
          <cell r="G5874">
            <v>1.9</v>
          </cell>
          <cell r="H5874">
            <v>-0.12</v>
          </cell>
          <cell r="I5874">
            <v>1.78</v>
          </cell>
          <cell r="J5874">
            <v>8.91</v>
          </cell>
          <cell r="K5874">
            <v>1023.17</v>
          </cell>
          <cell r="L5874">
            <v>0</v>
          </cell>
          <cell r="M5874">
            <v>1023.17</v>
          </cell>
          <cell r="N5874">
            <v>0</v>
          </cell>
        </row>
        <row r="5875">
          <cell r="A5875" t="str">
            <v>NF1.510NO_thin165</v>
          </cell>
          <cell r="B5875" t="str">
            <v xml:space="preserve">NF </v>
          </cell>
          <cell r="C5875">
            <v>1.5</v>
          </cell>
          <cell r="D5875">
            <v>10</v>
          </cell>
          <cell r="E5875" t="str">
            <v>NO_thin</v>
          </cell>
          <cell r="F5875" t="str">
            <v>165-170</v>
          </cell>
          <cell r="G5875">
            <v>1.75</v>
          </cell>
          <cell r="H5875">
            <v>-0.34</v>
          </cell>
          <cell r="I5875">
            <v>1.41</v>
          </cell>
          <cell r="J5875">
            <v>7.07</v>
          </cell>
          <cell r="K5875">
            <v>1030.24</v>
          </cell>
          <cell r="L5875">
            <v>0</v>
          </cell>
          <cell r="M5875">
            <v>1030.24</v>
          </cell>
          <cell r="N5875">
            <v>0</v>
          </cell>
        </row>
        <row r="5876">
          <cell r="A5876" t="str">
            <v>NF1.510NO_thin170</v>
          </cell>
          <cell r="B5876" t="str">
            <v xml:space="preserve">NF </v>
          </cell>
          <cell r="C5876">
            <v>1.5</v>
          </cell>
          <cell r="D5876">
            <v>10</v>
          </cell>
          <cell r="E5876" t="str">
            <v>NO_thin</v>
          </cell>
          <cell r="F5876" t="str">
            <v>170-175</v>
          </cell>
          <cell r="G5876">
            <v>1.62</v>
          </cell>
          <cell r="H5876">
            <v>-0.13</v>
          </cell>
          <cell r="I5876">
            <v>1.49</v>
          </cell>
          <cell r="J5876">
            <v>7.45</v>
          </cell>
          <cell r="K5876">
            <v>1037.69</v>
          </cell>
          <cell r="L5876">
            <v>0</v>
          </cell>
          <cell r="M5876">
            <v>1037.69</v>
          </cell>
          <cell r="N5876">
            <v>0</v>
          </cell>
        </row>
        <row r="5877">
          <cell r="A5877" t="str">
            <v>NF1.510NO_thin175</v>
          </cell>
          <cell r="B5877" t="str">
            <v xml:space="preserve">NF </v>
          </cell>
          <cell r="C5877">
            <v>1.5</v>
          </cell>
          <cell r="D5877">
            <v>10</v>
          </cell>
          <cell r="E5877" t="str">
            <v>NO_thin</v>
          </cell>
          <cell r="F5877" t="str">
            <v>175-180</v>
          </cell>
          <cell r="G5877">
            <v>1.43</v>
          </cell>
          <cell r="H5877">
            <v>-0.02</v>
          </cell>
          <cell r="I5877">
            <v>1.41</v>
          </cell>
          <cell r="J5877">
            <v>7.04</v>
          </cell>
          <cell r="K5877">
            <v>1044.74</v>
          </cell>
          <cell r="L5877">
            <v>0</v>
          </cell>
          <cell r="M5877">
            <v>1044.74</v>
          </cell>
          <cell r="N5877">
            <v>0</v>
          </cell>
        </row>
        <row r="5878">
          <cell r="A5878" t="str">
            <v>NF1.510NO_thin180</v>
          </cell>
          <cell r="B5878" t="str">
            <v xml:space="preserve">NF </v>
          </cell>
          <cell r="C5878">
            <v>1.5</v>
          </cell>
          <cell r="D5878">
            <v>10</v>
          </cell>
          <cell r="E5878" t="str">
            <v>NO_thin</v>
          </cell>
          <cell r="F5878" t="str">
            <v>180-185</v>
          </cell>
          <cell r="G5878">
            <v>1.36</v>
          </cell>
          <cell r="H5878">
            <v>0.19</v>
          </cell>
          <cell r="I5878">
            <v>1.56</v>
          </cell>
          <cell r="J5878">
            <v>7.79</v>
          </cell>
          <cell r="K5878">
            <v>1052.53</v>
          </cell>
          <cell r="L5878">
            <v>0</v>
          </cell>
          <cell r="M5878">
            <v>1052.53</v>
          </cell>
          <cell r="N5878">
            <v>0</v>
          </cell>
        </row>
        <row r="5879">
          <cell r="A5879" t="str">
            <v>NF1.510NO_thin185</v>
          </cell>
          <cell r="B5879" t="str">
            <v xml:space="preserve">NF </v>
          </cell>
          <cell r="C5879">
            <v>1.5</v>
          </cell>
          <cell r="D5879">
            <v>10</v>
          </cell>
          <cell r="E5879" t="str">
            <v>NO_thin</v>
          </cell>
          <cell r="F5879" t="str">
            <v>185-190</v>
          </cell>
          <cell r="G5879">
            <v>1.41</v>
          </cell>
          <cell r="H5879">
            <v>0.17</v>
          </cell>
          <cell r="I5879">
            <v>1.58</v>
          </cell>
          <cell r="J5879">
            <v>7.91</v>
          </cell>
          <cell r="K5879">
            <v>1060.44</v>
          </cell>
          <cell r="L5879">
            <v>0</v>
          </cell>
          <cell r="M5879">
            <v>1060.44</v>
          </cell>
          <cell r="N5879">
            <v>0</v>
          </cell>
        </row>
        <row r="5880">
          <cell r="A5880" t="str">
            <v>NF1.510NO_thin190</v>
          </cell>
          <cell r="B5880" t="str">
            <v xml:space="preserve">NF </v>
          </cell>
          <cell r="C5880">
            <v>1.5</v>
          </cell>
          <cell r="D5880">
            <v>10</v>
          </cell>
          <cell r="E5880" t="str">
            <v>NO_thin</v>
          </cell>
          <cell r="F5880" t="str">
            <v>190-195</v>
          </cell>
          <cell r="G5880">
            <v>1.3</v>
          </cell>
          <cell r="H5880">
            <v>0.12</v>
          </cell>
          <cell r="I5880">
            <v>1.41</v>
          </cell>
          <cell r="J5880">
            <v>7.07</v>
          </cell>
          <cell r="K5880">
            <v>1067.51</v>
          </cell>
          <cell r="L5880">
            <v>0</v>
          </cell>
          <cell r="M5880">
            <v>1067.51</v>
          </cell>
          <cell r="N5880">
            <v>0</v>
          </cell>
        </row>
        <row r="5881">
          <cell r="A5881" t="str">
            <v>NF1.510NO_thin195</v>
          </cell>
          <cell r="B5881" t="str">
            <v xml:space="preserve">NF </v>
          </cell>
          <cell r="C5881">
            <v>1.5</v>
          </cell>
          <cell r="D5881">
            <v>10</v>
          </cell>
          <cell r="E5881" t="str">
            <v>NO_thin</v>
          </cell>
          <cell r="F5881" t="str">
            <v>195-200</v>
          </cell>
          <cell r="G5881">
            <v>1.21</v>
          </cell>
          <cell r="H5881">
            <v>-0.18</v>
          </cell>
          <cell r="I5881">
            <v>1.03</v>
          </cell>
          <cell r="J5881">
            <v>5.14</v>
          </cell>
          <cell r="K5881">
            <v>1072.6500000000001</v>
          </cell>
          <cell r="L5881">
            <v>0</v>
          </cell>
          <cell r="M5881">
            <v>1072.6500000000001</v>
          </cell>
          <cell r="N5881">
            <v>0</v>
          </cell>
        </row>
        <row r="5882">
          <cell r="A5882" t="str">
            <v>NF1.510Thinned000</v>
          </cell>
          <cell r="B5882" t="str">
            <v xml:space="preserve">NF </v>
          </cell>
          <cell r="C5882">
            <v>1.5</v>
          </cell>
          <cell r="D5882">
            <v>10</v>
          </cell>
          <cell r="E5882" t="str">
            <v>Thinned</v>
          </cell>
          <cell r="F5882" t="str">
            <v xml:space="preserve">  0-5</v>
          </cell>
          <cell r="G5882">
            <v>0.08</v>
          </cell>
          <cell r="H5882">
            <v>0.69</v>
          </cell>
          <cell r="I5882">
            <v>0.77</v>
          </cell>
          <cell r="J5882">
            <v>3.83</v>
          </cell>
          <cell r="K5882">
            <v>3.83</v>
          </cell>
          <cell r="L5882">
            <v>0</v>
          </cell>
          <cell r="M5882">
            <v>3.83</v>
          </cell>
          <cell r="N5882">
            <v>0</v>
          </cell>
        </row>
        <row r="5883">
          <cell r="A5883" t="str">
            <v>NF1.510Thinned005</v>
          </cell>
          <cell r="B5883" t="str">
            <v xml:space="preserve">NF </v>
          </cell>
          <cell r="C5883">
            <v>1.5</v>
          </cell>
          <cell r="D5883">
            <v>10</v>
          </cell>
          <cell r="E5883" t="str">
            <v>Thinned</v>
          </cell>
          <cell r="F5883" t="str">
            <v xml:space="preserve">  5-10</v>
          </cell>
          <cell r="G5883">
            <v>0.24</v>
          </cell>
          <cell r="H5883">
            <v>0.85</v>
          </cell>
          <cell r="I5883">
            <v>1.0900000000000001</v>
          </cell>
          <cell r="J5883">
            <v>5.45</v>
          </cell>
          <cell r="K5883">
            <v>9.2799999999999994</v>
          </cell>
          <cell r="L5883">
            <v>0</v>
          </cell>
          <cell r="M5883">
            <v>9.2799999999999994</v>
          </cell>
          <cell r="N5883">
            <v>0</v>
          </cell>
        </row>
        <row r="5884">
          <cell r="A5884" t="str">
            <v>NF1.510Thinned010</v>
          </cell>
          <cell r="B5884" t="str">
            <v xml:space="preserve">NF </v>
          </cell>
          <cell r="C5884">
            <v>1.5</v>
          </cell>
          <cell r="D5884">
            <v>10</v>
          </cell>
          <cell r="E5884" t="str">
            <v>Thinned</v>
          </cell>
          <cell r="F5884" t="str">
            <v xml:space="preserve"> 10-15</v>
          </cell>
          <cell r="G5884">
            <v>0.75</v>
          </cell>
          <cell r="H5884">
            <v>0.85</v>
          </cell>
          <cell r="I5884">
            <v>1.6</v>
          </cell>
          <cell r="J5884">
            <v>7.98</v>
          </cell>
          <cell r="K5884">
            <v>17.260000000000002</v>
          </cell>
          <cell r="L5884">
            <v>0</v>
          </cell>
          <cell r="M5884">
            <v>17.260000000000002</v>
          </cell>
          <cell r="N5884">
            <v>0</v>
          </cell>
        </row>
        <row r="5885">
          <cell r="A5885" t="str">
            <v>NF1.510Thinned015</v>
          </cell>
          <cell r="B5885" t="str">
            <v xml:space="preserve">NF </v>
          </cell>
          <cell r="C5885">
            <v>1.5</v>
          </cell>
          <cell r="D5885">
            <v>10</v>
          </cell>
          <cell r="E5885" t="str">
            <v>Thinned</v>
          </cell>
          <cell r="F5885" t="str">
            <v xml:space="preserve"> 15-20</v>
          </cell>
          <cell r="G5885">
            <v>2.27</v>
          </cell>
          <cell r="H5885">
            <v>0.85</v>
          </cell>
          <cell r="I5885">
            <v>3.12</v>
          </cell>
          <cell r="J5885">
            <v>15.62</v>
          </cell>
          <cell r="K5885">
            <v>32.880000000000003</v>
          </cell>
          <cell r="L5885">
            <v>0</v>
          </cell>
          <cell r="M5885">
            <v>32.880000000000003</v>
          </cell>
          <cell r="N5885">
            <v>0</v>
          </cell>
        </row>
        <row r="5886">
          <cell r="A5886" t="str">
            <v>NF1.510Thinned020</v>
          </cell>
          <cell r="B5886" t="str">
            <v xml:space="preserve">NF </v>
          </cell>
          <cell r="C5886">
            <v>1.5</v>
          </cell>
          <cell r="D5886">
            <v>10</v>
          </cell>
          <cell r="E5886" t="str">
            <v>Thinned</v>
          </cell>
          <cell r="F5886" t="str">
            <v xml:space="preserve"> 20-25</v>
          </cell>
          <cell r="G5886">
            <v>6.94</v>
          </cell>
          <cell r="H5886">
            <v>0.85</v>
          </cell>
          <cell r="I5886">
            <v>7.79</v>
          </cell>
          <cell r="J5886">
            <v>38.96</v>
          </cell>
          <cell r="K5886">
            <v>71.84</v>
          </cell>
          <cell r="L5886">
            <v>0</v>
          </cell>
          <cell r="M5886">
            <v>71.84</v>
          </cell>
          <cell r="N5886">
            <v>0</v>
          </cell>
        </row>
        <row r="5887">
          <cell r="A5887" t="str">
            <v>NF1.510Thinned025</v>
          </cell>
          <cell r="B5887" t="str">
            <v xml:space="preserve">NF </v>
          </cell>
          <cell r="C5887">
            <v>1.5</v>
          </cell>
          <cell r="D5887">
            <v>10</v>
          </cell>
          <cell r="E5887" t="str">
            <v>Thinned</v>
          </cell>
          <cell r="F5887" t="str">
            <v xml:space="preserve"> 25-30</v>
          </cell>
          <cell r="G5887">
            <v>20.48</v>
          </cell>
          <cell r="H5887">
            <v>1.27</v>
          </cell>
          <cell r="I5887">
            <v>21.74</v>
          </cell>
          <cell r="J5887">
            <v>108.71</v>
          </cell>
          <cell r="K5887">
            <v>180.55</v>
          </cell>
          <cell r="L5887">
            <v>0</v>
          </cell>
          <cell r="M5887">
            <v>180.55</v>
          </cell>
          <cell r="N5887">
            <v>0</v>
          </cell>
        </row>
        <row r="5888">
          <cell r="A5888" t="str">
            <v>NF1.510Thinned030</v>
          </cell>
          <cell r="B5888" t="str">
            <v xml:space="preserve">NF </v>
          </cell>
          <cell r="C5888">
            <v>1.5</v>
          </cell>
          <cell r="D5888">
            <v>10</v>
          </cell>
          <cell r="E5888" t="str">
            <v>Thinned</v>
          </cell>
          <cell r="F5888" t="str">
            <v xml:space="preserve"> 30-35</v>
          </cell>
          <cell r="G5888">
            <v>14.1</v>
          </cell>
          <cell r="H5888">
            <v>5.34</v>
          </cell>
          <cell r="I5888">
            <v>19.440000000000001</v>
          </cell>
          <cell r="J5888">
            <v>97.18</v>
          </cell>
          <cell r="K5888">
            <v>277.73</v>
          </cell>
          <cell r="L5888">
            <v>-0.13</v>
          </cell>
          <cell r="M5888">
            <v>277.60000000000002</v>
          </cell>
          <cell r="N5888">
            <v>7.3</v>
          </cell>
        </row>
        <row r="5889">
          <cell r="A5889" t="str">
            <v>NF1.510Thinned035</v>
          </cell>
          <cell r="B5889" t="str">
            <v xml:space="preserve">NF </v>
          </cell>
          <cell r="C5889">
            <v>1.5</v>
          </cell>
          <cell r="D5889">
            <v>10</v>
          </cell>
          <cell r="E5889" t="str">
            <v>Thinned</v>
          </cell>
          <cell r="F5889" t="str">
            <v xml:space="preserve"> 35-40</v>
          </cell>
          <cell r="G5889">
            <v>4.8899999999999997</v>
          </cell>
          <cell r="H5889">
            <v>0.64</v>
          </cell>
          <cell r="I5889">
            <v>5.53</v>
          </cell>
          <cell r="J5889">
            <v>27.67</v>
          </cell>
          <cell r="K5889">
            <v>305.39999999999998</v>
          </cell>
          <cell r="L5889">
            <v>-0.25</v>
          </cell>
          <cell r="M5889">
            <v>305.14999999999998</v>
          </cell>
          <cell r="N5889">
            <v>6.92</v>
          </cell>
        </row>
        <row r="5890">
          <cell r="A5890" t="str">
            <v>NF1.510Thinned040</v>
          </cell>
          <cell r="B5890" t="str">
            <v xml:space="preserve">NF </v>
          </cell>
          <cell r="C5890">
            <v>1.5</v>
          </cell>
          <cell r="D5890">
            <v>10</v>
          </cell>
          <cell r="E5890" t="str">
            <v>Thinned</v>
          </cell>
          <cell r="F5890" t="str">
            <v xml:space="preserve"> 40-45</v>
          </cell>
          <cell r="G5890">
            <v>5.0999999999999996</v>
          </cell>
          <cell r="H5890">
            <v>1.93</v>
          </cell>
          <cell r="I5890">
            <v>7.03</v>
          </cell>
          <cell r="J5890">
            <v>35.14</v>
          </cell>
          <cell r="K5890">
            <v>340.54</v>
          </cell>
          <cell r="L5890">
            <v>-0.9</v>
          </cell>
          <cell r="M5890">
            <v>339.64000000000004</v>
          </cell>
          <cell r="N5890">
            <v>3.71</v>
          </cell>
        </row>
        <row r="5891">
          <cell r="A5891" t="str">
            <v>NF1.510Thinned045</v>
          </cell>
          <cell r="B5891" t="str">
            <v xml:space="preserve">NF </v>
          </cell>
          <cell r="C5891">
            <v>1.5</v>
          </cell>
          <cell r="D5891">
            <v>10</v>
          </cell>
          <cell r="E5891" t="str">
            <v>Thinned</v>
          </cell>
          <cell r="F5891" t="str">
            <v xml:space="preserve"> 45-50</v>
          </cell>
          <cell r="G5891">
            <v>5.0999999999999996</v>
          </cell>
          <cell r="H5891">
            <v>1.21</v>
          </cell>
          <cell r="I5891">
            <v>6.31</v>
          </cell>
          <cell r="J5891">
            <v>31.53</v>
          </cell>
          <cell r="K5891">
            <v>372.07</v>
          </cell>
          <cell r="L5891">
            <v>-1.57</v>
          </cell>
          <cell r="M5891">
            <v>370.5</v>
          </cell>
          <cell r="N5891">
            <v>3.78</v>
          </cell>
        </row>
        <row r="5892">
          <cell r="A5892" t="str">
            <v>NF1.510Thinned050</v>
          </cell>
          <cell r="B5892" t="str">
            <v xml:space="preserve">NF </v>
          </cell>
          <cell r="C5892">
            <v>1.5</v>
          </cell>
          <cell r="D5892">
            <v>10</v>
          </cell>
          <cell r="E5892" t="str">
            <v>Thinned</v>
          </cell>
          <cell r="F5892" t="str">
            <v xml:space="preserve"> 50-55</v>
          </cell>
          <cell r="G5892">
            <v>4.57</v>
          </cell>
          <cell r="H5892">
            <v>0.81</v>
          </cell>
          <cell r="I5892">
            <v>5.38</v>
          </cell>
          <cell r="J5892">
            <v>26.89</v>
          </cell>
          <cell r="K5892">
            <v>398.96</v>
          </cell>
          <cell r="L5892">
            <v>-2.21</v>
          </cell>
          <cell r="M5892">
            <v>396.75</v>
          </cell>
          <cell r="N5892">
            <v>3.66</v>
          </cell>
        </row>
        <row r="5893">
          <cell r="A5893" t="str">
            <v>NF1.510Thinned055</v>
          </cell>
          <cell r="B5893" t="str">
            <v xml:space="preserve">NF </v>
          </cell>
          <cell r="C5893">
            <v>1.5</v>
          </cell>
          <cell r="D5893">
            <v>10</v>
          </cell>
          <cell r="E5893" t="str">
            <v>Thinned</v>
          </cell>
          <cell r="F5893" t="str">
            <v xml:space="preserve"> 55-60</v>
          </cell>
          <cell r="G5893">
            <v>3.92</v>
          </cell>
          <cell r="H5893">
            <v>-0.18</v>
          </cell>
          <cell r="I5893">
            <v>3.73</v>
          </cell>
          <cell r="J5893">
            <v>18.66</v>
          </cell>
          <cell r="K5893">
            <v>417.62</v>
          </cell>
          <cell r="L5893">
            <v>-2.9</v>
          </cell>
          <cell r="M5893">
            <v>414.72</v>
          </cell>
          <cell r="N5893">
            <v>3.94</v>
          </cell>
        </row>
        <row r="5894">
          <cell r="A5894" t="str">
            <v>NF1.510Thinned060</v>
          </cell>
          <cell r="B5894" t="str">
            <v xml:space="preserve">NF </v>
          </cell>
          <cell r="C5894">
            <v>1.5</v>
          </cell>
          <cell r="D5894">
            <v>10</v>
          </cell>
          <cell r="E5894" t="str">
            <v>Thinned</v>
          </cell>
          <cell r="F5894" t="str">
            <v xml:space="preserve"> 60-65</v>
          </cell>
          <cell r="G5894">
            <v>3.18</v>
          </cell>
          <cell r="H5894">
            <v>0.6</v>
          </cell>
          <cell r="I5894">
            <v>3.78</v>
          </cell>
          <cell r="J5894">
            <v>18.91</v>
          </cell>
          <cell r="K5894">
            <v>436.53</v>
          </cell>
          <cell r="L5894">
            <v>-3.51</v>
          </cell>
          <cell r="M5894">
            <v>433.02</v>
          </cell>
          <cell r="N5894">
            <v>3.46</v>
          </cell>
        </row>
        <row r="5895">
          <cell r="A5895" t="str">
            <v>NF1.510Thinned065</v>
          </cell>
          <cell r="B5895" t="str">
            <v xml:space="preserve">NF </v>
          </cell>
          <cell r="C5895">
            <v>1.5</v>
          </cell>
          <cell r="D5895">
            <v>10</v>
          </cell>
          <cell r="E5895" t="str">
            <v>Thinned</v>
          </cell>
          <cell r="F5895" t="str">
            <v xml:space="preserve"> 65-70</v>
          </cell>
          <cell r="G5895">
            <v>4.3600000000000003</v>
          </cell>
          <cell r="H5895">
            <v>-1.02</v>
          </cell>
          <cell r="I5895">
            <v>3.34</v>
          </cell>
          <cell r="J5895">
            <v>16.71</v>
          </cell>
          <cell r="K5895">
            <v>453.24</v>
          </cell>
          <cell r="L5895">
            <v>-4.1100000000000003</v>
          </cell>
          <cell r="M5895">
            <v>449.13</v>
          </cell>
          <cell r="N5895">
            <v>3.37</v>
          </cell>
        </row>
        <row r="5896">
          <cell r="A5896" t="str">
            <v>NF1.510Thinned070</v>
          </cell>
          <cell r="B5896" t="str">
            <v xml:space="preserve">NF </v>
          </cell>
          <cell r="C5896">
            <v>1.5</v>
          </cell>
          <cell r="D5896">
            <v>10</v>
          </cell>
          <cell r="E5896" t="str">
            <v>Thinned</v>
          </cell>
          <cell r="F5896" t="str">
            <v xml:space="preserve"> 70-75</v>
          </cell>
          <cell r="G5896">
            <v>3.72</v>
          </cell>
          <cell r="H5896">
            <v>-0.67</v>
          </cell>
          <cell r="I5896">
            <v>3.04</v>
          </cell>
          <cell r="J5896">
            <v>15.22</v>
          </cell>
          <cell r="K5896">
            <v>468.46</v>
          </cell>
          <cell r="L5896">
            <v>-4.6500000000000004</v>
          </cell>
          <cell r="M5896">
            <v>463.81</v>
          </cell>
          <cell r="N5896">
            <v>3.06</v>
          </cell>
        </row>
        <row r="5897">
          <cell r="A5897" t="str">
            <v>NF1.510Thinned075</v>
          </cell>
          <cell r="B5897" t="str">
            <v xml:space="preserve">NF </v>
          </cell>
          <cell r="C5897">
            <v>1.5</v>
          </cell>
          <cell r="D5897">
            <v>10</v>
          </cell>
          <cell r="E5897" t="str">
            <v>Thinned</v>
          </cell>
          <cell r="F5897" t="str">
            <v xml:space="preserve"> 75-80</v>
          </cell>
          <cell r="G5897">
            <v>3.02</v>
          </cell>
          <cell r="H5897">
            <v>-0.28000000000000003</v>
          </cell>
          <cell r="I5897">
            <v>2.74</v>
          </cell>
          <cell r="J5897">
            <v>13.71</v>
          </cell>
          <cell r="K5897">
            <v>482.17</v>
          </cell>
          <cell r="L5897">
            <v>-5.16</v>
          </cell>
          <cell r="M5897">
            <v>477.01</v>
          </cell>
          <cell r="N5897">
            <v>2.92</v>
          </cell>
        </row>
        <row r="5898">
          <cell r="A5898" t="str">
            <v>NF1.510Thinned080</v>
          </cell>
          <cell r="B5898" t="str">
            <v xml:space="preserve">NF </v>
          </cell>
          <cell r="C5898">
            <v>1.5</v>
          </cell>
          <cell r="D5898">
            <v>10</v>
          </cell>
          <cell r="E5898" t="str">
            <v>Thinned</v>
          </cell>
          <cell r="F5898" t="str">
            <v xml:space="preserve"> 80-85</v>
          </cell>
          <cell r="G5898">
            <v>3.33</v>
          </cell>
          <cell r="H5898">
            <v>-0.11</v>
          </cell>
          <cell r="I5898">
            <v>3.22</v>
          </cell>
          <cell r="J5898">
            <v>16.079999999999998</v>
          </cell>
          <cell r="K5898">
            <v>498.25</v>
          </cell>
          <cell r="L5898">
            <v>-5.65</v>
          </cell>
          <cell r="M5898">
            <v>492.6</v>
          </cell>
          <cell r="N5898">
            <v>2.82</v>
          </cell>
        </row>
        <row r="5899">
          <cell r="A5899" t="str">
            <v>NF1.510Thinned085</v>
          </cell>
          <cell r="B5899" t="str">
            <v xml:space="preserve">NF </v>
          </cell>
          <cell r="C5899">
            <v>1.5</v>
          </cell>
          <cell r="D5899">
            <v>10</v>
          </cell>
          <cell r="E5899" t="str">
            <v>Thinned</v>
          </cell>
          <cell r="F5899" t="str">
            <v xml:space="preserve"> 85-90</v>
          </cell>
          <cell r="G5899">
            <v>3.21</v>
          </cell>
          <cell r="H5899">
            <v>0</v>
          </cell>
          <cell r="I5899">
            <v>3.21</v>
          </cell>
          <cell r="J5899">
            <v>16.05</v>
          </cell>
          <cell r="K5899">
            <v>514.29999999999995</v>
          </cell>
          <cell r="L5899">
            <v>-6.13</v>
          </cell>
          <cell r="M5899">
            <v>508.16999999999996</v>
          </cell>
          <cell r="N5899">
            <v>2.71</v>
          </cell>
        </row>
        <row r="5900">
          <cell r="A5900" t="str">
            <v>NF1.510Thinned090</v>
          </cell>
          <cell r="B5900" t="str">
            <v xml:space="preserve">NF </v>
          </cell>
          <cell r="C5900">
            <v>1.5</v>
          </cell>
          <cell r="D5900">
            <v>10</v>
          </cell>
          <cell r="E5900" t="str">
            <v>Thinned</v>
          </cell>
          <cell r="F5900" t="str">
            <v xml:space="preserve"> 90-95</v>
          </cell>
          <cell r="G5900">
            <v>2.87</v>
          </cell>
          <cell r="H5900">
            <v>0.08</v>
          </cell>
          <cell r="I5900">
            <v>2.95</v>
          </cell>
          <cell r="J5900">
            <v>14.75</v>
          </cell>
          <cell r="K5900">
            <v>529.04999999999995</v>
          </cell>
          <cell r="L5900">
            <v>-6.59</v>
          </cell>
          <cell r="M5900">
            <v>522.45999999999992</v>
          </cell>
          <cell r="N5900">
            <v>2.61</v>
          </cell>
        </row>
        <row r="5901">
          <cell r="A5901" t="str">
            <v>NF1.510Thinned095</v>
          </cell>
          <cell r="B5901" t="str">
            <v xml:space="preserve">NF </v>
          </cell>
          <cell r="C5901">
            <v>1.5</v>
          </cell>
          <cell r="D5901">
            <v>10</v>
          </cell>
          <cell r="E5901" t="str">
            <v>Thinned</v>
          </cell>
          <cell r="F5901" t="str">
            <v xml:space="preserve"> 95-100</v>
          </cell>
          <cell r="G5901">
            <v>1.81</v>
          </cell>
          <cell r="H5901">
            <v>0</v>
          </cell>
          <cell r="I5901">
            <v>1.81</v>
          </cell>
          <cell r="J5901">
            <v>9.0299999999999994</v>
          </cell>
          <cell r="K5901">
            <v>538.08000000000004</v>
          </cell>
          <cell r="L5901">
            <v>-7.04</v>
          </cell>
          <cell r="M5901">
            <v>531.04000000000008</v>
          </cell>
          <cell r="N5901">
            <v>2.54</v>
          </cell>
        </row>
        <row r="5902">
          <cell r="A5902" t="str">
            <v>NF1.510Thinned100</v>
          </cell>
          <cell r="B5902" t="str">
            <v xml:space="preserve">NF </v>
          </cell>
          <cell r="C5902">
            <v>1.5</v>
          </cell>
          <cell r="D5902">
            <v>10</v>
          </cell>
          <cell r="E5902" t="str">
            <v>Thinned</v>
          </cell>
          <cell r="F5902" t="str">
            <v>100-105</v>
          </cell>
          <cell r="G5902">
            <v>1.58</v>
          </cell>
          <cell r="H5902">
            <v>-7.0000000000000007E-2</v>
          </cell>
          <cell r="I5902">
            <v>1.51</v>
          </cell>
          <cell r="J5902">
            <v>7.54</v>
          </cell>
          <cell r="K5902">
            <v>545.62</v>
          </cell>
          <cell r="L5902">
            <v>-7.47</v>
          </cell>
          <cell r="M5902">
            <v>538.15</v>
          </cell>
          <cell r="N5902">
            <v>2.4700000000000002</v>
          </cell>
        </row>
        <row r="5903">
          <cell r="A5903" t="str">
            <v>NF1.510Thinned105</v>
          </cell>
          <cell r="B5903" t="str">
            <v xml:space="preserve">NF </v>
          </cell>
          <cell r="C5903">
            <v>1.5</v>
          </cell>
          <cell r="D5903">
            <v>10</v>
          </cell>
          <cell r="E5903" t="str">
            <v>Thinned</v>
          </cell>
          <cell r="F5903" t="str">
            <v>105-110</v>
          </cell>
          <cell r="G5903">
            <v>1.66</v>
          </cell>
          <cell r="H5903">
            <v>-0.11</v>
          </cell>
          <cell r="I5903">
            <v>1.55</v>
          </cell>
          <cell r="J5903">
            <v>7.76</v>
          </cell>
          <cell r="K5903">
            <v>553.38</v>
          </cell>
          <cell r="L5903">
            <v>-7.89</v>
          </cell>
          <cell r="M5903">
            <v>545.49</v>
          </cell>
          <cell r="N5903">
            <v>2.4</v>
          </cell>
        </row>
        <row r="5904">
          <cell r="A5904" t="str">
            <v>NF1.510Thinned110</v>
          </cell>
          <cell r="B5904" t="str">
            <v xml:space="preserve">NF </v>
          </cell>
          <cell r="C5904">
            <v>1.5</v>
          </cell>
          <cell r="D5904">
            <v>10</v>
          </cell>
          <cell r="E5904" t="str">
            <v>Thinned</v>
          </cell>
          <cell r="F5904" t="str">
            <v>110-115</v>
          </cell>
          <cell r="G5904">
            <v>1.7</v>
          </cell>
          <cell r="H5904">
            <v>-0.09</v>
          </cell>
          <cell r="I5904">
            <v>1.61</v>
          </cell>
          <cell r="J5904">
            <v>8.0500000000000007</v>
          </cell>
          <cell r="K5904">
            <v>561.42999999999995</v>
          </cell>
          <cell r="L5904">
            <v>-8.3000000000000007</v>
          </cell>
          <cell r="M5904">
            <v>553.13</v>
          </cell>
          <cell r="N5904">
            <v>2.3199999999999998</v>
          </cell>
        </row>
        <row r="5905">
          <cell r="A5905" t="str">
            <v>NF1.510Thinned115</v>
          </cell>
          <cell r="B5905" t="str">
            <v xml:space="preserve">NF </v>
          </cell>
          <cell r="C5905">
            <v>1.5</v>
          </cell>
          <cell r="D5905">
            <v>10</v>
          </cell>
          <cell r="E5905" t="str">
            <v>Thinned</v>
          </cell>
          <cell r="F5905" t="str">
            <v>115-120</v>
          </cell>
          <cell r="G5905">
            <v>1.47</v>
          </cell>
          <cell r="H5905">
            <v>-0.08</v>
          </cell>
          <cell r="I5905">
            <v>1.38</v>
          </cell>
          <cell r="J5905">
            <v>6.92</v>
          </cell>
          <cell r="K5905">
            <v>568.35</v>
          </cell>
          <cell r="L5905">
            <v>-8.6999999999999993</v>
          </cell>
          <cell r="M5905">
            <v>559.65</v>
          </cell>
          <cell r="N5905">
            <v>2.2400000000000002</v>
          </cell>
        </row>
        <row r="5906">
          <cell r="A5906" t="str">
            <v>NF1.510Thinned120</v>
          </cell>
          <cell r="B5906" t="str">
            <v xml:space="preserve">NF </v>
          </cell>
          <cell r="C5906">
            <v>1.5</v>
          </cell>
          <cell r="D5906">
            <v>10</v>
          </cell>
          <cell r="E5906" t="str">
            <v>Thinned</v>
          </cell>
          <cell r="F5906" t="str">
            <v>120-125</v>
          </cell>
          <cell r="G5906">
            <v>1.3</v>
          </cell>
          <cell r="H5906">
            <v>-7.0000000000000007E-2</v>
          </cell>
          <cell r="I5906">
            <v>1.23</v>
          </cell>
          <cell r="J5906">
            <v>6.13</v>
          </cell>
          <cell r="K5906">
            <v>574.49</v>
          </cell>
          <cell r="L5906">
            <v>-9.08</v>
          </cell>
          <cell r="M5906">
            <v>565.41</v>
          </cell>
          <cell r="N5906">
            <v>2.16</v>
          </cell>
        </row>
        <row r="5907">
          <cell r="A5907" t="str">
            <v>NF1.510Thinned125</v>
          </cell>
          <cell r="B5907" t="str">
            <v xml:space="preserve">NF </v>
          </cell>
          <cell r="C5907">
            <v>1.5</v>
          </cell>
          <cell r="D5907">
            <v>10</v>
          </cell>
          <cell r="E5907" t="str">
            <v>Thinned</v>
          </cell>
          <cell r="F5907" t="str">
            <v>125-130</v>
          </cell>
          <cell r="G5907">
            <v>1.1000000000000001</v>
          </cell>
          <cell r="H5907">
            <v>-0.08</v>
          </cell>
          <cell r="I5907">
            <v>1.03</v>
          </cell>
          <cell r="J5907">
            <v>5.13</v>
          </cell>
          <cell r="K5907">
            <v>579.62</v>
          </cell>
          <cell r="L5907">
            <v>-9.4499999999999993</v>
          </cell>
          <cell r="M5907">
            <v>570.16999999999996</v>
          </cell>
          <cell r="N5907">
            <v>2.08</v>
          </cell>
        </row>
        <row r="5908">
          <cell r="A5908" t="str">
            <v>NF1.510Thinned130</v>
          </cell>
          <cell r="B5908" t="str">
            <v xml:space="preserve">NF </v>
          </cell>
          <cell r="C5908">
            <v>1.5</v>
          </cell>
          <cell r="D5908">
            <v>10</v>
          </cell>
          <cell r="E5908" t="str">
            <v>Thinned</v>
          </cell>
          <cell r="F5908" t="str">
            <v>130-135</v>
          </cell>
          <cell r="G5908">
            <v>0.92</v>
          </cell>
          <cell r="H5908">
            <v>-0.08</v>
          </cell>
          <cell r="I5908">
            <v>0.84</v>
          </cell>
          <cell r="J5908">
            <v>4.2</v>
          </cell>
          <cell r="K5908">
            <v>583.80999999999995</v>
          </cell>
          <cell r="L5908">
            <v>-9.8000000000000007</v>
          </cell>
          <cell r="M5908">
            <v>574.01</v>
          </cell>
          <cell r="N5908">
            <v>2.0099999999999998</v>
          </cell>
        </row>
        <row r="5909">
          <cell r="A5909" t="str">
            <v>NF1.510Thinned135</v>
          </cell>
          <cell r="B5909" t="str">
            <v xml:space="preserve">NF </v>
          </cell>
          <cell r="C5909">
            <v>1.5</v>
          </cell>
          <cell r="D5909">
            <v>10</v>
          </cell>
          <cell r="E5909" t="str">
            <v>Thinned</v>
          </cell>
          <cell r="F5909" t="str">
            <v>135-140</v>
          </cell>
          <cell r="G5909">
            <v>0.54</v>
          </cell>
          <cell r="H5909">
            <v>-0.09</v>
          </cell>
          <cell r="I5909">
            <v>0.46</v>
          </cell>
          <cell r="J5909">
            <v>2.29</v>
          </cell>
          <cell r="K5909">
            <v>586.11</v>
          </cell>
          <cell r="L5909">
            <v>-10.14</v>
          </cell>
          <cell r="M5909">
            <v>575.97</v>
          </cell>
          <cell r="N5909">
            <v>1.93</v>
          </cell>
        </row>
        <row r="5910">
          <cell r="A5910" t="str">
            <v>NF1.510Thinned140</v>
          </cell>
          <cell r="B5910" t="str">
            <v xml:space="preserve">NF </v>
          </cell>
          <cell r="C5910">
            <v>1.5</v>
          </cell>
          <cell r="D5910">
            <v>10</v>
          </cell>
          <cell r="E5910" t="str">
            <v>Thinned</v>
          </cell>
          <cell r="F5910" t="str">
            <v>140-145</v>
          </cell>
          <cell r="G5910">
            <v>0.22</v>
          </cell>
          <cell r="H5910">
            <v>-0.14000000000000001</v>
          </cell>
          <cell r="I5910">
            <v>0.08</v>
          </cell>
          <cell r="J5910">
            <v>0.38</v>
          </cell>
          <cell r="K5910">
            <v>586.49</v>
          </cell>
          <cell r="L5910">
            <v>-10.47</v>
          </cell>
          <cell r="M5910">
            <v>576.02</v>
          </cell>
          <cell r="N5910">
            <v>1.89</v>
          </cell>
        </row>
        <row r="5911">
          <cell r="A5911" t="str">
            <v>NF1.510Thinned145</v>
          </cell>
          <cell r="B5911" t="str">
            <v xml:space="preserve">NF </v>
          </cell>
          <cell r="C5911">
            <v>1.5</v>
          </cell>
          <cell r="D5911">
            <v>10</v>
          </cell>
          <cell r="E5911" t="str">
            <v>Thinned</v>
          </cell>
          <cell r="F5911" t="str">
            <v>145-150</v>
          </cell>
          <cell r="G5911">
            <v>0.17</v>
          </cell>
          <cell r="H5911">
            <v>-0.16</v>
          </cell>
          <cell r="I5911">
            <v>0.01</v>
          </cell>
          <cell r="J5911">
            <v>0.05</v>
          </cell>
          <cell r="K5911">
            <v>586.54</v>
          </cell>
          <cell r="L5911">
            <v>-10.79</v>
          </cell>
          <cell r="M5911">
            <v>575.75</v>
          </cell>
          <cell r="N5911">
            <v>1.83</v>
          </cell>
        </row>
        <row r="5912">
          <cell r="A5912" t="str">
            <v>NF1.510Thinned150</v>
          </cell>
          <cell r="B5912" t="str">
            <v xml:space="preserve">NF </v>
          </cell>
          <cell r="C5912">
            <v>1.5</v>
          </cell>
          <cell r="D5912">
            <v>10</v>
          </cell>
          <cell r="E5912" t="str">
            <v>Thinned</v>
          </cell>
          <cell r="F5912" t="str">
            <v>150-155</v>
          </cell>
          <cell r="G5912">
            <v>0.13</v>
          </cell>
          <cell r="H5912">
            <v>-0.16</v>
          </cell>
          <cell r="I5912">
            <v>-0.04</v>
          </cell>
          <cell r="J5912">
            <v>-0.19</v>
          </cell>
          <cell r="K5912">
            <v>586.35</v>
          </cell>
          <cell r="L5912">
            <v>-11.11</v>
          </cell>
          <cell r="M5912">
            <v>575.24</v>
          </cell>
          <cell r="N5912">
            <v>1.78</v>
          </cell>
        </row>
        <row r="5913">
          <cell r="A5913" t="str">
            <v>NF1.510Thinned155</v>
          </cell>
          <cell r="B5913" t="str">
            <v xml:space="preserve">NF </v>
          </cell>
          <cell r="C5913">
            <v>1.5</v>
          </cell>
          <cell r="D5913">
            <v>10</v>
          </cell>
          <cell r="E5913" t="str">
            <v>Thinned</v>
          </cell>
          <cell r="F5913" t="str">
            <v>155-160</v>
          </cell>
          <cell r="G5913">
            <v>7.0000000000000007E-2</v>
          </cell>
          <cell r="H5913">
            <v>-0.16</v>
          </cell>
          <cell r="I5913">
            <v>-0.1</v>
          </cell>
          <cell r="J5913">
            <v>-0.48</v>
          </cell>
          <cell r="K5913">
            <v>585.87</v>
          </cell>
          <cell r="L5913">
            <v>-11.41</v>
          </cell>
          <cell r="M5913">
            <v>574.46</v>
          </cell>
          <cell r="N5913">
            <v>1.72</v>
          </cell>
        </row>
        <row r="5914">
          <cell r="A5914" t="str">
            <v>NF1.510Thinned160</v>
          </cell>
          <cell r="B5914" t="str">
            <v xml:space="preserve">NF </v>
          </cell>
          <cell r="C5914">
            <v>1.5</v>
          </cell>
          <cell r="D5914">
            <v>10</v>
          </cell>
          <cell r="E5914" t="str">
            <v>Thinned</v>
          </cell>
          <cell r="F5914" t="str">
            <v>160-165</v>
          </cell>
          <cell r="G5914">
            <v>0.1</v>
          </cell>
          <cell r="H5914">
            <v>-0.16</v>
          </cell>
          <cell r="I5914">
            <v>-0.06</v>
          </cell>
          <cell r="J5914">
            <v>-0.3</v>
          </cell>
          <cell r="K5914">
            <v>585.57000000000005</v>
          </cell>
          <cell r="L5914">
            <v>-11.7</v>
          </cell>
          <cell r="M5914">
            <v>573.87</v>
          </cell>
          <cell r="N5914">
            <v>1.66</v>
          </cell>
        </row>
        <row r="5915">
          <cell r="A5915" t="str">
            <v>NF1.510Thinned165</v>
          </cell>
          <cell r="B5915" t="str">
            <v xml:space="preserve">NF </v>
          </cell>
          <cell r="C5915">
            <v>1.5</v>
          </cell>
          <cell r="D5915">
            <v>10</v>
          </cell>
          <cell r="E5915" t="str">
            <v>Thinned</v>
          </cell>
          <cell r="F5915" t="str">
            <v>165-170</v>
          </cell>
          <cell r="G5915">
            <v>-7.0000000000000007E-2</v>
          </cell>
          <cell r="H5915">
            <v>-0.15</v>
          </cell>
          <cell r="I5915">
            <v>-0.22</v>
          </cell>
          <cell r="J5915">
            <v>-1.1100000000000001</v>
          </cell>
          <cell r="K5915">
            <v>584.46</v>
          </cell>
          <cell r="L5915">
            <v>-11.99</v>
          </cell>
          <cell r="M5915">
            <v>572.47</v>
          </cell>
          <cell r="N5915">
            <v>1.61</v>
          </cell>
        </row>
        <row r="5916">
          <cell r="A5916" t="str">
            <v>NF1.510Thinned170</v>
          </cell>
          <cell r="B5916" t="str">
            <v xml:space="preserve">NF </v>
          </cell>
          <cell r="C5916">
            <v>1.5</v>
          </cell>
          <cell r="D5916">
            <v>10</v>
          </cell>
          <cell r="E5916" t="str">
            <v>Thinned</v>
          </cell>
          <cell r="F5916" t="str">
            <v>170-175</v>
          </cell>
          <cell r="G5916">
            <v>-0.08</v>
          </cell>
          <cell r="H5916">
            <v>-0.15</v>
          </cell>
          <cell r="I5916">
            <v>-0.23</v>
          </cell>
          <cell r="J5916">
            <v>-1.1399999999999999</v>
          </cell>
          <cell r="K5916">
            <v>583.32000000000005</v>
          </cell>
          <cell r="L5916">
            <v>-12.26</v>
          </cell>
          <cell r="M5916">
            <v>571.06000000000006</v>
          </cell>
          <cell r="N5916">
            <v>1.56</v>
          </cell>
        </row>
        <row r="5917">
          <cell r="A5917" t="str">
            <v>NF1.510Thinned175</v>
          </cell>
          <cell r="B5917" t="str">
            <v xml:space="preserve">NF </v>
          </cell>
          <cell r="C5917">
            <v>1.5</v>
          </cell>
          <cell r="D5917">
            <v>10</v>
          </cell>
          <cell r="E5917" t="str">
            <v>Thinned</v>
          </cell>
          <cell r="F5917" t="str">
            <v>175-180</v>
          </cell>
          <cell r="G5917">
            <v>-0.19</v>
          </cell>
          <cell r="H5917">
            <v>-0.15</v>
          </cell>
          <cell r="I5917">
            <v>-0.34</v>
          </cell>
          <cell r="J5917">
            <v>-1.72</v>
          </cell>
          <cell r="K5917">
            <v>581.6</v>
          </cell>
          <cell r="L5917">
            <v>-12.53</v>
          </cell>
          <cell r="M5917">
            <v>569.07000000000005</v>
          </cell>
          <cell r="N5917">
            <v>1.5</v>
          </cell>
        </row>
        <row r="5918">
          <cell r="A5918" t="str">
            <v>NF1.510Thinned180</v>
          </cell>
          <cell r="B5918" t="str">
            <v xml:space="preserve">NF </v>
          </cell>
          <cell r="C5918">
            <v>1.5</v>
          </cell>
          <cell r="D5918">
            <v>10</v>
          </cell>
          <cell r="E5918" t="str">
            <v>Thinned</v>
          </cell>
          <cell r="F5918" t="str">
            <v>180-185</v>
          </cell>
          <cell r="G5918">
            <v>-0.19</v>
          </cell>
          <cell r="H5918">
            <v>-0.14000000000000001</v>
          </cell>
          <cell r="I5918">
            <v>-0.33</v>
          </cell>
          <cell r="J5918">
            <v>-1.66</v>
          </cell>
          <cell r="K5918">
            <v>579.94000000000005</v>
          </cell>
          <cell r="L5918">
            <v>-12.78</v>
          </cell>
          <cell r="M5918">
            <v>567.16000000000008</v>
          </cell>
          <cell r="N5918">
            <v>1.45</v>
          </cell>
        </row>
        <row r="5919">
          <cell r="A5919" t="str">
            <v>NF1.510Thinned185</v>
          </cell>
          <cell r="B5919" t="str">
            <v xml:space="preserve">NF </v>
          </cell>
          <cell r="C5919">
            <v>1.5</v>
          </cell>
          <cell r="D5919">
            <v>10</v>
          </cell>
          <cell r="E5919" t="str">
            <v>Thinned</v>
          </cell>
          <cell r="F5919" t="str">
            <v>185-190</v>
          </cell>
          <cell r="G5919">
            <v>-0.28000000000000003</v>
          </cell>
          <cell r="H5919">
            <v>-0.15</v>
          </cell>
          <cell r="I5919">
            <v>-0.43</v>
          </cell>
          <cell r="J5919">
            <v>-2.13</v>
          </cell>
          <cell r="K5919">
            <v>577.80999999999995</v>
          </cell>
          <cell r="L5919">
            <v>-13.03</v>
          </cell>
          <cell r="M5919">
            <v>564.78</v>
          </cell>
          <cell r="N5919">
            <v>1.41</v>
          </cell>
        </row>
        <row r="5920">
          <cell r="A5920" t="str">
            <v>NF1.510Thinned190</v>
          </cell>
          <cell r="B5920" t="str">
            <v xml:space="preserve">NF </v>
          </cell>
          <cell r="C5920">
            <v>1.5</v>
          </cell>
          <cell r="D5920">
            <v>10</v>
          </cell>
          <cell r="E5920" t="str">
            <v>Thinned</v>
          </cell>
          <cell r="F5920" t="str">
            <v>190-195</v>
          </cell>
          <cell r="G5920">
            <v>-0.36</v>
          </cell>
          <cell r="H5920">
            <v>-0.15</v>
          </cell>
          <cell r="I5920">
            <v>-0.51</v>
          </cell>
          <cell r="J5920">
            <v>-2.5499999999999998</v>
          </cell>
          <cell r="K5920">
            <v>575.26</v>
          </cell>
          <cell r="L5920">
            <v>-13.27</v>
          </cell>
          <cell r="M5920">
            <v>561.99</v>
          </cell>
          <cell r="N5920">
            <v>1.36</v>
          </cell>
        </row>
        <row r="5921">
          <cell r="A5921" t="str">
            <v>NF1.510Thinned195</v>
          </cell>
          <cell r="B5921" t="str">
            <v xml:space="preserve">NF </v>
          </cell>
          <cell r="C5921">
            <v>1.5</v>
          </cell>
          <cell r="D5921">
            <v>10</v>
          </cell>
          <cell r="E5921" t="str">
            <v>Thinned</v>
          </cell>
          <cell r="F5921" t="str">
            <v>195-200</v>
          </cell>
          <cell r="G5921">
            <v>1.62</v>
          </cell>
          <cell r="H5921">
            <v>-0.77</v>
          </cell>
          <cell r="I5921">
            <v>0.85</v>
          </cell>
          <cell r="J5921">
            <v>4.2300000000000004</v>
          </cell>
          <cell r="K5921">
            <v>579.49</v>
          </cell>
          <cell r="L5921">
            <v>-13.27</v>
          </cell>
          <cell r="M5921">
            <v>566.22</v>
          </cell>
          <cell r="N5921">
            <v>0</v>
          </cell>
        </row>
        <row r="5922">
          <cell r="A5922" t="str">
            <v>NF1.512NO_thin000</v>
          </cell>
          <cell r="B5922" t="str">
            <v xml:space="preserve">NF </v>
          </cell>
          <cell r="C5922">
            <v>1.5</v>
          </cell>
          <cell r="D5922">
            <v>12</v>
          </cell>
          <cell r="E5922" t="str">
            <v>NO_thin</v>
          </cell>
          <cell r="F5922" t="str">
            <v xml:space="preserve">  0-5</v>
          </cell>
          <cell r="G5922">
            <v>0.16</v>
          </cell>
          <cell r="H5922">
            <v>0.78</v>
          </cell>
          <cell r="I5922">
            <v>0.94</v>
          </cell>
          <cell r="J5922">
            <v>4.7</v>
          </cell>
          <cell r="K5922">
            <v>4.7</v>
          </cell>
          <cell r="L5922">
            <v>0</v>
          </cell>
          <cell r="M5922">
            <v>4.7</v>
          </cell>
          <cell r="N5922">
            <v>0</v>
          </cell>
        </row>
        <row r="5923">
          <cell r="A5923" t="str">
            <v>NF1.512NO_thin005</v>
          </cell>
          <cell r="B5923" t="str">
            <v xml:space="preserve">NF </v>
          </cell>
          <cell r="C5923">
            <v>1.5</v>
          </cell>
          <cell r="D5923">
            <v>12</v>
          </cell>
          <cell r="E5923" t="str">
            <v>NO_thin</v>
          </cell>
          <cell r="F5923" t="str">
            <v xml:space="preserve">  5-10</v>
          </cell>
          <cell r="G5923">
            <v>0.49</v>
          </cell>
          <cell r="H5923">
            <v>0.96</v>
          </cell>
          <cell r="I5923">
            <v>1.45</v>
          </cell>
          <cell r="J5923">
            <v>7.27</v>
          </cell>
          <cell r="K5923">
            <v>11.98</v>
          </cell>
          <cell r="L5923">
            <v>0</v>
          </cell>
          <cell r="M5923">
            <v>11.98</v>
          </cell>
          <cell r="N5923">
            <v>0</v>
          </cell>
        </row>
        <row r="5924">
          <cell r="A5924" t="str">
            <v>NF1.512NO_thin010</v>
          </cell>
          <cell r="B5924" t="str">
            <v xml:space="preserve">NF </v>
          </cell>
          <cell r="C5924">
            <v>1.5</v>
          </cell>
          <cell r="D5924">
            <v>12</v>
          </cell>
          <cell r="E5924" t="str">
            <v>NO_thin</v>
          </cell>
          <cell r="F5924" t="str">
            <v xml:space="preserve"> 10-15</v>
          </cell>
          <cell r="G5924">
            <v>1.51</v>
          </cell>
          <cell r="H5924">
            <v>0.97</v>
          </cell>
          <cell r="I5924">
            <v>2.4700000000000002</v>
          </cell>
          <cell r="J5924">
            <v>12.37</v>
          </cell>
          <cell r="K5924">
            <v>24.35</v>
          </cell>
          <cell r="L5924">
            <v>0</v>
          </cell>
          <cell r="M5924">
            <v>24.35</v>
          </cell>
          <cell r="N5924">
            <v>0</v>
          </cell>
        </row>
        <row r="5925">
          <cell r="A5925" t="str">
            <v>NF1.512NO_thin015</v>
          </cell>
          <cell r="B5925" t="str">
            <v xml:space="preserve">NF </v>
          </cell>
          <cell r="C5925">
            <v>1.5</v>
          </cell>
          <cell r="D5925">
            <v>12</v>
          </cell>
          <cell r="E5925" t="str">
            <v>NO_thin</v>
          </cell>
          <cell r="F5925" t="str">
            <v xml:space="preserve"> 15-20</v>
          </cell>
          <cell r="G5925">
            <v>4.6100000000000003</v>
          </cell>
          <cell r="H5925">
            <v>0.97</v>
          </cell>
          <cell r="I5925">
            <v>5.57</v>
          </cell>
          <cell r="J5925">
            <v>27.86</v>
          </cell>
          <cell r="K5925">
            <v>52.21</v>
          </cell>
          <cell r="L5925">
            <v>0</v>
          </cell>
          <cell r="M5925">
            <v>52.21</v>
          </cell>
          <cell r="N5925">
            <v>0</v>
          </cell>
        </row>
        <row r="5926">
          <cell r="A5926" t="str">
            <v>NF1.512NO_thin020</v>
          </cell>
          <cell r="B5926" t="str">
            <v xml:space="preserve">NF </v>
          </cell>
          <cell r="C5926">
            <v>1.5</v>
          </cell>
          <cell r="D5926">
            <v>12</v>
          </cell>
          <cell r="E5926" t="str">
            <v>NO_thin</v>
          </cell>
          <cell r="F5926" t="str">
            <v xml:space="preserve"> 20-25</v>
          </cell>
          <cell r="G5926">
            <v>14.06</v>
          </cell>
          <cell r="H5926">
            <v>0.97</v>
          </cell>
          <cell r="I5926">
            <v>15.02</v>
          </cell>
          <cell r="J5926">
            <v>75.11</v>
          </cell>
          <cell r="K5926">
            <v>127.32</v>
          </cell>
          <cell r="L5926">
            <v>0</v>
          </cell>
          <cell r="M5926">
            <v>127.32</v>
          </cell>
          <cell r="N5926">
            <v>0</v>
          </cell>
        </row>
        <row r="5927">
          <cell r="A5927" t="str">
            <v>NF1.512NO_thin025</v>
          </cell>
          <cell r="B5927" t="str">
            <v xml:space="preserve">NF </v>
          </cell>
          <cell r="C5927">
            <v>1.5</v>
          </cell>
          <cell r="D5927">
            <v>12</v>
          </cell>
          <cell r="E5927" t="str">
            <v>NO_thin</v>
          </cell>
          <cell r="F5927" t="str">
            <v xml:space="preserve"> 25-30</v>
          </cell>
          <cell r="G5927">
            <v>27.93</v>
          </cell>
          <cell r="H5927">
            <v>3.63</v>
          </cell>
          <cell r="I5927">
            <v>31.57</v>
          </cell>
          <cell r="J5927">
            <v>157.83000000000001</v>
          </cell>
          <cell r="K5927">
            <v>285.14999999999998</v>
          </cell>
          <cell r="L5927">
            <v>0</v>
          </cell>
          <cell r="M5927">
            <v>285.14999999999998</v>
          </cell>
          <cell r="N5927">
            <v>0</v>
          </cell>
        </row>
        <row r="5928">
          <cell r="A5928" t="str">
            <v>NF1.512NO_thin030</v>
          </cell>
          <cell r="B5928" t="str">
            <v xml:space="preserve">NF </v>
          </cell>
          <cell r="C5928">
            <v>1.5</v>
          </cell>
          <cell r="D5928">
            <v>12</v>
          </cell>
          <cell r="E5928" t="str">
            <v>NO_thin</v>
          </cell>
          <cell r="F5928" t="str">
            <v xml:space="preserve"> 30-35</v>
          </cell>
          <cell r="G5928">
            <v>16.62</v>
          </cell>
          <cell r="H5928">
            <v>8.98</v>
          </cell>
          <cell r="I5928">
            <v>25.59</v>
          </cell>
          <cell r="J5928">
            <v>127.97</v>
          </cell>
          <cell r="K5928">
            <v>413.12</v>
          </cell>
          <cell r="L5928">
            <v>0</v>
          </cell>
          <cell r="M5928">
            <v>413.12</v>
          </cell>
          <cell r="N5928">
            <v>0</v>
          </cell>
        </row>
        <row r="5929">
          <cell r="A5929" t="str">
            <v>NF1.512NO_thin035</v>
          </cell>
          <cell r="B5929" t="str">
            <v xml:space="preserve">NF </v>
          </cell>
          <cell r="C5929">
            <v>1.5</v>
          </cell>
          <cell r="D5929">
            <v>12</v>
          </cell>
          <cell r="E5929" t="str">
            <v>NO_thin</v>
          </cell>
          <cell r="F5929" t="str">
            <v xml:space="preserve"> 35-40</v>
          </cell>
          <cell r="G5929">
            <v>7.98</v>
          </cell>
          <cell r="H5929">
            <v>6.24</v>
          </cell>
          <cell r="I5929">
            <v>14.23</v>
          </cell>
          <cell r="J5929">
            <v>71.13</v>
          </cell>
          <cell r="K5929">
            <v>484.26</v>
          </cell>
          <cell r="L5929">
            <v>0</v>
          </cell>
          <cell r="M5929">
            <v>484.26</v>
          </cell>
          <cell r="N5929">
            <v>0</v>
          </cell>
        </row>
        <row r="5930">
          <cell r="A5930" t="str">
            <v>NF1.512NO_thin040</v>
          </cell>
          <cell r="B5930" t="str">
            <v xml:space="preserve">NF </v>
          </cell>
          <cell r="C5930">
            <v>1.5</v>
          </cell>
          <cell r="D5930">
            <v>12</v>
          </cell>
          <cell r="E5930" t="str">
            <v>NO_thin</v>
          </cell>
          <cell r="F5930" t="str">
            <v xml:space="preserve"> 40-45</v>
          </cell>
          <cell r="G5930">
            <v>10.4</v>
          </cell>
          <cell r="H5930">
            <v>0.61</v>
          </cell>
          <cell r="I5930">
            <v>11</v>
          </cell>
          <cell r="J5930">
            <v>55.01</v>
          </cell>
          <cell r="K5930">
            <v>539.27</v>
          </cell>
          <cell r="L5930">
            <v>0</v>
          </cell>
          <cell r="M5930">
            <v>539.27</v>
          </cell>
          <cell r="N5930">
            <v>0</v>
          </cell>
        </row>
        <row r="5931">
          <cell r="A5931" t="str">
            <v>NF1.512NO_thin045</v>
          </cell>
          <cell r="B5931" t="str">
            <v xml:space="preserve">NF </v>
          </cell>
          <cell r="C5931">
            <v>1.5</v>
          </cell>
          <cell r="D5931">
            <v>12</v>
          </cell>
          <cell r="E5931" t="str">
            <v>NO_thin</v>
          </cell>
          <cell r="F5931" t="str">
            <v xml:space="preserve"> 45-50</v>
          </cell>
          <cell r="G5931">
            <v>10.34</v>
          </cell>
          <cell r="H5931">
            <v>-0.32</v>
          </cell>
          <cell r="I5931">
            <v>10.02</v>
          </cell>
          <cell r="J5931">
            <v>50.12</v>
          </cell>
          <cell r="K5931">
            <v>589.39</v>
          </cell>
          <cell r="L5931">
            <v>0</v>
          </cell>
          <cell r="M5931">
            <v>589.39</v>
          </cell>
          <cell r="N5931">
            <v>0</v>
          </cell>
        </row>
        <row r="5932">
          <cell r="A5932" t="str">
            <v>NF1.512NO_thin050</v>
          </cell>
          <cell r="B5932" t="str">
            <v xml:space="preserve">NF </v>
          </cell>
          <cell r="C5932">
            <v>1.5</v>
          </cell>
          <cell r="D5932">
            <v>12</v>
          </cell>
          <cell r="E5932" t="str">
            <v>NO_thin</v>
          </cell>
          <cell r="F5932" t="str">
            <v xml:space="preserve"> 50-55</v>
          </cell>
          <cell r="G5932">
            <v>10</v>
          </cell>
          <cell r="H5932">
            <v>0.16</v>
          </cell>
          <cell r="I5932">
            <v>10.16</v>
          </cell>
          <cell r="J5932">
            <v>50.8</v>
          </cell>
          <cell r="K5932">
            <v>640.19000000000005</v>
          </cell>
          <cell r="L5932">
            <v>0</v>
          </cell>
          <cell r="M5932">
            <v>640.19000000000005</v>
          </cell>
          <cell r="N5932">
            <v>0</v>
          </cell>
        </row>
        <row r="5933">
          <cell r="A5933" t="str">
            <v>NF1.512NO_thin055</v>
          </cell>
          <cell r="B5933" t="str">
            <v xml:space="preserve">NF </v>
          </cell>
          <cell r="C5933">
            <v>1.5</v>
          </cell>
          <cell r="D5933">
            <v>12</v>
          </cell>
          <cell r="E5933" t="str">
            <v>NO_thin</v>
          </cell>
          <cell r="F5933" t="str">
            <v xml:space="preserve"> 55-60</v>
          </cell>
          <cell r="G5933">
            <v>9.23</v>
          </cell>
          <cell r="H5933">
            <v>-0.4</v>
          </cell>
          <cell r="I5933">
            <v>8.83</v>
          </cell>
          <cell r="J5933">
            <v>44.15</v>
          </cell>
          <cell r="K5933">
            <v>684.34</v>
          </cell>
          <cell r="L5933">
            <v>0</v>
          </cell>
          <cell r="M5933">
            <v>684.34</v>
          </cell>
          <cell r="N5933">
            <v>0</v>
          </cell>
        </row>
        <row r="5934">
          <cell r="A5934" t="str">
            <v>NF1.512NO_thin060</v>
          </cell>
          <cell r="B5934" t="str">
            <v xml:space="preserve">NF </v>
          </cell>
          <cell r="C5934">
            <v>1.5</v>
          </cell>
          <cell r="D5934">
            <v>12</v>
          </cell>
          <cell r="E5934" t="str">
            <v>NO_thin</v>
          </cell>
          <cell r="F5934" t="str">
            <v xml:space="preserve"> 60-65</v>
          </cell>
          <cell r="G5934">
            <v>8.4499999999999993</v>
          </cell>
          <cell r="H5934">
            <v>0.11</v>
          </cell>
          <cell r="I5934">
            <v>8.56</v>
          </cell>
          <cell r="J5934">
            <v>42.82</v>
          </cell>
          <cell r="K5934">
            <v>727.16</v>
          </cell>
          <cell r="L5934">
            <v>0</v>
          </cell>
          <cell r="M5934">
            <v>727.16</v>
          </cell>
          <cell r="N5934">
            <v>0</v>
          </cell>
        </row>
        <row r="5935">
          <cell r="A5935" t="str">
            <v>NF1.512NO_thin065</v>
          </cell>
          <cell r="B5935" t="str">
            <v xml:space="preserve">NF </v>
          </cell>
          <cell r="C5935">
            <v>1.5</v>
          </cell>
          <cell r="D5935">
            <v>12</v>
          </cell>
          <cell r="E5935" t="str">
            <v>NO_thin</v>
          </cell>
          <cell r="F5935" t="str">
            <v xml:space="preserve"> 65-70</v>
          </cell>
          <cell r="G5935">
            <v>7.88</v>
          </cell>
          <cell r="H5935">
            <v>-0.11</v>
          </cell>
          <cell r="I5935">
            <v>7.78</v>
          </cell>
          <cell r="J5935">
            <v>38.89</v>
          </cell>
          <cell r="K5935">
            <v>766.05</v>
          </cell>
          <cell r="L5935">
            <v>0</v>
          </cell>
          <cell r="M5935">
            <v>766.05</v>
          </cell>
          <cell r="N5935">
            <v>0</v>
          </cell>
        </row>
        <row r="5936">
          <cell r="A5936" t="str">
            <v>NF1.512NO_thin070</v>
          </cell>
          <cell r="B5936" t="str">
            <v xml:space="preserve">NF </v>
          </cell>
          <cell r="C5936">
            <v>1.5</v>
          </cell>
          <cell r="D5936">
            <v>12</v>
          </cell>
          <cell r="E5936" t="str">
            <v>NO_thin</v>
          </cell>
          <cell r="F5936" t="str">
            <v xml:space="preserve"> 70-75</v>
          </cell>
          <cell r="G5936">
            <v>7.52</v>
          </cell>
          <cell r="H5936">
            <v>0.1</v>
          </cell>
          <cell r="I5936">
            <v>7.63</v>
          </cell>
          <cell r="J5936">
            <v>38.130000000000003</v>
          </cell>
          <cell r="K5936">
            <v>804.18</v>
          </cell>
          <cell r="L5936">
            <v>0</v>
          </cell>
          <cell r="M5936">
            <v>804.18</v>
          </cell>
          <cell r="N5936">
            <v>0</v>
          </cell>
        </row>
        <row r="5937">
          <cell r="A5937" t="str">
            <v>NF1.512NO_thin075</v>
          </cell>
          <cell r="B5937" t="str">
            <v xml:space="preserve">NF </v>
          </cell>
          <cell r="C5937">
            <v>1.5</v>
          </cell>
          <cell r="D5937">
            <v>12</v>
          </cell>
          <cell r="E5937" t="str">
            <v>NO_thin</v>
          </cell>
          <cell r="F5937" t="str">
            <v xml:space="preserve"> 75-80</v>
          </cell>
          <cell r="G5937">
            <v>7.02</v>
          </cell>
          <cell r="H5937">
            <v>0.67</v>
          </cell>
          <cell r="I5937">
            <v>7.69</v>
          </cell>
          <cell r="J5937">
            <v>38.46</v>
          </cell>
          <cell r="K5937">
            <v>842.65</v>
          </cell>
          <cell r="L5937">
            <v>0</v>
          </cell>
          <cell r="M5937">
            <v>842.65</v>
          </cell>
          <cell r="N5937">
            <v>0</v>
          </cell>
        </row>
        <row r="5938">
          <cell r="A5938" t="str">
            <v>NF1.512NO_thin080</v>
          </cell>
          <cell r="B5938" t="str">
            <v xml:space="preserve">NF </v>
          </cell>
          <cell r="C5938">
            <v>1.5</v>
          </cell>
          <cell r="D5938">
            <v>12</v>
          </cell>
          <cell r="E5938" t="str">
            <v>NO_thin</v>
          </cell>
          <cell r="F5938" t="str">
            <v xml:space="preserve"> 80-85</v>
          </cell>
          <cell r="G5938">
            <v>6.41</v>
          </cell>
          <cell r="H5938">
            <v>0.26</v>
          </cell>
          <cell r="I5938">
            <v>6.67</v>
          </cell>
          <cell r="J5938">
            <v>33.35</v>
          </cell>
          <cell r="K5938">
            <v>876</v>
          </cell>
          <cell r="L5938">
            <v>0</v>
          </cell>
          <cell r="M5938">
            <v>876</v>
          </cell>
          <cell r="N5938">
            <v>0</v>
          </cell>
        </row>
        <row r="5939">
          <cell r="A5939" t="str">
            <v>NF1.512NO_thin085</v>
          </cell>
          <cell r="B5939" t="str">
            <v xml:space="preserve">NF </v>
          </cell>
          <cell r="C5939">
            <v>1.5</v>
          </cell>
          <cell r="D5939">
            <v>12</v>
          </cell>
          <cell r="E5939" t="str">
            <v>NO_thin</v>
          </cell>
          <cell r="F5939" t="str">
            <v xml:space="preserve"> 85-90</v>
          </cell>
          <cell r="G5939">
            <v>5.99</v>
          </cell>
          <cell r="H5939">
            <v>-0.5</v>
          </cell>
          <cell r="I5939">
            <v>5.5</v>
          </cell>
          <cell r="J5939">
            <v>27.48</v>
          </cell>
          <cell r="K5939">
            <v>903.48</v>
          </cell>
          <cell r="L5939">
            <v>0</v>
          </cell>
          <cell r="M5939">
            <v>903.48</v>
          </cell>
          <cell r="N5939">
            <v>0</v>
          </cell>
        </row>
        <row r="5940">
          <cell r="A5940" t="str">
            <v>NF1.512NO_thin090</v>
          </cell>
          <cell r="B5940" t="str">
            <v xml:space="preserve">NF </v>
          </cell>
          <cell r="C5940">
            <v>1.5</v>
          </cell>
          <cell r="D5940">
            <v>12</v>
          </cell>
          <cell r="E5940" t="str">
            <v>NO_thin</v>
          </cell>
          <cell r="F5940" t="str">
            <v xml:space="preserve"> 90-95</v>
          </cell>
          <cell r="G5940">
            <v>5.73</v>
          </cell>
          <cell r="H5940">
            <v>0</v>
          </cell>
          <cell r="I5940">
            <v>5.74</v>
          </cell>
          <cell r="J5940">
            <v>28.68</v>
          </cell>
          <cell r="K5940">
            <v>932.16</v>
          </cell>
          <cell r="L5940">
            <v>0</v>
          </cell>
          <cell r="M5940">
            <v>932.16</v>
          </cell>
          <cell r="N5940">
            <v>0</v>
          </cell>
        </row>
        <row r="5941">
          <cell r="A5941" t="str">
            <v>NF1.512NO_thin095</v>
          </cell>
          <cell r="B5941" t="str">
            <v xml:space="preserve">NF </v>
          </cell>
          <cell r="C5941">
            <v>1.5</v>
          </cell>
          <cell r="D5941">
            <v>12</v>
          </cell>
          <cell r="E5941" t="str">
            <v>NO_thin</v>
          </cell>
          <cell r="F5941" t="str">
            <v xml:space="preserve"> 95-100</v>
          </cell>
          <cell r="G5941">
            <v>5.38</v>
          </cell>
          <cell r="H5941">
            <v>0.28000000000000003</v>
          </cell>
          <cell r="I5941">
            <v>5.66</v>
          </cell>
          <cell r="J5941">
            <v>28.31</v>
          </cell>
          <cell r="K5941">
            <v>960.47</v>
          </cell>
          <cell r="L5941">
            <v>0</v>
          </cell>
          <cell r="M5941">
            <v>960.47</v>
          </cell>
          <cell r="N5941">
            <v>0</v>
          </cell>
        </row>
        <row r="5942">
          <cell r="A5942" t="str">
            <v>NF1.512NO_thin100</v>
          </cell>
          <cell r="B5942" t="str">
            <v xml:space="preserve">NF </v>
          </cell>
          <cell r="C5942">
            <v>1.5</v>
          </cell>
          <cell r="D5942">
            <v>12</v>
          </cell>
          <cell r="E5942" t="str">
            <v>NO_thin</v>
          </cell>
          <cell r="F5942" t="str">
            <v>100-105</v>
          </cell>
          <cell r="G5942">
            <v>4.91</v>
          </cell>
          <cell r="H5942">
            <v>0.45</v>
          </cell>
          <cell r="I5942">
            <v>5.36</v>
          </cell>
          <cell r="J5942">
            <v>26.81</v>
          </cell>
          <cell r="K5942">
            <v>987.28</v>
          </cell>
          <cell r="L5942">
            <v>0</v>
          </cell>
          <cell r="M5942">
            <v>987.28</v>
          </cell>
          <cell r="N5942">
            <v>0</v>
          </cell>
        </row>
        <row r="5943">
          <cell r="A5943" t="str">
            <v>NF1.512NO_thin105</v>
          </cell>
          <cell r="B5943" t="str">
            <v xml:space="preserve">NF </v>
          </cell>
          <cell r="C5943">
            <v>1.5</v>
          </cell>
          <cell r="D5943">
            <v>12</v>
          </cell>
          <cell r="E5943" t="str">
            <v>NO_thin</v>
          </cell>
          <cell r="F5943" t="str">
            <v>105-110</v>
          </cell>
          <cell r="G5943">
            <v>4.49</v>
          </cell>
          <cell r="H5943">
            <v>-0.28999999999999998</v>
          </cell>
          <cell r="I5943">
            <v>4.2</v>
          </cell>
          <cell r="J5943">
            <v>21.02</v>
          </cell>
          <cell r="K5943">
            <v>1008.3</v>
          </cell>
          <cell r="L5943">
            <v>0</v>
          </cell>
          <cell r="M5943">
            <v>1008.3</v>
          </cell>
          <cell r="N5943">
            <v>0</v>
          </cell>
        </row>
        <row r="5944">
          <cell r="A5944" t="str">
            <v>NF1.512NO_thin110</v>
          </cell>
          <cell r="B5944" t="str">
            <v xml:space="preserve">NF </v>
          </cell>
          <cell r="C5944">
            <v>1.5</v>
          </cell>
          <cell r="D5944">
            <v>12</v>
          </cell>
          <cell r="E5944" t="str">
            <v>NO_thin</v>
          </cell>
          <cell r="F5944" t="str">
            <v>110-115</v>
          </cell>
          <cell r="G5944">
            <v>4.1900000000000004</v>
          </cell>
          <cell r="H5944">
            <v>-0.8</v>
          </cell>
          <cell r="I5944">
            <v>3.4</v>
          </cell>
          <cell r="J5944">
            <v>16.989999999999998</v>
          </cell>
          <cell r="K5944">
            <v>1025.29</v>
          </cell>
          <cell r="L5944">
            <v>0</v>
          </cell>
          <cell r="M5944">
            <v>1025.29</v>
          </cell>
          <cell r="N5944">
            <v>0</v>
          </cell>
        </row>
        <row r="5945">
          <cell r="A5945" t="str">
            <v>NF1.512NO_thin115</v>
          </cell>
          <cell r="B5945" t="str">
            <v xml:space="preserve">NF </v>
          </cell>
          <cell r="C5945">
            <v>1.5</v>
          </cell>
          <cell r="D5945">
            <v>12</v>
          </cell>
          <cell r="E5945" t="str">
            <v>NO_thin</v>
          </cell>
          <cell r="F5945" t="str">
            <v>115-120</v>
          </cell>
          <cell r="G5945">
            <v>3.97</v>
          </cell>
          <cell r="H5945">
            <v>-0.38</v>
          </cell>
          <cell r="I5945">
            <v>3.6</v>
          </cell>
          <cell r="J5945">
            <v>17.98</v>
          </cell>
          <cell r="K5945">
            <v>1043.27</v>
          </cell>
          <cell r="L5945">
            <v>0</v>
          </cell>
          <cell r="M5945">
            <v>1043.27</v>
          </cell>
          <cell r="N5945">
            <v>0</v>
          </cell>
        </row>
        <row r="5946">
          <cell r="A5946" t="str">
            <v>NF1.512NO_thin120</v>
          </cell>
          <cell r="B5946" t="str">
            <v xml:space="preserve">NF </v>
          </cell>
          <cell r="C5946">
            <v>1.5</v>
          </cell>
          <cell r="D5946">
            <v>12</v>
          </cell>
          <cell r="E5946" t="str">
            <v>NO_thin</v>
          </cell>
          <cell r="F5946" t="str">
            <v>120-125</v>
          </cell>
          <cell r="G5946">
            <v>3.76</v>
          </cell>
          <cell r="H5946">
            <v>-0.47</v>
          </cell>
          <cell r="I5946">
            <v>3.29</v>
          </cell>
          <cell r="J5946">
            <v>16.43</v>
          </cell>
          <cell r="K5946">
            <v>1059.7</v>
          </cell>
          <cell r="L5946">
            <v>0</v>
          </cell>
          <cell r="M5946">
            <v>1059.7</v>
          </cell>
          <cell r="N5946">
            <v>0</v>
          </cell>
        </row>
        <row r="5947">
          <cell r="A5947" t="str">
            <v>NF1.512NO_thin125</v>
          </cell>
          <cell r="B5947" t="str">
            <v xml:space="preserve">NF </v>
          </cell>
          <cell r="C5947">
            <v>1.5</v>
          </cell>
          <cell r="D5947">
            <v>12</v>
          </cell>
          <cell r="E5947" t="str">
            <v>NO_thin</v>
          </cell>
          <cell r="F5947" t="str">
            <v>125-130</v>
          </cell>
          <cell r="G5947">
            <v>3.55</v>
          </cell>
          <cell r="H5947">
            <v>0.06</v>
          </cell>
          <cell r="I5947">
            <v>3.61</v>
          </cell>
          <cell r="J5947">
            <v>18.07</v>
          </cell>
          <cell r="K5947">
            <v>1077.76</v>
          </cell>
          <cell r="L5947">
            <v>0</v>
          </cell>
          <cell r="M5947">
            <v>1077.76</v>
          </cell>
          <cell r="N5947">
            <v>0</v>
          </cell>
        </row>
        <row r="5948">
          <cell r="A5948" t="str">
            <v>NF1.512NO_thin130</v>
          </cell>
          <cell r="B5948" t="str">
            <v xml:space="preserve">NF </v>
          </cell>
          <cell r="C5948">
            <v>1.5</v>
          </cell>
          <cell r="D5948">
            <v>12</v>
          </cell>
          <cell r="E5948" t="str">
            <v>NO_thin</v>
          </cell>
          <cell r="F5948" t="str">
            <v>130-135</v>
          </cell>
          <cell r="G5948">
            <v>3.3</v>
          </cell>
          <cell r="H5948">
            <v>-0.25</v>
          </cell>
          <cell r="I5948">
            <v>3.05</v>
          </cell>
          <cell r="J5948">
            <v>15.26</v>
          </cell>
          <cell r="K5948">
            <v>1093.02</v>
          </cell>
          <cell r="L5948">
            <v>0</v>
          </cell>
          <cell r="M5948">
            <v>1093.02</v>
          </cell>
          <cell r="N5948">
            <v>0</v>
          </cell>
        </row>
        <row r="5949">
          <cell r="A5949" t="str">
            <v>NF1.512NO_thin135</v>
          </cell>
          <cell r="B5949" t="str">
            <v xml:space="preserve">NF </v>
          </cell>
          <cell r="C5949">
            <v>1.5</v>
          </cell>
          <cell r="D5949">
            <v>12</v>
          </cell>
          <cell r="E5949" t="str">
            <v>NO_thin</v>
          </cell>
          <cell r="F5949" t="str">
            <v>135-140</v>
          </cell>
          <cell r="G5949">
            <v>3.13</v>
          </cell>
          <cell r="H5949">
            <v>-0.01</v>
          </cell>
          <cell r="I5949">
            <v>3.12</v>
          </cell>
          <cell r="J5949">
            <v>15.59</v>
          </cell>
          <cell r="K5949">
            <v>1108.6099999999999</v>
          </cell>
          <cell r="L5949">
            <v>0</v>
          </cell>
          <cell r="M5949">
            <v>1108.6099999999999</v>
          </cell>
          <cell r="N5949">
            <v>0</v>
          </cell>
        </row>
        <row r="5950">
          <cell r="A5950" t="str">
            <v>NF1.512NO_thin140</v>
          </cell>
          <cell r="B5950" t="str">
            <v xml:space="preserve">NF </v>
          </cell>
          <cell r="C5950">
            <v>1.5</v>
          </cell>
          <cell r="D5950">
            <v>12</v>
          </cell>
          <cell r="E5950" t="str">
            <v>NO_thin</v>
          </cell>
          <cell r="F5950" t="str">
            <v>140-145</v>
          </cell>
          <cell r="G5950">
            <v>2.92</v>
          </cell>
          <cell r="H5950">
            <v>0.02</v>
          </cell>
          <cell r="I5950">
            <v>2.95</v>
          </cell>
          <cell r="J5950">
            <v>14.74</v>
          </cell>
          <cell r="K5950">
            <v>1123.3399999999999</v>
          </cell>
          <cell r="L5950">
            <v>0</v>
          </cell>
          <cell r="M5950">
            <v>1123.3399999999999</v>
          </cell>
          <cell r="N5950">
            <v>0</v>
          </cell>
        </row>
        <row r="5951">
          <cell r="A5951" t="str">
            <v>NF1.512NO_thin145</v>
          </cell>
          <cell r="B5951" t="str">
            <v xml:space="preserve">NF </v>
          </cell>
          <cell r="C5951">
            <v>1.5</v>
          </cell>
          <cell r="D5951">
            <v>12</v>
          </cell>
          <cell r="E5951" t="str">
            <v>NO_thin</v>
          </cell>
          <cell r="F5951" t="str">
            <v>145-150</v>
          </cell>
          <cell r="G5951">
            <v>2.75</v>
          </cell>
          <cell r="H5951">
            <v>-0.04</v>
          </cell>
          <cell r="I5951">
            <v>2.71</v>
          </cell>
          <cell r="J5951">
            <v>13.55</v>
          </cell>
          <cell r="K5951">
            <v>1136.8900000000001</v>
          </cell>
          <cell r="L5951">
            <v>0</v>
          </cell>
          <cell r="M5951">
            <v>1136.8900000000001</v>
          </cell>
          <cell r="N5951">
            <v>0</v>
          </cell>
        </row>
        <row r="5952">
          <cell r="A5952" t="str">
            <v>NF1.512NO_thin150</v>
          </cell>
          <cell r="B5952" t="str">
            <v xml:space="preserve">NF </v>
          </cell>
          <cell r="C5952">
            <v>1.5</v>
          </cell>
          <cell r="D5952">
            <v>12</v>
          </cell>
          <cell r="E5952" t="str">
            <v>NO_thin</v>
          </cell>
          <cell r="F5952" t="str">
            <v>150-155</v>
          </cell>
          <cell r="G5952">
            <v>2.4700000000000002</v>
          </cell>
          <cell r="H5952">
            <v>-0.02</v>
          </cell>
          <cell r="I5952">
            <v>2.46</v>
          </cell>
          <cell r="J5952">
            <v>12.29</v>
          </cell>
          <cell r="K5952">
            <v>1149.19</v>
          </cell>
          <cell r="L5952">
            <v>0</v>
          </cell>
          <cell r="M5952">
            <v>1149.19</v>
          </cell>
          <cell r="N5952">
            <v>0</v>
          </cell>
        </row>
        <row r="5953">
          <cell r="A5953" t="str">
            <v>NF1.512NO_thin155</v>
          </cell>
          <cell r="B5953" t="str">
            <v xml:space="preserve">NF </v>
          </cell>
          <cell r="C5953">
            <v>1.5</v>
          </cell>
          <cell r="D5953">
            <v>12</v>
          </cell>
          <cell r="E5953" t="str">
            <v>NO_thin</v>
          </cell>
          <cell r="F5953" t="str">
            <v>155-160</v>
          </cell>
          <cell r="G5953">
            <v>2.34</v>
          </cell>
          <cell r="H5953">
            <v>-0.01</v>
          </cell>
          <cell r="I5953">
            <v>2.33</v>
          </cell>
          <cell r="J5953">
            <v>11.66</v>
          </cell>
          <cell r="K5953">
            <v>1160.8399999999999</v>
          </cell>
          <cell r="L5953">
            <v>0</v>
          </cell>
          <cell r="M5953">
            <v>1160.8399999999999</v>
          </cell>
          <cell r="N5953">
            <v>0</v>
          </cell>
        </row>
        <row r="5954">
          <cell r="A5954" t="str">
            <v>NF1.512NO_thin160</v>
          </cell>
          <cell r="B5954" t="str">
            <v xml:space="preserve">NF </v>
          </cell>
          <cell r="C5954">
            <v>1.5</v>
          </cell>
          <cell r="D5954">
            <v>12</v>
          </cell>
          <cell r="E5954" t="str">
            <v>NO_thin</v>
          </cell>
          <cell r="F5954" t="str">
            <v>160-165</v>
          </cell>
          <cell r="G5954">
            <v>2.0699999999999998</v>
          </cell>
          <cell r="H5954">
            <v>0.13</v>
          </cell>
          <cell r="I5954">
            <v>2.2000000000000002</v>
          </cell>
          <cell r="J5954">
            <v>11</v>
          </cell>
          <cell r="K5954">
            <v>1171.8399999999999</v>
          </cell>
          <cell r="L5954">
            <v>0</v>
          </cell>
          <cell r="M5954">
            <v>1171.8399999999999</v>
          </cell>
          <cell r="N5954">
            <v>0</v>
          </cell>
        </row>
        <row r="5955">
          <cell r="A5955" t="str">
            <v>NF1.512NO_thin165</v>
          </cell>
          <cell r="B5955" t="str">
            <v xml:space="preserve">NF </v>
          </cell>
          <cell r="C5955">
            <v>1.5</v>
          </cell>
          <cell r="D5955">
            <v>12</v>
          </cell>
          <cell r="E5955" t="str">
            <v>NO_thin</v>
          </cell>
          <cell r="F5955" t="str">
            <v>165-170</v>
          </cell>
          <cell r="G5955">
            <v>1.9</v>
          </cell>
          <cell r="H5955">
            <v>-0.18</v>
          </cell>
          <cell r="I5955">
            <v>1.72</v>
          </cell>
          <cell r="J5955">
            <v>8.6199999999999992</v>
          </cell>
          <cell r="K5955">
            <v>1180.47</v>
          </cell>
          <cell r="L5955">
            <v>0</v>
          </cell>
          <cell r="M5955">
            <v>1180.47</v>
          </cell>
          <cell r="N5955">
            <v>0</v>
          </cell>
        </row>
        <row r="5956">
          <cell r="A5956" t="str">
            <v>NF1.512NO_thin170</v>
          </cell>
          <cell r="B5956" t="str">
            <v xml:space="preserve">NF </v>
          </cell>
          <cell r="C5956">
            <v>1.5</v>
          </cell>
          <cell r="D5956">
            <v>12</v>
          </cell>
          <cell r="E5956" t="str">
            <v>NO_thin</v>
          </cell>
          <cell r="F5956" t="str">
            <v>170-175</v>
          </cell>
          <cell r="G5956">
            <v>1.79</v>
          </cell>
          <cell r="H5956">
            <v>-0.23</v>
          </cell>
          <cell r="I5956">
            <v>1.56</v>
          </cell>
          <cell r="J5956">
            <v>7.81</v>
          </cell>
          <cell r="K5956">
            <v>1188.28</v>
          </cell>
          <cell r="L5956">
            <v>0</v>
          </cell>
          <cell r="M5956">
            <v>1188.28</v>
          </cell>
          <cell r="N5956">
            <v>0</v>
          </cell>
        </row>
        <row r="5957">
          <cell r="A5957" t="str">
            <v>NF1.512NO_thin175</v>
          </cell>
          <cell r="B5957" t="str">
            <v xml:space="preserve">NF </v>
          </cell>
          <cell r="C5957">
            <v>1.5</v>
          </cell>
          <cell r="D5957">
            <v>12</v>
          </cell>
          <cell r="E5957" t="str">
            <v>NO_thin</v>
          </cell>
          <cell r="F5957" t="str">
            <v>175-180</v>
          </cell>
          <cell r="G5957">
            <v>1.75</v>
          </cell>
          <cell r="H5957">
            <v>-0.19</v>
          </cell>
          <cell r="I5957">
            <v>1.56</v>
          </cell>
          <cell r="J5957">
            <v>7.81</v>
          </cell>
          <cell r="K5957">
            <v>1196.0899999999999</v>
          </cell>
          <cell r="L5957">
            <v>0</v>
          </cell>
          <cell r="M5957">
            <v>1196.0899999999999</v>
          </cell>
          <cell r="N5957">
            <v>0</v>
          </cell>
        </row>
        <row r="5958">
          <cell r="A5958" t="str">
            <v>NF1.512NO_thin180</v>
          </cell>
          <cell r="B5958" t="str">
            <v xml:space="preserve">NF </v>
          </cell>
          <cell r="C5958">
            <v>1.5</v>
          </cell>
          <cell r="D5958">
            <v>12</v>
          </cell>
          <cell r="E5958" t="str">
            <v>NO_thin</v>
          </cell>
          <cell r="F5958" t="str">
            <v>180-185</v>
          </cell>
          <cell r="G5958">
            <v>1.65</v>
          </cell>
          <cell r="H5958">
            <v>-0.09</v>
          </cell>
          <cell r="I5958">
            <v>1.57</v>
          </cell>
          <cell r="J5958">
            <v>7.83</v>
          </cell>
          <cell r="K5958">
            <v>1203.92</v>
          </cell>
          <cell r="L5958">
            <v>0</v>
          </cell>
          <cell r="M5958">
            <v>1203.92</v>
          </cell>
          <cell r="N5958">
            <v>0</v>
          </cell>
        </row>
        <row r="5959">
          <cell r="A5959" t="str">
            <v>NF1.512NO_thin185</v>
          </cell>
          <cell r="B5959" t="str">
            <v xml:space="preserve">NF </v>
          </cell>
          <cell r="C5959">
            <v>1.5</v>
          </cell>
          <cell r="D5959">
            <v>12</v>
          </cell>
          <cell r="E5959" t="str">
            <v>NO_thin</v>
          </cell>
          <cell r="F5959" t="str">
            <v>185-190</v>
          </cell>
          <cell r="G5959">
            <v>1.58</v>
          </cell>
          <cell r="H5959">
            <v>-0.05</v>
          </cell>
          <cell r="I5959">
            <v>1.54</v>
          </cell>
          <cell r="J5959">
            <v>7.68</v>
          </cell>
          <cell r="K5959">
            <v>1211.5999999999999</v>
          </cell>
          <cell r="L5959">
            <v>0</v>
          </cell>
          <cell r="M5959">
            <v>1211.5999999999999</v>
          </cell>
          <cell r="N5959">
            <v>0</v>
          </cell>
        </row>
        <row r="5960">
          <cell r="A5960" t="str">
            <v>NF1.512NO_thin190</v>
          </cell>
          <cell r="B5960" t="str">
            <v xml:space="preserve">NF </v>
          </cell>
          <cell r="C5960">
            <v>1.5</v>
          </cell>
          <cell r="D5960">
            <v>12</v>
          </cell>
          <cell r="E5960" t="str">
            <v>NO_thin</v>
          </cell>
          <cell r="F5960" t="str">
            <v>190-195</v>
          </cell>
          <cell r="G5960">
            <v>1.49</v>
          </cell>
          <cell r="H5960">
            <v>0.55000000000000004</v>
          </cell>
          <cell r="I5960">
            <v>2.0499999999999998</v>
          </cell>
          <cell r="J5960">
            <v>10.23</v>
          </cell>
          <cell r="K5960">
            <v>1221.83</v>
          </cell>
          <cell r="L5960">
            <v>0</v>
          </cell>
          <cell r="M5960">
            <v>1221.83</v>
          </cell>
          <cell r="N5960">
            <v>0</v>
          </cell>
        </row>
        <row r="5961">
          <cell r="A5961" t="str">
            <v>NF1.512NO_thin195</v>
          </cell>
          <cell r="B5961" t="str">
            <v xml:space="preserve">NF </v>
          </cell>
          <cell r="C5961">
            <v>1.5</v>
          </cell>
          <cell r="D5961">
            <v>12</v>
          </cell>
          <cell r="E5961" t="str">
            <v>NO_thin</v>
          </cell>
          <cell r="F5961" t="str">
            <v>195-200</v>
          </cell>
          <cell r="G5961">
            <v>1.35</v>
          </cell>
          <cell r="H5961">
            <v>-0.19</v>
          </cell>
          <cell r="I5961">
            <v>1.17</v>
          </cell>
          <cell r="J5961">
            <v>5.83</v>
          </cell>
          <cell r="K5961">
            <v>1227.6600000000001</v>
          </cell>
          <cell r="L5961">
            <v>0</v>
          </cell>
          <cell r="M5961">
            <v>1227.6600000000001</v>
          </cell>
          <cell r="N5961">
            <v>0</v>
          </cell>
        </row>
        <row r="5962">
          <cell r="A5962" t="str">
            <v>NF1.512Thinned000</v>
          </cell>
          <cell r="B5962" t="str">
            <v xml:space="preserve">NF </v>
          </cell>
          <cell r="C5962">
            <v>1.5</v>
          </cell>
          <cell r="D5962">
            <v>12</v>
          </cell>
          <cell r="E5962" t="str">
            <v>Thinned</v>
          </cell>
          <cell r="F5962" t="str">
            <v xml:space="preserve">  0-5</v>
          </cell>
          <cell r="G5962">
            <v>0.16</v>
          </cell>
          <cell r="H5962">
            <v>0.78</v>
          </cell>
          <cell r="I5962">
            <v>0.94</v>
          </cell>
          <cell r="J5962">
            <v>4.7</v>
          </cell>
          <cell r="K5962">
            <v>4.7</v>
          </cell>
          <cell r="L5962">
            <v>0</v>
          </cell>
          <cell r="M5962">
            <v>4.7</v>
          </cell>
          <cell r="N5962">
            <v>0</v>
          </cell>
        </row>
        <row r="5963">
          <cell r="A5963" t="str">
            <v>NF1.512Thinned005</v>
          </cell>
          <cell r="B5963" t="str">
            <v xml:space="preserve">NF </v>
          </cell>
          <cell r="C5963">
            <v>1.5</v>
          </cell>
          <cell r="D5963">
            <v>12</v>
          </cell>
          <cell r="E5963" t="str">
            <v>Thinned</v>
          </cell>
          <cell r="F5963" t="str">
            <v xml:space="preserve">  5-10</v>
          </cell>
          <cell r="G5963">
            <v>0.49</v>
          </cell>
          <cell r="H5963">
            <v>0.96</v>
          </cell>
          <cell r="I5963">
            <v>1.45</v>
          </cell>
          <cell r="J5963">
            <v>7.27</v>
          </cell>
          <cell r="K5963">
            <v>11.98</v>
          </cell>
          <cell r="L5963">
            <v>0</v>
          </cell>
          <cell r="M5963">
            <v>11.98</v>
          </cell>
          <cell r="N5963">
            <v>0</v>
          </cell>
        </row>
        <row r="5964">
          <cell r="A5964" t="str">
            <v>NF1.512Thinned010</v>
          </cell>
          <cell r="B5964" t="str">
            <v xml:space="preserve">NF </v>
          </cell>
          <cell r="C5964">
            <v>1.5</v>
          </cell>
          <cell r="D5964">
            <v>12</v>
          </cell>
          <cell r="E5964" t="str">
            <v>Thinned</v>
          </cell>
          <cell r="F5964" t="str">
            <v xml:space="preserve"> 10-15</v>
          </cell>
          <cell r="G5964">
            <v>1.51</v>
          </cell>
          <cell r="H5964">
            <v>0.97</v>
          </cell>
          <cell r="I5964">
            <v>2.4700000000000002</v>
          </cell>
          <cell r="J5964">
            <v>12.37</v>
          </cell>
          <cell r="K5964">
            <v>24.35</v>
          </cell>
          <cell r="L5964">
            <v>0</v>
          </cell>
          <cell r="M5964">
            <v>24.35</v>
          </cell>
          <cell r="N5964">
            <v>0</v>
          </cell>
        </row>
        <row r="5965">
          <cell r="A5965" t="str">
            <v>NF1.512Thinned015</v>
          </cell>
          <cell r="B5965" t="str">
            <v xml:space="preserve">NF </v>
          </cell>
          <cell r="C5965">
            <v>1.5</v>
          </cell>
          <cell r="D5965">
            <v>12</v>
          </cell>
          <cell r="E5965" t="str">
            <v>Thinned</v>
          </cell>
          <cell r="F5965" t="str">
            <v xml:space="preserve"> 15-20</v>
          </cell>
          <cell r="G5965">
            <v>4.6100000000000003</v>
          </cell>
          <cell r="H5965">
            <v>0.97</v>
          </cell>
          <cell r="I5965">
            <v>5.57</v>
          </cell>
          <cell r="J5965">
            <v>27.86</v>
          </cell>
          <cell r="K5965">
            <v>52.21</v>
          </cell>
          <cell r="L5965">
            <v>0</v>
          </cell>
          <cell r="M5965">
            <v>52.21</v>
          </cell>
          <cell r="N5965">
            <v>0</v>
          </cell>
        </row>
        <row r="5966">
          <cell r="A5966" t="str">
            <v>NF1.512Thinned020</v>
          </cell>
          <cell r="B5966" t="str">
            <v xml:space="preserve">NF </v>
          </cell>
          <cell r="C5966">
            <v>1.5</v>
          </cell>
          <cell r="D5966">
            <v>12</v>
          </cell>
          <cell r="E5966" t="str">
            <v>Thinned</v>
          </cell>
          <cell r="F5966" t="str">
            <v xml:space="preserve"> 20-25</v>
          </cell>
          <cell r="G5966">
            <v>14.06</v>
          </cell>
          <cell r="H5966">
            <v>0.97</v>
          </cell>
          <cell r="I5966">
            <v>15.02</v>
          </cell>
          <cell r="J5966">
            <v>75.11</v>
          </cell>
          <cell r="K5966">
            <v>127.32</v>
          </cell>
          <cell r="L5966">
            <v>0</v>
          </cell>
          <cell r="M5966">
            <v>127.32</v>
          </cell>
          <cell r="N5966">
            <v>0</v>
          </cell>
        </row>
        <row r="5967">
          <cell r="A5967" t="str">
            <v>NF1.512Thinned025</v>
          </cell>
          <cell r="B5967" t="str">
            <v xml:space="preserve">NF </v>
          </cell>
          <cell r="C5967">
            <v>1.5</v>
          </cell>
          <cell r="D5967">
            <v>12</v>
          </cell>
          <cell r="E5967" t="str">
            <v>Thinned</v>
          </cell>
          <cell r="F5967" t="str">
            <v xml:space="preserve"> 25-30</v>
          </cell>
          <cell r="G5967">
            <v>27.93</v>
          </cell>
          <cell r="H5967">
            <v>3.27</v>
          </cell>
          <cell r="I5967">
            <v>31.2</v>
          </cell>
          <cell r="J5967">
            <v>156.01</v>
          </cell>
          <cell r="K5967">
            <v>283.33999999999997</v>
          </cell>
          <cell r="L5967">
            <v>0</v>
          </cell>
          <cell r="M5967">
            <v>283.33999999999997</v>
          </cell>
          <cell r="N5967">
            <v>0</v>
          </cell>
        </row>
        <row r="5968">
          <cell r="A5968" t="str">
            <v>NF1.512Thinned030</v>
          </cell>
          <cell r="B5968" t="str">
            <v xml:space="preserve">NF </v>
          </cell>
          <cell r="C5968">
            <v>1.5</v>
          </cell>
          <cell r="D5968">
            <v>12</v>
          </cell>
          <cell r="E5968" t="str">
            <v>Thinned</v>
          </cell>
          <cell r="F5968" t="str">
            <v xml:space="preserve"> 30-35</v>
          </cell>
          <cell r="G5968">
            <v>5.26</v>
          </cell>
          <cell r="H5968">
            <v>2.2400000000000002</v>
          </cell>
          <cell r="I5968">
            <v>7.49</v>
          </cell>
          <cell r="J5968">
            <v>37.46</v>
          </cell>
          <cell r="K5968">
            <v>320.8</v>
          </cell>
          <cell r="L5968">
            <v>-0.15</v>
          </cell>
          <cell r="M5968">
            <v>320.65000000000003</v>
          </cell>
          <cell r="N5968">
            <v>8.9499999999999993</v>
          </cell>
        </row>
        <row r="5969">
          <cell r="A5969" t="str">
            <v>NF1.512Thinned035</v>
          </cell>
          <cell r="B5969" t="str">
            <v xml:space="preserve">NF </v>
          </cell>
          <cell r="C5969">
            <v>1.5</v>
          </cell>
          <cell r="D5969">
            <v>12</v>
          </cell>
          <cell r="E5969" t="str">
            <v>Thinned</v>
          </cell>
          <cell r="F5969" t="str">
            <v xml:space="preserve"> 35-40</v>
          </cell>
          <cell r="G5969">
            <v>5.61</v>
          </cell>
          <cell r="H5969">
            <v>0.14000000000000001</v>
          </cell>
          <cell r="I5969">
            <v>5.75</v>
          </cell>
          <cell r="J5969">
            <v>28.75</v>
          </cell>
          <cell r="K5969">
            <v>349.54</v>
          </cell>
          <cell r="L5969">
            <v>-0.28999999999999998</v>
          </cell>
          <cell r="M5969">
            <v>349.25</v>
          </cell>
          <cell r="N5969">
            <v>7.73</v>
          </cell>
        </row>
        <row r="5970">
          <cell r="A5970" t="str">
            <v>NF1.512Thinned040</v>
          </cell>
          <cell r="B5970" t="str">
            <v xml:space="preserve">NF </v>
          </cell>
          <cell r="C5970">
            <v>1.5</v>
          </cell>
          <cell r="D5970">
            <v>12</v>
          </cell>
          <cell r="E5970" t="str">
            <v>Thinned</v>
          </cell>
          <cell r="F5970" t="str">
            <v xml:space="preserve"> 40-45</v>
          </cell>
          <cell r="G5970">
            <v>5.32</v>
          </cell>
          <cell r="H5970">
            <v>2.23</v>
          </cell>
          <cell r="I5970">
            <v>7.55</v>
          </cell>
          <cell r="J5970">
            <v>37.770000000000003</v>
          </cell>
          <cell r="K5970">
            <v>387.31</v>
          </cell>
          <cell r="L5970">
            <v>-1.06</v>
          </cell>
          <cell r="M5970">
            <v>386.25</v>
          </cell>
          <cell r="N5970">
            <v>4.3600000000000003</v>
          </cell>
        </row>
        <row r="5971">
          <cell r="A5971" t="str">
            <v>NF1.512Thinned045</v>
          </cell>
          <cell r="B5971" t="str">
            <v xml:space="preserve">NF </v>
          </cell>
          <cell r="C5971">
            <v>1.5</v>
          </cell>
          <cell r="D5971">
            <v>12</v>
          </cell>
          <cell r="E5971" t="str">
            <v>Thinned</v>
          </cell>
          <cell r="F5971" t="str">
            <v xml:space="preserve"> 45-50</v>
          </cell>
          <cell r="G5971">
            <v>5.95</v>
          </cell>
          <cell r="H5971">
            <v>1.28</v>
          </cell>
          <cell r="I5971">
            <v>7.24</v>
          </cell>
          <cell r="J5971">
            <v>36.18</v>
          </cell>
          <cell r="K5971">
            <v>423.48</v>
          </cell>
          <cell r="L5971">
            <v>-1.83</v>
          </cell>
          <cell r="M5971">
            <v>421.65000000000003</v>
          </cell>
          <cell r="N5971">
            <v>4.4000000000000004</v>
          </cell>
        </row>
        <row r="5972">
          <cell r="A5972" t="str">
            <v>NF1.512Thinned050</v>
          </cell>
          <cell r="B5972" t="str">
            <v xml:space="preserve">NF </v>
          </cell>
          <cell r="C5972">
            <v>1.5</v>
          </cell>
          <cell r="D5972">
            <v>12</v>
          </cell>
          <cell r="E5972" t="str">
            <v>Thinned</v>
          </cell>
          <cell r="F5972" t="str">
            <v xml:space="preserve"> 50-55</v>
          </cell>
          <cell r="G5972">
            <v>5.1100000000000003</v>
          </cell>
          <cell r="H5972">
            <v>0.76</v>
          </cell>
          <cell r="I5972">
            <v>5.87</v>
          </cell>
          <cell r="J5972">
            <v>29.35</v>
          </cell>
          <cell r="K5972">
            <v>452.84</v>
          </cell>
          <cell r="L5972">
            <v>-2.61</v>
          </cell>
          <cell r="M5972">
            <v>450.22999999999996</v>
          </cell>
          <cell r="N5972">
            <v>4.4000000000000004</v>
          </cell>
        </row>
        <row r="5973">
          <cell r="A5973" t="str">
            <v>NF1.512Thinned055</v>
          </cell>
          <cell r="B5973" t="str">
            <v xml:space="preserve">NF </v>
          </cell>
          <cell r="C5973">
            <v>1.5</v>
          </cell>
          <cell r="D5973">
            <v>12</v>
          </cell>
          <cell r="E5973" t="str">
            <v>Thinned</v>
          </cell>
          <cell r="F5973" t="str">
            <v xml:space="preserve"> 55-60</v>
          </cell>
          <cell r="G5973">
            <v>5.05</v>
          </cell>
          <cell r="H5973">
            <v>0.57999999999999996</v>
          </cell>
          <cell r="I5973">
            <v>5.62</v>
          </cell>
          <cell r="J5973">
            <v>28.12</v>
          </cell>
          <cell r="K5973">
            <v>480.96</v>
          </cell>
          <cell r="L5973">
            <v>-3.35</v>
          </cell>
          <cell r="M5973">
            <v>477.60999999999996</v>
          </cell>
          <cell r="N5973">
            <v>4.2300000000000004</v>
          </cell>
        </row>
        <row r="5974">
          <cell r="A5974" t="str">
            <v>NF1.512Thinned060</v>
          </cell>
          <cell r="B5974" t="str">
            <v xml:space="preserve">NF </v>
          </cell>
          <cell r="C5974">
            <v>1.5</v>
          </cell>
          <cell r="D5974">
            <v>12</v>
          </cell>
          <cell r="E5974" t="str">
            <v>Thinned</v>
          </cell>
          <cell r="F5974" t="str">
            <v xml:space="preserve"> 60-65</v>
          </cell>
          <cell r="G5974">
            <v>3.37</v>
          </cell>
          <cell r="H5974">
            <v>-0.41</v>
          </cell>
          <cell r="I5974">
            <v>2.97</v>
          </cell>
          <cell r="J5974">
            <v>14.83</v>
          </cell>
          <cell r="K5974">
            <v>495.79</v>
          </cell>
          <cell r="L5974">
            <v>-4.16</v>
          </cell>
          <cell r="M5974">
            <v>491.63</v>
          </cell>
          <cell r="N5974">
            <v>4.5999999999999996</v>
          </cell>
        </row>
        <row r="5975">
          <cell r="A5975" t="str">
            <v>NF1.512Thinned065</v>
          </cell>
          <cell r="B5975" t="str">
            <v xml:space="preserve">NF </v>
          </cell>
          <cell r="C5975">
            <v>1.5</v>
          </cell>
          <cell r="D5975">
            <v>12</v>
          </cell>
          <cell r="E5975" t="str">
            <v>Thinned</v>
          </cell>
          <cell r="F5975" t="str">
            <v xml:space="preserve"> 65-70</v>
          </cell>
          <cell r="G5975">
            <v>4.5</v>
          </cell>
          <cell r="H5975">
            <v>-0.75</v>
          </cell>
          <cell r="I5975">
            <v>3.75</v>
          </cell>
          <cell r="J5975">
            <v>18.77</v>
          </cell>
          <cell r="K5975">
            <v>514.55999999999995</v>
          </cell>
          <cell r="L5975">
            <v>-4.82</v>
          </cell>
          <cell r="M5975">
            <v>509.73999999999995</v>
          </cell>
          <cell r="N5975">
            <v>3.75</v>
          </cell>
        </row>
        <row r="5976">
          <cell r="A5976" t="str">
            <v>NF1.512Thinned070</v>
          </cell>
          <cell r="B5976" t="str">
            <v xml:space="preserve">NF </v>
          </cell>
          <cell r="C5976">
            <v>1.5</v>
          </cell>
          <cell r="D5976">
            <v>12</v>
          </cell>
          <cell r="E5976" t="str">
            <v>Thinned</v>
          </cell>
          <cell r="F5976" t="str">
            <v xml:space="preserve"> 70-75</v>
          </cell>
          <cell r="G5976">
            <v>5.0999999999999996</v>
          </cell>
          <cell r="H5976">
            <v>-0.36</v>
          </cell>
          <cell r="I5976">
            <v>4.74</v>
          </cell>
          <cell r="J5976">
            <v>23.69</v>
          </cell>
          <cell r="K5976">
            <v>538.25</v>
          </cell>
          <cell r="L5976">
            <v>-5.45</v>
          </cell>
          <cell r="M5976">
            <v>532.79999999999995</v>
          </cell>
          <cell r="N5976">
            <v>3.57</v>
          </cell>
        </row>
        <row r="5977">
          <cell r="A5977" t="str">
            <v>NF1.512Thinned075</v>
          </cell>
          <cell r="B5977" t="str">
            <v xml:space="preserve">NF </v>
          </cell>
          <cell r="C5977">
            <v>1.5</v>
          </cell>
          <cell r="D5977">
            <v>12</v>
          </cell>
          <cell r="E5977" t="str">
            <v>Thinned</v>
          </cell>
          <cell r="F5977" t="str">
            <v xml:space="preserve"> 75-80</v>
          </cell>
          <cell r="G5977">
            <v>3.89</v>
          </cell>
          <cell r="H5977">
            <v>-0.02</v>
          </cell>
          <cell r="I5977">
            <v>3.87</v>
          </cell>
          <cell r="J5977">
            <v>19.34</v>
          </cell>
          <cell r="K5977">
            <v>557.6</v>
          </cell>
          <cell r="L5977">
            <v>-6.06</v>
          </cell>
          <cell r="M5977">
            <v>551.54000000000008</v>
          </cell>
          <cell r="N5977">
            <v>3.46</v>
          </cell>
        </row>
        <row r="5978">
          <cell r="A5978" t="str">
            <v>NF1.512Thinned080</v>
          </cell>
          <cell r="B5978" t="str">
            <v xml:space="preserve">NF </v>
          </cell>
          <cell r="C5978">
            <v>1.5</v>
          </cell>
          <cell r="D5978">
            <v>12</v>
          </cell>
          <cell r="E5978" t="str">
            <v>Thinned</v>
          </cell>
          <cell r="F5978" t="str">
            <v xml:space="preserve"> 80-85</v>
          </cell>
          <cell r="G5978">
            <v>2.98</v>
          </cell>
          <cell r="H5978">
            <v>0.05</v>
          </cell>
          <cell r="I5978">
            <v>3.03</v>
          </cell>
          <cell r="J5978">
            <v>15.16</v>
          </cell>
          <cell r="K5978">
            <v>572.76</v>
          </cell>
          <cell r="L5978">
            <v>-6.66</v>
          </cell>
          <cell r="M5978">
            <v>566.1</v>
          </cell>
          <cell r="N5978">
            <v>3.42</v>
          </cell>
        </row>
        <row r="5979">
          <cell r="A5979" t="str">
            <v>NF1.512Thinned085</v>
          </cell>
          <cell r="B5979" t="str">
            <v xml:space="preserve">NF </v>
          </cell>
          <cell r="C5979">
            <v>1.5</v>
          </cell>
          <cell r="D5979">
            <v>12</v>
          </cell>
          <cell r="E5979" t="str">
            <v>Thinned</v>
          </cell>
          <cell r="F5979" t="str">
            <v xml:space="preserve"> 85-90</v>
          </cell>
          <cell r="G5979">
            <v>3.17</v>
          </cell>
          <cell r="H5979">
            <v>-0.06</v>
          </cell>
          <cell r="I5979">
            <v>3.11</v>
          </cell>
          <cell r="J5979">
            <v>15.54</v>
          </cell>
          <cell r="K5979">
            <v>588.29999999999995</v>
          </cell>
          <cell r="L5979">
            <v>-7.26</v>
          </cell>
          <cell r="M5979">
            <v>581.04</v>
          </cell>
          <cell r="N5979">
            <v>3.41</v>
          </cell>
        </row>
        <row r="5980">
          <cell r="A5980" t="str">
            <v>NF1.512Thinned090</v>
          </cell>
          <cell r="B5980" t="str">
            <v xml:space="preserve">NF </v>
          </cell>
          <cell r="C5980">
            <v>1.5</v>
          </cell>
          <cell r="D5980">
            <v>12</v>
          </cell>
          <cell r="E5980" t="str">
            <v>Thinned</v>
          </cell>
          <cell r="F5980" t="str">
            <v xml:space="preserve"> 90-95</v>
          </cell>
          <cell r="G5980">
            <v>2.95</v>
          </cell>
          <cell r="H5980">
            <v>0.04</v>
          </cell>
          <cell r="I5980">
            <v>2.98</v>
          </cell>
          <cell r="J5980">
            <v>14.92</v>
          </cell>
          <cell r="K5980">
            <v>603.22</v>
          </cell>
          <cell r="L5980">
            <v>-7.84</v>
          </cell>
          <cell r="M5980">
            <v>595.38</v>
          </cell>
          <cell r="N5980">
            <v>3.29</v>
          </cell>
        </row>
        <row r="5981">
          <cell r="A5981" t="str">
            <v>NF1.512Thinned095</v>
          </cell>
          <cell r="B5981" t="str">
            <v xml:space="preserve">NF </v>
          </cell>
          <cell r="C5981">
            <v>1.5</v>
          </cell>
          <cell r="D5981">
            <v>12</v>
          </cell>
          <cell r="E5981" t="str">
            <v>Thinned</v>
          </cell>
          <cell r="F5981" t="str">
            <v xml:space="preserve"> 95-100</v>
          </cell>
          <cell r="G5981">
            <v>2.59</v>
          </cell>
          <cell r="H5981">
            <v>0.05</v>
          </cell>
          <cell r="I5981">
            <v>2.64</v>
          </cell>
          <cell r="J5981">
            <v>13.18</v>
          </cell>
          <cell r="K5981">
            <v>616.4</v>
          </cell>
          <cell r="L5981">
            <v>-8.4</v>
          </cell>
          <cell r="M5981">
            <v>608</v>
          </cell>
          <cell r="N5981">
            <v>3.2</v>
          </cell>
        </row>
        <row r="5982">
          <cell r="A5982" t="str">
            <v>NF1.512Thinned100</v>
          </cell>
          <cell r="B5982" t="str">
            <v xml:space="preserve">NF </v>
          </cell>
          <cell r="C5982">
            <v>1.5</v>
          </cell>
          <cell r="D5982">
            <v>12</v>
          </cell>
          <cell r="E5982" t="str">
            <v>Thinned</v>
          </cell>
          <cell r="F5982" t="str">
            <v>100-105</v>
          </cell>
          <cell r="G5982">
            <v>1.75</v>
          </cell>
          <cell r="H5982">
            <v>0.05</v>
          </cell>
          <cell r="I5982">
            <v>1.8</v>
          </cell>
          <cell r="J5982">
            <v>9.02</v>
          </cell>
          <cell r="K5982">
            <v>625.41999999999996</v>
          </cell>
          <cell r="L5982">
            <v>-8.9499999999999993</v>
          </cell>
          <cell r="M5982">
            <v>616.46999999999991</v>
          </cell>
          <cell r="N5982">
            <v>3.12</v>
          </cell>
        </row>
        <row r="5983">
          <cell r="A5983" t="str">
            <v>NF1.512Thinned105</v>
          </cell>
          <cell r="B5983" t="str">
            <v xml:space="preserve">NF </v>
          </cell>
          <cell r="C5983">
            <v>1.5</v>
          </cell>
          <cell r="D5983">
            <v>12</v>
          </cell>
          <cell r="E5983" t="str">
            <v>Thinned</v>
          </cell>
          <cell r="F5983" t="str">
            <v>105-110</v>
          </cell>
          <cell r="G5983">
            <v>1.23</v>
          </cell>
          <cell r="H5983">
            <v>-0.02</v>
          </cell>
          <cell r="I5983">
            <v>1.21</v>
          </cell>
          <cell r="J5983">
            <v>6.03</v>
          </cell>
          <cell r="K5983">
            <v>631.45000000000005</v>
          </cell>
          <cell r="L5983">
            <v>-9.49</v>
          </cell>
          <cell r="M5983">
            <v>621.96</v>
          </cell>
          <cell r="N5983">
            <v>3.07</v>
          </cell>
        </row>
        <row r="5984">
          <cell r="A5984" t="str">
            <v>NF1.512Thinned110</v>
          </cell>
          <cell r="B5984" t="str">
            <v xml:space="preserve">NF </v>
          </cell>
          <cell r="C5984">
            <v>1.5</v>
          </cell>
          <cell r="D5984">
            <v>12</v>
          </cell>
          <cell r="E5984" t="str">
            <v>Thinned</v>
          </cell>
          <cell r="F5984" t="str">
            <v>110-115</v>
          </cell>
          <cell r="G5984">
            <v>1.1100000000000001</v>
          </cell>
          <cell r="H5984">
            <v>7.0000000000000007E-2</v>
          </cell>
          <cell r="I5984">
            <v>1.17</v>
          </cell>
          <cell r="J5984">
            <v>5.86</v>
          </cell>
          <cell r="K5984">
            <v>637.30999999999995</v>
          </cell>
          <cell r="L5984">
            <v>-10.01</v>
          </cell>
          <cell r="M5984">
            <v>627.29999999999995</v>
          </cell>
          <cell r="N5984">
            <v>2.92</v>
          </cell>
        </row>
        <row r="5985">
          <cell r="A5985" t="str">
            <v>NF1.512Thinned115</v>
          </cell>
          <cell r="B5985" t="str">
            <v xml:space="preserve">NF </v>
          </cell>
          <cell r="C5985">
            <v>1.5</v>
          </cell>
          <cell r="D5985">
            <v>12</v>
          </cell>
          <cell r="E5985" t="str">
            <v>Thinned</v>
          </cell>
          <cell r="F5985" t="str">
            <v>115-120</v>
          </cell>
          <cell r="G5985">
            <v>1.1499999999999999</v>
          </cell>
          <cell r="H5985">
            <v>-0.17</v>
          </cell>
          <cell r="I5985">
            <v>0.99</v>
          </cell>
          <cell r="J5985">
            <v>4.93</v>
          </cell>
          <cell r="K5985">
            <v>642.24</v>
          </cell>
          <cell r="L5985">
            <v>-10.53</v>
          </cell>
          <cell r="M5985">
            <v>631.71</v>
          </cell>
          <cell r="N5985">
            <v>2.96</v>
          </cell>
        </row>
        <row r="5986">
          <cell r="A5986" t="str">
            <v>NF1.512Thinned120</v>
          </cell>
          <cell r="B5986" t="str">
            <v xml:space="preserve">NF </v>
          </cell>
          <cell r="C5986">
            <v>1.5</v>
          </cell>
          <cell r="D5986">
            <v>12</v>
          </cell>
          <cell r="E5986" t="str">
            <v>Thinned</v>
          </cell>
          <cell r="F5986" t="str">
            <v>120-125</v>
          </cell>
          <cell r="G5986">
            <v>0.89</v>
          </cell>
          <cell r="H5986">
            <v>-0.17</v>
          </cell>
          <cell r="I5986">
            <v>0.72</v>
          </cell>
          <cell r="J5986">
            <v>3.61</v>
          </cell>
          <cell r="K5986">
            <v>645.85</v>
          </cell>
          <cell r="L5986">
            <v>-11.04</v>
          </cell>
          <cell r="M5986">
            <v>634.81000000000006</v>
          </cell>
          <cell r="N5986">
            <v>2.89</v>
          </cell>
        </row>
        <row r="5987">
          <cell r="A5987" t="str">
            <v>NF1.512Thinned125</v>
          </cell>
          <cell r="B5987" t="str">
            <v xml:space="preserve">NF </v>
          </cell>
          <cell r="C5987">
            <v>1.5</v>
          </cell>
          <cell r="D5987">
            <v>12</v>
          </cell>
          <cell r="E5987" t="str">
            <v>Thinned</v>
          </cell>
          <cell r="F5987" t="str">
            <v>125-130</v>
          </cell>
          <cell r="G5987">
            <v>0.67</v>
          </cell>
          <cell r="H5987">
            <v>-0.17</v>
          </cell>
          <cell r="I5987">
            <v>0.5</v>
          </cell>
          <cell r="J5987">
            <v>2.52</v>
          </cell>
          <cell r="K5987">
            <v>648.38</v>
          </cell>
          <cell r="L5987">
            <v>-11.53</v>
          </cell>
          <cell r="M5987">
            <v>636.85</v>
          </cell>
          <cell r="N5987">
            <v>2.82</v>
          </cell>
        </row>
        <row r="5988">
          <cell r="A5988" t="str">
            <v>NF1.512Thinned130</v>
          </cell>
          <cell r="B5988" t="str">
            <v xml:space="preserve">NF </v>
          </cell>
          <cell r="C5988">
            <v>1.5</v>
          </cell>
          <cell r="D5988">
            <v>12</v>
          </cell>
          <cell r="E5988" t="str">
            <v>Thinned</v>
          </cell>
          <cell r="F5988" t="str">
            <v>130-135</v>
          </cell>
          <cell r="G5988">
            <v>0.42</v>
          </cell>
          <cell r="H5988">
            <v>-0.15</v>
          </cell>
          <cell r="I5988">
            <v>0.27</v>
          </cell>
          <cell r="J5988">
            <v>1.37</v>
          </cell>
          <cell r="K5988">
            <v>649.74</v>
          </cell>
          <cell r="L5988">
            <v>-12.02</v>
          </cell>
          <cell r="M5988">
            <v>637.72</v>
          </cell>
          <cell r="N5988">
            <v>2.75</v>
          </cell>
        </row>
        <row r="5989">
          <cell r="A5989" t="str">
            <v>NF1.512Thinned135</v>
          </cell>
          <cell r="B5989" t="str">
            <v xml:space="preserve">NF </v>
          </cell>
          <cell r="C5989">
            <v>1.5</v>
          </cell>
          <cell r="D5989">
            <v>12</v>
          </cell>
          <cell r="E5989" t="str">
            <v>Thinned</v>
          </cell>
          <cell r="F5989" t="str">
            <v>135-140</v>
          </cell>
          <cell r="G5989">
            <v>0.25</v>
          </cell>
          <cell r="H5989">
            <v>-0.14000000000000001</v>
          </cell>
          <cell r="I5989">
            <v>0.11</v>
          </cell>
          <cell r="J5989">
            <v>0.56000000000000005</v>
          </cell>
          <cell r="K5989">
            <v>650.29999999999995</v>
          </cell>
          <cell r="L5989">
            <v>-12.49</v>
          </cell>
          <cell r="M5989">
            <v>637.80999999999995</v>
          </cell>
          <cell r="N5989">
            <v>2.69</v>
          </cell>
        </row>
        <row r="5990">
          <cell r="A5990" t="str">
            <v>NF1.512Thinned140</v>
          </cell>
          <cell r="B5990" t="str">
            <v xml:space="preserve">NF </v>
          </cell>
          <cell r="C5990">
            <v>1.5</v>
          </cell>
          <cell r="D5990">
            <v>12</v>
          </cell>
          <cell r="E5990" t="str">
            <v>Thinned</v>
          </cell>
          <cell r="F5990" t="str">
            <v>140-145</v>
          </cell>
          <cell r="G5990">
            <v>-0.08</v>
          </cell>
          <cell r="H5990">
            <v>-0.14000000000000001</v>
          </cell>
          <cell r="I5990">
            <v>-0.22</v>
          </cell>
          <cell r="J5990">
            <v>-1.1000000000000001</v>
          </cell>
          <cell r="K5990">
            <v>649.20000000000005</v>
          </cell>
          <cell r="L5990">
            <v>-12.95</v>
          </cell>
          <cell r="M5990">
            <v>636.25</v>
          </cell>
          <cell r="N5990">
            <v>2.63</v>
          </cell>
        </row>
        <row r="5991">
          <cell r="A5991" t="str">
            <v>NF1.512Thinned145</v>
          </cell>
          <cell r="B5991" t="str">
            <v xml:space="preserve">NF </v>
          </cell>
          <cell r="C5991">
            <v>1.5</v>
          </cell>
          <cell r="D5991">
            <v>12</v>
          </cell>
          <cell r="E5991" t="str">
            <v>Thinned</v>
          </cell>
          <cell r="F5991" t="str">
            <v>145-150</v>
          </cell>
          <cell r="G5991">
            <v>-0.42</v>
          </cell>
          <cell r="H5991">
            <v>-0.17</v>
          </cell>
          <cell r="I5991">
            <v>-0.59</v>
          </cell>
          <cell r="J5991">
            <v>-2.93</v>
          </cell>
          <cell r="K5991">
            <v>646.27</v>
          </cell>
          <cell r="L5991">
            <v>-13.4</v>
          </cell>
          <cell r="M5991">
            <v>632.87</v>
          </cell>
          <cell r="N5991">
            <v>2.57</v>
          </cell>
        </row>
        <row r="5992">
          <cell r="A5992" t="str">
            <v>NF1.512Thinned150</v>
          </cell>
          <cell r="B5992" t="str">
            <v xml:space="preserve">NF </v>
          </cell>
          <cell r="C5992">
            <v>1.5</v>
          </cell>
          <cell r="D5992">
            <v>12</v>
          </cell>
          <cell r="E5992" t="str">
            <v>Thinned</v>
          </cell>
          <cell r="F5992" t="str">
            <v>150-155</v>
          </cell>
          <cell r="G5992">
            <v>-0.61</v>
          </cell>
          <cell r="H5992">
            <v>-0.2</v>
          </cell>
          <cell r="I5992">
            <v>-0.81</v>
          </cell>
          <cell r="J5992">
            <v>-4.04</v>
          </cell>
          <cell r="K5992">
            <v>642.24</v>
          </cell>
          <cell r="L5992">
            <v>-13.85</v>
          </cell>
          <cell r="M5992">
            <v>628.39</v>
          </cell>
          <cell r="N5992">
            <v>2.52</v>
          </cell>
        </row>
        <row r="5993">
          <cell r="A5993" t="str">
            <v>NF1.512Thinned155</v>
          </cell>
          <cell r="B5993" t="str">
            <v xml:space="preserve">NF </v>
          </cell>
          <cell r="C5993">
            <v>1.5</v>
          </cell>
          <cell r="D5993">
            <v>12</v>
          </cell>
          <cell r="E5993" t="str">
            <v>Thinned</v>
          </cell>
          <cell r="F5993" t="str">
            <v>155-160</v>
          </cell>
          <cell r="G5993">
            <v>-0.67</v>
          </cell>
          <cell r="H5993">
            <v>-0.21</v>
          </cell>
          <cell r="I5993">
            <v>-0.88</v>
          </cell>
          <cell r="J5993">
            <v>-4.4000000000000004</v>
          </cell>
          <cell r="K5993">
            <v>637.84</v>
          </cell>
          <cell r="L5993">
            <v>-14.28</v>
          </cell>
          <cell r="M5993">
            <v>623.56000000000006</v>
          </cell>
          <cell r="N5993">
            <v>2.4700000000000002</v>
          </cell>
        </row>
        <row r="5994">
          <cell r="A5994" t="str">
            <v>NF1.512Thinned160</v>
          </cell>
          <cell r="B5994" t="str">
            <v xml:space="preserve">NF </v>
          </cell>
          <cell r="C5994">
            <v>1.5</v>
          </cell>
          <cell r="D5994">
            <v>12</v>
          </cell>
          <cell r="E5994" t="str">
            <v>Thinned</v>
          </cell>
          <cell r="F5994" t="str">
            <v>160-165</v>
          </cell>
          <cell r="G5994">
            <v>-0.74</v>
          </cell>
          <cell r="H5994">
            <v>-0.22</v>
          </cell>
          <cell r="I5994">
            <v>-0.96</v>
          </cell>
          <cell r="J5994">
            <v>-4.79</v>
          </cell>
          <cell r="K5994">
            <v>633.04</v>
          </cell>
          <cell r="L5994">
            <v>-14.71</v>
          </cell>
          <cell r="M5994">
            <v>618.32999999999993</v>
          </cell>
          <cell r="N5994">
            <v>2.42</v>
          </cell>
        </row>
        <row r="5995">
          <cell r="A5995" t="str">
            <v>NF1.512Thinned165</v>
          </cell>
          <cell r="B5995" t="str">
            <v xml:space="preserve">NF </v>
          </cell>
          <cell r="C5995">
            <v>1.5</v>
          </cell>
          <cell r="D5995">
            <v>12</v>
          </cell>
          <cell r="E5995" t="str">
            <v>Thinned</v>
          </cell>
          <cell r="F5995" t="str">
            <v>165-170</v>
          </cell>
          <cell r="G5995">
            <v>-0.8</v>
          </cell>
          <cell r="H5995">
            <v>-0.22</v>
          </cell>
          <cell r="I5995">
            <v>-1.02</v>
          </cell>
          <cell r="J5995">
            <v>-5.08</v>
          </cell>
          <cell r="K5995">
            <v>627.96</v>
          </cell>
          <cell r="L5995">
            <v>-15.13</v>
          </cell>
          <cell r="M5995">
            <v>612.83000000000004</v>
          </cell>
          <cell r="N5995">
            <v>2.37</v>
          </cell>
        </row>
        <row r="5996">
          <cell r="A5996" t="str">
            <v>NF1.512Thinned170</v>
          </cell>
          <cell r="B5996" t="str">
            <v xml:space="preserve">NF </v>
          </cell>
          <cell r="C5996">
            <v>1.5</v>
          </cell>
          <cell r="D5996">
            <v>12</v>
          </cell>
          <cell r="E5996" t="str">
            <v>Thinned</v>
          </cell>
          <cell r="F5996" t="str">
            <v>170-175</v>
          </cell>
          <cell r="G5996">
            <v>-0.9</v>
          </cell>
          <cell r="H5996">
            <v>-0.22</v>
          </cell>
          <cell r="I5996">
            <v>-1.1200000000000001</v>
          </cell>
          <cell r="J5996">
            <v>-5.59</v>
          </cell>
          <cell r="K5996">
            <v>622.37</v>
          </cell>
          <cell r="L5996">
            <v>-15.53</v>
          </cell>
          <cell r="M5996">
            <v>606.84</v>
          </cell>
          <cell r="N5996">
            <v>2.3199999999999998</v>
          </cell>
        </row>
        <row r="5997">
          <cell r="A5997" t="str">
            <v>NF1.512Thinned175</v>
          </cell>
          <cell r="B5997" t="str">
            <v xml:space="preserve">NF </v>
          </cell>
          <cell r="C5997">
            <v>1.5</v>
          </cell>
          <cell r="D5997">
            <v>12</v>
          </cell>
          <cell r="E5997" t="str">
            <v>Thinned</v>
          </cell>
          <cell r="F5997" t="str">
            <v>175-180</v>
          </cell>
          <cell r="G5997">
            <v>-0.97</v>
          </cell>
          <cell r="H5997">
            <v>-0.21</v>
          </cell>
          <cell r="I5997">
            <v>-1.18</v>
          </cell>
          <cell r="J5997">
            <v>-5.91</v>
          </cell>
          <cell r="K5997">
            <v>616.46</v>
          </cell>
          <cell r="L5997">
            <v>-15.93</v>
          </cell>
          <cell r="M5997">
            <v>600.53000000000009</v>
          </cell>
          <cell r="N5997">
            <v>2.27</v>
          </cell>
        </row>
        <row r="5998">
          <cell r="A5998" t="str">
            <v>NF1.512Thinned180</v>
          </cell>
          <cell r="B5998" t="str">
            <v xml:space="preserve">NF </v>
          </cell>
          <cell r="C5998">
            <v>1.5</v>
          </cell>
          <cell r="D5998">
            <v>12</v>
          </cell>
          <cell r="E5998" t="str">
            <v>Thinned</v>
          </cell>
          <cell r="F5998" t="str">
            <v>180-185</v>
          </cell>
          <cell r="G5998">
            <v>-1.06</v>
          </cell>
          <cell r="H5998">
            <v>-0.21</v>
          </cell>
          <cell r="I5998">
            <v>-1.28</v>
          </cell>
          <cell r="J5998">
            <v>-6.39</v>
          </cell>
          <cell r="K5998">
            <v>610.08000000000004</v>
          </cell>
          <cell r="L5998">
            <v>-16.32</v>
          </cell>
          <cell r="M5998">
            <v>593.76</v>
          </cell>
          <cell r="N5998">
            <v>2.2200000000000002</v>
          </cell>
        </row>
        <row r="5999">
          <cell r="A5999" t="str">
            <v>NF1.512Thinned185</v>
          </cell>
          <cell r="B5999" t="str">
            <v xml:space="preserve">NF </v>
          </cell>
          <cell r="C5999">
            <v>1.5</v>
          </cell>
          <cell r="D5999">
            <v>12</v>
          </cell>
          <cell r="E5999" t="str">
            <v>Thinned</v>
          </cell>
          <cell r="F5999" t="str">
            <v>185-190</v>
          </cell>
          <cell r="G5999">
            <v>-1.1599999999999999</v>
          </cell>
          <cell r="H5999">
            <v>-0.21</v>
          </cell>
          <cell r="I5999">
            <v>-1.37</v>
          </cell>
          <cell r="J5999">
            <v>-6.87</v>
          </cell>
          <cell r="K5999">
            <v>603.20000000000005</v>
          </cell>
          <cell r="L5999">
            <v>-16.7</v>
          </cell>
          <cell r="M5999">
            <v>586.5</v>
          </cell>
          <cell r="N5999">
            <v>2.17</v>
          </cell>
        </row>
        <row r="6000">
          <cell r="A6000" t="str">
            <v>NF1.512Thinned190</v>
          </cell>
          <cell r="B6000" t="str">
            <v xml:space="preserve">NF </v>
          </cell>
          <cell r="C6000">
            <v>1.5</v>
          </cell>
          <cell r="D6000">
            <v>12</v>
          </cell>
          <cell r="E6000" t="str">
            <v>Thinned</v>
          </cell>
          <cell r="F6000" t="str">
            <v>190-195</v>
          </cell>
          <cell r="G6000">
            <v>-1.17</v>
          </cell>
          <cell r="H6000">
            <v>-0.21</v>
          </cell>
          <cell r="I6000">
            <v>-1.38</v>
          </cell>
          <cell r="J6000">
            <v>-6.92</v>
          </cell>
          <cell r="K6000">
            <v>596.29</v>
          </cell>
          <cell r="L6000">
            <v>-17.079999999999998</v>
          </cell>
          <cell r="M6000">
            <v>579.20999999999992</v>
          </cell>
          <cell r="N6000">
            <v>2.12</v>
          </cell>
        </row>
        <row r="6001">
          <cell r="A6001" t="str">
            <v>NF1.512Thinned195</v>
          </cell>
          <cell r="B6001" t="str">
            <v xml:space="preserve">NF </v>
          </cell>
          <cell r="C6001">
            <v>1.5</v>
          </cell>
          <cell r="D6001">
            <v>12</v>
          </cell>
          <cell r="E6001" t="str">
            <v>Thinned</v>
          </cell>
          <cell r="F6001" t="str">
            <v>195-200</v>
          </cell>
          <cell r="G6001">
            <v>-1.24</v>
          </cell>
          <cell r="H6001">
            <v>-0.21</v>
          </cell>
          <cell r="I6001">
            <v>-1.45</v>
          </cell>
          <cell r="J6001">
            <v>-7.25</v>
          </cell>
          <cell r="K6001">
            <v>589.04</v>
          </cell>
          <cell r="L6001">
            <v>-17.440000000000001</v>
          </cell>
          <cell r="M6001">
            <v>571.59999999999991</v>
          </cell>
          <cell r="N6001">
            <v>2.0699999999999998</v>
          </cell>
        </row>
        <row r="6002">
          <cell r="A6002" t="str">
            <v>NF1.514NO_thin000</v>
          </cell>
          <cell r="B6002" t="str">
            <v xml:space="preserve">NF </v>
          </cell>
          <cell r="C6002">
            <v>1.5</v>
          </cell>
          <cell r="D6002">
            <v>14</v>
          </cell>
          <cell r="E6002" t="str">
            <v>NO_thin</v>
          </cell>
          <cell r="F6002" t="str">
            <v xml:space="preserve">  0-5</v>
          </cell>
          <cell r="G6002">
            <v>0.26</v>
          </cell>
          <cell r="H6002">
            <v>0.85</v>
          </cell>
          <cell r="I6002">
            <v>1.1200000000000001</v>
          </cell>
          <cell r="J6002">
            <v>5.59</v>
          </cell>
          <cell r="K6002">
            <v>5.59</v>
          </cell>
          <cell r="L6002">
            <v>0</v>
          </cell>
          <cell r="M6002">
            <v>5.59</v>
          </cell>
          <cell r="N6002">
            <v>0</v>
          </cell>
        </row>
        <row r="6003">
          <cell r="A6003" t="str">
            <v>NF1.514NO_thin005</v>
          </cell>
          <cell r="B6003" t="str">
            <v xml:space="preserve">NF </v>
          </cell>
          <cell r="C6003">
            <v>1.5</v>
          </cell>
          <cell r="D6003">
            <v>14</v>
          </cell>
          <cell r="E6003" t="str">
            <v>NO_thin</v>
          </cell>
          <cell r="F6003" t="str">
            <v xml:space="preserve">  5-10</v>
          </cell>
          <cell r="G6003">
            <v>0.8</v>
          </cell>
          <cell r="H6003">
            <v>1.05</v>
          </cell>
          <cell r="I6003">
            <v>1.86</v>
          </cell>
          <cell r="J6003">
            <v>9.2899999999999991</v>
          </cell>
          <cell r="K6003">
            <v>14.88</v>
          </cell>
          <cell r="L6003">
            <v>0</v>
          </cell>
          <cell r="M6003">
            <v>14.88</v>
          </cell>
          <cell r="N6003">
            <v>0</v>
          </cell>
        </row>
        <row r="6004">
          <cell r="A6004" t="str">
            <v>NF1.514NO_thin010</v>
          </cell>
          <cell r="B6004" t="str">
            <v xml:space="preserve">NF </v>
          </cell>
          <cell r="C6004">
            <v>1.5</v>
          </cell>
          <cell r="D6004">
            <v>14</v>
          </cell>
          <cell r="E6004" t="str">
            <v>NO_thin</v>
          </cell>
          <cell r="F6004" t="str">
            <v xml:space="preserve"> 10-15</v>
          </cell>
          <cell r="G6004">
            <v>2.4500000000000002</v>
          </cell>
          <cell r="H6004">
            <v>1.06</v>
          </cell>
          <cell r="I6004">
            <v>3.51</v>
          </cell>
          <cell r="J6004">
            <v>17.559999999999999</v>
          </cell>
          <cell r="K6004">
            <v>32.44</v>
          </cell>
          <cell r="L6004">
            <v>0</v>
          </cell>
          <cell r="M6004">
            <v>32.44</v>
          </cell>
          <cell r="N6004">
            <v>0</v>
          </cell>
        </row>
        <row r="6005">
          <cell r="A6005" t="str">
            <v>NF1.514NO_thin015</v>
          </cell>
          <cell r="B6005" t="str">
            <v xml:space="preserve">NF </v>
          </cell>
          <cell r="C6005">
            <v>1.5</v>
          </cell>
          <cell r="D6005">
            <v>14</v>
          </cell>
          <cell r="E6005" t="str">
            <v>NO_thin</v>
          </cell>
          <cell r="F6005" t="str">
            <v xml:space="preserve"> 15-20</v>
          </cell>
          <cell r="G6005">
            <v>7.49</v>
          </cell>
          <cell r="H6005">
            <v>1.06</v>
          </cell>
          <cell r="I6005">
            <v>8.5500000000000007</v>
          </cell>
          <cell r="J6005">
            <v>42.73</v>
          </cell>
          <cell r="K6005">
            <v>75.16</v>
          </cell>
          <cell r="L6005">
            <v>0</v>
          </cell>
          <cell r="M6005">
            <v>75.16</v>
          </cell>
          <cell r="N6005">
            <v>0</v>
          </cell>
        </row>
        <row r="6006">
          <cell r="A6006" t="str">
            <v>NF1.514NO_thin020</v>
          </cell>
          <cell r="B6006" t="str">
            <v xml:space="preserve">NF </v>
          </cell>
          <cell r="C6006">
            <v>1.5</v>
          </cell>
          <cell r="D6006">
            <v>14</v>
          </cell>
          <cell r="E6006" t="str">
            <v>NO_thin</v>
          </cell>
          <cell r="F6006" t="str">
            <v xml:space="preserve"> 20-25</v>
          </cell>
          <cell r="G6006">
            <v>22</v>
          </cell>
          <cell r="H6006">
            <v>1.46</v>
          </cell>
          <cell r="I6006">
            <v>23.47</v>
          </cell>
          <cell r="J6006">
            <v>117.33</v>
          </cell>
          <cell r="K6006">
            <v>192.49</v>
          </cell>
          <cell r="L6006">
            <v>0</v>
          </cell>
          <cell r="M6006">
            <v>192.49</v>
          </cell>
          <cell r="N6006">
            <v>0</v>
          </cell>
        </row>
        <row r="6007">
          <cell r="A6007" t="str">
            <v>NF1.514NO_thin025</v>
          </cell>
          <cell r="B6007" t="str">
            <v xml:space="preserve">NF </v>
          </cell>
          <cell r="C6007">
            <v>1.5</v>
          </cell>
          <cell r="D6007">
            <v>14</v>
          </cell>
          <cell r="E6007" t="str">
            <v>NO_thin</v>
          </cell>
          <cell r="F6007" t="str">
            <v xml:space="preserve"> 25-30</v>
          </cell>
          <cell r="G6007">
            <v>27.43</v>
          </cell>
          <cell r="H6007">
            <v>8.01</v>
          </cell>
          <cell r="I6007">
            <v>35.44</v>
          </cell>
          <cell r="J6007">
            <v>177.2</v>
          </cell>
          <cell r="K6007">
            <v>369.7</v>
          </cell>
          <cell r="L6007">
            <v>0</v>
          </cell>
          <cell r="M6007">
            <v>369.7</v>
          </cell>
          <cell r="N6007">
            <v>0</v>
          </cell>
        </row>
        <row r="6008">
          <cell r="A6008" t="str">
            <v>NF1.514NO_thin030</v>
          </cell>
          <cell r="B6008" t="str">
            <v xml:space="preserve">NF </v>
          </cell>
          <cell r="C6008">
            <v>1.5</v>
          </cell>
          <cell r="D6008">
            <v>14</v>
          </cell>
          <cell r="E6008" t="str">
            <v>NO_thin</v>
          </cell>
          <cell r="F6008" t="str">
            <v xml:space="preserve"> 30-35</v>
          </cell>
          <cell r="G6008">
            <v>10.56</v>
          </cell>
          <cell r="H6008">
            <v>7.56</v>
          </cell>
          <cell r="I6008">
            <v>18.12</v>
          </cell>
          <cell r="J6008">
            <v>90.6</v>
          </cell>
          <cell r="K6008">
            <v>460.3</v>
          </cell>
          <cell r="L6008">
            <v>0</v>
          </cell>
          <cell r="M6008">
            <v>460.3</v>
          </cell>
          <cell r="N6008">
            <v>0</v>
          </cell>
        </row>
        <row r="6009">
          <cell r="A6009" t="str">
            <v>NF1.514NO_thin035</v>
          </cell>
          <cell r="B6009" t="str">
            <v xml:space="preserve">NF </v>
          </cell>
          <cell r="C6009">
            <v>1.5</v>
          </cell>
          <cell r="D6009">
            <v>14</v>
          </cell>
          <cell r="E6009" t="str">
            <v>NO_thin</v>
          </cell>
          <cell r="F6009" t="str">
            <v xml:space="preserve"> 35-40</v>
          </cell>
          <cell r="G6009">
            <v>12.09</v>
          </cell>
          <cell r="H6009">
            <v>2.54</v>
          </cell>
          <cell r="I6009">
            <v>14.63</v>
          </cell>
          <cell r="J6009">
            <v>73.17</v>
          </cell>
          <cell r="K6009">
            <v>533.48</v>
          </cell>
          <cell r="L6009">
            <v>0</v>
          </cell>
          <cell r="M6009">
            <v>533.48</v>
          </cell>
          <cell r="N6009">
            <v>0</v>
          </cell>
        </row>
        <row r="6010">
          <cell r="A6010" t="str">
            <v>NF1.514NO_thin040</v>
          </cell>
          <cell r="B6010" t="str">
            <v xml:space="preserve">NF </v>
          </cell>
          <cell r="C6010">
            <v>1.5</v>
          </cell>
          <cell r="D6010">
            <v>14</v>
          </cell>
          <cell r="E6010" t="str">
            <v>NO_thin</v>
          </cell>
          <cell r="F6010" t="str">
            <v xml:space="preserve"> 40-45</v>
          </cell>
          <cell r="G6010">
            <v>12.19</v>
          </cell>
          <cell r="H6010">
            <v>0.9</v>
          </cell>
          <cell r="I6010">
            <v>13.09</v>
          </cell>
          <cell r="J6010">
            <v>65.459999999999994</v>
          </cell>
          <cell r="K6010">
            <v>598.92999999999995</v>
          </cell>
          <cell r="L6010">
            <v>0</v>
          </cell>
          <cell r="M6010">
            <v>598.92999999999995</v>
          </cell>
          <cell r="N6010">
            <v>0</v>
          </cell>
        </row>
        <row r="6011">
          <cell r="A6011" t="str">
            <v>NF1.514NO_thin045</v>
          </cell>
          <cell r="B6011" t="str">
            <v xml:space="preserve">NF </v>
          </cell>
          <cell r="C6011">
            <v>1.5</v>
          </cell>
          <cell r="D6011">
            <v>14</v>
          </cell>
          <cell r="E6011" t="str">
            <v>NO_thin</v>
          </cell>
          <cell r="F6011" t="str">
            <v xml:space="preserve"> 45-50</v>
          </cell>
          <cell r="G6011">
            <v>11.61</v>
          </cell>
          <cell r="H6011">
            <v>0.47</v>
          </cell>
          <cell r="I6011">
            <v>12.08</v>
          </cell>
          <cell r="J6011">
            <v>60.39</v>
          </cell>
          <cell r="K6011">
            <v>659.32</v>
          </cell>
          <cell r="L6011">
            <v>0</v>
          </cell>
          <cell r="M6011">
            <v>659.32</v>
          </cell>
          <cell r="N6011">
            <v>0</v>
          </cell>
        </row>
        <row r="6012">
          <cell r="A6012" t="str">
            <v>NF1.514NO_thin050</v>
          </cell>
          <cell r="B6012" t="str">
            <v xml:space="preserve">NF </v>
          </cell>
          <cell r="C6012">
            <v>1.5</v>
          </cell>
          <cell r="D6012">
            <v>14</v>
          </cell>
          <cell r="E6012" t="str">
            <v>NO_thin</v>
          </cell>
          <cell r="F6012" t="str">
            <v xml:space="preserve"> 50-55</v>
          </cell>
          <cell r="G6012">
            <v>10.91</v>
          </cell>
          <cell r="H6012">
            <v>0.57999999999999996</v>
          </cell>
          <cell r="I6012">
            <v>11.49</v>
          </cell>
          <cell r="J6012">
            <v>57.45</v>
          </cell>
          <cell r="K6012">
            <v>716.78</v>
          </cell>
          <cell r="L6012">
            <v>0</v>
          </cell>
          <cell r="M6012">
            <v>716.78</v>
          </cell>
          <cell r="N6012">
            <v>0</v>
          </cell>
        </row>
        <row r="6013">
          <cell r="A6013" t="str">
            <v>NF1.514NO_thin055</v>
          </cell>
          <cell r="B6013" t="str">
            <v xml:space="preserve">NF </v>
          </cell>
          <cell r="C6013">
            <v>1.5</v>
          </cell>
          <cell r="D6013">
            <v>14</v>
          </cell>
          <cell r="E6013" t="str">
            <v>NO_thin</v>
          </cell>
          <cell r="F6013" t="str">
            <v xml:space="preserve"> 55-60</v>
          </cell>
          <cell r="G6013">
            <v>10.25</v>
          </cell>
          <cell r="H6013">
            <v>0.51</v>
          </cell>
          <cell r="I6013">
            <v>10.76</v>
          </cell>
          <cell r="J6013">
            <v>53.8</v>
          </cell>
          <cell r="K6013">
            <v>770.58</v>
          </cell>
          <cell r="L6013">
            <v>0</v>
          </cell>
          <cell r="M6013">
            <v>770.58</v>
          </cell>
          <cell r="N6013">
            <v>0</v>
          </cell>
        </row>
        <row r="6014">
          <cell r="A6014" t="str">
            <v>NF1.514NO_thin060</v>
          </cell>
          <cell r="B6014" t="str">
            <v xml:space="preserve">NF </v>
          </cell>
          <cell r="C6014">
            <v>1.5</v>
          </cell>
          <cell r="D6014">
            <v>14</v>
          </cell>
          <cell r="E6014" t="str">
            <v>NO_thin</v>
          </cell>
          <cell r="F6014" t="str">
            <v xml:space="preserve"> 60-65</v>
          </cell>
          <cell r="G6014">
            <v>9.75</v>
          </cell>
          <cell r="H6014">
            <v>7.0000000000000007E-2</v>
          </cell>
          <cell r="I6014">
            <v>9.82</v>
          </cell>
          <cell r="J6014">
            <v>49.09</v>
          </cell>
          <cell r="K6014">
            <v>819.67</v>
          </cell>
          <cell r="L6014">
            <v>0</v>
          </cell>
          <cell r="M6014">
            <v>819.67</v>
          </cell>
          <cell r="N6014">
            <v>0</v>
          </cell>
        </row>
        <row r="6015">
          <cell r="A6015" t="str">
            <v>NF1.514NO_thin065</v>
          </cell>
          <cell r="B6015" t="str">
            <v xml:space="preserve">NF </v>
          </cell>
          <cell r="C6015">
            <v>1.5</v>
          </cell>
          <cell r="D6015">
            <v>14</v>
          </cell>
          <cell r="E6015" t="str">
            <v>NO_thin</v>
          </cell>
          <cell r="F6015" t="str">
            <v xml:space="preserve"> 65-70</v>
          </cell>
          <cell r="G6015">
            <v>9.01</v>
          </cell>
          <cell r="H6015">
            <v>0.61</v>
          </cell>
          <cell r="I6015">
            <v>9.6199999999999992</v>
          </cell>
          <cell r="J6015">
            <v>48.12</v>
          </cell>
          <cell r="K6015">
            <v>867.78</v>
          </cell>
          <cell r="L6015">
            <v>0</v>
          </cell>
          <cell r="M6015">
            <v>867.78</v>
          </cell>
          <cell r="N6015">
            <v>0</v>
          </cell>
        </row>
        <row r="6016">
          <cell r="A6016" t="str">
            <v>NF1.514NO_thin070</v>
          </cell>
          <cell r="B6016" t="str">
            <v xml:space="preserve">NF </v>
          </cell>
          <cell r="C6016">
            <v>1.5</v>
          </cell>
          <cell r="D6016">
            <v>14</v>
          </cell>
          <cell r="E6016" t="str">
            <v>NO_thin</v>
          </cell>
          <cell r="F6016" t="str">
            <v xml:space="preserve"> 70-75</v>
          </cell>
          <cell r="G6016">
            <v>8.34</v>
          </cell>
          <cell r="H6016">
            <v>0.23</v>
          </cell>
          <cell r="I6016">
            <v>8.57</v>
          </cell>
          <cell r="J6016">
            <v>42.84</v>
          </cell>
          <cell r="K6016">
            <v>910.62</v>
          </cell>
          <cell r="L6016">
            <v>0</v>
          </cell>
          <cell r="M6016">
            <v>910.62</v>
          </cell>
          <cell r="N6016">
            <v>0</v>
          </cell>
        </row>
        <row r="6017">
          <cell r="A6017" t="str">
            <v>NF1.514NO_thin075</v>
          </cell>
          <cell r="B6017" t="str">
            <v xml:space="preserve">NF </v>
          </cell>
          <cell r="C6017">
            <v>1.5</v>
          </cell>
          <cell r="D6017">
            <v>14</v>
          </cell>
          <cell r="E6017" t="str">
            <v>NO_thin</v>
          </cell>
          <cell r="F6017" t="str">
            <v xml:space="preserve"> 75-80</v>
          </cell>
          <cell r="G6017">
            <v>7.86</v>
          </cell>
          <cell r="H6017">
            <v>-0.24</v>
          </cell>
          <cell r="I6017">
            <v>7.62</v>
          </cell>
          <cell r="J6017">
            <v>38.1</v>
          </cell>
          <cell r="K6017">
            <v>948.72</v>
          </cell>
          <cell r="L6017">
            <v>0</v>
          </cell>
          <cell r="M6017">
            <v>948.72</v>
          </cell>
          <cell r="N6017">
            <v>0</v>
          </cell>
        </row>
        <row r="6018">
          <cell r="A6018" t="str">
            <v>NF1.514NO_thin080</v>
          </cell>
          <cell r="B6018" t="str">
            <v xml:space="preserve">NF </v>
          </cell>
          <cell r="C6018">
            <v>1.5</v>
          </cell>
          <cell r="D6018">
            <v>14</v>
          </cell>
          <cell r="E6018" t="str">
            <v>NO_thin</v>
          </cell>
          <cell r="F6018" t="str">
            <v xml:space="preserve"> 80-85</v>
          </cell>
          <cell r="G6018">
            <v>7.4</v>
          </cell>
          <cell r="H6018">
            <v>0.64</v>
          </cell>
          <cell r="I6018">
            <v>8.0399999999999991</v>
          </cell>
          <cell r="J6018">
            <v>40.19</v>
          </cell>
          <cell r="K6018">
            <v>988.91</v>
          </cell>
          <cell r="L6018">
            <v>0</v>
          </cell>
          <cell r="M6018">
            <v>988.91</v>
          </cell>
          <cell r="N6018">
            <v>0</v>
          </cell>
        </row>
        <row r="6019">
          <cell r="A6019" t="str">
            <v>NF1.514NO_thin085</v>
          </cell>
          <cell r="B6019" t="str">
            <v xml:space="preserve">NF </v>
          </cell>
          <cell r="C6019">
            <v>1.5</v>
          </cell>
          <cell r="D6019">
            <v>14</v>
          </cell>
          <cell r="E6019" t="str">
            <v>NO_thin</v>
          </cell>
          <cell r="F6019" t="str">
            <v xml:space="preserve"> 85-90</v>
          </cell>
          <cell r="G6019">
            <v>6.74</v>
          </cell>
          <cell r="H6019">
            <v>-0.02</v>
          </cell>
          <cell r="I6019">
            <v>6.72</v>
          </cell>
          <cell r="J6019">
            <v>33.6</v>
          </cell>
          <cell r="K6019">
            <v>1022.51</v>
          </cell>
          <cell r="L6019">
            <v>0</v>
          </cell>
          <cell r="M6019">
            <v>1022.51</v>
          </cell>
          <cell r="N6019">
            <v>0</v>
          </cell>
        </row>
        <row r="6020">
          <cell r="A6020" t="str">
            <v>NF1.514NO_thin090</v>
          </cell>
          <cell r="B6020" t="str">
            <v xml:space="preserve">NF </v>
          </cell>
          <cell r="C6020">
            <v>1.5</v>
          </cell>
          <cell r="D6020">
            <v>14</v>
          </cell>
          <cell r="E6020" t="str">
            <v>NO_thin</v>
          </cell>
          <cell r="F6020" t="str">
            <v xml:space="preserve"> 90-95</v>
          </cell>
          <cell r="G6020">
            <v>6.25</v>
          </cell>
          <cell r="H6020">
            <v>-1.1100000000000001</v>
          </cell>
          <cell r="I6020">
            <v>5.14</v>
          </cell>
          <cell r="J6020">
            <v>25.7</v>
          </cell>
          <cell r="K6020">
            <v>1048.21</v>
          </cell>
          <cell r="L6020">
            <v>0</v>
          </cell>
          <cell r="M6020">
            <v>1048.21</v>
          </cell>
          <cell r="N6020">
            <v>0</v>
          </cell>
        </row>
        <row r="6021">
          <cell r="A6021" t="str">
            <v>NF1.514NO_thin095</v>
          </cell>
          <cell r="B6021" t="str">
            <v xml:space="preserve">NF </v>
          </cell>
          <cell r="C6021">
            <v>1.5</v>
          </cell>
          <cell r="D6021">
            <v>14</v>
          </cell>
          <cell r="E6021" t="str">
            <v>NO_thin</v>
          </cell>
          <cell r="F6021" t="str">
            <v xml:space="preserve"> 95-100</v>
          </cell>
          <cell r="G6021">
            <v>5.98</v>
          </cell>
          <cell r="H6021">
            <v>-0.24</v>
          </cell>
          <cell r="I6021">
            <v>5.74</v>
          </cell>
          <cell r="J6021">
            <v>28.71</v>
          </cell>
          <cell r="K6021">
            <v>1076.92</v>
          </cell>
          <cell r="L6021">
            <v>0</v>
          </cell>
          <cell r="M6021">
            <v>1076.92</v>
          </cell>
          <cell r="N6021">
            <v>0</v>
          </cell>
        </row>
        <row r="6022">
          <cell r="A6022" t="str">
            <v>NF1.514NO_thin100</v>
          </cell>
          <cell r="B6022" t="str">
            <v xml:space="preserve">NF </v>
          </cell>
          <cell r="C6022">
            <v>1.5</v>
          </cell>
          <cell r="D6022">
            <v>14</v>
          </cell>
          <cell r="E6022" t="str">
            <v>NO_thin</v>
          </cell>
          <cell r="F6022" t="str">
            <v>100-105</v>
          </cell>
          <cell r="G6022">
            <v>5.69</v>
          </cell>
          <cell r="H6022">
            <v>0.03</v>
          </cell>
          <cell r="I6022">
            <v>5.72</v>
          </cell>
          <cell r="J6022">
            <v>28.6</v>
          </cell>
          <cell r="K6022">
            <v>1105.52</v>
          </cell>
          <cell r="L6022">
            <v>0</v>
          </cell>
          <cell r="M6022">
            <v>1105.52</v>
          </cell>
          <cell r="N6022">
            <v>0</v>
          </cell>
        </row>
        <row r="6023">
          <cell r="A6023" t="str">
            <v>NF1.514NO_thin105</v>
          </cell>
          <cell r="B6023" t="str">
            <v xml:space="preserve">NF </v>
          </cell>
          <cell r="C6023">
            <v>1.5</v>
          </cell>
          <cell r="D6023">
            <v>14</v>
          </cell>
          <cell r="E6023" t="str">
            <v>NO_thin</v>
          </cell>
          <cell r="F6023" t="str">
            <v>105-110</v>
          </cell>
          <cell r="G6023">
            <v>5.25</v>
          </cell>
          <cell r="H6023">
            <v>-0.42</v>
          </cell>
          <cell r="I6023">
            <v>4.83</v>
          </cell>
          <cell r="J6023">
            <v>24.17</v>
          </cell>
          <cell r="K6023">
            <v>1129.69</v>
          </cell>
          <cell r="L6023">
            <v>0</v>
          </cell>
          <cell r="M6023">
            <v>1129.69</v>
          </cell>
          <cell r="N6023">
            <v>0</v>
          </cell>
        </row>
        <row r="6024">
          <cell r="A6024" t="str">
            <v>NF1.514NO_thin110</v>
          </cell>
          <cell r="B6024" t="str">
            <v xml:space="preserve">NF </v>
          </cell>
          <cell r="C6024">
            <v>1.5</v>
          </cell>
          <cell r="D6024">
            <v>14</v>
          </cell>
          <cell r="E6024" t="str">
            <v>NO_thin</v>
          </cell>
          <cell r="F6024" t="str">
            <v>110-115</v>
          </cell>
          <cell r="G6024">
            <v>4.8600000000000003</v>
          </cell>
          <cell r="H6024">
            <v>-0.31</v>
          </cell>
          <cell r="I6024">
            <v>4.55</v>
          </cell>
          <cell r="J6024">
            <v>22.73</v>
          </cell>
          <cell r="K6024">
            <v>1152.42</v>
          </cell>
          <cell r="L6024">
            <v>0</v>
          </cell>
          <cell r="M6024">
            <v>1152.42</v>
          </cell>
          <cell r="N6024">
            <v>0</v>
          </cell>
        </row>
        <row r="6025">
          <cell r="A6025" t="str">
            <v>NF1.514NO_thin115</v>
          </cell>
          <cell r="B6025" t="str">
            <v xml:space="preserve">NF </v>
          </cell>
          <cell r="C6025">
            <v>1.5</v>
          </cell>
          <cell r="D6025">
            <v>14</v>
          </cell>
          <cell r="E6025" t="str">
            <v>NO_thin</v>
          </cell>
          <cell r="F6025" t="str">
            <v>115-120</v>
          </cell>
          <cell r="G6025">
            <v>4.53</v>
          </cell>
          <cell r="H6025">
            <v>-0.06</v>
          </cell>
          <cell r="I6025">
            <v>4.47</v>
          </cell>
          <cell r="J6025">
            <v>22.37</v>
          </cell>
          <cell r="K6025">
            <v>1174.79</v>
          </cell>
          <cell r="L6025">
            <v>0</v>
          </cell>
          <cell r="M6025">
            <v>1174.79</v>
          </cell>
          <cell r="N6025">
            <v>0</v>
          </cell>
        </row>
        <row r="6026">
          <cell r="A6026" t="str">
            <v>NF1.514NO_thin120</v>
          </cell>
          <cell r="B6026" t="str">
            <v xml:space="preserve">NF </v>
          </cell>
          <cell r="C6026">
            <v>1.5</v>
          </cell>
          <cell r="D6026">
            <v>14</v>
          </cell>
          <cell r="E6026" t="str">
            <v>NO_thin</v>
          </cell>
          <cell r="F6026" t="str">
            <v>120-125</v>
          </cell>
          <cell r="G6026">
            <v>4.2</v>
          </cell>
          <cell r="H6026">
            <v>-0.36</v>
          </cell>
          <cell r="I6026">
            <v>3.84</v>
          </cell>
          <cell r="J6026">
            <v>19.2</v>
          </cell>
          <cell r="K6026">
            <v>1193.99</v>
          </cell>
          <cell r="L6026">
            <v>0</v>
          </cell>
          <cell r="M6026">
            <v>1193.99</v>
          </cell>
          <cell r="N6026">
            <v>0</v>
          </cell>
        </row>
        <row r="6027">
          <cell r="A6027" t="str">
            <v>NF1.514NO_thin125</v>
          </cell>
          <cell r="B6027" t="str">
            <v xml:space="preserve">NF </v>
          </cell>
          <cell r="C6027">
            <v>1.5</v>
          </cell>
          <cell r="D6027">
            <v>14</v>
          </cell>
          <cell r="E6027" t="str">
            <v>NO_thin</v>
          </cell>
          <cell r="F6027" t="str">
            <v>125-130</v>
          </cell>
          <cell r="G6027">
            <v>3.84</v>
          </cell>
          <cell r="H6027">
            <v>-0.45</v>
          </cell>
          <cell r="I6027">
            <v>3.39</v>
          </cell>
          <cell r="J6027">
            <v>16.940000000000001</v>
          </cell>
          <cell r="K6027">
            <v>1210.92</v>
          </cell>
          <cell r="L6027">
            <v>0</v>
          </cell>
          <cell r="M6027">
            <v>1210.92</v>
          </cell>
          <cell r="N6027">
            <v>0</v>
          </cell>
        </row>
        <row r="6028">
          <cell r="A6028" t="str">
            <v>NF1.514NO_thin130</v>
          </cell>
          <cell r="B6028" t="str">
            <v xml:space="preserve">NF </v>
          </cell>
          <cell r="C6028">
            <v>1.5</v>
          </cell>
          <cell r="D6028">
            <v>14</v>
          </cell>
          <cell r="E6028" t="str">
            <v>NO_thin</v>
          </cell>
          <cell r="F6028" t="str">
            <v>130-135</v>
          </cell>
          <cell r="G6028">
            <v>3.67</v>
          </cell>
          <cell r="H6028">
            <v>0.02</v>
          </cell>
          <cell r="I6028">
            <v>3.69</v>
          </cell>
          <cell r="J6028">
            <v>18.47</v>
          </cell>
          <cell r="K6028">
            <v>1229.4000000000001</v>
          </cell>
          <cell r="L6028">
            <v>0</v>
          </cell>
          <cell r="M6028">
            <v>1229.4000000000001</v>
          </cell>
          <cell r="N6028">
            <v>0</v>
          </cell>
        </row>
        <row r="6029">
          <cell r="A6029" t="str">
            <v>NF1.514NO_thin135</v>
          </cell>
          <cell r="B6029" t="str">
            <v xml:space="preserve">NF </v>
          </cell>
          <cell r="C6029">
            <v>1.5</v>
          </cell>
          <cell r="D6029">
            <v>14</v>
          </cell>
          <cell r="E6029" t="str">
            <v>NO_thin</v>
          </cell>
          <cell r="F6029" t="str">
            <v>135-140</v>
          </cell>
          <cell r="G6029">
            <v>3.52</v>
          </cell>
          <cell r="H6029">
            <v>-0.03</v>
          </cell>
          <cell r="I6029">
            <v>3.48</v>
          </cell>
          <cell r="J6029">
            <v>17.41</v>
          </cell>
          <cell r="K6029">
            <v>1246.81</v>
          </cell>
          <cell r="L6029">
            <v>0</v>
          </cell>
          <cell r="M6029">
            <v>1246.81</v>
          </cell>
          <cell r="N6029">
            <v>0</v>
          </cell>
        </row>
        <row r="6030">
          <cell r="A6030" t="str">
            <v>NF1.514NO_thin140</v>
          </cell>
          <cell r="B6030" t="str">
            <v xml:space="preserve">NF </v>
          </cell>
          <cell r="C6030">
            <v>1.5</v>
          </cell>
          <cell r="D6030">
            <v>14</v>
          </cell>
          <cell r="E6030" t="str">
            <v>NO_thin</v>
          </cell>
          <cell r="F6030" t="str">
            <v>140-145</v>
          </cell>
          <cell r="G6030">
            <v>3.34</v>
          </cell>
          <cell r="H6030">
            <v>-7.0000000000000007E-2</v>
          </cell>
          <cell r="I6030">
            <v>3.27</v>
          </cell>
          <cell r="J6030">
            <v>16.329999999999998</v>
          </cell>
          <cell r="K6030">
            <v>1263.1400000000001</v>
          </cell>
          <cell r="L6030">
            <v>0</v>
          </cell>
          <cell r="M6030">
            <v>1263.1400000000001</v>
          </cell>
          <cell r="N6030">
            <v>0</v>
          </cell>
        </row>
        <row r="6031">
          <cell r="A6031" t="str">
            <v>NF1.514NO_thin145</v>
          </cell>
          <cell r="B6031" t="str">
            <v xml:space="preserve">NF </v>
          </cell>
          <cell r="C6031">
            <v>1.5</v>
          </cell>
          <cell r="D6031">
            <v>14</v>
          </cell>
          <cell r="E6031" t="str">
            <v>NO_thin</v>
          </cell>
          <cell r="F6031" t="str">
            <v>145-150</v>
          </cell>
          <cell r="G6031">
            <v>3.21</v>
          </cell>
          <cell r="H6031">
            <v>-0.11</v>
          </cell>
          <cell r="I6031">
            <v>3.1</v>
          </cell>
          <cell r="J6031">
            <v>15.49</v>
          </cell>
          <cell r="K6031">
            <v>1278.6300000000001</v>
          </cell>
          <cell r="L6031">
            <v>0</v>
          </cell>
          <cell r="M6031">
            <v>1278.6300000000001</v>
          </cell>
          <cell r="N6031">
            <v>0</v>
          </cell>
        </row>
        <row r="6032">
          <cell r="A6032" t="str">
            <v>NF1.514NO_thin150</v>
          </cell>
          <cell r="B6032" t="str">
            <v xml:space="preserve">NF </v>
          </cell>
          <cell r="C6032">
            <v>1.5</v>
          </cell>
          <cell r="D6032">
            <v>14</v>
          </cell>
          <cell r="E6032" t="str">
            <v>NO_thin</v>
          </cell>
          <cell r="F6032" t="str">
            <v>150-155</v>
          </cell>
          <cell r="G6032">
            <v>2.86</v>
          </cell>
          <cell r="H6032">
            <v>-0.06</v>
          </cell>
          <cell r="I6032">
            <v>2.8</v>
          </cell>
          <cell r="J6032">
            <v>14.02</v>
          </cell>
          <cell r="K6032">
            <v>1292.6500000000001</v>
          </cell>
          <cell r="L6032">
            <v>0</v>
          </cell>
          <cell r="M6032">
            <v>1292.6500000000001</v>
          </cell>
          <cell r="N6032">
            <v>0</v>
          </cell>
        </row>
        <row r="6033">
          <cell r="A6033" t="str">
            <v>NF1.514NO_thin155</v>
          </cell>
          <cell r="B6033" t="str">
            <v xml:space="preserve">NF </v>
          </cell>
          <cell r="C6033">
            <v>1.5</v>
          </cell>
          <cell r="D6033">
            <v>14</v>
          </cell>
          <cell r="E6033" t="str">
            <v>NO_thin</v>
          </cell>
          <cell r="F6033" t="str">
            <v>155-160</v>
          </cell>
          <cell r="G6033">
            <v>2.73</v>
          </cell>
          <cell r="H6033">
            <v>-0.09</v>
          </cell>
          <cell r="I6033">
            <v>2.63</v>
          </cell>
          <cell r="J6033">
            <v>13.17</v>
          </cell>
          <cell r="K6033">
            <v>1305.82</v>
          </cell>
          <cell r="L6033">
            <v>0</v>
          </cell>
          <cell r="M6033">
            <v>1305.82</v>
          </cell>
          <cell r="N6033">
            <v>0</v>
          </cell>
        </row>
        <row r="6034">
          <cell r="A6034" t="str">
            <v>NF1.514NO_thin160</v>
          </cell>
          <cell r="B6034" t="str">
            <v xml:space="preserve">NF </v>
          </cell>
          <cell r="C6034">
            <v>1.5</v>
          </cell>
          <cell r="D6034">
            <v>14</v>
          </cell>
          <cell r="E6034" t="str">
            <v>NO_thin</v>
          </cell>
          <cell r="F6034" t="str">
            <v>160-165</v>
          </cell>
          <cell r="G6034">
            <v>2.5299999999999998</v>
          </cell>
          <cell r="H6034">
            <v>-0.1</v>
          </cell>
          <cell r="I6034">
            <v>2.4300000000000002</v>
          </cell>
          <cell r="J6034">
            <v>12.17</v>
          </cell>
          <cell r="K6034">
            <v>1317.98</v>
          </cell>
          <cell r="L6034">
            <v>0</v>
          </cell>
          <cell r="M6034">
            <v>1317.98</v>
          </cell>
          <cell r="N6034">
            <v>0</v>
          </cell>
        </row>
        <row r="6035">
          <cell r="A6035" t="str">
            <v>NF1.514NO_thin165</v>
          </cell>
          <cell r="B6035" t="str">
            <v xml:space="preserve">NF </v>
          </cell>
          <cell r="C6035">
            <v>1.5</v>
          </cell>
          <cell r="D6035">
            <v>14</v>
          </cell>
          <cell r="E6035" t="str">
            <v>NO_thin</v>
          </cell>
          <cell r="F6035" t="str">
            <v>165-170</v>
          </cell>
          <cell r="G6035">
            <v>2.23</v>
          </cell>
          <cell r="H6035">
            <v>-0.01</v>
          </cell>
          <cell r="I6035">
            <v>2.2200000000000002</v>
          </cell>
          <cell r="J6035">
            <v>11.11</v>
          </cell>
          <cell r="K6035">
            <v>1329.09</v>
          </cell>
          <cell r="L6035">
            <v>0</v>
          </cell>
          <cell r="M6035">
            <v>1329.09</v>
          </cell>
          <cell r="N6035">
            <v>0</v>
          </cell>
        </row>
        <row r="6036">
          <cell r="A6036" t="str">
            <v>NF1.514NO_thin170</v>
          </cell>
          <cell r="B6036" t="str">
            <v xml:space="preserve">NF </v>
          </cell>
          <cell r="C6036">
            <v>1.5</v>
          </cell>
          <cell r="D6036">
            <v>14</v>
          </cell>
          <cell r="E6036" t="str">
            <v>NO_thin</v>
          </cell>
          <cell r="F6036" t="str">
            <v>170-175</v>
          </cell>
          <cell r="G6036">
            <v>2.11</v>
          </cell>
          <cell r="H6036">
            <v>-0.14000000000000001</v>
          </cell>
          <cell r="I6036">
            <v>1.97</v>
          </cell>
          <cell r="J6036">
            <v>9.86</v>
          </cell>
          <cell r="K6036">
            <v>1338.95</v>
          </cell>
          <cell r="L6036">
            <v>0</v>
          </cell>
          <cell r="M6036">
            <v>1338.95</v>
          </cell>
          <cell r="N6036">
            <v>0</v>
          </cell>
        </row>
        <row r="6037">
          <cell r="A6037" t="str">
            <v>NF1.514NO_thin175</v>
          </cell>
          <cell r="B6037" t="str">
            <v xml:space="preserve">NF </v>
          </cell>
          <cell r="C6037">
            <v>1.5</v>
          </cell>
          <cell r="D6037">
            <v>14</v>
          </cell>
          <cell r="E6037" t="str">
            <v>NO_thin</v>
          </cell>
          <cell r="F6037" t="str">
            <v>175-180</v>
          </cell>
          <cell r="G6037">
            <v>1.95</v>
          </cell>
          <cell r="H6037">
            <v>-0.15</v>
          </cell>
          <cell r="I6037">
            <v>1.81</v>
          </cell>
          <cell r="J6037">
            <v>9.0299999999999994</v>
          </cell>
          <cell r="K6037">
            <v>1347.98</v>
          </cell>
          <cell r="L6037">
            <v>0</v>
          </cell>
          <cell r="M6037">
            <v>1347.98</v>
          </cell>
          <cell r="N6037">
            <v>0</v>
          </cell>
        </row>
        <row r="6038">
          <cell r="A6038" t="str">
            <v>NF1.514NO_thin180</v>
          </cell>
          <cell r="B6038" t="str">
            <v xml:space="preserve">NF </v>
          </cell>
          <cell r="C6038">
            <v>1.5</v>
          </cell>
          <cell r="D6038">
            <v>14</v>
          </cell>
          <cell r="E6038" t="str">
            <v>NO_thin</v>
          </cell>
          <cell r="F6038" t="str">
            <v>180-185</v>
          </cell>
          <cell r="G6038">
            <v>1.84</v>
          </cell>
          <cell r="H6038">
            <v>-0.13</v>
          </cell>
          <cell r="I6038">
            <v>1.7</v>
          </cell>
          <cell r="J6038">
            <v>8.52</v>
          </cell>
          <cell r="K6038">
            <v>1356.5</v>
          </cell>
          <cell r="L6038">
            <v>0</v>
          </cell>
          <cell r="M6038">
            <v>1356.5</v>
          </cell>
          <cell r="N6038">
            <v>0</v>
          </cell>
        </row>
        <row r="6039">
          <cell r="A6039" t="str">
            <v>NF1.514NO_thin185</v>
          </cell>
          <cell r="B6039" t="str">
            <v xml:space="preserve">NF </v>
          </cell>
          <cell r="C6039">
            <v>1.5</v>
          </cell>
          <cell r="D6039">
            <v>14</v>
          </cell>
          <cell r="E6039" t="str">
            <v>NO_thin</v>
          </cell>
          <cell r="F6039" t="str">
            <v>185-190</v>
          </cell>
          <cell r="G6039">
            <v>1.57</v>
          </cell>
          <cell r="H6039">
            <v>-0.1</v>
          </cell>
          <cell r="I6039">
            <v>1.46</v>
          </cell>
          <cell r="J6039">
            <v>7.31</v>
          </cell>
          <cell r="K6039">
            <v>1363.81</v>
          </cell>
          <cell r="L6039">
            <v>0</v>
          </cell>
          <cell r="M6039">
            <v>1363.81</v>
          </cell>
          <cell r="N6039">
            <v>0</v>
          </cell>
        </row>
        <row r="6040">
          <cell r="A6040" t="str">
            <v>NF1.514NO_thin190</v>
          </cell>
          <cell r="B6040" t="str">
            <v xml:space="preserve">NF </v>
          </cell>
          <cell r="C6040">
            <v>1.5</v>
          </cell>
          <cell r="D6040">
            <v>14</v>
          </cell>
          <cell r="E6040" t="str">
            <v>NO_thin</v>
          </cell>
          <cell r="F6040" t="str">
            <v>190-195</v>
          </cell>
          <cell r="G6040">
            <v>1.37</v>
          </cell>
          <cell r="H6040">
            <v>-0.1</v>
          </cell>
          <cell r="I6040">
            <v>1.27</v>
          </cell>
          <cell r="J6040">
            <v>6.34</v>
          </cell>
          <cell r="K6040">
            <v>1370.14</v>
          </cell>
          <cell r="L6040">
            <v>0</v>
          </cell>
          <cell r="M6040">
            <v>1370.14</v>
          </cell>
          <cell r="N6040">
            <v>0</v>
          </cell>
        </row>
        <row r="6041">
          <cell r="A6041" t="str">
            <v>NF1.514NO_thin195</v>
          </cell>
          <cell r="B6041" t="str">
            <v xml:space="preserve">NF </v>
          </cell>
          <cell r="C6041">
            <v>1.5</v>
          </cell>
          <cell r="D6041">
            <v>14</v>
          </cell>
          <cell r="E6041" t="str">
            <v>NO_thin</v>
          </cell>
          <cell r="F6041" t="str">
            <v>195-200</v>
          </cell>
          <cell r="G6041">
            <v>1.3</v>
          </cell>
          <cell r="H6041">
            <v>-0.02</v>
          </cell>
          <cell r="I6041">
            <v>1.29</v>
          </cell>
          <cell r="J6041">
            <v>6.43</v>
          </cell>
          <cell r="K6041">
            <v>1376.57</v>
          </cell>
          <cell r="L6041">
            <v>0</v>
          </cell>
          <cell r="M6041">
            <v>1376.57</v>
          </cell>
          <cell r="N6041">
            <v>0</v>
          </cell>
        </row>
        <row r="6042">
          <cell r="A6042" t="str">
            <v>NF1.514Thinned000</v>
          </cell>
          <cell r="B6042" t="str">
            <v xml:space="preserve">NF </v>
          </cell>
          <cell r="C6042">
            <v>1.5</v>
          </cell>
          <cell r="D6042">
            <v>14</v>
          </cell>
          <cell r="E6042" t="str">
            <v>Thinned</v>
          </cell>
          <cell r="F6042" t="str">
            <v xml:space="preserve">  0-5</v>
          </cell>
          <cell r="G6042">
            <v>0.26</v>
          </cell>
          <cell r="H6042">
            <v>0.85</v>
          </cell>
          <cell r="I6042">
            <v>1.1200000000000001</v>
          </cell>
          <cell r="J6042">
            <v>5.59</v>
          </cell>
          <cell r="K6042">
            <v>5.59</v>
          </cell>
          <cell r="L6042">
            <v>0</v>
          </cell>
          <cell r="M6042">
            <v>5.59</v>
          </cell>
          <cell r="N6042">
            <v>0</v>
          </cell>
        </row>
        <row r="6043">
          <cell r="A6043" t="str">
            <v>NF1.514Thinned005</v>
          </cell>
          <cell r="B6043" t="str">
            <v xml:space="preserve">NF </v>
          </cell>
          <cell r="C6043">
            <v>1.5</v>
          </cell>
          <cell r="D6043">
            <v>14</v>
          </cell>
          <cell r="E6043" t="str">
            <v>Thinned</v>
          </cell>
          <cell r="F6043" t="str">
            <v xml:space="preserve">  5-10</v>
          </cell>
          <cell r="G6043">
            <v>0.8</v>
          </cell>
          <cell r="H6043">
            <v>1.05</v>
          </cell>
          <cell r="I6043">
            <v>1.86</v>
          </cell>
          <cell r="J6043">
            <v>9.2899999999999991</v>
          </cell>
          <cell r="K6043">
            <v>14.88</v>
          </cell>
          <cell r="L6043">
            <v>0</v>
          </cell>
          <cell r="M6043">
            <v>14.88</v>
          </cell>
          <cell r="N6043">
            <v>0</v>
          </cell>
        </row>
        <row r="6044">
          <cell r="A6044" t="str">
            <v>NF1.514Thinned010</v>
          </cell>
          <cell r="B6044" t="str">
            <v xml:space="preserve">NF </v>
          </cell>
          <cell r="C6044">
            <v>1.5</v>
          </cell>
          <cell r="D6044">
            <v>14</v>
          </cell>
          <cell r="E6044" t="str">
            <v>Thinned</v>
          </cell>
          <cell r="F6044" t="str">
            <v xml:space="preserve"> 10-15</v>
          </cell>
          <cell r="G6044">
            <v>2.4500000000000002</v>
          </cell>
          <cell r="H6044">
            <v>1.06</v>
          </cell>
          <cell r="I6044">
            <v>3.51</v>
          </cell>
          <cell r="J6044">
            <v>17.559999999999999</v>
          </cell>
          <cell r="K6044">
            <v>32.44</v>
          </cell>
          <cell r="L6044">
            <v>0</v>
          </cell>
          <cell r="M6044">
            <v>32.44</v>
          </cell>
          <cell r="N6044">
            <v>0</v>
          </cell>
        </row>
        <row r="6045">
          <cell r="A6045" t="str">
            <v>NF1.514Thinned015</v>
          </cell>
          <cell r="B6045" t="str">
            <v xml:space="preserve">NF </v>
          </cell>
          <cell r="C6045">
            <v>1.5</v>
          </cell>
          <cell r="D6045">
            <v>14</v>
          </cell>
          <cell r="E6045" t="str">
            <v>Thinned</v>
          </cell>
          <cell r="F6045" t="str">
            <v xml:space="preserve"> 15-20</v>
          </cell>
          <cell r="G6045">
            <v>7.49</v>
          </cell>
          <cell r="H6045">
            <v>1.06</v>
          </cell>
          <cell r="I6045">
            <v>8.5500000000000007</v>
          </cell>
          <cell r="J6045">
            <v>42.73</v>
          </cell>
          <cell r="K6045">
            <v>75.16</v>
          </cell>
          <cell r="L6045">
            <v>0</v>
          </cell>
          <cell r="M6045">
            <v>75.16</v>
          </cell>
          <cell r="N6045">
            <v>0</v>
          </cell>
        </row>
        <row r="6046">
          <cell r="A6046" t="str">
            <v>NF1.514Thinned020</v>
          </cell>
          <cell r="B6046" t="str">
            <v xml:space="preserve">NF </v>
          </cell>
          <cell r="C6046">
            <v>1.5</v>
          </cell>
          <cell r="D6046">
            <v>14</v>
          </cell>
          <cell r="E6046" t="str">
            <v>Thinned</v>
          </cell>
          <cell r="F6046" t="str">
            <v xml:space="preserve"> 20-25</v>
          </cell>
          <cell r="G6046">
            <v>22</v>
          </cell>
          <cell r="H6046">
            <v>1.46</v>
          </cell>
          <cell r="I6046">
            <v>23.47</v>
          </cell>
          <cell r="J6046">
            <v>117.33</v>
          </cell>
          <cell r="K6046">
            <v>192.49</v>
          </cell>
          <cell r="L6046">
            <v>0</v>
          </cell>
          <cell r="M6046">
            <v>192.49</v>
          </cell>
          <cell r="N6046">
            <v>0</v>
          </cell>
        </row>
        <row r="6047">
          <cell r="A6047" t="str">
            <v>NF1.514Thinned025</v>
          </cell>
          <cell r="B6047" t="str">
            <v xml:space="preserve">NF </v>
          </cell>
          <cell r="C6047">
            <v>1.5</v>
          </cell>
          <cell r="D6047">
            <v>14</v>
          </cell>
          <cell r="E6047" t="str">
            <v>Thinned</v>
          </cell>
          <cell r="F6047" t="str">
            <v xml:space="preserve"> 25-30</v>
          </cell>
          <cell r="G6047">
            <v>13.87</v>
          </cell>
          <cell r="H6047">
            <v>5.92</v>
          </cell>
          <cell r="I6047">
            <v>19.79</v>
          </cell>
          <cell r="J6047">
            <v>98.97</v>
          </cell>
          <cell r="K6047">
            <v>291.45999999999998</v>
          </cell>
          <cell r="L6047">
            <v>-0.18</v>
          </cell>
          <cell r="M6047">
            <v>291.27999999999997</v>
          </cell>
          <cell r="N6047">
            <v>10.130000000000001</v>
          </cell>
        </row>
        <row r="6048">
          <cell r="A6048" t="str">
            <v>NF1.514Thinned030</v>
          </cell>
          <cell r="B6048" t="str">
            <v xml:space="preserve">NF </v>
          </cell>
          <cell r="C6048">
            <v>1.5</v>
          </cell>
          <cell r="D6048">
            <v>14</v>
          </cell>
          <cell r="E6048" t="str">
            <v>Thinned</v>
          </cell>
          <cell r="F6048" t="str">
            <v xml:space="preserve"> 30-35</v>
          </cell>
          <cell r="G6048">
            <v>5.78</v>
          </cell>
          <cell r="H6048">
            <v>0.84</v>
          </cell>
          <cell r="I6048">
            <v>6.62</v>
          </cell>
          <cell r="J6048">
            <v>33.119999999999997</v>
          </cell>
          <cell r="K6048">
            <v>324.58</v>
          </cell>
          <cell r="L6048">
            <v>-0.33</v>
          </cell>
          <cell r="M6048">
            <v>324.25</v>
          </cell>
          <cell r="N6048">
            <v>8.83</v>
          </cell>
        </row>
        <row r="6049">
          <cell r="A6049" t="str">
            <v>NF1.514Thinned035</v>
          </cell>
          <cell r="B6049" t="str">
            <v xml:space="preserve">NF </v>
          </cell>
          <cell r="C6049">
            <v>1.5</v>
          </cell>
          <cell r="D6049">
            <v>14</v>
          </cell>
          <cell r="E6049" t="str">
            <v>Thinned</v>
          </cell>
          <cell r="F6049" t="str">
            <v xml:space="preserve"> 35-40</v>
          </cell>
          <cell r="G6049">
            <v>6.98</v>
          </cell>
          <cell r="H6049">
            <v>3.11</v>
          </cell>
          <cell r="I6049">
            <v>10.09</v>
          </cell>
          <cell r="J6049">
            <v>50.45</v>
          </cell>
          <cell r="K6049">
            <v>375.03</v>
          </cell>
          <cell r="L6049">
            <v>-1.19</v>
          </cell>
          <cell r="M6049">
            <v>373.84</v>
          </cell>
          <cell r="N6049">
            <v>4.88</v>
          </cell>
        </row>
        <row r="6050">
          <cell r="A6050" t="str">
            <v>NF1.514Thinned040</v>
          </cell>
          <cell r="B6050" t="str">
            <v xml:space="preserve">NF </v>
          </cell>
          <cell r="C6050">
            <v>1.5</v>
          </cell>
          <cell r="D6050">
            <v>14</v>
          </cell>
          <cell r="E6050" t="str">
            <v>Thinned</v>
          </cell>
          <cell r="F6050" t="str">
            <v xml:space="preserve"> 40-45</v>
          </cell>
          <cell r="G6050">
            <v>7.23</v>
          </cell>
          <cell r="H6050">
            <v>1.32</v>
          </cell>
          <cell r="I6050">
            <v>8.5500000000000007</v>
          </cell>
          <cell r="J6050">
            <v>42.76</v>
          </cell>
          <cell r="K6050">
            <v>417.78</v>
          </cell>
          <cell r="L6050">
            <v>-2.13</v>
          </cell>
          <cell r="M6050">
            <v>415.65</v>
          </cell>
          <cell r="N6050">
            <v>5.36</v>
          </cell>
        </row>
        <row r="6051">
          <cell r="A6051" t="str">
            <v>NF1.514Thinned045</v>
          </cell>
          <cell r="B6051" t="str">
            <v xml:space="preserve">NF </v>
          </cell>
          <cell r="C6051">
            <v>1.5</v>
          </cell>
          <cell r="D6051">
            <v>14</v>
          </cell>
          <cell r="E6051" t="str">
            <v>Thinned</v>
          </cell>
          <cell r="F6051" t="str">
            <v xml:space="preserve"> 45-50</v>
          </cell>
          <cell r="G6051">
            <v>6.24</v>
          </cell>
          <cell r="H6051">
            <v>1.4</v>
          </cell>
          <cell r="I6051">
            <v>7.64</v>
          </cell>
          <cell r="J6051">
            <v>38.18</v>
          </cell>
          <cell r="K6051">
            <v>455.96</v>
          </cell>
          <cell r="L6051">
            <v>-3.01</v>
          </cell>
          <cell r="M6051">
            <v>452.95</v>
          </cell>
          <cell r="N6051">
            <v>4.99</v>
          </cell>
        </row>
        <row r="6052">
          <cell r="A6052" t="str">
            <v>NF1.514Thinned050</v>
          </cell>
          <cell r="B6052" t="str">
            <v xml:space="preserve">NF </v>
          </cell>
          <cell r="C6052">
            <v>1.5</v>
          </cell>
          <cell r="D6052">
            <v>14</v>
          </cell>
          <cell r="E6052" t="str">
            <v>Thinned</v>
          </cell>
          <cell r="F6052" t="str">
            <v xml:space="preserve"> 50-55</v>
          </cell>
          <cell r="G6052">
            <v>6.38</v>
          </cell>
          <cell r="H6052">
            <v>0.08</v>
          </cell>
          <cell r="I6052">
            <v>6.46</v>
          </cell>
          <cell r="J6052">
            <v>32.32</v>
          </cell>
          <cell r="K6052">
            <v>488.28</v>
          </cell>
          <cell r="L6052">
            <v>-3.95</v>
          </cell>
          <cell r="M6052">
            <v>484.33</v>
          </cell>
          <cell r="N6052">
            <v>5.35</v>
          </cell>
        </row>
        <row r="6053">
          <cell r="A6053" t="str">
            <v>NF1.514Thinned055</v>
          </cell>
          <cell r="B6053" t="str">
            <v xml:space="preserve">NF </v>
          </cell>
          <cell r="C6053">
            <v>1.5</v>
          </cell>
          <cell r="D6053">
            <v>14</v>
          </cell>
          <cell r="E6053" t="str">
            <v>Thinned</v>
          </cell>
          <cell r="F6053" t="str">
            <v xml:space="preserve"> 55-60</v>
          </cell>
          <cell r="G6053">
            <v>4.37</v>
          </cell>
          <cell r="H6053">
            <v>-0.3</v>
          </cell>
          <cell r="I6053">
            <v>4.07</v>
          </cell>
          <cell r="J6053">
            <v>20.36</v>
          </cell>
          <cell r="K6053">
            <v>508.64</v>
          </cell>
          <cell r="L6053">
            <v>-4.9000000000000004</v>
          </cell>
          <cell r="M6053">
            <v>503.74</v>
          </cell>
          <cell r="N6053">
            <v>5.38</v>
          </cell>
        </row>
        <row r="6054">
          <cell r="A6054" t="str">
            <v>NF1.514Thinned060</v>
          </cell>
          <cell r="B6054" t="str">
            <v xml:space="preserve">NF </v>
          </cell>
          <cell r="C6054">
            <v>1.5</v>
          </cell>
          <cell r="D6054">
            <v>14</v>
          </cell>
          <cell r="E6054" t="str">
            <v>Thinned</v>
          </cell>
          <cell r="F6054" t="str">
            <v xml:space="preserve"> 60-65</v>
          </cell>
          <cell r="G6054">
            <v>6.55</v>
          </cell>
          <cell r="H6054">
            <v>-0.8</v>
          </cell>
          <cell r="I6054">
            <v>5.74</v>
          </cell>
          <cell r="J6054">
            <v>28.72</v>
          </cell>
          <cell r="K6054">
            <v>537.36</v>
          </cell>
          <cell r="L6054">
            <v>-5.7</v>
          </cell>
          <cell r="M6054">
            <v>531.66</v>
          </cell>
          <cell r="N6054">
            <v>4.54</v>
          </cell>
        </row>
        <row r="6055">
          <cell r="A6055" t="str">
            <v>NF1.514Thinned065</v>
          </cell>
          <cell r="B6055" t="str">
            <v xml:space="preserve">NF </v>
          </cell>
          <cell r="C6055">
            <v>1.5</v>
          </cell>
          <cell r="D6055">
            <v>14</v>
          </cell>
          <cell r="E6055" t="str">
            <v>Thinned</v>
          </cell>
          <cell r="F6055" t="str">
            <v xml:space="preserve"> 65-70</v>
          </cell>
          <cell r="G6055">
            <v>5.29</v>
          </cell>
          <cell r="H6055">
            <v>-0.56000000000000005</v>
          </cell>
          <cell r="I6055">
            <v>4.7300000000000004</v>
          </cell>
          <cell r="J6055">
            <v>23.65</v>
          </cell>
          <cell r="K6055">
            <v>561.01</v>
          </cell>
          <cell r="L6055">
            <v>-6.44</v>
          </cell>
          <cell r="M6055">
            <v>554.56999999999994</v>
          </cell>
          <cell r="N6055">
            <v>4.22</v>
          </cell>
        </row>
        <row r="6056">
          <cell r="A6056" t="str">
            <v>NF1.514Thinned070</v>
          </cell>
          <cell r="B6056" t="str">
            <v xml:space="preserve">NF </v>
          </cell>
          <cell r="C6056">
            <v>1.5</v>
          </cell>
          <cell r="D6056">
            <v>14</v>
          </cell>
          <cell r="E6056" t="str">
            <v>Thinned</v>
          </cell>
          <cell r="F6056" t="str">
            <v xml:space="preserve"> 70-75</v>
          </cell>
          <cell r="G6056">
            <v>4.8099999999999996</v>
          </cell>
          <cell r="H6056">
            <v>-0.34</v>
          </cell>
          <cell r="I6056">
            <v>4.47</v>
          </cell>
          <cell r="J6056">
            <v>22.36</v>
          </cell>
          <cell r="K6056">
            <v>583.37</v>
          </cell>
          <cell r="L6056">
            <v>-7.16</v>
          </cell>
          <cell r="M6056">
            <v>576.21</v>
          </cell>
          <cell r="N6056">
            <v>4.09</v>
          </cell>
        </row>
        <row r="6057">
          <cell r="A6057" t="str">
            <v>NF1.514Thinned075</v>
          </cell>
          <cell r="B6057" t="str">
            <v xml:space="preserve">NF </v>
          </cell>
          <cell r="C6057">
            <v>1.5</v>
          </cell>
          <cell r="D6057">
            <v>14</v>
          </cell>
          <cell r="E6057" t="str">
            <v>Thinned</v>
          </cell>
          <cell r="F6057" t="str">
            <v xml:space="preserve"> 75-80</v>
          </cell>
          <cell r="G6057">
            <v>5.04</v>
          </cell>
          <cell r="H6057">
            <v>-0.05</v>
          </cell>
          <cell r="I6057">
            <v>4.99</v>
          </cell>
          <cell r="J6057">
            <v>24.93</v>
          </cell>
          <cell r="K6057">
            <v>608.29999999999995</v>
          </cell>
          <cell r="L6057">
            <v>-7.86</v>
          </cell>
          <cell r="M6057">
            <v>600.43999999999994</v>
          </cell>
          <cell r="N6057">
            <v>3.98</v>
          </cell>
        </row>
        <row r="6058">
          <cell r="A6058" t="str">
            <v>NF1.514Thinned080</v>
          </cell>
          <cell r="B6058" t="str">
            <v xml:space="preserve">NF </v>
          </cell>
          <cell r="C6058">
            <v>1.5</v>
          </cell>
          <cell r="D6058">
            <v>14</v>
          </cell>
          <cell r="E6058" t="str">
            <v>Thinned</v>
          </cell>
          <cell r="F6058" t="str">
            <v xml:space="preserve"> 80-85</v>
          </cell>
          <cell r="G6058">
            <v>4.37</v>
          </cell>
          <cell r="H6058">
            <v>0.06</v>
          </cell>
          <cell r="I6058">
            <v>4.43</v>
          </cell>
          <cell r="J6058">
            <v>22.14</v>
          </cell>
          <cell r="K6058">
            <v>630.44000000000005</v>
          </cell>
          <cell r="L6058">
            <v>-8.5399999999999991</v>
          </cell>
          <cell r="M6058">
            <v>621.90000000000009</v>
          </cell>
          <cell r="N6058">
            <v>3.87</v>
          </cell>
        </row>
        <row r="6059">
          <cell r="A6059" t="str">
            <v>NF1.514Thinned085</v>
          </cell>
          <cell r="B6059" t="str">
            <v xml:space="preserve">NF </v>
          </cell>
          <cell r="C6059">
            <v>1.5</v>
          </cell>
          <cell r="D6059">
            <v>14</v>
          </cell>
          <cell r="E6059" t="str">
            <v>Thinned</v>
          </cell>
          <cell r="F6059" t="str">
            <v xml:space="preserve"> 85-90</v>
          </cell>
          <cell r="G6059">
            <v>2.97</v>
          </cell>
          <cell r="H6059">
            <v>-0.01</v>
          </cell>
          <cell r="I6059">
            <v>2.96</v>
          </cell>
          <cell r="J6059">
            <v>14.81</v>
          </cell>
          <cell r="K6059">
            <v>645.24</v>
          </cell>
          <cell r="L6059">
            <v>-9.2200000000000006</v>
          </cell>
          <cell r="M6059">
            <v>636.02</v>
          </cell>
          <cell r="N6059">
            <v>3.82</v>
          </cell>
        </row>
        <row r="6060">
          <cell r="A6060" t="str">
            <v>NF1.514Thinned090</v>
          </cell>
          <cell r="B6060" t="str">
            <v xml:space="preserve">NF </v>
          </cell>
          <cell r="C6060">
            <v>1.5</v>
          </cell>
          <cell r="D6060">
            <v>14</v>
          </cell>
          <cell r="E6060" t="str">
            <v>Thinned</v>
          </cell>
          <cell r="F6060" t="str">
            <v xml:space="preserve"> 90-95</v>
          </cell>
          <cell r="G6060">
            <v>2.92</v>
          </cell>
          <cell r="H6060">
            <v>-0.12</v>
          </cell>
          <cell r="I6060">
            <v>2.8</v>
          </cell>
          <cell r="J6060">
            <v>13.99</v>
          </cell>
          <cell r="K6060">
            <v>659.23</v>
          </cell>
          <cell r="L6060">
            <v>-9.8800000000000008</v>
          </cell>
          <cell r="M6060">
            <v>649.35</v>
          </cell>
          <cell r="N6060">
            <v>3.78</v>
          </cell>
        </row>
        <row r="6061">
          <cell r="A6061" t="str">
            <v>NF1.514Thinned095</v>
          </cell>
          <cell r="B6061" t="str">
            <v xml:space="preserve">NF </v>
          </cell>
          <cell r="C6061">
            <v>1.5</v>
          </cell>
          <cell r="D6061">
            <v>14</v>
          </cell>
          <cell r="E6061" t="str">
            <v>Thinned</v>
          </cell>
          <cell r="F6061" t="str">
            <v xml:space="preserve"> 95-100</v>
          </cell>
          <cell r="G6061">
            <v>2.92</v>
          </cell>
          <cell r="H6061">
            <v>-0.05</v>
          </cell>
          <cell r="I6061">
            <v>2.88</v>
          </cell>
          <cell r="J6061">
            <v>14.38</v>
          </cell>
          <cell r="K6061">
            <v>673.62</v>
          </cell>
          <cell r="L6061">
            <v>-10.53</v>
          </cell>
          <cell r="M6061">
            <v>663.09</v>
          </cell>
          <cell r="N6061">
            <v>3.67</v>
          </cell>
        </row>
        <row r="6062">
          <cell r="A6062" t="str">
            <v>NF1.514Thinned100</v>
          </cell>
          <cell r="B6062" t="str">
            <v xml:space="preserve">NF </v>
          </cell>
          <cell r="C6062">
            <v>1.5</v>
          </cell>
          <cell r="D6062">
            <v>14</v>
          </cell>
          <cell r="E6062" t="str">
            <v>Thinned</v>
          </cell>
          <cell r="F6062" t="str">
            <v>100-105</v>
          </cell>
          <cell r="G6062">
            <v>2.5</v>
          </cell>
          <cell r="H6062">
            <v>-0.05</v>
          </cell>
          <cell r="I6062">
            <v>2.4500000000000002</v>
          </cell>
          <cell r="J6062">
            <v>12.26</v>
          </cell>
          <cell r="K6062">
            <v>685.88</v>
          </cell>
          <cell r="L6062">
            <v>-11.16</v>
          </cell>
          <cell r="M6062">
            <v>674.72</v>
          </cell>
          <cell r="N6062">
            <v>3.58</v>
          </cell>
        </row>
        <row r="6063">
          <cell r="A6063" t="str">
            <v>NF1.514Thinned105</v>
          </cell>
          <cell r="B6063" t="str">
            <v xml:space="preserve">NF </v>
          </cell>
          <cell r="C6063">
            <v>1.5</v>
          </cell>
          <cell r="D6063">
            <v>14</v>
          </cell>
          <cell r="E6063" t="str">
            <v>Thinned</v>
          </cell>
          <cell r="F6063" t="str">
            <v>105-110</v>
          </cell>
          <cell r="G6063">
            <v>2.04</v>
          </cell>
          <cell r="H6063">
            <v>-0.06</v>
          </cell>
          <cell r="I6063">
            <v>1.98</v>
          </cell>
          <cell r="J6063">
            <v>9.9</v>
          </cell>
          <cell r="K6063">
            <v>695.78</v>
          </cell>
          <cell r="L6063">
            <v>-11.77</v>
          </cell>
          <cell r="M6063">
            <v>684.01</v>
          </cell>
          <cell r="N6063">
            <v>3.49</v>
          </cell>
        </row>
        <row r="6064">
          <cell r="A6064" t="str">
            <v>NF1.514Thinned110</v>
          </cell>
          <cell r="B6064" t="str">
            <v xml:space="preserve">NF </v>
          </cell>
          <cell r="C6064">
            <v>1.5</v>
          </cell>
          <cell r="D6064">
            <v>14</v>
          </cell>
          <cell r="E6064" t="str">
            <v>Thinned</v>
          </cell>
          <cell r="F6064" t="str">
            <v>110-115</v>
          </cell>
          <cell r="G6064">
            <v>1.1599999999999999</v>
          </cell>
          <cell r="H6064">
            <v>-0.12</v>
          </cell>
          <cell r="I6064">
            <v>1.04</v>
          </cell>
          <cell r="J6064">
            <v>5.19</v>
          </cell>
          <cell r="K6064">
            <v>700.98</v>
          </cell>
          <cell r="L6064">
            <v>-12.38</v>
          </cell>
          <cell r="M6064">
            <v>688.6</v>
          </cell>
          <cell r="N6064">
            <v>3.43</v>
          </cell>
        </row>
        <row r="6065">
          <cell r="A6065" t="str">
            <v>NF1.514Thinned115</v>
          </cell>
          <cell r="B6065" t="str">
            <v xml:space="preserve">NF </v>
          </cell>
          <cell r="C6065">
            <v>1.5</v>
          </cell>
          <cell r="D6065">
            <v>14</v>
          </cell>
          <cell r="E6065" t="str">
            <v>Thinned</v>
          </cell>
          <cell r="F6065" t="str">
            <v>115-120</v>
          </cell>
          <cell r="G6065">
            <v>0.95</v>
          </cell>
          <cell r="H6065">
            <v>-0.18</v>
          </cell>
          <cell r="I6065">
            <v>0.77</v>
          </cell>
          <cell r="J6065">
            <v>3.85</v>
          </cell>
          <cell r="K6065">
            <v>704.83</v>
          </cell>
          <cell r="L6065">
            <v>-12.97</v>
          </cell>
          <cell r="M6065">
            <v>691.86</v>
          </cell>
          <cell r="N6065">
            <v>3.37</v>
          </cell>
        </row>
        <row r="6066">
          <cell r="A6066" t="str">
            <v>NF1.514Thinned120</v>
          </cell>
          <cell r="B6066" t="str">
            <v xml:space="preserve">NF </v>
          </cell>
          <cell r="C6066">
            <v>1.5</v>
          </cell>
          <cell r="D6066">
            <v>14</v>
          </cell>
          <cell r="E6066" t="str">
            <v>Thinned</v>
          </cell>
          <cell r="F6066" t="str">
            <v>120-125</v>
          </cell>
          <cell r="G6066">
            <v>0.94</v>
          </cell>
          <cell r="H6066">
            <v>-0.2</v>
          </cell>
          <cell r="I6066">
            <v>0.74</v>
          </cell>
          <cell r="J6066">
            <v>3.69</v>
          </cell>
          <cell r="K6066">
            <v>708.52</v>
          </cell>
          <cell r="L6066">
            <v>-13.55</v>
          </cell>
          <cell r="M6066">
            <v>694.97</v>
          </cell>
          <cell r="N6066">
            <v>3.3</v>
          </cell>
        </row>
        <row r="6067">
          <cell r="A6067" t="str">
            <v>NF1.514Thinned125</v>
          </cell>
          <cell r="B6067" t="str">
            <v xml:space="preserve">NF </v>
          </cell>
          <cell r="C6067">
            <v>1.5</v>
          </cell>
          <cell r="D6067">
            <v>14</v>
          </cell>
          <cell r="E6067" t="str">
            <v>Thinned</v>
          </cell>
          <cell r="F6067" t="str">
            <v>125-130</v>
          </cell>
          <cell r="G6067">
            <v>0.67</v>
          </cell>
          <cell r="H6067">
            <v>-0.21</v>
          </cell>
          <cell r="I6067">
            <v>0.46</v>
          </cell>
          <cell r="J6067">
            <v>2.2799999999999998</v>
          </cell>
          <cell r="K6067">
            <v>710.8</v>
          </cell>
          <cell r="L6067">
            <v>-14.12</v>
          </cell>
          <cell r="M6067">
            <v>696.68</v>
          </cell>
          <cell r="N6067">
            <v>3.23</v>
          </cell>
        </row>
        <row r="6068">
          <cell r="A6068" t="str">
            <v>NF1.514Thinned130</v>
          </cell>
          <cell r="B6068" t="str">
            <v xml:space="preserve">NF </v>
          </cell>
          <cell r="C6068">
            <v>1.5</v>
          </cell>
          <cell r="D6068">
            <v>14</v>
          </cell>
          <cell r="E6068" t="str">
            <v>Thinned</v>
          </cell>
          <cell r="F6068" t="str">
            <v>130-135</v>
          </cell>
          <cell r="G6068">
            <v>0.42</v>
          </cell>
          <cell r="H6068">
            <v>-0.21</v>
          </cell>
          <cell r="I6068">
            <v>0.2</v>
          </cell>
          <cell r="J6068">
            <v>1.02</v>
          </cell>
          <cell r="K6068">
            <v>711.82</v>
          </cell>
          <cell r="L6068">
            <v>-14.67</v>
          </cell>
          <cell r="M6068">
            <v>697.15000000000009</v>
          </cell>
          <cell r="N6068">
            <v>3.15</v>
          </cell>
        </row>
        <row r="6069">
          <cell r="A6069" t="str">
            <v>NF1.514Thinned135</v>
          </cell>
          <cell r="B6069" t="str">
            <v xml:space="preserve">NF </v>
          </cell>
          <cell r="C6069">
            <v>1.5</v>
          </cell>
          <cell r="D6069">
            <v>14</v>
          </cell>
          <cell r="E6069" t="str">
            <v>Thinned</v>
          </cell>
          <cell r="F6069" t="str">
            <v>135-140</v>
          </cell>
          <cell r="G6069">
            <v>0.26</v>
          </cell>
          <cell r="H6069">
            <v>-0.21</v>
          </cell>
          <cell r="I6069">
            <v>0.05</v>
          </cell>
          <cell r="J6069">
            <v>0.27</v>
          </cell>
          <cell r="K6069">
            <v>712.09</v>
          </cell>
          <cell r="L6069">
            <v>-15.22</v>
          </cell>
          <cell r="M6069">
            <v>696.87</v>
          </cell>
          <cell r="N6069">
            <v>3.08</v>
          </cell>
        </row>
        <row r="6070">
          <cell r="A6070" t="str">
            <v>NF1.514Thinned140</v>
          </cell>
          <cell r="B6070" t="str">
            <v xml:space="preserve">NF </v>
          </cell>
          <cell r="C6070">
            <v>1.5</v>
          </cell>
          <cell r="D6070">
            <v>14</v>
          </cell>
          <cell r="E6070" t="str">
            <v>Thinned</v>
          </cell>
          <cell r="F6070" t="str">
            <v>140-145</v>
          </cell>
          <cell r="G6070">
            <v>-0.03</v>
          </cell>
          <cell r="H6070">
            <v>-0.22</v>
          </cell>
          <cell r="I6070">
            <v>-0.25</v>
          </cell>
          <cell r="J6070">
            <v>-1.25</v>
          </cell>
          <cell r="K6070">
            <v>710.84</v>
          </cell>
          <cell r="L6070">
            <v>-15.74</v>
          </cell>
          <cell r="M6070">
            <v>695.1</v>
          </cell>
          <cell r="N6070">
            <v>3.01</v>
          </cell>
        </row>
        <row r="6071">
          <cell r="A6071" t="str">
            <v>NF1.514Thinned145</v>
          </cell>
          <cell r="B6071" t="str">
            <v xml:space="preserve">NF </v>
          </cell>
          <cell r="C6071">
            <v>1.5</v>
          </cell>
          <cell r="D6071">
            <v>14</v>
          </cell>
          <cell r="E6071" t="str">
            <v>Thinned</v>
          </cell>
          <cell r="F6071" t="str">
            <v>145-150</v>
          </cell>
          <cell r="G6071">
            <v>-0.13</v>
          </cell>
          <cell r="H6071">
            <v>-0.22</v>
          </cell>
          <cell r="I6071">
            <v>-0.35</v>
          </cell>
          <cell r="J6071">
            <v>-1.77</v>
          </cell>
          <cell r="K6071">
            <v>709.07</v>
          </cell>
          <cell r="L6071">
            <v>-16.27</v>
          </cell>
          <cell r="M6071">
            <v>692.80000000000007</v>
          </cell>
          <cell r="N6071">
            <v>2.94</v>
          </cell>
        </row>
        <row r="6072">
          <cell r="A6072" t="str">
            <v>NF1.514Thinned150</v>
          </cell>
          <cell r="B6072" t="str">
            <v xml:space="preserve">NF </v>
          </cell>
          <cell r="C6072">
            <v>1.5</v>
          </cell>
          <cell r="D6072">
            <v>14</v>
          </cell>
          <cell r="E6072" t="str">
            <v>Thinned</v>
          </cell>
          <cell r="F6072" t="str">
            <v>150-155</v>
          </cell>
          <cell r="G6072">
            <v>-0.42</v>
          </cell>
          <cell r="H6072">
            <v>-0.24</v>
          </cell>
          <cell r="I6072">
            <v>-0.66</v>
          </cell>
          <cell r="J6072">
            <v>-3.28</v>
          </cell>
          <cell r="K6072">
            <v>705.78</v>
          </cell>
          <cell r="L6072">
            <v>-16.77</v>
          </cell>
          <cell r="M6072">
            <v>689.01</v>
          </cell>
          <cell r="N6072">
            <v>2.88</v>
          </cell>
        </row>
        <row r="6073">
          <cell r="A6073" t="str">
            <v>NF1.514Thinned155</v>
          </cell>
          <cell r="B6073" t="str">
            <v xml:space="preserve">NF </v>
          </cell>
          <cell r="C6073">
            <v>1.5</v>
          </cell>
          <cell r="D6073">
            <v>14</v>
          </cell>
          <cell r="E6073" t="str">
            <v>Thinned</v>
          </cell>
          <cell r="F6073" t="str">
            <v>155-160</v>
          </cell>
          <cell r="G6073">
            <v>-0.65</v>
          </cell>
          <cell r="H6073">
            <v>-0.25</v>
          </cell>
          <cell r="I6073">
            <v>-0.9</v>
          </cell>
          <cell r="J6073">
            <v>-4.51</v>
          </cell>
          <cell r="K6073">
            <v>701.27</v>
          </cell>
          <cell r="L6073">
            <v>-17.27</v>
          </cell>
          <cell r="M6073">
            <v>684</v>
          </cell>
          <cell r="N6073">
            <v>2.82</v>
          </cell>
        </row>
        <row r="6074">
          <cell r="A6074" t="str">
            <v>NF1.514Thinned160</v>
          </cell>
          <cell r="B6074" t="str">
            <v xml:space="preserve">NF </v>
          </cell>
          <cell r="C6074">
            <v>1.5</v>
          </cell>
          <cell r="D6074">
            <v>14</v>
          </cell>
          <cell r="E6074" t="str">
            <v>Thinned</v>
          </cell>
          <cell r="F6074" t="str">
            <v>160-165</v>
          </cell>
          <cell r="G6074">
            <v>-0.88</v>
          </cell>
          <cell r="H6074">
            <v>-0.27</v>
          </cell>
          <cell r="I6074">
            <v>-1.1499999999999999</v>
          </cell>
          <cell r="J6074">
            <v>-5.75</v>
          </cell>
          <cell r="K6074">
            <v>695.52</v>
          </cell>
          <cell r="L6074">
            <v>-17.75</v>
          </cell>
          <cell r="M6074">
            <v>677.77</v>
          </cell>
          <cell r="N6074">
            <v>2.76</v>
          </cell>
        </row>
        <row r="6075">
          <cell r="A6075" t="str">
            <v>NF1.514Thinned165</v>
          </cell>
          <cell r="B6075" t="str">
            <v xml:space="preserve">NF </v>
          </cell>
          <cell r="C6075">
            <v>1.5</v>
          </cell>
          <cell r="D6075">
            <v>14</v>
          </cell>
          <cell r="E6075" t="str">
            <v>Thinned</v>
          </cell>
          <cell r="F6075" t="str">
            <v>165-170</v>
          </cell>
          <cell r="G6075">
            <v>-1.01</v>
          </cell>
          <cell r="H6075">
            <v>-0.28000000000000003</v>
          </cell>
          <cell r="I6075">
            <v>-1.29</v>
          </cell>
          <cell r="J6075">
            <v>-6.47</v>
          </cell>
          <cell r="K6075">
            <v>689.05</v>
          </cell>
          <cell r="L6075">
            <v>-18.23</v>
          </cell>
          <cell r="M6075">
            <v>670.81999999999994</v>
          </cell>
          <cell r="N6075">
            <v>2.7</v>
          </cell>
        </row>
        <row r="6076">
          <cell r="A6076" t="str">
            <v>NF1.514Thinned170</v>
          </cell>
          <cell r="B6076" t="str">
            <v xml:space="preserve">NF </v>
          </cell>
          <cell r="C6076">
            <v>1.5</v>
          </cell>
          <cell r="D6076">
            <v>14</v>
          </cell>
          <cell r="E6076" t="str">
            <v>Thinned</v>
          </cell>
          <cell r="F6076" t="str">
            <v>170-175</v>
          </cell>
          <cell r="G6076">
            <v>-1.1299999999999999</v>
          </cell>
          <cell r="H6076">
            <v>-0.28999999999999998</v>
          </cell>
          <cell r="I6076">
            <v>-1.42</v>
          </cell>
          <cell r="J6076">
            <v>-7.11</v>
          </cell>
          <cell r="K6076">
            <v>681.94</v>
          </cell>
          <cell r="L6076">
            <v>-18.7</v>
          </cell>
          <cell r="M6076">
            <v>663.24</v>
          </cell>
          <cell r="N6076">
            <v>2.65</v>
          </cell>
        </row>
        <row r="6077">
          <cell r="A6077" t="str">
            <v>NF1.514Thinned175</v>
          </cell>
          <cell r="B6077" t="str">
            <v xml:space="preserve">NF </v>
          </cell>
          <cell r="C6077">
            <v>1.5</v>
          </cell>
          <cell r="D6077">
            <v>14</v>
          </cell>
          <cell r="E6077" t="str">
            <v>Thinned</v>
          </cell>
          <cell r="F6077" t="str">
            <v>175-180</v>
          </cell>
          <cell r="G6077">
            <v>-1.22</v>
          </cell>
          <cell r="H6077">
            <v>-0.28999999999999998</v>
          </cell>
          <cell r="I6077">
            <v>-1.51</v>
          </cell>
          <cell r="J6077">
            <v>-7.56</v>
          </cell>
          <cell r="K6077">
            <v>674.38</v>
          </cell>
          <cell r="L6077">
            <v>-19.149999999999999</v>
          </cell>
          <cell r="M6077">
            <v>655.23</v>
          </cell>
          <cell r="N6077">
            <v>2.59</v>
          </cell>
        </row>
        <row r="6078">
          <cell r="A6078" t="str">
            <v>NF1.514Thinned180</v>
          </cell>
          <cell r="B6078" t="str">
            <v xml:space="preserve">NF </v>
          </cell>
          <cell r="C6078">
            <v>1.5</v>
          </cell>
          <cell r="D6078">
            <v>14</v>
          </cell>
          <cell r="E6078" t="str">
            <v>Thinned</v>
          </cell>
          <cell r="F6078" t="str">
            <v>180-185</v>
          </cell>
          <cell r="G6078">
            <v>-1.3</v>
          </cell>
          <cell r="H6078">
            <v>-0.28999999999999998</v>
          </cell>
          <cell r="I6078">
            <v>-1.58</v>
          </cell>
          <cell r="J6078">
            <v>-7.91</v>
          </cell>
          <cell r="K6078">
            <v>666.47</v>
          </cell>
          <cell r="L6078">
            <v>-19.600000000000001</v>
          </cell>
          <cell r="M6078">
            <v>646.87</v>
          </cell>
          <cell r="N6078">
            <v>2.54</v>
          </cell>
        </row>
        <row r="6079">
          <cell r="A6079" t="str">
            <v>NF1.514Thinned185</v>
          </cell>
          <cell r="B6079" t="str">
            <v xml:space="preserve">NF </v>
          </cell>
          <cell r="C6079">
            <v>1.5</v>
          </cell>
          <cell r="D6079">
            <v>14</v>
          </cell>
          <cell r="E6079" t="str">
            <v>Thinned</v>
          </cell>
          <cell r="F6079" t="str">
            <v>185-190</v>
          </cell>
          <cell r="G6079">
            <v>-1.3</v>
          </cell>
          <cell r="H6079">
            <v>-0.28000000000000003</v>
          </cell>
          <cell r="I6079">
            <v>-1.58</v>
          </cell>
          <cell r="J6079">
            <v>-7.9</v>
          </cell>
          <cell r="K6079">
            <v>658.57</v>
          </cell>
          <cell r="L6079">
            <v>-20.04</v>
          </cell>
          <cell r="M6079">
            <v>638.53000000000009</v>
          </cell>
          <cell r="N6079">
            <v>2.4900000000000002</v>
          </cell>
        </row>
        <row r="6080">
          <cell r="A6080" t="str">
            <v>NF1.514Thinned190</v>
          </cell>
          <cell r="B6080" t="str">
            <v xml:space="preserve">NF </v>
          </cell>
          <cell r="C6080">
            <v>1.5</v>
          </cell>
          <cell r="D6080">
            <v>14</v>
          </cell>
          <cell r="E6080" t="str">
            <v>Thinned</v>
          </cell>
          <cell r="F6080" t="str">
            <v>190-195</v>
          </cell>
          <cell r="G6080">
            <v>-1.38</v>
          </cell>
          <cell r="H6080">
            <v>-0.27</v>
          </cell>
          <cell r="I6080">
            <v>-1.65</v>
          </cell>
          <cell r="J6080">
            <v>-8.24</v>
          </cell>
          <cell r="K6080">
            <v>650.33000000000004</v>
          </cell>
          <cell r="L6080">
            <v>-20.46</v>
          </cell>
          <cell r="M6080">
            <v>629.87</v>
          </cell>
          <cell r="N6080">
            <v>2.4300000000000002</v>
          </cell>
        </row>
        <row r="6081">
          <cell r="A6081" t="str">
            <v>NF1.514Thinned195</v>
          </cell>
          <cell r="B6081" t="str">
            <v xml:space="preserve">NF </v>
          </cell>
          <cell r="C6081">
            <v>1.5</v>
          </cell>
          <cell r="D6081">
            <v>14</v>
          </cell>
          <cell r="E6081" t="str">
            <v>Thinned</v>
          </cell>
          <cell r="F6081" t="str">
            <v>195-200</v>
          </cell>
          <cell r="G6081">
            <v>2.1</v>
          </cell>
          <cell r="H6081">
            <v>-1.32</v>
          </cell>
          <cell r="I6081">
            <v>0.78</v>
          </cell>
          <cell r="J6081">
            <v>3.89</v>
          </cell>
          <cell r="K6081">
            <v>654.22</v>
          </cell>
          <cell r="L6081">
            <v>-20.46</v>
          </cell>
          <cell r="M6081">
            <v>633.76</v>
          </cell>
          <cell r="N6081">
            <v>0</v>
          </cell>
        </row>
        <row r="6082">
          <cell r="A6082" t="str">
            <v>NF1.516NO_thin000</v>
          </cell>
          <cell r="B6082" t="str">
            <v xml:space="preserve">NF </v>
          </cell>
          <cell r="C6082">
            <v>1.5</v>
          </cell>
          <cell r="D6082">
            <v>16</v>
          </cell>
          <cell r="E6082" t="str">
            <v>NO_thin</v>
          </cell>
          <cell r="F6082" t="str">
            <v xml:space="preserve">  0-5</v>
          </cell>
          <cell r="G6082">
            <v>0.41</v>
          </cell>
          <cell r="H6082">
            <v>0.93</v>
          </cell>
          <cell r="I6082">
            <v>1.34</v>
          </cell>
          <cell r="J6082">
            <v>6.7</v>
          </cell>
          <cell r="K6082">
            <v>6.7</v>
          </cell>
          <cell r="L6082">
            <v>0</v>
          </cell>
          <cell r="M6082">
            <v>6.7</v>
          </cell>
          <cell r="N6082">
            <v>0</v>
          </cell>
        </row>
        <row r="6083">
          <cell r="A6083" t="str">
            <v>NF1.516NO_thin005</v>
          </cell>
          <cell r="B6083" t="str">
            <v xml:space="preserve">NF </v>
          </cell>
          <cell r="C6083">
            <v>1.5</v>
          </cell>
          <cell r="D6083">
            <v>16</v>
          </cell>
          <cell r="E6083" t="str">
            <v>NO_thin</v>
          </cell>
          <cell r="F6083" t="str">
            <v xml:space="preserve">  5-10</v>
          </cell>
          <cell r="G6083">
            <v>1.26</v>
          </cell>
          <cell r="H6083">
            <v>1.1399999999999999</v>
          </cell>
          <cell r="I6083">
            <v>2.4</v>
          </cell>
          <cell r="J6083">
            <v>12.02</v>
          </cell>
          <cell r="K6083">
            <v>18.73</v>
          </cell>
          <cell r="L6083">
            <v>0</v>
          </cell>
          <cell r="M6083">
            <v>18.73</v>
          </cell>
          <cell r="N6083">
            <v>0</v>
          </cell>
        </row>
        <row r="6084">
          <cell r="A6084" t="str">
            <v>NF1.516NO_thin010</v>
          </cell>
          <cell r="B6084" t="str">
            <v xml:space="preserve">NF </v>
          </cell>
          <cell r="C6084">
            <v>1.5</v>
          </cell>
          <cell r="D6084">
            <v>16</v>
          </cell>
          <cell r="E6084" t="str">
            <v>NO_thin</v>
          </cell>
          <cell r="F6084" t="str">
            <v xml:space="preserve"> 10-15</v>
          </cell>
          <cell r="G6084">
            <v>3.85</v>
          </cell>
          <cell r="H6084">
            <v>1.1499999999999999</v>
          </cell>
          <cell r="I6084">
            <v>5</v>
          </cell>
          <cell r="J6084">
            <v>25</v>
          </cell>
          <cell r="K6084">
            <v>43.73</v>
          </cell>
          <cell r="L6084">
            <v>0</v>
          </cell>
          <cell r="M6084">
            <v>43.73</v>
          </cell>
          <cell r="N6084">
            <v>0</v>
          </cell>
        </row>
        <row r="6085">
          <cell r="A6085" t="str">
            <v>NF1.516NO_thin015</v>
          </cell>
          <cell r="B6085" t="str">
            <v xml:space="preserve">NF </v>
          </cell>
          <cell r="C6085">
            <v>1.5</v>
          </cell>
          <cell r="D6085">
            <v>16</v>
          </cell>
          <cell r="E6085" t="str">
            <v>NO_thin</v>
          </cell>
          <cell r="F6085" t="str">
            <v xml:space="preserve"> 15-20</v>
          </cell>
          <cell r="G6085">
            <v>11.75</v>
          </cell>
          <cell r="H6085">
            <v>1.1499999999999999</v>
          </cell>
          <cell r="I6085">
            <v>12.9</v>
          </cell>
          <cell r="J6085">
            <v>64.489999999999995</v>
          </cell>
          <cell r="K6085">
            <v>108.21</v>
          </cell>
          <cell r="L6085">
            <v>0</v>
          </cell>
          <cell r="M6085">
            <v>108.21</v>
          </cell>
          <cell r="N6085">
            <v>0</v>
          </cell>
        </row>
        <row r="6086">
          <cell r="A6086" t="str">
            <v>NF1.516NO_thin020</v>
          </cell>
          <cell r="B6086" t="str">
            <v xml:space="preserve">NF </v>
          </cell>
          <cell r="C6086">
            <v>1.5</v>
          </cell>
          <cell r="D6086">
            <v>16</v>
          </cell>
          <cell r="E6086" t="str">
            <v>NO_thin</v>
          </cell>
          <cell r="F6086" t="str">
            <v xml:space="preserve"> 20-25</v>
          </cell>
          <cell r="G6086">
            <v>28.15</v>
          </cell>
          <cell r="H6086">
            <v>3.17</v>
          </cell>
          <cell r="I6086">
            <v>31.31</v>
          </cell>
          <cell r="J6086">
            <v>156.56</v>
          </cell>
          <cell r="K6086">
            <v>264.77</v>
          </cell>
          <cell r="L6086">
            <v>0</v>
          </cell>
          <cell r="M6086">
            <v>264.77</v>
          </cell>
          <cell r="N6086">
            <v>0</v>
          </cell>
        </row>
        <row r="6087">
          <cell r="A6087" t="str">
            <v>NF1.516NO_thin025</v>
          </cell>
          <cell r="B6087" t="str">
            <v xml:space="preserve">NF </v>
          </cell>
          <cell r="C6087">
            <v>1.5</v>
          </cell>
          <cell r="D6087">
            <v>16</v>
          </cell>
          <cell r="E6087" t="str">
            <v>NO_thin</v>
          </cell>
          <cell r="F6087" t="str">
            <v xml:space="preserve"> 25-30</v>
          </cell>
          <cell r="G6087">
            <v>23.58</v>
          </cell>
          <cell r="H6087">
            <v>10.94</v>
          </cell>
          <cell r="I6087">
            <v>34.520000000000003</v>
          </cell>
          <cell r="J6087">
            <v>172.62</v>
          </cell>
          <cell r="K6087">
            <v>437.39</v>
          </cell>
          <cell r="L6087">
            <v>0</v>
          </cell>
          <cell r="M6087">
            <v>437.39</v>
          </cell>
          <cell r="N6087">
            <v>0</v>
          </cell>
        </row>
        <row r="6088">
          <cell r="A6088" t="str">
            <v>NF1.516NO_thin030</v>
          </cell>
          <cell r="B6088" t="str">
            <v xml:space="preserve">NF </v>
          </cell>
          <cell r="C6088">
            <v>1.5</v>
          </cell>
          <cell r="D6088">
            <v>16</v>
          </cell>
          <cell r="E6088" t="str">
            <v>NO_thin</v>
          </cell>
          <cell r="F6088" t="str">
            <v xml:space="preserve"> 30-35</v>
          </cell>
          <cell r="G6088">
            <v>10.46</v>
          </cell>
          <cell r="H6088">
            <v>4.0199999999999996</v>
          </cell>
          <cell r="I6088">
            <v>14.49</v>
          </cell>
          <cell r="J6088">
            <v>72.430000000000007</v>
          </cell>
          <cell r="K6088">
            <v>509.82</v>
          </cell>
          <cell r="L6088">
            <v>0</v>
          </cell>
          <cell r="M6088">
            <v>509.82</v>
          </cell>
          <cell r="N6088">
            <v>0</v>
          </cell>
        </row>
        <row r="6089">
          <cell r="A6089" t="str">
            <v>NF1.516NO_thin035</v>
          </cell>
          <cell r="B6089" t="str">
            <v xml:space="preserve">NF </v>
          </cell>
          <cell r="C6089">
            <v>1.5</v>
          </cell>
          <cell r="D6089">
            <v>16</v>
          </cell>
          <cell r="E6089" t="str">
            <v>NO_thin</v>
          </cell>
          <cell r="F6089" t="str">
            <v xml:space="preserve"> 35-40</v>
          </cell>
          <cell r="G6089">
            <v>13.9</v>
          </cell>
          <cell r="H6089">
            <v>2.71</v>
          </cell>
          <cell r="I6089">
            <v>16.61</v>
          </cell>
          <cell r="J6089">
            <v>83.04</v>
          </cell>
          <cell r="K6089">
            <v>592.86</v>
          </cell>
          <cell r="L6089">
            <v>0</v>
          </cell>
          <cell r="M6089">
            <v>592.86</v>
          </cell>
          <cell r="N6089">
            <v>0</v>
          </cell>
        </row>
        <row r="6090">
          <cell r="A6090" t="str">
            <v>NF1.516NO_thin040</v>
          </cell>
          <cell r="B6090" t="str">
            <v xml:space="preserve">NF </v>
          </cell>
          <cell r="C6090">
            <v>1.5</v>
          </cell>
          <cell r="D6090">
            <v>16</v>
          </cell>
          <cell r="E6090" t="str">
            <v>NO_thin</v>
          </cell>
          <cell r="F6090" t="str">
            <v xml:space="preserve"> 40-45</v>
          </cell>
          <cell r="G6090">
            <v>13.56</v>
          </cell>
          <cell r="H6090">
            <v>1.46</v>
          </cell>
          <cell r="I6090">
            <v>15.02</v>
          </cell>
          <cell r="J6090">
            <v>75.099999999999994</v>
          </cell>
          <cell r="K6090">
            <v>667.96</v>
          </cell>
          <cell r="L6090">
            <v>0</v>
          </cell>
          <cell r="M6090">
            <v>667.96</v>
          </cell>
          <cell r="N6090">
            <v>0</v>
          </cell>
        </row>
        <row r="6091">
          <cell r="A6091" t="str">
            <v>NF1.516NO_thin045</v>
          </cell>
          <cell r="B6091" t="str">
            <v xml:space="preserve">NF </v>
          </cell>
          <cell r="C6091">
            <v>1.5</v>
          </cell>
          <cell r="D6091">
            <v>16</v>
          </cell>
          <cell r="E6091" t="str">
            <v>NO_thin</v>
          </cell>
          <cell r="F6091" t="str">
            <v xml:space="preserve"> 45-50</v>
          </cell>
          <cell r="G6091">
            <v>12.77</v>
          </cell>
          <cell r="H6091">
            <v>0.93</v>
          </cell>
          <cell r="I6091">
            <v>13.7</v>
          </cell>
          <cell r="J6091">
            <v>68.510000000000005</v>
          </cell>
          <cell r="K6091">
            <v>736.47</v>
          </cell>
          <cell r="L6091">
            <v>0</v>
          </cell>
          <cell r="M6091">
            <v>736.47</v>
          </cell>
          <cell r="N6091">
            <v>0</v>
          </cell>
        </row>
        <row r="6092">
          <cell r="A6092" t="str">
            <v>NF1.516NO_thin050</v>
          </cell>
          <cell r="B6092" t="str">
            <v xml:space="preserve">NF </v>
          </cell>
          <cell r="C6092">
            <v>1.5</v>
          </cell>
          <cell r="D6092">
            <v>16</v>
          </cell>
          <cell r="E6092" t="str">
            <v>NO_thin</v>
          </cell>
          <cell r="F6092" t="str">
            <v xml:space="preserve"> 50-55</v>
          </cell>
          <cell r="G6092">
            <v>12.09</v>
          </cell>
          <cell r="H6092">
            <v>0.41</v>
          </cell>
          <cell r="I6092">
            <v>12.5</v>
          </cell>
          <cell r="J6092">
            <v>62.48</v>
          </cell>
          <cell r="K6092">
            <v>798.95</v>
          </cell>
          <cell r="L6092">
            <v>0</v>
          </cell>
          <cell r="M6092">
            <v>798.95</v>
          </cell>
          <cell r="N6092">
            <v>0</v>
          </cell>
        </row>
        <row r="6093">
          <cell r="A6093" t="str">
            <v>NF1.516NO_thin055</v>
          </cell>
          <cell r="B6093" t="str">
            <v xml:space="preserve">NF </v>
          </cell>
          <cell r="C6093">
            <v>1.5</v>
          </cell>
          <cell r="D6093">
            <v>16</v>
          </cell>
          <cell r="E6093" t="str">
            <v>NO_thin</v>
          </cell>
          <cell r="F6093" t="str">
            <v xml:space="preserve"> 55-60</v>
          </cell>
          <cell r="G6093">
            <v>11.39</v>
          </cell>
          <cell r="H6093">
            <v>0.56999999999999995</v>
          </cell>
          <cell r="I6093">
            <v>11.95</v>
          </cell>
          <cell r="J6093">
            <v>59.76</v>
          </cell>
          <cell r="K6093">
            <v>858.71</v>
          </cell>
          <cell r="L6093">
            <v>0</v>
          </cell>
          <cell r="M6093">
            <v>858.71</v>
          </cell>
          <cell r="N6093">
            <v>0</v>
          </cell>
        </row>
        <row r="6094">
          <cell r="A6094" t="str">
            <v>NF1.516NO_thin060</v>
          </cell>
          <cell r="B6094" t="str">
            <v xml:space="preserve">NF </v>
          </cell>
          <cell r="C6094">
            <v>1.5</v>
          </cell>
          <cell r="D6094">
            <v>16</v>
          </cell>
          <cell r="E6094" t="str">
            <v>NO_thin</v>
          </cell>
          <cell r="F6094" t="str">
            <v xml:space="preserve"> 60-65</v>
          </cell>
          <cell r="G6094">
            <v>10.75</v>
          </cell>
          <cell r="H6094">
            <v>0.22</v>
          </cell>
          <cell r="I6094">
            <v>10.98</v>
          </cell>
          <cell r="J6094">
            <v>54.88</v>
          </cell>
          <cell r="K6094">
            <v>913.59</v>
          </cell>
          <cell r="L6094">
            <v>0</v>
          </cell>
          <cell r="M6094">
            <v>913.59</v>
          </cell>
          <cell r="N6094">
            <v>0</v>
          </cell>
        </row>
        <row r="6095">
          <cell r="A6095" t="str">
            <v>NF1.516NO_thin065</v>
          </cell>
          <cell r="B6095" t="str">
            <v xml:space="preserve">NF </v>
          </cell>
          <cell r="C6095">
            <v>1.5</v>
          </cell>
          <cell r="D6095">
            <v>16</v>
          </cell>
          <cell r="E6095" t="str">
            <v>NO_thin</v>
          </cell>
          <cell r="F6095" t="str">
            <v xml:space="preserve"> 65-70</v>
          </cell>
          <cell r="G6095">
            <v>10.050000000000001</v>
          </cell>
          <cell r="H6095">
            <v>-7.0000000000000007E-2</v>
          </cell>
          <cell r="I6095">
            <v>9.98</v>
          </cell>
          <cell r="J6095">
            <v>49.89</v>
          </cell>
          <cell r="K6095">
            <v>963.48</v>
          </cell>
          <cell r="L6095">
            <v>0</v>
          </cell>
          <cell r="M6095">
            <v>963.48</v>
          </cell>
          <cell r="N6095">
            <v>0</v>
          </cell>
        </row>
        <row r="6096">
          <cell r="A6096" t="str">
            <v>NF1.516NO_thin070</v>
          </cell>
          <cell r="B6096" t="str">
            <v xml:space="preserve">NF </v>
          </cell>
          <cell r="C6096">
            <v>1.5</v>
          </cell>
          <cell r="D6096">
            <v>16</v>
          </cell>
          <cell r="E6096" t="str">
            <v>NO_thin</v>
          </cell>
          <cell r="F6096" t="str">
            <v xml:space="preserve"> 70-75</v>
          </cell>
          <cell r="G6096">
            <v>9.2200000000000006</v>
          </cell>
          <cell r="H6096">
            <v>-0.19</v>
          </cell>
          <cell r="I6096">
            <v>9.0299999999999994</v>
          </cell>
          <cell r="J6096">
            <v>45.15</v>
          </cell>
          <cell r="K6096">
            <v>1008.63</v>
          </cell>
          <cell r="L6096">
            <v>0</v>
          </cell>
          <cell r="M6096">
            <v>1008.63</v>
          </cell>
          <cell r="N6096">
            <v>0</v>
          </cell>
        </row>
        <row r="6097">
          <cell r="A6097" t="str">
            <v>NF1.516NO_thin075</v>
          </cell>
          <cell r="B6097" t="str">
            <v xml:space="preserve">NF </v>
          </cell>
          <cell r="C6097">
            <v>1.5</v>
          </cell>
          <cell r="D6097">
            <v>16</v>
          </cell>
          <cell r="E6097" t="str">
            <v>NO_thin</v>
          </cell>
          <cell r="F6097" t="str">
            <v xml:space="preserve"> 75-80</v>
          </cell>
          <cell r="G6097">
            <v>8.4499999999999993</v>
          </cell>
          <cell r="H6097">
            <v>-7.0000000000000007E-2</v>
          </cell>
          <cell r="I6097">
            <v>8.3800000000000008</v>
          </cell>
          <cell r="J6097">
            <v>41.92</v>
          </cell>
          <cell r="K6097">
            <v>1050.54</v>
          </cell>
          <cell r="L6097">
            <v>0</v>
          </cell>
          <cell r="M6097">
            <v>1050.54</v>
          </cell>
          <cell r="N6097">
            <v>0</v>
          </cell>
        </row>
        <row r="6098">
          <cell r="A6098" t="str">
            <v>NF1.516NO_thin080</v>
          </cell>
          <cell r="B6098" t="str">
            <v xml:space="preserve">NF </v>
          </cell>
          <cell r="C6098">
            <v>1.5</v>
          </cell>
          <cell r="D6098">
            <v>16</v>
          </cell>
          <cell r="E6098" t="str">
            <v>NO_thin</v>
          </cell>
          <cell r="F6098" t="str">
            <v xml:space="preserve"> 80-85</v>
          </cell>
          <cell r="G6098">
            <v>8.06</v>
          </cell>
          <cell r="H6098">
            <v>0.06</v>
          </cell>
          <cell r="I6098">
            <v>8.11</v>
          </cell>
          <cell r="J6098">
            <v>40.57</v>
          </cell>
          <cell r="K6098">
            <v>1091.1099999999999</v>
          </cell>
          <cell r="L6098">
            <v>0</v>
          </cell>
          <cell r="M6098">
            <v>1091.1099999999999</v>
          </cell>
          <cell r="N6098">
            <v>0</v>
          </cell>
        </row>
        <row r="6099">
          <cell r="A6099" t="str">
            <v>NF1.516NO_thin085</v>
          </cell>
          <cell r="B6099" t="str">
            <v xml:space="preserve">NF </v>
          </cell>
          <cell r="C6099">
            <v>1.5</v>
          </cell>
          <cell r="D6099">
            <v>16</v>
          </cell>
          <cell r="E6099" t="str">
            <v>NO_thin</v>
          </cell>
          <cell r="F6099" t="str">
            <v xml:space="preserve"> 85-90</v>
          </cell>
          <cell r="G6099">
            <v>7.62</v>
          </cell>
          <cell r="H6099">
            <v>-0.69</v>
          </cell>
          <cell r="I6099">
            <v>6.93</v>
          </cell>
          <cell r="J6099">
            <v>34.64</v>
          </cell>
          <cell r="K6099">
            <v>1125.76</v>
          </cell>
          <cell r="L6099">
            <v>0</v>
          </cell>
          <cell r="M6099">
            <v>1125.76</v>
          </cell>
          <cell r="N6099">
            <v>0</v>
          </cell>
        </row>
        <row r="6100">
          <cell r="A6100" t="str">
            <v>NF1.516NO_thin090</v>
          </cell>
          <cell r="B6100" t="str">
            <v xml:space="preserve">NF </v>
          </cell>
          <cell r="C6100">
            <v>1.5</v>
          </cell>
          <cell r="D6100">
            <v>16</v>
          </cell>
          <cell r="E6100" t="str">
            <v>NO_thin</v>
          </cell>
          <cell r="F6100" t="str">
            <v xml:space="preserve"> 90-95</v>
          </cell>
          <cell r="G6100">
            <v>7.06</v>
          </cell>
          <cell r="H6100">
            <v>-0.35</v>
          </cell>
          <cell r="I6100">
            <v>6.71</v>
          </cell>
          <cell r="J6100">
            <v>33.549999999999997</v>
          </cell>
          <cell r="K6100">
            <v>1159.3</v>
          </cell>
          <cell r="L6100">
            <v>0</v>
          </cell>
          <cell r="M6100">
            <v>1159.3</v>
          </cell>
          <cell r="N6100">
            <v>0</v>
          </cell>
        </row>
        <row r="6101">
          <cell r="A6101" t="str">
            <v>NF1.516NO_thin095</v>
          </cell>
          <cell r="B6101" t="str">
            <v xml:space="preserve">NF </v>
          </cell>
          <cell r="C6101">
            <v>1.5</v>
          </cell>
          <cell r="D6101">
            <v>16</v>
          </cell>
          <cell r="E6101" t="str">
            <v>NO_thin</v>
          </cell>
          <cell r="F6101" t="str">
            <v xml:space="preserve"> 95-100</v>
          </cell>
          <cell r="G6101">
            <v>6.59</v>
          </cell>
          <cell r="H6101">
            <v>-0.28999999999999998</v>
          </cell>
          <cell r="I6101">
            <v>6.3</v>
          </cell>
          <cell r="J6101">
            <v>31.48</v>
          </cell>
          <cell r="K6101">
            <v>1190.78</v>
          </cell>
          <cell r="L6101">
            <v>0</v>
          </cell>
          <cell r="M6101">
            <v>1190.78</v>
          </cell>
          <cell r="N6101">
            <v>0</v>
          </cell>
        </row>
        <row r="6102">
          <cell r="A6102" t="str">
            <v>NF1.516NO_thin100</v>
          </cell>
          <cell r="B6102" t="str">
            <v xml:space="preserve">NF </v>
          </cell>
          <cell r="C6102">
            <v>1.5</v>
          </cell>
          <cell r="D6102">
            <v>16</v>
          </cell>
          <cell r="E6102" t="str">
            <v>NO_thin</v>
          </cell>
          <cell r="F6102" t="str">
            <v>100-105</v>
          </cell>
          <cell r="G6102">
            <v>6.11</v>
          </cell>
          <cell r="H6102">
            <v>-0.02</v>
          </cell>
          <cell r="I6102">
            <v>6.09</v>
          </cell>
          <cell r="J6102">
            <v>30.46</v>
          </cell>
          <cell r="K6102">
            <v>1221.24</v>
          </cell>
          <cell r="L6102">
            <v>0</v>
          </cell>
          <cell r="M6102">
            <v>1221.24</v>
          </cell>
          <cell r="N6102">
            <v>0</v>
          </cell>
        </row>
        <row r="6103">
          <cell r="A6103" t="str">
            <v>NF1.516NO_thin105</v>
          </cell>
          <cell r="B6103" t="str">
            <v xml:space="preserve">NF </v>
          </cell>
          <cell r="C6103">
            <v>1.5</v>
          </cell>
          <cell r="D6103">
            <v>16</v>
          </cell>
          <cell r="E6103" t="str">
            <v>NO_thin</v>
          </cell>
          <cell r="F6103" t="str">
            <v>105-110</v>
          </cell>
          <cell r="G6103">
            <v>5.72</v>
          </cell>
          <cell r="H6103">
            <v>0.28999999999999998</v>
          </cell>
          <cell r="I6103">
            <v>6.02</v>
          </cell>
          <cell r="J6103">
            <v>30.09</v>
          </cell>
          <cell r="K6103">
            <v>1251.33</v>
          </cell>
          <cell r="L6103">
            <v>0</v>
          </cell>
          <cell r="M6103">
            <v>1251.33</v>
          </cell>
          <cell r="N6103">
            <v>0</v>
          </cell>
        </row>
        <row r="6104">
          <cell r="A6104" t="str">
            <v>NF1.516NO_thin110</v>
          </cell>
          <cell r="B6104" t="str">
            <v xml:space="preserve">NF </v>
          </cell>
          <cell r="C6104">
            <v>1.5</v>
          </cell>
          <cell r="D6104">
            <v>16</v>
          </cell>
          <cell r="E6104" t="str">
            <v>NO_thin</v>
          </cell>
          <cell r="F6104" t="str">
            <v>110-115</v>
          </cell>
          <cell r="G6104">
            <v>5.42</v>
          </cell>
          <cell r="H6104">
            <v>-0.19</v>
          </cell>
          <cell r="I6104">
            <v>5.23</v>
          </cell>
          <cell r="J6104">
            <v>26.14</v>
          </cell>
          <cell r="K6104">
            <v>1277.48</v>
          </cell>
          <cell r="L6104">
            <v>0</v>
          </cell>
          <cell r="M6104">
            <v>1277.48</v>
          </cell>
          <cell r="N6104">
            <v>0</v>
          </cell>
        </row>
        <row r="6105">
          <cell r="A6105" t="str">
            <v>NF1.516NO_thin115</v>
          </cell>
          <cell r="B6105" t="str">
            <v xml:space="preserve">NF </v>
          </cell>
          <cell r="C6105">
            <v>1.5</v>
          </cell>
          <cell r="D6105">
            <v>16</v>
          </cell>
          <cell r="E6105" t="str">
            <v>NO_thin</v>
          </cell>
          <cell r="F6105" t="str">
            <v>115-120</v>
          </cell>
          <cell r="G6105">
            <v>5.0999999999999996</v>
          </cell>
          <cell r="H6105">
            <v>0</v>
          </cell>
          <cell r="I6105">
            <v>5.1100000000000003</v>
          </cell>
          <cell r="J6105">
            <v>25.54</v>
          </cell>
          <cell r="K6105">
            <v>1303.02</v>
          </cell>
          <cell r="L6105">
            <v>0</v>
          </cell>
          <cell r="M6105">
            <v>1303.02</v>
          </cell>
          <cell r="N6105">
            <v>0</v>
          </cell>
        </row>
        <row r="6106">
          <cell r="A6106" t="str">
            <v>NF1.516NO_thin120</v>
          </cell>
          <cell r="B6106" t="str">
            <v xml:space="preserve">NF </v>
          </cell>
          <cell r="C6106">
            <v>1.5</v>
          </cell>
          <cell r="D6106">
            <v>16</v>
          </cell>
          <cell r="E6106" t="str">
            <v>NO_thin</v>
          </cell>
          <cell r="F6106" t="str">
            <v>120-125</v>
          </cell>
          <cell r="G6106">
            <v>4.7300000000000004</v>
          </cell>
          <cell r="H6106">
            <v>-0.28999999999999998</v>
          </cell>
          <cell r="I6106">
            <v>4.45</v>
          </cell>
          <cell r="J6106">
            <v>22.23</v>
          </cell>
          <cell r="K6106">
            <v>1325.24</v>
          </cell>
          <cell r="L6106">
            <v>0</v>
          </cell>
          <cell r="M6106">
            <v>1325.24</v>
          </cell>
          <cell r="N6106">
            <v>0</v>
          </cell>
        </row>
        <row r="6107">
          <cell r="A6107" t="str">
            <v>NF1.516NO_thin125</v>
          </cell>
          <cell r="B6107" t="str">
            <v xml:space="preserve">NF </v>
          </cell>
          <cell r="C6107">
            <v>1.5</v>
          </cell>
          <cell r="D6107">
            <v>16</v>
          </cell>
          <cell r="E6107" t="str">
            <v>NO_thin</v>
          </cell>
          <cell r="F6107" t="str">
            <v>125-130</v>
          </cell>
          <cell r="G6107">
            <v>4.3899999999999997</v>
          </cell>
          <cell r="H6107">
            <v>-0.38</v>
          </cell>
          <cell r="I6107">
            <v>4.01</v>
          </cell>
          <cell r="J6107">
            <v>20.07</v>
          </cell>
          <cell r="K6107">
            <v>1345.31</v>
          </cell>
          <cell r="L6107">
            <v>0</v>
          </cell>
          <cell r="M6107">
            <v>1345.31</v>
          </cell>
          <cell r="N6107">
            <v>0</v>
          </cell>
        </row>
        <row r="6108">
          <cell r="A6108" t="str">
            <v>NF1.516NO_thin130</v>
          </cell>
          <cell r="B6108" t="str">
            <v xml:space="preserve">NF </v>
          </cell>
          <cell r="C6108">
            <v>1.5</v>
          </cell>
          <cell r="D6108">
            <v>16</v>
          </cell>
          <cell r="E6108" t="str">
            <v>NO_thin</v>
          </cell>
          <cell r="F6108" t="str">
            <v>130-135</v>
          </cell>
          <cell r="G6108">
            <v>4.0999999999999996</v>
          </cell>
          <cell r="H6108">
            <v>-0.16</v>
          </cell>
          <cell r="I6108">
            <v>3.94</v>
          </cell>
          <cell r="J6108">
            <v>19.72</v>
          </cell>
          <cell r="K6108">
            <v>1365.03</v>
          </cell>
          <cell r="L6108">
            <v>0</v>
          </cell>
          <cell r="M6108">
            <v>1365.03</v>
          </cell>
          <cell r="N6108">
            <v>0</v>
          </cell>
        </row>
        <row r="6109">
          <cell r="A6109" t="str">
            <v>NF1.516NO_thin135</v>
          </cell>
          <cell r="B6109" t="str">
            <v xml:space="preserve">NF </v>
          </cell>
          <cell r="C6109">
            <v>1.5</v>
          </cell>
          <cell r="D6109">
            <v>16</v>
          </cell>
          <cell r="E6109" t="str">
            <v>NO_thin</v>
          </cell>
          <cell r="F6109" t="str">
            <v>135-140</v>
          </cell>
          <cell r="G6109">
            <v>3.8</v>
          </cell>
          <cell r="H6109">
            <v>-0.39</v>
          </cell>
          <cell r="I6109">
            <v>3.41</v>
          </cell>
          <cell r="J6109">
            <v>17.03</v>
          </cell>
          <cell r="K6109">
            <v>1382.06</v>
          </cell>
          <cell r="L6109">
            <v>0</v>
          </cell>
          <cell r="M6109">
            <v>1382.06</v>
          </cell>
          <cell r="N6109">
            <v>0</v>
          </cell>
        </row>
        <row r="6110">
          <cell r="A6110" t="str">
            <v>NF1.516NO_thin140</v>
          </cell>
          <cell r="B6110" t="str">
            <v xml:space="preserve">NF </v>
          </cell>
          <cell r="C6110">
            <v>1.5</v>
          </cell>
          <cell r="D6110">
            <v>16</v>
          </cell>
          <cell r="E6110" t="str">
            <v>NO_thin</v>
          </cell>
          <cell r="F6110" t="str">
            <v>140-145</v>
          </cell>
          <cell r="G6110">
            <v>3.42</v>
          </cell>
          <cell r="H6110">
            <v>-0.06</v>
          </cell>
          <cell r="I6110">
            <v>3.36</v>
          </cell>
          <cell r="J6110">
            <v>16.79</v>
          </cell>
          <cell r="K6110">
            <v>1398.85</v>
          </cell>
          <cell r="L6110">
            <v>0</v>
          </cell>
          <cell r="M6110">
            <v>1398.85</v>
          </cell>
          <cell r="N6110">
            <v>0</v>
          </cell>
        </row>
        <row r="6111">
          <cell r="A6111" t="str">
            <v>NF1.516NO_thin145</v>
          </cell>
          <cell r="B6111" t="str">
            <v xml:space="preserve">NF </v>
          </cell>
          <cell r="C6111">
            <v>1.5</v>
          </cell>
          <cell r="D6111">
            <v>16</v>
          </cell>
          <cell r="E6111" t="str">
            <v>NO_thin</v>
          </cell>
          <cell r="F6111" t="str">
            <v>145-150</v>
          </cell>
          <cell r="G6111">
            <v>3.22</v>
          </cell>
          <cell r="H6111">
            <v>-0.36</v>
          </cell>
          <cell r="I6111">
            <v>2.86</v>
          </cell>
          <cell r="J6111">
            <v>14.31</v>
          </cell>
          <cell r="K6111">
            <v>1413.17</v>
          </cell>
          <cell r="L6111">
            <v>0</v>
          </cell>
          <cell r="M6111">
            <v>1413.17</v>
          </cell>
          <cell r="N6111">
            <v>0</v>
          </cell>
        </row>
        <row r="6112">
          <cell r="A6112" t="str">
            <v>NF1.516NO_thin150</v>
          </cell>
          <cell r="B6112" t="str">
            <v xml:space="preserve">NF </v>
          </cell>
          <cell r="C6112">
            <v>1.5</v>
          </cell>
          <cell r="D6112">
            <v>16</v>
          </cell>
          <cell r="E6112" t="str">
            <v>NO_thin</v>
          </cell>
          <cell r="F6112" t="str">
            <v>150-155</v>
          </cell>
          <cell r="G6112">
            <v>3.07</v>
          </cell>
          <cell r="H6112">
            <v>-0.21</v>
          </cell>
          <cell r="I6112">
            <v>2.86</v>
          </cell>
          <cell r="J6112">
            <v>14.29</v>
          </cell>
          <cell r="K6112">
            <v>1427.46</v>
          </cell>
          <cell r="L6112">
            <v>0</v>
          </cell>
          <cell r="M6112">
            <v>1427.46</v>
          </cell>
          <cell r="N6112">
            <v>0</v>
          </cell>
        </row>
        <row r="6113">
          <cell r="A6113" t="str">
            <v>NF1.516NO_thin155</v>
          </cell>
          <cell r="B6113" t="str">
            <v xml:space="preserve">NF </v>
          </cell>
          <cell r="C6113">
            <v>1.5</v>
          </cell>
          <cell r="D6113">
            <v>16</v>
          </cell>
          <cell r="E6113" t="str">
            <v>NO_thin</v>
          </cell>
          <cell r="F6113" t="str">
            <v>155-160</v>
          </cell>
          <cell r="G6113">
            <v>2.84</v>
          </cell>
          <cell r="H6113">
            <v>0.1</v>
          </cell>
          <cell r="I6113">
            <v>2.94</v>
          </cell>
          <cell r="J6113">
            <v>14.68</v>
          </cell>
          <cell r="K6113">
            <v>1442.14</v>
          </cell>
          <cell r="L6113">
            <v>0</v>
          </cell>
          <cell r="M6113">
            <v>1442.14</v>
          </cell>
          <cell r="N6113">
            <v>0</v>
          </cell>
        </row>
        <row r="6114">
          <cell r="A6114" t="str">
            <v>NF1.516NO_thin160</v>
          </cell>
          <cell r="B6114" t="str">
            <v xml:space="preserve">NF </v>
          </cell>
          <cell r="C6114">
            <v>1.5</v>
          </cell>
          <cell r="D6114">
            <v>16</v>
          </cell>
          <cell r="E6114" t="str">
            <v>NO_thin</v>
          </cell>
          <cell r="F6114" t="str">
            <v>160-165</v>
          </cell>
          <cell r="G6114">
            <v>2.86</v>
          </cell>
          <cell r="H6114">
            <v>-0.04</v>
          </cell>
          <cell r="I6114">
            <v>2.82</v>
          </cell>
          <cell r="J6114">
            <v>14.12</v>
          </cell>
          <cell r="K6114">
            <v>1456.26</v>
          </cell>
          <cell r="L6114">
            <v>0</v>
          </cell>
          <cell r="M6114">
            <v>1456.26</v>
          </cell>
          <cell r="N6114">
            <v>0</v>
          </cell>
        </row>
        <row r="6115">
          <cell r="A6115" t="str">
            <v>NF1.516NO_thin165</v>
          </cell>
          <cell r="B6115" t="str">
            <v xml:space="preserve">NF </v>
          </cell>
          <cell r="C6115">
            <v>1.5</v>
          </cell>
          <cell r="D6115">
            <v>16</v>
          </cell>
          <cell r="E6115" t="str">
            <v>NO_thin</v>
          </cell>
          <cell r="F6115" t="str">
            <v>165-170</v>
          </cell>
          <cell r="G6115">
            <v>2.65</v>
          </cell>
          <cell r="H6115">
            <v>-0.01</v>
          </cell>
          <cell r="I6115">
            <v>2.64</v>
          </cell>
          <cell r="J6115">
            <v>13.2</v>
          </cell>
          <cell r="K6115">
            <v>1469.45</v>
          </cell>
          <cell r="L6115">
            <v>0</v>
          </cell>
          <cell r="M6115">
            <v>1469.45</v>
          </cell>
          <cell r="N6115">
            <v>0</v>
          </cell>
        </row>
        <row r="6116">
          <cell r="A6116" t="str">
            <v>NF1.516NO_thin170</v>
          </cell>
          <cell r="B6116" t="str">
            <v xml:space="preserve">NF </v>
          </cell>
          <cell r="C6116">
            <v>1.5</v>
          </cell>
          <cell r="D6116">
            <v>16</v>
          </cell>
          <cell r="E6116" t="str">
            <v>NO_thin</v>
          </cell>
          <cell r="F6116" t="str">
            <v>170-175</v>
          </cell>
          <cell r="G6116">
            <v>2.5</v>
          </cell>
          <cell r="H6116">
            <v>-0.04</v>
          </cell>
          <cell r="I6116">
            <v>2.46</v>
          </cell>
          <cell r="J6116">
            <v>12.31</v>
          </cell>
          <cell r="K6116">
            <v>1481.77</v>
          </cell>
          <cell r="L6116">
            <v>0</v>
          </cell>
          <cell r="M6116">
            <v>1481.77</v>
          </cell>
          <cell r="N6116">
            <v>0</v>
          </cell>
        </row>
        <row r="6117">
          <cell r="A6117" t="str">
            <v>NF1.516NO_thin175</v>
          </cell>
          <cell r="B6117" t="str">
            <v xml:space="preserve">NF </v>
          </cell>
          <cell r="C6117">
            <v>1.5</v>
          </cell>
          <cell r="D6117">
            <v>16</v>
          </cell>
          <cell r="E6117" t="str">
            <v>NO_thin</v>
          </cell>
          <cell r="F6117" t="str">
            <v>175-180</v>
          </cell>
          <cell r="G6117">
            <v>2.21</v>
          </cell>
          <cell r="H6117">
            <v>-0.09</v>
          </cell>
          <cell r="I6117">
            <v>2.12</v>
          </cell>
          <cell r="J6117">
            <v>10.6</v>
          </cell>
          <cell r="K6117">
            <v>1492.37</v>
          </cell>
          <cell r="L6117">
            <v>0</v>
          </cell>
          <cell r="M6117">
            <v>1492.37</v>
          </cell>
          <cell r="N6117">
            <v>0</v>
          </cell>
        </row>
        <row r="6118">
          <cell r="A6118" t="str">
            <v>NF1.516NO_thin180</v>
          </cell>
          <cell r="B6118" t="str">
            <v xml:space="preserve">NF </v>
          </cell>
          <cell r="C6118">
            <v>1.5</v>
          </cell>
          <cell r="D6118">
            <v>16</v>
          </cell>
          <cell r="E6118" t="str">
            <v>NO_thin</v>
          </cell>
          <cell r="F6118" t="str">
            <v>180-185</v>
          </cell>
          <cell r="G6118">
            <v>2.23</v>
          </cell>
          <cell r="H6118">
            <v>0.1</v>
          </cell>
          <cell r="I6118">
            <v>2.33</v>
          </cell>
          <cell r="J6118">
            <v>11.65</v>
          </cell>
          <cell r="K6118">
            <v>1504.02</v>
          </cell>
          <cell r="L6118">
            <v>0</v>
          </cell>
          <cell r="M6118">
            <v>1504.02</v>
          </cell>
          <cell r="N6118">
            <v>0</v>
          </cell>
        </row>
        <row r="6119">
          <cell r="A6119" t="str">
            <v>NF1.516NO_thin185</v>
          </cell>
          <cell r="B6119" t="str">
            <v xml:space="preserve">NF </v>
          </cell>
          <cell r="C6119">
            <v>1.5</v>
          </cell>
          <cell r="D6119">
            <v>16</v>
          </cell>
          <cell r="E6119" t="str">
            <v>NO_thin</v>
          </cell>
          <cell r="F6119" t="str">
            <v>185-190</v>
          </cell>
          <cell r="G6119">
            <v>2</v>
          </cell>
          <cell r="H6119">
            <v>0.35</v>
          </cell>
          <cell r="I6119">
            <v>2.35</v>
          </cell>
          <cell r="J6119">
            <v>11.74</v>
          </cell>
          <cell r="K6119">
            <v>1515.76</v>
          </cell>
          <cell r="L6119">
            <v>0</v>
          </cell>
          <cell r="M6119">
            <v>1515.76</v>
          </cell>
          <cell r="N6119">
            <v>0</v>
          </cell>
        </row>
        <row r="6120">
          <cell r="A6120" t="str">
            <v>NF1.516NO_thin190</v>
          </cell>
          <cell r="B6120" t="str">
            <v xml:space="preserve">NF </v>
          </cell>
          <cell r="C6120">
            <v>1.5</v>
          </cell>
          <cell r="D6120">
            <v>16</v>
          </cell>
          <cell r="E6120" t="str">
            <v>NO_thin</v>
          </cell>
          <cell r="F6120" t="str">
            <v>190-195</v>
          </cell>
          <cell r="G6120">
            <v>1.87</v>
          </cell>
          <cell r="H6120">
            <v>-0.32</v>
          </cell>
          <cell r="I6120">
            <v>1.55</v>
          </cell>
          <cell r="J6120">
            <v>7.75</v>
          </cell>
          <cell r="K6120">
            <v>1523.52</v>
          </cell>
          <cell r="L6120">
            <v>0</v>
          </cell>
          <cell r="M6120">
            <v>1523.52</v>
          </cell>
          <cell r="N6120">
            <v>0</v>
          </cell>
        </row>
        <row r="6121">
          <cell r="A6121" t="str">
            <v>NF1.516NO_thin195</v>
          </cell>
          <cell r="B6121" t="str">
            <v xml:space="preserve">NF </v>
          </cell>
          <cell r="C6121">
            <v>1.5</v>
          </cell>
          <cell r="D6121">
            <v>16</v>
          </cell>
          <cell r="E6121" t="str">
            <v>NO_thin</v>
          </cell>
          <cell r="F6121" t="str">
            <v>195-200</v>
          </cell>
          <cell r="G6121">
            <v>1.78</v>
          </cell>
          <cell r="H6121">
            <v>-0.33</v>
          </cell>
          <cell r="I6121">
            <v>1.45</v>
          </cell>
          <cell r="J6121">
            <v>7.26</v>
          </cell>
          <cell r="K6121">
            <v>1530.77</v>
          </cell>
          <cell r="L6121">
            <v>0</v>
          </cell>
          <cell r="M6121">
            <v>1530.77</v>
          </cell>
          <cell r="N6121">
            <v>0</v>
          </cell>
        </row>
        <row r="6122">
          <cell r="A6122" t="str">
            <v>NF1.516Thinned000</v>
          </cell>
          <cell r="B6122" t="str">
            <v xml:space="preserve">NF </v>
          </cell>
          <cell r="C6122">
            <v>1.5</v>
          </cell>
          <cell r="D6122">
            <v>16</v>
          </cell>
          <cell r="E6122" t="str">
            <v>Thinned</v>
          </cell>
          <cell r="F6122" t="str">
            <v xml:space="preserve">  0-5</v>
          </cell>
          <cell r="G6122">
            <v>0.41</v>
          </cell>
          <cell r="H6122">
            <v>0.93</v>
          </cell>
          <cell r="I6122">
            <v>1.34</v>
          </cell>
          <cell r="J6122">
            <v>6.7</v>
          </cell>
          <cell r="K6122">
            <v>6.7</v>
          </cell>
          <cell r="L6122">
            <v>0</v>
          </cell>
          <cell r="M6122">
            <v>6.7</v>
          </cell>
          <cell r="N6122">
            <v>0</v>
          </cell>
        </row>
        <row r="6123">
          <cell r="A6123" t="str">
            <v>NF1.516Thinned005</v>
          </cell>
          <cell r="B6123" t="str">
            <v xml:space="preserve">NF </v>
          </cell>
          <cell r="C6123">
            <v>1.5</v>
          </cell>
          <cell r="D6123">
            <v>16</v>
          </cell>
          <cell r="E6123" t="str">
            <v>Thinned</v>
          </cell>
          <cell r="F6123" t="str">
            <v xml:space="preserve">  5-10</v>
          </cell>
          <cell r="G6123">
            <v>1.26</v>
          </cell>
          <cell r="H6123">
            <v>1.1399999999999999</v>
          </cell>
          <cell r="I6123">
            <v>2.4</v>
          </cell>
          <cell r="J6123">
            <v>12.02</v>
          </cell>
          <cell r="K6123">
            <v>18.73</v>
          </cell>
          <cell r="L6123">
            <v>0</v>
          </cell>
          <cell r="M6123">
            <v>18.73</v>
          </cell>
          <cell r="N6123">
            <v>0</v>
          </cell>
        </row>
        <row r="6124">
          <cell r="A6124" t="str">
            <v>NF1.516Thinned010</v>
          </cell>
          <cell r="B6124" t="str">
            <v xml:space="preserve">NF </v>
          </cell>
          <cell r="C6124">
            <v>1.5</v>
          </cell>
          <cell r="D6124">
            <v>16</v>
          </cell>
          <cell r="E6124" t="str">
            <v>Thinned</v>
          </cell>
          <cell r="F6124" t="str">
            <v xml:space="preserve"> 10-15</v>
          </cell>
          <cell r="G6124">
            <v>3.85</v>
          </cell>
          <cell r="H6124">
            <v>1.1499999999999999</v>
          </cell>
          <cell r="I6124">
            <v>5</v>
          </cell>
          <cell r="J6124">
            <v>25</v>
          </cell>
          <cell r="K6124">
            <v>43.73</v>
          </cell>
          <cell r="L6124">
            <v>0</v>
          </cell>
          <cell r="M6124">
            <v>43.73</v>
          </cell>
          <cell r="N6124">
            <v>0</v>
          </cell>
        </row>
        <row r="6125">
          <cell r="A6125" t="str">
            <v>NF1.516Thinned015</v>
          </cell>
          <cell r="B6125" t="str">
            <v xml:space="preserve">NF </v>
          </cell>
          <cell r="C6125">
            <v>1.5</v>
          </cell>
          <cell r="D6125">
            <v>16</v>
          </cell>
          <cell r="E6125" t="str">
            <v>Thinned</v>
          </cell>
          <cell r="F6125" t="str">
            <v xml:space="preserve"> 15-20</v>
          </cell>
          <cell r="G6125">
            <v>11.75</v>
          </cell>
          <cell r="H6125">
            <v>1.1499999999999999</v>
          </cell>
          <cell r="I6125">
            <v>12.9</v>
          </cell>
          <cell r="J6125">
            <v>64.489999999999995</v>
          </cell>
          <cell r="K6125">
            <v>108.21</v>
          </cell>
          <cell r="L6125">
            <v>0</v>
          </cell>
          <cell r="M6125">
            <v>108.21</v>
          </cell>
          <cell r="N6125">
            <v>0</v>
          </cell>
        </row>
        <row r="6126">
          <cell r="A6126" t="str">
            <v>NF1.516Thinned020</v>
          </cell>
          <cell r="B6126" t="str">
            <v xml:space="preserve">NF </v>
          </cell>
          <cell r="C6126">
            <v>1.5</v>
          </cell>
          <cell r="D6126">
            <v>16</v>
          </cell>
          <cell r="E6126" t="str">
            <v>Thinned</v>
          </cell>
          <cell r="F6126" t="str">
            <v xml:space="preserve"> 20-25</v>
          </cell>
          <cell r="G6126">
            <v>28.15</v>
          </cell>
          <cell r="H6126">
            <v>2.78</v>
          </cell>
          <cell r="I6126">
            <v>30.93</v>
          </cell>
          <cell r="J6126">
            <v>154.63</v>
          </cell>
          <cell r="K6126">
            <v>262.83999999999997</v>
          </cell>
          <cell r="L6126">
            <v>0</v>
          </cell>
          <cell r="M6126">
            <v>262.83999999999997</v>
          </cell>
          <cell r="N6126">
            <v>0</v>
          </cell>
        </row>
        <row r="6127">
          <cell r="A6127" t="str">
            <v>NF1.516Thinned025</v>
          </cell>
          <cell r="B6127" t="str">
            <v xml:space="preserve">NF </v>
          </cell>
          <cell r="C6127">
            <v>1.5</v>
          </cell>
          <cell r="D6127">
            <v>16</v>
          </cell>
          <cell r="E6127" t="str">
            <v>Thinned</v>
          </cell>
          <cell r="F6127" t="str">
            <v xml:space="preserve"> 25-30</v>
          </cell>
          <cell r="G6127">
            <v>8.81</v>
          </cell>
          <cell r="H6127">
            <v>3.64</v>
          </cell>
          <cell r="I6127">
            <v>12.45</v>
          </cell>
          <cell r="J6127">
            <v>62.24</v>
          </cell>
          <cell r="K6127">
            <v>325.08</v>
          </cell>
          <cell r="L6127">
            <v>-0.19</v>
          </cell>
          <cell r="M6127">
            <v>324.89</v>
          </cell>
          <cell r="N6127">
            <v>11.17</v>
          </cell>
        </row>
        <row r="6128">
          <cell r="A6128" t="str">
            <v>NF1.516Thinned030</v>
          </cell>
          <cell r="B6128" t="str">
            <v xml:space="preserve">NF </v>
          </cell>
          <cell r="C6128">
            <v>1.5</v>
          </cell>
          <cell r="D6128">
            <v>16</v>
          </cell>
          <cell r="E6128" t="str">
            <v>Thinned</v>
          </cell>
          <cell r="F6128" t="str">
            <v xml:space="preserve"> 30-35</v>
          </cell>
          <cell r="G6128">
            <v>7.03</v>
          </cell>
          <cell r="H6128">
            <v>0.56999999999999995</v>
          </cell>
          <cell r="I6128">
            <v>7.6</v>
          </cell>
          <cell r="J6128">
            <v>38</v>
          </cell>
          <cell r="K6128">
            <v>363.07</v>
          </cell>
          <cell r="L6128">
            <v>-0.36</v>
          </cell>
          <cell r="M6128">
            <v>362.71</v>
          </cell>
          <cell r="N6128">
            <v>9.1999999999999993</v>
          </cell>
        </row>
        <row r="6129">
          <cell r="A6129" t="str">
            <v>NF1.516Thinned035</v>
          </cell>
          <cell r="B6129" t="str">
            <v xml:space="preserve">NF </v>
          </cell>
          <cell r="C6129">
            <v>1.5</v>
          </cell>
          <cell r="D6129">
            <v>16</v>
          </cell>
          <cell r="E6129" t="str">
            <v>Thinned</v>
          </cell>
          <cell r="F6129" t="str">
            <v xml:space="preserve"> 35-40</v>
          </cell>
          <cell r="G6129">
            <v>7.92</v>
          </cell>
          <cell r="H6129">
            <v>3.56</v>
          </cell>
          <cell r="I6129">
            <v>11.48</v>
          </cell>
          <cell r="J6129">
            <v>57.42</v>
          </cell>
          <cell r="K6129">
            <v>420.5</v>
          </cell>
          <cell r="L6129">
            <v>-1.31</v>
          </cell>
          <cell r="M6129">
            <v>419.19</v>
          </cell>
          <cell r="N6129">
            <v>5.45</v>
          </cell>
        </row>
        <row r="6130">
          <cell r="A6130" t="str">
            <v>NF1.516Thinned040</v>
          </cell>
          <cell r="B6130" t="str">
            <v xml:space="preserve">NF </v>
          </cell>
          <cell r="C6130">
            <v>1.5</v>
          </cell>
          <cell r="D6130">
            <v>16</v>
          </cell>
          <cell r="E6130" t="str">
            <v>Thinned</v>
          </cell>
          <cell r="F6130" t="str">
            <v xml:space="preserve"> 40-45</v>
          </cell>
          <cell r="G6130">
            <v>7.22</v>
          </cell>
          <cell r="H6130">
            <v>2.37</v>
          </cell>
          <cell r="I6130">
            <v>9.6</v>
          </cell>
          <cell r="J6130">
            <v>47.98</v>
          </cell>
          <cell r="K6130">
            <v>468.47</v>
          </cell>
          <cell r="L6130">
            <v>-2.2799999999999998</v>
          </cell>
          <cell r="M6130">
            <v>466.19000000000005</v>
          </cell>
          <cell r="N6130">
            <v>5.52</v>
          </cell>
        </row>
        <row r="6131">
          <cell r="A6131" t="str">
            <v>NF1.516Thinned045</v>
          </cell>
          <cell r="B6131" t="str">
            <v xml:space="preserve">NF </v>
          </cell>
          <cell r="C6131">
            <v>1.5</v>
          </cell>
          <cell r="D6131">
            <v>16</v>
          </cell>
          <cell r="E6131" t="str">
            <v>Thinned</v>
          </cell>
          <cell r="F6131" t="str">
            <v xml:space="preserve"> 45-50</v>
          </cell>
          <cell r="G6131">
            <v>7.43</v>
          </cell>
          <cell r="H6131">
            <v>-7.0000000000000007E-2</v>
          </cell>
          <cell r="I6131">
            <v>7.36</v>
          </cell>
          <cell r="J6131">
            <v>36.79</v>
          </cell>
          <cell r="K6131">
            <v>505.26</v>
          </cell>
          <cell r="L6131">
            <v>-3.4</v>
          </cell>
          <cell r="M6131">
            <v>501.86</v>
          </cell>
          <cell r="N6131">
            <v>6.35</v>
          </cell>
        </row>
        <row r="6132">
          <cell r="A6132" t="str">
            <v>NF1.516Thinned050</v>
          </cell>
          <cell r="B6132" t="str">
            <v xml:space="preserve">NF </v>
          </cell>
          <cell r="C6132">
            <v>1.5</v>
          </cell>
          <cell r="D6132">
            <v>16</v>
          </cell>
          <cell r="E6132" t="str">
            <v>Thinned</v>
          </cell>
          <cell r="F6132" t="str">
            <v xml:space="preserve"> 50-55</v>
          </cell>
          <cell r="G6132">
            <v>6.16</v>
          </cell>
          <cell r="H6132">
            <v>-0.21</v>
          </cell>
          <cell r="I6132">
            <v>5.95</v>
          </cell>
          <cell r="J6132">
            <v>29.73</v>
          </cell>
          <cell r="K6132">
            <v>534.98</v>
          </cell>
          <cell r="L6132">
            <v>-4.5</v>
          </cell>
          <cell r="M6132">
            <v>530.48</v>
          </cell>
          <cell r="N6132">
            <v>6.2</v>
          </cell>
        </row>
        <row r="6133">
          <cell r="A6133" t="str">
            <v>NF1.516Thinned055</v>
          </cell>
          <cell r="B6133" t="str">
            <v xml:space="preserve">NF </v>
          </cell>
          <cell r="C6133">
            <v>1.5</v>
          </cell>
          <cell r="D6133">
            <v>16</v>
          </cell>
          <cell r="E6133" t="str">
            <v>Thinned</v>
          </cell>
          <cell r="F6133" t="str">
            <v xml:space="preserve"> 55-60</v>
          </cell>
          <cell r="G6133">
            <v>6.07</v>
          </cell>
          <cell r="H6133">
            <v>-0.22</v>
          </cell>
          <cell r="I6133">
            <v>5.85</v>
          </cell>
          <cell r="J6133">
            <v>29.25</v>
          </cell>
          <cell r="K6133">
            <v>564.24</v>
          </cell>
          <cell r="L6133">
            <v>-5.58</v>
          </cell>
          <cell r="M6133">
            <v>558.66</v>
          </cell>
          <cell r="N6133">
            <v>6.14</v>
          </cell>
        </row>
        <row r="6134">
          <cell r="A6134" t="str">
            <v>NF1.516Thinned060</v>
          </cell>
          <cell r="B6134" t="str">
            <v xml:space="preserve">NF </v>
          </cell>
          <cell r="C6134">
            <v>1.5</v>
          </cell>
          <cell r="D6134">
            <v>16</v>
          </cell>
          <cell r="E6134" t="str">
            <v>Thinned</v>
          </cell>
          <cell r="F6134" t="str">
            <v xml:space="preserve"> 60-65</v>
          </cell>
          <cell r="G6134">
            <v>5.68</v>
          </cell>
          <cell r="H6134">
            <v>-0.47</v>
          </cell>
          <cell r="I6134">
            <v>5.22</v>
          </cell>
          <cell r="J6134">
            <v>26.08</v>
          </cell>
          <cell r="K6134">
            <v>590.32000000000005</v>
          </cell>
          <cell r="L6134">
            <v>-6.51</v>
          </cell>
          <cell r="M6134">
            <v>583.81000000000006</v>
          </cell>
          <cell r="N6134">
            <v>5.3</v>
          </cell>
        </row>
        <row r="6135">
          <cell r="A6135" t="str">
            <v>NF1.516Thinned065</v>
          </cell>
          <cell r="B6135" t="str">
            <v xml:space="preserve">NF </v>
          </cell>
          <cell r="C6135">
            <v>1.5</v>
          </cell>
          <cell r="D6135">
            <v>16</v>
          </cell>
          <cell r="E6135" t="str">
            <v>Thinned</v>
          </cell>
          <cell r="F6135" t="str">
            <v xml:space="preserve"> 65-70</v>
          </cell>
          <cell r="G6135">
            <v>6.68</v>
          </cell>
          <cell r="H6135">
            <v>-0.22</v>
          </cell>
          <cell r="I6135">
            <v>6.47</v>
          </cell>
          <cell r="J6135">
            <v>32.33</v>
          </cell>
          <cell r="K6135">
            <v>622.65</v>
          </cell>
          <cell r="L6135">
            <v>-7.37</v>
          </cell>
          <cell r="M6135">
            <v>615.28</v>
          </cell>
          <cell r="N6135">
            <v>4.91</v>
          </cell>
        </row>
        <row r="6136">
          <cell r="A6136" t="str">
            <v>NF1.516Thinned070</v>
          </cell>
          <cell r="B6136" t="str">
            <v xml:space="preserve">NF </v>
          </cell>
          <cell r="C6136">
            <v>1.5</v>
          </cell>
          <cell r="D6136">
            <v>16</v>
          </cell>
          <cell r="E6136" t="str">
            <v>Thinned</v>
          </cell>
          <cell r="F6136" t="str">
            <v xml:space="preserve"> 70-75</v>
          </cell>
          <cell r="G6136">
            <v>5.31</v>
          </cell>
          <cell r="H6136">
            <v>-0.04</v>
          </cell>
          <cell r="I6136">
            <v>5.27</v>
          </cell>
          <cell r="J6136">
            <v>26.34</v>
          </cell>
          <cell r="K6136">
            <v>648.99</v>
          </cell>
          <cell r="L6136">
            <v>-8.19</v>
          </cell>
          <cell r="M6136">
            <v>640.79999999999995</v>
          </cell>
          <cell r="N6136">
            <v>4.67</v>
          </cell>
        </row>
        <row r="6137">
          <cell r="A6137" t="str">
            <v>NF1.516Thinned075</v>
          </cell>
          <cell r="B6137" t="str">
            <v xml:space="preserve">NF </v>
          </cell>
          <cell r="C6137">
            <v>1.5</v>
          </cell>
          <cell r="D6137">
            <v>16</v>
          </cell>
          <cell r="E6137" t="str">
            <v>Thinned</v>
          </cell>
          <cell r="F6137" t="str">
            <v xml:space="preserve"> 75-80</v>
          </cell>
          <cell r="G6137">
            <v>4.53</v>
          </cell>
          <cell r="H6137">
            <v>-0.01</v>
          </cell>
          <cell r="I6137">
            <v>4.5199999999999996</v>
          </cell>
          <cell r="J6137">
            <v>22.6</v>
          </cell>
          <cell r="K6137">
            <v>671.59</v>
          </cell>
          <cell r="L6137">
            <v>-9.01</v>
          </cell>
          <cell r="M6137">
            <v>662.58</v>
          </cell>
          <cell r="N6137">
            <v>4.5999999999999996</v>
          </cell>
        </row>
        <row r="6138">
          <cell r="A6138" t="str">
            <v>NF1.516Thinned080</v>
          </cell>
          <cell r="B6138" t="str">
            <v xml:space="preserve">NF </v>
          </cell>
          <cell r="C6138">
            <v>1.5</v>
          </cell>
          <cell r="D6138">
            <v>16</v>
          </cell>
          <cell r="E6138" t="str">
            <v>Thinned</v>
          </cell>
          <cell r="F6138" t="str">
            <v xml:space="preserve"> 80-85</v>
          </cell>
          <cell r="G6138">
            <v>4.6900000000000004</v>
          </cell>
          <cell r="H6138">
            <v>-0.06</v>
          </cell>
          <cell r="I6138">
            <v>4.63</v>
          </cell>
          <cell r="J6138">
            <v>23.14</v>
          </cell>
          <cell r="K6138">
            <v>694.73</v>
          </cell>
          <cell r="L6138">
            <v>-9.8000000000000007</v>
          </cell>
          <cell r="M6138">
            <v>684.93000000000006</v>
          </cell>
          <cell r="N6138">
            <v>4.53</v>
          </cell>
        </row>
        <row r="6139">
          <cell r="A6139" t="str">
            <v>NF1.516Thinned085</v>
          </cell>
          <cell r="B6139" t="str">
            <v xml:space="preserve">NF </v>
          </cell>
          <cell r="C6139">
            <v>1.5</v>
          </cell>
          <cell r="D6139">
            <v>16</v>
          </cell>
          <cell r="E6139" t="str">
            <v>Thinned</v>
          </cell>
          <cell r="F6139" t="str">
            <v xml:space="preserve"> 85-90</v>
          </cell>
          <cell r="G6139">
            <v>4.1900000000000004</v>
          </cell>
          <cell r="H6139">
            <v>0.04</v>
          </cell>
          <cell r="I6139">
            <v>4.22</v>
          </cell>
          <cell r="J6139">
            <v>21.12</v>
          </cell>
          <cell r="K6139">
            <v>715.86</v>
          </cell>
          <cell r="L6139">
            <v>-10.57</v>
          </cell>
          <cell r="M6139">
            <v>705.29</v>
          </cell>
          <cell r="N6139">
            <v>4.38</v>
          </cell>
        </row>
        <row r="6140">
          <cell r="A6140" t="str">
            <v>NF1.516Thinned090</v>
          </cell>
          <cell r="B6140" t="str">
            <v xml:space="preserve">NF </v>
          </cell>
          <cell r="C6140">
            <v>1.5</v>
          </cell>
          <cell r="D6140">
            <v>16</v>
          </cell>
          <cell r="E6140" t="str">
            <v>Thinned</v>
          </cell>
          <cell r="F6140" t="str">
            <v xml:space="preserve"> 90-95</v>
          </cell>
          <cell r="G6140">
            <v>2.88</v>
          </cell>
          <cell r="H6140">
            <v>0.02</v>
          </cell>
          <cell r="I6140">
            <v>2.9</v>
          </cell>
          <cell r="J6140">
            <v>14.51</v>
          </cell>
          <cell r="K6140">
            <v>730.37</v>
          </cell>
          <cell r="L6140">
            <v>-11.33</v>
          </cell>
          <cell r="M6140">
            <v>719.04</v>
          </cell>
          <cell r="N6140">
            <v>4.2699999999999996</v>
          </cell>
        </row>
        <row r="6141">
          <cell r="A6141" t="str">
            <v>NF1.516Thinned095</v>
          </cell>
          <cell r="B6141" t="str">
            <v xml:space="preserve">NF </v>
          </cell>
          <cell r="C6141">
            <v>1.5</v>
          </cell>
          <cell r="D6141">
            <v>16</v>
          </cell>
          <cell r="E6141" t="str">
            <v>Thinned</v>
          </cell>
          <cell r="F6141" t="str">
            <v xml:space="preserve"> 95-100</v>
          </cell>
          <cell r="G6141">
            <v>2.63</v>
          </cell>
          <cell r="H6141">
            <v>-0.08</v>
          </cell>
          <cell r="I6141">
            <v>2.5499999999999998</v>
          </cell>
          <cell r="J6141">
            <v>12.76</v>
          </cell>
          <cell r="K6141">
            <v>743.13</v>
          </cell>
          <cell r="L6141">
            <v>-12.07</v>
          </cell>
          <cell r="M6141">
            <v>731.06</v>
          </cell>
          <cell r="N6141">
            <v>4.2</v>
          </cell>
        </row>
        <row r="6142">
          <cell r="A6142" t="str">
            <v>NF1.516Thinned100</v>
          </cell>
          <cell r="B6142" t="str">
            <v xml:space="preserve">NF </v>
          </cell>
          <cell r="C6142">
            <v>1.5</v>
          </cell>
          <cell r="D6142">
            <v>16</v>
          </cell>
          <cell r="E6142" t="str">
            <v>Thinned</v>
          </cell>
          <cell r="F6142" t="str">
            <v>100-105</v>
          </cell>
          <cell r="G6142">
            <v>2.48</v>
          </cell>
          <cell r="H6142">
            <v>-0.11</v>
          </cell>
          <cell r="I6142">
            <v>2.36</v>
          </cell>
          <cell r="J6142">
            <v>11.81</v>
          </cell>
          <cell r="K6142">
            <v>754.94</v>
          </cell>
          <cell r="L6142">
            <v>-12.79</v>
          </cell>
          <cell r="M6142">
            <v>742.15000000000009</v>
          </cell>
          <cell r="N6142">
            <v>4.0999999999999996</v>
          </cell>
        </row>
        <row r="6143">
          <cell r="A6143" t="str">
            <v>NF1.516Thinned105</v>
          </cell>
          <cell r="B6143" t="str">
            <v xml:space="preserve">NF </v>
          </cell>
          <cell r="C6143">
            <v>1.5</v>
          </cell>
          <cell r="D6143">
            <v>16</v>
          </cell>
          <cell r="E6143" t="str">
            <v>Thinned</v>
          </cell>
          <cell r="F6143" t="str">
            <v>105-110</v>
          </cell>
          <cell r="G6143">
            <v>2.15</v>
          </cell>
          <cell r="H6143">
            <v>-0.13</v>
          </cell>
          <cell r="I6143">
            <v>2.02</v>
          </cell>
          <cell r="J6143">
            <v>10.09</v>
          </cell>
          <cell r="K6143">
            <v>765.03</v>
          </cell>
          <cell r="L6143">
            <v>-13.49</v>
          </cell>
          <cell r="M6143">
            <v>751.54</v>
          </cell>
          <cell r="N6143">
            <v>4</v>
          </cell>
        </row>
        <row r="6144">
          <cell r="A6144" t="str">
            <v>NF1.516Thinned110</v>
          </cell>
          <cell r="B6144" t="str">
            <v xml:space="preserve">NF </v>
          </cell>
          <cell r="C6144">
            <v>1.5</v>
          </cell>
          <cell r="D6144">
            <v>16</v>
          </cell>
          <cell r="E6144" t="str">
            <v>Thinned</v>
          </cell>
          <cell r="F6144" t="str">
            <v>110-115</v>
          </cell>
          <cell r="G6144">
            <v>1.8</v>
          </cell>
          <cell r="H6144">
            <v>-0.15</v>
          </cell>
          <cell r="I6144">
            <v>1.66</v>
          </cell>
          <cell r="J6144">
            <v>8.2799999999999994</v>
          </cell>
          <cell r="K6144">
            <v>773.31</v>
          </cell>
          <cell r="L6144">
            <v>-14.18</v>
          </cell>
          <cell r="M6144">
            <v>759.13</v>
          </cell>
          <cell r="N6144">
            <v>3.9</v>
          </cell>
        </row>
        <row r="6145">
          <cell r="A6145" t="str">
            <v>NF1.516Thinned115</v>
          </cell>
          <cell r="B6145" t="str">
            <v xml:space="preserve">NF </v>
          </cell>
          <cell r="C6145">
            <v>1.5</v>
          </cell>
          <cell r="D6145">
            <v>16</v>
          </cell>
          <cell r="E6145" t="str">
            <v>Thinned</v>
          </cell>
          <cell r="F6145" t="str">
            <v>115-120</v>
          </cell>
          <cell r="G6145">
            <v>1.25</v>
          </cell>
          <cell r="H6145">
            <v>-0.16</v>
          </cell>
          <cell r="I6145">
            <v>1.0900000000000001</v>
          </cell>
          <cell r="J6145">
            <v>5.46</v>
          </cell>
          <cell r="K6145">
            <v>778.77</v>
          </cell>
          <cell r="L6145">
            <v>-14.85</v>
          </cell>
          <cell r="M6145">
            <v>763.92</v>
          </cell>
          <cell r="N6145">
            <v>3.8</v>
          </cell>
        </row>
        <row r="6146">
          <cell r="A6146" t="str">
            <v>NF1.516Thinned120</v>
          </cell>
          <cell r="B6146" t="str">
            <v xml:space="preserve">NF </v>
          </cell>
          <cell r="C6146">
            <v>1.5</v>
          </cell>
          <cell r="D6146">
            <v>16</v>
          </cell>
          <cell r="E6146" t="str">
            <v>Thinned</v>
          </cell>
          <cell r="F6146" t="str">
            <v>120-125</v>
          </cell>
          <cell r="G6146">
            <v>0.62</v>
          </cell>
          <cell r="H6146">
            <v>-0.2</v>
          </cell>
          <cell r="I6146">
            <v>0.42</v>
          </cell>
          <cell r="J6146">
            <v>2.1</v>
          </cell>
          <cell r="K6146">
            <v>780.87</v>
          </cell>
          <cell r="L6146">
            <v>-15.5</v>
          </cell>
          <cell r="M6146">
            <v>765.37</v>
          </cell>
          <cell r="N6146">
            <v>3.72</v>
          </cell>
        </row>
        <row r="6147">
          <cell r="A6147" t="str">
            <v>NF1.516Thinned125</v>
          </cell>
          <cell r="B6147" t="str">
            <v xml:space="preserve">NF </v>
          </cell>
          <cell r="C6147">
            <v>1.5</v>
          </cell>
          <cell r="D6147">
            <v>16</v>
          </cell>
          <cell r="E6147" t="str">
            <v>Thinned</v>
          </cell>
          <cell r="F6147" t="str">
            <v>125-130</v>
          </cell>
          <cell r="G6147">
            <v>0.38</v>
          </cell>
          <cell r="H6147">
            <v>-0.25</v>
          </cell>
          <cell r="I6147">
            <v>0.14000000000000001</v>
          </cell>
          <cell r="J6147">
            <v>0.68</v>
          </cell>
          <cell r="K6147">
            <v>781.55</v>
          </cell>
          <cell r="L6147">
            <v>-16.14</v>
          </cell>
          <cell r="M6147">
            <v>765.41</v>
          </cell>
          <cell r="N6147">
            <v>3.65</v>
          </cell>
        </row>
        <row r="6148">
          <cell r="A6148" t="str">
            <v>NF1.516Thinned130</v>
          </cell>
          <cell r="B6148" t="str">
            <v xml:space="preserve">NF </v>
          </cell>
          <cell r="C6148">
            <v>1.5</v>
          </cell>
          <cell r="D6148">
            <v>16</v>
          </cell>
          <cell r="E6148" t="str">
            <v>Thinned</v>
          </cell>
          <cell r="F6148" t="str">
            <v>130-135</v>
          </cell>
          <cell r="G6148">
            <v>0.42</v>
          </cell>
          <cell r="H6148">
            <v>-0.27</v>
          </cell>
          <cell r="I6148">
            <v>0.16</v>
          </cell>
          <cell r="J6148">
            <v>0.8</v>
          </cell>
          <cell r="K6148">
            <v>782.35</v>
          </cell>
          <cell r="L6148">
            <v>-16.77</v>
          </cell>
          <cell r="M6148">
            <v>765.58</v>
          </cell>
          <cell r="N6148">
            <v>3.56</v>
          </cell>
        </row>
        <row r="6149">
          <cell r="A6149" t="str">
            <v>NF1.516Thinned135</v>
          </cell>
          <cell r="B6149" t="str">
            <v xml:space="preserve">NF </v>
          </cell>
          <cell r="C6149">
            <v>1.5</v>
          </cell>
          <cell r="D6149">
            <v>16</v>
          </cell>
          <cell r="E6149" t="str">
            <v>Thinned</v>
          </cell>
          <cell r="F6149" t="str">
            <v>135-140</v>
          </cell>
          <cell r="G6149">
            <v>0.17</v>
          </cell>
          <cell r="H6149">
            <v>-0.27</v>
          </cell>
          <cell r="I6149">
            <v>-0.1</v>
          </cell>
          <cell r="J6149">
            <v>-0.48</v>
          </cell>
          <cell r="K6149">
            <v>781.87</v>
          </cell>
          <cell r="L6149">
            <v>-17.38</v>
          </cell>
          <cell r="M6149">
            <v>764.49</v>
          </cell>
          <cell r="N6149">
            <v>3.48</v>
          </cell>
        </row>
        <row r="6150">
          <cell r="A6150" t="str">
            <v>NF1.516Thinned140</v>
          </cell>
          <cell r="B6150" t="str">
            <v xml:space="preserve">NF </v>
          </cell>
          <cell r="C6150">
            <v>1.5</v>
          </cell>
          <cell r="D6150">
            <v>16</v>
          </cell>
          <cell r="E6150" t="str">
            <v>Thinned</v>
          </cell>
          <cell r="F6150" t="str">
            <v>140-145</v>
          </cell>
          <cell r="G6150">
            <v>-0.05</v>
          </cell>
          <cell r="H6150">
            <v>-0.26</v>
          </cell>
          <cell r="I6150">
            <v>-0.31</v>
          </cell>
          <cell r="J6150">
            <v>-1.57</v>
          </cell>
          <cell r="K6150">
            <v>780.3</v>
          </cell>
          <cell r="L6150">
            <v>-17.98</v>
          </cell>
          <cell r="M6150">
            <v>762.31999999999994</v>
          </cell>
          <cell r="N6150">
            <v>3.4</v>
          </cell>
        </row>
        <row r="6151">
          <cell r="A6151" t="str">
            <v>NF1.516Thinned145</v>
          </cell>
          <cell r="B6151" t="str">
            <v xml:space="preserve">NF </v>
          </cell>
          <cell r="C6151">
            <v>1.5</v>
          </cell>
          <cell r="D6151">
            <v>16</v>
          </cell>
          <cell r="E6151" t="str">
            <v>Thinned</v>
          </cell>
          <cell r="F6151" t="str">
            <v>145-150</v>
          </cell>
          <cell r="G6151">
            <v>-0.26</v>
          </cell>
          <cell r="H6151">
            <v>-0.26</v>
          </cell>
          <cell r="I6151">
            <v>-0.52</v>
          </cell>
          <cell r="J6151">
            <v>-2.62</v>
          </cell>
          <cell r="K6151">
            <v>777.68</v>
          </cell>
          <cell r="L6151">
            <v>-18.559999999999999</v>
          </cell>
          <cell r="M6151">
            <v>759.12</v>
          </cell>
          <cell r="N6151">
            <v>3.31</v>
          </cell>
        </row>
        <row r="6152">
          <cell r="A6152" t="str">
            <v>NF1.516Thinned150</v>
          </cell>
          <cell r="B6152" t="str">
            <v xml:space="preserve">NF </v>
          </cell>
          <cell r="C6152">
            <v>1.5</v>
          </cell>
          <cell r="D6152">
            <v>16</v>
          </cell>
          <cell r="E6152" t="str">
            <v>Thinned</v>
          </cell>
          <cell r="F6152" t="str">
            <v>150-155</v>
          </cell>
          <cell r="G6152">
            <v>-0.42</v>
          </cell>
          <cell r="H6152">
            <v>-0.26</v>
          </cell>
          <cell r="I6152">
            <v>-0.68</v>
          </cell>
          <cell r="J6152">
            <v>-3.41</v>
          </cell>
          <cell r="K6152">
            <v>774.27</v>
          </cell>
          <cell r="L6152">
            <v>-19.13</v>
          </cell>
          <cell r="M6152">
            <v>755.14</v>
          </cell>
          <cell r="N6152">
            <v>3.23</v>
          </cell>
        </row>
        <row r="6153">
          <cell r="A6153" t="str">
            <v>NF1.516Thinned155</v>
          </cell>
          <cell r="B6153" t="str">
            <v xml:space="preserve">NF </v>
          </cell>
          <cell r="C6153">
            <v>1.5</v>
          </cell>
          <cell r="D6153">
            <v>16</v>
          </cell>
          <cell r="E6153" t="str">
            <v>Thinned</v>
          </cell>
          <cell r="F6153" t="str">
            <v>155-160</v>
          </cell>
          <cell r="G6153">
            <v>-0.61</v>
          </cell>
          <cell r="H6153">
            <v>-0.26</v>
          </cell>
          <cell r="I6153">
            <v>-0.87</v>
          </cell>
          <cell r="J6153">
            <v>-4.34</v>
          </cell>
          <cell r="K6153">
            <v>769.93</v>
          </cell>
          <cell r="L6153">
            <v>-19.690000000000001</v>
          </cell>
          <cell r="M6153">
            <v>750.2399999999999</v>
          </cell>
          <cell r="N6153">
            <v>3.15</v>
          </cell>
        </row>
        <row r="6154">
          <cell r="A6154" t="str">
            <v>NF1.516Thinned160</v>
          </cell>
          <cell r="B6154" t="str">
            <v xml:space="preserve">NF </v>
          </cell>
          <cell r="C6154">
            <v>1.5</v>
          </cell>
          <cell r="D6154">
            <v>16</v>
          </cell>
          <cell r="E6154" t="str">
            <v>Thinned</v>
          </cell>
          <cell r="F6154" t="str">
            <v>160-165</v>
          </cell>
          <cell r="G6154">
            <v>-0.73</v>
          </cell>
          <cell r="H6154">
            <v>-0.26</v>
          </cell>
          <cell r="I6154">
            <v>-0.99</v>
          </cell>
          <cell r="J6154">
            <v>-4.97</v>
          </cell>
          <cell r="K6154">
            <v>764.96</v>
          </cell>
          <cell r="L6154">
            <v>-20.23</v>
          </cell>
          <cell r="M6154">
            <v>744.73</v>
          </cell>
          <cell r="N6154">
            <v>3.08</v>
          </cell>
        </row>
        <row r="6155">
          <cell r="A6155" t="str">
            <v>NF1.516Thinned165</v>
          </cell>
          <cell r="B6155" t="str">
            <v xml:space="preserve">NF </v>
          </cell>
          <cell r="C6155">
            <v>1.5</v>
          </cell>
          <cell r="D6155">
            <v>16</v>
          </cell>
          <cell r="E6155" t="str">
            <v>Thinned</v>
          </cell>
          <cell r="F6155" t="str">
            <v>165-170</v>
          </cell>
          <cell r="G6155">
            <v>-1.06</v>
          </cell>
          <cell r="H6155">
            <v>-0.26</v>
          </cell>
          <cell r="I6155">
            <v>-1.33</v>
          </cell>
          <cell r="J6155">
            <v>-6.63</v>
          </cell>
          <cell r="K6155">
            <v>758.32</v>
          </cell>
          <cell r="L6155">
            <v>-20.76</v>
          </cell>
          <cell r="M6155">
            <v>737.56000000000006</v>
          </cell>
          <cell r="N6155">
            <v>3</v>
          </cell>
        </row>
        <row r="6156">
          <cell r="A6156" t="str">
            <v>NF1.516Thinned170</v>
          </cell>
          <cell r="B6156" t="str">
            <v xml:space="preserve">NF </v>
          </cell>
          <cell r="C6156">
            <v>1.5</v>
          </cell>
          <cell r="D6156">
            <v>16</v>
          </cell>
          <cell r="E6156" t="str">
            <v>Thinned</v>
          </cell>
          <cell r="F6156" t="str">
            <v>170-175</v>
          </cell>
          <cell r="G6156">
            <v>-1.22</v>
          </cell>
          <cell r="H6156">
            <v>-0.28000000000000003</v>
          </cell>
          <cell r="I6156">
            <v>-1.5</v>
          </cell>
          <cell r="J6156">
            <v>-7.49</v>
          </cell>
          <cell r="K6156">
            <v>750.83</v>
          </cell>
          <cell r="L6156">
            <v>-21.27</v>
          </cell>
          <cell r="M6156">
            <v>729.56000000000006</v>
          </cell>
          <cell r="N6156">
            <v>2.93</v>
          </cell>
        </row>
        <row r="6157">
          <cell r="A6157" t="str">
            <v>NF1.516Thinned175</v>
          </cell>
          <cell r="B6157" t="str">
            <v xml:space="preserve">NF </v>
          </cell>
          <cell r="C6157">
            <v>1.5</v>
          </cell>
          <cell r="D6157">
            <v>16</v>
          </cell>
          <cell r="E6157" t="str">
            <v>Thinned</v>
          </cell>
          <cell r="F6157" t="str">
            <v>175-180</v>
          </cell>
          <cell r="G6157">
            <v>-1.33</v>
          </cell>
          <cell r="H6157">
            <v>-0.28999999999999998</v>
          </cell>
          <cell r="I6157">
            <v>-1.62</v>
          </cell>
          <cell r="J6157">
            <v>-8.09</v>
          </cell>
          <cell r="K6157">
            <v>742.74</v>
          </cell>
          <cell r="L6157">
            <v>-21.78</v>
          </cell>
          <cell r="M6157">
            <v>720.96</v>
          </cell>
          <cell r="N6157">
            <v>2.87</v>
          </cell>
        </row>
        <row r="6158">
          <cell r="A6158" t="str">
            <v>NF1.516Thinned180</v>
          </cell>
          <cell r="B6158" t="str">
            <v xml:space="preserve">NF </v>
          </cell>
          <cell r="C6158">
            <v>1.5</v>
          </cell>
          <cell r="D6158">
            <v>16</v>
          </cell>
          <cell r="E6158" t="str">
            <v>Thinned</v>
          </cell>
          <cell r="F6158" t="str">
            <v>180-185</v>
          </cell>
          <cell r="G6158">
            <v>-1.44</v>
          </cell>
          <cell r="H6158">
            <v>-0.28999999999999998</v>
          </cell>
          <cell r="I6158">
            <v>-1.73</v>
          </cell>
          <cell r="J6158">
            <v>-8.6300000000000008</v>
          </cell>
          <cell r="K6158">
            <v>734.11</v>
          </cell>
          <cell r="L6158">
            <v>-22.27</v>
          </cell>
          <cell r="M6158">
            <v>711.84</v>
          </cell>
          <cell r="N6158">
            <v>2.8</v>
          </cell>
        </row>
        <row r="6159">
          <cell r="A6159" t="str">
            <v>NF1.516Thinned185</v>
          </cell>
          <cell r="B6159" t="str">
            <v xml:space="preserve">NF </v>
          </cell>
          <cell r="C6159">
            <v>1.5</v>
          </cell>
          <cell r="D6159">
            <v>16</v>
          </cell>
          <cell r="E6159" t="str">
            <v>Thinned</v>
          </cell>
          <cell r="F6159" t="str">
            <v>185-190</v>
          </cell>
          <cell r="G6159">
            <v>-1.42</v>
          </cell>
          <cell r="H6159">
            <v>-0.28000000000000003</v>
          </cell>
          <cell r="I6159">
            <v>-1.71</v>
          </cell>
          <cell r="J6159">
            <v>-8.5399999999999991</v>
          </cell>
          <cell r="K6159">
            <v>725.58</v>
          </cell>
          <cell r="L6159">
            <v>-22.75</v>
          </cell>
          <cell r="M6159">
            <v>702.83</v>
          </cell>
          <cell r="N6159">
            <v>2.74</v>
          </cell>
        </row>
        <row r="6160">
          <cell r="A6160" t="str">
            <v>NF1.516Thinned190</v>
          </cell>
          <cell r="B6160" t="str">
            <v xml:space="preserve">NF </v>
          </cell>
          <cell r="C6160">
            <v>1.5</v>
          </cell>
          <cell r="D6160">
            <v>16</v>
          </cell>
          <cell r="E6160" t="str">
            <v>Thinned</v>
          </cell>
          <cell r="F6160" t="str">
            <v>190-195</v>
          </cell>
          <cell r="G6160">
            <v>-1.52</v>
          </cell>
          <cell r="H6160">
            <v>-0.28000000000000003</v>
          </cell>
          <cell r="I6160">
            <v>-1.8</v>
          </cell>
          <cell r="J6160">
            <v>-8.99</v>
          </cell>
          <cell r="K6160">
            <v>716.58</v>
          </cell>
          <cell r="L6160">
            <v>-23.22</v>
          </cell>
          <cell r="M6160">
            <v>693.36</v>
          </cell>
          <cell r="N6160">
            <v>2.67</v>
          </cell>
        </row>
        <row r="6161">
          <cell r="A6161" t="str">
            <v>NF1.516Thinned195</v>
          </cell>
          <cell r="B6161" t="str">
            <v xml:space="preserve">NF </v>
          </cell>
          <cell r="C6161">
            <v>1.5</v>
          </cell>
          <cell r="D6161">
            <v>16</v>
          </cell>
          <cell r="E6161" t="str">
            <v>Thinned</v>
          </cell>
          <cell r="F6161" t="str">
            <v>195-200</v>
          </cell>
          <cell r="G6161">
            <v>-1.58</v>
          </cell>
          <cell r="H6161">
            <v>-0.27</v>
          </cell>
          <cell r="I6161">
            <v>-1.85</v>
          </cell>
          <cell r="J6161">
            <v>-9.27</v>
          </cell>
          <cell r="K6161">
            <v>707.32</v>
          </cell>
          <cell r="L6161">
            <v>-23.68</v>
          </cell>
          <cell r="M6161">
            <v>683.6400000000001</v>
          </cell>
          <cell r="N6161">
            <v>2.61</v>
          </cell>
        </row>
        <row r="6162">
          <cell r="A6162" t="str">
            <v>NF1.518NO_thin000</v>
          </cell>
          <cell r="B6162" t="str">
            <v xml:space="preserve">NF </v>
          </cell>
          <cell r="C6162">
            <v>1.5</v>
          </cell>
          <cell r="D6162">
            <v>18</v>
          </cell>
          <cell r="E6162" t="str">
            <v>NO_thin</v>
          </cell>
          <cell r="F6162" t="str">
            <v xml:space="preserve">  0-5</v>
          </cell>
          <cell r="G6162">
            <v>0.63</v>
          </cell>
          <cell r="H6162">
            <v>1.01</v>
          </cell>
          <cell r="I6162">
            <v>1.64</v>
          </cell>
          <cell r="J6162">
            <v>8.2100000000000009</v>
          </cell>
          <cell r="K6162">
            <v>8.2100000000000009</v>
          </cell>
          <cell r="L6162">
            <v>0</v>
          </cell>
          <cell r="M6162">
            <v>8.2100000000000009</v>
          </cell>
          <cell r="N6162">
            <v>0</v>
          </cell>
        </row>
        <row r="6163">
          <cell r="A6163" t="str">
            <v>NF1.518NO_thin005</v>
          </cell>
          <cell r="B6163" t="str">
            <v xml:space="preserve">NF </v>
          </cell>
          <cell r="C6163">
            <v>1.5</v>
          </cell>
          <cell r="D6163">
            <v>18</v>
          </cell>
          <cell r="E6163" t="str">
            <v>NO_thin</v>
          </cell>
          <cell r="F6163" t="str">
            <v xml:space="preserve">  5-10</v>
          </cell>
          <cell r="G6163">
            <v>1.93</v>
          </cell>
          <cell r="H6163">
            <v>1.24</v>
          </cell>
          <cell r="I6163">
            <v>3.18</v>
          </cell>
          <cell r="J6163">
            <v>15.89</v>
          </cell>
          <cell r="K6163">
            <v>24.11</v>
          </cell>
          <cell r="L6163">
            <v>0</v>
          </cell>
          <cell r="M6163">
            <v>24.11</v>
          </cell>
          <cell r="N6163">
            <v>0</v>
          </cell>
        </row>
        <row r="6164">
          <cell r="A6164" t="str">
            <v>NF1.518NO_thin010</v>
          </cell>
          <cell r="B6164" t="str">
            <v xml:space="preserve">NF </v>
          </cell>
          <cell r="C6164">
            <v>1.5</v>
          </cell>
          <cell r="D6164">
            <v>18</v>
          </cell>
          <cell r="E6164" t="str">
            <v>NO_thin</v>
          </cell>
          <cell r="F6164" t="str">
            <v xml:space="preserve"> 10-15</v>
          </cell>
          <cell r="G6164">
            <v>5.9</v>
          </cell>
          <cell r="H6164">
            <v>1.25</v>
          </cell>
          <cell r="I6164">
            <v>7.15</v>
          </cell>
          <cell r="J6164">
            <v>35.770000000000003</v>
          </cell>
          <cell r="K6164">
            <v>59.88</v>
          </cell>
          <cell r="L6164">
            <v>0</v>
          </cell>
          <cell r="M6164">
            <v>59.88</v>
          </cell>
          <cell r="N6164">
            <v>0</v>
          </cell>
        </row>
        <row r="6165">
          <cell r="A6165" t="str">
            <v>NF1.518NO_thin015</v>
          </cell>
          <cell r="B6165" t="str">
            <v xml:space="preserve">NF </v>
          </cell>
          <cell r="C6165">
            <v>1.5</v>
          </cell>
          <cell r="D6165">
            <v>18</v>
          </cell>
          <cell r="E6165" t="str">
            <v>NO_thin</v>
          </cell>
          <cell r="F6165" t="str">
            <v xml:space="preserve"> 15-20</v>
          </cell>
          <cell r="G6165">
            <v>18.02</v>
          </cell>
          <cell r="H6165">
            <v>1.25</v>
          </cell>
          <cell r="I6165">
            <v>19.27</v>
          </cell>
          <cell r="J6165">
            <v>96.34</v>
          </cell>
          <cell r="K6165">
            <v>156.22</v>
          </cell>
          <cell r="L6165">
            <v>0</v>
          </cell>
          <cell r="M6165">
            <v>156.22</v>
          </cell>
          <cell r="N6165">
            <v>0</v>
          </cell>
        </row>
        <row r="6166">
          <cell r="A6166" t="str">
            <v>NF1.518NO_thin020</v>
          </cell>
          <cell r="B6166" t="str">
            <v xml:space="preserve">NF </v>
          </cell>
          <cell r="C6166">
            <v>1.5</v>
          </cell>
          <cell r="D6166">
            <v>18</v>
          </cell>
          <cell r="E6166" t="str">
            <v>NO_thin</v>
          </cell>
          <cell r="F6166" t="str">
            <v xml:space="preserve"> 20-25</v>
          </cell>
          <cell r="G6166">
            <v>30.06</v>
          </cell>
          <cell r="H6166">
            <v>6.54</v>
          </cell>
          <cell r="I6166">
            <v>36.590000000000003</v>
          </cell>
          <cell r="J6166">
            <v>182.97</v>
          </cell>
          <cell r="K6166">
            <v>339.19</v>
          </cell>
          <cell r="L6166">
            <v>0</v>
          </cell>
          <cell r="M6166">
            <v>339.19</v>
          </cell>
          <cell r="N6166">
            <v>0</v>
          </cell>
        </row>
        <row r="6167">
          <cell r="A6167" t="str">
            <v>NF1.518NO_thin025</v>
          </cell>
          <cell r="B6167" t="str">
            <v xml:space="preserve">NF </v>
          </cell>
          <cell r="C6167">
            <v>1.5</v>
          </cell>
          <cell r="D6167">
            <v>18</v>
          </cell>
          <cell r="E6167" t="str">
            <v>NO_thin</v>
          </cell>
          <cell r="F6167" t="str">
            <v xml:space="preserve"> 25-30</v>
          </cell>
          <cell r="G6167">
            <v>16.3</v>
          </cell>
          <cell r="H6167">
            <v>8.89</v>
          </cell>
          <cell r="I6167">
            <v>25.19</v>
          </cell>
          <cell r="J6167">
            <v>125.95</v>
          </cell>
          <cell r="K6167">
            <v>465.14</v>
          </cell>
          <cell r="L6167">
            <v>0</v>
          </cell>
          <cell r="M6167">
            <v>465.14</v>
          </cell>
          <cell r="N6167">
            <v>0</v>
          </cell>
        </row>
        <row r="6168">
          <cell r="A6168" t="str">
            <v>NF1.518NO_thin030</v>
          </cell>
          <cell r="B6168" t="str">
            <v xml:space="preserve">NF </v>
          </cell>
          <cell r="C6168">
            <v>1.5</v>
          </cell>
          <cell r="D6168">
            <v>18</v>
          </cell>
          <cell r="E6168" t="str">
            <v>NO_thin</v>
          </cell>
          <cell r="F6168" t="str">
            <v xml:space="preserve"> 30-35</v>
          </cell>
          <cell r="G6168">
            <v>15.21</v>
          </cell>
          <cell r="H6168">
            <v>4.3</v>
          </cell>
          <cell r="I6168">
            <v>19.510000000000002</v>
          </cell>
          <cell r="J6168">
            <v>97.53</v>
          </cell>
          <cell r="K6168">
            <v>562.66999999999996</v>
          </cell>
          <cell r="L6168">
            <v>0</v>
          </cell>
          <cell r="M6168">
            <v>562.66999999999996</v>
          </cell>
          <cell r="N6168">
            <v>0</v>
          </cell>
        </row>
        <row r="6169">
          <cell r="A6169" t="str">
            <v>NF1.518NO_thin035</v>
          </cell>
          <cell r="B6169" t="str">
            <v xml:space="preserve">NF </v>
          </cell>
          <cell r="C6169">
            <v>1.5</v>
          </cell>
          <cell r="D6169">
            <v>18</v>
          </cell>
          <cell r="E6169" t="str">
            <v>NO_thin</v>
          </cell>
          <cell r="F6169" t="str">
            <v xml:space="preserve"> 35-40</v>
          </cell>
          <cell r="G6169">
            <v>15.39</v>
          </cell>
          <cell r="H6169">
            <v>2.75</v>
          </cell>
          <cell r="I6169">
            <v>18.14</v>
          </cell>
          <cell r="J6169">
            <v>90.71</v>
          </cell>
          <cell r="K6169">
            <v>653.38</v>
          </cell>
          <cell r="L6169">
            <v>0</v>
          </cell>
          <cell r="M6169">
            <v>653.38</v>
          </cell>
          <cell r="N6169">
            <v>0</v>
          </cell>
        </row>
        <row r="6170">
          <cell r="A6170" t="str">
            <v>NF1.518NO_thin040</v>
          </cell>
          <cell r="B6170" t="str">
            <v xml:space="preserve">NF </v>
          </cell>
          <cell r="C6170">
            <v>1.5</v>
          </cell>
          <cell r="D6170">
            <v>18</v>
          </cell>
          <cell r="E6170" t="str">
            <v>NO_thin</v>
          </cell>
          <cell r="F6170" t="str">
            <v xml:space="preserve"> 40-45</v>
          </cell>
          <cell r="G6170">
            <v>14.82</v>
          </cell>
          <cell r="H6170">
            <v>1.49</v>
          </cell>
          <cell r="I6170">
            <v>16.309999999999999</v>
          </cell>
          <cell r="J6170">
            <v>81.540000000000006</v>
          </cell>
          <cell r="K6170">
            <v>734.92</v>
          </cell>
          <cell r="L6170">
            <v>0</v>
          </cell>
          <cell r="M6170">
            <v>734.92</v>
          </cell>
          <cell r="N6170">
            <v>0</v>
          </cell>
        </row>
        <row r="6171">
          <cell r="A6171" t="str">
            <v>NF1.518NO_thin045</v>
          </cell>
          <cell r="B6171" t="str">
            <v xml:space="preserve">NF </v>
          </cell>
          <cell r="C6171">
            <v>1.5</v>
          </cell>
          <cell r="D6171">
            <v>18</v>
          </cell>
          <cell r="E6171" t="str">
            <v>NO_thin</v>
          </cell>
          <cell r="F6171" t="str">
            <v xml:space="preserve"> 45-50</v>
          </cell>
          <cell r="G6171">
            <v>14.06</v>
          </cell>
          <cell r="H6171">
            <v>0.98</v>
          </cell>
          <cell r="I6171">
            <v>15.04</v>
          </cell>
          <cell r="J6171">
            <v>75.19</v>
          </cell>
          <cell r="K6171">
            <v>810.12</v>
          </cell>
          <cell r="L6171">
            <v>0</v>
          </cell>
          <cell r="M6171">
            <v>810.12</v>
          </cell>
          <cell r="N6171">
            <v>0</v>
          </cell>
        </row>
        <row r="6172">
          <cell r="A6172" t="str">
            <v>NF1.518NO_thin050</v>
          </cell>
          <cell r="B6172" t="str">
            <v xml:space="preserve">NF </v>
          </cell>
          <cell r="C6172">
            <v>1.5</v>
          </cell>
          <cell r="D6172">
            <v>18</v>
          </cell>
          <cell r="E6172" t="str">
            <v>NO_thin</v>
          </cell>
          <cell r="F6172" t="str">
            <v xml:space="preserve"> 50-55</v>
          </cell>
          <cell r="G6172">
            <v>13.12</v>
          </cell>
          <cell r="H6172">
            <v>1.17</v>
          </cell>
          <cell r="I6172">
            <v>14.29</v>
          </cell>
          <cell r="J6172">
            <v>71.47</v>
          </cell>
          <cell r="K6172">
            <v>881.58</v>
          </cell>
          <cell r="L6172">
            <v>0</v>
          </cell>
          <cell r="M6172">
            <v>881.58</v>
          </cell>
          <cell r="N6172">
            <v>0</v>
          </cell>
        </row>
        <row r="6173">
          <cell r="A6173" t="str">
            <v>NF1.518NO_thin055</v>
          </cell>
          <cell r="B6173" t="str">
            <v xml:space="preserve">NF </v>
          </cell>
          <cell r="C6173">
            <v>1.5</v>
          </cell>
          <cell r="D6173">
            <v>18</v>
          </cell>
          <cell r="E6173" t="str">
            <v>NO_thin</v>
          </cell>
          <cell r="F6173" t="str">
            <v xml:space="preserve"> 55-60</v>
          </cell>
          <cell r="G6173">
            <v>12.45</v>
          </cell>
          <cell r="H6173">
            <v>-0.05</v>
          </cell>
          <cell r="I6173">
            <v>12.39</v>
          </cell>
          <cell r="J6173">
            <v>61.97</v>
          </cell>
          <cell r="K6173">
            <v>943.55</v>
          </cell>
          <cell r="L6173">
            <v>0</v>
          </cell>
          <cell r="M6173">
            <v>943.55</v>
          </cell>
          <cell r="N6173">
            <v>0</v>
          </cell>
        </row>
        <row r="6174">
          <cell r="A6174" t="str">
            <v>NF1.518NO_thin060</v>
          </cell>
          <cell r="B6174" t="str">
            <v xml:space="preserve">NF </v>
          </cell>
          <cell r="C6174">
            <v>1.5</v>
          </cell>
          <cell r="D6174">
            <v>18</v>
          </cell>
          <cell r="E6174" t="str">
            <v>NO_thin</v>
          </cell>
          <cell r="F6174" t="str">
            <v xml:space="preserve"> 60-65</v>
          </cell>
          <cell r="G6174">
            <v>11.74</v>
          </cell>
          <cell r="H6174">
            <v>0.22</v>
          </cell>
          <cell r="I6174">
            <v>11.96</v>
          </cell>
          <cell r="J6174">
            <v>59.79</v>
          </cell>
          <cell r="K6174">
            <v>1003.33</v>
          </cell>
          <cell r="L6174">
            <v>0</v>
          </cell>
          <cell r="M6174">
            <v>1003.33</v>
          </cell>
          <cell r="N6174">
            <v>0</v>
          </cell>
        </row>
        <row r="6175">
          <cell r="A6175" t="str">
            <v>NF1.518NO_thin065</v>
          </cell>
          <cell r="B6175" t="str">
            <v xml:space="preserve">NF </v>
          </cell>
          <cell r="C6175">
            <v>1.5</v>
          </cell>
          <cell r="D6175">
            <v>18</v>
          </cell>
          <cell r="E6175" t="str">
            <v>NO_thin</v>
          </cell>
          <cell r="F6175" t="str">
            <v xml:space="preserve"> 65-70</v>
          </cell>
          <cell r="G6175">
            <v>10.83</v>
          </cell>
          <cell r="H6175">
            <v>0.17</v>
          </cell>
          <cell r="I6175">
            <v>10.99</v>
          </cell>
          <cell r="J6175">
            <v>54.96</v>
          </cell>
          <cell r="K6175">
            <v>1058.3</v>
          </cell>
          <cell r="L6175">
            <v>0</v>
          </cell>
          <cell r="M6175">
            <v>1058.3</v>
          </cell>
          <cell r="N6175">
            <v>0</v>
          </cell>
        </row>
        <row r="6176">
          <cell r="A6176" t="str">
            <v>NF1.518NO_thin070</v>
          </cell>
          <cell r="B6176" t="str">
            <v xml:space="preserve">NF </v>
          </cell>
          <cell r="C6176">
            <v>1.5</v>
          </cell>
          <cell r="D6176">
            <v>18</v>
          </cell>
          <cell r="E6176" t="str">
            <v>NO_thin</v>
          </cell>
          <cell r="F6176" t="str">
            <v xml:space="preserve"> 70-75</v>
          </cell>
          <cell r="G6176">
            <v>10.07</v>
          </cell>
          <cell r="H6176">
            <v>-0.52</v>
          </cell>
          <cell r="I6176">
            <v>9.5500000000000007</v>
          </cell>
          <cell r="J6176">
            <v>47.75</v>
          </cell>
          <cell r="K6176">
            <v>1106.05</v>
          </cell>
          <cell r="L6176">
            <v>0</v>
          </cell>
          <cell r="M6176">
            <v>1106.05</v>
          </cell>
          <cell r="N6176">
            <v>0</v>
          </cell>
        </row>
        <row r="6177">
          <cell r="A6177" t="str">
            <v>NF1.518NO_thin075</v>
          </cell>
          <cell r="B6177" t="str">
            <v xml:space="preserve">NF </v>
          </cell>
          <cell r="C6177">
            <v>1.5</v>
          </cell>
          <cell r="D6177">
            <v>18</v>
          </cell>
          <cell r="E6177" t="str">
            <v>NO_thin</v>
          </cell>
          <cell r="F6177" t="str">
            <v xml:space="preserve"> 75-80</v>
          </cell>
          <cell r="G6177">
            <v>9.56</v>
          </cell>
          <cell r="H6177">
            <v>0.32</v>
          </cell>
          <cell r="I6177">
            <v>9.89</v>
          </cell>
          <cell r="J6177">
            <v>49.43</v>
          </cell>
          <cell r="K6177">
            <v>1155.48</v>
          </cell>
          <cell r="L6177">
            <v>0</v>
          </cell>
          <cell r="M6177">
            <v>1155.48</v>
          </cell>
          <cell r="N6177">
            <v>0</v>
          </cell>
        </row>
        <row r="6178">
          <cell r="A6178" t="str">
            <v>NF1.518NO_thin080</v>
          </cell>
          <cell r="B6178" t="str">
            <v xml:space="preserve">NF </v>
          </cell>
          <cell r="C6178">
            <v>1.5</v>
          </cell>
          <cell r="D6178">
            <v>18</v>
          </cell>
          <cell r="E6178" t="str">
            <v>NO_thin</v>
          </cell>
          <cell r="F6178" t="str">
            <v xml:space="preserve"> 80-85</v>
          </cell>
          <cell r="G6178">
            <v>8.92</v>
          </cell>
          <cell r="H6178">
            <v>-0.47</v>
          </cell>
          <cell r="I6178">
            <v>8.44</v>
          </cell>
          <cell r="J6178">
            <v>42.21</v>
          </cell>
          <cell r="K6178">
            <v>1197.7</v>
          </cell>
          <cell r="L6178">
            <v>0</v>
          </cell>
          <cell r="M6178">
            <v>1197.7</v>
          </cell>
          <cell r="N6178">
            <v>0</v>
          </cell>
        </row>
        <row r="6179">
          <cell r="A6179" t="str">
            <v>NF1.518NO_thin085</v>
          </cell>
          <cell r="B6179" t="str">
            <v xml:space="preserve">NF </v>
          </cell>
          <cell r="C6179">
            <v>1.5</v>
          </cell>
          <cell r="D6179">
            <v>18</v>
          </cell>
          <cell r="E6179" t="str">
            <v>NO_thin</v>
          </cell>
          <cell r="F6179" t="str">
            <v xml:space="preserve"> 85-90</v>
          </cell>
          <cell r="G6179">
            <v>8.2200000000000006</v>
          </cell>
          <cell r="H6179">
            <v>-0.87</v>
          </cell>
          <cell r="I6179">
            <v>7.35</v>
          </cell>
          <cell r="J6179">
            <v>36.76</v>
          </cell>
          <cell r="K6179">
            <v>1234.45</v>
          </cell>
          <cell r="L6179">
            <v>0</v>
          </cell>
          <cell r="M6179">
            <v>1234.45</v>
          </cell>
          <cell r="N6179">
            <v>0</v>
          </cell>
        </row>
        <row r="6180">
          <cell r="A6180" t="str">
            <v>NF1.518NO_thin090</v>
          </cell>
          <cell r="B6180" t="str">
            <v xml:space="preserve">NF </v>
          </cell>
          <cell r="C6180">
            <v>1.5</v>
          </cell>
          <cell r="D6180">
            <v>18</v>
          </cell>
          <cell r="E6180" t="str">
            <v>NO_thin</v>
          </cell>
          <cell r="F6180" t="str">
            <v xml:space="preserve"> 90-95</v>
          </cell>
          <cell r="G6180">
            <v>7.71</v>
          </cell>
          <cell r="H6180">
            <v>-0.39</v>
          </cell>
          <cell r="I6180">
            <v>7.31</v>
          </cell>
          <cell r="J6180">
            <v>36.56</v>
          </cell>
          <cell r="K6180">
            <v>1271.01</v>
          </cell>
          <cell r="L6180">
            <v>0</v>
          </cell>
          <cell r="M6180">
            <v>1271.01</v>
          </cell>
          <cell r="N6180">
            <v>0</v>
          </cell>
        </row>
        <row r="6181">
          <cell r="A6181" t="str">
            <v>NF1.518NO_thin095</v>
          </cell>
          <cell r="B6181" t="str">
            <v xml:space="preserve">NF </v>
          </cell>
          <cell r="C6181">
            <v>1.5</v>
          </cell>
          <cell r="D6181">
            <v>18</v>
          </cell>
          <cell r="E6181" t="str">
            <v>NO_thin</v>
          </cell>
          <cell r="F6181" t="str">
            <v xml:space="preserve"> 95-100</v>
          </cell>
          <cell r="G6181">
            <v>7.24</v>
          </cell>
          <cell r="H6181">
            <v>0.26</v>
          </cell>
          <cell r="I6181">
            <v>7.5</v>
          </cell>
          <cell r="J6181">
            <v>37.479999999999997</v>
          </cell>
          <cell r="K6181">
            <v>1308.5</v>
          </cell>
          <cell r="L6181">
            <v>0</v>
          </cell>
          <cell r="M6181">
            <v>1308.5</v>
          </cell>
          <cell r="N6181">
            <v>0</v>
          </cell>
        </row>
        <row r="6182">
          <cell r="A6182" t="str">
            <v>NF1.518NO_thin100</v>
          </cell>
          <cell r="B6182" t="str">
            <v xml:space="preserve">NF </v>
          </cell>
          <cell r="C6182">
            <v>1.5</v>
          </cell>
          <cell r="D6182">
            <v>18</v>
          </cell>
          <cell r="E6182" t="str">
            <v>NO_thin</v>
          </cell>
          <cell r="F6182" t="str">
            <v>100-105</v>
          </cell>
          <cell r="G6182">
            <v>6.77</v>
          </cell>
          <cell r="H6182">
            <v>-0.25</v>
          </cell>
          <cell r="I6182">
            <v>6.52</v>
          </cell>
          <cell r="J6182">
            <v>32.61</v>
          </cell>
          <cell r="K6182">
            <v>1341.1</v>
          </cell>
          <cell r="L6182">
            <v>0</v>
          </cell>
          <cell r="M6182">
            <v>1341.1</v>
          </cell>
          <cell r="N6182">
            <v>0</v>
          </cell>
        </row>
        <row r="6183">
          <cell r="A6183" t="str">
            <v>NF1.518NO_thin105</v>
          </cell>
          <cell r="B6183" t="str">
            <v xml:space="preserve">NF </v>
          </cell>
          <cell r="C6183">
            <v>1.5</v>
          </cell>
          <cell r="D6183">
            <v>18</v>
          </cell>
          <cell r="E6183" t="str">
            <v>NO_thin</v>
          </cell>
          <cell r="F6183" t="str">
            <v>105-110</v>
          </cell>
          <cell r="G6183">
            <v>6.33</v>
          </cell>
          <cell r="H6183">
            <v>-0.39</v>
          </cell>
          <cell r="I6183">
            <v>5.94</v>
          </cell>
          <cell r="J6183">
            <v>29.69</v>
          </cell>
          <cell r="K6183">
            <v>1370.79</v>
          </cell>
          <cell r="L6183">
            <v>0</v>
          </cell>
          <cell r="M6183">
            <v>1370.79</v>
          </cell>
          <cell r="N6183">
            <v>0</v>
          </cell>
        </row>
        <row r="6184">
          <cell r="A6184" t="str">
            <v>NF1.518NO_thin110</v>
          </cell>
          <cell r="B6184" t="str">
            <v xml:space="preserve">NF </v>
          </cell>
          <cell r="C6184">
            <v>1.5</v>
          </cell>
          <cell r="D6184">
            <v>18</v>
          </cell>
          <cell r="E6184" t="str">
            <v>NO_thin</v>
          </cell>
          <cell r="F6184" t="str">
            <v>110-115</v>
          </cell>
          <cell r="G6184">
            <v>5.94</v>
          </cell>
          <cell r="H6184">
            <v>-0.38</v>
          </cell>
          <cell r="I6184">
            <v>5.56</v>
          </cell>
          <cell r="J6184">
            <v>27.81</v>
          </cell>
          <cell r="K6184">
            <v>1398.61</v>
          </cell>
          <cell r="L6184">
            <v>0</v>
          </cell>
          <cell r="M6184">
            <v>1398.61</v>
          </cell>
          <cell r="N6184">
            <v>0</v>
          </cell>
        </row>
        <row r="6185">
          <cell r="A6185" t="str">
            <v>NF1.518NO_thin115</v>
          </cell>
          <cell r="B6185" t="str">
            <v xml:space="preserve">NF </v>
          </cell>
          <cell r="C6185">
            <v>1.5</v>
          </cell>
          <cell r="D6185">
            <v>18</v>
          </cell>
          <cell r="E6185" t="str">
            <v>NO_thin</v>
          </cell>
          <cell r="F6185" t="str">
            <v>115-120</v>
          </cell>
          <cell r="G6185">
            <v>5.45</v>
          </cell>
          <cell r="H6185">
            <v>-0.27</v>
          </cell>
          <cell r="I6185">
            <v>5.18</v>
          </cell>
          <cell r="J6185">
            <v>25.89</v>
          </cell>
          <cell r="K6185">
            <v>1424.5</v>
          </cell>
          <cell r="L6185">
            <v>0</v>
          </cell>
          <cell r="M6185">
            <v>1424.5</v>
          </cell>
          <cell r="N6185">
            <v>0</v>
          </cell>
        </row>
        <row r="6186">
          <cell r="A6186" t="str">
            <v>NF1.518NO_thin120</v>
          </cell>
          <cell r="B6186" t="str">
            <v xml:space="preserve">NF </v>
          </cell>
          <cell r="C6186">
            <v>1.5</v>
          </cell>
          <cell r="D6186">
            <v>18</v>
          </cell>
          <cell r="E6186" t="str">
            <v>NO_thin</v>
          </cell>
          <cell r="F6186" t="str">
            <v>120-125</v>
          </cell>
          <cell r="G6186">
            <v>5</v>
          </cell>
          <cell r="H6186">
            <v>-0.23</v>
          </cell>
          <cell r="I6186">
            <v>4.7699999999999996</v>
          </cell>
          <cell r="J6186">
            <v>23.83</v>
          </cell>
          <cell r="K6186">
            <v>1448.33</v>
          </cell>
          <cell r="L6186">
            <v>0</v>
          </cell>
          <cell r="M6186">
            <v>1448.33</v>
          </cell>
          <cell r="N6186">
            <v>0</v>
          </cell>
        </row>
        <row r="6187">
          <cell r="A6187" t="str">
            <v>NF1.518NO_thin125</v>
          </cell>
          <cell r="B6187" t="str">
            <v xml:space="preserve">NF </v>
          </cell>
          <cell r="C6187">
            <v>1.5</v>
          </cell>
          <cell r="D6187">
            <v>18</v>
          </cell>
          <cell r="E6187" t="str">
            <v>NO_thin</v>
          </cell>
          <cell r="F6187" t="str">
            <v>125-130</v>
          </cell>
          <cell r="G6187">
            <v>4.67</v>
          </cell>
          <cell r="H6187">
            <v>-0.16</v>
          </cell>
          <cell r="I6187">
            <v>4.51</v>
          </cell>
          <cell r="J6187">
            <v>22.54</v>
          </cell>
          <cell r="K6187">
            <v>1470.87</v>
          </cell>
          <cell r="L6187">
            <v>0</v>
          </cell>
          <cell r="M6187">
            <v>1470.87</v>
          </cell>
          <cell r="N6187">
            <v>0</v>
          </cell>
        </row>
        <row r="6188">
          <cell r="A6188" t="str">
            <v>NF1.518NO_thin130</v>
          </cell>
          <cell r="B6188" t="str">
            <v xml:space="preserve">NF </v>
          </cell>
          <cell r="C6188">
            <v>1.5</v>
          </cell>
          <cell r="D6188">
            <v>18</v>
          </cell>
          <cell r="E6188" t="str">
            <v>NO_thin</v>
          </cell>
          <cell r="F6188" t="str">
            <v>130-135</v>
          </cell>
          <cell r="G6188">
            <v>4.55</v>
          </cell>
          <cell r="H6188">
            <v>0.21</v>
          </cell>
          <cell r="I6188">
            <v>4.7699999999999996</v>
          </cell>
          <cell r="J6188">
            <v>23.83</v>
          </cell>
          <cell r="K6188">
            <v>1494.7</v>
          </cell>
          <cell r="L6188">
            <v>0</v>
          </cell>
          <cell r="M6188">
            <v>1494.7</v>
          </cell>
          <cell r="N6188">
            <v>0</v>
          </cell>
        </row>
        <row r="6189">
          <cell r="A6189" t="str">
            <v>NF1.518NO_thin135</v>
          </cell>
          <cell r="B6189" t="str">
            <v xml:space="preserve">NF </v>
          </cell>
          <cell r="C6189">
            <v>1.5</v>
          </cell>
          <cell r="D6189">
            <v>18</v>
          </cell>
          <cell r="E6189" t="str">
            <v>NO_thin</v>
          </cell>
          <cell r="F6189" t="str">
            <v>135-140</v>
          </cell>
          <cell r="G6189">
            <v>4.32</v>
          </cell>
          <cell r="H6189">
            <v>-0.15</v>
          </cell>
          <cell r="I6189">
            <v>4.17</v>
          </cell>
          <cell r="J6189">
            <v>20.83</v>
          </cell>
          <cell r="K6189">
            <v>1515.53</v>
          </cell>
          <cell r="L6189">
            <v>0</v>
          </cell>
          <cell r="M6189">
            <v>1515.53</v>
          </cell>
          <cell r="N6189">
            <v>0</v>
          </cell>
        </row>
        <row r="6190">
          <cell r="A6190" t="str">
            <v>NF1.518NO_thin140</v>
          </cell>
          <cell r="B6190" t="str">
            <v xml:space="preserve">NF </v>
          </cell>
          <cell r="C6190">
            <v>1.5</v>
          </cell>
          <cell r="D6190">
            <v>18</v>
          </cell>
          <cell r="E6190" t="str">
            <v>NO_thin</v>
          </cell>
          <cell r="F6190" t="str">
            <v>140-145</v>
          </cell>
          <cell r="G6190">
            <v>4.0599999999999996</v>
          </cell>
          <cell r="H6190">
            <v>-0.03</v>
          </cell>
          <cell r="I6190">
            <v>4.03</v>
          </cell>
          <cell r="J6190">
            <v>20.16</v>
          </cell>
          <cell r="K6190">
            <v>1535.69</v>
          </cell>
          <cell r="L6190">
            <v>0</v>
          </cell>
          <cell r="M6190">
            <v>1535.69</v>
          </cell>
          <cell r="N6190">
            <v>0</v>
          </cell>
        </row>
        <row r="6191">
          <cell r="A6191" t="str">
            <v>NF1.518NO_thin145</v>
          </cell>
          <cell r="B6191" t="str">
            <v xml:space="preserve">NF </v>
          </cell>
          <cell r="C6191">
            <v>1.5</v>
          </cell>
          <cell r="D6191">
            <v>18</v>
          </cell>
          <cell r="E6191" t="str">
            <v>NO_thin</v>
          </cell>
          <cell r="F6191" t="str">
            <v>145-150</v>
          </cell>
          <cell r="G6191">
            <v>3.81</v>
          </cell>
          <cell r="H6191">
            <v>-0.32</v>
          </cell>
          <cell r="I6191">
            <v>3.49</v>
          </cell>
          <cell r="J6191">
            <v>17.46</v>
          </cell>
          <cell r="K6191">
            <v>1553.15</v>
          </cell>
          <cell r="L6191">
            <v>0</v>
          </cell>
          <cell r="M6191">
            <v>1553.15</v>
          </cell>
          <cell r="N6191">
            <v>0</v>
          </cell>
        </row>
        <row r="6192">
          <cell r="A6192" t="str">
            <v>NF1.518NO_thin150</v>
          </cell>
          <cell r="B6192" t="str">
            <v xml:space="preserve">NF </v>
          </cell>
          <cell r="C6192">
            <v>1.5</v>
          </cell>
          <cell r="D6192">
            <v>18</v>
          </cell>
          <cell r="E6192" t="str">
            <v>NO_thin</v>
          </cell>
          <cell r="F6192" t="str">
            <v>150-155</v>
          </cell>
          <cell r="G6192">
            <v>3.47</v>
          </cell>
          <cell r="H6192">
            <v>0</v>
          </cell>
          <cell r="I6192">
            <v>3.47</v>
          </cell>
          <cell r="J6192">
            <v>17.34</v>
          </cell>
          <cell r="K6192">
            <v>1570.49</v>
          </cell>
          <cell r="L6192">
            <v>0</v>
          </cell>
          <cell r="M6192">
            <v>1570.49</v>
          </cell>
          <cell r="N6192">
            <v>0</v>
          </cell>
        </row>
        <row r="6193">
          <cell r="A6193" t="str">
            <v>NF1.518NO_thin155</v>
          </cell>
          <cell r="B6193" t="str">
            <v xml:space="preserve">NF </v>
          </cell>
          <cell r="C6193">
            <v>1.5</v>
          </cell>
          <cell r="D6193">
            <v>18</v>
          </cell>
          <cell r="E6193" t="str">
            <v>NO_thin</v>
          </cell>
          <cell r="F6193" t="str">
            <v>155-160</v>
          </cell>
          <cell r="G6193">
            <v>3.28</v>
          </cell>
          <cell r="H6193">
            <v>-0.36</v>
          </cell>
          <cell r="I6193">
            <v>2.92</v>
          </cell>
          <cell r="J6193">
            <v>14.59</v>
          </cell>
          <cell r="K6193">
            <v>1585.08</v>
          </cell>
          <cell r="L6193">
            <v>0</v>
          </cell>
          <cell r="M6193">
            <v>1585.08</v>
          </cell>
          <cell r="N6193">
            <v>0</v>
          </cell>
        </row>
        <row r="6194">
          <cell r="A6194" t="str">
            <v>NF1.518NO_thin160</v>
          </cell>
          <cell r="B6194" t="str">
            <v xml:space="preserve">NF </v>
          </cell>
          <cell r="C6194">
            <v>1.5</v>
          </cell>
          <cell r="D6194">
            <v>18</v>
          </cell>
          <cell r="E6194" t="str">
            <v>NO_thin</v>
          </cell>
          <cell r="F6194" t="str">
            <v>160-165</v>
          </cell>
          <cell r="G6194">
            <v>3.04</v>
          </cell>
          <cell r="H6194">
            <v>-0.33</v>
          </cell>
          <cell r="I6194">
            <v>2.71</v>
          </cell>
          <cell r="J6194">
            <v>13.53</v>
          </cell>
          <cell r="K6194">
            <v>1598.61</v>
          </cell>
          <cell r="L6194">
            <v>0</v>
          </cell>
          <cell r="M6194">
            <v>1598.61</v>
          </cell>
          <cell r="N6194">
            <v>0</v>
          </cell>
        </row>
        <row r="6195">
          <cell r="A6195" t="str">
            <v>NF1.518NO_thin165</v>
          </cell>
          <cell r="B6195" t="str">
            <v xml:space="preserve">NF </v>
          </cell>
          <cell r="C6195">
            <v>1.5</v>
          </cell>
          <cell r="D6195">
            <v>18</v>
          </cell>
          <cell r="E6195" t="str">
            <v>NO_thin</v>
          </cell>
          <cell r="F6195" t="str">
            <v>165-170</v>
          </cell>
          <cell r="G6195">
            <v>2.8</v>
          </cell>
          <cell r="H6195">
            <v>-0.37</v>
          </cell>
          <cell r="I6195">
            <v>2.4300000000000002</v>
          </cell>
          <cell r="J6195">
            <v>12.16</v>
          </cell>
          <cell r="K6195">
            <v>1610.78</v>
          </cell>
          <cell r="L6195">
            <v>0</v>
          </cell>
          <cell r="M6195">
            <v>1610.78</v>
          </cell>
          <cell r="N6195">
            <v>0</v>
          </cell>
        </row>
        <row r="6196">
          <cell r="A6196" t="str">
            <v>NF1.518NO_thin170</v>
          </cell>
          <cell r="B6196" t="str">
            <v xml:space="preserve">NF </v>
          </cell>
          <cell r="C6196">
            <v>1.5</v>
          </cell>
          <cell r="D6196">
            <v>18</v>
          </cell>
          <cell r="E6196" t="str">
            <v>NO_thin</v>
          </cell>
          <cell r="F6196" t="str">
            <v>170-175</v>
          </cell>
          <cell r="G6196">
            <v>2.63</v>
          </cell>
          <cell r="H6196">
            <v>-0.28000000000000003</v>
          </cell>
          <cell r="I6196">
            <v>2.35</v>
          </cell>
          <cell r="J6196">
            <v>11.76</v>
          </cell>
          <cell r="K6196">
            <v>1622.53</v>
          </cell>
          <cell r="L6196">
            <v>0</v>
          </cell>
          <cell r="M6196">
            <v>1622.53</v>
          </cell>
          <cell r="N6196">
            <v>0</v>
          </cell>
        </row>
        <row r="6197">
          <cell r="A6197" t="str">
            <v>NF1.518NO_thin175</v>
          </cell>
          <cell r="B6197" t="str">
            <v xml:space="preserve">NF </v>
          </cell>
          <cell r="C6197">
            <v>1.5</v>
          </cell>
          <cell r="D6197">
            <v>18</v>
          </cell>
          <cell r="E6197" t="str">
            <v>NO_thin</v>
          </cell>
          <cell r="F6197" t="str">
            <v>175-180</v>
          </cell>
          <cell r="G6197">
            <v>2.48</v>
          </cell>
          <cell r="H6197">
            <v>-0.2</v>
          </cell>
          <cell r="I6197">
            <v>2.2799999999999998</v>
          </cell>
          <cell r="J6197">
            <v>11.39</v>
          </cell>
          <cell r="K6197">
            <v>1633.92</v>
          </cell>
          <cell r="L6197">
            <v>0</v>
          </cell>
          <cell r="M6197">
            <v>1633.92</v>
          </cell>
          <cell r="N6197">
            <v>0</v>
          </cell>
        </row>
        <row r="6198">
          <cell r="A6198" t="str">
            <v>NF1.518NO_thin180</v>
          </cell>
          <cell r="B6198" t="str">
            <v xml:space="preserve">NF </v>
          </cell>
          <cell r="C6198">
            <v>1.5</v>
          </cell>
          <cell r="D6198">
            <v>18</v>
          </cell>
          <cell r="E6198" t="str">
            <v>NO_thin</v>
          </cell>
          <cell r="F6198" t="str">
            <v>180-185</v>
          </cell>
          <cell r="G6198">
            <v>2.2999999999999998</v>
          </cell>
          <cell r="H6198">
            <v>-0.15</v>
          </cell>
          <cell r="I6198">
            <v>2.15</v>
          </cell>
          <cell r="J6198">
            <v>10.75</v>
          </cell>
          <cell r="K6198">
            <v>1644.67</v>
          </cell>
          <cell r="L6198">
            <v>0</v>
          </cell>
          <cell r="M6198">
            <v>1644.67</v>
          </cell>
          <cell r="N6198">
            <v>0</v>
          </cell>
        </row>
        <row r="6199">
          <cell r="A6199" t="str">
            <v>NF1.518NO_thin185</v>
          </cell>
          <cell r="B6199" t="str">
            <v xml:space="preserve">NF </v>
          </cell>
          <cell r="C6199">
            <v>1.5</v>
          </cell>
          <cell r="D6199">
            <v>18</v>
          </cell>
          <cell r="E6199" t="str">
            <v>NO_thin</v>
          </cell>
          <cell r="F6199" t="str">
            <v>185-190</v>
          </cell>
          <cell r="G6199">
            <v>2.15</v>
          </cell>
          <cell r="H6199">
            <v>-0.13</v>
          </cell>
          <cell r="I6199">
            <v>2.0299999999999998</v>
          </cell>
          <cell r="J6199">
            <v>10.130000000000001</v>
          </cell>
          <cell r="K6199">
            <v>1654.8</v>
          </cell>
          <cell r="L6199">
            <v>0</v>
          </cell>
          <cell r="M6199">
            <v>1654.8</v>
          </cell>
          <cell r="N6199">
            <v>0</v>
          </cell>
        </row>
        <row r="6200">
          <cell r="A6200" t="str">
            <v>NF1.518NO_thin190</v>
          </cell>
          <cell r="B6200" t="str">
            <v xml:space="preserve">NF </v>
          </cell>
          <cell r="C6200">
            <v>1.5</v>
          </cell>
          <cell r="D6200">
            <v>18</v>
          </cell>
          <cell r="E6200" t="str">
            <v>NO_thin</v>
          </cell>
          <cell r="F6200" t="str">
            <v>190-195</v>
          </cell>
          <cell r="G6200">
            <v>2.0699999999999998</v>
          </cell>
          <cell r="H6200">
            <v>-0.11</v>
          </cell>
          <cell r="I6200">
            <v>1.96</v>
          </cell>
          <cell r="J6200">
            <v>9.81</v>
          </cell>
          <cell r="K6200">
            <v>1664.62</v>
          </cell>
          <cell r="L6200">
            <v>0</v>
          </cell>
          <cell r="M6200">
            <v>1664.62</v>
          </cell>
          <cell r="N6200">
            <v>0</v>
          </cell>
        </row>
        <row r="6201">
          <cell r="A6201" t="str">
            <v>NF1.518NO_thin195</v>
          </cell>
          <cell r="B6201" t="str">
            <v xml:space="preserve">NF </v>
          </cell>
          <cell r="C6201">
            <v>1.5</v>
          </cell>
          <cell r="D6201">
            <v>18</v>
          </cell>
          <cell r="E6201" t="str">
            <v>NO_thin</v>
          </cell>
          <cell r="F6201" t="str">
            <v>195-200</v>
          </cell>
          <cell r="G6201">
            <v>1.82</v>
          </cell>
          <cell r="H6201">
            <v>-0.11</v>
          </cell>
          <cell r="I6201">
            <v>1.71</v>
          </cell>
          <cell r="J6201">
            <v>8.57</v>
          </cell>
          <cell r="K6201">
            <v>1673.19</v>
          </cell>
          <cell r="L6201">
            <v>0</v>
          </cell>
          <cell r="M6201">
            <v>1673.19</v>
          </cell>
          <cell r="N6201">
            <v>0</v>
          </cell>
        </row>
        <row r="6202">
          <cell r="A6202" t="str">
            <v>NF1.518Thinned000</v>
          </cell>
          <cell r="B6202" t="str">
            <v xml:space="preserve">NF </v>
          </cell>
          <cell r="C6202">
            <v>1.5</v>
          </cell>
          <cell r="D6202">
            <v>18</v>
          </cell>
          <cell r="E6202" t="str">
            <v>Thinned</v>
          </cell>
          <cell r="F6202" t="str">
            <v xml:space="preserve">  0-5</v>
          </cell>
          <cell r="G6202">
            <v>0.63</v>
          </cell>
          <cell r="H6202">
            <v>1.01</v>
          </cell>
          <cell r="I6202">
            <v>1.64</v>
          </cell>
          <cell r="J6202">
            <v>8.2100000000000009</v>
          </cell>
          <cell r="K6202">
            <v>8.2100000000000009</v>
          </cell>
          <cell r="L6202">
            <v>0</v>
          </cell>
          <cell r="M6202">
            <v>8.2100000000000009</v>
          </cell>
          <cell r="N6202">
            <v>0</v>
          </cell>
        </row>
        <row r="6203">
          <cell r="A6203" t="str">
            <v>NF1.518Thinned005</v>
          </cell>
          <cell r="B6203" t="str">
            <v xml:space="preserve">NF </v>
          </cell>
          <cell r="C6203">
            <v>1.5</v>
          </cell>
          <cell r="D6203">
            <v>18</v>
          </cell>
          <cell r="E6203" t="str">
            <v>Thinned</v>
          </cell>
          <cell r="F6203" t="str">
            <v xml:space="preserve">  5-10</v>
          </cell>
          <cell r="G6203">
            <v>1.93</v>
          </cell>
          <cell r="H6203">
            <v>1.24</v>
          </cell>
          <cell r="I6203">
            <v>3.18</v>
          </cell>
          <cell r="J6203">
            <v>15.89</v>
          </cell>
          <cell r="K6203">
            <v>24.11</v>
          </cell>
          <cell r="L6203">
            <v>0</v>
          </cell>
          <cell r="M6203">
            <v>24.11</v>
          </cell>
          <cell r="N6203">
            <v>0</v>
          </cell>
        </row>
        <row r="6204">
          <cell r="A6204" t="str">
            <v>NF1.518Thinned010</v>
          </cell>
          <cell r="B6204" t="str">
            <v xml:space="preserve">NF </v>
          </cell>
          <cell r="C6204">
            <v>1.5</v>
          </cell>
          <cell r="D6204">
            <v>18</v>
          </cell>
          <cell r="E6204" t="str">
            <v>Thinned</v>
          </cell>
          <cell r="F6204" t="str">
            <v xml:space="preserve"> 10-15</v>
          </cell>
          <cell r="G6204">
            <v>5.9</v>
          </cell>
          <cell r="H6204">
            <v>1.25</v>
          </cell>
          <cell r="I6204">
            <v>7.15</v>
          </cell>
          <cell r="J6204">
            <v>35.770000000000003</v>
          </cell>
          <cell r="K6204">
            <v>59.88</v>
          </cell>
          <cell r="L6204">
            <v>0</v>
          </cell>
          <cell r="M6204">
            <v>59.88</v>
          </cell>
          <cell r="N6204">
            <v>0</v>
          </cell>
        </row>
        <row r="6205">
          <cell r="A6205" t="str">
            <v>NF1.518Thinned015</v>
          </cell>
          <cell r="B6205" t="str">
            <v xml:space="preserve">NF </v>
          </cell>
          <cell r="C6205">
            <v>1.5</v>
          </cell>
          <cell r="D6205">
            <v>18</v>
          </cell>
          <cell r="E6205" t="str">
            <v>Thinned</v>
          </cell>
          <cell r="F6205" t="str">
            <v xml:space="preserve"> 15-20</v>
          </cell>
          <cell r="G6205">
            <v>18.02</v>
          </cell>
          <cell r="H6205">
            <v>1.25</v>
          </cell>
          <cell r="I6205">
            <v>19.27</v>
          </cell>
          <cell r="J6205">
            <v>96.34</v>
          </cell>
          <cell r="K6205">
            <v>156.22</v>
          </cell>
          <cell r="L6205">
            <v>0</v>
          </cell>
          <cell r="M6205">
            <v>156.22</v>
          </cell>
          <cell r="N6205">
            <v>0</v>
          </cell>
        </row>
        <row r="6206">
          <cell r="A6206" t="str">
            <v>NF1.518Thinned020</v>
          </cell>
          <cell r="B6206" t="str">
            <v xml:space="preserve">NF </v>
          </cell>
          <cell r="C6206">
            <v>1.5</v>
          </cell>
          <cell r="D6206">
            <v>18</v>
          </cell>
          <cell r="E6206" t="str">
            <v>Thinned</v>
          </cell>
          <cell r="F6206" t="str">
            <v xml:space="preserve"> 20-25</v>
          </cell>
          <cell r="G6206">
            <v>14.56</v>
          </cell>
          <cell r="H6206">
            <v>8.7200000000000006</v>
          </cell>
          <cell r="I6206">
            <v>23.27</v>
          </cell>
          <cell r="J6206">
            <v>116.37</v>
          </cell>
          <cell r="K6206">
            <v>272.58999999999997</v>
          </cell>
          <cell r="L6206">
            <v>-0.22</v>
          </cell>
          <cell r="M6206">
            <v>272.36999999999995</v>
          </cell>
          <cell r="N6206">
            <v>13</v>
          </cell>
        </row>
        <row r="6207">
          <cell r="A6207" t="str">
            <v>NF1.518Thinned025</v>
          </cell>
          <cell r="B6207" t="str">
            <v xml:space="preserve">NF </v>
          </cell>
          <cell r="C6207">
            <v>1.5</v>
          </cell>
          <cell r="D6207">
            <v>18</v>
          </cell>
          <cell r="E6207" t="str">
            <v>Thinned</v>
          </cell>
          <cell r="F6207" t="str">
            <v xml:space="preserve"> 25-30</v>
          </cell>
          <cell r="G6207">
            <v>8.31</v>
          </cell>
          <cell r="H6207">
            <v>1.1399999999999999</v>
          </cell>
          <cell r="I6207">
            <v>9.44</v>
          </cell>
          <cell r="J6207">
            <v>47.22</v>
          </cell>
          <cell r="K6207">
            <v>319.81</v>
          </cell>
          <cell r="L6207">
            <v>-0.41</v>
          </cell>
          <cell r="M6207">
            <v>319.39999999999998</v>
          </cell>
          <cell r="N6207">
            <v>10.78</v>
          </cell>
        </row>
        <row r="6208">
          <cell r="A6208" t="str">
            <v>NF1.518Thinned030</v>
          </cell>
          <cell r="B6208" t="str">
            <v xml:space="preserve">NF </v>
          </cell>
          <cell r="C6208">
            <v>1.5</v>
          </cell>
          <cell r="D6208">
            <v>18</v>
          </cell>
          <cell r="E6208" t="str">
            <v>Thinned</v>
          </cell>
          <cell r="F6208" t="str">
            <v xml:space="preserve"> 30-35</v>
          </cell>
          <cell r="G6208">
            <v>8.99</v>
          </cell>
          <cell r="H6208">
            <v>2.31</v>
          </cell>
          <cell r="I6208">
            <v>11.3</v>
          </cell>
          <cell r="J6208">
            <v>56.52</v>
          </cell>
          <cell r="K6208">
            <v>376.33</v>
          </cell>
          <cell r="L6208">
            <v>-1.62</v>
          </cell>
          <cell r="M6208">
            <v>374.71</v>
          </cell>
          <cell r="N6208">
            <v>6.86</v>
          </cell>
        </row>
        <row r="6209">
          <cell r="A6209" t="str">
            <v>NF1.518Thinned035</v>
          </cell>
          <cell r="B6209" t="str">
            <v xml:space="preserve">NF </v>
          </cell>
          <cell r="C6209">
            <v>1.5</v>
          </cell>
          <cell r="D6209">
            <v>18</v>
          </cell>
          <cell r="E6209" t="str">
            <v>Thinned</v>
          </cell>
          <cell r="F6209" t="str">
            <v xml:space="preserve"> 35-40</v>
          </cell>
          <cell r="G6209">
            <v>8.84</v>
          </cell>
          <cell r="H6209">
            <v>2.54</v>
          </cell>
          <cell r="I6209">
            <v>11.37</v>
          </cell>
          <cell r="J6209">
            <v>56.87</v>
          </cell>
          <cell r="K6209">
            <v>433.2</v>
          </cell>
          <cell r="L6209">
            <v>-2.78</v>
          </cell>
          <cell r="M6209">
            <v>430.42</v>
          </cell>
          <cell r="N6209">
            <v>6.57</v>
          </cell>
        </row>
        <row r="6210">
          <cell r="A6210" t="str">
            <v>NF1.518Thinned040</v>
          </cell>
          <cell r="B6210" t="str">
            <v xml:space="preserve">NF </v>
          </cell>
          <cell r="C6210">
            <v>1.5</v>
          </cell>
          <cell r="D6210">
            <v>18</v>
          </cell>
          <cell r="E6210" t="str">
            <v>Thinned</v>
          </cell>
          <cell r="F6210" t="str">
            <v xml:space="preserve"> 40-45</v>
          </cell>
          <cell r="G6210">
            <v>9.15</v>
          </cell>
          <cell r="H6210">
            <v>1.1499999999999999</v>
          </cell>
          <cell r="I6210">
            <v>10.31</v>
          </cell>
          <cell r="J6210">
            <v>51.53</v>
          </cell>
          <cell r="K6210">
            <v>484.73</v>
          </cell>
          <cell r="L6210">
            <v>-3.99</v>
          </cell>
          <cell r="M6210">
            <v>480.74</v>
          </cell>
          <cell r="N6210">
            <v>6.87</v>
          </cell>
        </row>
        <row r="6211">
          <cell r="A6211" t="str">
            <v>NF1.518Thinned045</v>
          </cell>
          <cell r="B6211" t="str">
            <v xml:space="preserve">NF </v>
          </cell>
          <cell r="C6211">
            <v>1.5</v>
          </cell>
          <cell r="D6211">
            <v>18</v>
          </cell>
          <cell r="E6211" t="str">
            <v>Thinned</v>
          </cell>
          <cell r="F6211" t="str">
            <v xml:space="preserve"> 45-50</v>
          </cell>
          <cell r="G6211">
            <v>7.75</v>
          </cell>
          <cell r="H6211">
            <v>0.45</v>
          </cell>
          <cell r="I6211">
            <v>8.2100000000000009</v>
          </cell>
          <cell r="J6211">
            <v>41.04</v>
          </cell>
          <cell r="K6211">
            <v>525.76</v>
          </cell>
          <cell r="L6211">
            <v>-5.21</v>
          </cell>
          <cell r="M6211">
            <v>520.54999999999995</v>
          </cell>
          <cell r="N6211">
            <v>6.94</v>
          </cell>
        </row>
        <row r="6212">
          <cell r="A6212" t="str">
            <v>NF1.518Thinned050</v>
          </cell>
          <cell r="B6212" t="str">
            <v xml:space="preserve">NF </v>
          </cell>
          <cell r="C6212">
            <v>1.5</v>
          </cell>
          <cell r="D6212">
            <v>18</v>
          </cell>
          <cell r="E6212" t="str">
            <v>Thinned</v>
          </cell>
          <cell r="F6212" t="str">
            <v xml:space="preserve"> 50-55</v>
          </cell>
          <cell r="G6212">
            <v>7.07</v>
          </cell>
          <cell r="H6212">
            <v>-0.05</v>
          </cell>
          <cell r="I6212">
            <v>7.02</v>
          </cell>
          <cell r="J6212">
            <v>35.090000000000003</v>
          </cell>
          <cell r="K6212">
            <v>560.85</v>
          </cell>
          <cell r="L6212">
            <v>-6.43</v>
          </cell>
          <cell r="M6212">
            <v>554.42000000000007</v>
          </cell>
          <cell r="N6212">
            <v>6.94</v>
          </cell>
        </row>
        <row r="6213">
          <cell r="A6213" t="str">
            <v>NF1.518Thinned055</v>
          </cell>
          <cell r="B6213" t="str">
            <v xml:space="preserve">NF </v>
          </cell>
          <cell r="C6213">
            <v>1.5</v>
          </cell>
          <cell r="D6213">
            <v>18</v>
          </cell>
          <cell r="E6213" t="str">
            <v>Thinned</v>
          </cell>
          <cell r="F6213" t="str">
            <v xml:space="preserve"> 55-60</v>
          </cell>
          <cell r="G6213">
            <v>7.51</v>
          </cell>
          <cell r="H6213">
            <v>-0.91</v>
          </cell>
          <cell r="I6213">
            <v>6.6</v>
          </cell>
          <cell r="J6213">
            <v>33.020000000000003</v>
          </cell>
          <cell r="K6213">
            <v>593.87</v>
          </cell>
          <cell r="L6213">
            <v>-7.48</v>
          </cell>
          <cell r="M6213">
            <v>586.39</v>
          </cell>
          <cell r="N6213">
            <v>5.99</v>
          </cell>
        </row>
        <row r="6214">
          <cell r="A6214" t="str">
            <v>NF1.518Thinned060</v>
          </cell>
          <cell r="B6214" t="str">
            <v xml:space="preserve">NF </v>
          </cell>
          <cell r="C6214">
            <v>1.5</v>
          </cell>
          <cell r="D6214">
            <v>18</v>
          </cell>
          <cell r="E6214" t="str">
            <v>Thinned</v>
          </cell>
          <cell r="F6214" t="str">
            <v xml:space="preserve"> 60-65</v>
          </cell>
          <cell r="G6214">
            <v>8.15</v>
          </cell>
          <cell r="H6214">
            <v>-0.51</v>
          </cell>
          <cell r="I6214">
            <v>7.64</v>
          </cell>
          <cell r="J6214">
            <v>38.21</v>
          </cell>
          <cell r="K6214">
            <v>632.08000000000004</v>
          </cell>
          <cell r="L6214">
            <v>-8.4600000000000009</v>
          </cell>
          <cell r="M6214">
            <v>623.62</v>
          </cell>
          <cell r="N6214">
            <v>5.55</v>
          </cell>
        </row>
        <row r="6215">
          <cell r="A6215" t="str">
            <v>NF1.518Thinned065</v>
          </cell>
          <cell r="B6215" t="str">
            <v xml:space="preserve">NF </v>
          </cell>
          <cell r="C6215">
            <v>1.5</v>
          </cell>
          <cell r="D6215">
            <v>18</v>
          </cell>
          <cell r="E6215" t="str">
            <v>Thinned</v>
          </cell>
          <cell r="F6215" t="str">
            <v xml:space="preserve"> 65-70</v>
          </cell>
          <cell r="G6215">
            <v>6.23</v>
          </cell>
          <cell r="H6215">
            <v>-0.39</v>
          </cell>
          <cell r="I6215">
            <v>5.84</v>
          </cell>
          <cell r="J6215">
            <v>29.19</v>
          </cell>
          <cell r="K6215">
            <v>661.27</v>
          </cell>
          <cell r="L6215">
            <v>-9.41</v>
          </cell>
          <cell r="M6215">
            <v>651.86</v>
          </cell>
          <cell r="N6215">
            <v>5.39</v>
          </cell>
        </row>
        <row r="6216">
          <cell r="A6216" t="str">
            <v>NF1.518Thinned070</v>
          </cell>
          <cell r="B6216" t="str">
            <v xml:space="preserve">NF </v>
          </cell>
          <cell r="C6216">
            <v>1.5</v>
          </cell>
          <cell r="D6216">
            <v>18</v>
          </cell>
          <cell r="E6216" t="str">
            <v>Thinned</v>
          </cell>
          <cell r="F6216" t="str">
            <v xml:space="preserve"> 70-75</v>
          </cell>
          <cell r="G6216">
            <v>6.25</v>
          </cell>
          <cell r="H6216">
            <v>-0.2</v>
          </cell>
          <cell r="I6216">
            <v>6.05</v>
          </cell>
          <cell r="J6216">
            <v>30.26</v>
          </cell>
          <cell r="K6216">
            <v>691.53</v>
          </cell>
          <cell r="L6216">
            <v>-10.32</v>
          </cell>
          <cell r="M6216">
            <v>681.20999999999992</v>
          </cell>
          <cell r="N6216">
            <v>5.2</v>
          </cell>
        </row>
        <row r="6217">
          <cell r="A6217" t="str">
            <v>NF1.518Thinned075</v>
          </cell>
          <cell r="B6217" t="str">
            <v xml:space="preserve">NF </v>
          </cell>
          <cell r="C6217">
            <v>1.5</v>
          </cell>
          <cell r="D6217">
            <v>18</v>
          </cell>
          <cell r="E6217" t="str">
            <v>Thinned</v>
          </cell>
          <cell r="F6217" t="str">
            <v xml:space="preserve"> 75-80</v>
          </cell>
          <cell r="G6217">
            <v>5.82</v>
          </cell>
          <cell r="H6217">
            <v>-0.01</v>
          </cell>
          <cell r="I6217">
            <v>5.81</v>
          </cell>
          <cell r="J6217">
            <v>29.03</v>
          </cell>
          <cell r="K6217">
            <v>720.56</v>
          </cell>
          <cell r="L6217">
            <v>-11.22</v>
          </cell>
          <cell r="M6217">
            <v>709.33999999999992</v>
          </cell>
          <cell r="N6217">
            <v>5.09</v>
          </cell>
        </row>
        <row r="6218">
          <cell r="A6218" t="str">
            <v>NF1.518Thinned080</v>
          </cell>
          <cell r="B6218" t="str">
            <v xml:space="preserve">NF </v>
          </cell>
          <cell r="C6218">
            <v>1.5</v>
          </cell>
          <cell r="D6218">
            <v>18</v>
          </cell>
          <cell r="E6218" t="str">
            <v>Thinned</v>
          </cell>
          <cell r="F6218" t="str">
            <v xml:space="preserve"> 80-85</v>
          </cell>
          <cell r="G6218">
            <v>4.28</v>
          </cell>
          <cell r="H6218">
            <v>-7.0000000000000007E-2</v>
          </cell>
          <cell r="I6218">
            <v>4.21</v>
          </cell>
          <cell r="J6218">
            <v>21.04</v>
          </cell>
          <cell r="K6218">
            <v>741.6</v>
          </cell>
          <cell r="L6218">
            <v>-12.1</v>
          </cell>
          <cell r="M6218">
            <v>729.5</v>
          </cell>
          <cell r="N6218">
            <v>5.03</v>
          </cell>
        </row>
        <row r="6219">
          <cell r="A6219" t="str">
            <v>NF1.518Thinned085</v>
          </cell>
          <cell r="B6219" t="str">
            <v xml:space="preserve">NF </v>
          </cell>
          <cell r="C6219">
            <v>1.5</v>
          </cell>
          <cell r="D6219">
            <v>18</v>
          </cell>
          <cell r="E6219" t="str">
            <v>Thinned</v>
          </cell>
          <cell r="F6219" t="str">
            <v xml:space="preserve"> 85-90</v>
          </cell>
          <cell r="G6219">
            <v>4.32</v>
          </cell>
          <cell r="H6219">
            <v>-0.09</v>
          </cell>
          <cell r="I6219">
            <v>4.2300000000000004</v>
          </cell>
          <cell r="J6219">
            <v>21.16</v>
          </cell>
          <cell r="K6219">
            <v>762.76</v>
          </cell>
          <cell r="L6219">
            <v>-12.97</v>
          </cell>
          <cell r="M6219">
            <v>749.79</v>
          </cell>
          <cell r="N6219">
            <v>4.92</v>
          </cell>
        </row>
        <row r="6220">
          <cell r="A6220" t="str">
            <v>NF1.518Thinned090</v>
          </cell>
          <cell r="B6220" t="str">
            <v xml:space="preserve">NF </v>
          </cell>
          <cell r="C6220">
            <v>1.5</v>
          </cell>
          <cell r="D6220">
            <v>18</v>
          </cell>
          <cell r="E6220" t="str">
            <v>Thinned</v>
          </cell>
          <cell r="F6220" t="str">
            <v xml:space="preserve"> 90-95</v>
          </cell>
          <cell r="G6220">
            <v>3.83</v>
          </cell>
          <cell r="H6220">
            <v>-0.11</v>
          </cell>
          <cell r="I6220">
            <v>3.73</v>
          </cell>
          <cell r="J6220">
            <v>18.64</v>
          </cell>
          <cell r="K6220">
            <v>781.4</v>
          </cell>
          <cell r="L6220">
            <v>-13.82</v>
          </cell>
          <cell r="M6220">
            <v>767.57999999999993</v>
          </cell>
          <cell r="N6220">
            <v>4.82</v>
          </cell>
        </row>
        <row r="6221">
          <cell r="A6221" t="str">
            <v>NF1.518Thinned095</v>
          </cell>
          <cell r="B6221" t="str">
            <v xml:space="preserve">NF </v>
          </cell>
          <cell r="C6221">
            <v>1.5</v>
          </cell>
          <cell r="D6221">
            <v>18</v>
          </cell>
          <cell r="E6221" t="str">
            <v>Thinned</v>
          </cell>
          <cell r="F6221" t="str">
            <v xml:space="preserve"> 95-100</v>
          </cell>
          <cell r="G6221">
            <v>3.02</v>
          </cell>
          <cell r="H6221">
            <v>-0.16</v>
          </cell>
          <cell r="I6221">
            <v>2.87</v>
          </cell>
          <cell r="J6221">
            <v>14.33</v>
          </cell>
          <cell r="K6221">
            <v>795.73</v>
          </cell>
          <cell r="L6221">
            <v>-14.65</v>
          </cell>
          <cell r="M6221">
            <v>781.08</v>
          </cell>
          <cell r="N6221">
            <v>4.7300000000000004</v>
          </cell>
        </row>
        <row r="6222">
          <cell r="A6222" t="str">
            <v>NF1.518Thinned100</v>
          </cell>
          <cell r="B6222" t="str">
            <v xml:space="preserve">NF </v>
          </cell>
          <cell r="C6222">
            <v>1.5</v>
          </cell>
          <cell r="D6222">
            <v>18</v>
          </cell>
          <cell r="E6222" t="str">
            <v>Thinned</v>
          </cell>
          <cell r="F6222" t="str">
            <v>100-105</v>
          </cell>
          <cell r="G6222">
            <v>2</v>
          </cell>
          <cell r="H6222">
            <v>-0.24</v>
          </cell>
          <cell r="I6222">
            <v>1.76</v>
          </cell>
          <cell r="J6222">
            <v>8.8000000000000007</v>
          </cell>
          <cell r="K6222">
            <v>804.53</v>
          </cell>
          <cell r="L6222">
            <v>-15.47</v>
          </cell>
          <cell r="M6222">
            <v>789.06</v>
          </cell>
          <cell r="N6222">
            <v>4.66</v>
          </cell>
        </row>
        <row r="6223">
          <cell r="A6223" t="str">
            <v>NF1.518Thinned105</v>
          </cell>
          <cell r="B6223" t="str">
            <v xml:space="preserve">NF </v>
          </cell>
          <cell r="C6223">
            <v>1.5</v>
          </cell>
          <cell r="D6223">
            <v>18</v>
          </cell>
          <cell r="E6223" t="str">
            <v>Thinned</v>
          </cell>
          <cell r="F6223" t="str">
            <v>105-110</v>
          </cell>
          <cell r="G6223">
            <v>2.08</v>
          </cell>
          <cell r="H6223">
            <v>-0.26</v>
          </cell>
          <cell r="I6223">
            <v>1.82</v>
          </cell>
          <cell r="J6223">
            <v>9.1</v>
          </cell>
          <cell r="K6223">
            <v>813.63</v>
          </cell>
          <cell r="L6223">
            <v>-16.28</v>
          </cell>
          <cell r="M6223">
            <v>797.35</v>
          </cell>
          <cell r="N6223">
            <v>4.57</v>
          </cell>
        </row>
        <row r="6224">
          <cell r="A6224" t="str">
            <v>NF1.518Thinned110</v>
          </cell>
          <cell r="B6224" t="str">
            <v xml:space="preserve">NF </v>
          </cell>
          <cell r="C6224">
            <v>1.5</v>
          </cell>
          <cell r="D6224">
            <v>18</v>
          </cell>
          <cell r="E6224" t="str">
            <v>Thinned</v>
          </cell>
          <cell r="F6224" t="str">
            <v>110-115</v>
          </cell>
          <cell r="G6224">
            <v>1.67</v>
          </cell>
          <cell r="H6224">
            <v>-0.28000000000000003</v>
          </cell>
          <cell r="I6224">
            <v>1.39</v>
          </cell>
          <cell r="J6224">
            <v>6.95</v>
          </cell>
          <cell r="K6224">
            <v>820.58</v>
          </cell>
          <cell r="L6224">
            <v>-17.059999999999999</v>
          </cell>
          <cell r="M6224">
            <v>803.5200000000001</v>
          </cell>
          <cell r="N6224">
            <v>4.4800000000000004</v>
          </cell>
        </row>
        <row r="6225">
          <cell r="A6225" t="str">
            <v>NF1.518Thinned115</v>
          </cell>
          <cell r="B6225" t="str">
            <v xml:space="preserve">NF </v>
          </cell>
          <cell r="C6225">
            <v>1.5</v>
          </cell>
          <cell r="D6225">
            <v>18</v>
          </cell>
          <cell r="E6225" t="str">
            <v>Thinned</v>
          </cell>
          <cell r="F6225" t="str">
            <v>115-120</v>
          </cell>
          <cell r="G6225">
            <v>1.33</v>
          </cell>
          <cell r="H6225">
            <v>-0.28000000000000003</v>
          </cell>
          <cell r="I6225">
            <v>1.05</v>
          </cell>
          <cell r="J6225">
            <v>5.26</v>
          </cell>
          <cell r="K6225">
            <v>825.84</v>
          </cell>
          <cell r="L6225">
            <v>-17.84</v>
          </cell>
          <cell r="M6225">
            <v>808</v>
          </cell>
          <cell r="N6225">
            <v>4.3899999999999997</v>
          </cell>
        </row>
        <row r="6226">
          <cell r="A6226" t="str">
            <v>NF1.518Thinned120</v>
          </cell>
          <cell r="B6226" t="str">
            <v xml:space="preserve">NF </v>
          </cell>
          <cell r="C6226">
            <v>1.5</v>
          </cell>
          <cell r="D6226">
            <v>18</v>
          </cell>
          <cell r="E6226" t="str">
            <v>Thinned</v>
          </cell>
          <cell r="F6226" t="str">
            <v>120-125</v>
          </cell>
          <cell r="G6226">
            <v>0.98</v>
          </cell>
          <cell r="H6226">
            <v>-0.28000000000000003</v>
          </cell>
          <cell r="I6226">
            <v>0.7</v>
          </cell>
          <cell r="J6226">
            <v>3.49</v>
          </cell>
          <cell r="K6226">
            <v>829.33</v>
          </cell>
          <cell r="L6226">
            <v>-18.59</v>
          </cell>
          <cell r="M6226">
            <v>810.74</v>
          </cell>
          <cell r="N6226">
            <v>4.29</v>
          </cell>
        </row>
        <row r="6227">
          <cell r="A6227" t="str">
            <v>NF1.518Thinned125</v>
          </cell>
          <cell r="B6227" t="str">
            <v xml:space="preserve">NF </v>
          </cell>
          <cell r="C6227">
            <v>1.5</v>
          </cell>
          <cell r="D6227">
            <v>18</v>
          </cell>
          <cell r="E6227" t="str">
            <v>Thinned</v>
          </cell>
          <cell r="F6227" t="str">
            <v>125-130</v>
          </cell>
          <cell r="G6227">
            <v>0.22</v>
          </cell>
          <cell r="H6227">
            <v>-0.32</v>
          </cell>
          <cell r="I6227">
            <v>-0.1</v>
          </cell>
          <cell r="J6227">
            <v>-0.5</v>
          </cell>
          <cell r="K6227">
            <v>828.83</v>
          </cell>
          <cell r="L6227">
            <v>-19.329999999999998</v>
          </cell>
          <cell r="M6227">
            <v>809.5</v>
          </cell>
          <cell r="N6227">
            <v>4.22</v>
          </cell>
        </row>
        <row r="6228">
          <cell r="A6228" t="str">
            <v>NF1.518Thinned130</v>
          </cell>
          <cell r="B6228" t="str">
            <v xml:space="preserve">NF </v>
          </cell>
          <cell r="C6228">
            <v>1.5</v>
          </cell>
          <cell r="D6228">
            <v>18</v>
          </cell>
          <cell r="E6228" t="str">
            <v>Thinned</v>
          </cell>
          <cell r="F6228" t="str">
            <v>130-135</v>
          </cell>
          <cell r="G6228">
            <v>0.01</v>
          </cell>
          <cell r="H6228">
            <v>-0.35</v>
          </cell>
          <cell r="I6228">
            <v>-0.33</v>
          </cell>
          <cell r="J6228">
            <v>-1.67</v>
          </cell>
          <cell r="K6228">
            <v>827.17</v>
          </cell>
          <cell r="L6228">
            <v>-20.059999999999999</v>
          </cell>
          <cell r="M6228">
            <v>807.11</v>
          </cell>
          <cell r="N6228">
            <v>4.1399999999999997</v>
          </cell>
        </row>
        <row r="6229">
          <cell r="A6229" t="str">
            <v>NF1.518Thinned135</v>
          </cell>
          <cell r="B6229" t="str">
            <v xml:space="preserve">NF </v>
          </cell>
          <cell r="C6229">
            <v>1.5</v>
          </cell>
          <cell r="D6229">
            <v>18</v>
          </cell>
          <cell r="E6229" t="str">
            <v>Thinned</v>
          </cell>
          <cell r="F6229" t="str">
            <v>135-140</v>
          </cell>
          <cell r="G6229">
            <v>-0.23</v>
          </cell>
          <cell r="H6229">
            <v>-0.37</v>
          </cell>
          <cell r="I6229">
            <v>-0.6</v>
          </cell>
          <cell r="J6229">
            <v>-2.99</v>
          </cell>
          <cell r="K6229">
            <v>824.18</v>
          </cell>
          <cell r="L6229">
            <v>-20.78</v>
          </cell>
          <cell r="M6229">
            <v>803.4</v>
          </cell>
          <cell r="N6229">
            <v>4.0599999999999996</v>
          </cell>
        </row>
        <row r="6230">
          <cell r="A6230" t="str">
            <v>NF1.518Thinned140</v>
          </cell>
          <cell r="B6230" t="str">
            <v xml:space="preserve">NF </v>
          </cell>
          <cell r="C6230">
            <v>1.5</v>
          </cell>
          <cell r="D6230">
            <v>18</v>
          </cell>
          <cell r="E6230" t="str">
            <v>Thinned</v>
          </cell>
          <cell r="F6230" t="str">
            <v>140-145</v>
          </cell>
          <cell r="G6230">
            <v>-0.49</v>
          </cell>
          <cell r="H6230">
            <v>-0.37</v>
          </cell>
          <cell r="I6230">
            <v>-0.86</v>
          </cell>
          <cell r="J6230">
            <v>-4.3099999999999996</v>
          </cell>
          <cell r="K6230">
            <v>819.87</v>
          </cell>
          <cell r="L6230">
            <v>-21.48</v>
          </cell>
          <cell r="M6230">
            <v>798.39</v>
          </cell>
          <cell r="N6230">
            <v>3.99</v>
          </cell>
        </row>
        <row r="6231">
          <cell r="A6231" t="str">
            <v>NF1.518Thinned145</v>
          </cell>
          <cell r="B6231" t="str">
            <v xml:space="preserve">NF </v>
          </cell>
          <cell r="C6231">
            <v>1.5</v>
          </cell>
          <cell r="D6231">
            <v>18</v>
          </cell>
          <cell r="E6231" t="str">
            <v>Thinned</v>
          </cell>
          <cell r="F6231" t="str">
            <v>145-150</v>
          </cell>
          <cell r="G6231">
            <v>-0.71</v>
          </cell>
          <cell r="H6231">
            <v>-0.37</v>
          </cell>
          <cell r="I6231">
            <v>-1.0900000000000001</v>
          </cell>
          <cell r="J6231">
            <v>-5.43</v>
          </cell>
          <cell r="K6231">
            <v>814.44</v>
          </cell>
          <cell r="L6231">
            <v>-22.17</v>
          </cell>
          <cell r="M6231">
            <v>792.2700000000001</v>
          </cell>
          <cell r="N6231">
            <v>3.91</v>
          </cell>
        </row>
        <row r="6232">
          <cell r="A6232" t="str">
            <v>NF1.518Thinned150</v>
          </cell>
          <cell r="B6232" t="str">
            <v xml:space="preserve">NF </v>
          </cell>
          <cell r="C6232">
            <v>1.5</v>
          </cell>
          <cell r="D6232">
            <v>18</v>
          </cell>
          <cell r="E6232" t="str">
            <v>Thinned</v>
          </cell>
          <cell r="F6232" t="str">
            <v>150-155</v>
          </cell>
          <cell r="G6232">
            <v>-0.95</v>
          </cell>
          <cell r="H6232">
            <v>-0.37</v>
          </cell>
          <cell r="I6232">
            <v>-1.31</v>
          </cell>
          <cell r="J6232">
            <v>-6.57</v>
          </cell>
          <cell r="K6232">
            <v>807.87</v>
          </cell>
          <cell r="L6232">
            <v>-22.84</v>
          </cell>
          <cell r="M6232">
            <v>785.03</v>
          </cell>
          <cell r="N6232">
            <v>3.83</v>
          </cell>
        </row>
        <row r="6233">
          <cell r="A6233" t="str">
            <v>NF1.518Thinned155</v>
          </cell>
          <cell r="B6233" t="str">
            <v xml:space="preserve">NF </v>
          </cell>
          <cell r="C6233">
            <v>1.5</v>
          </cell>
          <cell r="D6233">
            <v>18</v>
          </cell>
          <cell r="E6233" t="str">
            <v>Thinned</v>
          </cell>
          <cell r="F6233" t="str">
            <v>155-160</v>
          </cell>
          <cell r="G6233">
            <v>-1.1100000000000001</v>
          </cell>
          <cell r="H6233">
            <v>-0.36</v>
          </cell>
          <cell r="I6233">
            <v>-1.47</v>
          </cell>
          <cell r="J6233">
            <v>-7.37</v>
          </cell>
          <cell r="K6233">
            <v>800.5</v>
          </cell>
          <cell r="L6233">
            <v>-23.5</v>
          </cell>
          <cell r="M6233">
            <v>777</v>
          </cell>
          <cell r="N6233">
            <v>3.76</v>
          </cell>
        </row>
        <row r="6234">
          <cell r="A6234" t="str">
            <v>NF1.518Thinned160</v>
          </cell>
          <cell r="B6234" t="str">
            <v xml:space="preserve">NF </v>
          </cell>
          <cell r="C6234">
            <v>1.5</v>
          </cell>
          <cell r="D6234">
            <v>18</v>
          </cell>
          <cell r="E6234" t="str">
            <v>Thinned</v>
          </cell>
          <cell r="F6234" t="str">
            <v>160-165</v>
          </cell>
          <cell r="G6234">
            <v>-1.31</v>
          </cell>
          <cell r="H6234">
            <v>-0.36</v>
          </cell>
          <cell r="I6234">
            <v>-1.67</v>
          </cell>
          <cell r="J6234">
            <v>-8.3699999999999992</v>
          </cell>
          <cell r="K6234">
            <v>792.14</v>
          </cell>
          <cell r="L6234">
            <v>-24.15</v>
          </cell>
          <cell r="M6234">
            <v>767.99</v>
          </cell>
          <cell r="N6234">
            <v>3.68</v>
          </cell>
        </row>
        <row r="6235">
          <cell r="A6235" t="str">
            <v>NF1.518Thinned165</v>
          </cell>
          <cell r="B6235" t="str">
            <v xml:space="preserve">NF </v>
          </cell>
          <cell r="C6235">
            <v>1.5</v>
          </cell>
          <cell r="D6235">
            <v>18</v>
          </cell>
          <cell r="E6235" t="str">
            <v>Thinned</v>
          </cell>
          <cell r="F6235" t="str">
            <v>165-170</v>
          </cell>
          <cell r="G6235">
            <v>-1.49</v>
          </cell>
          <cell r="H6235">
            <v>-0.36</v>
          </cell>
          <cell r="I6235">
            <v>-1.84</v>
          </cell>
          <cell r="J6235">
            <v>-9.2200000000000006</v>
          </cell>
          <cell r="K6235">
            <v>782.91</v>
          </cell>
          <cell r="L6235">
            <v>-24.79</v>
          </cell>
          <cell r="M6235">
            <v>758.12</v>
          </cell>
          <cell r="N6235">
            <v>3.61</v>
          </cell>
        </row>
        <row r="6236">
          <cell r="A6236" t="str">
            <v>NF1.518Thinned170</v>
          </cell>
          <cell r="B6236" t="str">
            <v xml:space="preserve">NF </v>
          </cell>
          <cell r="C6236">
            <v>1.5</v>
          </cell>
          <cell r="D6236">
            <v>18</v>
          </cell>
          <cell r="E6236" t="str">
            <v>Thinned</v>
          </cell>
          <cell r="F6236" t="str">
            <v>170-175</v>
          </cell>
          <cell r="G6236">
            <v>-1.62</v>
          </cell>
          <cell r="H6236">
            <v>-0.35</v>
          </cell>
          <cell r="I6236">
            <v>-1.98</v>
          </cell>
          <cell r="J6236">
            <v>-9.8800000000000008</v>
          </cell>
          <cell r="K6236">
            <v>773.03</v>
          </cell>
          <cell r="L6236">
            <v>-25.41</v>
          </cell>
          <cell r="M6236">
            <v>747.62</v>
          </cell>
          <cell r="N6236">
            <v>3.54</v>
          </cell>
        </row>
        <row r="6237">
          <cell r="A6237" t="str">
            <v>NF1.518Thinned175</v>
          </cell>
          <cell r="B6237" t="str">
            <v xml:space="preserve">NF </v>
          </cell>
          <cell r="C6237">
            <v>1.5</v>
          </cell>
          <cell r="D6237">
            <v>18</v>
          </cell>
          <cell r="E6237" t="str">
            <v>Thinned</v>
          </cell>
          <cell r="F6237" t="str">
            <v>175-180</v>
          </cell>
          <cell r="G6237">
            <v>-1.78</v>
          </cell>
          <cell r="H6237">
            <v>-0.35</v>
          </cell>
          <cell r="I6237">
            <v>-2.12</v>
          </cell>
          <cell r="J6237">
            <v>-10.62</v>
          </cell>
          <cell r="K6237">
            <v>762.41</v>
          </cell>
          <cell r="L6237">
            <v>-26.02</v>
          </cell>
          <cell r="M6237">
            <v>736.39</v>
          </cell>
          <cell r="N6237">
            <v>3.47</v>
          </cell>
        </row>
        <row r="6238">
          <cell r="A6238" t="str">
            <v>NF1.518Thinned180</v>
          </cell>
          <cell r="B6238" t="str">
            <v xml:space="preserve">NF </v>
          </cell>
          <cell r="C6238">
            <v>1.5</v>
          </cell>
          <cell r="D6238">
            <v>18</v>
          </cell>
          <cell r="E6238" t="str">
            <v>Thinned</v>
          </cell>
          <cell r="F6238" t="str">
            <v>180-185</v>
          </cell>
          <cell r="G6238">
            <v>-1.92</v>
          </cell>
          <cell r="H6238">
            <v>-0.34</v>
          </cell>
          <cell r="I6238">
            <v>-2.27</v>
          </cell>
          <cell r="J6238">
            <v>-11.34</v>
          </cell>
          <cell r="K6238">
            <v>751.07</v>
          </cell>
          <cell r="L6238">
            <v>-26.62</v>
          </cell>
          <cell r="M6238">
            <v>724.45</v>
          </cell>
          <cell r="N6238">
            <v>3.4</v>
          </cell>
        </row>
        <row r="6239">
          <cell r="A6239" t="str">
            <v>NF1.518Thinned185</v>
          </cell>
          <cell r="B6239" t="str">
            <v xml:space="preserve">NF </v>
          </cell>
          <cell r="C6239">
            <v>1.5</v>
          </cell>
          <cell r="D6239">
            <v>18</v>
          </cell>
          <cell r="E6239" t="str">
            <v>Thinned</v>
          </cell>
          <cell r="F6239" t="str">
            <v>185-190</v>
          </cell>
          <cell r="G6239">
            <v>-1.98</v>
          </cell>
          <cell r="H6239">
            <v>-0.34</v>
          </cell>
          <cell r="I6239">
            <v>-2.3199999999999998</v>
          </cell>
          <cell r="J6239">
            <v>-11.61</v>
          </cell>
          <cell r="K6239">
            <v>739.46</v>
          </cell>
          <cell r="L6239">
            <v>-27.2</v>
          </cell>
          <cell r="M6239">
            <v>712.26</v>
          </cell>
          <cell r="N6239">
            <v>3.33</v>
          </cell>
        </row>
        <row r="6240">
          <cell r="A6240" t="str">
            <v>NF1.518Thinned190</v>
          </cell>
          <cell r="B6240" t="str">
            <v xml:space="preserve">NF </v>
          </cell>
          <cell r="C6240">
            <v>1.5</v>
          </cell>
          <cell r="D6240">
            <v>18</v>
          </cell>
          <cell r="E6240" t="str">
            <v>Thinned</v>
          </cell>
          <cell r="F6240" t="str">
            <v>190-195</v>
          </cell>
          <cell r="G6240">
            <v>-2.12</v>
          </cell>
          <cell r="H6240">
            <v>-0.33</v>
          </cell>
          <cell r="I6240">
            <v>-2.4500000000000002</v>
          </cell>
          <cell r="J6240">
            <v>-12.25</v>
          </cell>
          <cell r="K6240">
            <v>727.21</v>
          </cell>
          <cell r="L6240">
            <v>-27.78</v>
          </cell>
          <cell r="M6240">
            <v>699.43000000000006</v>
          </cell>
          <cell r="N6240">
            <v>3.26</v>
          </cell>
        </row>
        <row r="6241">
          <cell r="A6241" t="str">
            <v>NF1.518Thinned195</v>
          </cell>
          <cell r="B6241" t="str">
            <v xml:space="preserve">NF </v>
          </cell>
          <cell r="C6241">
            <v>1.5</v>
          </cell>
          <cell r="D6241">
            <v>18</v>
          </cell>
          <cell r="E6241" t="str">
            <v>Thinned</v>
          </cell>
          <cell r="F6241" t="str">
            <v>195-200</v>
          </cell>
          <cell r="G6241">
            <v>2.66</v>
          </cell>
          <cell r="H6241">
            <v>-2.12</v>
          </cell>
          <cell r="I6241">
            <v>0.54</v>
          </cell>
          <cell r="J6241">
            <v>2.69</v>
          </cell>
          <cell r="K6241">
            <v>729.9</v>
          </cell>
          <cell r="L6241">
            <v>-27.78</v>
          </cell>
          <cell r="M6241">
            <v>702.12</v>
          </cell>
          <cell r="N6241">
            <v>0</v>
          </cell>
        </row>
        <row r="6242">
          <cell r="A6242" t="str">
            <v>NF1.520NO_thin000</v>
          </cell>
          <cell r="B6242" t="str">
            <v xml:space="preserve">NF </v>
          </cell>
          <cell r="C6242">
            <v>1.5</v>
          </cell>
          <cell r="D6242">
            <v>20</v>
          </cell>
          <cell r="E6242" t="str">
            <v>NO_thin</v>
          </cell>
          <cell r="F6242" t="str">
            <v xml:space="preserve">  0-5</v>
          </cell>
          <cell r="G6242">
            <v>0.95</v>
          </cell>
          <cell r="H6242">
            <v>1.1000000000000001</v>
          </cell>
          <cell r="I6242">
            <v>2.04</v>
          </cell>
          <cell r="J6242">
            <v>10.220000000000001</v>
          </cell>
          <cell r="K6242">
            <v>10.220000000000001</v>
          </cell>
          <cell r="L6242">
            <v>0</v>
          </cell>
          <cell r="M6242">
            <v>10.220000000000001</v>
          </cell>
          <cell r="N6242">
            <v>0</v>
          </cell>
        </row>
        <row r="6243">
          <cell r="A6243" t="str">
            <v>NF1.520NO_thin005</v>
          </cell>
          <cell r="B6243" t="str">
            <v xml:space="preserve">NF </v>
          </cell>
          <cell r="C6243">
            <v>1.5</v>
          </cell>
          <cell r="D6243">
            <v>20</v>
          </cell>
          <cell r="E6243" t="str">
            <v>NO_thin</v>
          </cell>
          <cell r="F6243" t="str">
            <v xml:space="preserve">  5-10</v>
          </cell>
          <cell r="G6243">
            <v>2.88</v>
          </cell>
          <cell r="H6243">
            <v>1.35</v>
          </cell>
          <cell r="I6243">
            <v>4.24</v>
          </cell>
          <cell r="J6243">
            <v>21.19</v>
          </cell>
          <cell r="K6243">
            <v>31.41</v>
          </cell>
          <cell r="L6243">
            <v>0</v>
          </cell>
          <cell r="M6243">
            <v>31.41</v>
          </cell>
          <cell r="N6243">
            <v>0</v>
          </cell>
        </row>
        <row r="6244">
          <cell r="A6244" t="str">
            <v>NF1.520NO_thin010</v>
          </cell>
          <cell r="B6244" t="str">
            <v xml:space="preserve">NF </v>
          </cell>
          <cell r="C6244">
            <v>1.5</v>
          </cell>
          <cell r="D6244">
            <v>20</v>
          </cell>
          <cell r="E6244" t="str">
            <v>NO_thin</v>
          </cell>
          <cell r="F6244" t="str">
            <v xml:space="preserve"> 10-15</v>
          </cell>
          <cell r="G6244">
            <v>8.8000000000000007</v>
          </cell>
          <cell r="H6244">
            <v>1.36</v>
          </cell>
          <cell r="I6244">
            <v>10.16</v>
          </cell>
          <cell r="J6244">
            <v>50.82</v>
          </cell>
          <cell r="K6244">
            <v>82.22</v>
          </cell>
          <cell r="L6244">
            <v>0</v>
          </cell>
          <cell r="M6244">
            <v>82.22</v>
          </cell>
          <cell r="N6244">
            <v>0</v>
          </cell>
        </row>
        <row r="6245">
          <cell r="A6245" t="str">
            <v>NF1.520NO_thin015</v>
          </cell>
          <cell r="B6245" t="str">
            <v xml:space="preserve">NF </v>
          </cell>
          <cell r="C6245">
            <v>1.5</v>
          </cell>
          <cell r="D6245">
            <v>20</v>
          </cell>
          <cell r="E6245" t="str">
            <v>NO_thin</v>
          </cell>
          <cell r="F6245" t="str">
            <v xml:space="preserve"> 15-20</v>
          </cell>
          <cell r="G6245">
            <v>24.43</v>
          </cell>
          <cell r="H6245">
            <v>2.2799999999999998</v>
          </cell>
          <cell r="I6245">
            <v>26.71</v>
          </cell>
          <cell r="J6245">
            <v>133.54</v>
          </cell>
          <cell r="K6245">
            <v>215.76</v>
          </cell>
          <cell r="L6245">
            <v>0</v>
          </cell>
          <cell r="M6245">
            <v>215.76</v>
          </cell>
          <cell r="N6245">
            <v>0</v>
          </cell>
        </row>
        <row r="6246">
          <cell r="A6246" t="str">
            <v>NF1.520NO_thin020</v>
          </cell>
          <cell r="B6246" t="str">
            <v xml:space="preserve">NF </v>
          </cell>
          <cell r="C6246">
            <v>1.5</v>
          </cell>
          <cell r="D6246">
            <v>20</v>
          </cell>
          <cell r="E6246" t="str">
            <v>NO_thin</v>
          </cell>
          <cell r="F6246" t="str">
            <v xml:space="preserve"> 20-25</v>
          </cell>
          <cell r="G6246">
            <v>27.93</v>
          </cell>
          <cell r="H6246">
            <v>10.3</v>
          </cell>
          <cell r="I6246">
            <v>38.229999999999997</v>
          </cell>
          <cell r="J6246">
            <v>191.13</v>
          </cell>
          <cell r="K6246">
            <v>406.89</v>
          </cell>
          <cell r="L6246">
            <v>0</v>
          </cell>
          <cell r="M6246">
            <v>406.89</v>
          </cell>
          <cell r="N6246">
            <v>0</v>
          </cell>
        </row>
        <row r="6247">
          <cell r="A6247" t="str">
            <v>NF1.520NO_thin025</v>
          </cell>
          <cell r="B6247" t="str">
            <v xml:space="preserve">NF </v>
          </cell>
          <cell r="C6247">
            <v>1.5</v>
          </cell>
          <cell r="D6247">
            <v>20</v>
          </cell>
          <cell r="E6247" t="str">
            <v>NO_thin</v>
          </cell>
          <cell r="F6247" t="str">
            <v xml:space="preserve"> 25-30</v>
          </cell>
          <cell r="G6247">
            <v>14.73</v>
          </cell>
          <cell r="H6247">
            <v>7.24</v>
          </cell>
          <cell r="I6247">
            <v>21.97</v>
          </cell>
          <cell r="J6247">
            <v>109.84</v>
          </cell>
          <cell r="K6247">
            <v>516.74</v>
          </cell>
          <cell r="L6247">
            <v>0</v>
          </cell>
          <cell r="M6247">
            <v>516.74</v>
          </cell>
          <cell r="N6247">
            <v>0</v>
          </cell>
        </row>
        <row r="6248">
          <cell r="A6248" t="str">
            <v>NF1.520NO_thin030</v>
          </cell>
          <cell r="B6248" t="str">
            <v xml:space="preserve">NF </v>
          </cell>
          <cell r="C6248">
            <v>1.5</v>
          </cell>
          <cell r="D6248">
            <v>20</v>
          </cell>
          <cell r="E6248" t="str">
            <v>NO_thin</v>
          </cell>
          <cell r="F6248" t="str">
            <v xml:space="preserve"> 30-35</v>
          </cell>
          <cell r="G6248">
            <v>17.03</v>
          </cell>
          <cell r="H6248">
            <v>3.39</v>
          </cell>
          <cell r="I6248">
            <v>20.420000000000002</v>
          </cell>
          <cell r="J6248">
            <v>102.09</v>
          </cell>
          <cell r="K6248">
            <v>618.82000000000005</v>
          </cell>
          <cell r="L6248">
            <v>0</v>
          </cell>
          <cell r="M6248">
            <v>618.82000000000005</v>
          </cell>
          <cell r="N6248">
            <v>0</v>
          </cell>
        </row>
        <row r="6249">
          <cell r="A6249" t="str">
            <v>NF1.520NO_thin035</v>
          </cell>
          <cell r="B6249" t="str">
            <v xml:space="preserve">NF </v>
          </cell>
          <cell r="C6249">
            <v>1.5</v>
          </cell>
          <cell r="D6249">
            <v>20</v>
          </cell>
          <cell r="E6249" t="str">
            <v>NO_thin</v>
          </cell>
          <cell r="F6249" t="str">
            <v xml:space="preserve"> 35-40</v>
          </cell>
          <cell r="G6249">
            <v>16.73</v>
          </cell>
          <cell r="H6249">
            <v>2.37</v>
          </cell>
          <cell r="I6249">
            <v>19.11</v>
          </cell>
          <cell r="J6249">
            <v>95.54</v>
          </cell>
          <cell r="K6249">
            <v>714.36</v>
          </cell>
          <cell r="L6249">
            <v>0</v>
          </cell>
          <cell r="M6249">
            <v>714.36</v>
          </cell>
          <cell r="N6249">
            <v>0</v>
          </cell>
        </row>
        <row r="6250">
          <cell r="A6250" t="str">
            <v>NF1.520NO_thin040</v>
          </cell>
          <cell r="B6250" t="str">
            <v xml:space="preserve">NF </v>
          </cell>
          <cell r="C6250">
            <v>1.5</v>
          </cell>
          <cell r="D6250">
            <v>20</v>
          </cell>
          <cell r="E6250" t="str">
            <v>NO_thin</v>
          </cell>
          <cell r="F6250" t="str">
            <v xml:space="preserve"> 40-45</v>
          </cell>
          <cell r="G6250">
            <v>15.93</v>
          </cell>
          <cell r="H6250">
            <v>2.4700000000000002</v>
          </cell>
          <cell r="I6250">
            <v>18.399999999999999</v>
          </cell>
          <cell r="J6250">
            <v>92.02</v>
          </cell>
          <cell r="K6250">
            <v>806.38</v>
          </cell>
          <cell r="L6250">
            <v>0</v>
          </cell>
          <cell r="M6250">
            <v>806.38</v>
          </cell>
          <cell r="N6250">
            <v>0</v>
          </cell>
        </row>
        <row r="6251">
          <cell r="A6251" t="str">
            <v>NF1.520NO_thin045</v>
          </cell>
          <cell r="B6251" t="str">
            <v xml:space="preserve">NF </v>
          </cell>
          <cell r="C6251">
            <v>1.5</v>
          </cell>
          <cell r="D6251">
            <v>20</v>
          </cell>
          <cell r="E6251" t="str">
            <v>NO_thin</v>
          </cell>
          <cell r="F6251" t="str">
            <v xml:space="preserve"> 45-50</v>
          </cell>
          <cell r="G6251">
            <v>14.97</v>
          </cell>
          <cell r="H6251">
            <v>0.85</v>
          </cell>
          <cell r="I6251">
            <v>15.82</v>
          </cell>
          <cell r="J6251">
            <v>79.099999999999994</v>
          </cell>
          <cell r="K6251">
            <v>885.47</v>
          </cell>
          <cell r="L6251">
            <v>0</v>
          </cell>
          <cell r="M6251">
            <v>885.47</v>
          </cell>
          <cell r="N6251">
            <v>0</v>
          </cell>
        </row>
        <row r="6252">
          <cell r="A6252" t="str">
            <v>NF1.520NO_thin050</v>
          </cell>
          <cell r="B6252" t="str">
            <v xml:space="preserve">NF </v>
          </cell>
          <cell r="C6252">
            <v>1.5</v>
          </cell>
          <cell r="D6252">
            <v>20</v>
          </cell>
          <cell r="E6252" t="str">
            <v>NO_thin</v>
          </cell>
          <cell r="F6252" t="str">
            <v xml:space="preserve"> 50-55</v>
          </cell>
          <cell r="G6252">
            <v>14.28</v>
          </cell>
          <cell r="H6252">
            <v>0.46</v>
          </cell>
          <cell r="I6252">
            <v>14.74</v>
          </cell>
          <cell r="J6252">
            <v>73.69</v>
          </cell>
          <cell r="K6252">
            <v>959.16</v>
          </cell>
          <cell r="L6252">
            <v>0</v>
          </cell>
          <cell r="M6252">
            <v>959.16</v>
          </cell>
          <cell r="N6252">
            <v>0</v>
          </cell>
        </row>
        <row r="6253">
          <cell r="A6253" t="str">
            <v>NF1.520NO_thin055</v>
          </cell>
          <cell r="B6253" t="str">
            <v xml:space="preserve">NF </v>
          </cell>
          <cell r="C6253">
            <v>1.5</v>
          </cell>
          <cell r="D6253">
            <v>20</v>
          </cell>
          <cell r="E6253" t="str">
            <v>NO_thin</v>
          </cell>
          <cell r="F6253" t="str">
            <v xml:space="preserve"> 55-60</v>
          </cell>
          <cell r="G6253">
            <v>13.46</v>
          </cell>
          <cell r="H6253">
            <v>-0.05</v>
          </cell>
          <cell r="I6253">
            <v>13.41</v>
          </cell>
          <cell r="J6253">
            <v>67.05</v>
          </cell>
          <cell r="K6253">
            <v>1026.21</v>
          </cell>
          <cell r="L6253">
            <v>0</v>
          </cell>
          <cell r="M6253">
            <v>1026.21</v>
          </cell>
          <cell r="N6253">
            <v>0</v>
          </cell>
        </row>
        <row r="6254">
          <cell r="A6254" t="str">
            <v>NF1.520NO_thin060</v>
          </cell>
          <cell r="B6254" t="str">
            <v xml:space="preserve">NF </v>
          </cell>
          <cell r="C6254">
            <v>1.5</v>
          </cell>
          <cell r="D6254">
            <v>20</v>
          </cell>
          <cell r="E6254" t="str">
            <v>NO_thin</v>
          </cell>
          <cell r="F6254" t="str">
            <v xml:space="preserve"> 60-65</v>
          </cell>
          <cell r="G6254">
            <v>12.66</v>
          </cell>
          <cell r="H6254">
            <v>-0.14000000000000001</v>
          </cell>
          <cell r="I6254">
            <v>12.52</v>
          </cell>
          <cell r="J6254">
            <v>62.6</v>
          </cell>
          <cell r="K6254">
            <v>1088.82</v>
          </cell>
          <cell r="L6254">
            <v>0</v>
          </cell>
          <cell r="M6254">
            <v>1088.82</v>
          </cell>
          <cell r="N6254">
            <v>0</v>
          </cell>
        </row>
        <row r="6255">
          <cell r="A6255" t="str">
            <v>NF1.520NO_thin065</v>
          </cell>
          <cell r="B6255" t="str">
            <v xml:space="preserve">NF </v>
          </cell>
          <cell r="C6255">
            <v>1.5</v>
          </cell>
          <cell r="D6255">
            <v>20</v>
          </cell>
          <cell r="E6255" t="str">
            <v>NO_thin</v>
          </cell>
          <cell r="F6255" t="str">
            <v xml:space="preserve"> 65-70</v>
          </cell>
          <cell r="G6255">
            <v>11.73</v>
          </cell>
          <cell r="H6255">
            <v>-0.76</v>
          </cell>
          <cell r="I6255">
            <v>10.97</v>
          </cell>
          <cell r="J6255">
            <v>54.83</v>
          </cell>
          <cell r="K6255">
            <v>1143.6500000000001</v>
          </cell>
          <cell r="L6255">
            <v>0</v>
          </cell>
          <cell r="M6255">
            <v>1143.6500000000001</v>
          </cell>
          <cell r="N6255">
            <v>0</v>
          </cell>
        </row>
        <row r="6256">
          <cell r="A6256" t="str">
            <v>NF1.520NO_thin070</v>
          </cell>
          <cell r="B6256" t="str">
            <v xml:space="preserve">NF </v>
          </cell>
          <cell r="C6256">
            <v>1.5</v>
          </cell>
          <cell r="D6256">
            <v>20</v>
          </cell>
          <cell r="E6256" t="str">
            <v>NO_thin</v>
          </cell>
          <cell r="F6256" t="str">
            <v xml:space="preserve"> 70-75</v>
          </cell>
          <cell r="G6256">
            <v>10.87</v>
          </cell>
          <cell r="H6256">
            <v>-0.45</v>
          </cell>
          <cell r="I6256">
            <v>10.42</v>
          </cell>
          <cell r="J6256">
            <v>52.08</v>
          </cell>
          <cell r="K6256">
            <v>1195.72</v>
          </cell>
          <cell r="L6256">
            <v>0</v>
          </cell>
          <cell r="M6256">
            <v>1195.72</v>
          </cell>
          <cell r="N6256">
            <v>0</v>
          </cell>
        </row>
        <row r="6257">
          <cell r="A6257" t="str">
            <v>NF1.520NO_thin075</v>
          </cell>
          <cell r="B6257" t="str">
            <v xml:space="preserve">NF </v>
          </cell>
          <cell r="C6257">
            <v>1.5</v>
          </cell>
          <cell r="D6257">
            <v>20</v>
          </cell>
          <cell r="E6257" t="str">
            <v>NO_thin</v>
          </cell>
          <cell r="F6257" t="str">
            <v xml:space="preserve"> 75-80</v>
          </cell>
          <cell r="G6257">
            <v>10.11</v>
          </cell>
          <cell r="H6257">
            <v>-0.12</v>
          </cell>
          <cell r="I6257">
            <v>9.99</v>
          </cell>
          <cell r="J6257">
            <v>49.97</v>
          </cell>
          <cell r="K6257">
            <v>1245.69</v>
          </cell>
          <cell r="L6257">
            <v>0</v>
          </cell>
          <cell r="M6257">
            <v>1245.69</v>
          </cell>
          <cell r="N6257">
            <v>0</v>
          </cell>
        </row>
        <row r="6258">
          <cell r="A6258" t="str">
            <v>NF1.520NO_thin080</v>
          </cell>
          <cell r="B6258" t="str">
            <v xml:space="preserve">NF </v>
          </cell>
          <cell r="C6258">
            <v>1.5</v>
          </cell>
          <cell r="D6258">
            <v>20</v>
          </cell>
          <cell r="E6258" t="str">
            <v>NO_thin</v>
          </cell>
          <cell r="F6258" t="str">
            <v xml:space="preserve"> 80-85</v>
          </cell>
          <cell r="G6258">
            <v>9.5299999999999994</v>
          </cell>
          <cell r="H6258">
            <v>0.13</v>
          </cell>
          <cell r="I6258">
            <v>9.66</v>
          </cell>
          <cell r="J6258">
            <v>48.28</v>
          </cell>
          <cell r="K6258">
            <v>1293.97</v>
          </cell>
          <cell r="L6258">
            <v>0</v>
          </cell>
          <cell r="M6258">
            <v>1293.97</v>
          </cell>
          <cell r="N6258">
            <v>0</v>
          </cell>
        </row>
        <row r="6259">
          <cell r="A6259" t="str">
            <v>NF1.520NO_thin085</v>
          </cell>
          <cell r="B6259" t="str">
            <v xml:space="preserve">NF </v>
          </cell>
          <cell r="C6259">
            <v>1.5</v>
          </cell>
          <cell r="D6259">
            <v>20</v>
          </cell>
          <cell r="E6259" t="str">
            <v>NO_thin</v>
          </cell>
          <cell r="F6259" t="str">
            <v xml:space="preserve"> 85-90</v>
          </cell>
          <cell r="G6259">
            <v>8.91</v>
          </cell>
          <cell r="H6259">
            <v>0.35</v>
          </cell>
          <cell r="I6259">
            <v>9.25</v>
          </cell>
          <cell r="J6259">
            <v>46.26</v>
          </cell>
          <cell r="K6259">
            <v>1340.23</v>
          </cell>
          <cell r="L6259">
            <v>0</v>
          </cell>
          <cell r="M6259">
            <v>1340.23</v>
          </cell>
          <cell r="N6259">
            <v>0</v>
          </cell>
        </row>
        <row r="6260">
          <cell r="A6260" t="str">
            <v>NF1.520NO_thin090</v>
          </cell>
          <cell r="B6260" t="str">
            <v xml:space="preserve">NF </v>
          </cell>
          <cell r="C6260">
            <v>1.5</v>
          </cell>
          <cell r="D6260">
            <v>20</v>
          </cell>
          <cell r="E6260" t="str">
            <v>NO_thin</v>
          </cell>
          <cell r="F6260" t="str">
            <v xml:space="preserve"> 90-95</v>
          </cell>
          <cell r="G6260">
            <v>8.3699999999999992</v>
          </cell>
          <cell r="H6260">
            <v>-0.05</v>
          </cell>
          <cell r="I6260">
            <v>8.32</v>
          </cell>
          <cell r="J6260">
            <v>41.59</v>
          </cell>
          <cell r="K6260">
            <v>1381.82</v>
          </cell>
          <cell r="L6260">
            <v>0</v>
          </cell>
          <cell r="M6260">
            <v>1381.82</v>
          </cell>
          <cell r="N6260">
            <v>0</v>
          </cell>
        </row>
        <row r="6261">
          <cell r="A6261" t="str">
            <v>NF1.520NO_thin095</v>
          </cell>
          <cell r="B6261" t="str">
            <v xml:space="preserve">NF </v>
          </cell>
          <cell r="C6261">
            <v>1.5</v>
          </cell>
          <cell r="D6261">
            <v>20</v>
          </cell>
          <cell r="E6261" t="str">
            <v>NO_thin</v>
          </cell>
          <cell r="F6261" t="str">
            <v xml:space="preserve"> 95-100</v>
          </cell>
          <cell r="G6261">
            <v>7.84</v>
          </cell>
          <cell r="H6261">
            <v>-0.32</v>
          </cell>
          <cell r="I6261">
            <v>7.52</v>
          </cell>
          <cell r="J6261">
            <v>37.619999999999997</v>
          </cell>
          <cell r="K6261">
            <v>1419.44</v>
          </cell>
          <cell r="L6261">
            <v>0</v>
          </cell>
          <cell r="M6261">
            <v>1419.44</v>
          </cell>
          <cell r="N6261">
            <v>0</v>
          </cell>
        </row>
        <row r="6262">
          <cell r="A6262" t="str">
            <v>NF1.520NO_thin100</v>
          </cell>
          <cell r="B6262" t="str">
            <v xml:space="preserve">NF </v>
          </cell>
          <cell r="C6262">
            <v>1.5</v>
          </cell>
          <cell r="D6262">
            <v>20</v>
          </cell>
          <cell r="E6262" t="str">
            <v>NO_thin</v>
          </cell>
          <cell r="F6262" t="str">
            <v>100-105</v>
          </cell>
          <cell r="G6262">
            <v>7.24</v>
          </cell>
          <cell r="H6262">
            <v>-0.34</v>
          </cell>
          <cell r="I6262">
            <v>6.89</v>
          </cell>
          <cell r="J6262">
            <v>34.46</v>
          </cell>
          <cell r="K6262">
            <v>1453.9</v>
          </cell>
          <cell r="L6262">
            <v>0</v>
          </cell>
          <cell r="M6262">
            <v>1453.9</v>
          </cell>
          <cell r="N6262">
            <v>0</v>
          </cell>
        </row>
        <row r="6263">
          <cell r="A6263" t="str">
            <v>NF1.520NO_thin105</v>
          </cell>
          <cell r="B6263" t="str">
            <v xml:space="preserve">NF </v>
          </cell>
          <cell r="C6263">
            <v>1.5</v>
          </cell>
          <cell r="D6263">
            <v>20</v>
          </cell>
          <cell r="E6263" t="str">
            <v>NO_thin</v>
          </cell>
          <cell r="F6263" t="str">
            <v>105-110</v>
          </cell>
          <cell r="G6263">
            <v>6.68</v>
          </cell>
          <cell r="H6263">
            <v>-0.22</v>
          </cell>
          <cell r="I6263">
            <v>6.45</v>
          </cell>
          <cell r="J6263">
            <v>32.26</v>
          </cell>
          <cell r="K6263">
            <v>1486.16</v>
          </cell>
          <cell r="L6263">
            <v>0</v>
          </cell>
          <cell r="M6263">
            <v>1486.16</v>
          </cell>
          <cell r="N6263">
            <v>0</v>
          </cell>
        </row>
        <row r="6264">
          <cell r="A6264" t="str">
            <v>NF1.520NO_thin110</v>
          </cell>
          <cell r="B6264" t="str">
            <v xml:space="preserve">NF </v>
          </cell>
          <cell r="C6264">
            <v>1.5</v>
          </cell>
          <cell r="D6264">
            <v>20</v>
          </cell>
          <cell r="E6264" t="str">
            <v>NO_thin</v>
          </cell>
          <cell r="F6264" t="str">
            <v>110-115</v>
          </cell>
          <cell r="G6264">
            <v>6.32</v>
          </cell>
          <cell r="H6264">
            <v>-0.33</v>
          </cell>
          <cell r="I6264">
            <v>5.98</v>
          </cell>
          <cell r="J6264">
            <v>29.91</v>
          </cell>
          <cell r="K6264">
            <v>1516.07</v>
          </cell>
          <cell r="L6264">
            <v>0</v>
          </cell>
          <cell r="M6264">
            <v>1516.07</v>
          </cell>
          <cell r="N6264">
            <v>0</v>
          </cell>
        </row>
        <row r="6265">
          <cell r="A6265" t="str">
            <v>NF1.520NO_thin115</v>
          </cell>
          <cell r="B6265" t="str">
            <v xml:space="preserve">NF </v>
          </cell>
          <cell r="C6265">
            <v>1.5</v>
          </cell>
          <cell r="D6265">
            <v>20</v>
          </cell>
          <cell r="E6265" t="str">
            <v>NO_thin</v>
          </cell>
          <cell r="F6265" t="str">
            <v>115-120</v>
          </cell>
          <cell r="G6265">
            <v>6.03</v>
          </cell>
          <cell r="H6265">
            <v>-0.51</v>
          </cell>
          <cell r="I6265">
            <v>5.52</v>
          </cell>
          <cell r="J6265">
            <v>27.6</v>
          </cell>
          <cell r="K6265">
            <v>1543.67</v>
          </cell>
          <cell r="L6265">
            <v>0</v>
          </cell>
          <cell r="M6265">
            <v>1543.67</v>
          </cell>
          <cell r="N6265">
            <v>0</v>
          </cell>
        </row>
        <row r="6266">
          <cell r="A6266" t="str">
            <v>NF1.520NO_thin120</v>
          </cell>
          <cell r="B6266" t="str">
            <v xml:space="preserve">NF </v>
          </cell>
          <cell r="C6266">
            <v>1.5</v>
          </cell>
          <cell r="D6266">
            <v>20</v>
          </cell>
          <cell r="E6266" t="str">
            <v>NO_thin</v>
          </cell>
          <cell r="F6266" t="str">
            <v>120-125</v>
          </cell>
          <cell r="G6266">
            <v>5.7</v>
          </cell>
          <cell r="H6266">
            <v>-0.35</v>
          </cell>
          <cell r="I6266">
            <v>5.35</v>
          </cell>
          <cell r="J6266">
            <v>26.73</v>
          </cell>
          <cell r="K6266">
            <v>1570.4</v>
          </cell>
          <cell r="L6266">
            <v>0</v>
          </cell>
          <cell r="M6266">
            <v>1570.4</v>
          </cell>
          <cell r="N6266">
            <v>0</v>
          </cell>
        </row>
        <row r="6267">
          <cell r="A6267" t="str">
            <v>NF1.520NO_thin125</v>
          </cell>
          <cell r="B6267" t="str">
            <v xml:space="preserve">NF </v>
          </cell>
          <cell r="C6267">
            <v>1.5</v>
          </cell>
          <cell r="D6267">
            <v>20</v>
          </cell>
          <cell r="E6267" t="str">
            <v>NO_thin</v>
          </cell>
          <cell r="F6267" t="str">
            <v>125-130</v>
          </cell>
          <cell r="G6267">
            <v>5.27</v>
          </cell>
          <cell r="H6267">
            <v>-0.33</v>
          </cell>
          <cell r="I6267">
            <v>4.95</v>
          </cell>
          <cell r="J6267">
            <v>24.74</v>
          </cell>
          <cell r="K6267">
            <v>1595.14</v>
          </cell>
          <cell r="L6267">
            <v>0</v>
          </cell>
          <cell r="M6267">
            <v>1595.14</v>
          </cell>
          <cell r="N6267">
            <v>0</v>
          </cell>
        </row>
        <row r="6268">
          <cell r="A6268" t="str">
            <v>NF1.520NO_thin130</v>
          </cell>
          <cell r="B6268" t="str">
            <v xml:space="preserve">NF </v>
          </cell>
          <cell r="C6268">
            <v>1.5</v>
          </cell>
          <cell r="D6268">
            <v>20</v>
          </cell>
          <cell r="E6268" t="str">
            <v>NO_thin</v>
          </cell>
          <cell r="F6268" t="str">
            <v>130-135</v>
          </cell>
          <cell r="G6268">
            <v>4.91</v>
          </cell>
          <cell r="H6268">
            <v>-0.39</v>
          </cell>
          <cell r="I6268">
            <v>4.5199999999999996</v>
          </cell>
          <cell r="J6268">
            <v>22.59</v>
          </cell>
          <cell r="K6268">
            <v>1617.73</v>
          </cell>
          <cell r="L6268">
            <v>0</v>
          </cell>
          <cell r="M6268">
            <v>1617.73</v>
          </cell>
          <cell r="N6268">
            <v>0</v>
          </cell>
        </row>
        <row r="6269">
          <cell r="A6269" t="str">
            <v>NF1.520NO_thin135</v>
          </cell>
          <cell r="B6269" t="str">
            <v xml:space="preserve">NF </v>
          </cell>
          <cell r="C6269">
            <v>1.5</v>
          </cell>
          <cell r="D6269">
            <v>20</v>
          </cell>
          <cell r="E6269" t="str">
            <v>NO_thin</v>
          </cell>
          <cell r="F6269" t="str">
            <v>135-140</v>
          </cell>
          <cell r="G6269">
            <v>4.58</v>
          </cell>
          <cell r="H6269">
            <v>-0.35</v>
          </cell>
          <cell r="I6269">
            <v>4.24</v>
          </cell>
          <cell r="J6269">
            <v>21.18</v>
          </cell>
          <cell r="K6269">
            <v>1638.91</v>
          </cell>
          <cell r="L6269">
            <v>0</v>
          </cell>
          <cell r="M6269">
            <v>1638.91</v>
          </cell>
          <cell r="N6269">
            <v>0</v>
          </cell>
        </row>
        <row r="6270">
          <cell r="A6270" t="str">
            <v>NF1.520NO_thin140</v>
          </cell>
          <cell r="B6270" t="str">
            <v xml:space="preserve">NF </v>
          </cell>
          <cell r="C6270">
            <v>1.5</v>
          </cell>
          <cell r="D6270">
            <v>20</v>
          </cell>
          <cell r="E6270" t="str">
            <v>NO_thin</v>
          </cell>
          <cell r="F6270" t="str">
            <v>140-145</v>
          </cell>
          <cell r="G6270">
            <v>4.29</v>
          </cell>
          <cell r="H6270">
            <v>-0.4</v>
          </cell>
          <cell r="I6270">
            <v>3.89</v>
          </cell>
          <cell r="J6270">
            <v>19.45</v>
          </cell>
          <cell r="K6270">
            <v>1658.36</v>
          </cell>
          <cell r="L6270">
            <v>0</v>
          </cell>
          <cell r="M6270">
            <v>1658.36</v>
          </cell>
          <cell r="N6270">
            <v>0</v>
          </cell>
        </row>
        <row r="6271">
          <cell r="A6271" t="str">
            <v>NF1.520NO_thin145</v>
          </cell>
          <cell r="B6271" t="str">
            <v xml:space="preserve">NF </v>
          </cell>
          <cell r="C6271">
            <v>1.5</v>
          </cell>
          <cell r="D6271">
            <v>20</v>
          </cell>
          <cell r="E6271" t="str">
            <v>NO_thin</v>
          </cell>
          <cell r="F6271" t="str">
            <v>145-150</v>
          </cell>
          <cell r="G6271">
            <v>3.99</v>
          </cell>
          <cell r="H6271">
            <v>-0.34</v>
          </cell>
          <cell r="I6271">
            <v>3.65</v>
          </cell>
          <cell r="J6271">
            <v>18.27</v>
          </cell>
          <cell r="K6271">
            <v>1676.63</v>
          </cell>
          <cell r="L6271">
            <v>0</v>
          </cell>
          <cell r="M6271">
            <v>1676.63</v>
          </cell>
          <cell r="N6271">
            <v>0</v>
          </cell>
        </row>
        <row r="6272">
          <cell r="A6272" t="str">
            <v>NF1.520NO_thin150</v>
          </cell>
          <cell r="B6272" t="str">
            <v xml:space="preserve">NF </v>
          </cell>
          <cell r="C6272">
            <v>1.5</v>
          </cell>
          <cell r="D6272">
            <v>20</v>
          </cell>
          <cell r="E6272" t="str">
            <v>NO_thin</v>
          </cell>
          <cell r="F6272" t="str">
            <v>150-155</v>
          </cell>
          <cell r="G6272">
            <v>3.67</v>
          </cell>
          <cell r="H6272">
            <v>-0.28000000000000003</v>
          </cell>
          <cell r="I6272">
            <v>3.39</v>
          </cell>
          <cell r="J6272">
            <v>16.95</v>
          </cell>
          <cell r="K6272">
            <v>1693.57</v>
          </cell>
          <cell r="L6272">
            <v>0</v>
          </cell>
          <cell r="M6272">
            <v>1693.57</v>
          </cell>
          <cell r="N6272">
            <v>0</v>
          </cell>
        </row>
        <row r="6273">
          <cell r="A6273" t="str">
            <v>NF1.520NO_thin155</v>
          </cell>
          <cell r="B6273" t="str">
            <v xml:space="preserve">NF </v>
          </cell>
          <cell r="C6273">
            <v>1.5</v>
          </cell>
          <cell r="D6273">
            <v>20</v>
          </cell>
          <cell r="E6273" t="str">
            <v>NO_thin</v>
          </cell>
          <cell r="F6273" t="str">
            <v>155-160</v>
          </cell>
          <cell r="G6273">
            <v>3.46</v>
          </cell>
          <cell r="H6273">
            <v>-0.24</v>
          </cell>
          <cell r="I6273">
            <v>3.22</v>
          </cell>
          <cell r="J6273">
            <v>16.12</v>
          </cell>
          <cell r="K6273">
            <v>1709.69</v>
          </cell>
          <cell r="L6273">
            <v>0</v>
          </cell>
          <cell r="M6273">
            <v>1709.69</v>
          </cell>
          <cell r="N6273">
            <v>0</v>
          </cell>
        </row>
        <row r="6274">
          <cell r="A6274" t="str">
            <v>NF1.520NO_thin160</v>
          </cell>
          <cell r="B6274" t="str">
            <v xml:space="preserve">NF </v>
          </cell>
          <cell r="C6274">
            <v>1.5</v>
          </cell>
          <cell r="D6274">
            <v>20</v>
          </cell>
          <cell r="E6274" t="str">
            <v>NO_thin</v>
          </cell>
          <cell r="F6274" t="str">
            <v>160-165</v>
          </cell>
          <cell r="G6274">
            <v>3.27</v>
          </cell>
          <cell r="H6274">
            <v>-0.21</v>
          </cell>
          <cell r="I6274">
            <v>3.06</v>
          </cell>
          <cell r="J6274">
            <v>15.3</v>
          </cell>
          <cell r="K6274">
            <v>1725</v>
          </cell>
          <cell r="L6274">
            <v>0</v>
          </cell>
          <cell r="M6274">
            <v>1725</v>
          </cell>
          <cell r="N6274">
            <v>0</v>
          </cell>
        </row>
        <row r="6275">
          <cell r="A6275" t="str">
            <v>NF1.520NO_thin165</v>
          </cell>
          <cell r="B6275" t="str">
            <v xml:space="preserve">NF </v>
          </cell>
          <cell r="C6275">
            <v>1.5</v>
          </cell>
          <cell r="D6275">
            <v>20</v>
          </cell>
          <cell r="E6275" t="str">
            <v>NO_thin</v>
          </cell>
          <cell r="F6275" t="str">
            <v>165-170</v>
          </cell>
          <cell r="G6275">
            <v>2.99</v>
          </cell>
          <cell r="H6275">
            <v>-0.19</v>
          </cell>
          <cell r="I6275">
            <v>2.8</v>
          </cell>
          <cell r="J6275">
            <v>14.01</v>
          </cell>
          <cell r="K6275">
            <v>1739</v>
          </cell>
          <cell r="L6275">
            <v>0</v>
          </cell>
          <cell r="M6275">
            <v>1739</v>
          </cell>
          <cell r="N6275">
            <v>0</v>
          </cell>
        </row>
        <row r="6276">
          <cell r="A6276" t="str">
            <v>NF1.520NO_thin170</v>
          </cell>
          <cell r="B6276" t="str">
            <v xml:space="preserve">NF </v>
          </cell>
          <cell r="C6276">
            <v>1.5</v>
          </cell>
          <cell r="D6276">
            <v>20</v>
          </cell>
          <cell r="E6276" t="str">
            <v>NO_thin</v>
          </cell>
          <cell r="F6276" t="str">
            <v>170-175</v>
          </cell>
          <cell r="G6276">
            <v>2.86</v>
          </cell>
          <cell r="H6276">
            <v>-0.18</v>
          </cell>
          <cell r="I6276">
            <v>2.68</v>
          </cell>
          <cell r="J6276">
            <v>13.41</v>
          </cell>
          <cell r="K6276">
            <v>1752.41</v>
          </cell>
          <cell r="L6276">
            <v>0</v>
          </cell>
          <cell r="M6276">
            <v>1752.41</v>
          </cell>
          <cell r="N6276">
            <v>0</v>
          </cell>
        </row>
        <row r="6277">
          <cell r="A6277" t="str">
            <v>NF1.520NO_thin175</v>
          </cell>
          <cell r="B6277" t="str">
            <v xml:space="preserve">NF </v>
          </cell>
          <cell r="C6277">
            <v>1.5</v>
          </cell>
          <cell r="D6277">
            <v>20</v>
          </cell>
          <cell r="E6277" t="str">
            <v>NO_thin</v>
          </cell>
          <cell r="F6277" t="str">
            <v>175-180</v>
          </cell>
          <cell r="G6277">
            <v>2.64</v>
          </cell>
          <cell r="H6277">
            <v>-0.17</v>
          </cell>
          <cell r="I6277">
            <v>2.4700000000000002</v>
          </cell>
          <cell r="J6277">
            <v>12.36</v>
          </cell>
          <cell r="K6277">
            <v>1764.77</v>
          </cell>
          <cell r="L6277">
            <v>0</v>
          </cell>
          <cell r="M6277">
            <v>1764.77</v>
          </cell>
          <cell r="N6277">
            <v>0</v>
          </cell>
        </row>
        <row r="6278">
          <cell r="A6278" t="str">
            <v>NF1.520NO_thin180</v>
          </cell>
          <cell r="B6278" t="str">
            <v xml:space="preserve">NF </v>
          </cell>
          <cell r="C6278">
            <v>1.5</v>
          </cell>
          <cell r="D6278">
            <v>20</v>
          </cell>
          <cell r="E6278" t="str">
            <v>NO_thin</v>
          </cell>
          <cell r="F6278" t="str">
            <v>180-185</v>
          </cell>
          <cell r="G6278">
            <v>2.48</v>
          </cell>
          <cell r="H6278">
            <v>-0.16</v>
          </cell>
          <cell r="I6278">
            <v>2.3199999999999998</v>
          </cell>
          <cell r="J6278">
            <v>11.61</v>
          </cell>
          <cell r="K6278">
            <v>1776.39</v>
          </cell>
          <cell r="L6278">
            <v>0</v>
          </cell>
          <cell r="M6278">
            <v>1776.39</v>
          </cell>
          <cell r="N6278">
            <v>0</v>
          </cell>
        </row>
        <row r="6279">
          <cell r="A6279" t="str">
            <v>NF1.520NO_thin185</v>
          </cell>
          <cell r="B6279" t="str">
            <v xml:space="preserve">NF </v>
          </cell>
          <cell r="C6279">
            <v>1.5</v>
          </cell>
          <cell r="D6279">
            <v>20</v>
          </cell>
          <cell r="E6279" t="str">
            <v>NO_thin</v>
          </cell>
          <cell r="F6279" t="str">
            <v>185-190</v>
          </cell>
          <cell r="G6279">
            <v>2.31</v>
          </cell>
          <cell r="H6279">
            <v>-0.15</v>
          </cell>
          <cell r="I6279">
            <v>2.17</v>
          </cell>
          <cell r="J6279">
            <v>10.83</v>
          </cell>
          <cell r="K6279">
            <v>1787.22</v>
          </cell>
          <cell r="L6279">
            <v>0</v>
          </cell>
          <cell r="M6279">
            <v>1787.22</v>
          </cell>
          <cell r="N6279">
            <v>0</v>
          </cell>
        </row>
        <row r="6280">
          <cell r="A6280" t="str">
            <v>NF1.520NO_thin190</v>
          </cell>
          <cell r="B6280" t="str">
            <v xml:space="preserve">NF </v>
          </cell>
          <cell r="C6280">
            <v>1.5</v>
          </cell>
          <cell r="D6280">
            <v>20</v>
          </cell>
          <cell r="E6280" t="str">
            <v>NO_thin</v>
          </cell>
          <cell r="F6280" t="str">
            <v>190-195</v>
          </cell>
          <cell r="G6280">
            <v>2.19</v>
          </cell>
          <cell r="H6280">
            <v>-0.13</v>
          </cell>
          <cell r="I6280">
            <v>2.06</v>
          </cell>
          <cell r="J6280">
            <v>10.29</v>
          </cell>
          <cell r="K6280">
            <v>1797.51</v>
          </cell>
          <cell r="L6280">
            <v>0</v>
          </cell>
          <cell r="M6280">
            <v>1797.51</v>
          </cell>
          <cell r="N6280">
            <v>0</v>
          </cell>
        </row>
        <row r="6281">
          <cell r="A6281" t="str">
            <v>NF1.520NO_thin195</v>
          </cell>
          <cell r="B6281" t="str">
            <v xml:space="preserve">NF </v>
          </cell>
          <cell r="C6281">
            <v>1.5</v>
          </cell>
          <cell r="D6281">
            <v>20</v>
          </cell>
          <cell r="E6281" t="str">
            <v>NO_thin</v>
          </cell>
          <cell r="F6281" t="str">
            <v>195-200</v>
          </cell>
          <cell r="G6281">
            <v>2.0099999999999998</v>
          </cell>
          <cell r="H6281">
            <v>-0.13</v>
          </cell>
          <cell r="I6281">
            <v>1.88</v>
          </cell>
          <cell r="J6281">
            <v>9.39</v>
          </cell>
          <cell r="K6281">
            <v>1806.89</v>
          </cell>
          <cell r="L6281">
            <v>0</v>
          </cell>
          <cell r="M6281">
            <v>1806.89</v>
          </cell>
          <cell r="N6281">
            <v>0</v>
          </cell>
        </row>
        <row r="6282">
          <cell r="A6282" t="str">
            <v>NF1.520Thinned000</v>
          </cell>
          <cell r="B6282" t="str">
            <v xml:space="preserve">NF </v>
          </cell>
          <cell r="C6282">
            <v>1.5</v>
          </cell>
          <cell r="D6282">
            <v>20</v>
          </cell>
          <cell r="E6282" t="str">
            <v>Thinned</v>
          </cell>
          <cell r="F6282" t="str">
            <v xml:space="preserve">  0-5</v>
          </cell>
          <cell r="G6282">
            <v>0.95</v>
          </cell>
          <cell r="H6282">
            <v>1.1000000000000001</v>
          </cell>
          <cell r="I6282">
            <v>2.04</v>
          </cell>
          <cell r="J6282">
            <v>10.220000000000001</v>
          </cell>
          <cell r="K6282">
            <v>10.220000000000001</v>
          </cell>
          <cell r="L6282">
            <v>0</v>
          </cell>
          <cell r="M6282">
            <v>10.220000000000001</v>
          </cell>
          <cell r="N6282">
            <v>0</v>
          </cell>
        </row>
        <row r="6283">
          <cell r="A6283" t="str">
            <v>NF1.520Thinned005</v>
          </cell>
          <cell r="B6283" t="str">
            <v xml:space="preserve">NF </v>
          </cell>
          <cell r="C6283">
            <v>1.5</v>
          </cell>
          <cell r="D6283">
            <v>20</v>
          </cell>
          <cell r="E6283" t="str">
            <v>Thinned</v>
          </cell>
          <cell r="F6283" t="str">
            <v xml:space="preserve">  5-10</v>
          </cell>
          <cell r="G6283">
            <v>2.88</v>
          </cell>
          <cell r="H6283">
            <v>1.35</v>
          </cell>
          <cell r="I6283">
            <v>4.24</v>
          </cell>
          <cell r="J6283">
            <v>21.19</v>
          </cell>
          <cell r="K6283">
            <v>31.41</v>
          </cell>
          <cell r="L6283">
            <v>0</v>
          </cell>
          <cell r="M6283">
            <v>31.41</v>
          </cell>
          <cell r="N6283">
            <v>0</v>
          </cell>
        </row>
        <row r="6284">
          <cell r="A6284" t="str">
            <v>NF1.520Thinned010</v>
          </cell>
          <cell r="B6284" t="str">
            <v xml:space="preserve">NF </v>
          </cell>
          <cell r="C6284">
            <v>1.5</v>
          </cell>
          <cell r="D6284">
            <v>20</v>
          </cell>
          <cell r="E6284" t="str">
            <v>Thinned</v>
          </cell>
          <cell r="F6284" t="str">
            <v xml:space="preserve"> 10-15</v>
          </cell>
          <cell r="G6284">
            <v>8.8000000000000007</v>
          </cell>
          <cell r="H6284">
            <v>1.36</v>
          </cell>
          <cell r="I6284">
            <v>10.16</v>
          </cell>
          <cell r="J6284">
            <v>50.82</v>
          </cell>
          <cell r="K6284">
            <v>82.22</v>
          </cell>
          <cell r="L6284">
            <v>0</v>
          </cell>
          <cell r="M6284">
            <v>82.22</v>
          </cell>
          <cell r="N6284">
            <v>0</v>
          </cell>
        </row>
        <row r="6285">
          <cell r="A6285" t="str">
            <v>NF1.520Thinned015</v>
          </cell>
          <cell r="B6285" t="str">
            <v xml:space="preserve">NF </v>
          </cell>
          <cell r="C6285">
            <v>1.5</v>
          </cell>
          <cell r="D6285">
            <v>20</v>
          </cell>
          <cell r="E6285" t="str">
            <v>Thinned</v>
          </cell>
          <cell r="F6285" t="str">
            <v xml:space="preserve"> 15-20</v>
          </cell>
          <cell r="G6285">
            <v>24.43</v>
          </cell>
          <cell r="H6285">
            <v>2.2799999999999998</v>
          </cell>
          <cell r="I6285">
            <v>26.71</v>
          </cell>
          <cell r="J6285">
            <v>133.54</v>
          </cell>
          <cell r="K6285">
            <v>215.76</v>
          </cell>
          <cell r="L6285">
            <v>0</v>
          </cell>
          <cell r="M6285">
            <v>215.76</v>
          </cell>
          <cell r="N6285">
            <v>0</v>
          </cell>
        </row>
        <row r="6286">
          <cell r="A6286" t="str">
            <v>NF1.520Thinned020</v>
          </cell>
          <cell r="B6286" t="str">
            <v xml:space="preserve">NF </v>
          </cell>
          <cell r="C6286">
            <v>1.5</v>
          </cell>
          <cell r="D6286">
            <v>20</v>
          </cell>
          <cell r="E6286" t="str">
            <v>Thinned</v>
          </cell>
          <cell r="F6286" t="str">
            <v xml:space="preserve"> 20-25</v>
          </cell>
          <cell r="G6286">
            <v>9.61</v>
          </cell>
          <cell r="H6286">
            <v>5.09</v>
          </cell>
          <cell r="I6286">
            <v>14.7</v>
          </cell>
          <cell r="J6286">
            <v>73.489999999999995</v>
          </cell>
          <cell r="K6286">
            <v>289.25</v>
          </cell>
          <cell r="L6286">
            <v>-0.25</v>
          </cell>
          <cell r="M6286">
            <v>289</v>
          </cell>
          <cell r="N6286">
            <v>14.51</v>
          </cell>
        </row>
        <row r="6287">
          <cell r="A6287" t="str">
            <v>NF1.520Thinned025</v>
          </cell>
          <cell r="B6287" t="str">
            <v xml:space="preserve">NF </v>
          </cell>
          <cell r="C6287">
            <v>1.5</v>
          </cell>
          <cell r="D6287">
            <v>20</v>
          </cell>
          <cell r="E6287" t="str">
            <v>Thinned</v>
          </cell>
          <cell r="F6287" t="str">
            <v xml:space="preserve"> 25-30</v>
          </cell>
          <cell r="G6287">
            <v>8.8699999999999992</v>
          </cell>
          <cell r="H6287">
            <v>0.96</v>
          </cell>
          <cell r="I6287">
            <v>9.83</v>
          </cell>
          <cell r="J6287">
            <v>49.15</v>
          </cell>
          <cell r="K6287">
            <v>338.4</v>
          </cell>
          <cell r="L6287">
            <v>-0.45</v>
          </cell>
          <cell r="M6287">
            <v>337.95</v>
          </cell>
          <cell r="N6287">
            <v>11.61</v>
          </cell>
        </row>
        <row r="6288">
          <cell r="A6288" t="str">
            <v>NF1.520Thinned030</v>
          </cell>
          <cell r="B6288" t="str">
            <v xml:space="preserve">NF </v>
          </cell>
          <cell r="C6288">
            <v>1.5</v>
          </cell>
          <cell r="D6288">
            <v>20</v>
          </cell>
          <cell r="E6288" t="str">
            <v>Thinned</v>
          </cell>
          <cell r="F6288" t="str">
            <v xml:space="preserve"> 30-35</v>
          </cell>
          <cell r="G6288">
            <v>10.039999999999999</v>
          </cell>
          <cell r="H6288">
            <v>2.17</v>
          </cell>
          <cell r="I6288">
            <v>12.21</v>
          </cell>
          <cell r="J6288">
            <v>61.04</v>
          </cell>
          <cell r="K6288">
            <v>399.44</v>
          </cell>
          <cell r="L6288">
            <v>-1.86</v>
          </cell>
          <cell r="M6288">
            <v>397.58</v>
          </cell>
          <cell r="N6288">
            <v>7.96</v>
          </cell>
        </row>
        <row r="6289">
          <cell r="A6289" t="str">
            <v>NF1.520Thinned035</v>
          </cell>
          <cell r="B6289" t="str">
            <v xml:space="preserve">NF </v>
          </cell>
          <cell r="C6289">
            <v>1.5</v>
          </cell>
          <cell r="D6289">
            <v>20</v>
          </cell>
          <cell r="E6289" t="str">
            <v>Thinned</v>
          </cell>
          <cell r="F6289" t="str">
            <v xml:space="preserve"> 35-40</v>
          </cell>
          <cell r="G6289">
            <v>11.14</v>
          </cell>
          <cell r="H6289">
            <v>2.2400000000000002</v>
          </cell>
          <cell r="I6289">
            <v>13.38</v>
          </cell>
          <cell r="J6289">
            <v>66.89</v>
          </cell>
          <cell r="K6289">
            <v>466.33</v>
          </cell>
          <cell r="L6289">
            <v>-3.2</v>
          </cell>
          <cell r="M6289">
            <v>463.13</v>
          </cell>
          <cell r="N6289">
            <v>7.64</v>
          </cell>
        </row>
        <row r="6290">
          <cell r="A6290" t="str">
            <v>NF1.520Thinned040</v>
          </cell>
          <cell r="B6290" t="str">
            <v xml:space="preserve">NF </v>
          </cell>
          <cell r="C6290">
            <v>1.5</v>
          </cell>
          <cell r="D6290">
            <v>20</v>
          </cell>
          <cell r="E6290" t="str">
            <v>Thinned</v>
          </cell>
          <cell r="F6290" t="str">
            <v xml:space="preserve"> 40-45</v>
          </cell>
          <cell r="G6290">
            <v>8.5299999999999994</v>
          </cell>
          <cell r="H6290">
            <v>1.32</v>
          </cell>
          <cell r="I6290">
            <v>9.85</v>
          </cell>
          <cell r="J6290">
            <v>49.25</v>
          </cell>
          <cell r="K6290">
            <v>515.58000000000004</v>
          </cell>
          <cell r="L6290">
            <v>-4.5599999999999996</v>
          </cell>
          <cell r="M6290">
            <v>511.02000000000004</v>
          </cell>
          <cell r="N6290">
            <v>7.74</v>
          </cell>
        </row>
        <row r="6291">
          <cell r="A6291" t="str">
            <v>NF1.520Thinned045</v>
          </cell>
          <cell r="B6291" t="str">
            <v xml:space="preserve">NF </v>
          </cell>
          <cell r="C6291">
            <v>1.5</v>
          </cell>
          <cell r="D6291">
            <v>20</v>
          </cell>
          <cell r="E6291" t="str">
            <v>Thinned</v>
          </cell>
          <cell r="F6291" t="str">
            <v xml:space="preserve"> 45-50</v>
          </cell>
          <cell r="G6291">
            <v>8.68</v>
          </cell>
          <cell r="H6291">
            <v>0.93</v>
          </cell>
          <cell r="I6291">
            <v>9.6199999999999992</v>
          </cell>
          <cell r="J6291">
            <v>48.08</v>
          </cell>
          <cell r="K6291">
            <v>563.66</v>
          </cell>
          <cell r="L6291">
            <v>-5.91</v>
          </cell>
          <cell r="M6291">
            <v>557.75</v>
          </cell>
          <cell r="N6291">
            <v>7.65</v>
          </cell>
        </row>
        <row r="6292">
          <cell r="A6292" t="str">
            <v>NF1.520Thinned050</v>
          </cell>
          <cell r="B6292" t="str">
            <v xml:space="preserve">NF </v>
          </cell>
          <cell r="C6292">
            <v>1.5</v>
          </cell>
          <cell r="D6292">
            <v>20</v>
          </cell>
          <cell r="E6292" t="str">
            <v>Thinned</v>
          </cell>
          <cell r="F6292" t="str">
            <v xml:space="preserve"> 50-55</v>
          </cell>
          <cell r="G6292">
            <v>7.48</v>
          </cell>
          <cell r="H6292">
            <v>0.27</v>
          </cell>
          <cell r="I6292">
            <v>7.75</v>
          </cell>
          <cell r="J6292">
            <v>38.75</v>
          </cell>
          <cell r="K6292">
            <v>602.41</v>
          </cell>
          <cell r="L6292">
            <v>-7.28</v>
          </cell>
          <cell r="M6292">
            <v>595.13</v>
          </cell>
          <cell r="N6292">
            <v>7.78</v>
          </cell>
        </row>
        <row r="6293">
          <cell r="A6293" t="str">
            <v>NF1.520Thinned055</v>
          </cell>
          <cell r="B6293" t="str">
            <v xml:space="preserve">NF </v>
          </cell>
          <cell r="C6293">
            <v>1.5</v>
          </cell>
          <cell r="D6293">
            <v>20</v>
          </cell>
          <cell r="E6293" t="str">
            <v>Thinned</v>
          </cell>
          <cell r="F6293" t="str">
            <v xml:space="preserve"> 55-60</v>
          </cell>
          <cell r="G6293">
            <v>8.0299999999999994</v>
          </cell>
          <cell r="H6293">
            <v>-0.24</v>
          </cell>
          <cell r="I6293">
            <v>7.79</v>
          </cell>
          <cell r="J6293">
            <v>38.94</v>
          </cell>
          <cell r="K6293">
            <v>641.36</v>
          </cell>
          <cell r="L6293">
            <v>-8.51</v>
          </cell>
          <cell r="M6293">
            <v>632.85</v>
          </cell>
          <cell r="N6293">
            <v>7.02</v>
          </cell>
        </row>
        <row r="6294">
          <cell r="A6294" t="str">
            <v>NF1.520Thinned060</v>
          </cell>
          <cell r="B6294" t="str">
            <v xml:space="preserve">NF </v>
          </cell>
          <cell r="C6294">
            <v>1.5</v>
          </cell>
          <cell r="D6294">
            <v>20</v>
          </cell>
          <cell r="E6294" t="str">
            <v>Thinned</v>
          </cell>
          <cell r="F6294" t="str">
            <v xml:space="preserve"> 60-65</v>
          </cell>
          <cell r="G6294">
            <v>7.81</v>
          </cell>
          <cell r="H6294">
            <v>-0.38</v>
          </cell>
          <cell r="I6294">
            <v>7.43</v>
          </cell>
          <cell r="J6294">
            <v>37.17</v>
          </cell>
          <cell r="K6294">
            <v>678.53</v>
          </cell>
          <cell r="L6294">
            <v>-9.65</v>
          </cell>
          <cell r="M6294">
            <v>668.88</v>
          </cell>
          <cell r="N6294">
            <v>6.43</v>
          </cell>
        </row>
        <row r="6295">
          <cell r="A6295" t="str">
            <v>NF1.520Thinned065</v>
          </cell>
          <cell r="B6295" t="str">
            <v xml:space="preserve">NF </v>
          </cell>
          <cell r="C6295">
            <v>1.5</v>
          </cell>
          <cell r="D6295">
            <v>20</v>
          </cell>
          <cell r="E6295" t="str">
            <v>Thinned</v>
          </cell>
          <cell r="F6295" t="str">
            <v xml:space="preserve"> 65-70</v>
          </cell>
          <cell r="G6295">
            <v>7.75</v>
          </cell>
          <cell r="H6295">
            <v>-0.17</v>
          </cell>
          <cell r="I6295">
            <v>7.58</v>
          </cell>
          <cell r="J6295">
            <v>37.89</v>
          </cell>
          <cell r="K6295">
            <v>716.42</v>
          </cell>
          <cell r="L6295">
            <v>-10.71</v>
          </cell>
          <cell r="M6295">
            <v>705.70999999999992</v>
          </cell>
          <cell r="N6295">
            <v>6.07</v>
          </cell>
        </row>
        <row r="6296">
          <cell r="A6296" t="str">
            <v>NF1.520Thinned070</v>
          </cell>
          <cell r="B6296" t="str">
            <v xml:space="preserve">NF </v>
          </cell>
          <cell r="C6296">
            <v>1.5</v>
          </cell>
          <cell r="D6296">
            <v>20</v>
          </cell>
          <cell r="E6296" t="str">
            <v>Thinned</v>
          </cell>
          <cell r="F6296" t="str">
            <v xml:space="preserve"> 70-75</v>
          </cell>
          <cell r="G6296">
            <v>5.51</v>
          </cell>
          <cell r="H6296">
            <v>-0.19</v>
          </cell>
          <cell r="I6296">
            <v>5.32</v>
          </cell>
          <cell r="J6296">
            <v>26.59</v>
          </cell>
          <cell r="K6296">
            <v>743.01</v>
          </cell>
          <cell r="L6296">
            <v>-11.75</v>
          </cell>
          <cell r="M6296">
            <v>731.26</v>
          </cell>
          <cell r="N6296">
            <v>5.89</v>
          </cell>
        </row>
        <row r="6297">
          <cell r="A6297" t="str">
            <v>NF1.520Thinned075</v>
          </cell>
          <cell r="B6297" t="str">
            <v xml:space="preserve">NF </v>
          </cell>
          <cell r="C6297">
            <v>1.5</v>
          </cell>
          <cell r="D6297">
            <v>20</v>
          </cell>
          <cell r="E6297" t="str">
            <v>Thinned</v>
          </cell>
          <cell r="F6297" t="str">
            <v xml:space="preserve"> 75-80</v>
          </cell>
          <cell r="G6297">
            <v>6.35</v>
          </cell>
          <cell r="H6297">
            <v>-0.04</v>
          </cell>
          <cell r="I6297">
            <v>6.32</v>
          </cell>
          <cell r="J6297">
            <v>31.58</v>
          </cell>
          <cell r="K6297">
            <v>774.59</v>
          </cell>
          <cell r="L6297">
            <v>-12.77</v>
          </cell>
          <cell r="M6297">
            <v>761.82</v>
          </cell>
          <cell r="N6297">
            <v>5.78</v>
          </cell>
        </row>
        <row r="6298">
          <cell r="A6298" t="str">
            <v>NF1.520Thinned080</v>
          </cell>
          <cell r="B6298" t="str">
            <v xml:space="preserve">NF </v>
          </cell>
          <cell r="C6298">
            <v>1.5</v>
          </cell>
          <cell r="D6298">
            <v>20</v>
          </cell>
          <cell r="E6298" t="str">
            <v>Thinned</v>
          </cell>
          <cell r="F6298" t="str">
            <v xml:space="preserve"> 80-85</v>
          </cell>
          <cell r="G6298">
            <v>5.31</v>
          </cell>
          <cell r="H6298">
            <v>-0.03</v>
          </cell>
          <cell r="I6298">
            <v>5.28</v>
          </cell>
          <cell r="J6298">
            <v>26.38</v>
          </cell>
          <cell r="K6298">
            <v>800.96</v>
          </cell>
          <cell r="L6298">
            <v>-13.76</v>
          </cell>
          <cell r="M6298">
            <v>787.2</v>
          </cell>
          <cell r="N6298">
            <v>5.64</v>
          </cell>
        </row>
        <row r="6299">
          <cell r="A6299" t="str">
            <v>NF1.520Thinned085</v>
          </cell>
          <cell r="B6299" t="str">
            <v xml:space="preserve">NF </v>
          </cell>
          <cell r="C6299">
            <v>1.5</v>
          </cell>
          <cell r="D6299">
            <v>20</v>
          </cell>
          <cell r="E6299" t="str">
            <v>Thinned</v>
          </cell>
          <cell r="F6299" t="str">
            <v xml:space="preserve"> 85-90</v>
          </cell>
          <cell r="G6299">
            <v>3.79</v>
          </cell>
          <cell r="H6299">
            <v>-0.12</v>
          </cell>
          <cell r="I6299">
            <v>3.67</v>
          </cell>
          <cell r="J6299">
            <v>18.350000000000001</v>
          </cell>
          <cell r="K6299">
            <v>819.31</v>
          </cell>
          <cell r="L6299">
            <v>-14.74</v>
          </cell>
          <cell r="M6299">
            <v>804.56999999999994</v>
          </cell>
          <cell r="N6299">
            <v>5.54</v>
          </cell>
        </row>
        <row r="6300">
          <cell r="A6300" t="str">
            <v>NF1.520Thinned090</v>
          </cell>
          <cell r="B6300" t="str">
            <v xml:space="preserve">NF </v>
          </cell>
          <cell r="C6300">
            <v>1.5</v>
          </cell>
          <cell r="D6300">
            <v>20</v>
          </cell>
          <cell r="E6300" t="str">
            <v>Thinned</v>
          </cell>
          <cell r="F6300" t="str">
            <v xml:space="preserve"> 90-95</v>
          </cell>
          <cell r="G6300">
            <v>3.71</v>
          </cell>
          <cell r="H6300">
            <v>-0.21</v>
          </cell>
          <cell r="I6300">
            <v>3.5</v>
          </cell>
          <cell r="J6300">
            <v>17.489999999999998</v>
          </cell>
          <cell r="K6300">
            <v>836.8</v>
          </cell>
          <cell r="L6300">
            <v>-15.7</v>
          </cell>
          <cell r="M6300">
            <v>821.09999999999991</v>
          </cell>
          <cell r="N6300">
            <v>5.44</v>
          </cell>
        </row>
        <row r="6301">
          <cell r="A6301" t="str">
            <v>NF1.520Thinned095</v>
          </cell>
          <cell r="B6301" t="str">
            <v xml:space="preserve">NF </v>
          </cell>
          <cell r="C6301">
            <v>1.5</v>
          </cell>
          <cell r="D6301">
            <v>20</v>
          </cell>
          <cell r="E6301" t="str">
            <v>Thinned</v>
          </cell>
          <cell r="F6301" t="str">
            <v xml:space="preserve"> 95-100</v>
          </cell>
          <cell r="G6301">
            <v>3.27</v>
          </cell>
          <cell r="H6301">
            <v>-0.23</v>
          </cell>
          <cell r="I6301">
            <v>3.04</v>
          </cell>
          <cell r="J6301">
            <v>15.2</v>
          </cell>
          <cell r="K6301">
            <v>852.01</v>
          </cell>
          <cell r="L6301">
            <v>-16.64</v>
          </cell>
          <cell r="M6301">
            <v>835.37</v>
          </cell>
          <cell r="N6301">
            <v>5.32</v>
          </cell>
        </row>
        <row r="6302">
          <cell r="A6302" t="str">
            <v>NF1.520Thinned100</v>
          </cell>
          <cell r="B6302" t="str">
            <v xml:space="preserve">NF </v>
          </cell>
          <cell r="C6302">
            <v>1.5</v>
          </cell>
          <cell r="D6302">
            <v>20</v>
          </cell>
          <cell r="E6302" t="str">
            <v>Thinned</v>
          </cell>
          <cell r="F6302" t="str">
            <v>100-105</v>
          </cell>
          <cell r="G6302">
            <v>2.89</v>
          </cell>
          <cell r="H6302">
            <v>-0.23</v>
          </cell>
          <cell r="I6302">
            <v>2.66</v>
          </cell>
          <cell r="J6302">
            <v>13.3</v>
          </cell>
          <cell r="K6302">
            <v>865.31</v>
          </cell>
          <cell r="L6302">
            <v>-17.55</v>
          </cell>
          <cell r="M6302">
            <v>847.76</v>
          </cell>
          <cell r="N6302">
            <v>5.2</v>
          </cell>
        </row>
        <row r="6303">
          <cell r="A6303" t="str">
            <v>NF1.520Thinned105</v>
          </cell>
          <cell r="B6303" t="str">
            <v xml:space="preserve">NF </v>
          </cell>
          <cell r="C6303">
            <v>1.5</v>
          </cell>
          <cell r="D6303">
            <v>20</v>
          </cell>
          <cell r="E6303" t="str">
            <v>Thinned</v>
          </cell>
          <cell r="F6303" t="str">
            <v>105-110</v>
          </cell>
          <cell r="G6303">
            <v>1.66</v>
          </cell>
          <cell r="H6303">
            <v>-0.28999999999999998</v>
          </cell>
          <cell r="I6303">
            <v>1.37</v>
          </cell>
          <cell r="J6303">
            <v>6.87</v>
          </cell>
          <cell r="K6303">
            <v>872.18</v>
          </cell>
          <cell r="L6303">
            <v>-18.45</v>
          </cell>
          <cell r="M6303">
            <v>853.7299999999999</v>
          </cell>
          <cell r="N6303">
            <v>5.0999999999999996</v>
          </cell>
        </row>
        <row r="6304">
          <cell r="A6304" t="str">
            <v>NF1.520Thinned110</v>
          </cell>
          <cell r="B6304" t="str">
            <v xml:space="preserve">NF </v>
          </cell>
          <cell r="C6304">
            <v>1.5</v>
          </cell>
          <cell r="D6304">
            <v>20</v>
          </cell>
          <cell r="E6304" t="str">
            <v>Thinned</v>
          </cell>
          <cell r="F6304" t="str">
            <v>110-115</v>
          </cell>
          <cell r="G6304">
            <v>1.55</v>
          </cell>
          <cell r="H6304">
            <v>-0.32</v>
          </cell>
          <cell r="I6304">
            <v>1.22</v>
          </cell>
          <cell r="J6304">
            <v>6.12</v>
          </cell>
          <cell r="K6304">
            <v>878.3</v>
          </cell>
          <cell r="L6304">
            <v>-19.329999999999998</v>
          </cell>
          <cell r="M6304">
            <v>858.96999999999991</v>
          </cell>
          <cell r="N6304">
            <v>5</v>
          </cell>
        </row>
        <row r="6305">
          <cell r="A6305" t="str">
            <v>NF1.520Thinned115</v>
          </cell>
          <cell r="B6305" t="str">
            <v xml:space="preserve">NF </v>
          </cell>
          <cell r="C6305">
            <v>1.5</v>
          </cell>
          <cell r="D6305">
            <v>20</v>
          </cell>
          <cell r="E6305" t="str">
            <v>Thinned</v>
          </cell>
          <cell r="F6305" t="str">
            <v>115-120</v>
          </cell>
          <cell r="G6305">
            <v>1.17</v>
          </cell>
          <cell r="H6305">
            <v>-0.34</v>
          </cell>
          <cell r="I6305">
            <v>0.83</v>
          </cell>
          <cell r="J6305">
            <v>4.13</v>
          </cell>
          <cell r="K6305">
            <v>882.43</v>
          </cell>
          <cell r="L6305">
            <v>-20.190000000000001</v>
          </cell>
          <cell r="M6305">
            <v>862.2399999999999</v>
          </cell>
          <cell r="N6305">
            <v>4.8899999999999997</v>
          </cell>
        </row>
        <row r="6306">
          <cell r="A6306" t="str">
            <v>NF1.520Thinned120</v>
          </cell>
          <cell r="B6306" t="str">
            <v xml:space="preserve">NF </v>
          </cell>
          <cell r="C6306">
            <v>1.5</v>
          </cell>
          <cell r="D6306">
            <v>20</v>
          </cell>
          <cell r="E6306" t="str">
            <v>Thinned</v>
          </cell>
          <cell r="F6306" t="str">
            <v>120-125</v>
          </cell>
          <cell r="G6306">
            <v>0.79</v>
          </cell>
          <cell r="H6306">
            <v>-0.35</v>
          </cell>
          <cell r="I6306">
            <v>0.44</v>
          </cell>
          <cell r="J6306">
            <v>2.2000000000000002</v>
          </cell>
          <cell r="K6306">
            <v>884.63</v>
          </cell>
          <cell r="L6306">
            <v>-21.03</v>
          </cell>
          <cell r="M6306">
            <v>863.6</v>
          </cell>
          <cell r="N6306">
            <v>4.79</v>
          </cell>
        </row>
        <row r="6307">
          <cell r="A6307" t="str">
            <v>NF1.520Thinned125</v>
          </cell>
          <cell r="B6307" t="str">
            <v xml:space="preserve">NF </v>
          </cell>
          <cell r="C6307">
            <v>1.5</v>
          </cell>
          <cell r="D6307">
            <v>20</v>
          </cell>
          <cell r="E6307" t="str">
            <v>Thinned</v>
          </cell>
          <cell r="F6307" t="str">
            <v>125-130</v>
          </cell>
          <cell r="G6307">
            <v>0.42</v>
          </cell>
          <cell r="H6307">
            <v>-0.35</v>
          </cell>
          <cell r="I6307">
            <v>7.0000000000000007E-2</v>
          </cell>
          <cell r="J6307">
            <v>0.33</v>
          </cell>
          <cell r="K6307">
            <v>884.96</v>
          </cell>
          <cell r="L6307">
            <v>-21.85</v>
          </cell>
          <cell r="M6307">
            <v>863.11</v>
          </cell>
          <cell r="N6307">
            <v>4.68</v>
          </cell>
        </row>
        <row r="6308">
          <cell r="A6308" t="str">
            <v>NF1.520Thinned130</v>
          </cell>
          <cell r="B6308" t="str">
            <v xml:space="preserve">NF </v>
          </cell>
          <cell r="C6308">
            <v>1.5</v>
          </cell>
          <cell r="D6308">
            <v>20</v>
          </cell>
          <cell r="E6308" t="str">
            <v>Thinned</v>
          </cell>
          <cell r="F6308" t="str">
            <v>130-135</v>
          </cell>
          <cell r="G6308">
            <v>0.14000000000000001</v>
          </cell>
          <cell r="H6308">
            <v>-0.35</v>
          </cell>
          <cell r="I6308">
            <v>-0.21</v>
          </cell>
          <cell r="J6308">
            <v>-1.03</v>
          </cell>
          <cell r="K6308">
            <v>883.93</v>
          </cell>
          <cell r="L6308">
            <v>-22.66</v>
          </cell>
          <cell r="M6308">
            <v>861.27</v>
          </cell>
          <cell r="N6308">
            <v>4.58</v>
          </cell>
        </row>
        <row r="6309">
          <cell r="A6309" t="str">
            <v>NF1.520Thinned135</v>
          </cell>
          <cell r="B6309" t="str">
            <v xml:space="preserve">NF </v>
          </cell>
          <cell r="C6309">
            <v>1.5</v>
          </cell>
          <cell r="D6309">
            <v>20</v>
          </cell>
          <cell r="E6309" t="str">
            <v>Thinned</v>
          </cell>
          <cell r="F6309" t="str">
            <v>135-140</v>
          </cell>
          <cell r="G6309">
            <v>-0.2</v>
          </cell>
          <cell r="H6309">
            <v>-0.35</v>
          </cell>
          <cell r="I6309">
            <v>-0.55000000000000004</v>
          </cell>
          <cell r="J6309">
            <v>-2.73</v>
          </cell>
          <cell r="K6309">
            <v>881.2</v>
          </cell>
          <cell r="L6309">
            <v>-23.45</v>
          </cell>
          <cell r="M6309">
            <v>857.75</v>
          </cell>
          <cell r="N6309">
            <v>4.4800000000000004</v>
          </cell>
        </row>
        <row r="6310">
          <cell r="A6310" t="str">
            <v>NF1.520Thinned140</v>
          </cell>
          <cell r="B6310" t="str">
            <v xml:space="preserve">NF </v>
          </cell>
          <cell r="C6310">
            <v>1.5</v>
          </cell>
          <cell r="D6310">
            <v>20</v>
          </cell>
          <cell r="E6310" t="str">
            <v>Thinned</v>
          </cell>
          <cell r="F6310" t="str">
            <v>140-145</v>
          </cell>
          <cell r="G6310">
            <v>-0.45</v>
          </cell>
          <cell r="H6310">
            <v>-0.35</v>
          </cell>
          <cell r="I6310">
            <v>-0.8</v>
          </cell>
          <cell r="J6310">
            <v>-4.01</v>
          </cell>
          <cell r="K6310">
            <v>877.19</v>
          </cell>
          <cell r="L6310">
            <v>-24.22</v>
          </cell>
          <cell r="M6310">
            <v>852.97</v>
          </cell>
          <cell r="N6310">
            <v>4.38</v>
          </cell>
        </row>
        <row r="6311">
          <cell r="A6311" t="str">
            <v>NF1.520Thinned145</v>
          </cell>
          <cell r="B6311" t="str">
            <v xml:space="preserve">NF </v>
          </cell>
          <cell r="C6311">
            <v>1.5</v>
          </cell>
          <cell r="D6311">
            <v>20</v>
          </cell>
          <cell r="E6311" t="str">
            <v>Thinned</v>
          </cell>
          <cell r="F6311" t="str">
            <v>145-150</v>
          </cell>
          <cell r="G6311">
            <v>-0.73</v>
          </cell>
          <cell r="H6311">
            <v>-0.35</v>
          </cell>
          <cell r="I6311">
            <v>-1.07</v>
          </cell>
          <cell r="J6311">
            <v>-5.36</v>
          </cell>
          <cell r="K6311">
            <v>871.83</v>
          </cell>
          <cell r="L6311">
            <v>-24.97</v>
          </cell>
          <cell r="M6311">
            <v>846.86</v>
          </cell>
          <cell r="N6311">
            <v>4.28</v>
          </cell>
        </row>
        <row r="6312">
          <cell r="A6312" t="str">
            <v>NF1.520Thinned150</v>
          </cell>
          <cell r="B6312" t="str">
            <v xml:space="preserve">NF </v>
          </cell>
          <cell r="C6312">
            <v>1.5</v>
          </cell>
          <cell r="D6312">
            <v>20</v>
          </cell>
          <cell r="E6312" t="str">
            <v>Thinned</v>
          </cell>
          <cell r="F6312" t="str">
            <v>150-155</v>
          </cell>
          <cell r="G6312">
            <v>-0.97</v>
          </cell>
          <cell r="H6312">
            <v>-0.34</v>
          </cell>
          <cell r="I6312">
            <v>-1.31</v>
          </cell>
          <cell r="J6312">
            <v>-6.55</v>
          </cell>
          <cell r="K6312">
            <v>865.28</v>
          </cell>
          <cell r="L6312">
            <v>-25.71</v>
          </cell>
          <cell r="M6312">
            <v>839.56999999999994</v>
          </cell>
          <cell r="N6312">
            <v>4.18</v>
          </cell>
        </row>
        <row r="6313">
          <cell r="A6313" t="str">
            <v>NF1.520Thinned155</v>
          </cell>
          <cell r="B6313" t="str">
            <v xml:space="preserve">NF </v>
          </cell>
          <cell r="C6313">
            <v>1.5</v>
          </cell>
          <cell r="D6313">
            <v>20</v>
          </cell>
          <cell r="E6313" t="str">
            <v>Thinned</v>
          </cell>
          <cell r="F6313" t="str">
            <v>155-160</v>
          </cell>
          <cell r="G6313">
            <v>-1.19</v>
          </cell>
          <cell r="H6313">
            <v>-0.34</v>
          </cell>
          <cell r="I6313">
            <v>-1.53</v>
          </cell>
          <cell r="J6313">
            <v>-7.64</v>
          </cell>
          <cell r="K6313">
            <v>857.65</v>
          </cell>
          <cell r="L6313">
            <v>-26.43</v>
          </cell>
          <cell r="M6313">
            <v>831.22</v>
          </cell>
          <cell r="N6313">
            <v>4.09</v>
          </cell>
        </row>
        <row r="6314">
          <cell r="A6314" t="str">
            <v>NF1.520Thinned160</v>
          </cell>
          <cell r="B6314" t="str">
            <v xml:space="preserve">NF </v>
          </cell>
          <cell r="C6314">
            <v>1.5</v>
          </cell>
          <cell r="D6314">
            <v>20</v>
          </cell>
          <cell r="E6314" t="str">
            <v>Thinned</v>
          </cell>
          <cell r="F6314" t="str">
            <v>160-165</v>
          </cell>
          <cell r="G6314">
            <v>-1.39</v>
          </cell>
          <cell r="H6314">
            <v>-0.34</v>
          </cell>
          <cell r="I6314">
            <v>-1.73</v>
          </cell>
          <cell r="J6314">
            <v>-8.6300000000000008</v>
          </cell>
          <cell r="K6314">
            <v>849.02</v>
          </cell>
          <cell r="L6314">
            <v>-27.13</v>
          </cell>
          <cell r="M6314">
            <v>821.89</v>
          </cell>
          <cell r="N6314">
            <v>3.99</v>
          </cell>
        </row>
        <row r="6315">
          <cell r="A6315" t="str">
            <v>NF1.520Thinned165</v>
          </cell>
          <cell r="B6315" t="str">
            <v xml:space="preserve">NF </v>
          </cell>
          <cell r="C6315">
            <v>1.5</v>
          </cell>
          <cell r="D6315">
            <v>20</v>
          </cell>
          <cell r="E6315" t="str">
            <v>Thinned</v>
          </cell>
          <cell r="F6315" t="str">
            <v>165-170</v>
          </cell>
          <cell r="G6315">
            <v>-1.59</v>
          </cell>
          <cell r="H6315">
            <v>-0.33</v>
          </cell>
          <cell r="I6315">
            <v>-1.92</v>
          </cell>
          <cell r="J6315">
            <v>-9.6199999999999992</v>
          </cell>
          <cell r="K6315">
            <v>839.4</v>
          </cell>
          <cell r="L6315">
            <v>-27.82</v>
          </cell>
          <cell r="M6315">
            <v>811.57999999999993</v>
          </cell>
          <cell r="N6315">
            <v>3.9</v>
          </cell>
        </row>
        <row r="6316">
          <cell r="A6316" t="str">
            <v>NF1.520Thinned170</v>
          </cell>
          <cell r="B6316" t="str">
            <v xml:space="preserve">NF </v>
          </cell>
          <cell r="C6316">
            <v>1.5</v>
          </cell>
          <cell r="D6316">
            <v>20</v>
          </cell>
          <cell r="E6316" t="str">
            <v>Thinned</v>
          </cell>
          <cell r="F6316" t="str">
            <v>170-175</v>
          </cell>
          <cell r="G6316">
            <v>-1.73</v>
          </cell>
          <cell r="H6316">
            <v>-0.33</v>
          </cell>
          <cell r="I6316">
            <v>-2.0499999999999998</v>
          </cell>
          <cell r="J6316">
            <v>-10.27</v>
          </cell>
          <cell r="K6316">
            <v>829.13</v>
          </cell>
          <cell r="L6316">
            <v>-28.49</v>
          </cell>
          <cell r="M6316">
            <v>800.64</v>
          </cell>
          <cell r="N6316">
            <v>3.81</v>
          </cell>
        </row>
        <row r="6317">
          <cell r="A6317" t="str">
            <v>NF1.520Thinned175</v>
          </cell>
          <cell r="B6317" t="str">
            <v xml:space="preserve">NF </v>
          </cell>
          <cell r="C6317">
            <v>1.5</v>
          </cell>
          <cell r="D6317">
            <v>20</v>
          </cell>
          <cell r="E6317" t="str">
            <v>Thinned</v>
          </cell>
          <cell r="F6317" t="str">
            <v>175-180</v>
          </cell>
          <cell r="G6317">
            <v>-1.89</v>
          </cell>
          <cell r="H6317">
            <v>-0.32</v>
          </cell>
          <cell r="I6317">
            <v>-2.2200000000000002</v>
          </cell>
          <cell r="J6317">
            <v>-11.09</v>
          </cell>
          <cell r="K6317">
            <v>818.04</v>
          </cell>
          <cell r="L6317">
            <v>-29.15</v>
          </cell>
          <cell r="M6317">
            <v>788.89</v>
          </cell>
          <cell r="N6317">
            <v>3.73</v>
          </cell>
        </row>
        <row r="6318">
          <cell r="A6318" t="str">
            <v>NF1.520Thinned180</v>
          </cell>
          <cell r="B6318" t="str">
            <v xml:space="preserve">NF </v>
          </cell>
          <cell r="C6318">
            <v>1.5</v>
          </cell>
          <cell r="D6318">
            <v>20</v>
          </cell>
          <cell r="E6318" t="str">
            <v>Thinned</v>
          </cell>
          <cell r="F6318" t="str">
            <v>180-185</v>
          </cell>
          <cell r="G6318">
            <v>-2.0499999999999998</v>
          </cell>
          <cell r="H6318">
            <v>-0.32</v>
          </cell>
          <cell r="I6318">
            <v>-2.36</v>
          </cell>
          <cell r="J6318">
            <v>-11.82</v>
          </cell>
          <cell r="K6318">
            <v>806.22</v>
          </cell>
          <cell r="L6318">
            <v>-29.78</v>
          </cell>
          <cell r="M6318">
            <v>776.44</v>
          </cell>
          <cell r="N6318">
            <v>3.64</v>
          </cell>
        </row>
        <row r="6319">
          <cell r="A6319" t="str">
            <v>NF1.520Thinned185</v>
          </cell>
          <cell r="B6319" t="str">
            <v xml:space="preserve">NF </v>
          </cell>
          <cell r="C6319">
            <v>1.5</v>
          </cell>
          <cell r="D6319">
            <v>20</v>
          </cell>
          <cell r="E6319" t="str">
            <v>Thinned</v>
          </cell>
          <cell r="F6319" t="str">
            <v>185-190</v>
          </cell>
          <cell r="G6319">
            <v>-2.15</v>
          </cell>
          <cell r="H6319">
            <v>-0.31</v>
          </cell>
          <cell r="I6319">
            <v>-2.4700000000000002</v>
          </cell>
          <cell r="J6319">
            <v>-12.33</v>
          </cell>
          <cell r="K6319">
            <v>793.89</v>
          </cell>
          <cell r="L6319">
            <v>-30.41</v>
          </cell>
          <cell r="M6319">
            <v>763.48</v>
          </cell>
          <cell r="N6319">
            <v>3.56</v>
          </cell>
        </row>
        <row r="6320">
          <cell r="A6320" t="str">
            <v>NF1.520Thinned190</v>
          </cell>
          <cell r="B6320" t="str">
            <v xml:space="preserve">NF </v>
          </cell>
          <cell r="C6320">
            <v>1.5</v>
          </cell>
          <cell r="D6320">
            <v>20</v>
          </cell>
          <cell r="E6320" t="str">
            <v>Thinned</v>
          </cell>
          <cell r="F6320" t="str">
            <v>190-195</v>
          </cell>
          <cell r="G6320">
            <v>-2.2799999999999998</v>
          </cell>
          <cell r="H6320">
            <v>-0.31</v>
          </cell>
          <cell r="I6320">
            <v>-2.58</v>
          </cell>
          <cell r="J6320">
            <v>-12.91</v>
          </cell>
          <cell r="K6320">
            <v>780.99</v>
          </cell>
          <cell r="L6320">
            <v>-31.02</v>
          </cell>
          <cell r="M6320">
            <v>749.97</v>
          </cell>
          <cell r="N6320">
            <v>3.48</v>
          </cell>
        </row>
        <row r="6321">
          <cell r="A6321" t="str">
            <v>NF1.520Thinned195</v>
          </cell>
          <cell r="B6321" t="str">
            <v xml:space="preserve">NF </v>
          </cell>
          <cell r="C6321">
            <v>1.5</v>
          </cell>
          <cell r="D6321">
            <v>20</v>
          </cell>
          <cell r="E6321" t="str">
            <v>Thinned</v>
          </cell>
          <cell r="F6321" t="str">
            <v>195-200</v>
          </cell>
          <cell r="G6321">
            <v>-2.41</v>
          </cell>
          <cell r="H6321">
            <v>-0.3</v>
          </cell>
          <cell r="I6321">
            <v>-2.71</v>
          </cell>
          <cell r="J6321">
            <v>-13.56</v>
          </cell>
          <cell r="K6321">
            <v>767.43</v>
          </cell>
          <cell r="L6321">
            <v>-31.63</v>
          </cell>
          <cell r="M6321">
            <v>735.8</v>
          </cell>
          <cell r="N6321">
            <v>3.4</v>
          </cell>
        </row>
        <row r="6322">
          <cell r="A6322" t="str">
            <v>NF1.522NO_thin000</v>
          </cell>
          <cell r="B6322" t="str">
            <v xml:space="preserve">NF </v>
          </cell>
          <cell r="C6322">
            <v>1.5</v>
          </cell>
          <cell r="D6322">
            <v>22</v>
          </cell>
          <cell r="E6322" t="str">
            <v>NO_thin</v>
          </cell>
          <cell r="F6322" t="str">
            <v xml:space="preserve">  0-5</v>
          </cell>
          <cell r="G6322">
            <v>1.19</v>
          </cell>
          <cell r="H6322">
            <v>1.1599999999999999</v>
          </cell>
          <cell r="I6322">
            <v>2.35</v>
          </cell>
          <cell r="J6322">
            <v>11.73</v>
          </cell>
          <cell r="K6322">
            <v>11.73</v>
          </cell>
          <cell r="L6322">
            <v>0</v>
          </cell>
          <cell r="M6322">
            <v>11.73</v>
          </cell>
          <cell r="N6322">
            <v>0</v>
          </cell>
        </row>
        <row r="6323">
          <cell r="A6323" t="str">
            <v>NF1.522NO_thin005</v>
          </cell>
          <cell r="B6323" t="str">
            <v xml:space="preserve">NF </v>
          </cell>
          <cell r="C6323">
            <v>1.5</v>
          </cell>
          <cell r="D6323">
            <v>22</v>
          </cell>
          <cell r="E6323" t="str">
            <v>NO_thin</v>
          </cell>
          <cell r="F6323" t="str">
            <v xml:space="preserve">  5-10</v>
          </cell>
          <cell r="G6323">
            <v>3.62</v>
          </cell>
          <cell r="H6323">
            <v>1.43</v>
          </cell>
          <cell r="I6323">
            <v>5.05</v>
          </cell>
          <cell r="J6323">
            <v>25.26</v>
          </cell>
          <cell r="K6323">
            <v>36.99</v>
          </cell>
          <cell r="L6323">
            <v>0</v>
          </cell>
          <cell r="M6323">
            <v>36.99</v>
          </cell>
          <cell r="N6323">
            <v>0</v>
          </cell>
        </row>
        <row r="6324">
          <cell r="A6324" t="str">
            <v>NF1.522NO_thin010</v>
          </cell>
          <cell r="B6324" t="str">
            <v xml:space="preserve">NF </v>
          </cell>
          <cell r="C6324">
            <v>1.5</v>
          </cell>
          <cell r="D6324">
            <v>22</v>
          </cell>
          <cell r="E6324" t="str">
            <v>NO_thin</v>
          </cell>
          <cell r="F6324" t="str">
            <v xml:space="preserve"> 10-15</v>
          </cell>
          <cell r="G6324">
            <v>11.06</v>
          </cell>
          <cell r="H6324">
            <v>1.44</v>
          </cell>
          <cell r="I6324">
            <v>12.5</v>
          </cell>
          <cell r="J6324">
            <v>62.49</v>
          </cell>
          <cell r="K6324">
            <v>99.48</v>
          </cell>
          <cell r="L6324">
            <v>0</v>
          </cell>
          <cell r="M6324">
            <v>99.48</v>
          </cell>
          <cell r="N6324">
            <v>0</v>
          </cell>
        </row>
        <row r="6325">
          <cell r="A6325" t="str">
            <v>NF1.522NO_thin015</v>
          </cell>
          <cell r="B6325" t="str">
            <v xml:space="preserve">NF </v>
          </cell>
          <cell r="C6325">
            <v>1.5</v>
          </cell>
          <cell r="D6325">
            <v>22</v>
          </cell>
          <cell r="E6325" t="str">
            <v>NO_thin</v>
          </cell>
          <cell r="F6325" t="str">
            <v xml:space="preserve"> 15-20</v>
          </cell>
          <cell r="G6325">
            <v>27.61</v>
          </cell>
          <cell r="H6325">
            <v>2.95</v>
          </cell>
          <cell r="I6325">
            <v>30.56</v>
          </cell>
          <cell r="J6325">
            <v>152.81</v>
          </cell>
          <cell r="K6325">
            <v>252.3</v>
          </cell>
          <cell r="L6325">
            <v>0</v>
          </cell>
          <cell r="M6325">
            <v>252.3</v>
          </cell>
          <cell r="N6325">
            <v>0</v>
          </cell>
        </row>
        <row r="6326">
          <cell r="A6326" t="str">
            <v>NF1.522NO_thin020</v>
          </cell>
          <cell r="B6326" t="str">
            <v xml:space="preserve">NF </v>
          </cell>
          <cell r="C6326">
            <v>1.5</v>
          </cell>
          <cell r="D6326">
            <v>22</v>
          </cell>
          <cell r="E6326" t="str">
            <v>NO_thin</v>
          </cell>
          <cell r="F6326" t="str">
            <v xml:space="preserve"> 20-25</v>
          </cell>
          <cell r="G6326">
            <v>27.42</v>
          </cell>
          <cell r="H6326">
            <v>12.16</v>
          </cell>
          <cell r="I6326">
            <v>39.58</v>
          </cell>
          <cell r="J6326">
            <v>197.91</v>
          </cell>
          <cell r="K6326">
            <v>450.21</v>
          </cell>
          <cell r="L6326">
            <v>0</v>
          </cell>
          <cell r="M6326">
            <v>450.21</v>
          </cell>
          <cell r="N6326">
            <v>0</v>
          </cell>
        </row>
        <row r="6327">
          <cell r="A6327" t="str">
            <v>NF1.522NO_thin025</v>
          </cell>
          <cell r="B6327" t="str">
            <v xml:space="preserve">NF </v>
          </cell>
          <cell r="C6327">
            <v>1.5</v>
          </cell>
          <cell r="D6327">
            <v>22</v>
          </cell>
          <cell r="E6327" t="str">
            <v>NO_thin</v>
          </cell>
          <cell r="F6327" t="str">
            <v xml:space="preserve"> 25-30</v>
          </cell>
          <cell r="G6327">
            <v>16.2</v>
          </cell>
          <cell r="H6327">
            <v>7.31</v>
          </cell>
          <cell r="I6327">
            <v>23.51</v>
          </cell>
          <cell r="J6327">
            <v>117.53</v>
          </cell>
          <cell r="K6327">
            <v>567.74</v>
          </cell>
          <cell r="L6327">
            <v>0</v>
          </cell>
          <cell r="M6327">
            <v>567.74</v>
          </cell>
          <cell r="N6327">
            <v>0</v>
          </cell>
        </row>
        <row r="6328">
          <cell r="A6328" t="str">
            <v>NF1.522NO_thin030</v>
          </cell>
          <cell r="B6328" t="str">
            <v xml:space="preserve">NF </v>
          </cell>
          <cell r="C6328">
            <v>1.5</v>
          </cell>
          <cell r="D6328">
            <v>22</v>
          </cell>
          <cell r="E6328" t="str">
            <v>NO_thin</v>
          </cell>
          <cell r="F6328" t="str">
            <v xml:space="preserve"> 30-35</v>
          </cell>
          <cell r="G6328">
            <v>18.73</v>
          </cell>
          <cell r="H6328">
            <v>3.44</v>
          </cell>
          <cell r="I6328">
            <v>22.17</v>
          </cell>
          <cell r="J6328">
            <v>110.85</v>
          </cell>
          <cell r="K6328">
            <v>678.59</v>
          </cell>
          <cell r="L6328">
            <v>0</v>
          </cell>
          <cell r="M6328">
            <v>678.59</v>
          </cell>
          <cell r="N6328">
            <v>0</v>
          </cell>
        </row>
        <row r="6329">
          <cell r="A6329" t="str">
            <v>NF1.522NO_thin035</v>
          </cell>
          <cell r="B6329" t="str">
            <v xml:space="preserve">NF </v>
          </cell>
          <cell r="C6329">
            <v>1.5</v>
          </cell>
          <cell r="D6329">
            <v>22</v>
          </cell>
          <cell r="E6329" t="str">
            <v>NO_thin</v>
          </cell>
          <cell r="F6329" t="str">
            <v xml:space="preserve"> 35-40</v>
          </cell>
          <cell r="G6329">
            <v>18.09</v>
          </cell>
          <cell r="H6329">
            <v>3.3</v>
          </cell>
          <cell r="I6329">
            <v>21.39</v>
          </cell>
          <cell r="J6329">
            <v>106.97</v>
          </cell>
          <cell r="K6329">
            <v>785.57</v>
          </cell>
          <cell r="L6329">
            <v>0</v>
          </cell>
          <cell r="M6329">
            <v>785.57</v>
          </cell>
          <cell r="N6329">
            <v>0</v>
          </cell>
        </row>
        <row r="6330">
          <cell r="A6330" t="str">
            <v>NF1.522NO_thin040</v>
          </cell>
          <cell r="B6330" t="str">
            <v xml:space="preserve">NF </v>
          </cell>
          <cell r="C6330">
            <v>1.5</v>
          </cell>
          <cell r="D6330">
            <v>22</v>
          </cell>
          <cell r="E6330" t="str">
            <v>NO_thin</v>
          </cell>
          <cell r="F6330" t="str">
            <v xml:space="preserve"> 40-45</v>
          </cell>
          <cell r="G6330">
            <v>17.149999999999999</v>
          </cell>
          <cell r="H6330">
            <v>1.97</v>
          </cell>
          <cell r="I6330">
            <v>19.12</v>
          </cell>
          <cell r="J6330">
            <v>95.61</v>
          </cell>
          <cell r="K6330">
            <v>881.18</v>
          </cell>
          <cell r="L6330">
            <v>0</v>
          </cell>
          <cell r="M6330">
            <v>881.18</v>
          </cell>
          <cell r="N6330">
            <v>0</v>
          </cell>
        </row>
        <row r="6331">
          <cell r="A6331" t="str">
            <v>NF1.522NO_thin045</v>
          </cell>
          <cell r="B6331" t="str">
            <v xml:space="preserve">NF </v>
          </cell>
          <cell r="C6331">
            <v>1.5</v>
          </cell>
          <cell r="D6331">
            <v>22</v>
          </cell>
          <cell r="E6331" t="str">
            <v>NO_thin</v>
          </cell>
          <cell r="F6331" t="str">
            <v xml:space="preserve"> 45-50</v>
          </cell>
          <cell r="G6331">
            <v>16.29</v>
          </cell>
          <cell r="H6331">
            <v>0.44</v>
          </cell>
          <cell r="I6331">
            <v>16.739999999999998</v>
          </cell>
          <cell r="J6331">
            <v>83.68</v>
          </cell>
          <cell r="K6331">
            <v>964.86</v>
          </cell>
          <cell r="L6331">
            <v>0</v>
          </cell>
          <cell r="M6331">
            <v>964.86</v>
          </cell>
          <cell r="N6331">
            <v>0</v>
          </cell>
        </row>
        <row r="6332">
          <cell r="A6332" t="str">
            <v>NF1.522NO_thin050</v>
          </cell>
          <cell r="B6332" t="str">
            <v xml:space="preserve">NF </v>
          </cell>
          <cell r="C6332">
            <v>1.5</v>
          </cell>
          <cell r="D6332">
            <v>22</v>
          </cell>
          <cell r="E6332" t="str">
            <v>NO_thin</v>
          </cell>
          <cell r="F6332" t="str">
            <v xml:space="preserve"> 50-55</v>
          </cell>
          <cell r="G6332">
            <v>15.23</v>
          </cell>
          <cell r="H6332">
            <v>-0.11</v>
          </cell>
          <cell r="I6332">
            <v>15.11</v>
          </cell>
          <cell r="J6332">
            <v>75.569999999999993</v>
          </cell>
          <cell r="K6332">
            <v>1040.43</v>
          </cell>
          <cell r="L6332">
            <v>0</v>
          </cell>
          <cell r="M6332">
            <v>1040.43</v>
          </cell>
          <cell r="N6332">
            <v>0</v>
          </cell>
        </row>
        <row r="6333">
          <cell r="A6333" t="str">
            <v>NF1.522NO_thin055</v>
          </cell>
          <cell r="B6333" t="str">
            <v xml:space="preserve">NF </v>
          </cell>
          <cell r="C6333">
            <v>1.5</v>
          </cell>
          <cell r="D6333">
            <v>22</v>
          </cell>
          <cell r="E6333" t="str">
            <v>NO_thin</v>
          </cell>
          <cell r="F6333" t="str">
            <v xml:space="preserve"> 55-60</v>
          </cell>
          <cell r="G6333">
            <v>14.32</v>
          </cell>
          <cell r="H6333">
            <v>-0.71</v>
          </cell>
          <cell r="I6333">
            <v>13.61</v>
          </cell>
          <cell r="J6333">
            <v>68.069999999999993</v>
          </cell>
          <cell r="K6333">
            <v>1108.5</v>
          </cell>
          <cell r="L6333">
            <v>0</v>
          </cell>
          <cell r="M6333">
            <v>1108.5</v>
          </cell>
          <cell r="N6333">
            <v>0</v>
          </cell>
        </row>
        <row r="6334">
          <cell r="A6334" t="str">
            <v>NF1.522NO_thin060</v>
          </cell>
          <cell r="B6334" t="str">
            <v xml:space="preserve">NF </v>
          </cell>
          <cell r="C6334">
            <v>1.5</v>
          </cell>
          <cell r="D6334">
            <v>22</v>
          </cell>
          <cell r="E6334" t="str">
            <v>NO_thin</v>
          </cell>
          <cell r="F6334" t="str">
            <v xml:space="preserve"> 60-65</v>
          </cell>
          <cell r="G6334">
            <v>13.55</v>
          </cell>
          <cell r="H6334">
            <v>-0.47</v>
          </cell>
          <cell r="I6334">
            <v>13.09</v>
          </cell>
          <cell r="J6334">
            <v>65.430000000000007</v>
          </cell>
          <cell r="K6334">
            <v>1173.92</v>
          </cell>
          <cell r="L6334">
            <v>0</v>
          </cell>
          <cell r="M6334">
            <v>1173.92</v>
          </cell>
          <cell r="N6334">
            <v>0</v>
          </cell>
        </row>
        <row r="6335">
          <cell r="A6335" t="str">
            <v>NF1.522NO_thin065</v>
          </cell>
          <cell r="B6335" t="str">
            <v xml:space="preserve">NF </v>
          </cell>
          <cell r="C6335">
            <v>1.5</v>
          </cell>
          <cell r="D6335">
            <v>22</v>
          </cell>
          <cell r="E6335" t="str">
            <v>NO_thin</v>
          </cell>
          <cell r="F6335" t="str">
            <v xml:space="preserve"> 65-70</v>
          </cell>
          <cell r="G6335">
            <v>12.94</v>
          </cell>
          <cell r="H6335">
            <v>0.03</v>
          </cell>
          <cell r="I6335">
            <v>12.97</v>
          </cell>
          <cell r="J6335">
            <v>64.87</v>
          </cell>
          <cell r="K6335">
            <v>1238.79</v>
          </cell>
          <cell r="L6335">
            <v>0</v>
          </cell>
          <cell r="M6335">
            <v>1238.79</v>
          </cell>
          <cell r="N6335">
            <v>0</v>
          </cell>
        </row>
        <row r="6336">
          <cell r="A6336" t="str">
            <v>NF1.522NO_thin070</v>
          </cell>
          <cell r="B6336" t="str">
            <v xml:space="preserve">NF </v>
          </cell>
          <cell r="C6336">
            <v>1.5</v>
          </cell>
          <cell r="D6336">
            <v>22</v>
          </cell>
          <cell r="E6336" t="str">
            <v>NO_thin</v>
          </cell>
          <cell r="F6336" t="str">
            <v xml:space="preserve"> 70-75</v>
          </cell>
          <cell r="G6336">
            <v>12.25</v>
          </cell>
          <cell r="H6336">
            <v>0.38</v>
          </cell>
          <cell r="I6336">
            <v>12.63</v>
          </cell>
          <cell r="J6336">
            <v>63.17</v>
          </cell>
          <cell r="K6336">
            <v>1301.96</v>
          </cell>
          <cell r="L6336">
            <v>0</v>
          </cell>
          <cell r="M6336">
            <v>1301.96</v>
          </cell>
          <cell r="N6336">
            <v>0</v>
          </cell>
        </row>
        <row r="6337">
          <cell r="A6337" t="str">
            <v>NF1.522NO_thin075</v>
          </cell>
          <cell r="B6337" t="str">
            <v xml:space="preserve">NF </v>
          </cell>
          <cell r="C6337">
            <v>1.5</v>
          </cell>
          <cell r="D6337">
            <v>22</v>
          </cell>
          <cell r="E6337" t="str">
            <v>NO_thin</v>
          </cell>
          <cell r="F6337" t="str">
            <v xml:space="preserve"> 75-80</v>
          </cell>
          <cell r="G6337">
            <v>11.41</v>
          </cell>
          <cell r="H6337">
            <v>0.56999999999999995</v>
          </cell>
          <cell r="I6337">
            <v>11.99</v>
          </cell>
          <cell r="J6337">
            <v>59.93</v>
          </cell>
          <cell r="K6337">
            <v>1361.89</v>
          </cell>
          <cell r="L6337">
            <v>0</v>
          </cell>
          <cell r="M6337">
            <v>1361.89</v>
          </cell>
          <cell r="N6337">
            <v>0</v>
          </cell>
        </row>
        <row r="6338">
          <cell r="A6338" t="str">
            <v>NF1.522NO_thin080</v>
          </cell>
          <cell r="B6338" t="str">
            <v xml:space="preserve">NF </v>
          </cell>
          <cell r="C6338">
            <v>1.5</v>
          </cell>
          <cell r="D6338">
            <v>22</v>
          </cell>
          <cell r="E6338" t="str">
            <v>NO_thin</v>
          </cell>
          <cell r="F6338" t="str">
            <v xml:space="preserve"> 80-85</v>
          </cell>
          <cell r="G6338">
            <v>10.58</v>
          </cell>
          <cell r="H6338">
            <v>-0.47</v>
          </cell>
          <cell r="I6338">
            <v>10.11</v>
          </cell>
          <cell r="J6338">
            <v>50.57</v>
          </cell>
          <cell r="K6338">
            <v>1412.46</v>
          </cell>
          <cell r="L6338">
            <v>0</v>
          </cell>
          <cell r="M6338">
            <v>1412.46</v>
          </cell>
          <cell r="N6338">
            <v>0</v>
          </cell>
        </row>
        <row r="6339">
          <cell r="A6339" t="str">
            <v>NF1.522NO_thin085</v>
          </cell>
          <cell r="B6339" t="str">
            <v xml:space="preserve">NF </v>
          </cell>
          <cell r="C6339">
            <v>1.5</v>
          </cell>
          <cell r="D6339">
            <v>22</v>
          </cell>
          <cell r="E6339" t="str">
            <v>NO_thin</v>
          </cell>
          <cell r="F6339" t="str">
            <v xml:space="preserve"> 85-90</v>
          </cell>
          <cell r="G6339">
            <v>9.76</v>
          </cell>
          <cell r="H6339">
            <v>-0.59</v>
          </cell>
          <cell r="I6339">
            <v>9.17</v>
          </cell>
          <cell r="J6339">
            <v>45.84</v>
          </cell>
          <cell r="K6339">
            <v>1458.29</v>
          </cell>
          <cell r="L6339">
            <v>0</v>
          </cell>
          <cell r="M6339">
            <v>1458.29</v>
          </cell>
          <cell r="N6339">
            <v>0</v>
          </cell>
        </row>
        <row r="6340">
          <cell r="A6340" t="str">
            <v>NF1.522NO_thin090</v>
          </cell>
          <cell r="B6340" t="str">
            <v xml:space="preserve">NF </v>
          </cell>
          <cell r="C6340">
            <v>1.5</v>
          </cell>
          <cell r="D6340">
            <v>22</v>
          </cell>
          <cell r="E6340" t="str">
            <v>NO_thin</v>
          </cell>
          <cell r="F6340" t="str">
            <v xml:space="preserve"> 90-95</v>
          </cell>
          <cell r="G6340">
            <v>9.0399999999999991</v>
          </cell>
          <cell r="H6340">
            <v>-0.43</v>
          </cell>
          <cell r="I6340">
            <v>8.61</v>
          </cell>
          <cell r="J6340">
            <v>43.05</v>
          </cell>
          <cell r="K6340">
            <v>1501.35</v>
          </cell>
          <cell r="L6340">
            <v>0</v>
          </cell>
          <cell r="M6340">
            <v>1501.35</v>
          </cell>
          <cell r="N6340">
            <v>0</v>
          </cell>
        </row>
        <row r="6341">
          <cell r="A6341" t="str">
            <v>NF1.522NO_thin095</v>
          </cell>
          <cell r="B6341" t="str">
            <v xml:space="preserve">NF </v>
          </cell>
          <cell r="C6341">
            <v>1.5</v>
          </cell>
          <cell r="D6341">
            <v>22</v>
          </cell>
          <cell r="E6341" t="str">
            <v>NO_thin</v>
          </cell>
          <cell r="F6341" t="str">
            <v xml:space="preserve"> 95-100</v>
          </cell>
          <cell r="G6341">
            <v>8.5299999999999994</v>
          </cell>
          <cell r="H6341">
            <v>-0.32</v>
          </cell>
          <cell r="I6341">
            <v>8.2100000000000009</v>
          </cell>
          <cell r="J6341">
            <v>41.06</v>
          </cell>
          <cell r="K6341">
            <v>1542.41</v>
          </cell>
          <cell r="L6341">
            <v>0</v>
          </cell>
          <cell r="M6341">
            <v>1542.41</v>
          </cell>
          <cell r="N6341">
            <v>0</v>
          </cell>
        </row>
        <row r="6342">
          <cell r="A6342" t="str">
            <v>NF1.522NO_thin100</v>
          </cell>
          <cell r="B6342" t="str">
            <v xml:space="preserve">NF </v>
          </cell>
          <cell r="C6342">
            <v>1.5</v>
          </cell>
          <cell r="D6342">
            <v>22</v>
          </cell>
          <cell r="E6342" t="str">
            <v>NO_thin</v>
          </cell>
          <cell r="F6342" t="str">
            <v>100-105</v>
          </cell>
          <cell r="G6342">
            <v>8.19</v>
          </cell>
          <cell r="H6342">
            <v>-0.2</v>
          </cell>
          <cell r="I6342">
            <v>7.98</v>
          </cell>
          <cell r="J6342">
            <v>39.909999999999997</v>
          </cell>
          <cell r="K6342">
            <v>1582.32</v>
          </cell>
          <cell r="L6342">
            <v>0</v>
          </cell>
          <cell r="M6342">
            <v>1582.32</v>
          </cell>
          <cell r="N6342">
            <v>0</v>
          </cell>
        </row>
        <row r="6343">
          <cell r="A6343" t="str">
            <v>NF1.522NO_thin105</v>
          </cell>
          <cell r="B6343" t="str">
            <v xml:space="preserve">NF </v>
          </cell>
          <cell r="C6343">
            <v>1.5</v>
          </cell>
          <cell r="D6343">
            <v>22</v>
          </cell>
          <cell r="E6343" t="str">
            <v>NO_thin</v>
          </cell>
          <cell r="F6343" t="str">
            <v>105-110</v>
          </cell>
          <cell r="G6343">
            <v>7.63</v>
          </cell>
          <cell r="H6343">
            <v>-0.49</v>
          </cell>
          <cell r="I6343">
            <v>7.15</v>
          </cell>
          <cell r="J6343">
            <v>35.74</v>
          </cell>
          <cell r="K6343">
            <v>1618.05</v>
          </cell>
          <cell r="L6343">
            <v>0</v>
          </cell>
          <cell r="M6343">
            <v>1618.05</v>
          </cell>
          <cell r="N6343">
            <v>0</v>
          </cell>
        </row>
        <row r="6344">
          <cell r="A6344" t="str">
            <v>NF1.522NO_thin110</v>
          </cell>
          <cell r="B6344" t="str">
            <v xml:space="preserve">NF </v>
          </cell>
          <cell r="C6344">
            <v>1.5</v>
          </cell>
          <cell r="D6344">
            <v>22</v>
          </cell>
          <cell r="E6344" t="str">
            <v>NO_thin</v>
          </cell>
          <cell r="F6344" t="str">
            <v>110-115</v>
          </cell>
          <cell r="G6344">
            <v>7.09</v>
          </cell>
          <cell r="H6344">
            <v>-0.46</v>
          </cell>
          <cell r="I6344">
            <v>6.63</v>
          </cell>
          <cell r="J6344">
            <v>33.159999999999997</v>
          </cell>
          <cell r="K6344">
            <v>1651.21</v>
          </cell>
          <cell r="L6344">
            <v>0</v>
          </cell>
          <cell r="M6344">
            <v>1651.21</v>
          </cell>
          <cell r="N6344">
            <v>0</v>
          </cell>
        </row>
        <row r="6345">
          <cell r="A6345" t="str">
            <v>NF1.522NO_thin115</v>
          </cell>
          <cell r="B6345" t="str">
            <v xml:space="preserve">NF </v>
          </cell>
          <cell r="C6345">
            <v>1.5</v>
          </cell>
          <cell r="D6345">
            <v>22</v>
          </cell>
          <cell r="E6345" t="str">
            <v>NO_thin</v>
          </cell>
          <cell r="F6345" t="str">
            <v>115-120</v>
          </cell>
          <cell r="G6345">
            <v>6.58</v>
          </cell>
          <cell r="H6345">
            <v>-0.5</v>
          </cell>
          <cell r="I6345">
            <v>6.07</v>
          </cell>
          <cell r="J6345">
            <v>30.37</v>
          </cell>
          <cell r="K6345">
            <v>1681.58</v>
          </cell>
          <cell r="L6345">
            <v>0</v>
          </cell>
          <cell r="M6345">
            <v>1681.58</v>
          </cell>
          <cell r="N6345">
            <v>0</v>
          </cell>
        </row>
        <row r="6346">
          <cell r="A6346" t="str">
            <v>NF1.522NO_thin120</v>
          </cell>
          <cell r="B6346" t="str">
            <v xml:space="preserve">NF </v>
          </cell>
          <cell r="C6346">
            <v>1.5</v>
          </cell>
          <cell r="D6346">
            <v>22</v>
          </cell>
          <cell r="E6346" t="str">
            <v>NO_thin</v>
          </cell>
          <cell r="F6346" t="str">
            <v>120-125</v>
          </cell>
          <cell r="G6346">
            <v>6.14</v>
          </cell>
          <cell r="H6346">
            <v>-0.51</v>
          </cell>
          <cell r="I6346">
            <v>5.63</v>
          </cell>
          <cell r="J6346">
            <v>28.15</v>
          </cell>
          <cell r="K6346">
            <v>1709.73</v>
          </cell>
          <cell r="L6346">
            <v>0</v>
          </cell>
          <cell r="M6346">
            <v>1709.73</v>
          </cell>
          <cell r="N6346">
            <v>0</v>
          </cell>
        </row>
        <row r="6347">
          <cell r="A6347" t="str">
            <v>NF1.522NO_thin125</v>
          </cell>
          <cell r="B6347" t="str">
            <v xml:space="preserve">NF </v>
          </cell>
          <cell r="C6347">
            <v>1.5</v>
          </cell>
          <cell r="D6347">
            <v>22</v>
          </cell>
          <cell r="E6347" t="str">
            <v>NO_thin</v>
          </cell>
          <cell r="F6347" t="str">
            <v>125-130</v>
          </cell>
          <cell r="G6347">
            <v>5.72</v>
          </cell>
          <cell r="H6347">
            <v>-0.44</v>
          </cell>
          <cell r="I6347">
            <v>5.29</v>
          </cell>
          <cell r="J6347">
            <v>26.44</v>
          </cell>
          <cell r="K6347">
            <v>1736.17</v>
          </cell>
          <cell r="L6347">
            <v>0</v>
          </cell>
          <cell r="M6347">
            <v>1736.17</v>
          </cell>
          <cell r="N6347">
            <v>0</v>
          </cell>
        </row>
        <row r="6348">
          <cell r="A6348" t="str">
            <v>NF1.522NO_thin130</v>
          </cell>
          <cell r="B6348" t="str">
            <v xml:space="preserve">NF </v>
          </cell>
          <cell r="C6348">
            <v>1.5</v>
          </cell>
          <cell r="D6348">
            <v>22</v>
          </cell>
          <cell r="E6348" t="str">
            <v>NO_thin</v>
          </cell>
          <cell r="F6348" t="str">
            <v>130-135</v>
          </cell>
          <cell r="G6348">
            <v>5.32</v>
          </cell>
          <cell r="H6348">
            <v>-0.38</v>
          </cell>
          <cell r="I6348">
            <v>4.9400000000000004</v>
          </cell>
          <cell r="J6348">
            <v>24.7</v>
          </cell>
          <cell r="K6348">
            <v>1760.87</v>
          </cell>
          <cell r="L6348">
            <v>0</v>
          </cell>
          <cell r="M6348">
            <v>1760.87</v>
          </cell>
          <cell r="N6348">
            <v>0</v>
          </cell>
        </row>
        <row r="6349">
          <cell r="A6349" t="str">
            <v>NF1.522NO_thin135</v>
          </cell>
          <cell r="B6349" t="str">
            <v xml:space="preserve">NF </v>
          </cell>
          <cell r="C6349">
            <v>1.5</v>
          </cell>
          <cell r="D6349">
            <v>22</v>
          </cell>
          <cell r="E6349" t="str">
            <v>NO_thin</v>
          </cell>
          <cell r="F6349" t="str">
            <v>135-140</v>
          </cell>
          <cell r="G6349">
            <v>5.03</v>
          </cell>
          <cell r="H6349">
            <v>-0.35</v>
          </cell>
          <cell r="I6349">
            <v>4.68</v>
          </cell>
          <cell r="J6349">
            <v>23.4</v>
          </cell>
          <cell r="K6349">
            <v>1784.27</v>
          </cell>
          <cell r="L6349">
            <v>0</v>
          </cell>
          <cell r="M6349">
            <v>1784.27</v>
          </cell>
          <cell r="N6349">
            <v>0</v>
          </cell>
        </row>
        <row r="6350">
          <cell r="A6350" t="str">
            <v>NF1.522NO_thin140</v>
          </cell>
          <cell r="B6350" t="str">
            <v xml:space="preserve">NF </v>
          </cell>
          <cell r="C6350">
            <v>1.5</v>
          </cell>
          <cell r="D6350">
            <v>22</v>
          </cell>
          <cell r="E6350" t="str">
            <v>NO_thin</v>
          </cell>
          <cell r="F6350" t="str">
            <v>140-145</v>
          </cell>
          <cell r="G6350">
            <v>4.6500000000000004</v>
          </cell>
          <cell r="H6350">
            <v>-0.32</v>
          </cell>
          <cell r="I6350">
            <v>4.32</v>
          </cell>
          <cell r="J6350">
            <v>21.62</v>
          </cell>
          <cell r="K6350">
            <v>1805.89</v>
          </cell>
          <cell r="L6350">
            <v>0</v>
          </cell>
          <cell r="M6350">
            <v>1805.89</v>
          </cell>
          <cell r="N6350">
            <v>0</v>
          </cell>
        </row>
        <row r="6351">
          <cell r="A6351" t="str">
            <v>NF1.522NO_thin145</v>
          </cell>
          <cell r="B6351" t="str">
            <v xml:space="preserve">NF </v>
          </cell>
          <cell r="C6351">
            <v>1.5</v>
          </cell>
          <cell r="D6351">
            <v>22</v>
          </cell>
          <cell r="E6351" t="str">
            <v>NO_thin</v>
          </cell>
          <cell r="F6351" t="str">
            <v>145-150</v>
          </cell>
          <cell r="G6351">
            <v>4.3899999999999997</v>
          </cell>
          <cell r="H6351">
            <v>-0.3</v>
          </cell>
          <cell r="I6351">
            <v>4.08</v>
          </cell>
          <cell r="J6351">
            <v>20.420000000000002</v>
          </cell>
          <cell r="K6351">
            <v>1826.31</v>
          </cell>
          <cell r="L6351">
            <v>0</v>
          </cell>
          <cell r="M6351">
            <v>1826.31</v>
          </cell>
          <cell r="N6351">
            <v>0</v>
          </cell>
        </row>
        <row r="6352">
          <cell r="A6352" t="str">
            <v>NF1.522NO_thin150</v>
          </cell>
          <cell r="B6352" t="str">
            <v xml:space="preserve">NF </v>
          </cell>
          <cell r="C6352">
            <v>1.5</v>
          </cell>
          <cell r="D6352">
            <v>22</v>
          </cell>
          <cell r="E6352" t="str">
            <v>NO_thin</v>
          </cell>
          <cell r="F6352" t="str">
            <v>150-155</v>
          </cell>
          <cell r="G6352">
            <v>4.07</v>
          </cell>
          <cell r="H6352">
            <v>-0.28999999999999998</v>
          </cell>
          <cell r="I6352">
            <v>3.78</v>
          </cell>
          <cell r="J6352">
            <v>18.91</v>
          </cell>
          <cell r="K6352">
            <v>1845.23</v>
          </cell>
          <cell r="L6352">
            <v>0</v>
          </cell>
          <cell r="M6352">
            <v>1845.23</v>
          </cell>
          <cell r="N6352">
            <v>0</v>
          </cell>
        </row>
        <row r="6353">
          <cell r="A6353" t="str">
            <v>NF1.522NO_thin155</v>
          </cell>
          <cell r="B6353" t="str">
            <v xml:space="preserve">NF </v>
          </cell>
          <cell r="C6353">
            <v>1.5</v>
          </cell>
          <cell r="D6353">
            <v>22</v>
          </cell>
          <cell r="E6353" t="str">
            <v>NO_thin</v>
          </cell>
          <cell r="F6353" t="str">
            <v>155-160</v>
          </cell>
          <cell r="G6353">
            <v>3.8</v>
          </cell>
          <cell r="H6353">
            <v>-0.27</v>
          </cell>
          <cell r="I6353">
            <v>3.52</v>
          </cell>
          <cell r="J6353">
            <v>17.62</v>
          </cell>
          <cell r="K6353">
            <v>1862.85</v>
          </cell>
          <cell r="L6353">
            <v>0</v>
          </cell>
          <cell r="M6353">
            <v>1862.85</v>
          </cell>
          <cell r="N6353">
            <v>0</v>
          </cell>
        </row>
        <row r="6354">
          <cell r="A6354" t="str">
            <v>NF1.522NO_thin160</v>
          </cell>
          <cell r="B6354" t="str">
            <v xml:space="preserve">NF </v>
          </cell>
          <cell r="C6354">
            <v>1.5</v>
          </cell>
          <cell r="D6354">
            <v>22</v>
          </cell>
          <cell r="E6354" t="str">
            <v>NO_thin</v>
          </cell>
          <cell r="F6354" t="str">
            <v>160-165</v>
          </cell>
          <cell r="G6354">
            <v>3.63</v>
          </cell>
          <cell r="H6354">
            <v>-0.26</v>
          </cell>
          <cell r="I6354">
            <v>3.37</v>
          </cell>
          <cell r="J6354">
            <v>16.87</v>
          </cell>
          <cell r="K6354">
            <v>1879.72</v>
          </cell>
          <cell r="L6354">
            <v>0</v>
          </cell>
          <cell r="M6354">
            <v>1879.72</v>
          </cell>
          <cell r="N6354">
            <v>0</v>
          </cell>
        </row>
        <row r="6355">
          <cell r="A6355" t="str">
            <v>NF1.522NO_thin165</v>
          </cell>
          <cell r="B6355" t="str">
            <v xml:space="preserve">NF </v>
          </cell>
          <cell r="C6355">
            <v>1.5</v>
          </cell>
          <cell r="D6355">
            <v>22</v>
          </cell>
          <cell r="E6355" t="str">
            <v>NO_thin</v>
          </cell>
          <cell r="F6355" t="str">
            <v>165-170</v>
          </cell>
          <cell r="G6355">
            <v>3.33</v>
          </cell>
          <cell r="H6355">
            <v>-0.25</v>
          </cell>
          <cell r="I6355">
            <v>3.08</v>
          </cell>
          <cell r="J6355">
            <v>15.42</v>
          </cell>
          <cell r="K6355">
            <v>1895.14</v>
          </cell>
          <cell r="L6355">
            <v>0</v>
          </cell>
          <cell r="M6355">
            <v>1895.14</v>
          </cell>
          <cell r="N6355">
            <v>0</v>
          </cell>
        </row>
        <row r="6356">
          <cell r="A6356" t="str">
            <v>NF1.522NO_thin170</v>
          </cell>
          <cell r="B6356" t="str">
            <v xml:space="preserve">NF </v>
          </cell>
          <cell r="C6356">
            <v>1.5</v>
          </cell>
          <cell r="D6356">
            <v>22</v>
          </cell>
          <cell r="E6356" t="str">
            <v>NO_thin</v>
          </cell>
          <cell r="F6356" t="str">
            <v>170-175</v>
          </cell>
          <cell r="G6356">
            <v>3.18</v>
          </cell>
          <cell r="H6356">
            <v>-0.23</v>
          </cell>
          <cell r="I6356">
            <v>2.95</v>
          </cell>
          <cell r="J6356">
            <v>14.75</v>
          </cell>
          <cell r="K6356">
            <v>1909.89</v>
          </cell>
          <cell r="L6356">
            <v>0</v>
          </cell>
          <cell r="M6356">
            <v>1909.89</v>
          </cell>
          <cell r="N6356">
            <v>0</v>
          </cell>
        </row>
        <row r="6357">
          <cell r="A6357" t="str">
            <v>NF1.522NO_thin175</v>
          </cell>
          <cell r="B6357" t="str">
            <v xml:space="preserve">NF </v>
          </cell>
          <cell r="C6357">
            <v>1.5</v>
          </cell>
          <cell r="D6357">
            <v>22</v>
          </cell>
          <cell r="E6357" t="str">
            <v>NO_thin</v>
          </cell>
          <cell r="F6357" t="str">
            <v>175-180</v>
          </cell>
          <cell r="G6357">
            <v>2.91</v>
          </cell>
          <cell r="H6357">
            <v>-0.22</v>
          </cell>
          <cell r="I6357">
            <v>2.7</v>
          </cell>
          <cell r="J6357">
            <v>13.48</v>
          </cell>
          <cell r="K6357">
            <v>1923.37</v>
          </cell>
          <cell r="L6357">
            <v>0</v>
          </cell>
          <cell r="M6357">
            <v>1923.37</v>
          </cell>
          <cell r="N6357">
            <v>0</v>
          </cell>
        </row>
        <row r="6358">
          <cell r="A6358" t="str">
            <v>NF1.522NO_thin180</v>
          </cell>
          <cell r="B6358" t="str">
            <v xml:space="preserve">NF </v>
          </cell>
          <cell r="C6358">
            <v>1.5</v>
          </cell>
          <cell r="D6358">
            <v>22</v>
          </cell>
          <cell r="E6358" t="str">
            <v>NO_thin</v>
          </cell>
          <cell r="F6358" t="str">
            <v>180-185</v>
          </cell>
          <cell r="G6358">
            <v>2.75</v>
          </cell>
          <cell r="H6358">
            <v>-0.2</v>
          </cell>
          <cell r="I6358">
            <v>2.54</v>
          </cell>
          <cell r="J6358">
            <v>12.72</v>
          </cell>
          <cell r="K6358">
            <v>1936.09</v>
          </cell>
          <cell r="L6358">
            <v>0</v>
          </cell>
          <cell r="M6358">
            <v>1936.09</v>
          </cell>
          <cell r="N6358">
            <v>0</v>
          </cell>
        </row>
        <row r="6359">
          <cell r="A6359" t="str">
            <v>NF1.522NO_thin185</v>
          </cell>
          <cell r="B6359" t="str">
            <v xml:space="preserve">NF </v>
          </cell>
          <cell r="C6359">
            <v>1.5</v>
          </cell>
          <cell r="D6359">
            <v>22</v>
          </cell>
          <cell r="E6359" t="str">
            <v>NO_thin</v>
          </cell>
          <cell r="F6359" t="str">
            <v>185-190</v>
          </cell>
          <cell r="G6359">
            <v>2.6</v>
          </cell>
          <cell r="H6359">
            <v>-0.19</v>
          </cell>
          <cell r="I6359">
            <v>2.41</v>
          </cell>
          <cell r="J6359">
            <v>12.07</v>
          </cell>
          <cell r="K6359">
            <v>1948.16</v>
          </cell>
          <cell r="L6359">
            <v>0</v>
          </cell>
          <cell r="M6359">
            <v>1948.16</v>
          </cell>
          <cell r="N6359">
            <v>0</v>
          </cell>
        </row>
        <row r="6360">
          <cell r="A6360" t="str">
            <v>NF1.522NO_thin190</v>
          </cell>
          <cell r="B6360" t="str">
            <v xml:space="preserve">NF </v>
          </cell>
          <cell r="C6360">
            <v>1.5</v>
          </cell>
          <cell r="D6360">
            <v>22</v>
          </cell>
          <cell r="E6360" t="str">
            <v>NO_thin</v>
          </cell>
          <cell r="F6360" t="str">
            <v>190-195</v>
          </cell>
          <cell r="G6360">
            <v>2.4500000000000002</v>
          </cell>
          <cell r="H6360">
            <v>-0.18</v>
          </cell>
          <cell r="I6360">
            <v>2.27</v>
          </cell>
          <cell r="J6360">
            <v>11.35</v>
          </cell>
          <cell r="K6360">
            <v>1959.51</v>
          </cell>
          <cell r="L6360">
            <v>0</v>
          </cell>
          <cell r="M6360">
            <v>1959.51</v>
          </cell>
          <cell r="N6360">
            <v>0</v>
          </cell>
        </row>
        <row r="6361">
          <cell r="A6361" t="str">
            <v>NF1.522NO_thin195</v>
          </cell>
          <cell r="B6361" t="str">
            <v xml:space="preserve">NF </v>
          </cell>
          <cell r="C6361">
            <v>1.5</v>
          </cell>
          <cell r="D6361">
            <v>22</v>
          </cell>
          <cell r="E6361" t="str">
            <v>NO_thin</v>
          </cell>
          <cell r="F6361" t="str">
            <v>195-200</v>
          </cell>
          <cell r="G6361">
            <v>2.23</v>
          </cell>
          <cell r="H6361">
            <v>-0.17</v>
          </cell>
          <cell r="I6361">
            <v>2.0699999999999998</v>
          </cell>
          <cell r="J6361">
            <v>10.33</v>
          </cell>
          <cell r="K6361">
            <v>1969.84</v>
          </cell>
          <cell r="L6361">
            <v>0</v>
          </cell>
          <cell r="M6361">
            <v>1969.84</v>
          </cell>
          <cell r="N6361">
            <v>0</v>
          </cell>
        </row>
        <row r="6362">
          <cell r="A6362" t="str">
            <v>NF1.522Thinned000</v>
          </cell>
          <cell r="B6362" t="str">
            <v xml:space="preserve">NF </v>
          </cell>
          <cell r="C6362">
            <v>1.5</v>
          </cell>
          <cell r="D6362">
            <v>22</v>
          </cell>
          <cell r="E6362" t="str">
            <v>Thinned</v>
          </cell>
          <cell r="F6362" t="str">
            <v xml:space="preserve">  0-5</v>
          </cell>
          <cell r="G6362">
            <v>1.19</v>
          </cell>
          <cell r="H6362">
            <v>1.1599999999999999</v>
          </cell>
          <cell r="I6362">
            <v>2.35</v>
          </cell>
          <cell r="J6362">
            <v>11.73</v>
          </cell>
          <cell r="K6362">
            <v>11.73</v>
          </cell>
          <cell r="L6362">
            <v>0</v>
          </cell>
          <cell r="M6362">
            <v>11.73</v>
          </cell>
          <cell r="N6362">
            <v>0</v>
          </cell>
        </row>
        <row r="6363">
          <cell r="A6363" t="str">
            <v>NF1.522Thinned005</v>
          </cell>
          <cell r="B6363" t="str">
            <v xml:space="preserve">NF </v>
          </cell>
          <cell r="C6363">
            <v>1.5</v>
          </cell>
          <cell r="D6363">
            <v>22</v>
          </cell>
          <cell r="E6363" t="str">
            <v>Thinned</v>
          </cell>
          <cell r="F6363" t="str">
            <v xml:space="preserve">  5-10</v>
          </cell>
          <cell r="G6363">
            <v>3.62</v>
          </cell>
          <cell r="H6363">
            <v>1.43</v>
          </cell>
          <cell r="I6363">
            <v>5.05</v>
          </cell>
          <cell r="J6363">
            <v>25.26</v>
          </cell>
          <cell r="K6363">
            <v>36.99</v>
          </cell>
          <cell r="L6363">
            <v>0</v>
          </cell>
          <cell r="M6363">
            <v>36.99</v>
          </cell>
          <cell r="N6363">
            <v>0</v>
          </cell>
        </row>
        <row r="6364">
          <cell r="A6364" t="str">
            <v>NF1.522Thinned010</v>
          </cell>
          <cell r="B6364" t="str">
            <v xml:space="preserve">NF </v>
          </cell>
          <cell r="C6364">
            <v>1.5</v>
          </cell>
          <cell r="D6364">
            <v>22</v>
          </cell>
          <cell r="E6364" t="str">
            <v>Thinned</v>
          </cell>
          <cell r="F6364" t="str">
            <v xml:space="preserve"> 10-15</v>
          </cell>
          <cell r="G6364">
            <v>11.06</v>
          </cell>
          <cell r="H6364">
            <v>1.44</v>
          </cell>
          <cell r="I6364">
            <v>12.5</v>
          </cell>
          <cell r="J6364">
            <v>62.49</v>
          </cell>
          <cell r="K6364">
            <v>99.48</v>
          </cell>
          <cell r="L6364">
            <v>0</v>
          </cell>
          <cell r="M6364">
            <v>99.48</v>
          </cell>
          <cell r="N6364">
            <v>0</v>
          </cell>
        </row>
        <row r="6365">
          <cell r="A6365" t="str">
            <v>NF1.522Thinned015</v>
          </cell>
          <cell r="B6365" t="str">
            <v xml:space="preserve">NF </v>
          </cell>
          <cell r="C6365">
            <v>1.5</v>
          </cell>
          <cell r="D6365">
            <v>22</v>
          </cell>
          <cell r="E6365" t="str">
            <v>Thinned</v>
          </cell>
          <cell r="F6365" t="str">
            <v xml:space="preserve"> 15-20</v>
          </cell>
          <cell r="G6365">
            <v>27.61</v>
          </cell>
          <cell r="H6365">
            <v>2.95</v>
          </cell>
          <cell r="I6365">
            <v>30.56</v>
          </cell>
          <cell r="J6365">
            <v>152.81</v>
          </cell>
          <cell r="K6365">
            <v>252.3</v>
          </cell>
          <cell r="L6365">
            <v>0</v>
          </cell>
          <cell r="M6365">
            <v>252.3</v>
          </cell>
          <cell r="N6365">
            <v>0</v>
          </cell>
        </row>
        <row r="6366">
          <cell r="A6366" t="str">
            <v>NF1.522Thinned020</v>
          </cell>
          <cell r="B6366" t="str">
            <v xml:space="preserve">NF </v>
          </cell>
          <cell r="C6366">
            <v>1.5</v>
          </cell>
          <cell r="D6366">
            <v>22</v>
          </cell>
          <cell r="E6366" t="str">
            <v>Thinned</v>
          </cell>
          <cell r="F6366" t="str">
            <v xml:space="preserve"> 20-25</v>
          </cell>
          <cell r="G6366">
            <v>8.93</v>
          </cell>
          <cell r="H6366">
            <v>4.03</v>
          </cell>
          <cell r="I6366">
            <v>12.97</v>
          </cell>
          <cell r="J6366">
            <v>64.83</v>
          </cell>
          <cell r="K6366">
            <v>317.12</v>
          </cell>
          <cell r="L6366">
            <v>-0.27</v>
          </cell>
          <cell r="M6366">
            <v>316.85000000000002</v>
          </cell>
          <cell r="N6366">
            <v>15.49</v>
          </cell>
        </row>
        <row r="6367">
          <cell r="A6367" t="str">
            <v>NF1.522Thinned025</v>
          </cell>
          <cell r="B6367" t="str">
            <v xml:space="preserve">NF </v>
          </cell>
          <cell r="C6367">
            <v>1.5</v>
          </cell>
          <cell r="D6367">
            <v>22</v>
          </cell>
          <cell r="E6367" t="str">
            <v>Thinned</v>
          </cell>
          <cell r="F6367" t="str">
            <v xml:space="preserve"> 25-30</v>
          </cell>
          <cell r="G6367">
            <v>10.68</v>
          </cell>
          <cell r="H6367">
            <v>0.91</v>
          </cell>
          <cell r="I6367">
            <v>11.6</v>
          </cell>
          <cell r="J6367">
            <v>57.98</v>
          </cell>
          <cell r="K6367">
            <v>375.11</v>
          </cell>
          <cell r="L6367">
            <v>-0.5</v>
          </cell>
          <cell r="M6367">
            <v>374.61</v>
          </cell>
          <cell r="N6367">
            <v>13.02</v>
          </cell>
        </row>
        <row r="6368">
          <cell r="A6368" t="str">
            <v>NF1.522Thinned030</v>
          </cell>
          <cell r="B6368" t="str">
            <v xml:space="preserve">NF </v>
          </cell>
          <cell r="C6368">
            <v>1.5</v>
          </cell>
          <cell r="D6368">
            <v>22</v>
          </cell>
          <cell r="E6368" t="str">
            <v>Thinned</v>
          </cell>
          <cell r="F6368" t="str">
            <v xml:space="preserve"> 30-35</v>
          </cell>
          <cell r="G6368">
            <v>11.04</v>
          </cell>
          <cell r="H6368">
            <v>3.84</v>
          </cell>
          <cell r="I6368">
            <v>14.88</v>
          </cell>
          <cell r="J6368">
            <v>74.41</v>
          </cell>
          <cell r="K6368">
            <v>449.52</v>
          </cell>
          <cell r="L6368">
            <v>-1.9</v>
          </cell>
          <cell r="M6368">
            <v>447.62</v>
          </cell>
          <cell r="N6368">
            <v>7.95</v>
          </cell>
        </row>
        <row r="6369">
          <cell r="A6369" t="str">
            <v>NF1.522Thinned035</v>
          </cell>
          <cell r="B6369" t="str">
            <v xml:space="preserve">NF </v>
          </cell>
          <cell r="C6369">
            <v>1.5</v>
          </cell>
          <cell r="D6369">
            <v>22</v>
          </cell>
          <cell r="E6369" t="str">
            <v>Thinned</v>
          </cell>
          <cell r="F6369" t="str">
            <v xml:space="preserve"> 35-40</v>
          </cell>
          <cell r="G6369">
            <v>10.55</v>
          </cell>
          <cell r="H6369">
            <v>2.17</v>
          </cell>
          <cell r="I6369">
            <v>12.72</v>
          </cell>
          <cell r="J6369">
            <v>63.62</v>
          </cell>
          <cell r="K6369">
            <v>513.14</v>
          </cell>
          <cell r="L6369">
            <v>-3.36</v>
          </cell>
          <cell r="M6369">
            <v>509.78</v>
          </cell>
          <cell r="N6369">
            <v>8.31</v>
          </cell>
        </row>
        <row r="6370">
          <cell r="A6370" t="str">
            <v>NF1.522Thinned040</v>
          </cell>
          <cell r="B6370" t="str">
            <v xml:space="preserve">NF </v>
          </cell>
          <cell r="C6370">
            <v>1.5</v>
          </cell>
          <cell r="D6370">
            <v>22</v>
          </cell>
          <cell r="E6370" t="str">
            <v>Thinned</v>
          </cell>
          <cell r="F6370" t="str">
            <v xml:space="preserve"> 40-45</v>
          </cell>
          <cell r="G6370">
            <v>11.09</v>
          </cell>
          <cell r="H6370">
            <v>1.01</v>
          </cell>
          <cell r="I6370">
            <v>12.1</v>
          </cell>
          <cell r="J6370">
            <v>60.5</v>
          </cell>
          <cell r="K6370">
            <v>573.64</v>
          </cell>
          <cell r="L6370">
            <v>-4.8499999999999996</v>
          </cell>
          <cell r="M6370">
            <v>568.79</v>
          </cell>
          <cell r="N6370">
            <v>8.49</v>
          </cell>
        </row>
        <row r="6371">
          <cell r="A6371" t="str">
            <v>NF1.522Thinned045</v>
          </cell>
          <cell r="B6371" t="str">
            <v xml:space="preserve">NF </v>
          </cell>
          <cell r="C6371">
            <v>1.5</v>
          </cell>
          <cell r="D6371">
            <v>22</v>
          </cell>
          <cell r="E6371" t="str">
            <v>Thinned</v>
          </cell>
          <cell r="F6371" t="str">
            <v xml:space="preserve"> 45-50</v>
          </cell>
          <cell r="G6371">
            <v>8.49</v>
          </cell>
          <cell r="H6371">
            <v>0.28999999999999998</v>
          </cell>
          <cell r="I6371">
            <v>8.7799999999999994</v>
          </cell>
          <cell r="J6371">
            <v>43.92</v>
          </cell>
          <cell r="K6371">
            <v>617.55999999999995</v>
          </cell>
          <cell r="L6371">
            <v>-6.35</v>
          </cell>
          <cell r="M6371">
            <v>611.20999999999992</v>
          </cell>
          <cell r="N6371">
            <v>8.5399999999999991</v>
          </cell>
        </row>
        <row r="6372">
          <cell r="A6372" t="str">
            <v>NF1.522Thinned050</v>
          </cell>
          <cell r="B6372" t="str">
            <v xml:space="preserve">NF </v>
          </cell>
          <cell r="C6372">
            <v>1.5</v>
          </cell>
          <cell r="D6372">
            <v>22</v>
          </cell>
          <cell r="E6372" t="str">
            <v>Thinned</v>
          </cell>
          <cell r="F6372" t="str">
            <v xml:space="preserve"> 50-55</v>
          </cell>
          <cell r="G6372">
            <v>8.2200000000000006</v>
          </cell>
          <cell r="H6372">
            <v>-0.03</v>
          </cell>
          <cell r="I6372">
            <v>8.19</v>
          </cell>
          <cell r="J6372">
            <v>40.94</v>
          </cell>
          <cell r="K6372">
            <v>658.49</v>
          </cell>
          <cell r="L6372">
            <v>-7.86</v>
          </cell>
          <cell r="M6372">
            <v>650.63</v>
          </cell>
          <cell r="N6372">
            <v>8.5500000000000007</v>
          </cell>
        </row>
        <row r="6373">
          <cell r="A6373" t="str">
            <v>NF1.522Thinned055</v>
          </cell>
          <cell r="B6373" t="str">
            <v xml:space="preserve">NF </v>
          </cell>
          <cell r="C6373">
            <v>1.5</v>
          </cell>
          <cell r="D6373">
            <v>22</v>
          </cell>
          <cell r="E6373" t="str">
            <v>Thinned</v>
          </cell>
          <cell r="F6373" t="str">
            <v xml:space="preserve"> 55-60</v>
          </cell>
          <cell r="G6373">
            <v>7.99</v>
          </cell>
          <cell r="H6373">
            <v>-0.34</v>
          </cell>
          <cell r="I6373">
            <v>7.65</v>
          </cell>
          <cell r="J6373">
            <v>38.26</v>
          </cell>
          <cell r="K6373">
            <v>696.75</v>
          </cell>
          <cell r="L6373">
            <v>-9.24</v>
          </cell>
          <cell r="M6373">
            <v>687.51</v>
          </cell>
          <cell r="N6373">
            <v>7.82</v>
          </cell>
        </row>
        <row r="6374">
          <cell r="A6374" t="str">
            <v>NF1.522Thinned060</v>
          </cell>
          <cell r="B6374" t="str">
            <v xml:space="preserve">NF </v>
          </cell>
          <cell r="C6374">
            <v>1.5</v>
          </cell>
          <cell r="D6374">
            <v>22</v>
          </cell>
          <cell r="E6374" t="str">
            <v>Thinned</v>
          </cell>
          <cell r="F6374" t="str">
            <v xml:space="preserve"> 60-65</v>
          </cell>
          <cell r="G6374">
            <v>8.4</v>
          </cell>
          <cell r="H6374">
            <v>-0.23</v>
          </cell>
          <cell r="I6374">
            <v>8.17</v>
          </cell>
          <cell r="J6374">
            <v>40.869999999999997</v>
          </cell>
          <cell r="K6374">
            <v>737.63</v>
          </cell>
          <cell r="L6374">
            <v>-10.49</v>
          </cell>
          <cell r="M6374">
            <v>727.14</v>
          </cell>
          <cell r="N6374">
            <v>7.15</v>
          </cell>
        </row>
        <row r="6375">
          <cell r="A6375" t="str">
            <v>NF1.522Thinned065</v>
          </cell>
          <cell r="B6375" t="str">
            <v xml:space="preserve">NF </v>
          </cell>
          <cell r="C6375">
            <v>1.5</v>
          </cell>
          <cell r="D6375">
            <v>22</v>
          </cell>
          <cell r="E6375" t="str">
            <v>Thinned</v>
          </cell>
          <cell r="F6375" t="str">
            <v xml:space="preserve"> 65-70</v>
          </cell>
          <cell r="G6375">
            <v>7.71</v>
          </cell>
          <cell r="H6375">
            <v>-0.17</v>
          </cell>
          <cell r="I6375">
            <v>7.54</v>
          </cell>
          <cell r="J6375">
            <v>37.72</v>
          </cell>
          <cell r="K6375">
            <v>775.34</v>
          </cell>
          <cell r="L6375">
            <v>-11.7</v>
          </cell>
          <cell r="M6375">
            <v>763.64</v>
          </cell>
          <cell r="N6375">
            <v>6.83</v>
          </cell>
        </row>
        <row r="6376">
          <cell r="A6376" t="str">
            <v>NF1.522Thinned070</v>
          </cell>
          <cell r="B6376" t="str">
            <v xml:space="preserve">NF </v>
          </cell>
          <cell r="C6376">
            <v>1.5</v>
          </cell>
          <cell r="D6376">
            <v>22</v>
          </cell>
          <cell r="E6376" t="str">
            <v>Thinned</v>
          </cell>
          <cell r="F6376" t="str">
            <v xml:space="preserve"> 70-75</v>
          </cell>
          <cell r="G6376">
            <v>7.97</v>
          </cell>
          <cell r="H6376">
            <v>-0.1</v>
          </cell>
          <cell r="I6376">
            <v>7.87</v>
          </cell>
          <cell r="J6376">
            <v>39.35</v>
          </cell>
          <cell r="K6376">
            <v>814.7</v>
          </cell>
          <cell r="L6376">
            <v>-12.86</v>
          </cell>
          <cell r="M6376">
            <v>801.84</v>
          </cell>
          <cell r="N6376">
            <v>6.59</v>
          </cell>
        </row>
        <row r="6377">
          <cell r="A6377" t="str">
            <v>NF1.522Thinned075</v>
          </cell>
          <cell r="B6377" t="str">
            <v xml:space="preserve">NF </v>
          </cell>
          <cell r="C6377">
            <v>1.5</v>
          </cell>
          <cell r="D6377">
            <v>22</v>
          </cell>
          <cell r="E6377" t="str">
            <v>Thinned</v>
          </cell>
          <cell r="F6377" t="str">
            <v xml:space="preserve"> 75-80</v>
          </cell>
          <cell r="G6377">
            <v>6.3</v>
          </cell>
          <cell r="H6377">
            <v>-0.04</v>
          </cell>
          <cell r="I6377">
            <v>6.26</v>
          </cell>
          <cell r="J6377">
            <v>31.32</v>
          </cell>
          <cell r="K6377">
            <v>846.01</v>
          </cell>
          <cell r="L6377">
            <v>-13.98</v>
          </cell>
          <cell r="M6377">
            <v>832.03</v>
          </cell>
          <cell r="N6377">
            <v>6.41</v>
          </cell>
        </row>
        <row r="6378">
          <cell r="A6378" t="str">
            <v>NF1.522Thinned080</v>
          </cell>
          <cell r="B6378" t="str">
            <v xml:space="preserve">NF </v>
          </cell>
          <cell r="C6378">
            <v>1.5</v>
          </cell>
          <cell r="D6378">
            <v>22</v>
          </cell>
          <cell r="E6378" t="str">
            <v>Thinned</v>
          </cell>
          <cell r="F6378" t="str">
            <v xml:space="preserve"> 80-85</v>
          </cell>
          <cell r="G6378">
            <v>5.65</v>
          </cell>
          <cell r="H6378">
            <v>-0.17</v>
          </cell>
          <cell r="I6378">
            <v>5.48</v>
          </cell>
          <cell r="J6378">
            <v>27.38</v>
          </cell>
          <cell r="K6378">
            <v>873.39</v>
          </cell>
          <cell r="L6378">
            <v>-15.09</v>
          </cell>
          <cell r="M6378">
            <v>858.3</v>
          </cell>
          <cell r="N6378">
            <v>6.28</v>
          </cell>
        </row>
        <row r="6379">
          <cell r="A6379" t="str">
            <v>NF1.522Thinned085</v>
          </cell>
          <cell r="B6379" t="str">
            <v xml:space="preserve">NF </v>
          </cell>
          <cell r="C6379">
            <v>1.5</v>
          </cell>
          <cell r="D6379">
            <v>22</v>
          </cell>
          <cell r="E6379" t="str">
            <v>Thinned</v>
          </cell>
          <cell r="F6379" t="str">
            <v xml:space="preserve"> 85-90</v>
          </cell>
          <cell r="G6379">
            <v>5.26</v>
          </cell>
          <cell r="H6379">
            <v>-0.19</v>
          </cell>
          <cell r="I6379">
            <v>5.07</v>
          </cell>
          <cell r="J6379">
            <v>25.36</v>
          </cell>
          <cell r="K6379">
            <v>898.75</v>
          </cell>
          <cell r="L6379">
            <v>-16.170000000000002</v>
          </cell>
          <cell r="M6379">
            <v>882.58</v>
          </cell>
          <cell r="N6379">
            <v>6.11</v>
          </cell>
        </row>
        <row r="6380">
          <cell r="A6380" t="str">
            <v>NF1.522Thinned090</v>
          </cell>
          <cell r="B6380" t="str">
            <v xml:space="preserve">NF </v>
          </cell>
          <cell r="C6380">
            <v>1.5</v>
          </cell>
          <cell r="D6380">
            <v>22</v>
          </cell>
          <cell r="E6380" t="str">
            <v>Thinned</v>
          </cell>
          <cell r="F6380" t="str">
            <v xml:space="preserve"> 90-95</v>
          </cell>
          <cell r="G6380">
            <v>4.01</v>
          </cell>
          <cell r="H6380">
            <v>-0.2</v>
          </cell>
          <cell r="I6380">
            <v>3.81</v>
          </cell>
          <cell r="J6380">
            <v>19.059999999999999</v>
          </cell>
          <cell r="K6380">
            <v>917.81</v>
          </cell>
          <cell r="L6380">
            <v>-17.21</v>
          </cell>
          <cell r="M6380">
            <v>900.59999999999991</v>
          </cell>
          <cell r="N6380">
            <v>5.94</v>
          </cell>
        </row>
        <row r="6381">
          <cell r="A6381" t="str">
            <v>NF1.522Thinned095</v>
          </cell>
          <cell r="B6381" t="str">
            <v xml:space="preserve">NF </v>
          </cell>
          <cell r="C6381">
            <v>1.5</v>
          </cell>
          <cell r="D6381">
            <v>22</v>
          </cell>
          <cell r="E6381" t="str">
            <v>Thinned</v>
          </cell>
          <cell r="F6381" t="str">
            <v xml:space="preserve"> 95-100</v>
          </cell>
          <cell r="G6381">
            <v>3.59</v>
          </cell>
          <cell r="H6381">
            <v>-0.28000000000000003</v>
          </cell>
          <cell r="I6381">
            <v>3.31</v>
          </cell>
          <cell r="J6381">
            <v>16.55</v>
          </cell>
          <cell r="K6381">
            <v>934.35</v>
          </cell>
          <cell r="L6381">
            <v>-18.23</v>
          </cell>
          <cell r="M6381">
            <v>916.12</v>
          </cell>
          <cell r="N6381">
            <v>5.81</v>
          </cell>
        </row>
        <row r="6382">
          <cell r="A6382" t="str">
            <v>NF1.522Thinned100</v>
          </cell>
          <cell r="B6382" t="str">
            <v xml:space="preserve">NF </v>
          </cell>
          <cell r="C6382">
            <v>1.5</v>
          </cell>
          <cell r="D6382">
            <v>22</v>
          </cell>
          <cell r="E6382" t="str">
            <v>Thinned</v>
          </cell>
          <cell r="F6382" t="str">
            <v>100-105</v>
          </cell>
          <cell r="G6382">
            <v>3.15</v>
          </cell>
          <cell r="H6382">
            <v>-0.32</v>
          </cell>
          <cell r="I6382">
            <v>2.83</v>
          </cell>
          <cell r="J6382">
            <v>14.17</v>
          </cell>
          <cell r="K6382">
            <v>948.53</v>
          </cell>
          <cell r="L6382">
            <v>-19.23</v>
          </cell>
          <cell r="M6382">
            <v>929.3</v>
          </cell>
          <cell r="N6382">
            <v>5.66</v>
          </cell>
        </row>
        <row r="6383">
          <cell r="A6383" t="str">
            <v>NF1.522Thinned105</v>
          </cell>
          <cell r="B6383" t="str">
            <v xml:space="preserve">NF </v>
          </cell>
          <cell r="C6383">
            <v>1.5</v>
          </cell>
          <cell r="D6383">
            <v>22</v>
          </cell>
          <cell r="E6383" t="str">
            <v>Thinned</v>
          </cell>
          <cell r="F6383" t="str">
            <v>105-110</v>
          </cell>
          <cell r="G6383">
            <v>2.66</v>
          </cell>
          <cell r="H6383">
            <v>-0.34</v>
          </cell>
          <cell r="I6383">
            <v>2.3199999999999998</v>
          </cell>
          <cell r="J6383">
            <v>11.62</v>
          </cell>
          <cell r="K6383">
            <v>960.15</v>
          </cell>
          <cell r="L6383">
            <v>-20.2</v>
          </cell>
          <cell r="M6383">
            <v>939.94999999999993</v>
          </cell>
          <cell r="N6383">
            <v>5.51</v>
          </cell>
        </row>
        <row r="6384">
          <cell r="A6384" t="str">
            <v>NF1.522Thinned110</v>
          </cell>
          <cell r="B6384" t="str">
            <v xml:space="preserve">NF </v>
          </cell>
          <cell r="C6384">
            <v>1.5</v>
          </cell>
          <cell r="D6384">
            <v>22</v>
          </cell>
          <cell r="E6384" t="str">
            <v>Thinned</v>
          </cell>
          <cell r="F6384" t="str">
            <v>110-115</v>
          </cell>
          <cell r="G6384">
            <v>2.2000000000000002</v>
          </cell>
          <cell r="H6384">
            <v>-0.34</v>
          </cell>
          <cell r="I6384">
            <v>1.86</v>
          </cell>
          <cell r="J6384">
            <v>9.2799999999999994</v>
          </cell>
          <cell r="K6384">
            <v>969.43</v>
          </cell>
          <cell r="L6384">
            <v>-21.14</v>
          </cell>
          <cell r="M6384">
            <v>948.29</v>
          </cell>
          <cell r="N6384">
            <v>5.36</v>
          </cell>
        </row>
        <row r="6385">
          <cell r="A6385" t="str">
            <v>NF1.522Thinned115</v>
          </cell>
          <cell r="B6385" t="str">
            <v xml:space="preserve">NF </v>
          </cell>
          <cell r="C6385">
            <v>1.5</v>
          </cell>
          <cell r="D6385">
            <v>22</v>
          </cell>
          <cell r="E6385" t="str">
            <v>Thinned</v>
          </cell>
          <cell r="F6385" t="str">
            <v>115-120</v>
          </cell>
          <cell r="G6385">
            <v>1.76</v>
          </cell>
          <cell r="H6385">
            <v>-0.34</v>
          </cell>
          <cell r="I6385">
            <v>1.42</v>
          </cell>
          <cell r="J6385">
            <v>7.1</v>
          </cell>
          <cell r="K6385">
            <v>976.54</v>
          </cell>
          <cell r="L6385">
            <v>-22.06</v>
          </cell>
          <cell r="M6385">
            <v>954.48</v>
          </cell>
          <cell r="N6385">
            <v>5.22</v>
          </cell>
        </row>
        <row r="6386">
          <cell r="A6386" t="str">
            <v>NF1.522Thinned120</v>
          </cell>
          <cell r="B6386" t="str">
            <v xml:space="preserve">NF </v>
          </cell>
          <cell r="C6386">
            <v>1.5</v>
          </cell>
          <cell r="D6386">
            <v>22</v>
          </cell>
          <cell r="E6386" t="str">
            <v>Thinned</v>
          </cell>
          <cell r="F6386" t="str">
            <v>120-125</v>
          </cell>
          <cell r="G6386">
            <v>1.37</v>
          </cell>
          <cell r="H6386">
            <v>-0.34</v>
          </cell>
          <cell r="I6386">
            <v>1.03</v>
          </cell>
          <cell r="J6386">
            <v>5.14</v>
          </cell>
          <cell r="K6386">
            <v>981.68</v>
          </cell>
          <cell r="L6386">
            <v>-22.95</v>
          </cell>
          <cell r="M6386">
            <v>958.7299999999999</v>
          </cell>
          <cell r="N6386">
            <v>5.07</v>
          </cell>
        </row>
        <row r="6387">
          <cell r="A6387" t="str">
            <v>NF1.522Thinned125</v>
          </cell>
          <cell r="B6387" t="str">
            <v xml:space="preserve">NF </v>
          </cell>
          <cell r="C6387">
            <v>1.5</v>
          </cell>
          <cell r="D6387">
            <v>22</v>
          </cell>
          <cell r="E6387" t="str">
            <v>Thinned</v>
          </cell>
          <cell r="F6387" t="str">
            <v>125-130</v>
          </cell>
          <cell r="G6387">
            <v>1.01</v>
          </cell>
          <cell r="H6387">
            <v>-0.34</v>
          </cell>
          <cell r="I6387">
            <v>0.67</v>
          </cell>
          <cell r="J6387">
            <v>3.35</v>
          </cell>
          <cell r="K6387">
            <v>985.03</v>
          </cell>
          <cell r="L6387">
            <v>-23.82</v>
          </cell>
          <cell r="M6387">
            <v>961.20999999999992</v>
          </cell>
          <cell r="N6387">
            <v>4.93</v>
          </cell>
        </row>
        <row r="6388">
          <cell r="A6388" t="str">
            <v>NF1.522Thinned130</v>
          </cell>
          <cell r="B6388" t="str">
            <v xml:space="preserve">NF </v>
          </cell>
          <cell r="C6388">
            <v>1.5</v>
          </cell>
          <cell r="D6388">
            <v>22</v>
          </cell>
          <cell r="E6388" t="str">
            <v>Thinned</v>
          </cell>
          <cell r="F6388" t="str">
            <v>130-135</v>
          </cell>
          <cell r="G6388">
            <v>0.66</v>
          </cell>
          <cell r="H6388">
            <v>-0.34</v>
          </cell>
          <cell r="I6388">
            <v>0.31</v>
          </cell>
          <cell r="J6388">
            <v>1.56</v>
          </cell>
          <cell r="K6388">
            <v>986.59</v>
          </cell>
          <cell r="L6388">
            <v>-24.67</v>
          </cell>
          <cell r="M6388">
            <v>961.92000000000007</v>
          </cell>
          <cell r="N6388">
            <v>4.79</v>
          </cell>
        </row>
        <row r="6389">
          <cell r="A6389" t="str">
            <v>NF1.522Thinned135</v>
          </cell>
          <cell r="B6389" t="str">
            <v xml:space="preserve">NF </v>
          </cell>
          <cell r="C6389">
            <v>1.5</v>
          </cell>
          <cell r="D6389">
            <v>22</v>
          </cell>
          <cell r="E6389" t="str">
            <v>Thinned</v>
          </cell>
          <cell r="F6389" t="str">
            <v>135-140</v>
          </cell>
          <cell r="G6389">
            <v>0.28999999999999998</v>
          </cell>
          <cell r="H6389">
            <v>-0.34</v>
          </cell>
          <cell r="I6389">
            <v>-0.05</v>
          </cell>
          <cell r="J6389">
            <v>-0.25</v>
          </cell>
          <cell r="K6389">
            <v>986.34</v>
          </cell>
          <cell r="L6389">
            <v>-25.49</v>
          </cell>
          <cell r="M6389">
            <v>960.85</v>
          </cell>
          <cell r="N6389">
            <v>4.66</v>
          </cell>
        </row>
        <row r="6390">
          <cell r="A6390" t="str">
            <v>NF1.522Thinned140</v>
          </cell>
          <cell r="B6390" t="str">
            <v xml:space="preserve">NF </v>
          </cell>
          <cell r="C6390">
            <v>1.5</v>
          </cell>
          <cell r="D6390">
            <v>22</v>
          </cell>
          <cell r="E6390" t="str">
            <v>Thinned</v>
          </cell>
          <cell r="F6390" t="str">
            <v>140-145</v>
          </cell>
          <cell r="G6390">
            <v>0.06</v>
          </cell>
          <cell r="H6390">
            <v>-0.34</v>
          </cell>
          <cell r="I6390">
            <v>-0.28000000000000003</v>
          </cell>
          <cell r="J6390">
            <v>-1.4</v>
          </cell>
          <cell r="K6390">
            <v>984.93</v>
          </cell>
          <cell r="L6390">
            <v>-26.28</v>
          </cell>
          <cell r="M6390">
            <v>958.65</v>
          </cell>
          <cell r="N6390">
            <v>4.53</v>
          </cell>
        </row>
        <row r="6391">
          <cell r="A6391" t="str">
            <v>NF1.522Thinned145</v>
          </cell>
          <cell r="B6391" t="str">
            <v xml:space="preserve">NF </v>
          </cell>
          <cell r="C6391">
            <v>1.5</v>
          </cell>
          <cell r="D6391">
            <v>22</v>
          </cell>
          <cell r="E6391" t="str">
            <v>Thinned</v>
          </cell>
          <cell r="F6391" t="str">
            <v>145-150</v>
          </cell>
          <cell r="G6391">
            <v>-0.26</v>
          </cell>
          <cell r="H6391">
            <v>-0.34</v>
          </cell>
          <cell r="I6391">
            <v>-0.6</v>
          </cell>
          <cell r="J6391">
            <v>-3</v>
          </cell>
          <cell r="K6391">
            <v>981.93</v>
          </cell>
          <cell r="L6391">
            <v>-27.06</v>
          </cell>
          <cell r="M6391">
            <v>954.87</v>
          </cell>
          <cell r="N6391">
            <v>4.4000000000000004</v>
          </cell>
        </row>
        <row r="6392">
          <cell r="A6392" t="str">
            <v>NF1.522Thinned150</v>
          </cell>
          <cell r="B6392" t="str">
            <v xml:space="preserve">NF </v>
          </cell>
          <cell r="C6392">
            <v>1.5</v>
          </cell>
          <cell r="D6392">
            <v>22</v>
          </cell>
          <cell r="E6392" t="str">
            <v>Thinned</v>
          </cell>
          <cell r="F6392" t="str">
            <v>150-155</v>
          </cell>
          <cell r="G6392">
            <v>-0.53</v>
          </cell>
          <cell r="H6392">
            <v>-0.33</v>
          </cell>
          <cell r="I6392">
            <v>-0.86</v>
          </cell>
          <cell r="J6392">
            <v>-4.3099999999999996</v>
          </cell>
          <cell r="K6392">
            <v>977.62</v>
          </cell>
          <cell r="L6392">
            <v>-27.81</v>
          </cell>
          <cell r="M6392">
            <v>949.81000000000006</v>
          </cell>
          <cell r="N6392">
            <v>4.2699999999999996</v>
          </cell>
        </row>
        <row r="6393">
          <cell r="A6393" t="str">
            <v>NF1.522Thinned155</v>
          </cell>
          <cell r="B6393" t="str">
            <v xml:space="preserve">NF </v>
          </cell>
          <cell r="C6393">
            <v>1.5</v>
          </cell>
          <cell r="D6393">
            <v>22</v>
          </cell>
          <cell r="E6393" t="str">
            <v>Thinned</v>
          </cell>
          <cell r="F6393" t="str">
            <v>155-160</v>
          </cell>
          <cell r="G6393">
            <v>-0.74</v>
          </cell>
          <cell r="H6393">
            <v>-0.33</v>
          </cell>
          <cell r="I6393">
            <v>-1.06</v>
          </cell>
          <cell r="J6393">
            <v>-5.32</v>
          </cell>
          <cell r="K6393">
            <v>972.3</v>
          </cell>
          <cell r="L6393">
            <v>-28.54</v>
          </cell>
          <cell r="M6393">
            <v>943.76</v>
          </cell>
          <cell r="N6393">
            <v>4.1500000000000004</v>
          </cell>
        </row>
        <row r="6394">
          <cell r="A6394" t="str">
            <v>NF1.522Thinned160</v>
          </cell>
          <cell r="B6394" t="str">
            <v xml:space="preserve">NF </v>
          </cell>
          <cell r="C6394">
            <v>1.5</v>
          </cell>
          <cell r="D6394">
            <v>22</v>
          </cell>
          <cell r="E6394" t="str">
            <v>Thinned</v>
          </cell>
          <cell r="F6394" t="str">
            <v>160-165</v>
          </cell>
          <cell r="G6394">
            <v>-1</v>
          </cell>
          <cell r="H6394">
            <v>-0.33</v>
          </cell>
          <cell r="I6394">
            <v>-1.33</v>
          </cell>
          <cell r="J6394">
            <v>-6.66</v>
          </cell>
          <cell r="K6394">
            <v>965.65</v>
          </cell>
          <cell r="L6394">
            <v>-29.25</v>
          </cell>
          <cell r="M6394">
            <v>936.4</v>
          </cell>
          <cell r="N6394">
            <v>4.04</v>
          </cell>
        </row>
        <row r="6395">
          <cell r="A6395" t="str">
            <v>NF1.522Thinned165</v>
          </cell>
          <cell r="B6395" t="str">
            <v xml:space="preserve">NF </v>
          </cell>
          <cell r="C6395">
            <v>1.5</v>
          </cell>
          <cell r="D6395">
            <v>22</v>
          </cell>
          <cell r="E6395" t="str">
            <v>Thinned</v>
          </cell>
          <cell r="F6395" t="str">
            <v>165-170</v>
          </cell>
          <cell r="G6395">
            <v>-1.24</v>
          </cell>
          <cell r="H6395">
            <v>-0.32</v>
          </cell>
          <cell r="I6395">
            <v>-1.56</v>
          </cell>
          <cell r="J6395">
            <v>-7.8</v>
          </cell>
          <cell r="K6395">
            <v>957.85</v>
          </cell>
          <cell r="L6395">
            <v>-29.94</v>
          </cell>
          <cell r="M6395">
            <v>927.91</v>
          </cell>
          <cell r="N6395">
            <v>3.92</v>
          </cell>
        </row>
        <row r="6396">
          <cell r="A6396" t="str">
            <v>NF1.522Thinned170</v>
          </cell>
          <cell r="B6396" t="str">
            <v xml:space="preserve">NF </v>
          </cell>
          <cell r="C6396">
            <v>1.5</v>
          </cell>
          <cell r="D6396">
            <v>22</v>
          </cell>
          <cell r="E6396" t="str">
            <v>Thinned</v>
          </cell>
          <cell r="F6396" t="str">
            <v>170-175</v>
          </cell>
          <cell r="G6396">
            <v>-1.38</v>
          </cell>
          <cell r="H6396">
            <v>-0.32</v>
          </cell>
          <cell r="I6396">
            <v>-1.7</v>
          </cell>
          <cell r="J6396">
            <v>-8.5</v>
          </cell>
          <cell r="K6396">
            <v>949.35</v>
          </cell>
          <cell r="L6396">
            <v>-30.61</v>
          </cell>
          <cell r="M6396">
            <v>918.74</v>
          </cell>
          <cell r="N6396">
            <v>3.82</v>
          </cell>
        </row>
        <row r="6397">
          <cell r="A6397" t="str">
            <v>NF1.522Thinned175</v>
          </cell>
          <cell r="B6397" t="str">
            <v xml:space="preserve">NF </v>
          </cell>
          <cell r="C6397">
            <v>1.5</v>
          </cell>
          <cell r="D6397">
            <v>22</v>
          </cell>
          <cell r="E6397" t="str">
            <v>Thinned</v>
          </cell>
          <cell r="F6397" t="str">
            <v>175-180</v>
          </cell>
          <cell r="G6397">
            <v>-1.55</v>
          </cell>
          <cell r="H6397">
            <v>-0.32</v>
          </cell>
          <cell r="I6397">
            <v>-1.87</v>
          </cell>
          <cell r="J6397">
            <v>-9.34</v>
          </cell>
          <cell r="K6397">
            <v>940.02</v>
          </cell>
          <cell r="L6397">
            <v>-31.27</v>
          </cell>
          <cell r="M6397">
            <v>908.75</v>
          </cell>
          <cell r="N6397">
            <v>3.71</v>
          </cell>
        </row>
        <row r="6398">
          <cell r="A6398" t="str">
            <v>NF1.522Thinned180</v>
          </cell>
          <cell r="B6398" t="str">
            <v xml:space="preserve">NF </v>
          </cell>
          <cell r="C6398">
            <v>1.5</v>
          </cell>
          <cell r="D6398">
            <v>22</v>
          </cell>
          <cell r="E6398" t="str">
            <v>Thinned</v>
          </cell>
          <cell r="F6398" t="str">
            <v>180-185</v>
          </cell>
          <cell r="G6398">
            <v>-1.71</v>
          </cell>
          <cell r="H6398">
            <v>-0.31</v>
          </cell>
          <cell r="I6398">
            <v>-2.02</v>
          </cell>
          <cell r="J6398">
            <v>-10.1</v>
          </cell>
          <cell r="K6398">
            <v>929.91</v>
          </cell>
          <cell r="L6398">
            <v>-31.9</v>
          </cell>
          <cell r="M6398">
            <v>898.01</v>
          </cell>
          <cell r="N6398">
            <v>3.61</v>
          </cell>
        </row>
        <row r="6399">
          <cell r="A6399" t="str">
            <v>NF1.522Thinned185</v>
          </cell>
          <cell r="B6399" t="str">
            <v xml:space="preserve">NF </v>
          </cell>
          <cell r="C6399">
            <v>1.5</v>
          </cell>
          <cell r="D6399">
            <v>22</v>
          </cell>
          <cell r="E6399" t="str">
            <v>Thinned</v>
          </cell>
          <cell r="F6399" t="str">
            <v>185-190</v>
          </cell>
          <cell r="G6399">
            <v>-1.84</v>
          </cell>
          <cell r="H6399">
            <v>-0.3</v>
          </cell>
          <cell r="I6399">
            <v>-2.14</v>
          </cell>
          <cell r="J6399">
            <v>-10.72</v>
          </cell>
          <cell r="K6399">
            <v>919.19</v>
          </cell>
          <cell r="L6399">
            <v>-32.520000000000003</v>
          </cell>
          <cell r="M6399">
            <v>886.67000000000007</v>
          </cell>
          <cell r="N6399">
            <v>3.51</v>
          </cell>
        </row>
        <row r="6400">
          <cell r="A6400" t="str">
            <v>NF1.522Thinned190</v>
          </cell>
          <cell r="B6400" t="str">
            <v xml:space="preserve">NF </v>
          </cell>
          <cell r="C6400">
            <v>1.5</v>
          </cell>
          <cell r="D6400">
            <v>22</v>
          </cell>
          <cell r="E6400" t="str">
            <v>Thinned</v>
          </cell>
          <cell r="F6400" t="str">
            <v>190-195</v>
          </cell>
          <cell r="G6400">
            <v>-1.95</v>
          </cell>
          <cell r="H6400">
            <v>-0.3</v>
          </cell>
          <cell r="I6400">
            <v>-2.25</v>
          </cell>
          <cell r="J6400">
            <v>-11.25</v>
          </cell>
          <cell r="K6400">
            <v>907.94</v>
          </cell>
          <cell r="L6400">
            <v>-33.119999999999997</v>
          </cell>
          <cell r="M6400">
            <v>874.82</v>
          </cell>
          <cell r="N6400">
            <v>3.41</v>
          </cell>
        </row>
        <row r="6401">
          <cell r="A6401" t="str">
            <v>NF1.522Thinned195</v>
          </cell>
          <cell r="B6401" t="str">
            <v xml:space="preserve">NF </v>
          </cell>
          <cell r="C6401">
            <v>1.5</v>
          </cell>
          <cell r="D6401">
            <v>22</v>
          </cell>
          <cell r="E6401" t="str">
            <v>Thinned</v>
          </cell>
          <cell r="F6401" t="str">
            <v>195-200</v>
          </cell>
          <cell r="G6401">
            <v>-2.06</v>
          </cell>
          <cell r="H6401">
            <v>-0.28999999999999998</v>
          </cell>
          <cell r="I6401">
            <v>-2.35</v>
          </cell>
          <cell r="J6401">
            <v>-11.75</v>
          </cell>
          <cell r="K6401">
            <v>896.18</v>
          </cell>
          <cell r="L6401">
            <v>-33.71</v>
          </cell>
          <cell r="M6401">
            <v>862.46999999999991</v>
          </cell>
          <cell r="N6401">
            <v>3.32</v>
          </cell>
        </row>
        <row r="6402">
          <cell r="A6402" t="str">
            <v>NP2.002NO_thin000</v>
          </cell>
          <cell r="B6402" t="str">
            <v>NPI</v>
          </cell>
          <cell r="C6402">
            <v>2</v>
          </cell>
          <cell r="D6402">
            <v>2</v>
          </cell>
          <cell r="E6402" t="str">
            <v>NO_thin</v>
          </cell>
          <cell r="F6402" t="str">
            <v xml:space="preserve">  0-5</v>
          </cell>
          <cell r="M6402">
            <v>0</v>
          </cell>
        </row>
        <row r="6403">
          <cell r="A6403" t="str">
            <v>NP2.002NO_thin005</v>
          </cell>
          <cell r="B6403" t="str">
            <v>NPI</v>
          </cell>
          <cell r="C6403">
            <v>2</v>
          </cell>
          <cell r="D6403">
            <v>2</v>
          </cell>
          <cell r="E6403" t="str">
            <v>NO_thin</v>
          </cell>
          <cell r="F6403" t="str">
            <v xml:space="preserve">  5-10</v>
          </cell>
          <cell r="M6403">
            <v>0.185</v>
          </cell>
        </row>
        <row r="6404">
          <cell r="A6404" t="str">
            <v>NP2.002NO_thin010</v>
          </cell>
          <cell r="B6404" t="str">
            <v>NPI</v>
          </cell>
          <cell r="C6404">
            <v>2</v>
          </cell>
          <cell r="D6404">
            <v>2</v>
          </cell>
          <cell r="E6404" t="str">
            <v>NO_thin</v>
          </cell>
          <cell r="F6404" t="str">
            <v xml:space="preserve"> 10-15</v>
          </cell>
          <cell r="M6404">
            <v>0.435</v>
          </cell>
        </row>
        <row r="6405">
          <cell r="A6405" t="str">
            <v>NP2.002NO_thin015</v>
          </cell>
          <cell r="B6405" t="str">
            <v>NPI</v>
          </cell>
          <cell r="C6405">
            <v>2</v>
          </cell>
          <cell r="D6405">
            <v>2</v>
          </cell>
          <cell r="E6405" t="str">
            <v>NO_thin</v>
          </cell>
          <cell r="F6405" t="str">
            <v xml:space="preserve"> 15-20</v>
          </cell>
          <cell r="M6405">
            <v>0.75</v>
          </cell>
        </row>
        <row r="6406">
          <cell r="A6406" t="str">
            <v>NP2.002NO_thin020</v>
          </cell>
          <cell r="B6406" t="str">
            <v>NPI</v>
          </cell>
          <cell r="C6406">
            <v>2</v>
          </cell>
          <cell r="D6406">
            <v>2</v>
          </cell>
          <cell r="E6406" t="str">
            <v>NO_thin</v>
          </cell>
          <cell r="F6406" t="str">
            <v xml:space="preserve"> 20-25</v>
          </cell>
          <cell r="M6406">
            <v>1.2749999999999999</v>
          </cell>
        </row>
        <row r="6407">
          <cell r="A6407" t="str">
            <v>NP2.002NO_thin025</v>
          </cell>
          <cell r="B6407" t="str">
            <v>NPI</v>
          </cell>
          <cell r="C6407">
            <v>2</v>
          </cell>
          <cell r="D6407">
            <v>2</v>
          </cell>
          <cell r="E6407" t="str">
            <v>NO_thin</v>
          </cell>
          <cell r="F6407" t="str">
            <v xml:space="preserve"> 25-30</v>
          </cell>
          <cell r="M6407">
            <v>2.4300000000000002</v>
          </cell>
        </row>
        <row r="6408">
          <cell r="A6408" t="str">
            <v>NP2.002NO_thin030</v>
          </cell>
          <cell r="B6408" t="str">
            <v>NPI</v>
          </cell>
          <cell r="C6408">
            <v>2</v>
          </cell>
          <cell r="D6408">
            <v>2</v>
          </cell>
          <cell r="E6408" t="str">
            <v>NO_thin</v>
          </cell>
          <cell r="F6408" t="str">
            <v xml:space="preserve"> 30-35</v>
          </cell>
          <cell r="M6408">
            <v>5.5049999999999999</v>
          </cell>
        </row>
        <row r="6409">
          <cell r="A6409" t="str">
            <v>NP2.002NO_thin035</v>
          </cell>
          <cell r="B6409" t="str">
            <v>NPI</v>
          </cell>
          <cell r="C6409">
            <v>2</v>
          </cell>
          <cell r="D6409">
            <v>2</v>
          </cell>
          <cell r="E6409" t="str">
            <v>NO_thin</v>
          </cell>
          <cell r="F6409" t="str">
            <v xml:space="preserve"> 35-40</v>
          </cell>
          <cell r="M6409">
            <v>14.45</v>
          </cell>
        </row>
        <row r="6410">
          <cell r="A6410" t="str">
            <v>NP2.002NO_thin040</v>
          </cell>
          <cell r="B6410" t="str">
            <v>NPI</v>
          </cell>
          <cell r="C6410">
            <v>2</v>
          </cell>
          <cell r="D6410">
            <v>2</v>
          </cell>
          <cell r="E6410" t="str">
            <v>NO_thin</v>
          </cell>
          <cell r="F6410" t="str">
            <v xml:space="preserve"> 40-45</v>
          </cell>
          <cell r="M6410">
            <v>41.305</v>
          </cell>
        </row>
        <row r="6411">
          <cell r="A6411" t="str">
            <v>NP2.002NO_thin045</v>
          </cell>
          <cell r="B6411" t="str">
            <v>NPI</v>
          </cell>
          <cell r="C6411">
            <v>2</v>
          </cell>
          <cell r="D6411">
            <v>2</v>
          </cell>
          <cell r="E6411" t="str">
            <v>NO_thin</v>
          </cell>
          <cell r="F6411" t="str">
            <v xml:space="preserve"> 45-50</v>
          </cell>
          <cell r="M6411">
            <v>86.375</v>
          </cell>
        </row>
        <row r="6412">
          <cell r="A6412" t="str">
            <v>NP2.002NO_thin050</v>
          </cell>
          <cell r="B6412" t="str">
            <v>NPI</v>
          </cell>
          <cell r="C6412">
            <v>2</v>
          </cell>
          <cell r="D6412">
            <v>2</v>
          </cell>
          <cell r="E6412" t="str">
            <v>NO_thin</v>
          </cell>
          <cell r="F6412" t="str">
            <v xml:space="preserve"> 50-55</v>
          </cell>
          <cell r="M6412">
            <v>107.745</v>
          </cell>
        </row>
        <row r="6413">
          <cell r="A6413" t="str">
            <v>NP2.002NO_thin055</v>
          </cell>
          <cell r="B6413" t="str">
            <v>NPI</v>
          </cell>
          <cell r="C6413">
            <v>2</v>
          </cell>
          <cell r="D6413">
            <v>2</v>
          </cell>
          <cell r="E6413" t="str">
            <v>NO_thin</v>
          </cell>
          <cell r="F6413" t="str">
            <v xml:space="preserve"> 55-60</v>
          </cell>
          <cell r="M6413">
            <v>128.495</v>
          </cell>
        </row>
        <row r="6414">
          <cell r="A6414" t="str">
            <v>NP2.002NO_thin060</v>
          </cell>
          <cell r="B6414" t="str">
            <v>NPI</v>
          </cell>
          <cell r="C6414">
            <v>2</v>
          </cell>
          <cell r="D6414">
            <v>2</v>
          </cell>
          <cell r="E6414" t="str">
            <v>NO_thin</v>
          </cell>
          <cell r="F6414" t="str">
            <v xml:space="preserve"> 60-65</v>
          </cell>
          <cell r="M6414">
            <v>148.45500000000001</v>
          </cell>
        </row>
        <row r="6415">
          <cell r="A6415" t="str">
            <v>NP2.002NO_thin065</v>
          </cell>
          <cell r="B6415" t="str">
            <v>NPI</v>
          </cell>
          <cell r="C6415">
            <v>2</v>
          </cell>
          <cell r="D6415">
            <v>2</v>
          </cell>
          <cell r="E6415" t="str">
            <v>NO_thin</v>
          </cell>
          <cell r="F6415" t="str">
            <v xml:space="preserve"> 65-70</v>
          </cell>
          <cell r="M6415">
            <v>168.08</v>
          </cell>
        </row>
        <row r="6416">
          <cell r="A6416" t="str">
            <v>NP2.002NO_thin070</v>
          </cell>
          <cell r="B6416" t="str">
            <v>NPI</v>
          </cell>
          <cell r="C6416">
            <v>2</v>
          </cell>
          <cell r="D6416">
            <v>2</v>
          </cell>
          <cell r="E6416" t="str">
            <v>NO_thin</v>
          </cell>
          <cell r="F6416" t="str">
            <v xml:space="preserve"> 70-75</v>
          </cell>
          <cell r="M6416">
            <v>186.30500000000001</v>
          </cell>
        </row>
        <row r="6417">
          <cell r="A6417" t="str">
            <v>NP2.002NO_thin075</v>
          </cell>
          <cell r="B6417" t="str">
            <v>NPI</v>
          </cell>
          <cell r="C6417">
            <v>2</v>
          </cell>
          <cell r="D6417">
            <v>2</v>
          </cell>
          <cell r="E6417" t="str">
            <v>NO_thin</v>
          </cell>
          <cell r="F6417" t="str">
            <v xml:space="preserve"> 75-80</v>
          </cell>
          <cell r="M6417">
            <v>202.61</v>
          </cell>
        </row>
        <row r="6418">
          <cell r="A6418" t="str">
            <v>NP2.002NO_thin080</v>
          </cell>
          <cell r="B6418" t="str">
            <v>NPI</v>
          </cell>
          <cell r="C6418">
            <v>2</v>
          </cell>
          <cell r="D6418">
            <v>2</v>
          </cell>
          <cell r="E6418" t="str">
            <v>NO_thin</v>
          </cell>
          <cell r="F6418" t="str">
            <v xml:space="preserve"> 80-85</v>
          </cell>
          <cell r="M6418">
            <v>218.08</v>
          </cell>
        </row>
        <row r="6419">
          <cell r="A6419" t="str">
            <v>NP2.002NO_thin085</v>
          </cell>
          <cell r="B6419" t="str">
            <v>NPI</v>
          </cell>
          <cell r="C6419">
            <v>2</v>
          </cell>
          <cell r="D6419">
            <v>2</v>
          </cell>
          <cell r="E6419" t="str">
            <v>NO_thin</v>
          </cell>
          <cell r="F6419" t="str">
            <v xml:space="preserve"> 85-90</v>
          </cell>
          <cell r="M6419">
            <v>231.94</v>
          </cell>
        </row>
        <row r="6420">
          <cell r="A6420" t="str">
            <v>NP2.002NO_thin090</v>
          </cell>
          <cell r="B6420" t="str">
            <v>NPI</v>
          </cell>
          <cell r="C6420">
            <v>2</v>
          </cell>
          <cell r="D6420">
            <v>2</v>
          </cell>
          <cell r="E6420" t="str">
            <v>NO_thin</v>
          </cell>
          <cell r="F6420" t="str">
            <v xml:space="preserve"> 90-95</v>
          </cell>
          <cell r="M6420">
            <v>242.85</v>
          </cell>
        </row>
        <row r="6421">
          <cell r="A6421" t="str">
            <v>NP2.002NO_thin095</v>
          </cell>
          <cell r="B6421" t="str">
            <v>NPI</v>
          </cell>
          <cell r="C6421">
            <v>2</v>
          </cell>
          <cell r="D6421">
            <v>2</v>
          </cell>
          <cell r="E6421" t="str">
            <v>NO_thin</v>
          </cell>
          <cell r="F6421" t="str">
            <v xml:space="preserve"> 95-100</v>
          </cell>
          <cell r="M6421">
            <v>251.39</v>
          </cell>
        </row>
        <row r="6422">
          <cell r="A6422" t="str">
            <v>NP2.002NO_thin100</v>
          </cell>
          <cell r="B6422" t="str">
            <v>NPI</v>
          </cell>
          <cell r="C6422">
            <v>2</v>
          </cell>
          <cell r="D6422">
            <v>2</v>
          </cell>
          <cell r="E6422" t="str">
            <v>NO_thin</v>
          </cell>
          <cell r="F6422" t="str">
            <v>100-105</v>
          </cell>
          <cell r="M6422">
            <v>258.92</v>
          </cell>
        </row>
        <row r="6423">
          <cell r="A6423" t="str">
            <v>NP2.002NO_thin105</v>
          </cell>
          <cell r="B6423" t="str">
            <v>NPI</v>
          </cell>
          <cell r="C6423">
            <v>2</v>
          </cell>
          <cell r="D6423">
            <v>2</v>
          </cell>
          <cell r="E6423" t="str">
            <v>NO_thin</v>
          </cell>
          <cell r="F6423" t="str">
            <v>105-110</v>
          </cell>
          <cell r="M6423">
            <v>263.42</v>
          </cell>
        </row>
        <row r="6424">
          <cell r="A6424" t="str">
            <v>NP2.002NO_thin110</v>
          </cell>
          <cell r="B6424" t="str">
            <v>NPI</v>
          </cell>
          <cell r="C6424">
            <v>2</v>
          </cell>
          <cell r="D6424">
            <v>2</v>
          </cell>
          <cell r="E6424" t="str">
            <v>NO_thin</v>
          </cell>
          <cell r="F6424" t="str">
            <v>110-115</v>
          </cell>
          <cell r="M6424">
            <v>268.19</v>
          </cell>
        </row>
        <row r="6425">
          <cell r="A6425" t="str">
            <v>NP2.002NO_thin115</v>
          </cell>
          <cell r="B6425" t="str">
            <v>NPI</v>
          </cell>
          <cell r="C6425">
            <v>2</v>
          </cell>
          <cell r="D6425">
            <v>2</v>
          </cell>
          <cell r="E6425" t="str">
            <v>NO_thin</v>
          </cell>
          <cell r="F6425" t="str">
            <v>115-120</v>
          </cell>
          <cell r="M6425">
            <v>271.03500000000003</v>
          </cell>
        </row>
        <row r="6426">
          <cell r="A6426" t="str">
            <v>NP2.002NO_thin120</v>
          </cell>
          <cell r="B6426" t="str">
            <v>NPI</v>
          </cell>
          <cell r="C6426">
            <v>2</v>
          </cell>
          <cell r="D6426">
            <v>2</v>
          </cell>
          <cell r="E6426" t="str">
            <v>NO_thin</v>
          </cell>
          <cell r="F6426" t="str">
            <v>120-125</v>
          </cell>
          <cell r="M6426">
            <v>273.20999999999998</v>
          </cell>
        </row>
        <row r="6427">
          <cell r="A6427" t="str">
            <v>NP2.002NO_thin125</v>
          </cell>
          <cell r="B6427" t="str">
            <v>NPI</v>
          </cell>
          <cell r="C6427">
            <v>2</v>
          </cell>
          <cell r="D6427">
            <v>2</v>
          </cell>
          <cell r="E6427" t="str">
            <v>NO_thin</v>
          </cell>
          <cell r="F6427" t="str">
            <v>125-130</v>
          </cell>
          <cell r="M6427">
            <v>275.34500000000003</v>
          </cell>
        </row>
        <row r="6428">
          <cell r="A6428" t="str">
            <v>NP2.002NO_thin130</v>
          </cell>
          <cell r="B6428" t="str">
            <v>NPI</v>
          </cell>
          <cell r="C6428">
            <v>2</v>
          </cell>
          <cell r="D6428">
            <v>2</v>
          </cell>
          <cell r="E6428" t="str">
            <v>NO_thin</v>
          </cell>
          <cell r="F6428" t="str">
            <v>130-135</v>
          </cell>
          <cell r="M6428">
            <v>277.38499999999999</v>
          </cell>
        </row>
        <row r="6429">
          <cell r="A6429" t="str">
            <v>NP2.002NO_thin135</v>
          </cell>
          <cell r="B6429" t="str">
            <v>NPI</v>
          </cell>
          <cell r="C6429">
            <v>2</v>
          </cell>
          <cell r="D6429">
            <v>2</v>
          </cell>
          <cell r="E6429" t="str">
            <v>NO_thin</v>
          </cell>
          <cell r="F6429" t="str">
            <v>135-140</v>
          </cell>
          <cell r="M6429">
            <v>279.7</v>
          </cell>
        </row>
        <row r="6430">
          <cell r="A6430" t="str">
            <v>NP2.002NO_thin140</v>
          </cell>
          <cell r="B6430" t="str">
            <v>NPI</v>
          </cell>
          <cell r="C6430">
            <v>2</v>
          </cell>
          <cell r="D6430">
            <v>2</v>
          </cell>
          <cell r="E6430" t="str">
            <v>NO_thin</v>
          </cell>
          <cell r="F6430" t="str">
            <v>140-145</v>
          </cell>
          <cell r="M6430">
            <v>281.17500000000001</v>
          </cell>
        </row>
        <row r="6431">
          <cell r="A6431" t="str">
            <v>NP2.002NO_thin145</v>
          </cell>
          <cell r="B6431" t="str">
            <v>NPI</v>
          </cell>
          <cell r="C6431">
            <v>2</v>
          </cell>
          <cell r="D6431">
            <v>2</v>
          </cell>
          <cell r="E6431" t="str">
            <v>NO_thin</v>
          </cell>
          <cell r="F6431" t="str">
            <v>145-150</v>
          </cell>
          <cell r="M6431">
            <v>282.41500000000002</v>
          </cell>
        </row>
        <row r="6432">
          <cell r="A6432" t="str">
            <v>NP2.002NO_thin150</v>
          </cell>
          <cell r="B6432" t="str">
            <v>NPI</v>
          </cell>
          <cell r="C6432">
            <v>2</v>
          </cell>
          <cell r="D6432">
            <v>2</v>
          </cell>
          <cell r="E6432" t="str">
            <v>NO_thin</v>
          </cell>
          <cell r="F6432" t="str">
            <v>150-155</v>
          </cell>
          <cell r="M6432">
            <v>283.45999999999998</v>
          </cell>
        </row>
        <row r="6433">
          <cell r="A6433" t="str">
            <v>NP2.002NO_thin155</v>
          </cell>
          <cell r="B6433" t="str">
            <v>NPI</v>
          </cell>
          <cell r="C6433">
            <v>2</v>
          </cell>
          <cell r="D6433">
            <v>2</v>
          </cell>
          <cell r="E6433" t="str">
            <v>NO_thin</v>
          </cell>
          <cell r="F6433" t="str">
            <v>155-160</v>
          </cell>
          <cell r="M6433">
            <v>284.58499999999998</v>
          </cell>
        </row>
        <row r="6434">
          <cell r="A6434" t="str">
            <v>NP2.002NO_thin160</v>
          </cell>
          <cell r="B6434" t="str">
            <v>NPI</v>
          </cell>
          <cell r="C6434">
            <v>2</v>
          </cell>
          <cell r="D6434">
            <v>2</v>
          </cell>
          <cell r="E6434" t="str">
            <v>NO_thin</v>
          </cell>
          <cell r="F6434" t="str">
            <v>160-165</v>
          </cell>
          <cell r="M6434">
            <v>285.36500000000001</v>
          </cell>
        </row>
        <row r="6435">
          <cell r="A6435" t="str">
            <v>NP2.002NO_thin165</v>
          </cell>
          <cell r="B6435" t="str">
            <v>NPI</v>
          </cell>
          <cell r="C6435">
            <v>2</v>
          </cell>
          <cell r="D6435">
            <v>2</v>
          </cell>
          <cell r="E6435" t="str">
            <v>NO_thin</v>
          </cell>
          <cell r="F6435" t="str">
            <v>165-170</v>
          </cell>
          <cell r="M6435">
            <v>286.05500000000001</v>
          </cell>
        </row>
        <row r="6436">
          <cell r="A6436" t="str">
            <v>NP2.002NO_thin170</v>
          </cell>
          <cell r="B6436" t="str">
            <v>NPI</v>
          </cell>
          <cell r="C6436">
            <v>2</v>
          </cell>
          <cell r="D6436">
            <v>2</v>
          </cell>
          <cell r="E6436" t="str">
            <v>NO_thin</v>
          </cell>
          <cell r="F6436" t="str">
            <v>170-175</v>
          </cell>
          <cell r="M6436">
            <v>286.57499999999999</v>
          </cell>
        </row>
        <row r="6437">
          <cell r="A6437" t="str">
            <v>NP2.002NO_thin175</v>
          </cell>
          <cell r="B6437" t="str">
            <v>NPI</v>
          </cell>
          <cell r="C6437">
            <v>2</v>
          </cell>
          <cell r="D6437">
            <v>2</v>
          </cell>
          <cell r="E6437" t="str">
            <v>NO_thin</v>
          </cell>
          <cell r="F6437" t="str">
            <v>175-180</v>
          </cell>
          <cell r="M6437">
            <v>287.98</v>
          </cell>
        </row>
        <row r="6438">
          <cell r="A6438" t="str">
            <v>NP2.002NO_thin180</v>
          </cell>
          <cell r="B6438" t="str">
            <v>NPI</v>
          </cell>
          <cell r="C6438">
            <v>2</v>
          </cell>
          <cell r="D6438">
            <v>2</v>
          </cell>
          <cell r="E6438" t="str">
            <v>NO_thin</v>
          </cell>
          <cell r="F6438" t="str">
            <v>180-185</v>
          </cell>
          <cell r="M6438">
            <v>288.20499999999998</v>
          </cell>
        </row>
        <row r="6439">
          <cell r="A6439" t="str">
            <v>NP2.002NO_thin185</v>
          </cell>
          <cell r="B6439" t="str">
            <v>NPI</v>
          </cell>
          <cell r="C6439">
            <v>2</v>
          </cell>
          <cell r="D6439">
            <v>2</v>
          </cell>
          <cell r="E6439" t="str">
            <v>NO_thin</v>
          </cell>
          <cell r="F6439" t="str">
            <v>185-190</v>
          </cell>
          <cell r="M6439">
            <v>288.64999999999998</v>
          </cell>
        </row>
        <row r="6440">
          <cell r="A6440" t="str">
            <v>NP2.002NO_thin190</v>
          </cell>
          <cell r="B6440" t="str">
            <v>NPI</v>
          </cell>
          <cell r="C6440">
            <v>2</v>
          </cell>
          <cell r="D6440">
            <v>2</v>
          </cell>
          <cell r="E6440" t="str">
            <v>NO_thin</v>
          </cell>
          <cell r="F6440" t="str">
            <v>190-195</v>
          </cell>
          <cell r="M6440">
            <v>288.48500000000001</v>
          </cell>
        </row>
        <row r="6441">
          <cell r="A6441" t="str">
            <v>NP2.002NO_thin195</v>
          </cell>
          <cell r="B6441" t="str">
            <v>NPI</v>
          </cell>
          <cell r="C6441">
            <v>2</v>
          </cell>
          <cell r="D6441">
            <v>2</v>
          </cell>
          <cell r="E6441" t="str">
            <v>NO_thin</v>
          </cell>
          <cell r="F6441" t="str">
            <v>195-200</v>
          </cell>
          <cell r="M6441">
            <v>288.36</v>
          </cell>
        </row>
        <row r="6442">
          <cell r="A6442" t="str">
            <v>NP2.004NO_thin000</v>
          </cell>
          <cell r="B6442" t="str">
            <v>NPI</v>
          </cell>
          <cell r="C6442">
            <v>2</v>
          </cell>
          <cell r="D6442">
            <v>4</v>
          </cell>
          <cell r="E6442" t="str">
            <v>NO_thin</v>
          </cell>
          <cell r="F6442" t="str">
            <v xml:space="preserve">  0-5</v>
          </cell>
          <cell r="M6442">
            <v>0</v>
          </cell>
        </row>
        <row r="6443">
          <cell r="A6443" t="str">
            <v>NP2.004NO_thin005</v>
          </cell>
          <cell r="B6443" t="str">
            <v>NPI</v>
          </cell>
          <cell r="C6443">
            <v>2</v>
          </cell>
          <cell r="D6443">
            <v>4</v>
          </cell>
          <cell r="E6443" t="str">
            <v>NO_thin</v>
          </cell>
          <cell r="F6443" t="str">
            <v xml:space="preserve">  5-10</v>
          </cell>
          <cell r="G6443">
            <v>0</v>
          </cell>
          <cell r="H6443">
            <v>7.0000000000000007E-2</v>
          </cell>
          <cell r="I6443">
            <v>7.0000000000000007E-2</v>
          </cell>
          <cell r="J6443">
            <v>0.37</v>
          </cell>
          <cell r="K6443">
            <v>0.37</v>
          </cell>
          <cell r="L6443">
            <v>0</v>
          </cell>
          <cell r="M6443">
            <v>0.37</v>
          </cell>
        </row>
        <row r="6444">
          <cell r="A6444" t="str">
            <v>NP2.004NO_thin010</v>
          </cell>
          <cell r="B6444" t="str">
            <v>NPI</v>
          </cell>
          <cell r="C6444">
            <v>2</v>
          </cell>
          <cell r="D6444">
            <v>4</v>
          </cell>
          <cell r="E6444" t="str">
            <v>NO_thin</v>
          </cell>
          <cell r="F6444" t="str">
            <v xml:space="preserve"> 10-15</v>
          </cell>
          <cell r="G6444">
            <v>0.01</v>
          </cell>
          <cell r="H6444">
            <v>0.09</v>
          </cell>
          <cell r="I6444">
            <v>0.1</v>
          </cell>
          <cell r="J6444">
            <v>0.5</v>
          </cell>
          <cell r="K6444">
            <v>0.87</v>
          </cell>
          <cell r="L6444">
            <v>0</v>
          </cell>
          <cell r="M6444">
            <v>0.87</v>
          </cell>
        </row>
        <row r="6445">
          <cell r="A6445" t="str">
            <v>NP2.004NO_thin015</v>
          </cell>
          <cell r="B6445" t="str">
            <v>NPI</v>
          </cell>
          <cell r="C6445">
            <v>2</v>
          </cell>
          <cell r="D6445">
            <v>4</v>
          </cell>
          <cell r="E6445" t="str">
            <v>NO_thin</v>
          </cell>
          <cell r="F6445" t="str">
            <v xml:space="preserve"> 15-20</v>
          </cell>
          <cell r="G6445">
            <v>0.04</v>
          </cell>
          <cell r="H6445">
            <v>0.09</v>
          </cell>
          <cell r="I6445">
            <v>0.13</v>
          </cell>
          <cell r="J6445">
            <v>0.64</v>
          </cell>
          <cell r="K6445">
            <v>1.5</v>
          </cell>
          <cell r="L6445">
            <v>0</v>
          </cell>
          <cell r="M6445">
            <v>1.5</v>
          </cell>
        </row>
        <row r="6446">
          <cell r="A6446" t="str">
            <v>NP2.004NO_thin020</v>
          </cell>
          <cell r="B6446" t="str">
            <v>NPI</v>
          </cell>
          <cell r="C6446">
            <v>2</v>
          </cell>
          <cell r="D6446">
            <v>4</v>
          </cell>
          <cell r="E6446" t="str">
            <v>NO_thin</v>
          </cell>
          <cell r="F6446" t="str">
            <v xml:space="preserve"> 20-25</v>
          </cell>
          <cell r="G6446">
            <v>0.12</v>
          </cell>
          <cell r="H6446">
            <v>0.09</v>
          </cell>
          <cell r="I6446">
            <v>0.21</v>
          </cell>
          <cell r="J6446">
            <v>1.05</v>
          </cell>
          <cell r="K6446">
            <v>2.5499999999999998</v>
          </cell>
          <cell r="L6446">
            <v>0</v>
          </cell>
          <cell r="M6446">
            <v>2.5499999999999998</v>
          </cell>
        </row>
        <row r="6447">
          <cell r="A6447" t="str">
            <v>NP2.004NO_thin025</v>
          </cell>
          <cell r="B6447" t="str">
            <v>NPI</v>
          </cell>
          <cell r="C6447">
            <v>2</v>
          </cell>
          <cell r="D6447">
            <v>4</v>
          </cell>
          <cell r="E6447" t="str">
            <v>NO_thin</v>
          </cell>
          <cell r="F6447" t="str">
            <v xml:space="preserve"> 25-30</v>
          </cell>
          <cell r="G6447">
            <v>0.37</v>
          </cell>
          <cell r="H6447">
            <v>0.09</v>
          </cell>
          <cell r="I6447">
            <v>0.46</v>
          </cell>
          <cell r="J6447">
            <v>2.31</v>
          </cell>
          <cell r="K6447">
            <v>4.8600000000000003</v>
          </cell>
          <cell r="L6447">
            <v>0</v>
          </cell>
          <cell r="M6447">
            <v>4.8600000000000003</v>
          </cell>
        </row>
        <row r="6448">
          <cell r="A6448" t="str">
            <v>NP2.004NO_thin030</v>
          </cell>
          <cell r="B6448" t="str">
            <v>NPI</v>
          </cell>
          <cell r="C6448">
            <v>2</v>
          </cell>
          <cell r="D6448">
            <v>4</v>
          </cell>
          <cell r="E6448" t="str">
            <v>NO_thin</v>
          </cell>
          <cell r="F6448" t="str">
            <v xml:space="preserve"> 30-35</v>
          </cell>
          <cell r="G6448">
            <v>1.1399999999999999</v>
          </cell>
          <cell r="H6448">
            <v>0.09</v>
          </cell>
          <cell r="I6448">
            <v>1.23</v>
          </cell>
          <cell r="J6448">
            <v>6.15</v>
          </cell>
          <cell r="K6448">
            <v>11.01</v>
          </cell>
          <cell r="L6448">
            <v>0</v>
          </cell>
          <cell r="M6448">
            <v>11.01</v>
          </cell>
        </row>
        <row r="6449">
          <cell r="A6449" t="str">
            <v>NP2.004NO_thin035</v>
          </cell>
          <cell r="B6449" t="str">
            <v>NPI</v>
          </cell>
          <cell r="C6449">
            <v>2</v>
          </cell>
          <cell r="D6449">
            <v>4</v>
          </cell>
          <cell r="E6449" t="str">
            <v>NO_thin</v>
          </cell>
          <cell r="F6449" t="str">
            <v xml:space="preserve"> 35-40</v>
          </cell>
          <cell r="G6449">
            <v>3.49</v>
          </cell>
          <cell r="H6449">
            <v>0.09</v>
          </cell>
          <cell r="I6449">
            <v>3.58</v>
          </cell>
          <cell r="J6449">
            <v>17.89</v>
          </cell>
          <cell r="K6449">
            <v>28.9</v>
          </cell>
          <cell r="L6449">
            <v>0</v>
          </cell>
          <cell r="M6449">
            <v>28.9</v>
          </cell>
        </row>
        <row r="6450">
          <cell r="A6450" t="str">
            <v>NP2.004NO_thin040</v>
          </cell>
          <cell r="B6450" t="str">
            <v>NPI</v>
          </cell>
          <cell r="C6450">
            <v>2</v>
          </cell>
          <cell r="D6450">
            <v>4</v>
          </cell>
          <cell r="E6450" t="str">
            <v>NO_thin</v>
          </cell>
          <cell r="F6450" t="str">
            <v xml:space="preserve"> 40-45</v>
          </cell>
          <cell r="G6450">
            <v>10.65</v>
          </cell>
          <cell r="H6450">
            <v>0.09</v>
          </cell>
          <cell r="I6450">
            <v>10.74</v>
          </cell>
          <cell r="J6450">
            <v>53.71</v>
          </cell>
          <cell r="K6450">
            <v>82.61</v>
          </cell>
          <cell r="L6450">
            <v>0</v>
          </cell>
          <cell r="M6450">
            <v>82.61</v>
          </cell>
        </row>
        <row r="6451">
          <cell r="A6451" t="str">
            <v>NP2.004NO_thin045</v>
          </cell>
          <cell r="B6451" t="str">
            <v>NPI</v>
          </cell>
          <cell r="C6451">
            <v>2</v>
          </cell>
          <cell r="D6451">
            <v>4</v>
          </cell>
          <cell r="E6451" t="str">
            <v>NO_thin</v>
          </cell>
          <cell r="F6451" t="str">
            <v xml:space="preserve"> 45-50</v>
          </cell>
          <cell r="G6451">
            <v>17.45</v>
          </cell>
          <cell r="H6451">
            <v>0.57999999999999996</v>
          </cell>
          <cell r="I6451">
            <v>18.03</v>
          </cell>
          <cell r="J6451">
            <v>90.14</v>
          </cell>
          <cell r="K6451">
            <v>172.75</v>
          </cell>
          <cell r="L6451">
            <v>0</v>
          </cell>
          <cell r="M6451">
            <v>172.75</v>
          </cell>
        </row>
        <row r="6452">
          <cell r="A6452" t="str">
            <v>NP2.004NO_thin050</v>
          </cell>
          <cell r="B6452" t="str">
            <v>NPI</v>
          </cell>
          <cell r="C6452">
            <v>2</v>
          </cell>
          <cell r="D6452">
            <v>4</v>
          </cell>
          <cell r="E6452" t="str">
            <v>NO_thin</v>
          </cell>
          <cell r="F6452" t="str">
            <v xml:space="preserve"> 50-55</v>
          </cell>
          <cell r="G6452">
            <v>8.2200000000000006</v>
          </cell>
          <cell r="H6452">
            <v>0.33</v>
          </cell>
          <cell r="I6452">
            <v>8.5500000000000007</v>
          </cell>
          <cell r="J6452">
            <v>42.74</v>
          </cell>
          <cell r="K6452">
            <v>215.49</v>
          </cell>
          <cell r="L6452">
            <v>0</v>
          </cell>
          <cell r="M6452">
            <v>215.49</v>
          </cell>
        </row>
        <row r="6453">
          <cell r="A6453" t="str">
            <v>NP2.004NO_thin055</v>
          </cell>
          <cell r="B6453" t="str">
            <v>NPI</v>
          </cell>
          <cell r="C6453">
            <v>2</v>
          </cell>
          <cell r="D6453">
            <v>4</v>
          </cell>
          <cell r="E6453" t="str">
            <v>NO_thin</v>
          </cell>
          <cell r="F6453" t="str">
            <v xml:space="preserve"> 55-60</v>
          </cell>
          <cell r="G6453">
            <v>8.11</v>
          </cell>
          <cell r="H6453">
            <v>0.19</v>
          </cell>
          <cell r="I6453">
            <v>8.3000000000000007</v>
          </cell>
          <cell r="J6453">
            <v>41.5</v>
          </cell>
          <cell r="K6453">
            <v>256.99</v>
          </cell>
          <cell r="L6453">
            <v>0</v>
          </cell>
          <cell r="M6453">
            <v>256.99</v>
          </cell>
        </row>
        <row r="6454">
          <cell r="A6454" t="str">
            <v>NP2.004NO_thin060</v>
          </cell>
          <cell r="B6454" t="str">
            <v>NPI</v>
          </cell>
          <cell r="C6454">
            <v>2</v>
          </cell>
          <cell r="D6454">
            <v>4</v>
          </cell>
          <cell r="E6454" t="str">
            <v>NO_thin</v>
          </cell>
          <cell r="F6454" t="str">
            <v xml:space="preserve"> 60-65</v>
          </cell>
          <cell r="G6454">
            <v>7.77</v>
          </cell>
          <cell r="H6454">
            <v>0.21</v>
          </cell>
          <cell r="I6454">
            <v>7.98</v>
          </cell>
          <cell r="J6454">
            <v>39.92</v>
          </cell>
          <cell r="K6454">
            <v>296.91000000000003</v>
          </cell>
          <cell r="L6454">
            <v>0</v>
          </cell>
          <cell r="M6454">
            <v>296.91000000000003</v>
          </cell>
        </row>
        <row r="6455">
          <cell r="A6455" t="str">
            <v>NP2.004NO_thin065</v>
          </cell>
          <cell r="B6455" t="str">
            <v>NPI</v>
          </cell>
          <cell r="C6455">
            <v>2</v>
          </cell>
          <cell r="D6455">
            <v>4</v>
          </cell>
          <cell r="E6455" t="str">
            <v>NO_thin</v>
          </cell>
          <cell r="F6455" t="str">
            <v xml:space="preserve"> 65-70</v>
          </cell>
          <cell r="G6455">
            <v>7.65</v>
          </cell>
          <cell r="H6455">
            <v>0.2</v>
          </cell>
          <cell r="I6455">
            <v>7.85</v>
          </cell>
          <cell r="J6455">
            <v>39.25</v>
          </cell>
          <cell r="K6455">
            <v>336.16</v>
          </cell>
          <cell r="L6455">
            <v>0</v>
          </cell>
          <cell r="M6455">
            <v>336.16</v>
          </cell>
        </row>
        <row r="6456">
          <cell r="A6456" t="str">
            <v>NP2.004NO_thin070</v>
          </cell>
          <cell r="B6456" t="str">
            <v>NPI</v>
          </cell>
          <cell r="C6456">
            <v>2</v>
          </cell>
          <cell r="D6456">
            <v>4</v>
          </cell>
          <cell r="E6456" t="str">
            <v>NO_thin</v>
          </cell>
          <cell r="F6456" t="str">
            <v xml:space="preserve"> 70-75</v>
          </cell>
          <cell r="G6456">
            <v>7.11</v>
          </cell>
          <cell r="H6456">
            <v>0.18</v>
          </cell>
          <cell r="I6456">
            <v>7.29</v>
          </cell>
          <cell r="J6456">
            <v>36.450000000000003</v>
          </cell>
          <cell r="K6456">
            <v>372.61</v>
          </cell>
          <cell r="L6456">
            <v>0</v>
          </cell>
          <cell r="M6456">
            <v>372.61</v>
          </cell>
        </row>
        <row r="6457">
          <cell r="A6457" t="str">
            <v>NP2.004NO_thin075</v>
          </cell>
          <cell r="B6457" t="str">
            <v>NPI</v>
          </cell>
          <cell r="C6457">
            <v>2</v>
          </cell>
          <cell r="D6457">
            <v>4</v>
          </cell>
          <cell r="E6457" t="str">
            <v>NO_thin</v>
          </cell>
          <cell r="F6457" t="str">
            <v xml:space="preserve"> 75-80</v>
          </cell>
          <cell r="G6457">
            <v>6.36</v>
          </cell>
          <cell r="H6457">
            <v>0.16</v>
          </cell>
          <cell r="I6457">
            <v>6.52</v>
          </cell>
          <cell r="J6457">
            <v>32.61</v>
          </cell>
          <cell r="K6457">
            <v>405.22</v>
          </cell>
          <cell r="L6457">
            <v>0</v>
          </cell>
          <cell r="M6457">
            <v>405.22</v>
          </cell>
        </row>
        <row r="6458">
          <cell r="A6458" t="str">
            <v>NP2.004NO_thin080</v>
          </cell>
          <cell r="B6458" t="str">
            <v>NPI</v>
          </cell>
          <cell r="C6458">
            <v>2</v>
          </cell>
          <cell r="D6458">
            <v>4</v>
          </cell>
          <cell r="E6458" t="str">
            <v>NO_thin</v>
          </cell>
          <cell r="F6458" t="str">
            <v xml:space="preserve"> 80-85</v>
          </cell>
          <cell r="G6458">
            <v>4.91</v>
          </cell>
          <cell r="H6458">
            <v>1.28</v>
          </cell>
          <cell r="I6458">
            <v>6.19</v>
          </cell>
          <cell r="J6458">
            <v>30.94</v>
          </cell>
          <cell r="K6458">
            <v>436.16</v>
          </cell>
          <cell r="L6458">
            <v>0</v>
          </cell>
          <cell r="M6458">
            <v>436.16</v>
          </cell>
        </row>
        <row r="6459">
          <cell r="A6459" t="str">
            <v>NP2.004NO_thin085</v>
          </cell>
          <cell r="B6459" t="str">
            <v>NPI</v>
          </cell>
          <cell r="C6459">
            <v>2</v>
          </cell>
          <cell r="D6459">
            <v>4</v>
          </cell>
          <cell r="E6459" t="str">
            <v>NO_thin</v>
          </cell>
          <cell r="F6459" t="str">
            <v xml:space="preserve"> 85-90</v>
          </cell>
          <cell r="G6459">
            <v>3.82</v>
          </cell>
          <cell r="H6459">
            <v>1.72</v>
          </cell>
          <cell r="I6459">
            <v>5.54</v>
          </cell>
          <cell r="J6459">
            <v>27.72</v>
          </cell>
          <cell r="K6459">
            <v>463.88</v>
          </cell>
          <cell r="L6459">
            <v>0</v>
          </cell>
          <cell r="M6459">
            <v>463.88</v>
          </cell>
        </row>
        <row r="6460">
          <cell r="A6460" t="str">
            <v>NP2.004NO_thin090</v>
          </cell>
          <cell r="B6460" t="str">
            <v>NPI</v>
          </cell>
          <cell r="C6460">
            <v>2</v>
          </cell>
          <cell r="D6460">
            <v>4</v>
          </cell>
          <cell r="E6460" t="str">
            <v>NO_thin</v>
          </cell>
          <cell r="F6460" t="str">
            <v xml:space="preserve"> 90-95</v>
          </cell>
          <cell r="G6460">
            <v>3.54</v>
          </cell>
          <cell r="H6460">
            <v>0.82</v>
          </cell>
          <cell r="I6460">
            <v>4.3600000000000003</v>
          </cell>
          <cell r="J6460">
            <v>21.82</v>
          </cell>
          <cell r="K6460">
            <v>485.7</v>
          </cell>
          <cell r="L6460">
            <v>0</v>
          </cell>
          <cell r="M6460">
            <v>485.7</v>
          </cell>
        </row>
        <row r="6461">
          <cell r="A6461" t="str">
            <v>NP2.004NO_thin095</v>
          </cell>
          <cell r="B6461" t="str">
            <v>NPI</v>
          </cell>
          <cell r="C6461">
            <v>2</v>
          </cell>
          <cell r="D6461">
            <v>4</v>
          </cell>
          <cell r="E6461" t="str">
            <v>NO_thin</v>
          </cell>
          <cell r="F6461" t="str">
            <v xml:space="preserve"> 95-100</v>
          </cell>
          <cell r="G6461">
            <v>3.13</v>
          </cell>
          <cell r="H6461">
            <v>0.28000000000000003</v>
          </cell>
          <cell r="I6461">
            <v>3.42</v>
          </cell>
          <cell r="J6461">
            <v>17.079999999999998</v>
          </cell>
          <cell r="K6461">
            <v>502.78</v>
          </cell>
          <cell r="L6461">
            <v>0</v>
          </cell>
          <cell r="M6461">
            <v>502.78</v>
          </cell>
        </row>
        <row r="6462">
          <cell r="A6462" t="str">
            <v>NP2.004NO_thin100</v>
          </cell>
          <cell r="B6462" t="str">
            <v>NPI</v>
          </cell>
          <cell r="C6462">
            <v>2</v>
          </cell>
          <cell r="D6462">
            <v>4</v>
          </cell>
          <cell r="E6462" t="str">
            <v>NO_thin</v>
          </cell>
          <cell r="F6462" t="str">
            <v>100-105</v>
          </cell>
          <cell r="G6462">
            <v>2.69</v>
          </cell>
          <cell r="H6462">
            <v>0.32</v>
          </cell>
          <cell r="I6462">
            <v>3.01</v>
          </cell>
          <cell r="J6462">
            <v>15.06</v>
          </cell>
          <cell r="K6462">
            <v>517.84</v>
          </cell>
          <cell r="L6462">
            <v>0</v>
          </cell>
          <cell r="M6462">
            <v>517.84</v>
          </cell>
        </row>
        <row r="6463">
          <cell r="A6463" t="str">
            <v>NP2.004NO_thin105</v>
          </cell>
          <cell r="B6463" t="str">
            <v>NPI</v>
          </cell>
          <cell r="C6463">
            <v>2</v>
          </cell>
          <cell r="D6463">
            <v>4</v>
          </cell>
          <cell r="E6463" t="str">
            <v>NO_thin</v>
          </cell>
          <cell r="F6463" t="str">
            <v>105-110</v>
          </cell>
          <cell r="G6463">
            <v>2.4</v>
          </cell>
          <cell r="H6463">
            <v>-0.6</v>
          </cell>
          <cell r="I6463">
            <v>1.8</v>
          </cell>
          <cell r="J6463">
            <v>9.01</v>
          </cell>
          <cell r="K6463">
            <v>526.84</v>
          </cell>
          <cell r="L6463">
            <v>0</v>
          </cell>
          <cell r="M6463">
            <v>526.84</v>
          </cell>
        </row>
        <row r="6464">
          <cell r="A6464" t="str">
            <v>NP2.004NO_thin110</v>
          </cell>
          <cell r="B6464" t="str">
            <v>NPI</v>
          </cell>
          <cell r="C6464">
            <v>2</v>
          </cell>
          <cell r="D6464">
            <v>4</v>
          </cell>
          <cell r="E6464" t="str">
            <v>NO_thin</v>
          </cell>
          <cell r="F6464" t="str">
            <v>110-115</v>
          </cell>
          <cell r="G6464">
            <v>2.09</v>
          </cell>
          <cell r="H6464">
            <v>-0.19</v>
          </cell>
          <cell r="I6464">
            <v>1.91</v>
          </cell>
          <cell r="J6464">
            <v>9.5299999999999994</v>
          </cell>
          <cell r="K6464">
            <v>536.38</v>
          </cell>
          <cell r="L6464">
            <v>0</v>
          </cell>
          <cell r="M6464">
            <v>536.38</v>
          </cell>
        </row>
        <row r="6465">
          <cell r="A6465" t="str">
            <v>NP2.004NO_thin115</v>
          </cell>
          <cell r="B6465" t="str">
            <v>NPI</v>
          </cell>
          <cell r="C6465">
            <v>2</v>
          </cell>
          <cell r="D6465">
            <v>4</v>
          </cell>
          <cell r="E6465" t="str">
            <v>NO_thin</v>
          </cell>
          <cell r="F6465" t="str">
            <v>115-120</v>
          </cell>
          <cell r="G6465">
            <v>1.59</v>
          </cell>
          <cell r="H6465">
            <v>-0.45</v>
          </cell>
          <cell r="I6465">
            <v>1.1399999999999999</v>
          </cell>
          <cell r="J6465">
            <v>5.69</v>
          </cell>
          <cell r="K6465">
            <v>542.07000000000005</v>
          </cell>
          <cell r="L6465">
            <v>0</v>
          </cell>
          <cell r="M6465">
            <v>542.07000000000005</v>
          </cell>
        </row>
        <row r="6466">
          <cell r="A6466" t="str">
            <v>NP2.004NO_thin120</v>
          </cell>
          <cell r="B6466" t="str">
            <v>NPI</v>
          </cell>
          <cell r="C6466">
            <v>2</v>
          </cell>
          <cell r="D6466">
            <v>4</v>
          </cell>
          <cell r="E6466" t="str">
            <v>NO_thin</v>
          </cell>
          <cell r="F6466" t="str">
            <v>120-125</v>
          </cell>
          <cell r="G6466">
            <v>1.3</v>
          </cell>
          <cell r="H6466">
            <v>-0.43</v>
          </cell>
          <cell r="I6466">
            <v>0.87</v>
          </cell>
          <cell r="J6466">
            <v>4.34</v>
          </cell>
          <cell r="K6466">
            <v>546.41999999999996</v>
          </cell>
          <cell r="L6466">
            <v>0</v>
          </cell>
          <cell r="M6466">
            <v>546.41999999999996</v>
          </cell>
        </row>
        <row r="6467">
          <cell r="A6467" t="str">
            <v>NP2.004NO_thin125</v>
          </cell>
          <cell r="B6467" t="str">
            <v>NPI</v>
          </cell>
          <cell r="C6467">
            <v>2</v>
          </cell>
          <cell r="D6467">
            <v>4</v>
          </cell>
          <cell r="E6467" t="str">
            <v>NO_thin</v>
          </cell>
          <cell r="F6467" t="str">
            <v>125-130</v>
          </cell>
          <cell r="G6467">
            <v>1.2</v>
          </cell>
          <cell r="H6467">
            <v>-0.35</v>
          </cell>
          <cell r="I6467">
            <v>0.86</v>
          </cell>
          <cell r="J6467">
            <v>4.28</v>
          </cell>
          <cell r="K6467">
            <v>550.69000000000005</v>
          </cell>
          <cell r="L6467">
            <v>0</v>
          </cell>
          <cell r="M6467">
            <v>550.69000000000005</v>
          </cell>
        </row>
        <row r="6468">
          <cell r="A6468" t="str">
            <v>NP2.004NO_thin130</v>
          </cell>
          <cell r="B6468" t="str">
            <v>NPI</v>
          </cell>
          <cell r="C6468">
            <v>2</v>
          </cell>
          <cell r="D6468">
            <v>4</v>
          </cell>
          <cell r="E6468" t="str">
            <v>NO_thin</v>
          </cell>
          <cell r="F6468" t="str">
            <v>130-135</v>
          </cell>
          <cell r="G6468">
            <v>1.1000000000000001</v>
          </cell>
          <cell r="H6468">
            <v>-0.28999999999999998</v>
          </cell>
          <cell r="I6468">
            <v>0.82</v>
          </cell>
          <cell r="J6468">
            <v>4.08</v>
          </cell>
          <cell r="K6468">
            <v>554.77</v>
          </cell>
          <cell r="L6468">
            <v>0</v>
          </cell>
          <cell r="M6468">
            <v>554.77</v>
          </cell>
        </row>
        <row r="6469">
          <cell r="A6469" t="str">
            <v>NP2.004NO_thin135</v>
          </cell>
          <cell r="B6469" t="str">
            <v>NPI</v>
          </cell>
          <cell r="C6469">
            <v>2</v>
          </cell>
          <cell r="D6469">
            <v>4</v>
          </cell>
          <cell r="E6469" t="str">
            <v>NO_thin</v>
          </cell>
          <cell r="F6469" t="str">
            <v>135-140</v>
          </cell>
          <cell r="G6469">
            <v>0.95</v>
          </cell>
          <cell r="H6469">
            <v>-0.02</v>
          </cell>
          <cell r="I6469">
            <v>0.93</v>
          </cell>
          <cell r="J6469">
            <v>4.63</v>
          </cell>
          <cell r="K6469">
            <v>559.4</v>
          </cell>
          <cell r="L6469">
            <v>0</v>
          </cell>
          <cell r="M6469">
            <v>559.4</v>
          </cell>
        </row>
        <row r="6470">
          <cell r="A6470" t="str">
            <v>NP2.004NO_thin140</v>
          </cell>
          <cell r="B6470" t="str">
            <v>NPI</v>
          </cell>
          <cell r="C6470">
            <v>2</v>
          </cell>
          <cell r="D6470">
            <v>4</v>
          </cell>
          <cell r="E6470" t="str">
            <v>NO_thin</v>
          </cell>
          <cell r="F6470" t="str">
            <v>140-145</v>
          </cell>
          <cell r="G6470">
            <v>0.81</v>
          </cell>
          <cell r="H6470">
            <v>-0.22</v>
          </cell>
          <cell r="I6470">
            <v>0.59</v>
          </cell>
          <cell r="J6470">
            <v>2.95</v>
          </cell>
          <cell r="K6470">
            <v>562.35</v>
          </cell>
          <cell r="L6470">
            <v>0</v>
          </cell>
          <cell r="M6470">
            <v>562.35</v>
          </cell>
        </row>
        <row r="6471">
          <cell r="A6471" t="str">
            <v>NP2.004NO_thin145</v>
          </cell>
          <cell r="B6471" t="str">
            <v>NPI</v>
          </cell>
          <cell r="C6471">
            <v>2</v>
          </cell>
          <cell r="D6471">
            <v>4</v>
          </cell>
          <cell r="E6471" t="str">
            <v>NO_thin</v>
          </cell>
          <cell r="F6471" t="str">
            <v>145-150</v>
          </cell>
          <cell r="G6471">
            <v>0.69</v>
          </cell>
          <cell r="H6471">
            <v>-0.2</v>
          </cell>
          <cell r="I6471">
            <v>0.49</v>
          </cell>
          <cell r="J6471">
            <v>2.4700000000000002</v>
          </cell>
          <cell r="K6471">
            <v>564.83000000000004</v>
          </cell>
          <cell r="L6471">
            <v>0</v>
          </cell>
          <cell r="M6471">
            <v>564.83000000000004</v>
          </cell>
        </row>
        <row r="6472">
          <cell r="A6472" t="str">
            <v>NP2.004NO_thin150</v>
          </cell>
          <cell r="B6472" t="str">
            <v>NPI</v>
          </cell>
          <cell r="C6472">
            <v>2</v>
          </cell>
          <cell r="D6472">
            <v>4</v>
          </cell>
          <cell r="E6472" t="str">
            <v>NO_thin</v>
          </cell>
          <cell r="F6472" t="str">
            <v>150-155</v>
          </cell>
          <cell r="G6472">
            <v>0.6</v>
          </cell>
          <cell r="H6472">
            <v>-0.18</v>
          </cell>
          <cell r="I6472">
            <v>0.42</v>
          </cell>
          <cell r="J6472">
            <v>2.1</v>
          </cell>
          <cell r="K6472">
            <v>566.91999999999996</v>
          </cell>
          <cell r="L6472">
            <v>0</v>
          </cell>
          <cell r="M6472">
            <v>566.91999999999996</v>
          </cell>
        </row>
        <row r="6473">
          <cell r="A6473" t="str">
            <v>NP2.004NO_thin155</v>
          </cell>
          <cell r="B6473" t="str">
            <v>NPI</v>
          </cell>
          <cell r="C6473">
            <v>2</v>
          </cell>
          <cell r="D6473">
            <v>4</v>
          </cell>
          <cell r="E6473" t="str">
            <v>NO_thin</v>
          </cell>
          <cell r="F6473" t="str">
            <v>155-160</v>
          </cell>
          <cell r="G6473">
            <v>0.49</v>
          </cell>
          <cell r="H6473">
            <v>-0.04</v>
          </cell>
          <cell r="I6473">
            <v>0.45</v>
          </cell>
          <cell r="J6473">
            <v>2.25</v>
          </cell>
          <cell r="K6473">
            <v>569.16999999999996</v>
          </cell>
          <cell r="L6473">
            <v>0</v>
          </cell>
          <cell r="M6473">
            <v>569.16999999999996</v>
          </cell>
        </row>
        <row r="6474">
          <cell r="A6474" t="str">
            <v>NP2.004NO_thin160</v>
          </cell>
          <cell r="B6474" t="str">
            <v>NPI</v>
          </cell>
          <cell r="C6474">
            <v>2</v>
          </cell>
          <cell r="D6474">
            <v>4</v>
          </cell>
          <cell r="E6474" t="str">
            <v>NO_thin</v>
          </cell>
          <cell r="F6474" t="str">
            <v>160-165</v>
          </cell>
          <cell r="G6474">
            <v>0.43</v>
          </cell>
          <cell r="H6474">
            <v>-0.12</v>
          </cell>
          <cell r="I6474">
            <v>0.31</v>
          </cell>
          <cell r="J6474">
            <v>1.56</v>
          </cell>
          <cell r="K6474">
            <v>570.73</v>
          </cell>
          <cell r="L6474">
            <v>0</v>
          </cell>
          <cell r="M6474">
            <v>570.73</v>
          </cell>
        </row>
        <row r="6475">
          <cell r="A6475" t="str">
            <v>NP2.004NO_thin165</v>
          </cell>
          <cell r="B6475" t="str">
            <v>NPI</v>
          </cell>
          <cell r="C6475">
            <v>2</v>
          </cell>
          <cell r="D6475">
            <v>4</v>
          </cell>
          <cell r="E6475" t="str">
            <v>NO_thin</v>
          </cell>
          <cell r="F6475" t="str">
            <v>165-170</v>
          </cell>
          <cell r="G6475">
            <v>0.38</v>
          </cell>
          <cell r="H6475">
            <v>-0.1</v>
          </cell>
          <cell r="I6475">
            <v>0.28000000000000003</v>
          </cell>
          <cell r="J6475">
            <v>1.38</v>
          </cell>
          <cell r="K6475">
            <v>572.11</v>
          </cell>
          <cell r="L6475">
            <v>0</v>
          </cell>
          <cell r="M6475">
            <v>572.11</v>
          </cell>
        </row>
        <row r="6476">
          <cell r="A6476" t="str">
            <v>NP2.004NO_thin170</v>
          </cell>
          <cell r="B6476" t="str">
            <v>NPI</v>
          </cell>
          <cell r="C6476">
            <v>2</v>
          </cell>
          <cell r="D6476">
            <v>4</v>
          </cell>
          <cell r="E6476" t="str">
            <v>NO_thin</v>
          </cell>
          <cell r="F6476" t="str">
            <v>170-175</v>
          </cell>
          <cell r="G6476">
            <v>0.3</v>
          </cell>
          <cell r="H6476">
            <v>-0.09</v>
          </cell>
          <cell r="I6476">
            <v>0.21</v>
          </cell>
          <cell r="J6476">
            <v>1.04</v>
          </cell>
          <cell r="K6476">
            <v>573.15</v>
          </cell>
          <cell r="L6476">
            <v>0</v>
          </cell>
          <cell r="M6476">
            <v>573.15</v>
          </cell>
        </row>
        <row r="6477">
          <cell r="A6477" t="str">
            <v>NP2.004NO_thin175</v>
          </cell>
          <cell r="B6477" t="str">
            <v>NPI</v>
          </cell>
          <cell r="C6477">
            <v>2</v>
          </cell>
          <cell r="D6477">
            <v>4</v>
          </cell>
          <cell r="E6477" t="str">
            <v>NO_thin</v>
          </cell>
          <cell r="F6477" t="str">
            <v>175-180</v>
          </cell>
          <cell r="G6477">
            <v>0.28000000000000003</v>
          </cell>
          <cell r="H6477">
            <v>0.28000000000000003</v>
          </cell>
          <cell r="I6477">
            <v>0.56000000000000005</v>
          </cell>
          <cell r="J6477">
            <v>2.81</v>
          </cell>
          <cell r="K6477">
            <v>575.96</v>
          </cell>
          <cell r="L6477">
            <v>0</v>
          </cell>
          <cell r="M6477">
            <v>575.96</v>
          </cell>
        </row>
        <row r="6478">
          <cell r="A6478" t="str">
            <v>NP2.004NO_thin180</v>
          </cell>
          <cell r="B6478" t="str">
            <v>NPI</v>
          </cell>
          <cell r="C6478">
            <v>2</v>
          </cell>
          <cell r="D6478">
            <v>4</v>
          </cell>
          <cell r="E6478" t="str">
            <v>NO_thin</v>
          </cell>
          <cell r="F6478" t="str">
            <v>180-185</v>
          </cell>
          <cell r="G6478">
            <v>0.23</v>
          </cell>
          <cell r="H6478">
            <v>-0.14000000000000001</v>
          </cell>
          <cell r="I6478">
            <v>0.09</v>
          </cell>
          <cell r="J6478">
            <v>0.45</v>
          </cell>
          <cell r="K6478">
            <v>576.41</v>
          </cell>
          <cell r="L6478">
            <v>0</v>
          </cell>
          <cell r="M6478">
            <v>576.41</v>
          </cell>
        </row>
        <row r="6479">
          <cell r="A6479" t="str">
            <v>NP2.004NO_thin185</v>
          </cell>
          <cell r="B6479" t="str">
            <v>NPI</v>
          </cell>
          <cell r="C6479">
            <v>2</v>
          </cell>
          <cell r="D6479">
            <v>4</v>
          </cell>
          <cell r="E6479" t="str">
            <v>NO_thin</v>
          </cell>
          <cell r="F6479" t="str">
            <v>185-190</v>
          </cell>
          <cell r="G6479">
            <v>0.23</v>
          </cell>
          <cell r="H6479">
            <v>-0.05</v>
          </cell>
          <cell r="I6479">
            <v>0.18</v>
          </cell>
          <cell r="J6479">
            <v>0.89</v>
          </cell>
          <cell r="K6479">
            <v>577.29999999999995</v>
          </cell>
          <cell r="L6479">
            <v>0</v>
          </cell>
          <cell r="M6479">
            <v>577.29999999999995</v>
          </cell>
        </row>
        <row r="6480">
          <cell r="A6480" t="str">
            <v>NP2.004NO_thin190</v>
          </cell>
          <cell r="B6480" t="str">
            <v>NPI</v>
          </cell>
          <cell r="C6480">
            <v>2</v>
          </cell>
          <cell r="D6480">
            <v>4</v>
          </cell>
          <cell r="E6480" t="str">
            <v>NO_thin</v>
          </cell>
          <cell r="F6480" t="str">
            <v>190-195</v>
          </cell>
          <cell r="G6480">
            <v>0.08</v>
          </cell>
          <cell r="H6480">
            <v>-0.14000000000000001</v>
          </cell>
          <cell r="I6480">
            <v>-7.0000000000000007E-2</v>
          </cell>
          <cell r="J6480">
            <v>-0.33</v>
          </cell>
          <cell r="K6480">
            <v>576.97</v>
          </cell>
          <cell r="L6480">
            <v>0</v>
          </cell>
          <cell r="M6480">
            <v>576.97</v>
          </cell>
        </row>
        <row r="6481">
          <cell r="A6481" t="str">
            <v>NP2.004NO_thin195</v>
          </cell>
          <cell r="B6481" t="str">
            <v>NPI</v>
          </cell>
          <cell r="C6481">
            <v>2</v>
          </cell>
          <cell r="D6481">
            <v>4</v>
          </cell>
          <cell r="E6481" t="str">
            <v>NO_thin</v>
          </cell>
          <cell r="F6481" t="str">
            <v>195-200</v>
          </cell>
          <cell r="G6481">
            <v>0.06</v>
          </cell>
          <cell r="H6481">
            <v>-0.11</v>
          </cell>
          <cell r="I6481">
            <v>-0.05</v>
          </cell>
          <cell r="J6481">
            <v>-0.25</v>
          </cell>
          <cell r="K6481">
            <v>576.72</v>
          </cell>
          <cell r="L6481">
            <v>0</v>
          </cell>
          <cell r="M6481">
            <v>576.72</v>
          </cell>
        </row>
        <row r="6482">
          <cell r="A6482" t="str">
            <v>NS1.506NO_thin000</v>
          </cell>
          <cell r="B6482" t="str">
            <v xml:space="preserve">NS </v>
          </cell>
          <cell r="C6482">
            <v>1.5</v>
          </cell>
          <cell r="D6482">
            <v>6</v>
          </cell>
          <cell r="E6482" t="str">
            <v>NO_thin</v>
          </cell>
          <cell r="F6482" t="str">
            <v xml:space="preserve">  0-5</v>
          </cell>
          <cell r="G6482">
            <v>0.04</v>
          </cell>
          <cell r="H6482">
            <v>0.14000000000000001</v>
          </cell>
          <cell r="I6482">
            <v>0.18</v>
          </cell>
          <cell r="J6482">
            <v>0.89</v>
          </cell>
          <cell r="K6482">
            <v>0.89</v>
          </cell>
          <cell r="L6482">
            <v>0</v>
          </cell>
          <cell r="M6482">
            <v>0.89</v>
          </cell>
          <cell r="N6482">
            <v>0</v>
          </cell>
        </row>
        <row r="6483">
          <cell r="A6483" t="str">
            <v>NS1.506NO_thin005</v>
          </cell>
          <cell r="B6483" t="str">
            <v xml:space="preserve">NS </v>
          </cell>
          <cell r="C6483">
            <v>1.5</v>
          </cell>
          <cell r="D6483">
            <v>6</v>
          </cell>
          <cell r="E6483" t="str">
            <v>NO_thin</v>
          </cell>
          <cell r="F6483" t="str">
            <v xml:space="preserve">  5-10</v>
          </cell>
          <cell r="G6483">
            <v>0.12</v>
          </cell>
          <cell r="H6483">
            <v>0.17</v>
          </cell>
          <cell r="I6483">
            <v>0.28999999999999998</v>
          </cell>
          <cell r="J6483">
            <v>1.44</v>
          </cell>
          <cell r="K6483">
            <v>2.33</v>
          </cell>
          <cell r="L6483">
            <v>0</v>
          </cell>
          <cell r="M6483">
            <v>2.33</v>
          </cell>
          <cell r="N6483">
            <v>0</v>
          </cell>
        </row>
        <row r="6484">
          <cell r="A6484" t="str">
            <v>NS1.506NO_thin010</v>
          </cell>
          <cell r="B6484" t="str">
            <v xml:space="preserve">NS </v>
          </cell>
          <cell r="C6484">
            <v>1.5</v>
          </cell>
          <cell r="D6484">
            <v>6</v>
          </cell>
          <cell r="E6484" t="str">
            <v>NO_thin</v>
          </cell>
          <cell r="F6484" t="str">
            <v xml:space="preserve"> 10-15</v>
          </cell>
          <cell r="G6484">
            <v>0.36</v>
          </cell>
          <cell r="H6484">
            <v>0.17</v>
          </cell>
          <cell r="I6484">
            <v>0.53</v>
          </cell>
          <cell r="J6484">
            <v>2.67</v>
          </cell>
          <cell r="K6484">
            <v>5</v>
          </cell>
          <cell r="L6484">
            <v>0</v>
          </cell>
          <cell r="M6484">
            <v>5</v>
          </cell>
          <cell r="N6484">
            <v>0</v>
          </cell>
        </row>
        <row r="6485">
          <cell r="A6485" t="str">
            <v>NS1.506NO_thin015</v>
          </cell>
          <cell r="B6485" t="str">
            <v xml:space="preserve">NS </v>
          </cell>
          <cell r="C6485">
            <v>1.5</v>
          </cell>
          <cell r="D6485">
            <v>6</v>
          </cell>
          <cell r="E6485" t="str">
            <v>NO_thin</v>
          </cell>
          <cell r="F6485" t="str">
            <v xml:space="preserve"> 15-20</v>
          </cell>
          <cell r="G6485">
            <v>1.1000000000000001</v>
          </cell>
          <cell r="H6485">
            <v>0.17</v>
          </cell>
          <cell r="I6485">
            <v>1.28</v>
          </cell>
          <cell r="J6485">
            <v>6.38</v>
          </cell>
          <cell r="K6485">
            <v>11.37</v>
          </cell>
          <cell r="L6485">
            <v>0</v>
          </cell>
          <cell r="M6485">
            <v>11.37</v>
          </cell>
          <cell r="N6485">
            <v>0</v>
          </cell>
        </row>
        <row r="6486">
          <cell r="A6486" t="str">
            <v>NS1.506NO_thin020</v>
          </cell>
          <cell r="B6486" t="str">
            <v xml:space="preserve">NS </v>
          </cell>
          <cell r="C6486">
            <v>1.5</v>
          </cell>
          <cell r="D6486">
            <v>6</v>
          </cell>
          <cell r="E6486" t="str">
            <v>NO_thin</v>
          </cell>
          <cell r="F6486" t="str">
            <v xml:space="preserve"> 20-25</v>
          </cell>
          <cell r="G6486">
            <v>3.37</v>
          </cell>
          <cell r="H6486">
            <v>0.17</v>
          </cell>
          <cell r="I6486">
            <v>3.54</v>
          </cell>
          <cell r="J6486">
            <v>17.71</v>
          </cell>
          <cell r="K6486">
            <v>29.09</v>
          </cell>
          <cell r="L6486">
            <v>0</v>
          </cell>
          <cell r="M6486">
            <v>29.09</v>
          </cell>
          <cell r="N6486">
            <v>0</v>
          </cell>
        </row>
        <row r="6487">
          <cell r="A6487" t="str">
            <v>NS1.506NO_thin025</v>
          </cell>
          <cell r="B6487" t="str">
            <v xml:space="preserve">NS </v>
          </cell>
          <cell r="C6487">
            <v>1.5</v>
          </cell>
          <cell r="D6487">
            <v>6</v>
          </cell>
          <cell r="E6487" t="str">
            <v>NO_thin</v>
          </cell>
          <cell r="F6487" t="str">
            <v xml:space="preserve"> 25-30</v>
          </cell>
          <cell r="G6487">
            <v>10.29</v>
          </cell>
          <cell r="H6487">
            <v>0.17</v>
          </cell>
          <cell r="I6487">
            <v>10.46</v>
          </cell>
          <cell r="J6487">
            <v>52.29</v>
          </cell>
          <cell r="K6487">
            <v>81.37</v>
          </cell>
          <cell r="L6487">
            <v>0</v>
          </cell>
          <cell r="M6487">
            <v>81.37</v>
          </cell>
          <cell r="N6487">
            <v>0</v>
          </cell>
        </row>
        <row r="6488">
          <cell r="A6488" t="str">
            <v>NS1.506NO_thin030</v>
          </cell>
          <cell r="B6488" t="str">
            <v xml:space="preserve">NS </v>
          </cell>
          <cell r="C6488">
            <v>1.5</v>
          </cell>
          <cell r="D6488">
            <v>6</v>
          </cell>
          <cell r="E6488" t="str">
            <v>NO_thin</v>
          </cell>
          <cell r="F6488" t="str">
            <v xml:space="preserve"> 30-35</v>
          </cell>
          <cell r="G6488">
            <v>17.809999999999999</v>
          </cell>
          <cell r="H6488">
            <v>0.84</v>
          </cell>
          <cell r="I6488">
            <v>18.649999999999999</v>
          </cell>
          <cell r="J6488">
            <v>93.24</v>
          </cell>
          <cell r="K6488">
            <v>174.61</v>
          </cell>
          <cell r="L6488">
            <v>0</v>
          </cell>
          <cell r="M6488">
            <v>174.61</v>
          </cell>
          <cell r="N6488">
            <v>0</v>
          </cell>
        </row>
        <row r="6489">
          <cell r="A6489" t="str">
            <v>NS1.506NO_thin035</v>
          </cell>
          <cell r="B6489" t="str">
            <v xml:space="preserve">NS </v>
          </cell>
          <cell r="C6489">
            <v>1.5</v>
          </cell>
          <cell r="D6489">
            <v>6</v>
          </cell>
          <cell r="E6489" t="str">
            <v>NO_thin</v>
          </cell>
          <cell r="F6489" t="str">
            <v xml:space="preserve"> 35-40</v>
          </cell>
          <cell r="G6489">
            <v>9.52</v>
          </cell>
          <cell r="H6489">
            <v>0.43</v>
          </cell>
          <cell r="I6489">
            <v>9.9499999999999993</v>
          </cell>
          <cell r="J6489">
            <v>49.76</v>
          </cell>
          <cell r="K6489">
            <v>224.37</v>
          </cell>
          <cell r="L6489">
            <v>0</v>
          </cell>
          <cell r="M6489">
            <v>224.37</v>
          </cell>
          <cell r="N6489">
            <v>0</v>
          </cell>
        </row>
        <row r="6490">
          <cell r="A6490" t="str">
            <v>NS1.506NO_thin040</v>
          </cell>
          <cell r="B6490" t="str">
            <v xml:space="preserve">NS </v>
          </cell>
          <cell r="C6490">
            <v>1.5</v>
          </cell>
          <cell r="D6490">
            <v>6</v>
          </cell>
          <cell r="E6490" t="str">
            <v>NO_thin</v>
          </cell>
          <cell r="F6490" t="str">
            <v xml:space="preserve"> 40-45</v>
          </cell>
          <cell r="G6490">
            <v>7.13</v>
          </cell>
          <cell r="H6490">
            <v>1.42</v>
          </cell>
          <cell r="I6490">
            <v>8.5399999999999991</v>
          </cell>
          <cell r="J6490">
            <v>42.72</v>
          </cell>
          <cell r="K6490">
            <v>267.08999999999997</v>
          </cell>
          <cell r="L6490">
            <v>0</v>
          </cell>
          <cell r="M6490">
            <v>267.08999999999997</v>
          </cell>
          <cell r="N6490">
            <v>0</v>
          </cell>
        </row>
        <row r="6491">
          <cell r="A6491" t="str">
            <v>NS1.506NO_thin045</v>
          </cell>
          <cell r="B6491" t="str">
            <v xml:space="preserve">NS </v>
          </cell>
          <cell r="C6491">
            <v>1.5</v>
          </cell>
          <cell r="D6491">
            <v>6</v>
          </cell>
          <cell r="E6491" t="str">
            <v>NO_thin</v>
          </cell>
          <cell r="F6491" t="str">
            <v xml:space="preserve"> 45-50</v>
          </cell>
          <cell r="G6491">
            <v>5.53</v>
          </cell>
          <cell r="H6491">
            <v>3.11</v>
          </cell>
          <cell r="I6491">
            <v>8.64</v>
          </cell>
          <cell r="J6491">
            <v>43.22</v>
          </cell>
          <cell r="K6491">
            <v>310.31</v>
          </cell>
          <cell r="L6491">
            <v>0</v>
          </cell>
          <cell r="M6491">
            <v>310.31</v>
          </cell>
          <cell r="N6491">
            <v>0</v>
          </cell>
        </row>
        <row r="6492">
          <cell r="A6492" t="str">
            <v>NS1.506NO_thin050</v>
          </cell>
          <cell r="B6492" t="str">
            <v xml:space="preserve">NS </v>
          </cell>
          <cell r="C6492">
            <v>1.5</v>
          </cell>
          <cell r="D6492">
            <v>6</v>
          </cell>
          <cell r="E6492" t="str">
            <v>NO_thin</v>
          </cell>
          <cell r="F6492" t="str">
            <v xml:space="preserve"> 50-55</v>
          </cell>
          <cell r="G6492">
            <v>5.03</v>
          </cell>
          <cell r="H6492">
            <v>1.92</v>
          </cell>
          <cell r="I6492">
            <v>6.95</v>
          </cell>
          <cell r="J6492">
            <v>34.74</v>
          </cell>
          <cell r="K6492">
            <v>345.06</v>
          </cell>
          <cell r="L6492">
            <v>0</v>
          </cell>
          <cell r="M6492">
            <v>345.06</v>
          </cell>
          <cell r="N6492">
            <v>0</v>
          </cell>
        </row>
        <row r="6493">
          <cell r="A6493" t="str">
            <v>NS1.506NO_thin055</v>
          </cell>
          <cell r="B6493" t="str">
            <v xml:space="preserve">NS </v>
          </cell>
          <cell r="C6493">
            <v>1.5</v>
          </cell>
          <cell r="D6493">
            <v>6</v>
          </cell>
          <cell r="E6493" t="str">
            <v>NO_thin</v>
          </cell>
          <cell r="F6493" t="str">
            <v xml:space="preserve"> 55-60</v>
          </cell>
          <cell r="G6493">
            <v>5.13</v>
          </cell>
          <cell r="H6493">
            <v>0.33</v>
          </cell>
          <cell r="I6493">
            <v>5.46</v>
          </cell>
          <cell r="J6493">
            <v>27.31</v>
          </cell>
          <cell r="K6493">
            <v>372.36</v>
          </cell>
          <cell r="L6493">
            <v>0</v>
          </cell>
          <cell r="M6493">
            <v>372.36</v>
          </cell>
          <cell r="N6493">
            <v>0</v>
          </cell>
        </row>
        <row r="6494">
          <cell r="A6494" t="str">
            <v>NS1.506NO_thin060</v>
          </cell>
          <cell r="B6494" t="str">
            <v xml:space="preserve">NS </v>
          </cell>
          <cell r="C6494">
            <v>1.5</v>
          </cell>
          <cell r="D6494">
            <v>6</v>
          </cell>
          <cell r="E6494" t="str">
            <v>NO_thin</v>
          </cell>
          <cell r="F6494" t="str">
            <v xml:space="preserve"> 60-65</v>
          </cell>
          <cell r="G6494">
            <v>5.12</v>
          </cell>
          <cell r="H6494">
            <v>-0.18</v>
          </cell>
          <cell r="I6494">
            <v>4.9400000000000004</v>
          </cell>
          <cell r="J6494">
            <v>24.7</v>
          </cell>
          <cell r="K6494">
            <v>397.06</v>
          </cell>
          <cell r="L6494">
            <v>0</v>
          </cell>
          <cell r="M6494">
            <v>397.06</v>
          </cell>
          <cell r="N6494">
            <v>0</v>
          </cell>
        </row>
        <row r="6495">
          <cell r="A6495" t="str">
            <v>NS1.506NO_thin065</v>
          </cell>
          <cell r="B6495" t="str">
            <v xml:space="preserve">NS </v>
          </cell>
          <cell r="C6495">
            <v>1.5</v>
          </cell>
          <cell r="D6495">
            <v>6</v>
          </cell>
          <cell r="E6495" t="str">
            <v>NO_thin</v>
          </cell>
          <cell r="F6495" t="str">
            <v xml:space="preserve"> 65-70</v>
          </cell>
          <cell r="G6495">
            <v>5.09</v>
          </cell>
          <cell r="H6495">
            <v>-0.32</v>
          </cell>
          <cell r="I6495">
            <v>4.7699999999999996</v>
          </cell>
          <cell r="J6495">
            <v>23.85</v>
          </cell>
          <cell r="K6495">
            <v>420.91</v>
          </cell>
          <cell r="L6495">
            <v>0</v>
          </cell>
          <cell r="M6495">
            <v>420.91</v>
          </cell>
          <cell r="N6495">
            <v>0</v>
          </cell>
        </row>
        <row r="6496">
          <cell r="A6496" t="str">
            <v>NS1.506NO_thin070</v>
          </cell>
          <cell r="B6496" t="str">
            <v xml:space="preserve">NS </v>
          </cell>
          <cell r="C6496">
            <v>1.5</v>
          </cell>
          <cell r="D6496">
            <v>6</v>
          </cell>
          <cell r="E6496" t="str">
            <v>NO_thin</v>
          </cell>
          <cell r="F6496" t="str">
            <v xml:space="preserve"> 70-75</v>
          </cell>
          <cell r="G6496">
            <v>4.9800000000000004</v>
          </cell>
          <cell r="H6496">
            <v>-0.25</v>
          </cell>
          <cell r="I6496">
            <v>4.7300000000000004</v>
          </cell>
          <cell r="J6496">
            <v>23.63</v>
          </cell>
          <cell r="K6496">
            <v>444.54</v>
          </cell>
          <cell r="L6496">
            <v>0</v>
          </cell>
          <cell r="M6496">
            <v>444.54</v>
          </cell>
          <cell r="N6496">
            <v>0</v>
          </cell>
        </row>
        <row r="6497">
          <cell r="A6497" t="str">
            <v>NS1.506NO_thin075</v>
          </cell>
          <cell r="B6497" t="str">
            <v xml:space="preserve">NS </v>
          </cell>
          <cell r="C6497">
            <v>1.5</v>
          </cell>
          <cell r="D6497">
            <v>6</v>
          </cell>
          <cell r="E6497" t="str">
            <v>NO_thin</v>
          </cell>
          <cell r="F6497" t="str">
            <v xml:space="preserve"> 75-80</v>
          </cell>
          <cell r="G6497">
            <v>4.6100000000000003</v>
          </cell>
          <cell r="H6497">
            <v>-0.37</v>
          </cell>
          <cell r="I6497">
            <v>4.24</v>
          </cell>
          <cell r="J6497">
            <v>21.22</v>
          </cell>
          <cell r="K6497">
            <v>465.75</v>
          </cell>
          <cell r="L6497">
            <v>0</v>
          </cell>
          <cell r="M6497">
            <v>465.75</v>
          </cell>
          <cell r="N6497">
            <v>0</v>
          </cell>
        </row>
        <row r="6498">
          <cell r="A6498" t="str">
            <v>NS1.506NO_thin080</v>
          </cell>
          <cell r="B6498" t="str">
            <v xml:space="preserve">NS </v>
          </cell>
          <cell r="C6498">
            <v>1.5</v>
          </cell>
          <cell r="D6498">
            <v>6</v>
          </cell>
          <cell r="E6498" t="str">
            <v>NO_thin</v>
          </cell>
          <cell r="F6498" t="str">
            <v xml:space="preserve"> 80-85</v>
          </cell>
          <cell r="G6498">
            <v>4.22</v>
          </cell>
          <cell r="H6498">
            <v>-0.19</v>
          </cell>
          <cell r="I6498">
            <v>4.03</v>
          </cell>
          <cell r="J6498">
            <v>20.14</v>
          </cell>
          <cell r="K6498">
            <v>485.89</v>
          </cell>
          <cell r="L6498">
            <v>0</v>
          </cell>
          <cell r="M6498">
            <v>485.89</v>
          </cell>
          <cell r="N6498">
            <v>0</v>
          </cell>
        </row>
        <row r="6499">
          <cell r="A6499" t="str">
            <v>NS1.506NO_thin085</v>
          </cell>
          <cell r="B6499" t="str">
            <v xml:space="preserve">NS </v>
          </cell>
          <cell r="C6499">
            <v>1.5</v>
          </cell>
          <cell r="D6499">
            <v>6</v>
          </cell>
          <cell r="E6499" t="str">
            <v>NO_thin</v>
          </cell>
          <cell r="F6499" t="str">
            <v xml:space="preserve"> 85-90</v>
          </cell>
          <cell r="G6499">
            <v>3.85</v>
          </cell>
          <cell r="H6499">
            <v>-0.24</v>
          </cell>
          <cell r="I6499">
            <v>3.62</v>
          </cell>
          <cell r="J6499">
            <v>18.079999999999998</v>
          </cell>
          <cell r="K6499">
            <v>503.97</v>
          </cell>
          <cell r="L6499">
            <v>0</v>
          </cell>
          <cell r="M6499">
            <v>503.97</v>
          </cell>
          <cell r="N6499">
            <v>0</v>
          </cell>
        </row>
        <row r="6500">
          <cell r="A6500" t="str">
            <v>NS1.506NO_thin090</v>
          </cell>
          <cell r="B6500" t="str">
            <v xml:space="preserve">NS </v>
          </cell>
          <cell r="C6500">
            <v>1.5</v>
          </cell>
          <cell r="D6500">
            <v>6</v>
          </cell>
          <cell r="E6500" t="str">
            <v>NO_thin</v>
          </cell>
          <cell r="F6500" t="str">
            <v xml:space="preserve"> 90-95</v>
          </cell>
          <cell r="G6500">
            <v>3.5</v>
          </cell>
          <cell r="H6500">
            <v>-0.24</v>
          </cell>
          <cell r="I6500">
            <v>3.27</v>
          </cell>
          <cell r="J6500">
            <v>16.329999999999998</v>
          </cell>
          <cell r="K6500">
            <v>520.29999999999995</v>
          </cell>
          <cell r="L6500">
            <v>0</v>
          </cell>
          <cell r="M6500">
            <v>520.29999999999995</v>
          </cell>
          <cell r="N6500">
            <v>0</v>
          </cell>
        </row>
        <row r="6501">
          <cell r="A6501" t="str">
            <v>NS1.506NO_thin095</v>
          </cell>
          <cell r="B6501" t="str">
            <v xml:space="preserve">NS </v>
          </cell>
          <cell r="C6501">
            <v>1.5</v>
          </cell>
          <cell r="D6501">
            <v>6</v>
          </cell>
          <cell r="E6501" t="str">
            <v>NO_thin</v>
          </cell>
          <cell r="F6501" t="str">
            <v xml:space="preserve"> 95-100</v>
          </cell>
          <cell r="G6501">
            <v>3.35</v>
          </cell>
          <cell r="H6501">
            <v>-0.04</v>
          </cell>
          <cell r="I6501">
            <v>3.32</v>
          </cell>
          <cell r="J6501">
            <v>16.59</v>
          </cell>
          <cell r="K6501">
            <v>536.89</v>
          </cell>
          <cell r="L6501">
            <v>0</v>
          </cell>
          <cell r="M6501">
            <v>536.89</v>
          </cell>
          <cell r="N6501">
            <v>0</v>
          </cell>
        </row>
        <row r="6502">
          <cell r="A6502" t="str">
            <v>NS1.506NO_thin100</v>
          </cell>
          <cell r="B6502" t="str">
            <v xml:space="preserve">NS </v>
          </cell>
          <cell r="C6502">
            <v>1.5</v>
          </cell>
          <cell r="D6502">
            <v>6</v>
          </cell>
          <cell r="E6502" t="str">
            <v>NO_thin</v>
          </cell>
          <cell r="F6502" t="str">
            <v>100-105</v>
          </cell>
          <cell r="G6502">
            <v>3.06</v>
          </cell>
          <cell r="H6502">
            <v>-0.1</v>
          </cell>
          <cell r="I6502">
            <v>2.96</v>
          </cell>
          <cell r="J6502">
            <v>14.78</v>
          </cell>
          <cell r="K6502">
            <v>551.66999999999996</v>
          </cell>
          <cell r="L6502">
            <v>0</v>
          </cell>
          <cell r="M6502">
            <v>551.66999999999996</v>
          </cell>
          <cell r="N6502">
            <v>0</v>
          </cell>
        </row>
        <row r="6503">
          <cell r="A6503" t="str">
            <v>NS1.506NO_thin105</v>
          </cell>
          <cell r="B6503" t="str">
            <v xml:space="preserve">NS </v>
          </cell>
          <cell r="C6503">
            <v>1.5</v>
          </cell>
          <cell r="D6503">
            <v>6</v>
          </cell>
          <cell r="E6503" t="str">
            <v>NO_thin</v>
          </cell>
          <cell r="F6503" t="str">
            <v>105-110</v>
          </cell>
          <cell r="G6503">
            <v>2.8</v>
          </cell>
          <cell r="H6503">
            <v>-0.23</v>
          </cell>
          <cell r="I6503">
            <v>2.57</v>
          </cell>
          <cell r="J6503">
            <v>12.83</v>
          </cell>
          <cell r="K6503">
            <v>564.5</v>
          </cell>
          <cell r="L6503">
            <v>0</v>
          </cell>
          <cell r="M6503">
            <v>564.5</v>
          </cell>
          <cell r="N6503">
            <v>0</v>
          </cell>
        </row>
        <row r="6504">
          <cell r="A6504" t="str">
            <v>NS1.506NO_thin110</v>
          </cell>
          <cell r="B6504" t="str">
            <v xml:space="preserve">NS </v>
          </cell>
          <cell r="C6504">
            <v>1.5</v>
          </cell>
          <cell r="D6504">
            <v>6</v>
          </cell>
          <cell r="E6504" t="str">
            <v>NO_thin</v>
          </cell>
          <cell r="F6504" t="str">
            <v>110-115</v>
          </cell>
          <cell r="G6504">
            <v>2.58</v>
          </cell>
          <cell r="H6504">
            <v>-0.31</v>
          </cell>
          <cell r="I6504">
            <v>2.27</v>
          </cell>
          <cell r="J6504">
            <v>11.36</v>
          </cell>
          <cell r="K6504">
            <v>575.86</v>
          </cell>
          <cell r="L6504">
            <v>0</v>
          </cell>
          <cell r="M6504">
            <v>575.86</v>
          </cell>
          <cell r="N6504">
            <v>0</v>
          </cell>
        </row>
        <row r="6505">
          <cell r="A6505" t="str">
            <v>NS1.506NO_thin115</v>
          </cell>
          <cell r="B6505" t="str">
            <v xml:space="preserve">NS </v>
          </cell>
          <cell r="C6505">
            <v>1.5</v>
          </cell>
          <cell r="D6505">
            <v>6</v>
          </cell>
          <cell r="E6505" t="str">
            <v>NO_thin</v>
          </cell>
          <cell r="F6505" t="str">
            <v>115-120</v>
          </cell>
          <cell r="G6505">
            <v>2.42</v>
          </cell>
          <cell r="H6505">
            <v>-0.21</v>
          </cell>
          <cell r="I6505">
            <v>2.2000000000000002</v>
          </cell>
          <cell r="J6505">
            <v>11.01</v>
          </cell>
          <cell r="K6505">
            <v>586.87</v>
          </cell>
          <cell r="L6505">
            <v>0</v>
          </cell>
          <cell r="M6505">
            <v>586.87</v>
          </cell>
          <cell r="N6505">
            <v>0</v>
          </cell>
        </row>
        <row r="6506">
          <cell r="A6506" t="str">
            <v>NS1.506NO_thin120</v>
          </cell>
          <cell r="B6506" t="str">
            <v xml:space="preserve">NS </v>
          </cell>
          <cell r="C6506">
            <v>1.5</v>
          </cell>
          <cell r="D6506">
            <v>6</v>
          </cell>
          <cell r="E6506" t="str">
            <v>NO_thin</v>
          </cell>
          <cell r="F6506" t="str">
            <v>120-125</v>
          </cell>
          <cell r="G6506">
            <v>2.25</v>
          </cell>
          <cell r="H6506">
            <v>0.09</v>
          </cell>
          <cell r="I6506">
            <v>2.34</v>
          </cell>
          <cell r="J6506">
            <v>11.71</v>
          </cell>
          <cell r="K6506">
            <v>598.58000000000004</v>
          </cell>
          <cell r="L6506">
            <v>0</v>
          </cell>
          <cell r="M6506">
            <v>598.58000000000004</v>
          </cell>
          <cell r="N6506">
            <v>0</v>
          </cell>
        </row>
        <row r="6507">
          <cell r="A6507" t="str">
            <v>NS1.506NO_thin125</v>
          </cell>
          <cell r="B6507" t="str">
            <v xml:space="preserve">NS </v>
          </cell>
          <cell r="C6507">
            <v>1.5</v>
          </cell>
          <cell r="D6507">
            <v>6</v>
          </cell>
          <cell r="E6507" t="str">
            <v>NO_thin</v>
          </cell>
          <cell r="F6507" t="str">
            <v>125-130</v>
          </cell>
          <cell r="G6507">
            <v>2.04</v>
          </cell>
          <cell r="H6507">
            <v>-0.28999999999999998</v>
          </cell>
          <cell r="I6507">
            <v>1.75</v>
          </cell>
          <cell r="J6507">
            <v>8.75</v>
          </cell>
          <cell r="K6507">
            <v>607.33000000000004</v>
          </cell>
          <cell r="L6507">
            <v>0</v>
          </cell>
          <cell r="M6507">
            <v>607.33000000000004</v>
          </cell>
          <cell r="N6507">
            <v>0</v>
          </cell>
        </row>
        <row r="6508">
          <cell r="A6508" t="str">
            <v>NS1.506NO_thin130</v>
          </cell>
          <cell r="B6508" t="str">
            <v xml:space="preserve">NS </v>
          </cell>
          <cell r="C6508">
            <v>1.5</v>
          </cell>
          <cell r="D6508">
            <v>6</v>
          </cell>
          <cell r="E6508" t="str">
            <v>NO_thin</v>
          </cell>
          <cell r="F6508" t="str">
            <v>130-135</v>
          </cell>
          <cell r="G6508">
            <v>1.93</v>
          </cell>
          <cell r="H6508">
            <v>0.37</v>
          </cell>
          <cell r="I6508">
            <v>2.29</v>
          </cell>
          <cell r="J6508">
            <v>11.47</v>
          </cell>
          <cell r="K6508">
            <v>618.79999999999995</v>
          </cell>
          <cell r="L6508">
            <v>0</v>
          </cell>
          <cell r="M6508">
            <v>618.79999999999995</v>
          </cell>
          <cell r="N6508">
            <v>0</v>
          </cell>
        </row>
        <row r="6509">
          <cell r="A6509" t="str">
            <v>NS1.506NO_thin135</v>
          </cell>
          <cell r="B6509" t="str">
            <v xml:space="preserve">NS </v>
          </cell>
          <cell r="C6509">
            <v>1.5</v>
          </cell>
          <cell r="D6509">
            <v>6</v>
          </cell>
          <cell r="E6509" t="str">
            <v>NO_thin</v>
          </cell>
          <cell r="F6509" t="str">
            <v>135-140</v>
          </cell>
          <cell r="G6509">
            <v>1.78</v>
          </cell>
          <cell r="H6509">
            <v>-0.35</v>
          </cell>
          <cell r="I6509">
            <v>1.43</v>
          </cell>
          <cell r="J6509">
            <v>7.14</v>
          </cell>
          <cell r="K6509">
            <v>625.94000000000005</v>
          </cell>
          <cell r="L6509">
            <v>0</v>
          </cell>
          <cell r="M6509">
            <v>625.94000000000005</v>
          </cell>
          <cell r="N6509">
            <v>0</v>
          </cell>
        </row>
        <row r="6510">
          <cell r="A6510" t="str">
            <v>NS1.506NO_thin140</v>
          </cell>
          <cell r="B6510" t="str">
            <v xml:space="preserve">NS </v>
          </cell>
          <cell r="C6510">
            <v>1.5</v>
          </cell>
          <cell r="D6510">
            <v>6</v>
          </cell>
          <cell r="E6510" t="str">
            <v>NO_thin</v>
          </cell>
          <cell r="F6510" t="str">
            <v>140-145</v>
          </cell>
          <cell r="G6510">
            <v>1.66</v>
          </cell>
          <cell r="H6510">
            <v>-0.36</v>
          </cell>
          <cell r="I6510">
            <v>1.3</v>
          </cell>
          <cell r="J6510">
            <v>6.5</v>
          </cell>
          <cell r="K6510">
            <v>632.44000000000005</v>
          </cell>
          <cell r="L6510">
            <v>0</v>
          </cell>
          <cell r="M6510">
            <v>632.44000000000005</v>
          </cell>
          <cell r="N6510">
            <v>0</v>
          </cell>
        </row>
        <row r="6511">
          <cell r="A6511" t="str">
            <v>NS1.506NO_thin145</v>
          </cell>
          <cell r="B6511" t="str">
            <v xml:space="preserve">NS </v>
          </cell>
          <cell r="C6511">
            <v>1.5</v>
          </cell>
          <cell r="D6511">
            <v>6</v>
          </cell>
          <cell r="E6511" t="str">
            <v>NO_thin</v>
          </cell>
          <cell r="F6511" t="str">
            <v>145-150</v>
          </cell>
          <cell r="G6511">
            <v>1.6</v>
          </cell>
          <cell r="H6511">
            <v>-0.31</v>
          </cell>
          <cell r="I6511">
            <v>1.29</v>
          </cell>
          <cell r="J6511">
            <v>6.43</v>
          </cell>
          <cell r="K6511">
            <v>638.87</v>
          </cell>
          <cell r="L6511">
            <v>0</v>
          </cell>
          <cell r="M6511">
            <v>638.87</v>
          </cell>
          <cell r="N6511">
            <v>0</v>
          </cell>
        </row>
        <row r="6512">
          <cell r="A6512" t="str">
            <v>NS1.506NO_thin150</v>
          </cell>
          <cell r="B6512" t="str">
            <v xml:space="preserve">NS </v>
          </cell>
          <cell r="C6512">
            <v>1.5</v>
          </cell>
          <cell r="D6512">
            <v>6</v>
          </cell>
          <cell r="E6512" t="str">
            <v>NO_thin</v>
          </cell>
          <cell r="F6512" t="str">
            <v>150-155</v>
          </cell>
          <cell r="G6512">
            <v>1.41</v>
          </cell>
          <cell r="H6512">
            <v>-0.09</v>
          </cell>
          <cell r="I6512">
            <v>1.32</v>
          </cell>
          <cell r="J6512">
            <v>6.62</v>
          </cell>
          <cell r="K6512">
            <v>645.49</v>
          </cell>
          <cell r="L6512">
            <v>0</v>
          </cell>
          <cell r="M6512">
            <v>645.49</v>
          </cell>
          <cell r="N6512">
            <v>0</v>
          </cell>
        </row>
        <row r="6513">
          <cell r="A6513" t="str">
            <v>NS1.506NO_thin155</v>
          </cell>
          <cell r="B6513" t="str">
            <v xml:space="preserve">NS </v>
          </cell>
          <cell r="C6513">
            <v>1.5</v>
          </cell>
          <cell r="D6513">
            <v>6</v>
          </cell>
          <cell r="E6513" t="str">
            <v>NO_thin</v>
          </cell>
          <cell r="F6513" t="str">
            <v>155-160</v>
          </cell>
          <cell r="G6513">
            <v>1.29</v>
          </cell>
          <cell r="H6513">
            <v>-0.2</v>
          </cell>
          <cell r="I6513">
            <v>1.08</v>
          </cell>
          <cell r="J6513">
            <v>5.42</v>
          </cell>
          <cell r="K6513">
            <v>650.91</v>
          </cell>
          <cell r="L6513">
            <v>0</v>
          </cell>
          <cell r="M6513">
            <v>650.91</v>
          </cell>
          <cell r="N6513">
            <v>0</v>
          </cell>
        </row>
        <row r="6514">
          <cell r="A6514" t="str">
            <v>NS1.506NO_thin160</v>
          </cell>
          <cell r="B6514" t="str">
            <v xml:space="preserve">NS </v>
          </cell>
          <cell r="C6514">
            <v>1.5</v>
          </cell>
          <cell r="D6514">
            <v>6</v>
          </cell>
          <cell r="E6514" t="str">
            <v>NO_thin</v>
          </cell>
          <cell r="F6514" t="str">
            <v>160-165</v>
          </cell>
          <cell r="G6514">
            <v>1.17</v>
          </cell>
          <cell r="H6514">
            <v>-0.16</v>
          </cell>
          <cell r="I6514">
            <v>1.01</v>
          </cell>
          <cell r="J6514">
            <v>5.0599999999999996</v>
          </cell>
          <cell r="K6514">
            <v>655.97</v>
          </cell>
          <cell r="L6514">
            <v>0</v>
          </cell>
          <cell r="M6514">
            <v>655.97</v>
          </cell>
          <cell r="N6514">
            <v>0</v>
          </cell>
        </row>
        <row r="6515">
          <cell r="A6515" t="str">
            <v>NS1.506NO_thin165</v>
          </cell>
          <cell r="B6515" t="str">
            <v xml:space="preserve">NS </v>
          </cell>
          <cell r="C6515">
            <v>1.5</v>
          </cell>
          <cell r="D6515">
            <v>6</v>
          </cell>
          <cell r="E6515" t="str">
            <v>NO_thin</v>
          </cell>
          <cell r="F6515" t="str">
            <v>165-170</v>
          </cell>
          <cell r="G6515">
            <v>1.1200000000000001</v>
          </cell>
          <cell r="H6515">
            <v>-0.15</v>
          </cell>
          <cell r="I6515">
            <v>0.97</v>
          </cell>
          <cell r="J6515">
            <v>4.8499999999999996</v>
          </cell>
          <cell r="K6515">
            <v>660.81</v>
          </cell>
          <cell r="L6515">
            <v>0</v>
          </cell>
          <cell r="M6515">
            <v>660.81</v>
          </cell>
          <cell r="N6515">
            <v>0</v>
          </cell>
        </row>
        <row r="6516">
          <cell r="A6516" t="str">
            <v>NS1.506NO_thin170</v>
          </cell>
          <cell r="B6516" t="str">
            <v xml:space="preserve">NS </v>
          </cell>
          <cell r="C6516">
            <v>1.5</v>
          </cell>
          <cell r="D6516">
            <v>6</v>
          </cell>
          <cell r="E6516" t="str">
            <v>NO_thin</v>
          </cell>
          <cell r="F6516" t="str">
            <v>170-175</v>
          </cell>
          <cell r="G6516">
            <v>1.1399999999999999</v>
          </cell>
          <cell r="H6516">
            <v>-0.14000000000000001</v>
          </cell>
          <cell r="I6516">
            <v>1</v>
          </cell>
          <cell r="J6516">
            <v>5.01</v>
          </cell>
          <cell r="K6516">
            <v>665.83</v>
          </cell>
          <cell r="L6516">
            <v>0</v>
          </cell>
          <cell r="M6516">
            <v>665.83</v>
          </cell>
          <cell r="N6516">
            <v>0</v>
          </cell>
        </row>
        <row r="6517">
          <cell r="A6517" t="str">
            <v>NS1.506NO_thin175</v>
          </cell>
          <cell r="B6517" t="str">
            <v xml:space="preserve">NS </v>
          </cell>
          <cell r="C6517">
            <v>1.5</v>
          </cell>
          <cell r="D6517">
            <v>6</v>
          </cell>
          <cell r="E6517" t="str">
            <v>NO_thin</v>
          </cell>
          <cell r="F6517" t="str">
            <v>175-180</v>
          </cell>
          <cell r="G6517">
            <v>0.92</v>
          </cell>
          <cell r="H6517">
            <v>-0.08</v>
          </cell>
          <cell r="I6517">
            <v>0.84</v>
          </cell>
          <cell r="J6517">
            <v>4.1900000000000004</v>
          </cell>
          <cell r="K6517">
            <v>670.02</v>
          </cell>
          <cell r="L6517">
            <v>0</v>
          </cell>
          <cell r="M6517">
            <v>670.02</v>
          </cell>
          <cell r="N6517">
            <v>0</v>
          </cell>
        </row>
        <row r="6518">
          <cell r="A6518" t="str">
            <v>NS1.506NO_thin180</v>
          </cell>
          <cell r="B6518" t="str">
            <v xml:space="preserve">NS </v>
          </cell>
          <cell r="C6518">
            <v>1.5</v>
          </cell>
          <cell r="D6518">
            <v>6</v>
          </cell>
          <cell r="E6518" t="str">
            <v>NO_thin</v>
          </cell>
          <cell r="F6518" t="str">
            <v>180-185</v>
          </cell>
          <cell r="G6518">
            <v>0.78</v>
          </cell>
          <cell r="H6518">
            <v>-0.09</v>
          </cell>
          <cell r="I6518">
            <v>0.69</v>
          </cell>
          <cell r="J6518">
            <v>3.45</v>
          </cell>
          <cell r="K6518">
            <v>673.47</v>
          </cell>
          <cell r="L6518">
            <v>0</v>
          </cell>
          <cell r="M6518">
            <v>673.47</v>
          </cell>
          <cell r="N6518">
            <v>0</v>
          </cell>
        </row>
        <row r="6519">
          <cell r="A6519" t="str">
            <v>NS1.506NO_thin185</v>
          </cell>
          <cell r="B6519" t="str">
            <v xml:space="preserve">NS </v>
          </cell>
          <cell r="C6519">
            <v>1.5</v>
          </cell>
          <cell r="D6519">
            <v>6</v>
          </cell>
          <cell r="E6519" t="str">
            <v>NO_thin</v>
          </cell>
          <cell r="F6519" t="str">
            <v>185-190</v>
          </cell>
          <cell r="G6519">
            <v>0.81</v>
          </cell>
          <cell r="H6519">
            <v>-0.08</v>
          </cell>
          <cell r="I6519">
            <v>0.73</v>
          </cell>
          <cell r="J6519">
            <v>3.65</v>
          </cell>
          <cell r="K6519">
            <v>677.12</v>
          </cell>
          <cell r="L6519">
            <v>0</v>
          </cell>
          <cell r="M6519">
            <v>677.12</v>
          </cell>
          <cell r="N6519">
            <v>0</v>
          </cell>
        </row>
        <row r="6520">
          <cell r="A6520" t="str">
            <v>NS1.506NO_thin190</v>
          </cell>
          <cell r="B6520" t="str">
            <v xml:space="preserve">NS </v>
          </cell>
          <cell r="C6520">
            <v>1.5</v>
          </cell>
          <cell r="D6520">
            <v>6</v>
          </cell>
          <cell r="E6520" t="str">
            <v>NO_thin</v>
          </cell>
          <cell r="F6520" t="str">
            <v>190-195</v>
          </cell>
          <cell r="G6520">
            <v>0.83</v>
          </cell>
          <cell r="H6520">
            <v>-7.0000000000000007E-2</v>
          </cell>
          <cell r="I6520">
            <v>0.76</v>
          </cell>
          <cell r="J6520">
            <v>3.79</v>
          </cell>
          <cell r="K6520">
            <v>680.91</v>
          </cell>
          <cell r="L6520">
            <v>0</v>
          </cell>
          <cell r="M6520">
            <v>680.91</v>
          </cell>
          <cell r="N6520">
            <v>0</v>
          </cell>
        </row>
        <row r="6521">
          <cell r="A6521" t="str">
            <v>NS1.506NO_thin195</v>
          </cell>
          <cell r="B6521" t="str">
            <v xml:space="preserve">NS </v>
          </cell>
          <cell r="C6521">
            <v>1.5</v>
          </cell>
          <cell r="D6521">
            <v>6</v>
          </cell>
          <cell r="E6521" t="str">
            <v>NO_thin</v>
          </cell>
          <cell r="F6521" t="str">
            <v>195-200</v>
          </cell>
          <cell r="G6521">
            <v>0.7</v>
          </cell>
          <cell r="H6521">
            <v>0.31</v>
          </cell>
          <cell r="I6521">
            <v>1.01</v>
          </cell>
          <cell r="J6521">
            <v>5.05</v>
          </cell>
          <cell r="K6521">
            <v>685.96</v>
          </cell>
          <cell r="L6521">
            <v>0</v>
          </cell>
          <cell r="M6521">
            <v>685.96</v>
          </cell>
          <cell r="N6521">
            <v>0</v>
          </cell>
        </row>
        <row r="6522">
          <cell r="A6522" t="str">
            <v>NS1.506Thinned000</v>
          </cell>
          <cell r="B6522" t="str">
            <v xml:space="preserve">NS </v>
          </cell>
          <cell r="C6522">
            <v>1.5</v>
          </cell>
          <cell r="D6522">
            <v>6</v>
          </cell>
          <cell r="E6522" t="str">
            <v>Thinned</v>
          </cell>
          <cell r="F6522" t="str">
            <v xml:space="preserve">  0-5</v>
          </cell>
          <cell r="G6522">
            <v>0.04</v>
          </cell>
          <cell r="H6522">
            <v>0.14000000000000001</v>
          </cell>
          <cell r="I6522">
            <v>0.18</v>
          </cell>
          <cell r="J6522">
            <v>0.89</v>
          </cell>
          <cell r="K6522">
            <v>0.89</v>
          </cell>
          <cell r="L6522">
            <v>0</v>
          </cell>
          <cell r="M6522">
            <v>0.89</v>
          </cell>
          <cell r="N6522">
            <v>0</v>
          </cell>
        </row>
        <row r="6523">
          <cell r="A6523" t="str">
            <v>NS1.506Thinned005</v>
          </cell>
          <cell r="B6523" t="str">
            <v xml:space="preserve">NS </v>
          </cell>
          <cell r="C6523">
            <v>1.5</v>
          </cell>
          <cell r="D6523">
            <v>6</v>
          </cell>
          <cell r="E6523" t="str">
            <v>Thinned</v>
          </cell>
          <cell r="F6523" t="str">
            <v xml:space="preserve">  5-10</v>
          </cell>
          <cell r="G6523">
            <v>0.12</v>
          </cell>
          <cell r="H6523">
            <v>0.17</v>
          </cell>
          <cell r="I6523">
            <v>0.28999999999999998</v>
          </cell>
          <cell r="J6523">
            <v>1.44</v>
          </cell>
          <cell r="K6523">
            <v>2.33</v>
          </cell>
          <cell r="L6523">
            <v>0</v>
          </cell>
          <cell r="M6523">
            <v>2.33</v>
          </cell>
          <cell r="N6523">
            <v>0</v>
          </cell>
        </row>
        <row r="6524">
          <cell r="A6524" t="str">
            <v>NS1.506Thinned010</v>
          </cell>
          <cell r="B6524" t="str">
            <v xml:space="preserve">NS </v>
          </cell>
          <cell r="C6524">
            <v>1.5</v>
          </cell>
          <cell r="D6524">
            <v>6</v>
          </cell>
          <cell r="E6524" t="str">
            <v>Thinned</v>
          </cell>
          <cell r="F6524" t="str">
            <v xml:space="preserve"> 10-15</v>
          </cell>
          <cell r="G6524">
            <v>0.36</v>
          </cell>
          <cell r="H6524">
            <v>0.17</v>
          </cell>
          <cell r="I6524">
            <v>0.53</v>
          </cell>
          <cell r="J6524">
            <v>2.67</v>
          </cell>
          <cell r="K6524">
            <v>5</v>
          </cell>
          <cell r="L6524">
            <v>0</v>
          </cell>
          <cell r="M6524">
            <v>5</v>
          </cell>
          <cell r="N6524">
            <v>0</v>
          </cell>
        </row>
        <row r="6525">
          <cell r="A6525" t="str">
            <v>NS1.506Thinned015</v>
          </cell>
          <cell r="B6525" t="str">
            <v xml:space="preserve">NS </v>
          </cell>
          <cell r="C6525">
            <v>1.5</v>
          </cell>
          <cell r="D6525">
            <v>6</v>
          </cell>
          <cell r="E6525" t="str">
            <v>Thinned</v>
          </cell>
          <cell r="F6525" t="str">
            <v xml:space="preserve"> 15-20</v>
          </cell>
          <cell r="G6525">
            <v>1.1000000000000001</v>
          </cell>
          <cell r="H6525">
            <v>0.17</v>
          </cell>
          <cell r="I6525">
            <v>1.28</v>
          </cell>
          <cell r="J6525">
            <v>6.38</v>
          </cell>
          <cell r="K6525">
            <v>11.37</v>
          </cell>
          <cell r="L6525">
            <v>0</v>
          </cell>
          <cell r="M6525">
            <v>11.37</v>
          </cell>
          <cell r="N6525">
            <v>0</v>
          </cell>
        </row>
        <row r="6526">
          <cell r="A6526" t="str">
            <v>NS1.506Thinned020</v>
          </cell>
          <cell r="B6526" t="str">
            <v xml:space="preserve">NS </v>
          </cell>
          <cell r="C6526">
            <v>1.5</v>
          </cell>
          <cell r="D6526">
            <v>6</v>
          </cell>
          <cell r="E6526" t="str">
            <v>Thinned</v>
          </cell>
          <cell r="F6526" t="str">
            <v xml:space="preserve"> 20-25</v>
          </cell>
          <cell r="G6526">
            <v>3.37</v>
          </cell>
          <cell r="H6526">
            <v>0.17</v>
          </cell>
          <cell r="I6526">
            <v>3.54</v>
          </cell>
          <cell r="J6526">
            <v>17.71</v>
          </cell>
          <cell r="K6526">
            <v>29.09</v>
          </cell>
          <cell r="L6526">
            <v>0</v>
          </cell>
          <cell r="M6526">
            <v>29.09</v>
          </cell>
          <cell r="N6526">
            <v>0</v>
          </cell>
        </row>
        <row r="6527">
          <cell r="A6527" t="str">
            <v>NS1.506Thinned025</v>
          </cell>
          <cell r="B6527" t="str">
            <v xml:space="preserve">NS </v>
          </cell>
          <cell r="C6527">
            <v>1.5</v>
          </cell>
          <cell r="D6527">
            <v>6</v>
          </cell>
          <cell r="E6527" t="str">
            <v>Thinned</v>
          </cell>
          <cell r="F6527" t="str">
            <v xml:space="preserve"> 25-30</v>
          </cell>
          <cell r="G6527">
            <v>10.29</v>
          </cell>
          <cell r="H6527">
            <v>0.17</v>
          </cell>
          <cell r="I6527">
            <v>10.46</v>
          </cell>
          <cell r="J6527">
            <v>52.29</v>
          </cell>
          <cell r="K6527">
            <v>81.37</v>
          </cell>
          <cell r="L6527">
            <v>0</v>
          </cell>
          <cell r="M6527">
            <v>81.37</v>
          </cell>
          <cell r="N6527">
            <v>0</v>
          </cell>
        </row>
        <row r="6528">
          <cell r="A6528" t="str">
            <v>NS1.506Thinned030</v>
          </cell>
          <cell r="B6528" t="str">
            <v xml:space="preserve">NS </v>
          </cell>
          <cell r="C6528">
            <v>1.5</v>
          </cell>
          <cell r="D6528">
            <v>6</v>
          </cell>
          <cell r="E6528" t="str">
            <v>Thinned</v>
          </cell>
          <cell r="F6528" t="str">
            <v xml:space="preserve"> 30-35</v>
          </cell>
          <cell r="G6528">
            <v>7.27</v>
          </cell>
          <cell r="H6528">
            <v>4.78</v>
          </cell>
          <cell r="I6528">
            <v>12.05</v>
          </cell>
          <cell r="J6528">
            <v>60.24</v>
          </cell>
          <cell r="K6528">
            <v>141.61000000000001</v>
          </cell>
          <cell r="L6528">
            <v>-0.14000000000000001</v>
          </cell>
          <cell r="M6528">
            <v>141.47000000000003</v>
          </cell>
          <cell r="N6528">
            <v>7.73</v>
          </cell>
        </row>
        <row r="6529">
          <cell r="A6529" t="str">
            <v>NS1.506Thinned035</v>
          </cell>
          <cell r="B6529" t="str">
            <v xml:space="preserve">NS </v>
          </cell>
          <cell r="C6529">
            <v>1.5</v>
          </cell>
          <cell r="D6529">
            <v>6</v>
          </cell>
          <cell r="E6529" t="str">
            <v>Thinned</v>
          </cell>
          <cell r="F6529" t="str">
            <v xml:space="preserve"> 35-40</v>
          </cell>
          <cell r="G6529">
            <v>1.51</v>
          </cell>
          <cell r="H6529">
            <v>-0.27</v>
          </cell>
          <cell r="I6529">
            <v>1.24</v>
          </cell>
          <cell r="J6529">
            <v>6.19</v>
          </cell>
          <cell r="K6529">
            <v>147.80000000000001</v>
          </cell>
          <cell r="L6529">
            <v>-0.23</v>
          </cell>
          <cell r="M6529">
            <v>147.57000000000002</v>
          </cell>
          <cell r="N6529">
            <v>5.62</v>
          </cell>
        </row>
        <row r="6530">
          <cell r="A6530" t="str">
            <v>NS1.506Thinned040</v>
          </cell>
          <cell r="B6530" t="str">
            <v xml:space="preserve">NS </v>
          </cell>
          <cell r="C6530">
            <v>1.5</v>
          </cell>
          <cell r="D6530">
            <v>6</v>
          </cell>
          <cell r="E6530" t="str">
            <v>Thinned</v>
          </cell>
          <cell r="F6530" t="str">
            <v xml:space="preserve"> 40-45</v>
          </cell>
          <cell r="G6530">
            <v>3.65</v>
          </cell>
          <cell r="H6530">
            <v>2.39</v>
          </cell>
          <cell r="I6530">
            <v>6.04</v>
          </cell>
          <cell r="J6530">
            <v>30.19</v>
          </cell>
          <cell r="K6530">
            <v>177.99</v>
          </cell>
          <cell r="L6530">
            <v>-0.51</v>
          </cell>
          <cell r="M6530">
            <v>177.48000000000002</v>
          </cell>
          <cell r="N6530">
            <v>1.6</v>
          </cell>
        </row>
        <row r="6531">
          <cell r="A6531" t="str">
            <v>NS1.506Thinned045</v>
          </cell>
          <cell r="B6531" t="str">
            <v xml:space="preserve">NS </v>
          </cell>
          <cell r="C6531">
            <v>1.5</v>
          </cell>
          <cell r="D6531">
            <v>6</v>
          </cell>
          <cell r="E6531" t="str">
            <v>Thinned</v>
          </cell>
          <cell r="F6531" t="str">
            <v xml:space="preserve"> 45-50</v>
          </cell>
          <cell r="G6531">
            <v>3.4</v>
          </cell>
          <cell r="H6531">
            <v>1.2</v>
          </cell>
          <cell r="I6531">
            <v>4.5999999999999996</v>
          </cell>
          <cell r="J6531">
            <v>23.01</v>
          </cell>
          <cell r="K6531">
            <v>201</v>
          </cell>
          <cell r="L6531">
            <v>-0.85</v>
          </cell>
          <cell r="M6531">
            <v>200.15</v>
          </cell>
          <cell r="N6531">
            <v>1.95</v>
          </cell>
        </row>
        <row r="6532">
          <cell r="A6532" t="str">
            <v>NS1.506Thinned050</v>
          </cell>
          <cell r="B6532" t="str">
            <v xml:space="preserve">NS </v>
          </cell>
          <cell r="C6532">
            <v>1.5</v>
          </cell>
          <cell r="D6532">
            <v>6</v>
          </cell>
          <cell r="E6532" t="str">
            <v>Thinned</v>
          </cell>
          <cell r="F6532" t="str">
            <v xml:space="preserve"> 50-55</v>
          </cell>
          <cell r="G6532">
            <v>4</v>
          </cell>
          <cell r="H6532">
            <v>0.09</v>
          </cell>
          <cell r="I6532">
            <v>4.09</v>
          </cell>
          <cell r="J6532">
            <v>20.440000000000001</v>
          </cell>
          <cell r="K6532">
            <v>221.44</v>
          </cell>
          <cell r="L6532">
            <v>-1.24</v>
          </cell>
          <cell r="M6532">
            <v>220.2</v>
          </cell>
          <cell r="N6532">
            <v>2.17</v>
          </cell>
        </row>
        <row r="6533">
          <cell r="A6533" t="str">
            <v>NS1.506Thinned055</v>
          </cell>
          <cell r="B6533" t="str">
            <v xml:space="preserve">NS </v>
          </cell>
          <cell r="C6533">
            <v>1.5</v>
          </cell>
          <cell r="D6533">
            <v>6</v>
          </cell>
          <cell r="E6533" t="str">
            <v>Thinned</v>
          </cell>
          <cell r="F6533" t="str">
            <v xml:space="preserve"> 55-60</v>
          </cell>
          <cell r="G6533">
            <v>4.0599999999999996</v>
          </cell>
          <cell r="H6533">
            <v>-0.69</v>
          </cell>
          <cell r="I6533">
            <v>3.37</v>
          </cell>
          <cell r="J6533">
            <v>16.86</v>
          </cell>
          <cell r="K6533">
            <v>238.31</v>
          </cell>
          <cell r="L6533">
            <v>-1.66</v>
          </cell>
          <cell r="M6533">
            <v>236.65</v>
          </cell>
          <cell r="N6533">
            <v>2.38</v>
          </cell>
        </row>
        <row r="6534">
          <cell r="A6534" t="str">
            <v>NS1.506Thinned060</v>
          </cell>
          <cell r="B6534" t="str">
            <v xml:space="preserve">NS </v>
          </cell>
          <cell r="C6534">
            <v>1.5</v>
          </cell>
          <cell r="D6534">
            <v>6</v>
          </cell>
          <cell r="E6534" t="str">
            <v>Thinned</v>
          </cell>
          <cell r="F6534" t="str">
            <v xml:space="preserve"> 60-65</v>
          </cell>
          <cell r="G6534">
            <v>3.11</v>
          </cell>
          <cell r="H6534">
            <v>-1.06</v>
          </cell>
          <cell r="I6534">
            <v>2.0499999999999998</v>
          </cell>
          <cell r="J6534">
            <v>10.26</v>
          </cell>
          <cell r="K6534">
            <v>248.56</v>
          </cell>
          <cell r="L6534">
            <v>-2.09</v>
          </cell>
          <cell r="M6534">
            <v>246.47</v>
          </cell>
          <cell r="N6534">
            <v>2.44</v>
          </cell>
        </row>
        <row r="6535">
          <cell r="A6535" t="str">
            <v>NS1.506Thinned065</v>
          </cell>
          <cell r="B6535" t="str">
            <v xml:space="preserve">NS </v>
          </cell>
          <cell r="C6535">
            <v>1.5</v>
          </cell>
          <cell r="D6535">
            <v>6</v>
          </cell>
          <cell r="E6535" t="str">
            <v>Thinned</v>
          </cell>
          <cell r="F6535" t="str">
            <v xml:space="preserve"> 65-70</v>
          </cell>
          <cell r="G6535">
            <v>4.2300000000000004</v>
          </cell>
          <cell r="H6535">
            <v>-0.88</v>
          </cell>
          <cell r="I6535">
            <v>3.35</v>
          </cell>
          <cell r="J6535">
            <v>16.73</v>
          </cell>
          <cell r="K6535">
            <v>265.29000000000002</v>
          </cell>
          <cell r="L6535">
            <v>-2.48</v>
          </cell>
          <cell r="M6535">
            <v>262.81</v>
          </cell>
          <cell r="N6535">
            <v>2.25</v>
          </cell>
        </row>
        <row r="6536">
          <cell r="A6536" t="str">
            <v>NS1.506Thinned070</v>
          </cell>
          <cell r="B6536" t="str">
            <v xml:space="preserve">NS </v>
          </cell>
          <cell r="C6536">
            <v>1.5</v>
          </cell>
          <cell r="D6536">
            <v>6</v>
          </cell>
          <cell r="E6536" t="str">
            <v>Thinned</v>
          </cell>
          <cell r="F6536" t="str">
            <v xml:space="preserve"> 70-75</v>
          </cell>
          <cell r="G6536">
            <v>4.7699999999999996</v>
          </cell>
          <cell r="H6536">
            <v>-0.78</v>
          </cell>
          <cell r="I6536">
            <v>3.99</v>
          </cell>
          <cell r="J6536">
            <v>19.95</v>
          </cell>
          <cell r="K6536">
            <v>285.25</v>
          </cell>
          <cell r="L6536">
            <v>-2.8</v>
          </cell>
          <cell r="M6536">
            <v>282.45</v>
          </cell>
          <cell r="N6536">
            <v>1.81</v>
          </cell>
        </row>
        <row r="6537">
          <cell r="A6537" t="str">
            <v>NS1.506Thinned075</v>
          </cell>
          <cell r="B6537" t="str">
            <v xml:space="preserve">NS </v>
          </cell>
          <cell r="C6537">
            <v>1.5</v>
          </cell>
          <cell r="D6537">
            <v>6</v>
          </cell>
          <cell r="E6537" t="str">
            <v>Thinned</v>
          </cell>
          <cell r="F6537" t="str">
            <v xml:space="preserve"> 75-80</v>
          </cell>
          <cell r="G6537">
            <v>3.21</v>
          </cell>
          <cell r="H6537">
            <v>-0.56999999999999995</v>
          </cell>
          <cell r="I6537">
            <v>2.64</v>
          </cell>
          <cell r="J6537">
            <v>13.22</v>
          </cell>
          <cell r="K6537">
            <v>298.47000000000003</v>
          </cell>
          <cell r="L6537">
            <v>-3.1</v>
          </cell>
          <cell r="M6537">
            <v>295.37</v>
          </cell>
          <cell r="N6537">
            <v>1.71</v>
          </cell>
        </row>
        <row r="6538">
          <cell r="A6538" t="str">
            <v>NS1.506Thinned080</v>
          </cell>
          <cell r="B6538" t="str">
            <v xml:space="preserve">NS </v>
          </cell>
          <cell r="C6538">
            <v>1.5</v>
          </cell>
          <cell r="D6538">
            <v>6</v>
          </cell>
          <cell r="E6538" t="str">
            <v>Thinned</v>
          </cell>
          <cell r="F6538" t="str">
            <v xml:space="preserve"> 80-85</v>
          </cell>
          <cell r="G6538">
            <v>3.44</v>
          </cell>
          <cell r="H6538">
            <v>-0.39</v>
          </cell>
          <cell r="I6538">
            <v>3.05</v>
          </cell>
          <cell r="J6538">
            <v>15.23</v>
          </cell>
          <cell r="K6538">
            <v>313.69</v>
          </cell>
          <cell r="L6538">
            <v>-3.38</v>
          </cell>
          <cell r="M6538">
            <v>310.31</v>
          </cell>
          <cell r="N6538">
            <v>1.59</v>
          </cell>
        </row>
        <row r="6539">
          <cell r="A6539" t="str">
            <v>NS1.506Thinned085</v>
          </cell>
          <cell r="B6539" t="str">
            <v xml:space="preserve">NS </v>
          </cell>
          <cell r="C6539">
            <v>1.5</v>
          </cell>
          <cell r="D6539">
            <v>6</v>
          </cell>
          <cell r="E6539" t="str">
            <v>Thinned</v>
          </cell>
          <cell r="F6539" t="str">
            <v xml:space="preserve"> 85-90</v>
          </cell>
          <cell r="G6539">
            <v>3.66</v>
          </cell>
          <cell r="H6539">
            <v>-0.28999999999999998</v>
          </cell>
          <cell r="I6539">
            <v>3.37</v>
          </cell>
          <cell r="J6539">
            <v>16.829999999999998</v>
          </cell>
          <cell r="K6539">
            <v>330.52</v>
          </cell>
          <cell r="L6539">
            <v>-3.64</v>
          </cell>
          <cell r="M6539">
            <v>326.88</v>
          </cell>
          <cell r="N6539">
            <v>1.45</v>
          </cell>
        </row>
        <row r="6540">
          <cell r="A6540" t="str">
            <v>NS1.506Thinned090</v>
          </cell>
          <cell r="B6540" t="str">
            <v xml:space="preserve">NS </v>
          </cell>
          <cell r="C6540">
            <v>1.5</v>
          </cell>
          <cell r="D6540">
            <v>6</v>
          </cell>
          <cell r="E6540" t="str">
            <v>Thinned</v>
          </cell>
          <cell r="F6540" t="str">
            <v xml:space="preserve"> 90-95</v>
          </cell>
          <cell r="G6540">
            <v>3.51</v>
          </cell>
          <cell r="H6540">
            <v>-0.2</v>
          </cell>
          <cell r="I6540">
            <v>3.31</v>
          </cell>
          <cell r="J6540">
            <v>16.55</v>
          </cell>
          <cell r="K6540">
            <v>347.07</v>
          </cell>
          <cell r="L6540">
            <v>-3.87</v>
          </cell>
          <cell r="M6540">
            <v>343.2</v>
          </cell>
          <cell r="N6540">
            <v>1.32</v>
          </cell>
        </row>
        <row r="6541">
          <cell r="A6541" t="str">
            <v>NS1.506Thinned095</v>
          </cell>
          <cell r="B6541" t="str">
            <v xml:space="preserve">NS </v>
          </cell>
          <cell r="C6541">
            <v>1.5</v>
          </cell>
          <cell r="D6541">
            <v>6</v>
          </cell>
          <cell r="E6541" t="str">
            <v>Thinned</v>
          </cell>
          <cell r="F6541" t="str">
            <v xml:space="preserve"> 95-100</v>
          </cell>
          <cell r="G6541">
            <v>3.32</v>
          </cell>
          <cell r="H6541">
            <v>-0.13</v>
          </cell>
          <cell r="I6541">
            <v>3.18</v>
          </cell>
          <cell r="J6541">
            <v>15.92</v>
          </cell>
          <cell r="K6541">
            <v>363</v>
          </cell>
          <cell r="L6541">
            <v>-4.08</v>
          </cell>
          <cell r="M6541">
            <v>358.92</v>
          </cell>
          <cell r="N6541">
            <v>1.21</v>
          </cell>
        </row>
        <row r="6542">
          <cell r="A6542" t="str">
            <v>NS1.506Thinned100</v>
          </cell>
          <cell r="B6542" t="str">
            <v xml:space="preserve">NS </v>
          </cell>
          <cell r="C6542">
            <v>1.5</v>
          </cell>
          <cell r="D6542">
            <v>6</v>
          </cell>
          <cell r="E6542" t="str">
            <v>Thinned</v>
          </cell>
          <cell r="F6542" t="str">
            <v>100-105</v>
          </cell>
          <cell r="G6542">
            <v>2.54</v>
          </cell>
          <cell r="H6542">
            <v>0.14000000000000001</v>
          </cell>
          <cell r="I6542">
            <v>2.69</v>
          </cell>
          <cell r="J6542">
            <v>13.43</v>
          </cell>
          <cell r="K6542">
            <v>376.43</v>
          </cell>
          <cell r="L6542">
            <v>-4.25</v>
          </cell>
          <cell r="M6542">
            <v>372.18</v>
          </cell>
          <cell r="N6542">
            <v>0.98</v>
          </cell>
        </row>
        <row r="6543">
          <cell r="A6543" t="str">
            <v>NS1.506Thinned105</v>
          </cell>
          <cell r="B6543" t="str">
            <v xml:space="preserve">NS </v>
          </cell>
          <cell r="C6543">
            <v>1.5</v>
          </cell>
          <cell r="D6543">
            <v>6</v>
          </cell>
          <cell r="E6543" t="str">
            <v>Thinned</v>
          </cell>
          <cell r="F6543" t="str">
            <v>105-110</v>
          </cell>
          <cell r="G6543">
            <v>2.2400000000000002</v>
          </cell>
          <cell r="H6543">
            <v>-0.18</v>
          </cell>
          <cell r="I6543">
            <v>2.0499999999999998</v>
          </cell>
          <cell r="J6543">
            <v>10.27</v>
          </cell>
          <cell r="K6543">
            <v>386.7</v>
          </cell>
          <cell r="L6543">
            <v>-4.4400000000000004</v>
          </cell>
          <cell r="M6543">
            <v>382.26</v>
          </cell>
          <cell r="N6543">
            <v>1.04</v>
          </cell>
        </row>
        <row r="6544">
          <cell r="A6544" t="str">
            <v>NS1.506Thinned110</v>
          </cell>
          <cell r="B6544" t="str">
            <v xml:space="preserve">NS </v>
          </cell>
          <cell r="C6544">
            <v>1.5</v>
          </cell>
          <cell r="D6544">
            <v>6</v>
          </cell>
          <cell r="E6544" t="str">
            <v>Thinned</v>
          </cell>
          <cell r="F6544" t="str">
            <v>110-115</v>
          </cell>
          <cell r="G6544">
            <v>2.2599999999999998</v>
          </cell>
          <cell r="H6544">
            <v>-0.2</v>
          </cell>
          <cell r="I6544">
            <v>2.06</v>
          </cell>
          <cell r="J6544">
            <v>10.28</v>
          </cell>
          <cell r="K6544">
            <v>396.97</v>
          </cell>
          <cell r="L6544">
            <v>-4.6100000000000003</v>
          </cell>
          <cell r="M6544">
            <v>392.36</v>
          </cell>
          <cell r="N6544">
            <v>0.96</v>
          </cell>
        </row>
        <row r="6545">
          <cell r="A6545" t="str">
            <v>NS1.506Thinned115</v>
          </cell>
          <cell r="B6545" t="str">
            <v xml:space="preserve">NS </v>
          </cell>
          <cell r="C6545">
            <v>1.5</v>
          </cell>
          <cell r="D6545">
            <v>6</v>
          </cell>
          <cell r="E6545" t="str">
            <v>Thinned</v>
          </cell>
          <cell r="F6545" t="str">
            <v>115-120</v>
          </cell>
          <cell r="G6545">
            <v>2.33</v>
          </cell>
          <cell r="H6545">
            <v>-0.18</v>
          </cell>
          <cell r="I6545">
            <v>2.14</v>
          </cell>
          <cell r="J6545">
            <v>10.7</v>
          </cell>
          <cell r="K6545">
            <v>407.68</v>
          </cell>
          <cell r="L6545">
            <v>-4.76</v>
          </cell>
          <cell r="M6545">
            <v>402.92</v>
          </cell>
          <cell r="N6545">
            <v>0.88</v>
          </cell>
        </row>
        <row r="6546">
          <cell r="A6546" t="str">
            <v>NS1.506Thinned120</v>
          </cell>
          <cell r="B6546" t="str">
            <v xml:space="preserve">NS </v>
          </cell>
          <cell r="C6546">
            <v>1.5</v>
          </cell>
          <cell r="D6546">
            <v>6</v>
          </cell>
          <cell r="E6546" t="str">
            <v>Thinned</v>
          </cell>
          <cell r="F6546" t="str">
            <v>120-125</v>
          </cell>
          <cell r="G6546">
            <v>2.2400000000000002</v>
          </cell>
          <cell r="H6546">
            <v>-0.16</v>
          </cell>
          <cell r="I6546">
            <v>2.08</v>
          </cell>
          <cell r="J6546">
            <v>10.42</v>
          </cell>
          <cell r="K6546">
            <v>418.1</v>
          </cell>
          <cell r="L6546">
            <v>-4.9000000000000004</v>
          </cell>
          <cell r="M6546">
            <v>413.20000000000005</v>
          </cell>
          <cell r="N6546">
            <v>0.81</v>
          </cell>
        </row>
        <row r="6547">
          <cell r="A6547" t="str">
            <v>NS1.506Thinned125</v>
          </cell>
          <cell r="B6547" t="str">
            <v xml:space="preserve">NS </v>
          </cell>
          <cell r="C6547">
            <v>1.5</v>
          </cell>
          <cell r="D6547">
            <v>6</v>
          </cell>
          <cell r="E6547" t="str">
            <v>Thinned</v>
          </cell>
          <cell r="F6547" t="str">
            <v>125-130</v>
          </cell>
          <cell r="G6547">
            <v>2.0699999999999998</v>
          </cell>
          <cell r="H6547">
            <v>-0.1</v>
          </cell>
          <cell r="I6547">
            <v>1.97</v>
          </cell>
          <cell r="J6547">
            <v>9.84</v>
          </cell>
          <cell r="K6547">
            <v>427.94</v>
          </cell>
          <cell r="L6547">
            <v>-5.03</v>
          </cell>
          <cell r="M6547">
            <v>422.91</v>
          </cell>
          <cell r="N6547">
            <v>0.74</v>
          </cell>
        </row>
        <row r="6548">
          <cell r="A6548" t="str">
            <v>NS1.506Thinned130</v>
          </cell>
          <cell r="B6548" t="str">
            <v xml:space="preserve">NS </v>
          </cell>
          <cell r="C6548">
            <v>1.5</v>
          </cell>
          <cell r="D6548">
            <v>6</v>
          </cell>
          <cell r="E6548" t="str">
            <v>Thinned</v>
          </cell>
          <cell r="F6548" t="str">
            <v>130-135</v>
          </cell>
          <cell r="G6548">
            <v>1.93</v>
          </cell>
          <cell r="H6548">
            <v>-7.0000000000000007E-2</v>
          </cell>
          <cell r="I6548">
            <v>1.86</v>
          </cell>
          <cell r="J6548">
            <v>9.31</v>
          </cell>
          <cell r="K6548">
            <v>437.25</v>
          </cell>
          <cell r="L6548">
            <v>-5.16</v>
          </cell>
          <cell r="M6548">
            <v>432.09</v>
          </cell>
          <cell r="N6548">
            <v>0.68</v>
          </cell>
        </row>
        <row r="6549">
          <cell r="A6549" t="str">
            <v>NS1.506Thinned135</v>
          </cell>
          <cell r="B6549" t="str">
            <v xml:space="preserve">NS </v>
          </cell>
          <cell r="C6549">
            <v>1.5</v>
          </cell>
          <cell r="D6549">
            <v>6</v>
          </cell>
          <cell r="E6549" t="str">
            <v>Thinned</v>
          </cell>
          <cell r="F6549" t="str">
            <v>135-140</v>
          </cell>
          <cell r="G6549">
            <v>1.79</v>
          </cell>
          <cell r="H6549">
            <v>-0.06</v>
          </cell>
          <cell r="I6549">
            <v>1.73</v>
          </cell>
          <cell r="J6549">
            <v>8.66</v>
          </cell>
          <cell r="K6549">
            <v>445.91</v>
          </cell>
          <cell r="L6549">
            <v>-5.27</v>
          </cell>
          <cell r="M6549">
            <v>440.64000000000004</v>
          </cell>
          <cell r="N6549">
            <v>0.62</v>
          </cell>
        </row>
        <row r="6550">
          <cell r="A6550" t="str">
            <v>NS1.506Thinned140</v>
          </cell>
          <cell r="B6550" t="str">
            <v xml:space="preserve">NS </v>
          </cell>
          <cell r="C6550">
            <v>1.5</v>
          </cell>
          <cell r="D6550">
            <v>6</v>
          </cell>
          <cell r="E6550" t="str">
            <v>Thinned</v>
          </cell>
          <cell r="F6550" t="str">
            <v>140-145</v>
          </cell>
          <cell r="G6550">
            <v>1.63</v>
          </cell>
          <cell r="H6550">
            <v>-0.05</v>
          </cell>
          <cell r="I6550">
            <v>1.58</v>
          </cell>
          <cell r="J6550">
            <v>7.88</v>
          </cell>
          <cell r="K6550">
            <v>453.79</v>
          </cell>
          <cell r="L6550">
            <v>-5.36</v>
          </cell>
          <cell r="M6550">
            <v>448.43</v>
          </cell>
          <cell r="N6550">
            <v>0.56999999999999995</v>
          </cell>
        </row>
        <row r="6551">
          <cell r="A6551" t="str">
            <v>NS1.506Thinned145</v>
          </cell>
          <cell r="B6551" t="str">
            <v xml:space="preserve">NS </v>
          </cell>
          <cell r="C6551">
            <v>1.5</v>
          </cell>
          <cell r="D6551">
            <v>6</v>
          </cell>
          <cell r="E6551" t="str">
            <v>Thinned</v>
          </cell>
          <cell r="F6551" t="str">
            <v>145-150</v>
          </cell>
          <cell r="G6551">
            <v>1.57</v>
          </cell>
          <cell r="H6551">
            <v>-0.05</v>
          </cell>
          <cell r="I6551">
            <v>1.52</v>
          </cell>
          <cell r="J6551">
            <v>7.62</v>
          </cell>
          <cell r="K6551">
            <v>461.41</v>
          </cell>
          <cell r="L6551">
            <v>-5.46</v>
          </cell>
          <cell r="M6551">
            <v>455.95000000000005</v>
          </cell>
          <cell r="N6551">
            <v>0.52</v>
          </cell>
        </row>
        <row r="6552">
          <cell r="A6552" t="str">
            <v>NS1.506Thinned150</v>
          </cell>
          <cell r="B6552" t="str">
            <v xml:space="preserve">NS </v>
          </cell>
          <cell r="C6552">
            <v>1.5</v>
          </cell>
          <cell r="D6552">
            <v>6</v>
          </cell>
          <cell r="E6552" t="str">
            <v>Thinned</v>
          </cell>
          <cell r="F6552" t="str">
            <v>150-155</v>
          </cell>
          <cell r="G6552">
            <v>1.44</v>
          </cell>
          <cell r="H6552">
            <v>-0.05</v>
          </cell>
          <cell r="I6552">
            <v>1.4</v>
          </cell>
          <cell r="J6552">
            <v>6.99</v>
          </cell>
          <cell r="K6552">
            <v>468.4</v>
          </cell>
          <cell r="L6552">
            <v>-5.54</v>
          </cell>
          <cell r="M6552">
            <v>462.85999999999996</v>
          </cell>
          <cell r="N6552">
            <v>0.48</v>
          </cell>
        </row>
        <row r="6553">
          <cell r="A6553" t="str">
            <v>NS1.506Thinned155</v>
          </cell>
          <cell r="B6553" t="str">
            <v xml:space="preserve">NS </v>
          </cell>
          <cell r="C6553">
            <v>1.5</v>
          </cell>
          <cell r="D6553">
            <v>6</v>
          </cell>
          <cell r="E6553" t="str">
            <v>Thinned</v>
          </cell>
          <cell r="F6553" t="str">
            <v>155-160</v>
          </cell>
          <cell r="G6553">
            <v>1.1200000000000001</v>
          </cell>
          <cell r="H6553">
            <v>-0.05</v>
          </cell>
          <cell r="I6553">
            <v>1.07</v>
          </cell>
          <cell r="J6553">
            <v>5.37</v>
          </cell>
          <cell r="K6553">
            <v>473.77</v>
          </cell>
          <cell r="L6553">
            <v>-5.62</v>
          </cell>
          <cell r="M6553">
            <v>468.15</v>
          </cell>
          <cell r="N6553">
            <v>0.44</v>
          </cell>
        </row>
        <row r="6554">
          <cell r="A6554" t="str">
            <v>NS1.506Thinned160</v>
          </cell>
          <cell r="B6554" t="str">
            <v xml:space="preserve">NS </v>
          </cell>
          <cell r="C6554">
            <v>1.5</v>
          </cell>
          <cell r="D6554">
            <v>6</v>
          </cell>
          <cell r="E6554" t="str">
            <v>Thinned</v>
          </cell>
          <cell r="F6554" t="str">
            <v>160-165</v>
          </cell>
          <cell r="G6554">
            <v>1.03</v>
          </cell>
          <cell r="H6554">
            <v>-0.05</v>
          </cell>
          <cell r="I6554">
            <v>0.99</v>
          </cell>
          <cell r="J6554">
            <v>4.93</v>
          </cell>
          <cell r="K6554">
            <v>478.7</v>
          </cell>
          <cell r="L6554">
            <v>-5.69</v>
          </cell>
          <cell r="M6554">
            <v>473.01</v>
          </cell>
          <cell r="N6554">
            <v>0.41</v>
          </cell>
        </row>
        <row r="6555">
          <cell r="A6555" t="str">
            <v>NS1.506Thinned165</v>
          </cell>
          <cell r="B6555" t="str">
            <v xml:space="preserve">NS </v>
          </cell>
          <cell r="C6555">
            <v>1.5</v>
          </cell>
          <cell r="D6555">
            <v>6</v>
          </cell>
          <cell r="E6555" t="str">
            <v>Thinned</v>
          </cell>
          <cell r="F6555" t="str">
            <v>165-170</v>
          </cell>
          <cell r="G6555">
            <v>0.92</v>
          </cell>
          <cell r="H6555">
            <v>-0.04</v>
          </cell>
          <cell r="I6555">
            <v>0.88</v>
          </cell>
          <cell r="J6555">
            <v>4.3899999999999997</v>
          </cell>
          <cell r="K6555">
            <v>483.09</v>
          </cell>
          <cell r="L6555">
            <v>-5.76</v>
          </cell>
          <cell r="M6555">
            <v>477.33</v>
          </cell>
          <cell r="N6555">
            <v>0.38</v>
          </cell>
        </row>
        <row r="6556">
          <cell r="A6556" t="str">
            <v>NS1.506Thinned170</v>
          </cell>
          <cell r="B6556" t="str">
            <v xml:space="preserve">NS </v>
          </cell>
          <cell r="C6556">
            <v>1.5</v>
          </cell>
          <cell r="D6556">
            <v>6</v>
          </cell>
          <cell r="E6556" t="str">
            <v>Thinned</v>
          </cell>
          <cell r="F6556" t="str">
            <v>170-175</v>
          </cell>
          <cell r="G6556">
            <v>0.92</v>
          </cell>
          <cell r="H6556">
            <v>-0.04</v>
          </cell>
          <cell r="I6556">
            <v>0.87</v>
          </cell>
          <cell r="J6556">
            <v>4.37</v>
          </cell>
          <cell r="K6556">
            <v>487.46</v>
          </cell>
          <cell r="L6556">
            <v>-5.82</v>
          </cell>
          <cell r="M6556">
            <v>481.64</v>
          </cell>
          <cell r="N6556">
            <v>0.35</v>
          </cell>
        </row>
        <row r="6557">
          <cell r="A6557" t="str">
            <v>NS1.506Thinned175</v>
          </cell>
          <cell r="B6557" t="str">
            <v xml:space="preserve">NS </v>
          </cell>
          <cell r="C6557">
            <v>1.5</v>
          </cell>
          <cell r="D6557">
            <v>6</v>
          </cell>
          <cell r="E6557" t="str">
            <v>Thinned</v>
          </cell>
          <cell r="F6557" t="str">
            <v>175-180</v>
          </cell>
          <cell r="G6557">
            <v>0.84</v>
          </cell>
          <cell r="H6557">
            <v>-0.04</v>
          </cell>
          <cell r="I6557">
            <v>0.8</v>
          </cell>
          <cell r="J6557">
            <v>4.0199999999999996</v>
          </cell>
          <cell r="K6557">
            <v>491.48</v>
          </cell>
          <cell r="L6557">
            <v>-5.87</v>
          </cell>
          <cell r="M6557">
            <v>485.61</v>
          </cell>
          <cell r="N6557">
            <v>0.32</v>
          </cell>
        </row>
        <row r="6558">
          <cell r="A6558" t="str">
            <v>NS1.506Thinned180</v>
          </cell>
          <cell r="B6558" t="str">
            <v xml:space="preserve">NS </v>
          </cell>
          <cell r="C6558">
            <v>1.5</v>
          </cell>
          <cell r="D6558">
            <v>6</v>
          </cell>
          <cell r="E6558" t="str">
            <v>Thinned</v>
          </cell>
          <cell r="F6558" t="str">
            <v>180-185</v>
          </cell>
          <cell r="G6558">
            <v>0.78</v>
          </cell>
          <cell r="H6558">
            <v>-0.03</v>
          </cell>
          <cell r="I6558">
            <v>0.74</v>
          </cell>
          <cell r="J6558">
            <v>3.72</v>
          </cell>
          <cell r="K6558">
            <v>495.2</v>
          </cell>
          <cell r="L6558">
            <v>-5.93</v>
          </cell>
          <cell r="M6558">
            <v>489.27</v>
          </cell>
          <cell r="N6558">
            <v>0.28999999999999998</v>
          </cell>
        </row>
        <row r="6559">
          <cell r="A6559" t="str">
            <v>NS1.506Thinned185</v>
          </cell>
          <cell r="B6559" t="str">
            <v xml:space="preserve">NS </v>
          </cell>
          <cell r="C6559">
            <v>1.5</v>
          </cell>
          <cell r="D6559">
            <v>6</v>
          </cell>
          <cell r="E6559" t="str">
            <v>Thinned</v>
          </cell>
          <cell r="F6559" t="str">
            <v>185-190</v>
          </cell>
          <cell r="G6559">
            <v>0.71</v>
          </cell>
          <cell r="H6559">
            <v>-0.03</v>
          </cell>
          <cell r="I6559">
            <v>0.68</v>
          </cell>
          <cell r="J6559">
            <v>3.42</v>
          </cell>
          <cell r="K6559">
            <v>498.62</v>
          </cell>
          <cell r="L6559">
            <v>-5.97</v>
          </cell>
          <cell r="M6559">
            <v>492.65</v>
          </cell>
          <cell r="N6559">
            <v>0.27</v>
          </cell>
        </row>
        <row r="6560">
          <cell r="A6560" t="str">
            <v>NS1.506Thinned190</v>
          </cell>
          <cell r="B6560" t="str">
            <v xml:space="preserve">NS </v>
          </cell>
          <cell r="C6560">
            <v>1.5</v>
          </cell>
          <cell r="D6560">
            <v>6</v>
          </cell>
          <cell r="E6560" t="str">
            <v>Thinned</v>
          </cell>
          <cell r="F6560" t="str">
            <v>190-195</v>
          </cell>
          <cell r="G6560">
            <v>0.74</v>
          </cell>
          <cell r="H6560">
            <v>-0.03</v>
          </cell>
          <cell r="I6560">
            <v>0.71</v>
          </cell>
          <cell r="J6560">
            <v>3.56</v>
          </cell>
          <cell r="K6560">
            <v>502.18</v>
          </cell>
          <cell r="L6560">
            <v>-6.02</v>
          </cell>
          <cell r="M6560">
            <v>496.16</v>
          </cell>
          <cell r="N6560">
            <v>0.25</v>
          </cell>
        </row>
        <row r="6561">
          <cell r="A6561" t="str">
            <v>NS1.506Thinned195</v>
          </cell>
          <cell r="B6561" t="str">
            <v xml:space="preserve">NS </v>
          </cell>
          <cell r="C6561">
            <v>1.5</v>
          </cell>
          <cell r="D6561">
            <v>6</v>
          </cell>
          <cell r="E6561" t="str">
            <v>Thinned</v>
          </cell>
          <cell r="F6561" t="str">
            <v>195-200</v>
          </cell>
          <cell r="G6561">
            <v>1.07</v>
          </cell>
          <cell r="H6561">
            <v>-0.2</v>
          </cell>
          <cell r="I6561">
            <v>0.87</v>
          </cell>
          <cell r="J6561">
            <v>4.33</v>
          </cell>
          <cell r="K6561">
            <v>506.5</v>
          </cell>
          <cell r="L6561">
            <v>-6.02</v>
          </cell>
          <cell r="M6561">
            <v>500.48</v>
          </cell>
          <cell r="N6561">
            <v>0</v>
          </cell>
        </row>
        <row r="6562">
          <cell r="A6562" t="str">
            <v>NS1.508NO_thin000</v>
          </cell>
          <cell r="B6562" t="str">
            <v xml:space="preserve">NS </v>
          </cell>
          <cell r="C6562">
            <v>1.5</v>
          </cell>
          <cell r="D6562">
            <v>8</v>
          </cell>
          <cell r="E6562" t="str">
            <v>NO_thin</v>
          </cell>
          <cell r="F6562" t="str">
            <v xml:space="preserve">  0-5</v>
          </cell>
          <cell r="G6562">
            <v>0.11</v>
          </cell>
          <cell r="H6562">
            <v>0.17</v>
          </cell>
          <cell r="I6562">
            <v>0.28000000000000003</v>
          </cell>
          <cell r="J6562">
            <v>1.39</v>
          </cell>
          <cell r="K6562">
            <v>1.39</v>
          </cell>
          <cell r="L6562">
            <v>0</v>
          </cell>
          <cell r="M6562">
            <v>1.39</v>
          </cell>
          <cell r="N6562">
            <v>0</v>
          </cell>
        </row>
        <row r="6563">
          <cell r="A6563" t="str">
            <v>NS1.508NO_thin005</v>
          </cell>
          <cell r="B6563" t="str">
            <v xml:space="preserve">NS </v>
          </cell>
          <cell r="C6563">
            <v>1.5</v>
          </cell>
          <cell r="D6563">
            <v>8</v>
          </cell>
          <cell r="E6563" t="str">
            <v>NO_thin</v>
          </cell>
          <cell r="F6563" t="str">
            <v xml:space="preserve">  5-10</v>
          </cell>
          <cell r="G6563">
            <v>0.33</v>
          </cell>
          <cell r="H6563">
            <v>0.21</v>
          </cell>
          <cell r="I6563">
            <v>0.54</v>
          </cell>
          <cell r="J6563">
            <v>2.7</v>
          </cell>
          <cell r="K6563">
            <v>4.09</v>
          </cell>
          <cell r="L6563">
            <v>0</v>
          </cell>
          <cell r="M6563">
            <v>4.09</v>
          </cell>
          <cell r="N6563">
            <v>0</v>
          </cell>
        </row>
        <row r="6564">
          <cell r="A6564" t="str">
            <v>NS1.508NO_thin010</v>
          </cell>
          <cell r="B6564" t="str">
            <v xml:space="preserve">NS </v>
          </cell>
          <cell r="C6564">
            <v>1.5</v>
          </cell>
          <cell r="D6564">
            <v>8</v>
          </cell>
          <cell r="E6564" t="str">
            <v>NO_thin</v>
          </cell>
          <cell r="F6564" t="str">
            <v xml:space="preserve"> 10-15</v>
          </cell>
          <cell r="G6564">
            <v>1.01</v>
          </cell>
          <cell r="H6564">
            <v>0.21</v>
          </cell>
          <cell r="I6564">
            <v>1.22</v>
          </cell>
          <cell r="J6564">
            <v>6.1</v>
          </cell>
          <cell r="K6564">
            <v>10.19</v>
          </cell>
          <cell r="L6564">
            <v>0</v>
          </cell>
          <cell r="M6564">
            <v>10.19</v>
          </cell>
          <cell r="N6564">
            <v>0</v>
          </cell>
        </row>
        <row r="6565">
          <cell r="A6565" t="str">
            <v>NS1.508NO_thin015</v>
          </cell>
          <cell r="B6565" t="str">
            <v xml:space="preserve">NS </v>
          </cell>
          <cell r="C6565">
            <v>1.5</v>
          </cell>
          <cell r="D6565">
            <v>8</v>
          </cell>
          <cell r="E6565" t="str">
            <v>NO_thin</v>
          </cell>
          <cell r="F6565" t="str">
            <v xml:space="preserve"> 15-20</v>
          </cell>
          <cell r="G6565">
            <v>3.08</v>
          </cell>
          <cell r="H6565">
            <v>0.21</v>
          </cell>
          <cell r="I6565">
            <v>3.29</v>
          </cell>
          <cell r="J6565">
            <v>16.440000000000001</v>
          </cell>
          <cell r="K6565">
            <v>26.63</v>
          </cell>
          <cell r="L6565">
            <v>0</v>
          </cell>
          <cell r="M6565">
            <v>26.63</v>
          </cell>
          <cell r="N6565">
            <v>0</v>
          </cell>
        </row>
        <row r="6566">
          <cell r="A6566" t="str">
            <v>NS1.508NO_thin020</v>
          </cell>
          <cell r="B6566" t="str">
            <v xml:space="preserve">NS </v>
          </cell>
          <cell r="C6566">
            <v>1.5</v>
          </cell>
          <cell r="D6566">
            <v>8</v>
          </cell>
          <cell r="E6566" t="str">
            <v>NO_thin</v>
          </cell>
          <cell r="F6566" t="str">
            <v xml:space="preserve"> 20-25</v>
          </cell>
          <cell r="G6566">
            <v>9.39</v>
          </cell>
          <cell r="H6566">
            <v>0.21</v>
          </cell>
          <cell r="I6566">
            <v>9.6</v>
          </cell>
          <cell r="J6566">
            <v>48.02</v>
          </cell>
          <cell r="K6566">
            <v>74.650000000000006</v>
          </cell>
          <cell r="L6566">
            <v>0</v>
          </cell>
          <cell r="M6566">
            <v>74.650000000000006</v>
          </cell>
          <cell r="N6566">
            <v>0</v>
          </cell>
        </row>
        <row r="6567">
          <cell r="A6567" t="str">
            <v>NS1.508NO_thin025</v>
          </cell>
          <cell r="B6567" t="str">
            <v xml:space="preserve">NS </v>
          </cell>
          <cell r="C6567">
            <v>1.5</v>
          </cell>
          <cell r="D6567">
            <v>8</v>
          </cell>
          <cell r="E6567" t="str">
            <v>NO_thin</v>
          </cell>
          <cell r="F6567" t="str">
            <v xml:space="preserve"> 25-30</v>
          </cell>
          <cell r="G6567">
            <v>20.37</v>
          </cell>
          <cell r="H6567">
            <v>0.77</v>
          </cell>
          <cell r="I6567">
            <v>21.14</v>
          </cell>
          <cell r="J6567">
            <v>105.7</v>
          </cell>
          <cell r="K6567">
            <v>180.35</v>
          </cell>
          <cell r="L6567">
            <v>0</v>
          </cell>
          <cell r="M6567">
            <v>180.35</v>
          </cell>
          <cell r="N6567">
            <v>0</v>
          </cell>
        </row>
        <row r="6568">
          <cell r="A6568" t="str">
            <v>NS1.508NO_thin030</v>
          </cell>
          <cell r="B6568" t="str">
            <v xml:space="preserve">NS </v>
          </cell>
          <cell r="C6568">
            <v>1.5</v>
          </cell>
          <cell r="D6568">
            <v>8</v>
          </cell>
          <cell r="E6568" t="str">
            <v>NO_thin</v>
          </cell>
          <cell r="F6568" t="str">
            <v xml:space="preserve"> 30-35</v>
          </cell>
          <cell r="G6568">
            <v>13.77</v>
          </cell>
          <cell r="H6568">
            <v>0.62</v>
          </cell>
          <cell r="I6568">
            <v>14.4</v>
          </cell>
          <cell r="J6568">
            <v>71.98</v>
          </cell>
          <cell r="K6568">
            <v>252.33</v>
          </cell>
          <cell r="L6568">
            <v>0</v>
          </cell>
          <cell r="M6568">
            <v>252.33</v>
          </cell>
          <cell r="N6568">
            <v>0</v>
          </cell>
        </row>
        <row r="6569">
          <cell r="A6569" t="str">
            <v>NS1.508NO_thin035</v>
          </cell>
          <cell r="B6569" t="str">
            <v xml:space="preserve">NS </v>
          </cell>
          <cell r="C6569">
            <v>1.5</v>
          </cell>
          <cell r="D6569">
            <v>8</v>
          </cell>
          <cell r="E6569" t="str">
            <v>NO_thin</v>
          </cell>
          <cell r="F6569" t="str">
            <v xml:space="preserve"> 35-40</v>
          </cell>
          <cell r="G6569">
            <v>6.29</v>
          </cell>
          <cell r="H6569">
            <v>4.07</v>
          </cell>
          <cell r="I6569">
            <v>10.36</v>
          </cell>
          <cell r="J6569">
            <v>51.81</v>
          </cell>
          <cell r="K6569">
            <v>304.14</v>
          </cell>
          <cell r="L6569">
            <v>0</v>
          </cell>
          <cell r="M6569">
            <v>304.14</v>
          </cell>
          <cell r="N6569">
            <v>0</v>
          </cell>
        </row>
        <row r="6570">
          <cell r="A6570" t="str">
            <v>NS1.508NO_thin040</v>
          </cell>
          <cell r="B6570" t="str">
            <v xml:space="preserve">NS </v>
          </cell>
          <cell r="C6570">
            <v>1.5</v>
          </cell>
          <cell r="D6570">
            <v>8</v>
          </cell>
          <cell r="E6570" t="str">
            <v>NO_thin</v>
          </cell>
          <cell r="F6570" t="str">
            <v xml:space="preserve"> 40-45</v>
          </cell>
          <cell r="G6570">
            <v>6.69</v>
          </cell>
          <cell r="H6570">
            <v>3.32</v>
          </cell>
          <cell r="I6570">
            <v>10.01</v>
          </cell>
          <cell r="J6570">
            <v>50.06</v>
          </cell>
          <cell r="K6570">
            <v>354.2</v>
          </cell>
          <cell r="L6570">
            <v>0</v>
          </cell>
          <cell r="M6570">
            <v>354.2</v>
          </cell>
          <cell r="N6570">
            <v>0</v>
          </cell>
        </row>
        <row r="6571">
          <cell r="A6571" t="str">
            <v>NS1.508NO_thin045</v>
          </cell>
          <cell r="B6571" t="str">
            <v xml:space="preserve">NS </v>
          </cell>
          <cell r="C6571">
            <v>1.5</v>
          </cell>
          <cell r="D6571">
            <v>8</v>
          </cell>
          <cell r="E6571" t="str">
            <v>NO_thin</v>
          </cell>
          <cell r="F6571" t="str">
            <v xml:space="preserve"> 45-50</v>
          </cell>
          <cell r="G6571">
            <v>7.02</v>
          </cell>
          <cell r="H6571">
            <v>0.87</v>
          </cell>
          <cell r="I6571">
            <v>7.89</v>
          </cell>
          <cell r="J6571">
            <v>39.450000000000003</v>
          </cell>
          <cell r="K6571">
            <v>393.65</v>
          </cell>
          <cell r="L6571">
            <v>0</v>
          </cell>
          <cell r="M6571">
            <v>393.65</v>
          </cell>
          <cell r="N6571">
            <v>0</v>
          </cell>
        </row>
        <row r="6572">
          <cell r="A6572" t="str">
            <v>NS1.508NO_thin050</v>
          </cell>
          <cell r="B6572" t="str">
            <v xml:space="preserve">NS </v>
          </cell>
          <cell r="C6572">
            <v>1.5</v>
          </cell>
          <cell r="D6572">
            <v>8</v>
          </cell>
          <cell r="E6572" t="str">
            <v>NO_thin</v>
          </cell>
          <cell r="F6572" t="str">
            <v xml:space="preserve"> 50-55</v>
          </cell>
          <cell r="G6572">
            <v>7.14</v>
          </cell>
          <cell r="H6572">
            <v>0.17</v>
          </cell>
          <cell r="I6572">
            <v>7.31</v>
          </cell>
          <cell r="J6572">
            <v>36.56</v>
          </cell>
          <cell r="K6572">
            <v>430.21</v>
          </cell>
          <cell r="L6572">
            <v>0</v>
          </cell>
          <cell r="M6572">
            <v>430.21</v>
          </cell>
          <cell r="N6572">
            <v>0</v>
          </cell>
        </row>
        <row r="6573">
          <cell r="A6573" t="str">
            <v>NS1.508NO_thin055</v>
          </cell>
          <cell r="B6573" t="str">
            <v xml:space="preserve">NS </v>
          </cell>
          <cell r="C6573">
            <v>1.5</v>
          </cell>
          <cell r="D6573">
            <v>8</v>
          </cell>
          <cell r="E6573" t="str">
            <v>NO_thin</v>
          </cell>
          <cell r="F6573" t="str">
            <v xml:space="preserve"> 55-60</v>
          </cell>
          <cell r="G6573">
            <v>6.97</v>
          </cell>
          <cell r="H6573">
            <v>-0.28000000000000003</v>
          </cell>
          <cell r="I6573">
            <v>6.69</v>
          </cell>
          <cell r="J6573">
            <v>33.44</v>
          </cell>
          <cell r="K6573">
            <v>463.65</v>
          </cell>
          <cell r="L6573">
            <v>0</v>
          </cell>
          <cell r="M6573">
            <v>463.65</v>
          </cell>
          <cell r="N6573">
            <v>0</v>
          </cell>
        </row>
        <row r="6574">
          <cell r="A6574" t="str">
            <v>NS1.508NO_thin060</v>
          </cell>
          <cell r="B6574" t="str">
            <v xml:space="preserve">NS </v>
          </cell>
          <cell r="C6574">
            <v>1.5</v>
          </cell>
          <cell r="D6574">
            <v>8</v>
          </cell>
          <cell r="E6574" t="str">
            <v>NO_thin</v>
          </cell>
          <cell r="F6574" t="str">
            <v xml:space="preserve"> 60-65</v>
          </cell>
          <cell r="G6574">
            <v>6.7</v>
          </cell>
          <cell r="H6574">
            <v>-0.46</v>
          </cell>
          <cell r="I6574">
            <v>6.24</v>
          </cell>
          <cell r="J6574">
            <v>31.22</v>
          </cell>
          <cell r="K6574">
            <v>494.86</v>
          </cell>
          <cell r="L6574">
            <v>0</v>
          </cell>
          <cell r="M6574">
            <v>494.86</v>
          </cell>
          <cell r="N6574">
            <v>0</v>
          </cell>
        </row>
        <row r="6575">
          <cell r="A6575" t="str">
            <v>NS1.508NO_thin065</v>
          </cell>
          <cell r="B6575" t="str">
            <v xml:space="preserve">NS </v>
          </cell>
          <cell r="C6575">
            <v>1.5</v>
          </cell>
          <cell r="D6575">
            <v>8</v>
          </cell>
          <cell r="E6575" t="str">
            <v>NO_thin</v>
          </cell>
          <cell r="F6575" t="str">
            <v xml:space="preserve"> 65-70</v>
          </cell>
          <cell r="G6575">
            <v>6.24</v>
          </cell>
          <cell r="H6575">
            <v>-0.41</v>
          </cell>
          <cell r="I6575">
            <v>5.83</v>
          </cell>
          <cell r="J6575">
            <v>29.13</v>
          </cell>
          <cell r="K6575">
            <v>524</v>
          </cell>
          <cell r="L6575">
            <v>0</v>
          </cell>
          <cell r="M6575">
            <v>524</v>
          </cell>
          <cell r="N6575">
            <v>0</v>
          </cell>
        </row>
        <row r="6576">
          <cell r="A6576" t="str">
            <v>NS1.508NO_thin070</v>
          </cell>
          <cell r="B6576" t="str">
            <v xml:space="preserve">NS </v>
          </cell>
          <cell r="C6576">
            <v>1.5</v>
          </cell>
          <cell r="D6576">
            <v>8</v>
          </cell>
          <cell r="E6576" t="str">
            <v>NO_thin</v>
          </cell>
          <cell r="F6576" t="str">
            <v xml:space="preserve"> 70-75</v>
          </cell>
          <cell r="G6576">
            <v>5.92</v>
          </cell>
          <cell r="H6576">
            <v>-0.26</v>
          </cell>
          <cell r="I6576">
            <v>5.66</v>
          </cell>
          <cell r="J6576">
            <v>28.31</v>
          </cell>
          <cell r="K6576">
            <v>552.29999999999995</v>
          </cell>
          <cell r="L6576">
            <v>0</v>
          </cell>
          <cell r="M6576">
            <v>552.29999999999995</v>
          </cell>
          <cell r="N6576">
            <v>0</v>
          </cell>
        </row>
        <row r="6577">
          <cell r="A6577" t="str">
            <v>NS1.508NO_thin075</v>
          </cell>
          <cell r="B6577" t="str">
            <v xml:space="preserve">NS </v>
          </cell>
          <cell r="C6577">
            <v>1.5</v>
          </cell>
          <cell r="D6577">
            <v>8</v>
          </cell>
          <cell r="E6577" t="str">
            <v>NO_thin</v>
          </cell>
          <cell r="F6577" t="str">
            <v xml:space="preserve"> 75-80</v>
          </cell>
          <cell r="G6577">
            <v>5.55</v>
          </cell>
          <cell r="H6577">
            <v>-0.16</v>
          </cell>
          <cell r="I6577">
            <v>5.39</v>
          </cell>
          <cell r="J6577">
            <v>26.93</v>
          </cell>
          <cell r="K6577">
            <v>579.23</v>
          </cell>
          <cell r="L6577">
            <v>0</v>
          </cell>
          <cell r="M6577">
            <v>579.23</v>
          </cell>
          <cell r="N6577">
            <v>0</v>
          </cell>
        </row>
        <row r="6578">
          <cell r="A6578" t="str">
            <v>NS1.508NO_thin080</v>
          </cell>
          <cell r="B6578" t="str">
            <v xml:space="preserve">NS </v>
          </cell>
          <cell r="C6578">
            <v>1.5</v>
          </cell>
          <cell r="D6578">
            <v>8</v>
          </cell>
          <cell r="E6578" t="str">
            <v>NO_thin</v>
          </cell>
          <cell r="F6578" t="str">
            <v xml:space="preserve"> 80-85</v>
          </cell>
          <cell r="G6578">
            <v>5.0599999999999996</v>
          </cell>
          <cell r="H6578">
            <v>-0.28999999999999998</v>
          </cell>
          <cell r="I6578">
            <v>4.7699999999999996</v>
          </cell>
          <cell r="J6578">
            <v>23.87</v>
          </cell>
          <cell r="K6578">
            <v>603.1</v>
          </cell>
          <cell r="L6578">
            <v>0</v>
          </cell>
          <cell r="M6578">
            <v>603.1</v>
          </cell>
          <cell r="N6578">
            <v>0</v>
          </cell>
        </row>
        <row r="6579">
          <cell r="A6579" t="str">
            <v>NS1.508NO_thin085</v>
          </cell>
          <cell r="B6579" t="str">
            <v xml:space="preserve">NS </v>
          </cell>
          <cell r="C6579">
            <v>1.5</v>
          </cell>
          <cell r="D6579">
            <v>8</v>
          </cell>
          <cell r="E6579" t="str">
            <v>NO_thin</v>
          </cell>
          <cell r="F6579" t="str">
            <v xml:space="preserve"> 85-90</v>
          </cell>
          <cell r="G6579">
            <v>4.6100000000000003</v>
          </cell>
          <cell r="H6579">
            <v>-0.2</v>
          </cell>
          <cell r="I6579">
            <v>4.41</v>
          </cell>
          <cell r="J6579">
            <v>22.04</v>
          </cell>
          <cell r="K6579">
            <v>625.14</v>
          </cell>
          <cell r="L6579">
            <v>0</v>
          </cell>
          <cell r="M6579">
            <v>625.14</v>
          </cell>
          <cell r="N6579">
            <v>0</v>
          </cell>
        </row>
        <row r="6580">
          <cell r="A6580" t="str">
            <v>NS1.508NO_thin090</v>
          </cell>
          <cell r="B6580" t="str">
            <v xml:space="preserve">NS </v>
          </cell>
          <cell r="C6580">
            <v>1.5</v>
          </cell>
          <cell r="D6580">
            <v>8</v>
          </cell>
          <cell r="E6580" t="str">
            <v>NO_thin</v>
          </cell>
          <cell r="F6580" t="str">
            <v xml:space="preserve"> 90-95</v>
          </cell>
          <cell r="G6580">
            <v>4.29</v>
          </cell>
          <cell r="H6580">
            <v>-0.28999999999999998</v>
          </cell>
          <cell r="I6580">
            <v>3.99</v>
          </cell>
          <cell r="J6580">
            <v>19.97</v>
          </cell>
          <cell r="K6580">
            <v>645.11</v>
          </cell>
          <cell r="L6580">
            <v>0</v>
          </cell>
          <cell r="M6580">
            <v>645.11</v>
          </cell>
          <cell r="N6580">
            <v>0</v>
          </cell>
        </row>
        <row r="6581">
          <cell r="A6581" t="str">
            <v>NS1.508NO_thin095</v>
          </cell>
          <cell r="B6581" t="str">
            <v xml:space="preserve">NS </v>
          </cell>
          <cell r="C6581">
            <v>1.5</v>
          </cell>
          <cell r="D6581">
            <v>8</v>
          </cell>
          <cell r="E6581" t="str">
            <v>NO_thin</v>
          </cell>
          <cell r="F6581" t="str">
            <v xml:space="preserve"> 95-100</v>
          </cell>
          <cell r="G6581">
            <v>4</v>
          </cell>
          <cell r="H6581">
            <v>-0.16</v>
          </cell>
          <cell r="I6581">
            <v>3.85</v>
          </cell>
          <cell r="J6581">
            <v>19.23</v>
          </cell>
          <cell r="K6581">
            <v>664.34</v>
          </cell>
          <cell r="L6581">
            <v>0</v>
          </cell>
          <cell r="M6581">
            <v>664.34</v>
          </cell>
          <cell r="N6581">
            <v>0</v>
          </cell>
        </row>
        <row r="6582">
          <cell r="A6582" t="str">
            <v>NS1.508NO_thin100</v>
          </cell>
          <cell r="B6582" t="str">
            <v xml:space="preserve">NS </v>
          </cell>
          <cell r="C6582">
            <v>1.5</v>
          </cell>
          <cell r="D6582">
            <v>8</v>
          </cell>
          <cell r="E6582" t="str">
            <v>NO_thin</v>
          </cell>
          <cell r="F6582" t="str">
            <v>100-105</v>
          </cell>
          <cell r="G6582">
            <v>3.71</v>
          </cell>
          <cell r="H6582">
            <v>-0.3</v>
          </cell>
          <cell r="I6582">
            <v>3.41</v>
          </cell>
          <cell r="J6582">
            <v>17.059999999999999</v>
          </cell>
          <cell r="K6582">
            <v>681.4</v>
          </cell>
          <cell r="L6582">
            <v>0</v>
          </cell>
          <cell r="M6582">
            <v>681.4</v>
          </cell>
          <cell r="N6582">
            <v>0</v>
          </cell>
        </row>
        <row r="6583">
          <cell r="A6583" t="str">
            <v>NS1.508NO_thin105</v>
          </cell>
          <cell r="B6583" t="str">
            <v xml:space="preserve">NS </v>
          </cell>
          <cell r="C6583">
            <v>1.5</v>
          </cell>
          <cell r="D6583">
            <v>8</v>
          </cell>
          <cell r="E6583" t="str">
            <v>NO_thin</v>
          </cell>
          <cell r="F6583" t="str">
            <v>105-110</v>
          </cell>
          <cell r="G6583">
            <v>3.39</v>
          </cell>
          <cell r="H6583">
            <v>-0.26</v>
          </cell>
          <cell r="I6583">
            <v>3.13</v>
          </cell>
          <cell r="J6583">
            <v>15.65</v>
          </cell>
          <cell r="K6583">
            <v>697.05</v>
          </cell>
          <cell r="L6583">
            <v>0</v>
          </cell>
          <cell r="M6583">
            <v>697.05</v>
          </cell>
          <cell r="N6583">
            <v>0</v>
          </cell>
        </row>
        <row r="6584">
          <cell r="A6584" t="str">
            <v>NS1.508NO_thin110</v>
          </cell>
          <cell r="B6584" t="str">
            <v xml:space="preserve">NS </v>
          </cell>
          <cell r="C6584">
            <v>1.5</v>
          </cell>
          <cell r="D6584">
            <v>8</v>
          </cell>
          <cell r="E6584" t="str">
            <v>NO_thin</v>
          </cell>
          <cell r="F6584" t="str">
            <v>110-115</v>
          </cell>
          <cell r="G6584">
            <v>3.12</v>
          </cell>
          <cell r="H6584">
            <v>-0.28000000000000003</v>
          </cell>
          <cell r="I6584">
            <v>2.84</v>
          </cell>
          <cell r="J6584">
            <v>14.22</v>
          </cell>
          <cell r="K6584">
            <v>711.27</v>
          </cell>
          <cell r="L6584">
            <v>0</v>
          </cell>
          <cell r="M6584">
            <v>711.27</v>
          </cell>
          <cell r="N6584">
            <v>0</v>
          </cell>
        </row>
        <row r="6585">
          <cell r="A6585" t="str">
            <v>NS1.508NO_thin115</v>
          </cell>
          <cell r="B6585" t="str">
            <v xml:space="preserve">NS </v>
          </cell>
          <cell r="C6585">
            <v>1.5</v>
          </cell>
          <cell r="D6585">
            <v>8</v>
          </cell>
          <cell r="E6585" t="str">
            <v>NO_thin</v>
          </cell>
          <cell r="F6585" t="str">
            <v>115-120</v>
          </cell>
          <cell r="G6585">
            <v>2.86</v>
          </cell>
          <cell r="H6585">
            <v>-0.27</v>
          </cell>
          <cell r="I6585">
            <v>2.59</v>
          </cell>
          <cell r="J6585">
            <v>12.96</v>
          </cell>
          <cell r="K6585">
            <v>724.23</v>
          </cell>
          <cell r="L6585">
            <v>0</v>
          </cell>
          <cell r="M6585">
            <v>724.23</v>
          </cell>
          <cell r="N6585">
            <v>0</v>
          </cell>
        </row>
        <row r="6586">
          <cell r="A6586" t="str">
            <v>NS1.508NO_thin120</v>
          </cell>
          <cell r="B6586" t="str">
            <v xml:space="preserve">NS </v>
          </cell>
          <cell r="C6586">
            <v>1.5</v>
          </cell>
          <cell r="D6586">
            <v>8</v>
          </cell>
          <cell r="E6586" t="str">
            <v>NO_thin</v>
          </cell>
          <cell r="F6586" t="str">
            <v>120-125</v>
          </cell>
          <cell r="G6586">
            <v>2.69</v>
          </cell>
          <cell r="H6586">
            <v>-0.16</v>
          </cell>
          <cell r="I6586">
            <v>2.52</v>
          </cell>
          <cell r="J6586">
            <v>12.62</v>
          </cell>
          <cell r="K6586">
            <v>736.85</v>
          </cell>
          <cell r="L6586">
            <v>0</v>
          </cell>
          <cell r="M6586">
            <v>736.85</v>
          </cell>
          <cell r="N6586">
            <v>0</v>
          </cell>
        </row>
        <row r="6587">
          <cell r="A6587" t="str">
            <v>NS1.508NO_thin125</v>
          </cell>
          <cell r="B6587" t="str">
            <v xml:space="preserve">NS </v>
          </cell>
          <cell r="C6587">
            <v>1.5</v>
          </cell>
          <cell r="D6587">
            <v>8</v>
          </cell>
          <cell r="E6587" t="str">
            <v>NO_thin</v>
          </cell>
          <cell r="F6587" t="str">
            <v>125-130</v>
          </cell>
          <cell r="G6587">
            <v>2.46</v>
          </cell>
          <cell r="H6587">
            <v>-0.17</v>
          </cell>
          <cell r="I6587">
            <v>2.29</v>
          </cell>
          <cell r="J6587">
            <v>11.46</v>
          </cell>
          <cell r="K6587">
            <v>748.31</v>
          </cell>
          <cell r="L6587">
            <v>0</v>
          </cell>
          <cell r="M6587">
            <v>748.31</v>
          </cell>
          <cell r="N6587">
            <v>0</v>
          </cell>
        </row>
        <row r="6588">
          <cell r="A6588" t="str">
            <v>NS1.508NO_thin130</v>
          </cell>
          <cell r="B6588" t="str">
            <v xml:space="preserve">NS </v>
          </cell>
          <cell r="C6588">
            <v>1.5</v>
          </cell>
          <cell r="D6588">
            <v>8</v>
          </cell>
          <cell r="E6588" t="str">
            <v>NO_thin</v>
          </cell>
          <cell r="F6588" t="str">
            <v>130-135</v>
          </cell>
          <cell r="G6588">
            <v>2.29</v>
          </cell>
          <cell r="H6588">
            <v>-0.22</v>
          </cell>
          <cell r="I6588">
            <v>2.0699999999999998</v>
          </cell>
          <cell r="J6588">
            <v>10.35</v>
          </cell>
          <cell r="K6588">
            <v>758.66</v>
          </cell>
          <cell r="L6588">
            <v>0</v>
          </cell>
          <cell r="M6588">
            <v>758.66</v>
          </cell>
          <cell r="N6588">
            <v>0</v>
          </cell>
        </row>
        <row r="6589">
          <cell r="A6589" t="str">
            <v>NS1.508NO_thin135</v>
          </cell>
          <cell r="B6589" t="str">
            <v xml:space="preserve">NS </v>
          </cell>
          <cell r="C6589">
            <v>1.5</v>
          </cell>
          <cell r="D6589">
            <v>8</v>
          </cell>
          <cell r="E6589" t="str">
            <v>NO_thin</v>
          </cell>
          <cell r="F6589" t="str">
            <v>135-140</v>
          </cell>
          <cell r="G6589">
            <v>2.14</v>
          </cell>
          <cell r="H6589">
            <v>-0.22</v>
          </cell>
          <cell r="I6589">
            <v>1.92</v>
          </cell>
          <cell r="J6589">
            <v>9.6199999999999992</v>
          </cell>
          <cell r="K6589">
            <v>768.28</v>
          </cell>
          <cell r="L6589">
            <v>0</v>
          </cell>
          <cell r="M6589">
            <v>768.28</v>
          </cell>
          <cell r="N6589">
            <v>0</v>
          </cell>
        </row>
        <row r="6590">
          <cell r="A6590" t="str">
            <v>NS1.508NO_thin140</v>
          </cell>
          <cell r="B6590" t="str">
            <v xml:space="preserve">NS </v>
          </cell>
          <cell r="C6590">
            <v>1.5</v>
          </cell>
          <cell r="D6590">
            <v>8</v>
          </cell>
          <cell r="E6590" t="str">
            <v>NO_thin</v>
          </cell>
          <cell r="F6590" t="str">
            <v>140-145</v>
          </cell>
          <cell r="G6590">
            <v>2</v>
          </cell>
          <cell r="H6590">
            <v>0.08</v>
          </cell>
          <cell r="I6590">
            <v>2.08</v>
          </cell>
          <cell r="J6590">
            <v>10.39</v>
          </cell>
          <cell r="K6590">
            <v>778.67</v>
          </cell>
          <cell r="L6590">
            <v>0</v>
          </cell>
          <cell r="M6590">
            <v>778.67</v>
          </cell>
          <cell r="N6590">
            <v>0</v>
          </cell>
        </row>
        <row r="6591">
          <cell r="A6591" t="str">
            <v>NS1.508NO_thin145</v>
          </cell>
          <cell r="B6591" t="str">
            <v xml:space="preserve">NS </v>
          </cell>
          <cell r="C6591">
            <v>1.5</v>
          </cell>
          <cell r="D6591">
            <v>8</v>
          </cell>
          <cell r="E6591" t="str">
            <v>NO_thin</v>
          </cell>
          <cell r="F6591" t="str">
            <v>145-150</v>
          </cell>
          <cell r="G6591">
            <v>1.83</v>
          </cell>
          <cell r="H6591">
            <v>-0.25</v>
          </cell>
          <cell r="I6591">
            <v>1.58</v>
          </cell>
          <cell r="J6591">
            <v>7.89</v>
          </cell>
          <cell r="K6591">
            <v>786.57</v>
          </cell>
          <cell r="L6591">
            <v>0</v>
          </cell>
          <cell r="M6591">
            <v>786.57</v>
          </cell>
          <cell r="N6591">
            <v>0</v>
          </cell>
        </row>
        <row r="6592">
          <cell r="A6592" t="str">
            <v>NS1.508NO_thin150</v>
          </cell>
          <cell r="B6592" t="str">
            <v xml:space="preserve">NS </v>
          </cell>
          <cell r="C6592">
            <v>1.5</v>
          </cell>
          <cell r="D6592">
            <v>8</v>
          </cell>
          <cell r="E6592" t="str">
            <v>NO_thin</v>
          </cell>
          <cell r="F6592" t="str">
            <v>150-155</v>
          </cell>
          <cell r="G6592">
            <v>1.67</v>
          </cell>
          <cell r="H6592">
            <v>-0.23</v>
          </cell>
          <cell r="I6592">
            <v>1.44</v>
          </cell>
          <cell r="J6592">
            <v>7.21</v>
          </cell>
          <cell r="K6592">
            <v>793.78</v>
          </cell>
          <cell r="L6592">
            <v>0</v>
          </cell>
          <cell r="M6592">
            <v>793.78</v>
          </cell>
          <cell r="N6592">
            <v>0</v>
          </cell>
        </row>
        <row r="6593">
          <cell r="A6593" t="str">
            <v>NS1.508NO_thin155</v>
          </cell>
          <cell r="B6593" t="str">
            <v xml:space="preserve">NS </v>
          </cell>
          <cell r="C6593">
            <v>1.5</v>
          </cell>
          <cell r="D6593">
            <v>8</v>
          </cell>
          <cell r="E6593" t="str">
            <v>NO_thin</v>
          </cell>
          <cell r="F6593" t="str">
            <v>155-160</v>
          </cell>
          <cell r="G6593">
            <v>1.53</v>
          </cell>
          <cell r="H6593">
            <v>-0.22</v>
          </cell>
          <cell r="I6593">
            <v>1.31</v>
          </cell>
          <cell r="J6593">
            <v>6.54</v>
          </cell>
          <cell r="K6593">
            <v>800.32</v>
          </cell>
          <cell r="L6593">
            <v>0</v>
          </cell>
          <cell r="M6593">
            <v>800.32</v>
          </cell>
          <cell r="N6593">
            <v>0</v>
          </cell>
        </row>
        <row r="6594">
          <cell r="A6594" t="str">
            <v>NS1.508NO_thin160</v>
          </cell>
          <cell r="B6594" t="str">
            <v xml:space="preserve">NS </v>
          </cell>
          <cell r="C6594">
            <v>1.5</v>
          </cell>
          <cell r="D6594">
            <v>8</v>
          </cell>
          <cell r="E6594" t="str">
            <v>NO_thin</v>
          </cell>
          <cell r="F6594" t="str">
            <v>160-165</v>
          </cell>
          <cell r="G6594">
            <v>1.49</v>
          </cell>
          <cell r="H6594">
            <v>-0.17</v>
          </cell>
          <cell r="I6594">
            <v>1.32</v>
          </cell>
          <cell r="J6594">
            <v>6.58</v>
          </cell>
          <cell r="K6594">
            <v>806.9</v>
          </cell>
          <cell r="L6594">
            <v>0</v>
          </cell>
          <cell r="M6594">
            <v>806.9</v>
          </cell>
          <cell r="N6594">
            <v>0</v>
          </cell>
        </row>
        <row r="6595">
          <cell r="A6595" t="str">
            <v>NS1.508NO_thin165</v>
          </cell>
          <cell r="B6595" t="str">
            <v xml:space="preserve">NS </v>
          </cell>
          <cell r="C6595">
            <v>1.5</v>
          </cell>
          <cell r="D6595">
            <v>8</v>
          </cell>
          <cell r="E6595" t="str">
            <v>NO_thin</v>
          </cell>
          <cell r="F6595" t="str">
            <v>165-170</v>
          </cell>
          <cell r="G6595">
            <v>1.29</v>
          </cell>
          <cell r="H6595">
            <v>-0.13</v>
          </cell>
          <cell r="I6595">
            <v>1.1599999999999999</v>
          </cell>
          <cell r="J6595">
            <v>5.81</v>
          </cell>
          <cell r="K6595">
            <v>812.72</v>
          </cell>
          <cell r="L6595">
            <v>0</v>
          </cell>
          <cell r="M6595">
            <v>812.72</v>
          </cell>
          <cell r="N6595">
            <v>0</v>
          </cell>
        </row>
        <row r="6596">
          <cell r="A6596" t="str">
            <v>NS1.508NO_thin170</v>
          </cell>
          <cell r="B6596" t="str">
            <v xml:space="preserve">NS </v>
          </cell>
          <cell r="C6596">
            <v>1.5</v>
          </cell>
          <cell r="D6596">
            <v>8</v>
          </cell>
          <cell r="E6596" t="str">
            <v>NO_thin</v>
          </cell>
          <cell r="F6596" t="str">
            <v>170-175</v>
          </cell>
          <cell r="G6596">
            <v>1.21</v>
          </cell>
          <cell r="H6596">
            <v>-0.09</v>
          </cell>
          <cell r="I6596">
            <v>1.1200000000000001</v>
          </cell>
          <cell r="J6596">
            <v>5.61</v>
          </cell>
          <cell r="K6596">
            <v>818.33</v>
          </cell>
          <cell r="L6596">
            <v>0</v>
          </cell>
          <cell r="M6596">
            <v>818.33</v>
          </cell>
          <cell r="N6596">
            <v>0</v>
          </cell>
        </row>
        <row r="6597">
          <cell r="A6597" t="str">
            <v>NS1.508NO_thin175</v>
          </cell>
          <cell r="B6597" t="str">
            <v xml:space="preserve">NS </v>
          </cell>
          <cell r="C6597">
            <v>1.5</v>
          </cell>
          <cell r="D6597">
            <v>8</v>
          </cell>
          <cell r="E6597" t="str">
            <v>NO_thin</v>
          </cell>
          <cell r="F6597" t="str">
            <v>175-180</v>
          </cell>
          <cell r="G6597">
            <v>1.08</v>
          </cell>
          <cell r="H6597">
            <v>-0.08</v>
          </cell>
          <cell r="I6597">
            <v>0.99</v>
          </cell>
          <cell r="J6597">
            <v>4.97</v>
          </cell>
          <cell r="K6597">
            <v>823.3</v>
          </cell>
          <cell r="L6597">
            <v>0</v>
          </cell>
          <cell r="M6597">
            <v>823.3</v>
          </cell>
          <cell r="N6597">
            <v>0</v>
          </cell>
        </row>
        <row r="6598">
          <cell r="A6598" t="str">
            <v>NS1.508NO_thin180</v>
          </cell>
          <cell r="B6598" t="str">
            <v xml:space="preserve">NS </v>
          </cell>
          <cell r="C6598">
            <v>1.5</v>
          </cell>
          <cell r="D6598">
            <v>8</v>
          </cell>
          <cell r="E6598" t="str">
            <v>NO_thin</v>
          </cell>
          <cell r="F6598" t="str">
            <v>180-185</v>
          </cell>
          <cell r="G6598">
            <v>1.08</v>
          </cell>
          <cell r="H6598">
            <v>-0.1</v>
          </cell>
          <cell r="I6598">
            <v>0.98</v>
          </cell>
          <cell r="J6598">
            <v>4.9000000000000004</v>
          </cell>
          <cell r="K6598">
            <v>828.2</v>
          </cell>
          <cell r="L6598">
            <v>0</v>
          </cell>
          <cell r="M6598">
            <v>828.2</v>
          </cell>
          <cell r="N6598">
            <v>0</v>
          </cell>
        </row>
        <row r="6599">
          <cell r="A6599" t="str">
            <v>NS1.508NO_thin185</v>
          </cell>
          <cell r="B6599" t="str">
            <v xml:space="preserve">NS </v>
          </cell>
          <cell r="C6599">
            <v>1.5</v>
          </cell>
          <cell r="D6599">
            <v>8</v>
          </cell>
          <cell r="E6599" t="str">
            <v>NO_thin</v>
          </cell>
          <cell r="F6599" t="str">
            <v>185-190</v>
          </cell>
          <cell r="G6599">
            <v>1.03</v>
          </cell>
          <cell r="H6599">
            <v>-0.05</v>
          </cell>
          <cell r="I6599">
            <v>0.98</v>
          </cell>
          <cell r="J6599">
            <v>4.92</v>
          </cell>
          <cell r="K6599">
            <v>833.12</v>
          </cell>
          <cell r="L6599">
            <v>0</v>
          </cell>
          <cell r="M6599">
            <v>833.12</v>
          </cell>
          <cell r="N6599">
            <v>0</v>
          </cell>
        </row>
        <row r="6600">
          <cell r="A6600" t="str">
            <v>NS1.508NO_thin190</v>
          </cell>
          <cell r="B6600" t="str">
            <v xml:space="preserve">NS </v>
          </cell>
          <cell r="C6600">
            <v>1.5</v>
          </cell>
          <cell r="D6600">
            <v>8</v>
          </cell>
          <cell r="E6600" t="str">
            <v>NO_thin</v>
          </cell>
          <cell r="F6600" t="str">
            <v>190-195</v>
          </cell>
          <cell r="G6600">
            <v>0.9</v>
          </cell>
          <cell r="H6600">
            <v>0</v>
          </cell>
          <cell r="I6600">
            <v>0.89</v>
          </cell>
          <cell r="J6600">
            <v>4.46</v>
          </cell>
          <cell r="K6600">
            <v>837.57</v>
          </cell>
          <cell r="L6600">
            <v>0</v>
          </cell>
          <cell r="M6600">
            <v>837.57</v>
          </cell>
          <cell r="N6600">
            <v>0</v>
          </cell>
        </row>
        <row r="6601">
          <cell r="A6601" t="str">
            <v>NS1.508NO_thin195</v>
          </cell>
          <cell r="B6601" t="str">
            <v xml:space="preserve">NS </v>
          </cell>
          <cell r="C6601">
            <v>1.5</v>
          </cell>
          <cell r="D6601">
            <v>8</v>
          </cell>
          <cell r="E6601" t="str">
            <v>NO_thin</v>
          </cell>
          <cell r="F6601" t="str">
            <v>195-200</v>
          </cell>
          <cell r="G6601">
            <v>0.74</v>
          </cell>
          <cell r="H6601">
            <v>-0.11</v>
          </cell>
          <cell r="I6601">
            <v>0.63</v>
          </cell>
          <cell r="J6601">
            <v>3.15</v>
          </cell>
          <cell r="K6601">
            <v>840.72</v>
          </cell>
          <cell r="L6601">
            <v>0</v>
          </cell>
          <cell r="M6601">
            <v>840.72</v>
          </cell>
          <cell r="N6601">
            <v>0</v>
          </cell>
        </row>
        <row r="6602">
          <cell r="A6602" t="str">
            <v>NS1.508Thinned000</v>
          </cell>
          <cell r="B6602" t="str">
            <v xml:space="preserve">NS </v>
          </cell>
          <cell r="C6602">
            <v>1.5</v>
          </cell>
          <cell r="D6602">
            <v>8</v>
          </cell>
          <cell r="E6602" t="str">
            <v>Thinned</v>
          </cell>
          <cell r="F6602" t="str">
            <v xml:space="preserve">  0-5</v>
          </cell>
          <cell r="G6602">
            <v>0.11</v>
          </cell>
          <cell r="H6602">
            <v>0.17</v>
          </cell>
          <cell r="I6602">
            <v>0.28000000000000003</v>
          </cell>
          <cell r="J6602">
            <v>1.39</v>
          </cell>
          <cell r="K6602">
            <v>1.39</v>
          </cell>
          <cell r="L6602">
            <v>0</v>
          </cell>
          <cell r="M6602">
            <v>1.39</v>
          </cell>
          <cell r="N6602">
            <v>0</v>
          </cell>
        </row>
        <row r="6603">
          <cell r="A6603" t="str">
            <v>NS1.508Thinned005</v>
          </cell>
          <cell r="B6603" t="str">
            <v xml:space="preserve">NS </v>
          </cell>
          <cell r="C6603">
            <v>1.5</v>
          </cell>
          <cell r="D6603">
            <v>8</v>
          </cell>
          <cell r="E6603" t="str">
            <v>Thinned</v>
          </cell>
          <cell r="F6603" t="str">
            <v xml:space="preserve">  5-10</v>
          </cell>
          <cell r="G6603">
            <v>0.33</v>
          </cell>
          <cell r="H6603">
            <v>0.21</v>
          </cell>
          <cell r="I6603">
            <v>0.54</v>
          </cell>
          <cell r="J6603">
            <v>2.7</v>
          </cell>
          <cell r="K6603">
            <v>4.09</v>
          </cell>
          <cell r="L6603">
            <v>0</v>
          </cell>
          <cell r="M6603">
            <v>4.09</v>
          </cell>
          <cell r="N6603">
            <v>0</v>
          </cell>
        </row>
        <row r="6604">
          <cell r="A6604" t="str">
            <v>NS1.508Thinned010</v>
          </cell>
          <cell r="B6604" t="str">
            <v xml:space="preserve">NS </v>
          </cell>
          <cell r="C6604">
            <v>1.5</v>
          </cell>
          <cell r="D6604">
            <v>8</v>
          </cell>
          <cell r="E6604" t="str">
            <v>Thinned</v>
          </cell>
          <cell r="F6604" t="str">
            <v xml:space="preserve"> 10-15</v>
          </cell>
          <cell r="G6604">
            <v>1.01</v>
          </cell>
          <cell r="H6604">
            <v>0.21</v>
          </cell>
          <cell r="I6604">
            <v>1.22</v>
          </cell>
          <cell r="J6604">
            <v>6.1</v>
          </cell>
          <cell r="K6604">
            <v>10.19</v>
          </cell>
          <cell r="L6604">
            <v>0</v>
          </cell>
          <cell r="M6604">
            <v>10.19</v>
          </cell>
          <cell r="N6604">
            <v>0</v>
          </cell>
        </row>
        <row r="6605">
          <cell r="A6605" t="str">
            <v>NS1.508Thinned015</v>
          </cell>
          <cell r="B6605" t="str">
            <v xml:space="preserve">NS </v>
          </cell>
          <cell r="C6605">
            <v>1.5</v>
          </cell>
          <cell r="D6605">
            <v>8</v>
          </cell>
          <cell r="E6605" t="str">
            <v>Thinned</v>
          </cell>
          <cell r="F6605" t="str">
            <v xml:space="preserve"> 15-20</v>
          </cell>
          <cell r="G6605">
            <v>3.08</v>
          </cell>
          <cell r="H6605">
            <v>0.21</v>
          </cell>
          <cell r="I6605">
            <v>3.29</v>
          </cell>
          <cell r="J6605">
            <v>16.440000000000001</v>
          </cell>
          <cell r="K6605">
            <v>26.63</v>
          </cell>
          <cell r="L6605">
            <v>0</v>
          </cell>
          <cell r="M6605">
            <v>26.63</v>
          </cell>
          <cell r="N6605">
            <v>0</v>
          </cell>
        </row>
        <row r="6606">
          <cell r="A6606" t="str">
            <v>NS1.508Thinned020</v>
          </cell>
          <cell r="B6606" t="str">
            <v xml:space="preserve">NS </v>
          </cell>
          <cell r="C6606">
            <v>1.5</v>
          </cell>
          <cell r="D6606">
            <v>8</v>
          </cell>
          <cell r="E6606" t="str">
            <v>Thinned</v>
          </cell>
          <cell r="F6606" t="str">
            <v xml:space="preserve"> 20-25</v>
          </cell>
          <cell r="G6606">
            <v>9.39</v>
          </cell>
          <cell r="H6606">
            <v>0.21</v>
          </cell>
          <cell r="I6606">
            <v>9.6</v>
          </cell>
          <cell r="J6606">
            <v>48.02</v>
          </cell>
          <cell r="K6606">
            <v>74.650000000000006</v>
          </cell>
          <cell r="L6606">
            <v>0</v>
          </cell>
          <cell r="M6606">
            <v>74.650000000000006</v>
          </cell>
          <cell r="N6606">
            <v>0</v>
          </cell>
        </row>
        <row r="6607">
          <cell r="A6607" t="str">
            <v>NS1.508Thinned025</v>
          </cell>
          <cell r="B6607" t="str">
            <v xml:space="preserve">NS </v>
          </cell>
          <cell r="C6607">
            <v>1.5</v>
          </cell>
          <cell r="D6607">
            <v>8</v>
          </cell>
          <cell r="E6607" t="str">
            <v>Thinned</v>
          </cell>
          <cell r="F6607" t="str">
            <v xml:space="preserve"> 25-30</v>
          </cell>
          <cell r="G6607">
            <v>20.37</v>
          </cell>
          <cell r="H6607">
            <v>0.77</v>
          </cell>
          <cell r="I6607">
            <v>21.14</v>
          </cell>
          <cell r="J6607">
            <v>105.7</v>
          </cell>
          <cell r="K6607">
            <v>180.35</v>
          </cell>
          <cell r="L6607">
            <v>0</v>
          </cell>
          <cell r="M6607">
            <v>180.35</v>
          </cell>
          <cell r="N6607">
            <v>0</v>
          </cell>
        </row>
        <row r="6608">
          <cell r="A6608" t="str">
            <v>NS1.508Thinned030</v>
          </cell>
          <cell r="B6608" t="str">
            <v xml:space="preserve">NS </v>
          </cell>
          <cell r="C6608">
            <v>1.5</v>
          </cell>
          <cell r="D6608">
            <v>8</v>
          </cell>
          <cell r="E6608" t="str">
            <v>Thinned</v>
          </cell>
          <cell r="F6608" t="str">
            <v xml:space="preserve"> 30-35</v>
          </cell>
          <cell r="G6608">
            <v>-0.28999999999999998</v>
          </cell>
          <cell r="H6608">
            <v>1.81</v>
          </cell>
          <cell r="I6608">
            <v>1.53</v>
          </cell>
          <cell r="J6608">
            <v>7.63</v>
          </cell>
          <cell r="K6608">
            <v>187.98</v>
          </cell>
          <cell r="L6608">
            <v>-0.15</v>
          </cell>
          <cell r="M6608">
            <v>187.82999999999998</v>
          </cell>
          <cell r="N6608">
            <v>8.81</v>
          </cell>
        </row>
        <row r="6609">
          <cell r="A6609" t="str">
            <v>NS1.508Thinned035</v>
          </cell>
          <cell r="B6609" t="str">
            <v xml:space="preserve">NS </v>
          </cell>
          <cell r="C6609">
            <v>1.5</v>
          </cell>
          <cell r="D6609">
            <v>8</v>
          </cell>
          <cell r="E6609" t="str">
            <v>Thinned</v>
          </cell>
          <cell r="F6609" t="str">
            <v xml:space="preserve"> 35-40</v>
          </cell>
          <cell r="G6609">
            <v>3.07</v>
          </cell>
          <cell r="H6609">
            <v>-0.18</v>
          </cell>
          <cell r="I6609">
            <v>2.89</v>
          </cell>
          <cell r="J6609">
            <v>14.46</v>
          </cell>
          <cell r="K6609">
            <v>202.44</v>
          </cell>
          <cell r="L6609">
            <v>-0.27</v>
          </cell>
          <cell r="M6609">
            <v>202.17</v>
          </cell>
          <cell r="N6609">
            <v>6.8</v>
          </cell>
        </row>
        <row r="6610">
          <cell r="A6610" t="str">
            <v>NS1.508Thinned040</v>
          </cell>
          <cell r="B6610" t="str">
            <v xml:space="preserve">NS </v>
          </cell>
          <cell r="C6610">
            <v>1.5</v>
          </cell>
          <cell r="D6610">
            <v>8</v>
          </cell>
          <cell r="E6610" t="str">
            <v>Thinned</v>
          </cell>
          <cell r="F6610" t="str">
            <v xml:space="preserve"> 40-45</v>
          </cell>
          <cell r="G6610">
            <v>3.97</v>
          </cell>
          <cell r="H6610">
            <v>1.98</v>
          </cell>
          <cell r="I6610">
            <v>5.94</v>
          </cell>
          <cell r="J6610">
            <v>29.72</v>
          </cell>
          <cell r="K6610">
            <v>232.16</v>
          </cell>
          <cell r="L6610">
            <v>-0.77</v>
          </cell>
          <cell r="M6610">
            <v>231.39</v>
          </cell>
          <cell r="N6610">
            <v>2.81</v>
          </cell>
        </row>
        <row r="6611">
          <cell r="A6611" t="str">
            <v>NS1.508Thinned045</v>
          </cell>
          <cell r="B6611" t="str">
            <v xml:space="preserve">NS </v>
          </cell>
          <cell r="C6611">
            <v>1.5</v>
          </cell>
          <cell r="D6611">
            <v>8</v>
          </cell>
          <cell r="E6611" t="str">
            <v>Thinned</v>
          </cell>
          <cell r="F6611" t="str">
            <v xml:space="preserve"> 45-50</v>
          </cell>
          <cell r="G6611">
            <v>4.84</v>
          </cell>
          <cell r="H6611">
            <v>0.94</v>
          </cell>
          <cell r="I6611">
            <v>5.78</v>
          </cell>
          <cell r="J6611">
            <v>28.9</v>
          </cell>
          <cell r="K6611">
            <v>261.06</v>
          </cell>
          <cell r="L6611">
            <v>-1.28</v>
          </cell>
          <cell r="M6611">
            <v>259.78000000000003</v>
          </cell>
          <cell r="N6611">
            <v>2.92</v>
          </cell>
        </row>
        <row r="6612">
          <cell r="A6612" t="str">
            <v>NS1.508Thinned050</v>
          </cell>
          <cell r="B6612" t="str">
            <v xml:space="preserve">NS </v>
          </cell>
          <cell r="C6612">
            <v>1.5</v>
          </cell>
          <cell r="D6612">
            <v>8</v>
          </cell>
          <cell r="E6612" t="str">
            <v>Thinned</v>
          </cell>
          <cell r="F6612" t="str">
            <v xml:space="preserve"> 50-55</v>
          </cell>
          <cell r="G6612">
            <v>4.58</v>
          </cell>
          <cell r="H6612">
            <v>0.27</v>
          </cell>
          <cell r="I6612">
            <v>4.8499999999999996</v>
          </cell>
          <cell r="J6612">
            <v>24.26</v>
          </cell>
          <cell r="K6612">
            <v>285.32</v>
          </cell>
          <cell r="L6612">
            <v>-1.81</v>
          </cell>
          <cell r="M6612">
            <v>283.51</v>
          </cell>
          <cell r="N6612">
            <v>3</v>
          </cell>
        </row>
        <row r="6613">
          <cell r="A6613" t="str">
            <v>NS1.508Thinned055</v>
          </cell>
          <cell r="B6613" t="str">
            <v xml:space="preserve">NS </v>
          </cell>
          <cell r="C6613">
            <v>1.5</v>
          </cell>
          <cell r="D6613">
            <v>8</v>
          </cell>
          <cell r="E6613" t="str">
            <v>Thinned</v>
          </cell>
          <cell r="F6613" t="str">
            <v xml:space="preserve"> 55-60</v>
          </cell>
          <cell r="G6613">
            <v>5.31</v>
          </cell>
          <cell r="H6613">
            <v>-0.63</v>
          </cell>
          <cell r="I6613">
            <v>4.68</v>
          </cell>
          <cell r="J6613">
            <v>23.4</v>
          </cell>
          <cell r="K6613">
            <v>308.70999999999998</v>
          </cell>
          <cell r="L6613">
            <v>-2.39</v>
          </cell>
          <cell r="M6613">
            <v>306.32</v>
          </cell>
          <cell r="N6613">
            <v>3.29</v>
          </cell>
        </row>
        <row r="6614">
          <cell r="A6614" t="str">
            <v>NS1.508Thinned060</v>
          </cell>
          <cell r="B6614" t="str">
            <v xml:space="preserve">NS </v>
          </cell>
          <cell r="C6614">
            <v>1.5</v>
          </cell>
          <cell r="D6614">
            <v>8</v>
          </cell>
          <cell r="E6614" t="str">
            <v>Thinned</v>
          </cell>
          <cell r="F6614" t="str">
            <v xml:space="preserve"> 60-65</v>
          </cell>
          <cell r="G6614">
            <v>3.15</v>
          </cell>
          <cell r="H6614">
            <v>-0.4</v>
          </cell>
          <cell r="I6614">
            <v>2.74</v>
          </cell>
          <cell r="J6614">
            <v>13.71</v>
          </cell>
          <cell r="K6614">
            <v>322.42</v>
          </cell>
          <cell r="L6614">
            <v>-2.95</v>
          </cell>
          <cell r="M6614">
            <v>319.47000000000003</v>
          </cell>
          <cell r="N6614">
            <v>3.18</v>
          </cell>
        </row>
        <row r="6615">
          <cell r="A6615" t="str">
            <v>NS1.508Thinned065</v>
          </cell>
          <cell r="B6615" t="str">
            <v xml:space="preserve">NS </v>
          </cell>
          <cell r="C6615">
            <v>1.5</v>
          </cell>
          <cell r="D6615">
            <v>8</v>
          </cell>
          <cell r="E6615" t="str">
            <v>Thinned</v>
          </cell>
          <cell r="F6615" t="str">
            <v xml:space="preserve"> 65-70</v>
          </cell>
          <cell r="G6615">
            <v>3.98</v>
          </cell>
          <cell r="H6615">
            <v>-0.42</v>
          </cell>
          <cell r="I6615">
            <v>3.57</v>
          </cell>
          <cell r="J6615">
            <v>17.829999999999998</v>
          </cell>
          <cell r="K6615">
            <v>340.25</v>
          </cell>
          <cell r="L6615">
            <v>-3.53</v>
          </cell>
          <cell r="M6615">
            <v>336.72</v>
          </cell>
          <cell r="N6615">
            <v>3.28</v>
          </cell>
        </row>
        <row r="6616">
          <cell r="A6616" t="str">
            <v>NS1.508Thinned070</v>
          </cell>
          <cell r="B6616" t="str">
            <v xml:space="preserve">NS </v>
          </cell>
          <cell r="C6616">
            <v>1.5</v>
          </cell>
          <cell r="D6616">
            <v>8</v>
          </cell>
          <cell r="E6616" t="str">
            <v>Thinned</v>
          </cell>
          <cell r="F6616" t="str">
            <v xml:space="preserve"> 70-75</v>
          </cell>
          <cell r="G6616">
            <v>4.8499999999999996</v>
          </cell>
          <cell r="H6616">
            <v>-0.48</v>
          </cell>
          <cell r="I6616">
            <v>4.37</v>
          </cell>
          <cell r="J6616">
            <v>21.84</v>
          </cell>
          <cell r="K6616">
            <v>362.09</v>
          </cell>
          <cell r="L6616">
            <v>-3.99</v>
          </cell>
          <cell r="M6616">
            <v>358.09999999999997</v>
          </cell>
          <cell r="N6616">
            <v>2.62</v>
          </cell>
        </row>
        <row r="6617">
          <cell r="A6617" t="str">
            <v>NS1.508Thinned075</v>
          </cell>
          <cell r="B6617" t="str">
            <v xml:space="preserve">NS </v>
          </cell>
          <cell r="C6617">
            <v>1.5</v>
          </cell>
          <cell r="D6617">
            <v>8</v>
          </cell>
          <cell r="E6617" t="str">
            <v>Thinned</v>
          </cell>
          <cell r="F6617" t="str">
            <v xml:space="preserve"> 75-80</v>
          </cell>
          <cell r="G6617">
            <v>3.84</v>
          </cell>
          <cell r="H6617">
            <v>-0.25</v>
          </cell>
          <cell r="I6617">
            <v>3.59</v>
          </cell>
          <cell r="J6617">
            <v>17.97</v>
          </cell>
          <cell r="K6617">
            <v>380.06</v>
          </cell>
          <cell r="L6617">
            <v>-4.41</v>
          </cell>
          <cell r="M6617">
            <v>375.65</v>
          </cell>
          <cell r="N6617">
            <v>2.38</v>
          </cell>
        </row>
        <row r="6618">
          <cell r="A6618" t="str">
            <v>NS1.508Thinned080</v>
          </cell>
          <cell r="B6618" t="str">
            <v xml:space="preserve">NS </v>
          </cell>
          <cell r="C6618">
            <v>1.5</v>
          </cell>
          <cell r="D6618">
            <v>8</v>
          </cell>
          <cell r="E6618" t="str">
            <v>Thinned</v>
          </cell>
          <cell r="F6618" t="str">
            <v xml:space="preserve"> 80-85</v>
          </cell>
          <cell r="G6618">
            <v>3.39</v>
          </cell>
          <cell r="H6618">
            <v>-0.2</v>
          </cell>
          <cell r="I6618">
            <v>3.19</v>
          </cell>
          <cell r="J6618">
            <v>15.95</v>
          </cell>
          <cell r="K6618">
            <v>396.01</v>
          </cell>
          <cell r="L6618">
            <v>-4.8099999999999996</v>
          </cell>
          <cell r="M6618">
            <v>391.2</v>
          </cell>
          <cell r="N6618">
            <v>2.3199999999999998</v>
          </cell>
        </row>
        <row r="6619">
          <cell r="A6619" t="str">
            <v>NS1.508Thinned085</v>
          </cell>
          <cell r="B6619" t="str">
            <v xml:space="preserve">NS </v>
          </cell>
          <cell r="C6619">
            <v>1.5</v>
          </cell>
          <cell r="D6619">
            <v>8</v>
          </cell>
          <cell r="E6619" t="str">
            <v>Thinned</v>
          </cell>
          <cell r="F6619" t="str">
            <v xml:space="preserve"> 85-90</v>
          </cell>
          <cell r="G6619">
            <v>3.53</v>
          </cell>
          <cell r="H6619">
            <v>-0.2</v>
          </cell>
          <cell r="I6619">
            <v>3.32</v>
          </cell>
          <cell r="J6619">
            <v>16.62</v>
          </cell>
          <cell r="K6619">
            <v>412.63</v>
          </cell>
          <cell r="L6619">
            <v>-5.21</v>
          </cell>
          <cell r="M6619">
            <v>407.42</v>
          </cell>
          <cell r="N6619">
            <v>2.2599999999999998</v>
          </cell>
        </row>
        <row r="6620">
          <cell r="A6620" t="str">
            <v>NS1.508Thinned090</v>
          </cell>
          <cell r="B6620" t="str">
            <v xml:space="preserve">NS </v>
          </cell>
          <cell r="C6620">
            <v>1.5</v>
          </cell>
          <cell r="D6620">
            <v>8</v>
          </cell>
          <cell r="E6620" t="str">
            <v>Thinned</v>
          </cell>
          <cell r="F6620" t="str">
            <v xml:space="preserve"> 90-95</v>
          </cell>
          <cell r="G6620">
            <v>3.27</v>
          </cell>
          <cell r="H6620">
            <v>-7.0000000000000007E-2</v>
          </cell>
          <cell r="I6620">
            <v>3.19</v>
          </cell>
          <cell r="J6620">
            <v>15.97</v>
          </cell>
          <cell r="K6620">
            <v>428.6</v>
          </cell>
          <cell r="L6620">
            <v>-5.59</v>
          </cell>
          <cell r="M6620">
            <v>423.01000000000005</v>
          </cell>
          <cell r="N6620">
            <v>2.13</v>
          </cell>
        </row>
        <row r="6621">
          <cell r="A6621" t="str">
            <v>NS1.508Thinned095</v>
          </cell>
          <cell r="B6621" t="str">
            <v xml:space="preserve">NS </v>
          </cell>
          <cell r="C6621">
            <v>1.5</v>
          </cell>
          <cell r="D6621">
            <v>8</v>
          </cell>
          <cell r="E6621" t="str">
            <v>Thinned</v>
          </cell>
          <cell r="F6621" t="str">
            <v xml:space="preserve"> 95-100</v>
          </cell>
          <cell r="G6621">
            <v>2.94</v>
          </cell>
          <cell r="H6621">
            <v>-0.03</v>
          </cell>
          <cell r="I6621">
            <v>2.91</v>
          </cell>
          <cell r="J6621">
            <v>14.56</v>
          </cell>
          <cell r="K6621">
            <v>443.16</v>
          </cell>
          <cell r="L6621">
            <v>-5.94</v>
          </cell>
          <cell r="M6621">
            <v>437.22</v>
          </cell>
          <cell r="N6621">
            <v>2.0299999999999998</v>
          </cell>
        </row>
        <row r="6622">
          <cell r="A6622" t="str">
            <v>NS1.508Thinned100</v>
          </cell>
          <cell r="B6622" t="str">
            <v xml:space="preserve">NS </v>
          </cell>
          <cell r="C6622">
            <v>1.5</v>
          </cell>
          <cell r="D6622">
            <v>8</v>
          </cell>
          <cell r="E6622" t="str">
            <v>Thinned</v>
          </cell>
          <cell r="F6622" t="str">
            <v>100-105</v>
          </cell>
          <cell r="G6622">
            <v>2.2999999999999998</v>
          </cell>
          <cell r="H6622">
            <v>-0.01</v>
          </cell>
          <cell r="I6622">
            <v>2.29</v>
          </cell>
          <cell r="J6622">
            <v>11.47</v>
          </cell>
          <cell r="K6622">
            <v>454.63</v>
          </cell>
          <cell r="L6622">
            <v>-6.28</v>
          </cell>
          <cell r="M6622">
            <v>448.35</v>
          </cell>
          <cell r="N6622">
            <v>1.93</v>
          </cell>
        </row>
        <row r="6623">
          <cell r="A6623" t="str">
            <v>NS1.508Thinned105</v>
          </cell>
          <cell r="B6623" t="str">
            <v xml:space="preserve">NS </v>
          </cell>
          <cell r="C6623">
            <v>1.5</v>
          </cell>
          <cell r="D6623">
            <v>8</v>
          </cell>
          <cell r="E6623" t="str">
            <v>Thinned</v>
          </cell>
          <cell r="F6623" t="str">
            <v>105-110</v>
          </cell>
          <cell r="G6623">
            <v>1.73</v>
          </cell>
          <cell r="H6623">
            <v>-0.05</v>
          </cell>
          <cell r="I6623">
            <v>1.68</v>
          </cell>
          <cell r="J6623">
            <v>8.41</v>
          </cell>
          <cell r="K6623">
            <v>463.04</v>
          </cell>
          <cell r="L6623">
            <v>-6.61</v>
          </cell>
          <cell r="M6623">
            <v>456.43</v>
          </cell>
          <cell r="N6623">
            <v>1.86</v>
          </cell>
        </row>
        <row r="6624">
          <cell r="A6624" t="str">
            <v>NS1.508Thinned110</v>
          </cell>
          <cell r="B6624" t="str">
            <v xml:space="preserve">NS </v>
          </cell>
          <cell r="C6624">
            <v>1.5</v>
          </cell>
          <cell r="D6624">
            <v>8</v>
          </cell>
          <cell r="E6624" t="str">
            <v>Thinned</v>
          </cell>
          <cell r="F6624" t="str">
            <v>110-115</v>
          </cell>
          <cell r="G6624">
            <v>1.76</v>
          </cell>
          <cell r="H6624">
            <v>-7.0000000000000007E-2</v>
          </cell>
          <cell r="I6624">
            <v>1.69</v>
          </cell>
          <cell r="J6624">
            <v>8.43</v>
          </cell>
          <cell r="K6624">
            <v>471.47</v>
          </cell>
          <cell r="L6624">
            <v>-6.93</v>
          </cell>
          <cell r="M6624">
            <v>464.54</v>
          </cell>
          <cell r="N6624">
            <v>1.79</v>
          </cell>
        </row>
        <row r="6625">
          <cell r="A6625" t="str">
            <v>NS1.508Thinned115</v>
          </cell>
          <cell r="B6625" t="str">
            <v xml:space="preserve">NS </v>
          </cell>
          <cell r="C6625">
            <v>1.5</v>
          </cell>
          <cell r="D6625">
            <v>8</v>
          </cell>
          <cell r="E6625" t="str">
            <v>Thinned</v>
          </cell>
          <cell r="F6625" t="str">
            <v>115-120</v>
          </cell>
          <cell r="G6625">
            <v>1.72</v>
          </cell>
          <cell r="H6625">
            <v>-0.08</v>
          </cell>
          <cell r="I6625">
            <v>1.64</v>
          </cell>
          <cell r="J6625">
            <v>8.1999999999999993</v>
          </cell>
          <cell r="K6625">
            <v>479.67</v>
          </cell>
          <cell r="L6625">
            <v>-7.23</v>
          </cell>
          <cell r="M6625">
            <v>472.44</v>
          </cell>
          <cell r="N6625">
            <v>1.71</v>
          </cell>
        </row>
        <row r="6626">
          <cell r="A6626" t="str">
            <v>NS1.508Thinned120</v>
          </cell>
          <cell r="B6626" t="str">
            <v xml:space="preserve">NS </v>
          </cell>
          <cell r="C6626">
            <v>1.5</v>
          </cell>
          <cell r="D6626">
            <v>8</v>
          </cell>
          <cell r="E6626" t="str">
            <v>Thinned</v>
          </cell>
          <cell r="F6626" t="str">
            <v>120-125</v>
          </cell>
          <cell r="G6626">
            <v>1.55</v>
          </cell>
          <cell r="H6626">
            <v>-0.06</v>
          </cell>
          <cell r="I6626">
            <v>1.49</v>
          </cell>
          <cell r="J6626">
            <v>7.43</v>
          </cell>
          <cell r="K6626">
            <v>487.1</v>
          </cell>
          <cell r="L6626">
            <v>-7.52</v>
          </cell>
          <cell r="M6626">
            <v>479.58000000000004</v>
          </cell>
          <cell r="N6626">
            <v>1.64</v>
          </cell>
        </row>
        <row r="6627">
          <cell r="A6627" t="str">
            <v>NS1.508Thinned125</v>
          </cell>
          <cell r="B6627" t="str">
            <v xml:space="preserve">NS </v>
          </cell>
          <cell r="C6627">
            <v>1.5</v>
          </cell>
          <cell r="D6627">
            <v>8</v>
          </cell>
          <cell r="E6627" t="str">
            <v>Thinned</v>
          </cell>
          <cell r="F6627" t="str">
            <v>125-130</v>
          </cell>
          <cell r="G6627">
            <v>1.1499999999999999</v>
          </cell>
          <cell r="H6627">
            <v>-0.06</v>
          </cell>
          <cell r="I6627">
            <v>1.0900000000000001</v>
          </cell>
          <cell r="J6627">
            <v>5.46</v>
          </cell>
          <cell r="K6627">
            <v>492.56</v>
          </cell>
          <cell r="L6627">
            <v>-7.79</v>
          </cell>
          <cell r="M6627">
            <v>484.77</v>
          </cell>
          <cell r="N6627">
            <v>1.57</v>
          </cell>
        </row>
        <row r="6628">
          <cell r="A6628" t="str">
            <v>NS1.508Thinned130</v>
          </cell>
          <cell r="B6628" t="str">
            <v xml:space="preserve">NS </v>
          </cell>
          <cell r="C6628">
            <v>1.5</v>
          </cell>
          <cell r="D6628">
            <v>8</v>
          </cell>
          <cell r="E6628" t="str">
            <v>Thinned</v>
          </cell>
          <cell r="F6628" t="str">
            <v>130-135</v>
          </cell>
          <cell r="G6628">
            <v>1.2</v>
          </cell>
          <cell r="H6628">
            <v>-0.05</v>
          </cell>
          <cell r="I6628">
            <v>1.1499999999999999</v>
          </cell>
          <cell r="J6628">
            <v>5.77</v>
          </cell>
          <cell r="K6628">
            <v>498.34</v>
          </cell>
          <cell r="L6628">
            <v>-8.06</v>
          </cell>
          <cell r="M6628">
            <v>490.28</v>
          </cell>
          <cell r="N6628">
            <v>1.5</v>
          </cell>
        </row>
        <row r="6629">
          <cell r="A6629" t="str">
            <v>NS1.508Thinned135</v>
          </cell>
          <cell r="B6629" t="str">
            <v xml:space="preserve">NS </v>
          </cell>
          <cell r="C6629">
            <v>1.5</v>
          </cell>
          <cell r="D6629">
            <v>8</v>
          </cell>
          <cell r="E6629" t="str">
            <v>Thinned</v>
          </cell>
          <cell r="F6629" t="str">
            <v>135-140</v>
          </cell>
          <cell r="G6629">
            <v>0.99</v>
          </cell>
          <cell r="H6629">
            <v>-0.05</v>
          </cell>
          <cell r="I6629">
            <v>0.94</v>
          </cell>
          <cell r="J6629">
            <v>4.72</v>
          </cell>
          <cell r="K6629">
            <v>503.06</v>
          </cell>
          <cell r="L6629">
            <v>-8.31</v>
          </cell>
          <cell r="M6629">
            <v>494.75</v>
          </cell>
          <cell r="N6629">
            <v>1.43</v>
          </cell>
        </row>
        <row r="6630">
          <cell r="A6630" t="str">
            <v>NS1.508Thinned140</v>
          </cell>
          <cell r="B6630" t="str">
            <v xml:space="preserve">NS </v>
          </cell>
          <cell r="C6630">
            <v>1.5</v>
          </cell>
          <cell r="D6630">
            <v>8</v>
          </cell>
          <cell r="E6630" t="str">
            <v>Thinned</v>
          </cell>
          <cell r="F6630" t="str">
            <v>140-145</v>
          </cell>
          <cell r="G6630">
            <v>0.84</v>
          </cell>
          <cell r="H6630">
            <v>-0.05</v>
          </cell>
          <cell r="I6630">
            <v>0.79</v>
          </cell>
          <cell r="J6630">
            <v>3.97</v>
          </cell>
          <cell r="K6630">
            <v>507.03</v>
          </cell>
          <cell r="L6630">
            <v>-8.5500000000000007</v>
          </cell>
          <cell r="M6630">
            <v>498.47999999999996</v>
          </cell>
          <cell r="N6630">
            <v>1.37</v>
          </cell>
        </row>
        <row r="6631">
          <cell r="A6631" t="str">
            <v>NS1.508Thinned145</v>
          </cell>
          <cell r="B6631" t="str">
            <v xml:space="preserve">NS </v>
          </cell>
          <cell r="C6631">
            <v>1.5</v>
          </cell>
          <cell r="D6631">
            <v>8</v>
          </cell>
          <cell r="E6631" t="str">
            <v>Thinned</v>
          </cell>
          <cell r="F6631" t="str">
            <v>145-150</v>
          </cell>
          <cell r="G6631">
            <v>0.71</v>
          </cell>
          <cell r="H6631">
            <v>-0.05</v>
          </cell>
          <cell r="I6631">
            <v>0.66</v>
          </cell>
          <cell r="J6631">
            <v>3.32</v>
          </cell>
          <cell r="K6631">
            <v>510.35</v>
          </cell>
          <cell r="L6631">
            <v>-8.7799999999999994</v>
          </cell>
          <cell r="M6631">
            <v>501.57000000000005</v>
          </cell>
          <cell r="N6631">
            <v>1.31</v>
          </cell>
        </row>
        <row r="6632">
          <cell r="A6632" t="str">
            <v>NS1.508Thinned150</v>
          </cell>
          <cell r="B6632" t="str">
            <v xml:space="preserve">NS </v>
          </cell>
          <cell r="C6632">
            <v>1.5</v>
          </cell>
          <cell r="D6632">
            <v>8</v>
          </cell>
          <cell r="E6632" t="str">
            <v>Thinned</v>
          </cell>
          <cell r="F6632" t="str">
            <v>150-155</v>
          </cell>
          <cell r="G6632">
            <v>0.57999999999999996</v>
          </cell>
          <cell r="H6632">
            <v>-0.05</v>
          </cell>
          <cell r="I6632">
            <v>0.54</v>
          </cell>
          <cell r="J6632">
            <v>2.68</v>
          </cell>
          <cell r="K6632">
            <v>513.03</v>
          </cell>
          <cell r="L6632">
            <v>-9</v>
          </cell>
          <cell r="M6632">
            <v>504.03</v>
          </cell>
          <cell r="N6632">
            <v>1.25</v>
          </cell>
        </row>
        <row r="6633">
          <cell r="A6633" t="str">
            <v>NS1.508Thinned155</v>
          </cell>
          <cell r="B6633" t="str">
            <v xml:space="preserve">NS </v>
          </cell>
          <cell r="C6633">
            <v>1.5</v>
          </cell>
          <cell r="D6633">
            <v>8</v>
          </cell>
          <cell r="E6633" t="str">
            <v>Thinned</v>
          </cell>
          <cell r="F6633" t="str">
            <v>155-160</v>
          </cell>
          <cell r="G6633">
            <v>0.34</v>
          </cell>
          <cell r="H6633">
            <v>-0.05</v>
          </cell>
          <cell r="I6633">
            <v>0.28999999999999998</v>
          </cell>
          <cell r="J6633">
            <v>1.46</v>
          </cell>
          <cell r="K6633">
            <v>514.49</v>
          </cell>
          <cell r="L6633">
            <v>-9.2100000000000009</v>
          </cell>
          <cell r="M6633">
            <v>505.28000000000003</v>
          </cell>
          <cell r="N6633">
            <v>1.2</v>
          </cell>
        </row>
        <row r="6634">
          <cell r="A6634" t="str">
            <v>NS1.508Thinned160</v>
          </cell>
          <cell r="B6634" t="str">
            <v xml:space="preserve">NS </v>
          </cell>
          <cell r="C6634">
            <v>1.5</v>
          </cell>
          <cell r="D6634">
            <v>8</v>
          </cell>
          <cell r="E6634" t="str">
            <v>Thinned</v>
          </cell>
          <cell r="F6634" t="str">
            <v>160-165</v>
          </cell>
          <cell r="G6634">
            <v>0.25</v>
          </cell>
          <cell r="H6634">
            <v>-0.05</v>
          </cell>
          <cell r="I6634">
            <v>0.2</v>
          </cell>
          <cell r="J6634">
            <v>0.98</v>
          </cell>
          <cell r="K6634">
            <v>515.47</v>
          </cell>
          <cell r="L6634">
            <v>-9.41</v>
          </cell>
          <cell r="M6634">
            <v>506.06</v>
          </cell>
          <cell r="N6634">
            <v>1.1499999999999999</v>
          </cell>
        </row>
        <row r="6635">
          <cell r="A6635" t="str">
            <v>NS1.508Thinned165</v>
          </cell>
          <cell r="B6635" t="str">
            <v xml:space="preserve">NS </v>
          </cell>
          <cell r="C6635">
            <v>1.5</v>
          </cell>
          <cell r="D6635">
            <v>8</v>
          </cell>
          <cell r="E6635" t="str">
            <v>Thinned</v>
          </cell>
          <cell r="F6635" t="str">
            <v>165-170</v>
          </cell>
          <cell r="G6635">
            <v>0.11</v>
          </cell>
          <cell r="H6635">
            <v>-0.06</v>
          </cell>
          <cell r="I6635">
            <v>0.05</v>
          </cell>
          <cell r="J6635">
            <v>0.26</v>
          </cell>
          <cell r="K6635">
            <v>515.73</v>
          </cell>
          <cell r="L6635">
            <v>-9.61</v>
          </cell>
          <cell r="M6635">
            <v>506.12</v>
          </cell>
          <cell r="N6635">
            <v>1.1000000000000001</v>
          </cell>
        </row>
        <row r="6636">
          <cell r="A6636" t="str">
            <v>NS1.508Thinned170</v>
          </cell>
          <cell r="B6636" t="str">
            <v xml:space="preserve">NS </v>
          </cell>
          <cell r="C6636">
            <v>1.5</v>
          </cell>
          <cell r="D6636">
            <v>8</v>
          </cell>
          <cell r="E6636" t="str">
            <v>Thinned</v>
          </cell>
          <cell r="F6636" t="str">
            <v>170-175</v>
          </cell>
          <cell r="G6636">
            <v>0.09</v>
          </cell>
          <cell r="H6636">
            <v>-0.06</v>
          </cell>
          <cell r="I6636">
            <v>0.04</v>
          </cell>
          <cell r="J6636">
            <v>0.18</v>
          </cell>
          <cell r="K6636">
            <v>515.91</v>
          </cell>
          <cell r="L6636">
            <v>-9.7899999999999991</v>
          </cell>
          <cell r="M6636">
            <v>506.11999999999995</v>
          </cell>
          <cell r="N6636">
            <v>1.05</v>
          </cell>
        </row>
        <row r="6637">
          <cell r="A6637" t="str">
            <v>NS1.508Thinned175</v>
          </cell>
          <cell r="B6637" t="str">
            <v xml:space="preserve">NS </v>
          </cell>
          <cell r="C6637">
            <v>1.5</v>
          </cell>
          <cell r="D6637">
            <v>8</v>
          </cell>
          <cell r="E6637" t="str">
            <v>Thinned</v>
          </cell>
          <cell r="F6637" t="str">
            <v>175-180</v>
          </cell>
          <cell r="G6637">
            <v>0.06</v>
          </cell>
          <cell r="H6637">
            <v>-0.05</v>
          </cell>
          <cell r="I6637">
            <v>0</v>
          </cell>
          <cell r="J6637">
            <v>0.02</v>
          </cell>
          <cell r="K6637">
            <v>515.92999999999995</v>
          </cell>
          <cell r="L6637">
            <v>-9.9700000000000006</v>
          </cell>
          <cell r="M6637">
            <v>505.95999999999992</v>
          </cell>
          <cell r="N6637">
            <v>1.01</v>
          </cell>
        </row>
        <row r="6638">
          <cell r="A6638" t="str">
            <v>NS1.508Thinned180</v>
          </cell>
          <cell r="B6638" t="str">
            <v xml:space="preserve">NS </v>
          </cell>
          <cell r="C6638">
            <v>1.5</v>
          </cell>
          <cell r="D6638">
            <v>8</v>
          </cell>
          <cell r="E6638" t="str">
            <v>Thinned</v>
          </cell>
          <cell r="F6638" t="str">
            <v>180-185</v>
          </cell>
          <cell r="G6638">
            <v>0.02</v>
          </cell>
          <cell r="H6638">
            <v>-0.05</v>
          </cell>
          <cell r="I6638">
            <v>-0.03</v>
          </cell>
          <cell r="J6638">
            <v>-0.16</v>
          </cell>
          <cell r="K6638">
            <v>515.77</v>
          </cell>
          <cell r="L6638">
            <v>-10.14</v>
          </cell>
          <cell r="M6638">
            <v>505.63</v>
          </cell>
          <cell r="N6638">
            <v>0.96</v>
          </cell>
        </row>
        <row r="6639">
          <cell r="A6639" t="str">
            <v>NS1.508Thinned185</v>
          </cell>
          <cell r="B6639" t="str">
            <v xml:space="preserve">NS </v>
          </cell>
          <cell r="C6639">
            <v>1.5</v>
          </cell>
          <cell r="D6639">
            <v>8</v>
          </cell>
          <cell r="E6639" t="str">
            <v>Thinned</v>
          </cell>
          <cell r="F6639" t="str">
            <v>185-190</v>
          </cell>
          <cell r="G6639">
            <v>0.03</v>
          </cell>
          <cell r="H6639">
            <v>-0.05</v>
          </cell>
          <cell r="I6639">
            <v>-0.01</v>
          </cell>
          <cell r="J6639">
            <v>-7.0000000000000007E-2</v>
          </cell>
          <cell r="K6639">
            <v>515.70000000000005</v>
          </cell>
          <cell r="L6639">
            <v>-10.3</v>
          </cell>
          <cell r="M6639">
            <v>505.40000000000003</v>
          </cell>
          <cell r="N6639">
            <v>0.92</v>
          </cell>
        </row>
        <row r="6640">
          <cell r="A6640" t="str">
            <v>NS1.508Thinned190</v>
          </cell>
          <cell r="B6640" t="str">
            <v xml:space="preserve">NS </v>
          </cell>
          <cell r="C6640">
            <v>1.5</v>
          </cell>
          <cell r="D6640">
            <v>8</v>
          </cell>
          <cell r="E6640" t="str">
            <v>Thinned</v>
          </cell>
          <cell r="F6640" t="str">
            <v>190-195</v>
          </cell>
          <cell r="G6640">
            <v>-7.0000000000000007E-2</v>
          </cell>
          <cell r="H6640">
            <v>-0.04</v>
          </cell>
          <cell r="I6640">
            <v>-0.11</v>
          </cell>
          <cell r="J6640">
            <v>-0.56000000000000005</v>
          </cell>
          <cell r="K6640">
            <v>515.14</v>
          </cell>
          <cell r="L6640">
            <v>-10.45</v>
          </cell>
          <cell r="M6640">
            <v>504.69</v>
          </cell>
          <cell r="N6640">
            <v>0.88</v>
          </cell>
        </row>
        <row r="6641">
          <cell r="A6641" t="str">
            <v>NS1.508Thinned195</v>
          </cell>
          <cell r="B6641" t="str">
            <v xml:space="preserve">NS </v>
          </cell>
          <cell r="C6641">
            <v>1.5</v>
          </cell>
          <cell r="D6641">
            <v>8</v>
          </cell>
          <cell r="E6641" t="str">
            <v>Thinned</v>
          </cell>
          <cell r="F6641" t="str">
            <v>195-200</v>
          </cell>
          <cell r="G6641">
            <v>-0.05</v>
          </cell>
          <cell r="H6641">
            <v>-0.04</v>
          </cell>
          <cell r="I6641">
            <v>-0.1</v>
          </cell>
          <cell r="J6641">
            <v>-0.48</v>
          </cell>
          <cell r="K6641">
            <v>514.65</v>
          </cell>
          <cell r="L6641">
            <v>-10.6</v>
          </cell>
          <cell r="M6641">
            <v>504.04999999999995</v>
          </cell>
          <cell r="N6641">
            <v>0.84</v>
          </cell>
        </row>
        <row r="6642">
          <cell r="A6642" t="str">
            <v>NS1.510NO_thin000</v>
          </cell>
          <cell r="B6642" t="str">
            <v xml:space="preserve">NS </v>
          </cell>
          <cell r="C6642">
            <v>1.5</v>
          </cell>
          <cell r="D6642">
            <v>10</v>
          </cell>
          <cell r="E6642" t="str">
            <v>NO_thin</v>
          </cell>
          <cell r="F6642" t="str">
            <v xml:space="preserve">  0-5</v>
          </cell>
          <cell r="G6642">
            <v>0.22</v>
          </cell>
          <cell r="H6642">
            <v>0.2</v>
          </cell>
          <cell r="I6642">
            <v>0.41</v>
          </cell>
          <cell r="J6642">
            <v>2.0699999999999998</v>
          </cell>
          <cell r="K6642">
            <v>2.0699999999999998</v>
          </cell>
          <cell r="L6642">
            <v>0</v>
          </cell>
          <cell r="M6642">
            <v>2.0699999999999998</v>
          </cell>
          <cell r="N6642">
            <v>0</v>
          </cell>
        </row>
        <row r="6643">
          <cell r="A6643" t="str">
            <v>NS1.510NO_thin005</v>
          </cell>
          <cell r="B6643" t="str">
            <v xml:space="preserve">NS </v>
          </cell>
          <cell r="C6643">
            <v>1.5</v>
          </cell>
          <cell r="D6643">
            <v>10</v>
          </cell>
          <cell r="E6643" t="str">
            <v>NO_thin</v>
          </cell>
          <cell r="F6643" t="str">
            <v xml:space="preserve">  5-10</v>
          </cell>
          <cell r="G6643">
            <v>0.66</v>
          </cell>
          <cell r="H6643">
            <v>0.24</v>
          </cell>
          <cell r="I6643">
            <v>0.91</v>
          </cell>
          <cell r="J6643">
            <v>4.53</v>
          </cell>
          <cell r="K6643">
            <v>6.59</v>
          </cell>
          <cell r="L6643">
            <v>0</v>
          </cell>
          <cell r="M6643">
            <v>6.59</v>
          </cell>
          <cell r="N6643">
            <v>0</v>
          </cell>
        </row>
        <row r="6644">
          <cell r="A6644" t="str">
            <v>NS1.510NO_thin010</v>
          </cell>
          <cell r="B6644" t="str">
            <v xml:space="preserve">NS </v>
          </cell>
          <cell r="C6644">
            <v>1.5</v>
          </cell>
          <cell r="D6644">
            <v>10</v>
          </cell>
          <cell r="E6644" t="str">
            <v>NO_thin</v>
          </cell>
          <cell r="F6644" t="str">
            <v xml:space="preserve"> 10-15</v>
          </cell>
          <cell r="G6644">
            <v>2.0299999999999998</v>
          </cell>
          <cell r="H6644">
            <v>0.24</v>
          </cell>
          <cell r="I6644">
            <v>2.27</v>
          </cell>
          <cell r="J6644">
            <v>11.35</v>
          </cell>
          <cell r="K6644">
            <v>17.940000000000001</v>
          </cell>
          <cell r="L6644">
            <v>0</v>
          </cell>
          <cell r="M6644">
            <v>17.940000000000001</v>
          </cell>
          <cell r="N6644">
            <v>0</v>
          </cell>
        </row>
        <row r="6645">
          <cell r="A6645" t="str">
            <v>NS1.510NO_thin015</v>
          </cell>
          <cell r="B6645" t="str">
            <v xml:space="preserve">NS </v>
          </cell>
          <cell r="C6645">
            <v>1.5</v>
          </cell>
          <cell r="D6645">
            <v>10</v>
          </cell>
          <cell r="E6645" t="str">
            <v>NO_thin</v>
          </cell>
          <cell r="F6645" t="str">
            <v xml:space="preserve"> 15-20</v>
          </cell>
          <cell r="G6645">
            <v>6.19</v>
          </cell>
          <cell r="H6645">
            <v>0.24</v>
          </cell>
          <cell r="I6645">
            <v>6.43</v>
          </cell>
          <cell r="J6645">
            <v>32.15</v>
          </cell>
          <cell r="K6645">
            <v>50.09</v>
          </cell>
          <cell r="L6645">
            <v>0</v>
          </cell>
          <cell r="M6645">
            <v>50.09</v>
          </cell>
          <cell r="N6645">
            <v>0</v>
          </cell>
        </row>
        <row r="6646">
          <cell r="A6646" t="str">
            <v>NS1.510NO_thin020</v>
          </cell>
          <cell r="B6646" t="str">
            <v xml:space="preserve">NS </v>
          </cell>
          <cell r="C6646">
            <v>1.5</v>
          </cell>
          <cell r="D6646">
            <v>10</v>
          </cell>
          <cell r="E6646" t="str">
            <v>NO_thin</v>
          </cell>
          <cell r="F6646" t="str">
            <v xml:space="preserve"> 20-25</v>
          </cell>
          <cell r="G6646">
            <v>17.79</v>
          </cell>
          <cell r="H6646">
            <v>0.48</v>
          </cell>
          <cell r="I6646">
            <v>18.28</v>
          </cell>
          <cell r="J6646">
            <v>91.38</v>
          </cell>
          <cell r="K6646">
            <v>141.47</v>
          </cell>
          <cell r="L6646">
            <v>0</v>
          </cell>
          <cell r="M6646">
            <v>141.47</v>
          </cell>
          <cell r="N6646">
            <v>0</v>
          </cell>
        </row>
        <row r="6647">
          <cell r="A6647" t="str">
            <v>NS1.510NO_thin025</v>
          </cell>
          <cell r="B6647" t="str">
            <v xml:space="preserve">NS </v>
          </cell>
          <cell r="C6647">
            <v>1.5</v>
          </cell>
          <cell r="D6647">
            <v>10</v>
          </cell>
          <cell r="E6647" t="str">
            <v>NO_thin</v>
          </cell>
          <cell r="F6647" t="str">
            <v xml:space="preserve"> 25-30</v>
          </cell>
          <cell r="G6647">
            <v>20.02</v>
          </cell>
          <cell r="H6647">
            <v>0.9</v>
          </cell>
          <cell r="I6647">
            <v>20.92</v>
          </cell>
          <cell r="J6647">
            <v>104.6</v>
          </cell>
          <cell r="K6647">
            <v>246.07</v>
          </cell>
          <cell r="L6647">
            <v>0</v>
          </cell>
          <cell r="M6647">
            <v>246.07</v>
          </cell>
          <cell r="N6647">
            <v>0</v>
          </cell>
        </row>
        <row r="6648">
          <cell r="A6648" t="str">
            <v>NS1.510NO_thin030</v>
          </cell>
          <cell r="B6648" t="str">
            <v xml:space="preserve">NS </v>
          </cell>
          <cell r="C6648">
            <v>1.5</v>
          </cell>
          <cell r="D6648">
            <v>10</v>
          </cell>
          <cell r="E6648" t="str">
            <v>NO_thin</v>
          </cell>
          <cell r="F6648" t="str">
            <v xml:space="preserve"> 30-35</v>
          </cell>
          <cell r="G6648">
            <v>8.1199999999999992</v>
          </cell>
          <cell r="H6648">
            <v>4.47</v>
          </cell>
          <cell r="I6648">
            <v>12.59</v>
          </cell>
          <cell r="J6648">
            <v>62.97</v>
          </cell>
          <cell r="K6648">
            <v>309.04000000000002</v>
          </cell>
          <cell r="L6648">
            <v>0</v>
          </cell>
          <cell r="M6648">
            <v>309.04000000000002</v>
          </cell>
          <cell r="N6648">
            <v>0</v>
          </cell>
        </row>
        <row r="6649">
          <cell r="A6649" t="str">
            <v>NS1.510NO_thin035</v>
          </cell>
          <cell r="B6649" t="str">
            <v xml:space="preserve">NS </v>
          </cell>
          <cell r="C6649">
            <v>1.5</v>
          </cell>
          <cell r="D6649">
            <v>10</v>
          </cell>
          <cell r="E6649" t="str">
            <v>NO_thin</v>
          </cell>
          <cell r="F6649" t="str">
            <v xml:space="preserve"> 35-40</v>
          </cell>
          <cell r="G6649">
            <v>8.4</v>
          </cell>
          <cell r="H6649">
            <v>3.39</v>
          </cell>
          <cell r="I6649">
            <v>11.78</v>
          </cell>
          <cell r="J6649">
            <v>58.91</v>
          </cell>
          <cell r="K6649">
            <v>367.95</v>
          </cell>
          <cell r="L6649">
            <v>0</v>
          </cell>
          <cell r="M6649">
            <v>367.95</v>
          </cell>
          <cell r="N6649">
            <v>0</v>
          </cell>
        </row>
        <row r="6650">
          <cell r="A6650" t="str">
            <v>NS1.510NO_thin040</v>
          </cell>
          <cell r="B6650" t="str">
            <v xml:space="preserve">NS </v>
          </cell>
          <cell r="C6650">
            <v>1.5</v>
          </cell>
          <cell r="D6650">
            <v>10</v>
          </cell>
          <cell r="E6650" t="str">
            <v>NO_thin</v>
          </cell>
          <cell r="F6650" t="str">
            <v xml:space="preserve"> 40-45</v>
          </cell>
          <cell r="G6650">
            <v>8.7200000000000006</v>
          </cell>
          <cell r="H6650">
            <v>1.48</v>
          </cell>
          <cell r="I6650">
            <v>10.199999999999999</v>
          </cell>
          <cell r="J6650">
            <v>51.02</v>
          </cell>
          <cell r="K6650">
            <v>418.97</v>
          </cell>
          <cell r="L6650">
            <v>0</v>
          </cell>
          <cell r="M6650">
            <v>418.97</v>
          </cell>
          <cell r="N6650">
            <v>0</v>
          </cell>
        </row>
        <row r="6651">
          <cell r="A6651" t="str">
            <v>NS1.510NO_thin045</v>
          </cell>
          <cell r="B6651" t="str">
            <v xml:space="preserve">NS </v>
          </cell>
          <cell r="C6651">
            <v>1.5</v>
          </cell>
          <cell r="D6651">
            <v>10</v>
          </cell>
          <cell r="E6651" t="str">
            <v>NO_thin</v>
          </cell>
          <cell r="F6651" t="str">
            <v xml:space="preserve"> 45-50</v>
          </cell>
          <cell r="G6651">
            <v>8.8800000000000008</v>
          </cell>
          <cell r="H6651">
            <v>0.56999999999999995</v>
          </cell>
          <cell r="I6651">
            <v>9.44</v>
          </cell>
          <cell r="J6651">
            <v>47.21</v>
          </cell>
          <cell r="K6651">
            <v>466.18</v>
          </cell>
          <cell r="L6651">
            <v>0</v>
          </cell>
          <cell r="M6651">
            <v>466.18</v>
          </cell>
          <cell r="N6651">
            <v>0</v>
          </cell>
        </row>
        <row r="6652">
          <cell r="A6652" t="str">
            <v>NS1.510NO_thin050</v>
          </cell>
          <cell r="B6652" t="str">
            <v xml:space="preserve">NS </v>
          </cell>
          <cell r="C6652">
            <v>1.5</v>
          </cell>
          <cell r="D6652">
            <v>10</v>
          </cell>
          <cell r="E6652" t="str">
            <v>NO_thin</v>
          </cell>
          <cell r="F6652" t="str">
            <v xml:space="preserve"> 50-55</v>
          </cell>
          <cell r="G6652">
            <v>8.76</v>
          </cell>
          <cell r="H6652">
            <v>0.01</v>
          </cell>
          <cell r="I6652">
            <v>8.7799999999999994</v>
          </cell>
          <cell r="J6652">
            <v>43.88</v>
          </cell>
          <cell r="K6652">
            <v>510.05</v>
          </cell>
          <cell r="L6652">
            <v>0</v>
          </cell>
          <cell r="M6652">
            <v>510.05</v>
          </cell>
          <cell r="N6652">
            <v>0</v>
          </cell>
        </row>
        <row r="6653">
          <cell r="A6653" t="str">
            <v>NS1.510NO_thin055</v>
          </cell>
          <cell r="B6653" t="str">
            <v xml:space="preserve">NS </v>
          </cell>
          <cell r="C6653">
            <v>1.5</v>
          </cell>
          <cell r="D6653">
            <v>10</v>
          </cell>
          <cell r="E6653" t="str">
            <v>NO_thin</v>
          </cell>
          <cell r="F6653" t="str">
            <v xml:space="preserve"> 55-60</v>
          </cell>
          <cell r="G6653">
            <v>8.33</v>
          </cell>
          <cell r="H6653">
            <v>-0.28000000000000003</v>
          </cell>
          <cell r="I6653">
            <v>8.0399999999999991</v>
          </cell>
          <cell r="J6653">
            <v>40.22</v>
          </cell>
          <cell r="K6653">
            <v>550.27</v>
          </cell>
          <cell r="L6653">
            <v>0</v>
          </cell>
          <cell r="M6653">
            <v>550.27</v>
          </cell>
          <cell r="N6653">
            <v>0</v>
          </cell>
        </row>
        <row r="6654">
          <cell r="A6654" t="str">
            <v>NS1.510NO_thin060</v>
          </cell>
          <cell r="B6654" t="str">
            <v xml:space="preserve">NS </v>
          </cell>
          <cell r="C6654">
            <v>1.5</v>
          </cell>
          <cell r="D6654">
            <v>10</v>
          </cell>
          <cell r="E6654" t="str">
            <v>NO_thin</v>
          </cell>
          <cell r="F6654" t="str">
            <v xml:space="preserve"> 60-65</v>
          </cell>
          <cell r="G6654">
            <v>7.82</v>
          </cell>
          <cell r="H6654">
            <v>-0.26</v>
          </cell>
          <cell r="I6654">
            <v>7.56</v>
          </cell>
          <cell r="J6654">
            <v>37.82</v>
          </cell>
          <cell r="K6654">
            <v>588.1</v>
          </cell>
          <cell r="L6654">
            <v>0</v>
          </cell>
          <cell r="M6654">
            <v>588.1</v>
          </cell>
          <cell r="N6654">
            <v>0</v>
          </cell>
        </row>
        <row r="6655">
          <cell r="A6655" t="str">
            <v>NS1.510NO_thin065</v>
          </cell>
          <cell r="B6655" t="str">
            <v xml:space="preserve">NS </v>
          </cell>
          <cell r="C6655">
            <v>1.5</v>
          </cell>
          <cell r="D6655">
            <v>10</v>
          </cell>
          <cell r="E6655" t="str">
            <v>NO_thin</v>
          </cell>
          <cell r="F6655" t="str">
            <v xml:space="preserve"> 65-70</v>
          </cell>
          <cell r="G6655">
            <v>7.3</v>
          </cell>
          <cell r="H6655">
            <v>-0.28000000000000003</v>
          </cell>
          <cell r="I6655">
            <v>7.03</v>
          </cell>
          <cell r="J6655">
            <v>35.14</v>
          </cell>
          <cell r="K6655">
            <v>623.23</v>
          </cell>
          <cell r="L6655">
            <v>0</v>
          </cell>
          <cell r="M6655">
            <v>623.23</v>
          </cell>
          <cell r="N6655">
            <v>0</v>
          </cell>
        </row>
        <row r="6656">
          <cell r="A6656" t="str">
            <v>NS1.510NO_thin070</v>
          </cell>
          <cell r="B6656" t="str">
            <v xml:space="preserve">NS </v>
          </cell>
          <cell r="C6656">
            <v>1.5</v>
          </cell>
          <cell r="D6656">
            <v>10</v>
          </cell>
          <cell r="E6656" t="str">
            <v>NO_thin</v>
          </cell>
          <cell r="F6656" t="str">
            <v xml:space="preserve"> 70-75</v>
          </cell>
          <cell r="G6656">
            <v>6.88</v>
          </cell>
          <cell r="H6656">
            <v>-0.27</v>
          </cell>
          <cell r="I6656">
            <v>6.61</v>
          </cell>
          <cell r="J6656">
            <v>33.04</v>
          </cell>
          <cell r="K6656">
            <v>656.27</v>
          </cell>
          <cell r="L6656">
            <v>0</v>
          </cell>
          <cell r="M6656">
            <v>656.27</v>
          </cell>
          <cell r="N6656">
            <v>0</v>
          </cell>
        </row>
        <row r="6657">
          <cell r="A6657" t="str">
            <v>NS1.510NO_thin075</v>
          </cell>
          <cell r="B6657" t="str">
            <v xml:space="preserve">NS </v>
          </cell>
          <cell r="C6657">
            <v>1.5</v>
          </cell>
          <cell r="D6657">
            <v>10</v>
          </cell>
          <cell r="E6657" t="str">
            <v>NO_thin</v>
          </cell>
          <cell r="F6657" t="str">
            <v xml:space="preserve"> 75-80</v>
          </cell>
          <cell r="G6657">
            <v>6.42</v>
          </cell>
          <cell r="H6657">
            <v>-0.18</v>
          </cell>
          <cell r="I6657">
            <v>6.25</v>
          </cell>
          <cell r="J6657">
            <v>31.24</v>
          </cell>
          <cell r="K6657">
            <v>687.51</v>
          </cell>
          <cell r="L6657">
            <v>0</v>
          </cell>
          <cell r="M6657">
            <v>687.51</v>
          </cell>
          <cell r="N6657">
            <v>0</v>
          </cell>
        </row>
        <row r="6658">
          <cell r="A6658" t="str">
            <v>NS1.510NO_thin080</v>
          </cell>
          <cell r="B6658" t="str">
            <v xml:space="preserve">NS </v>
          </cell>
          <cell r="C6658">
            <v>1.5</v>
          </cell>
          <cell r="D6658">
            <v>10</v>
          </cell>
          <cell r="E6658" t="str">
            <v>NO_thin</v>
          </cell>
          <cell r="F6658" t="str">
            <v xml:space="preserve"> 80-85</v>
          </cell>
          <cell r="G6658">
            <v>5.83</v>
          </cell>
          <cell r="H6658">
            <v>-0.33</v>
          </cell>
          <cell r="I6658">
            <v>5.5</v>
          </cell>
          <cell r="J6658">
            <v>27.48</v>
          </cell>
          <cell r="K6658">
            <v>714.99</v>
          </cell>
          <cell r="L6658">
            <v>0</v>
          </cell>
          <cell r="M6658">
            <v>714.99</v>
          </cell>
          <cell r="N6658">
            <v>0</v>
          </cell>
        </row>
        <row r="6659">
          <cell r="A6659" t="str">
            <v>NS1.510NO_thin085</v>
          </cell>
          <cell r="B6659" t="str">
            <v xml:space="preserve">NS </v>
          </cell>
          <cell r="C6659">
            <v>1.5</v>
          </cell>
          <cell r="D6659">
            <v>10</v>
          </cell>
          <cell r="E6659" t="str">
            <v>NO_thin</v>
          </cell>
          <cell r="F6659" t="str">
            <v xml:space="preserve"> 85-90</v>
          </cell>
          <cell r="G6659">
            <v>5.3</v>
          </cell>
          <cell r="H6659">
            <v>-0.34</v>
          </cell>
          <cell r="I6659">
            <v>4.96</v>
          </cell>
          <cell r="J6659">
            <v>24.81</v>
          </cell>
          <cell r="K6659">
            <v>739.8</v>
          </cell>
          <cell r="L6659">
            <v>0</v>
          </cell>
          <cell r="M6659">
            <v>739.8</v>
          </cell>
          <cell r="N6659">
            <v>0</v>
          </cell>
        </row>
        <row r="6660">
          <cell r="A6660" t="str">
            <v>NS1.510NO_thin090</v>
          </cell>
          <cell r="B6660" t="str">
            <v xml:space="preserve">NS </v>
          </cell>
          <cell r="C6660">
            <v>1.5</v>
          </cell>
          <cell r="D6660">
            <v>10</v>
          </cell>
          <cell r="E6660" t="str">
            <v>NO_thin</v>
          </cell>
          <cell r="F6660" t="str">
            <v xml:space="preserve"> 90-95</v>
          </cell>
          <cell r="G6660">
            <v>4.91</v>
          </cell>
          <cell r="H6660">
            <v>-0.35</v>
          </cell>
          <cell r="I6660">
            <v>4.5599999999999996</v>
          </cell>
          <cell r="J6660">
            <v>22.81</v>
          </cell>
          <cell r="K6660">
            <v>762.61</v>
          </cell>
          <cell r="L6660">
            <v>0</v>
          </cell>
          <cell r="M6660">
            <v>762.61</v>
          </cell>
          <cell r="N6660">
            <v>0</v>
          </cell>
        </row>
        <row r="6661">
          <cell r="A6661" t="str">
            <v>NS1.510NO_thin095</v>
          </cell>
          <cell r="B6661" t="str">
            <v xml:space="preserve">NS </v>
          </cell>
          <cell r="C6661">
            <v>1.5</v>
          </cell>
          <cell r="D6661">
            <v>10</v>
          </cell>
          <cell r="E6661" t="str">
            <v>NO_thin</v>
          </cell>
          <cell r="F6661" t="str">
            <v xml:space="preserve"> 95-100</v>
          </cell>
          <cell r="G6661">
            <v>4.62</v>
          </cell>
          <cell r="H6661">
            <v>-0.25</v>
          </cell>
          <cell r="I6661">
            <v>4.37</v>
          </cell>
          <cell r="J6661">
            <v>21.85</v>
          </cell>
          <cell r="K6661">
            <v>784.45</v>
          </cell>
          <cell r="L6661">
            <v>0</v>
          </cell>
          <cell r="M6661">
            <v>784.45</v>
          </cell>
          <cell r="N6661">
            <v>0</v>
          </cell>
        </row>
        <row r="6662">
          <cell r="A6662" t="str">
            <v>NS1.510NO_thin100</v>
          </cell>
          <cell r="B6662" t="str">
            <v xml:space="preserve">NS </v>
          </cell>
          <cell r="C6662">
            <v>1.5</v>
          </cell>
          <cell r="D6662">
            <v>10</v>
          </cell>
          <cell r="E6662" t="str">
            <v>NO_thin</v>
          </cell>
          <cell r="F6662" t="str">
            <v>100-105</v>
          </cell>
          <cell r="G6662">
            <v>4.28</v>
          </cell>
          <cell r="H6662">
            <v>-0.35</v>
          </cell>
          <cell r="I6662">
            <v>3.93</v>
          </cell>
          <cell r="J6662">
            <v>19.64</v>
          </cell>
          <cell r="K6662">
            <v>804.09</v>
          </cell>
          <cell r="L6662">
            <v>0</v>
          </cell>
          <cell r="M6662">
            <v>804.09</v>
          </cell>
          <cell r="N6662">
            <v>0</v>
          </cell>
        </row>
        <row r="6663">
          <cell r="A6663" t="str">
            <v>NS1.510NO_thin105</v>
          </cell>
          <cell r="B6663" t="str">
            <v xml:space="preserve">NS </v>
          </cell>
          <cell r="C6663">
            <v>1.5</v>
          </cell>
          <cell r="D6663">
            <v>10</v>
          </cell>
          <cell r="E6663" t="str">
            <v>NO_thin</v>
          </cell>
          <cell r="F6663" t="str">
            <v>105-110</v>
          </cell>
          <cell r="G6663">
            <v>3.87</v>
          </cell>
          <cell r="H6663">
            <v>-0.28000000000000003</v>
          </cell>
          <cell r="I6663">
            <v>3.6</v>
          </cell>
          <cell r="J6663">
            <v>17.989999999999998</v>
          </cell>
          <cell r="K6663">
            <v>822.08</v>
          </cell>
          <cell r="L6663">
            <v>0</v>
          </cell>
          <cell r="M6663">
            <v>822.08</v>
          </cell>
          <cell r="N6663">
            <v>0</v>
          </cell>
        </row>
        <row r="6664">
          <cell r="A6664" t="str">
            <v>NS1.510NO_thin110</v>
          </cell>
          <cell r="B6664" t="str">
            <v xml:space="preserve">NS </v>
          </cell>
          <cell r="C6664">
            <v>1.5</v>
          </cell>
          <cell r="D6664">
            <v>10</v>
          </cell>
          <cell r="E6664" t="str">
            <v>NO_thin</v>
          </cell>
          <cell r="F6664" t="str">
            <v>110-115</v>
          </cell>
          <cell r="G6664">
            <v>3.57</v>
          </cell>
          <cell r="H6664">
            <v>-0.34</v>
          </cell>
          <cell r="I6664">
            <v>3.23</v>
          </cell>
          <cell r="J6664">
            <v>16.149999999999999</v>
          </cell>
          <cell r="K6664">
            <v>838.23</v>
          </cell>
          <cell r="L6664">
            <v>0</v>
          </cell>
          <cell r="M6664">
            <v>838.23</v>
          </cell>
          <cell r="N6664">
            <v>0</v>
          </cell>
        </row>
        <row r="6665">
          <cell r="A6665" t="str">
            <v>NS1.510NO_thin115</v>
          </cell>
          <cell r="B6665" t="str">
            <v xml:space="preserve">NS </v>
          </cell>
          <cell r="C6665">
            <v>1.5</v>
          </cell>
          <cell r="D6665">
            <v>10</v>
          </cell>
          <cell r="E6665" t="str">
            <v>NO_thin</v>
          </cell>
          <cell r="F6665" t="str">
            <v>115-120</v>
          </cell>
          <cell r="G6665">
            <v>3.32</v>
          </cell>
          <cell r="H6665">
            <v>-0.34</v>
          </cell>
          <cell r="I6665">
            <v>2.98</v>
          </cell>
          <cell r="J6665">
            <v>14.91</v>
          </cell>
          <cell r="K6665">
            <v>853.14</v>
          </cell>
          <cell r="L6665">
            <v>0</v>
          </cell>
          <cell r="M6665">
            <v>853.14</v>
          </cell>
          <cell r="N6665">
            <v>0</v>
          </cell>
        </row>
        <row r="6666">
          <cell r="A6666" t="str">
            <v>NS1.510NO_thin120</v>
          </cell>
          <cell r="B6666" t="str">
            <v xml:space="preserve">NS </v>
          </cell>
          <cell r="C6666">
            <v>1.5</v>
          </cell>
          <cell r="D6666">
            <v>10</v>
          </cell>
          <cell r="E6666" t="str">
            <v>NO_thin</v>
          </cell>
          <cell r="F6666" t="str">
            <v>120-125</v>
          </cell>
          <cell r="G6666">
            <v>3.03</v>
          </cell>
          <cell r="H6666">
            <v>-0.28000000000000003</v>
          </cell>
          <cell r="I6666">
            <v>2.75</v>
          </cell>
          <cell r="J6666">
            <v>13.75</v>
          </cell>
          <cell r="K6666">
            <v>866.89</v>
          </cell>
          <cell r="L6666">
            <v>0</v>
          </cell>
          <cell r="M6666">
            <v>866.89</v>
          </cell>
          <cell r="N6666">
            <v>0</v>
          </cell>
        </row>
        <row r="6667">
          <cell r="A6667" t="str">
            <v>NS1.510NO_thin125</v>
          </cell>
          <cell r="B6667" t="str">
            <v xml:space="preserve">NS </v>
          </cell>
          <cell r="C6667">
            <v>1.5</v>
          </cell>
          <cell r="D6667">
            <v>10</v>
          </cell>
          <cell r="E6667" t="str">
            <v>NO_thin</v>
          </cell>
          <cell r="F6667" t="str">
            <v>125-130</v>
          </cell>
          <cell r="G6667">
            <v>2.81</v>
          </cell>
          <cell r="H6667">
            <v>-0.27</v>
          </cell>
          <cell r="I6667">
            <v>2.5499999999999998</v>
          </cell>
          <cell r="J6667">
            <v>12.73</v>
          </cell>
          <cell r="K6667">
            <v>879.62</v>
          </cell>
          <cell r="L6667">
            <v>0</v>
          </cell>
          <cell r="M6667">
            <v>879.62</v>
          </cell>
          <cell r="N6667">
            <v>0</v>
          </cell>
        </row>
        <row r="6668">
          <cell r="A6668" t="str">
            <v>NS1.510NO_thin130</v>
          </cell>
          <cell r="B6668" t="str">
            <v xml:space="preserve">NS </v>
          </cell>
          <cell r="C6668">
            <v>1.5</v>
          </cell>
          <cell r="D6668">
            <v>10</v>
          </cell>
          <cell r="E6668" t="str">
            <v>NO_thin</v>
          </cell>
          <cell r="F6668" t="str">
            <v>130-135</v>
          </cell>
          <cell r="G6668">
            <v>2.63</v>
          </cell>
          <cell r="H6668">
            <v>-0.24</v>
          </cell>
          <cell r="I6668">
            <v>2.39</v>
          </cell>
          <cell r="J6668">
            <v>11.95</v>
          </cell>
          <cell r="K6668">
            <v>891.57</v>
          </cell>
          <cell r="L6668">
            <v>0</v>
          </cell>
          <cell r="M6668">
            <v>891.57</v>
          </cell>
          <cell r="N6668">
            <v>0</v>
          </cell>
        </row>
        <row r="6669">
          <cell r="A6669" t="str">
            <v>NS1.510NO_thin135</v>
          </cell>
          <cell r="B6669" t="str">
            <v xml:space="preserve">NS </v>
          </cell>
          <cell r="C6669">
            <v>1.5</v>
          </cell>
          <cell r="D6669">
            <v>10</v>
          </cell>
          <cell r="E6669" t="str">
            <v>NO_thin</v>
          </cell>
          <cell r="F6669" t="str">
            <v>135-140</v>
          </cell>
          <cell r="G6669">
            <v>2.46</v>
          </cell>
          <cell r="H6669">
            <v>-0.22</v>
          </cell>
          <cell r="I6669">
            <v>2.2400000000000002</v>
          </cell>
          <cell r="J6669">
            <v>11.21</v>
          </cell>
          <cell r="K6669">
            <v>902.78</v>
          </cell>
          <cell r="L6669">
            <v>0</v>
          </cell>
          <cell r="M6669">
            <v>902.78</v>
          </cell>
          <cell r="N6669">
            <v>0</v>
          </cell>
        </row>
        <row r="6670">
          <cell r="A6670" t="str">
            <v>NS1.510NO_thin140</v>
          </cell>
          <cell r="B6670" t="str">
            <v xml:space="preserve">NS </v>
          </cell>
          <cell r="C6670">
            <v>1.5</v>
          </cell>
          <cell r="D6670">
            <v>10</v>
          </cell>
          <cell r="E6670" t="str">
            <v>NO_thin</v>
          </cell>
          <cell r="F6670" t="str">
            <v>140-145</v>
          </cell>
          <cell r="G6670">
            <v>2.23</v>
          </cell>
          <cell r="H6670">
            <v>-0.2</v>
          </cell>
          <cell r="I6670">
            <v>2.02</v>
          </cell>
          <cell r="J6670">
            <v>10.11</v>
          </cell>
          <cell r="K6670">
            <v>912.89</v>
          </cell>
          <cell r="L6670">
            <v>0</v>
          </cell>
          <cell r="M6670">
            <v>912.89</v>
          </cell>
          <cell r="N6670">
            <v>0</v>
          </cell>
        </row>
        <row r="6671">
          <cell r="A6671" t="str">
            <v>NS1.510NO_thin145</v>
          </cell>
          <cell r="B6671" t="str">
            <v xml:space="preserve">NS </v>
          </cell>
          <cell r="C6671">
            <v>1.5</v>
          </cell>
          <cell r="D6671">
            <v>10</v>
          </cell>
          <cell r="E6671" t="str">
            <v>NO_thin</v>
          </cell>
          <cell r="F6671" t="str">
            <v>145-150</v>
          </cell>
          <cell r="G6671">
            <v>2.11</v>
          </cell>
          <cell r="H6671">
            <v>-0.19</v>
          </cell>
          <cell r="I6671">
            <v>1.91</v>
          </cell>
          <cell r="J6671">
            <v>9.57</v>
          </cell>
          <cell r="K6671">
            <v>922.46</v>
          </cell>
          <cell r="L6671">
            <v>0</v>
          </cell>
          <cell r="M6671">
            <v>922.46</v>
          </cell>
          <cell r="N6671">
            <v>0</v>
          </cell>
        </row>
        <row r="6672">
          <cell r="A6672" t="str">
            <v>NS1.510NO_thin150</v>
          </cell>
          <cell r="B6672" t="str">
            <v xml:space="preserve">NS </v>
          </cell>
          <cell r="C6672">
            <v>1.5</v>
          </cell>
          <cell r="D6672">
            <v>10</v>
          </cell>
          <cell r="E6672" t="str">
            <v>NO_thin</v>
          </cell>
          <cell r="F6672" t="str">
            <v>150-155</v>
          </cell>
          <cell r="G6672">
            <v>1.9</v>
          </cell>
          <cell r="H6672">
            <v>-0.18</v>
          </cell>
          <cell r="I6672">
            <v>1.72</v>
          </cell>
          <cell r="J6672">
            <v>8.58</v>
          </cell>
          <cell r="K6672">
            <v>931.05</v>
          </cell>
          <cell r="L6672">
            <v>0</v>
          </cell>
          <cell r="M6672">
            <v>931.05</v>
          </cell>
          <cell r="N6672">
            <v>0</v>
          </cell>
        </row>
        <row r="6673">
          <cell r="A6673" t="str">
            <v>NS1.510NO_thin155</v>
          </cell>
          <cell r="B6673" t="str">
            <v xml:space="preserve">NS </v>
          </cell>
          <cell r="C6673">
            <v>1.5</v>
          </cell>
          <cell r="D6673">
            <v>10</v>
          </cell>
          <cell r="E6673" t="str">
            <v>NO_thin</v>
          </cell>
          <cell r="F6673" t="str">
            <v>155-160</v>
          </cell>
          <cell r="G6673">
            <v>1.76</v>
          </cell>
          <cell r="H6673">
            <v>-0.17</v>
          </cell>
          <cell r="I6673">
            <v>1.59</v>
          </cell>
          <cell r="J6673">
            <v>7.93</v>
          </cell>
          <cell r="K6673">
            <v>938.98</v>
          </cell>
          <cell r="L6673">
            <v>0</v>
          </cell>
          <cell r="M6673">
            <v>938.98</v>
          </cell>
          <cell r="N6673">
            <v>0</v>
          </cell>
        </row>
        <row r="6674">
          <cell r="A6674" t="str">
            <v>NS1.510NO_thin160</v>
          </cell>
          <cell r="B6674" t="str">
            <v xml:space="preserve">NS </v>
          </cell>
          <cell r="C6674">
            <v>1.5</v>
          </cell>
          <cell r="D6674">
            <v>10</v>
          </cell>
          <cell r="E6674" t="str">
            <v>NO_thin</v>
          </cell>
          <cell r="F6674" t="str">
            <v>160-165</v>
          </cell>
          <cell r="G6674">
            <v>1.68</v>
          </cell>
          <cell r="H6674">
            <v>-0.16</v>
          </cell>
          <cell r="I6674">
            <v>1.52</v>
          </cell>
          <cell r="J6674">
            <v>7.58</v>
          </cell>
          <cell r="K6674">
            <v>946.56</v>
          </cell>
          <cell r="L6674">
            <v>0</v>
          </cell>
          <cell r="M6674">
            <v>946.56</v>
          </cell>
          <cell r="N6674">
            <v>0</v>
          </cell>
        </row>
        <row r="6675">
          <cell r="A6675" t="str">
            <v>NS1.510NO_thin165</v>
          </cell>
          <cell r="B6675" t="str">
            <v xml:space="preserve">NS </v>
          </cell>
          <cell r="C6675">
            <v>1.5</v>
          </cell>
          <cell r="D6675">
            <v>10</v>
          </cell>
          <cell r="E6675" t="str">
            <v>NO_thin</v>
          </cell>
          <cell r="F6675" t="str">
            <v>165-170</v>
          </cell>
          <cell r="G6675">
            <v>1.48</v>
          </cell>
          <cell r="H6675">
            <v>-0.15</v>
          </cell>
          <cell r="I6675">
            <v>1.33</v>
          </cell>
          <cell r="J6675">
            <v>6.66</v>
          </cell>
          <cell r="K6675">
            <v>953.22</v>
          </cell>
          <cell r="L6675">
            <v>0</v>
          </cell>
          <cell r="M6675">
            <v>953.22</v>
          </cell>
          <cell r="N6675">
            <v>0</v>
          </cell>
        </row>
        <row r="6676">
          <cell r="A6676" t="str">
            <v>NS1.510NO_thin170</v>
          </cell>
          <cell r="B6676" t="str">
            <v xml:space="preserve">NS </v>
          </cell>
          <cell r="C6676">
            <v>1.5</v>
          </cell>
          <cell r="D6676">
            <v>10</v>
          </cell>
          <cell r="E6676" t="str">
            <v>NO_thin</v>
          </cell>
          <cell r="F6676" t="str">
            <v>170-175</v>
          </cell>
          <cell r="G6676">
            <v>1.41</v>
          </cell>
          <cell r="H6676">
            <v>-0.13</v>
          </cell>
          <cell r="I6676">
            <v>1.28</v>
          </cell>
          <cell r="J6676">
            <v>6.41</v>
          </cell>
          <cell r="K6676">
            <v>959.63</v>
          </cell>
          <cell r="L6676">
            <v>0</v>
          </cell>
          <cell r="M6676">
            <v>959.63</v>
          </cell>
          <cell r="N6676">
            <v>0</v>
          </cell>
        </row>
        <row r="6677">
          <cell r="A6677" t="str">
            <v>NS1.510NO_thin175</v>
          </cell>
          <cell r="B6677" t="str">
            <v xml:space="preserve">NS </v>
          </cell>
          <cell r="C6677">
            <v>1.5</v>
          </cell>
          <cell r="D6677">
            <v>10</v>
          </cell>
          <cell r="E6677" t="str">
            <v>NO_thin</v>
          </cell>
          <cell r="F6677" t="str">
            <v>175-180</v>
          </cell>
          <cell r="G6677">
            <v>1.23</v>
          </cell>
          <cell r="H6677">
            <v>-0.12</v>
          </cell>
          <cell r="I6677">
            <v>1.1100000000000001</v>
          </cell>
          <cell r="J6677">
            <v>5.56</v>
          </cell>
          <cell r="K6677">
            <v>965.18</v>
          </cell>
          <cell r="L6677">
            <v>0</v>
          </cell>
          <cell r="M6677">
            <v>965.18</v>
          </cell>
          <cell r="N6677">
            <v>0</v>
          </cell>
        </row>
        <row r="6678">
          <cell r="A6678" t="str">
            <v>NS1.510NO_thin180</v>
          </cell>
          <cell r="B6678" t="str">
            <v xml:space="preserve">NS </v>
          </cell>
          <cell r="C6678">
            <v>1.5</v>
          </cell>
          <cell r="D6678">
            <v>10</v>
          </cell>
          <cell r="E6678" t="str">
            <v>NO_thin</v>
          </cell>
          <cell r="F6678" t="str">
            <v>180-185</v>
          </cell>
          <cell r="G6678">
            <v>1.23</v>
          </cell>
          <cell r="H6678">
            <v>-0.05</v>
          </cell>
          <cell r="I6678">
            <v>1.18</v>
          </cell>
          <cell r="J6678">
            <v>5.9</v>
          </cell>
          <cell r="K6678">
            <v>971.08</v>
          </cell>
          <cell r="L6678">
            <v>0</v>
          </cell>
          <cell r="M6678">
            <v>971.08</v>
          </cell>
          <cell r="N6678">
            <v>0</v>
          </cell>
        </row>
        <row r="6679">
          <cell r="A6679" t="str">
            <v>NS1.510NO_thin185</v>
          </cell>
          <cell r="B6679" t="str">
            <v xml:space="preserve">NS </v>
          </cell>
          <cell r="C6679">
            <v>1.5</v>
          </cell>
          <cell r="D6679">
            <v>10</v>
          </cell>
          <cell r="E6679" t="str">
            <v>NO_thin</v>
          </cell>
          <cell r="F6679" t="str">
            <v>185-190</v>
          </cell>
          <cell r="G6679">
            <v>1.1299999999999999</v>
          </cell>
          <cell r="H6679">
            <v>-0.12</v>
          </cell>
          <cell r="I6679">
            <v>1.01</v>
          </cell>
          <cell r="J6679">
            <v>5.03</v>
          </cell>
          <cell r="K6679">
            <v>976.12</v>
          </cell>
          <cell r="L6679">
            <v>0</v>
          </cell>
          <cell r="M6679">
            <v>976.12</v>
          </cell>
          <cell r="N6679">
            <v>0</v>
          </cell>
        </row>
        <row r="6680">
          <cell r="A6680" t="str">
            <v>NS1.510NO_thin190</v>
          </cell>
          <cell r="B6680" t="str">
            <v xml:space="preserve">NS </v>
          </cell>
          <cell r="C6680">
            <v>1.5</v>
          </cell>
          <cell r="D6680">
            <v>10</v>
          </cell>
          <cell r="E6680" t="str">
            <v>NO_thin</v>
          </cell>
          <cell r="F6680" t="str">
            <v>190-195</v>
          </cell>
          <cell r="G6680">
            <v>1.06</v>
          </cell>
          <cell r="H6680">
            <v>-0.12</v>
          </cell>
          <cell r="I6680">
            <v>0.94</v>
          </cell>
          <cell r="J6680">
            <v>4.72</v>
          </cell>
          <cell r="K6680">
            <v>980.84</v>
          </cell>
          <cell r="L6680">
            <v>0</v>
          </cell>
          <cell r="M6680">
            <v>980.84</v>
          </cell>
          <cell r="N6680">
            <v>0</v>
          </cell>
        </row>
        <row r="6681">
          <cell r="A6681" t="str">
            <v>NS1.510NO_thin195</v>
          </cell>
          <cell r="B6681" t="str">
            <v xml:space="preserve">NS </v>
          </cell>
          <cell r="C6681">
            <v>1.5</v>
          </cell>
          <cell r="D6681">
            <v>10</v>
          </cell>
          <cell r="E6681" t="str">
            <v>NO_thin</v>
          </cell>
          <cell r="F6681" t="str">
            <v>195-200</v>
          </cell>
          <cell r="G6681">
            <v>0.87</v>
          </cell>
          <cell r="H6681">
            <v>-0.03</v>
          </cell>
          <cell r="I6681">
            <v>0.84</v>
          </cell>
          <cell r="J6681">
            <v>4.22</v>
          </cell>
          <cell r="K6681">
            <v>985.06</v>
          </cell>
          <cell r="L6681">
            <v>0</v>
          </cell>
          <cell r="M6681">
            <v>985.06</v>
          </cell>
          <cell r="N6681">
            <v>0</v>
          </cell>
        </row>
        <row r="6682">
          <cell r="A6682" t="str">
            <v>NS1.510Thinned000</v>
          </cell>
          <cell r="B6682" t="str">
            <v xml:space="preserve">NS </v>
          </cell>
          <cell r="C6682">
            <v>1.5</v>
          </cell>
          <cell r="D6682">
            <v>10</v>
          </cell>
          <cell r="E6682" t="str">
            <v>Thinned</v>
          </cell>
          <cell r="F6682" t="str">
            <v xml:space="preserve">  0-5</v>
          </cell>
          <cell r="G6682">
            <v>0.22</v>
          </cell>
          <cell r="H6682">
            <v>0.2</v>
          </cell>
          <cell r="I6682">
            <v>0.41</v>
          </cell>
          <cell r="J6682">
            <v>2.0699999999999998</v>
          </cell>
          <cell r="K6682">
            <v>2.0699999999999998</v>
          </cell>
          <cell r="L6682">
            <v>0</v>
          </cell>
          <cell r="M6682">
            <v>2.0699999999999998</v>
          </cell>
          <cell r="N6682">
            <v>0</v>
          </cell>
        </row>
        <row r="6683">
          <cell r="A6683" t="str">
            <v>NS1.510Thinned005</v>
          </cell>
          <cell r="B6683" t="str">
            <v xml:space="preserve">NS </v>
          </cell>
          <cell r="C6683">
            <v>1.5</v>
          </cell>
          <cell r="D6683">
            <v>10</v>
          </cell>
          <cell r="E6683" t="str">
            <v>Thinned</v>
          </cell>
          <cell r="F6683" t="str">
            <v xml:space="preserve">  5-10</v>
          </cell>
          <cell r="G6683">
            <v>0.66</v>
          </cell>
          <cell r="H6683">
            <v>0.24</v>
          </cell>
          <cell r="I6683">
            <v>0.91</v>
          </cell>
          <cell r="J6683">
            <v>4.53</v>
          </cell>
          <cell r="K6683">
            <v>6.59</v>
          </cell>
          <cell r="L6683">
            <v>0</v>
          </cell>
          <cell r="M6683">
            <v>6.59</v>
          </cell>
          <cell r="N6683">
            <v>0</v>
          </cell>
        </row>
        <row r="6684">
          <cell r="A6684" t="str">
            <v>NS1.510Thinned010</v>
          </cell>
          <cell r="B6684" t="str">
            <v xml:space="preserve">NS </v>
          </cell>
          <cell r="C6684">
            <v>1.5</v>
          </cell>
          <cell r="D6684">
            <v>10</v>
          </cell>
          <cell r="E6684" t="str">
            <v>Thinned</v>
          </cell>
          <cell r="F6684" t="str">
            <v xml:space="preserve"> 10-15</v>
          </cell>
          <cell r="G6684">
            <v>2.0299999999999998</v>
          </cell>
          <cell r="H6684">
            <v>0.24</v>
          </cell>
          <cell r="I6684">
            <v>2.27</v>
          </cell>
          <cell r="J6684">
            <v>11.35</v>
          </cell>
          <cell r="K6684">
            <v>17.940000000000001</v>
          </cell>
          <cell r="L6684">
            <v>0</v>
          </cell>
          <cell r="M6684">
            <v>17.940000000000001</v>
          </cell>
          <cell r="N6684">
            <v>0</v>
          </cell>
        </row>
        <row r="6685">
          <cell r="A6685" t="str">
            <v>NS1.510Thinned015</v>
          </cell>
          <cell r="B6685" t="str">
            <v xml:space="preserve">NS </v>
          </cell>
          <cell r="C6685">
            <v>1.5</v>
          </cell>
          <cell r="D6685">
            <v>10</v>
          </cell>
          <cell r="E6685" t="str">
            <v>Thinned</v>
          </cell>
          <cell r="F6685" t="str">
            <v xml:space="preserve"> 15-20</v>
          </cell>
          <cell r="G6685">
            <v>6.19</v>
          </cell>
          <cell r="H6685">
            <v>0.24</v>
          </cell>
          <cell r="I6685">
            <v>6.43</v>
          </cell>
          <cell r="J6685">
            <v>32.15</v>
          </cell>
          <cell r="K6685">
            <v>50.1</v>
          </cell>
          <cell r="L6685">
            <v>0</v>
          </cell>
          <cell r="M6685">
            <v>50.1</v>
          </cell>
          <cell r="N6685">
            <v>0</v>
          </cell>
        </row>
        <row r="6686">
          <cell r="A6686" t="str">
            <v>NS1.510Thinned020</v>
          </cell>
          <cell r="B6686" t="str">
            <v xml:space="preserve">NS </v>
          </cell>
          <cell r="C6686">
            <v>1.5</v>
          </cell>
          <cell r="D6686">
            <v>10</v>
          </cell>
          <cell r="E6686" t="str">
            <v>Thinned</v>
          </cell>
          <cell r="F6686" t="str">
            <v xml:space="preserve"> 20-25</v>
          </cell>
          <cell r="G6686">
            <v>17.79</v>
          </cell>
          <cell r="H6686">
            <v>0.48</v>
          </cell>
          <cell r="I6686">
            <v>18.28</v>
          </cell>
          <cell r="J6686">
            <v>91.38</v>
          </cell>
          <cell r="K6686">
            <v>141.47</v>
          </cell>
          <cell r="L6686">
            <v>0</v>
          </cell>
          <cell r="M6686">
            <v>141.47</v>
          </cell>
          <cell r="N6686">
            <v>0</v>
          </cell>
        </row>
        <row r="6687">
          <cell r="A6687" t="str">
            <v>NS1.510Thinned025</v>
          </cell>
          <cell r="B6687" t="str">
            <v xml:space="preserve">NS </v>
          </cell>
          <cell r="C6687">
            <v>1.5</v>
          </cell>
          <cell r="D6687">
            <v>10</v>
          </cell>
          <cell r="E6687" t="str">
            <v>Thinned</v>
          </cell>
          <cell r="F6687" t="str">
            <v xml:space="preserve"> 25-30</v>
          </cell>
          <cell r="G6687">
            <v>4</v>
          </cell>
          <cell r="H6687">
            <v>3.58</v>
          </cell>
          <cell r="I6687">
            <v>7.59</v>
          </cell>
          <cell r="J6687">
            <v>37.93</v>
          </cell>
          <cell r="K6687">
            <v>179.4</v>
          </cell>
          <cell r="L6687">
            <v>-0.18</v>
          </cell>
          <cell r="M6687">
            <v>179.22</v>
          </cell>
          <cell r="N6687">
            <v>10.6</v>
          </cell>
        </row>
        <row r="6688">
          <cell r="A6688" t="str">
            <v>NS1.510Thinned030</v>
          </cell>
          <cell r="B6688" t="str">
            <v xml:space="preserve">NS </v>
          </cell>
          <cell r="C6688">
            <v>1.5</v>
          </cell>
          <cell r="D6688">
            <v>10</v>
          </cell>
          <cell r="E6688" t="str">
            <v>Thinned</v>
          </cell>
          <cell r="F6688" t="str">
            <v xml:space="preserve"> 30-35</v>
          </cell>
          <cell r="G6688">
            <v>3.42</v>
          </cell>
          <cell r="H6688">
            <v>0.06</v>
          </cell>
          <cell r="I6688">
            <v>3.48</v>
          </cell>
          <cell r="J6688">
            <v>17.420000000000002</v>
          </cell>
          <cell r="K6688">
            <v>196.83</v>
          </cell>
          <cell r="L6688">
            <v>-0.32</v>
          </cell>
          <cell r="M6688">
            <v>196.51000000000002</v>
          </cell>
          <cell r="N6688">
            <v>7.67</v>
          </cell>
        </row>
        <row r="6689">
          <cell r="A6689" t="str">
            <v>NS1.510Thinned035</v>
          </cell>
          <cell r="B6689" t="str">
            <v xml:space="preserve">NS </v>
          </cell>
          <cell r="C6689">
            <v>1.5</v>
          </cell>
          <cell r="D6689">
            <v>10</v>
          </cell>
          <cell r="E6689" t="str">
            <v>Thinned</v>
          </cell>
          <cell r="F6689" t="str">
            <v xml:space="preserve"> 35-40</v>
          </cell>
          <cell r="G6689">
            <v>5.46</v>
          </cell>
          <cell r="H6689">
            <v>2.68</v>
          </cell>
          <cell r="I6689">
            <v>8.14</v>
          </cell>
          <cell r="J6689">
            <v>40.68</v>
          </cell>
          <cell r="K6689">
            <v>237.51</v>
          </cell>
          <cell r="L6689">
            <v>-0.9</v>
          </cell>
          <cell r="M6689">
            <v>236.60999999999999</v>
          </cell>
          <cell r="N6689">
            <v>3.31</v>
          </cell>
        </row>
        <row r="6690">
          <cell r="A6690" t="str">
            <v>NS1.510Thinned040</v>
          </cell>
          <cell r="B6690" t="str">
            <v xml:space="preserve">NS </v>
          </cell>
          <cell r="C6690">
            <v>1.5</v>
          </cell>
          <cell r="D6690">
            <v>10</v>
          </cell>
          <cell r="E6690" t="str">
            <v>Thinned</v>
          </cell>
          <cell r="F6690" t="str">
            <v xml:space="preserve"> 40-45</v>
          </cell>
          <cell r="G6690">
            <v>6.02</v>
          </cell>
          <cell r="H6690">
            <v>1</v>
          </cell>
          <cell r="I6690">
            <v>7.02</v>
          </cell>
          <cell r="J6690">
            <v>35.090000000000003</v>
          </cell>
          <cell r="K6690">
            <v>272.60000000000002</v>
          </cell>
          <cell r="L6690">
            <v>-1.57</v>
          </cell>
          <cell r="M6690">
            <v>271.03000000000003</v>
          </cell>
          <cell r="N6690">
            <v>3.78</v>
          </cell>
        </row>
        <row r="6691">
          <cell r="A6691" t="str">
            <v>NS1.510Thinned045</v>
          </cell>
          <cell r="B6691" t="str">
            <v xml:space="preserve">NS </v>
          </cell>
          <cell r="C6691">
            <v>1.5</v>
          </cell>
          <cell r="D6691">
            <v>10</v>
          </cell>
          <cell r="E6691" t="str">
            <v>Thinned</v>
          </cell>
          <cell r="F6691" t="str">
            <v xml:space="preserve"> 45-50</v>
          </cell>
          <cell r="G6691">
            <v>6.74</v>
          </cell>
          <cell r="H6691">
            <v>-0.31</v>
          </cell>
          <cell r="I6691">
            <v>6.43</v>
          </cell>
          <cell r="J6691">
            <v>32.15</v>
          </cell>
          <cell r="K6691">
            <v>304.75</v>
          </cell>
          <cell r="L6691">
            <v>-2.2999999999999998</v>
          </cell>
          <cell r="M6691">
            <v>302.45</v>
          </cell>
          <cell r="N6691">
            <v>4.1399999999999997</v>
          </cell>
        </row>
        <row r="6692">
          <cell r="A6692" t="str">
            <v>NS1.510Thinned050</v>
          </cell>
          <cell r="B6692" t="str">
            <v xml:space="preserve">NS </v>
          </cell>
          <cell r="C6692">
            <v>1.5</v>
          </cell>
          <cell r="D6692">
            <v>10</v>
          </cell>
          <cell r="E6692" t="str">
            <v>Thinned</v>
          </cell>
          <cell r="F6692" t="str">
            <v xml:space="preserve"> 50-55</v>
          </cell>
          <cell r="G6692">
            <v>4.88</v>
          </cell>
          <cell r="H6692">
            <v>-0.47</v>
          </cell>
          <cell r="I6692">
            <v>4.41</v>
          </cell>
          <cell r="J6692">
            <v>22.05</v>
          </cell>
          <cell r="K6692">
            <v>326.8</v>
          </cell>
          <cell r="L6692">
            <v>-3.01</v>
          </cell>
          <cell r="M6692">
            <v>323.79000000000002</v>
          </cell>
          <cell r="N6692">
            <v>4.05</v>
          </cell>
        </row>
        <row r="6693">
          <cell r="A6693" t="str">
            <v>NS1.510Thinned055</v>
          </cell>
          <cell r="B6693" t="str">
            <v xml:space="preserve">NS </v>
          </cell>
          <cell r="C6693">
            <v>1.5</v>
          </cell>
          <cell r="D6693">
            <v>10</v>
          </cell>
          <cell r="E6693" t="str">
            <v>Thinned</v>
          </cell>
          <cell r="F6693" t="str">
            <v xml:space="preserve"> 55-60</v>
          </cell>
          <cell r="G6693">
            <v>5.94</v>
          </cell>
          <cell r="H6693">
            <v>-0.49</v>
          </cell>
          <cell r="I6693">
            <v>5.44</v>
          </cell>
          <cell r="J6693">
            <v>27.22</v>
          </cell>
          <cell r="K6693">
            <v>354.02</v>
          </cell>
          <cell r="L6693">
            <v>-3.73</v>
          </cell>
          <cell r="M6693">
            <v>350.28999999999996</v>
          </cell>
          <cell r="N6693">
            <v>4.09</v>
          </cell>
        </row>
        <row r="6694">
          <cell r="A6694" t="str">
            <v>NS1.510Thinned060</v>
          </cell>
          <cell r="B6694" t="str">
            <v xml:space="preserve">NS </v>
          </cell>
          <cell r="C6694">
            <v>1.5</v>
          </cell>
          <cell r="D6694">
            <v>10</v>
          </cell>
          <cell r="E6694" t="str">
            <v>Thinned</v>
          </cell>
          <cell r="F6694" t="str">
            <v xml:space="preserve"> 60-65</v>
          </cell>
          <cell r="G6694">
            <v>4.82</v>
          </cell>
          <cell r="H6694">
            <v>-0.3</v>
          </cell>
          <cell r="I6694">
            <v>4.5199999999999996</v>
          </cell>
          <cell r="J6694">
            <v>22.59</v>
          </cell>
          <cell r="K6694">
            <v>376.61</v>
          </cell>
          <cell r="L6694">
            <v>-4.4400000000000004</v>
          </cell>
          <cell r="M6694">
            <v>372.17</v>
          </cell>
          <cell r="N6694">
            <v>4.03</v>
          </cell>
        </row>
        <row r="6695">
          <cell r="A6695" t="str">
            <v>NS1.510Thinned065</v>
          </cell>
          <cell r="B6695" t="str">
            <v xml:space="preserve">NS </v>
          </cell>
          <cell r="C6695">
            <v>1.5</v>
          </cell>
          <cell r="D6695">
            <v>10</v>
          </cell>
          <cell r="E6695" t="str">
            <v>Thinned</v>
          </cell>
          <cell r="F6695" t="str">
            <v xml:space="preserve"> 65-70</v>
          </cell>
          <cell r="G6695">
            <v>4.74</v>
          </cell>
          <cell r="H6695">
            <v>-0.5</v>
          </cell>
          <cell r="I6695">
            <v>4.24</v>
          </cell>
          <cell r="J6695">
            <v>21.19</v>
          </cell>
          <cell r="K6695">
            <v>397.81</v>
          </cell>
          <cell r="L6695">
            <v>-5.05</v>
          </cell>
          <cell r="M6695">
            <v>392.76</v>
          </cell>
          <cell r="N6695">
            <v>3.5</v>
          </cell>
        </row>
        <row r="6696">
          <cell r="A6696" t="str">
            <v>NS1.510Thinned070</v>
          </cell>
          <cell r="B6696" t="str">
            <v xml:space="preserve">NS </v>
          </cell>
          <cell r="C6696">
            <v>1.5</v>
          </cell>
          <cell r="D6696">
            <v>10</v>
          </cell>
          <cell r="E6696" t="str">
            <v>Thinned</v>
          </cell>
          <cell r="F6696" t="str">
            <v xml:space="preserve"> 70-75</v>
          </cell>
          <cell r="G6696">
            <v>5.56</v>
          </cell>
          <cell r="H6696">
            <v>-0.52</v>
          </cell>
          <cell r="I6696">
            <v>5.04</v>
          </cell>
          <cell r="J6696">
            <v>25.2</v>
          </cell>
          <cell r="K6696">
            <v>423</v>
          </cell>
          <cell r="L6696">
            <v>-5.6</v>
          </cell>
          <cell r="M6696">
            <v>417.4</v>
          </cell>
          <cell r="N6696">
            <v>3.12</v>
          </cell>
        </row>
        <row r="6697">
          <cell r="A6697" t="str">
            <v>NS1.510Thinned075</v>
          </cell>
          <cell r="B6697" t="str">
            <v xml:space="preserve">NS </v>
          </cell>
          <cell r="C6697">
            <v>1.5</v>
          </cell>
          <cell r="D6697">
            <v>10</v>
          </cell>
          <cell r="E6697" t="str">
            <v>Thinned</v>
          </cell>
          <cell r="F6697" t="str">
            <v xml:space="preserve"> 75-80</v>
          </cell>
          <cell r="G6697">
            <v>5.24</v>
          </cell>
          <cell r="H6697">
            <v>-0.31</v>
          </cell>
          <cell r="I6697">
            <v>4.93</v>
          </cell>
          <cell r="J6697">
            <v>24.67</v>
          </cell>
          <cell r="K6697">
            <v>447.67</v>
          </cell>
          <cell r="L6697">
            <v>-6.12</v>
          </cell>
          <cell r="M6697">
            <v>441.55</v>
          </cell>
          <cell r="N6697">
            <v>2.95</v>
          </cell>
        </row>
        <row r="6698">
          <cell r="A6698" t="str">
            <v>NS1.510Thinned080</v>
          </cell>
          <cell r="B6698" t="str">
            <v xml:space="preserve">NS </v>
          </cell>
          <cell r="C6698">
            <v>1.5</v>
          </cell>
          <cell r="D6698">
            <v>10</v>
          </cell>
          <cell r="E6698" t="str">
            <v>Thinned</v>
          </cell>
          <cell r="F6698" t="str">
            <v xml:space="preserve"> 80-85</v>
          </cell>
          <cell r="G6698">
            <v>3.71</v>
          </cell>
          <cell r="H6698">
            <v>-0.25</v>
          </cell>
          <cell r="I6698">
            <v>3.46</v>
          </cell>
          <cell r="J6698">
            <v>17.309999999999999</v>
          </cell>
          <cell r="K6698">
            <v>464.98</v>
          </cell>
          <cell r="L6698">
            <v>-6.62</v>
          </cell>
          <cell r="M6698">
            <v>458.36</v>
          </cell>
          <cell r="N6698">
            <v>2.83</v>
          </cell>
        </row>
        <row r="6699">
          <cell r="A6699" t="str">
            <v>NS1.510Thinned085</v>
          </cell>
          <cell r="B6699" t="str">
            <v xml:space="preserve">NS </v>
          </cell>
          <cell r="C6699">
            <v>1.5</v>
          </cell>
          <cell r="D6699">
            <v>10</v>
          </cell>
          <cell r="E6699" t="str">
            <v>Thinned</v>
          </cell>
          <cell r="F6699" t="str">
            <v xml:space="preserve"> 85-90</v>
          </cell>
          <cell r="G6699">
            <v>3.88</v>
          </cell>
          <cell r="H6699">
            <v>-0.21</v>
          </cell>
          <cell r="I6699">
            <v>3.66</v>
          </cell>
          <cell r="J6699">
            <v>18.32</v>
          </cell>
          <cell r="K6699">
            <v>483.3</v>
          </cell>
          <cell r="L6699">
            <v>-7.1</v>
          </cell>
          <cell r="M6699">
            <v>476.2</v>
          </cell>
          <cell r="N6699">
            <v>2.71</v>
          </cell>
        </row>
        <row r="6700">
          <cell r="A6700" t="str">
            <v>NS1.510Thinned090</v>
          </cell>
          <cell r="B6700" t="str">
            <v xml:space="preserve">NS </v>
          </cell>
          <cell r="C6700">
            <v>1.5</v>
          </cell>
          <cell r="D6700">
            <v>10</v>
          </cell>
          <cell r="E6700" t="str">
            <v>Thinned</v>
          </cell>
          <cell r="F6700" t="str">
            <v xml:space="preserve"> 90-95</v>
          </cell>
          <cell r="G6700">
            <v>3.48</v>
          </cell>
          <cell r="H6700">
            <v>-0.15</v>
          </cell>
          <cell r="I6700">
            <v>3.33</v>
          </cell>
          <cell r="J6700">
            <v>16.649999999999999</v>
          </cell>
          <cell r="K6700">
            <v>499.95</v>
          </cell>
          <cell r="L6700">
            <v>-7.55</v>
          </cell>
          <cell r="M6700">
            <v>492.4</v>
          </cell>
          <cell r="N6700">
            <v>2.57</v>
          </cell>
        </row>
        <row r="6701">
          <cell r="A6701" t="str">
            <v>NS1.510Thinned095</v>
          </cell>
          <cell r="B6701" t="str">
            <v xml:space="preserve">NS </v>
          </cell>
          <cell r="C6701">
            <v>1.5</v>
          </cell>
          <cell r="D6701">
            <v>10</v>
          </cell>
          <cell r="E6701" t="str">
            <v>Thinned</v>
          </cell>
          <cell r="F6701" t="str">
            <v xml:space="preserve"> 95-100</v>
          </cell>
          <cell r="G6701">
            <v>3.33</v>
          </cell>
          <cell r="H6701">
            <v>-0.11</v>
          </cell>
          <cell r="I6701">
            <v>3.22</v>
          </cell>
          <cell r="J6701">
            <v>16.11</v>
          </cell>
          <cell r="K6701">
            <v>516.04999999999995</v>
          </cell>
          <cell r="L6701">
            <v>-7.98</v>
          </cell>
          <cell r="M6701">
            <v>508.06999999999994</v>
          </cell>
          <cell r="N6701">
            <v>2.44</v>
          </cell>
        </row>
        <row r="6702">
          <cell r="A6702" t="str">
            <v>NS1.510Thinned100</v>
          </cell>
          <cell r="B6702" t="str">
            <v xml:space="preserve">NS </v>
          </cell>
          <cell r="C6702">
            <v>1.5</v>
          </cell>
          <cell r="D6702">
            <v>10</v>
          </cell>
          <cell r="E6702" t="str">
            <v>Thinned</v>
          </cell>
          <cell r="F6702" t="str">
            <v>100-105</v>
          </cell>
          <cell r="G6702">
            <v>2.87</v>
          </cell>
          <cell r="H6702">
            <v>-0.09</v>
          </cell>
          <cell r="I6702">
            <v>2.78</v>
          </cell>
          <cell r="J6702">
            <v>13.88</v>
          </cell>
          <cell r="K6702">
            <v>529.92999999999995</v>
          </cell>
          <cell r="L6702">
            <v>-8.39</v>
          </cell>
          <cell r="M6702">
            <v>521.54</v>
          </cell>
          <cell r="N6702">
            <v>2.3199999999999998</v>
          </cell>
        </row>
        <row r="6703">
          <cell r="A6703" t="str">
            <v>NS1.510Thinned105</v>
          </cell>
          <cell r="B6703" t="str">
            <v xml:space="preserve">NS </v>
          </cell>
          <cell r="C6703">
            <v>1.5</v>
          </cell>
          <cell r="D6703">
            <v>10</v>
          </cell>
          <cell r="E6703" t="str">
            <v>Thinned</v>
          </cell>
          <cell r="F6703" t="str">
            <v>105-110</v>
          </cell>
          <cell r="G6703">
            <v>2.15</v>
          </cell>
          <cell r="H6703">
            <v>-0.11</v>
          </cell>
          <cell r="I6703">
            <v>2.04</v>
          </cell>
          <cell r="J6703">
            <v>10.220000000000001</v>
          </cell>
          <cell r="K6703">
            <v>540.15</v>
          </cell>
          <cell r="L6703">
            <v>-8.7799999999999994</v>
          </cell>
          <cell r="M6703">
            <v>531.37</v>
          </cell>
          <cell r="N6703">
            <v>2.21</v>
          </cell>
        </row>
        <row r="6704">
          <cell r="A6704" t="str">
            <v>NS1.510Thinned110</v>
          </cell>
          <cell r="B6704" t="str">
            <v xml:space="preserve">NS </v>
          </cell>
          <cell r="C6704">
            <v>1.5</v>
          </cell>
          <cell r="D6704">
            <v>10</v>
          </cell>
          <cell r="E6704" t="str">
            <v>Thinned</v>
          </cell>
          <cell r="F6704" t="str">
            <v>110-115</v>
          </cell>
          <cell r="G6704">
            <v>2.2200000000000002</v>
          </cell>
          <cell r="H6704">
            <v>-0.12</v>
          </cell>
          <cell r="I6704">
            <v>2.1</v>
          </cell>
          <cell r="J6704">
            <v>10.52</v>
          </cell>
          <cell r="K6704">
            <v>550.66999999999996</v>
          </cell>
          <cell r="L6704">
            <v>-9.15</v>
          </cell>
          <cell r="M6704">
            <v>541.52</v>
          </cell>
          <cell r="N6704">
            <v>2.11</v>
          </cell>
        </row>
        <row r="6705">
          <cell r="A6705" t="str">
            <v>NS1.510Thinned115</v>
          </cell>
          <cell r="B6705" t="str">
            <v xml:space="preserve">NS </v>
          </cell>
          <cell r="C6705">
            <v>1.5</v>
          </cell>
          <cell r="D6705">
            <v>10</v>
          </cell>
          <cell r="E6705" t="str">
            <v>Thinned</v>
          </cell>
          <cell r="F6705" t="str">
            <v>115-120</v>
          </cell>
          <cell r="G6705">
            <v>1.77</v>
          </cell>
          <cell r="H6705">
            <v>-0.13</v>
          </cell>
          <cell r="I6705">
            <v>1.64</v>
          </cell>
          <cell r="J6705">
            <v>8.2200000000000006</v>
          </cell>
          <cell r="K6705">
            <v>558.89</v>
          </cell>
          <cell r="L6705">
            <v>-9.5</v>
          </cell>
          <cell r="M6705">
            <v>549.39</v>
          </cell>
          <cell r="N6705">
            <v>2.0099999999999998</v>
          </cell>
        </row>
        <row r="6706">
          <cell r="A6706" t="str">
            <v>NS1.510Thinned120</v>
          </cell>
          <cell r="B6706" t="str">
            <v xml:space="preserve">NS </v>
          </cell>
          <cell r="C6706">
            <v>1.5</v>
          </cell>
          <cell r="D6706">
            <v>10</v>
          </cell>
          <cell r="E6706" t="str">
            <v>Thinned</v>
          </cell>
          <cell r="F6706" t="str">
            <v>120-125</v>
          </cell>
          <cell r="G6706">
            <v>1.81</v>
          </cell>
          <cell r="H6706">
            <v>-0.11</v>
          </cell>
          <cell r="I6706">
            <v>1.7</v>
          </cell>
          <cell r="J6706">
            <v>8.48</v>
          </cell>
          <cell r="K6706">
            <v>567.37</v>
          </cell>
          <cell r="L6706">
            <v>-9.84</v>
          </cell>
          <cell r="M6706">
            <v>557.53</v>
          </cell>
          <cell r="N6706">
            <v>1.91</v>
          </cell>
        </row>
        <row r="6707">
          <cell r="A6707" t="str">
            <v>NS1.510Thinned125</v>
          </cell>
          <cell r="B6707" t="str">
            <v xml:space="preserve">NS </v>
          </cell>
          <cell r="C6707">
            <v>1.5</v>
          </cell>
          <cell r="D6707">
            <v>10</v>
          </cell>
          <cell r="E6707" t="str">
            <v>Thinned</v>
          </cell>
          <cell r="F6707" t="str">
            <v>125-130</v>
          </cell>
          <cell r="G6707">
            <v>1.59</v>
          </cell>
          <cell r="H6707">
            <v>-0.1</v>
          </cell>
          <cell r="I6707">
            <v>1.49</v>
          </cell>
          <cell r="J6707">
            <v>7.44</v>
          </cell>
          <cell r="K6707">
            <v>574.79999999999995</v>
          </cell>
          <cell r="L6707">
            <v>-10.16</v>
          </cell>
          <cell r="M6707">
            <v>564.64</v>
          </cell>
          <cell r="N6707">
            <v>1.82</v>
          </cell>
        </row>
        <row r="6708">
          <cell r="A6708" t="str">
            <v>NS1.510Thinned130</v>
          </cell>
          <cell r="B6708" t="str">
            <v xml:space="preserve">NS </v>
          </cell>
          <cell r="C6708">
            <v>1.5</v>
          </cell>
          <cell r="D6708">
            <v>10</v>
          </cell>
          <cell r="E6708" t="str">
            <v>Thinned</v>
          </cell>
          <cell r="F6708" t="str">
            <v>130-135</v>
          </cell>
          <cell r="G6708">
            <v>1.46</v>
          </cell>
          <cell r="H6708">
            <v>-0.09</v>
          </cell>
          <cell r="I6708">
            <v>1.37</v>
          </cell>
          <cell r="J6708">
            <v>6.85</v>
          </cell>
          <cell r="K6708">
            <v>581.66</v>
          </cell>
          <cell r="L6708">
            <v>-10.46</v>
          </cell>
          <cell r="M6708">
            <v>571.19999999999993</v>
          </cell>
          <cell r="N6708">
            <v>1.73</v>
          </cell>
        </row>
        <row r="6709">
          <cell r="A6709" t="str">
            <v>NS1.510Thinned135</v>
          </cell>
          <cell r="B6709" t="str">
            <v xml:space="preserve">NS </v>
          </cell>
          <cell r="C6709">
            <v>1.5</v>
          </cell>
          <cell r="D6709">
            <v>10</v>
          </cell>
          <cell r="E6709" t="str">
            <v>Thinned</v>
          </cell>
          <cell r="F6709" t="str">
            <v>135-140</v>
          </cell>
          <cell r="G6709">
            <v>1.26</v>
          </cell>
          <cell r="H6709">
            <v>-0.08</v>
          </cell>
          <cell r="I6709">
            <v>1.17</v>
          </cell>
          <cell r="J6709">
            <v>5.87</v>
          </cell>
          <cell r="K6709">
            <v>587.53</v>
          </cell>
          <cell r="L6709">
            <v>-10.75</v>
          </cell>
          <cell r="M6709">
            <v>576.78</v>
          </cell>
          <cell r="N6709">
            <v>1.64</v>
          </cell>
        </row>
        <row r="6710">
          <cell r="A6710" t="str">
            <v>NS1.510Thinned140</v>
          </cell>
          <cell r="B6710" t="str">
            <v xml:space="preserve">NS </v>
          </cell>
          <cell r="C6710">
            <v>1.5</v>
          </cell>
          <cell r="D6710">
            <v>10</v>
          </cell>
          <cell r="E6710" t="str">
            <v>Thinned</v>
          </cell>
          <cell r="F6710" t="str">
            <v>140-145</v>
          </cell>
          <cell r="G6710">
            <v>0.95</v>
          </cell>
          <cell r="H6710">
            <v>-0.08</v>
          </cell>
          <cell r="I6710">
            <v>0.87</v>
          </cell>
          <cell r="J6710">
            <v>4.3499999999999996</v>
          </cell>
          <cell r="K6710">
            <v>591.88</v>
          </cell>
          <cell r="L6710">
            <v>-11.03</v>
          </cell>
          <cell r="M6710">
            <v>580.85</v>
          </cell>
          <cell r="N6710">
            <v>1.56</v>
          </cell>
        </row>
        <row r="6711">
          <cell r="A6711" t="str">
            <v>NS1.510Thinned145</v>
          </cell>
          <cell r="B6711" t="str">
            <v xml:space="preserve">NS </v>
          </cell>
          <cell r="C6711">
            <v>1.5</v>
          </cell>
          <cell r="D6711">
            <v>10</v>
          </cell>
          <cell r="E6711" t="str">
            <v>Thinned</v>
          </cell>
          <cell r="F6711" t="str">
            <v>145-150</v>
          </cell>
          <cell r="G6711">
            <v>0.75</v>
          </cell>
          <cell r="H6711">
            <v>-0.09</v>
          </cell>
          <cell r="I6711">
            <v>0.66</v>
          </cell>
          <cell r="J6711">
            <v>3.3</v>
          </cell>
          <cell r="K6711">
            <v>595.17999999999995</v>
          </cell>
          <cell r="L6711">
            <v>-11.29</v>
          </cell>
          <cell r="M6711">
            <v>583.89</v>
          </cell>
          <cell r="N6711">
            <v>1.48</v>
          </cell>
        </row>
        <row r="6712">
          <cell r="A6712" t="str">
            <v>NS1.510Thinned150</v>
          </cell>
          <cell r="B6712" t="str">
            <v xml:space="preserve">NS </v>
          </cell>
          <cell r="C6712">
            <v>1.5</v>
          </cell>
          <cell r="D6712">
            <v>10</v>
          </cell>
          <cell r="E6712" t="str">
            <v>Thinned</v>
          </cell>
          <cell r="F6712" t="str">
            <v>150-155</v>
          </cell>
          <cell r="G6712">
            <v>0.59</v>
          </cell>
          <cell r="H6712">
            <v>-0.09</v>
          </cell>
          <cell r="I6712">
            <v>0.5</v>
          </cell>
          <cell r="J6712">
            <v>2.48</v>
          </cell>
          <cell r="K6712">
            <v>597.66</v>
          </cell>
          <cell r="L6712">
            <v>-11.54</v>
          </cell>
          <cell r="M6712">
            <v>586.12</v>
          </cell>
          <cell r="N6712">
            <v>1.41</v>
          </cell>
        </row>
        <row r="6713">
          <cell r="A6713" t="str">
            <v>NS1.510Thinned155</v>
          </cell>
          <cell r="B6713" t="str">
            <v xml:space="preserve">NS </v>
          </cell>
          <cell r="C6713">
            <v>1.5</v>
          </cell>
          <cell r="D6713">
            <v>10</v>
          </cell>
          <cell r="E6713" t="str">
            <v>Thinned</v>
          </cell>
          <cell r="F6713" t="str">
            <v>155-160</v>
          </cell>
          <cell r="G6713">
            <v>0.48</v>
          </cell>
          <cell r="H6713">
            <v>-0.1</v>
          </cell>
          <cell r="I6713">
            <v>0.39</v>
          </cell>
          <cell r="J6713">
            <v>1.94</v>
          </cell>
          <cell r="K6713">
            <v>599.6</v>
          </cell>
          <cell r="L6713">
            <v>-11.77</v>
          </cell>
          <cell r="M6713">
            <v>587.83000000000004</v>
          </cell>
          <cell r="N6713">
            <v>1.35</v>
          </cell>
        </row>
        <row r="6714">
          <cell r="A6714" t="str">
            <v>NS1.510Thinned160</v>
          </cell>
          <cell r="B6714" t="str">
            <v xml:space="preserve">NS </v>
          </cell>
          <cell r="C6714">
            <v>1.5</v>
          </cell>
          <cell r="D6714">
            <v>10</v>
          </cell>
          <cell r="E6714" t="str">
            <v>Thinned</v>
          </cell>
          <cell r="F6714" t="str">
            <v>160-165</v>
          </cell>
          <cell r="G6714">
            <v>0.37</v>
          </cell>
          <cell r="H6714">
            <v>-0.09</v>
          </cell>
          <cell r="I6714">
            <v>0.28000000000000003</v>
          </cell>
          <cell r="J6714">
            <v>1.38</v>
          </cell>
          <cell r="K6714">
            <v>600.98</v>
          </cell>
          <cell r="L6714">
            <v>-12</v>
          </cell>
          <cell r="M6714">
            <v>588.98</v>
          </cell>
          <cell r="N6714">
            <v>1.28</v>
          </cell>
        </row>
        <row r="6715">
          <cell r="A6715" t="str">
            <v>NS1.510Thinned165</v>
          </cell>
          <cell r="B6715" t="str">
            <v xml:space="preserve">NS </v>
          </cell>
          <cell r="C6715">
            <v>1.5</v>
          </cell>
          <cell r="D6715">
            <v>10</v>
          </cell>
          <cell r="E6715" t="str">
            <v>Thinned</v>
          </cell>
          <cell r="F6715" t="str">
            <v>165-170</v>
          </cell>
          <cell r="G6715">
            <v>0.39</v>
          </cell>
          <cell r="H6715">
            <v>-0.09</v>
          </cell>
          <cell r="I6715">
            <v>0.3</v>
          </cell>
          <cell r="J6715">
            <v>1.49</v>
          </cell>
          <cell r="K6715">
            <v>602.47</v>
          </cell>
          <cell r="L6715">
            <v>-12.21</v>
          </cell>
          <cell r="M6715">
            <v>590.26</v>
          </cell>
          <cell r="N6715">
            <v>1.22</v>
          </cell>
        </row>
        <row r="6716">
          <cell r="A6716" t="str">
            <v>NS1.510Thinned170</v>
          </cell>
          <cell r="B6716" t="str">
            <v xml:space="preserve">NS </v>
          </cell>
          <cell r="C6716">
            <v>1.5</v>
          </cell>
          <cell r="D6716">
            <v>10</v>
          </cell>
          <cell r="E6716" t="str">
            <v>Thinned</v>
          </cell>
          <cell r="F6716" t="str">
            <v>170-175</v>
          </cell>
          <cell r="G6716">
            <v>0.35</v>
          </cell>
          <cell r="H6716">
            <v>-0.08</v>
          </cell>
          <cell r="I6716">
            <v>0.27</v>
          </cell>
          <cell r="J6716">
            <v>1.37</v>
          </cell>
          <cell r="K6716">
            <v>603.84</v>
          </cell>
          <cell r="L6716">
            <v>-12.42</v>
          </cell>
          <cell r="M6716">
            <v>591.42000000000007</v>
          </cell>
          <cell r="N6716">
            <v>1.1599999999999999</v>
          </cell>
        </row>
        <row r="6717">
          <cell r="A6717" t="str">
            <v>NS1.510Thinned175</v>
          </cell>
          <cell r="B6717" t="str">
            <v xml:space="preserve">NS </v>
          </cell>
          <cell r="C6717">
            <v>1.5</v>
          </cell>
          <cell r="D6717">
            <v>10</v>
          </cell>
          <cell r="E6717" t="str">
            <v>Thinned</v>
          </cell>
          <cell r="F6717" t="str">
            <v>175-180</v>
          </cell>
          <cell r="G6717">
            <v>0.26</v>
          </cell>
          <cell r="H6717">
            <v>-0.08</v>
          </cell>
          <cell r="I6717">
            <v>0.19</v>
          </cell>
          <cell r="J6717">
            <v>0.95</v>
          </cell>
          <cell r="K6717">
            <v>604.79</v>
          </cell>
          <cell r="L6717">
            <v>-12.61</v>
          </cell>
          <cell r="M6717">
            <v>592.17999999999995</v>
          </cell>
          <cell r="N6717">
            <v>1.1000000000000001</v>
          </cell>
        </row>
        <row r="6718">
          <cell r="A6718" t="str">
            <v>NS1.510Thinned180</v>
          </cell>
          <cell r="B6718" t="str">
            <v xml:space="preserve">NS </v>
          </cell>
          <cell r="C6718">
            <v>1.5</v>
          </cell>
          <cell r="D6718">
            <v>10</v>
          </cell>
          <cell r="E6718" t="str">
            <v>Thinned</v>
          </cell>
          <cell r="F6718" t="str">
            <v>180-185</v>
          </cell>
          <cell r="G6718">
            <v>0.19</v>
          </cell>
          <cell r="H6718">
            <v>-7.0000000000000007E-2</v>
          </cell>
          <cell r="I6718">
            <v>0.12</v>
          </cell>
          <cell r="J6718">
            <v>0.57999999999999996</v>
          </cell>
          <cell r="K6718">
            <v>605.37</v>
          </cell>
          <cell r="L6718">
            <v>-12.8</v>
          </cell>
          <cell r="M6718">
            <v>592.57000000000005</v>
          </cell>
          <cell r="N6718">
            <v>1.05</v>
          </cell>
        </row>
        <row r="6719">
          <cell r="A6719" t="str">
            <v>NS1.510Thinned185</v>
          </cell>
          <cell r="B6719" t="str">
            <v xml:space="preserve">NS </v>
          </cell>
          <cell r="C6719">
            <v>1.5</v>
          </cell>
          <cell r="D6719">
            <v>10</v>
          </cell>
          <cell r="E6719" t="str">
            <v>Thinned</v>
          </cell>
          <cell r="F6719" t="str">
            <v>185-190</v>
          </cell>
          <cell r="G6719">
            <v>0.12</v>
          </cell>
          <cell r="H6719">
            <v>-7.0000000000000007E-2</v>
          </cell>
          <cell r="I6719">
            <v>0.05</v>
          </cell>
          <cell r="J6719">
            <v>0.26</v>
          </cell>
          <cell r="K6719">
            <v>605.63</v>
          </cell>
          <cell r="L6719">
            <v>-12.98</v>
          </cell>
          <cell r="M6719">
            <v>592.65</v>
          </cell>
          <cell r="N6719">
            <v>1</v>
          </cell>
        </row>
        <row r="6720">
          <cell r="A6720" t="str">
            <v>NS1.510Thinned190</v>
          </cell>
          <cell r="B6720" t="str">
            <v xml:space="preserve">NS </v>
          </cell>
          <cell r="C6720">
            <v>1.5</v>
          </cell>
          <cell r="D6720">
            <v>10</v>
          </cell>
          <cell r="E6720" t="str">
            <v>Thinned</v>
          </cell>
          <cell r="F6720" t="str">
            <v>190-195</v>
          </cell>
          <cell r="G6720">
            <v>0.09</v>
          </cell>
          <cell r="H6720">
            <v>-0.06</v>
          </cell>
          <cell r="I6720">
            <v>0.02</v>
          </cell>
          <cell r="J6720">
            <v>0.11</v>
          </cell>
          <cell r="K6720">
            <v>605.74</v>
          </cell>
          <cell r="L6720">
            <v>-13.14</v>
          </cell>
          <cell r="M6720">
            <v>592.6</v>
          </cell>
          <cell r="N6720">
            <v>0.95</v>
          </cell>
        </row>
        <row r="6721">
          <cell r="A6721" t="str">
            <v>NS1.510Thinned195</v>
          </cell>
          <cell r="B6721" t="str">
            <v xml:space="preserve">NS </v>
          </cell>
          <cell r="C6721">
            <v>1.5</v>
          </cell>
          <cell r="D6721">
            <v>10</v>
          </cell>
          <cell r="E6721" t="str">
            <v>Thinned</v>
          </cell>
          <cell r="F6721" t="str">
            <v>195-200</v>
          </cell>
          <cell r="G6721">
            <v>0</v>
          </cell>
          <cell r="H6721">
            <v>-0.06</v>
          </cell>
          <cell r="I6721">
            <v>-0.06</v>
          </cell>
          <cell r="J6721">
            <v>-0.28999999999999998</v>
          </cell>
          <cell r="K6721">
            <v>605.44000000000005</v>
          </cell>
          <cell r="L6721">
            <v>-13.3</v>
          </cell>
          <cell r="M6721">
            <v>592.1400000000001</v>
          </cell>
          <cell r="N6721">
            <v>0.9</v>
          </cell>
        </row>
        <row r="6722">
          <cell r="A6722" t="str">
            <v>NS1.512NO_thin000</v>
          </cell>
          <cell r="B6722" t="str">
            <v xml:space="preserve">NS </v>
          </cell>
          <cell r="C6722">
            <v>1.5</v>
          </cell>
          <cell r="D6722">
            <v>12</v>
          </cell>
          <cell r="E6722" t="str">
            <v>NO_thin</v>
          </cell>
          <cell r="F6722" t="str">
            <v xml:space="preserve">  0-5</v>
          </cell>
          <cell r="G6722">
            <v>0.36</v>
          </cell>
          <cell r="H6722">
            <v>0.22</v>
          </cell>
          <cell r="I6722">
            <v>0.56999999999999995</v>
          </cell>
          <cell r="J6722">
            <v>2.87</v>
          </cell>
          <cell r="K6722">
            <v>2.87</v>
          </cell>
          <cell r="L6722">
            <v>0</v>
          </cell>
          <cell r="M6722">
            <v>2.87</v>
          </cell>
          <cell r="N6722">
            <v>0</v>
          </cell>
        </row>
        <row r="6723">
          <cell r="A6723" t="str">
            <v>NS1.512NO_thin005</v>
          </cell>
          <cell r="B6723" t="str">
            <v xml:space="preserve">NS </v>
          </cell>
          <cell r="C6723">
            <v>1.5</v>
          </cell>
          <cell r="D6723">
            <v>12</v>
          </cell>
          <cell r="E6723" t="str">
            <v>NO_thin</v>
          </cell>
          <cell r="F6723" t="str">
            <v xml:space="preserve">  5-10</v>
          </cell>
          <cell r="G6723">
            <v>1.08</v>
          </cell>
          <cell r="H6723">
            <v>0.27</v>
          </cell>
          <cell r="I6723">
            <v>1.35</v>
          </cell>
          <cell r="J6723">
            <v>6.77</v>
          </cell>
          <cell r="K6723">
            <v>9.6300000000000008</v>
          </cell>
          <cell r="L6723">
            <v>0</v>
          </cell>
          <cell r="M6723">
            <v>9.6300000000000008</v>
          </cell>
          <cell r="N6723">
            <v>0</v>
          </cell>
        </row>
        <row r="6724">
          <cell r="A6724" t="str">
            <v>NS1.512NO_thin010</v>
          </cell>
          <cell r="B6724" t="str">
            <v xml:space="preserve">NS </v>
          </cell>
          <cell r="C6724">
            <v>1.5</v>
          </cell>
          <cell r="D6724">
            <v>12</v>
          </cell>
          <cell r="E6724" t="str">
            <v>NO_thin</v>
          </cell>
          <cell r="F6724" t="str">
            <v xml:space="preserve"> 10-15</v>
          </cell>
          <cell r="G6724">
            <v>3.31</v>
          </cell>
          <cell r="H6724">
            <v>0.27</v>
          </cell>
          <cell r="I6724">
            <v>3.58</v>
          </cell>
          <cell r="J6724">
            <v>17.899999999999999</v>
          </cell>
          <cell r="K6724">
            <v>27.54</v>
          </cell>
          <cell r="L6724">
            <v>0</v>
          </cell>
          <cell r="M6724">
            <v>27.54</v>
          </cell>
          <cell r="N6724">
            <v>0</v>
          </cell>
        </row>
        <row r="6725">
          <cell r="A6725" t="str">
            <v>NS1.512NO_thin015</v>
          </cell>
          <cell r="B6725" t="str">
            <v xml:space="preserve">NS </v>
          </cell>
          <cell r="C6725">
            <v>1.5</v>
          </cell>
          <cell r="D6725">
            <v>12</v>
          </cell>
          <cell r="E6725" t="str">
            <v>NO_thin</v>
          </cell>
          <cell r="F6725" t="str">
            <v xml:space="preserve"> 15-20</v>
          </cell>
          <cell r="G6725">
            <v>10.1</v>
          </cell>
          <cell r="H6725">
            <v>0.27</v>
          </cell>
          <cell r="I6725">
            <v>10.37</v>
          </cell>
          <cell r="J6725">
            <v>51.87</v>
          </cell>
          <cell r="K6725">
            <v>79.41</v>
          </cell>
          <cell r="L6725">
            <v>0</v>
          </cell>
          <cell r="M6725">
            <v>79.41</v>
          </cell>
          <cell r="N6725">
            <v>0</v>
          </cell>
        </row>
        <row r="6726">
          <cell r="A6726" t="str">
            <v>NS1.512NO_thin020</v>
          </cell>
          <cell r="B6726" t="str">
            <v xml:space="preserve">NS </v>
          </cell>
          <cell r="C6726">
            <v>1.5</v>
          </cell>
          <cell r="D6726">
            <v>12</v>
          </cell>
          <cell r="E6726" t="str">
            <v>NO_thin</v>
          </cell>
          <cell r="F6726" t="str">
            <v xml:space="preserve"> 20-25</v>
          </cell>
          <cell r="G6726">
            <v>22.86</v>
          </cell>
          <cell r="H6726">
            <v>0.82</v>
          </cell>
          <cell r="I6726">
            <v>23.68</v>
          </cell>
          <cell r="J6726">
            <v>118.39</v>
          </cell>
          <cell r="K6726">
            <v>197.8</v>
          </cell>
          <cell r="L6726">
            <v>0</v>
          </cell>
          <cell r="M6726">
            <v>197.8</v>
          </cell>
          <cell r="N6726">
            <v>0</v>
          </cell>
        </row>
        <row r="6727">
          <cell r="A6727" t="str">
            <v>NS1.512NO_thin025</v>
          </cell>
          <cell r="B6727" t="str">
            <v xml:space="preserve">NS </v>
          </cell>
          <cell r="C6727">
            <v>1.5</v>
          </cell>
          <cell r="D6727">
            <v>12</v>
          </cell>
          <cell r="E6727" t="str">
            <v>NO_thin</v>
          </cell>
          <cell r="F6727" t="str">
            <v xml:space="preserve"> 25-30</v>
          </cell>
          <cell r="G6727">
            <v>16.09</v>
          </cell>
          <cell r="H6727">
            <v>3.43</v>
          </cell>
          <cell r="I6727">
            <v>19.52</v>
          </cell>
          <cell r="J6727">
            <v>97.61</v>
          </cell>
          <cell r="K6727">
            <v>295.41000000000003</v>
          </cell>
          <cell r="L6727">
            <v>0</v>
          </cell>
          <cell r="M6727">
            <v>295.41000000000003</v>
          </cell>
          <cell r="N6727">
            <v>0</v>
          </cell>
        </row>
        <row r="6728">
          <cell r="A6728" t="str">
            <v>NS1.512NO_thin030</v>
          </cell>
          <cell r="B6728" t="str">
            <v xml:space="preserve">NS </v>
          </cell>
          <cell r="C6728">
            <v>1.5</v>
          </cell>
          <cell r="D6728">
            <v>12</v>
          </cell>
          <cell r="E6728" t="str">
            <v>NO_thin</v>
          </cell>
          <cell r="F6728" t="str">
            <v xml:space="preserve"> 30-35</v>
          </cell>
          <cell r="G6728">
            <v>8.89</v>
          </cell>
          <cell r="H6728">
            <v>4.92</v>
          </cell>
          <cell r="I6728">
            <v>13.81</v>
          </cell>
          <cell r="J6728">
            <v>69.03</v>
          </cell>
          <cell r="K6728">
            <v>364.44</v>
          </cell>
          <cell r="L6728">
            <v>0</v>
          </cell>
          <cell r="M6728">
            <v>364.44</v>
          </cell>
          <cell r="N6728">
            <v>0</v>
          </cell>
        </row>
        <row r="6729">
          <cell r="A6729" t="str">
            <v>NS1.512NO_thin035</v>
          </cell>
          <cell r="B6729" t="str">
            <v xml:space="preserve">NS </v>
          </cell>
          <cell r="C6729">
            <v>1.5</v>
          </cell>
          <cell r="D6729">
            <v>12</v>
          </cell>
          <cell r="E6729" t="str">
            <v>NO_thin</v>
          </cell>
          <cell r="F6729" t="str">
            <v xml:space="preserve"> 35-40</v>
          </cell>
          <cell r="G6729">
            <v>10.09</v>
          </cell>
          <cell r="H6729">
            <v>2.46</v>
          </cell>
          <cell r="I6729">
            <v>12.55</v>
          </cell>
          <cell r="J6729">
            <v>62.76</v>
          </cell>
          <cell r="K6729">
            <v>427.2</v>
          </cell>
          <cell r="L6729">
            <v>0</v>
          </cell>
          <cell r="M6729">
            <v>427.2</v>
          </cell>
          <cell r="N6729">
            <v>0</v>
          </cell>
        </row>
        <row r="6730">
          <cell r="A6730" t="str">
            <v>NS1.512NO_thin040</v>
          </cell>
          <cell r="B6730" t="str">
            <v xml:space="preserve">NS </v>
          </cell>
          <cell r="C6730">
            <v>1.5</v>
          </cell>
          <cell r="D6730">
            <v>12</v>
          </cell>
          <cell r="E6730" t="str">
            <v>NO_thin</v>
          </cell>
          <cell r="F6730" t="str">
            <v xml:space="preserve"> 40-45</v>
          </cell>
          <cell r="G6730">
            <v>10.82</v>
          </cell>
          <cell r="H6730">
            <v>1.19</v>
          </cell>
          <cell r="I6730">
            <v>12</v>
          </cell>
          <cell r="J6730">
            <v>60.02</v>
          </cell>
          <cell r="K6730">
            <v>487.21</v>
          </cell>
          <cell r="L6730">
            <v>0</v>
          </cell>
          <cell r="M6730">
            <v>487.21</v>
          </cell>
          <cell r="N6730">
            <v>0</v>
          </cell>
        </row>
        <row r="6731">
          <cell r="A6731" t="str">
            <v>NS1.512NO_thin045</v>
          </cell>
          <cell r="B6731" t="str">
            <v xml:space="preserve">NS </v>
          </cell>
          <cell r="C6731">
            <v>1.5</v>
          </cell>
          <cell r="D6731">
            <v>12</v>
          </cell>
          <cell r="E6731" t="str">
            <v>NO_thin</v>
          </cell>
          <cell r="F6731" t="str">
            <v xml:space="preserve"> 45-50</v>
          </cell>
          <cell r="G6731">
            <v>10.68</v>
          </cell>
          <cell r="H6731">
            <v>0.44</v>
          </cell>
          <cell r="I6731">
            <v>11.11</v>
          </cell>
          <cell r="J6731">
            <v>55.56</v>
          </cell>
          <cell r="K6731">
            <v>542.78</v>
          </cell>
          <cell r="L6731">
            <v>0</v>
          </cell>
          <cell r="M6731">
            <v>542.78</v>
          </cell>
          <cell r="N6731">
            <v>0</v>
          </cell>
        </row>
        <row r="6732">
          <cell r="A6732" t="str">
            <v>NS1.512NO_thin050</v>
          </cell>
          <cell r="B6732" t="str">
            <v xml:space="preserve">NS </v>
          </cell>
          <cell r="C6732">
            <v>1.5</v>
          </cell>
          <cell r="D6732">
            <v>12</v>
          </cell>
          <cell r="E6732" t="str">
            <v>NO_thin</v>
          </cell>
          <cell r="F6732" t="str">
            <v xml:space="preserve"> 50-55</v>
          </cell>
          <cell r="G6732">
            <v>10.14</v>
          </cell>
          <cell r="H6732">
            <v>-0.19</v>
          </cell>
          <cell r="I6732">
            <v>9.9499999999999993</v>
          </cell>
          <cell r="J6732">
            <v>49.74</v>
          </cell>
          <cell r="K6732">
            <v>592.52</v>
          </cell>
          <cell r="L6732">
            <v>0</v>
          </cell>
          <cell r="M6732">
            <v>592.52</v>
          </cell>
          <cell r="N6732">
            <v>0</v>
          </cell>
        </row>
        <row r="6733">
          <cell r="A6733" t="str">
            <v>NS1.512NO_thin055</v>
          </cell>
          <cell r="B6733" t="str">
            <v xml:space="preserve">NS </v>
          </cell>
          <cell r="C6733">
            <v>1.5</v>
          </cell>
          <cell r="D6733">
            <v>12</v>
          </cell>
          <cell r="E6733" t="str">
            <v>NO_thin</v>
          </cell>
          <cell r="F6733" t="str">
            <v xml:space="preserve"> 55-60</v>
          </cell>
          <cell r="G6733">
            <v>9.4700000000000006</v>
          </cell>
          <cell r="H6733">
            <v>-0.38</v>
          </cell>
          <cell r="I6733">
            <v>9.08</v>
          </cell>
          <cell r="J6733">
            <v>45.41</v>
          </cell>
          <cell r="K6733">
            <v>637.92999999999995</v>
          </cell>
          <cell r="L6733">
            <v>0</v>
          </cell>
          <cell r="M6733">
            <v>637.92999999999995</v>
          </cell>
          <cell r="N6733">
            <v>0</v>
          </cell>
        </row>
        <row r="6734">
          <cell r="A6734" t="str">
            <v>NS1.512NO_thin060</v>
          </cell>
          <cell r="B6734" t="str">
            <v xml:space="preserve">NS </v>
          </cell>
          <cell r="C6734">
            <v>1.5</v>
          </cell>
          <cell r="D6734">
            <v>12</v>
          </cell>
          <cell r="E6734" t="str">
            <v>NO_thin</v>
          </cell>
          <cell r="F6734" t="str">
            <v xml:space="preserve"> 60-65</v>
          </cell>
          <cell r="G6734">
            <v>8.9</v>
          </cell>
          <cell r="H6734">
            <v>-0.26</v>
          </cell>
          <cell r="I6734">
            <v>8.64</v>
          </cell>
          <cell r="J6734">
            <v>43.18</v>
          </cell>
          <cell r="K6734">
            <v>681.11</v>
          </cell>
          <cell r="L6734">
            <v>0</v>
          </cell>
          <cell r="M6734">
            <v>681.11</v>
          </cell>
          <cell r="N6734">
            <v>0</v>
          </cell>
        </row>
        <row r="6735">
          <cell r="A6735" t="str">
            <v>NS1.512NO_thin065</v>
          </cell>
          <cell r="B6735" t="str">
            <v xml:space="preserve">NS </v>
          </cell>
          <cell r="C6735">
            <v>1.5</v>
          </cell>
          <cell r="D6735">
            <v>12</v>
          </cell>
          <cell r="E6735" t="str">
            <v>NO_thin</v>
          </cell>
          <cell r="F6735" t="str">
            <v xml:space="preserve"> 65-70</v>
          </cell>
          <cell r="G6735">
            <v>8.41</v>
          </cell>
          <cell r="H6735">
            <v>-0.23</v>
          </cell>
          <cell r="I6735">
            <v>8.17</v>
          </cell>
          <cell r="J6735">
            <v>40.869999999999997</v>
          </cell>
          <cell r="K6735">
            <v>721.98</v>
          </cell>
          <cell r="L6735">
            <v>0</v>
          </cell>
          <cell r="M6735">
            <v>721.98</v>
          </cell>
          <cell r="N6735">
            <v>0</v>
          </cell>
        </row>
        <row r="6736">
          <cell r="A6736" t="str">
            <v>NS1.512NO_thin070</v>
          </cell>
          <cell r="B6736" t="str">
            <v xml:space="preserve">NS </v>
          </cell>
          <cell r="C6736">
            <v>1.5</v>
          </cell>
          <cell r="D6736">
            <v>12</v>
          </cell>
          <cell r="E6736" t="str">
            <v>NO_thin</v>
          </cell>
          <cell r="F6736" t="str">
            <v xml:space="preserve"> 70-75</v>
          </cell>
          <cell r="G6736">
            <v>7.74</v>
          </cell>
          <cell r="H6736">
            <v>-0.34</v>
          </cell>
          <cell r="I6736">
            <v>7.41</v>
          </cell>
          <cell r="J6736">
            <v>37.03</v>
          </cell>
          <cell r="K6736">
            <v>759.01</v>
          </cell>
          <cell r="L6736">
            <v>0</v>
          </cell>
          <cell r="M6736">
            <v>759.01</v>
          </cell>
          <cell r="N6736">
            <v>0</v>
          </cell>
        </row>
        <row r="6737">
          <cell r="A6737" t="str">
            <v>NS1.512NO_thin075</v>
          </cell>
          <cell r="B6737" t="str">
            <v xml:space="preserve">NS </v>
          </cell>
          <cell r="C6737">
            <v>1.5</v>
          </cell>
          <cell r="D6737">
            <v>12</v>
          </cell>
          <cell r="E6737" t="str">
            <v>NO_thin</v>
          </cell>
          <cell r="F6737" t="str">
            <v xml:space="preserve"> 75-80</v>
          </cell>
          <cell r="G6737">
            <v>7.11</v>
          </cell>
          <cell r="H6737">
            <v>-0.56000000000000005</v>
          </cell>
          <cell r="I6737">
            <v>6.55</v>
          </cell>
          <cell r="J6737">
            <v>32.76</v>
          </cell>
          <cell r="K6737">
            <v>791.77</v>
          </cell>
          <cell r="L6737">
            <v>0</v>
          </cell>
          <cell r="M6737">
            <v>791.77</v>
          </cell>
          <cell r="N6737">
            <v>0</v>
          </cell>
        </row>
        <row r="6738">
          <cell r="A6738" t="str">
            <v>NS1.512NO_thin080</v>
          </cell>
          <cell r="B6738" t="str">
            <v xml:space="preserve">NS </v>
          </cell>
          <cell r="C6738">
            <v>1.5</v>
          </cell>
          <cell r="D6738">
            <v>12</v>
          </cell>
          <cell r="E6738" t="str">
            <v>NO_thin</v>
          </cell>
          <cell r="F6738" t="str">
            <v xml:space="preserve"> 80-85</v>
          </cell>
          <cell r="G6738">
            <v>6.54</v>
          </cell>
          <cell r="H6738">
            <v>-0.28999999999999998</v>
          </cell>
          <cell r="I6738">
            <v>6.25</v>
          </cell>
          <cell r="J6738">
            <v>31.25</v>
          </cell>
          <cell r="K6738">
            <v>823.02</v>
          </cell>
          <cell r="L6738">
            <v>0</v>
          </cell>
          <cell r="M6738">
            <v>823.02</v>
          </cell>
          <cell r="N6738">
            <v>0</v>
          </cell>
        </row>
        <row r="6739">
          <cell r="A6739" t="str">
            <v>NS1.512NO_thin085</v>
          </cell>
          <cell r="B6739" t="str">
            <v xml:space="preserve">NS </v>
          </cell>
          <cell r="C6739">
            <v>1.5</v>
          </cell>
          <cell r="D6739">
            <v>12</v>
          </cell>
          <cell r="E6739" t="str">
            <v>NO_thin</v>
          </cell>
          <cell r="F6739" t="str">
            <v xml:space="preserve"> 85-90</v>
          </cell>
          <cell r="G6739">
            <v>6.07</v>
          </cell>
          <cell r="H6739">
            <v>-0.01</v>
          </cell>
          <cell r="I6739">
            <v>6.06</v>
          </cell>
          <cell r="J6739">
            <v>30.28</v>
          </cell>
          <cell r="K6739">
            <v>853.29</v>
          </cell>
          <cell r="L6739">
            <v>0</v>
          </cell>
          <cell r="M6739">
            <v>853.29</v>
          </cell>
          <cell r="N6739">
            <v>0</v>
          </cell>
        </row>
        <row r="6740">
          <cell r="A6740" t="str">
            <v>NS1.512NO_thin090</v>
          </cell>
          <cell r="B6740" t="str">
            <v xml:space="preserve">NS </v>
          </cell>
          <cell r="C6740">
            <v>1.5</v>
          </cell>
          <cell r="D6740">
            <v>12</v>
          </cell>
          <cell r="E6740" t="str">
            <v>NO_thin</v>
          </cell>
          <cell r="F6740" t="str">
            <v xml:space="preserve"> 90-95</v>
          </cell>
          <cell r="G6740">
            <v>5.51</v>
          </cell>
          <cell r="H6740">
            <v>-0.41</v>
          </cell>
          <cell r="I6740">
            <v>5.0999999999999996</v>
          </cell>
          <cell r="J6740">
            <v>25.5</v>
          </cell>
          <cell r="K6740">
            <v>878.79</v>
          </cell>
          <cell r="L6740">
            <v>0</v>
          </cell>
          <cell r="M6740">
            <v>878.79</v>
          </cell>
          <cell r="N6740">
            <v>0</v>
          </cell>
        </row>
        <row r="6741">
          <cell r="A6741" t="str">
            <v>NS1.512NO_thin095</v>
          </cell>
          <cell r="B6741" t="str">
            <v xml:space="preserve">NS </v>
          </cell>
          <cell r="C6741">
            <v>1.5</v>
          </cell>
          <cell r="D6741">
            <v>12</v>
          </cell>
          <cell r="E6741" t="str">
            <v>NO_thin</v>
          </cell>
          <cell r="F6741" t="str">
            <v xml:space="preserve"> 95-100</v>
          </cell>
          <cell r="G6741">
            <v>5.14</v>
          </cell>
          <cell r="H6741">
            <v>-0.37</v>
          </cell>
          <cell r="I6741">
            <v>4.76</v>
          </cell>
          <cell r="J6741">
            <v>23.81</v>
          </cell>
          <cell r="K6741">
            <v>902.6</v>
          </cell>
          <cell r="L6741">
            <v>0</v>
          </cell>
          <cell r="M6741">
            <v>902.6</v>
          </cell>
          <cell r="N6741">
            <v>0</v>
          </cell>
        </row>
        <row r="6742">
          <cell r="A6742" t="str">
            <v>NS1.512NO_thin100</v>
          </cell>
          <cell r="B6742" t="str">
            <v xml:space="preserve">NS </v>
          </cell>
          <cell r="C6742">
            <v>1.5</v>
          </cell>
          <cell r="D6742">
            <v>12</v>
          </cell>
          <cell r="E6742" t="str">
            <v>NO_thin</v>
          </cell>
          <cell r="F6742" t="str">
            <v>100-105</v>
          </cell>
          <cell r="G6742">
            <v>4.78</v>
          </cell>
          <cell r="H6742">
            <v>-0.38</v>
          </cell>
          <cell r="I6742">
            <v>4.4000000000000004</v>
          </cell>
          <cell r="J6742">
            <v>21.99</v>
          </cell>
          <cell r="K6742">
            <v>924.6</v>
          </cell>
          <cell r="L6742">
            <v>0</v>
          </cell>
          <cell r="M6742">
            <v>924.6</v>
          </cell>
          <cell r="N6742">
            <v>0</v>
          </cell>
        </row>
        <row r="6743">
          <cell r="A6743" t="str">
            <v>NS1.512NO_thin105</v>
          </cell>
          <cell r="B6743" t="str">
            <v xml:space="preserve">NS </v>
          </cell>
          <cell r="C6743">
            <v>1.5</v>
          </cell>
          <cell r="D6743">
            <v>12</v>
          </cell>
          <cell r="E6743" t="str">
            <v>NO_thin</v>
          </cell>
          <cell r="F6743" t="str">
            <v>105-110</v>
          </cell>
          <cell r="G6743">
            <v>4.3899999999999997</v>
          </cell>
          <cell r="H6743">
            <v>-0.5</v>
          </cell>
          <cell r="I6743">
            <v>3.89</v>
          </cell>
          <cell r="J6743">
            <v>19.46</v>
          </cell>
          <cell r="K6743">
            <v>944.06</v>
          </cell>
          <cell r="L6743">
            <v>0</v>
          </cell>
          <cell r="M6743">
            <v>944.06</v>
          </cell>
          <cell r="N6743">
            <v>0</v>
          </cell>
        </row>
        <row r="6744">
          <cell r="A6744" t="str">
            <v>NS1.512NO_thin110</v>
          </cell>
          <cell r="B6744" t="str">
            <v xml:space="preserve">NS </v>
          </cell>
          <cell r="C6744">
            <v>1.5</v>
          </cell>
          <cell r="D6744">
            <v>12</v>
          </cell>
          <cell r="E6744" t="str">
            <v>NO_thin</v>
          </cell>
          <cell r="F6744" t="str">
            <v>110-115</v>
          </cell>
          <cell r="G6744">
            <v>4.04</v>
          </cell>
          <cell r="H6744">
            <v>-0.48</v>
          </cell>
          <cell r="I6744">
            <v>3.56</v>
          </cell>
          <cell r="J6744">
            <v>17.82</v>
          </cell>
          <cell r="K6744">
            <v>961.88</v>
          </cell>
          <cell r="L6744">
            <v>0</v>
          </cell>
          <cell r="M6744">
            <v>961.88</v>
          </cell>
          <cell r="N6744">
            <v>0</v>
          </cell>
        </row>
        <row r="6745">
          <cell r="A6745" t="str">
            <v>NS1.512NO_thin115</v>
          </cell>
          <cell r="B6745" t="str">
            <v xml:space="preserve">NS </v>
          </cell>
          <cell r="C6745">
            <v>1.5</v>
          </cell>
          <cell r="D6745">
            <v>12</v>
          </cell>
          <cell r="E6745" t="str">
            <v>NO_thin</v>
          </cell>
          <cell r="F6745" t="str">
            <v>115-120</v>
          </cell>
          <cell r="G6745">
            <v>3.73</v>
          </cell>
          <cell r="H6745">
            <v>-0.28000000000000003</v>
          </cell>
          <cell r="I6745">
            <v>3.46</v>
          </cell>
          <cell r="J6745">
            <v>17.29</v>
          </cell>
          <cell r="K6745">
            <v>979.17</v>
          </cell>
          <cell r="L6745">
            <v>0</v>
          </cell>
          <cell r="M6745">
            <v>979.17</v>
          </cell>
          <cell r="N6745">
            <v>0</v>
          </cell>
        </row>
        <row r="6746">
          <cell r="A6746" t="str">
            <v>NS1.512NO_thin120</v>
          </cell>
          <cell r="B6746" t="str">
            <v xml:space="preserve">NS </v>
          </cell>
          <cell r="C6746">
            <v>1.5</v>
          </cell>
          <cell r="D6746">
            <v>12</v>
          </cell>
          <cell r="E6746" t="str">
            <v>NO_thin</v>
          </cell>
          <cell r="F6746" t="str">
            <v>120-125</v>
          </cell>
          <cell r="G6746">
            <v>3.45</v>
          </cell>
          <cell r="H6746">
            <v>-0.37</v>
          </cell>
          <cell r="I6746">
            <v>3.08</v>
          </cell>
          <cell r="J6746">
            <v>15.39</v>
          </cell>
          <cell r="K6746">
            <v>994.56</v>
          </cell>
          <cell r="L6746">
            <v>0</v>
          </cell>
          <cell r="M6746">
            <v>994.56</v>
          </cell>
          <cell r="N6746">
            <v>0</v>
          </cell>
        </row>
        <row r="6747">
          <cell r="A6747" t="str">
            <v>NS1.512NO_thin125</v>
          </cell>
          <cell r="B6747" t="str">
            <v xml:space="preserve">NS </v>
          </cell>
          <cell r="C6747">
            <v>1.5</v>
          </cell>
          <cell r="D6747">
            <v>12</v>
          </cell>
          <cell r="E6747" t="str">
            <v>NO_thin</v>
          </cell>
          <cell r="F6747" t="str">
            <v>125-130</v>
          </cell>
          <cell r="G6747">
            <v>3.14</v>
          </cell>
          <cell r="H6747">
            <v>-0.3</v>
          </cell>
          <cell r="I6747">
            <v>2.84</v>
          </cell>
          <cell r="J6747">
            <v>14.19</v>
          </cell>
          <cell r="K6747">
            <v>1008.75</v>
          </cell>
          <cell r="L6747">
            <v>0</v>
          </cell>
          <cell r="M6747">
            <v>1008.75</v>
          </cell>
          <cell r="N6747">
            <v>0</v>
          </cell>
        </row>
        <row r="6748">
          <cell r="A6748" t="str">
            <v>NS1.512NO_thin130</v>
          </cell>
          <cell r="B6748" t="str">
            <v xml:space="preserve">NS </v>
          </cell>
          <cell r="C6748">
            <v>1.5</v>
          </cell>
          <cell r="D6748">
            <v>12</v>
          </cell>
          <cell r="E6748" t="str">
            <v>NO_thin</v>
          </cell>
          <cell r="F6748" t="str">
            <v>130-135</v>
          </cell>
          <cell r="G6748">
            <v>2.96</v>
          </cell>
          <cell r="H6748">
            <v>-0.33</v>
          </cell>
          <cell r="I6748">
            <v>2.64</v>
          </cell>
          <cell r="J6748">
            <v>13.18</v>
          </cell>
          <cell r="K6748">
            <v>1021.93</v>
          </cell>
          <cell r="L6748">
            <v>0</v>
          </cell>
          <cell r="M6748">
            <v>1021.93</v>
          </cell>
          <cell r="N6748">
            <v>0</v>
          </cell>
        </row>
        <row r="6749">
          <cell r="A6749" t="str">
            <v>NS1.512NO_thin135</v>
          </cell>
          <cell r="B6749" t="str">
            <v xml:space="preserve">NS </v>
          </cell>
          <cell r="C6749">
            <v>1.5</v>
          </cell>
          <cell r="D6749">
            <v>12</v>
          </cell>
          <cell r="E6749" t="str">
            <v>NO_thin</v>
          </cell>
          <cell r="F6749" t="str">
            <v>135-140</v>
          </cell>
          <cell r="G6749">
            <v>2.77</v>
          </cell>
          <cell r="H6749">
            <v>-0.28999999999999998</v>
          </cell>
          <cell r="I6749">
            <v>2.48</v>
          </cell>
          <cell r="J6749">
            <v>12.4</v>
          </cell>
          <cell r="K6749">
            <v>1034.33</v>
          </cell>
          <cell r="L6749">
            <v>0</v>
          </cell>
          <cell r="M6749">
            <v>1034.33</v>
          </cell>
          <cell r="N6749">
            <v>0</v>
          </cell>
        </row>
        <row r="6750">
          <cell r="A6750" t="str">
            <v>NS1.512NO_thin140</v>
          </cell>
          <cell r="B6750" t="str">
            <v xml:space="preserve">NS </v>
          </cell>
          <cell r="C6750">
            <v>1.5</v>
          </cell>
          <cell r="D6750">
            <v>12</v>
          </cell>
          <cell r="E6750" t="str">
            <v>NO_thin</v>
          </cell>
          <cell r="F6750" t="str">
            <v>140-145</v>
          </cell>
          <cell r="G6750">
            <v>2.5499999999999998</v>
          </cell>
          <cell r="H6750">
            <v>-0.27</v>
          </cell>
          <cell r="I6750">
            <v>2.2799999999999998</v>
          </cell>
          <cell r="J6750">
            <v>11.39</v>
          </cell>
          <cell r="K6750">
            <v>1045.72</v>
          </cell>
          <cell r="L6750">
            <v>0</v>
          </cell>
          <cell r="M6750">
            <v>1045.72</v>
          </cell>
          <cell r="N6750">
            <v>0</v>
          </cell>
        </row>
        <row r="6751">
          <cell r="A6751" t="str">
            <v>NS1.512NO_thin145</v>
          </cell>
          <cell r="B6751" t="str">
            <v xml:space="preserve">NS </v>
          </cell>
          <cell r="C6751">
            <v>1.5</v>
          </cell>
          <cell r="D6751">
            <v>12</v>
          </cell>
          <cell r="E6751" t="str">
            <v>NO_thin</v>
          </cell>
          <cell r="F6751" t="str">
            <v>145-150</v>
          </cell>
          <cell r="G6751">
            <v>2.37</v>
          </cell>
          <cell r="H6751">
            <v>-0.24</v>
          </cell>
          <cell r="I6751">
            <v>2.13</v>
          </cell>
          <cell r="J6751">
            <v>10.67</v>
          </cell>
          <cell r="K6751">
            <v>1056.3900000000001</v>
          </cell>
          <cell r="L6751">
            <v>0</v>
          </cell>
          <cell r="M6751">
            <v>1056.3900000000001</v>
          </cell>
          <cell r="N6751">
            <v>0</v>
          </cell>
        </row>
        <row r="6752">
          <cell r="A6752" t="str">
            <v>NS1.512NO_thin150</v>
          </cell>
          <cell r="B6752" t="str">
            <v xml:space="preserve">NS </v>
          </cell>
          <cell r="C6752">
            <v>1.5</v>
          </cell>
          <cell r="D6752">
            <v>12</v>
          </cell>
          <cell r="E6752" t="str">
            <v>NO_thin</v>
          </cell>
          <cell r="F6752" t="str">
            <v>150-155</v>
          </cell>
          <cell r="G6752">
            <v>2.14</v>
          </cell>
          <cell r="H6752">
            <v>-0.22</v>
          </cell>
          <cell r="I6752">
            <v>1.92</v>
          </cell>
          <cell r="J6752">
            <v>9.58</v>
          </cell>
          <cell r="K6752">
            <v>1065.98</v>
          </cell>
          <cell r="L6752">
            <v>0</v>
          </cell>
          <cell r="M6752">
            <v>1065.98</v>
          </cell>
          <cell r="N6752">
            <v>0</v>
          </cell>
        </row>
        <row r="6753">
          <cell r="A6753" t="str">
            <v>NS1.512NO_thin155</v>
          </cell>
          <cell r="B6753" t="str">
            <v xml:space="preserve">NS </v>
          </cell>
          <cell r="C6753">
            <v>1.5</v>
          </cell>
          <cell r="D6753">
            <v>12</v>
          </cell>
          <cell r="E6753" t="str">
            <v>NO_thin</v>
          </cell>
          <cell r="F6753" t="str">
            <v>155-160</v>
          </cell>
          <cell r="G6753">
            <v>2.04</v>
          </cell>
          <cell r="H6753">
            <v>-0.2</v>
          </cell>
          <cell r="I6753">
            <v>1.84</v>
          </cell>
          <cell r="J6753">
            <v>9.1999999999999993</v>
          </cell>
          <cell r="K6753">
            <v>1075.18</v>
          </cell>
          <cell r="L6753">
            <v>0</v>
          </cell>
          <cell r="M6753">
            <v>1075.18</v>
          </cell>
          <cell r="N6753">
            <v>0</v>
          </cell>
        </row>
        <row r="6754">
          <cell r="A6754" t="str">
            <v>NS1.512NO_thin160</v>
          </cell>
          <cell r="B6754" t="str">
            <v xml:space="preserve">NS </v>
          </cell>
          <cell r="C6754">
            <v>1.5</v>
          </cell>
          <cell r="D6754">
            <v>12</v>
          </cell>
          <cell r="E6754" t="str">
            <v>NO_thin</v>
          </cell>
          <cell r="F6754" t="str">
            <v>160-165</v>
          </cell>
          <cell r="G6754">
            <v>1.9</v>
          </cell>
          <cell r="H6754">
            <v>-0.17</v>
          </cell>
          <cell r="I6754">
            <v>1.73</v>
          </cell>
          <cell r="J6754">
            <v>8.64</v>
          </cell>
          <cell r="K6754">
            <v>1083.82</v>
          </cell>
          <cell r="L6754">
            <v>0</v>
          </cell>
          <cell r="M6754">
            <v>1083.82</v>
          </cell>
          <cell r="N6754">
            <v>0</v>
          </cell>
        </row>
        <row r="6755">
          <cell r="A6755" t="str">
            <v>NS1.512NO_thin165</v>
          </cell>
          <cell r="B6755" t="str">
            <v xml:space="preserve">NS </v>
          </cell>
          <cell r="C6755">
            <v>1.5</v>
          </cell>
          <cell r="D6755">
            <v>12</v>
          </cell>
          <cell r="E6755" t="str">
            <v>NO_thin</v>
          </cell>
          <cell r="F6755" t="str">
            <v>165-170</v>
          </cell>
          <cell r="G6755">
            <v>1.66</v>
          </cell>
          <cell r="H6755">
            <v>-0.18</v>
          </cell>
          <cell r="I6755">
            <v>1.48</v>
          </cell>
          <cell r="J6755">
            <v>7.4</v>
          </cell>
          <cell r="K6755">
            <v>1091.23</v>
          </cell>
          <cell r="L6755">
            <v>0</v>
          </cell>
          <cell r="M6755">
            <v>1091.23</v>
          </cell>
          <cell r="N6755">
            <v>0</v>
          </cell>
        </row>
        <row r="6756">
          <cell r="A6756" t="str">
            <v>NS1.512NO_thin170</v>
          </cell>
          <cell r="B6756" t="str">
            <v xml:space="preserve">NS </v>
          </cell>
          <cell r="C6756">
            <v>1.5</v>
          </cell>
          <cell r="D6756">
            <v>12</v>
          </cell>
          <cell r="E6756" t="str">
            <v>NO_thin</v>
          </cell>
          <cell r="F6756" t="str">
            <v>170-175</v>
          </cell>
          <cell r="G6756">
            <v>1.62</v>
          </cell>
          <cell r="H6756">
            <v>-0.14000000000000001</v>
          </cell>
          <cell r="I6756">
            <v>1.48</v>
          </cell>
          <cell r="J6756">
            <v>7.4</v>
          </cell>
          <cell r="K6756">
            <v>1098.6300000000001</v>
          </cell>
          <cell r="L6756">
            <v>0</v>
          </cell>
          <cell r="M6756">
            <v>1098.6300000000001</v>
          </cell>
          <cell r="N6756">
            <v>0</v>
          </cell>
        </row>
        <row r="6757">
          <cell r="A6757" t="str">
            <v>NS1.512NO_thin175</v>
          </cell>
          <cell r="B6757" t="str">
            <v xml:space="preserve">NS </v>
          </cell>
          <cell r="C6757">
            <v>1.5</v>
          </cell>
          <cell r="D6757">
            <v>12</v>
          </cell>
          <cell r="E6757" t="str">
            <v>NO_thin</v>
          </cell>
          <cell r="F6757" t="str">
            <v>175-180</v>
          </cell>
          <cell r="G6757">
            <v>1.46</v>
          </cell>
          <cell r="H6757">
            <v>-0.16</v>
          </cell>
          <cell r="I6757">
            <v>1.31</v>
          </cell>
          <cell r="J6757">
            <v>6.53</v>
          </cell>
          <cell r="K6757">
            <v>1105.1500000000001</v>
          </cell>
          <cell r="L6757">
            <v>0</v>
          </cell>
          <cell r="M6757">
            <v>1105.1500000000001</v>
          </cell>
          <cell r="N6757">
            <v>0</v>
          </cell>
        </row>
        <row r="6758">
          <cell r="A6758" t="str">
            <v>NS1.512NO_thin180</v>
          </cell>
          <cell r="B6758" t="str">
            <v xml:space="preserve">NS </v>
          </cell>
          <cell r="C6758">
            <v>1.5</v>
          </cell>
          <cell r="D6758">
            <v>12</v>
          </cell>
          <cell r="E6758" t="str">
            <v>NO_thin</v>
          </cell>
          <cell r="F6758" t="str">
            <v>180-185</v>
          </cell>
          <cell r="G6758">
            <v>1.36</v>
          </cell>
          <cell r="H6758">
            <v>-0.15</v>
          </cell>
          <cell r="I6758">
            <v>1.21</v>
          </cell>
          <cell r="J6758">
            <v>6.07</v>
          </cell>
          <cell r="K6758">
            <v>1111.22</v>
          </cell>
          <cell r="L6758">
            <v>0</v>
          </cell>
          <cell r="M6758">
            <v>1111.22</v>
          </cell>
          <cell r="N6758">
            <v>0</v>
          </cell>
        </row>
        <row r="6759">
          <cell r="A6759" t="str">
            <v>NS1.512NO_thin185</v>
          </cell>
          <cell r="B6759" t="str">
            <v xml:space="preserve">NS </v>
          </cell>
          <cell r="C6759">
            <v>1.5</v>
          </cell>
          <cell r="D6759">
            <v>12</v>
          </cell>
          <cell r="E6759" t="str">
            <v>NO_thin</v>
          </cell>
          <cell r="F6759" t="str">
            <v>185-190</v>
          </cell>
          <cell r="G6759">
            <v>1.32</v>
          </cell>
          <cell r="H6759">
            <v>-0.1</v>
          </cell>
          <cell r="I6759">
            <v>1.22</v>
          </cell>
          <cell r="J6759">
            <v>6.1</v>
          </cell>
          <cell r="K6759">
            <v>1117.32</v>
          </cell>
          <cell r="L6759">
            <v>0</v>
          </cell>
          <cell r="M6759">
            <v>1117.32</v>
          </cell>
          <cell r="N6759">
            <v>0</v>
          </cell>
        </row>
        <row r="6760">
          <cell r="A6760" t="str">
            <v>NS1.512NO_thin190</v>
          </cell>
          <cell r="B6760" t="str">
            <v xml:space="preserve">NS </v>
          </cell>
          <cell r="C6760">
            <v>1.5</v>
          </cell>
          <cell r="D6760">
            <v>12</v>
          </cell>
          <cell r="E6760" t="str">
            <v>NO_thin</v>
          </cell>
          <cell r="F6760" t="str">
            <v>190-195</v>
          </cell>
          <cell r="G6760">
            <v>1.19</v>
          </cell>
          <cell r="H6760">
            <v>-0.13</v>
          </cell>
          <cell r="I6760">
            <v>1.07</v>
          </cell>
          <cell r="J6760">
            <v>5.33</v>
          </cell>
          <cell r="K6760">
            <v>1122.6600000000001</v>
          </cell>
          <cell r="L6760">
            <v>0</v>
          </cell>
          <cell r="M6760">
            <v>1122.6600000000001</v>
          </cell>
          <cell r="N6760">
            <v>0</v>
          </cell>
        </row>
        <row r="6761">
          <cell r="A6761" t="str">
            <v>NS1.512NO_thin195</v>
          </cell>
          <cell r="B6761" t="str">
            <v xml:space="preserve">NS </v>
          </cell>
          <cell r="C6761">
            <v>1.5</v>
          </cell>
          <cell r="D6761">
            <v>12</v>
          </cell>
          <cell r="E6761" t="str">
            <v>NO_thin</v>
          </cell>
          <cell r="F6761" t="str">
            <v>195-200</v>
          </cell>
          <cell r="G6761">
            <v>1.04</v>
          </cell>
          <cell r="H6761">
            <v>-0.12</v>
          </cell>
          <cell r="I6761">
            <v>0.92</v>
          </cell>
          <cell r="J6761">
            <v>4.62</v>
          </cell>
          <cell r="K6761">
            <v>1127.28</v>
          </cell>
          <cell r="L6761">
            <v>0</v>
          </cell>
          <cell r="M6761">
            <v>1127.28</v>
          </cell>
          <cell r="N6761">
            <v>0</v>
          </cell>
        </row>
        <row r="6762">
          <cell r="A6762" t="str">
            <v>NS1.512Thinned000</v>
          </cell>
          <cell r="B6762" t="str">
            <v xml:space="preserve">NS </v>
          </cell>
          <cell r="C6762">
            <v>1.5</v>
          </cell>
          <cell r="D6762">
            <v>12</v>
          </cell>
          <cell r="E6762" t="str">
            <v>Thinned</v>
          </cell>
          <cell r="F6762" t="str">
            <v xml:space="preserve">  0-5</v>
          </cell>
          <cell r="G6762">
            <v>0.36</v>
          </cell>
          <cell r="H6762">
            <v>0.22</v>
          </cell>
          <cell r="I6762">
            <v>0.56999999999999995</v>
          </cell>
          <cell r="J6762">
            <v>2.87</v>
          </cell>
          <cell r="K6762">
            <v>2.87</v>
          </cell>
          <cell r="L6762">
            <v>0</v>
          </cell>
          <cell r="M6762">
            <v>2.87</v>
          </cell>
          <cell r="N6762">
            <v>0</v>
          </cell>
        </row>
        <row r="6763">
          <cell r="A6763" t="str">
            <v>NS1.512Thinned005</v>
          </cell>
          <cell r="B6763" t="str">
            <v xml:space="preserve">NS </v>
          </cell>
          <cell r="C6763">
            <v>1.5</v>
          </cell>
          <cell r="D6763">
            <v>12</v>
          </cell>
          <cell r="E6763" t="str">
            <v>Thinned</v>
          </cell>
          <cell r="F6763" t="str">
            <v xml:space="preserve">  5-10</v>
          </cell>
          <cell r="G6763">
            <v>1.08</v>
          </cell>
          <cell r="H6763">
            <v>0.27</v>
          </cell>
          <cell r="I6763">
            <v>1.35</v>
          </cell>
          <cell r="J6763">
            <v>6.77</v>
          </cell>
          <cell r="K6763">
            <v>9.6300000000000008</v>
          </cell>
          <cell r="L6763">
            <v>0</v>
          </cell>
          <cell r="M6763">
            <v>9.6300000000000008</v>
          </cell>
          <cell r="N6763">
            <v>0</v>
          </cell>
        </row>
        <row r="6764">
          <cell r="A6764" t="str">
            <v>NS1.512Thinned010</v>
          </cell>
          <cell r="B6764" t="str">
            <v xml:space="preserve">NS </v>
          </cell>
          <cell r="C6764">
            <v>1.5</v>
          </cell>
          <cell r="D6764">
            <v>12</v>
          </cell>
          <cell r="E6764" t="str">
            <v>Thinned</v>
          </cell>
          <cell r="F6764" t="str">
            <v xml:space="preserve"> 10-15</v>
          </cell>
          <cell r="G6764">
            <v>3.31</v>
          </cell>
          <cell r="H6764">
            <v>0.27</v>
          </cell>
          <cell r="I6764">
            <v>3.58</v>
          </cell>
          <cell r="J6764">
            <v>17.899999999999999</v>
          </cell>
          <cell r="K6764">
            <v>27.54</v>
          </cell>
          <cell r="L6764">
            <v>0</v>
          </cell>
          <cell r="M6764">
            <v>27.54</v>
          </cell>
          <cell r="N6764">
            <v>0</v>
          </cell>
        </row>
        <row r="6765">
          <cell r="A6765" t="str">
            <v>NS1.512Thinned015</v>
          </cell>
          <cell r="B6765" t="str">
            <v xml:space="preserve">NS </v>
          </cell>
          <cell r="C6765">
            <v>1.5</v>
          </cell>
          <cell r="D6765">
            <v>12</v>
          </cell>
          <cell r="E6765" t="str">
            <v>Thinned</v>
          </cell>
          <cell r="F6765" t="str">
            <v xml:space="preserve"> 15-20</v>
          </cell>
          <cell r="G6765">
            <v>10.1</v>
          </cell>
          <cell r="H6765">
            <v>0.27</v>
          </cell>
          <cell r="I6765">
            <v>10.37</v>
          </cell>
          <cell r="J6765">
            <v>51.87</v>
          </cell>
          <cell r="K6765">
            <v>79.41</v>
          </cell>
          <cell r="L6765">
            <v>0</v>
          </cell>
          <cell r="M6765">
            <v>79.41</v>
          </cell>
          <cell r="N6765">
            <v>0</v>
          </cell>
        </row>
        <row r="6766">
          <cell r="A6766" t="str">
            <v>NS1.512Thinned020</v>
          </cell>
          <cell r="B6766" t="str">
            <v xml:space="preserve">NS </v>
          </cell>
          <cell r="C6766">
            <v>1.5</v>
          </cell>
          <cell r="D6766">
            <v>12</v>
          </cell>
          <cell r="E6766" t="str">
            <v>Thinned</v>
          </cell>
          <cell r="F6766" t="str">
            <v xml:space="preserve"> 20-25</v>
          </cell>
          <cell r="G6766">
            <v>22.86</v>
          </cell>
          <cell r="H6766">
            <v>0.82</v>
          </cell>
          <cell r="I6766">
            <v>23.68</v>
          </cell>
          <cell r="J6766">
            <v>118.39</v>
          </cell>
          <cell r="K6766">
            <v>197.8</v>
          </cell>
          <cell r="L6766">
            <v>0</v>
          </cell>
          <cell r="M6766">
            <v>197.8</v>
          </cell>
          <cell r="N6766">
            <v>0</v>
          </cell>
        </row>
        <row r="6767">
          <cell r="A6767" t="str">
            <v>NS1.512Thinned025</v>
          </cell>
          <cell r="B6767" t="str">
            <v xml:space="preserve">NS </v>
          </cell>
          <cell r="C6767">
            <v>1.5</v>
          </cell>
          <cell r="D6767">
            <v>12</v>
          </cell>
          <cell r="E6767" t="str">
            <v>Thinned</v>
          </cell>
          <cell r="F6767" t="str">
            <v xml:space="preserve"> 25-30</v>
          </cell>
          <cell r="G6767">
            <v>0.27</v>
          </cell>
          <cell r="H6767">
            <v>2.4300000000000002</v>
          </cell>
          <cell r="I6767">
            <v>2.7</v>
          </cell>
          <cell r="J6767">
            <v>13.48</v>
          </cell>
          <cell r="K6767">
            <v>211.28</v>
          </cell>
          <cell r="L6767">
            <v>-0.21</v>
          </cell>
          <cell r="M6767">
            <v>211.07</v>
          </cell>
          <cell r="N6767">
            <v>12.13</v>
          </cell>
        </row>
        <row r="6768">
          <cell r="A6768" t="str">
            <v>NS1.512Thinned030</v>
          </cell>
          <cell r="B6768" t="str">
            <v xml:space="preserve">NS </v>
          </cell>
          <cell r="C6768">
            <v>1.5</v>
          </cell>
          <cell r="D6768">
            <v>12</v>
          </cell>
          <cell r="E6768" t="str">
            <v>Thinned</v>
          </cell>
          <cell r="F6768" t="str">
            <v xml:space="preserve"> 30-35</v>
          </cell>
          <cell r="G6768">
            <v>5.08</v>
          </cell>
          <cell r="H6768">
            <v>-0.24</v>
          </cell>
          <cell r="I6768">
            <v>4.84</v>
          </cell>
          <cell r="J6768">
            <v>24.22</v>
          </cell>
          <cell r="K6768">
            <v>235.5</v>
          </cell>
          <cell r="L6768">
            <v>-0.36</v>
          </cell>
          <cell r="M6768">
            <v>235.14</v>
          </cell>
          <cell r="N6768">
            <v>8.58</v>
          </cell>
        </row>
        <row r="6769">
          <cell r="A6769" t="str">
            <v>NS1.512Thinned035</v>
          </cell>
          <cell r="B6769" t="str">
            <v xml:space="preserve">NS </v>
          </cell>
          <cell r="C6769">
            <v>1.5</v>
          </cell>
          <cell r="D6769">
            <v>12</v>
          </cell>
          <cell r="E6769" t="str">
            <v>Thinned</v>
          </cell>
          <cell r="F6769" t="str">
            <v xml:space="preserve"> 35-40</v>
          </cell>
          <cell r="G6769">
            <v>6.63</v>
          </cell>
          <cell r="H6769">
            <v>2.19</v>
          </cell>
          <cell r="I6769">
            <v>8.81</v>
          </cell>
          <cell r="J6769">
            <v>44.06</v>
          </cell>
          <cell r="K6769">
            <v>279.56</v>
          </cell>
          <cell r="L6769">
            <v>-1.1499999999999999</v>
          </cell>
          <cell r="M6769">
            <v>278.41000000000003</v>
          </cell>
          <cell r="N6769">
            <v>4.5</v>
          </cell>
        </row>
        <row r="6770">
          <cell r="A6770" t="str">
            <v>NS1.512Thinned040</v>
          </cell>
          <cell r="B6770" t="str">
            <v xml:space="preserve">NS </v>
          </cell>
          <cell r="C6770">
            <v>1.5</v>
          </cell>
          <cell r="D6770">
            <v>12</v>
          </cell>
          <cell r="E6770" t="str">
            <v>Thinned</v>
          </cell>
          <cell r="F6770" t="str">
            <v xml:space="preserve"> 40-45</v>
          </cell>
          <cell r="G6770">
            <v>7.96</v>
          </cell>
          <cell r="H6770">
            <v>1.46</v>
          </cell>
          <cell r="I6770">
            <v>9.42</v>
          </cell>
          <cell r="J6770">
            <v>47.1</v>
          </cell>
          <cell r="K6770">
            <v>326.66000000000003</v>
          </cell>
          <cell r="L6770">
            <v>-1.92</v>
          </cell>
          <cell r="M6770">
            <v>324.74</v>
          </cell>
          <cell r="N6770">
            <v>4.4000000000000004</v>
          </cell>
        </row>
        <row r="6771">
          <cell r="A6771" t="str">
            <v>NS1.512Thinned045</v>
          </cell>
          <cell r="B6771" t="str">
            <v xml:space="preserve">NS </v>
          </cell>
          <cell r="C6771">
            <v>1.5</v>
          </cell>
          <cell r="D6771">
            <v>12</v>
          </cell>
          <cell r="E6771" t="str">
            <v>Thinned</v>
          </cell>
          <cell r="F6771" t="str">
            <v xml:space="preserve"> 45-50</v>
          </cell>
          <cell r="G6771">
            <v>6.49</v>
          </cell>
          <cell r="H6771">
            <v>0.02</v>
          </cell>
          <cell r="I6771">
            <v>6.51</v>
          </cell>
          <cell r="J6771">
            <v>32.549999999999997</v>
          </cell>
          <cell r="K6771">
            <v>359.22</v>
          </cell>
          <cell r="L6771">
            <v>-2.78</v>
          </cell>
          <cell r="M6771">
            <v>356.44000000000005</v>
          </cell>
          <cell r="N6771">
            <v>4.84</v>
          </cell>
        </row>
        <row r="6772">
          <cell r="A6772" t="str">
            <v>NS1.512Thinned050</v>
          </cell>
          <cell r="B6772" t="str">
            <v xml:space="preserve">NS </v>
          </cell>
          <cell r="C6772">
            <v>1.5</v>
          </cell>
          <cell r="D6772">
            <v>12</v>
          </cell>
          <cell r="E6772" t="str">
            <v>Thinned</v>
          </cell>
          <cell r="F6772" t="str">
            <v xml:space="preserve"> 50-55</v>
          </cell>
          <cell r="G6772">
            <v>7.26</v>
          </cell>
          <cell r="H6772">
            <v>-0.44</v>
          </cell>
          <cell r="I6772">
            <v>6.81</v>
          </cell>
          <cell r="J6772">
            <v>34.06</v>
          </cell>
          <cell r="K6772">
            <v>393.27</v>
          </cell>
          <cell r="L6772">
            <v>-3.64</v>
          </cell>
          <cell r="M6772">
            <v>389.63</v>
          </cell>
          <cell r="N6772">
            <v>4.8899999999999997</v>
          </cell>
        </row>
        <row r="6773">
          <cell r="A6773" t="str">
            <v>NS1.512Thinned055</v>
          </cell>
          <cell r="B6773" t="str">
            <v xml:space="preserve">NS </v>
          </cell>
          <cell r="C6773">
            <v>1.5</v>
          </cell>
          <cell r="D6773">
            <v>12</v>
          </cell>
          <cell r="E6773" t="str">
            <v>Thinned</v>
          </cell>
          <cell r="F6773" t="str">
            <v xml:space="preserve"> 55-60</v>
          </cell>
          <cell r="G6773">
            <v>5.4</v>
          </cell>
          <cell r="H6773">
            <v>-0.49</v>
          </cell>
          <cell r="I6773">
            <v>4.9000000000000004</v>
          </cell>
          <cell r="J6773">
            <v>24.52</v>
          </cell>
          <cell r="K6773">
            <v>417.79</v>
          </cell>
          <cell r="L6773">
            <v>-4.5</v>
          </cell>
          <cell r="M6773">
            <v>413.29</v>
          </cell>
          <cell r="N6773">
            <v>4.9000000000000004</v>
          </cell>
        </row>
        <row r="6774">
          <cell r="A6774" t="str">
            <v>NS1.512Thinned060</v>
          </cell>
          <cell r="B6774" t="str">
            <v xml:space="preserve">NS </v>
          </cell>
          <cell r="C6774">
            <v>1.5</v>
          </cell>
          <cell r="D6774">
            <v>12</v>
          </cell>
          <cell r="E6774" t="str">
            <v>Thinned</v>
          </cell>
          <cell r="F6774" t="str">
            <v xml:space="preserve"> 60-65</v>
          </cell>
          <cell r="G6774">
            <v>5.9</v>
          </cell>
          <cell r="H6774">
            <v>-0.39</v>
          </cell>
          <cell r="I6774">
            <v>5.51</v>
          </cell>
          <cell r="J6774">
            <v>27.54</v>
          </cell>
          <cell r="K6774">
            <v>445.33</v>
          </cell>
          <cell r="L6774">
            <v>-5.38</v>
          </cell>
          <cell r="M6774">
            <v>439.95</v>
          </cell>
          <cell r="N6774">
            <v>4.9800000000000004</v>
          </cell>
        </row>
        <row r="6775">
          <cell r="A6775" t="str">
            <v>NS1.512Thinned065</v>
          </cell>
          <cell r="B6775" t="str">
            <v xml:space="preserve">NS </v>
          </cell>
          <cell r="C6775">
            <v>1.5</v>
          </cell>
          <cell r="D6775">
            <v>12</v>
          </cell>
          <cell r="E6775" t="str">
            <v>Thinned</v>
          </cell>
          <cell r="F6775" t="str">
            <v xml:space="preserve"> 65-70</v>
          </cell>
          <cell r="G6775">
            <v>5</v>
          </cell>
          <cell r="H6775">
            <v>-0.25</v>
          </cell>
          <cell r="I6775">
            <v>4.75</v>
          </cell>
          <cell r="J6775">
            <v>23.74</v>
          </cell>
          <cell r="K6775">
            <v>469.07</v>
          </cell>
          <cell r="L6775">
            <v>-6.15</v>
          </cell>
          <cell r="M6775">
            <v>462.92</v>
          </cell>
          <cell r="N6775">
            <v>4.38</v>
          </cell>
        </row>
        <row r="6776">
          <cell r="A6776" t="str">
            <v>NS1.512Thinned070</v>
          </cell>
          <cell r="B6776" t="str">
            <v xml:space="preserve">NS </v>
          </cell>
          <cell r="C6776">
            <v>1.5</v>
          </cell>
          <cell r="D6776">
            <v>12</v>
          </cell>
          <cell r="E6776" t="str">
            <v>Thinned</v>
          </cell>
          <cell r="F6776" t="str">
            <v xml:space="preserve"> 70-75</v>
          </cell>
          <cell r="G6776">
            <v>5.7</v>
          </cell>
          <cell r="H6776">
            <v>-0.39</v>
          </cell>
          <cell r="I6776">
            <v>5.31</v>
          </cell>
          <cell r="J6776">
            <v>26.55</v>
          </cell>
          <cell r="K6776">
            <v>495.62</v>
          </cell>
          <cell r="L6776">
            <v>-6.84</v>
          </cell>
          <cell r="M6776">
            <v>488.78000000000003</v>
          </cell>
          <cell r="N6776">
            <v>3.92</v>
          </cell>
        </row>
        <row r="6777">
          <cell r="A6777" t="str">
            <v>NS1.512Thinned075</v>
          </cell>
          <cell r="B6777" t="str">
            <v xml:space="preserve">NS </v>
          </cell>
          <cell r="C6777">
            <v>1.5</v>
          </cell>
          <cell r="D6777">
            <v>12</v>
          </cell>
          <cell r="E6777" t="str">
            <v>Thinned</v>
          </cell>
          <cell r="F6777" t="str">
            <v xml:space="preserve"> 75-80</v>
          </cell>
          <cell r="G6777">
            <v>4.96</v>
          </cell>
          <cell r="H6777">
            <v>-0.28999999999999998</v>
          </cell>
          <cell r="I6777">
            <v>4.67</v>
          </cell>
          <cell r="J6777">
            <v>23.36</v>
          </cell>
          <cell r="K6777">
            <v>518.98</v>
          </cell>
          <cell r="L6777">
            <v>-7.48</v>
          </cell>
          <cell r="M6777">
            <v>511.5</v>
          </cell>
          <cell r="N6777">
            <v>3.64</v>
          </cell>
        </row>
        <row r="6778">
          <cell r="A6778" t="str">
            <v>NS1.512Thinned080</v>
          </cell>
          <cell r="B6778" t="str">
            <v xml:space="preserve">NS </v>
          </cell>
          <cell r="C6778">
            <v>1.5</v>
          </cell>
          <cell r="D6778">
            <v>12</v>
          </cell>
          <cell r="E6778" t="str">
            <v>Thinned</v>
          </cell>
          <cell r="F6778" t="str">
            <v xml:space="preserve"> 80-85</v>
          </cell>
          <cell r="G6778">
            <v>4.59</v>
          </cell>
          <cell r="H6778">
            <v>-0.15</v>
          </cell>
          <cell r="I6778">
            <v>4.4400000000000004</v>
          </cell>
          <cell r="J6778">
            <v>22.19</v>
          </cell>
          <cell r="K6778">
            <v>541.16999999999996</v>
          </cell>
          <cell r="L6778">
            <v>-8.1</v>
          </cell>
          <cell r="M6778">
            <v>533.06999999999994</v>
          </cell>
          <cell r="N6778">
            <v>3.5</v>
          </cell>
        </row>
        <row r="6779">
          <cell r="A6779" t="str">
            <v>NS1.512Thinned085</v>
          </cell>
          <cell r="B6779" t="str">
            <v xml:space="preserve">NS </v>
          </cell>
          <cell r="C6779">
            <v>1.5</v>
          </cell>
          <cell r="D6779">
            <v>12</v>
          </cell>
          <cell r="E6779" t="str">
            <v>Thinned</v>
          </cell>
          <cell r="F6779" t="str">
            <v xml:space="preserve"> 85-90</v>
          </cell>
          <cell r="G6779">
            <v>3.72</v>
          </cell>
          <cell r="H6779">
            <v>-0.11</v>
          </cell>
          <cell r="I6779">
            <v>3.61</v>
          </cell>
          <cell r="J6779">
            <v>18.059999999999999</v>
          </cell>
          <cell r="K6779">
            <v>559.23</v>
          </cell>
          <cell r="L6779">
            <v>-8.69</v>
          </cell>
          <cell r="M6779">
            <v>550.54</v>
          </cell>
          <cell r="N6779">
            <v>3.38</v>
          </cell>
        </row>
        <row r="6780">
          <cell r="A6780" t="str">
            <v>NS1.512Thinned090</v>
          </cell>
          <cell r="B6780" t="str">
            <v xml:space="preserve">NS </v>
          </cell>
          <cell r="C6780">
            <v>1.5</v>
          </cell>
          <cell r="D6780">
            <v>12</v>
          </cell>
          <cell r="E6780" t="str">
            <v>Thinned</v>
          </cell>
          <cell r="F6780" t="str">
            <v xml:space="preserve"> 90-95</v>
          </cell>
          <cell r="G6780">
            <v>3.36</v>
          </cell>
          <cell r="H6780">
            <v>-0.1</v>
          </cell>
          <cell r="I6780">
            <v>3.26</v>
          </cell>
          <cell r="J6780">
            <v>16.28</v>
          </cell>
          <cell r="K6780">
            <v>575.51</v>
          </cell>
          <cell r="L6780">
            <v>-9.27</v>
          </cell>
          <cell r="M6780">
            <v>566.24</v>
          </cell>
          <cell r="N6780">
            <v>3.27</v>
          </cell>
        </row>
        <row r="6781">
          <cell r="A6781" t="str">
            <v>NS1.512Thinned095</v>
          </cell>
          <cell r="B6781" t="str">
            <v xml:space="preserve">NS </v>
          </cell>
          <cell r="C6781">
            <v>1.5</v>
          </cell>
          <cell r="D6781">
            <v>12</v>
          </cell>
          <cell r="E6781" t="str">
            <v>Thinned</v>
          </cell>
          <cell r="F6781" t="str">
            <v xml:space="preserve"> 95-100</v>
          </cell>
          <cell r="G6781">
            <v>3.23</v>
          </cell>
          <cell r="H6781">
            <v>-0.09</v>
          </cell>
          <cell r="I6781">
            <v>3.13</v>
          </cell>
          <cell r="J6781">
            <v>15.67</v>
          </cell>
          <cell r="K6781">
            <v>591.17999999999995</v>
          </cell>
          <cell r="L6781">
            <v>-9.82</v>
          </cell>
          <cell r="M6781">
            <v>581.3599999999999</v>
          </cell>
          <cell r="N6781">
            <v>3.16</v>
          </cell>
        </row>
        <row r="6782">
          <cell r="A6782" t="str">
            <v>NS1.512Thinned100</v>
          </cell>
          <cell r="B6782" t="str">
            <v xml:space="preserve">NS </v>
          </cell>
          <cell r="C6782">
            <v>1.5</v>
          </cell>
          <cell r="D6782">
            <v>12</v>
          </cell>
          <cell r="E6782" t="str">
            <v>Thinned</v>
          </cell>
          <cell r="F6782" t="str">
            <v>100-105</v>
          </cell>
          <cell r="G6782">
            <v>2.76</v>
          </cell>
          <cell r="H6782">
            <v>-7.0000000000000007E-2</v>
          </cell>
          <cell r="I6782">
            <v>2.69</v>
          </cell>
          <cell r="J6782">
            <v>13.43</v>
          </cell>
          <cell r="K6782">
            <v>604.61</v>
          </cell>
          <cell r="L6782">
            <v>-10.36</v>
          </cell>
          <cell r="M6782">
            <v>594.25</v>
          </cell>
          <cell r="N6782">
            <v>3.04</v>
          </cell>
        </row>
        <row r="6783">
          <cell r="A6783" t="str">
            <v>NS1.512Thinned105</v>
          </cell>
          <cell r="B6783" t="str">
            <v xml:space="preserve">NS </v>
          </cell>
          <cell r="C6783">
            <v>1.5</v>
          </cell>
          <cell r="D6783">
            <v>12</v>
          </cell>
          <cell r="E6783" t="str">
            <v>Thinned</v>
          </cell>
          <cell r="F6783" t="str">
            <v>105-110</v>
          </cell>
          <cell r="G6783">
            <v>1.98</v>
          </cell>
          <cell r="H6783">
            <v>-7.0000000000000007E-2</v>
          </cell>
          <cell r="I6783">
            <v>1.91</v>
          </cell>
          <cell r="J6783">
            <v>9.5399999999999991</v>
          </cell>
          <cell r="K6783">
            <v>614.15</v>
          </cell>
          <cell r="L6783">
            <v>-10.88</v>
          </cell>
          <cell r="M6783">
            <v>603.27</v>
          </cell>
          <cell r="N6783">
            <v>2.93</v>
          </cell>
        </row>
        <row r="6784">
          <cell r="A6784" t="str">
            <v>NS1.512Thinned110</v>
          </cell>
          <cell r="B6784" t="str">
            <v xml:space="preserve">NS </v>
          </cell>
          <cell r="C6784">
            <v>1.5</v>
          </cell>
          <cell r="D6784">
            <v>12</v>
          </cell>
          <cell r="E6784" t="str">
            <v>Thinned</v>
          </cell>
          <cell r="F6784" t="str">
            <v>110-115</v>
          </cell>
          <cell r="G6784">
            <v>1.65</v>
          </cell>
          <cell r="H6784">
            <v>-0.1</v>
          </cell>
          <cell r="I6784">
            <v>1.55</v>
          </cell>
          <cell r="J6784">
            <v>7.74</v>
          </cell>
          <cell r="K6784">
            <v>621.89</v>
          </cell>
          <cell r="L6784">
            <v>-11.37</v>
          </cell>
          <cell r="M6784">
            <v>610.52</v>
          </cell>
          <cell r="N6784">
            <v>2.83</v>
          </cell>
        </row>
        <row r="6785">
          <cell r="A6785" t="str">
            <v>NS1.512Thinned115</v>
          </cell>
          <cell r="B6785" t="str">
            <v xml:space="preserve">NS </v>
          </cell>
          <cell r="C6785">
            <v>1.5</v>
          </cell>
          <cell r="D6785">
            <v>12</v>
          </cell>
          <cell r="E6785" t="str">
            <v>Thinned</v>
          </cell>
          <cell r="F6785" t="str">
            <v>115-120</v>
          </cell>
          <cell r="G6785">
            <v>1.63</v>
          </cell>
          <cell r="H6785">
            <v>-0.11</v>
          </cell>
          <cell r="I6785">
            <v>1.52</v>
          </cell>
          <cell r="J6785">
            <v>7.58</v>
          </cell>
          <cell r="K6785">
            <v>629.47</v>
          </cell>
          <cell r="L6785">
            <v>-11.85</v>
          </cell>
          <cell r="M6785">
            <v>617.62</v>
          </cell>
          <cell r="N6785">
            <v>2.74</v>
          </cell>
        </row>
        <row r="6786">
          <cell r="A6786" t="str">
            <v>NS1.512Thinned120</v>
          </cell>
          <cell r="B6786" t="str">
            <v xml:space="preserve">NS </v>
          </cell>
          <cell r="C6786">
            <v>1.5</v>
          </cell>
          <cell r="D6786">
            <v>12</v>
          </cell>
          <cell r="E6786" t="str">
            <v>Thinned</v>
          </cell>
          <cell r="F6786" t="str">
            <v>120-125</v>
          </cell>
          <cell r="G6786">
            <v>1.36</v>
          </cell>
          <cell r="H6786">
            <v>-0.1</v>
          </cell>
          <cell r="I6786">
            <v>1.26</v>
          </cell>
          <cell r="J6786">
            <v>6.3</v>
          </cell>
          <cell r="K6786">
            <v>635.76</v>
          </cell>
          <cell r="L6786">
            <v>-12.32</v>
          </cell>
          <cell r="M6786">
            <v>623.43999999999994</v>
          </cell>
          <cell r="N6786">
            <v>2.64</v>
          </cell>
        </row>
        <row r="6787">
          <cell r="A6787" t="str">
            <v>NS1.512Thinned125</v>
          </cell>
          <cell r="B6787" t="str">
            <v xml:space="preserve">NS </v>
          </cell>
          <cell r="C6787">
            <v>1.5</v>
          </cell>
          <cell r="D6787">
            <v>12</v>
          </cell>
          <cell r="E6787" t="str">
            <v>Thinned</v>
          </cell>
          <cell r="F6787" t="str">
            <v>125-130</v>
          </cell>
          <cell r="G6787">
            <v>1.1200000000000001</v>
          </cell>
          <cell r="H6787">
            <v>-0.09</v>
          </cell>
          <cell r="I6787">
            <v>1.03</v>
          </cell>
          <cell r="J6787">
            <v>5.15</v>
          </cell>
          <cell r="K6787">
            <v>640.91</v>
          </cell>
          <cell r="L6787">
            <v>-12.77</v>
          </cell>
          <cell r="M6787">
            <v>628.14</v>
          </cell>
          <cell r="N6787">
            <v>2.54</v>
          </cell>
        </row>
        <row r="6788">
          <cell r="A6788" t="str">
            <v>NS1.512Thinned130</v>
          </cell>
          <cell r="B6788" t="str">
            <v xml:space="preserve">NS </v>
          </cell>
          <cell r="C6788">
            <v>1.5</v>
          </cell>
          <cell r="D6788">
            <v>12</v>
          </cell>
          <cell r="E6788" t="str">
            <v>Thinned</v>
          </cell>
          <cell r="F6788" t="str">
            <v>130-135</v>
          </cell>
          <cell r="G6788">
            <v>0.91</v>
          </cell>
          <cell r="H6788">
            <v>-0.08</v>
          </cell>
          <cell r="I6788">
            <v>0.83</v>
          </cell>
          <cell r="J6788">
            <v>4.1399999999999997</v>
          </cell>
          <cell r="K6788">
            <v>645.04999999999995</v>
          </cell>
          <cell r="L6788">
            <v>-13.2</v>
          </cell>
          <cell r="M6788">
            <v>631.84999999999991</v>
          </cell>
          <cell r="N6788">
            <v>2.4500000000000002</v>
          </cell>
        </row>
        <row r="6789">
          <cell r="A6789" t="str">
            <v>NS1.512Thinned135</v>
          </cell>
          <cell r="B6789" t="str">
            <v xml:space="preserve">NS </v>
          </cell>
          <cell r="C6789">
            <v>1.5</v>
          </cell>
          <cell r="D6789">
            <v>12</v>
          </cell>
          <cell r="E6789" t="str">
            <v>Thinned</v>
          </cell>
          <cell r="F6789" t="str">
            <v>135-140</v>
          </cell>
          <cell r="G6789">
            <v>0.63</v>
          </cell>
          <cell r="H6789">
            <v>-0.08</v>
          </cell>
          <cell r="I6789">
            <v>0.55000000000000004</v>
          </cell>
          <cell r="J6789">
            <v>2.75</v>
          </cell>
          <cell r="K6789">
            <v>647.80999999999995</v>
          </cell>
          <cell r="L6789">
            <v>-13.61</v>
          </cell>
          <cell r="M6789">
            <v>634.19999999999993</v>
          </cell>
          <cell r="N6789">
            <v>2.36</v>
          </cell>
        </row>
        <row r="6790">
          <cell r="A6790" t="str">
            <v>NS1.512Thinned140</v>
          </cell>
          <cell r="B6790" t="str">
            <v xml:space="preserve">NS </v>
          </cell>
          <cell r="C6790">
            <v>1.5</v>
          </cell>
          <cell r="D6790">
            <v>12</v>
          </cell>
          <cell r="E6790" t="str">
            <v>Thinned</v>
          </cell>
          <cell r="F6790" t="str">
            <v>140-145</v>
          </cell>
          <cell r="G6790">
            <v>0.27</v>
          </cell>
          <cell r="H6790">
            <v>-0.08</v>
          </cell>
          <cell r="I6790">
            <v>0.19</v>
          </cell>
          <cell r="J6790">
            <v>0.95</v>
          </cell>
          <cell r="K6790">
            <v>648.75</v>
          </cell>
          <cell r="L6790">
            <v>-14.01</v>
          </cell>
          <cell r="M6790">
            <v>634.74</v>
          </cell>
          <cell r="N6790">
            <v>2.27</v>
          </cell>
        </row>
        <row r="6791">
          <cell r="A6791" t="str">
            <v>NS1.512Thinned145</v>
          </cell>
          <cell r="B6791" t="str">
            <v xml:space="preserve">NS </v>
          </cell>
          <cell r="C6791">
            <v>1.5</v>
          </cell>
          <cell r="D6791">
            <v>12</v>
          </cell>
          <cell r="E6791" t="str">
            <v>Thinned</v>
          </cell>
          <cell r="F6791" t="str">
            <v>145-150</v>
          </cell>
          <cell r="G6791">
            <v>0.04</v>
          </cell>
          <cell r="H6791">
            <v>-0.09</v>
          </cell>
          <cell r="I6791">
            <v>-0.05</v>
          </cell>
          <cell r="J6791">
            <v>-0.24</v>
          </cell>
          <cell r="K6791">
            <v>648.51</v>
          </cell>
          <cell r="L6791">
            <v>-14.4</v>
          </cell>
          <cell r="M6791">
            <v>634.11</v>
          </cell>
          <cell r="N6791">
            <v>2.2000000000000002</v>
          </cell>
        </row>
        <row r="6792">
          <cell r="A6792" t="str">
            <v>NS1.512Thinned150</v>
          </cell>
          <cell r="B6792" t="str">
            <v xml:space="preserve">NS </v>
          </cell>
          <cell r="C6792">
            <v>1.5</v>
          </cell>
          <cell r="D6792">
            <v>12</v>
          </cell>
          <cell r="E6792" t="str">
            <v>Thinned</v>
          </cell>
          <cell r="F6792" t="str">
            <v>150-155</v>
          </cell>
          <cell r="G6792">
            <v>-7.0000000000000007E-2</v>
          </cell>
          <cell r="H6792">
            <v>-0.1</v>
          </cell>
          <cell r="I6792">
            <v>-0.16</v>
          </cell>
          <cell r="J6792">
            <v>-0.82</v>
          </cell>
          <cell r="K6792">
            <v>647.69000000000005</v>
          </cell>
          <cell r="L6792">
            <v>-14.77</v>
          </cell>
          <cell r="M6792">
            <v>632.92000000000007</v>
          </cell>
          <cell r="N6792">
            <v>2.12</v>
          </cell>
        </row>
        <row r="6793">
          <cell r="A6793" t="str">
            <v>NS1.512Thinned155</v>
          </cell>
          <cell r="B6793" t="str">
            <v xml:space="preserve">NS </v>
          </cell>
          <cell r="C6793">
            <v>1.5</v>
          </cell>
          <cell r="D6793">
            <v>12</v>
          </cell>
          <cell r="E6793" t="str">
            <v>Thinned</v>
          </cell>
          <cell r="F6793" t="str">
            <v>155-160</v>
          </cell>
          <cell r="G6793">
            <v>-0.2</v>
          </cell>
          <cell r="H6793">
            <v>-0.1</v>
          </cell>
          <cell r="I6793">
            <v>-0.3</v>
          </cell>
          <cell r="J6793">
            <v>-1.5</v>
          </cell>
          <cell r="K6793">
            <v>646.19000000000005</v>
          </cell>
          <cell r="L6793">
            <v>-15.14</v>
          </cell>
          <cell r="M6793">
            <v>631.05000000000007</v>
          </cell>
          <cell r="N6793">
            <v>2.0499999999999998</v>
          </cell>
        </row>
        <row r="6794">
          <cell r="A6794" t="str">
            <v>NS1.512Thinned160</v>
          </cell>
          <cell r="B6794" t="str">
            <v xml:space="preserve">NS </v>
          </cell>
          <cell r="C6794">
            <v>1.5</v>
          </cell>
          <cell r="D6794">
            <v>12</v>
          </cell>
          <cell r="E6794" t="str">
            <v>Thinned</v>
          </cell>
          <cell r="F6794" t="str">
            <v>160-165</v>
          </cell>
          <cell r="G6794">
            <v>-0.26</v>
          </cell>
          <cell r="H6794">
            <v>-0.1</v>
          </cell>
          <cell r="I6794">
            <v>-0.36</v>
          </cell>
          <cell r="J6794">
            <v>-1.81</v>
          </cell>
          <cell r="K6794">
            <v>644.38</v>
          </cell>
          <cell r="L6794">
            <v>-15.48</v>
          </cell>
          <cell r="M6794">
            <v>628.9</v>
          </cell>
          <cell r="N6794">
            <v>1.98</v>
          </cell>
        </row>
        <row r="6795">
          <cell r="A6795" t="str">
            <v>NS1.512Thinned165</v>
          </cell>
          <cell r="B6795" t="str">
            <v xml:space="preserve">NS </v>
          </cell>
          <cell r="C6795">
            <v>1.5</v>
          </cell>
          <cell r="D6795">
            <v>12</v>
          </cell>
          <cell r="E6795" t="str">
            <v>Thinned</v>
          </cell>
          <cell r="F6795" t="str">
            <v>165-170</v>
          </cell>
          <cell r="G6795">
            <v>-0.28000000000000003</v>
          </cell>
          <cell r="H6795">
            <v>-0.09</v>
          </cell>
          <cell r="I6795">
            <v>-0.37</v>
          </cell>
          <cell r="J6795">
            <v>-1.87</v>
          </cell>
          <cell r="K6795">
            <v>642.51</v>
          </cell>
          <cell r="L6795">
            <v>-15.82</v>
          </cell>
          <cell r="M6795">
            <v>626.68999999999994</v>
          </cell>
          <cell r="N6795">
            <v>1.91</v>
          </cell>
        </row>
        <row r="6796">
          <cell r="A6796" t="str">
            <v>NS1.512Thinned170</v>
          </cell>
          <cell r="B6796" t="str">
            <v xml:space="preserve">NS </v>
          </cell>
          <cell r="C6796">
            <v>1.5</v>
          </cell>
          <cell r="D6796">
            <v>12</v>
          </cell>
          <cell r="E6796" t="str">
            <v>Thinned</v>
          </cell>
          <cell r="F6796" t="str">
            <v>170-175</v>
          </cell>
          <cell r="G6796">
            <v>-0.39</v>
          </cell>
          <cell r="H6796">
            <v>-0.08</v>
          </cell>
          <cell r="I6796">
            <v>-0.47</v>
          </cell>
          <cell r="J6796">
            <v>-2.35</v>
          </cell>
          <cell r="K6796">
            <v>640.16</v>
          </cell>
          <cell r="L6796">
            <v>-16.14</v>
          </cell>
          <cell r="M6796">
            <v>624.02</v>
          </cell>
          <cell r="N6796">
            <v>1.84</v>
          </cell>
        </row>
        <row r="6797">
          <cell r="A6797" t="str">
            <v>NS1.512Thinned175</v>
          </cell>
          <cell r="B6797" t="str">
            <v xml:space="preserve">NS </v>
          </cell>
          <cell r="C6797">
            <v>1.5</v>
          </cell>
          <cell r="D6797">
            <v>12</v>
          </cell>
          <cell r="E6797" t="str">
            <v>Thinned</v>
          </cell>
          <cell r="F6797" t="str">
            <v>175-180</v>
          </cell>
          <cell r="G6797">
            <v>-0.44</v>
          </cell>
          <cell r="H6797">
            <v>-0.08</v>
          </cell>
          <cell r="I6797">
            <v>-0.52</v>
          </cell>
          <cell r="J6797">
            <v>-2.61</v>
          </cell>
          <cell r="K6797">
            <v>637.54999999999995</v>
          </cell>
          <cell r="L6797">
            <v>-16.45</v>
          </cell>
          <cell r="M6797">
            <v>621.09999999999991</v>
          </cell>
          <cell r="N6797">
            <v>1.77</v>
          </cell>
        </row>
        <row r="6798">
          <cell r="A6798" t="str">
            <v>NS1.512Thinned180</v>
          </cell>
          <cell r="B6798" t="str">
            <v xml:space="preserve">NS </v>
          </cell>
          <cell r="C6798">
            <v>1.5</v>
          </cell>
          <cell r="D6798">
            <v>12</v>
          </cell>
          <cell r="E6798" t="str">
            <v>Thinned</v>
          </cell>
          <cell r="F6798" t="str">
            <v>180-185</v>
          </cell>
          <cell r="G6798">
            <v>-0.52</v>
          </cell>
          <cell r="H6798">
            <v>-7.0000000000000007E-2</v>
          </cell>
          <cell r="I6798">
            <v>-0.59</v>
          </cell>
          <cell r="J6798">
            <v>-2.96</v>
          </cell>
          <cell r="K6798">
            <v>634.58000000000004</v>
          </cell>
          <cell r="L6798">
            <v>-16.75</v>
          </cell>
          <cell r="M6798">
            <v>617.83000000000004</v>
          </cell>
          <cell r="N6798">
            <v>1.71</v>
          </cell>
        </row>
        <row r="6799">
          <cell r="A6799" t="str">
            <v>NS1.512Thinned185</v>
          </cell>
          <cell r="B6799" t="str">
            <v xml:space="preserve">NS </v>
          </cell>
          <cell r="C6799">
            <v>1.5</v>
          </cell>
          <cell r="D6799">
            <v>12</v>
          </cell>
          <cell r="E6799" t="str">
            <v>Thinned</v>
          </cell>
          <cell r="F6799" t="str">
            <v>185-190</v>
          </cell>
          <cell r="G6799">
            <v>-0.6</v>
          </cell>
          <cell r="H6799">
            <v>-7.0000000000000007E-2</v>
          </cell>
          <cell r="I6799">
            <v>-0.67</v>
          </cell>
          <cell r="J6799">
            <v>-3.37</v>
          </cell>
          <cell r="K6799">
            <v>631.22</v>
          </cell>
          <cell r="L6799">
            <v>-17.04</v>
          </cell>
          <cell r="M6799">
            <v>614.18000000000006</v>
          </cell>
          <cell r="N6799">
            <v>1.64</v>
          </cell>
        </row>
        <row r="6800">
          <cell r="A6800" t="str">
            <v>NS1.512Thinned190</v>
          </cell>
          <cell r="B6800" t="str">
            <v xml:space="preserve">NS </v>
          </cell>
          <cell r="C6800">
            <v>1.5</v>
          </cell>
          <cell r="D6800">
            <v>12</v>
          </cell>
          <cell r="E6800" t="str">
            <v>Thinned</v>
          </cell>
          <cell r="F6800" t="str">
            <v>190-195</v>
          </cell>
          <cell r="G6800">
            <v>-0.65</v>
          </cell>
          <cell r="H6800">
            <v>-7.0000000000000007E-2</v>
          </cell>
          <cell r="I6800">
            <v>-0.72</v>
          </cell>
          <cell r="J6800">
            <v>-3.6</v>
          </cell>
          <cell r="K6800">
            <v>627.62</v>
          </cell>
          <cell r="L6800">
            <v>-17.32</v>
          </cell>
          <cell r="M6800">
            <v>610.29999999999995</v>
          </cell>
          <cell r="N6800">
            <v>1.58</v>
          </cell>
        </row>
        <row r="6801">
          <cell r="A6801" t="str">
            <v>NS1.512Thinned195</v>
          </cell>
          <cell r="B6801" t="str">
            <v xml:space="preserve">NS </v>
          </cell>
          <cell r="C6801">
            <v>1.5</v>
          </cell>
          <cell r="D6801">
            <v>12</v>
          </cell>
          <cell r="E6801" t="str">
            <v>Thinned</v>
          </cell>
          <cell r="F6801" t="str">
            <v>195-200</v>
          </cell>
          <cell r="G6801">
            <v>-0.74</v>
          </cell>
          <cell r="H6801">
            <v>-7.0000000000000007E-2</v>
          </cell>
          <cell r="I6801">
            <v>-0.81</v>
          </cell>
          <cell r="J6801">
            <v>-4.04</v>
          </cell>
          <cell r="K6801">
            <v>623.58000000000004</v>
          </cell>
          <cell r="L6801">
            <v>-17.59</v>
          </cell>
          <cell r="M6801">
            <v>605.99</v>
          </cell>
          <cell r="N6801">
            <v>1.52</v>
          </cell>
        </row>
        <row r="6802">
          <cell r="A6802" t="str">
            <v>NS1.514NO_thin000</v>
          </cell>
          <cell r="B6802" t="str">
            <v xml:space="preserve">NS </v>
          </cell>
          <cell r="C6802">
            <v>1.5</v>
          </cell>
          <cell r="D6802">
            <v>14</v>
          </cell>
          <cell r="E6802" t="str">
            <v>NO_thin</v>
          </cell>
          <cell r="F6802" t="str">
            <v xml:space="preserve">  0-5</v>
          </cell>
          <cell r="G6802">
            <v>0.56000000000000005</v>
          </cell>
          <cell r="H6802">
            <v>0.24</v>
          </cell>
          <cell r="I6802">
            <v>0.8</v>
          </cell>
          <cell r="J6802">
            <v>4.01</v>
          </cell>
          <cell r="K6802">
            <v>4.01</v>
          </cell>
          <cell r="L6802">
            <v>0</v>
          </cell>
          <cell r="M6802">
            <v>4.01</v>
          </cell>
          <cell r="N6802">
            <v>0</v>
          </cell>
        </row>
        <row r="6803">
          <cell r="A6803" t="str">
            <v>NS1.514NO_thin005</v>
          </cell>
          <cell r="B6803" t="str">
            <v xml:space="preserve">NS </v>
          </cell>
          <cell r="C6803">
            <v>1.5</v>
          </cell>
          <cell r="D6803">
            <v>14</v>
          </cell>
          <cell r="E6803" t="str">
            <v>NO_thin</v>
          </cell>
          <cell r="F6803" t="str">
            <v xml:space="preserve">  5-10</v>
          </cell>
          <cell r="G6803">
            <v>1.71</v>
          </cell>
          <cell r="H6803">
            <v>0.3</v>
          </cell>
          <cell r="I6803">
            <v>2.0099999999999998</v>
          </cell>
          <cell r="J6803">
            <v>10.039999999999999</v>
          </cell>
          <cell r="K6803">
            <v>14.05</v>
          </cell>
          <cell r="L6803">
            <v>0</v>
          </cell>
          <cell r="M6803">
            <v>14.05</v>
          </cell>
          <cell r="N6803">
            <v>0</v>
          </cell>
        </row>
        <row r="6804">
          <cell r="A6804" t="str">
            <v>NS1.514NO_thin010</v>
          </cell>
          <cell r="B6804" t="str">
            <v xml:space="preserve">NS </v>
          </cell>
          <cell r="C6804">
            <v>1.5</v>
          </cell>
          <cell r="D6804">
            <v>14</v>
          </cell>
          <cell r="E6804" t="str">
            <v>NO_thin</v>
          </cell>
          <cell r="F6804" t="str">
            <v xml:space="preserve"> 10-15</v>
          </cell>
          <cell r="G6804">
            <v>5.22</v>
          </cell>
          <cell r="H6804">
            <v>0.3</v>
          </cell>
          <cell r="I6804">
            <v>5.52</v>
          </cell>
          <cell r="J6804">
            <v>27.6</v>
          </cell>
          <cell r="K6804">
            <v>41.66</v>
          </cell>
          <cell r="L6804">
            <v>0</v>
          </cell>
          <cell r="M6804">
            <v>41.66</v>
          </cell>
          <cell r="N6804">
            <v>0</v>
          </cell>
        </row>
        <row r="6805">
          <cell r="A6805" t="str">
            <v>NS1.514NO_thin015</v>
          </cell>
          <cell r="B6805" t="str">
            <v xml:space="preserve">NS </v>
          </cell>
          <cell r="C6805">
            <v>1.5</v>
          </cell>
          <cell r="D6805">
            <v>14</v>
          </cell>
          <cell r="E6805" t="str">
            <v>NO_thin</v>
          </cell>
          <cell r="F6805" t="str">
            <v xml:space="preserve"> 15-20</v>
          </cell>
          <cell r="G6805">
            <v>16.010000000000002</v>
          </cell>
          <cell r="H6805">
            <v>0.39</v>
          </cell>
          <cell r="I6805">
            <v>16.399999999999999</v>
          </cell>
          <cell r="J6805">
            <v>82.01</v>
          </cell>
          <cell r="K6805">
            <v>123.67</v>
          </cell>
          <cell r="L6805">
            <v>0</v>
          </cell>
          <cell r="M6805">
            <v>123.67</v>
          </cell>
          <cell r="N6805">
            <v>0</v>
          </cell>
        </row>
        <row r="6806">
          <cell r="A6806" t="str">
            <v>NS1.514NO_thin020</v>
          </cell>
          <cell r="B6806" t="str">
            <v xml:space="preserve">NS </v>
          </cell>
          <cell r="C6806">
            <v>1.5</v>
          </cell>
          <cell r="D6806">
            <v>14</v>
          </cell>
          <cell r="E6806" t="str">
            <v>NO_thin</v>
          </cell>
          <cell r="F6806" t="str">
            <v xml:space="preserve"> 20-25</v>
          </cell>
          <cell r="G6806">
            <v>23.41</v>
          </cell>
          <cell r="H6806">
            <v>0.98</v>
          </cell>
          <cell r="I6806">
            <v>24.39</v>
          </cell>
          <cell r="J6806">
            <v>121.94</v>
          </cell>
          <cell r="K6806">
            <v>245.6</v>
          </cell>
          <cell r="L6806">
            <v>0</v>
          </cell>
          <cell r="M6806">
            <v>245.6</v>
          </cell>
          <cell r="N6806">
            <v>0</v>
          </cell>
        </row>
        <row r="6807">
          <cell r="A6807" t="str">
            <v>NS1.514NO_thin025</v>
          </cell>
          <cell r="B6807" t="str">
            <v xml:space="preserve">NS </v>
          </cell>
          <cell r="C6807">
            <v>1.5</v>
          </cell>
          <cell r="D6807">
            <v>14</v>
          </cell>
          <cell r="E6807" t="str">
            <v>NO_thin</v>
          </cell>
          <cell r="F6807" t="str">
            <v xml:space="preserve"> 25-30</v>
          </cell>
          <cell r="G6807">
            <v>11.95</v>
          </cell>
          <cell r="H6807">
            <v>6.53</v>
          </cell>
          <cell r="I6807">
            <v>18.48</v>
          </cell>
          <cell r="J6807">
            <v>92.4</v>
          </cell>
          <cell r="K6807">
            <v>338.01</v>
          </cell>
          <cell r="L6807">
            <v>0</v>
          </cell>
          <cell r="M6807">
            <v>338.01</v>
          </cell>
          <cell r="N6807">
            <v>0</v>
          </cell>
        </row>
        <row r="6808">
          <cell r="A6808" t="str">
            <v>NS1.514NO_thin030</v>
          </cell>
          <cell r="B6808" t="str">
            <v xml:space="preserve">NS </v>
          </cell>
          <cell r="C6808">
            <v>1.5</v>
          </cell>
          <cell r="D6808">
            <v>14</v>
          </cell>
          <cell r="E6808" t="str">
            <v>NO_thin</v>
          </cell>
          <cell r="F6808" t="str">
            <v xml:space="preserve"> 30-35</v>
          </cell>
          <cell r="G6808">
            <v>11.49</v>
          </cell>
          <cell r="H6808">
            <v>4.21</v>
          </cell>
          <cell r="I6808">
            <v>15.7</v>
          </cell>
          <cell r="J6808">
            <v>78.5</v>
          </cell>
          <cell r="K6808">
            <v>416.51</v>
          </cell>
          <cell r="L6808">
            <v>0</v>
          </cell>
          <cell r="M6808">
            <v>416.51</v>
          </cell>
          <cell r="N6808">
            <v>0</v>
          </cell>
        </row>
        <row r="6809">
          <cell r="A6809" t="str">
            <v>NS1.514NO_thin035</v>
          </cell>
          <cell r="B6809" t="str">
            <v xml:space="preserve">NS </v>
          </cell>
          <cell r="C6809">
            <v>1.5</v>
          </cell>
          <cell r="D6809">
            <v>14</v>
          </cell>
          <cell r="E6809" t="str">
            <v>NO_thin</v>
          </cell>
          <cell r="F6809" t="str">
            <v xml:space="preserve"> 35-40</v>
          </cell>
          <cell r="G6809">
            <v>12.52</v>
          </cell>
          <cell r="H6809">
            <v>2.0299999999999998</v>
          </cell>
          <cell r="I6809">
            <v>14.56</v>
          </cell>
          <cell r="J6809">
            <v>72.78</v>
          </cell>
          <cell r="K6809">
            <v>489.28</v>
          </cell>
          <cell r="L6809">
            <v>0</v>
          </cell>
          <cell r="M6809">
            <v>489.28</v>
          </cell>
          <cell r="N6809">
            <v>0</v>
          </cell>
        </row>
        <row r="6810">
          <cell r="A6810" t="str">
            <v>NS1.514NO_thin040</v>
          </cell>
          <cell r="B6810" t="str">
            <v xml:space="preserve">NS </v>
          </cell>
          <cell r="C6810">
            <v>1.5</v>
          </cell>
          <cell r="D6810">
            <v>14</v>
          </cell>
          <cell r="E6810" t="str">
            <v>NO_thin</v>
          </cell>
          <cell r="F6810" t="str">
            <v xml:space="preserve"> 40-45</v>
          </cell>
          <cell r="G6810">
            <v>12.55</v>
          </cell>
          <cell r="H6810">
            <v>1.06</v>
          </cell>
          <cell r="I6810">
            <v>13.61</v>
          </cell>
          <cell r="J6810">
            <v>68.05</v>
          </cell>
          <cell r="K6810">
            <v>557.34</v>
          </cell>
          <cell r="L6810">
            <v>0</v>
          </cell>
          <cell r="M6810">
            <v>557.34</v>
          </cell>
          <cell r="N6810">
            <v>0</v>
          </cell>
        </row>
        <row r="6811">
          <cell r="A6811" t="str">
            <v>NS1.514NO_thin045</v>
          </cell>
          <cell r="B6811" t="str">
            <v xml:space="preserve">NS </v>
          </cell>
          <cell r="C6811">
            <v>1.5</v>
          </cell>
          <cell r="D6811">
            <v>14</v>
          </cell>
          <cell r="E6811" t="str">
            <v>NO_thin</v>
          </cell>
          <cell r="F6811" t="str">
            <v xml:space="preserve"> 45-50</v>
          </cell>
          <cell r="G6811">
            <v>11.96</v>
          </cell>
          <cell r="H6811">
            <v>0.19</v>
          </cell>
          <cell r="I6811">
            <v>12.15</v>
          </cell>
          <cell r="J6811">
            <v>60.76</v>
          </cell>
          <cell r="K6811">
            <v>618.1</v>
          </cell>
          <cell r="L6811">
            <v>0</v>
          </cell>
          <cell r="M6811">
            <v>618.1</v>
          </cell>
          <cell r="N6811">
            <v>0</v>
          </cell>
        </row>
        <row r="6812">
          <cell r="A6812" t="str">
            <v>NS1.514NO_thin050</v>
          </cell>
          <cell r="B6812" t="str">
            <v xml:space="preserve">NS </v>
          </cell>
          <cell r="C6812">
            <v>1.5</v>
          </cell>
          <cell r="D6812">
            <v>14</v>
          </cell>
          <cell r="E6812" t="str">
            <v>NO_thin</v>
          </cell>
          <cell r="F6812" t="str">
            <v xml:space="preserve"> 50-55</v>
          </cell>
          <cell r="G6812">
            <v>11.28</v>
          </cell>
          <cell r="H6812">
            <v>0.12</v>
          </cell>
          <cell r="I6812">
            <v>11.4</v>
          </cell>
          <cell r="J6812">
            <v>57</v>
          </cell>
          <cell r="K6812">
            <v>675.1</v>
          </cell>
          <cell r="L6812">
            <v>0</v>
          </cell>
          <cell r="M6812">
            <v>675.1</v>
          </cell>
          <cell r="N6812">
            <v>0</v>
          </cell>
        </row>
        <row r="6813">
          <cell r="A6813" t="str">
            <v>NS1.514NO_thin055</v>
          </cell>
          <cell r="B6813" t="str">
            <v xml:space="preserve">NS </v>
          </cell>
          <cell r="C6813">
            <v>1.5</v>
          </cell>
          <cell r="D6813">
            <v>14</v>
          </cell>
          <cell r="E6813" t="str">
            <v>NO_thin</v>
          </cell>
          <cell r="F6813" t="str">
            <v xml:space="preserve"> 55-60</v>
          </cell>
          <cell r="G6813">
            <v>10.67</v>
          </cell>
          <cell r="H6813">
            <v>-0.39</v>
          </cell>
          <cell r="I6813">
            <v>10.28</v>
          </cell>
          <cell r="J6813">
            <v>51.4</v>
          </cell>
          <cell r="K6813">
            <v>726.51</v>
          </cell>
          <cell r="L6813">
            <v>0</v>
          </cell>
          <cell r="M6813">
            <v>726.51</v>
          </cell>
          <cell r="N6813">
            <v>0</v>
          </cell>
        </row>
        <row r="6814">
          <cell r="A6814" t="str">
            <v>NS1.514NO_thin060</v>
          </cell>
          <cell r="B6814" t="str">
            <v xml:space="preserve">NS </v>
          </cell>
          <cell r="C6814">
            <v>1.5</v>
          </cell>
          <cell r="D6814">
            <v>14</v>
          </cell>
          <cell r="E6814" t="str">
            <v>NO_thin</v>
          </cell>
          <cell r="F6814" t="str">
            <v xml:space="preserve"> 60-65</v>
          </cell>
          <cell r="G6814">
            <v>9.99</v>
          </cell>
          <cell r="H6814">
            <v>-0.34</v>
          </cell>
          <cell r="I6814">
            <v>9.65</v>
          </cell>
          <cell r="J6814">
            <v>48.24</v>
          </cell>
          <cell r="K6814">
            <v>774.75</v>
          </cell>
          <cell r="L6814">
            <v>0</v>
          </cell>
          <cell r="M6814">
            <v>774.75</v>
          </cell>
          <cell r="N6814">
            <v>0</v>
          </cell>
        </row>
        <row r="6815">
          <cell r="A6815" t="str">
            <v>NS1.514NO_thin065</v>
          </cell>
          <cell r="B6815" t="str">
            <v xml:space="preserve">NS </v>
          </cell>
          <cell r="C6815">
            <v>1.5</v>
          </cell>
          <cell r="D6815">
            <v>14</v>
          </cell>
          <cell r="E6815" t="str">
            <v>NO_thin</v>
          </cell>
          <cell r="F6815" t="str">
            <v xml:space="preserve"> 65-70</v>
          </cell>
          <cell r="G6815">
            <v>9.31</v>
          </cell>
          <cell r="H6815">
            <v>-0.33</v>
          </cell>
          <cell r="I6815">
            <v>8.98</v>
          </cell>
          <cell r="J6815">
            <v>44.88</v>
          </cell>
          <cell r="K6815">
            <v>819.63</v>
          </cell>
          <cell r="L6815">
            <v>0</v>
          </cell>
          <cell r="M6815">
            <v>819.63</v>
          </cell>
          <cell r="N6815">
            <v>0</v>
          </cell>
        </row>
        <row r="6816">
          <cell r="A6816" t="str">
            <v>NS1.514NO_thin070</v>
          </cell>
          <cell r="B6816" t="str">
            <v xml:space="preserve">NS </v>
          </cell>
          <cell r="C6816">
            <v>1.5</v>
          </cell>
          <cell r="D6816">
            <v>14</v>
          </cell>
          <cell r="E6816" t="str">
            <v>NO_thin</v>
          </cell>
          <cell r="F6816" t="str">
            <v xml:space="preserve"> 70-75</v>
          </cell>
          <cell r="G6816">
            <v>8.48</v>
          </cell>
          <cell r="H6816">
            <v>-0.56999999999999995</v>
          </cell>
          <cell r="I6816">
            <v>7.92</v>
          </cell>
          <cell r="J6816">
            <v>39.590000000000003</v>
          </cell>
          <cell r="K6816">
            <v>859.21</v>
          </cell>
          <cell r="L6816">
            <v>0</v>
          </cell>
          <cell r="M6816">
            <v>859.21</v>
          </cell>
          <cell r="N6816">
            <v>0</v>
          </cell>
        </row>
        <row r="6817">
          <cell r="A6817" t="str">
            <v>NS1.514NO_thin075</v>
          </cell>
          <cell r="B6817" t="str">
            <v xml:space="preserve">NS </v>
          </cell>
          <cell r="C6817">
            <v>1.5</v>
          </cell>
          <cell r="D6817">
            <v>14</v>
          </cell>
          <cell r="E6817" t="str">
            <v>NO_thin</v>
          </cell>
          <cell r="F6817" t="str">
            <v xml:space="preserve"> 75-80</v>
          </cell>
          <cell r="G6817">
            <v>7.77</v>
          </cell>
          <cell r="H6817">
            <v>-0.47</v>
          </cell>
          <cell r="I6817">
            <v>7.29</v>
          </cell>
          <cell r="J6817">
            <v>36.46</v>
          </cell>
          <cell r="K6817">
            <v>895.67</v>
          </cell>
          <cell r="L6817">
            <v>0</v>
          </cell>
          <cell r="M6817">
            <v>895.67</v>
          </cell>
          <cell r="N6817">
            <v>0</v>
          </cell>
        </row>
        <row r="6818">
          <cell r="A6818" t="str">
            <v>NS1.514NO_thin080</v>
          </cell>
          <cell r="B6818" t="str">
            <v xml:space="preserve">NS </v>
          </cell>
          <cell r="C6818">
            <v>1.5</v>
          </cell>
          <cell r="D6818">
            <v>14</v>
          </cell>
          <cell r="E6818" t="str">
            <v>NO_thin</v>
          </cell>
          <cell r="F6818" t="str">
            <v xml:space="preserve"> 80-85</v>
          </cell>
          <cell r="G6818">
            <v>7.22</v>
          </cell>
          <cell r="H6818">
            <v>-0.31</v>
          </cell>
          <cell r="I6818">
            <v>6.91</v>
          </cell>
          <cell r="J6818">
            <v>34.54</v>
          </cell>
          <cell r="K6818">
            <v>930.22</v>
          </cell>
          <cell r="L6818">
            <v>0</v>
          </cell>
          <cell r="M6818">
            <v>930.22</v>
          </cell>
          <cell r="N6818">
            <v>0</v>
          </cell>
        </row>
        <row r="6819">
          <cell r="A6819" t="str">
            <v>NS1.514NO_thin085</v>
          </cell>
          <cell r="B6819" t="str">
            <v xml:space="preserve">NS </v>
          </cell>
          <cell r="C6819">
            <v>1.5</v>
          </cell>
          <cell r="D6819">
            <v>14</v>
          </cell>
          <cell r="E6819" t="str">
            <v>NO_thin</v>
          </cell>
          <cell r="F6819" t="str">
            <v xml:space="preserve"> 85-90</v>
          </cell>
          <cell r="G6819">
            <v>6.64</v>
          </cell>
          <cell r="H6819">
            <v>-0.55000000000000004</v>
          </cell>
          <cell r="I6819">
            <v>6.09</v>
          </cell>
          <cell r="J6819">
            <v>30.45</v>
          </cell>
          <cell r="K6819">
            <v>960.67</v>
          </cell>
          <cell r="L6819">
            <v>0</v>
          </cell>
          <cell r="M6819">
            <v>960.67</v>
          </cell>
          <cell r="N6819">
            <v>0</v>
          </cell>
        </row>
        <row r="6820">
          <cell r="A6820" t="str">
            <v>NS1.514NO_thin090</v>
          </cell>
          <cell r="B6820" t="str">
            <v xml:space="preserve">NS </v>
          </cell>
          <cell r="C6820">
            <v>1.5</v>
          </cell>
          <cell r="D6820">
            <v>14</v>
          </cell>
          <cell r="E6820" t="str">
            <v>NO_thin</v>
          </cell>
          <cell r="F6820" t="str">
            <v xml:space="preserve"> 90-95</v>
          </cell>
          <cell r="G6820">
            <v>6.13</v>
          </cell>
          <cell r="H6820">
            <v>-0.53</v>
          </cell>
          <cell r="I6820">
            <v>5.6</v>
          </cell>
          <cell r="J6820">
            <v>28.02</v>
          </cell>
          <cell r="K6820">
            <v>988.68</v>
          </cell>
          <cell r="L6820">
            <v>0</v>
          </cell>
          <cell r="M6820">
            <v>988.68</v>
          </cell>
          <cell r="N6820">
            <v>0</v>
          </cell>
        </row>
        <row r="6821">
          <cell r="A6821" t="str">
            <v>NS1.514NO_thin095</v>
          </cell>
          <cell r="B6821" t="str">
            <v xml:space="preserve">NS </v>
          </cell>
          <cell r="C6821">
            <v>1.5</v>
          </cell>
          <cell r="D6821">
            <v>14</v>
          </cell>
          <cell r="E6821" t="str">
            <v>NO_thin</v>
          </cell>
          <cell r="F6821" t="str">
            <v xml:space="preserve"> 95-100</v>
          </cell>
          <cell r="G6821">
            <v>5.64</v>
          </cell>
          <cell r="H6821">
            <v>-0.52</v>
          </cell>
          <cell r="I6821">
            <v>5.13</v>
          </cell>
          <cell r="J6821">
            <v>25.63</v>
          </cell>
          <cell r="K6821">
            <v>1014.31</v>
          </cell>
          <cell r="L6821">
            <v>0</v>
          </cell>
          <cell r="M6821">
            <v>1014.31</v>
          </cell>
          <cell r="N6821">
            <v>0</v>
          </cell>
        </row>
        <row r="6822">
          <cell r="A6822" t="str">
            <v>NS1.514NO_thin100</v>
          </cell>
          <cell r="B6822" t="str">
            <v xml:space="preserve">NS </v>
          </cell>
          <cell r="C6822">
            <v>1.5</v>
          </cell>
          <cell r="D6822">
            <v>14</v>
          </cell>
          <cell r="E6822" t="str">
            <v>NO_thin</v>
          </cell>
          <cell r="F6822" t="str">
            <v>100-105</v>
          </cell>
          <cell r="G6822">
            <v>5.25</v>
          </cell>
          <cell r="H6822">
            <v>-0.49</v>
          </cell>
          <cell r="I6822">
            <v>4.76</v>
          </cell>
          <cell r="J6822">
            <v>23.79</v>
          </cell>
          <cell r="K6822">
            <v>1038.1099999999999</v>
          </cell>
          <cell r="L6822">
            <v>0</v>
          </cell>
          <cell r="M6822">
            <v>1038.1099999999999</v>
          </cell>
          <cell r="N6822">
            <v>0</v>
          </cell>
        </row>
        <row r="6823">
          <cell r="A6823" t="str">
            <v>NS1.514NO_thin105</v>
          </cell>
          <cell r="B6823" t="str">
            <v xml:space="preserve">NS </v>
          </cell>
          <cell r="C6823">
            <v>1.5</v>
          </cell>
          <cell r="D6823">
            <v>14</v>
          </cell>
          <cell r="E6823" t="str">
            <v>NO_thin</v>
          </cell>
          <cell r="F6823" t="str">
            <v>105-110</v>
          </cell>
          <cell r="G6823">
            <v>4.8600000000000003</v>
          </cell>
          <cell r="H6823">
            <v>-0.45</v>
          </cell>
          <cell r="I6823">
            <v>4.41</v>
          </cell>
          <cell r="J6823">
            <v>22.05</v>
          </cell>
          <cell r="K6823">
            <v>1060.1500000000001</v>
          </cell>
          <cell r="L6823">
            <v>0</v>
          </cell>
          <cell r="M6823">
            <v>1060.1500000000001</v>
          </cell>
          <cell r="N6823">
            <v>0</v>
          </cell>
        </row>
        <row r="6824">
          <cell r="A6824" t="str">
            <v>NS1.514NO_thin110</v>
          </cell>
          <cell r="B6824" t="str">
            <v xml:space="preserve">NS </v>
          </cell>
          <cell r="C6824">
            <v>1.5</v>
          </cell>
          <cell r="D6824">
            <v>14</v>
          </cell>
          <cell r="E6824" t="str">
            <v>NO_thin</v>
          </cell>
          <cell r="F6824" t="str">
            <v>110-115</v>
          </cell>
          <cell r="G6824">
            <v>4.53</v>
          </cell>
          <cell r="H6824">
            <v>-0.32</v>
          </cell>
          <cell r="I6824">
            <v>4.21</v>
          </cell>
          <cell r="J6824">
            <v>21.05</v>
          </cell>
          <cell r="K6824">
            <v>1081.2</v>
          </cell>
          <cell r="L6824">
            <v>0</v>
          </cell>
          <cell r="M6824">
            <v>1081.2</v>
          </cell>
          <cell r="N6824">
            <v>0</v>
          </cell>
        </row>
        <row r="6825">
          <cell r="A6825" t="str">
            <v>NS1.514NO_thin115</v>
          </cell>
          <cell r="B6825" t="str">
            <v xml:space="preserve">NS </v>
          </cell>
          <cell r="C6825">
            <v>1.5</v>
          </cell>
          <cell r="D6825">
            <v>14</v>
          </cell>
          <cell r="E6825" t="str">
            <v>NO_thin</v>
          </cell>
          <cell r="F6825" t="str">
            <v>115-120</v>
          </cell>
          <cell r="G6825">
            <v>4.18</v>
          </cell>
          <cell r="H6825">
            <v>-0.44</v>
          </cell>
          <cell r="I6825">
            <v>3.74</v>
          </cell>
          <cell r="J6825">
            <v>18.68</v>
          </cell>
          <cell r="K6825">
            <v>1099.8800000000001</v>
          </cell>
          <cell r="L6825">
            <v>0</v>
          </cell>
          <cell r="M6825">
            <v>1099.8800000000001</v>
          </cell>
          <cell r="N6825">
            <v>0</v>
          </cell>
        </row>
        <row r="6826">
          <cell r="A6826" t="str">
            <v>NS1.514NO_thin120</v>
          </cell>
          <cell r="B6826" t="str">
            <v xml:space="preserve">NS </v>
          </cell>
          <cell r="C6826">
            <v>1.5</v>
          </cell>
          <cell r="D6826">
            <v>14</v>
          </cell>
          <cell r="E6826" t="str">
            <v>NO_thin</v>
          </cell>
          <cell r="F6826" t="str">
            <v>120-125</v>
          </cell>
          <cell r="G6826">
            <v>3.88</v>
          </cell>
          <cell r="H6826">
            <v>-0.4</v>
          </cell>
          <cell r="I6826">
            <v>3.47</v>
          </cell>
          <cell r="J6826">
            <v>17.37</v>
          </cell>
          <cell r="K6826">
            <v>1117.25</v>
          </cell>
          <cell r="L6826">
            <v>0</v>
          </cell>
          <cell r="M6826">
            <v>1117.25</v>
          </cell>
          <cell r="N6826">
            <v>0</v>
          </cell>
        </row>
        <row r="6827">
          <cell r="A6827" t="str">
            <v>NS1.514NO_thin125</v>
          </cell>
          <cell r="B6827" t="str">
            <v xml:space="preserve">NS </v>
          </cell>
          <cell r="C6827">
            <v>1.5</v>
          </cell>
          <cell r="D6827">
            <v>14</v>
          </cell>
          <cell r="E6827" t="str">
            <v>NO_thin</v>
          </cell>
          <cell r="F6827" t="str">
            <v>125-130</v>
          </cell>
          <cell r="G6827">
            <v>3.55</v>
          </cell>
          <cell r="H6827">
            <v>-0.38</v>
          </cell>
          <cell r="I6827">
            <v>3.17</v>
          </cell>
          <cell r="J6827">
            <v>15.87</v>
          </cell>
          <cell r="K6827">
            <v>1133.1199999999999</v>
          </cell>
          <cell r="L6827">
            <v>0</v>
          </cell>
          <cell r="M6827">
            <v>1133.1199999999999</v>
          </cell>
          <cell r="N6827">
            <v>0</v>
          </cell>
        </row>
        <row r="6828">
          <cell r="A6828" t="str">
            <v>NS1.514NO_thin130</v>
          </cell>
          <cell r="B6828" t="str">
            <v xml:space="preserve">NS </v>
          </cell>
          <cell r="C6828">
            <v>1.5</v>
          </cell>
          <cell r="D6828">
            <v>14</v>
          </cell>
          <cell r="E6828" t="str">
            <v>NO_thin</v>
          </cell>
          <cell r="F6828" t="str">
            <v>130-135</v>
          </cell>
          <cell r="G6828">
            <v>3.3</v>
          </cell>
          <cell r="H6828">
            <v>-0.34</v>
          </cell>
          <cell r="I6828">
            <v>2.96</v>
          </cell>
          <cell r="J6828">
            <v>14.81</v>
          </cell>
          <cell r="K6828">
            <v>1147.93</v>
          </cell>
          <cell r="L6828">
            <v>0</v>
          </cell>
          <cell r="M6828">
            <v>1147.93</v>
          </cell>
          <cell r="N6828">
            <v>0</v>
          </cell>
        </row>
        <row r="6829">
          <cell r="A6829" t="str">
            <v>NS1.514NO_thin135</v>
          </cell>
          <cell r="B6829" t="str">
            <v xml:space="preserve">NS </v>
          </cell>
          <cell r="C6829">
            <v>1.5</v>
          </cell>
          <cell r="D6829">
            <v>14</v>
          </cell>
          <cell r="E6829" t="str">
            <v>NO_thin</v>
          </cell>
          <cell r="F6829" t="str">
            <v>135-140</v>
          </cell>
          <cell r="G6829">
            <v>3.06</v>
          </cell>
          <cell r="H6829">
            <v>-0.21</v>
          </cell>
          <cell r="I6829">
            <v>2.85</v>
          </cell>
          <cell r="J6829">
            <v>14.24</v>
          </cell>
          <cell r="K6829">
            <v>1162.17</v>
          </cell>
          <cell r="L6829">
            <v>0</v>
          </cell>
          <cell r="M6829">
            <v>1162.17</v>
          </cell>
          <cell r="N6829">
            <v>0</v>
          </cell>
        </row>
        <row r="6830">
          <cell r="A6830" t="str">
            <v>NS1.514NO_thin140</v>
          </cell>
          <cell r="B6830" t="str">
            <v xml:space="preserve">NS </v>
          </cell>
          <cell r="C6830">
            <v>1.5</v>
          </cell>
          <cell r="D6830">
            <v>14</v>
          </cell>
          <cell r="E6830" t="str">
            <v>NO_thin</v>
          </cell>
          <cell r="F6830" t="str">
            <v>140-145</v>
          </cell>
          <cell r="G6830">
            <v>2.83</v>
          </cell>
          <cell r="H6830">
            <v>-0.31</v>
          </cell>
          <cell r="I6830">
            <v>2.52</v>
          </cell>
          <cell r="J6830">
            <v>12.58</v>
          </cell>
          <cell r="K6830">
            <v>1174.76</v>
          </cell>
          <cell r="L6830">
            <v>0</v>
          </cell>
          <cell r="M6830">
            <v>1174.76</v>
          </cell>
          <cell r="N6830">
            <v>0</v>
          </cell>
        </row>
        <row r="6831">
          <cell r="A6831" t="str">
            <v>NS1.514NO_thin145</v>
          </cell>
          <cell r="B6831" t="str">
            <v xml:space="preserve">NS </v>
          </cell>
          <cell r="C6831">
            <v>1.5</v>
          </cell>
          <cell r="D6831">
            <v>14</v>
          </cell>
          <cell r="E6831" t="str">
            <v>NO_thin</v>
          </cell>
          <cell r="F6831" t="str">
            <v>145-150</v>
          </cell>
          <cell r="G6831">
            <v>2.58</v>
          </cell>
          <cell r="H6831">
            <v>-0.3</v>
          </cell>
          <cell r="I6831">
            <v>2.2799999999999998</v>
          </cell>
          <cell r="J6831">
            <v>11.38</v>
          </cell>
          <cell r="K6831">
            <v>1186.1400000000001</v>
          </cell>
          <cell r="L6831">
            <v>0</v>
          </cell>
          <cell r="M6831">
            <v>1186.1400000000001</v>
          </cell>
          <cell r="N6831">
            <v>0</v>
          </cell>
        </row>
        <row r="6832">
          <cell r="A6832" t="str">
            <v>NS1.514NO_thin150</v>
          </cell>
          <cell r="B6832" t="str">
            <v xml:space="preserve">NS </v>
          </cell>
          <cell r="C6832">
            <v>1.5</v>
          </cell>
          <cell r="D6832">
            <v>14</v>
          </cell>
          <cell r="E6832" t="str">
            <v>NO_thin</v>
          </cell>
          <cell r="F6832" t="str">
            <v>150-155</v>
          </cell>
          <cell r="G6832">
            <v>2.39</v>
          </cell>
          <cell r="H6832">
            <v>-0.18</v>
          </cell>
          <cell r="I6832">
            <v>2.2000000000000002</v>
          </cell>
          <cell r="J6832">
            <v>11.02</v>
          </cell>
          <cell r="K6832">
            <v>1197.1600000000001</v>
          </cell>
          <cell r="L6832">
            <v>0</v>
          </cell>
          <cell r="M6832">
            <v>1197.1600000000001</v>
          </cell>
          <cell r="N6832">
            <v>0</v>
          </cell>
        </row>
        <row r="6833">
          <cell r="A6833" t="str">
            <v>NS1.514NO_thin155</v>
          </cell>
          <cell r="B6833" t="str">
            <v xml:space="preserve">NS </v>
          </cell>
          <cell r="C6833">
            <v>1.5</v>
          </cell>
          <cell r="D6833">
            <v>14</v>
          </cell>
          <cell r="E6833" t="str">
            <v>NO_thin</v>
          </cell>
          <cell r="F6833" t="str">
            <v>155-160</v>
          </cell>
          <cell r="G6833">
            <v>2.2400000000000002</v>
          </cell>
          <cell r="H6833">
            <v>-0.28000000000000003</v>
          </cell>
          <cell r="I6833">
            <v>1.96</v>
          </cell>
          <cell r="J6833">
            <v>9.81</v>
          </cell>
          <cell r="K6833">
            <v>1206.97</v>
          </cell>
          <cell r="L6833">
            <v>0</v>
          </cell>
          <cell r="M6833">
            <v>1206.97</v>
          </cell>
          <cell r="N6833">
            <v>0</v>
          </cell>
        </row>
        <row r="6834">
          <cell r="A6834" t="str">
            <v>NS1.514NO_thin160</v>
          </cell>
          <cell r="B6834" t="str">
            <v xml:space="preserve">NS </v>
          </cell>
          <cell r="C6834">
            <v>1.5</v>
          </cell>
          <cell r="D6834">
            <v>14</v>
          </cell>
          <cell r="E6834" t="str">
            <v>NO_thin</v>
          </cell>
          <cell r="F6834" t="str">
            <v>160-165</v>
          </cell>
          <cell r="G6834">
            <v>2.14</v>
          </cell>
          <cell r="H6834">
            <v>-0.26</v>
          </cell>
          <cell r="I6834">
            <v>1.88</v>
          </cell>
          <cell r="J6834">
            <v>9.41</v>
          </cell>
          <cell r="K6834">
            <v>1216.3900000000001</v>
          </cell>
          <cell r="L6834">
            <v>0</v>
          </cell>
          <cell r="M6834">
            <v>1216.3900000000001</v>
          </cell>
          <cell r="N6834">
            <v>0</v>
          </cell>
        </row>
        <row r="6835">
          <cell r="A6835" t="str">
            <v>NS1.514NO_thin165</v>
          </cell>
          <cell r="B6835" t="str">
            <v xml:space="preserve">NS </v>
          </cell>
          <cell r="C6835">
            <v>1.5</v>
          </cell>
          <cell r="D6835">
            <v>14</v>
          </cell>
          <cell r="E6835" t="str">
            <v>NO_thin</v>
          </cell>
          <cell r="F6835" t="str">
            <v>165-170</v>
          </cell>
          <cell r="G6835">
            <v>1.9</v>
          </cell>
          <cell r="H6835">
            <v>-0.23</v>
          </cell>
          <cell r="I6835">
            <v>1.67</v>
          </cell>
          <cell r="J6835">
            <v>8.35</v>
          </cell>
          <cell r="K6835">
            <v>1224.73</v>
          </cell>
          <cell r="L6835">
            <v>0</v>
          </cell>
          <cell r="M6835">
            <v>1224.73</v>
          </cell>
          <cell r="N6835">
            <v>0</v>
          </cell>
        </row>
        <row r="6836">
          <cell r="A6836" t="str">
            <v>NS1.514NO_thin170</v>
          </cell>
          <cell r="B6836" t="str">
            <v xml:space="preserve">NS </v>
          </cell>
          <cell r="C6836">
            <v>1.5</v>
          </cell>
          <cell r="D6836">
            <v>14</v>
          </cell>
          <cell r="E6836" t="str">
            <v>NO_thin</v>
          </cell>
          <cell r="F6836" t="str">
            <v>170-175</v>
          </cell>
          <cell r="G6836">
            <v>1.81</v>
          </cell>
          <cell r="H6836">
            <v>-0.2</v>
          </cell>
          <cell r="I6836">
            <v>1.61</v>
          </cell>
          <cell r="J6836">
            <v>8.0299999999999994</v>
          </cell>
          <cell r="K6836">
            <v>1232.76</v>
          </cell>
          <cell r="L6836">
            <v>0</v>
          </cell>
          <cell r="M6836">
            <v>1232.76</v>
          </cell>
          <cell r="N6836">
            <v>0</v>
          </cell>
        </row>
        <row r="6837">
          <cell r="A6837" t="str">
            <v>NS1.514NO_thin175</v>
          </cell>
          <cell r="B6837" t="str">
            <v xml:space="preserve">NS </v>
          </cell>
          <cell r="C6837">
            <v>1.5</v>
          </cell>
          <cell r="D6837">
            <v>14</v>
          </cell>
          <cell r="E6837" t="str">
            <v>NO_thin</v>
          </cell>
          <cell r="F6837" t="str">
            <v>175-180</v>
          </cell>
          <cell r="G6837">
            <v>1.63</v>
          </cell>
          <cell r="H6837">
            <v>-0.18</v>
          </cell>
          <cell r="I6837">
            <v>1.46</v>
          </cell>
          <cell r="J6837">
            <v>7.29</v>
          </cell>
          <cell r="K6837">
            <v>1240.05</v>
          </cell>
          <cell r="L6837">
            <v>0</v>
          </cell>
          <cell r="M6837">
            <v>1240.05</v>
          </cell>
          <cell r="N6837">
            <v>0</v>
          </cell>
        </row>
        <row r="6838">
          <cell r="A6838" t="str">
            <v>NS1.514NO_thin180</v>
          </cell>
          <cell r="B6838" t="str">
            <v xml:space="preserve">NS </v>
          </cell>
          <cell r="C6838">
            <v>1.5</v>
          </cell>
          <cell r="D6838">
            <v>14</v>
          </cell>
          <cell r="E6838" t="str">
            <v>NO_thin</v>
          </cell>
          <cell r="F6838" t="str">
            <v>180-185</v>
          </cell>
          <cell r="G6838">
            <v>1.52</v>
          </cell>
          <cell r="H6838">
            <v>-0.16</v>
          </cell>
          <cell r="I6838">
            <v>1.36</v>
          </cell>
          <cell r="J6838">
            <v>6.82</v>
          </cell>
          <cell r="K6838">
            <v>1246.8699999999999</v>
          </cell>
          <cell r="L6838">
            <v>0</v>
          </cell>
          <cell r="M6838">
            <v>1246.8699999999999</v>
          </cell>
          <cell r="N6838">
            <v>0</v>
          </cell>
        </row>
        <row r="6839">
          <cell r="A6839" t="str">
            <v>NS1.514NO_thin185</v>
          </cell>
          <cell r="B6839" t="str">
            <v xml:space="preserve">NS </v>
          </cell>
          <cell r="C6839">
            <v>1.5</v>
          </cell>
          <cell r="D6839">
            <v>14</v>
          </cell>
          <cell r="E6839" t="str">
            <v>NO_thin</v>
          </cell>
          <cell r="F6839" t="str">
            <v>185-190</v>
          </cell>
          <cell r="G6839">
            <v>1.41</v>
          </cell>
          <cell r="H6839">
            <v>-0.15</v>
          </cell>
          <cell r="I6839">
            <v>1.26</v>
          </cell>
          <cell r="J6839">
            <v>6.32</v>
          </cell>
          <cell r="K6839">
            <v>1253.18</v>
          </cell>
          <cell r="L6839">
            <v>0</v>
          </cell>
          <cell r="M6839">
            <v>1253.18</v>
          </cell>
          <cell r="N6839">
            <v>0</v>
          </cell>
        </row>
        <row r="6840">
          <cell r="A6840" t="str">
            <v>NS1.514NO_thin190</v>
          </cell>
          <cell r="B6840" t="str">
            <v xml:space="preserve">NS </v>
          </cell>
          <cell r="C6840">
            <v>1.5</v>
          </cell>
          <cell r="D6840">
            <v>14</v>
          </cell>
          <cell r="E6840" t="str">
            <v>NO_thin</v>
          </cell>
          <cell r="F6840" t="str">
            <v>190-195</v>
          </cell>
          <cell r="G6840">
            <v>1.31</v>
          </cell>
          <cell r="H6840">
            <v>-0.14000000000000001</v>
          </cell>
          <cell r="I6840">
            <v>1.17</v>
          </cell>
          <cell r="J6840">
            <v>5.85</v>
          </cell>
          <cell r="K6840">
            <v>1259.03</v>
          </cell>
          <cell r="L6840">
            <v>0</v>
          </cell>
          <cell r="M6840">
            <v>1259.03</v>
          </cell>
          <cell r="N6840">
            <v>0</v>
          </cell>
        </row>
        <row r="6841">
          <cell r="A6841" t="str">
            <v>NS1.514NO_thin195</v>
          </cell>
          <cell r="B6841" t="str">
            <v xml:space="preserve">NS </v>
          </cell>
          <cell r="C6841">
            <v>1.5</v>
          </cell>
          <cell r="D6841">
            <v>14</v>
          </cell>
          <cell r="E6841" t="str">
            <v>NO_thin</v>
          </cell>
          <cell r="F6841" t="str">
            <v>195-200</v>
          </cell>
          <cell r="G6841">
            <v>1.21</v>
          </cell>
          <cell r="H6841">
            <v>-0.12</v>
          </cell>
          <cell r="I6841">
            <v>1.08</v>
          </cell>
          <cell r="J6841">
            <v>5.41</v>
          </cell>
          <cell r="K6841">
            <v>1264.44</v>
          </cell>
          <cell r="L6841">
            <v>0</v>
          </cell>
          <cell r="M6841">
            <v>1264.44</v>
          </cell>
          <cell r="N6841">
            <v>0</v>
          </cell>
        </row>
        <row r="6842">
          <cell r="A6842" t="str">
            <v>NS1.514Thinned000</v>
          </cell>
          <cell r="B6842" t="str">
            <v xml:space="preserve">NS </v>
          </cell>
          <cell r="C6842">
            <v>1.5</v>
          </cell>
          <cell r="D6842">
            <v>14</v>
          </cell>
          <cell r="E6842" t="str">
            <v>Thinned</v>
          </cell>
          <cell r="F6842" t="str">
            <v xml:space="preserve">  0-5</v>
          </cell>
          <cell r="G6842">
            <v>0.56000000000000005</v>
          </cell>
          <cell r="H6842">
            <v>0.24</v>
          </cell>
          <cell r="I6842">
            <v>0.8</v>
          </cell>
          <cell r="J6842">
            <v>4.01</v>
          </cell>
          <cell r="K6842">
            <v>4.01</v>
          </cell>
          <cell r="L6842">
            <v>0</v>
          </cell>
          <cell r="M6842">
            <v>4.01</v>
          </cell>
          <cell r="N6842">
            <v>0</v>
          </cell>
        </row>
        <row r="6843">
          <cell r="A6843" t="str">
            <v>NS1.514Thinned005</v>
          </cell>
          <cell r="B6843" t="str">
            <v xml:space="preserve">NS </v>
          </cell>
          <cell r="C6843">
            <v>1.5</v>
          </cell>
          <cell r="D6843">
            <v>14</v>
          </cell>
          <cell r="E6843" t="str">
            <v>Thinned</v>
          </cell>
          <cell r="F6843" t="str">
            <v xml:space="preserve">  5-10</v>
          </cell>
          <cell r="G6843">
            <v>1.71</v>
          </cell>
          <cell r="H6843">
            <v>0.3</v>
          </cell>
          <cell r="I6843">
            <v>2.0099999999999998</v>
          </cell>
          <cell r="J6843">
            <v>10.039999999999999</v>
          </cell>
          <cell r="K6843">
            <v>14.05</v>
          </cell>
          <cell r="L6843">
            <v>0</v>
          </cell>
          <cell r="M6843">
            <v>14.05</v>
          </cell>
          <cell r="N6843">
            <v>0</v>
          </cell>
        </row>
        <row r="6844">
          <cell r="A6844" t="str">
            <v>NS1.514Thinned010</v>
          </cell>
          <cell r="B6844" t="str">
            <v xml:space="preserve">NS </v>
          </cell>
          <cell r="C6844">
            <v>1.5</v>
          </cell>
          <cell r="D6844">
            <v>14</v>
          </cell>
          <cell r="E6844" t="str">
            <v>Thinned</v>
          </cell>
          <cell r="F6844" t="str">
            <v xml:space="preserve"> 10-15</v>
          </cell>
          <cell r="G6844">
            <v>5.22</v>
          </cell>
          <cell r="H6844">
            <v>0.3</v>
          </cell>
          <cell r="I6844">
            <v>5.52</v>
          </cell>
          <cell r="J6844">
            <v>27.6</v>
          </cell>
          <cell r="K6844">
            <v>41.66</v>
          </cell>
          <cell r="L6844">
            <v>0</v>
          </cell>
          <cell r="M6844">
            <v>41.66</v>
          </cell>
          <cell r="N6844">
            <v>0</v>
          </cell>
        </row>
        <row r="6845">
          <cell r="A6845" t="str">
            <v>NS1.514Thinned015</v>
          </cell>
          <cell r="B6845" t="str">
            <v xml:space="preserve">NS </v>
          </cell>
          <cell r="C6845">
            <v>1.5</v>
          </cell>
          <cell r="D6845">
            <v>14</v>
          </cell>
          <cell r="E6845" t="str">
            <v>Thinned</v>
          </cell>
          <cell r="F6845" t="str">
            <v xml:space="preserve"> 15-20</v>
          </cell>
          <cell r="G6845">
            <v>16.010000000000002</v>
          </cell>
          <cell r="H6845">
            <v>0.39</v>
          </cell>
          <cell r="I6845">
            <v>16.399999999999999</v>
          </cell>
          <cell r="J6845">
            <v>82.01</v>
          </cell>
          <cell r="K6845">
            <v>123.67</v>
          </cell>
          <cell r="L6845">
            <v>0</v>
          </cell>
          <cell r="M6845">
            <v>123.67</v>
          </cell>
          <cell r="N6845">
            <v>0</v>
          </cell>
        </row>
        <row r="6846">
          <cell r="A6846" t="str">
            <v>NS1.514Thinned020</v>
          </cell>
          <cell r="B6846" t="str">
            <v xml:space="preserve">NS </v>
          </cell>
          <cell r="C6846">
            <v>1.5</v>
          </cell>
          <cell r="D6846">
            <v>14</v>
          </cell>
          <cell r="E6846" t="str">
            <v>Thinned</v>
          </cell>
          <cell r="F6846" t="str">
            <v xml:space="preserve"> 20-25</v>
          </cell>
          <cell r="G6846">
            <v>4</v>
          </cell>
          <cell r="H6846">
            <v>5.81</v>
          </cell>
          <cell r="I6846">
            <v>9.81</v>
          </cell>
          <cell r="J6846">
            <v>49.05</v>
          </cell>
          <cell r="K6846">
            <v>172.72</v>
          </cell>
          <cell r="L6846">
            <v>-0.24</v>
          </cell>
          <cell r="M6846">
            <v>172.48</v>
          </cell>
          <cell r="N6846">
            <v>13.88</v>
          </cell>
        </row>
        <row r="6847">
          <cell r="A6847" t="str">
            <v>NS1.514Thinned025</v>
          </cell>
          <cell r="B6847" t="str">
            <v xml:space="preserve">NS </v>
          </cell>
          <cell r="C6847">
            <v>1.5</v>
          </cell>
          <cell r="D6847">
            <v>14</v>
          </cell>
          <cell r="E6847" t="str">
            <v>Thinned</v>
          </cell>
          <cell r="F6847" t="str">
            <v xml:space="preserve"> 25-30</v>
          </cell>
          <cell r="G6847">
            <v>5.45</v>
          </cell>
          <cell r="H6847">
            <v>-0.06</v>
          </cell>
          <cell r="I6847">
            <v>5.39</v>
          </cell>
          <cell r="J6847">
            <v>26.94</v>
          </cell>
          <cell r="K6847">
            <v>199.67</v>
          </cell>
          <cell r="L6847">
            <v>-0.42</v>
          </cell>
          <cell r="M6847">
            <v>199.25</v>
          </cell>
          <cell r="N6847">
            <v>10.5</v>
          </cell>
        </row>
        <row r="6848">
          <cell r="A6848" t="str">
            <v>NS1.514Thinned030</v>
          </cell>
          <cell r="B6848" t="str">
            <v xml:space="preserve">NS </v>
          </cell>
          <cell r="C6848">
            <v>1.5</v>
          </cell>
          <cell r="D6848">
            <v>14</v>
          </cell>
          <cell r="E6848" t="str">
            <v>Thinned</v>
          </cell>
          <cell r="F6848" t="str">
            <v xml:space="preserve"> 30-35</v>
          </cell>
          <cell r="G6848">
            <v>8.23</v>
          </cell>
          <cell r="H6848">
            <v>2.1800000000000002</v>
          </cell>
          <cell r="I6848">
            <v>10.41</v>
          </cell>
          <cell r="J6848">
            <v>52.05</v>
          </cell>
          <cell r="K6848">
            <v>251.72</v>
          </cell>
          <cell r="L6848">
            <v>-1.35</v>
          </cell>
          <cell r="M6848">
            <v>250.37</v>
          </cell>
          <cell r="N6848">
            <v>5.27</v>
          </cell>
        </row>
        <row r="6849">
          <cell r="A6849" t="str">
            <v>NS1.514Thinned035</v>
          </cell>
          <cell r="B6849" t="str">
            <v xml:space="preserve">NS </v>
          </cell>
          <cell r="C6849">
            <v>1.5</v>
          </cell>
          <cell r="D6849">
            <v>14</v>
          </cell>
          <cell r="E6849" t="str">
            <v>Thinned</v>
          </cell>
          <cell r="F6849" t="str">
            <v xml:space="preserve"> 35-40</v>
          </cell>
          <cell r="G6849">
            <v>9.65</v>
          </cell>
          <cell r="H6849">
            <v>1.02</v>
          </cell>
          <cell r="I6849">
            <v>10.67</v>
          </cell>
          <cell r="J6849">
            <v>53.37</v>
          </cell>
          <cell r="K6849">
            <v>305.08999999999997</v>
          </cell>
          <cell r="L6849">
            <v>-2.34</v>
          </cell>
          <cell r="M6849">
            <v>302.75</v>
          </cell>
          <cell r="N6849">
            <v>5.62</v>
          </cell>
        </row>
        <row r="6850">
          <cell r="A6850" t="str">
            <v>NS1.514Thinned040</v>
          </cell>
          <cell r="B6850" t="str">
            <v xml:space="preserve">NS </v>
          </cell>
          <cell r="C6850">
            <v>1.5</v>
          </cell>
          <cell r="D6850">
            <v>14</v>
          </cell>
          <cell r="E6850" t="str">
            <v>Thinned</v>
          </cell>
          <cell r="F6850" t="str">
            <v xml:space="preserve"> 40-45</v>
          </cell>
          <cell r="G6850">
            <v>8.48</v>
          </cell>
          <cell r="H6850">
            <v>0.2</v>
          </cell>
          <cell r="I6850">
            <v>8.68</v>
          </cell>
          <cell r="J6850">
            <v>43.41</v>
          </cell>
          <cell r="K6850">
            <v>348.5</v>
          </cell>
          <cell r="L6850">
            <v>-3.35</v>
          </cell>
          <cell r="M6850">
            <v>345.15</v>
          </cell>
          <cell r="N6850">
            <v>5.74</v>
          </cell>
        </row>
        <row r="6851">
          <cell r="A6851" t="str">
            <v>NS1.514Thinned045</v>
          </cell>
          <cell r="B6851" t="str">
            <v xml:space="preserve">NS </v>
          </cell>
          <cell r="C6851">
            <v>1.5</v>
          </cell>
          <cell r="D6851">
            <v>14</v>
          </cell>
          <cell r="E6851" t="str">
            <v>Thinned</v>
          </cell>
          <cell r="F6851" t="str">
            <v xml:space="preserve"> 45-50</v>
          </cell>
          <cell r="G6851">
            <v>8.35</v>
          </cell>
          <cell r="H6851">
            <v>0.13</v>
          </cell>
          <cell r="I6851">
            <v>8.4700000000000006</v>
          </cell>
          <cell r="J6851">
            <v>42.36</v>
          </cell>
          <cell r="K6851">
            <v>390.86</v>
          </cell>
          <cell r="L6851">
            <v>-4.34</v>
          </cell>
          <cell r="M6851">
            <v>386.52000000000004</v>
          </cell>
          <cell r="N6851">
            <v>5.61</v>
          </cell>
        </row>
        <row r="6852">
          <cell r="A6852" t="str">
            <v>NS1.514Thinned050</v>
          </cell>
          <cell r="B6852" t="str">
            <v xml:space="preserve">NS </v>
          </cell>
          <cell r="C6852">
            <v>1.5</v>
          </cell>
          <cell r="D6852">
            <v>14</v>
          </cell>
          <cell r="E6852" t="str">
            <v>Thinned</v>
          </cell>
          <cell r="F6852" t="str">
            <v xml:space="preserve"> 50-55</v>
          </cell>
          <cell r="G6852">
            <v>7.76</v>
          </cell>
          <cell r="H6852">
            <v>-0.41</v>
          </cell>
          <cell r="I6852">
            <v>7.35</v>
          </cell>
          <cell r="J6852">
            <v>36.76</v>
          </cell>
          <cell r="K6852">
            <v>427.62</v>
          </cell>
          <cell r="L6852">
            <v>-5.35</v>
          </cell>
          <cell r="M6852">
            <v>422.27</v>
          </cell>
          <cell r="N6852">
            <v>5.76</v>
          </cell>
        </row>
        <row r="6853">
          <cell r="A6853" t="str">
            <v>NS1.514Thinned055</v>
          </cell>
          <cell r="B6853" t="str">
            <v xml:space="preserve">NS </v>
          </cell>
          <cell r="C6853">
            <v>1.5</v>
          </cell>
          <cell r="D6853">
            <v>14</v>
          </cell>
          <cell r="E6853" t="str">
            <v>Thinned</v>
          </cell>
          <cell r="F6853" t="str">
            <v xml:space="preserve"> 55-60</v>
          </cell>
          <cell r="G6853">
            <v>6.59</v>
          </cell>
          <cell r="H6853">
            <v>-0.33</v>
          </cell>
          <cell r="I6853">
            <v>6.26</v>
          </cell>
          <cell r="J6853">
            <v>31.32</v>
          </cell>
          <cell r="K6853">
            <v>458.94</v>
          </cell>
          <cell r="L6853">
            <v>-6.36</v>
          </cell>
          <cell r="M6853">
            <v>452.58</v>
          </cell>
          <cell r="N6853">
            <v>5.74</v>
          </cell>
        </row>
        <row r="6854">
          <cell r="A6854" t="str">
            <v>NS1.514Thinned060</v>
          </cell>
          <cell r="B6854" t="str">
            <v xml:space="preserve">NS </v>
          </cell>
          <cell r="C6854">
            <v>1.5</v>
          </cell>
          <cell r="D6854">
            <v>14</v>
          </cell>
          <cell r="E6854" t="str">
            <v>Thinned</v>
          </cell>
          <cell r="F6854" t="str">
            <v xml:space="preserve"> 60-65</v>
          </cell>
          <cell r="G6854">
            <v>5.83</v>
          </cell>
          <cell r="H6854">
            <v>-0.24</v>
          </cell>
          <cell r="I6854">
            <v>5.6</v>
          </cell>
          <cell r="J6854">
            <v>27.98</v>
          </cell>
          <cell r="K6854">
            <v>486.92</v>
          </cell>
          <cell r="L6854">
            <v>-7.38</v>
          </cell>
          <cell r="M6854">
            <v>479.54</v>
          </cell>
          <cell r="N6854">
            <v>5.79</v>
          </cell>
        </row>
        <row r="6855">
          <cell r="A6855" t="str">
            <v>NS1.514Thinned065</v>
          </cell>
          <cell r="B6855" t="str">
            <v xml:space="preserve">NS </v>
          </cell>
          <cell r="C6855">
            <v>1.5</v>
          </cell>
          <cell r="D6855">
            <v>14</v>
          </cell>
          <cell r="E6855" t="str">
            <v>Thinned</v>
          </cell>
          <cell r="F6855" t="str">
            <v xml:space="preserve"> 65-70</v>
          </cell>
          <cell r="G6855">
            <v>7.22</v>
          </cell>
          <cell r="H6855">
            <v>-0.78</v>
          </cell>
          <cell r="I6855">
            <v>6.44</v>
          </cell>
          <cell r="J6855">
            <v>32.21</v>
          </cell>
          <cell r="K6855">
            <v>519.13</v>
          </cell>
          <cell r="L6855">
            <v>-8.1999999999999993</v>
          </cell>
          <cell r="M6855">
            <v>510.93</v>
          </cell>
          <cell r="N6855">
            <v>4.68</v>
          </cell>
        </row>
        <row r="6856">
          <cell r="A6856" t="str">
            <v>NS1.514Thinned070</v>
          </cell>
          <cell r="B6856" t="str">
            <v xml:space="preserve">NS </v>
          </cell>
          <cell r="C6856">
            <v>1.5</v>
          </cell>
          <cell r="D6856">
            <v>14</v>
          </cell>
          <cell r="E6856" t="str">
            <v>Thinned</v>
          </cell>
          <cell r="F6856" t="str">
            <v xml:space="preserve"> 70-75</v>
          </cell>
          <cell r="G6856">
            <v>5.97</v>
          </cell>
          <cell r="H6856">
            <v>-0.67</v>
          </cell>
          <cell r="I6856">
            <v>5.3</v>
          </cell>
          <cell r="J6856">
            <v>26.5</v>
          </cell>
          <cell r="K6856">
            <v>545.63</v>
          </cell>
          <cell r="L6856">
            <v>-8.9600000000000009</v>
          </cell>
          <cell r="M6856">
            <v>536.66999999999996</v>
          </cell>
          <cell r="N6856">
            <v>4.32</v>
          </cell>
        </row>
        <row r="6857">
          <cell r="A6857" t="str">
            <v>NS1.514Thinned075</v>
          </cell>
          <cell r="B6857" t="str">
            <v xml:space="preserve">NS </v>
          </cell>
          <cell r="C6857">
            <v>1.5</v>
          </cell>
          <cell r="D6857">
            <v>14</v>
          </cell>
          <cell r="E6857" t="str">
            <v>Thinned</v>
          </cell>
          <cell r="F6857" t="str">
            <v xml:space="preserve"> 75-80</v>
          </cell>
          <cell r="G6857">
            <v>5.64</v>
          </cell>
          <cell r="H6857">
            <v>-0.42</v>
          </cell>
          <cell r="I6857">
            <v>5.21</v>
          </cell>
          <cell r="J6857">
            <v>26.07</v>
          </cell>
          <cell r="K6857">
            <v>571.70000000000005</v>
          </cell>
          <cell r="L6857">
            <v>-9.69</v>
          </cell>
          <cell r="M6857">
            <v>562.01</v>
          </cell>
          <cell r="N6857">
            <v>4.1399999999999997</v>
          </cell>
        </row>
        <row r="6858">
          <cell r="A6858" t="str">
            <v>NS1.514Thinned080</v>
          </cell>
          <cell r="B6858" t="str">
            <v xml:space="preserve">NS </v>
          </cell>
          <cell r="C6858">
            <v>1.5</v>
          </cell>
          <cell r="D6858">
            <v>14</v>
          </cell>
          <cell r="E6858" t="str">
            <v>Thinned</v>
          </cell>
          <cell r="F6858" t="str">
            <v xml:space="preserve"> 80-85</v>
          </cell>
          <cell r="G6858">
            <v>5.4</v>
          </cell>
          <cell r="H6858">
            <v>-0.26</v>
          </cell>
          <cell r="I6858">
            <v>5.14</v>
          </cell>
          <cell r="J6858">
            <v>25.71</v>
          </cell>
          <cell r="K6858">
            <v>597.41</v>
          </cell>
          <cell r="L6858">
            <v>-10.39</v>
          </cell>
          <cell r="M6858">
            <v>587.02</v>
          </cell>
          <cell r="N6858">
            <v>3.95</v>
          </cell>
        </row>
        <row r="6859">
          <cell r="A6859" t="str">
            <v>NS1.514Thinned085</v>
          </cell>
          <cell r="B6859" t="str">
            <v xml:space="preserve">NS </v>
          </cell>
          <cell r="C6859">
            <v>1.5</v>
          </cell>
          <cell r="D6859">
            <v>14</v>
          </cell>
          <cell r="E6859" t="str">
            <v>Thinned</v>
          </cell>
          <cell r="F6859" t="str">
            <v xml:space="preserve"> 85-90</v>
          </cell>
          <cell r="G6859">
            <v>4.28</v>
          </cell>
          <cell r="H6859">
            <v>-0.22</v>
          </cell>
          <cell r="I6859">
            <v>4.0599999999999996</v>
          </cell>
          <cell r="J6859">
            <v>20.309999999999999</v>
          </cell>
          <cell r="K6859">
            <v>617.71</v>
          </cell>
          <cell r="L6859">
            <v>-11.05</v>
          </cell>
          <cell r="M6859">
            <v>606.66000000000008</v>
          </cell>
          <cell r="N6859">
            <v>3.78</v>
          </cell>
        </row>
        <row r="6860">
          <cell r="A6860" t="str">
            <v>NS1.514Thinned090</v>
          </cell>
          <cell r="B6860" t="str">
            <v xml:space="preserve">NS </v>
          </cell>
          <cell r="C6860">
            <v>1.5</v>
          </cell>
          <cell r="D6860">
            <v>14</v>
          </cell>
          <cell r="E6860" t="str">
            <v>Thinned</v>
          </cell>
          <cell r="F6860" t="str">
            <v xml:space="preserve"> 90-95</v>
          </cell>
          <cell r="G6860">
            <v>3.94</v>
          </cell>
          <cell r="H6860">
            <v>-0.21</v>
          </cell>
          <cell r="I6860">
            <v>3.72</v>
          </cell>
          <cell r="J6860">
            <v>18.62</v>
          </cell>
          <cell r="K6860">
            <v>636.33000000000004</v>
          </cell>
          <cell r="L6860">
            <v>-11.69</v>
          </cell>
          <cell r="M6860">
            <v>624.64</v>
          </cell>
          <cell r="N6860">
            <v>3.63</v>
          </cell>
        </row>
        <row r="6861">
          <cell r="A6861" t="str">
            <v>NS1.514Thinned095</v>
          </cell>
          <cell r="B6861" t="str">
            <v xml:space="preserve">NS </v>
          </cell>
          <cell r="C6861">
            <v>1.5</v>
          </cell>
          <cell r="D6861">
            <v>14</v>
          </cell>
          <cell r="E6861" t="str">
            <v>Thinned</v>
          </cell>
          <cell r="F6861" t="str">
            <v xml:space="preserve"> 95-100</v>
          </cell>
          <cell r="G6861">
            <v>3.74</v>
          </cell>
          <cell r="H6861">
            <v>-0.19</v>
          </cell>
          <cell r="I6861">
            <v>3.55</v>
          </cell>
          <cell r="J6861">
            <v>17.760000000000002</v>
          </cell>
          <cell r="K6861">
            <v>654.09</v>
          </cell>
          <cell r="L6861">
            <v>-12.3</v>
          </cell>
          <cell r="M6861">
            <v>641.79000000000008</v>
          </cell>
          <cell r="N6861">
            <v>3.47</v>
          </cell>
        </row>
        <row r="6862">
          <cell r="A6862" t="str">
            <v>NS1.514Thinned100</v>
          </cell>
          <cell r="B6862" t="str">
            <v xml:space="preserve">NS </v>
          </cell>
          <cell r="C6862">
            <v>1.5</v>
          </cell>
          <cell r="D6862">
            <v>14</v>
          </cell>
          <cell r="E6862" t="str">
            <v>Thinned</v>
          </cell>
          <cell r="F6862" t="str">
            <v>100-105</v>
          </cell>
          <cell r="G6862">
            <v>3.46</v>
          </cell>
          <cell r="H6862">
            <v>-0.16</v>
          </cell>
          <cell r="I6862">
            <v>3.3</v>
          </cell>
          <cell r="J6862">
            <v>16.510000000000002</v>
          </cell>
          <cell r="K6862">
            <v>670.6</v>
          </cell>
          <cell r="L6862">
            <v>-12.88</v>
          </cell>
          <cell r="M6862">
            <v>657.72</v>
          </cell>
          <cell r="N6862">
            <v>3.3</v>
          </cell>
        </row>
        <row r="6863">
          <cell r="A6863" t="str">
            <v>NS1.514Thinned105</v>
          </cell>
          <cell r="B6863" t="str">
            <v xml:space="preserve">NS </v>
          </cell>
          <cell r="C6863">
            <v>1.5</v>
          </cell>
          <cell r="D6863">
            <v>14</v>
          </cell>
          <cell r="E6863" t="str">
            <v>Thinned</v>
          </cell>
          <cell r="F6863" t="str">
            <v>105-110</v>
          </cell>
          <cell r="G6863">
            <v>2.57</v>
          </cell>
          <cell r="H6863">
            <v>-0.17</v>
          </cell>
          <cell r="I6863">
            <v>2.4</v>
          </cell>
          <cell r="J6863">
            <v>11.98</v>
          </cell>
          <cell r="K6863">
            <v>682.57</v>
          </cell>
          <cell r="L6863">
            <v>-13.44</v>
          </cell>
          <cell r="M6863">
            <v>669.13</v>
          </cell>
          <cell r="N6863">
            <v>3.16</v>
          </cell>
        </row>
        <row r="6864">
          <cell r="A6864" t="str">
            <v>NS1.514Thinned110</v>
          </cell>
          <cell r="B6864" t="str">
            <v xml:space="preserve">NS </v>
          </cell>
          <cell r="C6864">
            <v>1.5</v>
          </cell>
          <cell r="D6864">
            <v>14</v>
          </cell>
          <cell r="E6864" t="str">
            <v>Thinned</v>
          </cell>
          <cell r="F6864" t="str">
            <v>110-115</v>
          </cell>
          <cell r="G6864">
            <v>2.2200000000000002</v>
          </cell>
          <cell r="H6864">
            <v>-0.19</v>
          </cell>
          <cell r="I6864">
            <v>2.04</v>
          </cell>
          <cell r="J6864">
            <v>10.19</v>
          </cell>
          <cell r="K6864">
            <v>692.76</v>
          </cell>
          <cell r="L6864">
            <v>-13.97</v>
          </cell>
          <cell r="M6864">
            <v>678.79</v>
          </cell>
          <cell r="N6864">
            <v>3.03</v>
          </cell>
        </row>
        <row r="6865">
          <cell r="A6865" t="str">
            <v>NS1.514Thinned115</v>
          </cell>
          <cell r="B6865" t="str">
            <v xml:space="preserve">NS </v>
          </cell>
          <cell r="C6865">
            <v>1.5</v>
          </cell>
          <cell r="D6865">
            <v>14</v>
          </cell>
          <cell r="E6865" t="str">
            <v>Thinned</v>
          </cell>
          <cell r="F6865" t="str">
            <v>115-120</v>
          </cell>
          <cell r="G6865">
            <v>2.08</v>
          </cell>
          <cell r="H6865">
            <v>-0.19</v>
          </cell>
          <cell r="I6865">
            <v>1.89</v>
          </cell>
          <cell r="J6865">
            <v>9.4600000000000009</v>
          </cell>
          <cell r="K6865">
            <v>702.22</v>
          </cell>
          <cell r="L6865">
            <v>-14.48</v>
          </cell>
          <cell r="M6865">
            <v>687.74</v>
          </cell>
          <cell r="N6865">
            <v>2.9</v>
          </cell>
        </row>
        <row r="6866">
          <cell r="A6866" t="str">
            <v>NS1.514Thinned120</v>
          </cell>
          <cell r="B6866" t="str">
            <v xml:space="preserve">NS </v>
          </cell>
          <cell r="C6866">
            <v>1.5</v>
          </cell>
          <cell r="D6866">
            <v>14</v>
          </cell>
          <cell r="E6866" t="str">
            <v>Thinned</v>
          </cell>
          <cell r="F6866" t="str">
            <v>120-125</v>
          </cell>
          <cell r="G6866">
            <v>2.04</v>
          </cell>
          <cell r="H6866">
            <v>-0.17</v>
          </cell>
          <cell r="I6866">
            <v>1.87</v>
          </cell>
          <cell r="J6866">
            <v>9.3699999999999992</v>
          </cell>
          <cell r="K6866">
            <v>711.59</v>
          </cell>
          <cell r="L6866">
            <v>-14.97</v>
          </cell>
          <cell r="M6866">
            <v>696.62</v>
          </cell>
          <cell r="N6866">
            <v>2.77</v>
          </cell>
        </row>
        <row r="6867">
          <cell r="A6867" t="str">
            <v>NS1.514Thinned125</v>
          </cell>
          <cell r="B6867" t="str">
            <v xml:space="preserve">NS </v>
          </cell>
          <cell r="C6867">
            <v>1.5</v>
          </cell>
          <cell r="D6867">
            <v>14</v>
          </cell>
          <cell r="E6867" t="str">
            <v>Thinned</v>
          </cell>
          <cell r="F6867" t="str">
            <v>125-130</v>
          </cell>
          <cell r="G6867">
            <v>1.79</v>
          </cell>
          <cell r="H6867">
            <v>-0.15</v>
          </cell>
          <cell r="I6867">
            <v>1.64</v>
          </cell>
          <cell r="J6867">
            <v>8.2100000000000009</v>
          </cell>
          <cell r="K6867">
            <v>719.8</v>
          </cell>
          <cell r="L6867">
            <v>-15.44</v>
          </cell>
          <cell r="M6867">
            <v>704.3599999999999</v>
          </cell>
          <cell r="N6867">
            <v>2.64</v>
          </cell>
        </row>
        <row r="6868">
          <cell r="A6868" t="str">
            <v>NS1.514Thinned130</v>
          </cell>
          <cell r="B6868" t="str">
            <v xml:space="preserve">NS </v>
          </cell>
          <cell r="C6868">
            <v>1.5</v>
          </cell>
          <cell r="D6868">
            <v>14</v>
          </cell>
          <cell r="E6868" t="str">
            <v>Thinned</v>
          </cell>
          <cell r="F6868" t="str">
            <v>130-135</v>
          </cell>
          <cell r="G6868">
            <v>1.56</v>
          </cell>
          <cell r="H6868">
            <v>-0.13</v>
          </cell>
          <cell r="I6868">
            <v>1.43</v>
          </cell>
          <cell r="J6868">
            <v>7.15</v>
          </cell>
          <cell r="K6868">
            <v>726.95</v>
          </cell>
          <cell r="L6868">
            <v>-15.88</v>
          </cell>
          <cell r="M6868">
            <v>711.07</v>
          </cell>
          <cell r="N6868">
            <v>2.5099999999999998</v>
          </cell>
        </row>
        <row r="6869">
          <cell r="A6869" t="str">
            <v>NS1.514Thinned135</v>
          </cell>
          <cell r="B6869" t="str">
            <v xml:space="preserve">NS </v>
          </cell>
          <cell r="C6869">
            <v>1.5</v>
          </cell>
          <cell r="D6869">
            <v>14</v>
          </cell>
          <cell r="E6869" t="str">
            <v>Thinned</v>
          </cell>
          <cell r="F6869" t="str">
            <v>135-140</v>
          </cell>
          <cell r="G6869">
            <v>1.0900000000000001</v>
          </cell>
          <cell r="H6869">
            <v>-0.13</v>
          </cell>
          <cell r="I6869">
            <v>0.97</v>
          </cell>
          <cell r="J6869">
            <v>4.83</v>
          </cell>
          <cell r="K6869">
            <v>731.78</v>
          </cell>
          <cell r="L6869">
            <v>-16.3</v>
          </cell>
          <cell r="M6869">
            <v>715.48</v>
          </cell>
          <cell r="N6869">
            <v>2.4</v>
          </cell>
        </row>
        <row r="6870">
          <cell r="A6870" t="str">
            <v>NS1.514Thinned140</v>
          </cell>
          <cell r="B6870" t="str">
            <v xml:space="preserve">NS </v>
          </cell>
          <cell r="C6870">
            <v>1.5</v>
          </cell>
          <cell r="D6870">
            <v>14</v>
          </cell>
          <cell r="E6870" t="str">
            <v>Thinned</v>
          </cell>
          <cell r="F6870" t="str">
            <v>140-145</v>
          </cell>
          <cell r="G6870">
            <v>0.8</v>
          </cell>
          <cell r="H6870">
            <v>-0.14000000000000001</v>
          </cell>
          <cell r="I6870">
            <v>0.65</v>
          </cell>
          <cell r="J6870">
            <v>3.26</v>
          </cell>
          <cell r="K6870">
            <v>735.05</v>
          </cell>
          <cell r="L6870">
            <v>-16.71</v>
          </cell>
          <cell r="M6870">
            <v>718.33999999999992</v>
          </cell>
          <cell r="N6870">
            <v>2.29</v>
          </cell>
        </row>
        <row r="6871">
          <cell r="A6871" t="str">
            <v>NS1.514Thinned145</v>
          </cell>
          <cell r="B6871" t="str">
            <v xml:space="preserve">NS </v>
          </cell>
          <cell r="C6871">
            <v>1.5</v>
          </cell>
          <cell r="D6871">
            <v>14</v>
          </cell>
          <cell r="E6871" t="str">
            <v>Thinned</v>
          </cell>
          <cell r="F6871" t="str">
            <v>145-150</v>
          </cell>
          <cell r="G6871">
            <v>0.02</v>
          </cell>
          <cell r="H6871">
            <v>-0.18</v>
          </cell>
          <cell r="I6871">
            <v>-0.16</v>
          </cell>
          <cell r="J6871">
            <v>-0.78</v>
          </cell>
          <cell r="K6871">
            <v>734.26</v>
          </cell>
          <cell r="L6871">
            <v>-17.09</v>
          </cell>
          <cell r="M6871">
            <v>717.17</v>
          </cell>
          <cell r="N6871">
            <v>2.21</v>
          </cell>
        </row>
        <row r="6872">
          <cell r="A6872" t="str">
            <v>NS1.514Thinned150</v>
          </cell>
          <cell r="B6872" t="str">
            <v xml:space="preserve">NS </v>
          </cell>
          <cell r="C6872">
            <v>1.5</v>
          </cell>
          <cell r="D6872">
            <v>14</v>
          </cell>
          <cell r="E6872" t="str">
            <v>Thinned</v>
          </cell>
          <cell r="F6872" t="str">
            <v>150-155</v>
          </cell>
          <cell r="G6872">
            <v>0.34</v>
          </cell>
          <cell r="H6872">
            <v>-0.18</v>
          </cell>
          <cell r="I6872">
            <v>0.16</v>
          </cell>
          <cell r="J6872">
            <v>0.82</v>
          </cell>
          <cell r="K6872">
            <v>735.08</v>
          </cell>
          <cell r="L6872">
            <v>-17.46</v>
          </cell>
          <cell r="M6872">
            <v>717.62</v>
          </cell>
          <cell r="N6872">
            <v>2.11</v>
          </cell>
        </row>
        <row r="6873">
          <cell r="A6873" t="str">
            <v>NS1.514Thinned155</v>
          </cell>
          <cell r="B6873" t="str">
            <v xml:space="preserve">NS </v>
          </cell>
          <cell r="C6873">
            <v>1.5</v>
          </cell>
          <cell r="D6873">
            <v>14</v>
          </cell>
          <cell r="E6873" t="str">
            <v>Thinned</v>
          </cell>
          <cell r="F6873" t="str">
            <v>155-160</v>
          </cell>
          <cell r="G6873">
            <v>0.81</v>
          </cell>
          <cell r="H6873">
            <v>-0.15</v>
          </cell>
          <cell r="I6873">
            <v>0.66</v>
          </cell>
          <cell r="J6873">
            <v>3.29</v>
          </cell>
          <cell r="K6873">
            <v>738.37</v>
          </cell>
          <cell r="L6873">
            <v>-17.82</v>
          </cell>
          <cell r="M6873">
            <v>720.55</v>
          </cell>
          <cell r="N6873">
            <v>2.0099999999999998</v>
          </cell>
        </row>
        <row r="6874">
          <cell r="A6874" t="str">
            <v>NS1.514Thinned160</v>
          </cell>
          <cell r="B6874" t="str">
            <v xml:space="preserve">NS </v>
          </cell>
          <cell r="C6874">
            <v>1.5</v>
          </cell>
          <cell r="D6874">
            <v>14</v>
          </cell>
          <cell r="E6874" t="str">
            <v>Thinned</v>
          </cell>
          <cell r="F6874" t="str">
            <v>160-165</v>
          </cell>
          <cell r="G6874">
            <v>0.23</v>
          </cell>
          <cell r="H6874">
            <v>-0.14000000000000001</v>
          </cell>
          <cell r="I6874">
            <v>0.1</v>
          </cell>
          <cell r="J6874">
            <v>0.48</v>
          </cell>
          <cell r="K6874">
            <v>738.85</v>
          </cell>
          <cell r="L6874">
            <v>-18.16</v>
          </cell>
          <cell r="M6874">
            <v>720.69</v>
          </cell>
          <cell r="N6874">
            <v>1.92</v>
          </cell>
        </row>
        <row r="6875">
          <cell r="A6875" t="str">
            <v>NS1.514Thinned165</v>
          </cell>
          <cell r="B6875" t="str">
            <v xml:space="preserve">NS </v>
          </cell>
          <cell r="C6875">
            <v>1.5</v>
          </cell>
          <cell r="D6875">
            <v>14</v>
          </cell>
          <cell r="E6875" t="str">
            <v>Thinned</v>
          </cell>
          <cell r="F6875" t="str">
            <v>165-170</v>
          </cell>
          <cell r="G6875">
            <v>0.17</v>
          </cell>
          <cell r="H6875">
            <v>-0.13</v>
          </cell>
          <cell r="I6875">
            <v>0.05</v>
          </cell>
          <cell r="J6875">
            <v>0.23</v>
          </cell>
          <cell r="K6875">
            <v>739.09</v>
          </cell>
          <cell r="L6875">
            <v>-18.48</v>
          </cell>
          <cell r="M6875">
            <v>720.61</v>
          </cell>
          <cell r="N6875">
            <v>1.83</v>
          </cell>
        </row>
        <row r="6876">
          <cell r="A6876" t="str">
            <v>NS1.514Thinned170</v>
          </cell>
          <cell r="B6876" t="str">
            <v xml:space="preserve">NS </v>
          </cell>
          <cell r="C6876">
            <v>1.5</v>
          </cell>
          <cell r="D6876">
            <v>14</v>
          </cell>
          <cell r="E6876" t="str">
            <v>Thinned</v>
          </cell>
          <cell r="F6876" t="str">
            <v>170-175</v>
          </cell>
          <cell r="G6876">
            <v>0.04</v>
          </cell>
          <cell r="H6876">
            <v>-0.12</v>
          </cell>
          <cell r="I6876">
            <v>-0.08</v>
          </cell>
          <cell r="J6876">
            <v>-0.38</v>
          </cell>
          <cell r="K6876">
            <v>738.71</v>
          </cell>
          <cell r="L6876">
            <v>-18.79</v>
          </cell>
          <cell r="M6876">
            <v>719.92000000000007</v>
          </cell>
          <cell r="N6876">
            <v>1.75</v>
          </cell>
        </row>
        <row r="6877">
          <cell r="A6877" t="str">
            <v>NS1.514Thinned175</v>
          </cell>
          <cell r="B6877" t="str">
            <v xml:space="preserve">NS </v>
          </cell>
          <cell r="C6877">
            <v>1.5</v>
          </cell>
          <cell r="D6877">
            <v>14</v>
          </cell>
          <cell r="E6877" t="str">
            <v>Thinned</v>
          </cell>
          <cell r="F6877" t="str">
            <v>175-180</v>
          </cell>
          <cell r="G6877">
            <v>-0.05</v>
          </cell>
          <cell r="H6877">
            <v>-0.12</v>
          </cell>
          <cell r="I6877">
            <v>-0.17</v>
          </cell>
          <cell r="J6877">
            <v>-0.86</v>
          </cell>
          <cell r="K6877">
            <v>737.85</v>
          </cell>
          <cell r="L6877">
            <v>-19.079999999999998</v>
          </cell>
          <cell r="M6877">
            <v>718.77</v>
          </cell>
          <cell r="N6877">
            <v>1.67</v>
          </cell>
        </row>
        <row r="6878">
          <cell r="A6878" t="str">
            <v>NS1.514Thinned180</v>
          </cell>
          <cell r="B6878" t="str">
            <v xml:space="preserve">NS </v>
          </cell>
          <cell r="C6878">
            <v>1.5</v>
          </cell>
          <cell r="D6878">
            <v>14</v>
          </cell>
          <cell r="E6878" t="str">
            <v>Thinned</v>
          </cell>
          <cell r="F6878" t="str">
            <v>180-185</v>
          </cell>
          <cell r="G6878">
            <v>-0.14000000000000001</v>
          </cell>
          <cell r="H6878">
            <v>-0.12</v>
          </cell>
          <cell r="I6878">
            <v>-0.25</v>
          </cell>
          <cell r="J6878">
            <v>-1.27</v>
          </cell>
          <cell r="K6878">
            <v>736.58</v>
          </cell>
          <cell r="L6878">
            <v>-19.36</v>
          </cell>
          <cell r="M6878">
            <v>717.22</v>
          </cell>
          <cell r="N6878">
            <v>1.6</v>
          </cell>
        </row>
        <row r="6879">
          <cell r="A6879" t="str">
            <v>NS1.514Thinned185</v>
          </cell>
          <cell r="B6879" t="str">
            <v xml:space="preserve">NS </v>
          </cell>
          <cell r="C6879">
            <v>1.5</v>
          </cell>
          <cell r="D6879">
            <v>14</v>
          </cell>
          <cell r="E6879" t="str">
            <v>Thinned</v>
          </cell>
          <cell r="F6879" t="str">
            <v>185-190</v>
          </cell>
          <cell r="G6879">
            <v>-0.21</v>
          </cell>
          <cell r="H6879">
            <v>-0.11</v>
          </cell>
          <cell r="I6879">
            <v>-0.33</v>
          </cell>
          <cell r="J6879">
            <v>-1.64</v>
          </cell>
          <cell r="K6879">
            <v>734.94</v>
          </cell>
          <cell r="L6879">
            <v>-19.63</v>
          </cell>
          <cell r="M6879">
            <v>715.31000000000006</v>
          </cell>
          <cell r="N6879">
            <v>1.53</v>
          </cell>
        </row>
        <row r="6880">
          <cell r="A6880" t="str">
            <v>NS1.514Thinned190</v>
          </cell>
          <cell r="B6880" t="str">
            <v xml:space="preserve">NS </v>
          </cell>
          <cell r="C6880">
            <v>1.5</v>
          </cell>
          <cell r="D6880">
            <v>14</v>
          </cell>
          <cell r="E6880" t="str">
            <v>Thinned</v>
          </cell>
          <cell r="F6880" t="str">
            <v>190-195</v>
          </cell>
          <cell r="G6880">
            <v>-0.28000000000000003</v>
          </cell>
          <cell r="H6880">
            <v>-0.11</v>
          </cell>
          <cell r="I6880">
            <v>-0.39</v>
          </cell>
          <cell r="J6880">
            <v>-1.94</v>
          </cell>
          <cell r="K6880">
            <v>733</v>
          </cell>
          <cell r="L6880">
            <v>-19.89</v>
          </cell>
          <cell r="M6880">
            <v>713.11</v>
          </cell>
          <cell r="N6880">
            <v>1.46</v>
          </cell>
        </row>
        <row r="6881">
          <cell r="A6881" t="str">
            <v>NS1.514Thinned195</v>
          </cell>
          <cell r="B6881" t="str">
            <v xml:space="preserve">NS </v>
          </cell>
          <cell r="C6881">
            <v>1.5</v>
          </cell>
          <cell r="D6881">
            <v>14</v>
          </cell>
          <cell r="E6881" t="str">
            <v>Thinned</v>
          </cell>
          <cell r="F6881" t="str">
            <v>195-200</v>
          </cell>
          <cell r="G6881">
            <v>1.97</v>
          </cell>
          <cell r="H6881">
            <v>-1.01</v>
          </cell>
          <cell r="I6881">
            <v>0.96</v>
          </cell>
          <cell r="J6881">
            <v>4.79</v>
          </cell>
          <cell r="K6881">
            <v>737.8</v>
          </cell>
          <cell r="L6881">
            <v>-19.89</v>
          </cell>
          <cell r="M6881">
            <v>717.91</v>
          </cell>
          <cell r="N6881">
            <v>0</v>
          </cell>
        </row>
        <row r="6882">
          <cell r="A6882" t="str">
            <v>NS1.516NO_thin000</v>
          </cell>
          <cell r="B6882" t="str">
            <v xml:space="preserve">NS </v>
          </cell>
          <cell r="C6882">
            <v>1.5</v>
          </cell>
          <cell r="D6882">
            <v>16</v>
          </cell>
          <cell r="E6882" t="str">
            <v>NO_thin</v>
          </cell>
          <cell r="F6882" t="str">
            <v xml:space="preserve">  0-5</v>
          </cell>
          <cell r="G6882">
            <v>0.75</v>
          </cell>
          <cell r="H6882">
            <v>0.26</v>
          </cell>
          <cell r="I6882">
            <v>1.01</v>
          </cell>
          <cell r="J6882">
            <v>5.0599999999999996</v>
          </cell>
          <cell r="K6882">
            <v>5.0599999999999996</v>
          </cell>
          <cell r="L6882">
            <v>0</v>
          </cell>
          <cell r="M6882">
            <v>5.0599999999999996</v>
          </cell>
          <cell r="N6882">
            <v>0</v>
          </cell>
        </row>
        <row r="6883">
          <cell r="A6883" t="str">
            <v>NS1.516NO_thin005</v>
          </cell>
          <cell r="B6883" t="str">
            <v xml:space="preserve">NS </v>
          </cell>
          <cell r="C6883">
            <v>1.5</v>
          </cell>
          <cell r="D6883">
            <v>16</v>
          </cell>
          <cell r="E6883" t="str">
            <v>NO_thin</v>
          </cell>
          <cell r="F6883" t="str">
            <v xml:space="preserve">  5-10</v>
          </cell>
          <cell r="G6883">
            <v>2.29</v>
          </cell>
          <cell r="H6883">
            <v>0.32</v>
          </cell>
          <cell r="I6883">
            <v>2.61</v>
          </cell>
          <cell r="J6883">
            <v>13.06</v>
          </cell>
          <cell r="K6883">
            <v>18.11</v>
          </cell>
          <cell r="L6883">
            <v>0</v>
          </cell>
          <cell r="M6883">
            <v>18.11</v>
          </cell>
          <cell r="N6883">
            <v>0</v>
          </cell>
        </row>
        <row r="6884">
          <cell r="A6884" t="str">
            <v>NS1.516NO_thin010</v>
          </cell>
          <cell r="B6884" t="str">
            <v xml:space="preserve">NS </v>
          </cell>
          <cell r="C6884">
            <v>1.5</v>
          </cell>
          <cell r="D6884">
            <v>16</v>
          </cell>
          <cell r="E6884" t="str">
            <v>NO_thin</v>
          </cell>
          <cell r="F6884" t="str">
            <v xml:space="preserve"> 10-15</v>
          </cell>
          <cell r="G6884">
            <v>6.99</v>
          </cell>
          <cell r="H6884">
            <v>0.32</v>
          </cell>
          <cell r="I6884">
            <v>7.31</v>
          </cell>
          <cell r="J6884">
            <v>36.56</v>
          </cell>
          <cell r="K6884">
            <v>54.67</v>
          </cell>
          <cell r="L6884">
            <v>0</v>
          </cell>
          <cell r="M6884">
            <v>54.67</v>
          </cell>
          <cell r="N6884">
            <v>0</v>
          </cell>
        </row>
        <row r="6885">
          <cell r="A6885" t="str">
            <v>NS1.516NO_thin015</v>
          </cell>
          <cell r="B6885" t="str">
            <v xml:space="preserve">NS </v>
          </cell>
          <cell r="C6885">
            <v>1.5</v>
          </cell>
          <cell r="D6885">
            <v>16</v>
          </cell>
          <cell r="E6885" t="str">
            <v>NO_thin</v>
          </cell>
          <cell r="F6885" t="str">
            <v xml:space="preserve"> 15-20</v>
          </cell>
          <cell r="G6885">
            <v>20.21</v>
          </cell>
          <cell r="H6885">
            <v>0.55000000000000004</v>
          </cell>
          <cell r="I6885">
            <v>20.76</v>
          </cell>
          <cell r="J6885">
            <v>103.8</v>
          </cell>
          <cell r="K6885">
            <v>158.46</v>
          </cell>
          <cell r="L6885">
            <v>0</v>
          </cell>
          <cell r="M6885">
            <v>158.46</v>
          </cell>
          <cell r="N6885">
            <v>0</v>
          </cell>
        </row>
        <row r="6886">
          <cell r="A6886" t="str">
            <v>NS1.516NO_thin020</v>
          </cell>
          <cell r="B6886" t="str">
            <v xml:space="preserve">NS </v>
          </cell>
          <cell r="C6886">
            <v>1.5</v>
          </cell>
          <cell r="D6886">
            <v>16</v>
          </cell>
          <cell r="E6886" t="str">
            <v>NO_thin</v>
          </cell>
          <cell r="F6886" t="str">
            <v xml:space="preserve"> 20-25</v>
          </cell>
          <cell r="G6886">
            <v>23.11</v>
          </cell>
          <cell r="H6886">
            <v>3.15</v>
          </cell>
          <cell r="I6886">
            <v>26.27</v>
          </cell>
          <cell r="J6886">
            <v>131.33000000000001</v>
          </cell>
          <cell r="K6886">
            <v>289.79000000000002</v>
          </cell>
          <cell r="L6886">
            <v>0</v>
          </cell>
          <cell r="M6886">
            <v>289.79000000000002</v>
          </cell>
          <cell r="N6886">
            <v>0</v>
          </cell>
        </row>
        <row r="6887">
          <cell r="A6887" t="str">
            <v>NS1.516NO_thin025</v>
          </cell>
          <cell r="B6887" t="str">
            <v xml:space="preserve">NS </v>
          </cell>
          <cell r="C6887">
            <v>1.5</v>
          </cell>
          <cell r="D6887">
            <v>16</v>
          </cell>
          <cell r="E6887" t="str">
            <v>NO_thin</v>
          </cell>
          <cell r="F6887" t="str">
            <v xml:space="preserve"> 25-30</v>
          </cell>
          <cell r="G6887">
            <v>12.04</v>
          </cell>
          <cell r="H6887">
            <v>7.31</v>
          </cell>
          <cell r="I6887">
            <v>19.350000000000001</v>
          </cell>
          <cell r="J6887">
            <v>96.76</v>
          </cell>
          <cell r="K6887">
            <v>386.55</v>
          </cell>
          <cell r="L6887">
            <v>0</v>
          </cell>
          <cell r="M6887">
            <v>386.55</v>
          </cell>
          <cell r="N6887">
            <v>0</v>
          </cell>
        </row>
        <row r="6888">
          <cell r="A6888" t="str">
            <v>NS1.516NO_thin030</v>
          </cell>
          <cell r="B6888" t="str">
            <v xml:space="preserve">NS </v>
          </cell>
          <cell r="C6888">
            <v>1.5</v>
          </cell>
          <cell r="D6888">
            <v>16</v>
          </cell>
          <cell r="E6888" t="str">
            <v>NO_thin</v>
          </cell>
          <cell r="F6888" t="str">
            <v xml:space="preserve"> 30-35</v>
          </cell>
          <cell r="G6888">
            <v>13.65</v>
          </cell>
          <cell r="H6888">
            <v>3.71</v>
          </cell>
          <cell r="I6888">
            <v>17.36</v>
          </cell>
          <cell r="J6888">
            <v>86.81</v>
          </cell>
          <cell r="K6888">
            <v>473.36</v>
          </cell>
          <cell r="L6888">
            <v>0</v>
          </cell>
          <cell r="M6888">
            <v>473.36</v>
          </cell>
          <cell r="N6888">
            <v>0</v>
          </cell>
        </row>
        <row r="6889">
          <cell r="A6889" t="str">
            <v>NS1.516NO_thin035</v>
          </cell>
          <cell r="B6889" t="str">
            <v xml:space="preserve">NS </v>
          </cell>
          <cell r="C6889">
            <v>1.5</v>
          </cell>
          <cell r="D6889">
            <v>16</v>
          </cell>
          <cell r="E6889" t="str">
            <v>NO_thin</v>
          </cell>
          <cell r="F6889" t="str">
            <v xml:space="preserve"> 35-40</v>
          </cell>
          <cell r="G6889">
            <v>14.44</v>
          </cell>
          <cell r="H6889">
            <v>1.74</v>
          </cell>
          <cell r="I6889">
            <v>16.18</v>
          </cell>
          <cell r="J6889">
            <v>80.91</v>
          </cell>
          <cell r="K6889">
            <v>554.27</v>
          </cell>
          <cell r="L6889">
            <v>0</v>
          </cell>
          <cell r="M6889">
            <v>554.27</v>
          </cell>
          <cell r="N6889">
            <v>0</v>
          </cell>
        </row>
        <row r="6890">
          <cell r="A6890" t="str">
            <v>NS1.516NO_thin040</v>
          </cell>
          <cell r="B6890" t="str">
            <v xml:space="preserve">NS </v>
          </cell>
          <cell r="C6890">
            <v>1.5</v>
          </cell>
          <cell r="D6890">
            <v>16</v>
          </cell>
          <cell r="E6890" t="str">
            <v>NO_thin</v>
          </cell>
          <cell r="F6890" t="str">
            <v xml:space="preserve"> 40-45</v>
          </cell>
          <cell r="G6890">
            <v>14.03</v>
          </cell>
          <cell r="H6890">
            <v>0.71</v>
          </cell>
          <cell r="I6890">
            <v>14.74</v>
          </cell>
          <cell r="J6890">
            <v>73.7</v>
          </cell>
          <cell r="K6890">
            <v>627.97</v>
          </cell>
          <cell r="L6890">
            <v>0</v>
          </cell>
          <cell r="M6890">
            <v>627.97</v>
          </cell>
          <cell r="N6890">
            <v>0</v>
          </cell>
        </row>
        <row r="6891">
          <cell r="A6891" t="str">
            <v>NS1.516NO_thin045</v>
          </cell>
          <cell r="B6891" t="str">
            <v xml:space="preserve">NS </v>
          </cell>
          <cell r="C6891">
            <v>1.5</v>
          </cell>
          <cell r="D6891">
            <v>16</v>
          </cell>
          <cell r="E6891" t="str">
            <v>NO_thin</v>
          </cell>
          <cell r="F6891" t="str">
            <v xml:space="preserve"> 45-50</v>
          </cell>
          <cell r="G6891">
            <v>13.4</v>
          </cell>
          <cell r="H6891">
            <v>0.01</v>
          </cell>
          <cell r="I6891">
            <v>13.41</v>
          </cell>
          <cell r="J6891">
            <v>67.040000000000006</v>
          </cell>
          <cell r="K6891">
            <v>695.01</v>
          </cell>
          <cell r="L6891">
            <v>0</v>
          </cell>
          <cell r="M6891">
            <v>695.01</v>
          </cell>
          <cell r="N6891">
            <v>0</v>
          </cell>
        </row>
        <row r="6892">
          <cell r="A6892" t="str">
            <v>NS1.516NO_thin050</v>
          </cell>
          <cell r="B6892" t="str">
            <v xml:space="preserve">NS </v>
          </cell>
          <cell r="C6892">
            <v>1.5</v>
          </cell>
          <cell r="D6892">
            <v>16</v>
          </cell>
          <cell r="E6892" t="str">
            <v>NO_thin</v>
          </cell>
          <cell r="F6892" t="str">
            <v xml:space="preserve"> 50-55</v>
          </cell>
          <cell r="G6892">
            <v>12.58</v>
          </cell>
          <cell r="H6892">
            <v>-0.21</v>
          </cell>
          <cell r="I6892">
            <v>12.36</v>
          </cell>
          <cell r="J6892">
            <v>61.81</v>
          </cell>
          <cell r="K6892">
            <v>756.82</v>
          </cell>
          <cell r="L6892">
            <v>0</v>
          </cell>
          <cell r="M6892">
            <v>756.82</v>
          </cell>
          <cell r="N6892">
            <v>0</v>
          </cell>
        </row>
        <row r="6893">
          <cell r="A6893" t="str">
            <v>NS1.516NO_thin055</v>
          </cell>
          <cell r="B6893" t="str">
            <v xml:space="preserve">NS </v>
          </cell>
          <cell r="C6893">
            <v>1.5</v>
          </cell>
          <cell r="D6893">
            <v>16</v>
          </cell>
          <cell r="E6893" t="str">
            <v>NO_thin</v>
          </cell>
          <cell r="F6893" t="str">
            <v xml:space="preserve"> 55-60</v>
          </cell>
          <cell r="G6893">
            <v>11.72</v>
          </cell>
          <cell r="H6893">
            <v>-0.28000000000000003</v>
          </cell>
          <cell r="I6893">
            <v>11.44</v>
          </cell>
          <cell r="J6893">
            <v>57.2</v>
          </cell>
          <cell r="K6893">
            <v>814.02</v>
          </cell>
          <cell r="L6893">
            <v>0</v>
          </cell>
          <cell r="M6893">
            <v>814.02</v>
          </cell>
          <cell r="N6893">
            <v>0</v>
          </cell>
        </row>
        <row r="6894">
          <cell r="A6894" t="str">
            <v>NS1.516NO_thin060</v>
          </cell>
          <cell r="B6894" t="str">
            <v xml:space="preserve">NS </v>
          </cell>
          <cell r="C6894">
            <v>1.5</v>
          </cell>
          <cell r="D6894">
            <v>16</v>
          </cell>
          <cell r="E6894" t="str">
            <v>NO_thin</v>
          </cell>
          <cell r="F6894" t="str">
            <v xml:space="preserve"> 60-65</v>
          </cell>
          <cell r="G6894">
            <v>10.8</v>
          </cell>
          <cell r="H6894">
            <v>-0.23</v>
          </cell>
          <cell r="I6894">
            <v>10.57</v>
          </cell>
          <cell r="J6894">
            <v>52.86</v>
          </cell>
          <cell r="K6894">
            <v>866.88</v>
          </cell>
          <cell r="L6894">
            <v>0</v>
          </cell>
          <cell r="M6894">
            <v>866.88</v>
          </cell>
          <cell r="N6894">
            <v>0</v>
          </cell>
        </row>
        <row r="6895">
          <cell r="A6895" t="str">
            <v>NS1.516NO_thin065</v>
          </cell>
          <cell r="B6895" t="str">
            <v xml:space="preserve">NS </v>
          </cell>
          <cell r="C6895">
            <v>1.5</v>
          </cell>
          <cell r="D6895">
            <v>16</v>
          </cell>
          <cell r="E6895" t="str">
            <v>NO_thin</v>
          </cell>
          <cell r="F6895" t="str">
            <v xml:space="preserve"> 65-70</v>
          </cell>
          <cell r="G6895">
            <v>10</v>
          </cell>
          <cell r="H6895">
            <v>-0.39</v>
          </cell>
          <cell r="I6895">
            <v>9.61</v>
          </cell>
          <cell r="J6895">
            <v>48.04</v>
          </cell>
          <cell r="K6895">
            <v>914.92</v>
          </cell>
          <cell r="L6895">
            <v>0</v>
          </cell>
          <cell r="M6895">
            <v>914.92</v>
          </cell>
          <cell r="N6895">
            <v>0</v>
          </cell>
        </row>
        <row r="6896">
          <cell r="A6896" t="str">
            <v>NS1.516NO_thin070</v>
          </cell>
          <cell r="B6896" t="str">
            <v xml:space="preserve">NS </v>
          </cell>
          <cell r="C6896">
            <v>1.5</v>
          </cell>
          <cell r="D6896">
            <v>16</v>
          </cell>
          <cell r="E6896" t="str">
            <v>NO_thin</v>
          </cell>
          <cell r="F6896" t="str">
            <v xml:space="preserve"> 70-75</v>
          </cell>
          <cell r="G6896">
            <v>9.2799999999999994</v>
          </cell>
          <cell r="H6896">
            <v>-0.51</v>
          </cell>
          <cell r="I6896">
            <v>8.77</v>
          </cell>
          <cell r="J6896">
            <v>43.84</v>
          </cell>
          <cell r="K6896">
            <v>958.76</v>
          </cell>
          <cell r="L6896">
            <v>0</v>
          </cell>
          <cell r="M6896">
            <v>958.76</v>
          </cell>
          <cell r="N6896">
            <v>0</v>
          </cell>
        </row>
        <row r="6897">
          <cell r="A6897" t="str">
            <v>NS1.516NO_thin075</v>
          </cell>
          <cell r="B6897" t="str">
            <v xml:space="preserve">NS </v>
          </cell>
          <cell r="C6897">
            <v>1.5</v>
          </cell>
          <cell r="D6897">
            <v>16</v>
          </cell>
          <cell r="E6897" t="str">
            <v>NO_thin</v>
          </cell>
          <cell r="F6897" t="str">
            <v xml:space="preserve"> 75-80</v>
          </cell>
          <cell r="G6897">
            <v>8.56</v>
          </cell>
          <cell r="H6897">
            <v>-0.54</v>
          </cell>
          <cell r="I6897">
            <v>8.01</v>
          </cell>
          <cell r="J6897">
            <v>40.07</v>
          </cell>
          <cell r="K6897">
            <v>998.83</v>
          </cell>
          <cell r="L6897">
            <v>0</v>
          </cell>
          <cell r="M6897">
            <v>998.83</v>
          </cell>
          <cell r="N6897">
            <v>0</v>
          </cell>
        </row>
        <row r="6898">
          <cell r="A6898" t="str">
            <v>NS1.516NO_thin080</v>
          </cell>
          <cell r="B6898" t="str">
            <v xml:space="preserve">NS </v>
          </cell>
          <cell r="C6898">
            <v>1.5</v>
          </cell>
          <cell r="D6898">
            <v>16</v>
          </cell>
          <cell r="E6898" t="str">
            <v>NO_thin</v>
          </cell>
          <cell r="F6898" t="str">
            <v xml:space="preserve"> 80-85</v>
          </cell>
          <cell r="G6898">
            <v>7.81</v>
          </cell>
          <cell r="H6898">
            <v>-0.59</v>
          </cell>
          <cell r="I6898">
            <v>7.22</v>
          </cell>
          <cell r="J6898">
            <v>36.090000000000003</v>
          </cell>
          <cell r="K6898">
            <v>1034.92</v>
          </cell>
          <cell r="L6898">
            <v>0</v>
          </cell>
          <cell r="M6898">
            <v>1034.92</v>
          </cell>
          <cell r="N6898">
            <v>0</v>
          </cell>
        </row>
        <row r="6899">
          <cell r="A6899" t="str">
            <v>NS1.516NO_thin085</v>
          </cell>
          <cell r="B6899" t="str">
            <v xml:space="preserve">NS </v>
          </cell>
          <cell r="C6899">
            <v>1.5</v>
          </cell>
          <cell r="D6899">
            <v>16</v>
          </cell>
          <cell r="E6899" t="str">
            <v>NO_thin</v>
          </cell>
          <cell r="F6899" t="str">
            <v xml:space="preserve"> 85-90</v>
          </cell>
          <cell r="G6899">
            <v>7.23</v>
          </cell>
          <cell r="H6899">
            <v>-0.57999999999999996</v>
          </cell>
          <cell r="I6899">
            <v>6.65</v>
          </cell>
          <cell r="J6899">
            <v>33.270000000000003</v>
          </cell>
          <cell r="K6899">
            <v>1068.19</v>
          </cell>
          <cell r="L6899">
            <v>0</v>
          </cell>
          <cell r="M6899">
            <v>1068.19</v>
          </cell>
          <cell r="N6899">
            <v>0</v>
          </cell>
        </row>
        <row r="6900">
          <cell r="A6900" t="str">
            <v>NS1.516NO_thin090</v>
          </cell>
          <cell r="B6900" t="str">
            <v xml:space="preserve">NS </v>
          </cell>
          <cell r="C6900">
            <v>1.5</v>
          </cell>
          <cell r="D6900">
            <v>16</v>
          </cell>
          <cell r="E6900" t="str">
            <v>NO_thin</v>
          </cell>
          <cell r="F6900" t="str">
            <v xml:space="preserve"> 90-95</v>
          </cell>
          <cell r="G6900">
            <v>6.72</v>
          </cell>
          <cell r="H6900">
            <v>-0.56999999999999995</v>
          </cell>
          <cell r="I6900">
            <v>6.15</v>
          </cell>
          <cell r="J6900">
            <v>30.76</v>
          </cell>
          <cell r="K6900">
            <v>1098.95</v>
          </cell>
          <cell r="L6900">
            <v>0</v>
          </cell>
          <cell r="M6900">
            <v>1098.95</v>
          </cell>
          <cell r="N6900">
            <v>0</v>
          </cell>
        </row>
        <row r="6901">
          <cell r="A6901" t="str">
            <v>NS1.516NO_thin095</v>
          </cell>
          <cell r="B6901" t="str">
            <v xml:space="preserve">NS </v>
          </cell>
          <cell r="C6901">
            <v>1.5</v>
          </cell>
          <cell r="D6901">
            <v>16</v>
          </cell>
          <cell r="E6901" t="str">
            <v>NO_thin</v>
          </cell>
          <cell r="F6901" t="str">
            <v xml:space="preserve"> 95-100</v>
          </cell>
          <cell r="G6901">
            <v>6.25</v>
          </cell>
          <cell r="H6901">
            <v>-0.56999999999999995</v>
          </cell>
          <cell r="I6901">
            <v>5.67</v>
          </cell>
          <cell r="J6901">
            <v>28.37</v>
          </cell>
          <cell r="K6901">
            <v>1127.32</v>
          </cell>
          <cell r="L6901">
            <v>0</v>
          </cell>
          <cell r="M6901">
            <v>1127.32</v>
          </cell>
          <cell r="N6901">
            <v>0</v>
          </cell>
        </row>
        <row r="6902">
          <cell r="A6902" t="str">
            <v>NS1.516NO_thin100</v>
          </cell>
          <cell r="B6902" t="str">
            <v xml:space="preserve">NS </v>
          </cell>
          <cell r="C6902">
            <v>1.5</v>
          </cell>
          <cell r="D6902">
            <v>16</v>
          </cell>
          <cell r="E6902" t="str">
            <v>NO_thin</v>
          </cell>
          <cell r="F6902" t="str">
            <v>100-105</v>
          </cell>
          <cell r="G6902">
            <v>5.77</v>
          </cell>
          <cell r="H6902">
            <v>-0.5</v>
          </cell>
          <cell r="I6902">
            <v>5.27</v>
          </cell>
          <cell r="J6902">
            <v>26.35</v>
          </cell>
          <cell r="K6902">
            <v>1153.67</v>
          </cell>
          <cell r="L6902">
            <v>0</v>
          </cell>
          <cell r="M6902">
            <v>1153.67</v>
          </cell>
          <cell r="N6902">
            <v>0</v>
          </cell>
        </row>
        <row r="6903">
          <cell r="A6903" t="str">
            <v>NS1.516NO_thin105</v>
          </cell>
          <cell r="B6903" t="str">
            <v xml:space="preserve">NS </v>
          </cell>
          <cell r="C6903">
            <v>1.5</v>
          </cell>
          <cell r="D6903">
            <v>16</v>
          </cell>
          <cell r="E6903" t="str">
            <v>NO_thin</v>
          </cell>
          <cell r="F6903" t="str">
            <v>105-110</v>
          </cell>
          <cell r="G6903">
            <v>5.31</v>
          </cell>
          <cell r="H6903">
            <v>-0.51</v>
          </cell>
          <cell r="I6903">
            <v>4.8</v>
          </cell>
          <cell r="J6903">
            <v>24</v>
          </cell>
          <cell r="K6903">
            <v>1177.67</v>
          </cell>
          <cell r="L6903">
            <v>0</v>
          </cell>
          <cell r="M6903">
            <v>1177.67</v>
          </cell>
          <cell r="N6903">
            <v>0</v>
          </cell>
        </row>
        <row r="6904">
          <cell r="A6904" t="str">
            <v>NS1.516NO_thin110</v>
          </cell>
          <cell r="B6904" t="str">
            <v xml:space="preserve">NS </v>
          </cell>
          <cell r="C6904">
            <v>1.5</v>
          </cell>
          <cell r="D6904">
            <v>16</v>
          </cell>
          <cell r="E6904" t="str">
            <v>NO_thin</v>
          </cell>
          <cell r="F6904" t="str">
            <v>110-115</v>
          </cell>
          <cell r="G6904">
            <v>4.8899999999999997</v>
          </cell>
          <cell r="H6904">
            <v>-0.49</v>
          </cell>
          <cell r="I6904">
            <v>4.41</v>
          </cell>
          <cell r="J6904">
            <v>22.03</v>
          </cell>
          <cell r="K6904">
            <v>1199.7</v>
          </cell>
          <cell r="L6904">
            <v>0</v>
          </cell>
          <cell r="M6904">
            <v>1199.7</v>
          </cell>
          <cell r="N6904">
            <v>0</v>
          </cell>
        </row>
        <row r="6905">
          <cell r="A6905" t="str">
            <v>NS1.516NO_thin115</v>
          </cell>
          <cell r="B6905" t="str">
            <v xml:space="preserve">NS </v>
          </cell>
          <cell r="C6905">
            <v>1.5</v>
          </cell>
          <cell r="D6905">
            <v>16</v>
          </cell>
          <cell r="E6905" t="str">
            <v>NO_thin</v>
          </cell>
          <cell r="F6905" t="str">
            <v>115-120</v>
          </cell>
          <cell r="G6905">
            <v>4.5599999999999996</v>
          </cell>
          <cell r="H6905">
            <v>-0.47</v>
          </cell>
          <cell r="I6905">
            <v>4.09</v>
          </cell>
          <cell r="J6905">
            <v>20.440000000000001</v>
          </cell>
          <cell r="K6905">
            <v>1220.1400000000001</v>
          </cell>
          <cell r="L6905">
            <v>0</v>
          </cell>
          <cell r="M6905">
            <v>1220.1400000000001</v>
          </cell>
          <cell r="N6905">
            <v>0</v>
          </cell>
        </row>
        <row r="6906">
          <cell r="A6906" t="str">
            <v>NS1.516NO_thin120</v>
          </cell>
          <cell r="B6906" t="str">
            <v xml:space="preserve">NS </v>
          </cell>
          <cell r="C6906">
            <v>1.5</v>
          </cell>
          <cell r="D6906">
            <v>16</v>
          </cell>
          <cell r="E6906" t="str">
            <v>NO_thin</v>
          </cell>
          <cell r="F6906" t="str">
            <v>120-125</v>
          </cell>
          <cell r="G6906">
            <v>4.26</v>
          </cell>
          <cell r="H6906">
            <v>-0.41</v>
          </cell>
          <cell r="I6906">
            <v>3.85</v>
          </cell>
          <cell r="J6906">
            <v>19.23</v>
          </cell>
          <cell r="K6906">
            <v>1239.3699999999999</v>
          </cell>
          <cell r="L6906">
            <v>0</v>
          </cell>
          <cell r="M6906">
            <v>1239.3699999999999</v>
          </cell>
          <cell r="N6906">
            <v>0</v>
          </cell>
        </row>
        <row r="6907">
          <cell r="A6907" t="str">
            <v>NS1.516NO_thin125</v>
          </cell>
          <cell r="B6907" t="str">
            <v xml:space="preserve">NS </v>
          </cell>
          <cell r="C6907">
            <v>1.5</v>
          </cell>
          <cell r="D6907">
            <v>16</v>
          </cell>
          <cell r="E6907" t="str">
            <v>NO_thin</v>
          </cell>
          <cell r="F6907" t="str">
            <v>125-130</v>
          </cell>
          <cell r="G6907">
            <v>3.95</v>
          </cell>
          <cell r="H6907">
            <v>-0.42</v>
          </cell>
          <cell r="I6907">
            <v>3.53</v>
          </cell>
          <cell r="J6907">
            <v>17.66</v>
          </cell>
          <cell r="K6907">
            <v>1257.03</v>
          </cell>
          <cell r="L6907">
            <v>0</v>
          </cell>
          <cell r="M6907">
            <v>1257.03</v>
          </cell>
          <cell r="N6907">
            <v>0</v>
          </cell>
        </row>
        <row r="6908">
          <cell r="A6908" t="str">
            <v>NS1.516NO_thin130</v>
          </cell>
          <cell r="B6908" t="str">
            <v xml:space="preserve">NS </v>
          </cell>
          <cell r="C6908">
            <v>1.5</v>
          </cell>
          <cell r="D6908">
            <v>16</v>
          </cell>
          <cell r="E6908" t="str">
            <v>NO_thin</v>
          </cell>
          <cell r="F6908" t="str">
            <v>130-135</v>
          </cell>
          <cell r="G6908">
            <v>3.59</v>
          </cell>
          <cell r="H6908">
            <v>-0.39</v>
          </cell>
          <cell r="I6908">
            <v>3.2</v>
          </cell>
          <cell r="J6908">
            <v>15.98</v>
          </cell>
          <cell r="K6908">
            <v>1273.01</v>
          </cell>
          <cell r="L6908">
            <v>0</v>
          </cell>
          <cell r="M6908">
            <v>1273.01</v>
          </cell>
          <cell r="N6908">
            <v>0</v>
          </cell>
        </row>
        <row r="6909">
          <cell r="A6909" t="str">
            <v>NS1.516NO_thin135</v>
          </cell>
          <cell r="B6909" t="str">
            <v xml:space="preserve">NS </v>
          </cell>
          <cell r="C6909">
            <v>1.5</v>
          </cell>
          <cell r="D6909">
            <v>16</v>
          </cell>
          <cell r="E6909" t="str">
            <v>NO_thin</v>
          </cell>
          <cell r="F6909" t="str">
            <v>135-140</v>
          </cell>
          <cell r="G6909">
            <v>3.34</v>
          </cell>
          <cell r="H6909">
            <v>-0.37</v>
          </cell>
          <cell r="I6909">
            <v>2.97</v>
          </cell>
          <cell r="J6909">
            <v>14.85</v>
          </cell>
          <cell r="K6909">
            <v>1287.8699999999999</v>
          </cell>
          <cell r="L6909">
            <v>0</v>
          </cell>
          <cell r="M6909">
            <v>1287.8699999999999</v>
          </cell>
          <cell r="N6909">
            <v>0</v>
          </cell>
        </row>
        <row r="6910">
          <cell r="A6910" t="str">
            <v>NS1.516NO_thin140</v>
          </cell>
          <cell r="B6910" t="str">
            <v xml:space="preserve">NS </v>
          </cell>
          <cell r="C6910">
            <v>1.5</v>
          </cell>
          <cell r="D6910">
            <v>16</v>
          </cell>
          <cell r="E6910" t="str">
            <v>NO_thin</v>
          </cell>
          <cell r="F6910" t="str">
            <v>140-145</v>
          </cell>
          <cell r="G6910">
            <v>3.09</v>
          </cell>
          <cell r="H6910">
            <v>-0.34</v>
          </cell>
          <cell r="I6910">
            <v>2.75</v>
          </cell>
          <cell r="J6910">
            <v>13.77</v>
          </cell>
          <cell r="K6910">
            <v>1301.6300000000001</v>
          </cell>
          <cell r="L6910">
            <v>0</v>
          </cell>
          <cell r="M6910">
            <v>1301.6300000000001</v>
          </cell>
          <cell r="N6910">
            <v>0</v>
          </cell>
        </row>
        <row r="6911">
          <cell r="A6911" t="str">
            <v>NS1.516NO_thin145</v>
          </cell>
          <cell r="B6911" t="str">
            <v xml:space="preserve">NS </v>
          </cell>
          <cell r="C6911">
            <v>1.5</v>
          </cell>
          <cell r="D6911">
            <v>16</v>
          </cell>
          <cell r="E6911" t="str">
            <v>NO_thin</v>
          </cell>
          <cell r="F6911" t="str">
            <v>145-150</v>
          </cell>
          <cell r="G6911">
            <v>2.85</v>
          </cell>
          <cell r="H6911">
            <v>-0.31</v>
          </cell>
          <cell r="I6911">
            <v>2.54</v>
          </cell>
          <cell r="J6911">
            <v>12.69</v>
          </cell>
          <cell r="K6911">
            <v>1314.32</v>
          </cell>
          <cell r="L6911">
            <v>0</v>
          </cell>
          <cell r="M6911">
            <v>1314.32</v>
          </cell>
          <cell r="N6911">
            <v>0</v>
          </cell>
        </row>
        <row r="6912">
          <cell r="A6912" t="str">
            <v>NS1.516NO_thin150</v>
          </cell>
          <cell r="B6912" t="str">
            <v xml:space="preserve">NS </v>
          </cell>
          <cell r="C6912">
            <v>1.5</v>
          </cell>
          <cell r="D6912">
            <v>16</v>
          </cell>
          <cell r="E6912" t="str">
            <v>NO_thin</v>
          </cell>
          <cell r="F6912" t="str">
            <v>150-155</v>
          </cell>
          <cell r="G6912">
            <v>2.58</v>
          </cell>
          <cell r="H6912">
            <v>-0.23</v>
          </cell>
          <cell r="I6912">
            <v>2.35</v>
          </cell>
          <cell r="J6912">
            <v>11.75</v>
          </cell>
          <cell r="K6912">
            <v>1326.07</v>
          </cell>
          <cell r="L6912">
            <v>0</v>
          </cell>
          <cell r="M6912">
            <v>1326.07</v>
          </cell>
          <cell r="N6912">
            <v>0</v>
          </cell>
        </row>
        <row r="6913">
          <cell r="A6913" t="str">
            <v>NS1.516NO_thin155</v>
          </cell>
          <cell r="B6913" t="str">
            <v xml:space="preserve">NS </v>
          </cell>
          <cell r="C6913">
            <v>1.5</v>
          </cell>
          <cell r="D6913">
            <v>16</v>
          </cell>
          <cell r="E6913" t="str">
            <v>NO_thin</v>
          </cell>
          <cell r="F6913" t="str">
            <v>155-160</v>
          </cell>
          <cell r="G6913">
            <v>2.4</v>
          </cell>
          <cell r="H6913">
            <v>-0.28000000000000003</v>
          </cell>
          <cell r="I6913">
            <v>2.13</v>
          </cell>
          <cell r="J6913">
            <v>10.64</v>
          </cell>
          <cell r="K6913">
            <v>1336.71</v>
          </cell>
          <cell r="L6913">
            <v>0</v>
          </cell>
          <cell r="M6913">
            <v>1336.71</v>
          </cell>
          <cell r="N6913">
            <v>0</v>
          </cell>
        </row>
        <row r="6914">
          <cell r="A6914" t="str">
            <v>NS1.516NO_thin160</v>
          </cell>
          <cell r="B6914" t="str">
            <v xml:space="preserve">NS </v>
          </cell>
          <cell r="C6914">
            <v>1.5</v>
          </cell>
          <cell r="D6914">
            <v>16</v>
          </cell>
          <cell r="E6914" t="str">
            <v>NO_thin</v>
          </cell>
          <cell r="F6914" t="str">
            <v>160-165</v>
          </cell>
          <cell r="G6914">
            <v>2.31</v>
          </cell>
          <cell r="H6914">
            <v>-0.26</v>
          </cell>
          <cell r="I6914">
            <v>2.04</v>
          </cell>
          <cell r="J6914">
            <v>10.220000000000001</v>
          </cell>
          <cell r="K6914">
            <v>1346.93</v>
          </cell>
          <cell r="L6914">
            <v>0</v>
          </cell>
          <cell r="M6914">
            <v>1346.93</v>
          </cell>
          <cell r="N6914">
            <v>0</v>
          </cell>
        </row>
        <row r="6915">
          <cell r="A6915" t="str">
            <v>NS1.516NO_thin165</v>
          </cell>
          <cell r="B6915" t="str">
            <v xml:space="preserve">NS </v>
          </cell>
          <cell r="C6915">
            <v>1.5</v>
          </cell>
          <cell r="D6915">
            <v>16</v>
          </cell>
          <cell r="E6915" t="str">
            <v>NO_thin</v>
          </cell>
          <cell r="F6915" t="str">
            <v>165-170</v>
          </cell>
          <cell r="G6915">
            <v>2.0499999999999998</v>
          </cell>
          <cell r="H6915">
            <v>-0.24</v>
          </cell>
          <cell r="I6915">
            <v>1.8</v>
          </cell>
          <cell r="J6915">
            <v>9.01</v>
          </cell>
          <cell r="K6915">
            <v>1355.94</v>
          </cell>
          <cell r="L6915">
            <v>0</v>
          </cell>
          <cell r="M6915">
            <v>1355.94</v>
          </cell>
          <cell r="N6915">
            <v>0</v>
          </cell>
        </row>
        <row r="6916">
          <cell r="A6916" t="str">
            <v>NS1.516NO_thin170</v>
          </cell>
          <cell r="B6916" t="str">
            <v xml:space="preserve">NS </v>
          </cell>
          <cell r="C6916">
            <v>1.5</v>
          </cell>
          <cell r="D6916">
            <v>16</v>
          </cell>
          <cell r="E6916" t="str">
            <v>NO_thin</v>
          </cell>
          <cell r="F6916" t="str">
            <v>170-175</v>
          </cell>
          <cell r="G6916">
            <v>1.95</v>
          </cell>
          <cell r="H6916">
            <v>-0.23</v>
          </cell>
          <cell r="I6916">
            <v>1.72</v>
          </cell>
          <cell r="J6916">
            <v>8.59</v>
          </cell>
          <cell r="K6916">
            <v>1364.53</v>
          </cell>
          <cell r="L6916">
            <v>0</v>
          </cell>
          <cell r="M6916">
            <v>1364.53</v>
          </cell>
          <cell r="N6916">
            <v>0</v>
          </cell>
        </row>
        <row r="6917">
          <cell r="A6917" t="str">
            <v>NS1.516NO_thin175</v>
          </cell>
          <cell r="B6917" t="str">
            <v xml:space="preserve">NS </v>
          </cell>
          <cell r="C6917">
            <v>1.5</v>
          </cell>
          <cell r="D6917">
            <v>16</v>
          </cell>
          <cell r="E6917" t="str">
            <v>NO_thin</v>
          </cell>
          <cell r="F6917" t="str">
            <v>175-180</v>
          </cell>
          <cell r="G6917">
            <v>1.73</v>
          </cell>
          <cell r="H6917">
            <v>-0.2</v>
          </cell>
          <cell r="I6917">
            <v>1.53</v>
          </cell>
          <cell r="J6917">
            <v>7.67</v>
          </cell>
          <cell r="K6917">
            <v>1372.2</v>
          </cell>
          <cell r="L6917">
            <v>0</v>
          </cell>
          <cell r="M6917">
            <v>1372.2</v>
          </cell>
          <cell r="N6917">
            <v>0</v>
          </cell>
        </row>
        <row r="6918">
          <cell r="A6918" t="str">
            <v>NS1.516NO_thin180</v>
          </cell>
          <cell r="B6918" t="str">
            <v xml:space="preserve">NS </v>
          </cell>
          <cell r="C6918">
            <v>1.5</v>
          </cell>
          <cell r="D6918">
            <v>16</v>
          </cell>
          <cell r="E6918" t="str">
            <v>NO_thin</v>
          </cell>
          <cell r="F6918" t="str">
            <v>180-185</v>
          </cell>
          <cell r="G6918">
            <v>1.63</v>
          </cell>
          <cell r="H6918">
            <v>-0.19</v>
          </cell>
          <cell r="I6918">
            <v>1.44</v>
          </cell>
          <cell r="J6918">
            <v>7.2</v>
          </cell>
          <cell r="K6918">
            <v>1379.39</v>
          </cell>
          <cell r="L6918">
            <v>0</v>
          </cell>
          <cell r="M6918">
            <v>1379.39</v>
          </cell>
          <cell r="N6918">
            <v>0</v>
          </cell>
        </row>
        <row r="6919">
          <cell r="A6919" t="str">
            <v>NS1.516NO_thin185</v>
          </cell>
          <cell r="B6919" t="str">
            <v xml:space="preserve">NS </v>
          </cell>
          <cell r="C6919">
            <v>1.5</v>
          </cell>
          <cell r="D6919">
            <v>16</v>
          </cell>
          <cell r="E6919" t="str">
            <v>NO_thin</v>
          </cell>
          <cell r="F6919" t="str">
            <v>185-190</v>
          </cell>
          <cell r="G6919">
            <v>1.56</v>
          </cell>
          <cell r="H6919">
            <v>-0.17</v>
          </cell>
          <cell r="I6919">
            <v>1.4</v>
          </cell>
          <cell r="J6919">
            <v>6.99</v>
          </cell>
          <cell r="K6919">
            <v>1386.39</v>
          </cell>
          <cell r="L6919">
            <v>0</v>
          </cell>
          <cell r="M6919">
            <v>1386.39</v>
          </cell>
          <cell r="N6919">
            <v>0</v>
          </cell>
        </row>
        <row r="6920">
          <cell r="A6920" t="str">
            <v>NS1.516NO_thin190</v>
          </cell>
          <cell r="B6920" t="str">
            <v xml:space="preserve">NS </v>
          </cell>
          <cell r="C6920">
            <v>1.5</v>
          </cell>
          <cell r="D6920">
            <v>16</v>
          </cell>
          <cell r="E6920" t="str">
            <v>NO_thin</v>
          </cell>
          <cell r="F6920" t="str">
            <v>190-195</v>
          </cell>
          <cell r="G6920">
            <v>1.47</v>
          </cell>
          <cell r="H6920">
            <v>-0.16</v>
          </cell>
          <cell r="I6920">
            <v>1.31</v>
          </cell>
          <cell r="J6920">
            <v>6.54</v>
          </cell>
          <cell r="K6920">
            <v>1392.93</v>
          </cell>
          <cell r="L6920">
            <v>0</v>
          </cell>
          <cell r="M6920">
            <v>1392.93</v>
          </cell>
          <cell r="N6920">
            <v>0</v>
          </cell>
        </row>
        <row r="6921">
          <cell r="A6921" t="str">
            <v>NS1.516NO_thin195</v>
          </cell>
          <cell r="B6921" t="str">
            <v xml:space="preserve">NS </v>
          </cell>
          <cell r="C6921">
            <v>1.5</v>
          </cell>
          <cell r="D6921">
            <v>16</v>
          </cell>
          <cell r="E6921" t="str">
            <v>NO_thin</v>
          </cell>
          <cell r="F6921" t="str">
            <v>195-200</v>
          </cell>
          <cell r="G6921">
            <v>1.27</v>
          </cell>
          <cell r="H6921">
            <v>-0.08</v>
          </cell>
          <cell r="I6921">
            <v>1.19</v>
          </cell>
          <cell r="J6921">
            <v>5.93</v>
          </cell>
          <cell r="K6921">
            <v>1398.86</v>
          </cell>
          <cell r="L6921">
            <v>0</v>
          </cell>
          <cell r="M6921">
            <v>1398.86</v>
          </cell>
          <cell r="N6921">
            <v>0</v>
          </cell>
        </row>
        <row r="6922">
          <cell r="A6922" t="str">
            <v>NS1.516Thinned000</v>
          </cell>
          <cell r="B6922" t="str">
            <v xml:space="preserve">NS </v>
          </cell>
          <cell r="C6922">
            <v>1.5</v>
          </cell>
          <cell r="D6922">
            <v>16</v>
          </cell>
          <cell r="E6922" t="str">
            <v>Thinned</v>
          </cell>
          <cell r="F6922" t="str">
            <v xml:space="preserve">  0-5</v>
          </cell>
          <cell r="G6922">
            <v>0.75</v>
          </cell>
          <cell r="H6922">
            <v>0.26</v>
          </cell>
          <cell r="I6922">
            <v>1.01</v>
          </cell>
          <cell r="J6922">
            <v>5.0599999999999996</v>
          </cell>
          <cell r="K6922">
            <v>5.0599999999999996</v>
          </cell>
          <cell r="L6922">
            <v>0</v>
          </cell>
          <cell r="M6922">
            <v>5.0599999999999996</v>
          </cell>
          <cell r="N6922">
            <v>0</v>
          </cell>
        </row>
        <row r="6923">
          <cell r="A6923" t="str">
            <v>NS1.516Thinned005</v>
          </cell>
          <cell r="B6923" t="str">
            <v xml:space="preserve">NS </v>
          </cell>
          <cell r="C6923">
            <v>1.5</v>
          </cell>
          <cell r="D6923">
            <v>16</v>
          </cell>
          <cell r="E6923" t="str">
            <v>Thinned</v>
          </cell>
          <cell r="F6923" t="str">
            <v xml:space="preserve">  5-10</v>
          </cell>
          <cell r="G6923">
            <v>2.29</v>
          </cell>
          <cell r="H6923">
            <v>0.32</v>
          </cell>
          <cell r="I6923">
            <v>2.61</v>
          </cell>
          <cell r="J6923">
            <v>13.06</v>
          </cell>
          <cell r="K6923">
            <v>18.11</v>
          </cell>
          <cell r="L6923">
            <v>0</v>
          </cell>
          <cell r="M6923">
            <v>18.11</v>
          </cell>
          <cell r="N6923">
            <v>0</v>
          </cell>
        </row>
        <row r="6924">
          <cell r="A6924" t="str">
            <v>NS1.516Thinned010</v>
          </cell>
          <cell r="B6924" t="str">
            <v xml:space="preserve">NS </v>
          </cell>
          <cell r="C6924">
            <v>1.5</v>
          </cell>
          <cell r="D6924">
            <v>16</v>
          </cell>
          <cell r="E6924" t="str">
            <v>Thinned</v>
          </cell>
          <cell r="F6924" t="str">
            <v xml:space="preserve"> 10-15</v>
          </cell>
          <cell r="G6924">
            <v>6.99</v>
          </cell>
          <cell r="H6924">
            <v>0.32</v>
          </cell>
          <cell r="I6924">
            <v>7.31</v>
          </cell>
          <cell r="J6924">
            <v>36.56</v>
          </cell>
          <cell r="K6924">
            <v>54.67</v>
          </cell>
          <cell r="L6924">
            <v>0</v>
          </cell>
          <cell r="M6924">
            <v>54.67</v>
          </cell>
          <cell r="N6924">
            <v>0</v>
          </cell>
        </row>
        <row r="6925">
          <cell r="A6925" t="str">
            <v>NS1.516Thinned015</v>
          </cell>
          <cell r="B6925" t="str">
            <v xml:space="preserve">NS </v>
          </cell>
          <cell r="C6925">
            <v>1.5</v>
          </cell>
          <cell r="D6925">
            <v>16</v>
          </cell>
          <cell r="E6925" t="str">
            <v>Thinned</v>
          </cell>
          <cell r="F6925" t="str">
            <v xml:space="preserve"> 15-20</v>
          </cell>
          <cell r="G6925">
            <v>20.21</v>
          </cell>
          <cell r="H6925">
            <v>0.55000000000000004</v>
          </cell>
          <cell r="I6925">
            <v>20.76</v>
          </cell>
          <cell r="J6925">
            <v>103.8</v>
          </cell>
          <cell r="K6925">
            <v>158.46</v>
          </cell>
          <cell r="L6925">
            <v>0</v>
          </cell>
          <cell r="M6925">
            <v>158.46</v>
          </cell>
          <cell r="N6925">
            <v>0</v>
          </cell>
        </row>
        <row r="6926">
          <cell r="A6926" t="str">
            <v>NS1.516Thinned020</v>
          </cell>
          <cell r="B6926" t="str">
            <v xml:space="preserve">NS </v>
          </cell>
          <cell r="C6926">
            <v>1.5</v>
          </cell>
          <cell r="D6926">
            <v>16</v>
          </cell>
          <cell r="E6926" t="str">
            <v>Thinned</v>
          </cell>
          <cell r="F6926" t="str">
            <v xml:space="preserve"> 20-25</v>
          </cell>
          <cell r="G6926">
            <v>2.71</v>
          </cell>
          <cell r="H6926">
            <v>4.8</v>
          </cell>
          <cell r="I6926">
            <v>7.51</v>
          </cell>
          <cell r="J6926">
            <v>37.56</v>
          </cell>
          <cell r="K6926">
            <v>196.02</v>
          </cell>
          <cell r="L6926">
            <v>-0.26</v>
          </cell>
          <cell r="M6926">
            <v>195.76000000000002</v>
          </cell>
          <cell r="N6926">
            <v>14.94</v>
          </cell>
        </row>
        <row r="6927">
          <cell r="A6927" t="str">
            <v>NS1.516Thinned025</v>
          </cell>
          <cell r="B6927" t="str">
            <v xml:space="preserve">NS </v>
          </cell>
          <cell r="C6927">
            <v>1.5</v>
          </cell>
          <cell r="D6927">
            <v>16</v>
          </cell>
          <cell r="E6927" t="str">
            <v>Thinned</v>
          </cell>
          <cell r="F6927" t="str">
            <v xml:space="preserve"> 25-30</v>
          </cell>
          <cell r="G6927">
            <v>7.26</v>
          </cell>
          <cell r="H6927">
            <v>0.11</v>
          </cell>
          <cell r="I6927">
            <v>7.37</v>
          </cell>
          <cell r="J6927">
            <v>36.840000000000003</v>
          </cell>
          <cell r="K6927">
            <v>232.86</v>
          </cell>
          <cell r="L6927">
            <v>-0.45</v>
          </cell>
          <cell r="M6927">
            <v>232.41000000000003</v>
          </cell>
          <cell r="N6927">
            <v>10.96</v>
          </cell>
        </row>
        <row r="6928">
          <cell r="A6928" t="str">
            <v>NS1.516Thinned030</v>
          </cell>
          <cell r="B6928" t="str">
            <v xml:space="preserve">NS </v>
          </cell>
          <cell r="C6928">
            <v>1.5</v>
          </cell>
          <cell r="D6928">
            <v>16</v>
          </cell>
          <cell r="E6928" t="str">
            <v>Thinned</v>
          </cell>
          <cell r="F6928" t="str">
            <v xml:space="preserve"> 30-35</v>
          </cell>
          <cell r="G6928">
            <v>9.76</v>
          </cell>
          <cell r="H6928">
            <v>2.64</v>
          </cell>
          <cell r="I6928">
            <v>12.4</v>
          </cell>
          <cell r="J6928">
            <v>62.01</v>
          </cell>
          <cell r="K6928">
            <v>294.87</v>
          </cell>
          <cell r="L6928">
            <v>-1.5</v>
          </cell>
          <cell r="M6928">
            <v>293.37</v>
          </cell>
          <cell r="N6928">
            <v>5.97</v>
          </cell>
        </row>
        <row r="6929">
          <cell r="A6929" t="str">
            <v>NS1.516Thinned035</v>
          </cell>
          <cell r="B6929" t="str">
            <v xml:space="preserve">NS </v>
          </cell>
          <cell r="C6929">
            <v>1.5</v>
          </cell>
          <cell r="D6929">
            <v>16</v>
          </cell>
          <cell r="E6929" t="str">
            <v>Thinned</v>
          </cell>
          <cell r="F6929" t="str">
            <v xml:space="preserve"> 35-40</v>
          </cell>
          <cell r="G6929">
            <v>9.9499999999999993</v>
          </cell>
          <cell r="H6929">
            <v>0.92</v>
          </cell>
          <cell r="I6929">
            <v>10.88</v>
          </cell>
          <cell r="J6929">
            <v>54.38</v>
          </cell>
          <cell r="K6929">
            <v>349.25</v>
          </cell>
          <cell r="L6929">
            <v>-2.65</v>
          </cell>
          <cell r="M6929">
            <v>346.6</v>
          </cell>
          <cell r="N6929">
            <v>6.53</v>
          </cell>
        </row>
        <row r="6930">
          <cell r="A6930" t="str">
            <v>NS1.516Thinned040</v>
          </cell>
          <cell r="B6930" t="str">
            <v xml:space="preserve">NS </v>
          </cell>
          <cell r="C6930">
            <v>1.5</v>
          </cell>
          <cell r="D6930">
            <v>16</v>
          </cell>
          <cell r="E6930" t="str">
            <v>Thinned</v>
          </cell>
          <cell r="F6930" t="str">
            <v xml:space="preserve"> 40-45</v>
          </cell>
          <cell r="G6930">
            <v>10.17</v>
          </cell>
          <cell r="H6930">
            <v>0.48</v>
          </cell>
          <cell r="I6930">
            <v>10.64</v>
          </cell>
          <cell r="J6930">
            <v>53.21</v>
          </cell>
          <cell r="K6930">
            <v>402.46</v>
          </cell>
          <cell r="L6930">
            <v>-3.78</v>
          </cell>
          <cell r="M6930">
            <v>398.68</v>
          </cell>
          <cell r="N6930">
            <v>6.45</v>
          </cell>
        </row>
        <row r="6931">
          <cell r="A6931" t="str">
            <v>NS1.516Thinned045</v>
          </cell>
          <cell r="B6931" t="str">
            <v xml:space="preserve">NS </v>
          </cell>
          <cell r="C6931">
            <v>1.5</v>
          </cell>
          <cell r="D6931">
            <v>16</v>
          </cell>
          <cell r="E6931" t="str">
            <v>Thinned</v>
          </cell>
          <cell r="F6931" t="str">
            <v xml:space="preserve"> 45-50</v>
          </cell>
          <cell r="G6931">
            <v>9.5299999999999994</v>
          </cell>
          <cell r="H6931">
            <v>-0.28999999999999998</v>
          </cell>
          <cell r="I6931">
            <v>9.24</v>
          </cell>
          <cell r="J6931">
            <v>46.21</v>
          </cell>
          <cell r="K6931">
            <v>448.67</v>
          </cell>
          <cell r="L6931">
            <v>-4.95</v>
          </cell>
          <cell r="M6931">
            <v>443.72</v>
          </cell>
          <cell r="N6931">
            <v>6.62</v>
          </cell>
        </row>
        <row r="6932">
          <cell r="A6932" t="str">
            <v>NS1.516Thinned050</v>
          </cell>
          <cell r="B6932" t="str">
            <v xml:space="preserve">NS </v>
          </cell>
          <cell r="C6932">
            <v>1.5</v>
          </cell>
          <cell r="D6932">
            <v>16</v>
          </cell>
          <cell r="E6932" t="str">
            <v>Thinned</v>
          </cell>
          <cell r="F6932" t="str">
            <v xml:space="preserve"> 50-55</v>
          </cell>
          <cell r="G6932">
            <v>7.85</v>
          </cell>
          <cell r="H6932">
            <v>-0.22</v>
          </cell>
          <cell r="I6932">
            <v>7.62</v>
          </cell>
          <cell r="J6932">
            <v>38.11</v>
          </cell>
          <cell r="K6932">
            <v>486.78</v>
          </cell>
          <cell r="L6932">
            <v>-6.11</v>
          </cell>
          <cell r="M6932">
            <v>480.66999999999996</v>
          </cell>
          <cell r="N6932">
            <v>6.58</v>
          </cell>
        </row>
        <row r="6933">
          <cell r="A6933" t="str">
            <v>NS1.516Thinned055</v>
          </cell>
          <cell r="B6933" t="str">
            <v xml:space="preserve">NS </v>
          </cell>
          <cell r="C6933">
            <v>1.5</v>
          </cell>
          <cell r="D6933">
            <v>16</v>
          </cell>
          <cell r="E6933" t="str">
            <v>Thinned</v>
          </cell>
          <cell r="F6933" t="str">
            <v xml:space="preserve"> 55-60</v>
          </cell>
          <cell r="G6933">
            <v>7.58</v>
          </cell>
          <cell r="H6933">
            <v>-0.33</v>
          </cell>
          <cell r="I6933">
            <v>7.25</v>
          </cell>
          <cell r="J6933">
            <v>36.25</v>
          </cell>
          <cell r="K6933">
            <v>523.03</v>
          </cell>
          <cell r="L6933">
            <v>-7.27</v>
          </cell>
          <cell r="M6933">
            <v>515.76</v>
          </cell>
          <cell r="N6933">
            <v>6.61</v>
          </cell>
        </row>
        <row r="6934">
          <cell r="A6934" t="str">
            <v>NS1.516Thinned060</v>
          </cell>
          <cell r="B6934" t="str">
            <v xml:space="preserve">NS </v>
          </cell>
          <cell r="C6934">
            <v>1.5</v>
          </cell>
          <cell r="D6934">
            <v>16</v>
          </cell>
          <cell r="E6934" t="str">
            <v>Thinned</v>
          </cell>
          <cell r="F6934" t="str">
            <v xml:space="preserve"> 60-65</v>
          </cell>
          <cell r="G6934">
            <v>6.87</v>
          </cell>
          <cell r="H6934">
            <v>-0.36</v>
          </cell>
          <cell r="I6934">
            <v>6.51</v>
          </cell>
          <cell r="J6934">
            <v>32.54</v>
          </cell>
          <cell r="K6934">
            <v>555.57000000000005</v>
          </cell>
          <cell r="L6934">
            <v>-8.33</v>
          </cell>
          <cell r="M6934">
            <v>547.24</v>
          </cell>
          <cell r="N6934">
            <v>6.01</v>
          </cell>
        </row>
        <row r="6935">
          <cell r="A6935" t="str">
            <v>NS1.516Thinned065</v>
          </cell>
          <cell r="B6935" t="str">
            <v xml:space="preserve">NS </v>
          </cell>
          <cell r="C6935">
            <v>1.5</v>
          </cell>
          <cell r="D6935">
            <v>16</v>
          </cell>
          <cell r="E6935" t="str">
            <v>Thinned</v>
          </cell>
          <cell r="F6935" t="str">
            <v xml:space="preserve"> 65-70</v>
          </cell>
          <cell r="G6935">
            <v>6.96</v>
          </cell>
          <cell r="H6935">
            <v>-0.6</v>
          </cell>
          <cell r="I6935">
            <v>6.36</v>
          </cell>
          <cell r="J6935">
            <v>31.82</v>
          </cell>
          <cell r="K6935">
            <v>587.39</v>
          </cell>
          <cell r="L6935">
            <v>-9.2799999999999994</v>
          </cell>
          <cell r="M6935">
            <v>578.11</v>
          </cell>
          <cell r="N6935">
            <v>5.4</v>
          </cell>
        </row>
        <row r="6936">
          <cell r="A6936" t="str">
            <v>NS1.516Thinned070</v>
          </cell>
          <cell r="B6936" t="str">
            <v xml:space="preserve">NS </v>
          </cell>
          <cell r="C6936">
            <v>1.5</v>
          </cell>
          <cell r="D6936">
            <v>16</v>
          </cell>
          <cell r="E6936" t="str">
            <v>Thinned</v>
          </cell>
          <cell r="F6936" t="str">
            <v xml:space="preserve"> 70-75</v>
          </cell>
          <cell r="G6936">
            <v>7.01</v>
          </cell>
          <cell r="H6936">
            <v>-0.47</v>
          </cell>
          <cell r="I6936">
            <v>6.54</v>
          </cell>
          <cell r="J6936">
            <v>32.71</v>
          </cell>
          <cell r="K6936">
            <v>620.1</v>
          </cell>
          <cell r="L6936">
            <v>-10.15</v>
          </cell>
          <cell r="M6936">
            <v>609.95000000000005</v>
          </cell>
          <cell r="N6936">
            <v>4.93</v>
          </cell>
        </row>
        <row r="6937">
          <cell r="A6937" t="str">
            <v>NS1.516Thinned075</v>
          </cell>
          <cell r="B6937" t="str">
            <v xml:space="preserve">NS </v>
          </cell>
          <cell r="C6937">
            <v>1.5</v>
          </cell>
          <cell r="D6937">
            <v>16</v>
          </cell>
          <cell r="E6937" t="str">
            <v>Thinned</v>
          </cell>
          <cell r="F6937" t="str">
            <v xml:space="preserve"> 75-80</v>
          </cell>
          <cell r="G6937">
            <v>5.81</v>
          </cell>
          <cell r="H6937">
            <v>-0.4</v>
          </cell>
          <cell r="I6937">
            <v>5.41</v>
          </cell>
          <cell r="J6937">
            <v>27.03</v>
          </cell>
          <cell r="K6937">
            <v>647.13</v>
          </cell>
          <cell r="L6937">
            <v>-10.97</v>
          </cell>
          <cell r="M6937">
            <v>636.16</v>
          </cell>
          <cell r="N6937">
            <v>4.67</v>
          </cell>
        </row>
        <row r="6938">
          <cell r="A6938" t="str">
            <v>NS1.516Thinned080</v>
          </cell>
          <cell r="B6938" t="str">
            <v xml:space="preserve">NS </v>
          </cell>
          <cell r="C6938">
            <v>1.5</v>
          </cell>
          <cell r="D6938">
            <v>16</v>
          </cell>
          <cell r="E6938" t="str">
            <v>Thinned</v>
          </cell>
          <cell r="F6938" t="str">
            <v xml:space="preserve"> 80-85</v>
          </cell>
          <cell r="G6938">
            <v>5.7</v>
          </cell>
          <cell r="H6938">
            <v>-0.33</v>
          </cell>
          <cell r="I6938">
            <v>5.37</v>
          </cell>
          <cell r="J6938">
            <v>26.87</v>
          </cell>
          <cell r="K6938">
            <v>674</v>
          </cell>
          <cell r="L6938">
            <v>-11.75</v>
          </cell>
          <cell r="M6938">
            <v>662.25</v>
          </cell>
          <cell r="N6938">
            <v>4.4000000000000004</v>
          </cell>
        </row>
        <row r="6939">
          <cell r="A6939" t="str">
            <v>NS1.516Thinned085</v>
          </cell>
          <cell r="B6939" t="str">
            <v xml:space="preserve">NS </v>
          </cell>
          <cell r="C6939">
            <v>1.5</v>
          </cell>
          <cell r="D6939">
            <v>16</v>
          </cell>
          <cell r="E6939" t="str">
            <v>Thinned</v>
          </cell>
          <cell r="F6939" t="str">
            <v xml:space="preserve"> 85-90</v>
          </cell>
          <cell r="G6939">
            <v>5.27</v>
          </cell>
          <cell r="H6939">
            <v>-0.25</v>
          </cell>
          <cell r="I6939">
            <v>5.0199999999999996</v>
          </cell>
          <cell r="J6939">
            <v>25.11</v>
          </cell>
          <cell r="K6939">
            <v>699.11</v>
          </cell>
          <cell r="L6939">
            <v>-12.47</v>
          </cell>
          <cell r="M6939">
            <v>686.64</v>
          </cell>
          <cell r="N6939">
            <v>4.1399999999999997</v>
          </cell>
        </row>
        <row r="6940">
          <cell r="A6940" t="str">
            <v>NS1.516Thinned090</v>
          </cell>
          <cell r="B6940" t="str">
            <v xml:space="preserve">NS </v>
          </cell>
          <cell r="C6940">
            <v>1.5</v>
          </cell>
          <cell r="D6940">
            <v>16</v>
          </cell>
          <cell r="E6940" t="str">
            <v>Thinned</v>
          </cell>
          <cell r="F6940" t="str">
            <v xml:space="preserve"> 90-95</v>
          </cell>
          <cell r="G6940">
            <v>4.26</v>
          </cell>
          <cell r="H6940">
            <v>-0.23</v>
          </cell>
          <cell r="I6940">
            <v>4.0199999999999996</v>
          </cell>
          <cell r="J6940">
            <v>20.12</v>
          </cell>
          <cell r="K6940">
            <v>719.23</v>
          </cell>
          <cell r="L6940">
            <v>-13.16</v>
          </cell>
          <cell r="M6940">
            <v>706.07</v>
          </cell>
          <cell r="N6940">
            <v>3.91</v>
          </cell>
        </row>
        <row r="6941">
          <cell r="A6941" t="str">
            <v>NS1.516Thinned095</v>
          </cell>
          <cell r="B6941" t="str">
            <v xml:space="preserve">NS </v>
          </cell>
          <cell r="C6941">
            <v>1.5</v>
          </cell>
          <cell r="D6941">
            <v>16</v>
          </cell>
          <cell r="E6941" t="str">
            <v>Thinned</v>
          </cell>
          <cell r="F6941" t="str">
            <v xml:space="preserve"> 95-100</v>
          </cell>
          <cell r="G6941">
            <v>4.1500000000000004</v>
          </cell>
          <cell r="H6941">
            <v>-0.25</v>
          </cell>
          <cell r="I6941">
            <v>3.9</v>
          </cell>
          <cell r="J6941">
            <v>19.48</v>
          </cell>
          <cell r="K6941">
            <v>738.71</v>
          </cell>
          <cell r="L6941">
            <v>-13.81</v>
          </cell>
          <cell r="M6941">
            <v>724.90000000000009</v>
          </cell>
          <cell r="N6941">
            <v>3.7</v>
          </cell>
        </row>
        <row r="6942">
          <cell r="A6942" t="str">
            <v>NS1.516Thinned100</v>
          </cell>
          <cell r="B6942" t="str">
            <v xml:space="preserve">NS </v>
          </cell>
          <cell r="C6942">
            <v>1.5</v>
          </cell>
          <cell r="D6942">
            <v>16</v>
          </cell>
          <cell r="E6942" t="str">
            <v>Thinned</v>
          </cell>
          <cell r="F6942" t="str">
            <v>100-105</v>
          </cell>
          <cell r="G6942">
            <v>4.0999999999999996</v>
          </cell>
          <cell r="H6942">
            <v>-0.22</v>
          </cell>
          <cell r="I6942">
            <v>3.88</v>
          </cell>
          <cell r="J6942">
            <v>19.420000000000002</v>
          </cell>
          <cell r="K6942">
            <v>758.12</v>
          </cell>
          <cell r="L6942">
            <v>-14.42</v>
          </cell>
          <cell r="M6942">
            <v>743.7</v>
          </cell>
          <cell r="N6942">
            <v>3.47</v>
          </cell>
        </row>
        <row r="6943">
          <cell r="A6943" t="str">
            <v>NS1.516Thinned105</v>
          </cell>
          <cell r="B6943" t="str">
            <v xml:space="preserve">NS </v>
          </cell>
          <cell r="C6943">
            <v>1.5</v>
          </cell>
          <cell r="D6943">
            <v>16</v>
          </cell>
          <cell r="E6943" t="str">
            <v>Thinned</v>
          </cell>
          <cell r="F6943" t="str">
            <v>105-110</v>
          </cell>
          <cell r="G6943">
            <v>3.82</v>
          </cell>
          <cell r="H6943">
            <v>-0.18</v>
          </cell>
          <cell r="I6943">
            <v>3.64</v>
          </cell>
          <cell r="J6943">
            <v>18.21</v>
          </cell>
          <cell r="K6943">
            <v>776.33</v>
          </cell>
          <cell r="L6943">
            <v>-15</v>
          </cell>
          <cell r="M6943">
            <v>761.33</v>
          </cell>
          <cell r="N6943">
            <v>3.26</v>
          </cell>
        </row>
        <row r="6944">
          <cell r="A6944" t="str">
            <v>NS1.516Thinned110</v>
          </cell>
          <cell r="B6944" t="str">
            <v xml:space="preserve">NS </v>
          </cell>
          <cell r="C6944">
            <v>1.5</v>
          </cell>
          <cell r="D6944">
            <v>16</v>
          </cell>
          <cell r="E6944" t="str">
            <v>Thinned</v>
          </cell>
          <cell r="F6944" t="str">
            <v>110-115</v>
          </cell>
          <cell r="G6944">
            <v>2.41</v>
          </cell>
          <cell r="H6944">
            <v>-0.18</v>
          </cell>
          <cell r="I6944">
            <v>2.23</v>
          </cell>
          <cell r="J6944">
            <v>11.14</v>
          </cell>
          <cell r="K6944">
            <v>787.47</v>
          </cell>
          <cell r="L6944">
            <v>-15.54</v>
          </cell>
          <cell r="M6944">
            <v>771.93000000000006</v>
          </cell>
          <cell r="N6944">
            <v>3.07</v>
          </cell>
        </row>
        <row r="6945">
          <cell r="A6945" t="str">
            <v>NS1.516Thinned115</v>
          </cell>
          <cell r="B6945" t="str">
            <v xml:space="preserve">NS </v>
          </cell>
          <cell r="C6945">
            <v>1.5</v>
          </cell>
          <cell r="D6945">
            <v>16</v>
          </cell>
          <cell r="E6945" t="str">
            <v>Thinned</v>
          </cell>
          <cell r="F6945" t="str">
            <v>115-120</v>
          </cell>
          <cell r="G6945">
            <v>2.85</v>
          </cell>
          <cell r="H6945">
            <v>-0.21</v>
          </cell>
          <cell r="I6945">
            <v>2.64</v>
          </cell>
          <cell r="J6945">
            <v>13.21</v>
          </cell>
          <cell r="K6945">
            <v>800.68</v>
          </cell>
          <cell r="L6945">
            <v>-16.05</v>
          </cell>
          <cell r="M6945">
            <v>784.63</v>
          </cell>
          <cell r="N6945">
            <v>2.9</v>
          </cell>
        </row>
        <row r="6946">
          <cell r="A6946" t="str">
            <v>NS1.516Thinned120</v>
          </cell>
          <cell r="B6946" t="str">
            <v xml:space="preserve">NS </v>
          </cell>
          <cell r="C6946">
            <v>1.5</v>
          </cell>
          <cell r="D6946">
            <v>16</v>
          </cell>
          <cell r="E6946" t="str">
            <v>Thinned</v>
          </cell>
          <cell r="F6946" t="str">
            <v>120-125</v>
          </cell>
          <cell r="G6946">
            <v>2.57</v>
          </cell>
          <cell r="H6946">
            <v>-0.2</v>
          </cell>
          <cell r="I6946">
            <v>2.38</v>
          </cell>
          <cell r="J6946">
            <v>11.88</v>
          </cell>
          <cell r="K6946">
            <v>812.56</v>
          </cell>
          <cell r="L6946">
            <v>-16.53</v>
          </cell>
          <cell r="M6946">
            <v>796.03</v>
          </cell>
          <cell r="N6946">
            <v>2.73</v>
          </cell>
        </row>
        <row r="6947">
          <cell r="A6947" t="str">
            <v>NS1.516Thinned125</v>
          </cell>
          <cell r="B6947" t="str">
            <v xml:space="preserve">NS </v>
          </cell>
          <cell r="C6947">
            <v>1.5</v>
          </cell>
          <cell r="D6947">
            <v>16</v>
          </cell>
          <cell r="E6947" t="str">
            <v>Thinned</v>
          </cell>
          <cell r="F6947" t="str">
            <v>125-130</v>
          </cell>
          <cell r="G6947">
            <v>2.31</v>
          </cell>
          <cell r="H6947">
            <v>-0.19</v>
          </cell>
          <cell r="I6947">
            <v>2.12</v>
          </cell>
          <cell r="J6947">
            <v>10.59</v>
          </cell>
          <cell r="K6947">
            <v>823.15</v>
          </cell>
          <cell r="L6947">
            <v>-16.98</v>
          </cell>
          <cell r="M6947">
            <v>806.17</v>
          </cell>
          <cell r="N6947">
            <v>2.57</v>
          </cell>
        </row>
        <row r="6948">
          <cell r="A6948" t="str">
            <v>NS1.516Thinned130</v>
          </cell>
          <cell r="B6948" t="str">
            <v xml:space="preserve">NS </v>
          </cell>
          <cell r="C6948">
            <v>1.5</v>
          </cell>
          <cell r="D6948">
            <v>16</v>
          </cell>
          <cell r="E6948" t="str">
            <v>Thinned</v>
          </cell>
          <cell r="F6948" t="str">
            <v>130-135</v>
          </cell>
          <cell r="G6948">
            <v>2.0699999999999998</v>
          </cell>
          <cell r="H6948">
            <v>-0.17</v>
          </cell>
          <cell r="I6948">
            <v>1.9</v>
          </cell>
          <cell r="J6948">
            <v>9.49</v>
          </cell>
          <cell r="K6948">
            <v>832.64</v>
          </cell>
          <cell r="L6948">
            <v>-17.41</v>
          </cell>
          <cell r="M6948">
            <v>815.23</v>
          </cell>
          <cell r="N6948">
            <v>2.42</v>
          </cell>
        </row>
        <row r="6949">
          <cell r="A6949" t="str">
            <v>NS1.516Thinned135</v>
          </cell>
          <cell r="B6949" t="str">
            <v xml:space="preserve">NS </v>
          </cell>
          <cell r="C6949">
            <v>1.5</v>
          </cell>
          <cell r="D6949">
            <v>16</v>
          </cell>
          <cell r="E6949" t="str">
            <v>Thinned</v>
          </cell>
          <cell r="F6949" t="str">
            <v>135-140</v>
          </cell>
          <cell r="G6949">
            <v>1.85</v>
          </cell>
          <cell r="H6949">
            <v>-0.16</v>
          </cell>
          <cell r="I6949">
            <v>1.69</v>
          </cell>
          <cell r="J6949">
            <v>8.4499999999999993</v>
          </cell>
          <cell r="K6949">
            <v>841.09</v>
          </cell>
          <cell r="L6949">
            <v>-17.809999999999999</v>
          </cell>
          <cell r="M6949">
            <v>823.28000000000009</v>
          </cell>
          <cell r="N6949">
            <v>2.2799999999999998</v>
          </cell>
        </row>
        <row r="6950">
          <cell r="A6950" t="str">
            <v>NS1.516Thinned140</v>
          </cell>
          <cell r="B6950" t="str">
            <v xml:space="preserve">NS </v>
          </cell>
          <cell r="C6950">
            <v>1.5</v>
          </cell>
          <cell r="D6950">
            <v>16</v>
          </cell>
          <cell r="E6950" t="str">
            <v>Thinned</v>
          </cell>
          <cell r="F6950" t="str">
            <v>140-145</v>
          </cell>
          <cell r="G6950">
            <v>1.62</v>
          </cell>
          <cell r="H6950">
            <v>-0.15</v>
          </cell>
          <cell r="I6950">
            <v>1.47</v>
          </cell>
          <cell r="J6950">
            <v>7.34</v>
          </cell>
          <cell r="K6950">
            <v>848.43</v>
          </cell>
          <cell r="L6950">
            <v>-18.190000000000001</v>
          </cell>
          <cell r="M6950">
            <v>830.2399999999999</v>
          </cell>
          <cell r="N6950">
            <v>2.14</v>
          </cell>
        </row>
        <row r="6951">
          <cell r="A6951" t="str">
            <v>NS1.516Thinned145</v>
          </cell>
          <cell r="B6951" t="str">
            <v xml:space="preserve">NS </v>
          </cell>
          <cell r="C6951">
            <v>1.5</v>
          </cell>
          <cell r="D6951">
            <v>16</v>
          </cell>
          <cell r="E6951" t="str">
            <v>Thinned</v>
          </cell>
          <cell r="F6951" t="str">
            <v>145-150</v>
          </cell>
          <cell r="G6951">
            <v>1.51</v>
          </cell>
          <cell r="H6951">
            <v>-0.15</v>
          </cell>
          <cell r="I6951">
            <v>1.36</v>
          </cell>
          <cell r="J6951">
            <v>6.79</v>
          </cell>
          <cell r="K6951">
            <v>855.22</v>
          </cell>
          <cell r="L6951">
            <v>-18.54</v>
          </cell>
          <cell r="M6951">
            <v>836.68000000000006</v>
          </cell>
          <cell r="N6951">
            <v>2.02</v>
          </cell>
        </row>
        <row r="6952">
          <cell r="A6952" t="str">
            <v>NS1.516Thinned150</v>
          </cell>
          <cell r="B6952" t="str">
            <v xml:space="preserve">NS </v>
          </cell>
          <cell r="C6952">
            <v>1.5</v>
          </cell>
          <cell r="D6952">
            <v>16</v>
          </cell>
          <cell r="E6952" t="str">
            <v>Thinned</v>
          </cell>
          <cell r="F6952" t="str">
            <v>150-155</v>
          </cell>
          <cell r="G6952">
            <v>1.31</v>
          </cell>
          <cell r="H6952">
            <v>-0.14000000000000001</v>
          </cell>
          <cell r="I6952">
            <v>1.17</v>
          </cell>
          <cell r="J6952">
            <v>5.83</v>
          </cell>
          <cell r="K6952">
            <v>861.05</v>
          </cell>
          <cell r="L6952">
            <v>-18.88</v>
          </cell>
          <cell r="M6952">
            <v>842.17</v>
          </cell>
          <cell r="N6952">
            <v>1.9</v>
          </cell>
        </row>
        <row r="6953">
          <cell r="A6953" t="str">
            <v>NS1.516Thinned155</v>
          </cell>
          <cell r="B6953" t="str">
            <v xml:space="preserve">NS </v>
          </cell>
          <cell r="C6953">
            <v>1.5</v>
          </cell>
          <cell r="D6953">
            <v>16</v>
          </cell>
          <cell r="E6953" t="str">
            <v>Thinned</v>
          </cell>
          <cell r="F6953" t="str">
            <v>155-160</v>
          </cell>
          <cell r="G6953">
            <v>1.1499999999999999</v>
          </cell>
          <cell r="H6953">
            <v>-0.14000000000000001</v>
          </cell>
          <cell r="I6953">
            <v>1.01</v>
          </cell>
          <cell r="J6953">
            <v>5.07</v>
          </cell>
          <cell r="K6953">
            <v>866.12</v>
          </cell>
          <cell r="L6953">
            <v>-19.190000000000001</v>
          </cell>
          <cell r="M6953">
            <v>846.93</v>
          </cell>
          <cell r="N6953">
            <v>1.78</v>
          </cell>
        </row>
        <row r="6954">
          <cell r="A6954" t="str">
            <v>NS1.516Thinned160</v>
          </cell>
          <cell r="B6954" t="str">
            <v xml:space="preserve">NS </v>
          </cell>
          <cell r="C6954">
            <v>1.5</v>
          </cell>
          <cell r="D6954">
            <v>16</v>
          </cell>
          <cell r="E6954" t="str">
            <v>Thinned</v>
          </cell>
          <cell r="F6954" t="str">
            <v>160-165</v>
          </cell>
          <cell r="G6954">
            <v>1.01</v>
          </cell>
          <cell r="H6954">
            <v>-0.13</v>
          </cell>
          <cell r="I6954">
            <v>0.87</v>
          </cell>
          <cell r="J6954">
            <v>4.37</v>
          </cell>
          <cell r="K6954">
            <v>870.49</v>
          </cell>
          <cell r="L6954">
            <v>-19.48</v>
          </cell>
          <cell r="M6954">
            <v>851.01</v>
          </cell>
          <cell r="N6954">
            <v>1.68</v>
          </cell>
        </row>
        <row r="6955">
          <cell r="A6955" t="str">
            <v>NS1.516Thinned165</v>
          </cell>
          <cell r="B6955" t="str">
            <v xml:space="preserve">NS </v>
          </cell>
          <cell r="C6955">
            <v>1.5</v>
          </cell>
          <cell r="D6955">
            <v>16</v>
          </cell>
          <cell r="E6955" t="str">
            <v>Thinned</v>
          </cell>
          <cell r="F6955" t="str">
            <v>165-170</v>
          </cell>
          <cell r="G6955">
            <v>0.87</v>
          </cell>
          <cell r="H6955">
            <v>-0.13</v>
          </cell>
          <cell r="I6955">
            <v>0.74</v>
          </cell>
          <cell r="J6955">
            <v>3.72</v>
          </cell>
          <cell r="K6955">
            <v>874.21</v>
          </cell>
          <cell r="L6955">
            <v>-19.760000000000002</v>
          </cell>
          <cell r="M6955">
            <v>854.45</v>
          </cell>
          <cell r="N6955">
            <v>1.58</v>
          </cell>
        </row>
        <row r="6956">
          <cell r="A6956" t="str">
            <v>NS1.516Thinned170</v>
          </cell>
          <cell r="B6956" t="str">
            <v xml:space="preserve">NS </v>
          </cell>
          <cell r="C6956">
            <v>1.5</v>
          </cell>
          <cell r="D6956">
            <v>16</v>
          </cell>
          <cell r="E6956" t="str">
            <v>Thinned</v>
          </cell>
          <cell r="F6956" t="str">
            <v>170-175</v>
          </cell>
          <cell r="G6956">
            <v>0.76</v>
          </cell>
          <cell r="H6956">
            <v>-0.12</v>
          </cell>
          <cell r="I6956">
            <v>0.64</v>
          </cell>
          <cell r="J6956">
            <v>3.2</v>
          </cell>
          <cell r="K6956">
            <v>877.41</v>
          </cell>
          <cell r="L6956">
            <v>-20.03</v>
          </cell>
          <cell r="M6956">
            <v>857.38</v>
          </cell>
          <cell r="N6956">
            <v>1.49</v>
          </cell>
        </row>
        <row r="6957">
          <cell r="A6957" t="str">
            <v>NS1.516Thinned175</v>
          </cell>
          <cell r="B6957" t="str">
            <v xml:space="preserve">NS </v>
          </cell>
          <cell r="C6957">
            <v>1.5</v>
          </cell>
          <cell r="D6957">
            <v>16</v>
          </cell>
          <cell r="E6957" t="str">
            <v>Thinned</v>
          </cell>
          <cell r="F6957" t="str">
            <v>175-180</v>
          </cell>
          <cell r="G6957">
            <v>0.67</v>
          </cell>
          <cell r="H6957">
            <v>-0.12</v>
          </cell>
          <cell r="I6957">
            <v>0.55000000000000004</v>
          </cell>
          <cell r="J6957">
            <v>2.75</v>
          </cell>
          <cell r="K6957">
            <v>880.16</v>
          </cell>
          <cell r="L6957">
            <v>-20.27</v>
          </cell>
          <cell r="M6957">
            <v>859.89</v>
          </cell>
          <cell r="N6957">
            <v>1.4</v>
          </cell>
        </row>
        <row r="6958">
          <cell r="A6958" t="str">
            <v>NS1.516Thinned180</v>
          </cell>
          <cell r="B6958" t="str">
            <v xml:space="preserve">NS </v>
          </cell>
          <cell r="C6958">
            <v>1.5</v>
          </cell>
          <cell r="D6958">
            <v>16</v>
          </cell>
          <cell r="E6958" t="str">
            <v>Thinned</v>
          </cell>
          <cell r="F6958" t="str">
            <v>180-185</v>
          </cell>
          <cell r="G6958">
            <v>0.57999999999999996</v>
          </cell>
          <cell r="H6958">
            <v>-0.11</v>
          </cell>
          <cell r="I6958">
            <v>0.47</v>
          </cell>
          <cell r="J6958">
            <v>2.34</v>
          </cell>
          <cell r="K6958">
            <v>882.5</v>
          </cell>
          <cell r="L6958">
            <v>-20.5</v>
          </cell>
          <cell r="M6958">
            <v>862</v>
          </cell>
          <cell r="N6958">
            <v>1.32</v>
          </cell>
        </row>
        <row r="6959">
          <cell r="A6959" t="str">
            <v>NS1.516Thinned185</v>
          </cell>
          <cell r="B6959" t="str">
            <v xml:space="preserve">NS </v>
          </cell>
          <cell r="C6959">
            <v>1.5</v>
          </cell>
          <cell r="D6959">
            <v>16</v>
          </cell>
          <cell r="E6959" t="str">
            <v>Thinned</v>
          </cell>
          <cell r="F6959" t="str">
            <v>185-190</v>
          </cell>
          <cell r="G6959">
            <v>0.5</v>
          </cell>
          <cell r="H6959">
            <v>-0.11</v>
          </cell>
          <cell r="I6959">
            <v>0.39</v>
          </cell>
          <cell r="J6959">
            <v>1.95</v>
          </cell>
          <cell r="K6959">
            <v>884.46</v>
          </cell>
          <cell r="L6959">
            <v>-20.72</v>
          </cell>
          <cell r="M6959">
            <v>863.74</v>
          </cell>
          <cell r="N6959">
            <v>1.24</v>
          </cell>
        </row>
        <row r="6960">
          <cell r="A6960" t="str">
            <v>NS1.516Thinned190</v>
          </cell>
          <cell r="B6960" t="str">
            <v xml:space="preserve">NS </v>
          </cell>
          <cell r="C6960">
            <v>1.5</v>
          </cell>
          <cell r="D6960">
            <v>16</v>
          </cell>
          <cell r="E6960" t="str">
            <v>Thinned</v>
          </cell>
          <cell r="F6960" t="str">
            <v>190-195</v>
          </cell>
          <cell r="G6960">
            <v>0.42</v>
          </cell>
          <cell r="H6960">
            <v>-0.1</v>
          </cell>
          <cell r="I6960">
            <v>0.32</v>
          </cell>
          <cell r="J6960">
            <v>1.59</v>
          </cell>
          <cell r="K6960">
            <v>886.05</v>
          </cell>
          <cell r="L6960">
            <v>-20.93</v>
          </cell>
          <cell r="M6960">
            <v>865.12</v>
          </cell>
          <cell r="N6960">
            <v>1.17</v>
          </cell>
        </row>
        <row r="6961">
          <cell r="A6961" t="str">
            <v>NS1.516Thinned195</v>
          </cell>
          <cell r="B6961" t="str">
            <v xml:space="preserve">NS </v>
          </cell>
          <cell r="C6961">
            <v>1.5</v>
          </cell>
          <cell r="D6961">
            <v>16</v>
          </cell>
          <cell r="E6961" t="str">
            <v>Thinned</v>
          </cell>
          <cell r="F6961" t="str">
            <v>195-200</v>
          </cell>
          <cell r="G6961">
            <v>0.34</v>
          </cell>
          <cell r="H6961">
            <v>-0.1</v>
          </cell>
          <cell r="I6961">
            <v>0.24</v>
          </cell>
          <cell r="J6961">
            <v>1.2</v>
          </cell>
          <cell r="K6961">
            <v>887.24</v>
          </cell>
          <cell r="L6961">
            <v>-21.12</v>
          </cell>
          <cell r="M6961">
            <v>866.12</v>
          </cell>
          <cell r="N6961">
            <v>1.1000000000000001</v>
          </cell>
        </row>
        <row r="6962">
          <cell r="A6962" t="str">
            <v>NS1.518NO_thin000</v>
          </cell>
          <cell r="B6962" t="str">
            <v xml:space="preserve">NS </v>
          </cell>
          <cell r="C6962">
            <v>1.5</v>
          </cell>
          <cell r="D6962">
            <v>18</v>
          </cell>
          <cell r="E6962" t="str">
            <v>NO_thin</v>
          </cell>
          <cell r="F6962" t="str">
            <v xml:space="preserve">  0-5</v>
          </cell>
          <cell r="G6962">
            <v>0.98</v>
          </cell>
          <cell r="H6962">
            <v>0.28000000000000003</v>
          </cell>
          <cell r="I6962">
            <v>1.26</v>
          </cell>
          <cell r="J6962">
            <v>6.32</v>
          </cell>
          <cell r="K6962">
            <v>6.32</v>
          </cell>
          <cell r="L6962">
            <v>0</v>
          </cell>
          <cell r="M6962">
            <v>6.32</v>
          </cell>
          <cell r="N6962">
            <v>0</v>
          </cell>
        </row>
        <row r="6963">
          <cell r="A6963" t="str">
            <v>NS1.518NO_thin005</v>
          </cell>
          <cell r="B6963" t="str">
            <v xml:space="preserve">NS </v>
          </cell>
          <cell r="C6963">
            <v>1.5</v>
          </cell>
          <cell r="D6963">
            <v>18</v>
          </cell>
          <cell r="E6963" t="str">
            <v>NO_thin</v>
          </cell>
          <cell r="F6963" t="str">
            <v xml:space="preserve">  5-10</v>
          </cell>
          <cell r="G6963">
            <v>3</v>
          </cell>
          <cell r="H6963">
            <v>0.35</v>
          </cell>
          <cell r="I6963">
            <v>3.35</v>
          </cell>
          <cell r="J6963">
            <v>16.73</v>
          </cell>
          <cell r="K6963">
            <v>23.05</v>
          </cell>
          <cell r="L6963">
            <v>0</v>
          </cell>
          <cell r="M6963">
            <v>23.05</v>
          </cell>
          <cell r="N6963">
            <v>0</v>
          </cell>
        </row>
        <row r="6964">
          <cell r="A6964" t="str">
            <v>NS1.518NO_thin010</v>
          </cell>
          <cell r="B6964" t="str">
            <v xml:space="preserve">NS </v>
          </cell>
          <cell r="C6964">
            <v>1.5</v>
          </cell>
          <cell r="D6964">
            <v>18</v>
          </cell>
          <cell r="E6964" t="str">
            <v>NO_thin</v>
          </cell>
          <cell r="F6964" t="str">
            <v xml:space="preserve"> 10-15</v>
          </cell>
          <cell r="G6964">
            <v>9.16</v>
          </cell>
          <cell r="H6964">
            <v>0.35</v>
          </cell>
          <cell r="I6964">
            <v>9.5</v>
          </cell>
          <cell r="J6964">
            <v>47.52</v>
          </cell>
          <cell r="K6964">
            <v>70.58</v>
          </cell>
          <cell r="L6964">
            <v>0</v>
          </cell>
          <cell r="M6964">
            <v>70.58</v>
          </cell>
          <cell r="N6964">
            <v>0</v>
          </cell>
        </row>
        <row r="6965">
          <cell r="A6965" t="str">
            <v>NS1.518NO_thin015</v>
          </cell>
          <cell r="B6965" t="str">
            <v xml:space="preserve">NS </v>
          </cell>
          <cell r="C6965">
            <v>1.5</v>
          </cell>
          <cell r="D6965">
            <v>18</v>
          </cell>
          <cell r="E6965" t="str">
            <v>NO_thin</v>
          </cell>
          <cell r="F6965" t="str">
            <v xml:space="preserve"> 15-20</v>
          </cell>
          <cell r="G6965">
            <v>23.67</v>
          </cell>
          <cell r="H6965">
            <v>0.72</v>
          </cell>
          <cell r="I6965">
            <v>24.39</v>
          </cell>
          <cell r="J6965">
            <v>121.96</v>
          </cell>
          <cell r="K6965">
            <v>192.53</v>
          </cell>
          <cell r="L6965">
            <v>0</v>
          </cell>
          <cell r="M6965">
            <v>192.53</v>
          </cell>
          <cell r="N6965">
            <v>0</v>
          </cell>
        </row>
        <row r="6966">
          <cell r="A6966" t="str">
            <v>NS1.518NO_thin020</v>
          </cell>
          <cell r="B6966" t="str">
            <v xml:space="preserve">NS </v>
          </cell>
          <cell r="C6966">
            <v>1.5</v>
          </cell>
          <cell r="D6966">
            <v>18</v>
          </cell>
          <cell r="E6966" t="str">
            <v>NO_thin</v>
          </cell>
          <cell r="F6966" t="str">
            <v xml:space="preserve"> 20-25</v>
          </cell>
          <cell r="G6966">
            <v>22.11</v>
          </cell>
          <cell r="H6966">
            <v>5.67</v>
          </cell>
          <cell r="I6966">
            <v>27.77</v>
          </cell>
          <cell r="J6966">
            <v>138.86000000000001</v>
          </cell>
          <cell r="K6966">
            <v>331.39</v>
          </cell>
          <cell r="L6966">
            <v>0</v>
          </cell>
          <cell r="M6966">
            <v>331.39</v>
          </cell>
          <cell r="N6966">
            <v>0</v>
          </cell>
        </row>
        <row r="6967">
          <cell r="A6967" t="str">
            <v>NS1.518NO_thin025</v>
          </cell>
          <cell r="B6967" t="str">
            <v xml:space="preserve">NS </v>
          </cell>
          <cell r="C6967">
            <v>1.5</v>
          </cell>
          <cell r="D6967">
            <v>18</v>
          </cell>
          <cell r="E6967" t="str">
            <v>NO_thin</v>
          </cell>
          <cell r="F6967" t="str">
            <v xml:space="preserve"> 25-30</v>
          </cell>
          <cell r="G6967">
            <v>12.77</v>
          </cell>
          <cell r="H6967">
            <v>6.47</v>
          </cell>
          <cell r="I6967">
            <v>19.23</v>
          </cell>
          <cell r="J6967">
            <v>96.17</v>
          </cell>
          <cell r="K6967">
            <v>427.56</v>
          </cell>
          <cell r="L6967">
            <v>0</v>
          </cell>
          <cell r="M6967">
            <v>427.56</v>
          </cell>
          <cell r="N6967">
            <v>0</v>
          </cell>
        </row>
        <row r="6968">
          <cell r="A6968" t="str">
            <v>NS1.518NO_thin030</v>
          </cell>
          <cell r="B6968" t="str">
            <v xml:space="preserve">NS </v>
          </cell>
          <cell r="C6968">
            <v>1.5</v>
          </cell>
          <cell r="D6968">
            <v>18</v>
          </cell>
          <cell r="E6968" t="str">
            <v>NO_thin</v>
          </cell>
          <cell r="F6968" t="str">
            <v xml:space="preserve"> 30-35</v>
          </cell>
          <cell r="G6968">
            <v>15.64</v>
          </cell>
          <cell r="H6968">
            <v>3.48</v>
          </cell>
          <cell r="I6968">
            <v>19.12</v>
          </cell>
          <cell r="J6968">
            <v>95.59</v>
          </cell>
          <cell r="K6968">
            <v>523.15</v>
          </cell>
          <cell r="L6968">
            <v>0</v>
          </cell>
          <cell r="M6968">
            <v>523.15</v>
          </cell>
          <cell r="N6968">
            <v>0</v>
          </cell>
        </row>
        <row r="6969">
          <cell r="A6969" t="str">
            <v>NS1.518NO_thin035</v>
          </cell>
          <cell r="B6969" t="str">
            <v xml:space="preserve">NS </v>
          </cell>
          <cell r="C6969">
            <v>1.5</v>
          </cell>
          <cell r="D6969">
            <v>18</v>
          </cell>
          <cell r="E6969" t="str">
            <v>NO_thin</v>
          </cell>
          <cell r="F6969" t="str">
            <v xml:space="preserve"> 35-40</v>
          </cell>
          <cell r="G6969">
            <v>16.14</v>
          </cell>
          <cell r="H6969">
            <v>1.93</v>
          </cell>
          <cell r="I6969">
            <v>18.07</v>
          </cell>
          <cell r="J6969">
            <v>90.34</v>
          </cell>
          <cell r="K6969">
            <v>613.49</v>
          </cell>
          <cell r="L6969">
            <v>0</v>
          </cell>
          <cell r="M6969">
            <v>613.49</v>
          </cell>
          <cell r="N6969">
            <v>0</v>
          </cell>
        </row>
        <row r="6970">
          <cell r="A6970" t="str">
            <v>NS1.518NO_thin040</v>
          </cell>
          <cell r="B6970" t="str">
            <v xml:space="preserve">NS </v>
          </cell>
          <cell r="C6970">
            <v>1.5</v>
          </cell>
          <cell r="D6970">
            <v>18</v>
          </cell>
          <cell r="E6970" t="str">
            <v>NO_thin</v>
          </cell>
          <cell r="F6970" t="str">
            <v xml:space="preserve"> 40-45</v>
          </cell>
          <cell r="G6970">
            <v>15.52</v>
          </cell>
          <cell r="H6970">
            <v>0.82</v>
          </cell>
          <cell r="I6970">
            <v>16.329999999999998</v>
          </cell>
          <cell r="J6970">
            <v>81.66</v>
          </cell>
          <cell r="K6970">
            <v>695.15</v>
          </cell>
          <cell r="L6970">
            <v>0</v>
          </cell>
          <cell r="M6970">
            <v>695.15</v>
          </cell>
          <cell r="N6970">
            <v>0</v>
          </cell>
        </row>
        <row r="6971">
          <cell r="A6971" t="str">
            <v>NS1.518NO_thin045</v>
          </cell>
          <cell r="B6971" t="str">
            <v xml:space="preserve">NS </v>
          </cell>
          <cell r="C6971">
            <v>1.5</v>
          </cell>
          <cell r="D6971">
            <v>18</v>
          </cell>
          <cell r="E6971" t="str">
            <v>NO_thin</v>
          </cell>
          <cell r="F6971" t="str">
            <v xml:space="preserve"> 45-50</v>
          </cell>
          <cell r="G6971">
            <v>14.69</v>
          </cell>
          <cell r="H6971">
            <v>0.24</v>
          </cell>
          <cell r="I6971">
            <v>14.93</v>
          </cell>
          <cell r="J6971">
            <v>74.63</v>
          </cell>
          <cell r="K6971">
            <v>769.77</v>
          </cell>
          <cell r="L6971">
            <v>0</v>
          </cell>
          <cell r="M6971">
            <v>769.77</v>
          </cell>
          <cell r="N6971">
            <v>0</v>
          </cell>
        </row>
        <row r="6972">
          <cell r="A6972" t="str">
            <v>NS1.518NO_thin050</v>
          </cell>
          <cell r="B6972" t="str">
            <v xml:space="preserve">NS </v>
          </cell>
          <cell r="C6972">
            <v>1.5</v>
          </cell>
          <cell r="D6972">
            <v>18</v>
          </cell>
          <cell r="E6972" t="str">
            <v>NO_thin</v>
          </cell>
          <cell r="F6972" t="str">
            <v xml:space="preserve"> 50-55</v>
          </cell>
          <cell r="G6972">
            <v>13.72</v>
          </cell>
          <cell r="H6972">
            <v>-0.12</v>
          </cell>
          <cell r="I6972">
            <v>13.6</v>
          </cell>
          <cell r="J6972">
            <v>68</v>
          </cell>
          <cell r="K6972">
            <v>837.77</v>
          </cell>
          <cell r="L6972">
            <v>0</v>
          </cell>
          <cell r="M6972">
            <v>837.77</v>
          </cell>
          <cell r="N6972">
            <v>0</v>
          </cell>
        </row>
        <row r="6973">
          <cell r="A6973" t="str">
            <v>NS1.518NO_thin055</v>
          </cell>
          <cell r="B6973" t="str">
            <v xml:space="preserve">NS </v>
          </cell>
          <cell r="C6973">
            <v>1.5</v>
          </cell>
          <cell r="D6973">
            <v>18</v>
          </cell>
          <cell r="E6973" t="str">
            <v>NO_thin</v>
          </cell>
          <cell r="F6973" t="str">
            <v xml:space="preserve"> 55-60</v>
          </cell>
          <cell r="G6973">
            <v>12.71</v>
          </cell>
          <cell r="H6973">
            <v>-0.1</v>
          </cell>
          <cell r="I6973">
            <v>12.61</v>
          </cell>
          <cell r="J6973">
            <v>63.05</v>
          </cell>
          <cell r="K6973">
            <v>900.82</v>
          </cell>
          <cell r="L6973">
            <v>0</v>
          </cell>
          <cell r="M6973">
            <v>900.82</v>
          </cell>
          <cell r="N6973">
            <v>0</v>
          </cell>
        </row>
        <row r="6974">
          <cell r="A6974" t="str">
            <v>NS1.518NO_thin060</v>
          </cell>
          <cell r="B6974" t="str">
            <v xml:space="preserve">NS </v>
          </cell>
          <cell r="C6974">
            <v>1.5</v>
          </cell>
          <cell r="D6974">
            <v>18</v>
          </cell>
          <cell r="E6974" t="str">
            <v>NO_thin</v>
          </cell>
          <cell r="F6974" t="str">
            <v xml:space="preserve"> 60-65</v>
          </cell>
          <cell r="G6974">
            <v>11.79</v>
          </cell>
          <cell r="H6974">
            <v>-0.56000000000000005</v>
          </cell>
          <cell r="I6974">
            <v>11.23</v>
          </cell>
          <cell r="J6974">
            <v>56.14</v>
          </cell>
          <cell r="K6974">
            <v>956.96</v>
          </cell>
          <cell r="L6974">
            <v>0</v>
          </cell>
          <cell r="M6974">
            <v>956.96</v>
          </cell>
          <cell r="N6974">
            <v>0</v>
          </cell>
        </row>
        <row r="6975">
          <cell r="A6975" t="str">
            <v>NS1.518NO_thin065</v>
          </cell>
          <cell r="B6975" t="str">
            <v xml:space="preserve">NS </v>
          </cell>
          <cell r="C6975">
            <v>1.5</v>
          </cell>
          <cell r="D6975">
            <v>18</v>
          </cell>
          <cell r="E6975" t="str">
            <v>NO_thin</v>
          </cell>
          <cell r="F6975" t="str">
            <v xml:space="preserve"> 65-70</v>
          </cell>
          <cell r="G6975">
            <v>10.79</v>
          </cell>
          <cell r="H6975">
            <v>-0.39</v>
          </cell>
          <cell r="I6975">
            <v>10.4</v>
          </cell>
          <cell r="J6975">
            <v>52</v>
          </cell>
          <cell r="K6975">
            <v>1008.96</v>
          </cell>
          <cell r="L6975">
            <v>0</v>
          </cell>
          <cell r="M6975">
            <v>1008.96</v>
          </cell>
          <cell r="N6975">
            <v>0</v>
          </cell>
        </row>
        <row r="6976">
          <cell r="A6976" t="str">
            <v>NS1.518NO_thin070</v>
          </cell>
          <cell r="B6976" t="str">
            <v xml:space="preserve">NS </v>
          </cell>
          <cell r="C6976">
            <v>1.5</v>
          </cell>
          <cell r="D6976">
            <v>18</v>
          </cell>
          <cell r="E6976" t="str">
            <v>NO_thin</v>
          </cell>
          <cell r="F6976" t="str">
            <v xml:space="preserve"> 70-75</v>
          </cell>
          <cell r="G6976">
            <v>9.8000000000000007</v>
          </cell>
          <cell r="H6976">
            <v>-0.57999999999999996</v>
          </cell>
          <cell r="I6976">
            <v>9.2200000000000006</v>
          </cell>
          <cell r="J6976">
            <v>46.08</v>
          </cell>
          <cell r="K6976">
            <v>1055.04</v>
          </cell>
          <cell r="L6976">
            <v>0</v>
          </cell>
          <cell r="M6976">
            <v>1055.04</v>
          </cell>
          <cell r="N6976">
            <v>0</v>
          </cell>
        </row>
        <row r="6977">
          <cell r="A6977" t="str">
            <v>NS1.518NO_thin075</v>
          </cell>
          <cell r="B6977" t="str">
            <v xml:space="preserve">NS </v>
          </cell>
          <cell r="C6977">
            <v>1.5</v>
          </cell>
          <cell r="D6977">
            <v>18</v>
          </cell>
          <cell r="E6977" t="str">
            <v>NO_thin</v>
          </cell>
          <cell r="F6977" t="str">
            <v xml:space="preserve"> 75-80</v>
          </cell>
          <cell r="G6977">
            <v>9.08</v>
          </cell>
          <cell r="H6977">
            <v>-0.76</v>
          </cell>
          <cell r="I6977">
            <v>8.32</v>
          </cell>
          <cell r="J6977">
            <v>41.58</v>
          </cell>
          <cell r="K6977">
            <v>1096.6300000000001</v>
          </cell>
          <cell r="L6977">
            <v>0</v>
          </cell>
          <cell r="M6977">
            <v>1096.6300000000001</v>
          </cell>
          <cell r="N6977">
            <v>0</v>
          </cell>
        </row>
        <row r="6978">
          <cell r="A6978" t="str">
            <v>NS1.518NO_thin080</v>
          </cell>
          <cell r="B6978" t="str">
            <v xml:space="preserve">NS </v>
          </cell>
          <cell r="C6978">
            <v>1.5</v>
          </cell>
          <cell r="D6978">
            <v>18</v>
          </cell>
          <cell r="E6978" t="str">
            <v>NO_thin</v>
          </cell>
          <cell r="F6978" t="str">
            <v xml:space="preserve"> 80-85</v>
          </cell>
          <cell r="G6978">
            <v>8.5500000000000007</v>
          </cell>
          <cell r="H6978">
            <v>-0.72</v>
          </cell>
          <cell r="I6978">
            <v>7.84</v>
          </cell>
          <cell r="J6978">
            <v>39.18</v>
          </cell>
          <cell r="K6978">
            <v>1135.81</v>
          </cell>
          <cell r="L6978">
            <v>0</v>
          </cell>
          <cell r="M6978">
            <v>1135.81</v>
          </cell>
          <cell r="N6978">
            <v>0</v>
          </cell>
        </row>
        <row r="6979">
          <cell r="A6979" t="str">
            <v>NS1.518NO_thin085</v>
          </cell>
          <cell r="B6979" t="str">
            <v xml:space="preserve">NS </v>
          </cell>
          <cell r="C6979">
            <v>1.5</v>
          </cell>
          <cell r="D6979">
            <v>18</v>
          </cell>
          <cell r="E6979" t="str">
            <v>NO_thin</v>
          </cell>
          <cell r="F6979" t="str">
            <v xml:space="preserve"> 85-90</v>
          </cell>
          <cell r="G6979">
            <v>7.87</v>
          </cell>
          <cell r="H6979">
            <v>-0.69</v>
          </cell>
          <cell r="I6979">
            <v>7.18</v>
          </cell>
          <cell r="J6979">
            <v>35.9</v>
          </cell>
          <cell r="K6979">
            <v>1171.71</v>
          </cell>
          <cell r="L6979">
            <v>0</v>
          </cell>
          <cell r="M6979">
            <v>1171.71</v>
          </cell>
          <cell r="N6979">
            <v>0</v>
          </cell>
        </row>
        <row r="6980">
          <cell r="A6980" t="str">
            <v>NS1.518NO_thin090</v>
          </cell>
          <cell r="B6980" t="str">
            <v xml:space="preserve">NS </v>
          </cell>
          <cell r="C6980">
            <v>1.5</v>
          </cell>
          <cell r="D6980">
            <v>18</v>
          </cell>
          <cell r="E6980" t="str">
            <v>NO_thin</v>
          </cell>
          <cell r="F6980" t="str">
            <v xml:space="preserve"> 90-95</v>
          </cell>
          <cell r="G6980">
            <v>7.27</v>
          </cell>
          <cell r="H6980">
            <v>-0.67</v>
          </cell>
          <cell r="I6980">
            <v>6.6</v>
          </cell>
          <cell r="J6980">
            <v>33.020000000000003</v>
          </cell>
          <cell r="K6980">
            <v>1204.72</v>
          </cell>
          <cell r="L6980">
            <v>0</v>
          </cell>
          <cell r="M6980">
            <v>1204.72</v>
          </cell>
          <cell r="N6980">
            <v>0</v>
          </cell>
        </row>
        <row r="6981">
          <cell r="A6981" t="str">
            <v>NS1.518NO_thin095</v>
          </cell>
          <cell r="B6981" t="str">
            <v xml:space="preserve">NS </v>
          </cell>
          <cell r="C6981">
            <v>1.5</v>
          </cell>
          <cell r="D6981">
            <v>18</v>
          </cell>
          <cell r="E6981" t="str">
            <v>NO_thin</v>
          </cell>
          <cell r="F6981" t="str">
            <v xml:space="preserve"> 95-100</v>
          </cell>
          <cell r="G6981">
            <v>6.75</v>
          </cell>
          <cell r="H6981">
            <v>-0.64</v>
          </cell>
          <cell r="I6981">
            <v>6.11</v>
          </cell>
          <cell r="J6981">
            <v>30.55</v>
          </cell>
          <cell r="K6981">
            <v>1235.28</v>
          </cell>
          <cell r="L6981">
            <v>0</v>
          </cell>
          <cell r="M6981">
            <v>1235.28</v>
          </cell>
          <cell r="N6981">
            <v>0</v>
          </cell>
        </row>
        <row r="6982">
          <cell r="A6982" t="str">
            <v>NS1.518NO_thin100</v>
          </cell>
          <cell r="B6982" t="str">
            <v xml:space="preserve">NS </v>
          </cell>
          <cell r="C6982">
            <v>1.5</v>
          </cell>
          <cell r="D6982">
            <v>18</v>
          </cell>
          <cell r="E6982" t="str">
            <v>NO_thin</v>
          </cell>
          <cell r="F6982" t="str">
            <v>100-105</v>
          </cell>
          <cell r="G6982">
            <v>6.3</v>
          </cell>
          <cell r="H6982">
            <v>-0.62</v>
          </cell>
          <cell r="I6982">
            <v>5.67</v>
          </cell>
          <cell r="J6982">
            <v>28.37</v>
          </cell>
          <cell r="K6982">
            <v>1263.6500000000001</v>
          </cell>
          <cell r="L6982">
            <v>0</v>
          </cell>
          <cell r="M6982">
            <v>1263.6500000000001</v>
          </cell>
          <cell r="N6982">
            <v>0</v>
          </cell>
        </row>
        <row r="6983">
          <cell r="A6983" t="str">
            <v>NS1.518NO_thin105</v>
          </cell>
          <cell r="B6983" t="str">
            <v xml:space="preserve">NS </v>
          </cell>
          <cell r="C6983">
            <v>1.5</v>
          </cell>
          <cell r="D6983">
            <v>18</v>
          </cell>
          <cell r="E6983" t="str">
            <v>NO_thin</v>
          </cell>
          <cell r="F6983" t="str">
            <v>105-110</v>
          </cell>
          <cell r="G6983">
            <v>5.79</v>
          </cell>
          <cell r="H6983">
            <v>-0.42</v>
          </cell>
          <cell r="I6983">
            <v>5.37</v>
          </cell>
          <cell r="J6983">
            <v>26.87</v>
          </cell>
          <cell r="K6983">
            <v>1290.52</v>
          </cell>
          <cell r="L6983">
            <v>0</v>
          </cell>
          <cell r="M6983">
            <v>1290.52</v>
          </cell>
          <cell r="N6983">
            <v>0</v>
          </cell>
        </row>
        <row r="6984">
          <cell r="A6984" t="str">
            <v>NS1.518NO_thin110</v>
          </cell>
          <cell r="B6984" t="str">
            <v xml:space="preserve">NS </v>
          </cell>
          <cell r="C6984">
            <v>1.5</v>
          </cell>
          <cell r="D6984">
            <v>18</v>
          </cell>
          <cell r="E6984" t="str">
            <v>NO_thin</v>
          </cell>
          <cell r="F6984" t="str">
            <v>110-115</v>
          </cell>
          <cell r="G6984">
            <v>5.32</v>
          </cell>
          <cell r="H6984">
            <v>-0.6</v>
          </cell>
          <cell r="I6984">
            <v>4.72</v>
          </cell>
          <cell r="J6984">
            <v>23.59</v>
          </cell>
          <cell r="K6984">
            <v>1314.12</v>
          </cell>
          <cell r="L6984">
            <v>0</v>
          </cell>
          <cell r="M6984">
            <v>1314.12</v>
          </cell>
          <cell r="N6984">
            <v>0</v>
          </cell>
        </row>
        <row r="6985">
          <cell r="A6985" t="str">
            <v>NS1.518NO_thin115</v>
          </cell>
          <cell r="B6985" t="str">
            <v xml:space="preserve">NS </v>
          </cell>
          <cell r="C6985">
            <v>1.5</v>
          </cell>
          <cell r="D6985">
            <v>18</v>
          </cell>
          <cell r="E6985" t="str">
            <v>NO_thin</v>
          </cell>
          <cell r="F6985" t="str">
            <v>115-120</v>
          </cell>
          <cell r="G6985">
            <v>4.93</v>
          </cell>
          <cell r="H6985">
            <v>-0.57999999999999996</v>
          </cell>
          <cell r="I6985">
            <v>4.3499999999999996</v>
          </cell>
          <cell r="J6985">
            <v>21.74</v>
          </cell>
          <cell r="K6985">
            <v>1335.85</v>
          </cell>
          <cell r="L6985">
            <v>0</v>
          </cell>
          <cell r="M6985">
            <v>1335.85</v>
          </cell>
          <cell r="N6985">
            <v>0</v>
          </cell>
        </row>
        <row r="6986">
          <cell r="A6986" t="str">
            <v>NS1.518NO_thin120</v>
          </cell>
          <cell r="B6986" t="str">
            <v xml:space="preserve">NS </v>
          </cell>
          <cell r="C6986">
            <v>1.5</v>
          </cell>
          <cell r="D6986">
            <v>18</v>
          </cell>
          <cell r="E6986" t="str">
            <v>NO_thin</v>
          </cell>
          <cell r="F6986" t="str">
            <v>120-125</v>
          </cell>
          <cell r="G6986">
            <v>4.55</v>
          </cell>
          <cell r="H6986">
            <v>-0.55000000000000004</v>
          </cell>
          <cell r="I6986">
            <v>4.01</v>
          </cell>
          <cell r="J6986">
            <v>20.03</v>
          </cell>
          <cell r="K6986">
            <v>1355.88</v>
          </cell>
          <cell r="L6986">
            <v>0</v>
          </cell>
          <cell r="M6986">
            <v>1355.88</v>
          </cell>
          <cell r="N6986">
            <v>0</v>
          </cell>
        </row>
        <row r="6987">
          <cell r="A6987" t="str">
            <v>NS1.518NO_thin125</v>
          </cell>
          <cell r="B6987" t="str">
            <v xml:space="preserve">NS </v>
          </cell>
          <cell r="C6987">
            <v>1.5</v>
          </cell>
          <cell r="D6987">
            <v>18</v>
          </cell>
          <cell r="E6987" t="str">
            <v>NO_thin</v>
          </cell>
          <cell r="F6987" t="str">
            <v>125-130</v>
          </cell>
          <cell r="G6987">
            <v>4.17</v>
          </cell>
          <cell r="H6987">
            <v>-0.5</v>
          </cell>
          <cell r="I6987">
            <v>3.67</v>
          </cell>
          <cell r="J6987">
            <v>18.34</v>
          </cell>
          <cell r="K6987">
            <v>1374.22</v>
          </cell>
          <cell r="L6987">
            <v>0</v>
          </cell>
          <cell r="M6987">
            <v>1374.22</v>
          </cell>
          <cell r="N6987">
            <v>0</v>
          </cell>
        </row>
        <row r="6988">
          <cell r="A6988" t="str">
            <v>NS1.518NO_thin130</v>
          </cell>
          <cell r="B6988" t="str">
            <v xml:space="preserve">NS </v>
          </cell>
          <cell r="C6988">
            <v>1.5</v>
          </cell>
          <cell r="D6988">
            <v>18</v>
          </cell>
          <cell r="E6988" t="str">
            <v>NO_thin</v>
          </cell>
          <cell r="F6988" t="str">
            <v>130-135</v>
          </cell>
          <cell r="G6988">
            <v>3.89</v>
          </cell>
          <cell r="H6988">
            <v>-0.47</v>
          </cell>
          <cell r="I6988">
            <v>3.42</v>
          </cell>
          <cell r="J6988">
            <v>17.12</v>
          </cell>
          <cell r="K6988">
            <v>1391.34</v>
          </cell>
          <cell r="L6988">
            <v>0</v>
          </cell>
          <cell r="M6988">
            <v>1391.34</v>
          </cell>
          <cell r="N6988">
            <v>0</v>
          </cell>
        </row>
        <row r="6989">
          <cell r="A6989" t="str">
            <v>NS1.518NO_thin135</v>
          </cell>
          <cell r="B6989" t="str">
            <v xml:space="preserve">NS </v>
          </cell>
          <cell r="C6989">
            <v>1.5</v>
          </cell>
          <cell r="D6989">
            <v>18</v>
          </cell>
          <cell r="E6989" t="str">
            <v>NO_thin</v>
          </cell>
          <cell r="F6989" t="str">
            <v>135-140</v>
          </cell>
          <cell r="G6989">
            <v>3.6</v>
          </cell>
          <cell r="H6989">
            <v>-0.41</v>
          </cell>
          <cell r="I6989">
            <v>3.19</v>
          </cell>
          <cell r="J6989">
            <v>15.94</v>
          </cell>
          <cell r="K6989">
            <v>1407.27</v>
          </cell>
          <cell r="L6989">
            <v>0</v>
          </cell>
          <cell r="M6989">
            <v>1407.27</v>
          </cell>
          <cell r="N6989">
            <v>0</v>
          </cell>
        </row>
        <row r="6990">
          <cell r="A6990" t="str">
            <v>NS1.518NO_thin140</v>
          </cell>
          <cell r="B6990" t="str">
            <v xml:space="preserve">NS </v>
          </cell>
          <cell r="C6990">
            <v>1.5</v>
          </cell>
          <cell r="D6990">
            <v>18</v>
          </cell>
          <cell r="E6990" t="str">
            <v>NO_thin</v>
          </cell>
          <cell r="F6990" t="str">
            <v>140-145</v>
          </cell>
          <cell r="G6990">
            <v>3.36</v>
          </cell>
          <cell r="H6990">
            <v>-0.38</v>
          </cell>
          <cell r="I6990">
            <v>2.98</v>
          </cell>
          <cell r="J6990">
            <v>14.89</v>
          </cell>
          <cell r="K6990">
            <v>1422.16</v>
          </cell>
          <cell r="L6990">
            <v>0</v>
          </cell>
          <cell r="M6990">
            <v>1422.16</v>
          </cell>
          <cell r="N6990">
            <v>0</v>
          </cell>
        </row>
        <row r="6991">
          <cell r="A6991" t="str">
            <v>NS1.518NO_thin145</v>
          </cell>
          <cell r="B6991" t="str">
            <v xml:space="preserve">NS </v>
          </cell>
          <cell r="C6991">
            <v>1.5</v>
          </cell>
          <cell r="D6991">
            <v>18</v>
          </cell>
          <cell r="E6991" t="str">
            <v>NO_thin</v>
          </cell>
          <cell r="F6991" t="str">
            <v>145-150</v>
          </cell>
          <cell r="G6991">
            <v>3.12</v>
          </cell>
          <cell r="H6991">
            <v>-0.35</v>
          </cell>
          <cell r="I6991">
            <v>2.77</v>
          </cell>
          <cell r="J6991">
            <v>13.85</v>
          </cell>
          <cell r="K6991">
            <v>1436.01</v>
          </cell>
          <cell r="L6991">
            <v>0</v>
          </cell>
          <cell r="M6991">
            <v>1436.01</v>
          </cell>
          <cell r="N6991">
            <v>0</v>
          </cell>
        </row>
        <row r="6992">
          <cell r="A6992" t="str">
            <v>NS1.518NO_thin150</v>
          </cell>
          <cell r="B6992" t="str">
            <v xml:space="preserve">NS </v>
          </cell>
          <cell r="C6992">
            <v>1.5</v>
          </cell>
          <cell r="D6992">
            <v>18</v>
          </cell>
          <cell r="E6992" t="str">
            <v>NO_thin</v>
          </cell>
          <cell r="F6992" t="str">
            <v>150-155</v>
          </cell>
          <cell r="G6992">
            <v>2.85</v>
          </cell>
          <cell r="H6992">
            <v>-0.33</v>
          </cell>
          <cell r="I6992">
            <v>2.52</v>
          </cell>
          <cell r="J6992">
            <v>12.58</v>
          </cell>
          <cell r="K6992">
            <v>1448.59</v>
          </cell>
          <cell r="L6992">
            <v>0</v>
          </cell>
          <cell r="M6992">
            <v>1448.59</v>
          </cell>
          <cell r="N6992">
            <v>0</v>
          </cell>
        </row>
        <row r="6993">
          <cell r="A6993" t="str">
            <v>NS1.518NO_thin155</v>
          </cell>
          <cell r="B6993" t="str">
            <v xml:space="preserve">NS </v>
          </cell>
          <cell r="C6993">
            <v>1.5</v>
          </cell>
          <cell r="D6993">
            <v>18</v>
          </cell>
          <cell r="E6993" t="str">
            <v>NO_thin</v>
          </cell>
          <cell r="F6993" t="str">
            <v>155-160</v>
          </cell>
          <cell r="G6993">
            <v>2.65</v>
          </cell>
          <cell r="H6993">
            <v>-0.31</v>
          </cell>
          <cell r="I6993">
            <v>2.34</v>
          </cell>
          <cell r="J6993">
            <v>11.69</v>
          </cell>
          <cell r="K6993">
            <v>1460.28</v>
          </cell>
          <cell r="L6993">
            <v>0</v>
          </cell>
          <cell r="M6993">
            <v>1460.28</v>
          </cell>
          <cell r="N6993">
            <v>0</v>
          </cell>
        </row>
        <row r="6994">
          <cell r="A6994" t="str">
            <v>NS1.518NO_thin160</v>
          </cell>
          <cell r="B6994" t="str">
            <v xml:space="preserve">NS </v>
          </cell>
          <cell r="C6994">
            <v>1.5</v>
          </cell>
          <cell r="D6994">
            <v>18</v>
          </cell>
          <cell r="E6994" t="str">
            <v>NO_thin</v>
          </cell>
          <cell r="F6994" t="str">
            <v>160-165</v>
          </cell>
          <cell r="G6994">
            <v>2.4700000000000002</v>
          </cell>
          <cell r="H6994">
            <v>-0.28999999999999998</v>
          </cell>
          <cell r="I6994">
            <v>2.19</v>
          </cell>
          <cell r="J6994">
            <v>10.94</v>
          </cell>
          <cell r="K6994">
            <v>1471.22</v>
          </cell>
          <cell r="L6994">
            <v>0</v>
          </cell>
          <cell r="M6994">
            <v>1471.22</v>
          </cell>
          <cell r="N6994">
            <v>0</v>
          </cell>
        </row>
        <row r="6995">
          <cell r="A6995" t="str">
            <v>NS1.518NO_thin165</v>
          </cell>
          <cell r="B6995" t="str">
            <v xml:space="preserve">NS </v>
          </cell>
          <cell r="C6995">
            <v>1.5</v>
          </cell>
          <cell r="D6995">
            <v>18</v>
          </cell>
          <cell r="E6995" t="str">
            <v>NO_thin</v>
          </cell>
          <cell r="F6995" t="str">
            <v>165-170</v>
          </cell>
          <cell r="G6995">
            <v>2.2400000000000002</v>
          </cell>
          <cell r="H6995">
            <v>-0.26</v>
          </cell>
          <cell r="I6995">
            <v>1.97</v>
          </cell>
          <cell r="J6995">
            <v>9.86</v>
          </cell>
          <cell r="K6995">
            <v>1481.08</v>
          </cell>
          <cell r="L6995">
            <v>0</v>
          </cell>
          <cell r="M6995">
            <v>1481.08</v>
          </cell>
          <cell r="N6995">
            <v>0</v>
          </cell>
        </row>
        <row r="6996">
          <cell r="A6996" t="str">
            <v>NS1.518NO_thin170</v>
          </cell>
          <cell r="B6996" t="str">
            <v xml:space="preserve">NS </v>
          </cell>
          <cell r="C6996">
            <v>1.5</v>
          </cell>
          <cell r="D6996">
            <v>18</v>
          </cell>
          <cell r="E6996" t="str">
            <v>NO_thin</v>
          </cell>
          <cell r="F6996" t="str">
            <v>170-175</v>
          </cell>
          <cell r="G6996">
            <v>2.17</v>
          </cell>
          <cell r="H6996">
            <v>-0.24</v>
          </cell>
          <cell r="I6996">
            <v>1.92</v>
          </cell>
          <cell r="J6996">
            <v>9.61</v>
          </cell>
          <cell r="K6996">
            <v>1490.69</v>
          </cell>
          <cell r="L6996">
            <v>0</v>
          </cell>
          <cell r="M6996">
            <v>1490.69</v>
          </cell>
          <cell r="N6996">
            <v>0</v>
          </cell>
        </row>
        <row r="6997">
          <cell r="A6997" t="str">
            <v>NS1.518NO_thin175</v>
          </cell>
          <cell r="B6997" t="str">
            <v xml:space="preserve">NS </v>
          </cell>
          <cell r="C6997">
            <v>1.5</v>
          </cell>
          <cell r="D6997">
            <v>18</v>
          </cell>
          <cell r="E6997" t="str">
            <v>NO_thin</v>
          </cell>
          <cell r="F6997" t="str">
            <v>175-180</v>
          </cell>
          <cell r="G6997">
            <v>1.89</v>
          </cell>
          <cell r="H6997">
            <v>-0.23</v>
          </cell>
          <cell r="I6997">
            <v>1.66</v>
          </cell>
          <cell r="J6997">
            <v>8.32</v>
          </cell>
          <cell r="K6997">
            <v>1499.01</v>
          </cell>
          <cell r="L6997">
            <v>0</v>
          </cell>
          <cell r="M6997">
            <v>1499.01</v>
          </cell>
          <cell r="N6997">
            <v>0</v>
          </cell>
        </row>
        <row r="6998">
          <cell r="A6998" t="str">
            <v>NS1.518NO_thin180</v>
          </cell>
          <cell r="B6998" t="str">
            <v xml:space="preserve">NS </v>
          </cell>
          <cell r="C6998">
            <v>1.5</v>
          </cell>
          <cell r="D6998">
            <v>18</v>
          </cell>
          <cell r="E6998" t="str">
            <v>NO_thin</v>
          </cell>
          <cell r="F6998" t="str">
            <v>180-185</v>
          </cell>
          <cell r="G6998">
            <v>1.78</v>
          </cell>
          <cell r="H6998">
            <v>-0.21</v>
          </cell>
          <cell r="I6998">
            <v>1.57</v>
          </cell>
          <cell r="J6998">
            <v>7.85</v>
          </cell>
          <cell r="K6998">
            <v>1506.86</v>
          </cell>
          <cell r="L6998">
            <v>0</v>
          </cell>
          <cell r="M6998">
            <v>1506.86</v>
          </cell>
          <cell r="N6998">
            <v>0</v>
          </cell>
        </row>
        <row r="6999">
          <cell r="A6999" t="str">
            <v>NS1.518NO_thin185</v>
          </cell>
          <cell r="B6999" t="str">
            <v xml:space="preserve">NS </v>
          </cell>
          <cell r="C6999">
            <v>1.5</v>
          </cell>
          <cell r="D6999">
            <v>18</v>
          </cell>
          <cell r="E6999" t="str">
            <v>NO_thin</v>
          </cell>
          <cell r="F6999" t="str">
            <v>185-190</v>
          </cell>
          <cell r="G6999">
            <v>1.66</v>
          </cell>
          <cell r="H6999">
            <v>-0.19</v>
          </cell>
          <cell r="I6999">
            <v>1.47</v>
          </cell>
          <cell r="J6999">
            <v>7.34</v>
          </cell>
          <cell r="K6999">
            <v>1514.2</v>
          </cell>
          <cell r="L6999">
            <v>0</v>
          </cell>
          <cell r="M6999">
            <v>1514.2</v>
          </cell>
          <cell r="N6999">
            <v>0</v>
          </cell>
        </row>
        <row r="7000">
          <cell r="A7000" t="str">
            <v>NS1.518NO_thin190</v>
          </cell>
          <cell r="B7000" t="str">
            <v xml:space="preserve">NS </v>
          </cell>
          <cell r="C7000">
            <v>1.5</v>
          </cell>
          <cell r="D7000">
            <v>18</v>
          </cell>
          <cell r="E7000" t="str">
            <v>NO_thin</v>
          </cell>
          <cell r="F7000" t="str">
            <v>190-195</v>
          </cell>
          <cell r="G7000">
            <v>1.57</v>
          </cell>
          <cell r="H7000">
            <v>-0.18</v>
          </cell>
          <cell r="I7000">
            <v>1.39</v>
          </cell>
          <cell r="J7000">
            <v>6.95</v>
          </cell>
          <cell r="K7000">
            <v>1521.16</v>
          </cell>
          <cell r="L7000">
            <v>0</v>
          </cell>
          <cell r="M7000">
            <v>1521.16</v>
          </cell>
          <cell r="N7000">
            <v>0</v>
          </cell>
        </row>
        <row r="7001">
          <cell r="A7001" t="str">
            <v>NS1.518NO_thin195</v>
          </cell>
          <cell r="B7001" t="str">
            <v xml:space="preserve">NS </v>
          </cell>
          <cell r="C7001">
            <v>1.5</v>
          </cell>
          <cell r="D7001">
            <v>18</v>
          </cell>
          <cell r="E7001" t="str">
            <v>NO_thin</v>
          </cell>
          <cell r="F7001" t="str">
            <v>195-200</v>
          </cell>
          <cell r="G7001">
            <v>1.39</v>
          </cell>
          <cell r="H7001">
            <v>-0.16</v>
          </cell>
          <cell r="I7001">
            <v>1.23</v>
          </cell>
          <cell r="J7001">
            <v>6.16</v>
          </cell>
          <cell r="K7001">
            <v>1527.31</v>
          </cell>
          <cell r="L7001">
            <v>0</v>
          </cell>
          <cell r="M7001">
            <v>1527.31</v>
          </cell>
          <cell r="N7001">
            <v>0</v>
          </cell>
        </row>
        <row r="7002">
          <cell r="A7002" t="str">
            <v>NS1.518Thinned000</v>
          </cell>
          <cell r="B7002" t="str">
            <v xml:space="preserve">NS </v>
          </cell>
          <cell r="C7002">
            <v>1.5</v>
          </cell>
          <cell r="D7002">
            <v>18</v>
          </cell>
          <cell r="E7002" t="str">
            <v>Thinned</v>
          </cell>
          <cell r="F7002" t="str">
            <v xml:space="preserve">  0-5</v>
          </cell>
          <cell r="G7002">
            <v>0.98</v>
          </cell>
          <cell r="H7002">
            <v>0.28000000000000003</v>
          </cell>
          <cell r="I7002">
            <v>1.26</v>
          </cell>
          <cell r="J7002">
            <v>6.32</v>
          </cell>
          <cell r="K7002">
            <v>6.32</v>
          </cell>
          <cell r="L7002">
            <v>0</v>
          </cell>
          <cell r="M7002">
            <v>6.32</v>
          </cell>
          <cell r="N7002">
            <v>0</v>
          </cell>
        </row>
        <row r="7003">
          <cell r="A7003" t="str">
            <v>NS1.518Thinned005</v>
          </cell>
          <cell r="B7003" t="str">
            <v xml:space="preserve">NS </v>
          </cell>
          <cell r="C7003">
            <v>1.5</v>
          </cell>
          <cell r="D7003">
            <v>18</v>
          </cell>
          <cell r="E7003" t="str">
            <v>Thinned</v>
          </cell>
          <cell r="F7003" t="str">
            <v xml:space="preserve">  5-10</v>
          </cell>
          <cell r="G7003">
            <v>3</v>
          </cell>
          <cell r="H7003">
            <v>0.35</v>
          </cell>
          <cell r="I7003">
            <v>3.35</v>
          </cell>
          <cell r="J7003">
            <v>16.73</v>
          </cell>
          <cell r="K7003">
            <v>23.05</v>
          </cell>
          <cell r="L7003">
            <v>0</v>
          </cell>
          <cell r="M7003">
            <v>23.05</v>
          </cell>
          <cell r="N7003">
            <v>0</v>
          </cell>
        </row>
        <row r="7004">
          <cell r="A7004" t="str">
            <v>NS1.518Thinned010</v>
          </cell>
          <cell r="B7004" t="str">
            <v xml:space="preserve">NS </v>
          </cell>
          <cell r="C7004">
            <v>1.5</v>
          </cell>
          <cell r="D7004">
            <v>18</v>
          </cell>
          <cell r="E7004" t="str">
            <v>Thinned</v>
          </cell>
          <cell r="F7004" t="str">
            <v xml:space="preserve"> 10-15</v>
          </cell>
          <cell r="G7004">
            <v>9.16</v>
          </cell>
          <cell r="H7004">
            <v>0.35</v>
          </cell>
          <cell r="I7004">
            <v>9.5</v>
          </cell>
          <cell r="J7004">
            <v>47.52</v>
          </cell>
          <cell r="K7004">
            <v>70.58</v>
          </cell>
          <cell r="L7004">
            <v>0</v>
          </cell>
          <cell r="M7004">
            <v>70.58</v>
          </cell>
          <cell r="N7004">
            <v>0</v>
          </cell>
        </row>
        <row r="7005">
          <cell r="A7005" t="str">
            <v>NS1.518Thinned015</v>
          </cell>
          <cell r="B7005" t="str">
            <v xml:space="preserve">NS </v>
          </cell>
          <cell r="C7005">
            <v>1.5</v>
          </cell>
          <cell r="D7005">
            <v>18</v>
          </cell>
          <cell r="E7005" t="str">
            <v>Thinned</v>
          </cell>
          <cell r="F7005" t="str">
            <v xml:space="preserve"> 15-20</v>
          </cell>
          <cell r="G7005">
            <v>23.67</v>
          </cell>
          <cell r="H7005">
            <v>0.72</v>
          </cell>
          <cell r="I7005">
            <v>24.39</v>
          </cell>
          <cell r="J7005">
            <v>121.96</v>
          </cell>
          <cell r="K7005">
            <v>192.53</v>
          </cell>
          <cell r="L7005">
            <v>0</v>
          </cell>
          <cell r="M7005">
            <v>192.53</v>
          </cell>
          <cell r="N7005">
            <v>0</v>
          </cell>
        </row>
        <row r="7006">
          <cell r="A7006" t="str">
            <v>NS1.518Thinned020</v>
          </cell>
          <cell r="B7006" t="str">
            <v xml:space="preserve">NS </v>
          </cell>
          <cell r="C7006">
            <v>1.5</v>
          </cell>
          <cell r="D7006">
            <v>18</v>
          </cell>
          <cell r="E7006" t="str">
            <v>Thinned</v>
          </cell>
          <cell r="F7006" t="str">
            <v xml:space="preserve"> 20-25</v>
          </cell>
          <cell r="G7006">
            <v>1.39</v>
          </cell>
          <cell r="H7006">
            <v>4.0599999999999996</v>
          </cell>
          <cell r="I7006">
            <v>5.45</v>
          </cell>
          <cell r="J7006">
            <v>27.25</v>
          </cell>
          <cell r="K7006">
            <v>219.79</v>
          </cell>
          <cell r="L7006">
            <v>-0.28000000000000003</v>
          </cell>
          <cell r="M7006">
            <v>219.51</v>
          </cell>
          <cell r="N7006">
            <v>16.16</v>
          </cell>
        </row>
        <row r="7007">
          <cell r="A7007" t="str">
            <v>NS1.518Thinned025</v>
          </cell>
          <cell r="B7007" t="str">
            <v xml:space="preserve">NS </v>
          </cell>
          <cell r="C7007">
            <v>1.5</v>
          </cell>
          <cell r="D7007">
            <v>18</v>
          </cell>
          <cell r="E7007" t="str">
            <v>Thinned</v>
          </cell>
          <cell r="F7007" t="str">
            <v xml:space="preserve"> 25-30</v>
          </cell>
          <cell r="G7007">
            <v>8.49</v>
          </cell>
          <cell r="H7007">
            <v>-0.01</v>
          </cell>
          <cell r="I7007">
            <v>8.48</v>
          </cell>
          <cell r="J7007">
            <v>42.39</v>
          </cell>
          <cell r="K7007">
            <v>262.18</v>
          </cell>
          <cell r="L7007">
            <v>-0.48</v>
          </cell>
          <cell r="M7007">
            <v>261.7</v>
          </cell>
          <cell r="N7007">
            <v>11.38</v>
          </cell>
        </row>
        <row r="7008">
          <cell r="A7008" t="str">
            <v>NS1.518Thinned030</v>
          </cell>
          <cell r="B7008" t="str">
            <v xml:space="preserve">NS </v>
          </cell>
          <cell r="C7008">
            <v>1.5</v>
          </cell>
          <cell r="D7008">
            <v>18</v>
          </cell>
          <cell r="E7008" t="str">
            <v>Thinned</v>
          </cell>
          <cell r="F7008" t="str">
            <v xml:space="preserve"> 30-35</v>
          </cell>
          <cell r="G7008">
            <v>10.75</v>
          </cell>
          <cell r="H7008">
            <v>2.0099999999999998</v>
          </cell>
          <cell r="I7008">
            <v>12.76</v>
          </cell>
          <cell r="J7008">
            <v>63.78</v>
          </cell>
          <cell r="K7008">
            <v>325.95999999999998</v>
          </cell>
          <cell r="L7008">
            <v>-1.76</v>
          </cell>
          <cell r="M7008">
            <v>324.2</v>
          </cell>
          <cell r="N7008">
            <v>7.27</v>
          </cell>
        </row>
        <row r="7009">
          <cell r="A7009" t="str">
            <v>NS1.518Thinned035</v>
          </cell>
          <cell r="B7009" t="str">
            <v xml:space="preserve">NS </v>
          </cell>
          <cell r="C7009">
            <v>1.5</v>
          </cell>
          <cell r="D7009">
            <v>18</v>
          </cell>
          <cell r="E7009" t="str">
            <v>Thinned</v>
          </cell>
          <cell r="F7009" t="str">
            <v xml:space="preserve"> 35-40</v>
          </cell>
          <cell r="G7009">
            <v>12.08</v>
          </cell>
          <cell r="H7009">
            <v>1.1299999999999999</v>
          </cell>
          <cell r="I7009">
            <v>13.21</v>
          </cell>
          <cell r="J7009">
            <v>66.040000000000006</v>
          </cell>
          <cell r="K7009">
            <v>392</v>
          </cell>
          <cell r="L7009">
            <v>-3.05</v>
          </cell>
          <cell r="M7009">
            <v>388.95</v>
          </cell>
          <cell r="N7009">
            <v>7.37</v>
          </cell>
        </row>
        <row r="7010">
          <cell r="A7010" t="str">
            <v>NS1.518Thinned040</v>
          </cell>
          <cell r="B7010" t="str">
            <v xml:space="preserve">NS </v>
          </cell>
          <cell r="C7010">
            <v>1.5</v>
          </cell>
          <cell r="D7010">
            <v>18</v>
          </cell>
          <cell r="E7010" t="str">
            <v>Thinned</v>
          </cell>
          <cell r="F7010" t="str">
            <v xml:space="preserve"> 40-45</v>
          </cell>
          <cell r="G7010">
            <v>10.63</v>
          </cell>
          <cell r="H7010">
            <v>0.69</v>
          </cell>
          <cell r="I7010">
            <v>11.32</v>
          </cell>
          <cell r="J7010">
            <v>56.6</v>
          </cell>
          <cell r="K7010">
            <v>448.6</v>
          </cell>
          <cell r="L7010">
            <v>-4.34</v>
          </cell>
          <cell r="M7010">
            <v>444.26000000000005</v>
          </cell>
          <cell r="N7010">
            <v>7.31</v>
          </cell>
        </row>
        <row r="7011">
          <cell r="A7011" t="str">
            <v>NS1.518Thinned045</v>
          </cell>
          <cell r="B7011" t="str">
            <v xml:space="preserve">NS </v>
          </cell>
          <cell r="C7011">
            <v>1.5</v>
          </cell>
          <cell r="D7011">
            <v>18</v>
          </cell>
          <cell r="E7011" t="str">
            <v>Thinned</v>
          </cell>
          <cell r="F7011" t="str">
            <v xml:space="preserve"> 45-50</v>
          </cell>
          <cell r="G7011">
            <v>9.8699999999999992</v>
          </cell>
          <cell r="H7011">
            <v>0.22</v>
          </cell>
          <cell r="I7011">
            <v>10.1</v>
          </cell>
          <cell r="J7011">
            <v>50.48</v>
          </cell>
          <cell r="K7011">
            <v>499.08</v>
          </cell>
          <cell r="L7011">
            <v>-5.63</v>
          </cell>
          <cell r="M7011">
            <v>493.45</v>
          </cell>
          <cell r="N7011">
            <v>7.33</v>
          </cell>
        </row>
        <row r="7012">
          <cell r="A7012" t="str">
            <v>NS1.518Thinned050</v>
          </cell>
          <cell r="B7012" t="str">
            <v xml:space="preserve">NS </v>
          </cell>
          <cell r="C7012">
            <v>1.5</v>
          </cell>
          <cell r="D7012">
            <v>18</v>
          </cell>
          <cell r="E7012" t="str">
            <v>Thinned</v>
          </cell>
          <cell r="F7012" t="str">
            <v xml:space="preserve"> 50-55</v>
          </cell>
          <cell r="G7012">
            <v>9.5500000000000007</v>
          </cell>
          <cell r="H7012">
            <v>-0.18</v>
          </cell>
          <cell r="I7012">
            <v>9.36</v>
          </cell>
          <cell r="J7012">
            <v>46.8</v>
          </cell>
          <cell r="K7012">
            <v>545.88</v>
          </cell>
          <cell r="L7012">
            <v>-6.94</v>
          </cell>
          <cell r="M7012">
            <v>538.93999999999994</v>
          </cell>
          <cell r="N7012">
            <v>7.45</v>
          </cell>
        </row>
        <row r="7013">
          <cell r="A7013" t="str">
            <v>NS1.518Thinned055</v>
          </cell>
          <cell r="B7013" t="str">
            <v xml:space="preserve">NS </v>
          </cell>
          <cell r="C7013">
            <v>1.5</v>
          </cell>
          <cell r="D7013">
            <v>18</v>
          </cell>
          <cell r="E7013" t="str">
            <v>Thinned</v>
          </cell>
          <cell r="F7013" t="str">
            <v xml:space="preserve"> 55-60</v>
          </cell>
          <cell r="G7013">
            <v>7.28</v>
          </cell>
          <cell r="H7013">
            <v>-0.14000000000000001</v>
          </cell>
          <cell r="I7013">
            <v>7.14</v>
          </cell>
          <cell r="J7013">
            <v>35.68</v>
          </cell>
          <cell r="K7013">
            <v>581.55999999999995</v>
          </cell>
          <cell r="L7013">
            <v>-8.25</v>
          </cell>
          <cell r="M7013">
            <v>573.30999999999995</v>
          </cell>
          <cell r="N7013">
            <v>7.43</v>
          </cell>
        </row>
        <row r="7014">
          <cell r="A7014" t="str">
            <v>NS1.518Thinned060</v>
          </cell>
          <cell r="B7014" t="str">
            <v xml:space="preserve">NS </v>
          </cell>
          <cell r="C7014">
            <v>1.5</v>
          </cell>
          <cell r="D7014">
            <v>18</v>
          </cell>
          <cell r="E7014" t="str">
            <v>Thinned</v>
          </cell>
          <cell r="F7014" t="str">
            <v xml:space="preserve"> 60-65</v>
          </cell>
          <cell r="G7014">
            <v>7.96</v>
          </cell>
          <cell r="H7014">
            <v>-0.43</v>
          </cell>
          <cell r="I7014">
            <v>7.53</v>
          </cell>
          <cell r="J7014">
            <v>37.630000000000003</v>
          </cell>
          <cell r="K7014">
            <v>619.19000000000005</v>
          </cell>
          <cell r="L7014">
            <v>-9.4600000000000009</v>
          </cell>
          <cell r="M7014">
            <v>609.73</v>
          </cell>
          <cell r="N7014">
            <v>6.87</v>
          </cell>
        </row>
        <row r="7015">
          <cell r="A7015" t="str">
            <v>NS1.518Thinned065</v>
          </cell>
          <cell r="B7015" t="str">
            <v xml:space="preserve">NS </v>
          </cell>
          <cell r="C7015">
            <v>1.5</v>
          </cell>
          <cell r="D7015">
            <v>18</v>
          </cell>
          <cell r="E7015" t="str">
            <v>Thinned</v>
          </cell>
          <cell r="F7015" t="str">
            <v xml:space="preserve"> 65-70</v>
          </cell>
          <cell r="G7015">
            <v>7.21</v>
          </cell>
          <cell r="H7015">
            <v>-0.52</v>
          </cell>
          <cell r="I7015">
            <v>6.69</v>
          </cell>
          <cell r="J7015">
            <v>33.450000000000003</v>
          </cell>
          <cell r="K7015">
            <v>652.64</v>
          </cell>
          <cell r="L7015">
            <v>-10.52</v>
          </cell>
          <cell r="M7015">
            <v>642.12</v>
          </cell>
          <cell r="N7015">
            <v>6.07</v>
          </cell>
        </row>
        <row r="7016">
          <cell r="A7016" t="str">
            <v>NS1.518Thinned070</v>
          </cell>
          <cell r="B7016" t="str">
            <v xml:space="preserve">NS </v>
          </cell>
          <cell r="C7016">
            <v>1.5</v>
          </cell>
          <cell r="D7016">
            <v>18</v>
          </cell>
          <cell r="E7016" t="str">
            <v>Thinned</v>
          </cell>
          <cell r="F7016" t="str">
            <v xml:space="preserve"> 70-75</v>
          </cell>
          <cell r="G7016">
            <v>7.23</v>
          </cell>
          <cell r="H7016">
            <v>-0.49</v>
          </cell>
          <cell r="I7016">
            <v>6.74</v>
          </cell>
          <cell r="J7016">
            <v>33.71</v>
          </cell>
          <cell r="K7016">
            <v>686.35</v>
          </cell>
          <cell r="L7016">
            <v>-11.51</v>
          </cell>
          <cell r="M7016">
            <v>674.84</v>
          </cell>
          <cell r="N7016">
            <v>5.58</v>
          </cell>
        </row>
        <row r="7017">
          <cell r="A7017" t="str">
            <v>NS1.518Thinned075</v>
          </cell>
          <cell r="B7017" t="str">
            <v xml:space="preserve">NS </v>
          </cell>
          <cell r="C7017">
            <v>1.5</v>
          </cell>
          <cell r="D7017">
            <v>18</v>
          </cell>
          <cell r="E7017" t="str">
            <v>Thinned</v>
          </cell>
          <cell r="F7017" t="str">
            <v xml:space="preserve"> 75-80</v>
          </cell>
          <cell r="G7017">
            <v>6.61</v>
          </cell>
          <cell r="H7017">
            <v>-0.34</v>
          </cell>
          <cell r="I7017">
            <v>6.27</v>
          </cell>
          <cell r="J7017">
            <v>31.35</v>
          </cell>
          <cell r="K7017">
            <v>717.7</v>
          </cell>
          <cell r="L7017">
            <v>-12.43</v>
          </cell>
          <cell r="M7017">
            <v>705.2700000000001</v>
          </cell>
          <cell r="N7017">
            <v>5.21</v>
          </cell>
        </row>
        <row r="7018">
          <cell r="A7018" t="str">
            <v>NS1.518Thinned080</v>
          </cell>
          <cell r="B7018" t="str">
            <v xml:space="preserve">NS </v>
          </cell>
          <cell r="C7018">
            <v>1.5</v>
          </cell>
          <cell r="D7018">
            <v>18</v>
          </cell>
          <cell r="E7018" t="str">
            <v>Thinned</v>
          </cell>
          <cell r="F7018" t="str">
            <v xml:space="preserve"> 80-85</v>
          </cell>
          <cell r="G7018">
            <v>5.64</v>
          </cell>
          <cell r="H7018">
            <v>-0.32</v>
          </cell>
          <cell r="I7018">
            <v>5.32</v>
          </cell>
          <cell r="J7018">
            <v>26.59</v>
          </cell>
          <cell r="K7018">
            <v>744.29</v>
          </cell>
          <cell r="L7018">
            <v>-13.29</v>
          </cell>
          <cell r="M7018">
            <v>731</v>
          </cell>
          <cell r="N7018">
            <v>4.91</v>
          </cell>
        </row>
        <row r="7019">
          <cell r="A7019" t="str">
            <v>NS1.518Thinned085</v>
          </cell>
          <cell r="B7019" t="str">
            <v xml:space="preserve">NS </v>
          </cell>
          <cell r="C7019">
            <v>1.5</v>
          </cell>
          <cell r="D7019">
            <v>18</v>
          </cell>
          <cell r="E7019" t="str">
            <v>Thinned</v>
          </cell>
          <cell r="F7019" t="str">
            <v xml:space="preserve"> 85-90</v>
          </cell>
          <cell r="G7019">
            <v>5.9</v>
          </cell>
          <cell r="H7019">
            <v>-0.27</v>
          </cell>
          <cell r="I7019">
            <v>5.63</v>
          </cell>
          <cell r="J7019">
            <v>28.15</v>
          </cell>
          <cell r="K7019">
            <v>772.44</v>
          </cell>
          <cell r="L7019">
            <v>-14.1</v>
          </cell>
          <cell r="M7019">
            <v>758.34</v>
          </cell>
          <cell r="N7019">
            <v>4.6100000000000003</v>
          </cell>
        </row>
        <row r="7020">
          <cell r="A7020" t="str">
            <v>NS1.518Thinned090</v>
          </cell>
          <cell r="B7020" t="str">
            <v xml:space="preserve">NS </v>
          </cell>
          <cell r="C7020">
            <v>1.5</v>
          </cell>
          <cell r="D7020">
            <v>18</v>
          </cell>
          <cell r="E7020" t="str">
            <v>Thinned</v>
          </cell>
          <cell r="F7020" t="str">
            <v xml:space="preserve"> 90-95</v>
          </cell>
          <cell r="G7020">
            <v>5.48</v>
          </cell>
          <cell r="H7020">
            <v>-0.21</v>
          </cell>
          <cell r="I7020">
            <v>5.27</v>
          </cell>
          <cell r="J7020">
            <v>26.36</v>
          </cell>
          <cell r="K7020">
            <v>798.8</v>
          </cell>
          <cell r="L7020">
            <v>-14.86</v>
          </cell>
          <cell r="M7020">
            <v>783.93999999999994</v>
          </cell>
          <cell r="N7020">
            <v>4.29</v>
          </cell>
        </row>
        <row r="7021">
          <cell r="A7021" t="str">
            <v>NS1.518Thinned095</v>
          </cell>
          <cell r="B7021" t="str">
            <v xml:space="preserve">NS </v>
          </cell>
          <cell r="C7021">
            <v>1.5</v>
          </cell>
          <cell r="D7021">
            <v>18</v>
          </cell>
          <cell r="E7021" t="str">
            <v>Thinned</v>
          </cell>
          <cell r="F7021" t="str">
            <v xml:space="preserve"> 95-100</v>
          </cell>
          <cell r="G7021">
            <v>4</v>
          </cell>
          <cell r="H7021">
            <v>-0.25</v>
          </cell>
          <cell r="I7021">
            <v>3.75</v>
          </cell>
          <cell r="J7021">
            <v>18.73</v>
          </cell>
          <cell r="K7021">
            <v>817.53</v>
          </cell>
          <cell r="L7021">
            <v>-15.57</v>
          </cell>
          <cell r="M7021">
            <v>801.95999999999992</v>
          </cell>
          <cell r="N7021">
            <v>4.05</v>
          </cell>
        </row>
        <row r="7022">
          <cell r="A7022" t="str">
            <v>NS1.518Thinned100</v>
          </cell>
          <cell r="B7022" t="str">
            <v xml:space="preserve">NS </v>
          </cell>
          <cell r="C7022">
            <v>1.5</v>
          </cell>
          <cell r="D7022">
            <v>18</v>
          </cell>
          <cell r="E7022" t="str">
            <v>Thinned</v>
          </cell>
          <cell r="F7022" t="str">
            <v>100-105</v>
          </cell>
          <cell r="G7022">
            <v>4.3600000000000003</v>
          </cell>
          <cell r="H7022">
            <v>-0.22</v>
          </cell>
          <cell r="I7022">
            <v>4.1399999999999997</v>
          </cell>
          <cell r="J7022">
            <v>20.7</v>
          </cell>
          <cell r="K7022">
            <v>838.23</v>
          </cell>
          <cell r="L7022">
            <v>-16.239999999999998</v>
          </cell>
          <cell r="M7022">
            <v>821.99</v>
          </cell>
          <cell r="N7022">
            <v>3.79</v>
          </cell>
        </row>
        <row r="7023">
          <cell r="A7023" t="str">
            <v>NS1.518Thinned105</v>
          </cell>
          <cell r="B7023" t="str">
            <v xml:space="preserve">NS </v>
          </cell>
          <cell r="C7023">
            <v>1.5</v>
          </cell>
          <cell r="D7023">
            <v>18</v>
          </cell>
          <cell r="E7023" t="str">
            <v>Thinned</v>
          </cell>
          <cell r="F7023" t="str">
            <v>105-110</v>
          </cell>
          <cell r="G7023">
            <v>3.97</v>
          </cell>
          <cell r="H7023">
            <v>-0.21</v>
          </cell>
          <cell r="I7023">
            <v>3.76</v>
          </cell>
          <cell r="J7023">
            <v>18.78</v>
          </cell>
          <cell r="K7023">
            <v>857.01</v>
          </cell>
          <cell r="L7023">
            <v>-16.86</v>
          </cell>
          <cell r="M7023">
            <v>840.15</v>
          </cell>
          <cell r="N7023">
            <v>3.55</v>
          </cell>
        </row>
        <row r="7024">
          <cell r="A7024" t="str">
            <v>NS1.518Thinned110</v>
          </cell>
          <cell r="B7024" t="str">
            <v xml:space="preserve">NS </v>
          </cell>
          <cell r="C7024">
            <v>1.5</v>
          </cell>
          <cell r="D7024">
            <v>18</v>
          </cell>
          <cell r="E7024" t="str">
            <v>Thinned</v>
          </cell>
          <cell r="F7024" t="str">
            <v>110-115</v>
          </cell>
          <cell r="G7024">
            <v>3.65</v>
          </cell>
          <cell r="H7024">
            <v>-0.2</v>
          </cell>
          <cell r="I7024">
            <v>3.45</v>
          </cell>
          <cell r="J7024">
            <v>17.239999999999998</v>
          </cell>
          <cell r="K7024">
            <v>874.26</v>
          </cell>
          <cell r="L7024">
            <v>-17.45</v>
          </cell>
          <cell r="M7024">
            <v>856.81</v>
          </cell>
          <cell r="N7024">
            <v>3.32</v>
          </cell>
        </row>
        <row r="7025">
          <cell r="A7025" t="str">
            <v>NS1.518Thinned115</v>
          </cell>
          <cell r="B7025" t="str">
            <v xml:space="preserve">NS </v>
          </cell>
          <cell r="C7025">
            <v>1.5</v>
          </cell>
          <cell r="D7025">
            <v>18</v>
          </cell>
          <cell r="E7025" t="str">
            <v>Thinned</v>
          </cell>
          <cell r="F7025" t="str">
            <v>115-120</v>
          </cell>
          <cell r="G7025">
            <v>3.36</v>
          </cell>
          <cell r="H7025">
            <v>-0.18</v>
          </cell>
          <cell r="I7025">
            <v>3.18</v>
          </cell>
          <cell r="J7025">
            <v>15.88</v>
          </cell>
          <cell r="K7025">
            <v>890.13</v>
          </cell>
          <cell r="L7025">
            <v>-17.989999999999998</v>
          </cell>
          <cell r="M7025">
            <v>872.14</v>
          </cell>
          <cell r="N7025">
            <v>3.1</v>
          </cell>
        </row>
        <row r="7026">
          <cell r="A7026" t="str">
            <v>NS1.518Thinned120</v>
          </cell>
          <cell r="B7026" t="str">
            <v xml:space="preserve">NS </v>
          </cell>
          <cell r="C7026">
            <v>1.5</v>
          </cell>
          <cell r="D7026">
            <v>18</v>
          </cell>
          <cell r="E7026" t="str">
            <v>Thinned</v>
          </cell>
          <cell r="F7026" t="str">
            <v>120-125</v>
          </cell>
          <cell r="G7026">
            <v>3.06</v>
          </cell>
          <cell r="H7026">
            <v>-0.18</v>
          </cell>
          <cell r="I7026">
            <v>2.88</v>
          </cell>
          <cell r="J7026">
            <v>14.4</v>
          </cell>
          <cell r="K7026">
            <v>904.54</v>
          </cell>
          <cell r="L7026">
            <v>-18.5</v>
          </cell>
          <cell r="M7026">
            <v>886.04</v>
          </cell>
          <cell r="N7026">
            <v>2.9</v>
          </cell>
        </row>
        <row r="7027">
          <cell r="A7027" t="str">
            <v>NS1.518Thinned125</v>
          </cell>
          <cell r="B7027" t="str">
            <v xml:space="preserve">NS </v>
          </cell>
          <cell r="C7027">
            <v>1.5</v>
          </cell>
          <cell r="D7027">
            <v>18</v>
          </cell>
          <cell r="E7027" t="str">
            <v>Thinned</v>
          </cell>
          <cell r="F7027" t="str">
            <v>125-130</v>
          </cell>
          <cell r="G7027">
            <v>2.76</v>
          </cell>
          <cell r="H7027">
            <v>-0.17</v>
          </cell>
          <cell r="I7027">
            <v>2.59</v>
          </cell>
          <cell r="J7027">
            <v>12.94</v>
          </cell>
          <cell r="K7027">
            <v>917.47</v>
          </cell>
          <cell r="L7027">
            <v>-18.98</v>
          </cell>
          <cell r="M7027">
            <v>898.49</v>
          </cell>
          <cell r="N7027">
            <v>2.72</v>
          </cell>
        </row>
        <row r="7028">
          <cell r="A7028" t="str">
            <v>NS1.518Thinned130</v>
          </cell>
          <cell r="B7028" t="str">
            <v xml:space="preserve">NS </v>
          </cell>
          <cell r="C7028">
            <v>1.5</v>
          </cell>
          <cell r="D7028">
            <v>18</v>
          </cell>
          <cell r="E7028" t="str">
            <v>Thinned</v>
          </cell>
          <cell r="F7028" t="str">
            <v>130-135</v>
          </cell>
          <cell r="G7028">
            <v>2.5299999999999998</v>
          </cell>
          <cell r="H7028">
            <v>-0.17</v>
          </cell>
          <cell r="I7028">
            <v>2.37</v>
          </cell>
          <cell r="J7028">
            <v>11.83</v>
          </cell>
          <cell r="K7028">
            <v>929.3</v>
          </cell>
          <cell r="L7028">
            <v>-19.43</v>
          </cell>
          <cell r="M7028">
            <v>909.87</v>
          </cell>
          <cell r="N7028">
            <v>2.54</v>
          </cell>
        </row>
        <row r="7029">
          <cell r="A7029" t="str">
            <v>NS1.518Thinned135</v>
          </cell>
          <cell r="B7029" t="str">
            <v xml:space="preserve">NS </v>
          </cell>
          <cell r="C7029">
            <v>1.5</v>
          </cell>
          <cell r="D7029">
            <v>18</v>
          </cell>
          <cell r="E7029" t="str">
            <v>Thinned</v>
          </cell>
          <cell r="F7029" t="str">
            <v>135-140</v>
          </cell>
          <cell r="G7029">
            <v>2.2799999999999998</v>
          </cell>
          <cell r="H7029">
            <v>-0.16</v>
          </cell>
          <cell r="I7029">
            <v>2.12</v>
          </cell>
          <cell r="J7029">
            <v>10.6</v>
          </cell>
          <cell r="K7029">
            <v>939.9</v>
          </cell>
          <cell r="L7029">
            <v>-19.850000000000001</v>
          </cell>
          <cell r="M7029">
            <v>920.05</v>
          </cell>
          <cell r="N7029">
            <v>2.38</v>
          </cell>
        </row>
        <row r="7030">
          <cell r="A7030" t="str">
            <v>NS1.518Thinned140</v>
          </cell>
          <cell r="B7030" t="str">
            <v xml:space="preserve">NS </v>
          </cell>
          <cell r="C7030">
            <v>1.5</v>
          </cell>
          <cell r="D7030">
            <v>18</v>
          </cell>
          <cell r="E7030" t="str">
            <v>Thinned</v>
          </cell>
          <cell r="F7030" t="str">
            <v>140-145</v>
          </cell>
          <cell r="G7030">
            <v>2.06</v>
          </cell>
          <cell r="H7030">
            <v>-0.16</v>
          </cell>
          <cell r="I7030">
            <v>1.9</v>
          </cell>
          <cell r="J7030">
            <v>9.52</v>
          </cell>
          <cell r="K7030">
            <v>949.42</v>
          </cell>
          <cell r="L7030">
            <v>-20.239999999999998</v>
          </cell>
          <cell r="M7030">
            <v>929.18</v>
          </cell>
          <cell r="N7030">
            <v>2.23</v>
          </cell>
        </row>
        <row r="7031">
          <cell r="A7031" t="str">
            <v>NS1.518Thinned145</v>
          </cell>
          <cell r="B7031" t="str">
            <v xml:space="preserve">NS </v>
          </cell>
          <cell r="C7031">
            <v>1.5</v>
          </cell>
          <cell r="D7031">
            <v>18</v>
          </cell>
          <cell r="E7031" t="str">
            <v>Thinned</v>
          </cell>
          <cell r="F7031" t="str">
            <v>145-150</v>
          </cell>
          <cell r="G7031">
            <v>1.82</v>
          </cell>
          <cell r="H7031">
            <v>-0.15</v>
          </cell>
          <cell r="I7031">
            <v>1.67</v>
          </cell>
          <cell r="J7031">
            <v>8.35</v>
          </cell>
          <cell r="K7031">
            <v>957.77</v>
          </cell>
          <cell r="L7031">
            <v>-20.61</v>
          </cell>
          <cell r="M7031">
            <v>937.16</v>
          </cell>
          <cell r="N7031">
            <v>2.08</v>
          </cell>
        </row>
        <row r="7032">
          <cell r="A7032" t="str">
            <v>NS1.518Thinned150</v>
          </cell>
          <cell r="B7032" t="str">
            <v xml:space="preserve">NS </v>
          </cell>
          <cell r="C7032">
            <v>1.5</v>
          </cell>
          <cell r="D7032">
            <v>18</v>
          </cell>
          <cell r="E7032" t="str">
            <v>Thinned</v>
          </cell>
          <cell r="F7032" t="str">
            <v>150-155</v>
          </cell>
          <cell r="G7032">
            <v>1.65</v>
          </cell>
          <cell r="H7032">
            <v>-0.15</v>
          </cell>
          <cell r="I7032">
            <v>1.5</v>
          </cell>
          <cell r="J7032">
            <v>7.49</v>
          </cell>
          <cell r="K7032">
            <v>965.26</v>
          </cell>
          <cell r="L7032">
            <v>-20.95</v>
          </cell>
          <cell r="M7032">
            <v>944.31</v>
          </cell>
          <cell r="N7032">
            <v>1.95</v>
          </cell>
        </row>
        <row r="7033">
          <cell r="A7033" t="str">
            <v>NS1.518Thinned155</v>
          </cell>
          <cell r="B7033" t="str">
            <v xml:space="preserve">NS </v>
          </cell>
          <cell r="C7033">
            <v>1.5</v>
          </cell>
          <cell r="D7033">
            <v>18</v>
          </cell>
          <cell r="E7033" t="str">
            <v>Thinned</v>
          </cell>
          <cell r="F7033" t="str">
            <v>155-160</v>
          </cell>
          <cell r="G7033">
            <v>1.44</v>
          </cell>
          <cell r="H7033">
            <v>-0.15</v>
          </cell>
          <cell r="I7033">
            <v>1.29</v>
          </cell>
          <cell r="J7033">
            <v>6.47</v>
          </cell>
          <cell r="K7033">
            <v>971.73</v>
          </cell>
          <cell r="L7033">
            <v>-21.27</v>
          </cell>
          <cell r="M7033">
            <v>950.46</v>
          </cell>
          <cell r="N7033">
            <v>1.83</v>
          </cell>
        </row>
        <row r="7034">
          <cell r="A7034" t="str">
            <v>NS1.518Thinned160</v>
          </cell>
          <cell r="B7034" t="str">
            <v xml:space="preserve">NS </v>
          </cell>
          <cell r="C7034">
            <v>1.5</v>
          </cell>
          <cell r="D7034">
            <v>18</v>
          </cell>
          <cell r="E7034" t="str">
            <v>Thinned</v>
          </cell>
          <cell r="F7034" t="str">
            <v>160-165</v>
          </cell>
          <cell r="G7034">
            <v>1.33</v>
          </cell>
          <cell r="H7034">
            <v>-0.14000000000000001</v>
          </cell>
          <cell r="I7034">
            <v>1.19</v>
          </cell>
          <cell r="J7034">
            <v>5.94</v>
          </cell>
          <cell r="K7034">
            <v>977.68</v>
          </cell>
          <cell r="L7034">
            <v>-21.57</v>
          </cell>
          <cell r="M7034">
            <v>956.1099999999999</v>
          </cell>
          <cell r="N7034">
            <v>1.71</v>
          </cell>
        </row>
        <row r="7035">
          <cell r="A7035" t="str">
            <v>NS1.518Thinned165</v>
          </cell>
          <cell r="B7035" t="str">
            <v xml:space="preserve">NS </v>
          </cell>
          <cell r="C7035">
            <v>1.5</v>
          </cell>
          <cell r="D7035">
            <v>18</v>
          </cell>
          <cell r="E7035" t="str">
            <v>Thinned</v>
          </cell>
          <cell r="F7035" t="str">
            <v>165-170</v>
          </cell>
          <cell r="G7035">
            <v>1.1599999999999999</v>
          </cell>
          <cell r="H7035">
            <v>-0.14000000000000001</v>
          </cell>
          <cell r="I7035">
            <v>1.02</v>
          </cell>
          <cell r="J7035">
            <v>5.1100000000000003</v>
          </cell>
          <cell r="K7035">
            <v>982.79</v>
          </cell>
          <cell r="L7035">
            <v>-21.85</v>
          </cell>
          <cell r="M7035">
            <v>960.93999999999994</v>
          </cell>
          <cell r="N7035">
            <v>1.6</v>
          </cell>
        </row>
        <row r="7036">
          <cell r="A7036" t="str">
            <v>NS1.518Thinned170</v>
          </cell>
          <cell r="B7036" t="str">
            <v xml:space="preserve">NS </v>
          </cell>
          <cell r="C7036">
            <v>1.5</v>
          </cell>
          <cell r="D7036">
            <v>18</v>
          </cell>
          <cell r="E7036" t="str">
            <v>Thinned</v>
          </cell>
          <cell r="F7036" t="str">
            <v>170-175</v>
          </cell>
          <cell r="G7036">
            <v>1.02</v>
          </cell>
          <cell r="H7036">
            <v>-0.13</v>
          </cell>
          <cell r="I7036">
            <v>0.89</v>
          </cell>
          <cell r="J7036">
            <v>4.47</v>
          </cell>
          <cell r="K7036">
            <v>987.26</v>
          </cell>
          <cell r="L7036">
            <v>-22.12</v>
          </cell>
          <cell r="M7036">
            <v>965.14</v>
          </cell>
          <cell r="N7036">
            <v>1.5</v>
          </cell>
        </row>
        <row r="7037">
          <cell r="A7037" t="str">
            <v>NS1.518Thinned175</v>
          </cell>
          <cell r="B7037" t="str">
            <v xml:space="preserve">NS </v>
          </cell>
          <cell r="C7037">
            <v>1.5</v>
          </cell>
          <cell r="D7037">
            <v>18</v>
          </cell>
          <cell r="E7037" t="str">
            <v>Thinned</v>
          </cell>
          <cell r="F7037" t="str">
            <v>175-180</v>
          </cell>
          <cell r="G7037">
            <v>0.91</v>
          </cell>
          <cell r="H7037">
            <v>-0.12</v>
          </cell>
          <cell r="I7037">
            <v>0.78</v>
          </cell>
          <cell r="J7037">
            <v>3.9</v>
          </cell>
          <cell r="K7037">
            <v>991.16</v>
          </cell>
          <cell r="L7037">
            <v>-22.36</v>
          </cell>
          <cell r="M7037">
            <v>968.8</v>
          </cell>
          <cell r="N7037">
            <v>1.4</v>
          </cell>
        </row>
        <row r="7038">
          <cell r="A7038" t="str">
            <v>NS1.518Thinned180</v>
          </cell>
          <cell r="B7038" t="str">
            <v xml:space="preserve">NS </v>
          </cell>
          <cell r="C7038">
            <v>1.5</v>
          </cell>
          <cell r="D7038">
            <v>18</v>
          </cell>
          <cell r="E7038" t="str">
            <v>Thinned</v>
          </cell>
          <cell r="F7038" t="str">
            <v>180-185</v>
          </cell>
          <cell r="G7038">
            <v>0.81</v>
          </cell>
          <cell r="H7038">
            <v>-0.12</v>
          </cell>
          <cell r="I7038">
            <v>0.69</v>
          </cell>
          <cell r="J7038">
            <v>3.44</v>
          </cell>
          <cell r="K7038">
            <v>994.6</v>
          </cell>
          <cell r="L7038">
            <v>-22.6</v>
          </cell>
          <cell r="M7038">
            <v>972</v>
          </cell>
          <cell r="N7038">
            <v>1.32</v>
          </cell>
        </row>
        <row r="7039">
          <cell r="A7039" t="str">
            <v>NS1.518Thinned185</v>
          </cell>
          <cell r="B7039" t="str">
            <v xml:space="preserve">NS </v>
          </cell>
          <cell r="C7039">
            <v>1.5</v>
          </cell>
          <cell r="D7039">
            <v>18</v>
          </cell>
          <cell r="E7039" t="str">
            <v>Thinned</v>
          </cell>
          <cell r="F7039" t="str">
            <v>185-190</v>
          </cell>
          <cell r="G7039">
            <v>0.71</v>
          </cell>
          <cell r="H7039">
            <v>-0.11</v>
          </cell>
          <cell r="I7039">
            <v>0.6</v>
          </cell>
          <cell r="J7039">
            <v>3</v>
          </cell>
          <cell r="K7039">
            <v>997.6</v>
          </cell>
          <cell r="L7039">
            <v>-22.81</v>
          </cell>
          <cell r="M7039">
            <v>974.79000000000008</v>
          </cell>
          <cell r="N7039">
            <v>1.23</v>
          </cell>
        </row>
        <row r="7040">
          <cell r="A7040" t="str">
            <v>NS1.518Thinned190</v>
          </cell>
          <cell r="B7040" t="str">
            <v xml:space="preserve">NS </v>
          </cell>
          <cell r="C7040">
            <v>1.5</v>
          </cell>
          <cell r="D7040">
            <v>18</v>
          </cell>
          <cell r="E7040" t="str">
            <v>Thinned</v>
          </cell>
          <cell r="F7040" t="str">
            <v>190-195</v>
          </cell>
          <cell r="G7040">
            <v>0.63</v>
          </cell>
          <cell r="H7040">
            <v>-0.11</v>
          </cell>
          <cell r="I7040">
            <v>0.52</v>
          </cell>
          <cell r="J7040">
            <v>2.62</v>
          </cell>
          <cell r="K7040">
            <v>1000.22</v>
          </cell>
          <cell r="L7040">
            <v>-23.02</v>
          </cell>
          <cell r="M7040">
            <v>977.2</v>
          </cell>
          <cell r="N7040">
            <v>1.1599999999999999</v>
          </cell>
        </row>
        <row r="7041">
          <cell r="A7041" t="str">
            <v>NS1.518Thinned195</v>
          </cell>
          <cell r="B7041" t="str">
            <v xml:space="preserve">NS </v>
          </cell>
          <cell r="C7041">
            <v>1.5</v>
          </cell>
          <cell r="D7041">
            <v>18</v>
          </cell>
          <cell r="E7041" t="str">
            <v>Thinned</v>
          </cell>
          <cell r="F7041" t="str">
            <v>195-200</v>
          </cell>
          <cell r="G7041">
            <v>0.54</v>
          </cell>
          <cell r="H7041">
            <v>-0.1</v>
          </cell>
          <cell r="I7041">
            <v>0.44</v>
          </cell>
          <cell r="J7041">
            <v>2.19</v>
          </cell>
          <cell r="K7041">
            <v>1002.42</v>
          </cell>
          <cell r="L7041">
            <v>-23.21</v>
          </cell>
          <cell r="M7041">
            <v>979.20999999999992</v>
          </cell>
          <cell r="N7041">
            <v>1.08</v>
          </cell>
        </row>
        <row r="7042">
          <cell r="A7042" t="str">
            <v>NS1.520NO_thin000</v>
          </cell>
          <cell r="B7042" t="str">
            <v xml:space="preserve">NS </v>
          </cell>
          <cell r="C7042">
            <v>1.5</v>
          </cell>
          <cell r="D7042">
            <v>20</v>
          </cell>
          <cell r="E7042" t="str">
            <v>NO_thin</v>
          </cell>
          <cell r="F7042" t="str">
            <v xml:space="preserve">  0-5</v>
          </cell>
          <cell r="G7042">
            <v>1.27</v>
          </cell>
          <cell r="H7042">
            <v>0.3</v>
          </cell>
          <cell r="I7042">
            <v>1.57</v>
          </cell>
          <cell r="J7042">
            <v>7.87</v>
          </cell>
          <cell r="K7042">
            <v>7.87</v>
          </cell>
          <cell r="L7042">
            <v>0</v>
          </cell>
          <cell r="M7042">
            <v>7.87</v>
          </cell>
          <cell r="N7042">
            <v>0</v>
          </cell>
        </row>
        <row r="7043">
          <cell r="A7043" t="str">
            <v>NS1.520NO_thin005</v>
          </cell>
          <cell r="B7043" t="str">
            <v xml:space="preserve">NS </v>
          </cell>
          <cell r="C7043">
            <v>1.5</v>
          </cell>
          <cell r="D7043">
            <v>20</v>
          </cell>
          <cell r="E7043" t="str">
            <v>NO_thin</v>
          </cell>
          <cell r="F7043" t="str">
            <v xml:space="preserve">  5-10</v>
          </cell>
          <cell r="G7043">
            <v>3.88</v>
          </cell>
          <cell r="H7043">
            <v>0.37</v>
          </cell>
          <cell r="I7043">
            <v>4.26</v>
          </cell>
          <cell r="J7043">
            <v>21.28</v>
          </cell>
          <cell r="K7043">
            <v>29.15</v>
          </cell>
          <cell r="L7043">
            <v>0</v>
          </cell>
          <cell r="M7043">
            <v>29.15</v>
          </cell>
          <cell r="N7043">
            <v>0</v>
          </cell>
        </row>
        <row r="7044">
          <cell r="A7044" t="str">
            <v>NS1.520NO_thin010</v>
          </cell>
          <cell r="B7044" t="str">
            <v xml:space="preserve">NS </v>
          </cell>
          <cell r="C7044">
            <v>1.5</v>
          </cell>
          <cell r="D7044">
            <v>20</v>
          </cell>
          <cell r="E7044" t="str">
            <v>NO_thin</v>
          </cell>
          <cell r="F7044" t="str">
            <v xml:space="preserve"> 10-15</v>
          </cell>
          <cell r="G7044">
            <v>11.86</v>
          </cell>
          <cell r="H7044">
            <v>0.37</v>
          </cell>
          <cell r="I7044">
            <v>12.23</v>
          </cell>
          <cell r="J7044">
            <v>61.14</v>
          </cell>
          <cell r="K7044">
            <v>90.3</v>
          </cell>
          <cell r="L7044">
            <v>0</v>
          </cell>
          <cell r="M7044">
            <v>90.3</v>
          </cell>
          <cell r="N7044">
            <v>0</v>
          </cell>
        </row>
        <row r="7045">
          <cell r="A7045" t="str">
            <v>NS1.520NO_thin015</v>
          </cell>
          <cell r="B7045" t="str">
            <v xml:space="preserve">NS </v>
          </cell>
          <cell r="C7045">
            <v>1.5</v>
          </cell>
          <cell r="D7045">
            <v>20</v>
          </cell>
          <cell r="E7045" t="str">
            <v>NO_thin</v>
          </cell>
          <cell r="F7045" t="str">
            <v xml:space="preserve"> 15-20</v>
          </cell>
          <cell r="G7045">
            <v>26.06</v>
          </cell>
          <cell r="H7045">
            <v>0.87</v>
          </cell>
          <cell r="I7045">
            <v>26.93</v>
          </cell>
          <cell r="J7045">
            <v>134.63999999999999</v>
          </cell>
          <cell r="K7045">
            <v>224.93</v>
          </cell>
          <cell r="L7045">
            <v>0</v>
          </cell>
          <cell r="M7045">
            <v>224.93</v>
          </cell>
          <cell r="N7045">
            <v>0</v>
          </cell>
        </row>
        <row r="7046">
          <cell r="A7046" t="str">
            <v>NS1.520NO_thin020</v>
          </cell>
          <cell r="B7046" t="str">
            <v xml:space="preserve">NS </v>
          </cell>
          <cell r="C7046">
            <v>1.5</v>
          </cell>
          <cell r="D7046">
            <v>20</v>
          </cell>
          <cell r="E7046" t="str">
            <v>NO_thin</v>
          </cell>
          <cell r="F7046" t="str">
            <v xml:space="preserve"> 20-25</v>
          </cell>
          <cell r="G7046">
            <v>20.420000000000002</v>
          </cell>
          <cell r="H7046">
            <v>8.17</v>
          </cell>
          <cell r="I7046">
            <v>28.59</v>
          </cell>
          <cell r="J7046">
            <v>142.94999999999999</v>
          </cell>
          <cell r="K7046">
            <v>367.88</v>
          </cell>
          <cell r="L7046">
            <v>0</v>
          </cell>
          <cell r="M7046">
            <v>367.88</v>
          </cell>
          <cell r="N7046">
            <v>0</v>
          </cell>
        </row>
        <row r="7047">
          <cell r="A7047" t="str">
            <v>NS1.520NO_thin025</v>
          </cell>
          <cell r="B7047" t="str">
            <v xml:space="preserve">NS </v>
          </cell>
          <cell r="C7047">
            <v>1.5</v>
          </cell>
          <cell r="D7047">
            <v>20</v>
          </cell>
          <cell r="E7047" t="str">
            <v>NO_thin</v>
          </cell>
          <cell r="F7047" t="str">
            <v xml:space="preserve"> 25-30</v>
          </cell>
          <cell r="G7047">
            <v>14.72</v>
          </cell>
          <cell r="H7047">
            <v>6.2</v>
          </cell>
          <cell r="I7047">
            <v>20.92</v>
          </cell>
          <cell r="J7047">
            <v>104.6</v>
          </cell>
          <cell r="K7047">
            <v>472.48</v>
          </cell>
          <cell r="L7047">
            <v>0</v>
          </cell>
          <cell r="M7047">
            <v>472.48</v>
          </cell>
          <cell r="N7047">
            <v>0</v>
          </cell>
        </row>
        <row r="7048">
          <cell r="A7048" t="str">
            <v>NS1.520NO_thin030</v>
          </cell>
          <cell r="B7048" t="str">
            <v xml:space="preserve">NS </v>
          </cell>
          <cell r="C7048">
            <v>1.5</v>
          </cell>
          <cell r="D7048">
            <v>20</v>
          </cell>
          <cell r="E7048" t="str">
            <v>NO_thin</v>
          </cell>
          <cell r="F7048" t="str">
            <v xml:space="preserve"> 30-35</v>
          </cell>
          <cell r="G7048">
            <v>17.82</v>
          </cell>
          <cell r="H7048">
            <v>3.37</v>
          </cell>
          <cell r="I7048">
            <v>21.19</v>
          </cell>
          <cell r="J7048">
            <v>105.93</v>
          </cell>
          <cell r="K7048">
            <v>578.41</v>
          </cell>
          <cell r="L7048">
            <v>0</v>
          </cell>
          <cell r="M7048">
            <v>578.41</v>
          </cell>
          <cell r="N7048">
            <v>0</v>
          </cell>
        </row>
        <row r="7049">
          <cell r="A7049" t="str">
            <v>NS1.520NO_thin035</v>
          </cell>
          <cell r="B7049" t="str">
            <v xml:space="preserve">NS </v>
          </cell>
          <cell r="C7049">
            <v>1.5</v>
          </cell>
          <cell r="D7049">
            <v>20</v>
          </cell>
          <cell r="E7049" t="str">
            <v>NO_thin</v>
          </cell>
          <cell r="F7049" t="str">
            <v xml:space="preserve"> 35-40</v>
          </cell>
          <cell r="G7049">
            <v>17.760000000000002</v>
          </cell>
          <cell r="H7049">
            <v>1.73</v>
          </cell>
          <cell r="I7049">
            <v>19.489999999999998</v>
          </cell>
          <cell r="J7049">
            <v>97.46</v>
          </cell>
          <cell r="K7049">
            <v>675.87</v>
          </cell>
          <cell r="L7049">
            <v>0</v>
          </cell>
          <cell r="M7049">
            <v>675.87</v>
          </cell>
          <cell r="N7049">
            <v>0</v>
          </cell>
        </row>
        <row r="7050">
          <cell r="A7050" t="str">
            <v>NS1.520NO_thin040</v>
          </cell>
          <cell r="B7050" t="str">
            <v xml:space="preserve">NS </v>
          </cell>
          <cell r="C7050">
            <v>1.5</v>
          </cell>
          <cell r="D7050">
            <v>20</v>
          </cell>
          <cell r="E7050" t="str">
            <v>NO_thin</v>
          </cell>
          <cell r="F7050" t="str">
            <v xml:space="preserve"> 40-45</v>
          </cell>
          <cell r="G7050">
            <v>16.989999999999998</v>
          </cell>
          <cell r="H7050">
            <v>0.88</v>
          </cell>
          <cell r="I7050">
            <v>17.87</v>
          </cell>
          <cell r="J7050">
            <v>89.35</v>
          </cell>
          <cell r="K7050">
            <v>765.22</v>
          </cell>
          <cell r="L7050">
            <v>0</v>
          </cell>
          <cell r="M7050">
            <v>765.22</v>
          </cell>
          <cell r="N7050">
            <v>0</v>
          </cell>
        </row>
        <row r="7051">
          <cell r="A7051" t="str">
            <v>NS1.520NO_thin045</v>
          </cell>
          <cell r="B7051" t="str">
            <v xml:space="preserve">NS </v>
          </cell>
          <cell r="C7051">
            <v>1.5</v>
          </cell>
          <cell r="D7051">
            <v>20</v>
          </cell>
          <cell r="E7051" t="str">
            <v>NO_thin</v>
          </cell>
          <cell r="F7051" t="str">
            <v xml:space="preserve"> 45-50</v>
          </cell>
          <cell r="G7051">
            <v>15.98</v>
          </cell>
          <cell r="H7051">
            <v>0.1</v>
          </cell>
          <cell r="I7051">
            <v>16.09</v>
          </cell>
          <cell r="J7051">
            <v>80.430000000000007</v>
          </cell>
          <cell r="K7051">
            <v>845.65</v>
          </cell>
          <cell r="L7051">
            <v>0</v>
          </cell>
          <cell r="M7051">
            <v>845.65</v>
          </cell>
          <cell r="N7051">
            <v>0</v>
          </cell>
        </row>
        <row r="7052">
          <cell r="A7052" t="str">
            <v>NS1.520NO_thin050</v>
          </cell>
          <cell r="B7052" t="str">
            <v xml:space="preserve">NS </v>
          </cell>
          <cell r="C7052">
            <v>1.5</v>
          </cell>
          <cell r="D7052">
            <v>20</v>
          </cell>
          <cell r="E7052" t="str">
            <v>NO_thin</v>
          </cell>
          <cell r="F7052" t="str">
            <v xml:space="preserve"> 50-55</v>
          </cell>
          <cell r="G7052">
            <v>14.81</v>
          </cell>
          <cell r="H7052">
            <v>-0.02</v>
          </cell>
          <cell r="I7052">
            <v>14.79</v>
          </cell>
          <cell r="J7052">
            <v>73.930000000000007</v>
          </cell>
          <cell r="K7052">
            <v>919.58</v>
          </cell>
          <cell r="L7052">
            <v>0</v>
          </cell>
          <cell r="M7052">
            <v>919.58</v>
          </cell>
          <cell r="N7052">
            <v>0</v>
          </cell>
        </row>
        <row r="7053">
          <cell r="A7053" t="str">
            <v>NS1.520NO_thin055</v>
          </cell>
          <cell r="B7053" t="str">
            <v xml:space="preserve">NS </v>
          </cell>
          <cell r="C7053">
            <v>1.5</v>
          </cell>
          <cell r="D7053">
            <v>20</v>
          </cell>
          <cell r="E7053" t="str">
            <v>NO_thin</v>
          </cell>
          <cell r="F7053" t="str">
            <v xml:space="preserve"> 55-60</v>
          </cell>
          <cell r="G7053">
            <v>13.62</v>
          </cell>
          <cell r="H7053">
            <v>-0.32</v>
          </cell>
          <cell r="I7053">
            <v>13.3</v>
          </cell>
          <cell r="J7053">
            <v>66.48</v>
          </cell>
          <cell r="K7053">
            <v>986.07</v>
          </cell>
          <cell r="L7053">
            <v>0</v>
          </cell>
          <cell r="M7053">
            <v>986.07</v>
          </cell>
          <cell r="N7053">
            <v>0</v>
          </cell>
        </row>
        <row r="7054">
          <cell r="A7054" t="str">
            <v>NS1.520NO_thin060</v>
          </cell>
          <cell r="B7054" t="str">
            <v xml:space="preserve">NS </v>
          </cell>
          <cell r="C7054">
            <v>1.5</v>
          </cell>
          <cell r="D7054">
            <v>20</v>
          </cell>
          <cell r="E7054" t="str">
            <v>NO_thin</v>
          </cell>
          <cell r="F7054" t="str">
            <v xml:space="preserve"> 60-65</v>
          </cell>
          <cell r="G7054">
            <v>12.59</v>
          </cell>
          <cell r="H7054">
            <v>-0.44</v>
          </cell>
          <cell r="I7054">
            <v>12.15</v>
          </cell>
          <cell r="J7054">
            <v>60.76</v>
          </cell>
          <cell r="K7054">
            <v>1046.82</v>
          </cell>
          <cell r="L7054">
            <v>0</v>
          </cell>
          <cell r="M7054">
            <v>1046.82</v>
          </cell>
          <cell r="N7054">
            <v>0</v>
          </cell>
        </row>
        <row r="7055">
          <cell r="A7055" t="str">
            <v>NS1.520NO_thin065</v>
          </cell>
          <cell r="B7055" t="str">
            <v xml:space="preserve">NS </v>
          </cell>
          <cell r="C7055">
            <v>1.5</v>
          </cell>
          <cell r="D7055">
            <v>20</v>
          </cell>
          <cell r="E7055" t="str">
            <v>NO_thin</v>
          </cell>
          <cell r="F7055" t="str">
            <v xml:space="preserve"> 65-70</v>
          </cell>
          <cell r="G7055">
            <v>11.6</v>
          </cell>
          <cell r="H7055">
            <v>-0.34</v>
          </cell>
          <cell r="I7055">
            <v>11.26</v>
          </cell>
          <cell r="J7055">
            <v>56.29</v>
          </cell>
          <cell r="K7055">
            <v>1103.1099999999999</v>
          </cell>
          <cell r="L7055">
            <v>0</v>
          </cell>
          <cell r="M7055">
            <v>1103.1099999999999</v>
          </cell>
          <cell r="N7055">
            <v>0</v>
          </cell>
        </row>
        <row r="7056">
          <cell r="A7056" t="str">
            <v>NS1.520NO_thin070</v>
          </cell>
          <cell r="B7056" t="str">
            <v xml:space="preserve">NS </v>
          </cell>
          <cell r="C7056">
            <v>1.5</v>
          </cell>
          <cell r="D7056">
            <v>20</v>
          </cell>
          <cell r="E7056" t="str">
            <v>NO_thin</v>
          </cell>
          <cell r="F7056" t="str">
            <v xml:space="preserve"> 70-75</v>
          </cell>
          <cell r="G7056">
            <v>10.71</v>
          </cell>
          <cell r="H7056">
            <v>-0.82</v>
          </cell>
          <cell r="I7056">
            <v>9.89</v>
          </cell>
          <cell r="J7056">
            <v>49.44</v>
          </cell>
          <cell r="K7056">
            <v>1152.55</v>
          </cell>
          <cell r="L7056">
            <v>0</v>
          </cell>
          <cell r="M7056">
            <v>1152.55</v>
          </cell>
          <cell r="N7056">
            <v>0</v>
          </cell>
        </row>
        <row r="7057">
          <cell r="A7057" t="str">
            <v>NS1.520NO_thin075</v>
          </cell>
          <cell r="B7057" t="str">
            <v xml:space="preserve">NS </v>
          </cell>
          <cell r="C7057">
            <v>1.5</v>
          </cell>
          <cell r="D7057">
            <v>20</v>
          </cell>
          <cell r="E7057" t="str">
            <v>NO_thin</v>
          </cell>
          <cell r="F7057" t="str">
            <v xml:space="preserve"> 75-80</v>
          </cell>
          <cell r="G7057">
            <v>9.92</v>
          </cell>
          <cell r="H7057">
            <v>-0.84</v>
          </cell>
          <cell r="I7057">
            <v>9.08</v>
          </cell>
          <cell r="J7057">
            <v>45.38</v>
          </cell>
          <cell r="K7057">
            <v>1197.93</v>
          </cell>
          <cell r="L7057">
            <v>0</v>
          </cell>
          <cell r="M7057">
            <v>1197.93</v>
          </cell>
          <cell r="N7057">
            <v>0</v>
          </cell>
        </row>
        <row r="7058">
          <cell r="A7058" t="str">
            <v>NS1.520NO_thin080</v>
          </cell>
          <cell r="B7058" t="str">
            <v xml:space="preserve">NS </v>
          </cell>
          <cell r="C7058">
            <v>1.5</v>
          </cell>
          <cell r="D7058">
            <v>20</v>
          </cell>
          <cell r="E7058" t="str">
            <v>NO_thin</v>
          </cell>
          <cell r="F7058" t="str">
            <v xml:space="preserve"> 80-85</v>
          </cell>
          <cell r="G7058">
            <v>9.23</v>
          </cell>
          <cell r="H7058">
            <v>-0.5</v>
          </cell>
          <cell r="I7058">
            <v>8.73</v>
          </cell>
          <cell r="J7058">
            <v>43.67</v>
          </cell>
          <cell r="K7058">
            <v>1241.5999999999999</v>
          </cell>
          <cell r="L7058">
            <v>0</v>
          </cell>
          <cell r="M7058">
            <v>1241.5999999999999</v>
          </cell>
          <cell r="N7058">
            <v>0</v>
          </cell>
        </row>
        <row r="7059">
          <cell r="A7059" t="str">
            <v>NS1.520NO_thin085</v>
          </cell>
          <cell r="B7059" t="str">
            <v xml:space="preserve">NS </v>
          </cell>
          <cell r="C7059">
            <v>1.5</v>
          </cell>
          <cell r="D7059">
            <v>20</v>
          </cell>
          <cell r="E7059" t="str">
            <v>NO_thin</v>
          </cell>
          <cell r="F7059" t="str">
            <v xml:space="preserve"> 85-90</v>
          </cell>
          <cell r="G7059">
            <v>8.5399999999999991</v>
          </cell>
          <cell r="H7059">
            <v>-0.85</v>
          </cell>
          <cell r="I7059">
            <v>7.69</v>
          </cell>
          <cell r="J7059">
            <v>38.47</v>
          </cell>
          <cell r="K7059">
            <v>1280.07</v>
          </cell>
          <cell r="L7059">
            <v>0</v>
          </cell>
          <cell r="M7059">
            <v>1280.07</v>
          </cell>
          <cell r="N7059">
            <v>0</v>
          </cell>
        </row>
        <row r="7060">
          <cell r="A7060" t="str">
            <v>NS1.520NO_thin090</v>
          </cell>
          <cell r="B7060" t="str">
            <v xml:space="preserve">NS </v>
          </cell>
          <cell r="C7060">
            <v>1.5</v>
          </cell>
          <cell r="D7060">
            <v>20</v>
          </cell>
          <cell r="E7060" t="str">
            <v>NO_thin</v>
          </cell>
          <cell r="F7060" t="str">
            <v xml:space="preserve"> 90-95</v>
          </cell>
          <cell r="G7060">
            <v>7.89</v>
          </cell>
          <cell r="H7060">
            <v>-0.82</v>
          </cell>
          <cell r="I7060">
            <v>7.08</v>
          </cell>
          <cell r="J7060">
            <v>35.380000000000003</v>
          </cell>
          <cell r="K7060">
            <v>1315.45</v>
          </cell>
          <cell r="L7060">
            <v>0</v>
          </cell>
          <cell r="M7060">
            <v>1315.45</v>
          </cell>
          <cell r="N7060">
            <v>0</v>
          </cell>
        </row>
        <row r="7061">
          <cell r="A7061" t="str">
            <v>NS1.520NO_thin095</v>
          </cell>
          <cell r="B7061" t="str">
            <v xml:space="preserve">NS </v>
          </cell>
          <cell r="C7061">
            <v>1.5</v>
          </cell>
          <cell r="D7061">
            <v>20</v>
          </cell>
          <cell r="E7061" t="str">
            <v>NO_thin</v>
          </cell>
          <cell r="F7061" t="str">
            <v xml:space="preserve"> 95-100</v>
          </cell>
          <cell r="G7061">
            <v>7.27</v>
          </cell>
          <cell r="H7061">
            <v>-0.78</v>
          </cell>
          <cell r="I7061">
            <v>6.49</v>
          </cell>
          <cell r="J7061">
            <v>32.44</v>
          </cell>
          <cell r="K7061">
            <v>1347.89</v>
          </cell>
          <cell r="L7061">
            <v>0</v>
          </cell>
          <cell r="M7061">
            <v>1347.89</v>
          </cell>
          <cell r="N7061">
            <v>0</v>
          </cell>
        </row>
        <row r="7062">
          <cell r="A7062" t="str">
            <v>NS1.520NO_thin100</v>
          </cell>
          <cell r="B7062" t="str">
            <v xml:space="preserve">NS </v>
          </cell>
          <cell r="C7062">
            <v>1.5</v>
          </cell>
          <cell r="D7062">
            <v>20</v>
          </cell>
          <cell r="E7062" t="str">
            <v>NO_thin</v>
          </cell>
          <cell r="F7062" t="str">
            <v>100-105</v>
          </cell>
          <cell r="G7062">
            <v>6.72</v>
          </cell>
          <cell r="H7062">
            <v>-0.75</v>
          </cell>
          <cell r="I7062">
            <v>5.97</v>
          </cell>
          <cell r="J7062">
            <v>29.85</v>
          </cell>
          <cell r="K7062">
            <v>1377.74</v>
          </cell>
          <cell r="L7062">
            <v>0</v>
          </cell>
          <cell r="M7062">
            <v>1377.74</v>
          </cell>
          <cell r="N7062">
            <v>0</v>
          </cell>
        </row>
        <row r="7063">
          <cell r="A7063" t="str">
            <v>NS1.520NO_thin105</v>
          </cell>
          <cell r="B7063" t="str">
            <v xml:space="preserve">NS </v>
          </cell>
          <cell r="C7063">
            <v>1.5</v>
          </cell>
          <cell r="D7063">
            <v>20</v>
          </cell>
          <cell r="E7063" t="str">
            <v>NO_thin</v>
          </cell>
          <cell r="F7063" t="str">
            <v>105-110</v>
          </cell>
          <cell r="G7063">
            <v>6.17</v>
          </cell>
          <cell r="H7063">
            <v>-0.52</v>
          </cell>
          <cell r="I7063">
            <v>5.64</v>
          </cell>
          <cell r="J7063">
            <v>28.22</v>
          </cell>
          <cell r="K7063">
            <v>1405.96</v>
          </cell>
          <cell r="L7063">
            <v>0</v>
          </cell>
          <cell r="M7063">
            <v>1405.96</v>
          </cell>
          <cell r="N7063">
            <v>0</v>
          </cell>
        </row>
        <row r="7064">
          <cell r="A7064" t="str">
            <v>NS1.520NO_thin110</v>
          </cell>
          <cell r="B7064" t="str">
            <v xml:space="preserve">NS </v>
          </cell>
          <cell r="C7064">
            <v>1.5</v>
          </cell>
          <cell r="D7064">
            <v>20</v>
          </cell>
          <cell r="E7064" t="str">
            <v>NO_thin</v>
          </cell>
          <cell r="F7064" t="str">
            <v>110-115</v>
          </cell>
          <cell r="G7064">
            <v>5.76</v>
          </cell>
          <cell r="H7064">
            <v>-0.69</v>
          </cell>
          <cell r="I7064">
            <v>5.07</v>
          </cell>
          <cell r="J7064">
            <v>25.34</v>
          </cell>
          <cell r="K7064">
            <v>1431.31</v>
          </cell>
          <cell r="L7064">
            <v>0</v>
          </cell>
          <cell r="M7064">
            <v>1431.31</v>
          </cell>
          <cell r="N7064">
            <v>0</v>
          </cell>
        </row>
        <row r="7065">
          <cell r="A7065" t="str">
            <v>NS1.520NO_thin115</v>
          </cell>
          <cell r="B7065" t="str">
            <v xml:space="preserve">NS </v>
          </cell>
          <cell r="C7065">
            <v>1.5</v>
          </cell>
          <cell r="D7065">
            <v>20</v>
          </cell>
          <cell r="E7065" t="str">
            <v>NO_thin</v>
          </cell>
          <cell r="F7065" t="str">
            <v>115-120</v>
          </cell>
          <cell r="G7065">
            <v>5.36</v>
          </cell>
          <cell r="H7065">
            <v>-0.66</v>
          </cell>
          <cell r="I7065">
            <v>4.7</v>
          </cell>
          <cell r="J7065">
            <v>23.51</v>
          </cell>
          <cell r="K7065">
            <v>1454.81</v>
          </cell>
          <cell r="L7065">
            <v>0</v>
          </cell>
          <cell r="M7065">
            <v>1454.81</v>
          </cell>
          <cell r="N7065">
            <v>0</v>
          </cell>
        </row>
        <row r="7066">
          <cell r="A7066" t="str">
            <v>NS1.520NO_thin120</v>
          </cell>
          <cell r="B7066" t="str">
            <v xml:space="preserve">NS </v>
          </cell>
          <cell r="C7066">
            <v>1.5</v>
          </cell>
          <cell r="D7066">
            <v>20</v>
          </cell>
          <cell r="E7066" t="str">
            <v>NO_thin</v>
          </cell>
          <cell r="F7066" t="str">
            <v>120-125</v>
          </cell>
          <cell r="G7066">
            <v>4.97</v>
          </cell>
          <cell r="H7066">
            <v>-0.62</v>
          </cell>
          <cell r="I7066">
            <v>4.3499999999999996</v>
          </cell>
          <cell r="J7066">
            <v>21.73</v>
          </cell>
          <cell r="K7066">
            <v>1476.54</v>
          </cell>
          <cell r="L7066">
            <v>0</v>
          </cell>
          <cell r="M7066">
            <v>1476.54</v>
          </cell>
          <cell r="N7066">
            <v>0</v>
          </cell>
        </row>
        <row r="7067">
          <cell r="A7067" t="str">
            <v>NS1.520NO_thin125</v>
          </cell>
          <cell r="B7067" t="str">
            <v xml:space="preserve">NS </v>
          </cell>
          <cell r="C7067">
            <v>1.5</v>
          </cell>
          <cell r="D7067">
            <v>20</v>
          </cell>
          <cell r="E7067" t="str">
            <v>NO_thin</v>
          </cell>
          <cell r="F7067" t="str">
            <v>125-130</v>
          </cell>
          <cell r="G7067">
            <v>4.5599999999999996</v>
          </cell>
          <cell r="H7067">
            <v>-0.57999999999999996</v>
          </cell>
          <cell r="I7067">
            <v>3.98</v>
          </cell>
          <cell r="J7067">
            <v>19.920000000000002</v>
          </cell>
          <cell r="K7067">
            <v>1496.46</v>
          </cell>
          <cell r="L7067">
            <v>0</v>
          </cell>
          <cell r="M7067">
            <v>1496.46</v>
          </cell>
          <cell r="N7067">
            <v>0</v>
          </cell>
        </row>
        <row r="7068">
          <cell r="A7068" t="str">
            <v>NS1.520NO_thin130</v>
          </cell>
          <cell r="B7068" t="str">
            <v xml:space="preserve">NS </v>
          </cell>
          <cell r="C7068">
            <v>1.5</v>
          </cell>
          <cell r="D7068">
            <v>20</v>
          </cell>
          <cell r="E7068" t="str">
            <v>NO_thin</v>
          </cell>
          <cell r="F7068" t="str">
            <v>130-135</v>
          </cell>
          <cell r="G7068">
            <v>4.24</v>
          </cell>
          <cell r="H7068">
            <v>-0.52</v>
          </cell>
          <cell r="I7068">
            <v>3.72</v>
          </cell>
          <cell r="J7068">
            <v>18.579999999999998</v>
          </cell>
          <cell r="K7068">
            <v>1515.04</v>
          </cell>
          <cell r="L7068">
            <v>0</v>
          </cell>
          <cell r="M7068">
            <v>1515.04</v>
          </cell>
          <cell r="N7068">
            <v>0</v>
          </cell>
        </row>
        <row r="7069">
          <cell r="A7069" t="str">
            <v>NS1.520NO_thin135</v>
          </cell>
          <cell r="B7069" t="str">
            <v xml:space="preserve">NS </v>
          </cell>
          <cell r="C7069">
            <v>1.5</v>
          </cell>
          <cell r="D7069">
            <v>20</v>
          </cell>
          <cell r="E7069" t="str">
            <v>NO_thin</v>
          </cell>
          <cell r="F7069" t="str">
            <v>135-140</v>
          </cell>
          <cell r="G7069">
            <v>3.9</v>
          </cell>
          <cell r="H7069">
            <v>-0.47</v>
          </cell>
          <cell r="I7069">
            <v>3.42</v>
          </cell>
          <cell r="J7069">
            <v>17.12</v>
          </cell>
          <cell r="K7069">
            <v>1532.16</v>
          </cell>
          <cell r="L7069">
            <v>0</v>
          </cell>
          <cell r="M7069">
            <v>1532.16</v>
          </cell>
          <cell r="N7069">
            <v>0</v>
          </cell>
        </row>
        <row r="7070">
          <cell r="A7070" t="str">
            <v>NS1.520NO_thin140</v>
          </cell>
          <cell r="B7070" t="str">
            <v xml:space="preserve">NS </v>
          </cell>
          <cell r="C7070">
            <v>1.5</v>
          </cell>
          <cell r="D7070">
            <v>20</v>
          </cell>
          <cell r="E7070" t="str">
            <v>NO_thin</v>
          </cell>
          <cell r="F7070" t="str">
            <v>140-145</v>
          </cell>
          <cell r="G7070">
            <v>3.6</v>
          </cell>
          <cell r="H7070">
            <v>-0.44</v>
          </cell>
          <cell r="I7070">
            <v>3.16</v>
          </cell>
          <cell r="J7070">
            <v>15.8</v>
          </cell>
          <cell r="K7070">
            <v>1547.96</v>
          </cell>
          <cell r="L7070">
            <v>0</v>
          </cell>
          <cell r="M7070">
            <v>1547.96</v>
          </cell>
          <cell r="N7070">
            <v>0</v>
          </cell>
        </row>
        <row r="7071">
          <cell r="A7071" t="str">
            <v>NS1.520NO_thin145</v>
          </cell>
          <cell r="B7071" t="str">
            <v xml:space="preserve">NS </v>
          </cell>
          <cell r="C7071">
            <v>1.5</v>
          </cell>
          <cell r="D7071">
            <v>20</v>
          </cell>
          <cell r="E7071" t="str">
            <v>NO_thin</v>
          </cell>
          <cell r="F7071" t="str">
            <v>145-150</v>
          </cell>
          <cell r="G7071">
            <v>3.36</v>
          </cell>
          <cell r="H7071">
            <v>-0.41</v>
          </cell>
          <cell r="I7071">
            <v>2.95</v>
          </cell>
          <cell r="J7071">
            <v>14.77</v>
          </cell>
          <cell r="K7071">
            <v>1562.72</v>
          </cell>
          <cell r="L7071">
            <v>0</v>
          </cell>
          <cell r="M7071">
            <v>1562.72</v>
          </cell>
          <cell r="N7071">
            <v>0</v>
          </cell>
        </row>
        <row r="7072">
          <cell r="A7072" t="str">
            <v>NS1.520NO_thin150</v>
          </cell>
          <cell r="B7072" t="str">
            <v xml:space="preserve">NS </v>
          </cell>
          <cell r="C7072">
            <v>1.5</v>
          </cell>
          <cell r="D7072">
            <v>20</v>
          </cell>
          <cell r="E7072" t="str">
            <v>NO_thin</v>
          </cell>
          <cell r="F7072" t="str">
            <v>150-155</v>
          </cell>
          <cell r="G7072">
            <v>3.07</v>
          </cell>
          <cell r="H7072">
            <v>-0.38</v>
          </cell>
          <cell r="I7072">
            <v>2.69</v>
          </cell>
          <cell r="J7072">
            <v>13.45</v>
          </cell>
          <cell r="K7072">
            <v>1576.18</v>
          </cell>
          <cell r="L7072">
            <v>0</v>
          </cell>
          <cell r="M7072">
            <v>1576.18</v>
          </cell>
          <cell r="N7072">
            <v>0</v>
          </cell>
        </row>
        <row r="7073">
          <cell r="A7073" t="str">
            <v>NS1.520NO_thin155</v>
          </cell>
          <cell r="B7073" t="str">
            <v xml:space="preserve">NS </v>
          </cell>
          <cell r="C7073">
            <v>1.5</v>
          </cell>
          <cell r="D7073">
            <v>20</v>
          </cell>
          <cell r="E7073" t="str">
            <v>NO_thin</v>
          </cell>
          <cell r="F7073" t="str">
            <v>155-160</v>
          </cell>
          <cell r="G7073">
            <v>2.82</v>
          </cell>
          <cell r="H7073">
            <v>-0.35</v>
          </cell>
          <cell r="I7073">
            <v>2.4700000000000002</v>
          </cell>
          <cell r="J7073">
            <v>12.36</v>
          </cell>
          <cell r="K7073">
            <v>1588.54</v>
          </cell>
          <cell r="L7073">
            <v>0</v>
          </cell>
          <cell r="M7073">
            <v>1588.54</v>
          </cell>
          <cell r="N7073">
            <v>0</v>
          </cell>
        </row>
        <row r="7074">
          <cell r="A7074" t="str">
            <v>NS1.520NO_thin160</v>
          </cell>
          <cell r="B7074" t="str">
            <v xml:space="preserve">NS </v>
          </cell>
          <cell r="C7074">
            <v>1.5</v>
          </cell>
          <cell r="D7074">
            <v>20</v>
          </cell>
          <cell r="E7074" t="str">
            <v>NO_thin</v>
          </cell>
          <cell r="F7074" t="str">
            <v>160-165</v>
          </cell>
          <cell r="G7074">
            <v>2.67</v>
          </cell>
          <cell r="H7074">
            <v>-0.33</v>
          </cell>
          <cell r="I7074">
            <v>2.34</v>
          </cell>
          <cell r="J7074">
            <v>11.69</v>
          </cell>
          <cell r="K7074">
            <v>1600.23</v>
          </cell>
          <cell r="L7074">
            <v>0</v>
          </cell>
          <cell r="M7074">
            <v>1600.23</v>
          </cell>
          <cell r="N7074">
            <v>0</v>
          </cell>
        </row>
        <row r="7075">
          <cell r="A7075" t="str">
            <v>NS1.520NO_thin165</v>
          </cell>
          <cell r="B7075" t="str">
            <v xml:space="preserve">NS </v>
          </cell>
          <cell r="C7075">
            <v>1.5</v>
          </cell>
          <cell r="D7075">
            <v>20</v>
          </cell>
          <cell r="E7075" t="str">
            <v>NO_thin</v>
          </cell>
          <cell r="F7075" t="str">
            <v>165-170</v>
          </cell>
          <cell r="G7075">
            <v>2.42</v>
          </cell>
          <cell r="H7075">
            <v>-0.3</v>
          </cell>
          <cell r="I7075">
            <v>2.12</v>
          </cell>
          <cell r="J7075">
            <v>10.58</v>
          </cell>
          <cell r="K7075">
            <v>1610.81</v>
          </cell>
          <cell r="L7075">
            <v>0</v>
          </cell>
          <cell r="M7075">
            <v>1610.81</v>
          </cell>
          <cell r="N7075">
            <v>0</v>
          </cell>
        </row>
        <row r="7076">
          <cell r="A7076" t="str">
            <v>NS1.520NO_thin170</v>
          </cell>
          <cell r="B7076" t="str">
            <v xml:space="preserve">NS </v>
          </cell>
          <cell r="C7076">
            <v>1.5</v>
          </cell>
          <cell r="D7076">
            <v>20</v>
          </cell>
          <cell r="E7076" t="str">
            <v>NO_thin</v>
          </cell>
          <cell r="F7076" t="str">
            <v>170-175</v>
          </cell>
          <cell r="G7076">
            <v>2.2799999999999998</v>
          </cell>
          <cell r="H7076">
            <v>-0.28000000000000003</v>
          </cell>
          <cell r="I7076">
            <v>2</v>
          </cell>
          <cell r="J7076">
            <v>10.02</v>
          </cell>
          <cell r="K7076">
            <v>1620.83</v>
          </cell>
          <cell r="L7076">
            <v>0</v>
          </cell>
          <cell r="M7076">
            <v>1620.83</v>
          </cell>
          <cell r="N7076">
            <v>0</v>
          </cell>
        </row>
        <row r="7077">
          <cell r="A7077" t="str">
            <v>NS1.520NO_thin175</v>
          </cell>
          <cell r="B7077" t="str">
            <v xml:space="preserve">NS </v>
          </cell>
          <cell r="C7077">
            <v>1.5</v>
          </cell>
          <cell r="D7077">
            <v>20</v>
          </cell>
          <cell r="E7077" t="str">
            <v>NO_thin</v>
          </cell>
          <cell r="F7077" t="str">
            <v>175-180</v>
          </cell>
          <cell r="G7077">
            <v>2.06</v>
          </cell>
          <cell r="H7077">
            <v>-0.26</v>
          </cell>
          <cell r="I7077">
            <v>1.8</v>
          </cell>
          <cell r="J7077">
            <v>9.02</v>
          </cell>
          <cell r="K7077">
            <v>1629.85</v>
          </cell>
          <cell r="L7077">
            <v>0</v>
          </cell>
          <cell r="M7077">
            <v>1629.85</v>
          </cell>
          <cell r="N7077">
            <v>0</v>
          </cell>
        </row>
        <row r="7078">
          <cell r="A7078" t="str">
            <v>NS1.520NO_thin180</v>
          </cell>
          <cell r="B7078" t="str">
            <v xml:space="preserve">NS </v>
          </cell>
          <cell r="C7078">
            <v>1.5</v>
          </cell>
          <cell r="D7078">
            <v>20</v>
          </cell>
          <cell r="E7078" t="str">
            <v>NO_thin</v>
          </cell>
          <cell r="F7078" t="str">
            <v>180-185</v>
          </cell>
          <cell r="G7078">
            <v>1.92</v>
          </cell>
          <cell r="H7078">
            <v>-0.24</v>
          </cell>
          <cell r="I7078">
            <v>1.68</v>
          </cell>
          <cell r="J7078">
            <v>8.39</v>
          </cell>
          <cell r="K7078">
            <v>1638.24</v>
          </cell>
          <cell r="L7078">
            <v>0</v>
          </cell>
          <cell r="M7078">
            <v>1638.24</v>
          </cell>
          <cell r="N7078">
            <v>0</v>
          </cell>
        </row>
        <row r="7079">
          <cell r="A7079" t="str">
            <v>NS1.520NO_thin185</v>
          </cell>
          <cell r="B7079" t="str">
            <v xml:space="preserve">NS </v>
          </cell>
          <cell r="C7079">
            <v>1.5</v>
          </cell>
          <cell r="D7079">
            <v>20</v>
          </cell>
          <cell r="E7079" t="str">
            <v>NO_thin</v>
          </cell>
          <cell r="F7079" t="str">
            <v>185-190</v>
          </cell>
          <cell r="G7079">
            <v>1.81</v>
          </cell>
          <cell r="H7079">
            <v>-0.22</v>
          </cell>
          <cell r="I7079">
            <v>1.6</v>
          </cell>
          <cell r="J7079">
            <v>7.98</v>
          </cell>
          <cell r="K7079">
            <v>1646.22</v>
          </cell>
          <cell r="L7079">
            <v>0</v>
          </cell>
          <cell r="M7079">
            <v>1646.22</v>
          </cell>
          <cell r="N7079">
            <v>0</v>
          </cell>
        </row>
        <row r="7080">
          <cell r="A7080" t="str">
            <v>NS1.520NO_thin190</v>
          </cell>
          <cell r="B7080" t="str">
            <v xml:space="preserve">NS </v>
          </cell>
          <cell r="C7080">
            <v>1.5</v>
          </cell>
          <cell r="D7080">
            <v>20</v>
          </cell>
          <cell r="E7080" t="str">
            <v>NO_thin</v>
          </cell>
          <cell r="F7080" t="str">
            <v>190-195</v>
          </cell>
          <cell r="G7080">
            <v>1.67</v>
          </cell>
          <cell r="H7080">
            <v>-0.2</v>
          </cell>
          <cell r="I7080">
            <v>1.47</v>
          </cell>
          <cell r="J7080">
            <v>7.34</v>
          </cell>
          <cell r="K7080">
            <v>1653.55</v>
          </cell>
          <cell r="L7080">
            <v>0</v>
          </cell>
          <cell r="M7080">
            <v>1653.55</v>
          </cell>
          <cell r="N7080">
            <v>0</v>
          </cell>
        </row>
        <row r="7081">
          <cell r="A7081" t="str">
            <v>NS1.520NO_thin195</v>
          </cell>
          <cell r="B7081" t="str">
            <v xml:space="preserve">NS </v>
          </cell>
          <cell r="C7081">
            <v>1.5</v>
          </cell>
          <cell r="D7081">
            <v>20</v>
          </cell>
          <cell r="E7081" t="str">
            <v>NO_thin</v>
          </cell>
          <cell r="F7081" t="str">
            <v>195-200</v>
          </cell>
          <cell r="G7081">
            <v>1.52</v>
          </cell>
          <cell r="H7081">
            <v>-0.19</v>
          </cell>
          <cell r="I7081">
            <v>1.33</v>
          </cell>
          <cell r="J7081">
            <v>6.64</v>
          </cell>
          <cell r="K7081">
            <v>1660.2</v>
          </cell>
          <cell r="L7081">
            <v>0</v>
          </cell>
          <cell r="M7081">
            <v>1660.2</v>
          </cell>
          <cell r="N7081">
            <v>0</v>
          </cell>
        </row>
        <row r="7082">
          <cell r="A7082" t="str">
            <v>NS1.520Thinned000</v>
          </cell>
          <cell r="B7082" t="str">
            <v xml:space="preserve">NS </v>
          </cell>
          <cell r="C7082">
            <v>1.5</v>
          </cell>
          <cell r="D7082">
            <v>20</v>
          </cell>
          <cell r="E7082" t="str">
            <v>Thinned</v>
          </cell>
          <cell r="F7082" t="str">
            <v xml:space="preserve">  0-5</v>
          </cell>
          <cell r="G7082">
            <v>1.27</v>
          </cell>
          <cell r="H7082">
            <v>0.3</v>
          </cell>
          <cell r="I7082">
            <v>1.57</v>
          </cell>
          <cell r="J7082">
            <v>7.87</v>
          </cell>
          <cell r="K7082">
            <v>7.87</v>
          </cell>
          <cell r="L7082">
            <v>0</v>
          </cell>
          <cell r="M7082">
            <v>7.87</v>
          </cell>
          <cell r="N7082">
            <v>0</v>
          </cell>
        </row>
        <row r="7083">
          <cell r="A7083" t="str">
            <v>NS1.520Thinned005</v>
          </cell>
          <cell r="B7083" t="str">
            <v xml:space="preserve">NS </v>
          </cell>
          <cell r="C7083">
            <v>1.5</v>
          </cell>
          <cell r="D7083">
            <v>20</v>
          </cell>
          <cell r="E7083" t="str">
            <v>Thinned</v>
          </cell>
          <cell r="F7083" t="str">
            <v xml:space="preserve">  5-10</v>
          </cell>
          <cell r="G7083">
            <v>3.88</v>
          </cell>
          <cell r="H7083">
            <v>0.37</v>
          </cell>
          <cell r="I7083">
            <v>4.26</v>
          </cell>
          <cell r="J7083">
            <v>21.28</v>
          </cell>
          <cell r="K7083">
            <v>29.15</v>
          </cell>
          <cell r="L7083">
            <v>0</v>
          </cell>
          <cell r="M7083">
            <v>29.15</v>
          </cell>
          <cell r="N7083">
            <v>0</v>
          </cell>
        </row>
        <row r="7084">
          <cell r="A7084" t="str">
            <v>NS1.520Thinned010</v>
          </cell>
          <cell r="B7084" t="str">
            <v xml:space="preserve">NS </v>
          </cell>
          <cell r="C7084">
            <v>1.5</v>
          </cell>
          <cell r="D7084">
            <v>20</v>
          </cell>
          <cell r="E7084" t="str">
            <v>Thinned</v>
          </cell>
          <cell r="F7084" t="str">
            <v xml:space="preserve"> 10-15</v>
          </cell>
          <cell r="G7084">
            <v>11.86</v>
          </cell>
          <cell r="H7084">
            <v>0.37</v>
          </cell>
          <cell r="I7084">
            <v>12.23</v>
          </cell>
          <cell r="J7084">
            <v>61.14</v>
          </cell>
          <cell r="K7084">
            <v>90.3</v>
          </cell>
          <cell r="L7084">
            <v>0</v>
          </cell>
          <cell r="M7084">
            <v>90.3</v>
          </cell>
          <cell r="N7084">
            <v>0</v>
          </cell>
        </row>
        <row r="7085">
          <cell r="A7085" t="str">
            <v>NS1.520Thinned015</v>
          </cell>
          <cell r="B7085" t="str">
            <v xml:space="preserve">NS </v>
          </cell>
          <cell r="C7085">
            <v>1.5</v>
          </cell>
          <cell r="D7085">
            <v>20</v>
          </cell>
          <cell r="E7085" t="str">
            <v>Thinned</v>
          </cell>
          <cell r="F7085" t="str">
            <v xml:space="preserve"> 15-20</v>
          </cell>
          <cell r="G7085">
            <v>26.06</v>
          </cell>
          <cell r="H7085">
            <v>0.87</v>
          </cell>
          <cell r="I7085">
            <v>26.93</v>
          </cell>
          <cell r="J7085">
            <v>134.63999999999999</v>
          </cell>
          <cell r="K7085">
            <v>224.93</v>
          </cell>
          <cell r="L7085">
            <v>0</v>
          </cell>
          <cell r="M7085">
            <v>224.93</v>
          </cell>
          <cell r="N7085">
            <v>0</v>
          </cell>
        </row>
        <row r="7086">
          <cell r="A7086" t="str">
            <v>NS1.520Thinned020</v>
          </cell>
          <cell r="B7086" t="str">
            <v xml:space="preserve">NS </v>
          </cell>
          <cell r="C7086">
            <v>1.5</v>
          </cell>
          <cell r="D7086">
            <v>20</v>
          </cell>
          <cell r="E7086" t="str">
            <v>Thinned</v>
          </cell>
          <cell r="F7086" t="str">
            <v xml:space="preserve"> 20-25</v>
          </cell>
          <cell r="G7086">
            <v>0.66</v>
          </cell>
          <cell r="H7086">
            <v>3.43</v>
          </cell>
          <cell r="I7086">
            <v>4.09</v>
          </cell>
          <cell r="J7086">
            <v>20.47</v>
          </cell>
          <cell r="K7086">
            <v>245.41</v>
          </cell>
          <cell r="L7086">
            <v>-0.3</v>
          </cell>
          <cell r="M7086">
            <v>245.10999999999999</v>
          </cell>
          <cell r="N7086">
            <v>17.54</v>
          </cell>
        </row>
        <row r="7087">
          <cell r="A7087" t="str">
            <v>NS1.520Thinned025</v>
          </cell>
          <cell r="B7087" t="str">
            <v xml:space="preserve">NS </v>
          </cell>
          <cell r="C7087">
            <v>1.5</v>
          </cell>
          <cell r="D7087">
            <v>20</v>
          </cell>
          <cell r="E7087" t="str">
            <v>Thinned</v>
          </cell>
          <cell r="F7087" t="str">
            <v xml:space="preserve"> 25-30</v>
          </cell>
          <cell r="G7087">
            <v>9.9700000000000006</v>
          </cell>
          <cell r="H7087">
            <v>-0.25</v>
          </cell>
          <cell r="I7087">
            <v>9.7200000000000006</v>
          </cell>
          <cell r="J7087">
            <v>48.59</v>
          </cell>
          <cell r="K7087">
            <v>293.99</v>
          </cell>
          <cell r="L7087">
            <v>-0.51</v>
          </cell>
          <cell r="M7087">
            <v>293.48</v>
          </cell>
          <cell r="N7087">
            <v>12.03</v>
          </cell>
        </row>
        <row r="7088">
          <cell r="A7088" t="str">
            <v>NS1.520Thinned030</v>
          </cell>
          <cell r="B7088" t="str">
            <v xml:space="preserve">NS </v>
          </cell>
          <cell r="C7088">
            <v>1.5</v>
          </cell>
          <cell r="D7088">
            <v>20</v>
          </cell>
          <cell r="E7088" t="str">
            <v>Thinned</v>
          </cell>
          <cell r="F7088" t="str">
            <v xml:space="preserve"> 30-35</v>
          </cell>
          <cell r="G7088">
            <v>12.44</v>
          </cell>
          <cell r="H7088">
            <v>2.5499999999999998</v>
          </cell>
          <cell r="I7088">
            <v>14.99</v>
          </cell>
          <cell r="J7088">
            <v>74.94</v>
          </cell>
          <cell r="K7088">
            <v>368.93</v>
          </cell>
          <cell r="L7088">
            <v>-1.91</v>
          </cell>
          <cell r="M7088">
            <v>367.02</v>
          </cell>
          <cell r="N7088">
            <v>7.92</v>
          </cell>
        </row>
        <row r="7089">
          <cell r="A7089" t="str">
            <v>NS1.520Thinned035</v>
          </cell>
          <cell r="B7089" t="str">
            <v xml:space="preserve">NS </v>
          </cell>
          <cell r="C7089">
            <v>1.5</v>
          </cell>
          <cell r="D7089">
            <v>20</v>
          </cell>
          <cell r="E7089" t="str">
            <v>Thinned</v>
          </cell>
          <cell r="F7089" t="str">
            <v xml:space="preserve"> 35-40</v>
          </cell>
          <cell r="G7089">
            <v>12.57</v>
          </cell>
          <cell r="H7089">
            <v>1.27</v>
          </cell>
          <cell r="I7089">
            <v>13.84</v>
          </cell>
          <cell r="J7089">
            <v>69.19</v>
          </cell>
          <cell r="K7089">
            <v>438.13</v>
          </cell>
          <cell r="L7089">
            <v>-3.33</v>
          </cell>
          <cell r="M7089">
            <v>434.8</v>
          </cell>
          <cell r="N7089">
            <v>8.1</v>
          </cell>
        </row>
        <row r="7090">
          <cell r="A7090" t="str">
            <v>NS1.520Thinned040</v>
          </cell>
          <cell r="B7090" t="str">
            <v xml:space="preserve">NS </v>
          </cell>
          <cell r="C7090">
            <v>1.5</v>
          </cell>
          <cell r="D7090">
            <v>20</v>
          </cell>
          <cell r="E7090" t="str">
            <v>Thinned</v>
          </cell>
          <cell r="F7090" t="str">
            <v xml:space="preserve"> 40-45</v>
          </cell>
          <cell r="G7090">
            <v>12.41</v>
          </cell>
          <cell r="H7090">
            <v>0.38</v>
          </cell>
          <cell r="I7090">
            <v>12.79</v>
          </cell>
          <cell r="J7090">
            <v>63.95</v>
          </cell>
          <cell r="K7090">
            <v>502.08</v>
          </cell>
          <cell r="L7090">
            <v>-4.78</v>
          </cell>
          <cell r="M7090">
            <v>497.3</v>
          </cell>
          <cell r="N7090">
            <v>8.26</v>
          </cell>
        </row>
        <row r="7091">
          <cell r="A7091" t="str">
            <v>NS1.520Thinned045</v>
          </cell>
          <cell r="B7091" t="str">
            <v xml:space="preserve">NS </v>
          </cell>
          <cell r="C7091">
            <v>1.5</v>
          </cell>
          <cell r="D7091">
            <v>20</v>
          </cell>
          <cell r="E7091" t="str">
            <v>Thinned</v>
          </cell>
          <cell r="F7091" t="str">
            <v xml:space="preserve"> 45-50</v>
          </cell>
          <cell r="G7091">
            <v>11.43</v>
          </cell>
          <cell r="H7091">
            <v>-7.0000000000000007E-2</v>
          </cell>
          <cell r="I7091">
            <v>11.37</v>
          </cell>
          <cell r="J7091">
            <v>56.84</v>
          </cell>
          <cell r="K7091">
            <v>558.91</v>
          </cell>
          <cell r="L7091">
            <v>-6.24</v>
          </cell>
          <cell r="M7091">
            <v>552.66999999999996</v>
          </cell>
          <cell r="N7091">
            <v>8.2799999999999994</v>
          </cell>
        </row>
        <row r="7092">
          <cell r="A7092" t="str">
            <v>NS1.520Thinned050</v>
          </cell>
          <cell r="B7092" t="str">
            <v xml:space="preserve">NS </v>
          </cell>
          <cell r="C7092">
            <v>1.5</v>
          </cell>
          <cell r="D7092">
            <v>20</v>
          </cell>
          <cell r="E7092" t="str">
            <v>Thinned</v>
          </cell>
          <cell r="F7092" t="str">
            <v xml:space="preserve"> 50-55</v>
          </cell>
          <cell r="G7092">
            <v>9.32</v>
          </cell>
          <cell r="H7092">
            <v>-0.06</v>
          </cell>
          <cell r="I7092">
            <v>9.26</v>
          </cell>
          <cell r="J7092">
            <v>46.3</v>
          </cell>
          <cell r="K7092">
            <v>605.22</v>
          </cell>
          <cell r="L7092">
            <v>-7.69</v>
          </cell>
          <cell r="M7092">
            <v>597.53</v>
          </cell>
          <cell r="N7092">
            <v>8.2200000000000006</v>
          </cell>
        </row>
        <row r="7093">
          <cell r="A7093" t="str">
            <v>NS1.520Thinned055</v>
          </cell>
          <cell r="B7093" t="str">
            <v xml:space="preserve">NS </v>
          </cell>
          <cell r="C7093">
            <v>1.5</v>
          </cell>
          <cell r="D7093">
            <v>20</v>
          </cell>
          <cell r="E7093" t="str">
            <v>Thinned</v>
          </cell>
          <cell r="F7093" t="str">
            <v xml:space="preserve"> 55-60</v>
          </cell>
          <cell r="G7093">
            <v>8.75</v>
          </cell>
          <cell r="H7093">
            <v>-0.1</v>
          </cell>
          <cell r="I7093">
            <v>8.65</v>
          </cell>
          <cell r="J7093">
            <v>43.25</v>
          </cell>
          <cell r="K7093">
            <v>648.47</v>
          </cell>
          <cell r="L7093">
            <v>-9.15</v>
          </cell>
          <cell r="M7093">
            <v>639.32000000000005</v>
          </cell>
          <cell r="N7093">
            <v>8.3000000000000007</v>
          </cell>
        </row>
        <row r="7094">
          <cell r="A7094" t="str">
            <v>NS1.520Thinned060</v>
          </cell>
          <cell r="B7094" t="str">
            <v xml:space="preserve">NS </v>
          </cell>
          <cell r="C7094">
            <v>1.5</v>
          </cell>
          <cell r="D7094">
            <v>20</v>
          </cell>
          <cell r="E7094" t="str">
            <v>Thinned</v>
          </cell>
          <cell r="F7094" t="str">
            <v xml:space="preserve"> 60-65</v>
          </cell>
          <cell r="G7094">
            <v>7.6</v>
          </cell>
          <cell r="H7094">
            <v>-0.26</v>
          </cell>
          <cell r="I7094">
            <v>7.34</v>
          </cell>
          <cell r="J7094">
            <v>36.68</v>
          </cell>
          <cell r="K7094">
            <v>685.15</v>
          </cell>
          <cell r="L7094">
            <v>-10.51</v>
          </cell>
          <cell r="M7094">
            <v>674.64</v>
          </cell>
          <cell r="N7094">
            <v>7.69</v>
          </cell>
        </row>
        <row r="7095">
          <cell r="A7095" t="str">
            <v>NS1.520Thinned065</v>
          </cell>
          <cell r="B7095" t="str">
            <v xml:space="preserve">NS </v>
          </cell>
          <cell r="C7095">
            <v>1.5</v>
          </cell>
          <cell r="D7095">
            <v>20</v>
          </cell>
          <cell r="E7095" t="str">
            <v>Thinned</v>
          </cell>
          <cell r="F7095" t="str">
            <v xml:space="preserve"> 65-70</v>
          </cell>
          <cell r="G7095">
            <v>8.6999999999999993</v>
          </cell>
          <cell r="H7095">
            <v>-0.49</v>
          </cell>
          <cell r="I7095">
            <v>8.1999999999999993</v>
          </cell>
          <cell r="J7095">
            <v>41.02</v>
          </cell>
          <cell r="K7095">
            <v>726.17</v>
          </cell>
          <cell r="L7095">
            <v>-11.7</v>
          </cell>
          <cell r="M7095">
            <v>714.46999999999991</v>
          </cell>
          <cell r="N7095">
            <v>6.78</v>
          </cell>
        </row>
        <row r="7096">
          <cell r="A7096" t="str">
            <v>NS1.520Thinned070</v>
          </cell>
          <cell r="B7096" t="str">
            <v xml:space="preserve">NS </v>
          </cell>
          <cell r="C7096">
            <v>1.5</v>
          </cell>
          <cell r="D7096">
            <v>20</v>
          </cell>
          <cell r="E7096" t="str">
            <v>Thinned</v>
          </cell>
          <cell r="F7096" t="str">
            <v xml:space="preserve"> 70-75</v>
          </cell>
          <cell r="G7096">
            <v>7.25</v>
          </cell>
          <cell r="H7096">
            <v>-0.43</v>
          </cell>
          <cell r="I7096">
            <v>6.82</v>
          </cell>
          <cell r="J7096">
            <v>34.119999999999997</v>
          </cell>
          <cell r="K7096">
            <v>760.29</v>
          </cell>
          <cell r="L7096">
            <v>-12.78</v>
          </cell>
          <cell r="M7096">
            <v>747.51</v>
          </cell>
          <cell r="N7096">
            <v>6.15</v>
          </cell>
        </row>
        <row r="7097">
          <cell r="A7097" t="str">
            <v>NS1.520Thinned075</v>
          </cell>
          <cell r="B7097" t="str">
            <v xml:space="preserve">NS </v>
          </cell>
          <cell r="C7097">
            <v>1.5</v>
          </cell>
          <cell r="D7097">
            <v>20</v>
          </cell>
          <cell r="E7097" t="str">
            <v>Thinned</v>
          </cell>
          <cell r="F7097" t="str">
            <v xml:space="preserve"> 75-80</v>
          </cell>
          <cell r="G7097">
            <v>7.72</v>
          </cell>
          <cell r="H7097">
            <v>-0.38</v>
          </cell>
          <cell r="I7097">
            <v>7.34</v>
          </cell>
          <cell r="J7097">
            <v>36.72</v>
          </cell>
          <cell r="K7097">
            <v>797.01</v>
          </cell>
          <cell r="L7097">
            <v>-13.79</v>
          </cell>
          <cell r="M7097">
            <v>783.22</v>
          </cell>
          <cell r="N7097">
            <v>5.74</v>
          </cell>
        </row>
        <row r="7098">
          <cell r="A7098" t="str">
            <v>NS1.520Thinned080</v>
          </cell>
          <cell r="B7098" t="str">
            <v xml:space="preserve">NS </v>
          </cell>
          <cell r="C7098">
            <v>1.5</v>
          </cell>
          <cell r="D7098">
            <v>20</v>
          </cell>
          <cell r="E7098" t="str">
            <v>Thinned</v>
          </cell>
          <cell r="F7098" t="str">
            <v xml:space="preserve"> 80-85</v>
          </cell>
          <cell r="G7098">
            <v>6.42</v>
          </cell>
          <cell r="H7098">
            <v>-0.25</v>
          </cell>
          <cell r="I7098">
            <v>6.17</v>
          </cell>
          <cell r="J7098">
            <v>30.87</v>
          </cell>
          <cell r="K7098">
            <v>827.88</v>
          </cell>
          <cell r="L7098">
            <v>-14.73</v>
          </cell>
          <cell r="M7098">
            <v>813.15</v>
          </cell>
          <cell r="N7098">
            <v>5.28</v>
          </cell>
        </row>
        <row r="7099">
          <cell r="A7099" t="str">
            <v>NS1.520Thinned085</v>
          </cell>
          <cell r="B7099" t="str">
            <v xml:space="preserve">NS </v>
          </cell>
          <cell r="C7099">
            <v>1.5</v>
          </cell>
          <cell r="D7099">
            <v>20</v>
          </cell>
          <cell r="E7099" t="str">
            <v>Thinned</v>
          </cell>
          <cell r="F7099" t="str">
            <v xml:space="preserve"> 85-90</v>
          </cell>
          <cell r="G7099">
            <v>6.79</v>
          </cell>
          <cell r="H7099">
            <v>-0.28000000000000003</v>
          </cell>
          <cell r="I7099">
            <v>6.51</v>
          </cell>
          <cell r="J7099">
            <v>32.54</v>
          </cell>
          <cell r="K7099">
            <v>860.42</v>
          </cell>
          <cell r="L7099">
            <v>-15.59</v>
          </cell>
          <cell r="M7099">
            <v>844.82999999999993</v>
          </cell>
          <cell r="N7099">
            <v>4.92</v>
          </cell>
        </row>
        <row r="7100">
          <cell r="A7100" t="str">
            <v>NS1.520Thinned090</v>
          </cell>
          <cell r="B7100" t="str">
            <v xml:space="preserve">NS </v>
          </cell>
          <cell r="C7100">
            <v>1.5</v>
          </cell>
          <cell r="D7100">
            <v>20</v>
          </cell>
          <cell r="E7100" t="str">
            <v>Thinned</v>
          </cell>
          <cell r="F7100" t="str">
            <v xml:space="preserve"> 90-95</v>
          </cell>
          <cell r="G7100">
            <v>6.15</v>
          </cell>
          <cell r="H7100">
            <v>-0.25</v>
          </cell>
          <cell r="I7100">
            <v>5.9</v>
          </cell>
          <cell r="J7100">
            <v>29.48</v>
          </cell>
          <cell r="K7100">
            <v>889.9</v>
          </cell>
          <cell r="L7100">
            <v>-16.39</v>
          </cell>
          <cell r="M7100">
            <v>873.51</v>
          </cell>
          <cell r="N7100">
            <v>4.55</v>
          </cell>
        </row>
        <row r="7101">
          <cell r="A7101" t="str">
            <v>NS1.520Thinned095</v>
          </cell>
          <cell r="B7101" t="str">
            <v xml:space="preserve">NS </v>
          </cell>
          <cell r="C7101">
            <v>1.5</v>
          </cell>
          <cell r="D7101">
            <v>20</v>
          </cell>
          <cell r="E7101" t="str">
            <v>Thinned</v>
          </cell>
          <cell r="F7101" t="str">
            <v xml:space="preserve"> 95-100</v>
          </cell>
          <cell r="G7101">
            <v>5.77</v>
          </cell>
          <cell r="H7101">
            <v>-0.23</v>
          </cell>
          <cell r="I7101">
            <v>5.53</v>
          </cell>
          <cell r="J7101">
            <v>27.67</v>
          </cell>
          <cell r="K7101">
            <v>917.58</v>
          </cell>
          <cell r="L7101">
            <v>-17.13</v>
          </cell>
          <cell r="M7101">
            <v>900.45</v>
          </cell>
          <cell r="N7101">
            <v>4.2</v>
          </cell>
        </row>
        <row r="7102">
          <cell r="A7102" t="str">
            <v>NS1.520Thinned100</v>
          </cell>
          <cell r="B7102" t="str">
            <v xml:space="preserve">NS </v>
          </cell>
          <cell r="C7102">
            <v>1.5</v>
          </cell>
          <cell r="D7102">
            <v>20</v>
          </cell>
          <cell r="E7102" t="str">
            <v>Thinned</v>
          </cell>
          <cell r="F7102" t="str">
            <v>100-105</v>
          </cell>
          <cell r="G7102">
            <v>5.4</v>
          </cell>
          <cell r="H7102">
            <v>-0.21</v>
          </cell>
          <cell r="I7102">
            <v>5.19</v>
          </cell>
          <cell r="J7102">
            <v>25.93</v>
          </cell>
          <cell r="K7102">
            <v>943.51</v>
          </cell>
          <cell r="L7102">
            <v>-17.82</v>
          </cell>
          <cell r="M7102">
            <v>925.68999999999994</v>
          </cell>
          <cell r="N7102">
            <v>3.88</v>
          </cell>
        </row>
        <row r="7103">
          <cell r="A7103" t="str">
            <v>NS1.520Thinned105</v>
          </cell>
          <cell r="B7103" t="str">
            <v xml:space="preserve">NS </v>
          </cell>
          <cell r="C7103">
            <v>1.5</v>
          </cell>
          <cell r="D7103">
            <v>20</v>
          </cell>
          <cell r="E7103" t="str">
            <v>Thinned</v>
          </cell>
          <cell r="F7103" t="str">
            <v>105-110</v>
          </cell>
          <cell r="G7103">
            <v>5.04</v>
          </cell>
          <cell r="H7103">
            <v>-0.2</v>
          </cell>
          <cell r="I7103">
            <v>4.84</v>
          </cell>
          <cell r="J7103">
            <v>24.22</v>
          </cell>
          <cell r="K7103">
            <v>967.73</v>
          </cell>
          <cell r="L7103">
            <v>-18.45</v>
          </cell>
          <cell r="M7103">
            <v>949.28</v>
          </cell>
          <cell r="N7103">
            <v>3.58</v>
          </cell>
        </row>
        <row r="7104">
          <cell r="A7104" t="str">
            <v>NS1.520Thinned110</v>
          </cell>
          <cell r="B7104" t="str">
            <v xml:space="preserve">NS </v>
          </cell>
          <cell r="C7104">
            <v>1.5</v>
          </cell>
          <cell r="D7104">
            <v>20</v>
          </cell>
          <cell r="E7104" t="str">
            <v>Thinned</v>
          </cell>
          <cell r="F7104" t="str">
            <v>110-115</v>
          </cell>
          <cell r="G7104">
            <v>4.67</v>
          </cell>
          <cell r="H7104">
            <v>-0.19</v>
          </cell>
          <cell r="I7104">
            <v>4.4800000000000004</v>
          </cell>
          <cell r="J7104">
            <v>22.38</v>
          </cell>
          <cell r="K7104">
            <v>990.11</v>
          </cell>
          <cell r="L7104">
            <v>-19.03</v>
          </cell>
          <cell r="M7104">
            <v>971.08</v>
          </cell>
          <cell r="N7104">
            <v>3.31</v>
          </cell>
        </row>
        <row r="7105">
          <cell r="A7105" t="str">
            <v>NS1.520Thinned115</v>
          </cell>
          <cell r="B7105" t="str">
            <v xml:space="preserve">NS </v>
          </cell>
          <cell r="C7105">
            <v>1.5</v>
          </cell>
          <cell r="D7105">
            <v>20</v>
          </cell>
          <cell r="E7105" t="str">
            <v>Thinned</v>
          </cell>
          <cell r="F7105" t="str">
            <v>115-120</v>
          </cell>
          <cell r="G7105">
            <v>4.29</v>
          </cell>
          <cell r="H7105">
            <v>-0.19</v>
          </cell>
          <cell r="I7105">
            <v>4.0999999999999996</v>
          </cell>
          <cell r="J7105">
            <v>20.48</v>
          </cell>
          <cell r="K7105">
            <v>1010.58</v>
          </cell>
          <cell r="L7105">
            <v>-19.57</v>
          </cell>
          <cell r="M7105">
            <v>991.01</v>
          </cell>
          <cell r="N7105">
            <v>3.05</v>
          </cell>
        </row>
        <row r="7106">
          <cell r="A7106" t="str">
            <v>NS1.520Thinned120</v>
          </cell>
          <cell r="B7106" t="str">
            <v xml:space="preserve">NS </v>
          </cell>
          <cell r="C7106">
            <v>1.5</v>
          </cell>
          <cell r="D7106">
            <v>20</v>
          </cell>
          <cell r="E7106" t="str">
            <v>Thinned</v>
          </cell>
          <cell r="F7106" t="str">
            <v>120-125</v>
          </cell>
          <cell r="G7106">
            <v>3.97</v>
          </cell>
          <cell r="H7106">
            <v>-0.19</v>
          </cell>
          <cell r="I7106">
            <v>3.77</v>
          </cell>
          <cell r="J7106">
            <v>18.86</v>
          </cell>
          <cell r="K7106">
            <v>1029.44</v>
          </cell>
          <cell r="L7106">
            <v>-20.059999999999999</v>
          </cell>
          <cell r="M7106">
            <v>1009.3800000000001</v>
          </cell>
          <cell r="N7106">
            <v>2.82</v>
          </cell>
        </row>
        <row r="7107">
          <cell r="A7107" t="str">
            <v>NS1.520Thinned125</v>
          </cell>
          <cell r="B7107" t="str">
            <v xml:space="preserve">NS </v>
          </cell>
          <cell r="C7107">
            <v>1.5</v>
          </cell>
          <cell r="D7107">
            <v>20</v>
          </cell>
          <cell r="E7107" t="str">
            <v>Thinned</v>
          </cell>
          <cell r="F7107" t="str">
            <v>125-130</v>
          </cell>
          <cell r="G7107">
            <v>3.66</v>
          </cell>
          <cell r="H7107">
            <v>-0.19</v>
          </cell>
          <cell r="I7107">
            <v>3.47</v>
          </cell>
          <cell r="J7107">
            <v>17.34</v>
          </cell>
          <cell r="K7107">
            <v>1046.78</v>
          </cell>
          <cell r="L7107">
            <v>-20.52</v>
          </cell>
          <cell r="M7107">
            <v>1026.26</v>
          </cell>
          <cell r="N7107">
            <v>2.61</v>
          </cell>
        </row>
        <row r="7108">
          <cell r="A7108" t="str">
            <v>NS1.520Thinned130</v>
          </cell>
          <cell r="B7108" t="str">
            <v xml:space="preserve">NS </v>
          </cell>
          <cell r="C7108">
            <v>1.5</v>
          </cell>
          <cell r="D7108">
            <v>20</v>
          </cell>
          <cell r="E7108" t="str">
            <v>Thinned</v>
          </cell>
          <cell r="F7108" t="str">
            <v>130-135</v>
          </cell>
          <cell r="G7108">
            <v>3.38</v>
          </cell>
          <cell r="H7108">
            <v>-0.19</v>
          </cell>
          <cell r="I7108">
            <v>3.19</v>
          </cell>
          <cell r="J7108">
            <v>15.95</v>
          </cell>
          <cell r="K7108">
            <v>1062.73</v>
          </cell>
          <cell r="L7108">
            <v>-20.95</v>
          </cell>
          <cell r="M7108">
            <v>1041.78</v>
          </cell>
          <cell r="N7108">
            <v>2.41</v>
          </cell>
        </row>
        <row r="7109">
          <cell r="A7109" t="str">
            <v>NS1.520Thinned135</v>
          </cell>
          <cell r="B7109" t="str">
            <v xml:space="preserve">NS </v>
          </cell>
          <cell r="C7109">
            <v>1.5</v>
          </cell>
          <cell r="D7109">
            <v>20</v>
          </cell>
          <cell r="E7109" t="str">
            <v>Thinned</v>
          </cell>
          <cell r="F7109" t="str">
            <v>135-140</v>
          </cell>
          <cell r="G7109">
            <v>3.1</v>
          </cell>
          <cell r="H7109">
            <v>-0.18</v>
          </cell>
          <cell r="I7109">
            <v>2.92</v>
          </cell>
          <cell r="J7109">
            <v>14.59</v>
          </cell>
          <cell r="K7109">
            <v>1077.33</v>
          </cell>
          <cell r="L7109">
            <v>-21.34</v>
          </cell>
          <cell r="M7109">
            <v>1055.99</v>
          </cell>
          <cell r="N7109">
            <v>2.23</v>
          </cell>
        </row>
        <row r="7110">
          <cell r="A7110" t="str">
            <v>NS1.520Thinned140</v>
          </cell>
          <cell r="B7110" t="str">
            <v xml:space="preserve">NS </v>
          </cell>
          <cell r="C7110">
            <v>1.5</v>
          </cell>
          <cell r="D7110">
            <v>20</v>
          </cell>
          <cell r="E7110" t="str">
            <v>Thinned</v>
          </cell>
          <cell r="F7110" t="str">
            <v>140-145</v>
          </cell>
          <cell r="G7110">
            <v>2.87</v>
          </cell>
          <cell r="H7110">
            <v>-0.18</v>
          </cell>
          <cell r="I7110">
            <v>2.69</v>
          </cell>
          <cell r="J7110">
            <v>13.46</v>
          </cell>
          <cell r="K7110">
            <v>1090.79</v>
          </cell>
          <cell r="L7110">
            <v>-21.7</v>
          </cell>
          <cell r="M7110">
            <v>1069.0899999999999</v>
          </cell>
          <cell r="N7110">
            <v>2.06</v>
          </cell>
        </row>
        <row r="7111">
          <cell r="A7111" t="str">
            <v>NS1.520Thinned145</v>
          </cell>
          <cell r="B7111" t="str">
            <v xml:space="preserve">NS </v>
          </cell>
          <cell r="C7111">
            <v>1.5</v>
          </cell>
          <cell r="D7111">
            <v>20</v>
          </cell>
          <cell r="E7111" t="str">
            <v>Thinned</v>
          </cell>
          <cell r="F7111" t="str">
            <v>145-150</v>
          </cell>
          <cell r="G7111">
            <v>2.65</v>
          </cell>
          <cell r="H7111">
            <v>-0.17</v>
          </cell>
          <cell r="I7111">
            <v>2.4900000000000002</v>
          </cell>
          <cell r="J7111">
            <v>12.43</v>
          </cell>
          <cell r="K7111">
            <v>1103.21</v>
          </cell>
          <cell r="L7111">
            <v>-22.04</v>
          </cell>
          <cell r="M7111">
            <v>1081.17</v>
          </cell>
          <cell r="N7111">
            <v>1.91</v>
          </cell>
        </row>
        <row r="7112">
          <cell r="A7112" t="str">
            <v>NS1.520Thinned150</v>
          </cell>
          <cell r="B7112" t="str">
            <v xml:space="preserve">NS </v>
          </cell>
          <cell r="C7112">
            <v>1.5</v>
          </cell>
          <cell r="D7112">
            <v>20</v>
          </cell>
          <cell r="E7112" t="str">
            <v>Thinned</v>
          </cell>
          <cell r="F7112" t="str">
            <v>150-155</v>
          </cell>
          <cell r="G7112">
            <v>2.46</v>
          </cell>
          <cell r="H7112">
            <v>-0.16</v>
          </cell>
          <cell r="I7112">
            <v>2.2999999999999998</v>
          </cell>
          <cell r="J7112">
            <v>11.48</v>
          </cell>
          <cell r="K7112">
            <v>1114.69</v>
          </cell>
          <cell r="L7112">
            <v>-22.35</v>
          </cell>
          <cell r="M7112">
            <v>1092.3400000000001</v>
          </cell>
          <cell r="N7112">
            <v>1.76</v>
          </cell>
        </row>
        <row r="7113">
          <cell r="A7113" t="str">
            <v>NS1.520Thinned155</v>
          </cell>
          <cell r="B7113" t="str">
            <v xml:space="preserve">NS </v>
          </cell>
          <cell r="C7113">
            <v>1.5</v>
          </cell>
          <cell r="D7113">
            <v>20</v>
          </cell>
          <cell r="E7113" t="str">
            <v>Thinned</v>
          </cell>
          <cell r="F7113" t="str">
            <v>155-160</v>
          </cell>
          <cell r="G7113">
            <v>2.25</v>
          </cell>
          <cell r="H7113">
            <v>-0.15</v>
          </cell>
          <cell r="I7113">
            <v>2.1</v>
          </cell>
          <cell r="J7113">
            <v>10.48</v>
          </cell>
          <cell r="K7113">
            <v>1125.17</v>
          </cell>
          <cell r="L7113">
            <v>-22.63</v>
          </cell>
          <cell r="M7113">
            <v>1102.54</v>
          </cell>
          <cell r="N7113">
            <v>1.63</v>
          </cell>
        </row>
        <row r="7114">
          <cell r="A7114" t="str">
            <v>NS1.520Thinned160</v>
          </cell>
          <cell r="B7114" t="str">
            <v xml:space="preserve">NS </v>
          </cell>
          <cell r="C7114">
            <v>1.5</v>
          </cell>
          <cell r="D7114">
            <v>20</v>
          </cell>
          <cell r="E7114" t="str">
            <v>Thinned</v>
          </cell>
          <cell r="F7114" t="str">
            <v>160-165</v>
          </cell>
          <cell r="G7114">
            <v>2.0699999999999998</v>
          </cell>
          <cell r="H7114">
            <v>-0.15</v>
          </cell>
          <cell r="I7114">
            <v>1.92</v>
          </cell>
          <cell r="J7114">
            <v>9.6</v>
          </cell>
          <cell r="K7114">
            <v>1134.78</v>
          </cell>
          <cell r="L7114">
            <v>-22.9</v>
          </cell>
          <cell r="M7114">
            <v>1111.8799999999999</v>
          </cell>
          <cell r="N7114">
            <v>1.51</v>
          </cell>
        </row>
        <row r="7115">
          <cell r="A7115" t="str">
            <v>NS1.520Thinned165</v>
          </cell>
          <cell r="B7115" t="str">
            <v xml:space="preserve">NS </v>
          </cell>
          <cell r="C7115">
            <v>1.5</v>
          </cell>
          <cell r="D7115">
            <v>20</v>
          </cell>
          <cell r="E7115" t="str">
            <v>Thinned</v>
          </cell>
          <cell r="F7115" t="str">
            <v>165-170</v>
          </cell>
          <cell r="G7115">
            <v>1.87</v>
          </cell>
          <cell r="H7115">
            <v>-0.14000000000000001</v>
          </cell>
          <cell r="I7115">
            <v>1.73</v>
          </cell>
          <cell r="J7115">
            <v>8.66</v>
          </cell>
          <cell r="K7115">
            <v>1143.44</v>
          </cell>
          <cell r="L7115">
            <v>-23.15</v>
          </cell>
          <cell r="M7115">
            <v>1120.29</v>
          </cell>
          <cell r="N7115">
            <v>1.4</v>
          </cell>
        </row>
        <row r="7116">
          <cell r="A7116" t="str">
            <v>NS1.520Thinned170</v>
          </cell>
          <cell r="B7116" t="str">
            <v xml:space="preserve">NS </v>
          </cell>
          <cell r="C7116">
            <v>1.5</v>
          </cell>
          <cell r="D7116">
            <v>20</v>
          </cell>
          <cell r="E7116" t="str">
            <v>Thinned</v>
          </cell>
          <cell r="F7116" t="str">
            <v>170-175</v>
          </cell>
          <cell r="G7116">
            <v>1.77</v>
          </cell>
          <cell r="H7116">
            <v>-0.13</v>
          </cell>
          <cell r="I7116">
            <v>1.64</v>
          </cell>
          <cell r="J7116">
            <v>8.1999999999999993</v>
          </cell>
          <cell r="K7116">
            <v>1151.6400000000001</v>
          </cell>
          <cell r="L7116">
            <v>-23.38</v>
          </cell>
          <cell r="M7116">
            <v>1128.26</v>
          </cell>
          <cell r="N7116">
            <v>1.29</v>
          </cell>
        </row>
        <row r="7117">
          <cell r="A7117" t="str">
            <v>NS1.520Thinned175</v>
          </cell>
          <cell r="B7117" t="str">
            <v xml:space="preserve">NS </v>
          </cell>
          <cell r="C7117">
            <v>1.5</v>
          </cell>
          <cell r="D7117">
            <v>20</v>
          </cell>
          <cell r="E7117" t="str">
            <v>Thinned</v>
          </cell>
          <cell r="F7117" t="str">
            <v>175-180</v>
          </cell>
          <cell r="G7117">
            <v>1.6</v>
          </cell>
          <cell r="H7117">
            <v>-0.12</v>
          </cell>
          <cell r="I7117">
            <v>1.47</v>
          </cell>
          <cell r="J7117">
            <v>7.37</v>
          </cell>
          <cell r="K7117">
            <v>1159.01</v>
          </cell>
          <cell r="L7117">
            <v>-23.58</v>
          </cell>
          <cell r="M7117">
            <v>1135.43</v>
          </cell>
          <cell r="N7117">
            <v>1.2</v>
          </cell>
        </row>
        <row r="7118">
          <cell r="A7118" t="str">
            <v>NS1.520Thinned180</v>
          </cell>
          <cell r="B7118" t="str">
            <v xml:space="preserve">NS </v>
          </cell>
          <cell r="C7118">
            <v>1.5</v>
          </cell>
          <cell r="D7118">
            <v>20</v>
          </cell>
          <cell r="E7118" t="str">
            <v>Thinned</v>
          </cell>
          <cell r="F7118" t="str">
            <v>180-185</v>
          </cell>
          <cell r="G7118">
            <v>1.47</v>
          </cell>
          <cell r="H7118">
            <v>-0.12</v>
          </cell>
          <cell r="I7118">
            <v>1.35</v>
          </cell>
          <cell r="J7118">
            <v>6.76</v>
          </cell>
          <cell r="K7118">
            <v>1165.77</v>
          </cell>
          <cell r="L7118">
            <v>-23.78</v>
          </cell>
          <cell r="M7118">
            <v>1141.99</v>
          </cell>
          <cell r="N7118">
            <v>1.1100000000000001</v>
          </cell>
        </row>
        <row r="7119">
          <cell r="A7119" t="str">
            <v>NS1.520Thinned185</v>
          </cell>
          <cell r="B7119" t="str">
            <v xml:space="preserve">NS </v>
          </cell>
          <cell r="C7119">
            <v>1.5</v>
          </cell>
          <cell r="D7119">
            <v>20</v>
          </cell>
          <cell r="E7119" t="str">
            <v>Thinned</v>
          </cell>
          <cell r="F7119" t="str">
            <v>185-190</v>
          </cell>
          <cell r="G7119">
            <v>1.34</v>
          </cell>
          <cell r="H7119">
            <v>-0.11</v>
          </cell>
          <cell r="I7119">
            <v>1.23</v>
          </cell>
          <cell r="J7119">
            <v>6.17</v>
          </cell>
          <cell r="K7119">
            <v>1171.94</v>
          </cell>
          <cell r="L7119">
            <v>-23.96</v>
          </cell>
          <cell r="M7119">
            <v>1147.98</v>
          </cell>
          <cell r="N7119">
            <v>1.03</v>
          </cell>
        </row>
        <row r="7120">
          <cell r="A7120" t="str">
            <v>NS1.520Thinned190</v>
          </cell>
          <cell r="B7120" t="str">
            <v xml:space="preserve">NS </v>
          </cell>
          <cell r="C7120">
            <v>1.5</v>
          </cell>
          <cell r="D7120">
            <v>20</v>
          </cell>
          <cell r="E7120" t="str">
            <v>Thinned</v>
          </cell>
          <cell r="F7120" t="str">
            <v>190-195</v>
          </cell>
          <cell r="G7120">
            <v>1.23</v>
          </cell>
          <cell r="H7120">
            <v>-0.1</v>
          </cell>
          <cell r="I7120">
            <v>1.1299999999999999</v>
          </cell>
          <cell r="J7120">
            <v>5.65</v>
          </cell>
          <cell r="K7120">
            <v>1177.5899999999999</v>
          </cell>
          <cell r="L7120">
            <v>-24.13</v>
          </cell>
          <cell r="M7120">
            <v>1153.4599999999998</v>
          </cell>
          <cell r="N7120">
            <v>0.95</v>
          </cell>
        </row>
        <row r="7121">
          <cell r="A7121" t="str">
            <v>NS1.520Thinned195</v>
          </cell>
          <cell r="B7121" t="str">
            <v xml:space="preserve">NS </v>
          </cell>
          <cell r="C7121">
            <v>1.5</v>
          </cell>
          <cell r="D7121">
            <v>20</v>
          </cell>
          <cell r="E7121" t="str">
            <v>Thinned</v>
          </cell>
          <cell r="F7121" t="str">
            <v>195-200</v>
          </cell>
          <cell r="G7121">
            <v>1.1299999999999999</v>
          </cell>
          <cell r="H7121">
            <v>-0.1</v>
          </cell>
          <cell r="I7121">
            <v>1.03</v>
          </cell>
          <cell r="J7121">
            <v>5.15</v>
          </cell>
          <cell r="K7121">
            <v>1182.74</v>
          </cell>
          <cell r="L7121">
            <v>-24.28</v>
          </cell>
          <cell r="M7121">
            <v>1158.46</v>
          </cell>
          <cell r="N7121">
            <v>0.88</v>
          </cell>
        </row>
        <row r="7122">
          <cell r="A7122" t="str">
            <v>NS1.522NO_thin000</v>
          </cell>
          <cell r="B7122" t="str">
            <v xml:space="preserve">NS </v>
          </cell>
          <cell r="C7122">
            <v>1.5</v>
          </cell>
          <cell r="D7122">
            <v>22</v>
          </cell>
          <cell r="E7122" t="str">
            <v>NO_thin</v>
          </cell>
          <cell r="F7122" t="str">
            <v xml:space="preserve">  0-5</v>
          </cell>
          <cell r="G7122">
            <v>1.62</v>
          </cell>
          <cell r="H7122">
            <v>0.32</v>
          </cell>
          <cell r="I7122">
            <v>1.94</v>
          </cell>
          <cell r="J7122">
            <v>9.69</v>
          </cell>
          <cell r="K7122">
            <v>9.69</v>
          </cell>
          <cell r="L7122">
            <v>0</v>
          </cell>
          <cell r="M7122">
            <v>9.69</v>
          </cell>
          <cell r="N7122">
            <v>0</v>
          </cell>
        </row>
        <row r="7123">
          <cell r="A7123" t="str">
            <v>NS1.522NO_thin005</v>
          </cell>
          <cell r="B7123" t="str">
            <v xml:space="preserve">NS </v>
          </cell>
          <cell r="C7123">
            <v>1.5</v>
          </cell>
          <cell r="D7123">
            <v>22</v>
          </cell>
          <cell r="E7123" t="str">
            <v>NO_thin</v>
          </cell>
          <cell r="F7123" t="str">
            <v xml:space="preserve">  5-10</v>
          </cell>
          <cell r="G7123">
            <v>4.93</v>
          </cell>
          <cell r="H7123">
            <v>0.4</v>
          </cell>
          <cell r="I7123">
            <v>5.33</v>
          </cell>
          <cell r="J7123">
            <v>26.64</v>
          </cell>
          <cell r="K7123">
            <v>36.33</v>
          </cell>
          <cell r="L7123">
            <v>0</v>
          </cell>
          <cell r="M7123">
            <v>36.33</v>
          </cell>
          <cell r="N7123">
            <v>0</v>
          </cell>
        </row>
        <row r="7124">
          <cell r="A7124" t="str">
            <v>NS1.522NO_thin010</v>
          </cell>
          <cell r="B7124" t="str">
            <v xml:space="preserve">NS </v>
          </cell>
          <cell r="C7124">
            <v>1.5</v>
          </cell>
          <cell r="D7124">
            <v>22</v>
          </cell>
          <cell r="E7124" t="str">
            <v>NO_thin</v>
          </cell>
          <cell r="F7124" t="str">
            <v xml:space="preserve"> 10-15</v>
          </cell>
          <cell r="G7124">
            <v>15.04</v>
          </cell>
          <cell r="H7124">
            <v>0.4</v>
          </cell>
          <cell r="I7124">
            <v>15.44</v>
          </cell>
          <cell r="J7124">
            <v>77.22</v>
          </cell>
          <cell r="K7124">
            <v>113.54</v>
          </cell>
          <cell r="L7124">
            <v>0</v>
          </cell>
          <cell r="M7124">
            <v>113.54</v>
          </cell>
          <cell r="N7124">
            <v>0</v>
          </cell>
        </row>
        <row r="7125">
          <cell r="A7125" t="str">
            <v>NS1.522NO_thin015</v>
          </cell>
          <cell r="B7125" t="str">
            <v xml:space="preserve">NS </v>
          </cell>
          <cell r="C7125">
            <v>1.5</v>
          </cell>
          <cell r="D7125">
            <v>22</v>
          </cell>
          <cell r="E7125" t="str">
            <v>NO_thin</v>
          </cell>
          <cell r="F7125" t="str">
            <v xml:space="preserve"> 15-20</v>
          </cell>
          <cell r="G7125">
            <v>26.95</v>
          </cell>
          <cell r="H7125">
            <v>2.0299999999999998</v>
          </cell>
          <cell r="I7125">
            <v>28.98</v>
          </cell>
          <cell r="J7125">
            <v>144.9</v>
          </cell>
          <cell r="K7125">
            <v>258.45</v>
          </cell>
          <cell r="L7125">
            <v>0</v>
          </cell>
          <cell r="M7125">
            <v>258.45</v>
          </cell>
          <cell r="N7125">
            <v>0</v>
          </cell>
        </row>
        <row r="7126">
          <cell r="A7126" t="str">
            <v>NS1.522NO_thin020</v>
          </cell>
          <cell r="B7126" t="str">
            <v xml:space="preserve">NS </v>
          </cell>
          <cell r="C7126">
            <v>1.5</v>
          </cell>
          <cell r="D7126">
            <v>22</v>
          </cell>
          <cell r="E7126" t="str">
            <v>NO_thin</v>
          </cell>
          <cell r="F7126" t="str">
            <v xml:space="preserve"> 20-25</v>
          </cell>
          <cell r="G7126">
            <v>18.079999999999998</v>
          </cell>
          <cell r="H7126">
            <v>9.06</v>
          </cell>
          <cell r="I7126">
            <v>27.14</v>
          </cell>
          <cell r="J7126">
            <v>135.69999999999999</v>
          </cell>
          <cell r="K7126">
            <v>394.15</v>
          </cell>
          <cell r="L7126">
            <v>0</v>
          </cell>
          <cell r="M7126">
            <v>394.15</v>
          </cell>
          <cell r="N7126">
            <v>0</v>
          </cell>
        </row>
        <row r="7127">
          <cell r="A7127" t="str">
            <v>NS1.522NO_thin025</v>
          </cell>
          <cell r="B7127" t="str">
            <v xml:space="preserve">NS </v>
          </cell>
          <cell r="C7127">
            <v>1.5</v>
          </cell>
          <cell r="D7127">
            <v>22</v>
          </cell>
          <cell r="E7127" t="str">
            <v>NO_thin</v>
          </cell>
          <cell r="F7127" t="str">
            <v xml:space="preserve"> 25-30</v>
          </cell>
          <cell r="G7127">
            <v>18.170000000000002</v>
          </cell>
          <cell r="H7127">
            <v>6.05</v>
          </cell>
          <cell r="I7127">
            <v>24.22</v>
          </cell>
          <cell r="J7127">
            <v>121.08</v>
          </cell>
          <cell r="K7127">
            <v>515.23</v>
          </cell>
          <cell r="L7127">
            <v>0</v>
          </cell>
          <cell r="M7127">
            <v>515.23</v>
          </cell>
          <cell r="N7127">
            <v>0</v>
          </cell>
        </row>
        <row r="7128">
          <cell r="A7128" t="str">
            <v>NS1.522NO_thin030</v>
          </cell>
          <cell r="B7128" t="str">
            <v xml:space="preserve">NS </v>
          </cell>
          <cell r="C7128">
            <v>1.5</v>
          </cell>
          <cell r="D7128">
            <v>22</v>
          </cell>
          <cell r="E7128" t="str">
            <v>NO_thin</v>
          </cell>
          <cell r="F7128" t="str">
            <v xml:space="preserve"> 30-35</v>
          </cell>
          <cell r="G7128">
            <v>19.7</v>
          </cell>
          <cell r="H7128">
            <v>3.6</v>
          </cell>
          <cell r="I7128">
            <v>23.3</v>
          </cell>
          <cell r="J7128">
            <v>116.49</v>
          </cell>
          <cell r="K7128">
            <v>631.72</v>
          </cell>
          <cell r="L7128">
            <v>0</v>
          </cell>
          <cell r="M7128">
            <v>631.72</v>
          </cell>
          <cell r="N7128">
            <v>0</v>
          </cell>
        </row>
        <row r="7129">
          <cell r="A7129" t="str">
            <v>NS1.522NO_thin035</v>
          </cell>
          <cell r="B7129" t="str">
            <v xml:space="preserve">NS </v>
          </cell>
          <cell r="C7129">
            <v>1.5</v>
          </cell>
          <cell r="D7129">
            <v>22</v>
          </cell>
          <cell r="E7129" t="str">
            <v>NO_thin</v>
          </cell>
          <cell r="F7129" t="str">
            <v xml:space="preserve"> 35-40</v>
          </cell>
          <cell r="G7129">
            <v>19.329999999999998</v>
          </cell>
          <cell r="H7129">
            <v>2</v>
          </cell>
          <cell r="I7129">
            <v>21.34</v>
          </cell>
          <cell r="J7129">
            <v>106.69</v>
          </cell>
          <cell r="K7129">
            <v>738.41</v>
          </cell>
          <cell r="L7129">
            <v>0</v>
          </cell>
          <cell r="M7129">
            <v>738.41</v>
          </cell>
          <cell r="N7129">
            <v>0</v>
          </cell>
        </row>
        <row r="7130">
          <cell r="A7130" t="str">
            <v>NS1.522NO_thin040</v>
          </cell>
          <cell r="B7130" t="str">
            <v xml:space="preserve">NS </v>
          </cell>
          <cell r="C7130">
            <v>1.5</v>
          </cell>
          <cell r="D7130">
            <v>22</v>
          </cell>
          <cell r="E7130" t="str">
            <v>NO_thin</v>
          </cell>
          <cell r="F7130" t="str">
            <v xml:space="preserve"> 40-45</v>
          </cell>
          <cell r="G7130">
            <v>18.329999999999998</v>
          </cell>
          <cell r="H7130">
            <v>0.82</v>
          </cell>
          <cell r="I7130">
            <v>19.149999999999999</v>
          </cell>
          <cell r="J7130">
            <v>95.75</v>
          </cell>
          <cell r="K7130">
            <v>834.17</v>
          </cell>
          <cell r="L7130">
            <v>0</v>
          </cell>
          <cell r="M7130">
            <v>834.17</v>
          </cell>
          <cell r="N7130">
            <v>0</v>
          </cell>
        </row>
        <row r="7131">
          <cell r="A7131" t="str">
            <v>NS1.522NO_thin045</v>
          </cell>
          <cell r="B7131" t="str">
            <v xml:space="preserve">NS </v>
          </cell>
          <cell r="C7131">
            <v>1.5</v>
          </cell>
          <cell r="D7131">
            <v>22</v>
          </cell>
          <cell r="E7131" t="str">
            <v>NO_thin</v>
          </cell>
          <cell r="F7131" t="str">
            <v xml:space="preserve"> 45-50</v>
          </cell>
          <cell r="G7131">
            <v>17.100000000000001</v>
          </cell>
          <cell r="H7131">
            <v>0.28000000000000003</v>
          </cell>
          <cell r="I7131">
            <v>17.38</v>
          </cell>
          <cell r="J7131">
            <v>86.92</v>
          </cell>
          <cell r="K7131">
            <v>921.09</v>
          </cell>
          <cell r="L7131">
            <v>0</v>
          </cell>
          <cell r="M7131">
            <v>921.09</v>
          </cell>
          <cell r="N7131">
            <v>0</v>
          </cell>
        </row>
        <row r="7132">
          <cell r="A7132" t="str">
            <v>NS1.522NO_thin050</v>
          </cell>
          <cell r="B7132" t="str">
            <v xml:space="preserve">NS </v>
          </cell>
          <cell r="C7132">
            <v>1.5</v>
          </cell>
          <cell r="D7132">
            <v>22</v>
          </cell>
          <cell r="E7132" t="str">
            <v>NO_thin</v>
          </cell>
          <cell r="F7132" t="str">
            <v xml:space="preserve"> 50-55</v>
          </cell>
          <cell r="G7132">
            <v>15.82</v>
          </cell>
          <cell r="H7132">
            <v>-0.13</v>
          </cell>
          <cell r="I7132">
            <v>15.69</v>
          </cell>
          <cell r="J7132">
            <v>78.47</v>
          </cell>
          <cell r="K7132">
            <v>999.56</v>
          </cell>
          <cell r="L7132">
            <v>0</v>
          </cell>
          <cell r="M7132">
            <v>999.56</v>
          </cell>
          <cell r="N7132">
            <v>0</v>
          </cell>
        </row>
        <row r="7133">
          <cell r="A7133" t="str">
            <v>NS1.522NO_thin055</v>
          </cell>
          <cell r="B7133" t="str">
            <v xml:space="preserve">NS </v>
          </cell>
          <cell r="C7133">
            <v>1.5</v>
          </cell>
          <cell r="D7133">
            <v>22</v>
          </cell>
          <cell r="E7133" t="str">
            <v>NO_thin</v>
          </cell>
          <cell r="F7133" t="str">
            <v xml:space="preserve"> 55-60</v>
          </cell>
          <cell r="G7133">
            <v>14.64</v>
          </cell>
          <cell r="H7133">
            <v>-0.33</v>
          </cell>
          <cell r="I7133">
            <v>14.31</v>
          </cell>
          <cell r="J7133">
            <v>71.55</v>
          </cell>
          <cell r="K7133">
            <v>1071.1099999999999</v>
          </cell>
          <cell r="L7133">
            <v>0</v>
          </cell>
          <cell r="M7133">
            <v>1071.1099999999999</v>
          </cell>
          <cell r="N7133">
            <v>0</v>
          </cell>
        </row>
        <row r="7134">
          <cell r="A7134" t="str">
            <v>NS1.522NO_thin060</v>
          </cell>
          <cell r="B7134" t="str">
            <v xml:space="preserve">NS </v>
          </cell>
          <cell r="C7134">
            <v>1.5</v>
          </cell>
          <cell r="D7134">
            <v>22</v>
          </cell>
          <cell r="E7134" t="str">
            <v>NO_thin</v>
          </cell>
          <cell r="F7134" t="str">
            <v xml:space="preserve"> 60-65</v>
          </cell>
          <cell r="G7134">
            <v>13.52</v>
          </cell>
          <cell r="H7134">
            <v>-0.55000000000000004</v>
          </cell>
          <cell r="I7134">
            <v>12.97</v>
          </cell>
          <cell r="J7134">
            <v>64.84</v>
          </cell>
          <cell r="K7134">
            <v>1135.95</v>
          </cell>
          <cell r="L7134">
            <v>0</v>
          </cell>
          <cell r="M7134">
            <v>1135.95</v>
          </cell>
          <cell r="N7134">
            <v>0</v>
          </cell>
        </row>
        <row r="7135">
          <cell r="A7135" t="str">
            <v>NS1.522NO_thin065</v>
          </cell>
          <cell r="B7135" t="str">
            <v xml:space="preserve">NS </v>
          </cell>
          <cell r="C7135">
            <v>1.5</v>
          </cell>
          <cell r="D7135">
            <v>22</v>
          </cell>
          <cell r="E7135" t="str">
            <v>NO_thin</v>
          </cell>
          <cell r="F7135" t="str">
            <v xml:space="preserve"> 65-70</v>
          </cell>
          <cell r="G7135">
            <v>12.33</v>
          </cell>
          <cell r="H7135">
            <v>-0.5</v>
          </cell>
          <cell r="I7135">
            <v>11.83</v>
          </cell>
          <cell r="J7135">
            <v>59.16</v>
          </cell>
          <cell r="K7135">
            <v>1195.1099999999999</v>
          </cell>
          <cell r="L7135">
            <v>0</v>
          </cell>
          <cell r="M7135">
            <v>1195.1099999999999</v>
          </cell>
          <cell r="N7135">
            <v>0</v>
          </cell>
        </row>
        <row r="7136">
          <cell r="A7136" t="str">
            <v>NS1.522NO_thin070</v>
          </cell>
          <cell r="B7136" t="str">
            <v xml:space="preserve">NS </v>
          </cell>
          <cell r="C7136">
            <v>1.5</v>
          </cell>
          <cell r="D7136">
            <v>22</v>
          </cell>
          <cell r="E7136" t="str">
            <v>NO_thin</v>
          </cell>
          <cell r="F7136" t="str">
            <v xml:space="preserve"> 70-75</v>
          </cell>
          <cell r="G7136">
            <v>11.23</v>
          </cell>
          <cell r="H7136">
            <v>-0.87</v>
          </cell>
          <cell r="I7136">
            <v>10.35</v>
          </cell>
          <cell r="J7136">
            <v>51.77</v>
          </cell>
          <cell r="K7136">
            <v>1246.8800000000001</v>
          </cell>
          <cell r="L7136">
            <v>0</v>
          </cell>
          <cell r="M7136">
            <v>1246.8800000000001</v>
          </cell>
          <cell r="N7136">
            <v>0</v>
          </cell>
        </row>
        <row r="7137">
          <cell r="A7137" t="str">
            <v>NS1.522NO_thin075</v>
          </cell>
          <cell r="B7137" t="str">
            <v xml:space="preserve">NS </v>
          </cell>
          <cell r="C7137">
            <v>1.5</v>
          </cell>
          <cell r="D7137">
            <v>22</v>
          </cell>
          <cell r="E7137" t="str">
            <v>NO_thin</v>
          </cell>
          <cell r="F7137" t="str">
            <v xml:space="preserve"> 75-80</v>
          </cell>
          <cell r="G7137">
            <v>10.41</v>
          </cell>
          <cell r="H7137">
            <v>-1</v>
          </cell>
          <cell r="I7137">
            <v>9.41</v>
          </cell>
          <cell r="J7137">
            <v>47.07</v>
          </cell>
          <cell r="K7137">
            <v>1293.95</v>
          </cell>
          <cell r="L7137">
            <v>0</v>
          </cell>
          <cell r="M7137">
            <v>1293.95</v>
          </cell>
          <cell r="N7137">
            <v>0</v>
          </cell>
        </row>
        <row r="7138">
          <cell r="A7138" t="str">
            <v>NS1.522NO_thin080</v>
          </cell>
          <cell r="B7138" t="str">
            <v xml:space="preserve">NS </v>
          </cell>
          <cell r="C7138">
            <v>1.5</v>
          </cell>
          <cell r="D7138">
            <v>22</v>
          </cell>
          <cell r="E7138" t="str">
            <v>NO_thin</v>
          </cell>
          <cell r="F7138" t="str">
            <v xml:space="preserve"> 80-85</v>
          </cell>
          <cell r="G7138">
            <v>9.74</v>
          </cell>
          <cell r="H7138">
            <v>-1.42</v>
          </cell>
          <cell r="I7138">
            <v>8.32</v>
          </cell>
          <cell r="J7138">
            <v>41.61</v>
          </cell>
          <cell r="K7138">
            <v>1335.56</v>
          </cell>
          <cell r="L7138">
            <v>0</v>
          </cell>
          <cell r="M7138">
            <v>1335.56</v>
          </cell>
          <cell r="N7138">
            <v>0</v>
          </cell>
        </row>
        <row r="7139">
          <cell r="A7139" t="str">
            <v>NS1.522NO_thin085</v>
          </cell>
          <cell r="B7139" t="str">
            <v xml:space="preserve">NS </v>
          </cell>
          <cell r="C7139">
            <v>1.5</v>
          </cell>
          <cell r="D7139">
            <v>22</v>
          </cell>
          <cell r="E7139" t="str">
            <v>NO_thin</v>
          </cell>
          <cell r="F7139" t="str">
            <v xml:space="preserve"> 85-90</v>
          </cell>
          <cell r="G7139">
            <v>8.98</v>
          </cell>
          <cell r="H7139">
            <v>-0.79</v>
          </cell>
          <cell r="I7139">
            <v>8.19</v>
          </cell>
          <cell r="J7139">
            <v>40.950000000000003</v>
          </cell>
          <cell r="K7139">
            <v>1376.51</v>
          </cell>
          <cell r="L7139">
            <v>0</v>
          </cell>
          <cell r="M7139">
            <v>1376.51</v>
          </cell>
          <cell r="N7139">
            <v>0</v>
          </cell>
        </row>
        <row r="7140">
          <cell r="A7140" t="str">
            <v>NS1.522NO_thin090</v>
          </cell>
          <cell r="B7140" t="str">
            <v xml:space="preserve">NS </v>
          </cell>
          <cell r="C7140">
            <v>1.5</v>
          </cell>
          <cell r="D7140">
            <v>22</v>
          </cell>
          <cell r="E7140" t="str">
            <v>NO_thin</v>
          </cell>
          <cell r="F7140" t="str">
            <v xml:space="preserve"> 90-95</v>
          </cell>
          <cell r="G7140">
            <v>8.25</v>
          </cell>
          <cell r="H7140">
            <v>-0.79</v>
          </cell>
          <cell r="I7140">
            <v>7.46</v>
          </cell>
          <cell r="J7140">
            <v>37.299999999999997</v>
          </cell>
          <cell r="K7140">
            <v>1413.81</v>
          </cell>
          <cell r="L7140">
            <v>0</v>
          </cell>
          <cell r="M7140">
            <v>1413.81</v>
          </cell>
          <cell r="N7140">
            <v>0</v>
          </cell>
        </row>
        <row r="7141">
          <cell r="A7141" t="str">
            <v>NS1.522NO_thin095</v>
          </cell>
          <cell r="B7141" t="str">
            <v xml:space="preserve">NS </v>
          </cell>
          <cell r="C7141">
            <v>1.5</v>
          </cell>
          <cell r="D7141">
            <v>22</v>
          </cell>
          <cell r="E7141" t="str">
            <v>NO_thin</v>
          </cell>
          <cell r="F7141" t="str">
            <v xml:space="preserve"> 95-100</v>
          </cell>
          <cell r="G7141">
            <v>7.69</v>
          </cell>
          <cell r="H7141">
            <v>-0.76</v>
          </cell>
          <cell r="I7141">
            <v>6.93</v>
          </cell>
          <cell r="J7141">
            <v>34.65</v>
          </cell>
          <cell r="K7141">
            <v>1448.46</v>
          </cell>
          <cell r="L7141">
            <v>0</v>
          </cell>
          <cell r="M7141">
            <v>1448.46</v>
          </cell>
          <cell r="N7141">
            <v>0</v>
          </cell>
        </row>
        <row r="7142">
          <cell r="A7142" t="str">
            <v>NS1.522NO_thin100</v>
          </cell>
          <cell r="B7142" t="str">
            <v xml:space="preserve">NS </v>
          </cell>
          <cell r="C7142">
            <v>1.5</v>
          </cell>
          <cell r="D7142">
            <v>22</v>
          </cell>
          <cell r="E7142" t="str">
            <v>NO_thin</v>
          </cell>
          <cell r="F7142" t="str">
            <v>100-105</v>
          </cell>
          <cell r="G7142">
            <v>7.16</v>
          </cell>
          <cell r="H7142">
            <v>-0.76</v>
          </cell>
          <cell r="I7142">
            <v>6.39</v>
          </cell>
          <cell r="J7142">
            <v>31.97</v>
          </cell>
          <cell r="K7142">
            <v>1480.43</v>
          </cell>
          <cell r="L7142">
            <v>0</v>
          </cell>
          <cell r="M7142">
            <v>1480.43</v>
          </cell>
          <cell r="N7142">
            <v>0</v>
          </cell>
        </row>
        <row r="7143">
          <cell r="A7143" t="str">
            <v>NS1.522NO_thin105</v>
          </cell>
          <cell r="B7143" t="str">
            <v xml:space="preserve">NS </v>
          </cell>
          <cell r="C7143">
            <v>1.5</v>
          </cell>
          <cell r="D7143">
            <v>22</v>
          </cell>
          <cell r="E7143" t="str">
            <v>NO_thin</v>
          </cell>
          <cell r="F7143" t="str">
            <v>105-110</v>
          </cell>
          <cell r="G7143">
            <v>6.61</v>
          </cell>
          <cell r="H7143">
            <v>-0.75</v>
          </cell>
          <cell r="I7143">
            <v>5.85</v>
          </cell>
          <cell r="J7143">
            <v>29.26</v>
          </cell>
          <cell r="K7143">
            <v>1509.69</v>
          </cell>
          <cell r="L7143">
            <v>0</v>
          </cell>
          <cell r="M7143">
            <v>1509.69</v>
          </cell>
          <cell r="N7143">
            <v>0</v>
          </cell>
        </row>
        <row r="7144">
          <cell r="A7144" t="str">
            <v>NS1.522NO_thin110</v>
          </cell>
          <cell r="B7144" t="str">
            <v xml:space="preserve">NS </v>
          </cell>
          <cell r="C7144">
            <v>1.5</v>
          </cell>
          <cell r="D7144">
            <v>22</v>
          </cell>
          <cell r="E7144" t="str">
            <v>NO_thin</v>
          </cell>
          <cell r="F7144" t="str">
            <v>110-115</v>
          </cell>
          <cell r="G7144">
            <v>6.07</v>
          </cell>
          <cell r="H7144">
            <v>-0.73</v>
          </cell>
          <cell r="I7144">
            <v>5.34</v>
          </cell>
          <cell r="J7144">
            <v>26.71</v>
          </cell>
          <cell r="K7144">
            <v>1536.4</v>
          </cell>
          <cell r="L7144">
            <v>0</v>
          </cell>
          <cell r="M7144">
            <v>1536.4</v>
          </cell>
          <cell r="N7144">
            <v>0</v>
          </cell>
        </row>
        <row r="7145">
          <cell r="A7145" t="str">
            <v>NS1.522NO_thin115</v>
          </cell>
          <cell r="B7145" t="str">
            <v xml:space="preserve">NS </v>
          </cell>
          <cell r="C7145">
            <v>1.5</v>
          </cell>
          <cell r="D7145">
            <v>22</v>
          </cell>
          <cell r="E7145" t="str">
            <v>NO_thin</v>
          </cell>
          <cell r="F7145" t="str">
            <v>115-120</v>
          </cell>
          <cell r="G7145">
            <v>5.65</v>
          </cell>
          <cell r="H7145">
            <v>-0.68</v>
          </cell>
          <cell r="I7145">
            <v>4.96</v>
          </cell>
          <cell r="J7145">
            <v>24.81</v>
          </cell>
          <cell r="K7145">
            <v>1561.22</v>
          </cell>
          <cell r="L7145">
            <v>0</v>
          </cell>
          <cell r="M7145">
            <v>1561.22</v>
          </cell>
          <cell r="N7145">
            <v>0</v>
          </cell>
        </row>
        <row r="7146">
          <cell r="A7146" t="str">
            <v>NS1.522NO_thin120</v>
          </cell>
          <cell r="B7146" t="str">
            <v xml:space="preserve">NS </v>
          </cell>
          <cell r="C7146">
            <v>1.5</v>
          </cell>
          <cell r="D7146">
            <v>22</v>
          </cell>
          <cell r="E7146" t="str">
            <v>NO_thin</v>
          </cell>
          <cell r="F7146" t="str">
            <v>120-125</v>
          </cell>
          <cell r="G7146">
            <v>5.22</v>
          </cell>
          <cell r="H7146">
            <v>-0.64</v>
          </cell>
          <cell r="I7146">
            <v>4.57</v>
          </cell>
          <cell r="J7146">
            <v>22.86</v>
          </cell>
          <cell r="K7146">
            <v>1584.08</v>
          </cell>
          <cell r="L7146">
            <v>0</v>
          </cell>
          <cell r="M7146">
            <v>1584.08</v>
          </cell>
          <cell r="N7146">
            <v>0</v>
          </cell>
        </row>
        <row r="7147">
          <cell r="A7147" t="str">
            <v>NS1.522NO_thin125</v>
          </cell>
          <cell r="B7147" t="str">
            <v xml:space="preserve">NS </v>
          </cell>
          <cell r="C7147">
            <v>1.5</v>
          </cell>
          <cell r="D7147">
            <v>22</v>
          </cell>
          <cell r="E7147" t="str">
            <v>NO_thin</v>
          </cell>
          <cell r="F7147" t="str">
            <v>125-130</v>
          </cell>
          <cell r="G7147">
            <v>4.8099999999999996</v>
          </cell>
          <cell r="H7147">
            <v>-0.6</v>
          </cell>
          <cell r="I7147">
            <v>4.2</v>
          </cell>
          <cell r="J7147">
            <v>21.02</v>
          </cell>
          <cell r="K7147">
            <v>1605.1</v>
          </cell>
          <cell r="L7147">
            <v>0</v>
          </cell>
          <cell r="M7147">
            <v>1605.1</v>
          </cell>
          <cell r="N7147">
            <v>0</v>
          </cell>
        </row>
        <row r="7148">
          <cell r="A7148" t="str">
            <v>NS1.522NO_thin130</v>
          </cell>
          <cell r="B7148" t="str">
            <v xml:space="preserve">NS </v>
          </cell>
          <cell r="C7148">
            <v>1.5</v>
          </cell>
          <cell r="D7148">
            <v>22</v>
          </cell>
          <cell r="E7148" t="str">
            <v>NO_thin</v>
          </cell>
          <cell r="F7148" t="str">
            <v>130-135</v>
          </cell>
          <cell r="G7148">
            <v>4.45</v>
          </cell>
          <cell r="H7148">
            <v>-0.56000000000000005</v>
          </cell>
          <cell r="I7148">
            <v>3.88</v>
          </cell>
          <cell r="J7148">
            <v>19.41</v>
          </cell>
          <cell r="K7148">
            <v>1624.51</v>
          </cell>
          <cell r="L7148">
            <v>0</v>
          </cell>
          <cell r="M7148">
            <v>1624.51</v>
          </cell>
          <cell r="N7148">
            <v>0</v>
          </cell>
        </row>
        <row r="7149">
          <cell r="A7149" t="str">
            <v>NS1.522NO_thin135</v>
          </cell>
          <cell r="B7149" t="str">
            <v xml:space="preserve">NS </v>
          </cell>
          <cell r="C7149">
            <v>1.5</v>
          </cell>
          <cell r="D7149">
            <v>22</v>
          </cell>
          <cell r="E7149" t="str">
            <v>NO_thin</v>
          </cell>
          <cell r="F7149" t="str">
            <v>135-140</v>
          </cell>
          <cell r="G7149">
            <v>4.12</v>
          </cell>
          <cell r="H7149">
            <v>-0.53</v>
          </cell>
          <cell r="I7149">
            <v>3.6</v>
          </cell>
          <cell r="J7149">
            <v>17.98</v>
          </cell>
          <cell r="K7149">
            <v>1642.5</v>
          </cell>
          <cell r="L7149">
            <v>0</v>
          </cell>
          <cell r="M7149">
            <v>1642.5</v>
          </cell>
          <cell r="N7149">
            <v>0</v>
          </cell>
        </row>
        <row r="7150">
          <cell r="A7150" t="str">
            <v>NS1.522NO_thin140</v>
          </cell>
          <cell r="B7150" t="str">
            <v xml:space="preserve">NS </v>
          </cell>
          <cell r="C7150">
            <v>1.5</v>
          </cell>
          <cell r="D7150">
            <v>22</v>
          </cell>
          <cell r="E7150" t="str">
            <v>NO_thin</v>
          </cell>
          <cell r="F7150" t="str">
            <v>140-145</v>
          </cell>
          <cell r="G7150">
            <v>3.82</v>
          </cell>
          <cell r="H7150">
            <v>-0.49</v>
          </cell>
          <cell r="I7150">
            <v>3.33</v>
          </cell>
          <cell r="J7150">
            <v>16.63</v>
          </cell>
          <cell r="K7150">
            <v>1659.13</v>
          </cell>
          <cell r="L7150">
            <v>0</v>
          </cell>
          <cell r="M7150">
            <v>1659.13</v>
          </cell>
          <cell r="N7150">
            <v>0</v>
          </cell>
        </row>
        <row r="7151">
          <cell r="A7151" t="str">
            <v>NS1.522NO_thin145</v>
          </cell>
          <cell r="B7151" t="str">
            <v xml:space="preserve">NS </v>
          </cell>
          <cell r="C7151">
            <v>1.5</v>
          </cell>
          <cell r="D7151">
            <v>22</v>
          </cell>
          <cell r="E7151" t="str">
            <v>NO_thin</v>
          </cell>
          <cell r="F7151" t="str">
            <v>145-150</v>
          </cell>
          <cell r="G7151">
            <v>3.56</v>
          </cell>
          <cell r="H7151">
            <v>-0.46</v>
          </cell>
          <cell r="I7151">
            <v>3.1</v>
          </cell>
          <cell r="J7151">
            <v>15.51</v>
          </cell>
          <cell r="K7151">
            <v>1674.64</v>
          </cell>
          <cell r="L7151">
            <v>0</v>
          </cell>
          <cell r="M7151">
            <v>1674.64</v>
          </cell>
          <cell r="N7151">
            <v>0</v>
          </cell>
        </row>
        <row r="7152">
          <cell r="A7152" t="str">
            <v>NS1.522NO_thin150</v>
          </cell>
          <cell r="B7152" t="str">
            <v xml:space="preserve">NS </v>
          </cell>
          <cell r="C7152">
            <v>1.5</v>
          </cell>
          <cell r="D7152">
            <v>22</v>
          </cell>
          <cell r="E7152" t="str">
            <v>NO_thin</v>
          </cell>
          <cell r="F7152" t="str">
            <v>150-155</v>
          </cell>
          <cell r="G7152">
            <v>3.21</v>
          </cell>
          <cell r="H7152">
            <v>-0.42</v>
          </cell>
          <cell r="I7152">
            <v>2.79</v>
          </cell>
          <cell r="J7152">
            <v>13.93</v>
          </cell>
          <cell r="K7152">
            <v>1688.57</v>
          </cell>
          <cell r="L7152">
            <v>0</v>
          </cell>
          <cell r="M7152">
            <v>1688.57</v>
          </cell>
          <cell r="N7152">
            <v>0</v>
          </cell>
        </row>
        <row r="7153">
          <cell r="A7153" t="str">
            <v>NS1.522NO_thin155</v>
          </cell>
          <cell r="B7153" t="str">
            <v xml:space="preserve">NS </v>
          </cell>
          <cell r="C7153">
            <v>1.5</v>
          </cell>
          <cell r="D7153">
            <v>22</v>
          </cell>
          <cell r="E7153" t="str">
            <v>NO_thin</v>
          </cell>
          <cell r="F7153" t="str">
            <v>155-160</v>
          </cell>
          <cell r="G7153">
            <v>2.99</v>
          </cell>
          <cell r="H7153">
            <v>-0.39</v>
          </cell>
          <cell r="I7153">
            <v>2.6</v>
          </cell>
          <cell r="J7153">
            <v>12.98</v>
          </cell>
          <cell r="K7153">
            <v>1701.55</v>
          </cell>
          <cell r="L7153">
            <v>0</v>
          </cell>
          <cell r="M7153">
            <v>1701.55</v>
          </cell>
          <cell r="N7153">
            <v>0</v>
          </cell>
        </row>
        <row r="7154">
          <cell r="A7154" t="str">
            <v>NS1.522NO_thin160</v>
          </cell>
          <cell r="B7154" t="str">
            <v xml:space="preserve">NS </v>
          </cell>
          <cell r="C7154">
            <v>1.5</v>
          </cell>
          <cell r="D7154">
            <v>22</v>
          </cell>
          <cell r="E7154" t="str">
            <v>NO_thin</v>
          </cell>
          <cell r="F7154" t="str">
            <v>160-165</v>
          </cell>
          <cell r="G7154">
            <v>2.84</v>
          </cell>
          <cell r="H7154">
            <v>-0.36</v>
          </cell>
          <cell r="I7154">
            <v>2.48</v>
          </cell>
          <cell r="J7154">
            <v>12.38</v>
          </cell>
          <cell r="K7154">
            <v>1713.93</v>
          </cell>
          <cell r="L7154">
            <v>0</v>
          </cell>
          <cell r="M7154">
            <v>1713.93</v>
          </cell>
          <cell r="N7154">
            <v>0</v>
          </cell>
        </row>
        <row r="7155">
          <cell r="A7155" t="str">
            <v>NS1.522NO_thin165</v>
          </cell>
          <cell r="B7155" t="str">
            <v xml:space="preserve">NS </v>
          </cell>
          <cell r="C7155">
            <v>1.5</v>
          </cell>
          <cell r="D7155">
            <v>22</v>
          </cell>
          <cell r="E7155" t="str">
            <v>NO_thin</v>
          </cell>
          <cell r="F7155" t="str">
            <v>165-170</v>
          </cell>
          <cell r="G7155">
            <v>2.54</v>
          </cell>
          <cell r="H7155">
            <v>-0.34</v>
          </cell>
          <cell r="I7155">
            <v>2.21</v>
          </cell>
          <cell r="J7155">
            <v>11.04</v>
          </cell>
          <cell r="K7155">
            <v>1724.97</v>
          </cell>
          <cell r="L7155">
            <v>0</v>
          </cell>
          <cell r="M7155">
            <v>1724.97</v>
          </cell>
          <cell r="N7155">
            <v>0</v>
          </cell>
        </row>
        <row r="7156">
          <cell r="A7156" t="str">
            <v>NS1.522NO_thin170</v>
          </cell>
          <cell r="B7156" t="str">
            <v xml:space="preserve">NS </v>
          </cell>
          <cell r="C7156">
            <v>1.5</v>
          </cell>
          <cell r="D7156">
            <v>22</v>
          </cell>
          <cell r="E7156" t="str">
            <v>NO_thin</v>
          </cell>
          <cell r="F7156" t="str">
            <v>170-175</v>
          </cell>
          <cell r="G7156">
            <v>2.46</v>
          </cell>
          <cell r="H7156">
            <v>-0.31</v>
          </cell>
          <cell r="I7156">
            <v>2.15</v>
          </cell>
          <cell r="J7156">
            <v>10.76</v>
          </cell>
          <cell r="K7156">
            <v>1735.73</v>
          </cell>
          <cell r="L7156">
            <v>0</v>
          </cell>
          <cell r="M7156">
            <v>1735.73</v>
          </cell>
          <cell r="N7156">
            <v>0</v>
          </cell>
        </row>
        <row r="7157">
          <cell r="A7157" t="str">
            <v>NS1.522NO_thin175</v>
          </cell>
          <cell r="B7157" t="str">
            <v xml:space="preserve">NS </v>
          </cell>
          <cell r="C7157">
            <v>1.5</v>
          </cell>
          <cell r="D7157">
            <v>22</v>
          </cell>
          <cell r="E7157" t="str">
            <v>NO_thin</v>
          </cell>
          <cell r="F7157" t="str">
            <v>175-180</v>
          </cell>
          <cell r="G7157">
            <v>2.17</v>
          </cell>
          <cell r="H7157">
            <v>-0.28999999999999998</v>
          </cell>
          <cell r="I7157">
            <v>1.89</v>
          </cell>
          <cell r="J7157">
            <v>9.44</v>
          </cell>
          <cell r="K7157">
            <v>1745.17</v>
          </cell>
          <cell r="L7157">
            <v>0</v>
          </cell>
          <cell r="M7157">
            <v>1745.17</v>
          </cell>
          <cell r="N7157">
            <v>0</v>
          </cell>
        </row>
        <row r="7158">
          <cell r="A7158" t="str">
            <v>NS1.522NO_thin180</v>
          </cell>
          <cell r="B7158" t="str">
            <v xml:space="preserve">NS </v>
          </cell>
          <cell r="C7158">
            <v>1.5</v>
          </cell>
          <cell r="D7158">
            <v>22</v>
          </cell>
          <cell r="E7158" t="str">
            <v>NO_thin</v>
          </cell>
          <cell r="F7158" t="str">
            <v>180-185</v>
          </cell>
          <cell r="G7158">
            <v>2.0499999999999998</v>
          </cell>
          <cell r="H7158">
            <v>-0.26</v>
          </cell>
          <cell r="I7158">
            <v>1.78</v>
          </cell>
          <cell r="J7158">
            <v>8.92</v>
          </cell>
          <cell r="K7158">
            <v>1754.09</v>
          </cell>
          <cell r="L7158">
            <v>0</v>
          </cell>
          <cell r="M7158">
            <v>1754.09</v>
          </cell>
          <cell r="N7158">
            <v>0</v>
          </cell>
        </row>
        <row r="7159">
          <cell r="A7159" t="str">
            <v>NS1.522NO_thin185</v>
          </cell>
          <cell r="B7159" t="str">
            <v xml:space="preserve">NS </v>
          </cell>
          <cell r="C7159">
            <v>1.5</v>
          </cell>
          <cell r="D7159">
            <v>22</v>
          </cell>
          <cell r="E7159" t="str">
            <v>NO_thin</v>
          </cell>
          <cell r="F7159" t="str">
            <v>185-190</v>
          </cell>
          <cell r="G7159">
            <v>1.95</v>
          </cell>
          <cell r="H7159">
            <v>-0.24</v>
          </cell>
          <cell r="I7159">
            <v>1.71</v>
          </cell>
          <cell r="J7159">
            <v>8.5299999999999994</v>
          </cell>
          <cell r="K7159">
            <v>1762.62</v>
          </cell>
          <cell r="L7159">
            <v>0</v>
          </cell>
          <cell r="M7159">
            <v>1762.62</v>
          </cell>
          <cell r="N7159">
            <v>0</v>
          </cell>
        </row>
        <row r="7160">
          <cell r="A7160" t="str">
            <v>NS1.522NO_thin190</v>
          </cell>
          <cell r="B7160" t="str">
            <v xml:space="preserve">NS </v>
          </cell>
          <cell r="C7160">
            <v>1.5</v>
          </cell>
          <cell r="D7160">
            <v>22</v>
          </cell>
          <cell r="E7160" t="str">
            <v>NO_thin</v>
          </cell>
          <cell r="F7160" t="str">
            <v>190-195</v>
          </cell>
          <cell r="G7160">
            <v>1.82</v>
          </cell>
          <cell r="H7160">
            <v>-0.22</v>
          </cell>
          <cell r="I7160">
            <v>1.59</v>
          </cell>
          <cell r="J7160">
            <v>7.97</v>
          </cell>
          <cell r="K7160">
            <v>1770.59</v>
          </cell>
          <cell r="L7160">
            <v>0</v>
          </cell>
          <cell r="M7160">
            <v>1770.59</v>
          </cell>
          <cell r="N7160">
            <v>0</v>
          </cell>
        </row>
        <row r="7161">
          <cell r="A7161" t="str">
            <v>NS1.522NO_thin195</v>
          </cell>
          <cell r="B7161" t="str">
            <v xml:space="preserve">NS </v>
          </cell>
          <cell r="C7161">
            <v>1.5</v>
          </cell>
          <cell r="D7161">
            <v>22</v>
          </cell>
          <cell r="E7161" t="str">
            <v>NO_thin</v>
          </cell>
          <cell r="F7161" t="str">
            <v>195-200</v>
          </cell>
          <cell r="G7161">
            <v>1.59</v>
          </cell>
          <cell r="H7161">
            <v>-0.21</v>
          </cell>
          <cell r="I7161">
            <v>1.38</v>
          </cell>
          <cell r="J7161">
            <v>6.92</v>
          </cell>
          <cell r="K7161">
            <v>1777.51</v>
          </cell>
          <cell r="L7161">
            <v>0</v>
          </cell>
          <cell r="M7161">
            <v>1777.51</v>
          </cell>
          <cell r="N7161">
            <v>0</v>
          </cell>
        </row>
        <row r="7162">
          <cell r="A7162" t="str">
            <v>NS1.522Thinned000</v>
          </cell>
          <cell r="B7162" t="str">
            <v xml:space="preserve">NS </v>
          </cell>
          <cell r="C7162">
            <v>1.5</v>
          </cell>
          <cell r="D7162">
            <v>22</v>
          </cell>
          <cell r="E7162" t="str">
            <v>Thinned</v>
          </cell>
          <cell r="F7162" t="str">
            <v xml:space="preserve">  0-5</v>
          </cell>
          <cell r="G7162">
            <v>1.62</v>
          </cell>
          <cell r="H7162">
            <v>0.32</v>
          </cell>
          <cell r="I7162">
            <v>1.94</v>
          </cell>
          <cell r="J7162">
            <v>9.69</v>
          </cell>
          <cell r="K7162">
            <v>9.69</v>
          </cell>
          <cell r="L7162">
            <v>0</v>
          </cell>
          <cell r="M7162">
            <v>9.69</v>
          </cell>
          <cell r="N7162">
            <v>0</v>
          </cell>
        </row>
        <row r="7163">
          <cell r="A7163" t="str">
            <v>NS1.522Thinned005</v>
          </cell>
          <cell r="B7163" t="str">
            <v xml:space="preserve">NS </v>
          </cell>
          <cell r="C7163">
            <v>1.5</v>
          </cell>
          <cell r="D7163">
            <v>22</v>
          </cell>
          <cell r="E7163" t="str">
            <v>Thinned</v>
          </cell>
          <cell r="F7163" t="str">
            <v xml:space="preserve">  5-10</v>
          </cell>
          <cell r="G7163">
            <v>4.93</v>
          </cell>
          <cell r="H7163">
            <v>0.4</v>
          </cell>
          <cell r="I7163">
            <v>5.33</v>
          </cell>
          <cell r="J7163">
            <v>26.64</v>
          </cell>
          <cell r="K7163">
            <v>36.33</v>
          </cell>
          <cell r="L7163">
            <v>0</v>
          </cell>
          <cell r="M7163">
            <v>36.33</v>
          </cell>
          <cell r="N7163">
            <v>0</v>
          </cell>
        </row>
        <row r="7164">
          <cell r="A7164" t="str">
            <v>NS1.522Thinned010</v>
          </cell>
          <cell r="B7164" t="str">
            <v xml:space="preserve">NS </v>
          </cell>
          <cell r="C7164">
            <v>1.5</v>
          </cell>
          <cell r="D7164">
            <v>22</v>
          </cell>
          <cell r="E7164" t="str">
            <v>Thinned</v>
          </cell>
          <cell r="F7164" t="str">
            <v xml:space="preserve"> 10-15</v>
          </cell>
          <cell r="G7164">
            <v>15.04</v>
          </cell>
          <cell r="H7164">
            <v>0.4</v>
          </cell>
          <cell r="I7164">
            <v>15.44</v>
          </cell>
          <cell r="J7164">
            <v>77.22</v>
          </cell>
          <cell r="K7164">
            <v>113.54</v>
          </cell>
          <cell r="L7164">
            <v>0</v>
          </cell>
          <cell r="M7164">
            <v>113.54</v>
          </cell>
          <cell r="N7164">
            <v>0</v>
          </cell>
        </row>
        <row r="7165">
          <cell r="A7165" t="str">
            <v>NS1.522Thinned015</v>
          </cell>
          <cell r="B7165" t="str">
            <v xml:space="preserve">NS </v>
          </cell>
          <cell r="C7165">
            <v>1.5</v>
          </cell>
          <cell r="D7165">
            <v>22</v>
          </cell>
          <cell r="E7165" t="str">
            <v>Thinned</v>
          </cell>
          <cell r="F7165" t="str">
            <v xml:space="preserve"> 15-20</v>
          </cell>
          <cell r="G7165">
            <v>2.48</v>
          </cell>
          <cell r="H7165">
            <v>10</v>
          </cell>
          <cell r="I7165">
            <v>12.48</v>
          </cell>
          <cell r="J7165">
            <v>62.38</v>
          </cell>
          <cell r="K7165">
            <v>175.93</v>
          </cell>
          <cell r="L7165">
            <v>-0.33</v>
          </cell>
          <cell r="M7165">
            <v>175.6</v>
          </cell>
          <cell r="N7165">
            <v>19.32</v>
          </cell>
        </row>
        <row r="7166">
          <cell r="A7166" t="str">
            <v>NS1.522Thinned020</v>
          </cell>
          <cell r="B7166" t="str">
            <v xml:space="preserve">NS </v>
          </cell>
          <cell r="C7166">
            <v>1.5</v>
          </cell>
          <cell r="D7166">
            <v>22</v>
          </cell>
          <cell r="E7166" t="str">
            <v>Thinned</v>
          </cell>
          <cell r="F7166" t="str">
            <v xml:space="preserve"> 20-25</v>
          </cell>
          <cell r="G7166">
            <v>8.3000000000000007</v>
          </cell>
          <cell r="H7166">
            <v>-0.55000000000000004</v>
          </cell>
          <cell r="I7166">
            <v>7.75</v>
          </cell>
          <cell r="J7166">
            <v>38.75</v>
          </cell>
          <cell r="K7166">
            <v>214.68</v>
          </cell>
          <cell r="L7166">
            <v>-0.56000000000000005</v>
          </cell>
          <cell r="M7166">
            <v>214.12</v>
          </cell>
          <cell r="N7166">
            <v>13.15</v>
          </cell>
        </row>
        <row r="7167">
          <cell r="A7167" t="str">
            <v>NS1.522Thinned025</v>
          </cell>
          <cell r="B7167" t="str">
            <v xml:space="preserve">NS </v>
          </cell>
          <cell r="C7167">
            <v>1.5</v>
          </cell>
          <cell r="D7167">
            <v>22</v>
          </cell>
          <cell r="E7167" t="str">
            <v>Thinned</v>
          </cell>
          <cell r="F7167" t="str">
            <v xml:space="preserve"> 25-30</v>
          </cell>
          <cell r="G7167">
            <v>13.36</v>
          </cell>
          <cell r="H7167">
            <v>1.84</v>
          </cell>
          <cell r="I7167">
            <v>15.21</v>
          </cell>
          <cell r="J7167">
            <v>76.03</v>
          </cell>
          <cell r="K7167">
            <v>290.70999999999998</v>
          </cell>
          <cell r="L7167">
            <v>-2.12</v>
          </cell>
          <cell r="M7167">
            <v>288.58999999999997</v>
          </cell>
          <cell r="N7167">
            <v>8.83</v>
          </cell>
        </row>
        <row r="7168">
          <cell r="A7168" t="str">
            <v>NS1.522Thinned030</v>
          </cell>
          <cell r="B7168" t="str">
            <v xml:space="preserve">NS </v>
          </cell>
          <cell r="C7168">
            <v>1.5</v>
          </cell>
          <cell r="D7168">
            <v>22</v>
          </cell>
          <cell r="E7168" t="str">
            <v>Thinned</v>
          </cell>
          <cell r="F7168" t="str">
            <v xml:space="preserve"> 30-35</v>
          </cell>
          <cell r="G7168">
            <v>14.8</v>
          </cell>
          <cell r="H7168">
            <v>1.73</v>
          </cell>
          <cell r="I7168">
            <v>16.52</v>
          </cell>
          <cell r="J7168">
            <v>82.61</v>
          </cell>
          <cell r="K7168">
            <v>373.32</v>
          </cell>
          <cell r="L7168">
            <v>-3.69</v>
          </cell>
          <cell r="M7168">
            <v>369.63</v>
          </cell>
          <cell r="N7168">
            <v>8.93</v>
          </cell>
        </row>
        <row r="7169">
          <cell r="A7169" t="str">
            <v>NS1.522Thinned035</v>
          </cell>
          <cell r="B7169" t="str">
            <v xml:space="preserve">NS </v>
          </cell>
          <cell r="C7169">
            <v>1.5</v>
          </cell>
          <cell r="D7169">
            <v>22</v>
          </cell>
          <cell r="E7169" t="str">
            <v>Thinned</v>
          </cell>
          <cell r="F7169" t="str">
            <v xml:space="preserve"> 35-40</v>
          </cell>
          <cell r="G7169">
            <v>14.69</v>
          </cell>
          <cell r="H7169">
            <v>0.91</v>
          </cell>
          <cell r="I7169">
            <v>15.6</v>
          </cell>
          <cell r="J7169">
            <v>78.010000000000005</v>
          </cell>
          <cell r="K7169">
            <v>451.33</v>
          </cell>
          <cell r="L7169">
            <v>-5.27</v>
          </cell>
          <cell r="M7169">
            <v>446.06</v>
          </cell>
          <cell r="N7169">
            <v>8.9700000000000006</v>
          </cell>
        </row>
        <row r="7170">
          <cell r="A7170" t="str">
            <v>NS1.522Thinned040</v>
          </cell>
          <cell r="B7170" t="str">
            <v xml:space="preserve">NS </v>
          </cell>
          <cell r="C7170">
            <v>1.5</v>
          </cell>
          <cell r="D7170">
            <v>22</v>
          </cell>
          <cell r="E7170" t="str">
            <v>Thinned</v>
          </cell>
          <cell r="F7170" t="str">
            <v xml:space="preserve"> 40-45</v>
          </cell>
          <cell r="G7170">
            <v>13</v>
          </cell>
          <cell r="H7170">
            <v>0.28999999999999998</v>
          </cell>
          <cell r="I7170">
            <v>13.29</v>
          </cell>
          <cell r="J7170">
            <v>66.459999999999994</v>
          </cell>
          <cell r="K7170">
            <v>517.79</v>
          </cell>
          <cell r="L7170">
            <v>-6.87</v>
          </cell>
          <cell r="M7170">
            <v>510.91999999999996</v>
          </cell>
          <cell r="N7170">
            <v>9.09</v>
          </cell>
        </row>
        <row r="7171">
          <cell r="A7171" t="str">
            <v>NS1.522Thinned045</v>
          </cell>
          <cell r="B7171" t="str">
            <v xml:space="preserve">NS </v>
          </cell>
          <cell r="C7171">
            <v>1.5</v>
          </cell>
          <cell r="D7171">
            <v>22</v>
          </cell>
          <cell r="E7171" t="str">
            <v>Thinned</v>
          </cell>
          <cell r="F7171" t="str">
            <v xml:space="preserve"> 45-50</v>
          </cell>
          <cell r="G7171">
            <v>11.98</v>
          </cell>
          <cell r="H7171">
            <v>-0.18</v>
          </cell>
          <cell r="I7171">
            <v>11.8</v>
          </cell>
          <cell r="J7171">
            <v>59</v>
          </cell>
          <cell r="K7171">
            <v>576.79</v>
          </cell>
          <cell r="L7171">
            <v>-8.48</v>
          </cell>
          <cell r="M7171">
            <v>568.30999999999995</v>
          </cell>
          <cell r="N7171">
            <v>9.1300000000000008</v>
          </cell>
        </row>
        <row r="7172">
          <cell r="A7172" t="str">
            <v>NS1.522Thinned050</v>
          </cell>
          <cell r="B7172" t="str">
            <v xml:space="preserve">NS </v>
          </cell>
          <cell r="C7172">
            <v>1.5</v>
          </cell>
          <cell r="D7172">
            <v>22</v>
          </cell>
          <cell r="E7172" t="str">
            <v>Thinned</v>
          </cell>
          <cell r="F7172" t="str">
            <v xml:space="preserve"> 50-55</v>
          </cell>
          <cell r="G7172">
            <v>10.83</v>
          </cell>
          <cell r="H7172">
            <v>-0.12</v>
          </cell>
          <cell r="I7172">
            <v>10.7</v>
          </cell>
          <cell r="J7172">
            <v>53.52</v>
          </cell>
          <cell r="K7172">
            <v>630.29999999999995</v>
          </cell>
          <cell r="L7172">
            <v>-10.08</v>
          </cell>
          <cell r="M7172">
            <v>620.21999999999991</v>
          </cell>
          <cell r="N7172">
            <v>9.11</v>
          </cell>
        </row>
        <row r="7173">
          <cell r="A7173" t="str">
            <v>NS1.522Thinned055</v>
          </cell>
          <cell r="B7173" t="str">
            <v xml:space="preserve">NS </v>
          </cell>
          <cell r="C7173">
            <v>1.5</v>
          </cell>
          <cell r="D7173">
            <v>22</v>
          </cell>
          <cell r="E7173" t="str">
            <v>Thinned</v>
          </cell>
          <cell r="F7173" t="str">
            <v xml:space="preserve"> 55-60</v>
          </cell>
          <cell r="G7173">
            <v>9.9</v>
          </cell>
          <cell r="H7173">
            <v>-0.47</v>
          </cell>
          <cell r="I7173">
            <v>9.43</v>
          </cell>
          <cell r="J7173">
            <v>47.17</v>
          </cell>
          <cell r="K7173">
            <v>677.48</v>
          </cell>
          <cell r="L7173">
            <v>-11.59</v>
          </cell>
          <cell r="M7173">
            <v>665.89</v>
          </cell>
          <cell r="N7173">
            <v>8.5500000000000007</v>
          </cell>
        </row>
        <row r="7174">
          <cell r="A7174" t="str">
            <v>NS1.522Thinned060</v>
          </cell>
          <cell r="B7174" t="str">
            <v xml:space="preserve">NS </v>
          </cell>
          <cell r="C7174">
            <v>1.5</v>
          </cell>
          <cell r="D7174">
            <v>22</v>
          </cell>
          <cell r="E7174" t="str">
            <v>Thinned</v>
          </cell>
          <cell r="F7174" t="str">
            <v xml:space="preserve"> 60-65</v>
          </cell>
          <cell r="G7174">
            <v>10.220000000000001</v>
          </cell>
          <cell r="H7174">
            <v>-0.94</v>
          </cell>
          <cell r="I7174">
            <v>9.2799999999999994</v>
          </cell>
          <cell r="J7174">
            <v>46.42</v>
          </cell>
          <cell r="K7174">
            <v>723.89</v>
          </cell>
          <cell r="L7174">
            <v>-12.9</v>
          </cell>
          <cell r="M7174">
            <v>710.99</v>
          </cell>
          <cell r="N7174">
            <v>7.48</v>
          </cell>
        </row>
        <row r="7175">
          <cell r="A7175" t="str">
            <v>NS1.522Thinned065</v>
          </cell>
          <cell r="B7175" t="str">
            <v xml:space="preserve">NS </v>
          </cell>
          <cell r="C7175">
            <v>1.5</v>
          </cell>
          <cell r="D7175">
            <v>22</v>
          </cell>
          <cell r="E7175" t="str">
            <v>Thinned</v>
          </cell>
          <cell r="F7175" t="str">
            <v xml:space="preserve"> 65-70</v>
          </cell>
          <cell r="G7175">
            <v>10.51</v>
          </cell>
          <cell r="H7175">
            <v>-0.83</v>
          </cell>
          <cell r="I7175">
            <v>9.68</v>
          </cell>
          <cell r="J7175">
            <v>48.38</v>
          </cell>
          <cell r="K7175">
            <v>772.27</v>
          </cell>
          <cell r="L7175">
            <v>-14.08</v>
          </cell>
          <cell r="M7175">
            <v>758.18999999999994</v>
          </cell>
          <cell r="N7175">
            <v>6.66</v>
          </cell>
        </row>
        <row r="7176">
          <cell r="A7176" t="str">
            <v>NS1.522Thinned070</v>
          </cell>
          <cell r="B7176" t="str">
            <v xml:space="preserve">NS </v>
          </cell>
          <cell r="C7176">
            <v>1.5</v>
          </cell>
          <cell r="D7176">
            <v>22</v>
          </cell>
          <cell r="E7176" t="str">
            <v>Thinned</v>
          </cell>
          <cell r="F7176" t="str">
            <v xml:space="preserve"> 70-75</v>
          </cell>
          <cell r="G7176">
            <v>8.93</v>
          </cell>
          <cell r="H7176">
            <v>-0.83</v>
          </cell>
          <cell r="I7176">
            <v>8.1</v>
          </cell>
          <cell r="J7176">
            <v>40.5</v>
          </cell>
          <cell r="K7176">
            <v>812.77</v>
          </cell>
          <cell r="L7176">
            <v>-15.14</v>
          </cell>
          <cell r="M7176">
            <v>797.63</v>
          </cell>
          <cell r="N7176">
            <v>6.02</v>
          </cell>
        </row>
        <row r="7177">
          <cell r="A7177" t="str">
            <v>NS1.522Thinned075</v>
          </cell>
          <cell r="B7177" t="str">
            <v xml:space="preserve">NS </v>
          </cell>
          <cell r="C7177">
            <v>1.5</v>
          </cell>
          <cell r="D7177">
            <v>22</v>
          </cell>
          <cell r="E7177" t="str">
            <v>Thinned</v>
          </cell>
          <cell r="F7177" t="str">
            <v xml:space="preserve"> 75-80</v>
          </cell>
          <cell r="G7177">
            <v>9.39</v>
          </cell>
          <cell r="H7177">
            <v>-0.69</v>
          </cell>
          <cell r="I7177">
            <v>8.6999999999999993</v>
          </cell>
          <cell r="J7177">
            <v>43.49</v>
          </cell>
          <cell r="K7177">
            <v>856.27</v>
          </cell>
          <cell r="L7177">
            <v>-16.09</v>
          </cell>
          <cell r="M7177">
            <v>840.18</v>
          </cell>
          <cell r="N7177">
            <v>5.42</v>
          </cell>
        </row>
        <row r="7178">
          <cell r="A7178" t="str">
            <v>NS1.522Thinned080</v>
          </cell>
          <cell r="B7178" t="str">
            <v xml:space="preserve">NS </v>
          </cell>
          <cell r="C7178">
            <v>1.5</v>
          </cell>
          <cell r="D7178">
            <v>22</v>
          </cell>
          <cell r="E7178" t="str">
            <v>Thinned</v>
          </cell>
          <cell r="F7178" t="str">
            <v xml:space="preserve"> 80-85</v>
          </cell>
          <cell r="G7178">
            <v>8.4600000000000009</v>
          </cell>
          <cell r="H7178">
            <v>-0.63</v>
          </cell>
          <cell r="I7178">
            <v>7.83</v>
          </cell>
          <cell r="J7178">
            <v>39.15</v>
          </cell>
          <cell r="K7178">
            <v>895.41</v>
          </cell>
          <cell r="L7178">
            <v>-16.95</v>
          </cell>
          <cell r="M7178">
            <v>878.45999999999992</v>
          </cell>
          <cell r="N7178">
            <v>4.8899999999999997</v>
          </cell>
        </row>
        <row r="7179">
          <cell r="A7179" t="str">
            <v>NS1.522Thinned085</v>
          </cell>
          <cell r="B7179" t="str">
            <v xml:space="preserve">NS </v>
          </cell>
          <cell r="C7179">
            <v>1.5</v>
          </cell>
          <cell r="D7179">
            <v>22</v>
          </cell>
          <cell r="E7179" t="str">
            <v>Thinned</v>
          </cell>
          <cell r="F7179" t="str">
            <v xml:space="preserve"> 85-90</v>
          </cell>
          <cell r="G7179">
            <v>8.69</v>
          </cell>
          <cell r="H7179">
            <v>-0.55000000000000004</v>
          </cell>
          <cell r="I7179">
            <v>8.14</v>
          </cell>
          <cell r="J7179">
            <v>40.71</v>
          </cell>
          <cell r="K7179">
            <v>936.12</v>
          </cell>
          <cell r="L7179">
            <v>-17.72</v>
          </cell>
          <cell r="M7179">
            <v>918.4</v>
          </cell>
          <cell r="N7179">
            <v>4.4000000000000004</v>
          </cell>
        </row>
        <row r="7180">
          <cell r="A7180" t="str">
            <v>NS1.522Thinned090</v>
          </cell>
          <cell r="B7180" t="str">
            <v xml:space="preserve">NS </v>
          </cell>
          <cell r="C7180">
            <v>1.5</v>
          </cell>
          <cell r="D7180">
            <v>22</v>
          </cell>
          <cell r="E7180" t="str">
            <v>Thinned</v>
          </cell>
          <cell r="F7180" t="str">
            <v xml:space="preserve"> 90-95</v>
          </cell>
          <cell r="G7180">
            <v>8.2899999999999991</v>
          </cell>
          <cell r="H7180">
            <v>-0.5</v>
          </cell>
          <cell r="I7180">
            <v>7.8</v>
          </cell>
          <cell r="J7180">
            <v>38.979999999999997</v>
          </cell>
          <cell r="K7180">
            <v>975.1</v>
          </cell>
          <cell r="L7180">
            <v>-18.43</v>
          </cell>
          <cell r="M7180">
            <v>956.67000000000007</v>
          </cell>
          <cell r="N7180">
            <v>3.97</v>
          </cell>
        </row>
        <row r="7181">
          <cell r="A7181" t="str">
            <v>NS1.522Thinned095</v>
          </cell>
          <cell r="B7181" t="str">
            <v xml:space="preserve">NS </v>
          </cell>
          <cell r="C7181">
            <v>1.5</v>
          </cell>
          <cell r="D7181">
            <v>22</v>
          </cell>
          <cell r="E7181" t="str">
            <v>Thinned</v>
          </cell>
          <cell r="F7181" t="str">
            <v xml:space="preserve"> 95-100</v>
          </cell>
          <cell r="G7181">
            <v>7.81</v>
          </cell>
          <cell r="H7181">
            <v>-0.48</v>
          </cell>
          <cell r="I7181">
            <v>7.33</v>
          </cell>
          <cell r="J7181">
            <v>36.64</v>
          </cell>
          <cell r="K7181">
            <v>1011.74</v>
          </cell>
          <cell r="L7181">
            <v>-19.059999999999999</v>
          </cell>
          <cell r="M7181">
            <v>992.68000000000006</v>
          </cell>
          <cell r="N7181">
            <v>3.58</v>
          </cell>
        </row>
        <row r="7182">
          <cell r="A7182" t="str">
            <v>NS1.522Thinned100</v>
          </cell>
          <cell r="B7182" t="str">
            <v xml:space="preserve">NS </v>
          </cell>
          <cell r="C7182">
            <v>1.5</v>
          </cell>
          <cell r="D7182">
            <v>22</v>
          </cell>
          <cell r="E7182" t="str">
            <v>Thinned</v>
          </cell>
          <cell r="F7182" t="str">
            <v>100-105</v>
          </cell>
          <cell r="G7182">
            <v>7.42</v>
          </cell>
          <cell r="H7182">
            <v>-0.47</v>
          </cell>
          <cell r="I7182">
            <v>6.95</v>
          </cell>
          <cell r="J7182">
            <v>34.75</v>
          </cell>
          <cell r="K7182">
            <v>1046.49</v>
          </cell>
          <cell r="L7182">
            <v>-19.62</v>
          </cell>
          <cell r="M7182">
            <v>1026.8700000000001</v>
          </cell>
          <cell r="N7182">
            <v>3.23</v>
          </cell>
        </row>
        <row r="7183">
          <cell r="A7183" t="str">
            <v>NS1.522Thinned105</v>
          </cell>
          <cell r="B7183" t="str">
            <v xml:space="preserve">NS </v>
          </cell>
          <cell r="C7183">
            <v>1.5</v>
          </cell>
          <cell r="D7183">
            <v>22</v>
          </cell>
          <cell r="E7183" t="str">
            <v>Thinned</v>
          </cell>
          <cell r="F7183" t="str">
            <v>105-110</v>
          </cell>
          <cell r="G7183">
            <v>7.01</v>
          </cell>
          <cell r="H7183">
            <v>-0.46</v>
          </cell>
          <cell r="I7183">
            <v>6.56</v>
          </cell>
          <cell r="J7183">
            <v>32.79</v>
          </cell>
          <cell r="K7183">
            <v>1079.28</v>
          </cell>
          <cell r="L7183">
            <v>-20.14</v>
          </cell>
          <cell r="M7183">
            <v>1059.1399999999999</v>
          </cell>
          <cell r="N7183">
            <v>2.91</v>
          </cell>
        </row>
        <row r="7184">
          <cell r="A7184" t="str">
            <v>NS1.522Thinned110</v>
          </cell>
          <cell r="B7184" t="str">
            <v xml:space="preserve">NS </v>
          </cell>
          <cell r="C7184">
            <v>1.5</v>
          </cell>
          <cell r="D7184">
            <v>22</v>
          </cell>
          <cell r="E7184" t="str">
            <v>Thinned</v>
          </cell>
          <cell r="F7184" t="str">
            <v>110-115</v>
          </cell>
          <cell r="G7184">
            <v>6.63</v>
          </cell>
          <cell r="H7184">
            <v>-0.44</v>
          </cell>
          <cell r="I7184">
            <v>6.19</v>
          </cell>
          <cell r="J7184">
            <v>30.94</v>
          </cell>
          <cell r="K7184">
            <v>1110.22</v>
          </cell>
          <cell r="L7184">
            <v>-20.6</v>
          </cell>
          <cell r="M7184">
            <v>1089.6200000000001</v>
          </cell>
          <cell r="N7184">
            <v>2.63</v>
          </cell>
        </row>
        <row r="7185">
          <cell r="A7185" t="str">
            <v>NS1.522Thinned115</v>
          </cell>
          <cell r="B7185" t="str">
            <v xml:space="preserve">NS </v>
          </cell>
          <cell r="C7185">
            <v>1.5</v>
          </cell>
          <cell r="D7185">
            <v>22</v>
          </cell>
          <cell r="E7185" t="str">
            <v>Thinned</v>
          </cell>
          <cell r="F7185" t="str">
            <v>115-120</v>
          </cell>
          <cell r="G7185">
            <v>6.27</v>
          </cell>
          <cell r="H7185">
            <v>-0.42</v>
          </cell>
          <cell r="I7185">
            <v>5.85</v>
          </cell>
          <cell r="J7185">
            <v>29.27</v>
          </cell>
          <cell r="K7185">
            <v>1139.49</v>
          </cell>
          <cell r="L7185">
            <v>-21.02</v>
          </cell>
          <cell r="M7185">
            <v>1118.47</v>
          </cell>
          <cell r="N7185">
            <v>2.38</v>
          </cell>
        </row>
        <row r="7186">
          <cell r="A7186" t="str">
            <v>NS1.522Thinned120</v>
          </cell>
          <cell r="B7186" t="str">
            <v xml:space="preserve">NS </v>
          </cell>
          <cell r="C7186">
            <v>1.5</v>
          </cell>
          <cell r="D7186">
            <v>22</v>
          </cell>
          <cell r="E7186" t="str">
            <v>Thinned</v>
          </cell>
          <cell r="F7186" t="str">
            <v>120-125</v>
          </cell>
          <cell r="G7186">
            <v>5.9</v>
          </cell>
          <cell r="H7186">
            <v>-0.4</v>
          </cell>
          <cell r="I7186">
            <v>5.5</v>
          </cell>
          <cell r="J7186">
            <v>27.5</v>
          </cell>
          <cell r="K7186">
            <v>1166.99</v>
          </cell>
          <cell r="L7186">
            <v>-21.4</v>
          </cell>
          <cell r="M7186">
            <v>1145.5899999999999</v>
          </cell>
          <cell r="N7186">
            <v>2.14</v>
          </cell>
        </row>
        <row r="7187">
          <cell r="A7187" t="str">
            <v>NS1.522Thinned125</v>
          </cell>
          <cell r="B7187" t="str">
            <v xml:space="preserve">NS </v>
          </cell>
          <cell r="C7187">
            <v>1.5</v>
          </cell>
          <cell r="D7187">
            <v>22</v>
          </cell>
          <cell r="E7187" t="str">
            <v>Thinned</v>
          </cell>
          <cell r="F7187" t="str">
            <v>125-130</v>
          </cell>
          <cell r="G7187">
            <v>5.53</v>
          </cell>
          <cell r="H7187">
            <v>-0.38</v>
          </cell>
          <cell r="I7187">
            <v>5.15</v>
          </cell>
          <cell r="J7187">
            <v>25.77</v>
          </cell>
          <cell r="K7187">
            <v>1192.76</v>
          </cell>
          <cell r="L7187">
            <v>-21.74</v>
          </cell>
          <cell r="M7187">
            <v>1171.02</v>
          </cell>
          <cell r="N7187">
            <v>1.94</v>
          </cell>
        </row>
        <row r="7188">
          <cell r="A7188" t="str">
            <v>NS1.522Thinned130</v>
          </cell>
          <cell r="B7188" t="str">
            <v xml:space="preserve">NS </v>
          </cell>
          <cell r="C7188">
            <v>1.5</v>
          </cell>
          <cell r="D7188">
            <v>22</v>
          </cell>
          <cell r="E7188" t="str">
            <v>Thinned</v>
          </cell>
          <cell r="F7188" t="str">
            <v>130-135</v>
          </cell>
          <cell r="G7188">
            <v>5.23</v>
          </cell>
          <cell r="H7188">
            <v>-0.36</v>
          </cell>
          <cell r="I7188">
            <v>4.87</v>
          </cell>
          <cell r="J7188">
            <v>24.37</v>
          </cell>
          <cell r="K7188">
            <v>1217.1300000000001</v>
          </cell>
          <cell r="L7188">
            <v>-22.04</v>
          </cell>
          <cell r="M7188">
            <v>1195.0900000000001</v>
          </cell>
          <cell r="N7188">
            <v>1.75</v>
          </cell>
        </row>
        <row r="7189">
          <cell r="A7189" t="str">
            <v>NS1.522Thinned135</v>
          </cell>
          <cell r="B7189" t="str">
            <v xml:space="preserve">NS </v>
          </cell>
          <cell r="C7189">
            <v>1.5</v>
          </cell>
          <cell r="D7189">
            <v>22</v>
          </cell>
          <cell r="E7189" t="str">
            <v>Thinned</v>
          </cell>
          <cell r="F7189" t="str">
            <v>135-140</v>
          </cell>
          <cell r="G7189">
            <v>4.87</v>
          </cell>
          <cell r="H7189">
            <v>-0.33</v>
          </cell>
          <cell r="I7189">
            <v>4.54</v>
          </cell>
          <cell r="J7189">
            <v>22.69</v>
          </cell>
          <cell r="K7189">
            <v>1239.82</v>
          </cell>
          <cell r="L7189">
            <v>-22.32</v>
          </cell>
          <cell r="M7189">
            <v>1217.5</v>
          </cell>
          <cell r="N7189">
            <v>1.58</v>
          </cell>
        </row>
        <row r="7190">
          <cell r="A7190" t="str">
            <v>NS1.522Thinned140</v>
          </cell>
          <cell r="B7190" t="str">
            <v xml:space="preserve">NS </v>
          </cell>
          <cell r="C7190">
            <v>1.5</v>
          </cell>
          <cell r="D7190">
            <v>22</v>
          </cell>
          <cell r="E7190" t="str">
            <v>Thinned</v>
          </cell>
          <cell r="F7190" t="str">
            <v>140-145</v>
          </cell>
          <cell r="G7190">
            <v>4.5599999999999996</v>
          </cell>
          <cell r="H7190">
            <v>-0.31</v>
          </cell>
          <cell r="I7190">
            <v>4.25</v>
          </cell>
          <cell r="J7190">
            <v>21.25</v>
          </cell>
          <cell r="K7190">
            <v>1261.07</v>
          </cell>
          <cell r="L7190">
            <v>-22.58</v>
          </cell>
          <cell r="M7190">
            <v>1238.49</v>
          </cell>
          <cell r="N7190">
            <v>1.43</v>
          </cell>
        </row>
        <row r="7191">
          <cell r="A7191" t="str">
            <v>NS1.522Thinned145</v>
          </cell>
          <cell r="B7191" t="str">
            <v xml:space="preserve">NS </v>
          </cell>
          <cell r="C7191">
            <v>1.5</v>
          </cell>
          <cell r="D7191">
            <v>22</v>
          </cell>
          <cell r="E7191" t="str">
            <v>Thinned</v>
          </cell>
          <cell r="F7191" t="str">
            <v>145-150</v>
          </cell>
          <cell r="G7191">
            <v>4.29</v>
          </cell>
          <cell r="H7191">
            <v>-0.28999999999999998</v>
          </cell>
          <cell r="I7191">
            <v>3.99</v>
          </cell>
          <cell r="J7191">
            <v>19.97</v>
          </cell>
          <cell r="K7191">
            <v>1281.04</v>
          </cell>
          <cell r="L7191">
            <v>-22.8</v>
          </cell>
          <cell r="M7191">
            <v>1258.24</v>
          </cell>
          <cell r="N7191">
            <v>1.29</v>
          </cell>
        </row>
        <row r="7192">
          <cell r="A7192" t="str">
            <v>NS1.522Thinned150</v>
          </cell>
          <cell r="B7192" t="str">
            <v xml:space="preserve">NS </v>
          </cell>
          <cell r="C7192">
            <v>1.5</v>
          </cell>
          <cell r="D7192">
            <v>22</v>
          </cell>
          <cell r="E7192" t="str">
            <v>Thinned</v>
          </cell>
          <cell r="F7192" t="str">
            <v>150-155</v>
          </cell>
          <cell r="G7192">
            <v>4.01</v>
          </cell>
          <cell r="H7192">
            <v>-0.27</v>
          </cell>
          <cell r="I7192">
            <v>3.74</v>
          </cell>
          <cell r="J7192">
            <v>18.7</v>
          </cell>
          <cell r="K7192">
            <v>1299.74</v>
          </cell>
          <cell r="L7192">
            <v>-23.01</v>
          </cell>
          <cell r="M7192">
            <v>1276.73</v>
          </cell>
          <cell r="N7192">
            <v>1.17</v>
          </cell>
        </row>
        <row r="7193">
          <cell r="A7193" t="str">
            <v>NS1.522Thinned155</v>
          </cell>
          <cell r="B7193" t="str">
            <v xml:space="preserve">NS </v>
          </cell>
          <cell r="C7193">
            <v>1.5</v>
          </cell>
          <cell r="D7193">
            <v>22</v>
          </cell>
          <cell r="E7193" t="str">
            <v>Thinned</v>
          </cell>
          <cell r="F7193" t="str">
            <v>155-160</v>
          </cell>
          <cell r="G7193">
            <v>3.72</v>
          </cell>
          <cell r="H7193">
            <v>-0.25</v>
          </cell>
          <cell r="I7193">
            <v>3.46</v>
          </cell>
          <cell r="J7193">
            <v>17.32</v>
          </cell>
          <cell r="K7193">
            <v>1317.05</v>
          </cell>
          <cell r="L7193">
            <v>-23.2</v>
          </cell>
          <cell r="M7193">
            <v>1293.8499999999999</v>
          </cell>
          <cell r="N7193">
            <v>1.06</v>
          </cell>
        </row>
        <row r="7194">
          <cell r="A7194" t="str">
            <v>NS1.522Thinned160</v>
          </cell>
          <cell r="B7194" t="str">
            <v xml:space="preserve">NS </v>
          </cell>
          <cell r="C7194">
            <v>1.5</v>
          </cell>
          <cell r="D7194">
            <v>22</v>
          </cell>
          <cell r="E7194" t="str">
            <v>Thinned</v>
          </cell>
          <cell r="F7194" t="str">
            <v>160-165</v>
          </cell>
          <cell r="G7194">
            <v>3.44</v>
          </cell>
          <cell r="H7194">
            <v>-0.23</v>
          </cell>
          <cell r="I7194">
            <v>3.21</v>
          </cell>
          <cell r="J7194">
            <v>16.04</v>
          </cell>
          <cell r="K7194">
            <v>1333.09</v>
          </cell>
          <cell r="L7194">
            <v>-23.36</v>
          </cell>
          <cell r="M7194">
            <v>1309.73</v>
          </cell>
          <cell r="N7194">
            <v>0.96</v>
          </cell>
        </row>
        <row r="7195">
          <cell r="A7195" t="str">
            <v>NS1.522Thinned165</v>
          </cell>
          <cell r="B7195" t="str">
            <v xml:space="preserve">NS </v>
          </cell>
          <cell r="C7195">
            <v>1.5</v>
          </cell>
          <cell r="D7195">
            <v>22</v>
          </cell>
          <cell r="E7195" t="str">
            <v>Thinned</v>
          </cell>
          <cell r="F7195" t="str">
            <v>165-170</v>
          </cell>
          <cell r="G7195">
            <v>3.24</v>
          </cell>
          <cell r="H7195">
            <v>-0.22</v>
          </cell>
          <cell r="I7195">
            <v>3.02</v>
          </cell>
          <cell r="J7195">
            <v>15.1</v>
          </cell>
          <cell r="K7195">
            <v>1348.2</v>
          </cell>
          <cell r="L7195">
            <v>-23.51</v>
          </cell>
          <cell r="M7195">
            <v>1324.69</v>
          </cell>
          <cell r="N7195">
            <v>0.87</v>
          </cell>
        </row>
        <row r="7196">
          <cell r="A7196" t="str">
            <v>NS1.522Thinned170</v>
          </cell>
          <cell r="B7196" t="str">
            <v xml:space="preserve">NS </v>
          </cell>
          <cell r="C7196">
            <v>1.5</v>
          </cell>
          <cell r="D7196">
            <v>22</v>
          </cell>
          <cell r="E7196" t="str">
            <v>Thinned</v>
          </cell>
          <cell r="F7196" t="str">
            <v>170-175</v>
          </cell>
          <cell r="G7196">
            <v>2.99</v>
          </cell>
          <cell r="H7196">
            <v>-0.2</v>
          </cell>
          <cell r="I7196">
            <v>2.79</v>
          </cell>
          <cell r="J7196">
            <v>13.97</v>
          </cell>
          <cell r="K7196">
            <v>1362.17</v>
          </cell>
          <cell r="L7196">
            <v>-23.65</v>
          </cell>
          <cell r="M7196">
            <v>1338.52</v>
          </cell>
          <cell r="N7196">
            <v>0.79</v>
          </cell>
        </row>
        <row r="7197">
          <cell r="A7197" t="str">
            <v>NS1.522Thinned175</v>
          </cell>
          <cell r="B7197" t="str">
            <v xml:space="preserve">NS </v>
          </cell>
          <cell r="C7197">
            <v>1.5</v>
          </cell>
          <cell r="D7197">
            <v>22</v>
          </cell>
          <cell r="E7197" t="str">
            <v>Thinned</v>
          </cell>
          <cell r="F7197" t="str">
            <v>175-180</v>
          </cell>
          <cell r="G7197">
            <v>2.79</v>
          </cell>
          <cell r="H7197">
            <v>-0.18</v>
          </cell>
          <cell r="I7197">
            <v>2.61</v>
          </cell>
          <cell r="J7197">
            <v>13.03</v>
          </cell>
          <cell r="K7197">
            <v>1375.2</v>
          </cell>
          <cell r="L7197">
            <v>-23.78</v>
          </cell>
          <cell r="M7197">
            <v>1351.42</v>
          </cell>
          <cell r="N7197">
            <v>0.71</v>
          </cell>
        </row>
        <row r="7198">
          <cell r="A7198" t="str">
            <v>NS1.522Thinned180</v>
          </cell>
          <cell r="B7198" t="str">
            <v xml:space="preserve">NS </v>
          </cell>
          <cell r="C7198">
            <v>1.5</v>
          </cell>
          <cell r="D7198">
            <v>22</v>
          </cell>
          <cell r="E7198" t="str">
            <v>Thinned</v>
          </cell>
          <cell r="F7198" t="str">
            <v>180-185</v>
          </cell>
          <cell r="G7198">
            <v>2.59</v>
          </cell>
          <cell r="H7198">
            <v>-0.17</v>
          </cell>
          <cell r="I7198">
            <v>2.42</v>
          </cell>
          <cell r="J7198">
            <v>12.11</v>
          </cell>
          <cell r="K7198">
            <v>1387.3</v>
          </cell>
          <cell r="L7198">
            <v>-23.89</v>
          </cell>
          <cell r="M7198">
            <v>1363.4099999999999</v>
          </cell>
          <cell r="N7198">
            <v>0.64</v>
          </cell>
        </row>
        <row r="7199">
          <cell r="A7199" t="str">
            <v>NS1.522Thinned185</v>
          </cell>
          <cell r="B7199" t="str">
            <v xml:space="preserve">NS </v>
          </cell>
          <cell r="C7199">
            <v>1.5</v>
          </cell>
          <cell r="D7199">
            <v>22</v>
          </cell>
          <cell r="E7199" t="str">
            <v>Thinned</v>
          </cell>
          <cell r="F7199" t="str">
            <v>185-190</v>
          </cell>
          <cell r="G7199">
            <v>2.42</v>
          </cell>
          <cell r="H7199">
            <v>-0.15</v>
          </cell>
          <cell r="I7199">
            <v>2.2599999999999998</v>
          </cell>
          <cell r="J7199">
            <v>11.31</v>
          </cell>
          <cell r="K7199">
            <v>1398.62</v>
          </cell>
          <cell r="L7199">
            <v>-23.99</v>
          </cell>
          <cell r="M7199">
            <v>1374.6299999999999</v>
          </cell>
          <cell r="N7199">
            <v>0.57999999999999996</v>
          </cell>
        </row>
        <row r="7200">
          <cell r="A7200" t="str">
            <v>NS1.522Thinned190</v>
          </cell>
          <cell r="B7200" t="str">
            <v xml:space="preserve">NS </v>
          </cell>
          <cell r="C7200">
            <v>1.5</v>
          </cell>
          <cell r="D7200">
            <v>22</v>
          </cell>
          <cell r="E7200" t="str">
            <v>Thinned</v>
          </cell>
          <cell r="F7200" t="str">
            <v>190-195</v>
          </cell>
          <cell r="G7200">
            <v>2.2400000000000002</v>
          </cell>
          <cell r="H7200">
            <v>-0.14000000000000001</v>
          </cell>
          <cell r="I7200">
            <v>2.1</v>
          </cell>
          <cell r="J7200">
            <v>10.51</v>
          </cell>
          <cell r="K7200">
            <v>1409.12</v>
          </cell>
          <cell r="L7200">
            <v>-24.09</v>
          </cell>
          <cell r="M7200">
            <v>1385.03</v>
          </cell>
          <cell r="N7200">
            <v>0.53</v>
          </cell>
        </row>
        <row r="7201">
          <cell r="A7201" t="str">
            <v>NS1.522Thinned195</v>
          </cell>
          <cell r="B7201" t="str">
            <v xml:space="preserve">NS </v>
          </cell>
          <cell r="C7201">
            <v>1.5</v>
          </cell>
          <cell r="D7201">
            <v>22</v>
          </cell>
          <cell r="E7201" t="str">
            <v>Thinned</v>
          </cell>
          <cell r="F7201" t="str">
            <v>195-200</v>
          </cell>
          <cell r="G7201">
            <v>3.05</v>
          </cell>
          <cell r="H7201">
            <v>-0.65</v>
          </cell>
          <cell r="I7201">
            <v>2.4</v>
          </cell>
          <cell r="J7201">
            <v>12</v>
          </cell>
          <cell r="K7201">
            <v>1421.13</v>
          </cell>
          <cell r="L7201">
            <v>-24.09</v>
          </cell>
          <cell r="M7201">
            <v>1397.0400000000002</v>
          </cell>
          <cell r="N7201">
            <v>0</v>
          </cell>
        </row>
        <row r="7202">
          <cell r="A7202" t="str">
            <v>OK1.202NO_thin000</v>
          </cell>
          <cell r="B7202" t="str">
            <v xml:space="preserve">OK </v>
          </cell>
          <cell r="C7202">
            <v>1.2</v>
          </cell>
          <cell r="D7202">
            <v>2</v>
          </cell>
          <cell r="E7202" t="str">
            <v>NO_thin</v>
          </cell>
          <cell r="F7202" t="str">
            <v xml:space="preserve">  0-5</v>
          </cell>
          <cell r="M7202">
            <v>0.92</v>
          </cell>
        </row>
        <row r="7203">
          <cell r="A7203" t="str">
            <v>OK1.202NO_thin005</v>
          </cell>
          <cell r="B7203" t="str">
            <v xml:space="preserve">OK </v>
          </cell>
          <cell r="C7203">
            <v>1.2</v>
          </cell>
          <cell r="D7203">
            <v>2</v>
          </cell>
          <cell r="E7203" t="str">
            <v>NO_thin</v>
          </cell>
          <cell r="F7203" t="str">
            <v xml:space="preserve">  5-10</v>
          </cell>
          <cell r="M7203">
            <v>2.4249999999999998</v>
          </cell>
        </row>
        <row r="7204">
          <cell r="A7204" t="str">
            <v>OK1.202NO_thin010</v>
          </cell>
          <cell r="B7204" t="str">
            <v xml:space="preserve">OK </v>
          </cell>
          <cell r="C7204">
            <v>1.2</v>
          </cell>
          <cell r="D7204">
            <v>2</v>
          </cell>
          <cell r="E7204" t="str">
            <v>NO_thin</v>
          </cell>
          <cell r="F7204" t="str">
            <v xml:space="preserve"> 10-15</v>
          </cell>
          <cell r="M7204">
            <v>5.2149999999999999</v>
          </cell>
        </row>
        <row r="7205">
          <cell r="A7205" t="str">
            <v>OK1.202NO_thin015</v>
          </cell>
          <cell r="B7205" t="str">
            <v xml:space="preserve">OK </v>
          </cell>
          <cell r="C7205">
            <v>1.2</v>
          </cell>
          <cell r="D7205">
            <v>2</v>
          </cell>
          <cell r="E7205" t="str">
            <v>NO_thin</v>
          </cell>
          <cell r="F7205" t="str">
            <v xml:space="preserve"> 15-20</v>
          </cell>
          <cell r="M7205">
            <v>11.92</v>
          </cell>
        </row>
        <row r="7206">
          <cell r="A7206" t="str">
            <v>OK1.202NO_thin020</v>
          </cell>
          <cell r="B7206" t="str">
            <v xml:space="preserve">OK </v>
          </cell>
          <cell r="C7206">
            <v>1.2</v>
          </cell>
          <cell r="D7206">
            <v>2</v>
          </cell>
          <cell r="E7206" t="str">
            <v>NO_thin</v>
          </cell>
          <cell r="F7206" t="str">
            <v xml:space="preserve"> 20-25</v>
          </cell>
          <cell r="M7206">
            <v>30.565000000000001</v>
          </cell>
        </row>
        <row r="7207">
          <cell r="A7207" t="str">
            <v>OK1.202NO_thin025</v>
          </cell>
          <cell r="B7207" t="str">
            <v xml:space="preserve">OK </v>
          </cell>
          <cell r="C7207">
            <v>1.2</v>
          </cell>
          <cell r="D7207">
            <v>2</v>
          </cell>
          <cell r="E7207" t="str">
            <v>NO_thin</v>
          </cell>
          <cell r="F7207" t="str">
            <v xml:space="preserve"> 25-30</v>
          </cell>
          <cell r="M7207">
            <v>85.64</v>
          </cell>
        </row>
        <row r="7208">
          <cell r="A7208" t="str">
            <v>OK1.202NO_thin030</v>
          </cell>
          <cell r="B7208" t="str">
            <v xml:space="preserve">OK </v>
          </cell>
          <cell r="C7208">
            <v>1.2</v>
          </cell>
          <cell r="D7208">
            <v>2</v>
          </cell>
          <cell r="E7208" t="str">
            <v>NO_thin</v>
          </cell>
          <cell r="F7208" t="str">
            <v xml:space="preserve"> 30-35</v>
          </cell>
          <cell r="M7208">
            <v>173.88</v>
          </cell>
        </row>
        <row r="7209">
          <cell r="A7209" t="str">
            <v>OK1.202NO_thin035</v>
          </cell>
          <cell r="B7209" t="str">
            <v xml:space="preserve">OK </v>
          </cell>
          <cell r="C7209">
            <v>1.2</v>
          </cell>
          <cell r="D7209">
            <v>2</v>
          </cell>
          <cell r="E7209" t="str">
            <v>NO_thin</v>
          </cell>
          <cell r="F7209" t="str">
            <v xml:space="preserve"> 35-40</v>
          </cell>
          <cell r="M7209">
            <v>204.77</v>
          </cell>
        </row>
        <row r="7210">
          <cell r="A7210" t="str">
            <v>OK1.202NO_thin040</v>
          </cell>
          <cell r="B7210" t="str">
            <v xml:space="preserve">OK </v>
          </cell>
          <cell r="C7210">
            <v>1.2</v>
          </cell>
          <cell r="D7210">
            <v>2</v>
          </cell>
          <cell r="E7210" t="str">
            <v>NO_thin</v>
          </cell>
          <cell r="F7210" t="str">
            <v xml:space="preserve"> 40-45</v>
          </cell>
          <cell r="M7210">
            <v>234.99</v>
          </cell>
        </row>
        <row r="7211">
          <cell r="A7211" t="str">
            <v>OK1.202NO_thin045</v>
          </cell>
          <cell r="B7211" t="str">
            <v xml:space="preserve">OK </v>
          </cell>
          <cell r="C7211">
            <v>1.2</v>
          </cell>
          <cell r="D7211">
            <v>2</v>
          </cell>
          <cell r="E7211" t="str">
            <v>NO_thin</v>
          </cell>
          <cell r="F7211" t="str">
            <v xml:space="preserve"> 45-50</v>
          </cell>
          <cell r="M7211">
            <v>254.95</v>
          </cell>
        </row>
        <row r="7212">
          <cell r="A7212" t="str">
            <v>OK1.202NO_thin050</v>
          </cell>
          <cell r="B7212" t="str">
            <v xml:space="preserve">OK </v>
          </cell>
          <cell r="C7212">
            <v>1.2</v>
          </cell>
          <cell r="D7212">
            <v>2</v>
          </cell>
          <cell r="E7212" t="str">
            <v>NO_thin</v>
          </cell>
          <cell r="F7212" t="str">
            <v xml:space="preserve"> 50-55</v>
          </cell>
          <cell r="M7212">
            <v>270.45499999999998</v>
          </cell>
        </row>
        <row r="7213">
          <cell r="A7213" t="str">
            <v>OK1.202NO_thin055</v>
          </cell>
          <cell r="B7213" t="str">
            <v xml:space="preserve">OK </v>
          </cell>
          <cell r="C7213">
            <v>1.2</v>
          </cell>
          <cell r="D7213">
            <v>2</v>
          </cell>
          <cell r="E7213" t="str">
            <v>NO_thin</v>
          </cell>
          <cell r="F7213" t="str">
            <v xml:space="preserve"> 55-60</v>
          </cell>
          <cell r="M7213">
            <v>283.92</v>
          </cell>
        </row>
        <row r="7214">
          <cell r="A7214" t="str">
            <v>OK1.202NO_thin060</v>
          </cell>
          <cell r="B7214" t="str">
            <v xml:space="preserve">OK </v>
          </cell>
          <cell r="C7214">
            <v>1.2</v>
          </cell>
          <cell r="D7214">
            <v>2</v>
          </cell>
          <cell r="E7214" t="str">
            <v>NO_thin</v>
          </cell>
          <cell r="F7214" t="str">
            <v xml:space="preserve"> 60-65</v>
          </cell>
          <cell r="M7214">
            <v>297.20499999999998</v>
          </cell>
        </row>
        <row r="7215">
          <cell r="A7215" t="str">
            <v>OK1.202NO_thin065</v>
          </cell>
          <cell r="B7215" t="str">
            <v xml:space="preserve">OK </v>
          </cell>
          <cell r="C7215">
            <v>1.2</v>
          </cell>
          <cell r="D7215">
            <v>2</v>
          </cell>
          <cell r="E7215" t="str">
            <v>NO_thin</v>
          </cell>
          <cell r="F7215" t="str">
            <v xml:space="preserve"> 65-70</v>
          </cell>
          <cell r="M7215">
            <v>310.83</v>
          </cell>
        </row>
        <row r="7216">
          <cell r="A7216" t="str">
            <v>OK1.202NO_thin070</v>
          </cell>
          <cell r="B7216" t="str">
            <v xml:space="preserve">OK </v>
          </cell>
          <cell r="C7216">
            <v>1.2</v>
          </cell>
          <cell r="D7216">
            <v>2</v>
          </cell>
          <cell r="E7216" t="str">
            <v>NO_thin</v>
          </cell>
          <cell r="F7216" t="str">
            <v xml:space="preserve"> 70-75</v>
          </cell>
          <cell r="M7216">
            <v>323.35000000000002</v>
          </cell>
        </row>
        <row r="7217">
          <cell r="A7217" t="str">
            <v>OK1.202NO_thin075</v>
          </cell>
          <cell r="B7217" t="str">
            <v xml:space="preserve">OK </v>
          </cell>
          <cell r="C7217">
            <v>1.2</v>
          </cell>
          <cell r="D7217">
            <v>2</v>
          </cell>
          <cell r="E7217" t="str">
            <v>NO_thin</v>
          </cell>
          <cell r="F7217" t="str">
            <v xml:space="preserve"> 75-80</v>
          </cell>
          <cell r="M7217">
            <v>334.88499999999999</v>
          </cell>
        </row>
        <row r="7218">
          <cell r="A7218" t="str">
            <v>OK1.202NO_thin080</v>
          </cell>
          <cell r="B7218" t="str">
            <v xml:space="preserve">OK </v>
          </cell>
          <cell r="C7218">
            <v>1.2</v>
          </cell>
          <cell r="D7218">
            <v>2</v>
          </cell>
          <cell r="E7218" t="str">
            <v>NO_thin</v>
          </cell>
          <cell r="F7218" t="str">
            <v xml:space="preserve"> 80-85</v>
          </cell>
          <cell r="M7218">
            <v>346.67500000000001</v>
          </cell>
        </row>
        <row r="7219">
          <cell r="A7219" t="str">
            <v>OK1.202NO_thin085</v>
          </cell>
          <cell r="B7219" t="str">
            <v xml:space="preserve">OK </v>
          </cell>
          <cell r="C7219">
            <v>1.2</v>
          </cell>
          <cell r="D7219">
            <v>2</v>
          </cell>
          <cell r="E7219" t="str">
            <v>NO_thin</v>
          </cell>
          <cell r="F7219" t="str">
            <v xml:space="preserve"> 85-90</v>
          </cell>
          <cell r="M7219">
            <v>357.88</v>
          </cell>
        </row>
        <row r="7220">
          <cell r="A7220" t="str">
            <v>OK1.202NO_thin090</v>
          </cell>
          <cell r="B7220" t="str">
            <v xml:space="preserve">OK </v>
          </cell>
          <cell r="C7220">
            <v>1.2</v>
          </cell>
          <cell r="D7220">
            <v>2</v>
          </cell>
          <cell r="E7220" t="str">
            <v>NO_thin</v>
          </cell>
          <cell r="F7220" t="str">
            <v xml:space="preserve"> 90-95</v>
          </cell>
          <cell r="M7220">
            <v>368.82499999999999</v>
          </cell>
        </row>
        <row r="7221">
          <cell r="A7221" t="str">
            <v>OK1.202NO_thin095</v>
          </cell>
          <cell r="B7221" t="str">
            <v xml:space="preserve">OK </v>
          </cell>
          <cell r="C7221">
            <v>1.2</v>
          </cell>
          <cell r="D7221">
            <v>2</v>
          </cell>
          <cell r="E7221" t="str">
            <v>NO_thin</v>
          </cell>
          <cell r="F7221" t="str">
            <v xml:space="preserve"> 95-100</v>
          </cell>
          <cell r="M7221">
            <v>378.89499999999998</v>
          </cell>
        </row>
        <row r="7222">
          <cell r="A7222" t="str">
            <v>OK1.202NO_thin100</v>
          </cell>
          <cell r="B7222" t="str">
            <v xml:space="preserve">OK </v>
          </cell>
          <cell r="C7222">
            <v>1.2</v>
          </cell>
          <cell r="D7222">
            <v>2</v>
          </cell>
          <cell r="E7222" t="str">
            <v>NO_thin</v>
          </cell>
          <cell r="F7222" t="str">
            <v>100-105</v>
          </cell>
          <cell r="M7222">
            <v>389.21</v>
          </cell>
        </row>
        <row r="7223">
          <cell r="A7223" t="str">
            <v>OK1.202NO_thin105</v>
          </cell>
          <cell r="B7223" t="str">
            <v xml:space="preserve">OK </v>
          </cell>
          <cell r="C7223">
            <v>1.2</v>
          </cell>
          <cell r="D7223">
            <v>2</v>
          </cell>
          <cell r="E7223" t="str">
            <v>NO_thin</v>
          </cell>
          <cell r="F7223" t="str">
            <v>105-110</v>
          </cell>
          <cell r="M7223">
            <v>397.7</v>
          </cell>
        </row>
        <row r="7224">
          <cell r="A7224" t="str">
            <v>OK1.202NO_thin110</v>
          </cell>
          <cell r="B7224" t="str">
            <v xml:space="preserve">OK </v>
          </cell>
          <cell r="C7224">
            <v>1.2</v>
          </cell>
          <cell r="D7224">
            <v>2</v>
          </cell>
          <cell r="E7224" t="str">
            <v>NO_thin</v>
          </cell>
          <cell r="F7224" t="str">
            <v>110-115</v>
          </cell>
          <cell r="M7224">
            <v>406.495</v>
          </cell>
        </row>
        <row r="7225">
          <cell r="A7225" t="str">
            <v>OK1.202NO_thin115</v>
          </cell>
          <cell r="B7225" t="str">
            <v xml:space="preserve">OK </v>
          </cell>
          <cell r="C7225">
            <v>1.2</v>
          </cell>
          <cell r="D7225">
            <v>2</v>
          </cell>
          <cell r="E7225" t="str">
            <v>NO_thin</v>
          </cell>
          <cell r="F7225" t="str">
            <v>115-120</v>
          </cell>
          <cell r="M7225">
            <v>413.685</v>
          </cell>
        </row>
        <row r="7226">
          <cell r="A7226" t="str">
            <v>OK1.202NO_thin120</v>
          </cell>
          <cell r="B7226" t="str">
            <v xml:space="preserve">OK </v>
          </cell>
          <cell r="C7226">
            <v>1.2</v>
          </cell>
          <cell r="D7226">
            <v>2</v>
          </cell>
          <cell r="E7226" t="str">
            <v>NO_thin</v>
          </cell>
          <cell r="F7226" t="str">
            <v>120-125</v>
          </cell>
          <cell r="M7226">
            <v>419.78</v>
          </cell>
        </row>
        <row r="7227">
          <cell r="A7227" t="str">
            <v>OK1.202NO_thin125</v>
          </cell>
          <cell r="B7227" t="str">
            <v xml:space="preserve">OK </v>
          </cell>
          <cell r="C7227">
            <v>1.2</v>
          </cell>
          <cell r="D7227">
            <v>2</v>
          </cell>
          <cell r="E7227" t="str">
            <v>NO_thin</v>
          </cell>
          <cell r="F7227" t="str">
            <v>125-130</v>
          </cell>
          <cell r="M7227">
            <v>425.62</v>
          </cell>
        </row>
        <row r="7228">
          <cell r="A7228" t="str">
            <v>OK1.202NO_thin130</v>
          </cell>
          <cell r="B7228" t="str">
            <v xml:space="preserve">OK </v>
          </cell>
          <cell r="C7228">
            <v>1.2</v>
          </cell>
          <cell r="D7228">
            <v>2</v>
          </cell>
          <cell r="E7228" t="str">
            <v>NO_thin</v>
          </cell>
          <cell r="F7228" t="str">
            <v>130-135</v>
          </cell>
          <cell r="M7228">
            <v>431.05500000000001</v>
          </cell>
        </row>
        <row r="7229">
          <cell r="A7229" t="str">
            <v>OK1.202NO_thin135</v>
          </cell>
          <cell r="B7229" t="str">
            <v xml:space="preserve">OK </v>
          </cell>
          <cell r="C7229">
            <v>1.2</v>
          </cell>
          <cell r="D7229">
            <v>2</v>
          </cell>
          <cell r="E7229" t="str">
            <v>NO_thin</v>
          </cell>
          <cell r="F7229" t="str">
            <v>135-140</v>
          </cell>
          <cell r="M7229">
            <v>435.88</v>
          </cell>
        </row>
        <row r="7230">
          <cell r="A7230" t="str">
            <v>OK1.202NO_thin140</v>
          </cell>
          <cell r="B7230" t="str">
            <v xml:space="preserve">OK </v>
          </cell>
          <cell r="C7230">
            <v>1.2</v>
          </cell>
          <cell r="D7230">
            <v>2</v>
          </cell>
          <cell r="E7230" t="str">
            <v>NO_thin</v>
          </cell>
          <cell r="F7230" t="str">
            <v>140-145</v>
          </cell>
          <cell r="M7230">
            <v>440.1</v>
          </cell>
        </row>
        <row r="7231">
          <cell r="A7231" t="str">
            <v>OK1.202NO_thin145</v>
          </cell>
          <cell r="B7231" t="str">
            <v xml:space="preserve">OK </v>
          </cell>
          <cell r="C7231">
            <v>1.2</v>
          </cell>
          <cell r="D7231">
            <v>2</v>
          </cell>
          <cell r="E7231" t="str">
            <v>NO_thin</v>
          </cell>
          <cell r="F7231" t="str">
            <v>145-150</v>
          </cell>
          <cell r="M7231">
            <v>445.73500000000001</v>
          </cell>
        </row>
        <row r="7232">
          <cell r="A7232" t="str">
            <v>OK1.202NO_thin150</v>
          </cell>
          <cell r="B7232" t="str">
            <v xml:space="preserve">OK </v>
          </cell>
          <cell r="C7232">
            <v>1.2</v>
          </cell>
          <cell r="D7232">
            <v>2</v>
          </cell>
          <cell r="E7232" t="str">
            <v>NO_thin</v>
          </cell>
          <cell r="F7232" t="str">
            <v>150-155</v>
          </cell>
          <cell r="M7232">
            <v>448.71499999999997</v>
          </cell>
        </row>
        <row r="7233">
          <cell r="A7233" t="str">
            <v>OK1.202NO_thin155</v>
          </cell>
          <cell r="B7233" t="str">
            <v xml:space="preserve">OK </v>
          </cell>
          <cell r="C7233">
            <v>1.2</v>
          </cell>
          <cell r="D7233">
            <v>2</v>
          </cell>
          <cell r="E7233" t="str">
            <v>NO_thin</v>
          </cell>
          <cell r="F7233" t="str">
            <v>155-160</v>
          </cell>
          <cell r="M7233">
            <v>451.96499999999997</v>
          </cell>
        </row>
        <row r="7234">
          <cell r="A7234" t="str">
            <v>OK1.202NO_thin160</v>
          </cell>
          <cell r="B7234" t="str">
            <v xml:space="preserve">OK </v>
          </cell>
          <cell r="C7234">
            <v>1.2</v>
          </cell>
          <cell r="D7234">
            <v>2</v>
          </cell>
          <cell r="E7234" t="str">
            <v>NO_thin</v>
          </cell>
          <cell r="F7234" t="str">
            <v>160-165</v>
          </cell>
          <cell r="M7234">
            <v>455.065</v>
          </cell>
        </row>
        <row r="7235">
          <cell r="A7235" t="str">
            <v>OK1.202NO_thin165</v>
          </cell>
          <cell r="B7235" t="str">
            <v xml:space="preserve">OK </v>
          </cell>
          <cell r="C7235">
            <v>1.2</v>
          </cell>
          <cell r="D7235">
            <v>2</v>
          </cell>
          <cell r="E7235" t="str">
            <v>NO_thin</v>
          </cell>
          <cell r="F7235" t="str">
            <v>165-170</v>
          </cell>
          <cell r="M7235">
            <v>457.72</v>
          </cell>
        </row>
        <row r="7236">
          <cell r="A7236" t="str">
            <v>OK1.202NO_thin170</v>
          </cell>
          <cell r="B7236" t="str">
            <v xml:space="preserve">OK </v>
          </cell>
          <cell r="C7236">
            <v>1.2</v>
          </cell>
          <cell r="D7236">
            <v>2</v>
          </cell>
          <cell r="E7236" t="str">
            <v>NO_thin</v>
          </cell>
          <cell r="F7236" t="str">
            <v>170-175</v>
          </cell>
          <cell r="M7236">
            <v>460.69</v>
          </cell>
        </row>
        <row r="7237">
          <cell r="A7237" t="str">
            <v>OK1.202NO_thin175</v>
          </cell>
          <cell r="B7237" t="str">
            <v xml:space="preserve">OK </v>
          </cell>
          <cell r="C7237">
            <v>1.2</v>
          </cell>
          <cell r="D7237">
            <v>2</v>
          </cell>
          <cell r="E7237" t="str">
            <v>NO_thin</v>
          </cell>
          <cell r="F7237" t="str">
            <v>175-180</v>
          </cell>
          <cell r="M7237">
            <v>463.65499999999997</v>
          </cell>
        </row>
        <row r="7238">
          <cell r="A7238" t="str">
            <v>OK1.202NO_thin180</v>
          </cell>
          <cell r="B7238" t="str">
            <v xml:space="preserve">OK </v>
          </cell>
          <cell r="C7238">
            <v>1.2</v>
          </cell>
          <cell r="D7238">
            <v>2</v>
          </cell>
          <cell r="E7238" t="str">
            <v>NO_thin</v>
          </cell>
          <cell r="F7238" t="str">
            <v>180-185</v>
          </cell>
          <cell r="M7238">
            <v>466.22</v>
          </cell>
        </row>
        <row r="7239">
          <cell r="A7239" t="str">
            <v>OK1.202NO_thin185</v>
          </cell>
          <cell r="B7239" t="str">
            <v xml:space="preserve">OK </v>
          </cell>
          <cell r="C7239">
            <v>1.2</v>
          </cell>
          <cell r="D7239">
            <v>2</v>
          </cell>
          <cell r="E7239" t="str">
            <v>NO_thin</v>
          </cell>
          <cell r="F7239" t="str">
            <v>185-190</v>
          </cell>
          <cell r="M7239">
            <v>468.45499999999998</v>
          </cell>
        </row>
        <row r="7240">
          <cell r="A7240" t="str">
            <v>OK1.202NO_thin190</v>
          </cell>
          <cell r="B7240" t="str">
            <v xml:space="preserve">OK </v>
          </cell>
          <cell r="C7240">
            <v>1.2</v>
          </cell>
          <cell r="D7240">
            <v>2</v>
          </cell>
          <cell r="E7240" t="str">
            <v>NO_thin</v>
          </cell>
          <cell r="F7240" t="str">
            <v>190-195</v>
          </cell>
          <cell r="M7240">
            <v>470.55</v>
          </cell>
        </row>
        <row r="7241">
          <cell r="A7241" t="str">
            <v>OK1.202NO_thin195</v>
          </cell>
          <cell r="B7241" t="str">
            <v xml:space="preserve">OK </v>
          </cell>
          <cell r="C7241">
            <v>1.2</v>
          </cell>
          <cell r="D7241">
            <v>2</v>
          </cell>
          <cell r="E7241" t="str">
            <v>NO_thin</v>
          </cell>
          <cell r="F7241" t="str">
            <v>195-200</v>
          </cell>
          <cell r="M7241">
            <v>472.49</v>
          </cell>
        </row>
        <row r="7242">
          <cell r="A7242" t="str">
            <v>OK1.202Thinned000</v>
          </cell>
          <cell r="B7242" t="str">
            <v xml:space="preserve">OK </v>
          </cell>
          <cell r="C7242">
            <v>1.2</v>
          </cell>
          <cell r="D7242">
            <v>2</v>
          </cell>
          <cell r="E7242" t="str">
            <v>Thinned</v>
          </cell>
          <cell r="F7242" t="str">
            <v xml:space="preserve">  0-5</v>
          </cell>
          <cell r="M7242">
            <v>0.92</v>
          </cell>
        </row>
        <row r="7243">
          <cell r="A7243" t="str">
            <v>OK1.202Thinned005</v>
          </cell>
          <cell r="B7243" t="str">
            <v xml:space="preserve">OK </v>
          </cell>
          <cell r="C7243">
            <v>1.2</v>
          </cell>
          <cell r="D7243">
            <v>2</v>
          </cell>
          <cell r="E7243" t="str">
            <v>Thinned</v>
          </cell>
          <cell r="F7243" t="str">
            <v xml:space="preserve">  5-10</v>
          </cell>
          <cell r="M7243">
            <v>2.4249999999999998</v>
          </cell>
        </row>
        <row r="7244">
          <cell r="A7244" t="str">
            <v>OK1.202Thinned010</v>
          </cell>
          <cell r="B7244" t="str">
            <v xml:space="preserve">OK </v>
          </cell>
          <cell r="C7244">
            <v>1.2</v>
          </cell>
          <cell r="D7244">
            <v>2</v>
          </cell>
          <cell r="E7244" t="str">
            <v>Thinned</v>
          </cell>
          <cell r="F7244" t="str">
            <v xml:space="preserve"> 10-15</v>
          </cell>
          <cell r="M7244">
            <v>5.2149999999999999</v>
          </cell>
        </row>
        <row r="7245">
          <cell r="A7245" t="str">
            <v>OK1.202Thinned015</v>
          </cell>
          <cell r="B7245" t="str">
            <v xml:space="preserve">OK </v>
          </cell>
          <cell r="C7245">
            <v>1.2</v>
          </cell>
          <cell r="D7245">
            <v>2</v>
          </cell>
          <cell r="E7245" t="str">
            <v>Thinned</v>
          </cell>
          <cell r="F7245" t="str">
            <v xml:space="preserve"> 15-20</v>
          </cell>
          <cell r="M7245">
            <v>11.92</v>
          </cell>
        </row>
        <row r="7246">
          <cell r="A7246" t="str">
            <v>OK1.202Thinned020</v>
          </cell>
          <cell r="B7246" t="str">
            <v xml:space="preserve">OK </v>
          </cell>
          <cell r="C7246">
            <v>1.2</v>
          </cell>
          <cell r="D7246">
            <v>2</v>
          </cell>
          <cell r="E7246" t="str">
            <v>Thinned</v>
          </cell>
          <cell r="F7246" t="str">
            <v xml:space="preserve"> 20-25</v>
          </cell>
          <cell r="M7246">
            <v>30.565000000000001</v>
          </cell>
        </row>
        <row r="7247">
          <cell r="A7247" t="str">
            <v>OK1.202Thinned025</v>
          </cell>
          <cell r="B7247" t="str">
            <v xml:space="preserve">OK </v>
          </cell>
          <cell r="C7247">
            <v>1.2</v>
          </cell>
          <cell r="D7247">
            <v>2</v>
          </cell>
          <cell r="E7247" t="str">
            <v>Thinned</v>
          </cell>
          <cell r="F7247" t="str">
            <v xml:space="preserve"> 25-30</v>
          </cell>
          <cell r="M7247">
            <v>85.64</v>
          </cell>
        </row>
        <row r="7248">
          <cell r="A7248" t="str">
            <v>OK1.202Thinned030</v>
          </cell>
          <cell r="B7248" t="str">
            <v xml:space="preserve">OK </v>
          </cell>
          <cell r="C7248">
            <v>1.2</v>
          </cell>
          <cell r="D7248">
            <v>2</v>
          </cell>
          <cell r="E7248" t="str">
            <v>Thinned</v>
          </cell>
          <cell r="F7248" t="str">
            <v xml:space="preserve"> 30-35</v>
          </cell>
          <cell r="M7248">
            <v>157.995</v>
          </cell>
        </row>
        <row r="7249">
          <cell r="A7249" t="str">
            <v>OK1.202Thinned035</v>
          </cell>
          <cell r="B7249" t="str">
            <v xml:space="preserve">OK </v>
          </cell>
          <cell r="C7249">
            <v>1.2</v>
          </cell>
          <cell r="D7249">
            <v>2</v>
          </cell>
          <cell r="E7249" t="str">
            <v>Thinned</v>
          </cell>
          <cell r="F7249" t="str">
            <v xml:space="preserve"> 35-40</v>
          </cell>
          <cell r="M7249">
            <v>160.41</v>
          </cell>
        </row>
        <row r="7250">
          <cell r="A7250" t="str">
            <v>OK1.202Thinned040</v>
          </cell>
          <cell r="B7250" t="str">
            <v xml:space="preserve">OK </v>
          </cell>
          <cell r="C7250">
            <v>1.2</v>
          </cell>
          <cell r="D7250">
            <v>2</v>
          </cell>
          <cell r="E7250" t="str">
            <v>Thinned</v>
          </cell>
          <cell r="F7250" t="str">
            <v xml:space="preserve"> 40-45</v>
          </cell>
          <cell r="M7250">
            <v>167.655</v>
          </cell>
        </row>
        <row r="7251">
          <cell r="A7251" t="str">
            <v>OK1.202Thinned045</v>
          </cell>
          <cell r="B7251" t="str">
            <v xml:space="preserve">OK </v>
          </cell>
          <cell r="C7251">
            <v>1.2</v>
          </cell>
          <cell r="D7251">
            <v>2</v>
          </cell>
          <cell r="E7251" t="str">
            <v>Thinned</v>
          </cell>
          <cell r="F7251" t="str">
            <v xml:space="preserve"> 45-50</v>
          </cell>
          <cell r="M7251">
            <v>177.71</v>
          </cell>
        </row>
        <row r="7252">
          <cell r="A7252" t="str">
            <v>OK1.202Thinned050</v>
          </cell>
          <cell r="B7252" t="str">
            <v xml:space="preserve">OK </v>
          </cell>
          <cell r="C7252">
            <v>1.2</v>
          </cell>
          <cell r="D7252">
            <v>2</v>
          </cell>
          <cell r="E7252" t="str">
            <v>Thinned</v>
          </cell>
          <cell r="F7252" t="str">
            <v xml:space="preserve"> 50-55</v>
          </cell>
          <cell r="M7252">
            <v>187.51000000000002</v>
          </cell>
        </row>
        <row r="7253">
          <cell r="A7253" t="str">
            <v>OK1.202Thinned055</v>
          </cell>
          <cell r="B7253" t="str">
            <v xml:space="preserve">OK </v>
          </cell>
          <cell r="C7253">
            <v>1.2</v>
          </cell>
          <cell r="D7253">
            <v>2</v>
          </cell>
          <cell r="E7253" t="str">
            <v>Thinned</v>
          </cell>
          <cell r="F7253" t="str">
            <v xml:space="preserve"> 55-60</v>
          </cell>
          <cell r="M7253">
            <v>195.875</v>
          </cell>
        </row>
        <row r="7254">
          <cell r="A7254" t="str">
            <v>OK1.202Thinned060</v>
          </cell>
          <cell r="B7254" t="str">
            <v xml:space="preserve">OK </v>
          </cell>
          <cell r="C7254">
            <v>1.2</v>
          </cell>
          <cell r="D7254">
            <v>2</v>
          </cell>
          <cell r="E7254" t="str">
            <v>Thinned</v>
          </cell>
          <cell r="F7254" t="str">
            <v xml:space="preserve"> 60-65</v>
          </cell>
          <cell r="M7254">
            <v>203.935</v>
          </cell>
        </row>
        <row r="7255">
          <cell r="A7255" t="str">
            <v>OK1.202Thinned065</v>
          </cell>
          <cell r="B7255" t="str">
            <v xml:space="preserve">OK </v>
          </cell>
          <cell r="C7255">
            <v>1.2</v>
          </cell>
          <cell r="D7255">
            <v>2</v>
          </cell>
          <cell r="E7255" t="str">
            <v>Thinned</v>
          </cell>
          <cell r="F7255" t="str">
            <v xml:space="preserve"> 65-70</v>
          </cell>
          <cell r="M7255">
            <v>212.2</v>
          </cell>
        </row>
        <row r="7256">
          <cell r="A7256" t="str">
            <v>OK1.202Thinned070</v>
          </cell>
          <cell r="B7256" t="str">
            <v xml:space="preserve">OK </v>
          </cell>
          <cell r="C7256">
            <v>1.2</v>
          </cell>
          <cell r="D7256">
            <v>2</v>
          </cell>
          <cell r="E7256" t="str">
            <v>Thinned</v>
          </cell>
          <cell r="F7256" t="str">
            <v xml:space="preserve"> 70-75</v>
          </cell>
          <cell r="M7256">
            <v>219.58500000000001</v>
          </cell>
        </row>
        <row r="7257">
          <cell r="A7257" t="str">
            <v>OK1.202Thinned075</v>
          </cell>
          <cell r="B7257" t="str">
            <v xml:space="preserve">OK </v>
          </cell>
          <cell r="C7257">
            <v>1.2</v>
          </cell>
          <cell r="D7257">
            <v>2</v>
          </cell>
          <cell r="E7257" t="str">
            <v>Thinned</v>
          </cell>
          <cell r="F7257" t="str">
            <v xml:space="preserve"> 75-80</v>
          </cell>
          <cell r="M7257">
            <v>226.27499999999998</v>
          </cell>
        </row>
        <row r="7258">
          <cell r="A7258" t="str">
            <v>OK1.202Thinned080</v>
          </cell>
          <cell r="B7258" t="str">
            <v xml:space="preserve">OK </v>
          </cell>
          <cell r="C7258">
            <v>1.2</v>
          </cell>
          <cell r="D7258">
            <v>2</v>
          </cell>
          <cell r="E7258" t="str">
            <v>Thinned</v>
          </cell>
          <cell r="F7258" t="str">
            <v xml:space="preserve"> 80-85</v>
          </cell>
          <cell r="M7258">
            <v>233.14500000000001</v>
          </cell>
        </row>
        <row r="7259">
          <cell r="A7259" t="str">
            <v>OK1.202Thinned085</v>
          </cell>
          <cell r="B7259" t="str">
            <v xml:space="preserve">OK </v>
          </cell>
          <cell r="C7259">
            <v>1.2</v>
          </cell>
          <cell r="D7259">
            <v>2</v>
          </cell>
          <cell r="E7259" t="str">
            <v>Thinned</v>
          </cell>
          <cell r="F7259" t="str">
            <v xml:space="preserve"> 85-90</v>
          </cell>
          <cell r="M7259">
            <v>239.47499999999999</v>
          </cell>
        </row>
        <row r="7260">
          <cell r="A7260" t="str">
            <v>OK1.202Thinned090</v>
          </cell>
          <cell r="B7260" t="str">
            <v xml:space="preserve">OK </v>
          </cell>
          <cell r="C7260">
            <v>1.2</v>
          </cell>
          <cell r="D7260">
            <v>2</v>
          </cell>
          <cell r="E7260" t="str">
            <v>Thinned</v>
          </cell>
          <cell r="F7260" t="str">
            <v xml:space="preserve"> 90-95</v>
          </cell>
          <cell r="M7260">
            <v>244.08499999999998</v>
          </cell>
        </row>
        <row r="7261">
          <cell r="A7261" t="str">
            <v>OK1.202Thinned095</v>
          </cell>
          <cell r="B7261" t="str">
            <v xml:space="preserve">OK </v>
          </cell>
          <cell r="C7261">
            <v>1.2</v>
          </cell>
          <cell r="D7261">
            <v>2</v>
          </cell>
          <cell r="E7261" t="str">
            <v>Thinned</v>
          </cell>
          <cell r="F7261" t="str">
            <v xml:space="preserve"> 95-100</v>
          </cell>
          <cell r="M7261">
            <v>245.125</v>
          </cell>
        </row>
        <row r="7262">
          <cell r="A7262" t="str">
            <v>OK1.202Thinned100</v>
          </cell>
          <cell r="B7262" t="str">
            <v xml:space="preserve">OK </v>
          </cell>
          <cell r="C7262">
            <v>1.2</v>
          </cell>
          <cell r="D7262">
            <v>2</v>
          </cell>
          <cell r="E7262" t="str">
            <v>Thinned</v>
          </cell>
          <cell r="F7262" t="str">
            <v>100-105</v>
          </cell>
          <cell r="M7262">
            <v>246.19</v>
          </cell>
        </row>
        <row r="7263">
          <cell r="A7263" t="str">
            <v>OK1.202Thinned105</v>
          </cell>
          <cell r="B7263" t="str">
            <v xml:space="preserve">OK </v>
          </cell>
          <cell r="C7263">
            <v>1.2</v>
          </cell>
          <cell r="D7263">
            <v>2</v>
          </cell>
          <cell r="E7263" t="str">
            <v>Thinned</v>
          </cell>
          <cell r="F7263" t="str">
            <v>105-110</v>
          </cell>
          <cell r="M7263">
            <v>246.86</v>
          </cell>
        </row>
        <row r="7264">
          <cell r="A7264" t="str">
            <v>OK1.202Thinned110</v>
          </cell>
          <cell r="B7264" t="str">
            <v xml:space="preserve">OK </v>
          </cell>
          <cell r="C7264">
            <v>1.2</v>
          </cell>
          <cell r="D7264">
            <v>2</v>
          </cell>
          <cell r="E7264" t="str">
            <v>Thinned</v>
          </cell>
          <cell r="F7264" t="str">
            <v>110-115</v>
          </cell>
          <cell r="M7264">
            <v>247.95000000000002</v>
          </cell>
        </row>
        <row r="7265">
          <cell r="A7265" t="str">
            <v>OK1.202Thinned115</v>
          </cell>
          <cell r="B7265" t="str">
            <v xml:space="preserve">OK </v>
          </cell>
          <cell r="C7265">
            <v>1.2</v>
          </cell>
          <cell r="D7265">
            <v>2</v>
          </cell>
          <cell r="E7265" t="str">
            <v>Thinned</v>
          </cell>
          <cell r="F7265" t="str">
            <v>115-120</v>
          </cell>
          <cell r="M7265">
            <v>248.52</v>
          </cell>
        </row>
        <row r="7266">
          <cell r="A7266" t="str">
            <v>OK1.202Thinned120</v>
          </cell>
          <cell r="B7266" t="str">
            <v xml:space="preserve">OK </v>
          </cell>
          <cell r="C7266">
            <v>1.2</v>
          </cell>
          <cell r="D7266">
            <v>2</v>
          </cell>
          <cell r="E7266" t="str">
            <v>Thinned</v>
          </cell>
          <cell r="F7266" t="str">
            <v>120-125</v>
          </cell>
          <cell r="M7266">
            <v>249.08500000000001</v>
          </cell>
        </row>
        <row r="7267">
          <cell r="A7267" t="str">
            <v>OK1.202Thinned125</v>
          </cell>
          <cell r="B7267" t="str">
            <v xml:space="preserve">OK </v>
          </cell>
          <cell r="C7267">
            <v>1.2</v>
          </cell>
          <cell r="D7267">
            <v>2</v>
          </cell>
          <cell r="E7267" t="str">
            <v>Thinned</v>
          </cell>
          <cell r="F7267" t="str">
            <v>125-130</v>
          </cell>
          <cell r="M7267">
            <v>249.56</v>
          </cell>
        </row>
        <row r="7268">
          <cell r="A7268" t="str">
            <v>OK1.202Thinned130</v>
          </cell>
          <cell r="B7268" t="str">
            <v xml:space="preserve">OK </v>
          </cell>
          <cell r="C7268">
            <v>1.2</v>
          </cell>
          <cell r="D7268">
            <v>2</v>
          </cell>
          <cell r="E7268" t="str">
            <v>Thinned</v>
          </cell>
          <cell r="F7268" t="str">
            <v>130-135</v>
          </cell>
          <cell r="M7268">
            <v>249.89999999999998</v>
          </cell>
        </row>
        <row r="7269">
          <cell r="A7269" t="str">
            <v>OK1.202Thinned135</v>
          </cell>
          <cell r="B7269" t="str">
            <v xml:space="preserve">OK </v>
          </cell>
          <cell r="C7269">
            <v>1.2</v>
          </cell>
          <cell r="D7269">
            <v>2</v>
          </cell>
          <cell r="E7269" t="str">
            <v>Thinned</v>
          </cell>
          <cell r="F7269" t="str">
            <v>135-140</v>
          </cell>
          <cell r="M7269">
            <v>250.05</v>
          </cell>
        </row>
        <row r="7270">
          <cell r="A7270" t="str">
            <v>OK1.202Thinned140</v>
          </cell>
          <cell r="B7270" t="str">
            <v xml:space="preserve">OK </v>
          </cell>
          <cell r="C7270">
            <v>1.2</v>
          </cell>
          <cell r="D7270">
            <v>2</v>
          </cell>
          <cell r="E7270" t="str">
            <v>Thinned</v>
          </cell>
          <cell r="F7270" t="str">
            <v>140-145</v>
          </cell>
          <cell r="M7270">
            <v>250.48500000000001</v>
          </cell>
        </row>
        <row r="7271">
          <cell r="A7271" t="str">
            <v>OK1.202Thinned145</v>
          </cell>
          <cell r="B7271" t="str">
            <v xml:space="preserve">OK </v>
          </cell>
          <cell r="C7271">
            <v>1.2</v>
          </cell>
          <cell r="D7271">
            <v>2</v>
          </cell>
          <cell r="E7271" t="str">
            <v>Thinned</v>
          </cell>
          <cell r="F7271" t="str">
            <v>145-150</v>
          </cell>
          <cell r="M7271">
            <v>250.56</v>
          </cell>
        </row>
        <row r="7272">
          <cell r="A7272" t="str">
            <v>OK1.202Thinned150</v>
          </cell>
          <cell r="B7272" t="str">
            <v xml:space="preserve">OK </v>
          </cell>
          <cell r="C7272">
            <v>1.2</v>
          </cell>
          <cell r="D7272">
            <v>2</v>
          </cell>
          <cell r="E7272" t="str">
            <v>Thinned</v>
          </cell>
          <cell r="F7272" t="str">
            <v>150-155</v>
          </cell>
          <cell r="M7272">
            <v>250.84</v>
          </cell>
        </row>
        <row r="7273">
          <cell r="A7273" t="str">
            <v>OK1.202Thinned155</v>
          </cell>
          <cell r="B7273" t="str">
            <v xml:space="preserve">OK </v>
          </cell>
          <cell r="C7273">
            <v>1.2</v>
          </cell>
          <cell r="D7273">
            <v>2</v>
          </cell>
          <cell r="E7273" t="str">
            <v>Thinned</v>
          </cell>
          <cell r="F7273" t="str">
            <v>155-160</v>
          </cell>
          <cell r="M7273">
            <v>252.17</v>
          </cell>
        </row>
        <row r="7274">
          <cell r="A7274" t="str">
            <v>OK1.202Thinned160</v>
          </cell>
          <cell r="B7274" t="str">
            <v xml:space="preserve">OK </v>
          </cell>
          <cell r="C7274">
            <v>1.2</v>
          </cell>
          <cell r="D7274">
            <v>2</v>
          </cell>
          <cell r="E7274" t="str">
            <v>Thinned</v>
          </cell>
          <cell r="F7274" t="str">
            <v>160-165</v>
          </cell>
          <cell r="M7274">
            <v>253.78</v>
          </cell>
        </row>
        <row r="7275">
          <cell r="A7275" t="str">
            <v>OK1.202Thinned165</v>
          </cell>
          <cell r="B7275" t="str">
            <v xml:space="preserve">OK </v>
          </cell>
          <cell r="C7275">
            <v>1.2</v>
          </cell>
          <cell r="D7275">
            <v>2</v>
          </cell>
          <cell r="E7275" t="str">
            <v>Thinned</v>
          </cell>
          <cell r="F7275" t="str">
            <v>165-170</v>
          </cell>
          <cell r="M7275">
            <v>255.61500000000001</v>
          </cell>
        </row>
        <row r="7276">
          <cell r="A7276" t="str">
            <v>OK1.202Thinned170</v>
          </cell>
          <cell r="B7276" t="str">
            <v xml:space="preserve">OK </v>
          </cell>
          <cell r="C7276">
            <v>1.2</v>
          </cell>
          <cell r="D7276">
            <v>2</v>
          </cell>
          <cell r="E7276" t="str">
            <v>Thinned</v>
          </cell>
          <cell r="F7276" t="str">
            <v>170-175</v>
          </cell>
          <cell r="M7276">
            <v>257.54999999999995</v>
          </cell>
        </row>
        <row r="7277">
          <cell r="A7277" t="str">
            <v>OK1.202Thinned175</v>
          </cell>
          <cell r="B7277" t="str">
            <v xml:space="preserve">OK </v>
          </cell>
          <cell r="C7277">
            <v>1.2</v>
          </cell>
          <cell r="D7277">
            <v>2</v>
          </cell>
          <cell r="E7277" t="str">
            <v>Thinned</v>
          </cell>
          <cell r="F7277" t="str">
            <v>175-180</v>
          </cell>
          <cell r="M7277">
            <v>259.55500000000001</v>
          </cell>
        </row>
        <row r="7278">
          <cell r="A7278" t="str">
            <v>OK1.202Thinned180</v>
          </cell>
          <cell r="B7278" t="str">
            <v xml:space="preserve">OK </v>
          </cell>
          <cell r="C7278">
            <v>1.2</v>
          </cell>
          <cell r="D7278">
            <v>2</v>
          </cell>
          <cell r="E7278" t="str">
            <v>Thinned</v>
          </cell>
          <cell r="F7278" t="str">
            <v>180-185</v>
          </cell>
          <cell r="M7278">
            <v>261.505</v>
          </cell>
        </row>
        <row r="7279">
          <cell r="A7279" t="str">
            <v>OK1.202Thinned185</v>
          </cell>
          <cell r="B7279" t="str">
            <v xml:space="preserve">OK </v>
          </cell>
          <cell r="C7279">
            <v>1.2</v>
          </cell>
          <cell r="D7279">
            <v>2</v>
          </cell>
          <cell r="E7279" t="str">
            <v>Thinned</v>
          </cell>
          <cell r="F7279" t="str">
            <v>185-190</v>
          </cell>
          <cell r="M7279">
            <v>263.81</v>
          </cell>
        </row>
        <row r="7280">
          <cell r="A7280" t="str">
            <v>OK1.202Thinned190</v>
          </cell>
          <cell r="B7280" t="str">
            <v xml:space="preserve">OK </v>
          </cell>
          <cell r="C7280">
            <v>1.2</v>
          </cell>
          <cell r="D7280">
            <v>2</v>
          </cell>
          <cell r="E7280" t="str">
            <v>Thinned</v>
          </cell>
          <cell r="F7280" t="str">
            <v>190-195</v>
          </cell>
          <cell r="M7280">
            <v>265.88</v>
          </cell>
        </row>
        <row r="7281">
          <cell r="A7281" t="str">
            <v>OK1.202Thinned195</v>
          </cell>
          <cell r="B7281" t="str">
            <v xml:space="preserve">OK </v>
          </cell>
          <cell r="C7281">
            <v>1.2</v>
          </cell>
          <cell r="D7281">
            <v>2</v>
          </cell>
          <cell r="E7281" t="str">
            <v>Thinned</v>
          </cell>
          <cell r="F7281" t="str">
            <v>195-200</v>
          </cell>
          <cell r="M7281">
            <v>268.51</v>
          </cell>
        </row>
        <row r="7282">
          <cell r="A7282" t="str">
            <v>OK1.204NO_thin000</v>
          </cell>
          <cell r="B7282" t="str">
            <v xml:space="preserve">OK </v>
          </cell>
          <cell r="C7282">
            <v>1.2</v>
          </cell>
          <cell r="D7282">
            <v>4</v>
          </cell>
          <cell r="E7282" t="str">
            <v>NO_thin</v>
          </cell>
          <cell r="F7282" t="str">
            <v xml:space="preserve">  0-5</v>
          </cell>
          <cell r="G7282">
            <v>0.08</v>
          </cell>
          <cell r="H7282">
            <v>0.28999999999999998</v>
          </cell>
          <cell r="I7282">
            <v>0.37</v>
          </cell>
          <cell r="J7282">
            <v>1.84</v>
          </cell>
          <cell r="K7282">
            <v>1.84</v>
          </cell>
          <cell r="L7282">
            <v>0</v>
          </cell>
          <cell r="M7282">
            <v>1.84</v>
          </cell>
          <cell r="N7282">
            <v>0</v>
          </cell>
        </row>
        <row r="7283">
          <cell r="A7283" t="str">
            <v>OK1.204NO_thin005</v>
          </cell>
          <cell r="B7283" t="str">
            <v xml:space="preserve">OK </v>
          </cell>
          <cell r="C7283">
            <v>1.2</v>
          </cell>
          <cell r="D7283">
            <v>4</v>
          </cell>
          <cell r="E7283" t="str">
            <v>NO_thin</v>
          </cell>
          <cell r="F7283" t="str">
            <v xml:space="preserve">  5-10</v>
          </cell>
          <cell r="G7283">
            <v>0.25</v>
          </cell>
          <cell r="H7283">
            <v>0.35</v>
          </cell>
          <cell r="I7283">
            <v>0.6</v>
          </cell>
          <cell r="J7283">
            <v>3.01</v>
          </cell>
          <cell r="K7283">
            <v>4.8499999999999996</v>
          </cell>
          <cell r="L7283">
            <v>0</v>
          </cell>
          <cell r="M7283">
            <v>4.8499999999999996</v>
          </cell>
          <cell r="N7283">
            <v>0</v>
          </cell>
        </row>
        <row r="7284">
          <cell r="A7284" t="str">
            <v>OK1.204NO_thin010</v>
          </cell>
          <cell r="B7284" t="str">
            <v xml:space="preserve">OK </v>
          </cell>
          <cell r="C7284">
            <v>1.2</v>
          </cell>
          <cell r="D7284">
            <v>4</v>
          </cell>
          <cell r="E7284" t="str">
            <v>NO_thin</v>
          </cell>
          <cell r="F7284" t="str">
            <v xml:space="preserve"> 10-15</v>
          </cell>
          <cell r="G7284">
            <v>0.76</v>
          </cell>
          <cell r="H7284">
            <v>0.35</v>
          </cell>
          <cell r="I7284">
            <v>1.1200000000000001</v>
          </cell>
          <cell r="J7284">
            <v>5.59</v>
          </cell>
          <cell r="K7284">
            <v>10.43</v>
          </cell>
          <cell r="L7284">
            <v>0</v>
          </cell>
          <cell r="M7284">
            <v>10.43</v>
          </cell>
          <cell r="N7284">
            <v>0</v>
          </cell>
        </row>
        <row r="7285">
          <cell r="A7285" t="str">
            <v>OK1.204NO_thin015</v>
          </cell>
          <cell r="B7285" t="str">
            <v xml:space="preserve">OK </v>
          </cell>
          <cell r="C7285">
            <v>1.2</v>
          </cell>
          <cell r="D7285">
            <v>4</v>
          </cell>
          <cell r="E7285" t="str">
            <v>NO_thin</v>
          </cell>
          <cell r="F7285" t="str">
            <v xml:space="preserve"> 15-20</v>
          </cell>
          <cell r="G7285">
            <v>2.33</v>
          </cell>
          <cell r="H7285">
            <v>0.35</v>
          </cell>
          <cell r="I7285">
            <v>2.68</v>
          </cell>
          <cell r="J7285">
            <v>13.41</v>
          </cell>
          <cell r="K7285">
            <v>23.84</v>
          </cell>
          <cell r="L7285">
            <v>0</v>
          </cell>
          <cell r="M7285">
            <v>23.84</v>
          </cell>
          <cell r="N7285">
            <v>0</v>
          </cell>
        </row>
        <row r="7286">
          <cell r="A7286" t="str">
            <v>OK1.204NO_thin020</v>
          </cell>
          <cell r="B7286" t="str">
            <v xml:space="preserve">OK </v>
          </cell>
          <cell r="C7286">
            <v>1.2</v>
          </cell>
          <cell r="D7286">
            <v>4</v>
          </cell>
          <cell r="E7286" t="str">
            <v>NO_thin</v>
          </cell>
          <cell r="F7286" t="str">
            <v xml:space="preserve"> 20-25</v>
          </cell>
          <cell r="G7286">
            <v>7.1</v>
          </cell>
          <cell r="H7286">
            <v>0.35</v>
          </cell>
          <cell r="I7286">
            <v>7.46</v>
          </cell>
          <cell r="J7286">
            <v>37.29</v>
          </cell>
          <cell r="K7286">
            <v>61.13</v>
          </cell>
          <cell r="L7286">
            <v>0</v>
          </cell>
          <cell r="M7286">
            <v>61.13</v>
          </cell>
          <cell r="N7286">
            <v>0</v>
          </cell>
        </row>
        <row r="7287">
          <cell r="A7287" t="str">
            <v>OK1.204NO_thin025</v>
          </cell>
          <cell r="B7287" t="str">
            <v xml:space="preserve">OK </v>
          </cell>
          <cell r="C7287">
            <v>1.2</v>
          </cell>
          <cell r="D7287">
            <v>4</v>
          </cell>
          <cell r="E7287" t="str">
            <v>NO_thin</v>
          </cell>
          <cell r="F7287" t="str">
            <v xml:space="preserve"> 25-30</v>
          </cell>
          <cell r="G7287">
            <v>21.68</v>
          </cell>
          <cell r="H7287">
            <v>0.35</v>
          </cell>
          <cell r="I7287">
            <v>22.03</v>
          </cell>
          <cell r="J7287">
            <v>110.15</v>
          </cell>
          <cell r="K7287">
            <v>171.28</v>
          </cell>
          <cell r="L7287">
            <v>0</v>
          </cell>
          <cell r="M7287">
            <v>171.28</v>
          </cell>
          <cell r="N7287">
            <v>0</v>
          </cell>
        </row>
        <row r="7288">
          <cell r="A7288" t="str">
            <v>OK1.204NO_thin030</v>
          </cell>
          <cell r="B7288" t="str">
            <v xml:space="preserve">OK </v>
          </cell>
          <cell r="C7288">
            <v>1.2</v>
          </cell>
          <cell r="D7288">
            <v>4</v>
          </cell>
          <cell r="E7288" t="str">
            <v>NO_thin</v>
          </cell>
          <cell r="F7288" t="str">
            <v xml:space="preserve"> 30-35</v>
          </cell>
          <cell r="G7288">
            <v>33.68</v>
          </cell>
          <cell r="H7288">
            <v>1.62</v>
          </cell>
          <cell r="I7288">
            <v>35.299999999999997</v>
          </cell>
          <cell r="J7288">
            <v>176.48</v>
          </cell>
          <cell r="K7288">
            <v>347.76</v>
          </cell>
          <cell r="L7288">
            <v>0</v>
          </cell>
          <cell r="M7288">
            <v>347.76</v>
          </cell>
          <cell r="N7288">
            <v>0</v>
          </cell>
        </row>
        <row r="7289">
          <cell r="A7289" t="str">
            <v>OK1.204NO_thin035</v>
          </cell>
          <cell r="B7289" t="str">
            <v xml:space="preserve">OK </v>
          </cell>
          <cell r="C7289">
            <v>1.2</v>
          </cell>
          <cell r="D7289">
            <v>4</v>
          </cell>
          <cell r="E7289" t="str">
            <v>NO_thin</v>
          </cell>
          <cell r="F7289" t="str">
            <v xml:space="preserve"> 35-40</v>
          </cell>
          <cell r="G7289">
            <v>11.43</v>
          </cell>
          <cell r="H7289">
            <v>0.92</v>
          </cell>
          <cell r="I7289">
            <v>12.36</v>
          </cell>
          <cell r="J7289">
            <v>61.78</v>
          </cell>
          <cell r="K7289">
            <v>409.54</v>
          </cell>
          <cell r="L7289">
            <v>0</v>
          </cell>
          <cell r="M7289">
            <v>409.54</v>
          </cell>
          <cell r="N7289">
            <v>0</v>
          </cell>
        </row>
        <row r="7290">
          <cell r="A7290" t="str">
            <v>OK1.204NO_thin040</v>
          </cell>
          <cell r="B7290" t="str">
            <v xml:space="preserve">OK </v>
          </cell>
          <cell r="C7290">
            <v>1.2</v>
          </cell>
          <cell r="D7290">
            <v>4</v>
          </cell>
          <cell r="E7290" t="str">
            <v>NO_thin</v>
          </cell>
          <cell r="F7290" t="str">
            <v xml:space="preserve"> 40-45</v>
          </cell>
          <cell r="G7290">
            <v>6.81</v>
          </cell>
          <cell r="H7290">
            <v>5.28</v>
          </cell>
          <cell r="I7290">
            <v>12.09</v>
          </cell>
          <cell r="J7290">
            <v>60.44</v>
          </cell>
          <cell r="K7290">
            <v>469.98</v>
          </cell>
          <cell r="L7290">
            <v>0</v>
          </cell>
          <cell r="M7290">
            <v>469.98</v>
          </cell>
          <cell r="N7290">
            <v>0</v>
          </cell>
        </row>
        <row r="7291">
          <cell r="A7291" t="str">
            <v>OK1.204NO_thin045</v>
          </cell>
          <cell r="B7291" t="str">
            <v xml:space="preserve">OK </v>
          </cell>
          <cell r="C7291">
            <v>1.2</v>
          </cell>
          <cell r="D7291">
            <v>4</v>
          </cell>
          <cell r="E7291" t="str">
            <v>NO_thin</v>
          </cell>
          <cell r="F7291" t="str">
            <v xml:space="preserve"> 45-50</v>
          </cell>
          <cell r="G7291">
            <v>4.91</v>
          </cell>
          <cell r="H7291">
            <v>3.08</v>
          </cell>
          <cell r="I7291">
            <v>7.98</v>
          </cell>
          <cell r="J7291">
            <v>39.92</v>
          </cell>
          <cell r="K7291">
            <v>509.9</v>
          </cell>
          <cell r="L7291">
            <v>0</v>
          </cell>
          <cell r="M7291">
            <v>509.9</v>
          </cell>
          <cell r="N7291">
            <v>0</v>
          </cell>
        </row>
        <row r="7292">
          <cell r="A7292" t="str">
            <v>OK1.204NO_thin050</v>
          </cell>
          <cell r="B7292" t="str">
            <v xml:space="preserve">OK </v>
          </cell>
          <cell r="C7292">
            <v>1.2</v>
          </cell>
          <cell r="D7292">
            <v>4</v>
          </cell>
          <cell r="E7292" t="str">
            <v>NO_thin</v>
          </cell>
          <cell r="F7292" t="str">
            <v xml:space="preserve"> 50-55</v>
          </cell>
          <cell r="G7292">
            <v>5.43</v>
          </cell>
          <cell r="H7292">
            <v>0.77</v>
          </cell>
          <cell r="I7292">
            <v>6.2</v>
          </cell>
          <cell r="J7292">
            <v>31.01</v>
          </cell>
          <cell r="K7292">
            <v>540.91</v>
          </cell>
          <cell r="L7292">
            <v>0</v>
          </cell>
          <cell r="M7292">
            <v>540.91</v>
          </cell>
          <cell r="N7292">
            <v>0</v>
          </cell>
        </row>
        <row r="7293">
          <cell r="A7293" t="str">
            <v>OK1.204NO_thin055</v>
          </cell>
          <cell r="B7293" t="str">
            <v xml:space="preserve">OK </v>
          </cell>
          <cell r="C7293">
            <v>1.2</v>
          </cell>
          <cell r="D7293">
            <v>4</v>
          </cell>
          <cell r="E7293" t="str">
            <v>NO_thin</v>
          </cell>
          <cell r="F7293" t="str">
            <v xml:space="preserve"> 55-60</v>
          </cell>
          <cell r="G7293">
            <v>5.56</v>
          </cell>
          <cell r="H7293">
            <v>-0.17</v>
          </cell>
          <cell r="I7293">
            <v>5.39</v>
          </cell>
          <cell r="J7293">
            <v>26.93</v>
          </cell>
          <cell r="K7293">
            <v>567.84</v>
          </cell>
          <cell r="L7293">
            <v>0</v>
          </cell>
          <cell r="M7293">
            <v>567.84</v>
          </cell>
          <cell r="N7293">
            <v>0</v>
          </cell>
        </row>
        <row r="7294">
          <cell r="A7294" t="str">
            <v>OK1.204NO_thin060</v>
          </cell>
          <cell r="B7294" t="str">
            <v xml:space="preserve">OK </v>
          </cell>
          <cell r="C7294">
            <v>1.2</v>
          </cell>
          <cell r="D7294">
            <v>4</v>
          </cell>
          <cell r="E7294" t="str">
            <v>NO_thin</v>
          </cell>
          <cell r="F7294" t="str">
            <v xml:space="preserve"> 60-65</v>
          </cell>
          <cell r="G7294">
            <v>5.67</v>
          </cell>
          <cell r="H7294">
            <v>-0.36</v>
          </cell>
          <cell r="I7294">
            <v>5.31</v>
          </cell>
          <cell r="J7294">
            <v>26.57</v>
          </cell>
          <cell r="K7294">
            <v>594.41</v>
          </cell>
          <cell r="L7294">
            <v>0</v>
          </cell>
          <cell r="M7294">
            <v>594.41</v>
          </cell>
          <cell r="N7294">
            <v>0</v>
          </cell>
        </row>
        <row r="7295">
          <cell r="A7295" t="str">
            <v>OK1.204NO_thin065</v>
          </cell>
          <cell r="B7295" t="str">
            <v xml:space="preserve">OK </v>
          </cell>
          <cell r="C7295">
            <v>1.2</v>
          </cell>
          <cell r="D7295">
            <v>4</v>
          </cell>
          <cell r="E7295" t="str">
            <v>NO_thin</v>
          </cell>
          <cell r="F7295" t="str">
            <v xml:space="preserve"> 65-70</v>
          </cell>
          <cell r="G7295">
            <v>5.98</v>
          </cell>
          <cell r="H7295">
            <v>-0.53</v>
          </cell>
          <cell r="I7295">
            <v>5.45</v>
          </cell>
          <cell r="J7295">
            <v>27.25</v>
          </cell>
          <cell r="K7295">
            <v>621.66</v>
          </cell>
          <cell r="L7295">
            <v>0</v>
          </cell>
          <cell r="M7295">
            <v>621.66</v>
          </cell>
          <cell r="N7295">
            <v>0</v>
          </cell>
        </row>
        <row r="7296">
          <cell r="A7296" t="str">
            <v>OK1.204NO_thin070</v>
          </cell>
          <cell r="B7296" t="str">
            <v xml:space="preserve">OK </v>
          </cell>
          <cell r="C7296">
            <v>1.2</v>
          </cell>
          <cell r="D7296">
            <v>4</v>
          </cell>
          <cell r="E7296" t="str">
            <v>NO_thin</v>
          </cell>
          <cell r="F7296" t="str">
            <v xml:space="preserve"> 70-75</v>
          </cell>
          <cell r="G7296">
            <v>5.48</v>
          </cell>
          <cell r="H7296">
            <v>-0.47</v>
          </cell>
          <cell r="I7296">
            <v>5.01</v>
          </cell>
          <cell r="J7296">
            <v>25.04</v>
          </cell>
          <cell r="K7296">
            <v>646.70000000000005</v>
          </cell>
          <cell r="L7296">
            <v>0</v>
          </cell>
          <cell r="M7296">
            <v>646.70000000000005</v>
          </cell>
          <cell r="N7296">
            <v>0</v>
          </cell>
        </row>
        <row r="7297">
          <cell r="A7297" t="str">
            <v>OK1.204NO_thin075</v>
          </cell>
          <cell r="B7297" t="str">
            <v xml:space="preserve">OK </v>
          </cell>
          <cell r="C7297">
            <v>1.2</v>
          </cell>
          <cell r="D7297">
            <v>4</v>
          </cell>
          <cell r="E7297" t="str">
            <v>NO_thin</v>
          </cell>
          <cell r="F7297" t="str">
            <v xml:space="preserve"> 75-80</v>
          </cell>
          <cell r="G7297">
            <v>5.15</v>
          </cell>
          <cell r="H7297">
            <v>-0.54</v>
          </cell>
          <cell r="I7297">
            <v>4.6100000000000003</v>
          </cell>
          <cell r="J7297">
            <v>23.07</v>
          </cell>
          <cell r="K7297">
            <v>669.77</v>
          </cell>
          <cell r="L7297">
            <v>0</v>
          </cell>
          <cell r="M7297">
            <v>669.77</v>
          </cell>
          <cell r="N7297">
            <v>0</v>
          </cell>
        </row>
        <row r="7298">
          <cell r="A7298" t="str">
            <v>OK1.204NO_thin080</v>
          </cell>
          <cell r="B7298" t="str">
            <v xml:space="preserve">OK </v>
          </cell>
          <cell r="C7298">
            <v>1.2</v>
          </cell>
          <cell r="D7298">
            <v>4</v>
          </cell>
          <cell r="E7298" t="str">
            <v>NO_thin</v>
          </cell>
          <cell r="F7298" t="str">
            <v xml:space="preserve"> 80-85</v>
          </cell>
          <cell r="G7298">
            <v>5.0199999999999996</v>
          </cell>
          <cell r="H7298">
            <v>-0.3</v>
          </cell>
          <cell r="I7298">
            <v>4.72</v>
          </cell>
          <cell r="J7298">
            <v>23.58</v>
          </cell>
          <cell r="K7298">
            <v>693.35</v>
          </cell>
          <cell r="L7298">
            <v>0</v>
          </cell>
          <cell r="M7298">
            <v>693.35</v>
          </cell>
          <cell r="N7298">
            <v>0</v>
          </cell>
        </row>
        <row r="7299">
          <cell r="A7299" t="str">
            <v>OK1.204NO_thin085</v>
          </cell>
          <cell r="B7299" t="str">
            <v xml:space="preserve">OK </v>
          </cell>
          <cell r="C7299">
            <v>1.2</v>
          </cell>
          <cell r="D7299">
            <v>4</v>
          </cell>
          <cell r="E7299" t="str">
            <v>NO_thin</v>
          </cell>
          <cell r="F7299" t="str">
            <v xml:space="preserve"> 85-90</v>
          </cell>
          <cell r="G7299">
            <v>4.8600000000000003</v>
          </cell>
          <cell r="H7299">
            <v>-0.38</v>
          </cell>
          <cell r="I7299">
            <v>4.4800000000000004</v>
          </cell>
          <cell r="J7299">
            <v>22.4</v>
          </cell>
          <cell r="K7299">
            <v>715.76</v>
          </cell>
          <cell r="L7299">
            <v>0</v>
          </cell>
          <cell r="M7299">
            <v>715.76</v>
          </cell>
          <cell r="N7299">
            <v>0</v>
          </cell>
        </row>
        <row r="7300">
          <cell r="A7300" t="str">
            <v>OK1.204NO_thin090</v>
          </cell>
          <cell r="B7300" t="str">
            <v xml:space="preserve">OK </v>
          </cell>
          <cell r="C7300">
            <v>1.2</v>
          </cell>
          <cell r="D7300">
            <v>4</v>
          </cell>
          <cell r="E7300" t="str">
            <v>NO_thin</v>
          </cell>
          <cell r="F7300" t="str">
            <v xml:space="preserve"> 90-95</v>
          </cell>
          <cell r="G7300">
            <v>4.6900000000000004</v>
          </cell>
          <cell r="H7300">
            <v>-0.31</v>
          </cell>
          <cell r="I7300">
            <v>4.38</v>
          </cell>
          <cell r="J7300">
            <v>21.89</v>
          </cell>
          <cell r="K7300">
            <v>737.65</v>
          </cell>
          <cell r="L7300">
            <v>0</v>
          </cell>
          <cell r="M7300">
            <v>737.65</v>
          </cell>
          <cell r="N7300">
            <v>0</v>
          </cell>
        </row>
        <row r="7301">
          <cell r="A7301" t="str">
            <v>OK1.204NO_thin095</v>
          </cell>
          <cell r="B7301" t="str">
            <v xml:space="preserve">OK </v>
          </cell>
          <cell r="C7301">
            <v>1.2</v>
          </cell>
          <cell r="D7301">
            <v>4</v>
          </cell>
          <cell r="E7301" t="str">
            <v>NO_thin</v>
          </cell>
          <cell r="F7301" t="str">
            <v xml:space="preserve"> 95-100</v>
          </cell>
          <cell r="G7301">
            <v>4.3600000000000003</v>
          </cell>
          <cell r="H7301">
            <v>-0.33</v>
          </cell>
          <cell r="I7301">
            <v>4.03</v>
          </cell>
          <cell r="J7301">
            <v>20.14</v>
          </cell>
          <cell r="K7301">
            <v>757.79</v>
          </cell>
          <cell r="L7301">
            <v>0</v>
          </cell>
          <cell r="M7301">
            <v>757.79</v>
          </cell>
          <cell r="N7301">
            <v>0</v>
          </cell>
        </row>
        <row r="7302">
          <cell r="A7302" t="str">
            <v>OK1.204NO_thin100</v>
          </cell>
          <cell r="B7302" t="str">
            <v xml:space="preserve">OK </v>
          </cell>
          <cell r="C7302">
            <v>1.2</v>
          </cell>
          <cell r="D7302">
            <v>4</v>
          </cell>
          <cell r="E7302" t="str">
            <v>NO_thin</v>
          </cell>
          <cell r="F7302" t="str">
            <v>100-105</v>
          </cell>
          <cell r="G7302">
            <v>3.92</v>
          </cell>
          <cell r="H7302">
            <v>0.21</v>
          </cell>
          <cell r="I7302">
            <v>4.13</v>
          </cell>
          <cell r="J7302">
            <v>20.63</v>
          </cell>
          <cell r="K7302">
            <v>778.42</v>
          </cell>
          <cell r="L7302">
            <v>0</v>
          </cell>
          <cell r="M7302">
            <v>778.42</v>
          </cell>
          <cell r="N7302">
            <v>0</v>
          </cell>
        </row>
        <row r="7303">
          <cell r="A7303" t="str">
            <v>OK1.204NO_thin105</v>
          </cell>
          <cell r="B7303" t="str">
            <v xml:space="preserve">OK </v>
          </cell>
          <cell r="C7303">
            <v>1.2</v>
          </cell>
          <cell r="D7303">
            <v>4</v>
          </cell>
          <cell r="E7303" t="str">
            <v>NO_thin</v>
          </cell>
          <cell r="F7303" t="str">
            <v>105-110</v>
          </cell>
          <cell r="G7303">
            <v>3.7</v>
          </cell>
          <cell r="H7303">
            <v>-0.31</v>
          </cell>
          <cell r="I7303">
            <v>3.4</v>
          </cell>
          <cell r="J7303">
            <v>16.98</v>
          </cell>
          <cell r="K7303">
            <v>795.4</v>
          </cell>
          <cell r="L7303">
            <v>0</v>
          </cell>
          <cell r="M7303">
            <v>795.4</v>
          </cell>
          <cell r="N7303">
            <v>0</v>
          </cell>
        </row>
        <row r="7304">
          <cell r="A7304" t="str">
            <v>OK1.204NO_thin110</v>
          </cell>
          <cell r="B7304" t="str">
            <v xml:space="preserve">OK </v>
          </cell>
          <cell r="C7304">
            <v>1.2</v>
          </cell>
          <cell r="D7304">
            <v>4</v>
          </cell>
          <cell r="E7304" t="str">
            <v>NO_thin</v>
          </cell>
          <cell r="F7304" t="str">
            <v>110-115</v>
          </cell>
          <cell r="G7304">
            <v>3.64</v>
          </cell>
          <cell r="H7304">
            <v>-0.13</v>
          </cell>
          <cell r="I7304">
            <v>3.52</v>
          </cell>
          <cell r="J7304">
            <v>17.59</v>
          </cell>
          <cell r="K7304">
            <v>812.99</v>
          </cell>
          <cell r="L7304">
            <v>0</v>
          </cell>
          <cell r="M7304">
            <v>812.99</v>
          </cell>
          <cell r="N7304">
            <v>0</v>
          </cell>
        </row>
        <row r="7305">
          <cell r="A7305" t="str">
            <v>OK1.204NO_thin115</v>
          </cell>
          <cell r="B7305" t="str">
            <v xml:space="preserve">OK </v>
          </cell>
          <cell r="C7305">
            <v>1.2</v>
          </cell>
          <cell r="D7305">
            <v>4</v>
          </cell>
          <cell r="E7305" t="str">
            <v>NO_thin</v>
          </cell>
          <cell r="F7305" t="str">
            <v>115-120</v>
          </cell>
          <cell r="G7305">
            <v>3.3</v>
          </cell>
          <cell r="H7305">
            <v>-0.42</v>
          </cell>
          <cell r="I7305">
            <v>2.88</v>
          </cell>
          <cell r="J7305">
            <v>14.38</v>
          </cell>
          <cell r="K7305">
            <v>827.37</v>
          </cell>
          <cell r="L7305">
            <v>0</v>
          </cell>
          <cell r="M7305">
            <v>827.37</v>
          </cell>
          <cell r="N7305">
            <v>0</v>
          </cell>
        </row>
        <row r="7306">
          <cell r="A7306" t="str">
            <v>OK1.204NO_thin120</v>
          </cell>
          <cell r="B7306" t="str">
            <v xml:space="preserve">OK </v>
          </cell>
          <cell r="C7306">
            <v>1.2</v>
          </cell>
          <cell r="D7306">
            <v>4</v>
          </cell>
          <cell r="E7306" t="str">
            <v>NO_thin</v>
          </cell>
          <cell r="F7306" t="str">
            <v>120-125</v>
          </cell>
          <cell r="G7306">
            <v>2.84</v>
          </cell>
          <cell r="H7306">
            <v>-0.4</v>
          </cell>
          <cell r="I7306">
            <v>2.44</v>
          </cell>
          <cell r="J7306">
            <v>12.19</v>
          </cell>
          <cell r="K7306">
            <v>839.56</v>
          </cell>
          <cell r="L7306">
            <v>0</v>
          </cell>
          <cell r="M7306">
            <v>839.56</v>
          </cell>
          <cell r="N7306">
            <v>0</v>
          </cell>
        </row>
        <row r="7307">
          <cell r="A7307" t="str">
            <v>OK1.204NO_thin125</v>
          </cell>
          <cell r="B7307" t="str">
            <v xml:space="preserve">OK </v>
          </cell>
          <cell r="C7307">
            <v>1.2</v>
          </cell>
          <cell r="D7307">
            <v>4</v>
          </cell>
          <cell r="E7307" t="str">
            <v>NO_thin</v>
          </cell>
          <cell r="F7307" t="str">
            <v>125-130</v>
          </cell>
          <cell r="G7307">
            <v>2.57</v>
          </cell>
          <cell r="H7307">
            <v>-0.24</v>
          </cell>
          <cell r="I7307">
            <v>2.34</v>
          </cell>
          <cell r="J7307">
            <v>11.68</v>
          </cell>
          <cell r="K7307">
            <v>851.24</v>
          </cell>
          <cell r="L7307">
            <v>0</v>
          </cell>
          <cell r="M7307">
            <v>851.24</v>
          </cell>
          <cell r="N7307">
            <v>0</v>
          </cell>
        </row>
        <row r="7308">
          <cell r="A7308" t="str">
            <v>OK1.204NO_thin130</v>
          </cell>
          <cell r="B7308" t="str">
            <v xml:space="preserve">OK </v>
          </cell>
          <cell r="C7308">
            <v>1.2</v>
          </cell>
          <cell r="D7308">
            <v>4</v>
          </cell>
          <cell r="E7308" t="str">
            <v>NO_thin</v>
          </cell>
          <cell r="F7308" t="str">
            <v>130-135</v>
          </cell>
          <cell r="G7308">
            <v>2.35</v>
          </cell>
          <cell r="H7308">
            <v>-0.18</v>
          </cell>
          <cell r="I7308">
            <v>2.17</v>
          </cell>
          <cell r="J7308">
            <v>10.87</v>
          </cell>
          <cell r="K7308">
            <v>862.11</v>
          </cell>
          <cell r="L7308">
            <v>0</v>
          </cell>
          <cell r="M7308">
            <v>862.11</v>
          </cell>
          <cell r="N7308">
            <v>0</v>
          </cell>
        </row>
        <row r="7309">
          <cell r="A7309" t="str">
            <v>OK1.204NO_thin135</v>
          </cell>
          <cell r="B7309" t="str">
            <v xml:space="preserve">OK </v>
          </cell>
          <cell r="C7309">
            <v>1.2</v>
          </cell>
          <cell r="D7309">
            <v>4</v>
          </cell>
          <cell r="E7309" t="str">
            <v>NO_thin</v>
          </cell>
          <cell r="F7309" t="str">
            <v>135-140</v>
          </cell>
          <cell r="G7309">
            <v>2.14</v>
          </cell>
          <cell r="H7309">
            <v>-0.22</v>
          </cell>
          <cell r="I7309">
            <v>1.93</v>
          </cell>
          <cell r="J7309">
            <v>9.64</v>
          </cell>
          <cell r="K7309">
            <v>871.76</v>
          </cell>
          <cell r="L7309">
            <v>0</v>
          </cell>
          <cell r="M7309">
            <v>871.76</v>
          </cell>
          <cell r="N7309">
            <v>0</v>
          </cell>
        </row>
        <row r="7310">
          <cell r="A7310" t="str">
            <v>OK1.204NO_thin140</v>
          </cell>
          <cell r="B7310" t="str">
            <v xml:space="preserve">OK </v>
          </cell>
          <cell r="C7310">
            <v>1.2</v>
          </cell>
          <cell r="D7310">
            <v>4</v>
          </cell>
          <cell r="E7310" t="str">
            <v>NO_thin</v>
          </cell>
          <cell r="F7310" t="str">
            <v>140-145</v>
          </cell>
          <cell r="G7310">
            <v>1.86</v>
          </cell>
          <cell r="H7310">
            <v>-0.17</v>
          </cell>
          <cell r="I7310">
            <v>1.69</v>
          </cell>
          <cell r="J7310">
            <v>8.4499999999999993</v>
          </cell>
          <cell r="K7310">
            <v>880.2</v>
          </cell>
          <cell r="L7310">
            <v>0</v>
          </cell>
          <cell r="M7310">
            <v>880.2</v>
          </cell>
          <cell r="N7310">
            <v>0</v>
          </cell>
        </row>
        <row r="7311">
          <cell r="A7311" t="str">
            <v>OK1.204NO_thin145</v>
          </cell>
          <cell r="B7311" t="str">
            <v xml:space="preserve">OK </v>
          </cell>
          <cell r="C7311">
            <v>1.2</v>
          </cell>
          <cell r="D7311">
            <v>4</v>
          </cell>
          <cell r="E7311" t="str">
            <v>NO_thin</v>
          </cell>
          <cell r="F7311" t="str">
            <v>145-150</v>
          </cell>
          <cell r="G7311">
            <v>1.67</v>
          </cell>
          <cell r="H7311">
            <v>0.59</v>
          </cell>
          <cell r="I7311">
            <v>2.25</v>
          </cell>
          <cell r="J7311">
            <v>11.27</v>
          </cell>
          <cell r="K7311">
            <v>891.47</v>
          </cell>
          <cell r="L7311">
            <v>0</v>
          </cell>
          <cell r="M7311">
            <v>891.47</v>
          </cell>
          <cell r="N7311">
            <v>0</v>
          </cell>
        </row>
        <row r="7312">
          <cell r="A7312" t="str">
            <v>OK1.204NO_thin150</v>
          </cell>
          <cell r="B7312" t="str">
            <v xml:space="preserve">OK </v>
          </cell>
          <cell r="C7312">
            <v>1.2</v>
          </cell>
          <cell r="D7312">
            <v>4</v>
          </cell>
          <cell r="E7312" t="str">
            <v>NO_thin</v>
          </cell>
          <cell r="F7312" t="str">
            <v>150-155</v>
          </cell>
          <cell r="G7312">
            <v>1.57</v>
          </cell>
          <cell r="H7312">
            <v>-0.38</v>
          </cell>
          <cell r="I7312">
            <v>1.19</v>
          </cell>
          <cell r="J7312">
            <v>5.96</v>
          </cell>
          <cell r="K7312">
            <v>897.43</v>
          </cell>
          <cell r="L7312">
            <v>0</v>
          </cell>
          <cell r="M7312">
            <v>897.43</v>
          </cell>
          <cell r="N7312">
            <v>0</v>
          </cell>
        </row>
        <row r="7313">
          <cell r="A7313" t="str">
            <v>OK1.204NO_thin155</v>
          </cell>
          <cell r="B7313" t="str">
            <v xml:space="preserve">OK </v>
          </cell>
          <cell r="C7313">
            <v>1.2</v>
          </cell>
          <cell r="D7313">
            <v>4</v>
          </cell>
          <cell r="E7313" t="str">
            <v>NO_thin</v>
          </cell>
          <cell r="F7313" t="str">
            <v>155-160</v>
          </cell>
          <cell r="G7313">
            <v>1.57</v>
          </cell>
          <cell r="H7313">
            <v>-0.27</v>
          </cell>
          <cell r="I7313">
            <v>1.3</v>
          </cell>
          <cell r="J7313">
            <v>6.5</v>
          </cell>
          <cell r="K7313">
            <v>903.93</v>
          </cell>
          <cell r="L7313">
            <v>0</v>
          </cell>
          <cell r="M7313">
            <v>903.93</v>
          </cell>
          <cell r="N7313">
            <v>0</v>
          </cell>
        </row>
        <row r="7314">
          <cell r="A7314" t="str">
            <v>OK1.204NO_thin160</v>
          </cell>
          <cell r="B7314" t="str">
            <v xml:space="preserve">OK </v>
          </cell>
          <cell r="C7314">
            <v>1.2</v>
          </cell>
          <cell r="D7314">
            <v>4</v>
          </cell>
          <cell r="E7314" t="str">
            <v>NO_thin</v>
          </cell>
          <cell r="F7314" t="str">
            <v>160-165</v>
          </cell>
          <cell r="G7314">
            <v>1.5</v>
          </cell>
          <cell r="H7314">
            <v>-0.27</v>
          </cell>
          <cell r="I7314">
            <v>1.24</v>
          </cell>
          <cell r="J7314">
            <v>6.2</v>
          </cell>
          <cell r="K7314">
            <v>910.13</v>
          </cell>
          <cell r="L7314">
            <v>0</v>
          </cell>
          <cell r="M7314">
            <v>910.13</v>
          </cell>
          <cell r="N7314">
            <v>0</v>
          </cell>
        </row>
        <row r="7315">
          <cell r="A7315" t="str">
            <v>OK1.204NO_thin165</v>
          </cell>
          <cell r="B7315" t="str">
            <v xml:space="preserve">OK </v>
          </cell>
          <cell r="C7315">
            <v>1.2</v>
          </cell>
          <cell r="D7315">
            <v>4</v>
          </cell>
          <cell r="E7315" t="str">
            <v>NO_thin</v>
          </cell>
          <cell r="F7315" t="str">
            <v>165-170</v>
          </cell>
          <cell r="G7315">
            <v>1.33</v>
          </cell>
          <cell r="H7315">
            <v>-0.27</v>
          </cell>
          <cell r="I7315">
            <v>1.06</v>
          </cell>
          <cell r="J7315">
            <v>5.31</v>
          </cell>
          <cell r="K7315">
            <v>915.44</v>
          </cell>
          <cell r="L7315">
            <v>0</v>
          </cell>
          <cell r="M7315">
            <v>915.44</v>
          </cell>
          <cell r="N7315">
            <v>0</v>
          </cell>
        </row>
        <row r="7316">
          <cell r="A7316" t="str">
            <v>OK1.204NO_thin170</v>
          </cell>
          <cell r="B7316" t="str">
            <v xml:space="preserve">OK </v>
          </cell>
          <cell r="C7316">
            <v>1.2</v>
          </cell>
          <cell r="D7316">
            <v>4</v>
          </cell>
          <cell r="E7316" t="str">
            <v>NO_thin</v>
          </cell>
          <cell r="F7316" t="str">
            <v>170-175</v>
          </cell>
          <cell r="G7316">
            <v>1.34</v>
          </cell>
          <cell r="H7316">
            <v>-0.15</v>
          </cell>
          <cell r="I7316">
            <v>1.19</v>
          </cell>
          <cell r="J7316">
            <v>5.94</v>
          </cell>
          <cell r="K7316">
            <v>921.38</v>
          </cell>
          <cell r="L7316">
            <v>0</v>
          </cell>
          <cell r="M7316">
            <v>921.38</v>
          </cell>
          <cell r="N7316">
            <v>0</v>
          </cell>
        </row>
        <row r="7317">
          <cell r="A7317" t="str">
            <v>OK1.204NO_thin175</v>
          </cell>
          <cell r="B7317" t="str">
            <v xml:space="preserve">OK </v>
          </cell>
          <cell r="C7317">
            <v>1.2</v>
          </cell>
          <cell r="D7317">
            <v>4</v>
          </cell>
          <cell r="E7317" t="str">
            <v>NO_thin</v>
          </cell>
          <cell r="F7317" t="str">
            <v>175-180</v>
          </cell>
          <cell r="G7317">
            <v>1.29</v>
          </cell>
          <cell r="H7317">
            <v>-0.1</v>
          </cell>
          <cell r="I7317">
            <v>1.19</v>
          </cell>
          <cell r="J7317">
            <v>5.93</v>
          </cell>
          <cell r="K7317">
            <v>927.31</v>
          </cell>
          <cell r="L7317">
            <v>0</v>
          </cell>
          <cell r="M7317">
            <v>927.31</v>
          </cell>
          <cell r="N7317">
            <v>0</v>
          </cell>
        </row>
        <row r="7318">
          <cell r="A7318" t="str">
            <v>OK1.204NO_thin180</v>
          </cell>
          <cell r="B7318" t="str">
            <v xml:space="preserve">OK </v>
          </cell>
          <cell r="C7318">
            <v>1.2</v>
          </cell>
          <cell r="D7318">
            <v>4</v>
          </cell>
          <cell r="E7318" t="str">
            <v>NO_thin</v>
          </cell>
          <cell r="F7318" t="str">
            <v>180-185</v>
          </cell>
          <cell r="G7318">
            <v>1.1000000000000001</v>
          </cell>
          <cell r="H7318">
            <v>-0.08</v>
          </cell>
          <cell r="I7318">
            <v>1.03</v>
          </cell>
          <cell r="J7318">
            <v>5.13</v>
          </cell>
          <cell r="K7318">
            <v>932.44</v>
          </cell>
          <cell r="L7318">
            <v>0</v>
          </cell>
          <cell r="M7318">
            <v>932.44</v>
          </cell>
          <cell r="N7318">
            <v>0</v>
          </cell>
        </row>
        <row r="7319">
          <cell r="A7319" t="str">
            <v>OK1.204NO_thin185</v>
          </cell>
          <cell r="B7319" t="str">
            <v xml:space="preserve">OK </v>
          </cell>
          <cell r="C7319">
            <v>1.2</v>
          </cell>
          <cell r="D7319">
            <v>4</v>
          </cell>
          <cell r="E7319" t="str">
            <v>NO_thin</v>
          </cell>
          <cell r="F7319" t="str">
            <v>185-190</v>
          </cell>
          <cell r="G7319">
            <v>0.97</v>
          </cell>
          <cell r="H7319">
            <v>-0.08</v>
          </cell>
          <cell r="I7319">
            <v>0.89</v>
          </cell>
          <cell r="J7319">
            <v>4.47</v>
          </cell>
          <cell r="K7319">
            <v>936.91</v>
          </cell>
          <cell r="L7319">
            <v>0</v>
          </cell>
          <cell r="M7319">
            <v>936.91</v>
          </cell>
          <cell r="N7319">
            <v>0</v>
          </cell>
        </row>
        <row r="7320">
          <cell r="A7320" t="str">
            <v>OK1.204NO_thin190</v>
          </cell>
          <cell r="B7320" t="str">
            <v xml:space="preserve">OK </v>
          </cell>
          <cell r="C7320">
            <v>1.2</v>
          </cell>
          <cell r="D7320">
            <v>4</v>
          </cell>
          <cell r="E7320" t="str">
            <v>NO_thin</v>
          </cell>
          <cell r="F7320" t="str">
            <v>190-195</v>
          </cell>
          <cell r="G7320">
            <v>0.92</v>
          </cell>
          <cell r="H7320">
            <v>-0.08</v>
          </cell>
          <cell r="I7320">
            <v>0.84</v>
          </cell>
          <cell r="J7320">
            <v>4.1900000000000004</v>
          </cell>
          <cell r="K7320">
            <v>941.1</v>
          </cell>
          <cell r="L7320">
            <v>0</v>
          </cell>
          <cell r="M7320">
            <v>941.1</v>
          </cell>
          <cell r="N7320">
            <v>0</v>
          </cell>
        </row>
        <row r="7321">
          <cell r="A7321" t="str">
            <v>OK1.204NO_thin195</v>
          </cell>
          <cell r="B7321" t="str">
            <v xml:space="preserve">OK </v>
          </cell>
          <cell r="C7321">
            <v>1.2</v>
          </cell>
          <cell r="D7321">
            <v>4</v>
          </cell>
          <cell r="E7321" t="str">
            <v>NO_thin</v>
          </cell>
          <cell r="F7321" t="str">
            <v>195-200</v>
          </cell>
          <cell r="G7321">
            <v>0.84</v>
          </cell>
          <cell r="H7321">
            <v>-7.0000000000000007E-2</v>
          </cell>
          <cell r="I7321">
            <v>0.78</v>
          </cell>
          <cell r="J7321">
            <v>3.88</v>
          </cell>
          <cell r="K7321">
            <v>944.98</v>
          </cell>
          <cell r="L7321">
            <v>0</v>
          </cell>
          <cell r="M7321">
            <v>944.98</v>
          </cell>
          <cell r="N7321">
            <v>0</v>
          </cell>
        </row>
        <row r="7322">
          <cell r="A7322" t="str">
            <v>OK1.204Thinned000</v>
          </cell>
          <cell r="B7322" t="str">
            <v xml:space="preserve">OK </v>
          </cell>
          <cell r="C7322">
            <v>1.2</v>
          </cell>
          <cell r="D7322">
            <v>4</v>
          </cell>
          <cell r="E7322" t="str">
            <v>Thinned</v>
          </cell>
          <cell r="F7322" t="str">
            <v xml:space="preserve">  0-5</v>
          </cell>
          <cell r="G7322">
            <v>0.08</v>
          </cell>
          <cell r="H7322">
            <v>0.28999999999999998</v>
          </cell>
          <cell r="I7322">
            <v>0.37</v>
          </cell>
          <cell r="J7322">
            <v>1.84</v>
          </cell>
          <cell r="K7322">
            <v>1.84</v>
          </cell>
          <cell r="L7322">
            <v>0</v>
          </cell>
          <cell r="M7322">
            <v>1.84</v>
          </cell>
          <cell r="N7322">
            <v>0</v>
          </cell>
        </row>
        <row r="7323">
          <cell r="A7323" t="str">
            <v>OK1.204Thinned005</v>
          </cell>
          <cell r="B7323" t="str">
            <v xml:space="preserve">OK </v>
          </cell>
          <cell r="C7323">
            <v>1.2</v>
          </cell>
          <cell r="D7323">
            <v>4</v>
          </cell>
          <cell r="E7323" t="str">
            <v>Thinned</v>
          </cell>
          <cell r="F7323" t="str">
            <v xml:space="preserve">  5-10</v>
          </cell>
          <cell r="G7323">
            <v>0.25</v>
          </cell>
          <cell r="H7323">
            <v>0.35</v>
          </cell>
          <cell r="I7323">
            <v>0.6</v>
          </cell>
          <cell r="J7323">
            <v>3.01</v>
          </cell>
          <cell r="K7323">
            <v>4.8499999999999996</v>
          </cell>
          <cell r="L7323">
            <v>0</v>
          </cell>
          <cell r="M7323">
            <v>4.8499999999999996</v>
          </cell>
          <cell r="N7323">
            <v>0</v>
          </cell>
        </row>
        <row r="7324">
          <cell r="A7324" t="str">
            <v>OK1.204Thinned010</v>
          </cell>
          <cell r="B7324" t="str">
            <v xml:space="preserve">OK </v>
          </cell>
          <cell r="C7324">
            <v>1.2</v>
          </cell>
          <cell r="D7324">
            <v>4</v>
          </cell>
          <cell r="E7324" t="str">
            <v>Thinned</v>
          </cell>
          <cell r="F7324" t="str">
            <v xml:space="preserve"> 10-15</v>
          </cell>
          <cell r="G7324">
            <v>0.76</v>
          </cell>
          <cell r="H7324">
            <v>0.35</v>
          </cell>
          <cell r="I7324">
            <v>1.1200000000000001</v>
          </cell>
          <cell r="J7324">
            <v>5.59</v>
          </cell>
          <cell r="K7324">
            <v>10.43</v>
          </cell>
          <cell r="L7324">
            <v>0</v>
          </cell>
          <cell r="M7324">
            <v>10.43</v>
          </cell>
          <cell r="N7324">
            <v>0</v>
          </cell>
        </row>
        <row r="7325">
          <cell r="A7325" t="str">
            <v>OK1.204Thinned015</v>
          </cell>
          <cell r="B7325" t="str">
            <v xml:space="preserve">OK </v>
          </cell>
          <cell r="C7325">
            <v>1.2</v>
          </cell>
          <cell r="D7325">
            <v>4</v>
          </cell>
          <cell r="E7325" t="str">
            <v>Thinned</v>
          </cell>
          <cell r="F7325" t="str">
            <v xml:space="preserve"> 15-20</v>
          </cell>
          <cell r="G7325">
            <v>2.33</v>
          </cell>
          <cell r="H7325">
            <v>0.35</v>
          </cell>
          <cell r="I7325">
            <v>2.68</v>
          </cell>
          <cell r="J7325">
            <v>13.41</v>
          </cell>
          <cell r="K7325">
            <v>23.84</v>
          </cell>
          <cell r="L7325">
            <v>0</v>
          </cell>
          <cell r="M7325">
            <v>23.84</v>
          </cell>
          <cell r="N7325">
            <v>0</v>
          </cell>
        </row>
        <row r="7326">
          <cell r="A7326" t="str">
            <v>OK1.204Thinned020</v>
          </cell>
          <cell r="B7326" t="str">
            <v xml:space="preserve">OK </v>
          </cell>
          <cell r="C7326">
            <v>1.2</v>
          </cell>
          <cell r="D7326">
            <v>4</v>
          </cell>
          <cell r="E7326" t="str">
            <v>Thinned</v>
          </cell>
          <cell r="F7326" t="str">
            <v xml:space="preserve"> 20-25</v>
          </cell>
          <cell r="G7326">
            <v>7.1</v>
          </cell>
          <cell r="H7326">
            <v>0.35</v>
          </cell>
          <cell r="I7326">
            <v>7.46</v>
          </cell>
          <cell r="J7326">
            <v>37.29</v>
          </cell>
          <cell r="K7326">
            <v>61.13</v>
          </cell>
          <cell r="L7326">
            <v>0</v>
          </cell>
          <cell r="M7326">
            <v>61.13</v>
          </cell>
          <cell r="N7326">
            <v>0</v>
          </cell>
        </row>
        <row r="7327">
          <cell r="A7327" t="str">
            <v>OK1.204Thinned025</v>
          </cell>
          <cell r="B7327" t="str">
            <v xml:space="preserve">OK </v>
          </cell>
          <cell r="C7327">
            <v>1.2</v>
          </cell>
          <cell r="D7327">
            <v>4</v>
          </cell>
          <cell r="E7327" t="str">
            <v>Thinned</v>
          </cell>
          <cell r="F7327" t="str">
            <v xml:space="preserve"> 25-30</v>
          </cell>
          <cell r="G7327">
            <v>21.68</v>
          </cell>
          <cell r="H7327">
            <v>0.35</v>
          </cell>
          <cell r="I7327">
            <v>22.03</v>
          </cell>
          <cell r="J7327">
            <v>110.15</v>
          </cell>
          <cell r="K7327">
            <v>171.28</v>
          </cell>
          <cell r="L7327">
            <v>0</v>
          </cell>
          <cell r="M7327">
            <v>171.28</v>
          </cell>
          <cell r="N7327">
            <v>0</v>
          </cell>
        </row>
        <row r="7328">
          <cell r="A7328" t="str">
            <v>OK1.204Thinned030</v>
          </cell>
          <cell r="B7328" t="str">
            <v xml:space="preserve">OK </v>
          </cell>
          <cell r="C7328">
            <v>1.2</v>
          </cell>
          <cell r="D7328">
            <v>4</v>
          </cell>
          <cell r="E7328" t="str">
            <v>Thinned</v>
          </cell>
          <cell r="F7328" t="str">
            <v xml:space="preserve"> 30-35</v>
          </cell>
          <cell r="G7328">
            <v>17.64</v>
          </cell>
          <cell r="H7328">
            <v>11.33</v>
          </cell>
          <cell r="I7328">
            <v>28.98</v>
          </cell>
          <cell r="J7328">
            <v>144.88</v>
          </cell>
          <cell r="K7328">
            <v>316.17</v>
          </cell>
          <cell r="L7328">
            <v>-0.18</v>
          </cell>
          <cell r="M7328">
            <v>315.99</v>
          </cell>
          <cell r="N7328">
            <v>10.220000000000001</v>
          </cell>
        </row>
        <row r="7329">
          <cell r="A7329" t="str">
            <v>OK1.204Thinned035</v>
          </cell>
          <cell r="B7329" t="str">
            <v xml:space="preserve">OK </v>
          </cell>
          <cell r="C7329">
            <v>1.2</v>
          </cell>
          <cell r="D7329">
            <v>4</v>
          </cell>
          <cell r="E7329" t="str">
            <v>Thinned</v>
          </cell>
          <cell r="F7329" t="str">
            <v xml:space="preserve"> 35-40</v>
          </cell>
          <cell r="G7329">
            <v>-0.46</v>
          </cell>
          <cell r="H7329">
            <v>1.45</v>
          </cell>
          <cell r="I7329">
            <v>0.99</v>
          </cell>
          <cell r="J7329">
            <v>4.95</v>
          </cell>
          <cell r="K7329">
            <v>321.12</v>
          </cell>
          <cell r="L7329">
            <v>-0.3</v>
          </cell>
          <cell r="M7329">
            <v>320.82</v>
          </cell>
          <cell r="N7329">
            <v>7.4</v>
          </cell>
        </row>
        <row r="7330">
          <cell r="A7330" t="str">
            <v>OK1.204Thinned040</v>
          </cell>
          <cell r="B7330" t="str">
            <v xml:space="preserve">OK </v>
          </cell>
          <cell r="C7330">
            <v>1.2</v>
          </cell>
          <cell r="D7330">
            <v>4</v>
          </cell>
          <cell r="E7330" t="str">
            <v>Thinned</v>
          </cell>
          <cell r="F7330" t="str">
            <v xml:space="preserve"> 40-45</v>
          </cell>
          <cell r="G7330">
            <v>2.13</v>
          </cell>
          <cell r="H7330">
            <v>0.81</v>
          </cell>
          <cell r="I7330">
            <v>2.95</v>
          </cell>
          <cell r="J7330">
            <v>14.74</v>
          </cell>
          <cell r="K7330">
            <v>335.86</v>
          </cell>
          <cell r="L7330">
            <v>-0.55000000000000004</v>
          </cell>
          <cell r="M7330">
            <v>335.31</v>
          </cell>
          <cell r="N7330">
            <v>2.4</v>
          </cell>
        </row>
        <row r="7331">
          <cell r="A7331" t="str">
            <v>OK1.204Thinned045</v>
          </cell>
          <cell r="B7331" t="str">
            <v xml:space="preserve">OK </v>
          </cell>
          <cell r="C7331">
            <v>1.2</v>
          </cell>
          <cell r="D7331">
            <v>4</v>
          </cell>
          <cell r="E7331" t="str">
            <v>Thinned</v>
          </cell>
          <cell r="F7331" t="str">
            <v xml:space="preserve"> 45-50</v>
          </cell>
          <cell r="G7331">
            <v>3.45</v>
          </cell>
          <cell r="H7331">
            <v>0.63</v>
          </cell>
          <cell r="I7331">
            <v>4.08</v>
          </cell>
          <cell r="J7331">
            <v>20.38</v>
          </cell>
          <cell r="K7331">
            <v>356.24</v>
          </cell>
          <cell r="L7331">
            <v>-0.82</v>
          </cell>
          <cell r="M7331">
            <v>355.42</v>
          </cell>
          <cell r="N7331">
            <v>2.5499999999999998</v>
          </cell>
        </row>
        <row r="7332">
          <cell r="A7332" t="str">
            <v>OK1.204Thinned050</v>
          </cell>
          <cell r="B7332" t="str">
            <v xml:space="preserve">OK </v>
          </cell>
          <cell r="C7332">
            <v>1.2</v>
          </cell>
          <cell r="D7332">
            <v>4</v>
          </cell>
          <cell r="E7332" t="str">
            <v>Thinned</v>
          </cell>
          <cell r="F7332" t="str">
            <v xml:space="preserve"> 50-55</v>
          </cell>
          <cell r="G7332">
            <v>4</v>
          </cell>
          <cell r="H7332">
            <v>-0.03</v>
          </cell>
          <cell r="I7332">
            <v>3.98</v>
          </cell>
          <cell r="J7332">
            <v>19.88</v>
          </cell>
          <cell r="K7332">
            <v>376.11</v>
          </cell>
          <cell r="L7332">
            <v>-1.0900000000000001</v>
          </cell>
          <cell r="M7332">
            <v>375.02000000000004</v>
          </cell>
          <cell r="N7332">
            <v>2.59</v>
          </cell>
        </row>
        <row r="7333">
          <cell r="A7333" t="str">
            <v>OK1.204Thinned055</v>
          </cell>
          <cell r="B7333" t="str">
            <v xml:space="preserve">OK </v>
          </cell>
          <cell r="C7333">
            <v>1.2</v>
          </cell>
          <cell r="D7333">
            <v>4</v>
          </cell>
          <cell r="E7333" t="str">
            <v>Thinned</v>
          </cell>
          <cell r="F7333" t="str">
            <v xml:space="preserve"> 55-60</v>
          </cell>
          <cell r="G7333">
            <v>3.92</v>
          </cell>
          <cell r="H7333">
            <v>-0.52</v>
          </cell>
          <cell r="I7333">
            <v>3.4</v>
          </cell>
          <cell r="J7333">
            <v>16.989999999999998</v>
          </cell>
          <cell r="K7333">
            <v>393.11</v>
          </cell>
          <cell r="L7333">
            <v>-1.36</v>
          </cell>
          <cell r="M7333">
            <v>391.75</v>
          </cell>
          <cell r="N7333">
            <v>2.65</v>
          </cell>
        </row>
        <row r="7334">
          <cell r="A7334" t="str">
            <v>OK1.204Thinned060</v>
          </cell>
          <cell r="B7334" t="str">
            <v xml:space="preserve">OK </v>
          </cell>
          <cell r="C7334">
            <v>1.2</v>
          </cell>
          <cell r="D7334">
            <v>4</v>
          </cell>
          <cell r="E7334" t="str">
            <v>Thinned</v>
          </cell>
          <cell r="F7334" t="str">
            <v xml:space="preserve"> 60-65</v>
          </cell>
          <cell r="G7334">
            <v>4.07</v>
          </cell>
          <cell r="H7334">
            <v>-0.79</v>
          </cell>
          <cell r="I7334">
            <v>3.28</v>
          </cell>
          <cell r="J7334">
            <v>16.399999999999999</v>
          </cell>
          <cell r="K7334">
            <v>409.51</v>
          </cell>
          <cell r="L7334">
            <v>-1.64</v>
          </cell>
          <cell r="M7334">
            <v>407.87</v>
          </cell>
          <cell r="N7334">
            <v>2.64</v>
          </cell>
        </row>
        <row r="7335">
          <cell r="A7335" t="str">
            <v>OK1.204Thinned065</v>
          </cell>
          <cell r="B7335" t="str">
            <v xml:space="preserve">OK </v>
          </cell>
          <cell r="C7335">
            <v>1.2</v>
          </cell>
          <cell r="D7335">
            <v>4</v>
          </cell>
          <cell r="E7335" t="str">
            <v>Thinned</v>
          </cell>
          <cell r="F7335" t="str">
            <v xml:space="preserve"> 65-70</v>
          </cell>
          <cell r="G7335">
            <v>4.1100000000000003</v>
          </cell>
          <cell r="H7335">
            <v>-0.75</v>
          </cell>
          <cell r="I7335">
            <v>3.36</v>
          </cell>
          <cell r="J7335">
            <v>16.809999999999999</v>
          </cell>
          <cell r="K7335">
            <v>426.31</v>
          </cell>
          <cell r="L7335">
            <v>-1.91</v>
          </cell>
          <cell r="M7335">
            <v>424.4</v>
          </cell>
          <cell r="N7335">
            <v>2.7</v>
          </cell>
        </row>
        <row r="7336">
          <cell r="A7336" t="str">
            <v>OK1.204Thinned070</v>
          </cell>
          <cell r="B7336" t="str">
            <v xml:space="preserve">OK </v>
          </cell>
          <cell r="C7336">
            <v>1.2</v>
          </cell>
          <cell r="D7336">
            <v>4</v>
          </cell>
          <cell r="E7336" t="str">
            <v>Thinned</v>
          </cell>
          <cell r="F7336" t="str">
            <v xml:space="preserve"> 70-75</v>
          </cell>
          <cell r="G7336">
            <v>3.5</v>
          </cell>
          <cell r="H7336">
            <v>-0.49</v>
          </cell>
          <cell r="I7336">
            <v>3.01</v>
          </cell>
          <cell r="J7336">
            <v>15.05</v>
          </cell>
          <cell r="K7336">
            <v>441.37</v>
          </cell>
          <cell r="L7336">
            <v>-2.2000000000000002</v>
          </cell>
          <cell r="M7336">
            <v>439.17</v>
          </cell>
          <cell r="N7336">
            <v>2.7</v>
          </cell>
        </row>
        <row r="7337">
          <cell r="A7337" t="str">
            <v>OK1.204Thinned075</v>
          </cell>
          <cell r="B7337" t="str">
            <v xml:space="preserve">OK </v>
          </cell>
          <cell r="C7337">
            <v>1.2</v>
          </cell>
          <cell r="D7337">
            <v>4</v>
          </cell>
          <cell r="E7337" t="str">
            <v>Thinned</v>
          </cell>
          <cell r="F7337" t="str">
            <v xml:space="preserve"> 75-80</v>
          </cell>
          <cell r="G7337">
            <v>3.09</v>
          </cell>
          <cell r="H7337">
            <v>-0.36</v>
          </cell>
          <cell r="I7337">
            <v>2.73</v>
          </cell>
          <cell r="J7337">
            <v>13.66</v>
          </cell>
          <cell r="K7337">
            <v>455.03</v>
          </cell>
          <cell r="L7337">
            <v>-2.48</v>
          </cell>
          <cell r="M7337">
            <v>452.54999999999995</v>
          </cell>
          <cell r="N7337">
            <v>2.72</v>
          </cell>
        </row>
        <row r="7338">
          <cell r="A7338" t="str">
            <v>OK1.204Thinned080</v>
          </cell>
          <cell r="B7338" t="str">
            <v xml:space="preserve">OK </v>
          </cell>
          <cell r="C7338">
            <v>1.2</v>
          </cell>
          <cell r="D7338">
            <v>4</v>
          </cell>
          <cell r="E7338" t="str">
            <v>Thinned</v>
          </cell>
          <cell r="F7338" t="str">
            <v xml:space="preserve"> 80-85</v>
          </cell>
          <cell r="G7338">
            <v>3.01</v>
          </cell>
          <cell r="H7338">
            <v>-0.2</v>
          </cell>
          <cell r="I7338">
            <v>2.81</v>
          </cell>
          <cell r="J7338">
            <v>14.03</v>
          </cell>
          <cell r="K7338">
            <v>469.05</v>
          </cell>
          <cell r="L7338">
            <v>-2.76</v>
          </cell>
          <cell r="M7338">
            <v>466.29</v>
          </cell>
          <cell r="N7338">
            <v>2.72</v>
          </cell>
        </row>
        <row r="7339">
          <cell r="A7339" t="str">
            <v>OK1.204Thinned085</v>
          </cell>
          <cell r="B7339" t="str">
            <v xml:space="preserve">OK </v>
          </cell>
          <cell r="C7339">
            <v>1.2</v>
          </cell>
          <cell r="D7339">
            <v>4</v>
          </cell>
          <cell r="E7339" t="str">
            <v>Thinned</v>
          </cell>
          <cell r="F7339" t="str">
            <v xml:space="preserve"> 85-90</v>
          </cell>
          <cell r="G7339">
            <v>2.4900000000000002</v>
          </cell>
          <cell r="H7339">
            <v>0.1</v>
          </cell>
          <cell r="I7339">
            <v>2.59</v>
          </cell>
          <cell r="J7339">
            <v>12.94</v>
          </cell>
          <cell r="K7339">
            <v>481.99</v>
          </cell>
          <cell r="L7339">
            <v>-3.04</v>
          </cell>
          <cell r="M7339">
            <v>478.95</v>
          </cell>
          <cell r="N7339">
            <v>2.74</v>
          </cell>
        </row>
        <row r="7340">
          <cell r="A7340" t="str">
            <v>OK1.204Thinned090</v>
          </cell>
          <cell r="B7340" t="str">
            <v xml:space="preserve">OK </v>
          </cell>
          <cell r="C7340">
            <v>1.2</v>
          </cell>
          <cell r="D7340">
            <v>4</v>
          </cell>
          <cell r="E7340" t="str">
            <v>Thinned</v>
          </cell>
          <cell r="F7340" t="str">
            <v xml:space="preserve"> 90-95</v>
          </cell>
          <cell r="G7340">
            <v>-0.35</v>
          </cell>
          <cell r="H7340">
            <v>2.25</v>
          </cell>
          <cell r="I7340">
            <v>1.89</v>
          </cell>
          <cell r="J7340">
            <v>9.4700000000000006</v>
          </cell>
          <cell r="K7340">
            <v>491.46</v>
          </cell>
          <cell r="L7340">
            <v>-3.29</v>
          </cell>
          <cell r="M7340">
            <v>488.16999999999996</v>
          </cell>
          <cell r="N7340">
            <v>2.35</v>
          </cell>
        </row>
        <row r="7341">
          <cell r="A7341" t="str">
            <v>OK1.204Thinned095</v>
          </cell>
          <cell r="B7341" t="str">
            <v xml:space="preserve">OK </v>
          </cell>
          <cell r="C7341">
            <v>1.2</v>
          </cell>
          <cell r="D7341">
            <v>4</v>
          </cell>
          <cell r="E7341" t="str">
            <v>Thinned</v>
          </cell>
          <cell r="F7341" t="str">
            <v xml:space="preserve"> 95-100</v>
          </cell>
          <cell r="G7341">
            <v>1.78</v>
          </cell>
          <cell r="H7341">
            <v>-1.31</v>
          </cell>
          <cell r="I7341">
            <v>0.47</v>
          </cell>
          <cell r="J7341">
            <v>2.36</v>
          </cell>
          <cell r="K7341">
            <v>493.82</v>
          </cell>
          <cell r="L7341">
            <v>-3.57</v>
          </cell>
          <cell r="M7341">
            <v>490.25</v>
          </cell>
          <cell r="N7341">
            <v>2.76</v>
          </cell>
        </row>
        <row r="7342">
          <cell r="A7342" t="str">
            <v>OK1.204Thinned100</v>
          </cell>
          <cell r="B7342" t="str">
            <v xml:space="preserve">OK </v>
          </cell>
          <cell r="C7342">
            <v>1.2</v>
          </cell>
          <cell r="D7342">
            <v>4</v>
          </cell>
          <cell r="E7342" t="str">
            <v>Thinned</v>
          </cell>
          <cell r="F7342" t="str">
            <v>100-105</v>
          </cell>
          <cell r="G7342">
            <v>1.44</v>
          </cell>
          <cell r="H7342">
            <v>-0.96</v>
          </cell>
          <cell r="I7342">
            <v>0.48</v>
          </cell>
          <cell r="J7342">
            <v>2.42</v>
          </cell>
          <cell r="K7342">
            <v>496.24</v>
          </cell>
          <cell r="L7342">
            <v>-3.86</v>
          </cell>
          <cell r="M7342">
            <v>492.38</v>
          </cell>
          <cell r="N7342">
            <v>2.75</v>
          </cell>
        </row>
        <row r="7343">
          <cell r="A7343" t="str">
            <v>OK1.204Thinned105</v>
          </cell>
          <cell r="B7343" t="str">
            <v xml:space="preserve">OK </v>
          </cell>
          <cell r="C7343">
            <v>1.2</v>
          </cell>
          <cell r="D7343">
            <v>4</v>
          </cell>
          <cell r="E7343" t="str">
            <v>Thinned</v>
          </cell>
          <cell r="F7343" t="str">
            <v>105-110</v>
          </cell>
          <cell r="G7343">
            <v>1.18</v>
          </cell>
          <cell r="H7343">
            <v>-0.85</v>
          </cell>
          <cell r="I7343">
            <v>0.32</v>
          </cell>
          <cell r="J7343">
            <v>1.61</v>
          </cell>
          <cell r="K7343">
            <v>497.85</v>
          </cell>
          <cell r="L7343">
            <v>-4.13</v>
          </cell>
          <cell r="M7343">
            <v>493.72</v>
          </cell>
          <cell r="N7343">
            <v>2.62</v>
          </cell>
        </row>
        <row r="7344">
          <cell r="A7344" t="str">
            <v>OK1.204Thinned110</v>
          </cell>
          <cell r="B7344" t="str">
            <v xml:space="preserve">OK </v>
          </cell>
          <cell r="C7344">
            <v>1.2</v>
          </cell>
          <cell r="D7344">
            <v>4</v>
          </cell>
          <cell r="E7344" t="str">
            <v>Thinned</v>
          </cell>
          <cell r="F7344" t="str">
            <v>110-115</v>
          </cell>
          <cell r="G7344">
            <v>1.39</v>
          </cell>
          <cell r="H7344">
            <v>-0.9</v>
          </cell>
          <cell r="I7344">
            <v>0.49</v>
          </cell>
          <cell r="J7344">
            <v>2.44</v>
          </cell>
          <cell r="K7344">
            <v>500.29</v>
          </cell>
          <cell r="L7344">
            <v>-4.3899999999999997</v>
          </cell>
          <cell r="M7344">
            <v>495.90000000000003</v>
          </cell>
          <cell r="N7344">
            <v>2.4500000000000002</v>
          </cell>
        </row>
        <row r="7345">
          <cell r="A7345" t="str">
            <v>OK1.204Thinned115</v>
          </cell>
          <cell r="B7345" t="str">
            <v xml:space="preserve">OK </v>
          </cell>
          <cell r="C7345">
            <v>1.2</v>
          </cell>
          <cell r="D7345">
            <v>4</v>
          </cell>
          <cell r="E7345" t="str">
            <v>Thinned</v>
          </cell>
          <cell r="F7345" t="str">
            <v>115-120</v>
          </cell>
          <cell r="G7345">
            <v>0.88</v>
          </cell>
          <cell r="H7345">
            <v>-0.61</v>
          </cell>
          <cell r="I7345">
            <v>0.27</v>
          </cell>
          <cell r="J7345">
            <v>1.36</v>
          </cell>
          <cell r="K7345">
            <v>501.66</v>
          </cell>
          <cell r="L7345">
            <v>-4.62</v>
          </cell>
          <cell r="M7345">
            <v>497.04</v>
          </cell>
          <cell r="N7345">
            <v>2.27</v>
          </cell>
        </row>
        <row r="7346">
          <cell r="A7346" t="str">
            <v>OK1.204Thinned120</v>
          </cell>
          <cell r="B7346" t="str">
            <v xml:space="preserve">OK </v>
          </cell>
          <cell r="C7346">
            <v>1.2</v>
          </cell>
          <cell r="D7346">
            <v>4</v>
          </cell>
          <cell r="E7346" t="str">
            <v>Thinned</v>
          </cell>
          <cell r="F7346" t="str">
            <v>120-125</v>
          </cell>
          <cell r="G7346">
            <v>0.76</v>
          </cell>
          <cell r="H7346">
            <v>-0.49</v>
          </cell>
          <cell r="I7346">
            <v>0.27</v>
          </cell>
          <cell r="J7346">
            <v>1.35</v>
          </cell>
          <cell r="K7346">
            <v>503.01</v>
          </cell>
          <cell r="L7346">
            <v>-4.84</v>
          </cell>
          <cell r="M7346">
            <v>498.17</v>
          </cell>
          <cell r="N7346">
            <v>2.09</v>
          </cell>
        </row>
        <row r="7347">
          <cell r="A7347" t="str">
            <v>OK1.204Thinned125</v>
          </cell>
          <cell r="B7347" t="str">
            <v xml:space="preserve">OK </v>
          </cell>
          <cell r="C7347">
            <v>1.2</v>
          </cell>
          <cell r="D7347">
            <v>4</v>
          </cell>
          <cell r="E7347" t="str">
            <v>Thinned</v>
          </cell>
          <cell r="F7347" t="str">
            <v>125-130</v>
          </cell>
          <cell r="G7347">
            <v>0.73</v>
          </cell>
          <cell r="H7347">
            <v>-0.5</v>
          </cell>
          <cell r="I7347">
            <v>0.23</v>
          </cell>
          <cell r="J7347">
            <v>1.1399999999999999</v>
          </cell>
          <cell r="K7347">
            <v>504.15</v>
          </cell>
          <cell r="L7347">
            <v>-5.03</v>
          </cell>
          <cell r="M7347">
            <v>499.12</v>
          </cell>
          <cell r="N7347">
            <v>1.92</v>
          </cell>
        </row>
        <row r="7348">
          <cell r="A7348" t="str">
            <v>OK1.204Thinned130</v>
          </cell>
          <cell r="B7348" t="str">
            <v xml:space="preserve">OK </v>
          </cell>
          <cell r="C7348">
            <v>1.2</v>
          </cell>
          <cell r="D7348">
            <v>4</v>
          </cell>
          <cell r="E7348" t="str">
            <v>Thinned</v>
          </cell>
          <cell r="F7348" t="str">
            <v>130-135</v>
          </cell>
          <cell r="G7348">
            <v>0.69</v>
          </cell>
          <cell r="H7348">
            <v>-0.52</v>
          </cell>
          <cell r="I7348">
            <v>0.17</v>
          </cell>
          <cell r="J7348">
            <v>0.87</v>
          </cell>
          <cell r="K7348">
            <v>505.02</v>
          </cell>
          <cell r="L7348">
            <v>-5.22</v>
          </cell>
          <cell r="M7348">
            <v>499.79999999999995</v>
          </cell>
          <cell r="N7348">
            <v>1.75</v>
          </cell>
        </row>
        <row r="7349">
          <cell r="A7349" t="str">
            <v>OK1.204Thinned135</v>
          </cell>
          <cell r="B7349" t="str">
            <v xml:space="preserve">OK </v>
          </cell>
          <cell r="C7349">
            <v>1.2</v>
          </cell>
          <cell r="D7349">
            <v>4</v>
          </cell>
          <cell r="E7349" t="str">
            <v>Thinned</v>
          </cell>
          <cell r="F7349" t="str">
            <v>135-140</v>
          </cell>
          <cell r="G7349">
            <v>0.63</v>
          </cell>
          <cell r="H7349">
            <v>-0.54</v>
          </cell>
          <cell r="I7349">
            <v>0.09</v>
          </cell>
          <cell r="J7349">
            <v>0.46</v>
          </cell>
          <cell r="K7349">
            <v>505.48</v>
          </cell>
          <cell r="L7349">
            <v>-5.38</v>
          </cell>
          <cell r="M7349">
            <v>500.1</v>
          </cell>
          <cell r="N7349">
            <v>1.58</v>
          </cell>
        </row>
        <row r="7350">
          <cell r="A7350" t="str">
            <v>OK1.204Thinned140</v>
          </cell>
          <cell r="B7350" t="str">
            <v xml:space="preserve">OK </v>
          </cell>
          <cell r="C7350">
            <v>1.2</v>
          </cell>
          <cell r="D7350">
            <v>4</v>
          </cell>
          <cell r="E7350" t="str">
            <v>Thinned</v>
          </cell>
          <cell r="F7350" t="str">
            <v>140-145</v>
          </cell>
          <cell r="G7350">
            <v>0.75</v>
          </cell>
          <cell r="H7350">
            <v>-0.54</v>
          </cell>
          <cell r="I7350">
            <v>0.2</v>
          </cell>
          <cell r="J7350">
            <v>1.02</v>
          </cell>
          <cell r="K7350">
            <v>506.5</v>
          </cell>
          <cell r="L7350">
            <v>-5.53</v>
          </cell>
          <cell r="M7350">
            <v>500.97</v>
          </cell>
          <cell r="N7350">
            <v>1.4</v>
          </cell>
        </row>
        <row r="7351">
          <cell r="A7351" t="str">
            <v>OK1.204Thinned145</v>
          </cell>
          <cell r="B7351" t="str">
            <v xml:space="preserve">OK </v>
          </cell>
          <cell r="C7351">
            <v>1.2</v>
          </cell>
          <cell r="D7351">
            <v>4</v>
          </cell>
          <cell r="E7351" t="str">
            <v>Thinned</v>
          </cell>
          <cell r="F7351" t="str">
            <v>145-150</v>
          </cell>
          <cell r="G7351">
            <v>0.59</v>
          </cell>
          <cell r="H7351">
            <v>-0.54</v>
          </cell>
          <cell r="I7351">
            <v>0.05</v>
          </cell>
          <cell r="J7351">
            <v>0.27</v>
          </cell>
          <cell r="K7351">
            <v>506.77</v>
          </cell>
          <cell r="L7351">
            <v>-5.65</v>
          </cell>
          <cell r="M7351">
            <v>501.12</v>
          </cell>
          <cell r="N7351">
            <v>1.22</v>
          </cell>
        </row>
        <row r="7352">
          <cell r="A7352" t="str">
            <v>OK1.204Thinned150</v>
          </cell>
          <cell r="B7352" t="str">
            <v xml:space="preserve">OK </v>
          </cell>
          <cell r="C7352">
            <v>1.2</v>
          </cell>
          <cell r="D7352">
            <v>4</v>
          </cell>
          <cell r="E7352" t="str">
            <v>Thinned</v>
          </cell>
          <cell r="F7352" t="str">
            <v>150-155</v>
          </cell>
          <cell r="G7352">
            <v>0.67</v>
          </cell>
          <cell r="H7352">
            <v>-0.53</v>
          </cell>
          <cell r="I7352">
            <v>0.13</v>
          </cell>
          <cell r="J7352">
            <v>0.67</v>
          </cell>
          <cell r="K7352">
            <v>507.44</v>
          </cell>
          <cell r="L7352">
            <v>-5.76</v>
          </cell>
          <cell r="M7352">
            <v>501.68</v>
          </cell>
          <cell r="N7352">
            <v>1.07</v>
          </cell>
        </row>
        <row r="7353">
          <cell r="A7353" t="str">
            <v>OK1.204Thinned155</v>
          </cell>
          <cell r="B7353" t="str">
            <v xml:space="preserve">OK </v>
          </cell>
          <cell r="C7353">
            <v>1.2</v>
          </cell>
          <cell r="D7353">
            <v>4</v>
          </cell>
          <cell r="E7353" t="str">
            <v>Thinned</v>
          </cell>
          <cell r="F7353" t="str">
            <v>155-160</v>
          </cell>
          <cell r="G7353">
            <v>1.02</v>
          </cell>
          <cell r="H7353">
            <v>-0.47</v>
          </cell>
          <cell r="I7353">
            <v>0.55000000000000004</v>
          </cell>
          <cell r="J7353">
            <v>2.75</v>
          </cell>
          <cell r="K7353">
            <v>510.2</v>
          </cell>
          <cell r="L7353">
            <v>-5.86</v>
          </cell>
          <cell r="M7353">
            <v>504.34</v>
          </cell>
          <cell r="N7353">
            <v>0.94</v>
          </cell>
        </row>
        <row r="7354">
          <cell r="A7354" t="str">
            <v>OK1.204Thinned160</v>
          </cell>
          <cell r="B7354" t="str">
            <v xml:space="preserve">OK </v>
          </cell>
          <cell r="C7354">
            <v>1.2</v>
          </cell>
          <cell r="D7354">
            <v>4</v>
          </cell>
          <cell r="E7354" t="str">
            <v>Thinned</v>
          </cell>
          <cell r="F7354" t="str">
            <v>160-165</v>
          </cell>
          <cell r="G7354">
            <v>1.08</v>
          </cell>
          <cell r="H7354">
            <v>-0.41</v>
          </cell>
          <cell r="I7354">
            <v>0.66</v>
          </cell>
          <cell r="J7354">
            <v>3.3</v>
          </cell>
          <cell r="K7354">
            <v>513.5</v>
          </cell>
          <cell r="L7354">
            <v>-5.94</v>
          </cell>
          <cell r="M7354">
            <v>507.56</v>
          </cell>
          <cell r="N7354">
            <v>0.82</v>
          </cell>
        </row>
        <row r="7355">
          <cell r="A7355" t="str">
            <v>OK1.204Thinned165</v>
          </cell>
          <cell r="B7355" t="str">
            <v xml:space="preserve">OK </v>
          </cell>
          <cell r="C7355">
            <v>1.2</v>
          </cell>
          <cell r="D7355">
            <v>4</v>
          </cell>
          <cell r="E7355" t="str">
            <v>Thinned</v>
          </cell>
          <cell r="F7355" t="str">
            <v>165-170</v>
          </cell>
          <cell r="G7355">
            <v>1.1100000000000001</v>
          </cell>
          <cell r="H7355">
            <v>-0.36</v>
          </cell>
          <cell r="I7355">
            <v>0.75</v>
          </cell>
          <cell r="J7355">
            <v>3.75</v>
          </cell>
          <cell r="K7355">
            <v>517.25</v>
          </cell>
          <cell r="L7355">
            <v>-6.02</v>
          </cell>
          <cell r="M7355">
            <v>511.23</v>
          </cell>
          <cell r="N7355">
            <v>0.71</v>
          </cell>
        </row>
        <row r="7356">
          <cell r="A7356" t="str">
            <v>OK1.204Thinned170</v>
          </cell>
          <cell r="B7356" t="str">
            <v xml:space="preserve">OK </v>
          </cell>
          <cell r="C7356">
            <v>1.2</v>
          </cell>
          <cell r="D7356">
            <v>4</v>
          </cell>
          <cell r="E7356" t="str">
            <v>Thinned</v>
          </cell>
          <cell r="F7356" t="str">
            <v>170-175</v>
          </cell>
          <cell r="G7356">
            <v>1.1100000000000001</v>
          </cell>
          <cell r="H7356">
            <v>-0.32</v>
          </cell>
          <cell r="I7356">
            <v>0.79</v>
          </cell>
          <cell r="J7356">
            <v>3.93</v>
          </cell>
          <cell r="K7356">
            <v>521.17999999999995</v>
          </cell>
          <cell r="L7356">
            <v>-6.08</v>
          </cell>
          <cell r="M7356">
            <v>515.09999999999991</v>
          </cell>
          <cell r="N7356">
            <v>0.63</v>
          </cell>
        </row>
        <row r="7357">
          <cell r="A7357" t="str">
            <v>OK1.204Thinned175</v>
          </cell>
          <cell r="B7357" t="str">
            <v xml:space="preserve">OK </v>
          </cell>
          <cell r="C7357">
            <v>1.2</v>
          </cell>
          <cell r="D7357">
            <v>4</v>
          </cell>
          <cell r="E7357" t="str">
            <v>Thinned</v>
          </cell>
          <cell r="F7357" t="str">
            <v>175-180</v>
          </cell>
          <cell r="G7357">
            <v>1.1000000000000001</v>
          </cell>
          <cell r="H7357">
            <v>-0.28000000000000003</v>
          </cell>
          <cell r="I7357">
            <v>0.81</v>
          </cell>
          <cell r="J7357">
            <v>4.07</v>
          </cell>
          <cell r="K7357">
            <v>525.25</v>
          </cell>
          <cell r="L7357">
            <v>-6.14</v>
          </cell>
          <cell r="M7357">
            <v>519.11</v>
          </cell>
          <cell r="N7357">
            <v>0.55000000000000004</v>
          </cell>
        </row>
        <row r="7358">
          <cell r="A7358" t="str">
            <v>OK1.204Thinned180</v>
          </cell>
          <cell r="B7358" t="str">
            <v xml:space="preserve">OK </v>
          </cell>
          <cell r="C7358">
            <v>1.2</v>
          </cell>
          <cell r="D7358">
            <v>4</v>
          </cell>
          <cell r="E7358" t="str">
            <v>Thinned</v>
          </cell>
          <cell r="F7358" t="str">
            <v>180-185</v>
          </cell>
          <cell r="G7358">
            <v>1.03</v>
          </cell>
          <cell r="H7358">
            <v>-0.25</v>
          </cell>
          <cell r="I7358">
            <v>0.79</v>
          </cell>
          <cell r="J7358">
            <v>3.94</v>
          </cell>
          <cell r="K7358">
            <v>529.20000000000005</v>
          </cell>
          <cell r="L7358">
            <v>-6.19</v>
          </cell>
          <cell r="M7358">
            <v>523.01</v>
          </cell>
          <cell r="N7358">
            <v>0.48</v>
          </cell>
        </row>
        <row r="7359">
          <cell r="A7359" t="str">
            <v>OK1.204Thinned185</v>
          </cell>
          <cell r="B7359" t="str">
            <v xml:space="preserve">OK </v>
          </cell>
          <cell r="C7359">
            <v>1.2</v>
          </cell>
          <cell r="D7359">
            <v>4</v>
          </cell>
          <cell r="E7359" t="str">
            <v>Thinned</v>
          </cell>
          <cell r="F7359" t="str">
            <v>185-190</v>
          </cell>
          <cell r="G7359">
            <v>1.1399999999999999</v>
          </cell>
          <cell r="H7359">
            <v>-0.21</v>
          </cell>
          <cell r="I7359">
            <v>0.93</v>
          </cell>
          <cell r="J7359">
            <v>4.6500000000000004</v>
          </cell>
          <cell r="K7359">
            <v>533.85</v>
          </cell>
          <cell r="L7359">
            <v>-6.23</v>
          </cell>
          <cell r="M7359">
            <v>527.62</v>
          </cell>
          <cell r="N7359">
            <v>0.42</v>
          </cell>
        </row>
        <row r="7360">
          <cell r="A7360" t="str">
            <v>OK1.204Thinned190</v>
          </cell>
          <cell r="B7360" t="str">
            <v xml:space="preserve">OK </v>
          </cell>
          <cell r="C7360">
            <v>1.2</v>
          </cell>
          <cell r="D7360">
            <v>4</v>
          </cell>
          <cell r="E7360" t="str">
            <v>Thinned</v>
          </cell>
          <cell r="F7360" t="str">
            <v>190-195</v>
          </cell>
          <cell r="G7360">
            <v>1.03</v>
          </cell>
          <cell r="H7360">
            <v>-0.19</v>
          </cell>
          <cell r="I7360">
            <v>0.84</v>
          </cell>
          <cell r="J7360">
            <v>4.18</v>
          </cell>
          <cell r="K7360">
            <v>538.03</v>
          </cell>
          <cell r="L7360">
            <v>-6.27</v>
          </cell>
          <cell r="M7360">
            <v>531.76</v>
          </cell>
          <cell r="N7360">
            <v>0.36</v>
          </cell>
        </row>
        <row r="7361">
          <cell r="A7361" t="str">
            <v>OK1.204Thinned195</v>
          </cell>
          <cell r="B7361" t="str">
            <v xml:space="preserve">OK </v>
          </cell>
          <cell r="C7361">
            <v>1.2</v>
          </cell>
          <cell r="D7361">
            <v>4</v>
          </cell>
          <cell r="E7361" t="str">
            <v>Thinned</v>
          </cell>
          <cell r="F7361" t="str">
            <v>195-200</v>
          </cell>
          <cell r="G7361">
            <v>1.71</v>
          </cell>
          <cell r="H7361">
            <v>-0.66</v>
          </cell>
          <cell r="I7361">
            <v>1.05</v>
          </cell>
          <cell r="J7361">
            <v>5.26</v>
          </cell>
          <cell r="K7361">
            <v>543.29</v>
          </cell>
          <cell r="L7361">
            <v>-6.27</v>
          </cell>
          <cell r="M7361">
            <v>537.02</v>
          </cell>
          <cell r="N7361">
            <v>0</v>
          </cell>
        </row>
        <row r="7362">
          <cell r="A7362" t="str">
            <v>OK1.206NO_thin000</v>
          </cell>
          <cell r="B7362" t="str">
            <v xml:space="preserve">OK </v>
          </cell>
          <cell r="C7362">
            <v>1.2</v>
          </cell>
          <cell r="D7362">
            <v>6</v>
          </cell>
          <cell r="E7362" t="str">
            <v>NO_thin</v>
          </cell>
          <cell r="F7362" t="str">
            <v xml:space="preserve">  0-5</v>
          </cell>
          <cell r="G7362">
            <v>0.71</v>
          </cell>
          <cell r="H7362">
            <v>0.46</v>
          </cell>
          <cell r="I7362">
            <v>1.17</v>
          </cell>
          <cell r="J7362">
            <v>5.85</v>
          </cell>
          <cell r="K7362">
            <v>5.85</v>
          </cell>
          <cell r="L7362">
            <v>0</v>
          </cell>
          <cell r="M7362">
            <v>5.85</v>
          </cell>
          <cell r="N7362">
            <v>0</v>
          </cell>
        </row>
        <row r="7363">
          <cell r="A7363" t="str">
            <v>OK1.206NO_thin005</v>
          </cell>
          <cell r="B7363" t="str">
            <v xml:space="preserve">OK </v>
          </cell>
          <cell r="C7363">
            <v>1.2</v>
          </cell>
          <cell r="D7363">
            <v>6</v>
          </cell>
          <cell r="E7363" t="str">
            <v>NO_thin</v>
          </cell>
          <cell r="F7363" t="str">
            <v xml:space="preserve">  5-10</v>
          </cell>
          <cell r="G7363">
            <v>2.16</v>
          </cell>
          <cell r="H7363">
            <v>0.56999999999999995</v>
          </cell>
          <cell r="I7363">
            <v>2.73</v>
          </cell>
          <cell r="J7363">
            <v>13.64</v>
          </cell>
          <cell r="K7363">
            <v>19.489999999999998</v>
          </cell>
          <cell r="L7363">
            <v>0</v>
          </cell>
          <cell r="M7363">
            <v>19.489999999999998</v>
          </cell>
          <cell r="N7363">
            <v>0</v>
          </cell>
        </row>
        <row r="7364">
          <cell r="A7364" t="str">
            <v>OK1.206NO_thin010</v>
          </cell>
          <cell r="B7364" t="str">
            <v xml:space="preserve">OK </v>
          </cell>
          <cell r="C7364">
            <v>1.2</v>
          </cell>
          <cell r="D7364">
            <v>6</v>
          </cell>
          <cell r="E7364" t="str">
            <v>NO_thin</v>
          </cell>
          <cell r="F7364" t="str">
            <v xml:space="preserve"> 10-15</v>
          </cell>
          <cell r="G7364">
            <v>6.59</v>
          </cell>
          <cell r="H7364">
            <v>0.56999999999999995</v>
          </cell>
          <cell r="I7364">
            <v>7.16</v>
          </cell>
          <cell r="J7364">
            <v>35.81</v>
          </cell>
          <cell r="K7364">
            <v>55.3</v>
          </cell>
          <cell r="L7364">
            <v>0</v>
          </cell>
          <cell r="M7364">
            <v>55.3</v>
          </cell>
          <cell r="N7364">
            <v>0</v>
          </cell>
        </row>
        <row r="7365">
          <cell r="A7365" t="str">
            <v>OK1.206NO_thin015</v>
          </cell>
          <cell r="B7365" t="str">
            <v xml:space="preserve">OK </v>
          </cell>
          <cell r="C7365">
            <v>1.2</v>
          </cell>
          <cell r="D7365">
            <v>6</v>
          </cell>
          <cell r="E7365" t="str">
            <v>NO_thin</v>
          </cell>
          <cell r="F7365" t="str">
            <v xml:space="preserve"> 15-20</v>
          </cell>
          <cell r="G7365">
            <v>20.11</v>
          </cell>
          <cell r="H7365">
            <v>0.56999999999999995</v>
          </cell>
          <cell r="I7365">
            <v>20.68</v>
          </cell>
          <cell r="J7365">
            <v>103.41</v>
          </cell>
          <cell r="K7365">
            <v>158.71</v>
          </cell>
          <cell r="L7365">
            <v>0</v>
          </cell>
          <cell r="M7365">
            <v>158.71</v>
          </cell>
          <cell r="N7365">
            <v>0</v>
          </cell>
        </row>
        <row r="7366">
          <cell r="A7366" t="str">
            <v>OK1.206NO_thin020</v>
          </cell>
          <cell r="B7366" t="str">
            <v xml:space="preserve">OK </v>
          </cell>
          <cell r="C7366">
            <v>1.2</v>
          </cell>
          <cell r="D7366">
            <v>6</v>
          </cell>
          <cell r="E7366" t="str">
            <v>NO_thin</v>
          </cell>
          <cell r="F7366" t="str">
            <v xml:space="preserve"> 20-25</v>
          </cell>
          <cell r="G7366">
            <v>33.86</v>
          </cell>
          <cell r="H7366">
            <v>1.84</v>
          </cell>
          <cell r="I7366">
            <v>35.700000000000003</v>
          </cell>
          <cell r="J7366">
            <v>178.48</v>
          </cell>
          <cell r="K7366">
            <v>337.19</v>
          </cell>
          <cell r="L7366">
            <v>0</v>
          </cell>
          <cell r="M7366">
            <v>337.19</v>
          </cell>
          <cell r="N7366">
            <v>0</v>
          </cell>
        </row>
        <row r="7367">
          <cell r="A7367" t="str">
            <v>OK1.206NO_thin025</v>
          </cell>
          <cell r="B7367" t="str">
            <v xml:space="preserve">OK </v>
          </cell>
          <cell r="C7367">
            <v>1.2</v>
          </cell>
          <cell r="D7367">
            <v>6</v>
          </cell>
          <cell r="E7367" t="str">
            <v>NO_thin</v>
          </cell>
          <cell r="F7367" t="str">
            <v xml:space="preserve"> 25-30</v>
          </cell>
          <cell r="G7367">
            <v>14.63</v>
          </cell>
          <cell r="H7367">
            <v>6.51</v>
          </cell>
          <cell r="I7367">
            <v>21.14</v>
          </cell>
          <cell r="J7367">
            <v>105.71</v>
          </cell>
          <cell r="K7367">
            <v>442.9</v>
          </cell>
          <cell r="L7367">
            <v>0</v>
          </cell>
          <cell r="M7367">
            <v>442.9</v>
          </cell>
          <cell r="N7367">
            <v>0</v>
          </cell>
        </row>
        <row r="7368">
          <cell r="A7368" t="str">
            <v>OK1.206NO_thin030</v>
          </cell>
          <cell r="B7368" t="str">
            <v xml:space="preserve">OK </v>
          </cell>
          <cell r="C7368">
            <v>1.2</v>
          </cell>
          <cell r="D7368">
            <v>6</v>
          </cell>
          <cell r="E7368" t="str">
            <v>NO_thin</v>
          </cell>
          <cell r="F7368" t="str">
            <v xml:space="preserve"> 30-35</v>
          </cell>
          <cell r="G7368">
            <v>8.73</v>
          </cell>
          <cell r="H7368">
            <v>4.4000000000000004</v>
          </cell>
          <cell r="I7368">
            <v>13.12</v>
          </cell>
          <cell r="J7368">
            <v>65.61</v>
          </cell>
          <cell r="K7368">
            <v>508.51</v>
          </cell>
          <cell r="L7368">
            <v>0</v>
          </cell>
          <cell r="M7368">
            <v>508.51</v>
          </cell>
          <cell r="N7368">
            <v>0</v>
          </cell>
        </row>
        <row r="7369">
          <cell r="A7369" t="str">
            <v>OK1.206NO_thin035</v>
          </cell>
          <cell r="B7369" t="str">
            <v xml:space="preserve">OK </v>
          </cell>
          <cell r="C7369">
            <v>1.2</v>
          </cell>
          <cell r="D7369">
            <v>6</v>
          </cell>
          <cell r="E7369" t="str">
            <v>NO_thin</v>
          </cell>
          <cell r="F7369" t="str">
            <v xml:space="preserve"> 35-40</v>
          </cell>
          <cell r="G7369">
            <v>6.59</v>
          </cell>
          <cell r="H7369">
            <v>1.54</v>
          </cell>
          <cell r="I7369">
            <v>8.14</v>
          </cell>
          <cell r="J7369">
            <v>40.69</v>
          </cell>
          <cell r="K7369">
            <v>549.21</v>
          </cell>
          <cell r="L7369">
            <v>0</v>
          </cell>
          <cell r="M7369">
            <v>549.21</v>
          </cell>
          <cell r="N7369">
            <v>0</v>
          </cell>
        </row>
        <row r="7370">
          <cell r="A7370" t="str">
            <v>OK1.206NO_thin040</v>
          </cell>
          <cell r="B7370" t="str">
            <v xml:space="preserve">OK </v>
          </cell>
          <cell r="C7370">
            <v>1.2</v>
          </cell>
          <cell r="D7370">
            <v>6</v>
          </cell>
          <cell r="E7370" t="str">
            <v>NO_thin</v>
          </cell>
          <cell r="F7370" t="str">
            <v xml:space="preserve"> 40-45</v>
          </cell>
          <cell r="G7370">
            <v>7.32</v>
          </cell>
          <cell r="H7370">
            <v>0.47</v>
          </cell>
          <cell r="I7370">
            <v>7.79</v>
          </cell>
          <cell r="J7370">
            <v>38.96</v>
          </cell>
          <cell r="K7370">
            <v>588.16999999999996</v>
          </cell>
          <cell r="L7370">
            <v>0</v>
          </cell>
          <cell r="M7370">
            <v>588.16999999999996</v>
          </cell>
          <cell r="N7370">
            <v>0</v>
          </cell>
        </row>
        <row r="7371">
          <cell r="A7371" t="str">
            <v>OK1.206NO_thin045</v>
          </cell>
          <cell r="B7371" t="str">
            <v xml:space="preserve">OK </v>
          </cell>
          <cell r="C7371">
            <v>1.2</v>
          </cell>
          <cell r="D7371">
            <v>6</v>
          </cell>
          <cell r="E7371" t="str">
            <v>NO_thin</v>
          </cell>
          <cell r="F7371" t="str">
            <v xml:space="preserve"> 45-50</v>
          </cell>
          <cell r="G7371">
            <v>7.8</v>
          </cell>
          <cell r="H7371">
            <v>-0.57999999999999996</v>
          </cell>
          <cell r="I7371">
            <v>7.22</v>
          </cell>
          <cell r="J7371">
            <v>36.119999999999997</v>
          </cell>
          <cell r="K7371">
            <v>624.28</v>
          </cell>
          <cell r="L7371">
            <v>0</v>
          </cell>
          <cell r="M7371">
            <v>624.28</v>
          </cell>
          <cell r="N7371">
            <v>0</v>
          </cell>
        </row>
        <row r="7372">
          <cell r="A7372" t="str">
            <v>OK1.206NO_thin050</v>
          </cell>
          <cell r="B7372" t="str">
            <v xml:space="preserve">OK </v>
          </cell>
          <cell r="C7372">
            <v>1.2</v>
          </cell>
          <cell r="D7372">
            <v>6</v>
          </cell>
          <cell r="E7372" t="str">
            <v>NO_thin</v>
          </cell>
          <cell r="F7372" t="str">
            <v xml:space="preserve"> 50-55</v>
          </cell>
          <cell r="G7372">
            <v>7.23</v>
          </cell>
          <cell r="H7372">
            <v>-0.86</v>
          </cell>
          <cell r="I7372">
            <v>6.37</v>
          </cell>
          <cell r="J7372">
            <v>31.85</v>
          </cell>
          <cell r="K7372">
            <v>656.13</v>
          </cell>
          <cell r="L7372">
            <v>0</v>
          </cell>
          <cell r="M7372">
            <v>656.13</v>
          </cell>
          <cell r="N7372">
            <v>0</v>
          </cell>
        </row>
        <row r="7373">
          <cell r="A7373" t="str">
            <v>OK1.206NO_thin055</v>
          </cell>
          <cell r="B7373" t="str">
            <v xml:space="preserve">OK </v>
          </cell>
          <cell r="C7373">
            <v>1.2</v>
          </cell>
          <cell r="D7373">
            <v>6</v>
          </cell>
          <cell r="E7373" t="str">
            <v>NO_thin</v>
          </cell>
          <cell r="F7373" t="str">
            <v xml:space="preserve"> 55-60</v>
          </cell>
          <cell r="G7373">
            <v>7.21</v>
          </cell>
          <cell r="H7373">
            <v>-0.72</v>
          </cell>
          <cell r="I7373">
            <v>6.48</v>
          </cell>
          <cell r="J7373">
            <v>32.4</v>
          </cell>
          <cell r="K7373">
            <v>688.53</v>
          </cell>
          <cell r="L7373">
            <v>0</v>
          </cell>
          <cell r="M7373">
            <v>688.53</v>
          </cell>
          <cell r="N7373">
            <v>0</v>
          </cell>
        </row>
        <row r="7374">
          <cell r="A7374" t="str">
            <v>OK1.206NO_thin060</v>
          </cell>
          <cell r="B7374" t="str">
            <v xml:space="preserve">OK </v>
          </cell>
          <cell r="C7374">
            <v>1.2</v>
          </cell>
          <cell r="D7374">
            <v>6</v>
          </cell>
          <cell r="E7374" t="str">
            <v>NO_thin</v>
          </cell>
          <cell r="F7374" t="str">
            <v xml:space="preserve"> 60-65</v>
          </cell>
          <cell r="G7374">
            <v>7.39</v>
          </cell>
          <cell r="H7374">
            <v>-0.6</v>
          </cell>
          <cell r="I7374">
            <v>6.79</v>
          </cell>
          <cell r="J7374">
            <v>33.950000000000003</v>
          </cell>
          <cell r="K7374">
            <v>722.49</v>
          </cell>
          <cell r="L7374">
            <v>0</v>
          </cell>
          <cell r="M7374">
            <v>722.49</v>
          </cell>
          <cell r="N7374">
            <v>0</v>
          </cell>
        </row>
        <row r="7375">
          <cell r="A7375" t="str">
            <v>OK1.206NO_thin065</v>
          </cell>
          <cell r="B7375" t="str">
            <v xml:space="preserve">OK </v>
          </cell>
          <cell r="C7375">
            <v>1.2</v>
          </cell>
          <cell r="D7375">
            <v>6</v>
          </cell>
          <cell r="E7375" t="str">
            <v>NO_thin</v>
          </cell>
          <cell r="F7375" t="str">
            <v xml:space="preserve"> 65-70</v>
          </cell>
          <cell r="G7375">
            <v>7.18</v>
          </cell>
          <cell r="H7375">
            <v>-0.55000000000000004</v>
          </cell>
          <cell r="I7375">
            <v>6.63</v>
          </cell>
          <cell r="J7375">
            <v>33.15</v>
          </cell>
          <cell r="K7375">
            <v>755.64</v>
          </cell>
          <cell r="L7375">
            <v>0</v>
          </cell>
          <cell r="M7375">
            <v>755.64</v>
          </cell>
          <cell r="N7375">
            <v>0</v>
          </cell>
        </row>
        <row r="7376">
          <cell r="A7376" t="str">
            <v>OK1.206NO_thin070</v>
          </cell>
          <cell r="B7376" t="str">
            <v xml:space="preserve">OK </v>
          </cell>
          <cell r="C7376">
            <v>1.2</v>
          </cell>
          <cell r="D7376">
            <v>6</v>
          </cell>
          <cell r="E7376" t="str">
            <v>NO_thin</v>
          </cell>
          <cell r="F7376" t="str">
            <v xml:space="preserve"> 70-75</v>
          </cell>
          <cell r="G7376">
            <v>6.76</v>
          </cell>
          <cell r="H7376">
            <v>-0.49</v>
          </cell>
          <cell r="I7376">
            <v>6.27</v>
          </cell>
          <cell r="J7376">
            <v>31.34</v>
          </cell>
          <cell r="K7376">
            <v>786.99</v>
          </cell>
          <cell r="L7376">
            <v>0</v>
          </cell>
          <cell r="M7376">
            <v>786.99</v>
          </cell>
          <cell r="N7376">
            <v>0</v>
          </cell>
        </row>
        <row r="7377">
          <cell r="A7377" t="str">
            <v>OK1.206NO_thin075</v>
          </cell>
          <cell r="B7377" t="str">
            <v xml:space="preserve">OK </v>
          </cell>
          <cell r="C7377">
            <v>1.2</v>
          </cell>
          <cell r="D7377">
            <v>6</v>
          </cell>
          <cell r="E7377" t="str">
            <v>NO_thin</v>
          </cell>
          <cell r="F7377" t="str">
            <v xml:space="preserve"> 75-80</v>
          </cell>
          <cell r="G7377">
            <v>6.41</v>
          </cell>
          <cell r="H7377">
            <v>-0.46</v>
          </cell>
          <cell r="I7377">
            <v>5.95</v>
          </cell>
          <cell r="J7377">
            <v>29.75</v>
          </cell>
          <cell r="K7377">
            <v>816.73</v>
          </cell>
          <cell r="L7377">
            <v>0</v>
          </cell>
          <cell r="M7377">
            <v>816.73</v>
          </cell>
          <cell r="N7377">
            <v>0</v>
          </cell>
        </row>
        <row r="7378">
          <cell r="A7378" t="str">
            <v>OK1.206NO_thin080</v>
          </cell>
          <cell r="B7378" t="str">
            <v xml:space="preserve">OK </v>
          </cell>
          <cell r="C7378">
            <v>1.2</v>
          </cell>
          <cell r="D7378">
            <v>6</v>
          </cell>
          <cell r="E7378" t="str">
            <v>NO_thin</v>
          </cell>
          <cell r="F7378" t="str">
            <v xml:space="preserve"> 80-85</v>
          </cell>
          <cell r="G7378">
            <v>6.2</v>
          </cell>
          <cell r="H7378">
            <v>0.05</v>
          </cell>
          <cell r="I7378">
            <v>6.25</v>
          </cell>
          <cell r="J7378">
            <v>31.24</v>
          </cell>
          <cell r="K7378">
            <v>847.97</v>
          </cell>
          <cell r="L7378">
            <v>0</v>
          </cell>
          <cell r="M7378">
            <v>847.97</v>
          </cell>
          <cell r="N7378">
            <v>0</v>
          </cell>
        </row>
        <row r="7379">
          <cell r="A7379" t="str">
            <v>OK1.206NO_thin085</v>
          </cell>
          <cell r="B7379" t="str">
            <v xml:space="preserve">OK </v>
          </cell>
          <cell r="C7379">
            <v>1.2</v>
          </cell>
          <cell r="D7379">
            <v>6</v>
          </cell>
          <cell r="E7379" t="str">
            <v>NO_thin</v>
          </cell>
          <cell r="F7379" t="str">
            <v xml:space="preserve"> 85-90</v>
          </cell>
          <cell r="G7379">
            <v>5.67</v>
          </cell>
          <cell r="H7379">
            <v>-0.22</v>
          </cell>
          <cell r="I7379">
            <v>5.45</v>
          </cell>
          <cell r="J7379">
            <v>27.23</v>
          </cell>
          <cell r="K7379">
            <v>875.21</v>
          </cell>
          <cell r="L7379">
            <v>0</v>
          </cell>
          <cell r="M7379">
            <v>875.21</v>
          </cell>
          <cell r="N7379">
            <v>0</v>
          </cell>
        </row>
        <row r="7380">
          <cell r="A7380" t="str">
            <v>OK1.206NO_thin090</v>
          </cell>
          <cell r="B7380" t="str">
            <v xml:space="preserve">OK </v>
          </cell>
          <cell r="C7380">
            <v>1.2</v>
          </cell>
          <cell r="D7380">
            <v>6</v>
          </cell>
          <cell r="E7380" t="str">
            <v>NO_thin</v>
          </cell>
          <cell r="F7380" t="str">
            <v xml:space="preserve"> 90-95</v>
          </cell>
          <cell r="G7380">
            <v>5.24</v>
          </cell>
          <cell r="H7380">
            <v>-0.76</v>
          </cell>
          <cell r="I7380">
            <v>4.49</v>
          </cell>
          <cell r="J7380">
            <v>22.44</v>
          </cell>
          <cell r="K7380">
            <v>897.65</v>
          </cell>
          <cell r="L7380">
            <v>0</v>
          </cell>
          <cell r="M7380">
            <v>897.65</v>
          </cell>
          <cell r="N7380">
            <v>0</v>
          </cell>
        </row>
        <row r="7381">
          <cell r="A7381" t="str">
            <v>OK1.206NO_thin095</v>
          </cell>
          <cell r="B7381" t="str">
            <v xml:space="preserve">OK </v>
          </cell>
          <cell r="C7381">
            <v>1.2</v>
          </cell>
          <cell r="D7381">
            <v>6</v>
          </cell>
          <cell r="E7381" t="str">
            <v>NO_thin</v>
          </cell>
          <cell r="F7381" t="str">
            <v xml:space="preserve"> 95-100</v>
          </cell>
          <cell r="G7381">
            <v>4.87</v>
          </cell>
          <cell r="H7381">
            <v>-0.24</v>
          </cell>
          <cell r="I7381">
            <v>4.6399999999999997</v>
          </cell>
          <cell r="J7381">
            <v>23.18</v>
          </cell>
          <cell r="K7381">
            <v>920.83</v>
          </cell>
          <cell r="L7381">
            <v>0</v>
          </cell>
          <cell r="M7381">
            <v>920.83</v>
          </cell>
          <cell r="N7381">
            <v>0</v>
          </cell>
        </row>
        <row r="7382">
          <cell r="A7382" t="str">
            <v>OK1.206NO_thin100</v>
          </cell>
          <cell r="B7382" t="str">
            <v xml:space="preserve">OK </v>
          </cell>
          <cell r="C7382">
            <v>1.2</v>
          </cell>
          <cell r="D7382">
            <v>6</v>
          </cell>
          <cell r="E7382" t="str">
            <v>NO_thin</v>
          </cell>
          <cell r="F7382" t="str">
            <v>100-105</v>
          </cell>
          <cell r="G7382">
            <v>4.79</v>
          </cell>
          <cell r="H7382">
            <v>-0.26</v>
          </cell>
          <cell r="I7382">
            <v>4.5199999999999996</v>
          </cell>
          <cell r="J7382">
            <v>22.61</v>
          </cell>
          <cell r="K7382">
            <v>943.44</v>
          </cell>
          <cell r="L7382">
            <v>0</v>
          </cell>
          <cell r="M7382">
            <v>943.44</v>
          </cell>
          <cell r="N7382">
            <v>0</v>
          </cell>
        </row>
        <row r="7383">
          <cell r="A7383" t="str">
            <v>OK1.206NO_thin105</v>
          </cell>
          <cell r="B7383" t="str">
            <v xml:space="preserve">OK </v>
          </cell>
          <cell r="C7383">
            <v>1.2</v>
          </cell>
          <cell r="D7383">
            <v>6</v>
          </cell>
          <cell r="E7383" t="str">
            <v>NO_thin</v>
          </cell>
          <cell r="F7383" t="str">
            <v>105-110</v>
          </cell>
          <cell r="G7383">
            <v>4.46</v>
          </cell>
          <cell r="H7383">
            <v>-0.51</v>
          </cell>
          <cell r="I7383">
            <v>3.95</v>
          </cell>
          <cell r="J7383">
            <v>19.75</v>
          </cell>
          <cell r="K7383">
            <v>963.19</v>
          </cell>
          <cell r="L7383">
            <v>0</v>
          </cell>
          <cell r="M7383">
            <v>963.19</v>
          </cell>
          <cell r="N7383">
            <v>0</v>
          </cell>
        </row>
        <row r="7384">
          <cell r="A7384" t="str">
            <v>OK1.206NO_thin110</v>
          </cell>
          <cell r="B7384" t="str">
            <v xml:space="preserve">OK </v>
          </cell>
          <cell r="C7384">
            <v>1.2</v>
          </cell>
          <cell r="D7384">
            <v>6</v>
          </cell>
          <cell r="E7384" t="str">
            <v>NO_thin</v>
          </cell>
          <cell r="F7384" t="str">
            <v>110-115</v>
          </cell>
          <cell r="G7384">
            <v>4.2</v>
          </cell>
          <cell r="H7384">
            <v>-0.4</v>
          </cell>
          <cell r="I7384">
            <v>3.81</v>
          </cell>
          <cell r="J7384">
            <v>19.03</v>
          </cell>
          <cell r="K7384">
            <v>982.22</v>
          </cell>
          <cell r="L7384">
            <v>0</v>
          </cell>
          <cell r="M7384">
            <v>982.22</v>
          </cell>
          <cell r="N7384">
            <v>0</v>
          </cell>
        </row>
        <row r="7385">
          <cell r="A7385" t="str">
            <v>OK1.206NO_thin115</v>
          </cell>
          <cell r="B7385" t="str">
            <v xml:space="preserve">OK </v>
          </cell>
          <cell r="C7385">
            <v>1.2</v>
          </cell>
          <cell r="D7385">
            <v>6</v>
          </cell>
          <cell r="E7385" t="str">
            <v>NO_thin</v>
          </cell>
          <cell r="F7385" t="str">
            <v>115-120</v>
          </cell>
          <cell r="G7385">
            <v>3.98</v>
          </cell>
          <cell r="H7385">
            <v>-0.15</v>
          </cell>
          <cell r="I7385">
            <v>3.83</v>
          </cell>
          <cell r="J7385">
            <v>19.14</v>
          </cell>
          <cell r="K7385">
            <v>1001.36</v>
          </cell>
          <cell r="L7385">
            <v>0</v>
          </cell>
          <cell r="M7385">
            <v>1001.36</v>
          </cell>
          <cell r="N7385">
            <v>0</v>
          </cell>
        </row>
        <row r="7386">
          <cell r="A7386" t="str">
            <v>OK1.206NO_thin120</v>
          </cell>
          <cell r="B7386" t="str">
            <v xml:space="preserve">OK </v>
          </cell>
          <cell r="C7386">
            <v>1.2</v>
          </cell>
          <cell r="D7386">
            <v>6</v>
          </cell>
          <cell r="E7386" t="str">
            <v>NO_thin</v>
          </cell>
          <cell r="F7386" t="str">
            <v>120-125</v>
          </cell>
          <cell r="G7386">
            <v>3.6</v>
          </cell>
          <cell r="H7386">
            <v>0.61</v>
          </cell>
          <cell r="I7386">
            <v>4.21</v>
          </cell>
          <cell r="J7386">
            <v>21.04</v>
          </cell>
          <cell r="K7386">
            <v>1022.4</v>
          </cell>
          <cell r="L7386">
            <v>0</v>
          </cell>
          <cell r="M7386">
            <v>1022.4</v>
          </cell>
          <cell r="N7386">
            <v>0</v>
          </cell>
        </row>
        <row r="7387">
          <cell r="A7387" t="str">
            <v>OK1.206NO_thin125</v>
          </cell>
          <cell r="B7387" t="str">
            <v xml:space="preserve">OK </v>
          </cell>
          <cell r="C7387">
            <v>1.2</v>
          </cell>
          <cell r="D7387">
            <v>6</v>
          </cell>
          <cell r="E7387" t="str">
            <v>NO_thin</v>
          </cell>
          <cell r="F7387" t="str">
            <v>125-130</v>
          </cell>
          <cell r="G7387">
            <v>3.33</v>
          </cell>
          <cell r="H7387">
            <v>-0.42</v>
          </cell>
          <cell r="I7387">
            <v>2.92</v>
          </cell>
          <cell r="J7387">
            <v>14.6</v>
          </cell>
          <cell r="K7387">
            <v>1036.99</v>
          </cell>
          <cell r="L7387">
            <v>0</v>
          </cell>
          <cell r="M7387">
            <v>1036.99</v>
          </cell>
          <cell r="N7387">
            <v>0</v>
          </cell>
        </row>
        <row r="7388">
          <cell r="A7388" t="str">
            <v>OK1.206NO_thin130</v>
          </cell>
          <cell r="B7388" t="str">
            <v xml:space="preserve">OK </v>
          </cell>
          <cell r="C7388">
            <v>1.2</v>
          </cell>
          <cell r="D7388">
            <v>6</v>
          </cell>
          <cell r="E7388" t="str">
            <v>NO_thin</v>
          </cell>
          <cell r="F7388" t="str">
            <v>130-135</v>
          </cell>
          <cell r="G7388">
            <v>3.14</v>
          </cell>
          <cell r="H7388">
            <v>-0.62</v>
          </cell>
          <cell r="I7388">
            <v>2.52</v>
          </cell>
          <cell r="J7388">
            <v>12.6</v>
          </cell>
          <cell r="K7388">
            <v>1049.5899999999999</v>
          </cell>
          <cell r="L7388">
            <v>0</v>
          </cell>
          <cell r="M7388">
            <v>1049.5899999999999</v>
          </cell>
          <cell r="N7388">
            <v>0</v>
          </cell>
        </row>
        <row r="7389">
          <cell r="A7389" t="str">
            <v>OK1.206NO_thin135</v>
          </cell>
          <cell r="B7389" t="str">
            <v xml:space="preserve">OK </v>
          </cell>
          <cell r="C7389">
            <v>1.2</v>
          </cell>
          <cell r="D7389">
            <v>6</v>
          </cell>
          <cell r="E7389" t="str">
            <v>NO_thin</v>
          </cell>
          <cell r="F7389" t="str">
            <v>135-140</v>
          </cell>
          <cell r="G7389">
            <v>2.96</v>
          </cell>
          <cell r="H7389">
            <v>-0.35</v>
          </cell>
          <cell r="I7389">
            <v>2.62</v>
          </cell>
          <cell r="J7389">
            <v>13.08</v>
          </cell>
          <cell r="K7389">
            <v>1062.67</v>
          </cell>
          <cell r="L7389">
            <v>0</v>
          </cell>
          <cell r="M7389">
            <v>1062.67</v>
          </cell>
          <cell r="N7389">
            <v>0</v>
          </cell>
        </row>
        <row r="7390">
          <cell r="A7390" t="str">
            <v>OK1.206NO_thin140</v>
          </cell>
          <cell r="B7390" t="str">
            <v xml:space="preserve">OK </v>
          </cell>
          <cell r="C7390">
            <v>1.2</v>
          </cell>
          <cell r="D7390">
            <v>6</v>
          </cell>
          <cell r="E7390" t="str">
            <v>NO_thin</v>
          </cell>
          <cell r="F7390" t="str">
            <v>140-145</v>
          </cell>
          <cell r="G7390">
            <v>2.67</v>
          </cell>
          <cell r="H7390">
            <v>-0.17</v>
          </cell>
          <cell r="I7390">
            <v>2.5</v>
          </cell>
          <cell r="J7390">
            <v>12.52</v>
          </cell>
          <cell r="K7390">
            <v>1075.19</v>
          </cell>
          <cell r="L7390">
            <v>0</v>
          </cell>
          <cell r="M7390">
            <v>1075.19</v>
          </cell>
          <cell r="N7390">
            <v>0</v>
          </cell>
        </row>
        <row r="7391">
          <cell r="A7391" t="str">
            <v>OK1.206NO_thin145</v>
          </cell>
          <cell r="B7391" t="str">
            <v xml:space="preserve">OK </v>
          </cell>
          <cell r="C7391">
            <v>1.2</v>
          </cell>
          <cell r="D7391">
            <v>6</v>
          </cell>
          <cell r="E7391" t="str">
            <v>NO_thin</v>
          </cell>
          <cell r="F7391" t="str">
            <v>145-150</v>
          </cell>
          <cell r="G7391">
            <v>2.44</v>
          </cell>
          <cell r="H7391">
            <v>-0.23</v>
          </cell>
          <cell r="I7391">
            <v>2.21</v>
          </cell>
          <cell r="J7391">
            <v>11.04</v>
          </cell>
          <cell r="K7391">
            <v>1086.23</v>
          </cell>
          <cell r="L7391">
            <v>0</v>
          </cell>
          <cell r="M7391">
            <v>1086.23</v>
          </cell>
          <cell r="N7391">
            <v>0</v>
          </cell>
        </row>
        <row r="7392">
          <cell r="A7392" t="str">
            <v>OK1.206NO_thin150</v>
          </cell>
          <cell r="B7392" t="str">
            <v xml:space="preserve">OK </v>
          </cell>
          <cell r="C7392">
            <v>1.2</v>
          </cell>
          <cell r="D7392">
            <v>6</v>
          </cell>
          <cell r="E7392" t="str">
            <v>NO_thin</v>
          </cell>
          <cell r="F7392" t="str">
            <v>150-155</v>
          </cell>
          <cell r="G7392">
            <v>2.2200000000000002</v>
          </cell>
          <cell r="H7392">
            <v>-0.35</v>
          </cell>
          <cell r="I7392">
            <v>1.87</v>
          </cell>
          <cell r="J7392">
            <v>9.35</v>
          </cell>
          <cell r="K7392">
            <v>1095.58</v>
          </cell>
          <cell r="L7392">
            <v>0</v>
          </cell>
          <cell r="M7392">
            <v>1095.58</v>
          </cell>
          <cell r="N7392">
            <v>0</v>
          </cell>
        </row>
        <row r="7393">
          <cell r="A7393" t="str">
            <v>OK1.206NO_thin155</v>
          </cell>
          <cell r="B7393" t="str">
            <v xml:space="preserve">OK </v>
          </cell>
          <cell r="C7393">
            <v>1.2</v>
          </cell>
          <cell r="D7393">
            <v>6</v>
          </cell>
          <cell r="E7393" t="str">
            <v>NO_thin</v>
          </cell>
          <cell r="F7393" t="str">
            <v>155-160</v>
          </cell>
          <cell r="G7393">
            <v>2.12</v>
          </cell>
          <cell r="H7393">
            <v>-0.3</v>
          </cell>
          <cell r="I7393">
            <v>1.82</v>
          </cell>
          <cell r="J7393">
            <v>9.11</v>
          </cell>
          <cell r="K7393">
            <v>1104.69</v>
          </cell>
          <cell r="L7393">
            <v>0</v>
          </cell>
          <cell r="M7393">
            <v>1104.69</v>
          </cell>
          <cell r="N7393">
            <v>0</v>
          </cell>
        </row>
        <row r="7394">
          <cell r="A7394" t="str">
            <v>OK1.206NO_thin160</v>
          </cell>
          <cell r="B7394" t="str">
            <v xml:space="preserve">OK </v>
          </cell>
          <cell r="C7394">
            <v>1.2</v>
          </cell>
          <cell r="D7394">
            <v>6</v>
          </cell>
          <cell r="E7394" t="str">
            <v>NO_thin</v>
          </cell>
          <cell r="F7394" t="str">
            <v>160-165</v>
          </cell>
          <cell r="G7394">
            <v>2</v>
          </cell>
          <cell r="H7394">
            <v>-0.25</v>
          </cell>
          <cell r="I7394">
            <v>1.75</v>
          </cell>
          <cell r="J7394">
            <v>8.76</v>
          </cell>
          <cell r="K7394">
            <v>1113.45</v>
          </cell>
          <cell r="L7394">
            <v>0</v>
          </cell>
          <cell r="M7394">
            <v>1113.45</v>
          </cell>
          <cell r="N7394">
            <v>0</v>
          </cell>
        </row>
        <row r="7395">
          <cell r="A7395" t="str">
            <v>OK1.206NO_thin165</v>
          </cell>
          <cell r="B7395" t="str">
            <v xml:space="preserve">OK </v>
          </cell>
          <cell r="C7395">
            <v>1.2</v>
          </cell>
          <cell r="D7395">
            <v>6</v>
          </cell>
          <cell r="E7395" t="str">
            <v>NO_thin</v>
          </cell>
          <cell r="F7395" t="str">
            <v>165-170</v>
          </cell>
          <cell r="G7395">
            <v>1.85</v>
          </cell>
          <cell r="H7395">
            <v>-0.2</v>
          </cell>
          <cell r="I7395">
            <v>1.65</v>
          </cell>
          <cell r="J7395">
            <v>8.27</v>
          </cell>
          <cell r="K7395">
            <v>1121.73</v>
          </cell>
          <cell r="L7395">
            <v>0</v>
          </cell>
          <cell r="M7395">
            <v>1121.73</v>
          </cell>
          <cell r="N7395">
            <v>0</v>
          </cell>
        </row>
        <row r="7396">
          <cell r="A7396" t="str">
            <v>OK1.206NO_thin170</v>
          </cell>
          <cell r="B7396" t="str">
            <v xml:space="preserve">OK </v>
          </cell>
          <cell r="C7396">
            <v>1.2</v>
          </cell>
          <cell r="D7396">
            <v>6</v>
          </cell>
          <cell r="E7396" t="str">
            <v>NO_thin</v>
          </cell>
          <cell r="F7396" t="str">
            <v>170-175</v>
          </cell>
          <cell r="G7396">
            <v>1.68</v>
          </cell>
          <cell r="H7396">
            <v>-0.03</v>
          </cell>
          <cell r="I7396">
            <v>1.65</v>
          </cell>
          <cell r="J7396">
            <v>8.27</v>
          </cell>
          <cell r="K7396">
            <v>1129.99</v>
          </cell>
          <cell r="L7396">
            <v>0</v>
          </cell>
          <cell r="M7396">
            <v>1129.99</v>
          </cell>
          <cell r="N7396">
            <v>0</v>
          </cell>
        </row>
        <row r="7397">
          <cell r="A7397" t="str">
            <v>OK1.206NO_thin175</v>
          </cell>
          <cell r="B7397" t="str">
            <v xml:space="preserve">OK </v>
          </cell>
          <cell r="C7397">
            <v>1.2</v>
          </cell>
          <cell r="D7397">
            <v>6</v>
          </cell>
          <cell r="E7397" t="str">
            <v>NO_thin</v>
          </cell>
          <cell r="F7397" t="str">
            <v>175-180</v>
          </cell>
          <cell r="G7397">
            <v>1.5</v>
          </cell>
          <cell r="H7397">
            <v>-0.19</v>
          </cell>
          <cell r="I7397">
            <v>1.31</v>
          </cell>
          <cell r="J7397">
            <v>6.56</v>
          </cell>
          <cell r="K7397">
            <v>1136.55</v>
          </cell>
          <cell r="L7397">
            <v>0</v>
          </cell>
          <cell r="M7397">
            <v>1136.55</v>
          </cell>
          <cell r="N7397">
            <v>0</v>
          </cell>
        </row>
        <row r="7398">
          <cell r="A7398" t="str">
            <v>OK1.206NO_thin180</v>
          </cell>
          <cell r="B7398" t="str">
            <v xml:space="preserve">OK </v>
          </cell>
          <cell r="C7398">
            <v>1.2</v>
          </cell>
          <cell r="D7398">
            <v>6</v>
          </cell>
          <cell r="E7398" t="str">
            <v>NO_thin</v>
          </cell>
          <cell r="F7398" t="str">
            <v>180-185</v>
          </cell>
          <cell r="G7398">
            <v>1.45</v>
          </cell>
          <cell r="H7398">
            <v>-0.18</v>
          </cell>
          <cell r="I7398">
            <v>1.27</v>
          </cell>
          <cell r="J7398">
            <v>6.37</v>
          </cell>
          <cell r="K7398">
            <v>1142.93</v>
          </cell>
          <cell r="L7398">
            <v>0</v>
          </cell>
          <cell r="M7398">
            <v>1142.93</v>
          </cell>
          <cell r="N7398">
            <v>0</v>
          </cell>
        </row>
        <row r="7399">
          <cell r="A7399" t="str">
            <v>OK1.206NO_thin185</v>
          </cell>
          <cell r="B7399" t="str">
            <v xml:space="preserve">OK </v>
          </cell>
          <cell r="C7399">
            <v>1.2</v>
          </cell>
          <cell r="D7399">
            <v>6</v>
          </cell>
          <cell r="E7399" t="str">
            <v>NO_thin</v>
          </cell>
          <cell r="F7399" t="str">
            <v>185-190</v>
          </cell>
          <cell r="G7399">
            <v>1.4</v>
          </cell>
          <cell r="H7399">
            <v>-0.17</v>
          </cell>
          <cell r="I7399">
            <v>1.23</v>
          </cell>
          <cell r="J7399">
            <v>6.13</v>
          </cell>
          <cell r="K7399">
            <v>1149.06</v>
          </cell>
          <cell r="L7399">
            <v>0</v>
          </cell>
          <cell r="M7399">
            <v>1149.06</v>
          </cell>
          <cell r="N7399">
            <v>0</v>
          </cell>
        </row>
        <row r="7400">
          <cell r="A7400" t="str">
            <v>OK1.206NO_thin190</v>
          </cell>
          <cell r="B7400" t="str">
            <v xml:space="preserve">OK </v>
          </cell>
          <cell r="C7400">
            <v>1.2</v>
          </cell>
          <cell r="D7400">
            <v>6</v>
          </cell>
          <cell r="E7400" t="str">
            <v>NO_thin</v>
          </cell>
          <cell r="F7400" t="str">
            <v>190-195</v>
          </cell>
          <cell r="G7400">
            <v>1.25</v>
          </cell>
          <cell r="H7400">
            <v>-0.14000000000000001</v>
          </cell>
          <cell r="I7400">
            <v>1.1100000000000001</v>
          </cell>
          <cell r="J7400">
            <v>5.54</v>
          </cell>
          <cell r="K7400">
            <v>1154.5999999999999</v>
          </cell>
          <cell r="L7400">
            <v>0</v>
          </cell>
          <cell r="M7400">
            <v>1154.5999999999999</v>
          </cell>
          <cell r="N7400">
            <v>0</v>
          </cell>
        </row>
        <row r="7401">
          <cell r="A7401" t="str">
            <v>OK1.206NO_thin195</v>
          </cell>
          <cell r="B7401" t="str">
            <v xml:space="preserve">OK </v>
          </cell>
          <cell r="C7401">
            <v>1.2</v>
          </cell>
          <cell r="D7401">
            <v>6</v>
          </cell>
          <cell r="E7401" t="str">
            <v>NO_thin</v>
          </cell>
          <cell r="F7401" t="str">
            <v>195-200</v>
          </cell>
          <cell r="G7401">
            <v>1.1200000000000001</v>
          </cell>
          <cell r="H7401">
            <v>-0.12</v>
          </cell>
          <cell r="I7401">
            <v>1</v>
          </cell>
          <cell r="J7401">
            <v>5</v>
          </cell>
          <cell r="K7401">
            <v>1159.5899999999999</v>
          </cell>
          <cell r="L7401">
            <v>0</v>
          </cell>
          <cell r="M7401">
            <v>1159.5899999999999</v>
          </cell>
          <cell r="N7401">
            <v>0</v>
          </cell>
        </row>
        <row r="7402">
          <cell r="A7402" t="str">
            <v>OK1.206Thinned000</v>
          </cell>
          <cell r="B7402" t="str">
            <v xml:space="preserve">OK </v>
          </cell>
          <cell r="C7402">
            <v>1.2</v>
          </cell>
          <cell r="D7402">
            <v>6</v>
          </cell>
          <cell r="E7402" t="str">
            <v>Thinned</v>
          </cell>
          <cell r="F7402" t="str">
            <v xml:space="preserve">  0-5</v>
          </cell>
          <cell r="G7402">
            <v>0.71</v>
          </cell>
          <cell r="H7402">
            <v>0.46</v>
          </cell>
          <cell r="I7402">
            <v>1.17</v>
          </cell>
          <cell r="J7402">
            <v>5.85</v>
          </cell>
          <cell r="K7402">
            <v>5.85</v>
          </cell>
          <cell r="L7402">
            <v>0</v>
          </cell>
          <cell r="M7402">
            <v>5.85</v>
          </cell>
          <cell r="N7402">
            <v>0</v>
          </cell>
        </row>
        <row r="7403">
          <cell r="A7403" t="str">
            <v>OK1.206Thinned005</v>
          </cell>
          <cell r="B7403" t="str">
            <v xml:space="preserve">OK </v>
          </cell>
          <cell r="C7403">
            <v>1.2</v>
          </cell>
          <cell r="D7403">
            <v>6</v>
          </cell>
          <cell r="E7403" t="str">
            <v>Thinned</v>
          </cell>
          <cell r="F7403" t="str">
            <v xml:space="preserve">  5-10</v>
          </cell>
          <cell r="G7403">
            <v>2.16</v>
          </cell>
          <cell r="H7403">
            <v>0.56999999999999995</v>
          </cell>
          <cell r="I7403">
            <v>2.73</v>
          </cell>
          <cell r="J7403">
            <v>13.64</v>
          </cell>
          <cell r="K7403">
            <v>19.489999999999998</v>
          </cell>
          <cell r="L7403">
            <v>0</v>
          </cell>
          <cell r="M7403">
            <v>19.489999999999998</v>
          </cell>
          <cell r="N7403">
            <v>0</v>
          </cell>
        </row>
        <row r="7404">
          <cell r="A7404" t="str">
            <v>OK1.206Thinned010</v>
          </cell>
          <cell r="B7404" t="str">
            <v xml:space="preserve">OK </v>
          </cell>
          <cell r="C7404">
            <v>1.2</v>
          </cell>
          <cell r="D7404">
            <v>6</v>
          </cell>
          <cell r="E7404" t="str">
            <v>Thinned</v>
          </cell>
          <cell r="F7404" t="str">
            <v xml:space="preserve"> 10-15</v>
          </cell>
          <cell r="G7404">
            <v>6.59</v>
          </cell>
          <cell r="H7404">
            <v>0.56999999999999995</v>
          </cell>
          <cell r="I7404">
            <v>7.16</v>
          </cell>
          <cell r="J7404">
            <v>35.81</v>
          </cell>
          <cell r="K7404">
            <v>55.3</v>
          </cell>
          <cell r="L7404">
            <v>0</v>
          </cell>
          <cell r="M7404">
            <v>55.3</v>
          </cell>
          <cell r="N7404">
            <v>0</v>
          </cell>
        </row>
        <row r="7405">
          <cell r="A7405" t="str">
            <v>OK1.206Thinned015</v>
          </cell>
          <cell r="B7405" t="str">
            <v xml:space="preserve">OK </v>
          </cell>
          <cell r="C7405">
            <v>1.2</v>
          </cell>
          <cell r="D7405">
            <v>6</v>
          </cell>
          <cell r="E7405" t="str">
            <v>Thinned</v>
          </cell>
          <cell r="F7405" t="str">
            <v xml:space="preserve"> 15-20</v>
          </cell>
          <cell r="G7405">
            <v>20.11</v>
          </cell>
          <cell r="H7405">
            <v>0.56999999999999995</v>
          </cell>
          <cell r="I7405">
            <v>20.68</v>
          </cell>
          <cell r="J7405">
            <v>103.41</v>
          </cell>
          <cell r="K7405">
            <v>158.71</v>
          </cell>
          <cell r="L7405">
            <v>0</v>
          </cell>
          <cell r="M7405">
            <v>158.71</v>
          </cell>
          <cell r="N7405">
            <v>0</v>
          </cell>
        </row>
        <row r="7406">
          <cell r="A7406" t="str">
            <v>OK1.206Thinned020</v>
          </cell>
          <cell r="B7406" t="str">
            <v xml:space="preserve">OK </v>
          </cell>
          <cell r="C7406">
            <v>1.2</v>
          </cell>
          <cell r="D7406">
            <v>6</v>
          </cell>
          <cell r="E7406" t="str">
            <v>Thinned</v>
          </cell>
          <cell r="F7406" t="str">
            <v xml:space="preserve"> 20-25</v>
          </cell>
          <cell r="G7406">
            <v>22.74</v>
          </cell>
          <cell r="H7406">
            <v>7.88</v>
          </cell>
          <cell r="I7406">
            <v>30.63</v>
          </cell>
          <cell r="J7406">
            <v>153.13</v>
          </cell>
          <cell r="K7406">
            <v>311.83999999999997</v>
          </cell>
          <cell r="L7406">
            <v>-0.12</v>
          </cell>
          <cell r="M7406">
            <v>311.71999999999997</v>
          </cell>
          <cell r="N7406">
            <v>7.09</v>
          </cell>
        </row>
        <row r="7407">
          <cell r="A7407" t="str">
            <v>OK1.206Thinned025</v>
          </cell>
          <cell r="B7407" t="str">
            <v xml:space="preserve">OK </v>
          </cell>
          <cell r="C7407">
            <v>1.2</v>
          </cell>
          <cell r="D7407">
            <v>6</v>
          </cell>
          <cell r="E7407" t="str">
            <v>Thinned</v>
          </cell>
          <cell r="F7407" t="str">
            <v xml:space="preserve"> 25-30</v>
          </cell>
          <cell r="G7407">
            <v>-3.68</v>
          </cell>
          <cell r="H7407">
            <v>8.3000000000000007</v>
          </cell>
          <cell r="I7407">
            <v>4.62</v>
          </cell>
          <cell r="J7407">
            <v>23.1</v>
          </cell>
          <cell r="K7407">
            <v>334.94</v>
          </cell>
          <cell r="L7407">
            <v>-0.38</v>
          </cell>
          <cell r="M7407">
            <v>334.56</v>
          </cell>
          <cell r="N7407">
            <v>14.98</v>
          </cell>
        </row>
        <row r="7408">
          <cell r="A7408" t="str">
            <v>OK1.206Thinned030</v>
          </cell>
          <cell r="B7408" t="str">
            <v xml:space="preserve">OK </v>
          </cell>
          <cell r="C7408">
            <v>1.2</v>
          </cell>
          <cell r="D7408">
            <v>6</v>
          </cell>
          <cell r="E7408" t="str">
            <v>Thinned</v>
          </cell>
          <cell r="F7408" t="str">
            <v xml:space="preserve"> 30-35</v>
          </cell>
          <cell r="G7408">
            <v>0.32</v>
          </cell>
          <cell r="H7408">
            <v>3.22</v>
          </cell>
          <cell r="I7408">
            <v>3.53</v>
          </cell>
          <cell r="J7408">
            <v>17.670000000000002</v>
          </cell>
          <cell r="K7408">
            <v>352.62</v>
          </cell>
          <cell r="L7408">
            <v>-0.74</v>
          </cell>
          <cell r="M7408">
            <v>351.88</v>
          </cell>
          <cell r="N7408">
            <v>3.42</v>
          </cell>
        </row>
        <row r="7409">
          <cell r="A7409" t="str">
            <v>OK1.206Thinned035</v>
          </cell>
          <cell r="B7409" t="str">
            <v xml:space="preserve">OK </v>
          </cell>
          <cell r="C7409">
            <v>1.2</v>
          </cell>
          <cell r="D7409">
            <v>6</v>
          </cell>
          <cell r="E7409" t="str">
            <v>Thinned</v>
          </cell>
          <cell r="F7409" t="str">
            <v xml:space="preserve"> 35-40</v>
          </cell>
          <cell r="G7409">
            <v>4.24</v>
          </cell>
          <cell r="H7409">
            <v>-0.77</v>
          </cell>
          <cell r="I7409">
            <v>3.47</v>
          </cell>
          <cell r="J7409">
            <v>17.36</v>
          </cell>
          <cell r="K7409">
            <v>369.97</v>
          </cell>
          <cell r="L7409">
            <v>-1.1100000000000001</v>
          </cell>
          <cell r="M7409">
            <v>368.86</v>
          </cell>
          <cell r="N7409">
            <v>3.65</v>
          </cell>
        </row>
        <row r="7410">
          <cell r="A7410" t="str">
            <v>OK1.206Thinned040</v>
          </cell>
          <cell r="B7410" t="str">
            <v xml:space="preserve">OK </v>
          </cell>
          <cell r="C7410">
            <v>1.2</v>
          </cell>
          <cell r="D7410">
            <v>6</v>
          </cell>
          <cell r="E7410" t="str">
            <v>Thinned</v>
          </cell>
          <cell r="F7410" t="str">
            <v xml:space="preserve"> 40-45</v>
          </cell>
          <cell r="G7410">
            <v>5.7</v>
          </cell>
          <cell r="H7410">
            <v>-1.03</v>
          </cell>
          <cell r="I7410">
            <v>4.68</v>
          </cell>
          <cell r="J7410">
            <v>23.38</v>
          </cell>
          <cell r="K7410">
            <v>393.35</v>
          </cell>
          <cell r="L7410">
            <v>-1.53</v>
          </cell>
          <cell r="M7410">
            <v>391.82000000000005</v>
          </cell>
          <cell r="N7410">
            <v>3.93</v>
          </cell>
        </row>
        <row r="7411">
          <cell r="A7411" t="str">
            <v>OK1.206Thinned045</v>
          </cell>
          <cell r="B7411" t="str">
            <v xml:space="preserve">OK </v>
          </cell>
          <cell r="C7411">
            <v>1.2</v>
          </cell>
          <cell r="D7411">
            <v>6</v>
          </cell>
          <cell r="E7411" t="str">
            <v>Thinned</v>
          </cell>
          <cell r="F7411" t="str">
            <v xml:space="preserve"> 45-50</v>
          </cell>
          <cell r="G7411">
            <v>6.35</v>
          </cell>
          <cell r="H7411">
            <v>-0.75</v>
          </cell>
          <cell r="I7411">
            <v>5.6</v>
          </cell>
          <cell r="J7411">
            <v>28.01</v>
          </cell>
          <cell r="K7411">
            <v>421.36</v>
          </cell>
          <cell r="L7411">
            <v>-1.92</v>
          </cell>
          <cell r="M7411">
            <v>419.44</v>
          </cell>
          <cell r="N7411">
            <v>3.83</v>
          </cell>
        </row>
        <row r="7412">
          <cell r="A7412" t="str">
            <v>OK1.206Thinned050</v>
          </cell>
          <cell r="B7412" t="str">
            <v xml:space="preserve">OK </v>
          </cell>
          <cell r="C7412">
            <v>1.2</v>
          </cell>
          <cell r="D7412">
            <v>6</v>
          </cell>
          <cell r="E7412" t="str">
            <v>Thinned</v>
          </cell>
          <cell r="F7412" t="str">
            <v xml:space="preserve"> 50-55</v>
          </cell>
          <cell r="G7412">
            <v>5.72</v>
          </cell>
          <cell r="H7412">
            <v>-1.83</v>
          </cell>
          <cell r="I7412">
            <v>3.89</v>
          </cell>
          <cell r="J7412">
            <v>19.47</v>
          </cell>
          <cell r="K7412">
            <v>440.83</v>
          </cell>
          <cell r="L7412">
            <v>-2.34</v>
          </cell>
          <cell r="M7412">
            <v>438.49</v>
          </cell>
          <cell r="N7412">
            <v>4.07</v>
          </cell>
        </row>
        <row r="7413">
          <cell r="A7413" t="str">
            <v>OK1.206Thinned055</v>
          </cell>
          <cell r="B7413" t="str">
            <v xml:space="preserve">OK </v>
          </cell>
          <cell r="C7413">
            <v>1.2</v>
          </cell>
          <cell r="D7413">
            <v>6</v>
          </cell>
          <cell r="E7413" t="str">
            <v>Thinned</v>
          </cell>
          <cell r="F7413" t="str">
            <v xml:space="preserve"> 55-60</v>
          </cell>
          <cell r="G7413">
            <v>5.33</v>
          </cell>
          <cell r="H7413">
            <v>-0.42</v>
          </cell>
          <cell r="I7413">
            <v>4.92</v>
          </cell>
          <cell r="J7413">
            <v>24.59</v>
          </cell>
          <cell r="K7413">
            <v>465.43</v>
          </cell>
          <cell r="L7413">
            <v>-2.75</v>
          </cell>
          <cell r="M7413">
            <v>462.68</v>
          </cell>
          <cell r="N7413">
            <v>3.94</v>
          </cell>
        </row>
        <row r="7414">
          <cell r="A7414" t="str">
            <v>OK1.206Thinned060</v>
          </cell>
          <cell r="B7414" t="str">
            <v xml:space="preserve">OK </v>
          </cell>
          <cell r="C7414">
            <v>1.2</v>
          </cell>
          <cell r="D7414">
            <v>6</v>
          </cell>
          <cell r="E7414" t="str">
            <v>Thinned</v>
          </cell>
          <cell r="F7414" t="str">
            <v xml:space="preserve"> 60-65</v>
          </cell>
          <cell r="G7414">
            <v>4.5</v>
          </cell>
          <cell r="H7414">
            <v>-0.14000000000000001</v>
          </cell>
          <cell r="I7414">
            <v>4.3499999999999996</v>
          </cell>
          <cell r="J7414">
            <v>21.77</v>
          </cell>
          <cell r="K7414">
            <v>487.19</v>
          </cell>
          <cell r="L7414">
            <v>-3.16</v>
          </cell>
          <cell r="M7414">
            <v>484.03</v>
          </cell>
          <cell r="N7414">
            <v>3.9</v>
          </cell>
        </row>
        <row r="7415">
          <cell r="A7415" t="str">
            <v>OK1.206Thinned065</v>
          </cell>
          <cell r="B7415" t="str">
            <v xml:space="preserve">OK </v>
          </cell>
          <cell r="C7415">
            <v>1.2</v>
          </cell>
          <cell r="D7415">
            <v>6</v>
          </cell>
          <cell r="E7415" t="str">
            <v>Thinned</v>
          </cell>
          <cell r="F7415" t="str">
            <v xml:space="preserve"> 65-70</v>
          </cell>
          <cell r="G7415">
            <v>4.1900000000000004</v>
          </cell>
          <cell r="H7415">
            <v>-0.28999999999999998</v>
          </cell>
          <cell r="I7415">
            <v>3.9</v>
          </cell>
          <cell r="J7415">
            <v>19.5</v>
          </cell>
          <cell r="K7415">
            <v>506.7</v>
          </cell>
          <cell r="L7415">
            <v>-3.57</v>
          </cell>
          <cell r="M7415">
            <v>503.13</v>
          </cell>
          <cell r="N7415">
            <v>4.0199999999999996</v>
          </cell>
        </row>
        <row r="7416">
          <cell r="A7416" t="str">
            <v>OK1.206Thinned070</v>
          </cell>
          <cell r="B7416" t="str">
            <v xml:space="preserve">OK </v>
          </cell>
          <cell r="C7416">
            <v>1.2</v>
          </cell>
          <cell r="D7416">
            <v>6</v>
          </cell>
          <cell r="E7416" t="str">
            <v>Thinned</v>
          </cell>
          <cell r="F7416" t="str">
            <v xml:space="preserve"> 70-75</v>
          </cell>
          <cell r="G7416">
            <v>2.27</v>
          </cell>
          <cell r="H7416">
            <v>0.14000000000000001</v>
          </cell>
          <cell r="I7416">
            <v>2.41</v>
          </cell>
          <cell r="J7416">
            <v>12.04</v>
          </cell>
          <cell r="K7416">
            <v>518.73</v>
          </cell>
          <cell r="L7416">
            <v>-3.96</v>
          </cell>
          <cell r="M7416">
            <v>514.77</v>
          </cell>
          <cell r="N7416">
            <v>3.78</v>
          </cell>
        </row>
        <row r="7417">
          <cell r="A7417" t="str">
            <v>OK1.206Thinned075</v>
          </cell>
          <cell r="B7417" t="str">
            <v xml:space="preserve">OK </v>
          </cell>
          <cell r="C7417">
            <v>1.2</v>
          </cell>
          <cell r="D7417">
            <v>6</v>
          </cell>
          <cell r="E7417" t="str">
            <v>Thinned</v>
          </cell>
          <cell r="F7417" t="str">
            <v xml:space="preserve"> 75-80</v>
          </cell>
          <cell r="G7417">
            <v>3.6</v>
          </cell>
          <cell r="H7417">
            <v>-1.46</v>
          </cell>
          <cell r="I7417">
            <v>2.15</v>
          </cell>
          <cell r="J7417">
            <v>10.74</v>
          </cell>
          <cell r="K7417">
            <v>529.48</v>
          </cell>
          <cell r="L7417">
            <v>-4.4000000000000004</v>
          </cell>
          <cell r="M7417">
            <v>525.08000000000004</v>
          </cell>
          <cell r="N7417">
            <v>4.16</v>
          </cell>
        </row>
        <row r="7418">
          <cell r="A7418" t="str">
            <v>OK1.206Thinned080</v>
          </cell>
          <cell r="B7418" t="str">
            <v xml:space="preserve">OK </v>
          </cell>
          <cell r="C7418">
            <v>1.2</v>
          </cell>
          <cell r="D7418">
            <v>6</v>
          </cell>
          <cell r="E7418" t="str">
            <v>Thinned</v>
          </cell>
          <cell r="F7418" t="str">
            <v xml:space="preserve"> 80-85</v>
          </cell>
          <cell r="G7418">
            <v>3.14</v>
          </cell>
          <cell r="H7418">
            <v>-0.99</v>
          </cell>
          <cell r="I7418">
            <v>2.15</v>
          </cell>
          <cell r="J7418">
            <v>10.74</v>
          </cell>
          <cell r="K7418">
            <v>540.21</v>
          </cell>
          <cell r="L7418">
            <v>-4.83</v>
          </cell>
          <cell r="M7418">
            <v>535.38</v>
          </cell>
          <cell r="N7418">
            <v>4.1399999999999997</v>
          </cell>
        </row>
        <row r="7419">
          <cell r="A7419" t="str">
            <v>OK1.206Thinned085</v>
          </cell>
          <cell r="B7419" t="str">
            <v xml:space="preserve">OK </v>
          </cell>
          <cell r="C7419">
            <v>1.2</v>
          </cell>
          <cell r="D7419">
            <v>6</v>
          </cell>
          <cell r="E7419" t="str">
            <v>Thinned</v>
          </cell>
          <cell r="F7419" t="str">
            <v xml:space="preserve"> 85-90</v>
          </cell>
          <cell r="G7419">
            <v>1.87</v>
          </cell>
          <cell r="H7419">
            <v>-0.73</v>
          </cell>
          <cell r="I7419">
            <v>1.1399999999999999</v>
          </cell>
          <cell r="J7419">
            <v>5.7</v>
          </cell>
          <cell r="K7419">
            <v>545.91</v>
          </cell>
          <cell r="L7419">
            <v>-5.26</v>
          </cell>
          <cell r="M7419">
            <v>540.65</v>
          </cell>
          <cell r="N7419">
            <v>4.1900000000000004</v>
          </cell>
        </row>
        <row r="7420">
          <cell r="A7420" t="str">
            <v>OK1.206Thinned090</v>
          </cell>
          <cell r="B7420" t="str">
            <v xml:space="preserve">OK </v>
          </cell>
          <cell r="C7420">
            <v>1.2</v>
          </cell>
          <cell r="D7420">
            <v>6</v>
          </cell>
          <cell r="E7420" t="str">
            <v>Thinned</v>
          </cell>
          <cell r="F7420" t="str">
            <v xml:space="preserve"> 90-95</v>
          </cell>
          <cell r="G7420">
            <v>1.1499999999999999</v>
          </cell>
          <cell r="H7420">
            <v>-0.6</v>
          </cell>
          <cell r="I7420">
            <v>0.55000000000000004</v>
          </cell>
          <cell r="J7420">
            <v>2.73</v>
          </cell>
          <cell r="K7420">
            <v>548.64</v>
          </cell>
          <cell r="L7420">
            <v>-5.7</v>
          </cell>
          <cell r="M7420">
            <v>542.93999999999994</v>
          </cell>
          <cell r="N7420">
            <v>4.22</v>
          </cell>
        </row>
        <row r="7421">
          <cell r="A7421" t="str">
            <v>OK1.206Thinned095</v>
          </cell>
          <cell r="B7421" t="str">
            <v xml:space="preserve">OK </v>
          </cell>
          <cell r="C7421">
            <v>1.2</v>
          </cell>
          <cell r="D7421">
            <v>6</v>
          </cell>
          <cell r="E7421" t="str">
            <v>Thinned</v>
          </cell>
          <cell r="F7421" t="str">
            <v xml:space="preserve"> 95-100</v>
          </cell>
          <cell r="G7421">
            <v>1.48</v>
          </cell>
          <cell r="H7421">
            <v>-0.39</v>
          </cell>
          <cell r="I7421">
            <v>1.0900000000000001</v>
          </cell>
          <cell r="J7421">
            <v>5.44</v>
          </cell>
          <cell r="K7421">
            <v>554.09</v>
          </cell>
          <cell r="L7421">
            <v>-6.12</v>
          </cell>
          <cell r="M7421">
            <v>547.97</v>
          </cell>
          <cell r="N7421">
            <v>4.12</v>
          </cell>
        </row>
        <row r="7422">
          <cell r="A7422" t="str">
            <v>OK1.206Thinned100</v>
          </cell>
          <cell r="B7422" t="str">
            <v xml:space="preserve">OK </v>
          </cell>
          <cell r="C7422">
            <v>1.2</v>
          </cell>
          <cell r="D7422">
            <v>6</v>
          </cell>
          <cell r="E7422" t="str">
            <v>Thinned</v>
          </cell>
          <cell r="F7422" t="str">
            <v>100-105</v>
          </cell>
          <cell r="G7422">
            <v>1.31</v>
          </cell>
          <cell r="H7422">
            <v>-0.39</v>
          </cell>
          <cell r="I7422">
            <v>0.92</v>
          </cell>
          <cell r="J7422">
            <v>4.58</v>
          </cell>
          <cell r="K7422">
            <v>558.66999999999996</v>
          </cell>
          <cell r="L7422">
            <v>-6.53</v>
          </cell>
          <cell r="M7422">
            <v>552.14</v>
          </cell>
          <cell r="N7422">
            <v>3.93</v>
          </cell>
        </row>
        <row r="7423">
          <cell r="A7423" t="str">
            <v>OK1.206Thinned105</v>
          </cell>
          <cell r="B7423" t="str">
            <v xml:space="preserve">OK </v>
          </cell>
          <cell r="C7423">
            <v>1.2</v>
          </cell>
          <cell r="D7423">
            <v>6</v>
          </cell>
          <cell r="E7423" t="str">
            <v>Thinned</v>
          </cell>
          <cell r="F7423" t="str">
            <v>105-110</v>
          </cell>
          <cell r="G7423">
            <v>1.07</v>
          </cell>
          <cell r="H7423">
            <v>-0.4</v>
          </cell>
          <cell r="I7423">
            <v>0.66</v>
          </cell>
          <cell r="J7423">
            <v>3.32</v>
          </cell>
          <cell r="K7423">
            <v>561.99</v>
          </cell>
          <cell r="L7423">
            <v>-6.92</v>
          </cell>
          <cell r="M7423">
            <v>555.07000000000005</v>
          </cell>
          <cell r="N7423">
            <v>3.74</v>
          </cell>
        </row>
        <row r="7424">
          <cell r="A7424" t="str">
            <v>OK1.206Thinned110</v>
          </cell>
          <cell r="B7424" t="str">
            <v xml:space="preserve">OK </v>
          </cell>
          <cell r="C7424">
            <v>1.2</v>
          </cell>
          <cell r="D7424">
            <v>6</v>
          </cell>
          <cell r="E7424" t="str">
            <v>Thinned</v>
          </cell>
          <cell r="F7424" t="str">
            <v>110-115</v>
          </cell>
          <cell r="G7424">
            <v>0.99</v>
          </cell>
          <cell r="H7424">
            <v>-0.39</v>
          </cell>
          <cell r="I7424">
            <v>0.6</v>
          </cell>
          <cell r="J7424">
            <v>2.99</v>
          </cell>
          <cell r="K7424">
            <v>564.98</v>
          </cell>
          <cell r="L7424">
            <v>-7.29</v>
          </cell>
          <cell r="M7424">
            <v>557.69000000000005</v>
          </cell>
          <cell r="N7424">
            <v>3.56</v>
          </cell>
        </row>
        <row r="7425">
          <cell r="A7425" t="str">
            <v>OK1.206Thinned115</v>
          </cell>
          <cell r="B7425" t="str">
            <v xml:space="preserve">OK </v>
          </cell>
          <cell r="C7425">
            <v>1.2</v>
          </cell>
          <cell r="D7425">
            <v>6</v>
          </cell>
          <cell r="E7425" t="str">
            <v>Thinned</v>
          </cell>
          <cell r="F7425" t="str">
            <v>115-120</v>
          </cell>
          <cell r="G7425">
            <v>1.1599999999999999</v>
          </cell>
          <cell r="H7425">
            <v>-0.36</v>
          </cell>
          <cell r="I7425">
            <v>0.81</v>
          </cell>
          <cell r="J7425">
            <v>4.03</v>
          </cell>
          <cell r="K7425">
            <v>569.01</v>
          </cell>
          <cell r="L7425">
            <v>-7.64</v>
          </cell>
          <cell r="M7425">
            <v>561.37</v>
          </cell>
          <cell r="N7425">
            <v>3.38</v>
          </cell>
        </row>
        <row r="7426">
          <cell r="A7426" t="str">
            <v>OK1.206Thinned120</v>
          </cell>
          <cell r="B7426" t="str">
            <v xml:space="preserve">OK </v>
          </cell>
          <cell r="C7426">
            <v>1.2</v>
          </cell>
          <cell r="D7426">
            <v>6</v>
          </cell>
          <cell r="E7426" t="str">
            <v>Thinned</v>
          </cell>
          <cell r="F7426" t="str">
            <v>120-125</v>
          </cell>
          <cell r="G7426">
            <v>0.8</v>
          </cell>
          <cell r="H7426">
            <v>-0.37</v>
          </cell>
          <cell r="I7426">
            <v>0.43</v>
          </cell>
          <cell r="J7426">
            <v>2.15</v>
          </cell>
          <cell r="K7426">
            <v>571.16</v>
          </cell>
          <cell r="L7426">
            <v>-7.97</v>
          </cell>
          <cell r="M7426">
            <v>563.18999999999994</v>
          </cell>
          <cell r="N7426">
            <v>3.19</v>
          </cell>
        </row>
        <row r="7427">
          <cell r="A7427" t="str">
            <v>OK1.206Thinned125</v>
          </cell>
          <cell r="B7427" t="str">
            <v xml:space="preserve">OK </v>
          </cell>
          <cell r="C7427">
            <v>1.2</v>
          </cell>
          <cell r="D7427">
            <v>6</v>
          </cell>
          <cell r="E7427" t="str">
            <v>Thinned</v>
          </cell>
          <cell r="F7427" t="str">
            <v>125-130</v>
          </cell>
          <cell r="G7427">
            <v>0.74</v>
          </cell>
          <cell r="H7427">
            <v>-0.39</v>
          </cell>
          <cell r="I7427">
            <v>0.35</v>
          </cell>
          <cell r="J7427">
            <v>1.77</v>
          </cell>
          <cell r="K7427">
            <v>572.92999999999995</v>
          </cell>
          <cell r="L7427">
            <v>-8.2799999999999994</v>
          </cell>
          <cell r="M7427">
            <v>564.65</v>
          </cell>
          <cell r="N7427">
            <v>3.01</v>
          </cell>
        </row>
        <row r="7428">
          <cell r="A7428" t="str">
            <v>OK1.206Thinned130</v>
          </cell>
          <cell r="B7428" t="str">
            <v xml:space="preserve">OK </v>
          </cell>
          <cell r="C7428">
            <v>1.2</v>
          </cell>
          <cell r="D7428">
            <v>6</v>
          </cell>
          <cell r="E7428" t="str">
            <v>Thinned</v>
          </cell>
          <cell r="F7428" t="str">
            <v>130-135</v>
          </cell>
          <cell r="G7428">
            <v>0.3</v>
          </cell>
          <cell r="H7428">
            <v>-0.44</v>
          </cell>
          <cell r="I7428">
            <v>-0.14000000000000001</v>
          </cell>
          <cell r="J7428">
            <v>-0.72</v>
          </cell>
          <cell r="K7428">
            <v>572.21</v>
          </cell>
          <cell r="L7428">
            <v>-8.58</v>
          </cell>
          <cell r="M7428">
            <v>563.63</v>
          </cell>
          <cell r="N7428">
            <v>2.84</v>
          </cell>
        </row>
        <row r="7429">
          <cell r="A7429" t="str">
            <v>OK1.206Thinned135</v>
          </cell>
          <cell r="B7429" t="str">
            <v xml:space="preserve">OK </v>
          </cell>
          <cell r="C7429">
            <v>1.2</v>
          </cell>
          <cell r="D7429">
            <v>6</v>
          </cell>
          <cell r="E7429" t="str">
            <v>Thinned</v>
          </cell>
          <cell r="F7429" t="str">
            <v>135-140</v>
          </cell>
          <cell r="G7429">
            <v>0.57999999999999996</v>
          </cell>
          <cell r="H7429">
            <v>-0.41</v>
          </cell>
          <cell r="I7429">
            <v>0.17</v>
          </cell>
          <cell r="J7429">
            <v>0.84</v>
          </cell>
          <cell r="K7429">
            <v>573.04999999999995</v>
          </cell>
          <cell r="L7429">
            <v>-8.85</v>
          </cell>
          <cell r="M7429">
            <v>564.19999999999993</v>
          </cell>
          <cell r="N7429">
            <v>2.68</v>
          </cell>
        </row>
        <row r="7430">
          <cell r="A7430" t="str">
            <v>OK1.206Thinned140</v>
          </cell>
          <cell r="B7430" t="str">
            <v xml:space="preserve">OK </v>
          </cell>
          <cell r="C7430">
            <v>1.2</v>
          </cell>
          <cell r="D7430">
            <v>6</v>
          </cell>
          <cell r="E7430" t="str">
            <v>Thinned</v>
          </cell>
          <cell r="F7430" t="str">
            <v>140-145</v>
          </cell>
          <cell r="G7430">
            <v>0.4</v>
          </cell>
          <cell r="H7430">
            <v>-0.44</v>
          </cell>
          <cell r="I7430">
            <v>-0.04</v>
          </cell>
          <cell r="J7430">
            <v>-0.18</v>
          </cell>
          <cell r="K7430">
            <v>572.87</v>
          </cell>
          <cell r="L7430">
            <v>-9.1199999999999992</v>
          </cell>
          <cell r="M7430">
            <v>563.75</v>
          </cell>
          <cell r="N7430">
            <v>2.5099999999999998</v>
          </cell>
        </row>
        <row r="7431">
          <cell r="A7431" t="str">
            <v>OK1.206Thinned145</v>
          </cell>
          <cell r="B7431" t="str">
            <v xml:space="preserve">OK </v>
          </cell>
          <cell r="C7431">
            <v>1.2</v>
          </cell>
          <cell r="D7431">
            <v>6</v>
          </cell>
          <cell r="E7431" t="str">
            <v>Thinned</v>
          </cell>
          <cell r="F7431" t="str">
            <v>145-150</v>
          </cell>
          <cell r="G7431">
            <v>0.41</v>
          </cell>
          <cell r="H7431">
            <v>-0.43</v>
          </cell>
          <cell r="I7431">
            <v>-0.02</v>
          </cell>
          <cell r="J7431">
            <v>-0.12</v>
          </cell>
          <cell r="K7431">
            <v>572.75</v>
          </cell>
          <cell r="L7431">
            <v>-9.36</v>
          </cell>
          <cell r="M7431">
            <v>563.39</v>
          </cell>
          <cell r="N7431">
            <v>2.33</v>
          </cell>
        </row>
        <row r="7432">
          <cell r="A7432" t="str">
            <v>OK1.206Thinned150</v>
          </cell>
          <cell r="B7432" t="str">
            <v xml:space="preserve">OK </v>
          </cell>
          <cell r="C7432">
            <v>1.2</v>
          </cell>
          <cell r="D7432">
            <v>6</v>
          </cell>
          <cell r="E7432" t="str">
            <v>Thinned</v>
          </cell>
          <cell r="F7432" t="str">
            <v>150-155</v>
          </cell>
          <cell r="G7432">
            <v>0.34</v>
          </cell>
          <cell r="H7432">
            <v>-0.42</v>
          </cell>
          <cell r="I7432">
            <v>-0.08</v>
          </cell>
          <cell r="J7432">
            <v>-0.41</v>
          </cell>
          <cell r="K7432">
            <v>572.33000000000004</v>
          </cell>
          <cell r="L7432">
            <v>-9.58</v>
          </cell>
          <cell r="M7432">
            <v>562.75</v>
          </cell>
          <cell r="N7432">
            <v>2.16</v>
          </cell>
        </row>
        <row r="7433">
          <cell r="A7433" t="str">
            <v>OK1.206Thinned155</v>
          </cell>
          <cell r="B7433" t="str">
            <v xml:space="preserve">OK </v>
          </cell>
          <cell r="C7433">
            <v>1.2</v>
          </cell>
          <cell r="D7433">
            <v>6</v>
          </cell>
          <cell r="E7433" t="str">
            <v>Thinned</v>
          </cell>
          <cell r="F7433" t="str">
            <v>155-160</v>
          </cell>
          <cell r="G7433">
            <v>0.48</v>
          </cell>
          <cell r="H7433">
            <v>-0.4</v>
          </cell>
          <cell r="I7433">
            <v>0.08</v>
          </cell>
          <cell r="J7433">
            <v>0.41</v>
          </cell>
          <cell r="K7433">
            <v>572.75</v>
          </cell>
          <cell r="L7433">
            <v>-9.7899999999999991</v>
          </cell>
          <cell r="M7433">
            <v>562.96</v>
          </cell>
          <cell r="N7433">
            <v>2.0099999999999998</v>
          </cell>
        </row>
        <row r="7434">
          <cell r="A7434" t="str">
            <v>OK1.206Thinned160</v>
          </cell>
          <cell r="B7434" t="str">
            <v xml:space="preserve">OK </v>
          </cell>
          <cell r="C7434">
            <v>1.2</v>
          </cell>
          <cell r="D7434">
            <v>6</v>
          </cell>
          <cell r="E7434" t="str">
            <v>Thinned</v>
          </cell>
          <cell r="F7434" t="str">
            <v>160-165</v>
          </cell>
          <cell r="G7434">
            <v>0.43</v>
          </cell>
          <cell r="H7434">
            <v>-0.37</v>
          </cell>
          <cell r="I7434">
            <v>0.06</v>
          </cell>
          <cell r="J7434">
            <v>0.28000000000000003</v>
          </cell>
          <cell r="K7434">
            <v>573.03</v>
          </cell>
          <cell r="L7434">
            <v>-9.98</v>
          </cell>
          <cell r="M7434">
            <v>563.04999999999995</v>
          </cell>
          <cell r="N7434">
            <v>1.86</v>
          </cell>
        </row>
        <row r="7435">
          <cell r="A7435" t="str">
            <v>OK1.206Thinned165</v>
          </cell>
          <cell r="B7435" t="str">
            <v xml:space="preserve">OK </v>
          </cell>
          <cell r="C7435">
            <v>1.2</v>
          </cell>
          <cell r="D7435">
            <v>6</v>
          </cell>
          <cell r="E7435" t="str">
            <v>Thinned</v>
          </cell>
          <cell r="F7435" t="str">
            <v>165-170</v>
          </cell>
          <cell r="G7435">
            <v>0.23</v>
          </cell>
          <cell r="H7435">
            <v>-0.36</v>
          </cell>
          <cell r="I7435">
            <v>-0.13</v>
          </cell>
          <cell r="J7435">
            <v>-0.65</v>
          </cell>
          <cell r="K7435">
            <v>572.38</v>
          </cell>
          <cell r="L7435">
            <v>-10.16</v>
          </cell>
          <cell r="M7435">
            <v>562.22</v>
          </cell>
          <cell r="N7435">
            <v>1.73</v>
          </cell>
        </row>
        <row r="7436">
          <cell r="A7436" t="str">
            <v>OK1.206Thinned170</v>
          </cell>
          <cell r="B7436" t="str">
            <v xml:space="preserve">OK </v>
          </cell>
          <cell r="C7436">
            <v>1.2</v>
          </cell>
          <cell r="D7436">
            <v>6</v>
          </cell>
          <cell r="E7436" t="str">
            <v>Thinned</v>
          </cell>
          <cell r="F7436" t="str">
            <v>170-175</v>
          </cell>
          <cell r="G7436">
            <v>0.15</v>
          </cell>
          <cell r="H7436">
            <v>-0.35</v>
          </cell>
          <cell r="I7436">
            <v>-0.19</v>
          </cell>
          <cell r="J7436">
            <v>-0.96</v>
          </cell>
          <cell r="K7436">
            <v>571.41</v>
          </cell>
          <cell r="L7436">
            <v>-10.33</v>
          </cell>
          <cell r="M7436">
            <v>561.07999999999993</v>
          </cell>
          <cell r="N7436">
            <v>1.61</v>
          </cell>
        </row>
        <row r="7437">
          <cell r="A7437" t="str">
            <v>OK1.206Thinned175</v>
          </cell>
          <cell r="B7437" t="str">
            <v xml:space="preserve">OK </v>
          </cell>
          <cell r="C7437">
            <v>1.2</v>
          </cell>
          <cell r="D7437">
            <v>6</v>
          </cell>
          <cell r="E7437" t="str">
            <v>Thinned</v>
          </cell>
          <cell r="F7437" t="str">
            <v>175-180</v>
          </cell>
          <cell r="G7437">
            <v>0.34</v>
          </cell>
          <cell r="H7437">
            <v>-0.32</v>
          </cell>
          <cell r="I7437">
            <v>0.02</v>
          </cell>
          <cell r="J7437">
            <v>0.11</v>
          </cell>
          <cell r="K7437">
            <v>571.52</v>
          </cell>
          <cell r="L7437">
            <v>-10.48</v>
          </cell>
          <cell r="M7437">
            <v>561.04</v>
          </cell>
          <cell r="N7437">
            <v>1.49</v>
          </cell>
        </row>
        <row r="7438">
          <cell r="A7438" t="str">
            <v>OK1.206Thinned180</v>
          </cell>
          <cell r="B7438" t="str">
            <v xml:space="preserve">OK </v>
          </cell>
          <cell r="C7438">
            <v>1.2</v>
          </cell>
          <cell r="D7438">
            <v>6</v>
          </cell>
          <cell r="E7438" t="str">
            <v>Thinned</v>
          </cell>
          <cell r="F7438" t="str">
            <v>180-185</v>
          </cell>
          <cell r="G7438">
            <v>0.3</v>
          </cell>
          <cell r="H7438">
            <v>-0.3</v>
          </cell>
          <cell r="I7438">
            <v>0</v>
          </cell>
          <cell r="J7438">
            <v>-0.01</v>
          </cell>
          <cell r="K7438">
            <v>571.51</v>
          </cell>
          <cell r="L7438">
            <v>-10.63</v>
          </cell>
          <cell r="M7438">
            <v>560.88</v>
          </cell>
          <cell r="N7438">
            <v>1.39</v>
          </cell>
        </row>
        <row r="7439">
          <cell r="A7439" t="str">
            <v>OK1.206Thinned185</v>
          </cell>
          <cell r="B7439" t="str">
            <v xml:space="preserve">OK </v>
          </cell>
          <cell r="C7439">
            <v>1.2</v>
          </cell>
          <cell r="D7439">
            <v>6</v>
          </cell>
          <cell r="E7439" t="str">
            <v>Thinned</v>
          </cell>
          <cell r="F7439" t="str">
            <v>185-190</v>
          </cell>
          <cell r="G7439">
            <v>0.28000000000000003</v>
          </cell>
          <cell r="H7439">
            <v>-0.28000000000000003</v>
          </cell>
          <cell r="I7439">
            <v>0</v>
          </cell>
          <cell r="J7439">
            <v>0.01</v>
          </cell>
          <cell r="K7439">
            <v>571.52</v>
          </cell>
          <cell r="L7439">
            <v>-10.76</v>
          </cell>
          <cell r="M7439">
            <v>560.76</v>
          </cell>
          <cell r="N7439">
            <v>1.29</v>
          </cell>
        </row>
        <row r="7440">
          <cell r="A7440" t="str">
            <v>OK1.206Thinned190</v>
          </cell>
          <cell r="B7440" t="str">
            <v xml:space="preserve">OK </v>
          </cell>
          <cell r="C7440">
            <v>1.2</v>
          </cell>
          <cell r="D7440">
            <v>6</v>
          </cell>
          <cell r="E7440" t="str">
            <v>Thinned</v>
          </cell>
          <cell r="F7440" t="str">
            <v>190-195</v>
          </cell>
          <cell r="G7440">
            <v>0.26</v>
          </cell>
          <cell r="H7440">
            <v>-0.26</v>
          </cell>
          <cell r="I7440">
            <v>0</v>
          </cell>
          <cell r="J7440">
            <v>0.01</v>
          </cell>
          <cell r="K7440">
            <v>571.53</v>
          </cell>
          <cell r="L7440">
            <v>-10.88</v>
          </cell>
          <cell r="M7440">
            <v>560.65</v>
          </cell>
          <cell r="N7440">
            <v>1.19</v>
          </cell>
        </row>
        <row r="7441">
          <cell r="A7441" t="str">
            <v>OK1.206Thinned195</v>
          </cell>
          <cell r="B7441" t="str">
            <v xml:space="preserve">OK </v>
          </cell>
          <cell r="C7441">
            <v>1.2</v>
          </cell>
          <cell r="D7441">
            <v>6</v>
          </cell>
          <cell r="E7441" t="str">
            <v>Thinned</v>
          </cell>
          <cell r="F7441" t="str">
            <v>195-200</v>
          </cell>
          <cell r="G7441">
            <v>2.4300000000000002</v>
          </cell>
          <cell r="H7441">
            <v>-1.51</v>
          </cell>
          <cell r="I7441">
            <v>0.92</v>
          </cell>
          <cell r="J7441">
            <v>4.5999999999999996</v>
          </cell>
          <cell r="K7441">
            <v>576.13</v>
          </cell>
          <cell r="L7441">
            <v>-10.88</v>
          </cell>
          <cell r="M7441">
            <v>565.25</v>
          </cell>
          <cell r="N7441">
            <v>0</v>
          </cell>
        </row>
        <row r="7442">
          <cell r="A7442" t="str">
            <v>OK1.208NO_thin000</v>
          </cell>
          <cell r="B7442" t="str">
            <v xml:space="preserve">OK </v>
          </cell>
          <cell r="C7442">
            <v>1.2</v>
          </cell>
          <cell r="D7442">
            <v>8</v>
          </cell>
          <cell r="E7442" t="str">
            <v>NO_thin</v>
          </cell>
          <cell r="F7442" t="str">
            <v xml:space="preserve">  0-5</v>
          </cell>
          <cell r="G7442">
            <v>1.99</v>
          </cell>
          <cell r="H7442">
            <v>0.51</v>
          </cell>
          <cell r="I7442">
            <v>2.5</v>
          </cell>
          <cell r="J7442">
            <v>12.52</v>
          </cell>
          <cell r="K7442">
            <v>12.52</v>
          </cell>
          <cell r="L7442">
            <v>0</v>
          </cell>
          <cell r="M7442">
            <v>12.52</v>
          </cell>
          <cell r="N7442">
            <v>0</v>
          </cell>
        </row>
        <row r="7443">
          <cell r="A7443" t="str">
            <v>OK1.208NO_thin005</v>
          </cell>
          <cell r="B7443" t="str">
            <v xml:space="preserve">OK </v>
          </cell>
          <cell r="C7443">
            <v>1.2</v>
          </cell>
          <cell r="D7443">
            <v>8</v>
          </cell>
          <cell r="E7443" t="str">
            <v>NO_thin</v>
          </cell>
          <cell r="F7443" t="str">
            <v xml:space="preserve">  5-10</v>
          </cell>
          <cell r="G7443">
            <v>6.08</v>
          </cell>
          <cell r="H7443">
            <v>0.63</v>
          </cell>
          <cell r="I7443">
            <v>6.71</v>
          </cell>
          <cell r="J7443">
            <v>33.549999999999997</v>
          </cell>
          <cell r="K7443">
            <v>46.07</v>
          </cell>
          <cell r="L7443">
            <v>0</v>
          </cell>
          <cell r="M7443">
            <v>46.07</v>
          </cell>
          <cell r="N7443">
            <v>0</v>
          </cell>
        </row>
        <row r="7444">
          <cell r="A7444" t="str">
            <v>OK1.208NO_thin010</v>
          </cell>
          <cell r="B7444" t="str">
            <v xml:space="preserve">OK </v>
          </cell>
          <cell r="C7444">
            <v>1.2</v>
          </cell>
          <cell r="D7444">
            <v>8</v>
          </cell>
          <cell r="E7444" t="str">
            <v>NO_thin</v>
          </cell>
          <cell r="F7444" t="str">
            <v xml:space="preserve"> 10-15</v>
          </cell>
          <cell r="G7444">
            <v>18.55</v>
          </cell>
          <cell r="H7444">
            <v>0.64</v>
          </cell>
          <cell r="I7444">
            <v>19.18</v>
          </cell>
          <cell r="J7444">
            <v>95.92</v>
          </cell>
          <cell r="K7444">
            <v>141.99</v>
          </cell>
          <cell r="L7444">
            <v>0</v>
          </cell>
          <cell r="M7444">
            <v>141.99</v>
          </cell>
          <cell r="N7444">
            <v>0</v>
          </cell>
        </row>
        <row r="7445">
          <cell r="A7445" t="str">
            <v>OK1.208NO_thin015</v>
          </cell>
          <cell r="B7445" t="str">
            <v xml:space="preserve">OK </v>
          </cell>
          <cell r="C7445">
            <v>1.2</v>
          </cell>
          <cell r="D7445">
            <v>8</v>
          </cell>
          <cell r="E7445" t="str">
            <v>NO_thin</v>
          </cell>
          <cell r="F7445" t="str">
            <v xml:space="preserve"> 15-20</v>
          </cell>
          <cell r="G7445">
            <v>34.770000000000003</v>
          </cell>
          <cell r="H7445">
            <v>1.83</v>
          </cell>
          <cell r="I7445">
            <v>36.6</v>
          </cell>
          <cell r="J7445">
            <v>182.99</v>
          </cell>
          <cell r="K7445">
            <v>324.98</v>
          </cell>
          <cell r="L7445">
            <v>0</v>
          </cell>
          <cell r="M7445">
            <v>324.98</v>
          </cell>
          <cell r="N7445">
            <v>0</v>
          </cell>
        </row>
        <row r="7446">
          <cell r="A7446" t="str">
            <v>OK1.208NO_thin020</v>
          </cell>
          <cell r="B7446" t="str">
            <v xml:space="preserve">OK </v>
          </cell>
          <cell r="C7446">
            <v>1.2</v>
          </cell>
          <cell r="D7446">
            <v>8</v>
          </cell>
          <cell r="E7446" t="str">
            <v>NO_thin</v>
          </cell>
          <cell r="F7446" t="str">
            <v xml:space="preserve"> 20-25</v>
          </cell>
          <cell r="G7446">
            <v>17.329999999999998</v>
          </cell>
          <cell r="H7446">
            <v>7.31</v>
          </cell>
          <cell r="I7446">
            <v>24.64</v>
          </cell>
          <cell r="J7446">
            <v>123.21</v>
          </cell>
          <cell r="K7446">
            <v>448.19</v>
          </cell>
          <cell r="L7446">
            <v>0</v>
          </cell>
          <cell r="M7446">
            <v>448.19</v>
          </cell>
          <cell r="N7446">
            <v>0</v>
          </cell>
        </row>
        <row r="7447">
          <cell r="A7447" t="str">
            <v>OK1.208NO_thin025</v>
          </cell>
          <cell r="B7447" t="str">
            <v xml:space="preserve">OK </v>
          </cell>
          <cell r="C7447">
            <v>1.2</v>
          </cell>
          <cell r="D7447">
            <v>8</v>
          </cell>
          <cell r="E7447" t="str">
            <v>NO_thin</v>
          </cell>
          <cell r="F7447" t="str">
            <v xml:space="preserve"> 25-30</v>
          </cell>
          <cell r="G7447">
            <v>9.2100000000000009</v>
          </cell>
          <cell r="H7447">
            <v>6.97</v>
          </cell>
          <cell r="I7447">
            <v>16.18</v>
          </cell>
          <cell r="J7447">
            <v>80.91</v>
          </cell>
          <cell r="K7447">
            <v>529.1</v>
          </cell>
          <cell r="L7447">
            <v>0</v>
          </cell>
          <cell r="M7447">
            <v>529.1</v>
          </cell>
          <cell r="N7447">
            <v>0</v>
          </cell>
        </row>
        <row r="7448">
          <cell r="A7448" t="str">
            <v>OK1.208NO_thin030</v>
          </cell>
          <cell r="B7448" t="str">
            <v xml:space="preserve">OK </v>
          </cell>
          <cell r="C7448">
            <v>1.2</v>
          </cell>
          <cell r="D7448">
            <v>8</v>
          </cell>
          <cell r="E7448" t="str">
            <v>NO_thin</v>
          </cell>
          <cell r="F7448" t="str">
            <v xml:space="preserve"> 30-35</v>
          </cell>
          <cell r="G7448">
            <v>8.81</v>
          </cell>
          <cell r="H7448">
            <v>2.41</v>
          </cell>
          <cell r="I7448">
            <v>11.22</v>
          </cell>
          <cell r="J7448">
            <v>56.08</v>
          </cell>
          <cell r="K7448">
            <v>585.17999999999995</v>
          </cell>
          <cell r="L7448">
            <v>0</v>
          </cell>
          <cell r="M7448">
            <v>585.17999999999995</v>
          </cell>
          <cell r="N7448">
            <v>0</v>
          </cell>
        </row>
        <row r="7449">
          <cell r="A7449" t="str">
            <v>OK1.208NO_thin035</v>
          </cell>
          <cell r="B7449" t="str">
            <v xml:space="preserve">OK </v>
          </cell>
          <cell r="C7449">
            <v>1.2</v>
          </cell>
          <cell r="D7449">
            <v>8</v>
          </cell>
          <cell r="E7449" t="str">
            <v>NO_thin</v>
          </cell>
          <cell r="F7449" t="str">
            <v xml:space="preserve"> 35-40</v>
          </cell>
          <cell r="G7449">
            <v>10.96</v>
          </cell>
          <cell r="H7449">
            <v>0.2</v>
          </cell>
          <cell r="I7449">
            <v>11.15</v>
          </cell>
          <cell r="J7449">
            <v>55.77</v>
          </cell>
          <cell r="K7449">
            <v>640.95000000000005</v>
          </cell>
          <cell r="L7449">
            <v>0</v>
          </cell>
          <cell r="M7449">
            <v>640.95000000000005</v>
          </cell>
          <cell r="N7449">
            <v>0</v>
          </cell>
        </row>
        <row r="7450">
          <cell r="A7450" t="str">
            <v>OK1.208NO_thin040</v>
          </cell>
          <cell r="B7450" t="str">
            <v xml:space="preserve">OK </v>
          </cell>
          <cell r="C7450">
            <v>1.2</v>
          </cell>
          <cell r="D7450">
            <v>8</v>
          </cell>
          <cell r="E7450" t="str">
            <v>NO_thin</v>
          </cell>
          <cell r="F7450" t="str">
            <v xml:space="preserve"> 40-45</v>
          </cell>
          <cell r="G7450">
            <v>11.25</v>
          </cell>
          <cell r="H7450">
            <v>-0.93</v>
          </cell>
          <cell r="I7450">
            <v>10.33</v>
          </cell>
          <cell r="J7450">
            <v>51.64</v>
          </cell>
          <cell r="K7450">
            <v>692.59</v>
          </cell>
          <cell r="L7450">
            <v>0</v>
          </cell>
          <cell r="M7450">
            <v>692.59</v>
          </cell>
          <cell r="N7450">
            <v>0</v>
          </cell>
        </row>
        <row r="7451">
          <cell r="A7451" t="str">
            <v>OK1.208NO_thin045</v>
          </cell>
          <cell r="B7451" t="str">
            <v xml:space="preserve">OK </v>
          </cell>
          <cell r="C7451">
            <v>1.2</v>
          </cell>
          <cell r="D7451">
            <v>8</v>
          </cell>
          <cell r="E7451" t="str">
            <v>NO_thin</v>
          </cell>
          <cell r="F7451" t="str">
            <v xml:space="preserve"> 45-50</v>
          </cell>
          <cell r="G7451">
            <v>11.22</v>
          </cell>
          <cell r="H7451">
            <v>-0.77</v>
          </cell>
          <cell r="I7451">
            <v>10.44</v>
          </cell>
          <cell r="J7451">
            <v>52.22</v>
          </cell>
          <cell r="K7451">
            <v>744.81</v>
          </cell>
          <cell r="L7451">
            <v>0</v>
          </cell>
          <cell r="M7451">
            <v>744.81</v>
          </cell>
          <cell r="N7451">
            <v>0</v>
          </cell>
        </row>
        <row r="7452">
          <cell r="A7452" t="str">
            <v>OK1.208NO_thin050</v>
          </cell>
          <cell r="B7452" t="str">
            <v xml:space="preserve">OK </v>
          </cell>
          <cell r="C7452">
            <v>1.2</v>
          </cell>
          <cell r="D7452">
            <v>8</v>
          </cell>
          <cell r="E7452" t="str">
            <v>NO_thin</v>
          </cell>
          <cell r="F7452" t="str">
            <v xml:space="preserve"> 50-55</v>
          </cell>
          <cell r="G7452">
            <v>10.86</v>
          </cell>
          <cell r="H7452">
            <v>-0.85</v>
          </cell>
          <cell r="I7452">
            <v>10.01</v>
          </cell>
          <cell r="J7452">
            <v>50.07</v>
          </cell>
          <cell r="K7452">
            <v>794.87</v>
          </cell>
          <cell r="L7452">
            <v>0</v>
          </cell>
          <cell r="M7452">
            <v>794.87</v>
          </cell>
          <cell r="N7452">
            <v>0</v>
          </cell>
        </row>
        <row r="7453">
          <cell r="A7453" t="str">
            <v>OK1.208NO_thin055</v>
          </cell>
          <cell r="B7453" t="str">
            <v xml:space="preserve">OK </v>
          </cell>
          <cell r="C7453">
            <v>1.2</v>
          </cell>
          <cell r="D7453">
            <v>8</v>
          </cell>
          <cell r="E7453" t="str">
            <v>NO_thin</v>
          </cell>
          <cell r="F7453" t="str">
            <v xml:space="preserve"> 55-60</v>
          </cell>
          <cell r="G7453">
            <v>9.8800000000000008</v>
          </cell>
          <cell r="H7453">
            <v>-0.76</v>
          </cell>
          <cell r="I7453">
            <v>9.1199999999999992</v>
          </cell>
          <cell r="J7453">
            <v>45.62</v>
          </cell>
          <cell r="K7453">
            <v>840.49</v>
          </cell>
          <cell r="L7453">
            <v>0</v>
          </cell>
          <cell r="M7453">
            <v>840.49</v>
          </cell>
          <cell r="N7453">
            <v>0</v>
          </cell>
        </row>
        <row r="7454">
          <cell r="A7454" t="str">
            <v>OK1.208NO_thin060</v>
          </cell>
          <cell r="B7454" t="str">
            <v xml:space="preserve">OK </v>
          </cell>
          <cell r="C7454">
            <v>1.2</v>
          </cell>
          <cell r="D7454">
            <v>8</v>
          </cell>
          <cell r="E7454" t="str">
            <v>NO_thin</v>
          </cell>
          <cell r="F7454" t="str">
            <v xml:space="preserve"> 60-65</v>
          </cell>
          <cell r="G7454">
            <v>9</v>
          </cell>
          <cell r="H7454">
            <v>-0.76</v>
          </cell>
          <cell r="I7454">
            <v>8.23</v>
          </cell>
          <cell r="J7454">
            <v>41.16</v>
          </cell>
          <cell r="K7454">
            <v>881.65</v>
          </cell>
          <cell r="L7454">
            <v>0</v>
          </cell>
          <cell r="M7454">
            <v>881.65</v>
          </cell>
          <cell r="N7454">
            <v>0</v>
          </cell>
        </row>
        <row r="7455">
          <cell r="A7455" t="str">
            <v>OK1.208NO_thin065</v>
          </cell>
          <cell r="B7455" t="str">
            <v xml:space="preserve">OK </v>
          </cell>
          <cell r="C7455">
            <v>1.2</v>
          </cell>
          <cell r="D7455">
            <v>8</v>
          </cell>
          <cell r="E7455" t="str">
            <v>NO_thin</v>
          </cell>
          <cell r="F7455" t="str">
            <v xml:space="preserve"> 65-70</v>
          </cell>
          <cell r="G7455">
            <v>8.4700000000000006</v>
          </cell>
          <cell r="H7455">
            <v>-0.66</v>
          </cell>
          <cell r="I7455">
            <v>7.81</v>
          </cell>
          <cell r="J7455">
            <v>39.07</v>
          </cell>
          <cell r="K7455">
            <v>920.72</v>
          </cell>
          <cell r="L7455">
            <v>0</v>
          </cell>
          <cell r="M7455">
            <v>920.72</v>
          </cell>
          <cell r="N7455">
            <v>0</v>
          </cell>
        </row>
        <row r="7456">
          <cell r="A7456" t="str">
            <v>OK1.208NO_thin070</v>
          </cell>
          <cell r="B7456" t="str">
            <v xml:space="preserve">OK </v>
          </cell>
          <cell r="C7456">
            <v>1.2</v>
          </cell>
          <cell r="D7456">
            <v>8</v>
          </cell>
          <cell r="E7456" t="str">
            <v>NO_thin</v>
          </cell>
          <cell r="F7456" t="str">
            <v xml:space="preserve"> 70-75</v>
          </cell>
          <cell r="G7456">
            <v>8.07</v>
          </cell>
          <cell r="H7456">
            <v>-0.64</v>
          </cell>
          <cell r="I7456">
            <v>7.44</v>
          </cell>
          <cell r="J7456">
            <v>37.19</v>
          </cell>
          <cell r="K7456">
            <v>957.91</v>
          </cell>
          <cell r="L7456">
            <v>0</v>
          </cell>
          <cell r="M7456">
            <v>957.91</v>
          </cell>
          <cell r="N7456">
            <v>0</v>
          </cell>
        </row>
        <row r="7457">
          <cell r="A7457" t="str">
            <v>OK1.208NO_thin075</v>
          </cell>
          <cell r="B7457" t="str">
            <v xml:space="preserve">OK </v>
          </cell>
          <cell r="C7457">
            <v>1.2</v>
          </cell>
          <cell r="D7457">
            <v>8</v>
          </cell>
          <cell r="E7457" t="str">
            <v>NO_thin</v>
          </cell>
          <cell r="F7457" t="str">
            <v xml:space="preserve"> 75-80</v>
          </cell>
          <cell r="G7457">
            <v>7.46</v>
          </cell>
          <cell r="H7457">
            <v>-0.65</v>
          </cell>
          <cell r="I7457">
            <v>6.81</v>
          </cell>
          <cell r="J7457">
            <v>34.049999999999997</v>
          </cell>
          <cell r="K7457">
            <v>991.96</v>
          </cell>
          <cell r="L7457">
            <v>0</v>
          </cell>
          <cell r="M7457">
            <v>991.96</v>
          </cell>
          <cell r="N7457">
            <v>0</v>
          </cell>
        </row>
        <row r="7458">
          <cell r="A7458" t="str">
            <v>OK1.208NO_thin080</v>
          </cell>
          <cell r="B7458" t="str">
            <v xml:space="preserve">OK </v>
          </cell>
          <cell r="C7458">
            <v>1.2</v>
          </cell>
          <cell r="D7458">
            <v>8</v>
          </cell>
          <cell r="E7458" t="str">
            <v>NO_thin</v>
          </cell>
          <cell r="F7458" t="str">
            <v xml:space="preserve"> 80-85</v>
          </cell>
          <cell r="G7458">
            <v>6.98</v>
          </cell>
          <cell r="H7458">
            <v>-0.31</v>
          </cell>
          <cell r="I7458">
            <v>6.67</v>
          </cell>
          <cell r="J7458">
            <v>33.35</v>
          </cell>
          <cell r="K7458">
            <v>1025.31</v>
          </cell>
          <cell r="L7458">
            <v>0</v>
          </cell>
          <cell r="M7458">
            <v>1025.31</v>
          </cell>
          <cell r="N7458">
            <v>0</v>
          </cell>
        </row>
        <row r="7459">
          <cell r="A7459" t="str">
            <v>OK1.208NO_thin085</v>
          </cell>
          <cell r="B7459" t="str">
            <v xml:space="preserve">OK </v>
          </cell>
          <cell r="C7459">
            <v>1.2</v>
          </cell>
          <cell r="D7459">
            <v>8</v>
          </cell>
          <cell r="E7459" t="str">
            <v>NO_thin</v>
          </cell>
          <cell r="F7459" t="str">
            <v xml:space="preserve"> 85-90</v>
          </cell>
          <cell r="G7459">
            <v>6.66</v>
          </cell>
          <cell r="H7459">
            <v>-0.26</v>
          </cell>
          <cell r="I7459">
            <v>6.4</v>
          </cell>
          <cell r="J7459">
            <v>32</v>
          </cell>
          <cell r="K7459">
            <v>1057.31</v>
          </cell>
          <cell r="L7459">
            <v>0</v>
          </cell>
          <cell r="M7459">
            <v>1057.31</v>
          </cell>
          <cell r="N7459">
            <v>0</v>
          </cell>
        </row>
        <row r="7460">
          <cell r="A7460" t="str">
            <v>OK1.208NO_thin090</v>
          </cell>
          <cell r="B7460" t="str">
            <v xml:space="preserve">OK </v>
          </cell>
          <cell r="C7460">
            <v>1.2</v>
          </cell>
          <cell r="D7460">
            <v>8</v>
          </cell>
          <cell r="E7460" t="str">
            <v>NO_thin</v>
          </cell>
          <cell r="F7460" t="str">
            <v xml:space="preserve"> 90-95</v>
          </cell>
          <cell r="G7460">
            <v>6.36</v>
          </cell>
          <cell r="H7460">
            <v>-0.32</v>
          </cell>
          <cell r="I7460">
            <v>6.04</v>
          </cell>
          <cell r="J7460">
            <v>30.22</v>
          </cell>
          <cell r="K7460">
            <v>1087.53</v>
          </cell>
          <cell r="L7460">
            <v>0</v>
          </cell>
          <cell r="M7460">
            <v>1087.53</v>
          </cell>
          <cell r="N7460">
            <v>0</v>
          </cell>
        </row>
        <row r="7461">
          <cell r="A7461" t="str">
            <v>OK1.208NO_thin095</v>
          </cell>
          <cell r="B7461" t="str">
            <v xml:space="preserve">OK </v>
          </cell>
          <cell r="C7461">
            <v>1.2</v>
          </cell>
          <cell r="D7461">
            <v>8</v>
          </cell>
          <cell r="E7461" t="str">
            <v>NO_thin</v>
          </cell>
          <cell r="F7461" t="str">
            <v xml:space="preserve"> 95-100</v>
          </cell>
          <cell r="G7461">
            <v>6.03</v>
          </cell>
          <cell r="H7461">
            <v>-0.41</v>
          </cell>
          <cell r="I7461">
            <v>5.62</v>
          </cell>
          <cell r="J7461">
            <v>28.11</v>
          </cell>
          <cell r="K7461">
            <v>1115.6400000000001</v>
          </cell>
          <cell r="L7461">
            <v>0</v>
          </cell>
          <cell r="M7461">
            <v>1115.6400000000001</v>
          </cell>
          <cell r="N7461">
            <v>0</v>
          </cell>
        </row>
        <row r="7462">
          <cell r="A7462" t="str">
            <v>OK1.208NO_thin100</v>
          </cell>
          <cell r="B7462" t="str">
            <v xml:space="preserve">OK </v>
          </cell>
          <cell r="C7462">
            <v>1.2</v>
          </cell>
          <cell r="D7462">
            <v>8</v>
          </cell>
          <cell r="E7462" t="str">
            <v>NO_thin</v>
          </cell>
          <cell r="F7462" t="str">
            <v>100-105</v>
          </cell>
          <cell r="G7462">
            <v>5.6</v>
          </cell>
          <cell r="H7462">
            <v>-0.43</v>
          </cell>
          <cell r="I7462">
            <v>5.17</v>
          </cell>
          <cell r="J7462">
            <v>25.84</v>
          </cell>
          <cell r="K7462">
            <v>1141.48</v>
          </cell>
          <cell r="L7462">
            <v>0</v>
          </cell>
          <cell r="M7462">
            <v>1141.48</v>
          </cell>
          <cell r="N7462">
            <v>0</v>
          </cell>
        </row>
        <row r="7463">
          <cell r="A7463" t="str">
            <v>OK1.208NO_thin105</v>
          </cell>
          <cell r="B7463" t="str">
            <v xml:space="preserve">OK </v>
          </cell>
          <cell r="C7463">
            <v>1.2</v>
          </cell>
          <cell r="D7463">
            <v>8</v>
          </cell>
          <cell r="E7463" t="str">
            <v>NO_thin</v>
          </cell>
          <cell r="F7463" t="str">
            <v>105-110</v>
          </cell>
          <cell r="G7463">
            <v>5.18</v>
          </cell>
          <cell r="H7463">
            <v>-0.42</v>
          </cell>
          <cell r="I7463">
            <v>4.76</v>
          </cell>
          <cell r="J7463">
            <v>23.8</v>
          </cell>
          <cell r="K7463">
            <v>1165.29</v>
          </cell>
          <cell r="L7463">
            <v>0</v>
          </cell>
          <cell r="M7463">
            <v>1165.29</v>
          </cell>
          <cell r="N7463">
            <v>0</v>
          </cell>
        </row>
        <row r="7464">
          <cell r="A7464" t="str">
            <v>OK1.208NO_thin110</v>
          </cell>
          <cell r="B7464" t="str">
            <v xml:space="preserve">OK </v>
          </cell>
          <cell r="C7464">
            <v>1.2</v>
          </cell>
          <cell r="D7464">
            <v>8</v>
          </cell>
          <cell r="E7464" t="str">
            <v>NO_thin</v>
          </cell>
          <cell r="F7464" t="str">
            <v>110-115</v>
          </cell>
          <cell r="G7464">
            <v>4.83</v>
          </cell>
          <cell r="H7464">
            <v>0.08</v>
          </cell>
          <cell r="I7464">
            <v>4.91</v>
          </cell>
          <cell r="J7464">
            <v>24.57</v>
          </cell>
          <cell r="K7464">
            <v>1189.8599999999999</v>
          </cell>
          <cell r="L7464">
            <v>0</v>
          </cell>
          <cell r="M7464">
            <v>1189.8599999999999</v>
          </cell>
          <cell r="N7464">
            <v>0</v>
          </cell>
        </row>
        <row r="7465">
          <cell r="A7465" t="str">
            <v>OK1.208NO_thin115</v>
          </cell>
          <cell r="B7465" t="str">
            <v xml:space="preserve">OK </v>
          </cell>
          <cell r="C7465">
            <v>1.2</v>
          </cell>
          <cell r="D7465">
            <v>8</v>
          </cell>
          <cell r="E7465" t="str">
            <v>NO_thin</v>
          </cell>
          <cell r="F7465" t="str">
            <v>115-120</v>
          </cell>
          <cell r="G7465">
            <v>4.63</v>
          </cell>
          <cell r="H7465">
            <v>-0.46</v>
          </cell>
          <cell r="I7465">
            <v>4.17</v>
          </cell>
          <cell r="J7465">
            <v>20.83</v>
          </cell>
          <cell r="K7465">
            <v>1210.68</v>
          </cell>
          <cell r="L7465">
            <v>0</v>
          </cell>
          <cell r="M7465">
            <v>1210.68</v>
          </cell>
          <cell r="N7465">
            <v>0</v>
          </cell>
        </row>
        <row r="7466">
          <cell r="A7466" t="str">
            <v>OK1.208NO_thin120</v>
          </cell>
          <cell r="B7466" t="str">
            <v xml:space="preserve">OK </v>
          </cell>
          <cell r="C7466">
            <v>1.2</v>
          </cell>
          <cell r="D7466">
            <v>8</v>
          </cell>
          <cell r="E7466" t="str">
            <v>NO_thin</v>
          </cell>
          <cell r="F7466" t="str">
            <v>120-125</v>
          </cell>
          <cell r="G7466">
            <v>4.4400000000000004</v>
          </cell>
          <cell r="H7466">
            <v>0.31</v>
          </cell>
          <cell r="I7466">
            <v>4.75</v>
          </cell>
          <cell r="J7466">
            <v>23.77</v>
          </cell>
          <cell r="K7466">
            <v>1234.46</v>
          </cell>
          <cell r="L7466">
            <v>0</v>
          </cell>
          <cell r="M7466">
            <v>1234.46</v>
          </cell>
          <cell r="N7466">
            <v>0</v>
          </cell>
        </row>
        <row r="7467">
          <cell r="A7467" t="str">
            <v>OK1.208NO_thin125</v>
          </cell>
          <cell r="B7467" t="str">
            <v xml:space="preserve">OK </v>
          </cell>
          <cell r="C7467">
            <v>1.2</v>
          </cell>
          <cell r="D7467">
            <v>8</v>
          </cell>
          <cell r="E7467" t="str">
            <v>NO_thin</v>
          </cell>
          <cell r="F7467" t="str">
            <v>125-130</v>
          </cell>
          <cell r="G7467">
            <v>4.1399999999999997</v>
          </cell>
          <cell r="H7467">
            <v>-0.51</v>
          </cell>
          <cell r="I7467">
            <v>3.63</v>
          </cell>
          <cell r="J7467">
            <v>18.14</v>
          </cell>
          <cell r="K7467">
            <v>1252.5999999999999</v>
          </cell>
          <cell r="L7467">
            <v>0</v>
          </cell>
          <cell r="M7467">
            <v>1252.5999999999999</v>
          </cell>
          <cell r="N7467">
            <v>0</v>
          </cell>
        </row>
        <row r="7468">
          <cell r="A7468" t="str">
            <v>OK1.208NO_thin130</v>
          </cell>
          <cell r="B7468" t="str">
            <v xml:space="preserve">OK </v>
          </cell>
          <cell r="C7468">
            <v>1.2</v>
          </cell>
          <cell r="D7468">
            <v>8</v>
          </cell>
          <cell r="E7468" t="str">
            <v>NO_thin</v>
          </cell>
          <cell r="F7468" t="str">
            <v>130-135</v>
          </cell>
          <cell r="G7468">
            <v>3.99</v>
          </cell>
          <cell r="H7468">
            <v>-1.27</v>
          </cell>
          <cell r="I7468">
            <v>2.72</v>
          </cell>
          <cell r="J7468">
            <v>13.58</v>
          </cell>
          <cell r="K7468">
            <v>1266.18</v>
          </cell>
          <cell r="L7468">
            <v>0</v>
          </cell>
          <cell r="M7468">
            <v>1266.18</v>
          </cell>
          <cell r="N7468">
            <v>0</v>
          </cell>
        </row>
        <row r="7469">
          <cell r="A7469" t="str">
            <v>OK1.208NO_thin135</v>
          </cell>
          <cell r="B7469" t="str">
            <v xml:space="preserve">OK </v>
          </cell>
          <cell r="C7469">
            <v>1.2</v>
          </cell>
          <cell r="D7469">
            <v>8</v>
          </cell>
          <cell r="E7469" t="str">
            <v>NO_thin</v>
          </cell>
          <cell r="F7469" t="str">
            <v>135-140</v>
          </cell>
          <cell r="G7469">
            <v>3.98</v>
          </cell>
          <cell r="H7469">
            <v>-0.2</v>
          </cell>
          <cell r="I7469">
            <v>3.78</v>
          </cell>
          <cell r="J7469">
            <v>18.899999999999999</v>
          </cell>
          <cell r="K7469">
            <v>1285.08</v>
          </cell>
          <cell r="L7469">
            <v>0</v>
          </cell>
          <cell r="M7469">
            <v>1285.08</v>
          </cell>
          <cell r="N7469">
            <v>0</v>
          </cell>
        </row>
        <row r="7470">
          <cell r="A7470" t="str">
            <v>OK1.208NO_thin140</v>
          </cell>
          <cell r="B7470" t="str">
            <v xml:space="preserve">OK </v>
          </cell>
          <cell r="C7470">
            <v>1.2</v>
          </cell>
          <cell r="D7470">
            <v>8</v>
          </cell>
          <cell r="E7470" t="str">
            <v>NO_thin</v>
          </cell>
          <cell r="F7470" t="str">
            <v>140-145</v>
          </cell>
          <cell r="G7470">
            <v>3.76</v>
          </cell>
          <cell r="H7470">
            <v>-0.08</v>
          </cell>
          <cell r="I7470">
            <v>3.67</v>
          </cell>
          <cell r="J7470">
            <v>18.36</v>
          </cell>
          <cell r="K7470">
            <v>1303.44</v>
          </cell>
          <cell r="L7470">
            <v>0</v>
          </cell>
          <cell r="M7470">
            <v>1303.44</v>
          </cell>
          <cell r="N7470">
            <v>0</v>
          </cell>
        </row>
        <row r="7471">
          <cell r="A7471" t="str">
            <v>OK1.208NO_thin145</v>
          </cell>
          <cell r="B7471" t="str">
            <v xml:space="preserve">OK </v>
          </cell>
          <cell r="C7471">
            <v>1.2</v>
          </cell>
          <cell r="D7471">
            <v>8</v>
          </cell>
          <cell r="E7471" t="str">
            <v>NO_thin</v>
          </cell>
          <cell r="F7471" t="str">
            <v>145-150</v>
          </cell>
          <cell r="G7471">
            <v>3.44</v>
          </cell>
          <cell r="H7471">
            <v>-0.11</v>
          </cell>
          <cell r="I7471">
            <v>3.33</v>
          </cell>
          <cell r="J7471">
            <v>16.66</v>
          </cell>
          <cell r="K7471">
            <v>1320.1</v>
          </cell>
          <cell r="L7471">
            <v>0</v>
          </cell>
          <cell r="M7471">
            <v>1320.1</v>
          </cell>
          <cell r="N7471">
            <v>0</v>
          </cell>
        </row>
        <row r="7472">
          <cell r="A7472" t="str">
            <v>OK1.208NO_thin150</v>
          </cell>
          <cell r="B7472" t="str">
            <v xml:space="preserve">OK </v>
          </cell>
          <cell r="C7472">
            <v>1.2</v>
          </cell>
          <cell r="D7472">
            <v>8</v>
          </cell>
          <cell r="E7472" t="str">
            <v>NO_thin</v>
          </cell>
          <cell r="F7472" t="str">
            <v>150-155</v>
          </cell>
          <cell r="G7472">
            <v>3.03</v>
          </cell>
          <cell r="H7472">
            <v>0.14000000000000001</v>
          </cell>
          <cell r="I7472">
            <v>3.17</v>
          </cell>
          <cell r="J7472">
            <v>15.85</v>
          </cell>
          <cell r="K7472">
            <v>1335.95</v>
          </cell>
          <cell r="L7472">
            <v>0</v>
          </cell>
          <cell r="M7472">
            <v>1335.95</v>
          </cell>
          <cell r="N7472">
            <v>0</v>
          </cell>
        </row>
        <row r="7473">
          <cell r="A7473" t="str">
            <v>OK1.208NO_thin155</v>
          </cell>
          <cell r="B7473" t="str">
            <v xml:space="preserve">OK </v>
          </cell>
          <cell r="C7473">
            <v>1.2</v>
          </cell>
          <cell r="D7473">
            <v>8</v>
          </cell>
          <cell r="E7473" t="str">
            <v>NO_thin</v>
          </cell>
          <cell r="F7473" t="str">
            <v>155-160</v>
          </cell>
          <cell r="G7473">
            <v>2.79</v>
          </cell>
          <cell r="H7473">
            <v>-0.39</v>
          </cell>
          <cell r="I7473">
            <v>2.39</v>
          </cell>
          <cell r="J7473">
            <v>11.97</v>
          </cell>
          <cell r="K7473">
            <v>1347.92</v>
          </cell>
          <cell r="L7473">
            <v>0</v>
          </cell>
          <cell r="M7473">
            <v>1347.92</v>
          </cell>
          <cell r="N7473">
            <v>0</v>
          </cell>
        </row>
        <row r="7474">
          <cell r="A7474" t="str">
            <v>OK1.208NO_thin160</v>
          </cell>
          <cell r="B7474" t="str">
            <v xml:space="preserve">OK </v>
          </cell>
          <cell r="C7474">
            <v>1.2</v>
          </cell>
          <cell r="D7474">
            <v>8</v>
          </cell>
          <cell r="E7474" t="str">
            <v>NO_thin</v>
          </cell>
          <cell r="F7474" t="str">
            <v>160-165</v>
          </cell>
          <cell r="G7474">
            <v>2.61</v>
          </cell>
          <cell r="H7474">
            <v>-0.36</v>
          </cell>
          <cell r="I7474">
            <v>2.2599999999999998</v>
          </cell>
          <cell r="J7474">
            <v>11.29</v>
          </cell>
          <cell r="K7474">
            <v>1359.21</v>
          </cell>
          <cell r="L7474">
            <v>0</v>
          </cell>
          <cell r="M7474">
            <v>1359.21</v>
          </cell>
          <cell r="N7474">
            <v>0</v>
          </cell>
        </row>
        <row r="7475">
          <cell r="A7475" t="str">
            <v>OK1.208NO_thin165</v>
          </cell>
          <cell r="B7475" t="str">
            <v xml:space="preserve">OK </v>
          </cell>
          <cell r="C7475">
            <v>1.2</v>
          </cell>
          <cell r="D7475">
            <v>8</v>
          </cell>
          <cell r="E7475" t="str">
            <v>NO_thin</v>
          </cell>
          <cell r="F7475" t="str">
            <v>165-170</v>
          </cell>
          <cell r="G7475">
            <v>2.37</v>
          </cell>
          <cell r="H7475">
            <v>-0.32</v>
          </cell>
          <cell r="I7475">
            <v>2.06</v>
          </cell>
          <cell r="J7475">
            <v>10.3</v>
          </cell>
          <cell r="K7475">
            <v>1369.5</v>
          </cell>
          <cell r="L7475">
            <v>0</v>
          </cell>
          <cell r="M7475">
            <v>1369.5</v>
          </cell>
          <cell r="N7475">
            <v>0</v>
          </cell>
        </row>
        <row r="7476">
          <cell r="A7476" t="str">
            <v>OK1.208NO_thin170</v>
          </cell>
          <cell r="B7476" t="str">
            <v xml:space="preserve">OK </v>
          </cell>
          <cell r="C7476">
            <v>1.2</v>
          </cell>
          <cell r="D7476">
            <v>8</v>
          </cell>
          <cell r="E7476" t="str">
            <v>NO_thin</v>
          </cell>
          <cell r="F7476" t="str">
            <v>170-175</v>
          </cell>
          <cell r="G7476">
            <v>2.31</v>
          </cell>
          <cell r="H7476">
            <v>-0.17</v>
          </cell>
          <cell r="I7476">
            <v>2.13</v>
          </cell>
          <cell r="J7476">
            <v>10.67</v>
          </cell>
          <cell r="K7476">
            <v>1380.17</v>
          </cell>
          <cell r="L7476">
            <v>0</v>
          </cell>
          <cell r="M7476">
            <v>1380.17</v>
          </cell>
          <cell r="N7476">
            <v>0</v>
          </cell>
        </row>
        <row r="7477">
          <cell r="A7477" t="str">
            <v>OK1.208NO_thin175</v>
          </cell>
          <cell r="B7477" t="str">
            <v xml:space="preserve">OK </v>
          </cell>
          <cell r="C7477">
            <v>1.2</v>
          </cell>
          <cell r="D7477">
            <v>8</v>
          </cell>
          <cell r="E7477" t="str">
            <v>NO_thin</v>
          </cell>
          <cell r="F7477" t="str">
            <v>175-180</v>
          </cell>
          <cell r="G7477">
            <v>2.0099999999999998</v>
          </cell>
          <cell r="H7477">
            <v>-0.25</v>
          </cell>
          <cell r="I7477">
            <v>1.76</v>
          </cell>
          <cell r="J7477">
            <v>8.7899999999999991</v>
          </cell>
          <cell r="K7477">
            <v>1388.96</v>
          </cell>
          <cell r="L7477">
            <v>0</v>
          </cell>
          <cell r="M7477">
            <v>1388.96</v>
          </cell>
          <cell r="N7477">
            <v>0</v>
          </cell>
        </row>
        <row r="7478">
          <cell r="A7478" t="str">
            <v>OK1.208NO_thin180</v>
          </cell>
          <cell r="B7478" t="str">
            <v xml:space="preserve">OK </v>
          </cell>
          <cell r="C7478">
            <v>1.2</v>
          </cell>
          <cell r="D7478">
            <v>8</v>
          </cell>
          <cell r="E7478" t="str">
            <v>NO_thin</v>
          </cell>
          <cell r="F7478" t="str">
            <v>180-185</v>
          </cell>
          <cell r="G7478">
            <v>1.86</v>
          </cell>
          <cell r="H7478">
            <v>-0.22</v>
          </cell>
          <cell r="I7478">
            <v>1.64</v>
          </cell>
          <cell r="J7478">
            <v>8.19</v>
          </cell>
          <cell r="K7478">
            <v>1397.16</v>
          </cell>
          <cell r="L7478">
            <v>0</v>
          </cell>
          <cell r="M7478">
            <v>1397.16</v>
          </cell>
          <cell r="N7478">
            <v>0</v>
          </cell>
        </row>
        <row r="7479">
          <cell r="A7479" t="str">
            <v>OK1.208NO_thin185</v>
          </cell>
          <cell r="B7479" t="str">
            <v xml:space="preserve">OK </v>
          </cell>
          <cell r="C7479">
            <v>1.2</v>
          </cell>
          <cell r="D7479">
            <v>8</v>
          </cell>
          <cell r="E7479" t="str">
            <v>NO_thin</v>
          </cell>
          <cell r="F7479" t="str">
            <v>185-190</v>
          </cell>
          <cell r="G7479">
            <v>1.8</v>
          </cell>
          <cell r="H7479">
            <v>-0.21</v>
          </cell>
          <cell r="I7479">
            <v>1.6</v>
          </cell>
          <cell r="J7479">
            <v>7.98</v>
          </cell>
          <cell r="K7479">
            <v>1405.13</v>
          </cell>
          <cell r="L7479">
            <v>0</v>
          </cell>
          <cell r="M7479">
            <v>1405.13</v>
          </cell>
          <cell r="N7479">
            <v>0</v>
          </cell>
        </row>
        <row r="7480">
          <cell r="A7480" t="str">
            <v>OK1.208NO_thin190</v>
          </cell>
          <cell r="B7480" t="str">
            <v xml:space="preserve">OK </v>
          </cell>
          <cell r="C7480">
            <v>1.2</v>
          </cell>
          <cell r="D7480">
            <v>8</v>
          </cell>
          <cell r="E7480" t="str">
            <v>NO_thin</v>
          </cell>
          <cell r="F7480" t="str">
            <v>190-195</v>
          </cell>
          <cell r="G7480">
            <v>1.7</v>
          </cell>
          <cell r="H7480">
            <v>-0.12</v>
          </cell>
          <cell r="I7480">
            <v>1.58</v>
          </cell>
          <cell r="J7480">
            <v>7.89</v>
          </cell>
          <cell r="K7480">
            <v>1413.03</v>
          </cell>
          <cell r="L7480">
            <v>0</v>
          </cell>
          <cell r="M7480">
            <v>1413.03</v>
          </cell>
          <cell r="N7480">
            <v>0</v>
          </cell>
        </row>
        <row r="7481">
          <cell r="A7481" t="str">
            <v>OK1.208NO_thin195</v>
          </cell>
          <cell r="B7481" t="str">
            <v xml:space="preserve">OK </v>
          </cell>
          <cell r="C7481">
            <v>1.2</v>
          </cell>
          <cell r="D7481">
            <v>8</v>
          </cell>
          <cell r="E7481" t="str">
            <v>NO_thin</v>
          </cell>
          <cell r="F7481" t="str">
            <v>195-200</v>
          </cell>
          <cell r="G7481">
            <v>1.51</v>
          </cell>
          <cell r="H7481">
            <v>-0.12</v>
          </cell>
          <cell r="I7481">
            <v>1.39</v>
          </cell>
          <cell r="J7481">
            <v>6.96</v>
          </cell>
          <cell r="K7481">
            <v>1419.99</v>
          </cell>
          <cell r="L7481">
            <v>0</v>
          </cell>
          <cell r="M7481">
            <v>1419.99</v>
          </cell>
          <cell r="N7481">
            <v>0</v>
          </cell>
        </row>
        <row r="7482">
          <cell r="A7482" t="str">
            <v>OK1.208Thinned000</v>
          </cell>
          <cell r="B7482" t="str">
            <v xml:space="preserve">OK </v>
          </cell>
          <cell r="C7482">
            <v>1.2</v>
          </cell>
          <cell r="D7482">
            <v>8</v>
          </cell>
          <cell r="E7482" t="str">
            <v>Thinned</v>
          </cell>
          <cell r="F7482" t="str">
            <v xml:space="preserve">  0-5</v>
          </cell>
          <cell r="G7482">
            <v>1.99</v>
          </cell>
          <cell r="H7482">
            <v>0.51</v>
          </cell>
          <cell r="I7482">
            <v>2.5</v>
          </cell>
          <cell r="J7482">
            <v>12.52</v>
          </cell>
          <cell r="K7482">
            <v>12.52</v>
          </cell>
          <cell r="L7482">
            <v>0</v>
          </cell>
          <cell r="M7482">
            <v>12.52</v>
          </cell>
          <cell r="N7482">
            <v>0</v>
          </cell>
        </row>
        <row r="7483">
          <cell r="A7483" t="str">
            <v>OK1.208Thinned005</v>
          </cell>
          <cell r="B7483" t="str">
            <v xml:space="preserve">OK </v>
          </cell>
          <cell r="C7483">
            <v>1.2</v>
          </cell>
          <cell r="D7483">
            <v>8</v>
          </cell>
          <cell r="E7483" t="str">
            <v>Thinned</v>
          </cell>
          <cell r="F7483" t="str">
            <v xml:space="preserve">  5-10</v>
          </cell>
          <cell r="G7483">
            <v>6.08</v>
          </cell>
          <cell r="H7483">
            <v>0.63</v>
          </cell>
          <cell r="I7483">
            <v>6.71</v>
          </cell>
          <cell r="J7483">
            <v>33.549999999999997</v>
          </cell>
          <cell r="K7483">
            <v>46.07</v>
          </cell>
          <cell r="L7483">
            <v>0</v>
          </cell>
          <cell r="M7483">
            <v>46.07</v>
          </cell>
          <cell r="N7483">
            <v>0</v>
          </cell>
        </row>
        <row r="7484">
          <cell r="A7484" t="str">
            <v>OK1.208Thinned010</v>
          </cell>
          <cell r="B7484" t="str">
            <v xml:space="preserve">OK </v>
          </cell>
          <cell r="C7484">
            <v>1.2</v>
          </cell>
          <cell r="D7484">
            <v>8</v>
          </cell>
          <cell r="E7484" t="str">
            <v>Thinned</v>
          </cell>
          <cell r="F7484" t="str">
            <v xml:space="preserve"> 10-15</v>
          </cell>
          <cell r="G7484">
            <v>18.55</v>
          </cell>
          <cell r="H7484">
            <v>0.64</v>
          </cell>
          <cell r="I7484">
            <v>19.18</v>
          </cell>
          <cell r="J7484">
            <v>95.92</v>
          </cell>
          <cell r="K7484">
            <v>141.99</v>
          </cell>
          <cell r="L7484">
            <v>0</v>
          </cell>
          <cell r="M7484">
            <v>141.99</v>
          </cell>
          <cell r="N7484">
            <v>0</v>
          </cell>
        </row>
        <row r="7485">
          <cell r="A7485" t="str">
            <v>OK1.208Thinned015</v>
          </cell>
          <cell r="B7485" t="str">
            <v xml:space="preserve">OK </v>
          </cell>
          <cell r="C7485">
            <v>1.2</v>
          </cell>
          <cell r="D7485">
            <v>8</v>
          </cell>
          <cell r="E7485" t="str">
            <v>Thinned</v>
          </cell>
          <cell r="F7485" t="str">
            <v xml:space="preserve"> 15-20</v>
          </cell>
          <cell r="G7485">
            <v>28.41</v>
          </cell>
          <cell r="H7485">
            <v>5.92</v>
          </cell>
          <cell r="I7485">
            <v>34.33</v>
          </cell>
          <cell r="J7485">
            <v>171.64</v>
          </cell>
          <cell r="K7485">
            <v>313.63</v>
          </cell>
          <cell r="L7485">
            <v>-0.08</v>
          </cell>
          <cell r="M7485">
            <v>313.55</v>
          </cell>
          <cell r="N7485">
            <v>4.82</v>
          </cell>
        </row>
        <row r="7486">
          <cell r="A7486" t="str">
            <v>OK1.208Thinned020</v>
          </cell>
          <cell r="B7486" t="str">
            <v xml:space="preserve">OK </v>
          </cell>
          <cell r="C7486">
            <v>1.2</v>
          </cell>
          <cell r="D7486">
            <v>8</v>
          </cell>
          <cell r="E7486" t="str">
            <v>Thinned</v>
          </cell>
          <cell r="F7486" t="str">
            <v xml:space="preserve"> 20-25</v>
          </cell>
          <cell r="G7486">
            <v>-8.41</v>
          </cell>
          <cell r="H7486">
            <v>14.03</v>
          </cell>
          <cell r="I7486">
            <v>5.61</v>
          </cell>
          <cell r="J7486">
            <v>28.07</v>
          </cell>
          <cell r="K7486">
            <v>341.7</v>
          </cell>
          <cell r="L7486">
            <v>-0.39</v>
          </cell>
          <cell r="M7486">
            <v>341.31</v>
          </cell>
          <cell r="N7486">
            <v>17.82</v>
          </cell>
        </row>
        <row r="7487">
          <cell r="A7487" t="str">
            <v>OK1.208Thinned025</v>
          </cell>
          <cell r="B7487" t="str">
            <v xml:space="preserve">OK </v>
          </cell>
          <cell r="C7487">
            <v>1.2</v>
          </cell>
          <cell r="D7487">
            <v>8</v>
          </cell>
          <cell r="E7487" t="str">
            <v>Thinned</v>
          </cell>
          <cell r="F7487" t="str">
            <v xml:space="preserve"> 25-30</v>
          </cell>
          <cell r="G7487">
            <v>1.05</v>
          </cell>
          <cell r="H7487">
            <v>4.6399999999999997</v>
          </cell>
          <cell r="I7487">
            <v>5.69</v>
          </cell>
          <cell r="J7487">
            <v>28.43</v>
          </cell>
          <cell r="K7487">
            <v>370.13</v>
          </cell>
          <cell r="L7487">
            <v>-0.9</v>
          </cell>
          <cell r="M7487">
            <v>369.23</v>
          </cell>
          <cell r="N7487">
            <v>4.8600000000000003</v>
          </cell>
        </row>
        <row r="7488">
          <cell r="A7488" t="str">
            <v>OK1.208Thinned030</v>
          </cell>
          <cell r="B7488" t="str">
            <v xml:space="preserve">OK </v>
          </cell>
          <cell r="C7488">
            <v>1.2</v>
          </cell>
          <cell r="D7488">
            <v>8</v>
          </cell>
          <cell r="E7488" t="str">
            <v>Thinned</v>
          </cell>
          <cell r="F7488" t="str">
            <v xml:space="preserve"> 30-35</v>
          </cell>
          <cell r="G7488">
            <v>6.44</v>
          </cell>
          <cell r="H7488">
            <v>-2.2200000000000002</v>
          </cell>
          <cell r="I7488">
            <v>4.22</v>
          </cell>
          <cell r="J7488">
            <v>21.12</v>
          </cell>
          <cell r="K7488">
            <v>391.25</v>
          </cell>
          <cell r="L7488">
            <v>-1.44</v>
          </cell>
          <cell r="M7488">
            <v>389.81</v>
          </cell>
          <cell r="N7488">
            <v>5.27</v>
          </cell>
        </row>
        <row r="7489">
          <cell r="A7489" t="str">
            <v>OK1.208Thinned035</v>
          </cell>
          <cell r="B7489" t="str">
            <v xml:space="preserve">OK </v>
          </cell>
          <cell r="C7489">
            <v>1.2</v>
          </cell>
          <cell r="D7489">
            <v>8</v>
          </cell>
          <cell r="E7489" t="str">
            <v>Thinned</v>
          </cell>
          <cell r="F7489" t="str">
            <v xml:space="preserve"> 35-40</v>
          </cell>
          <cell r="G7489">
            <v>8.49</v>
          </cell>
          <cell r="H7489">
            <v>-1.69</v>
          </cell>
          <cell r="I7489">
            <v>6.8</v>
          </cell>
          <cell r="J7489">
            <v>34.020000000000003</v>
          </cell>
          <cell r="K7489">
            <v>425.27</v>
          </cell>
          <cell r="L7489">
            <v>-2.02</v>
          </cell>
          <cell r="M7489">
            <v>423.25</v>
          </cell>
          <cell r="N7489">
            <v>5.54</v>
          </cell>
        </row>
        <row r="7490">
          <cell r="A7490" t="str">
            <v>OK1.208Thinned040</v>
          </cell>
          <cell r="B7490" t="str">
            <v xml:space="preserve">OK </v>
          </cell>
          <cell r="C7490">
            <v>1.2</v>
          </cell>
          <cell r="D7490">
            <v>8</v>
          </cell>
          <cell r="E7490" t="str">
            <v>Thinned</v>
          </cell>
          <cell r="F7490" t="str">
            <v xml:space="preserve"> 40-45</v>
          </cell>
          <cell r="G7490">
            <v>8.66</v>
          </cell>
          <cell r="H7490">
            <v>-0.23</v>
          </cell>
          <cell r="I7490">
            <v>8.43</v>
          </cell>
          <cell r="J7490">
            <v>42.16</v>
          </cell>
          <cell r="K7490">
            <v>467.43</v>
          </cell>
          <cell r="L7490">
            <v>-2.5499999999999998</v>
          </cell>
          <cell r="M7490">
            <v>464.88</v>
          </cell>
          <cell r="N7490">
            <v>5.14</v>
          </cell>
        </row>
        <row r="7491">
          <cell r="A7491" t="str">
            <v>OK1.208Thinned045</v>
          </cell>
          <cell r="B7491" t="str">
            <v xml:space="preserve">OK </v>
          </cell>
          <cell r="C7491">
            <v>1.2</v>
          </cell>
          <cell r="D7491">
            <v>8</v>
          </cell>
          <cell r="E7491" t="str">
            <v>Thinned</v>
          </cell>
          <cell r="F7491" t="str">
            <v xml:space="preserve"> 45-50</v>
          </cell>
          <cell r="G7491">
            <v>8.64</v>
          </cell>
          <cell r="H7491">
            <v>-1.08</v>
          </cell>
          <cell r="I7491">
            <v>7.56</v>
          </cell>
          <cell r="J7491">
            <v>37.81</v>
          </cell>
          <cell r="K7491">
            <v>505.24</v>
          </cell>
          <cell r="L7491">
            <v>-3.11</v>
          </cell>
          <cell r="M7491">
            <v>502.13</v>
          </cell>
          <cell r="N7491">
            <v>5.37</v>
          </cell>
        </row>
        <row r="7492">
          <cell r="A7492" t="str">
            <v>OK1.208Thinned050</v>
          </cell>
          <cell r="B7492" t="str">
            <v xml:space="preserve">OK </v>
          </cell>
          <cell r="C7492">
            <v>1.2</v>
          </cell>
          <cell r="D7492">
            <v>8</v>
          </cell>
          <cell r="E7492" t="str">
            <v>Thinned</v>
          </cell>
          <cell r="F7492" t="str">
            <v xml:space="preserve"> 50-55</v>
          </cell>
          <cell r="G7492">
            <v>5.61</v>
          </cell>
          <cell r="H7492">
            <v>-0.77</v>
          </cell>
          <cell r="I7492">
            <v>4.84</v>
          </cell>
          <cell r="J7492">
            <v>24.18</v>
          </cell>
          <cell r="K7492">
            <v>529.42999999999995</v>
          </cell>
          <cell r="L7492">
            <v>-3.65</v>
          </cell>
          <cell r="M7492">
            <v>525.78</v>
          </cell>
          <cell r="N7492">
            <v>5.23</v>
          </cell>
        </row>
        <row r="7493">
          <cell r="A7493" t="str">
            <v>OK1.208Thinned055</v>
          </cell>
          <cell r="B7493" t="str">
            <v xml:space="preserve">OK </v>
          </cell>
          <cell r="C7493">
            <v>1.2</v>
          </cell>
          <cell r="D7493">
            <v>8</v>
          </cell>
          <cell r="E7493" t="str">
            <v>Thinned</v>
          </cell>
          <cell r="F7493" t="str">
            <v xml:space="preserve"> 55-60</v>
          </cell>
          <cell r="G7493">
            <v>7.29</v>
          </cell>
          <cell r="H7493">
            <v>-1.79</v>
          </cell>
          <cell r="I7493">
            <v>5.5</v>
          </cell>
          <cell r="J7493">
            <v>27.51</v>
          </cell>
          <cell r="K7493">
            <v>556.92999999999995</v>
          </cell>
          <cell r="L7493">
            <v>-4.22</v>
          </cell>
          <cell r="M7493">
            <v>552.70999999999992</v>
          </cell>
          <cell r="N7493">
            <v>5.52</v>
          </cell>
        </row>
        <row r="7494">
          <cell r="A7494" t="str">
            <v>OK1.208Thinned060</v>
          </cell>
          <cell r="B7494" t="str">
            <v xml:space="preserve">OK </v>
          </cell>
          <cell r="C7494">
            <v>1.2</v>
          </cell>
          <cell r="D7494">
            <v>8</v>
          </cell>
          <cell r="E7494" t="str">
            <v>Thinned</v>
          </cell>
          <cell r="F7494" t="str">
            <v xml:space="preserve"> 60-65</v>
          </cell>
          <cell r="G7494">
            <v>4.62</v>
          </cell>
          <cell r="H7494">
            <v>-1.51</v>
          </cell>
          <cell r="I7494">
            <v>3.11</v>
          </cell>
          <cell r="J7494">
            <v>15.57</v>
          </cell>
          <cell r="K7494">
            <v>572.51</v>
          </cell>
          <cell r="L7494">
            <v>-4.8099999999999996</v>
          </cell>
          <cell r="M7494">
            <v>567.70000000000005</v>
          </cell>
          <cell r="N7494">
            <v>5.62</v>
          </cell>
        </row>
        <row r="7495">
          <cell r="A7495" t="str">
            <v>OK1.208Thinned065</v>
          </cell>
          <cell r="B7495" t="str">
            <v xml:space="preserve">OK </v>
          </cell>
          <cell r="C7495">
            <v>1.2</v>
          </cell>
          <cell r="D7495">
            <v>8</v>
          </cell>
          <cell r="E7495" t="str">
            <v>Thinned</v>
          </cell>
          <cell r="F7495" t="str">
            <v xml:space="preserve"> 65-70</v>
          </cell>
          <cell r="G7495">
            <v>4.87</v>
          </cell>
          <cell r="H7495">
            <v>-0.99</v>
          </cell>
          <cell r="I7495">
            <v>3.88</v>
          </cell>
          <cell r="J7495">
            <v>19.38</v>
          </cell>
          <cell r="K7495">
            <v>591.89</v>
          </cell>
          <cell r="L7495">
            <v>-5.39</v>
          </cell>
          <cell r="M7495">
            <v>586.5</v>
          </cell>
          <cell r="N7495">
            <v>5.6</v>
          </cell>
        </row>
        <row r="7496">
          <cell r="A7496" t="str">
            <v>OK1.208Thinned070</v>
          </cell>
          <cell r="B7496" t="str">
            <v xml:space="preserve">OK </v>
          </cell>
          <cell r="C7496">
            <v>1.2</v>
          </cell>
          <cell r="D7496">
            <v>8</v>
          </cell>
          <cell r="E7496" t="str">
            <v>Thinned</v>
          </cell>
          <cell r="F7496" t="str">
            <v xml:space="preserve"> 70-75</v>
          </cell>
          <cell r="G7496">
            <v>4.12</v>
          </cell>
          <cell r="H7496">
            <v>-0.56999999999999995</v>
          </cell>
          <cell r="I7496">
            <v>3.56</v>
          </cell>
          <cell r="J7496">
            <v>17.79</v>
          </cell>
          <cell r="K7496">
            <v>609.67999999999995</v>
          </cell>
          <cell r="L7496">
            <v>-5.97</v>
          </cell>
          <cell r="M7496">
            <v>603.70999999999992</v>
          </cell>
          <cell r="N7496">
            <v>5.57</v>
          </cell>
        </row>
        <row r="7497">
          <cell r="A7497" t="str">
            <v>OK1.208Thinned075</v>
          </cell>
          <cell r="B7497" t="str">
            <v xml:space="preserve">OK </v>
          </cell>
          <cell r="C7497">
            <v>1.2</v>
          </cell>
          <cell r="D7497">
            <v>8</v>
          </cell>
          <cell r="E7497" t="str">
            <v>Thinned</v>
          </cell>
          <cell r="F7497" t="str">
            <v xml:space="preserve"> 75-80</v>
          </cell>
          <cell r="G7497">
            <v>2.4900000000000002</v>
          </cell>
          <cell r="H7497">
            <v>-0.36</v>
          </cell>
          <cell r="I7497">
            <v>2.12</v>
          </cell>
          <cell r="J7497">
            <v>10.62</v>
          </cell>
          <cell r="K7497">
            <v>620.29999999999995</v>
          </cell>
          <cell r="L7497">
            <v>-6.55</v>
          </cell>
          <cell r="M7497">
            <v>613.75</v>
          </cell>
          <cell r="N7497">
            <v>5.62</v>
          </cell>
        </row>
        <row r="7498">
          <cell r="A7498" t="str">
            <v>OK1.208Thinned080</v>
          </cell>
          <cell r="B7498" t="str">
            <v xml:space="preserve">OK </v>
          </cell>
          <cell r="C7498">
            <v>1.2</v>
          </cell>
          <cell r="D7498">
            <v>8</v>
          </cell>
          <cell r="E7498" t="str">
            <v>Thinned</v>
          </cell>
          <cell r="F7498" t="str">
            <v xml:space="preserve"> 80-85</v>
          </cell>
          <cell r="G7498">
            <v>2.39</v>
          </cell>
          <cell r="H7498">
            <v>-0.21</v>
          </cell>
          <cell r="I7498">
            <v>2.1800000000000002</v>
          </cell>
          <cell r="J7498">
            <v>10.9</v>
          </cell>
          <cell r="K7498">
            <v>631.19000000000005</v>
          </cell>
          <cell r="L7498">
            <v>-7.14</v>
          </cell>
          <cell r="M7498">
            <v>624.05000000000007</v>
          </cell>
          <cell r="N7498">
            <v>5.64</v>
          </cell>
        </row>
        <row r="7499">
          <cell r="A7499" t="str">
            <v>OK1.208Thinned085</v>
          </cell>
          <cell r="B7499" t="str">
            <v xml:space="preserve">OK </v>
          </cell>
          <cell r="C7499">
            <v>1.2</v>
          </cell>
          <cell r="D7499">
            <v>8</v>
          </cell>
          <cell r="E7499" t="str">
            <v>Thinned</v>
          </cell>
          <cell r="F7499" t="str">
            <v xml:space="preserve"> 85-90</v>
          </cell>
          <cell r="G7499">
            <v>1.85</v>
          </cell>
          <cell r="H7499">
            <v>-0.16</v>
          </cell>
          <cell r="I7499">
            <v>1.68</v>
          </cell>
          <cell r="J7499">
            <v>8.42</v>
          </cell>
          <cell r="K7499">
            <v>639.61</v>
          </cell>
          <cell r="L7499">
            <v>-7.72</v>
          </cell>
          <cell r="M7499">
            <v>631.89</v>
          </cell>
          <cell r="N7499">
            <v>5.63</v>
          </cell>
        </row>
        <row r="7500">
          <cell r="A7500" t="str">
            <v>OK1.208Thinned090</v>
          </cell>
          <cell r="B7500" t="str">
            <v xml:space="preserve">OK </v>
          </cell>
          <cell r="C7500">
            <v>1.2</v>
          </cell>
          <cell r="D7500">
            <v>8</v>
          </cell>
          <cell r="E7500" t="str">
            <v>Thinned</v>
          </cell>
          <cell r="F7500" t="str">
            <v xml:space="preserve"> 90-95</v>
          </cell>
          <cell r="G7500">
            <v>1.9</v>
          </cell>
          <cell r="H7500">
            <v>-0.13</v>
          </cell>
          <cell r="I7500">
            <v>1.77</v>
          </cell>
          <cell r="J7500">
            <v>8.86</v>
          </cell>
          <cell r="K7500">
            <v>648.47</v>
          </cell>
          <cell r="L7500">
            <v>-8.2899999999999991</v>
          </cell>
          <cell r="M7500">
            <v>640.18000000000006</v>
          </cell>
          <cell r="N7500">
            <v>5.55</v>
          </cell>
        </row>
        <row r="7501">
          <cell r="A7501" t="str">
            <v>OK1.208Thinned095</v>
          </cell>
          <cell r="B7501" t="str">
            <v xml:space="preserve">OK </v>
          </cell>
          <cell r="C7501">
            <v>1.2</v>
          </cell>
          <cell r="D7501">
            <v>8</v>
          </cell>
          <cell r="E7501" t="str">
            <v>Thinned</v>
          </cell>
          <cell r="F7501" t="str">
            <v xml:space="preserve"> 95-100</v>
          </cell>
          <cell r="G7501">
            <v>1.18</v>
          </cell>
          <cell r="H7501">
            <v>-0.28999999999999998</v>
          </cell>
          <cell r="I7501">
            <v>0.89</v>
          </cell>
          <cell r="J7501">
            <v>4.46</v>
          </cell>
          <cell r="K7501">
            <v>652.91999999999996</v>
          </cell>
          <cell r="L7501">
            <v>-8.85</v>
          </cell>
          <cell r="M7501">
            <v>644.06999999999994</v>
          </cell>
          <cell r="N7501">
            <v>5.38</v>
          </cell>
        </row>
        <row r="7502">
          <cell r="A7502" t="str">
            <v>OK1.208Thinned100</v>
          </cell>
          <cell r="B7502" t="str">
            <v xml:space="preserve">OK </v>
          </cell>
          <cell r="C7502">
            <v>1.2</v>
          </cell>
          <cell r="D7502">
            <v>8</v>
          </cell>
          <cell r="E7502" t="str">
            <v>Thinned</v>
          </cell>
          <cell r="F7502" t="str">
            <v>100-105</v>
          </cell>
          <cell r="G7502">
            <v>0.65</v>
          </cell>
          <cell r="H7502">
            <v>-0.42</v>
          </cell>
          <cell r="I7502">
            <v>0.24</v>
          </cell>
          <cell r="J7502">
            <v>1.18</v>
          </cell>
          <cell r="K7502">
            <v>654.1</v>
          </cell>
          <cell r="L7502">
            <v>-9.39</v>
          </cell>
          <cell r="M7502">
            <v>644.71</v>
          </cell>
          <cell r="N7502">
            <v>5.22</v>
          </cell>
        </row>
        <row r="7503">
          <cell r="A7503" t="str">
            <v>OK1.208Thinned105</v>
          </cell>
          <cell r="B7503" t="str">
            <v xml:space="preserve">OK </v>
          </cell>
          <cell r="C7503">
            <v>1.2</v>
          </cell>
          <cell r="D7503">
            <v>8</v>
          </cell>
          <cell r="E7503" t="str">
            <v>Thinned</v>
          </cell>
          <cell r="F7503" t="str">
            <v>105-110</v>
          </cell>
          <cell r="G7503">
            <v>0.5</v>
          </cell>
          <cell r="H7503">
            <v>-0.46</v>
          </cell>
          <cell r="I7503">
            <v>0.05</v>
          </cell>
          <cell r="J7503">
            <v>0.23</v>
          </cell>
          <cell r="K7503">
            <v>654.33000000000004</v>
          </cell>
          <cell r="L7503">
            <v>-9.92</v>
          </cell>
          <cell r="M7503">
            <v>644.41000000000008</v>
          </cell>
          <cell r="N7503">
            <v>5.05</v>
          </cell>
        </row>
        <row r="7504">
          <cell r="A7504" t="str">
            <v>OK1.208Thinned110</v>
          </cell>
          <cell r="B7504" t="str">
            <v xml:space="preserve">OK </v>
          </cell>
          <cell r="C7504">
            <v>1.2</v>
          </cell>
          <cell r="D7504">
            <v>8</v>
          </cell>
          <cell r="E7504" t="str">
            <v>Thinned</v>
          </cell>
          <cell r="F7504" t="str">
            <v>110-115</v>
          </cell>
          <cell r="G7504">
            <v>0.3</v>
          </cell>
          <cell r="H7504">
            <v>-0.46</v>
          </cell>
          <cell r="I7504">
            <v>-0.16</v>
          </cell>
          <cell r="J7504">
            <v>-0.8</v>
          </cell>
          <cell r="K7504">
            <v>653.53</v>
          </cell>
          <cell r="L7504">
            <v>-10.42</v>
          </cell>
          <cell r="M7504">
            <v>643.11</v>
          </cell>
          <cell r="N7504">
            <v>4.8600000000000003</v>
          </cell>
        </row>
        <row r="7505">
          <cell r="A7505" t="str">
            <v>OK1.208Thinned115</v>
          </cell>
          <cell r="B7505" t="str">
            <v xml:space="preserve">OK </v>
          </cell>
          <cell r="C7505">
            <v>1.2</v>
          </cell>
          <cell r="D7505">
            <v>8</v>
          </cell>
          <cell r="E7505" t="str">
            <v>Thinned</v>
          </cell>
          <cell r="F7505" t="str">
            <v>115-120</v>
          </cell>
          <cell r="G7505">
            <v>0.32</v>
          </cell>
          <cell r="H7505">
            <v>-0.43</v>
          </cell>
          <cell r="I7505">
            <v>-0.11</v>
          </cell>
          <cell r="J7505">
            <v>-0.54</v>
          </cell>
          <cell r="K7505">
            <v>652.99</v>
          </cell>
          <cell r="L7505">
            <v>-10.91</v>
          </cell>
          <cell r="M7505">
            <v>642.08000000000004</v>
          </cell>
          <cell r="N7505">
            <v>4.68</v>
          </cell>
        </row>
        <row r="7506">
          <cell r="A7506" t="str">
            <v>OK1.208Thinned120</v>
          </cell>
          <cell r="B7506" t="str">
            <v xml:space="preserve">OK </v>
          </cell>
          <cell r="C7506">
            <v>1.2</v>
          </cell>
          <cell r="D7506">
            <v>8</v>
          </cell>
          <cell r="E7506" t="str">
            <v>Thinned</v>
          </cell>
          <cell r="F7506" t="str">
            <v>120-125</v>
          </cell>
          <cell r="G7506">
            <v>1.33</v>
          </cell>
          <cell r="H7506">
            <v>-0.27</v>
          </cell>
          <cell r="I7506">
            <v>1.07</v>
          </cell>
          <cell r="J7506">
            <v>5.34</v>
          </cell>
          <cell r="K7506">
            <v>658.33</v>
          </cell>
          <cell r="L7506">
            <v>-11.37</v>
          </cell>
          <cell r="M7506">
            <v>646.96</v>
          </cell>
          <cell r="N7506">
            <v>4.51</v>
          </cell>
        </row>
        <row r="7507">
          <cell r="A7507" t="str">
            <v>OK1.208Thinned125</v>
          </cell>
          <cell r="B7507" t="str">
            <v xml:space="preserve">OK </v>
          </cell>
          <cell r="C7507">
            <v>1.2</v>
          </cell>
          <cell r="D7507">
            <v>8</v>
          </cell>
          <cell r="E7507" t="str">
            <v>Thinned</v>
          </cell>
          <cell r="F7507" t="str">
            <v>125-130</v>
          </cell>
          <cell r="G7507">
            <v>0.35</v>
          </cell>
          <cell r="H7507">
            <v>-0.28999999999999998</v>
          </cell>
          <cell r="I7507">
            <v>0.05</v>
          </cell>
          <cell r="J7507">
            <v>0.27</v>
          </cell>
          <cell r="K7507">
            <v>658.6</v>
          </cell>
          <cell r="L7507">
            <v>-11.82</v>
          </cell>
          <cell r="M7507">
            <v>646.78</v>
          </cell>
          <cell r="N7507">
            <v>4.32</v>
          </cell>
        </row>
        <row r="7508">
          <cell r="A7508" t="str">
            <v>OK1.208Thinned130</v>
          </cell>
          <cell r="B7508" t="str">
            <v xml:space="preserve">OK </v>
          </cell>
          <cell r="C7508">
            <v>1.2</v>
          </cell>
          <cell r="D7508">
            <v>8</v>
          </cell>
          <cell r="E7508" t="str">
            <v>Thinned</v>
          </cell>
          <cell r="F7508" t="str">
            <v>130-135</v>
          </cell>
          <cell r="G7508">
            <v>-1.26</v>
          </cell>
          <cell r="H7508">
            <v>-0.47</v>
          </cell>
          <cell r="I7508">
            <v>-1.73</v>
          </cell>
          <cell r="J7508">
            <v>-8.64</v>
          </cell>
          <cell r="K7508">
            <v>649.96</v>
          </cell>
          <cell r="L7508">
            <v>-12.25</v>
          </cell>
          <cell r="M7508">
            <v>637.71</v>
          </cell>
          <cell r="N7508">
            <v>4.1399999999999997</v>
          </cell>
        </row>
        <row r="7509">
          <cell r="A7509" t="str">
            <v>OK1.208Thinned135</v>
          </cell>
          <cell r="B7509" t="str">
            <v xml:space="preserve">OK </v>
          </cell>
          <cell r="C7509">
            <v>1.2</v>
          </cell>
          <cell r="D7509">
            <v>8</v>
          </cell>
          <cell r="E7509" t="str">
            <v>Thinned</v>
          </cell>
          <cell r="F7509" t="str">
            <v>135-140</v>
          </cell>
          <cell r="G7509">
            <v>0.06</v>
          </cell>
          <cell r="H7509">
            <v>-0.47</v>
          </cell>
          <cell r="I7509">
            <v>-0.41</v>
          </cell>
          <cell r="J7509">
            <v>-2.04</v>
          </cell>
          <cell r="K7509">
            <v>647.91</v>
          </cell>
          <cell r="L7509">
            <v>-12.66</v>
          </cell>
          <cell r="M7509">
            <v>635.25</v>
          </cell>
          <cell r="N7509">
            <v>3.97</v>
          </cell>
        </row>
        <row r="7510">
          <cell r="A7510" t="str">
            <v>OK1.208Thinned140</v>
          </cell>
          <cell r="B7510" t="str">
            <v xml:space="preserve">OK </v>
          </cell>
          <cell r="C7510">
            <v>1.2</v>
          </cell>
          <cell r="D7510">
            <v>8</v>
          </cell>
          <cell r="E7510" t="str">
            <v>Thinned</v>
          </cell>
          <cell r="F7510" t="str">
            <v>140-145</v>
          </cell>
          <cell r="G7510">
            <v>0.13</v>
          </cell>
          <cell r="H7510">
            <v>-0.52</v>
          </cell>
          <cell r="I7510">
            <v>-0.39</v>
          </cell>
          <cell r="J7510">
            <v>-1.95</v>
          </cell>
          <cell r="K7510">
            <v>645.96</v>
          </cell>
          <cell r="L7510">
            <v>-13.05</v>
          </cell>
          <cell r="M7510">
            <v>632.91000000000008</v>
          </cell>
          <cell r="N7510">
            <v>3.73</v>
          </cell>
        </row>
        <row r="7511">
          <cell r="A7511" t="str">
            <v>OK1.208Thinned145</v>
          </cell>
          <cell r="B7511" t="str">
            <v xml:space="preserve">OK </v>
          </cell>
          <cell r="C7511">
            <v>1.2</v>
          </cell>
          <cell r="D7511">
            <v>8</v>
          </cell>
          <cell r="E7511" t="str">
            <v>Thinned</v>
          </cell>
          <cell r="F7511" t="str">
            <v>145-150</v>
          </cell>
          <cell r="G7511">
            <v>0.09</v>
          </cell>
          <cell r="H7511">
            <v>-0.44</v>
          </cell>
          <cell r="I7511">
            <v>-0.35</v>
          </cell>
          <cell r="J7511">
            <v>-1.77</v>
          </cell>
          <cell r="K7511">
            <v>644.19000000000005</v>
          </cell>
          <cell r="L7511">
            <v>-13.42</v>
          </cell>
          <cell r="M7511">
            <v>630.7700000000001</v>
          </cell>
          <cell r="N7511">
            <v>3.59</v>
          </cell>
        </row>
        <row r="7512">
          <cell r="A7512" t="str">
            <v>OK1.208Thinned150</v>
          </cell>
          <cell r="B7512" t="str">
            <v xml:space="preserve">OK </v>
          </cell>
          <cell r="C7512">
            <v>1.2</v>
          </cell>
          <cell r="D7512">
            <v>8</v>
          </cell>
          <cell r="E7512" t="str">
            <v>Thinned</v>
          </cell>
          <cell r="F7512" t="str">
            <v>150-155</v>
          </cell>
          <cell r="G7512">
            <v>0.28000000000000003</v>
          </cell>
          <cell r="H7512">
            <v>-0.32</v>
          </cell>
          <cell r="I7512">
            <v>-0.05</v>
          </cell>
          <cell r="J7512">
            <v>-0.23</v>
          </cell>
          <cell r="K7512">
            <v>643.96</v>
          </cell>
          <cell r="L7512">
            <v>-13.78</v>
          </cell>
          <cell r="M7512">
            <v>630.18000000000006</v>
          </cell>
          <cell r="N7512">
            <v>3.45</v>
          </cell>
        </row>
        <row r="7513">
          <cell r="A7513" t="str">
            <v>OK1.208Thinned155</v>
          </cell>
          <cell r="B7513" t="str">
            <v xml:space="preserve">OK </v>
          </cell>
          <cell r="C7513">
            <v>1.2</v>
          </cell>
          <cell r="D7513">
            <v>8</v>
          </cell>
          <cell r="E7513" t="str">
            <v>Thinned</v>
          </cell>
          <cell r="F7513" t="str">
            <v>155-160</v>
          </cell>
          <cell r="G7513">
            <v>-0.37</v>
          </cell>
          <cell r="H7513">
            <v>-0.28999999999999998</v>
          </cell>
          <cell r="I7513">
            <v>-0.66</v>
          </cell>
          <cell r="J7513">
            <v>-3.28</v>
          </cell>
          <cell r="K7513">
            <v>640.67999999999995</v>
          </cell>
          <cell r="L7513">
            <v>-14.12</v>
          </cell>
          <cell r="M7513">
            <v>626.55999999999995</v>
          </cell>
          <cell r="N7513">
            <v>3.31</v>
          </cell>
        </row>
        <row r="7514">
          <cell r="A7514" t="str">
            <v>OK1.208Thinned160</v>
          </cell>
          <cell r="B7514" t="str">
            <v xml:space="preserve">OK </v>
          </cell>
          <cell r="C7514">
            <v>1.2</v>
          </cell>
          <cell r="D7514">
            <v>8</v>
          </cell>
          <cell r="E7514" t="str">
            <v>Thinned</v>
          </cell>
          <cell r="F7514" t="str">
            <v>160-165</v>
          </cell>
          <cell r="G7514">
            <v>-0.54</v>
          </cell>
          <cell r="H7514">
            <v>-0.26</v>
          </cell>
          <cell r="I7514">
            <v>-0.79</v>
          </cell>
          <cell r="J7514">
            <v>-3.96</v>
          </cell>
          <cell r="K7514">
            <v>636.72</v>
          </cell>
          <cell r="L7514">
            <v>-14.45</v>
          </cell>
          <cell r="M7514">
            <v>622.27</v>
          </cell>
          <cell r="N7514">
            <v>3.17</v>
          </cell>
        </row>
        <row r="7515">
          <cell r="A7515" t="str">
            <v>OK1.208Thinned165</v>
          </cell>
          <cell r="B7515" t="str">
            <v xml:space="preserve">OK </v>
          </cell>
          <cell r="C7515">
            <v>1.2</v>
          </cell>
          <cell r="D7515">
            <v>8</v>
          </cell>
          <cell r="E7515" t="str">
            <v>Thinned</v>
          </cell>
          <cell r="F7515" t="str">
            <v>165-170</v>
          </cell>
          <cell r="G7515">
            <v>-0.71</v>
          </cell>
          <cell r="H7515">
            <v>-0.24</v>
          </cell>
          <cell r="I7515">
            <v>-0.95</v>
          </cell>
          <cell r="J7515">
            <v>-4.7699999999999996</v>
          </cell>
          <cell r="K7515">
            <v>631.95000000000005</v>
          </cell>
          <cell r="L7515">
            <v>-14.77</v>
          </cell>
          <cell r="M7515">
            <v>617.18000000000006</v>
          </cell>
          <cell r="N7515">
            <v>3.04</v>
          </cell>
        </row>
        <row r="7516">
          <cell r="A7516" t="str">
            <v>OK1.208Thinned170</v>
          </cell>
          <cell r="B7516" t="str">
            <v xml:space="preserve">OK </v>
          </cell>
          <cell r="C7516">
            <v>1.2</v>
          </cell>
          <cell r="D7516">
            <v>8</v>
          </cell>
          <cell r="E7516" t="str">
            <v>Thinned</v>
          </cell>
          <cell r="F7516" t="str">
            <v>170-175</v>
          </cell>
          <cell r="G7516">
            <v>-0.79</v>
          </cell>
          <cell r="H7516">
            <v>-0.23</v>
          </cell>
          <cell r="I7516">
            <v>-1.03</v>
          </cell>
          <cell r="J7516">
            <v>-5.13</v>
          </cell>
          <cell r="K7516">
            <v>626.80999999999995</v>
          </cell>
          <cell r="L7516">
            <v>-15.07</v>
          </cell>
          <cell r="M7516">
            <v>611.7399999999999</v>
          </cell>
          <cell r="N7516">
            <v>2.92</v>
          </cell>
        </row>
        <row r="7517">
          <cell r="A7517" t="str">
            <v>OK1.208Thinned175</v>
          </cell>
          <cell r="B7517" t="str">
            <v xml:space="preserve">OK </v>
          </cell>
          <cell r="C7517">
            <v>1.2</v>
          </cell>
          <cell r="D7517">
            <v>8</v>
          </cell>
          <cell r="E7517" t="str">
            <v>Thinned</v>
          </cell>
          <cell r="F7517" t="str">
            <v>175-180</v>
          </cell>
          <cell r="G7517">
            <v>-0.99</v>
          </cell>
          <cell r="H7517">
            <v>-0.23</v>
          </cell>
          <cell r="I7517">
            <v>-1.22</v>
          </cell>
          <cell r="J7517">
            <v>-6.09</v>
          </cell>
          <cell r="K7517">
            <v>620.73</v>
          </cell>
          <cell r="L7517">
            <v>-15.36</v>
          </cell>
          <cell r="M7517">
            <v>605.37</v>
          </cell>
          <cell r="N7517">
            <v>2.8</v>
          </cell>
        </row>
        <row r="7518">
          <cell r="A7518" t="str">
            <v>OK1.208Thinned180</v>
          </cell>
          <cell r="B7518" t="str">
            <v xml:space="preserve">OK </v>
          </cell>
          <cell r="C7518">
            <v>1.2</v>
          </cell>
          <cell r="D7518">
            <v>8</v>
          </cell>
          <cell r="E7518" t="str">
            <v>Thinned</v>
          </cell>
          <cell r="F7518" t="str">
            <v>180-185</v>
          </cell>
          <cell r="G7518">
            <v>-1.1200000000000001</v>
          </cell>
          <cell r="H7518">
            <v>-0.23</v>
          </cell>
          <cell r="I7518">
            <v>-1.35</v>
          </cell>
          <cell r="J7518">
            <v>-6.73</v>
          </cell>
          <cell r="K7518">
            <v>614</v>
          </cell>
          <cell r="L7518">
            <v>-15.64</v>
          </cell>
          <cell r="M7518">
            <v>598.36</v>
          </cell>
          <cell r="N7518">
            <v>2.69</v>
          </cell>
        </row>
        <row r="7519">
          <cell r="A7519" t="str">
            <v>OK1.208Thinned185</v>
          </cell>
          <cell r="B7519" t="str">
            <v xml:space="preserve">OK </v>
          </cell>
          <cell r="C7519">
            <v>1.2</v>
          </cell>
          <cell r="D7519">
            <v>8</v>
          </cell>
          <cell r="E7519" t="str">
            <v>Thinned</v>
          </cell>
          <cell r="F7519" t="str">
            <v>185-190</v>
          </cell>
          <cell r="G7519">
            <v>-1.24</v>
          </cell>
          <cell r="H7519">
            <v>-0.23</v>
          </cell>
          <cell r="I7519">
            <v>-1.47</v>
          </cell>
          <cell r="J7519">
            <v>-7.35</v>
          </cell>
          <cell r="K7519">
            <v>606.65</v>
          </cell>
          <cell r="L7519">
            <v>-15.91</v>
          </cell>
          <cell r="M7519">
            <v>590.74</v>
          </cell>
          <cell r="N7519">
            <v>2.58</v>
          </cell>
        </row>
        <row r="7520">
          <cell r="A7520" t="str">
            <v>OK1.208Thinned190</v>
          </cell>
          <cell r="B7520" t="str">
            <v xml:space="preserve">OK </v>
          </cell>
          <cell r="C7520">
            <v>1.2</v>
          </cell>
          <cell r="D7520">
            <v>8</v>
          </cell>
          <cell r="E7520" t="str">
            <v>Thinned</v>
          </cell>
          <cell r="F7520" t="str">
            <v>190-195</v>
          </cell>
          <cell r="G7520">
            <v>-1.35</v>
          </cell>
          <cell r="H7520">
            <v>-0.23</v>
          </cell>
          <cell r="I7520">
            <v>-1.58</v>
          </cell>
          <cell r="J7520">
            <v>-7.91</v>
          </cell>
          <cell r="K7520">
            <v>598.74</v>
          </cell>
          <cell r="L7520">
            <v>-16.170000000000002</v>
          </cell>
          <cell r="M7520">
            <v>582.57000000000005</v>
          </cell>
          <cell r="N7520">
            <v>2.48</v>
          </cell>
        </row>
        <row r="7521">
          <cell r="A7521" t="str">
            <v>OK1.208Thinned195</v>
          </cell>
          <cell r="B7521" t="str">
            <v xml:space="preserve">OK </v>
          </cell>
          <cell r="C7521">
            <v>1.2</v>
          </cell>
          <cell r="D7521">
            <v>8</v>
          </cell>
          <cell r="E7521" t="str">
            <v>Thinned</v>
          </cell>
          <cell r="F7521" t="str">
            <v>195-200</v>
          </cell>
          <cell r="G7521">
            <v>3.58</v>
          </cell>
          <cell r="H7521">
            <v>-3.09</v>
          </cell>
          <cell r="I7521">
            <v>0.49</v>
          </cell>
          <cell r="J7521">
            <v>2.4500000000000002</v>
          </cell>
          <cell r="K7521">
            <v>601.19000000000005</v>
          </cell>
          <cell r="L7521">
            <v>-16.170000000000002</v>
          </cell>
          <cell r="M7521">
            <v>585.0200000000001</v>
          </cell>
          <cell r="N7521">
            <v>0</v>
          </cell>
        </row>
        <row r="7522">
          <cell r="A7522" t="str">
            <v>OK2.502NO_thin000</v>
          </cell>
          <cell r="B7522" t="str">
            <v xml:space="preserve">OK </v>
          </cell>
          <cell r="C7522">
            <v>2.5</v>
          </cell>
          <cell r="D7522">
            <v>2</v>
          </cell>
          <cell r="E7522" t="str">
            <v>NO_thin</v>
          </cell>
          <cell r="F7522" t="str">
            <v xml:space="preserve">  0-5</v>
          </cell>
          <cell r="M7522">
            <v>0.3</v>
          </cell>
        </row>
        <row r="7523">
          <cell r="A7523" t="str">
            <v>OK2.502NO_thin005</v>
          </cell>
          <cell r="B7523" t="str">
            <v xml:space="preserve">OK </v>
          </cell>
          <cell r="C7523">
            <v>2.5</v>
          </cell>
          <cell r="D7523">
            <v>2</v>
          </cell>
          <cell r="E7523" t="str">
            <v>NO_thin</v>
          </cell>
          <cell r="F7523" t="str">
            <v xml:space="preserve">  5-10</v>
          </cell>
          <cell r="M7523">
            <v>1.0249999999999999</v>
          </cell>
        </row>
        <row r="7524">
          <cell r="A7524" t="str">
            <v>OK2.502NO_thin010</v>
          </cell>
          <cell r="B7524" t="str">
            <v xml:space="preserve">OK </v>
          </cell>
          <cell r="C7524">
            <v>2.5</v>
          </cell>
          <cell r="D7524">
            <v>2</v>
          </cell>
          <cell r="E7524" t="str">
            <v>NO_thin</v>
          </cell>
          <cell r="F7524" t="str">
            <v xml:space="preserve"> 10-15</v>
          </cell>
          <cell r="M7524">
            <v>2.71</v>
          </cell>
        </row>
        <row r="7525">
          <cell r="A7525" t="str">
            <v>OK2.502NO_thin015</v>
          </cell>
          <cell r="B7525" t="str">
            <v xml:space="preserve">OK </v>
          </cell>
          <cell r="C7525">
            <v>2.5</v>
          </cell>
          <cell r="D7525">
            <v>2</v>
          </cell>
          <cell r="E7525" t="str">
            <v>NO_thin</v>
          </cell>
          <cell r="F7525" t="str">
            <v xml:space="preserve"> 15-20</v>
          </cell>
          <cell r="M7525">
            <v>7.335</v>
          </cell>
        </row>
        <row r="7526">
          <cell r="A7526" t="str">
            <v>OK2.502NO_thin020</v>
          </cell>
          <cell r="B7526" t="str">
            <v xml:space="preserve">OK </v>
          </cell>
          <cell r="C7526">
            <v>2.5</v>
          </cell>
          <cell r="D7526">
            <v>2</v>
          </cell>
          <cell r="E7526" t="str">
            <v>NO_thin</v>
          </cell>
          <cell r="F7526" t="str">
            <v xml:space="preserve"> 20-25</v>
          </cell>
          <cell r="M7526">
            <v>21.745000000000001</v>
          </cell>
        </row>
        <row r="7527">
          <cell r="A7527" t="str">
            <v>OK2.502NO_thin025</v>
          </cell>
          <cell r="B7527" t="str">
            <v xml:space="preserve">OK </v>
          </cell>
          <cell r="C7527">
            <v>2.5</v>
          </cell>
          <cell r="D7527">
            <v>2</v>
          </cell>
          <cell r="E7527" t="str">
            <v>NO_thin</v>
          </cell>
          <cell r="F7527" t="str">
            <v xml:space="preserve"> 25-30</v>
          </cell>
          <cell r="M7527">
            <v>69.165000000000006</v>
          </cell>
        </row>
        <row r="7528">
          <cell r="A7528" t="str">
            <v>OK2.502NO_thin030</v>
          </cell>
          <cell r="B7528" t="str">
            <v xml:space="preserve">OK </v>
          </cell>
          <cell r="C7528">
            <v>2.5</v>
          </cell>
          <cell r="D7528">
            <v>2</v>
          </cell>
          <cell r="E7528" t="str">
            <v>NO_thin</v>
          </cell>
          <cell r="F7528" t="str">
            <v xml:space="preserve"> 30-35</v>
          </cell>
          <cell r="M7528">
            <v>157.155</v>
          </cell>
        </row>
        <row r="7529">
          <cell r="A7529" t="str">
            <v>OK2.502NO_thin035</v>
          </cell>
          <cell r="B7529" t="str">
            <v xml:space="preserve">OK </v>
          </cell>
          <cell r="C7529">
            <v>2.5</v>
          </cell>
          <cell r="D7529">
            <v>2</v>
          </cell>
          <cell r="E7529" t="str">
            <v>NO_thin</v>
          </cell>
          <cell r="F7529" t="str">
            <v xml:space="preserve"> 35-40</v>
          </cell>
          <cell r="M7529">
            <v>204.77</v>
          </cell>
        </row>
        <row r="7530">
          <cell r="A7530" t="str">
            <v>OK2.502NO_thin040</v>
          </cell>
          <cell r="B7530" t="str">
            <v xml:space="preserve">OK </v>
          </cell>
          <cell r="C7530">
            <v>2.5</v>
          </cell>
          <cell r="D7530">
            <v>2</v>
          </cell>
          <cell r="E7530" t="str">
            <v>NO_thin</v>
          </cell>
          <cell r="F7530" t="str">
            <v xml:space="preserve"> 40-45</v>
          </cell>
          <cell r="M7530">
            <v>234.99</v>
          </cell>
        </row>
        <row r="7531">
          <cell r="A7531" t="str">
            <v>OK2.502NO_thin045</v>
          </cell>
          <cell r="B7531" t="str">
            <v xml:space="preserve">OK </v>
          </cell>
          <cell r="C7531">
            <v>2.5</v>
          </cell>
          <cell r="D7531">
            <v>2</v>
          </cell>
          <cell r="E7531" t="str">
            <v>NO_thin</v>
          </cell>
          <cell r="F7531" t="str">
            <v xml:space="preserve"> 45-50</v>
          </cell>
          <cell r="M7531">
            <v>254.95</v>
          </cell>
        </row>
        <row r="7532">
          <cell r="A7532" t="str">
            <v>OK2.502NO_thin050</v>
          </cell>
          <cell r="B7532" t="str">
            <v xml:space="preserve">OK </v>
          </cell>
          <cell r="C7532">
            <v>2.5</v>
          </cell>
          <cell r="D7532">
            <v>2</v>
          </cell>
          <cell r="E7532" t="str">
            <v>NO_thin</v>
          </cell>
          <cell r="F7532" t="str">
            <v xml:space="preserve"> 50-55</v>
          </cell>
          <cell r="M7532">
            <v>270.45499999999998</v>
          </cell>
        </row>
        <row r="7533">
          <cell r="A7533" t="str">
            <v>OK2.502NO_thin055</v>
          </cell>
          <cell r="B7533" t="str">
            <v xml:space="preserve">OK </v>
          </cell>
          <cell r="C7533">
            <v>2.5</v>
          </cell>
          <cell r="D7533">
            <v>2</v>
          </cell>
          <cell r="E7533" t="str">
            <v>NO_thin</v>
          </cell>
          <cell r="F7533" t="str">
            <v xml:space="preserve"> 55-60</v>
          </cell>
          <cell r="M7533">
            <v>283.92</v>
          </cell>
        </row>
        <row r="7534">
          <cell r="A7534" t="str">
            <v>OK2.502NO_thin060</v>
          </cell>
          <cell r="B7534" t="str">
            <v xml:space="preserve">OK </v>
          </cell>
          <cell r="C7534">
            <v>2.5</v>
          </cell>
          <cell r="D7534">
            <v>2</v>
          </cell>
          <cell r="E7534" t="str">
            <v>NO_thin</v>
          </cell>
          <cell r="F7534" t="str">
            <v xml:space="preserve"> 60-65</v>
          </cell>
          <cell r="M7534">
            <v>297.20499999999998</v>
          </cell>
        </row>
        <row r="7535">
          <cell r="A7535" t="str">
            <v>OK2.502NO_thin065</v>
          </cell>
          <cell r="B7535" t="str">
            <v xml:space="preserve">OK </v>
          </cell>
          <cell r="C7535">
            <v>2.5</v>
          </cell>
          <cell r="D7535">
            <v>2</v>
          </cell>
          <cell r="E7535" t="str">
            <v>NO_thin</v>
          </cell>
          <cell r="F7535" t="str">
            <v xml:space="preserve"> 65-70</v>
          </cell>
          <cell r="M7535">
            <v>310.83</v>
          </cell>
        </row>
        <row r="7536">
          <cell r="A7536" t="str">
            <v>OK2.502NO_thin070</v>
          </cell>
          <cell r="B7536" t="str">
            <v xml:space="preserve">OK </v>
          </cell>
          <cell r="C7536">
            <v>2.5</v>
          </cell>
          <cell r="D7536">
            <v>2</v>
          </cell>
          <cell r="E7536" t="str">
            <v>NO_thin</v>
          </cell>
          <cell r="F7536" t="str">
            <v xml:space="preserve"> 70-75</v>
          </cell>
          <cell r="M7536">
            <v>323.35000000000002</v>
          </cell>
        </row>
        <row r="7537">
          <cell r="A7537" t="str">
            <v>OK2.502NO_thin075</v>
          </cell>
          <cell r="B7537" t="str">
            <v xml:space="preserve">OK </v>
          </cell>
          <cell r="C7537">
            <v>2.5</v>
          </cell>
          <cell r="D7537">
            <v>2</v>
          </cell>
          <cell r="E7537" t="str">
            <v>NO_thin</v>
          </cell>
          <cell r="F7537" t="str">
            <v xml:space="preserve"> 75-80</v>
          </cell>
          <cell r="M7537">
            <v>334.88499999999999</v>
          </cell>
        </row>
        <row r="7538">
          <cell r="A7538" t="str">
            <v>OK2.502NO_thin080</v>
          </cell>
          <cell r="B7538" t="str">
            <v xml:space="preserve">OK </v>
          </cell>
          <cell r="C7538">
            <v>2.5</v>
          </cell>
          <cell r="D7538">
            <v>2</v>
          </cell>
          <cell r="E7538" t="str">
            <v>NO_thin</v>
          </cell>
          <cell r="F7538" t="str">
            <v xml:space="preserve"> 80-85</v>
          </cell>
          <cell r="M7538">
            <v>346.67500000000001</v>
          </cell>
        </row>
        <row r="7539">
          <cell r="A7539" t="str">
            <v>OK2.502NO_thin085</v>
          </cell>
          <cell r="B7539" t="str">
            <v xml:space="preserve">OK </v>
          </cell>
          <cell r="C7539">
            <v>2.5</v>
          </cell>
          <cell r="D7539">
            <v>2</v>
          </cell>
          <cell r="E7539" t="str">
            <v>NO_thin</v>
          </cell>
          <cell r="F7539" t="str">
            <v xml:space="preserve"> 85-90</v>
          </cell>
          <cell r="M7539">
            <v>357.88</v>
          </cell>
        </row>
        <row r="7540">
          <cell r="A7540" t="str">
            <v>OK2.502NO_thin090</v>
          </cell>
          <cell r="B7540" t="str">
            <v xml:space="preserve">OK </v>
          </cell>
          <cell r="C7540">
            <v>2.5</v>
          </cell>
          <cell r="D7540">
            <v>2</v>
          </cell>
          <cell r="E7540" t="str">
            <v>NO_thin</v>
          </cell>
          <cell r="F7540" t="str">
            <v xml:space="preserve"> 90-95</v>
          </cell>
          <cell r="M7540">
            <v>368.82499999999999</v>
          </cell>
        </row>
        <row r="7541">
          <cell r="A7541" t="str">
            <v>OK2.502NO_thin095</v>
          </cell>
          <cell r="B7541" t="str">
            <v xml:space="preserve">OK </v>
          </cell>
          <cell r="C7541">
            <v>2.5</v>
          </cell>
          <cell r="D7541">
            <v>2</v>
          </cell>
          <cell r="E7541" t="str">
            <v>NO_thin</v>
          </cell>
          <cell r="F7541" t="str">
            <v xml:space="preserve"> 95-100</v>
          </cell>
          <cell r="M7541">
            <v>378.89499999999998</v>
          </cell>
        </row>
        <row r="7542">
          <cell r="A7542" t="str">
            <v>OK2.502NO_thin100</v>
          </cell>
          <cell r="B7542" t="str">
            <v xml:space="preserve">OK </v>
          </cell>
          <cell r="C7542">
            <v>2.5</v>
          </cell>
          <cell r="D7542">
            <v>2</v>
          </cell>
          <cell r="E7542" t="str">
            <v>NO_thin</v>
          </cell>
          <cell r="F7542" t="str">
            <v>100-105</v>
          </cell>
          <cell r="M7542">
            <v>389.21</v>
          </cell>
        </row>
        <row r="7543">
          <cell r="A7543" t="str">
            <v>OK2.502NO_thin105</v>
          </cell>
          <cell r="B7543" t="str">
            <v xml:space="preserve">OK </v>
          </cell>
          <cell r="C7543">
            <v>2.5</v>
          </cell>
          <cell r="D7543">
            <v>2</v>
          </cell>
          <cell r="E7543" t="str">
            <v>NO_thin</v>
          </cell>
          <cell r="F7543" t="str">
            <v>105-110</v>
          </cell>
          <cell r="M7543">
            <v>397.7</v>
          </cell>
        </row>
        <row r="7544">
          <cell r="A7544" t="str">
            <v>OK2.502NO_thin110</v>
          </cell>
          <cell r="B7544" t="str">
            <v xml:space="preserve">OK </v>
          </cell>
          <cell r="C7544">
            <v>2.5</v>
          </cell>
          <cell r="D7544">
            <v>2</v>
          </cell>
          <cell r="E7544" t="str">
            <v>NO_thin</v>
          </cell>
          <cell r="F7544" t="str">
            <v>110-115</v>
          </cell>
          <cell r="M7544">
            <v>406.495</v>
          </cell>
        </row>
        <row r="7545">
          <cell r="A7545" t="str">
            <v>OK2.502NO_thin115</v>
          </cell>
          <cell r="B7545" t="str">
            <v xml:space="preserve">OK </v>
          </cell>
          <cell r="C7545">
            <v>2.5</v>
          </cell>
          <cell r="D7545">
            <v>2</v>
          </cell>
          <cell r="E7545" t="str">
            <v>NO_thin</v>
          </cell>
          <cell r="F7545" t="str">
            <v>115-120</v>
          </cell>
          <cell r="M7545">
            <v>413.685</v>
          </cell>
        </row>
        <row r="7546">
          <cell r="A7546" t="str">
            <v>OK2.502NO_thin120</v>
          </cell>
          <cell r="B7546" t="str">
            <v xml:space="preserve">OK </v>
          </cell>
          <cell r="C7546">
            <v>2.5</v>
          </cell>
          <cell r="D7546">
            <v>2</v>
          </cell>
          <cell r="E7546" t="str">
            <v>NO_thin</v>
          </cell>
          <cell r="F7546" t="str">
            <v>120-125</v>
          </cell>
          <cell r="M7546">
            <v>419.78</v>
          </cell>
        </row>
        <row r="7547">
          <cell r="A7547" t="str">
            <v>OK2.502NO_thin125</v>
          </cell>
          <cell r="B7547" t="str">
            <v xml:space="preserve">OK </v>
          </cell>
          <cell r="C7547">
            <v>2.5</v>
          </cell>
          <cell r="D7547">
            <v>2</v>
          </cell>
          <cell r="E7547" t="str">
            <v>NO_thin</v>
          </cell>
          <cell r="F7547" t="str">
            <v>125-130</v>
          </cell>
          <cell r="M7547">
            <v>425.62</v>
          </cell>
        </row>
        <row r="7548">
          <cell r="A7548" t="str">
            <v>OK2.502NO_thin130</v>
          </cell>
          <cell r="B7548" t="str">
            <v xml:space="preserve">OK </v>
          </cell>
          <cell r="C7548">
            <v>2.5</v>
          </cell>
          <cell r="D7548">
            <v>2</v>
          </cell>
          <cell r="E7548" t="str">
            <v>NO_thin</v>
          </cell>
          <cell r="F7548" t="str">
            <v>130-135</v>
          </cell>
          <cell r="M7548">
            <v>431.05500000000001</v>
          </cell>
        </row>
        <row r="7549">
          <cell r="A7549" t="str">
            <v>OK2.502NO_thin135</v>
          </cell>
          <cell r="B7549" t="str">
            <v xml:space="preserve">OK </v>
          </cell>
          <cell r="C7549">
            <v>2.5</v>
          </cell>
          <cell r="D7549">
            <v>2</v>
          </cell>
          <cell r="E7549" t="str">
            <v>NO_thin</v>
          </cell>
          <cell r="F7549" t="str">
            <v>135-140</v>
          </cell>
          <cell r="M7549">
            <v>435.88</v>
          </cell>
        </row>
        <row r="7550">
          <cell r="A7550" t="str">
            <v>OK2.502NO_thin140</v>
          </cell>
          <cell r="B7550" t="str">
            <v xml:space="preserve">OK </v>
          </cell>
          <cell r="C7550">
            <v>2.5</v>
          </cell>
          <cell r="D7550">
            <v>2</v>
          </cell>
          <cell r="E7550" t="str">
            <v>NO_thin</v>
          </cell>
          <cell r="F7550" t="str">
            <v>140-145</v>
          </cell>
          <cell r="M7550">
            <v>440.1</v>
          </cell>
        </row>
        <row r="7551">
          <cell r="A7551" t="str">
            <v>OK2.502NO_thin145</v>
          </cell>
          <cell r="B7551" t="str">
            <v xml:space="preserve">OK </v>
          </cell>
          <cell r="C7551">
            <v>2.5</v>
          </cell>
          <cell r="D7551">
            <v>2</v>
          </cell>
          <cell r="E7551" t="str">
            <v>NO_thin</v>
          </cell>
          <cell r="F7551" t="str">
            <v>145-150</v>
          </cell>
          <cell r="M7551">
            <v>445.73500000000001</v>
          </cell>
        </row>
        <row r="7552">
          <cell r="A7552" t="str">
            <v>OK2.502NO_thin150</v>
          </cell>
          <cell r="B7552" t="str">
            <v xml:space="preserve">OK </v>
          </cell>
          <cell r="C7552">
            <v>2.5</v>
          </cell>
          <cell r="D7552">
            <v>2</v>
          </cell>
          <cell r="E7552" t="str">
            <v>NO_thin</v>
          </cell>
          <cell r="F7552" t="str">
            <v>150-155</v>
          </cell>
          <cell r="M7552">
            <v>448.71499999999997</v>
          </cell>
        </row>
        <row r="7553">
          <cell r="A7553" t="str">
            <v>OK2.502NO_thin155</v>
          </cell>
          <cell r="B7553" t="str">
            <v xml:space="preserve">OK </v>
          </cell>
          <cell r="C7553">
            <v>2.5</v>
          </cell>
          <cell r="D7553">
            <v>2</v>
          </cell>
          <cell r="E7553" t="str">
            <v>NO_thin</v>
          </cell>
          <cell r="F7553" t="str">
            <v>155-160</v>
          </cell>
          <cell r="M7553">
            <v>451.96499999999997</v>
          </cell>
        </row>
        <row r="7554">
          <cell r="A7554" t="str">
            <v>OK2.502NO_thin160</v>
          </cell>
          <cell r="B7554" t="str">
            <v xml:space="preserve">OK </v>
          </cell>
          <cell r="C7554">
            <v>2.5</v>
          </cell>
          <cell r="D7554">
            <v>2</v>
          </cell>
          <cell r="E7554" t="str">
            <v>NO_thin</v>
          </cell>
          <cell r="F7554" t="str">
            <v>160-165</v>
          </cell>
          <cell r="M7554">
            <v>455.065</v>
          </cell>
        </row>
        <row r="7555">
          <cell r="A7555" t="str">
            <v>OK2.502NO_thin165</v>
          </cell>
          <cell r="B7555" t="str">
            <v xml:space="preserve">OK </v>
          </cell>
          <cell r="C7555">
            <v>2.5</v>
          </cell>
          <cell r="D7555">
            <v>2</v>
          </cell>
          <cell r="E7555" t="str">
            <v>NO_thin</v>
          </cell>
          <cell r="F7555" t="str">
            <v>165-170</v>
          </cell>
          <cell r="M7555">
            <v>457.72</v>
          </cell>
        </row>
        <row r="7556">
          <cell r="A7556" t="str">
            <v>OK2.502NO_thin170</v>
          </cell>
          <cell r="B7556" t="str">
            <v xml:space="preserve">OK </v>
          </cell>
          <cell r="C7556">
            <v>2.5</v>
          </cell>
          <cell r="D7556">
            <v>2</v>
          </cell>
          <cell r="E7556" t="str">
            <v>NO_thin</v>
          </cell>
          <cell r="F7556" t="str">
            <v>170-175</v>
          </cell>
          <cell r="M7556">
            <v>460.69</v>
          </cell>
        </row>
        <row r="7557">
          <cell r="A7557" t="str">
            <v>OK2.502NO_thin175</v>
          </cell>
          <cell r="B7557" t="str">
            <v xml:space="preserve">OK </v>
          </cell>
          <cell r="C7557">
            <v>2.5</v>
          </cell>
          <cell r="D7557">
            <v>2</v>
          </cell>
          <cell r="E7557" t="str">
            <v>NO_thin</v>
          </cell>
          <cell r="F7557" t="str">
            <v>175-180</v>
          </cell>
          <cell r="M7557">
            <v>463.65499999999997</v>
          </cell>
        </row>
        <row r="7558">
          <cell r="A7558" t="str">
            <v>OK2.502NO_thin180</v>
          </cell>
          <cell r="B7558" t="str">
            <v xml:space="preserve">OK </v>
          </cell>
          <cell r="C7558">
            <v>2.5</v>
          </cell>
          <cell r="D7558">
            <v>2</v>
          </cell>
          <cell r="E7558" t="str">
            <v>NO_thin</v>
          </cell>
          <cell r="F7558" t="str">
            <v>180-185</v>
          </cell>
          <cell r="M7558">
            <v>466.22</v>
          </cell>
        </row>
        <row r="7559">
          <cell r="A7559" t="str">
            <v>OK2.502NO_thin185</v>
          </cell>
          <cell r="B7559" t="str">
            <v xml:space="preserve">OK </v>
          </cell>
          <cell r="C7559">
            <v>2.5</v>
          </cell>
          <cell r="D7559">
            <v>2</v>
          </cell>
          <cell r="E7559" t="str">
            <v>NO_thin</v>
          </cell>
          <cell r="F7559" t="str">
            <v>185-190</v>
          </cell>
          <cell r="M7559">
            <v>468.45499999999998</v>
          </cell>
        </row>
        <row r="7560">
          <cell r="A7560" t="str">
            <v>OK2.502NO_thin190</v>
          </cell>
          <cell r="B7560" t="str">
            <v xml:space="preserve">OK </v>
          </cell>
          <cell r="C7560">
            <v>2.5</v>
          </cell>
          <cell r="D7560">
            <v>2</v>
          </cell>
          <cell r="E7560" t="str">
            <v>NO_thin</v>
          </cell>
          <cell r="F7560" t="str">
            <v>190-195</v>
          </cell>
          <cell r="M7560">
            <v>470.55</v>
          </cell>
        </row>
        <row r="7561">
          <cell r="A7561" t="str">
            <v>OK2.502NO_thin195</v>
          </cell>
          <cell r="B7561" t="str">
            <v xml:space="preserve">OK </v>
          </cell>
          <cell r="C7561">
            <v>2.5</v>
          </cell>
          <cell r="D7561">
            <v>2</v>
          </cell>
          <cell r="E7561" t="str">
            <v>NO_thin</v>
          </cell>
          <cell r="F7561" t="str">
            <v>195-200</v>
          </cell>
          <cell r="M7561">
            <v>472.49</v>
          </cell>
        </row>
        <row r="7562">
          <cell r="A7562" t="str">
            <v>OK2.502Thinned000</v>
          </cell>
          <cell r="B7562" t="str">
            <v xml:space="preserve">OK </v>
          </cell>
          <cell r="C7562">
            <v>2.5</v>
          </cell>
          <cell r="D7562">
            <v>2</v>
          </cell>
          <cell r="E7562" t="str">
            <v>Thinned</v>
          </cell>
          <cell r="F7562" t="str">
            <v xml:space="preserve">  0-5</v>
          </cell>
          <cell r="M7562">
            <v>0.3</v>
          </cell>
        </row>
        <row r="7563">
          <cell r="A7563" t="str">
            <v>OK2.502Thinned005</v>
          </cell>
          <cell r="B7563" t="str">
            <v xml:space="preserve">OK </v>
          </cell>
          <cell r="C7563">
            <v>2.5</v>
          </cell>
          <cell r="D7563">
            <v>2</v>
          </cell>
          <cell r="E7563" t="str">
            <v>Thinned</v>
          </cell>
          <cell r="F7563" t="str">
            <v xml:space="preserve">  5-10</v>
          </cell>
          <cell r="M7563">
            <v>1.0249999999999999</v>
          </cell>
        </row>
        <row r="7564">
          <cell r="A7564" t="str">
            <v>OK2.502Thinned010</v>
          </cell>
          <cell r="B7564" t="str">
            <v xml:space="preserve">OK </v>
          </cell>
          <cell r="C7564">
            <v>2.5</v>
          </cell>
          <cell r="D7564">
            <v>2</v>
          </cell>
          <cell r="E7564" t="str">
            <v>Thinned</v>
          </cell>
          <cell r="F7564" t="str">
            <v xml:space="preserve"> 10-15</v>
          </cell>
          <cell r="M7564">
            <v>2.71</v>
          </cell>
        </row>
        <row r="7565">
          <cell r="A7565" t="str">
            <v>OK2.502Thinned015</v>
          </cell>
          <cell r="B7565" t="str">
            <v xml:space="preserve">OK </v>
          </cell>
          <cell r="C7565">
            <v>2.5</v>
          </cell>
          <cell r="D7565">
            <v>2</v>
          </cell>
          <cell r="E7565" t="str">
            <v>Thinned</v>
          </cell>
          <cell r="F7565" t="str">
            <v xml:space="preserve"> 15-20</v>
          </cell>
          <cell r="M7565">
            <v>7.335</v>
          </cell>
        </row>
        <row r="7566">
          <cell r="A7566" t="str">
            <v>OK2.502Thinned020</v>
          </cell>
          <cell r="B7566" t="str">
            <v xml:space="preserve">OK </v>
          </cell>
          <cell r="C7566">
            <v>2.5</v>
          </cell>
          <cell r="D7566">
            <v>2</v>
          </cell>
          <cell r="E7566" t="str">
            <v>Thinned</v>
          </cell>
          <cell r="F7566" t="str">
            <v xml:space="preserve"> 20-25</v>
          </cell>
          <cell r="M7566">
            <v>21.745000000000001</v>
          </cell>
        </row>
        <row r="7567">
          <cell r="A7567" t="str">
            <v>OK2.502Thinned025</v>
          </cell>
          <cell r="B7567" t="str">
            <v xml:space="preserve">OK </v>
          </cell>
          <cell r="C7567">
            <v>2.5</v>
          </cell>
          <cell r="D7567">
            <v>2</v>
          </cell>
          <cell r="E7567" t="str">
            <v>Thinned</v>
          </cell>
          <cell r="F7567" t="str">
            <v xml:space="preserve"> 25-30</v>
          </cell>
          <cell r="M7567">
            <v>69.165000000000006</v>
          </cell>
        </row>
        <row r="7568">
          <cell r="A7568" t="str">
            <v>OK2.502Thinned030</v>
          </cell>
          <cell r="B7568" t="str">
            <v xml:space="preserve">OK </v>
          </cell>
          <cell r="C7568">
            <v>2.5</v>
          </cell>
          <cell r="D7568">
            <v>2</v>
          </cell>
          <cell r="E7568" t="str">
            <v>Thinned</v>
          </cell>
          <cell r="F7568" t="str">
            <v xml:space="preserve"> 30-35</v>
          </cell>
          <cell r="M7568">
            <v>142.79499999999999</v>
          </cell>
        </row>
        <row r="7569">
          <cell r="A7569" t="str">
            <v>OK2.502Thinned035</v>
          </cell>
          <cell r="B7569" t="str">
            <v xml:space="preserve">OK </v>
          </cell>
          <cell r="C7569">
            <v>2.5</v>
          </cell>
          <cell r="D7569">
            <v>2</v>
          </cell>
          <cell r="E7569" t="str">
            <v>Thinned</v>
          </cell>
          <cell r="F7569" t="str">
            <v xml:space="preserve"> 35-40</v>
          </cell>
          <cell r="M7569">
            <v>160.41</v>
          </cell>
        </row>
        <row r="7570">
          <cell r="A7570" t="str">
            <v>OK2.502Thinned040</v>
          </cell>
          <cell r="B7570" t="str">
            <v xml:space="preserve">OK </v>
          </cell>
          <cell r="C7570">
            <v>2.5</v>
          </cell>
          <cell r="D7570">
            <v>2</v>
          </cell>
          <cell r="E7570" t="str">
            <v>Thinned</v>
          </cell>
          <cell r="F7570" t="str">
            <v xml:space="preserve"> 40-45</v>
          </cell>
          <cell r="M7570">
            <v>167.655</v>
          </cell>
        </row>
        <row r="7571">
          <cell r="A7571" t="str">
            <v>OK2.502Thinned045</v>
          </cell>
          <cell r="B7571" t="str">
            <v xml:space="preserve">OK </v>
          </cell>
          <cell r="C7571">
            <v>2.5</v>
          </cell>
          <cell r="D7571">
            <v>2</v>
          </cell>
          <cell r="E7571" t="str">
            <v>Thinned</v>
          </cell>
          <cell r="F7571" t="str">
            <v xml:space="preserve"> 45-50</v>
          </cell>
          <cell r="M7571">
            <v>177.71</v>
          </cell>
        </row>
        <row r="7572">
          <cell r="A7572" t="str">
            <v>OK2.502Thinned050</v>
          </cell>
          <cell r="B7572" t="str">
            <v xml:space="preserve">OK </v>
          </cell>
          <cell r="C7572">
            <v>2.5</v>
          </cell>
          <cell r="D7572">
            <v>2</v>
          </cell>
          <cell r="E7572" t="str">
            <v>Thinned</v>
          </cell>
          <cell r="F7572" t="str">
            <v xml:space="preserve"> 50-55</v>
          </cell>
          <cell r="M7572">
            <v>187.51000000000002</v>
          </cell>
        </row>
        <row r="7573">
          <cell r="A7573" t="str">
            <v>OK2.502Thinned055</v>
          </cell>
          <cell r="B7573" t="str">
            <v xml:space="preserve">OK </v>
          </cell>
          <cell r="C7573">
            <v>2.5</v>
          </cell>
          <cell r="D7573">
            <v>2</v>
          </cell>
          <cell r="E7573" t="str">
            <v>Thinned</v>
          </cell>
          <cell r="F7573" t="str">
            <v xml:space="preserve"> 55-60</v>
          </cell>
          <cell r="M7573">
            <v>195.875</v>
          </cell>
        </row>
        <row r="7574">
          <cell r="A7574" t="str">
            <v>OK2.502Thinned060</v>
          </cell>
          <cell r="B7574" t="str">
            <v xml:space="preserve">OK </v>
          </cell>
          <cell r="C7574">
            <v>2.5</v>
          </cell>
          <cell r="D7574">
            <v>2</v>
          </cell>
          <cell r="E7574" t="str">
            <v>Thinned</v>
          </cell>
          <cell r="F7574" t="str">
            <v xml:space="preserve"> 60-65</v>
          </cell>
          <cell r="M7574">
            <v>203.935</v>
          </cell>
        </row>
        <row r="7575">
          <cell r="A7575" t="str">
            <v>OK2.502Thinned065</v>
          </cell>
          <cell r="B7575" t="str">
            <v xml:space="preserve">OK </v>
          </cell>
          <cell r="C7575">
            <v>2.5</v>
          </cell>
          <cell r="D7575">
            <v>2</v>
          </cell>
          <cell r="E7575" t="str">
            <v>Thinned</v>
          </cell>
          <cell r="F7575" t="str">
            <v xml:space="preserve"> 65-70</v>
          </cell>
          <cell r="M7575">
            <v>212.2</v>
          </cell>
        </row>
        <row r="7576">
          <cell r="A7576" t="str">
            <v>OK2.502Thinned070</v>
          </cell>
          <cell r="B7576" t="str">
            <v xml:space="preserve">OK </v>
          </cell>
          <cell r="C7576">
            <v>2.5</v>
          </cell>
          <cell r="D7576">
            <v>2</v>
          </cell>
          <cell r="E7576" t="str">
            <v>Thinned</v>
          </cell>
          <cell r="F7576" t="str">
            <v xml:space="preserve"> 70-75</v>
          </cell>
          <cell r="M7576">
            <v>219.58500000000001</v>
          </cell>
        </row>
        <row r="7577">
          <cell r="A7577" t="str">
            <v>OK2.502Thinned075</v>
          </cell>
          <cell r="B7577" t="str">
            <v xml:space="preserve">OK </v>
          </cell>
          <cell r="C7577">
            <v>2.5</v>
          </cell>
          <cell r="D7577">
            <v>2</v>
          </cell>
          <cell r="E7577" t="str">
            <v>Thinned</v>
          </cell>
          <cell r="F7577" t="str">
            <v xml:space="preserve"> 75-80</v>
          </cell>
          <cell r="M7577">
            <v>226.27499999999998</v>
          </cell>
        </row>
        <row r="7578">
          <cell r="A7578" t="str">
            <v>OK2.502Thinned080</v>
          </cell>
          <cell r="B7578" t="str">
            <v xml:space="preserve">OK </v>
          </cell>
          <cell r="C7578">
            <v>2.5</v>
          </cell>
          <cell r="D7578">
            <v>2</v>
          </cell>
          <cell r="E7578" t="str">
            <v>Thinned</v>
          </cell>
          <cell r="F7578" t="str">
            <v xml:space="preserve"> 80-85</v>
          </cell>
          <cell r="M7578">
            <v>233.14500000000001</v>
          </cell>
        </row>
        <row r="7579">
          <cell r="A7579" t="str">
            <v>OK2.502Thinned085</v>
          </cell>
          <cell r="B7579" t="str">
            <v xml:space="preserve">OK </v>
          </cell>
          <cell r="C7579">
            <v>2.5</v>
          </cell>
          <cell r="D7579">
            <v>2</v>
          </cell>
          <cell r="E7579" t="str">
            <v>Thinned</v>
          </cell>
          <cell r="F7579" t="str">
            <v xml:space="preserve"> 85-90</v>
          </cell>
          <cell r="M7579">
            <v>239.47499999999999</v>
          </cell>
        </row>
        <row r="7580">
          <cell r="A7580" t="str">
            <v>OK2.502Thinned090</v>
          </cell>
          <cell r="B7580" t="str">
            <v xml:space="preserve">OK </v>
          </cell>
          <cell r="C7580">
            <v>2.5</v>
          </cell>
          <cell r="D7580">
            <v>2</v>
          </cell>
          <cell r="E7580" t="str">
            <v>Thinned</v>
          </cell>
          <cell r="F7580" t="str">
            <v xml:space="preserve"> 90-95</v>
          </cell>
          <cell r="M7580">
            <v>244.08499999999998</v>
          </cell>
        </row>
        <row r="7581">
          <cell r="A7581" t="str">
            <v>OK2.502Thinned095</v>
          </cell>
          <cell r="B7581" t="str">
            <v xml:space="preserve">OK </v>
          </cell>
          <cell r="C7581">
            <v>2.5</v>
          </cell>
          <cell r="D7581">
            <v>2</v>
          </cell>
          <cell r="E7581" t="str">
            <v>Thinned</v>
          </cell>
          <cell r="F7581" t="str">
            <v xml:space="preserve"> 95-100</v>
          </cell>
          <cell r="M7581">
            <v>245.125</v>
          </cell>
        </row>
        <row r="7582">
          <cell r="A7582" t="str">
            <v>OK2.502Thinned100</v>
          </cell>
          <cell r="B7582" t="str">
            <v xml:space="preserve">OK </v>
          </cell>
          <cell r="C7582">
            <v>2.5</v>
          </cell>
          <cell r="D7582">
            <v>2</v>
          </cell>
          <cell r="E7582" t="str">
            <v>Thinned</v>
          </cell>
          <cell r="F7582" t="str">
            <v>100-105</v>
          </cell>
          <cell r="M7582">
            <v>246.19</v>
          </cell>
        </row>
        <row r="7583">
          <cell r="A7583" t="str">
            <v>OK2.502Thinned105</v>
          </cell>
          <cell r="B7583" t="str">
            <v xml:space="preserve">OK </v>
          </cell>
          <cell r="C7583">
            <v>2.5</v>
          </cell>
          <cell r="D7583">
            <v>2</v>
          </cell>
          <cell r="E7583" t="str">
            <v>Thinned</v>
          </cell>
          <cell r="F7583" t="str">
            <v>105-110</v>
          </cell>
          <cell r="M7583">
            <v>246.86</v>
          </cell>
        </row>
        <row r="7584">
          <cell r="A7584" t="str">
            <v>OK2.502Thinned110</v>
          </cell>
          <cell r="B7584" t="str">
            <v xml:space="preserve">OK </v>
          </cell>
          <cell r="C7584">
            <v>2.5</v>
          </cell>
          <cell r="D7584">
            <v>2</v>
          </cell>
          <cell r="E7584" t="str">
            <v>Thinned</v>
          </cell>
          <cell r="F7584" t="str">
            <v>110-115</v>
          </cell>
          <cell r="M7584">
            <v>247.95000000000002</v>
          </cell>
        </row>
        <row r="7585">
          <cell r="A7585" t="str">
            <v>OK2.502Thinned115</v>
          </cell>
          <cell r="B7585" t="str">
            <v xml:space="preserve">OK </v>
          </cell>
          <cell r="C7585">
            <v>2.5</v>
          </cell>
          <cell r="D7585">
            <v>2</v>
          </cell>
          <cell r="E7585" t="str">
            <v>Thinned</v>
          </cell>
          <cell r="F7585" t="str">
            <v>115-120</v>
          </cell>
          <cell r="M7585">
            <v>248.52</v>
          </cell>
        </row>
        <row r="7586">
          <cell r="A7586" t="str">
            <v>OK2.502Thinned120</v>
          </cell>
          <cell r="B7586" t="str">
            <v xml:space="preserve">OK </v>
          </cell>
          <cell r="C7586">
            <v>2.5</v>
          </cell>
          <cell r="D7586">
            <v>2</v>
          </cell>
          <cell r="E7586" t="str">
            <v>Thinned</v>
          </cell>
          <cell r="F7586" t="str">
            <v>120-125</v>
          </cell>
          <cell r="M7586">
            <v>249.08500000000001</v>
          </cell>
        </row>
        <row r="7587">
          <cell r="A7587" t="str">
            <v>OK2.502Thinned125</v>
          </cell>
          <cell r="B7587" t="str">
            <v xml:space="preserve">OK </v>
          </cell>
          <cell r="C7587">
            <v>2.5</v>
          </cell>
          <cell r="D7587">
            <v>2</v>
          </cell>
          <cell r="E7587" t="str">
            <v>Thinned</v>
          </cell>
          <cell r="F7587" t="str">
            <v>125-130</v>
          </cell>
          <cell r="M7587">
            <v>249.56</v>
          </cell>
        </row>
        <row r="7588">
          <cell r="A7588" t="str">
            <v>OK2.502Thinned130</v>
          </cell>
          <cell r="B7588" t="str">
            <v xml:space="preserve">OK </v>
          </cell>
          <cell r="C7588">
            <v>2.5</v>
          </cell>
          <cell r="D7588">
            <v>2</v>
          </cell>
          <cell r="E7588" t="str">
            <v>Thinned</v>
          </cell>
          <cell r="F7588" t="str">
            <v>130-135</v>
          </cell>
          <cell r="M7588">
            <v>249.89999999999998</v>
          </cell>
        </row>
        <row r="7589">
          <cell r="A7589" t="str">
            <v>OK2.502Thinned135</v>
          </cell>
          <cell r="B7589" t="str">
            <v xml:space="preserve">OK </v>
          </cell>
          <cell r="C7589">
            <v>2.5</v>
          </cell>
          <cell r="D7589">
            <v>2</v>
          </cell>
          <cell r="E7589" t="str">
            <v>Thinned</v>
          </cell>
          <cell r="F7589" t="str">
            <v>135-140</v>
          </cell>
          <cell r="M7589">
            <v>250.05</v>
          </cell>
        </row>
        <row r="7590">
          <cell r="A7590" t="str">
            <v>OK2.502Thinned140</v>
          </cell>
          <cell r="B7590" t="str">
            <v xml:space="preserve">OK </v>
          </cell>
          <cell r="C7590">
            <v>2.5</v>
          </cell>
          <cell r="D7590">
            <v>2</v>
          </cell>
          <cell r="E7590" t="str">
            <v>Thinned</v>
          </cell>
          <cell r="F7590" t="str">
            <v>140-145</v>
          </cell>
          <cell r="M7590">
            <v>250.48500000000001</v>
          </cell>
        </row>
        <row r="7591">
          <cell r="A7591" t="str">
            <v>OK2.502Thinned145</v>
          </cell>
          <cell r="B7591" t="str">
            <v xml:space="preserve">OK </v>
          </cell>
          <cell r="C7591">
            <v>2.5</v>
          </cell>
          <cell r="D7591">
            <v>2</v>
          </cell>
          <cell r="E7591" t="str">
            <v>Thinned</v>
          </cell>
          <cell r="F7591" t="str">
            <v>145-150</v>
          </cell>
          <cell r="M7591">
            <v>250.56</v>
          </cell>
        </row>
        <row r="7592">
          <cell r="A7592" t="str">
            <v>OK2.502Thinned150</v>
          </cell>
          <cell r="B7592" t="str">
            <v xml:space="preserve">OK </v>
          </cell>
          <cell r="C7592">
            <v>2.5</v>
          </cell>
          <cell r="D7592">
            <v>2</v>
          </cell>
          <cell r="E7592" t="str">
            <v>Thinned</v>
          </cell>
          <cell r="F7592" t="str">
            <v>150-155</v>
          </cell>
          <cell r="M7592">
            <v>250.84</v>
          </cell>
        </row>
        <row r="7593">
          <cell r="A7593" t="str">
            <v>OK2.502Thinned155</v>
          </cell>
          <cell r="B7593" t="str">
            <v xml:space="preserve">OK </v>
          </cell>
          <cell r="C7593">
            <v>2.5</v>
          </cell>
          <cell r="D7593">
            <v>2</v>
          </cell>
          <cell r="E7593" t="str">
            <v>Thinned</v>
          </cell>
          <cell r="F7593" t="str">
            <v>155-160</v>
          </cell>
          <cell r="M7593">
            <v>252.17</v>
          </cell>
        </row>
        <row r="7594">
          <cell r="A7594" t="str">
            <v>OK2.502Thinned160</v>
          </cell>
          <cell r="B7594" t="str">
            <v xml:space="preserve">OK </v>
          </cell>
          <cell r="C7594">
            <v>2.5</v>
          </cell>
          <cell r="D7594">
            <v>2</v>
          </cell>
          <cell r="E7594" t="str">
            <v>Thinned</v>
          </cell>
          <cell r="F7594" t="str">
            <v>160-165</v>
          </cell>
          <cell r="M7594">
            <v>253.78</v>
          </cell>
        </row>
        <row r="7595">
          <cell r="A7595" t="str">
            <v>OK2.502Thinned165</v>
          </cell>
          <cell r="B7595" t="str">
            <v xml:space="preserve">OK </v>
          </cell>
          <cell r="C7595">
            <v>2.5</v>
          </cell>
          <cell r="D7595">
            <v>2</v>
          </cell>
          <cell r="E7595" t="str">
            <v>Thinned</v>
          </cell>
          <cell r="F7595" t="str">
            <v>165-170</v>
          </cell>
          <cell r="M7595">
            <v>255.61500000000001</v>
          </cell>
        </row>
        <row r="7596">
          <cell r="A7596" t="str">
            <v>OK2.502Thinned170</v>
          </cell>
          <cell r="B7596" t="str">
            <v xml:space="preserve">OK </v>
          </cell>
          <cell r="C7596">
            <v>2.5</v>
          </cell>
          <cell r="D7596">
            <v>2</v>
          </cell>
          <cell r="E7596" t="str">
            <v>Thinned</v>
          </cell>
          <cell r="F7596" t="str">
            <v>170-175</v>
          </cell>
          <cell r="M7596">
            <v>257.54999999999995</v>
          </cell>
        </row>
        <row r="7597">
          <cell r="A7597" t="str">
            <v>OK2.502Thinned175</v>
          </cell>
          <cell r="B7597" t="str">
            <v xml:space="preserve">OK </v>
          </cell>
          <cell r="C7597">
            <v>2.5</v>
          </cell>
          <cell r="D7597">
            <v>2</v>
          </cell>
          <cell r="E7597" t="str">
            <v>Thinned</v>
          </cell>
          <cell r="F7597" t="str">
            <v>175-180</v>
          </cell>
          <cell r="M7597">
            <v>259.55500000000001</v>
          </cell>
        </row>
        <row r="7598">
          <cell r="A7598" t="str">
            <v>OK2.502Thinned180</v>
          </cell>
          <cell r="B7598" t="str">
            <v xml:space="preserve">OK </v>
          </cell>
          <cell r="C7598">
            <v>2.5</v>
          </cell>
          <cell r="D7598">
            <v>2</v>
          </cell>
          <cell r="E7598" t="str">
            <v>Thinned</v>
          </cell>
          <cell r="F7598" t="str">
            <v>180-185</v>
          </cell>
          <cell r="M7598">
            <v>261.505</v>
          </cell>
        </row>
        <row r="7599">
          <cell r="A7599" t="str">
            <v>OK2.502Thinned185</v>
          </cell>
          <cell r="B7599" t="str">
            <v xml:space="preserve">OK </v>
          </cell>
          <cell r="C7599">
            <v>2.5</v>
          </cell>
          <cell r="D7599">
            <v>2</v>
          </cell>
          <cell r="E7599" t="str">
            <v>Thinned</v>
          </cell>
          <cell r="F7599" t="str">
            <v>185-190</v>
          </cell>
          <cell r="M7599">
            <v>263.81</v>
          </cell>
        </row>
        <row r="7600">
          <cell r="A7600" t="str">
            <v>OK2.502Thinned190</v>
          </cell>
          <cell r="B7600" t="str">
            <v xml:space="preserve">OK </v>
          </cell>
          <cell r="C7600">
            <v>2.5</v>
          </cell>
          <cell r="D7600">
            <v>2</v>
          </cell>
          <cell r="E7600" t="str">
            <v>Thinned</v>
          </cell>
          <cell r="F7600" t="str">
            <v>190-195</v>
          </cell>
          <cell r="M7600">
            <v>265.88</v>
          </cell>
        </row>
        <row r="7601">
          <cell r="A7601" t="str">
            <v>OK2.502Thinned195</v>
          </cell>
          <cell r="B7601" t="str">
            <v xml:space="preserve">OK </v>
          </cell>
          <cell r="C7601">
            <v>2.5</v>
          </cell>
          <cell r="D7601">
            <v>2</v>
          </cell>
          <cell r="E7601" t="str">
            <v>Thinned</v>
          </cell>
          <cell r="F7601" t="str">
            <v>195-200</v>
          </cell>
          <cell r="M7601">
            <v>268.51</v>
          </cell>
        </row>
        <row r="7602">
          <cell r="A7602" t="str">
            <v>OK2.504NO_thin000</v>
          </cell>
          <cell r="B7602" t="str">
            <v xml:space="preserve">OK </v>
          </cell>
          <cell r="C7602">
            <v>2.5</v>
          </cell>
          <cell r="D7602">
            <v>4</v>
          </cell>
          <cell r="E7602" t="str">
            <v>NO_thin</v>
          </cell>
          <cell r="F7602" t="str">
            <v xml:space="preserve">  0-5</v>
          </cell>
          <cell r="G7602">
            <v>0.03</v>
          </cell>
          <cell r="H7602">
            <v>0.09</v>
          </cell>
          <cell r="I7602">
            <v>0.12</v>
          </cell>
          <cell r="J7602">
            <v>0.6</v>
          </cell>
          <cell r="K7602">
            <v>0.6</v>
          </cell>
          <cell r="L7602">
            <v>0</v>
          </cell>
          <cell r="M7602">
            <v>0.6</v>
          </cell>
          <cell r="N7602">
            <v>0</v>
          </cell>
        </row>
        <row r="7603">
          <cell r="A7603" t="str">
            <v>OK2.504NO_thin005</v>
          </cell>
          <cell r="B7603" t="str">
            <v xml:space="preserve">OK </v>
          </cell>
          <cell r="C7603">
            <v>2.5</v>
          </cell>
          <cell r="D7603">
            <v>4</v>
          </cell>
          <cell r="E7603" t="str">
            <v>NO_thin</v>
          </cell>
          <cell r="F7603" t="str">
            <v xml:space="preserve">  5-10</v>
          </cell>
          <cell r="G7603">
            <v>0.11</v>
          </cell>
          <cell r="H7603">
            <v>0.18</v>
          </cell>
          <cell r="I7603">
            <v>0.28999999999999998</v>
          </cell>
          <cell r="J7603">
            <v>1.45</v>
          </cell>
          <cell r="K7603">
            <v>2.0499999999999998</v>
          </cell>
          <cell r="L7603">
            <v>0</v>
          </cell>
          <cell r="M7603">
            <v>2.0499999999999998</v>
          </cell>
          <cell r="N7603">
            <v>0</v>
          </cell>
        </row>
        <row r="7604">
          <cell r="A7604" t="str">
            <v>OK2.504NO_thin010</v>
          </cell>
          <cell r="B7604" t="str">
            <v xml:space="preserve">OK </v>
          </cell>
          <cell r="C7604">
            <v>2.5</v>
          </cell>
          <cell r="D7604">
            <v>4</v>
          </cell>
          <cell r="E7604" t="str">
            <v>NO_thin</v>
          </cell>
          <cell r="F7604" t="str">
            <v xml:space="preserve"> 10-15</v>
          </cell>
          <cell r="G7604">
            <v>0.43</v>
          </cell>
          <cell r="H7604">
            <v>0.25</v>
          </cell>
          <cell r="I7604">
            <v>0.67</v>
          </cell>
          <cell r="J7604">
            <v>3.37</v>
          </cell>
          <cell r="K7604">
            <v>5.42</v>
          </cell>
          <cell r="L7604">
            <v>0</v>
          </cell>
          <cell r="M7604">
            <v>5.42</v>
          </cell>
          <cell r="N7604">
            <v>0</v>
          </cell>
        </row>
        <row r="7605">
          <cell r="A7605" t="str">
            <v>OK2.504NO_thin015</v>
          </cell>
          <cell r="B7605" t="str">
            <v xml:space="preserve">OK </v>
          </cell>
          <cell r="C7605">
            <v>2.5</v>
          </cell>
          <cell r="D7605">
            <v>4</v>
          </cell>
          <cell r="E7605" t="str">
            <v>NO_thin</v>
          </cell>
          <cell r="F7605" t="str">
            <v xml:space="preserve"> 15-20</v>
          </cell>
          <cell r="G7605">
            <v>1.54</v>
          </cell>
          <cell r="H7605">
            <v>0.31</v>
          </cell>
          <cell r="I7605">
            <v>1.85</v>
          </cell>
          <cell r="J7605">
            <v>9.25</v>
          </cell>
          <cell r="K7605">
            <v>14.67</v>
          </cell>
          <cell r="L7605">
            <v>0</v>
          </cell>
          <cell r="M7605">
            <v>14.67</v>
          </cell>
          <cell r="N7605">
            <v>0</v>
          </cell>
        </row>
        <row r="7606">
          <cell r="A7606" t="str">
            <v>OK2.504NO_thin020</v>
          </cell>
          <cell r="B7606" t="str">
            <v xml:space="preserve">OK </v>
          </cell>
          <cell r="C7606">
            <v>2.5</v>
          </cell>
          <cell r="D7606">
            <v>4</v>
          </cell>
          <cell r="E7606" t="str">
            <v>NO_thin</v>
          </cell>
          <cell r="F7606" t="str">
            <v xml:space="preserve"> 20-25</v>
          </cell>
          <cell r="G7606">
            <v>5.38</v>
          </cell>
          <cell r="H7606">
            <v>0.38</v>
          </cell>
          <cell r="I7606">
            <v>5.76</v>
          </cell>
          <cell r="J7606">
            <v>28.82</v>
          </cell>
          <cell r="K7606">
            <v>43.49</v>
          </cell>
          <cell r="L7606">
            <v>0</v>
          </cell>
          <cell r="M7606">
            <v>43.49</v>
          </cell>
          <cell r="N7606">
            <v>0</v>
          </cell>
        </row>
        <row r="7607">
          <cell r="A7607" t="str">
            <v>OK2.504NO_thin025</v>
          </cell>
          <cell r="B7607" t="str">
            <v xml:space="preserve">OK </v>
          </cell>
          <cell r="C7607">
            <v>2.5</v>
          </cell>
          <cell r="D7607">
            <v>4</v>
          </cell>
          <cell r="E7607" t="str">
            <v>NO_thin</v>
          </cell>
          <cell r="F7607" t="str">
            <v xml:space="preserve"> 25-30</v>
          </cell>
          <cell r="G7607">
            <v>18.52</v>
          </cell>
          <cell r="H7607">
            <v>0.45</v>
          </cell>
          <cell r="I7607">
            <v>18.97</v>
          </cell>
          <cell r="J7607">
            <v>94.84</v>
          </cell>
          <cell r="K7607">
            <v>138.33000000000001</v>
          </cell>
          <cell r="L7607">
            <v>0</v>
          </cell>
          <cell r="M7607">
            <v>138.33000000000001</v>
          </cell>
          <cell r="N7607">
            <v>0</v>
          </cell>
        </row>
        <row r="7608">
          <cell r="A7608" t="str">
            <v>OK2.504NO_thin030</v>
          </cell>
          <cell r="B7608" t="str">
            <v xml:space="preserve">OK </v>
          </cell>
          <cell r="C7608">
            <v>2.5</v>
          </cell>
          <cell r="D7608">
            <v>4</v>
          </cell>
          <cell r="E7608" t="str">
            <v>NO_thin</v>
          </cell>
          <cell r="F7608" t="str">
            <v xml:space="preserve"> 30-35</v>
          </cell>
          <cell r="G7608">
            <v>33.53</v>
          </cell>
          <cell r="H7608">
            <v>1.66</v>
          </cell>
          <cell r="I7608">
            <v>35.200000000000003</v>
          </cell>
          <cell r="J7608">
            <v>175.98</v>
          </cell>
          <cell r="K7608">
            <v>314.31</v>
          </cell>
          <cell r="L7608">
            <v>0</v>
          </cell>
          <cell r="M7608">
            <v>314.31</v>
          </cell>
          <cell r="N7608">
            <v>0</v>
          </cell>
        </row>
        <row r="7609">
          <cell r="A7609" t="str">
            <v>OK2.504NO_thin035</v>
          </cell>
          <cell r="B7609" t="str">
            <v xml:space="preserve">OK </v>
          </cell>
          <cell r="C7609">
            <v>2.5</v>
          </cell>
          <cell r="D7609">
            <v>4</v>
          </cell>
          <cell r="E7609" t="str">
            <v>NO_thin</v>
          </cell>
          <cell r="F7609" t="str">
            <v xml:space="preserve"> 35-40</v>
          </cell>
          <cell r="G7609">
            <v>17.77</v>
          </cell>
          <cell r="H7609">
            <v>1.28</v>
          </cell>
          <cell r="I7609">
            <v>19.05</v>
          </cell>
          <cell r="J7609">
            <v>95.23</v>
          </cell>
          <cell r="K7609">
            <v>409.54</v>
          </cell>
          <cell r="L7609">
            <v>0</v>
          </cell>
          <cell r="M7609">
            <v>409.54</v>
          </cell>
          <cell r="N7609">
            <v>0</v>
          </cell>
        </row>
        <row r="7610">
          <cell r="A7610" t="str">
            <v>OK2.504NO_thin040</v>
          </cell>
          <cell r="B7610" t="str">
            <v xml:space="preserve">OK </v>
          </cell>
          <cell r="C7610">
            <v>2.5</v>
          </cell>
          <cell r="D7610">
            <v>4</v>
          </cell>
          <cell r="E7610" t="str">
            <v>NO_thin</v>
          </cell>
          <cell r="F7610" t="str">
            <v xml:space="preserve"> 40-45</v>
          </cell>
          <cell r="G7610">
            <v>6.81</v>
          </cell>
          <cell r="H7610">
            <v>5.28</v>
          </cell>
          <cell r="I7610">
            <v>12.09</v>
          </cell>
          <cell r="J7610">
            <v>60.44</v>
          </cell>
          <cell r="K7610">
            <v>469.98</v>
          </cell>
          <cell r="L7610">
            <v>0</v>
          </cell>
          <cell r="M7610">
            <v>469.98</v>
          </cell>
          <cell r="N7610">
            <v>0</v>
          </cell>
        </row>
        <row r="7611">
          <cell r="A7611" t="str">
            <v>OK2.504NO_thin045</v>
          </cell>
          <cell r="B7611" t="str">
            <v xml:space="preserve">OK </v>
          </cell>
          <cell r="C7611">
            <v>2.5</v>
          </cell>
          <cell r="D7611">
            <v>4</v>
          </cell>
          <cell r="E7611" t="str">
            <v>NO_thin</v>
          </cell>
          <cell r="F7611" t="str">
            <v xml:space="preserve"> 45-50</v>
          </cell>
          <cell r="G7611">
            <v>4.91</v>
          </cell>
          <cell r="H7611">
            <v>3.08</v>
          </cell>
          <cell r="I7611">
            <v>7.98</v>
          </cell>
          <cell r="J7611">
            <v>39.92</v>
          </cell>
          <cell r="K7611">
            <v>509.9</v>
          </cell>
          <cell r="L7611">
            <v>0</v>
          </cell>
          <cell r="M7611">
            <v>509.9</v>
          </cell>
          <cell r="N7611">
            <v>0</v>
          </cell>
        </row>
        <row r="7612">
          <cell r="A7612" t="str">
            <v>OK2.504NO_thin050</v>
          </cell>
          <cell r="B7612" t="str">
            <v xml:space="preserve">OK </v>
          </cell>
          <cell r="C7612">
            <v>2.5</v>
          </cell>
          <cell r="D7612">
            <v>4</v>
          </cell>
          <cell r="E7612" t="str">
            <v>NO_thin</v>
          </cell>
          <cell r="F7612" t="str">
            <v xml:space="preserve"> 50-55</v>
          </cell>
          <cell r="G7612">
            <v>5.43</v>
          </cell>
          <cell r="H7612">
            <v>0.77</v>
          </cell>
          <cell r="I7612">
            <v>6.2</v>
          </cell>
          <cell r="J7612">
            <v>31.01</v>
          </cell>
          <cell r="K7612">
            <v>540.91</v>
          </cell>
          <cell r="L7612">
            <v>0</v>
          </cell>
          <cell r="M7612">
            <v>540.91</v>
          </cell>
          <cell r="N7612">
            <v>0</v>
          </cell>
        </row>
        <row r="7613">
          <cell r="A7613" t="str">
            <v>OK2.504NO_thin055</v>
          </cell>
          <cell r="B7613" t="str">
            <v xml:space="preserve">OK </v>
          </cell>
          <cell r="C7613">
            <v>2.5</v>
          </cell>
          <cell r="D7613">
            <v>4</v>
          </cell>
          <cell r="E7613" t="str">
            <v>NO_thin</v>
          </cell>
          <cell r="F7613" t="str">
            <v xml:space="preserve"> 55-60</v>
          </cell>
          <cell r="G7613">
            <v>5.56</v>
          </cell>
          <cell r="H7613">
            <v>-0.17</v>
          </cell>
          <cell r="I7613">
            <v>5.39</v>
          </cell>
          <cell r="J7613">
            <v>26.93</v>
          </cell>
          <cell r="K7613">
            <v>567.84</v>
          </cell>
          <cell r="L7613">
            <v>0</v>
          </cell>
          <cell r="M7613">
            <v>567.84</v>
          </cell>
          <cell r="N7613">
            <v>0</v>
          </cell>
        </row>
        <row r="7614">
          <cell r="A7614" t="str">
            <v>OK2.504NO_thin060</v>
          </cell>
          <cell r="B7614" t="str">
            <v xml:space="preserve">OK </v>
          </cell>
          <cell r="C7614">
            <v>2.5</v>
          </cell>
          <cell r="D7614">
            <v>4</v>
          </cell>
          <cell r="E7614" t="str">
            <v>NO_thin</v>
          </cell>
          <cell r="F7614" t="str">
            <v xml:space="preserve"> 60-65</v>
          </cell>
          <cell r="G7614">
            <v>5.67</v>
          </cell>
          <cell r="H7614">
            <v>-0.36</v>
          </cell>
          <cell r="I7614">
            <v>5.31</v>
          </cell>
          <cell r="J7614">
            <v>26.57</v>
          </cell>
          <cell r="K7614">
            <v>594.41</v>
          </cell>
          <cell r="L7614">
            <v>0</v>
          </cell>
          <cell r="M7614">
            <v>594.41</v>
          </cell>
          <cell r="N7614">
            <v>0</v>
          </cell>
        </row>
        <row r="7615">
          <cell r="A7615" t="str">
            <v>OK2.504NO_thin065</v>
          </cell>
          <cell r="B7615" t="str">
            <v xml:space="preserve">OK </v>
          </cell>
          <cell r="C7615">
            <v>2.5</v>
          </cell>
          <cell r="D7615">
            <v>4</v>
          </cell>
          <cell r="E7615" t="str">
            <v>NO_thin</v>
          </cell>
          <cell r="F7615" t="str">
            <v xml:space="preserve"> 65-70</v>
          </cell>
          <cell r="G7615">
            <v>5.98</v>
          </cell>
          <cell r="H7615">
            <v>-0.53</v>
          </cell>
          <cell r="I7615">
            <v>5.45</v>
          </cell>
          <cell r="J7615">
            <v>27.25</v>
          </cell>
          <cell r="K7615">
            <v>621.66</v>
          </cell>
          <cell r="L7615">
            <v>0</v>
          </cell>
          <cell r="M7615">
            <v>621.66</v>
          </cell>
          <cell r="N7615">
            <v>0</v>
          </cell>
        </row>
        <row r="7616">
          <cell r="A7616" t="str">
            <v>OK2.504NO_thin070</v>
          </cell>
          <cell r="B7616" t="str">
            <v xml:space="preserve">OK </v>
          </cell>
          <cell r="C7616">
            <v>2.5</v>
          </cell>
          <cell r="D7616">
            <v>4</v>
          </cell>
          <cell r="E7616" t="str">
            <v>NO_thin</v>
          </cell>
          <cell r="F7616" t="str">
            <v xml:space="preserve"> 70-75</v>
          </cell>
          <cell r="G7616">
            <v>5.48</v>
          </cell>
          <cell r="H7616">
            <v>-0.47</v>
          </cell>
          <cell r="I7616">
            <v>5.01</v>
          </cell>
          <cell r="J7616">
            <v>25.04</v>
          </cell>
          <cell r="K7616">
            <v>646.70000000000005</v>
          </cell>
          <cell r="L7616">
            <v>0</v>
          </cell>
          <cell r="M7616">
            <v>646.70000000000005</v>
          </cell>
          <cell r="N7616">
            <v>0</v>
          </cell>
        </row>
        <row r="7617">
          <cell r="A7617" t="str">
            <v>OK2.504NO_thin075</v>
          </cell>
          <cell r="B7617" t="str">
            <v xml:space="preserve">OK </v>
          </cell>
          <cell r="C7617">
            <v>2.5</v>
          </cell>
          <cell r="D7617">
            <v>4</v>
          </cell>
          <cell r="E7617" t="str">
            <v>NO_thin</v>
          </cell>
          <cell r="F7617" t="str">
            <v xml:space="preserve"> 75-80</v>
          </cell>
          <cell r="G7617">
            <v>5.15</v>
          </cell>
          <cell r="H7617">
            <v>-0.54</v>
          </cell>
          <cell r="I7617">
            <v>4.6100000000000003</v>
          </cell>
          <cell r="J7617">
            <v>23.07</v>
          </cell>
          <cell r="K7617">
            <v>669.77</v>
          </cell>
          <cell r="L7617">
            <v>0</v>
          </cell>
          <cell r="M7617">
            <v>669.77</v>
          </cell>
          <cell r="N7617">
            <v>0</v>
          </cell>
        </row>
        <row r="7618">
          <cell r="A7618" t="str">
            <v>OK2.504NO_thin080</v>
          </cell>
          <cell r="B7618" t="str">
            <v xml:space="preserve">OK </v>
          </cell>
          <cell r="C7618">
            <v>2.5</v>
          </cell>
          <cell r="D7618">
            <v>4</v>
          </cell>
          <cell r="E7618" t="str">
            <v>NO_thin</v>
          </cell>
          <cell r="F7618" t="str">
            <v xml:space="preserve"> 80-85</v>
          </cell>
          <cell r="G7618">
            <v>5.0199999999999996</v>
          </cell>
          <cell r="H7618">
            <v>-0.3</v>
          </cell>
          <cell r="I7618">
            <v>4.72</v>
          </cell>
          <cell r="J7618">
            <v>23.58</v>
          </cell>
          <cell r="K7618">
            <v>693.35</v>
          </cell>
          <cell r="L7618">
            <v>0</v>
          </cell>
          <cell r="M7618">
            <v>693.35</v>
          </cell>
          <cell r="N7618">
            <v>0</v>
          </cell>
        </row>
        <row r="7619">
          <cell r="A7619" t="str">
            <v>OK2.504NO_thin085</v>
          </cell>
          <cell r="B7619" t="str">
            <v xml:space="preserve">OK </v>
          </cell>
          <cell r="C7619">
            <v>2.5</v>
          </cell>
          <cell r="D7619">
            <v>4</v>
          </cell>
          <cell r="E7619" t="str">
            <v>NO_thin</v>
          </cell>
          <cell r="F7619" t="str">
            <v xml:space="preserve"> 85-90</v>
          </cell>
          <cell r="G7619">
            <v>4.8600000000000003</v>
          </cell>
          <cell r="H7619">
            <v>-0.38</v>
          </cell>
          <cell r="I7619">
            <v>4.4800000000000004</v>
          </cell>
          <cell r="J7619">
            <v>22.4</v>
          </cell>
          <cell r="K7619">
            <v>715.76</v>
          </cell>
          <cell r="L7619">
            <v>0</v>
          </cell>
          <cell r="M7619">
            <v>715.76</v>
          </cell>
          <cell r="N7619">
            <v>0</v>
          </cell>
        </row>
        <row r="7620">
          <cell r="A7620" t="str">
            <v>OK2.504NO_thin090</v>
          </cell>
          <cell r="B7620" t="str">
            <v xml:space="preserve">OK </v>
          </cell>
          <cell r="C7620">
            <v>2.5</v>
          </cell>
          <cell r="D7620">
            <v>4</v>
          </cell>
          <cell r="E7620" t="str">
            <v>NO_thin</v>
          </cell>
          <cell r="F7620" t="str">
            <v xml:space="preserve"> 90-95</v>
          </cell>
          <cell r="G7620">
            <v>4.6900000000000004</v>
          </cell>
          <cell r="H7620">
            <v>-0.31</v>
          </cell>
          <cell r="I7620">
            <v>4.38</v>
          </cell>
          <cell r="J7620">
            <v>21.89</v>
          </cell>
          <cell r="K7620">
            <v>737.65</v>
          </cell>
          <cell r="L7620">
            <v>0</v>
          </cell>
          <cell r="M7620">
            <v>737.65</v>
          </cell>
          <cell r="N7620">
            <v>0</v>
          </cell>
        </row>
        <row r="7621">
          <cell r="A7621" t="str">
            <v>OK2.504NO_thin095</v>
          </cell>
          <cell r="B7621" t="str">
            <v xml:space="preserve">OK </v>
          </cell>
          <cell r="C7621">
            <v>2.5</v>
          </cell>
          <cell r="D7621">
            <v>4</v>
          </cell>
          <cell r="E7621" t="str">
            <v>NO_thin</v>
          </cell>
          <cell r="F7621" t="str">
            <v xml:space="preserve"> 95-100</v>
          </cell>
          <cell r="G7621">
            <v>4.3600000000000003</v>
          </cell>
          <cell r="H7621">
            <v>-0.33</v>
          </cell>
          <cell r="I7621">
            <v>4.03</v>
          </cell>
          <cell r="J7621">
            <v>20.14</v>
          </cell>
          <cell r="K7621">
            <v>757.79</v>
          </cell>
          <cell r="L7621">
            <v>0</v>
          </cell>
          <cell r="M7621">
            <v>757.79</v>
          </cell>
          <cell r="N7621">
            <v>0</v>
          </cell>
        </row>
        <row r="7622">
          <cell r="A7622" t="str">
            <v>OK2.504NO_thin100</v>
          </cell>
          <cell r="B7622" t="str">
            <v xml:space="preserve">OK </v>
          </cell>
          <cell r="C7622">
            <v>2.5</v>
          </cell>
          <cell r="D7622">
            <v>4</v>
          </cell>
          <cell r="E7622" t="str">
            <v>NO_thin</v>
          </cell>
          <cell r="F7622" t="str">
            <v>100-105</v>
          </cell>
          <cell r="G7622">
            <v>3.92</v>
          </cell>
          <cell r="H7622">
            <v>0.21</v>
          </cell>
          <cell r="I7622">
            <v>4.13</v>
          </cell>
          <cell r="J7622">
            <v>20.63</v>
          </cell>
          <cell r="K7622">
            <v>778.42</v>
          </cell>
          <cell r="L7622">
            <v>0</v>
          </cell>
          <cell r="M7622">
            <v>778.42</v>
          </cell>
          <cell r="N7622">
            <v>0</v>
          </cell>
        </row>
        <row r="7623">
          <cell r="A7623" t="str">
            <v>OK2.504NO_thin105</v>
          </cell>
          <cell r="B7623" t="str">
            <v xml:space="preserve">OK </v>
          </cell>
          <cell r="C7623">
            <v>2.5</v>
          </cell>
          <cell r="D7623">
            <v>4</v>
          </cell>
          <cell r="E7623" t="str">
            <v>NO_thin</v>
          </cell>
          <cell r="F7623" t="str">
            <v>105-110</v>
          </cell>
          <cell r="G7623">
            <v>3.7</v>
          </cell>
          <cell r="H7623">
            <v>-0.31</v>
          </cell>
          <cell r="I7623">
            <v>3.4</v>
          </cell>
          <cell r="J7623">
            <v>16.98</v>
          </cell>
          <cell r="K7623">
            <v>795.4</v>
          </cell>
          <cell r="L7623">
            <v>0</v>
          </cell>
          <cell r="M7623">
            <v>795.4</v>
          </cell>
          <cell r="N7623">
            <v>0</v>
          </cell>
        </row>
        <row r="7624">
          <cell r="A7624" t="str">
            <v>OK2.504NO_thin110</v>
          </cell>
          <cell r="B7624" t="str">
            <v xml:space="preserve">OK </v>
          </cell>
          <cell r="C7624">
            <v>2.5</v>
          </cell>
          <cell r="D7624">
            <v>4</v>
          </cell>
          <cell r="E7624" t="str">
            <v>NO_thin</v>
          </cell>
          <cell r="F7624" t="str">
            <v>110-115</v>
          </cell>
          <cell r="G7624">
            <v>3.64</v>
          </cell>
          <cell r="H7624">
            <v>-0.13</v>
          </cell>
          <cell r="I7624">
            <v>3.52</v>
          </cell>
          <cell r="J7624">
            <v>17.59</v>
          </cell>
          <cell r="K7624">
            <v>812.99</v>
          </cell>
          <cell r="L7624">
            <v>0</v>
          </cell>
          <cell r="M7624">
            <v>812.99</v>
          </cell>
          <cell r="N7624">
            <v>0</v>
          </cell>
        </row>
        <row r="7625">
          <cell r="A7625" t="str">
            <v>OK2.504NO_thin115</v>
          </cell>
          <cell r="B7625" t="str">
            <v xml:space="preserve">OK </v>
          </cell>
          <cell r="C7625">
            <v>2.5</v>
          </cell>
          <cell r="D7625">
            <v>4</v>
          </cell>
          <cell r="E7625" t="str">
            <v>NO_thin</v>
          </cell>
          <cell r="F7625" t="str">
            <v>115-120</v>
          </cell>
          <cell r="G7625">
            <v>3.3</v>
          </cell>
          <cell r="H7625">
            <v>-0.42</v>
          </cell>
          <cell r="I7625">
            <v>2.88</v>
          </cell>
          <cell r="J7625">
            <v>14.38</v>
          </cell>
          <cell r="K7625">
            <v>827.37</v>
          </cell>
          <cell r="L7625">
            <v>0</v>
          </cell>
          <cell r="M7625">
            <v>827.37</v>
          </cell>
          <cell r="N7625">
            <v>0</v>
          </cell>
        </row>
        <row r="7626">
          <cell r="A7626" t="str">
            <v>OK2.504NO_thin120</v>
          </cell>
          <cell r="B7626" t="str">
            <v xml:space="preserve">OK </v>
          </cell>
          <cell r="C7626">
            <v>2.5</v>
          </cell>
          <cell r="D7626">
            <v>4</v>
          </cell>
          <cell r="E7626" t="str">
            <v>NO_thin</v>
          </cell>
          <cell r="F7626" t="str">
            <v>120-125</v>
          </cell>
          <cell r="G7626">
            <v>2.84</v>
          </cell>
          <cell r="H7626">
            <v>-0.4</v>
          </cell>
          <cell r="I7626">
            <v>2.44</v>
          </cell>
          <cell r="J7626">
            <v>12.19</v>
          </cell>
          <cell r="K7626">
            <v>839.56</v>
          </cell>
          <cell r="L7626">
            <v>0</v>
          </cell>
          <cell r="M7626">
            <v>839.56</v>
          </cell>
          <cell r="N7626">
            <v>0</v>
          </cell>
        </row>
        <row r="7627">
          <cell r="A7627" t="str">
            <v>OK2.504NO_thin125</v>
          </cell>
          <cell r="B7627" t="str">
            <v xml:space="preserve">OK </v>
          </cell>
          <cell r="C7627">
            <v>2.5</v>
          </cell>
          <cell r="D7627">
            <v>4</v>
          </cell>
          <cell r="E7627" t="str">
            <v>NO_thin</v>
          </cell>
          <cell r="F7627" t="str">
            <v>125-130</v>
          </cell>
          <cell r="G7627">
            <v>2.57</v>
          </cell>
          <cell r="H7627">
            <v>-0.24</v>
          </cell>
          <cell r="I7627">
            <v>2.34</v>
          </cell>
          <cell r="J7627">
            <v>11.68</v>
          </cell>
          <cell r="K7627">
            <v>851.24</v>
          </cell>
          <cell r="L7627">
            <v>0</v>
          </cell>
          <cell r="M7627">
            <v>851.24</v>
          </cell>
          <cell r="N7627">
            <v>0</v>
          </cell>
        </row>
        <row r="7628">
          <cell r="A7628" t="str">
            <v>OK2.504NO_thin130</v>
          </cell>
          <cell r="B7628" t="str">
            <v xml:space="preserve">OK </v>
          </cell>
          <cell r="C7628">
            <v>2.5</v>
          </cell>
          <cell r="D7628">
            <v>4</v>
          </cell>
          <cell r="E7628" t="str">
            <v>NO_thin</v>
          </cell>
          <cell r="F7628" t="str">
            <v>130-135</v>
          </cell>
          <cell r="G7628">
            <v>2.35</v>
          </cell>
          <cell r="H7628">
            <v>-0.18</v>
          </cell>
          <cell r="I7628">
            <v>2.17</v>
          </cell>
          <cell r="J7628">
            <v>10.87</v>
          </cell>
          <cell r="K7628">
            <v>862.11</v>
          </cell>
          <cell r="L7628">
            <v>0</v>
          </cell>
          <cell r="M7628">
            <v>862.11</v>
          </cell>
          <cell r="N7628">
            <v>0</v>
          </cell>
        </row>
        <row r="7629">
          <cell r="A7629" t="str">
            <v>OK2.504NO_thin135</v>
          </cell>
          <cell r="B7629" t="str">
            <v xml:space="preserve">OK </v>
          </cell>
          <cell r="C7629">
            <v>2.5</v>
          </cell>
          <cell r="D7629">
            <v>4</v>
          </cell>
          <cell r="E7629" t="str">
            <v>NO_thin</v>
          </cell>
          <cell r="F7629" t="str">
            <v>135-140</v>
          </cell>
          <cell r="G7629">
            <v>2.14</v>
          </cell>
          <cell r="H7629">
            <v>-0.22</v>
          </cell>
          <cell r="I7629">
            <v>1.93</v>
          </cell>
          <cell r="J7629">
            <v>9.64</v>
          </cell>
          <cell r="K7629">
            <v>871.76</v>
          </cell>
          <cell r="L7629">
            <v>0</v>
          </cell>
          <cell r="M7629">
            <v>871.76</v>
          </cell>
          <cell r="N7629">
            <v>0</v>
          </cell>
        </row>
        <row r="7630">
          <cell r="A7630" t="str">
            <v>OK2.504NO_thin140</v>
          </cell>
          <cell r="B7630" t="str">
            <v xml:space="preserve">OK </v>
          </cell>
          <cell r="C7630">
            <v>2.5</v>
          </cell>
          <cell r="D7630">
            <v>4</v>
          </cell>
          <cell r="E7630" t="str">
            <v>NO_thin</v>
          </cell>
          <cell r="F7630" t="str">
            <v>140-145</v>
          </cell>
          <cell r="G7630">
            <v>1.86</v>
          </cell>
          <cell r="H7630">
            <v>-0.17</v>
          </cell>
          <cell r="I7630">
            <v>1.69</v>
          </cell>
          <cell r="J7630">
            <v>8.4499999999999993</v>
          </cell>
          <cell r="K7630">
            <v>880.2</v>
          </cell>
          <cell r="L7630">
            <v>0</v>
          </cell>
          <cell r="M7630">
            <v>880.2</v>
          </cell>
          <cell r="N7630">
            <v>0</v>
          </cell>
        </row>
        <row r="7631">
          <cell r="A7631" t="str">
            <v>OK2.504NO_thin145</v>
          </cell>
          <cell r="B7631" t="str">
            <v xml:space="preserve">OK </v>
          </cell>
          <cell r="C7631">
            <v>2.5</v>
          </cell>
          <cell r="D7631">
            <v>4</v>
          </cell>
          <cell r="E7631" t="str">
            <v>NO_thin</v>
          </cell>
          <cell r="F7631" t="str">
            <v>145-150</v>
          </cell>
          <cell r="G7631">
            <v>1.67</v>
          </cell>
          <cell r="H7631">
            <v>0.59</v>
          </cell>
          <cell r="I7631">
            <v>2.25</v>
          </cell>
          <cell r="J7631">
            <v>11.27</v>
          </cell>
          <cell r="K7631">
            <v>891.47</v>
          </cell>
          <cell r="L7631">
            <v>0</v>
          </cell>
          <cell r="M7631">
            <v>891.47</v>
          </cell>
          <cell r="N7631">
            <v>0</v>
          </cell>
        </row>
        <row r="7632">
          <cell r="A7632" t="str">
            <v>OK2.504NO_thin150</v>
          </cell>
          <cell r="B7632" t="str">
            <v xml:space="preserve">OK </v>
          </cell>
          <cell r="C7632">
            <v>2.5</v>
          </cell>
          <cell r="D7632">
            <v>4</v>
          </cell>
          <cell r="E7632" t="str">
            <v>NO_thin</v>
          </cell>
          <cell r="F7632" t="str">
            <v>150-155</v>
          </cell>
          <cell r="G7632">
            <v>1.57</v>
          </cell>
          <cell r="H7632">
            <v>-0.38</v>
          </cell>
          <cell r="I7632">
            <v>1.19</v>
          </cell>
          <cell r="J7632">
            <v>5.96</v>
          </cell>
          <cell r="K7632">
            <v>897.43</v>
          </cell>
          <cell r="L7632">
            <v>0</v>
          </cell>
          <cell r="M7632">
            <v>897.43</v>
          </cell>
          <cell r="N7632">
            <v>0</v>
          </cell>
        </row>
        <row r="7633">
          <cell r="A7633" t="str">
            <v>OK2.504NO_thin155</v>
          </cell>
          <cell r="B7633" t="str">
            <v xml:space="preserve">OK </v>
          </cell>
          <cell r="C7633">
            <v>2.5</v>
          </cell>
          <cell r="D7633">
            <v>4</v>
          </cell>
          <cell r="E7633" t="str">
            <v>NO_thin</v>
          </cell>
          <cell r="F7633" t="str">
            <v>155-160</v>
          </cell>
          <cell r="G7633">
            <v>1.57</v>
          </cell>
          <cell r="H7633">
            <v>-0.27</v>
          </cell>
          <cell r="I7633">
            <v>1.3</v>
          </cell>
          <cell r="J7633">
            <v>6.5</v>
          </cell>
          <cell r="K7633">
            <v>903.93</v>
          </cell>
          <cell r="L7633">
            <v>0</v>
          </cell>
          <cell r="M7633">
            <v>903.93</v>
          </cell>
          <cell r="N7633">
            <v>0</v>
          </cell>
        </row>
        <row r="7634">
          <cell r="A7634" t="str">
            <v>OK2.504NO_thin160</v>
          </cell>
          <cell r="B7634" t="str">
            <v xml:space="preserve">OK </v>
          </cell>
          <cell r="C7634">
            <v>2.5</v>
          </cell>
          <cell r="D7634">
            <v>4</v>
          </cell>
          <cell r="E7634" t="str">
            <v>NO_thin</v>
          </cell>
          <cell r="F7634" t="str">
            <v>160-165</v>
          </cell>
          <cell r="G7634">
            <v>1.5</v>
          </cell>
          <cell r="H7634">
            <v>-0.27</v>
          </cell>
          <cell r="I7634">
            <v>1.24</v>
          </cell>
          <cell r="J7634">
            <v>6.2</v>
          </cell>
          <cell r="K7634">
            <v>910.13</v>
          </cell>
          <cell r="L7634">
            <v>0</v>
          </cell>
          <cell r="M7634">
            <v>910.13</v>
          </cell>
          <cell r="N7634">
            <v>0</v>
          </cell>
        </row>
        <row r="7635">
          <cell r="A7635" t="str">
            <v>OK2.504NO_thin165</v>
          </cell>
          <cell r="B7635" t="str">
            <v xml:space="preserve">OK </v>
          </cell>
          <cell r="C7635">
            <v>2.5</v>
          </cell>
          <cell r="D7635">
            <v>4</v>
          </cell>
          <cell r="E7635" t="str">
            <v>NO_thin</v>
          </cell>
          <cell r="F7635" t="str">
            <v>165-170</v>
          </cell>
          <cell r="G7635">
            <v>1.33</v>
          </cell>
          <cell r="H7635">
            <v>-0.27</v>
          </cell>
          <cell r="I7635">
            <v>1.06</v>
          </cell>
          <cell r="J7635">
            <v>5.31</v>
          </cell>
          <cell r="K7635">
            <v>915.44</v>
          </cell>
          <cell r="L7635">
            <v>0</v>
          </cell>
          <cell r="M7635">
            <v>915.44</v>
          </cell>
          <cell r="N7635">
            <v>0</v>
          </cell>
        </row>
        <row r="7636">
          <cell r="A7636" t="str">
            <v>OK2.504NO_thin170</v>
          </cell>
          <cell r="B7636" t="str">
            <v xml:space="preserve">OK </v>
          </cell>
          <cell r="C7636">
            <v>2.5</v>
          </cell>
          <cell r="D7636">
            <v>4</v>
          </cell>
          <cell r="E7636" t="str">
            <v>NO_thin</v>
          </cell>
          <cell r="F7636" t="str">
            <v>170-175</v>
          </cell>
          <cell r="G7636">
            <v>1.34</v>
          </cell>
          <cell r="H7636">
            <v>-0.15</v>
          </cell>
          <cell r="I7636">
            <v>1.19</v>
          </cell>
          <cell r="J7636">
            <v>5.94</v>
          </cell>
          <cell r="K7636">
            <v>921.38</v>
          </cell>
          <cell r="L7636">
            <v>0</v>
          </cell>
          <cell r="M7636">
            <v>921.38</v>
          </cell>
          <cell r="N7636">
            <v>0</v>
          </cell>
        </row>
        <row r="7637">
          <cell r="A7637" t="str">
            <v>OK2.504NO_thin175</v>
          </cell>
          <cell r="B7637" t="str">
            <v xml:space="preserve">OK </v>
          </cell>
          <cell r="C7637">
            <v>2.5</v>
          </cell>
          <cell r="D7637">
            <v>4</v>
          </cell>
          <cell r="E7637" t="str">
            <v>NO_thin</v>
          </cell>
          <cell r="F7637" t="str">
            <v>175-180</v>
          </cell>
          <cell r="G7637">
            <v>1.29</v>
          </cell>
          <cell r="H7637">
            <v>-0.1</v>
          </cell>
          <cell r="I7637">
            <v>1.19</v>
          </cell>
          <cell r="J7637">
            <v>5.93</v>
          </cell>
          <cell r="K7637">
            <v>927.31</v>
          </cell>
          <cell r="L7637">
            <v>0</v>
          </cell>
          <cell r="M7637">
            <v>927.31</v>
          </cell>
          <cell r="N7637">
            <v>0</v>
          </cell>
        </row>
        <row r="7638">
          <cell r="A7638" t="str">
            <v>OK2.504NO_thin180</v>
          </cell>
          <cell r="B7638" t="str">
            <v xml:space="preserve">OK </v>
          </cell>
          <cell r="C7638">
            <v>2.5</v>
          </cell>
          <cell r="D7638">
            <v>4</v>
          </cell>
          <cell r="E7638" t="str">
            <v>NO_thin</v>
          </cell>
          <cell r="F7638" t="str">
            <v>180-185</v>
          </cell>
          <cell r="G7638">
            <v>1.1000000000000001</v>
          </cell>
          <cell r="H7638">
            <v>-0.08</v>
          </cell>
          <cell r="I7638">
            <v>1.03</v>
          </cell>
          <cell r="J7638">
            <v>5.13</v>
          </cell>
          <cell r="K7638">
            <v>932.44</v>
          </cell>
          <cell r="L7638">
            <v>0</v>
          </cell>
          <cell r="M7638">
            <v>932.44</v>
          </cell>
          <cell r="N7638">
            <v>0</v>
          </cell>
        </row>
        <row r="7639">
          <cell r="A7639" t="str">
            <v>OK2.504NO_thin185</v>
          </cell>
          <cell r="B7639" t="str">
            <v xml:space="preserve">OK </v>
          </cell>
          <cell r="C7639">
            <v>2.5</v>
          </cell>
          <cell r="D7639">
            <v>4</v>
          </cell>
          <cell r="E7639" t="str">
            <v>NO_thin</v>
          </cell>
          <cell r="F7639" t="str">
            <v>185-190</v>
          </cell>
          <cell r="G7639">
            <v>0.97</v>
          </cell>
          <cell r="H7639">
            <v>-0.08</v>
          </cell>
          <cell r="I7639">
            <v>0.89</v>
          </cell>
          <cell r="J7639">
            <v>4.47</v>
          </cell>
          <cell r="K7639">
            <v>936.91</v>
          </cell>
          <cell r="L7639">
            <v>0</v>
          </cell>
          <cell r="M7639">
            <v>936.91</v>
          </cell>
          <cell r="N7639">
            <v>0</v>
          </cell>
        </row>
        <row r="7640">
          <cell r="A7640" t="str">
            <v>OK2.504NO_thin190</v>
          </cell>
          <cell r="B7640" t="str">
            <v xml:space="preserve">OK </v>
          </cell>
          <cell r="C7640">
            <v>2.5</v>
          </cell>
          <cell r="D7640">
            <v>4</v>
          </cell>
          <cell r="E7640" t="str">
            <v>NO_thin</v>
          </cell>
          <cell r="F7640" t="str">
            <v>190-195</v>
          </cell>
          <cell r="G7640">
            <v>0.92</v>
          </cell>
          <cell r="H7640">
            <v>-0.08</v>
          </cell>
          <cell r="I7640">
            <v>0.84</v>
          </cell>
          <cell r="J7640">
            <v>4.1900000000000004</v>
          </cell>
          <cell r="K7640">
            <v>941.1</v>
          </cell>
          <cell r="L7640">
            <v>0</v>
          </cell>
          <cell r="M7640">
            <v>941.1</v>
          </cell>
          <cell r="N7640">
            <v>0</v>
          </cell>
        </row>
        <row r="7641">
          <cell r="A7641" t="str">
            <v>OK2.504NO_thin195</v>
          </cell>
          <cell r="B7641" t="str">
            <v xml:space="preserve">OK </v>
          </cell>
          <cell r="C7641">
            <v>2.5</v>
          </cell>
          <cell r="D7641">
            <v>4</v>
          </cell>
          <cell r="E7641" t="str">
            <v>NO_thin</v>
          </cell>
          <cell r="F7641" t="str">
            <v>195-200</v>
          </cell>
          <cell r="G7641">
            <v>0.84</v>
          </cell>
          <cell r="H7641">
            <v>-7.0000000000000007E-2</v>
          </cell>
          <cell r="I7641">
            <v>0.78</v>
          </cell>
          <cell r="J7641">
            <v>3.88</v>
          </cell>
          <cell r="K7641">
            <v>944.98</v>
          </cell>
          <cell r="L7641">
            <v>0</v>
          </cell>
          <cell r="M7641">
            <v>944.98</v>
          </cell>
          <cell r="N7641">
            <v>0</v>
          </cell>
        </row>
        <row r="7642">
          <cell r="A7642" t="str">
            <v>OK2.504Thinned000</v>
          </cell>
          <cell r="B7642" t="str">
            <v xml:space="preserve">OK </v>
          </cell>
          <cell r="C7642">
            <v>2.5</v>
          </cell>
          <cell r="D7642">
            <v>4</v>
          </cell>
          <cell r="E7642" t="str">
            <v>Thinned</v>
          </cell>
          <cell r="F7642" t="str">
            <v xml:space="preserve">  0-5</v>
          </cell>
          <cell r="G7642">
            <v>0.03</v>
          </cell>
          <cell r="H7642">
            <v>0.09</v>
          </cell>
          <cell r="I7642">
            <v>0.12</v>
          </cell>
          <cell r="J7642">
            <v>0.6</v>
          </cell>
          <cell r="K7642">
            <v>0.6</v>
          </cell>
          <cell r="L7642">
            <v>0</v>
          </cell>
          <cell r="M7642">
            <v>0.6</v>
          </cell>
          <cell r="N7642">
            <v>0</v>
          </cell>
        </row>
        <row r="7643">
          <cell r="A7643" t="str">
            <v>OK2.504Thinned005</v>
          </cell>
          <cell r="B7643" t="str">
            <v xml:space="preserve">OK </v>
          </cell>
          <cell r="C7643">
            <v>2.5</v>
          </cell>
          <cell r="D7643">
            <v>4</v>
          </cell>
          <cell r="E7643" t="str">
            <v>Thinned</v>
          </cell>
          <cell r="F7643" t="str">
            <v xml:space="preserve">  5-10</v>
          </cell>
          <cell r="G7643">
            <v>0.11</v>
          </cell>
          <cell r="H7643">
            <v>0.18</v>
          </cell>
          <cell r="I7643">
            <v>0.28999999999999998</v>
          </cell>
          <cell r="J7643">
            <v>1.45</v>
          </cell>
          <cell r="K7643">
            <v>2.0499999999999998</v>
          </cell>
          <cell r="L7643">
            <v>0</v>
          </cell>
          <cell r="M7643">
            <v>2.0499999999999998</v>
          </cell>
          <cell r="N7643">
            <v>0</v>
          </cell>
        </row>
        <row r="7644">
          <cell r="A7644" t="str">
            <v>OK2.504Thinned010</v>
          </cell>
          <cell r="B7644" t="str">
            <v xml:space="preserve">OK </v>
          </cell>
          <cell r="C7644">
            <v>2.5</v>
          </cell>
          <cell r="D7644">
            <v>4</v>
          </cell>
          <cell r="E7644" t="str">
            <v>Thinned</v>
          </cell>
          <cell r="F7644" t="str">
            <v xml:space="preserve"> 10-15</v>
          </cell>
          <cell r="G7644">
            <v>0.43</v>
          </cell>
          <cell r="H7644">
            <v>0.25</v>
          </cell>
          <cell r="I7644">
            <v>0.67</v>
          </cell>
          <cell r="J7644">
            <v>3.37</v>
          </cell>
          <cell r="K7644">
            <v>5.42</v>
          </cell>
          <cell r="L7644">
            <v>0</v>
          </cell>
          <cell r="M7644">
            <v>5.42</v>
          </cell>
          <cell r="N7644">
            <v>0</v>
          </cell>
        </row>
        <row r="7645">
          <cell r="A7645" t="str">
            <v>OK2.504Thinned015</v>
          </cell>
          <cell r="B7645" t="str">
            <v xml:space="preserve">OK </v>
          </cell>
          <cell r="C7645">
            <v>2.5</v>
          </cell>
          <cell r="D7645">
            <v>4</v>
          </cell>
          <cell r="E7645" t="str">
            <v>Thinned</v>
          </cell>
          <cell r="F7645" t="str">
            <v xml:space="preserve"> 15-20</v>
          </cell>
          <cell r="G7645">
            <v>1.54</v>
          </cell>
          <cell r="H7645">
            <v>0.31</v>
          </cell>
          <cell r="I7645">
            <v>1.85</v>
          </cell>
          <cell r="J7645">
            <v>9.25</v>
          </cell>
          <cell r="K7645">
            <v>14.67</v>
          </cell>
          <cell r="L7645">
            <v>0</v>
          </cell>
          <cell r="M7645">
            <v>14.67</v>
          </cell>
          <cell r="N7645">
            <v>0</v>
          </cell>
        </row>
        <row r="7646">
          <cell r="A7646" t="str">
            <v>OK2.504Thinned020</v>
          </cell>
          <cell r="B7646" t="str">
            <v xml:space="preserve">OK </v>
          </cell>
          <cell r="C7646">
            <v>2.5</v>
          </cell>
          <cell r="D7646">
            <v>4</v>
          </cell>
          <cell r="E7646" t="str">
            <v>Thinned</v>
          </cell>
          <cell r="F7646" t="str">
            <v xml:space="preserve"> 20-25</v>
          </cell>
          <cell r="G7646">
            <v>5.38</v>
          </cell>
          <cell r="H7646">
            <v>0.38</v>
          </cell>
          <cell r="I7646">
            <v>5.76</v>
          </cell>
          <cell r="J7646">
            <v>28.82</v>
          </cell>
          <cell r="K7646">
            <v>43.49</v>
          </cell>
          <cell r="L7646">
            <v>0</v>
          </cell>
          <cell r="M7646">
            <v>43.49</v>
          </cell>
          <cell r="N7646">
            <v>0</v>
          </cell>
        </row>
        <row r="7647">
          <cell r="A7647" t="str">
            <v>OK2.504Thinned025</v>
          </cell>
          <cell r="B7647" t="str">
            <v xml:space="preserve">OK </v>
          </cell>
          <cell r="C7647">
            <v>2.5</v>
          </cell>
          <cell r="D7647">
            <v>4</v>
          </cell>
          <cell r="E7647" t="str">
            <v>Thinned</v>
          </cell>
          <cell r="F7647" t="str">
            <v xml:space="preserve"> 25-30</v>
          </cell>
          <cell r="G7647">
            <v>18.52</v>
          </cell>
          <cell r="H7647">
            <v>0.45</v>
          </cell>
          <cell r="I7647">
            <v>18.97</v>
          </cell>
          <cell r="J7647">
            <v>94.84</v>
          </cell>
          <cell r="K7647">
            <v>138.33000000000001</v>
          </cell>
          <cell r="L7647">
            <v>0</v>
          </cell>
          <cell r="M7647">
            <v>138.33000000000001</v>
          </cell>
          <cell r="N7647">
            <v>0</v>
          </cell>
        </row>
        <row r="7648">
          <cell r="A7648" t="str">
            <v>OK2.504Thinned030</v>
          </cell>
          <cell r="B7648" t="str">
            <v xml:space="preserve">OK </v>
          </cell>
          <cell r="C7648">
            <v>2.5</v>
          </cell>
          <cell r="D7648">
            <v>4</v>
          </cell>
          <cell r="E7648" t="str">
            <v>Thinned</v>
          </cell>
          <cell r="F7648" t="str">
            <v xml:space="preserve"> 30-35</v>
          </cell>
          <cell r="G7648">
            <v>19.04</v>
          </cell>
          <cell r="H7648">
            <v>10.44</v>
          </cell>
          <cell r="I7648">
            <v>29.48</v>
          </cell>
          <cell r="J7648">
            <v>147.41999999999999</v>
          </cell>
          <cell r="K7648">
            <v>285.75</v>
          </cell>
          <cell r="L7648">
            <v>-0.16</v>
          </cell>
          <cell r="M7648">
            <v>285.58999999999997</v>
          </cell>
          <cell r="N7648">
            <v>9.24</v>
          </cell>
        </row>
        <row r="7649">
          <cell r="A7649" t="str">
            <v>OK2.504Thinned035</v>
          </cell>
          <cell r="B7649" t="str">
            <v xml:space="preserve">OK </v>
          </cell>
          <cell r="C7649">
            <v>2.5</v>
          </cell>
          <cell r="D7649">
            <v>4</v>
          </cell>
          <cell r="E7649" t="str">
            <v>Thinned</v>
          </cell>
          <cell r="F7649" t="str">
            <v xml:space="preserve"> 35-40</v>
          </cell>
          <cell r="G7649">
            <v>4.34</v>
          </cell>
          <cell r="H7649">
            <v>2.73</v>
          </cell>
          <cell r="I7649">
            <v>7.07</v>
          </cell>
          <cell r="J7649">
            <v>35.369999999999997</v>
          </cell>
          <cell r="K7649">
            <v>321.12</v>
          </cell>
          <cell r="L7649">
            <v>-0.3</v>
          </cell>
          <cell r="M7649">
            <v>320.82</v>
          </cell>
          <cell r="N7649">
            <v>7.4</v>
          </cell>
        </row>
        <row r="7650">
          <cell r="A7650" t="str">
            <v>OK2.504Thinned040</v>
          </cell>
          <cell r="B7650" t="str">
            <v xml:space="preserve">OK </v>
          </cell>
          <cell r="C7650">
            <v>2.5</v>
          </cell>
          <cell r="D7650">
            <v>4</v>
          </cell>
          <cell r="E7650" t="str">
            <v>Thinned</v>
          </cell>
          <cell r="F7650" t="str">
            <v xml:space="preserve"> 40-45</v>
          </cell>
          <cell r="G7650">
            <v>2.13</v>
          </cell>
          <cell r="H7650">
            <v>0.81</v>
          </cell>
          <cell r="I7650">
            <v>2.95</v>
          </cell>
          <cell r="J7650">
            <v>14.74</v>
          </cell>
          <cell r="K7650">
            <v>335.86</v>
          </cell>
          <cell r="L7650">
            <v>-0.55000000000000004</v>
          </cell>
          <cell r="M7650">
            <v>335.31</v>
          </cell>
          <cell r="N7650">
            <v>2.4</v>
          </cell>
        </row>
        <row r="7651">
          <cell r="A7651" t="str">
            <v>OK2.504Thinned045</v>
          </cell>
          <cell r="B7651" t="str">
            <v xml:space="preserve">OK </v>
          </cell>
          <cell r="C7651">
            <v>2.5</v>
          </cell>
          <cell r="D7651">
            <v>4</v>
          </cell>
          <cell r="E7651" t="str">
            <v>Thinned</v>
          </cell>
          <cell r="F7651" t="str">
            <v xml:space="preserve"> 45-50</v>
          </cell>
          <cell r="G7651">
            <v>3.45</v>
          </cell>
          <cell r="H7651">
            <v>0.63</v>
          </cell>
          <cell r="I7651">
            <v>4.08</v>
          </cell>
          <cell r="J7651">
            <v>20.38</v>
          </cell>
          <cell r="K7651">
            <v>356.24</v>
          </cell>
          <cell r="L7651">
            <v>-0.82</v>
          </cell>
          <cell r="M7651">
            <v>355.42</v>
          </cell>
          <cell r="N7651">
            <v>2.5499999999999998</v>
          </cell>
        </row>
        <row r="7652">
          <cell r="A7652" t="str">
            <v>OK2.504Thinned050</v>
          </cell>
          <cell r="B7652" t="str">
            <v xml:space="preserve">OK </v>
          </cell>
          <cell r="C7652">
            <v>2.5</v>
          </cell>
          <cell r="D7652">
            <v>4</v>
          </cell>
          <cell r="E7652" t="str">
            <v>Thinned</v>
          </cell>
          <cell r="F7652" t="str">
            <v xml:space="preserve"> 50-55</v>
          </cell>
          <cell r="G7652">
            <v>4</v>
          </cell>
          <cell r="H7652">
            <v>-0.03</v>
          </cell>
          <cell r="I7652">
            <v>3.98</v>
          </cell>
          <cell r="J7652">
            <v>19.88</v>
          </cell>
          <cell r="K7652">
            <v>376.11</v>
          </cell>
          <cell r="L7652">
            <v>-1.0900000000000001</v>
          </cell>
          <cell r="M7652">
            <v>375.02000000000004</v>
          </cell>
          <cell r="N7652">
            <v>2.59</v>
          </cell>
        </row>
        <row r="7653">
          <cell r="A7653" t="str">
            <v>OK2.504Thinned055</v>
          </cell>
          <cell r="B7653" t="str">
            <v xml:space="preserve">OK </v>
          </cell>
          <cell r="C7653">
            <v>2.5</v>
          </cell>
          <cell r="D7653">
            <v>4</v>
          </cell>
          <cell r="E7653" t="str">
            <v>Thinned</v>
          </cell>
          <cell r="F7653" t="str">
            <v xml:space="preserve"> 55-60</v>
          </cell>
          <cell r="G7653">
            <v>3.92</v>
          </cell>
          <cell r="H7653">
            <v>-0.52</v>
          </cell>
          <cell r="I7653">
            <v>3.4</v>
          </cell>
          <cell r="J7653">
            <v>16.989999999999998</v>
          </cell>
          <cell r="K7653">
            <v>393.11</v>
          </cell>
          <cell r="L7653">
            <v>-1.36</v>
          </cell>
          <cell r="M7653">
            <v>391.75</v>
          </cell>
          <cell r="N7653">
            <v>2.65</v>
          </cell>
        </row>
        <row r="7654">
          <cell r="A7654" t="str">
            <v>OK2.504Thinned060</v>
          </cell>
          <cell r="B7654" t="str">
            <v xml:space="preserve">OK </v>
          </cell>
          <cell r="C7654">
            <v>2.5</v>
          </cell>
          <cell r="D7654">
            <v>4</v>
          </cell>
          <cell r="E7654" t="str">
            <v>Thinned</v>
          </cell>
          <cell r="F7654" t="str">
            <v xml:space="preserve"> 60-65</v>
          </cell>
          <cell r="G7654">
            <v>4.07</v>
          </cell>
          <cell r="H7654">
            <v>-0.79</v>
          </cell>
          <cell r="I7654">
            <v>3.28</v>
          </cell>
          <cell r="J7654">
            <v>16.399999999999999</v>
          </cell>
          <cell r="K7654">
            <v>409.51</v>
          </cell>
          <cell r="L7654">
            <v>-1.64</v>
          </cell>
          <cell r="M7654">
            <v>407.87</v>
          </cell>
          <cell r="N7654">
            <v>2.64</v>
          </cell>
        </row>
        <row r="7655">
          <cell r="A7655" t="str">
            <v>OK2.504Thinned065</v>
          </cell>
          <cell r="B7655" t="str">
            <v xml:space="preserve">OK </v>
          </cell>
          <cell r="C7655">
            <v>2.5</v>
          </cell>
          <cell r="D7655">
            <v>4</v>
          </cell>
          <cell r="E7655" t="str">
            <v>Thinned</v>
          </cell>
          <cell r="F7655" t="str">
            <v xml:space="preserve"> 65-70</v>
          </cell>
          <cell r="G7655">
            <v>4.1100000000000003</v>
          </cell>
          <cell r="H7655">
            <v>-0.75</v>
          </cell>
          <cell r="I7655">
            <v>3.36</v>
          </cell>
          <cell r="J7655">
            <v>16.809999999999999</v>
          </cell>
          <cell r="K7655">
            <v>426.31</v>
          </cell>
          <cell r="L7655">
            <v>-1.91</v>
          </cell>
          <cell r="M7655">
            <v>424.4</v>
          </cell>
          <cell r="N7655">
            <v>2.7</v>
          </cell>
        </row>
        <row r="7656">
          <cell r="A7656" t="str">
            <v>OK2.504Thinned070</v>
          </cell>
          <cell r="B7656" t="str">
            <v xml:space="preserve">OK </v>
          </cell>
          <cell r="C7656">
            <v>2.5</v>
          </cell>
          <cell r="D7656">
            <v>4</v>
          </cell>
          <cell r="E7656" t="str">
            <v>Thinned</v>
          </cell>
          <cell r="F7656" t="str">
            <v xml:space="preserve"> 70-75</v>
          </cell>
          <cell r="G7656">
            <v>3.5</v>
          </cell>
          <cell r="H7656">
            <v>-0.49</v>
          </cell>
          <cell r="I7656">
            <v>3.01</v>
          </cell>
          <cell r="J7656">
            <v>15.05</v>
          </cell>
          <cell r="K7656">
            <v>441.37</v>
          </cell>
          <cell r="L7656">
            <v>-2.2000000000000002</v>
          </cell>
          <cell r="M7656">
            <v>439.17</v>
          </cell>
          <cell r="N7656">
            <v>2.7</v>
          </cell>
        </row>
        <row r="7657">
          <cell r="A7657" t="str">
            <v>OK2.504Thinned075</v>
          </cell>
          <cell r="B7657" t="str">
            <v xml:space="preserve">OK </v>
          </cell>
          <cell r="C7657">
            <v>2.5</v>
          </cell>
          <cell r="D7657">
            <v>4</v>
          </cell>
          <cell r="E7657" t="str">
            <v>Thinned</v>
          </cell>
          <cell r="F7657" t="str">
            <v xml:space="preserve"> 75-80</v>
          </cell>
          <cell r="G7657">
            <v>3.09</v>
          </cell>
          <cell r="H7657">
            <v>-0.36</v>
          </cell>
          <cell r="I7657">
            <v>2.73</v>
          </cell>
          <cell r="J7657">
            <v>13.66</v>
          </cell>
          <cell r="K7657">
            <v>455.03</v>
          </cell>
          <cell r="L7657">
            <v>-2.48</v>
          </cell>
          <cell r="M7657">
            <v>452.54999999999995</v>
          </cell>
          <cell r="N7657">
            <v>2.72</v>
          </cell>
        </row>
        <row r="7658">
          <cell r="A7658" t="str">
            <v>OK2.504Thinned080</v>
          </cell>
          <cell r="B7658" t="str">
            <v xml:space="preserve">OK </v>
          </cell>
          <cell r="C7658">
            <v>2.5</v>
          </cell>
          <cell r="D7658">
            <v>4</v>
          </cell>
          <cell r="E7658" t="str">
            <v>Thinned</v>
          </cell>
          <cell r="F7658" t="str">
            <v xml:space="preserve"> 80-85</v>
          </cell>
          <cell r="G7658">
            <v>3.01</v>
          </cell>
          <cell r="H7658">
            <v>-0.2</v>
          </cell>
          <cell r="I7658">
            <v>2.81</v>
          </cell>
          <cell r="J7658">
            <v>14.03</v>
          </cell>
          <cell r="K7658">
            <v>469.05</v>
          </cell>
          <cell r="L7658">
            <v>-2.76</v>
          </cell>
          <cell r="M7658">
            <v>466.29</v>
          </cell>
          <cell r="N7658">
            <v>2.72</v>
          </cell>
        </row>
        <row r="7659">
          <cell r="A7659" t="str">
            <v>OK2.504Thinned085</v>
          </cell>
          <cell r="B7659" t="str">
            <v xml:space="preserve">OK </v>
          </cell>
          <cell r="C7659">
            <v>2.5</v>
          </cell>
          <cell r="D7659">
            <v>4</v>
          </cell>
          <cell r="E7659" t="str">
            <v>Thinned</v>
          </cell>
          <cell r="F7659" t="str">
            <v xml:space="preserve"> 85-90</v>
          </cell>
          <cell r="G7659">
            <v>2.4900000000000002</v>
          </cell>
          <cell r="H7659">
            <v>0.1</v>
          </cell>
          <cell r="I7659">
            <v>2.59</v>
          </cell>
          <cell r="J7659">
            <v>12.94</v>
          </cell>
          <cell r="K7659">
            <v>481.99</v>
          </cell>
          <cell r="L7659">
            <v>-3.04</v>
          </cell>
          <cell r="M7659">
            <v>478.95</v>
          </cell>
          <cell r="N7659">
            <v>2.74</v>
          </cell>
        </row>
        <row r="7660">
          <cell r="A7660" t="str">
            <v>OK2.504Thinned090</v>
          </cell>
          <cell r="B7660" t="str">
            <v xml:space="preserve">OK </v>
          </cell>
          <cell r="C7660">
            <v>2.5</v>
          </cell>
          <cell r="D7660">
            <v>4</v>
          </cell>
          <cell r="E7660" t="str">
            <v>Thinned</v>
          </cell>
          <cell r="F7660" t="str">
            <v xml:space="preserve"> 90-95</v>
          </cell>
          <cell r="G7660">
            <v>-0.35</v>
          </cell>
          <cell r="H7660">
            <v>2.25</v>
          </cell>
          <cell r="I7660">
            <v>1.89</v>
          </cell>
          <cell r="J7660">
            <v>9.4700000000000006</v>
          </cell>
          <cell r="K7660">
            <v>491.46</v>
          </cell>
          <cell r="L7660">
            <v>-3.29</v>
          </cell>
          <cell r="M7660">
            <v>488.16999999999996</v>
          </cell>
          <cell r="N7660">
            <v>2.35</v>
          </cell>
        </row>
        <row r="7661">
          <cell r="A7661" t="str">
            <v>OK2.504Thinned095</v>
          </cell>
          <cell r="B7661" t="str">
            <v xml:space="preserve">OK </v>
          </cell>
          <cell r="C7661">
            <v>2.5</v>
          </cell>
          <cell r="D7661">
            <v>4</v>
          </cell>
          <cell r="E7661" t="str">
            <v>Thinned</v>
          </cell>
          <cell r="F7661" t="str">
            <v xml:space="preserve"> 95-100</v>
          </cell>
          <cell r="G7661">
            <v>1.78</v>
          </cell>
          <cell r="H7661">
            <v>-1.31</v>
          </cell>
          <cell r="I7661">
            <v>0.47</v>
          </cell>
          <cell r="J7661">
            <v>2.36</v>
          </cell>
          <cell r="K7661">
            <v>493.82</v>
          </cell>
          <cell r="L7661">
            <v>-3.57</v>
          </cell>
          <cell r="M7661">
            <v>490.25</v>
          </cell>
          <cell r="N7661">
            <v>2.76</v>
          </cell>
        </row>
        <row r="7662">
          <cell r="A7662" t="str">
            <v>OK2.504Thinned100</v>
          </cell>
          <cell r="B7662" t="str">
            <v xml:space="preserve">OK </v>
          </cell>
          <cell r="C7662">
            <v>2.5</v>
          </cell>
          <cell r="D7662">
            <v>4</v>
          </cell>
          <cell r="E7662" t="str">
            <v>Thinned</v>
          </cell>
          <cell r="F7662" t="str">
            <v>100-105</v>
          </cell>
          <cell r="G7662">
            <v>1.44</v>
          </cell>
          <cell r="H7662">
            <v>-0.96</v>
          </cell>
          <cell r="I7662">
            <v>0.48</v>
          </cell>
          <cell r="J7662">
            <v>2.42</v>
          </cell>
          <cell r="K7662">
            <v>496.24</v>
          </cell>
          <cell r="L7662">
            <v>-3.86</v>
          </cell>
          <cell r="M7662">
            <v>492.38</v>
          </cell>
          <cell r="N7662">
            <v>2.75</v>
          </cell>
        </row>
        <row r="7663">
          <cell r="A7663" t="str">
            <v>OK2.504Thinned105</v>
          </cell>
          <cell r="B7663" t="str">
            <v xml:space="preserve">OK </v>
          </cell>
          <cell r="C7663">
            <v>2.5</v>
          </cell>
          <cell r="D7663">
            <v>4</v>
          </cell>
          <cell r="E7663" t="str">
            <v>Thinned</v>
          </cell>
          <cell r="F7663" t="str">
            <v>105-110</v>
          </cell>
          <cell r="G7663">
            <v>1.18</v>
          </cell>
          <cell r="H7663">
            <v>-0.85</v>
          </cell>
          <cell r="I7663">
            <v>0.32</v>
          </cell>
          <cell r="J7663">
            <v>1.61</v>
          </cell>
          <cell r="K7663">
            <v>497.85</v>
          </cell>
          <cell r="L7663">
            <v>-4.13</v>
          </cell>
          <cell r="M7663">
            <v>493.72</v>
          </cell>
          <cell r="N7663">
            <v>2.62</v>
          </cell>
        </row>
        <row r="7664">
          <cell r="A7664" t="str">
            <v>OK2.504Thinned110</v>
          </cell>
          <cell r="B7664" t="str">
            <v xml:space="preserve">OK </v>
          </cell>
          <cell r="C7664">
            <v>2.5</v>
          </cell>
          <cell r="D7664">
            <v>4</v>
          </cell>
          <cell r="E7664" t="str">
            <v>Thinned</v>
          </cell>
          <cell r="F7664" t="str">
            <v>110-115</v>
          </cell>
          <cell r="G7664">
            <v>1.39</v>
          </cell>
          <cell r="H7664">
            <v>-0.9</v>
          </cell>
          <cell r="I7664">
            <v>0.49</v>
          </cell>
          <cell r="J7664">
            <v>2.44</v>
          </cell>
          <cell r="K7664">
            <v>500.29</v>
          </cell>
          <cell r="L7664">
            <v>-4.3899999999999997</v>
          </cell>
          <cell r="M7664">
            <v>495.90000000000003</v>
          </cell>
          <cell r="N7664">
            <v>2.4500000000000002</v>
          </cell>
        </row>
        <row r="7665">
          <cell r="A7665" t="str">
            <v>OK2.504Thinned115</v>
          </cell>
          <cell r="B7665" t="str">
            <v xml:space="preserve">OK </v>
          </cell>
          <cell r="C7665">
            <v>2.5</v>
          </cell>
          <cell r="D7665">
            <v>4</v>
          </cell>
          <cell r="E7665" t="str">
            <v>Thinned</v>
          </cell>
          <cell r="F7665" t="str">
            <v>115-120</v>
          </cell>
          <cell r="G7665">
            <v>0.88</v>
          </cell>
          <cell r="H7665">
            <v>-0.61</v>
          </cell>
          <cell r="I7665">
            <v>0.27</v>
          </cell>
          <cell r="J7665">
            <v>1.36</v>
          </cell>
          <cell r="K7665">
            <v>501.66</v>
          </cell>
          <cell r="L7665">
            <v>-4.62</v>
          </cell>
          <cell r="M7665">
            <v>497.04</v>
          </cell>
          <cell r="N7665">
            <v>2.27</v>
          </cell>
        </row>
        <row r="7666">
          <cell r="A7666" t="str">
            <v>OK2.504Thinned120</v>
          </cell>
          <cell r="B7666" t="str">
            <v xml:space="preserve">OK </v>
          </cell>
          <cell r="C7666">
            <v>2.5</v>
          </cell>
          <cell r="D7666">
            <v>4</v>
          </cell>
          <cell r="E7666" t="str">
            <v>Thinned</v>
          </cell>
          <cell r="F7666" t="str">
            <v>120-125</v>
          </cell>
          <cell r="G7666">
            <v>0.76</v>
          </cell>
          <cell r="H7666">
            <v>-0.49</v>
          </cell>
          <cell r="I7666">
            <v>0.27</v>
          </cell>
          <cell r="J7666">
            <v>1.35</v>
          </cell>
          <cell r="K7666">
            <v>503.01</v>
          </cell>
          <cell r="L7666">
            <v>-4.84</v>
          </cell>
          <cell r="M7666">
            <v>498.17</v>
          </cell>
          <cell r="N7666">
            <v>2.09</v>
          </cell>
        </row>
        <row r="7667">
          <cell r="A7667" t="str">
            <v>OK2.504Thinned125</v>
          </cell>
          <cell r="B7667" t="str">
            <v xml:space="preserve">OK </v>
          </cell>
          <cell r="C7667">
            <v>2.5</v>
          </cell>
          <cell r="D7667">
            <v>4</v>
          </cell>
          <cell r="E7667" t="str">
            <v>Thinned</v>
          </cell>
          <cell r="F7667" t="str">
            <v>125-130</v>
          </cell>
          <cell r="G7667">
            <v>0.73</v>
          </cell>
          <cell r="H7667">
            <v>-0.5</v>
          </cell>
          <cell r="I7667">
            <v>0.23</v>
          </cell>
          <cell r="J7667">
            <v>1.1399999999999999</v>
          </cell>
          <cell r="K7667">
            <v>504.15</v>
          </cell>
          <cell r="L7667">
            <v>-5.03</v>
          </cell>
          <cell r="M7667">
            <v>499.12</v>
          </cell>
          <cell r="N7667">
            <v>1.92</v>
          </cell>
        </row>
        <row r="7668">
          <cell r="A7668" t="str">
            <v>OK2.504Thinned130</v>
          </cell>
          <cell r="B7668" t="str">
            <v xml:space="preserve">OK </v>
          </cell>
          <cell r="C7668">
            <v>2.5</v>
          </cell>
          <cell r="D7668">
            <v>4</v>
          </cell>
          <cell r="E7668" t="str">
            <v>Thinned</v>
          </cell>
          <cell r="F7668" t="str">
            <v>130-135</v>
          </cell>
          <cell r="G7668">
            <v>0.69</v>
          </cell>
          <cell r="H7668">
            <v>-0.52</v>
          </cell>
          <cell r="I7668">
            <v>0.17</v>
          </cell>
          <cell r="J7668">
            <v>0.87</v>
          </cell>
          <cell r="K7668">
            <v>505.02</v>
          </cell>
          <cell r="L7668">
            <v>-5.22</v>
          </cell>
          <cell r="M7668">
            <v>499.79999999999995</v>
          </cell>
          <cell r="N7668">
            <v>1.75</v>
          </cell>
        </row>
        <row r="7669">
          <cell r="A7669" t="str">
            <v>OK2.504Thinned135</v>
          </cell>
          <cell r="B7669" t="str">
            <v xml:space="preserve">OK </v>
          </cell>
          <cell r="C7669">
            <v>2.5</v>
          </cell>
          <cell r="D7669">
            <v>4</v>
          </cell>
          <cell r="E7669" t="str">
            <v>Thinned</v>
          </cell>
          <cell r="F7669" t="str">
            <v>135-140</v>
          </cell>
          <cell r="G7669">
            <v>0.63</v>
          </cell>
          <cell r="H7669">
            <v>-0.54</v>
          </cell>
          <cell r="I7669">
            <v>0.09</v>
          </cell>
          <cell r="J7669">
            <v>0.46</v>
          </cell>
          <cell r="K7669">
            <v>505.48</v>
          </cell>
          <cell r="L7669">
            <v>-5.38</v>
          </cell>
          <cell r="M7669">
            <v>500.1</v>
          </cell>
          <cell r="N7669">
            <v>1.58</v>
          </cell>
        </row>
        <row r="7670">
          <cell r="A7670" t="str">
            <v>OK2.504Thinned140</v>
          </cell>
          <cell r="B7670" t="str">
            <v xml:space="preserve">OK </v>
          </cell>
          <cell r="C7670">
            <v>2.5</v>
          </cell>
          <cell r="D7670">
            <v>4</v>
          </cell>
          <cell r="E7670" t="str">
            <v>Thinned</v>
          </cell>
          <cell r="F7670" t="str">
            <v>140-145</v>
          </cell>
          <cell r="G7670">
            <v>0.75</v>
          </cell>
          <cell r="H7670">
            <v>-0.54</v>
          </cell>
          <cell r="I7670">
            <v>0.2</v>
          </cell>
          <cell r="J7670">
            <v>1.02</v>
          </cell>
          <cell r="K7670">
            <v>506.5</v>
          </cell>
          <cell r="L7670">
            <v>-5.53</v>
          </cell>
          <cell r="M7670">
            <v>500.97</v>
          </cell>
          <cell r="N7670">
            <v>1.4</v>
          </cell>
        </row>
        <row r="7671">
          <cell r="A7671" t="str">
            <v>OK2.504Thinned145</v>
          </cell>
          <cell r="B7671" t="str">
            <v xml:space="preserve">OK </v>
          </cell>
          <cell r="C7671">
            <v>2.5</v>
          </cell>
          <cell r="D7671">
            <v>4</v>
          </cell>
          <cell r="E7671" t="str">
            <v>Thinned</v>
          </cell>
          <cell r="F7671" t="str">
            <v>145-150</v>
          </cell>
          <cell r="G7671">
            <v>0.59</v>
          </cell>
          <cell r="H7671">
            <v>-0.54</v>
          </cell>
          <cell r="I7671">
            <v>0.05</v>
          </cell>
          <cell r="J7671">
            <v>0.27</v>
          </cell>
          <cell r="K7671">
            <v>506.77</v>
          </cell>
          <cell r="L7671">
            <v>-5.65</v>
          </cell>
          <cell r="M7671">
            <v>501.12</v>
          </cell>
          <cell r="N7671">
            <v>1.22</v>
          </cell>
        </row>
        <row r="7672">
          <cell r="A7672" t="str">
            <v>OK2.504Thinned150</v>
          </cell>
          <cell r="B7672" t="str">
            <v xml:space="preserve">OK </v>
          </cell>
          <cell r="C7672">
            <v>2.5</v>
          </cell>
          <cell r="D7672">
            <v>4</v>
          </cell>
          <cell r="E7672" t="str">
            <v>Thinned</v>
          </cell>
          <cell r="F7672" t="str">
            <v>150-155</v>
          </cell>
          <cell r="G7672">
            <v>0.67</v>
          </cell>
          <cell r="H7672">
            <v>-0.53</v>
          </cell>
          <cell r="I7672">
            <v>0.13</v>
          </cell>
          <cell r="J7672">
            <v>0.67</v>
          </cell>
          <cell r="K7672">
            <v>507.44</v>
          </cell>
          <cell r="L7672">
            <v>-5.76</v>
          </cell>
          <cell r="M7672">
            <v>501.68</v>
          </cell>
          <cell r="N7672">
            <v>1.07</v>
          </cell>
        </row>
        <row r="7673">
          <cell r="A7673" t="str">
            <v>OK2.504Thinned155</v>
          </cell>
          <cell r="B7673" t="str">
            <v xml:space="preserve">OK </v>
          </cell>
          <cell r="C7673">
            <v>2.5</v>
          </cell>
          <cell r="D7673">
            <v>4</v>
          </cell>
          <cell r="E7673" t="str">
            <v>Thinned</v>
          </cell>
          <cell r="F7673" t="str">
            <v>155-160</v>
          </cell>
          <cell r="G7673">
            <v>1.02</v>
          </cell>
          <cell r="H7673">
            <v>-0.47</v>
          </cell>
          <cell r="I7673">
            <v>0.55000000000000004</v>
          </cell>
          <cell r="J7673">
            <v>2.75</v>
          </cell>
          <cell r="K7673">
            <v>510.2</v>
          </cell>
          <cell r="L7673">
            <v>-5.86</v>
          </cell>
          <cell r="M7673">
            <v>504.34</v>
          </cell>
          <cell r="N7673">
            <v>0.94</v>
          </cell>
        </row>
        <row r="7674">
          <cell r="A7674" t="str">
            <v>OK2.504Thinned160</v>
          </cell>
          <cell r="B7674" t="str">
            <v xml:space="preserve">OK </v>
          </cell>
          <cell r="C7674">
            <v>2.5</v>
          </cell>
          <cell r="D7674">
            <v>4</v>
          </cell>
          <cell r="E7674" t="str">
            <v>Thinned</v>
          </cell>
          <cell r="F7674" t="str">
            <v>160-165</v>
          </cell>
          <cell r="G7674">
            <v>1.08</v>
          </cell>
          <cell r="H7674">
            <v>-0.41</v>
          </cell>
          <cell r="I7674">
            <v>0.66</v>
          </cell>
          <cell r="J7674">
            <v>3.3</v>
          </cell>
          <cell r="K7674">
            <v>513.5</v>
          </cell>
          <cell r="L7674">
            <v>-5.94</v>
          </cell>
          <cell r="M7674">
            <v>507.56</v>
          </cell>
          <cell r="N7674">
            <v>0.82</v>
          </cell>
        </row>
        <row r="7675">
          <cell r="A7675" t="str">
            <v>OK2.504Thinned165</v>
          </cell>
          <cell r="B7675" t="str">
            <v xml:space="preserve">OK </v>
          </cell>
          <cell r="C7675">
            <v>2.5</v>
          </cell>
          <cell r="D7675">
            <v>4</v>
          </cell>
          <cell r="E7675" t="str">
            <v>Thinned</v>
          </cell>
          <cell r="F7675" t="str">
            <v>165-170</v>
          </cell>
          <cell r="G7675">
            <v>1.1100000000000001</v>
          </cell>
          <cell r="H7675">
            <v>-0.36</v>
          </cell>
          <cell r="I7675">
            <v>0.75</v>
          </cell>
          <cell r="J7675">
            <v>3.75</v>
          </cell>
          <cell r="K7675">
            <v>517.25</v>
          </cell>
          <cell r="L7675">
            <v>-6.02</v>
          </cell>
          <cell r="M7675">
            <v>511.23</v>
          </cell>
          <cell r="N7675">
            <v>0.71</v>
          </cell>
        </row>
        <row r="7676">
          <cell r="A7676" t="str">
            <v>OK2.504Thinned170</v>
          </cell>
          <cell r="B7676" t="str">
            <v xml:space="preserve">OK </v>
          </cell>
          <cell r="C7676">
            <v>2.5</v>
          </cell>
          <cell r="D7676">
            <v>4</v>
          </cell>
          <cell r="E7676" t="str">
            <v>Thinned</v>
          </cell>
          <cell r="F7676" t="str">
            <v>170-175</v>
          </cell>
          <cell r="G7676">
            <v>1.1100000000000001</v>
          </cell>
          <cell r="H7676">
            <v>-0.32</v>
          </cell>
          <cell r="I7676">
            <v>0.79</v>
          </cell>
          <cell r="J7676">
            <v>3.93</v>
          </cell>
          <cell r="K7676">
            <v>521.17999999999995</v>
          </cell>
          <cell r="L7676">
            <v>-6.08</v>
          </cell>
          <cell r="M7676">
            <v>515.09999999999991</v>
          </cell>
          <cell r="N7676">
            <v>0.63</v>
          </cell>
        </row>
        <row r="7677">
          <cell r="A7677" t="str">
            <v>OK2.504Thinned175</v>
          </cell>
          <cell r="B7677" t="str">
            <v xml:space="preserve">OK </v>
          </cell>
          <cell r="C7677">
            <v>2.5</v>
          </cell>
          <cell r="D7677">
            <v>4</v>
          </cell>
          <cell r="E7677" t="str">
            <v>Thinned</v>
          </cell>
          <cell r="F7677" t="str">
            <v>175-180</v>
          </cell>
          <cell r="G7677">
            <v>1.1000000000000001</v>
          </cell>
          <cell r="H7677">
            <v>-0.28000000000000003</v>
          </cell>
          <cell r="I7677">
            <v>0.81</v>
          </cell>
          <cell r="J7677">
            <v>4.07</v>
          </cell>
          <cell r="K7677">
            <v>525.25</v>
          </cell>
          <cell r="L7677">
            <v>-6.14</v>
          </cell>
          <cell r="M7677">
            <v>519.11</v>
          </cell>
          <cell r="N7677">
            <v>0.55000000000000004</v>
          </cell>
        </row>
        <row r="7678">
          <cell r="A7678" t="str">
            <v>OK2.504Thinned180</v>
          </cell>
          <cell r="B7678" t="str">
            <v xml:space="preserve">OK </v>
          </cell>
          <cell r="C7678">
            <v>2.5</v>
          </cell>
          <cell r="D7678">
            <v>4</v>
          </cell>
          <cell r="E7678" t="str">
            <v>Thinned</v>
          </cell>
          <cell r="F7678" t="str">
            <v>180-185</v>
          </cell>
          <cell r="G7678">
            <v>1.03</v>
          </cell>
          <cell r="H7678">
            <v>-0.25</v>
          </cell>
          <cell r="I7678">
            <v>0.79</v>
          </cell>
          <cell r="J7678">
            <v>3.94</v>
          </cell>
          <cell r="K7678">
            <v>529.20000000000005</v>
          </cell>
          <cell r="L7678">
            <v>-6.19</v>
          </cell>
          <cell r="M7678">
            <v>523.01</v>
          </cell>
          <cell r="N7678">
            <v>0.48</v>
          </cell>
        </row>
        <row r="7679">
          <cell r="A7679" t="str">
            <v>OK2.504Thinned185</v>
          </cell>
          <cell r="B7679" t="str">
            <v xml:space="preserve">OK </v>
          </cell>
          <cell r="C7679">
            <v>2.5</v>
          </cell>
          <cell r="D7679">
            <v>4</v>
          </cell>
          <cell r="E7679" t="str">
            <v>Thinned</v>
          </cell>
          <cell r="F7679" t="str">
            <v>185-190</v>
          </cell>
          <cell r="G7679">
            <v>1.1399999999999999</v>
          </cell>
          <cell r="H7679">
            <v>-0.21</v>
          </cell>
          <cell r="I7679">
            <v>0.93</v>
          </cell>
          <cell r="J7679">
            <v>4.6500000000000004</v>
          </cell>
          <cell r="K7679">
            <v>533.85</v>
          </cell>
          <cell r="L7679">
            <v>-6.23</v>
          </cell>
          <cell r="M7679">
            <v>527.62</v>
          </cell>
          <cell r="N7679">
            <v>0.42</v>
          </cell>
        </row>
        <row r="7680">
          <cell r="A7680" t="str">
            <v>OK2.504Thinned190</v>
          </cell>
          <cell r="B7680" t="str">
            <v xml:space="preserve">OK </v>
          </cell>
          <cell r="C7680">
            <v>2.5</v>
          </cell>
          <cell r="D7680">
            <v>4</v>
          </cell>
          <cell r="E7680" t="str">
            <v>Thinned</v>
          </cell>
          <cell r="F7680" t="str">
            <v>190-195</v>
          </cell>
          <cell r="G7680">
            <v>1.03</v>
          </cell>
          <cell r="H7680">
            <v>-0.19</v>
          </cell>
          <cell r="I7680">
            <v>0.84</v>
          </cell>
          <cell r="J7680">
            <v>4.18</v>
          </cell>
          <cell r="K7680">
            <v>538.03</v>
          </cell>
          <cell r="L7680">
            <v>-6.27</v>
          </cell>
          <cell r="M7680">
            <v>531.76</v>
          </cell>
          <cell r="N7680">
            <v>0.36</v>
          </cell>
        </row>
        <row r="7681">
          <cell r="A7681" t="str">
            <v>OK2.504Thinned195</v>
          </cell>
          <cell r="B7681" t="str">
            <v xml:space="preserve">OK </v>
          </cell>
          <cell r="C7681">
            <v>2.5</v>
          </cell>
          <cell r="D7681">
            <v>4</v>
          </cell>
          <cell r="E7681" t="str">
            <v>Thinned</v>
          </cell>
          <cell r="F7681" t="str">
            <v>195-200</v>
          </cell>
          <cell r="G7681">
            <v>1.71</v>
          </cell>
          <cell r="H7681">
            <v>-0.66</v>
          </cell>
          <cell r="I7681">
            <v>1.05</v>
          </cell>
          <cell r="J7681">
            <v>5.26</v>
          </cell>
          <cell r="K7681">
            <v>543.29</v>
          </cell>
          <cell r="L7681">
            <v>-6.27</v>
          </cell>
          <cell r="M7681">
            <v>537.02</v>
          </cell>
          <cell r="N7681">
            <v>0</v>
          </cell>
        </row>
        <row r="7682">
          <cell r="A7682" t="str">
            <v>OK2.506NO_thin000</v>
          </cell>
          <cell r="B7682" t="str">
            <v xml:space="preserve">OK </v>
          </cell>
          <cell r="C7682">
            <v>2.5</v>
          </cell>
          <cell r="D7682">
            <v>6</v>
          </cell>
          <cell r="E7682" t="str">
            <v>NO_thin</v>
          </cell>
          <cell r="F7682" t="str">
            <v xml:space="preserve">  0-5</v>
          </cell>
          <cell r="G7682">
            <v>0.25</v>
          </cell>
          <cell r="H7682">
            <v>0.17</v>
          </cell>
          <cell r="I7682">
            <v>0.42</v>
          </cell>
          <cell r="J7682">
            <v>2.1</v>
          </cell>
          <cell r="K7682">
            <v>2.1</v>
          </cell>
          <cell r="L7682">
            <v>0</v>
          </cell>
          <cell r="M7682">
            <v>2.1</v>
          </cell>
          <cell r="N7682">
            <v>0</v>
          </cell>
        </row>
        <row r="7683">
          <cell r="A7683" t="str">
            <v>OK2.506NO_thin005</v>
          </cell>
          <cell r="B7683" t="str">
            <v xml:space="preserve">OK </v>
          </cell>
          <cell r="C7683">
            <v>2.5</v>
          </cell>
          <cell r="D7683">
            <v>6</v>
          </cell>
          <cell r="E7683" t="str">
            <v>NO_thin</v>
          </cell>
          <cell r="F7683" t="str">
            <v xml:space="preserve">  5-10</v>
          </cell>
          <cell r="G7683">
            <v>1.1399999999999999</v>
          </cell>
          <cell r="H7683">
            <v>0.34</v>
          </cell>
          <cell r="I7683">
            <v>1.48</v>
          </cell>
          <cell r="J7683">
            <v>7.39</v>
          </cell>
          <cell r="K7683">
            <v>9.49</v>
          </cell>
          <cell r="L7683">
            <v>0</v>
          </cell>
          <cell r="M7683">
            <v>9.49</v>
          </cell>
          <cell r="N7683">
            <v>0</v>
          </cell>
        </row>
        <row r="7684">
          <cell r="A7684" t="str">
            <v>OK2.506NO_thin010</v>
          </cell>
          <cell r="B7684" t="str">
            <v xml:space="preserve">OK </v>
          </cell>
          <cell r="C7684">
            <v>2.5</v>
          </cell>
          <cell r="D7684">
            <v>6</v>
          </cell>
          <cell r="E7684" t="str">
            <v>NO_thin</v>
          </cell>
          <cell r="F7684" t="str">
            <v xml:space="preserve"> 10-15</v>
          </cell>
          <cell r="G7684">
            <v>4.42</v>
          </cell>
          <cell r="H7684">
            <v>0.48</v>
          </cell>
          <cell r="I7684">
            <v>4.91</v>
          </cell>
          <cell r="J7684">
            <v>24.53</v>
          </cell>
          <cell r="K7684">
            <v>34.020000000000003</v>
          </cell>
          <cell r="L7684">
            <v>0</v>
          </cell>
          <cell r="M7684">
            <v>34.020000000000003</v>
          </cell>
          <cell r="N7684">
            <v>0</v>
          </cell>
        </row>
        <row r="7685">
          <cell r="A7685" t="str">
            <v>OK2.506NO_thin015</v>
          </cell>
          <cell r="B7685" t="str">
            <v xml:space="preserve">OK </v>
          </cell>
          <cell r="C7685">
            <v>2.5</v>
          </cell>
          <cell r="D7685">
            <v>6</v>
          </cell>
          <cell r="E7685" t="str">
            <v>NO_thin</v>
          </cell>
          <cell r="F7685" t="str">
            <v xml:space="preserve"> 15-20</v>
          </cell>
          <cell r="G7685">
            <v>16.16</v>
          </cell>
          <cell r="H7685">
            <v>0.63</v>
          </cell>
          <cell r="I7685">
            <v>16.8</v>
          </cell>
          <cell r="J7685">
            <v>83.98</v>
          </cell>
          <cell r="K7685">
            <v>117.99</v>
          </cell>
          <cell r="L7685">
            <v>0</v>
          </cell>
          <cell r="M7685">
            <v>117.99</v>
          </cell>
          <cell r="N7685">
            <v>0</v>
          </cell>
        </row>
        <row r="7686">
          <cell r="A7686" t="str">
            <v>OK2.506NO_thin020</v>
          </cell>
          <cell r="B7686" t="str">
            <v xml:space="preserve">OK </v>
          </cell>
          <cell r="C7686">
            <v>2.5</v>
          </cell>
          <cell r="D7686">
            <v>6</v>
          </cell>
          <cell r="E7686" t="str">
            <v>NO_thin</v>
          </cell>
          <cell r="F7686" t="str">
            <v xml:space="preserve"> 20-25</v>
          </cell>
          <cell r="G7686">
            <v>33.31</v>
          </cell>
          <cell r="H7686">
            <v>1.88</v>
          </cell>
          <cell r="I7686">
            <v>35.19</v>
          </cell>
          <cell r="J7686">
            <v>175.95</v>
          </cell>
          <cell r="K7686">
            <v>293.94</v>
          </cell>
          <cell r="L7686">
            <v>0</v>
          </cell>
          <cell r="M7686">
            <v>293.94</v>
          </cell>
          <cell r="N7686">
            <v>0</v>
          </cell>
        </row>
        <row r="7687">
          <cell r="A7687" t="str">
            <v>OK2.506NO_thin025</v>
          </cell>
          <cell r="B7687" t="str">
            <v xml:space="preserve">OK </v>
          </cell>
          <cell r="C7687">
            <v>2.5</v>
          </cell>
          <cell r="D7687">
            <v>6</v>
          </cell>
          <cell r="E7687" t="str">
            <v>NO_thin</v>
          </cell>
          <cell r="F7687" t="str">
            <v xml:space="preserve"> 25-30</v>
          </cell>
          <cell r="G7687">
            <v>22.77</v>
          </cell>
          <cell r="H7687">
            <v>7.02</v>
          </cell>
          <cell r="I7687">
            <v>29.79</v>
          </cell>
          <cell r="J7687">
            <v>148.96</v>
          </cell>
          <cell r="K7687">
            <v>442.9</v>
          </cell>
          <cell r="L7687">
            <v>0</v>
          </cell>
          <cell r="M7687">
            <v>442.9</v>
          </cell>
          <cell r="N7687">
            <v>0</v>
          </cell>
        </row>
        <row r="7688">
          <cell r="A7688" t="str">
            <v>OK2.506NO_thin030</v>
          </cell>
          <cell r="B7688" t="str">
            <v xml:space="preserve">OK </v>
          </cell>
          <cell r="C7688">
            <v>2.5</v>
          </cell>
          <cell r="D7688">
            <v>6</v>
          </cell>
          <cell r="E7688" t="str">
            <v>NO_thin</v>
          </cell>
          <cell r="F7688" t="str">
            <v xml:space="preserve"> 30-35</v>
          </cell>
          <cell r="G7688">
            <v>8.73</v>
          </cell>
          <cell r="H7688">
            <v>4.4000000000000004</v>
          </cell>
          <cell r="I7688">
            <v>13.12</v>
          </cell>
          <cell r="J7688">
            <v>65.61</v>
          </cell>
          <cell r="K7688">
            <v>508.51</v>
          </cell>
          <cell r="L7688">
            <v>0</v>
          </cell>
          <cell r="M7688">
            <v>508.51</v>
          </cell>
          <cell r="N7688">
            <v>0</v>
          </cell>
        </row>
        <row r="7689">
          <cell r="A7689" t="str">
            <v>OK2.506NO_thin035</v>
          </cell>
          <cell r="B7689" t="str">
            <v xml:space="preserve">OK </v>
          </cell>
          <cell r="C7689">
            <v>2.5</v>
          </cell>
          <cell r="D7689">
            <v>6</v>
          </cell>
          <cell r="E7689" t="str">
            <v>NO_thin</v>
          </cell>
          <cell r="F7689" t="str">
            <v xml:space="preserve"> 35-40</v>
          </cell>
          <cell r="G7689">
            <v>6.59</v>
          </cell>
          <cell r="H7689">
            <v>1.54</v>
          </cell>
          <cell r="I7689">
            <v>8.14</v>
          </cell>
          <cell r="J7689">
            <v>40.69</v>
          </cell>
          <cell r="K7689">
            <v>549.21</v>
          </cell>
          <cell r="L7689">
            <v>0</v>
          </cell>
          <cell r="M7689">
            <v>549.21</v>
          </cell>
          <cell r="N7689">
            <v>0</v>
          </cell>
        </row>
        <row r="7690">
          <cell r="A7690" t="str">
            <v>OK2.506NO_thin040</v>
          </cell>
          <cell r="B7690" t="str">
            <v xml:space="preserve">OK </v>
          </cell>
          <cell r="C7690">
            <v>2.5</v>
          </cell>
          <cell r="D7690">
            <v>6</v>
          </cell>
          <cell r="E7690" t="str">
            <v>NO_thin</v>
          </cell>
          <cell r="F7690" t="str">
            <v xml:space="preserve"> 40-45</v>
          </cell>
          <cell r="G7690">
            <v>7.32</v>
          </cell>
          <cell r="H7690">
            <v>0.47</v>
          </cell>
          <cell r="I7690">
            <v>7.79</v>
          </cell>
          <cell r="J7690">
            <v>38.96</v>
          </cell>
          <cell r="K7690">
            <v>588.16999999999996</v>
          </cell>
          <cell r="L7690">
            <v>0</v>
          </cell>
          <cell r="M7690">
            <v>588.16999999999996</v>
          </cell>
          <cell r="N7690">
            <v>0</v>
          </cell>
        </row>
        <row r="7691">
          <cell r="A7691" t="str">
            <v>OK2.506NO_thin045</v>
          </cell>
          <cell r="B7691" t="str">
            <v xml:space="preserve">OK </v>
          </cell>
          <cell r="C7691">
            <v>2.5</v>
          </cell>
          <cell r="D7691">
            <v>6</v>
          </cell>
          <cell r="E7691" t="str">
            <v>NO_thin</v>
          </cell>
          <cell r="F7691" t="str">
            <v xml:space="preserve"> 45-50</v>
          </cell>
          <cell r="G7691">
            <v>7.8</v>
          </cell>
          <cell r="H7691">
            <v>-0.57999999999999996</v>
          </cell>
          <cell r="I7691">
            <v>7.22</v>
          </cell>
          <cell r="J7691">
            <v>36.119999999999997</v>
          </cell>
          <cell r="K7691">
            <v>624.28</v>
          </cell>
          <cell r="L7691">
            <v>0</v>
          </cell>
          <cell r="M7691">
            <v>624.28</v>
          </cell>
          <cell r="N7691">
            <v>0</v>
          </cell>
        </row>
        <row r="7692">
          <cell r="A7692" t="str">
            <v>OK2.506NO_thin050</v>
          </cell>
          <cell r="B7692" t="str">
            <v xml:space="preserve">OK </v>
          </cell>
          <cell r="C7692">
            <v>2.5</v>
          </cell>
          <cell r="D7692">
            <v>6</v>
          </cell>
          <cell r="E7692" t="str">
            <v>NO_thin</v>
          </cell>
          <cell r="F7692" t="str">
            <v xml:space="preserve"> 50-55</v>
          </cell>
          <cell r="G7692">
            <v>7.23</v>
          </cell>
          <cell r="H7692">
            <v>-0.86</v>
          </cell>
          <cell r="I7692">
            <v>6.37</v>
          </cell>
          <cell r="J7692">
            <v>31.85</v>
          </cell>
          <cell r="K7692">
            <v>656.13</v>
          </cell>
          <cell r="L7692">
            <v>0</v>
          </cell>
          <cell r="M7692">
            <v>656.13</v>
          </cell>
          <cell r="N7692">
            <v>0</v>
          </cell>
        </row>
        <row r="7693">
          <cell r="A7693" t="str">
            <v>OK2.506NO_thin055</v>
          </cell>
          <cell r="B7693" t="str">
            <v xml:space="preserve">OK </v>
          </cell>
          <cell r="C7693">
            <v>2.5</v>
          </cell>
          <cell r="D7693">
            <v>6</v>
          </cell>
          <cell r="E7693" t="str">
            <v>NO_thin</v>
          </cell>
          <cell r="F7693" t="str">
            <v xml:space="preserve"> 55-60</v>
          </cell>
          <cell r="G7693">
            <v>7.21</v>
          </cell>
          <cell r="H7693">
            <v>-0.72</v>
          </cell>
          <cell r="I7693">
            <v>6.48</v>
          </cell>
          <cell r="J7693">
            <v>32.4</v>
          </cell>
          <cell r="K7693">
            <v>688.53</v>
          </cell>
          <cell r="L7693">
            <v>0</v>
          </cell>
          <cell r="M7693">
            <v>688.53</v>
          </cell>
          <cell r="N7693">
            <v>0</v>
          </cell>
        </row>
        <row r="7694">
          <cell r="A7694" t="str">
            <v>OK2.506NO_thin060</v>
          </cell>
          <cell r="B7694" t="str">
            <v xml:space="preserve">OK </v>
          </cell>
          <cell r="C7694">
            <v>2.5</v>
          </cell>
          <cell r="D7694">
            <v>6</v>
          </cell>
          <cell r="E7694" t="str">
            <v>NO_thin</v>
          </cell>
          <cell r="F7694" t="str">
            <v xml:space="preserve"> 60-65</v>
          </cell>
          <cell r="G7694">
            <v>7.39</v>
          </cell>
          <cell r="H7694">
            <v>-0.6</v>
          </cell>
          <cell r="I7694">
            <v>6.79</v>
          </cell>
          <cell r="J7694">
            <v>33.950000000000003</v>
          </cell>
          <cell r="K7694">
            <v>722.49</v>
          </cell>
          <cell r="L7694">
            <v>0</v>
          </cell>
          <cell r="M7694">
            <v>722.49</v>
          </cell>
          <cell r="N7694">
            <v>0</v>
          </cell>
        </row>
        <row r="7695">
          <cell r="A7695" t="str">
            <v>OK2.506NO_thin065</v>
          </cell>
          <cell r="B7695" t="str">
            <v xml:space="preserve">OK </v>
          </cell>
          <cell r="C7695">
            <v>2.5</v>
          </cell>
          <cell r="D7695">
            <v>6</v>
          </cell>
          <cell r="E7695" t="str">
            <v>NO_thin</v>
          </cell>
          <cell r="F7695" t="str">
            <v xml:space="preserve"> 65-70</v>
          </cell>
          <cell r="G7695">
            <v>7.18</v>
          </cell>
          <cell r="H7695">
            <v>-0.55000000000000004</v>
          </cell>
          <cell r="I7695">
            <v>6.63</v>
          </cell>
          <cell r="J7695">
            <v>33.15</v>
          </cell>
          <cell r="K7695">
            <v>755.64</v>
          </cell>
          <cell r="L7695">
            <v>0</v>
          </cell>
          <cell r="M7695">
            <v>755.64</v>
          </cell>
          <cell r="N7695">
            <v>0</v>
          </cell>
        </row>
        <row r="7696">
          <cell r="A7696" t="str">
            <v>OK2.506NO_thin070</v>
          </cell>
          <cell r="B7696" t="str">
            <v xml:space="preserve">OK </v>
          </cell>
          <cell r="C7696">
            <v>2.5</v>
          </cell>
          <cell r="D7696">
            <v>6</v>
          </cell>
          <cell r="E7696" t="str">
            <v>NO_thin</v>
          </cell>
          <cell r="F7696" t="str">
            <v xml:space="preserve"> 70-75</v>
          </cell>
          <cell r="G7696">
            <v>6.76</v>
          </cell>
          <cell r="H7696">
            <v>-0.49</v>
          </cell>
          <cell r="I7696">
            <v>6.27</v>
          </cell>
          <cell r="J7696">
            <v>31.34</v>
          </cell>
          <cell r="K7696">
            <v>786.99</v>
          </cell>
          <cell r="L7696">
            <v>0</v>
          </cell>
          <cell r="M7696">
            <v>786.99</v>
          </cell>
          <cell r="N7696">
            <v>0</v>
          </cell>
        </row>
        <row r="7697">
          <cell r="A7697" t="str">
            <v>OK2.506NO_thin075</v>
          </cell>
          <cell r="B7697" t="str">
            <v xml:space="preserve">OK </v>
          </cell>
          <cell r="C7697">
            <v>2.5</v>
          </cell>
          <cell r="D7697">
            <v>6</v>
          </cell>
          <cell r="E7697" t="str">
            <v>NO_thin</v>
          </cell>
          <cell r="F7697" t="str">
            <v xml:space="preserve"> 75-80</v>
          </cell>
          <cell r="G7697">
            <v>6.41</v>
          </cell>
          <cell r="H7697">
            <v>-0.46</v>
          </cell>
          <cell r="I7697">
            <v>5.95</v>
          </cell>
          <cell r="J7697">
            <v>29.75</v>
          </cell>
          <cell r="K7697">
            <v>816.73</v>
          </cell>
          <cell r="L7697">
            <v>0</v>
          </cell>
          <cell r="M7697">
            <v>816.73</v>
          </cell>
          <cell r="N7697">
            <v>0</v>
          </cell>
        </row>
        <row r="7698">
          <cell r="A7698" t="str">
            <v>OK2.506NO_thin080</v>
          </cell>
          <cell r="B7698" t="str">
            <v xml:space="preserve">OK </v>
          </cell>
          <cell r="C7698">
            <v>2.5</v>
          </cell>
          <cell r="D7698">
            <v>6</v>
          </cell>
          <cell r="E7698" t="str">
            <v>NO_thin</v>
          </cell>
          <cell r="F7698" t="str">
            <v xml:space="preserve"> 80-85</v>
          </cell>
          <cell r="G7698">
            <v>6.2</v>
          </cell>
          <cell r="H7698">
            <v>0.05</v>
          </cell>
          <cell r="I7698">
            <v>6.25</v>
          </cell>
          <cell r="J7698">
            <v>31.24</v>
          </cell>
          <cell r="K7698">
            <v>847.97</v>
          </cell>
          <cell r="L7698">
            <v>0</v>
          </cell>
          <cell r="M7698">
            <v>847.97</v>
          </cell>
          <cell r="N7698">
            <v>0</v>
          </cell>
        </row>
        <row r="7699">
          <cell r="A7699" t="str">
            <v>OK2.506NO_thin085</v>
          </cell>
          <cell r="B7699" t="str">
            <v xml:space="preserve">OK </v>
          </cell>
          <cell r="C7699">
            <v>2.5</v>
          </cell>
          <cell r="D7699">
            <v>6</v>
          </cell>
          <cell r="E7699" t="str">
            <v>NO_thin</v>
          </cell>
          <cell r="F7699" t="str">
            <v xml:space="preserve"> 85-90</v>
          </cell>
          <cell r="G7699">
            <v>5.67</v>
          </cell>
          <cell r="H7699">
            <v>-0.22</v>
          </cell>
          <cell r="I7699">
            <v>5.45</v>
          </cell>
          <cell r="J7699">
            <v>27.23</v>
          </cell>
          <cell r="K7699">
            <v>875.21</v>
          </cell>
          <cell r="L7699">
            <v>0</v>
          </cell>
          <cell r="M7699">
            <v>875.21</v>
          </cell>
          <cell r="N7699">
            <v>0</v>
          </cell>
        </row>
        <row r="7700">
          <cell r="A7700" t="str">
            <v>OK2.506NO_thin090</v>
          </cell>
          <cell r="B7700" t="str">
            <v xml:space="preserve">OK </v>
          </cell>
          <cell r="C7700">
            <v>2.5</v>
          </cell>
          <cell r="D7700">
            <v>6</v>
          </cell>
          <cell r="E7700" t="str">
            <v>NO_thin</v>
          </cell>
          <cell r="F7700" t="str">
            <v xml:space="preserve"> 90-95</v>
          </cell>
          <cell r="G7700">
            <v>5.24</v>
          </cell>
          <cell r="H7700">
            <v>-0.76</v>
          </cell>
          <cell r="I7700">
            <v>4.49</v>
          </cell>
          <cell r="J7700">
            <v>22.44</v>
          </cell>
          <cell r="K7700">
            <v>897.65</v>
          </cell>
          <cell r="L7700">
            <v>0</v>
          </cell>
          <cell r="M7700">
            <v>897.65</v>
          </cell>
          <cell r="N7700">
            <v>0</v>
          </cell>
        </row>
        <row r="7701">
          <cell r="A7701" t="str">
            <v>OK2.506NO_thin095</v>
          </cell>
          <cell r="B7701" t="str">
            <v xml:space="preserve">OK </v>
          </cell>
          <cell r="C7701">
            <v>2.5</v>
          </cell>
          <cell r="D7701">
            <v>6</v>
          </cell>
          <cell r="E7701" t="str">
            <v>NO_thin</v>
          </cell>
          <cell r="F7701" t="str">
            <v xml:space="preserve"> 95-100</v>
          </cell>
          <cell r="G7701">
            <v>4.87</v>
          </cell>
          <cell r="H7701">
            <v>-0.24</v>
          </cell>
          <cell r="I7701">
            <v>4.6399999999999997</v>
          </cell>
          <cell r="J7701">
            <v>23.18</v>
          </cell>
          <cell r="K7701">
            <v>920.83</v>
          </cell>
          <cell r="L7701">
            <v>0</v>
          </cell>
          <cell r="M7701">
            <v>920.83</v>
          </cell>
          <cell r="N7701">
            <v>0</v>
          </cell>
        </row>
        <row r="7702">
          <cell r="A7702" t="str">
            <v>OK2.506NO_thin100</v>
          </cell>
          <cell r="B7702" t="str">
            <v xml:space="preserve">OK </v>
          </cell>
          <cell r="C7702">
            <v>2.5</v>
          </cell>
          <cell r="D7702">
            <v>6</v>
          </cell>
          <cell r="E7702" t="str">
            <v>NO_thin</v>
          </cell>
          <cell r="F7702" t="str">
            <v>100-105</v>
          </cell>
          <cell r="G7702">
            <v>4.79</v>
          </cell>
          <cell r="H7702">
            <v>-0.26</v>
          </cell>
          <cell r="I7702">
            <v>4.5199999999999996</v>
          </cell>
          <cell r="J7702">
            <v>22.61</v>
          </cell>
          <cell r="K7702">
            <v>943.44</v>
          </cell>
          <cell r="L7702">
            <v>0</v>
          </cell>
          <cell r="M7702">
            <v>943.44</v>
          </cell>
          <cell r="N7702">
            <v>0</v>
          </cell>
        </row>
        <row r="7703">
          <cell r="A7703" t="str">
            <v>OK2.506NO_thin105</v>
          </cell>
          <cell r="B7703" t="str">
            <v xml:space="preserve">OK </v>
          </cell>
          <cell r="C7703">
            <v>2.5</v>
          </cell>
          <cell r="D7703">
            <v>6</v>
          </cell>
          <cell r="E7703" t="str">
            <v>NO_thin</v>
          </cell>
          <cell r="F7703" t="str">
            <v>105-110</v>
          </cell>
          <cell r="G7703">
            <v>4.46</v>
          </cell>
          <cell r="H7703">
            <v>-0.51</v>
          </cell>
          <cell r="I7703">
            <v>3.95</v>
          </cell>
          <cell r="J7703">
            <v>19.75</v>
          </cell>
          <cell r="K7703">
            <v>963.19</v>
          </cell>
          <cell r="L7703">
            <v>0</v>
          </cell>
          <cell r="M7703">
            <v>963.19</v>
          </cell>
          <cell r="N7703">
            <v>0</v>
          </cell>
        </row>
        <row r="7704">
          <cell r="A7704" t="str">
            <v>OK2.506NO_thin110</v>
          </cell>
          <cell r="B7704" t="str">
            <v xml:space="preserve">OK </v>
          </cell>
          <cell r="C7704">
            <v>2.5</v>
          </cell>
          <cell r="D7704">
            <v>6</v>
          </cell>
          <cell r="E7704" t="str">
            <v>NO_thin</v>
          </cell>
          <cell r="F7704" t="str">
            <v>110-115</v>
          </cell>
          <cell r="G7704">
            <v>4.2</v>
          </cell>
          <cell r="H7704">
            <v>-0.4</v>
          </cell>
          <cell r="I7704">
            <v>3.81</v>
          </cell>
          <cell r="J7704">
            <v>19.03</v>
          </cell>
          <cell r="K7704">
            <v>982.22</v>
          </cell>
          <cell r="L7704">
            <v>0</v>
          </cell>
          <cell r="M7704">
            <v>982.22</v>
          </cell>
          <cell r="N7704">
            <v>0</v>
          </cell>
        </row>
        <row r="7705">
          <cell r="A7705" t="str">
            <v>OK2.506NO_thin115</v>
          </cell>
          <cell r="B7705" t="str">
            <v xml:space="preserve">OK </v>
          </cell>
          <cell r="C7705">
            <v>2.5</v>
          </cell>
          <cell r="D7705">
            <v>6</v>
          </cell>
          <cell r="E7705" t="str">
            <v>NO_thin</v>
          </cell>
          <cell r="F7705" t="str">
            <v>115-120</v>
          </cell>
          <cell r="G7705">
            <v>3.98</v>
          </cell>
          <cell r="H7705">
            <v>-0.15</v>
          </cell>
          <cell r="I7705">
            <v>3.83</v>
          </cell>
          <cell r="J7705">
            <v>19.14</v>
          </cell>
          <cell r="K7705">
            <v>1001.36</v>
          </cell>
          <cell r="L7705">
            <v>0</v>
          </cell>
          <cell r="M7705">
            <v>1001.36</v>
          </cell>
          <cell r="N7705">
            <v>0</v>
          </cell>
        </row>
        <row r="7706">
          <cell r="A7706" t="str">
            <v>OK2.506NO_thin120</v>
          </cell>
          <cell r="B7706" t="str">
            <v xml:space="preserve">OK </v>
          </cell>
          <cell r="C7706">
            <v>2.5</v>
          </cell>
          <cell r="D7706">
            <v>6</v>
          </cell>
          <cell r="E7706" t="str">
            <v>NO_thin</v>
          </cell>
          <cell r="F7706" t="str">
            <v>120-125</v>
          </cell>
          <cell r="G7706">
            <v>3.6</v>
          </cell>
          <cell r="H7706">
            <v>0.61</v>
          </cell>
          <cell r="I7706">
            <v>4.21</v>
          </cell>
          <cell r="J7706">
            <v>21.04</v>
          </cell>
          <cell r="K7706">
            <v>1022.4</v>
          </cell>
          <cell r="L7706">
            <v>0</v>
          </cell>
          <cell r="M7706">
            <v>1022.4</v>
          </cell>
          <cell r="N7706">
            <v>0</v>
          </cell>
        </row>
        <row r="7707">
          <cell r="A7707" t="str">
            <v>OK2.506NO_thin125</v>
          </cell>
          <cell r="B7707" t="str">
            <v xml:space="preserve">OK </v>
          </cell>
          <cell r="C7707">
            <v>2.5</v>
          </cell>
          <cell r="D7707">
            <v>6</v>
          </cell>
          <cell r="E7707" t="str">
            <v>NO_thin</v>
          </cell>
          <cell r="F7707" t="str">
            <v>125-130</v>
          </cell>
          <cell r="G7707">
            <v>3.33</v>
          </cell>
          <cell r="H7707">
            <v>-0.42</v>
          </cell>
          <cell r="I7707">
            <v>2.92</v>
          </cell>
          <cell r="J7707">
            <v>14.6</v>
          </cell>
          <cell r="K7707">
            <v>1036.99</v>
          </cell>
          <cell r="L7707">
            <v>0</v>
          </cell>
          <cell r="M7707">
            <v>1036.99</v>
          </cell>
          <cell r="N7707">
            <v>0</v>
          </cell>
        </row>
        <row r="7708">
          <cell r="A7708" t="str">
            <v>OK2.506NO_thin130</v>
          </cell>
          <cell r="B7708" t="str">
            <v xml:space="preserve">OK </v>
          </cell>
          <cell r="C7708">
            <v>2.5</v>
          </cell>
          <cell r="D7708">
            <v>6</v>
          </cell>
          <cell r="E7708" t="str">
            <v>NO_thin</v>
          </cell>
          <cell r="F7708" t="str">
            <v>130-135</v>
          </cell>
          <cell r="G7708">
            <v>3.14</v>
          </cell>
          <cell r="H7708">
            <v>-0.62</v>
          </cell>
          <cell r="I7708">
            <v>2.52</v>
          </cell>
          <cell r="J7708">
            <v>12.6</v>
          </cell>
          <cell r="K7708">
            <v>1049.5899999999999</v>
          </cell>
          <cell r="L7708">
            <v>0</v>
          </cell>
          <cell r="M7708">
            <v>1049.5899999999999</v>
          </cell>
          <cell r="N7708">
            <v>0</v>
          </cell>
        </row>
        <row r="7709">
          <cell r="A7709" t="str">
            <v>OK2.506NO_thin135</v>
          </cell>
          <cell r="B7709" t="str">
            <v xml:space="preserve">OK </v>
          </cell>
          <cell r="C7709">
            <v>2.5</v>
          </cell>
          <cell r="D7709">
            <v>6</v>
          </cell>
          <cell r="E7709" t="str">
            <v>NO_thin</v>
          </cell>
          <cell r="F7709" t="str">
            <v>135-140</v>
          </cell>
          <cell r="G7709">
            <v>2.96</v>
          </cell>
          <cell r="H7709">
            <v>-0.35</v>
          </cell>
          <cell r="I7709">
            <v>2.62</v>
          </cell>
          <cell r="J7709">
            <v>13.08</v>
          </cell>
          <cell r="K7709">
            <v>1062.67</v>
          </cell>
          <cell r="L7709">
            <v>0</v>
          </cell>
          <cell r="M7709">
            <v>1062.67</v>
          </cell>
          <cell r="N7709">
            <v>0</v>
          </cell>
        </row>
        <row r="7710">
          <cell r="A7710" t="str">
            <v>OK2.506NO_thin140</v>
          </cell>
          <cell r="B7710" t="str">
            <v xml:space="preserve">OK </v>
          </cell>
          <cell r="C7710">
            <v>2.5</v>
          </cell>
          <cell r="D7710">
            <v>6</v>
          </cell>
          <cell r="E7710" t="str">
            <v>NO_thin</v>
          </cell>
          <cell r="F7710" t="str">
            <v>140-145</v>
          </cell>
          <cell r="G7710">
            <v>2.67</v>
          </cell>
          <cell r="H7710">
            <v>-0.17</v>
          </cell>
          <cell r="I7710">
            <v>2.5</v>
          </cell>
          <cell r="J7710">
            <v>12.52</v>
          </cell>
          <cell r="K7710">
            <v>1075.19</v>
          </cell>
          <cell r="L7710">
            <v>0</v>
          </cell>
          <cell r="M7710">
            <v>1075.19</v>
          </cell>
          <cell r="N7710">
            <v>0</v>
          </cell>
        </row>
        <row r="7711">
          <cell r="A7711" t="str">
            <v>OK2.506NO_thin145</v>
          </cell>
          <cell r="B7711" t="str">
            <v xml:space="preserve">OK </v>
          </cell>
          <cell r="C7711">
            <v>2.5</v>
          </cell>
          <cell r="D7711">
            <v>6</v>
          </cell>
          <cell r="E7711" t="str">
            <v>NO_thin</v>
          </cell>
          <cell r="F7711" t="str">
            <v>145-150</v>
          </cell>
          <cell r="G7711">
            <v>2.44</v>
          </cell>
          <cell r="H7711">
            <v>-0.23</v>
          </cell>
          <cell r="I7711">
            <v>2.21</v>
          </cell>
          <cell r="J7711">
            <v>11.04</v>
          </cell>
          <cell r="K7711">
            <v>1086.23</v>
          </cell>
          <cell r="L7711">
            <v>0</v>
          </cell>
          <cell r="M7711">
            <v>1086.23</v>
          </cell>
          <cell r="N7711">
            <v>0</v>
          </cell>
        </row>
        <row r="7712">
          <cell r="A7712" t="str">
            <v>OK2.506NO_thin150</v>
          </cell>
          <cell r="B7712" t="str">
            <v xml:space="preserve">OK </v>
          </cell>
          <cell r="C7712">
            <v>2.5</v>
          </cell>
          <cell r="D7712">
            <v>6</v>
          </cell>
          <cell r="E7712" t="str">
            <v>NO_thin</v>
          </cell>
          <cell r="F7712" t="str">
            <v>150-155</v>
          </cell>
          <cell r="G7712">
            <v>2.2200000000000002</v>
          </cell>
          <cell r="H7712">
            <v>-0.35</v>
          </cell>
          <cell r="I7712">
            <v>1.87</v>
          </cell>
          <cell r="J7712">
            <v>9.35</v>
          </cell>
          <cell r="K7712">
            <v>1095.58</v>
          </cell>
          <cell r="L7712">
            <v>0</v>
          </cell>
          <cell r="M7712">
            <v>1095.58</v>
          </cell>
          <cell r="N7712">
            <v>0</v>
          </cell>
        </row>
        <row r="7713">
          <cell r="A7713" t="str">
            <v>OK2.506NO_thin155</v>
          </cell>
          <cell r="B7713" t="str">
            <v xml:space="preserve">OK </v>
          </cell>
          <cell r="C7713">
            <v>2.5</v>
          </cell>
          <cell r="D7713">
            <v>6</v>
          </cell>
          <cell r="E7713" t="str">
            <v>NO_thin</v>
          </cell>
          <cell r="F7713" t="str">
            <v>155-160</v>
          </cell>
          <cell r="G7713">
            <v>2.12</v>
          </cell>
          <cell r="H7713">
            <v>-0.3</v>
          </cell>
          <cell r="I7713">
            <v>1.82</v>
          </cell>
          <cell r="J7713">
            <v>9.11</v>
          </cell>
          <cell r="K7713">
            <v>1104.69</v>
          </cell>
          <cell r="L7713">
            <v>0</v>
          </cell>
          <cell r="M7713">
            <v>1104.69</v>
          </cell>
          <cell r="N7713">
            <v>0</v>
          </cell>
        </row>
        <row r="7714">
          <cell r="A7714" t="str">
            <v>OK2.506NO_thin160</v>
          </cell>
          <cell r="B7714" t="str">
            <v xml:space="preserve">OK </v>
          </cell>
          <cell r="C7714">
            <v>2.5</v>
          </cell>
          <cell r="D7714">
            <v>6</v>
          </cell>
          <cell r="E7714" t="str">
            <v>NO_thin</v>
          </cell>
          <cell r="F7714" t="str">
            <v>160-165</v>
          </cell>
          <cell r="G7714">
            <v>2</v>
          </cell>
          <cell r="H7714">
            <v>-0.25</v>
          </cell>
          <cell r="I7714">
            <v>1.75</v>
          </cell>
          <cell r="J7714">
            <v>8.76</v>
          </cell>
          <cell r="K7714">
            <v>1113.45</v>
          </cell>
          <cell r="L7714">
            <v>0</v>
          </cell>
          <cell r="M7714">
            <v>1113.45</v>
          </cell>
          <cell r="N7714">
            <v>0</v>
          </cell>
        </row>
        <row r="7715">
          <cell r="A7715" t="str">
            <v>OK2.506NO_thin165</v>
          </cell>
          <cell r="B7715" t="str">
            <v xml:space="preserve">OK </v>
          </cell>
          <cell r="C7715">
            <v>2.5</v>
          </cell>
          <cell r="D7715">
            <v>6</v>
          </cell>
          <cell r="E7715" t="str">
            <v>NO_thin</v>
          </cell>
          <cell r="F7715" t="str">
            <v>165-170</v>
          </cell>
          <cell r="G7715">
            <v>1.85</v>
          </cell>
          <cell r="H7715">
            <v>-0.2</v>
          </cell>
          <cell r="I7715">
            <v>1.65</v>
          </cell>
          <cell r="J7715">
            <v>8.27</v>
          </cell>
          <cell r="K7715">
            <v>1121.72</v>
          </cell>
          <cell r="L7715">
            <v>0</v>
          </cell>
          <cell r="M7715">
            <v>1121.72</v>
          </cell>
          <cell r="N7715">
            <v>0</v>
          </cell>
        </row>
        <row r="7716">
          <cell r="A7716" t="str">
            <v>OK2.506NO_thin170</v>
          </cell>
          <cell r="B7716" t="str">
            <v xml:space="preserve">OK </v>
          </cell>
          <cell r="C7716">
            <v>2.5</v>
          </cell>
          <cell r="D7716">
            <v>6</v>
          </cell>
          <cell r="E7716" t="str">
            <v>NO_thin</v>
          </cell>
          <cell r="F7716" t="str">
            <v>170-175</v>
          </cell>
          <cell r="G7716">
            <v>1.68</v>
          </cell>
          <cell r="H7716">
            <v>-0.03</v>
          </cell>
          <cell r="I7716">
            <v>1.65</v>
          </cell>
          <cell r="J7716">
            <v>8.27</v>
          </cell>
          <cell r="K7716">
            <v>1129.99</v>
          </cell>
          <cell r="L7716">
            <v>0</v>
          </cell>
          <cell r="M7716">
            <v>1129.99</v>
          </cell>
          <cell r="N7716">
            <v>0</v>
          </cell>
        </row>
        <row r="7717">
          <cell r="A7717" t="str">
            <v>OK2.506NO_thin175</v>
          </cell>
          <cell r="B7717" t="str">
            <v xml:space="preserve">OK </v>
          </cell>
          <cell r="C7717">
            <v>2.5</v>
          </cell>
          <cell r="D7717">
            <v>6</v>
          </cell>
          <cell r="E7717" t="str">
            <v>NO_thin</v>
          </cell>
          <cell r="F7717" t="str">
            <v>175-180</v>
          </cell>
          <cell r="G7717">
            <v>1.5</v>
          </cell>
          <cell r="H7717">
            <v>-0.19</v>
          </cell>
          <cell r="I7717">
            <v>1.31</v>
          </cell>
          <cell r="J7717">
            <v>6.56</v>
          </cell>
          <cell r="K7717">
            <v>1136.55</v>
          </cell>
          <cell r="L7717">
            <v>0</v>
          </cell>
          <cell r="M7717">
            <v>1136.55</v>
          </cell>
          <cell r="N7717">
            <v>0</v>
          </cell>
        </row>
        <row r="7718">
          <cell r="A7718" t="str">
            <v>OK2.506NO_thin180</v>
          </cell>
          <cell r="B7718" t="str">
            <v xml:space="preserve">OK </v>
          </cell>
          <cell r="C7718">
            <v>2.5</v>
          </cell>
          <cell r="D7718">
            <v>6</v>
          </cell>
          <cell r="E7718" t="str">
            <v>NO_thin</v>
          </cell>
          <cell r="F7718" t="str">
            <v>180-185</v>
          </cell>
          <cell r="G7718">
            <v>1.45</v>
          </cell>
          <cell r="H7718">
            <v>-0.18</v>
          </cell>
          <cell r="I7718">
            <v>1.27</v>
          </cell>
          <cell r="J7718">
            <v>6.37</v>
          </cell>
          <cell r="K7718">
            <v>1142.93</v>
          </cell>
          <cell r="L7718">
            <v>0</v>
          </cell>
          <cell r="M7718">
            <v>1142.93</v>
          </cell>
          <cell r="N7718">
            <v>0</v>
          </cell>
        </row>
        <row r="7719">
          <cell r="A7719" t="str">
            <v>OK2.506NO_thin185</v>
          </cell>
          <cell r="B7719" t="str">
            <v xml:space="preserve">OK </v>
          </cell>
          <cell r="C7719">
            <v>2.5</v>
          </cell>
          <cell r="D7719">
            <v>6</v>
          </cell>
          <cell r="E7719" t="str">
            <v>NO_thin</v>
          </cell>
          <cell r="F7719" t="str">
            <v>185-190</v>
          </cell>
          <cell r="G7719">
            <v>1.4</v>
          </cell>
          <cell r="H7719">
            <v>-0.17</v>
          </cell>
          <cell r="I7719">
            <v>1.23</v>
          </cell>
          <cell r="J7719">
            <v>6.13</v>
          </cell>
          <cell r="K7719">
            <v>1149.06</v>
          </cell>
          <cell r="L7719">
            <v>0</v>
          </cell>
          <cell r="M7719">
            <v>1149.06</v>
          </cell>
          <cell r="N7719">
            <v>0</v>
          </cell>
        </row>
        <row r="7720">
          <cell r="A7720" t="str">
            <v>OK2.506NO_thin190</v>
          </cell>
          <cell r="B7720" t="str">
            <v xml:space="preserve">OK </v>
          </cell>
          <cell r="C7720">
            <v>2.5</v>
          </cell>
          <cell r="D7720">
            <v>6</v>
          </cell>
          <cell r="E7720" t="str">
            <v>NO_thin</v>
          </cell>
          <cell r="F7720" t="str">
            <v>190-195</v>
          </cell>
          <cell r="G7720">
            <v>1.25</v>
          </cell>
          <cell r="H7720">
            <v>-0.14000000000000001</v>
          </cell>
          <cell r="I7720">
            <v>1.1100000000000001</v>
          </cell>
          <cell r="J7720">
            <v>5.54</v>
          </cell>
          <cell r="K7720">
            <v>1154.5899999999999</v>
          </cell>
          <cell r="L7720">
            <v>0</v>
          </cell>
          <cell r="M7720">
            <v>1154.5899999999999</v>
          </cell>
          <cell r="N7720">
            <v>0</v>
          </cell>
        </row>
        <row r="7721">
          <cell r="A7721" t="str">
            <v>OK2.506NO_thin195</v>
          </cell>
          <cell r="B7721" t="str">
            <v xml:space="preserve">OK </v>
          </cell>
          <cell r="C7721">
            <v>2.5</v>
          </cell>
          <cell r="D7721">
            <v>6</v>
          </cell>
          <cell r="E7721" t="str">
            <v>NO_thin</v>
          </cell>
          <cell r="F7721" t="str">
            <v>195-200</v>
          </cell>
          <cell r="G7721">
            <v>1.1200000000000001</v>
          </cell>
          <cell r="H7721">
            <v>-0.12</v>
          </cell>
          <cell r="I7721">
            <v>1</v>
          </cell>
          <cell r="J7721">
            <v>5</v>
          </cell>
          <cell r="K7721">
            <v>1159.5899999999999</v>
          </cell>
          <cell r="L7721">
            <v>0</v>
          </cell>
          <cell r="M7721">
            <v>1159.5899999999999</v>
          </cell>
          <cell r="N7721">
            <v>0</v>
          </cell>
        </row>
        <row r="7722">
          <cell r="A7722" t="str">
            <v>OK2.506Thinned000</v>
          </cell>
          <cell r="B7722" t="str">
            <v xml:space="preserve">OK </v>
          </cell>
          <cell r="C7722">
            <v>2.5</v>
          </cell>
          <cell r="D7722">
            <v>6</v>
          </cell>
          <cell r="E7722" t="str">
            <v>Thinned</v>
          </cell>
          <cell r="F7722" t="str">
            <v xml:space="preserve">  0-5</v>
          </cell>
          <cell r="G7722">
            <v>0.25</v>
          </cell>
          <cell r="H7722">
            <v>0.17</v>
          </cell>
          <cell r="I7722">
            <v>0.42</v>
          </cell>
          <cell r="J7722">
            <v>2.1</v>
          </cell>
          <cell r="K7722">
            <v>2.1</v>
          </cell>
          <cell r="L7722">
            <v>0</v>
          </cell>
          <cell r="M7722">
            <v>2.1</v>
          </cell>
          <cell r="N7722">
            <v>0</v>
          </cell>
        </row>
        <row r="7723">
          <cell r="A7723" t="str">
            <v>OK2.506Thinned005</v>
          </cell>
          <cell r="B7723" t="str">
            <v xml:space="preserve">OK </v>
          </cell>
          <cell r="C7723">
            <v>2.5</v>
          </cell>
          <cell r="D7723">
            <v>6</v>
          </cell>
          <cell r="E7723" t="str">
            <v>Thinned</v>
          </cell>
          <cell r="F7723" t="str">
            <v xml:space="preserve">  5-10</v>
          </cell>
          <cell r="G7723">
            <v>1.1399999999999999</v>
          </cell>
          <cell r="H7723">
            <v>0.34</v>
          </cell>
          <cell r="I7723">
            <v>1.48</v>
          </cell>
          <cell r="J7723">
            <v>7.39</v>
          </cell>
          <cell r="K7723">
            <v>9.49</v>
          </cell>
          <cell r="L7723">
            <v>0</v>
          </cell>
          <cell r="M7723">
            <v>9.49</v>
          </cell>
          <cell r="N7723">
            <v>0</v>
          </cell>
        </row>
        <row r="7724">
          <cell r="A7724" t="str">
            <v>OK2.506Thinned010</v>
          </cell>
          <cell r="B7724" t="str">
            <v xml:space="preserve">OK </v>
          </cell>
          <cell r="C7724">
            <v>2.5</v>
          </cell>
          <cell r="D7724">
            <v>6</v>
          </cell>
          <cell r="E7724" t="str">
            <v>Thinned</v>
          </cell>
          <cell r="F7724" t="str">
            <v xml:space="preserve"> 10-15</v>
          </cell>
          <cell r="G7724">
            <v>4.42</v>
          </cell>
          <cell r="H7724">
            <v>0.48</v>
          </cell>
          <cell r="I7724">
            <v>4.91</v>
          </cell>
          <cell r="J7724">
            <v>24.53</v>
          </cell>
          <cell r="K7724">
            <v>34.020000000000003</v>
          </cell>
          <cell r="L7724">
            <v>0</v>
          </cell>
          <cell r="M7724">
            <v>34.020000000000003</v>
          </cell>
          <cell r="N7724">
            <v>0</v>
          </cell>
        </row>
        <row r="7725">
          <cell r="A7725" t="str">
            <v>OK2.506Thinned015</v>
          </cell>
          <cell r="B7725" t="str">
            <v xml:space="preserve">OK </v>
          </cell>
          <cell r="C7725">
            <v>2.5</v>
          </cell>
          <cell r="D7725">
            <v>6</v>
          </cell>
          <cell r="E7725" t="str">
            <v>Thinned</v>
          </cell>
          <cell r="F7725" t="str">
            <v xml:space="preserve"> 15-20</v>
          </cell>
          <cell r="G7725">
            <v>16.16</v>
          </cell>
          <cell r="H7725">
            <v>0.63</v>
          </cell>
          <cell r="I7725">
            <v>16.8</v>
          </cell>
          <cell r="J7725">
            <v>83.98</v>
          </cell>
          <cell r="K7725">
            <v>117.99</v>
          </cell>
          <cell r="L7725">
            <v>0</v>
          </cell>
          <cell r="M7725">
            <v>117.99</v>
          </cell>
          <cell r="N7725">
            <v>0</v>
          </cell>
        </row>
        <row r="7726">
          <cell r="A7726" t="str">
            <v>OK2.506Thinned020</v>
          </cell>
          <cell r="B7726" t="str">
            <v xml:space="preserve">OK </v>
          </cell>
          <cell r="C7726">
            <v>2.5</v>
          </cell>
          <cell r="D7726">
            <v>6</v>
          </cell>
          <cell r="E7726" t="str">
            <v>Thinned</v>
          </cell>
          <cell r="F7726" t="str">
            <v xml:space="preserve"> 20-25</v>
          </cell>
          <cell r="G7726">
            <v>23.62</v>
          </cell>
          <cell r="H7726">
            <v>7.15</v>
          </cell>
          <cell r="I7726">
            <v>30.77</v>
          </cell>
          <cell r="J7726">
            <v>153.85</v>
          </cell>
          <cell r="K7726">
            <v>271.83999999999997</v>
          </cell>
          <cell r="L7726">
            <v>-0.11</v>
          </cell>
          <cell r="M7726">
            <v>271.72999999999996</v>
          </cell>
          <cell r="N7726">
            <v>6.18</v>
          </cell>
        </row>
        <row r="7727">
          <cell r="A7727" t="str">
            <v>OK2.506Thinned025</v>
          </cell>
          <cell r="B7727" t="str">
            <v xml:space="preserve">OK </v>
          </cell>
          <cell r="C7727">
            <v>2.5</v>
          </cell>
          <cell r="D7727">
            <v>6</v>
          </cell>
          <cell r="E7727" t="str">
            <v>Thinned</v>
          </cell>
          <cell r="F7727" t="str">
            <v xml:space="preserve"> 25-30</v>
          </cell>
          <cell r="G7727">
            <v>3.03</v>
          </cell>
          <cell r="H7727">
            <v>9.59</v>
          </cell>
          <cell r="I7727">
            <v>12.62</v>
          </cell>
          <cell r="J7727">
            <v>63.1</v>
          </cell>
          <cell r="K7727">
            <v>334.94</v>
          </cell>
          <cell r="L7727">
            <v>-0.38</v>
          </cell>
          <cell r="M7727">
            <v>334.56</v>
          </cell>
          <cell r="N7727">
            <v>14.98</v>
          </cell>
        </row>
        <row r="7728">
          <cell r="A7728" t="str">
            <v>OK2.506Thinned030</v>
          </cell>
          <cell r="B7728" t="str">
            <v xml:space="preserve">OK </v>
          </cell>
          <cell r="C7728">
            <v>2.5</v>
          </cell>
          <cell r="D7728">
            <v>6</v>
          </cell>
          <cell r="E7728" t="str">
            <v>Thinned</v>
          </cell>
          <cell r="F7728" t="str">
            <v xml:space="preserve"> 30-35</v>
          </cell>
          <cell r="G7728">
            <v>0.32</v>
          </cell>
          <cell r="H7728">
            <v>3.22</v>
          </cell>
          <cell r="I7728">
            <v>3.53</v>
          </cell>
          <cell r="J7728">
            <v>17.670000000000002</v>
          </cell>
          <cell r="K7728">
            <v>352.62</v>
          </cell>
          <cell r="L7728">
            <v>-0.74</v>
          </cell>
          <cell r="M7728">
            <v>351.88</v>
          </cell>
          <cell r="N7728">
            <v>3.42</v>
          </cell>
        </row>
        <row r="7729">
          <cell r="A7729" t="str">
            <v>OK2.506Thinned035</v>
          </cell>
          <cell r="B7729" t="str">
            <v xml:space="preserve">OK </v>
          </cell>
          <cell r="C7729">
            <v>2.5</v>
          </cell>
          <cell r="D7729">
            <v>6</v>
          </cell>
          <cell r="E7729" t="str">
            <v>Thinned</v>
          </cell>
          <cell r="F7729" t="str">
            <v xml:space="preserve"> 35-40</v>
          </cell>
          <cell r="G7729">
            <v>4.24</v>
          </cell>
          <cell r="H7729">
            <v>-0.77</v>
          </cell>
          <cell r="I7729">
            <v>3.47</v>
          </cell>
          <cell r="J7729">
            <v>17.36</v>
          </cell>
          <cell r="K7729">
            <v>369.97</v>
          </cell>
          <cell r="L7729">
            <v>-1.1100000000000001</v>
          </cell>
          <cell r="M7729">
            <v>368.86</v>
          </cell>
          <cell r="N7729">
            <v>3.65</v>
          </cell>
        </row>
        <row r="7730">
          <cell r="A7730" t="str">
            <v>OK2.506Thinned040</v>
          </cell>
          <cell r="B7730" t="str">
            <v xml:space="preserve">OK </v>
          </cell>
          <cell r="C7730">
            <v>2.5</v>
          </cell>
          <cell r="D7730">
            <v>6</v>
          </cell>
          <cell r="E7730" t="str">
            <v>Thinned</v>
          </cell>
          <cell r="F7730" t="str">
            <v xml:space="preserve"> 40-45</v>
          </cell>
          <cell r="G7730">
            <v>5.7</v>
          </cell>
          <cell r="H7730">
            <v>-1.03</v>
          </cell>
          <cell r="I7730">
            <v>4.68</v>
          </cell>
          <cell r="J7730">
            <v>23.38</v>
          </cell>
          <cell r="K7730">
            <v>393.35</v>
          </cell>
          <cell r="L7730">
            <v>-1.53</v>
          </cell>
          <cell r="M7730">
            <v>391.82000000000005</v>
          </cell>
          <cell r="N7730">
            <v>3.93</v>
          </cell>
        </row>
        <row r="7731">
          <cell r="A7731" t="str">
            <v>OK2.506Thinned045</v>
          </cell>
          <cell r="B7731" t="str">
            <v xml:space="preserve">OK </v>
          </cell>
          <cell r="C7731">
            <v>2.5</v>
          </cell>
          <cell r="D7731">
            <v>6</v>
          </cell>
          <cell r="E7731" t="str">
            <v>Thinned</v>
          </cell>
          <cell r="F7731" t="str">
            <v xml:space="preserve"> 45-50</v>
          </cell>
          <cell r="G7731">
            <v>6.35</v>
          </cell>
          <cell r="H7731">
            <v>-0.75</v>
          </cell>
          <cell r="I7731">
            <v>5.6</v>
          </cell>
          <cell r="J7731">
            <v>28.01</v>
          </cell>
          <cell r="K7731">
            <v>421.36</v>
          </cell>
          <cell r="L7731">
            <v>-1.92</v>
          </cell>
          <cell r="M7731">
            <v>419.44</v>
          </cell>
          <cell r="N7731">
            <v>3.83</v>
          </cell>
        </row>
        <row r="7732">
          <cell r="A7732" t="str">
            <v>OK2.506Thinned050</v>
          </cell>
          <cell r="B7732" t="str">
            <v xml:space="preserve">OK </v>
          </cell>
          <cell r="C7732">
            <v>2.5</v>
          </cell>
          <cell r="D7732">
            <v>6</v>
          </cell>
          <cell r="E7732" t="str">
            <v>Thinned</v>
          </cell>
          <cell r="F7732" t="str">
            <v xml:space="preserve"> 50-55</v>
          </cell>
          <cell r="G7732">
            <v>5.72</v>
          </cell>
          <cell r="H7732">
            <v>-1.83</v>
          </cell>
          <cell r="I7732">
            <v>3.89</v>
          </cell>
          <cell r="J7732">
            <v>19.47</v>
          </cell>
          <cell r="K7732">
            <v>440.83</v>
          </cell>
          <cell r="L7732">
            <v>-2.34</v>
          </cell>
          <cell r="M7732">
            <v>438.49</v>
          </cell>
          <cell r="N7732">
            <v>4.07</v>
          </cell>
        </row>
        <row r="7733">
          <cell r="A7733" t="str">
            <v>OK2.506Thinned055</v>
          </cell>
          <cell r="B7733" t="str">
            <v xml:space="preserve">OK </v>
          </cell>
          <cell r="C7733">
            <v>2.5</v>
          </cell>
          <cell r="D7733">
            <v>6</v>
          </cell>
          <cell r="E7733" t="str">
            <v>Thinned</v>
          </cell>
          <cell r="F7733" t="str">
            <v xml:space="preserve"> 55-60</v>
          </cell>
          <cell r="G7733">
            <v>5.33</v>
          </cell>
          <cell r="H7733">
            <v>-0.42</v>
          </cell>
          <cell r="I7733">
            <v>4.92</v>
          </cell>
          <cell r="J7733">
            <v>24.59</v>
          </cell>
          <cell r="K7733">
            <v>465.43</v>
          </cell>
          <cell r="L7733">
            <v>-2.75</v>
          </cell>
          <cell r="M7733">
            <v>462.68</v>
          </cell>
          <cell r="N7733">
            <v>3.94</v>
          </cell>
        </row>
        <row r="7734">
          <cell r="A7734" t="str">
            <v>OK2.506Thinned060</v>
          </cell>
          <cell r="B7734" t="str">
            <v xml:space="preserve">OK </v>
          </cell>
          <cell r="C7734">
            <v>2.5</v>
          </cell>
          <cell r="D7734">
            <v>6</v>
          </cell>
          <cell r="E7734" t="str">
            <v>Thinned</v>
          </cell>
          <cell r="F7734" t="str">
            <v xml:space="preserve"> 60-65</v>
          </cell>
          <cell r="G7734">
            <v>4.5</v>
          </cell>
          <cell r="H7734">
            <v>-0.14000000000000001</v>
          </cell>
          <cell r="I7734">
            <v>4.3499999999999996</v>
          </cell>
          <cell r="J7734">
            <v>21.77</v>
          </cell>
          <cell r="K7734">
            <v>487.19</v>
          </cell>
          <cell r="L7734">
            <v>-3.16</v>
          </cell>
          <cell r="M7734">
            <v>484.03</v>
          </cell>
          <cell r="N7734">
            <v>3.9</v>
          </cell>
        </row>
        <row r="7735">
          <cell r="A7735" t="str">
            <v>OK2.506Thinned065</v>
          </cell>
          <cell r="B7735" t="str">
            <v xml:space="preserve">OK </v>
          </cell>
          <cell r="C7735">
            <v>2.5</v>
          </cell>
          <cell r="D7735">
            <v>6</v>
          </cell>
          <cell r="E7735" t="str">
            <v>Thinned</v>
          </cell>
          <cell r="F7735" t="str">
            <v xml:space="preserve"> 65-70</v>
          </cell>
          <cell r="G7735">
            <v>4.1900000000000004</v>
          </cell>
          <cell r="H7735">
            <v>-0.28999999999999998</v>
          </cell>
          <cell r="I7735">
            <v>3.9</v>
          </cell>
          <cell r="J7735">
            <v>19.5</v>
          </cell>
          <cell r="K7735">
            <v>506.7</v>
          </cell>
          <cell r="L7735">
            <v>-3.57</v>
          </cell>
          <cell r="M7735">
            <v>503.13</v>
          </cell>
          <cell r="N7735">
            <v>4.0199999999999996</v>
          </cell>
        </row>
        <row r="7736">
          <cell r="A7736" t="str">
            <v>OK2.506Thinned070</v>
          </cell>
          <cell r="B7736" t="str">
            <v xml:space="preserve">OK </v>
          </cell>
          <cell r="C7736">
            <v>2.5</v>
          </cell>
          <cell r="D7736">
            <v>6</v>
          </cell>
          <cell r="E7736" t="str">
            <v>Thinned</v>
          </cell>
          <cell r="F7736" t="str">
            <v xml:space="preserve"> 70-75</v>
          </cell>
          <cell r="G7736">
            <v>2.27</v>
          </cell>
          <cell r="H7736">
            <v>0.14000000000000001</v>
          </cell>
          <cell r="I7736">
            <v>2.41</v>
          </cell>
          <cell r="J7736">
            <v>12.04</v>
          </cell>
          <cell r="K7736">
            <v>518.73</v>
          </cell>
          <cell r="L7736">
            <v>-3.96</v>
          </cell>
          <cell r="M7736">
            <v>514.77</v>
          </cell>
          <cell r="N7736">
            <v>3.78</v>
          </cell>
        </row>
        <row r="7737">
          <cell r="A7737" t="str">
            <v>OK2.506Thinned075</v>
          </cell>
          <cell r="B7737" t="str">
            <v xml:space="preserve">OK </v>
          </cell>
          <cell r="C7737">
            <v>2.5</v>
          </cell>
          <cell r="D7737">
            <v>6</v>
          </cell>
          <cell r="E7737" t="str">
            <v>Thinned</v>
          </cell>
          <cell r="F7737" t="str">
            <v xml:space="preserve"> 75-80</v>
          </cell>
          <cell r="G7737">
            <v>3.6</v>
          </cell>
          <cell r="H7737">
            <v>-1.46</v>
          </cell>
          <cell r="I7737">
            <v>2.15</v>
          </cell>
          <cell r="J7737">
            <v>10.74</v>
          </cell>
          <cell r="K7737">
            <v>529.48</v>
          </cell>
          <cell r="L7737">
            <v>-4.4000000000000004</v>
          </cell>
          <cell r="M7737">
            <v>525.08000000000004</v>
          </cell>
          <cell r="N7737">
            <v>4.16</v>
          </cell>
        </row>
        <row r="7738">
          <cell r="A7738" t="str">
            <v>OK2.506Thinned080</v>
          </cell>
          <cell r="B7738" t="str">
            <v xml:space="preserve">OK </v>
          </cell>
          <cell r="C7738">
            <v>2.5</v>
          </cell>
          <cell r="D7738">
            <v>6</v>
          </cell>
          <cell r="E7738" t="str">
            <v>Thinned</v>
          </cell>
          <cell r="F7738" t="str">
            <v xml:space="preserve"> 80-85</v>
          </cell>
          <cell r="G7738">
            <v>3.14</v>
          </cell>
          <cell r="H7738">
            <v>-0.99</v>
          </cell>
          <cell r="I7738">
            <v>2.15</v>
          </cell>
          <cell r="J7738">
            <v>10.74</v>
          </cell>
          <cell r="K7738">
            <v>540.21</v>
          </cell>
          <cell r="L7738">
            <v>-4.83</v>
          </cell>
          <cell r="M7738">
            <v>535.38</v>
          </cell>
          <cell r="N7738">
            <v>4.1399999999999997</v>
          </cell>
        </row>
        <row r="7739">
          <cell r="A7739" t="str">
            <v>OK2.506Thinned085</v>
          </cell>
          <cell r="B7739" t="str">
            <v xml:space="preserve">OK </v>
          </cell>
          <cell r="C7739">
            <v>2.5</v>
          </cell>
          <cell r="D7739">
            <v>6</v>
          </cell>
          <cell r="E7739" t="str">
            <v>Thinned</v>
          </cell>
          <cell r="F7739" t="str">
            <v xml:space="preserve"> 85-90</v>
          </cell>
          <cell r="G7739">
            <v>1.87</v>
          </cell>
          <cell r="H7739">
            <v>-0.73</v>
          </cell>
          <cell r="I7739">
            <v>1.1399999999999999</v>
          </cell>
          <cell r="J7739">
            <v>5.7</v>
          </cell>
          <cell r="K7739">
            <v>545.91</v>
          </cell>
          <cell r="L7739">
            <v>-5.26</v>
          </cell>
          <cell r="M7739">
            <v>540.65</v>
          </cell>
          <cell r="N7739">
            <v>4.1900000000000004</v>
          </cell>
        </row>
        <row r="7740">
          <cell r="A7740" t="str">
            <v>OK2.506Thinned090</v>
          </cell>
          <cell r="B7740" t="str">
            <v xml:space="preserve">OK </v>
          </cell>
          <cell r="C7740">
            <v>2.5</v>
          </cell>
          <cell r="D7740">
            <v>6</v>
          </cell>
          <cell r="E7740" t="str">
            <v>Thinned</v>
          </cell>
          <cell r="F7740" t="str">
            <v xml:space="preserve"> 90-95</v>
          </cell>
          <cell r="G7740">
            <v>1.1499999999999999</v>
          </cell>
          <cell r="H7740">
            <v>-0.6</v>
          </cell>
          <cell r="I7740">
            <v>0.55000000000000004</v>
          </cell>
          <cell r="J7740">
            <v>2.73</v>
          </cell>
          <cell r="K7740">
            <v>548.64</v>
          </cell>
          <cell r="L7740">
            <v>-5.7</v>
          </cell>
          <cell r="M7740">
            <v>542.93999999999994</v>
          </cell>
          <cell r="N7740">
            <v>4.22</v>
          </cell>
        </row>
        <row r="7741">
          <cell r="A7741" t="str">
            <v>OK2.506Thinned095</v>
          </cell>
          <cell r="B7741" t="str">
            <v xml:space="preserve">OK </v>
          </cell>
          <cell r="C7741">
            <v>2.5</v>
          </cell>
          <cell r="D7741">
            <v>6</v>
          </cell>
          <cell r="E7741" t="str">
            <v>Thinned</v>
          </cell>
          <cell r="F7741" t="str">
            <v xml:space="preserve"> 95-100</v>
          </cell>
          <cell r="G7741">
            <v>1.48</v>
          </cell>
          <cell r="H7741">
            <v>-0.39</v>
          </cell>
          <cell r="I7741">
            <v>1.0900000000000001</v>
          </cell>
          <cell r="J7741">
            <v>5.44</v>
          </cell>
          <cell r="K7741">
            <v>554.09</v>
          </cell>
          <cell r="L7741">
            <v>-6.12</v>
          </cell>
          <cell r="M7741">
            <v>547.97</v>
          </cell>
          <cell r="N7741">
            <v>4.12</v>
          </cell>
        </row>
        <row r="7742">
          <cell r="A7742" t="str">
            <v>OK2.506Thinned100</v>
          </cell>
          <cell r="B7742" t="str">
            <v xml:space="preserve">OK </v>
          </cell>
          <cell r="C7742">
            <v>2.5</v>
          </cell>
          <cell r="D7742">
            <v>6</v>
          </cell>
          <cell r="E7742" t="str">
            <v>Thinned</v>
          </cell>
          <cell r="F7742" t="str">
            <v>100-105</v>
          </cell>
          <cell r="G7742">
            <v>1.31</v>
          </cell>
          <cell r="H7742">
            <v>-0.39</v>
          </cell>
          <cell r="I7742">
            <v>0.92</v>
          </cell>
          <cell r="J7742">
            <v>4.58</v>
          </cell>
          <cell r="K7742">
            <v>558.66999999999996</v>
          </cell>
          <cell r="L7742">
            <v>-6.53</v>
          </cell>
          <cell r="M7742">
            <v>552.14</v>
          </cell>
          <cell r="N7742">
            <v>3.93</v>
          </cell>
        </row>
        <row r="7743">
          <cell r="A7743" t="str">
            <v>OK2.506Thinned105</v>
          </cell>
          <cell r="B7743" t="str">
            <v xml:space="preserve">OK </v>
          </cell>
          <cell r="C7743">
            <v>2.5</v>
          </cell>
          <cell r="D7743">
            <v>6</v>
          </cell>
          <cell r="E7743" t="str">
            <v>Thinned</v>
          </cell>
          <cell r="F7743" t="str">
            <v>105-110</v>
          </cell>
          <cell r="G7743">
            <v>1.07</v>
          </cell>
          <cell r="H7743">
            <v>-0.4</v>
          </cell>
          <cell r="I7743">
            <v>0.66</v>
          </cell>
          <cell r="J7743">
            <v>3.32</v>
          </cell>
          <cell r="K7743">
            <v>561.99</v>
          </cell>
          <cell r="L7743">
            <v>-6.92</v>
          </cell>
          <cell r="M7743">
            <v>555.07000000000005</v>
          </cell>
          <cell r="N7743">
            <v>3.74</v>
          </cell>
        </row>
        <row r="7744">
          <cell r="A7744" t="str">
            <v>OK2.506Thinned110</v>
          </cell>
          <cell r="B7744" t="str">
            <v xml:space="preserve">OK </v>
          </cell>
          <cell r="C7744">
            <v>2.5</v>
          </cell>
          <cell r="D7744">
            <v>6</v>
          </cell>
          <cell r="E7744" t="str">
            <v>Thinned</v>
          </cell>
          <cell r="F7744" t="str">
            <v>110-115</v>
          </cell>
          <cell r="G7744">
            <v>0.99</v>
          </cell>
          <cell r="H7744">
            <v>-0.39</v>
          </cell>
          <cell r="I7744">
            <v>0.6</v>
          </cell>
          <cell r="J7744">
            <v>2.99</v>
          </cell>
          <cell r="K7744">
            <v>564.98</v>
          </cell>
          <cell r="L7744">
            <v>-7.29</v>
          </cell>
          <cell r="M7744">
            <v>557.69000000000005</v>
          </cell>
          <cell r="N7744">
            <v>3.56</v>
          </cell>
        </row>
        <row r="7745">
          <cell r="A7745" t="str">
            <v>OK2.506Thinned115</v>
          </cell>
          <cell r="B7745" t="str">
            <v xml:space="preserve">OK </v>
          </cell>
          <cell r="C7745">
            <v>2.5</v>
          </cell>
          <cell r="D7745">
            <v>6</v>
          </cell>
          <cell r="E7745" t="str">
            <v>Thinned</v>
          </cell>
          <cell r="F7745" t="str">
            <v>115-120</v>
          </cell>
          <cell r="G7745">
            <v>1.1599999999999999</v>
          </cell>
          <cell r="H7745">
            <v>-0.36</v>
          </cell>
          <cell r="I7745">
            <v>0.81</v>
          </cell>
          <cell r="J7745">
            <v>4.03</v>
          </cell>
          <cell r="K7745">
            <v>569.01</v>
          </cell>
          <cell r="L7745">
            <v>-7.64</v>
          </cell>
          <cell r="M7745">
            <v>561.37</v>
          </cell>
          <cell r="N7745">
            <v>3.38</v>
          </cell>
        </row>
        <row r="7746">
          <cell r="A7746" t="str">
            <v>OK2.506Thinned120</v>
          </cell>
          <cell r="B7746" t="str">
            <v xml:space="preserve">OK </v>
          </cell>
          <cell r="C7746">
            <v>2.5</v>
          </cell>
          <cell r="D7746">
            <v>6</v>
          </cell>
          <cell r="E7746" t="str">
            <v>Thinned</v>
          </cell>
          <cell r="F7746" t="str">
            <v>120-125</v>
          </cell>
          <cell r="G7746">
            <v>0.8</v>
          </cell>
          <cell r="H7746">
            <v>-0.37</v>
          </cell>
          <cell r="I7746">
            <v>0.43</v>
          </cell>
          <cell r="J7746">
            <v>2.15</v>
          </cell>
          <cell r="K7746">
            <v>571.16</v>
          </cell>
          <cell r="L7746">
            <v>-7.97</v>
          </cell>
          <cell r="M7746">
            <v>563.18999999999994</v>
          </cell>
          <cell r="N7746">
            <v>3.19</v>
          </cell>
        </row>
        <row r="7747">
          <cell r="A7747" t="str">
            <v>OK2.506Thinned125</v>
          </cell>
          <cell r="B7747" t="str">
            <v xml:space="preserve">OK </v>
          </cell>
          <cell r="C7747">
            <v>2.5</v>
          </cell>
          <cell r="D7747">
            <v>6</v>
          </cell>
          <cell r="E7747" t="str">
            <v>Thinned</v>
          </cell>
          <cell r="F7747" t="str">
            <v>125-130</v>
          </cell>
          <cell r="G7747">
            <v>0.74</v>
          </cell>
          <cell r="H7747">
            <v>-0.39</v>
          </cell>
          <cell r="I7747">
            <v>0.35</v>
          </cell>
          <cell r="J7747">
            <v>1.77</v>
          </cell>
          <cell r="K7747">
            <v>572.92999999999995</v>
          </cell>
          <cell r="L7747">
            <v>-8.2799999999999994</v>
          </cell>
          <cell r="M7747">
            <v>564.65</v>
          </cell>
          <cell r="N7747">
            <v>3.01</v>
          </cell>
        </row>
        <row r="7748">
          <cell r="A7748" t="str">
            <v>OK2.506Thinned130</v>
          </cell>
          <cell r="B7748" t="str">
            <v xml:space="preserve">OK </v>
          </cell>
          <cell r="C7748">
            <v>2.5</v>
          </cell>
          <cell r="D7748">
            <v>6</v>
          </cell>
          <cell r="E7748" t="str">
            <v>Thinned</v>
          </cell>
          <cell r="F7748" t="str">
            <v>130-135</v>
          </cell>
          <cell r="G7748">
            <v>0.3</v>
          </cell>
          <cell r="H7748">
            <v>-0.44</v>
          </cell>
          <cell r="I7748">
            <v>-0.14000000000000001</v>
          </cell>
          <cell r="J7748">
            <v>-0.72</v>
          </cell>
          <cell r="K7748">
            <v>572.21</v>
          </cell>
          <cell r="L7748">
            <v>-8.58</v>
          </cell>
          <cell r="M7748">
            <v>563.63</v>
          </cell>
          <cell r="N7748">
            <v>2.84</v>
          </cell>
        </row>
        <row r="7749">
          <cell r="A7749" t="str">
            <v>OK2.506Thinned135</v>
          </cell>
          <cell r="B7749" t="str">
            <v xml:space="preserve">OK </v>
          </cell>
          <cell r="C7749">
            <v>2.5</v>
          </cell>
          <cell r="D7749">
            <v>6</v>
          </cell>
          <cell r="E7749" t="str">
            <v>Thinned</v>
          </cell>
          <cell r="F7749" t="str">
            <v>135-140</v>
          </cell>
          <cell r="G7749">
            <v>0.57999999999999996</v>
          </cell>
          <cell r="H7749">
            <v>-0.41</v>
          </cell>
          <cell r="I7749">
            <v>0.17</v>
          </cell>
          <cell r="J7749">
            <v>0.84</v>
          </cell>
          <cell r="K7749">
            <v>573.04999999999995</v>
          </cell>
          <cell r="L7749">
            <v>-8.85</v>
          </cell>
          <cell r="M7749">
            <v>564.19999999999993</v>
          </cell>
          <cell r="N7749">
            <v>2.68</v>
          </cell>
        </row>
        <row r="7750">
          <cell r="A7750" t="str">
            <v>OK2.506Thinned140</v>
          </cell>
          <cell r="B7750" t="str">
            <v xml:space="preserve">OK </v>
          </cell>
          <cell r="C7750">
            <v>2.5</v>
          </cell>
          <cell r="D7750">
            <v>6</v>
          </cell>
          <cell r="E7750" t="str">
            <v>Thinned</v>
          </cell>
          <cell r="F7750" t="str">
            <v>140-145</v>
          </cell>
          <cell r="G7750">
            <v>0.4</v>
          </cell>
          <cell r="H7750">
            <v>-0.44</v>
          </cell>
          <cell r="I7750">
            <v>-0.04</v>
          </cell>
          <cell r="J7750">
            <v>-0.18</v>
          </cell>
          <cell r="K7750">
            <v>572.87</v>
          </cell>
          <cell r="L7750">
            <v>-9.1199999999999992</v>
          </cell>
          <cell r="M7750">
            <v>563.75</v>
          </cell>
          <cell r="N7750">
            <v>2.5099999999999998</v>
          </cell>
        </row>
        <row r="7751">
          <cell r="A7751" t="str">
            <v>OK2.506Thinned145</v>
          </cell>
          <cell r="B7751" t="str">
            <v xml:space="preserve">OK </v>
          </cell>
          <cell r="C7751">
            <v>2.5</v>
          </cell>
          <cell r="D7751">
            <v>6</v>
          </cell>
          <cell r="E7751" t="str">
            <v>Thinned</v>
          </cell>
          <cell r="F7751" t="str">
            <v>145-150</v>
          </cell>
          <cell r="G7751">
            <v>0.41</v>
          </cell>
          <cell r="H7751">
            <v>-0.43</v>
          </cell>
          <cell r="I7751">
            <v>-0.02</v>
          </cell>
          <cell r="J7751">
            <v>-0.12</v>
          </cell>
          <cell r="K7751">
            <v>572.75</v>
          </cell>
          <cell r="L7751">
            <v>-9.36</v>
          </cell>
          <cell r="M7751">
            <v>563.39</v>
          </cell>
          <cell r="N7751">
            <v>2.33</v>
          </cell>
        </row>
        <row r="7752">
          <cell r="A7752" t="str">
            <v>OK2.506Thinned150</v>
          </cell>
          <cell r="B7752" t="str">
            <v xml:space="preserve">OK </v>
          </cell>
          <cell r="C7752">
            <v>2.5</v>
          </cell>
          <cell r="D7752">
            <v>6</v>
          </cell>
          <cell r="E7752" t="str">
            <v>Thinned</v>
          </cell>
          <cell r="F7752" t="str">
            <v>150-155</v>
          </cell>
          <cell r="G7752">
            <v>0.34</v>
          </cell>
          <cell r="H7752">
            <v>-0.42</v>
          </cell>
          <cell r="I7752">
            <v>-0.08</v>
          </cell>
          <cell r="J7752">
            <v>-0.41</v>
          </cell>
          <cell r="K7752">
            <v>572.33000000000004</v>
          </cell>
          <cell r="L7752">
            <v>-9.58</v>
          </cell>
          <cell r="M7752">
            <v>562.75</v>
          </cell>
          <cell r="N7752">
            <v>2.16</v>
          </cell>
        </row>
        <row r="7753">
          <cell r="A7753" t="str">
            <v>OK2.506Thinned155</v>
          </cell>
          <cell r="B7753" t="str">
            <v xml:space="preserve">OK </v>
          </cell>
          <cell r="C7753">
            <v>2.5</v>
          </cell>
          <cell r="D7753">
            <v>6</v>
          </cell>
          <cell r="E7753" t="str">
            <v>Thinned</v>
          </cell>
          <cell r="F7753" t="str">
            <v>155-160</v>
          </cell>
          <cell r="G7753">
            <v>0.48</v>
          </cell>
          <cell r="H7753">
            <v>-0.4</v>
          </cell>
          <cell r="I7753">
            <v>0.08</v>
          </cell>
          <cell r="J7753">
            <v>0.41</v>
          </cell>
          <cell r="K7753">
            <v>572.75</v>
          </cell>
          <cell r="L7753">
            <v>-9.7899999999999991</v>
          </cell>
          <cell r="M7753">
            <v>562.96</v>
          </cell>
          <cell r="N7753">
            <v>2.0099999999999998</v>
          </cell>
        </row>
        <row r="7754">
          <cell r="A7754" t="str">
            <v>OK2.506Thinned160</v>
          </cell>
          <cell r="B7754" t="str">
            <v xml:space="preserve">OK </v>
          </cell>
          <cell r="C7754">
            <v>2.5</v>
          </cell>
          <cell r="D7754">
            <v>6</v>
          </cell>
          <cell r="E7754" t="str">
            <v>Thinned</v>
          </cell>
          <cell r="F7754" t="str">
            <v>160-165</v>
          </cell>
          <cell r="G7754">
            <v>0.43</v>
          </cell>
          <cell r="H7754">
            <v>-0.37</v>
          </cell>
          <cell r="I7754">
            <v>0.06</v>
          </cell>
          <cell r="J7754">
            <v>0.28000000000000003</v>
          </cell>
          <cell r="K7754">
            <v>573.03</v>
          </cell>
          <cell r="L7754">
            <v>-9.98</v>
          </cell>
          <cell r="M7754">
            <v>563.04999999999995</v>
          </cell>
          <cell r="N7754">
            <v>1.86</v>
          </cell>
        </row>
        <row r="7755">
          <cell r="A7755" t="str">
            <v>OK2.506Thinned165</v>
          </cell>
          <cell r="B7755" t="str">
            <v xml:space="preserve">OK </v>
          </cell>
          <cell r="C7755">
            <v>2.5</v>
          </cell>
          <cell r="D7755">
            <v>6</v>
          </cell>
          <cell r="E7755" t="str">
            <v>Thinned</v>
          </cell>
          <cell r="F7755" t="str">
            <v>165-170</v>
          </cell>
          <cell r="G7755">
            <v>0.23</v>
          </cell>
          <cell r="H7755">
            <v>-0.36</v>
          </cell>
          <cell r="I7755">
            <v>-0.13</v>
          </cell>
          <cell r="J7755">
            <v>-0.65</v>
          </cell>
          <cell r="K7755">
            <v>572.38</v>
          </cell>
          <cell r="L7755">
            <v>-10.16</v>
          </cell>
          <cell r="M7755">
            <v>562.22</v>
          </cell>
          <cell r="N7755">
            <v>1.73</v>
          </cell>
        </row>
        <row r="7756">
          <cell r="A7756" t="str">
            <v>OK2.506Thinned170</v>
          </cell>
          <cell r="B7756" t="str">
            <v xml:space="preserve">OK </v>
          </cell>
          <cell r="C7756">
            <v>2.5</v>
          </cell>
          <cell r="D7756">
            <v>6</v>
          </cell>
          <cell r="E7756" t="str">
            <v>Thinned</v>
          </cell>
          <cell r="F7756" t="str">
            <v>170-175</v>
          </cell>
          <cell r="G7756">
            <v>0.15</v>
          </cell>
          <cell r="H7756">
            <v>-0.35</v>
          </cell>
          <cell r="I7756">
            <v>-0.19</v>
          </cell>
          <cell r="J7756">
            <v>-0.96</v>
          </cell>
          <cell r="K7756">
            <v>571.41</v>
          </cell>
          <cell r="L7756">
            <v>-10.33</v>
          </cell>
          <cell r="M7756">
            <v>561.07999999999993</v>
          </cell>
          <cell r="N7756">
            <v>1.61</v>
          </cell>
        </row>
        <row r="7757">
          <cell r="A7757" t="str">
            <v>OK2.506Thinned175</v>
          </cell>
          <cell r="B7757" t="str">
            <v xml:space="preserve">OK </v>
          </cell>
          <cell r="C7757">
            <v>2.5</v>
          </cell>
          <cell r="D7757">
            <v>6</v>
          </cell>
          <cell r="E7757" t="str">
            <v>Thinned</v>
          </cell>
          <cell r="F7757" t="str">
            <v>175-180</v>
          </cell>
          <cell r="G7757">
            <v>0.34</v>
          </cell>
          <cell r="H7757">
            <v>-0.32</v>
          </cell>
          <cell r="I7757">
            <v>0.02</v>
          </cell>
          <cell r="J7757">
            <v>0.11</v>
          </cell>
          <cell r="K7757">
            <v>571.52</v>
          </cell>
          <cell r="L7757">
            <v>-10.48</v>
          </cell>
          <cell r="M7757">
            <v>561.04</v>
          </cell>
          <cell r="N7757">
            <v>1.49</v>
          </cell>
        </row>
        <row r="7758">
          <cell r="A7758" t="str">
            <v>OK2.506Thinned180</v>
          </cell>
          <cell r="B7758" t="str">
            <v xml:space="preserve">OK </v>
          </cell>
          <cell r="C7758">
            <v>2.5</v>
          </cell>
          <cell r="D7758">
            <v>6</v>
          </cell>
          <cell r="E7758" t="str">
            <v>Thinned</v>
          </cell>
          <cell r="F7758" t="str">
            <v>180-185</v>
          </cell>
          <cell r="G7758">
            <v>0.3</v>
          </cell>
          <cell r="H7758">
            <v>-0.3</v>
          </cell>
          <cell r="I7758">
            <v>0</v>
          </cell>
          <cell r="J7758">
            <v>-0.01</v>
          </cell>
          <cell r="K7758">
            <v>571.51</v>
          </cell>
          <cell r="L7758">
            <v>-10.63</v>
          </cell>
          <cell r="M7758">
            <v>560.88</v>
          </cell>
          <cell r="N7758">
            <v>1.39</v>
          </cell>
        </row>
        <row r="7759">
          <cell r="A7759" t="str">
            <v>OK2.506Thinned185</v>
          </cell>
          <cell r="B7759" t="str">
            <v xml:space="preserve">OK </v>
          </cell>
          <cell r="C7759">
            <v>2.5</v>
          </cell>
          <cell r="D7759">
            <v>6</v>
          </cell>
          <cell r="E7759" t="str">
            <v>Thinned</v>
          </cell>
          <cell r="F7759" t="str">
            <v>185-190</v>
          </cell>
          <cell r="G7759">
            <v>0.28000000000000003</v>
          </cell>
          <cell r="H7759">
            <v>-0.28000000000000003</v>
          </cell>
          <cell r="I7759">
            <v>0</v>
          </cell>
          <cell r="J7759">
            <v>0.01</v>
          </cell>
          <cell r="K7759">
            <v>571.52</v>
          </cell>
          <cell r="L7759">
            <v>-10.76</v>
          </cell>
          <cell r="M7759">
            <v>560.76</v>
          </cell>
          <cell r="N7759">
            <v>1.29</v>
          </cell>
        </row>
        <row r="7760">
          <cell r="A7760" t="str">
            <v>OK2.506Thinned190</v>
          </cell>
          <cell r="B7760" t="str">
            <v xml:space="preserve">OK </v>
          </cell>
          <cell r="C7760">
            <v>2.5</v>
          </cell>
          <cell r="D7760">
            <v>6</v>
          </cell>
          <cell r="E7760" t="str">
            <v>Thinned</v>
          </cell>
          <cell r="F7760" t="str">
            <v>190-195</v>
          </cell>
          <cell r="G7760">
            <v>0.26</v>
          </cell>
          <cell r="H7760">
            <v>-0.26</v>
          </cell>
          <cell r="I7760">
            <v>0</v>
          </cell>
          <cell r="J7760">
            <v>0.01</v>
          </cell>
          <cell r="K7760">
            <v>571.53</v>
          </cell>
          <cell r="L7760">
            <v>-10.88</v>
          </cell>
          <cell r="M7760">
            <v>560.65</v>
          </cell>
          <cell r="N7760">
            <v>1.19</v>
          </cell>
        </row>
        <row r="7761">
          <cell r="A7761" t="str">
            <v>OK2.506Thinned195</v>
          </cell>
          <cell r="B7761" t="str">
            <v xml:space="preserve">OK </v>
          </cell>
          <cell r="C7761">
            <v>2.5</v>
          </cell>
          <cell r="D7761">
            <v>6</v>
          </cell>
          <cell r="E7761" t="str">
            <v>Thinned</v>
          </cell>
          <cell r="F7761" t="str">
            <v>195-200</v>
          </cell>
          <cell r="G7761">
            <v>2.4300000000000002</v>
          </cell>
          <cell r="H7761">
            <v>-1.51</v>
          </cell>
          <cell r="I7761">
            <v>0.92</v>
          </cell>
          <cell r="J7761">
            <v>4.5999999999999996</v>
          </cell>
          <cell r="K7761">
            <v>576.13</v>
          </cell>
          <cell r="L7761">
            <v>-10.88</v>
          </cell>
          <cell r="M7761">
            <v>565.25</v>
          </cell>
          <cell r="N7761">
            <v>0</v>
          </cell>
        </row>
        <row r="7762">
          <cell r="A7762" t="str">
            <v>OK2.508NO_thin000</v>
          </cell>
          <cell r="B7762" t="str">
            <v xml:space="preserve">OK </v>
          </cell>
          <cell r="C7762">
            <v>2.5</v>
          </cell>
          <cell r="D7762">
            <v>8</v>
          </cell>
          <cell r="E7762" t="str">
            <v>NO_thin</v>
          </cell>
          <cell r="F7762" t="str">
            <v xml:space="preserve">  0-5</v>
          </cell>
          <cell r="G7762">
            <v>0.77</v>
          </cell>
          <cell r="H7762">
            <v>0.2</v>
          </cell>
          <cell r="I7762">
            <v>0.96</v>
          </cell>
          <cell r="J7762">
            <v>4.8099999999999996</v>
          </cell>
          <cell r="K7762">
            <v>4.8099999999999996</v>
          </cell>
          <cell r="L7762">
            <v>0</v>
          </cell>
          <cell r="M7762">
            <v>4.8099999999999996</v>
          </cell>
          <cell r="N7762">
            <v>0</v>
          </cell>
        </row>
        <row r="7763">
          <cell r="A7763" t="str">
            <v>OK2.508NO_thin005</v>
          </cell>
          <cell r="B7763" t="str">
            <v xml:space="preserve">OK </v>
          </cell>
          <cell r="C7763">
            <v>2.5</v>
          </cell>
          <cell r="D7763">
            <v>8</v>
          </cell>
          <cell r="E7763" t="str">
            <v>NO_thin</v>
          </cell>
          <cell r="F7763" t="str">
            <v xml:space="preserve">  5-10</v>
          </cell>
          <cell r="G7763">
            <v>3.58</v>
          </cell>
          <cell r="H7763">
            <v>0.42</v>
          </cell>
          <cell r="I7763">
            <v>4</v>
          </cell>
          <cell r="J7763">
            <v>19.98</v>
          </cell>
          <cell r="K7763">
            <v>24.8</v>
          </cell>
          <cell r="L7763">
            <v>0</v>
          </cell>
          <cell r="M7763">
            <v>24.8</v>
          </cell>
          <cell r="N7763">
            <v>0</v>
          </cell>
        </row>
        <row r="7764">
          <cell r="A7764" t="str">
            <v>OK2.508NO_thin010</v>
          </cell>
          <cell r="B7764" t="str">
            <v xml:space="preserve">OK </v>
          </cell>
          <cell r="C7764">
            <v>2.5</v>
          </cell>
          <cell r="D7764">
            <v>8</v>
          </cell>
          <cell r="E7764" t="str">
            <v>NO_thin</v>
          </cell>
          <cell r="F7764" t="str">
            <v xml:space="preserve"> 10-15</v>
          </cell>
          <cell r="G7764">
            <v>14.08</v>
          </cell>
          <cell r="H7764">
            <v>0.62</v>
          </cell>
          <cell r="I7764">
            <v>14.7</v>
          </cell>
          <cell r="J7764">
            <v>73.489999999999995</v>
          </cell>
          <cell r="K7764">
            <v>98.28</v>
          </cell>
          <cell r="L7764">
            <v>0</v>
          </cell>
          <cell r="M7764">
            <v>98.28</v>
          </cell>
          <cell r="N7764">
            <v>0</v>
          </cell>
        </row>
        <row r="7765">
          <cell r="A7765" t="str">
            <v>OK2.508NO_thin015</v>
          </cell>
          <cell r="B7765" t="str">
            <v xml:space="preserve">OK </v>
          </cell>
          <cell r="C7765">
            <v>2.5</v>
          </cell>
          <cell r="D7765">
            <v>8</v>
          </cell>
          <cell r="E7765" t="str">
            <v>NO_thin</v>
          </cell>
          <cell r="F7765" t="str">
            <v xml:space="preserve"> 15-20</v>
          </cell>
          <cell r="G7765">
            <v>33.51</v>
          </cell>
          <cell r="H7765">
            <v>1.82</v>
          </cell>
          <cell r="I7765">
            <v>35.340000000000003</v>
          </cell>
          <cell r="J7765">
            <v>176.68</v>
          </cell>
          <cell r="K7765">
            <v>274.95999999999998</v>
          </cell>
          <cell r="L7765">
            <v>0</v>
          </cell>
          <cell r="M7765">
            <v>274.95999999999998</v>
          </cell>
          <cell r="N7765">
            <v>0</v>
          </cell>
        </row>
        <row r="7766">
          <cell r="A7766" t="str">
            <v>OK2.508NO_thin020</v>
          </cell>
          <cell r="B7766" t="str">
            <v xml:space="preserve">OK </v>
          </cell>
          <cell r="C7766">
            <v>2.5</v>
          </cell>
          <cell r="D7766">
            <v>8</v>
          </cell>
          <cell r="E7766" t="str">
            <v>NO_thin</v>
          </cell>
          <cell r="F7766" t="str">
            <v xml:space="preserve"> 20-25</v>
          </cell>
          <cell r="G7766">
            <v>26.78</v>
          </cell>
          <cell r="H7766">
            <v>7.87</v>
          </cell>
          <cell r="I7766">
            <v>34.65</v>
          </cell>
          <cell r="J7766">
            <v>173.23</v>
          </cell>
          <cell r="K7766">
            <v>448.19</v>
          </cell>
          <cell r="L7766">
            <v>0</v>
          </cell>
          <cell r="M7766">
            <v>448.19</v>
          </cell>
          <cell r="N7766">
            <v>0</v>
          </cell>
        </row>
        <row r="7767">
          <cell r="A7767" t="str">
            <v>OK2.508NO_thin025</v>
          </cell>
          <cell r="B7767" t="str">
            <v xml:space="preserve">OK </v>
          </cell>
          <cell r="C7767">
            <v>2.5</v>
          </cell>
          <cell r="D7767">
            <v>8</v>
          </cell>
          <cell r="E7767" t="str">
            <v>NO_thin</v>
          </cell>
          <cell r="F7767" t="str">
            <v xml:space="preserve"> 25-30</v>
          </cell>
          <cell r="G7767">
            <v>9.2100000000000009</v>
          </cell>
          <cell r="H7767">
            <v>6.97</v>
          </cell>
          <cell r="I7767">
            <v>16.18</v>
          </cell>
          <cell r="J7767">
            <v>80.91</v>
          </cell>
          <cell r="K7767">
            <v>529.1</v>
          </cell>
          <cell r="L7767">
            <v>0</v>
          </cell>
          <cell r="M7767">
            <v>529.1</v>
          </cell>
          <cell r="N7767">
            <v>0</v>
          </cell>
        </row>
        <row r="7768">
          <cell r="A7768" t="str">
            <v>OK2.508NO_thin030</v>
          </cell>
          <cell r="B7768" t="str">
            <v xml:space="preserve">OK </v>
          </cell>
          <cell r="C7768">
            <v>2.5</v>
          </cell>
          <cell r="D7768">
            <v>8</v>
          </cell>
          <cell r="E7768" t="str">
            <v>NO_thin</v>
          </cell>
          <cell r="F7768" t="str">
            <v xml:space="preserve"> 30-35</v>
          </cell>
          <cell r="G7768">
            <v>8.81</v>
          </cell>
          <cell r="H7768">
            <v>2.41</v>
          </cell>
          <cell r="I7768">
            <v>11.22</v>
          </cell>
          <cell r="J7768">
            <v>56.08</v>
          </cell>
          <cell r="K7768">
            <v>585.17999999999995</v>
          </cell>
          <cell r="L7768">
            <v>0</v>
          </cell>
          <cell r="M7768">
            <v>585.17999999999995</v>
          </cell>
          <cell r="N7768">
            <v>0</v>
          </cell>
        </row>
        <row r="7769">
          <cell r="A7769" t="str">
            <v>OK2.508NO_thin035</v>
          </cell>
          <cell r="B7769" t="str">
            <v xml:space="preserve">OK </v>
          </cell>
          <cell r="C7769">
            <v>2.5</v>
          </cell>
          <cell r="D7769">
            <v>8</v>
          </cell>
          <cell r="E7769" t="str">
            <v>NO_thin</v>
          </cell>
          <cell r="F7769" t="str">
            <v xml:space="preserve"> 35-40</v>
          </cell>
          <cell r="G7769">
            <v>10.96</v>
          </cell>
          <cell r="H7769">
            <v>0.2</v>
          </cell>
          <cell r="I7769">
            <v>11.15</v>
          </cell>
          <cell r="J7769">
            <v>55.77</v>
          </cell>
          <cell r="K7769">
            <v>640.95000000000005</v>
          </cell>
          <cell r="L7769">
            <v>0</v>
          </cell>
          <cell r="M7769">
            <v>640.95000000000005</v>
          </cell>
          <cell r="N7769">
            <v>0</v>
          </cell>
        </row>
        <row r="7770">
          <cell r="A7770" t="str">
            <v>OK2.508NO_thin040</v>
          </cell>
          <cell r="B7770" t="str">
            <v xml:space="preserve">OK </v>
          </cell>
          <cell r="C7770">
            <v>2.5</v>
          </cell>
          <cell r="D7770">
            <v>8</v>
          </cell>
          <cell r="E7770" t="str">
            <v>NO_thin</v>
          </cell>
          <cell r="F7770" t="str">
            <v xml:space="preserve"> 40-45</v>
          </cell>
          <cell r="G7770">
            <v>11.25</v>
          </cell>
          <cell r="H7770">
            <v>-0.93</v>
          </cell>
          <cell r="I7770">
            <v>10.33</v>
          </cell>
          <cell r="J7770">
            <v>51.64</v>
          </cell>
          <cell r="K7770">
            <v>692.59</v>
          </cell>
          <cell r="L7770">
            <v>0</v>
          </cell>
          <cell r="M7770">
            <v>692.59</v>
          </cell>
          <cell r="N7770">
            <v>0</v>
          </cell>
        </row>
        <row r="7771">
          <cell r="A7771" t="str">
            <v>OK2.508NO_thin045</v>
          </cell>
          <cell r="B7771" t="str">
            <v xml:space="preserve">OK </v>
          </cell>
          <cell r="C7771">
            <v>2.5</v>
          </cell>
          <cell r="D7771">
            <v>8</v>
          </cell>
          <cell r="E7771" t="str">
            <v>NO_thin</v>
          </cell>
          <cell r="F7771" t="str">
            <v xml:space="preserve"> 45-50</v>
          </cell>
          <cell r="G7771">
            <v>11.22</v>
          </cell>
          <cell r="H7771">
            <v>-0.77</v>
          </cell>
          <cell r="I7771">
            <v>10.44</v>
          </cell>
          <cell r="J7771">
            <v>52.22</v>
          </cell>
          <cell r="K7771">
            <v>744.81</v>
          </cell>
          <cell r="L7771">
            <v>0</v>
          </cell>
          <cell r="M7771">
            <v>744.81</v>
          </cell>
          <cell r="N7771">
            <v>0</v>
          </cell>
        </row>
        <row r="7772">
          <cell r="A7772" t="str">
            <v>OK2.508NO_thin050</v>
          </cell>
          <cell r="B7772" t="str">
            <v xml:space="preserve">OK </v>
          </cell>
          <cell r="C7772">
            <v>2.5</v>
          </cell>
          <cell r="D7772">
            <v>8</v>
          </cell>
          <cell r="E7772" t="str">
            <v>NO_thin</v>
          </cell>
          <cell r="F7772" t="str">
            <v xml:space="preserve"> 50-55</v>
          </cell>
          <cell r="G7772">
            <v>10.86</v>
          </cell>
          <cell r="H7772">
            <v>-0.85</v>
          </cell>
          <cell r="I7772">
            <v>10.01</v>
          </cell>
          <cell r="J7772">
            <v>50.07</v>
          </cell>
          <cell r="K7772">
            <v>794.87</v>
          </cell>
          <cell r="L7772">
            <v>0</v>
          </cell>
          <cell r="M7772">
            <v>794.87</v>
          </cell>
          <cell r="N7772">
            <v>0</v>
          </cell>
        </row>
        <row r="7773">
          <cell r="A7773" t="str">
            <v>OK2.508NO_thin055</v>
          </cell>
          <cell r="B7773" t="str">
            <v xml:space="preserve">OK </v>
          </cell>
          <cell r="C7773">
            <v>2.5</v>
          </cell>
          <cell r="D7773">
            <v>8</v>
          </cell>
          <cell r="E7773" t="str">
            <v>NO_thin</v>
          </cell>
          <cell r="F7773" t="str">
            <v xml:space="preserve"> 55-60</v>
          </cell>
          <cell r="G7773">
            <v>9.8800000000000008</v>
          </cell>
          <cell r="H7773">
            <v>-0.76</v>
          </cell>
          <cell r="I7773">
            <v>9.1199999999999992</v>
          </cell>
          <cell r="J7773">
            <v>45.62</v>
          </cell>
          <cell r="K7773">
            <v>840.49</v>
          </cell>
          <cell r="L7773">
            <v>0</v>
          </cell>
          <cell r="M7773">
            <v>840.49</v>
          </cell>
          <cell r="N7773">
            <v>0</v>
          </cell>
        </row>
        <row r="7774">
          <cell r="A7774" t="str">
            <v>OK2.508NO_thin060</v>
          </cell>
          <cell r="B7774" t="str">
            <v xml:space="preserve">OK </v>
          </cell>
          <cell r="C7774">
            <v>2.5</v>
          </cell>
          <cell r="D7774">
            <v>8</v>
          </cell>
          <cell r="E7774" t="str">
            <v>NO_thin</v>
          </cell>
          <cell r="F7774" t="str">
            <v xml:space="preserve"> 60-65</v>
          </cell>
          <cell r="G7774">
            <v>9</v>
          </cell>
          <cell r="H7774">
            <v>-0.76</v>
          </cell>
          <cell r="I7774">
            <v>8.23</v>
          </cell>
          <cell r="J7774">
            <v>41.16</v>
          </cell>
          <cell r="K7774">
            <v>881.65</v>
          </cell>
          <cell r="L7774">
            <v>0</v>
          </cell>
          <cell r="M7774">
            <v>881.65</v>
          </cell>
          <cell r="N7774">
            <v>0</v>
          </cell>
        </row>
        <row r="7775">
          <cell r="A7775" t="str">
            <v>OK2.508NO_thin065</v>
          </cell>
          <cell r="B7775" t="str">
            <v xml:space="preserve">OK </v>
          </cell>
          <cell r="C7775">
            <v>2.5</v>
          </cell>
          <cell r="D7775">
            <v>8</v>
          </cell>
          <cell r="E7775" t="str">
            <v>NO_thin</v>
          </cell>
          <cell r="F7775" t="str">
            <v xml:space="preserve"> 65-70</v>
          </cell>
          <cell r="G7775">
            <v>8.4700000000000006</v>
          </cell>
          <cell r="H7775">
            <v>-0.66</v>
          </cell>
          <cell r="I7775">
            <v>7.81</v>
          </cell>
          <cell r="J7775">
            <v>39.07</v>
          </cell>
          <cell r="K7775">
            <v>920.72</v>
          </cell>
          <cell r="L7775">
            <v>0</v>
          </cell>
          <cell r="M7775">
            <v>920.72</v>
          </cell>
          <cell r="N7775">
            <v>0</v>
          </cell>
        </row>
        <row r="7776">
          <cell r="A7776" t="str">
            <v>OK2.508NO_thin070</v>
          </cell>
          <cell r="B7776" t="str">
            <v xml:space="preserve">OK </v>
          </cell>
          <cell r="C7776">
            <v>2.5</v>
          </cell>
          <cell r="D7776">
            <v>8</v>
          </cell>
          <cell r="E7776" t="str">
            <v>NO_thin</v>
          </cell>
          <cell r="F7776" t="str">
            <v xml:space="preserve"> 70-75</v>
          </cell>
          <cell r="G7776">
            <v>8.07</v>
          </cell>
          <cell r="H7776">
            <v>-0.64</v>
          </cell>
          <cell r="I7776">
            <v>7.44</v>
          </cell>
          <cell r="J7776">
            <v>37.19</v>
          </cell>
          <cell r="K7776">
            <v>957.91</v>
          </cell>
          <cell r="L7776">
            <v>0</v>
          </cell>
          <cell r="M7776">
            <v>957.91</v>
          </cell>
          <cell r="N7776">
            <v>0</v>
          </cell>
        </row>
        <row r="7777">
          <cell r="A7777" t="str">
            <v>OK2.508NO_thin075</v>
          </cell>
          <cell r="B7777" t="str">
            <v xml:space="preserve">OK </v>
          </cell>
          <cell r="C7777">
            <v>2.5</v>
          </cell>
          <cell r="D7777">
            <v>8</v>
          </cell>
          <cell r="E7777" t="str">
            <v>NO_thin</v>
          </cell>
          <cell r="F7777" t="str">
            <v xml:space="preserve"> 75-80</v>
          </cell>
          <cell r="G7777">
            <v>7.46</v>
          </cell>
          <cell r="H7777">
            <v>-0.65</v>
          </cell>
          <cell r="I7777">
            <v>6.81</v>
          </cell>
          <cell r="J7777">
            <v>34.049999999999997</v>
          </cell>
          <cell r="K7777">
            <v>991.96</v>
          </cell>
          <cell r="L7777">
            <v>0</v>
          </cell>
          <cell r="M7777">
            <v>991.96</v>
          </cell>
          <cell r="N7777">
            <v>0</v>
          </cell>
        </row>
        <row r="7778">
          <cell r="A7778" t="str">
            <v>OK2.508NO_thin080</v>
          </cell>
          <cell r="B7778" t="str">
            <v xml:space="preserve">OK </v>
          </cell>
          <cell r="C7778">
            <v>2.5</v>
          </cell>
          <cell r="D7778">
            <v>8</v>
          </cell>
          <cell r="E7778" t="str">
            <v>NO_thin</v>
          </cell>
          <cell r="F7778" t="str">
            <v xml:space="preserve"> 80-85</v>
          </cell>
          <cell r="G7778">
            <v>6.98</v>
          </cell>
          <cell r="H7778">
            <v>-0.31</v>
          </cell>
          <cell r="I7778">
            <v>6.67</v>
          </cell>
          <cell r="J7778">
            <v>33.35</v>
          </cell>
          <cell r="K7778">
            <v>1025.31</v>
          </cell>
          <cell r="L7778">
            <v>0</v>
          </cell>
          <cell r="M7778">
            <v>1025.31</v>
          </cell>
          <cell r="N7778">
            <v>0</v>
          </cell>
        </row>
        <row r="7779">
          <cell r="A7779" t="str">
            <v>OK2.508NO_thin085</v>
          </cell>
          <cell r="B7779" t="str">
            <v xml:space="preserve">OK </v>
          </cell>
          <cell r="C7779">
            <v>2.5</v>
          </cell>
          <cell r="D7779">
            <v>8</v>
          </cell>
          <cell r="E7779" t="str">
            <v>NO_thin</v>
          </cell>
          <cell r="F7779" t="str">
            <v xml:space="preserve"> 85-90</v>
          </cell>
          <cell r="G7779">
            <v>6.66</v>
          </cell>
          <cell r="H7779">
            <v>-0.26</v>
          </cell>
          <cell r="I7779">
            <v>6.4</v>
          </cell>
          <cell r="J7779">
            <v>32</v>
          </cell>
          <cell r="K7779">
            <v>1057.31</v>
          </cell>
          <cell r="L7779">
            <v>0</v>
          </cell>
          <cell r="M7779">
            <v>1057.31</v>
          </cell>
          <cell r="N7779">
            <v>0</v>
          </cell>
        </row>
        <row r="7780">
          <cell r="A7780" t="str">
            <v>OK2.508NO_thin090</v>
          </cell>
          <cell r="B7780" t="str">
            <v xml:space="preserve">OK </v>
          </cell>
          <cell r="C7780">
            <v>2.5</v>
          </cell>
          <cell r="D7780">
            <v>8</v>
          </cell>
          <cell r="E7780" t="str">
            <v>NO_thin</v>
          </cell>
          <cell r="F7780" t="str">
            <v xml:space="preserve"> 90-95</v>
          </cell>
          <cell r="G7780">
            <v>6.36</v>
          </cell>
          <cell r="H7780">
            <v>-0.32</v>
          </cell>
          <cell r="I7780">
            <v>6.04</v>
          </cell>
          <cell r="J7780">
            <v>30.22</v>
          </cell>
          <cell r="K7780">
            <v>1087.53</v>
          </cell>
          <cell r="L7780">
            <v>0</v>
          </cell>
          <cell r="M7780">
            <v>1087.53</v>
          </cell>
          <cell r="N7780">
            <v>0</v>
          </cell>
        </row>
        <row r="7781">
          <cell r="A7781" t="str">
            <v>OK2.508NO_thin095</v>
          </cell>
          <cell r="B7781" t="str">
            <v xml:space="preserve">OK </v>
          </cell>
          <cell r="C7781">
            <v>2.5</v>
          </cell>
          <cell r="D7781">
            <v>8</v>
          </cell>
          <cell r="E7781" t="str">
            <v>NO_thin</v>
          </cell>
          <cell r="F7781" t="str">
            <v xml:space="preserve"> 95-100</v>
          </cell>
          <cell r="G7781">
            <v>6.03</v>
          </cell>
          <cell r="H7781">
            <v>-0.41</v>
          </cell>
          <cell r="I7781">
            <v>5.62</v>
          </cell>
          <cell r="J7781">
            <v>28.11</v>
          </cell>
          <cell r="K7781">
            <v>1115.6400000000001</v>
          </cell>
          <cell r="L7781">
            <v>0</v>
          </cell>
          <cell r="M7781">
            <v>1115.6400000000001</v>
          </cell>
          <cell r="N7781">
            <v>0</v>
          </cell>
        </row>
        <row r="7782">
          <cell r="A7782" t="str">
            <v>OK2.508NO_thin100</v>
          </cell>
          <cell r="B7782" t="str">
            <v xml:space="preserve">OK </v>
          </cell>
          <cell r="C7782">
            <v>2.5</v>
          </cell>
          <cell r="D7782">
            <v>8</v>
          </cell>
          <cell r="E7782" t="str">
            <v>NO_thin</v>
          </cell>
          <cell r="F7782" t="str">
            <v>100-105</v>
          </cell>
          <cell r="G7782">
            <v>5.6</v>
          </cell>
          <cell r="H7782">
            <v>-0.43</v>
          </cell>
          <cell r="I7782">
            <v>5.17</v>
          </cell>
          <cell r="J7782">
            <v>25.84</v>
          </cell>
          <cell r="K7782">
            <v>1141.48</v>
          </cell>
          <cell r="L7782">
            <v>0</v>
          </cell>
          <cell r="M7782">
            <v>1141.48</v>
          </cell>
          <cell r="N7782">
            <v>0</v>
          </cell>
        </row>
        <row r="7783">
          <cell r="A7783" t="str">
            <v>OK2.508NO_thin105</v>
          </cell>
          <cell r="B7783" t="str">
            <v xml:space="preserve">OK </v>
          </cell>
          <cell r="C7783">
            <v>2.5</v>
          </cell>
          <cell r="D7783">
            <v>8</v>
          </cell>
          <cell r="E7783" t="str">
            <v>NO_thin</v>
          </cell>
          <cell r="F7783" t="str">
            <v>105-110</v>
          </cell>
          <cell r="G7783">
            <v>5.18</v>
          </cell>
          <cell r="H7783">
            <v>-0.42</v>
          </cell>
          <cell r="I7783">
            <v>4.76</v>
          </cell>
          <cell r="J7783">
            <v>23.8</v>
          </cell>
          <cell r="K7783">
            <v>1165.29</v>
          </cell>
          <cell r="L7783">
            <v>0</v>
          </cell>
          <cell r="M7783">
            <v>1165.29</v>
          </cell>
          <cell r="N7783">
            <v>0</v>
          </cell>
        </row>
        <row r="7784">
          <cell r="A7784" t="str">
            <v>OK2.508NO_thin110</v>
          </cell>
          <cell r="B7784" t="str">
            <v xml:space="preserve">OK </v>
          </cell>
          <cell r="C7784">
            <v>2.5</v>
          </cell>
          <cell r="D7784">
            <v>8</v>
          </cell>
          <cell r="E7784" t="str">
            <v>NO_thin</v>
          </cell>
          <cell r="F7784" t="str">
            <v>110-115</v>
          </cell>
          <cell r="G7784">
            <v>4.83</v>
          </cell>
          <cell r="H7784">
            <v>0.08</v>
          </cell>
          <cell r="I7784">
            <v>4.91</v>
          </cell>
          <cell r="J7784">
            <v>24.57</v>
          </cell>
          <cell r="K7784">
            <v>1189.8599999999999</v>
          </cell>
          <cell r="L7784">
            <v>0</v>
          </cell>
          <cell r="M7784">
            <v>1189.8599999999999</v>
          </cell>
          <cell r="N7784">
            <v>0</v>
          </cell>
        </row>
        <row r="7785">
          <cell r="A7785" t="str">
            <v>OK2.508NO_thin115</v>
          </cell>
          <cell r="B7785" t="str">
            <v xml:space="preserve">OK </v>
          </cell>
          <cell r="C7785">
            <v>2.5</v>
          </cell>
          <cell r="D7785">
            <v>8</v>
          </cell>
          <cell r="E7785" t="str">
            <v>NO_thin</v>
          </cell>
          <cell r="F7785" t="str">
            <v>115-120</v>
          </cell>
          <cell r="G7785">
            <v>4.63</v>
          </cell>
          <cell r="H7785">
            <v>-0.46</v>
          </cell>
          <cell r="I7785">
            <v>4.17</v>
          </cell>
          <cell r="J7785">
            <v>20.83</v>
          </cell>
          <cell r="K7785">
            <v>1210.68</v>
          </cell>
          <cell r="L7785">
            <v>0</v>
          </cell>
          <cell r="M7785">
            <v>1210.68</v>
          </cell>
          <cell r="N7785">
            <v>0</v>
          </cell>
        </row>
        <row r="7786">
          <cell r="A7786" t="str">
            <v>OK2.508NO_thin120</v>
          </cell>
          <cell r="B7786" t="str">
            <v xml:space="preserve">OK </v>
          </cell>
          <cell r="C7786">
            <v>2.5</v>
          </cell>
          <cell r="D7786">
            <v>8</v>
          </cell>
          <cell r="E7786" t="str">
            <v>NO_thin</v>
          </cell>
          <cell r="F7786" t="str">
            <v>120-125</v>
          </cell>
          <cell r="G7786">
            <v>4.4400000000000004</v>
          </cell>
          <cell r="H7786">
            <v>0.31</v>
          </cell>
          <cell r="I7786">
            <v>4.75</v>
          </cell>
          <cell r="J7786">
            <v>23.77</v>
          </cell>
          <cell r="K7786">
            <v>1234.46</v>
          </cell>
          <cell r="L7786">
            <v>0</v>
          </cell>
          <cell r="M7786">
            <v>1234.46</v>
          </cell>
          <cell r="N7786">
            <v>0</v>
          </cell>
        </row>
        <row r="7787">
          <cell r="A7787" t="str">
            <v>OK2.508NO_thin125</v>
          </cell>
          <cell r="B7787" t="str">
            <v xml:space="preserve">OK </v>
          </cell>
          <cell r="C7787">
            <v>2.5</v>
          </cell>
          <cell r="D7787">
            <v>8</v>
          </cell>
          <cell r="E7787" t="str">
            <v>NO_thin</v>
          </cell>
          <cell r="F7787" t="str">
            <v>125-130</v>
          </cell>
          <cell r="G7787">
            <v>4.1399999999999997</v>
          </cell>
          <cell r="H7787">
            <v>-0.51</v>
          </cell>
          <cell r="I7787">
            <v>3.63</v>
          </cell>
          <cell r="J7787">
            <v>18.14</v>
          </cell>
          <cell r="K7787">
            <v>1252.5999999999999</v>
          </cell>
          <cell r="L7787">
            <v>0</v>
          </cell>
          <cell r="M7787">
            <v>1252.5999999999999</v>
          </cell>
          <cell r="N7787">
            <v>0</v>
          </cell>
        </row>
        <row r="7788">
          <cell r="A7788" t="str">
            <v>OK2.508NO_thin130</v>
          </cell>
          <cell r="B7788" t="str">
            <v xml:space="preserve">OK </v>
          </cell>
          <cell r="C7788">
            <v>2.5</v>
          </cell>
          <cell r="D7788">
            <v>8</v>
          </cell>
          <cell r="E7788" t="str">
            <v>NO_thin</v>
          </cell>
          <cell r="F7788" t="str">
            <v>130-135</v>
          </cell>
          <cell r="G7788">
            <v>3.99</v>
          </cell>
          <cell r="H7788">
            <v>-1.27</v>
          </cell>
          <cell r="I7788">
            <v>2.72</v>
          </cell>
          <cell r="J7788">
            <v>13.58</v>
          </cell>
          <cell r="K7788">
            <v>1266.18</v>
          </cell>
          <cell r="L7788">
            <v>0</v>
          </cell>
          <cell r="M7788">
            <v>1266.18</v>
          </cell>
          <cell r="N7788">
            <v>0</v>
          </cell>
        </row>
        <row r="7789">
          <cell r="A7789" t="str">
            <v>OK2.508NO_thin135</v>
          </cell>
          <cell r="B7789" t="str">
            <v xml:space="preserve">OK </v>
          </cell>
          <cell r="C7789">
            <v>2.5</v>
          </cell>
          <cell r="D7789">
            <v>8</v>
          </cell>
          <cell r="E7789" t="str">
            <v>NO_thin</v>
          </cell>
          <cell r="F7789" t="str">
            <v>135-140</v>
          </cell>
          <cell r="G7789">
            <v>3.98</v>
          </cell>
          <cell r="H7789">
            <v>-0.2</v>
          </cell>
          <cell r="I7789">
            <v>3.78</v>
          </cell>
          <cell r="J7789">
            <v>18.899999999999999</v>
          </cell>
          <cell r="K7789">
            <v>1285.08</v>
          </cell>
          <cell r="L7789">
            <v>0</v>
          </cell>
          <cell r="M7789">
            <v>1285.08</v>
          </cell>
          <cell r="N7789">
            <v>0</v>
          </cell>
        </row>
        <row r="7790">
          <cell r="A7790" t="str">
            <v>OK2.508NO_thin140</v>
          </cell>
          <cell r="B7790" t="str">
            <v xml:space="preserve">OK </v>
          </cell>
          <cell r="C7790">
            <v>2.5</v>
          </cell>
          <cell r="D7790">
            <v>8</v>
          </cell>
          <cell r="E7790" t="str">
            <v>NO_thin</v>
          </cell>
          <cell r="F7790" t="str">
            <v>140-145</v>
          </cell>
          <cell r="G7790">
            <v>3.76</v>
          </cell>
          <cell r="H7790">
            <v>-0.08</v>
          </cell>
          <cell r="I7790">
            <v>3.67</v>
          </cell>
          <cell r="J7790">
            <v>18.36</v>
          </cell>
          <cell r="K7790">
            <v>1303.44</v>
          </cell>
          <cell r="L7790">
            <v>0</v>
          </cell>
          <cell r="M7790">
            <v>1303.44</v>
          </cell>
          <cell r="N7790">
            <v>0</v>
          </cell>
        </row>
        <row r="7791">
          <cell r="A7791" t="str">
            <v>OK2.508NO_thin145</v>
          </cell>
          <cell r="B7791" t="str">
            <v xml:space="preserve">OK </v>
          </cell>
          <cell r="C7791">
            <v>2.5</v>
          </cell>
          <cell r="D7791">
            <v>8</v>
          </cell>
          <cell r="E7791" t="str">
            <v>NO_thin</v>
          </cell>
          <cell r="F7791" t="str">
            <v>145-150</v>
          </cell>
          <cell r="G7791">
            <v>3.44</v>
          </cell>
          <cell r="H7791">
            <v>-0.11</v>
          </cell>
          <cell r="I7791">
            <v>3.33</v>
          </cell>
          <cell r="J7791">
            <v>16.66</v>
          </cell>
          <cell r="K7791">
            <v>1320.1</v>
          </cell>
          <cell r="L7791">
            <v>0</v>
          </cell>
          <cell r="M7791">
            <v>1320.1</v>
          </cell>
          <cell r="N7791">
            <v>0</v>
          </cell>
        </row>
        <row r="7792">
          <cell r="A7792" t="str">
            <v>OK2.508NO_thin150</v>
          </cell>
          <cell r="B7792" t="str">
            <v xml:space="preserve">OK </v>
          </cell>
          <cell r="C7792">
            <v>2.5</v>
          </cell>
          <cell r="D7792">
            <v>8</v>
          </cell>
          <cell r="E7792" t="str">
            <v>NO_thin</v>
          </cell>
          <cell r="F7792" t="str">
            <v>150-155</v>
          </cell>
          <cell r="G7792">
            <v>3.03</v>
          </cell>
          <cell r="H7792">
            <v>0.14000000000000001</v>
          </cell>
          <cell r="I7792">
            <v>3.17</v>
          </cell>
          <cell r="J7792">
            <v>15.85</v>
          </cell>
          <cell r="K7792">
            <v>1335.95</v>
          </cell>
          <cell r="L7792">
            <v>0</v>
          </cell>
          <cell r="M7792">
            <v>1335.95</v>
          </cell>
          <cell r="N7792">
            <v>0</v>
          </cell>
        </row>
        <row r="7793">
          <cell r="A7793" t="str">
            <v>OK2.508NO_thin155</v>
          </cell>
          <cell r="B7793" t="str">
            <v xml:space="preserve">OK </v>
          </cell>
          <cell r="C7793">
            <v>2.5</v>
          </cell>
          <cell r="D7793">
            <v>8</v>
          </cell>
          <cell r="E7793" t="str">
            <v>NO_thin</v>
          </cell>
          <cell r="F7793" t="str">
            <v>155-160</v>
          </cell>
          <cell r="G7793">
            <v>2.79</v>
          </cell>
          <cell r="H7793">
            <v>-0.39</v>
          </cell>
          <cell r="I7793">
            <v>2.39</v>
          </cell>
          <cell r="J7793">
            <v>11.97</v>
          </cell>
          <cell r="K7793">
            <v>1347.92</v>
          </cell>
          <cell r="L7793">
            <v>0</v>
          </cell>
          <cell r="M7793">
            <v>1347.92</v>
          </cell>
          <cell r="N7793">
            <v>0</v>
          </cell>
        </row>
        <row r="7794">
          <cell r="A7794" t="str">
            <v>OK2.508NO_thin160</v>
          </cell>
          <cell r="B7794" t="str">
            <v xml:space="preserve">OK </v>
          </cell>
          <cell r="C7794">
            <v>2.5</v>
          </cell>
          <cell r="D7794">
            <v>8</v>
          </cell>
          <cell r="E7794" t="str">
            <v>NO_thin</v>
          </cell>
          <cell r="F7794" t="str">
            <v>160-165</v>
          </cell>
          <cell r="G7794">
            <v>2.61</v>
          </cell>
          <cell r="H7794">
            <v>-0.36</v>
          </cell>
          <cell r="I7794">
            <v>2.2599999999999998</v>
          </cell>
          <cell r="J7794">
            <v>11.29</v>
          </cell>
          <cell r="K7794">
            <v>1359.21</v>
          </cell>
          <cell r="L7794">
            <v>0</v>
          </cell>
          <cell r="M7794">
            <v>1359.21</v>
          </cell>
          <cell r="N7794">
            <v>0</v>
          </cell>
        </row>
        <row r="7795">
          <cell r="A7795" t="str">
            <v>OK2.508NO_thin165</v>
          </cell>
          <cell r="B7795" t="str">
            <v xml:space="preserve">OK </v>
          </cell>
          <cell r="C7795">
            <v>2.5</v>
          </cell>
          <cell r="D7795">
            <v>8</v>
          </cell>
          <cell r="E7795" t="str">
            <v>NO_thin</v>
          </cell>
          <cell r="F7795" t="str">
            <v>165-170</v>
          </cell>
          <cell r="G7795">
            <v>2.37</v>
          </cell>
          <cell r="H7795">
            <v>-0.32</v>
          </cell>
          <cell r="I7795">
            <v>2.06</v>
          </cell>
          <cell r="J7795">
            <v>10.3</v>
          </cell>
          <cell r="K7795">
            <v>1369.5</v>
          </cell>
          <cell r="L7795">
            <v>0</v>
          </cell>
          <cell r="M7795">
            <v>1369.5</v>
          </cell>
          <cell r="N7795">
            <v>0</v>
          </cell>
        </row>
        <row r="7796">
          <cell r="A7796" t="str">
            <v>OK2.508NO_thin170</v>
          </cell>
          <cell r="B7796" t="str">
            <v xml:space="preserve">OK </v>
          </cell>
          <cell r="C7796">
            <v>2.5</v>
          </cell>
          <cell r="D7796">
            <v>8</v>
          </cell>
          <cell r="E7796" t="str">
            <v>NO_thin</v>
          </cell>
          <cell r="F7796" t="str">
            <v>170-175</v>
          </cell>
          <cell r="G7796">
            <v>2.31</v>
          </cell>
          <cell r="H7796">
            <v>-0.17</v>
          </cell>
          <cell r="I7796">
            <v>2.13</v>
          </cell>
          <cell r="J7796">
            <v>10.67</v>
          </cell>
          <cell r="K7796">
            <v>1380.17</v>
          </cell>
          <cell r="L7796">
            <v>0</v>
          </cell>
          <cell r="M7796">
            <v>1380.17</v>
          </cell>
          <cell r="N7796">
            <v>0</v>
          </cell>
        </row>
        <row r="7797">
          <cell r="A7797" t="str">
            <v>OK2.508NO_thin175</v>
          </cell>
          <cell r="B7797" t="str">
            <v xml:space="preserve">OK </v>
          </cell>
          <cell r="C7797">
            <v>2.5</v>
          </cell>
          <cell r="D7797">
            <v>8</v>
          </cell>
          <cell r="E7797" t="str">
            <v>NO_thin</v>
          </cell>
          <cell r="F7797" t="str">
            <v>175-180</v>
          </cell>
          <cell r="G7797">
            <v>2.0099999999999998</v>
          </cell>
          <cell r="H7797">
            <v>-0.25</v>
          </cell>
          <cell r="I7797">
            <v>1.76</v>
          </cell>
          <cell r="J7797">
            <v>8.7899999999999991</v>
          </cell>
          <cell r="K7797">
            <v>1388.96</v>
          </cell>
          <cell r="L7797">
            <v>0</v>
          </cell>
          <cell r="M7797">
            <v>1388.96</v>
          </cell>
          <cell r="N7797">
            <v>0</v>
          </cell>
        </row>
        <row r="7798">
          <cell r="A7798" t="str">
            <v>OK2.508NO_thin180</v>
          </cell>
          <cell r="B7798" t="str">
            <v xml:space="preserve">OK </v>
          </cell>
          <cell r="C7798">
            <v>2.5</v>
          </cell>
          <cell r="D7798">
            <v>8</v>
          </cell>
          <cell r="E7798" t="str">
            <v>NO_thin</v>
          </cell>
          <cell r="F7798" t="str">
            <v>180-185</v>
          </cell>
          <cell r="G7798">
            <v>1.86</v>
          </cell>
          <cell r="H7798">
            <v>-0.22</v>
          </cell>
          <cell r="I7798">
            <v>1.64</v>
          </cell>
          <cell r="J7798">
            <v>8.19</v>
          </cell>
          <cell r="K7798">
            <v>1397.16</v>
          </cell>
          <cell r="L7798">
            <v>0</v>
          </cell>
          <cell r="M7798">
            <v>1397.16</v>
          </cell>
          <cell r="N7798">
            <v>0</v>
          </cell>
        </row>
        <row r="7799">
          <cell r="A7799" t="str">
            <v>OK2.508NO_thin185</v>
          </cell>
          <cell r="B7799" t="str">
            <v xml:space="preserve">OK </v>
          </cell>
          <cell r="C7799">
            <v>2.5</v>
          </cell>
          <cell r="D7799">
            <v>8</v>
          </cell>
          <cell r="E7799" t="str">
            <v>NO_thin</v>
          </cell>
          <cell r="F7799" t="str">
            <v>185-190</v>
          </cell>
          <cell r="G7799">
            <v>1.8</v>
          </cell>
          <cell r="H7799">
            <v>-0.21</v>
          </cell>
          <cell r="I7799">
            <v>1.6</v>
          </cell>
          <cell r="J7799">
            <v>7.98</v>
          </cell>
          <cell r="K7799">
            <v>1405.13</v>
          </cell>
          <cell r="L7799">
            <v>0</v>
          </cell>
          <cell r="M7799">
            <v>1405.13</v>
          </cell>
          <cell r="N7799">
            <v>0</v>
          </cell>
        </row>
        <row r="7800">
          <cell r="A7800" t="str">
            <v>OK2.508NO_thin190</v>
          </cell>
          <cell r="B7800" t="str">
            <v xml:space="preserve">OK </v>
          </cell>
          <cell r="C7800">
            <v>2.5</v>
          </cell>
          <cell r="D7800">
            <v>8</v>
          </cell>
          <cell r="E7800" t="str">
            <v>NO_thin</v>
          </cell>
          <cell r="F7800" t="str">
            <v>190-195</v>
          </cell>
          <cell r="G7800">
            <v>1.7</v>
          </cell>
          <cell r="H7800">
            <v>-0.12</v>
          </cell>
          <cell r="I7800">
            <v>1.58</v>
          </cell>
          <cell r="J7800">
            <v>7.89</v>
          </cell>
          <cell r="K7800">
            <v>1413.03</v>
          </cell>
          <cell r="L7800">
            <v>0</v>
          </cell>
          <cell r="M7800">
            <v>1413.03</v>
          </cell>
          <cell r="N7800">
            <v>0</v>
          </cell>
        </row>
        <row r="7801">
          <cell r="A7801" t="str">
            <v>OK2.508NO_thin195</v>
          </cell>
          <cell r="B7801" t="str">
            <v xml:space="preserve">OK </v>
          </cell>
          <cell r="C7801">
            <v>2.5</v>
          </cell>
          <cell r="D7801">
            <v>8</v>
          </cell>
          <cell r="E7801" t="str">
            <v>NO_thin</v>
          </cell>
          <cell r="F7801" t="str">
            <v>195-200</v>
          </cell>
          <cell r="G7801">
            <v>1.51</v>
          </cell>
          <cell r="H7801">
            <v>-0.12</v>
          </cell>
          <cell r="I7801">
            <v>1.39</v>
          </cell>
          <cell r="J7801">
            <v>6.96</v>
          </cell>
          <cell r="K7801">
            <v>1419.99</v>
          </cell>
          <cell r="L7801">
            <v>0</v>
          </cell>
          <cell r="M7801">
            <v>1419.99</v>
          </cell>
          <cell r="N7801">
            <v>0</v>
          </cell>
        </row>
        <row r="7802">
          <cell r="A7802" t="str">
            <v>OK2.508Thinned000</v>
          </cell>
          <cell r="B7802" t="str">
            <v xml:space="preserve">OK </v>
          </cell>
          <cell r="C7802">
            <v>2.5</v>
          </cell>
          <cell r="D7802">
            <v>8</v>
          </cell>
          <cell r="E7802" t="str">
            <v>Thinned</v>
          </cell>
          <cell r="F7802" t="str">
            <v xml:space="preserve">  0-5</v>
          </cell>
          <cell r="G7802">
            <v>0.77</v>
          </cell>
          <cell r="H7802">
            <v>0.2</v>
          </cell>
          <cell r="I7802">
            <v>0.96</v>
          </cell>
          <cell r="J7802">
            <v>4.8099999999999996</v>
          </cell>
          <cell r="K7802">
            <v>4.8099999999999996</v>
          </cell>
          <cell r="L7802">
            <v>0</v>
          </cell>
          <cell r="M7802">
            <v>4.8099999999999996</v>
          </cell>
          <cell r="N7802">
            <v>0</v>
          </cell>
        </row>
        <row r="7803">
          <cell r="A7803" t="str">
            <v>OK2.508Thinned005</v>
          </cell>
          <cell r="B7803" t="str">
            <v xml:space="preserve">OK </v>
          </cell>
          <cell r="C7803">
            <v>2.5</v>
          </cell>
          <cell r="D7803">
            <v>8</v>
          </cell>
          <cell r="E7803" t="str">
            <v>Thinned</v>
          </cell>
          <cell r="F7803" t="str">
            <v xml:space="preserve">  5-10</v>
          </cell>
          <cell r="G7803">
            <v>3.58</v>
          </cell>
          <cell r="H7803">
            <v>0.42</v>
          </cell>
          <cell r="I7803">
            <v>4</v>
          </cell>
          <cell r="J7803">
            <v>19.98</v>
          </cell>
          <cell r="K7803">
            <v>24.8</v>
          </cell>
          <cell r="L7803">
            <v>0</v>
          </cell>
          <cell r="M7803">
            <v>24.8</v>
          </cell>
          <cell r="N7803">
            <v>0</v>
          </cell>
        </row>
        <row r="7804">
          <cell r="A7804" t="str">
            <v>OK2.508Thinned010</v>
          </cell>
          <cell r="B7804" t="str">
            <v xml:space="preserve">OK </v>
          </cell>
          <cell r="C7804">
            <v>2.5</v>
          </cell>
          <cell r="D7804">
            <v>8</v>
          </cell>
          <cell r="E7804" t="str">
            <v>Thinned</v>
          </cell>
          <cell r="F7804" t="str">
            <v xml:space="preserve"> 10-15</v>
          </cell>
          <cell r="G7804">
            <v>14.08</v>
          </cell>
          <cell r="H7804">
            <v>0.62</v>
          </cell>
          <cell r="I7804">
            <v>14.7</v>
          </cell>
          <cell r="J7804">
            <v>73.489999999999995</v>
          </cell>
          <cell r="K7804">
            <v>98.28</v>
          </cell>
          <cell r="L7804">
            <v>0</v>
          </cell>
          <cell r="M7804">
            <v>98.28</v>
          </cell>
          <cell r="N7804">
            <v>0</v>
          </cell>
        </row>
        <row r="7805">
          <cell r="A7805" t="str">
            <v>OK2.508Thinned015</v>
          </cell>
          <cell r="B7805" t="str">
            <v xml:space="preserve">OK </v>
          </cell>
          <cell r="C7805">
            <v>2.5</v>
          </cell>
          <cell r="D7805">
            <v>8</v>
          </cell>
          <cell r="E7805" t="str">
            <v>Thinned</v>
          </cell>
          <cell r="F7805" t="str">
            <v xml:space="preserve"> 15-20</v>
          </cell>
          <cell r="G7805">
            <v>28.13</v>
          </cell>
          <cell r="H7805">
            <v>5.28</v>
          </cell>
          <cell r="I7805">
            <v>33.409999999999997</v>
          </cell>
          <cell r="J7805">
            <v>167.07</v>
          </cell>
          <cell r="K7805">
            <v>265.35000000000002</v>
          </cell>
          <cell r="L7805">
            <v>-7.0000000000000007E-2</v>
          </cell>
          <cell r="M7805">
            <v>265.28000000000003</v>
          </cell>
          <cell r="N7805">
            <v>4.08</v>
          </cell>
        </row>
        <row r="7806">
          <cell r="A7806" t="str">
            <v>OK2.508Thinned020</v>
          </cell>
          <cell r="B7806" t="str">
            <v xml:space="preserve">OK </v>
          </cell>
          <cell r="C7806">
            <v>2.5</v>
          </cell>
          <cell r="D7806">
            <v>8</v>
          </cell>
          <cell r="E7806" t="str">
            <v>Thinned</v>
          </cell>
          <cell r="F7806" t="str">
            <v xml:space="preserve"> 20-25</v>
          </cell>
          <cell r="G7806">
            <v>0.06</v>
          </cell>
          <cell r="H7806">
            <v>15.21</v>
          </cell>
          <cell r="I7806">
            <v>15.27</v>
          </cell>
          <cell r="J7806">
            <v>76.349999999999994</v>
          </cell>
          <cell r="K7806">
            <v>341.7</v>
          </cell>
          <cell r="L7806">
            <v>-0.39</v>
          </cell>
          <cell r="M7806">
            <v>341.31</v>
          </cell>
          <cell r="N7806">
            <v>17.82</v>
          </cell>
        </row>
        <row r="7807">
          <cell r="A7807" t="str">
            <v>OK2.508Thinned025</v>
          </cell>
          <cell r="B7807" t="str">
            <v xml:space="preserve">OK </v>
          </cell>
          <cell r="C7807">
            <v>2.5</v>
          </cell>
          <cell r="D7807">
            <v>8</v>
          </cell>
          <cell r="E7807" t="str">
            <v>Thinned</v>
          </cell>
          <cell r="F7807" t="str">
            <v xml:space="preserve"> 25-30</v>
          </cell>
          <cell r="G7807">
            <v>1.05</v>
          </cell>
          <cell r="H7807">
            <v>4.6399999999999997</v>
          </cell>
          <cell r="I7807">
            <v>5.69</v>
          </cell>
          <cell r="J7807">
            <v>28.43</v>
          </cell>
          <cell r="K7807">
            <v>370.13</v>
          </cell>
          <cell r="L7807">
            <v>-0.9</v>
          </cell>
          <cell r="M7807">
            <v>369.23</v>
          </cell>
          <cell r="N7807">
            <v>4.8600000000000003</v>
          </cell>
        </row>
        <row r="7808">
          <cell r="A7808" t="str">
            <v>OK2.508Thinned030</v>
          </cell>
          <cell r="B7808" t="str">
            <v xml:space="preserve">OK </v>
          </cell>
          <cell r="C7808">
            <v>2.5</v>
          </cell>
          <cell r="D7808">
            <v>8</v>
          </cell>
          <cell r="E7808" t="str">
            <v>Thinned</v>
          </cell>
          <cell r="F7808" t="str">
            <v xml:space="preserve"> 30-35</v>
          </cell>
          <cell r="G7808">
            <v>6.44</v>
          </cell>
          <cell r="H7808">
            <v>-2.2200000000000002</v>
          </cell>
          <cell r="I7808">
            <v>4.22</v>
          </cell>
          <cell r="J7808">
            <v>21.12</v>
          </cell>
          <cell r="K7808">
            <v>391.25</v>
          </cell>
          <cell r="L7808">
            <v>-1.44</v>
          </cell>
          <cell r="M7808">
            <v>389.81</v>
          </cell>
          <cell r="N7808">
            <v>5.27</v>
          </cell>
        </row>
        <row r="7809">
          <cell r="A7809" t="str">
            <v>OK2.508Thinned035</v>
          </cell>
          <cell r="B7809" t="str">
            <v xml:space="preserve">OK </v>
          </cell>
          <cell r="C7809">
            <v>2.5</v>
          </cell>
          <cell r="D7809">
            <v>8</v>
          </cell>
          <cell r="E7809" t="str">
            <v>Thinned</v>
          </cell>
          <cell r="F7809" t="str">
            <v xml:space="preserve"> 35-40</v>
          </cell>
          <cell r="G7809">
            <v>8.49</v>
          </cell>
          <cell r="H7809">
            <v>-1.69</v>
          </cell>
          <cell r="I7809">
            <v>6.8</v>
          </cell>
          <cell r="J7809">
            <v>34.020000000000003</v>
          </cell>
          <cell r="K7809">
            <v>425.27</v>
          </cell>
          <cell r="L7809">
            <v>-2.02</v>
          </cell>
          <cell r="M7809">
            <v>423.25</v>
          </cell>
          <cell r="N7809">
            <v>5.54</v>
          </cell>
        </row>
        <row r="7810">
          <cell r="A7810" t="str">
            <v>OK2.508Thinned040</v>
          </cell>
          <cell r="B7810" t="str">
            <v xml:space="preserve">OK </v>
          </cell>
          <cell r="C7810">
            <v>2.5</v>
          </cell>
          <cell r="D7810">
            <v>8</v>
          </cell>
          <cell r="E7810" t="str">
            <v>Thinned</v>
          </cell>
          <cell r="F7810" t="str">
            <v xml:space="preserve"> 40-45</v>
          </cell>
          <cell r="G7810">
            <v>8.66</v>
          </cell>
          <cell r="H7810">
            <v>-0.23</v>
          </cell>
          <cell r="I7810">
            <v>8.43</v>
          </cell>
          <cell r="J7810">
            <v>42.16</v>
          </cell>
          <cell r="K7810">
            <v>467.43</v>
          </cell>
          <cell r="L7810">
            <v>-2.5499999999999998</v>
          </cell>
          <cell r="M7810">
            <v>464.88</v>
          </cell>
          <cell r="N7810">
            <v>5.14</v>
          </cell>
        </row>
        <row r="7811">
          <cell r="A7811" t="str">
            <v>OK2.508Thinned045</v>
          </cell>
          <cell r="B7811" t="str">
            <v xml:space="preserve">OK </v>
          </cell>
          <cell r="C7811">
            <v>2.5</v>
          </cell>
          <cell r="D7811">
            <v>8</v>
          </cell>
          <cell r="E7811" t="str">
            <v>Thinned</v>
          </cell>
          <cell r="F7811" t="str">
            <v xml:space="preserve"> 45-50</v>
          </cell>
          <cell r="G7811">
            <v>8.64</v>
          </cell>
          <cell r="H7811">
            <v>-1.08</v>
          </cell>
          <cell r="I7811">
            <v>7.56</v>
          </cell>
          <cell r="J7811">
            <v>37.81</v>
          </cell>
          <cell r="K7811">
            <v>505.24</v>
          </cell>
          <cell r="L7811">
            <v>-3.11</v>
          </cell>
          <cell r="M7811">
            <v>502.13</v>
          </cell>
          <cell r="N7811">
            <v>5.37</v>
          </cell>
        </row>
        <row r="7812">
          <cell r="A7812" t="str">
            <v>OK2.508Thinned050</v>
          </cell>
          <cell r="B7812" t="str">
            <v xml:space="preserve">OK </v>
          </cell>
          <cell r="C7812">
            <v>2.5</v>
          </cell>
          <cell r="D7812">
            <v>8</v>
          </cell>
          <cell r="E7812" t="str">
            <v>Thinned</v>
          </cell>
          <cell r="F7812" t="str">
            <v xml:space="preserve"> 50-55</v>
          </cell>
          <cell r="G7812">
            <v>5.61</v>
          </cell>
          <cell r="H7812">
            <v>-0.77</v>
          </cell>
          <cell r="I7812">
            <v>4.84</v>
          </cell>
          <cell r="J7812">
            <v>24.18</v>
          </cell>
          <cell r="K7812">
            <v>529.42999999999995</v>
          </cell>
          <cell r="L7812">
            <v>-3.65</v>
          </cell>
          <cell r="M7812">
            <v>525.78</v>
          </cell>
          <cell r="N7812">
            <v>5.23</v>
          </cell>
        </row>
        <row r="7813">
          <cell r="A7813" t="str">
            <v>OK2.508Thinned055</v>
          </cell>
          <cell r="B7813" t="str">
            <v xml:space="preserve">OK </v>
          </cell>
          <cell r="C7813">
            <v>2.5</v>
          </cell>
          <cell r="D7813">
            <v>8</v>
          </cell>
          <cell r="E7813" t="str">
            <v>Thinned</v>
          </cell>
          <cell r="F7813" t="str">
            <v xml:space="preserve"> 55-60</v>
          </cell>
          <cell r="G7813">
            <v>7.29</v>
          </cell>
          <cell r="H7813">
            <v>-1.79</v>
          </cell>
          <cell r="I7813">
            <v>5.5</v>
          </cell>
          <cell r="J7813">
            <v>27.51</v>
          </cell>
          <cell r="K7813">
            <v>556.92999999999995</v>
          </cell>
          <cell r="L7813">
            <v>-4.22</v>
          </cell>
          <cell r="M7813">
            <v>552.70999999999992</v>
          </cell>
          <cell r="N7813">
            <v>5.52</v>
          </cell>
        </row>
        <row r="7814">
          <cell r="A7814" t="str">
            <v>OK2.508Thinned060</v>
          </cell>
          <cell r="B7814" t="str">
            <v xml:space="preserve">OK </v>
          </cell>
          <cell r="C7814">
            <v>2.5</v>
          </cell>
          <cell r="D7814">
            <v>8</v>
          </cell>
          <cell r="E7814" t="str">
            <v>Thinned</v>
          </cell>
          <cell r="F7814" t="str">
            <v xml:space="preserve"> 60-65</v>
          </cell>
          <cell r="G7814">
            <v>4.62</v>
          </cell>
          <cell r="H7814">
            <v>-1.51</v>
          </cell>
          <cell r="I7814">
            <v>3.11</v>
          </cell>
          <cell r="J7814">
            <v>15.57</v>
          </cell>
          <cell r="K7814">
            <v>572.51</v>
          </cell>
          <cell r="L7814">
            <v>-4.8099999999999996</v>
          </cell>
          <cell r="M7814">
            <v>567.70000000000005</v>
          </cell>
          <cell r="N7814">
            <v>5.62</v>
          </cell>
        </row>
        <row r="7815">
          <cell r="A7815" t="str">
            <v>OK2.508Thinned065</v>
          </cell>
          <cell r="B7815" t="str">
            <v xml:space="preserve">OK </v>
          </cell>
          <cell r="C7815">
            <v>2.5</v>
          </cell>
          <cell r="D7815">
            <v>8</v>
          </cell>
          <cell r="E7815" t="str">
            <v>Thinned</v>
          </cell>
          <cell r="F7815" t="str">
            <v xml:space="preserve"> 65-70</v>
          </cell>
          <cell r="G7815">
            <v>4.87</v>
          </cell>
          <cell r="H7815">
            <v>-0.99</v>
          </cell>
          <cell r="I7815">
            <v>3.88</v>
          </cell>
          <cell r="J7815">
            <v>19.38</v>
          </cell>
          <cell r="K7815">
            <v>591.89</v>
          </cell>
          <cell r="L7815">
            <v>-5.39</v>
          </cell>
          <cell r="M7815">
            <v>586.5</v>
          </cell>
          <cell r="N7815">
            <v>5.6</v>
          </cell>
        </row>
        <row r="7816">
          <cell r="A7816" t="str">
            <v>OK2.508Thinned070</v>
          </cell>
          <cell r="B7816" t="str">
            <v xml:space="preserve">OK </v>
          </cell>
          <cell r="C7816">
            <v>2.5</v>
          </cell>
          <cell r="D7816">
            <v>8</v>
          </cell>
          <cell r="E7816" t="str">
            <v>Thinned</v>
          </cell>
          <cell r="F7816" t="str">
            <v xml:space="preserve"> 70-75</v>
          </cell>
          <cell r="G7816">
            <v>4.12</v>
          </cell>
          <cell r="H7816">
            <v>-0.56999999999999995</v>
          </cell>
          <cell r="I7816">
            <v>3.56</v>
          </cell>
          <cell r="J7816">
            <v>17.79</v>
          </cell>
          <cell r="K7816">
            <v>609.67999999999995</v>
          </cell>
          <cell r="L7816">
            <v>-5.97</v>
          </cell>
          <cell r="M7816">
            <v>603.70999999999992</v>
          </cell>
          <cell r="N7816">
            <v>5.57</v>
          </cell>
        </row>
        <row r="7817">
          <cell r="A7817" t="str">
            <v>OK2.508Thinned075</v>
          </cell>
          <cell r="B7817" t="str">
            <v xml:space="preserve">OK </v>
          </cell>
          <cell r="C7817">
            <v>2.5</v>
          </cell>
          <cell r="D7817">
            <v>8</v>
          </cell>
          <cell r="E7817" t="str">
            <v>Thinned</v>
          </cell>
          <cell r="F7817" t="str">
            <v xml:space="preserve"> 75-80</v>
          </cell>
          <cell r="G7817">
            <v>2.4900000000000002</v>
          </cell>
          <cell r="H7817">
            <v>-0.36</v>
          </cell>
          <cell r="I7817">
            <v>2.12</v>
          </cell>
          <cell r="J7817">
            <v>10.62</v>
          </cell>
          <cell r="K7817">
            <v>620.29999999999995</v>
          </cell>
          <cell r="L7817">
            <v>-6.55</v>
          </cell>
          <cell r="M7817">
            <v>613.75</v>
          </cell>
          <cell r="N7817">
            <v>5.62</v>
          </cell>
        </row>
        <row r="7818">
          <cell r="A7818" t="str">
            <v>OK2.508Thinned080</v>
          </cell>
          <cell r="B7818" t="str">
            <v xml:space="preserve">OK </v>
          </cell>
          <cell r="C7818">
            <v>2.5</v>
          </cell>
          <cell r="D7818">
            <v>8</v>
          </cell>
          <cell r="E7818" t="str">
            <v>Thinned</v>
          </cell>
          <cell r="F7818" t="str">
            <v xml:space="preserve"> 80-85</v>
          </cell>
          <cell r="G7818">
            <v>2.39</v>
          </cell>
          <cell r="H7818">
            <v>-0.21</v>
          </cell>
          <cell r="I7818">
            <v>2.1800000000000002</v>
          </cell>
          <cell r="J7818">
            <v>10.9</v>
          </cell>
          <cell r="K7818">
            <v>631.19000000000005</v>
          </cell>
          <cell r="L7818">
            <v>-7.14</v>
          </cell>
          <cell r="M7818">
            <v>624.05000000000007</v>
          </cell>
          <cell r="N7818">
            <v>5.64</v>
          </cell>
        </row>
        <row r="7819">
          <cell r="A7819" t="str">
            <v>OK2.508Thinned085</v>
          </cell>
          <cell r="B7819" t="str">
            <v xml:space="preserve">OK </v>
          </cell>
          <cell r="C7819">
            <v>2.5</v>
          </cell>
          <cell r="D7819">
            <v>8</v>
          </cell>
          <cell r="E7819" t="str">
            <v>Thinned</v>
          </cell>
          <cell r="F7819" t="str">
            <v xml:space="preserve"> 85-90</v>
          </cell>
          <cell r="G7819">
            <v>1.85</v>
          </cell>
          <cell r="H7819">
            <v>-0.16</v>
          </cell>
          <cell r="I7819">
            <v>1.68</v>
          </cell>
          <cell r="J7819">
            <v>8.42</v>
          </cell>
          <cell r="K7819">
            <v>639.61</v>
          </cell>
          <cell r="L7819">
            <v>-7.72</v>
          </cell>
          <cell r="M7819">
            <v>631.89</v>
          </cell>
          <cell r="N7819">
            <v>5.63</v>
          </cell>
        </row>
        <row r="7820">
          <cell r="A7820" t="str">
            <v>OK2.508Thinned090</v>
          </cell>
          <cell r="B7820" t="str">
            <v xml:space="preserve">OK </v>
          </cell>
          <cell r="C7820">
            <v>2.5</v>
          </cell>
          <cell r="D7820">
            <v>8</v>
          </cell>
          <cell r="E7820" t="str">
            <v>Thinned</v>
          </cell>
          <cell r="F7820" t="str">
            <v xml:space="preserve"> 90-95</v>
          </cell>
          <cell r="G7820">
            <v>1.9</v>
          </cell>
          <cell r="H7820">
            <v>-0.13</v>
          </cell>
          <cell r="I7820">
            <v>1.77</v>
          </cell>
          <cell r="J7820">
            <v>8.86</v>
          </cell>
          <cell r="K7820">
            <v>648.47</v>
          </cell>
          <cell r="L7820">
            <v>-8.2899999999999991</v>
          </cell>
          <cell r="M7820">
            <v>640.18000000000006</v>
          </cell>
          <cell r="N7820">
            <v>5.55</v>
          </cell>
        </row>
        <row r="7821">
          <cell r="A7821" t="str">
            <v>OK2.508Thinned095</v>
          </cell>
          <cell r="B7821" t="str">
            <v xml:space="preserve">OK </v>
          </cell>
          <cell r="C7821">
            <v>2.5</v>
          </cell>
          <cell r="D7821">
            <v>8</v>
          </cell>
          <cell r="E7821" t="str">
            <v>Thinned</v>
          </cell>
          <cell r="F7821" t="str">
            <v xml:space="preserve"> 95-100</v>
          </cell>
          <cell r="G7821">
            <v>1.18</v>
          </cell>
          <cell r="H7821">
            <v>-0.28999999999999998</v>
          </cell>
          <cell r="I7821">
            <v>0.89</v>
          </cell>
          <cell r="J7821">
            <v>4.46</v>
          </cell>
          <cell r="K7821">
            <v>652.91999999999996</v>
          </cell>
          <cell r="L7821">
            <v>-8.85</v>
          </cell>
          <cell r="M7821">
            <v>644.06999999999994</v>
          </cell>
          <cell r="N7821">
            <v>5.38</v>
          </cell>
        </row>
        <row r="7822">
          <cell r="A7822" t="str">
            <v>OK2.508Thinned100</v>
          </cell>
          <cell r="B7822" t="str">
            <v xml:space="preserve">OK </v>
          </cell>
          <cell r="C7822">
            <v>2.5</v>
          </cell>
          <cell r="D7822">
            <v>8</v>
          </cell>
          <cell r="E7822" t="str">
            <v>Thinned</v>
          </cell>
          <cell r="F7822" t="str">
            <v>100-105</v>
          </cell>
          <cell r="G7822">
            <v>0.65</v>
          </cell>
          <cell r="H7822">
            <v>-0.42</v>
          </cell>
          <cell r="I7822">
            <v>0.24</v>
          </cell>
          <cell r="J7822">
            <v>1.18</v>
          </cell>
          <cell r="K7822">
            <v>654.1</v>
          </cell>
          <cell r="L7822">
            <v>-9.39</v>
          </cell>
          <cell r="M7822">
            <v>644.71</v>
          </cell>
          <cell r="N7822">
            <v>5.22</v>
          </cell>
        </row>
        <row r="7823">
          <cell r="A7823" t="str">
            <v>OK2.508Thinned105</v>
          </cell>
          <cell r="B7823" t="str">
            <v xml:space="preserve">OK </v>
          </cell>
          <cell r="C7823">
            <v>2.5</v>
          </cell>
          <cell r="D7823">
            <v>8</v>
          </cell>
          <cell r="E7823" t="str">
            <v>Thinned</v>
          </cell>
          <cell r="F7823" t="str">
            <v>105-110</v>
          </cell>
          <cell r="G7823">
            <v>0.5</v>
          </cell>
          <cell r="H7823">
            <v>-0.46</v>
          </cell>
          <cell r="I7823">
            <v>0.05</v>
          </cell>
          <cell r="J7823">
            <v>0.23</v>
          </cell>
          <cell r="K7823">
            <v>654.33000000000004</v>
          </cell>
          <cell r="L7823">
            <v>-9.92</v>
          </cell>
          <cell r="M7823">
            <v>644.41000000000008</v>
          </cell>
          <cell r="N7823">
            <v>5.05</v>
          </cell>
        </row>
        <row r="7824">
          <cell r="A7824" t="str">
            <v>OK2.508Thinned110</v>
          </cell>
          <cell r="B7824" t="str">
            <v xml:space="preserve">OK </v>
          </cell>
          <cell r="C7824">
            <v>2.5</v>
          </cell>
          <cell r="D7824">
            <v>8</v>
          </cell>
          <cell r="E7824" t="str">
            <v>Thinned</v>
          </cell>
          <cell r="F7824" t="str">
            <v>110-115</v>
          </cell>
          <cell r="G7824">
            <v>0.3</v>
          </cell>
          <cell r="H7824">
            <v>-0.46</v>
          </cell>
          <cell r="I7824">
            <v>-0.16</v>
          </cell>
          <cell r="J7824">
            <v>-0.8</v>
          </cell>
          <cell r="K7824">
            <v>653.53</v>
          </cell>
          <cell r="L7824">
            <v>-10.42</v>
          </cell>
          <cell r="M7824">
            <v>643.11</v>
          </cell>
          <cell r="N7824">
            <v>4.8600000000000003</v>
          </cell>
        </row>
        <row r="7825">
          <cell r="A7825" t="str">
            <v>OK2.508Thinned115</v>
          </cell>
          <cell r="B7825" t="str">
            <v xml:space="preserve">OK </v>
          </cell>
          <cell r="C7825">
            <v>2.5</v>
          </cell>
          <cell r="D7825">
            <v>8</v>
          </cell>
          <cell r="E7825" t="str">
            <v>Thinned</v>
          </cell>
          <cell r="F7825" t="str">
            <v>115-120</v>
          </cell>
          <cell r="G7825">
            <v>0.32</v>
          </cell>
          <cell r="H7825">
            <v>-0.43</v>
          </cell>
          <cell r="I7825">
            <v>-0.11</v>
          </cell>
          <cell r="J7825">
            <v>-0.54</v>
          </cell>
          <cell r="K7825">
            <v>652.99</v>
          </cell>
          <cell r="L7825">
            <v>-10.91</v>
          </cell>
          <cell r="M7825">
            <v>642.08000000000004</v>
          </cell>
          <cell r="N7825">
            <v>4.68</v>
          </cell>
        </row>
        <row r="7826">
          <cell r="A7826" t="str">
            <v>OK2.508Thinned120</v>
          </cell>
          <cell r="B7826" t="str">
            <v xml:space="preserve">OK </v>
          </cell>
          <cell r="C7826">
            <v>2.5</v>
          </cell>
          <cell r="D7826">
            <v>8</v>
          </cell>
          <cell r="E7826" t="str">
            <v>Thinned</v>
          </cell>
          <cell r="F7826" t="str">
            <v>120-125</v>
          </cell>
          <cell r="G7826">
            <v>1.33</v>
          </cell>
          <cell r="H7826">
            <v>-0.27</v>
          </cell>
          <cell r="I7826">
            <v>1.07</v>
          </cell>
          <cell r="J7826">
            <v>5.34</v>
          </cell>
          <cell r="K7826">
            <v>658.33</v>
          </cell>
          <cell r="L7826">
            <v>-11.37</v>
          </cell>
          <cell r="M7826">
            <v>646.96</v>
          </cell>
          <cell r="N7826">
            <v>4.51</v>
          </cell>
        </row>
        <row r="7827">
          <cell r="A7827" t="str">
            <v>OK2.508Thinned125</v>
          </cell>
          <cell r="B7827" t="str">
            <v xml:space="preserve">OK </v>
          </cell>
          <cell r="C7827">
            <v>2.5</v>
          </cell>
          <cell r="D7827">
            <v>8</v>
          </cell>
          <cell r="E7827" t="str">
            <v>Thinned</v>
          </cell>
          <cell r="F7827" t="str">
            <v>125-130</v>
          </cell>
          <cell r="G7827">
            <v>0.35</v>
          </cell>
          <cell r="H7827">
            <v>-0.28999999999999998</v>
          </cell>
          <cell r="I7827">
            <v>0.05</v>
          </cell>
          <cell r="J7827">
            <v>0.27</v>
          </cell>
          <cell r="K7827">
            <v>658.6</v>
          </cell>
          <cell r="L7827">
            <v>-11.82</v>
          </cell>
          <cell r="M7827">
            <v>646.78</v>
          </cell>
          <cell r="N7827">
            <v>4.32</v>
          </cell>
        </row>
        <row r="7828">
          <cell r="A7828" t="str">
            <v>OK2.508Thinned130</v>
          </cell>
          <cell r="B7828" t="str">
            <v xml:space="preserve">OK </v>
          </cell>
          <cell r="C7828">
            <v>2.5</v>
          </cell>
          <cell r="D7828">
            <v>8</v>
          </cell>
          <cell r="E7828" t="str">
            <v>Thinned</v>
          </cell>
          <cell r="F7828" t="str">
            <v>130-135</v>
          </cell>
          <cell r="G7828">
            <v>-1.26</v>
          </cell>
          <cell r="H7828">
            <v>-0.47</v>
          </cell>
          <cell r="I7828">
            <v>-1.73</v>
          </cell>
          <cell r="J7828">
            <v>-8.64</v>
          </cell>
          <cell r="K7828">
            <v>649.96</v>
          </cell>
          <cell r="L7828">
            <v>-12.25</v>
          </cell>
          <cell r="M7828">
            <v>637.71</v>
          </cell>
          <cell r="N7828">
            <v>4.1399999999999997</v>
          </cell>
        </row>
        <row r="7829">
          <cell r="A7829" t="str">
            <v>OK2.508Thinned135</v>
          </cell>
          <cell r="B7829" t="str">
            <v xml:space="preserve">OK </v>
          </cell>
          <cell r="C7829">
            <v>2.5</v>
          </cell>
          <cell r="D7829">
            <v>8</v>
          </cell>
          <cell r="E7829" t="str">
            <v>Thinned</v>
          </cell>
          <cell r="F7829" t="str">
            <v>135-140</v>
          </cell>
          <cell r="G7829">
            <v>0.06</v>
          </cell>
          <cell r="H7829">
            <v>-0.47</v>
          </cell>
          <cell r="I7829">
            <v>-0.41</v>
          </cell>
          <cell r="J7829">
            <v>-2.04</v>
          </cell>
          <cell r="K7829">
            <v>647.91</v>
          </cell>
          <cell r="L7829">
            <v>-12.66</v>
          </cell>
          <cell r="M7829">
            <v>635.25</v>
          </cell>
          <cell r="N7829">
            <v>3.97</v>
          </cell>
        </row>
        <row r="7830">
          <cell r="A7830" t="str">
            <v>OK2.508Thinned140</v>
          </cell>
          <cell r="B7830" t="str">
            <v xml:space="preserve">OK </v>
          </cell>
          <cell r="C7830">
            <v>2.5</v>
          </cell>
          <cell r="D7830">
            <v>8</v>
          </cell>
          <cell r="E7830" t="str">
            <v>Thinned</v>
          </cell>
          <cell r="F7830" t="str">
            <v>140-145</v>
          </cell>
          <cell r="G7830">
            <v>0.13</v>
          </cell>
          <cell r="H7830">
            <v>-0.52</v>
          </cell>
          <cell r="I7830">
            <v>-0.39</v>
          </cell>
          <cell r="J7830">
            <v>-1.95</v>
          </cell>
          <cell r="K7830">
            <v>645.96</v>
          </cell>
          <cell r="L7830">
            <v>-13.05</v>
          </cell>
          <cell r="M7830">
            <v>632.91000000000008</v>
          </cell>
          <cell r="N7830">
            <v>3.73</v>
          </cell>
        </row>
        <row r="7831">
          <cell r="A7831" t="str">
            <v>OK2.508Thinned145</v>
          </cell>
          <cell r="B7831" t="str">
            <v xml:space="preserve">OK </v>
          </cell>
          <cell r="C7831">
            <v>2.5</v>
          </cell>
          <cell r="D7831">
            <v>8</v>
          </cell>
          <cell r="E7831" t="str">
            <v>Thinned</v>
          </cell>
          <cell r="F7831" t="str">
            <v>145-150</v>
          </cell>
          <cell r="G7831">
            <v>0.09</v>
          </cell>
          <cell r="H7831">
            <v>-0.44</v>
          </cell>
          <cell r="I7831">
            <v>-0.35</v>
          </cell>
          <cell r="J7831">
            <v>-1.77</v>
          </cell>
          <cell r="K7831">
            <v>644.19000000000005</v>
          </cell>
          <cell r="L7831">
            <v>-13.42</v>
          </cell>
          <cell r="M7831">
            <v>630.7700000000001</v>
          </cell>
          <cell r="N7831">
            <v>3.59</v>
          </cell>
        </row>
        <row r="7832">
          <cell r="A7832" t="str">
            <v>OK2.508Thinned150</v>
          </cell>
          <cell r="B7832" t="str">
            <v xml:space="preserve">OK </v>
          </cell>
          <cell r="C7832">
            <v>2.5</v>
          </cell>
          <cell r="D7832">
            <v>8</v>
          </cell>
          <cell r="E7832" t="str">
            <v>Thinned</v>
          </cell>
          <cell r="F7832" t="str">
            <v>150-155</v>
          </cell>
          <cell r="G7832">
            <v>0.28000000000000003</v>
          </cell>
          <cell r="H7832">
            <v>-0.32</v>
          </cell>
          <cell r="I7832">
            <v>-0.05</v>
          </cell>
          <cell r="J7832">
            <v>-0.23</v>
          </cell>
          <cell r="K7832">
            <v>643.96</v>
          </cell>
          <cell r="L7832">
            <v>-13.78</v>
          </cell>
          <cell r="M7832">
            <v>630.18000000000006</v>
          </cell>
          <cell r="N7832">
            <v>3.45</v>
          </cell>
        </row>
        <row r="7833">
          <cell r="A7833" t="str">
            <v>OK2.508Thinned155</v>
          </cell>
          <cell r="B7833" t="str">
            <v xml:space="preserve">OK </v>
          </cell>
          <cell r="C7833">
            <v>2.5</v>
          </cell>
          <cell r="D7833">
            <v>8</v>
          </cell>
          <cell r="E7833" t="str">
            <v>Thinned</v>
          </cell>
          <cell r="F7833" t="str">
            <v>155-160</v>
          </cell>
          <cell r="G7833">
            <v>-0.37</v>
          </cell>
          <cell r="H7833">
            <v>-0.28999999999999998</v>
          </cell>
          <cell r="I7833">
            <v>-0.66</v>
          </cell>
          <cell r="J7833">
            <v>-3.28</v>
          </cell>
          <cell r="K7833">
            <v>640.67999999999995</v>
          </cell>
          <cell r="L7833">
            <v>-14.12</v>
          </cell>
          <cell r="M7833">
            <v>626.55999999999995</v>
          </cell>
          <cell r="N7833">
            <v>3.31</v>
          </cell>
        </row>
        <row r="7834">
          <cell r="A7834" t="str">
            <v>OK2.508Thinned160</v>
          </cell>
          <cell r="B7834" t="str">
            <v xml:space="preserve">OK </v>
          </cell>
          <cell r="C7834">
            <v>2.5</v>
          </cell>
          <cell r="D7834">
            <v>8</v>
          </cell>
          <cell r="E7834" t="str">
            <v>Thinned</v>
          </cell>
          <cell r="F7834" t="str">
            <v>160-165</v>
          </cell>
          <cell r="G7834">
            <v>-0.54</v>
          </cell>
          <cell r="H7834">
            <v>-0.26</v>
          </cell>
          <cell r="I7834">
            <v>-0.79</v>
          </cell>
          <cell r="J7834">
            <v>-3.96</v>
          </cell>
          <cell r="K7834">
            <v>636.72</v>
          </cell>
          <cell r="L7834">
            <v>-14.45</v>
          </cell>
          <cell r="M7834">
            <v>622.27</v>
          </cell>
          <cell r="N7834">
            <v>3.17</v>
          </cell>
        </row>
        <row r="7835">
          <cell r="A7835" t="str">
            <v>OK2.508Thinned165</v>
          </cell>
          <cell r="B7835" t="str">
            <v xml:space="preserve">OK </v>
          </cell>
          <cell r="C7835">
            <v>2.5</v>
          </cell>
          <cell r="D7835">
            <v>8</v>
          </cell>
          <cell r="E7835" t="str">
            <v>Thinned</v>
          </cell>
          <cell r="F7835" t="str">
            <v>165-170</v>
          </cell>
          <cell r="G7835">
            <v>-0.71</v>
          </cell>
          <cell r="H7835">
            <v>-0.24</v>
          </cell>
          <cell r="I7835">
            <v>-0.95</v>
          </cell>
          <cell r="J7835">
            <v>-4.7699999999999996</v>
          </cell>
          <cell r="K7835">
            <v>631.95000000000005</v>
          </cell>
          <cell r="L7835">
            <v>-14.77</v>
          </cell>
          <cell r="M7835">
            <v>617.18000000000006</v>
          </cell>
          <cell r="N7835">
            <v>3.04</v>
          </cell>
        </row>
        <row r="7836">
          <cell r="A7836" t="str">
            <v>OK2.508Thinned170</v>
          </cell>
          <cell r="B7836" t="str">
            <v xml:space="preserve">OK </v>
          </cell>
          <cell r="C7836">
            <v>2.5</v>
          </cell>
          <cell r="D7836">
            <v>8</v>
          </cell>
          <cell r="E7836" t="str">
            <v>Thinned</v>
          </cell>
          <cell r="F7836" t="str">
            <v>170-175</v>
          </cell>
          <cell r="G7836">
            <v>-0.79</v>
          </cell>
          <cell r="H7836">
            <v>-0.23</v>
          </cell>
          <cell r="I7836">
            <v>-1.03</v>
          </cell>
          <cell r="J7836">
            <v>-5.13</v>
          </cell>
          <cell r="K7836">
            <v>626.80999999999995</v>
          </cell>
          <cell r="L7836">
            <v>-15.07</v>
          </cell>
          <cell r="M7836">
            <v>611.7399999999999</v>
          </cell>
          <cell r="N7836">
            <v>2.92</v>
          </cell>
        </row>
        <row r="7837">
          <cell r="A7837" t="str">
            <v>OK2.508Thinned175</v>
          </cell>
          <cell r="B7837" t="str">
            <v xml:space="preserve">OK </v>
          </cell>
          <cell r="C7837">
            <v>2.5</v>
          </cell>
          <cell r="D7837">
            <v>8</v>
          </cell>
          <cell r="E7837" t="str">
            <v>Thinned</v>
          </cell>
          <cell r="F7837" t="str">
            <v>175-180</v>
          </cell>
          <cell r="G7837">
            <v>-0.99</v>
          </cell>
          <cell r="H7837">
            <v>-0.23</v>
          </cell>
          <cell r="I7837">
            <v>-1.22</v>
          </cell>
          <cell r="J7837">
            <v>-6.09</v>
          </cell>
          <cell r="K7837">
            <v>620.73</v>
          </cell>
          <cell r="L7837">
            <v>-15.36</v>
          </cell>
          <cell r="M7837">
            <v>605.37</v>
          </cell>
          <cell r="N7837">
            <v>2.8</v>
          </cell>
        </row>
        <row r="7838">
          <cell r="A7838" t="str">
            <v>OK2.508Thinned180</v>
          </cell>
          <cell r="B7838" t="str">
            <v xml:space="preserve">OK </v>
          </cell>
          <cell r="C7838">
            <v>2.5</v>
          </cell>
          <cell r="D7838">
            <v>8</v>
          </cell>
          <cell r="E7838" t="str">
            <v>Thinned</v>
          </cell>
          <cell r="F7838" t="str">
            <v>180-185</v>
          </cell>
          <cell r="G7838">
            <v>-1.1200000000000001</v>
          </cell>
          <cell r="H7838">
            <v>-0.23</v>
          </cell>
          <cell r="I7838">
            <v>-1.35</v>
          </cell>
          <cell r="J7838">
            <v>-6.73</v>
          </cell>
          <cell r="K7838">
            <v>614</v>
          </cell>
          <cell r="L7838">
            <v>-15.64</v>
          </cell>
          <cell r="M7838">
            <v>598.36</v>
          </cell>
          <cell r="N7838">
            <v>2.69</v>
          </cell>
        </row>
        <row r="7839">
          <cell r="A7839" t="str">
            <v>OK2.508Thinned185</v>
          </cell>
          <cell r="B7839" t="str">
            <v xml:space="preserve">OK </v>
          </cell>
          <cell r="C7839">
            <v>2.5</v>
          </cell>
          <cell r="D7839">
            <v>8</v>
          </cell>
          <cell r="E7839" t="str">
            <v>Thinned</v>
          </cell>
          <cell r="F7839" t="str">
            <v>185-190</v>
          </cell>
          <cell r="G7839">
            <v>-1.24</v>
          </cell>
          <cell r="H7839">
            <v>-0.23</v>
          </cell>
          <cell r="I7839">
            <v>-1.47</v>
          </cell>
          <cell r="J7839">
            <v>-7.35</v>
          </cell>
          <cell r="K7839">
            <v>606.65</v>
          </cell>
          <cell r="L7839">
            <v>-15.91</v>
          </cell>
          <cell r="M7839">
            <v>590.74</v>
          </cell>
          <cell r="N7839">
            <v>2.58</v>
          </cell>
        </row>
        <row r="7840">
          <cell r="A7840" t="str">
            <v>OK2.508Thinned190</v>
          </cell>
          <cell r="B7840" t="str">
            <v xml:space="preserve">OK </v>
          </cell>
          <cell r="C7840">
            <v>2.5</v>
          </cell>
          <cell r="D7840">
            <v>8</v>
          </cell>
          <cell r="E7840" t="str">
            <v>Thinned</v>
          </cell>
          <cell r="F7840" t="str">
            <v>190-195</v>
          </cell>
          <cell r="G7840">
            <v>-1.35</v>
          </cell>
          <cell r="H7840">
            <v>-0.23</v>
          </cell>
          <cell r="I7840">
            <v>-1.58</v>
          </cell>
          <cell r="J7840">
            <v>-7.91</v>
          </cell>
          <cell r="K7840">
            <v>598.74</v>
          </cell>
          <cell r="L7840">
            <v>-16.170000000000002</v>
          </cell>
          <cell r="M7840">
            <v>582.57000000000005</v>
          </cell>
          <cell r="N7840">
            <v>2.48</v>
          </cell>
        </row>
        <row r="7841">
          <cell r="A7841" t="str">
            <v>OK2.508Thinned195</v>
          </cell>
          <cell r="B7841" t="str">
            <v xml:space="preserve">OK </v>
          </cell>
          <cell r="C7841">
            <v>2.5</v>
          </cell>
          <cell r="D7841">
            <v>8</v>
          </cell>
          <cell r="E7841" t="str">
            <v>Thinned</v>
          </cell>
          <cell r="F7841" t="str">
            <v>195-200</v>
          </cell>
          <cell r="G7841">
            <v>3.58</v>
          </cell>
          <cell r="H7841">
            <v>-3.09</v>
          </cell>
          <cell r="I7841">
            <v>0.49</v>
          </cell>
          <cell r="J7841">
            <v>2.4500000000000002</v>
          </cell>
          <cell r="K7841">
            <v>601.19000000000005</v>
          </cell>
          <cell r="L7841">
            <v>-16.170000000000002</v>
          </cell>
          <cell r="M7841">
            <v>585.0200000000001</v>
          </cell>
          <cell r="N7841">
            <v>0</v>
          </cell>
        </row>
        <row r="7842">
          <cell r="A7842" t="str">
            <v>OK3.002NO_thin000</v>
          </cell>
          <cell r="B7842" t="str">
            <v xml:space="preserve">OK </v>
          </cell>
          <cell r="C7842">
            <v>3</v>
          </cell>
          <cell r="D7842">
            <v>2</v>
          </cell>
          <cell r="E7842" t="str">
            <v>NO_thin</v>
          </cell>
          <cell r="F7842" t="str">
            <v xml:space="preserve">  0-5</v>
          </cell>
          <cell r="M7842">
            <v>0.245</v>
          </cell>
        </row>
        <row r="7843">
          <cell r="A7843" t="str">
            <v>OK3.002NO_thin005</v>
          </cell>
          <cell r="B7843" t="str">
            <v xml:space="preserve">OK </v>
          </cell>
          <cell r="C7843">
            <v>3</v>
          </cell>
          <cell r="D7843">
            <v>2</v>
          </cell>
          <cell r="E7843" t="str">
            <v>NO_thin</v>
          </cell>
          <cell r="F7843" t="str">
            <v xml:space="preserve">  5-10</v>
          </cell>
          <cell r="M7843">
            <v>0.89500000000000002</v>
          </cell>
        </row>
        <row r="7844">
          <cell r="A7844" t="str">
            <v>OK3.002NO_thin010</v>
          </cell>
          <cell r="B7844" t="str">
            <v xml:space="preserve">OK </v>
          </cell>
          <cell r="C7844">
            <v>3</v>
          </cell>
          <cell r="D7844">
            <v>2</v>
          </cell>
          <cell r="E7844" t="str">
            <v>NO_thin</v>
          </cell>
          <cell r="F7844" t="str">
            <v xml:space="preserve"> 10-15</v>
          </cell>
          <cell r="M7844">
            <v>2.48</v>
          </cell>
        </row>
        <row r="7845">
          <cell r="A7845" t="str">
            <v>OK3.002NO_thin015</v>
          </cell>
          <cell r="B7845" t="str">
            <v xml:space="preserve">OK </v>
          </cell>
          <cell r="C7845">
            <v>3</v>
          </cell>
          <cell r="D7845">
            <v>2</v>
          </cell>
          <cell r="E7845" t="str">
            <v>NO_thin</v>
          </cell>
          <cell r="F7845" t="str">
            <v xml:space="preserve"> 15-20</v>
          </cell>
          <cell r="M7845">
            <v>6.915</v>
          </cell>
        </row>
        <row r="7846">
          <cell r="A7846" t="str">
            <v>OK3.002NO_thin020</v>
          </cell>
          <cell r="B7846" t="str">
            <v xml:space="preserve">OK </v>
          </cell>
          <cell r="C7846">
            <v>3</v>
          </cell>
          <cell r="D7846">
            <v>2</v>
          </cell>
          <cell r="E7846" t="str">
            <v>NO_thin</v>
          </cell>
          <cell r="F7846" t="str">
            <v xml:space="preserve"> 20-25</v>
          </cell>
          <cell r="M7846">
            <v>20.94</v>
          </cell>
        </row>
        <row r="7847">
          <cell r="A7847" t="str">
            <v>OK3.002NO_thin025</v>
          </cell>
          <cell r="B7847" t="str">
            <v xml:space="preserve">OK </v>
          </cell>
          <cell r="C7847">
            <v>3</v>
          </cell>
          <cell r="D7847">
            <v>2</v>
          </cell>
          <cell r="E7847" t="str">
            <v>NO_thin</v>
          </cell>
          <cell r="F7847" t="str">
            <v xml:space="preserve"> 25-30</v>
          </cell>
          <cell r="M7847">
            <v>67.655000000000001</v>
          </cell>
        </row>
        <row r="7848">
          <cell r="A7848" t="str">
            <v>OK3.002NO_thin030</v>
          </cell>
          <cell r="B7848" t="str">
            <v xml:space="preserve">OK </v>
          </cell>
          <cell r="C7848">
            <v>3</v>
          </cell>
          <cell r="D7848">
            <v>2</v>
          </cell>
          <cell r="E7848" t="str">
            <v>NO_thin</v>
          </cell>
          <cell r="F7848" t="str">
            <v xml:space="preserve"> 30-35</v>
          </cell>
          <cell r="M7848">
            <v>155.625</v>
          </cell>
        </row>
        <row r="7849">
          <cell r="A7849" t="str">
            <v>OK3.002NO_thin035</v>
          </cell>
          <cell r="B7849" t="str">
            <v xml:space="preserve">OK </v>
          </cell>
          <cell r="C7849">
            <v>3</v>
          </cell>
          <cell r="D7849">
            <v>2</v>
          </cell>
          <cell r="E7849" t="str">
            <v>NO_thin</v>
          </cell>
          <cell r="F7849" t="str">
            <v xml:space="preserve"> 35-40</v>
          </cell>
          <cell r="M7849">
            <v>204.77</v>
          </cell>
        </row>
        <row r="7850">
          <cell r="A7850" t="str">
            <v>OK3.002NO_thin040</v>
          </cell>
          <cell r="B7850" t="str">
            <v xml:space="preserve">OK </v>
          </cell>
          <cell r="C7850">
            <v>3</v>
          </cell>
          <cell r="D7850">
            <v>2</v>
          </cell>
          <cell r="E7850" t="str">
            <v>NO_thin</v>
          </cell>
          <cell r="F7850" t="str">
            <v xml:space="preserve"> 40-45</v>
          </cell>
          <cell r="M7850">
            <v>234.99</v>
          </cell>
        </row>
        <row r="7851">
          <cell r="A7851" t="str">
            <v>OK3.002NO_thin045</v>
          </cell>
          <cell r="B7851" t="str">
            <v xml:space="preserve">OK </v>
          </cell>
          <cell r="C7851">
            <v>3</v>
          </cell>
          <cell r="D7851">
            <v>2</v>
          </cell>
          <cell r="E7851" t="str">
            <v>NO_thin</v>
          </cell>
          <cell r="F7851" t="str">
            <v xml:space="preserve"> 45-50</v>
          </cell>
          <cell r="M7851">
            <v>254.95</v>
          </cell>
        </row>
        <row r="7852">
          <cell r="A7852" t="str">
            <v>OK3.002NO_thin050</v>
          </cell>
          <cell r="B7852" t="str">
            <v xml:space="preserve">OK </v>
          </cell>
          <cell r="C7852">
            <v>3</v>
          </cell>
          <cell r="D7852">
            <v>2</v>
          </cell>
          <cell r="E7852" t="str">
            <v>NO_thin</v>
          </cell>
          <cell r="F7852" t="str">
            <v xml:space="preserve"> 50-55</v>
          </cell>
          <cell r="M7852">
            <v>270.45499999999998</v>
          </cell>
        </row>
        <row r="7853">
          <cell r="A7853" t="str">
            <v>OK3.002NO_thin055</v>
          </cell>
          <cell r="B7853" t="str">
            <v xml:space="preserve">OK </v>
          </cell>
          <cell r="C7853">
            <v>3</v>
          </cell>
          <cell r="D7853">
            <v>2</v>
          </cell>
          <cell r="E7853" t="str">
            <v>NO_thin</v>
          </cell>
          <cell r="F7853" t="str">
            <v xml:space="preserve"> 55-60</v>
          </cell>
          <cell r="M7853">
            <v>283.92</v>
          </cell>
        </row>
        <row r="7854">
          <cell r="A7854" t="str">
            <v>OK3.002NO_thin060</v>
          </cell>
          <cell r="B7854" t="str">
            <v xml:space="preserve">OK </v>
          </cell>
          <cell r="C7854">
            <v>3</v>
          </cell>
          <cell r="D7854">
            <v>2</v>
          </cell>
          <cell r="E7854" t="str">
            <v>NO_thin</v>
          </cell>
          <cell r="F7854" t="str">
            <v xml:space="preserve"> 60-65</v>
          </cell>
          <cell r="M7854">
            <v>297.20499999999998</v>
          </cell>
        </row>
        <row r="7855">
          <cell r="A7855" t="str">
            <v>OK3.002NO_thin065</v>
          </cell>
          <cell r="B7855" t="str">
            <v xml:space="preserve">OK </v>
          </cell>
          <cell r="C7855">
            <v>3</v>
          </cell>
          <cell r="D7855">
            <v>2</v>
          </cell>
          <cell r="E7855" t="str">
            <v>NO_thin</v>
          </cell>
          <cell r="F7855" t="str">
            <v xml:space="preserve"> 65-70</v>
          </cell>
          <cell r="M7855">
            <v>310.83</v>
          </cell>
        </row>
        <row r="7856">
          <cell r="A7856" t="str">
            <v>OK3.002NO_thin070</v>
          </cell>
          <cell r="B7856" t="str">
            <v xml:space="preserve">OK </v>
          </cell>
          <cell r="C7856">
            <v>3</v>
          </cell>
          <cell r="D7856">
            <v>2</v>
          </cell>
          <cell r="E7856" t="str">
            <v>NO_thin</v>
          </cell>
          <cell r="F7856" t="str">
            <v xml:space="preserve"> 70-75</v>
          </cell>
          <cell r="M7856">
            <v>323.35000000000002</v>
          </cell>
        </row>
        <row r="7857">
          <cell r="A7857" t="str">
            <v>OK3.002NO_thin075</v>
          </cell>
          <cell r="B7857" t="str">
            <v xml:space="preserve">OK </v>
          </cell>
          <cell r="C7857">
            <v>3</v>
          </cell>
          <cell r="D7857">
            <v>2</v>
          </cell>
          <cell r="E7857" t="str">
            <v>NO_thin</v>
          </cell>
          <cell r="F7857" t="str">
            <v xml:space="preserve"> 75-80</v>
          </cell>
          <cell r="M7857">
            <v>334.88499999999999</v>
          </cell>
        </row>
        <row r="7858">
          <cell r="A7858" t="str">
            <v>OK3.002NO_thin080</v>
          </cell>
          <cell r="B7858" t="str">
            <v xml:space="preserve">OK </v>
          </cell>
          <cell r="C7858">
            <v>3</v>
          </cell>
          <cell r="D7858">
            <v>2</v>
          </cell>
          <cell r="E7858" t="str">
            <v>NO_thin</v>
          </cell>
          <cell r="F7858" t="str">
            <v xml:space="preserve"> 80-85</v>
          </cell>
          <cell r="M7858">
            <v>346.67500000000001</v>
          </cell>
        </row>
        <row r="7859">
          <cell r="A7859" t="str">
            <v>OK3.002NO_thin085</v>
          </cell>
          <cell r="B7859" t="str">
            <v xml:space="preserve">OK </v>
          </cell>
          <cell r="C7859">
            <v>3</v>
          </cell>
          <cell r="D7859">
            <v>2</v>
          </cell>
          <cell r="E7859" t="str">
            <v>NO_thin</v>
          </cell>
          <cell r="F7859" t="str">
            <v xml:space="preserve"> 85-90</v>
          </cell>
          <cell r="M7859">
            <v>357.88</v>
          </cell>
        </row>
        <row r="7860">
          <cell r="A7860" t="str">
            <v>OK3.002NO_thin090</v>
          </cell>
          <cell r="B7860" t="str">
            <v xml:space="preserve">OK </v>
          </cell>
          <cell r="C7860">
            <v>3</v>
          </cell>
          <cell r="D7860">
            <v>2</v>
          </cell>
          <cell r="E7860" t="str">
            <v>NO_thin</v>
          </cell>
          <cell r="F7860" t="str">
            <v xml:space="preserve"> 90-95</v>
          </cell>
          <cell r="M7860">
            <v>368.82499999999999</v>
          </cell>
        </row>
        <row r="7861">
          <cell r="A7861" t="str">
            <v>OK3.002NO_thin095</v>
          </cell>
          <cell r="B7861" t="str">
            <v xml:space="preserve">OK </v>
          </cell>
          <cell r="C7861">
            <v>3</v>
          </cell>
          <cell r="D7861">
            <v>2</v>
          </cell>
          <cell r="E7861" t="str">
            <v>NO_thin</v>
          </cell>
          <cell r="F7861" t="str">
            <v xml:space="preserve"> 95-100</v>
          </cell>
          <cell r="M7861">
            <v>378.89499999999998</v>
          </cell>
        </row>
        <row r="7862">
          <cell r="A7862" t="str">
            <v>OK3.002NO_thin100</v>
          </cell>
          <cell r="B7862" t="str">
            <v xml:space="preserve">OK </v>
          </cell>
          <cell r="C7862">
            <v>3</v>
          </cell>
          <cell r="D7862">
            <v>2</v>
          </cell>
          <cell r="E7862" t="str">
            <v>NO_thin</v>
          </cell>
          <cell r="F7862" t="str">
            <v>100-105</v>
          </cell>
          <cell r="M7862">
            <v>389.21</v>
          </cell>
        </row>
        <row r="7863">
          <cell r="A7863" t="str">
            <v>OK3.002NO_thin105</v>
          </cell>
          <cell r="B7863" t="str">
            <v xml:space="preserve">OK </v>
          </cell>
          <cell r="C7863">
            <v>3</v>
          </cell>
          <cell r="D7863">
            <v>2</v>
          </cell>
          <cell r="E7863" t="str">
            <v>NO_thin</v>
          </cell>
          <cell r="F7863" t="str">
            <v>105-110</v>
          </cell>
          <cell r="M7863">
            <v>397.7</v>
          </cell>
        </row>
        <row r="7864">
          <cell r="A7864" t="str">
            <v>OK3.002NO_thin110</v>
          </cell>
          <cell r="B7864" t="str">
            <v xml:space="preserve">OK </v>
          </cell>
          <cell r="C7864">
            <v>3</v>
          </cell>
          <cell r="D7864">
            <v>2</v>
          </cell>
          <cell r="E7864" t="str">
            <v>NO_thin</v>
          </cell>
          <cell r="F7864" t="str">
            <v>110-115</v>
          </cell>
          <cell r="M7864">
            <v>406.495</v>
          </cell>
        </row>
        <row r="7865">
          <cell r="A7865" t="str">
            <v>OK3.002NO_thin115</v>
          </cell>
          <cell r="B7865" t="str">
            <v xml:space="preserve">OK </v>
          </cell>
          <cell r="C7865">
            <v>3</v>
          </cell>
          <cell r="D7865">
            <v>2</v>
          </cell>
          <cell r="E7865" t="str">
            <v>NO_thin</v>
          </cell>
          <cell r="F7865" t="str">
            <v>115-120</v>
          </cell>
          <cell r="M7865">
            <v>413.685</v>
          </cell>
        </row>
        <row r="7866">
          <cell r="A7866" t="str">
            <v>OK3.002NO_thin120</v>
          </cell>
          <cell r="B7866" t="str">
            <v xml:space="preserve">OK </v>
          </cell>
          <cell r="C7866">
            <v>3</v>
          </cell>
          <cell r="D7866">
            <v>2</v>
          </cell>
          <cell r="E7866" t="str">
            <v>NO_thin</v>
          </cell>
          <cell r="F7866" t="str">
            <v>120-125</v>
          </cell>
          <cell r="M7866">
            <v>419.78</v>
          </cell>
        </row>
        <row r="7867">
          <cell r="A7867" t="str">
            <v>OK3.002NO_thin125</v>
          </cell>
          <cell r="B7867" t="str">
            <v xml:space="preserve">OK </v>
          </cell>
          <cell r="C7867">
            <v>3</v>
          </cell>
          <cell r="D7867">
            <v>2</v>
          </cell>
          <cell r="E7867" t="str">
            <v>NO_thin</v>
          </cell>
          <cell r="F7867" t="str">
            <v>125-130</v>
          </cell>
          <cell r="M7867">
            <v>425.62</v>
          </cell>
        </row>
        <row r="7868">
          <cell r="A7868" t="str">
            <v>OK3.002NO_thin130</v>
          </cell>
          <cell r="B7868" t="str">
            <v xml:space="preserve">OK </v>
          </cell>
          <cell r="C7868">
            <v>3</v>
          </cell>
          <cell r="D7868">
            <v>2</v>
          </cell>
          <cell r="E7868" t="str">
            <v>NO_thin</v>
          </cell>
          <cell r="F7868" t="str">
            <v>130-135</v>
          </cell>
          <cell r="M7868">
            <v>431.05500000000001</v>
          </cell>
        </row>
        <row r="7869">
          <cell r="A7869" t="str">
            <v>OK3.002NO_thin135</v>
          </cell>
          <cell r="B7869" t="str">
            <v xml:space="preserve">OK </v>
          </cell>
          <cell r="C7869">
            <v>3</v>
          </cell>
          <cell r="D7869">
            <v>2</v>
          </cell>
          <cell r="E7869" t="str">
            <v>NO_thin</v>
          </cell>
          <cell r="F7869" t="str">
            <v>135-140</v>
          </cell>
          <cell r="M7869">
            <v>435.88</v>
          </cell>
        </row>
        <row r="7870">
          <cell r="A7870" t="str">
            <v>OK3.002NO_thin140</v>
          </cell>
          <cell r="B7870" t="str">
            <v xml:space="preserve">OK </v>
          </cell>
          <cell r="C7870">
            <v>3</v>
          </cell>
          <cell r="D7870">
            <v>2</v>
          </cell>
          <cell r="E7870" t="str">
            <v>NO_thin</v>
          </cell>
          <cell r="F7870" t="str">
            <v>140-145</v>
          </cell>
          <cell r="M7870">
            <v>440.1</v>
          </cell>
        </row>
        <row r="7871">
          <cell r="A7871" t="str">
            <v>OK3.002NO_thin145</v>
          </cell>
          <cell r="B7871" t="str">
            <v xml:space="preserve">OK </v>
          </cell>
          <cell r="C7871">
            <v>3</v>
          </cell>
          <cell r="D7871">
            <v>2</v>
          </cell>
          <cell r="E7871" t="str">
            <v>NO_thin</v>
          </cell>
          <cell r="F7871" t="str">
            <v>145-150</v>
          </cell>
          <cell r="M7871">
            <v>445.73500000000001</v>
          </cell>
        </row>
        <row r="7872">
          <cell r="A7872" t="str">
            <v>OK3.002NO_thin150</v>
          </cell>
          <cell r="B7872" t="str">
            <v xml:space="preserve">OK </v>
          </cell>
          <cell r="C7872">
            <v>3</v>
          </cell>
          <cell r="D7872">
            <v>2</v>
          </cell>
          <cell r="E7872" t="str">
            <v>NO_thin</v>
          </cell>
          <cell r="F7872" t="str">
            <v>150-155</v>
          </cell>
          <cell r="M7872">
            <v>448.71499999999997</v>
          </cell>
        </row>
        <row r="7873">
          <cell r="A7873" t="str">
            <v>OK3.002NO_thin155</v>
          </cell>
          <cell r="B7873" t="str">
            <v xml:space="preserve">OK </v>
          </cell>
          <cell r="C7873">
            <v>3</v>
          </cell>
          <cell r="D7873">
            <v>2</v>
          </cell>
          <cell r="E7873" t="str">
            <v>NO_thin</v>
          </cell>
          <cell r="F7873" t="str">
            <v>155-160</v>
          </cell>
          <cell r="M7873">
            <v>451.96499999999997</v>
          </cell>
        </row>
        <row r="7874">
          <cell r="A7874" t="str">
            <v>OK3.002NO_thin160</v>
          </cell>
          <cell r="B7874" t="str">
            <v xml:space="preserve">OK </v>
          </cell>
          <cell r="C7874">
            <v>3</v>
          </cell>
          <cell r="D7874">
            <v>2</v>
          </cell>
          <cell r="E7874" t="str">
            <v>NO_thin</v>
          </cell>
          <cell r="F7874" t="str">
            <v>160-165</v>
          </cell>
          <cell r="M7874">
            <v>455.065</v>
          </cell>
        </row>
        <row r="7875">
          <cell r="A7875" t="str">
            <v>OK3.002NO_thin165</v>
          </cell>
          <cell r="B7875" t="str">
            <v xml:space="preserve">OK </v>
          </cell>
          <cell r="C7875">
            <v>3</v>
          </cell>
          <cell r="D7875">
            <v>2</v>
          </cell>
          <cell r="E7875" t="str">
            <v>NO_thin</v>
          </cell>
          <cell r="F7875" t="str">
            <v>165-170</v>
          </cell>
          <cell r="M7875">
            <v>457.72</v>
          </cell>
        </row>
        <row r="7876">
          <cell r="A7876" t="str">
            <v>OK3.002NO_thin170</v>
          </cell>
          <cell r="B7876" t="str">
            <v xml:space="preserve">OK </v>
          </cell>
          <cell r="C7876">
            <v>3</v>
          </cell>
          <cell r="D7876">
            <v>2</v>
          </cell>
          <cell r="E7876" t="str">
            <v>NO_thin</v>
          </cell>
          <cell r="F7876" t="str">
            <v>170-175</v>
          </cell>
          <cell r="M7876">
            <v>460.69</v>
          </cell>
        </row>
        <row r="7877">
          <cell r="A7877" t="str">
            <v>OK3.002NO_thin175</v>
          </cell>
          <cell r="B7877" t="str">
            <v xml:space="preserve">OK </v>
          </cell>
          <cell r="C7877">
            <v>3</v>
          </cell>
          <cell r="D7877">
            <v>2</v>
          </cell>
          <cell r="E7877" t="str">
            <v>NO_thin</v>
          </cell>
          <cell r="F7877" t="str">
            <v>175-180</v>
          </cell>
          <cell r="M7877">
            <v>463.65499999999997</v>
          </cell>
        </row>
        <row r="7878">
          <cell r="A7878" t="str">
            <v>OK3.002NO_thin180</v>
          </cell>
          <cell r="B7878" t="str">
            <v xml:space="preserve">OK </v>
          </cell>
          <cell r="C7878">
            <v>3</v>
          </cell>
          <cell r="D7878">
            <v>2</v>
          </cell>
          <cell r="E7878" t="str">
            <v>NO_thin</v>
          </cell>
          <cell r="F7878" t="str">
            <v>180-185</v>
          </cell>
          <cell r="M7878">
            <v>466.22</v>
          </cell>
        </row>
        <row r="7879">
          <cell r="A7879" t="str">
            <v>OK3.002NO_thin185</v>
          </cell>
          <cell r="B7879" t="str">
            <v xml:space="preserve">OK </v>
          </cell>
          <cell r="C7879">
            <v>3</v>
          </cell>
          <cell r="D7879">
            <v>2</v>
          </cell>
          <cell r="E7879" t="str">
            <v>NO_thin</v>
          </cell>
          <cell r="F7879" t="str">
            <v>185-190</v>
          </cell>
          <cell r="M7879">
            <v>468.45499999999998</v>
          </cell>
        </row>
        <row r="7880">
          <cell r="A7880" t="str">
            <v>OK3.002NO_thin190</v>
          </cell>
          <cell r="B7880" t="str">
            <v xml:space="preserve">OK </v>
          </cell>
          <cell r="C7880">
            <v>3</v>
          </cell>
          <cell r="D7880">
            <v>2</v>
          </cell>
          <cell r="E7880" t="str">
            <v>NO_thin</v>
          </cell>
          <cell r="F7880" t="str">
            <v>190-195</v>
          </cell>
          <cell r="M7880">
            <v>470.55</v>
          </cell>
        </row>
        <row r="7881">
          <cell r="A7881" t="str">
            <v>OK3.002NO_thin195</v>
          </cell>
          <cell r="B7881" t="str">
            <v xml:space="preserve">OK </v>
          </cell>
          <cell r="C7881">
            <v>3</v>
          </cell>
          <cell r="D7881">
            <v>2</v>
          </cell>
          <cell r="E7881" t="str">
            <v>NO_thin</v>
          </cell>
          <cell r="F7881" t="str">
            <v>195-200</v>
          </cell>
          <cell r="M7881">
            <v>472.49</v>
          </cell>
        </row>
        <row r="7882">
          <cell r="A7882" t="str">
            <v>OK3.002Thinned000</v>
          </cell>
          <cell r="B7882" t="str">
            <v xml:space="preserve">OK </v>
          </cell>
          <cell r="C7882">
            <v>3</v>
          </cell>
          <cell r="D7882">
            <v>2</v>
          </cell>
          <cell r="E7882" t="str">
            <v>Thinned</v>
          </cell>
          <cell r="F7882" t="str">
            <v xml:space="preserve">  0-5</v>
          </cell>
          <cell r="M7882">
            <v>0.245</v>
          </cell>
        </row>
        <row r="7883">
          <cell r="A7883" t="str">
            <v>OK3.002Thinned005</v>
          </cell>
          <cell r="B7883" t="str">
            <v xml:space="preserve">OK </v>
          </cell>
          <cell r="C7883">
            <v>3</v>
          </cell>
          <cell r="D7883">
            <v>2</v>
          </cell>
          <cell r="E7883" t="str">
            <v>Thinned</v>
          </cell>
          <cell r="F7883" t="str">
            <v xml:space="preserve">  5-10</v>
          </cell>
          <cell r="M7883">
            <v>0.89500000000000002</v>
          </cell>
        </row>
        <row r="7884">
          <cell r="A7884" t="str">
            <v>OK3.002Thinned010</v>
          </cell>
          <cell r="B7884" t="str">
            <v xml:space="preserve">OK </v>
          </cell>
          <cell r="C7884">
            <v>3</v>
          </cell>
          <cell r="D7884">
            <v>2</v>
          </cell>
          <cell r="E7884" t="str">
            <v>Thinned</v>
          </cell>
          <cell r="F7884" t="str">
            <v xml:space="preserve"> 10-15</v>
          </cell>
          <cell r="M7884">
            <v>2.48</v>
          </cell>
        </row>
        <row r="7885">
          <cell r="A7885" t="str">
            <v>OK3.002Thinned015</v>
          </cell>
          <cell r="B7885" t="str">
            <v xml:space="preserve">OK </v>
          </cell>
          <cell r="C7885">
            <v>3</v>
          </cell>
          <cell r="D7885">
            <v>2</v>
          </cell>
          <cell r="E7885" t="str">
            <v>Thinned</v>
          </cell>
          <cell r="F7885" t="str">
            <v xml:space="preserve"> 15-20</v>
          </cell>
          <cell r="M7885">
            <v>6.915</v>
          </cell>
        </row>
        <row r="7886">
          <cell r="A7886" t="str">
            <v>OK3.002Thinned020</v>
          </cell>
          <cell r="B7886" t="str">
            <v xml:space="preserve">OK </v>
          </cell>
          <cell r="C7886">
            <v>3</v>
          </cell>
          <cell r="D7886">
            <v>2</v>
          </cell>
          <cell r="E7886" t="str">
            <v>Thinned</v>
          </cell>
          <cell r="F7886" t="str">
            <v xml:space="preserve"> 20-25</v>
          </cell>
          <cell r="M7886">
            <v>20.94</v>
          </cell>
        </row>
        <row r="7887">
          <cell r="A7887" t="str">
            <v>OK3.002Thinned025</v>
          </cell>
          <cell r="B7887" t="str">
            <v xml:space="preserve">OK </v>
          </cell>
          <cell r="C7887">
            <v>3</v>
          </cell>
          <cell r="D7887">
            <v>2</v>
          </cell>
          <cell r="E7887" t="str">
            <v>Thinned</v>
          </cell>
          <cell r="F7887" t="str">
            <v xml:space="preserve"> 25-30</v>
          </cell>
          <cell r="M7887">
            <v>67.655000000000001</v>
          </cell>
        </row>
        <row r="7888">
          <cell r="A7888" t="str">
            <v>OK3.002Thinned030</v>
          </cell>
          <cell r="B7888" t="str">
            <v xml:space="preserve">OK </v>
          </cell>
          <cell r="C7888">
            <v>3</v>
          </cell>
          <cell r="D7888">
            <v>2</v>
          </cell>
          <cell r="E7888" t="str">
            <v>Thinned</v>
          </cell>
          <cell r="F7888" t="str">
            <v xml:space="preserve"> 30-35</v>
          </cell>
          <cell r="M7888">
            <v>141.405</v>
          </cell>
        </row>
        <row r="7889">
          <cell r="A7889" t="str">
            <v>OK3.002Thinned035</v>
          </cell>
          <cell r="B7889" t="str">
            <v xml:space="preserve">OK </v>
          </cell>
          <cell r="C7889">
            <v>3</v>
          </cell>
          <cell r="D7889">
            <v>2</v>
          </cell>
          <cell r="E7889" t="str">
            <v>Thinned</v>
          </cell>
          <cell r="F7889" t="str">
            <v xml:space="preserve"> 35-40</v>
          </cell>
          <cell r="M7889">
            <v>160.41</v>
          </cell>
        </row>
        <row r="7890">
          <cell r="A7890" t="str">
            <v>OK3.002Thinned040</v>
          </cell>
          <cell r="B7890" t="str">
            <v xml:space="preserve">OK </v>
          </cell>
          <cell r="C7890">
            <v>3</v>
          </cell>
          <cell r="D7890">
            <v>2</v>
          </cell>
          <cell r="E7890" t="str">
            <v>Thinned</v>
          </cell>
          <cell r="F7890" t="str">
            <v xml:space="preserve"> 40-45</v>
          </cell>
          <cell r="M7890">
            <v>167.655</v>
          </cell>
        </row>
        <row r="7891">
          <cell r="A7891" t="str">
            <v>OK3.002Thinned045</v>
          </cell>
          <cell r="B7891" t="str">
            <v xml:space="preserve">OK </v>
          </cell>
          <cell r="C7891">
            <v>3</v>
          </cell>
          <cell r="D7891">
            <v>2</v>
          </cell>
          <cell r="E7891" t="str">
            <v>Thinned</v>
          </cell>
          <cell r="F7891" t="str">
            <v xml:space="preserve"> 45-50</v>
          </cell>
          <cell r="M7891">
            <v>177.71</v>
          </cell>
        </row>
        <row r="7892">
          <cell r="A7892" t="str">
            <v>OK3.002Thinned050</v>
          </cell>
          <cell r="B7892" t="str">
            <v xml:space="preserve">OK </v>
          </cell>
          <cell r="C7892">
            <v>3</v>
          </cell>
          <cell r="D7892">
            <v>2</v>
          </cell>
          <cell r="E7892" t="str">
            <v>Thinned</v>
          </cell>
          <cell r="F7892" t="str">
            <v xml:space="preserve"> 50-55</v>
          </cell>
          <cell r="M7892">
            <v>187.51000000000002</v>
          </cell>
        </row>
        <row r="7893">
          <cell r="A7893" t="str">
            <v>OK3.002Thinned055</v>
          </cell>
          <cell r="B7893" t="str">
            <v xml:space="preserve">OK </v>
          </cell>
          <cell r="C7893">
            <v>3</v>
          </cell>
          <cell r="D7893">
            <v>2</v>
          </cell>
          <cell r="E7893" t="str">
            <v>Thinned</v>
          </cell>
          <cell r="F7893" t="str">
            <v xml:space="preserve"> 55-60</v>
          </cell>
          <cell r="M7893">
            <v>195.875</v>
          </cell>
        </row>
        <row r="7894">
          <cell r="A7894" t="str">
            <v>OK3.002Thinned060</v>
          </cell>
          <cell r="B7894" t="str">
            <v xml:space="preserve">OK </v>
          </cell>
          <cell r="C7894">
            <v>3</v>
          </cell>
          <cell r="D7894">
            <v>2</v>
          </cell>
          <cell r="E7894" t="str">
            <v>Thinned</v>
          </cell>
          <cell r="F7894" t="str">
            <v xml:space="preserve"> 60-65</v>
          </cell>
          <cell r="M7894">
            <v>203.935</v>
          </cell>
        </row>
        <row r="7895">
          <cell r="A7895" t="str">
            <v>OK3.002Thinned065</v>
          </cell>
          <cell r="B7895" t="str">
            <v xml:space="preserve">OK </v>
          </cell>
          <cell r="C7895">
            <v>3</v>
          </cell>
          <cell r="D7895">
            <v>2</v>
          </cell>
          <cell r="E7895" t="str">
            <v>Thinned</v>
          </cell>
          <cell r="F7895" t="str">
            <v xml:space="preserve"> 65-70</v>
          </cell>
          <cell r="M7895">
            <v>212.2</v>
          </cell>
        </row>
        <row r="7896">
          <cell r="A7896" t="str">
            <v>OK3.002Thinned070</v>
          </cell>
          <cell r="B7896" t="str">
            <v xml:space="preserve">OK </v>
          </cell>
          <cell r="C7896">
            <v>3</v>
          </cell>
          <cell r="D7896">
            <v>2</v>
          </cell>
          <cell r="E7896" t="str">
            <v>Thinned</v>
          </cell>
          <cell r="F7896" t="str">
            <v xml:space="preserve"> 70-75</v>
          </cell>
          <cell r="M7896">
            <v>219.58500000000001</v>
          </cell>
        </row>
        <row r="7897">
          <cell r="A7897" t="str">
            <v>OK3.002Thinned075</v>
          </cell>
          <cell r="B7897" t="str">
            <v xml:space="preserve">OK </v>
          </cell>
          <cell r="C7897">
            <v>3</v>
          </cell>
          <cell r="D7897">
            <v>2</v>
          </cell>
          <cell r="E7897" t="str">
            <v>Thinned</v>
          </cell>
          <cell r="F7897" t="str">
            <v xml:space="preserve"> 75-80</v>
          </cell>
          <cell r="M7897">
            <v>226.27499999999998</v>
          </cell>
        </row>
        <row r="7898">
          <cell r="A7898" t="str">
            <v>OK3.002Thinned080</v>
          </cell>
          <cell r="B7898" t="str">
            <v xml:space="preserve">OK </v>
          </cell>
          <cell r="C7898">
            <v>3</v>
          </cell>
          <cell r="D7898">
            <v>2</v>
          </cell>
          <cell r="E7898" t="str">
            <v>Thinned</v>
          </cell>
          <cell r="F7898" t="str">
            <v xml:space="preserve"> 80-85</v>
          </cell>
          <cell r="M7898">
            <v>233.14500000000001</v>
          </cell>
        </row>
        <row r="7899">
          <cell r="A7899" t="str">
            <v>OK3.002Thinned085</v>
          </cell>
          <cell r="B7899" t="str">
            <v xml:space="preserve">OK </v>
          </cell>
          <cell r="C7899">
            <v>3</v>
          </cell>
          <cell r="D7899">
            <v>2</v>
          </cell>
          <cell r="E7899" t="str">
            <v>Thinned</v>
          </cell>
          <cell r="F7899" t="str">
            <v xml:space="preserve"> 85-90</v>
          </cell>
          <cell r="M7899">
            <v>239.47499999999999</v>
          </cell>
        </row>
        <row r="7900">
          <cell r="A7900" t="str">
            <v>OK3.002Thinned090</v>
          </cell>
          <cell r="B7900" t="str">
            <v xml:space="preserve">OK </v>
          </cell>
          <cell r="C7900">
            <v>3</v>
          </cell>
          <cell r="D7900">
            <v>2</v>
          </cell>
          <cell r="E7900" t="str">
            <v>Thinned</v>
          </cell>
          <cell r="F7900" t="str">
            <v xml:space="preserve"> 90-95</v>
          </cell>
          <cell r="M7900">
            <v>244.08499999999998</v>
          </cell>
        </row>
        <row r="7901">
          <cell r="A7901" t="str">
            <v>OK3.002Thinned095</v>
          </cell>
          <cell r="B7901" t="str">
            <v xml:space="preserve">OK </v>
          </cell>
          <cell r="C7901">
            <v>3</v>
          </cell>
          <cell r="D7901">
            <v>2</v>
          </cell>
          <cell r="E7901" t="str">
            <v>Thinned</v>
          </cell>
          <cell r="F7901" t="str">
            <v xml:space="preserve"> 95-100</v>
          </cell>
          <cell r="M7901">
            <v>245.125</v>
          </cell>
        </row>
        <row r="7902">
          <cell r="A7902" t="str">
            <v>OK3.002Thinned100</v>
          </cell>
          <cell r="B7902" t="str">
            <v xml:space="preserve">OK </v>
          </cell>
          <cell r="C7902">
            <v>3</v>
          </cell>
          <cell r="D7902">
            <v>2</v>
          </cell>
          <cell r="E7902" t="str">
            <v>Thinned</v>
          </cell>
          <cell r="F7902" t="str">
            <v>100-105</v>
          </cell>
          <cell r="M7902">
            <v>246.19</v>
          </cell>
        </row>
        <row r="7903">
          <cell r="A7903" t="str">
            <v>OK3.002Thinned105</v>
          </cell>
          <cell r="B7903" t="str">
            <v xml:space="preserve">OK </v>
          </cell>
          <cell r="C7903">
            <v>3</v>
          </cell>
          <cell r="D7903">
            <v>2</v>
          </cell>
          <cell r="E7903" t="str">
            <v>Thinned</v>
          </cell>
          <cell r="F7903" t="str">
            <v>105-110</v>
          </cell>
          <cell r="M7903">
            <v>246.86</v>
          </cell>
        </row>
        <row r="7904">
          <cell r="A7904" t="str">
            <v>OK3.002Thinned110</v>
          </cell>
          <cell r="B7904" t="str">
            <v xml:space="preserve">OK </v>
          </cell>
          <cell r="C7904">
            <v>3</v>
          </cell>
          <cell r="D7904">
            <v>2</v>
          </cell>
          <cell r="E7904" t="str">
            <v>Thinned</v>
          </cell>
          <cell r="F7904" t="str">
            <v>110-115</v>
          </cell>
          <cell r="M7904">
            <v>247.95000000000002</v>
          </cell>
        </row>
        <row r="7905">
          <cell r="A7905" t="str">
            <v>OK3.002Thinned115</v>
          </cell>
          <cell r="B7905" t="str">
            <v xml:space="preserve">OK </v>
          </cell>
          <cell r="C7905">
            <v>3</v>
          </cell>
          <cell r="D7905">
            <v>2</v>
          </cell>
          <cell r="E7905" t="str">
            <v>Thinned</v>
          </cell>
          <cell r="F7905" t="str">
            <v>115-120</v>
          </cell>
          <cell r="M7905">
            <v>248.52</v>
          </cell>
        </row>
        <row r="7906">
          <cell r="A7906" t="str">
            <v>OK3.002Thinned120</v>
          </cell>
          <cell r="B7906" t="str">
            <v xml:space="preserve">OK </v>
          </cell>
          <cell r="C7906">
            <v>3</v>
          </cell>
          <cell r="D7906">
            <v>2</v>
          </cell>
          <cell r="E7906" t="str">
            <v>Thinned</v>
          </cell>
          <cell r="F7906" t="str">
            <v>120-125</v>
          </cell>
          <cell r="M7906">
            <v>249.08500000000001</v>
          </cell>
        </row>
        <row r="7907">
          <cell r="A7907" t="str">
            <v>OK3.002Thinned125</v>
          </cell>
          <cell r="B7907" t="str">
            <v xml:space="preserve">OK </v>
          </cell>
          <cell r="C7907">
            <v>3</v>
          </cell>
          <cell r="D7907">
            <v>2</v>
          </cell>
          <cell r="E7907" t="str">
            <v>Thinned</v>
          </cell>
          <cell r="F7907" t="str">
            <v>125-130</v>
          </cell>
          <cell r="M7907">
            <v>249.56</v>
          </cell>
        </row>
        <row r="7908">
          <cell r="A7908" t="str">
            <v>OK3.002Thinned130</v>
          </cell>
          <cell r="B7908" t="str">
            <v xml:space="preserve">OK </v>
          </cell>
          <cell r="C7908">
            <v>3</v>
          </cell>
          <cell r="D7908">
            <v>2</v>
          </cell>
          <cell r="E7908" t="str">
            <v>Thinned</v>
          </cell>
          <cell r="F7908" t="str">
            <v>130-135</v>
          </cell>
          <cell r="M7908">
            <v>249.89999999999998</v>
          </cell>
        </row>
        <row r="7909">
          <cell r="A7909" t="str">
            <v>OK3.002Thinned135</v>
          </cell>
          <cell r="B7909" t="str">
            <v xml:space="preserve">OK </v>
          </cell>
          <cell r="C7909">
            <v>3</v>
          </cell>
          <cell r="D7909">
            <v>2</v>
          </cell>
          <cell r="E7909" t="str">
            <v>Thinned</v>
          </cell>
          <cell r="F7909" t="str">
            <v>135-140</v>
          </cell>
          <cell r="M7909">
            <v>250.05</v>
          </cell>
        </row>
        <row r="7910">
          <cell r="A7910" t="str">
            <v>OK3.002Thinned140</v>
          </cell>
          <cell r="B7910" t="str">
            <v xml:space="preserve">OK </v>
          </cell>
          <cell r="C7910">
            <v>3</v>
          </cell>
          <cell r="D7910">
            <v>2</v>
          </cell>
          <cell r="E7910" t="str">
            <v>Thinned</v>
          </cell>
          <cell r="F7910" t="str">
            <v>140-145</v>
          </cell>
          <cell r="M7910">
            <v>250.48500000000001</v>
          </cell>
        </row>
        <row r="7911">
          <cell r="A7911" t="str">
            <v>OK3.002Thinned145</v>
          </cell>
          <cell r="B7911" t="str">
            <v xml:space="preserve">OK </v>
          </cell>
          <cell r="C7911">
            <v>3</v>
          </cell>
          <cell r="D7911">
            <v>2</v>
          </cell>
          <cell r="E7911" t="str">
            <v>Thinned</v>
          </cell>
          <cell r="F7911" t="str">
            <v>145-150</v>
          </cell>
          <cell r="M7911">
            <v>250.56</v>
          </cell>
        </row>
        <row r="7912">
          <cell r="A7912" t="str">
            <v>OK3.002Thinned150</v>
          </cell>
          <cell r="B7912" t="str">
            <v xml:space="preserve">OK </v>
          </cell>
          <cell r="C7912">
            <v>3</v>
          </cell>
          <cell r="D7912">
            <v>2</v>
          </cell>
          <cell r="E7912" t="str">
            <v>Thinned</v>
          </cell>
          <cell r="F7912" t="str">
            <v>150-155</v>
          </cell>
          <cell r="M7912">
            <v>250.84</v>
          </cell>
        </row>
        <row r="7913">
          <cell r="A7913" t="str">
            <v>OK3.002Thinned155</v>
          </cell>
          <cell r="B7913" t="str">
            <v xml:space="preserve">OK </v>
          </cell>
          <cell r="C7913">
            <v>3</v>
          </cell>
          <cell r="D7913">
            <v>2</v>
          </cell>
          <cell r="E7913" t="str">
            <v>Thinned</v>
          </cell>
          <cell r="F7913" t="str">
            <v>155-160</v>
          </cell>
          <cell r="M7913">
            <v>252.17</v>
          </cell>
        </row>
        <row r="7914">
          <cell r="A7914" t="str">
            <v>OK3.002Thinned160</v>
          </cell>
          <cell r="B7914" t="str">
            <v xml:space="preserve">OK </v>
          </cell>
          <cell r="C7914">
            <v>3</v>
          </cell>
          <cell r="D7914">
            <v>2</v>
          </cell>
          <cell r="E7914" t="str">
            <v>Thinned</v>
          </cell>
          <cell r="F7914" t="str">
            <v>160-165</v>
          </cell>
          <cell r="M7914">
            <v>253.78</v>
          </cell>
        </row>
        <row r="7915">
          <cell r="A7915" t="str">
            <v>OK3.002Thinned165</v>
          </cell>
          <cell r="B7915" t="str">
            <v xml:space="preserve">OK </v>
          </cell>
          <cell r="C7915">
            <v>3</v>
          </cell>
          <cell r="D7915">
            <v>2</v>
          </cell>
          <cell r="E7915" t="str">
            <v>Thinned</v>
          </cell>
          <cell r="F7915" t="str">
            <v>165-170</v>
          </cell>
          <cell r="M7915">
            <v>255.61500000000001</v>
          </cell>
        </row>
        <row r="7916">
          <cell r="A7916" t="str">
            <v>OK3.002Thinned170</v>
          </cell>
          <cell r="B7916" t="str">
            <v xml:space="preserve">OK </v>
          </cell>
          <cell r="C7916">
            <v>3</v>
          </cell>
          <cell r="D7916">
            <v>2</v>
          </cell>
          <cell r="E7916" t="str">
            <v>Thinned</v>
          </cell>
          <cell r="F7916" t="str">
            <v>170-175</v>
          </cell>
          <cell r="M7916">
            <v>257.54999999999995</v>
          </cell>
        </row>
        <row r="7917">
          <cell r="A7917" t="str">
            <v>OK3.002Thinned175</v>
          </cell>
          <cell r="B7917" t="str">
            <v xml:space="preserve">OK </v>
          </cell>
          <cell r="C7917">
            <v>3</v>
          </cell>
          <cell r="D7917">
            <v>2</v>
          </cell>
          <cell r="E7917" t="str">
            <v>Thinned</v>
          </cell>
          <cell r="F7917" t="str">
            <v>175-180</v>
          </cell>
          <cell r="M7917">
            <v>259.55500000000001</v>
          </cell>
        </row>
        <row r="7918">
          <cell r="A7918" t="str">
            <v>OK3.002Thinned180</v>
          </cell>
          <cell r="B7918" t="str">
            <v xml:space="preserve">OK </v>
          </cell>
          <cell r="C7918">
            <v>3</v>
          </cell>
          <cell r="D7918">
            <v>2</v>
          </cell>
          <cell r="E7918" t="str">
            <v>Thinned</v>
          </cell>
          <cell r="F7918" t="str">
            <v>180-185</v>
          </cell>
          <cell r="M7918">
            <v>261.505</v>
          </cell>
        </row>
        <row r="7919">
          <cell r="A7919" t="str">
            <v>OK3.002Thinned185</v>
          </cell>
          <cell r="B7919" t="str">
            <v xml:space="preserve">OK </v>
          </cell>
          <cell r="C7919">
            <v>3</v>
          </cell>
          <cell r="D7919">
            <v>2</v>
          </cell>
          <cell r="E7919" t="str">
            <v>Thinned</v>
          </cell>
          <cell r="F7919" t="str">
            <v>185-190</v>
          </cell>
          <cell r="M7919">
            <v>263.81</v>
          </cell>
        </row>
        <row r="7920">
          <cell r="A7920" t="str">
            <v>OK3.002Thinned190</v>
          </cell>
          <cell r="B7920" t="str">
            <v xml:space="preserve">OK </v>
          </cell>
          <cell r="C7920">
            <v>3</v>
          </cell>
          <cell r="D7920">
            <v>2</v>
          </cell>
          <cell r="E7920" t="str">
            <v>Thinned</v>
          </cell>
          <cell r="F7920" t="str">
            <v>190-195</v>
          </cell>
          <cell r="M7920">
            <v>265.88</v>
          </cell>
        </row>
        <row r="7921">
          <cell r="A7921" t="str">
            <v>OK3.002Thinned195</v>
          </cell>
          <cell r="B7921" t="str">
            <v xml:space="preserve">OK </v>
          </cell>
          <cell r="C7921">
            <v>3</v>
          </cell>
          <cell r="D7921">
            <v>2</v>
          </cell>
          <cell r="E7921" t="str">
            <v>Thinned</v>
          </cell>
          <cell r="F7921" t="str">
            <v>195-200</v>
          </cell>
          <cell r="M7921">
            <v>268.51</v>
          </cell>
        </row>
        <row r="7922">
          <cell r="A7922" t="str">
            <v>OK3.004NO_thin000</v>
          </cell>
          <cell r="B7922" t="str">
            <v xml:space="preserve">OK </v>
          </cell>
          <cell r="C7922">
            <v>3</v>
          </cell>
          <cell r="D7922">
            <v>4</v>
          </cell>
          <cell r="E7922" t="str">
            <v>NO_thin</v>
          </cell>
          <cell r="F7922" t="str">
            <v xml:space="preserve">  0-5</v>
          </cell>
          <cell r="G7922">
            <v>0.02</v>
          </cell>
          <cell r="H7922">
            <v>0.08</v>
          </cell>
          <cell r="I7922">
            <v>0.1</v>
          </cell>
          <cell r="J7922">
            <v>0.49</v>
          </cell>
          <cell r="K7922">
            <v>0.49</v>
          </cell>
          <cell r="L7922">
            <v>0</v>
          </cell>
          <cell r="M7922">
            <v>0.49</v>
          </cell>
          <cell r="N7922">
            <v>0</v>
          </cell>
        </row>
        <row r="7923">
          <cell r="A7923" t="str">
            <v>OK3.004NO_thin005</v>
          </cell>
          <cell r="B7923" t="str">
            <v xml:space="preserve">OK </v>
          </cell>
          <cell r="C7923">
            <v>3</v>
          </cell>
          <cell r="D7923">
            <v>4</v>
          </cell>
          <cell r="E7923" t="str">
            <v>NO_thin</v>
          </cell>
          <cell r="F7923" t="str">
            <v xml:space="preserve">  5-10</v>
          </cell>
          <cell r="G7923">
            <v>0.1</v>
          </cell>
          <cell r="H7923">
            <v>0.16</v>
          </cell>
          <cell r="I7923">
            <v>0.26</v>
          </cell>
          <cell r="J7923">
            <v>1.31</v>
          </cell>
          <cell r="K7923">
            <v>1.79</v>
          </cell>
          <cell r="L7923">
            <v>0</v>
          </cell>
          <cell r="M7923">
            <v>1.79</v>
          </cell>
          <cell r="N7923">
            <v>0</v>
          </cell>
        </row>
        <row r="7924">
          <cell r="A7924" t="str">
            <v>OK3.004NO_thin010</v>
          </cell>
          <cell r="B7924" t="str">
            <v xml:space="preserve">OK </v>
          </cell>
          <cell r="C7924">
            <v>3</v>
          </cell>
          <cell r="D7924">
            <v>4</v>
          </cell>
          <cell r="E7924" t="str">
            <v>NO_thin</v>
          </cell>
          <cell r="F7924" t="str">
            <v xml:space="preserve"> 10-15</v>
          </cell>
          <cell r="G7924">
            <v>0.4</v>
          </cell>
          <cell r="H7924">
            <v>0.24</v>
          </cell>
          <cell r="I7924">
            <v>0.63</v>
          </cell>
          <cell r="J7924">
            <v>3.16</v>
          </cell>
          <cell r="K7924">
            <v>4.96</v>
          </cell>
          <cell r="L7924">
            <v>0</v>
          </cell>
          <cell r="M7924">
            <v>4.96</v>
          </cell>
          <cell r="N7924">
            <v>0</v>
          </cell>
        </row>
        <row r="7925">
          <cell r="A7925" t="str">
            <v>OK3.004NO_thin015</v>
          </cell>
          <cell r="B7925" t="str">
            <v xml:space="preserve">OK </v>
          </cell>
          <cell r="C7925">
            <v>3</v>
          </cell>
          <cell r="D7925">
            <v>4</v>
          </cell>
          <cell r="E7925" t="str">
            <v>NO_thin</v>
          </cell>
          <cell r="F7925" t="str">
            <v xml:space="preserve"> 15-20</v>
          </cell>
          <cell r="G7925">
            <v>1.46</v>
          </cell>
          <cell r="H7925">
            <v>0.31</v>
          </cell>
          <cell r="I7925">
            <v>1.77</v>
          </cell>
          <cell r="J7925">
            <v>8.8699999999999992</v>
          </cell>
          <cell r="K7925">
            <v>13.83</v>
          </cell>
          <cell r="L7925">
            <v>0</v>
          </cell>
          <cell r="M7925">
            <v>13.83</v>
          </cell>
          <cell r="N7925">
            <v>0</v>
          </cell>
        </row>
        <row r="7926">
          <cell r="A7926" t="str">
            <v>OK3.004NO_thin020</v>
          </cell>
          <cell r="B7926" t="str">
            <v xml:space="preserve">OK </v>
          </cell>
          <cell r="C7926">
            <v>3</v>
          </cell>
          <cell r="D7926">
            <v>4</v>
          </cell>
          <cell r="E7926" t="str">
            <v>NO_thin</v>
          </cell>
          <cell r="F7926" t="str">
            <v xml:space="preserve"> 20-25</v>
          </cell>
          <cell r="G7926">
            <v>5.23</v>
          </cell>
          <cell r="H7926">
            <v>0.38</v>
          </cell>
          <cell r="I7926">
            <v>5.61</v>
          </cell>
          <cell r="J7926">
            <v>28.05</v>
          </cell>
          <cell r="K7926">
            <v>41.88</v>
          </cell>
          <cell r="L7926">
            <v>0</v>
          </cell>
          <cell r="M7926">
            <v>41.88</v>
          </cell>
          <cell r="N7926">
            <v>0</v>
          </cell>
        </row>
        <row r="7927">
          <cell r="A7927" t="str">
            <v>OK3.004NO_thin025</v>
          </cell>
          <cell r="B7927" t="str">
            <v xml:space="preserve">OK </v>
          </cell>
          <cell r="C7927">
            <v>3</v>
          </cell>
          <cell r="D7927">
            <v>4</v>
          </cell>
          <cell r="E7927" t="str">
            <v>NO_thin</v>
          </cell>
          <cell r="F7927" t="str">
            <v xml:space="preserve"> 25-30</v>
          </cell>
          <cell r="G7927">
            <v>18.23</v>
          </cell>
          <cell r="H7927">
            <v>0.46</v>
          </cell>
          <cell r="I7927">
            <v>18.690000000000001</v>
          </cell>
          <cell r="J7927">
            <v>93.44</v>
          </cell>
          <cell r="K7927">
            <v>135.31</v>
          </cell>
          <cell r="L7927">
            <v>0</v>
          </cell>
          <cell r="M7927">
            <v>135.31</v>
          </cell>
          <cell r="N7927">
            <v>0</v>
          </cell>
        </row>
        <row r="7928">
          <cell r="A7928" t="str">
            <v>OK3.004NO_thin030</v>
          </cell>
          <cell r="B7928" t="str">
            <v xml:space="preserve">OK </v>
          </cell>
          <cell r="C7928">
            <v>3</v>
          </cell>
          <cell r="D7928">
            <v>4</v>
          </cell>
          <cell r="E7928" t="str">
            <v>NO_thin</v>
          </cell>
          <cell r="F7928" t="str">
            <v xml:space="preserve"> 30-35</v>
          </cell>
          <cell r="G7928">
            <v>33.520000000000003</v>
          </cell>
          <cell r="H7928">
            <v>1.67</v>
          </cell>
          <cell r="I7928">
            <v>35.19</v>
          </cell>
          <cell r="J7928">
            <v>175.93</v>
          </cell>
          <cell r="K7928">
            <v>311.25</v>
          </cell>
          <cell r="L7928">
            <v>0</v>
          </cell>
          <cell r="M7928">
            <v>311.25</v>
          </cell>
          <cell r="N7928">
            <v>0</v>
          </cell>
        </row>
        <row r="7929">
          <cell r="A7929" t="str">
            <v>OK3.004NO_thin035</v>
          </cell>
          <cell r="B7929" t="str">
            <v xml:space="preserve">OK </v>
          </cell>
          <cell r="C7929">
            <v>3</v>
          </cell>
          <cell r="D7929">
            <v>4</v>
          </cell>
          <cell r="E7929" t="str">
            <v>NO_thin</v>
          </cell>
          <cell r="F7929" t="str">
            <v xml:space="preserve"> 35-40</v>
          </cell>
          <cell r="G7929">
            <v>18.350000000000001</v>
          </cell>
          <cell r="H7929">
            <v>1.31</v>
          </cell>
          <cell r="I7929">
            <v>19.66</v>
          </cell>
          <cell r="J7929">
            <v>98.29</v>
          </cell>
          <cell r="K7929">
            <v>409.54</v>
          </cell>
          <cell r="L7929">
            <v>0</v>
          </cell>
          <cell r="M7929">
            <v>409.54</v>
          </cell>
          <cell r="N7929">
            <v>0</v>
          </cell>
        </row>
        <row r="7930">
          <cell r="A7930" t="str">
            <v>OK3.004NO_thin040</v>
          </cell>
          <cell r="B7930" t="str">
            <v xml:space="preserve">OK </v>
          </cell>
          <cell r="C7930">
            <v>3</v>
          </cell>
          <cell r="D7930">
            <v>4</v>
          </cell>
          <cell r="E7930" t="str">
            <v>NO_thin</v>
          </cell>
          <cell r="F7930" t="str">
            <v xml:space="preserve"> 40-45</v>
          </cell>
          <cell r="G7930">
            <v>6.81</v>
          </cell>
          <cell r="H7930">
            <v>5.28</v>
          </cell>
          <cell r="I7930">
            <v>12.09</v>
          </cell>
          <cell r="J7930">
            <v>60.44</v>
          </cell>
          <cell r="K7930">
            <v>469.98</v>
          </cell>
          <cell r="L7930">
            <v>0</v>
          </cell>
          <cell r="M7930">
            <v>469.98</v>
          </cell>
          <cell r="N7930">
            <v>0</v>
          </cell>
        </row>
        <row r="7931">
          <cell r="A7931" t="str">
            <v>OK3.004NO_thin045</v>
          </cell>
          <cell r="B7931" t="str">
            <v xml:space="preserve">OK </v>
          </cell>
          <cell r="C7931">
            <v>3</v>
          </cell>
          <cell r="D7931">
            <v>4</v>
          </cell>
          <cell r="E7931" t="str">
            <v>NO_thin</v>
          </cell>
          <cell r="F7931" t="str">
            <v xml:space="preserve"> 45-50</v>
          </cell>
          <cell r="G7931">
            <v>4.91</v>
          </cell>
          <cell r="H7931">
            <v>3.08</v>
          </cell>
          <cell r="I7931">
            <v>7.98</v>
          </cell>
          <cell r="J7931">
            <v>39.92</v>
          </cell>
          <cell r="K7931">
            <v>509.9</v>
          </cell>
          <cell r="L7931">
            <v>0</v>
          </cell>
          <cell r="M7931">
            <v>509.9</v>
          </cell>
          <cell r="N7931">
            <v>0</v>
          </cell>
        </row>
        <row r="7932">
          <cell r="A7932" t="str">
            <v>OK3.004NO_thin050</v>
          </cell>
          <cell r="B7932" t="str">
            <v xml:space="preserve">OK </v>
          </cell>
          <cell r="C7932">
            <v>3</v>
          </cell>
          <cell r="D7932">
            <v>4</v>
          </cell>
          <cell r="E7932" t="str">
            <v>NO_thin</v>
          </cell>
          <cell r="F7932" t="str">
            <v xml:space="preserve"> 50-55</v>
          </cell>
          <cell r="G7932">
            <v>5.43</v>
          </cell>
          <cell r="H7932">
            <v>0.77</v>
          </cell>
          <cell r="I7932">
            <v>6.2</v>
          </cell>
          <cell r="J7932">
            <v>31.01</v>
          </cell>
          <cell r="K7932">
            <v>540.91</v>
          </cell>
          <cell r="L7932">
            <v>0</v>
          </cell>
          <cell r="M7932">
            <v>540.91</v>
          </cell>
          <cell r="N7932">
            <v>0</v>
          </cell>
        </row>
        <row r="7933">
          <cell r="A7933" t="str">
            <v>OK3.004NO_thin055</v>
          </cell>
          <cell r="B7933" t="str">
            <v xml:space="preserve">OK </v>
          </cell>
          <cell r="C7933">
            <v>3</v>
          </cell>
          <cell r="D7933">
            <v>4</v>
          </cell>
          <cell r="E7933" t="str">
            <v>NO_thin</v>
          </cell>
          <cell r="F7933" t="str">
            <v xml:space="preserve"> 55-60</v>
          </cell>
          <cell r="G7933">
            <v>5.56</v>
          </cell>
          <cell r="H7933">
            <v>-0.17</v>
          </cell>
          <cell r="I7933">
            <v>5.39</v>
          </cell>
          <cell r="J7933">
            <v>26.93</v>
          </cell>
          <cell r="K7933">
            <v>567.84</v>
          </cell>
          <cell r="L7933">
            <v>0</v>
          </cell>
          <cell r="M7933">
            <v>567.84</v>
          </cell>
          <cell r="N7933">
            <v>0</v>
          </cell>
        </row>
        <row r="7934">
          <cell r="A7934" t="str">
            <v>OK3.004NO_thin060</v>
          </cell>
          <cell r="B7934" t="str">
            <v xml:space="preserve">OK </v>
          </cell>
          <cell r="C7934">
            <v>3</v>
          </cell>
          <cell r="D7934">
            <v>4</v>
          </cell>
          <cell r="E7934" t="str">
            <v>NO_thin</v>
          </cell>
          <cell r="F7934" t="str">
            <v xml:space="preserve"> 60-65</v>
          </cell>
          <cell r="G7934">
            <v>5.67</v>
          </cell>
          <cell r="H7934">
            <v>-0.36</v>
          </cell>
          <cell r="I7934">
            <v>5.31</v>
          </cell>
          <cell r="J7934">
            <v>26.57</v>
          </cell>
          <cell r="K7934">
            <v>594.41</v>
          </cell>
          <cell r="L7934">
            <v>0</v>
          </cell>
          <cell r="M7934">
            <v>594.41</v>
          </cell>
          <cell r="N7934">
            <v>0</v>
          </cell>
        </row>
        <row r="7935">
          <cell r="A7935" t="str">
            <v>OK3.004NO_thin065</v>
          </cell>
          <cell r="B7935" t="str">
            <v xml:space="preserve">OK </v>
          </cell>
          <cell r="C7935">
            <v>3</v>
          </cell>
          <cell r="D7935">
            <v>4</v>
          </cell>
          <cell r="E7935" t="str">
            <v>NO_thin</v>
          </cell>
          <cell r="F7935" t="str">
            <v xml:space="preserve"> 65-70</v>
          </cell>
          <cell r="G7935">
            <v>5.98</v>
          </cell>
          <cell r="H7935">
            <v>-0.53</v>
          </cell>
          <cell r="I7935">
            <v>5.45</v>
          </cell>
          <cell r="J7935">
            <v>27.25</v>
          </cell>
          <cell r="K7935">
            <v>621.66</v>
          </cell>
          <cell r="L7935">
            <v>0</v>
          </cell>
          <cell r="M7935">
            <v>621.66</v>
          </cell>
          <cell r="N7935">
            <v>0</v>
          </cell>
        </row>
        <row r="7936">
          <cell r="A7936" t="str">
            <v>OK3.004NO_thin070</v>
          </cell>
          <cell r="B7936" t="str">
            <v xml:space="preserve">OK </v>
          </cell>
          <cell r="C7936">
            <v>3</v>
          </cell>
          <cell r="D7936">
            <v>4</v>
          </cell>
          <cell r="E7936" t="str">
            <v>NO_thin</v>
          </cell>
          <cell r="F7936" t="str">
            <v xml:space="preserve"> 70-75</v>
          </cell>
          <cell r="G7936">
            <v>5.48</v>
          </cell>
          <cell r="H7936">
            <v>-0.47</v>
          </cell>
          <cell r="I7936">
            <v>5.01</v>
          </cell>
          <cell r="J7936">
            <v>25.04</v>
          </cell>
          <cell r="K7936">
            <v>646.70000000000005</v>
          </cell>
          <cell r="L7936">
            <v>0</v>
          </cell>
          <cell r="M7936">
            <v>646.70000000000005</v>
          </cell>
          <cell r="N7936">
            <v>0</v>
          </cell>
        </row>
        <row r="7937">
          <cell r="A7937" t="str">
            <v>OK3.004NO_thin075</v>
          </cell>
          <cell r="B7937" t="str">
            <v xml:space="preserve">OK </v>
          </cell>
          <cell r="C7937">
            <v>3</v>
          </cell>
          <cell r="D7937">
            <v>4</v>
          </cell>
          <cell r="E7937" t="str">
            <v>NO_thin</v>
          </cell>
          <cell r="F7937" t="str">
            <v xml:space="preserve"> 75-80</v>
          </cell>
          <cell r="G7937">
            <v>5.15</v>
          </cell>
          <cell r="H7937">
            <v>-0.54</v>
          </cell>
          <cell r="I7937">
            <v>4.6100000000000003</v>
          </cell>
          <cell r="J7937">
            <v>23.07</v>
          </cell>
          <cell r="K7937">
            <v>669.77</v>
          </cell>
          <cell r="L7937">
            <v>0</v>
          </cell>
          <cell r="M7937">
            <v>669.77</v>
          </cell>
          <cell r="N7937">
            <v>0</v>
          </cell>
        </row>
        <row r="7938">
          <cell r="A7938" t="str">
            <v>OK3.004NO_thin080</v>
          </cell>
          <cell r="B7938" t="str">
            <v xml:space="preserve">OK </v>
          </cell>
          <cell r="C7938">
            <v>3</v>
          </cell>
          <cell r="D7938">
            <v>4</v>
          </cell>
          <cell r="E7938" t="str">
            <v>NO_thin</v>
          </cell>
          <cell r="F7938" t="str">
            <v xml:space="preserve"> 80-85</v>
          </cell>
          <cell r="G7938">
            <v>5.0199999999999996</v>
          </cell>
          <cell r="H7938">
            <v>-0.3</v>
          </cell>
          <cell r="I7938">
            <v>4.72</v>
          </cell>
          <cell r="J7938">
            <v>23.58</v>
          </cell>
          <cell r="K7938">
            <v>693.35</v>
          </cell>
          <cell r="L7938">
            <v>0</v>
          </cell>
          <cell r="M7938">
            <v>693.35</v>
          </cell>
          <cell r="N7938">
            <v>0</v>
          </cell>
        </row>
        <row r="7939">
          <cell r="A7939" t="str">
            <v>OK3.004NO_thin085</v>
          </cell>
          <cell r="B7939" t="str">
            <v xml:space="preserve">OK </v>
          </cell>
          <cell r="C7939">
            <v>3</v>
          </cell>
          <cell r="D7939">
            <v>4</v>
          </cell>
          <cell r="E7939" t="str">
            <v>NO_thin</v>
          </cell>
          <cell r="F7939" t="str">
            <v xml:space="preserve"> 85-90</v>
          </cell>
          <cell r="G7939">
            <v>4.8600000000000003</v>
          </cell>
          <cell r="H7939">
            <v>-0.38</v>
          </cell>
          <cell r="I7939">
            <v>4.4800000000000004</v>
          </cell>
          <cell r="J7939">
            <v>22.4</v>
          </cell>
          <cell r="K7939">
            <v>715.76</v>
          </cell>
          <cell r="L7939">
            <v>0</v>
          </cell>
          <cell r="M7939">
            <v>715.76</v>
          </cell>
          <cell r="N7939">
            <v>0</v>
          </cell>
        </row>
        <row r="7940">
          <cell r="A7940" t="str">
            <v>OK3.004NO_thin090</v>
          </cell>
          <cell r="B7940" t="str">
            <v xml:space="preserve">OK </v>
          </cell>
          <cell r="C7940">
            <v>3</v>
          </cell>
          <cell r="D7940">
            <v>4</v>
          </cell>
          <cell r="E7940" t="str">
            <v>NO_thin</v>
          </cell>
          <cell r="F7940" t="str">
            <v xml:space="preserve"> 90-95</v>
          </cell>
          <cell r="G7940">
            <v>4.6900000000000004</v>
          </cell>
          <cell r="H7940">
            <v>-0.31</v>
          </cell>
          <cell r="I7940">
            <v>4.38</v>
          </cell>
          <cell r="J7940">
            <v>21.89</v>
          </cell>
          <cell r="K7940">
            <v>737.65</v>
          </cell>
          <cell r="L7940">
            <v>0</v>
          </cell>
          <cell r="M7940">
            <v>737.65</v>
          </cell>
          <cell r="N7940">
            <v>0</v>
          </cell>
        </row>
        <row r="7941">
          <cell r="A7941" t="str">
            <v>OK3.004NO_thin095</v>
          </cell>
          <cell r="B7941" t="str">
            <v xml:space="preserve">OK </v>
          </cell>
          <cell r="C7941">
            <v>3</v>
          </cell>
          <cell r="D7941">
            <v>4</v>
          </cell>
          <cell r="E7941" t="str">
            <v>NO_thin</v>
          </cell>
          <cell r="F7941" t="str">
            <v xml:space="preserve"> 95-100</v>
          </cell>
          <cell r="G7941">
            <v>4.3600000000000003</v>
          </cell>
          <cell r="H7941">
            <v>-0.33</v>
          </cell>
          <cell r="I7941">
            <v>4.03</v>
          </cell>
          <cell r="J7941">
            <v>20.14</v>
          </cell>
          <cell r="K7941">
            <v>757.79</v>
          </cell>
          <cell r="L7941">
            <v>0</v>
          </cell>
          <cell r="M7941">
            <v>757.79</v>
          </cell>
          <cell r="N7941">
            <v>0</v>
          </cell>
        </row>
        <row r="7942">
          <cell r="A7942" t="str">
            <v>OK3.004NO_thin100</v>
          </cell>
          <cell r="B7942" t="str">
            <v xml:space="preserve">OK </v>
          </cell>
          <cell r="C7942">
            <v>3</v>
          </cell>
          <cell r="D7942">
            <v>4</v>
          </cell>
          <cell r="E7942" t="str">
            <v>NO_thin</v>
          </cell>
          <cell r="F7942" t="str">
            <v>100-105</v>
          </cell>
          <cell r="G7942">
            <v>3.92</v>
          </cell>
          <cell r="H7942">
            <v>0.21</v>
          </cell>
          <cell r="I7942">
            <v>4.13</v>
          </cell>
          <cell r="J7942">
            <v>20.63</v>
          </cell>
          <cell r="K7942">
            <v>778.42</v>
          </cell>
          <cell r="L7942">
            <v>0</v>
          </cell>
          <cell r="M7942">
            <v>778.42</v>
          </cell>
          <cell r="N7942">
            <v>0</v>
          </cell>
        </row>
        <row r="7943">
          <cell r="A7943" t="str">
            <v>OK3.004NO_thin105</v>
          </cell>
          <cell r="B7943" t="str">
            <v xml:space="preserve">OK </v>
          </cell>
          <cell r="C7943">
            <v>3</v>
          </cell>
          <cell r="D7943">
            <v>4</v>
          </cell>
          <cell r="E7943" t="str">
            <v>NO_thin</v>
          </cell>
          <cell r="F7943" t="str">
            <v>105-110</v>
          </cell>
          <cell r="G7943">
            <v>3.7</v>
          </cell>
          <cell r="H7943">
            <v>-0.31</v>
          </cell>
          <cell r="I7943">
            <v>3.4</v>
          </cell>
          <cell r="J7943">
            <v>16.98</v>
          </cell>
          <cell r="K7943">
            <v>795.4</v>
          </cell>
          <cell r="L7943">
            <v>0</v>
          </cell>
          <cell r="M7943">
            <v>795.4</v>
          </cell>
          <cell r="N7943">
            <v>0</v>
          </cell>
        </row>
        <row r="7944">
          <cell r="A7944" t="str">
            <v>OK3.004NO_thin110</v>
          </cell>
          <cell r="B7944" t="str">
            <v xml:space="preserve">OK </v>
          </cell>
          <cell r="C7944">
            <v>3</v>
          </cell>
          <cell r="D7944">
            <v>4</v>
          </cell>
          <cell r="E7944" t="str">
            <v>NO_thin</v>
          </cell>
          <cell r="F7944" t="str">
            <v>110-115</v>
          </cell>
          <cell r="G7944">
            <v>3.64</v>
          </cell>
          <cell r="H7944">
            <v>-0.13</v>
          </cell>
          <cell r="I7944">
            <v>3.52</v>
          </cell>
          <cell r="J7944">
            <v>17.59</v>
          </cell>
          <cell r="K7944">
            <v>812.99</v>
          </cell>
          <cell r="L7944">
            <v>0</v>
          </cell>
          <cell r="M7944">
            <v>812.99</v>
          </cell>
          <cell r="N7944">
            <v>0</v>
          </cell>
        </row>
        <row r="7945">
          <cell r="A7945" t="str">
            <v>OK3.004NO_thin115</v>
          </cell>
          <cell r="B7945" t="str">
            <v xml:space="preserve">OK </v>
          </cell>
          <cell r="C7945">
            <v>3</v>
          </cell>
          <cell r="D7945">
            <v>4</v>
          </cell>
          <cell r="E7945" t="str">
            <v>NO_thin</v>
          </cell>
          <cell r="F7945" t="str">
            <v>115-120</v>
          </cell>
          <cell r="G7945">
            <v>3.3</v>
          </cell>
          <cell r="H7945">
            <v>-0.42</v>
          </cell>
          <cell r="I7945">
            <v>2.88</v>
          </cell>
          <cell r="J7945">
            <v>14.38</v>
          </cell>
          <cell r="K7945">
            <v>827.37</v>
          </cell>
          <cell r="L7945">
            <v>0</v>
          </cell>
          <cell r="M7945">
            <v>827.37</v>
          </cell>
          <cell r="N7945">
            <v>0</v>
          </cell>
        </row>
        <row r="7946">
          <cell r="A7946" t="str">
            <v>OK3.004NO_thin120</v>
          </cell>
          <cell r="B7946" t="str">
            <v xml:space="preserve">OK </v>
          </cell>
          <cell r="C7946">
            <v>3</v>
          </cell>
          <cell r="D7946">
            <v>4</v>
          </cell>
          <cell r="E7946" t="str">
            <v>NO_thin</v>
          </cell>
          <cell r="F7946" t="str">
            <v>120-125</v>
          </cell>
          <cell r="G7946">
            <v>2.84</v>
          </cell>
          <cell r="H7946">
            <v>-0.4</v>
          </cell>
          <cell r="I7946">
            <v>2.44</v>
          </cell>
          <cell r="J7946">
            <v>12.19</v>
          </cell>
          <cell r="K7946">
            <v>839.56</v>
          </cell>
          <cell r="L7946">
            <v>0</v>
          </cell>
          <cell r="M7946">
            <v>839.56</v>
          </cell>
          <cell r="N7946">
            <v>0</v>
          </cell>
        </row>
        <row r="7947">
          <cell r="A7947" t="str">
            <v>OK3.004NO_thin125</v>
          </cell>
          <cell r="B7947" t="str">
            <v xml:space="preserve">OK </v>
          </cell>
          <cell r="C7947">
            <v>3</v>
          </cell>
          <cell r="D7947">
            <v>4</v>
          </cell>
          <cell r="E7947" t="str">
            <v>NO_thin</v>
          </cell>
          <cell r="F7947" t="str">
            <v>125-130</v>
          </cell>
          <cell r="G7947">
            <v>2.57</v>
          </cell>
          <cell r="H7947">
            <v>-0.24</v>
          </cell>
          <cell r="I7947">
            <v>2.34</v>
          </cell>
          <cell r="J7947">
            <v>11.68</v>
          </cell>
          <cell r="K7947">
            <v>851.24</v>
          </cell>
          <cell r="L7947">
            <v>0</v>
          </cell>
          <cell r="M7947">
            <v>851.24</v>
          </cell>
          <cell r="N7947">
            <v>0</v>
          </cell>
        </row>
        <row r="7948">
          <cell r="A7948" t="str">
            <v>OK3.004NO_thin130</v>
          </cell>
          <cell r="B7948" t="str">
            <v xml:space="preserve">OK </v>
          </cell>
          <cell r="C7948">
            <v>3</v>
          </cell>
          <cell r="D7948">
            <v>4</v>
          </cell>
          <cell r="E7948" t="str">
            <v>NO_thin</v>
          </cell>
          <cell r="F7948" t="str">
            <v>130-135</v>
          </cell>
          <cell r="G7948">
            <v>2.35</v>
          </cell>
          <cell r="H7948">
            <v>-0.18</v>
          </cell>
          <cell r="I7948">
            <v>2.17</v>
          </cell>
          <cell r="J7948">
            <v>10.87</v>
          </cell>
          <cell r="K7948">
            <v>862.11</v>
          </cell>
          <cell r="L7948">
            <v>0</v>
          </cell>
          <cell r="M7948">
            <v>862.11</v>
          </cell>
          <cell r="N7948">
            <v>0</v>
          </cell>
        </row>
        <row r="7949">
          <cell r="A7949" t="str">
            <v>OK3.004NO_thin135</v>
          </cell>
          <cell r="B7949" t="str">
            <v xml:space="preserve">OK </v>
          </cell>
          <cell r="C7949">
            <v>3</v>
          </cell>
          <cell r="D7949">
            <v>4</v>
          </cell>
          <cell r="E7949" t="str">
            <v>NO_thin</v>
          </cell>
          <cell r="F7949" t="str">
            <v>135-140</v>
          </cell>
          <cell r="G7949">
            <v>2.14</v>
          </cell>
          <cell r="H7949">
            <v>-0.22</v>
          </cell>
          <cell r="I7949">
            <v>1.93</v>
          </cell>
          <cell r="J7949">
            <v>9.64</v>
          </cell>
          <cell r="K7949">
            <v>871.76</v>
          </cell>
          <cell r="L7949">
            <v>0</v>
          </cell>
          <cell r="M7949">
            <v>871.76</v>
          </cell>
          <cell r="N7949">
            <v>0</v>
          </cell>
        </row>
        <row r="7950">
          <cell r="A7950" t="str">
            <v>OK3.004NO_thin140</v>
          </cell>
          <cell r="B7950" t="str">
            <v xml:space="preserve">OK </v>
          </cell>
          <cell r="C7950">
            <v>3</v>
          </cell>
          <cell r="D7950">
            <v>4</v>
          </cell>
          <cell r="E7950" t="str">
            <v>NO_thin</v>
          </cell>
          <cell r="F7950" t="str">
            <v>140-145</v>
          </cell>
          <cell r="G7950">
            <v>1.86</v>
          </cell>
          <cell r="H7950">
            <v>-0.17</v>
          </cell>
          <cell r="I7950">
            <v>1.69</v>
          </cell>
          <cell r="J7950">
            <v>8.4499999999999993</v>
          </cell>
          <cell r="K7950">
            <v>880.2</v>
          </cell>
          <cell r="L7950">
            <v>0</v>
          </cell>
          <cell r="M7950">
            <v>880.2</v>
          </cell>
          <cell r="N7950">
            <v>0</v>
          </cell>
        </row>
        <row r="7951">
          <cell r="A7951" t="str">
            <v>OK3.004NO_thin145</v>
          </cell>
          <cell r="B7951" t="str">
            <v xml:space="preserve">OK </v>
          </cell>
          <cell r="C7951">
            <v>3</v>
          </cell>
          <cell r="D7951">
            <v>4</v>
          </cell>
          <cell r="E7951" t="str">
            <v>NO_thin</v>
          </cell>
          <cell r="F7951" t="str">
            <v>145-150</v>
          </cell>
          <cell r="G7951">
            <v>1.67</v>
          </cell>
          <cell r="H7951">
            <v>0.59</v>
          </cell>
          <cell r="I7951">
            <v>2.25</v>
          </cell>
          <cell r="J7951">
            <v>11.27</v>
          </cell>
          <cell r="K7951">
            <v>891.47</v>
          </cell>
          <cell r="L7951">
            <v>0</v>
          </cell>
          <cell r="M7951">
            <v>891.47</v>
          </cell>
          <cell r="N7951">
            <v>0</v>
          </cell>
        </row>
        <row r="7952">
          <cell r="A7952" t="str">
            <v>OK3.004NO_thin150</v>
          </cell>
          <cell r="B7952" t="str">
            <v xml:space="preserve">OK </v>
          </cell>
          <cell r="C7952">
            <v>3</v>
          </cell>
          <cell r="D7952">
            <v>4</v>
          </cell>
          <cell r="E7952" t="str">
            <v>NO_thin</v>
          </cell>
          <cell r="F7952" t="str">
            <v>150-155</v>
          </cell>
          <cell r="G7952">
            <v>1.57</v>
          </cell>
          <cell r="H7952">
            <v>-0.38</v>
          </cell>
          <cell r="I7952">
            <v>1.19</v>
          </cell>
          <cell r="J7952">
            <v>5.96</v>
          </cell>
          <cell r="K7952">
            <v>897.43</v>
          </cell>
          <cell r="L7952">
            <v>0</v>
          </cell>
          <cell r="M7952">
            <v>897.43</v>
          </cell>
          <cell r="N7952">
            <v>0</v>
          </cell>
        </row>
        <row r="7953">
          <cell r="A7953" t="str">
            <v>OK3.004NO_thin155</v>
          </cell>
          <cell r="B7953" t="str">
            <v xml:space="preserve">OK </v>
          </cell>
          <cell r="C7953">
            <v>3</v>
          </cell>
          <cell r="D7953">
            <v>4</v>
          </cell>
          <cell r="E7953" t="str">
            <v>NO_thin</v>
          </cell>
          <cell r="F7953" t="str">
            <v>155-160</v>
          </cell>
          <cell r="G7953">
            <v>1.57</v>
          </cell>
          <cell r="H7953">
            <v>-0.27</v>
          </cell>
          <cell r="I7953">
            <v>1.3</v>
          </cell>
          <cell r="J7953">
            <v>6.5</v>
          </cell>
          <cell r="K7953">
            <v>903.93</v>
          </cell>
          <cell r="L7953">
            <v>0</v>
          </cell>
          <cell r="M7953">
            <v>903.93</v>
          </cell>
          <cell r="N7953">
            <v>0</v>
          </cell>
        </row>
        <row r="7954">
          <cell r="A7954" t="str">
            <v>OK3.004NO_thin160</v>
          </cell>
          <cell r="B7954" t="str">
            <v xml:space="preserve">OK </v>
          </cell>
          <cell r="C7954">
            <v>3</v>
          </cell>
          <cell r="D7954">
            <v>4</v>
          </cell>
          <cell r="E7954" t="str">
            <v>NO_thin</v>
          </cell>
          <cell r="F7954" t="str">
            <v>160-165</v>
          </cell>
          <cell r="G7954">
            <v>1.5</v>
          </cell>
          <cell r="H7954">
            <v>-0.27</v>
          </cell>
          <cell r="I7954">
            <v>1.24</v>
          </cell>
          <cell r="J7954">
            <v>6.2</v>
          </cell>
          <cell r="K7954">
            <v>910.13</v>
          </cell>
          <cell r="L7954">
            <v>0</v>
          </cell>
          <cell r="M7954">
            <v>910.13</v>
          </cell>
          <cell r="N7954">
            <v>0</v>
          </cell>
        </row>
        <row r="7955">
          <cell r="A7955" t="str">
            <v>OK3.004NO_thin165</v>
          </cell>
          <cell r="B7955" t="str">
            <v xml:space="preserve">OK </v>
          </cell>
          <cell r="C7955">
            <v>3</v>
          </cell>
          <cell r="D7955">
            <v>4</v>
          </cell>
          <cell r="E7955" t="str">
            <v>NO_thin</v>
          </cell>
          <cell r="F7955" t="str">
            <v>165-170</v>
          </cell>
          <cell r="G7955">
            <v>1.33</v>
          </cell>
          <cell r="H7955">
            <v>-0.27</v>
          </cell>
          <cell r="I7955">
            <v>1.06</v>
          </cell>
          <cell r="J7955">
            <v>5.31</v>
          </cell>
          <cell r="K7955">
            <v>915.44</v>
          </cell>
          <cell r="L7955">
            <v>0</v>
          </cell>
          <cell r="M7955">
            <v>915.44</v>
          </cell>
          <cell r="N7955">
            <v>0</v>
          </cell>
        </row>
        <row r="7956">
          <cell r="A7956" t="str">
            <v>OK3.004NO_thin170</v>
          </cell>
          <cell r="B7956" t="str">
            <v xml:space="preserve">OK </v>
          </cell>
          <cell r="C7956">
            <v>3</v>
          </cell>
          <cell r="D7956">
            <v>4</v>
          </cell>
          <cell r="E7956" t="str">
            <v>NO_thin</v>
          </cell>
          <cell r="F7956" t="str">
            <v>170-175</v>
          </cell>
          <cell r="G7956">
            <v>1.34</v>
          </cell>
          <cell r="H7956">
            <v>-0.15</v>
          </cell>
          <cell r="I7956">
            <v>1.19</v>
          </cell>
          <cell r="J7956">
            <v>5.94</v>
          </cell>
          <cell r="K7956">
            <v>921.38</v>
          </cell>
          <cell r="L7956">
            <v>0</v>
          </cell>
          <cell r="M7956">
            <v>921.38</v>
          </cell>
          <cell r="N7956">
            <v>0</v>
          </cell>
        </row>
        <row r="7957">
          <cell r="A7957" t="str">
            <v>OK3.004NO_thin175</v>
          </cell>
          <cell r="B7957" t="str">
            <v xml:space="preserve">OK </v>
          </cell>
          <cell r="C7957">
            <v>3</v>
          </cell>
          <cell r="D7957">
            <v>4</v>
          </cell>
          <cell r="E7957" t="str">
            <v>NO_thin</v>
          </cell>
          <cell r="F7957" t="str">
            <v>175-180</v>
          </cell>
          <cell r="G7957">
            <v>1.29</v>
          </cell>
          <cell r="H7957">
            <v>-0.1</v>
          </cell>
          <cell r="I7957">
            <v>1.19</v>
          </cell>
          <cell r="J7957">
            <v>5.93</v>
          </cell>
          <cell r="K7957">
            <v>927.31</v>
          </cell>
          <cell r="L7957">
            <v>0</v>
          </cell>
          <cell r="M7957">
            <v>927.31</v>
          </cell>
          <cell r="N7957">
            <v>0</v>
          </cell>
        </row>
        <row r="7958">
          <cell r="A7958" t="str">
            <v>OK3.004NO_thin180</v>
          </cell>
          <cell r="B7958" t="str">
            <v xml:space="preserve">OK </v>
          </cell>
          <cell r="C7958">
            <v>3</v>
          </cell>
          <cell r="D7958">
            <v>4</v>
          </cell>
          <cell r="E7958" t="str">
            <v>NO_thin</v>
          </cell>
          <cell r="F7958" t="str">
            <v>180-185</v>
          </cell>
          <cell r="G7958">
            <v>1.1000000000000001</v>
          </cell>
          <cell r="H7958">
            <v>-0.08</v>
          </cell>
          <cell r="I7958">
            <v>1.03</v>
          </cell>
          <cell r="J7958">
            <v>5.13</v>
          </cell>
          <cell r="K7958">
            <v>932.44</v>
          </cell>
          <cell r="L7958">
            <v>0</v>
          </cell>
          <cell r="M7958">
            <v>932.44</v>
          </cell>
          <cell r="N7958">
            <v>0</v>
          </cell>
        </row>
        <row r="7959">
          <cell r="A7959" t="str">
            <v>OK3.004NO_thin185</v>
          </cell>
          <cell r="B7959" t="str">
            <v xml:space="preserve">OK </v>
          </cell>
          <cell r="C7959">
            <v>3</v>
          </cell>
          <cell r="D7959">
            <v>4</v>
          </cell>
          <cell r="E7959" t="str">
            <v>NO_thin</v>
          </cell>
          <cell r="F7959" t="str">
            <v>185-190</v>
          </cell>
          <cell r="G7959">
            <v>0.97</v>
          </cell>
          <cell r="H7959">
            <v>-0.08</v>
          </cell>
          <cell r="I7959">
            <v>0.89</v>
          </cell>
          <cell r="J7959">
            <v>4.47</v>
          </cell>
          <cell r="K7959">
            <v>936.91</v>
          </cell>
          <cell r="L7959">
            <v>0</v>
          </cell>
          <cell r="M7959">
            <v>936.91</v>
          </cell>
          <cell r="N7959">
            <v>0</v>
          </cell>
        </row>
        <row r="7960">
          <cell r="A7960" t="str">
            <v>OK3.004NO_thin190</v>
          </cell>
          <cell r="B7960" t="str">
            <v xml:space="preserve">OK </v>
          </cell>
          <cell r="C7960">
            <v>3</v>
          </cell>
          <cell r="D7960">
            <v>4</v>
          </cell>
          <cell r="E7960" t="str">
            <v>NO_thin</v>
          </cell>
          <cell r="F7960" t="str">
            <v>190-195</v>
          </cell>
          <cell r="G7960">
            <v>0.92</v>
          </cell>
          <cell r="H7960">
            <v>-0.08</v>
          </cell>
          <cell r="I7960">
            <v>0.84</v>
          </cell>
          <cell r="J7960">
            <v>4.1900000000000004</v>
          </cell>
          <cell r="K7960">
            <v>941.1</v>
          </cell>
          <cell r="L7960">
            <v>0</v>
          </cell>
          <cell r="M7960">
            <v>941.1</v>
          </cell>
          <cell r="N7960">
            <v>0</v>
          </cell>
        </row>
        <row r="7961">
          <cell r="A7961" t="str">
            <v>OK3.004NO_thin195</v>
          </cell>
          <cell r="B7961" t="str">
            <v xml:space="preserve">OK </v>
          </cell>
          <cell r="C7961">
            <v>3</v>
          </cell>
          <cell r="D7961">
            <v>4</v>
          </cell>
          <cell r="E7961" t="str">
            <v>NO_thin</v>
          </cell>
          <cell r="F7961" t="str">
            <v>195-200</v>
          </cell>
          <cell r="G7961">
            <v>0.84</v>
          </cell>
          <cell r="H7961">
            <v>-7.0000000000000007E-2</v>
          </cell>
          <cell r="I7961">
            <v>0.78</v>
          </cell>
          <cell r="J7961">
            <v>3.88</v>
          </cell>
          <cell r="K7961">
            <v>944.98</v>
          </cell>
          <cell r="L7961">
            <v>0</v>
          </cell>
          <cell r="M7961">
            <v>944.98</v>
          </cell>
          <cell r="N7961">
            <v>0</v>
          </cell>
        </row>
        <row r="7962">
          <cell r="A7962" t="str">
            <v>OK3.004Thinned000</v>
          </cell>
          <cell r="B7962" t="str">
            <v xml:space="preserve">OK </v>
          </cell>
          <cell r="C7962">
            <v>3</v>
          </cell>
          <cell r="D7962">
            <v>4</v>
          </cell>
          <cell r="E7962" t="str">
            <v>Thinned</v>
          </cell>
          <cell r="F7962" t="str">
            <v xml:space="preserve">  0-5</v>
          </cell>
          <cell r="G7962">
            <v>0.02</v>
          </cell>
          <cell r="H7962">
            <v>0.08</v>
          </cell>
          <cell r="I7962">
            <v>0.1</v>
          </cell>
          <cell r="J7962">
            <v>0.49</v>
          </cell>
          <cell r="K7962">
            <v>0.49</v>
          </cell>
          <cell r="L7962">
            <v>0</v>
          </cell>
          <cell r="M7962">
            <v>0.49</v>
          </cell>
          <cell r="N7962">
            <v>0</v>
          </cell>
        </row>
        <row r="7963">
          <cell r="A7963" t="str">
            <v>OK3.004Thinned005</v>
          </cell>
          <cell r="B7963" t="str">
            <v xml:space="preserve">OK </v>
          </cell>
          <cell r="C7963">
            <v>3</v>
          </cell>
          <cell r="D7963">
            <v>4</v>
          </cell>
          <cell r="E7963" t="str">
            <v>Thinned</v>
          </cell>
          <cell r="F7963" t="str">
            <v xml:space="preserve">  5-10</v>
          </cell>
          <cell r="G7963">
            <v>0.1</v>
          </cell>
          <cell r="H7963">
            <v>0.16</v>
          </cell>
          <cell r="I7963">
            <v>0.26</v>
          </cell>
          <cell r="J7963">
            <v>1.31</v>
          </cell>
          <cell r="K7963">
            <v>1.79</v>
          </cell>
          <cell r="L7963">
            <v>0</v>
          </cell>
          <cell r="M7963">
            <v>1.79</v>
          </cell>
          <cell r="N7963">
            <v>0</v>
          </cell>
        </row>
        <row r="7964">
          <cell r="A7964" t="str">
            <v>OK3.004Thinned010</v>
          </cell>
          <cell r="B7964" t="str">
            <v xml:space="preserve">OK </v>
          </cell>
          <cell r="C7964">
            <v>3</v>
          </cell>
          <cell r="D7964">
            <v>4</v>
          </cell>
          <cell r="E7964" t="str">
            <v>Thinned</v>
          </cell>
          <cell r="F7964" t="str">
            <v xml:space="preserve"> 10-15</v>
          </cell>
          <cell r="G7964">
            <v>0.4</v>
          </cell>
          <cell r="H7964">
            <v>0.24</v>
          </cell>
          <cell r="I7964">
            <v>0.63</v>
          </cell>
          <cell r="J7964">
            <v>3.16</v>
          </cell>
          <cell r="K7964">
            <v>4.96</v>
          </cell>
          <cell r="L7964">
            <v>0</v>
          </cell>
          <cell r="M7964">
            <v>4.96</v>
          </cell>
          <cell r="N7964">
            <v>0</v>
          </cell>
        </row>
        <row r="7965">
          <cell r="A7965" t="str">
            <v>OK3.004Thinned015</v>
          </cell>
          <cell r="B7965" t="str">
            <v xml:space="preserve">OK </v>
          </cell>
          <cell r="C7965">
            <v>3</v>
          </cell>
          <cell r="D7965">
            <v>4</v>
          </cell>
          <cell r="E7965" t="str">
            <v>Thinned</v>
          </cell>
          <cell r="F7965" t="str">
            <v xml:space="preserve"> 15-20</v>
          </cell>
          <cell r="G7965">
            <v>1.46</v>
          </cell>
          <cell r="H7965">
            <v>0.31</v>
          </cell>
          <cell r="I7965">
            <v>1.77</v>
          </cell>
          <cell r="J7965">
            <v>8.8699999999999992</v>
          </cell>
          <cell r="K7965">
            <v>13.83</v>
          </cell>
          <cell r="L7965">
            <v>0</v>
          </cell>
          <cell r="M7965">
            <v>13.83</v>
          </cell>
          <cell r="N7965">
            <v>0</v>
          </cell>
        </row>
        <row r="7966">
          <cell r="A7966" t="str">
            <v>OK3.004Thinned020</v>
          </cell>
          <cell r="B7966" t="str">
            <v xml:space="preserve">OK </v>
          </cell>
          <cell r="C7966">
            <v>3</v>
          </cell>
          <cell r="D7966">
            <v>4</v>
          </cell>
          <cell r="E7966" t="str">
            <v>Thinned</v>
          </cell>
          <cell r="F7966" t="str">
            <v xml:space="preserve"> 20-25</v>
          </cell>
          <cell r="G7966">
            <v>5.23</v>
          </cell>
          <cell r="H7966">
            <v>0.38</v>
          </cell>
          <cell r="I7966">
            <v>5.61</v>
          </cell>
          <cell r="J7966">
            <v>28.05</v>
          </cell>
          <cell r="K7966">
            <v>41.88</v>
          </cell>
          <cell r="L7966">
            <v>0</v>
          </cell>
          <cell r="M7966">
            <v>41.88</v>
          </cell>
          <cell r="N7966">
            <v>0</v>
          </cell>
        </row>
        <row r="7967">
          <cell r="A7967" t="str">
            <v>OK3.004Thinned025</v>
          </cell>
          <cell r="B7967" t="str">
            <v xml:space="preserve">OK </v>
          </cell>
          <cell r="C7967">
            <v>3</v>
          </cell>
          <cell r="D7967">
            <v>4</v>
          </cell>
          <cell r="E7967" t="str">
            <v>Thinned</v>
          </cell>
          <cell r="F7967" t="str">
            <v xml:space="preserve"> 25-30</v>
          </cell>
          <cell r="G7967">
            <v>18.23</v>
          </cell>
          <cell r="H7967">
            <v>0.46</v>
          </cell>
          <cell r="I7967">
            <v>18.690000000000001</v>
          </cell>
          <cell r="J7967">
            <v>93.44</v>
          </cell>
          <cell r="K7967">
            <v>135.31</v>
          </cell>
          <cell r="L7967">
            <v>0</v>
          </cell>
          <cell r="M7967">
            <v>135.31</v>
          </cell>
          <cell r="N7967">
            <v>0</v>
          </cell>
        </row>
        <row r="7968">
          <cell r="A7968" t="str">
            <v>OK3.004Thinned030</v>
          </cell>
          <cell r="B7968" t="str">
            <v xml:space="preserve">OK </v>
          </cell>
          <cell r="C7968">
            <v>3</v>
          </cell>
          <cell r="D7968">
            <v>4</v>
          </cell>
          <cell r="E7968" t="str">
            <v>Thinned</v>
          </cell>
          <cell r="F7968" t="str">
            <v xml:space="preserve"> 30-35</v>
          </cell>
          <cell r="G7968">
            <v>19.170000000000002</v>
          </cell>
          <cell r="H7968">
            <v>10.36</v>
          </cell>
          <cell r="I7968">
            <v>29.53</v>
          </cell>
          <cell r="J7968">
            <v>147.66</v>
          </cell>
          <cell r="K7968">
            <v>282.97000000000003</v>
          </cell>
          <cell r="L7968">
            <v>-0.16</v>
          </cell>
          <cell r="M7968">
            <v>282.81</v>
          </cell>
          <cell r="N7968">
            <v>9.15</v>
          </cell>
        </row>
        <row r="7969">
          <cell r="A7969" t="str">
            <v>OK3.004Thinned035</v>
          </cell>
          <cell r="B7969" t="str">
            <v xml:space="preserve">OK </v>
          </cell>
          <cell r="C7969">
            <v>3</v>
          </cell>
          <cell r="D7969">
            <v>4</v>
          </cell>
          <cell r="E7969" t="str">
            <v>Thinned</v>
          </cell>
          <cell r="F7969" t="str">
            <v xml:space="preserve"> 35-40</v>
          </cell>
          <cell r="G7969">
            <v>4.78</v>
          </cell>
          <cell r="H7969">
            <v>2.85</v>
          </cell>
          <cell r="I7969">
            <v>7.63</v>
          </cell>
          <cell r="J7969">
            <v>38.15</v>
          </cell>
          <cell r="K7969">
            <v>321.12</v>
          </cell>
          <cell r="L7969">
            <v>-0.3</v>
          </cell>
          <cell r="M7969">
            <v>320.82</v>
          </cell>
          <cell r="N7969">
            <v>7.4</v>
          </cell>
        </row>
        <row r="7970">
          <cell r="A7970" t="str">
            <v>OK3.004Thinned040</v>
          </cell>
          <cell r="B7970" t="str">
            <v xml:space="preserve">OK </v>
          </cell>
          <cell r="C7970">
            <v>3</v>
          </cell>
          <cell r="D7970">
            <v>4</v>
          </cell>
          <cell r="E7970" t="str">
            <v>Thinned</v>
          </cell>
          <cell r="F7970" t="str">
            <v xml:space="preserve"> 40-45</v>
          </cell>
          <cell r="G7970">
            <v>2.13</v>
          </cell>
          <cell r="H7970">
            <v>0.81</v>
          </cell>
          <cell r="I7970">
            <v>2.95</v>
          </cell>
          <cell r="J7970">
            <v>14.74</v>
          </cell>
          <cell r="K7970">
            <v>335.86</v>
          </cell>
          <cell r="L7970">
            <v>-0.55000000000000004</v>
          </cell>
          <cell r="M7970">
            <v>335.31</v>
          </cell>
          <cell r="N7970">
            <v>2.4</v>
          </cell>
        </row>
        <row r="7971">
          <cell r="A7971" t="str">
            <v>OK3.004Thinned045</v>
          </cell>
          <cell r="B7971" t="str">
            <v xml:space="preserve">OK </v>
          </cell>
          <cell r="C7971">
            <v>3</v>
          </cell>
          <cell r="D7971">
            <v>4</v>
          </cell>
          <cell r="E7971" t="str">
            <v>Thinned</v>
          </cell>
          <cell r="F7971" t="str">
            <v xml:space="preserve"> 45-50</v>
          </cell>
          <cell r="G7971">
            <v>3.45</v>
          </cell>
          <cell r="H7971">
            <v>0.63</v>
          </cell>
          <cell r="I7971">
            <v>4.08</v>
          </cell>
          <cell r="J7971">
            <v>20.38</v>
          </cell>
          <cell r="K7971">
            <v>356.24</v>
          </cell>
          <cell r="L7971">
            <v>-0.82</v>
          </cell>
          <cell r="M7971">
            <v>355.42</v>
          </cell>
          <cell r="N7971">
            <v>2.5499999999999998</v>
          </cell>
        </row>
        <row r="7972">
          <cell r="A7972" t="str">
            <v>OK3.004Thinned050</v>
          </cell>
          <cell r="B7972" t="str">
            <v xml:space="preserve">OK </v>
          </cell>
          <cell r="C7972">
            <v>3</v>
          </cell>
          <cell r="D7972">
            <v>4</v>
          </cell>
          <cell r="E7972" t="str">
            <v>Thinned</v>
          </cell>
          <cell r="F7972" t="str">
            <v xml:space="preserve"> 50-55</v>
          </cell>
          <cell r="G7972">
            <v>4</v>
          </cell>
          <cell r="H7972">
            <v>-0.03</v>
          </cell>
          <cell r="I7972">
            <v>3.98</v>
          </cell>
          <cell r="J7972">
            <v>19.88</v>
          </cell>
          <cell r="K7972">
            <v>376.11</v>
          </cell>
          <cell r="L7972">
            <v>-1.0900000000000001</v>
          </cell>
          <cell r="M7972">
            <v>375.02000000000004</v>
          </cell>
          <cell r="N7972">
            <v>2.59</v>
          </cell>
        </row>
        <row r="7973">
          <cell r="A7973" t="str">
            <v>OK3.004Thinned055</v>
          </cell>
          <cell r="B7973" t="str">
            <v xml:space="preserve">OK </v>
          </cell>
          <cell r="C7973">
            <v>3</v>
          </cell>
          <cell r="D7973">
            <v>4</v>
          </cell>
          <cell r="E7973" t="str">
            <v>Thinned</v>
          </cell>
          <cell r="F7973" t="str">
            <v xml:space="preserve"> 55-60</v>
          </cell>
          <cell r="G7973">
            <v>3.92</v>
          </cell>
          <cell r="H7973">
            <v>-0.52</v>
          </cell>
          <cell r="I7973">
            <v>3.4</v>
          </cell>
          <cell r="J7973">
            <v>16.989999999999998</v>
          </cell>
          <cell r="K7973">
            <v>393.11</v>
          </cell>
          <cell r="L7973">
            <v>-1.36</v>
          </cell>
          <cell r="M7973">
            <v>391.75</v>
          </cell>
          <cell r="N7973">
            <v>2.65</v>
          </cell>
        </row>
        <row r="7974">
          <cell r="A7974" t="str">
            <v>OK3.004Thinned060</v>
          </cell>
          <cell r="B7974" t="str">
            <v xml:space="preserve">OK </v>
          </cell>
          <cell r="C7974">
            <v>3</v>
          </cell>
          <cell r="D7974">
            <v>4</v>
          </cell>
          <cell r="E7974" t="str">
            <v>Thinned</v>
          </cell>
          <cell r="F7974" t="str">
            <v xml:space="preserve"> 60-65</v>
          </cell>
          <cell r="G7974">
            <v>4.07</v>
          </cell>
          <cell r="H7974">
            <v>-0.79</v>
          </cell>
          <cell r="I7974">
            <v>3.28</v>
          </cell>
          <cell r="J7974">
            <v>16.399999999999999</v>
          </cell>
          <cell r="K7974">
            <v>409.51</v>
          </cell>
          <cell r="L7974">
            <v>-1.64</v>
          </cell>
          <cell r="M7974">
            <v>407.87</v>
          </cell>
          <cell r="N7974">
            <v>2.64</v>
          </cell>
        </row>
        <row r="7975">
          <cell r="A7975" t="str">
            <v>OK3.004Thinned065</v>
          </cell>
          <cell r="B7975" t="str">
            <v xml:space="preserve">OK </v>
          </cell>
          <cell r="C7975">
            <v>3</v>
          </cell>
          <cell r="D7975">
            <v>4</v>
          </cell>
          <cell r="E7975" t="str">
            <v>Thinned</v>
          </cell>
          <cell r="F7975" t="str">
            <v xml:space="preserve"> 65-70</v>
          </cell>
          <cell r="G7975">
            <v>4.1100000000000003</v>
          </cell>
          <cell r="H7975">
            <v>-0.75</v>
          </cell>
          <cell r="I7975">
            <v>3.36</v>
          </cell>
          <cell r="J7975">
            <v>16.809999999999999</v>
          </cell>
          <cell r="K7975">
            <v>426.31</v>
          </cell>
          <cell r="L7975">
            <v>-1.91</v>
          </cell>
          <cell r="M7975">
            <v>424.4</v>
          </cell>
          <cell r="N7975">
            <v>2.7</v>
          </cell>
        </row>
        <row r="7976">
          <cell r="A7976" t="str">
            <v>OK3.004Thinned070</v>
          </cell>
          <cell r="B7976" t="str">
            <v xml:space="preserve">OK </v>
          </cell>
          <cell r="C7976">
            <v>3</v>
          </cell>
          <cell r="D7976">
            <v>4</v>
          </cell>
          <cell r="E7976" t="str">
            <v>Thinned</v>
          </cell>
          <cell r="F7976" t="str">
            <v xml:space="preserve"> 70-75</v>
          </cell>
          <cell r="G7976">
            <v>3.5</v>
          </cell>
          <cell r="H7976">
            <v>-0.49</v>
          </cell>
          <cell r="I7976">
            <v>3.01</v>
          </cell>
          <cell r="J7976">
            <v>15.05</v>
          </cell>
          <cell r="K7976">
            <v>441.37</v>
          </cell>
          <cell r="L7976">
            <v>-2.2000000000000002</v>
          </cell>
          <cell r="M7976">
            <v>439.17</v>
          </cell>
          <cell r="N7976">
            <v>2.7</v>
          </cell>
        </row>
        <row r="7977">
          <cell r="A7977" t="str">
            <v>OK3.004Thinned075</v>
          </cell>
          <cell r="B7977" t="str">
            <v xml:space="preserve">OK </v>
          </cell>
          <cell r="C7977">
            <v>3</v>
          </cell>
          <cell r="D7977">
            <v>4</v>
          </cell>
          <cell r="E7977" t="str">
            <v>Thinned</v>
          </cell>
          <cell r="F7977" t="str">
            <v xml:space="preserve"> 75-80</v>
          </cell>
          <cell r="G7977">
            <v>3.09</v>
          </cell>
          <cell r="H7977">
            <v>-0.36</v>
          </cell>
          <cell r="I7977">
            <v>2.73</v>
          </cell>
          <cell r="J7977">
            <v>13.66</v>
          </cell>
          <cell r="K7977">
            <v>455.03</v>
          </cell>
          <cell r="L7977">
            <v>-2.48</v>
          </cell>
          <cell r="M7977">
            <v>452.54999999999995</v>
          </cell>
          <cell r="N7977">
            <v>2.72</v>
          </cell>
        </row>
        <row r="7978">
          <cell r="A7978" t="str">
            <v>OK3.004Thinned080</v>
          </cell>
          <cell r="B7978" t="str">
            <v xml:space="preserve">OK </v>
          </cell>
          <cell r="C7978">
            <v>3</v>
          </cell>
          <cell r="D7978">
            <v>4</v>
          </cell>
          <cell r="E7978" t="str">
            <v>Thinned</v>
          </cell>
          <cell r="F7978" t="str">
            <v xml:space="preserve"> 80-85</v>
          </cell>
          <cell r="G7978">
            <v>3.01</v>
          </cell>
          <cell r="H7978">
            <v>-0.2</v>
          </cell>
          <cell r="I7978">
            <v>2.81</v>
          </cell>
          <cell r="J7978">
            <v>14.03</v>
          </cell>
          <cell r="K7978">
            <v>469.05</v>
          </cell>
          <cell r="L7978">
            <v>-2.76</v>
          </cell>
          <cell r="M7978">
            <v>466.29</v>
          </cell>
          <cell r="N7978">
            <v>2.72</v>
          </cell>
        </row>
        <row r="7979">
          <cell r="A7979" t="str">
            <v>OK3.004Thinned085</v>
          </cell>
          <cell r="B7979" t="str">
            <v xml:space="preserve">OK </v>
          </cell>
          <cell r="C7979">
            <v>3</v>
          </cell>
          <cell r="D7979">
            <v>4</v>
          </cell>
          <cell r="E7979" t="str">
            <v>Thinned</v>
          </cell>
          <cell r="F7979" t="str">
            <v xml:space="preserve"> 85-90</v>
          </cell>
          <cell r="G7979">
            <v>2.4900000000000002</v>
          </cell>
          <cell r="H7979">
            <v>0.1</v>
          </cell>
          <cell r="I7979">
            <v>2.59</v>
          </cell>
          <cell r="J7979">
            <v>12.94</v>
          </cell>
          <cell r="K7979">
            <v>481.99</v>
          </cell>
          <cell r="L7979">
            <v>-3.04</v>
          </cell>
          <cell r="M7979">
            <v>478.95</v>
          </cell>
          <cell r="N7979">
            <v>2.74</v>
          </cell>
        </row>
        <row r="7980">
          <cell r="A7980" t="str">
            <v>OK3.004Thinned090</v>
          </cell>
          <cell r="B7980" t="str">
            <v xml:space="preserve">OK </v>
          </cell>
          <cell r="C7980">
            <v>3</v>
          </cell>
          <cell r="D7980">
            <v>4</v>
          </cell>
          <cell r="E7980" t="str">
            <v>Thinned</v>
          </cell>
          <cell r="F7980" t="str">
            <v xml:space="preserve"> 90-95</v>
          </cell>
          <cell r="G7980">
            <v>-0.35</v>
          </cell>
          <cell r="H7980">
            <v>2.25</v>
          </cell>
          <cell r="I7980">
            <v>1.89</v>
          </cell>
          <cell r="J7980">
            <v>9.4700000000000006</v>
          </cell>
          <cell r="K7980">
            <v>491.46</v>
          </cell>
          <cell r="L7980">
            <v>-3.29</v>
          </cell>
          <cell r="M7980">
            <v>488.16999999999996</v>
          </cell>
          <cell r="N7980">
            <v>2.35</v>
          </cell>
        </row>
        <row r="7981">
          <cell r="A7981" t="str">
            <v>OK3.004Thinned095</v>
          </cell>
          <cell r="B7981" t="str">
            <v xml:space="preserve">OK </v>
          </cell>
          <cell r="C7981">
            <v>3</v>
          </cell>
          <cell r="D7981">
            <v>4</v>
          </cell>
          <cell r="E7981" t="str">
            <v>Thinned</v>
          </cell>
          <cell r="F7981" t="str">
            <v xml:space="preserve"> 95-100</v>
          </cell>
          <cell r="G7981">
            <v>1.78</v>
          </cell>
          <cell r="H7981">
            <v>-1.31</v>
          </cell>
          <cell r="I7981">
            <v>0.47</v>
          </cell>
          <cell r="J7981">
            <v>2.36</v>
          </cell>
          <cell r="K7981">
            <v>493.82</v>
          </cell>
          <cell r="L7981">
            <v>-3.57</v>
          </cell>
          <cell r="M7981">
            <v>490.25</v>
          </cell>
          <cell r="N7981">
            <v>2.76</v>
          </cell>
        </row>
        <row r="7982">
          <cell r="A7982" t="str">
            <v>OK3.004Thinned100</v>
          </cell>
          <cell r="B7982" t="str">
            <v xml:space="preserve">OK </v>
          </cell>
          <cell r="C7982">
            <v>3</v>
          </cell>
          <cell r="D7982">
            <v>4</v>
          </cell>
          <cell r="E7982" t="str">
            <v>Thinned</v>
          </cell>
          <cell r="F7982" t="str">
            <v>100-105</v>
          </cell>
          <cell r="G7982">
            <v>1.44</v>
          </cell>
          <cell r="H7982">
            <v>-0.96</v>
          </cell>
          <cell r="I7982">
            <v>0.48</v>
          </cell>
          <cell r="J7982">
            <v>2.42</v>
          </cell>
          <cell r="K7982">
            <v>496.24</v>
          </cell>
          <cell r="L7982">
            <v>-3.86</v>
          </cell>
          <cell r="M7982">
            <v>492.38</v>
          </cell>
          <cell r="N7982">
            <v>2.75</v>
          </cell>
        </row>
        <row r="7983">
          <cell r="A7983" t="str">
            <v>OK3.004Thinned105</v>
          </cell>
          <cell r="B7983" t="str">
            <v xml:space="preserve">OK </v>
          </cell>
          <cell r="C7983">
            <v>3</v>
          </cell>
          <cell r="D7983">
            <v>4</v>
          </cell>
          <cell r="E7983" t="str">
            <v>Thinned</v>
          </cell>
          <cell r="F7983" t="str">
            <v>105-110</v>
          </cell>
          <cell r="G7983">
            <v>1.18</v>
          </cell>
          <cell r="H7983">
            <v>-0.85</v>
          </cell>
          <cell r="I7983">
            <v>0.32</v>
          </cell>
          <cell r="J7983">
            <v>1.61</v>
          </cell>
          <cell r="K7983">
            <v>497.85</v>
          </cell>
          <cell r="L7983">
            <v>-4.13</v>
          </cell>
          <cell r="M7983">
            <v>493.72</v>
          </cell>
          <cell r="N7983">
            <v>2.62</v>
          </cell>
        </row>
        <row r="7984">
          <cell r="A7984" t="str">
            <v>OK3.004Thinned110</v>
          </cell>
          <cell r="B7984" t="str">
            <v xml:space="preserve">OK </v>
          </cell>
          <cell r="C7984">
            <v>3</v>
          </cell>
          <cell r="D7984">
            <v>4</v>
          </cell>
          <cell r="E7984" t="str">
            <v>Thinned</v>
          </cell>
          <cell r="F7984" t="str">
            <v>110-115</v>
          </cell>
          <cell r="G7984">
            <v>1.39</v>
          </cell>
          <cell r="H7984">
            <v>-0.9</v>
          </cell>
          <cell r="I7984">
            <v>0.49</v>
          </cell>
          <cell r="J7984">
            <v>2.44</v>
          </cell>
          <cell r="K7984">
            <v>500.29</v>
          </cell>
          <cell r="L7984">
            <v>-4.3899999999999997</v>
          </cell>
          <cell r="M7984">
            <v>495.90000000000003</v>
          </cell>
          <cell r="N7984">
            <v>2.4500000000000002</v>
          </cell>
        </row>
        <row r="7985">
          <cell r="A7985" t="str">
            <v>OK3.004Thinned115</v>
          </cell>
          <cell r="B7985" t="str">
            <v xml:space="preserve">OK </v>
          </cell>
          <cell r="C7985">
            <v>3</v>
          </cell>
          <cell r="D7985">
            <v>4</v>
          </cell>
          <cell r="E7985" t="str">
            <v>Thinned</v>
          </cell>
          <cell r="F7985" t="str">
            <v>115-120</v>
          </cell>
          <cell r="G7985">
            <v>0.88</v>
          </cell>
          <cell r="H7985">
            <v>-0.61</v>
          </cell>
          <cell r="I7985">
            <v>0.27</v>
          </cell>
          <cell r="J7985">
            <v>1.36</v>
          </cell>
          <cell r="K7985">
            <v>501.66</v>
          </cell>
          <cell r="L7985">
            <v>-4.62</v>
          </cell>
          <cell r="M7985">
            <v>497.04</v>
          </cell>
          <cell r="N7985">
            <v>2.27</v>
          </cell>
        </row>
        <row r="7986">
          <cell r="A7986" t="str">
            <v>OK3.004Thinned120</v>
          </cell>
          <cell r="B7986" t="str">
            <v xml:space="preserve">OK </v>
          </cell>
          <cell r="C7986">
            <v>3</v>
          </cell>
          <cell r="D7986">
            <v>4</v>
          </cell>
          <cell r="E7986" t="str">
            <v>Thinned</v>
          </cell>
          <cell r="F7986" t="str">
            <v>120-125</v>
          </cell>
          <cell r="G7986">
            <v>0.76</v>
          </cell>
          <cell r="H7986">
            <v>-0.49</v>
          </cell>
          <cell r="I7986">
            <v>0.27</v>
          </cell>
          <cell r="J7986">
            <v>1.35</v>
          </cell>
          <cell r="K7986">
            <v>503.01</v>
          </cell>
          <cell r="L7986">
            <v>-4.84</v>
          </cell>
          <cell r="M7986">
            <v>498.17</v>
          </cell>
          <cell r="N7986">
            <v>2.09</v>
          </cell>
        </row>
        <row r="7987">
          <cell r="A7987" t="str">
            <v>OK3.004Thinned125</v>
          </cell>
          <cell r="B7987" t="str">
            <v xml:space="preserve">OK </v>
          </cell>
          <cell r="C7987">
            <v>3</v>
          </cell>
          <cell r="D7987">
            <v>4</v>
          </cell>
          <cell r="E7987" t="str">
            <v>Thinned</v>
          </cell>
          <cell r="F7987" t="str">
            <v>125-130</v>
          </cell>
          <cell r="G7987">
            <v>0.73</v>
          </cell>
          <cell r="H7987">
            <v>-0.5</v>
          </cell>
          <cell r="I7987">
            <v>0.23</v>
          </cell>
          <cell r="J7987">
            <v>1.1399999999999999</v>
          </cell>
          <cell r="K7987">
            <v>504.15</v>
          </cell>
          <cell r="L7987">
            <v>-5.03</v>
          </cell>
          <cell r="M7987">
            <v>499.12</v>
          </cell>
          <cell r="N7987">
            <v>1.92</v>
          </cell>
        </row>
        <row r="7988">
          <cell r="A7988" t="str">
            <v>OK3.004Thinned130</v>
          </cell>
          <cell r="B7988" t="str">
            <v xml:space="preserve">OK </v>
          </cell>
          <cell r="C7988">
            <v>3</v>
          </cell>
          <cell r="D7988">
            <v>4</v>
          </cell>
          <cell r="E7988" t="str">
            <v>Thinned</v>
          </cell>
          <cell r="F7988" t="str">
            <v>130-135</v>
          </cell>
          <cell r="G7988">
            <v>0.69</v>
          </cell>
          <cell r="H7988">
            <v>-0.52</v>
          </cell>
          <cell r="I7988">
            <v>0.17</v>
          </cell>
          <cell r="J7988">
            <v>0.87</v>
          </cell>
          <cell r="K7988">
            <v>505.02</v>
          </cell>
          <cell r="L7988">
            <v>-5.22</v>
          </cell>
          <cell r="M7988">
            <v>499.79999999999995</v>
          </cell>
          <cell r="N7988">
            <v>1.75</v>
          </cell>
        </row>
        <row r="7989">
          <cell r="A7989" t="str">
            <v>OK3.004Thinned135</v>
          </cell>
          <cell r="B7989" t="str">
            <v xml:space="preserve">OK </v>
          </cell>
          <cell r="C7989">
            <v>3</v>
          </cell>
          <cell r="D7989">
            <v>4</v>
          </cell>
          <cell r="E7989" t="str">
            <v>Thinned</v>
          </cell>
          <cell r="F7989" t="str">
            <v>135-140</v>
          </cell>
          <cell r="G7989">
            <v>0.63</v>
          </cell>
          <cell r="H7989">
            <v>-0.54</v>
          </cell>
          <cell r="I7989">
            <v>0.09</v>
          </cell>
          <cell r="J7989">
            <v>0.46</v>
          </cell>
          <cell r="K7989">
            <v>505.48</v>
          </cell>
          <cell r="L7989">
            <v>-5.38</v>
          </cell>
          <cell r="M7989">
            <v>500.1</v>
          </cell>
          <cell r="N7989">
            <v>1.58</v>
          </cell>
        </row>
        <row r="7990">
          <cell r="A7990" t="str">
            <v>OK3.004Thinned140</v>
          </cell>
          <cell r="B7990" t="str">
            <v xml:space="preserve">OK </v>
          </cell>
          <cell r="C7990">
            <v>3</v>
          </cell>
          <cell r="D7990">
            <v>4</v>
          </cell>
          <cell r="E7990" t="str">
            <v>Thinned</v>
          </cell>
          <cell r="F7990" t="str">
            <v>140-145</v>
          </cell>
          <cell r="G7990">
            <v>0.75</v>
          </cell>
          <cell r="H7990">
            <v>-0.54</v>
          </cell>
          <cell r="I7990">
            <v>0.2</v>
          </cell>
          <cell r="J7990">
            <v>1.02</v>
          </cell>
          <cell r="K7990">
            <v>506.5</v>
          </cell>
          <cell r="L7990">
            <v>-5.53</v>
          </cell>
          <cell r="M7990">
            <v>500.97</v>
          </cell>
          <cell r="N7990">
            <v>1.4</v>
          </cell>
        </row>
        <row r="7991">
          <cell r="A7991" t="str">
            <v>OK3.004Thinned145</v>
          </cell>
          <cell r="B7991" t="str">
            <v xml:space="preserve">OK </v>
          </cell>
          <cell r="C7991">
            <v>3</v>
          </cell>
          <cell r="D7991">
            <v>4</v>
          </cell>
          <cell r="E7991" t="str">
            <v>Thinned</v>
          </cell>
          <cell r="F7991" t="str">
            <v>145-150</v>
          </cell>
          <cell r="G7991">
            <v>0.59</v>
          </cell>
          <cell r="H7991">
            <v>-0.54</v>
          </cell>
          <cell r="I7991">
            <v>0.05</v>
          </cell>
          <cell r="J7991">
            <v>0.27</v>
          </cell>
          <cell r="K7991">
            <v>506.77</v>
          </cell>
          <cell r="L7991">
            <v>-5.65</v>
          </cell>
          <cell r="M7991">
            <v>501.12</v>
          </cell>
          <cell r="N7991">
            <v>1.22</v>
          </cell>
        </row>
        <row r="7992">
          <cell r="A7992" t="str">
            <v>OK3.004Thinned150</v>
          </cell>
          <cell r="B7992" t="str">
            <v xml:space="preserve">OK </v>
          </cell>
          <cell r="C7992">
            <v>3</v>
          </cell>
          <cell r="D7992">
            <v>4</v>
          </cell>
          <cell r="E7992" t="str">
            <v>Thinned</v>
          </cell>
          <cell r="F7992" t="str">
            <v>150-155</v>
          </cell>
          <cell r="G7992">
            <v>0.67</v>
          </cell>
          <cell r="H7992">
            <v>-0.53</v>
          </cell>
          <cell r="I7992">
            <v>0.13</v>
          </cell>
          <cell r="J7992">
            <v>0.67</v>
          </cell>
          <cell r="K7992">
            <v>507.44</v>
          </cell>
          <cell r="L7992">
            <v>-5.76</v>
          </cell>
          <cell r="M7992">
            <v>501.68</v>
          </cell>
          <cell r="N7992">
            <v>1.07</v>
          </cell>
        </row>
        <row r="7993">
          <cell r="A7993" t="str">
            <v>OK3.004Thinned155</v>
          </cell>
          <cell r="B7993" t="str">
            <v xml:space="preserve">OK </v>
          </cell>
          <cell r="C7993">
            <v>3</v>
          </cell>
          <cell r="D7993">
            <v>4</v>
          </cell>
          <cell r="E7993" t="str">
            <v>Thinned</v>
          </cell>
          <cell r="F7993" t="str">
            <v>155-160</v>
          </cell>
          <cell r="G7993">
            <v>1.02</v>
          </cell>
          <cell r="H7993">
            <v>-0.47</v>
          </cell>
          <cell r="I7993">
            <v>0.55000000000000004</v>
          </cell>
          <cell r="J7993">
            <v>2.75</v>
          </cell>
          <cell r="K7993">
            <v>510.2</v>
          </cell>
          <cell r="L7993">
            <v>-5.86</v>
          </cell>
          <cell r="M7993">
            <v>504.34</v>
          </cell>
          <cell r="N7993">
            <v>0.94</v>
          </cell>
        </row>
        <row r="7994">
          <cell r="A7994" t="str">
            <v>OK3.004Thinned160</v>
          </cell>
          <cell r="B7994" t="str">
            <v xml:space="preserve">OK </v>
          </cell>
          <cell r="C7994">
            <v>3</v>
          </cell>
          <cell r="D7994">
            <v>4</v>
          </cell>
          <cell r="E7994" t="str">
            <v>Thinned</v>
          </cell>
          <cell r="F7994" t="str">
            <v>160-165</v>
          </cell>
          <cell r="G7994">
            <v>1.08</v>
          </cell>
          <cell r="H7994">
            <v>-0.41</v>
          </cell>
          <cell r="I7994">
            <v>0.66</v>
          </cell>
          <cell r="J7994">
            <v>3.3</v>
          </cell>
          <cell r="K7994">
            <v>513.5</v>
          </cell>
          <cell r="L7994">
            <v>-5.94</v>
          </cell>
          <cell r="M7994">
            <v>507.56</v>
          </cell>
          <cell r="N7994">
            <v>0.82</v>
          </cell>
        </row>
        <row r="7995">
          <cell r="A7995" t="str">
            <v>OK3.004Thinned165</v>
          </cell>
          <cell r="B7995" t="str">
            <v xml:space="preserve">OK </v>
          </cell>
          <cell r="C7995">
            <v>3</v>
          </cell>
          <cell r="D7995">
            <v>4</v>
          </cell>
          <cell r="E7995" t="str">
            <v>Thinned</v>
          </cell>
          <cell r="F7995" t="str">
            <v>165-170</v>
          </cell>
          <cell r="G7995">
            <v>1.1100000000000001</v>
          </cell>
          <cell r="H7995">
            <v>-0.36</v>
          </cell>
          <cell r="I7995">
            <v>0.75</v>
          </cell>
          <cell r="J7995">
            <v>3.75</v>
          </cell>
          <cell r="K7995">
            <v>517.25</v>
          </cell>
          <cell r="L7995">
            <v>-6.02</v>
          </cell>
          <cell r="M7995">
            <v>511.23</v>
          </cell>
          <cell r="N7995">
            <v>0.71</v>
          </cell>
        </row>
        <row r="7996">
          <cell r="A7996" t="str">
            <v>OK3.004Thinned170</v>
          </cell>
          <cell r="B7996" t="str">
            <v xml:space="preserve">OK </v>
          </cell>
          <cell r="C7996">
            <v>3</v>
          </cell>
          <cell r="D7996">
            <v>4</v>
          </cell>
          <cell r="E7996" t="str">
            <v>Thinned</v>
          </cell>
          <cell r="F7996" t="str">
            <v>170-175</v>
          </cell>
          <cell r="G7996">
            <v>1.1100000000000001</v>
          </cell>
          <cell r="H7996">
            <v>-0.32</v>
          </cell>
          <cell r="I7996">
            <v>0.79</v>
          </cell>
          <cell r="J7996">
            <v>3.93</v>
          </cell>
          <cell r="K7996">
            <v>521.17999999999995</v>
          </cell>
          <cell r="L7996">
            <v>-6.08</v>
          </cell>
          <cell r="M7996">
            <v>515.09999999999991</v>
          </cell>
          <cell r="N7996">
            <v>0.63</v>
          </cell>
        </row>
        <row r="7997">
          <cell r="A7997" t="str">
            <v>OK3.004Thinned175</v>
          </cell>
          <cell r="B7997" t="str">
            <v xml:space="preserve">OK </v>
          </cell>
          <cell r="C7997">
            <v>3</v>
          </cell>
          <cell r="D7997">
            <v>4</v>
          </cell>
          <cell r="E7997" t="str">
            <v>Thinned</v>
          </cell>
          <cell r="F7997" t="str">
            <v>175-180</v>
          </cell>
          <cell r="G7997">
            <v>1.1000000000000001</v>
          </cell>
          <cell r="H7997">
            <v>-0.28000000000000003</v>
          </cell>
          <cell r="I7997">
            <v>0.81</v>
          </cell>
          <cell r="J7997">
            <v>4.07</v>
          </cell>
          <cell r="K7997">
            <v>525.25</v>
          </cell>
          <cell r="L7997">
            <v>-6.14</v>
          </cell>
          <cell r="M7997">
            <v>519.11</v>
          </cell>
          <cell r="N7997">
            <v>0.55000000000000004</v>
          </cell>
        </row>
        <row r="7998">
          <cell r="A7998" t="str">
            <v>OK3.004Thinned180</v>
          </cell>
          <cell r="B7998" t="str">
            <v xml:space="preserve">OK </v>
          </cell>
          <cell r="C7998">
            <v>3</v>
          </cell>
          <cell r="D7998">
            <v>4</v>
          </cell>
          <cell r="E7998" t="str">
            <v>Thinned</v>
          </cell>
          <cell r="F7998" t="str">
            <v>180-185</v>
          </cell>
          <cell r="G7998">
            <v>1.03</v>
          </cell>
          <cell r="H7998">
            <v>-0.25</v>
          </cell>
          <cell r="I7998">
            <v>0.79</v>
          </cell>
          <cell r="J7998">
            <v>3.94</v>
          </cell>
          <cell r="K7998">
            <v>529.20000000000005</v>
          </cell>
          <cell r="L7998">
            <v>-6.19</v>
          </cell>
          <cell r="M7998">
            <v>523.01</v>
          </cell>
          <cell r="N7998">
            <v>0.48</v>
          </cell>
        </row>
        <row r="7999">
          <cell r="A7999" t="str">
            <v>OK3.004Thinned185</v>
          </cell>
          <cell r="B7999" t="str">
            <v xml:space="preserve">OK </v>
          </cell>
          <cell r="C7999">
            <v>3</v>
          </cell>
          <cell r="D7999">
            <v>4</v>
          </cell>
          <cell r="E7999" t="str">
            <v>Thinned</v>
          </cell>
          <cell r="F7999" t="str">
            <v>185-190</v>
          </cell>
          <cell r="G7999">
            <v>1.1399999999999999</v>
          </cell>
          <cell r="H7999">
            <v>-0.21</v>
          </cell>
          <cell r="I7999">
            <v>0.93</v>
          </cell>
          <cell r="J7999">
            <v>4.6500000000000004</v>
          </cell>
          <cell r="K7999">
            <v>533.85</v>
          </cell>
          <cell r="L7999">
            <v>-6.23</v>
          </cell>
          <cell r="M7999">
            <v>527.62</v>
          </cell>
          <cell r="N7999">
            <v>0.42</v>
          </cell>
        </row>
        <row r="8000">
          <cell r="A8000" t="str">
            <v>OK3.004Thinned190</v>
          </cell>
          <cell r="B8000" t="str">
            <v xml:space="preserve">OK </v>
          </cell>
          <cell r="C8000">
            <v>3</v>
          </cell>
          <cell r="D8000">
            <v>4</v>
          </cell>
          <cell r="E8000" t="str">
            <v>Thinned</v>
          </cell>
          <cell r="F8000" t="str">
            <v>190-195</v>
          </cell>
          <cell r="G8000">
            <v>1.03</v>
          </cell>
          <cell r="H8000">
            <v>-0.19</v>
          </cell>
          <cell r="I8000">
            <v>0.84</v>
          </cell>
          <cell r="J8000">
            <v>4.18</v>
          </cell>
          <cell r="K8000">
            <v>538.03</v>
          </cell>
          <cell r="L8000">
            <v>-6.27</v>
          </cell>
          <cell r="M8000">
            <v>531.76</v>
          </cell>
          <cell r="N8000">
            <v>0.36</v>
          </cell>
        </row>
        <row r="8001">
          <cell r="A8001" t="str">
            <v>OK3.004Thinned195</v>
          </cell>
          <cell r="B8001" t="str">
            <v xml:space="preserve">OK </v>
          </cell>
          <cell r="C8001">
            <v>3</v>
          </cell>
          <cell r="D8001">
            <v>4</v>
          </cell>
          <cell r="E8001" t="str">
            <v>Thinned</v>
          </cell>
          <cell r="F8001" t="str">
            <v>195-200</v>
          </cell>
          <cell r="G8001">
            <v>1.71</v>
          </cell>
          <cell r="H8001">
            <v>-0.66</v>
          </cell>
          <cell r="I8001">
            <v>1.05</v>
          </cell>
          <cell r="J8001">
            <v>5.26</v>
          </cell>
          <cell r="K8001">
            <v>543.29</v>
          </cell>
          <cell r="L8001">
            <v>-6.27</v>
          </cell>
          <cell r="M8001">
            <v>537.02</v>
          </cell>
          <cell r="N8001">
            <v>0</v>
          </cell>
        </row>
        <row r="8002">
          <cell r="A8002" t="str">
            <v>OK3.006NO_thin000</v>
          </cell>
          <cell r="B8002" t="str">
            <v xml:space="preserve">OK </v>
          </cell>
          <cell r="C8002">
            <v>3</v>
          </cell>
          <cell r="D8002">
            <v>6</v>
          </cell>
          <cell r="E8002" t="str">
            <v>NO_thin</v>
          </cell>
          <cell r="F8002" t="str">
            <v xml:space="preserve">  0-5</v>
          </cell>
          <cell r="G8002">
            <v>0.21</v>
          </cell>
          <cell r="H8002">
            <v>0.14000000000000001</v>
          </cell>
          <cell r="I8002">
            <v>0.35</v>
          </cell>
          <cell r="J8002">
            <v>1.75</v>
          </cell>
          <cell r="K8002">
            <v>1.75</v>
          </cell>
          <cell r="L8002">
            <v>0</v>
          </cell>
          <cell r="M8002">
            <v>1.75</v>
          </cell>
          <cell r="N8002">
            <v>0</v>
          </cell>
        </row>
        <row r="8003">
          <cell r="A8003" t="str">
            <v>OK3.006NO_thin005</v>
          </cell>
          <cell r="B8003" t="str">
            <v xml:space="preserve">OK </v>
          </cell>
          <cell r="C8003">
            <v>3</v>
          </cell>
          <cell r="D8003">
            <v>6</v>
          </cell>
          <cell r="E8003" t="str">
            <v>NO_thin</v>
          </cell>
          <cell r="F8003" t="str">
            <v xml:space="preserve">  5-10</v>
          </cell>
          <cell r="G8003">
            <v>1.05</v>
          </cell>
          <cell r="H8003">
            <v>0.31</v>
          </cell>
          <cell r="I8003">
            <v>1.36</v>
          </cell>
          <cell r="J8003">
            <v>6.82</v>
          </cell>
          <cell r="K8003">
            <v>8.57</v>
          </cell>
          <cell r="L8003">
            <v>0</v>
          </cell>
          <cell r="M8003">
            <v>8.57</v>
          </cell>
          <cell r="N8003">
            <v>0</v>
          </cell>
        </row>
        <row r="8004">
          <cell r="A8004" t="str">
            <v>OK3.006NO_thin010</v>
          </cell>
          <cell r="B8004" t="str">
            <v xml:space="preserve">OK </v>
          </cell>
          <cell r="C8004">
            <v>3</v>
          </cell>
          <cell r="D8004">
            <v>6</v>
          </cell>
          <cell r="E8004" t="str">
            <v>NO_thin</v>
          </cell>
          <cell r="F8004" t="str">
            <v xml:space="preserve"> 10-15</v>
          </cell>
          <cell r="G8004">
            <v>4.22</v>
          </cell>
          <cell r="H8004">
            <v>0.48</v>
          </cell>
          <cell r="I8004">
            <v>4.7</v>
          </cell>
          <cell r="J8004">
            <v>23.5</v>
          </cell>
          <cell r="K8004">
            <v>32.07</v>
          </cell>
          <cell r="L8004">
            <v>0</v>
          </cell>
          <cell r="M8004">
            <v>32.07</v>
          </cell>
          <cell r="N8004">
            <v>0</v>
          </cell>
        </row>
        <row r="8005">
          <cell r="A8005" t="str">
            <v>OK3.006NO_thin015</v>
          </cell>
          <cell r="B8005" t="str">
            <v xml:space="preserve">OK </v>
          </cell>
          <cell r="C8005">
            <v>3</v>
          </cell>
          <cell r="D8005">
            <v>6</v>
          </cell>
          <cell r="E8005" t="str">
            <v>NO_thin</v>
          </cell>
          <cell r="F8005" t="str">
            <v xml:space="preserve"> 15-20</v>
          </cell>
          <cell r="G8005">
            <v>15.8</v>
          </cell>
          <cell r="H8005">
            <v>0.64</v>
          </cell>
          <cell r="I8005">
            <v>16.440000000000001</v>
          </cell>
          <cell r="J8005">
            <v>82.2</v>
          </cell>
          <cell r="K8005">
            <v>114.27</v>
          </cell>
          <cell r="L8005">
            <v>0</v>
          </cell>
          <cell r="M8005">
            <v>114.27</v>
          </cell>
          <cell r="N8005">
            <v>0</v>
          </cell>
        </row>
        <row r="8006">
          <cell r="A8006" t="str">
            <v>OK3.006NO_thin020</v>
          </cell>
          <cell r="B8006" t="str">
            <v xml:space="preserve">OK </v>
          </cell>
          <cell r="C8006">
            <v>3</v>
          </cell>
          <cell r="D8006">
            <v>6</v>
          </cell>
          <cell r="E8006" t="str">
            <v>NO_thin</v>
          </cell>
          <cell r="F8006" t="str">
            <v xml:space="preserve"> 20-25</v>
          </cell>
          <cell r="G8006">
            <v>33.26</v>
          </cell>
          <cell r="H8006">
            <v>1.88</v>
          </cell>
          <cell r="I8006">
            <v>35.14</v>
          </cell>
          <cell r="J8006">
            <v>175.72</v>
          </cell>
          <cell r="K8006">
            <v>289.99</v>
          </cell>
          <cell r="L8006">
            <v>0</v>
          </cell>
          <cell r="M8006">
            <v>289.99</v>
          </cell>
          <cell r="N8006">
            <v>0</v>
          </cell>
        </row>
        <row r="8007">
          <cell r="A8007" t="str">
            <v>OK3.006NO_thin025</v>
          </cell>
          <cell r="B8007" t="str">
            <v xml:space="preserve">OK </v>
          </cell>
          <cell r="C8007">
            <v>3</v>
          </cell>
          <cell r="D8007">
            <v>6</v>
          </cell>
          <cell r="E8007" t="str">
            <v>NO_thin</v>
          </cell>
          <cell r="F8007" t="str">
            <v xml:space="preserve"> 25-30</v>
          </cell>
          <cell r="G8007">
            <v>23.51</v>
          </cell>
          <cell r="H8007">
            <v>7.07</v>
          </cell>
          <cell r="I8007">
            <v>30.58</v>
          </cell>
          <cell r="J8007">
            <v>152.91999999999999</v>
          </cell>
          <cell r="K8007">
            <v>442.9</v>
          </cell>
          <cell r="L8007">
            <v>0</v>
          </cell>
          <cell r="M8007">
            <v>442.9</v>
          </cell>
          <cell r="N8007">
            <v>0</v>
          </cell>
        </row>
        <row r="8008">
          <cell r="A8008" t="str">
            <v>OK3.006NO_thin030</v>
          </cell>
          <cell r="B8008" t="str">
            <v xml:space="preserve">OK </v>
          </cell>
          <cell r="C8008">
            <v>3</v>
          </cell>
          <cell r="D8008">
            <v>6</v>
          </cell>
          <cell r="E8008" t="str">
            <v>NO_thin</v>
          </cell>
          <cell r="F8008" t="str">
            <v xml:space="preserve"> 30-35</v>
          </cell>
          <cell r="G8008">
            <v>8.73</v>
          </cell>
          <cell r="H8008">
            <v>4.4000000000000004</v>
          </cell>
          <cell r="I8008">
            <v>13.12</v>
          </cell>
          <cell r="J8008">
            <v>65.61</v>
          </cell>
          <cell r="K8008">
            <v>508.51</v>
          </cell>
          <cell r="L8008">
            <v>0</v>
          </cell>
          <cell r="M8008">
            <v>508.51</v>
          </cell>
          <cell r="N8008">
            <v>0</v>
          </cell>
        </row>
        <row r="8009">
          <cell r="A8009" t="str">
            <v>OK3.006NO_thin035</v>
          </cell>
          <cell r="B8009" t="str">
            <v xml:space="preserve">OK </v>
          </cell>
          <cell r="C8009">
            <v>3</v>
          </cell>
          <cell r="D8009">
            <v>6</v>
          </cell>
          <cell r="E8009" t="str">
            <v>NO_thin</v>
          </cell>
          <cell r="F8009" t="str">
            <v xml:space="preserve"> 35-40</v>
          </cell>
          <cell r="G8009">
            <v>6.59</v>
          </cell>
          <cell r="H8009">
            <v>1.54</v>
          </cell>
          <cell r="I8009">
            <v>8.14</v>
          </cell>
          <cell r="J8009">
            <v>40.69</v>
          </cell>
          <cell r="K8009">
            <v>549.21</v>
          </cell>
          <cell r="L8009">
            <v>0</v>
          </cell>
          <cell r="M8009">
            <v>549.21</v>
          </cell>
          <cell r="N8009">
            <v>0</v>
          </cell>
        </row>
        <row r="8010">
          <cell r="A8010" t="str">
            <v>OK3.006NO_thin040</v>
          </cell>
          <cell r="B8010" t="str">
            <v xml:space="preserve">OK </v>
          </cell>
          <cell r="C8010">
            <v>3</v>
          </cell>
          <cell r="D8010">
            <v>6</v>
          </cell>
          <cell r="E8010" t="str">
            <v>NO_thin</v>
          </cell>
          <cell r="F8010" t="str">
            <v xml:space="preserve"> 40-45</v>
          </cell>
          <cell r="G8010">
            <v>7.32</v>
          </cell>
          <cell r="H8010">
            <v>0.47</v>
          </cell>
          <cell r="I8010">
            <v>7.79</v>
          </cell>
          <cell r="J8010">
            <v>38.96</v>
          </cell>
          <cell r="K8010">
            <v>588.16999999999996</v>
          </cell>
          <cell r="L8010">
            <v>0</v>
          </cell>
          <cell r="M8010">
            <v>588.16999999999996</v>
          </cell>
          <cell r="N8010">
            <v>0</v>
          </cell>
        </row>
        <row r="8011">
          <cell r="A8011" t="str">
            <v>OK3.006NO_thin045</v>
          </cell>
          <cell r="B8011" t="str">
            <v xml:space="preserve">OK </v>
          </cell>
          <cell r="C8011">
            <v>3</v>
          </cell>
          <cell r="D8011">
            <v>6</v>
          </cell>
          <cell r="E8011" t="str">
            <v>NO_thin</v>
          </cell>
          <cell r="F8011" t="str">
            <v xml:space="preserve"> 45-50</v>
          </cell>
          <cell r="G8011">
            <v>7.8</v>
          </cell>
          <cell r="H8011">
            <v>-0.57999999999999996</v>
          </cell>
          <cell r="I8011">
            <v>7.22</v>
          </cell>
          <cell r="J8011">
            <v>36.119999999999997</v>
          </cell>
          <cell r="K8011">
            <v>624.28</v>
          </cell>
          <cell r="L8011">
            <v>0</v>
          </cell>
          <cell r="M8011">
            <v>624.28</v>
          </cell>
          <cell r="N8011">
            <v>0</v>
          </cell>
        </row>
        <row r="8012">
          <cell r="A8012" t="str">
            <v>OK3.006NO_thin050</v>
          </cell>
          <cell r="B8012" t="str">
            <v xml:space="preserve">OK </v>
          </cell>
          <cell r="C8012">
            <v>3</v>
          </cell>
          <cell r="D8012">
            <v>6</v>
          </cell>
          <cell r="E8012" t="str">
            <v>NO_thin</v>
          </cell>
          <cell r="F8012" t="str">
            <v xml:space="preserve"> 50-55</v>
          </cell>
          <cell r="G8012">
            <v>7.23</v>
          </cell>
          <cell r="H8012">
            <v>-0.86</v>
          </cell>
          <cell r="I8012">
            <v>6.37</v>
          </cell>
          <cell r="J8012">
            <v>31.85</v>
          </cell>
          <cell r="K8012">
            <v>656.13</v>
          </cell>
          <cell r="L8012">
            <v>0</v>
          </cell>
          <cell r="M8012">
            <v>656.13</v>
          </cell>
          <cell r="N8012">
            <v>0</v>
          </cell>
        </row>
        <row r="8013">
          <cell r="A8013" t="str">
            <v>OK3.006NO_thin055</v>
          </cell>
          <cell r="B8013" t="str">
            <v xml:space="preserve">OK </v>
          </cell>
          <cell r="C8013">
            <v>3</v>
          </cell>
          <cell r="D8013">
            <v>6</v>
          </cell>
          <cell r="E8013" t="str">
            <v>NO_thin</v>
          </cell>
          <cell r="F8013" t="str">
            <v xml:space="preserve"> 55-60</v>
          </cell>
          <cell r="G8013">
            <v>7.21</v>
          </cell>
          <cell r="H8013">
            <v>-0.72</v>
          </cell>
          <cell r="I8013">
            <v>6.48</v>
          </cell>
          <cell r="J8013">
            <v>32.4</v>
          </cell>
          <cell r="K8013">
            <v>688.53</v>
          </cell>
          <cell r="L8013">
            <v>0</v>
          </cell>
          <cell r="M8013">
            <v>688.53</v>
          </cell>
          <cell r="N8013">
            <v>0</v>
          </cell>
        </row>
        <row r="8014">
          <cell r="A8014" t="str">
            <v>OK3.006NO_thin060</v>
          </cell>
          <cell r="B8014" t="str">
            <v xml:space="preserve">OK </v>
          </cell>
          <cell r="C8014">
            <v>3</v>
          </cell>
          <cell r="D8014">
            <v>6</v>
          </cell>
          <cell r="E8014" t="str">
            <v>NO_thin</v>
          </cell>
          <cell r="F8014" t="str">
            <v xml:space="preserve"> 60-65</v>
          </cell>
          <cell r="G8014">
            <v>7.39</v>
          </cell>
          <cell r="H8014">
            <v>-0.6</v>
          </cell>
          <cell r="I8014">
            <v>6.79</v>
          </cell>
          <cell r="J8014">
            <v>33.950000000000003</v>
          </cell>
          <cell r="K8014">
            <v>722.49</v>
          </cell>
          <cell r="L8014">
            <v>0</v>
          </cell>
          <cell r="M8014">
            <v>722.49</v>
          </cell>
          <cell r="N8014">
            <v>0</v>
          </cell>
        </row>
        <row r="8015">
          <cell r="A8015" t="str">
            <v>OK3.006NO_thin065</v>
          </cell>
          <cell r="B8015" t="str">
            <v xml:space="preserve">OK </v>
          </cell>
          <cell r="C8015">
            <v>3</v>
          </cell>
          <cell r="D8015">
            <v>6</v>
          </cell>
          <cell r="E8015" t="str">
            <v>NO_thin</v>
          </cell>
          <cell r="F8015" t="str">
            <v xml:space="preserve"> 65-70</v>
          </cell>
          <cell r="G8015">
            <v>7.18</v>
          </cell>
          <cell r="H8015">
            <v>-0.55000000000000004</v>
          </cell>
          <cell r="I8015">
            <v>6.63</v>
          </cell>
          <cell r="J8015">
            <v>33.15</v>
          </cell>
          <cell r="K8015">
            <v>755.64</v>
          </cell>
          <cell r="L8015">
            <v>0</v>
          </cell>
          <cell r="M8015">
            <v>755.64</v>
          </cell>
          <cell r="N8015">
            <v>0</v>
          </cell>
        </row>
        <row r="8016">
          <cell r="A8016" t="str">
            <v>OK3.006NO_thin070</v>
          </cell>
          <cell r="B8016" t="str">
            <v xml:space="preserve">OK </v>
          </cell>
          <cell r="C8016">
            <v>3</v>
          </cell>
          <cell r="D8016">
            <v>6</v>
          </cell>
          <cell r="E8016" t="str">
            <v>NO_thin</v>
          </cell>
          <cell r="F8016" t="str">
            <v xml:space="preserve"> 70-75</v>
          </cell>
          <cell r="G8016">
            <v>6.76</v>
          </cell>
          <cell r="H8016">
            <v>-0.49</v>
          </cell>
          <cell r="I8016">
            <v>6.27</v>
          </cell>
          <cell r="J8016">
            <v>31.34</v>
          </cell>
          <cell r="K8016">
            <v>786.99</v>
          </cell>
          <cell r="L8016">
            <v>0</v>
          </cell>
          <cell r="M8016">
            <v>786.99</v>
          </cell>
          <cell r="N8016">
            <v>0</v>
          </cell>
        </row>
        <row r="8017">
          <cell r="A8017" t="str">
            <v>OK3.006NO_thin075</v>
          </cell>
          <cell r="B8017" t="str">
            <v xml:space="preserve">OK </v>
          </cell>
          <cell r="C8017">
            <v>3</v>
          </cell>
          <cell r="D8017">
            <v>6</v>
          </cell>
          <cell r="E8017" t="str">
            <v>NO_thin</v>
          </cell>
          <cell r="F8017" t="str">
            <v xml:space="preserve"> 75-80</v>
          </cell>
          <cell r="G8017">
            <v>6.41</v>
          </cell>
          <cell r="H8017">
            <v>-0.46</v>
          </cell>
          <cell r="I8017">
            <v>5.95</v>
          </cell>
          <cell r="J8017">
            <v>29.75</v>
          </cell>
          <cell r="K8017">
            <v>816.73</v>
          </cell>
          <cell r="L8017">
            <v>0</v>
          </cell>
          <cell r="M8017">
            <v>816.73</v>
          </cell>
          <cell r="N8017">
            <v>0</v>
          </cell>
        </row>
        <row r="8018">
          <cell r="A8018" t="str">
            <v>OK3.006NO_thin080</v>
          </cell>
          <cell r="B8018" t="str">
            <v xml:space="preserve">OK </v>
          </cell>
          <cell r="C8018">
            <v>3</v>
          </cell>
          <cell r="D8018">
            <v>6</v>
          </cell>
          <cell r="E8018" t="str">
            <v>NO_thin</v>
          </cell>
          <cell r="F8018" t="str">
            <v xml:space="preserve"> 80-85</v>
          </cell>
          <cell r="G8018">
            <v>6.2</v>
          </cell>
          <cell r="H8018">
            <v>0.05</v>
          </cell>
          <cell r="I8018">
            <v>6.25</v>
          </cell>
          <cell r="J8018">
            <v>31.24</v>
          </cell>
          <cell r="K8018">
            <v>847.97</v>
          </cell>
          <cell r="L8018">
            <v>0</v>
          </cell>
          <cell r="M8018">
            <v>847.97</v>
          </cell>
          <cell r="N8018">
            <v>0</v>
          </cell>
        </row>
        <row r="8019">
          <cell r="A8019" t="str">
            <v>OK3.006NO_thin085</v>
          </cell>
          <cell r="B8019" t="str">
            <v xml:space="preserve">OK </v>
          </cell>
          <cell r="C8019">
            <v>3</v>
          </cell>
          <cell r="D8019">
            <v>6</v>
          </cell>
          <cell r="E8019" t="str">
            <v>NO_thin</v>
          </cell>
          <cell r="F8019" t="str">
            <v xml:space="preserve"> 85-90</v>
          </cell>
          <cell r="G8019">
            <v>5.67</v>
          </cell>
          <cell r="H8019">
            <v>-0.22</v>
          </cell>
          <cell r="I8019">
            <v>5.45</v>
          </cell>
          <cell r="J8019">
            <v>27.23</v>
          </cell>
          <cell r="K8019">
            <v>875.21</v>
          </cell>
          <cell r="L8019">
            <v>0</v>
          </cell>
          <cell r="M8019">
            <v>875.21</v>
          </cell>
          <cell r="N8019">
            <v>0</v>
          </cell>
        </row>
        <row r="8020">
          <cell r="A8020" t="str">
            <v>OK3.006NO_thin090</v>
          </cell>
          <cell r="B8020" t="str">
            <v xml:space="preserve">OK </v>
          </cell>
          <cell r="C8020">
            <v>3</v>
          </cell>
          <cell r="D8020">
            <v>6</v>
          </cell>
          <cell r="E8020" t="str">
            <v>NO_thin</v>
          </cell>
          <cell r="F8020" t="str">
            <v xml:space="preserve"> 90-95</v>
          </cell>
          <cell r="G8020">
            <v>5.24</v>
          </cell>
          <cell r="H8020">
            <v>-0.76</v>
          </cell>
          <cell r="I8020">
            <v>4.49</v>
          </cell>
          <cell r="J8020">
            <v>22.44</v>
          </cell>
          <cell r="K8020">
            <v>897.65</v>
          </cell>
          <cell r="L8020">
            <v>0</v>
          </cell>
          <cell r="M8020">
            <v>897.65</v>
          </cell>
          <cell r="N8020">
            <v>0</v>
          </cell>
        </row>
        <row r="8021">
          <cell r="A8021" t="str">
            <v>OK3.006NO_thin095</v>
          </cell>
          <cell r="B8021" t="str">
            <v xml:space="preserve">OK </v>
          </cell>
          <cell r="C8021">
            <v>3</v>
          </cell>
          <cell r="D8021">
            <v>6</v>
          </cell>
          <cell r="E8021" t="str">
            <v>NO_thin</v>
          </cell>
          <cell r="F8021" t="str">
            <v xml:space="preserve"> 95-100</v>
          </cell>
          <cell r="G8021">
            <v>4.87</v>
          </cell>
          <cell r="H8021">
            <v>-0.24</v>
          </cell>
          <cell r="I8021">
            <v>4.6399999999999997</v>
          </cell>
          <cell r="J8021">
            <v>23.18</v>
          </cell>
          <cell r="K8021">
            <v>920.83</v>
          </cell>
          <cell r="L8021">
            <v>0</v>
          </cell>
          <cell r="M8021">
            <v>920.83</v>
          </cell>
          <cell r="N8021">
            <v>0</v>
          </cell>
        </row>
        <row r="8022">
          <cell r="A8022" t="str">
            <v>OK3.006NO_thin100</v>
          </cell>
          <cell r="B8022" t="str">
            <v xml:space="preserve">OK </v>
          </cell>
          <cell r="C8022">
            <v>3</v>
          </cell>
          <cell r="D8022">
            <v>6</v>
          </cell>
          <cell r="E8022" t="str">
            <v>NO_thin</v>
          </cell>
          <cell r="F8022" t="str">
            <v>100-105</v>
          </cell>
          <cell r="G8022">
            <v>4.79</v>
          </cell>
          <cell r="H8022">
            <v>-0.26</v>
          </cell>
          <cell r="I8022">
            <v>4.5199999999999996</v>
          </cell>
          <cell r="J8022">
            <v>22.61</v>
          </cell>
          <cell r="K8022">
            <v>943.44</v>
          </cell>
          <cell r="L8022">
            <v>0</v>
          </cell>
          <cell r="M8022">
            <v>943.44</v>
          </cell>
          <cell r="N8022">
            <v>0</v>
          </cell>
        </row>
        <row r="8023">
          <cell r="A8023" t="str">
            <v>OK3.006NO_thin105</v>
          </cell>
          <cell r="B8023" t="str">
            <v xml:space="preserve">OK </v>
          </cell>
          <cell r="C8023">
            <v>3</v>
          </cell>
          <cell r="D8023">
            <v>6</v>
          </cell>
          <cell r="E8023" t="str">
            <v>NO_thin</v>
          </cell>
          <cell r="F8023" t="str">
            <v>105-110</v>
          </cell>
          <cell r="G8023">
            <v>4.46</v>
          </cell>
          <cell r="H8023">
            <v>-0.51</v>
          </cell>
          <cell r="I8023">
            <v>3.95</v>
          </cell>
          <cell r="J8023">
            <v>19.75</v>
          </cell>
          <cell r="K8023">
            <v>963.19</v>
          </cell>
          <cell r="L8023">
            <v>0</v>
          </cell>
          <cell r="M8023">
            <v>963.19</v>
          </cell>
          <cell r="N8023">
            <v>0</v>
          </cell>
        </row>
        <row r="8024">
          <cell r="A8024" t="str">
            <v>OK3.006NO_thin110</v>
          </cell>
          <cell r="B8024" t="str">
            <v xml:space="preserve">OK </v>
          </cell>
          <cell r="C8024">
            <v>3</v>
          </cell>
          <cell r="D8024">
            <v>6</v>
          </cell>
          <cell r="E8024" t="str">
            <v>NO_thin</v>
          </cell>
          <cell r="F8024" t="str">
            <v>110-115</v>
          </cell>
          <cell r="G8024">
            <v>4.2</v>
          </cell>
          <cell r="H8024">
            <v>-0.4</v>
          </cell>
          <cell r="I8024">
            <v>3.81</v>
          </cell>
          <cell r="J8024">
            <v>19.03</v>
          </cell>
          <cell r="K8024">
            <v>982.22</v>
          </cell>
          <cell r="L8024">
            <v>0</v>
          </cell>
          <cell r="M8024">
            <v>982.22</v>
          </cell>
          <cell r="N8024">
            <v>0</v>
          </cell>
        </row>
        <row r="8025">
          <cell r="A8025" t="str">
            <v>OK3.006NO_thin115</v>
          </cell>
          <cell r="B8025" t="str">
            <v xml:space="preserve">OK </v>
          </cell>
          <cell r="C8025">
            <v>3</v>
          </cell>
          <cell r="D8025">
            <v>6</v>
          </cell>
          <cell r="E8025" t="str">
            <v>NO_thin</v>
          </cell>
          <cell r="F8025" t="str">
            <v>115-120</v>
          </cell>
          <cell r="G8025">
            <v>3.98</v>
          </cell>
          <cell r="H8025">
            <v>-0.15</v>
          </cell>
          <cell r="I8025">
            <v>3.83</v>
          </cell>
          <cell r="J8025">
            <v>19.14</v>
          </cell>
          <cell r="K8025">
            <v>1001.36</v>
          </cell>
          <cell r="L8025">
            <v>0</v>
          </cell>
          <cell r="M8025">
            <v>1001.36</v>
          </cell>
          <cell r="N8025">
            <v>0</v>
          </cell>
        </row>
        <row r="8026">
          <cell r="A8026" t="str">
            <v>OK3.006NO_thin120</v>
          </cell>
          <cell r="B8026" t="str">
            <v xml:space="preserve">OK </v>
          </cell>
          <cell r="C8026">
            <v>3</v>
          </cell>
          <cell r="D8026">
            <v>6</v>
          </cell>
          <cell r="E8026" t="str">
            <v>NO_thin</v>
          </cell>
          <cell r="F8026" t="str">
            <v>120-125</v>
          </cell>
          <cell r="G8026">
            <v>3.6</v>
          </cell>
          <cell r="H8026">
            <v>0.61</v>
          </cell>
          <cell r="I8026">
            <v>4.21</v>
          </cell>
          <cell r="J8026">
            <v>21.04</v>
          </cell>
          <cell r="K8026">
            <v>1022.4</v>
          </cell>
          <cell r="L8026">
            <v>0</v>
          </cell>
          <cell r="M8026">
            <v>1022.4</v>
          </cell>
          <cell r="N8026">
            <v>0</v>
          </cell>
        </row>
        <row r="8027">
          <cell r="A8027" t="str">
            <v>OK3.006NO_thin125</v>
          </cell>
          <cell r="B8027" t="str">
            <v xml:space="preserve">OK </v>
          </cell>
          <cell r="C8027">
            <v>3</v>
          </cell>
          <cell r="D8027">
            <v>6</v>
          </cell>
          <cell r="E8027" t="str">
            <v>NO_thin</v>
          </cell>
          <cell r="F8027" t="str">
            <v>125-130</v>
          </cell>
          <cell r="G8027">
            <v>3.33</v>
          </cell>
          <cell r="H8027">
            <v>-0.42</v>
          </cell>
          <cell r="I8027">
            <v>2.92</v>
          </cell>
          <cell r="J8027">
            <v>14.6</v>
          </cell>
          <cell r="K8027">
            <v>1036.99</v>
          </cell>
          <cell r="L8027">
            <v>0</v>
          </cell>
          <cell r="M8027">
            <v>1036.99</v>
          </cell>
          <cell r="N8027">
            <v>0</v>
          </cell>
        </row>
        <row r="8028">
          <cell r="A8028" t="str">
            <v>OK3.006NO_thin130</v>
          </cell>
          <cell r="B8028" t="str">
            <v xml:space="preserve">OK </v>
          </cell>
          <cell r="C8028">
            <v>3</v>
          </cell>
          <cell r="D8028">
            <v>6</v>
          </cell>
          <cell r="E8028" t="str">
            <v>NO_thin</v>
          </cell>
          <cell r="F8028" t="str">
            <v>130-135</v>
          </cell>
          <cell r="G8028">
            <v>3.14</v>
          </cell>
          <cell r="H8028">
            <v>-0.62</v>
          </cell>
          <cell r="I8028">
            <v>2.52</v>
          </cell>
          <cell r="J8028">
            <v>12.6</v>
          </cell>
          <cell r="K8028">
            <v>1049.5899999999999</v>
          </cell>
          <cell r="L8028">
            <v>0</v>
          </cell>
          <cell r="M8028">
            <v>1049.5899999999999</v>
          </cell>
          <cell r="N8028">
            <v>0</v>
          </cell>
        </row>
        <row r="8029">
          <cell r="A8029" t="str">
            <v>OK3.006NO_thin135</v>
          </cell>
          <cell r="B8029" t="str">
            <v xml:space="preserve">OK </v>
          </cell>
          <cell r="C8029">
            <v>3</v>
          </cell>
          <cell r="D8029">
            <v>6</v>
          </cell>
          <cell r="E8029" t="str">
            <v>NO_thin</v>
          </cell>
          <cell r="F8029" t="str">
            <v>135-140</v>
          </cell>
          <cell r="G8029">
            <v>2.96</v>
          </cell>
          <cell r="H8029">
            <v>-0.35</v>
          </cell>
          <cell r="I8029">
            <v>2.62</v>
          </cell>
          <cell r="J8029">
            <v>13.08</v>
          </cell>
          <cell r="K8029">
            <v>1062.67</v>
          </cell>
          <cell r="L8029">
            <v>0</v>
          </cell>
          <cell r="M8029">
            <v>1062.67</v>
          </cell>
          <cell r="N8029">
            <v>0</v>
          </cell>
        </row>
        <row r="8030">
          <cell r="A8030" t="str">
            <v>OK3.006NO_thin140</v>
          </cell>
          <cell r="B8030" t="str">
            <v xml:space="preserve">OK </v>
          </cell>
          <cell r="C8030">
            <v>3</v>
          </cell>
          <cell r="D8030">
            <v>6</v>
          </cell>
          <cell r="E8030" t="str">
            <v>NO_thin</v>
          </cell>
          <cell r="F8030" t="str">
            <v>140-145</v>
          </cell>
          <cell r="G8030">
            <v>2.67</v>
          </cell>
          <cell r="H8030">
            <v>-0.17</v>
          </cell>
          <cell r="I8030">
            <v>2.5</v>
          </cell>
          <cell r="J8030">
            <v>12.52</v>
          </cell>
          <cell r="K8030">
            <v>1075.19</v>
          </cell>
          <cell r="L8030">
            <v>0</v>
          </cell>
          <cell r="M8030">
            <v>1075.19</v>
          </cell>
          <cell r="N8030">
            <v>0</v>
          </cell>
        </row>
        <row r="8031">
          <cell r="A8031" t="str">
            <v>OK3.006NO_thin145</v>
          </cell>
          <cell r="B8031" t="str">
            <v xml:space="preserve">OK </v>
          </cell>
          <cell r="C8031">
            <v>3</v>
          </cell>
          <cell r="D8031">
            <v>6</v>
          </cell>
          <cell r="E8031" t="str">
            <v>NO_thin</v>
          </cell>
          <cell r="F8031" t="str">
            <v>145-150</v>
          </cell>
          <cell r="G8031">
            <v>2.44</v>
          </cell>
          <cell r="H8031">
            <v>-0.23</v>
          </cell>
          <cell r="I8031">
            <v>2.21</v>
          </cell>
          <cell r="J8031">
            <v>11.04</v>
          </cell>
          <cell r="K8031">
            <v>1086.23</v>
          </cell>
          <cell r="L8031">
            <v>0</v>
          </cell>
          <cell r="M8031">
            <v>1086.23</v>
          </cell>
          <cell r="N8031">
            <v>0</v>
          </cell>
        </row>
        <row r="8032">
          <cell r="A8032" t="str">
            <v>OK3.006NO_thin150</v>
          </cell>
          <cell r="B8032" t="str">
            <v xml:space="preserve">OK </v>
          </cell>
          <cell r="C8032">
            <v>3</v>
          </cell>
          <cell r="D8032">
            <v>6</v>
          </cell>
          <cell r="E8032" t="str">
            <v>NO_thin</v>
          </cell>
          <cell r="F8032" t="str">
            <v>150-155</v>
          </cell>
          <cell r="G8032">
            <v>2.2200000000000002</v>
          </cell>
          <cell r="H8032">
            <v>-0.35</v>
          </cell>
          <cell r="I8032">
            <v>1.87</v>
          </cell>
          <cell r="J8032">
            <v>9.35</v>
          </cell>
          <cell r="K8032">
            <v>1095.58</v>
          </cell>
          <cell r="L8032">
            <v>0</v>
          </cell>
          <cell r="M8032">
            <v>1095.58</v>
          </cell>
          <cell r="N8032">
            <v>0</v>
          </cell>
        </row>
        <row r="8033">
          <cell r="A8033" t="str">
            <v>OK3.006NO_thin155</v>
          </cell>
          <cell r="B8033" t="str">
            <v xml:space="preserve">OK </v>
          </cell>
          <cell r="C8033">
            <v>3</v>
          </cell>
          <cell r="D8033">
            <v>6</v>
          </cell>
          <cell r="E8033" t="str">
            <v>NO_thin</v>
          </cell>
          <cell r="F8033" t="str">
            <v>155-160</v>
          </cell>
          <cell r="G8033">
            <v>2.12</v>
          </cell>
          <cell r="H8033">
            <v>-0.3</v>
          </cell>
          <cell r="I8033">
            <v>1.82</v>
          </cell>
          <cell r="J8033">
            <v>9.11</v>
          </cell>
          <cell r="K8033">
            <v>1104.69</v>
          </cell>
          <cell r="L8033">
            <v>0</v>
          </cell>
          <cell r="M8033">
            <v>1104.69</v>
          </cell>
          <cell r="N8033">
            <v>0</v>
          </cell>
        </row>
        <row r="8034">
          <cell r="A8034" t="str">
            <v>OK3.006NO_thin160</v>
          </cell>
          <cell r="B8034" t="str">
            <v xml:space="preserve">OK </v>
          </cell>
          <cell r="C8034">
            <v>3</v>
          </cell>
          <cell r="D8034">
            <v>6</v>
          </cell>
          <cell r="E8034" t="str">
            <v>NO_thin</v>
          </cell>
          <cell r="F8034" t="str">
            <v>160-165</v>
          </cell>
          <cell r="G8034">
            <v>2</v>
          </cell>
          <cell r="H8034">
            <v>-0.25</v>
          </cell>
          <cell r="I8034">
            <v>1.75</v>
          </cell>
          <cell r="J8034">
            <v>8.76</v>
          </cell>
          <cell r="K8034">
            <v>1113.45</v>
          </cell>
          <cell r="L8034">
            <v>0</v>
          </cell>
          <cell r="M8034">
            <v>1113.45</v>
          </cell>
          <cell r="N8034">
            <v>0</v>
          </cell>
        </row>
        <row r="8035">
          <cell r="A8035" t="str">
            <v>OK3.006NO_thin165</v>
          </cell>
          <cell r="B8035" t="str">
            <v xml:space="preserve">OK </v>
          </cell>
          <cell r="C8035">
            <v>3</v>
          </cell>
          <cell r="D8035">
            <v>6</v>
          </cell>
          <cell r="E8035" t="str">
            <v>NO_thin</v>
          </cell>
          <cell r="F8035" t="str">
            <v>165-170</v>
          </cell>
          <cell r="G8035">
            <v>1.85</v>
          </cell>
          <cell r="H8035">
            <v>-0.2</v>
          </cell>
          <cell r="I8035">
            <v>1.65</v>
          </cell>
          <cell r="J8035">
            <v>8.27</v>
          </cell>
          <cell r="K8035">
            <v>1121.72</v>
          </cell>
          <cell r="L8035">
            <v>0</v>
          </cell>
          <cell r="M8035">
            <v>1121.72</v>
          </cell>
          <cell r="N8035">
            <v>0</v>
          </cell>
        </row>
        <row r="8036">
          <cell r="A8036" t="str">
            <v>OK3.006NO_thin170</v>
          </cell>
          <cell r="B8036" t="str">
            <v xml:space="preserve">OK </v>
          </cell>
          <cell r="C8036">
            <v>3</v>
          </cell>
          <cell r="D8036">
            <v>6</v>
          </cell>
          <cell r="E8036" t="str">
            <v>NO_thin</v>
          </cell>
          <cell r="F8036" t="str">
            <v>170-175</v>
          </cell>
          <cell r="G8036">
            <v>1.68</v>
          </cell>
          <cell r="H8036">
            <v>-0.03</v>
          </cell>
          <cell r="I8036">
            <v>1.65</v>
          </cell>
          <cell r="J8036">
            <v>8.27</v>
          </cell>
          <cell r="K8036">
            <v>1129.99</v>
          </cell>
          <cell r="L8036">
            <v>0</v>
          </cell>
          <cell r="M8036">
            <v>1129.99</v>
          </cell>
          <cell r="N8036">
            <v>0</v>
          </cell>
        </row>
        <row r="8037">
          <cell r="A8037" t="str">
            <v>OK3.006NO_thin175</v>
          </cell>
          <cell r="B8037" t="str">
            <v xml:space="preserve">OK </v>
          </cell>
          <cell r="C8037">
            <v>3</v>
          </cell>
          <cell r="D8037">
            <v>6</v>
          </cell>
          <cell r="E8037" t="str">
            <v>NO_thin</v>
          </cell>
          <cell r="F8037" t="str">
            <v>175-180</v>
          </cell>
          <cell r="G8037">
            <v>1.5</v>
          </cell>
          <cell r="H8037">
            <v>-0.19</v>
          </cell>
          <cell r="I8037">
            <v>1.31</v>
          </cell>
          <cell r="J8037">
            <v>6.56</v>
          </cell>
          <cell r="K8037">
            <v>1136.55</v>
          </cell>
          <cell r="L8037">
            <v>0</v>
          </cell>
          <cell r="M8037">
            <v>1136.55</v>
          </cell>
          <cell r="N8037">
            <v>0</v>
          </cell>
        </row>
        <row r="8038">
          <cell r="A8038" t="str">
            <v>OK3.006NO_thin180</v>
          </cell>
          <cell r="B8038" t="str">
            <v xml:space="preserve">OK </v>
          </cell>
          <cell r="C8038">
            <v>3</v>
          </cell>
          <cell r="D8038">
            <v>6</v>
          </cell>
          <cell r="E8038" t="str">
            <v>NO_thin</v>
          </cell>
          <cell r="F8038" t="str">
            <v>180-185</v>
          </cell>
          <cell r="G8038">
            <v>1.45</v>
          </cell>
          <cell r="H8038">
            <v>-0.18</v>
          </cell>
          <cell r="I8038">
            <v>1.27</v>
          </cell>
          <cell r="J8038">
            <v>6.37</v>
          </cell>
          <cell r="K8038">
            <v>1142.93</v>
          </cell>
          <cell r="L8038">
            <v>0</v>
          </cell>
          <cell r="M8038">
            <v>1142.93</v>
          </cell>
          <cell r="N8038">
            <v>0</v>
          </cell>
        </row>
        <row r="8039">
          <cell r="A8039" t="str">
            <v>OK3.006NO_thin185</v>
          </cell>
          <cell r="B8039" t="str">
            <v xml:space="preserve">OK </v>
          </cell>
          <cell r="C8039">
            <v>3</v>
          </cell>
          <cell r="D8039">
            <v>6</v>
          </cell>
          <cell r="E8039" t="str">
            <v>NO_thin</v>
          </cell>
          <cell r="F8039" t="str">
            <v>185-190</v>
          </cell>
          <cell r="G8039">
            <v>1.4</v>
          </cell>
          <cell r="H8039">
            <v>-0.17</v>
          </cell>
          <cell r="I8039">
            <v>1.23</v>
          </cell>
          <cell r="J8039">
            <v>6.13</v>
          </cell>
          <cell r="K8039">
            <v>1149.06</v>
          </cell>
          <cell r="L8039">
            <v>0</v>
          </cell>
          <cell r="M8039">
            <v>1149.06</v>
          </cell>
          <cell r="N8039">
            <v>0</v>
          </cell>
        </row>
        <row r="8040">
          <cell r="A8040" t="str">
            <v>OK3.006NO_thin190</v>
          </cell>
          <cell r="B8040" t="str">
            <v xml:space="preserve">OK </v>
          </cell>
          <cell r="C8040">
            <v>3</v>
          </cell>
          <cell r="D8040">
            <v>6</v>
          </cell>
          <cell r="E8040" t="str">
            <v>NO_thin</v>
          </cell>
          <cell r="F8040" t="str">
            <v>190-195</v>
          </cell>
          <cell r="G8040">
            <v>1.25</v>
          </cell>
          <cell r="H8040">
            <v>-0.14000000000000001</v>
          </cell>
          <cell r="I8040">
            <v>1.1100000000000001</v>
          </cell>
          <cell r="J8040">
            <v>5.54</v>
          </cell>
          <cell r="K8040">
            <v>1154.5899999999999</v>
          </cell>
          <cell r="L8040">
            <v>0</v>
          </cell>
          <cell r="M8040">
            <v>1154.5899999999999</v>
          </cell>
          <cell r="N8040">
            <v>0</v>
          </cell>
        </row>
        <row r="8041">
          <cell r="A8041" t="str">
            <v>OK3.006NO_thin195</v>
          </cell>
          <cell r="B8041" t="str">
            <v xml:space="preserve">OK </v>
          </cell>
          <cell r="C8041">
            <v>3</v>
          </cell>
          <cell r="D8041">
            <v>6</v>
          </cell>
          <cell r="E8041" t="str">
            <v>NO_thin</v>
          </cell>
          <cell r="F8041" t="str">
            <v>195-200</v>
          </cell>
          <cell r="G8041">
            <v>1.1200000000000001</v>
          </cell>
          <cell r="H8041">
            <v>-0.12</v>
          </cell>
          <cell r="I8041">
            <v>1</v>
          </cell>
          <cell r="J8041">
            <v>5</v>
          </cell>
          <cell r="K8041">
            <v>1159.5899999999999</v>
          </cell>
          <cell r="L8041">
            <v>0</v>
          </cell>
          <cell r="M8041">
            <v>1159.5899999999999</v>
          </cell>
          <cell r="N8041">
            <v>0</v>
          </cell>
        </row>
        <row r="8042">
          <cell r="A8042" t="str">
            <v>OK3.006Thinned000</v>
          </cell>
          <cell r="B8042" t="str">
            <v xml:space="preserve">OK </v>
          </cell>
          <cell r="C8042">
            <v>3</v>
          </cell>
          <cell r="D8042">
            <v>6</v>
          </cell>
          <cell r="E8042" t="str">
            <v>Thinned</v>
          </cell>
          <cell r="F8042" t="str">
            <v xml:space="preserve">  0-5</v>
          </cell>
          <cell r="G8042">
            <v>0.21</v>
          </cell>
          <cell r="H8042">
            <v>0.14000000000000001</v>
          </cell>
          <cell r="I8042">
            <v>0.35</v>
          </cell>
          <cell r="J8042">
            <v>1.75</v>
          </cell>
          <cell r="K8042">
            <v>1.75</v>
          </cell>
          <cell r="L8042">
            <v>0</v>
          </cell>
          <cell r="M8042">
            <v>1.75</v>
          </cell>
          <cell r="N8042">
            <v>0</v>
          </cell>
        </row>
        <row r="8043">
          <cell r="A8043" t="str">
            <v>OK3.006Thinned005</v>
          </cell>
          <cell r="B8043" t="str">
            <v xml:space="preserve">OK </v>
          </cell>
          <cell r="C8043">
            <v>3</v>
          </cell>
          <cell r="D8043">
            <v>6</v>
          </cell>
          <cell r="E8043" t="str">
            <v>Thinned</v>
          </cell>
          <cell r="F8043" t="str">
            <v xml:space="preserve">  5-10</v>
          </cell>
          <cell r="G8043">
            <v>1.05</v>
          </cell>
          <cell r="H8043">
            <v>0.31</v>
          </cell>
          <cell r="I8043">
            <v>1.36</v>
          </cell>
          <cell r="J8043">
            <v>6.82</v>
          </cell>
          <cell r="K8043">
            <v>8.57</v>
          </cell>
          <cell r="L8043">
            <v>0</v>
          </cell>
          <cell r="M8043">
            <v>8.57</v>
          </cell>
          <cell r="N8043">
            <v>0</v>
          </cell>
        </row>
        <row r="8044">
          <cell r="A8044" t="str">
            <v>OK3.006Thinned010</v>
          </cell>
          <cell r="B8044" t="str">
            <v xml:space="preserve">OK </v>
          </cell>
          <cell r="C8044">
            <v>3</v>
          </cell>
          <cell r="D8044">
            <v>6</v>
          </cell>
          <cell r="E8044" t="str">
            <v>Thinned</v>
          </cell>
          <cell r="F8044" t="str">
            <v xml:space="preserve"> 10-15</v>
          </cell>
          <cell r="G8044">
            <v>4.22</v>
          </cell>
          <cell r="H8044">
            <v>0.48</v>
          </cell>
          <cell r="I8044">
            <v>4.7</v>
          </cell>
          <cell r="J8044">
            <v>23.5</v>
          </cell>
          <cell r="K8044">
            <v>32.07</v>
          </cell>
          <cell r="L8044">
            <v>0</v>
          </cell>
          <cell r="M8044">
            <v>32.07</v>
          </cell>
          <cell r="N8044">
            <v>0</v>
          </cell>
        </row>
        <row r="8045">
          <cell r="A8045" t="str">
            <v>OK3.006Thinned015</v>
          </cell>
          <cell r="B8045" t="str">
            <v xml:space="preserve">OK </v>
          </cell>
          <cell r="C8045">
            <v>3</v>
          </cell>
          <cell r="D8045">
            <v>6</v>
          </cell>
          <cell r="E8045" t="str">
            <v>Thinned</v>
          </cell>
          <cell r="F8045" t="str">
            <v xml:space="preserve"> 15-20</v>
          </cell>
          <cell r="G8045">
            <v>15.8</v>
          </cell>
          <cell r="H8045">
            <v>0.64</v>
          </cell>
          <cell r="I8045">
            <v>16.440000000000001</v>
          </cell>
          <cell r="J8045">
            <v>82.2</v>
          </cell>
          <cell r="K8045">
            <v>114.27</v>
          </cell>
          <cell r="L8045">
            <v>0</v>
          </cell>
          <cell r="M8045">
            <v>114.27</v>
          </cell>
          <cell r="N8045">
            <v>0</v>
          </cell>
        </row>
        <row r="8046">
          <cell r="A8046" t="str">
            <v>OK3.006Thinned020</v>
          </cell>
          <cell r="B8046" t="str">
            <v xml:space="preserve">OK </v>
          </cell>
          <cell r="C8046">
            <v>3</v>
          </cell>
          <cell r="D8046">
            <v>6</v>
          </cell>
          <cell r="E8046" t="str">
            <v>Thinned</v>
          </cell>
          <cell r="F8046" t="str">
            <v xml:space="preserve"> 20-25</v>
          </cell>
          <cell r="G8046">
            <v>23.7</v>
          </cell>
          <cell r="H8046">
            <v>7.08</v>
          </cell>
          <cell r="I8046">
            <v>30.78</v>
          </cell>
          <cell r="J8046">
            <v>153.91</v>
          </cell>
          <cell r="K8046">
            <v>268.18</v>
          </cell>
          <cell r="L8046">
            <v>-0.11</v>
          </cell>
          <cell r="M8046">
            <v>268.07</v>
          </cell>
          <cell r="N8046">
            <v>6.1</v>
          </cell>
        </row>
        <row r="8047">
          <cell r="A8047" t="str">
            <v>OK3.006Thinned025</v>
          </cell>
          <cell r="B8047" t="str">
            <v xml:space="preserve">OK </v>
          </cell>
          <cell r="C8047">
            <v>3</v>
          </cell>
          <cell r="D8047">
            <v>6</v>
          </cell>
          <cell r="E8047" t="str">
            <v>Thinned</v>
          </cell>
          <cell r="F8047" t="str">
            <v xml:space="preserve"> 25-30</v>
          </cell>
          <cell r="G8047">
            <v>3.64</v>
          </cell>
          <cell r="H8047">
            <v>9.7100000000000009</v>
          </cell>
          <cell r="I8047">
            <v>13.35</v>
          </cell>
          <cell r="J8047">
            <v>66.760000000000005</v>
          </cell>
          <cell r="K8047">
            <v>334.94</v>
          </cell>
          <cell r="L8047">
            <v>-0.38</v>
          </cell>
          <cell r="M8047">
            <v>334.56</v>
          </cell>
          <cell r="N8047">
            <v>14.98</v>
          </cell>
        </row>
        <row r="8048">
          <cell r="A8048" t="str">
            <v>OK3.006Thinned030</v>
          </cell>
          <cell r="B8048" t="str">
            <v xml:space="preserve">OK </v>
          </cell>
          <cell r="C8048">
            <v>3</v>
          </cell>
          <cell r="D8048">
            <v>6</v>
          </cell>
          <cell r="E8048" t="str">
            <v>Thinned</v>
          </cell>
          <cell r="F8048" t="str">
            <v xml:space="preserve"> 30-35</v>
          </cell>
          <cell r="G8048">
            <v>0.32</v>
          </cell>
          <cell r="H8048">
            <v>3.22</v>
          </cell>
          <cell r="I8048">
            <v>3.53</v>
          </cell>
          <cell r="J8048">
            <v>17.670000000000002</v>
          </cell>
          <cell r="K8048">
            <v>352.62</v>
          </cell>
          <cell r="L8048">
            <v>-0.74</v>
          </cell>
          <cell r="M8048">
            <v>351.88</v>
          </cell>
          <cell r="N8048">
            <v>3.42</v>
          </cell>
        </row>
        <row r="8049">
          <cell r="A8049" t="str">
            <v>OK3.006Thinned035</v>
          </cell>
          <cell r="B8049" t="str">
            <v xml:space="preserve">OK </v>
          </cell>
          <cell r="C8049">
            <v>3</v>
          </cell>
          <cell r="D8049">
            <v>6</v>
          </cell>
          <cell r="E8049" t="str">
            <v>Thinned</v>
          </cell>
          <cell r="F8049" t="str">
            <v xml:space="preserve"> 35-40</v>
          </cell>
          <cell r="G8049">
            <v>4.24</v>
          </cell>
          <cell r="H8049">
            <v>-0.77</v>
          </cell>
          <cell r="I8049">
            <v>3.47</v>
          </cell>
          <cell r="J8049">
            <v>17.36</v>
          </cell>
          <cell r="K8049">
            <v>369.97</v>
          </cell>
          <cell r="L8049">
            <v>-1.1100000000000001</v>
          </cell>
          <cell r="M8049">
            <v>368.86</v>
          </cell>
          <cell r="N8049">
            <v>3.65</v>
          </cell>
        </row>
        <row r="8050">
          <cell r="A8050" t="str">
            <v>OK3.006Thinned040</v>
          </cell>
          <cell r="B8050" t="str">
            <v xml:space="preserve">OK </v>
          </cell>
          <cell r="C8050">
            <v>3</v>
          </cell>
          <cell r="D8050">
            <v>6</v>
          </cell>
          <cell r="E8050" t="str">
            <v>Thinned</v>
          </cell>
          <cell r="F8050" t="str">
            <v xml:space="preserve"> 40-45</v>
          </cell>
          <cell r="G8050">
            <v>5.7</v>
          </cell>
          <cell r="H8050">
            <v>-1.03</v>
          </cell>
          <cell r="I8050">
            <v>4.68</v>
          </cell>
          <cell r="J8050">
            <v>23.38</v>
          </cell>
          <cell r="K8050">
            <v>393.35</v>
          </cell>
          <cell r="L8050">
            <v>-1.53</v>
          </cell>
          <cell r="M8050">
            <v>391.82000000000005</v>
          </cell>
          <cell r="N8050">
            <v>3.93</v>
          </cell>
        </row>
        <row r="8051">
          <cell r="A8051" t="str">
            <v>OK3.006Thinned045</v>
          </cell>
          <cell r="B8051" t="str">
            <v xml:space="preserve">OK </v>
          </cell>
          <cell r="C8051">
            <v>3</v>
          </cell>
          <cell r="D8051">
            <v>6</v>
          </cell>
          <cell r="E8051" t="str">
            <v>Thinned</v>
          </cell>
          <cell r="F8051" t="str">
            <v xml:space="preserve"> 45-50</v>
          </cell>
          <cell r="G8051">
            <v>6.35</v>
          </cell>
          <cell r="H8051">
            <v>-0.75</v>
          </cell>
          <cell r="I8051">
            <v>5.6</v>
          </cell>
          <cell r="J8051">
            <v>28.01</v>
          </cell>
          <cell r="K8051">
            <v>421.36</v>
          </cell>
          <cell r="L8051">
            <v>-1.92</v>
          </cell>
          <cell r="M8051">
            <v>419.44</v>
          </cell>
          <cell r="N8051">
            <v>3.83</v>
          </cell>
        </row>
        <row r="8052">
          <cell r="A8052" t="str">
            <v>OK3.006Thinned050</v>
          </cell>
          <cell r="B8052" t="str">
            <v xml:space="preserve">OK </v>
          </cell>
          <cell r="C8052">
            <v>3</v>
          </cell>
          <cell r="D8052">
            <v>6</v>
          </cell>
          <cell r="E8052" t="str">
            <v>Thinned</v>
          </cell>
          <cell r="F8052" t="str">
            <v xml:space="preserve"> 50-55</v>
          </cell>
          <cell r="G8052">
            <v>5.72</v>
          </cell>
          <cell r="H8052">
            <v>-1.83</v>
          </cell>
          <cell r="I8052">
            <v>3.89</v>
          </cell>
          <cell r="J8052">
            <v>19.47</v>
          </cell>
          <cell r="K8052">
            <v>440.83</v>
          </cell>
          <cell r="L8052">
            <v>-2.34</v>
          </cell>
          <cell r="M8052">
            <v>438.49</v>
          </cell>
          <cell r="N8052">
            <v>4.07</v>
          </cell>
        </row>
        <row r="8053">
          <cell r="A8053" t="str">
            <v>OK3.006Thinned055</v>
          </cell>
          <cell r="B8053" t="str">
            <v xml:space="preserve">OK </v>
          </cell>
          <cell r="C8053">
            <v>3</v>
          </cell>
          <cell r="D8053">
            <v>6</v>
          </cell>
          <cell r="E8053" t="str">
            <v>Thinned</v>
          </cell>
          <cell r="F8053" t="str">
            <v xml:space="preserve"> 55-60</v>
          </cell>
          <cell r="G8053">
            <v>5.33</v>
          </cell>
          <cell r="H8053">
            <v>-0.42</v>
          </cell>
          <cell r="I8053">
            <v>4.92</v>
          </cell>
          <cell r="J8053">
            <v>24.59</v>
          </cell>
          <cell r="K8053">
            <v>465.43</v>
          </cell>
          <cell r="L8053">
            <v>-2.75</v>
          </cell>
          <cell r="M8053">
            <v>462.68</v>
          </cell>
          <cell r="N8053">
            <v>3.94</v>
          </cell>
        </row>
        <row r="8054">
          <cell r="A8054" t="str">
            <v>OK3.006Thinned060</v>
          </cell>
          <cell r="B8054" t="str">
            <v xml:space="preserve">OK </v>
          </cell>
          <cell r="C8054">
            <v>3</v>
          </cell>
          <cell r="D8054">
            <v>6</v>
          </cell>
          <cell r="E8054" t="str">
            <v>Thinned</v>
          </cell>
          <cell r="F8054" t="str">
            <v xml:space="preserve"> 60-65</v>
          </cell>
          <cell r="G8054">
            <v>4.5</v>
          </cell>
          <cell r="H8054">
            <v>-0.14000000000000001</v>
          </cell>
          <cell r="I8054">
            <v>4.3499999999999996</v>
          </cell>
          <cell r="J8054">
            <v>21.77</v>
          </cell>
          <cell r="K8054">
            <v>487.19</v>
          </cell>
          <cell r="L8054">
            <v>-3.16</v>
          </cell>
          <cell r="M8054">
            <v>484.03</v>
          </cell>
          <cell r="N8054">
            <v>3.9</v>
          </cell>
        </row>
        <row r="8055">
          <cell r="A8055" t="str">
            <v>OK3.006Thinned065</v>
          </cell>
          <cell r="B8055" t="str">
            <v xml:space="preserve">OK </v>
          </cell>
          <cell r="C8055">
            <v>3</v>
          </cell>
          <cell r="D8055">
            <v>6</v>
          </cell>
          <cell r="E8055" t="str">
            <v>Thinned</v>
          </cell>
          <cell r="F8055" t="str">
            <v xml:space="preserve"> 65-70</v>
          </cell>
          <cell r="G8055">
            <v>4.1900000000000004</v>
          </cell>
          <cell r="H8055">
            <v>-0.28999999999999998</v>
          </cell>
          <cell r="I8055">
            <v>3.9</v>
          </cell>
          <cell r="J8055">
            <v>19.5</v>
          </cell>
          <cell r="K8055">
            <v>506.7</v>
          </cell>
          <cell r="L8055">
            <v>-3.57</v>
          </cell>
          <cell r="M8055">
            <v>503.13</v>
          </cell>
          <cell r="N8055">
            <v>4.0199999999999996</v>
          </cell>
        </row>
        <row r="8056">
          <cell r="A8056" t="str">
            <v>OK3.006Thinned070</v>
          </cell>
          <cell r="B8056" t="str">
            <v xml:space="preserve">OK </v>
          </cell>
          <cell r="C8056">
            <v>3</v>
          </cell>
          <cell r="D8056">
            <v>6</v>
          </cell>
          <cell r="E8056" t="str">
            <v>Thinned</v>
          </cell>
          <cell r="F8056" t="str">
            <v xml:space="preserve"> 70-75</v>
          </cell>
          <cell r="G8056">
            <v>2.27</v>
          </cell>
          <cell r="H8056">
            <v>0.14000000000000001</v>
          </cell>
          <cell r="I8056">
            <v>2.41</v>
          </cell>
          <cell r="J8056">
            <v>12.04</v>
          </cell>
          <cell r="K8056">
            <v>518.73</v>
          </cell>
          <cell r="L8056">
            <v>-3.96</v>
          </cell>
          <cell r="M8056">
            <v>514.77</v>
          </cell>
          <cell r="N8056">
            <v>3.78</v>
          </cell>
        </row>
        <row r="8057">
          <cell r="A8057" t="str">
            <v>OK3.006Thinned075</v>
          </cell>
          <cell r="B8057" t="str">
            <v xml:space="preserve">OK </v>
          </cell>
          <cell r="C8057">
            <v>3</v>
          </cell>
          <cell r="D8057">
            <v>6</v>
          </cell>
          <cell r="E8057" t="str">
            <v>Thinned</v>
          </cell>
          <cell r="F8057" t="str">
            <v xml:space="preserve"> 75-80</v>
          </cell>
          <cell r="G8057">
            <v>3.6</v>
          </cell>
          <cell r="H8057">
            <v>-1.46</v>
          </cell>
          <cell r="I8057">
            <v>2.15</v>
          </cell>
          <cell r="J8057">
            <v>10.74</v>
          </cell>
          <cell r="K8057">
            <v>529.48</v>
          </cell>
          <cell r="L8057">
            <v>-4.4000000000000004</v>
          </cell>
          <cell r="M8057">
            <v>525.08000000000004</v>
          </cell>
          <cell r="N8057">
            <v>4.16</v>
          </cell>
        </row>
        <row r="8058">
          <cell r="A8058" t="str">
            <v>OK3.006Thinned080</v>
          </cell>
          <cell r="B8058" t="str">
            <v xml:space="preserve">OK </v>
          </cell>
          <cell r="C8058">
            <v>3</v>
          </cell>
          <cell r="D8058">
            <v>6</v>
          </cell>
          <cell r="E8058" t="str">
            <v>Thinned</v>
          </cell>
          <cell r="F8058" t="str">
            <v xml:space="preserve"> 80-85</v>
          </cell>
          <cell r="G8058">
            <v>3.14</v>
          </cell>
          <cell r="H8058">
            <v>-0.99</v>
          </cell>
          <cell r="I8058">
            <v>2.15</v>
          </cell>
          <cell r="J8058">
            <v>10.74</v>
          </cell>
          <cell r="K8058">
            <v>540.21</v>
          </cell>
          <cell r="L8058">
            <v>-4.83</v>
          </cell>
          <cell r="M8058">
            <v>535.38</v>
          </cell>
          <cell r="N8058">
            <v>4.1399999999999997</v>
          </cell>
        </row>
        <row r="8059">
          <cell r="A8059" t="str">
            <v>OK3.006Thinned085</v>
          </cell>
          <cell r="B8059" t="str">
            <v xml:space="preserve">OK </v>
          </cell>
          <cell r="C8059">
            <v>3</v>
          </cell>
          <cell r="D8059">
            <v>6</v>
          </cell>
          <cell r="E8059" t="str">
            <v>Thinned</v>
          </cell>
          <cell r="F8059" t="str">
            <v xml:space="preserve"> 85-90</v>
          </cell>
          <cell r="G8059">
            <v>1.87</v>
          </cell>
          <cell r="H8059">
            <v>-0.73</v>
          </cell>
          <cell r="I8059">
            <v>1.1399999999999999</v>
          </cell>
          <cell r="J8059">
            <v>5.7</v>
          </cell>
          <cell r="K8059">
            <v>545.91</v>
          </cell>
          <cell r="L8059">
            <v>-5.26</v>
          </cell>
          <cell r="M8059">
            <v>540.65</v>
          </cell>
          <cell r="N8059">
            <v>4.1900000000000004</v>
          </cell>
        </row>
        <row r="8060">
          <cell r="A8060" t="str">
            <v>OK3.006Thinned090</v>
          </cell>
          <cell r="B8060" t="str">
            <v xml:space="preserve">OK </v>
          </cell>
          <cell r="C8060">
            <v>3</v>
          </cell>
          <cell r="D8060">
            <v>6</v>
          </cell>
          <cell r="E8060" t="str">
            <v>Thinned</v>
          </cell>
          <cell r="F8060" t="str">
            <v xml:space="preserve"> 90-95</v>
          </cell>
          <cell r="G8060">
            <v>1.1499999999999999</v>
          </cell>
          <cell r="H8060">
            <v>-0.6</v>
          </cell>
          <cell r="I8060">
            <v>0.55000000000000004</v>
          </cell>
          <cell r="J8060">
            <v>2.73</v>
          </cell>
          <cell r="K8060">
            <v>548.64</v>
          </cell>
          <cell r="L8060">
            <v>-5.7</v>
          </cell>
          <cell r="M8060">
            <v>542.93999999999994</v>
          </cell>
          <cell r="N8060">
            <v>4.22</v>
          </cell>
        </row>
        <row r="8061">
          <cell r="A8061" t="str">
            <v>OK3.006Thinned095</v>
          </cell>
          <cell r="B8061" t="str">
            <v xml:space="preserve">OK </v>
          </cell>
          <cell r="C8061">
            <v>3</v>
          </cell>
          <cell r="D8061">
            <v>6</v>
          </cell>
          <cell r="E8061" t="str">
            <v>Thinned</v>
          </cell>
          <cell r="F8061" t="str">
            <v xml:space="preserve"> 95-100</v>
          </cell>
          <cell r="G8061">
            <v>1.48</v>
          </cell>
          <cell r="H8061">
            <v>-0.39</v>
          </cell>
          <cell r="I8061">
            <v>1.0900000000000001</v>
          </cell>
          <cell r="J8061">
            <v>5.44</v>
          </cell>
          <cell r="K8061">
            <v>554.09</v>
          </cell>
          <cell r="L8061">
            <v>-6.12</v>
          </cell>
          <cell r="M8061">
            <v>547.97</v>
          </cell>
          <cell r="N8061">
            <v>4.12</v>
          </cell>
        </row>
        <row r="8062">
          <cell r="A8062" t="str">
            <v>OK3.006Thinned100</v>
          </cell>
          <cell r="B8062" t="str">
            <v xml:space="preserve">OK </v>
          </cell>
          <cell r="C8062">
            <v>3</v>
          </cell>
          <cell r="D8062">
            <v>6</v>
          </cell>
          <cell r="E8062" t="str">
            <v>Thinned</v>
          </cell>
          <cell r="F8062" t="str">
            <v>100-105</v>
          </cell>
          <cell r="G8062">
            <v>1.31</v>
          </cell>
          <cell r="H8062">
            <v>-0.39</v>
          </cell>
          <cell r="I8062">
            <v>0.92</v>
          </cell>
          <cell r="J8062">
            <v>4.58</v>
          </cell>
          <cell r="K8062">
            <v>558.66999999999996</v>
          </cell>
          <cell r="L8062">
            <v>-6.53</v>
          </cell>
          <cell r="M8062">
            <v>552.14</v>
          </cell>
          <cell r="N8062">
            <v>3.93</v>
          </cell>
        </row>
        <row r="8063">
          <cell r="A8063" t="str">
            <v>OK3.006Thinned105</v>
          </cell>
          <cell r="B8063" t="str">
            <v xml:space="preserve">OK </v>
          </cell>
          <cell r="C8063">
            <v>3</v>
          </cell>
          <cell r="D8063">
            <v>6</v>
          </cell>
          <cell r="E8063" t="str">
            <v>Thinned</v>
          </cell>
          <cell r="F8063" t="str">
            <v>105-110</v>
          </cell>
          <cell r="G8063">
            <v>1.07</v>
          </cell>
          <cell r="H8063">
            <v>-0.4</v>
          </cell>
          <cell r="I8063">
            <v>0.66</v>
          </cell>
          <cell r="J8063">
            <v>3.32</v>
          </cell>
          <cell r="K8063">
            <v>561.99</v>
          </cell>
          <cell r="L8063">
            <v>-6.92</v>
          </cell>
          <cell r="M8063">
            <v>555.07000000000005</v>
          </cell>
          <cell r="N8063">
            <v>3.74</v>
          </cell>
        </row>
        <row r="8064">
          <cell r="A8064" t="str">
            <v>OK3.006Thinned110</v>
          </cell>
          <cell r="B8064" t="str">
            <v xml:space="preserve">OK </v>
          </cell>
          <cell r="C8064">
            <v>3</v>
          </cell>
          <cell r="D8064">
            <v>6</v>
          </cell>
          <cell r="E8064" t="str">
            <v>Thinned</v>
          </cell>
          <cell r="F8064" t="str">
            <v>110-115</v>
          </cell>
          <cell r="G8064">
            <v>0.99</v>
          </cell>
          <cell r="H8064">
            <v>-0.39</v>
          </cell>
          <cell r="I8064">
            <v>0.6</v>
          </cell>
          <cell r="J8064">
            <v>2.99</v>
          </cell>
          <cell r="K8064">
            <v>564.98</v>
          </cell>
          <cell r="L8064">
            <v>-7.29</v>
          </cell>
          <cell r="M8064">
            <v>557.69000000000005</v>
          </cell>
          <cell r="N8064">
            <v>3.56</v>
          </cell>
        </row>
        <row r="8065">
          <cell r="A8065" t="str">
            <v>OK3.006Thinned115</v>
          </cell>
          <cell r="B8065" t="str">
            <v xml:space="preserve">OK </v>
          </cell>
          <cell r="C8065">
            <v>3</v>
          </cell>
          <cell r="D8065">
            <v>6</v>
          </cell>
          <cell r="E8065" t="str">
            <v>Thinned</v>
          </cell>
          <cell r="F8065" t="str">
            <v>115-120</v>
          </cell>
          <cell r="G8065">
            <v>1.1599999999999999</v>
          </cell>
          <cell r="H8065">
            <v>-0.36</v>
          </cell>
          <cell r="I8065">
            <v>0.81</v>
          </cell>
          <cell r="J8065">
            <v>4.03</v>
          </cell>
          <cell r="K8065">
            <v>569.01</v>
          </cell>
          <cell r="L8065">
            <v>-7.64</v>
          </cell>
          <cell r="M8065">
            <v>561.37</v>
          </cell>
          <cell r="N8065">
            <v>3.38</v>
          </cell>
        </row>
        <row r="8066">
          <cell r="A8066" t="str">
            <v>OK3.006Thinned120</v>
          </cell>
          <cell r="B8066" t="str">
            <v xml:space="preserve">OK </v>
          </cell>
          <cell r="C8066">
            <v>3</v>
          </cell>
          <cell r="D8066">
            <v>6</v>
          </cell>
          <cell r="E8066" t="str">
            <v>Thinned</v>
          </cell>
          <cell r="F8066" t="str">
            <v>120-125</v>
          </cell>
          <cell r="G8066">
            <v>0.8</v>
          </cell>
          <cell r="H8066">
            <v>-0.37</v>
          </cell>
          <cell r="I8066">
            <v>0.43</v>
          </cell>
          <cell r="J8066">
            <v>2.15</v>
          </cell>
          <cell r="K8066">
            <v>571.16</v>
          </cell>
          <cell r="L8066">
            <v>-7.97</v>
          </cell>
          <cell r="M8066">
            <v>563.18999999999994</v>
          </cell>
          <cell r="N8066">
            <v>3.19</v>
          </cell>
        </row>
        <row r="8067">
          <cell r="A8067" t="str">
            <v>OK3.006Thinned125</v>
          </cell>
          <cell r="B8067" t="str">
            <v xml:space="preserve">OK </v>
          </cell>
          <cell r="C8067">
            <v>3</v>
          </cell>
          <cell r="D8067">
            <v>6</v>
          </cell>
          <cell r="E8067" t="str">
            <v>Thinned</v>
          </cell>
          <cell r="F8067" t="str">
            <v>125-130</v>
          </cell>
          <cell r="G8067">
            <v>0.74</v>
          </cell>
          <cell r="H8067">
            <v>-0.39</v>
          </cell>
          <cell r="I8067">
            <v>0.35</v>
          </cell>
          <cell r="J8067">
            <v>1.77</v>
          </cell>
          <cell r="K8067">
            <v>572.92999999999995</v>
          </cell>
          <cell r="L8067">
            <v>-8.2799999999999994</v>
          </cell>
          <cell r="M8067">
            <v>564.65</v>
          </cell>
          <cell r="N8067">
            <v>3.01</v>
          </cell>
        </row>
        <row r="8068">
          <cell r="A8068" t="str">
            <v>OK3.006Thinned130</v>
          </cell>
          <cell r="B8068" t="str">
            <v xml:space="preserve">OK </v>
          </cell>
          <cell r="C8068">
            <v>3</v>
          </cell>
          <cell r="D8068">
            <v>6</v>
          </cell>
          <cell r="E8068" t="str">
            <v>Thinned</v>
          </cell>
          <cell r="F8068" t="str">
            <v>130-135</v>
          </cell>
          <cell r="G8068">
            <v>0.3</v>
          </cell>
          <cell r="H8068">
            <v>-0.44</v>
          </cell>
          <cell r="I8068">
            <v>-0.14000000000000001</v>
          </cell>
          <cell r="J8068">
            <v>-0.72</v>
          </cell>
          <cell r="K8068">
            <v>572.21</v>
          </cell>
          <cell r="L8068">
            <v>-8.58</v>
          </cell>
          <cell r="M8068">
            <v>563.63</v>
          </cell>
          <cell r="N8068">
            <v>2.84</v>
          </cell>
        </row>
        <row r="8069">
          <cell r="A8069" t="str">
            <v>OK3.006Thinned135</v>
          </cell>
          <cell r="B8069" t="str">
            <v xml:space="preserve">OK </v>
          </cell>
          <cell r="C8069">
            <v>3</v>
          </cell>
          <cell r="D8069">
            <v>6</v>
          </cell>
          <cell r="E8069" t="str">
            <v>Thinned</v>
          </cell>
          <cell r="F8069" t="str">
            <v>135-140</v>
          </cell>
          <cell r="G8069">
            <v>0.57999999999999996</v>
          </cell>
          <cell r="H8069">
            <v>-0.41</v>
          </cell>
          <cell r="I8069">
            <v>0.17</v>
          </cell>
          <cell r="J8069">
            <v>0.84</v>
          </cell>
          <cell r="K8069">
            <v>573.04999999999995</v>
          </cell>
          <cell r="L8069">
            <v>-8.85</v>
          </cell>
          <cell r="M8069">
            <v>564.19999999999993</v>
          </cell>
          <cell r="N8069">
            <v>2.68</v>
          </cell>
        </row>
        <row r="8070">
          <cell r="A8070" t="str">
            <v>OK3.006Thinned140</v>
          </cell>
          <cell r="B8070" t="str">
            <v xml:space="preserve">OK </v>
          </cell>
          <cell r="C8070">
            <v>3</v>
          </cell>
          <cell r="D8070">
            <v>6</v>
          </cell>
          <cell r="E8070" t="str">
            <v>Thinned</v>
          </cell>
          <cell r="F8070" t="str">
            <v>140-145</v>
          </cell>
          <cell r="G8070">
            <v>0.4</v>
          </cell>
          <cell r="H8070">
            <v>-0.44</v>
          </cell>
          <cell r="I8070">
            <v>-0.04</v>
          </cell>
          <cell r="J8070">
            <v>-0.18</v>
          </cell>
          <cell r="K8070">
            <v>572.87</v>
          </cell>
          <cell r="L8070">
            <v>-9.1199999999999992</v>
          </cell>
          <cell r="M8070">
            <v>563.75</v>
          </cell>
          <cell r="N8070">
            <v>2.5099999999999998</v>
          </cell>
        </row>
        <row r="8071">
          <cell r="A8071" t="str">
            <v>OK3.006Thinned145</v>
          </cell>
          <cell r="B8071" t="str">
            <v xml:space="preserve">OK </v>
          </cell>
          <cell r="C8071">
            <v>3</v>
          </cell>
          <cell r="D8071">
            <v>6</v>
          </cell>
          <cell r="E8071" t="str">
            <v>Thinned</v>
          </cell>
          <cell r="F8071" t="str">
            <v>145-150</v>
          </cell>
          <cell r="G8071">
            <v>0.41</v>
          </cell>
          <cell r="H8071">
            <v>-0.43</v>
          </cell>
          <cell r="I8071">
            <v>-0.02</v>
          </cell>
          <cell r="J8071">
            <v>-0.12</v>
          </cell>
          <cell r="K8071">
            <v>572.75</v>
          </cell>
          <cell r="L8071">
            <v>-9.36</v>
          </cell>
          <cell r="M8071">
            <v>563.39</v>
          </cell>
          <cell r="N8071">
            <v>2.33</v>
          </cell>
        </row>
        <row r="8072">
          <cell r="A8072" t="str">
            <v>OK3.006Thinned150</v>
          </cell>
          <cell r="B8072" t="str">
            <v xml:space="preserve">OK </v>
          </cell>
          <cell r="C8072">
            <v>3</v>
          </cell>
          <cell r="D8072">
            <v>6</v>
          </cell>
          <cell r="E8072" t="str">
            <v>Thinned</v>
          </cell>
          <cell r="F8072" t="str">
            <v>150-155</v>
          </cell>
          <cell r="G8072">
            <v>0.34</v>
          </cell>
          <cell r="H8072">
            <v>-0.42</v>
          </cell>
          <cell r="I8072">
            <v>-0.08</v>
          </cell>
          <cell r="J8072">
            <v>-0.41</v>
          </cell>
          <cell r="K8072">
            <v>572.33000000000004</v>
          </cell>
          <cell r="L8072">
            <v>-9.58</v>
          </cell>
          <cell r="M8072">
            <v>562.75</v>
          </cell>
          <cell r="N8072">
            <v>2.16</v>
          </cell>
        </row>
        <row r="8073">
          <cell r="A8073" t="str">
            <v>OK3.006Thinned155</v>
          </cell>
          <cell r="B8073" t="str">
            <v xml:space="preserve">OK </v>
          </cell>
          <cell r="C8073">
            <v>3</v>
          </cell>
          <cell r="D8073">
            <v>6</v>
          </cell>
          <cell r="E8073" t="str">
            <v>Thinned</v>
          </cell>
          <cell r="F8073" t="str">
            <v>155-160</v>
          </cell>
          <cell r="G8073">
            <v>0.48</v>
          </cell>
          <cell r="H8073">
            <v>-0.4</v>
          </cell>
          <cell r="I8073">
            <v>0.08</v>
          </cell>
          <cell r="J8073">
            <v>0.41</v>
          </cell>
          <cell r="K8073">
            <v>572.75</v>
          </cell>
          <cell r="L8073">
            <v>-9.7899999999999991</v>
          </cell>
          <cell r="M8073">
            <v>562.96</v>
          </cell>
          <cell r="N8073">
            <v>2.0099999999999998</v>
          </cell>
        </row>
        <row r="8074">
          <cell r="A8074" t="str">
            <v>OK3.006Thinned160</v>
          </cell>
          <cell r="B8074" t="str">
            <v xml:space="preserve">OK </v>
          </cell>
          <cell r="C8074">
            <v>3</v>
          </cell>
          <cell r="D8074">
            <v>6</v>
          </cell>
          <cell r="E8074" t="str">
            <v>Thinned</v>
          </cell>
          <cell r="F8074" t="str">
            <v>160-165</v>
          </cell>
          <cell r="G8074">
            <v>0.43</v>
          </cell>
          <cell r="H8074">
            <v>-0.37</v>
          </cell>
          <cell r="I8074">
            <v>0.06</v>
          </cell>
          <cell r="J8074">
            <v>0.28000000000000003</v>
          </cell>
          <cell r="K8074">
            <v>573.03</v>
          </cell>
          <cell r="L8074">
            <v>-9.98</v>
          </cell>
          <cell r="M8074">
            <v>563.04999999999995</v>
          </cell>
          <cell r="N8074">
            <v>1.86</v>
          </cell>
        </row>
        <row r="8075">
          <cell r="A8075" t="str">
            <v>OK3.006Thinned165</v>
          </cell>
          <cell r="B8075" t="str">
            <v xml:space="preserve">OK </v>
          </cell>
          <cell r="C8075">
            <v>3</v>
          </cell>
          <cell r="D8075">
            <v>6</v>
          </cell>
          <cell r="E8075" t="str">
            <v>Thinned</v>
          </cell>
          <cell r="F8075" t="str">
            <v>165-170</v>
          </cell>
          <cell r="G8075">
            <v>0.23</v>
          </cell>
          <cell r="H8075">
            <v>-0.36</v>
          </cell>
          <cell r="I8075">
            <v>-0.13</v>
          </cell>
          <cell r="J8075">
            <v>-0.65</v>
          </cell>
          <cell r="K8075">
            <v>572.38</v>
          </cell>
          <cell r="L8075">
            <v>-10.16</v>
          </cell>
          <cell r="M8075">
            <v>562.22</v>
          </cell>
          <cell r="N8075">
            <v>1.73</v>
          </cell>
        </row>
        <row r="8076">
          <cell r="A8076" t="str">
            <v>OK3.006Thinned170</v>
          </cell>
          <cell r="B8076" t="str">
            <v xml:space="preserve">OK </v>
          </cell>
          <cell r="C8076">
            <v>3</v>
          </cell>
          <cell r="D8076">
            <v>6</v>
          </cell>
          <cell r="E8076" t="str">
            <v>Thinned</v>
          </cell>
          <cell r="F8076" t="str">
            <v>170-175</v>
          </cell>
          <cell r="G8076">
            <v>0.15</v>
          </cell>
          <cell r="H8076">
            <v>-0.35</v>
          </cell>
          <cell r="I8076">
            <v>-0.19</v>
          </cell>
          <cell r="J8076">
            <v>-0.96</v>
          </cell>
          <cell r="K8076">
            <v>571.41</v>
          </cell>
          <cell r="L8076">
            <v>-10.33</v>
          </cell>
          <cell r="M8076">
            <v>561.07999999999993</v>
          </cell>
          <cell r="N8076">
            <v>1.61</v>
          </cell>
        </row>
        <row r="8077">
          <cell r="A8077" t="str">
            <v>OK3.006Thinned175</v>
          </cell>
          <cell r="B8077" t="str">
            <v xml:space="preserve">OK </v>
          </cell>
          <cell r="C8077">
            <v>3</v>
          </cell>
          <cell r="D8077">
            <v>6</v>
          </cell>
          <cell r="E8077" t="str">
            <v>Thinned</v>
          </cell>
          <cell r="F8077" t="str">
            <v>175-180</v>
          </cell>
          <cell r="G8077">
            <v>0.34</v>
          </cell>
          <cell r="H8077">
            <v>-0.32</v>
          </cell>
          <cell r="I8077">
            <v>0.02</v>
          </cell>
          <cell r="J8077">
            <v>0.11</v>
          </cell>
          <cell r="K8077">
            <v>571.52</v>
          </cell>
          <cell r="L8077">
            <v>-10.48</v>
          </cell>
          <cell r="M8077">
            <v>561.04</v>
          </cell>
          <cell r="N8077">
            <v>1.49</v>
          </cell>
        </row>
        <row r="8078">
          <cell r="A8078" t="str">
            <v>OK3.006Thinned180</v>
          </cell>
          <cell r="B8078" t="str">
            <v xml:space="preserve">OK </v>
          </cell>
          <cell r="C8078">
            <v>3</v>
          </cell>
          <cell r="D8078">
            <v>6</v>
          </cell>
          <cell r="E8078" t="str">
            <v>Thinned</v>
          </cell>
          <cell r="F8078" t="str">
            <v>180-185</v>
          </cell>
          <cell r="G8078">
            <v>0.3</v>
          </cell>
          <cell r="H8078">
            <v>-0.3</v>
          </cell>
          <cell r="I8078">
            <v>0</v>
          </cell>
          <cell r="J8078">
            <v>-0.01</v>
          </cell>
          <cell r="K8078">
            <v>571.51</v>
          </cell>
          <cell r="L8078">
            <v>-10.63</v>
          </cell>
          <cell r="M8078">
            <v>560.88</v>
          </cell>
          <cell r="N8078">
            <v>1.39</v>
          </cell>
        </row>
        <row r="8079">
          <cell r="A8079" t="str">
            <v>OK3.006Thinned185</v>
          </cell>
          <cell r="B8079" t="str">
            <v xml:space="preserve">OK </v>
          </cell>
          <cell r="C8079">
            <v>3</v>
          </cell>
          <cell r="D8079">
            <v>6</v>
          </cell>
          <cell r="E8079" t="str">
            <v>Thinned</v>
          </cell>
          <cell r="F8079" t="str">
            <v>185-190</v>
          </cell>
          <cell r="G8079">
            <v>0.28000000000000003</v>
          </cell>
          <cell r="H8079">
            <v>-0.28000000000000003</v>
          </cell>
          <cell r="I8079">
            <v>0</v>
          </cell>
          <cell r="J8079">
            <v>0.01</v>
          </cell>
          <cell r="K8079">
            <v>571.52</v>
          </cell>
          <cell r="L8079">
            <v>-10.76</v>
          </cell>
          <cell r="M8079">
            <v>560.76</v>
          </cell>
          <cell r="N8079">
            <v>1.29</v>
          </cell>
        </row>
        <row r="8080">
          <cell r="A8080" t="str">
            <v>OK3.006Thinned190</v>
          </cell>
          <cell r="B8080" t="str">
            <v xml:space="preserve">OK </v>
          </cell>
          <cell r="C8080">
            <v>3</v>
          </cell>
          <cell r="D8080">
            <v>6</v>
          </cell>
          <cell r="E8080" t="str">
            <v>Thinned</v>
          </cell>
          <cell r="F8080" t="str">
            <v>190-195</v>
          </cell>
          <cell r="G8080">
            <v>0.26</v>
          </cell>
          <cell r="H8080">
            <v>-0.26</v>
          </cell>
          <cell r="I8080">
            <v>0</v>
          </cell>
          <cell r="J8080">
            <v>0.01</v>
          </cell>
          <cell r="K8080">
            <v>571.53</v>
          </cell>
          <cell r="L8080">
            <v>-10.88</v>
          </cell>
          <cell r="M8080">
            <v>560.65</v>
          </cell>
          <cell r="N8080">
            <v>1.19</v>
          </cell>
        </row>
        <row r="8081">
          <cell r="A8081" t="str">
            <v>OK3.006Thinned195</v>
          </cell>
          <cell r="B8081" t="str">
            <v xml:space="preserve">OK </v>
          </cell>
          <cell r="C8081">
            <v>3</v>
          </cell>
          <cell r="D8081">
            <v>6</v>
          </cell>
          <cell r="E8081" t="str">
            <v>Thinned</v>
          </cell>
          <cell r="F8081" t="str">
            <v>195-200</v>
          </cell>
          <cell r="G8081">
            <v>2.4300000000000002</v>
          </cell>
          <cell r="H8081">
            <v>-1.51</v>
          </cell>
          <cell r="I8081">
            <v>0.92</v>
          </cell>
          <cell r="J8081">
            <v>4.5999999999999996</v>
          </cell>
          <cell r="K8081">
            <v>576.13</v>
          </cell>
          <cell r="L8081">
            <v>-10.88</v>
          </cell>
          <cell r="M8081">
            <v>565.25</v>
          </cell>
          <cell r="N8081">
            <v>0</v>
          </cell>
        </row>
        <row r="8082">
          <cell r="A8082" t="str">
            <v>OK3.008NO_thin000</v>
          </cell>
          <cell r="B8082" t="str">
            <v xml:space="preserve">OK </v>
          </cell>
          <cell r="C8082">
            <v>3</v>
          </cell>
          <cell r="D8082">
            <v>8</v>
          </cell>
          <cell r="E8082" t="str">
            <v>NO_thin</v>
          </cell>
          <cell r="F8082" t="str">
            <v xml:space="preserve">  0-5</v>
          </cell>
          <cell r="G8082">
            <v>0.65</v>
          </cell>
          <cell r="H8082">
            <v>0.17</v>
          </cell>
          <cell r="I8082">
            <v>0.82</v>
          </cell>
          <cell r="J8082">
            <v>4.1100000000000003</v>
          </cell>
          <cell r="K8082">
            <v>4.1100000000000003</v>
          </cell>
          <cell r="L8082">
            <v>0</v>
          </cell>
          <cell r="M8082">
            <v>4.1100000000000003</v>
          </cell>
          <cell r="N8082">
            <v>0</v>
          </cell>
        </row>
        <row r="8083">
          <cell r="A8083" t="str">
            <v>OK3.008NO_thin005</v>
          </cell>
          <cell r="B8083" t="str">
            <v xml:space="preserve">OK </v>
          </cell>
          <cell r="C8083">
            <v>3</v>
          </cell>
          <cell r="D8083">
            <v>8</v>
          </cell>
          <cell r="E8083" t="str">
            <v>NO_thin</v>
          </cell>
          <cell r="F8083" t="str">
            <v xml:space="preserve">  5-10</v>
          </cell>
          <cell r="G8083">
            <v>3.35</v>
          </cell>
          <cell r="H8083">
            <v>0.4</v>
          </cell>
          <cell r="I8083">
            <v>3.75</v>
          </cell>
          <cell r="J8083">
            <v>18.739999999999998</v>
          </cell>
          <cell r="K8083">
            <v>22.85</v>
          </cell>
          <cell r="L8083">
            <v>0</v>
          </cell>
          <cell r="M8083">
            <v>22.85</v>
          </cell>
          <cell r="N8083">
            <v>0</v>
          </cell>
        </row>
        <row r="8084">
          <cell r="A8084" t="str">
            <v>OK3.008NO_thin010</v>
          </cell>
          <cell r="B8084" t="str">
            <v xml:space="preserve">OK </v>
          </cell>
          <cell r="C8084">
            <v>3</v>
          </cell>
          <cell r="D8084">
            <v>8</v>
          </cell>
          <cell r="E8084" t="str">
            <v>NO_thin</v>
          </cell>
          <cell r="F8084" t="str">
            <v xml:space="preserve"> 10-15</v>
          </cell>
          <cell r="G8084">
            <v>13.67</v>
          </cell>
          <cell r="H8084">
            <v>0.61</v>
          </cell>
          <cell r="I8084">
            <v>14.29</v>
          </cell>
          <cell r="J8084">
            <v>71.430000000000007</v>
          </cell>
          <cell r="K8084">
            <v>94.28</v>
          </cell>
          <cell r="L8084">
            <v>0</v>
          </cell>
          <cell r="M8084">
            <v>94.28</v>
          </cell>
          <cell r="N8084">
            <v>0</v>
          </cell>
        </row>
        <row r="8085">
          <cell r="A8085" t="str">
            <v>OK3.008NO_thin015</v>
          </cell>
          <cell r="B8085" t="str">
            <v xml:space="preserve">OK </v>
          </cell>
          <cell r="C8085">
            <v>3</v>
          </cell>
          <cell r="D8085">
            <v>8</v>
          </cell>
          <cell r="E8085" t="str">
            <v>NO_thin</v>
          </cell>
          <cell r="F8085" t="str">
            <v xml:space="preserve"> 15-20</v>
          </cell>
          <cell r="G8085">
            <v>33.4</v>
          </cell>
          <cell r="H8085">
            <v>1.82</v>
          </cell>
          <cell r="I8085">
            <v>35.22</v>
          </cell>
          <cell r="J8085">
            <v>176.1</v>
          </cell>
          <cell r="K8085">
            <v>270.38</v>
          </cell>
          <cell r="L8085">
            <v>0</v>
          </cell>
          <cell r="M8085">
            <v>270.38</v>
          </cell>
          <cell r="N8085">
            <v>0</v>
          </cell>
        </row>
        <row r="8086">
          <cell r="A8086" t="str">
            <v>OK3.008NO_thin020</v>
          </cell>
          <cell r="B8086" t="str">
            <v xml:space="preserve">OK </v>
          </cell>
          <cell r="C8086">
            <v>3</v>
          </cell>
          <cell r="D8086">
            <v>8</v>
          </cell>
          <cell r="E8086" t="str">
            <v>NO_thin</v>
          </cell>
          <cell r="F8086" t="str">
            <v xml:space="preserve"> 20-25</v>
          </cell>
          <cell r="G8086">
            <v>27.64</v>
          </cell>
          <cell r="H8086">
            <v>7.92</v>
          </cell>
          <cell r="I8086">
            <v>35.56</v>
          </cell>
          <cell r="J8086">
            <v>177.81</v>
          </cell>
          <cell r="K8086">
            <v>448.19</v>
          </cell>
          <cell r="L8086">
            <v>0</v>
          </cell>
          <cell r="M8086">
            <v>448.19</v>
          </cell>
          <cell r="N8086">
            <v>0</v>
          </cell>
        </row>
        <row r="8087">
          <cell r="A8087" t="str">
            <v>OK3.008NO_thin025</v>
          </cell>
          <cell r="B8087" t="str">
            <v xml:space="preserve">OK </v>
          </cell>
          <cell r="C8087">
            <v>3</v>
          </cell>
          <cell r="D8087">
            <v>8</v>
          </cell>
          <cell r="E8087" t="str">
            <v>NO_thin</v>
          </cell>
          <cell r="F8087" t="str">
            <v xml:space="preserve"> 25-30</v>
          </cell>
          <cell r="G8087">
            <v>9.2100000000000009</v>
          </cell>
          <cell r="H8087">
            <v>6.97</v>
          </cell>
          <cell r="I8087">
            <v>16.18</v>
          </cell>
          <cell r="J8087">
            <v>80.91</v>
          </cell>
          <cell r="K8087">
            <v>529.1</v>
          </cell>
          <cell r="L8087">
            <v>0</v>
          </cell>
          <cell r="M8087">
            <v>529.1</v>
          </cell>
          <cell r="N8087">
            <v>0</v>
          </cell>
        </row>
        <row r="8088">
          <cell r="A8088" t="str">
            <v>OK3.008NO_thin030</v>
          </cell>
          <cell r="B8088" t="str">
            <v xml:space="preserve">OK </v>
          </cell>
          <cell r="C8088">
            <v>3</v>
          </cell>
          <cell r="D8088">
            <v>8</v>
          </cell>
          <cell r="E8088" t="str">
            <v>NO_thin</v>
          </cell>
          <cell r="F8088" t="str">
            <v xml:space="preserve"> 30-35</v>
          </cell>
          <cell r="G8088">
            <v>8.81</v>
          </cell>
          <cell r="H8088">
            <v>2.41</v>
          </cell>
          <cell r="I8088">
            <v>11.22</v>
          </cell>
          <cell r="J8088">
            <v>56.08</v>
          </cell>
          <cell r="K8088">
            <v>585.17999999999995</v>
          </cell>
          <cell r="L8088">
            <v>0</v>
          </cell>
          <cell r="M8088">
            <v>585.17999999999995</v>
          </cell>
          <cell r="N8088">
            <v>0</v>
          </cell>
        </row>
        <row r="8089">
          <cell r="A8089" t="str">
            <v>OK3.008NO_thin035</v>
          </cell>
          <cell r="B8089" t="str">
            <v xml:space="preserve">OK </v>
          </cell>
          <cell r="C8089">
            <v>3</v>
          </cell>
          <cell r="D8089">
            <v>8</v>
          </cell>
          <cell r="E8089" t="str">
            <v>NO_thin</v>
          </cell>
          <cell r="F8089" t="str">
            <v xml:space="preserve"> 35-40</v>
          </cell>
          <cell r="G8089">
            <v>10.96</v>
          </cell>
          <cell r="H8089">
            <v>0.2</v>
          </cell>
          <cell r="I8089">
            <v>11.15</v>
          </cell>
          <cell r="J8089">
            <v>55.77</v>
          </cell>
          <cell r="K8089">
            <v>640.95000000000005</v>
          </cell>
          <cell r="L8089">
            <v>0</v>
          </cell>
          <cell r="M8089">
            <v>640.95000000000005</v>
          </cell>
          <cell r="N8089">
            <v>0</v>
          </cell>
        </row>
        <row r="8090">
          <cell r="A8090" t="str">
            <v>OK3.008NO_thin040</v>
          </cell>
          <cell r="B8090" t="str">
            <v xml:space="preserve">OK </v>
          </cell>
          <cell r="C8090">
            <v>3</v>
          </cell>
          <cell r="D8090">
            <v>8</v>
          </cell>
          <cell r="E8090" t="str">
            <v>NO_thin</v>
          </cell>
          <cell r="F8090" t="str">
            <v xml:space="preserve"> 40-45</v>
          </cell>
          <cell r="G8090">
            <v>11.25</v>
          </cell>
          <cell r="H8090">
            <v>-0.93</v>
          </cell>
          <cell r="I8090">
            <v>10.33</v>
          </cell>
          <cell r="J8090">
            <v>51.64</v>
          </cell>
          <cell r="K8090">
            <v>692.59</v>
          </cell>
          <cell r="L8090">
            <v>0</v>
          </cell>
          <cell r="M8090">
            <v>692.59</v>
          </cell>
          <cell r="N8090">
            <v>0</v>
          </cell>
        </row>
        <row r="8091">
          <cell r="A8091" t="str">
            <v>OK3.008NO_thin045</v>
          </cell>
          <cell r="B8091" t="str">
            <v xml:space="preserve">OK </v>
          </cell>
          <cell r="C8091">
            <v>3</v>
          </cell>
          <cell r="D8091">
            <v>8</v>
          </cell>
          <cell r="E8091" t="str">
            <v>NO_thin</v>
          </cell>
          <cell r="F8091" t="str">
            <v xml:space="preserve"> 45-50</v>
          </cell>
          <cell r="G8091">
            <v>11.22</v>
          </cell>
          <cell r="H8091">
            <v>-0.77</v>
          </cell>
          <cell r="I8091">
            <v>10.44</v>
          </cell>
          <cell r="J8091">
            <v>52.22</v>
          </cell>
          <cell r="K8091">
            <v>744.81</v>
          </cell>
          <cell r="L8091">
            <v>0</v>
          </cell>
          <cell r="M8091">
            <v>744.81</v>
          </cell>
          <cell r="N8091">
            <v>0</v>
          </cell>
        </row>
        <row r="8092">
          <cell r="A8092" t="str">
            <v>OK3.008NO_thin050</v>
          </cell>
          <cell r="B8092" t="str">
            <v xml:space="preserve">OK </v>
          </cell>
          <cell r="C8092">
            <v>3</v>
          </cell>
          <cell r="D8092">
            <v>8</v>
          </cell>
          <cell r="E8092" t="str">
            <v>NO_thin</v>
          </cell>
          <cell r="F8092" t="str">
            <v xml:space="preserve"> 50-55</v>
          </cell>
          <cell r="G8092">
            <v>10.86</v>
          </cell>
          <cell r="H8092">
            <v>-0.85</v>
          </cell>
          <cell r="I8092">
            <v>10.01</v>
          </cell>
          <cell r="J8092">
            <v>50.07</v>
          </cell>
          <cell r="K8092">
            <v>794.87</v>
          </cell>
          <cell r="L8092">
            <v>0</v>
          </cell>
          <cell r="M8092">
            <v>794.87</v>
          </cell>
          <cell r="N8092">
            <v>0</v>
          </cell>
        </row>
        <row r="8093">
          <cell r="A8093" t="str">
            <v>OK3.008NO_thin055</v>
          </cell>
          <cell r="B8093" t="str">
            <v xml:space="preserve">OK </v>
          </cell>
          <cell r="C8093">
            <v>3</v>
          </cell>
          <cell r="D8093">
            <v>8</v>
          </cell>
          <cell r="E8093" t="str">
            <v>NO_thin</v>
          </cell>
          <cell r="F8093" t="str">
            <v xml:space="preserve"> 55-60</v>
          </cell>
          <cell r="G8093">
            <v>9.8800000000000008</v>
          </cell>
          <cell r="H8093">
            <v>-0.76</v>
          </cell>
          <cell r="I8093">
            <v>9.1199999999999992</v>
          </cell>
          <cell r="J8093">
            <v>45.62</v>
          </cell>
          <cell r="K8093">
            <v>840.49</v>
          </cell>
          <cell r="L8093">
            <v>0</v>
          </cell>
          <cell r="M8093">
            <v>840.49</v>
          </cell>
          <cell r="N8093">
            <v>0</v>
          </cell>
        </row>
        <row r="8094">
          <cell r="A8094" t="str">
            <v>OK3.008NO_thin060</v>
          </cell>
          <cell r="B8094" t="str">
            <v xml:space="preserve">OK </v>
          </cell>
          <cell r="C8094">
            <v>3</v>
          </cell>
          <cell r="D8094">
            <v>8</v>
          </cell>
          <cell r="E8094" t="str">
            <v>NO_thin</v>
          </cell>
          <cell r="F8094" t="str">
            <v xml:space="preserve"> 60-65</v>
          </cell>
          <cell r="G8094">
            <v>9</v>
          </cell>
          <cell r="H8094">
            <v>-0.76</v>
          </cell>
          <cell r="I8094">
            <v>8.23</v>
          </cell>
          <cell r="J8094">
            <v>41.16</v>
          </cell>
          <cell r="K8094">
            <v>881.65</v>
          </cell>
          <cell r="L8094">
            <v>0</v>
          </cell>
          <cell r="M8094">
            <v>881.65</v>
          </cell>
          <cell r="N8094">
            <v>0</v>
          </cell>
        </row>
        <row r="8095">
          <cell r="A8095" t="str">
            <v>OK3.008NO_thin065</v>
          </cell>
          <cell r="B8095" t="str">
            <v xml:space="preserve">OK </v>
          </cell>
          <cell r="C8095">
            <v>3</v>
          </cell>
          <cell r="D8095">
            <v>8</v>
          </cell>
          <cell r="E8095" t="str">
            <v>NO_thin</v>
          </cell>
          <cell r="F8095" t="str">
            <v xml:space="preserve"> 65-70</v>
          </cell>
          <cell r="G8095">
            <v>8.4700000000000006</v>
          </cell>
          <cell r="H8095">
            <v>-0.66</v>
          </cell>
          <cell r="I8095">
            <v>7.81</v>
          </cell>
          <cell r="J8095">
            <v>39.07</v>
          </cell>
          <cell r="K8095">
            <v>920.72</v>
          </cell>
          <cell r="L8095">
            <v>0</v>
          </cell>
          <cell r="M8095">
            <v>920.72</v>
          </cell>
          <cell r="N8095">
            <v>0</v>
          </cell>
        </row>
        <row r="8096">
          <cell r="A8096" t="str">
            <v>OK3.008NO_thin070</v>
          </cell>
          <cell r="B8096" t="str">
            <v xml:space="preserve">OK </v>
          </cell>
          <cell r="C8096">
            <v>3</v>
          </cell>
          <cell r="D8096">
            <v>8</v>
          </cell>
          <cell r="E8096" t="str">
            <v>NO_thin</v>
          </cell>
          <cell r="F8096" t="str">
            <v xml:space="preserve"> 70-75</v>
          </cell>
          <cell r="G8096">
            <v>8.07</v>
          </cell>
          <cell r="H8096">
            <v>-0.64</v>
          </cell>
          <cell r="I8096">
            <v>7.44</v>
          </cell>
          <cell r="J8096">
            <v>37.19</v>
          </cell>
          <cell r="K8096">
            <v>957.91</v>
          </cell>
          <cell r="L8096">
            <v>0</v>
          </cell>
          <cell r="M8096">
            <v>957.91</v>
          </cell>
          <cell r="N8096">
            <v>0</v>
          </cell>
        </row>
        <row r="8097">
          <cell r="A8097" t="str">
            <v>OK3.008NO_thin075</v>
          </cell>
          <cell r="B8097" t="str">
            <v xml:space="preserve">OK </v>
          </cell>
          <cell r="C8097">
            <v>3</v>
          </cell>
          <cell r="D8097">
            <v>8</v>
          </cell>
          <cell r="E8097" t="str">
            <v>NO_thin</v>
          </cell>
          <cell r="F8097" t="str">
            <v xml:space="preserve"> 75-80</v>
          </cell>
          <cell r="G8097">
            <v>7.46</v>
          </cell>
          <cell r="H8097">
            <v>-0.65</v>
          </cell>
          <cell r="I8097">
            <v>6.81</v>
          </cell>
          <cell r="J8097">
            <v>34.049999999999997</v>
          </cell>
          <cell r="K8097">
            <v>991.96</v>
          </cell>
          <cell r="L8097">
            <v>0</v>
          </cell>
          <cell r="M8097">
            <v>991.96</v>
          </cell>
          <cell r="N8097">
            <v>0</v>
          </cell>
        </row>
        <row r="8098">
          <cell r="A8098" t="str">
            <v>OK3.008NO_thin080</v>
          </cell>
          <cell r="B8098" t="str">
            <v xml:space="preserve">OK </v>
          </cell>
          <cell r="C8098">
            <v>3</v>
          </cell>
          <cell r="D8098">
            <v>8</v>
          </cell>
          <cell r="E8098" t="str">
            <v>NO_thin</v>
          </cell>
          <cell r="F8098" t="str">
            <v xml:space="preserve"> 80-85</v>
          </cell>
          <cell r="G8098">
            <v>6.98</v>
          </cell>
          <cell r="H8098">
            <v>-0.31</v>
          </cell>
          <cell r="I8098">
            <v>6.67</v>
          </cell>
          <cell r="J8098">
            <v>33.35</v>
          </cell>
          <cell r="K8098">
            <v>1025.31</v>
          </cell>
          <cell r="L8098">
            <v>0</v>
          </cell>
          <cell r="M8098">
            <v>1025.31</v>
          </cell>
          <cell r="N8098">
            <v>0</v>
          </cell>
        </row>
        <row r="8099">
          <cell r="A8099" t="str">
            <v>OK3.008NO_thin085</v>
          </cell>
          <cell r="B8099" t="str">
            <v xml:space="preserve">OK </v>
          </cell>
          <cell r="C8099">
            <v>3</v>
          </cell>
          <cell r="D8099">
            <v>8</v>
          </cell>
          <cell r="E8099" t="str">
            <v>NO_thin</v>
          </cell>
          <cell r="F8099" t="str">
            <v xml:space="preserve"> 85-90</v>
          </cell>
          <cell r="G8099">
            <v>6.66</v>
          </cell>
          <cell r="H8099">
            <v>-0.26</v>
          </cell>
          <cell r="I8099">
            <v>6.4</v>
          </cell>
          <cell r="J8099">
            <v>32</v>
          </cell>
          <cell r="K8099">
            <v>1057.31</v>
          </cell>
          <cell r="L8099">
            <v>0</v>
          </cell>
          <cell r="M8099">
            <v>1057.31</v>
          </cell>
          <cell r="N8099">
            <v>0</v>
          </cell>
        </row>
        <row r="8100">
          <cell r="A8100" t="str">
            <v>OK3.008NO_thin090</v>
          </cell>
          <cell r="B8100" t="str">
            <v xml:space="preserve">OK </v>
          </cell>
          <cell r="C8100">
            <v>3</v>
          </cell>
          <cell r="D8100">
            <v>8</v>
          </cell>
          <cell r="E8100" t="str">
            <v>NO_thin</v>
          </cell>
          <cell r="F8100" t="str">
            <v xml:space="preserve"> 90-95</v>
          </cell>
          <cell r="G8100">
            <v>6.36</v>
          </cell>
          <cell r="H8100">
            <v>-0.32</v>
          </cell>
          <cell r="I8100">
            <v>6.04</v>
          </cell>
          <cell r="J8100">
            <v>30.22</v>
          </cell>
          <cell r="K8100">
            <v>1087.53</v>
          </cell>
          <cell r="L8100">
            <v>0</v>
          </cell>
          <cell r="M8100">
            <v>1087.53</v>
          </cell>
          <cell r="N8100">
            <v>0</v>
          </cell>
        </row>
        <row r="8101">
          <cell r="A8101" t="str">
            <v>OK3.008NO_thin095</v>
          </cell>
          <cell r="B8101" t="str">
            <v xml:space="preserve">OK </v>
          </cell>
          <cell r="C8101">
            <v>3</v>
          </cell>
          <cell r="D8101">
            <v>8</v>
          </cell>
          <cell r="E8101" t="str">
            <v>NO_thin</v>
          </cell>
          <cell r="F8101" t="str">
            <v xml:space="preserve"> 95-100</v>
          </cell>
          <cell r="G8101">
            <v>6.03</v>
          </cell>
          <cell r="H8101">
            <v>-0.41</v>
          </cell>
          <cell r="I8101">
            <v>5.62</v>
          </cell>
          <cell r="J8101">
            <v>28.11</v>
          </cell>
          <cell r="K8101">
            <v>1115.6400000000001</v>
          </cell>
          <cell r="L8101">
            <v>0</v>
          </cell>
          <cell r="M8101">
            <v>1115.6400000000001</v>
          </cell>
          <cell r="N8101">
            <v>0</v>
          </cell>
        </row>
        <row r="8102">
          <cell r="A8102" t="str">
            <v>OK3.008NO_thin100</v>
          </cell>
          <cell r="B8102" t="str">
            <v xml:space="preserve">OK </v>
          </cell>
          <cell r="C8102">
            <v>3</v>
          </cell>
          <cell r="D8102">
            <v>8</v>
          </cell>
          <cell r="E8102" t="str">
            <v>NO_thin</v>
          </cell>
          <cell r="F8102" t="str">
            <v>100-105</v>
          </cell>
          <cell r="G8102">
            <v>5.6</v>
          </cell>
          <cell r="H8102">
            <v>-0.43</v>
          </cell>
          <cell r="I8102">
            <v>5.17</v>
          </cell>
          <cell r="J8102">
            <v>25.84</v>
          </cell>
          <cell r="K8102">
            <v>1141.48</v>
          </cell>
          <cell r="L8102">
            <v>0</v>
          </cell>
          <cell r="M8102">
            <v>1141.48</v>
          </cell>
          <cell r="N8102">
            <v>0</v>
          </cell>
        </row>
        <row r="8103">
          <cell r="A8103" t="str">
            <v>OK3.008NO_thin105</v>
          </cell>
          <cell r="B8103" t="str">
            <v xml:space="preserve">OK </v>
          </cell>
          <cell r="C8103">
            <v>3</v>
          </cell>
          <cell r="D8103">
            <v>8</v>
          </cell>
          <cell r="E8103" t="str">
            <v>NO_thin</v>
          </cell>
          <cell r="F8103" t="str">
            <v>105-110</v>
          </cell>
          <cell r="G8103">
            <v>5.18</v>
          </cell>
          <cell r="H8103">
            <v>-0.42</v>
          </cell>
          <cell r="I8103">
            <v>4.76</v>
          </cell>
          <cell r="J8103">
            <v>23.8</v>
          </cell>
          <cell r="K8103">
            <v>1165.29</v>
          </cell>
          <cell r="L8103">
            <v>0</v>
          </cell>
          <cell r="M8103">
            <v>1165.29</v>
          </cell>
          <cell r="N8103">
            <v>0</v>
          </cell>
        </row>
        <row r="8104">
          <cell r="A8104" t="str">
            <v>OK3.008NO_thin110</v>
          </cell>
          <cell r="B8104" t="str">
            <v xml:space="preserve">OK </v>
          </cell>
          <cell r="C8104">
            <v>3</v>
          </cell>
          <cell r="D8104">
            <v>8</v>
          </cell>
          <cell r="E8104" t="str">
            <v>NO_thin</v>
          </cell>
          <cell r="F8104" t="str">
            <v>110-115</v>
          </cell>
          <cell r="G8104">
            <v>4.83</v>
          </cell>
          <cell r="H8104">
            <v>0.08</v>
          </cell>
          <cell r="I8104">
            <v>4.91</v>
          </cell>
          <cell r="J8104">
            <v>24.57</v>
          </cell>
          <cell r="K8104">
            <v>1189.8599999999999</v>
          </cell>
          <cell r="L8104">
            <v>0</v>
          </cell>
          <cell r="M8104">
            <v>1189.8599999999999</v>
          </cell>
          <cell r="N8104">
            <v>0</v>
          </cell>
        </row>
        <row r="8105">
          <cell r="A8105" t="str">
            <v>OK3.008NO_thin115</v>
          </cell>
          <cell r="B8105" t="str">
            <v xml:space="preserve">OK </v>
          </cell>
          <cell r="C8105">
            <v>3</v>
          </cell>
          <cell r="D8105">
            <v>8</v>
          </cell>
          <cell r="E8105" t="str">
            <v>NO_thin</v>
          </cell>
          <cell r="F8105" t="str">
            <v>115-120</v>
          </cell>
          <cell r="G8105">
            <v>4.63</v>
          </cell>
          <cell r="H8105">
            <v>-0.46</v>
          </cell>
          <cell r="I8105">
            <v>4.17</v>
          </cell>
          <cell r="J8105">
            <v>20.83</v>
          </cell>
          <cell r="K8105">
            <v>1210.68</v>
          </cell>
          <cell r="L8105">
            <v>0</v>
          </cell>
          <cell r="M8105">
            <v>1210.68</v>
          </cell>
          <cell r="N8105">
            <v>0</v>
          </cell>
        </row>
        <row r="8106">
          <cell r="A8106" t="str">
            <v>OK3.008NO_thin120</v>
          </cell>
          <cell r="B8106" t="str">
            <v xml:space="preserve">OK </v>
          </cell>
          <cell r="C8106">
            <v>3</v>
          </cell>
          <cell r="D8106">
            <v>8</v>
          </cell>
          <cell r="E8106" t="str">
            <v>NO_thin</v>
          </cell>
          <cell r="F8106" t="str">
            <v>120-125</v>
          </cell>
          <cell r="G8106">
            <v>4.4400000000000004</v>
          </cell>
          <cell r="H8106">
            <v>0.31</v>
          </cell>
          <cell r="I8106">
            <v>4.75</v>
          </cell>
          <cell r="J8106">
            <v>23.77</v>
          </cell>
          <cell r="K8106">
            <v>1234.46</v>
          </cell>
          <cell r="L8106">
            <v>0</v>
          </cell>
          <cell r="M8106">
            <v>1234.46</v>
          </cell>
          <cell r="N8106">
            <v>0</v>
          </cell>
        </row>
        <row r="8107">
          <cell r="A8107" t="str">
            <v>OK3.008NO_thin125</v>
          </cell>
          <cell r="B8107" t="str">
            <v xml:space="preserve">OK </v>
          </cell>
          <cell r="C8107">
            <v>3</v>
          </cell>
          <cell r="D8107">
            <v>8</v>
          </cell>
          <cell r="E8107" t="str">
            <v>NO_thin</v>
          </cell>
          <cell r="F8107" t="str">
            <v>125-130</v>
          </cell>
          <cell r="G8107">
            <v>4.1399999999999997</v>
          </cell>
          <cell r="H8107">
            <v>-0.51</v>
          </cell>
          <cell r="I8107">
            <v>3.63</v>
          </cell>
          <cell r="J8107">
            <v>18.14</v>
          </cell>
          <cell r="K8107">
            <v>1252.5999999999999</v>
          </cell>
          <cell r="L8107">
            <v>0</v>
          </cell>
          <cell r="M8107">
            <v>1252.5999999999999</v>
          </cell>
          <cell r="N8107">
            <v>0</v>
          </cell>
        </row>
        <row r="8108">
          <cell r="A8108" t="str">
            <v>OK3.008NO_thin130</v>
          </cell>
          <cell r="B8108" t="str">
            <v xml:space="preserve">OK </v>
          </cell>
          <cell r="C8108">
            <v>3</v>
          </cell>
          <cell r="D8108">
            <v>8</v>
          </cell>
          <cell r="E8108" t="str">
            <v>NO_thin</v>
          </cell>
          <cell r="F8108" t="str">
            <v>130-135</v>
          </cell>
          <cell r="G8108">
            <v>3.99</v>
          </cell>
          <cell r="H8108">
            <v>-1.27</v>
          </cell>
          <cell r="I8108">
            <v>2.72</v>
          </cell>
          <cell r="J8108">
            <v>13.58</v>
          </cell>
          <cell r="K8108">
            <v>1266.18</v>
          </cell>
          <cell r="L8108">
            <v>0</v>
          </cell>
          <cell r="M8108">
            <v>1266.18</v>
          </cell>
          <cell r="N8108">
            <v>0</v>
          </cell>
        </row>
        <row r="8109">
          <cell r="A8109" t="str">
            <v>OK3.008NO_thin135</v>
          </cell>
          <cell r="B8109" t="str">
            <v xml:space="preserve">OK </v>
          </cell>
          <cell r="C8109">
            <v>3</v>
          </cell>
          <cell r="D8109">
            <v>8</v>
          </cell>
          <cell r="E8109" t="str">
            <v>NO_thin</v>
          </cell>
          <cell r="F8109" t="str">
            <v>135-140</v>
          </cell>
          <cell r="G8109">
            <v>3.98</v>
          </cell>
          <cell r="H8109">
            <v>-0.2</v>
          </cell>
          <cell r="I8109">
            <v>3.78</v>
          </cell>
          <cell r="J8109">
            <v>18.899999999999999</v>
          </cell>
          <cell r="K8109">
            <v>1285.08</v>
          </cell>
          <cell r="L8109">
            <v>0</v>
          </cell>
          <cell r="M8109">
            <v>1285.08</v>
          </cell>
          <cell r="N8109">
            <v>0</v>
          </cell>
        </row>
        <row r="8110">
          <cell r="A8110" t="str">
            <v>OK3.008NO_thin140</v>
          </cell>
          <cell r="B8110" t="str">
            <v xml:space="preserve">OK </v>
          </cell>
          <cell r="C8110">
            <v>3</v>
          </cell>
          <cell r="D8110">
            <v>8</v>
          </cell>
          <cell r="E8110" t="str">
            <v>NO_thin</v>
          </cell>
          <cell r="F8110" t="str">
            <v>140-145</v>
          </cell>
          <cell r="G8110">
            <v>3.76</v>
          </cell>
          <cell r="H8110">
            <v>-0.08</v>
          </cell>
          <cell r="I8110">
            <v>3.67</v>
          </cell>
          <cell r="J8110">
            <v>18.36</v>
          </cell>
          <cell r="K8110">
            <v>1303.44</v>
          </cell>
          <cell r="L8110">
            <v>0</v>
          </cell>
          <cell r="M8110">
            <v>1303.44</v>
          </cell>
          <cell r="N8110">
            <v>0</v>
          </cell>
        </row>
        <row r="8111">
          <cell r="A8111" t="str">
            <v>OK3.008NO_thin145</v>
          </cell>
          <cell r="B8111" t="str">
            <v xml:space="preserve">OK </v>
          </cell>
          <cell r="C8111">
            <v>3</v>
          </cell>
          <cell r="D8111">
            <v>8</v>
          </cell>
          <cell r="E8111" t="str">
            <v>NO_thin</v>
          </cell>
          <cell r="F8111" t="str">
            <v>145-150</v>
          </cell>
          <cell r="G8111">
            <v>3.44</v>
          </cell>
          <cell r="H8111">
            <v>-0.11</v>
          </cell>
          <cell r="I8111">
            <v>3.33</v>
          </cell>
          <cell r="J8111">
            <v>16.66</v>
          </cell>
          <cell r="K8111">
            <v>1320.1</v>
          </cell>
          <cell r="L8111">
            <v>0</v>
          </cell>
          <cell r="M8111">
            <v>1320.1</v>
          </cell>
          <cell r="N8111">
            <v>0</v>
          </cell>
        </row>
        <row r="8112">
          <cell r="A8112" t="str">
            <v>OK3.008NO_thin150</v>
          </cell>
          <cell r="B8112" t="str">
            <v xml:space="preserve">OK </v>
          </cell>
          <cell r="C8112">
            <v>3</v>
          </cell>
          <cell r="D8112">
            <v>8</v>
          </cell>
          <cell r="E8112" t="str">
            <v>NO_thin</v>
          </cell>
          <cell r="F8112" t="str">
            <v>150-155</v>
          </cell>
          <cell r="G8112">
            <v>3.03</v>
          </cell>
          <cell r="H8112">
            <v>0.14000000000000001</v>
          </cell>
          <cell r="I8112">
            <v>3.17</v>
          </cell>
          <cell r="J8112">
            <v>15.85</v>
          </cell>
          <cell r="K8112">
            <v>1335.95</v>
          </cell>
          <cell r="L8112">
            <v>0</v>
          </cell>
          <cell r="M8112">
            <v>1335.95</v>
          </cell>
          <cell r="N8112">
            <v>0</v>
          </cell>
        </row>
        <row r="8113">
          <cell r="A8113" t="str">
            <v>OK3.008NO_thin155</v>
          </cell>
          <cell r="B8113" t="str">
            <v xml:space="preserve">OK </v>
          </cell>
          <cell r="C8113">
            <v>3</v>
          </cell>
          <cell r="D8113">
            <v>8</v>
          </cell>
          <cell r="E8113" t="str">
            <v>NO_thin</v>
          </cell>
          <cell r="F8113" t="str">
            <v>155-160</v>
          </cell>
          <cell r="G8113">
            <v>2.79</v>
          </cell>
          <cell r="H8113">
            <v>-0.39</v>
          </cell>
          <cell r="I8113">
            <v>2.39</v>
          </cell>
          <cell r="J8113">
            <v>11.97</v>
          </cell>
          <cell r="K8113">
            <v>1347.92</v>
          </cell>
          <cell r="L8113">
            <v>0</v>
          </cell>
          <cell r="M8113">
            <v>1347.92</v>
          </cell>
          <cell r="N8113">
            <v>0</v>
          </cell>
        </row>
        <row r="8114">
          <cell r="A8114" t="str">
            <v>OK3.008NO_thin160</v>
          </cell>
          <cell r="B8114" t="str">
            <v xml:space="preserve">OK </v>
          </cell>
          <cell r="C8114">
            <v>3</v>
          </cell>
          <cell r="D8114">
            <v>8</v>
          </cell>
          <cell r="E8114" t="str">
            <v>NO_thin</v>
          </cell>
          <cell r="F8114" t="str">
            <v>160-165</v>
          </cell>
          <cell r="G8114">
            <v>2.61</v>
          </cell>
          <cell r="H8114">
            <v>-0.36</v>
          </cell>
          <cell r="I8114">
            <v>2.2599999999999998</v>
          </cell>
          <cell r="J8114">
            <v>11.29</v>
          </cell>
          <cell r="K8114">
            <v>1359.21</v>
          </cell>
          <cell r="L8114">
            <v>0</v>
          </cell>
          <cell r="M8114">
            <v>1359.21</v>
          </cell>
          <cell r="N8114">
            <v>0</v>
          </cell>
        </row>
        <row r="8115">
          <cell r="A8115" t="str">
            <v>OK3.008NO_thin165</v>
          </cell>
          <cell r="B8115" t="str">
            <v xml:space="preserve">OK </v>
          </cell>
          <cell r="C8115">
            <v>3</v>
          </cell>
          <cell r="D8115">
            <v>8</v>
          </cell>
          <cell r="E8115" t="str">
            <v>NO_thin</v>
          </cell>
          <cell r="F8115" t="str">
            <v>165-170</v>
          </cell>
          <cell r="G8115">
            <v>2.37</v>
          </cell>
          <cell r="H8115">
            <v>-0.32</v>
          </cell>
          <cell r="I8115">
            <v>2.06</v>
          </cell>
          <cell r="J8115">
            <v>10.3</v>
          </cell>
          <cell r="K8115">
            <v>1369.5</v>
          </cell>
          <cell r="L8115">
            <v>0</v>
          </cell>
          <cell r="M8115">
            <v>1369.5</v>
          </cell>
          <cell r="N8115">
            <v>0</v>
          </cell>
        </row>
        <row r="8116">
          <cell r="A8116" t="str">
            <v>OK3.008NO_thin170</v>
          </cell>
          <cell r="B8116" t="str">
            <v xml:space="preserve">OK </v>
          </cell>
          <cell r="C8116">
            <v>3</v>
          </cell>
          <cell r="D8116">
            <v>8</v>
          </cell>
          <cell r="E8116" t="str">
            <v>NO_thin</v>
          </cell>
          <cell r="F8116" t="str">
            <v>170-175</v>
          </cell>
          <cell r="G8116">
            <v>2.31</v>
          </cell>
          <cell r="H8116">
            <v>-0.17</v>
          </cell>
          <cell r="I8116">
            <v>2.13</v>
          </cell>
          <cell r="J8116">
            <v>10.67</v>
          </cell>
          <cell r="K8116">
            <v>1380.17</v>
          </cell>
          <cell r="L8116">
            <v>0</v>
          </cell>
          <cell r="M8116">
            <v>1380.17</v>
          </cell>
          <cell r="N8116">
            <v>0</v>
          </cell>
        </row>
        <row r="8117">
          <cell r="A8117" t="str">
            <v>OK3.008NO_thin175</v>
          </cell>
          <cell r="B8117" t="str">
            <v xml:space="preserve">OK </v>
          </cell>
          <cell r="C8117">
            <v>3</v>
          </cell>
          <cell r="D8117">
            <v>8</v>
          </cell>
          <cell r="E8117" t="str">
            <v>NO_thin</v>
          </cell>
          <cell r="F8117" t="str">
            <v>175-180</v>
          </cell>
          <cell r="G8117">
            <v>2.0099999999999998</v>
          </cell>
          <cell r="H8117">
            <v>-0.25</v>
          </cell>
          <cell r="I8117">
            <v>1.76</v>
          </cell>
          <cell r="J8117">
            <v>8.7899999999999991</v>
          </cell>
          <cell r="K8117">
            <v>1388.96</v>
          </cell>
          <cell r="L8117">
            <v>0</v>
          </cell>
          <cell r="M8117">
            <v>1388.96</v>
          </cell>
          <cell r="N8117">
            <v>0</v>
          </cell>
        </row>
        <row r="8118">
          <cell r="A8118" t="str">
            <v>OK3.008NO_thin180</v>
          </cell>
          <cell r="B8118" t="str">
            <v xml:space="preserve">OK </v>
          </cell>
          <cell r="C8118">
            <v>3</v>
          </cell>
          <cell r="D8118">
            <v>8</v>
          </cell>
          <cell r="E8118" t="str">
            <v>NO_thin</v>
          </cell>
          <cell r="F8118" t="str">
            <v>180-185</v>
          </cell>
          <cell r="G8118">
            <v>1.86</v>
          </cell>
          <cell r="H8118">
            <v>-0.22</v>
          </cell>
          <cell r="I8118">
            <v>1.64</v>
          </cell>
          <cell r="J8118">
            <v>8.19</v>
          </cell>
          <cell r="K8118">
            <v>1397.16</v>
          </cell>
          <cell r="L8118">
            <v>0</v>
          </cell>
          <cell r="M8118">
            <v>1397.16</v>
          </cell>
          <cell r="N8118">
            <v>0</v>
          </cell>
        </row>
        <row r="8119">
          <cell r="A8119" t="str">
            <v>OK3.008NO_thin185</v>
          </cell>
          <cell r="B8119" t="str">
            <v xml:space="preserve">OK </v>
          </cell>
          <cell r="C8119">
            <v>3</v>
          </cell>
          <cell r="D8119">
            <v>8</v>
          </cell>
          <cell r="E8119" t="str">
            <v>NO_thin</v>
          </cell>
          <cell r="F8119" t="str">
            <v>185-190</v>
          </cell>
          <cell r="G8119">
            <v>1.8</v>
          </cell>
          <cell r="H8119">
            <v>-0.21</v>
          </cell>
          <cell r="I8119">
            <v>1.6</v>
          </cell>
          <cell r="J8119">
            <v>7.98</v>
          </cell>
          <cell r="K8119">
            <v>1405.13</v>
          </cell>
          <cell r="L8119">
            <v>0</v>
          </cell>
          <cell r="M8119">
            <v>1405.13</v>
          </cell>
          <cell r="N8119">
            <v>0</v>
          </cell>
        </row>
        <row r="8120">
          <cell r="A8120" t="str">
            <v>OK3.008NO_thin190</v>
          </cell>
          <cell r="B8120" t="str">
            <v xml:space="preserve">OK </v>
          </cell>
          <cell r="C8120">
            <v>3</v>
          </cell>
          <cell r="D8120">
            <v>8</v>
          </cell>
          <cell r="E8120" t="str">
            <v>NO_thin</v>
          </cell>
          <cell r="F8120" t="str">
            <v>190-195</v>
          </cell>
          <cell r="G8120">
            <v>1.7</v>
          </cell>
          <cell r="H8120">
            <v>-0.12</v>
          </cell>
          <cell r="I8120">
            <v>1.58</v>
          </cell>
          <cell r="J8120">
            <v>7.89</v>
          </cell>
          <cell r="K8120">
            <v>1413.03</v>
          </cell>
          <cell r="L8120">
            <v>0</v>
          </cell>
          <cell r="M8120">
            <v>1413.03</v>
          </cell>
          <cell r="N8120">
            <v>0</v>
          </cell>
        </row>
        <row r="8121">
          <cell r="A8121" t="str">
            <v>OK3.008NO_thin195</v>
          </cell>
          <cell r="B8121" t="str">
            <v xml:space="preserve">OK </v>
          </cell>
          <cell r="C8121">
            <v>3</v>
          </cell>
          <cell r="D8121">
            <v>8</v>
          </cell>
          <cell r="E8121" t="str">
            <v>NO_thin</v>
          </cell>
          <cell r="F8121" t="str">
            <v>195-200</v>
          </cell>
          <cell r="G8121">
            <v>1.51</v>
          </cell>
          <cell r="H8121">
            <v>-0.12</v>
          </cell>
          <cell r="I8121">
            <v>1.39</v>
          </cell>
          <cell r="J8121">
            <v>6.96</v>
          </cell>
          <cell r="K8121">
            <v>1419.99</v>
          </cell>
          <cell r="L8121">
            <v>0</v>
          </cell>
          <cell r="M8121">
            <v>1419.99</v>
          </cell>
          <cell r="N8121">
            <v>0</v>
          </cell>
        </row>
        <row r="8122">
          <cell r="A8122" t="str">
            <v>OK3.008Thinned000</v>
          </cell>
          <cell r="B8122" t="str">
            <v xml:space="preserve">OK </v>
          </cell>
          <cell r="C8122">
            <v>3</v>
          </cell>
          <cell r="D8122">
            <v>8</v>
          </cell>
          <cell r="E8122" t="str">
            <v>Thinned</v>
          </cell>
          <cell r="F8122" t="str">
            <v xml:space="preserve">  0-5</v>
          </cell>
          <cell r="G8122">
            <v>0.65</v>
          </cell>
          <cell r="H8122">
            <v>0.17</v>
          </cell>
          <cell r="I8122">
            <v>0.82</v>
          </cell>
          <cell r="J8122">
            <v>4.1100000000000003</v>
          </cell>
          <cell r="K8122">
            <v>4.1100000000000003</v>
          </cell>
          <cell r="L8122">
            <v>0</v>
          </cell>
          <cell r="M8122">
            <v>4.1100000000000003</v>
          </cell>
          <cell r="N8122">
            <v>0</v>
          </cell>
        </row>
        <row r="8123">
          <cell r="A8123" t="str">
            <v>OK3.008Thinned005</v>
          </cell>
          <cell r="B8123" t="str">
            <v xml:space="preserve">OK </v>
          </cell>
          <cell r="C8123">
            <v>3</v>
          </cell>
          <cell r="D8123">
            <v>8</v>
          </cell>
          <cell r="E8123" t="str">
            <v>Thinned</v>
          </cell>
          <cell r="F8123" t="str">
            <v xml:space="preserve">  5-10</v>
          </cell>
          <cell r="G8123">
            <v>3.35</v>
          </cell>
          <cell r="H8123">
            <v>0.4</v>
          </cell>
          <cell r="I8123">
            <v>3.75</v>
          </cell>
          <cell r="J8123">
            <v>18.739999999999998</v>
          </cell>
          <cell r="K8123">
            <v>22.85</v>
          </cell>
          <cell r="L8123">
            <v>0</v>
          </cell>
          <cell r="M8123">
            <v>22.85</v>
          </cell>
          <cell r="N8123">
            <v>0</v>
          </cell>
        </row>
        <row r="8124">
          <cell r="A8124" t="str">
            <v>OK3.008Thinned010</v>
          </cell>
          <cell r="B8124" t="str">
            <v xml:space="preserve">OK </v>
          </cell>
          <cell r="C8124">
            <v>3</v>
          </cell>
          <cell r="D8124">
            <v>8</v>
          </cell>
          <cell r="E8124" t="str">
            <v>Thinned</v>
          </cell>
          <cell r="F8124" t="str">
            <v xml:space="preserve"> 10-15</v>
          </cell>
          <cell r="G8124">
            <v>13.67</v>
          </cell>
          <cell r="H8124">
            <v>0.61</v>
          </cell>
          <cell r="I8124">
            <v>14.29</v>
          </cell>
          <cell r="J8124">
            <v>71.430000000000007</v>
          </cell>
          <cell r="K8124">
            <v>94.28</v>
          </cell>
          <cell r="L8124">
            <v>0</v>
          </cell>
          <cell r="M8124">
            <v>94.28</v>
          </cell>
          <cell r="N8124">
            <v>0</v>
          </cell>
        </row>
        <row r="8125">
          <cell r="A8125" t="str">
            <v>OK3.008Thinned015</v>
          </cell>
          <cell r="B8125" t="str">
            <v xml:space="preserve">OK </v>
          </cell>
          <cell r="C8125">
            <v>3</v>
          </cell>
          <cell r="D8125">
            <v>8</v>
          </cell>
          <cell r="E8125" t="str">
            <v>Thinned</v>
          </cell>
          <cell r="F8125" t="str">
            <v xml:space="preserve"> 15-20</v>
          </cell>
          <cell r="G8125">
            <v>28.11</v>
          </cell>
          <cell r="H8125">
            <v>5.22</v>
          </cell>
          <cell r="I8125">
            <v>33.33</v>
          </cell>
          <cell r="J8125">
            <v>166.66</v>
          </cell>
          <cell r="K8125">
            <v>260.94</v>
          </cell>
          <cell r="L8125">
            <v>-7.0000000000000007E-2</v>
          </cell>
          <cell r="M8125">
            <v>260.87</v>
          </cell>
          <cell r="N8125">
            <v>4.01</v>
          </cell>
        </row>
        <row r="8126">
          <cell r="A8126" t="str">
            <v>OK3.008Thinned020</v>
          </cell>
          <cell r="B8126" t="str">
            <v xml:space="preserve">OK </v>
          </cell>
          <cell r="C8126">
            <v>3</v>
          </cell>
          <cell r="D8126">
            <v>8</v>
          </cell>
          <cell r="E8126" t="str">
            <v>Thinned</v>
          </cell>
          <cell r="F8126" t="str">
            <v xml:space="preserve"> 20-25</v>
          </cell>
          <cell r="G8126">
            <v>0.83</v>
          </cell>
          <cell r="H8126">
            <v>15.32</v>
          </cell>
          <cell r="I8126">
            <v>16.149999999999999</v>
          </cell>
          <cell r="J8126">
            <v>80.760000000000005</v>
          </cell>
          <cell r="K8126">
            <v>341.7</v>
          </cell>
          <cell r="L8126">
            <v>-0.39</v>
          </cell>
          <cell r="M8126">
            <v>341.31</v>
          </cell>
          <cell r="N8126">
            <v>17.82</v>
          </cell>
        </row>
        <row r="8127">
          <cell r="A8127" t="str">
            <v>OK3.008Thinned025</v>
          </cell>
          <cell r="B8127" t="str">
            <v xml:space="preserve">OK </v>
          </cell>
          <cell r="C8127">
            <v>3</v>
          </cell>
          <cell r="D8127">
            <v>8</v>
          </cell>
          <cell r="E8127" t="str">
            <v>Thinned</v>
          </cell>
          <cell r="F8127" t="str">
            <v xml:space="preserve"> 25-30</v>
          </cell>
          <cell r="G8127">
            <v>1.05</v>
          </cell>
          <cell r="H8127">
            <v>4.6399999999999997</v>
          </cell>
          <cell r="I8127">
            <v>5.69</v>
          </cell>
          <cell r="J8127">
            <v>28.43</v>
          </cell>
          <cell r="K8127">
            <v>370.13</v>
          </cell>
          <cell r="L8127">
            <v>-0.9</v>
          </cell>
          <cell r="M8127">
            <v>369.23</v>
          </cell>
          <cell r="N8127">
            <v>4.8600000000000003</v>
          </cell>
        </row>
        <row r="8128">
          <cell r="A8128" t="str">
            <v>OK3.008Thinned030</v>
          </cell>
          <cell r="B8128" t="str">
            <v xml:space="preserve">OK </v>
          </cell>
          <cell r="C8128">
            <v>3</v>
          </cell>
          <cell r="D8128">
            <v>8</v>
          </cell>
          <cell r="E8128" t="str">
            <v>Thinned</v>
          </cell>
          <cell r="F8128" t="str">
            <v xml:space="preserve"> 30-35</v>
          </cell>
          <cell r="G8128">
            <v>6.44</v>
          </cell>
          <cell r="H8128">
            <v>-2.2200000000000002</v>
          </cell>
          <cell r="I8128">
            <v>4.22</v>
          </cell>
          <cell r="J8128">
            <v>21.12</v>
          </cell>
          <cell r="K8128">
            <v>391.25</v>
          </cell>
          <cell r="L8128">
            <v>-1.44</v>
          </cell>
          <cell r="M8128">
            <v>389.81</v>
          </cell>
          <cell r="N8128">
            <v>5.27</v>
          </cell>
        </row>
        <row r="8129">
          <cell r="A8129" t="str">
            <v>OK3.008Thinned035</v>
          </cell>
          <cell r="B8129" t="str">
            <v xml:space="preserve">OK </v>
          </cell>
          <cell r="C8129">
            <v>3</v>
          </cell>
          <cell r="D8129">
            <v>8</v>
          </cell>
          <cell r="E8129" t="str">
            <v>Thinned</v>
          </cell>
          <cell r="F8129" t="str">
            <v xml:space="preserve"> 35-40</v>
          </cell>
          <cell r="G8129">
            <v>8.49</v>
          </cell>
          <cell r="H8129">
            <v>-1.69</v>
          </cell>
          <cell r="I8129">
            <v>6.8</v>
          </cell>
          <cell r="J8129">
            <v>34.020000000000003</v>
          </cell>
          <cell r="K8129">
            <v>425.27</v>
          </cell>
          <cell r="L8129">
            <v>-2.02</v>
          </cell>
          <cell r="M8129">
            <v>423.25</v>
          </cell>
          <cell r="N8129">
            <v>5.54</v>
          </cell>
        </row>
        <row r="8130">
          <cell r="A8130" t="str">
            <v>OK3.008Thinned040</v>
          </cell>
          <cell r="B8130" t="str">
            <v xml:space="preserve">OK </v>
          </cell>
          <cell r="C8130">
            <v>3</v>
          </cell>
          <cell r="D8130">
            <v>8</v>
          </cell>
          <cell r="E8130" t="str">
            <v>Thinned</v>
          </cell>
          <cell r="F8130" t="str">
            <v xml:space="preserve"> 40-45</v>
          </cell>
          <cell r="G8130">
            <v>8.66</v>
          </cell>
          <cell r="H8130">
            <v>-0.23</v>
          </cell>
          <cell r="I8130">
            <v>8.43</v>
          </cell>
          <cell r="J8130">
            <v>42.16</v>
          </cell>
          <cell r="K8130">
            <v>467.43</v>
          </cell>
          <cell r="L8130">
            <v>-2.5499999999999998</v>
          </cell>
          <cell r="M8130">
            <v>464.88</v>
          </cell>
          <cell r="N8130">
            <v>5.14</v>
          </cell>
        </row>
        <row r="8131">
          <cell r="A8131" t="str">
            <v>OK3.008Thinned045</v>
          </cell>
          <cell r="B8131" t="str">
            <v xml:space="preserve">OK </v>
          </cell>
          <cell r="C8131">
            <v>3</v>
          </cell>
          <cell r="D8131">
            <v>8</v>
          </cell>
          <cell r="E8131" t="str">
            <v>Thinned</v>
          </cell>
          <cell r="F8131" t="str">
            <v xml:space="preserve"> 45-50</v>
          </cell>
          <cell r="G8131">
            <v>8.64</v>
          </cell>
          <cell r="H8131">
            <v>-1.08</v>
          </cell>
          <cell r="I8131">
            <v>7.56</v>
          </cell>
          <cell r="J8131">
            <v>37.81</v>
          </cell>
          <cell r="K8131">
            <v>505.24</v>
          </cell>
          <cell r="L8131">
            <v>-3.11</v>
          </cell>
          <cell r="M8131">
            <v>502.13</v>
          </cell>
          <cell r="N8131">
            <v>5.37</v>
          </cell>
        </row>
        <row r="8132">
          <cell r="A8132" t="str">
            <v>OK3.008Thinned050</v>
          </cell>
          <cell r="B8132" t="str">
            <v xml:space="preserve">OK </v>
          </cell>
          <cell r="C8132">
            <v>3</v>
          </cell>
          <cell r="D8132">
            <v>8</v>
          </cell>
          <cell r="E8132" t="str">
            <v>Thinned</v>
          </cell>
          <cell r="F8132" t="str">
            <v xml:space="preserve"> 50-55</v>
          </cell>
          <cell r="G8132">
            <v>5.61</v>
          </cell>
          <cell r="H8132">
            <v>-0.77</v>
          </cell>
          <cell r="I8132">
            <v>4.84</v>
          </cell>
          <cell r="J8132">
            <v>24.18</v>
          </cell>
          <cell r="K8132">
            <v>529.42999999999995</v>
          </cell>
          <cell r="L8132">
            <v>-3.65</v>
          </cell>
          <cell r="M8132">
            <v>525.78</v>
          </cell>
          <cell r="N8132">
            <v>5.23</v>
          </cell>
        </row>
        <row r="8133">
          <cell r="A8133" t="str">
            <v>OK3.008Thinned055</v>
          </cell>
          <cell r="B8133" t="str">
            <v xml:space="preserve">OK </v>
          </cell>
          <cell r="C8133">
            <v>3</v>
          </cell>
          <cell r="D8133">
            <v>8</v>
          </cell>
          <cell r="E8133" t="str">
            <v>Thinned</v>
          </cell>
          <cell r="F8133" t="str">
            <v xml:space="preserve"> 55-60</v>
          </cell>
          <cell r="G8133">
            <v>7.29</v>
          </cell>
          <cell r="H8133">
            <v>-1.79</v>
          </cell>
          <cell r="I8133">
            <v>5.5</v>
          </cell>
          <cell r="J8133">
            <v>27.51</v>
          </cell>
          <cell r="K8133">
            <v>556.92999999999995</v>
          </cell>
          <cell r="L8133">
            <v>-4.22</v>
          </cell>
          <cell r="M8133">
            <v>552.70999999999992</v>
          </cell>
          <cell r="N8133">
            <v>5.52</v>
          </cell>
        </row>
        <row r="8134">
          <cell r="A8134" t="str">
            <v>OK3.008Thinned060</v>
          </cell>
          <cell r="B8134" t="str">
            <v xml:space="preserve">OK </v>
          </cell>
          <cell r="C8134">
            <v>3</v>
          </cell>
          <cell r="D8134">
            <v>8</v>
          </cell>
          <cell r="E8134" t="str">
            <v>Thinned</v>
          </cell>
          <cell r="F8134" t="str">
            <v xml:space="preserve"> 60-65</v>
          </cell>
          <cell r="G8134">
            <v>4.62</v>
          </cell>
          <cell r="H8134">
            <v>-1.51</v>
          </cell>
          <cell r="I8134">
            <v>3.11</v>
          </cell>
          <cell r="J8134">
            <v>15.57</v>
          </cell>
          <cell r="K8134">
            <v>572.51</v>
          </cell>
          <cell r="L8134">
            <v>-4.8099999999999996</v>
          </cell>
          <cell r="M8134">
            <v>567.70000000000005</v>
          </cell>
          <cell r="N8134">
            <v>5.62</v>
          </cell>
        </row>
        <row r="8135">
          <cell r="A8135" t="str">
            <v>OK3.008Thinned065</v>
          </cell>
          <cell r="B8135" t="str">
            <v xml:space="preserve">OK </v>
          </cell>
          <cell r="C8135">
            <v>3</v>
          </cell>
          <cell r="D8135">
            <v>8</v>
          </cell>
          <cell r="E8135" t="str">
            <v>Thinned</v>
          </cell>
          <cell r="F8135" t="str">
            <v xml:space="preserve"> 65-70</v>
          </cell>
          <cell r="G8135">
            <v>4.87</v>
          </cell>
          <cell r="H8135">
            <v>-0.99</v>
          </cell>
          <cell r="I8135">
            <v>3.88</v>
          </cell>
          <cell r="J8135">
            <v>19.38</v>
          </cell>
          <cell r="K8135">
            <v>591.89</v>
          </cell>
          <cell r="L8135">
            <v>-5.39</v>
          </cell>
          <cell r="M8135">
            <v>586.5</v>
          </cell>
          <cell r="N8135">
            <v>5.6</v>
          </cell>
        </row>
        <row r="8136">
          <cell r="A8136" t="str">
            <v>OK3.008Thinned070</v>
          </cell>
          <cell r="B8136" t="str">
            <v xml:space="preserve">OK </v>
          </cell>
          <cell r="C8136">
            <v>3</v>
          </cell>
          <cell r="D8136">
            <v>8</v>
          </cell>
          <cell r="E8136" t="str">
            <v>Thinned</v>
          </cell>
          <cell r="F8136" t="str">
            <v xml:space="preserve"> 70-75</v>
          </cell>
          <cell r="G8136">
            <v>4.12</v>
          </cell>
          <cell r="H8136">
            <v>-0.56999999999999995</v>
          </cell>
          <cell r="I8136">
            <v>3.56</v>
          </cell>
          <cell r="J8136">
            <v>17.79</v>
          </cell>
          <cell r="K8136">
            <v>609.67999999999995</v>
          </cell>
          <cell r="L8136">
            <v>-5.97</v>
          </cell>
          <cell r="M8136">
            <v>603.70999999999992</v>
          </cell>
          <cell r="N8136">
            <v>5.57</v>
          </cell>
        </row>
        <row r="8137">
          <cell r="A8137" t="str">
            <v>OK3.008Thinned075</v>
          </cell>
          <cell r="B8137" t="str">
            <v xml:space="preserve">OK </v>
          </cell>
          <cell r="C8137">
            <v>3</v>
          </cell>
          <cell r="D8137">
            <v>8</v>
          </cell>
          <cell r="E8137" t="str">
            <v>Thinned</v>
          </cell>
          <cell r="F8137" t="str">
            <v xml:space="preserve"> 75-80</v>
          </cell>
          <cell r="G8137">
            <v>2.4900000000000002</v>
          </cell>
          <cell r="H8137">
            <v>-0.36</v>
          </cell>
          <cell r="I8137">
            <v>2.12</v>
          </cell>
          <cell r="J8137">
            <v>10.62</v>
          </cell>
          <cell r="K8137">
            <v>620.29999999999995</v>
          </cell>
          <cell r="L8137">
            <v>-6.55</v>
          </cell>
          <cell r="M8137">
            <v>613.75</v>
          </cell>
          <cell r="N8137">
            <v>5.62</v>
          </cell>
        </row>
        <row r="8138">
          <cell r="A8138" t="str">
            <v>OK3.008Thinned080</v>
          </cell>
          <cell r="B8138" t="str">
            <v xml:space="preserve">OK </v>
          </cell>
          <cell r="C8138">
            <v>3</v>
          </cell>
          <cell r="D8138">
            <v>8</v>
          </cell>
          <cell r="E8138" t="str">
            <v>Thinned</v>
          </cell>
          <cell r="F8138" t="str">
            <v xml:space="preserve"> 80-85</v>
          </cell>
          <cell r="G8138">
            <v>2.39</v>
          </cell>
          <cell r="H8138">
            <v>-0.21</v>
          </cell>
          <cell r="I8138">
            <v>2.1800000000000002</v>
          </cell>
          <cell r="J8138">
            <v>10.9</v>
          </cell>
          <cell r="K8138">
            <v>631.19000000000005</v>
          </cell>
          <cell r="L8138">
            <v>-7.14</v>
          </cell>
          <cell r="M8138">
            <v>624.05000000000007</v>
          </cell>
          <cell r="N8138">
            <v>5.64</v>
          </cell>
        </row>
        <row r="8139">
          <cell r="A8139" t="str">
            <v>OK3.008Thinned085</v>
          </cell>
          <cell r="B8139" t="str">
            <v xml:space="preserve">OK </v>
          </cell>
          <cell r="C8139">
            <v>3</v>
          </cell>
          <cell r="D8139">
            <v>8</v>
          </cell>
          <cell r="E8139" t="str">
            <v>Thinned</v>
          </cell>
          <cell r="F8139" t="str">
            <v xml:space="preserve"> 85-90</v>
          </cell>
          <cell r="G8139">
            <v>1.85</v>
          </cell>
          <cell r="H8139">
            <v>-0.16</v>
          </cell>
          <cell r="I8139">
            <v>1.68</v>
          </cell>
          <cell r="J8139">
            <v>8.42</v>
          </cell>
          <cell r="K8139">
            <v>639.61</v>
          </cell>
          <cell r="L8139">
            <v>-7.72</v>
          </cell>
          <cell r="M8139">
            <v>631.89</v>
          </cell>
          <cell r="N8139">
            <v>5.63</v>
          </cell>
        </row>
        <row r="8140">
          <cell r="A8140" t="str">
            <v>OK3.008Thinned090</v>
          </cell>
          <cell r="B8140" t="str">
            <v xml:space="preserve">OK </v>
          </cell>
          <cell r="C8140">
            <v>3</v>
          </cell>
          <cell r="D8140">
            <v>8</v>
          </cell>
          <cell r="E8140" t="str">
            <v>Thinned</v>
          </cell>
          <cell r="F8140" t="str">
            <v xml:space="preserve"> 90-95</v>
          </cell>
          <cell r="G8140">
            <v>1.9</v>
          </cell>
          <cell r="H8140">
            <v>-0.13</v>
          </cell>
          <cell r="I8140">
            <v>1.77</v>
          </cell>
          <cell r="J8140">
            <v>8.86</v>
          </cell>
          <cell r="K8140">
            <v>648.47</v>
          </cell>
          <cell r="L8140">
            <v>-8.2899999999999991</v>
          </cell>
          <cell r="M8140">
            <v>640.18000000000006</v>
          </cell>
          <cell r="N8140">
            <v>5.55</v>
          </cell>
        </row>
        <row r="8141">
          <cell r="A8141" t="str">
            <v>OK3.008Thinned095</v>
          </cell>
          <cell r="B8141" t="str">
            <v xml:space="preserve">OK </v>
          </cell>
          <cell r="C8141">
            <v>3</v>
          </cell>
          <cell r="D8141">
            <v>8</v>
          </cell>
          <cell r="E8141" t="str">
            <v>Thinned</v>
          </cell>
          <cell r="F8141" t="str">
            <v xml:space="preserve"> 95-100</v>
          </cell>
          <cell r="G8141">
            <v>1.18</v>
          </cell>
          <cell r="H8141">
            <v>-0.28999999999999998</v>
          </cell>
          <cell r="I8141">
            <v>0.89</v>
          </cell>
          <cell r="J8141">
            <v>4.46</v>
          </cell>
          <cell r="K8141">
            <v>652.91999999999996</v>
          </cell>
          <cell r="L8141">
            <v>-8.85</v>
          </cell>
          <cell r="M8141">
            <v>644.06999999999994</v>
          </cell>
          <cell r="N8141">
            <v>5.38</v>
          </cell>
        </row>
        <row r="8142">
          <cell r="A8142" t="str">
            <v>OK3.008Thinned100</v>
          </cell>
          <cell r="B8142" t="str">
            <v xml:space="preserve">OK </v>
          </cell>
          <cell r="C8142">
            <v>3</v>
          </cell>
          <cell r="D8142">
            <v>8</v>
          </cell>
          <cell r="E8142" t="str">
            <v>Thinned</v>
          </cell>
          <cell r="F8142" t="str">
            <v>100-105</v>
          </cell>
          <cell r="G8142">
            <v>0.65</v>
          </cell>
          <cell r="H8142">
            <v>-0.42</v>
          </cell>
          <cell r="I8142">
            <v>0.24</v>
          </cell>
          <cell r="J8142">
            <v>1.18</v>
          </cell>
          <cell r="K8142">
            <v>654.1</v>
          </cell>
          <cell r="L8142">
            <v>-9.39</v>
          </cell>
          <cell r="M8142">
            <v>644.71</v>
          </cell>
          <cell r="N8142">
            <v>5.22</v>
          </cell>
        </row>
        <row r="8143">
          <cell r="A8143" t="str">
            <v>OK3.008Thinned105</v>
          </cell>
          <cell r="B8143" t="str">
            <v xml:space="preserve">OK </v>
          </cell>
          <cell r="C8143">
            <v>3</v>
          </cell>
          <cell r="D8143">
            <v>8</v>
          </cell>
          <cell r="E8143" t="str">
            <v>Thinned</v>
          </cell>
          <cell r="F8143" t="str">
            <v>105-110</v>
          </cell>
          <cell r="G8143">
            <v>0.5</v>
          </cell>
          <cell r="H8143">
            <v>-0.46</v>
          </cell>
          <cell r="I8143">
            <v>0.05</v>
          </cell>
          <cell r="J8143">
            <v>0.23</v>
          </cell>
          <cell r="K8143">
            <v>654.33000000000004</v>
          </cell>
          <cell r="L8143">
            <v>-9.92</v>
          </cell>
          <cell r="M8143">
            <v>644.41000000000008</v>
          </cell>
          <cell r="N8143">
            <v>5.05</v>
          </cell>
        </row>
        <row r="8144">
          <cell r="A8144" t="str">
            <v>OK3.008Thinned110</v>
          </cell>
          <cell r="B8144" t="str">
            <v xml:space="preserve">OK </v>
          </cell>
          <cell r="C8144">
            <v>3</v>
          </cell>
          <cell r="D8144">
            <v>8</v>
          </cell>
          <cell r="E8144" t="str">
            <v>Thinned</v>
          </cell>
          <cell r="F8144" t="str">
            <v>110-115</v>
          </cell>
          <cell r="G8144">
            <v>0.3</v>
          </cell>
          <cell r="H8144">
            <v>-0.46</v>
          </cell>
          <cell r="I8144">
            <v>-0.16</v>
          </cell>
          <cell r="J8144">
            <v>-0.8</v>
          </cell>
          <cell r="K8144">
            <v>653.53</v>
          </cell>
          <cell r="L8144">
            <v>-10.42</v>
          </cell>
          <cell r="M8144">
            <v>643.11</v>
          </cell>
          <cell r="N8144">
            <v>4.8600000000000003</v>
          </cell>
        </row>
        <row r="8145">
          <cell r="A8145" t="str">
            <v>OK3.008Thinned115</v>
          </cell>
          <cell r="B8145" t="str">
            <v xml:space="preserve">OK </v>
          </cell>
          <cell r="C8145">
            <v>3</v>
          </cell>
          <cell r="D8145">
            <v>8</v>
          </cell>
          <cell r="E8145" t="str">
            <v>Thinned</v>
          </cell>
          <cell r="F8145" t="str">
            <v>115-120</v>
          </cell>
          <cell r="G8145">
            <v>0.32</v>
          </cell>
          <cell r="H8145">
            <v>-0.43</v>
          </cell>
          <cell r="I8145">
            <v>-0.11</v>
          </cell>
          <cell r="J8145">
            <v>-0.54</v>
          </cell>
          <cell r="K8145">
            <v>652.99</v>
          </cell>
          <cell r="L8145">
            <v>-10.91</v>
          </cell>
          <cell r="M8145">
            <v>642.08000000000004</v>
          </cell>
          <cell r="N8145">
            <v>4.68</v>
          </cell>
        </row>
        <row r="8146">
          <cell r="A8146" t="str">
            <v>OK3.008Thinned120</v>
          </cell>
          <cell r="B8146" t="str">
            <v xml:space="preserve">OK </v>
          </cell>
          <cell r="C8146">
            <v>3</v>
          </cell>
          <cell r="D8146">
            <v>8</v>
          </cell>
          <cell r="E8146" t="str">
            <v>Thinned</v>
          </cell>
          <cell r="F8146" t="str">
            <v>120-125</v>
          </cell>
          <cell r="G8146">
            <v>1.33</v>
          </cell>
          <cell r="H8146">
            <v>-0.27</v>
          </cell>
          <cell r="I8146">
            <v>1.07</v>
          </cell>
          <cell r="J8146">
            <v>5.34</v>
          </cell>
          <cell r="K8146">
            <v>658.33</v>
          </cell>
          <cell r="L8146">
            <v>-11.37</v>
          </cell>
          <cell r="M8146">
            <v>646.96</v>
          </cell>
          <cell r="N8146">
            <v>4.51</v>
          </cell>
        </row>
        <row r="8147">
          <cell r="A8147" t="str">
            <v>OK3.008Thinned125</v>
          </cell>
          <cell r="B8147" t="str">
            <v xml:space="preserve">OK </v>
          </cell>
          <cell r="C8147">
            <v>3</v>
          </cell>
          <cell r="D8147">
            <v>8</v>
          </cell>
          <cell r="E8147" t="str">
            <v>Thinned</v>
          </cell>
          <cell r="F8147" t="str">
            <v>125-130</v>
          </cell>
          <cell r="G8147">
            <v>0.35</v>
          </cell>
          <cell r="H8147">
            <v>-0.28999999999999998</v>
          </cell>
          <cell r="I8147">
            <v>0.05</v>
          </cell>
          <cell r="J8147">
            <v>0.27</v>
          </cell>
          <cell r="K8147">
            <v>658.6</v>
          </cell>
          <cell r="L8147">
            <v>-11.82</v>
          </cell>
          <cell r="M8147">
            <v>646.78</v>
          </cell>
          <cell r="N8147">
            <v>4.32</v>
          </cell>
        </row>
        <row r="8148">
          <cell r="A8148" t="str">
            <v>OK3.008Thinned130</v>
          </cell>
          <cell r="B8148" t="str">
            <v xml:space="preserve">OK </v>
          </cell>
          <cell r="C8148">
            <v>3</v>
          </cell>
          <cell r="D8148">
            <v>8</v>
          </cell>
          <cell r="E8148" t="str">
            <v>Thinned</v>
          </cell>
          <cell r="F8148" t="str">
            <v>130-135</v>
          </cell>
          <cell r="G8148">
            <v>-1.26</v>
          </cell>
          <cell r="H8148">
            <v>-0.47</v>
          </cell>
          <cell r="I8148">
            <v>-1.73</v>
          </cell>
          <cell r="J8148">
            <v>-8.64</v>
          </cell>
          <cell r="K8148">
            <v>649.96</v>
          </cell>
          <cell r="L8148">
            <v>-12.25</v>
          </cell>
          <cell r="M8148">
            <v>637.71</v>
          </cell>
          <cell r="N8148">
            <v>4.1399999999999997</v>
          </cell>
        </row>
        <row r="8149">
          <cell r="A8149" t="str">
            <v>OK3.008Thinned135</v>
          </cell>
          <cell r="B8149" t="str">
            <v xml:space="preserve">OK </v>
          </cell>
          <cell r="C8149">
            <v>3</v>
          </cell>
          <cell r="D8149">
            <v>8</v>
          </cell>
          <cell r="E8149" t="str">
            <v>Thinned</v>
          </cell>
          <cell r="F8149" t="str">
            <v>135-140</v>
          </cell>
          <cell r="G8149">
            <v>0.06</v>
          </cell>
          <cell r="H8149">
            <v>-0.47</v>
          </cell>
          <cell r="I8149">
            <v>-0.41</v>
          </cell>
          <cell r="J8149">
            <v>-2.04</v>
          </cell>
          <cell r="K8149">
            <v>647.91</v>
          </cell>
          <cell r="L8149">
            <v>-12.66</v>
          </cell>
          <cell r="M8149">
            <v>635.25</v>
          </cell>
          <cell r="N8149">
            <v>3.97</v>
          </cell>
        </row>
        <row r="8150">
          <cell r="A8150" t="str">
            <v>OK3.008Thinned140</v>
          </cell>
          <cell r="B8150" t="str">
            <v xml:space="preserve">OK </v>
          </cell>
          <cell r="C8150">
            <v>3</v>
          </cell>
          <cell r="D8150">
            <v>8</v>
          </cell>
          <cell r="E8150" t="str">
            <v>Thinned</v>
          </cell>
          <cell r="F8150" t="str">
            <v>140-145</v>
          </cell>
          <cell r="G8150">
            <v>0.13</v>
          </cell>
          <cell r="H8150">
            <v>-0.52</v>
          </cell>
          <cell r="I8150">
            <v>-0.39</v>
          </cell>
          <cell r="J8150">
            <v>-1.95</v>
          </cell>
          <cell r="K8150">
            <v>645.96</v>
          </cell>
          <cell r="L8150">
            <v>-13.05</v>
          </cell>
          <cell r="M8150">
            <v>632.91000000000008</v>
          </cell>
          <cell r="N8150">
            <v>3.73</v>
          </cell>
        </row>
        <row r="8151">
          <cell r="A8151" t="str">
            <v>OK3.008Thinned145</v>
          </cell>
          <cell r="B8151" t="str">
            <v xml:space="preserve">OK </v>
          </cell>
          <cell r="C8151">
            <v>3</v>
          </cell>
          <cell r="D8151">
            <v>8</v>
          </cell>
          <cell r="E8151" t="str">
            <v>Thinned</v>
          </cell>
          <cell r="F8151" t="str">
            <v>145-150</v>
          </cell>
          <cell r="G8151">
            <v>0.09</v>
          </cell>
          <cell r="H8151">
            <v>-0.44</v>
          </cell>
          <cell r="I8151">
            <v>-0.35</v>
          </cell>
          <cell r="J8151">
            <v>-1.77</v>
          </cell>
          <cell r="K8151">
            <v>644.19000000000005</v>
          </cell>
          <cell r="L8151">
            <v>-13.42</v>
          </cell>
          <cell r="M8151">
            <v>630.7700000000001</v>
          </cell>
          <cell r="N8151">
            <v>3.59</v>
          </cell>
        </row>
        <row r="8152">
          <cell r="A8152" t="str">
            <v>OK3.008Thinned150</v>
          </cell>
          <cell r="B8152" t="str">
            <v xml:space="preserve">OK </v>
          </cell>
          <cell r="C8152">
            <v>3</v>
          </cell>
          <cell r="D8152">
            <v>8</v>
          </cell>
          <cell r="E8152" t="str">
            <v>Thinned</v>
          </cell>
          <cell r="F8152" t="str">
            <v>150-155</v>
          </cell>
          <cell r="G8152">
            <v>0.28000000000000003</v>
          </cell>
          <cell r="H8152">
            <v>-0.32</v>
          </cell>
          <cell r="I8152">
            <v>-0.05</v>
          </cell>
          <cell r="J8152">
            <v>-0.23</v>
          </cell>
          <cell r="K8152">
            <v>643.96</v>
          </cell>
          <cell r="L8152">
            <v>-13.78</v>
          </cell>
          <cell r="M8152">
            <v>630.18000000000006</v>
          </cell>
          <cell r="N8152">
            <v>3.45</v>
          </cell>
        </row>
        <row r="8153">
          <cell r="A8153" t="str">
            <v>OK3.008Thinned155</v>
          </cell>
          <cell r="B8153" t="str">
            <v xml:space="preserve">OK </v>
          </cell>
          <cell r="C8153">
            <v>3</v>
          </cell>
          <cell r="D8153">
            <v>8</v>
          </cell>
          <cell r="E8153" t="str">
            <v>Thinned</v>
          </cell>
          <cell r="F8153" t="str">
            <v>155-160</v>
          </cell>
          <cell r="G8153">
            <v>-0.37</v>
          </cell>
          <cell r="H8153">
            <v>-0.28999999999999998</v>
          </cell>
          <cell r="I8153">
            <v>-0.66</v>
          </cell>
          <cell r="J8153">
            <v>-3.28</v>
          </cell>
          <cell r="K8153">
            <v>640.67999999999995</v>
          </cell>
          <cell r="L8153">
            <v>-14.12</v>
          </cell>
          <cell r="M8153">
            <v>626.55999999999995</v>
          </cell>
          <cell r="N8153">
            <v>3.31</v>
          </cell>
        </row>
        <row r="8154">
          <cell r="A8154" t="str">
            <v>OK3.008Thinned160</v>
          </cell>
          <cell r="B8154" t="str">
            <v xml:space="preserve">OK </v>
          </cell>
          <cell r="C8154">
            <v>3</v>
          </cell>
          <cell r="D8154">
            <v>8</v>
          </cell>
          <cell r="E8154" t="str">
            <v>Thinned</v>
          </cell>
          <cell r="F8154" t="str">
            <v>160-165</v>
          </cell>
          <cell r="G8154">
            <v>-0.54</v>
          </cell>
          <cell r="H8154">
            <v>-0.26</v>
          </cell>
          <cell r="I8154">
            <v>-0.79</v>
          </cell>
          <cell r="J8154">
            <v>-3.96</v>
          </cell>
          <cell r="K8154">
            <v>636.72</v>
          </cell>
          <cell r="L8154">
            <v>-14.45</v>
          </cell>
          <cell r="M8154">
            <v>622.27</v>
          </cell>
          <cell r="N8154">
            <v>3.17</v>
          </cell>
        </row>
        <row r="8155">
          <cell r="A8155" t="str">
            <v>OK3.008Thinned165</v>
          </cell>
          <cell r="B8155" t="str">
            <v xml:space="preserve">OK </v>
          </cell>
          <cell r="C8155">
            <v>3</v>
          </cell>
          <cell r="D8155">
            <v>8</v>
          </cell>
          <cell r="E8155" t="str">
            <v>Thinned</v>
          </cell>
          <cell r="F8155" t="str">
            <v>165-170</v>
          </cell>
          <cell r="G8155">
            <v>-0.71</v>
          </cell>
          <cell r="H8155">
            <v>-0.24</v>
          </cell>
          <cell r="I8155">
            <v>-0.95</v>
          </cell>
          <cell r="J8155">
            <v>-4.7699999999999996</v>
          </cell>
          <cell r="K8155">
            <v>631.95000000000005</v>
          </cell>
          <cell r="L8155">
            <v>-14.77</v>
          </cell>
          <cell r="M8155">
            <v>617.18000000000006</v>
          </cell>
          <cell r="N8155">
            <v>3.04</v>
          </cell>
        </row>
        <row r="8156">
          <cell r="A8156" t="str">
            <v>OK3.008Thinned170</v>
          </cell>
          <cell r="B8156" t="str">
            <v xml:space="preserve">OK </v>
          </cell>
          <cell r="C8156">
            <v>3</v>
          </cell>
          <cell r="D8156">
            <v>8</v>
          </cell>
          <cell r="E8156" t="str">
            <v>Thinned</v>
          </cell>
          <cell r="F8156" t="str">
            <v>170-175</v>
          </cell>
          <cell r="G8156">
            <v>-0.79</v>
          </cell>
          <cell r="H8156">
            <v>-0.23</v>
          </cell>
          <cell r="I8156">
            <v>-1.03</v>
          </cell>
          <cell r="J8156">
            <v>-5.13</v>
          </cell>
          <cell r="K8156">
            <v>626.80999999999995</v>
          </cell>
          <cell r="L8156">
            <v>-15.07</v>
          </cell>
          <cell r="M8156">
            <v>611.7399999999999</v>
          </cell>
          <cell r="N8156">
            <v>2.92</v>
          </cell>
        </row>
        <row r="8157">
          <cell r="A8157" t="str">
            <v>OK3.008Thinned175</v>
          </cell>
          <cell r="B8157" t="str">
            <v xml:space="preserve">OK </v>
          </cell>
          <cell r="C8157">
            <v>3</v>
          </cell>
          <cell r="D8157">
            <v>8</v>
          </cell>
          <cell r="E8157" t="str">
            <v>Thinned</v>
          </cell>
          <cell r="F8157" t="str">
            <v>175-180</v>
          </cell>
          <cell r="G8157">
            <v>-0.99</v>
          </cell>
          <cell r="H8157">
            <v>-0.23</v>
          </cell>
          <cell r="I8157">
            <v>-1.22</v>
          </cell>
          <cell r="J8157">
            <v>-6.09</v>
          </cell>
          <cell r="K8157">
            <v>620.73</v>
          </cell>
          <cell r="L8157">
            <v>-15.36</v>
          </cell>
          <cell r="M8157">
            <v>605.37</v>
          </cell>
          <cell r="N8157">
            <v>2.8</v>
          </cell>
        </row>
        <row r="8158">
          <cell r="A8158" t="str">
            <v>OK3.008Thinned180</v>
          </cell>
          <cell r="B8158" t="str">
            <v xml:space="preserve">OK </v>
          </cell>
          <cell r="C8158">
            <v>3</v>
          </cell>
          <cell r="D8158">
            <v>8</v>
          </cell>
          <cell r="E8158" t="str">
            <v>Thinned</v>
          </cell>
          <cell r="F8158" t="str">
            <v>180-185</v>
          </cell>
          <cell r="G8158">
            <v>-1.1200000000000001</v>
          </cell>
          <cell r="H8158">
            <v>-0.23</v>
          </cell>
          <cell r="I8158">
            <v>-1.35</v>
          </cell>
          <cell r="J8158">
            <v>-6.73</v>
          </cell>
          <cell r="K8158">
            <v>614</v>
          </cell>
          <cell r="L8158">
            <v>-15.64</v>
          </cell>
          <cell r="M8158">
            <v>598.36</v>
          </cell>
          <cell r="N8158">
            <v>2.69</v>
          </cell>
        </row>
        <row r="8159">
          <cell r="A8159" t="str">
            <v>OK3.008Thinned185</v>
          </cell>
          <cell r="B8159" t="str">
            <v xml:space="preserve">OK </v>
          </cell>
          <cell r="C8159">
            <v>3</v>
          </cell>
          <cell r="D8159">
            <v>8</v>
          </cell>
          <cell r="E8159" t="str">
            <v>Thinned</v>
          </cell>
          <cell r="F8159" t="str">
            <v>185-190</v>
          </cell>
          <cell r="G8159">
            <v>-1.24</v>
          </cell>
          <cell r="H8159">
            <v>-0.23</v>
          </cell>
          <cell r="I8159">
            <v>-1.47</v>
          </cell>
          <cell r="J8159">
            <v>-7.35</v>
          </cell>
          <cell r="K8159">
            <v>606.65</v>
          </cell>
          <cell r="L8159">
            <v>-15.91</v>
          </cell>
          <cell r="M8159">
            <v>590.74</v>
          </cell>
          <cell r="N8159">
            <v>2.58</v>
          </cell>
        </row>
        <row r="8160">
          <cell r="A8160" t="str">
            <v>OK3.008Thinned190</v>
          </cell>
          <cell r="B8160" t="str">
            <v xml:space="preserve">OK </v>
          </cell>
          <cell r="C8160">
            <v>3</v>
          </cell>
          <cell r="D8160">
            <v>8</v>
          </cell>
          <cell r="E8160" t="str">
            <v>Thinned</v>
          </cell>
          <cell r="F8160" t="str">
            <v>190-195</v>
          </cell>
          <cell r="G8160">
            <v>-1.35</v>
          </cell>
          <cell r="H8160">
            <v>-0.23</v>
          </cell>
          <cell r="I8160">
            <v>-1.58</v>
          </cell>
          <cell r="J8160">
            <v>-7.91</v>
          </cell>
          <cell r="K8160">
            <v>598.74</v>
          </cell>
          <cell r="L8160">
            <v>-16.170000000000002</v>
          </cell>
          <cell r="M8160">
            <v>582.57000000000005</v>
          </cell>
          <cell r="N8160">
            <v>2.48</v>
          </cell>
        </row>
        <row r="8161">
          <cell r="A8161" t="str">
            <v>OK3.008Thinned195</v>
          </cell>
          <cell r="B8161" t="str">
            <v xml:space="preserve">OK </v>
          </cell>
          <cell r="C8161">
            <v>3</v>
          </cell>
          <cell r="D8161">
            <v>8</v>
          </cell>
          <cell r="E8161" t="str">
            <v>Thinned</v>
          </cell>
          <cell r="F8161" t="str">
            <v>195-200</v>
          </cell>
          <cell r="G8161">
            <v>3.58</v>
          </cell>
          <cell r="H8161">
            <v>-3.09</v>
          </cell>
          <cell r="I8161">
            <v>0.49</v>
          </cell>
          <cell r="J8161">
            <v>2.4500000000000002</v>
          </cell>
          <cell r="K8161">
            <v>601.19000000000005</v>
          </cell>
          <cell r="L8161">
            <v>-16.170000000000002</v>
          </cell>
          <cell r="M8161">
            <v>585.0200000000001</v>
          </cell>
          <cell r="N8161">
            <v>0</v>
          </cell>
        </row>
        <row r="8162">
          <cell r="A8162" t="str">
            <v>RC1.512NO_thin000</v>
          </cell>
          <cell r="B8162" t="str">
            <v xml:space="preserve">RC </v>
          </cell>
          <cell r="C8162">
            <v>1.5</v>
          </cell>
          <cell r="D8162">
            <v>12</v>
          </cell>
          <cell r="E8162" t="str">
            <v>NO_thin</v>
          </cell>
          <cell r="F8162" t="str">
            <v xml:space="preserve">  0-5</v>
          </cell>
          <cell r="G8162">
            <v>0.19</v>
          </cell>
          <cell r="H8162">
            <v>0.85</v>
          </cell>
          <cell r="I8162">
            <v>1.04</v>
          </cell>
          <cell r="J8162">
            <v>5.22</v>
          </cell>
          <cell r="K8162">
            <v>5.22</v>
          </cell>
          <cell r="L8162">
            <v>0</v>
          </cell>
          <cell r="M8162">
            <v>5.22</v>
          </cell>
          <cell r="N8162">
            <v>0</v>
          </cell>
        </row>
        <row r="8163">
          <cell r="A8163" t="str">
            <v>RC1.512NO_thin005</v>
          </cell>
          <cell r="B8163" t="str">
            <v xml:space="preserve">RC </v>
          </cell>
          <cell r="C8163">
            <v>1.5</v>
          </cell>
          <cell r="D8163">
            <v>12</v>
          </cell>
          <cell r="E8163" t="str">
            <v>NO_thin</v>
          </cell>
          <cell r="F8163" t="str">
            <v xml:space="preserve">  5-10</v>
          </cell>
          <cell r="G8163">
            <v>0.59</v>
          </cell>
          <cell r="H8163">
            <v>1.05</v>
          </cell>
          <cell r="I8163">
            <v>1.64</v>
          </cell>
          <cell r="J8163">
            <v>8.19</v>
          </cell>
          <cell r="K8163">
            <v>13.41</v>
          </cell>
          <cell r="L8163">
            <v>0</v>
          </cell>
          <cell r="M8163">
            <v>13.41</v>
          </cell>
          <cell r="N8163">
            <v>0</v>
          </cell>
        </row>
        <row r="8164">
          <cell r="A8164" t="str">
            <v>RC1.512NO_thin010</v>
          </cell>
          <cell r="B8164" t="str">
            <v xml:space="preserve">RC </v>
          </cell>
          <cell r="C8164">
            <v>1.5</v>
          </cell>
          <cell r="D8164">
            <v>12</v>
          </cell>
          <cell r="E8164" t="str">
            <v>NO_thin</v>
          </cell>
          <cell r="F8164" t="str">
            <v xml:space="preserve"> 10-15</v>
          </cell>
          <cell r="G8164">
            <v>1.79</v>
          </cell>
          <cell r="H8164">
            <v>1.06</v>
          </cell>
          <cell r="I8164">
            <v>2.85</v>
          </cell>
          <cell r="J8164">
            <v>14.25</v>
          </cell>
          <cell r="K8164">
            <v>27.66</v>
          </cell>
          <cell r="L8164">
            <v>0</v>
          </cell>
          <cell r="M8164">
            <v>27.66</v>
          </cell>
          <cell r="N8164">
            <v>0</v>
          </cell>
        </row>
        <row r="8165">
          <cell r="A8165" t="str">
            <v>RC1.512NO_thin015</v>
          </cell>
          <cell r="B8165" t="str">
            <v xml:space="preserve">RC </v>
          </cell>
          <cell r="C8165">
            <v>1.5</v>
          </cell>
          <cell r="D8165">
            <v>12</v>
          </cell>
          <cell r="E8165" t="str">
            <v>NO_thin</v>
          </cell>
          <cell r="F8165" t="str">
            <v xml:space="preserve"> 15-20</v>
          </cell>
          <cell r="G8165">
            <v>5.47</v>
          </cell>
          <cell r="H8165">
            <v>1.06</v>
          </cell>
          <cell r="I8165">
            <v>6.53</v>
          </cell>
          <cell r="J8165">
            <v>32.64</v>
          </cell>
          <cell r="K8165">
            <v>60.3</v>
          </cell>
          <cell r="L8165">
            <v>0</v>
          </cell>
          <cell r="M8165">
            <v>60.3</v>
          </cell>
          <cell r="N8165">
            <v>0</v>
          </cell>
        </row>
        <row r="8166">
          <cell r="A8166" t="str">
            <v>RC1.512NO_thin020</v>
          </cell>
          <cell r="B8166" t="str">
            <v xml:space="preserve">RC </v>
          </cell>
          <cell r="C8166">
            <v>1.5</v>
          </cell>
          <cell r="D8166">
            <v>12</v>
          </cell>
          <cell r="E8166" t="str">
            <v>NO_thin</v>
          </cell>
          <cell r="F8166" t="str">
            <v xml:space="preserve"> 20-25</v>
          </cell>
          <cell r="G8166">
            <v>16.7</v>
          </cell>
          <cell r="H8166">
            <v>1.06</v>
          </cell>
          <cell r="I8166">
            <v>17.760000000000002</v>
          </cell>
          <cell r="J8166">
            <v>88.79</v>
          </cell>
          <cell r="K8166">
            <v>149.09</v>
          </cell>
          <cell r="L8166">
            <v>0</v>
          </cell>
          <cell r="M8166">
            <v>149.09</v>
          </cell>
          <cell r="N8166">
            <v>0</v>
          </cell>
        </row>
        <row r="8167">
          <cell r="A8167" t="str">
            <v>RC1.512NO_thin025</v>
          </cell>
          <cell r="B8167" t="str">
            <v xml:space="preserve">RC </v>
          </cell>
          <cell r="C8167">
            <v>1.5</v>
          </cell>
          <cell r="D8167">
            <v>12</v>
          </cell>
          <cell r="E8167" t="str">
            <v>NO_thin</v>
          </cell>
          <cell r="F8167" t="str">
            <v xml:space="preserve"> 25-30</v>
          </cell>
          <cell r="G8167">
            <v>25.68</v>
          </cell>
          <cell r="H8167">
            <v>8.92</v>
          </cell>
          <cell r="I8167">
            <v>34.6</v>
          </cell>
          <cell r="J8167">
            <v>173</v>
          </cell>
          <cell r="K8167">
            <v>322.08999999999997</v>
          </cell>
          <cell r="L8167">
            <v>0</v>
          </cell>
          <cell r="M8167">
            <v>322.08999999999997</v>
          </cell>
          <cell r="N8167">
            <v>0</v>
          </cell>
        </row>
        <row r="8168">
          <cell r="A8168" t="str">
            <v>RC1.512NO_thin030</v>
          </cell>
          <cell r="B8168" t="str">
            <v xml:space="preserve">RC </v>
          </cell>
          <cell r="C8168">
            <v>1.5</v>
          </cell>
          <cell r="D8168">
            <v>12</v>
          </cell>
          <cell r="E8168" t="str">
            <v>NO_thin</v>
          </cell>
          <cell r="F8168" t="str">
            <v xml:space="preserve"> 30-35</v>
          </cell>
          <cell r="G8168">
            <v>10.86</v>
          </cell>
          <cell r="H8168">
            <v>5.43</v>
          </cell>
          <cell r="I8168">
            <v>16.29</v>
          </cell>
          <cell r="J8168">
            <v>81.45</v>
          </cell>
          <cell r="K8168">
            <v>403.54</v>
          </cell>
          <cell r="L8168">
            <v>0</v>
          </cell>
          <cell r="M8168">
            <v>403.54</v>
          </cell>
          <cell r="N8168">
            <v>0</v>
          </cell>
        </row>
        <row r="8169">
          <cell r="A8169" t="str">
            <v>RC1.512NO_thin035</v>
          </cell>
          <cell r="B8169" t="str">
            <v xml:space="preserve">RC </v>
          </cell>
          <cell r="C8169">
            <v>1.5</v>
          </cell>
          <cell r="D8169">
            <v>12</v>
          </cell>
          <cell r="E8169" t="str">
            <v>NO_thin</v>
          </cell>
          <cell r="F8169" t="str">
            <v xml:space="preserve"> 35-40</v>
          </cell>
          <cell r="G8169">
            <v>10.92</v>
          </cell>
          <cell r="H8169">
            <v>2.61</v>
          </cell>
          <cell r="I8169">
            <v>13.53</v>
          </cell>
          <cell r="J8169">
            <v>67.650000000000006</v>
          </cell>
          <cell r="K8169">
            <v>471.19</v>
          </cell>
          <cell r="L8169">
            <v>0</v>
          </cell>
          <cell r="M8169">
            <v>471.19</v>
          </cell>
          <cell r="N8169">
            <v>0</v>
          </cell>
        </row>
        <row r="8170">
          <cell r="A8170" t="str">
            <v>RC1.512NO_thin040</v>
          </cell>
          <cell r="B8170" t="str">
            <v xml:space="preserve">RC </v>
          </cell>
          <cell r="C8170">
            <v>1.5</v>
          </cell>
          <cell r="D8170">
            <v>12</v>
          </cell>
          <cell r="E8170" t="str">
            <v>NO_thin</v>
          </cell>
          <cell r="F8170" t="str">
            <v xml:space="preserve"> 40-45</v>
          </cell>
          <cell r="G8170">
            <v>10.96</v>
          </cell>
          <cell r="H8170">
            <v>1.9</v>
          </cell>
          <cell r="I8170">
            <v>12.87</v>
          </cell>
          <cell r="J8170">
            <v>64.33</v>
          </cell>
          <cell r="K8170">
            <v>535.53</v>
          </cell>
          <cell r="L8170">
            <v>0</v>
          </cell>
          <cell r="M8170">
            <v>535.53</v>
          </cell>
          <cell r="N8170">
            <v>0</v>
          </cell>
        </row>
        <row r="8171">
          <cell r="A8171" t="str">
            <v>RC1.512NO_thin045</v>
          </cell>
          <cell r="B8171" t="str">
            <v xml:space="preserve">RC </v>
          </cell>
          <cell r="C8171">
            <v>1.5</v>
          </cell>
          <cell r="D8171">
            <v>12</v>
          </cell>
          <cell r="E8171" t="str">
            <v>NO_thin</v>
          </cell>
          <cell r="F8171" t="str">
            <v xml:space="preserve"> 45-50</v>
          </cell>
          <cell r="G8171">
            <v>10.51</v>
          </cell>
          <cell r="H8171">
            <v>1.63</v>
          </cell>
          <cell r="I8171">
            <v>12.13</v>
          </cell>
          <cell r="J8171">
            <v>60.66</v>
          </cell>
          <cell r="K8171">
            <v>596.19000000000005</v>
          </cell>
          <cell r="L8171">
            <v>0</v>
          </cell>
          <cell r="M8171">
            <v>596.19000000000005</v>
          </cell>
          <cell r="N8171">
            <v>0</v>
          </cell>
        </row>
        <row r="8172">
          <cell r="A8172" t="str">
            <v>RC1.512NO_thin050</v>
          </cell>
          <cell r="B8172" t="str">
            <v xml:space="preserve">RC </v>
          </cell>
          <cell r="C8172">
            <v>1.5</v>
          </cell>
          <cell r="D8172">
            <v>12</v>
          </cell>
          <cell r="E8172" t="str">
            <v>NO_thin</v>
          </cell>
          <cell r="F8172" t="str">
            <v xml:space="preserve"> 50-55</v>
          </cell>
          <cell r="G8172">
            <v>9.84</v>
          </cell>
          <cell r="H8172">
            <v>0.71</v>
          </cell>
          <cell r="I8172">
            <v>10.55</v>
          </cell>
          <cell r="J8172">
            <v>52.76</v>
          </cell>
          <cell r="K8172">
            <v>648.95000000000005</v>
          </cell>
          <cell r="L8172">
            <v>0</v>
          </cell>
          <cell r="M8172">
            <v>648.95000000000005</v>
          </cell>
          <cell r="N8172">
            <v>0</v>
          </cell>
        </row>
        <row r="8173">
          <cell r="A8173" t="str">
            <v>RC1.512NO_thin055</v>
          </cell>
          <cell r="B8173" t="str">
            <v xml:space="preserve">RC </v>
          </cell>
          <cell r="C8173">
            <v>1.5</v>
          </cell>
          <cell r="D8173">
            <v>12</v>
          </cell>
          <cell r="E8173" t="str">
            <v>NO_thin</v>
          </cell>
          <cell r="F8173" t="str">
            <v xml:space="preserve"> 55-60</v>
          </cell>
          <cell r="G8173">
            <v>9.18</v>
          </cell>
          <cell r="H8173">
            <v>0.73</v>
          </cell>
          <cell r="I8173">
            <v>9.91</v>
          </cell>
          <cell r="J8173">
            <v>49.56</v>
          </cell>
          <cell r="K8173">
            <v>698.51</v>
          </cell>
          <cell r="L8173">
            <v>0</v>
          </cell>
          <cell r="M8173">
            <v>698.51</v>
          </cell>
          <cell r="N8173">
            <v>0</v>
          </cell>
        </row>
        <row r="8174">
          <cell r="A8174" t="str">
            <v>RC1.512NO_thin060</v>
          </cell>
          <cell r="B8174" t="str">
            <v xml:space="preserve">RC </v>
          </cell>
          <cell r="C8174">
            <v>1.5</v>
          </cell>
          <cell r="D8174">
            <v>12</v>
          </cell>
          <cell r="E8174" t="str">
            <v>NO_thin</v>
          </cell>
          <cell r="F8174" t="str">
            <v xml:space="preserve"> 60-65</v>
          </cell>
          <cell r="G8174">
            <v>8.48</v>
          </cell>
          <cell r="H8174">
            <v>1.02</v>
          </cell>
          <cell r="I8174">
            <v>9.5</v>
          </cell>
          <cell r="J8174">
            <v>47.51</v>
          </cell>
          <cell r="K8174">
            <v>746.02</v>
          </cell>
          <cell r="L8174">
            <v>0</v>
          </cell>
          <cell r="M8174">
            <v>746.02</v>
          </cell>
          <cell r="N8174">
            <v>0</v>
          </cell>
        </row>
        <row r="8175">
          <cell r="A8175" t="str">
            <v>RC1.512NO_thin065</v>
          </cell>
          <cell r="B8175" t="str">
            <v xml:space="preserve">RC </v>
          </cell>
          <cell r="C8175">
            <v>1.5</v>
          </cell>
          <cell r="D8175">
            <v>12</v>
          </cell>
          <cell r="E8175" t="str">
            <v>NO_thin</v>
          </cell>
          <cell r="F8175" t="str">
            <v xml:space="preserve"> 65-70</v>
          </cell>
          <cell r="G8175">
            <v>7.74</v>
          </cell>
          <cell r="H8175">
            <v>-0.4</v>
          </cell>
          <cell r="I8175">
            <v>7.34</v>
          </cell>
          <cell r="J8175">
            <v>36.72</v>
          </cell>
          <cell r="K8175">
            <v>782.74</v>
          </cell>
          <cell r="L8175">
            <v>0</v>
          </cell>
          <cell r="M8175">
            <v>782.74</v>
          </cell>
          <cell r="N8175">
            <v>0</v>
          </cell>
        </row>
        <row r="8176">
          <cell r="A8176" t="str">
            <v>RC1.512NO_thin070</v>
          </cell>
          <cell r="B8176" t="str">
            <v xml:space="preserve">RC </v>
          </cell>
          <cell r="C8176">
            <v>1.5</v>
          </cell>
          <cell r="D8176">
            <v>12</v>
          </cell>
          <cell r="E8176" t="str">
            <v>NO_thin</v>
          </cell>
          <cell r="F8176" t="str">
            <v xml:space="preserve"> 70-75</v>
          </cell>
          <cell r="G8176">
            <v>7.35</v>
          </cell>
          <cell r="H8176">
            <v>-0.36</v>
          </cell>
          <cell r="I8176">
            <v>6.98</v>
          </cell>
          <cell r="J8176">
            <v>34.92</v>
          </cell>
          <cell r="K8176">
            <v>817.65</v>
          </cell>
          <cell r="L8176">
            <v>0</v>
          </cell>
          <cell r="M8176">
            <v>817.65</v>
          </cell>
          <cell r="N8176">
            <v>0</v>
          </cell>
        </row>
        <row r="8177">
          <cell r="A8177" t="str">
            <v>RC1.512NO_thin075</v>
          </cell>
          <cell r="B8177" t="str">
            <v xml:space="preserve">RC </v>
          </cell>
          <cell r="C8177">
            <v>1.5</v>
          </cell>
          <cell r="D8177">
            <v>12</v>
          </cell>
          <cell r="E8177" t="str">
            <v>NO_thin</v>
          </cell>
          <cell r="F8177" t="str">
            <v xml:space="preserve"> 75-80</v>
          </cell>
          <cell r="G8177">
            <v>6.76</v>
          </cell>
          <cell r="H8177">
            <v>0.49</v>
          </cell>
          <cell r="I8177">
            <v>7.24</v>
          </cell>
          <cell r="J8177">
            <v>36.22</v>
          </cell>
          <cell r="K8177">
            <v>853.87</v>
          </cell>
          <cell r="L8177">
            <v>0</v>
          </cell>
          <cell r="M8177">
            <v>853.87</v>
          </cell>
          <cell r="N8177">
            <v>0</v>
          </cell>
        </row>
        <row r="8178">
          <cell r="A8178" t="str">
            <v>RC1.512NO_thin080</v>
          </cell>
          <cell r="B8178" t="str">
            <v xml:space="preserve">RC </v>
          </cell>
          <cell r="C8178">
            <v>1.5</v>
          </cell>
          <cell r="D8178">
            <v>12</v>
          </cell>
          <cell r="E8178" t="str">
            <v>NO_thin</v>
          </cell>
          <cell r="F8178" t="str">
            <v xml:space="preserve"> 80-85</v>
          </cell>
          <cell r="G8178">
            <v>5.97</v>
          </cell>
          <cell r="H8178">
            <v>-0.01</v>
          </cell>
          <cell r="I8178">
            <v>5.96</v>
          </cell>
          <cell r="J8178">
            <v>29.79</v>
          </cell>
          <cell r="K8178">
            <v>883.65</v>
          </cell>
          <cell r="L8178">
            <v>0</v>
          </cell>
          <cell r="M8178">
            <v>883.65</v>
          </cell>
          <cell r="N8178">
            <v>0</v>
          </cell>
        </row>
        <row r="8179">
          <cell r="A8179" t="str">
            <v>RC1.512NO_thin085</v>
          </cell>
          <cell r="B8179" t="str">
            <v xml:space="preserve">RC </v>
          </cell>
          <cell r="C8179">
            <v>1.5</v>
          </cell>
          <cell r="D8179">
            <v>12</v>
          </cell>
          <cell r="E8179" t="str">
            <v>NO_thin</v>
          </cell>
          <cell r="F8179" t="str">
            <v xml:space="preserve"> 85-90</v>
          </cell>
          <cell r="G8179">
            <v>5.4</v>
          </cell>
          <cell r="H8179">
            <v>-0.9</v>
          </cell>
          <cell r="I8179">
            <v>4.5</v>
          </cell>
          <cell r="J8179">
            <v>22.49</v>
          </cell>
          <cell r="K8179">
            <v>906.14</v>
          </cell>
          <cell r="L8179">
            <v>0</v>
          </cell>
          <cell r="M8179">
            <v>906.14</v>
          </cell>
          <cell r="N8179">
            <v>0</v>
          </cell>
        </row>
        <row r="8180">
          <cell r="A8180" t="str">
            <v>RC1.512NO_thin090</v>
          </cell>
          <cell r="B8180" t="str">
            <v xml:space="preserve">RC </v>
          </cell>
          <cell r="C8180">
            <v>1.5</v>
          </cell>
          <cell r="D8180">
            <v>12</v>
          </cell>
          <cell r="E8180" t="str">
            <v>NO_thin</v>
          </cell>
          <cell r="F8180" t="str">
            <v xml:space="preserve"> 90-95</v>
          </cell>
          <cell r="G8180">
            <v>5.23</v>
          </cell>
          <cell r="H8180">
            <v>-0.41</v>
          </cell>
          <cell r="I8180">
            <v>4.82</v>
          </cell>
          <cell r="J8180">
            <v>24.08</v>
          </cell>
          <cell r="K8180">
            <v>930.23</v>
          </cell>
          <cell r="L8180">
            <v>0</v>
          </cell>
          <cell r="M8180">
            <v>930.23</v>
          </cell>
          <cell r="N8180">
            <v>0</v>
          </cell>
        </row>
        <row r="8181">
          <cell r="A8181" t="str">
            <v>RC1.512NO_thin095</v>
          </cell>
          <cell r="B8181" t="str">
            <v xml:space="preserve">RC </v>
          </cell>
          <cell r="C8181">
            <v>1.5</v>
          </cell>
          <cell r="D8181">
            <v>12</v>
          </cell>
          <cell r="E8181" t="str">
            <v>NO_thin</v>
          </cell>
          <cell r="F8181" t="str">
            <v xml:space="preserve"> 95-100</v>
          </cell>
          <cell r="G8181">
            <v>5.07</v>
          </cell>
          <cell r="H8181">
            <v>0.09</v>
          </cell>
          <cell r="I8181">
            <v>5.15</v>
          </cell>
          <cell r="J8181">
            <v>25.76</v>
          </cell>
          <cell r="K8181">
            <v>955.99</v>
          </cell>
          <cell r="L8181">
            <v>0</v>
          </cell>
          <cell r="M8181">
            <v>955.99</v>
          </cell>
          <cell r="N8181">
            <v>0</v>
          </cell>
        </row>
        <row r="8182">
          <cell r="A8182" t="str">
            <v>RC1.512NO_thin100</v>
          </cell>
          <cell r="B8182" t="str">
            <v xml:space="preserve">RC </v>
          </cell>
          <cell r="C8182">
            <v>1.5</v>
          </cell>
          <cell r="D8182">
            <v>12</v>
          </cell>
          <cell r="E8182" t="str">
            <v>NO_thin</v>
          </cell>
          <cell r="F8182" t="str">
            <v>100-105</v>
          </cell>
          <cell r="G8182">
            <v>4.63</v>
          </cell>
          <cell r="H8182">
            <v>0.02</v>
          </cell>
          <cell r="I8182">
            <v>4.66</v>
          </cell>
          <cell r="J8182">
            <v>23.28</v>
          </cell>
          <cell r="K8182">
            <v>979.26</v>
          </cell>
          <cell r="L8182">
            <v>0</v>
          </cell>
          <cell r="M8182">
            <v>979.26</v>
          </cell>
          <cell r="N8182">
            <v>0</v>
          </cell>
        </row>
        <row r="8183">
          <cell r="A8183" t="str">
            <v>RC1.512NO_thin105</v>
          </cell>
          <cell r="B8183" t="str">
            <v xml:space="preserve">RC </v>
          </cell>
          <cell r="C8183">
            <v>1.5</v>
          </cell>
          <cell r="D8183">
            <v>12</v>
          </cell>
          <cell r="E8183" t="str">
            <v>NO_thin</v>
          </cell>
          <cell r="F8183" t="str">
            <v>105-110</v>
          </cell>
          <cell r="G8183">
            <v>3.92</v>
          </cell>
          <cell r="H8183">
            <v>-0.61</v>
          </cell>
          <cell r="I8183">
            <v>3.31</v>
          </cell>
          <cell r="J8183">
            <v>16.559999999999999</v>
          </cell>
          <cell r="K8183">
            <v>995.82</v>
          </cell>
          <cell r="L8183">
            <v>0</v>
          </cell>
          <cell r="M8183">
            <v>995.82</v>
          </cell>
          <cell r="N8183">
            <v>0</v>
          </cell>
        </row>
        <row r="8184">
          <cell r="A8184" t="str">
            <v>RC1.512NO_thin110</v>
          </cell>
          <cell r="B8184" t="str">
            <v xml:space="preserve">RC </v>
          </cell>
          <cell r="C8184">
            <v>1.5</v>
          </cell>
          <cell r="D8184">
            <v>12</v>
          </cell>
          <cell r="E8184" t="str">
            <v>NO_thin</v>
          </cell>
          <cell r="F8184" t="str">
            <v>110-115</v>
          </cell>
          <cell r="G8184">
            <v>3.42</v>
          </cell>
          <cell r="H8184">
            <v>-0.27</v>
          </cell>
          <cell r="I8184">
            <v>3.15</v>
          </cell>
          <cell r="J8184">
            <v>15.73</v>
          </cell>
          <cell r="K8184">
            <v>1011.55</v>
          </cell>
          <cell r="L8184">
            <v>0</v>
          </cell>
          <cell r="M8184">
            <v>1011.55</v>
          </cell>
          <cell r="N8184">
            <v>0</v>
          </cell>
        </row>
        <row r="8185">
          <cell r="A8185" t="str">
            <v>RC1.512NO_thin115</v>
          </cell>
          <cell r="B8185" t="str">
            <v xml:space="preserve">RC </v>
          </cell>
          <cell r="C8185">
            <v>1.5</v>
          </cell>
          <cell r="D8185">
            <v>12</v>
          </cell>
          <cell r="E8185" t="str">
            <v>NO_thin</v>
          </cell>
          <cell r="F8185" t="str">
            <v>115-120</v>
          </cell>
          <cell r="G8185">
            <v>3.25</v>
          </cell>
          <cell r="H8185">
            <v>-0.22</v>
          </cell>
          <cell r="I8185">
            <v>3.04</v>
          </cell>
          <cell r="J8185">
            <v>15.18</v>
          </cell>
          <cell r="K8185">
            <v>1026.73</v>
          </cell>
          <cell r="L8185">
            <v>0</v>
          </cell>
          <cell r="M8185">
            <v>1026.73</v>
          </cell>
          <cell r="N8185">
            <v>0</v>
          </cell>
        </row>
        <row r="8186">
          <cell r="A8186" t="str">
            <v>RC1.512NO_thin120</v>
          </cell>
          <cell r="B8186" t="str">
            <v xml:space="preserve">RC </v>
          </cell>
          <cell r="C8186">
            <v>1.5</v>
          </cell>
          <cell r="D8186">
            <v>12</v>
          </cell>
          <cell r="E8186" t="str">
            <v>NO_thin</v>
          </cell>
          <cell r="F8186" t="str">
            <v>120-125</v>
          </cell>
          <cell r="G8186">
            <v>3.19</v>
          </cell>
          <cell r="H8186">
            <v>-0.16</v>
          </cell>
          <cell r="I8186">
            <v>3.03</v>
          </cell>
          <cell r="J8186">
            <v>15.15</v>
          </cell>
          <cell r="K8186">
            <v>1041.8699999999999</v>
          </cell>
          <cell r="L8186">
            <v>0</v>
          </cell>
          <cell r="M8186">
            <v>1041.8699999999999</v>
          </cell>
          <cell r="N8186">
            <v>0</v>
          </cell>
        </row>
        <row r="8187">
          <cell r="A8187" t="str">
            <v>RC1.512NO_thin125</v>
          </cell>
          <cell r="B8187" t="str">
            <v xml:space="preserve">RC </v>
          </cell>
          <cell r="C8187">
            <v>1.5</v>
          </cell>
          <cell r="D8187">
            <v>12</v>
          </cell>
          <cell r="E8187" t="str">
            <v>NO_thin</v>
          </cell>
          <cell r="F8187" t="str">
            <v>125-130</v>
          </cell>
          <cell r="G8187">
            <v>3.05</v>
          </cell>
          <cell r="H8187">
            <v>-0.25</v>
          </cell>
          <cell r="I8187">
            <v>2.8</v>
          </cell>
          <cell r="J8187">
            <v>14</v>
          </cell>
          <cell r="K8187">
            <v>1055.8699999999999</v>
          </cell>
          <cell r="L8187">
            <v>0</v>
          </cell>
          <cell r="M8187">
            <v>1055.8699999999999</v>
          </cell>
          <cell r="N8187">
            <v>0</v>
          </cell>
        </row>
        <row r="8188">
          <cell r="A8188" t="str">
            <v>RC1.512NO_thin130</v>
          </cell>
          <cell r="B8188" t="str">
            <v xml:space="preserve">RC </v>
          </cell>
          <cell r="C8188">
            <v>1.5</v>
          </cell>
          <cell r="D8188">
            <v>12</v>
          </cell>
          <cell r="E8188" t="str">
            <v>NO_thin</v>
          </cell>
          <cell r="F8188" t="str">
            <v>130-135</v>
          </cell>
          <cell r="G8188">
            <v>2.84</v>
          </cell>
          <cell r="H8188">
            <v>-0.22</v>
          </cell>
          <cell r="I8188">
            <v>2.61</v>
          </cell>
          <cell r="J8188">
            <v>13.06</v>
          </cell>
          <cell r="K8188">
            <v>1068.93</v>
          </cell>
          <cell r="L8188">
            <v>0</v>
          </cell>
          <cell r="M8188">
            <v>1068.93</v>
          </cell>
          <cell r="N8188">
            <v>0</v>
          </cell>
        </row>
        <row r="8189">
          <cell r="A8189" t="str">
            <v>RC1.512NO_thin135</v>
          </cell>
          <cell r="B8189" t="str">
            <v xml:space="preserve">RC </v>
          </cell>
          <cell r="C8189">
            <v>1.5</v>
          </cell>
          <cell r="D8189">
            <v>12</v>
          </cell>
          <cell r="E8189" t="str">
            <v>NO_thin</v>
          </cell>
          <cell r="F8189" t="str">
            <v>135-140</v>
          </cell>
          <cell r="G8189">
            <v>2.66</v>
          </cell>
          <cell r="H8189">
            <v>-0.22</v>
          </cell>
          <cell r="I8189">
            <v>2.44</v>
          </cell>
          <cell r="J8189">
            <v>12.21</v>
          </cell>
          <cell r="K8189">
            <v>1081.1400000000001</v>
          </cell>
          <cell r="L8189">
            <v>0</v>
          </cell>
          <cell r="M8189">
            <v>1081.1400000000001</v>
          </cell>
          <cell r="N8189">
            <v>0</v>
          </cell>
        </row>
        <row r="8190">
          <cell r="A8190" t="str">
            <v>RC1.512NO_thin140</v>
          </cell>
          <cell r="B8190" t="str">
            <v xml:space="preserve">RC </v>
          </cell>
          <cell r="C8190">
            <v>1.5</v>
          </cell>
          <cell r="D8190">
            <v>12</v>
          </cell>
          <cell r="E8190" t="str">
            <v>NO_thin</v>
          </cell>
          <cell r="F8190" t="str">
            <v>140-145</v>
          </cell>
          <cell r="G8190">
            <v>2.48</v>
          </cell>
          <cell r="H8190">
            <v>-0.19</v>
          </cell>
          <cell r="I8190">
            <v>2.29</v>
          </cell>
          <cell r="J8190">
            <v>11.44</v>
          </cell>
          <cell r="K8190">
            <v>1092.58</v>
          </cell>
          <cell r="L8190">
            <v>0</v>
          </cell>
          <cell r="M8190">
            <v>1092.58</v>
          </cell>
          <cell r="N8190">
            <v>0</v>
          </cell>
        </row>
        <row r="8191">
          <cell r="A8191" t="str">
            <v>RC1.512NO_thin145</v>
          </cell>
          <cell r="B8191" t="str">
            <v xml:space="preserve">RC </v>
          </cell>
          <cell r="C8191">
            <v>1.5</v>
          </cell>
          <cell r="D8191">
            <v>12</v>
          </cell>
          <cell r="E8191" t="str">
            <v>NO_thin</v>
          </cell>
          <cell r="F8191" t="str">
            <v>145-150</v>
          </cell>
          <cell r="G8191">
            <v>2.29</v>
          </cell>
          <cell r="H8191">
            <v>-0.17</v>
          </cell>
          <cell r="I8191">
            <v>2.12</v>
          </cell>
          <cell r="J8191">
            <v>10.61</v>
          </cell>
          <cell r="K8191">
            <v>1103.19</v>
          </cell>
          <cell r="L8191">
            <v>0</v>
          </cell>
          <cell r="M8191">
            <v>1103.19</v>
          </cell>
          <cell r="N8191">
            <v>0</v>
          </cell>
        </row>
        <row r="8192">
          <cell r="A8192" t="str">
            <v>RC1.512NO_thin150</v>
          </cell>
          <cell r="B8192" t="str">
            <v xml:space="preserve">RC </v>
          </cell>
          <cell r="C8192">
            <v>1.5</v>
          </cell>
          <cell r="D8192">
            <v>12</v>
          </cell>
          <cell r="E8192" t="str">
            <v>NO_thin</v>
          </cell>
          <cell r="F8192" t="str">
            <v>150-155</v>
          </cell>
          <cell r="G8192">
            <v>1.95</v>
          </cell>
          <cell r="H8192">
            <v>-0.15</v>
          </cell>
          <cell r="I8192">
            <v>1.8</v>
          </cell>
          <cell r="J8192">
            <v>9</v>
          </cell>
          <cell r="K8192">
            <v>1112.19</v>
          </cell>
          <cell r="L8192">
            <v>0</v>
          </cell>
          <cell r="M8192">
            <v>1112.19</v>
          </cell>
          <cell r="N8192">
            <v>0</v>
          </cell>
        </row>
        <row r="8193">
          <cell r="A8193" t="str">
            <v>RC1.512NO_thin155</v>
          </cell>
          <cell r="B8193" t="str">
            <v xml:space="preserve">RC </v>
          </cell>
          <cell r="C8193">
            <v>1.5</v>
          </cell>
          <cell r="D8193">
            <v>12</v>
          </cell>
          <cell r="E8193" t="str">
            <v>NO_thin</v>
          </cell>
          <cell r="F8193" t="str">
            <v>155-160</v>
          </cell>
          <cell r="G8193">
            <v>1.71</v>
          </cell>
          <cell r="H8193">
            <v>-0.13</v>
          </cell>
          <cell r="I8193">
            <v>1.57</v>
          </cell>
          <cell r="J8193">
            <v>7.87</v>
          </cell>
          <cell r="K8193">
            <v>1120.06</v>
          </cell>
          <cell r="L8193">
            <v>0</v>
          </cell>
          <cell r="M8193">
            <v>1120.06</v>
          </cell>
          <cell r="N8193">
            <v>0</v>
          </cell>
        </row>
        <row r="8194">
          <cell r="A8194" t="str">
            <v>RC1.512NO_thin160</v>
          </cell>
          <cell r="B8194" t="str">
            <v xml:space="preserve">RC </v>
          </cell>
          <cell r="C8194">
            <v>1.5</v>
          </cell>
          <cell r="D8194">
            <v>12</v>
          </cell>
          <cell r="E8194" t="str">
            <v>NO_thin</v>
          </cell>
          <cell r="F8194" t="str">
            <v>160-165</v>
          </cell>
          <cell r="G8194">
            <v>1.59</v>
          </cell>
          <cell r="H8194">
            <v>-0.12</v>
          </cell>
          <cell r="I8194">
            <v>1.47</v>
          </cell>
          <cell r="J8194">
            <v>7.36</v>
          </cell>
          <cell r="K8194">
            <v>1127.42</v>
          </cell>
          <cell r="L8194">
            <v>0</v>
          </cell>
          <cell r="M8194">
            <v>1127.42</v>
          </cell>
          <cell r="N8194">
            <v>0</v>
          </cell>
        </row>
        <row r="8195">
          <cell r="A8195" t="str">
            <v>RC1.512NO_thin165</v>
          </cell>
          <cell r="B8195" t="str">
            <v xml:space="preserve">RC </v>
          </cell>
          <cell r="C8195">
            <v>1.5</v>
          </cell>
          <cell r="D8195">
            <v>12</v>
          </cell>
          <cell r="E8195" t="str">
            <v>NO_thin</v>
          </cell>
          <cell r="F8195" t="str">
            <v>165-170</v>
          </cell>
          <cell r="G8195">
            <v>1.39</v>
          </cell>
          <cell r="H8195">
            <v>-0.12</v>
          </cell>
          <cell r="I8195">
            <v>1.27</v>
          </cell>
          <cell r="J8195">
            <v>6.34</v>
          </cell>
          <cell r="K8195">
            <v>1133.76</v>
          </cell>
          <cell r="L8195">
            <v>0</v>
          </cell>
          <cell r="M8195">
            <v>1133.76</v>
          </cell>
          <cell r="N8195">
            <v>0</v>
          </cell>
        </row>
        <row r="8196">
          <cell r="A8196" t="str">
            <v>RC1.512NO_thin170</v>
          </cell>
          <cell r="B8196" t="str">
            <v xml:space="preserve">RC </v>
          </cell>
          <cell r="C8196">
            <v>1.5</v>
          </cell>
          <cell r="D8196">
            <v>12</v>
          </cell>
          <cell r="E8196" t="str">
            <v>NO_thin</v>
          </cell>
          <cell r="F8196" t="str">
            <v>170-175</v>
          </cell>
          <cell r="G8196">
            <v>1.27</v>
          </cell>
          <cell r="H8196">
            <v>-0.11</v>
          </cell>
          <cell r="I8196">
            <v>1.1599999999999999</v>
          </cell>
          <cell r="J8196">
            <v>5.81</v>
          </cell>
          <cell r="K8196">
            <v>1139.57</v>
          </cell>
          <cell r="L8196">
            <v>0</v>
          </cell>
          <cell r="M8196">
            <v>1139.57</v>
          </cell>
          <cell r="N8196">
            <v>0</v>
          </cell>
        </row>
        <row r="8197">
          <cell r="A8197" t="str">
            <v>RC1.512NO_thin175</v>
          </cell>
          <cell r="B8197" t="str">
            <v xml:space="preserve">RC </v>
          </cell>
          <cell r="C8197">
            <v>1.5</v>
          </cell>
          <cell r="D8197">
            <v>12</v>
          </cell>
          <cell r="E8197" t="str">
            <v>NO_thin</v>
          </cell>
          <cell r="F8197" t="str">
            <v>175-180</v>
          </cell>
          <cell r="G8197">
            <v>1.17</v>
          </cell>
          <cell r="H8197">
            <v>-0.1</v>
          </cell>
          <cell r="I8197">
            <v>1.07</v>
          </cell>
          <cell r="J8197">
            <v>5.37</v>
          </cell>
          <cell r="K8197">
            <v>1144.93</v>
          </cell>
          <cell r="L8197">
            <v>0</v>
          </cell>
          <cell r="M8197">
            <v>1144.93</v>
          </cell>
          <cell r="N8197">
            <v>0</v>
          </cell>
        </row>
        <row r="8198">
          <cell r="A8198" t="str">
            <v>RC1.512NO_thin180</v>
          </cell>
          <cell r="B8198" t="str">
            <v xml:space="preserve">RC </v>
          </cell>
          <cell r="C8198">
            <v>1.5</v>
          </cell>
          <cell r="D8198">
            <v>12</v>
          </cell>
          <cell r="E8198" t="str">
            <v>NO_thin</v>
          </cell>
          <cell r="F8198" t="str">
            <v>180-185</v>
          </cell>
          <cell r="G8198">
            <v>1.18</v>
          </cell>
          <cell r="H8198">
            <v>-0.09</v>
          </cell>
          <cell r="I8198">
            <v>1.0900000000000001</v>
          </cell>
          <cell r="J8198">
            <v>5.43</v>
          </cell>
          <cell r="K8198">
            <v>1150.3599999999999</v>
          </cell>
          <cell r="L8198">
            <v>0</v>
          </cell>
          <cell r="M8198">
            <v>1150.3599999999999</v>
          </cell>
          <cell r="N8198">
            <v>0</v>
          </cell>
        </row>
        <row r="8199">
          <cell r="A8199" t="str">
            <v>RC1.512NO_thin185</v>
          </cell>
          <cell r="B8199" t="str">
            <v xml:space="preserve">RC </v>
          </cell>
          <cell r="C8199">
            <v>1.5</v>
          </cell>
          <cell r="D8199">
            <v>12</v>
          </cell>
          <cell r="E8199" t="str">
            <v>NO_thin</v>
          </cell>
          <cell r="F8199" t="str">
            <v>185-190</v>
          </cell>
          <cell r="G8199">
            <v>1.1399999999999999</v>
          </cell>
          <cell r="H8199">
            <v>-0.08</v>
          </cell>
          <cell r="I8199">
            <v>1.06</v>
          </cell>
          <cell r="J8199">
            <v>5.28</v>
          </cell>
          <cell r="K8199">
            <v>1155.6400000000001</v>
          </cell>
          <cell r="L8199">
            <v>0</v>
          </cell>
          <cell r="M8199">
            <v>1155.6400000000001</v>
          </cell>
          <cell r="N8199">
            <v>0</v>
          </cell>
        </row>
        <row r="8200">
          <cell r="A8200" t="str">
            <v>RC1.512NO_thin190</v>
          </cell>
          <cell r="B8200" t="str">
            <v xml:space="preserve">RC </v>
          </cell>
          <cell r="C8200">
            <v>1.5</v>
          </cell>
          <cell r="D8200">
            <v>12</v>
          </cell>
          <cell r="E8200" t="str">
            <v>NO_thin</v>
          </cell>
          <cell r="F8200" t="str">
            <v>190-195</v>
          </cell>
          <cell r="G8200">
            <v>1.06</v>
          </cell>
          <cell r="H8200">
            <v>-0.08</v>
          </cell>
          <cell r="I8200">
            <v>0.98</v>
          </cell>
          <cell r="J8200">
            <v>4.91</v>
          </cell>
          <cell r="K8200">
            <v>1160.55</v>
          </cell>
          <cell r="L8200">
            <v>0</v>
          </cell>
          <cell r="M8200">
            <v>1160.55</v>
          </cell>
          <cell r="N8200">
            <v>0</v>
          </cell>
        </row>
        <row r="8201">
          <cell r="A8201" t="str">
            <v>RC1.512NO_thin195</v>
          </cell>
          <cell r="B8201" t="str">
            <v xml:space="preserve">RC </v>
          </cell>
          <cell r="C8201">
            <v>1.5</v>
          </cell>
          <cell r="D8201">
            <v>12</v>
          </cell>
          <cell r="E8201" t="str">
            <v>NO_thin</v>
          </cell>
          <cell r="F8201" t="str">
            <v>195-200</v>
          </cell>
          <cell r="G8201">
            <v>0.93</v>
          </cell>
          <cell r="H8201">
            <v>-0.08</v>
          </cell>
          <cell r="I8201">
            <v>0.86</v>
          </cell>
          <cell r="J8201">
            <v>4.29</v>
          </cell>
          <cell r="K8201">
            <v>1164.8499999999999</v>
          </cell>
          <cell r="L8201">
            <v>0</v>
          </cell>
          <cell r="M8201">
            <v>1164.8499999999999</v>
          </cell>
          <cell r="N8201">
            <v>0</v>
          </cell>
        </row>
        <row r="8202">
          <cell r="A8202" t="str">
            <v>RC1.512Thinned000</v>
          </cell>
          <cell r="B8202" t="str">
            <v xml:space="preserve">RC </v>
          </cell>
          <cell r="C8202">
            <v>1.5</v>
          </cell>
          <cell r="D8202">
            <v>12</v>
          </cell>
          <cell r="E8202" t="str">
            <v>Thinned</v>
          </cell>
          <cell r="F8202" t="str">
            <v xml:space="preserve">  0-5</v>
          </cell>
          <cell r="G8202">
            <v>0.19</v>
          </cell>
          <cell r="H8202">
            <v>0.85</v>
          </cell>
          <cell r="I8202">
            <v>1.04</v>
          </cell>
          <cell r="J8202">
            <v>5.22</v>
          </cell>
          <cell r="K8202">
            <v>5.22</v>
          </cell>
          <cell r="L8202">
            <v>0</v>
          </cell>
          <cell r="M8202">
            <v>5.22</v>
          </cell>
          <cell r="N8202">
            <v>0</v>
          </cell>
        </row>
        <row r="8203">
          <cell r="A8203" t="str">
            <v>RC1.512Thinned005</v>
          </cell>
          <cell r="B8203" t="str">
            <v xml:space="preserve">RC </v>
          </cell>
          <cell r="C8203">
            <v>1.5</v>
          </cell>
          <cell r="D8203">
            <v>12</v>
          </cell>
          <cell r="E8203" t="str">
            <v>Thinned</v>
          </cell>
          <cell r="F8203" t="str">
            <v xml:space="preserve">  5-10</v>
          </cell>
          <cell r="G8203">
            <v>0.59</v>
          </cell>
          <cell r="H8203">
            <v>1.05</v>
          </cell>
          <cell r="I8203">
            <v>1.64</v>
          </cell>
          <cell r="J8203">
            <v>8.19</v>
          </cell>
          <cell r="K8203">
            <v>13.41</v>
          </cell>
          <cell r="L8203">
            <v>0</v>
          </cell>
          <cell r="M8203">
            <v>13.41</v>
          </cell>
          <cell r="N8203">
            <v>0</v>
          </cell>
        </row>
        <row r="8204">
          <cell r="A8204" t="str">
            <v>RC1.512Thinned010</v>
          </cell>
          <cell r="B8204" t="str">
            <v xml:space="preserve">RC </v>
          </cell>
          <cell r="C8204">
            <v>1.5</v>
          </cell>
          <cell r="D8204">
            <v>12</v>
          </cell>
          <cell r="E8204" t="str">
            <v>Thinned</v>
          </cell>
          <cell r="F8204" t="str">
            <v xml:space="preserve"> 10-15</v>
          </cell>
          <cell r="G8204">
            <v>1.79</v>
          </cell>
          <cell r="H8204">
            <v>1.06</v>
          </cell>
          <cell r="I8204">
            <v>2.85</v>
          </cell>
          <cell r="J8204">
            <v>14.25</v>
          </cell>
          <cell r="K8204">
            <v>27.67</v>
          </cell>
          <cell r="L8204">
            <v>0</v>
          </cell>
          <cell r="M8204">
            <v>27.67</v>
          </cell>
          <cell r="N8204">
            <v>0</v>
          </cell>
        </row>
        <row r="8205">
          <cell r="A8205" t="str">
            <v>RC1.512Thinned015</v>
          </cell>
          <cell r="B8205" t="str">
            <v xml:space="preserve">RC </v>
          </cell>
          <cell r="C8205">
            <v>1.5</v>
          </cell>
          <cell r="D8205">
            <v>12</v>
          </cell>
          <cell r="E8205" t="str">
            <v>Thinned</v>
          </cell>
          <cell r="F8205" t="str">
            <v xml:space="preserve"> 15-20</v>
          </cell>
          <cell r="G8205">
            <v>5.48</v>
          </cell>
          <cell r="H8205">
            <v>1.06</v>
          </cell>
          <cell r="I8205">
            <v>6.53</v>
          </cell>
          <cell r="J8205">
            <v>32.659999999999997</v>
          </cell>
          <cell r="K8205">
            <v>60.33</v>
          </cell>
          <cell r="L8205">
            <v>0</v>
          </cell>
          <cell r="M8205">
            <v>60.33</v>
          </cell>
          <cell r="N8205">
            <v>0</v>
          </cell>
        </row>
        <row r="8206">
          <cell r="A8206" t="str">
            <v>RC1.512Thinned020</v>
          </cell>
          <cell r="B8206" t="str">
            <v xml:space="preserve">RC </v>
          </cell>
          <cell r="C8206">
            <v>1.5</v>
          </cell>
          <cell r="D8206">
            <v>12</v>
          </cell>
          <cell r="E8206" t="str">
            <v>Thinned</v>
          </cell>
          <cell r="F8206" t="str">
            <v xml:space="preserve"> 20-25</v>
          </cell>
          <cell r="G8206">
            <v>16.7</v>
          </cell>
          <cell r="H8206">
            <v>1.06</v>
          </cell>
          <cell r="I8206">
            <v>17.75</v>
          </cell>
          <cell r="J8206">
            <v>88.76</v>
          </cell>
          <cell r="K8206">
            <v>149.09</v>
          </cell>
          <cell r="L8206">
            <v>0</v>
          </cell>
          <cell r="M8206">
            <v>149.09</v>
          </cell>
          <cell r="N8206">
            <v>0</v>
          </cell>
        </row>
        <row r="8207">
          <cell r="A8207" t="str">
            <v>RC1.512Thinned025</v>
          </cell>
          <cell r="B8207" t="str">
            <v xml:space="preserve">RC </v>
          </cell>
          <cell r="C8207">
            <v>1.5</v>
          </cell>
          <cell r="D8207">
            <v>12</v>
          </cell>
          <cell r="E8207" t="str">
            <v>Thinned</v>
          </cell>
          <cell r="F8207" t="str">
            <v xml:space="preserve"> 25-30</v>
          </cell>
          <cell r="G8207">
            <v>13.03</v>
          </cell>
          <cell r="H8207">
            <v>8.3699999999999992</v>
          </cell>
          <cell r="I8207">
            <v>21.4</v>
          </cell>
          <cell r="J8207">
            <v>107</v>
          </cell>
          <cell r="K8207">
            <v>256.08999999999997</v>
          </cell>
          <cell r="L8207">
            <v>-0.17</v>
          </cell>
          <cell r="M8207">
            <v>255.92</v>
          </cell>
          <cell r="N8207">
            <v>9.67</v>
          </cell>
        </row>
        <row r="8208">
          <cell r="A8208" t="str">
            <v>RC1.512Thinned030</v>
          </cell>
          <cell r="B8208" t="str">
            <v xml:space="preserve">RC </v>
          </cell>
          <cell r="C8208">
            <v>1.5</v>
          </cell>
          <cell r="D8208">
            <v>12</v>
          </cell>
          <cell r="E8208" t="str">
            <v>Thinned</v>
          </cell>
          <cell r="F8208" t="str">
            <v xml:space="preserve"> 30-35</v>
          </cell>
          <cell r="G8208">
            <v>5.12</v>
          </cell>
          <cell r="H8208">
            <v>0.44</v>
          </cell>
          <cell r="I8208">
            <v>5.56</v>
          </cell>
          <cell r="J8208">
            <v>27.81</v>
          </cell>
          <cell r="K8208">
            <v>283.89999999999998</v>
          </cell>
          <cell r="L8208">
            <v>-0.31</v>
          </cell>
          <cell r="M8208">
            <v>283.58999999999997</v>
          </cell>
          <cell r="N8208">
            <v>8.1199999999999992</v>
          </cell>
        </row>
        <row r="8209">
          <cell r="A8209" t="str">
            <v>RC1.512Thinned035</v>
          </cell>
          <cell r="B8209" t="str">
            <v xml:space="preserve">RC </v>
          </cell>
          <cell r="C8209">
            <v>1.5</v>
          </cell>
          <cell r="D8209">
            <v>12</v>
          </cell>
          <cell r="E8209" t="str">
            <v>Thinned</v>
          </cell>
          <cell r="F8209" t="str">
            <v xml:space="preserve"> 35-40</v>
          </cell>
          <cell r="G8209">
            <v>6.85</v>
          </cell>
          <cell r="H8209">
            <v>1.76</v>
          </cell>
          <cell r="I8209">
            <v>8.6199999999999992</v>
          </cell>
          <cell r="J8209">
            <v>43.09</v>
          </cell>
          <cell r="K8209">
            <v>326.99</v>
          </cell>
          <cell r="L8209">
            <v>-1.0900000000000001</v>
          </cell>
          <cell r="M8209">
            <v>325.90000000000003</v>
          </cell>
          <cell r="N8209">
            <v>4.4400000000000004</v>
          </cell>
        </row>
        <row r="8210">
          <cell r="A8210" t="str">
            <v>RC1.512Thinned040</v>
          </cell>
          <cell r="B8210" t="str">
            <v xml:space="preserve">RC </v>
          </cell>
          <cell r="C8210">
            <v>1.5</v>
          </cell>
          <cell r="D8210">
            <v>12</v>
          </cell>
          <cell r="E8210" t="str">
            <v>Thinned</v>
          </cell>
          <cell r="F8210" t="str">
            <v xml:space="preserve"> 40-45</v>
          </cell>
          <cell r="G8210">
            <v>7.12</v>
          </cell>
          <cell r="H8210">
            <v>1.52</v>
          </cell>
          <cell r="I8210">
            <v>8.64</v>
          </cell>
          <cell r="J8210">
            <v>43.2</v>
          </cell>
          <cell r="K8210">
            <v>370.19</v>
          </cell>
          <cell r="L8210">
            <v>-1.89</v>
          </cell>
          <cell r="M8210">
            <v>368.3</v>
          </cell>
          <cell r="N8210">
            <v>4.54</v>
          </cell>
        </row>
        <row r="8211">
          <cell r="A8211" t="str">
            <v>RC1.512Thinned045</v>
          </cell>
          <cell r="B8211" t="str">
            <v xml:space="preserve">RC </v>
          </cell>
          <cell r="C8211">
            <v>1.5</v>
          </cell>
          <cell r="D8211">
            <v>12</v>
          </cell>
          <cell r="E8211" t="str">
            <v>Thinned</v>
          </cell>
          <cell r="F8211" t="str">
            <v xml:space="preserve"> 45-50</v>
          </cell>
          <cell r="G8211">
            <v>7.02</v>
          </cell>
          <cell r="H8211">
            <v>0.94</v>
          </cell>
          <cell r="I8211">
            <v>7.96</v>
          </cell>
          <cell r="J8211">
            <v>39.78</v>
          </cell>
          <cell r="K8211">
            <v>409.97</v>
          </cell>
          <cell r="L8211">
            <v>-2.69</v>
          </cell>
          <cell r="M8211">
            <v>407.28000000000003</v>
          </cell>
          <cell r="N8211">
            <v>4.55</v>
          </cell>
        </row>
        <row r="8212">
          <cell r="A8212" t="str">
            <v>RC1.512Thinned050</v>
          </cell>
          <cell r="B8212" t="str">
            <v xml:space="preserve">RC </v>
          </cell>
          <cell r="C8212">
            <v>1.5</v>
          </cell>
          <cell r="D8212">
            <v>12</v>
          </cell>
          <cell r="E8212" t="str">
            <v>Thinned</v>
          </cell>
          <cell r="F8212" t="str">
            <v xml:space="preserve"> 50-55</v>
          </cell>
          <cell r="G8212">
            <v>6.13</v>
          </cell>
          <cell r="H8212">
            <v>0.5</v>
          </cell>
          <cell r="I8212">
            <v>6.63</v>
          </cell>
          <cell r="J8212">
            <v>33.15</v>
          </cell>
          <cell r="K8212">
            <v>443.12</v>
          </cell>
          <cell r="L8212">
            <v>-3.5</v>
          </cell>
          <cell r="M8212">
            <v>439.62</v>
          </cell>
          <cell r="N8212">
            <v>4.6100000000000003</v>
          </cell>
        </row>
        <row r="8213">
          <cell r="A8213" t="str">
            <v>RC1.512Thinned055</v>
          </cell>
          <cell r="B8213" t="str">
            <v xml:space="preserve">RC </v>
          </cell>
          <cell r="C8213">
            <v>1.5</v>
          </cell>
          <cell r="D8213">
            <v>12</v>
          </cell>
          <cell r="E8213" t="str">
            <v>Thinned</v>
          </cell>
          <cell r="F8213" t="str">
            <v xml:space="preserve"> 55-60</v>
          </cell>
          <cell r="G8213">
            <v>6.46</v>
          </cell>
          <cell r="H8213">
            <v>0.32</v>
          </cell>
          <cell r="I8213">
            <v>6.78</v>
          </cell>
          <cell r="J8213">
            <v>33.9</v>
          </cell>
          <cell r="K8213">
            <v>477.02</v>
          </cell>
          <cell r="L8213">
            <v>-4.3</v>
          </cell>
          <cell r="M8213">
            <v>472.71999999999997</v>
          </cell>
          <cell r="N8213">
            <v>4.54</v>
          </cell>
        </row>
        <row r="8214">
          <cell r="A8214" t="str">
            <v>RC1.512Thinned060</v>
          </cell>
          <cell r="B8214" t="str">
            <v xml:space="preserve">RC </v>
          </cell>
          <cell r="C8214">
            <v>1.5</v>
          </cell>
          <cell r="D8214">
            <v>12</v>
          </cell>
          <cell r="E8214" t="str">
            <v>Thinned</v>
          </cell>
          <cell r="F8214" t="str">
            <v xml:space="preserve"> 60-65</v>
          </cell>
          <cell r="G8214">
            <v>5.74</v>
          </cell>
          <cell r="H8214">
            <v>-0.72</v>
          </cell>
          <cell r="I8214">
            <v>5.0199999999999996</v>
          </cell>
          <cell r="J8214">
            <v>25.1</v>
          </cell>
          <cell r="K8214">
            <v>502.12</v>
          </cell>
          <cell r="L8214">
            <v>-4.95</v>
          </cell>
          <cell r="M8214">
            <v>497.17</v>
          </cell>
          <cell r="N8214">
            <v>3.68</v>
          </cell>
        </row>
        <row r="8215">
          <cell r="A8215" t="str">
            <v>RC1.512Thinned065</v>
          </cell>
          <cell r="B8215" t="str">
            <v xml:space="preserve">RC </v>
          </cell>
          <cell r="C8215">
            <v>1.5</v>
          </cell>
          <cell r="D8215">
            <v>12</v>
          </cell>
          <cell r="E8215" t="str">
            <v>Thinned</v>
          </cell>
          <cell r="F8215" t="str">
            <v xml:space="preserve"> 65-70</v>
          </cell>
          <cell r="G8215">
            <v>6.1</v>
          </cell>
          <cell r="H8215">
            <v>-0.63</v>
          </cell>
          <cell r="I8215">
            <v>5.46</v>
          </cell>
          <cell r="J8215">
            <v>27.32</v>
          </cell>
          <cell r="K8215">
            <v>529.44000000000005</v>
          </cell>
          <cell r="L8215">
            <v>-5.53</v>
          </cell>
          <cell r="M8215">
            <v>523.91000000000008</v>
          </cell>
          <cell r="N8215">
            <v>3.28</v>
          </cell>
        </row>
        <row r="8216">
          <cell r="A8216" t="str">
            <v>RC1.512Thinned070</v>
          </cell>
          <cell r="B8216" t="str">
            <v xml:space="preserve">RC </v>
          </cell>
          <cell r="C8216">
            <v>1.5</v>
          </cell>
          <cell r="D8216">
            <v>12</v>
          </cell>
          <cell r="E8216" t="str">
            <v>Thinned</v>
          </cell>
          <cell r="F8216" t="str">
            <v xml:space="preserve"> 70-75</v>
          </cell>
          <cell r="G8216">
            <v>5.67</v>
          </cell>
          <cell r="H8216">
            <v>-0.26</v>
          </cell>
          <cell r="I8216">
            <v>5.4</v>
          </cell>
          <cell r="J8216">
            <v>27.02</v>
          </cell>
          <cell r="K8216">
            <v>556.46</v>
          </cell>
          <cell r="L8216">
            <v>-6.07</v>
          </cell>
          <cell r="M8216">
            <v>550.39</v>
          </cell>
          <cell r="N8216">
            <v>3.08</v>
          </cell>
        </row>
        <row r="8217">
          <cell r="A8217" t="str">
            <v>RC1.512Thinned075</v>
          </cell>
          <cell r="B8217" t="str">
            <v xml:space="preserve">RC </v>
          </cell>
          <cell r="C8217">
            <v>1.5</v>
          </cell>
          <cell r="D8217">
            <v>12</v>
          </cell>
          <cell r="E8217" t="str">
            <v>Thinned</v>
          </cell>
          <cell r="F8217" t="str">
            <v xml:space="preserve"> 75-80</v>
          </cell>
          <cell r="G8217">
            <v>4.99</v>
          </cell>
          <cell r="H8217">
            <v>-0.02</v>
          </cell>
          <cell r="I8217">
            <v>4.96</v>
          </cell>
          <cell r="J8217">
            <v>24.82</v>
          </cell>
          <cell r="K8217">
            <v>581.28</v>
          </cell>
          <cell r="L8217">
            <v>-6.6</v>
          </cell>
          <cell r="M8217">
            <v>574.67999999999995</v>
          </cell>
          <cell r="N8217">
            <v>3</v>
          </cell>
        </row>
        <row r="8218">
          <cell r="A8218" t="str">
            <v>RC1.512Thinned080</v>
          </cell>
          <cell r="B8218" t="str">
            <v xml:space="preserve">RC </v>
          </cell>
          <cell r="C8218">
            <v>1.5</v>
          </cell>
          <cell r="D8218">
            <v>12</v>
          </cell>
          <cell r="E8218" t="str">
            <v>Thinned</v>
          </cell>
          <cell r="F8218" t="str">
            <v xml:space="preserve"> 80-85</v>
          </cell>
          <cell r="G8218">
            <v>3.81</v>
          </cell>
          <cell r="H8218">
            <v>0.02</v>
          </cell>
          <cell r="I8218">
            <v>3.83</v>
          </cell>
          <cell r="J8218">
            <v>19.13</v>
          </cell>
          <cell r="K8218">
            <v>600.4</v>
          </cell>
          <cell r="L8218">
            <v>-7.12</v>
          </cell>
          <cell r="M8218">
            <v>593.28</v>
          </cell>
          <cell r="N8218">
            <v>2.95</v>
          </cell>
        </row>
        <row r="8219">
          <cell r="A8219" t="str">
            <v>RC1.512Thinned085</v>
          </cell>
          <cell r="B8219" t="str">
            <v xml:space="preserve">RC </v>
          </cell>
          <cell r="C8219">
            <v>1.5</v>
          </cell>
          <cell r="D8219">
            <v>12</v>
          </cell>
          <cell r="E8219" t="str">
            <v>Thinned</v>
          </cell>
          <cell r="F8219" t="str">
            <v xml:space="preserve"> 85-90</v>
          </cell>
          <cell r="G8219">
            <v>3.84</v>
          </cell>
          <cell r="H8219">
            <v>0.01</v>
          </cell>
          <cell r="I8219">
            <v>3.85</v>
          </cell>
          <cell r="J8219">
            <v>19.25</v>
          </cell>
          <cell r="K8219">
            <v>619.65</v>
          </cell>
          <cell r="L8219">
            <v>-7.62</v>
          </cell>
          <cell r="M8219">
            <v>612.03</v>
          </cell>
          <cell r="N8219">
            <v>2.86</v>
          </cell>
        </row>
        <row r="8220">
          <cell r="A8220" t="str">
            <v>RC1.512Thinned090</v>
          </cell>
          <cell r="B8220" t="str">
            <v xml:space="preserve">RC </v>
          </cell>
          <cell r="C8220">
            <v>1.5</v>
          </cell>
          <cell r="D8220">
            <v>12</v>
          </cell>
          <cell r="E8220" t="str">
            <v>Thinned</v>
          </cell>
          <cell r="F8220" t="str">
            <v xml:space="preserve"> 90-95</v>
          </cell>
          <cell r="G8220">
            <v>3.39</v>
          </cell>
          <cell r="H8220">
            <v>0.02</v>
          </cell>
          <cell r="I8220">
            <v>3.41</v>
          </cell>
          <cell r="J8220">
            <v>17.059999999999999</v>
          </cell>
          <cell r="K8220">
            <v>636.71</v>
          </cell>
          <cell r="L8220">
            <v>-8.11</v>
          </cell>
          <cell r="M8220">
            <v>628.6</v>
          </cell>
          <cell r="N8220">
            <v>2.77</v>
          </cell>
        </row>
        <row r="8221">
          <cell r="A8221" t="str">
            <v>RC1.512Thinned095</v>
          </cell>
          <cell r="B8221" t="str">
            <v xml:space="preserve">RC </v>
          </cell>
          <cell r="C8221">
            <v>1.5</v>
          </cell>
          <cell r="D8221">
            <v>12</v>
          </cell>
          <cell r="E8221" t="str">
            <v>Thinned</v>
          </cell>
          <cell r="F8221" t="str">
            <v xml:space="preserve"> 95-100</v>
          </cell>
          <cell r="G8221">
            <v>2.95</v>
          </cell>
          <cell r="H8221">
            <v>0</v>
          </cell>
          <cell r="I8221">
            <v>2.95</v>
          </cell>
          <cell r="J8221">
            <v>14.75</v>
          </cell>
          <cell r="K8221">
            <v>651.46</v>
          </cell>
          <cell r="L8221">
            <v>-8.58</v>
          </cell>
          <cell r="M8221">
            <v>642.88</v>
          </cell>
          <cell r="N8221">
            <v>2.69</v>
          </cell>
        </row>
        <row r="8222">
          <cell r="A8222" t="str">
            <v>RC1.512Thinned100</v>
          </cell>
          <cell r="B8222" t="str">
            <v xml:space="preserve">RC </v>
          </cell>
          <cell r="C8222">
            <v>1.5</v>
          </cell>
          <cell r="D8222">
            <v>12</v>
          </cell>
          <cell r="E8222" t="str">
            <v>Thinned</v>
          </cell>
          <cell r="F8222" t="str">
            <v>100-105</v>
          </cell>
          <cell r="G8222">
            <v>2.29</v>
          </cell>
          <cell r="H8222">
            <v>-0.03</v>
          </cell>
          <cell r="I8222">
            <v>2.2599999999999998</v>
          </cell>
          <cell r="J8222">
            <v>11.28</v>
          </cell>
          <cell r="K8222">
            <v>662.74</v>
          </cell>
          <cell r="L8222">
            <v>-9.0500000000000007</v>
          </cell>
          <cell r="M8222">
            <v>653.69000000000005</v>
          </cell>
          <cell r="N8222">
            <v>2.61</v>
          </cell>
        </row>
        <row r="8223">
          <cell r="A8223" t="str">
            <v>RC1.512Thinned105</v>
          </cell>
          <cell r="B8223" t="str">
            <v xml:space="preserve">RC </v>
          </cell>
          <cell r="C8223">
            <v>1.5</v>
          </cell>
          <cell r="D8223">
            <v>12</v>
          </cell>
          <cell r="E8223" t="str">
            <v>Thinned</v>
          </cell>
          <cell r="F8223" t="str">
            <v>105-110</v>
          </cell>
          <cell r="G8223">
            <v>1.62</v>
          </cell>
          <cell r="H8223">
            <v>-0.1</v>
          </cell>
          <cell r="I8223">
            <v>1.53</v>
          </cell>
          <cell r="J8223">
            <v>7.63</v>
          </cell>
          <cell r="K8223">
            <v>670.37</v>
          </cell>
          <cell r="L8223">
            <v>-9.49</v>
          </cell>
          <cell r="M8223">
            <v>660.88</v>
          </cell>
          <cell r="N8223">
            <v>2.5499999999999998</v>
          </cell>
        </row>
        <row r="8224">
          <cell r="A8224" t="str">
            <v>RC1.512Thinned110</v>
          </cell>
          <cell r="B8224" t="str">
            <v xml:space="preserve">RC </v>
          </cell>
          <cell r="C8224">
            <v>1.5</v>
          </cell>
          <cell r="D8224">
            <v>12</v>
          </cell>
          <cell r="E8224" t="str">
            <v>Thinned</v>
          </cell>
          <cell r="F8224" t="str">
            <v>110-115</v>
          </cell>
          <cell r="G8224">
            <v>1.56</v>
          </cell>
          <cell r="H8224">
            <v>-0.13</v>
          </cell>
          <cell r="I8224">
            <v>1.43</v>
          </cell>
          <cell r="J8224">
            <v>7.16</v>
          </cell>
          <cell r="K8224">
            <v>677.53</v>
          </cell>
          <cell r="L8224">
            <v>-9.93</v>
          </cell>
          <cell r="M8224">
            <v>667.6</v>
          </cell>
          <cell r="N8224">
            <v>2.48</v>
          </cell>
        </row>
        <row r="8225">
          <cell r="A8225" t="str">
            <v>RC1.512Thinned115</v>
          </cell>
          <cell r="B8225" t="str">
            <v xml:space="preserve">RC </v>
          </cell>
          <cell r="C8225">
            <v>1.5</v>
          </cell>
          <cell r="D8225">
            <v>12</v>
          </cell>
          <cell r="E8225" t="str">
            <v>Thinned</v>
          </cell>
          <cell r="F8225" t="str">
            <v>115-120</v>
          </cell>
          <cell r="G8225">
            <v>1.03</v>
          </cell>
          <cell r="H8225">
            <v>-0.17</v>
          </cell>
          <cell r="I8225">
            <v>0.86</v>
          </cell>
          <cell r="J8225">
            <v>4.3</v>
          </cell>
          <cell r="K8225">
            <v>681.83</v>
          </cell>
          <cell r="L8225">
            <v>-10.35</v>
          </cell>
          <cell r="M8225">
            <v>671.48</v>
          </cell>
          <cell r="N8225">
            <v>2.42</v>
          </cell>
        </row>
        <row r="8226">
          <cell r="A8226" t="str">
            <v>RC1.512Thinned120</v>
          </cell>
          <cell r="B8226" t="str">
            <v xml:space="preserve">RC </v>
          </cell>
          <cell r="C8226">
            <v>1.5</v>
          </cell>
          <cell r="D8226">
            <v>12</v>
          </cell>
          <cell r="E8226" t="str">
            <v>Thinned</v>
          </cell>
          <cell r="F8226" t="str">
            <v>120-125</v>
          </cell>
          <cell r="G8226">
            <v>0.99</v>
          </cell>
          <cell r="H8226">
            <v>-0.19</v>
          </cell>
          <cell r="I8226">
            <v>0.81</v>
          </cell>
          <cell r="J8226">
            <v>4.04</v>
          </cell>
          <cell r="K8226">
            <v>685.87</v>
          </cell>
          <cell r="L8226">
            <v>-10.77</v>
          </cell>
          <cell r="M8226">
            <v>675.1</v>
          </cell>
          <cell r="N8226">
            <v>2.35</v>
          </cell>
        </row>
        <row r="8227">
          <cell r="A8227" t="str">
            <v>RC1.512Thinned125</v>
          </cell>
          <cell r="B8227" t="str">
            <v xml:space="preserve">RC </v>
          </cell>
          <cell r="C8227">
            <v>1.5</v>
          </cell>
          <cell r="D8227">
            <v>12</v>
          </cell>
          <cell r="E8227" t="str">
            <v>Thinned</v>
          </cell>
          <cell r="F8227" t="str">
            <v>125-130</v>
          </cell>
          <cell r="G8227">
            <v>0.76</v>
          </cell>
          <cell r="H8227">
            <v>-0.19</v>
          </cell>
          <cell r="I8227">
            <v>0.56999999999999995</v>
          </cell>
          <cell r="J8227">
            <v>2.85</v>
          </cell>
          <cell r="K8227">
            <v>688.72</v>
          </cell>
          <cell r="L8227">
            <v>-11.17</v>
          </cell>
          <cell r="M8227">
            <v>677.55000000000007</v>
          </cell>
          <cell r="N8227">
            <v>2.2799999999999998</v>
          </cell>
        </row>
        <row r="8228">
          <cell r="A8228" t="str">
            <v>RC1.512Thinned130</v>
          </cell>
          <cell r="B8228" t="str">
            <v xml:space="preserve">RC </v>
          </cell>
          <cell r="C8228">
            <v>1.5</v>
          </cell>
          <cell r="D8228">
            <v>12</v>
          </cell>
          <cell r="E8228" t="str">
            <v>Thinned</v>
          </cell>
          <cell r="F8228" t="str">
            <v>130-135</v>
          </cell>
          <cell r="G8228">
            <v>0.5</v>
          </cell>
          <cell r="H8228">
            <v>-0.2</v>
          </cell>
          <cell r="I8228">
            <v>0.31</v>
          </cell>
          <cell r="J8228">
            <v>1.53</v>
          </cell>
          <cell r="K8228">
            <v>690.25</v>
          </cell>
          <cell r="L8228">
            <v>-11.56</v>
          </cell>
          <cell r="M8228">
            <v>678.69</v>
          </cell>
          <cell r="N8228">
            <v>2.21</v>
          </cell>
        </row>
        <row r="8229">
          <cell r="A8229" t="str">
            <v>RC1.512Thinned135</v>
          </cell>
          <cell r="B8229" t="str">
            <v xml:space="preserve">RC </v>
          </cell>
          <cell r="C8229">
            <v>1.5</v>
          </cell>
          <cell r="D8229">
            <v>12</v>
          </cell>
          <cell r="E8229" t="str">
            <v>Thinned</v>
          </cell>
          <cell r="F8229" t="str">
            <v>135-140</v>
          </cell>
          <cell r="G8229">
            <v>0.25</v>
          </cell>
          <cell r="H8229">
            <v>-0.21</v>
          </cell>
          <cell r="I8229">
            <v>0.04</v>
          </cell>
          <cell r="J8229">
            <v>0.21</v>
          </cell>
          <cell r="K8229">
            <v>690.46</v>
          </cell>
          <cell r="L8229">
            <v>-11.94</v>
          </cell>
          <cell r="M8229">
            <v>678.52</v>
          </cell>
          <cell r="N8229">
            <v>2.14</v>
          </cell>
        </row>
        <row r="8230">
          <cell r="A8230" t="str">
            <v>RC1.512Thinned140</v>
          </cell>
          <cell r="B8230" t="str">
            <v xml:space="preserve">RC </v>
          </cell>
          <cell r="C8230">
            <v>1.5</v>
          </cell>
          <cell r="D8230">
            <v>12</v>
          </cell>
          <cell r="E8230" t="str">
            <v>Thinned</v>
          </cell>
          <cell r="F8230" t="str">
            <v>140-145</v>
          </cell>
          <cell r="G8230">
            <v>0.14000000000000001</v>
          </cell>
          <cell r="H8230">
            <v>-0.21</v>
          </cell>
          <cell r="I8230">
            <v>-7.0000000000000007E-2</v>
          </cell>
          <cell r="J8230">
            <v>-0.35</v>
          </cell>
          <cell r="K8230">
            <v>690.11</v>
          </cell>
          <cell r="L8230">
            <v>-12.3</v>
          </cell>
          <cell r="M8230">
            <v>677.81000000000006</v>
          </cell>
          <cell r="N8230">
            <v>2.08</v>
          </cell>
        </row>
        <row r="8231">
          <cell r="A8231" t="str">
            <v>RC1.512Thinned145</v>
          </cell>
          <cell r="B8231" t="str">
            <v xml:space="preserve">RC </v>
          </cell>
          <cell r="C8231">
            <v>1.5</v>
          </cell>
          <cell r="D8231">
            <v>12</v>
          </cell>
          <cell r="E8231" t="str">
            <v>Thinned</v>
          </cell>
          <cell r="F8231" t="str">
            <v>145-150</v>
          </cell>
          <cell r="G8231">
            <v>-0.23</v>
          </cell>
          <cell r="H8231">
            <v>-0.23</v>
          </cell>
          <cell r="I8231">
            <v>-0.46</v>
          </cell>
          <cell r="J8231">
            <v>-2.29</v>
          </cell>
          <cell r="K8231">
            <v>687.82</v>
          </cell>
          <cell r="L8231">
            <v>-12.66</v>
          </cell>
          <cell r="M8231">
            <v>675.16000000000008</v>
          </cell>
          <cell r="N8231">
            <v>2.02</v>
          </cell>
        </row>
        <row r="8232">
          <cell r="A8232" t="str">
            <v>RC1.512Thinned150</v>
          </cell>
          <cell r="B8232" t="str">
            <v xml:space="preserve">RC </v>
          </cell>
          <cell r="C8232">
            <v>1.5</v>
          </cell>
          <cell r="D8232">
            <v>12</v>
          </cell>
          <cell r="E8232" t="str">
            <v>Thinned</v>
          </cell>
          <cell r="F8232" t="str">
            <v>150-155</v>
          </cell>
          <cell r="G8232">
            <v>-0.45</v>
          </cell>
          <cell r="H8232">
            <v>-0.25</v>
          </cell>
          <cell r="I8232">
            <v>-0.69</v>
          </cell>
          <cell r="J8232">
            <v>-3.46</v>
          </cell>
          <cell r="K8232">
            <v>684.36</v>
          </cell>
          <cell r="L8232">
            <v>-13</v>
          </cell>
          <cell r="M8232">
            <v>671.36</v>
          </cell>
          <cell r="N8232">
            <v>1.97</v>
          </cell>
        </row>
        <row r="8233">
          <cell r="A8233" t="str">
            <v>RC1.512Thinned155</v>
          </cell>
          <cell r="B8233" t="str">
            <v xml:space="preserve">RC </v>
          </cell>
          <cell r="C8233">
            <v>1.5</v>
          </cell>
          <cell r="D8233">
            <v>12</v>
          </cell>
          <cell r="E8233" t="str">
            <v>Thinned</v>
          </cell>
          <cell r="F8233" t="str">
            <v>155-160</v>
          </cell>
          <cell r="G8233">
            <v>-0.59</v>
          </cell>
          <cell r="H8233">
            <v>-0.26</v>
          </cell>
          <cell r="I8233">
            <v>-0.85</v>
          </cell>
          <cell r="J8233">
            <v>-4.2699999999999996</v>
          </cell>
          <cell r="K8233">
            <v>680.09</v>
          </cell>
          <cell r="L8233">
            <v>-13.34</v>
          </cell>
          <cell r="M8233">
            <v>666.75</v>
          </cell>
          <cell r="N8233">
            <v>1.92</v>
          </cell>
        </row>
        <row r="8234">
          <cell r="A8234" t="str">
            <v>RC1.512Thinned160</v>
          </cell>
          <cell r="B8234" t="str">
            <v xml:space="preserve">RC </v>
          </cell>
          <cell r="C8234">
            <v>1.5</v>
          </cell>
          <cell r="D8234">
            <v>12</v>
          </cell>
          <cell r="E8234" t="str">
            <v>Thinned</v>
          </cell>
          <cell r="F8234" t="str">
            <v>160-165</v>
          </cell>
          <cell r="G8234">
            <v>-0.71</v>
          </cell>
          <cell r="H8234">
            <v>-0.27</v>
          </cell>
          <cell r="I8234">
            <v>-0.98</v>
          </cell>
          <cell r="J8234">
            <v>-4.8899999999999997</v>
          </cell>
          <cell r="K8234">
            <v>675.19</v>
          </cell>
          <cell r="L8234">
            <v>-13.67</v>
          </cell>
          <cell r="M8234">
            <v>661.5200000000001</v>
          </cell>
          <cell r="N8234">
            <v>1.86</v>
          </cell>
        </row>
        <row r="8235">
          <cell r="A8235" t="str">
            <v>RC1.512Thinned165</v>
          </cell>
          <cell r="B8235" t="str">
            <v xml:space="preserve">RC </v>
          </cell>
          <cell r="C8235">
            <v>1.5</v>
          </cell>
          <cell r="D8235">
            <v>12</v>
          </cell>
          <cell r="E8235" t="str">
            <v>Thinned</v>
          </cell>
          <cell r="F8235" t="str">
            <v>165-170</v>
          </cell>
          <cell r="G8235">
            <v>-0.81</v>
          </cell>
          <cell r="H8235">
            <v>-0.27</v>
          </cell>
          <cell r="I8235">
            <v>-1.08</v>
          </cell>
          <cell r="J8235">
            <v>-5.41</v>
          </cell>
          <cell r="K8235">
            <v>669.78</v>
          </cell>
          <cell r="L8235">
            <v>-13.99</v>
          </cell>
          <cell r="M8235">
            <v>655.79</v>
          </cell>
          <cell r="N8235">
            <v>1.81</v>
          </cell>
        </row>
        <row r="8236">
          <cell r="A8236" t="str">
            <v>RC1.512Thinned170</v>
          </cell>
          <cell r="B8236" t="str">
            <v xml:space="preserve">RC </v>
          </cell>
          <cell r="C8236">
            <v>1.5</v>
          </cell>
          <cell r="D8236">
            <v>12</v>
          </cell>
          <cell r="E8236" t="str">
            <v>Thinned</v>
          </cell>
          <cell r="F8236" t="str">
            <v>170-175</v>
          </cell>
          <cell r="G8236">
            <v>-0.91</v>
          </cell>
          <cell r="H8236">
            <v>-0.27</v>
          </cell>
          <cell r="I8236">
            <v>-1.18</v>
          </cell>
          <cell r="J8236">
            <v>-5.92</v>
          </cell>
          <cell r="K8236">
            <v>663.87</v>
          </cell>
          <cell r="L8236">
            <v>-14.3</v>
          </cell>
          <cell r="M8236">
            <v>649.57000000000005</v>
          </cell>
          <cell r="N8236">
            <v>1.76</v>
          </cell>
        </row>
        <row r="8237">
          <cell r="A8237" t="str">
            <v>RC1.512Thinned175</v>
          </cell>
          <cell r="B8237" t="str">
            <v xml:space="preserve">RC </v>
          </cell>
          <cell r="C8237">
            <v>1.5</v>
          </cell>
          <cell r="D8237">
            <v>12</v>
          </cell>
          <cell r="E8237" t="str">
            <v>Thinned</v>
          </cell>
          <cell r="F8237" t="str">
            <v>175-180</v>
          </cell>
          <cell r="G8237">
            <v>-0.94</v>
          </cell>
          <cell r="H8237">
            <v>-0.27</v>
          </cell>
          <cell r="I8237">
            <v>-1.2</v>
          </cell>
          <cell r="J8237">
            <v>-6.02</v>
          </cell>
          <cell r="K8237">
            <v>657.85</v>
          </cell>
          <cell r="L8237">
            <v>-14.6</v>
          </cell>
          <cell r="M8237">
            <v>643.25</v>
          </cell>
          <cell r="N8237">
            <v>1.71</v>
          </cell>
        </row>
        <row r="8238">
          <cell r="A8238" t="str">
            <v>RC1.512Thinned180</v>
          </cell>
          <cell r="B8238" t="str">
            <v xml:space="preserve">RC </v>
          </cell>
          <cell r="C8238">
            <v>1.5</v>
          </cell>
          <cell r="D8238">
            <v>12</v>
          </cell>
          <cell r="E8238" t="str">
            <v>Thinned</v>
          </cell>
          <cell r="F8238" t="str">
            <v>180-185</v>
          </cell>
          <cell r="G8238">
            <v>-0.94</v>
          </cell>
          <cell r="H8238">
            <v>-0.26</v>
          </cell>
          <cell r="I8238">
            <v>-1.2</v>
          </cell>
          <cell r="J8238">
            <v>-6.01</v>
          </cell>
          <cell r="K8238">
            <v>651.84</v>
          </cell>
          <cell r="L8238">
            <v>-14.89</v>
          </cell>
          <cell r="M8238">
            <v>636.95000000000005</v>
          </cell>
          <cell r="N8238">
            <v>1.66</v>
          </cell>
        </row>
        <row r="8239">
          <cell r="A8239" t="str">
            <v>RC1.512Thinned185</v>
          </cell>
          <cell r="B8239" t="str">
            <v xml:space="preserve">RC </v>
          </cell>
          <cell r="C8239">
            <v>1.5</v>
          </cell>
          <cell r="D8239">
            <v>12</v>
          </cell>
          <cell r="E8239" t="str">
            <v>Thinned</v>
          </cell>
          <cell r="F8239" t="str">
            <v>185-190</v>
          </cell>
          <cell r="G8239">
            <v>-1.03</v>
          </cell>
          <cell r="H8239">
            <v>-0.25</v>
          </cell>
          <cell r="I8239">
            <v>-1.29</v>
          </cell>
          <cell r="J8239">
            <v>-6.43</v>
          </cell>
          <cell r="K8239">
            <v>645.41</v>
          </cell>
          <cell r="L8239">
            <v>-15.18</v>
          </cell>
          <cell r="M8239">
            <v>630.23</v>
          </cell>
          <cell r="N8239">
            <v>1.62</v>
          </cell>
        </row>
        <row r="8240">
          <cell r="A8240" t="str">
            <v>RC1.512Thinned190</v>
          </cell>
          <cell r="B8240" t="str">
            <v xml:space="preserve">RC </v>
          </cell>
          <cell r="C8240">
            <v>1.5</v>
          </cell>
          <cell r="D8240">
            <v>12</v>
          </cell>
          <cell r="E8240" t="str">
            <v>Thinned</v>
          </cell>
          <cell r="F8240" t="str">
            <v>190-195</v>
          </cell>
          <cell r="G8240">
            <v>-1.1299999999999999</v>
          </cell>
          <cell r="H8240">
            <v>-0.25</v>
          </cell>
          <cell r="I8240">
            <v>-1.38</v>
          </cell>
          <cell r="J8240">
            <v>-6.89</v>
          </cell>
          <cell r="K8240">
            <v>638.52</v>
          </cell>
          <cell r="L8240">
            <v>-15.45</v>
          </cell>
          <cell r="M8240">
            <v>623.06999999999994</v>
          </cell>
          <cell r="N8240">
            <v>1.57</v>
          </cell>
        </row>
        <row r="8241">
          <cell r="A8241" t="str">
            <v>RC1.512Thinned195</v>
          </cell>
          <cell r="B8241" t="str">
            <v xml:space="preserve">RC </v>
          </cell>
          <cell r="C8241">
            <v>1.5</v>
          </cell>
          <cell r="D8241">
            <v>12</v>
          </cell>
          <cell r="E8241" t="str">
            <v>Thinned</v>
          </cell>
          <cell r="F8241" t="str">
            <v>195-200</v>
          </cell>
          <cell r="G8241">
            <v>1.42</v>
          </cell>
          <cell r="H8241">
            <v>-1.3</v>
          </cell>
          <cell r="I8241">
            <v>0.12</v>
          </cell>
          <cell r="J8241">
            <v>0.59</v>
          </cell>
          <cell r="K8241">
            <v>639.1</v>
          </cell>
          <cell r="L8241">
            <v>-15.45</v>
          </cell>
          <cell r="M8241">
            <v>623.65</v>
          </cell>
          <cell r="N8241">
            <v>0</v>
          </cell>
        </row>
        <row r="8242">
          <cell r="A8242" t="str">
            <v>RC1.514NO_thin000</v>
          </cell>
          <cell r="B8242" t="str">
            <v xml:space="preserve">RC </v>
          </cell>
          <cell r="C8242">
            <v>1.5</v>
          </cell>
          <cell r="D8242">
            <v>14</v>
          </cell>
          <cell r="E8242" t="str">
            <v>NO_thin</v>
          </cell>
          <cell r="F8242" t="str">
            <v xml:space="preserve">  0-5</v>
          </cell>
          <cell r="G8242">
            <v>0.31</v>
          </cell>
          <cell r="H8242">
            <v>0.93</v>
          </cell>
          <cell r="I8242">
            <v>1.24</v>
          </cell>
          <cell r="J8242">
            <v>6.22</v>
          </cell>
          <cell r="K8242">
            <v>6.22</v>
          </cell>
          <cell r="L8242">
            <v>0</v>
          </cell>
          <cell r="M8242">
            <v>6.22</v>
          </cell>
          <cell r="N8242">
            <v>0</v>
          </cell>
        </row>
        <row r="8243">
          <cell r="A8243" t="str">
            <v>RC1.514NO_thin005</v>
          </cell>
          <cell r="B8243" t="str">
            <v xml:space="preserve">RC </v>
          </cell>
          <cell r="C8243">
            <v>1.5</v>
          </cell>
          <cell r="D8243">
            <v>14</v>
          </cell>
          <cell r="E8243" t="str">
            <v>NO_thin</v>
          </cell>
          <cell r="F8243" t="str">
            <v xml:space="preserve">  5-10</v>
          </cell>
          <cell r="G8243">
            <v>0.95</v>
          </cell>
          <cell r="H8243">
            <v>1.1499999999999999</v>
          </cell>
          <cell r="I8243">
            <v>2.1</v>
          </cell>
          <cell r="J8243">
            <v>10.5</v>
          </cell>
          <cell r="K8243">
            <v>16.71</v>
          </cell>
          <cell r="L8243">
            <v>0</v>
          </cell>
          <cell r="M8243">
            <v>16.71</v>
          </cell>
          <cell r="N8243">
            <v>0</v>
          </cell>
        </row>
        <row r="8244">
          <cell r="A8244" t="str">
            <v>RC1.514NO_thin010</v>
          </cell>
          <cell r="B8244" t="str">
            <v xml:space="preserve">RC </v>
          </cell>
          <cell r="C8244">
            <v>1.5</v>
          </cell>
          <cell r="D8244">
            <v>14</v>
          </cell>
          <cell r="E8244" t="str">
            <v>NO_thin</v>
          </cell>
          <cell r="F8244" t="str">
            <v xml:space="preserve"> 10-15</v>
          </cell>
          <cell r="G8244">
            <v>2.9</v>
          </cell>
          <cell r="H8244">
            <v>1.1599999999999999</v>
          </cell>
          <cell r="I8244">
            <v>4.0599999999999996</v>
          </cell>
          <cell r="J8244">
            <v>20.29</v>
          </cell>
          <cell r="K8244">
            <v>37.01</v>
          </cell>
          <cell r="L8244">
            <v>0</v>
          </cell>
          <cell r="M8244">
            <v>37.01</v>
          </cell>
          <cell r="N8244">
            <v>0</v>
          </cell>
        </row>
        <row r="8245">
          <cell r="A8245" t="str">
            <v>RC1.514NO_thin015</v>
          </cell>
          <cell r="B8245" t="str">
            <v xml:space="preserve">RC </v>
          </cell>
          <cell r="C8245">
            <v>1.5</v>
          </cell>
          <cell r="D8245">
            <v>14</v>
          </cell>
          <cell r="E8245" t="str">
            <v>NO_thin</v>
          </cell>
          <cell r="F8245" t="str">
            <v xml:space="preserve"> 15-20</v>
          </cell>
          <cell r="G8245">
            <v>8.86</v>
          </cell>
          <cell r="H8245">
            <v>1.1599999999999999</v>
          </cell>
          <cell r="I8245">
            <v>10.02</v>
          </cell>
          <cell r="J8245">
            <v>50.08</v>
          </cell>
          <cell r="K8245">
            <v>87.08</v>
          </cell>
          <cell r="L8245">
            <v>0</v>
          </cell>
          <cell r="M8245">
            <v>87.08</v>
          </cell>
          <cell r="N8245">
            <v>0</v>
          </cell>
        </row>
        <row r="8246">
          <cell r="A8246" t="str">
            <v>RC1.514NO_thin020</v>
          </cell>
          <cell r="B8246" t="str">
            <v xml:space="preserve">RC </v>
          </cell>
          <cell r="C8246">
            <v>1.5</v>
          </cell>
          <cell r="D8246">
            <v>14</v>
          </cell>
          <cell r="E8246" t="str">
            <v>NO_thin</v>
          </cell>
          <cell r="F8246" t="str">
            <v xml:space="preserve"> 20-25</v>
          </cell>
          <cell r="G8246">
            <v>23.74</v>
          </cell>
          <cell r="H8246">
            <v>4.37</v>
          </cell>
          <cell r="I8246">
            <v>28.11</v>
          </cell>
          <cell r="J8246">
            <v>140.54</v>
          </cell>
          <cell r="K8246">
            <v>227.62</v>
          </cell>
          <cell r="L8246">
            <v>0</v>
          </cell>
          <cell r="M8246">
            <v>227.62</v>
          </cell>
          <cell r="N8246">
            <v>0</v>
          </cell>
        </row>
        <row r="8247">
          <cell r="A8247" t="str">
            <v>RC1.514NO_thin025</v>
          </cell>
          <cell r="B8247" t="str">
            <v xml:space="preserve">RC </v>
          </cell>
          <cell r="C8247">
            <v>1.5</v>
          </cell>
          <cell r="D8247">
            <v>14</v>
          </cell>
          <cell r="E8247" t="str">
            <v>NO_thin</v>
          </cell>
          <cell r="F8247" t="str">
            <v xml:space="preserve"> 25-30</v>
          </cell>
          <cell r="G8247">
            <v>23.77</v>
          </cell>
          <cell r="H8247">
            <v>9.4499999999999993</v>
          </cell>
          <cell r="I8247">
            <v>33.22</v>
          </cell>
          <cell r="J8247">
            <v>166.1</v>
          </cell>
          <cell r="K8247">
            <v>393.72</v>
          </cell>
          <cell r="L8247">
            <v>0</v>
          </cell>
          <cell r="M8247">
            <v>393.72</v>
          </cell>
          <cell r="N8247">
            <v>0</v>
          </cell>
        </row>
        <row r="8248">
          <cell r="A8248" t="str">
            <v>RC1.514NO_thin030</v>
          </cell>
          <cell r="B8248" t="str">
            <v xml:space="preserve">RC </v>
          </cell>
          <cell r="C8248">
            <v>1.5</v>
          </cell>
          <cell r="D8248">
            <v>14</v>
          </cell>
          <cell r="E8248" t="str">
            <v>NO_thin</v>
          </cell>
          <cell r="F8248" t="str">
            <v xml:space="preserve"> 30-35</v>
          </cell>
          <cell r="G8248">
            <v>9.36</v>
          </cell>
          <cell r="H8248">
            <v>4.13</v>
          </cell>
          <cell r="I8248">
            <v>13.49</v>
          </cell>
          <cell r="J8248">
            <v>67.47</v>
          </cell>
          <cell r="K8248">
            <v>461.19</v>
          </cell>
          <cell r="L8248">
            <v>0</v>
          </cell>
          <cell r="M8248">
            <v>461.19</v>
          </cell>
          <cell r="N8248">
            <v>0</v>
          </cell>
        </row>
        <row r="8249">
          <cell r="A8249" t="str">
            <v>RC1.514NO_thin035</v>
          </cell>
          <cell r="B8249" t="str">
            <v xml:space="preserve">RC </v>
          </cell>
          <cell r="C8249">
            <v>1.5</v>
          </cell>
          <cell r="D8249">
            <v>14</v>
          </cell>
          <cell r="E8249" t="str">
            <v>NO_thin</v>
          </cell>
          <cell r="F8249" t="str">
            <v xml:space="preserve"> 35-40</v>
          </cell>
          <cell r="G8249">
            <v>12.76</v>
          </cell>
          <cell r="H8249">
            <v>2.93</v>
          </cell>
          <cell r="I8249">
            <v>15.68</v>
          </cell>
          <cell r="J8249">
            <v>78.42</v>
          </cell>
          <cell r="K8249">
            <v>539.61</v>
          </cell>
          <cell r="L8249">
            <v>0</v>
          </cell>
          <cell r="M8249">
            <v>539.61</v>
          </cell>
          <cell r="N8249">
            <v>0</v>
          </cell>
        </row>
        <row r="8250">
          <cell r="A8250" t="str">
            <v>RC1.514NO_thin040</v>
          </cell>
          <cell r="B8250" t="str">
            <v xml:space="preserve">RC </v>
          </cell>
          <cell r="C8250">
            <v>1.5</v>
          </cell>
          <cell r="D8250">
            <v>14</v>
          </cell>
          <cell r="E8250" t="str">
            <v>NO_thin</v>
          </cell>
          <cell r="F8250" t="str">
            <v xml:space="preserve"> 40-45</v>
          </cell>
          <cell r="G8250">
            <v>12.31</v>
          </cell>
          <cell r="H8250">
            <v>2.23</v>
          </cell>
          <cell r="I8250">
            <v>14.54</v>
          </cell>
          <cell r="J8250">
            <v>72.7</v>
          </cell>
          <cell r="K8250">
            <v>612.30999999999995</v>
          </cell>
          <cell r="L8250">
            <v>0</v>
          </cell>
          <cell r="M8250">
            <v>612.30999999999995</v>
          </cell>
          <cell r="N8250">
            <v>0</v>
          </cell>
        </row>
        <row r="8251">
          <cell r="A8251" t="str">
            <v>RC1.514NO_thin045</v>
          </cell>
          <cell r="B8251" t="str">
            <v xml:space="preserve">RC </v>
          </cell>
          <cell r="C8251">
            <v>1.5</v>
          </cell>
          <cell r="D8251">
            <v>14</v>
          </cell>
          <cell r="E8251" t="str">
            <v>NO_thin</v>
          </cell>
          <cell r="F8251" t="str">
            <v xml:space="preserve"> 45-50</v>
          </cell>
          <cell r="G8251">
            <v>11.75</v>
          </cell>
          <cell r="H8251">
            <v>1.43</v>
          </cell>
          <cell r="I8251">
            <v>13.18</v>
          </cell>
          <cell r="J8251">
            <v>65.91</v>
          </cell>
          <cell r="K8251">
            <v>678.22</v>
          </cell>
          <cell r="L8251">
            <v>0</v>
          </cell>
          <cell r="M8251">
            <v>678.22</v>
          </cell>
          <cell r="N8251">
            <v>0</v>
          </cell>
        </row>
        <row r="8252">
          <cell r="A8252" t="str">
            <v>RC1.514NO_thin050</v>
          </cell>
          <cell r="B8252" t="str">
            <v xml:space="preserve">RC </v>
          </cell>
          <cell r="C8252">
            <v>1.5</v>
          </cell>
          <cell r="D8252">
            <v>14</v>
          </cell>
          <cell r="E8252" t="str">
            <v>NO_thin</v>
          </cell>
          <cell r="F8252" t="str">
            <v xml:space="preserve"> 50-55</v>
          </cell>
          <cell r="G8252">
            <v>11</v>
          </cell>
          <cell r="H8252">
            <v>1.1399999999999999</v>
          </cell>
          <cell r="I8252">
            <v>12.15</v>
          </cell>
          <cell r="J8252">
            <v>60.73</v>
          </cell>
          <cell r="K8252">
            <v>738.95</v>
          </cell>
          <cell r="L8252">
            <v>0</v>
          </cell>
          <cell r="M8252">
            <v>738.95</v>
          </cell>
          <cell r="N8252">
            <v>0</v>
          </cell>
        </row>
        <row r="8253">
          <cell r="A8253" t="str">
            <v>RC1.514NO_thin055</v>
          </cell>
          <cell r="B8253" t="str">
            <v xml:space="preserve">RC </v>
          </cell>
          <cell r="C8253">
            <v>1.5</v>
          </cell>
          <cell r="D8253">
            <v>14</v>
          </cell>
          <cell r="E8253" t="str">
            <v>NO_thin</v>
          </cell>
          <cell r="F8253" t="str">
            <v xml:space="preserve"> 55-60</v>
          </cell>
          <cell r="G8253">
            <v>10.210000000000001</v>
          </cell>
          <cell r="H8253">
            <v>0.22</v>
          </cell>
          <cell r="I8253">
            <v>10.43</v>
          </cell>
          <cell r="J8253">
            <v>52.17</v>
          </cell>
          <cell r="K8253">
            <v>791.12</v>
          </cell>
          <cell r="L8253">
            <v>0</v>
          </cell>
          <cell r="M8253">
            <v>791.12</v>
          </cell>
          <cell r="N8253">
            <v>0</v>
          </cell>
        </row>
        <row r="8254">
          <cell r="A8254" t="str">
            <v>RC1.514NO_thin060</v>
          </cell>
          <cell r="B8254" t="str">
            <v xml:space="preserve">RC </v>
          </cell>
          <cell r="C8254">
            <v>1.5</v>
          </cell>
          <cell r="D8254">
            <v>14</v>
          </cell>
          <cell r="E8254" t="str">
            <v>NO_thin</v>
          </cell>
          <cell r="F8254" t="str">
            <v xml:space="preserve"> 60-65</v>
          </cell>
          <cell r="G8254">
            <v>9.58</v>
          </cell>
          <cell r="H8254">
            <v>0.37</v>
          </cell>
          <cell r="I8254">
            <v>9.94</v>
          </cell>
          <cell r="J8254">
            <v>49.72</v>
          </cell>
          <cell r="K8254">
            <v>840.84</v>
          </cell>
          <cell r="L8254">
            <v>0</v>
          </cell>
          <cell r="M8254">
            <v>840.84</v>
          </cell>
          <cell r="N8254">
            <v>0</v>
          </cell>
        </row>
        <row r="8255">
          <cell r="A8255" t="str">
            <v>RC1.514NO_thin065</v>
          </cell>
          <cell r="B8255" t="str">
            <v xml:space="preserve">RC </v>
          </cell>
          <cell r="C8255">
            <v>1.5</v>
          </cell>
          <cell r="D8255">
            <v>14</v>
          </cell>
          <cell r="E8255" t="str">
            <v>NO_thin</v>
          </cell>
          <cell r="F8255" t="str">
            <v xml:space="preserve"> 65-70</v>
          </cell>
          <cell r="G8255">
            <v>8.73</v>
          </cell>
          <cell r="H8255">
            <v>0.25</v>
          </cell>
          <cell r="I8255">
            <v>8.99</v>
          </cell>
          <cell r="J8255">
            <v>44.94</v>
          </cell>
          <cell r="K8255">
            <v>885.77</v>
          </cell>
          <cell r="L8255">
            <v>0</v>
          </cell>
          <cell r="M8255">
            <v>885.77</v>
          </cell>
          <cell r="N8255">
            <v>0</v>
          </cell>
        </row>
        <row r="8256">
          <cell r="A8256" t="str">
            <v>RC1.514NO_thin070</v>
          </cell>
          <cell r="B8256" t="str">
            <v xml:space="preserve">RC </v>
          </cell>
          <cell r="C8256">
            <v>1.5</v>
          </cell>
          <cell r="D8256">
            <v>14</v>
          </cell>
          <cell r="E8256" t="str">
            <v>NO_thin</v>
          </cell>
          <cell r="F8256" t="str">
            <v xml:space="preserve"> 70-75</v>
          </cell>
          <cell r="G8256">
            <v>7.92</v>
          </cell>
          <cell r="H8256">
            <v>-0.55000000000000004</v>
          </cell>
          <cell r="I8256">
            <v>7.38</v>
          </cell>
          <cell r="J8256">
            <v>36.89</v>
          </cell>
          <cell r="K8256">
            <v>922.66</v>
          </cell>
          <cell r="L8256">
            <v>0</v>
          </cell>
          <cell r="M8256">
            <v>922.66</v>
          </cell>
          <cell r="N8256">
            <v>0</v>
          </cell>
        </row>
        <row r="8257">
          <cell r="A8257" t="str">
            <v>RC1.514NO_thin075</v>
          </cell>
          <cell r="B8257" t="str">
            <v xml:space="preserve">RC </v>
          </cell>
          <cell r="C8257">
            <v>1.5</v>
          </cell>
          <cell r="D8257">
            <v>14</v>
          </cell>
          <cell r="E8257" t="str">
            <v>NO_thin</v>
          </cell>
          <cell r="F8257" t="str">
            <v xml:space="preserve"> 75-80</v>
          </cell>
          <cell r="G8257">
            <v>7.69</v>
          </cell>
          <cell r="H8257">
            <v>-0.49</v>
          </cell>
          <cell r="I8257">
            <v>7.21</v>
          </cell>
          <cell r="J8257">
            <v>36.03</v>
          </cell>
          <cell r="K8257">
            <v>958.69</v>
          </cell>
          <cell r="L8257">
            <v>0</v>
          </cell>
          <cell r="M8257">
            <v>958.69</v>
          </cell>
          <cell r="N8257">
            <v>0</v>
          </cell>
        </row>
        <row r="8258">
          <cell r="A8258" t="str">
            <v>RC1.514NO_thin080</v>
          </cell>
          <cell r="B8258" t="str">
            <v xml:space="preserve">RC </v>
          </cell>
          <cell r="C8258">
            <v>1.5</v>
          </cell>
          <cell r="D8258">
            <v>14</v>
          </cell>
          <cell r="E8258" t="str">
            <v>NO_thin</v>
          </cell>
          <cell r="F8258" t="str">
            <v xml:space="preserve"> 80-85</v>
          </cell>
          <cell r="G8258">
            <v>7.17</v>
          </cell>
          <cell r="H8258">
            <v>0.19</v>
          </cell>
          <cell r="I8258">
            <v>7.36</v>
          </cell>
          <cell r="J8258">
            <v>36.82</v>
          </cell>
          <cell r="K8258">
            <v>995.5</v>
          </cell>
          <cell r="L8258">
            <v>0</v>
          </cell>
          <cell r="M8258">
            <v>995.5</v>
          </cell>
          <cell r="N8258">
            <v>0</v>
          </cell>
        </row>
        <row r="8259">
          <cell r="A8259" t="str">
            <v>RC1.514NO_thin085</v>
          </cell>
          <cell r="B8259" t="str">
            <v xml:space="preserve">RC </v>
          </cell>
          <cell r="C8259">
            <v>1.5</v>
          </cell>
          <cell r="D8259">
            <v>14</v>
          </cell>
          <cell r="E8259" t="str">
            <v>NO_thin</v>
          </cell>
          <cell r="F8259" t="str">
            <v xml:space="preserve"> 85-90</v>
          </cell>
          <cell r="G8259">
            <v>6.12</v>
          </cell>
          <cell r="H8259">
            <v>-0.28999999999999998</v>
          </cell>
          <cell r="I8259">
            <v>5.83</v>
          </cell>
          <cell r="J8259">
            <v>29.17</v>
          </cell>
          <cell r="K8259">
            <v>1024.67</v>
          </cell>
          <cell r="L8259">
            <v>0</v>
          </cell>
          <cell r="M8259">
            <v>1024.67</v>
          </cell>
          <cell r="N8259">
            <v>0</v>
          </cell>
        </row>
        <row r="8260">
          <cell r="A8260" t="str">
            <v>RC1.514NO_thin090</v>
          </cell>
          <cell r="B8260" t="str">
            <v xml:space="preserve">RC </v>
          </cell>
          <cell r="C8260">
            <v>1.5</v>
          </cell>
          <cell r="D8260">
            <v>14</v>
          </cell>
          <cell r="E8260" t="str">
            <v>NO_thin</v>
          </cell>
          <cell r="F8260" t="str">
            <v xml:space="preserve"> 90-95</v>
          </cell>
          <cell r="G8260">
            <v>5.46</v>
          </cell>
          <cell r="H8260">
            <v>-0.45</v>
          </cell>
          <cell r="I8260">
            <v>5.01</v>
          </cell>
          <cell r="J8260">
            <v>25.06</v>
          </cell>
          <cell r="K8260">
            <v>1049.73</v>
          </cell>
          <cell r="L8260">
            <v>0</v>
          </cell>
          <cell r="M8260">
            <v>1049.73</v>
          </cell>
          <cell r="N8260">
            <v>0</v>
          </cell>
        </row>
        <row r="8261">
          <cell r="A8261" t="str">
            <v>RC1.514NO_thin095</v>
          </cell>
          <cell r="B8261" t="str">
            <v xml:space="preserve">RC </v>
          </cell>
          <cell r="C8261">
            <v>1.5</v>
          </cell>
          <cell r="D8261">
            <v>14</v>
          </cell>
          <cell r="E8261" t="str">
            <v>NO_thin</v>
          </cell>
          <cell r="F8261" t="str">
            <v xml:space="preserve"> 95-100</v>
          </cell>
          <cell r="G8261">
            <v>5.41</v>
          </cell>
          <cell r="H8261">
            <v>-0.31</v>
          </cell>
          <cell r="I8261">
            <v>5.0999999999999996</v>
          </cell>
          <cell r="J8261">
            <v>25.5</v>
          </cell>
          <cell r="K8261">
            <v>1075.22</v>
          </cell>
          <cell r="L8261">
            <v>0</v>
          </cell>
          <cell r="M8261">
            <v>1075.22</v>
          </cell>
          <cell r="N8261">
            <v>0</v>
          </cell>
        </row>
        <row r="8262">
          <cell r="A8262" t="str">
            <v>RC1.514NO_thin100</v>
          </cell>
          <cell r="B8262" t="str">
            <v xml:space="preserve">RC </v>
          </cell>
          <cell r="C8262">
            <v>1.5</v>
          </cell>
          <cell r="D8262">
            <v>14</v>
          </cell>
          <cell r="E8262" t="str">
            <v>NO_thin</v>
          </cell>
          <cell r="F8262" t="str">
            <v>100-105</v>
          </cell>
          <cell r="G8262">
            <v>5.28</v>
          </cell>
          <cell r="H8262">
            <v>-0.43</v>
          </cell>
          <cell r="I8262">
            <v>4.8499999999999996</v>
          </cell>
          <cell r="J8262">
            <v>24.26</v>
          </cell>
          <cell r="K8262">
            <v>1099.49</v>
          </cell>
          <cell r="L8262">
            <v>0</v>
          </cell>
          <cell r="M8262">
            <v>1099.49</v>
          </cell>
          <cell r="N8262">
            <v>0</v>
          </cell>
        </row>
        <row r="8263">
          <cell r="A8263" t="str">
            <v>RC1.514NO_thin105</v>
          </cell>
          <cell r="B8263" t="str">
            <v xml:space="preserve">RC </v>
          </cell>
          <cell r="C8263">
            <v>1.5</v>
          </cell>
          <cell r="D8263">
            <v>14</v>
          </cell>
          <cell r="E8263" t="str">
            <v>NO_thin</v>
          </cell>
          <cell r="F8263" t="str">
            <v>105-110</v>
          </cell>
          <cell r="G8263">
            <v>4.84</v>
          </cell>
          <cell r="H8263">
            <v>-0.36</v>
          </cell>
          <cell r="I8263">
            <v>4.47</v>
          </cell>
          <cell r="J8263">
            <v>22.37</v>
          </cell>
          <cell r="K8263">
            <v>1121.8599999999999</v>
          </cell>
          <cell r="L8263">
            <v>0</v>
          </cell>
          <cell r="M8263">
            <v>1121.8599999999999</v>
          </cell>
          <cell r="N8263">
            <v>0</v>
          </cell>
        </row>
        <row r="8264">
          <cell r="A8264" t="str">
            <v>RC1.514NO_thin110</v>
          </cell>
          <cell r="B8264" t="str">
            <v xml:space="preserve">RC </v>
          </cell>
          <cell r="C8264">
            <v>1.5</v>
          </cell>
          <cell r="D8264">
            <v>14</v>
          </cell>
          <cell r="E8264" t="str">
            <v>NO_thin</v>
          </cell>
          <cell r="F8264" t="str">
            <v>110-115</v>
          </cell>
          <cell r="G8264">
            <v>4.13</v>
          </cell>
          <cell r="H8264">
            <v>-0.32</v>
          </cell>
          <cell r="I8264">
            <v>3.81</v>
          </cell>
          <cell r="J8264">
            <v>19.07</v>
          </cell>
          <cell r="K8264">
            <v>1140.93</v>
          </cell>
          <cell r="L8264">
            <v>0</v>
          </cell>
          <cell r="M8264">
            <v>1140.93</v>
          </cell>
          <cell r="N8264">
            <v>0</v>
          </cell>
        </row>
        <row r="8265">
          <cell r="A8265" t="str">
            <v>RC1.514NO_thin115</v>
          </cell>
          <cell r="B8265" t="str">
            <v xml:space="preserve">RC </v>
          </cell>
          <cell r="C8265">
            <v>1.5</v>
          </cell>
          <cell r="D8265">
            <v>14</v>
          </cell>
          <cell r="E8265" t="str">
            <v>NO_thin</v>
          </cell>
          <cell r="F8265" t="str">
            <v>115-120</v>
          </cell>
          <cell r="G8265">
            <v>3.58</v>
          </cell>
          <cell r="H8265">
            <v>-0.28999999999999998</v>
          </cell>
          <cell r="I8265">
            <v>3.3</v>
          </cell>
          <cell r="J8265">
            <v>16.48</v>
          </cell>
          <cell r="K8265">
            <v>1157.42</v>
          </cell>
          <cell r="L8265">
            <v>0</v>
          </cell>
          <cell r="M8265">
            <v>1157.42</v>
          </cell>
          <cell r="N8265">
            <v>0</v>
          </cell>
        </row>
        <row r="8266">
          <cell r="A8266" t="str">
            <v>RC1.514NO_thin120</v>
          </cell>
          <cell r="B8266" t="str">
            <v xml:space="preserve">RC </v>
          </cell>
          <cell r="C8266">
            <v>1.5</v>
          </cell>
          <cell r="D8266">
            <v>14</v>
          </cell>
          <cell r="E8266" t="str">
            <v>NO_thin</v>
          </cell>
          <cell r="F8266" t="str">
            <v>120-125</v>
          </cell>
          <cell r="G8266">
            <v>3.43</v>
          </cell>
          <cell r="H8266">
            <v>-0.27</v>
          </cell>
          <cell r="I8266">
            <v>3.16</v>
          </cell>
          <cell r="J8266">
            <v>15.82</v>
          </cell>
          <cell r="K8266">
            <v>1173.24</v>
          </cell>
          <cell r="L8266">
            <v>0</v>
          </cell>
          <cell r="M8266">
            <v>1173.24</v>
          </cell>
          <cell r="N8266">
            <v>0</v>
          </cell>
        </row>
        <row r="8267">
          <cell r="A8267" t="str">
            <v>RC1.514NO_thin125</v>
          </cell>
          <cell r="B8267" t="str">
            <v xml:space="preserve">RC </v>
          </cell>
          <cell r="C8267">
            <v>1.5</v>
          </cell>
          <cell r="D8267">
            <v>14</v>
          </cell>
          <cell r="E8267" t="str">
            <v>NO_thin</v>
          </cell>
          <cell r="F8267" t="str">
            <v>125-130</v>
          </cell>
          <cell r="G8267">
            <v>3.36</v>
          </cell>
          <cell r="H8267">
            <v>-0.25</v>
          </cell>
          <cell r="I8267">
            <v>3.11</v>
          </cell>
          <cell r="J8267">
            <v>15.55</v>
          </cell>
          <cell r="K8267">
            <v>1188.78</v>
          </cell>
          <cell r="L8267">
            <v>0</v>
          </cell>
          <cell r="M8267">
            <v>1188.78</v>
          </cell>
          <cell r="N8267">
            <v>0</v>
          </cell>
        </row>
        <row r="8268">
          <cell r="A8268" t="str">
            <v>RC1.514NO_thin130</v>
          </cell>
          <cell r="B8268" t="str">
            <v xml:space="preserve">RC </v>
          </cell>
          <cell r="C8268">
            <v>1.5</v>
          </cell>
          <cell r="D8268">
            <v>14</v>
          </cell>
          <cell r="E8268" t="str">
            <v>NO_thin</v>
          </cell>
          <cell r="F8268" t="str">
            <v>130-135</v>
          </cell>
          <cell r="G8268">
            <v>3.13</v>
          </cell>
          <cell r="H8268">
            <v>-0.24</v>
          </cell>
          <cell r="I8268">
            <v>2.89</v>
          </cell>
          <cell r="J8268">
            <v>14.43</v>
          </cell>
          <cell r="K8268">
            <v>1203.21</v>
          </cell>
          <cell r="L8268">
            <v>0</v>
          </cell>
          <cell r="M8268">
            <v>1203.21</v>
          </cell>
          <cell r="N8268">
            <v>0</v>
          </cell>
        </row>
        <row r="8269">
          <cell r="A8269" t="str">
            <v>RC1.514NO_thin135</v>
          </cell>
          <cell r="B8269" t="str">
            <v xml:space="preserve">RC </v>
          </cell>
          <cell r="C8269">
            <v>1.5</v>
          </cell>
          <cell r="D8269">
            <v>14</v>
          </cell>
          <cell r="E8269" t="str">
            <v>NO_thin</v>
          </cell>
          <cell r="F8269" t="str">
            <v>135-140</v>
          </cell>
          <cell r="G8269">
            <v>2.9</v>
          </cell>
          <cell r="H8269">
            <v>-0.23</v>
          </cell>
          <cell r="I8269">
            <v>2.67</v>
          </cell>
          <cell r="J8269">
            <v>13.33</v>
          </cell>
          <cell r="K8269">
            <v>1216.54</v>
          </cell>
          <cell r="L8269">
            <v>0</v>
          </cell>
          <cell r="M8269">
            <v>1216.54</v>
          </cell>
          <cell r="N8269">
            <v>0</v>
          </cell>
        </row>
        <row r="8270">
          <cell r="A8270" t="str">
            <v>RC1.514NO_thin140</v>
          </cell>
          <cell r="B8270" t="str">
            <v xml:space="preserve">RC </v>
          </cell>
          <cell r="C8270">
            <v>1.5</v>
          </cell>
          <cell r="D8270">
            <v>14</v>
          </cell>
          <cell r="E8270" t="str">
            <v>NO_thin</v>
          </cell>
          <cell r="F8270" t="str">
            <v>140-145</v>
          </cell>
          <cell r="G8270">
            <v>2.7</v>
          </cell>
          <cell r="H8270">
            <v>-0.22</v>
          </cell>
          <cell r="I8270">
            <v>2.48</v>
          </cell>
          <cell r="J8270">
            <v>12.4</v>
          </cell>
          <cell r="K8270">
            <v>1228.94</v>
          </cell>
          <cell r="L8270">
            <v>0</v>
          </cell>
          <cell r="M8270">
            <v>1228.94</v>
          </cell>
          <cell r="N8270">
            <v>0</v>
          </cell>
        </row>
        <row r="8271">
          <cell r="A8271" t="str">
            <v>RC1.514NO_thin145</v>
          </cell>
          <cell r="B8271" t="str">
            <v xml:space="preserve">RC </v>
          </cell>
          <cell r="C8271">
            <v>1.5</v>
          </cell>
          <cell r="D8271">
            <v>14</v>
          </cell>
          <cell r="E8271" t="str">
            <v>NO_thin</v>
          </cell>
          <cell r="F8271" t="str">
            <v>145-150</v>
          </cell>
          <cell r="G8271">
            <v>2.5099999999999998</v>
          </cell>
          <cell r="H8271">
            <v>-0.21</v>
          </cell>
          <cell r="I8271">
            <v>2.2999999999999998</v>
          </cell>
          <cell r="J8271">
            <v>11.52</v>
          </cell>
          <cell r="K8271">
            <v>1240.46</v>
          </cell>
          <cell r="L8271">
            <v>0</v>
          </cell>
          <cell r="M8271">
            <v>1240.46</v>
          </cell>
          <cell r="N8271">
            <v>0</v>
          </cell>
        </row>
        <row r="8272">
          <cell r="A8272" t="str">
            <v>RC1.514NO_thin150</v>
          </cell>
          <cell r="B8272" t="str">
            <v xml:space="preserve">RC </v>
          </cell>
          <cell r="C8272">
            <v>1.5</v>
          </cell>
          <cell r="D8272">
            <v>14</v>
          </cell>
          <cell r="E8272" t="str">
            <v>NO_thin</v>
          </cell>
          <cell r="F8272" t="str">
            <v>150-155</v>
          </cell>
          <cell r="G8272">
            <v>2.3199999999999998</v>
          </cell>
          <cell r="H8272">
            <v>-0.2</v>
          </cell>
          <cell r="I8272">
            <v>2.12</v>
          </cell>
          <cell r="J8272">
            <v>10.6</v>
          </cell>
          <cell r="K8272">
            <v>1251.06</v>
          </cell>
          <cell r="L8272">
            <v>0</v>
          </cell>
          <cell r="M8272">
            <v>1251.06</v>
          </cell>
          <cell r="N8272">
            <v>0</v>
          </cell>
        </row>
        <row r="8273">
          <cell r="A8273" t="str">
            <v>RC1.514NO_thin155</v>
          </cell>
          <cell r="B8273" t="str">
            <v xml:space="preserve">RC </v>
          </cell>
          <cell r="C8273">
            <v>1.5</v>
          </cell>
          <cell r="D8273">
            <v>14</v>
          </cell>
          <cell r="E8273" t="str">
            <v>NO_thin</v>
          </cell>
          <cell r="F8273" t="str">
            <v>155-160</v>
          </cell>
          <cell r="G8273">
            <v>2.14</v>
          </cell>
          <cell r="H8273">
            <v>-0.18</v>
          </cell>
          <cell r="I8273">
            <v>1.96</v>
          </cell>
          <cell r="J8273">
            <v>9.8000000000000007</v>
          </cell>
          <cell r="K8273">
            <v>1260.8599999999999</v>
          </cell>
          <cell r="L8273">
            <v>0</v>
          </cell>
          <cell r="M8273">
            <v>1260.8599999999999</v>
          </cell>
          <cell r="N8273">
            <v>0</v>
          </cell>
        </row>
        <row r="8274">
          <cell r="A8274" t="str">
            <v>RC1.514NO_thin160</v>
          </cell>
          <cell r="B8274" t="str">
            <v xml:space="preserve">RC </v>
          </cell>
          <cell r="C8274">
            <v>1.5</v>
          </cell>
          <cell r="D8274">
            <v>14</v>
          </cell>
          <cell r="E8274" t="str">
            <v>NO_thin</v>
          </cell>
          <cell r="F8274" t="str">
            <v>160-165</v>
          </cell>
          <cell r="G8274">
            <v>1.96</v>
          </cell>
          <cell r="H8274">
            <v>-0.17</v>
          </cell>
          <cell r="I8274">
            <v>1.79</v>
          </cell>
          <cell r="J8274">
            <v>8.9700000000000006</v>
          </cell>
          <cell r="K8274">
            <v>1269.83</v>
          </cell>
          <cell r="L8274">
            <v>0</v>
          </cell>
          <cell r="M8274">
            <v>1269.83</v>
          </cell>
          <cell r="N8274">
            <v>0</v>
          </cell>
        </row>
        <row r="8275">
          <cell r="A8275" t="str">
            <v>RC1.514NO_thin165</v>
          </cell>
          <cell r="B8275" t="str">
            <v xml:space="preserve">RC </v>
          </cell>
          <cell r="C8275">
            <v>1.5</v>
          </cell>
          <cell r="D8275">
            <v>14</v>
          </cell>
          <cell r="E8275" t="str">
            <v>NO_thin</v>
          </cell>
          <cell r="F8275" t="str">
            <v>165-170</v>
          </cell>
          <cell r="G8275">
            <v>1.61</v>
          </cell>
          <cell r="H8275">
            <v>-0.16</v>
          </cell>
          <cell r="I8275">
            <v>1.45</v>
          </cell>
          <cell r="J8275">
            <v>7.27</v>
          </cell>
          <cell r="K8275">
            <v>1277.0999999999999</v>
          </cell>
          <cell r="L8275">
            <v>0</v>
          </cell>
          <cell r="M8275">
            <v>1277.0999999999999</v>
          </cell>
          <cell r="N8275">
            <v>0</v>
          </cell>
        </row>
        <row r="8276">
          <cell r="A8276" t="str">
            <v>RC1.514NO_thin170</v>
          </cell>
          <cell r="B8276" t="str">
            <v xml:space="preserve">RC </v>
          </cell>
          <cell r="C8276">
            <v>1.5</v>
          </cell>
          <cell r="D8276">
            <v>14</v>
          </cell>
          <cell r="E8276" t="str">
            <v>NO_thin</v>
          </cell>
          <cell r="F8276" t="str">
            <v>170-175</v>
          </cell>
          <cell r="G8276">
            <v>1.48</v>
          </cell>
          <cell r="H8276">
            <v>-0.15</v>
          </cell>
          <cell r="I8276">
            <v>1.33</v>
          </cell>
          <cell r="J8276">
            <v>6.66</v>
          </cell>
          <cell r="K8276">
            <v>1283.76</v>
          </cell>
          <cell r="L8276">
            <v>0</v>
          </cell>
          <cell r="M8276">
            <v>1283.76</v>
          </cell>
          <cell r="N8276">
            <v>0</v>
          </cell>
        </row>
        <row r="8277">
          <cell r="A8277" t="str">
            <v>RC1.514NO_thin175</v>
          </cell>
          <cell r="B8277" t="str">
            <v xml:space="preserve">RC </v>
          </cell>
          <cell r="C8277">
            <v>1.5</v>
          </cell>
          <cell r="D8277">
            <v>14</v>
          </cell>
          <cell r="E8277" t="str">
            <v>NO_thin</v>
          </cell>
          <cell r="F8277" t="str">
            <v>175-180</v>
          </cell>
          <cell r="G8277">
            <v>1.27</v>
          </cell>
          <cell r="H8277">
            <v>-0.14000000000000001</v>
          </cell>
          <cell r="I8277">
            <v>1.1299999999999999</v>
          </cell>
          <cell r="J8277">
            <v>5.66</v>
          </cell>
          <cell r="K8277">
            <v>1289.42</v>
          </cell>
          <cell r="L8277">
            <v>0</v>
          </cell>
          <cell r="M8277">
            <v>1289.42</v>
          </cell>
          <cell r="N8277">
            <v>0</v>
          </cell>
        </row>
        <row r="8278">
          <cell r="A8278" t="str">
            <v>RC1.514NO_thin180</v>
          </cell>
          <cell r="B8278" t="str">
            <v xml:space="preserve">RC </v>
          </cell>
          <cell r="C8278">
            <v>1.5</v>
          </cell>
          <cell r="D8278">
            <v>14</v>
          </cell>
          <cell r="E8278" t="str">
            <v>NO_thin</v>
          </cell>
          <cell r="F8278" t="str">
            <v>180-185</v>
          </cell>
          <cell r="G8278">
            <v>1.29</v>
          </cell>
          <cell r="H8278">
            <v>-0.12</v>
          </cell>
          <cell r="I8278">
            <v>1.1599999999999999</v>
          </cell>
          <cell r="J8278">
            <v>5.82</v>
          </cell>
          <cell r="K8278">
            <v>1295.25</v>
          </cell>
          <cell r="L8278">
            <v>0</v>
          </cell>
          <cell r="M8278">
            <v>1295.25</v>
          </cell>
          <cell r="N8278">
            <v>0</v>
          </cell>
        </row>
        <row r="8279">
          <cell r="A8279" t="str">
            <v>RC1.514NO_thin185</v>
          </cell>
          <cell r="B8279" t="str">
            <v xml:space="preserve">RC </v>
          </cell>
          <cell r="C8279">
            <v>1.5</v>
          </cell>
          <cell r="D8279">
            <v>14</v>
          </cell>
          <cell r="E8279" t="str">
            <v>NO_thin</v>
          </cell>
          <cell r="F8279" t="str">
            <v>185-190</v>
          </cell>
          <cell r="G8279">
            <v>1.18</v>
          </cell>
          <cell r="H8279">
            <v>-0.12</v>
          </cell>
          <cell r="I8279">
            <v>1.07</v>
          </cell>
          <cell r="J8279">
            <v>5.34</v>
          </cell>
          <cell r="K8279">
            <v>1300.5899999999999</v>
          </cell>
          <cell r="L8279">
            <v>0</v>
          </cell>
          <cell r="M8279">
            <v>1300.5899999999999</v>
          </cell>
          <cell r="N8279">
            <v>0</v>
          </cell>
        </row>
        <row r="8280">
          <cell r="A8280" t="str">
            <v>RC1.514NO_thin190</v>
          </cell>
          <cell r="B8280" t="str">
            <v xml:space="preserve">RC </v>
          </cell>
          <cell r="C8280">
            <v>1.5</v>
          </cell>
          <cell r="D8280">
            <v>14</v>
          </cell>
          <cell r="E8280" t="str">
            <v>NO_thin</v>
          </cell>
          <cell r="F8280" t="str">
            <v>190-195</v>
          </cell>
          <cell r="G8280">
            <v>1.1000000000000001</v>
          </cell>
          <cell r="H8280">
            <v>-0.11</v>
          </cell>
          <cell r="I8280">
            <v>0.99</v>
          </cell>
          <cell r="J8280">
            <v>4.97</v>
          </cell>
          <cell r="K8280">
            <v>1305.56</v>
          </cell>
          <cell r="L8280">
            <v>0</v>
          </cell>
          <cell r="M8280">
            <v>1305.56</v>
          </cell>
          <cell r="N8280">
            <v>0</v>
          </cell>
        </row>
        <row r="8281">
          <cell r="A8281" t="str">
            <v>RC1.514NO_thin195</v>
          </cell>
          <cell r="B8281" t="str">
            <v xml:space="preserve">RC </v>
          </cell>
          <cell r="C8281">
            <v>1.5</v>
          </cell>
          <cell r="D8281">
            <v>14</v>
          </cell>
          <cell r="E8281" t="str">
            <v>NO_thin</v>
          </cell>
          <cell r="F8281" t="str">
            <v>195-200</v>
          </cell>
          <cell r="G8281">
            <v>0.97</v>
          </cell>
          <cell r="H8281">
            <v>-0.1</v>
          </cell>
          <cell r="I8281">
            <v>0.87</v>
          </cell>
          <cell r="J8281">
            <v>4.3499999999999996</v>
          </cell>
          <cell r="K8281">
            <v>1309.9100000000001</v>
          </cell>
          <cell r="L8281">
            <v>0</v>
          </cell>
          <cell r="M8281">
            <v>1309.9100000000001</v>
          </cell>
          <cell r="N8281">
            <v>0</v>
          </cell>
        </row>
        <row r="8282">
          <cell r="A8282" t="str">
            <v>RC1.514Thinned000</v>
          </cell>
          <cell r="B8282" t="str">
            <v xml:space="preserve">RC </v>
          </cell>
          <cell r="C8282">
            <v>1.5</v>
          </cell>
          <cell r="D8282">
            <v>14</v>
          </cell>
          <cell r="E8282" t="str">
            <v>Thinned</v>
          </cell>
          <cell r="F8282" t="str">
            <v xml:space="preserve">  0-5</v>
          </cell>
          <cell r="G8282">
            <v>0.31</v>
          </cell>
          <cell r="H8282">
            <v>0.93</v>
          </cell>
          <cell r="I8282">
            <v>1.24</v>
          </cell>
          <cell r="J8282">
            <v>6.22</v>
          </cell>
          <cell r="K8282">
            <v>6.22</v>
          </cell>
          <cell r="L8282">
            <v>0</v>
          </cell>
          <cell r="M8282">
            <v>6.22</v>
          </cell>
          <cell r="N8282">
            <v>0</v>
          </cell>
        </row>
        <row r="8283">
          <cell r="A8283" t="str">
            <v>RC1.514Thinned005</v>
          </cell>
          <cell r="B8283" t="str">
            <v xml:space="preserve">RC </v>
          </cell>
          <cell r="C8283">
            <v>1.5</v>
          </cell>
          <cell r="D8283">
            <v>14</v>
          </cell>
          <cell r="E8283" t="str">
            <v>Thinned</v>
          </cell>
          <cell r="F8283" t="str">
            <v xml:space="preserve">  5-10</v>
          </cell>
          <cell r="G8283">
            <v>0.95</v>
          </cell>
          <cell r="H8283">
            <v>1.1499999999999999</v>
          </cell>
          <cell r="I8283">
            <v>2.1</v>
          </cell>
          <cell r="J8283">
            <v>10.5</v>
          </cell>
          <cell r="K8283">
            <v>16.72</v>
          </cell>
          <cell r="L8283">
            <v>0</v>
          </cell>
          <cell r="M8283">
            <v>16.72</v>
          </cell>
          <cell r="N8283">
            <v>0</v>
          </cell>
        </row>
        <row r="8284">
          <cell r="A8284" t="str">
            <v>RC1.514Thinned010</v>
          </cell>
          <cell r="B8284" t="str">
            <v xml:space="preserve">RC </v>
          </cell>
          <cell r="C8284">
            <v>1.5</v>
          </cell>
          <cell r="D8284">
            <v>14</v>
          </cell>
          <cell r="E8284" t="str">
            <v>Thinned</v>
          </cell>
          <cell r="F8284" t="str">
            <v xml:space="preserve"> 10-15</v>
          </cell>
          <cell r="G8284">
            <v>2.91</v>
          </cell>
          <cell r="H8284">
            <v>1.1599999999999999</v>
          </cell>
          <cell r="I8284">
            <v>4.0599999999999996</v>
          </cell>
          <cell r="J8284">
            <v>20.309999999999999</v>
          </cell>
          <cell r="K8284">
            <v>37.03</v>
          </cell>
          <cell r="L8284">
            <v>0</v>
          </cell>
          <cell r="M8284">
            <v>37.03</v>
          </cell>
          <cell r="N8284">
            <v>0</v>
          </cell>
        </row>
        <row r="8285">
          <cell r="A8285" t="str">
            <v>RC1.514Thinned015</v>
          </cell>
          <cell r="B8285" t="str">
            <v xml:space="preserve">RC </v>
          </cell>
          <cell r="C8285">
            <v>1.5</v>
          </cell>
          <cell r="D8285">
            <v>14</v>
          </cell>
          <cell r="E8285" t="str">
            <v>Thinned</v>
          </cell>
          <cell r="F8285" t="str">
            <v xml:space="preserve"> 15-20</v>
          </cell>
          <cell r="G8285">
            <v>8.8699999999999992</v>
          </cell>
          <cell r="H8285">
            <v>1.1599999999999999</v>
          </cell>
          <cell r="I8285">
            <v>10.029999999999999</v>
          </cell>
          <cell r="J8285">
            <v>50.13</v>
          </cell>
          <cell r="K8285">
            <v>87.16</v>
          </cell>
          <cell r="L8285">
            <v>0</v>
          </cell>
          <cell r="M8285">
            <v>87.16</v>
          </cell>
          <cell r="N8285">
            <v>0</v>
          </cell>
        </row>
        <row r="8286">
          <cell r="A8286" t="str">
            <v>RC1.514Thinned020</v>
          </cell>
          <cell r="B8286" t="str">
            <v xml:space="preserve">RC </v>
          </cell>
          <cell r="C8286">
            <v>1.5</v>
          </cell>
          <cell r="D8286">
            <v>14</v>
          </cell>
          <cell r="E8286" t="str">
            <v>Thinned</v>
          </cell>
          <cell r="F8286" t="str">
            <v xml:space="preserve"> 20-25</v>
          </cell>
          <cell r="G8286">
            <v>23.72</v>
          </cell>
          <cell r="H8286">
            <v>2.14</v>
          </cell>
          <cell r="I8286">
            <v>25.87</v>
          </cell>
          <cell r="J8286">
            <v>129.34</v>
          </cell>
          <cell r="K8286">
            <v>216.5</v>
          </cell>
          <cell r="L8286">
            <v>0</v>
          </cell>
          <cell r="M8286">
            <v>216.5</v>
          </cell>
          <cell r="N8286">
            <v>0</v>
          </cell>
        </row>
        <row r="8287">
          <cell r="A8287" t="str">
            <v>RC1.514Thinned025</v>
          </cell>
          <cell r="B8287" t="str">
            <v xml:space="preserve">RC </v>
          </cell>
          <cell r="C8287">
            <v>1.5</v>
          </cell>
          <cell r="D8287">
            <v>14</v>
          </cell>
          <cell r="E8287" t="str">
            <v>Thinned</v>
          </cell>
          <cell r="F8287" t="str">
            <v xml:space="preserve"> 25-30</v>
          </cell>
          <cell r="G8287">
            <v>8.02</v>
          </cell>
          <cell r="H8287">
            <v>4.96</v>
          </cell>
          <cell r="I8287">
            <v>12.97</v>
          </cell>
          <cell r="J8287">
            <v>64.86</v>
          </cell>
          <cell r="K8287">
            <v>281.36</v>
          </cell>
          <cell r="L8287">
            <v>-0.18</v>
          </cell>
          <cell r="M8287">
            <v>281.18</v>
          </cell>
          <cell r="N8287">
            <v>10.57</v>
          </cell>
        </row>
        <row r="8288">
          <cell r="A8288" t="str">
            <v>RC1.514Thinned030</v>
          </cell>
          <cell r="B8288" t="str">
            <v xml:space="preserve">RC </v>
          </cell>
          <cell r="C8288">
            <v>1.5</v>
          </cell>
          <cell r="D8288">
            <v>14</v>
          </cell>
          <cell r="E8288" t="str">
            <v>Thinned</v>
          </cell>
          <cell r="F8288" t="str">
            <v xml:space="preserve"> 30-35</v>
          </cell>
          <cell r="G8288">
            <v>6.95</v>
          </cell>
          <cell r="H8288">
            <v>0.59</v>
          </cell>
          <cell r="I8288">
            <v>7.55</v>
          </cell>
          <cell r="J8288">
            <v>37.729999999999997</v>
          </cell>
          <cell r="K8288">
            <v>319.08999999999997</v>
          </cell>
          <cell r="L8288">
            <v>-0.34</v>
          </cell>
          <cell r="M8288">
            <v>318.75</v>
          </cell>
          <cell r="N8288">
            <v>9.09</v>
          </cell>
        </row>
        <row r="8289">
          <cell r="A8289" t="str">
            <v>RC1.514Thinned035</v>
          </cell>
          <cell r="B8289" t="str">
            <v xml:space="preserve">RC </v>
          </cell>
          <cell r="C8289">
            <v>1.5</v>
          </cell>
          <cell r="D8289">
            <v>14</v>
          </cell>
          <cell r="E8289" t="str">
            <v>Thinned</v>
          </cell>
          <cell r="F8289" t="str">
            <v xml:space="preserve"> 35-40</v>
          </cell>
          <cell r="G8289">
            <v>7.66</v>
          </cell>
          <cell r="H8289">
            <v>3.21</v>
          </cell>
          <cell r="I8289">
            <v>10.87</v>
          </cell>
          <cell r="J8289">
            <v>54.33</v>
          </cell>
          <cell r="K8289">
            <v>373.42</v>
          </cell>
          <cell r="L8289">
            <v>-1.19</v>
          </cell>
          <cell r="M8289">
            <v>372.23</v>
          </cell>
          <cell r="N8289">
            <v>4.84</v>
          </cell>
        </row>
        <row r="8290">
          <cell r="A8290" t="str">
            <v>RC1.514Thinned040</v>
          </cell>
          <cell r="B8290" t="str">
            <v xml:space="preserve">RC </v>
          </cell>
          <cell r="C8290">
            <v>1.5</v>
          </cell>
          <cell r="D8290">
            <v>14</v>
          </cell>
          <cell r="E8290" t="str">
            <v>Thinned</v>
          </cell>
          <cell r="F8290" t="str">
            <v xml:space="preserve"> 40-45</v>
          </cell>
          <cell r="G8290">
            <v>8.2799999999999994</v>
          </cell>
          <cell r="H8290">
            <v>1.88</v>
          </cell>
          <cell r="I8290">
            <v>10.16</v>
          </cell>
          <cell r="J8290">
            <v>50.78</v>
          </cell>
          <cell r="K8290">
            <v>424.21</v>
          </cell>
          <cell r="L8290">
            <v>-2.11</v>
          </cell>
          <cell r="M8290">
            <v>422.09999999999997</v>
          </cell>
          <cell r="N8290">
            <v>5.19</v>
          </cell>
        </row>
        <row r="8291">
          <cell r="A8291" t="str">
            <v>RC1.514Thinned045</v>
          </cell>
          <cell r="B8291" t="str">
            <v xml:space="preserve">RC </v>
          </cell>
          <cell r="C8291">
            <v>1.5</v>
          </cell>
          <cell r="D8291">
            <v>14</v>
          </cell>
          <cell r="E8291" t="str">
            <v>Thinned</v>
          </cell>
          <cell r="F8291" t="str">
            <v xml:space="preserve"> 45-50</v>
          </cell>
          <cell r="G8291">
            <v>7.87</v>
          </cell>
          <cell r="H8291">
            <v>0.84</v>
          </cell>
          <cell r="I8291">
            <v>8.7100000000000009</v>
          </cell>
          <cell r="J8291">
            <v>43.55</v>
          </cell>
          <cell r="K8291">
            <v>467.75</v>
          </cell>
          <cell r="L8291">
            <v>-3.05</v>
          </cell>
          <cell r="M8291">
            <v>464.7</v>
          </cell>
          <cell r="N8291">
            <v>5.39</v>
          </cell>
        </row>
        <row r="8292">
          <cell r="A8292" t="str">
            <v>RC1.514Thinned050</v>
          </cell>
          <cell r="B8292" t="str">
            <v xml:space="preserve">RC </v>
          </cell>
          <cell r="C8292">
            <v>1.5</v>
          </cell>
          <cell r="D8292">
            <v>14</v>
          </cell>
          <cell r="E8292" t="str">
            <v>Thinned</v>
          </cell>
          <cell r="F8292" t="str">
            <v xml:space="preserve"> 50-55</v>
          </cell>
          <cell r="G8292">
            <v>7.16</v>
          </cell>
          <cell r="H8292">
            <v>0.56000000000000005</v>
          </cell>
          <cell r="I8292">
            <v>7.72</v>
          </cell>
          <cell r="J8292">
            <v>38.619999999999997</v>
          </cell>
          <cell r="K8292">
            <v>506.38</v>
          </cell>
          <cell r="L8292">
            <v>-3.99</v>
          </cell>
          <cell r="M8292">
            <v>502.39</v>
          </cell>
          <cell r="N8292">
            <v>5.3</v>
          </cell>
        </row>
        <row r="8293">
          <cell r="A8293" t="str">
            <v>RC1.514Thinned055</v>
          </cell>
          <cell r="B8293" t="str">
            <v xml:space="preserve">RC </v>
          </cell>
          <cell r="C8293">
            <v>1.5</v>
          </cell>
          <cell r="D8293">
            <v>14</v>
          </cell>
          <cell r="E8293" t="str">
            <v>Thinned</v>
          </cell>
          <cell r="F8293" t="str">
            <v xml:space="preserve"> 55-60</v>
          </cell>
          <cell r="G8293">
            <v>5.7</v>
          </cell>
          <cell r="H8293">
            <v>0</v>
          </cell>
          <cell r="I8293">
            <v>5.7</v>
          </cell>
          <cell r="J8293">
            <v>28.52</v>
          </cell>
          <cell r="K8293">
            <v>534.89</v>
          </cell>
          <cell r="L8293">
            <v>-4.95</v>
          </cell>
          <cell r="M8293">
            <v>529.93999999999994</v>
          </cell>
          <cell r="N8293">
            <v>5.47</v>
          </cell>
        </row>
        <row r="8294">
          <cell r="A8294" t="str">
            <v>RC1.514Thinned060</v>
          </cell>
          <cell r="B8294" t="str">
            <v xml:space="preserve">RC </v>
          </cell>
          <cell r="C8294">
            <v>1.5</v>
          </cell>
          <cell r="D8294">
            <v>14</v>
          </cell>
          <cell r="E8294" t="str">
            <v>Thinned</v>
          </cell>
          <cell r="F8294" t="str">
            <v xml:space="preserve"> 60-65</v>
          </cell>
          <cell r="G8294">
            <v>6.96</v>
          </cell>
          <cell r="H8294">
            <v>-0.42</v>
          </cell>
          <cell r="I8294">
            <v>6.54</v>
          </cell>
          <cell r="J8294">
            <v>32.69</v>
          </cell>
          <cell r="K8294">
            <v>567.59</v>
          </cell>
          <cell r="L8294">
            <v>-5.75</v>
          </cell>
          <cell r="M8294">
            <v>561.84</v>
          </cell>
          <cell r="N8294">
            <v>4.57</v>
          </cell>
        </row>
        <row r="8295">
          <cell r="A8295" t="str">
            <v>RC1.514Thinned065</v>
          </cell>
          <cell r="B8295" t="str">
            <v xml:space="preserve">RC </v>
          </cell>
          <cell r="C8295">
            <v>1.5</v>
          </cell>
          <cell r="D8295">
            <v>14</v>
          </cell>
          <cell r="E8295" t="str">
            <v>Thinned</v>
          </cell>
          <cell r="F8295" t="str">
            <v xml:space="preserve"> 65-70</v>
          </cell>
          <cell r="G8295">
            <v>5.85</v>
          </cell>
          <cell r="H8295">
            <v>-0.26</v>
          </cell>
          <cell r="I8295">
            <v>5.59</v>
          </cell>
          <cell r="J8295">
            <v>27.95</v>
          </cell>
          <cell r="K8295">
            <v>595.53</v>
          </cell>
          <cell r="L8295">
            <v>-6.46</v>
          </cell>
          <cell r="M8295">
            <v>589.06999999999994</v>
          </cell>
          <cell r="N8295">
            <v>4.05</v>
          </cell>
        </row>
        <row r="8296">
          <cell r="A8296" t="str">
            <v>RC1.514Thinned070</v>
          </cell>
          <cell r="B8296" t="str">
            <v xml:space="preserve">RC </v>
          </cell>
          <cell r="C8296">
            <v>1.5</v>
          </cell>
          <cell r="D8296">
            <v>14</v>
          </cell>
          <cell r="E8296" t="str">
            <v>Thinned</v>
          </cell>
          <cell r="F8296" t="str">
            <v xml:space="preserve"> 70-75</v>
          </cell>
          <cell r="G8296">
            <v>5.76</v>
          </cell>
          <cell r="H8296">
            <v>-0.21</v>
          </cell>
          <cell r="I8296">
            <v>5.55</v>
          </cell>
          <cell r="J8296">
            <v>27.73</v>
          </cell>
          <cell r="K8296">
            <v>623.26</v>
          </cell>
          <cell r="L8296">
            <v>-7.14</v>
          </cell>
          <cell r="M8296">
            <v>616.12</v>
          </cell>
          <cell r="N8296">
            <v>3.83</v>
          </cell>
        </row>
        <row r="8297">
          <cell r="A8297" t="str">
            <v>RC1.514Thinned075</v>
          </cell>
          <cell r="B8297" t="str">
            <v xml:space="preserve">RC </v>
          </cell>
          <cell r="C8297">
            <v>1.5</v>
          </cell>
          <cell r="D8297">
            <v>14</v>
          </cell>
          <cell r="E8297" t="str">
            <v>Thinned</v>
          </cell>
          <cell r="F8297" t="str">
            <v xml:space="preserve"> 75-80</v>
          </cell>
          <cell r="G8297">
            <v>5.57</v>
          </cell>
          <cell r="H8297">
            <v>-0.16</v>
          </cell>
          <cell r="I8297">
            <v>5.41</v>
          </cell>
          <cell r="J8297">
            <v>27.05</v>
          </cell>
          <cell r="K8297">
            <v>650.30999999999995</v>
          </cell>
          <cell r="L8297">
            <v>-7.79</v>
          </cell>
          <cell r="M8297">
            <v>642.52</v>
          </cell>
          <cell r="N8297">
            <v>3.69</v>
          </cell>
        </row>
        <row r="8298">
          <cell r="A8298" t="str">
            <v>RC1.514Thinned080</v>
          </cell>
          <cell r="B8298" t="str">
            <v xml:space="preserve">RC </v>
          </cell>
          <cell r="C8298">
            <v>1.5</v>
          </cell>
          <cell r="D8298">
            <v>14</v>
          </cell>
          <cell r="E8298" t="str">
            <v>Thinned</v>
          </cell>
          <cell r="F8298" t="str">
            <v xml:space="preserve"> 80-85</v>
          </cell>
          <cell r="G8298">
            <v>4.88</v>
          </cell>
          <cell r="H8298">
            <v>0</v>
          </cell>
          <cell r="I8298">
            <v>4.88</v>
          </cell>
          <cell r="J8298">
            <v>24.38</v>
          </cell>
          <cell r="K8298">
            <v>674.69</v>
          </cell>
          <cell r="L8298">
            <v>-8.4</v>
          </cell>
          <cell r="M8298">
            <v>666.29000000000008</v>
          </cell>
          <cell r="N8298">
            <v>3.47</v>
          </cell>
        </row>
        <row r="8299">
          <cell r="A8299" t="str">
            <v>RC1.514Thinned085</v>
          </cell>
          <cell r="B8299" t="str">
            <v xml:space="preserve">RC </v>
          </cell>
          <cell r="C8299">
            <v>1.5</v>
          </cell>
          <cell r="D8299">
            <v>14</v>
          </cell>
          <cell r="E8299" t="str">
            <v>Thinned</v>
          </cell>
          <cell r="F8299" t="str">
            <v xml:space="preserve"> 85-90</v>
          </cell>
          <cell r="G8299">
            <v>3.62</v>
          </cell>
          <cell r="H8299">
            <v>-0.03</v>
          </cell>
          <cell r="I8299">
            <v>3.58</v>
          </cell>
          <cell r="J8299">
            <v>17.91</v>
          </cell>
          <cell r="K8299">
            <v>692.6</v>
          </cell>
          <cell r="L8299">
            <v>-8.98</v>
          </cell>
          <cell r="M8299">
            <v>683.62</v>
          </cell>
          <cell r="N8299">
            <v>3.32</v>
          </cell>
        </row>
        <row r="8300">
          <cell r="A8300" t="str">
            <v>RC1.514Thinned090</v>
          </cell>
          <cell r="B8300" t="str">
            <v xml:space="preserve">RC </v>
          </cell>
          <cell r="C8300">
            <v>1.5</v>
          </cell>
          <cell r="D8300">
            <v>14</v>
          </cell>
          <cell r="E8300" t="str">
            <v>Thinned</v>
          </cell>
          <cell r="F8300" t="str">
            <v xml:space="preserve"> 90-95</v>
          </cell>
          <cell r="G8300">
            <v>3.44</v>
          </cell>
          <cell r="H8300">
            <v>-0.06</v>
          </cell>
          <cell r="I8300">
            <v>3.37</v>
          </cell>
          <cell r="J8300">
            <v>16.87</v>
          </cell>
          <cell r="K8300">
            <v>709.47</v>
          </cell>
          <cell r="L8300">
            <v>-9.5399999999999991</v>
          </cell>
          <cell r="M8300">
            <v>699.93000000000006</v>
          </cell>
          <cell r="N8300">
            <v>3.17</v>
          </cell>
        </row>
        <row r="8301">
          <cell r="A8301" t="str">
            <v>RC1.514Thinned095</v>
          </cell>
          <cell r="B8301" t="str">
            <v xml:space="preserve">RC </v>
          </cell>
          <cell r="C8301">
            <v>1.5</v>
          </cell>
          <cell r="D8301">
            <v>14</v>
          </cell>
          <cell r="E8301" t="str">
            <v>Thinned</v>
          </cell>
          <cell r="F8301" t="str">
            <v xml:space="preserve"> 95-100</v>
          </cell>
          <cell r="G8301">
            <v>3.35</v>
          </cell>
          <cell r="H8301">
            <v>-0.09</v>
          </cell>
          <cell r="I8301">
            <v>3.27</v>
          </cell>
          <cell r="J8301">
            <v>16.34</v>
          </cell>
          <cell r="K8301">
            <v>725.82</v>
          </cell>
          <cell r="L8301">
            <v>-10.08</v>
          </cell>
          <cell r="M8301">
            <v>715.74</v>
          </cell>
          <cell r="N8301">
            <v>3.03</v>
          </cell>
        </row>
        <row r="8302">
          <cell r="A8302" t="str">
            <v>RC1.514Thinned100</v>
          </cell>
          <cell r="B8302" t="str">
            <v xml:space="preserve">RC </v>
          </cell>
          <cell r="C8302">
            <v>1.5</v>
          </cell>
          <cell r="D8302">
            <v>14</v>
          </cell>
          <cell r="E8302" t="str">
            <v>Thinned</v>
          </cell>
          <cell r="F8302" t="str">
            <v>100-105</v>
          </cell>
          <cell r="G8302">
            <v>2.93</v>
          </cell>
          <cell r="H8302">
            <v>-0.11</v>
          </cell>
          <cell r="I8302">
            <v>2.82</v>
          </cell>
          <cell r="J8302">
            <v>14.11</v>
          </cell>
          <cell r="K8302">
            <v>739.93</v>
          </cell>
          <cell r="L8302">
            <v>-10.59</v>
          </cell>
          <cell r="M8302">
            <v>729.33999999999992</v>
          </cell>
          <cell r="N8302">
            <v>2.89</v>
          </cell>
        </row>
        <row r="8303">
          <cell r="A8303" t="str">
            <v>RC1.514Thinned105</v>
          </cell>
          <cell r="B8303" t="str">
            <v xml:space="preserve">RC </v>
          </cell>
          <cell r="C8303">
            <v>1.5</v>
          </cell>
          <cell r="D8303">
            <v>14</v>
          </cell>
          <cell r="E8303" t="str">
            <v>Thinned</v>
          </cell>
          <cell r="F8303" t="str">
            <v>105-110</v>
          </cell>
          <cell r="G8303">
            <v>2.5299999999999998</v>
          </cell>
          <cell r="H8303">
            <v>-0.12</v>
          </cell>
          <cell r="I8303">
            <v>2.41</v>
          </cell>
          <cell r="J8303">
            <v>12.03</v>
          </cell>
          <cell r="K8303">
            <v>751.96</v>
          </cell>
          <cell r="L8303">
            <v>-11.07</v>
          </cell>
          <cell r="M8303">
            <v>740.89</v>
          </cell>
          <cell r="N8303">
            <v>2.74</v>
          </cell>
        </row>
        <row r="8304">
          <cell r="A8304" t="str">
            <v>RC1.514Thinned110</v>
          </cell>
          <cell r="B8304" t="str">
            <v xml:space="preserve">RC </v>
          </cell>
          <cell r="C8304">
            <v>1.5</v>
          </cell>
          <cell r="D8304">
            <v>14</v>
          </cell>
          <cell r="E8304" t="str">
            <v>Thinned</v>
          </cell>
          <cell r="F8304" t="str">
            <v>110-115</v>
          </cell>
          <cell r="G8304">
            <v>1.79</v>
          </cell>
          <cell r="H8304">
            <v>-0.16</v>
          </cell>
          <cell r="I8304">
            <v>1.63</v>
          </cell>
          <cell r="J8304">
            <v>8.15</v>
          </cell>
          <cell r="K8304">
            <v>760.11</v>
          </cell>
          <cell r="L8304">
            <v>-11.53</v>
          </cell>
          <cell r="M8304">
            <v>748.58</v>
          </cell>
          <cell r="N8304">
            <v>2.62</v>
          </cell>
        </row>
        <row r="8305">
          <cell r="A8305" t="str">
            <v>RC1.514Thinned115</v>
          </cell>
          <cell r="B8305" t="str">
            <v xml:space="preserve">RC </v>
          </cell>
          <cell r="C8305">
            <v>1.5</v>
          </cell>
          <cell r="D8305">
            <v>14</v>
          </cell>
          <cell r="E8305" t="str">
            <v>Thinned</v>
          </cell>
          <cell r="F8305" t="str">
            <v>115-120</v>
          </cell>
          <cell r="G8305">
            <v>1.4</v>
          </cell>
          <cell r="H8305">
            <v>-0.2</v>
          </cell>
          <cell r="I8305">
            <v>1.2</v>
          </cell>
          <cell r="J8305">
            <v>5.99</v>
          </cell>
          <cell r="K8305">
            <v>766.1</v>
          </cell>
          <cell r="L8305">
            <v>-11.97</v>
          </cell>
          <cell r="M8305">
            <v>754.13</v>
          </cell>
          <cell r="N8305">
            <v>2.5099999999999998</v>
          </cell>
        </row>
        <row r="8306">
          <cell r="A8306" t="str">
            <v>RC1.514Thinned120</v>
          </cell>
          <cell r="B8306" t="str">
            <v xml:space="preserve">RC </v>
          </cell>
          <cell r="C8306">
            <v>1.5</v>
          </cell>
          <cell r="D8306">
            <v>14</v>
          </cell>
          <cell r="E8306" t="str">
            <v>Thinned</v>
          </cell>
          <cell r="F8306" t="str">
            <v>120-125</v>
          </cell>
          <cell r="G8306">
            <v>1.54</v>
          </cell>
          <cell r="H8306">
            <v>-0.21</v>
          </cell>
          <cell r="I8306">
            <v>1.33</v>
          </cell>
          <cell r="J8306">
            <v>6.65</v>
          </cell>
          <cell r="K8306">
            <v>772.75</v>
          </cell>
          <cell r="L8306">
            <v>-12.39</v>
          </cell>
          <cell r="M8306">
            <v>760.36</v>
          </cell>
          <cell r="N8306">
            <v>2.4</v>
          </cell>
        </row>
        <row r="8307">
          <cell r="A8307" t="str">
            <v>RC1.514Thinned125</v>
          </cell>
          <cell r="B8307" t="str">
            <v xml:space="preserve">RC </v>
          </cell>
          <cell r="C8307">
            <v>1.5</v>
          </cell>
          <cell r="D8307">
            <v>14</v>
          </cell>
          <cell r="E8307" t="str">
            <v>Thinned</v>
          </cell>
          <cell r="F8307" t="str">
            <v>125-130</v>
          </cell>
          <cell r="G8307">
            <v>1.29</v>
          </cell>
          <cell r="H8307">
            <v>-0.21</v>
          </cell>
          <cell r="I8307">
            <v>1.07</v>
          </cell>
          <cell r="J8307">
            <v>5.36</v>
          </cell>
          <cell r="K8307">
            <v>778.11</v>
          </cell>
          <cell r="L8307">
            <v>-12.8</v>
          </cell>
          <cell r="M8307">
            <v>765.31000000000006</v>
          </cell>
          <cell r="N8307">
            <v>2.29</v>
          </cell>
        </row>
        <row r="8308">
          <cell r="A8308" t="str">
            <v>RC1.514Thinned130</v>
          </cell>
          <cell r="B8308" t="str">
            <v xml:space="preserve">RC </v>
          </cell>
          <cell r="C8308">
            <v>1.5</v>
          </cell>
          <cell r="D8308">
            <v>14</v>
          </cell>
          <cell r="E8308" t="str">
            <v>Thinned</v>
          </cell>
          <cell r="F8308" t="str">
            <v>130-135</v>
          </cell>
          <cell r="G8308">
            <v>1.03</v>
          </cell>
          <cell r="H8308">
            <v>-0.21</v>
          </cell>
          <cell r="I8308">
            <v>0.81</v>
          </cell>
          <cell r="J8308">
            <v>4.0599999999999996</v>
          </cell>
          <cell r="K8308">
            <v>782.17</v>
          </cell>
          <cell r="L8308">
            <v>-13.18</v>
          </cell>
          <cell r="M8308">
            <v>768.99</v>
          </cell>
          <cell r="N8308">
            <v>2.1800000000000002</v>
          </cell>
        </row>
        <row r="8309">
          <cell r="A8309" t="str">
            <v>RC1.514Thinned135</v>
          </cell>
          <cell r="B8309" t="str">
            <v xml:space="preserve">RC </v>
          </cell>
          <cell r="C8309">
            <v>1.5</v>
          </cell>
          <cell r="D8309">
            <v>14</v>
          </cell>
          <cell r="E8309" t="str">
            <v>Thinned</v>
          </cell>
          <cell r="F8309" t="str">
            <v>135-140</v>
          </cell>
          <cell r="G8309">
            <v>0.89</v>
          </cell>
          <cell r="H8309">
            <v>-0.21</v>
          </cell>
          <cell r="I8309">
            <v>0.68</v>
          </cell>
          <cell r="J8309">
            <v>3.42</v>
          </cell>
          <cell r="K8309">
            <v>785.6</v>
          </cell>
          <cell r="L8309">
            <v>-13.54</v>
          </cell>
          <cell r="M8309">
            <v>772.06000000000006</v>
          </cell>
          <cell r="N8309">
            <v>2.08</v>
          </cell>
        </row>
        <row r="8310">
          <cell r="A8310" t="str">
            <v>RC1.514Thinned140</v>
          </cell>
          <cell r="B8310" t="str">
            <v xml:space="preserve">RC </v>
          </cell>
          <cell r="C8310">
            <v>1.5</v>
          </cell>
          <cell r="D8310">
            <v>14</v>
          </cell>
          <cell r="E8310" t="str">
            <v>Thinned</v>
          </cell>
          <cell r="F8310" t="str">
            <v>140-145</v>
          </cell>
          <cell r="G8310">
            <v>0.69</v>
          </cell>
          <cell r="H8310">
            <v>-0.21</v>
          </cell>
          <cell r="I8310">
            <v>0.48</v>
          </cell>
          <cell r="J8310">
            <v>2.41</v>
          </cell>
          <cell r="K8310">
            <v>788.01</v>
          </cell>
          <cell r="L8310">
            <v>-13.89</v>
          </cell>
          <cell r="M8310">
            <v>774.12</v>
          </cell>
          <cell r="N8310">
            <v>1.98</v>
          </cell>
        </row>
        <row r="8311">
          <cell r="A8311" t="str">
            <v>RC1.514Thinned145</v>
          </cell>
          <cell r="B8311" t="str">
            <v xml:space="preserve">RC </v>
          </cell>
          <cell r="C8311">
            <v>1.5</v>
          </cell>
          <cell r="D8311">
            <v>14</v>
          </cell>
          <cell r="E8311" t="str">
            <v>Thinned</v>
          </cell>
          <cell r="F8311" t="str">
            <v>145-150</v>
          </cell>
          <cell r="G8311">
            <v>0.54</v>
          </cell>
          <cell r="H8311">
            <v>-0.21</v>
          </cell>
          <cell r="I8311">
            <v>0.33</v>
          </cell>
          <cell r="J8311">
            <v>1.65</v>
          </cell>
          <cell r="K8311">
            <v>789.65</v>
          </cell>
          <cell r="L8311">
            <v>-14.23</v>
          </cell>
          <cell r="M8311">
            <v>775.42</v>
          </cell>
          <cell r="N8311">
            <v>1.88</v>
          </cell>
        </row>
        <row r="8312">
          <cell r="A8312" t="str">
            <v>RC1.514Thinned150</v>
          </cell>
          <cell r="B8312" t="str">
            <v xml:space="preserve">RC </v>
          </cell>
          <cell r="C8312">
            <v>1.5</v>
          </cell>
          <cell r="D8312">
            <v>14</v>
          </cell>
          <cell r="E8312" t="str">
            <v>Thinned</v>
          </cell>
          <cell r="F8312" t="str">
            <v>150-155</v>
          </cell>
          <cell r="G8312">
            <v>0.38</v>
          </cell>
          <cell r="H8312">
            <v>-0.21</v>
          </cell>
          <cell r="I8312">
            <v>0.17</v>
          </cell>
          <cell r="J8312">
            <v>0.87</v>
          </cell>
          <cell r="K8312">
            <v>790.52</v>
          </cell>
          <cell r="L8312">
            <v>-14.54</v>
          </cell>
          <cell r="M8312">
            <v>775.98</v>
          </cell>
          <cell r="N8312">
            <v>1.79</v>
          </cell>
        </row>
        <row r="8313">
          <cell r="A8313" t="str">
            <v>RC1.514Thinned155</v>
          </cell>
          <cell r="B8313" t="str">
            <v xml:space="preserve">RC </v>
          </cell>
          <cell r="C8313">
            <v>1.5</v>
          </cell>
          <cell r="D8313">
            <v>14</v>
          </cell>
          <cell r="E8313" t="str">
            <v>Thinned</v>
          </cell>
          <cell r="F8313" t="str">
            <v>155-160</v>
          </cell>
          <cell r="G8313">
            <v>7.0000000000000007E-2</v>
          </cell>
          <cell r="H8313">
            <v>-0.21</v>
          </cell>
          <cell r="I8313">
            <v>-0.14000000000000001</v>
          </cell>
          <cell r="J8313">
            <v>-0.68</v>
          </cell>
          <cell r="K8313">
            <v>789.84</v>
          </cell>
          <cell r="L8313">
            <v>-14.84</v>
          </cell>
          <cell r="M8313">
            <v>775</v>
          </cell>
          <cell r="N8313">
            <v>1.71</v>
          </cell>
        </row>
        <row r="8314">
          <cell r="A8314" t="str">
            <v>RC1.514Thinned160</v>
          </cell>
          <cell r="B8314" t="str">
            <v xml:space="preserve">RC </v>
          </cell>
          <cell r="C8314">
            <v>1.5</v>
          </cell>
          <cell r="D8314">
            <v>14</v>
          </cell>
          <cell r="E8314" t="str">
            <v>Thinned</v>
          </cell>
          <cell r="F8314" t="str">
            <v>160-165</v>
          </cell>
          <cell r="G8314">
            <v>0.01</v>
          </cell>
          <cell r="H8314">
            <v>-0.21</v>
          </cell>
          <cell r="I8314">
            <v>-0.2</v>
          </cell>
          <cell r="J8314">
            <v>-1.01</v>
          </cell>
          <cell r="K8314">
            <v>788.83</v>
          </cell>
          <cell r="L8314">
            <v>-15.13</v>
          </cell>
          <cell r="M8314">
            <v>773.7</v>
          </cell>
          <cell r="N8314">
            <v>1.63</v>
          </cell>
        </row>
        <row r="8315">
          <cell r="A8315" t="str">
            <v>RC1.514Thinned165</v>
          </cell>
          <cell r="B8315" t="str">
            <v xml:space="preserve">RC </v>
          </cell>
          <cell r="C8315">
            <v>1.5</v>
          </cell>
          <cell r="D8315">
            <v>14</v>
          </cell>
          <cell r="E8315" t="str">
            <v>Thinned</v>
          </cell>
          <cell r="F8315" t="str">
            <v>165-170</v>
          </cell>
          <cell r="G8315">
            <v>-0.08</v>
          </cell>
          <cell r="H8315">
            <v>-0.21</v>
          </cell>
          <cell r="I8315">
            <v>-0.28999999999999998</v>
          </cell>
          <cell r="J8315">
            <v>-1.46</v>
          </cell>
          <cell r="K8315">
            <v>787.37</v>
          </cell>
          <cell r="L8315">
            <v>-15.41</v>
          </cell>
          <cell r="M8315">
            <v>771.96</v>
          </cell>
          <cell r="N8315">
            <v>1.56</v>
          </cell>
        </row>
        <row r="8316">
          <cell r="A8316" t="str">
            <v>RC1.514Thinned170</v>
          </cell>
          <cell r="B8316" t="str">
            <v xml:space="preserve">RC </v>
          </cell>
          <cell r="C8316">
            <v>1.5</v>
          </cell>
          <cell r="D8316">
            <v>14</v>
          </cell>
          <cell r="E8316" t="str">
            <v>Thinned</v>
          </cell>
          <cell r="F8316" t="str">
            <v>170-175</v>
          </cell>
          <cell r="G8316">
            <v>-0.19</v>
          </cell>
          <cell r="H8316">
            <v>-0.21</v>
          </cell>
          <cell r="I8316">
            <v>-0.4</v>
          </cell>
          <cell r="J8316">
            <v>-1.98</v>
          </cell>
          <cell r="K8316">
            <v>785.38</v>
          </cell>
          <cell r="L8316">
            <v>-15.67</v>
          </cell>
          <cell r="M8316">
            <v>769.71</v>
          </cell>
          <cell r="N8316">
            <v>1.49</v>
          </cell>
        </row>
        <row r="8317">
          <cell r="A8317" t="str">
            <v>RC1.514Thinned175</v>
          </cell>
          <cell r="B8317" t="str">
            <v xml:space="preserve">RC </v>
          </cell>
          <cell r="C8317">
            <v>1.5</v>
          </cell>
          <cell r="D8317">
            <v>14</v>
          </cell>
          <cell r="E8317" t="str">
            <v>Thinned</v>
          </cell>
          <cell r="F8317" t="str">
            <v>175-180</v>
          </cell>
          <cell r="G8317">
            <v>-0.27</v>
          </cell>
          <cell r="H8317">
            <v>-0.21</v>
          </cell>
          <cell r="I8317">
            <v>-0.47</v>
          </cell>
          <cell r="J8317">
            <v>-2.37</v>
          </cell>
          <cell r="K8317">
            <v>783.01</v>
          </cell>
          <cell r="L8317">
            <v>-15.92</v>
          </cell>
          <cell r="M8317">
            <v>767.09</v>
          </cell>
          <cell r="N8317">
            <v>1.42</v>
          </cell>
        </row>
        <row r="8318">
          <cell r="A8318" t="str">
            <v>RC1.514Thinned180</v>
          </cell>
          <cell r="B8318" t="str">
            <v xml:space="preserve">RC </v>
          </cell>
          <cell r="C8318">
            <v>1.5</v>
          </cell>
          <cell r="D8318">
            <v>14</v>
          </cell>
          <cell r="E8318" t="str">
            <v>Thinned</v>
          </cell>
          <cell r="F8318" t="str">
            <v>180-185</v>
          </cell>
          <cell r="G8318">
            <v>-0.34</v>
          </cell>
          <cell r="H8318">
            <v>-0.2</v>
          </cell>
          <cell r="I8318">
            <v>-0.54</v>
          </cell>
          <cell r="J8318">
            <v>-2.7</v>
          </cell>
          <cell r="K8318">
            <v>780.32</v>
          </cell>
          <cell r="L8318">
            <v>-16.16</v>
          </cell>
          <cell r="M8318">
            <v>764.16000000000008</v>
          </cell>
          <cell r="N8318">
            <v>1.36</v>
          </cell>
        </row>
        <row r="8319">
          <cell r="A8319" t="str">
            <v>RC1.514Thinned185</v>
          </cell>
          <cell r="B8319" t="str">
            <v xml:space="preserve">RC </v>
          </cell>
          <cell r="C8319">
            <v>1.5</v>
          </cell>
          <cell r="D8319">
            <v>14</v>
          </cell>
          <cell r="E8319" t="str">
            <v>Thinned</v>
          </cell>
          <cell r="F8319" t="str">
            <v>185-190</v>
          </cell>
          <cell r="G8319">
            <v>-0.37</v>
          </cell>
          <cell r="H8319">
            <v>-0.2</v>
          </cell>
          <cell r="I8319">
            <v>-0.56999999999999995</v>
          </cell>
          <cell r="J8319">
            <v>-2.85</v>
          </cell>
          <cell r="K8319">
            <v>777.46</v>
          </cell>
          <cell r="L8319">
            <v>-16.39</v>
          </cell>
          <cell r="M8319">
            <v>761.07</v>
          </cell>
          <cell r="N8319">
            <v>1.29</v>
          </cell>
        </row>
        <row r="8320">
          <cell r="A8320" t="str">
            <v>RC1.514Thinned190</v>
          </cell>
          <cell r="B8320" t="str">
            <v xml:space="preserve">RC </v>
          </cell>
          <cell r="C8320">
            <v>1.5</v>
          </cell>
          <cell r="D8320">
            <v>14</v>
          </cell>
          <cell r="E8320" t="str">
            <v>Thinned</v>
          </cell>
          <cell r="F8320" t="str">
            <v>190-195</v>
          </cell>
          <cell r="G8320">
            <v>-0.39</v>
          </cell>
          <cell r="H8320">
            <v>-0.19</v>
          </cell>
          <cell r="I8320">
            <v>-0.57999999999999996</v>
          </cell>
          <cell r="J8320">
            <v>-2.89</v>
          </cell>
          <cell r="K8320">
            <v>774.57</v>
          </cell>
          <cell r="L8320">
            <v>-16.600000000000001</v>
          </cell>
          <cell r="M8320">
            <v>757.97</v>
          </cell>
          <cell r="N8320">
            <v>1.24</v>
          </cell>
        </row>
        <row r="8321">
          <cell r="A8321" t="str">
            <v>RC1.514Thinned195</v>
          </cell>
          <cell r="B8321" t="str">
            <v xml:space="preserve">RC </v>
          </cell>
          <cell r="C8321">
            <v>1.5</v>
          </cell>
          <cell r="D8321">
            <v>14</v>
          </cell>
          <cell r="E8321" t="str">
            <v>Thinned</v>
          </cell>
          <cell r="F8321" t="str">
            <v>195-200</v>
          </cell>
          <cell r="G8321">
            <v>-0.47</v>
          </cell>
          <cell r="H8321">
            <v>-0.18</v>
          </cell>
          <cell r="I8321">
            <v>-0.66</v>
          </cell>
          <cell r="J8321">
            <v>-3.28</v>
          </cell>
          <cell r="K8321">
            <v>771.3</v>
          </cell>
          <cell r="L8321">
            <v>-16.809999999999999</v>
          </cell>
          <cell r="M8321">
            <v>754.49</v>
          </cell>
          <cell r="N8321">
            <v>1.18</v>
          </cell>
        </row>
        <row r="8322">
          <cell r="A8322" t="str">
            <v>RC1.516NO_thin000</v>
          </cell>
          <cell r="B8322" t="str">
            <v xml:space="preserve">RC </v>
          </cell>
          <cell r="C8322">
            <v>1.5</v>
          </cell>
          <cell r="D8322">
            <v>16</v>
          </cell>
          <cell r="E8322" t="str">
            <v>NO_thin</v>
          </cell>
          <cell r="F8322" t="str">
            <v xml:space="preserve">  0-5</v>
          </cell>
          <cell r="G8322">
            <v>0.49</v>
          </cell>
          <cell r="H8322">
            <v>1.03</v>
          </cell>
          <cell r="I8322">
            <v>1.52</v>
          </cell>
          <cell r="J8322">
            <v>7.59</v>
          </cell>
          <cell r="K8322">
            <v>7.59</v>
          </cell>
          <cell r="L8322">
            <v>0</v>
          </cell>
          <cell r="M8322">
            <v>7.59</v>
          </cell>
          <cell r="N8322">
            <v>0</v>
          </cell>
        </row>
        <row r="8323">
          <cell r="A8323" t="str">
            <v>RC1.516NO_thin005</v>
          </cell>
          <cell r="B8323" t="str">
            <v xml:space="preserve">RC </v>
          </cell>
          <cell r="C8323">
            <v>1.5</v>
          </cell>
          <cell r="D8323">
            <v>16</v>
          </cell>
          <cell r="E8323" t="str">
            <v>NO_thin</v>
          </cell>
          <cell r="F8323" t="str">
            <v xml:space="preserve">  5-10</v>
          </cell>
          <cell r="G8323">
            <v>1.5</v>
          </cell>
          <cell r="H8323">
            <v>1.26</v>
          </cell>
          <cell r="I8323">
            <v>2.77</v>
          </cell>
          <cell r="J8323">
            <v>13.84</v>
          </cell>
          <cell r="K8323">
            <v>21.43</v>
          </cell>
          <cell r="L8323">
            <v>0</v>
          </cell>
          <cell r="M8323">
            <v>21.43</v>
          </cell>
          <cell r="N8323">
            <v>0</v>
          </cell>
        </row>
        <row r="8324">
          <cell r="A8324" t="str">
            <v>RC1.516NO_thin010</v>
          </cell>
          <cell r="B8324" t="str">
            <v xml:space="preserve">RC </v>
          </cell>
          <cell r="C8324">
            <v>1.5</v>
          </cell>
          <cell r="D8324">
            <v>16</v>
          </cell>
          <cell r="E8324" t="str">
            <v>NO_thin</v>
          </cell>
          <cell r="F8324" t="str">
            <v xml:space="preserve"> 10-15</v>
          </cell>
          <cell r="G8324">
            <v>4.59</v>
          </cell>
          <cell r="H8324">
            <v>1.27</v>
          </cell>
          <cell r="I8324">
            <v>5.86</v>
          </cell>
          <cell r="J8324">
            <v>29.29</v>
          </cell>
          <cell r="K8324">
            <v>50.72</v>
          </cell>
          <cell r="L8324">
            <v>0</v>
          </cell>
          <cell r="M8324">
            <v>50.72</v>
          </cell>
          <cell r="N8324">
            <v>0</v>
          </cell>
        </row>
        <row r="8325">
          <cell r="A8325" t="str">
            <v>RC1.516NO_thin015</v>
          </cell>
          <cell r="B8325" t="str">
            <v xml:space="preserve">RC </v>
          </cell>
          <cell r="C8325">
            <v>1.5</v>
          </cell>
          <cell r="D8325">
            <v>16</v>
          </cell>
          <cell r="E8325" t="str">
            <v>NO_thin</v>
          </cell>
          <cell r="F8325" t="str">
            <v xml:space="preserve"> 15-20</v>
          </cell>
          <cell r="G8325">
            <v>14</v>
          </cell>
          <cell r="H8325">
            <v>1.27</v>
          </cell>
          <cell r="I8325">
            <v>15.27</v>
          </cell>
          <cell r="J8325">
            <v>76.349999999999994</v>
          </cell>
          <cell r="K8325">
            <v>127.08</v>
          </cell>
          <cell r="L8325">
            <v>0</v>
          </cell>
          <cell r="M8325">
            <v>127.08</v>
          </cell>
          <cell r="N8325">
            <v>0</v>
          </cell>
        </row>
        <row r="8326">
          <cell r="A8326" t="str">
            <v>RC1.516NO_thin020</v>
          </cell>
          <cell r="B8326" t="str">
            <v xml:space="preserve">RC </v>
          </cell>
          <cell r="C8326">
            <v>1.5</v>
          </cell>
          <cell r="D8326">
            <v>16</v>
          </cell>
          <cell r="E8326" t="str">
            <v>NO_thin</v>
          </cell>
          <cell r="F8326" t="str">
            <v xml:space="preserve"> 20-25</v>
          </cell>
          <cell r="G8326">
            <v>27.99</v>
          </cell>
          <cell r="H8326">
            <v>8.93</v>
          </cell>
          <cell r="I8326">
            <v>36.93</v>
          </cell>
          <cell r="J8326">
            <v>184.63</v>
          </cell>
          <cell r="K8326">
            <v>311.70999999999998</v>
          </cell>
          <cell r="L8326">
            <v>0</v>
          </cell>
          <cell r="M8326">
            <v>311.70999999999998</v>
          </cell>
          <cell r="N8326">
            <v>0</v>
          </cell>
        </row>
        <row r="8327">
          <cell r="A8327" t="str">
            <v>RC1.516NO_thin025</v>
          </cell>
          <cell r="B8327" t="str">
            <v xml:space="preserve">RC </v>
          </cell>
          <cell r="C8327">
            <v>1.5</v>
          </cell>
          <cell r="D8327">
            <v>16</v>
          </cell>
          <cell r="E8327" t="str">
            <v>NO_thin</v>
          </cell>
          <cell r="F8327" t="str">
            <v xml:space="preserve"> 25-30</v>
          </cell>
          <cell r="G8327">
            <v>18.45</v>
          </cell>
          <cell r="H8327">
            <v>8.02</v>
          </cell>
          <cell r="I8327">
            <v>26.47</v>
          </cell>
          <cell r="J8327">
            <v>132.33000000000001</v>
          </cell>
          <cell r="K8327">
            <v>444.03</v>
          </cell>
          <cell r="L8327">
            <v>0</v>
          </cell>
          <cell r="M8327">
            <v>444.03</v>
          </cell>
          <cell r="N8327">
            <v>0</v>
          </cell>
        </row>
        <row r="8328">
          <cell r="A8328" t="str">
            <v>RC1.516NO_thin030</v>
          </cell>
          <cell r="B8328" t="str">
            <v xml:space="preserve">RC </v>
          </cell>
          <cell r="C8328">
            <v>1.5</v>
          </cell>
          <cell r="D8328">
            <v>16</v>
          </cell>
          <cell r="E8328" t="str">
            <v>NO_thin</v>
          </cell>
          <cell r="F8328" t="str">
            <v xml:space="preserve"> 30-35</v>
          </cell>
          <cell r="G8328">
            <v>11.95</v>
          </cell>
          <cell r="H8328">
            <v>3.64</v>
          </cell>
          <cell r="I8328">
            <v>15.59</v>
          </cell>
          <cell r="J8328">
            <v>77.94</v>
          </cell>
          <cell r="K8328">
            <v>521.98</v>
          </cell>
          <cell r="L8328">
            <v>0</v>
          </cell>
          <cell r="M8328">
            <v>521.98</v>
          </cell>
          <cell r="N8328">
            <v>0</v>
          </cell>
        </row>
        <row r="8329">
          <cell r="A8329" t="str">
            <v>RC1.516NO_thin035</v>
          </cell>
          <cell r="B8329" t="str">
            <v xml:space="preserve">RC </v>
          </cell>
          <cell r="C8329">
            <v>1.5</v>
          </cell>
          <cell r="D8329">
            <v>16</v>
          </cell>
          <cell r="E8329" t="str">
            <v>NO_thin</v>
          </cell>
          <cell r="F8329" t="str">
            <v xml:space="preserve"> 35-40</v>
          </cell>
          <cell r="G8329">
            <v>14.29</v>
          </cell>
          <cell r="H8329">
            <v>3.54</v>
          </cell>
          <cell r="I8329">
            <v>17.84</v>
          </cell>
          <cell r="J8329">
            <v>89.18</v>
          </cell>
          <cell r="K8329">
            <v>611.16</v>
          </cell>
          <cell r="L8329">
            <v>0</v>
          </cell>
          <cell r="M8329">
            <v>611.16</v>
          </cell>
          <cell r="N8329">
            <v>0</v>
          </cell>
        </row>
        <row r="8330">
          <cell r="A8330" t="str">
            <v>RC1.516NO_thin040</v>
          </cell>
          <cell r="B8330" t="str">
            <v xml:space="preserve">RC </v>
          </cell>
          <cell r="C8330">
            <v>1.5</v>
          </cell>
          <cell r="D8330">
            <v>16</v>
          </cell>
          <cell r="E8330" t="str">
            <v>NO_thin</v>
          </cell>
          <cell r="F8330" t="str">
            <v xml:space="preserve"> 40-45</v>
          </cell>
          <cell r="G8330">
            <v>13.81</v>
          </cell>
          <cell r="H8330">
            <v>2.2999999999999998</v>
          </cell>
          <cell r="I8330">
            <v>16.100000000000001</v>
          </cell>
          <cell r="J8330">
            <v>80.510000000000005</v>
          </cell>
          <cell r="K8330">
            <v>691.67</v>
          </cell>
          <cell r="L8330">
            <v>0</v>
          </cell>
          <cell r="M8330">
            <v>691.67</v>
          </cell>
          <cell r="N8330">
            <v>0</v>
          </cell>
        </row>
        <row r="8331">
          <cell r="A8331" t="str">
            <v>RC1.516NO_thin045</v>
          </cell>
          <cell r="B8331" t="str">
            <v xml:space="preserve">RC </v>
          </cell>
          <cell r="C8331">
            <v>1.5</v>
          </cell>
          <cell r="D8331">
            <v>16</v>
          </cell>
          <cell r="E8331" t="str">
            <v>NO_thin</v>
          </cell>
          <cell r="F8331" t="str">
            <v xml:space="preserve"> 45-50</v>
          </cell>
          <cell r="G8331">
            <v>12.87</v>
          </cell>
          <cell r="H8331">
            <v>1.39</v>
          </cell>
          <cell r="I8331">
            <v>14.26</v>
          </cell>
          <cell r="J8331">
            <v>71.28</v>
          </cell>
          <cell r="K8331">
            <v>762.95</v>
          </cell>
          <cell r="L8331">
            <v>0</v>
          </cell>
          <cell r="M8331">
            <v>762.95</v>
          </cell>
          <cell r="N8331">
            <v>0</v>
          </cell>
        </row>
        <row r="8332">
          <cell r="A8332" t="str">
            <v>RC1.516NO_thin050</v>
          </cell>
          <cell r="B8332" t="str">
            <v xml:space="preserve">RC </v>
          </cell>
          <cell r="C8332">
            <v>1.5</v>
          </cell>
          <cell r="D8332">
            <v>16</v>
          </cell>
          <cell r="E8332" t="str">
            <v>NO_thin</v>
          </cell>
          <cell r="F8332" t="str">
            <v xml:space="preserve"> 50-55</v>
          </cell>
          <cell r="G8332">
            <v>12.1</v>
          </cell>
          <cell r="H8332">
            <v>0.38</v>
          </cell>
          <cell r="I8332">
            <v>12.48</v>
          </cell>
          <cell r="J8332">
            <v>62.4</v>
          </cell>
          <cell r="K8332">
            <v>825.36</v>
          </cell>
          <cell r="L8332">
            <v>0</v>
          </cell>
          <cell r="M8332">
            <v>825.36</v>
          </cell>
          <cell r="N8332">
            <v>0</v>
          </cell>
        </row>
        <row r="8333">
          <cell r="A8333" t="str">
            <v>RC1.516NO_thin055</v>
          </cell>
          <cell r="B8333" t="str">
            <v xml:space="preserve">RC </v>
          </cell>
          <cell r="C8333">
            <v>1.5</v>
          </cell>
          <cell r="D8333">
            <v>16</v>
          </cell>
          <cell r="E8333" t="str">
            <v>NO_thin</v>
          </cell>
          <cell r="F8333" t="str">
            <v xml:space="preserve"> 55-60</v>
          </cell>
          <cell r="G8333">
            <v>11.14</v>
          </cell>
          <cell r="H8333">
            <v>0.63</v>
          </cell>
          <cell r="I8333">
            <v>11.76</v>
          </cell>
          <cell r="J8333">
            <v>58.81</v>
          </cell>
          <cell r="K8333">
            <v>884.17</v>
          </cell>
          <cell r="L8333">
            <v>0</v>
          </cell>
          <cell r="M8333">
            <v>884.17</v>
          </cell>
          <cell r="N8333">
            <v>0</v>
          </cell>
        </row>
        <row r="8334">
          <cell r="A8334" t="str">
            <v>RC1.516NO_thin060</v>
          </cell>
          <cell r="B8334" t="str">
            <v xml:space="preserve">RC </v>
          </cell>
          <cell r="C8334">
            <v>1.5</v>
          </cell>
          <cell r="D8334">
            <v>16</v>
          </cell>
          <cell r="E8334" t="str">
            <v>NO_thin</v>
          </cell>
          <cell r="F8334" t="str">
            <v xml:space="preserve"> 60-65</v>
          </cell>
          <cell r="G8334">
            <v>10.210000000000001</v>
          </cell>
          <cell r="H8334">
            <v>-0.79</v>
          </cell>
          <cell r="I8334">
            <v>9.42</v>
          </cell>
          <cell r="J8334">
            <v>47.1</v>
          </cell>
          <cell r="K8334">
            <v>931.27</v>
          </cell>
          <cell r="L8334">
            <v>0</v>
          </cell>
          <cell r="M8334">
            <v>931.27</v>
          </cell>
          <cell r="N8334">
            <v>0</v>
          </cell>
        </row>
        <row r="8335">
          <cell r="A8335" t="str">
            <v>RC1.516NO_thin065</v>
          </cell>
          <cell r="B8335" t="str">
            <v xml:space="preserve">RC </v>
          </cell>
          <cell r="C8335">
            <v>1.5</v>
          </cell>
          <cell r="D8335">
            <v>16</v>
          </cell>
          <cell r="E8335" t="str">
            <v>NO_thin</v>
          </cell>
          <cell r="F8335" t="str">
            <v xml:space="preserve"> 65-70</v>
          </cell>
          <cell r="G8335">
            <v>9.7799999999999994</v>
          </cell>
          <cell r="H8335">
            <v>-0.11</v>
          </cell>
          <cell r="I8335">
            <v>9.67</v>
          </cell>
          <cell r="J8335">
            <v>48.37</v>
          </cell>
          <cell r="K8335">
            <v>979.64</v>
          </cell>
          <cell r="L8335">
            <v>0</v>
          </cell>
          <cell r="M8335">
            <v>979.64</v>
          </cell>
          <cell r="N8335">
            <v>0</v>
          </cell>
        </row>
        <row r="8336">
          <cell r="A8336" t="str">
            <v>RC1.516NO_thin070</v>
          </cell>
          <cell r="B8336" t="str">
            <v xml:space="preserve">RC </v>
          </cell>
          <cell r="C8336">
            <v>1.5</v>
          </cell>
          <cell r="D8336">
            <v>16</v>
          </cell>
          <cell r="E8336" t="str">
            <v>NO_thin</v>
          </cell>
          <cell r="F8336" t="str">
            <v xml:space="preserve"> 70-75</v>
          </cell>
          <cell r="G8336">
            <v>9</v>
          </cell>
          <cell r="H8336">
            <v>0.3</v>
          </cell>
          <cell r="I8336">
            <v>9.3000000000000007</v>
          </cell>
          <cell r="J8336">
            <v>46.49</v>
          </cell>
          <cell r="K8336">
            <v>1026.1300000000001</v>
          </cell>
          <cell r="L8336">
            <v>0</v>
          </cell>
          <cell r="M8336">
            <v>1026.1300000000001</v>
          </cell>
          <cell r="N8336">
            <v>0</v>
          </cell>
        </row>
        <row r="8337">
          <cell r="A8337" t="str">
            <v>RC1.516NO_thin075</v>
          </cell>
          <cell r="B8337" t="str">
            <v xml:space="preserve">RC </v>
          </cell>
          <cell r="C8337">
            <v>1.5</v>
          </cell>
          <cell r="D8337">
            <v>16</v>
          </cell>
          <cell r="E8337" t="str">
            <v>NO_thin</v>
          </cell>
          <cell r="F8337" t="str">
            <v xml:space="preserve"> 75-80</v>
          </cell>
          <cell r="G8337">
            <v>7.81</v>
          </cell>
          <cell r="H8337">
            <v>-0.44</v>
          </cell>
          <cell r="I8337">
            <v>7.37</v>
          </cell>
          <cell r="J8337">
            <v>36.83</v>
          </cell>
          <cell r="K8337">
            <v>1062.96</v>
          </cell>
          <cell r="L8337">
            <v>0</v>
          </cell>
          <cell r="M8337">
            <v>1062.96</v>
          </cell>
          <cell r="N8337">
            <v>0</v>
          </cell>
        </row>
        <row r="8338">
          <cell r="A8338" t="str">
            <v>RC1.516NO_thin080</v>
          </cell>
          <cell r="B8338" t="str">
            <v xml:space="preserve">RC </v>
          </cell>
          <cell r="C8338">
            <v>1.5</v>
          </cell>
          <cell r="D8338">
            <v>16</v>
          </cell>
          <cell r="E8338" t="str">
            <v>NO_thin</v>
          </cell>
          <cell r="F8338" t="str">
            <v xml:space="preserve"> 80-85</v>
          </cell>
          <cell r="G8338">
            <v>7.41</v>
          </cell>
          <cell r="H8338">
            <v>-0.18</v>
          </cell>
          <cell r="I8338">
            <v>7.23</v>
          </cell>
          <cell r="J8338">
            <v>36.159999999999997</v>
          </cell>
          <cell r="K8338">
            <v>1099.1199999999999</v>
          </cell>
          <cell r="L8338">
            <v>0</v>
          </cell>
          <cell r="M8338">
            <v>1099.1199999999999</v>
          </cell>
          <cell r="N8338">
            <v>0</v>
          </cell>
        </row>
        <row r="8339">
          <cell r="A8339" t="str">
            <v>RC1.516NO_thin085</v>
          </cell>
          <cell r="B8339" t="str">
            <v xml:space="preserve">RC </v>
          </cell>
          <cell r="C8339">
            <v>1.5</v>
          </cell>
          <cell r="D8339">
            <v>16</v>
          </cell>
          <cell r="E8339" t="str">
            <v>NO_thin</v>
          </cell>
          <cell r="F8339" t="str">
            <v xml:space="preserve"> 85-90</v>
          </cell>
          <cell r="G8339">
            <v>7.3</v>
          </cell>
          <cell r="H8339">
            <v>-0.48</v>
          </cell>
          <cell r="I8339">
            <v>6.82</v>
          </cell>
          <cell r="J8339">
            <v>34.08</v>
          </cell>
          <cell r="K8339">
            <v>1133.2</v>
          </cell>
          <cell r="L8339">
            <v>0</v>
          </cell>
          <cell r="M8339">
            <v>1133.2</v>
          </cell>
          <cell r="N8339">
            <v>0</v>
          </cell>
        </row>
        <row r="8340">
          <cell r="A8340" t="str">
            <v>RC1.516NO_thin090</v>
          </cell>
          <cell r="B8340" t="str">
            <v xml:space="preserve">RC </v>
          </cell>
          <cell r="C8340">
            <v>1.5</v>
          </cell>
          <cell r="D8340">
            <v>16</v>
          </cell>
          <cell r="E8340" t="str">
            <v>NO_thin</v>
          </cell>
          <cell r="F8340" t="str">
            <v xml:space="preserve"> 90-95</v>
          </cell>
          <cell r="G8340">
            <v>6.29</v>
          </cell>
          <cell r="H8340">
            <v>-0.52</v>
          </cell>
          <cell r="I8340">
            <v>5.78</v>
          </cell>
          <cell r="J8340">
            <v>28.88</v>
          </cell>
          <cell r="K8340">
            <v>1162.08</v>
          </cell>
          <cell r="L8340">
            <v>0</v>
          </cell>
          <cell r="M8340">
            <v>1162.08</v>
          </cell>
          <cell r="N8340">
            <v>0</v>
          </cell>
        </row>
        <row r="8341">
          <cell r="A8341" t="str">
            <v>RC1.516NO_thin095</v>
          </cell>
          <cell r="B8341" t="str">
            <v xml:space="preserve">RC </v>
          </cell>
          <cell r="C8341">
            <v>1.5</v>
          </cell>
          <cell r="D8341">
            <v>16</v>
          </cell>
          <cell r="E8341" t="str">
            <v>NO_thin</v>
          </cell>
          <cell r="F8341" t="str">
            <v xml:space="preserve"> 95-100</v>
          </cell>
          <cell r="G8341">
            <v>5.62</v>
          </cell>
          <cell r="H8341">
            <v>-0.45</v>
          </cell>
          <cell r="I8341">
            <v>5.17</v>
          </cell>
          <cell r="J8341">
            <v>25.84</v>
          </cell>
          <cell r="K8341">
            <v>1187.92</v>
          </cell>
          <cell r="L8341">
            <v>0</v>
          </cell>
          <cell r="M8341">
            <v>1187.92</v>
          </cell>
          <cell r="N8341">
            <v>0</v>
          </cell>
        </row>
        <row r="8342">
          <cell r="A8342" t="str">
            <v>RC1.516NO_thin100</v>
          </cell>
          <cell r="B8342" t="str">
            <v xml:space="preserve">RC </v>
          </cell>
          <cell r="C8342">
            <v>1.5</v>
          </cell>
          <cell r="D8342">
            <v>16</v>
          </cell>
          <cell r="E8342" t="str">
            <v>NO_thin</v>
          </cell>
          <cell r="F8342" t="str">
            <v>100-105</v>
          </cell>
          <cell r="G8342">
            <v>5.45</v>
          </cell>
          <cell r="H8342">
            <v>-0.4</v>
          </cell>
          <cell r="I8342">
            <v>5.05</v>
          </cell>
          <cell r="J8342">
            <v>25.25</v>
          </cell>
          <cell r="K8342">
            <v>1213.17</v>
          </cell>
          <cell r="L8342">
            <v>0</v>
          </cell>
          <cell r="M8342">
            <v>1213.17</v>
          </cell>
          <cell r="N8342">
            <v>0</v>
          </cell>
        </row>
        <row r="8343">
          <cell r="A8343" t="str">
            <v>RC1.516NO_thin105</v>
          </cell>
          <cell r="B8343" t="str">
            <v xml:space="preserve">RC </v>
          </cell>
          <cell r="C8343">
            <v>1.5</v>
          </cell>
          <cell r="D8343">
            <v>16</v>
          </cell>
          <cell r="E8343" t="str">
            <v>NO_thin</v>
          </cell>
          <cell r="F8343" t="str">
            <v>105-110</v>
          </cell>
          <cell r="G8343">
            <v>5.21</v>
          </cell>
          <cell r="H8343">
            <v>-0.38</v>
          </cell>
          <cell r="I8343">
            <v>4.83</v>
          </cell>
          <cell r="J8343">
            <v>24.13</v>
          </cell>
          <cell r="K8343">
            <v>1237.31</v>
          </cell>
          <cell r="L8343">
            <v>0</v>
          </cell>
          <cell r="M8343">
            <v>1237.31</v>
          </cell>
          <cell r="N8343">
            <v>0</v>
          </cell>
        </row>
        <row r="8344">
          <cell r="A8344" t="str">
            <v>RC1.516NO_thin110</v>
          </cell>
          <cell r="B8344" t="str">
            <v xml:space="preserve">RC </v>
          </cell>
          <cell r="C8344">
            <v>1.5</v>
          </cell>
          <cell r="D8344">
            <v>16</v>
          </cell>
          <cell r="E8344" t="str">
            <v>NO_thin</v>
          </cell>
          <cell r="F8344" t="str">
            <v>110-115</v>
          </cell>
          <cell r="G8344">
            <v>4.87</v>
          </cell>
          <cell r="H8344">
            <v>-0.37</v>
          </cell>
          <cell r="I8344">
            <v>4.51</v>
          </cell>
          <cell r="J8344">
            <v>22.53</v>
          </cell>
          <cell r="K8344">
            <v>1259.8399999999999</v>
          </cell>
          <cell r="L8344">
            <v>0</v>
          </cell>
          <cell r="M8344">
            <v>1259.8399999999999</v>
          </cell>
          <cell r="N8344">
            <v>0</v>
          </cell>
        </row>
        <row r="8345">
          <cell r="A8345" t="str">
            <v>RC1.516NO_thin115</v>
          </cell>
          <cell r="B8345" t="str">
            <v xml:space="preserve">RC </v>
          </cell>
          <cell r="C8345">
            <v>1.5</v>
          </cell>
          <cell r="D8345">
            <v>16</v>
          </cell>
          <cell r="E8345" t="str">
            <v>NO_thin</v>
          </cell>
          <cell r="F8345" t="str">
            <v>115-120</v>
          </cell>
          <cell r="G8345">
            <v>4.3499999999999996</v>
          </cell>
          <cell r="H8345">
            <v>-0.36</v>
          </cell>
          <cell r="I8345">
            <v>3.99</v>
          </cell>
          <cell r="J8345">
            <v>19.93</v>
          </cell>
          <cell r="K8345">
            <v>1279.77</v>
          </cell>
          <cell r="L8345">
            <v>0</v>
          </cell>
          <cell r="M8345">
            <v>1279.77</v>
          </cell>
          <cell r="N8345">
            <v>0</v>
          </cell>
        </row>
        <row r="8346">
          <cell r="A8346" t="str">
            <v>RC1.516NO_thin120</v>
          </cell>
          <cell r="B8346" t="str">
            <v xml:space="preserve">RC </v>
          </cell>
          <cell r="C8346">
            <v>1.5</v>
          </cell>
          <cell r="D8346">
            <v>16</v>
          </cell>
          <cell r="E8346" t="str">
            <v>NO_thin</v>
          </cell>
          <cell r="F8346" t="str">
            <v>120-125</v>
          </cell>
          <cell r="G8346">
            <v>3.72</v>
          </cell>
          <cell r="H8346">
            <v>-0.31</v>
          </cell>
          <cell r="I8346">
            <v>3.42</v>
          </cell>
          <cell r="J8346">
            <v>17.09</v>
          </cell>
          <cell r="K8346">
            <v>1296.8599999999999</v>
          </cell>
          <cell r="L8346">
            <v>0</v>
          </cell>
          <cell r="M8346">
            <v>1296.8599999999999</v>
          </cell>
          <cell r="N8346">
            <v>0</v>
          </cell>
        </row>
        <row r="8347">
          <cell r="A8347" t="str">
            <v>RC1.516NO_thin125</v>
          </cell>
          <cell r="B8347" t="str">
            <v xml:space="preserve">RC </v>
          </cell>
          <cell r="C8347">
            <v>1.5</v>
          </cell>
          <cell r="D8347">
            <v>16</v>
          </cell>
          <cell r="E8347" t="str">
            <v>NO_thin</v>
          </cell>
          <cell r="F8347" t="str">
            <v>125-130</v>
          </cell>
          <cell r="G8347">
            <v>3.22</v>
          </cell>
          <cell r="H8347">
            <v>-0.33</v>
          </cell>
          <cell r="I8347">
            <v>2.89</v>
          </cell>
          <cell r="J8347">
            <v>14.43</v>
          </cell>
          <cell r="K8347">
            <v>1311.28</v>
          </cell>
          <cell r="L8347">
            <v>0</v>
          </cell>
          <cell r="M8347">
            <v>1311.28</v>
          </cell>
          <cell r="N8347">
            <v>0</v>
          </cell>
        </row>
        <row r="8348">
          <cell r="A8348" t="str">
            <v>RC1.516NO_thin130</v>
          </cell>
          <cell r="B8348" t="str">
            <v xml:space="preserve">RC </v>
          </cell>
          <cell r="C8348">
            <v>1.5</v>
          </cell>
          <cell r="D8348">
            <v>16</v>
          </cell>
          <cell r="E8348" t="str">
            <v>NO_thin</v>
          </cell>
          <cell r="F8348" t="str">
            <v>130-135</v>
          </cell>
          <cell r="G8348">
            <v>3.14</v>
          </cell>
          <cell r="H8348">
            <v>-0.32</v>
          </cell>
          <cell r="I8348">
            <v>2.82</v>
          </cell>
          <cell r="J8348">
            <v>14.09</v>
          </cell>
          <cell r="K8348">
            <v>1325.38</v>
          </cell>
          <cell r="L8348">
            <v>0</v>
          </cell>
          <cell r="M8348">
            <v>1325.38</v>
          </cell>
          <cell r="N8348">
            <v>0</v>
          </cell>
        </row>
        <row r="8349">
          <cell r="A8349" t="str">
            <v>RC1.516NO_thin135</v>
          </cell>
          <cell r="B8349" t="str">
            <v xml:space="preserve">RC </v>
          </cell>
          <cell r="C8349">
            <v>1.5</v>
          </cell>
          <cell r="D8349">
            <v>16</v>
          </cell>
          <cell r="E8349" t="str">
            <v>NO_thin</v>
          </cell>
          <cell r="F8349" t="str">
            <v>135-140</v>
          </cell>
          <cell r="G8349">
            <v>3.07</v>
          </cell>
          <cell r="H8349">
            <v>-0.3</v>
          </cell>
          <cell r="I8349">
            <v>2.77</v>
          </cell>
          <cell r="J8349">
            <v>13.83</v>
          </cell>
          <cell r="K8349">
            <v>1339.2</v>
          </cell>
          <cell r="L8349">
            <v>0</v>
          </cell>
          <cell r="M8349">
            <v>1339.2</v>
          </cell>
          <cell r="N8349">
            <v>0</v>
          </cell>
        </row>
        <row r="8350">
          <cell r="A8350" t="str">
            <v>RC1.516NO_thin140</v>
          </cell>
          <cell r="B8350" t="str">
            <v xml:space="preserve">RC </v>
          </cell>
          <cell r="C8350">
            <v>1.5</v>
          </cell>
          <cell r="D8350">
            <v>16</v>
          </cell>
          <cell r="E8350" t="str">
            <v>NO_thin</v>
          </cell>
          <cell r="F8350" t="str">
            <v>140-145</v>
          </cell>
          <cell r="G8350">
            <v>2.94</v>
          </cell>
          <cell r="H8350">
            <v>-0.28000000000000003</v>
          </cell>
          <cell r="I8350">
            <v>2.66</v>
          </cell>
          <cell r="J8350">
            <v>13.28</v>
          </cell>
          <cell r="K8350">
            <v>1352.49</v>
          </cell>
          <cell r="L8350">
            <v>0</v>
          </cell>
          <cell r="M8350">
            <v>1352.49</v>
          </cell>
          <cell r="N8350">
            <v>0</v>
          </cell>
        </row>
        <row r="8351">
          <cell r="A8351" t="str">
            <v>RC1.516NO_thin145</v>
          </cell>
          <cell r="B8351" t="str">
            <v xml:space="preserve">RC </v>
          </cell>
          <cell r="C8351">
            <v>1.5</v>
          </cell>
          <cell r="D8351">
            <v>16</v>
          </cell>
          <cell r="E8351" t="str">
            <v>NO_thin</v>
          </cell>
          <cell r="F8351" t="str">
            <v>145-150</v>
          </cell>
          <cell r="G8351">
            <v>2.7</v>
          </cell>
          <cell r="H8351">
            <v>-0.26</v>
          </cell>
          <cell r="I8351">
            <v>2.44</v>
          </cell>
          <cell r="J8351">
            <v>12.19</v>
          </cell>
          <cell r="K8351">
            <v>1364.68</v>
          </cell>
          <cell r="L8351">
            <v>0</v>
          </cell>
          <cell r="M8351">
            <v>1364.68</v>
          </cell>
          <cell r="N8351">
            <v>0</v>
          </cell>
        </row>
        <row r="8352">
          <cell r="A8352" t="str">
            <v>RC1.516NO_thin150</v>
          </cell>
          <cell r="B8352" t="str">
            <v xml:space="preserve">RC </v>
          </cell>
          <cell r="C8352">
            <v>1.5</v>
          </cell>
          <cell r="D8352">
            <v>16</v>
          </cell>
          <cell r="E8352" t="str">
            <v>NO_thin</v>
          </cell>
          <cell r="F8352" t="str">
            <v>150-155</v>
          </cell>
          <cell r="G8352">
            <v>2.5</v>
          </cell>
          <cell r="H8352">
            <v>-0.25</v>
          </cell>
          <cell r="I8352">
            <v>2.2599999999999998</v>
          </cell>
          <cell r="J8352">
            <v>11.28</v>
          </cell>
          <cell r="K8352">
            <v>1375.96</v>
          </cell>
          <cell r="L8352">
            <v>0</v>
          </cell>
          <cell r="M8352">
            <v>1375.96</v>
          </cell>
          <cell r="N8352">
            <v>0</v>
          </cell>
        </row>
        <row r="8353">
          <cell r="A8353" t="str">
            <v>RC1.516NO_thin155</v>
          </cell>
          <cell r="B8353" t="str">
            <v xml:space="preserve">RC </v>
          </cell>
          <cell r="C8353">
            <v>1.5</v>
          </cell>
          <cell r="D8353">
            <v>16</v>
          </cell>
          <cell r="E8353" t="str">
            <v>NO_thin</v>
          </cell>
          <cell r="F8353" t="str">
            <v>155-160</v>
          </cell>
          <cell r="G8353">
            <v>2.31</v>
          </cell>
          <cell r="H8353">
            <v>-0.23</v>
          </cell>
          <cell r="I8353">
            <v>2.0699999999999998</v>
          </cell>
          <cell r="J8353">
            <v>10.37</v>
          </cell>
          <cell r="K8353">
            <v>1386.33</v>
          </cell>
          <cell r="L8353">
            <v>0</v>
          </cell>
          <cell r="M8353">
            <v>1386.33</v>
          </cell>
          <cell r="N8353">
            <v>0</v>
          </cell>
        </row>
        <row r="8354">
          <cell r="A8354" t="str">
            <v>RC1.516NO_thin160</v>
          </cell>
          <cell r="B8354" t="str">
            <v xml:space="preserve">RC </v>
          </cell>
          <cell r="C8354">
            <v>1.5</v>
          </cell>
          <cell r="D8354">
            <v>16</v>
          </cell>
          <cell r="E8354" t="str">
            <v>NO_thin</v>
          </cell>
          <cell r="F8354" t="str">
            <v>160-165</v>
          </cell>
          <cell r="G8354">
            <v>2.19</v>
          </cell>
          <cell r="H8354">
            <v>-0.21</v>
          </cell>
          <cell r="I8354">
            <v>1.97</v>
          </cell>
          <cell r="J8354">
            <v>9.8699999999999992</v>
          </cell>
          <cell r="K8354">
            <v>1396.2</v>
          </cell>
          <cell r="L8354">
            <v>0</v>
          </cell>
          <cell r="M8354">
            <v>1396.2</v>
          </cell>
          <cell r="N8354">
            <v>0</v>
          </cell>
        </row>
        <row r="8355">
          <cell r="A8355" t="str">
            <v>RC1.516NO_thin165</v>
          </cell>
          <cell r="B8355" t="str">
            <v xml:space="preserve">RC </v>
          </cell>
          <cell r="C8355">
            <v>1.5</v>
          </cell>
          <cell r="D8355">
            <v>16</v>
          </cell>
          <cell r="E8355" t="str">
            <v>NO_thin</v>
          </cell>
          <cell r="F8355" t="str">
            <v>165-170</v>
          </cell>
          <cell r="G8355">
            <v>1.97</v>
          </cell>
          <cell r="H8355">
            <v>-0.2</v>
          </cell>
          <cell r="I8355">
            <v>1.77</v>
          </cell>
          <cell r="J8355">
            <v>8.8699999999999992</v>
          </cell>
          <cell r="K8355">
            <v>1405.08</v>
          </cell>
          <cell r="L8355">
            <v>0</v>
          </cell>
          <cell r="M8355">
            <v>1405.08</v>
          </cell>
          <cell r="N8355">
            <v>0</v>
          </cell>
        </row>
        <row r="8356">
          <cell r="A8356" t="str">
            <v>RC1.516NO_thin170</v>
          </cell>
          <cell r="B8356" t="str">
            <v xml:space="preserve">RC </v>
          </cell>
          <cell r="C8356">
            <v>1.5</v>
          </cell>
          <cell r="D8356">
            <v>16</v>
          </cell>
          <cell r="E8356" t="str">
            <v>NO_thin</v>
          </cell>
          <cell r="F8356" t="str">
            <v>170-175</v>
          </cell>
          <cell r="G8356">
            <v>1.87</v>
          </cell>
          <cell r="H8356">
            <v>-0.18</v>
          </cell>
          <cell r="I8356">
            <v>1.69</v>
          </cell>
          <cell r="J8356">
            <v>8.43</v>
          </cell>
          <cell r="K8356">
            <v>1413.51</v>
          </cell>
          <cell r="L8356">
            <v>0</v>
          </cell>
          <cell r="M8356">
            <v>1413.51</v>
          </cell>
          <cell r="N8356">
            <v>0</v>
          </cell>
        </row>
        <row r="8357">
          <cell r="A8357" t="str">
            <v>RC1.516NO_thin175</v>
          </cell>
          <cell r="B8357" t="str">
            <v xml:space="preserve">RC </v>
          </cell>
          <cell r="C8357">
            <v>1.5</v>
          </cell>
          <cell r="D8357">
            <v>16</v>
          </cell>
          <cell r="E8357" t="str">
            <v>NO_thin</v>
          </cell>
          <cell r="F8357" t="str">
            <v>175-180</v>
          </cell>
          <cell r="G8357">
            <v>1.68</v>
          </cell>
          <cell r="H8357">
            <v>-0.17</v>
          </cell>
          <cell r="I8357">
            <v>1.51</v>
          </cell>
          <cell r="J8357">
            <v>7.55</v>
          </cell>
          <cell r="K8357">
            <v>1421.06</v>
          </cell>
          <cell r="L8357">
            <v>0</v>
          </cell>
          <cell r="M8357">
            <v>1421.06</v>
          </cell>
          <cell r="N8357">
            <v>0</v>
          </cell>
        </row>
        <row r="8358">
          <cell r="A8358" t="str">
            <v>RC1.516NO_thin180</v>
          </cell>
          <cell r="B8358" t="str">
            <v xml:space="preserve">RC </v>
          </cell>
          <cell r="C8358">
            <v>1.5</v>
          </cell>
          <cell r="D8358">
            <v>16</v>
          </cell>
          <cell r="E8358" t="str">
            <v>NO_thin</v>
          </cell>
          <cell r="F8358" t="str">
            <v>180-185</v>
          </cell>
          <cell r="G8358">
            <v>1.52</v>
          </cell>
          <cell r="H8358">
            <v>-0.16</v>
          </cell>
          <cell r="I8358">
            <v>1.37</v>
          </cell>
          <cell r="J8358">
            <v>6.83</v>
          </cell>
          <cell r="K8358">
            <v>1427.89</v>
          </cell>
          <cell r="L8358">
            <v>0</v>
          </cell>
          <cell r="M8358">
            <v>1427.89</v>
          </cell>
          <cell r="N8358">
            <v>0</v>
          </cell>
        </row>
        <row r="8359">
          <cell r="A8359" t="str">
            <v>RC1.516NO_thin185</v>
          </cell>
          <cell r="B8359" t="str">
            <v xml:space="preserve">RC </v>
          </cell>
          <cell r="C8359">
            <v>1.5</v>
          </cell>
          <cell r="D8359">
            <v>16</v>
          </cell>
          <cell r="E8359" t="str">
            <v>NO_thin</v>
          </cell>
          <cell r="F8359" t="str">
            <v>185-190</v>
          </cell>
          <cell r="G8359">
            <v>1.36</v>
          </cell>
          <cell r="H8359">
            <v>-0.15</v>
          </cell>
          <cell r="I8359">
            <v>1.22</v>
          </cell>
          <cell r="J8359">
            <v>6.09</v>
          </cell>
          <cell r="K8359">
            <v>1433.98</v>
          </cell>
          <cell r="L8359">
            <v>0</v>
          </cell>
          <cell r="M8359">
            <v>1433.98</v>
          </cell>
          <cell r="N8359">
            <v>0</v>
          </cell>
        </row>
        <row r="8360">
          <cell r="A8360" t="str">
            <v>RC1.516NO_thin190</v>
          </cell>
          <cell r="B8360" t="str">
            <v xml:space="preserve">RC </v>
          </cell>
          <cell r="C8360">
            <v>1.5</v>
          </cell>
          <cell r="D8360">
            <v>16</v>
          </cell>
          <cell r="E8360" t="str">
            <v>NO_thin</v>
          </cell>
          <cell r="F8360" t="str">
            <v>190-195</v>
          </cell>
          <cell r="G8360">
            <v>1.27</v>
          </cell>
          <cell r="H8360">
            <v>-0.13</v>
          </cell>
          <cell r="I8360">
            <v>1.1399999999999999</v>
          </cell>
          <cell r="J8360">
            <v>5.69</v>
          </cell>
          <cell r="K8360">
            <v>1439.67</v>
          </cell>
          <cell r="L8360">
            <v>0</v>
          </cell>
          <cell r="M8360">
            <v>1439.67</v>
          </cell>
          <cell r="N8360">
            <v>0</v>
          </cell>
        </row>
        <row r="8361">
          <cell r="A8361" t="str">
            <v>RC1.516NO_thin195</v>
          </cell>
          <cell r="B8361" t="str">
            <v xml:space="preserve">RC </v>
          </cell>
          <cell r="C8361">
            <v>1.5</v>
          </cell>
          <cell r="D8361">
            <v>16</v>
          </cell>
          <cell r="E8361" t="str">
            <v>NO_thin</v>
          </cell>
          <cell r="F8361" t="str">
            <v>195-200</v>
          </cell>
          <cell r="G8361">
            <v>1.1299999999999999</v>
          </cell>
          <cell r="H8361">
            <v>-0.13</v>
          </cell>
          <cell r="I8361">
            <v>1.01</v>
          </cell>
          <cell r="J8361">
            <v>5.03</v>
          </cell>
          <cell r="K8361">
            <v>1444.7</v>
          </cell>
          <cell r="L8361">
            <v>0</v>
          </cell>
          <cell r="M8361">
            <v>1444.7</v>
          </cell>
          <cell r="N8361">
            <v>0</v>
          </cell>
        </row>
        <row r="8362">
          <cell r="A8362" t="str">
            <v>RC1.516Thinned000</v>
          </cell>
          <cell r="B8362" t="str">
            <v xml:space="preserve">RC </v>
          </cell>
          <cell r="C8362">
            <v>1.5</v>
          </cell>
          <cell r="D8362">
            <v>16</v>
          </cell>
          <cell r="E8362" t="str">
            <v>Thinned</v>
          </cell>
          <cell r="F8362" t="str">
            <v xml:space="preserve">  0-5</v>
          </cell>
          <cell r="G8362">
            <v>0.49</v>
          </cell>
          <cell r="H8362">
            <v>1.03</v>
          </cell>
          <cell r="I8362">
            <v>1.52</v>
          </cell>
          <cell r="J8362">
            <v>7.59</v>
          </cell>
          <cell r="K8362">
            <v>7.59</v>
          </cell>
          <cell r="L8362">
            <v>0</v>
          </cell>
          <cell r="M8362">
            <v>7.59</v>
          </cell>
          <cell r="N8362">
            <v>0</v>
          </cell>
        </row>
        <row r="8363">
          <cell r="A8363" t="str">
            <v>RC1.516Thinned005</v>
          </cell>
          <cell r="B8363" t="str">
            <v xml:space="preserve">RC </v>
          </cell>
          <cell r="C8363">
            <v>1.5</v>
          </cell>
          <cell r="D8363">
            <v>16</v>
          </cell>
          <cell r="E8363" t="str">
            <v>Thinned</v>
          </cell>
          <cell r="F8363" t="str">
            <v xml:space="preserve">  5-10</v>
          </cell>
          <cell r="G8363">
            <v>1.5</v>
          </cell>
          <cell r="H8363">
            <v>1.26</v>
          </cell>
          <cell r="I8363">
            <v>2.77</v>
          </cell>
          <cell r="J8363">
            <v>13.84</v>
          </cell>
          <cell r="K8363">
            <v>21.43</v>
          </cell>
          <cell r="L8363">
            <v>0</v>
          </cell>
          <cell r="M8363">
            <v>21.43</v>
          </cell>
          <cell r="N8363">
            <v>0</v>
          </cell>
        </row>
        <row r="8364">
          <cell r="A8364" t="str">
            <v>RC1.516Thinned010</v>
          </cell>
          <cell r="B8364" t="str">
            <v xml:space="preserve">RC </v>
          </cell>
          <cell r="C8364">
            <v>1.5</v>
          </cell>
          <cell r="D8364">
            <v>16</v>
          </cell>
          <cell r="E8364" t="str">
            <v>Thinned</v>
          </cell>
          <cell r="F8364" t="str">
            <v xml:space="preserve"> 10-15</v>
          </cell>
          <cell r="G8364">
            <v>4.59</v>
          </cell>
          <cell r="H8364">
            <v>1.27</v>
          </cell>
          <cell r="I8364">
            <v>5.86</v>
          </cell>
          <cell r="J8364">
            <v>29.31</v>
          </cell>
          <cell r="K8364">
            <v>50.74</v>
          </cell>
          <cell r="L8364">
            <v>0</v>
          </cell>
          <cell r="M8364">
            <v>50.74</v>
          </cell>
          <cell r="N8364">
            <v>0</v>
          </cell>
        </row>
        <row r="8365">
          <cell r="A8365" t="str">
            <v>RC1.516Thinned015</v>
          </cell>
          <cell r="B8365" t="str">
            <v xml:space="preserve">RC </v>
          </cell>
          <cell r="C8365">
            <v>1.5</v>
          </cell>
          <cell r="D8365">
            <v>16</v>
          </cell>
          <cell r="E8365" t="str">
            <v>Thinned</v>
          </cell>
          <cell r="F8365" t="str">
            <v xml:space="preserve"> 15-20</v>
          </cell>
          <cell r="G8365">
            <v>14.01</v>
          </cell>
          <cell r="H8365">
            <v>1.27</v>
          </cell>
          <cell r="I8365">
            <v>15.28</v>
          </cell>
          <cell r="J8365">
            <v>76.39</v>
          </cell>
          <cell r="K8365">
            <v>127.13</v>
          </cell>
          <cell r="L8365">
            <v>0</v>
          </cell>
          <cell r="M8365">
            <v>127.13</v>
          </cell>
          <cell r="N8365">
            <v>0</v>
          </cell>
        </row>
        <row r="8366">
          <cell r="A8366" t="str">
            <v>RC1.516Thinned020</v>
          </cell>
          <cell r="B8366" t="str">
            <v xml:space="preserve">RC </v>
          </cell>
          <cell r="C8366">
            <v>1.5</v>
          </cell>
          <cell r="D8366">
            <v>16</v>
          </cell>
          <cell r="E8366" t="str">
            <v>Thinned</v>
          </cell>
          <cell r="F8366" t="str">
            <v xml:space="preserve"> 20-25</v>
          </cell>
          <cell r="G8366">
            <v>27.98</v>
          </cell>
          <cell r="H8366">
            <v>3.49</v>
          </cell>
          <cell r="I8366">
            <v>31.47</v>
          </cell>
          <cell r="J8366">
            <v>157.37</v>
          </cell>
          <cell r="K8366">
            <v>284.51</v>
          </cell>
          <cell r="L8366">
            <v>0</v>
          </cell>
          <cell r="M8366">
            <v>284.51</v>
          </cell>
          <cell r="N8366">
            <v>0</v>
          </cell>
        </row>
        <row r="8367">
          <cell r="A8367" t="str">
            <v>RC1.516Thinned025</v>
          </cell>
          <cell r="B8367" t="str">
            <v xml:space="preserve">RC </v>
          </cell>
          <cell r="C8367">
            <v>1.5</v>
          </cell>
          <cell r="D8367">
            <v>16</v>
          </cell>
          <cell r="E8367" t="str">
            <v>Thinned</v>
          </cell>
          <cell r="F8367" t="str">
            <v xml:space="preserve"> 25-30</v>
          </cell>
          <cell r="G8367">
            <v>4.71</v>
          </cell>
          <cell r="H8367">
            <v>2.79</v>
          </cell>
          <cell r="I8367">
            <v>7.5</v>
          </cell>
          <cell r="J8367">
            <v>37.5</v>
          </cell>
          <cell r="K8367">
            <v>322</v>
          </cell>
          <cell r="L8367">
            <v>-0.21</v>
          </cell>
          <cell r="M8367">
            <v>321.79000000000002</v>
          </cell>
          <cell r="N8367">
            <v>12.04</v>
          </cell>
        </row>
        <row r="8368">
          <cell r="A8368" t="str">
            <v>RC1.516Thinned030</v>
          </cell>
          <cell r="B8368" t="str">
            <v xml:space="preserve">RC </v>
          </cell>
          <cell r="C8368">
            <v>1.5</v>
          </cell>
          <cell r="D8368">
            <v>16</v>
          </cell>
          <cell r="E8368" t="str">
            <v>Thinned</v>
          </cell>
          <cell r="F8368" t="str">
            <v xml:space="preserve"> 30-35</v>
          </cell>
          <cell r="G8368">
            <v>7.28</v>
          </cell>
          <cell r="H8368">
            <v>0.17</v>
          </cell>
          <cell r="I8368">
            <v>7.46</v>
          </cell>
          <cell r="J8368">
            <v>37.28</v>
          </cell>
          <cell r="K8368">
            <v>359.28</v>
          </cell>
          <cell r="L8368">
            <v>-0.38</v>
          </cell>
          <cell r="M8368">
            <v>358.9</v>
          </cell>
          <cell r="N8368">
            <v>9.6999999999999993</v>
          </cell>
        </row>
        <row r="8369">
          <cell r="A8369" t="str">
            <v>RC1.516Thinned035</v>
          </cell>
          <cell r="B8369" t="str">
            <v xml:space="preserve">RC </v>
          </cell>
          <cell r="C8369">
            <v>1.5</v>
          </cell>
          <cell r="D8369">
            <v>16</v>
          </cell>
          <cell r="E8369" t="str">
            <v>Thinned</v>
          </cell>
          <cell r="F8369" t="str">
            <v xml:space="preserve"> 35-40</v>
          </cell>
          <cell r="G8369">
            <v>10.039999999999999</v>
          </cell>
          <cell r="H8369">
            <v>3.14</v>
          </cell>
          <cell r="I8369">
            <v>13.18</v>
          </cell>
          <cell r="J8369">
            <v>65.900000000000006</v>
          </cell>
          <cell r="K8369">
            <v>425.18</v>
          </cell>
          <cell r="L8369">
            <v>-1.4</v>
          </cell>
          <cell r="M8369">
            <v>423.78000000000003</v>
          </cell>
          <cell r="N8369">
            <v>5.84</v>
          </cell>
        </row>
        <row r="8370">
          <cell r="A8370" t="str">
            <v>RC1.516Thinned040</v>
          </cell>
          <cell r="B8370" t="str">
            <v xml:space="preserve">RC </v>
          </cell>
          <cell r="C8370">
            <v>1.5</v>
          </cell>
          <cell r="D8370">
            <v>16</v>
          </cell>
          <cell r="E8370" t="str">
            <v>Thinned</v>
          </cell>
          <cell r="F8370" t="str">
            <v xml:space="preserve"> 40-45</v>
          </cell>
          <cell r="G8370">
            <v>9.08</v>
          </cell>
          <cell r="H8370">
            <v>1.77</v>
          </cell>
          <cell r="I8370">
            <v>10.85</v>
          </cell>
          <cell r="J8370">
            <v>54.26</v>
          </cell>
          <cell r="K8370">
            <v>479.45</v>
          </cell>
          <cell r="L8370">
            <v>-2.48</v>
          </cell>
          <cell r="M8370">
            <v>476.96999999999997</v>
          </cell>
          <cell r="N8370">
            <v>6.13</v>
          </cell>
        </row>
        <row r="8371">
          <cell r="A8371" t="str">
            <v>RC1.516Thinned045</v>
          </cell>
          <cell r="B8371" t="str">
            <v xml:space="preserve">RC </v>
          </cell>
          <cell r="C8371">
            <v>1.5</v>
          </cell>
          <cell r="D8371">
            <v>16</v>
          </cell>
          <cell r="E8371" t="str">
            <v>Thinned</v>
          </cell>
          <cell r="F8371" t="str">
            <v xml:space="preserve"> 45-50</v>
          </cell>
          <cell r="G8371">
            <v>8.5500000000000007</v>
          </cell>
          <cell r="H8371">
            <v>1.28</v>
          </cell>
          <cell r="I8371">
            <v>9.83</v>
          </cell>
          <cell r="J8371">
            <v>49.16</v>
          </cell>
          <cell r="K8371">
            <v>528.61</v>
          </cell>
          <cell r="L8371">
            <v>-3.56</v>
          </cell>
          <cell r="M8371">
            <v>525.05000000000007</v>
          </cell>
          <cell r="N8371">
            <v>6.09</v>
          </cell>
        </row>
        <row r="8372">
          <cell r="A8372" t="str">
            <v>RC1.516Thinned050</v>
          </cell>
          <cell r="B8372" t="str">
            <v xml:space="preserve">RC </v>
          </cell>
          <cell r="C8372">
            <v>1.5</v>
          </cell>
          <cell r="D8372">
            <v>16</v>
          </cell>
          <cell r="E8372" t="str">
            <v>Thinned</v>
          </cell>
          <cell r="F8372" t="str">
            <v xml:space="preserve"> 50-55</v>
          </cell>
          <cell r="G8372">
            <v>7.34</v>
          </cell>
          <cell r="H8372">
            <v>0.41</v>
          </cell>
          <cell r="I8372">
            <v>7.75</v>
          </cell>
          <cell r="J8372">
            <v>38.729999999999997</v>
          </cell>
          <cell r="K8372">
            <v>567.34</v>
          </cell>
          <cell r="L8372">
            <v>-4.6500000000000004</v>
          </cell>
          <cell r="M8372">
            <v>562.69000000000005</v>
          </cell>
          <cell r="N8372">
            <v>6.2</v>
          </cell>
        </row>
        <row r="8373">
          <cell r="A8373" t="str">
            <v>RC1.516Thinned055</v>
          </cell>
          <cell r="B8373" t="str">
            <v xml:space="preserve">RC </v>
          </cell>
          <cell r="C8373">
            <v>1.5</v>
          </cell>
          <cell r="D8373">
            <v>16</v>
          </cell>
          <cell r="E8373" t="str">
            <v>Thinned</v>
          </cell>
          <cell r="F8373" t="str">
            <v xml:space="preserve"> 55-60</v>
          </cell>
          <cell r="G8373">
            <v>6.4</v>
          </cell>
          <cell r="H8373">
            <v>0.17</v>
          </cell>
          <cell r="I8373">
            <v>6.57</v>
          </cell>
          <cell r="J8373">
            <v>32.869999999999997</v>
          </cell>
          <cell r="K8373">
            <v>600.21</v>
          </cell>
          <cell r="L8373">
            <v>-5.73</v>
          </cell>
          <cell r="M8373">
            <v>594.48</v>
          </cell>
          <cell r="N8373">
            <v>6.16</v>
          </cell>
        </row>
        <row r="8374">
          <cell r="A8374" t="str">
            <v>RC1.516Thinned060</v>
          </cell>
          <cell r="B8374" t="str">
            <v xml:space="preserve">RC </v>
          </cell>
          <cell r="C8374">
            <v>1.5</v>
          </cell>
          <cell r="D8374">
            <v>16</v>
          </cell>
          <cell r="E8374" t="str">
            <v>Thinned</v>
          </cell>
          <cell r="F8374" t="str">
            <v xml:space="preserve"> 60-65</v>
          </cell>
          <cell r="G8374">
            <v>6.01</v>
          </cell>
          <cell r="H8374">
            <v>-0.19</v>
          </cell>
          <cell r="I8374">
            <v>5.82</v>
          </cell>
          <cell r="J8374">
            <v>29.09</v>
          </cell>
          <cell r="K8374">
            <v>629.29999999999995</v>
          </cell>
          <cell r="L8374">
            <v>-6.68</v>
          </cell>
          <cell r="M8374">
            <v>622.62</v>
          </cell>
          <cell r="N8374">
            <v>5.39</v>
          </cell>
        </row>
        <row r="8375">
          <cell r="A8375" t="str">
            <v>RC1.516Thinned065</v>
          </cell>
          <cell r="B8375" t="str">
            <v xml:space="preserve">RC </v>
          </cell>
          <cell r="C8375">
            <v>1.5</v>
          </cell>
          <cell r="D8375">
            <v>16</v>
          </cell>
          <cell r="E8375" t="str">
            <v>Thinned</v>
          </cell>
          <cell r="F8375" t="str">
            <v xml:space="preserve"> 65-70</v>
          </cell>
          <cell r="G8375">
            <v>6.81</v>
          </cell>
          <cell r="H8375">
            <v>-0.28000000000000003</v>
          </cell>
          <cell r="I8375">
            <v>6.53</v>
          </cell>
          <cell r="J8375">
            <v>32.659999999999997</v>
          </cell>
          <cell r="K8375">
            <v>661.97</v>
          </cell>
          <cell r="L8375">
            <v>-7.54</v>
          </cell>
          <cell r="M8375">
            <v>654.43000000000006</v>
          </cell>
          <cell r="N8375">
            <v>4.87</v>
          </cell>
        </row>
        <row r="8376">
          <cell r="A8376" t="str">
            <v>RC1.516Thinned070</v>
          </cell>
          <cell r="B8376" t="str">
            <v xml:space="preserve">RC </v>
          </cell>
          <cell r="C8376">
            <v>1.5</v>
          </cell>
          <cell r="D8376">
            <v>16</v>
          </cell>
          <cell r="E8376" t="str">
            <v>Thinned</v>
          </cell>
          <cell r="F8376" t="str">
            <v xml:space="preserve"> 70-75</v>
          </cell>
          <cell r="G8376">
            <v>6.16</v>
          </cell>
          <cell r="H8376">
            <v>-0.08</v>
          </cell>
          <cell r="I8376">
            <v>6.09</v>
          </cell>
          <cell r="J8376">
            <v>30.43</v>
          </cell>
          <cell r="K8376">
            <v>692.39</v>
          </cell>
          <cell r="L8376">
            <v>-8.32</v>
          </cell>
          <cell r="M8376">
            <v>684.06999999999994</v>
          </cell>
          <cell r="N8376">
            <v>4.4800000000000004</v>
          </cell>
        </row>
        <row r="8377">
          <cell r="A8377" t="str">
            <v>RC1.516Thinned075</v>
          </cell>
          <cell r="B8377" t="str">
            <v xml:space="preserve">RC </v>
          </cell>
          <cell r="C8377">
            <v>1.5</v>
          </cell>
          <cell r="D8377">
            <v>16</v>
          </cell>
          <cell r="E8377" t="str">
            <v>Thinned</v>
          </cell>
          <cell r="F8377" t="str">
            <v xml:space="preserve"> 75-80</v>
          </cell>
          <cell r="G8377">
            <v>4.63</v>
          </cell>
          <cell r="H8377">
            <v>-0.1</v>
          </cell>
          <cell r="I8377">
            <v>4.53</v>
          </cell>
          <cell r="J8377">
            <v>22.67</v>
          </cell>
          <cell r="K8377">
            <v>715.06</v>
          </cell>
          <cell r="L8377">
            <v>-9.07</v>
          </cell>
          <cell r="M8377">
            <v>705.9899999999999</v>
          </cell>
          <cell r="N8377">
            <v>4.26</v>
          </cell>
        </row>
        <row r="8378">
          <cell r="A8378" t="str">
            <v>RC1.516Thinned080</v>
          </cell>
          <cell r="B8378" t="str">
            <v xml:space="preserve">RC </v>
          </cell>
          <cell r="C8378">
            <v>1.5</v>
          </cell>
          <cell r="D8378">
            <v>16</v>
          </cell>
          <cell r="E8378" t="str">
            <v>Thinned</v>
          </cell>
          <cell r="F8378" t="str">
            <v xml:space="preserve"> 80-85</v>
          </cell>
          <cell r="G8378">
            <v>4.9800000000000004</v>
          </cell>
          <cell r="H8378">
            <v>-0.06</v>
          </cell>
          <cell r="I8378">
            <v>4.92</v>
          </cell>
          <cell r="J8378">
            <v>24.6</v>
          </cell>
          <cell r="K8378">
            <v>739.66</v>
          </cell>
          <cell r="L8378">
            <v>-9.7899999999999991</v>
          </cell>
          <cell r="M8378">
            <v>729.87</v>
          </cell>
          <cell r="N8378">
            <v>4.09</v>
          </cell>
        </row>
        <row r="8379">
          <cell r="A8379" t="str">
            <v>RC1.516Thinned085</v>
          </cell>
          <cell r="B8379" t="str">
            <v xml:space="preserve">RC </v>
          </cell>
          <cell r="C8379">
            <v>1.5</v>
          </cell>
          <cell r="D8379">
            <v>16</v>
          </cell>
          <cell r="E8379" t="str">
            <v>Thinned</v>
          </cell>
          <cell r="F8379" t="str">
            <v xml:space="preserve"> 85-90</v>
          </cell>
          <cell r="G8379">
            <v>4.37</v>
          </cell>
          <cell r="H8379">
            <v>-0.06</v>
          </cell>
          <cell r="I8379">
            <v>4.3099999999999996</v>
          </cell>
          <cell r="J8379">
            <v>21.55</v>
          </cell>
          <cell r="K8379">
            <v>761.21</v>
          </cell>
          <cell r="L8379">
            <v>-10.48</v>
          </cell>
          <cell r="M8379">
            <v>750.73</v>
          </cell>
          <cell r="N8379">
            <v>3.91</v>
          </cell>
        </row>
        <row r="8380">
          <cell r="A8380" t="str">
            <v>RC1.516Thinned090</v>
          </cell>
          <cell r="B8380" t="str">
            <v xml:space="preserve">RC </v>
          </cell>
          <cell r="C8380">
            <v>1.5</v>
          </cell>
          <cell r="D8380">
            <v>16</v>
          </cell>
          <cell r="E8380" t="str">
            <v>Thinned</v>
          </cell>
          <cell r="F8380" t="str">
            <v xml:space="preserve"> 90-95</v>
          </cell>
          <cell r="G8380">
            <v>3.14</v>
          </cell>
          <cell r="H8380">
            <v>-0.08</v>
          </cell>
          <cell r="I8380">
            <v>3.06</v>
          </cell>
          <cell r="J8380">
            <v>15.3</v>
          </cell>
          <cell r="K8380">
            <v>776.51</v>
          </cell>
          <cell r="L8380">
            <v>-11.14</v>
          </cell>
          <cell r="M8380">
            <v>765.37</v>
          </cell>
          <cell r="N8380">
            <v>3.74</v>
          </cell>
        </row>
        <row r="8381">
          <cell r="A8381" t="str">
            <v>RC1.516Thinned095</v>
          </cell>
          <cell r="B8381" t="str">
            <v xml:space="preserve">RC </v>
          </cell>
          <cell r="C8381">
            <v>1.5</v>
          </cell>
          <cell r="D8381">
            <v>16</v>
          </cell>
          <cell r="E8381" t="str">
            <v>Thinned</v>
          </cell>
          <cell r="F8381" t="str">
            <v xml:space="preserve"> 95-100</v>
          </cell>
          <cell r="G8381">
            <v>2.88</v>
          </cell>
          <cell r="H8381">
            <v>-0.16</v>
          </cell>
          <cell r="I8381">
            <v>2.72</v>
          </cell>
          <cell r="J8381">
            <v>13.59</v>
          </cell>
          <cell r="K8381">
            <v>790.1</v>
          </cell>
          <cell r="L8381">
            <v>-11.77</v>
          </cell>
          <cell r="M8381">
            <v>778.33</v>
          </cell>
          <cell r="N8381">
            <v>3.61</v>
          </cell>
        </row>
        <row r="8382">
          <cell r="A8382" t="str">
            <v>RC1.516Thinned100</v>
          </cell>
          <cell r="B8382" t="str">
            <v xml:space="preserve">RC </v>
          </cell>
          <cell r="C8382">
            <v>1.5</v>
          </cell>
          <cell r="D8382">
            <v>16</v>
          </cell>
          <cell r="E8382" t="str">
            <v>Thinned</v>
          </cell>
          <cell r="F8382" t="str">
            <v>100-105</v>
          </cell>
          <cell r="G8382">
            <v>2.69</v>
          </cell>
          <cell r="H8382">
            <v>-0.2</v>
          </cell>
          <cell r="I8382">
            <v>2.5</v>
          </cell>
          <cell r="J8382">
            <v>12.49</v>
          </cell>
          <cell r="K8382">
            <v>802.59</v>
          </cell>
          <cell r="L8382">
            <v>-12.38</v>
          </cell>
          <cell r="M8382">
            <v>790.21</v>
          </cell>
          <cell r="N8382">
            <v>3.46</v>
          </cell>
        </row>
        <row r="8383">
          <cell r="A8383" t="str">
            <v>RC1.516Thinned105</v>
          </cell>
          <cell r="B8383" t="str">
            <v xml:space="preserve">RC </v>
          </cell>
          <cell r="C8383">
            <v>1.5</v>
          </cell>
          <cell r="D8383">
            <v>16</v>
          </cell>
          <cell r="E8383" t="str">
            <v>Thinned</v>
          </cell>
          <cell r="F8383" t="str">
            <v>105-110</v>
          </cell>
          <cell r="G8383">
            <v>2.29</v>
          </cell>
          <cell r="H8383">
            <v>-0.21</v>
          </cell>
          <cell r="I8383">
            <v>2.08</v>
          </cell>
          <cell r="J8383">
            <v>10.38</v>
          </cell>
          <cell r="K8383">
            <v>812.98</v>
          </cell>
          <cell r="L8383">
            <v>-12.97</v>
          </cell>
          <cell r="M8383">
            <v>800.01</v>
          </cell>
          <cell r="N8383">
            <v>3.31</v>
          </cell>
        </row>
        <row r="8384">
          <cell r="A8384" t="str">
            <v>RC1.516Thinned110</v>
          </cell>
          <cell r="B8384" t="str">
            <v xml:space="preserve">RC </v>
          </cell>
          <cell r="C8384">
            <v>1.5</v>
          </cell>
          <cell r="D8384">
            <v>16</v>
          </cell>
          <cell r="E8384" t="str">
            <v>Thinned</v>
          </cell>
          <cell r="F8384" t="str">
            <v>110-115</v>
          </cell>
          <cell r="G8384">
            <v>2.0499999999999998</v>
          </cell>
          <cell r="H8384">
            <v>-0.21</v>
          </cell>
          <cell r="I8384">
            <v>1.84</v>
          </cell>
          <cell r="J8384">
            <v>9.2200000000000006</v>
          </cell>
          <cell r="K8384">
            <v>822.19</v>
          </cell>
          <cell r="L8384">
            <v>-13.52</v>
          </cell>
          <cell r="M8384">
            <v>808.67000000000007</v>
          </cell>
          <cell r="N8384">
            <v>3.17</v>
          </cell>
        </row>
        <row r="8385">
          <cell r="A8385" t="str">
            <v>RC1.516Thinned115</v>
          </cell>
          <cell r="B8385" t="str">
            <v xml:space="preserve">RC </v>
          </cell>
          <cell r="C8385">
            <v>1.5</v>
          </cell>
          <cell r="D8385">
            <v>16</v>
          </cell>
          <cell r="E8385" t="str">
            <v>Thinned</v>
          </cell>
          <cell r="F8385" t="str">
            <v>115-120</v>
          </cell>
          <cell r="G8385">
            <v>1.25</v>
          </cell>
          <cell r="H8385">
            <v>-0.22</v>
          </cell>
          <cell r="I8385">
            <v>1.03</v>
          </cell>
          <cell r="J8385">
            <v>5.17</v>
          </cell>
          <cell r="K8385">
            <v>827.36</v>
          </cell>
          <cell r="L8385">
            <v>-14.06</v>
          </cell>
          <cell r="M8385">
            <v>813.30000000000007</v>
          </cell>
          <cell r="N8385">
            <v>3.03</v>
          </cell>
        </row>
        <row r="8386">
          <cell r="A8386" t="str">
            <v>RC1.516Thinned120</v>
          </cell>
          <cell r="B8386" t="str">
            <v xml:space="preserve">RC </v>
          </cell>
          <cell r="C8386">
            <v>1.5</v>
          </cell>
          <cell r="D8386">
            <v>16</v>
          </cell>
          <cell r="E8386" t="str">
            <v>Thinned</v>
          </cell>
          <cell r="F8386" t="str">
            <v>120-125</v>
          </cell>
          <cell r="G8386">
            <v>0.94</v>
          </cell>
          <cell r="H8386">
            <v>-0.25</v>
          </cell>
          <cell r="I8386">
            <v>0.69</v>
          </cell>
          <cell r="J8386">
            <v>3.46</v>
          </cell>
          <cell r="K8386">
            <v>830.82</v>
          </cell>
          <cell r="L8386">
            <v>-14.57</v>
          </cell>
          <cell r="M8386">
            <v>816.25</v>
          </cell>
          <cell r="N8386">
            <v>2.91</v>
          </cell>
        </row>
        <row r="8387">
          <cell r="A8387" t="str">
            <v>RC1.516Thinned125</v>
          </cell>
          <cell r="B8387" t="str">
            <v xml:space="preserve">RC </v>
          </cell>
          <cell r="C8387">
            <v>1.5</v>
          </cell>
          <cell r="D8387">
            <v>16</v>
          </cell>
          <cell r="E8387" t="str">
            <v>Thinned</v>
          </cell>
          <cell r="F8387" t="str">
            <v>125-130</v>
          </cell>
          <cell r="G8387">
            <v>0.66</v>
          </cell>
          <cell r="H8387">
            <v>-0.28000000000000003</v>
          </cell>
          <cell r="I8387">
            <v>0.38</v>
          </cell>
          <cell r="J8387">
            <v>1.89</v>
          </cell>
          <cell r="K8387">
            <v>832.71</v>
          </cell>
          <cell r="L8387">
            <v>-15.06</v>
          </cell>
          <cell r="M8387">
            <v>817.65000000000009</v>
          </cell>
          <cell r="N8387">
            <v>2.79</v>
          </cell>
        </row>
        <row r="8388">
          <cell r="A8388" t="str">
            <v>RC1.516Thinned130</v>
          </cell>
          <cell r="B8388" t="str">
            <v xml:space="preserve">RC </v>
          </cell>
          <cell r="C8388">
            <v>1.5</v>
          </cell>
          <cell r="D8388">
            <v>16</v>
          </cell>
          <cell r="E8388" t="str">
            <v>Thinned</v>
          </cell>
          <cell r="F8388" t="str">
            <v>130-135</v>
          </cell>
          <cell r="G8388">
            <v>0.7</v>
          </cell>
          <cell r="H8388">
            <v>-0.28000000000000003</v>
          </cell>
          <cell r="I8388">
            <v>0.42</v>
          </cell>
          <cell r="J8388">
            <v>2.1</v>
          </cell>
          <cell r="K8388">
            <v>834.81</v>
          </cell>
          <cell r="L8388">
            <v>-15.53</v>
          </cell>
          <cell r="M8388">
            <v>819.28</v>
          </cell>
          <cell r="N8388">
            <v>2.68</v>
          </cell>
        </row>
        <row r="8389">
          <cell r="A8389" t="str">
            <v>RC1.516Thinned135</v>
          </cell>
          <cell r="B8389" t="str">
            <v xml:space="preserve">RC </v>
          </cell>
          <cell r="C8389">
            <v>1.5</v>
          </cell>
          <cell r="D8389">
            <v>16</v>
          </cell>
          <cell r="E8389" t="str">
            <v>Thinned</v>
          </cell>
          <cell r="F8389" t="str">
            <v>135-140</v>
          </cell>
          <cell r="G8389">
            <v>0.52</v>
          </cell>
          <cell r="H8389">
            <v>-0.27</v>
          </cell>
          <cell r="I8389">
            <v>0.25</v>
          </cell>
          <cell r="J8389">
            <v>1.24</v>
          </cell>
          <cell r="K8389">
            <v>836.05</v>
          </cell>
          <cell r="L8389">
            <v>-15.99</v>
          </cell>
          <cell r="M8389">
            <v>820.06</v>
          </cell>
          <cell r="N8389">
            <v>2.57</v>
          </cell>
        </row>
        <row r="8390">
          <cell r="A8390" t="str">
            <v>RC1.516Thinned140</v>
          </cell>
          <cell r="B8390" t="str">
            <v xml:space="preserve">RC </v>
          </cell>
          <cell r="C8390">
            <v>1.5</v>
          </cell>
          <cell r="D8390">
            <v>16</v>
          </cell>
          <cell r="E8390" t="str">
            <v>Thinned</v>
          </cell>
          <cell r="F8390" t="str">
            <v>140-145</v>
          </cell>
          <cell r="G8390">
            <v>0.36</v>
          </cell>
          <cell r="H8390">
            <v>-0.26</v>
          </cell>
          <cell r="I8390">
            <v>0.1</v>
          </cell>
          <cell r="J8390">
            <v>0.49</v>
          </cell>
          <cell r="K8390">
            <v>836.54</v>
          </cell>
          <cell r="L8390">
            <v>-16.420000000000002</v>
          </cell>
          <cell r="M8390">
            <v>820.12</v>
          </cell>
          <cell r="N8390">
            <v>2.4500000000000002</v>
          </cell>
        </row>
        <row r="8391">
          <cell r="A8391" t="str">
            <v>RC1.516Thinned145</v>
          </cell>
          <cell r="B8391" t="str">
            <v xml:space="preserve">RC </v>
          </cell>
          <cell r="C8391">
            <v>1.5</v>
          </cell>
          <cell r="D8391">
            <v>16</v>
          </cell>
          <cell r="E8391" t="str">
            <v>Thinned</v>
          </cell>
          <cell r="F8391" t="str">
            <v>145-150</v>
          </cell>
          <cell r="G8391">
            <v>0.18</v>
          </cell>
          <cell r="H8391">
            <v>-0.25</v>
          </cell>
          <cell r="I8391">
            <v>-7.0000000000000007E-2</v>
          </cell>
          <cell r="J8391">
            <v>-0.35</v>
          </cell>
          <cell r="K8391">
            <v>836.19</v>
          </cell>
          <cell r="L8391">
            <v>-16.829999999999998</v>
          </cell>
          <cell r="M8391">
            <v>819.36</v>
          </cell>
          <cell r="N8391">
            <v>2.35</v>
          </cell>
        </row>
        <row r="8392">
          <cell r="A8392" t="str">
            <v>RC1.516Thinned150</v>
          </cell>
          <cell r="B8392" t="str">
            <v xml:space="preserve">RC </v>
          </cell>
          <cell r="C8392">
            <v>1.5</v>
          </cell>
          <cell r="D8392">
            <v>16</v>
          </cell>
          <cell r="E8392" t="str">
            <v>Thinned</v>
          </cell>
          <cell r="F8392" t="str">
            <v>150-155</v>
          </cell>
          <cell r="G8392">
            <v>0.01</v>
          </cell>
          <cell r="H8392">
            <v>-0.25</v>
          </cell>
          <cell r="I8392">
            <v>-0.24</v>
          </cell>
          <cell r="J8392">
            <v>-1.19</v>
          </cell>
          <cell r="K8392">
            <v>835</v>
          </cell>
          <cell r="L8392">
            <v>-17.23</v>
          </cell>
          <cell r="M8392">
            <v>817.77</v>
          </cell>
          <cell r="N8392">
            <v>2.2400000000000002</v>
          </cell>
        </row>
        <row r="8393">
          <cell r="A8393" t="str">
            <v>RC1.516Thinned155</v>
          </cell>
          <cell r="B8393" t="str">
            <v xml:space="preserve">RC </v>
          </cell>
          <cell r="C8393">
            <v>1.5</v>
          </cell>
          <cell r="D8393">
            <v>16</v>
          </cell>
          <cell r="E8393" t="str">
            <v>Thinned</v>
          </cell>
          <cell r="F8393" t="str">
            <v>155-160</v>
          </cell>
          <cell r="G8393">
            <v>-7.0000000000000007E-2</v>
          </cell>
          <cell r="H8393">
            <v>-0.24</v>
          </cell>
          <cell r="I8393">
            <v>-0.32</v>
          </cell>
          <cell r="J8393">
            <v>-1.58</v>
          </cell>
          <cell r="K8393">
            <v>833.42</v>
          </cell>
          <cell r="L8393">
            <v>-17.600000000000001</v>
          </cell>
          <cell r="M8393">
            <v>815.81999999999994</v>
          </cell>
          <cell r="N8393">
            <v>2.15</v>
          </cell>
        </row>
        <row r="8394">
          <cell r="A8394" t="str">
            <v>RC1.516Thinned160</v>
          </cell>
          <cell r="B8394" t="str">
            <v xml:space="preserve">RC </v>
          </cell>
          <cell r="C8394">
            <v>1.5</v>
          </cell>
          <cell r="D8394">
            <v>16</v>
          </cell>
          <cell r="E8394" t="str">
            <v>Thinned</v>
          </cell>
          <cell r="F8394" t="str">
            <v>160-165</v>
          </cell>
          <cell r="G8394">
            <v>-0.33</v>
          </cell>
          <cell r="H8394">
            <v>-0.24</v>
          </cell>
          <cell r="I8394">
            <v>-0.56999999999999995</v>
          </cell>
          <cell r="J8394">
            <v>-2.84</v>
          </cell>
          <cell r="K8394">
            <v>830.58</v>
          </cell>
          <cell r="L8394">
            <v>-17.96</v>
          </cell>
          <cell r="M8394">
            <v>812.62</v>
          </cell>
          <cell r="N8394">
            <v>2.0499999999999998</v>
          </cell>
        </row>
        <row r="8395">
          <cell r="A8395" t="str">
            <v>RC1.516Thinned165</v>
          </cell>
          <cell r="B8395" t="str">
            <v xml:space="preserve">RC </v>
          </cell>
          <cell r="C8395">
            <v>1.5</v>
          </cell>
          <cell r="D8395">
            <v>16</v>
          </cell>
          <cell r="E8395" t="str">
            <v>Thinned</v>
          </cell>
          <cell r="F8395" t="str">
            <v>165-170</v>
          </cell>
          <cell r="G8395">
            <v>-0.54</v>
          </cell>
          <cell r="H8395">
            <v>-0.24</v>
          </cell>
          <cell r="I8395">
            <v>-0.78</v>
          </cell>
          <cell r="J8395">
            <v>-3.89</v>
          </cell>
          <cell r="K8395">
            <v>826.69</v>
          </cell>
          <cell r="L8395">
            <v>-18.309999999999999</v>
          </cell>
          <cell r="M8395">
            <v>808.38000000000011</v>
          </cell>
          <cell r="N8395">
            <v>1.97</v>
          </cell>
        </row>
        <row r="8396">
          <cell r="A8396" t="str">
            <v>RC1.516Thinned170</v>
          </cell>
          <cell r="B8396" t="str">
            <v xml:space="preserve">RC </v>
          </cell>
          <cell r="C8396">
            <v>1.5</v>
          </cell>
          <cell r="D8396">
            <v>16</v>
          </cell>
          <cell r="E8396" t="str">
            <v>Thinned</v>
          </cell>
          <cell r="F8396" t="str">
            <v>170-175</v>
          </cell>
          <cell r="G8396">
            <v>-0.57999999999999996</v>
          </cell>
          <cell r="H8396">
            <v>-0.24</v>
          </cell>
          <cell r="I8396">
            <v>-0.82</v>
          </cell>
          <cell r="J8396">
            <v>-4.09</v>
          </cell>
          <cell r="K8396">
            <v>822.6</v>
          </cell>
          <cell r="L8396">
            <v>-18.64</v>
          </cell>
          <cell r="M8396">
            <v>803.96</v>
          </cell>
          <cell r="N8396">
            <v>1.88</v>
          </cell>
        </row>
        <row r="8397">
          <cell r="A8397" t="str">
            <v>RC1.516Thinned175</v>
          </cell>
          <cell r="B8397" t="str">
            <v xml:space="preserve">RC </v>
          </cell>
          <cell r="C8397">
            <v>1.5</v>
          </cell>
          <cell r="D8397">
            <v>16</v>
          </cell>
          <cell r="E8397" t="str">
            <v>Thinned</v>
          </cell>
          <cell r="F8397" t="str">
            <v>175-180</v>
          </cell>
          <cell r="G8397">
            <v>-0.88</v>
          </cell>
          <cell r="H8397">
            <v>-0.24</v>
          </cell>
          <cell r="I8397">
            <v>-1.1299999999999999</v>
          </cell>
          <cell r="J8397">
            <v>-5.63</v>
          </cell>
          <cell r="K8397">
            <v>816.96</v>
          </cell>
          <cell r="L8397">
            <v>-18.96</v>
          </cell>
          <cell r="M8397">
            <v>798</v>
          </cell>
          <cell r="N8397">
            <v>1.81</v>
          </cell>
        </row>
        <row r="8398">
          <cell r="A8398" t="str">
            <v>RC1.516Thinned180</v>
          </cell>
          <cell r="B8398" t="str">
            <v xml:space="preserve">RC </v>
          </cell>
          <cell r="C8398">
            <v>1.5</v>
          </cell>
          <cell r="D8398">
            <v>16</v>
          </cell>
          <cell r="E8398" t="str">
            <v>Thinned</v>
          </cell>
          <cell r="F8398" t="str">
            <v>180-185</v>
          </cell>
          <cell r="G8398">
            <v>-1.1000000000000001</v>
          </cell>
          <cell r="H8398">
            <v>-0.25</v>
          </cell>
          <cell r="I8398">
            <v>-1.35</v>
          </cell>
          <cell r="J8398">
            <v>-6.75</v>
          </cell>
          <cell r="K8398">
            <v>810.21</v>
          </cell>
          <cell r="L8398">
            <v>-19.260000000000002</v>
          </cell>
          <cell r="M8398">
            <v>790.95</v>
          </cell>
          <cell r="N8398">
            <v>1.74</v>
          </cell>
        </row>
        <row r="8399">
          <cell r="A8399" t="str">
            <v>RC1.516Thinned185</v>
          </cell>
          <cell r="B8399" t="str">
            <v xml:space="preserve">RC </v>
          </cell>
          <cell r="C8399">
            <v>1.5</v>
          </cell>
          <cell r="D8399">
            <v>16</v>
          </cell>
          <cell r="E8399" t="str">
            <v>Thinned</v>
          </cell>
          <cell r="F8399" t="str">
            <v>185-190</v>
          </cell>
          <cell r="G8399">
            <v>-0.95</v>
          </cell>
          <cell r="H8399">
            <v>-0.25</v>
          </cell>
          <cell r="I8399">
            <v>-1.2</v>
          </cell>
          <cell r="J8399">
            <v>-5.99</v>
          </cell>
          <cell r="K8399">
            <v>804.23</v>
          </cell>
          <cell r="L8399">
            <v>-19.559999999999999</v>
          </cell>
          <cell r="M8399">
            <v>784.67000000000007</v>
          </cell>
          <cell r="N8399">
            <v>1.67</v>
          </cell>
        </row>
        <row r="8400">
          <cell r="A8400" t="str">
            <v>RC1.516Thinned190</v>
          </cell>
          <cell r="B8400" t="str">
            <v xml:space="preserve">RC </v>
          </cell>
          <cell r="C8400">
            <v>1.5</v>
          </cell>
          <cell r="D8400">
            <v>16</v>
          </cell>
          <cell r="E8400" t="str">
            <v>Thinned</v>
          </cell>
          <cell r="F8400" t="str">
            <v>190-195</v>
          </cell>
          <cell r="G8400">
            <v>-0.84</v>
          </cell>
          <cell r="H8400">
            <v>-0.23</v>
          </cell>
          <cell r="I8400">
            <v>-1.08</v>
          </cell>
          <cell r="J8400">
            <v>-5.38</v>
          </cell>
          <cell r="K8400">
            <v>798.85</v>
          </cell>
          <cell r="L8400">
            <v>-19.84</v>
          </cell>
          <cell r="M8400">
            <v>779.01</v>
          </cell>
          <cell r="N8400">
            <v>1.6</v>
          </cell>
        </row>
        <row r="8401">
          <cell r="A8401" t="str">
            <v>RC1.516Thinned195</v>
          </cell>
          <cell r="B8401" t="str">
            <v xml:space="preserve">RC </v>
          </cell>
          <cell r="C8401">
            <v>1.5</v>
          </cell>
          <cell r="D8401">
            <v>16</v>
          </cell>
          <cell r="E8401" t="str">
            <v>Thinned</v>
          </cell>
          <cell r="F8401" t="str">
            <v>195-200</v>
          </cell>
          <cell r="G8401">
            <v>-0.79</v>
          </cell>
          <cell r="H8401">
            <v>-0.22</v>
          </cell>
          <cell r="I8401">
            <v>-1.01</v>
          </cell>
          <cell r="J8401">
            <v>-5.03</v>
          </cell>
          <cell r="K8401">
            <v>793.81</v>
          </cell>
          <cell r="L8401">
            <v>-20.11</v>
          </cell>
          <cell r="M8401">
            <v>773.69999999999993</v>
          </cell>
          <cell r="N8401">
            <v>1.53</v>
          </cell>
        </row>
        <row r="8402">
          <cell r="A8402" t="str">
            <v>RC1.518NO_thin000</v>
          </cell>
          <cell r="B8402" t="str">
            <v xml:space="preserve">RC </v>
          </cell>
          <cell r="C8402">
            <v>1.5</v>
          </cell>
          <cell r="D8402">
            <v>18</v>
          </cell>
          <cell r="E8402" t="str">
            <v>NO_thin</v>
          </cell>
          <cell r="F8402" t="str">
            <v xml:space="preserve">  0-5</v>
          </cell>
          <cell r="G8402">
            <v>0.76</v>
          </cell>
          <cell r="H8402">
            <v>1.1299999999999999</v>
          </cell>
          <cell r="I8402">
            <v>1.89</v>
          </cell>
          <cell r="J8402">
            <v>9.4499999999999993</v>
          </cell>
          <cell r="K8402">
            <v>9.4499999999999993</v>
          </cell>
          <cell r="L8402">
            <v>0</v>
          </cell>
          <cell r="M8402">
            <v>9.4499999999999993</v>
          </cell>
          <cell r="N8402">
            <v>0</v>
          </cell>
        </row>
        <row r="8403">
          <cell r="A8403" t="str">
            <v>RC1.518NO_thin005</v>
          </cell>
          <cell r="B8403" t="str">
            <v xml:space="preserve">RC </v>
          </cell>
          <cell r="C8403">
            <v>1.5</v>
          </cell>
          <cell r="D8403">
            <v>18</v>
          </cell>
          <cell r="E8403" t="str">
            <v>NO_thin</v>
          </cell>
          <cell r="F8403" t="str">
            <v xml:space="preserve">  5-10</v>
          </cell>
          <cell r="G8403">
            <v>2.33</v>
          </cell>
          <cell r="H8403">
            <v>1.39</v>
          </cell>
          <cell r="I8403">
            <v>3.72</v>
          </cell>
          <cell r="J8403">
            <v>18.579999999999998</v>
          </cell>
          <cell r="K8403">
            <v>28.02</v>
          </cell>
          <cell r="L8403">
            <v>0</v>
          </cell>
          <cell r="M8403">
            <v>28.02</v>
          </cell>
          <cell r="N8403">
            <v>0</v>
          </cell>
        </row>
        <row r="8404">
          <cell r="A8404" t="str">
            <v>RC1.518NO_thin010</v>
          </cell>
          <cell r="B8404" t="str">
            <v xml:space="preserve">RC </v>
          </cell>
          <cell r="C8404">
            <v>1.5</v>
          </cell>
          <cell r="D8404">
            <v>18</v>
          </cell>
          <cell r="E8404" t="str">
            <v>NO_thin</v>
          </cell>
          <cell r="F8404" t="str">
            <v xml:space="preserve"> 10-15</v>
          </cell>
          <cell r="G8404">
            <v>7.1</v>
          </cell>
          <cell r="H8404">
            <v>1.4</v>
          </cell>
          <cell r="I8404">
            <v>8.5</v>
          </cell>
          <cell r="J8404">
            <v>42.48</v>
          </cell>
          <cell r="K8404">
            <v>70.5</v>
          </cell>
          <cell r="L8404">
            <v>0</v>
          </cell>
          <cell r="M8404">
            <v>70.5</v>
          </cell>
          <cell r="N8404">
            <v>0</v>
          </cell>
        </row>
        <row r="8405">
          <cell r="A8405" t="str">
            <v>RC1.518NO_thin015</v>
          </cell>
          <cell r="B8405" t="str">
            <v xml:space="preserve">RC </v>
          </cell>
          <cell r="C8405">
            <v>1.5</v>
          </cell>
          <cell r="D8405">
            <v>18</v>
          </cell>
          <cell r="E8405" t="str">
            <v>NO_thin</v>
          </cell>
          <cell r="F8405" t="str">
            <v xml:space="preserve"> 15-20</v>
          </cell>
          <cell r="G8405">
            <v>20.8</v>
          </cell>
          <cell r="H8405">
            <v>2.91</v>
          </cell>
          <cell r="I8405">
            <v>23.71</v>
          </cell>
          <cell r="J8405">
            <v>118.54</v>
          </cell>
          <cell r="K8405">
            <v>189.04</v>
          </cell>
          <cell r="L8405">
            <v>0</v>
          </cell>
          <cell r="M8405">
            <v>189.04</v>
          </cell>
          <cell r="N8405">
            <v>0</v>
          </cell>
        </row>
        <row r="8406">
          <cell r="A8406" t="str">
            <v>RC1.518NO_thin020</v>
          </cell>
          <cell r="B8406" t="str">
            <v xml:space="preserve">RC </v>
          </cell>
          <cell r="C8406">
            <v>1.5</v>
          </cell>
          <cell r="D8406">
            <v>18</v>
          </cell>
          <cell r="E8406" t="str">
            <v>NO_thin</v>
          </cell>
          <cell r="F8406" t="str">
            <v xml:space="preserve"> 20-25</v>
          </cell>
          <cell r="G8406">
            <v>27.7</v>
          </cell>
          <cell r="H8406">
            <v>11.27</v>
          </cell>
          <cell r="I8406">
            <v>38.979999999999997</v>
          </cell>
          <cell r="J8406">
            <v>194.89</v>
          </cell>
          <cell r="K8406">
            <v>383.93</v>
          </cell>
          <cell r="L8406">
            <v>0</v>
          </cell>
          <cell r="M8406">
            <v>383.93</v>
          </cell>
          <cell r="N8406">
            <v>0</v>
          </cell>
        </row>
        <row r="8407">
          <cell r="A8407" t="str">
            <v>RC1.518NO_thin025</v>
          </cell>
          <cell r="B8407" t="str">
            <v xml:space="preserve">RC </v>
          </cell>
          <cell r="C8407">
            <v>1.5</v>
          </cell>
          <cell r="D8407">
            <v>18</v>
          </cell>
          <cell r="E8407" t="str">
            <v>NO_thin</v>
          </cell>
          <cell r="F8407" t="str">
            <v xml:space="preserve"> 25-30</v>
          </cell>
          <cell r="G8407">
            <v>13.59</v>
          </cell>
          <cell r="H8407">
            <v>6.15</v>
          </cell>
          <cell r="I8407">
            <v>19.739999999999998</v>
          </cell>
          <cell r="J8407">
            <v>98.7</v>
          </cell>
          <cell r="K8407">
            <v>482.63</v>
          </cell>
          <cell r="L8407">
            <v>0</v>
          </cell>
          <cell r="M8407">
            <v>482.63</v>
          </cell>
          <cell r="N8407">
            <v>0</v>
          </cell>
        </row>
        <row r="8408">
          <cell r="A8408" t="str">
            <v>RC1.518NO_thin030</v>
          </cell>
          <cell r="B8408" t="str">
            <v xml:space="preserve">RC </v>
          </cell>
          <cell r="C8408">
            <v>1.5</v>
          </cell>
          <cell r="D8408">
            <v>18</v>
          </cell>
          <cell r="E8408" t="str">
            <v>NO_thin</v>
          </cell>
          <cell r="F8408" t="str">
            <v xml:space="preserve"> 30-35</v>
          </cell>
          <cell r="G8408">
            <v>15.92</v>
          </cell>
          <cell r="H8408">
            <v>4.16</v>
          </cell>
          <cell r="I8408">
            <v>20.09</v>
          </cell>
          <cell r="J8408">
            <v>100.43</v>
          </cell>
          <cell r="K8408">
            <v>583.05999999999995</v>
          </cell>
          <cell r="L8408">
            <v>0</v>
          </cell>
          <cell r="M8408">
            <v>583.05999999999995</v>
          </cell>
          <cell r="N8408">
            <v>0</v>
          </cell>
        </row>
        <row r="8409">
          <cell r="A8409" t="str">
            <v>RC1.518NO_thin035</v>
          </cell>
          <cell r="B8409" t="str">
            <v xml:space="preserve">RC </v>
          </cell>
          <cell r="C8409">
            <v>1.5</v>
          </cell>
          <cell r="D8409">
            <v>18</v>
          </cell>
          <cell r="E8409" t="str">
            <v>NO_thin</v>
          </cell>
          <cell r="F8409" t="str">
            <v xml:space="preserve"> 35-40</v>
          </cell>
          <cell r="G8409">
            <v>15.61</v>
          </cell>
          <cell r="H8409">
            <v>2.85</v>
          </cell>
          <cell r="I8409">
            <v>18.46</v>
          </cell>
          <cell r="J8409">
            <v>92.3</v>
          </cell>
          <cell r="K8409">
            <v>675.37</v>
          </cell>
          <cell r="L8409">
            <v>0</v>
          </cell>
          <cell r="M8409">
            <v>675.37</v>
          </cell>
          <cell r="N8409">
            <v>0</v>
          </cell>
        </row>
        <row r="8410">
          <cell r="A8410" t="str">
            <v>RC1.518NO_thin040</v>
          </cell>
          <cell r="B8410" t="str">
            <v xml:space="preserve">RC </v>
          </cell>
          <cell r="C8410">
            <v>1.5</v>
          </cell>
          <cell r="D8410">
            <v>18</v>
          </cell>
          <cell r="E8410" t="str">
            <v>NO_thin</v>
          </cell>
          <cell r="F8410" t="str">
            <v xml:space="preserve"> 40-45</v>
          </cell>
          <cell r="G8410">
            <v>14.82</v>
          </cell>
          <cell r="H8410">
            <v>3.17</v>
          </cell>
          <cell r="I8410">
            <v>17.989999999999998</v>
          </cell>
          <cell r="J8410">
            <v>89.96</v>
          </cell>
          <cell r="K8410">
            <v>765.33</v>
          </cell>
          <cell r="L8410">
            <v>0</v>
          </cell>
          <cell r="M8410">
            <v>765.33</v>
          </cell>
          <cell r="N8410">
            <v>0</v>
          </cell>
        </row>
        <row r="8411">
          <cell r="A8411" t="str">
            <v>RC1.518NO_thin045</v>
          </cell>
          <cell r="B8411" t="str">
            <v xml:space="preserve">RC </v>
          </cell>
          <cell r="C8411">
            <v>1.5</v>
          </cell>
          <cell r="D8411">
            <v>18</v>
          </cell>
          <cell r="E8411" t="str">
            <v>NO_thin</v>
          </cell>
          <cell r="F8411" t="str">
            <v xml:space="preserve"> 45-50</v>
          </cell>
          <cell r="G8411">
            <v>13.99</v>
          </cell>
          <cell r="H8411">
            <v>0.85</v>
          </cell>
          <cell r="I8411">
            <v>14.84</v>
          </cell>
          <cell r="J8411">
            <v>74.19</v>
          </cell>
          <cell r="K8411">
            <v>839.52</v>
          </cell>
          <cell r="L8411">
            <v>0</v>
          </cell>
          <cell r="M8411">
            <v>839.52</v>
          </cell>
          <cell r="N8411">
            <v>0</v>
          </cell>
        </row>
        <row r="8412">
          <cell r="A8412" t="str">
            <v>RC1.518NO_thin050</v>
          </cell>
          <cell r="B8412" t="str">
            <v xml:space="preserve">RC </v>
          </cell>
          <cell r="C8412">
            <v>1.5</v>
          </cell>
          <cell r="D8412">
            <v>18</v>
          </cell>
          <cell r="E8412" t="str">
            <v>NO_thin</v>
          </cell>
          <cell r="F8412" t="str">
            <v xml:space="preserve"> 50-55</v>
          </cell>
          <cell r="G8412">
            <v>12.94</v>
          </cell>
          <cell r="H8412">
            <v>1.08</v>
          </cell>
          <cell r="I8412">
            <v>14.03</v>
          </cell>
          <cell r="J8412">
            <v>70.14</v>
          </cell>
          <cell r="K8412">
            <v>909.66</v>
          </cell>
          <cell r="L8412">
            <v>0</v>
          </cell>
          <cell r="M8412">
            <v>909.66</v>
          </cell>
          <cell r="N8412">
            <v>0</v>
          </cell>
        </row>
        <row r="8413">
          <cell r="A8413" t="str">
            <v>RC1.518NO_thin055</v>
          </cell>
          <cell r="B8413" t="str">
            <v xml:space="preserve">RC </v>
          </cell>
          <cell r="C8413">
            <v>1.5</v>
          </cell>
          <cell r="D8413">
            <v>18</v>
          </cell>
          <cell r="E8413" t="str">
            <v>NO_thin</v>
          </cell>
          <cell r="F8413" t="str">
            <v xml:space="preserve"> 55-60</v>
          </cell>
          <cell r="G8413">
            <v>12.24</v>
          </cell>
          <cell r="H8413">
            <v>-0.57999999999999996</v>
          </cell>
          <cell r="I8413">
            <v>11.66</v>
          </cell>
          <cell r="J8413">
            <v>58.28</v>
          </cell>
          <cell r="K8413">
            <v>967.94</v>
          </cell>
          <cell r="L8413">
            <v>0</v>
          </cell>
          <cell r="M8413">
            <v>967.94</v>
          </cell>
          <cell r="N8413">
            <v>0</v>
          </cell>
        </row>
        <row r="8414">
          <cell r="A8414" t="str">
            <v>RC1.518NO_thin060</v>
          </cell>
          <cell r="B8414" t="str">
            <v xml:space="preserve">RC </v>
          </cell>
          <cell r="C8414">
            <v>1.5</v>
          </cell>
          <cell r="D8414">
            <v>18</v>
          </cell>
          <cell r="E8414" t="str">
            <v>NO_thin</v>
          </cell>
          <cell r="F8414" t="str">
            <v xml:space="preserve"> 60-65</v>
          </cell>
          <cell r="G8414">
            <v>11.3</v>
          </cell>
          <cell r="H8414">
            <v>0.19</v>
          </cell>
          <cell r="I8414">
            <v>11.48</v>
          </cell>
          <cell r="J8414">
            <v>57.42</v>
          </cell>
          <cell r="K8414">
            <v>1025.3599999999999</v>
          </cell>
          <cell r="L8414">
            <v>0</v>
          </cell>
          <cell r="M8414">
            <v>1025.3599999999999</v>
          </cell>
          <cell r="N8414">
            <v>0</v>
          </cell>
        </row>
        <row r="8415">
          <cell r="A8415" t="str">
            <v>RC1.518NO_thin065</v>
          </cell>
          <cell r="B8415" t="str">
            <v xml:space="preserve">RC </v>
          </cell>
          <cell r="C8415">
            <v>1.5</v>
          </cell>
          <cell r="D8415">
            <v>18</v>
          </cell>
          <cell r="E8415" t="str">
            <v>NO_thin</v>
          </cell>
          <cell r="F8415" t="str">
            <v xml:space="preserve"> 65-70</v>
          </cell>
          <cell r="G8415">
            <v>10.27</v>
          </cell>
          <cell r="H8415">
            <v>-0.14000000000000001</v>
          </cell>
          <cell r="I8415">
            <v>10.130000000000001</v>
          </cell>
          <cell r="J8415">
            <v>50.65</v>
          </cell>
          <cell r="K8415">
            <v>1076</v>
          </cell>
          <cell r="L8415">
            <v>0</v>
          </cell>
          <cell r="M8415">
            <v>1076</v>
          </cell>
          <cell r="N8415">
            <v>0</v>
          </cell>
        </row>
        <row r="8416">
          <cell r="A8416" t="str">
            <v>RC1.518NO_thin070</v>
          </cell>
          <cell r="B8416" t="str">
            <v xml:space="preserve">RC </v>
          </cell>
          <cell r="C8416">
            <v>1.5</v>
          </cell>
          <cell r="D8416">
            <v>18</v>
          </cell>
          <cell r="E8416" t="str">
            <v>NO_thin</v>
          </cell>
          <cell r="F8416" t="str">
            <v xml:space="preserve"> 70-75</v>
          </cell>
          <cell r="G8416">
            <v>9.58</v>
          </cell>
          <cell r="H8416">
            <v>-0.49</v>
          </cell>
          <cell r="I8416">
            <v>9.09</v>
          </cell>
          <cell r="J8416">
            <v>45.43</v>
          </cell>
          <cell r="K8416">
            <v>1121.44</v>
          </cell>
          <cell r="L8416">
            <v>0</v>
          </cell>
          <cell r="M8416">
            <v>1121.44</v>
          </cell>
          <cell r="N8416">
            <v>0</v>
          </cell>
        </row>
        <row r="8417">
          <cell r="A8417" t="str">
            <v>RC1.518NO_thin075</v>
          </cell>
          <cell r="B8417" t="str">
            <v xml:space="preserve">RC </v>
          </cell>
          <cell r="C8417">
            <v>1.5</v>
          </cell>
          <cell r="D8417">
            <v>18</v>
          </cell>
          <cell r="E8417" t="str">
            <v>NO_thin</v>
          </cell>
          <cell r="F8417" t="str">
            <v xml:space="preserve"> 75-80</v>
          </cell>
          <cell r="G8417">
            <v>9</v>
          </cell>
          <cell r="H8417">
            <v>-0.28999999999999998</v>
          </cell>
          <cell r="I8417">
            <v>8.7100000000000009</v>
          </cell>
          <cell r="J8417">
            <v>43.53</v>
          </cell>
          <cell r="K8417">
            <v>1164.96</v>
          </cell>
          <cell r="L8417">
            <v>0</v>
          </cell>
          <cell r="M8417">
            <v>1164.96</v>
          </cell>
          <cell r="N8417">
            <v>0</v>
          </cell>
        </row>
        <row r="8418">
          <cell r="A8418" t="str">
            <v>RC1.518NO_thin080</v>
          </cell>
          <cell r="B8418" t="str">
            <v xml:space="preserve">RC </v>
          </cell>
          <cell r="C8418">
            <v>1.5</v>
          </cell>
          <cell r="D8418">
            <v>18</v>
          </cell>
          <cell r="E8418" t="str">
            <v>NO_thin</v>
          </cell>
          <cell r="F8418" t="str">
            <v xml:space="preserve"> 80-85</v>
          </cell>
          <cell r="G8418">
            <v>7.99</v>
          </cell>
          <cell r="H8418">
            <v>-0.43</v>
          </cell>
          <cell r="I8418">
            <v>7.57</v>
          </cell>
          <cell r="J8418">
            <v>37.83</v>
          </cell>
          <cell r="K8418">
            <v>1202.79</v>
          </cell>
          <cell r="L8418">
            <v>0</v>
          </cell>
          <cell r="M8418">
            <v>1202.79</v>
          </cell>
          <cell r="N8418">
            <v>0</v>
          </cell>
        </row>
        <row r="8419">
          <cell r="A8419" t="str">
            <v>RC1.518NO_thin085</v>
          </cell>
          <cell r="B8419" t="str">
            <v xml:space="preserve">RC </v>
          </cell>
          <cell r="C8419">
            <v>1.5</v>
          </cell>
          <cell r="D8419">
            <v>18</v>
          </cell>
          <cell r="E8419" t="str">
            <v>NO_thin</v>
          </cell>
          <cell r="F8419" t="str">
            <v xml:space="preserve"> 85-90</v>
          </cell>
          <cell r="G8419">
            <v>7.42</v>
          </cell>
          <cell r="H8419">
            <v>-0.54</v>
          </cell>
          <cell r="I8419">
            <v>6.88</v>
          </cell>
          <cell r="J8419">
            <v>34.4</v>
          </cell>
          <cell r="K8419">
            <v>1237.2</v>
          </cell>
          <cell r="L8419">
            <v>0</v>
          </cell>
          <cell r="M8419">
            <v>1237.2</v>
          </cell>
          <cell r="N8419">
            <v>0</v>
          </cell>
        </row>
        <row r="8420">
          <cell r="A8420" t="str">
            <v>RC1.518NO_thin090</v>
          </cell>
          <cell r="B8420" t="str">
            <v xml:space="preserve">RC </v>
          </cell>
          <cell r="C8420">
            <v>1.5</v>
          </cell>
          <cell r="D8420">
            <v>18</v>
          </cell>
          <cell r="E8420" t="str">
            <v>NO_thin</v>
          </cell>
          <cell r="F8420" t="str">
            <v xml:space="preserve"> 90-95</v>
          </cell>
          <cell r="G8420">
            <v>7.28</v>
          </cell>
          <cell r="H8420">
            <v>-0.51</v>
          </cell>
          <cell r="I8420">
            <v>6.77</v>
          </cell>
          <cell r="J8420">
            <v>33.85</v>
          </cell>
          <cell r="K8420">
            <v>1271.05</v>
          </cell>
          <cell r="L8420">
            <v>0</v>
          </cell>
          <cell r="M8420">
            <v>1271.05</v>
          </cell>
          <cell r="N8420">
            <v>0</v>
          </cell>
        </row>
        <row r="8421">
          <cell r="A8421" t="str">
            <v>RC1.518NO_thin095</v>
          </cell>
          <cell r="B8421" t="str">
            <v xml:space="preserve">RC </v>
          </cell>
          <cell r="C8421">
            <v>1.5</v>
          </cell>
          <cell r="D8421">
            <v>18</v>
          </cell>
          <cell r="E8421" t="str">
            <v>NO_thin</v>
          </cell>
          <cell r="F8421" t="str">
            <v xml:space="preserve"> 95-100</v>
          </cell>
          <cell r="G8421">
            <v>6.44</v>
          </cell>
          <cell r="H8421">
            <v>-0.51</v>
          </cell>
          <cell r="I8421">
            <v>5.93</v>
          </cell>
          <cell r="J8421">
            <v>29.64</v>
          </cell>
          <cell r="K8421">
            <v>1300.68</v>
          </cell>
          <cell r="L8421">
            <v>0</v>
          </cell>
          <cell r="M8421">
            <v>1300.68</v>
          </cell>
          <cell r="N8421">
            <v>0</v>
          </cell>
        </row>
        <row r="8422">
          <cell r="A8422" t="str">
            <v>RC1.518NO_thin100</v>
          </cell>
          <cell r="B8422" t="str">
            <v xml:space="preserve">RC </v>
          </cell>
          <cell r="C8422">
            <v>1.5</v>
          </cell>
          <cell r="D8422">
            <v>18</v>
          </cell>
          <cell r="E8422" t="str">
            <v>NO_thin</v>
          </cell>
          <cell r="F8422" t="str">
            <v>100-105</v>
          </cell>
          <cell r="G8422">
            <v>5.5</v>
          </cell>
          <cell r="H8422">
            <v>-0.49</v>
          </cell>
          <cell r="I8422">
            <v>5.01</v>
          </cell>
          <cell r="J8422">
            <v>25.05</v>
          </cell>
          <cell r="K8422">
            <v>1325.73</v>
          </cell>
          <cell r="L8422">
            <v>0</v>
          </cell>
          <cell r="M8422">
            <v>1325.73</v>
          </cell>
          <cell r="N8422">
            <v>0</v>
          </cell>
        </row>
        <row r="8423">
          <cell r="A8423" t="str">
            <v>RC1.518NO_thin105</v>
          </cell>
          <cell r="B8423" t="str">
            <v xml:space="preserve">RC </v>
          </cell>
          <cell r="C8423">
            <v>1.5</v>
          </cell>
          <cell r="D8423">
            <v>18</v>
          </cell>
          <cell r="E8423" t="str">
            <v>NO_thin</v>
          </cell>
          <cell r="F8423" t="str">
            <v>105-110</v>
          </cell>
          <cell r="G8423">
            <v>5.0999999999999996</v>
          </cell>
          <cell r="H8423">
            <v>-0.47</v>
          </cell>
          <cell r="I8423">
            <v>4.63</v>
          </cell>
          <cell r="J8423">
            <v>23.14</v>
          </cell>
          <cell r="K8423">
            <v>1348.88</v>
          </cell>
          <cell r="L8423">
            <v>0</v>
          </cell>
          <cell r="M8423">
            <v>1348.88</v>
          </cell>
          <cell r="N8423">
            <v>0</v>
          </cell>
        </row>
        <row r="8424">
          <cell r="A8424" t="str">
            <v>RC1.518NO_thin110</v>
          </cell>
          <cell r="B8424" t="str">
            <v xml:space="preserve">RC </v>
          </cell>
          <cell r="C8424">
            <v>1.5</v>
          </cell>
          <cell r="D8424">
            <v>18</v>
          </cell>
          <cell r="E8424" t="str">
            <v>NO_thin</v>
          </cell>
          <cell r="F8424" t="str">
            <v>110-115</v>
          </cell>
          <cell r="G8424">
            <v>5.09</v>
          </cell>
          <cell r="H8424">
            <v>-0.46</v>
          </cell>
          <cell r="I8424">
            <v>4.63</v>
          </cell>
          <cell r="J8424">
            <v>23.14</v>
          </cell>
          <cell r="K8424">
            <v>1372.01</v>
          </cell>
          <cell r="L8424">
            <v>0</v>
          </cell>
          <cell r="M8424">
            <v>1372.01</v>
          </cell>
          <cell r="N8424">
            <v>0</v>
          </cell>
        </row>
        <row r="8425">
          <cell r="A8425" t="str">
            <v>RC1.518NO_thin115</v>
          </cell>
          <cell r="B8425" t="str">
            <v xml:space="preserve">RC </v>
          </cell>
          <cell r="C8425">
            <v>1.5</v>
          </cell>
          <cell r="D8425">
            <v>18</v>
          </cell>
          <cell r="E8425" t="str">
            <v>NO_thin</v>
          </cell>
          <cell r="F8425" t="str">
            <v>115-120</v>
          </cell>
          <cell r="G8425">
            <v>4.83</v>
          </cell>
          <cell r="H8425">
            <v>-0.45</v>
          </cell>
          <cell r="I8425">
            <v>4.38</v>
          </cell>
          <cell r="J8425">
            <v>21.89</v>
          </cell>
          <cell r="K8425">
            <v>1393.9</v>
          </cell>
          <cell r="L8425">
            <v>0</v>
          </cell>
          <cell r="M8425">
            <v>1393.9</v>
          </cell>
          <cell r="N8425">
            <v>0</v>
          </cell>
        </row>
        <row r="8426">
          <cell r="A8426" t="str">
            <v>RC1.518NO_thin120</v>
          </cell>
          <cell r="B8426" t="str">
            <v xml:space="preserve">RC </v>
          </cell>
          <cell r="C8426">
            <v>1.5</v>
          </cell>
          <cell r="D8426">
            <v>18</v>
          </cell>
          <cell r="E8426" t="str">
            <v>NO_thin</v>
          </cell>
          <cell r="F8426" t="str">
            <v>120-125</v>
          </cell>
          <cell r="G8426">
            <v>4.51</v>
          </cell>
          <cell r="H8426">
            <v>-0.43</v>
          </cell>
          <cell r="I8426">
            <v>4.08</v>
          </cell>
          <cell r="J8426">
            <v>20.399999999999999</v>
          </cell>
          <cell r="K8426">
            <v>1414.3</v>
          </cell>
          <cell r="L8426">
            <v>0</v>
          </cell>
          <cell r="M8426">
            <v>1414.3</v>
          </cell>
          <cell r="N8426">
            <v>0</v>
          </cell>
        </row>
        <row r="8427">
          <cell r="A8427" t="str">
            <v>RC1.518NO_thin125</v>
          </cell>
          <cell r="B8427" t="str">
            <v xml:space="preserve">RC </v>
          </cell>
          <cell r="C8427">
            <v>1.5</v>
          </cell>
          <cell r="D8427">
            <v>18</v>
          </cell>
          <cell r="E8427" t="str">
            <v>NO_thin</v>
          </cell>
          <cell r="F8427" t="str">
            <v>125-130</v>
          </cell>
          <cell r="G8427">
            <v>4.0999999999999996</v>
          </cell>
          <cell r="H8427">
            <v>-0.42</v>
          </cell>
          <cell r="I8427">
            <v>3.68</v>
          </cell>
          <cell r="J8427">
            <v>18.41</v>
          </cell>
          <cell r="K8427">
            <v>1432.71</v>
          </cell>
          <cell r="L8427">
            <v>0</v>
          </cell>
          <cell r="M8427">
            <v>1432.71</v>
          </cell>
          <cell r="N8427">
            <v>0</v>
          </cell>
        </row>
        <row r="8428">
          <cell r="A8428" t="str">
            <v>RC1.518NO_thin130</v>
          </cell>
          <cell r="B8428" t="str">
            <v xml:space="preserve">RC </v>
          </cell>
          <cell r="C8428">
            <v>1.5</v>
          </cell>
          <cell r="D8428">
            <v>18</v>
          </cell>
          <cell r="E8428" t="str">
            <v>NO_thin</v>
          </cell>
          <cell r="F8428" t="str">
            <v>130-135</v>
          </cell>
          <cell r="G8428">
            <v>3.64</v>
          </cell>
          <cell r="H8428">
            <v>-0.38</v>
          </cell>
          <cell r="I8428">
            <v>3.26</v>
          </cell>
          <cell r="J8428">
            <v>16.32</v>
          </cell>
          <cell r="K8428">
            <v>1449.03</v>
          </cell>
          <cell r="L8428">
            <v>0</v>
          </cell>
          <cell r="M8428">
            <v>1449.03</v>
          </cell>
          <cell r="N8428">
            <v>0</v>
          </cell>
        </row>
        <row r="8429">
          <cell r="A8429" t="str">
            <v>RC1.518NO_thin135</v>
          </cell>
          <cell r="B8429" t="str">
            <v xml:space="preserve">RC </v>
          </cell>
          <cell r="C8429">
            <v>1.5</v>
          </cell>
          <cell r="D8429">
            <v>18</v>
          </cell>
          <cell r="E8429" t="str">
            <v>NO_thin</v>
          </cell>
          <cell r="F8429" t="str">
            <v>135-140</v>
          </cell>
          <cell r="G8429">
            <v>3.28</v>
          </cell>
          <cell r="H8429">
            <v>-0.37</v>
          </cell>
          <cell r="I8429">
            <v>2.91</v>
          </cell>
          <cell r="J8429">
            <v>14.56</v>
          </cell>
          <cell r="K8429">
            <v>1463.58</v>
          </cell>
          <cell r="L8429">
            <v>0</v>
          </cell>
          <cell r="M8429">
            <v>1463.58</v>
          </cell>
          <cell r="N8429">
            <v>0</v>
          </cell>
        </row>
        <row r="8430">
          <cell r="A8430" t="str">
            <v>RC1.518NO_thin140</v>
          </cell>
          <cell r="B8430" t="str">
            <v xml:space="preserve">RC </v>
          </cell>
          <cell r="C8430">
            <v>1.5</v>
          </cell>
          <cell r="D8430">
            <v>18</v>
          </cell>
          <cell r="E8430" t="str">
            <v>NO_thin</v>
          </cell>
          <cell r="F8430" t="str">
            <v>140-145</v>
          </cell>
          <cell r="G8430">
            <v>3.06</v>
          </cell>
          <cell r="H8430">
            <v>-0.35</v>
          </cell>
          <cell r="I8430">
            <v>2.71</v>
          </cell>
          <cell r="J8430">
            <v>13.53</v>
          </cell>
          <cell r="K8430">
            <v>1477.11</v>
          </cell>
          <cell r="L8430">
            <v>0</v>
          </cell>
          <cell r="M8430">
            <v>1477.11</v>
          </cell>
          <cell r="N8430">
            <v>0</v>
          </cell>
        </row>
        <row r="8431">
          <cell r="A8431" t="str">
            <v>RC1.518NO_thin145</v>
          </cell>
          <cell r="B8431" t="str">
            <v xml:space="preserve">RC </v>
          </cell>
          <cell r="C8431">
            <v>1.5</v>
          </cell>
          <cell r="D8431">
            <v>18</v>
          </cell>
          <cell r="E8431" t="str">
            <v>NO_thin</v>
          </cell>
          <cell r="F8431" t="str">
            <v>145-150</v>
          </cell>
          <cell r="G8431">
            <v>2.87</v>
          </cell>
          <cell r="H8431">
            <v>-0.33</v>
          </cell>
          <cell r="I8431">
            <v>2.54</v>
          </cell>
          <cell r="J8431">
            <v>12.69</v>
          </cell>
          <cell r="K8431">
            <v>1489.8</v>
          </cell>
          <cell r="L8431">
            <v>0</v>
          </cell>
          <cell r="M8431">
            <v>1489.8</v>
          </cell>
          <cell r="N8431">
            <v>0</v>
          </cell>
        </row>
        <row r="8432">
          <cell r="A8432" t="str">
            <v>RC1.518NO_thin150</v>
          </cell>
          <cell r="B8432" t="str">
            <v xml:space="preserve">RC </v>
          </cell>
          <cell r="C8432">
            <v>1.5</v>
          </cell>
          <cell r="D8432">
            <v>18</v>
          </cell>
          <cell r="E8432" t="str">
            <v>NO_thin</v>
          </cell>
          <cell r="F8432" t="str">
            <v>150-155</v>
          </cell>
          <cell r="G8432">
            <v>2.6</v>
          </cell>
          <cell r="H8432">
            <v>-0.31</v>
          </cell>
          <cell r="I8432">
            <v>2.2999999999999998</v>
          </cell>
          <cell r="J8432">
            <v>11.48</v>
          </cell>
          <cell r="K8432">
            <v>1501.28</v>
          </cell>
          <cell r="L8432">
            <v>0</v>
          </cell>
          <cell r="M8432">
            <v>1501.28</v>
          </cell>
          <cell r="N8432">
            <v>0</v>
          </cell>
        </row>
        <row r="8433">
          <cell r="A8433" t="str">
            <v>RC1.518NO_thin155</v>
          </cell>
          <cell r="B8433" t="str">
            <v xml:space="preserve">RC </v>
          </cell>
          <cell r="C8433">
            <v>1.5</v>
          </cell>
          <cell r="D8433">
            <v>18</v>
          </cell>
          <cell r="E8433" t="str">
            <v>NO_thin</v>
          </cell>
          <cell r="F8433" t="str">
            <v>155-160</v>
          </cell>
          <cell r="G8433">
            <v>2.44</v>
          </cell>
          <cell r="H8433">
            <v>-0.28000000000000003</v>
          </cell>
          <cell r="I8433">
            <v>2.16</v>
          </cell>
          <cell r="J8433">
            <v>10.78</v>
          </cell>
          <cell r="K8433">
            <v>1512.06</v>
          </cell>
          <cell r="L8433">
            <v>0</v>
          </cell>
          <cell r="M8433">
            <v>1512.06</v>
          </cell>
          <cell r="N8433">
            <v>0</v>
          </cell>
        </row>
        <row r="8434">
          <cell r="A8434" t="str">
            <v>RC1.518NO_thin160</v>
          </cell>
          <cell r="B8434" t="str">
            <v xml:space="preserve">RC </v>
          </cell>
          <cell r="C8434">
            <v>1.5</v>
          </cell>
          <cell r="D8434">
            <v>18</v>
          </cell>
          <cell r="E8434" t="str">
            <v>NO_thin</v>
          </cell>
          <cell r="F8434" t="str">
            <v>160-165</v>
          </cell>
          <cell r="G8434">
            <v>2.2400000000000002</v>
          </cell>
          <cell r="H8434">
            <v>-0.26</v>
          </cell>
          <cell r="I8434">
            <v>1.98</v>
          </cell>
          <cell r="J8434">
            <v>9.91</v>
          </cell>
          <cell r="K8434">
            <v>1521.97</v>
          </cell>
          <cell r="L8434">
            <v>0</v>
          </cell>
          <cell r="M8434">
            <v>1521.97</v>
          </cell>
          <cell r="N8434">
            <v>0</v>
          </cell>
        </row>
        <row r="8435">
          <cell r="A8435" t="str">
            <v>RC1.518NO_thin165</v>
          </cell>
          <cell r="B8435" t="str">
            <v xml:space="preserve">RC </v>
          </cell>
          <cell r="C8435">
            <v>1.5</v>
          </cell>
          <cell r="D8435">
            <v>18</v>
          </cell>
          <cell r="E8435" t="str">
            <v>NO_thin</v>
          </cell>
          <cell r="F8435" t="str">
            <v>165-170</v>
          </cell>
          <cell r="G8435">
            <v>2.0499999999999998</v>
          </cell>
          <cell r="H8435">
            <v>-0.25</v>
          </cell>
          <cell r="I8435">
            <v>1.8</v>
          </cell>
          <cell r="J8435">
            <v>9.02</v>
          </cell>
          <cell r="K8435">
            <v>1530.99</v>
          </cell>
          <cell r="L8435">
            <v>0</v>
          </cell>
          <cell r="M8435">
            <v>1530.99</v>
          </cell>
          <cell r="N8435">
            <v>0</v>
          </cell>
        </row>
        <row r="8436">
          <cell r="A8436" t="str">
            <v>RC1.518NO_thin170</v>
          </cell>
          <cell r="B8436" t="str">
            <v xml:space="preserve">RC </v>
          </cell>
          <cell r="C8436">
            <v>1.5</v>
          </cell>
          <cell r="D8436">
            <v>18</v>
          </cell>
          <cell r="E8436" t="str">
            <v>NO_thin</v>
          </cell>
          <cell r="F8436" t="str">
            <v>170-175</v>
          </cell>
          <cell r="G8436">
            <v>1.93</v>
          </cell>
          <cell r="H8436">
            <v>-0.23</v>
          </cell>
          <cell r="I8436">
            <v>1.7</v>
          </cell>
          <cell r="J8436">
            <v>8.5</v>
          </cell>
          <cell r="K8436">
            <v>1539.49</v>
          </cell>
          <cell r="L8436">
            <v>0</v>
          </cell>
          <cell r="M8436">
            <v>1539.49</v>
          </cell>
          <cell r="N8436">
            <v>0</v>
          </cell>
        </row>
        <row r="8437">
          <cell r="A8437" t="str">
            <v>RC1.518NO_thin175</v>
          </cell>
          <cell r="B8437" t="str">
            <v xml:space="preserve">RC </v>
          </cell>
          <cell r="C8437">
            <v>1.5</v>
          </cell>
          <cell r="D8437">
            <v>18</v>
          </cell>
          <cell r="E8437" t="str">
            <v>NO_thin</v>
          </cell>
          <cell r="F8437" t="str">
            <v>175-180</v>
          </cell>
          <cell r="G8437">
            <v>1.74</v>
          </cell>
          <cell r="H8437">
            <v>-0.21</v>
          </cell>
          <cell r="I8437">
            <v>1.53</v>
          </cell>
          <cell r="J8437">
            <v>7.65</v>
          </cell>
          <cell r="K8437">
            <v>1547.13</v>
          </cell>
          <cell r="L8437">
            <v>0</v>
          </cell>
          <cell r="M8437">
            <v>1547.13</v>
          </cell>
          <cell r="N8437">
            <v>0</v>
          </cell>
        </row>
        <row r="8438">
          <cell r="A8438" t="str">
            <v>RC1.518NO_thin180</v>
          </cell>
          <cell r="B8438" t="str">
            <v xml:space="preserve">RC </v>
          </cell>
          <cell r="C8438">
            <v>1.5</v>
          </cell>
          <cell r="D8438">
            <v>18</v>
          </cell>
          <cell r="E8438" t="str">
            <v>NO_thin</v>
          </cell>
          <cell r="F8438" t="str">
            <v>180-185</v>
          </cell>
          <cell r="G8438">
            <v>1.63</v>
          </cell>
          <cell r="H8438">
            <v>-0.19</v>
          </cell>
          <cell r="I8438">
            <v>1.43</v>
          </cell>
          <cell r="J8438">
            <v>7.17</v>
          </cell>
          <cell r="K8438">
            <v>1554.3</v>
          </cell>
          <cell r="L8438">
            <v>0</v>
          </cell>
          <cell r="M8438">
            <v>1554.3</v>
          </cell>
          <cell r="N8438">
            <v>0</v>
          </cell>
        </row>
        <row r="8439">
          <cell r="A8439" t="str">
            <v>RC1.518NO_thin185</v>
          </cell>
          <cell r="B8439" t="str">
            <v xml:space="preserve">RC </v>
          </cell>
          <cell r="C8439">
            <v>1.5</v>
          </cell>
          <cell r="D8439">
            <v>18</v>
          </cell>
          <cell r="E8439" t="str">
            <v>NO_thin</v>
          </cell>
          <cell r="F8439" t="str">
            <v>185-190</v>
          </cell>
          <cell r="G8439">
            <v>1.54</v>
          </cell>
          <cell r="H8439">
            <v>-0.18</v>
          </cell>
          <cell r="I8439">
            <v>1.36</v>
          </cell>
          <cell r="J8439">
            <v>6.8</v>
          </cell>
          <cell r="K8439">
            <v>1561.1</v>
          </cell>
          <cell r="L8439">
            <v>0</v>
          </cell>
          <cell r="M8439">
            <v>1561.1</v>
          </cell>
          <cell r="N8439">
            <v>0</v>
          </cell>
        </row>
        <row r="8440">
          <cell r="A8440" t="str">
            <v>RC1.518NO_thin190</v>
          </cell>
          <cell r="B8440" t="str">
            <v xml:space="preserve">RC </v>
          </cell>
          <cell r="C8440">
            <v>1.5</v>
          </cell>
          <cell r="D8440">
            <v>18</v>
          </cell>
          <cell r="E8440" t="str">
            <v>NO_thin</v>
          </cell>
          <cell r="F8440" t="str">
            <v>190-195</v>
          </cell>
          <cell r="G8440">
            <v>1.41</v>
          </cell>
          <cell r="H8440">
            <v>-0.16</v>
          </cell>
          <cell r="I8440">
            <v>1.25</v>
          </cell>
          <cell r="J8440">
            <v>6.24</v>
          </cell>
          <cell r="K8440">
            <v>1567.34</v>
          </cell>
          <cell r="L8440">
            <v>0</v>
          </cell>
          <cell r="M8440">
            <v>1567.34</v>
          </cell>
          <cell r="N8440">
            <v>0</v>
          </cell>
        </row>
        <row r="8441">
          <cell r="A8441" t="str">
            <v>RC1.518NO_thin195</v>
          </cell>
          <cell r="B8441" t="str">
            <v xml:space="preserve">RC </v>
          </cell>
          <cell r="C8441">
            <v>1.5</v>
          </cell>
          <cell r="D8441">
            <v>18</v>
          </cell>
          <cell r="E8441" t="str">
            <v>NO_thin</v>
          </cell>
          <cell r="F8441" t="str">
            <v>195-200</v>
          </cell>
          <cell r="G8441">
            <v>1.27</v>
          </cell>
          <cell r="H8441">
            <v>-0.15</v>
          </cell>
          <cell r="I8441">
            <v>1.1100000000000001</v>
          </cell>
          <cell r="J8441">
            <v>5.57</v>
          </cell>
          <cell r="K8441">
            <v>1572.91</v>
          </cell>
          <cell r="L8441">
            <v>0</v>
          </cell>
          <cell r="M8441">
            <v>1572.91</v>
          </cell>
          <cell r="N8441">
            <v>0</v>
          </cell>
        </row>
        <row r="8442">
          <cell r="A8442" t="str">
            <v>RC1.518Thinned000</v>
          </cell>
          <cell r="B8442" t="str">
            <v xml:space="preserve">RC </v>
          </cell>
          <cell r="C8442">
            <v>1.5</v>
          </cell>
          <cell r="D8442">
            <v>18</v>
          </cell>
          <cell r="E8442" t="str">
            <v>Thinned</v>
          </cell>
          <cell r="F8442" t="str">
            <v xml:space="preserve">  0-5</v>
          </cell>
          <cell r="G8442">
            <v>0.76</v>
          </cell>
          <cell r="H8442">
            <v>1.1299999999999999</v>
          </cell>
          <cell r="I8442">
            <v>1.89</v>
          </cell>
          <cell r="J8442">
            <v>9.4499999999999993</v>
          </cell>
          <cell r="K8442">
            <v>9.4499999999999993</v>
          </cell>
          <cell r="L8442">
            <v>0</v>
          </cell>
          <cell r="M8442">
            <v>9.4499999999999993</v>
          </cell>
          <cell r="N8442">
            <v>0</v>
          </cell>
        </row>
        <row r="8443">
          <cell r="A8443" t="str">
            <v>RC1.518Thinned005</v>
          </cell>
          <cell r="B8443" t="str">
            <v xml:space="preserve">RC </v>
          </cell>
          <cell r="C8443">
            <v>1.5</v>
          </cell>
          <cell r="D8443">
            <v>18</v>
          </cell>
          <cell r="E8443" t="str">
            <v>Thinned</v>
          </cell>
          <cell r="F8443" t="str">
            <v xml:space="preserve">  5-10</v>
          </cell>
          <cell r="G8443">
            <v>2.33</v>
          </cell>
          <cell r="H8443">
            <v>1.39</v>
          </cell>
          <cell r="I8443">
            <v>3.72</v>
          </cell>
          <cell r="J8443">
            <v>18.579999999999998</v>
          </cell>
          <cell r="K8443">
            <v>28.03</v>
          </cell>
          <cell r="L8443">
            <v>0</v>
          </cell>
          <cell r="M8443">
            <v>28.03</v>
          </cell>
          <cell r="N8443">
            <v>0</v>
          </cell>
        </row>
        <row r="8444">
          <cell r="A8444" t="str">
            <v>RC1.518Thinned010</v>
          </cell>
          <cell r="B8444" t="str">
            <v xml:space="preserve">RC </v>
          </cell>
          <cell r="C8444">
            <v>1.5</v>
          </cell>
          <cell r="D8444">
            <v>18</v>
          </cell>
          <cell r="E8444" t="str">
            <v>Thinned</v>
          </cell>
          <cell r="F8444" t="str">
            <v xml:space="preserve"> 10-15</v>
          </cell>
          <cell r="G8444">
            <v>7.1</v>
          </cell>
          <cell r="H8444">
            <v>1.4</v>
          </cell>
          <cell r="I8444">
            <v>8.5</v>
          </cell>
          <cell r="J8444">
            <v>42.5</v>
          </cell>
          <cell r="K8444">
            <v>70.53</v>
          </cell>
          <cell r="L8444">
            <v>0</v>
          </cell>
          <cell r="M8444">
            <v>70.53</v>
          </cell>
          <cell r="N8444">
            <v>0</v>
          </cell>
        </row>
        <row r="8445">
          <cell r="A8445" t="str">
            <v>RC1.518Thinned015</v>
          </cell>
          <cell r="B8445" t="str">
            <v xml:space="preserve">RC </v>
          </cell>
          <cell r="C8445">
            <v>1.5</v>
          </cell>
          <cell r="D8445">
            <v>18</v>
          </cell>
          <cell r="E8445" t="str">
            <v>Thinned</v>
          </cell>
          <cell r="F8445" t="str">
            <v xml:space="preserve"> 15-20</v>
          </cell>
          <cell r="G8445">
            <v>20.79</v>
          </cell>
          <cell r="H8445">
            <v>1.78</v>
          </cell>
          <cell r="I8445">
            <v>22.58</v>
          </cell>
          <cell r="J8445">
            <v>112.88</v>
          </cell>
          <cell r="K8445">
            <v>183.4</v>
          </cell>
          <cell r="L8445">
            <v>0</v>
          </cell>
          <cell r="M8445">
            <v>183.4</v>
          </cell>
          <cell r="N8445">
            <v>0</v>
          </cell>
        </row>
        <row r="8446">
          <cell r="A8446" t="str">
            <v>RC1.518Thinned020</v>
          </cell>
          <cell r="B8446" t="str">
            <v xml:space="preserve">RC </v>
          </cell>
          <cell r="C8446">
            <v>1.5</v>
          </cell>
          <cell r="D8446">
            <v>18</v>
          </cell>
          <cell r="E8446" t="str">
            <v>Thinned</v>
          </cell>
          <cell r="F8446" t="str">
            <v xml:space="preserve"> 20-25</v>
          </cell>
          <cell r="G8446">
            <v>9.17</v>
          </cell>
          <cell r="H8446">
            <v>7.4</v>
          </cell>
          <cell r="I8446">
            <v>16.57</v>
          </cell>
          <cell r="J8446">
            <v>82.87</v>
          </cell>
          <cell r="K8446">
            <v>266.27</v>
          </cell>
          <cell r="L8446">
            <v>-0.23</v>
          </cell>
          <cell r="M8446">
            <v>266.03999999999996</v>
          </cell>
          <cell r="N8446">
            <v>13.32</v>
          </cell>
        </row>
        <row r="8447">
          <cell r="A8447" t="str">
            <v>RC1.518Thinned025</v>
          </cell>
          <cell r="B8447" t="str">
            <v xml:space="preserve">RC </v>
          </cell>
          <cell r="C8447">
            <v>1.5</v>
          </cell>
          <cell r="D8447">
            <v>18</v>
          </cell>
          <cell r="E8447" t="str">
            <v>Thinned</v>
          </cell>
          <cell r="F8447" t="str">
            <v xml:space="preserve"> 25-30</v>
          </cell>
          <cell r="G8447">
            <v>8.06</v>
          </cell>
          <cell r="H8447">
            <v>0.71</v>
          </cell>
          <cell r="I8447">
            <v>8.7799999999999994</v>
          </cell>
          <cell r="J8447">
            <v>43.89</v>
          </cell>
          <cell r="K8447">
            <v>310.16000000000003</v>
          </cell>
          <cell r="L8447">
            <v>-0.41</v>
          </cell>
          <cell r="M8447">
            <v>309.75</v>
          </cell>
          <cell r="N8447">
            <v>10.55</v>
          </cell>
        </row>
        <row r="8448">
          <cell r="A8448" t="str">
            <v>RC1.518Thinned030</v>
          </cell>
          <cell r="B8448" t="str">
            <v xml:space="preserve">RC </v>
          </cell>
          <cell r="C8448">
            <v>1.5</v>
          </cell>
          <cell r="D8448">
            <v>18</v>
          </cell>
          <cell r="E8448" t="str">
            <v>Thinned</v>
          </cell>
          <cell r="F8448" t="str">
            <v xml:space="preserve"> 30-35</v>
          </cell>
          <cell r="G8448">
            <v>10.95</v>
          </cell>
          <cell r="H8448">
            <v>2.83</v>
          </cell>
          <cell r="I8448">
            <v>13.78</v>
          </cell>
          <cell r="J8448">
            <v>68.92</v>
          </cell>
          <cell r="K8448">
            <v>379.08</v>
          </cell>
          <cell r="L8448">
            <v>-1.61</v>
          </cell>
          <cell r="M8448">
            <v>377.46999999999997</v>
          </cell>
          <cell r="N8448">
            <v>6.77</v>
          </cell>
        </row>
        <row r="8449">
          <cell r="A8449" t="str">
            <v>RC1.518Thinned035</v>
          </cell>
          <cell r="B8449" t="str">
            <v xml:space="preserve">RC </v>
          </cell>
          <cell r="C8449">
            <v>1.5</v>
          </cell>
          <cell r="D8449">
            <v>18</v>
          </cell>
          <cell r="E8449" t="str">
            <v>Thinned</v>
          </cell>
          <cell r="F8449" t="str">
            <v xml:space="preserve"> 35-40</v>
          </cell>
          <cell r="G8449">
            <v>10.02</v>
          </cell>
          <cell r="H8449">
            <v>2.2400000000000002</v>
          </cell>
          <cell r="I8449">
            <v>12.26</v>
          </cell>
          <cell r="J8449">
            <v>61.28</v>
          </cell>
          <cell r="K8449">
            <v>440.35</v>
          </cell>
          <cell r="L8449">
            <v>-2.83</v>
          </cell>
          <cell r="M8449">
            <v>437.52000000000004</v>
          </cell>
          <cell r="N8449">
            <v>6.94</v>
          </cell>
        </row>
        <row r="8450">
          <cell r="A8450" t="str">
            <v>RC1.518Thinned040</v>
          </cell>
          <cell r="B8450" t="str">
            <v xml:space="preserve">RC </v>
          </cell>
          <cell r="C8450">
            <v>1.5</v>
          </cell>
          <cell r="D8450">
            <v>18</v>
          </cell>
          <cell r="E8450" t="str">
            <v>Thinned</v>
          </cell>
          <cell r="F8450" t="str">
            <v xml:space="preserve"> 40-45</v>
          </cell>
          <cell r="G8450">
            <v>10.44</v>
          </cell>
          <cell r="H8450">
            <v>1.83</v>
          </cell>
          <cell r="I8450">
            <v>12.27</v>
          </cell>
          <cell r="J8450">
            <v>61.33</v>
          </cell>
          <cell r="K8450">
            <v>501.68</v>
          </cell>
          <cell r="L8450">
            <v>-4.03</v>
          </cell>
          <cell r="M8450">
            <v>497.65000000000003</v>
          </cell>
          <cell r="N8450">
            <v>6.85</v>
          </cell>
        </row>
        <row r="8451">
          <cell r="A8451" t="str">
            <v>RC1.518Thinned045</v>
          </cell>
          <cell r="B8451" t="str">
            <v xml:space="preserve">RC </v>
          </cell>
          <cell r="C8451">
            <v>1.5</v>
          </cell>
          <cell r="D8451">
            <v>18</v>
          </cell>
          <cell r="E8451" t="str">
            <v>Thinned</v>
          </cell>
          <cell r="F8451" t="str">
            <v xml:space="preserve"> 45-50</v>
          </cell>
          <cell r="G8451">
            <v>9.18</v>
          </cell>
          <cell r="H8451">
            <v>0.91</v>
          </cell>
          <cell r="I8451">
            <v>10.09</v>
          </cell>
          <cell r="J8451">
            <v>50.45</v>
          </cell>
          <cell r="K8451">
            <v>552.13</v>
          </cell>
          <cell r="L8451">
            <v>-5.26</v>
          </cell>
          <cell r="M8451">
            <v>546.87</v>
          </cell>
          <cell r="N8451">
            <v>6.96</v>
          </cell>
        </row>
        <row r="8452">
          <cell r="A8452" t="str">
            <v>RC1.518Thinned050</v>
          </cell>
          <cell r="B8452" t="str">
            <v xml:space="preserve">RC </v>
          </cell>
          <cell r="C8452">
            <v>1.5</v>
          </cell>
          <cell r="D8452">
            <v>18</v>
          </cell>
          <cell r="E8452" t="str">
            <v>Thinned</v>
          </cell>
          <cell r="F8452" t="str">
            <v xml:space="preserve"> 50-55</v>
          </cell>
          <cell r="G8452">
            <v>7.9</v>
          </cell>
          <cell r="H8452">
            <v>0.72</v>
          </cell>
          <cell r="I8452">
            <v>8.6199999999999992</v>
          </cell>
          <cell r="J8452">
            <v>43.11</v>
          </cell>
          <cell r="K8452">
            <v>595.25</v>
          </cell>
          <cell r="L8452">
            <v>-6.45</v>
          </cell>
          <cell r="M8452">
            <v>588.79999999999995</v>
          </cell>
          <cell r="N8452">
            <v>6.8</v>
          </cell>
        </row>
        <row r="8453">
          <cell r="A8453" t="str">
            <v>RC1.518Thinned055</v>
          </cell>
          <cell r="B8453" t="str">
            <v xml:space="preserve">RC </v>
          </cell>
          <cell r="C8453">
            <v>1.5</v>
          </cell>
          <cell r="D8453">
            <v>18</v>
          </cell>
          <cell r="E8453" t="str">
            <v>Thinned</v>
          </cell>
          <cell r="F8453" t="str">
            <v xml:space="preserve"> 55-60</v>
          </cell>
          <cell r="G8453">
            <v>8.36</v>
          </cell>
          <cell r="H8453">
            <v>-0.57999999999999996</v>
          </cell>
          <cell r="I8453">
            <v>7.78</v>
          </cell>
          <cell r="J8453">
            <v>38.909999999999997</v>
          </cell>
          <cell r="K8453">
            <v>634.16</v>
          </cell>
          <cell r="L8453">
            <v>-7.51</v>
          </cell>
          <cell r="M8453">
            <v>626.65</v>
          </cell>
          <cell r="N8453">
            <v>6.02</v>
          </cell>
        </row>
        <row r="8454">
          <cell r="A8454" t="str">
            <v>RC1.518Thinned060</v>
          </cell>
          <cell r="B8454" t="str">
            <v xml:space="preserve">RC </v>
          </cell>
          <cell r="C8454">
            <v>1.5</v>
          </cell>
          <cell r="D8454">
            <v>18</v>
          </cell>
          <cell r="E8454" t="str">
            <v>Thinned</v>
          </cell>
          <cell r="F8454" t="str">
            <v xml:space="preserve"> 60-65</v>
          </cell>
          <cell r="G8454">
            <v>8.48</v>
          </cell>
          <cell r="H8454">
            <v>-0.56999999999999995</v>
          </cell>
          <cell r="I8454">
            <v>7.9</v>
          </cell>
          <cell r="J8454">
            <v>39.520000000000003</v>
          </cell>
          <cell r="K8454">
            <v>673.68</v>
          </cell>
          <cell r="L8454">
            <v>-8.4700000000000006</v>
          </cell>
          <cell r="M8454">
            <v>665.20999999999992</v>
          </cell>
          <cell r="N8454">
            <v>5.42</v>
          </cell>
        </row>
        <row r="8455">
          <cell r="A8455" t="str">
            <v>RC1.518Thinned065</v>
          </cell>
          <cell r="B8455" t="str">
            <v xml:space="preserve">RC </v>
          </cell>
          <cell r="C8455">
            <v>1.5</v>
          </cell>
          <cell r="D8455">
            <v>18</v>
          </cell>
          <cell r="E8455" t="str">
            <v>Thinned</v>
          </cell>
          <cell r="F8455" t="str">
            <v xml:space="preserve"> 65-70</v>
          </cell>
          <cell r="G8455">
            <v>7.09</v>
          </cell>
          <cell r="H8455">
            <v>-0.48</v>
          </cell>
          <cell r="I8455">
            <v>6.61</v>
          </cell>
          <cell r="J8455">
            <v>33.04</v>
          </cell>
          <cell r="K8455">
            <v>706.72</v>
          </cell>
          <cell r="L8455">
            <v>-9.36</v>
          </cell>
          <cell r="M8455">
            <v>697.36</v>
          </cell>
          <cell r="N8455">
            <v>5.08</v>
          </cell>
        </row>
        <row r="8456">
          <cell r="A8456" t="str">
            <v>RC1.518Thinned070</v>
          </cell>
          <cell r="B8456" t="str">
            <v xml:space="preserve">RC </v>
          </cell>
          <cell r="C8456">
            <v>1.5</v>
          </cell>
          <cell r="D8456">
            <v>18</v>
          </cell>
          <cell r="E8456" t="str">
            <v>Thinned</v>
          </cell>
          <cell r="F8456" t="str">
            <v xml:space="preserve"> 70-75</v>
          </cell>
          <cell r="G8456">
            <v>6.68</v>
          </cell>
          <cell r="H8456">
            <v>-0.42</v>
          </cell>
          <cell r="I8456">
            <v>6.27</v>
          </cell>
          <cell r="J8456">
            <v>31.33</v>
          </cell>
          <cell r="K8456">
            <v>738.05</v>
          </cell>
          <cell r="L8456">
            <v>-10.210000000000001</v>
          </cell>
          <cell r="M8456">
            <v>727.83999999999992</v>
          </cell>
          <cell r="N8456">
            <v>4.82</v>
          </cell>
        </row>
        <row r="8457">
          <cell r="A8457" t="str">
            <v>RC1.518Thinned075</v>
          </cell>
          <cell r="B8457" t="str">
            <v xml:space="preserve">RC </v>
          </cell>
          <cell r="C8457">
            <v>1.5</v>
          </cell>
          <cell r="D8457">
            <v>18</v>
          </cell>
          <cell r="E8457" t="str">
            <v>Thinned</v>
          </cell>
          <cell r="F8457" t="str">
            <v xml:space="preserve"> 75-80</v>
          </cell>
          <cell r="G8457">
            <v>6.21</v>
          </cell>
          <cell r="H8457">
            <v>-0.24</v>
          </cell>
          <cell r="I8457">
            <v>5.97</v>
          </cell>
          <cell r="J8457">
            <v>29.85</v>
          </cell>
          <cell r="K8457">
            <v>767.9</v>
          </cell>
          <cell r="L8457">
            <v>-11.03</v>
          </cell>
          <cell r="M8457">
            <v>756.87</v>
          </cell>
          <cell r="N8457">
            <v>4.62</v>
          </cell>
        </row>
        <row r="8458">
          <cell r="A8458" t="str">
            <v>RC1.518Thinned080</v>
          </cell>
          <cell r="B8458" t="str">
            <v xml:space="preserve">RC </v>
          </cell>
          <cell r="C8458">
            <v>1.5</v>
          </cell>
          <cell r="D8458">
            <v>18</v>
          </cell>
          <cell r="E8458" t="str">
            <v>Thinned</v>
          </cell>
          <cell r="F8458" t="str">
            <v xml:space="preserve"> 80-85</v>
          </cell>
          <cell r="G8458">
            <v>4.87</v>
          </cell>
          <cell r="H8458">
            <v>-0.24</v>
          </cell>
          <cell r="I8458">
            <v>4.63</v>
          </cell>
          <cell r="J8458">
            <v>23.17</v>
          </cell>
          <cell r="K8458">
            <v>791.07</v>
          </cell>
          <cell r="L8458">
            <v>-11.81</v>
          </cell>
          <cell r="M8458">
            <v>779.2600000000001</v>
          </cell>
          <cell r="N8458">
            <v>4.47</v>
          </cell>
        </row>
        <row r="8459">
          <cell r="A8459" t="str">
            <v>RC1.518Thinned085</v>
          </cell>
          <cell r="B8459" t="str">
            <v xml:space="preserve">RC </v>
          </cell>
          <cell r="C8459">
            <v>1.5</v>
          </cell>
          <cell r="D8459">
            <v>18</v>
          </cell>
          <cell r="E8459" t="str">
            <v>Thinned</v>
          </cell>
          <cell r="F8459" t="str">
            <v xml:space="preserve"> 85-90</v>
          </cell>
          <cell r="G8459">
            <v>4.71</v>
          </cell>
          <cell r="H8459">
            <v>-0.25</v>
          </cell>
          <cell r="I8459">
            <v>4.46</v>
          </cell>
          <cell r="J8459">
            <v>22.29</v>
          </cell>
          <cell r="K8459">
            <v>813.36</v>
          </cell>
          <cell r="L8459">
            <v>-12.57</v>
          </cell>
          <cell r="M8459">
            <v>800.79</v>
          </cell>
          <cell r="N8459">
            <v>4.29</v>
          </cell>
        </row>
        <row r="8460">
          <cell r="A8460" t="str">
            <v>RC1.518Thinned090</v>
          </cell>
          <cell r="B8460" t="str">
            <v xml:space="preserve">RC </v>
          </cell>
          <cell r="C8460">
            <v>1.5</v>
          </cell>
          <cell r="D8460">
            <v>18</v>
          </cell>
          <cell r="E8460" t="str">
            <v>Thinned</v>
          </cell>
          <cell r="F8460" t="str">
            <v xml:space="preserve"> 90-95</v>
          </cell>
          <cell r="G8460">
            <v>4.25</v>
          </cell>
          <cell r="H8460">
            <v>-0.25</v>
          </cell>
          <cell r="I8460">
            <v>4</v>
          </cell>
          <cell r="J8460">
            <v>20</v>
          </cell>
          <cell r="K8460">
            <v>833.36</v>
          </cell>
          <cell r="L8460">
            <v>-13.29</v>
          </cell>
          <cell r="M8460">
            <v>820.07</v>
          </cell>
          <cell r="N8460">
            <v>4.0999999999999996</v>
          </cell>
        </row>
        <row r="8461">
          <cell r="A8461" t="str">
            <v>RC1.518Thinned095</v>
          </cell>
          <cell r="B8461" t="str">
            <v xml:space="preserve">RC </v>
          </cell>
          <cell r="C8461">
            <v>1.5</v>
          </cell>
          <cell r="D8461">
            <v>18</v>
          </cell>
          <cell r="E8461" t="str">
            <v>Thinned</v>
          </cell>
          <cell r="F8461" t="str">
            <v xml:space="preserve"> 95-100</v>
          </cell>
          <cell r="G8461">
            <v>3.08</v>
          </cell>
          <cell r="H8461">
            <v>-0.28999999999999998</v>
          </cell>
          <cell r="I8461">
            <v>2.78</v>
          </cell>
          <cell r="J8461">
            <v>13.91</v>
          </cell>
          <cell r="K8461">
            <v>847.27</v>
          </cell>
          <cell r="L8461">
            <v>-13.98</v>
          </cell>
          <cell r="M8461">
            <v>833.29</v>
          </cell>
          <cell r="N8461">
            <v>3.95</v>
          </cell>
        </row>
        <row r="8462">
          <cell r="A8462" t="str">
            <v>RC1.518Thinned100</v>
          </cell>
          <cell r="B8462" t="str">
            <v xml:space="preserve">RC </v>
          </cell>
          <cell r="C8462">
            <v>1.5</v>
          </cell>
          <cell r="D8462">
            <v>18</v>
          </cell>
          <cell r="E8462" t="str">
            <v>Thinned</v>
          </cell>
          <cell r="F8462" t="str">
            <v>100-105</v>
          </cell>
          <cell r="G8462">
            <v>2.61</v>
          </cell>
          <cell r="H8462">
            <v>-0.35</v>
          </cell>
          <cell r="I8462">
            <v>2.2599999999999998</v>
          </cell>
          <cell r="J8462">
            <v>11.32</v>
          </cell>
          <cell r="K8462">
            <v>858.59</v>
          </cell>
          <cell r="L8462">
            <v>-14.65</v>
          </cell>
          <cell r="M8462">
            <v>843.94</v>
          </cell>
          <cell r="N8462">
            <v>3.81</v>
          </cell>
        </row>
        <row r="8463">
          <cell r="A8463" t="str">
            <v>RC1.518Thinned105</v>
          </cell>
          <cell r="B8463" t="str">
            <v xml:space="preserve">RC </v>
          </cell>
          <cell r="C8463">
            <v>1.5</v>
          </cell>
          <cell r="D8463">
            <v>18</v>
          </cell>
          <cell r="E8463" t="str">
            <v>Thinned</v>
          </cell>
          <cell r="F8463" t="str">
            <v>105-110</v>
          </cell>
          <cell r="G8463">
            <v>2.56</v>
          </cell>
          <cell r="H8463">
            <v>-0.36</v>
          </cell>
          <cell r="I8463">
            <v>2.2000000000000002</v>
          </cell>
          <cell r="J8463">
            <v>11.01</v>
          </cell>
          <cell r="K8463">
            <v>869.6</v>
          </cell>
          <cell r="L8463">
            <v>-15.3</v>
          </cell>
          <cell r="M8463">
            <v>854.30000000000007</v>
          </cell>
          <cell r="N8463">
            <v>3.65</v>
          </cell>
        </row>
        <row r="8464">
          <cell r="A8464" t="str">
            <v>RC1.518Thinned110</v>
          </cell>
          <cell r="B8464" t="str">
            <v xml:space="preserve">RC </v>
          </cell>
          <cell r="C8464">
            <v>1.5</v>
          </cell>
          <cell r="D8464">
            <v>18</v>
          </cell>
          <cell r="E8464" t="str">
            <v>Thinned</v>
          </cell>
          <cell r="F8464" t="str">
            <v>110-115</v>
          </cell>
          <cell r="G8464">
            <v>2.2599999999999998</v>
          </cell>
          <cell r="H8464">
            <v>-0.35</v>
          </cell>
          <cell r="I8464">
            <v>1.91</v>
          </cell>
          <cell r="J8464">
            <v>9.5500000000000007</v>
          </cell>
          <cell r="K8464">
            <v>879.14</v>
          </cell>
          <cell r="L8464">
            <v>-15.91</v>
          </cell>
          <cell r="M8464">
            <v>863.23</v>
          </cell>
          <cell r="N8464">
            <v>3.49</v>
          </cell>
        </row>
        <row r="8465">
          <cell r="A8465" t="str">
            <v>RC1.518Thinned115</v>
          </cell>
          <cell r="B8465" t="str">
            <v xml:space="preserve">RC </v>
          </cell>
          <cell r="C8465">
            <v>1.5</v>
          </cell>
          <cell r="D8465">
            <v>18</v>
          </cell>
          <cell r="E8465" t="str">
            <v>Thinned</v>
          </cell>
          <cell r="F8465" t="str">
            <v>115-120</v>
          </cell>
          <cell r="G8465">
            <v>1.95</v>
          </cell>
          <cell r="H8465">
            <v>-0.33</v>
          </cell>
          <cell r="I8465">
            <v>1.62</v>
          </cell>
          <cell r="J8465">
            <v>8.1199999999999992</v>
          </cell>
          <cell r="K8465">
            <v>887.26</v>
          </cell>
          <cell r="L8465">
            <v>-16.5</v>
          </cell>
          <cell r="M8465">
            <v>870.76</v>
          </cell>
          <cell r="N8465">
            <v>3.34</v>
          </cell>
        </row>
        <row r="8466">
          <cell r="A8466" t="str">
            <v>RC1.518Thinned120</v>
          </cell>
          <cell r="B8466" t="str">
            <v xml:space="preserve">RC </v>
          </cell>
          <cell r="C8466">
            <v>1.5</v>
          </cell>
          <cell r="D8466">
            <v>18</v>
          </cell>
          <cell r="E8466" t="str">
            <v>Thinned</v>
          </cell>
          <cell r="F8466" t="str">
            <v>120-125</v>
          </cell>
          <cell r="G8466">
            <v>1.21</v>
          </cell>
          <cell r="H8466">
            <v>-0.33</v>
          </cell>
          <cell r="I8466">
            <v>0.88</v>
          </cell>
          <cell r="J8466">
            <v>4.3899999999999997</v>
          </cell>
          <cell r="K8466">
            <v>891.65</v>
          </cell>
          <cell r="L8466">
            <v>-17.059999999999999</v>
          </cell>
          <cell r="M8466">
            <v>874.59</v>
          </cell>
          <cell r="N8466">
            <v>3.21</v>
          </cell>
        </row>
        <row r="8467">
          <cell r="A8467" t="str">
            <v>RC1.518Thinned125</v>
          </cell>
          <cell r="B8467" t="str">
            <v xml:space="preserve">RC </v>
          </cell>
          <cell r="C8467">
            <v>1.5</v>
          </cell>
          <cell r="D8467">
            <v>18</v>
          </cell>
          <cell r="E8467" t="str">
            <v>Thinned</v>
          </cell>
          <cell r="F8467" t="str">
            <v>125-130</v>
          </cell>
          <cell r="G8467">
            <v>0.45</v>
          </cell>
          <cell r="H8467">
            <v>-0.36</v>
          </cell>
          <cell r="I8467">
            <v>0.08</v>
          </cell>
          <cell r="J8467">
            <v>0.42</v>
          </cell>
          <cell r="K8467">
            <v>892.07</v>
          </cell>
          <cell r="L8467">
            <v>-17.61</v>
          </cell>
          <cell r="M8467">
            <v>874.46</v>
          </cell>
          <cell r="N8467">
            <v>3.08</v>
          </cell>
        </row>
        <row r="8468">
          <cell r="A8468" t="str">
            <v>RC1.518Thinned130</v>
          </cell>
          <cell r="B8468" t="str">
            <v xml:space="preserve">RC </v>
          </cell>
          <cell r="C8468">
            <v>1.5</v>
          </cell>
          <cell r="D8468">
            <v>18</v>
          </cell>
          <cell r="E8468" t="str">
            <v>Thinned</v>
          </cell>
          <cell r="F8468" t="str">
            <v>130-135</v>
          </cell>
          <cell r="G8468">
            <v>0.14000000000000001</v>
          </cell>
          <cell r="H8468">
            <v>-0.42</v>
          </cell>
          <cell r="I8468">
            <v>-0.28000000000000003</v>
          </cell>
          <cell r="J8468">
            <v>-1.41</v>
          </cell>
          <cell r="K8468">
            <v>890.66</v>
          </cell>
          <cell r="L8468">
            <v>-18.13</v>
          </cell>
          <cell r="M8468">
            <v>872.53</v>
          </cell>
          <cell r="N8468">
            <v>2.98</v>
          </cell>
        </row>
        <row r="8469">
          <cell r="A8469" t="str">
            <v>RC1.518Thinned135</v>
          </cell>
          <cell r="B8469" t="str">
            <v xml:space="preserve">RC </v>
          </cell>
          <cell r="C8469">
            <v>1.5</v>
          </cell>
          <cell r="D8469">
            <v>18</v>
          </cell>
          <cell r="E8469" t="str">
            <v>Thinned</v>
          </cell>
          <cell r="F8469" t="str">
            <v>135-140</v>
          </cell>
          <cell r="G8469">
            <v>0.85</v>
          </cell>
          <cell r="H8469">
            <v>-0.38</v>
          </cell>
          <cell r="I8469">
            <v>0.46</v>
          </cell>
          <cell r="J8469">
            <v>2.31</v>
          </cell>
          <cell r="K8469">
            <v>892.98</v>
          </cell>
          <cell r="L8469">
            <v>-18.63</v>
          </cell>
          <cell r="M8469">
            <v>874.35</v>
          </cell>
          <cell r="N8469">
            <v>2.85</v>
          </cell>
        </row>
        <row r="8470">
          <cell r="A8470" t="str">
            <v>RC1.518Thinned140</v>
          </cell>
          <cell r="B8470" t="str">
            <v xml:space="preserve">RC </v>
          </cell>
          <cell r="C8470">
            <v>1.5</v>
          </cell>
          <cell r="D8470">
            <v>18</v>
          </cell>
          <cell r="E8470" t="str">
            <v>Thinned</v>
          </cell>
          <cell r="F8470" t="str">
            <v>140-145</v>
          </cell>
          <cell r="G8470">
            <v>0.21</v>
          </cell>
          <cell r="H8470">
            <v>-0.37</v>
          </cell>
          <cell r="I8470">
            <v>-0.16</v>
          </cell>
          <cell r="J8470">
            <v>-0.81</v>
          </cell>
          <cell r="K8470">
            <v>892.17</v>
          </cell>
          <cell r="L8470">
            <v>-19.11</v>
          </cell>
          <cell r="M8470">
            <v>873.06</v>
          </cell>
          <cell r="N8470">
            <v>2.74</v>
          </cell>
        </row>
        <row r="8471">
          <cell r="A8471" t="str">
            <v>RC1.518Thinned145</v>
          </cell>
          <cell r="B8471" t="str">
            <v xml:space="preserve">RC </v>
          </cell>
          <cell r="C8471">
            <v>1.5</v>
          </cell>
          <cell r="D8471">
            <v>18</v>
          </cell>
          <cell r="E8471" t="str">
            <v>Thinned</v>
          </cell>
          <cell r="F8471" t="str">
            <v>145-150</v>
          </cell>
          <cell r="G8471">
            <v>0.01</v>
          </cell>
          <cell r="H8471">
            <v>-0.36</v>
          </cell>
          <cell r="I8471">
            <v>-0.35</v>
          </cell>
          <cell r="J8471">
            <v>-1.75</v>
          </cell>
          <cell r="K8471">
            <v>890.42</v>
          </cell>
          <cell r="L8471">
            <v>-19.579999999999998</v>
          </cell>
          <cell r="M8471">
            <v>870.83999999999992</v>
          </cell>
          <cell r="N8471">
            <v>2.62</v>
          </cell>
        </row>
        <row r="8472">
          <cell r="A8472" t="str">
            <v>RC1.518Thinned150</v>
          </cell>
          <cell r="B8472" t="str">
            <v xml:space="preserve">RC </v>
          </cell>
          <cell r="C8472">
            <v>1.5</v>
          </cell>
          <cell r="D8472">
            <v>18</v>
          </cell>
          <cell r="E8472" t="str">
            <v>Thinned</v>
          </cell>
          <cell r="F8472" t="str">
            <v>150-155</v>
          </cell>
          <cell r="G8472">
            <v>-0.18</v>
          </cell>
          <cell r="H8472">
            <v>-0.34</v>
          </cell>
          <cell r="I8472">
            <v>-0.52</v>
          </cell>
          <cell r="J8472">
            <v>-2.61</v>
          </cell>
          <cell r="K8472">
            <v>887.81</v>
          </cell>
          <cell r="L8472">
            <v>-20.02</v>
          </cell>
          <cell r="M8472">
            <v>867.79</v>
          </cell>
          <cell r="N8472">
            <v>2.52</v>
          </cell>
        </row>
        <row r="8473">
          <cell r="A8473" t="str">
            <v>RC1.518Thinned155</v>
          </cell>
          <cell r="B8473" t="str">
            <v xml:space="preserve">RC </v>
          </cell>
          <cell r="C8473">
            <v>1.5</v>
          </cell>
          <cell r="D8473">
            <v>18</v>
          </cell>
          <cell r="E8473" t="str">
            <v>Thinned</v>
          </cell>
          <cell r="F8473" t="str">
            <v>155-160</v>
          </cell>
          <cell r="G8473">
            <v>-0.37</v>
          </cell>
          <cell r="H8473">
            <v>-0.34</v>
          </cell>
          <cell r="I8473">
            <v>-0.7</v>
          </cell>
          <cell r="J8473">
            <v>-3.52</v>
          </cell>
          <cell r="K8473">
            <v>884.29</v>
          </cell>
          <cell r="L8473">
            <v>-20.45</v>
          </cell>
          <cell r="M8473">
            <v>863.83999999999992</v>
          </cell>
          <cell r="N8473">
            <v>2.41</v>
          </cell>
        </row>
        <row r="8474">
          <cell r="A8474" t="str">
            <v>RC1.518Thinned160</v>
          </cell>
          <cell r="B8474" t="str">
            <v xml:space="preserve">RC </v>
          </cell>
          <cell r="C8474">
            <v>1.5</v>
          </cell>
          <cell r="D8474">
            <v>18</v>
          </cell>
          <cell r="E8474" t="str">
            <v>Thinned</v>
          </cell>
          <cell r="F8474" t="str">
            <v>160-165</v>
          </cell>
          <cell r="G8474">
            <v>-0.45</v>
          </cell>
          <cell r="H8474">
            <v>-0.33</v>
          </cell>
          <cell r="I8474">
            <v>-0.78</v>
          </cell>
          <cell r="J8474">
            <v>-3.9</v>
          </cell>
          <cell r="K8474">
            <v>880.39</v>
          </cell>
          <cell r="L8474">
            <v>-20.85</v>
          </cell>
          <cell r="M8474">
            <v>859.54</v>
          </cell>
          <cell r="N8474">
            <v>2.3199999999999998</v>
          </cell>
        </row>
        <row r="8475">
          <cell r="A8475" t="str">
            <v>RC1.518Thinned165</v>
          </cell>
          <cell r="B8475" t="str">
            <v xml:space="preserve">RC </v>
          </cell>
          <cell r="C8475">
            <v>1.5</v>
          </cell>
          <cell r="D8475">
            <v>18</v>
          </cell>
          <cell r="E8475" t="str">
            <v>Thinned</v>
          </cell>
          <cell r="F8475" t="str">
            <v>165-170</v>
          </cell>
          <cell r="G8475">
            <v>-0.61</v>
          </cell>
          <cell r="H8475">
            <v>-0.32</v>
          </cell>
          <cell r="I8475">
            <v>-0.93</v>
          </cell>
          <cell r="J8475">
            <v>-4.66</v>
          </cell>
          <cell r="K8475">
            <v>875.73</v>
          </cell>
          <cell r="L8475">
            <v>-21.24</v>
          </cell>
          <cell r="M8475">
            <v>854.49</v>
          </cell>
          <cell r="N8475">
            <v>2.2200000000000002</v>
          </cell>
        </row>
        <row r="8476">
          <cell r="A8476" t="str">
            <v>RC1.518Thinned170</v>
          </cell>
          <cell r="B8476" t="str">
            <v xml:space="preserve">RC </v>
          </cell>
          <cell r="C8476">
            <v>1.5</v>
          </cell>
          <cell r="D8476">
            <v>18</v>
          </cell>
          <cell r="E8476" t="str">
            <v>Thinned</v>
          </cell>
          <cell r="F8476" t="str">
            <v>170-175</v>
          </cell>
          <cell r="G8476">
            <v>-0.72</v>
          </cell>
          <cell r="H8476">
            <v>-0.31</v>
          </cell>
          <cell r="I8476">
            <v>-1.03</v>
          </cell>
          <cell r="J8476">
            <v>-5.15</v>
          </cell>
          <cell r="K8476">
            <v>870.58</v>
          </cell>
          <cell r="L8476">
            <v>-21.62</v>
          </cell>
          <cell r="M8476">
            <v>848.96</v>
          </cell>
          <cell r="N8476">
            <v>2.13</v>
          </cell>
        </row>
        <row r="8477">
          <cell r="A8477" t="str">
            <v>RC1.518Thinned175</v>
          </cell>
          <cell r="B8477" t="str">
            <v xml:space="preserve">RC </v>
          </cell>
          <cell r="C8477">
            <v>1.5</v>
          </cell>
          <cell r="D8477">
            <v>18</v>
          </cell>
          <cell r="E8477" t="str">
            <v>Thinned</v>
          </cell>
          <cell r="F8477" t="str">
            <v>175-180</v>
          </cell>
          <cell r="G8477">
            <v>-0.82</v>
          </cell>
          <cell r="H8477">
            <v>-0.3</v>
          </cell>
          <cell r="I8477">
            <v>-1.1200000000000001</v>
          </cell>
          <cell r="J8477">
            <v>-5.6</v>
          </cell>
          <cell r="K8477">
            <v>864.98</v>
          </cell>
          <cell r="L8477">
            <v>-21.98</v>
          </cell>
          <cell r="M8477">
            <v>843</v>
          </cell>
          <cell r="N8477">
            <v>2.0499999999999998</v>
          </cell>
        </row>
        <row r="8478">
          <cell r="A8478" t="str">
            <v>RC1.518Thinned180</v>
          </cell>
          <cell r="B8478" t="str">
            <v xml:space="preserve">RC </v>
          </cell>
          <cell r="C8478">
            <v>1.5</v>
          </cell>
          <cell r="D8478">
            <v>18</v>
          </cell>
          <cell r="E8478" t="str">
            <v>Thinned</v>
          </cell>
          <cell r="F8478" t="str">
            <v>180-185</v>
          </cell>
          <cell r="G8478">
            <v>-0.89</v>
          </cell>
          <cell r="H8478">
            <v>-0.28999999999999998</v>
          </cell>
          <cell r="I8478">
            <v>-1.19</v>
          </cell>
          <cell r="J8478">
            <v>-5.94</v>
          </cell>
          <cell r="K8478">
            <v>859.04</v>
          </cell>
          <cell r="L8478">
            <v>-22.32</v>
          </cell>
          <cell r="M8478">
            <v>836.71999999999991</v>
          </cell>
          <cell r="N8478">
            <v>1.96</v>
          </cell>
        </row>
        <row r="8479">
          <cell r="A8479" t="str">
            <v>RC1.518Thinned185</v>
          </cell>
          <cell r="B8479" t="str">
            <v xml:space="preserve">RC </v>
          </cell>
          <cell r="C8479">
            <v>1.5</v>
          </cell>
          <cell r="D8479">
            <v>18</v>
          </cell>
          <cell r="E8479" t="str">
            <v>Thinned</v>
          </cell>
          <cell r="F8479" t="str">
            <v>185-190</v>
          </cell>
          <cell r="G8479">
            <v>-0.97</v>
          </cell>
          <cell r="H8479">
            <v>-0.28999999999999998</v>
          </cell>
          <cell r="I8479">
            <v>-1.25</v>
          </cell>
          <cell r="J8479">
            <v>-6.27</v>
          </cell>
          <cell r="K8479">
            <v>852.77</v>
          </cell>
          <cell r="L8479">
            <v>-22.66</v>
          </cell>
          <cell r="M8479">
            <v>830.11</v>
          </cell>
          <cell r="N8479">
            <v>1.88</v>
          </cell>
        </row>
        <row r="8480">
          <cell r="A8480" t="str">
            <v>RC1.518Thinned190</v>
          </cell>
          <cell r="B8480" t="str">
            <v xml:space="preserve">RC </v>
          </cell>
          <cell r="C8480">
            <v>1.5</v>
          </cell>
          <cell r="D8480">
            <v>18</v>
          </cell>
          <cell r="E8480" t="str">
            <v>Thinned</v>
          </cell>
          <cell r="F8480" t="str">
            <v>190-195</v>
          </cell>
          <cell r="G8480">
            <v>-1.02</v>
          </cell>
          <cell r="H8480">
            <v>-0.28000000000000003</v>
          </cell>
          <cell r="I8480">
            <v>-1.3</v>
          </cell>
          <cell r="J8480">
            <v>-6.5</v>
          </cell>
          <cell r="K8480">
            <v>846.26</v>
          </cell>
          <cell r="L8480">
            <v>-22.98</v>
          </cell>
          <cell r="M8480">
            <v>823.28</v>
          </cell>
          <cell r="N8480">
            <v>1.81</v>
          </cell>
        </row>
        <row r="8481">
          <cell r="A8481" t="str">
            <v>RC1.518Thinned195</v>
          </cell>
          <cell r="B8481" t="str">
            <v xml:space="preserve">RC </v>
          </cell>
          <cell r="C8481">
            <v>1.5</v>
          </cell>
          <cell r="D8481">
            <v>18</v>
          </cell>
          <cell r="E8481" t="str">
            <v>Thinned</v>
          </cell>
          <cell r="F8481" t="str">
            <v>195-200</v>
          </cell>
          <cell r="G8481">
            <v>1.95</v>
          </cell>
          <cell r="H8481">
            <v>-1.47</v>
          </cell>
          <cell r="I8481">
            <v>0.49</v>
          </cell>
          <cell r="J8481">
            <v>2.4300000000000002</v>
          </cell>
          <cell r="K8481">
            <v>848.69</v>
          </cell>
          <cell r="L8481">
            <v>-22.98</v>
          </cell>
          <cell r="M8481">
            <v>825.71</v>
          </cell>
          <cell r="N8481">
            <v>0</v>
          </cell>
        </row>
        <row r="8482">
          <cell r="A8482" t="str">
            <v>RC1.520NO_thin000</v>
          </cell>
          <cell r="B8482" t="str">
            <v xml:space="preserve">RC </v>
          </cell>
          <cell r="C8482">
            <v>1.5</v>
          </cell>
          <cell r="D8482">
            <v>20</v>
          </cell>
          <cell r="E8482" t="str">
            <v>NO_thin</v>
          </cell>
          <cell r="F8482" t="str">
            <v xml:space="preserve">  0-5</v>
          </cell>
          <cell r="G8482">
            <v>0.99</v>
          </cell>
          <cell r="H8482">
            <v>1.2</v>
          </cell>
          <cell r="I8482">
            <v>2.19</v>
          </cell>
          <cell r="J8482">
            <v>10.95</v>
          </cell>
          <cell r="K8482">
            <v>10.95</v>
          </cell>
          <cell r="L8482">
            <v>0</v>
          </cell>
          <cell r="M8482">
            <v>10.95</v>
          </cell>
          <cell r="N8482">
            <v>0</v>
          </cell>
        </row>
        <row r="8483">
          <cell r="A8483" t="str">
            <v>RC1.520NO_thin005</v>
          </cell>
          <cell r="B8483" t="str">
            <v xml:space="preserve">RC </v>
          </cell>
          <cell r="C8483">
            <v>1.5</v>
          </cell>
          <cell r="D8483">
            <v>20</v>
          </cell>
          <cell r="E8483" t="str">
            <v>NO_thin</v>
          </cell>
          <cell r="F8483" t="str">
            <v xml:space="preserve">  5-10</v>
          </cell>
          <cell r="G8483">
            <v>3.02</v>
          </cell>
          <cell r="H8483">
            <v>1.48</v>
          </cell>
          <cell r="I8483">
            <v>4.5</v>
          </cell>
          <cell r="J8483">
            <v>22.48</v>
          </cell>
          <cell r="K8483">
            <v>33.43</v>
          </cell>
          <cell r="L8483">
            <v>0</v>
          </cell>
          <cell r="M8483">
            <v>33.43</v>
          </cell>
          <cell r="N8483">
            <v>0</v>
          </cell>
        </row>
        <row r="8484">
          <cell r="A8484" t="str">
            <v>RC1.520NO_thin010</v>
          </cell>
          <cell r="B8484" t="str">
            <v xml:space="preserve">RC </v>
          </cell>
          <cell r="C8484">
            <v>1.5</v>
          </cell>
          <cell r="D8484">
            <v>20</v>
          </cell>
          <cell r="E8484" t="str">
            <v>NO_thin</v>
          </cell>
          <cell r="F8484" t="str">
            <v xml:space="preserve"> 10-15</v>
          </cell>
          <cell r="G8484">
            <v>9.1999999999999993</v>
          </cell>
          <cell r="H8484">
            <v>1.49</v>
          </cell>
          <cell r="I8484">
            <v>10.69</v>
          </cell>
          <cell r="J8484">
            <v>53.46</v>
          </cell>
          <cell r="K8484">
            <v>86.89</v>
          </cell>
          <cell r="L8484">
            <v>0</v>
          </cell>
          <cell r="M8484">
            <v>86.89</v>
          </cell>
          <cell r="N8484">
            <v>0</v>
          </cell>
        </row>
        <row r="8485">
          <cell r="A8485" t="str">
            <v>RC1.520NO_thin015</v>
          </cell>
          <cell r="B8485" t="str">
            <v xml:space="preserve">RC </v>
          </cell>
          <cell r="C8485">
            <v>1.5</v>
          </cell>
          <cell r="D8485">
            <v>20</v>
          </cell>
          <cell r="E8485" t="str">
            <v>NO_thin</v>
          </cell>
          <cell r="F8485" t="str">
            <v xml:space="preserve"> 15-20</v>
          </cell>
          <cell r="G8485">
            <v>25.05</v>
          </cell>
          <cell r="H8485">
            <v>5.35</v>
          </cell>
          <cell r="I8485">
            <v>30.4</v>
          </cell>
          <cell r="J8485">
            <v>152</v>
          </cell>
          <cell r="K8485">
            <v>238.89</v>
          </cell>
          <cell r="L8485">
            <v>0</v>
          </cell>
          <cell r="M8485">
            <v>238.89</v>
          </cell>
          <cell r="N8485">
            <v>0</v>
          </cell>
        </row>
        <row r="8486">
          <cell r="A8486" t="str">
            <v>RC1.520NO_thin020</v>
          </cell>
          <cell r="B8486" t="str">
            <v xml:space="preserve">RC </v>
          </cell>
          <cell r="C8486">
            <v>1.5</v>
          </cell>
          <cell r="D8486">
            <v>20</v>
          </cell>
          <cell r="E8486" t="str">
            <v>NO_thin</v>
          </cell>
          <cell r="F8486" t="str">
            <v xml:space="preserve"> 20-25</v>
          </cell>
          <cell r="G8486">
            <v>27.51</v>
          </cell>
          <cell r="H8486">
            <v>11.53</v>
          </cell>
          <cell r="I8486">
            <v>39.03</v>
          </cell>
          <cell r="J8486">
            <v>195.17</v>
          </cell>
          <cell r="K8486">
            <v>434.06</v>
          </cell>
          <cell r="L8486">
            <v>0</v>
          </cell>
          <cell r="M8486">
            <v>434.06</v>
          </cell>
          <cell r="N8486">
            <v>0</v>
          </cell>
        </row>
        <row r="8487">
          <cell r="A8487" t="str">
            <v>RC1.520NO_thin025</v>
          </cell>
          <cell r="B8487" t="str">
            <v xml:space="preserve">RC </v>
          </cell>
          <cell r="C8487">
            <v>1.5</v>
          </cell>
          <cell r="D8487">
            <v>20</v>
          </cell>
          <cell r="E8487" t="str">
            <v>NO_thin</v>
          </cell>
          <cell r="F8487" t="str">
            <v xml:space="preserve"> 25-30</v>
          </cell>
          <cell r="G8487">
            <v>14.08</v>
          </cell>
          <cell r="H8487">
            <v>6.14</v>
          </cell>
          <cell r="I8487">
            <v>20.22</v>
          </cell>
          <cell r="J8487">
            <v>101.11</v>
          </cell>
          <cell r="K8487">
            <v>535.16999999999996</v>
          </cell>
          <cell r="L8487">
            <v>0</v>
          </cell>
          <cell r="M8487">
            <v>535.16999999999996</v>
          </cell>
          <cell r="N8487">
            <v>0</v>
          </cell>
        </row>
        <row r="8488">
          <cell r="A8488" t="str">
            <v>RC1.520NO_thin030</v>
          </cell>
          <cell r="B8488" t="str">
            <v xml:space="preserve">RC </v>
          </cell>
          <cell r="C8488">
            <v>1.5</v>
          </cell>
          <cell r="D8488">
            <v>20</v>
          </cell>
          <cell r="E8488" t="str">
            <v>NO_thin</v>
          </cell>
          <cell r="F8488" t="str">
            <v xml:space="preserve"> 30-35</v>
          </cell>
          <cell r="G8488">
            <v>17.559999999999999</v>
          </cell>
          <cell r="H8488">
            <v>4.68</v>
          </cell>
          <cell r="I8488">
            <v>22.24</v>
          </cell>
          <cell r="J8488">
            <v>111.21</v>
          </cell>
          <cell r="K8488">
            <v>646.38</v>
          </cell>
          <cell r="L8488">
            <v>0</v>
          </cell>
          <cell r="M8488">
            <v>646.38</v>
          </cell>
          <cell r="N8488">
            <v>0</v>
          </cell>
        </row>
        <row r="8489">
          <cell r="A8489" t="str">
            <v>RC1.520NO_thin035</v>
          </cell>
          <cell r="B8489" t="str">
            <v xml:space="preserve">RC </v>
          </cell>
          <cell r="C8489">
            <v>1.5</v>
          </cell>
          <cell r="D8489">
            <v>20</v>
          </cell>
          <cell r="E8489" t="str">
            <v>NO_thin</v>
          </cell>
          <cell r="F8489" t="str">
            <v xml:space="preserve"> 35-40</v>
          </cell>
          <cell r="G8489">
            <v>16.96</v>
          </cell>
          <cell r="H8489">
            <v>3.98</v>
          </cell>
          <cell r="I8489">
            <v>20.94</v>
          </cell>
          <cell r="J8489">
            <v>104.71</v>
          </cell>
          <cell r="K8489">
            <v>751.1</v>
          </cell>
          <cell r="L8489">
            <v>0</v>
          </cell>
          <cell r="M8489">
            <v>751.1</v>
          </cell>
          <cell r="N8489">
            <v>0</v>
          </cell>
        </row>
        <row r="8490">
          <cell r="A8490" t="str">
            <v>RC1.520NO_thin040</v>
          </cell>
          <cell r="B8490" t="str">
            <v xml:space="preserve">RC </v>
          </cell>
          <cell r="C8490">
            <v>1.5</v>
          </cell>
          <cell r="D8490">
            <v>20</v>
          </cell>
          <cell r="E8490" t="str">
            <v>NO_thin</v>
          </cell>
          <cell r="F8490" t="str">
            <v xml:space="preserve"> 40-45</v>
          </cell>
          <cell r="G8490">
            <v>16.12</v>
          </cell>
          <cell r="H8490">
            <v>1.67</v>
          </cell>
          <cell r="I8490">
            <v>17.79</v>
          </cell>
          <cell r="J8490">
            <v>88.96</v>
          </cell>
          <cell r="K8490">
            <v>840.05</v>
          </cell>
          <cell r="L8490">
            <v>0</v>
          </cell>
          <cell r="M8490">
            <v>840.05</v>
          </cell>
          <cell r="N8490">
            <v>0</v>
          </cell>
        </row>
        <row r="8491">
          <cell r="A8491" t="str">
            <v>RC1.520NO_thin045</v>
          </cell>
          <cell r="B8491" t="str">
            <v xml:space="preserve">RC </v>
          </cell>
          <cell r="C8491">
            <v>1.5</v>
          </cell>
          <cell r="D8491">
            <v>20</v>
          </cell>
          <cell r="E8491" t="str">
            <v>NO_thin</v>
          </cell>
          <cell r="F8491" t="str">
            <v xml:space="preserve"> 45-50</v>
          </cell>
          <cell r="G8491">
            <v>14.83</v>
          </cell>
          <cell r="H8491">
            <v>1.05</v>
          </cell>
          <cell r="I8491">
            <v>15.88</v>
          </cell>
          <cell r="J8491">
            <v>79.400000000000006</v>
          </cell>
          <cell r="K8491">
            <v>919.45</v>
          </cell>
          <cell r="L8491">
            <v>0</v>
          </cell>
          <cell r="M8491">
            <v>919.45</v>
          </cell>
          <cell r="N8491">
            <v>0</v>
          </cell>
        </row>
        <row r="8492">
          <cell r="A8492" t="str">
            <v>RC1.520NO_thin050</v>
          </cell>
          <cell r="B8492" t="str">
            <v xml:space="preserve">RC </v>
          </cell>
          <cell r="C8492">
            <v>1.5</v>
          </cell>
          <cell r="D8492">
            <v>20</v>
          </cell>
          <cell r="E8492" t="str">
            <v>NO_thin</v>
          </cell>
          <cell r="F8492" t="str">
            <v xml:space="preserve"> 50-55</v>
          </cell>
          <cell r="G8492">
            <v>13.99</v>
          </cell>
          <cell r="H8492">
            <v>-0.27</v>
          </cell>
          <cell r="I8492">
            <v>13.72</v>
          </cell>
          <cell r="J8492">
            <v>68.58</v>
          </cell>
          <cell r="K8492">
            <v>988.03</v>
          </cell>
          <cell r="L8492">
            <v>0</v>
          </cell>
          <cell r="M8492">
            <v>988.03</v>
          </cell>
          <cell r="N8492">
            <v>0</v>
          </cell>
        </row>
        <row r="8493">
          <cell r="A8493" t="str">
            <v>RC1.520NO_thin055</v>
          </cell>
          <cell r="B8493" t="str">
            <v xml:space="preserve">RC </v>
          </cell>
          <cell r="C8493">
            <v>1.5</v>
          </cell>
          <cell r="D8493">
            <v>20</v>
          </cell>
          <cell r="E8493" t="str">
            <v>NO_thin</v>
          </cell>
          <cell r="F8493" t="str">
            <v xml:space="preserve"> 55-60</v>
          </cell>
          <cell r="G8493">
            <v>12.78</v>
          </cell>
          <cell r="H8493">
            <v>0.6</v>
          </cell>
          <cell r="I8493">
            <v>13.37</v>
          </cell>
          <cell r="J8493">
            <v>66.86</v>
          </cell>
          <cell r="K8493">
            <v>1054.8900000000001</v>
          </cell>
          <cell r="L8493">
            <v>0</v>
          </cell>
          <cell r="M8493">
            <v>1054.8900000000001</v>
          </cell>
          <cell r="N8493">
            <v>0</v>
          </cell>
        </row>
        <row r="8494">
          <cell r="A8494" t="str">
            <v>RC1.520NO_thin060</v>
          </cell>
          <cell r="B8494" t="str">
            <v xml:space="preserve">RC </v>
          </cell>
          <cell r="C8494">
            <v>1.5</v>
          </cell>
          <cell r="D8494">
            <v>20</v>
          </cell>
          <cell r="E8494" t="str">
            <v>NO_thin</v>
          </cell>
          <cell r="F8494" t="str">
            <v xml:space="preserve"> 60-65</v>
          </cell>
          <cell r="G8494">
            <v>12.01</v>
          </cell>
          <cell r="H8494">
            <v>-0.45</v>
          </cell>
          <cell r="I8494">
            <v>11.56</v>
          </cell>
          <cell r="J8494">
            <v>57.79</v>
          </cell>
          <cell r="K8494">
            <v>1112.69</v>
          </cell>
          <cell r="L8494">
            <v>0</v>
          </cell>
          <cell r="M8494">
            <v>1112.69</v>
          </cell>
          <cell r="N8494">
            <v>0</v>
          </cell>
        </row>
        <row r="8495">
          <cell r="A8495" t="str">
            <v>RC1.520NO_thin065</v>
          </cell>
          <cell r="B8495" t="str">
            <v xml:space="preserve">RC </v>
          </cell>
          <cell r="C8495">
            <v>1.5</v>
          </cell>
          <cell r="D8495">
            <v>20</v>
          </cell>
          <cell r="E8495" t="str">
            <v>NO_thin</v>
          </cell>
          <cell r="F8495" t="str">
            <v xml:space="preserve"> 65-70</v>
          </cell>
          <cell r="G8495">
            <v>11</v>
          </cell>
          <cell r="H8495">
            <v>-0.44</v>
          </cell>
          <cell r="I8495">
            <v>10.56</v>
          </cell>
          <cell r="J8495">
            <v>52.8</v>
          </cell>
          <cell r="K8495">
            <v>1165.48</v>
          </cell>
          <cell r="L8495">
            <v>0</v>
          </cell>
          <cell r="M8495">
            <v>1165.48</v>
          </cell>
          <cell r="N8495">
            <v>0</v>
          </cell>
        </row>
        <row r="8496">
          <cell r="A8496" t="str">
            <v>RC1.520NO_thin070</v>
          </cell>
          <cell r="B8496" t="str">
            <v xml:space="preserve">RC </v>
          </cell>
          <cell r="C8496">
            <v>1.5</v>
          </cell>
          <cell r="D8496">
            <v>20</v>
          </cell>
          <cell r="E8496" t="str">
            <v>NO_thin</v>
          </cell>
          <cell r="F8496" t="str">
            <v xml:space="preserve"> 70-75</v>
          </cell>
          <cell r="G8496">
            <v>10.14</v>
          </cell>
          <cell r="H8496">
            <v>-0.41</v>
          </cell>
          <cell r="I8496">
            <v>9.73</v>
          </cell>
          <cell r="J8496">
            <v>48.67</v>
          </cell>
          <cell r="K8496">
            <v>1214.1500000000001</v>
          </cell>
          <cell r="L8496">
            <v>0</v>
          </cell>
          <cell r="M8496">
            <v>1214.1500000000001</v>
          </cell>
          <cell r="N8496">
            <v>0</v>
          </cell>
        </row>
        <row r="8497">
          <cell r="A8497" t="str">
            <v>RC1.520NO_thin075</v>
          </cell>
          <cell r="B8497" t="str">
            <v xml:space="preserve">RC </v>
          </cell>
          <cell r="C8497">
            <v>1.5</v>
          </cell>
          <cell r="D8497">
            <v>20</v>
          </cell>
          <cell r="E8497" t="str">
            <v>NO_thin</v>
          </cell>
          <cell r="F8497" t="str">
            <v xml:space="preserve"> 75-80</v>
          </cell>
          <cell r="G8497">
            <v>9.41</v>
          </cell>
          <cell r="H8497">
            <v>-0.46</v>
          </cell>
          <cell r="I8497">
            <v>8.9600000000000009</v>
          </cell>
          <cell r="J8497">
            <v>44.79</v>
          </cell>
          <cell r="K8497">
            <v>1258.94</v>
          </cell>
          <cell r="L8497">
            <v>0</v>
          </cell>
          <cell r="M8497">
            <v>1258.94</v>
          </cell>
          <cell r="N8497">
            <v>0</v>
          </cell>
        </row>
        <row r="8498">
          <cell r="A8498" t="str">
            <v>RC1.520NO_thin080</v>
          </cell>
          <cell r="B8498" t="str">
            <v xml:space="preserve">RC </v>
          </cell>
          <cell r="C8498">
            <v>1.5</v>
          </cell>
          <cell r="D8498">
            <v>20</v>
          </cell>
          <cell r="E8498" t="str">
            <v>NO_thin</v>
          </cell>
          <cell r="F8498" t="str">
            <v xml:space="preserve"> 80-85</v>
          </cell>
          <cell r="G8498">
            <v>8.84</v>
          </cell>
          <cell r="H8498">
            <v>-0.61</v>
          </cell>
          <cell r="I8498">
            <v>8.23</v>
          </cell>
          <cell r="J8498">
            <v>41.14</v>
          </cell>
          <cell r="K8498">
            <v>1300.08</v>
          </cell>
          <cell r="L8498">
            <v>0</v>
          </cell>
          <cell r="M8498">
            <v>1300.08</v>
          </cell>
          <cell r="N8498">
            <v>0</v>
          </cell>
        </row>
        <row r="8499">
          <cell r="A8499" t="str">
            <v>RC1.520NO_thin085</v>
          </cell>
          <cell r="B8499" t="str">
            <v xml:space="preserve">RC </v>
          </cell>
          <cell r="C8499">
            <v>1.5</v>
          </cell>
          <cell r="D8499">
            <v>20</v>
          </cell>
          <cell r="E8499" t="str">
            <v>NO_thin</v>
          </cell>
          <cell r="F8499" t="str">
            <v xml:space="preserve"> 85-90</v>
          </cell>
          <cell r="G8499">
            <v>7.63</v>
          </cell>
          <cell r="H8499">
            <v>-0.61</v>
          </cell>
          <cell r="I8499">
            <v>7.03</v>
          </cell>
          <cell r="J8499">
            <v>35.130000000000003</v>
          </cell>
          <cell r="K8499">
            <v>1335.21</v>
          </cell>
          <cell r="L8499">
            <v>0</v>
          </cell>
          <cell r="M8499">
            <v>1335.21</v>
          </cell>
          <cell r="N8499">
            <v>0</v>
          </cell>
        </row>
        <row r="8500">
          <cell r="A8500" t="str">
            <v>RC1.520NO_thin090</v>
          </cell>
          <cell r="B8500" t="str">
            <v xml:space="preserve">RC </v>
          </cell>
          <cell r="C8500">
            <v>1.5</v>
          </cell>
          <cell r="D8500">
            <v>20</v>
          </cell>
          <cell r="E8500" t="str">
            <v>NO_thin</v>
          </cell>
          <cell r="F8500" t="str">
            <v xml:space="preserve"> 90-95</v>
          </cell>
          <cell r="G8500">
            <v>7.02</v>
          </cell>
          <cell r="H8500">
            <v>-0.6</v>
          </cell>
          <cell r="I8500">
            <v>6.42</v>
          </cell>
          <cell r="J8500">
            <v>32.090000000000003</v>
          </cell>
          <cell r="K8500">
            <v>1367.29</v>
          </cell>
          <cell r="L8500">
            <v>0</v>
          </cell>
          <cell r="M8500">
            <v>1367.29</v>
          </cell>
          <cell r="N8500">
            <v>0</v>
          </cell>
        </row>
        <row r="8501">
          <cell r="A8501" t="str">
            <v>RC1.520NO_thin095</v>
          </cell>
          <cell r="B8501" t="str">
            <v xml:space="preserve">RC </v>
          </cell>
          <cell r="C8501">
            <v>1.5</v>
          </cell>
          <cell r="D8501">
            <v>20</v>
          </cell>
          <cell r="E8501" t="str">
            <v>NO_thin</v>
          </cell>
          <cell r="F8501" t="str">
            <v xml:space="preserve"> 95-100</v>
          </cell>
          <cell r="G8501">
            <v>7</v>
          </cell>
          <cell r="H8501">
            <v>-0.6</v>
          </cell>
          <cell r="I8501">
            <v>6.4</v>
          </cell>
          <cell r="J8501">
            <v>31.98</v>
          </cell>
          <cell r="K8501">
            <v>1399.27</v>
          </cell>
          <cell r="L8501">
            <v>0</v>
          </cell>
          <cell r="M8501">
            <v>1399.27</v>
          </cell>
          <cell r="N8501">
            <v>0</v>
          </cell>
        </row>
        <row r="8502">
          <cell r="A8502" t="str">
            <v>RC1.520NO_thin100</v>
          </cell>
          <cell r="B8502" t="str">
            <v xml:space="preserve">RC </v>
          </cell>
          <cell r="C8502">
            <v>1.5</v>
          </cell>
          <cell r="D8502">
            <v>20</v>
          </cell>
          <cell r="E8502" t="str">
            <v>NO_thin</v>
          </cell>
          <cell r="F8502" t="str">
            <v>100-105</v>
          </cell>
          <cell r="G8502">
            <v>6.58</v>
          </cell>
          <cell r="H8502">
            <v>-0.59</v>
          </cell>
          <cell r="I8502">
            <v>5.99</v>
          </cell>
          <cell r="J8502">
            <v>29.96</v>
          </cell>
          <cell r="K8502">
            <v>1429.23</v>
          </cell>
          <cell r="L8502">
            <v>0</v>
          </cell>
          <cell r="M8502">
            <v>1429.23</v>
          </cell>
          <cell r="N8502">
            <v>0</v>
          </cell>
        </row>
        <row r="8503">
          <cell r="A8503" t="str">
            <v>RC1.520NO_thin105</v>
          </cell>
          <cell r="B8503" t="str">
            <v xml:space="preserve">RC </v>
          </cell>
          <cell r="C8503">
            <v>1.5</v>
          </cell>
          <cell r="D8503">
            <v>20</v>
          </cell>
          <cell r="E8503" t="str">
            <v>NO_thin</v>
          </cell>
          <cell r="F8503" t="str">
            <v>105-110</v>
          </cell>
          <cell r="G8503">
            <v>5.88</v>
          </cell>
          <cell r="H8503">
            <v>-0.55000000000000004</v>
          </cell>
          <cell r="I8503">
            <v>5.33</v>
          </cell>
          <cell r="J8503">
            <v>26.64</v>
          </cell>
          <cell r="K8503">
            <v>1455.86</v>
          </cell>
          <cell r="L8503">
            <v>0</v>
          </cell>
          <cell r="M8503">
            <v>1455.86</v>
          </cell>
          <cell r="N8503">
            <v>0</v>
          </cell>
        </row>
        <row r="8504">
          <cell r="A8504" t="str">
            <v>RC1.520NO_thin110</v>
          </cell>
          <cell r="B8504" t="str">
            <v xml:space="preserve">RC </v>
          </cell>
          <cell r="C8504">
            <v>1.5</v>
          </cell>
          <cell r="D8504">
            <v>20</v>
          </cell>
          <cell r="E8504" t="str">
            <v>NO_thin</v>
          </cell>
          <cell r="F8504" t="str">
            <v>110-115</v>
          </cell>
          <cell r="G8504">
            <v>5.27</v>
          </cell>
          <cell r="H8504">
            <v>-0.56999999999999995</v>
          </cell>
          <cell r="I8504">
            <v>4.7</v>
          </cell>
          <cell r="J8504">
            <v>23.52</v>
          </cell>
          <cell r="K8504">
            <v>1479.38</v>
          </cell>
          <cell r="L8504">
            <v>0</v>
          </cell>
          <cell r="M8504">
            <v>1479.38</v>
          </cell>
          <cell r="N8504">
            <v>0</v>
          </cell>
        </row>
        <row r="8505">
          <cell r="A8505" t="str">
            <v>RC1.520NO_thin115</v>
          </cell>
          <cell r="B8505" t="str">
            <v xml:space="preserve">RC </v>
          </cell>
          <cell r="C8505">
            <v>1.5</v>
          </cell>
          <cell r="D8505">
            <v>20</v>
          </cell>
          <cell r="E8505" t="str">
            <v>NO_thin</v>
          </cell>
          <cell r="F8505" t="str">
            <v>115-120</v>
          </cell>
          <cell r="G8505">
            <v>4.88</v>
          </cell>
          <cell r="H8505">
            <v>-0.55000000000000004</v>
          </cell>
          <cell r="I8505">
            <v>4.34</v>
          </cell>
          <cell r="J8505">
            <v>21.68</v>
          </cell>
          <cell r="K8505">
            <v>1501.06</v>
          </cell>
          <cell r="L8505">
            <v>0</v>
          </cell>
          <cell r="M8505">
            <v>1501.06</v>
          </cell>
          <cell r="N8505">
            <v>0</v>
          </cell>
        </row>
        <row r="8506">
          <cell r="A8506" t="str">
            <v>RC1.520NO_thin120</v>
          </cell>
          <cell r="B8506" t="str">
            <v xml:space="preserve">RC </v>
          </cell>
          <cell r="C8506">
            <v>1.5</v>
          </cell>
          <cell r="D8506">
            <v>20</v>
          </cell>
          <cell r="E8506" t="str">
            <v>NO_thin</v>
          </cell>
          <cell r="F8506" t="str">
            <v>120-125</v>
          </cell>
          <cell r="G8506">
            <v>4.5599999999999996</v>
          </cell>
          <cell r="H8506">
            <v>-0.52</v>
          </cell>
          <cell r="I8506">
            <v>4.04</v>
          </cell>
          <cell r="J8506">
            <v>20.190000000000001</v>
          </cell>
          <cell r="K8506">
            <v>1521.25</v>
          </cell>
          <cell r="L8506">
            <v>0</v>
          </cell>
          <cell r="M8506">
            <v>1521.25</v>
          </cell>
          <cell r="N8506">
            <v>0</v>
          </cell>
        </row>
        <row r="8507">
          <cell r="A8507" t="str">
            <v>RC1.520NO_thin125</v>
          </cell>
          <cell r="B8507" t="str">
            <v xml:space="preserve">RC </v>
          </cell>
          <cell r="C8507">
            <v>1.5</v>
          </cell>
          <cell r="D8507">
            <v>20</v>
          </cell>
          <cell r="E8507" t="str">
            <v>NO_thin</v>
          </cell>
          <cell r="F8507" t="str">
            <v>125-130</v>
          </cell>
          <cell r="G8507">
            <v>4.17</v>
          </cell>
          <cell r="H8507">
            <v>-0.49</v>
          </cell>
          <cell r="I8507">
            <v>3.68</v>
          </cell>
          <cell r="J8507">
            <v>18.39</v>
          </cell>
          <cell r="K8507">
            <v>1539.64</v>
          </cell>
          <cell r="L8507">
            <v>0</v>
          </cell>
          <cell r="M8507">
            <v>1539.64</v>
          </cell>
          <cell r="N8507">
            <v>0</v>
          </cell>
        </row>
        <row r="8508">
          <cell r="A8508" t="str">
            <v>RC1.520NO_thin130</v>
          </cell>
          <cell r="B8508" t="str">
            <v xml:space="preserve">RC </v>
          </cell>
          <cell r="C8508">
            <v>1.5</v>
          </cell>
          <cell r="D8508">
            <v>20</v>
          </cell>
          <cell r="E8508" t="str">
            <v>NO_thin</v>
          </cell>
          <cell r="F8508" t="str">
            <v>130-135</v>
          </cell>
          <cell r="G8508">
            <v>3.87</v>
          </cell>
          <cell r="H8508">
            <v>-0.46</v>
          </cell>
          <cell r="I8508">
            <v>3.41</v>
          </cell>
          <cell r="J8508">
            <v>17.03</v>
          </cell>
          <cell r="K8508">
            <v>1556.67</v>
          </cell>
          <cell r="L8508">
            <v>0</v>
          </cell>
          <cell r="M8508">
            <v>1556.67</v>
          </cell>
          <cell r="N8508">
            <v>0</v>
          </cell>
        </row>
        <row r="8509">
          <cell r="A8509" t="str">
            <v>RC1.520NO_thin135</v>
          </cell>
          <cell r="B8509" t="str">
            <v xml:space="preserve">RC </v>
          </cell>
          <cell r="C8509">
            <v>1.5</v>
          </cell>
          <cell r="D8509">
            <v>20</v>
          </cell>
          <cell r="E8509" t="str">
            <v>NO_thin</v>
          </cell>
          <cell r="F8509" t="str">
            <v>135-140</v>
          </cell>
          <cell r="G8509">
            <v>3.61</v>
          </cell>
          <cell r="H8509">
            <v>-0.43</v>
          </cell>
          <cell r="I8509">
            <v>3.17</v>
          </cell>
          <cell r="J8509">
            <v>15.86</v>
          </cell>
          <cell r="K8509">
            <v>1572.53</v>
          </cell>
          <cell r="L8509">
            <v>0</v>
          </cell>
          <cell r="M8509">
            <v>1572.53</v>
          </cell>
          <cell r="N8509">
            <v>0</v>
          </cell>
        </row>
        <row r="8510">
          <cell r="A8510" t="str">
            <v>RC1.520NO_thin140</v>
          </cell>
          <cell r="B8510" t="str">
            <v xml:space="preserve">RC </v>
          </cell>
          <cell r="C8510">
            <v>1.5</v>
          </cell>
          <cell r="D8510">
            <v>20</v>
          </cell>
          <cell r="E8510" t="str">
            <v>NO_thin</v>
          </cell>
          <cell r="F8510" t="str">
            <v>140-145</v>
          </cell>
          <cell r="G8510">
            <v>3.31</v>
          </cell>
          <cell r="H8510">
            <v>-0.41</v>
          </cell>
          <cell r="I8510">
            <v>2.9</v>
          </cell>
          <cell r="J8510">
            <v>14.52</v>
          </cell>
          <cell r="K8510">
            <v>1587.05</v>
          </cell>
          <cell r="L8510">
            <v>0</v>
          </cell>
          <cell r="M8510">
            <v>1587.05</v>
          </cell>
          <cell r="N8510">
            <v>0</v>
          </cell>
        </row>
        <row r="8511">
          <cell r="A8511" t="str">
            <v>RC1.520NO_thin145</v>
          </cell>
          <cell r="B8511" t="str">
            <v xml:space="preserve">RC </v>
          </cell>
          <cell r="C8511">
            <v>1.5</v>
          </cell>
          <cell r="D8511">
            <v>20</v>
          </cell>
          <cell r="E8511" t="str">
            <v>NO_thin</v>
          </cell>
          <cell r="F8511" t="str">
            <v>145-150</v>
          </cell>
          <cell r="G8511">
            <v>3.1</v>
          </cell>
          <cell r="H8511">
            <v>-0.38</v>
          </cell>
          <cell r="I8511">
            <v>2.72</v>
          </cell>
          <cell r="J8511">
            <v>13.59</v>
          </cell>
          <cell r="K8511">
            <v>1600.65</v>
          </cell>
          <cell r="L8511">
            <v>0</v>
          </cell>
          <cell r="M8511">
            <v>1600.65</v>
          </cell>
          <cell r="N8511">
            <v>0</v>
          </cell>
        </row>
        <row r="8512">
          <cell r="A8512" t="str">
            <v>RC1.520NO_thin150</v>
          </cell>
          <cell r="B8512" t="str">
            <v xml:space="preserve">RC </v>
          </cell>
          <cell r="C8512">
            <v>1.5</v>
          </cell>
          <cell r="D8512">
            <v>20</v>
          </cell>
          <cell r="E8512" t="str">
            <v>NO_thin</v>
          </cell>
          <cell r="F8512" t="str">
            <v>150-155</v>
          </cell>
          <cell r="G8512">
            <v>2.8</v>
          </cell>
          <cell r="H8512">
            <v>-0.36</v>
          </cell>
          <cell r="I8512">
            <v>2.4500000000000002</v>
          </cell>
          <cell r="J8512">
            <v>12.25</v>
          </cell>
          <cell r="K8512">
            <v>1612.89</v>
          </cell>
          <cell r="L8512">
            <v>0</v>
          </cell>
          <cell r="M8512">
            <v>1612.89</v>
          </cell>
          <cell r="N8512">
            <v>0</v>
          </cell>
        </row>
        <row r="8513">
          <cell r="A8513" t="str">
            <v>RC1.520NO_thin155</v>
          </cell>
          <cell r="B8513" t="str">
            <v xml:space="preserve">RC </v>
          </cell>
          <cell r="C8513">
            <v>1.5</v>
          </cell>
          <cell r="D8513">
            <v>20</v>
          </cell>
          <cell r="E8513" t="str">
            <v>NO_thin</v>
          </cell>
          <cell r="F8513" t="str">
            <v>155-160</v>
          </cell>
          <cell r="G8513">
            <v>2.61</v>
          </cell>
          <cell r="H8513">
            <v>-0.33</v>
          </cell>
          <cell r="I8513">
            <v>2.2799999999999998</v>
          </cell>
          <cell r="J8513">
            <v>11.42</v>
          </cell>
          <cell r="K8513">
            <v>1624.31</v>
          </cell>
          <cell r="L8513">
            <v>0</v>
          </cell>
          <cell r="M8513">
            <v>1624.31</v>
          </cell>
          <cell r="N8513">
            <v>0</v>
          </cell>
        </row>
        <row r="8514">
          <cell r="A8514" t="str">
            <v>RC1.520NO_thin160</v>
          </cell>
          <cell r="B8514" t="str">
            <v xml:space="preserve">RC </v>
          </cell>
          <cell r="C8514">
            <v>1.5</v>
          </cell>
          <cell r="D8514">
            <v>20</v>
          </cell>
          <cell r="E8514" t="str">
            <v>NO_thin</v>
          </cell>
          <cell r="F8514" t="str">
            <v>160-165</v>
          </cell>
          <cell r="G8514">
            <v>2.4500000000000002</v>
          </cell>
          <cell r="H8514">
            <v>-0.31</v>
          </cell>
          <cell r="I8514">
            <v>2.15</v>
          </cell>
          <cell r="J8514">
            <v>10.75</v>
          </cell>
          <cell r="K8514">
            <v>1635.06</v>
          </cell>
          <cell r="L8514">
            <v>0</v>
          </cell>
          <cell r="M8514">
            <v>1635.06</v>
          </cell>
          <cell r="N8514">
            <v>0</v>
          </cell>
        </row>
        <row r="8515">
          <cell r="A8515" t="str">
            <v>RC1.520NO_thin165</v>
          </cell>
          <cell r="B8515" t="str">
            <v xml:space="preserve">RC </v>
          </cell>
          <cell r="C8515">
            <v>1.5</v>
          </cell>
          <cell r="D8515">
            <v>20</v>
          </cell>
          <cell r="E8515" t="str">
            <v>NO_thin</v>
          </cell>
          <cell r="F8515" t="str">
            <v>165-170</v>
          </cell>
          <cell r="G8515">
            <v>2.1800000000000002</v>
          </cell>
          <cell r="H8515">
            <v>-0.28000000000000003</v>
          </cell>
          <cell r="I8515">
            <v>1.9</v>
          </cell>
          <cell r="J8515">
            <v>9.51</v>
          </cell>
          <cell r="K8515">
            <v>1644.57</v>
          </cell>
          <cell r="L8515">
            <v>0</v>
          </cell>
          <cell r="M8515">
            <v>1644.57</v>
          </cell>
          <cell r="N8515">
            <v>0</v>
          </cell>
        </row>
        <row r="8516">
          <cell r="A8516" t="str">
            <v>RC1.520NO_thin170</v>
          </cell>
          <cell r="B8516" t="str">
            <v xml:space="preserve">RC </v>
          </cell>
          <cell r="C8516">
            <v>1.5</v>
          </cell>
          <cell r="D8516">
            <v>20</v>
          </cell>
          <cell r="E8516" t="str">
            <v>NO_thin</v>
          </cell>
          <cell r="F8516" t="str">
            <v>170-175</v>
          </cell>
          <cell r="G8516">
            <v>2.09</v>
          </cell>
          <cell r="H8516">
            <v>-0.26</v>
          </cell>
          <cell r="I8516">
            <v>1.82</v>
          </cell>
          <cell r="J8516">
            <v>9.1199999999999992</v>
          </cell>
          <cell r="K8516">
            <v>1653.69</v>
          </cell>
          <cell r="L8516">
            <v>0</v>
          </cell>
          <cell r="M8516">
            <v>1653.69</v>
          </cell>
          <cell r="N8516">
            <v>0</v>
          </cell>
        </row>
        <row r="8517">
          <cell r="A8517" t="str">
            <v>RC1.520NO_thin175</v>
          </cell>
          <cell r="B8517" t="str">
            <v xml:space="preserve">RC </v>
          </cell>
          <cell r="C8517">
            <v>1.5</v>
          </cell>
          <cell r="D8517">
            <v>20</v>
          </cell>
          <cell r="E8517" t="str">
            <v>NO_thin</v>
          </cell>
          <cell r="F8517" t="str">
            <v>175-180</v>
          </cell>
          <cell r="G8517">
            <v>1.88</v>
          </cell>
          <cell r="H8517">
            <v>-0.24</v>
          </cell>
          <cell r="I8517">
            <v>1.64</v>
          </cell>
          <cell r="J8517">
            <v>8.1999999999999993</v>
          </cell>
          <cell r="K8517">
            <v>1661.89</v>
          </cell>
          <cell r="L8517">
            <v>0</v>
          </cell>
          <cell r="M8517">
            <v>1661.89</v>
          </cell>
          <cell r="N8517">
            <v>0</v>
          </cell>
        </row>
        <row r="8518">
          <cell r="A8518" t="str">
            <v>RC1.520NO_thin180</v>
          </cell>
          <cell r="B8518" t="str">
            <v xml:space="preserve">RC </v>
          </cell>
          <cell r="C8518">
            <v>1.5</v>
          </cell>
          <cell r="D8518">
            <v>20</v>
          </cell>
          <cell r="E8518" t="str">
            <v>NO_thin</v>
          </cell>
          <cell r="F8518" t="str">
            <v>180-185</v>
          </cell>
          <cell r="G8518">
            <v>1.74</v>
          </cell>
          <cell r="H8518">
            <v>-0.22</v>
          </cell>
          <cell r="I8518">
            <v>1.52</v>
          </cell>
          <cell r="J8518">
            <v>7.61</v>
          </cell>
          <cell r="K8518">
            <v>1669.5</v>
          </cell>
          <cell r="L8518">
            <v>0</v>
          </cell>
          <cell r="M8518">
            <v>1669.5</v>
          </cell>
          <cell r="N8518">
            <v>0</v>
          </cell>
        </row>
        <row r="8519">
          <cell r="A8519" t="str">
            <v>RC1.520NO_thin185</v>
          </cell>
          <cell r="B8519" t="str">
            <v xml:space="preserve">RC </v>
          </cell>
          <cell r="C8519">
            <v>1.5</v>
          </cell>
          <cell r="D8519">
            <v>20</v>
          </cell>
          <cell r="E8519" t="str">
            <v>NO_thin</v>
          </cell>
          <cell r="F8519" t="str">
            <v>185-190</v>
          </cell>
          <cell r="G8519">
            <v>1.65</v>
          </cell>
          <cell r="H8519">
            <v>-0.2</v>
          </cell>
          <cell r="I8519">
            <v>1.45</v>
          </cell>
          <cell r="J8519">
            <v>7.24</v>
          </cell>
          <cell r="K8519">
            <v>1676.74</v>
          </cell>
          <cell r="L8519">
            <v>0</v>
          </cell>
          <cell r="M8519">
            <v>1676.74</v>
          </cell>
          <cell r="N8519">
            <v>0</v>
          </cell>
        </row>
        <row r="8520">
          <cell r="A8520" t="str">
            <v>RC1.520NO_thin190</v>
          </cell>
          <cell r="B8520" t="str">
            <v xml:space="preserve">RC </v>
          </cell>
          <cell r="C8520">
            <v>1.5</v>
          </cell>
          <cell r="D8520">
            <v>20</v>
          </cell>
          <cell r="E8520" t="str">
            <v>NO_thin</v>
          </cell>
          <cell r="F8520" t="str">
            <v>190-195</v>
          </cell>
          <cell r="G8520">
            <v>1.52</v>
          </cell>
          <cell r="H8520">
            <v>-0.18</v>
          </cell>
          <cell r="I8520">
            <v>1.34</v>
          </cell>
          <cell r="J8520">
            <v>6.68</v>
          </cell>
          <cell r="K8520">
            <v>1683.42</v>
          </cell>
          <cell r="L8520">
            <v>0</v>
          </cell>
          <cell r="M8520">
            <v>1683.42</v>
          </cell>
          <cell r="N8520">
            <v>0</v>
          </cell>
        </row>
        <row r="8521">
          <cell r="A8521" t="str">
            <v>RC1.520NO_thin195</v>
          </cell>
          <cell r="B8521" t="str">
            <v xml:space="preserve">RC </v>
          </cell>
          <cell r="C8521">
            <v>1.5</v>
          </cell>
          <cell r="D8521">
            <v>20</v>
          </cell>
          <cell r="E8521" t="str">
            <v>NO_thin</v>
          </cell>
          <cell r="F8521" t="str">
            <v>195-200</v>
          </cell>
          <cell r="G8521">
            <v>1.37</v>
          </cell>
          <cell r="H8521">
            <v>-0.18</v>
          </cell>
          <cell r="I8521">
            <v>1.19</v>
          </cell>
          <cell r="J8521">
            <v>5.95</v>
          </cell>
          <cell r="K8521">
            <v>1689.37</v>
          </cell>
          <cell r="L8521">
            <v>0</v>
          </cell>
          <cell r="M8521">
            <v>1689.37</v>
          </cell>
          <cell r="N8521">
            <v>0</v>
          </cell>
        </row>
        <row r="8522">
          <cell r="A8522" t="str">
            <v>RC1.520Thinned000</v>
          </cell>
          <cell r="B8522" t="str">
            <v xml:space="preserve">RC </v>
          </cell>
          <cell r="C8522">
            <v>1.5</v>
          </cell>
          <cell r="D8522">
            <v>20</v>
          </cell>
          <cell r="E8522" t="str">
            <v>Thinned</v>
          </cell>
          <cell r="F8522" t="str">
            <v xml:space="preserve">  0-5</v>
          </cell>
          <cell r="G8522">
            <v>0.99</v>
          </cell>
          <cell r="H8522">
            <v>1.2</v>
          </cell>
          <cell r="I8522">
            <v>2.19</v>
          </cell>
          <cell r="J8522">
            <v>10.95</v>
          </cell>
          <cell r="K8522">
            <v>10.95</v>
          </cell>
          <cell r="L8522">
            <v>0</v>
          </cell>
          <cell r="M8522">
            <v>10.95</v>
          </cell>
          <cell r="N8522">
            <v>0</v>
          </cell>
        </row>
        <row r="8523">
          <cell r="A8523" t="str">
            <v>RC1.520Thinned005</v>
          </cell>
          <cell r="B8523" t="str">
            <v xml:space="preserve">RC </v>
          </cell>
          <cell r="C8523">
            <v>1.5</v>
          </cell>
          <cell r="D8523">
            <v>20</v>
          </cell>
          <cell r="E8523" t="str">
            <v>Thinned</v>
          </cell>
          <cell r="F8523" t="str">
            <v xml:space="preserve">  5-10</v>
          </cell>
          <cell r="G8523">
            <v>3.02</v>
          </cell>
          <cell r="H8523">
            <v>1.48</v>
          </cell>
          <cell r="I8523">
            <v>4.5</v>
          </cell>
          <cell r="J8523">
            <v>22.49</v>
          </cell>
          <cell r="K8523">
            <v>33.43</v>
          </cell>
          <cell r="L8523">
            <v>0</v>
          </cell>
          <cell r="M8523">
            <v>33.43</v>
          </cell>
          <cell r="N8523">
            <v>0</v>
          </cell>
        </row>
        <row r="8524">
          <cell r="A8524" t="str">
            <v>RC1.520Thinned010</v>
          </cell>
          <cell r="B8524" t="str">
            <v xml:space="preserve">RC </v>
          </cell>
          <cell r="C8524">
            <v>1.5</v>
          </cell>
          <cell r="D8524">
            <v>20</v>
          </cell>
          <cell r="E8524" t="str">
            <v>Thinned</v>
          </cell>
          <cell r="F8524" t="str">
            <v xml:space="preserve"> 10-15</v>
          </cell>
          <cell r="G8524">
            <v>9.2100000000000009</v>
          </cell>
          <cell r="H8524">
            <v>1.49</v>
          </cell>
          <cell r="I8524">
            <v>10.7</v>
          </cell>
          <cell r="J8524">
            <v>53.48</v>
          </cell>
          <cell r="K8524">
            <v>86.91</v>
          </cell>
          <cell r="L8524">
            <v>0</v>
          </cell>
          <cell r="M8524">
            <v>86.91</v>
          </cell>
          <cell r="N8524">
            <v>0</v>
          </cell>
        </row>
        <row r="8525">
          <cell r="A8525" t="str">
            <v>RC1.520Thinned015</v>
          </cell>
          <cell r="B8525" t="str">
            <v xml:space="preserve">RC </v>
          </cell>
          <cell r="C8525">
            <v>1.5</v>
          </cell>
          <cell r="D8525">
            <v>20</v>
          </cell>
          <cell r="E8525" t="str">
            <v>Thinned</v>
          </cell>
          <cell r="F8525" t="str">
            <v xml:space="preserve"> 15-20</v>
          </cell>
          <cell r="G8525">
            <v>25.05</v>
          </cell>
          <cell r="H8525">
            <v>2.42</v>
          </cell>
          <cell r="I8525">
            <v>27.47</v>
          </cell>
          <cell r="J8525">
            <v>137.36000000000001</v>
          </cell>
          <cell r="K8525">
            <v>224.27</v>
          </cell>
          <cell r="L8525">
            <v>0</v>
          </cell>
          <cell r="M8525">
            <v>224.27</v>
          </cell>
          <cell r="N8525">
            <v>0</v>
          </cell>
        </row>
        <row r="8526">
          <cell r="A8526" t="str">
            <v>RC1.520Thinned020</v>
          </cell>
          <cell r="B8526" t="str">
            <v xml:space="preserve">RC </v>
          </cell>
          <cell r="C8526">
            <v>1.5</v>
          </cell>
          <cell r="D8526">
            <v>20</v>
          </cell>
          <cell r="E8526" t="str">
            <v>Thinned</v>
          </cell>
          <cell r="F8526" t="str">
            <v xml:space="preserve"> 20-25</v>
          </cell>
          <cell r="G8526">
            <v>7.59</v>
          </cell>
          <cell r="H8526">
            <v>5.76</v>
          </cell>
          <cell r="I8526">
            <v>13.35</v>
          </cell>
          <cell r="J8526">
            <v>66.739999999999995</v>
          </cell>
          <cell r="K8526">
            <v>291.01</v>
          </cell>
          <cell r="L8526">
            <v>-0.26</v>
          </cell>
          <cell r="M8526">
            <v>290.75</v>
          </cell>
          <cell r="N8526">
            <v>14.79</v>
          </cell>
        </row>
        <row r="8527">
          <cell r="A8527" t="str">
            <v>RC1.520Thinned025</v>
          </cell>
          <cell r="B8527" t="str">
            <v xml:space="preserve">RC </v>
          </cell>
          <cell r="C8527">
            <v>1.5</v>
          </cell>
          <cell r="D8527">
            <v>20</v>
          </cell>
          <cell r="E8527" t="str">
            <v>Thinned</v>
          </cell>
          <cell r="F8527" t="str">
            <v xml:space="preserve"> 25-30</v>
          </cell>
          <cell r="G8527">
            <v>9.6199999999999992</v>
          </cell>
          <cell r="H8527">
            <v>0.88</v>
          </cell>
          <cell r="I8527">
            <v>10.5</v>
          </cell>
          <cell r="J8527">
            <v>52.49</v>
          </cell>
          <cell r="K8527">
            <v>343.5</v>
          </cell>
          <cell r="L8527">
            <v>-0.47</v>
          </cell>
          <cell r="M8527">
            <v>343.03</v>
          </cell>
          <cell r="N8527">
            <v>11.98</v>
          </cell>
        </row>
        <row r="8528">
          <cell r="A8528" t="str">
            <v>RC1.520Thinned030</v>
          </cell>
          <cell r="B8528" t="str">
            <v xml:space="preserve">RC </v>
          </cell>
          <cell r="C8528">
            <v>1.5</v>
          </cell>
          <cell r="D8528">
            <v>20</v>
          </cell>
          <cell r="E8528" t="str">
            <v>Thinned</v>
          </cell>
          <cell r="F8528" t="str">
            <v xml:space="preserve"> 30-35</v>
          </cell>
          <cell r="G8528">
            <v>11.63</v>
          </cell>
          <cell r="H8528">
            <v>3.66</v>
          </cell>
          <cell r="I8528">
            <v>15.28</v>
          </cell>
          <cell r="J8528">
            <v>76.42</v>
          </cell>
          <cell r="K8528">
            <v>419.93</v>
          </cell>
          <cell r="L8528">
            <v>-1.76</v>
          </cell>
          <cell r="M8528">
            <v>418.17</v>
          </cell>
          <cell r="N8528">
            <v>7.35</v>
          </cell>
        </row>
        <row r="8529">
          <cell r="A8529" t="str">
            <v>RC1.520Thinned035</v>
          </cell>
          <cell r="B8529" t="str">
            <v xml:space="preserve">RC </v>
          </cell>
          <cell r="C8529">
            <v>1.5</v>
          </cell>
          <cell r="D8529">
            <v>20</v>
          </cell>
          <cell r="E8529" t="str">
            <v>Thinned</v>
          </cell>
          <cell r="F8529" t="str">
            <v xml:space="preserve"> 35-40</v>
          </cell>
          <cell r="G8529">
            <v>12.71</v>
          </cell>
          <cell r="H8529">
            <v>2.59</v>
          </cell>
          <cell r="I8529">
            <v>15.3</v>
          </cell>
          <cell r="J8529">
            <v>76.48</v>
          </cell>
          <cell r="K8529">
            <v>496.41</v>
          </cell>
          <cell r="L8529">
            <v>-3.1</v>
          </cell>
          <cell r="M8529">
            <v>493.31</v>
          </cell>
          <cell r="N8529">
            <v>7.63</v>
          </cell>
        </row>
        <row r="8530">
          <cell r="A8530" t="str">
            <v>RC1.520Thinned040</v>
          </cell>
          <cell r="B8530" t="str">
            <v xml:space="preserve">RC </v>
          </cell>
          <cell r="C8530">
            <v>1.5</v>
          </cell>
          <cell r="D8530">
            <v>20</v>
          </cell>
          <cell r="E8530" t="str">
            <v>Thinned</v>
          </cell>
          <cell r="F8530" t="str">
            <v xml:space="preserve"> 40-45</v>
          </cell>
          <cell r="G8530">
            <v>10.33</v>
          </cell>
          <cell r="H8530">
            <v>1.52</v>
          </cell>
          <cell r="I8530">
            <v>11.85</v>
          </cell>
          <cell r="J8530">
            <v>59.24</v>
          </cell>
          <cell r="K8530">
            <v>555.65</v>
          </cell>
          <cell r="L8530">
            <v>-4.47</v>
          </cell>
          <cell r="M8530">
            <v>551.17999999999995</v>
          </cell>
          <cell r="N8530">
            <v>7.76</v>
          </cell>
        </row>
        <row r="8531">
          <cell r="A8531" t="str">
            <v>RC1.520Thinned045</v>
          </cell>
          <cell r="B8531" t="str">
            <v xml:space="preserve">RC </v>
          </cell>
          <cell r="C8531">
            <v>1.5</v>
          </cell>
          <cell r="D8531">
            <v>20</v>
          </cell>
          <cell r="E8531" t="str">
            <v>Thinned</v>
          </cell>
          <cell r="F8531" t="str">
            <v xml:space="preserve"> 45-50</v>
          </cell>
          <cell r="G8531">
            <v>9.64</v>
          </cell>
          <cell r="H8531">
            <v>0.97</v>
          </cell>
          <cell r="I8531">
            <v>10.61</v>
          </cell>
          <cell r="J8531">
            <v>53.05</v>
          </cell>
          <cell r="K8531">
            <v>608.71</v>
          </cell>
          <cell r="L8531">
            <v>-5.82</v>
          </cell>
          <cell r="M8531">
            <v>602.89</v>
          </cell>
          <cell r="N8531">
            <v>7.66</v>
          </cell>
        </row>
        <row r="8532">
          <cell r="A8532" t="str">
            <v>RC1.520Thinned050</v>
          </cell>
          <cell r="B8532" t="str">
            <v xml:space="preserve">RC </v>
          </cell>
          <cell r="C8532">
            <v>1.5</v>
          </cell>
          <cell r="D8532">
            <v>20</v>
          </cell>
          <cell r="E8532" t="str">
            <v>Thinned</v>
          </cell>
          <cell r="F8532" t="str">
            <v xml:space="preserve"> 50-55</v>
          </cell>
          <cell r="G8532">
            <v>8.0299999999999994</v>
          </cell>
          <cell r="H8532">
            <v>0.23</v>
          </cell>
          <cell r="I8532">
            <v>8.26</v>
          </cell>
          <cell r="J8532">
            <v>41.29</v>
          </cell>
          <cell r="K8532">
            <v>650</v>
          </cell>
          <cell r="L8532">
            <v>-7.19</v>
          </cell>
          <cell r="M8532">
            <v>642.80999999999995</v>
          </cell>
          <cell r="N8532">
            <v>7.8</v>
          </cell>
        </row>
        <row r="8533">
          <cell r="A8533" t="str">
            <v>RC1.520Thinned055</v>
          </cell>
          <cell r="B8533" t="str">
            <v xml:space="preserve">RC </v>
          </cell>
          <cell r="C8533">
            <v>1.5</v>
          </cell>
          <cell r="D8533">
            <v>20</v>
          </cell>
          <cell r="E8533" t="str">
            <v>Thinned</v>
          </cell>
          <cell r="F8533" t="str">
            <v xml:space="preserve"> 55-60</v>
          </cell>
          <cell r="G8533">
            <v>8.8699999999999992</v>
          </cell>
          <cell r="H8533">
            <v>-0.51</v>
          </cell>
          <cell r="I8533">
            <v>8.36</v>
          </cell>
          <cell r="J8533">
            <v>41.78</v>
          </cell>
          <cell r="K8533">
            <v>691.78</v>
          </cell>
          <cell r="L8533">
            <v>-8.33</v>
          </cell>
          <cell r="M8533">
            <v>683.44999999999993</v>
          </cell>
          <cell r="N8533">
            <v>6.51</v>
          </cell>
        </row>
        <row r="8534">
          <cell r="A8534" t="str">
            <v>RC1.520Thinned060</v>
          </cell>
          <cell r="B8534" t="str">
            <v xml:space="preserve">RC </v>
          </cell>
          <cell r="C8534">
            <v>1.5</v>
          </cell>
          <cell r="D8534">
            <v>20</v>
          </cell>
          <cell r="E8534" t="str">
            <v>Thinned</v>
          </cell>
          <cell r="F8534" t="str">
            <v xml:space="preserve"> 60-65</v>
          </cell>
          <cell r="G8534">
            <v>8.14</v>
          </cell>
          <cell r="H8534">
            <v>-0.61</v>
          </cell>
          <cell r="I8534">
            <v>7.52</v>
          </cell>
          <cell r="J8534">
            <v>37.61</v>
          </cell>
          <cell r="K8534">
            <v>729.4</v>
          </cell>
          <cell r="L8534">
            <v>-9.39</v>
          </cell>
          <cell r="M8534">
            <v>720.01</v>
          </cell>
          <cell r="N8534">
            <v>5.97</v>
          </cell>
        </row>
        <row r="8535">
          <cell r="A8535" t="str">
            <v>RC1.520Thinned065</v>
          </cell>
          <cell r="B8535" t="str">
            <v xml:space="preserve">RC </v>
          </cell>
          <cell r="C8535">
            <v>1.5</v>
          </cell>
          <cell r="D8535">
            <v>20</v>
          </cell>
          <cell r="E8535" t="str">
            <v>Thinned</v>
          </cell>
          <cell r="F8535" t="str">
            <v xml:space="preserve"> 65-70</v>
          </cell>
          <cell r="G8535">
            <v>8.11</v>
          </cell>
          <cell r="H8535">
            <v>-0.39</v>
          </cell>
          <cell r="I8535">
            <v>7.72</v>
          </cell>
          <cell r="J8535">
            <v>38.6</v>
          </cell>
          <cell r="K8535">
            <v>767.99</v>
          </cell>
          <cell r="L8535">
            <v>-10.37</v>
          </cell>
          <cell r="M8535">
            <v>757.62</v>
          </cell>
          <cell r="N8535">
            <v>5.57</v>
          </cell>
        </row>
        <row r="8536">
          <cell r="A8536" t="str">
            <v>RC1.520Thinned070</v>
          </cell>
          <cell r="B8536" t="str">
            <v xml:space="preserve">RC </v>
          </cell>
          <cell r="C8536">
            <v>1.5</v>
          </cell>
          <cell r="D8536">
            <v>20</v>
          </cell>
          <cell r="E8536" t="str">
            <v>Thinned</v>
          </cell>
          <cell r="F8536" t="str">
            <v xml:space="preserve"> 70-75</v>
          </cell>
          <cell r="G8536">
            <v>6.48</v>
          </cell>
          <cell r="H8536">
            <v>-0.33</v>
          </cell>
          <cell r="I8536">
            <v>6.16</v>
          </cell>
          <cell r="J8536">
            <v>30.78</v>
          </cell>
          <cell r="K8536">
            <v>798.78</v>
          </cell>
          <cell r="L8536">
            <v>-11.3</v>
          </cell>
          <cell r="M8536">
            <v>787.48</v>
          </cell>
          <cell r="N8536">
            <v>5.31</v>
          </cell>
        </row>
        <row r="8537">
          <cell r="A8537" t="str">
            <v>RC1.520Thinned075</v>
          </cell>
          <cell r="B8537" t="str">
            <v xml:space="preserve">RC </v>
          </cell>
          <cell r="C8537">
            <v>1.5</v>
          </cell>
          <cell r="D8537">
            <v>20</v>
          </cell>
          <cell r="E8537" t="str">
            <v>Thinned</v>
          </cell>
          <cell r="F8537" t="str">
            <v xml:space="preserve"> 75-80</v>
          </cell>
          <cell r="G8537">
            <v>6.47</v>
          </cell>
          <cell r="H8537">
            <v>-0.26</v>
          </cell>
          <cell r="I8537">
            <v>6.21</v>
          </cell>
          <cell r="J8537">
            <v>31.04</v>
          </cell>
          <cell r="K8537">
            <v>829.81</v>
          </cell>
          <cell r="L8537">
            <v>-12.2</v>
          </cell>
          <cell r="M8537">
            <v>817.6099999999999</v>
          </cell>
          <cell r="N8537">
            <v>5.0999999999999996</v>
          </cell>
        </row>
        <row r="8538">
          <cell r="A8538" t="str">
            <v>RC1.520Thinned080</v>
          </cell>
          <cell r="B8538" t="str">
            <v xml:space="preserve">RC </v>
          </cell>
          <cell r="C8538">
            <v>1.5</v>
          </cell>
          <cell r="D8538">
            <v>20</v>
          </cell>
          <cell r="E8538" t="str">
            <v>Thinned</v>
          </cell>
          <cell r="F8538" t="str">
            <v xml:space="preserve"> 80-85</v>
          </cell>
          <cell r="G8538">
            <v>5.44</v>
          </cell>
          <cell r="H8538">
            <v>-0.23</v>
          </cell>
          <cell r="I8538">
            <v>5.2</v>
          </cell>
          <cell r="J8538">
            <v>26.02</v>
          </cell>
          <cell r="K8538">
            <v>855.84</v>
          </cell>
          <cell r="L8538">
            <v>-13.06</v>
          </cell>
          <cell r="M8538">
            <v>842.78000000000009</v>
          </cell>
          <cell r="N8538">
            <v>4.88</v>
          </cell>
        </row>
        <row r="8539">
          <cell r="A8539" t="str">
            <v>RC1.520Thinned085</v>
          </cell>
          <cell r="B8539" t="str">
            <v xml:space="preserve">RC </v>
          </cell>
          <cell r="C8539">
            <v>1.5</v>
          </cell>
          <cell r="D8539">
            <v>20</v>
          </cell>
          <cell r="E8539" t="str">
            <v>Thinned</v>
          </cell>
          <cell r="F8539" t="str">
            <v xml:space="preserve"> 85-90</v>
          </cell>
          <cell r="G8539">
            <v>4.17</v>
          </cell>
          <cell r="H8539">
            <v>-0.3</v>
          </cell>
          <cell r="I8539">
            <v>3.87</v>
          </cell>
          <cell r="J8539">
            <v>19.37</v>
          </cell>
          <cell r="K8539">
            <v>875.21</v>
          </cell>
          <cell r="L8539">
            <v>-13.89</v>
          </cell>
          <cell r="M8539">
            <v>861.32</v>
          </cell>
          <cell r="N8539">
            <v>4.7</v>
          </cell>
        </row>
        <row r="8540">
          <cell r="A8540" t="str">
            <v>RC1.520Thinned090</v>
          </cell>
          <cell r="B8540" t="str">
            <v xml:space="preserve">RC </v>
          </cell>
          <cell r="C8540">
            <v>1.5</v>
          </cell>
          <cell r="D8540">
            <v>20</v>
          </cell>
          <cell r="E8540" t="str">
            <v>Thinned</v>
          </cell>
          <cell r="F8540" t="str">
            <v xml:space="preserve"> 90-95</v>
          </cell>
          <cell r="G8540">
            <v>4.18</v>
          </cell>
          <cell r="H8540">
            <v>-0.34</v>
          </cell>
          <cell r="I8540">
            <v>3.84</v>
          </cell>
          <cell r="J8540">
            <v>19.18</v>
          </cell>
          <cell r="K8540">
            <v>894.39</v>
          </cell>
          <cell r="L8540">
            <v>-14.68</v>
          </cell>
          <cell r="M8540">
            <v>879.71</v>
          </cell>
          <cell r="N8540">
            <v>4.5199999999999996</v>
          </cell>
        </row>
        <row r="8541">
          <cell r="A8541" t="str">
            <v>RC1.520Thinned095</v>
          </cell>
          <cell r="B8541" t="str">
            <v xml:space="preserve">RC </v>
          </cell>
          <cell r="C8541">
            <v>1.5</v>
          </cell>
          <cell r="D8541">
            <v>20</v>
          </cell>
          <cell r="E8541" t="str">
            <v>Thinned</v>
          </cell>
          <cell r="F8541" t="str">
            <v xml:space="preserve"> 95-100</v>
          </cell>
          <cell r="G8541">
            <v>3.81</v>
          </cell>
          <cell r="H8541">
            <v>-0.33</v>
          </cell>
          <cell r="I8541">
            <v>3.48</v>
          </cell>
          <cell r="J8541">
            <v>17.38</v>
          </cell>
          <cell r="K8541">
            <v>911.77</v>
          </cell>
          <cell r="L8541">
            <v>-15.44</v>
          </cell>
          <cell r="M8541">
            <v>896.32999999999993</v>
          </cell>
          <cell r="N8541">
            <v>4.32</v>
          </cell>
        </row>
        <row r="8542">
          <cell r="A8542" t="str">
            <v>RC1.520Thinned100</v>
          </cell>
          <cell r="B8542" t="str">
            <v xml:space="preserve">RC </v>
          </cell>
          <cell r="C8542">
            <v>1.5</v>
          </cell>
          <cell r="D8542">
            <v>20</v>
          </cell>
          <cell r="E8542" t="str">
            <v>Thinned</v>
          </cell>
          <cell r="F8542" t="str">
            <v>100-105</v>
          </cell>
          <cell r="G8542">
            <v>3.01</v>
          </cell>
          <cell r="H8542">
            <v>-0.32</v>
          </cell>
          <cell r="I8542">
            <v>2.69</v>
          </cell>
          <cell r="J8542">
            <v>13.46</v>
          </cell>
          <cell r="K8542">
            <v>925.23</v>
          </cell>
          <cell r="L8542">
            <v>-16.170000000000002</v>
          </cell>
          <cell r="M8542">
            <v>909.06000000000006</v>
          </cell>
          <cell r="N8542">
            <v>4.13</v>
          </cell>
        </row>
        <row r="8543">
          <cell r="A8543" t="str">
            <v>RC1.520Thinned105</v>
          </cell>
          <cell r="B8543" t="str">
            <v xml:space="preserve">RC </v>
          </cell>
          <cell r="C8543">
            <v>1.5</v>
          </cell>
          <cell r="D8543">
            <v>20</v>
          </cell>
          <cell r="E8543" t="str">
            <v>Thinned</v>
          </cell>
          <cell r="F8543" t="str">
            <v>105-110</v>
          </cell>
          <cell r="G8543">
            <v>1.44</v>
          </cell>
          <cell r="H8543">
            <v>-0.41</v>
          </cell>
          <cell r="I8543">
            <v>1.03</v>
          </cell>
          <cell r="J8543">
            <v>5.15</v>
          </cell>
          <cell r="K8543">
            <v>930.37</v>
          </cell>
          <cell r="L8543">
            <v>-16.87</v>
          </cell>
          <cell r="M8543">
            <v>913.5</v>
          </cell>
          <cell r="N8543">
            <v>3.99</v>
          </cell>
        </row>
        <row r="8544">
          <cell r="A8544" t="str">
            <v>RC1.520Thinned110</v>
          </cell>
          <cell r="B8544" t="str">
            <v xml:space="preserve">RC </v>
          </cell>
          <cell r="C8544">
            <v>1.5</v>
          </cell>
          <cell r="D8544">
            <v>20</v>
          </cell>
          <cell r="E8544" t="str">
            <v>Thinned</v>
          </cell>
          <cell r="F8544" t="str">
            <v>110-115</v>
          </cell>
          <cell r="G8544">
            <v>2.31</v>
          </cell>
          <cell r="H8544">
            <v>-0.4</v>
          </cell>
          <cell r="I8544">
            <v>1.91</v>
          </cell>
          <cell r="J8544">
            <v>9.5299999999999994</v>
          </cell>
          <cell r="K8544">
            <v>939.91</v>
          </cell>
          <cell r="L8544">
            <v>-17.54</v>
          </cell>
          <cell r="M8544">
            <v>922.37</v>
          </cell>
          <cell r="N8544">
            <v>3.82</v>
          </cell>
        </row>
        <row r="8545">
          <cell r="A8545" t="str">
            <v>RC1.520Thinned115</v>
          </cell>
          <cell r="B8545" t="str">
            <v xml:space="preserve">RC </v>
          </cell>
          <cell r="C8545">
            <v>1.5</v>
          </cell>
          <cell r="D8545">
            <v>20</v>
          </cell>
          <cell r="E8545" t="str">
            <v>Thinned</v>
          </cell>
          <cell r="F8545" t="str">
            <v>115-120</v>
          </cell>
          <cell r="G8545">
            <v>1.64</v>
          </cell>
          <cell r="H8545">
            <v>-0.4</v>
          </cell>
          <cell r="I8545">
            <v>1.24</v>
          </cell>
          <cell r="J8545">
            <v>6.22</v>
          </cell>
          <cell r="K8545">
            <v>946.12</v>
          </cell>
          <cell r="L8545">
            <v>-18.190000000000001</v>
          </cell>
          <cell r="M8545">
            <v>927.93</v>
          </cell>
          <cell r="N8545">
            <v>3.66</v>
          </cell>
        </row>
        <row r="8546">
          <cell r="A8546" t="str">
            <v>RC1.520Thinned120</v>
          </cell>
          <cell r="B8546" t="str">
            <v xml:space="preserve">RC </v>
          </cell>
          <cell r="C8546">
            <v>1.5</v>
          </cell>
          <cell r="D8546">
            <v>20</v>
          </cell>
          <cell r="E8546" t="str">
            <v>Thinned</v>
          </cell>
          <cell r="F8546" t="str">
            <v>120-125</v>
          </cell>
          <cell r="G8546">
            <v>1.21</v>
          </cell>
          <cell r="H8546">
            <v>-0.39</v>
          </cell>
          <cell r="I8546">
            <v>0.82</v>
          </cell>
          <cell r="J8546">
            <v>4.08</v>
          </cell>
          <cell r="K8546">
            <v>950.2</v>
          </cell>
          <cell r="L8546">
            <v>-18.8</v>
          </cell>
          <cell r="M8546">
            <v>931.40000000000009</v>
          </cell>
          <cell r="N8546">
            <v>3.51</v>
          </cell>
        </row>
        <row r="8547">
          <cell r="A8547" t="str">
            <v>RC1.520Thinned125</v>
          </cell>
          <cell r="B8547" t="str">
            <v xml:space="preserve">RC </v>
          </cell>
          <cell r="C8547">
            <v>1.5</v>
          </cell>
          <cell r="D8547">
            <v>20</v>
          </cell>
          <cell r="E8547" t="str">
            <v>Thinned</v>
          </cell>
          <cell r="F8547" t="str">
            <v>125-130</v>
          </cell>
          <cell r="G8547">
            <v>0.96</v>
          </cell>
          <cell r="H8547">
            <v>-0.38</v>
          </cell>
          <cell r="I8547">
            <v>0.57999999999999996</v>
          </cell>
          <cell r="J8547">
            <v>2.9</v>
          </cell>
          <cell r="K8547">
            <v>953.1</v>
          </cell>
          <cell r="L8547">
            <v>-19.399999999999999</v>
          </cell>
          <cell r="M8547">
            <v>933.7</v>
          </cell>
          <cell r="N8547">
            <v>3.36</v>
          </cell>
        </row>
        <row r="8548">
          <cell r="A8548" t="str">
            <v>RC1.520Thinned130</v>
          </cell>
          <cell r="B8548" t="str">
            <v xml:space="preserve">RC </v>
          </cell>
          <cell r="C8548">
            <v>1.5</v>
          </cell>
          <cell r="D8548">
            <v>20</v>
          </cell>
          <cell r="E8548" t="str">
            <v>Thinned</v>
          </cell>
          <cell r="F8548" t="str">
            <v>130-135</v>
          </cell>
          <cell r="G8548">
            <v>0.63</v>
          </cell>
          <cell r="H8548">
            <v>-0.37</v>
          </cell>
          <cell r="I8548">
            <v>0.25</v>
          </cell>
          <cell r="J8548">
            <v>1.26</v>
          </cell>
          <cell r="K8548">
            <v>954.36</v>
          </cell>
          <cell r="L8548">
            <v>-19.96</v>
          </cell>
          <cell r="M8548">
            <v>934.4</v>
          </cell>
          <cell r="N8548">
            <v>3.22</v>
          </cell>
        </row>
        <row r="8549">
          <cell r="A8549" t="str">
            <v>RC1.520Thinned135</v>
          </cell>
          <cell r="B8549" t="str">
            <v xml:space="preserve">RC </v>
          </cell>
          <cell r="C8549">
            <v>1.5</v>
          </cell>
          <cell r="D8549">
            <v>20</v>
          </cell>
          <cell r="E8549" t="str">
            <v>Thinned</v>
          </cell>
          <cell r="F8549" t="str">
            <v>135-140</v>
          </cell>
          <cell r="G8549">
            <v>0.36</v>
          </cell>
          <cell r="H8549">
            <v>-0.37</v>
          </cell>
          <cell r="I8549">
            <v>-0.01</v>
          </cell>
          <cell r="J8549">
            <v>-0.06</v>
          </cell>
          <cell r="K8549">
            <v>954.3</v>
          </cell>
          <cell r="L8549">
            <v>-20.5</v>
          </cell>
          <cell r="M8549">
            <v>933.8</v>
          </cell>
          <cell r="N8549">
            <v>3.08</v>
          </cell>
        </row>
        <row r="8550">
          <cell r="A8550" t="str">
            <v>RC1.520Thinned140</v>
          </cell>
          <cell r="B8550" t="str">
            <v xml:space="preserve">RC </v>
          </cell>
          <cell r="C8550">
            <v>1.5</v>
          </cell>
          <cell r="D8550">
            <v>20</v>
          </cell>
          <cell r="E8550" t="str">
            <v>Thinned</v>
          </cell>
          <cell r="F8550" t="str">
            <v>140-145</v>
          </cell>
          <cell r="G8550">
            <v>0.12</v>
          </cell>
          <cell r="H8550">
            <v>-0.37</v>
          </cell>
          <cell r="I8550">
            <v>-0.24</v>
          </cell>
          <cell r="J8550">
            <v>-1.22</v>
          </cell>
          <cell r="K8550">
            <v>953.08</v>
          </cell>
          <cell r="L8550">
            <v>-21.02</v>
          </cell>
          <cell r="M8550">
            <v>932.06000000000006</v>
          </cell>
          <cell r="N8550">
            <v>2.95</v>
          </cell>
        </row>
        <row r="8551">
          <cell r="A8551" t="str">
            <v>RC1.520Thinned145</v>
          </cell>
          <cell r="B8551" t="str">
            <v xml:space="preserve">RC </v>
          </cell>
          <cell r="C8551">
            <v>1.5</v>
          </cell>
          <cell r="D8551">
            <v>20</v>
          </cell>
          <cell r="E8551" t="str">
            <v>Thinned</v>
          </cell>
          <cell r="F8551" t="str">
            <v>145-150</v>
          </cell>
          <cell r="G8551">
            <v>-0.11</v>
          </cell>
          <cell r="H8551">
            <v>-0.36</v>
          </cell>
          <cell r="I8551">
            <v>-0.47</v>
          </cell>
          <cell r="J8551">
            <v>-2.35</v>
          </cell>
          <cell r="K8551">
            <v>950.73</v>
          </cell>
          <cell r="L8551">
            <v>-21.52</v>
          </cell>
          <cell r="M8551">
            <v>929.21</v>
          </cell>
          <cell r="N8551">
            <v>2.83</v>
          </cell>
        </row>
        <row r="8552">
          <cell r="A8552" t="str">
            <v>RC1.520Thinned150</v>
          </cell>
          <cell r="B8552" t="str">
            <v xml:space="preserve">RC </v>
          </cell>
          <cell r="C8552">
            <v>1.5</v>
          </cell>
          <cell r="D8552">
            <v>20</v>
          </cell>
          <cell r="E8552" t="str">
            <v>Thinned</v>
          </cell>
          <cell r="F8552" t="str">
            <v>150-155</v>
          </cell>
          <cell r="G8552">
            <v>-0.26</v>
          </cell>
          <cell r="H8552">
            <v>-0.35</v>
          </cell>
          <cell r="I8552">
            <v>-0.61</v>
          </cell>
          <cell r="J8552">
            <v>-3.07</v>
          </cell>
          <cell r="K8552">
            <v>947.66</v>
          </cell>
          <cell r="L8552">
            <v>-22</v>
          </cell>
          <cell r="M8552">
            <v>925.66</v>
          </cell>
          <cell r="N8552">
            <v>2.71</v>
          </cell>
        </row>
        <row r="8553">
          <cell r="A8553" t="str">
            <v>RC1.520Thinned155</v>
          </cell>
          <cell r="B8553" t="str">
            <v xml:space="preserve">RC </v>
          </cell>
          <cell r="C8553">
            <v>1.5</v>
          </cell>
          <cell r="D8553">
            <v>20</v>
          </cell>
          <cell r="E8553" t="str">
            <v>Thinned</v>
          </cell>
          <cell r="F8553" t="str">
            <v>155-160</v>
          </cell>
          <cell r="G8553">
            <v>-0.48</v>
          </cell>
          <cell r="H8553">
            <v>-0.35</v>
          </cell>
          <cell r="I8553">
            <v>-0.82</v>
          </cell>
          <cell r="J8553">
            <v>-4.1100000000000003</v>
          </cell>
          <cell r="K8553">
            <v>943.55</v>
          </cell>
          <cell r="L8553">
            <v>-22.45</v>
          </cell>
          <cell r="M8553">
            <v>921.09999999999991</v>
          </cell>
          <cell r="N8553">
            <v>2.6</v>
          </cell>
        </row>
        <row r="8554">
          <cell r="A8554" t="str">
            <v>RC1.520Thinned160</v>
          </cell>
          <cell r="B8554" t="str">
            <v xml:space="preserve">RC </v>
          </cell>
          <cell r="C8554">
            <v>1.5</v>
          </cell>
          <cell r="D8554">
            <v>20</v>
          </cell>
          <cell r="E8554" t="str">
            <v>Thinned</v>
          </cell>
          <cell r="F8554" t="str">
            <v>160-165</v>
          </cell>
          <cell r="G8554">
            <v>-0.57999999999999996</v>
          </cell>
          <cell r="H8554">
            <v>-0.33</v>
          </cell>
          <cell r="I8554">
            <v>-0.92</v>
          </cell>
          <cell r="J8554">
            <v>-4.59</v>
          </cell>
          <cell r="K8554">
            <v>938.97</v>
          </cell>
          <cell r="L8554">
            <v>-22.89</v>
          </cell>
          <cell r="M8554">
            <v>916.08</v>
          </cell>
          <cell r="N8554">
            <v>2.4900000000000002</v>
          </cell>
        </row>
        <row r="8555">
          <cell r="A8555" t="str">
            <v>RC1.520Thinned165</v>
          </cell>
          <cell r="B8555" t="str">
            <v xml:space="preserve">RC </v>
          </cell>
          <cell r="C8555">
            <v>1.5</v>
          </cell>
          <cell r="D8555">
            <v>20</v>
          </cell>
          <cell r="E8555" t="str">
            <v>Thinned</v>
          </cell>
          <cell r="F8555" t="str">
            <v>165-170</v>
          </cell>
          <cell r="G8555">
            <v>-0.75</v>
          </cell>
          <cell r="H8555">
            <v>-0.33</v>
          </cell>
          <cell r="I8555">
            <v>-1.08</v>
          </cell>
          <cell r="J8555">
            <v>-5.39</v>
          </cell>
          <cell r="K8555">
            <v>933.58</v>
          </cell>
          <cell r="L8555">
            <v>-23.31</v>
          </cell>
          <cell r="M8555">
            <v>910.2700000000001</v>
          </cell>
          <cell r="N8555">
            <v>2.38</v>
          </cell>
        </row>
        <row r="8556">
          <cell r="A8556" t="str">
            <v>RC1.520Thinned170</v>
          </cell>
          <cell r="B8556" t="str">
            <v xml:space="preserve">RC </v>
          </cell>
          <cell r="C8556">
            <v>1.5</v>
          </cell>
          <cell r="D8556">
            <v>20</v>
          </cell>
          <cell r="E8556" t="str">
            <v>Thinned</v>
          </cell>
          <cell r="F8556" t="str">
            <v>170-175</v>
          </cell>
          <cell r="G8556">
            <v>-0.87</v>
          </cell>
          <cell r="H8556">
            <v>-0.32</v>
          </cell>
          <cell r="I8556">
            <v>-1.19</v>
          </cell>
          <cell r="J8556">
            <v>-5.96</v>
          </cell>
          <cell r="K8556">
            <v>927.61</v>
          </cell>
          <cell r="L8556">
            <v>-23.72</v>
          </cell>
          <cell r="M8556">
            <v>903.89</v>
          </cell>
          <cell r="N8556">
            <v>2.29</v>
          </cell>
        </row>
        <row r="8557">
          <cell r="A8557" t="str">
            <v>RC1.520Thinned175</v>
          </cell>
          <cell r="B8557" t="str">
            <v xml:space="preserve">RC </v>
          </cell>
          <cell r="C8557">
            <v>1.5</v>
          </cell>
          <cell r="D8557">
            <v>20</v>
          </cell>
          <cell r="E8557" t="str">
            <v>Thinned</v>
          </cell>
          <cell r="F8557" t="str">
            <v>175-180</v>
          </cell>
          <cell r="G8557">
            <v>-0.97</v>
          </cell>
          <cell r="H8557">
            <v>-0.31</v>
          </cell>
          <cell r="I8557">
            <v>-1.29</v>
          </cell>
          <cell r="J8557">
            <v>-6.43</v>
          </cell>
          <cell r="K8557">
            <v>921.19</v>
          </cell>
          <cell r="L8557">
            <v>-24.1</v>
          </cell>
          <cell r="M8557">
            <v>897.09</v>
          </cell>
          <cell r="N8557">
            <v>2.19</v>
          </cell>
        </row>
        <row r="8558">
          <cell r="A8558" t="str">
            <v>RC1.520Thinned180</v>
          </cell>
          <cell r="B8558" t="str">
            <v xml:space="preserve">RC </v>
          </cell>
          <cell r="C8558">
            <v>1.5</v>
          </cell>
          <cell r="D8558">
            <v>20</v>
          </cell>
          <cell r="E8558" t="str">
            <v>Thinned</v>
          </cell>
          <cell r="F8558" t="str">
            <v>180-185</v>
          </cell>
          <cell r="G8558">
            <v>-1.05</v>
          </cell>
          <cell r="H8558">
            <v>-0.3</v>
          </cell>
          <cell r="I8558">
            <v>-1.36</v>
          </cell>
          <cell r="J8558">
            <v>-6.78</v>
          </cell>
          <cell r="K8558">
            <v>914.41</v>
          </cell>
          <cell r="L8558">
            <v>-24.47</v>
          </cell>
          <cell r="M8558">
            <v>889.93999999999994</v>
          </cell>
          <cell r="N8558">
            <v>2.1</v>
          </cell>
        </row>
        <row r="8559">
          <cell r="A8559" t="str">
            <v>RC1.520Thinned185</v>
          </cell>
          <cell r="B8559" t="str">
            <v xml:space="preserve">RC </v>
          </cell>
          <cell r="C8559">
            <v>1.5</v>
          </cell>
          <cell r="D8559">
            <v>20</v>
          </cell>
          <cell r="E8559" t="str">
            <v>Thinned</v>
          </cell>
          <cell r="F8559" t="str">
            <v>185-190</v>
          </cell>
          <cell r="G8559">
            <v>-1.1200000000000001</v>
          </cell>
          <cell r="H8559">
            <v>-0.28999999999999998</v>
          </cell>
          <cell r="I8559">
            <v>-1.41</v>
          </cell>
          <cell r="J8559">
            <v>-7.06</v>
          </cell>
          <cell r="K8559">
            <v>907.35</v>
          </cell>
          <cell r="L8559">
            <v>-24.83</v>
          </cell>
          <cell r="M8559">
            <v>882.52</v>
          </cell>
          <cell r="N8559">
            <v>2.0099999999999998</v>
          </cell>
        </row>
        <row r="8560">
          <cell r="A8560" t="str">
            <v>RC1.520Thinned190</v>
          </cell>
          <cell r="B8560" t="str">
            <v xml:space="preserve">RC </v>
          </cell>
          <cell r="C8560">
            <v>1.5</v>
          </cell>
          <cell r="D8560">
            <v>20</v>
          </cell>
          <cell r="E8560" t="str">
            <v>Thinned</v>
          </cell>
          <cell r="F8560" t="str">
            <v>190-195</v>
          </cell>
          <cell r="G8560">
            <v>-1.18</v>
          </cell>
          <cell r="H8560">
            <v>-0.28000000000000003</v>
          </cell>
          <cell r="I8560">
            <v>-1.46</v>
          </cell>
          <cell r="J8560">
            <v>-7.29</v>
          </cell>
          <cell r="K8560">
            <v>900.06</v>
          </cell>
          <cell r="L8560">
            <v>-25.16</v>
          </cell>
          <cell r="M8560">
            <v>874.9</v>
          </cell>
          <cell r="N8560">
            <v>1.93</v>
          </cell>
        </row>
        <row r="8561">
          <cell r="A8561" t="str">
            <v>RC1.520Thinned195</v>
          </cell>
          <cell r="B8561" t="str">
            <v xml:space="preserve">RC </v>
          </cell>
          <cell r="C8561">
            <v>1.5</v>
          </cell>
          <cell r="D8561">
            <v>20</v>
          </cell>
          <cell r="E8561" t="str">
            <v>Thinned</v>
          </cell>
          <cell r="F8561" t="str">
            <v>195-200</v>
          </cell>
          <cell r="G8561">
            <v>-1.23</v>
          </cell>
          <cell r="H8561">
            <v>-0.27</v>
          </cell>
          <cell r="I8561">
            <v>-1.5</v>
          </cell>
          <cell r="J8561">
            <v>-7.51</v>
          </cell>
          <cell r="K8561">
            <v>892.54</v>
          </cell>
          <cell r="L8561">
            <v>-25.49</v>
          </cell>
          <cell r="M8561">
            <v>867.05</v>
          </cell>
          <cell r="N8561">
            <v>1.85</v>
          </cell>
        </row>
        <row r="8562">
          <cell r="A8562" t="str">
            <v>RC1.522NO_thin000</v>
          </cell>
          <cell r="B8562" t="str">
            <v xml:space="preserve">RC </v>
          </cell>
          <cell r="C8562">
            <v>1.5</v>
          </cell>
          <cell r="D8562">
            <v>22</v>
          </cell>
          <cell r="E8562" t="str">
            <v>NO_thin</v>
          </cell>
          <cell r="F8562" t="str">
            <v xml:space="preserve">  0-5</v>
          </cell>
          <cell r="G8562">
            <v>1.26</v>
          </cell>
          <cell r="H8562">
            <v>1.28</v>
          </cell>
          <cell r="I8562">
            <v>2.54</v>
          </cell>
          <cell r="J8562">
            <v>12.68</v>
          </cell>
          <cell r="K8562">
            <v>12.68</v>
          </cell>
          <cell r="L8562">
            <v>0</v>
          </cell>
          <cell r="M8562">
            <v>12.68</v>
          </cell>
          <cell r="N8562">
            <v>0</v>
          </cell>
        </row>
        <row r="8563">
          <cell r="A8563" t="str">
            <v>RC1.522NO_thin005</v>
          </cell>
          <cell r="B8563" t="str">
            <v xml:space="preserve">RC </v>
          </cell>
          <cell r="C8563">
            <v>1.5</v>
          </cell>
          <cell r="D8563">
            <v>22</v>
          </cell>
          <cell r="E8563" t="str">
            <v>NO_thin</v>
          </cell>
          <cell r="F8563" t="str">
            <v xml:space="preserve">  5-10</v>
          </cell>
          <cell r="G8563">
            <v>3.84</v>
          </cell>
          <cell r="H8563">
            <v>1.58</v>
          </cell>
          <cell r="I8563">
            <v>5.42</v>
          </cell>
          <cell r="J8563">
            <v>27.08</v>
          </cell>
          <cell r="K8563">
            <v>39.76</v>
          </cell>
          <cell r="L8563">
            <v>0</v>
          </cell>
          <cell r="M8563">
            <v>39.76</v>
          </cell>
          <cell r="N8563">
            <v>0</v>
          </cell>
        </row>
        <row r="8564">
          <cell r="A8564" t="str">
            <v>RC1.522NO_thin010</v>
          </cell>
          <cell r="B8564" t="str">
            <v xml:space="preserve">RC </v>
          </cell>
          <cell r="C8564">
            <v>1.5</v>
          </cell>
          <cell r="D8564">
            <v>22</v>
          </cell>
          <cell r="E8564" t="str">
            <v>NO_thin</v>
          </cell>
          <cell r="F8564" t="str">
            <v xml:space="preserve"> 10-15</v>
          </cell>
          <cell r="G8564">
            <v>11.72</v>
          </cell>
          <cell r="H8564">
            <v>1.59</v>
          </cell>
          <cell r="I8564">
            <v>13.3</v>
          </cell>
          <cell r="J8564">
            <v>66.52</v>
          </cell>
          <cell r="K8564">
            <v>106.28</v>
          </cell>
          <cell r="L8564">
            <v>0</v>
          </cell>
          <cell r="M8564">
            <v>106.28</v>
          </cell>
          <cell r="N8564">
            <v>0</v>
          </cell>
        </row>
        <row r="8565">
          <cell r="A8565" t="str">
            <v>RC1.522NO_thin015</v>
          </cell>
          <cell r="B8565" t="str">
            <v xml:space="preserve">RC </v>
          </cell>
          <cell r="C8565">
            <v>1.5</v>
          </cell>
          <cell r="D8565">
            <v>22</v>
          </cell>
          <cell r="E8565" t="str">
            <v>NO_thin</v>
          </cell>
          <cell r="F8565" t="str">
            <v xml:space="preserve"> 15-20</v>
          </cell>
          <cell r="G8565">
            <v>28.67</v>
          </cell>
          <cell r="H8565">
            <v>8.3699999999999992</v>
          </cell>
          <cell r="I8565">
            <v>37.04</v>
          </cell>
          <cell r="J8565">
            <v>185.21</v>
          </cell>
          <cell r="K8565">
            <v>291.5</v>
          </cell>
          <cell r="L8565">
            <v>0</v>
          </cell>
          <cell r="M8565">
            <v>291.5</v>
          </cell>
          <cell r="N8565">
            <v>0</v>
          </cell>
        </row>
        <row r="8566">
          <cell r="A8566" t="str">
            <v>RC1.522NO_thin020</v>
          </cell>
          <cell r="B8566" t="str">
            <v xml:space="preserve">RC </v>
          </cell>
          <cell r="C8566">
            <v>1.5</v>
          </cell>
          <cell r="D8566">
            <v>22</v>
          </cell>
          <cell r="E8566" t="str">
            <v>NO_thin</v>
          </cell>
          <cell r="F8566" t="str">
            <v xml:space="preserve"> 20-25</v>
          </cell>
          <cell r="G8566">
            <v>26.61</v>
          </cell>
          <cell r="H8566">
            <v>11.48</v>
          </cell>
          <cell r="I8566">
            <v>38.090000000000003</v>
          </cell>
          <cell r="J8566">
            <v>190.43</v>
          </cell>
          <cell r="K8566">
            <v>481.92</v>
          </cell>
          <cell r="L8566">
            <v>0</v>
          </cell>
          <cell r="M8566">
            <v>481.92</v>
          </cell>
          <cell r="N8566">
            <v>0</v>
          </cell>
        </row>
        <row r="8567">
          <cell r="A8567" t="str">
            <v>RC1.522NO_thin025</v>
          </cell>
          <cell r="B8567" t="str">
            <v xml:space="preserve">RC </v>
          </cell>
          <cell r="C8567">
            <v>1.5</v>
          </cell>
          <cell r="D8567">
            <v>22</v>
          </cell>
          <cell r="E8567" t="str">
            <v>NO_thin</v>
          </cell>
          <cell r="F8567" t="str">
            <v xml:space="preserve"> 25-30</v>
          </cell>
          <cell r="G8567">
            <v>15.92</v>
          </cell>
          <cell r="H8567">
            <v>5.83</v>
          </cell>
          <cell r="I8567">
            <v>21.74</v>
          </cell>
          <cell r="J8567">
            <v>108.72</v>
          </cell>
          <cell r="K8567">
            <v>590.64</v>
          </cell>
          <cell r="L8567">
            <v>0</v>
          </cell>
          <cell r="M8567">
            <v>590.64</v>
          </cell>
          <cell r="N8567">
            <v>0</v>
          </cell>
        </row>
        <row r="8568">
          <cell r="A8568" t="str">
            <v>RC1.522NO_thin030</v>
          </cell>
          <cell r="B8568" t="str">
            <v xml:space="preserve">RC </v>
          </cell>
          <cell r="C8568">
            <v>1.5</v>
          </cell>
          <cell r="D8568">
            <v>22</v>
          </cell>
          <cell r="E8568" t="str">
            <v>NO_thin</v>
          </cell>
          <cell r="F8568" t="str">
            <v xml:space="preserve"> 30-35</v>
          </cell>
          <cell r="G8568">
            <v>19.12</v>
          </cell>
          <cell r="H8568">
            <v>5.26</v>
          </cell>
          <cell r="I8568">
            <v>24.38</v>
          </cell>
          <cell r="J8568">
            <v>121.92</v>
          </cell>
          <cell r="K8568">
            <v>712.56</v>
          </cell>
          <cell r="L8568">
            <v>0</v>
          </cell>
          <cell r="M8568">
            <v>712.56</v>
          </cell>
          <cell r="N8568">
            <v>0</v>
          </cell>
        </row>
        <row r="8569">
          <cell r="A8569" t="str">
            <v>RC1.522NO_thin035</v>
          </cell>
          <cell r="B8569" t="str">
            <v xml:space="preserve">RC </v>
          </cell>
          <cell r="C8569">
            <v>1.5</v>
          </cell>
          <cell r="D8569">
            <v>22</v>
          </cell>
          <cell r="E8569" t="str">
            <v>NO_thin</v>
          </cell>
          <cell r="F8569" t="str">
            <v xml:space="preserve"> 35-40</v>
          </cell>
          <cell r="G8569">
            <v>18.28</v>
          </cell>
          <cell r="H8569">
            <v>3.18</v>
          </cell>
          <cell r="I8569">
            <v>21.46</v>
          </cell>
          <cell r="J8569">
            <v>107.28</v>
          </cell>
          <cell r="K8569">
            <v>819.84</v>
          </cell>
          <cell r="L8569">
            <v>0</v>
          </cell>
          <cell r="M8569">
            <v>819.84</v>
          </cell>
          <cell r="N8569">
            <v>0</v>
          </cell>
        </row>
        <row r="8570">
          <cell r="A8570" t="str">
            <v>RC1.522NO_thin040</v>
          </cell>
          <cell r="B8570" t="str">
            <v xml:space="preserve">RC </v>
          </cell>
          <cell r="C8570">
            <v>1.5</v>
          </cell>
          <cell r="D8570">
            <v>22</v>
          </cell>
          <cell r="E8570" t="str">
            <v>NO_thin</v>
          </cell>
          <cell r="F8570" t="str">
            <v xml:space="preserve"> 40-45</v>
          </cell>
          <cell r="G8570">
            <v>16.96</v>
          </cell>
          <cell r="H8570">
            <v>1.33</v>
          </cell>
          <cell r="I8570">
            <v>18.3</v>
          </cell>
          <cell r="J8570">
            <v>91.48</v>
          </cell>
          <cell r="K8570">
            <v>911.32</v>
          </cell>
          <cell r="L8570">
            <v>0</v>
          </cell>
          <cell r="M8570">
            <v>911.32</v>
          </cell>
          <cell r="N8570">
            <v>0</v>
          </cell>
        </row>
        <row r="8571">
          <cell r="A8571" t="str">
            <v>RC1.522NO_thin045</v>
          </cell>
          <cell r="B8571" t="str">
            <v xml:space="preserve">RC </v>
          </cell>
          <cell r="C8571">
            <v>1.5</v>
          </cell>
          <cell r="D8571">
            <v>22</v>
          </cell>
          <cell r="E8571" t="str">
            <v>NO_thin</v>
          </cell>
          <cell r="F8571" t="str">
            <v xml:space="preserve"> 45-50</v>
          </cell>
          <cell r="G8571">
            <v>15.95</v>
          </cell>
          <cell r="H8571">
            <v>0.11</v>
          </cell>
          <cell r="I8571">
            <v>16.059999999999999</v>
          </cell>
          <cell r="J8571">
            <v>80.3</v>
          </cell>
          <cell r="K8571">
            <v>991.62</v>
          </cell>
          <cell r="L8571">
            <v>0</v>
          </cell>
          <cell r="M8571">
            <v>991.62</v>
          </cell>
          <cell r="N8571">
            <v>0</v>
          </cell>
        </row>
        <row r="8572">
          <cell r="A8572" t="str">
            <v>RC1.522NO_thin050</v>
          </cell>
          <cell r="B8572" t="str">
            <v xml:space="preserve">RC </v>
          </cell>
          <cell r="C8572">
            <v>1.5</v>
          </cell>
          <cell r="D8572">
            <v>22</v>
          </cell>
          <cell r="E8572" t="str">
            <v>NO_thin</v>
          </cell>
          <cell r="F8572" t="str">
            <v xml:space="preserve"> 50-55</v>
          </cell>
          <cell r="G8572">
            <v>14.61</v>
          </cell>
          <cell r="H8572">
            <v>0.93</v>
          </cell>
          <cell r="I8572">
            <v>15.54</v>
          </cell>
          <cell r="J8572">
            <v>77.680000000000007</v>
          </cell>
          <cell r="K8572">
            <v>1069.3</v>
          </cell>
          <cell r="L8572">
            <v>0</v>
          </cell>
          <cell r="M8572">
            <v>1069.3</v>
          </cell>
          <cell r="N8572">
            <v>0</v>
          </cell>
        </row>
        <row r="8573">
          <cell r="A8573" t="str">
            <v>RC1.522NO_thin055</v>
          </cell>
          <cell r="B8573" t="str">
            <v xml:space="preserve">RC </v>
          </cell>
          <cell r="C8573">
            <v>1.5</v>
          </cell>
          <cell r="D8573">
            <v>22</v>
          </cell>
          <cell r="E8573" t="str">
            <v>NO_thin</v>
          </cell>
          <cell r="F8573" t="str">
            <v xml:space="preserve"> 55-60</v>
          </cell>
          <cell r="G8573">
            <v>13.76</v>
          </cell>
          <cell r="H8573">
            <v>-0.01</v>
          </cell>
          <cell r="I8573">
            <v>13.75</v>
          </cell>
          <cell r="J8573">
            <v>68.739999999999995</v>
          </cell>
          <cell r="K8573">
            <v>1138.04</v>
          </cell>
          <cell r="L8573">
            <v>0</v>
          </cell>
          <cell r="M8573">
            <v>1138.04</v>
          </cell>
          <cell r="N8573">
            <v>0</v>
          </cell>
        </row>
        <row r="8574">
          <cell r="A8574" t="str">
            <v>RC1.522NO_thin060</v>
          </cell>
          <cell r="B8574" t="str">
            <v xml:space="preserve">RC </v>
          </cell>
          <cell r="C8574">
            <v>1.5</v>
          </cell>
          <cell r="D8574">
            <v>22</v>
          </cell>
          <cell r="E8574" t="str">
            <v>NO_thin</v>
          </cell>
          <cell r="F8574" t="str">
            <v xml:space="preserve"> 60-65</v>
          </cell>
          <cell r="G8574">
            <v>12.55</v>
          </cell>
          <cell r="H8574">
            <v>-0.36</v>
          </cell>
          <cell r="I8574">
            <v>12.2</v>
          </cell>
          <cell r="J8574">
            <v>61</v>
          </cell>
          <cell r="K8574">
            <v>1199.04</v>
          </cell>
          <cell r="L8574">
            <v>0</v>
          </cell>
          <cell r="M8574">
            <v>1199.04</v>
          </cell>
          <cell r="N8574">
            <v>0</v>
          </cell>
        </row>
        <row r="8575">
          <cell r="A8575" t="str">
            <v>RC1.522NO_thin065</v>
          </cell>
          <cell r="B8575" t="str">
            <v xml:space="preserve">RC </v>
          </cell>
          <cell r="C8575">
            <v>1.5</v>
          </cell>
          <cell r="D8575">
            <v>22</v>
          </cell>
          <cell r="E8575" t="str">
            <v>NO_thin</v>
          </cell>
          <cell r="F8575" t="str">
            <v xml:space="preserve"> 65-70</v>
          </cell>
          <cell r="G8575">
            <v>11.81</v>
          </cell>
          <cell r="H8575">
            <v>-0.36</v>
          </cell>
          <cell r="I8575">
            <v>11.45</v>
          </cell>
          <cell r="J8575">
            <v>57.27</v>
          </cell>
          <cell r="K8575">
            <v>1256.31</v>
          </cell>
          <cell r="L8575">
            <v>0</v>
          </cell>
          <cell r="M8575">
            <v>1256.31</v>
          </cell>
          <cell r="N8575">
            <v>0</v>
          </cell>
        </row>
        <row r="8576">
          <cell r="A8576" t="str">
            <v>RC1.522NO_thin070</v>
          </cell>
          <cell r="B8576" t="str">
            <v xml:space="preserve">RC </v>
          </cell>
          <cell r="C8576">
            <v>1.5</v>
          </cell>
          <cell r="D8576">
            <v>22</v>
          </cell>
          <cell r="E8576" t="str">
            <v>NO_thin</v>
          </cell>
          <cell r="F8576" t="str">
            <v xml:space="preserve"> 70-75</v>
          </cell>
          <cell r="G8576">
            <v>10.84</v>
          </cell>
          <cell r="H8576">
            <v>-0.5</v>
          </cell>
          <cell r="I8576">
            <v>10.33</v>
          </cell>
          <cell r="J8576">
            <v>51.66</v>
          </cell>
          <cell r="K8576">
            <v>1307.97</v>
          </cell>
          <cell r="L8576">
            <v>0</v>
          </cell>
          <cell r="M8576">
            <v>1307.97</v>
          </cell>
          <cell r="N8576">
            <v>0</v>
          </cell>
        </row>
        <row r="8577">
          <cell r="A8577" t="str">
            <v>RC1.522NO_thin075</v>
          </cell>
          <cell r="B8577" t="str">
            <v xml:space="preserve">RC </v>
          </cell>
          <cell r="C8577">
            <v>1.5</v>
          </cell>
          <cell r="D8577">
            <v>22</v>
          </cell>
          <cell r="E8577" t="str">
            <v>NO_thin</v>
          </cell>
          <cell r="F8577" t="str">
            <v xml:space="preserve"> 75-80</v>
          </cell>
          <cell r="G8577">
            <v>9.81</v>
          </cell>
          <cell r="H8577">
            <v>-0.56999999999999995</v>
          </cell>
          <cell r="I8577">
            <v>9.23</v>
          </cell>
          <cell r="J8577">
            <v>46.17</v>
          </cell>
          <cell r="K8577">
            <v>1354.14</v>
          </cell>
          <cell r="L8577">
            <v>0</v>
          </cell>
          <cell r="M8577">
            <v>1354.14</v>
          </cell>
          <cell r="N8577">
            <v>0</v>
          </cell>
        </row>
        <row r="8578">
          <cell r="A8578" t="str">
            <v>RC1.522NO_thin080</v>
          </cell>
          <cell r="B8578" t="str">
            <v xml:space="preserve">RC </v>
          </cell>
          <cell r="C8578">
            <v>1.5</v>
          </cell>
          <cell r="D8578">
            <v>22</v>
          </cell>
          <cell r="E8578" t="str">
            <v>NO_thin</v>
          </cell>
          <cell r="F8578" t="str">
            <v xml:space="preserve"> 80-85</v>
          </cell>
          <cell r="G8578">
            <v>9.0399999999999991</v>
          </cell>
          <cell r="H8578">
            <v>-0.13</v>
          </cell>
          <cell r="I8578">
            <v>8.91</v>
          </cell>
          <cell r="J8578">
            <v>44.55</v>
          </cell>
          <cell r="K8578">
            <v>1398.68</v>
          </cell>
          <cell r="L8578">
            <v>0</v>
          </cell>
          <cell r="M8578">
            <v>1398.68</v>
          </cell>
          <cell r="N8578">
            <v>0</v>
          </cell>
        </row>
        <row r="8579">
          <cell r="A8579" t="str">
            <v>RC1.522NO_thin085</v>
          </cell>
          <cell r="B8579" t="str">
            <v xml:space="preserve">RC </v>
          </cell>
          <cell r="C8579">
            <v>1.5</v>
          </cell>
          <cell r="D8579">
            <v>22</v>
          </cell>
          <cell r="E8579" t="str">
            <v>NO_thin</v>
          </cell>
          <cell r="F8579" t="str">
            <v xml:space="preserve"> 85-90</v>
          </cell>
          <cell r="G8579">
            <v>8.84</v>
          </cell>
          <cell r="H8579">
            <v>-0.81</v>
          </cell>
          <cell r="I8579">
            <v>8.0299999999999994</v>
          </cell>
          <cell r="J8579">
            <v>40.14</v>
          </cell>
          <cell r="K8579">
            <v>1438.82</v>
          </cell>
          <cell r="L8579">
            <v>0</v>
          </cell>
          <cell r="M8579">
            <v>1438.82</v>
          </cell>
          <cell r="N8579">
            <v>0</v>
          </cell>
        </row>
        <row r="8580">
          <cell r="A8580" t="str">
            <v>RC1.522NO_thin090</v>
          </cell>
          <cell r="B8580" t="str">
            <v xml:space="preserve">RC </v>
          </cell>
          <cell r="C8580">
            <v>1.5</v>
          </cell>
          <cell r="D8580">
            <v>22</v>
          </cell>
          <cell r="E8580" t="str">
            <v>NO_thin</v>
          </cell>
          <cell r="F8580" t="str">
            <v xml:space="preserve"> 90-95</v>
          </cell>
          <cell r="G8580">
            <v>8.01</v>
          </cell>
          <cell r="H8580">
            <v>-0.83</v>
          </cell>
          <cell r="I8580">
            <v>7.18</v>
          </cell>
          <cell r="J8580">
            <v>35.880000000000003</v>
          </cell>
          <cell r="K8580">
            <v>1474.7</v>
          </cell>
          <cell r="L8580">
            <v>0</v>
          </cell>
          <cell r="M8580">
            <v>1474.7</v>
          </cell>
          <cell r="N8580">
            <v>0</v>
          </cell>
        </row>
        <row r="8581">
          <cell r="A8581" t="str">
            <v>RC1.522NO_thin095</v>
          </cell>
          <cell r="B8581" t="str">
            <v xml:space="preserve">RC </v>
          </cell>
          <cell r="C8581">
            <v>1.5</v>
          </cell>
          <cell r="D8581">
            <v>22</v>
          </cell>
          <cell r="E8581" t="str">
            <v>NO_thin</v>
          </cell>
          <cell r="F8581" t="str">
            <v xml:space="preserve"> 95-100</v>
          </cell>
          <cell r="G8581">
            <v>7.21</v>
          </cell>
          <cell r="H8581">
            <v>-0.81</v>
          </cell>
          <cell r="I8581">
            <v>6.41</v>
          </cell>
          <cell r="J8581">
            <v>32.03</v>
          </cell>
          <cell r="K8581">
            <v>1506.74</v>
          </cell>
          <cell r="L8581">
            <v>0</v>
          </cell>
          <cell r="M8581">
            <v>1506.74</v>
          </cell>
          <cell r="N8581">
            <v>0</v>
          </cell>
        </row>
        <row r="8582">
          <cell r="A8582" t="str">
            <v>RC1.522NO_thin100</v>
          </cell>
          <cell r="B8582" t="str">
            <v xml:space="preserve">RC </v>
          </cell>
          <cell r="C8582">
            <v>1.5</v>
          </cell>
          <cell r="D8582">
            <v>22</v>
          </cell>
          <cell r="E8582" t="str">
            <v>NO_thin</v>
          </cell>
          <cell r="F8582" t="str">
            <v>100-105</v>
          </cell>
          <cell r="G8582">
            <v>6.66</v>
          </cell>
          <cell r="H8582">
            <v>-0.77</v>
          </cell>
          <cell r="I8582">
            <v>5.89</v>
          </cell>
          <cell r="J8582">
            <v>29.45</v>
          </cell>
          <cell r="K8582">
            <v>1536.19</v>
          </cell>
          <cell r="L8582">
            <v>0</v>
          </cell>
          <cell r="M8582">
            <v>1536.19</v>
          </cell>
          <cell r="N8582">
            <v>0</v>
          </cell>
        </row>
        <row r="8583">
          <cell r="A8583" t="str">
            <v>RC1.522NO_thin105</v>
          </cell>
          <cell r="B8583" t="str">
            <v xml:space="preserve">RC </v>
          </cell>
          <cell r="C8583">
            <v>1.5</v>
          </cell>
          <cell r="D8583">
            <v>22</v>
          </cell>
          <cell r="E8583" t="str">
            <v>NO_thin</v>
          </cell>
          <cell r="F8583" t="str">
            <v>105-110</v>
          </cell>
          <cell r="G8583">
            <v>6.17</v>
          </cell>
          <cell r="H8583">
            <v>-0.73</v>
          </cell>
          <cell r="I8583">
            <v>5.44</v>
          </cell>
          <cell r="J8583">
            <v>27.19</v>
          </cell>
          <cell r="K8583">
            <v>1563.38</v>
          </cell>
          <cell r="L8583">
            <v>0</v>
          </cell>
          <cell r="M8583">
            <v>1563.38</v>
          </cell>
          <cell r="N8583">
            <v>0</v>
          </cell>
        </row>
        <row r="8584">
          <cell r="A8584" t="str">
            <v>RC1.522NO_thin110</v>
          </cell>
          <cell r="B8584" t="str">
            <v xml:space="preserve">RC </v>
          </cell>
          <cell r="C8584">
            <v>1.5</v>
          </cell>
          <cell r="D8584">
            <v>22</v>
          </cell>
          <cell r="E8584" t="str">
            <v>NO_thin</v>
          </cell>
          <cell r="F8584" t="str">
            <v>110-115</v>
          </cell>
          <cell r="G8584">
            <v>5.73</v>
          </cell>
          <cell r="H8584">
            <v>-0.68</v>
          </cell>
          <cell r="I8584">
            <v>5.05</v>
          </cell>
          <cell r="J8584">
            <v>25.25</v>
          </cell>
          <cell r="K8584">
            <v>1588.63</v>
          </cell>
          <cell r="L8584">
            <v>0</v>
          </cell>
          <cell r="M8584">
            <v>1588.63</v>
          </cell>
          <cell r="N8584">
            <v>0</v>
          </cell>
        </row>
        <row r="8585">
          <cell r="A8585" t="str">
            <v>RC1.522NO_thin115</v>
          </cell>
          <cell r="B8585" t="str">
            <v xml:space="preserve">RC </v>
          </cell>
          <cell r="C8585">
            <v>1.5</v>
          </cell>
          <cell r="D8585">
            <v>22</v>
          </cell>
          <cell r="E8585" t="str">
            <v>NO_thin</v>
          </cell>
          <cell r="F8585" t="str">
            <v>115-120</v>
          </cell>
          <cell r="G8585">
            <v>5.33</v>
          </cell>
          <cell r="H8585">
            <v>-0.65</v>
          </cell>
          <cell r="I8585">
            <v>4.68</v>
          </cell>
          <cell r="J8585">
            <v>23.39</v>
          </cell>
          <cell r="K8585">
            <v>1612.02</v>
          </cell>
          <cell r="L8585">
            <v>0</v>
          </cell>
          <cell r="M8585">
            <v>1612.02</v>
          </cell>
          <cell r="N8585">
            <v>0</v>
          </cell>
        </row>
        <row r="8586">
          <cell r="A8586" t="str">
            <v>RC1.522NO_thin120</v>
          </cell>
          <cell r="B8586" t="str">
            <v xml:space="preserve">RC </v>
          </cell>
          <cell r="C8586">
            <v>1.5</v>
          </cell>
          <cell r="D8586">
            <v>22</v>
          </cell>
          <cell r="E8586" t="str">
            <v>NO_thin</v>
          </cell>
          <cell r="F8586" t="str">
            <v>120-125</v>
          </cell>
          <cell r="G8586">
            <v>4.9400000000000004</v>
          </cell>
          <cell r="H8586">
            <v>-0.61</v>
          </cell>
          <cell r="I8586">
            <v>4.32</v>
          </cell>
          <cell r="J8586">
            <v>21.62</v>
          </cell>
          <cell r="K8586">
            <v>1633.64</v>
          </cell>
          <cell r="L8586">
            <v>0</v>
          </cell>
          <cell r="M8586">
            <v>1633.64</v>
          </cell>
          <cell r="N8586">
            <v>0</v>
          </cell>
        </row>
        <row r="8587">
          <cell r="A8587" t="str">
            <v>RC1.522NO_thin125</v>
          </cell>
          <cell r="B8587" t="str">
            <v xml:space="preserve">RC </v>
          </cell>
          <cell r="C8587">
            <v>1.5</v>
          </cell>
          <cell r="D8587">
            <v>22</v>
          </cell>
          <cell r="E8587" t="str">
            <v>NO_thin</v>
          </cell>
          <cell r="F8587" t="str">
            <v>125-130</v>
          </cell>
          <cell r="G8587">
            <v>4.54</v>
          </cell>
          <cell r="H8587">
            <v>-0.57999999999999996</v>
          </cell>
          <cell r="I8587">
            <v>3.95</v>
          </cell>
          <cell r="J8587">
            <v>19.77</v>
          </cell>
          <cell r="K8587">
            <v>1653.4</v>
          </cell>
          <cell r="L8587">
            <v>0</v>
          </cell>
          <cell r="M8587">
            <v>1653.4</v>
          </cell>
          <cell r="N8587">
            <v>0</v>
          </cell>
        </row>
        <row r="8588">
          <cell r="A8588" t="str">
            <v>RC1.522NO_thin130</v>
          </cell>
          <cell r="B8588" t="str">
            <v xml:space="preserve">RC </v>
          </cell>
          <cell r="C8588">
            <v>1.5</v>
          </cell>
          <cell r="D8588">
            <v>22</v>
          </cell>
          <cell r="E8588" t="str">
            <v>NO_thin</v>
          </cell>
          <cell r="F8588" t="str">
            <v>130-135</v>
          </cell>
          <cell r="G8588">
            <v>4.22</v>
          </cell>
          <cell r="H8588">
            <v>-0.55000000000000004</v>
          </cell>
          <cell r="I8588">
            <v>3.67</v>
          </cell>
          <cell r="J8588">
            <v>18.34</v>
          </cell>
          <cell r="K8588">
            <v>1671.74</v>
          </cell>
          <cell r="L8588">
            <v>0</v>
          </cell>
          <cell r="M8588">
            <v>1671.74</v>
          </cell>
          <cell r="N8588">
            <v>0</v>
          </cell>
        </row>
        <row r="8589">
          <cell r="A8589" t="str">
            <v>RC1.522NO_thin135</v>
          </cell>
          <cell r="B8589" t="str">
            <v xml:space="preserve">RC </v>
          </cell>
          <cell r="C8589">
            <v>1.5</v>
          </cell>
          <cell r="D8589">
            <v>22</v>
          </cell>
          <cell r="E8589" t="str">
            <v>NO_thin</v>
          </cell>
          <cell r="F8589" t="str">
            <v>135-140</v>
          </cell>
          <cell r="G8589">
            <v>3.9</v>
          </cell>
          <cell r="H8589">
            <v>-0.51</v>
          </cell>
          <cell r="I8589">
            <v>3.38</v>
          </cell>
          <cell r="J8589">
            <v>16.920000000000002</v>
          </cell>
          <cell r="K8589">
            <v>1688.66</v>
          </cell>
          <cell r="L8589">
            <v>0</v>
          </cell>
          <cell r="M8589">
            <v>1688.66</v>
          </cell>
          <cell r="N8589">
            <v>0</v>
          </cell>
        </row>
        <row r="8590">
          <cell r="A8590" t="str">
            <v>RC1.522NO_thin140</v>
          </cell>
          <cell r="B8590" t="str">
            <v xml:space="preserve">RC </v>
          </cell>
          <cell r="C8590">
            <v>1.5</v>
          </cell>
          <cell r="D8590">
            <v>22</v>
          </cell>
          <cell r="E8590" t="str">
            <v>NO_thin</v>
          </cell>
          <cell r="F8590" t="str">
            <v>140-145</v>
          </cell>
          <cell r="G8590">
            <v>3.62</v>
          </cell>
          <cell r="H8590">
            <v>-0.48</v>
          </cell>
          <cell r="I8590">
            <v>3.14</v>
          </cell>
          <cell r="J8590">
            <v>15.68</v>
          </cell>
          <cell r="K8590">
            <v>1704.33</v>
          </cell>
          <cell r="L8590">
            <v>0</v>
          </cell>
          <cell r="M8590">
            <v>1704.33</v>
          </cell>
          <cell r="N8590">
            <v>0</v>
          </cell>
        </row>
        <row r="8591">
          <cell r="A8591" t="str">
            <v>RC1.522NO_thin145</v>
          </cell>
          <cell r="B8591" t="str">
            <v xml:space="preserve">RC </v>
          </cell>
          <cell r="C8591">
            <v>1.5</v>
          </cell>
          <cell r="D8591">
            <v>22</v>
          </cell>
          <cell r="E8591" t="str">
            <v>NO_thin</v>
          </cell>
          <cell r="F8591" t="str">
            <v>145-150</v>
          </cell>
          <cell r="G8591">
            <v>3.35</v>
          </cell>
          <cell r="H8591">
            <v>-0.45</v>
          </cell>
          <cell r="I8591">
            <v>2.9</v>
          </cell>
          <cell r="J8591">
            <v>14.5</v>
          </cell>
          <cell r="K8591">
            <v>1718.84</v>
          </cell>
          <cell r="L8591">
            <v>0</v>
          </cell>
          <cell r="M8591">
            <v>1718.84</v>
          </cell>
          <cell r="N8591">
            <v>0</v>
          </cell>
        </row>
        <row r="8592">
          <cell r="A8592" t="str">
            <v>RC1.522NO_thin150</v>
          </cell>
          <cell r="B8592" t="str">
            <v xml:space="preserve">RC </v>
          </cell>
          <cell r="C8592">
            <v>1.5</v>
          </cell>
          <cell r="D8592">
            <v>22</v>
          </cell>
          <cell r="E8592" t="str">
            <v>NO_thin</v>
          </cell>
          <cell r="F8592" t="str">
            <v>150-155</v>
          </cell>
          <cell r="G8592">
            <v>3.04</v>
          </cell>
          <cell r="H8592">
            <v>-0.41</v>
          </cell>
          <cell r="I8592">
            <v>2.63</v>
          </cell>
          <cell r="J8592">
            <v>13.14</v>
          </cell>
          <cell r="K8592">
            <v>1731.98</v>
          </cell>
          <cell r="L8592">
            <v>0</v>
          </cell>
          <cell r="M8592">
            <v>1731.98</v>
          </cell>
          <cell r="N8592">
            <v>0</v>
          </cell>
        </row>
        <row r="8593">
          <cell r="A8593" t="str">
            <v>RC1.522NO_thin155</v>
          </cell>
          <cell r="B8593" t="str">
            <v xml:space="preserve">RC </v>
          </cell>
          <cell r="C8593">
            <v>1.5</v>
          </cell>
          <cell r="D8593">
            <v>22</v>
          </cell>
          <cell r="E8593" t="str">
            <v>NO_thin</v>
          </cell>
          <cell r="F8593" t="str">
            <v>155-160</v>
          </cell>
          <cell r="G8593">
            <v>2.84</v>
          </cell>
          <cell r="H8593">
            <v>-0.39</v>
          </cell>
          <cell r="I8593">
            <v>2.4500000000000002</v>
          </cell>
          <cell r="J8593">
            <v>12.27</v>
          </cell>
          <cell r="K8593">
            <v>1744.25</v>
          </cell>
          <cell r="L8593">
            <v>0</v>
          </cell>
          <cell r="M8593">
            <v>1744.25</v>
          </cell>
          <cell r="N8593">
            <v>0</v>
          </cell>
        </row>
        <row r="8594">
          <cell r="A8594" t="str">
            <v>RC1.522NO_thin160</v>
          </cell>
          <cell r="B8594" t="str">
            <v xml:space="preserve">RC </v>
          </cell>
          <cell r="C8594">
            <v>1.5</v>
          </cell>
          <cell r="D8594">
            <v>22</v>
          </cell>
          <cell r="E8594" t="str">
            <v>NO_thin</v>
          </cell>
          <cell r="F8594" t="str">
            <v>160-165</v>
          </cell>
          <cell r="G8594">
            <v>2.68</v>
          </cell>
          <cell r="H8594">
            <v>-0.36</v>
          </cell>
          <cell r="I8594">
            <v>2.3199999999999998</v>
          </cell>
          <cell r="J8594">
            <v>11.6</v>
          </cell>
          <cell r="K8594">
            <v>1755.85</v>
          </cell>
          <cell r="L8594">
            <v>0</v>
          </cell>
          <cell r="M8594">
            <v>1755.85</v>
          </cell>
          <cell r="N8594">
            <v>0</v>
          </cell>
        </row>
        <row r="8595">
          <cell r="A8595" t="str">
            <v>RC1.522NO_thin165</v>
          </cell>
          <cell r="B8595" t="str">
            <v xml:space="preserve">RC </v>
          </cell>
          <cell r="C8595">
            <v>1.5</v>
          </cell>
          <cell r="D8595">
            <v>22</v>
          </cell>
          <cell r="E8595" t="str">
            <v>NO_thin</v>
          </cell>
          <cell r="F8595" t="str">
            <v>165-170</v>
          </cell>
          <cell r="G8595">
            <v>2.4</v>
          </cell>
          <cell r="H8595">
            <v>-0.33</v>
          </cell>
          <cell r="I8595">
            <v>2.06</v>
          </cell>
          <cell r="J8595">
            <v>10.32</v>
          </cell>
          <cell r="K8595">
            <v>1766.18</v>
          </cell>
          <cell r="L8595">
            <v>0</v>
          </cell>
          <cell r="M8595">
            <v>1766.18</v>
          </cell>
          <cell r="N8595">
            <v>0</v>
          </cell>
        </row>
        <row r="8596">
          <cell r="A8596" t="str">
            <v>RC1.522NO_thin170</v>
          </cell>
          <cell r="B8596" t="str">
            <v xml:space="preserve">RC </v>
          </cell>
          <cell r="C8596">
            <v>1.5</v>
          </cell>
          <cell r="D8596">
            <v>22</v>
          </cell>
          <cell r="E8596" t="str">
            <v>NO_thin</v>
          </cell>
          <cell r="F8596" t="str">
            <v>170-175</v>
          </cell>
          <cell r="G8596">
            <v>2.25</v>
          </cell>
          <cell r="H8596">
            <v>-0.31</v>
          </cell>
          <cell r="I8596">
            <v>1.94</v>
          </cell>
          <cell r="J8596">
            <v>9.6999999999999993</v>
          </cell>
          <cell r="K8596">
            <v>1775.88</v>
          </cell>
          <cell r="L8596">
            <v>0</v>
          </cell>
          <cell r="M8596">
            <v>1775.88</v>
          </cell>
          <cell r="N8596">
            <v>0</v>
          </cell>
        </row>
        <row r="8597">
          <cell r="A8597" t="str">
            <v>RC1.522NO_thin175</v>
          </cell>
          <cell r="B8597" t="str">
            <v xml:space="preserve">RC </v>
          </cell>
          <cell r="C8597">
            <v>1.5</v>
          </cell>
          <cell r="D8597">
            <v>22</v>
          </cell>
          <cell r="E8597" t="str">
            <v>NO_thin</v>
          </cell>
          <cell r="F8597" t="str">
            <v>175-180</v>
          </cell>
          <cell r="G8597">
            <v>2.08</v>
          </cell>
          <cell r="H8597">
            <v>-0.28000000000000003</v>
          </cell>
          <cell r="I8597">
            <v>1.8</v>
          </cell>
          <cell r="J8597">
            <v>9.01</v>
          </cell>
          <cell r="K8597">
            <v>1784.89</v>
          </cell>
          <cell r="L8597">
            <v>0</v>
          </cell>
          <cell r="M8597">
            <v>1784.89</v>
          </cell>
          <cell r="N8597">
            <v>0</v>
          </cell>
        </row>
        <row r="8598">
          <cell r="A8598" t="str">
            <v>RC1.522NO_thin180</v>
          </cell>
          <cell r="B8598" t="str">
            <v xml:space="preserve">RC </v>
          </cell>
          <cell r="C8598">
            <v>1.5</v>
          </cell>
          <cell r="D8598">
            <v>22</v>
          </cell>
          <cell r="E8598" t="str">
            <v>NO_thin</v>
          </cell>
          <cell r="F8598" t="str">
            <v>180-185</v>
          </cell>
          <cell r="G8598">
            <v>1.91</v>
          </cell>
          <cell r="H8598">
            <v>-0.26</v>
          </cell>
          <cell r="I8598">
            <v>1.65</v>
          </cell>
          <cell r="J8598">
            <v>8.27</v>
          </cell>
          <cell r="K8598">
            <v>1793.17</v>
          </cell>
          <cell r="L8598">
            <v>0</v>
          </cell>
          <cell r="M8598">
            <v>1793.17</v>
          </cell>
          <cell r="N8598">
            <v>0</v>
          </cell>
        </row>
        <row r="8599">
          <cell r="A8599" t="str">
            <v>RC1.522NO_thin185</v>
          </cell>
          <cell r="B8599" t="str">
            <v xml:space="preserve">RC </v>
          </cell>
          <cell r="C8599">
            <v>1.5</v>
          </cell>
          <cell r="D8599">
            <v>22</v>
          </cell>
          <cell r="E8599" t="str">
            <v>NO_thin</v>
          </cell>
          <cell r="F8599" t="str">
            <v>185-190</v>
          </cell>
          <cell r="G8599">
            <v>1.77</v>
          </cell>
          <cell r="H8599">
            <v>-0.24</v>
          </cell>
          <cell r="I8599">
            <v>1.54</v>
          </cell>
          <cell r="J8599">
            <v>7.68</v>
          </cell>
          <cell r="K8599">
            <v>1800.85</v>
          </cell>
          <cell r="L8599">
            <v>0</v>
          </cell>
          <cell r="M8599">
            <v>1800.85</v>
          </cell>
          <cell r="N8599">
            <v>0</v>
          </cell>
        </row>
        <row r="8600">
          <cell r="A8600" t="str">
            <v>RC1.522NO_thin190</v>
          </cell>
          <cell r="B8600" t="str">
            <v xml:space="preserve">RC </v>
          </cell>
          <cell r="C8600">
            <v>1.5</v>
          </cell>
          <cell r="D8600">
            <v>22</v>
          </cell>
          <cell r="E8600" t="str">
            <v>NO_thin</v>
          </cell>
          <cell r="F8600" t="str">
            <v>190-195</v>
          </cell>
          <cell r="G8600">
            <v>1.65</v>
          </cell>
          <cell r="H8600">
            <v>-0.21</v>
          </cell>
          <cell r="I8600">
            <v>1.44</v>
          </cell>
          <cell r="J8600">
            <v>7.2</v>
          </cell>
          <cell r="K8600">
            <v>1808.05</v>
          </cell>
          <cell r="L8600">
            <v>0</v>
          </cell>
          <cell r="M8600">
            <v>1808.05</v>
          </cell>
          <cell r="N8600">
            <v>0</v>
          </cell>
        </row>
        <row r="8601">
          <cell r="A8601" t="str">
            <v>RC1.522NO_thin195</v>
          </cell>
          <cell r="B8601" t="str">
            <v xml:space="preserve">RC </v>
          </cell>
          <cell r="C8601">
            <v>1.5</v>
          </cell>
          <cell r="D8601">
            <v>22</v>
          </cell>
          <cell r="E8601" t="str">
            <v>NO_thin</v>
          </cell>
          <cell r="F8601" t="str">
            <v>195-200</v>
          </cell>
          <cell r="G8601">
            <v>1.49</v>
          </cell>
          <cell r="H8601">
            <v>-0.2</v>
          </cell>
          <cell r="I8601">
            <v>1.28</v>
          </cell>
          <cell r="J8601">
            <v>6.42</v>
          </cell>
          <cell r="K8601">
            <v>1814.47</v>
          </cell>
          <cell r="L8601">
            <v>0</v>
          </cell>
          <cell r="M8601">
            <v>1814.47</v>
          </cell>
          <cell r="N8601">
            <v>0</v>
          </cell>
        </row>
        <row r="8602">
          <cell r="A8602" t="str">
            <v>RC1.522Thinned000</v>
          </cell>
          <cell r="B8602" t="str">
            <v xml:space="preserve">RC </v>
          </cell>
          <cell r="C8602">
            <v>1.5</v>
          </cell>
          <cell r="D8602">
            <v>22</v>
          </cell>
          <cell r="E8602" t="str">
            <v>Thinned</v>
          </cell>
          <cell r="F8602" t="str">
            <v xml:space="preserve">  0-5</v>
          </cell>
          <cell r="G8602">
            <v>1.26</v>
          </cell>
          <cell r="H8602">
            <v>1.28</v>
          </cell>
          <cell r="I8602">
            <v>2.54</v>
          </cell>
          <cell r="J8602">
            <v>12.68</v>
          </cell>
          <cell r="K8602">
            <v>12.68</v>
          </cell>
          <cell r="L8602">
            <v>0</v>
          </cell>
          <cell r="M8602">
            <v>12.68</v>
          </cell>
          <cell r="N8602">
            <v>0</v>
          </cell>
        </row>
        <row r="8603">
          <cell r="A8603" t="str">
            <v>RC1.522Thinned005</v>
          </cell>
          <cell r="B8603" t="str">
            <v xml:space="preserve">RC </v>
          </cell>
          <cell r="C8603">
            <v>1.5</v>
          </cell>
          <cell r="D8603">
            <v>22</v>
          </cell>
          <cell r="E8603" t="str">
            <v>Thinned</v>
          </cell>
          <cell r="F8603" t="str">
            <v xml:space="preserve">  5-10</v>
          </cell>
          <cell r="G8603">
            <v>3.84</v>
          </cell>
          <cell r="H8603">
            <v>1.58</v>
          </cell>
          <cell r="I8603">
            <v>5.42</v>
          </cell>
          <cell r="J8603">
            <v>27.08</v>
          </cell>
          <cell r="K8603">
            <v>39.76</v>
          </cell>
          <cell r="L8603">
            <v>0</v>
          </cell>
          <cell r="M8603">
            <v>39.76</v>
          </cell>
          <cell r="N8603">
            <v>0</v>
          </cell>
        </row>
        <row r="8604">
          <cell r="A8604" t="str">
            <v>RC1.522Thinned010</v>
          </cell>
          <cell r="B8604" t="str">
            <v xml:space="preserve">RC </v>
          </cell>
          <cell r="C8604">
            <v>1.5</v>
          </cell>
          <cell r="D8604">
            <v>22</v>
          </cell>
          <cell r="E8604" t="str">
            <v>Thinned</v>
          </cell>
          <cell r="F8604" t="str">
            <v xml:space="preserve"> 10-15</v>
          </cell>
          <cell r="G8604">
            <v>11.72</v>
          </cell>
          <cell r="H8604">
            <v>1.59</v>
          </cell>
          <cell r="I8604">
            <v>13.3</v>
          </cell>
          <cell r="J8604">
            <v>66.52</v>
          </cell>
          <cell r="K8604">
            <v>106.29</v>
          </cell>
          <cell r="L8604">
            <v>0</v>
          </cell>
          <cell r="M8604">
            <v>106.29</v>
          </cell>
          <cell r="N8604">
            <v>0</v>
          </cell>
        </row>
        <row r="8605">
          <cell r="A8605" t="str">
            <v>RC1.522Thinned015</v>
          </cell>
          <cell r="B8605" t="str">
            <v xml:space="preserve">RC </v>
          </cell>
          <cell r="C8605">
            <v>1.5</v>
          </cell>
          <cell r="D8605">
            <v>22</v>
          </cell>
          <cell r="E8605" t="str">
            <v>Thinned</v>
          </cell>
          <cell r="F8605" t="str">
            <v xml:space="preserve"> 15-20</v>
          </cell>
          <cell r="G8605">
            <v>28.67</v>
          </cell>
          <cell r="H8605">
            <v>3.13</v>
          </cell>
          <cell r="I8605">
            <v>31.8</v>
          </cell>
          <cell r="J8605">
            <v>158.99</v>
          </cell>
          <cell r="K8605">
            <v>265.27999999999997</v>
          </cell>
          <cell r="L8605">
            <v>0</v>
          </cell>
          <cell r="M8605">
            <v>265.27999999999997</v>
          </cell>
          <cell r="N8605">
            <v>0</v>
          </cell>
        </row>
        <row r="8606">
          <cell r="A8606" t="str">
            <v>RC1.522Thinned020</v>
          </cell>
          <cell r="B8606" t="str">
            <v xml:space="preserve">RC </v>
          </cell>
          <cell r="C8606">
            <v>1.5</v>
          </cell>
          <cell r="D8606">
            <v>22</v>
          </cell>
          <cell r="E8606" t="str">
            <v>Thinned</v>
          </cell>
          <cell r="F8606" t="str">
            <v xml:space="preserve"> 20-25</v>
          </cell>
          <cell r="G8606">
            <v>7.47</v>
          </cell>
          <cell r="H8606">
            <v>4.62</v>
          </cell>
          <cell r="I8606">
            <v>12.09</v>
          </cell>
          <cell r="J8606">
            <v>60.44</v>
          </cell>
          <cell r="K8606">
            <v>325.70999999999998</v>
          </cell>
          <cell r="L8606">
            <v>-0.27</v>
          </cell>
          <cell r="M8606">
            <v>325.44</v>
          </cell>
          <cell r="N8606">
            <v>15.73</v>
          </cell>
        </row>
        <row r="8607">
          <cell r="A8607" t="str">
            <v>RC1.522Thinned025</v>
          </cell>
          <cell r="B8607" t="str">
            <v xml:space="preserve">RC </v>
          </cell>
          <cell r="C8607">
            <v>1.5</v>
          </cell>
          <cell r="D8607">
            <v>22</v>
          </cell>
          <cell r="E8607" t="str">
            <v>Thinned</v>
          </cell>
          <cell r="F8607" t="str">
            <v xml:space="preserve"> 25-30</v>
          </cell>
          <cell r="G8607">
            <v>11.73</v>
          </cell>
          <cell r="H8607">
            <v>0.85</v>
          </cell>
          <cell r="I8607">
            <v>12.58</v>
          </cell>
          <cell r="J8607">
            <v>62.9</v>
          </cell>
          <cell r="K8607">
            <v>388.61</v>
          </cell>
          <cell r="L8607">
            <v>-0.5</v>
          </cell>
          <cell r="M8607">
            <v>388.11</v>
          </cell>
          <cell r="N8607">
            <v>13.28</v>
          </cell>
        </row>
        <row r="8608">
          <cell r="A8608" t="str">
            <v>RC1.522Thinned030</v>
          </cell>
          <cell r="B8608" t="str">
            <v xml:space="preserve">RC </v>
          </cell>
          <cell r="C8608">
            <v>1.5</v>
          </cell>
          <cell r="D8608">
            <v>22</v>
          </cell>
          <cell r="E8608" t="str">
            <v>Thinned</v>
          </cell>
          <cell r="F8608" t="str">
            <v xml:space="preserve"> 30-35</v>
          </cell>
          <cell r="G8608">
            <v>12.57</v>
          </cell>
          <cell r="H8608">
            <v>3.54</v>
          </cell>
          <cell r="I8608">
            <v>16.11</v>
          </cell>
          <cell r="J8608">
            <v>80.53</v>
          </cell>
          <cell r="K8608">
            <v>469.15</v>
          </cell>
          <cell r="L8608">
            <v>-1.99</v>
          </cell>
          <cell r="M8608">
            <v>467.15999999999997</v>
          </cell>
          <cell r="N8608">
            <v>8.43</v>
          </cell>
        </row>
        <row r="8609">
          <cell r="A8609" t="str">
            <v>RC1.522Thinned035</v>
          </cell>
          <cell r="B8609" t="str">
            <v xml:space="preserve">RC </v>
          </cell>
          <cell r="C8609">
            <v>1.5</v>
          </cell>
          <cell r="D8609">
            <v>22</v>
          </cell>
          <cell r="E8609" t="str">
            <v>Thinned</v>
          </cell>
          <cell r="F8609" t="str">
            <v xml:space="preserve"> 35-40</v>
          </cell>
          <cell r="G8609">
            <v>12.06</v>
          </cell>
          <cell r="H8609">
            <v>3.05</v>
          </cell>
          <cell r="I8609">
            <v>15.11</v>
          </cell>
          <cell r="J8609">
            <v>75.569999999999993</v>
          </cell>
          <cell r="K8609">
            <v>544.71</v>
          </cell>
          <cell r="L8609">
            <v>-3.45</v>
          </cell>
          <cell r="M8609">
            <v>541.26</v>
          </cell>
          <cell r="N8609">
            <v>8.2899999999999991</v>
          </cell>
        </row>
        <row r="8610">
          <cell r="A8610" t="str">
            <v>RC1.522Thinned040</v>
          </cell>
          <cell r="B8610" t="str">
            <v xml:space="preserve">RC </v>
          </cell>
          <cell r="C8610">
            <v>1.5</v>
          </cell>
          <cell r="D8610">
            <v>22</v>
          </cell>
          <cell r="E8610" t="str">
            <v>Thinned</v>
          </cell>
          <cell r="F8610" t="str">
            <v xml:space="preserve"> 40-45</v>
          </cell>
          <cell r="G8610">
            <v>11.83</v>
          </cell>
          <cell r="H8610">
            <v>1.66</v>
          </cell>
          <cell r="I8610">
            <v>13.49</v>
          </cell>
          <cell r="J8610">
            <v>67.430000000000007</v>
          </cell>
          <cell r="K8610">
            <v>612.15</v>
          </cell>
          <cell r="L8610">
            <v>-4.9400000000000004</v>
          </cell>
          <cell r="M8610">
            <v>607.20999999999992</v>
          </cell>
          <cell r="N8610">
            <v>8.48</v>
          </cell>
        </row>
        <row r="8611">
          <cell r="A8611" t="str">
            <v>RC1.522Thinned045</v>
          </cell>
          <cell r="B8611" t="str">
            <v xml:space="preserve">RC </v>
          </cell>
          <cell r="C8611">
            <v>1.5</v>
          </cell>
          <cell r="D8611">
            <v>22</v>
          </cell>
          <cell r="E8611" t="str">
            <v>Thinned</v>
          </cell>
          <cell r="F8611" t="str">
            <v xml:space="preserve"> 45-50</v>
          </cell>
          <cell r="G8611">
            <v>9.41</v>
          </cell>
          <cell r="H8611">
            <v>0.84</v>
          </cell>
          <cell r="I8611">
            <v>10.25</v>
          </cell>
          <cell r="J8611">
            <v>51.26</v>
          </cell>
          <cell r="K8611">
            <v>663.41</v>
          </cell>
          <cell r="L8611">
            <v>-6.43</v>
          </cell>
          <cell r="M8611">
            <v>656.98</v>
          </cell>
          <cell r="N8611">
            <v>8.4700000000000006</v>
          </cell>
        </row>
        <row r="8612">
          <cell r="A8612" t="str">
            <v>RC1.522Thinned050</v>
          </cell>
          <cell r="B8612" t="str">
            <v xml:space="preserve">RC </v>
          </cell>
          <cell r="C8612">
            <v>1.5</v>
          </cell>
          <cell r="D8612">
            <v>22</v>
          </cell>
          <cell r="E8612" t="str">
            <v>Thinned</v>
          </cell>
          <cell r="F8612" t="str">
            <v xml:space="preserve"> 50-55</v>
          </cell>
          <cell r="G8612">
            <v>9.11</v>
          </cell>
          <cell r="H8612">
            <v>-0.02</v>
          </cell>
          <cell r="I8612">
            <v>9.09</v>
          </cell>
          <cell r="J8612">
            <v>45.46</v>
          </cell>
          <cell r="K8612">
            <v>708.87</v>
          </cell>
          <cell r="L8612">
            <v>-7.83</v>
          </cell>
          <cell r="M8612">
            <v>701.04</v>
          </cell>
          <cell r="N8612">
            <v>7.95</v>
          </cell>
        </row>
        <row r="8613">
          <cell r="A8613" t="str">
            <v>RC1.522Thinned055</v>
          </cell>
          <cell r="B8613" t="str">
            <v xml:space="preserve">RC </v>
          </cell>
          <cell r="C8613">
            <v>1.5</v>
          </cell>
          <cell r="D8613">
            <v>22</v>
          </cell>
          <cell r="E8613" t="str">
            <v>Thinned</v>
          </cell>
          <cell r="F8613" t="str">
            <v xml:space="preserve"> 55-60</v>
          </cell>
          <cell r="G8613">
            <v>9.06</v>
          </cell>
          <cell r="H8613">
            <v>-0.53</v>
          </cell>
          <cell r="I8613">
            <v>8.52</v>
          </cell>
          <cell r="J8613">
            <v>42.62</v>
          </cell>
          <cell r="K8613">
            <v>751.49</v>
          </cell>
          <cell r="L8613">
            <v>-9.08</v>
          </cell>
          <cell r="M8613">
            <v>742.41</v>
          </cell>
          <cell r="N8613">
            <v>7.1</v>
          </cell>
        </row>
        <row r="8614">
          <cell r="A8614" t="str">
            <v>RC1.522Thinned060</v>
          </cell>
          <cell r="B8614" t="str">
            <v xml:space="preserve">RC </v>
          </cell>
          <cell r="C8614">
            <v>1.5</v>
          </cell>
          <cell r="D8614">
            <v>22</v>
          </cell>
          <cell r="E8614" t="str">
            <v>Thinned</v>
          </cell>
          <cell r="F8614" t="str">
            <v xml:space="preserve"> 60-65</v>
          </cell>
          <cell r="G8614">
            <v>8.5299999999999994</v>
          </cell>
          <cell r="H8614">
            <v>-0.51</v>
          </cell>
          <cell r="I8614">
            <v>8.02</v>
          </cell>
          <cell r="J8614">
            <v>40.119999999999997</v>
          </cell>
          <cell r="K8614">
            <v>791.6</v>
          </cell>
          <cell r="L8614">
            <v>-10.220000000000001</v>
          </cell>
          <cell r="M8614">
            <v>781.38</v>
          </cell>
          <cell r="N8614">
            <v>6.47</v>
          </cell>
        </row>
        <row r="8615">
          <cell r="A8615" t="str">
            <v>RC1.522Thinned065</v>
          </cell>
          <cell r="B8615" t="str">
            <v xml:space="preserve">RC </v>
          </cell>
          <cell r="C8615">
            <v>1.5</v>
          </cell>
          <cell r="D8615">
            <v>22</v>
          </cell>
          <cell r="E8615" t="str">
            <v>Thinned</v>
          </cell>
          <cell r="F8615" t="str">
            <v xml:space="preserve"> 65-70</v>
          </cell>
          <cell r="G8615">
            <v>7.93</v>
          </cell>
          <cell r="H8615">
            <v>-0.47</v>
          </cell>
          <cell r="I8615">
            <v>7.46</v>
          </cell>
          <cell r="J8615">
            <v>37.299999999999997</v>
          </cell>
          <cell r="K8615">
            <v>828.9</v>
          </cell>
          <cell r="L8615">
            <v>-11.29</v>
          </cell>
          <cell r="M8615">
            <v>817.61</v>
          </cell>
          <cell r="N8615">
            <v>6.09</v>
          </cell>
        </row>
        <row r="8616">
          <cell r="A8616" t="str">
            <v>RC1.522Thinned070</v>
          </cell>
          <cell r="B8616" t="str">
            <v xml:space="preserve">RC </v>
          </cell>
          <cell r="C8616">
            <v>1.5</v>
          </cell>
          <cell r="D8616">
            <v>22</v>
          </cell>
          <cell r="E8616" t="str">
            <v>Thinned</v>
          </cell>
          <cell r="F8616" t="str">
            <v xml:space="preserve"> 70-75</v>
          </cell>
          <cell r="G8616">
            <v>7.54</v>
          </cell>
          <cell r="H8616">
            <v>-0.34</v>
          </cell>
          <cell r="I8616">
            <v>7.2</v>
          </cell>
          <cell r="J8616">
            <v>35.979999999999997</v>
          </cell>
          <cell r="K8616">
            <v>864.88</v>
          </cell>
          <cell r="L8616">
            <v>-12.31</v>
          </cell>
          <cell r="M8616">
            <v>852.57</v>
          </cell>
          <cell r="N8616">
            <v>5.76</v>
          </cell>
        </row>
        <row r="8617">
          <cell r="A8617" t="str">
            <v>RC1.522Thinned075</v>
          </cell>
          <cell r="B8617" t="str">
            <v xml:space="preserve">RC </v>
          </cell>
          <cell r="C8617">
            <v>1.5</v>
          </cell>
          <cell r="D8617">
            <v>22</v>
          </cell>
          <cell r="E8617" t="str">
            <v>Thinned</v>
          </cell>
          <cell r="F8617" t="str">
            <v xml:space="preserve"> 75-80</v>
          </cell>
          <cell r="G8617">
            <v>5.83</v>
          </cell>
          <cell r="H8617">
            <v>-0.31</v>
          </cell>
          <cell r="I8617">
            <v>5.53</v>
          </cell>
          <cell r="J8617">
            <v>27.63</v>
          </cell>
          <cell r="K8617">
            <v>892.51</v>
          </cell>
          <cell r="L8617">
            <v>-13.28</v>
          </cell>
          <cell r="M8617">
            <v>879.23</v>
          </cell>
          <cell r="N8617">
            <v>5.51</v>
          </cell>
        </row>
        <row r="8618">
          <cell r="A8618" t="str">
            <v>RC1.522Thinned080</v>
          </cell>
          <cell r="B8618" t="str">
            <v xml:space="preserve">RC </v>
          </cell>
          <cell r="C8618">
            <v>1.5</v>
          </cell>
          <cell r="D8618">
            <v>22</v>
          </cell>
          <cell r="E8618" t="str">
            <v>Thinned</v>
          </cell>
          <cell r="F8618" t="str">
            <v xml:space="preserve"> 80-85</v>
          </cell>
          <cell r="G8618">
            <v>6.5</v>
          </cell>
          <cell r="H8618">
            <v>-0.27</v>
          </cell>
          <cell r="I8618">
            <v>6.23</v>
          </cell>
          <cell r="J8618">
            <v>31.16</v>
          </cell>
          <cell r="K8618">
            <v>923.68</v>
          </cell>
          <cell r="L8618">
            <v>-14.22</v>
          </cell>
          <cell r="M8618">
            <v>909.45999999999992</v>
          </cell>
          <cell r="N8618">
            <v>5.33</v>
          </cell>
        </row>
        <row r="8619">
          <cell r="A8619" t="str">
            <v>RC1.522Thinned085</v>
          </cell>
          <cell r="B8619" t="str">
            <v xml:space="preserve">RC </v>
          </cell>
          <cell r="C8619">
            <v>1.5</v>
          </cell>
          <cell r="D8619">
            <v>22</v>
          </cell>
          <cell r="E8619" t="str">
            <v>Thinned</v>
          </cell>
          <cell r="F8619" t="str">
            <v xml:space="preserve"> 85-90</v>
          </cell>
          <cell r="G8619">
            <v>5.3</v>
          </cell>
          <cell r="H8619">
            <v>-0.25</v>
          </cell>
          <cell r="I8619">
            <v>5.04</v>
          </cell>
          <cell r="J8619">
            <v>25.21</v>
          </cell>
          <cell r="K8619">
            <v>948.89</v>
          </cell>
          <cell r="L8619">
            <v>-15.12</v>
          </cell>
          <cell r="M8619">
            <v>933.77</v>
          </cell>
          <cell r="N8619">
            <v>5.12</v>
          </cell>
        </row>
        <row r="8620">
          <cell r="A8620" t="str">
            <v>RC1.522Thinned090</v>
          </cell>
          <cell r="B8620" t="str">
            <v xml:space="preserve">RC </v>
          </cell>
          <cell r="C8620">
            <v>1.5</v>
          </cell>
          <cell r="D8620">
            <v>22</v>
          </cell>
          <cell r="E8620" t="str">
            <v>Thinned</v>
          </cell>
          <cell r="F8620" t="str">
            <v xml:space="preserve"> 90-95</v>
          </cell>
          <cell r="G8620">
            <v>3.21</v>
          </cell>
          <cell r="H8620">
            <v>-0.32</v>
          </cell>
          <cell r="I8620">
            <v>2.89</v>
          </cell>
          <cell r="J8620">
            <v>14.47</v>
          </cell>
          <cell r="K8620">
            <v>963.36</v>
          </cell>
          <cell r="L8620">
            <v>-15.99</v>
          </cell>
          <cell r="M8620">
            <v>947.37</v>
          </cell>
          <cell r="N8620">
            <v>4.9400000000000004</v>
          </cell>
        </row>
        <row r="8621">
          <cell r="A8621" t="str">
            <v>RC1.522Thinned095</v>
          </cell>
          <cell r="B8621" t="str">
            <v xml:space="preserve">RC </v>
          </cell>
          <cell r="C8621">
            <v>1.5</v>
          </cell>
          <cell r="D8621">
            <v>22</v>
          </cell>
          <cell r="E8621" t="str">
            <v>Thinned</v>
          </cell>
          <cell r="F8621" t="str">
            <v xml:space="preserve"> 95-100</v>
          </cell>
          <cell r="G8621">
            <v>3.52</v>
          </cell>
          <cell r="H8621">
            <v>-0.37</v>
          </cell>
          <cell r="I8621">
            <v>3.15</v>
          </cell>
          <cell r="J8621">
            <v>15.75</v>
          </cell>
          <cell r="K8621">
            <v>979.1</v>
          </cell>
          <cell r="L8621">
            <v>-16.829999999999998</v>
          </cell>
          <cell r="M8621">
            <v>962.27</v>
          </cell>
          <cell r="N8621">
            <v>4.78</v>
          </cell>
        </row>
        <row r="8622">
          <cell r="A8622" t="str">
            <v>RC1.522Thinned100</v>
          </cell>
          <cell r="B8622" t="str">
            <v xml:space="preserve">RC </v>
          </cell>
          <cell r="C8622">
            <v>1.5</v>
          </cell>
          <cell r="D8622">
            <v>22</v>
          </cell>
          <cell r="E8622" t="str">
            <v>Thinned</v>
          </cell>
          <cell r="F8622" t="str">
            <v>100-105</v>
          </cell>
          <cell r="G8622">
            <v>2.89</v>
          </cell>
          <cell r="H8622">
            <v>-0.38</v>
          </cell>
          <cell r="I8622">
            <v>2.5</v>
          </cell>
          <cell r="J8622">
            <v>12.51</v>
          </cell>
          <cell r="K8622">
            <v>991.61</v>
          </cell>
          <cell r="L8622">
            <v>-17.64</v>
          </cell>
          <cell r="M8622">
            <v>973.97</v>
          </cell>
          <cell r="N8622">
            <v>4.5999999999999996</v>
          </cell>
        </row>
        <row r="8623">
          <cell r="A8623" t="str">
            <v>RC1.522Thinned105</v>
          </cell>
          <cell r="B8623" t="str">
            <v xml:space="preserve">RC </v>
          </cell>
          <cell r="C8623">
            <v>1.5</v>
          </cell>
          <cell r="D8623">
            <v>22</v>
          </cell>
          <cell r="E8623" t="str">
            <v>Thinned</v>
          </cell>
          <cell r="F8623" t="str">
            <v>105-110</v>
          </cell>
          <cell r="G8623">
            <v>2.31</v>
          </cell>
          <cell r="H8623">
            <v>-0.39</v>
          </cell>
          <cell r="I8623">
            <v>1.92</v>
          </cell>
          <cell r="J8623">
            <v>9.61</v>
          </cell>
          <cell r="K8623">
            <v>1001.22</v>
          </cell>
          <cell r="L8623">
            <v>-18.420000000000002</v>
          </cell>
          <cell r="M8623">
            <v>982.80000000000007</v>
          </cell>
          <cell r="N8623">
            <v>4.43</v>
          </cell>
        </row>
        <row r="8624">
          <cell r="A8624" t="str">
            <v>RC1.522Thinned110</v>
          </cell>
          <cell r="B8624" t="str">
            <v xml:space="preserve">RC </v>
          </cell>
          <cell r="C8624">
            <v>1.5</v>
          </cell>
          <cell r="D8624">
            <v>22</v>
          </cell>
          <cell r="E8624" t="str">
            <v>Thinned</v>
          </cell>
          <cell r="F8624" t="str">
            <v>110-115</v>
          </cell>
          <cell r="G8624">
            <v>1.82</v>
          </cell>
          <cell r="H8624">
            <v>-0.39</v>
          </cell>
          <cell r="I8624">
            <v>1.43</v>
          </cell>
          <cell r="J8624">
            <v>7.13</v>
          </cell>
          <cell r="K8624">
            <v>1008.36</v>
          </cell>
          <cell r="L8624">
            <v>-19.170000000000002</v>
          </cell>
          <cell r="M8624">
            <v>989.19</v>
          </cell>
          <cell r="N8624">
            <v>4.26</v>
          </cell>
        </row>
        <row r="8625">
          <cell r="A8625" t="str">
            <v>RC1.522Thinned115</v>
          </cell>
          <cell r="B8625" t="str">
            <v xml:space="preserve">RC </v>
          </cell>
          <cell r="C8625">
            <v>1.5</v>
          </cell>
          <cell r="D8625">
            <v>22</v>
          </cell>
          <cell r="E8625" t="str">
            <v>Thinned</v>
          </cell>
          <cell r="F8625" t="str">
            <v>115-120</v>
          </cell>
          <cell r="G8625">
            <v>1.36</v>
          </cell>
          <cell r="H8625">
            <v>-0.39</v>
          </cell>
          <cell r="I8625">
            <v>0.97</v>
          </cell>
          <cell r="J8625">
            <v>4.8600000000000003</v>
          </cell>
          <cell r="K8625">
            <v>1013.21</v>
          </cell>
          <cell r="L8625">
            <v>-19.89</v>
          </cell>
          <cell r="M8625">
            <v>993.32</v>
          </cell>
          <cell r="N8625">
            <v>4.0999999999999996</v>
          </cell>
        </row>
        <row r="8626">
          <cell r="A8626" t="str">
            <v>RC1.522Thinned120</v>
          </cell>
          <cell r="B8626" t="str">
            <v xml:space="preserve">RC </v>
          </cell>
          <cell r="C8626">
            <v>1.5</v>
          </cell>
          <cell r="D8626">
            <v>22</v>
          </cell>
          <cell r="E8626" t="str">
            <v>Thinned</v>
          </cell>
          <cell r="F8626" t="str">
            <v>120-125</v>
          </cell>
          <cell r="G8626">
            <v>0.94</v>
          </cell>
          <cell r="H8626">
            <v>-0.39</v>
          </cell>
          <cell r="I8626">
            <v>0.55000000000000004</v>
          </cell>
          <cell r="J8626">
            <v>2.74</v>
          </cell>
          <cell r="K8626">
            <v>1015.95</v>
          </cell>
          <cell r="L8626">
            <v>-20.58</v>
          </cell>
          <cell r="M8626">
            <v>995.37</v>
          </cell>
          <cell r="N8626">
            <v>3.95</v>
          </cell>
        </row>
        <row r="8627">
          <cell r="A8627" t="str">
            <v>RC1.522Thinned125</v>
          </cell>
          <cell r="B8627" t="str">
            <v xml:space="preserve">RC </v>
          </cell>
          <cell r="C8627">
            <v>1.5</v>
          </cell>
          <cell r="D8627">
            <v>22</v>
          </cell>
          <cell r="E8627" t="str">
            <v>Thinned</v>
          </cell>
          <cell r="F8627" t="str">
            <v>125-130</v>
          </cell>
          <cell r="G8627">
            <v>0.56000000000000005</v>
          </cell>
          <cell r="H8627">
            <v>-0.39</v>
          </cell>
          <cell r="I8627">
            <v>0.17</v>
          </cell>
          <cell r="J8627">
            <v>0.83</v>
          </cell>
          <cell r="K8627">
            <v>1016.79</v>
          </cell>
          <cell r="L8627">
            <v>-21.26</v>
          </cell>
          <cell r="M8627">
            <v>995.53</v>
          </cell>
          <cell r="N8627">
            <v>3.8</v>
          </cell>
        </row>
        <row r="8628">
          <cell r="A8628" t="str">
            <v>RC1.522Thinned130</v>
          </cell>
          <cell r="B8628" t="str">
            <v xml:space="preserve">RC </v>
          </cell>
          <cell r="C8628">
            <v>1.5</v>
          </cell>
          <cell r="D8628">
            <v>22</v>
          </cell>
          <cell r="E8628" t="str">
            <v>Thinned</v>
          </cell>
          <cell r="F8628" t="str">
            <v>130-135</v>
          </cell>
          <cell r="G8628">
            <v>0.19</v>
          </cell>
          <cell r="H8628">
            <v>-0.39</v>
          </cell>
          <cell r="I8628">
            <v>-0.2</v>
          </cell>
          <cell r="J8628">
            <v>-0.99</v>
          </cell>
          <cell r="K8628">
            <v>1015.8</v>
          </cell>
          <cell r="L8628">
            <v>-21.9</v>
          </cell>
          <cell r="M8628">
            <v>993.9</v>
          </cell>
          <cell r="N8628">
            <v>3.66</v>
          </cell>
        </row>
        <row r="8629">
          <cell r="A8629" t="str">
            <v>RC1.522Thinned135</v>
          </cell>
          <cell r="B8629" t="str">
            <v xml:space="preserve">RC </v>
          </cell>
          <cell r="C8629">
            <v>1.5</v>
          </cell>
          <cell r="D8629">
            <v>22</v>
          </cell>
          <cell r="E8629" t="str">
            <v>Thinned</v>
          </cell>
          <cell r="F8629" t="str">
            <v>135-140</v>
          </cell>
          <cell r="G8629">
            <v>-0.15</v>
          </cell>
          <cell r="H8629">
            <v>-0.39</v>
          </cell>
          <cell r="I8629">
            <v>-0.54</v>
          </cell>
          <cell r="J8629">
            <v>-2.68</v>
          </cell>
          <cell r="K8629">
            <v>1013.11</v>
          </cell>
          <cell r="L8629">
            <v>-22.52</v>
          </cell>
          <cell r="M8629">
            <v>990.59</v>
          </cell>
          <cell r="N8629">
            <v>3.52</v>
          </cell>
        </row>
        <row r="8630">
          <cell r="A8630" t="str">
            <v>RC1.522Thinned140</v>
          </cell>
          <cell r="B8630" t="str">
            <v xml:space="preserve">RC </v>
          </cell>
          <cell r="C8630">
            <v>1.5</v>
          </cell>
          <cell r="D8630">
            <v>22</v>
          </cell>
          <cell r="E8630" t="str">
            <v>Thinned</v>
          </cell>
          <cell r="F8630" t="str">
            <v>140-145</v>
          </cell>
          <cell r="G8630">
            <v>-0.43</v>
          </cell>
          <cell r="H8630">
            <v>-0.38</v>
          </cell>
          <cell r="I8630">
            <v>-0.81</v>
          </cell>
          <cell r="J8630">
            <v>-4.05</v>
          </cell>
          <cell r="K8630">
            <v>1009.06</v>
          </cell>
          <cell r="L8630">
            <v>-23.11</v>
          </cell>
          <cell r="M8630">
            <v>985.94999999999993</v>
          </cell>
          <cell r="N8630">
            <v>3.39</v>
          </cell>
        </row>
        <row r="8631">
          <cell r="A8631" t="str">
            <v>RC1.522Thinned145</v>
          </cell>
          <cell r="B8631" t="str">
            <v xml:space="preserve">RC </v>
          </cell>
          <cell r="C8631">
            <v>1.5</v>
          </cell>
          <cell r="D8631">
            <v>22</v>
          </cell>
          <cell r="E8631" t="str">
            <v>Thinned</v>
          </cell>
          <cell r="F8631" t="str">
            <v>145-150</v>
          </cell>
          <cell r="G8631">
            <v>-0.67</v>
          </cell>
          <cell r="H8631">
            <v>-0.38</v>
          </cell>
          <cell r="I8631">
            <v>-1.05</v>
          </cell>
          <cell r="J8631">
            <v>-5.25</v>
          </cell>
          <cell r="K8631">
            <v>1003.81</v>
          </cell>
          <cell r="L8631">
            <v>-23.69</v>
          </cell>
          <cell r="M8631">
            <v>980.11999999999989</v>
          </cell>
          <cell r="N8631">
            <v>3.27</v>
          </cell>
        </row>
        <row r="8632">
          <cell r="A8632" t="str">
            <v>RC1.522Thinned150</v>
          </cell>
          <cell r="B8632" t="str">
            <v xml:space="preserve">RC </v>
          </cell>
          <cell r="C8632">
            <v>1.5</v>
          </cell>
          <cell r="D8632">
            <v>22</v>
          </cell>
          <cell r="E8632" t="str">
            <v>Thinned</v>
          </cell>
          <cell r="F8632" t="str">
            <v>150-155</v>
          </cell>
          <cell r="G8632">
            <v>-0.9</v>
          </cell>
          <cell r="H8632">
            <v>-0.37</v>
          </cell>
          <cell r="I8632">
            <v>-1.27</v>
          </cell>
          <cell r="J8632">
            <v>-6.35</v>
          </cell>
          <cell r="K8632">
            <v>997.46</v>
          </cell>
          <cell r="L8632">
            <v>-24.24</v>
          </cell>
          <cell r="M8632">
            <v>973.22</v>
          </cell>
          <cell r="N8632">
            <v>3.15</v>
          </cell>
        </row>
        <row r="8633">
          <cell r="A8633" t="str">
            <v>RC1.522Thinned155</v>
          </cell>
          <cell r="B8633" t="str">
            <v xml:space="preserve">RC </v>
          </cell>
          <cell r="C8633">
            <v>1.5</v>
          </cell>
          <cell r="D8633">
            <v>22</v>
          </cell>
          <cell r="E8633" t="str">
            <v>Thinned</v>
          </cell>
          <cell r="F8633" t="str">
            <v>155-160</v>
          </cell>
          <cell r="G8633">
            <v>-1.1000000000000001</v>
          </cell>
          <cell r="H8633">
            <v>-0.37</v>
          </cell>
          <cell r="I8633">
            <v>-1.47</v>
          </cell>
          <cell r="J8633">
            <v>-7.36</v>
          </cell>
          <cell r="K8633">
            <v>990.1</v>
          </cell>
          <cell r="L8633">
            <v>-24.78</v>
          </cell>
          <cell r="M8633">
            <v>965.32</v>
          </cell>
          <cell r="N8633">
            <v>3.03</v>
          </cell>
        </row>
        <row r="8634">
          <cell r="A8634" t="str">
            <v>RC1.522Thinned160</v>
          </cell>
          <cell r="B8634" t="str">
            <v xml:space="preserve">RC </v>
          </cell>
          <cell r="C8634">
            <v>1.5</v>
          </cell>
          <cell r="D8634">
            <v>22</v>
          </cell>
          <cell r="E8634" t="str">
            <v>Thinned</v>
          </cell>
          <cell r="F8634" t="str">
            <v>160-165</v>
          </cell>
          <cell r="G8634">
            <v>-1.28</v>
          </cell>
          <cell r="H8634">
            <v>-0.36</v>
          </cell>
          <cell r="I8634">
            <v>-1.63</v>
          </cell>
          <cell r="J8634">
            <v>-8.17</v>
          </cell>
          <cell r="K8634">
            <v>981.93</v>
          </cell>
          <cell r="L8634">
            <v>-25.29</v>
          </cell>
          <cell r="M8634">
            <v>956.64</v>
          </cell>
          <cell r="N8634">
            <v>2.92</v>
          </cell>
        </row>
        <row r="8635">
          <cell r="A8635" t="str">
            <v>RC1.522Thinned165</v>
          </cell>
          <cell r="B8635" t="str">
            <v xml:space="preserve">RC </v>
          </cell>
          <cell r="C8635">
            <v>1.5</v>
          </cell>
          <cell r="D8635">
            <v>22</v>
          </cell>
          <cell r="E8635" t="str">
            <v>Thinned</v>
          </cell>
          <cell r="F8635" t="str">
            <v>165-170</v>
          </cell>
          <cell r="G8635">
            <v>-1.45</v>
          </cell>
          <cell r="H8635">
            <v>-0.35</v>
          </cell>
          <cell r="I8635">
            <v>-1.8</v>
          </cell>
          <cell r="J8635">
            <v>-9.01</v>
          </cell>
          <cell r="K8635">
            <v>972.91</v>
          </cell>
          <cell r="L8635">
            <v>-25.79</v>
          </cell>
          <cell r="M8635">
            <v>947.12</v>
          </cell>
          <cell r="N8635">
            <v>2.82</v>
          </cell>
        </row>
        <row r="8636">
          <cell r="A8636" t="str">
            <v>RC1.522Thinned170</v>
          </cell>
          <cell r="B8636" t="str">
            <v xml:space="preserve">RC </v>
          </cell>
          <cell r="C8636">
            <v>1.5</v>
          </cell>
          <cell r="D8636">
            <v>22</v>
          </cell>
          <cell r="E8636" t="str">
            <v>Thinned</v>
          </cell>
          <cell r="F8636" t="str">
            <v>170-175</v>
          </cell>
          <cell r="G8636">
            <v>-1.52</v>
          </cell>
          <cell r="H8636">
            <v>-0.34</v>
          </cell>
          <cell r="I8636">
            <v>-1.87</v>
          </cell>
          <cell r="J8636">
            <v>-9.33</v>
          </cell>
          <cell r="K8636">
            <v>963.58</v>
          </cell>
          <cell r="L8636">
            <v>-26.27</v>
          </cell>
          <cell r="M8636">
            <v>937.31000000000006</v>
          </cell>
          <cell r="N8636">
            <v>2.71</v>
          </cell>
        </row>
        <row r="8637">
          <cell r="A8637" t="str">
            <v>RC1.522Thinned175</v>
          </cell>
          <cell r="B8637" t="str">
            <v xml:space="preserve">RC </v>
          </cell>
          <cell r="C8637">
            <v>1.5</v>
          </cell>
          <cell r="D8637">
            <v>22</v>
          </cell>
          <cell r="E8637" t="str">
            <v>Thinned</v>
          </cell>
          <cell r="F8637" t="str">
            <v>175-180</v>
          </cell>
          <cell r="G8637">
            <v>-1.66</v>
          </cell>
          <cell r="H8637">
            <v>-0.33</v>
          </cell>
          <cell r="I8637">
            <v>-2</v>
          </cell>
          <cell r="J8637">
            <v>-9.98</v>
          </cell>
          <cell r="K8637">
            <v>953.61</v>
          </cell>
          <cell r="L8637">
            <v>-26.73</v>
          </cell>
          <cell r="M8637">
            <v>926.88</v>
          </cell>
          <cell r="N8637">
            <v>2.62</v>
          </cell>
        </row>
        <row r="8638">
          <cell r="A8638" t="str">
            <v>RC1.522Thinned180</v>
          </cell>
          <cell r="B8638" t="str">
            <v xml:space="preserve">RC </v>
          </cell>
          <cell r="C8638">
            <v>1.5</v>
          </cell>
          <cell r="D8638">
            <v>22</v>
          </cell>
          <cell r="E8638" t="str">
            <v>Thinned</v>
          </cell>
          <cell r="F8638" t="str">
            <v>180-185</v>
          </cell>
          <cell r="G8638">
            <v>-1.76</v>
          </cell>
          <cell r="H8638">
            <v>-0.32</v>
          </cell>
          <cell r="I8638">
            <v>-2.09</v>
          </cell>
          <cell r="J8638">
            <v>-10.43</v>
          </cell>
          <cell r="K8638">
            <v>943.17</v>
          </cell>
          <cell r="L8638">
            <v>-27.17</v>
          </cell>
          <cell r="M8638">
            <v>916</v>
          </cell>
          <cell r="N8638">
            <v>2.52</v>
          </cell>
        </row>
        <row r="8639">
          <cell r="A8639" t="str">
            <v>RC1.522Thinned185</v>
          </cell>
          <cell r="B8639" t="str">
            <v xml:space="preserve">RC </v>
          </cell>
          <cell r="C8639">
            <v>1.5</v>
          </cell>
          <cell r="D8639">
            <v>22</v>
          </cell>
          <cell r="E8639" t="str">
            <v>Thinned</v>
          </cell>
          <cell r="F8639" t="str">
            <v>185-190</v>
          </cell>
          <cell r="G8639">
            <v>-1.84</v>
          </cell>
          <cell r="H8639">
            <v>-0.31</v>
          </cell>
          <cell r="I8639">
            <v>-2.15</v>
          </cell>
          <cell r="J8639">
            <v>-10.77</v>
          </cell>
          <cell r="K8639">
            <v>932.41</v>
          </cell>
          <cell r="L8639">
            <v>-27.6</v>
          </cell>
          <cell r="M8639">
            <v>904.81</v>
          </cell>
          <cell r="N8639">
            <v>2.4300000000000002</v>
          </cell>
        </row>
        <row r="8640">
          <cell r="A8640" t="str">
            <v>RC1.522Thinned190</v>
          </cell>
          <cell r="B8640" t="str">
            <v xml:space="preserve">RC </v>
          </cell>
          <cell r="C8640">
            <v>1.5</v>
          </cell>
          <cell r="D8640">
            <v>22</v>
          </cell>
          <cell r="E8640" t="str">
            <v>Thinned</v>
          </cell>
          <cell r="F8640" t="str">
            <v>190-195</v>
          </cell>
          <cell r="G8640">
            <v>-1.9</v>
          </cell>
          <cell r="H8640">
            <v>-0.31</v>
          </cell>
          <cell r="I8640">
            <v>-2.21</v>
          </cell>
          <cell r="J8640">
            <v>-11.03</v>
          </cell>
          <cell r="K8640">
            <v>921.38</v>
          </cell>
          <cell r="L8640">
            <v>-28.01</v>
          </cell>
          <cell r="M8640">
            <v>893.37</v>
          </cell>
          <cell r="N8640">
            <v>2.34</v>
          </cell>
        </row>
        <row r="8641">
          <cell r="A8641" t="str">
            <v>RC1.522Thinned195</v>
          </cell>
          <cell r="B8641" t="str">
            <v xml:space="preserve">RC </v>
          </cell>
          <cell r="C8641">
            <v>1.5</v>
          </cell>
          <cell r="D8641">
            <v>22</v>
          </cell>
          <cell r="E8641" t="str">
            <v>Thinned</v>
          </cell>
          <cell r="F8641" t="str">
            <v>195-200</v>
          </cell>
          <cell r="G8641">
            <v>-1.95</v>
          </cell>
          <cell r="H8641">
            <v>-0.3</v>
          </cell>
          <cell r="I8641">
            <v>-2.2400000000000002</v>
          </cell>
          <cell r="J8641">
            <v>-11.21</v>
          </cell>
          <cell r="K8641">
            <v>910.17</v>
          </cell>
          <cell r="L8641">
            <v>-28.41</v>
          </cell>
          <cell r="M8641">
            <v>881.76</v>
          </cell>
          <cell r="N8641">
            <v>2.2599999999999998</v>
          </cell>
        </row>
        <row r="8642">
          <cell r="A8642" t="str">
            <v>RC1.524NO_thin000</v>
          </cell>
          <cell r="B8642" t="str">
            <v xml:space="preserve">RC </v>
          </cell>
          <cell r="C8642">
            <v>1.5</v>
          </cell>
          <cell r="D8642">
            <v>24</v>
          </cell>
          <cell r="E8642" t="str">
            <v>NO_thin</v>
          </cell>
          <cell r="F8642" t="str">
            <v xml:space="preserve">  0-5</v>
          </cell>
          <cell r="G8642">
            <v>1.59</v>
          </cell>
          <cell r="H8642">
            <v>1.36</v>
          </cell>
          <cell r="I8642">
            <v>2.95</v>
          </cell>
          <cell r="J8642">
            <v>14.76</v>
          </cell>
          <cell r="K8642">
            <v>14.76</v>
          </cell>
          <cell r="L8642">
            <v>0</v>
          </cell>
          <cell r="M8642">
            <v>14.76</v>
          </cell>
          <cell r="N8642">
            <v>0</v>
          </cell>
        </row>
        <row r="8643">
          <cell r="A8643" t="str">
            <v>RC1.524NO_thin005</v>
          </cell>
          <cell r="B8643" t="str">
            <v xml:space="preserve">RC </v>
          </cell>
          <cell r="C8643">
            <v>1.5</v>
          </cell>
          <cell r="D8643">
            <v>24</v>
          </cell>
          <cell r="E8643" t="str">
            <v>NO_thin</v>
          </cell>
          <cell r="F8643" t="str">
            <v xml:space="preserve">  5-10</v>
          </cell>
          <cell r="G8643">
            <v>4.8600000000000003</v>
          </cell>
          <cell r="H8643">
            <v>1.67</v>
          </cell>
          <cell r="I8643">
            <v>6.54</v>
          </cell>
          <cell r="J8643">
            <v>32.69</v>
          </cell>
          <cell r="K8643">
            <v>47.44</v>
          </cell>
          <cell r="L8643">
            <v>0</v>
          </cell>
          <cell r="M8643">
            <v>47.44</v>
          </cell>
          <cell r="N8643">
            <v>0</v>
          </cell>
        </row>
        <row r="8644">
          <cell r="A8644" t="str">
            <v>RC1.524NO_thin010</v>
          </cell>
          <cell r="B8644" t="str">
            <v xml:space="preserve">RC </v>
          </cell>
          <cell r="C8644">
            <v>1.5</v>
          </cell>
          <cell r="D8644">
            <v>24</v>
          </cell>
          <cell r="E8644" t="str">
            <v>NO_thin</v>
          </cell>
          <cell r="F8644" t="str">
            <v xml:space="preserve"> 10-15</v>
          </cell>
          <cell r="G8644">
            <v>14.84</v>
          </cell>
          <cell r="H8644">
            <v>1.68</v>
          </cell>
          <cell r="I8644">
            <v>16.53</v>
          </cell>
          <cell r="J8644">
            <v>82.64</v>
          </cell>
          <cell r="K8644">
            <v>130.08000000000001</v>
          </cell>
          <cell r="L8644">
            <v>0</v>
          </cell>
          <cell r="M8644">
            <v>130.08000000000001</v>
          </cell>
          <cell r="N8644">
            <v>0</v>
          </cell>
        </row>
        <row r="8645">
          <cell r="A8645" t="str">
            <v>RC1.524NO_thin015</v>
          </cell>
          <cell r="B8645" t="str">
            <v xml:space="preserve">RC </v>
          </cell>
          <cell r="C8645">
            <v>1.5</v>
          </cell>
          <cell r="D8645">
            <v>24</v>
          </cell>
          <cell r="E8645" t="str">
            <v>NO_thin</v>
          </cell>
          <cell r="F8645" t="str">
            <v xml:space="preserve"> 15-20</v>
          </cell>
          <cell r="G8645">
            <v>31.28</v>
          </cell>
          <cell r="H8645">
            <v>11.1</v>
          </cell>
          <cell r="I8645">
            <v>42.38</v>
          </cell>
          <cell r="J8645">
            <v>211.91</v>
          </cell>
          <cell r="K8645">
            <v>341.98</v>
          </cell>
          <cell r="L8645">
            <v>0</v>
          </cell>
          <cell r="M8645">
            <v>341.98</v>
          </cell>
          <cell r="N8645">
            <v>0</v>
          </cell>
        </row>
        <row r="8646">
          <cell r="A8646" t="str">
            <v>RC1.524NO_thin020</v>
          </cell>
          <cell r="B8646" t="str">
            <v xml:space="preserve">RC </v>
          </cell>
          <cell r="C8646">
            <v>1.5</v>
          </cell>
          <cell r="D8646">
            <v>24</v>
          </cell>
          <cell r="E8646" t="str">
            <v>NO_thin</v>
          </cell>
          <cell r="F8646" t="str">
            <v xml:space="preserve"> 20-25</v>
          </cell>
          <cell r="G8646">
            <v>24.65</v>
          </cell>
          <cell r="H8646">
            <v>10.98</v>
          </cell>
          <cell r="I8646">
            <v>35.630000000000003</v>
          </cell>
          <cell r="J8646">
            <v>178.16</v>
          </cell>
          <cell r="K8646">
            <v>520.14</v>
          </cell>
          <cell r="L8646">
            <v>0</v>
          </cell>
          <cell r="M8646">
            <v>520.14</v>
          </cell>
          <cell r="N8646">
            <v>0</v>
          </cell>
        </row>
        <row r="8647">
          <cell r="A8647" t="str">
            <v>RC1.524NO_thin025</v>
          </cell>
          <cell r="B8647" t="str">
            <v xml:space="preserve">RC </v>
          </cell>
          <cell r="C8647">
            <v>1.5</v>
          </cell>
          <cell r="D8647">
            <v>24</v>
          </cell>
          <cell r="E8647" t="str">
            <v>NO_thin</v>
          </cell>
          <cell r="F8647" t="str">
            <v xml:space="preserve"> 25-30</v>
          </cell>
          <cell r="G8647">
            <v>18.600000000000001</v>
          </cell>
          <cell r="H8647">
            <v>6.24</v>
          </cell>
          <cell r="I8647">
            <v>24.85</v>
          </cell>
          <cell r="J8647">
            <v>124.23</v>
          </cell>
          <cell r="K8647">
            <v>644.38</v>
          </cell>
          <cell r="L8647">
            <v>0</v>
          </cell>
          <cell r="M8647">
            <v>644.38</v>
          </cell>
          <cell r="N8647">
            <v>0</v>
          </cell>
        </row>
        <row r="8648">
          <cell r="A8648" t="str">
            <v>RC1.524NO_thin030</v>
          </cell>
          <cell r="B8648" t="str">
            <v xml:space="preserve">RC </v>
          </cell>
          <cell r="C8648">
            <v>1.5</v>
          </cell>
          <cell r="D8648">
            <v>24</v>
          </cell>
          <cell r="E8648" t="str">
            <v>NO_thin</v>
          </cell>
          <cell r="F8648" t="str">
            <v xml:space="preserve"> 30-35</v>
          </cell>
          <cell r="G8648">
            <v>20.68</v>
          </cell>
          <cell r="H8648">
            <v>5.7</v>
          </cell>
          <cell r="I8648">
            <v>26.38</v>
          </cell>
          <cell r="J8648">
            <v>131.88999999999999</v>
          </cell>
          <cell r="K8648">
            <v>776.27</v>
          </cell>
          <cell r="L8648">
            <v>0</v>
          </cell>
          <cell r="M8648">
            <v>776.27</v>
          </cell>
          <cell r="N8648">
            <v>0</v>
          </cell>
        </row>
        <row r="8649">
          <cell r="A8649" t="str">
            <v>RC1.524NO_thin035</v>
          </cell>
          <cell r="B8649" t="str">
            <v xml:space="preserve">RC </v>
          </cell>
          <cell r="C8649">
            <v>1.5</v>
          </cell>
          <cell r="D8649">
            <v>24</v>
          </cell>
          <cell r="E8649" t="str">
            <v>NO_thin</v>
          </cell>
          <cell r="F8649" t="str">
            <v xml:space="preserve"> 35-40</v>
          </cell>
          <cell r="G8649">
            <v>19.36</v>
          </cell>
          <cell r="H8649">
            <v>2.91</v>
          </cell>
          <cell r="I8649">
            <v>22.26</v>
          </cell>
          <cell r="J8649">
            <v>111.31</v>
          </cell>
          <cell r="K8649">
            <v>887.59</v>
          </cell>
          <cell r="L8649">
            <v>0</v>
          </cell>
          <cell r="M8649">
            <v>887.59</v>
          </cell>
          <cell r="N8649">
            <v>0</v>
          </cell>
        </row>
        <row r="8650">
          <cell r="A8650" t="str">
            <v>RC1.524NO_thin040</v>
          </cell>
          <cell r="B8650" t="str">
            <v xml:space="preserve">RC </v>
          </cell>
          <cell r="C8650">
            <v>1.5</v>
          </cell>
          <cell r="D8650">
            <v>24</v>
          </cell>
          <cell r="E8650" t="str">
            <v>NO_thin</v>
          </cell>
          <cell r="F8650" t="str">
            <v xml:space="preserve"> 40-45</v>
          </cell>
          <cell r="G8650">
            <v>18.09</v>
          </cell>
          <cell r="H8650">
            <v>1.06</v>
          </cell>
          <cell r="I8650">
            <v>19.149999999999999</v>
          </cell>
          <cell r="J8650">
            <v>95.75</v>
          </cell>
          <cell r="K8650">
            <v>983.33</v>
          </cell>
          <cell r="L8650">
            <v>0</v>
          </cell>
          <cell r="M8650">
            <v>983.33</v>
          </cell>
          <cell r="N8650">
            <v>0</v>
          </cell>
        </row>
        <row r="8651">
          <cell r="A8651" t="str">
            <v>RC1.524NO_thin045</v>
          </cell>
          <cell r="B8651" t="str">
            <v xml:space="preserve">RC </v>
          </cell>
          <cell r="C8651">
            <v>1.5</v>
          </cell>
          <cell r="D8651">
            <v>24</v>
          </cell>
          <cell r="E8651" t="str">
            <v>NO_thin</v>
          </cell>
          <cell r="F8651" t="str">
            <v xml:space="preserve"> 45-50</v>
          </cell>
          <cell r="G8651">
            <v>16.59</v>
          </cell>
          <cell r="H8651">
            <v>1.1100000000000001</v>
          </cell>
          <cell r="I8651">
            <v>17.7</v>
          </cell>
          <cell r="J8651">
            <v>88.52</v>
          </cell>
          <cell r="K8651">
            <v>1071.8499999999999</v>
          </cell>
          <cell r="L8651">
            <v>0</v>
          </cell>
          <cell r="M8651">
            <v>1071.8499999999999</v>
          </cell>
          <cell r="N8651">
            <v>0</v>
          </cell>
        </row>
        <row r="8652">
          <cell r="A8652" t="str">
            <v>RC1.524NO_thin050</v>
          </cell>
          <cell r="B8652" t="str">
            <v xml:space="preserve">RC </v>
          </cell>
          <cell r="C8652">
            <v>1.5</v>
          </cell>
          <cell r="D8652">
            <v>24</v>
          </cell>
          <cell r="E8652" t="str">
            <v>NO_thin</v>
          </cell>
          <cell r="F8652" t="str">
            <v xml:space="preserve"> 50-55</v>
          </cell>
          <cell r="G8652">
            <v>15.6</v>
          </cell>
          <cell r="H8652">
            <v>-0.11</v>
          </cell>
          <cell r="I8652">
            <v>15.49</v>
          </cell>
          <cell r="J8652">
            <v>77.44</v>
          </cell>
          <cell r="K8652">
            <v>1149.3</v>
          </cell>
          <cell r="L8652">
            <v>0</v>
          </cell>
          <cell r="M8652">
            <v>1149.3</v>
          </cell>
          <cell r="N8652">
            <v>0</v>
          </cell>
        </row>
        <row r="8653">
          <cell r="A8653" t="str">
            <v>RC1.524NO_thin055</v>
          </cell>
          <cell r="B8653" t="str">
            <v xml:space="preserve">RC </v>
          </cell>
          <cell r="C8653">
            <v>1.5</v>
          </cell>
          <cell r="D8653">
            <v>24</v>
          </cell>
          <cell r="E8653" t="str">
            <v>NO_thin</v>
          </cell>
          <cell r="F8653" t="str">
            <v xml:space="preserve"> 55-60</v>
          </cell>
          <cell r="G8653">
            <v>14.34</v>
          </cell>
          <cell r="H8653">
            <v>-0.23</v>
          </cell>
          <cell r="I8653">
            <v>14.11</v>
          </cell>
          <cell r="J8653">
            <v>70.56</v>
          </cell>
          <cell r="K8653">
            <v>1219.8499999999999</v>
          </cell>
          <cell r="L8653">
            <v>0</v>
          </cell>
          <cell r="M8653">
            <v>1219.8499999999999</v>
          </cell>
          <cell r="N8653">
            <v>0</v>
          </cell>
        </row>
        <row r="8654">
          <cell r="A8654" t="str">
            <v>RC1.524NO_thin060</v>
          </cell>
          <cell r="B8654" t="str">
            <v xml:space="preserve">RC </v>
          </cell>
          <cell r="C8654">
            <v>1.5</v>
          </cell>
          <cell r="D8654">
            <v>24</v>
          </cell>
          <cell r="E8654" t="str">
            <v>NO_thin</v>
          </cell>
          <cell r="F8654" t="str">
            <v xml:space="preserve"> 60-65</v>
          </cell>
          <cell r="G8654">
            <v>13.5</v>
          </cell>
          <cell r="H8654">
            <v>-0.55000000000000004</v>
          </cell>
          <cell r="I8654">
            <v>12.95</v>
          </cell>
          <cell r="J8654">
            <v>64.75</v>
          </cell>
          <cell r="K8654">
            <v>1284.5999999999999</v>
          </cell>
          <cell r="L8654">
            <v>0</v>
          </cell>
          <cell r="M8654">
            <v>1284.5999999999999</v>
          </cell>
          <cell r="N8654">
            <v>0</v>
          </cell>
        </row>
        <row r="8655">
          <cell r="A8655" t="str">
            <v>RC1.524NO_thin065</v>
          </cell>
          <cell r="B8655" t="str">
            <v xml:space="preserve">RC </v>
          </cell>
          <cell r="C8655">
            <v>1.5</v>
          </cell>
          <cell r="D8655">
            <v>24</v>
          </cell>
          <cell r="E8655" t="str">
            <v>NO_thin</v>
          </cell>
          <cell r="F8655" t="str">
            <v xml:space="preserve"> 65-70</v>
          </cell>
          <cell r="G8655">
            <v>12.24</v>
          </cell>
          <cell r="H8655">
            <v>-0.48</v>
          </cell>
          <cell r="I8655">
            <v>11.76</v>
          </cell>
          <cell r="J8655">
            <v>58.8</v>
          </cell>
          <cell r="K8655">
            <v>1343.4</v>
          </cell>
          <cell r="L8655">
            <v>0</v>
          </cell>
          <cell r="M8655">
            <v>1343.4</v>
          </cell>
          <cell r="N8655">
            <v>0</v>
          </cell>
        </row>
        <row r="8656">
          <cell r="A8656" t="str">
            <v>RC1.524NO_thin070</v>
          </cell>
          <cell r="B8656" t="str">
            <v xml:space="preserve">RC </v>
          </cell>
          <cell r="C8656">
            <v>1.5</v>
          </cell>
          <cell r="D8656">
            <v>24</v>
          </cell>
          <cell r="E8656" t="str">
            <v>NO_thin</v>
          </cell>
          <cell r="F8656" t="str">
            <v xml:space="preserve"> 70-75</v>
          </cell>
          <cell r="G8656">
            <v>11.37</v>
          </cell>
          <cell r="H8656">
            <v>-0.32</v>
          </cell>
          <cell r="I8656">
            <v>11.05</v>
          </cell>
          <cell r="J8656">
            <v>55.26</v>
          </cell>
          <cell r="K8656">
            <v>1398.66</v>
          </cell>
          <cell r="L8656">
            <v>0</v>
          </cell>
          <cell r="M8656">
            <v>1398.66</v>
          </cell>
          <cell r="N8656">
            <v>0</v>
          </cell>
        </row>
        <row r="8657">
          <cell r="A8657" t="str">
            <v>RC1.524NO_thin075</v>
          </cell>
          <cell r="B8657" t="str">
            <v xml:space="preserve">RC </v>
          </cell>
          <cell r="C8657">
            <v>1.5</v>
          </cell>
          <cell r="D8657">
            <v>24</v>
          </cell>
          <cell r="E8657" t="str">
            <v>NO_thin</v>
          </cell>
          <cell r="F8657" t="str">
            <v xml:space="preserve"> 75-80</v>
          </cell>
          <cell r="G8657">
            <v>10.83</v>
          </cell>
          <cell r="H8657">
            <v>-0.46</v>
          </cell>
          <cell r="I8657">
            <v>10.36</v>
          </cell>
          <cell r="J8657">
            <v>51.82</v>
          </cell>
          <cell r="K8657">
            <v>1450.48</v>
          </cell>
          <cell r="L8657">
            <v>0</v>
          </cell>
          <cell r="M8657">
            <v>1450.48</v>
          </cell>
          <cell r="N8657">
            <v>0</v>
          </cell>
        </row>
        <row r="8658">
          <cell r="A8658" t="str">
            <v>RC1.524NO_thin080</v>
          </cell>
          <cell r="B8658" t="str">
            <v xml:space="preserve">RC </v>
          </cell>
          <cell r="C8658">
            <v>1.5</v>
          </cell>
          <cell r="D8658">
            <v>24</v>
          </cell>
          <cell r="E8658" t="str">
            <v>NO_thin</v>
          </cell>
          <cell r="F8658" t="str">
            <v xml:space="preserve"> 80-85</v>
          </cell>
          <cell r="G8658">
            <v>10.07</v>
          </cell>
          <cell r="H8658">
            <v>-0.66</v>
          </cell>
          <cell r="I8658">
            <v>9.4</v>
          </cell>
          <cell r="J8658">
            <v>47.02</v>
          </cell>
          <cell r="K8658">
            <v>1497.51</v>
          </cell>
          <cell r="L8658">
            <v>0</v>
          </cell>
          <cell r="M8658">
            <v>1497.51</v>
          </cell>
          <cell r="N8658">
            <v>0</v>
          </cell>
        </row>
        <row r="8659">
          <cell r="A8659" t="str">
            <v>RC1.524NO_thin085</v>
          </cell>
          <cell r="B8659" t="str">
            <v xml:space="preserve">RC </v>
          </cell>
          <cell r="C8659">
            <v>1.5</v>
          </cell>
          <cell r="D8659">
            <v>24</v>
          </cell>
          <cell r="E8659" t="str">
            <v>NO_thin</v>
          </cell>
          <cell r="F8659" t="str">
            <v xml:space="preserve"> 85-90</v>
          </cell>
          <cell r="G8659">
            <v>8.99</v>
          </cell>
          <cell r="H8659">
            <v>-0.97</v>
          </cell>
          <cell r="I8659">
            <v>8.02</v>
          </cell>
          <cell r="J8659">
            <v>40.1</v>
          </cell>
          <cell r="K8659">
            <v>1537.61</v>
          </cell>
          <cell r="L8659">
            <v>0</v>
          </cell>
          <cell r="M8659">
            <v>1537.61</v>
          </cell>
          <cell r="N8659">
            <v>0</v>
          </cell>
        </row>
        <row r="8660">
          <cell r="A8660" t="str">
            <v>RC1.524NO_thin090</v>
          </cell>
          <cell r="B8660" t="str">
            <v xml:space="preserve">RC </v>
          </cell>
          <cell r="C8660">
            <v>1.5</v>
          </cell>
          <cell r="D8660">
            <v>24</v>
          </cell>
          <cell r="E8660" t="str">
            <v>NO_thin</v>
          </cell>
          <cell r="F8660" t="str">
            <v xml:space="preserve"> 90-95</v>
          </cell>
          <cell r="G8660">
            <v>8.33</v>
          </cell>
          <cell r="H8660">
            <v>-0.97</v>
          </cell>
          <cell r="I8660">
            <v>7.36</v>
          </cell>
          <cell r="J8660">
            <v>36.799999999999997</v>
          </cell>
          <cell r="K8660">
            <v>1574.41</v>
          </cell>
          <cell r="L8660">
            <v>0</v>
          </cell>
          <cell r="M8660">
            <v>1574.41</v>
          </cell>
          <cell r="N8660">
            <v>0</v>
          </cell>
        </row>
        <row r="8661">
          <cell r="A8661" t="str">
            <v>RC1.524NO_thin095</v>
          </cell>
          <cell r="B8661" t="str">
            <v xml:space="preserve">RC </v>
          </cell>
          <cell r="C8661">
            <v>1.5</v>
          </cell>
          <cell r="D8661">
            <v>24</v>
          </cell>
          <cell r="E8661" t="str">
            <v>NO_thin</v>
          </cell>
          <cell r="F8661" t="str">
            <v xml:space="preserve"> 95-100</v>
          </cell>
          <cell r="G8661">
            <v>7.77</v>
          </cell>
          <cell r="H8661">
            <v>-0.94</v>
          </cell>
          <cell r="I8661">
            <v>6.83</v>
          </cell>
          <cell r="J8661">
            <v>34.130000000000003</v>
          </cell>
          <cell r="K8661">
            <v>1608.54</v>
          </cell>
          <cell r="L8661">
            <v>0</v>
          </cell>
          <cell r="M8661">
            <v>1608.54</v>
          </cell>
          <cell r="N8661">
            <v>0</v>
          </cell>
        </row>
        <row r="8662">
          <cell r="A8662" t="str">
            <v>RC1.524NO_thin100</v>
          </cell>
          <cell r="B8662" t="str">
            <v xml:space="preserve">RC </v>
          </cell>
          <cell r="C8662">
            <v>1.5</v>
          </cell>
          <cell r="D8662">
            <v>24</v>
          </cell>
          <cell r="E8662" t="str">
            <v>NO_thin</v>
          </cell>
          <cell r="F8662" t="str">
            <v>100-105</v>
          </cell>
          <cell r="G8662">
            <v>7.22</v>
          </cell>
          <cell r="H8662">
            <v>-0.89</v>
          </cell>
          <cell r="I8662">
            <v>6.34</v>
          </cell>
          <cell r="J8662">
            <v>31.69</v>
          </cell>
          <cell r="K8662">
            <v>1640.22</v>
          </cell>
          <cell r="L8662">
            <v>0</v>
          </cell>
          <cell r="M8662">
            <v>1640.22</v>
          </cell>
          <cell r="N8662">
            <v>0</v>
          </cell>
        </row>
        <row r="8663">
          <cell r="A8663" t="str">
            <v>RC1.524NO_thin105</v>
          </cell>
          <cell r="B8663" t="str">
            <v xml:space="preserve">RC </v>
          </cell>
          <cell r="C8663">
            <v>1.5</v>
          </cell>
          <cell r="D8663">
            <v>24</v>
          </cell>
          <cell r="E8663" t="str">
            <v>NO_thin</v>
          </cell>
          <cell r="F8663" t="str">
            <v>105-110</v>
          </cell>
          <cell r="G8663">
            <v>6.68</v>
          </cell>
          <cell r="H8663">
            <v>-0.84</v>
          </cell>
          <cell r="I8663">
            <v>5.84</v>
          </cell>
          <cell r="J8663">
            <v>29.2</v>
          </cell>
          <cell r="K8663">
            <v>1669.42</v>
          </cell>
          <cell r="L8663">
            <v>0</v>
          </cell>
          <cell r="M8663">
            <v>1669.42</v>
          </cell>
          <cell r="N8663">
            <v>0</v>
          </cell>
        </row>
        <row r="8664">
          <cell r="A8664" t="str">
            <v>RC1.524NO_thin110</v>
          </cell>
          <cell r="B8664" t="str">
            <v xml:space="preserve">RC </v>
          </cell>
          <cell r="C8664">
            <v>1.5</v>
          </cell>
          <cell r="D8664">
            <v>24</v>
          </cell>
          <cell r="E8664" t="str">
            <v>NO_thin</v>
          </cell>
          <cell r="F8664" t="str">
            <v>110-115</v>
          </cell>
          <cell r="G8664">
            <v>6.2</v>
          </cell>
          <cell r="H8664">
            <v>-0.8</v>
          </cell>
          <cell r="I8664">
            <v>5.4</v>
          </cell>
          <cell r="J8664">
            <v>26.99</v>
          </cell>
          <cell r="K8664">
            <v>1696.41</v>
          </cell>
          <cell r="L8664">
            <v>0</v>
          </cell>
          <cell r="M8664">
            <v>1696.41</v>
          </cell>
          <cell r="N8664">
            <v>0</v>
          </cell>
        </row>
        <row r="8665">
          <cell r="A8665" t="str">
            <v>RC1.524NO_thin115</v>
          </cell>
          <cell r="B8665" t="str">
            <v xml:space="preserve">RC </v>
          </cell>
          <cell r="C8665">
            <v>1.5</v>
          </cell>
          <cell r="D8665">
            <v>24</v>
          </cell>
          <cell r="E8665" t="str">
            <v>NO_thin</v>
          </cell>
          <cell r="F8665" t="str">
            <v>115-120</v>
          </cell>
          <cell r="G8665">
            <v>5.77</v>
          </cell>
          <cell r="H8665">
            <v>-0.76</v>
          </cell>
          <cell r="I8665">
            <v>5.01</v>
          </cell>
          <cell r="J8665">
            <v>25.04</v>
          </cell>
          <cell r="K8665">
            <v>1721.45</v>
          </cell>
          <cell r="L8665">
            <v>0</v>
          </cell>
          <cell r="M8665">
            <v>1721.45</v>
          </cell>
          <cell r="N8665">
            <v>0</v>
          </cell>
        </row>
        <row r="8666">
          <cell r="A8666" t="str">
            <v>RC1.524NO_thin120</v>
          </cell>
          <cell r="B8666" t="str">
            <v xml:space="preserve">RC </v>
          </cell>
          <cell r="C8666">
            <v>1.5</v>
          </cell>
          <cell r="D8666">
            <v>24</v>
          </cell>
          <cell r="E8666" t="str">
            <v>NO_thin</v>
          </cell>
          <cell r="F8666" t="str">
            <v>120-125</v>
          </cell>
          <cell r="G8666">
            <v>5.32</v>
          </cell>
          <cell r="H8666">
            <v>-0.72</v>
          </cell>
          <cell r="I8666">
            <v>4.5999999999999996</v>
          </cell>
          <cell r="J8666">
            <v>23</v>
          </cell>
          <cell r="K8666">
            <v>1744.45</v>
          </cell>
          <cell r="L8666">
            <v>0</v>
          </cell>
          <cell r="M8666">
            <v>1744.45</v>
          </cell>
          <cell r="N8666">
            <v>0</v>
          </cell>
        </row>
        <row r="8667">
          <cell r="A8667" t="str">
            <v>RC1.524NO_thin125</v>
          </cell>
          <cell r="B8667" t="str">
            <v xml:space="preserve">RC </v>
          </cell>
          <cell r="C8667">
            <v>1.5</v>
          </cell>
          <cell r="D8667">
            <v>24</v>
          </cell>
          <cell r="E8667" t="str">
            <v>NO_thin</v>
          </cell>
          <cell r="F8667" t="str">
            <v>125-130</v>
          </cell>
          <cell r="G8667">
            <v>4.9400000000000004</v>
          </cell>
          <cell r="H8667">
            <v>-0.68</v>
          </cell>
          <cell r="I8667">
            <v>4.26</v>
          </cell>
          <cell r="J8667">
            <v>21.28</v>
          </cell>
          <cell r="K8667">
            <v>1765.74</v>
          </cell>
          <cell r="L8667">
            <v>0</v>
          </cell>
          <cell r="M8667">
            <v>1765.74</v>
          </cell>
          <cell r="N8667">
            <v>0</v>
          </cell>
        </row>
        <row r="8668">
          <cell r="A8668" t="str">
            <v>RC1.524NO_thin130</v>
          </cell>
          <cell r="B8668" t="str">
            <v xml:space="preserve">RC </v>
          </cell>
          <cell r="C8668">
            <v>1.5</v>
          </cell>
          <cell r="D8668">
            <v>24</v>
          </cell>
          <cell r="E8668" t="str">
            <v>NO_thin</v>
          </cell>
          <cell r="F8668" t="str">
            <v>130-135</v>
          </cell>
          <cell r="G8668">
            <v>4.5599999999999996</v>
          </cell>
          <cell r="H8668">
            <v>-0.64</v>
          </cell>
          <cell r="I8668">
            <v>3.92</v>
          </cell>
          <cell r="J8668">
            <v>19.61</v>
          </cell>
          <cell r="K8668">
            <v>1785.35</v>
          </cell>
          <cell r="L8668">
            <v>0</v>
          </cell>
          <cell r="M8668">
            <v>1785.35</v>
          </cell>
          <cell r="N8668">
            <v>0</v>
          </cell>
        </row>
        <row r="8669">
          <cell r="A8669" t="str">
            <v>RC1.524NO_thin135</v>
          </cell>
          <cell r="B8669" t="str">
            <v xml:space="preserve">RC </v>
          </cell>
          <cell r="C8669">
            <v>1.5</v>
          </cell>
          <cell r="D8669">
            <v>24</v>
          </cell>
          <cell r="E8669" t="str">
            <v>NO_thin</v>
          </cell>
          <cell r="F8669" t="str">
            <v>135-140</v>
          </cell>
          <cell r="G8669">
            <v>4.25</v>
          </cell>
          <cell r="H8669">
            <v>-0.6</v>
          </cell>
          <cell r="I8669">
            <v>3.66</v>
          </cell>
          <cell r="J8669">
            <v>18.29</v>
          </cell>
          <cell r="K8669">
            <v>1803.64</v>
          </cell>
          <cell r="L8669">
            <v>0</v>
          </cell>
          <cell r="M8669">
            <v>1803.64</v>
          </cell>
          <cell r="N8669">
            <v>0</v>
          </cell>
        </row>
        <row r="8670">
          <cell r="A8670" t="str">
            <v>RC1.524NO_thin140</v>
          </cell>
          <cell r="B8670" t="str">
            <v xml:space="preserve">RC </v>
          </cell>
          <cell r="C8670">
            <v>1.5</v>
          </cell>
          <cell r="D8670">
            <v>24</v>
          </cell>
          <cell r="E8670" t="str">
            <v>NO_thin</v>
          </cell>
          <cell r="F8670" t="str">
            <v>140-145</v>
          </cell>
          <cell r="G8670">
            <v>3.92</v>
          </cell>
          <cell r="H8670">
            <v>-0.56000000000000005</v>
          </cell>
          <cell r="I8670">
            <v>3.36</v>
          </cell>
          <cell r="J8670">
            <v>16.8</v>
          </cell>
          <cell r="K8670">
            <v>1820.44</v>
          </cell>
          <cell r="L8670">
            <v>0</v>
          </cell>
          <cell r="M8670">
            <v>1820.44</v>
          </cell>
          <cell r="N8670">
            <v>0</v>
          </cell>
        </row>
        <row r="8671">
          <cell r="A8671" t="str">
            <v>RC1.524NO_thin145</v>
          </cell>
          <cell r="B8671" t="str">
            <v xml:space="preserve">RC </v>
          </cell>
          <cell r="C8671">
            <v>1.5</v>
          </cell>
          <cell r="D8671">
            <v>24</v>
          </cell>
          <cell r="E8671" t="str">
            <v>NO_thin</v>
          </cell>
          <cell r="F8671" t="str">
            <v>145-150</v>
          </cell>
          <cell r="G8671">
            <v>3.65</v>
          </cell>
          <cell r="H8671">
            <v>-0.52</v>
          </cell>
          <cell r="I8671">
            <v>3.13</v>
          </cell>
          <cell r="J8671">
            <v>15.66</v>
          </cell>
          <cell r="K8671">
            <v>1836.1</v>
          </cell>
          <cell r="L8671">
            <v>0</v>
          </cell>
          <cell r="M8671">
            <v>1836.1</v>
          </cell>
          <cell r="N8671">
            <v>0</v>
          </cell>
        </row>
        <row r="8672">
          <cell r="A8672" t="str">
            <v>RC1.524NO_thin150</v>
          </cell>
          <cell r="B8672" t="str">
            <v xml:space="preserve">RC </v>
          </cell>
          <cell r="C8672">
            <v>1.5</v>
          </cell>
          <cell r="D8672">
            <v>24</v>
          </cell>
          <cell r="E8672" t="str">
            <v>NO_thin</v>
          </cell>
          <cell r="F8672" t="str">
            <v>150-155</v>
          </cell>
          <cell r="G8672">
            <v>3.3</v>
          </cell>
          <cell r="H8672">
            <v>-0.48</v>
          </cell>
          <cell r="I8672">
            <v>2.82</v>
          </cell>
          <cell r="J8672">
            <v>14.12</v>
          </cell>
          <cell r="K8672">
            <v>1850.22</v>
          </cell>
          <cell r="L8672">
            <v>0</v>
          </cell>
          <cell r="M8672">
            <v>1850.22</v>
          </cell>
          <cell r="N8672">
            <v>0</v>
          </cell>
        </row>
        <row r="8673">
          <cell r="A8673" t="str">
            <v>RC1.524NO_thin155</v>
          </cell>
          <cell r="B8673" t="str">
            <v xml:space="preserve">RC </v>
          </cell>
          <cell r="C8673">
            <v>1.5</v>
          </cell>
          <cell r="D8673">
            <v>24</v>
          </cell>
          <cell r="E8673" t="str">
            <v>NO_thin</v>
          </cell>
          <cell r="F8673" t="str">
            <v>155-160</v>
          </cell>
          <cell r="G8673">
            <v>3.11</v>
          </cell>
          <cell r="H8673">
            <v>-0.45</v>
          </cell>
          <cell r="I8673">
            <v>2.66</v>
          </cell>
          <cell r="J8673">
            <v>13.31</v>
          </cell>
          <cell r="K8673">
            <v>1863.53</v>
          </cell>
          <cell r="L8673">
            <v>0</v>
          </cell>
          <cell r="M8673">
            <v>1863.53</v>
          </cell>
          <cell r="N8673">
            <v>0</v>
          </cell>
        </row>
        <row r="8674">
          <cell r="A8674" t="str">
            <v>RC1.524NO_thin160</v>
          </cell>
          <cell r="B8674" t="str">
            <v xml:space="preserve">RC </v>
          </cell>
          <cell r="C8674">
            <v>1.5</v>
          </cell>
          <cell r="D8674">
            <v>24</v>
          </cell>
          <cell r="E8674" t="str">
            <v>NO_thin</v>
          </cell>
          <cell r="F8674" t="str">
            <v>160-165</v>
          </cell>
          <cell r="G8674">
            <v>2.88</v>
          </cell>
          <cell r="H8674">
            <v>-0.41</v>
          </cell>
          <cell r="I8674">
            <v>2.4700000000000002</v>
          </cell>
          <cell r="J8674">
            <v>12.34</v>
          </cell>
          <cell r="K8674">
            <v>1875.87</v>
          </cell>
          <cell r="L8674">
            <v>0</v>
          </cell>
          <cell r="M8674">
            <v>1875.87</v>
          </cell>
          <cell r="N8674">
            <v>0</v>
          </cell>
        </row>
        <row r="8675">
          <cell r="A8675" t="str">
            <v>RC1.524NO_thin165</v>
          </cell>
          <cell r="B8675" t="str">
            <v xml:space="preserve">RC </v>
          </cell>
          <cell r="C8675">
            <v>1.5</v>
          </cell>
          <cell r="D8675">
            <v>24</v>
          </cell>
          <cell r="E8675" t="str">
            <v>NO_thin</v>
          </cell>
          <cell r="F8675" t="str">
            <v>165-170</v>
          </cell>
          <cell r="G8675">
            <v>2.61</v>
          </cell>
          <cell r="H8675">
            <v>-0.38</v>
          </cell>
          <cell r="I8675">
            <v>2.2400000000000002</v>
          </cell>
          <cell r="J8675">
            <v>11.18</v>
          </cell>
          <cell r="K8675">
            <v>1887.05</v>
          </cell>
          <cell r="L8675">
            <v>0</v>
          </cell>
          <cell r="M8675">
            <v>1887.05</v>
          </cell>
          <cell r="N8675">
            <v>0</v>
          </cell>
        </row>
        <row r="8676">
          <cell r="A8676" t="str">
            <v>RC1.524NO_thin170</v>
          </cell>
          <cell r="B8676" t="str">
            <v xml:space="preserve">RC </v>
          </cell>
          <cell r="C8676">
            <v>1.5</v>
          </cell>
          <cell r="D8676">
            <v>24</v>
          </cell>
          <cell r="E8676" t="str">
            <v>NO_thin</v>
          </cell>
          <cell r="F8676" t="str">
            <v>170-175</v>
          </cell>
          <cell r="G8676">
            <v>2.4700000000000002</v>
          </cell>
          <cell r="H8676">
            <v>-0.35</v>
          </cell>
          <cell r="I8676">
            <v>2.12</v>
          </cell>
          <cell r="J8676">
            <v>10.61</v>
          </cell>
          <cell r="K8676">
            <v>1897.65</v>
          </cell>
          <cell r="L8676">
            <v>0</v>
          </cell>
          <cell r="M8676">
            <v>1897.65</v>
          </cell>
          <cell r="N8676">
            <v>0</v>
          </cell>
        </row>
        <row r="8677">
          <cell r="A8677" t="str">
            <v>RC1.524NO_thin175</v>
          </cell>
          <cell r="B8677" t="str">
            <v xml:space="preserve">RC </v>
          </cell>
          <cell r="C8677">
            <v>1.5</v>
          </cell>
          <cell r="D8677">
            <v>24</v>
          </cell>
          <cell r="E8677" t="str">
            <v>NO_thin</v>
          </cell>
          <cell r="F8677" t="str">
            <v>175-180</v>
          </cell>
          <cell r="G8677">
            <v>2.2400000000000002</v>
          </cell>
          <cell r="H8677">
            <v>-0.32</v>
          </cell>
          <cell r="I8677">
            <v>1.92</v>
          </cell>
          <cell r="J8677">
            <v>9.58</v>
          </cell>
          <cell r="K8677">
            <v>1907.23</v>
          </cell>
          <cell r="L8677">
            <v>0</v>
          </cell>
          <cell r="M8677">
            <v>1907.23</v>
          </cell>
          <cell r="N8677">
            <v>0</v>
          </cell>
        </row>
        <row r="8678">
          <cell r="A8678" t="str">
            <v>RC1.524NO_thin180</v>
          </cell>
          <cell r="B8678" t="str">
            <v xml:space="preserve">RC </v>
          </cell>
          <cell r="C8678">
            <v>1.5</v>
          </cell>
          <cell r="D8678">
            <v>24</v>
          </cell>
          <cell r="E8678" t="str">
            <v>NO_thin</v>
          </cell>
          <cell r="F8678" t="str">
            <v>180-185</v>
          </cell>
          <cell r="G8678">
            <v>2.1</v>
          </cell>
          <cell r="H8678">
            <v>-0.3</v>
          </cell>
          <cell r="I8678">
            <v>1.8</v>
          </cell>
          <cell r="J8678">
            <v>9.02</v>
          </cell>
          <cell r="K8678">
            <v>1916.25</v>
          </cell>
          <cell r="L8678">
            <v>0</v>
          </cell>
          <cell r="M8678">
            <v>1916.25</v>
          </cell>
          <cell r="N8678">
            <v>0</v>
          </cell>
        </row>
        <row r="8679">
          <cell r="A8679" t="str">
            <v>RC1.524NO_thin185</v>
          </cell>
          <cell r="B8679" t="str">
            <v xml:space="preserve">RC </v>
          </cell>
          <cell r="C8679">
            <v>1.5</v>
          </cell>
          <cell r="D8679">
            <v>24</v>
          </cell>
          <cell r="E8679" t="str">
            <v>NO_thin</v>
          </cell>
          <cell r="F8679" t="str">
            <v>185-190</v>
          </cell>
          <cell r="G8679">
            <v>1.93</v>
          </cell>
          <cell r="H8679">
            <v>-0.27</v>
          </cell>
          <cell r="I8679">
            <v>1.66</v>
          </cell>
          <cell r="J8679">
            <v>8.32</v>
          </cell>
          <cell r="K8679">
            <v>1924.57</v>
          </cell>
          <cell r="L8679">
            <v>0</v>
          </cell>
          <cell r="M8679">
            <v>1924.57</v>
          </cell>
          <cell r="N8679">
            <v>0</v>
          </cell>
        </row>
        <row r="8680">
          <cell r="A8680" t="str">
            <v>RC1.524NO_thin190</v>
          </cell>
          <cell r="B8680" t="str">
            <v xml:space="preserve">RC </v>
          </cell>
          <cell r="C8680">
            <v>1.5</v>
          </cell>
          <cell r="D8680">
            <v>24</v>
          </cell>
          <cell r="E8680" t="str">
            <v>NO_thin</v>
          </cell>
          <cell r="F8680" t="str">
            <v>190-195</v>
          </cell>
          <cell r="G8680">
            <v>1.82</v>
          </cell>
          <cell r="H8680">
            <v>-0.25</v>
          </cell>
          <cell r="I8680">
            <v>1.58</v>
          </cell>
          <cell r="J8680">
            <v>7.88</v>
          </cell>
          <cell r="K8680">
            <v>1932.45</v>
          </cell>
          <cell r="L8680">
            <v>0</v>
          </cell>
          <cell r="M8680">
            <v>1932.45</v>
          </cell>
          <cell r="N8680">
            <v>0</v>
          </cell>
        </row>
        <row r="8681">
          <cell r="A8681" t="str">
            <v>RC1.524NO_thin195</v>
          </cell>
          <cell r="B8681" t="str">
            <v xml:space="preserve">RC </v>
          </cell>
          <cell r="C8681">
            <v>1.5</v>
          </cell>
          <cell r="D8681">
            <v>24</v>
          </cell>
          <cell r="E8681" t="str">
            <v>NO_thin</v>
          </cell>
          <cell r="F8681" t="str">
            <v>195-200</v>
          </cell>
          <cell r="G8681">
            <v>1.6</v>
          </cell>
          <cell r="H8681">
            <v>-0.23</v>
          </cell>
          <cell r="I8681">
            <v>1.37</v>
          </cell>
          <cell r="J8681">
            <v>6.84</v>
          </cell>
          <cell r="K8681">
            <v>1939.29</v>
          </cell>
          <cell r="L8681">
            <v>0</v>
          </cell>
          <cell r="M8681">
            <v>1939.29</v>
          </cell>
          <cell r="N8681">
            <v>0</v>
          </cell>
        </row>
        <row r="8682">
          <cell r="A8682" t="str">
            <v>RC1.524Thinned000</v>
          </cell>
          <cell r="B8682" t="str">
            <v xml:space="preserve">RC </v>
          </cell>
          <cell r="C8682">
            <v>1.5</v>
          </cell>
          <cell r="D8682">
            <v>24</v>
          </cell>
          <cell r="E8682" t="str">
            <v>Thinned</v>
          </cell>
          <cell r="F8682" t="str">
            <v xml:space="preserve">  0-5</v>
          </cell>
          <cell r="G8682">
            <v>1.59</v>
          </cell>
          <cell r="H8682">
            <v>1.36</v>
          </cell>
          <cell r="I8682">
            <v>2.95</v>
          </cell>
          <cell r="J8682">
            <v>14.76</v>
          </cell>
          <cell r="K8682">
            <v>14.76</v>
          </cell>
          <cell r="L8682">
            <v>0</v>
          </cell>
          <cell r="M8682">
            <v>14.76</v>
          </cell>
          <cell r="N8682">
            <v>0</v>
          </cell>
        </row>
        <row r="8683">
          <cell r="A8683" t="str">
            <v>RC1.524Thinned005</v>
          </cell>
          <cell r="B8683" t="str">
            <v xml:space="preserve">RC </v>
          </cell>
          <cell r="C8683">
            <v>1.5</v>
          </cell>
          <cell r="D8683">
            <v>24</v>
          </cell>
          <cell r="E8683" t="str">
            <v>Thinned</v>
          </cell>
          <cell r="F8683" t="str">
            <v xml:space="preserve">  5-10</v>
          </cell>
          <cell r="G8683">
            <v>4.8600000000000003</v>
          </cell>
          <cell r="H8683">
            <v>1.67</v>
          </cell>
          <cell r="I8683">
            <v>6.54</v>
          </cell>
          <cell r="J8683">
            <v>32.69</v>
          </cell>
          <cell r="K8683">
            <v>47.44</v>
          </cell>
          <cell r="L8683">
            <v>0</v>
          </cell>
          <cell r="M8683">
            <v>47.44</v>
          </cell>
          <cell r="N8683">
            <v>0</v>
          </cell>
        </row>
        <row r="8684">
          <cell r="A8684" t="str">
            <v>RC1.524Thinned010</v>
          </cell>
          <cell r="B8684" t="str">
            <v xml:space="preserve">RC </v>
          </cell>
          <cell r="C8684">
            <v>1.5</v>
          </cell>
          <cell r="D8684">
            <v>24</v>
          </cell>
          <cell r="E8684" t="str">
            <v>Thinned</v>
          </cell>
          <cell r="F8684" t="str">
            <v xml:space="preserve"> 10-15</v>
          </cell>
          <cell r="G8684">
            <v>14.85</v>
          </cell>
          <cell r="H8684">
            <v>1.68</v>
          </cell>
          <cell r="I8684">
            <v>16.53</v>
          </cell>
          <cell r="J8684">
            <v>82.64</v>
          </cell>
          <cell r="K8684">
            <v>130.09</v>
          </cell>
          <cell r="L8684">
            <v>0</v>
          </cell>
          <cell r="M8684">
            <v>130.09</v>
          </cell>
          <cell r="N8684">
            <v>0</v>
          </cell>
        </row>
        <row r="8685">
          <cell r="A8685" t="str">
            <v>RC1.524Thinned015</v>
          </cell>
          <cell r="B8685" t="str">
            <v xml:space="preserve">RC </v>
          </cell>
          <cell r="C8685">
            <v>1.5</v>
          </cell>
          <cell r="D8685">
            <v>24</v>
          </cell>
          <cell r="E8685" t="str">
            <v>Thinned</v>
          </cell>
          <cell r="F8685" t="str">
            <v xml:space="preserve"> 15-20</v>
          </cell>
          <cell r="G8685">
            <v>31.28</v>
          </cell>
          <cell r="H8685">
            <v>3.78</v>
          </cell>
          <cell r="I8685">
            <v>35.06</v>
          </cell>
          <cell r="J8685">
            <v>175.3</v>
          </cell>
          <cell r="K8685">
            <v>305.39</v>
          </cell>
          <cell r="L8685">
            <v>0</v>
          </cell>
          <cell r="M8685">
            <v>305.39</v>
          </cell>
          <cell r="N8685">
            <v>0</v>
          </cell>
        </row>
        <row r="8686">
          <cell r="A8686" t="str">
            <v>RC1.524Thinned020</v>
          </cell>
          <cell r="B8686" t="str">
            <v xml:space="preserve">RC </v>
          </cell>
          <cell r="C8686">
            <v>1.5</v>
          </cell>
          <cell r="D8686">
            <v>24</v>
          </cell>
          <cell r="E8686" t="str">
            <v>Thinned</v>
          </cell>
          <cell r="F8686" t="str">
            <v xml:space="preserve"> 20-25</v>
          </cell>
          <cell r="G8686">
            <v>6.88</v>
          </cell>
          <cell r="H8686">
            <v>3.6</v>
          </cell>
          <cell r="I8686">
            <v>10.49</v>
          </cell>
          <cell r="J8686">
            <v>52.44</v>
          </cell>
          <cell r="K8686">
            <v>357.82</v>
          </cell>
          <cell r="L8686">
            <v>-0.3</v>
          </cell>
          <cell r="M8686">
            <v>357.52</v>
          </cell>
          <cell r="N8686">
            <v>17.22</v>
          </cell>
        </row>
        <row r="8687">
          <cell r="A8687" t="str">
            <v>RC1.524Thinned025</v>
          </cell>
          <cell r="B8687" t="str">
            <v xml:space="preserve">RC </v>
          </cell>
          <cell r="C8687">
            <v>1.5</v>
          </cell>
          <cell r="D8687">
            <v>24</v>
          </cell>
          <cell r="E8687" t="str">
            <v>Thinned</v>
          </cell>
          <cell r="F8687" t="str">
            <v xml:space="preserve"> 25-30</v>
          </cell>
          <cell r="G8687">
            <v>12.74</v>
          </cell>
          <cell r="H8687">
            <v>0.69</v>
          </cell>
          <cell r="I8687">
            <v>13.43</v>
          </cell>
          <cell r="J8687">
            <v>67.13</v>
          </cell>
          <cell r="K8687">
            <v>424.95</v>
          </cell>
          <cell r="L8687">
            <v>-0.54</v>
          </cell>
          <cell r="M8687">
            <v>424.40999999999997</v>
          </cell>
          <cell r="N8687">
            <v>13.95</v>
          </cell>
        </row>
        <row r="8688">
          <cell r="A8688" t="str">
            <v>RC1.524Thinned030</v>
          </cell>
          <cell r="B8688" t="str">
            <v xml:space="preserve">RC </v>
          </cell>
          <cell r="C8688">
            <v>1.5</v>
          </cell>
          <cell r="D8688">
            <v>24</v>
          </cell>
          <cell r="E8688" t="str">
            <v>Thinned</v>
          </cell>
          <cell r="F8688" t="str">
            <v xml:space="preserve"> 30-35</v>
          </cell>
          <cell r="G8688">
            <v>15.32</v>
          </cell>
          <cell r="H8688">
            <v>3.89</v>
          </cell>
          <cell r="I8688">
            <v>19.21</v>
          </cell>
          <cell r="J8688">
            <v>96.05</v>
          </cell>
          <cell r="K8688">
            <v>521</v>
          </cell>
          <cell r="L8688">
            <v>-2.17</v>
          </cell>
          <cell r="M8688">
            <v>518.83000000000004</v>
          </cell>
          <cell r="N8688">
            <v>9.25</v>
          </cell>
        </row>
        <row r="8689">
          <cell r="A8689" t="str">
            <v>RC1.524Thinned035</v>
          </cell>
          <cell r="B8689" t="str">
            <v xml:space="preserve">RC </v>
          </cell>
          <cell r="C8689">
            <v>1.5</v>
          </cell>
          <cell r="D8689">
            <v>24</v>
          </cell>
          <cell r="E8689" t="str">
            <v>Thinned</v>
          </cell>
          <cell r="F8689" t="str">
            <v xml:space="preserve"> 35-40</v>
          </cell>
          <cell r="G8689">
            <v>13.34</v>
          </cell>
          <cell r="H8689">
            <v>2.76</v>
          </cell>
          <cell r="I8689">
            <v>16.100000000000001</v>
          </cell>
          <cell r="J8689">
            <v>80.52</v>
          </cell>
          <cell r="K8689">
            <v>601.52</v>
          </cell>
          <cell r="L8689">
            <v>-3.8</v>
          </cell>
          <cell r="M8689">
            <v>597.72</v>
          </cell>
          <cell r="N8689">
            <v>9.2799999999999994</v>
          </cell>
        </row>
        <row r="8690">
          <cell r="A8690" t="str">
            <v>RC1.524Thinned040</v>
          </cell>
          <cell r="B8690" t="str">
            <v xml:space="preserve">RC </v>
          </cell>
          <cell r="C8690">
            <v>1.5</v>
          </cell>
          <cell r="D8690">
            <v>24</v>
          </cell>
          <cell r="E8690" t="str">
            <v>Thinned</v>
          </cell>
          <cell r="F8690" t="str">
            <v xml:space="preserve"> 40-45</v>
          </cell>
          <cell r="G8690">
            <v>11.18</v>
          </cell>
          <cell r="H8690">
            <v>1.82</v>
          </cell>
          <cell r="I8690">
            <v>13</v>
          </cell>
          <cell r="J8690">
            <v>64.98</v>
          </cell>
          <cell r="K8690">
            <v>666.5</v>
          </cell>
          <cell r="L8690">
            <v>-5.42</v>
          </cell>
          <cell r="M8690">
            <v>661.08</v>
          </cell>
          <cell r="N8690">
            <v>9.19</v>
          </cell>
        </row>
        <row r="8691">
          <cell r="A8691" t="str">
            <v>RC1.524Thinned045</v>
          </cell>
          <cell r="B8691" t="str">
            <v xml:space="preserve">RC </v>
          </cell>
          <cell r="C8691">
            <v>1.5</v>
          </cell>
          <cell r="D8691">
            <v>24</v>
          </cell>
          <cell r="E8691" t="str">
            <v>Thinned</v>
          </cell>
          <cell r="F8691" t="str">
            <v xml:space="preserve"> 45-50</v>
          </cell>
          <cell r="G8691">
            <v>10.199999999999999</v>
          </cell>
          <cell r="H8691">
            <v>0.6</v>
          </cell>
          <cell r="I8691">
            <v>10.8</v>
          </cell>
          <cell r="J8691">
            <v>54.01</v>
          </cell>
          <cell r="K8691">
            <v>720.51</v>
          </cell>
          <cell r="L8691">
            <v>-7.07</v>
          </cell>
          <cell r="M8691">
            <v>713.43999999999994</v>
          </cell>
          <cell r="N8691">
            <v>9.36</v>
          </cell>
        </row>
        <row r="8692">
          <cell r="A8692" t="str">
            <v>RC1.524Thinned050</v>
          </cell>
          <cell r="B8692" t="str">
            <v xml:space="preserve">RC </v>
          </cell>
          <cell r="C8692">
            <v>1.5</v>
          </cell>
          <cell r="D8692">
            <v>24</v>
          </cell>
          <cell r="E8692" t="str">
            <v>Thinned</v>
          </cell>
          <cell r="F8692" t="str">
            <v xml:space="preserve"> 50-55</v>
          </cell>
          <cell r="G8692">
            <v>9.43</v>
          </cell>
          <cell r="H8692">
            <v>-0.13</v>
          </cell>
          <cell r="I8692">
            <v>9.3000000000000007</v>
          </cell>
          <cell r="J8692">
            <v>46.52</v>
          </cell>
          <cell r="K8692">
            <v>767.03</v>
          </cell>
          <cell r="L8692">
            <v>-8.58</v>
          </cell>
          <cell r="M8692">
            <v>758.44999999999993</v>
          </cell>
          <cell r="N8692">
            <v>8.56</v>
          </cell>
        </row>
        <row r="8693">
          <cell r="A8693" t="str">
            <v>RC1.524Thinned055</v>
          </cell>
          <cell r="B8693" t="str">
            <v xml:space="preserve">RC </v>
          </cell>
          <cell r="C8693">
            <v>1.5</v>
          </cell>
          <cell r="D8693">
            <v>24</v>
          </cell>
          <cell r="E8693" t="str">
            <v>Thinned</v>
          </cell>
          <cell r="F8693" t="str">
            <v xml:space="preserve"> 55-60</v>
          </cell>
          <cell r="G8693">
            <v>9.3800000000000008</v>
          </cell>
          <cell r="H8693">
            <v>-0.45</v>
          </cell>
          <cell r="I8693">
            <v>8.94</v>
          </cell>
          <cell r="J8693">
            <v>44.7</v>
          </cell>
          <cell r="K8693">
            <v>811.73</v>
          </cell>
          <cell r="L8693">
            <v>-9.92</v>
          </cell>
          <cell r="M8693">
            <v>801.81000000000006</v>
          </cell>
          <cell r="N8693">
            <v>7.63</v>
          </cell>
        </row>
        <row r="8694">
          <cell r="A8694" t="str">
            <v>RC1.524Thinned060</v>
          </cell>
          <cell r="B8694" t="str">
            <v xml:space="preserve">RC </v>
          </cell>
          <cell r="C8694">
            <v>1.5</v>
          </cell>
          <cell r="D8694">
            <v>24</v>
          </cell>
          <cell r="E8694" t="str">
            <v>Thinned</v>
          </cell>
          <cell r="F8694" t="str">
            <v xml:space="preserve"> 60-65</v>
          </cell>
          <cell r="G8694">
            <v>9</v>
          </cell>
          <cell r="H8694">
            <v>-0.52</v>
          </cell>
          <cell r="I8694">
            <v>8.49</v>
          </cell>
          <cell r="J8694">
            <v>42.45</v>
          </cell>
          <cell r="K8694">
            <v>854.17</v>
          </cell>
          <cell r="L8694">
            <v>-11.16</v>
          </cell>
          <cell r="M8694">
            <v>843.01</v>
          </cell>
          <cell r="N8694">
            <v>7.06</v>
          </cell>
        </row>
        <row r="8695">
          <cell r="A8695" t="str">
            <v>RC1.524Thinned065</v>
          </cell>
          <cell r="B8695" t="str">
            <v xml:space="preserve">RC </v>
          </cell>
          <cell r="C8695">
            <v>1.5</v>
          </cell>
          <cell r="D8695">
            <v>24</v>
          </cell>
          <cell r="E8695" t="str">
            <v>Thinned</v>
          </cell>
          <cell r="F8695" t="str">
            <v xml:space="preserve"> 65-70</v>
          </cell>
          <cell r="G8695">
            <v>8.41</v>
          </cell>
          <cell r="H8695">
            <v>-0.4</v>
          </cell>
          <cell r="I8695">
            <v>8.01</v>
          </cell>
          <cell r="J8695">
            <v>40.04</v>
          </cell>
          <cell r="K8695">
            <v>894.22</v>
          </cell>
          <cell r="L8695">
            <v>-12.31</v>
          </cell>
          <cell r="M8695">
            <v>881.91000000000008</v>
          </cell>
          <cell r="N8695">
            <v>6.56</v>
          </cell>
        </row>
        <row r="8696">
          <cell r="A8696" t="str">
            <v>RC1.524Thinned070</v>
          </cell>
          <cell r="B8696" t="str">
            <v xml:space="preserve">RC </v>
          </cell>
          <cell r="C8696">
            <v>1.5</v>
          </cell>
          <cell r="D8696">
            <v>24</v>
          </cell>
          <cell r="E8696" t="str">
            <v>Thinned</v>
          </cell>
          <cell r="F8696" t="str">
            <v xml:space="preserve"> 70-75</v>
          </cell>
          <cell r="G8696">
            <v>7.94</v>
          </cell>
          <cell r="H8696">
            <v>-0.37</v>
          </cell>
          <cell r="I8696">
            <v>7.58</v>
          </cell>
          <cell r="J8696">
            <v>37.880000000000003</v>
          </cell>
          <cell r="K8696">
            <v>932.09</v>
          </cell>
          <cell r="L8696">
            <v>-13.41</v>
          </cell>
          <cell r="M8696">
            <v>918.68000000000006</v>
          </cell>
          <cell r="N8696">
            <v>6.24</v>
          </cell>
        </row>
        <row r="8697">
          <cell r="A8697" t="str">
            <v>RC1.524Thinned075</v>
          </cell>
          <cell r="B8697" t="str">
            <v xml:space="preserve">RC </v>
          </cell>
          <cell r="C8697">
            <v>1.5</v>
          </cell>
          <cell r="D8697">
            <v>24</v>
          </cell>
          <cell r="E8697" t="str">
            <v>Thinned</v>
          </cell>
          <cell r="F8697" t="str">
            <v xml:space="preserve"> 75-80</v>
          </cell>
          <cell r="G8697">
            <v>7.78</v>
          </cell>
          <cell r="H8697">
            <v>-0.3</v>
          </cell>
          <cell r="I8697">
            <v>7.48</v>
          </cell>
          <cell r="J8697">
            <v>37.4</v>
          </cell>
          <cell r="K8697">
            <v>969.5</v>
          </cell>
          <cell r="L8697">
            <v>-14.46</v>
          </cell>
          <cell r="M8697">
            <v>955.04</v>
          </cell>
          <cell r="N8697">
            <v>5.93</v>
          </cell>
        </row>
        <row r="8698">
          <cell r="A8698" t="str">
            <v>RC1.524Thinned080</v>
          </cell>
          <cell r="B8698" t="str">
            <v xml:space="preserve">RC </v>
          </cell>
          <cell r="C8698">
            <v>1.5</v>
          </cell>
          <cell r="D8698">
            <v>24</v>
          </cell>
          <cell r="E8698" t="str">
            <v>Thinned</v>
          </cell>
          <cell r="F8698" t="str">
            <v xml:space="preserve"> 80-85</v>
          </cell>
          <cell r="G8698">
            <v>5.5</v>
          </cell>
          <cell r="H8698">
            <v>-0.24</v>
          </cell>
          <cell r="I8698">
            <v>5.26</v>
          </cell>
          <cell r="J8698">
            <v>26.29</v>
          </cell>
          <cell r="K8698">
            <v>995.78</v>
          </cell>
          <cell r="L8698">
            <v>-15.45</v>
          </cell>
          <cell r="M8698">
            <v>980.32999999999993</v>
          </cell>
          <cell r="N8698">
            <v>5.68</v>
          </cell>
        </row>
        <row r="8699">
          <cell r="A8699" t="str">
            <v>RC1.524Thinned085</v>
          </cell>
          <cell r="B8699" t="str">
            <v xml:space="preserve">RC </v>
          </cell>
          <cell r="C8699">
            <v>1.5</v>
          </cell>
          <cell r="D8699">
            <v>24</v>
          </cell>
          <cell r="E8699" t="str">
            <v>Thinned</v>
          </cell>
          <cell r="F8699" t="str">
            <v xml:space="preserve"> 85-90</v>
          </cell>
          <cell r="G8699">
            <v>5.34</v>
          </cell>
          <cell r="H8699">
            <v>-0.36</v>
          </cell>
          <cell r="I8699">
            <v>4.99</v>
          </cell>
          <cell r="J8699">
            <v>24.93</v>
          </cell>
          <cell r="K8699">
            <v>1020.71</v>
          </cell>
          <cell r="L8699">
            <v>-16.420000000000002</v>
          </cell>
          <cell r="M8699">
            <v>1004.2900000000001</v>
          </cell>
          <cell r="N8699">
            <v>5.5</v>
          </cell>
        </row>
        <row r="8700">
          <cell r="A8700" t="str">
            <v>RC1.524Thinned090</v>
          </cell>
          <cell r="B8700" t="str">
            <v xml:space="preserve">RC </v>
          </cell>
          <cell r="C8700">
            <v>1.5</v>
          </cell>
          <cell r="D8700">
            <v>24</v>
          </cell>
          <cell r="E8700" t="str">
            <v>Thinned</v>
          </cell>
          <cell r="F8700" t="str">
            <v xml:space="preserve"> 90-95</v>
          </cell>
          <cell r="G8700">
            <v>4.53</v>
          </cell>
          <cell r="H8700">
            <v>-0.37</v>
          </cell>
          <cell r="I8700">
            <v>4.16</v>
          </cell>
          <cell r="J8700">
            <v>20.78</v>
          </cell>
          <cell r="K8700">
            <v>1041.49</v>
          </cell>
          <cell r="L8700">
            <v>-17.350000000000001</v>
          </cell>
          <cell r="M8700">
            <v>1024.1400000000001</v>
          </cell>
          <cell r="N8700">
            <v>5.29</v>
          </cell>
        </row>
        <row r="8701">
          <cell r="A8701" t="str">
            <v>RC1.524Thinned095</v>
          </cell>
          <cell r="B8701" t="str">
            <v xml:space="preserve">RC </v>
          </cell>
          <cell r="C8701">
            <v>1.5</v>
          </cell>
          <cell r="D8701">
            <v>24</v>
          </cell>
          <cell r="E8701" t="str">
            <v>Thinned</v>
          </cell>
          <cell r="F8701" t="str">
            <v xml:space="preserve"> 95-100</v>
          </cell>
          <cell r="G8701">
            <v>3.87</v>
          </cell>
          <cell r="H8701">
            <v>-0.38</v>
          </cell>
          <cell r="I8701">
            <v>3.49</v>
          </cell>
          <cell r="J8701">
            <v>17.43</v>
          </cell>
          <cell r="K8701">
            <v>1058.92</v>
          </cell>
          <cell r="L8701">
            <v>-18.25</v>
          </cell>
          <cell r="M8701">
            <v>1040.67</v>
          </cell>
          <cell r="N8701">
            <v>5.08</v>
          </cell>
        </row>
        <row r="8702">
          <cell r="A8702" t="str">
            <v>RC1.524Thinned100</v>
          </cell>
          <cell r="B8702" t="str">
            <v xml:space="preserve">RC </v>
          </cell>
          <cell r="C8702">
            <v>1.5</v>
          </cell>
          <cell r="D8702">
            <v>24</v>
          </cell>
          <cell r="E8702" t="str">
            <v>Thinned</v>
          </cell>
          <cell r="F8702" t="str">
            <v>100-105</v>
          </cell>
          <cell r="G8702">
            <v>3.26</v>
          </cell>
          <cell r="H8702">
            <v>-0.38</v>
          </cell>
          <cell r="I8702">
            <v>2.88</v>
          </cell>
          <cell r="J8702">
            <v>14.38</v>
          </cell>
          <cell r="K8702">
            <v>1073.31</v>
          </cell>
          <cell r="L8702">
            <v>-19.11</v>
          </cell>
          <cell r="M8702">
            <v>1054.2</v>
          </cell>
          <cell r="N8702">
            <v>4.87</v>
          </cell>
        </row>
        <row r="8703">
          <cell r="A8703" t="str">
            <v>RC1.524Thinned105</v>
          </cell>
          <cell r="B8703" t="str">
            <v xml:space="preserve">RC </v>
          </cell>
          <cell r="C8703">
            <v>1.5</v>
          </cell>
          <cell r="D8703">
            <v>24</v>
          </cell>
          <cell r="E8703" t="str">
            <v>Thinned</v>
          </cell>
          <cell r="F8703" t="str">
            <v>105-110</v>
          </cell>
          <cell r="G8703">
            <v>2.65</v>
          </cell>
          <cell r="H8703">
            <v>-0.38</v>
          </cell>
          <cell r="I8703">
            <v>2.27</v>
          </cell>
          <cell r="J8703">
            <v>11.34</v>
          </cell>
          <cell r="K8703">
            <v>1084.6500000000001</v>
          </cell>
          <cell r="L8703">
            <v>-19.93</v>
          </cell>
          <cell r="M8703">
            <v>1064.72</v>
          </cell>
          <cell r="N8703">
            <v>4.68</v>
          </cell>
        </row>
        <row r="8704">
          <cell r="A8704" t="str">
            <v>RC1.524Thinned110</v>
          </cell>
          <cell r="B8704" t="str">
            <v xml:space="preserve">RC </v>
          </cell>
          <cell r="C8704">
            <v>1.5</v>
          </cell>
          <cell r="D8704">
            <v>24</v>
          </cell>
          <cell r="E8704" t="str">
            <v>Thinned</v>
          </cell>
          <cell r="F8704" t="str">
            <v>110-115</v>
          </cell>
          <cell r="G8704">
            <v>2.0699999999999998</v>
          </cell>
          <cell r="H8704">
            <v>-0.39</v>
          </cell>
          <cell r="I8704">
            <v>1.68</v>
          </cell>
          <cell r="J8704">
            <v>8.39</v>
          </cell>
          <cell r="K8704">
            <v>1093.04</v>
          </cell>
          <cell r="L8704">
            <v>-20.72</v>
          </cell>
          <cell r="M8704">
            <v>1072.32</v>
          </cell>
          <cell r="N8704">
            <v>4.49</v>
          </cell>
        </row>
        <row r="8705">
          <cell r="A8705" t="str">
            <v>RC1.524Thinned115</v>
          </cell>
          <cell r="B8705" t="str">
            <v xml:space="preserve">RC </v>
          </cell>
          <cell r="C8705">
            <v>1.5</v>
          </cell>
          <cell r="D8705">
            <v>24</v>
          </cell>
          <cell r="E8705" t="str">
            <v>Thinned</v>
          </cell>
          <cell r="F8705" t="str">
            <v>115-120</v>
          </cell>
          <cell r="G8705">
            <v>1.52</v>
          </cell>
          <cell r="H8705">
            <v>-0.39</v>
          </cell>
          <cell r="I8705">
            <v>1.1299999999999999</v>
          </cell>
          <cell r="J8705">
            <v>5.63</v>
          </cell>
          <cell r="K8705">
            <v>1098.67</v>
          </cell>
          <cell r="L8705">
            <v>-21.48</v>
          </cell>
          <cell r="M8705">
            <v>1077.19</v>
          </cell>
          <cell r="N8705">
            <v>4.3099999999999996</v>
          </cell>
        </row>
        <row r="8706">
          <cell r="A8706" t="str">
            <v>RC1.524Thinned120</v>
          </cell>
          <cell r="B8706" t="str">
            <v xml:space="preserve">RC </v>
          </cell>
          <cell r="C8706">
            <v>1.5</v>
          </cell>
          <cell r="D8706">
            <v>24</v>
          </cell>
          <cell r="E8706" t="str">
            <v>Thinned</v>
          </cell>
          <cell r="F8706" t="str">
            <v>120-125</v>
          </cell>
          <cell r="G8706">
            <v>1.04</v>
          </cell>
          <cell r="H8706">
            <v>-0.4</v>
          </cell>
          <cell r="I8706">
            <v>0.65</v>
          </cell>
          <cell r="J8706">
            <v>3.23</v>
          </cell>
          <cell r="K8706">
            <v>1101.9000000000001</v>
          </cell>
          <cell r="L8706">
            <v>-22.21</v>
          </cell>
          <cell r="M8706">
            <v>1079.69</v>
          </cell>
          <cell r="N8706">
            <v>4.1399999999999997</v>
          </cell>
        </row>
        <row r="8707">
          <cell r="A8707" t="str">
            <v>RC1.524Thinned125</v>
          </cell>
          <cell r="B8707" t="str">
            <v xml:space="preserve">RC </v>
          </cell>
          <cell r="C8707">
            <v>1.5</v>
          </cell>
          <cell r="D8707">
            <v>24</v>
          </cell>
          <cell r="E8707" t="str">
            <v>Thinned</v>
          </cell>
          <cell r="F8707" t="str">
            <v>125-130</v>
          </cell>
          <cell r="G8707">
            <v>0.59</v>
          </cell>
          <cell r="H8707">
            <v>-0.4</v>
          </cell>
          <cell r="I8707">
            <v>0.19</v>
          </cell>
          <cell r="J8707">
            <v>0.95</v>
          </cell>
          <cell r="K8707">
            <v>1102.8499999999999</v>
          </cell>
          <cell r="L8707">
            <v>-22.91</v>
          </cell>
          <cell r="M8707">
            <v>1079.9399999999998</v>
          </cell>
          <cell r="N8707">
            <v>3.98</v>
          </cell>
        </row>
        <row r="8708">
          <cell r="A8708" t="str">
            <v>RC1.524Thinned130</v>
          </cell>
          <cell r="B8708" t="str">
            <v xml:space="preserve">RC </v>
          </cell>
          <cell r="C8708">
            <v>1.5</v>
          </cell>
          <cell r="D8708">
            <v>24</v>
          </cell>
          <cell r="E8708" t="str">
            <v>Thinned</v>
          </cell>
          <cell r="F8708" t="str">
            <v>130-135</v>
          </cell>
          <cell r="G8708">
            <v>0.28000000000000003</v>
          </cell>
          <cell r="H8708">
            <v>-0.4</v>
          </cell>
          <cell r="I8708">
            <v>-0.12</v>
          </cell>
          <cell r="J8708">
            <v>-0.57999999999999996</v>
          </cell>
          <cell r="K8708">
            <v>1102.27</v>
          </cell>
          <cell r="L8708">
            <v>-23.58</v>
          </cell>
          <cell r="M8708">
            <v>1078.69</v>
          </cell>
          <cell r="N8708">
            <v>3.83</v>
          </cell>
        </row>
        <row r="8709">
          <cell r="A8709" t="str">
            <v>RC1.524Thinned135</v>
          </cell>
          <cell r="B8709" t="str">
            <v xml:space="preserve">RC </v>
          </cell>
          <cell r="C8709">
            <v>1.5</v>
          </cell>
          <cell r="D8709">
            <v>24</v>
          </cell>
          <cell r="E8709" t="str">
            <v>Thinned</v>
          </cell>
          <cell r="F8709" t="str">
            <v>135-140</v>
          </cell>
          <cell r="G8709">
            <v>-0.09</v>
          </cell>
          <cell r="H8709">
            <v>-0.4</v>
          </cell>
          <cell r="I8709">
            <v>-0.49</v>
          </cell>
          <cell r="J8709">
            <v>-2.44</v>
          </cell>
          <cell r="K8709">
            <v>1099.83</v>
          </cell>
          <cell r="L8709">
            <v>-24.23</v>
          </cell>
          <cell r="M8709">
            <v>1075.5999999999999</v>
          </cell>
          <cell r="N8709">
            <v>3.68</v>
          </cell>
        </row>
        <row r="8710">
          <cell r="A8710" t="str">
            <v>RC1.524Thinned140</v>
          </cell>
          <cell r="B8710" t="str">
            <v xml:space="preserve">RC </v>
          </cell>
          <cell r="C8710">
            <v>1.5</v>
          </cell>
          <cell r="D8710">
            <v>24</v>
          </cell>
          <cell r="E8710" t="str">
            <v>Thinned</v>
          </cell>
          <cell r="F8710" t="str">
            <v>140-145</v>
          </cell>
          <cell r="G8710">
            <v>-0.4</v>
          </cell>
          <cell r="H8710">
            <v>-0.39</v>
          </cell>
          <cell r="I8710">
            <v>-0.79</v>
          </cell>
          <cell r="J8710">
            <v>-3.93</v>
          </cell>
          <cell r="K8710">
            <v>1095.9000000000001</v>
          </cell>
          <cell r="L8710">
            <v>-24.85</v>
          </cell>
          <cell r="M8710">
            <v>1071.0500000000002</v>
          </cell>
          <cell r="N8710">
            <v>3.54</v>
          </cell>
        </row>
        <row r="8711">
          <cell r="A8711" t="str">
            <v>RC1.524Thinned145</v>
          </cell>
          <cell r="B8711" t="str">
            <v xml:space="preserve">RC </v>
          </cell>
          <cell r="C8711">
            <v>1.5</v>
          </cell>
          <cell r="D8711">
            <v>24</v>
          </cell>
          <cell r="E8711" t="str">
            <v>Thinned</v>
          </cell>
          <cell r="F8711" t="str">
            <v>145-150</v>
          </cell>
          <cell r="G8711">
            <v>-0.66</v>
          </cell>
          <cell r="H8711">
            <v>-0.38</v>
          </cell>
          <cell r="I8711">
            <v>-1.04</v>
          </cell>
          <cell r="J8711">
            <v>-5.19</v>
          </cell>
          <cell r="K8711">
            <v>1090.71</v>
          </cell>
          <cell r="L8711">
            <v>-25.45</v>
          </cell>
          <cell r="M8711">
            <v>1065.26</v>
          </cell>
          <cell r="N8711">
            <v>3.4</v>
          </cell>
        </row>
        <row r="8712">
          <cell r="A8712" t="str">
            <v>RC1.524Thinned150</v>
          </cell>
          <cell r="B8712" t="str">
            <v xml:space="preserve">RC </v>
          </cell>
          <cell r="C8712">
            <v>1.5</v>
          </cell>
          <cell r="D8712">
            <v>24</v>
          </cell>
          <cell r="E8712" t="str">
            <v>Thinned</v>
          </cell>
          <cell r="F8712" t="str">
            <v>150-155</v>
          </cell>
          <cell r="G8712">
            <v>-0.88</v>
          </cell>
          <cell r="H8712">
            <v>-0.37</v>
          </cell>
          <cell r="I8712">
            <v>-1.25</v>
          </cell>
          <cell r="J8712">
            <v>-6.24</v>
          </cell>
          <cell r="K8712">
            <v>1084.47</v>
          </cell>
          <cell r="L8712">
            <v>-26.03</v>
          </cell>
          <cell r="M8712">
            <v>1058.44</v>
          </cell>
          <cell r="N8712">
            <v>3.27</v>
          </cell>
        </row>
        <row r="8713">
          <cell r="A8713" t="str">
            <v>RC1.524Thinned155</v>
          </cell>
          <cell r="B8713" t="str">
            <v xml:space="preserve">RC </v>
          </cell>
          <cell r="C8713">
            <v>1.5</v>
          </cell>
          <cell r="D8713">
            <v>24</v>
          </cell>
          <cell r="E8713" t="str">
            <v>Thinned</v>
          </cell>
          <cell r="F8713" t="str">
            <v>155-160</v>
          </cell>
          <cell r="G8713">
            <v>-1.0900000000000001</v>
          </cell>
          <cell r="H8713">
            <v>-0.36</v>
          </cell>
          <cell r="I8713">
            <v>-1.46</v>
          </cell>
          <cell r="J8713">
            <v>-7.28</v>
          </cell>
          <cell r="K8713">
            <v>1077.19</v>
          </cell>
          <cell r="L8713">
            <v>-26.58</v>
          </cell>
          <cell r="M8713">
            <v>1050.6100000000001</v>
          </cell>
          <cell r="N8713">
            <v>3.14</v>
          </cell>
        </row>
        <row r="8714">
          <cell r="A8714" t="str">
            <v>RC1.524Thinned160</v>
          </cell>
          <cell r="B8714" t="str">
            <v xml:space="preserve">RC </v>
          </cell>
          <cell r="C8714">
            <v>1.5</v>
          </cell>
          <cell r="D8714">
            <v>24</v>
          </cell>
          <cell r="E8714" t="str">
            <v>Thinned</v>
          </cell>
          <cell r="F8714" t="str">
            <v>160-165</v>
          </cell>
          <cell r="G8714">
            <v>-1.31</v>
          </cell>
          <cell r="H8714">
            <v>-0.35</v>
          </cell>
          <cell r="I8714">
            <v>-1.66</v>
          </cell>
          <cell r="J8714">
            <v>-8.31</v>
          </cell>
          <cell r="K8714">
            <v>1068.8900000000001</v>
          </cell>
          <cell r="L8714">
            <v>-27.11</v>
          </cell>
          <cell r="M8714">
            <v>1041.7800000000002</v>
          </cell>
          <cell r="N8714">
            <v>3.02</v>
          </cell>
        </row>
        <row r="8715">
          <cell r="A8715" t="str">
            <v>RC1.524Thinned165</v>
          </cell>
          <cell r="B8715" t="str">
            <v xml:space="preserve">RC </v>
          </cell>
          <cell r="C8715">
            <v>1.5</v>
          </cell>
          <cell r="D8715">
            <v>24</v>
          </cell>
          <cell r="E8715" t="str">
            <v>Thinned</v>
          </cell>
          <cell r="F8715" t="str">
            <v>165-170</v>
          </cell>
          <cell r="G8715">
            <v>-1.41</v>
          </cell>
          <cell r="H8715">
            <v>-0.34</v>
          </cell>
          <cell r="I8715">
            <v>-1.76</v>
          </cell>
          <cell r="J8715">
            <v>-8.7799999999999994</v>
          </cell>
          <cell r="K8715">
            <v>1060.0999999999999</v>
          </cell>
          <cell r="L8715">
            <v>-27.62</v>
          </cell>
          <cell r="M8715">
            <v>1032.48</v>
          </cell>
          <cell r="N8715">
            <v>2.91</v>
          </cell>
        </row>
        <row r="8716">
          <cell r="A8716" t="str">
            <v>RC1.524Thinned170</v>
          </cell>
          <cell r="B8716" t="str">
            <v xml:space="preserve">RC </v>
          </cell>
          <cell r="C8716">
            <v>1.5</v>
          </cell>
          <cell r="D8716">
            <v>24</v>
          </cell>
          <cell r="E8716" t="str">
            <v>Thinned</v>
          </cell>
          <cell r="F8716" t="str">
            <v>170-175</v>
          </cell>
          <cell r="G8716">
            <v>-1.6</v>
          </cell>
          <cell r="H8716">
            <v>-0.34</v>
          </cell>
          <cell r="I8716">
            <v>-1.93</v>
          </cell>
          <cell r="J8716">
            <v>-9.65</v>
          </cell>
          <cell r="K8716">
            <v>1050.45</v>
          </cell>
          <cell r="L8716">
            <v>-28.12</v>
          </cell>
          <cell r="M8716">
            <v>1022.33</v>
          </cell>
          <cell r="N8716">
            <v>2.8</v>
          </cell>
        </row>
        <row r="8717">
          <cell r="A8717" t="str">
            <v>RC1.524Thinned175</v>
          </cell>
          <cell r="B8717" t="str">
            <v xml:space="preserve">RC </v>
          </cell>
          <cell r="C8717">
            <v>1.5</v>
          </cell>
          <cell r="D8717">
            <v>24</v>
          </cell>
          <cell r="E8717" t="str">
            <v>Thinned</v>
          </cell>
          <cell r="F8717" t="str">
            <v>175-180</v>
          </cell>
          <cell r="G8717">
            <v>-1.68</v>
          </cell>
          <cell r="H8717">
            <v>-0.32</v>
          </cell>
          <cell r="I8717">
            <v>-2</v>
          </cell>
          <cell r="J8717">
            <v>-10.02</v>
          </cell>
          <cell r="K8717">
            <v>1040.43</v>
          </cell>
          <cell r="L8717">
            <v>-28.59</v>
          </cell>
          <cell r="M8717">
            <v>1011.84</v>
          </cell>
          <cell r="N8717">
            <v>2.69</v>
          </cell>
        </row>
        <row r="8718">
          <cell r="A8718" t="str">
            <v>RC1.524Thinned180</v>
          </cell>
          <cell r="B8718" t="str">
            <v xml:space="preserve">RC </v>
          </cell>
          <cell r="C8718">
            <v>1.5</v>
          </cell>
          <cell r="D8718">
            <v>24</v>
          </cell>
          <cell r="E8718" t="str">
            <v>Thinned</v>
          </cell>
          <cell r="F8718" t="str">
            <v>180-185</v>
          </cell>
          <cell r="G8718">
            <v>-1.8</v>
          </cell>
          <cell r="H8718">
            <v>-0.32</v>
          </cell>
          <cell r="I8718">
            <v>-2.12</v>
          </cell>
          <cell r="J8718">
            <v>-10.58</v>
          </cell>
          <cell r="K8718">
            <v>1029.8499999999999</v>
          </cell>
          <cell r="L8718">
            <v>-29.05</v>
          </cell>
          <cell r="M8718">
            <v>1000.8</v>
          </cell>
          <cell r="N8718">
            <v>2.59</v>
          </cell>
        </row>
        <row r="8719">
          <cell r="A8719" t="str">
            <v>RC1.524Thinned185</v>
          </cell>
          <cell r="B8719" t="str">
            <v xml:space="preserve">RC </v>
          </cell>
          <cell r="C8719">
            <v>1.5</v>
          </cell>
          <cell r="D8719">
            <v>24</v>
          </cell>
          <cell r="E8719" t="str">
            <v>Thinned</v>
          </cell>
          <cell r="F8719" t="str">
            <v>185-190</v>
          </cell>
          <cell r="G8719">
            <v>-1.88</v>
          </cell>
          <cell r="H8719">
            <v>-0.31</v>
          </cell>
          <cell r="I8719">
            <v>-2.19</v>
          </cell>
          <cell r="J8719">
            <v>-10.94</v>
          </cell>
          <cell r="K8719">
            <v>1018.9</v>
          </cell>
          <cell r="L8719">
            <v>-29.48</v>
          </cell>
          <cell r="M8719">
            <v>989.42</v>
          </cell>
          <cell r="N8719">
            <v>2.4900000000000002</v>
          </cell>
        </row>
        <row r="8720">
          <cell r="A8720" t="str">
            <v>RC1.524Thinned190</v>
          </cell>
          <cell r="B8720" t="str">
            <v xml:space="preserve">RC </v>
          </cell>
          <cell r="C8720">
            <v>1.5</v>
          </cell>
          <cell r="D8720">
            <v>24</v>
          </cell>
          <cell r="E8720" t="str">
            <v>Thinned</v>
          </cell>
          <cell r="F8720" t="str">
            <v>190-195</v>
          </cell>
          <cell r="G8720">
            <v>-1.96</v>
          </cell>
          <cell r="H8720">
            <v>-0.3</v>
          </cell>
          <cell r="I8720">
            <v>-2.25</v>
          </cell>
          <cell r="J8720">
            <v>-11.26</v>
          </cell>
          <cell r="K8720">
            <v>1007.64</v>
          </cell>
          <cell r="L8720">
            <v>-29.91</v>
          </cell>
          <cell r="M8720">
            <v>977.73</v>
          </cell>
          <cell r="N8720">
            <v>2.4</v>
          </cell>
        </row>
        <row r="8721">
          <cell r="A8721" t="str">
            <v>RC1.524Thinned195</v>
          </cell>
          <cell r="B8721" t="str">
            <v xml:space="preserve">RC </v>
          </cell>
          <cell r="C8721">
            <v>1.5</v>
          </cell>
          <cell r="D8721">
            <v>24</v>
          </cell>
          <cell r="E8721" t="str">
            <v>Thinned</v>
          </cell>
          <cell r="F8721" t="str">
            <v>195-200</v>
          </cell>
          <cell r="G8721">
            <v>-2.0099999999999998</v>
          </cell>
          <cell r="H8721">
            <v>-0.28999999999999998</v>
          </cell>
          <cell r="I8721">
            <v>-2.2999999999999998</v>
          </cell>
          <cell r="J8721">
            <v>-11.48</v>
          </cell>
          <cell r="K8721">
            <v>996.17</v>
          </cell>
          <cell r="L8721">
            <v>-30.31</v>
          </cell>
          <cell r="M8721">
            <v>965.86</v>
          </cell>
          <cell r="N8721">
            <v>2.31</v>
          </cell>
        </row>
        <row r="8722">
          <cell r="A8722" t="str">
            <v>SA1.502NO_thin000</v>
          </cell>
          <cell r="B8722" t="str">
            <v>SAB</v>
          </cell>
          <cell r="C8722">
            <v>1.5</v>
          </cell>
          <cell r="D8722">
            <v>2</v>
          </cell>
          <cell r="E8722" t="str">
            <v>NO_thin</v>
          </cell>
          <cell r="F8722" t="str">
            <v xml:space="preserve">  0-5</v>
          </cell>
          <cell r="M8722">
            <v>2.665</v>
          </cell>
        </row>
        <row r="8723">
          <cell r="A8723" t="str">
            <v>SA1.502NO_thin005</v>
          </cell>
          <cell r="B8723" t="str">
            <v>SAB</v>
          </cell>
          <cell r="C8723">
            <v>1.5</v>
          </cell>
          <cell r="D8723">
            <v>2</v>
          </cell>
          <cell r="E8723" t="str">
            <v>NO_thin</v>
          </cell>
          <cell r="F8723" t="str">
            <v xml:space="preserve">  5-10</v>
          </cell>
          <cell r="M8723">
            <v>9.5549999999999997</v>
          </cell>
        </row>
        <row r="8724">
          <cell r="A8724" t="str">
            <v>SA1.502NO_thin010</v>
          </cell>
          <cell r="B8724" t="str">
            <v>SAB</v>
          </cell>
          <cell r="C8724">
            <v>1.5</v>
          </cell>
          <cell r="D8724">
            <v>2</v>
          </cell>
          <cell r="E8724" t="str">
            <v>NO_thin</v>
          </cell>
          <cell r="F8724" t="str">
            <v xml:space="preserve"> 10-15</v>
          </cell>
          <cell r="M8724">
            <v>28.864999999999998</v>
          </cell>
        </row>
        <row r="8725">
          <cell r="A8725" t="str">
            <v>SA1.502NO_thin015</v>
          </cell>
          <cell r="B8725" t="str">
            <v>SAB</v>
          </cell>
          <cell r="C8725">
            <v>1.5</v>
          </cell>
          <cell r="D8725">
            <v>2</v>
          </cell>
          <cell r="E8725" t="str">
            <v>NO_thin</v>
          </cell>
          <cell r="F8725" t="str">
            <v xml:space="preserve"> 15-20</v>
          </cell>
          <cell r="M8725">
            <v>76.415000000000006</v>
          </cell>
        </row>
        <row r="8726">
          <cell r="A8726" t="str">
            <v>SA1.502NO_thin020</v>
          </cell>
          <cell r="B8726" t="str">
            <v>SAB</v>
          </cell>
          <cell r="C8726">
            <v>1.5</v>
          </cell>
          <cell r="D8726">
            <v>2</v>
          </cell>
          <cell r="E8726" t="str">
            <v>NO_thin</v>
          </cell>
          <cell r="F8726" t="str">
            <v xml:space="preserve"> 20-25</v>
          </cell>
          <cell r="M8726">
            <v>120.61</v>
          </cell>
        </row>
        <row r="8727">
          <cell r="A8727" t="str">
            <v>SA1.502NO_thin025</v>
          </cell>
          <cell r="B8727" t="str">
            <v>SAB</v>
          </cell>
          <cell r="C8727">
            <v>1.5</v>
          </cell>
          <cell r="D8727">
            <v>2</v>
          </cell>
          <cell r="E8727" t="str">
            <v>NO_thin</v>
          </cell>
          <cell r="F8727" t="str">
            <v xml:space="preserve"> 25-30</v>
          </cell>
          <cell r="M8727">
            <v>159.655</v>
          </cell>
        </row>
        <row r="8728">
          <cell r="A8728" t="str">
            <v>SA1.502NO_thin030</v>
          </cell>
          <cell r="B8728" t="str">
            <v>SAB</v>
          </cell>
          <cell r="C8728">
            <v>1.5</v>
          </cell>
          <cell r="D8728">
            <v>2</v>
          </cell>
          <cell r="E8728" t="str">
            <v>NO_thin</v>
          </cell>
          <cell r="F8728" t="str">
            <v xml:space="preserve"> 30-35</v>
          </cell>
          <cell r="M8728">
            <v>188.035</v>
          </cell>
        </row>
        <row r="8729">
          <cell r="A8729" t="str">
            <v>SA1.502NO_thin035</v>
          </cell>
          <cell r="B8729" t="str">
            <v>SAB</v>
          </cell>
          <cell r="C8729">
            <v>1.5</v>
          </cell>
          <cell r="D8729">
            <v>2</v>
          </cell>
          <cell r="E8729" t="str">
            <v>NO_thin</v>
          </cell>
          <cell r="F8729" t="str">
            <v xml:space="preserve"> 35-40</v>
          </cell>
          <cell r="M8729">
            <v>210.815</v>
          </cell>
        </row>
        <row r="8730">
          <cell r="A8730" t="str">
            <v>SA1.502NO_thin040</v>
          </cell>
          <cell r="B8730" t="str">
            <v>SAB</v>
          </cell>
          <cell r="C8730">
            <v>1.5</v>
          </cell>
          <cell r="D8730">
            <v>2</v>
          </cell>
          <cell r="E8730" t="str">
            <v>NO_thin</v>
          </cell>
          <cell r="F8730" t="str">
            <v xml:space="preserve"> 40-45</v>
          </cell>
          <cell r="M8730">
            <v>230.24</v>
          </cell>
        </row>
        <row r="8731">
          <cell r="A8731" t="str">
            <v>SA1.502NO_thin045</v>
          </cell>
          <cell r="B8731" t="str">
            <v>SAB</v>
          </cell>
          <cell r="C8731">
            <v>1.5</v>
          </cell>
          <cell r="D8731">
            <v>2</v>
          </cell>
          <cell r="E8731" t="str">
            <v>NO_thin</v>
          </cell>
          <cell r="F8731" t="str">
            <v xml:space="preserve"> 45-50</v>
          </cell>
          <cell r="M8731">
            <v>252.47499999999999</v>
          </cell>
        </row>
        <row r="8732">
          <cell r="A8732" t="str">
            <v>SA1.502NO_thin050</v>
          </cell>
          <cell r="B8732" t="str">
            <v>SAB</v>
          </cell>
          <cell r="C8732">
            <v>1.5</v>
          </cell>
          <cell r="D8732">
            <v>2</v>
          </cell>
          <cell r="E8732" t="str">
            <v>NO_thin</v>
          </cell>
          <cell r="F8732" t="str">
            <v xml:space="preserve"> 50-55</v>
          </cell>
          <cell r="M8732">
            <v>263.30500000000001</v>
          </cell>
        </row>
        <row r="8733">
          <cell r="A8733" t="str">
            <v>SA1.502NO_thin055</v>
          </cell>
          <cell r="B8733" t="str">
            <v>SAB</v>
          </cell>
          <cell r="C8733">
            <v>1.5</v>
          </cell>
          <cell r="D8733">
            <v>2</v>
          </cell>
          <cell r="E8733" t="str">
            <v>NO_thin</v>
          </cell>
          <cell r="F8733" t="str">
            <v xml:space="preserve"> 55-60</v>
          </cell>
          <cell r="M8733">
            <v>270.625</v>
          </cell>
        </row>
        <row r="8734">
          <cell r="A8734" t="str">
            <v>SA1.502NO_thin060</v>
          </cell>
          <cell r="B8734" t="str">
            <v>SAB</v>
          </cell>
          <cell r="C8734">
            <v>1.5</v>
          </cell>
          <cell r="D8734">
            <v>2</v>
          </cell>
          <cell r="E8734" t="str">
            <v>NO_thin</v>
          </cell>
          <cell r="F8734" t="str">
            <v xml:space="preserve"> 60-65</v>
          </cell>
          <cell r="M8734">
            <v>276.82</v>
          </cell>
        </row>
        <row r="8735">
          <cell r="A8735" t="str">
            <v>SA1.502NO_thin065</v>
          </cell>
          <cell r="B8735" t="str">
            <v>SAB</v>
          </cell>
          <cell r="C8735">
            <v>1.5</v>
          </cell>
          <cell r="D8735">
            <v>2</v>
          </cell>
          <cell r="E8735" t="str">
            <v>NO_thin</v>
          </cell>
          <cell r="F8735" t="str">
            <v xml:space="preserve"> 65-70</v>
          </cell>
          <cell r="M8735">
            <v>279.91000000000003</v>
          </cell>
        </row>
        <row r="8736">
          <cell r="A8736" t="str">
            <v>SA1.502NO_thin070</v>
          </cell>
          <cell r="B8736" t="str">
            <v>SAB</v>
          </cell>
          <cell r="C8736">
            <v>1.5</v>
          </cell>
          <cell r="D8736">
            <v>2</v>
          </cell>
          <cell r="E8736" t="str">
            <v>NO_thin</v>
          </cell>
          <cell r="F8736" t="str">
            <v xml:space="preserve"> 70-75</v>
          </cell>
          <cell r="M8736">
            <v>283.45499999999998</v>
          </cell>
        </row>
        <row r="8737">
          <cell r="A8737" t="str">
            <v>SA1.502NO_thin075</v>
          </cell>
          <cell r="B8737" t="str">
            <v>SAB</v>
          </cell>
          <cell r="C8737">
            <v>1.5</v>
          </cell>
          <cell r="D8737">
            <v>2</v>
          </cell>
          <cell r="E8737" t="str">
            <v>NO_thin</v>
          </cell>
          <cell r="F8737" t="str">
            <v xml:space="preserve"> 75-80</v>
          </cell>
          <cell r="M8737">
            <v>287.06</v>
          </cell>
        </row>
        <row r="8738">
          <cell r="A8738" t="str">
            <v>SA1.502NO_thin080</v>
          </cell>
          <cell r="B8738" t="str">
            <v>SAB</v>
          </cell>
          <cell r="C8738">
            <v>1.5</v>
          </cell>
          <cell r="D8738">
            <v>2</v>
          </cell>
          <cell r="E8738" t="str">
            <v>NO_thin</v>
          </cell>
          <cell r="F8738" t="str">
            <v xml:space="preserve"> 80-85</v>
          </cell>
          <cell r="M8738">
            <v>289.93</v>
          </cell>
        </row>
        <row r="8739">
          <cell r="A8739" t="str">
            <v>SA1.502NO_thin085</v>
          </cell>
          <cell r="B8739" t="str">
            <v>SAB</v>
          </cell>
          <cell r="C8739">
            <v>1.5</v>
          </cell>
          <cell r="D8739">
            <v>2</v>
          </cell>
          <cell r="E8739" t="str">
            <v>NO_thin</v>
          </cell>
          <cell r="F8739" t="str">
            <v xml:space="preserve"> 85-90</v>
          </cell>
          <cell r="M8739">
            <v>292.755</v>
          </cell>
        </row>
        <row r="8740">
          <cell r="A8740" t="str">
            <v>SA1.502NO_thin090</v>
          </cell>
          <cell r="B8740" t="str">
            <v>SAB</v>
          </cell>
          <cell r="C8740">
            <v>1.5</v>
          </cell>
          <cell r="D8740">
            <v>2</v>
          </cell>
          <cell r="E8740" t="str">
            <v>NO_thin</v>
          </cell>
          <cell r="F8740" t="str">
            <v xml:space="preserve"> 90-95</v>
          </cell>
          <cell r="M8740">
            <v>302.14999999999998</v>
          </cell>
        </row>
        <row r="8741">
          <cell r="A8741" t="str">
            <v>SA1.502NO_thin095</v>
          </cell>
          <cell r="B8741" t="str">
            <v>SAB</v>
          </cell>
          <cell r="C8741">
            <v>1.5</v>
          </cell>
          <cell r="D8741">
            <v>2</v>
          </cell>
          <cell r="E8741" t="str">
            <v>NO_thin</v>
          </cell>
          <cell r="F8741" t="str">
            <v xml:space="preserve"> 95-100</v>
          </cell>
          <cell r="M8741">
            <v>303.07</v>
          </cell>
        </row>
        <row r="8742">
          <cell r="A8742" t="str">
            <v>SA1.502NO_thin100</v>
          </cell>
          <cell r="B8742" t="str">
            <v>SAB</v>
          </cell>
          <cell r="C8742">
            <v>1.5</v>
          </cell>
          <cell r="D8742">
            <v>2</v>
          </cell>
          <cell r="E8742" t="str">
            <v>NO_thin</v>
          </cell>
          <cell r="F8742" t="str">
            <v>100-105</v>
          </cell>
          <cell r="M8742">
            <v>303.435</v>
          </cell>
        </row>
        <row r="8743">
          <cell r="A8743" t="str">
            <v>SA1.502NO_thin105</v>
          </cell>
          <cell r="B8743" t="str">
            <v>SAB</v>
          </cell>
          <cell r="C8743">
            <v>1.5</v>
          </cell>
          <cell r="D8743">
            <v>2</v>
          </cell>
          <cell r="E8743" t="str">
            <v>NO_thin</v>
          </cell>
          <cell r="F8743" t="str">
            <v>105-110</v>
          </cell>
          <cell r="M8743">
            <v>303.52</v>
          </cell>
        </row>
        <row r="8744">
          <cell r="A8744" t="str">
            <v>SA1.502NO_thin110</v>
          </cell>
          <cell r="B8744" t="str">
            <v>SAB</v>
          </cell>
          <cell r="C8744">
            <v>1.5</v>
          </cell>
          <cell r="D8744">
            <v>2</v>
          </cell>
          <cell r="E8744" t="str">
            <v>NO_thin</v>
          </cell>
          <cell r="F8744" t="str">
            <v>110-115</v>
          </cell>
          <cell r="M8744">
            <v>303.85000000000002</v>
          </cell>
        </row>
        <row r="8745">
          <cell r="A8745" t="str">
            <v>SA1.502NO_thin115</v>
          </cell>
          <cell r="B8745" t="str">
            <v>SAB</v>
          </cell>
          <cell r="C8745">
            <v>1.5</v>
          </cell>
          <cell r="D8745">
            <v>2</v>
          </cell>
          <cell r="E8745" t="str">
            <v>NO_thin</v>
          </cell>
          <cell r="F8745" t="str">
            <v>115-120</v>
          </cell>
          <cell r="M8745">
            <v>307.09500000000003</v>
          </cell>
        </row>
        <row r="8746">
          <cell r="A8746" t="str">
            <v>SA1.502NO_thin120</v>
          </cell>
          <cell r="B8746" t="str">
            <v>SAB</v>
          </cell>
          <cell r="C8746">
            <v>1.5</v>
          </cell>
          <cell r="D8746">
            <v>2</v>
          </cell>
          <cell r="E8746" t="str">
            <v>NO_thin</v>
          </cell>
          <cell r="F8746" t="str">
            <v>120-125</v>
          </cell>
          <cell r="M8746">
            <v>307.83</v>
          </cell>
        </row>
        <row r="8747">
          <cell r="A8747" t="str">
            <v>SA1.502NO_thin125</v>
          </cell>
          <cell r="B8747" t="str">
            <v>SAB</v>
          </cell>
          <cell r="C8747">
            <v>1.5</v>
          </cell>
          <cell r="D8747">
            <v>2</v>
          </cell>
          <cell r="E8747" t="str">
            <v>NO_thin</v>
          </cell>
          <cell r="F8747" t="str">
            <v>125-130</v>
          </cell>
          <cell r="M8747">
            <v>308.33999999999997</v>
          </cell>
        </row>
        <row r="8748">
          <cell r="A8748" t="str">
            <v>SA1.502NO_thin130</v>
          </cell>
          <cell r="B8748" t="str">
            <v>SAB</v>
          </cell>
          <cell r="C8748">
            <v>1.5</v>
          </cell>
          <cell r="D8748">
            <v>2</v>
          </cell>
          <cell r="E8748" t="str">
            <v>NO_thin</v>
          </cell>
          <cell r="F8748" t="str">
            <v>130-135</v>
          </cell>
          <cell r="M8748">
            <v>308.71499999999997</v>
          </cell>
        </row>
        <row r="8749">
          <cell r="A8749" t="str">
            <v>SA1.502NO_thin135</v>
          </cell>
          <cell r="B8749" t="str">
            <v>SAB</v>
          </cell>
          <cell r="C8749">
            <v>1.5</v>
          </cell>
          <cell r="D8749">
            <v>2</v>
          </cell>
          <cell r="E8749" t="str">
            <v>NO_thin</v>
          </cell>
          <cell r="F8749" t="str">
            <v>135-140</v>
          </cell>
          <cell r="M8749">
            <v>310.02499999999998</v>
          </cell>
        </row>
        <row r="8750">
          <cell r="A8750" t="str">
            <v>SA1.502NO_thin140</v>
          </cell>
          <cell r="B8750" t="str">
            <v>SAB</v>
          </cell>
          <cell r="C8750">
            <v>1.5</v>
          </cell>
          <cell r="D8750">
            <v>2</v>
          </cell>
          <cell r="E8750" t="str">
            <v>NO_thin</v>
          </cell>
          <cell r="F8750" t="str">
            <v>140-145</v>
          </cell>
          <cell r="M8750">
            <v>310.48</v>
          </cell>
        </row>
        <row r="8751">
          <cell r="A8751" t="str">
            <v>SA1.502NO_thin145</v>
          </cell>
          <cell r="B8751" t="str">
            <v>SAB</v>
          </cell>
          <cell r="C8751">
            <v>1.5</v>
          </cell>
          <cell r="D8751">
            <v>2</v>
          </cell>
          <cell r="E8751" t="str">
            <v>NO_thin</v>
          </cell>
          <cell r="F8751" t="str">
            <v>145-150</v>
          </cell>
          <cell r="M8751">
            <v>310.97000000000003</v>
          </cell>
        </row>
        <row r="8752">
          <cell r="A8752" t="str">
            <v>SA1.502NO_thin150</v>
          </cell>
          <cell r="B8752" t="str">
            <v>SAB</v>
          </cell>
          <cell r="C8752">
            <v>1.5</v>
          </cell>
          <cell r="D8752">
            <v>2</v>
          </cell>
          <cell r="E8752" t="str">
            <v>NO_thin</v>
          </cell>
          <cell r="F8752" t="str">
            <v>150-155</v>
          </cell>
          <cell r="M8752">
            <v>311.39</v>
          </cell>
        </row>
        <row r="8753">
          <cell r="A8753" t="str">
            <v>SA1.502NO_thin155</v>
          </cell>
          <cell r="B8753" t="str">
            <v>SAB</v>
          </cell>
          <cell r="C8753">
            <v>1.5</v>
          </cell>
          <cell r="D8753">
            <v>2</v>
          </cell>
          <cell r="E8753" t="str">
            <v>NO_thin</v>
          </cell>
          <cell r="F8753" t="str">
            <v>155-160</v>
          </cell>
          <cell r="M8753">
            <v>311.79500000000002</v>
          </cell>
        </row>
        <row r="8754">
          <cell r="A8754" t="str">
            <v>SA1.502NO_thin160</v>
          </cell>
          <cell r="B8754" t="str">
            <v>SAB</v>
          </cell>
          <cell r="C8754">
            <v>1.5</v>
          </cell>
          <cell r="D8754">
            <v>2</v>
          </cell>
          <cell r="E8754" t="str">
            <v>NO_thin</v>
          </cell>
          <cell r="F8754" t="str">
            <v>160-165</v>
          </cell>
          <cell r="M8754">
            <v>312.27</v>
          </cell>
        </row>
        <row r="8755">
          <cell r="A8755" t="str">
            <v>SA1.502NO_thin165</v>
          </cell>
          <cell r="B8755" t="str">
            <v>SAB</v>
          </cell>
          <cell r="C8755">
            <v>1.5</v>
          </cell>
          <cell r="D8755">
            <v>2</v>
          </cell>
          <cell r="E8755" t="str">
            <v>NO_thin</v>
          </cell>
          <cell r="F8755" t="str">
            <v>165-170</v>
          </cell>
          <cell r="M8755">
            <v>312.67</v>
          </cell>
        </row>
        <row r="8756">
          <cell r="A8756" t="str">
            <v>SA1.502NO_thin170</v>
          </cell>
          <cell r="B8756" t="str">
            <v>SAB</v>
          </cell>
          <cell r="C8756">
            <v>1.5</v>
          </cell>
          <cell r="D8756">
            <v>2</v>
          </cell>
          <cell r="E8756" t="str">
            <v>NO_thin</v>
          </cell>
          <cell r="F8756" t="str">
            <v>170-175</v>
          </cell>
          <cell r="M8756">
            <v>313.04000000000002</v>
          </cell>
        </row>
        <row r="8757">
          <cell r="A8757" t="str">
            <v>SA1.502NO_thin175</v>
          </cell>
          <cell r="B8757" t="str">
            <v>SAB</v>
          </cell>
          <cell r="C8757">
            <v>1.5</v>
          </cell>
          <cell r="D8757">
            <v>2</v>
          </cell>
          <cell r="E8757" t="str">
            <v>NO_thin</v>
          </cell>
          <cell r="F8757" t="str">
            <v>175-180</v>
          </cell>
          <cell r="M8757">
            <v>313.39999999999998</v>
          </cell>
        </row>
        <row r="8758">
          <cell r="A8758" t="str">
            <v>SA1.502NO_thin180</v>
          </cell>
          <cell r="B8758" t="str">
            <v>SAB</v>
          </cell>
          <cell r="C8758">
            <v>1.5</v>
          </cell>
          <cell r="D8758">
            <v>2</v>
          </cell>
          <cell r="E8758" t="str">
            <v>NO_thin</v>
          </cell>
          <cell r="F8758" t="str">
            <v>180-185</v>
          </cell>
          <cell r="M8758">
            <v>313.70499999999998</v>
          </cell>
        </row>
        <row r="8759">
          <cell r="A8759" t="str">
            <v>SA1.502NO_thin185</v>
          </cell>
          <cell r="B8759" t="str">
            <v>SAB</v>
          </cell>
          <cell r="C8759">
            <v>1.5</v>
          </cell>
          <cell r="D8759">
            <v>2</v>
          </cell>
          <cell r="E8759" t="str">
            <v>NO_thin</v>
          </cell>
          <cell r="F8759" t="str">
            <v>185-190</v>
          </cell>
          <cell r="M8759">
            <v>313.95999999999998</v>
          </cell>
        </row>
        <row r="8760">
          <cell r="A8760" t="str">
            <v>SA1.502NO_thin190</v>
          </cell>
          <cell r="B8760" t="str">
            <v>SAB</v>
          </cell>
          <cell r="C8760">
            <v>1.5</v>
          </cell>
          <cell r="D8760">
            <v>2</v>
          </cell>
          <cell r="E8760" t="str">
            <v>NO_thin</v>
          </cell>
          <cell r="F8760" t="str">
            <v>190-195</v>
          </cell>
          <cell r="M8760">
            <v>314.27999999999997</v>
          </cell>
        </row>
        <row r="8761">
          <cell r="A8761" t="str">
            <v>SA1.502NO_thin195</v>
          </cell>
          <cell r="B8761" t="str">
            <v>SAB</v>
          </cell>
          <cell r="C8761">
            <v>1.5</v>
          </cell>
          <cell r="D8761">
            <v>2</v>
          </cell>
          <cell r="E8761" t="str">
            <v>NO_thin</v>
          </cell>
          <cell r="F8761" t="str">
            <v>195-200</v>
          </cell>
          <cell r="M8761">
            <v>314.60500000000002</v>
          </cell>
        </row>
        <row r="8762">
          <cell r="A8762" t="str">
            <v>SA1.502Thinned000</v>
          </cell>
          <cell r="B8762" t="str">
            <v>SAB</v>
          </cell>
          <cell r="C8762">
            <v>1.5</v>
          </cell>
          <cell r="D8762">
            <v>2</v>
          </cell>
          <cell r="E8762" t="str">
            <v>Thinned</v>
          </cell>
          <cell r="F8762" t="str">
            <v xml:space="preserve">  0-5</v>
          </cell>
          <cell r="M8762">
            <v>2.665</v>
          </cell>
        </row>
        <row r="8763">
          <cell r="A8763" t="str">
            <v>SA1.502Thinned005</v>
          </cell>
          <cell r="B8763" t="str">
            <v>SAB</v>
          </cell>
          <cell r="C8763">
            <v>1.5</v>
          </cell>
          <cell r="D8763">
            <v>2</v>
          </cell>
          <cell r="E8763" t="str">
            <v>Thinned</v>
          </cell>
          <cell r="F8763" t="str">
            <v xml:space="preserve">  5-10</v>
          </cell>
          <cell r="M8763">
            <v>9.5549999999999997</v>
          </cell>
        </row>
        <row r="8764">
          <cell r="A8764" t="str">
            <v>SA1.502Thinned010</v>
          </cell>
          <cell r="B8764" t="str">
            <v>SAB</v>
          </cell>
          <cell r="C8764">
            <v>1.5</v>
          </cell>
          <cell r="D8764">
            <v>2</v>
          </cell>
          <cell r="E8764" t="str">
            <v>Thinned</v>
          </cell>
          <cell r="F8764" t="str">
            <v xml:space="preserve"> 10-15</v>
          </cell>
          <cell r="M8764">
            <v>28.864999999999998</v>
          </cell>
        </row>
        <row r="8765">
          <cell r="A8765" t="str">
            <v>SA1.502Thinned015</v>
          </cell>
          <cell r="B8765" t="str">
            <v>SAB</v>
          </cell>
          <cell r="C8765">
            <v>1.5</v>
          </cell>
          <cell r="D8765">
            <v>2</v>
          </cell>
          <cell r="E8765" t="str">
            <v>Thinned</v>
          </cell>
          <cell r="F8765" t="str">
            <v xml:space="preserve"> 15-20</v>
          </cell>
          <cell r="M8765">
            <v>70.642912897772788</v>
          </cell>
        </row>
        <row r="8766">
          <cell r="A8766" t="str">
            <v>SA1.502Thinned020</v>
          </cell>
          <cell r="B8766" t="str">
            <v>SAB</v>
          </cell>
          <cell r="C8766">
            <v>1.5</v>
          </cell>
          <cell r="D8766">
            <v>2</v>
          </cell>
          <cell r="E8766" t="str">
            <v>Thinned</v>
          </cell>
          <cell r="F8766" t="str">
            <v xml:space="preserve"> 20-25</v>
          </cell>
          <cell r="M8766">
            <v>91.106980356739669</v>
          </cell>
        </row>
        <row r="8767">
          <cell r="A8767" t="str">
            <v>SA1.502Thinned025</v>
          </cell>
          <cell r="B8767" t="str">
            <v>SAB</v>
          </cell>
          <cell r="C8767">
            <v>1.5</v>
          </cell>
          <cell r="D8767">
            <v>2</v>
          </cell>
          <cell r="E8767" t="str">
            <v>Thinned</v>
          </cell>
          <cell r="F8767" t="str">
            <v xml:space="preserve"> 25-30</v>
          </cell>
          <cell r="M8767">
            <v>110.47845942066036</v>
          </cell>
        </row>
        <row r="8768">
          <cell r="A8768" t="str">
            <v>SA1.502Thinned030</v>
          </cell>
          <cell r="B8768" t="str">
            <v>SAB</v>
          </cell>
          <cell r="C8768">
            <v>1.5</v>
          </cell>
          <cell r="D8768">
            <v>2</v>
          </cell>
          <cell r="E8768" t="str">
            <v>Thinned</v>
          </cell>
          <cell r="F8768" t="str">
            <v xml:space="preserve"> 30-35</v>
          </cell>
          <cell r="M8768">
            <v>126.28792283461699</v>
          </cell>
        </row>
        <row r="8769">
          <cell r="A8769" t="str">
            <v>SA1.502Thinned035</v>
          </cell>
          <cell r="B8769" t="str">
            <v>SAB</v>
          </cell>
          <cell r="C8769">
            <v>1.5</v>
          </cell>
          <cell r="D8769">
            <v>2</v>
          </cell>
          <cell r="E8769" t="str">
            <v>Thinned</v>
          </cell>
          <cell r="F8769" t="str">
            <v xml:space="preserve"> 35-40</v>
          </cell>
          <cell r="M8769">
            <v>140.4381952496727</v>
          </cell>
        </row>
        <row r="8770">
          <cell r="A8770" t="str">
            <v>SA1.502Thinned040</v>
          </cell>
          <cell r="B8770" t="str">
            <v>SAB</v>
          </cell>
          <cell r="C8770">
            <v>1.5</v>
          </cell>
          <cell r="D8770">
            <v>2</v>
          </cell>
          <cell r="E8770" t="str">
            <v>Thinned</v>
          </cell>
          <cell r="F8770" t="str">
            <v xml:space="preserve"> 40-45</v>
          </cell>
          <cell r="M8770">
            <v>154.69319151662717</v>
          </cell>
        </row>
        <row r="8771">
          <cell r="A8771" t="str">
            <v>SA1.502Thinned045</v>
          </cell>
          <cell r="B8771" t="str">
            <v>SAB</v>
          </cell>
          <cell r="C8771">
            <v>1.5</v>
          </cell>
          <cell r="D8771">
            <v>2</v>
          </cell>
          <cell r="E8771" t="str">
            <v>Thinned</v>
          </cell>
          <cell r="F8771" t="str">
            <v xml:space="preserve"> 45-50</v>
          </cell>
          <cell r="M8771">
            <v>168.72839643058538</v>
          </cell>
        </row>
        <row r="8772">
          <cell r="A8772" t="str">
            <v>SA1.502Thinned050</v>
          </cell>
          <cell r="B8772" t="str">
            <v>SAB</v>
          </cell>
          <cell r="C8772">
            <v>1.5</v>
          </cell>
          <cell r="D8772">
            <v>2</v>
          </cell>
          <cell r="E8772" t="str">
            <v>Thinned</v>
          </cell>
          <cell r="F8772" t="str">
            <v xml:space="preserve"> 50-55</v>
          </cell>
          <cell r="M8772">
            <v>176.93630981947047</v>
          </cell>
        </row>
        <row r="8773">
          <cell r="A8773" t="str">
            <v>SA1.502Thinned055</v>
          </cell>
          <cell r="B8773" t="str">
            <v>SAB</v>
          </cell>
          <cell r="C8773">
            <v>1.5</v>
          </cell>
          <cell r="D8773">
            <v>2</v>
          </cell>
          <cell r="E8773" t="str">
            <v>Thinned</v>
          </cell>
          <cell r="F8773" t="str">
            <v xml:space="preserve"> 55-60</v>
          </cell>
          <cell r="M8773">
            <v>181.30440386718155</v>
          </cell>
        </row>
        <row r="8774">
          <cell r="A8774" t="str">
            <v>SA1.502Thinned060</v>
          </cell>
          <cell r="B8774" t="str">
            <v>SAB</v>
          </cell>
          <cell r="C8774">
            <v>1.5</v>
          </cell>
          <cell r="D8774">
            <v>2</v>
          </cell>
          <cell r="E8774" t="str">
            <v>Thinned</v>
          </cell>
          <cell r="F8774" t="str">
            <v xml:space="preserve"> 60-65</v>
          </cell>
          <cell r="M8774">
            <v>184.31587343179291</v>
          </cell>
        </row>
        <row r="8775">
          <cell r="A8775" t="str">
            <v>SA1.502Thinned065</v>
          </cell>
          <cell r="B8775" t="str">
            <v>SAB</v>
          </cell>
          <cell r="C8775">
            <v>1.5</v>
          </cell>
          <cell r="D8775">
            <v>2</v>
          </cell>
          <cell r="E8775" t="str">
            <v>Thinned</v>
          </cell>
          <cell r="F8775" t="str">
            <v xml:space="preserve"> 65-70</v>
          </cell>
          <cell r="M8775">
            <v>184.31587343179291</v>
          </cell>
        </row>
        <row r="8776">
          <cell r="A8776" t="str">
            <v>SA1.502Thinned070</v>
          </cell>
          <cell r="B8776" t="str">
            <v>SAB</v>
          </cell>
          <cell r="C8776">
            <v>1.5</v>
          </cell>
          <cell r="D8776">
            <v>2</v>
          </cell>
          <cell r="E8776" t="str">
            <v>Thinned</v>
          </cell>
          <cell r="F8776" t="str">
            <v xml:space="preserve"> 70-75</v>
          </cell>
          <cell r="M8776">
            <v>184.31587343179291</v>
          </cell>
        </row>
        <row r="8777">
          <cell r="A8777" t="str">
            <v>SA1.502Thinned075</v>
          </cell>
          <cell r="B8777" t="str">
            <v>SAB</v>
          </cell>
          <cell r="C8777">
            <v>1.5</v>
          </cell>
          <cell r="D8777">
            <v>2</v>
          </cell>
          <cell r="E8777" t="str">
            <v>Thinned</v>
          </cell>
          <cell r="F8777" t="str">
            <v xml:space="preserve"> 75-80</v>
          </cell>
          <cell r="M8777">
            <v>184.31587343179291</v>
          </cell>
        </row>
        <row r="8778">
          <cell r="A8778" t="str">
            <v>SA1.502Thinned080</v>
          </cell>
          <cell r="B8778" t="str">
            <v>SAB</v>
          </cell>
          <cell r="C8778">
            <v>1.5</v>
          </cell>
          <cell r="D8778">
            <v>2</v>
          </cell>
          <cell r="E8778" t="str">
            <v>Thinned</v>
          </cell>
          <cell r="F8778" t="str">
            <v xml:space="preserve"> 80-85</v>
          </cell>
          <cell r="M8778">
            <v>184.31587343179291</v>
          </cell>
        </row>
        <row r="8779">
          <cell r="A8779" t="str">
            <v>SA1.502Thinned085</v>
          </cell>
          <cell r="B8779" t="str">
            <v>SAB</v>
          </cell>
          <cell r="C8779">
            <v>1.5</v>
          </cell>
          <cell r="D8779">
            <v>2</v>
          </cell>
          <cell r="E8779" t="str">
            <v>Thinned</v>
          </cell>
          <cell r="F8779" t="str">
            <v xml:space="preserve"> 85-90</v>
          </cell>
          <cell r="M8779">
            <v>184.31587343179291</v>
          </cell>
        </row>
        <row r="8780">
          <cell r="A8780" t="str">
            <v>SA1.502Thinned090</v>
          </cell>
          <cell r="B8780" t="str">
            <v>SAB</v>
          </cell>
          <cell r="C8780">
            <v>1.5</v>
          </cell>
          <cell r="D8780">
            <v>2</v>
          </cell>
          <cell r="E8780" t="str">
            <v>Thinned</v>
          </cell>
          <cell r="F8780" t="str">
            <v xml:space="preserve"> 90-95</v>
          </cell>
          <cell r="M8780">
            <v>184.31587343179291</v>
          </cell>
        </row>
        <row r="8781">
          <cell r="A8781" t="str">
            <v>SA1.502Thinned095</v>
          </cell>
          <cell r="B8781" t="str">
            <v>SAB</v>
          </cell>
          <cell r="C8781">
            <v>1.5</v>
          </cell>
          <cell r="D8781">
            <v>2</v>
          </cell>
          <cell r="E8781" t="str">
            <v>Thinned</v>
          </cell>
          <cell r="F8781" t="str">
            <v xml:space="preserve"> 95-100</v>
          </cell>
          <cell r="M8781">
            <v>184.31587343179291</v>
          </cell>
        </row>
        <row r="8782">
          <cell r="A8782" t="str">
            <v>SA1.502Thinned100</v>
          </cell>
          <cell r="B8782" t="str">
            <v>SAB</v>
          </cell>
          <cell r="C8782">
            <v>1.5</v>
          </cell>
          <cell r="D8782">
            <v>2</v>
          </cell>
          <cell r="E8782" t="str">
            <v>Thinned</v>
          </cell>
          <cell r="F8782" t="str">
            <v>100-105</v>
          </cell>
          <cell r="M8782">
            <v>184.31587343179291</v>
          </cell>
        </row>
        <row r="8783">
          <cell r="A8783" t="str">
            <v>SA1.502Thinned105</v>
          </cell>
          <cell r="B8783" t="str">
            <v>SAB</v>
          </cell>
          <cell r="C8783">
            <v>1.5</v>
          </cell>
          <cell r="D8783">
            <v>2</v>
          </cell>
          <cell r="E8783" t="str">
            <v>Thinned</v>
          </cell>
          <cell r="F8783" t="str">
            <v>105-110</v>
          </cell>
          <cell r="M8783">
            <v>184.31587343179291</v>
          </cell>
        </row>
        <row r="8784">
          <cell r="A8784" t="str">
            <v>SA1.502Thinned110</v>
          </cell>
          <cell r="B8784" t="str">
            <v>SAB</v>
          </cell>
          <cell r="C8784">
            <v>1.5</v>
          </cell>
          <cell r="D8784">
            <v>2</v>
          </cell>
          <cell r="E8784" t="str">
            <v>Thinned</v>
          </cell>
          <cell r="F8784" t="str">
            <v>110-115</v>
          </cell>
          <cell r="M8784">
            <v>184.31587343179291</v>
          </cell>
        </row>
        <row r="8785">
          <cell r="A8785" t="str">
            <v>SA1.502Thinned115</v>
          </cell>
          <cell r="B8785" t="str">
            <v>SAB</v>
          </cell>
          <cell r="C8785">
            <v>1.5</v>
          </cell>
          <cell r="D8785">
            <v>2</v>
          </cell>
          <cell r="E8785" t="str">
            <v>Thinned</v>
          </cell>
          <cell r="F8785" t="str">
            <v>115-120</v>
          </cell>
          <cell r="M8785">
            <v>184.31587343179291</v>
          </cell>
        </row>
        <row r="8786">
          <cell r="A8786" t="str">
            <v>SA1.502Thinned120</v>
          </cell>
          <cell r="B8786" t="str">
            <v>SAB</v>
          </cell>
          <cell r="C8786">
            <v>1.5</v>
          </cell>
          <cell r="D8786">
            <v>2</v>
          </cell>
          <cell r="E8786" t="str">
            <v>Thinned</v>
          </cell>
          <cell r="F8786" t="str">
            <v>120-125</v>
          </cell>
          <cell r="M8786">
            <v>184.31587343179291</v>
          </cell>
        </row>
        <row r="8787">
          <cell r="A8787" t="str">
            <v>SA1.502Thinned125</v>
          </cell>
          <cell r="B8787" t="str">
            <v>SAB</v>
          </cell>
          <cell r="C8787">
            <v>1.5</v>
          </cell>
          <cell r="D8787">
            <v>2</v>
          </cell>
          <cell r="E8787" t="str">
            <v>Thinned</v>
          </cell>
          <cell r="F8787" t="str">
            <v>125-130</v>
          </cell>
          <cell r="M8787">
            <v>184.31587343179291</v>
          </cell>
        </row>
        <row r="8788">
          <cell r="A8788" t="str">
            <v>SA1.502Thinned130</v>
          </cell>
          <cell r="B8788" t="str">
            <v>SAB</v>
          </cell>
          <cell r="C8788">
            <v>1.5</v>
          </cell>
          <cell r="D8788">
            <v>2</v>
          </cell>
          <cell r="E8788" t="str">
            <v>Thinned</v>
          </cell>
          <cell r="F8788" t="str">
            <v>130-135</v>
          </cell>
          <cell r="M8788">
            <v>184.31587343179291</v>
          </cell>
        </row>
        <row r="8789">
          <cell r="A8789" t="str">
            <v>SA1.502Thinned135</v>
          </cell>
          <cell r="B8789" t="str">
            <v>SAB</v>
          </cell>
          <cell r="C8789">
            <v>1.5</v>
          </cell>
          <cell r="D8789">
            <v>2</v>
          </cell>
          <cell r="E8789" t="str">
            <v>Thinned</v>
          </cell>
          <cell r="F8789" t="str">
            <v>135-140</v>
          </cell>
          <cell r="M8789">
            <v>184.31587343179291</v>
          </cell>
        </row>
        <row r="8790">
          <cell r="A8790" t="str">
            <v>SA1.502Thinned140</v>
          </cell>
          <cell r="B8790" t="str">
            <v>SAB</v>
          </cell>
          <cell r="C8790">
            <v>1.5</v>
          </cell>
          <cell r="D8790">
            <v>2</v>
          </cell>
          <cell r="E8790" t="str">
            <v>Thinned</v>
          </cell>
          <cell r="F8790" t="str">
            <v>140-145</v>
          </cell>
          <cell r="M8790">
            <v>184.31587343179291</v>
          </cell>
        </row>
        <row r="8791">
          <cell r="A8791" t="str">
            <v>SA1.502Thinned145</v>
          </cell>
          <cell r="B8791" t="str">
            <v>SAB</v>
          </cell>
          <cell r="C8791">
            <v>1.5</v>
          </cell>
          <cell r="D8791">
            <v>2</v>
          </cell>
          <cell r="E8791" t="str">
            <v>Thinned</v>
          </cell>
          <cell r="F8791" t="str">
            <v>145-150</v>
          </cell>
          <cell r="M8791">
            <v>184.31587343179291</v>
          </cell>
        </row>
        <row r="8792">
          <cell r="A8792" t="str">
            <v>SA1.502Thinned150</v>
          </cell>
          <cell r="B8792" t="str">
            <v>SAB</v>
          </cell>
          <cell r="C8792">
            <v>1.5</v>
          </cell>
          <cell r="D8792">
            <v>2</v>
          </cell>
          <cell r="E8792" t="str">
            <v>Thinned</v>
          </cell>
          <cell r="F8792" t="str">
            <v>150-155</v>
          </cell>
          <cell r="M8792">
            <v>184.31587343179291</v>
          </cell>
        </row>
        <row r="8793">
          <cell r="A8793" t="str">
            <v>SA1.502Thinned155</v>
          </cell>
          <cell r="B8793" t="str">
            <v>SAB</v>
          </cell>
          <cell r="C8793">
            <v>1.5</v>
          </cell>
          <cell r="D8793">
            <v>2</v>
          </cell>
          <cell r="E8793" t="str">
            <v>Thinned</v>
          </cell>
          <cell r="F8793" t="str">
            <v>155-160</v>
          </cell>
          <cell r="M8793">
            <v>184.31587343179291</v>
          </cell>
        </row>
        <row r="8794">
          <cell r="A8794" t="str">
            <v>SA1.502Thinned160</v>
          </cell>
          <cell r="B8794" t="str">
            <v>SAB</v>
          </cell>
          <cell r="C8794">
            <v>1.5</v>
          </cell>
          <cell r="D8794">
            <v>2</v>
          </cell>
          <cell r="E8794" t="str">
            <v>Thinned</v>
          </cell>
          <cell r="F8794" t="str">
            <v>160-165</v>
          </cell>
          <cell r="M8794">
            <v>184.31587343179291</v>
          </cell>
        </row>
        <row r="8795">
          <cell r="A8795" t="str">
            <v>SA1.502Thinned165</v>
          </cell>
          <cell r="B8795" t="str">
            <v>SAB</v>
          </cell>
          <cell r="C8795">
            <v>1.5</v>
          </cell>
          <cell r="D8795">
            <v>2</v>
          </cell>
          <cell r="E8795" t="str">
            <v>Thinned</v>
          </cell>
          <cell r="F8795" t="str">
            <v>165-170</v>
          </cell>
          <cell r="M8795">
            <v>184.31587343179291</v>
          </cell>
        </row>
        <row r="8796">
          <cell r="A8796" t="str">
            <v>SA1.502Thinned170</v>
          </cell>
          <cell r="B8796" t="str">
            <v>SAB</v>
          </cell>
          <cell r="C8796">
            <v>1.5</v>
          </cell>
          <cell r="D8796">
            <v>2</v>
          </cell>
          <cell r="E8796" t="str">
            <v>Thinned</v>
          </cell>
          <cell r="F8796" t="str">
            <v>170-175</v>
          </cell>
          <cell r="M8796">
            <v>184.31587343179291</v>
          </cell>
        </row>
        <row r="8797">
          <cell r="A8797" t="str">
            <v>SA1.502Thinned175</v>
          </cell>
          <cell r="B8797" t="str">
            <v>SAB</v>
          </cell>
          <cell r="C8797">
            <v>1.5</v>
          </cell>
          <cell r="D8797">
            <v>2</v>
          </cell>
          <cell r="E8797" t="str">
            <v>Thinned</v>
          </cell>
          <cell r="F8797" t="str">
            <v>175-180</v>
          </cell>
          <cell r="M8797">
            <v>184.31587343179291</v>
          </cell>
        </row>
        <row r="8798">
          <cell r="A8798" t="str">
            <v>SA1.502Thinned180</v>
          </cell>
          <cell r="B8798" t="str">
            <v>SAB</v>
          </cell>
          <cell r="C8798">
            <v>1.5</v>
          </cell>
          <cell r="D8798">
            <v>2</v>
          </cell>
          <cell r="E8798" t="str">
            <v>Thinned</v>
          </cell>
          <cell r="F8798" t="str">
            <v>180-185</v>
          </cell>
          <cell r="M8798">
            <v>184.31587343179291</v>
          </cell>
        </row>
        <row r="8799">
          <cell r="A8799" t="str">
            <v>SA1.502Thinned185</v>
          </cell>
          <cell r="B8799" t="str">
            <v>SAB</v>
          </cell>
          <cell r="C8799">
            <v>1.5</v>
          </cell>
          <cell r="D8799">
            <v>2</v>
          </cell>
          <cell r="E8799" t="str">
            <v>Thinned</v>
          </cell>
          <cell r="F8799" t="str">
            <v>185-190</v>
          </cell>
          <cell r="M8799">
            <v>184.31587343179291</v>
          </cell>
        </row>
        <row r="8800">
          <cell r="A8800" t="str">
            <v>SA1.502Thinned190</v>
          </cell>
          <cell r="B8800" t="str">
            <v>SAB</v>
          </cell>
          <cell r="C8800">
            <v>1.5</v>
          </cell>
          <cell r="D8800">
            <v>2</v>
          </cell>
          <cell r="E8800" t="str">
            <v>Thinned</v>
          </cell>
          <cell r="F8800" t="str">
            <v>190-195</v>
          </cell>
          <cell r="M8800">
            <v>184.31587343179291</v>
          </cell>
        </row>
        <row r="8801">
          <cell r="A8801" t="str">
            <v>SA1.502Thinned195</v>
          </cell>
          <cell r="B8801" t="str">
            <v>SAB</v>
          </cell>
          <cell r="C8801">
            <v>1.5</v>
          </cell>
          <cell r="D8801">
            <v>2</v>
          </cell>
          <cell r="E8801" t="str">
            <v>Thinned</v>
          </cell>
          <cell r="F8801" t="str">
            <v>195-200</v>
          </cell>
          <cell r="M8801">
            <v>184.31587343179291</v>
          </cell>
        </row>
        <row r="8802">
          <cell r="A8802" t="str">
            <v>SA1.504NO_thin000</v>
          </cell>
          <cell r="B8802" t="str">
            <v>SAB</v>
          </cell>
          <cell r="C8802">
            <v>1.5</v>
          </cell>
          <cell r="D8802">
            <v>4</v>
          </cell>
          <cell r="E8802" t="str">
            <v>NO_thin</v>
          </cell>
          <cell r="F8802" t="str">
            <v xml:space="preserve">  0-5</v>
          </cell>
          <cell r="G8802">
            <v>0.79</v>
          </cell>
          <cell r="H8802">
            <v>0.27</v>
          </cell>
          <cell r="I8802">
            <v>1.07</v>
          </cell>
          <cell r="J8802">
            <v>5.33</v>
          </cell>
          <cell r="K8802">
            <v>5.33</v>
          </cell>
          <cell r="L8802">
            <v>0</v>
          </cell>
          <cell r="M8802">
            <v>5.33</v>
          </cell>
          <cell r="N8802">
            <v>0</v>
          </cell>
        </row>
        <row r="8803">
          <cell r="A8803" t="str">
            <v>SA1.504NO_thin005</v>
          </cell>
          <cell r="B8803" t="str">
            <v>SAB</v>
          </cell>
          <cell r="C8803">
            <v>1.5</v>
          </cell>
          <cell r="D8803">
            <v>4</v>
          </cell>
          <cell r="E8803" t="str">
            <v>NO_thin</v>
          </cell>
          <cell r="F8803" t="str">
            <v xml:space="preserve">  5-10</v>
          </cell>
          <cell r="G8803">
            <v>2.42</v>
          </cell>
          <cell r="H8803">
            <v>0.34</v>
          </cell>
          <cell r="I8803">
            <v>2.76</v>
          </cell>
          <cell r="J8803">
            <v>13.78</v>
          </cell>
          <cell r="K8803">
            <v>19.11</v>
          </cell>
          <cell r="L8803">
            <v>0</v>
          </cell>
          <cell r="M8803">
            <v>19.11</v>
          </cell>
          <cell r="N8803">
            <v>0</v>
          </cell>
        </row>
        <row r="8804">
          <cell r="A8804" t="str">
            <v>SA1.504NO_thin010</v>
          </cell>
          <cell r="B8804" t="str">
            <v>SAB</v>
          </cell>
          <cell r="C8804">
            <v>1.5</v>
          </cell>
          <cell r="D8804">
            <v>4</v>
          </cell>
          <cell r="E8804" t="str">
            <v>NO_thin</v>
          </cell>
          <cell r="F8804" t="str">
            <v xml:space="preserve"> 10-15</v>
          </cell>
          <cell r="G8804">
            <v>7.38</v>
          </cell>
          <cell r="H8804">
            <v>0.34</v>
          </cell>
          <cell r="I8804">
            <v>7.72</v>
          </cell>
          <cell r="J8804">
            <v>38.61</v>
          </cell>
          <cell r="K8804">
            <v>57.73</v>
          </cell>
          <cell r="L8804">
            <v>0</v>
          </cell>
          <cell r="M8804">
            <v>57.73</v>
          </cell>
          <cell r="N8804">
            <v>0</v>
          </cell>
        </row>
        <row r="8805">
          <cell r="A8805" t="str">
            <v>SA1.504NO_thin015</v>
          </cell>
          <cell r="B8805" t="str">
            <v>SAB</v>
          </cell>
          <cell r="C8805">
            <v>1.5</v>
          </cell>
          <cell r="D8805">
            <v>4</v>
          </cell>
          <cell r="E8805" t="str">
            <v>NO_thin</v>
          </cell>
          <cell r="F8805" t="str">
            <v xml:space="preserve"> 15-20</v>
          </cell>
          <cell r="G8805">
            <v>17.899999999999999</v>
          </cell>
          <cell r="H8805">
            <v>1.1200000000000001</v>
          </cell>
          <cell r="I8805">
            <v>19.02</v>
          </cell>
          <cell r="J8805">
            <v>95.1</v>
          </cell>
          <cell r="K8805">
            <v>152.83000000000001</v>
          </cell>
          <cell r="L8805">
            <v>0</v>
          </cell>
          <cell r="M8805">
            <v>152.83000000000001</v>
          </cell>
          <cell r="N8805">
            <v>0</v>
          </cell>
        </row>
        <row r="8806">
          <cell r="A8806" t="str">
            <v>SA1.504NO_thin020</v>
          </cell>
          <cell r="B8806" t="str">
            <v>SAB</v>
          </cell>
          <cell r="C8806">
            <v>1.5</v>
          </cell>
          <cell r="D8806">
            <v>4</v>
          </cell>
          <cell r="E8806" t="str">
            <v>NO_thin</v>
          </cell>
          <cell r="F8806" t="str">
            <v xml:space="preserve"> 20-25</v>
          </cell>
          <cell r="G8806">
            <v>16.86</v>
          </cell>
          <cell r="H8806">
            <v>0.82</v>
          </cell>
          <cell r="I8806">
            <v>17.68</v>
          </cell>
          <cell r="J8806">
            <v>88.39</v>
          </cell>
          <cell r="K8806">
            <v>241.22</v>
          </cell>
          <cell r="L8806">
            <v>0</v>
          </cell>
          <cell r="M8806">
            <v>241.22</v>
          </cell>
          <cell r="N8806">
            <v>0</v>
          </cell>
        </row>
        <row r="8807">
          <cell r="A8807" t="str">
            <v>SA1.504NO_thin025</v>
          </cell>
          <cell r="B8807" t="str">
            <v>SAB</v>
          </cell>
          <cell r="C8807">
            <v>1.5</v>
          </cell>
          <cell r="D8807">
            <v>4</v>
          </cell>
          <cell r="E8807" t="str">
            <v>NO_thin</v>
          </cell>
          <cell r="F8807" t="str">
            <v xml:space="preserve"> 25-30</v>
          </cell>
          <cell r="G8807">
            <v>15.29</v>
          </cell>
          <cell r="H8807">
            <v>0.33</v>
          </cell>
          <cell r="I8807">
            <v>15.62</v>
          </cell>
          <cell r="J8807">
            <v>78.09</v>
          </cell>
          <cell r="K8807">
            <v>319.31</v>
          </cell>
          <cell r="L8807">
            <v>0</v>
          </cell>
          <cell r="M8807">
            <v>319.31</v>
          </cell>
          <cell r="N8807">
            <v>0</v>
          </cell>
        </row>
        <row r="8808">
          <cell r="A8808" t="str">
            <v>SA1.504NO_thin030</v>
          </cell>
          <cell r="B8808" t="str">
            <v>SAB</v>
          </cell>
          <cell r="C8808">
            <v>1.5</v>
          </cell>
          <cell r="D8808">
            <v>4</v>
          </cell>
          <cell r="E8808" t="str">
            <v>NO_thin</v>
          </cell>
          <cell r="F8808" t="str">
            <v xml:space="preserve"> 30-35</v>
          </cell>
          <cell r="G8808">
            <v>11.14</v>
          </cell>
          <cell r="H8808">
            <v>0.21</v>
          </cell>
          <cell r="I8808">
            <v>11.35</v>
          </cell>
          <cell r="J8808">
            <v>56.76</v>
          </cell>
          <cell r="K8808">
            <v>376.07</v>
          </cell>
          <cell r="L8808">
            <v>0</v>
          </cell>
          <cell r="M8808">
            <v>376.07</v>
          </cell>
          <cell r="N8808">
            <v>0</v>
          </cell>
        </row>
        <row r="8809">
          <cell r="A8809" t="str">
            <v>SA1.504NO_thin035</v>
          </cell>
          <cell r="B8809" t="str">
            <v>SAB</v>
          </cell>
          <cell r="C8809">
            <v>1.5</v>
          </cell>
          <cell r="D8809">
            <v>4</v>
          </cell>
          <cell r="E8809" t="str">
            <v>NO_thin</v>
          </cell>
          <cell r="F8809" t="str">
            <v xml:space="preserve"> 35-40</v>
          </cell>
          <cell r="G8809">
            <v>8.9600000000000009</v>
          </cell>
          <cell r="H8809">
            <v>0.15</v>
          </cell>
          <cell r="I8809">
            <v>9.11</v>
          </cell>
          <cell r="J8809">
            <v>45.55</v>
          </cell>
          <cell r="K8809">
            <v>421.63</v>
          </cell>
          <cell r="L8809">
            <v>0</v>
          </cell>
          <cell r="M8809">
            <v>421.63</v>
          </cell>
          <cell r="N8809">
            <v>0</v>
          </cell>
        </row>
        <row r="8810">
          <cell r="A8810" t="str">
            <v>SA1.504NO_thin040</v>
          </cell>
          <cell r="B8810" t="str">
            <v>SAB</v>
          </cell>
          <cell r="C8810">
            <v>1.5</v>
          </cell>
          <cell r="D8810">
            <v>4</v>
          </cell>
          <cell r="E8810" t="str">
            <v>NO_thin</v>
          </cell>
          <cell r="F8810" t="str">
            <v xml:space="preserve"> 40-45</v>
          </cell>
          <cell r="G8810">
            <v>6.45</v>
          </cell>
          <cell r="H8810">
            <v>1.32</v>
          </cell>
          <cell r="I8810">
            <v>7.77</v>
          </cell>
          <cell r="J8810">
            <v>38.85</v>
          </cell>
          <cell r="K8810">
            <v>460.48</v>
          </cell>
          <cell r="L8810">
            <v>0</v>
          </cell>
          <cell r="M8810">
            <v>460.48</v>
          </cell>
          <cell r="N8810">
            <v>0</v>
          </cell>
        </row>
        <row r="8811">
          <cell r="A8811" t="str">
            <v>SA1.504NO_thin045</v>
          </cell>
          <cell r="B8811" t="str">
            <v>SAB</v>
          </cell>
          <cell r="C8811">
            <v>1.5</v>
          </cell>
          <cell r="D8811">
            <v>4</v>
          </cell>
          <cell r="E8811" t="str">
            <v>NO_thin</v>
          </cell>
          <cell r="F8811" t="str">
            <v xml:space="preserve"> 45-50</v>
          </cell>
          <cell r="G8811">
            <v>4.1500000000000004</v>
          </cell>
          <cell r="H8811">
            <v>4.75</v>
          </cell>
          <cell r="I8811">
            <v>8.9</v>
          </cell>
          <cell r="J8811">
            <v>44.48</v>
          </cell>
          <cell r="K8811">
            <v>504.95</v>
          </cell>
          <cell r="L8811">
            <v>0</v>
          </cell>
          <cell r="M8811">
            <v>504.95</v>
          </cell>
          <cell r="N8811">
            <v>0</v>
          </cell>
        </row>
        <row r="8812">
          <cell r="A8812" t="str">
            <v>SA1.504NO_thin050</v>
          </cell>
          <cell r="B8812" t="str">
            <v>SAB</v>
          </cell>
          <cell r="C8812">
            <v>1.5</v>
          </cell>
          <cell r="D8812">
            <v>4</v>
          </cell>
          <cell r="E8812" t="str">
            <v>NO_thin</v>
          </cell>
          <cell r="F8812" t="str">
            <v xml:space="preserve"> 50-55</v>
          </cell>
          <cell r="G8812">
            <v>3.31</v>
          </cell>
          <cell r="H8812">
            <v>1.02</v>
          </cell>
          <cell r="I8812">
            <v>4.33</v>
          </cell>
          <cell r="J8812">
            <v>21.66</v>
          </cell>
          <cell r="K8812">
            <v>526.61</v>
          </cell>
          <cell r="L8812">
            <v>0</v>
          </cell>
          <cell r="M8812">
            <v>526.61</v>
          </cell>
          <cell r="N8812">
            <v>0</v>
          </cell>
        </row>
        <row r="8813">
          <cell r="A8813" t="str">
            <v>SA1.504NO_thin055</v>
          </cell>
          <cell r="B8813" t="str">
            <v>SAB</v>
          </cell>
          <cell r="C8813">
            <v>1.5</v>
          </cell>
          <cell r="D8813">
            <v>4</v>
          </cell>
          <cell r="E8813" t="str">
            <v>NO_thin</v>
          </cell>
          <cell r="F8813" t="str">
            <v xml:space="preserve"> 55-60</v>
          </cell>
          <cell r="G8813">
            <v>3.19</v>
          </cell>
          <cell r="H8813">
            <v>-0.26</v>
          </cell>
          <cell r="I8813">
            <v>2.93</v>
          </cell>
          <cell r="J8813">
            <v>14.64</v>
          </cell>
          <cell r="K8813">
            <v>541.25</v>
          </cell>
          <cell r="L8813">
            <v>0</v>
          </cell>
          <cell r="M8813">
            <v>541.25</v>
          </cell>
          <cell r="N8813">
            <v>0</v>
          </cell>
        </row>
        <row r="8814">
          <cell r="A8814" t="str">
            <v>SA1.504NO_thin060</v>
          </cell>
          <cell r="B8814" t="str">
            <v>SAB</v>
          </cell>
          <cell r="C8814">
            <v>1.5</v>
          </cell>
          <cell r="D8814">
            <v>4</v>
          </cell>
          <cell r="E8814" t="str">
            <v>NO_thin</v>
          </cell>
          <cell r="F8814" t="str">
            <v xml:space="preserve"> 60-65</v>
          </cell>
          <cell r="G8814">
            <v>2.73</v>
          </cell>
          <cell r="H8814">
            <v>-0.25</v>
          </cell>
          <cell r="I8814">
            <v>2.48</v>
          </cell>
          <cell r="J8814">
            <v>12.39</v>
          </cell>
          <cell r="K8814">
            <v>553.64</v>
          </cell>
          <cell r="L8814">
            <v>0</v>
          </cell>
          <cell r="M8814">
            <v>553.64</v>
          </cell>
          <cell r="N8814">
            <v>0</v>
          </cell>
        </row>
        <row r="8815">
          <cell r="A8815" t="str">
            <v>SA1.504NO_thin065</v>
          </cell>
          <cell r="B8815" t="str">
            <v>SAB</v>
          </cell>
          <cell r="C8815">
            <v>1.5</v>
          </cell>
          <cell r="D8815">
            <v>4</v>
          </cell>
          <cell r="E8815" t="str">
            <v>NO_thin</v>
          </cell>
          <cell r="F8815" t="str">
            <v xml:space="preserve"> 65-70</v>
          </cell>
          <cell r="G8815">
            <v>2.33</v>
          </cell>
          <cell r="H8815">
            <v>-1.1000000000000001</v>
          </cell>
          <cell r="I8815">
            <v>1.24</v>
          </cell>
          <cell r="J8815">
            <v>6.18</v>
          </cell>
          <cell r="K8815">
            <v>559.82000000000005</v>
          </cell>
          <cell r="L8815">
            <v>0</v>
          </cell>
          <cell r="M8815">
            <v>559.82000000000005</v>
          </cell>
          <cell r="N8815">
            <v>0</v>
          </cell>
        </row>
        <row r="8816">
          <cell r="A8816" t="str">
            <v>SA1.504NO_thin070</v>
          </cell>
          <cell r="B8816" t="str">
            <v>SAB</v>
          </cell>
          <cell r="C8816">
            <v>1.5</v>
          </cell>
          <cell r="D8816">
            <v>4</v>
          </cell>
          <cell r="E8816" t="str">
            <v>NO_thin</v>
          </cell>
          <cell r="F8816" t="str">
            <v xml:space="preserve"> 70-75</v>
          </cell>
          <cell r="G8816">
            <v>2.11</v>
          </cell>
          <cell r="H8816">
            <v>-0.69</v>
          </cell>
          <cell r="I8816">
            <v>1.42</v>
          </cell>
          <cell r="J8816">
            <v>7.09</v>
          </cell>
          <cell r="K8816">
            <v>566.91</v>
          </cell>
          <cell r="L8816">
            <v>0</v>
          </cell>
          <cell r="M8816">
            <v>566.91</v>
          </cell>
          <cell r="N8816">
            <v>0</v>
          </cell>
        </row>
        <row r="8817">
          <cell r="A8817" t="str">
            <v>SA1.504NO_thin075</v>
          </cell>
          <cell r="B8817" t="str">
            <v>SAB</v>
          </cell>
          <cell r="C8817">
            <v>1.5</v>
          </cell>
          <cell r="D8817">
            <v>4</v>
          </cell>
          <cell r="E8817" t="str">
            <v>NO_thin</v>
          </cell>
          <cell r="F8817" t="str">
            <v xml:space="preserve"> 75-80</v>
          </cell>
          <cell r="G8817">
            <v>1.93</v>
          </cell>
          <cell r="H8817">
            <v>-0.49</v>
          </cell>
          <cell r="I8817">
            <v>1.44</v>
          </cell>
          <cell r="J8817">
            <v>7.22</v>
          </cell>
          <cell r="K8817">
            <v>574.12</v>
          </cell>
          <cell r="L8817">
            <v>0</v>
          </cell>
          <cell r="M8817">
            <v>574.12</v>
          </cell>
          <cell r="N8817">
            <v>0</v>
          </cell>
        </row>
        <row r="8818">
          <cell r="A8818" t="str">
            <v>SA1.504NO_thin080</v>
          </cell>
          <cell r="B8818" t="str">
            <v>SAB</v>
          </cell>
          <cell r="C8818">
            <v>1.5</v>
          </cell>
          <cell r="D8818">
            <v>4</v>
          </cell>
          <cell r="E8818" t="str">
            <v>NO_thin</v>
          </cell>
          <cell r="F8818" t="str">
            <v xml:space="preserve"> 80-85</v>
          </cell>
          <cell r="G8818">
            <v>1.72</v>
          </cell>
          <cell r="H8818">
            <v>-0.56999999999999995</v>
          </cell>
          <cell r="I8818">
            <v>1.1499999999999999</v>
          </cell>
          <cell r="J8818">
            <v>5.74</v>
          </cell>
          <cell r="K8818">
            <v>579.86</v>
          </cell>
          <cell r="L8818">
            <v>0</v>
          </cell>
          <cell r="M8818">
            <v>579.86</v>
          </cell>
          <cell r="N8818">
            <v>0</v>
          </cell>
        </row>
        <row r="8819">
          <cell r="A8819" t="str">
            <v>SA1.504NO_thin085</v>
          </cell>
          <cell r="B8819" t="str">
            <v>SAB</v>
          </cell>
          <cell r="C8819">
            <v>1.5</v>
          </cell>
          <cell r="D8819">
            <v>4</v>
          </cell>
          <cell r="E8819" t="str">
            <v>NO_thin</v>
          </cell>
          <cell r="F8819" t="str">
            <v xml:space="preserve"> 85-90</v>
          </cell>
          <cell r="G8819">
            <v>1.52</v>
          </cell>
          <cell r="H8819">
            <v>-0.4</v>
          </cell>
          <cell r="I8819">
            <v>1.1299999999999999</v>
          </cell>
          <cell r="J8819">
            <v>5.64</v>
          </cell>
          <cell r="K8819">
            <v>585.51</v>
          </cell>
          <cell r="L8819">
            <v>0</v>
          </cell>
          <cell r="M8819">
            <v>585.51</v>
          </cell>
          <cell r="N8819">
            <v>0</v>
          </cell>
        </row>
        <row r="8820">
          <cell r="A8820" t="str">
            <v>SA1.504NO_thin090</v>
          </cell>
          <cell r="B8820" t="str">
            <v>SAB</v>
          </cell>
          <cell r="C8820">
            <v>1.5</v>
          </cell>
          <cell r="D8820">
            <v>4</v>
          </cell>
          <cell r="E8820" t="str">
            <v>NO_thin</v>
          </cell>
          <cell r="F8820" t="str">
            <v xml:space="preserve"> 90-95</v>
          </cell>
          <cell r="G8820">
            <v>1.35</v>
          </cell>
          <cell r="H8820">
            <v>2.41</v>
          </cell>
          <cell r="I8820">
            <v>3.76</v>
          </cell>
          <cell r="J8820">
            <v>18.79</v>
          </cell>
          <cell r="K8820">
            <v>604.29999999999995</v>
          </cell>
          <cell r="L8820">
            <v>0</v>
          </cell>
          <cell r="M8820">
            <v>604.29999999999995</v>
          </cell>
          <cell r="N8820">
            <v>0</v>
          </cell>
        </row>
        <row r="8821">
          <cell r="A8821" t="str">
            <v>SA1.504NO_thin095</v>
          </cell>
          <cell r="B8821" t="str">
            <v>SAB</v>
          </cell>
          <cell r="C8821">
            <v>1.5</v>
          </cell>
          <cell r="D8821">
            <v>4</v>
          </cell>
          <cell r="E8821" t="str">
            <v>NO_thin</v>
          </cell>
          <cell r="F8821" t="str">
            <v xml:space="preserve"> 95-100</v>
          </cell>
          <cell r="G8821">
            <v>1.2</v>
          </cell>
          <cell r="H8821">
            <v>-0.83</v>
          </cell>
          <cell r="I8821">
            <v>0.37</v>
          </cell>
          <cell r="J8821">
            <v>1.84</v>
          </cell>
          <cell r="K8821">
            <v>606.14</v>
          </cell>
          <cell r="L8821">
            <v>0</v>
          </cell>
          <cell r="M8821">
            <v>606.14</v>
          </cell>
          <cell r="N8821">
            <v>0</v>
          </cell>
        </row>
        <row r="8822">
          <cell r="A8822" t="str">
            <v>SA1.504NO_thin100</v>
          </cell>
          <cell r="B8822" t="str">
            <v>SAB</v>
          </cell>
          <cell r="C8822">
            <v>1.5</v>
          </cell>
          <cell r="D8822">
            <v>4</v>
          </cell>
          <cell r="E8822" t="str">
            <v>NO_thin</v>
          </cell>
          <cell r="F8822" t="str">
            <v>100-105</v>
          </cell>
          <cell r="G8822">
            <v>1.07</v>
          </cell>
          <cell r="H8822">
            <v>-0.92</v>
          </cell>
          <cell r="I8822">
            <v>0.15</v>
          </cell>
          <cell r="J8822">
            <v>0.74</v>
          </cell>
          <cell r="K8822">
            <v>606.87</v>
          </cell>
          <cell r="L8822">
            <v>0</v>
          </cell>
          <cell r="M8822">
            <v>606.87</v>
          </cell>
          <cell r="N8822">
            <v>0</v>
          </cell>
        </row>
        <row r="8823">
          <cell r="A8823" t="str">
            <v>SA1.504NO_thin105</v>
          </cell>
          <cell r="B8823" t="str">
            <v>SAB</v>
          </cell>
          <cell r="C8823">
            <v>1.5</v>
          </cell>
          <cell r="D8823">
            <v>4</v>
          </cell>
          <cell r="E8823" t="str">
            <v>NO_thin</v>
          </cell>
          <cell r="F8823" t="str">
            <v>105-110</v>
          </cell>
          <cell r="G8823">
            <v>0.93</v>
          </cell>
          <cell r="H8823">
            <v>-0.9</v>
          </cell>
          <cell r="I8823">
            <v>0.03</v>
          </cell>
          <cell r="J8823">
            <v>0.17</v>
          </cell>
          <cell r="K8823">
            <v>607.04</v>
          </cell>
          <cell r="L8823">
            <v>0</v>
          </cell>
          <cell r="M8823">
            <v>607.04</v>
          </cell>
          <cell r="N8823">
            <v>0</v>
          </cell>
        </row>
        <row r="8824">
          <cell r="A8824" t="str">
            <v>SA1.504NO_thin110</v>
          </cell>
          <cell r="B8824" t="str">
            <v>SAB</v>
          </cell>
          <cell r="C8824">
            <v>1.5</v>
          </cell>
          <cell r="D8824">
            <v>4</v>
          </cell>
          <cell r="E8824" t="str">
            <v>NO_thin</v>
          </cell>
          <cell r="F8824" t="str">
            <v>110-115</v>
          </cell>
          <cell r="G8824">
            <v>0.83</v>
          </cell>
          <cell r="H8824">
            <v>-0.7</v>
          </cell>
          <cell r="I8824">
            <v>0.13</v>
          </cell>
          <cell r="J8824">
            <v>0.66</v>
          </cell>
          <cell r="K8824">
            <v>607.70000000000005</v>
          </cell>
          <cell r="L8824">
            <v>0</v>
          </cell>
          <cell r="M8824">
            <v>607.70000000000005</v>
          </cell>
          <cell r="N8824">
            <v>0</v>
          </cell>
        </row>
        <row r="8825">
          <cell r="A8825" t="str">
            <v>SA1.504NO_thin115</v>
          </cell>
          <cell r="B8825" t="str">
            <v>SAB</v>
          </cell>
          <cell r="C8825">
            <v>1.5</v>
          </cell>
          <cell r="D8825">
            <v>4</v>
          </cell>
          <cell r="E8825" t="str">
            <v>NO_thin</v>
          </cell>
          <cell r="F8825" t="str">
            <v>115-120</v>
          </cell>
          <cell r="G8825">
            <v>0.74</v>
          </cell>
          <cell r="H8825">
            <v>0.56000000000000005</v>
          </cell>
          <cell r="I8825">
            <v>1.3</v>
          </cell>
          <cell r="J8825">
            <v>6.49</v>
          </cell>
          <cell r="K8825">
            <v>614.19000000000005</v>
          </cell>
          <cell r="L8825">
            <v>0</v>
          </cell>
          <cell r="M8825">
            <v>614.19000000000005</v>
          </cell>
          <cell r="N8825">
            <v>0</v>
          </cell>
        </row>
        <row r="8826">
          <cell r="A8826" t="str">
            <v>SA1.504NO_thin120</v>
          </cell>
          <cell r="B8826" t="str">
            <v>SAB</v>
          </cell>
          <cell r="C8826">
            <v>1.5</v>
          </cell>
          <cell r="D8826">
            <v>4</v>
          </cell>
          <cell r="E8826" t="str">
            <v>NO_thin</v>
          </cell>
          <cell r="F8826" t="str">
            <v>120-125</v>
          </cell>
          <cell r="G8826">
            <v>0.66</v>
          </cell>
          <cell r="H8826">
            <v>-0.36</v>
          </cell>
          <cell r="I8826">
            <v>0.28999999999999998</v>
          </cell>
          <cell r="J8826">
            <v>1.47</v>
          </cell>
          <cell r="K8826">
            <v>615.66</v>
          </cell>
          <cell r="L8826">
            <v>0</v>
          </cell>
          <cell r="M8826">
            <v>615.66</v>
          </cell>
          <cell r="N8826">
            <v>0</v>
          </cell>
        </row>
        <row r="8827">
          <cell r="A8827" t="str">
            <v>SA1.504NO_thin125</v>
          </cell>
          <cell r="B8827" t="str">
            <v>SAB</v>
          </cell>
          <cell r="C8827">
            <v>1.5</v>
          </cell>
          <cell r="D8827">
            <v>4</v>
          </cell>
          <cell r="E8827" t="str">
            <v>NO_thin</v>
          </cell>
          <cell r="F8827" t="str">
            <v>125-130</v>
          </cell>
          <cell r="G8827">
            <v>0.56999999999999995</v>
          </cell>
          <cell r="H8827">
            <v>-0.37</v>
          </cell>
          <cell r="I8827">
            <v>0.2</v>
          </cell>
          <cell r="J8827">
            <v>1.02</v>
          </cell>
          <cell r="K8827">
            <v>616.67999999999995</v>
          </cell>
          <cell r="L8827">
            <v>0</v>
          </cell>
          <cell r="M8827">
            <v>616.67999999999995</v>
          </cell>
          <cell r="N8827">
            <v>0</v>
          </cell>
        </row>
        <row r="8828">
          <cell r="A8828" t="str">
            <v>SA1.504NO_thin130</v>
          </cell>
          <cell r="B8828" t="str">
            <v>SAB</v>
          </cell>
          <cell r="C8828">
            <v>1.5</v>
          </cell>
          <cell r="D8828">
            <v>4</v>
          </cell>
          <cell r="E8828" t="str">
            <v>NO_thin</v>
          </cell>
          <cell r="F8828" t="str">
            <v>130-135</v>
          </cell>
          <cell r="G8828">
            <v>0.5</v>
          </cell>
          <cell r="H8828">
            <v>-0.35</v>
          </cell>
          <cell r="I8828">
            <v>0.15</v>
          </cell>
          <cell r="J8828">
            <v>0.75</v>
          </cell>
          <cell r="K8828">
            <v>617.42999999999995</v>
          </cell>
          <cell r="L8828">
            <v>0</v>
          </cell>
          <cell r="M8828">
            <v>617.42999999999995</v>
          </cell>
          <cell r="N8828">
            <v>0</v>
          </cell>
        </row>
        <row r="8829">
          <cell r="A8829" t="str">
            <v>SA1.504NO_thin135</v>
          </cell>
          <cell r="B8829" t="str">
            <v>SAB</v>
          </cell>
          <cell r="C8829">
            <v>1.5</v>
          </cell>
          <cell r="D8829">
            <v>4</v>
          </cell>
          <cell r="E8829" t="str">
            <v>NO_thin</v>
          </cell>
          <cell r="F8829" t="str">
            <v>135-140</v>
          </cell>
          <cell r="G8829">
            <v>0.45</v>
          </cell>
          <cell r="H8829">
            <v>7.0000000000000007E-2</v>
          </cell>
          <cell r="I8829">
            <v>0.52</v>
          </cell>
          <cell r="J8829">
            <v>2.62</v>
          </cell>
          <cell r="K8829">
            <v>620.04999999999995</v>
          </cell>
          <cell r="L8829">
            <v>0</v>
          </cell>
          <cell r="M8829">
            <v>620.04999999999995</v>
          </cell>
          <cell r="N8829">
            <v>0</v>
          </cell>
        </row>
        <row r="8830">
          <cell r="A8830" t="str">
            <v>SA1.504NO_thin140</v>
          </cell>
          <cell r="B8830" t="str">
            <v>SAB</v>
          </cell>
          <cell r="C8830">
            <v>1.5</v>
          </cell>
          <cell r="D8830">
            <v>4</v>
          </cell>
          <cell r="E8830" t="str">
            <v>NO_thin</v>
          </cell>
          <cell r="F8830" t="str">
            <v>140-145</v>
          </cell>
          <cell r="G8830">
            <v>0.4</v>
          </cell>
          <cell r="H8830">
            <v>-0.22</v>
          </cell>
          <cell r="I8830">
            <v>0.18</v>
          </cell>
          <cell r="J8830">
            <v>0.91</v>
          </cell>
          <cell r="K8830">
            <v>620.96</v>
          </cell>
          <cell r="L8830">
            <v>0</v>
          </cell>
          <cell r="M8830">
            <v>620.96</v>
          </cell>
          <cell r="N8830">
            <v>0</v>
          </cell>
        </row>
        <row r="8831">
          <cell r="A8831" t="str">
            <v>SA1.504NO_thin145</v>
          </cell>
          <cell r="B8831" t="str">
            <v>SAB</v>
          </cell>
          <cell r="C8831">
            <v>1.5</v>
          </cell>
          <cell r="D8831">
            <v>4</v>
          </cell>
          <cell r="E8831" t="str">
            <v>NO_thin</v>
          </cell>
          <cell r="F8831" t="str">
            <v>145-150</v>
          </cell>
          <cell r="G8831">
            <v>0.35</v>
          </cell>
          <cell r="H8831">
            <v>-0.15</v>
          </cell>
          <cell r="I8831">
            <v>0.2</v>
          </cell>
          <cell r="J8831">
            <v>0.98</v>
          </cell>
          <cell r="K8831">
            <v>621.94000000000005</v>
          </cell>
          <cell r="L8831">
            <v>0</v>
          </cell>
          <cell r="M8831">
            <v>621.94000000000005</v>
          </cell>
          <cell r="N8831">
            <v>0</v>
          </cell>
        </row>
        <row r="8832">
          <cell r="A8832" t="str">
            <v>SA1.504NO_thin150</v>
          </cell>
          <cell r="B8832" t="str">
            <v>SAB</v>
          </cell>
          <cell r="C8832">
            <v>1.5</v>
          </cell>
          <cell r="D8832">
            <v>4</v>
          </cell>
          <cell r="E8832" t="str">
            <v>NO_thin</v>
          </cell>
          <cell r="F8832" t="str">
            <v>150-155</v>
          </cell>
          <cell r="G8832">
            <v>0.31</v>
          </cell>
          <cell r="H8832">
            <v>-0.14000000000000001</v>
          </cell>
          <cell r="I8832">
            <v>0.17</v>
          </cell>
          <cell r="J8832">
            <v>0.84</v>
          </cell>
          <cell r="K8832">
            <v>622.78</v>
          </cell>
          <cell r="L8832">
            <v>0</v>
          </cell>
          <cell r="M8832">
            <v>622.78</v>
          </cell>
          <cell r="N8832">
            <v>0</v>
          </cell>
        </row>
        <row r="8833">
          <cell r="A8833" t="str">
            <v>SA1.504NO_thin155</v>
          </cell>
          <cell r="B8833" t="str">
            <v>SAB</v>
          </cell>
          <cell r="C8833">
            <v>1.5</v>
          </cell>
          <cell r="D8833">
            <v>4</v>
          </cell>
          <cell r="E8833" t="str">
            <v>NO_thin</v>
          </cell>
          <cell r="F8833" t="str">
            <v>155-160</v>
          </cell>
          <cell r="G8833">
            <v>0.26</v>
          </cell>
          <cell r="H8833">
            <v>-0.1</v>
          </cell>
          <cell r="I8833">
            <v>0.16</v>
          </cell>
          <cell r="J8833">
            <v>0.81</v>
          </cell>
          <cell r="K8833">
            <v>623.59</v>
          </cell>
          <cell r="L8833">
            <v>0</v>
          </cell>
          <cell r="M8833">
            <v>623.59</v>
          </cell>
          <cell r="N8833">
            <v>0</v>
          </cell>
        </row>
        <row r="8834">
          <cell r="A8834" t="str">
            <v>SA1.504NO_thin160</v>
          </cell>
          <cell r="B8834" t="str">
            <v>SAB</v>
          </cell>
          <cell r="C8834">
            <v>1.5</v>
          </cell>
          <cell r="D8834">
            <v>4</v>
          </cell>
          <cell r="E8834" t="str">
            <v>NO_thin</v>
          </cell>
          <cell r="F8834" t="str">
            <v>160-165</v>
          </cell>
          <cell r="G8834">
            <v>0.27</v>
          </cell>
          <cell r="H8834">
            <v>-0.08</v>
          </cell>
          <cell r="I8834">
            <v>0.19</v>
          </cell>
          <cell r="J8834">
            <v>0.96</v>
          </cell>
          <cell r="K8834">
            <v>624.54</v>
          </cell>
          <cell r="L8834">
            <v>0</v>
          </cell>
          <cell r="M8834">
            <v>624.54</v>
          </cell>
          <cell r="N8834">
            <v>0</v>
          </cell>
        </row>
        <row r="8835">
          <cell r="A8835" t="str">
            <v>SA1.504NO_thin165</v>
          </cell>
          <cell r="B8835" t="str">
            <v>SAB</v>
          </cell>
          <cell r="C8835">
            <v>1.5</v>
          </cell>
          <cell r="D8835">
            <v>4</v>
          </cell>
          <cell r="E8835" t="str">
            <v>NO_thin</v>
          </cell>
          <cell r="F8835" t="str">
            <v>165-170</v>
          </cell>
          <cell r="G8835">
            <v>0.2</v>
          </cell>
          <cell r="H8835">
            <v>-0.04</v>
          </cell>
          <cell r="I8835">
            <v>0.16</v>
          </cell>
          <cell r="J8835">
            <v>0.79</v>
          </cell>
          <cell r="K8835">
            <v>625.34</v>
          </cell>
          <cell r="L8835">
            <v>0</v>
          </cell>
          <cell r="M8835">
            <v>625.34</v>
          </cell>
          <cell r="N8835">
            <v>0</v>
          </cell>
        </row>
        <row r="8836">
          <cell r="A8836" t="str">
            <v>SA1.504NO_thin170</v>
          </cell>
          <cell r="B8836" t="str">
            <v>SAB</v>
          </cell>
          <cell r="C8836">
            <v>1.5</v>
          </cell>
          <cell r="D8836">
            <v>4</v>
          </cell>
          <cell r="E8836" t="str">
            <v>NO_thin</v>
          </cell>
          <cell r="F8836" t="str">
            <v>170-175</v>
          </cell>
          <cell r="G8836">
            <v>0.18</v>
          </cell>
          <cell r="H8836">
            <v>-0.03</v>
          </cell>
          <cell r="I8836">
            <v>0.15</v>
          </cell>
          <cell r="J8836">
            <v>0.74</v>
          </cell>
          <cell r="K8836">
            <v>626.08000000000004</v>
          </cell>
          <cell r="L8836">
            <v>0</v>
          </cell>
          <cell r="M8836">
            <v>626.08000000000004</v>
          </cell>
          <cell r="N8836">
            <v>0</v>
          </cell>
        </row>
        <row r="8837">
          <cell r="A8837" t="str">
            <v>SA1.504NO_thin175</v>
          </cell>
          <cell r="B8837" t="str">
            <v>SAB</v>
          </cell>
          <cell r="C8837">
            <v>1.5</v>
          </cell>
          <cell r="D8837">
            <v>4</v>
          </cell>
          <cell r="E8837" t="str">
            <v>NO_thin</v>
          </cell>
          <cell r="F8837" t="str">
            <v>175-180</v>
          </cell>
          <cell r="G8837">
            <v>0.17</v>
          </cell>
          <cell r="H8837">
            <v>-0.03</v>
          </cell>
          <cell r="I8837">
            <v>0.14000000000000001</v>
          </cell>
          <cell r="J8837">
            <v>0.72</v>
          </cell>
          <cell r="K8837">
            <v>626.79999999999995</v>
          </cell>
          <cell r="L8837">
            <v>0</v>
          </cell>
          <cell r="M8837">
            <v>626.79999999999995</v>
          </cell>
          <cell r="N8837">
            <v>0</v>
          </cell>
        </row>
        <row r="8838">
          <cell r="A8838" t="str">
            <v>SA1.504NO_thin180</v>
          </cell>
          <cell r="B8838" t="str">
            <v>SAB</v>
          </cell>
          <cell r="C8838">
            <v>1.5</v>
          </cell>
          <cell r="D8838">
            <v>4</v>
          </cell>
          <cell r="E8838" t="str">
            <v>NO_thin</v>
          </cell>
          <cell r="F8838" t="str">
            <v>180-185</v>
          </cell>
          <cell r="G8838">
            <v>0.15</v>
          </cell>
          <cell r="H8838">
            <v>-0.03</v>
          </cell>
          <cell r="I8838">
            <v>0.12</v>
          </cell>
          <cell r="J8838">
            <v>0.61</v>
          </cell>
          <cell r="K8838">
            <v>627.41</v>
          </cell>
          <cell r="L8838">
            <v>0</v>
          </cell>
          <cell r="M8838">
            <v>627.41</v>
          </cell>
          <cell r="N8838">
            <v>0</v>
          </cell>
        </row>
        <row r="8839">
          <cell r="A8839" t="str">
            <v>SA1.504NO_thin185</v>
          </cell>
          <cell r="B8839" t="str">
            <v>SAB</v>
          </cell>
          <cell r="C8839">
            <v>1.5</v>
          </cell>
          <cell r="D8839">
            <v>4</v>
          </cell>
          <cell r="E8839" t="str">
            <v>NO_thin</v>
          </cell>
          <cell r="F8839" t="str">
            <v>185-190</v>
          </cell>
          <cell r="G8839">
            <v>0.13</v>
          </cell>
          <cell r="H8839">
            <v>-0.02</v>
          </cell>
          <cell r="I8839">
            <v>0.1</v>
          </cell>
          <cell r="J8839">
            <v>0.51</v>
          </cell>
          <cell r="K8839">
            <v>627.91999999999996</v>
          </cell>
          <cell r="L8839">
            <v>0</v>
          </cell>
          <cell r="M8839">
            <v>627.91999999999996</v>
          </cell>
          <cell r="N8839">
            <v>0</v>
          </cell>
        </row>
        <row r="8840">
          <cell r="A8840" t="str">
            <v>SA1.504NO_thin190</v>
          </cell>
          <cell r="B8840" t="str">
            <v>SAB</v>
          </cell>
          <cell r="C8840">
            <v>1.5</v>
          </cell>
          <cell r="D8840">
            <v>4</v>
          </cell>
          <cell r="E8840" t="str">
            <v>NO_thin</v>
          </cell>
          <cell r="F8840" t="str">
            <v>190-195</v>
          </cell>
          <cell r="G8840">
            <v>0.15</v>
          </cell>
          <cell r="H8840">
            <v>-0.02</v>
          </cell>
          <cell r="I8840">
            <v>0.13</v>
          </cell>
          <cell r="J8840">
            <v>0.64</v>
          </cell>
          <cell r="K8840">
            <v>628.55999999999995</v>
          </cell>
          <cell r="L8840">
            <v>0</v>
          </cell>
          <cell r="M8840">
            <v>628.55999999999995</v>
          </cell>
          <cell r="N8840">
            <v>0</v>
          </cell>
        </row>
        <row r="8841">
          <cell r="A8841" t="str">
            <v>SA1.504NO_thin195</v>
          </cell>
          <cell r="B8841" t="str">
            <v>SAB</v>
          </cell>
          <cell r="C8841">
            <v>1.5</v>
          </cell>
          <cell r="D8841">
            <v>4</v>
          </cell>
          <cell r="E8841" t="str">
            <v>NO_thin</v>
          </cell>
          <cell r="F8841" t="str">
            <v>195-200</v>
          </cell>
          <cell r="G8841">
            <v>0.15</v>
          </cell>
          <cell r="H8841">
            <v>-0.02</v>
          </cell>
          <cell r="I8841">
            <v>0.13</v>
          </cell>
          <cell r="J8841">
            <v>0.66</v>
          </cell>
          <cell r="K8841">
            <v>629.21</v>
          </cell>
          <cell r="L8841">
            <v>0</v>
          </cell>
          <cell r="M8841">
            <v>629.21</v>
          </cell>
          <cell r="N8841">
            <v>0</v>
          </cell>
        </row>
        <row r="8842">
          <cell r="A8842" t="str">
            <v>SA1.504Thinned000</v>
          </cell>
          <cell r="B8842" t="str">
            <v>SAB</v>
          </cell>
          <cell r="C8842">
            <v>1.5</v>
          </cell>
          <cell r="D8842">
            <v>4</v>
          </cell>
          <cell r="E8842" t="str">
            <v>Thinned</v>
          </cell>
          <cell r="F8842" t="str">
            <v xml:space="preserve">  0-5</v>
          </cell>
          <cell r="M8842">
            <v>5.33</v>
          </cell>
        </row>
        <row r="8843">
          <cell r="A8843" t="str">
            <v>SA1.504Thinned005</v>
          </cell>
          <cell r="B8843" t="str">
            <v>SAB</v>
          </cell>
          <cell r="C8843">
            <v>1.5</v>
          </cell>
          <cell r="D8843">
            <v>4</v>
          </cell>
          <cell r="E8843" t="str">
            <v>Thinned</v>
          </cell>
          <cell r="F8843" t="str">
            <v xml:space="preserve">  5-10</v>
          </cell>
          <cell r="M8843">
            <v>19.11</v>
          </cell>
        </row>
        <row r="8844">
          <cell r="A8844" t="str">
            <v>SA1.504Thinned010</v>
          </cell>
          <cell r="B8844" t="str">
            <v>SAB</v>
          </cell>
          <cell r="C8844">
            <v>1.5</v>
          </cell>
          <cell r="D8844">
            <v>4</v>
          </cell>
          <cell r="E8844" t="str">
            <v>Thinned</v>
          </cell>
          <cell r="F8844" t="str">
            <v xml:space="preserve"> 10-15</v>
          </cell>
          <cell r="M8844">
            <v>57.73</v>
          </cell>
        </row>
        <row r="8845">
          <cell r="A8845" t="str">
            <v>SA1.504Thinned015</v>
          </cell>
          <cell r="B8845" t="str">
            <v>SAB</v>
          </cell>
          <cell r="C8845">
            <v>1.5</v>
          </cell>
          <cell r="D8845">
            <v>4</v>
          </cell>
          <cell r="E8845" t="str">
            <v>Thinned</v>
          </cell>
          <cell r="F8845" t="str">
            <v xml:space="preserve"> 15-20</v>
          </cell>
          <cell r="M8845">
            <v>141.28582579554558</v>
          </cell>
        </row>
        <row r="8846">
          <cell r="A8846" t="str">
            <v>SA1.504Thinned020</v>
          </cell>
          <cell r="B8846" t="str">
            <v>SAB</v>
          </cell>
          <cell r="C8846">
            <v>1.5</v>
          </cell>
          <cell r="D8846">
            <v>4</v>
          </cell>
          <cell r="E8846" t="str">
            <v>Thinned</v>
          </cell>
          <cell r="F8846" t="str">
            <v xml:space="preserve"> 20-25</v>
          </cell>
          <cell r="M8846">
            <v>182.21396071347934</v>
          </cell>
        </row>
        <row r="8847">
          <cell r="A8847" t="str">
            <v>SA1.504Thinned025</v>
          </cell>
          <cell r="B8847" t="str">
            <v>SAB</v>
          </cell>
          <cell r="C8847">
            <v>1.5</v>
          </cell>
          <cell r="D8847">
            <v>4</v>
          </cell>
          <cell r="E8847" t="str">
            <v>Thinned</v>
          </cell>
          <cell r="F8847" t="str">
            <v xml:space="preserve"> 25-30</v>
          </cell>
          <cell r="M8847">
            <v>220.95691884132071</v>
          </cell>
        </row>
        <row r="8848">
          <cell r="A8848" t="str">
            <v>SA1.504Thinned030</v>
          </cell>
          <cell r="B8848" t="str">
            <v>SAB</v>
          </cell>
          <cell r="C8848">
            <v>1.5</v>
          </cell>
          <cell r="D8848">
            <v>4</v>
          </cell>
          <cell r="E8848" t="str">
            <v>Thinned</v>
          </cell>
          <cell r="F8848" t="str">
            <v xml:space="preserve"> 30-35</v>
          </cell>
          <cell r="M8848">
            <v>252.57584566923398</v>
          </cell>
        </row>
        <row r="8849">
          <cell r="A8849" t="str">
            <v>SA1.504Thinned035</v>
          </cell>
          <cell r="B8849" t="str">
            <v>SAB</v>
          </cell>
          <cell r="C8849">
            <v>1.5</v>
          </cell>
          <cell r="D8849">
            <v>4</v>
          </cell>
          <cell r="E8849" t="str">
            <v>Thinned</v>
          </cell>
          <cell r="F8849" t="str">
            <v xml:space="preserve"> 35-40</v>
          </cell>
          <cell r="M8849">
            <v>280.8763904993454</v>
          </cell>
        </row>
        <row r="8850">
          <cell r="A8850" t="str">
            <v>SA1.504Thinned040</v>
          </cell>
          <cell r="B8850" t="str">
            <v>SAB</v>
          </cell>
          <cell r="C8850">
            <v>1.5</v>
          </cell>
          <cell r="D8850">
            <v>4</v>
          </cell>
          <cell r="E8850" t="str">
            <v>Thinned</v>
          </cell>
          <cell r="F8850" t="str">
            <v xml:space="preserve"> 40-45</v>
          </cell>
          <cell r="M8850">
            <v>309.38638303325433</v>
          </cell>
        </row>
        <row r="8851">
          <cell r="A8851" t="str">
            <v>SA1.504Thinned045</v>
          </cell>
          <cell r="B8851" t="str">
            <v>SAB</v>
          </cell>
          <cell r="C8851">
            <v>1.5</v>
          </cell>
          <cell r="D8851">
            <v>4</v>
          </cell>
          <cell r="E8851" t="str">
            <v>Thinned</v>
          </cell>
          <cell r="F8851" t="str">
            <v xml:space="preserve"> 45-50</v>
          </cell>
          <cell r="M8851">
            <v>337.45679286117075</v>
          </cell>
        </row>
        <row r="8852">
          <cell r="A8852" t="str">
            <v>SA1.504Thinned050</v>
          </cell>
          <cell r="B8852" t="str">
            <v>SAB</v>
          </cell>
          <cell r="C8852">
            <v>1.5</v>
          </cell>
          <cell r="D8852">
            <v>4</v>
          </cell>
          <cell r="E8852" t="str">
            <v>Thinned</v>
          </cell>
          <cell r="F8852" t="str">
            <v xml:space="preserve"> 50-55</v>
          </cell>
          <cell r="M8852">
            <v>353.87261963894093</v>
          </cell>
        </row>
        <row r="8853">
          <cell r="A8853" t="str">
            <v>SA1.504Thinned055</v>
          </cell>
          <cell r="B8853" t="str">
            <v>SAB</v>
          </cell>
          <cell r="C8853">
            <v>1.5</v>
          </cell>
          <cell r="D8853">
            <v>4</v>
          </cell>
          <cell r="E8853" t="str">
            <v>Thinned</v>
          </cell>
          <cell r="F8853" t="str">
            <v xml:space="preserve"> 55-60</v>
          </cell>
          <cell r="M8853">
            <v>362.6088077343631</v>
          </cell>
        </row>
        <row r="8854">
          <cell r="A8854" t="str">
            <v>SA1.504Thinned060</v>
          </cell>
          <cell r="B8854" t="str">
            <v>SAB</v>
          </cell>
          <cell r="C8854">
            <v>1.5</v>
          </cell>
          <cell r="D8854">
            <v>4</v>
          </cell>
          <cell r="E8854" t="str">
            <v>Thinned</v>
          </cell>
          <cell r="F8854" t="str">
            <v xml:space="preserve"> 60-65</v>
          </cell>
          <cell r="M8854">
            <v>368.63174686358582</v>
          </cell>
        </row>
        <row r="8855">
          <cell r="A8855" t="str">
            <v>SA1.504Thinned065</v>
          </cell>
          <cell r="B8855" t="str">
            <v>SAB</v>
          </cell>
          <cell r="C8855">
            <v>1.5</v>
          </cell>
          <cell r="D8855">
            <v>4</v>
          </cell>
          <cell r="E8855" t="str">
            <v>Thinned</v>
          </cell>
          <cell r="F8855" t="str">
            <v xml:space="preserve"> 65-70</v>
          </cell>
          <cell r="M8855">
            <v>368.63174686358582</v>
          </cell>
        </row>
        <row r="8856">
          <cell r="A8856" t="str">
            <v>SA1.504Thinned070</v>
          </cell>
          <cell r="B8856" t="str">
            <v>SAB</v>
          </cell>
          <cell r="C8856">
            <v>1.5</v>
          </cell>
          <cell r="D8856">
            <v>4</v>
          </cell>
          <cell r="E8856" t="str">
            <v>Thinned</v>
          </cell>
          <cell r="F8856" t="str">
            <v xml:space="preserve"> 70-75</v>
          </cell>
          <cell r="M8856">
            <v>368.63174686358582</v>
          </cell>
        </row>
        <row r="8857">
          <cell r="A8857" t="str">
            <v>SA1.504Thinned075</v>
          </cell>
          <cell r="B8857" t="str">
            <v>SAB</v>
          </cell>
          <cell r="C8857">
            <v>1.5</v>
          </cell>
          <cell r="D8857">
            <v>4</v>
          </cell>
          <cell r="E8857" t="str">
            <v>Thinned</v>
          </cell>
          <cell r="F8857" t="str">
            <v xml:space="preserve"> 75-80</v>
          </cell>
          <cell r="M8857">
            <v>368.63174686358582</v>
          </cell>
        </row>
        <row r="8858">
          <cell r="A8858" t="str">
            <v>SA1.504Thinned080</v>
          </cell>
          <cell r="B8858" t="str">
            <v>SAB</v>
          </cell>
          <cell r="C8858">
            <v>1.5</v>
          </cell>
          <cell r="D8858">
            <v>4</v>
          </cell>
          <cell r="E8858" t="str">
            <v>Thinned</v>
          </cell>
          <cell r="F8858" t="str">
            <v xml:space="preserve"> 80-85</v>
          </cell>
          <cell r="M8858">
            <v>368.63174686358582</v>
          </cell>
        </row>
        <row r="8859">
          <cell r="A8859" t="str">
            <v>SA1.504Thinned085</v>
          </cell>
          <cell r="B8859" t="str">
            <v>SAB</v>
          </cell>
          <cell r="C8859">
            <v>1.5</v>
          </cell>
          <cell r="D8859">
            <v>4</v>
          </cell>
          <cell r="E8859" t="str">
            <v>Thinned</v>
          </cell>
          <cell r="F8859" t="str">
            <v xml:space="preserve"> 85-90</v>
          </cell>
          <cell r="M8859">
            <v>368.63174686358582</v>
          </cell>
        </row>
        <row r="8860">
          <cell r="A8860" t="str">
            <v>SA1.504Thinned090</v>
          </cell>
          <cell r="B8860" t="str">
            <v>SAB</v>
          </cell>
          <cell r="C8860">
            <v>1.5</v>
          </cell>
          <cell r="D8860">
            <v>4</v>
          </cell>
          <cell r="E8860" t="str">
            <v>Thinned</v>
          </cell>
          <cell r="F8860" t="str">
            <v xml:space="preserve"> 90-95</v>
          </cell>
          <cell r="M8860">
            <v>368.63174686358582</v>
          </cell>
        </row>
        <row r="8861">
          <cell r="A8861" t="str">
            <v>SA1.504Thinned095</v>
          </cell>
          <cell r="B8861" t="str">
            <v>SAB</v>
          </cell>
          <cell r="C8861">
            <v>1.5</v>
          </cell>
          <cell r="D8861">
            <v>4</v>
          </cell>
          <cell r="E8861" t="str">
            <v>Thinned</v>
          </cell>
          <cell r="F8861" t="str">
            <v xml:space="preserve"> 95-100</v>
          </cell>
          <cell r="M8861">
            <v>368.63174686358582</v>
          </cell>
        </row>
        <row r="8862">
          <cell r="A8862" t="str">
            <v>SA1.504Thinned100</v>
          </cell>
          <cell r="B8862" t="str">
            <v>SAB</v>
          </cell>
          <cell r="C8862">
            <v>1.5</v>
          </cell>
          <cell r="D8862">
            <v>4</v>
          </cell>
          <cell r="E8862" t="str">
            <v>Thinned</v>
          </cell>
          <cell r="F8862" t="str">
            <v>100-105</v>
          </cell>
          <cell r="M8862">
            <v>368.63174686358582</v>
          </cell>
        </row>
        <row r="8863">
          <cell r="A8863" t="str">
            <v>SA1.504Thinned105</v>
          </cell>
          <cell r="B8863" t="str">
            <v>SAB</v>
          </cell>
          <cell r="C8863">
            <v>1.5</v>
          </cell>
          <cell r="D8863">
            <v>4</v>
          </cell>
          <cell r="E8863" t="str">
            <v>Thinned</v>
          </cell>
          <cell r="F8863" t="str">
            <v>105-110</v>
          </cell>
          <cell r="M8863">
            <v>368.63174686358582</v>
          </cell>
        </row>
        <row r="8864">
          <cell r="A8864" t="str">
            <v>SA1.504Thinned110</v>
          </cell>
          <cell r="B8864" t="str">
            <v>SAB</v>
          </cell>
          <cell r="C8864">
            <v>1.5</v>
          </cell>
          <cell r="D8864">
            <v>4</v>
          </cell>
          <cell r="E8864" t="str">
            <v>Thinned</v>
          </cell>
          <cell r="F8864" t="str">
            <v>110-115</v>
          </cell>
          <cell r="M8864">
            <v>368.63174686358582</v>
          </cell>
        </row>
        <row r="8865">
          <cell r="A8865" t="str">
            <v>SA1.504Thinned115</v>
          </cell>
          <cell r="B8865" t="str">
            <v>SAB</v>
          </cell>
          <cell r="C8865">
            <v>1.5</v>
          </cell>
          <cell r="D8865">
            <v>4</v>
          </cell>
          <cell r="E8865" t="str">
            <v>Thinned</v>
          </cell>
          <cell r="F8865" t="str">
            <v>115-120</v>
          </cell>
          <cell r="M8865">
            <v>368.63174686358582</v>
          </cell>
        </row>
        <row r="8866">
          <cell r="A8866" t="str">
            <v>SA1.504Thinned120</v>
          </cell>
          <cell r="B8866" t="str">
            <v>SAB</v>
          </cell>
          <cell r="C8866">
            <v>1.5</v>
          </cell>
          <cell r="D8866">
            <v>4</v>
          </cell>
          <cell r="E8866" t="str">
            <v>Thinned</v>
          </cell>
          <cell r="F8866" t="str">
            <v>120-125</v>
          </cell>
          <cell r="M8866">
            <v>368.63174686358582</v>
          </cell>
        </row>
        <row r="8867">
          <cell r="A8867" t="str">
            <v>SA1.504Thinned125</v>
          </cell>
          <cell r="B8867" t="str">
            <v>SAB</v>
          </cell>
          <cell r="C8867">
            <v>1.5</v>
          </cell>
          <cell r="D8867">
            <v>4</v>
          </cell>
          <cell r="E8867" t="str">
            <v>Thinned</v>
          </cell>
          <cell r="F8867" t="str">
            <v>125-130</v>
          </cell>
          <cell r="M8867">
            <v>368.63174686358582</v>
          </cell>
        </row>
        <row r="8868">
          <cell r="A8868" t="str">
            <v>SA1.504Thinned130</v>
          </cell>
          <cell r="B8868" t="str">
            <v>SAB</v>
          </cell>
          <cell r="C8868">
            <v>1.5</v>
          </cell>
          <cell r="D8868">
            <v>4</v>
          </cell>
          <cell r="E8868" t="str">
            <v>Thinned</v>
          </cell>
          <cell r="F8868" t="str">
            <v>130-135</v>
          </cell>
          <cell r="M8868">
            <v>368.63174686358582</v>
          </cell>
        </row>
        <row r="8869">
          <cell r="A8869" t="str">
            <v>SA1.504Thinned135</v>
          </cell>
          <cell r="B8869" t="str">
            <v>SAB</v>
          </cell>
          <cell r="C8869">
            <v>1.5</v>
          </cell>
          <cell r="D8869">
            <v>4</v>
          </cell>
          <cell r="E8869" t="str">
            <v>Thinned</v>
          </cell>
          <cell r="F8869" t="str">
            <v>135-140</v>
          </cell>
          <cell r="M8869">
            <v>368.63174686358582</v>
          </cell>
        </row>
        <row r="8870">
          <cell r="A8870" t="str">
            <v>SA1.504Thinned140</v>
          </cell>
          <cell r="B8870" t="str">
            <v>SAB</v>
          </cell>
          <cell r="C8870">
            <v>1.5</v>
          </cell>
          <cell r="D8870">
            <v>4</v>
          </cell>
          <cell r="E8870" t="str">
            <v>Thinned</v>
          </cell>
          <cell r="F8870" t="str">
            <v>140-145</v>
          </cell>
          <cell r="M8870">
            <v>368.63174686358582</v>
          </cell>
        </row>
        <row r="8871">
          <cell r="A8871" t="str">
            <v>SA1.504Thinned145</v>
          </cell>
          <cell r="B8871" t="str">
            <v>SAB</v>
          </cell>
          <cell r="C8871">
            <v>1.5</v>
          </cell>
          <cell r="D8871">
            <v>4</v>
          </cell>
          <cell r="E8871" t="str">
            <v>Thinned</v>
          </cell>
          <cell r="F8871" t="str">
            <v>145-150</v>
          </cell>
          <cell r="M8871">
            <v>368.63174686358582</v>
          </cell>
        </row>
        <row r="8872">
          <cell r="A8872" t="str">
            <v>SA1.504Thinned150</v>
          </cell>
          <cell r="B8872" t="str">
            <v>SAB</v>
          </cell>
          <cell r="C8872">
            <v>1.5</v>
          </cell>
          <cell r="D8872">
            <v>4</v>
          </cell>
          <cell r="E8872" t="str">
            <v>Thinned</v>
          </cell>
          <cell r="F8872" t="str">
            <v>150-155</v>
          </cell>
          <cell r="M8872">
            <v>368.63174686358582</v>
          </cell>
        </row>
        <row r="8873">
          <cell r="A8873" t="str">
            <v>SA1.504Thinned155</v>
          </cell>
          <cell r="B8873" t="str">
            <v>SAB</v>
          </cell>
          <cell r="C8873">
            <v>1.5</v>
          </cell>
          <cell r="D8873">
            <v>4</v>
          </cell>
          <cell r="E8873" t="str">
            <v>Thinned</v>
          </cell>
          <cell r="F8873" t="str">
            <v>155-160</v>
          </cell>
          <cell r="M8873">
            <v>368.63174686358582</v>
          </cell>
        </row>
        <row r="8874">
          <cell r="A8874" t="str">
            <v>SA1.504Thinned160</v>
          </cell>
          <cell r="B8874" t="str">
            <v>SAB</v>
          </cell>
          <cell r="C8874">
            <v>1.5</v>
          </cell>
          <cell r="D8874">
            <v>4</v>
          </cell>
          <cell r="E8874" t="str">
            <v>Thinned</v>
          </cell>
          <cell r="F8874" t="str">
            <v>160-165</v>
          </cell>
          <cell r="M8874">
            <v>368.63174686358582</v>
          </cell>
        </row>
        <row r="8875">
          <cell r="A8875" t="str">
            <v>SA1.504Thinned165</v>
          </cell>
          <cell r="B8875" t="str">
            <v>SAB</v>
          </cell>
          <cell r="C8875">
            <v>1.5</v>
          </cell>
          <cell r="D8875">
            <v>4</v>
          </cell>
          <cell r="E8875" t="str">
            <v>Thinned</v>
          </cell>
          <cell r="F8875" t="str">
            <v>165-170</v>
          </cell>
          <cell r="M8875">
            <v>368.63174686358582</v>
          </cell>
        </row>
        <row r="8876">
          <cell r="A8876" t="str">
            <v>SA1.504Thinned170</v>
          </cell>
          <cell r="B8876" t="str">
            <v>SAB</v>
          </cell>
          <cell r="C8876">
            <v>1.5</v>
          </cell>
          <cell r="D8876">
            <v>4</v>
          </cell>
          <cell r="E8876" t="str">
            <v>Thinned</v>
          </cell>
          <cell r="F8876" t="str">
            <v>170-175</v>
          </cell>
          <cell r="M8876">
            <v>368.63174686358582</v>
          </cell>
        </row>
        <row r="8877">
          <cell r="A8877" t="str">
            <v>SA1.504Thinned175</v>
          </cell>
          <cell r="B8877" t="str">
            <v>SAB</v>
          </cell>
          <cell r="C8877">
            <v>1.5</v>
          </cell>
          <cell r="D8877">
            <v>4</v>
          </cell>
          <cell r="E8877" t="str">
            <v>Thinned</v>
          </cell>
          <cell r="F8877" t="str">
            <v>175-180</v>
          </cell>
          <cell r="M8877">
            <v>368.63174686358582</v>
          </cell>
        </row>
        <row r="8878">
          <cell r="A8878" t="str">
            <v>SA1.504Thinned180</v>
          </cell>
          <cell r="B8878" t="str">
            <v>SAB</v>
          </cell>
          <cell r="C8878">
            <v>1.5</v>
          </cell>
          <cell r="D8878">
            <v>4</v>
          </cell>
          <cell r="E8878" t="str">
            <v>Thinned</v>
          </cell>
          <cell r="F8878" t="str">
            <v>180-185</v>
          </cell>
          <cell r="M8878">
            <v>368.63174686358582</v>
          </cell>
        </row>
        <row r="8879">
          <cell r="A8879" t="str">
            <v>SA1.504Thinned185</v>
          </cell>
          <cell r="B8879" t="str">
            <v>SAB</v>
          </cell>
          <cell r="C8879">
            <v>1.5</v>
          </cell>
          <cell r="D8879">
            <v>4</v>
          </cell>
          <cell r="E8879" t="str">
            <v>Thinned</v>
          </cell>
          <cell r="F8879" t="str">
            <v>185-190</v>
          </cell>
          <cell r="M8879">
            <v>368.63174686358582</v>
          </cell>
        </row>
        <row r="8880">
          <cell r="A8880" t="str">
            <v>SA1.504Thinned190</v>
          </cell>
          <cell r="B8880" t="str">
            <v>SAB</v>
          </cell>
          <cell r="C8880">
            <v>1.5</v>
          </cell>
          <cell r="D8880">
            <v>4</v>
          </cell>
          <cell r="E8880" t="str">
            <v>Thinned</v>
          </cell>
          <cell r="F8880" t="str">
            <v>190-195</v>
          </cell>
          <cell r="M8880">
            <v>368.63174686358582</v>
          </cell>
        </row>
        <row r="8881">
          <cell r="A8881" t="str">
            <v>SA1.504Thinned195</v>
          </cell>
          <cell r="B8881" t="str">
            <v>SAB</v>
          </cell>
          <cell r="C8881">
            <v>1.5</v>
          </cell>
          <cell r="D8881">
            <v>4</v>
          </cell>
          <cell r="E8881" t="str">
            <v>Thinned</v>
          </cell>
          <cell r="F8881" t="str">
            <v>195-200</v>
          </cell>
          <cell r="M8881">
            <v>368.63174686358582</v>
          </cell>
        </row>
        <row r="8882">
          <cell r="A8882" t="str">
            <v>SA1.506NO_thin000</v>
          </cell>
          <cell r="B8882" t="str">
            <v>SAB</v>
          </cell>
          <cell r="C8882">
            <v>1.5</v>
          </cell>
          <cell r="D8882">
            <v>6</v>
          </cell>
          <cell r="E8882" t="str">
            <v>NO_thin</v>
          </cell>
          <cell r="F8882" t="str">
            <v xml:space="preserve">  0-5</v>
          </cell>
          <cell r="G8882">
            <v>1.26</v>
          </cell>
          <cell r="H8882">
            <v>0.37</v>
          </cell>
          <cell r="I8882">
            <v>1.63</v>
          </cell>
          <cell r="J8882">
            <v>8.17</v>
          </cell>
          <cell r="K8882">
            <v>8.17</v>
          </cell>
          <cell r="L8882">
            <v>0</v>
          </cell>
          <cell r="M8882">
            <v>8.17</v>
          </cell>
          <cell r="N8882">
            <v>0</v>
          </cell>
        </row>
        <row r="8883">
          <cell r="A8883" t="str">
            <v>SA1.506NO_thin005</v>
          </cell>
          <cell r="B8883" t="str">
            <v>SAB</v>
          </cell>
          <cell r="C8883">
            <v>1.5</v>
          </cell>
          <cell r="D8883">
            <v>6</v>
          </cell>
          <cell r="E8883" t="str">
            <v>NO_thin</v>
          </cell>
          <cell r="F8883" t="str">
            <v xml:space="preserve">  5-10</v>
          </cell>
          <cell r="G8883">
            <v>3.85</v>
          </cell>
          <cell r="H8883">
            <v>0.46</v>
          </cell>
          <cell r="I8883">
            <v>4.3099999999999996</v>
          </cell>
          <cell r="J8883">
            <v>21.55</v>
          </cell>
          <cell r="K8883">
            <v>29.72</v>
          </cell>
          <cell r="L8883">
            <v>0</v>
          </cell>
          <cell r="M8883">
            <v>29.72</v>
          </cell>
          <cell r="N8883">
            <v>0</v>
          </cell>
        </row>
        <row r="8884">
          <cell r="A8884" t="str">
            <v>SA1.506NO_thin010</v>
          </cell>
          <cell r="B8884" t="str">
            <v>SAB</v>
          </cell>
          <cell r="C8884">
            <v>1.5</v>
          </cell>
          <cell r="D8884">
            <v>6</v>
          </cell>
          <cell r="E8884" t="str">
            <v>NO_thin</v>
          </cell>
          <cell r="F8884" t="str">
            <v xml:space="preserve"> 10-15</v>
          </cell>
          <cell r="G8884">
            <v>11.75</v>
          </cell>
          <cell r="H8884">
            <v>0.46</v>
          </cell>
          <cell r="I8884">
            <v>12.21</v>
          </cell>
          <cell r="J8884">
            <v>61.07</v>
          </cell>
          <cell r="K8884">
            <v>90.79</v>
          </cell>
          <cell r="L8884">
            <v>0</v>
          </cell>
          <cell r="M8884">
            <v>90.79</v>
          </cell>
          <cell r="N8884">
            <v>0</v>
          </cell>
        </row>
        <row r="8885">
          <cell r="A8885" t="str">
            <v>SA1.506NO_thin015</v>
          </cell>
          <cell r="B8885" t="str">
            <v>SAB</v>
          </cell>
          <cell r="C8885">
            <v>1.5</v>
          </cell>
          <cell r="D8885">
            <v>6</v>
          </cell>
          <cell r="E8885" t="str">
            <v>NO_thin</v>
          </cell>
          <cell r="F8885" t="str">
            <v xml:space="preserve"> 15-20</v>
          </cell>
          <cell r="G8885">
            <v>26.61</v>
          </cell>
          <cell r="H8885">
            <v>1.25</v>
          </cell>
          <cell r="I8885">
            <v>27.87</v>
          </cell>
          <cell r="J8885">
            <v>139.35</v>
          </cell>
          <cell r="K8885">
            <v>230.13</v>
          </cell>
          <cell r="L8885">
            <v>0</v>
          </cell>
          <cell r="M8885">
            <v>230.13</v>
          </cell>
          <cell r="N8885">
            <v>0</v>
          </cell>
        </row>
        <row r="8886">
          <cell r="A8886" t="str">
            <v>SA1.506NO_thin020</v>
          </cell>
          <cell r="B8886" t="str">
            <v>SAB</v>
          </cell>
          <cell r="C8886">
            <v>1.5</v>
          </cell>
          <cell r="D8886">
            <v>6</v>
          </cell>
          <cell r="E8886" t="str">
            <v>NO_thin</v>
          </cell>
          <cell r="F8886" t="str">
            <v xml:space="preserve"> 20-25</v>
          </cell>
          <cell r="G8886">
            <v>20.76</v>
          </cell>
          <cell r="H8886">
            <v>0.68</v>
          </cell>
          <cell r="I8886">
            <v>21.44</v>
          </cell>
          <cell r="J8886">
            <v>107.19</v>
          </cell>
          <cell r="K8886">
            <v>337.32</v>
          </cell>
          <cell r="L8886">
            <v>0</v>
          </cell>
          <cell r="M8886">
            <v>337.32</v>
          </cell>
          <cell r="N8886">
            <v>0</v>
          </cell>
        </row>
        <row r="8887">
          <cell r="A8887" t="str">
            <v>SA1.506NO_thin025</v>
          </cell>
          <cell r="B8887" t="str">
            <v>SAB</v>
          </cell>
          <cell r="C8887">
            <v>1.5</v>
          </cell>
          <cell r="D8887">
            <v>6</v>
          </cell>
          <cell r="E8887" t="str">
            <v>NO_thin</v>
          </cell>
          <cell r="F8887" t="str">
            <v xml:space="preserve"> 25-30</v>
          </cell>
          <cell r="G8887">
            <v>15.88</v>
          </cell>
          <cell r="H8887">
            <v>0.23</v>
          </cell>
          <cell r="I8887">
            <v>16.12</v>
          </cell>
          <cell r="J8887">
            <v>80.59</v>
          </cell>
          <cell r="K8887">
            <v>417.91</v>
          </cell>
          <cell r="L8887">
            <v>0</v>
          </cell>
          <cell r="M8887">
            <v>417.91</v>
          </cell>
          <cell r="N8887">
            <v>0</v>
          </cell>
        </row>
        <row r="8888">
          <cell r="A8888" t="str">
            <v>SA1.506NO_thin030</v>
          </cell>
          <cell r="B8888" t="str">
            <v>SAB</v>
          </cell>
          <cell r="C8888">
            <v>1.5</v>
          </cell>
          <cell r="D8888">
            <v>6</v>
          </cell>
          <cell r="E8888" t="str">
            <v>NO_thin</v>
          </cell>
          <cell r="F8888" t="str">
            <v xml:space="preserve"> 30-35</v>
          </cell>
          <cell r="G8888">
            <v>11.16</v>
          </cell>
          <cell r="H8888">
            <v>3.01</v>
          </cell>
          <cell r="I8888">
            <v>14.17</v>
          </cell>
          <cell r="J8888">
            <v>70.86</v>
          </cell>
          <cell r="K8888">
            <v>488.77</v>
          </cell>
          <cell r="L8888">
            <v>0</v>
          </cell>
          <cell r="M8888">
            <v>488.77</v>
          </cell>
          <cell r="N8888">
            <v>0</v>
          </cell>
        </row>
        <row r="8889">
          <cell r="A8889" t="str">
            <v>SA1.506NO_thin035</v>
          </cell>
          <cell r="B8889" t="str">
            <v>SAB</v>
          </cell>
          <cell r="C8889">
            <v>1.5</v>
          </cell>
          <cell r="D8889">
            <v>6</v>
          </cell>
          <cell r="E8889" t="str">
            <v>NO_thin</v>
          </cell>
          <cell r="F8889" t="str">
            <v xml:space="preserve"> 35-40</v>
          </cell>
          <cell r="G8889">
            <v>7.51</v>
          </cell>
          <cell r="H8889">
            <v>6.36</v>
          </cell>
          <cell r="I8889">
            <v>13.88</v>
          </cell>
          <cell r="J8889">
            <v>69.39</v>
          </cell>
          <cell r="K8889">
            <v>558.16</v>
          </cell>
          <cell r="L8889">
            <v>0</v>
          </cell>
          <cell r="M8889">
            <v>558.16</v>
          </cell>
          <cell r="N8889">
            <v>0</v>
          </cell>
        </row>
        <row r="8890">
          <cell r="A8890" t="str">
            <v>SA1.506NO_thin040</v>
          </cell>
          <cell r="B8890" t="str">
            <v>SAB</v>
          </cell>
          <cell r="C8890">
            <v>1.5</v>
          </cell>
          <cell r="D8890">
            <v>6</v>
          </cell>
          <cell r="E8890" t="str">
            <v>NO_thin</v>
          </cell>
          <cell r="F8890" t="str">
            <v xml:space="preserve"> 40-45</v>
          </cell>
          <cell r="G8890">
            <v>5.95</v>
          </cell>
          <cell r="H8890">
            <v>2.29</v>
          </cell>
          <cell r="I8890">
            <v>8.24</v>
          </cell>
          <cell r="J8890">
            <v>41.19</v>
          </cell>
          <cell r="K8890">
            <v>599.35</v>
          </cell>
          <cell r="L8890">
            <v>0</v>
          </cell>
          <cell r="M8890">
            <v>599.35</v>
          </cell>
          <cell r="N8890">
            <v>0</v>
          </cell>
        </row>
        <row r="8891">
          <cell r="A8891" t="str">
            <v>SA1.506NO_thin045</v>
          </cell>
          <cell r="B8891" t="str">
            <v>SAB</v>
          </cell>
          <cell r="C8891">
            <v>1.5</v>
          </cell>
          <cell r="D8891">
            <v>6</v>
          </cell>
          <cell r="E8891" t="str">
            <v>NO_thin</v>
          </cell>
          <cell r="F8891" t="str">
            <v xml:space="preserve"> 45-50</v>
          </cell>
          <cell r="G8891">
            <v>5.54</v>
          </cell>
          <cell r="H8891">
            <v>-0.06</v>
          </cell>
          <cell r="I8891">
            <v>5.48</v>
          </cell>
          <cell r="J8891">
            <v>27.38</v>
          </cell>
          <cell r="K8891">
            <v>626.73</v>
          </cell>
          <cell r="L8891">
            <v>0</v>
          </cell>
          <cell r="M8891">
            <v>626.73</v>
          </cell>
          <cell r="N8891">
            <v>0</v>
          </cell>
        </row>
        <row r="8892">
          <cell r="A8892" t="str">
            <v>SA1.506NO_thin050</v>
          </cell>
          <cell r="B8892" t="str">
            <v>SAB</v>
          </cell>
          <cell r="C8892">
            <v>1.5</v>
          </cell>
          <cell r="D8892">
            <v>6</v>
          </cell>
          <cell r="E8892" t="str">
            <v>NO_thin</v>
          </cell>
          <cell r="F8892" t="str">
            <v xml:space="preserve"> 50-55</v>
          </cell>
          <cell r="G8892">
            <v>5.03</v>
          </cell>
          <cell r="H8892">
            <v>-1</v>
          </cell>
          <cell r="I8892">
            <v>4.03</v>
          </cell>
          <cell r="J8892">
            <v>20.13</v>
          </cell>
          <cell r="K8892">
            <v>646.86</v>
          </cell>
          <cell r="L8892">
            <v>0</v>
          </cell>
          <cell r="M8892">
            <v>646.86</v>
          </cell>
          <cell r="N8892">
            <v>0</v>
          </cell>
        </row>
        <row r="8893">
          <cell r="A8893" t="str">
            <v>SA1.506NO_thin055</v>
          </cell>
          <cell r="B8893" t="str">
            <v>SAB</v>
          </cell>
          <cell r="C8893">
            <v>1.5</v>
          </cell>
          <cell r="D8893">
            <v>6</v>
          </cell>
          <cell r="E8893" t="str">
            <v>NO_thin</v>
          </cell>
          <cell r="F8893" t="str">
            <v xml:space="preserve"> 55-60</v>
          </cell>
          <cell r="G8893">
            <v>4.47</v>
          </cell>
          <cell r="H8893">
            <v>-1.22</v>
          </cell>
          <cell r="I8893">
            <v>3.25</v>
          </cell>
          <cell r="J8893">
            <v>16.23</v>
          </cell>
          <cell r="K8893">
            <v>663.09</v>
          </cell>
          <cell r="L8893">
            <v>0</v>
          </cell>
          <cell r="M8893">
            <v>663.09</v>
          </cell>
          <cell r="N8893">
            <v>0</v>
          </cell>
        </row>
        <row r="8894">
          <cell r="A8894" t="str">
            <v>SA1.506NO_thin060</v>
          </cell>
          <cell r="B8894" t="str">
            <v>SAB</v>
          </cell>
          <cell r="C8894">
            <v>1.5</v>
          </cell>
          <cell r="D8894">
            <v>6</v>
          </cell>
          <cell r="E8894" t="str">
            <v>NO_thin</v>
          </cell>
          <cell r="F8894" t="str">
            <v xml:space="preserve"> 60-65</v>
          </cell>
          <cell r="G8894">
            <v>3.96</v>
          </cell>
          <cell r="H8894">
            <v>-0.95</v>
          </cell>
          <cell r="I8894">
            <v>3.01</v>
          </cell>
          <cell r="J8894">
            <v>15.05</v>
          </cell>
          <cell r="K8894">
            <v>678.14</v>
          </cell>
          <cell r="L8894">
            <v>0</v>
          </cell>
          <cell r="M8894">
            <v>678.14</v>
          </cell>
          <cell r="N8894">
            <v>0</v>
          </cell>
        </row>
        <row r="8895">
          <cell r="A8895" t="str">
            <v>SA1.506NO_thin065</v>
          </cell>
          <cell r="B8895" t="str">
            <v>SAB</v>
          </cell>
          <cell r="C8895">
            <v>1.5</v>
          </cell>
          <cell r="D8895">
            <v>6</v>
          </cell>
          <cell r="E8895" t="str">
            <v>NO_thin</v>
          </cell>
          <cell r="F8895" t="str">
            <v xml:space="preserve"> 65-70</v>
          </cell>
          <cell r="G8895">
            <v>3.33</v>
          </cell>
          <cell r="H8895">
            <v>-1.21</v>
          </cell>
          <cell r="I8895">
            <v>2.12</v>
          </cell>
          <cell r="J8895">
            <v>10.6</v>
          </cell>
          <cell r="K8895">
            <v>688.74</v>
          </cell>
          <cell r="L8895">
            <v>0</v>
          </cell>
          <cell r="M8895">
            <v>688.74</v>
          </cell>
          <cell r="N8895">
            <v>0</v>
          </cell>
        </row>
        <row r="8896">
          <cell r="A8896" t="str">
            <v>SA1.506NO_thin070</v>
          </cell>
          <cell r="B8896" t="str">
            <v>SAB</v>
          </cell>
          <cell r="C8896">
            <v>1.5</v>
          </cell>
          <cell r="D8896">
            <v>6</v>
          </cell>
          <cell r="E8896" t="str">
            <v>NO_thin</v>
          </cell>
          <cell r="F8896" t="str">
            <v xml:space="preserve"> 70-75</v>
          </cell>
          <cell r="G8896">
            <v>2.87</v>
          </cell>
          <cell r="H8896">
            <v>-0.49</v>
          </cell>
          <cell r="I8896">
            <v>2.38</v>
          </cell>
          <cell r="J8896">
            <v>11.92</v>
          </cell>
          <cell r="K8896">
            <v>700.66</v>
          </cell>
          <cell r="L8896">
            <v>0</v>
          </cell>
          <cell r="M8896">
            <v>700.66</v>
          </cell>
          <cell r="N8896">
            <v>0</v>
          </cell>
        </row>
        <row r="8897">
          <cell r="A8897" t="str">
            <v>SA1.506NO_thin075</v>
          </cell>
          <cell r="B8897" t="str">
            <v>SAB</v>
          </cell>
          <cell r="C8897">
            <v>1.5</v>
          </cell>
          <cell r="D8897">
            <v>6</v>
          </cell>
          <cell r="E8897" t="str">
            <v>NO_thin</v>
          </cell>
          <cell r="F8897" t="str">
            <v xml:space="preserve"> 75-80</v>
          </cell>
          <cell r="G8897">
            <v>2.63</v>
          </cell>
          <cell r="H8897">
            <v>-0.61</v>
          </cell>
          <cell r="I8897">
            <v>2.02</v>
          </cell>
          <cell r="J8897">
            <v>10.119999999999999</v>
          </cell>
          <cell r="K8897">
            <v>710.78</v>
          </cell>
          <cell r="L8897">
            <v>0</v>
          </cell>
          <cell r="M8897">
            <v>710.78</v>
          </cell>
          <cell r="N8897">
            <v>0</v>
          </cell>
        </row>
        <row r="8898">
          <cell r="A8898" t="str">
            <v>SA1.506NO_thin080</v>
          </cell>
          <cell r="B8898" t="str">
            <v>SAB</v>
          </cell>
          <cell r="C8898">
            <v>1.5</v>
          </cell>
          <cell r="D8898">
            <v>6</v>
          </cell>
          <cell r="E8898" t="str">
            <v>NO_thin</v>
          </cell>
          <cell r="F8898" t="str">
            <v xml:space="preserve"> 80-85</v>
          </cell>
          <cell r="G8898">
            <v>2.44</v>
          </cell>
          <cell r="H8898">
            <v>-0.7</v>
          </cell>
          <cell r="I8898">
            <v>1.74</v>
          </cell>
          <cell r="J8898">
            <v>8.6999999999999993</v>
          </cell>
          <cell r="K8898">
            <v>719.48</v>
          </cell>
          <cell r="L8898">
            <v>0</v>
          </cell>
          <cell r="M8898">
            <v>719.48</v>
          </cell>
          <cell r="N8898">
            <v>0</v>
          </cell>
        </row>
        <row r="8899">
          <cell r="A8899" t="str">
            <v>SA1.506NO_thin085</v>
          </cell>
          <cell r="B8899" t="str">
            <v>SAB</v>
          </cell>
          <cell r="C8899">
            <v>1.5</v>
          </cell>
          <cell r="D8899">
            <v>6</v>
          </cell>
          <cell r="E8899" t="str">
            <v>NO_thin</v>
          </cell>
          <cell r="F8899" t="str">
            <v xml:space="preserve"> 85-90</v>
          </cell>
          <cell r="G8899">
            <v>2.14</v>
          </cell>
          <cell r="H8899">
            <v>-0.22</v>
          </cell>
          <cell r="I8899">
            <v>1.92</v>
          </cell>
          <cell r="J8899">
            <v>9.6199999999999992</v>
          </cell>
          <cell r="K8899">
            <v>729.1</v>
          </cell>
          <cell r="L8899">
            <v>0</v>
          </cell>
          <cell r="M8899">
            <v>729.1</v>
          </cell>
          <cell r="N8899">
            <v>0</v>
          </cell>
        </row>
        <row r="8900">
          <cell r="A8900" t="str">
            <v>SA1.506NO_thin090</v>
          </cell>
          <cell r="B8900" t="str">
            <v>SAB</v>
          </cell>
          <cell r="C8900">
            <v>1.5</v>
          </cell>
          <cell r="D8900">
            <v>6</v>
          </cell>
          <cell r="E8900" t="str">
            <v>NO_thin</v>
          </cell>
          <cell r="F8900" t="str">
            <v xml:space="preserve"> 90-95</v>
          </cell>
          <cell r="G8900">
            <v>1.89</v>
          </cell>
          <cell r="H8900">
            <v>-0.18</v>
          </cell>
          <cell r="I8900">
            <v>1.71</v>
          </cell>
          <cell r="J8900">
            <v>8.5500000000000007</v>
          </cell>
          <cell r="K8900">
            <v>737.66</v>
          </cell>
          <cell r="L8900">
            <v>0</v>
          </cell>
          <cell r="M8900">
            <v>737.66</v>
          </cell>
          <cell r="N8900">
            <v>0</v>
          </cell>
        </row>
        <row r="8901">
          <cell r="A8901" t="str">
            <v>SA1.506NO_thin095</v>
          </cell>
          <cell r="B8901" t="str">
            <v>SAB</v>
          </cell>
          <cell r="C8901">
            <v>1.5</v>
          </cell>
          <cell r="D8901">
            <v>6</v>
          </cell>
          <cell r="E8901" t="str">
            <v>NO_thin</v>
          </cell>
          <cell r="F8901" t="str">
            <v xml:space="preserve"> 95-100</v>
          </cell>
          <cell r="G8901">
            <v>1.68</v>
          </cell>
          <cell r="H8901">
            <v>-0.47</v>
          </cell>
          <cell r="I8901">
            <v>1.21</v>
          </cell>
          <cell r="J8901">
            <v>6.05</v>
          </cell>
          <cell r="K8901">
            <v>743.7</v>
          </cell>
          <cell r="L8901">
            <v>0</v>
          </cell>
          <cell r="M8901">
            <v>743.7</v>
          </cell>
          <cell r="N8901">
            <v>0</v>
          </cell>
        </row>
        <row r="8902">
          <cell r="A8902" t="str">
            <v>SA1.506NO_thin100</v>
          </cell>
          <cell r="B8902" t="str">
            <v>SAB</v>
          </cell>
          <cell r="C8902">
            <v>1.5</v>
          </cell>
          <cell r="D8902">
            <v>6</v>
          </cell>
          <cell r="E8902" t="str">
            <v>NO_thin</v>
          </cell>
          <cell r="F8902" t="str">
            <v>100-105</v>
          </cell>
          <cell r="G8902">
            <v>1.48</v>
          </cell>
          <cell r="H8902">
            <v>-0.42</v>
          </cell>
          <cell r="I8902">
            <v>1.06</v>
          </cell>
          <cell r="J8902">
            <v>5.29</v>
          </cell>
          <cell r="K8902">
            <v>749</v>
          </cell>
          <cell r="L8902">
            <v>0</v>
          </cell>
          <cell r="M8902">
            <v>749</v>
          </cell>
          <cell r="N8902">
            <v>0</v>
          </cell>
        </row>
        <row r="8903">
          <cell r="A8903" t="str">
            <v>SA1.506NO_thin105</v>
          </cell>
          <cell r="B8903" t="str">
            <v>SAB</v>
          </cell>
          <cell r="C8903">
            <v>1.5</v>
          </cell>
          <cell r="D8903">
            <v>6</v>
          </cell>
          <cell r="E8903" t="str">
            <v>NO_thin</v>
          </cell>
          <cell r="F8903" t="str">
            <v>105-110</v>
          </cell>
          <cell r="G8903">
            <v>1.3</v>
          </cell>
          <cell r="H8903">
            <v>-0.36</v>
          </cell>
          <cell r="I8903">
            <v>0.94</v>
          </cell>
          <cell r="J8903">
            <v>4.6900000000000004</v>
          </cell>
          <cell r="K8903">
            <v>753.69</v>
          </cell>
          <cell r="L8903">
            <v>0</v>
          </cell>
          <cell r="M8903">
            <v>753.69</v>
          </cell>
          <cell r="N8903">
            <v>0</v>
          </cell>
        </row>
        <row r="8904">
          <cell r="A8904" t="str">
            <v>SA1.506NO_thin110</v>
          </cell>
          <cell r="B8904" t="str">
            <v>SAB</v>
          </cell>
          <cell r="C8904">
            <v>1.5</v>
          </cell>
          <cell r="D8904">
            <v>6</v>
          </cell>
          <cell r="E8904" t="str">
            <v>NO_thin</v>
          </cell>
          <cell r="F8904" t="str">
            <v>110-115</v>
          </cell>
          <cell r="G8904">
            <v>1.1499999999999999</v>
          </cell>
          <cell r="H8904">
            <v>-0.28999999999999998</v>
          </cell>
          <cell r="I8904">
            <v>0.87</v>
          </cell>
          <cell r="J8904">
            <v>4.33</v>
          </cell>
          <cell r="K8904">
            <v>758.02</v>
          </cell>
          <cell r="L8904">
            <v>0</v>
          </cell>
          <cell r="M8904">
            <v>758.02</v>
          </cell>
          <cell r="N8904">
            <v>0</v>
          </cell>
        </row>
        <row r="8905">
          <cell r="A8905" t="str">
            <v>SA1.506NO_thin115</v>
          </cell>
          <cell r="B8905" t="str">
            <v>SAB</v>
          </cell>
          <cell r="C8905">
            <v>1.5</v>
          </cell>
          <cell r="D8905">
            <v>6</v>
          </cell>
          <cell r="E8905" t="str">
            <v>NO_thin</v>
          </cell>
          <cell r="F8905" t="str">
            <v>115-120</v>
          </cell>
          <cell r="G8905">
            <v>1.01</v>
          </cell>
          <cell r="H8905">
            <v>-0.19</v>
          </cell>
          <cell r="I8905">
            <v>0.81</v>
          </cell>
          <cell r="J8905">
            <v>4.07</v>
          </cell>
          <cell r="K8905">
            <v>762.09</v>
          </cell>
          <cell r="L8905">
            <v>0</v>
          </cell>
          <cell r="M8905">
            <v>762.09</v>
          </cell>
          <cell r="N8905">
            <v>0</v>
          </cell>
        </row>
        <row r="8906">
          <cell r="A8906" t="str">
            <v>SA1.506NO_thin120</v>
          </cell>
          <cell r="B8906" t="str">
            <v>SAB</v>
          </cell>
          <cell r="C8906">
            <v>1.5</v>
          </cell>
          <cell r="D8906">
            <v>6</v>
          </cell>
          <cell r="E8906" t="str">
            <v>NO_thin</v>
          </cell>
          <cell r="F8906" t="str">
            <v>120-125</v>
          </cell>
          <cell r="G8906">
            <v>0.93</v>
          </cell>
          <cell r="H8906">
            <v>-0.16</v>
          </cell>
          <cell r="I8906">
            <v>0.77</v>
          </cell>
          <cell r="J8906">
            <v>3.84</v>
          </cell>
          <cell r="K8906">
            <v>765.92</v>
          </cell>
          <cell r="L8906">
            <v>0</v>
          </cell>
          <cell r="M8906">
            <v>765.92</v>
          </cell>
          <cell r="N8906">
            <v>0</v>
          </cell>
        </row>
        <row r="8907">
          <cell r="A8907" t="str">
            <v>SA1.506NO_thin125</v>
          </cell>
          <cell r="B8907" t="str">
            <v>SAB</v>
          </cell>
          <cell r="C8907">
            <v>1.5</v>
          </cell>
          <cell r="D8907">
            <v>6</v>
          </cell>
          <cell r="E8907" t="str">
            <v>NO_thin</v>
          </cell>
          <cell r="F8907" t="str">
            <v>125-130</v>
          </cell>
          <cell r="G8907">
            <v>0.83</v>
          </cell>
          <cell r="H8907">
            <v>-0.15</v>
          </cell>
          <cell r="I8907">
            <v>0.68</v>
          </cell>
          <cell r="J8907">
            <v>3.38</v>
          </cell>
          <cell r="K8907">
            <v>769.3</v>
          </cell>
          <cell r="L8907">
            <v>0</v>
          </cell>
          <cell r="M8907">
            <v>769.3</v>
          </cell>
          <cell r="N8907">
            <v>0</v>
          </cell>
        </row>
        <row r="8908">
          <cell r="A8908" t="str">
            <v>SA1.506NO_thin130</v>
          </cell>
          <cell r="B8908" t="str">
            <v>SAB</v>
          </cell>
          <cell r="C8908">
            <v>1.5</v>
          </cell>
          <cell r="D8908">
            <v>6</v>
          </cell>
          <cell r="E8908" t="str">
            <v>NO_thin</v>
          </cell>
          <cell r="F8908" t="str">
            <v>130-135</v>
          </cell>
          <cell r="G8908">
            <v>0.72</v>
          </cell>
          <cell r="H8908">
            <v>-0.12</v>
          </cell>
          <cell r="I8908">
            <v>0.6</v>
          </cell>
          <cell r="J8908">
            <v>3</v>
          </cell>
          <cell r="K8908">
            <v>772.3</v>
          </cell>
          <cell r="L8908">
            <v>0</v>
          </cell>
          <cell r="M8908">
            <v>772.3</v>
          </cell>
          <cell r="N8908">
            <v>0</v>
          </cell>
        </row>
        <row r="8909">
          <cell r="A8909" t="str">
            <v>SA1.506NO_thin135</v>
          </cell>
          <cell r="B8909" t="str">
            <v>SAB</v>
          </cell>
          <cell r="C8909">
            <v>1.5</v>
          </cell>
          <cell r="D8909">
            <v>6</v>
          </cell>
          <cell r="E8909" t="str">
            <v>NO_thin</v>
          </cell>
          <cell r="F8909" t="str">
            <v>135-140</v>
          </cell>
          <cell r="G8909">
            <v>0.62</v>
          </cell>
          <cell r="H8909">
            <v>-0.11</v>
          </cell>
          <cell r="I8909">
            <v>0.51</v>
          </cell>
          <cell r="J8909">
            <v>2.5499999999999998</v>
          </cell>
          <cell r="K8909">
            <v>774.85</v>
          </cell>
          <cell r="L8909">
            <v>0</v>
          </cell>
          <cell r="M8909">
            <v>774.85</v>
          </cell>
          <cell r="N8909">
            <v>0</v>
          </cell>
        </row>
        <row r="8910">
          <cell r="A8910" t="str">
            <v>SA1.506NO_thin140</v>
          </cell>
          <cell r="B8910" t="str">
            <v>SAB</v>
          </cell>
          <cell r="C8910">
            <v>1.5</v>
          </cell>
          <cell r="D8910">
            <v>6</v>
          </cell>
          <cell r="E8910" t="str">
            <v>NO_thin</v>
          </cell>
          <cell r="F8910" t="str">
            <v>140-145</v>
          </cell>
          <cell r="G8910">
            <v>0.55000000000000004</v>
          </cell>
          <cell r="H8910">
            <v>-0.1</v>
          </cell>
          <cell r="I8910">
            <v>0.45</v>
          </cell>
          <cell r="J8910">
            <v>2.2599999999999998</v>
          </cell>
          <cell r="K8910">
            <v>777.11</v>
          </cell>
          <cell r="L8910">
            <v>0</v>
          </cell>
          <cell r="M8910">
            <v>777.11</v>
          </cell>
          <cell r="N8910">
            <v>0</v>
          </cell>
        </row>
        <row r="8911">
          <cell r="A8911" t="str">
            <v>SA1.506NO_thin145</v>
          </cell>
          <cell r="B8911" t="str">
            <v>SAB</v>
          </cell>
          <cell r="C8911">
            <v>1.5</v>
          </cell>
          <cell r="D8911">
            <v>6</v>
          </cell>
          <cell r="E8911" t="str">
            <v>NO_thin</v>
          </cell>
          <cell r="F8911" t="str">
            <v>145-150</v>
          </cell>
          <cell r="G8911">
            <v>0.47</v>
          </cell>
          <cell r="H8911">
            <v>-0.09</v>
          </cell>
          <cell r="I8911">
            <v>0.38</v>
          </cell>
          <cell r="J8911">
            <v>1.88</v>
          </cell>
          <cell r="K8911">
            <v>778.99</v>
          </cell>
          <cell r="L8911">
            <v>0</v>
          </cell>
          <cell r="M8911">
            <v>778.99</v>
          </cell>
          <cell r="N8911">
            <v>0</v>
          </cell>
        </row>
        <row r="8912">
          <cell r="A8912" t="str">
            <v>SA1.506NO_thin150</v>
          </cell>
          <cell r="B8912" t="str">
            <v>SAB</v>
          </cell>
          <cell r="C8912">
            <v>1.5</v>
          </cell>
          <cell r="D8912">
            <v>6</v>
          </cell>
          <cell r="E8912" t="str">
            <v>NO_thin</v>
          </cell>
          <cell r="F8912" t="str">
            <v>150-155</v>
          </cell>
          <cell r="G8912">
            <v>0.52</v>
          </cell>
          <cell r="H8912">
            <v>-7.0000000000000007E-2</v>
          </cell>
          <cell r="I8912">
            <v>0.45</v>
          </cell>
          <cell r="J8912">
            <v>2.23</v>
          </cell>
          <cell r="K8912">
            <v>781.22</v>
          </cell>
          <cell r="L8912">
            <v>0</v>
          </cell>
          <cell r="M8912">
            <v>781.22</v>
          </cell>
          <cell r="N8912">
            <v>0</v>
          </cell>
        </row>
        <row r="8913">
          <cell r="A8913" t="str">
            <v>SA1.506NO_thin155</v>
          </cell>
          <cell r="B8913" t="str">
            <v>SAB</v>
          </cell>
          <cell r="C8913">
            <v>1.5</v>
          </cell>
          <cell r="D8913">
            <v>6</v>
          </cell>
          <cell r="E8913" t="str">
            <v>NO_thin</v>
          </cell>
          <cell r="F8913" t="str">
            <v>155-160</v>
          </cell>
          <cell r="G8913">
            <v>0.47</v>
          </cell>
          <cell r="H8913">
            <v>-7.0000000000000007E-2</v>
          </cell>
          <cell r="I8913">
            <v>0.4</v>
          </cell>
          <cell r="J8913">
            <v>2</v>
          </cell>
          <cell r="K8913">
            <v>783.22</v>
          </cell>
          <cell r="L8913">
            <v>0</v>
          </cell>
          <cell r="M8913">
            <v>783.22</v>
          </cell>
          <cell r="N8913">
            <v>0</v>
          </cell>
        </row>
        <row r="8914">
          <cell r="A8914" t="str">
            <v>SA1.506NO_thin160</v>
          </cell>
          <cell r="B8914" t="str">
            <v>SAB</v>
          </cell>
          <cell r="C8914">
            <v>1.5</v>
          </cell>
          <cell r="D8914">
            <v>6</v>
          </cell>
          <cell r="E8914" t="str">
            <v>NO_thin</v>
          </cell>
          <cell r="F8914" t="str">
            <v>160-165</v>
          </cell>
          <cell r="G8914">
            <v>0.4</v>
          </cell>
          <cell r="H8914">
            <v>-0.06</v>
          </cell>
          <cell r="I8914">
            <v>0.34</v>
          </cell>
          <cell r="J8914">
            <v>1.7</v>
          </cell>
          <cell r="K8914">
            <v>784.92</v>
          </cell>
          <cell r="L8914">
            <v>0</v>
          </cell>
          <cell r="M8914">
            <v>784.92</v>
          </cell>
          <cell r="N8914">
            <v>0</v>
          </cell>
        </row>
        <row r="8915">
          <cell r="A8915" t="str">
            <v>SA1.506NO_thin165</v>
          </cell>
          <cell r="B8915" t="str">
            <v>SAB</v>
          </cell>
          <cell r="C8915">
            <v>1.5</v>
          </cell>
          <cell r="D8915">
            <v>6</v>
          </cell>
          <cell r="E8915" t="str">
            <v>NO_thin</v>
          </cell>
          <cell r="F8915" t="str">
            <v>165-170</v>
          </cell>
          <cell r="G8915">
            <v>0.27</v>
          </cell>
          <cell r="H8915">
            <v>-0.05</v>
          </cell>
          <cell r="I8915">
            <v>0.22</v>
          </cell>
          <cell r="J8915">
            <v>1.0900000000000001</v>
          </cell>
          <cell r="K8915">
            <v>786.01</v>
          </cell>
          <cell r="L8915">
            <v>0</v>
          </cell>
          <cell r="M8915">
            <v>786.01</v>
          </cell>
          <cell r="N8915">
            <v>0</v>
          </cell>
        </row>
        <row r="8916">
          <cell r="A8916" t="str">
            <v>SA1.506NO_thin170</v>
          </cell>
          <cell r="B8916" t="str">
            <v>SAB</v>
          </cell>
          <cell r="C8916">
            <v>1.5</v>
          </cell>
          <cell r="D8916">
            <v>6</v>
          </cell>
          <cell r="E8916" t="str">
            <v>NO_thin</v>
          </cell>
          <cell r="F8916" t="str">
            <v>170-175</v>
          </cell>
          <cell r="G8916">
            <v>0.27</v>
          </cell>
          <cell r="H8916">
            <v>-0.04</v>
          </cell>
          <cell r="I8916">
            <v>0.23</v>
          </cell>
          <cell r="J8916">
            <v>1.1399999999999999</v>
          </cell>
          <cell r="K8916">
            <v>787.15</v>
          </cell>
          <cell r="L8916">
            <v>0</v>
          </cell>
          <cell r="M8916">
            <v>787.15</v>
          </cell>
          <cell r="N8916">
            <v>0</v>
          </cell>
        </row>
        <row r="8917">
          <cell r="A8917" t="str">
            <v>SA1.506NO_thin175</v>
          </cell>
          <cell r="B8917" t="str">
            <v>SAB</v>
          </cell>
          <cell r="C8917">
            <v>1.5</v>
          </cell>
          <cell r="D8917">
            <v>6</v>
          </cell>
          <cell r="E8917" t="str">
            <v>NO_thin</v>
          </cell>
          <cell r="F8917" t="str">
            <v>175-180</v>
          </cell>
          <cell r="G8917">
            <v>0.23</v>
          </cell>
          <cell r="H8917">
            <v>-0.04</v>
          </cell>
          <cell r="I8917">
            <v>0.19</v>
          </cell>
          <cell r="J8917">
            <v>0.94</v>
          </cell>
          <cell r="K8917">
            <v>788.09</v>
          </cell>
          <cell r="L8917">
            <v>0</v>
          </cell>
          <cell r="M8917">
            <v>788.09</v>
          </cell>
          <cell r="N8917">
            <v>0</v>
          </cell>
        </row>
        <row r="8918">
          <cell r="A8918" t="str">
            <v>SA1.506NO_thin180</v>
          </cell>
          <cell r="B8918" t="str">
            <v>SAB</v>
          </cell>
          <cell r="C8918">
            <v>1.5</v>
          </cell>
          <cell r="D8918">
            <v>6</v>
          </cell>
          <cell r="E8918" t="str">
            <v>NO_thin</v>
          </cell>
          <cell r="F8918" t="str">
            <v>180-185</v>
          </cell>
          <cell r="G8918">
            <v>0.21</v>
          </cell>
          <cell r="H8918">
            <v>-0.03</v>
          </cell>
          <cell r="I8918">
            <v>0.17</v>
          </cell>
          <cell r="J8918">
            <v>0.87</v>
          </cell>
          <cell r="K8918">
            <v>788.97</v>
          </cell>
          <cell r="L8918">
            <v>0</v>
          </cell>
          <cell r="M8918">
            <v>788.97</v>
          </cell>
          <cell r="N8918">
            <v>0</v>
          </cell>
        </row>
        <row r="8919">
          <cell r="A8919" t="str">
            <v>SA1.506NO_thin185</v>
          </cell>
          <cell r="B8919" t="str">
            <v>SAB</v>
          </cell>
          <cell r="C8919">
            <v>1.5</v>
          </cell>
          <cell r="D8919">
            <v>6</v>
          </cell>
          <cell r="E8919" t="str">
            <v>NO_thin</v>
          </cell>
          <cell r="F8919" t="str">
            <v>185-190</v>
          </cell>
          <cell r="G8919">
            <v>0.17</v>
          </cell>
          <cell r="H8919">
            <v>-0.03</v>
          </cell>
          <cell r="I8919">
            <v>0.14000000000000001</v>
          </cell>
          <cell r="J8919">
            <v>0.71</v>
          </cell>
          <cell r="K8919">
            <v>789.68</v>
          </cell>
          <cell r="L8919">
            <v>0</v>
          </cell>
          <cell r="M8919">
            <v>789.68</v>
          </cell>
          <cell r="N8919">
            <v>0</v>
          </cell>
        </row>
        <row r="8920">
          <cell r="A8920" t="str">
            <v>SA1.506NO_thin190</v>
          </cell>
          <cell r="B8920" t="str">
            <v>SAB</v>
          </cell>
          <cell r="C8920">
            <v>1.5</v>
          </cell>
          <cell r="D8920">
            <v>6</v>
          </cell>
          <cell r="E8920" t="str">
            <v>NO_thin</v>
          </cell>
          <cell r="F8920" t="str">
            <v>190-195</v>
          </cell>
          <cell r="G8920">
            <v>0.17</v>
          </cell>
          <cell r="H8920">
            <v>0.01</v>
          </cell>
          <cell r="I8920">
            <v>0.18</v>
          </cell>
          <cell r="J8920">
            <v>0.9</v>
          </cell>
          <cell r="K8920">
            <v>790.58</v>
          </cell>
          <cell r="L8920">
            <v>0</v>
          </cell>
          <cell r="M8920">
            <v>790.58</v>
          </cell>
          <cell r="N8920">
            <v>0</v>
          </cell>
        </row>
        <row r="8921">
          <cell r="A8921" t="str">
            <v>SA1.506NO_thin195</v>
          </cell>
          <cell r="B8921" t="str">
            <v>SAB</v>
          </cell>
          <cell r="C8921">
            <v>1.5</v>
          </cell>
          <cell r="D8921">
            <v>6</v>
          </cell>
          <cell r="E8921" t="str">
            <v>NO_thin</v>
          </cell>
          <cell r="F8921" t="str">
            <v>195-200</v>
          </cell>
          <cell r="G8921">
            <v>0.12</v>
          </cell>
          <cell r="H8921">
            <v>-0.03</v>
          </cell>
          <cell r="I8921">
            <v>0.09</v>
          </cell>
          <cell r="J8921">
            <v>0.47</v>
          </cell>
          <cell r="K8921">
            <v>791.05</v>
          </cell>
          <cell r="L8921">
            <v>0</v>
          </cell>
          <cell r="M8921">
            <v>791.05</v>
          </cell>
          <cell r="N8921">
            <v>0</v>
          </cell>
        </row>
        <row r="8922">
          <cell r="A8922" t="str">
            <v>SA1.506Thinned000</v>
          </cell>
          <cell r="B8922" t="str">
            <v>SAB</v>
          </cell>
          <cell r="C8922">
            <v>1.5</v>
          </cell>
          <cell r="D8922">
            <v>6</v>
          </cell>
          <cell r="E8922" t="str">
            <v>Thinned</v>
          </cell>
          <cell r="F8922" t="str">
            <v xml:space="preserve">  0-5</v>
          </cell>
          <cell r="M8922">
            <v>8.17</v>
          </cell>
        </row>
        <row r="8923">
          <cell r="A8923" t="str">
            <v>SA1.506Thinned005</v>
          </cell>
          <cell r="B8923" t="str">
            <v>SAB</v>
          </cell>
          <cell r="C8923">
            <v>1.5</v>
          </cell>
          <cell r="D8923">
            <v>6</v>
          </cell>
          <cell r="E8923" t="str">
            <v>Thinned</v>
          </cell>
          <cell r="F8923" t="str">
            <v xml:space="preserve">  5-10</v>
          </cell>
          <cell r="M8923">
            <v>29.72</v>
          </cell>
        </row>
        <row r="8924">
          <cell r="A8924" t="str">
            <v>SA1.506Thinned010</v>
          </cell>
          <cell r="B8924" t="str">
            <v>SAB</v>
          </cell>
          <cell r="C8924">
            <v>1.5</v>
          </cell>
          <cell r="D8924">
            <v>6</v>
          </cell>
          <cell r="E8924" t="str">
            <v>Thinned</v>
          </cell>
          <cell r="F8924" t="str">
            <v xml:space="preserve"> 10-15</v>
          </cell>
          <cell r="M8924">
            <v>90.79</v>
          </cell>
        </row>
        <row r="8925">
          <cell r="A8925" t="str">
            <v>SA1.506Thinned015</v>
          </cell>
          <cell r="B8925" t="str">
            <v>SAB</v>
          </cell>
          <cell r="C8925">
            <v>1.5</v>
          </cell>
          <cell r="D8925">
            <v>6</v>
          </cell>
          <cell r="E8925" t="str">
            <v>Thinned</v>
          </cell>
          <cell r="F8925" t="str">
            <v xml:space="preserve"> 15-20</v>
          </cell>
          <cell r="M8925">
            <v>222.03600683118961</v>
          </cell>
        </row>
        <row r="8926">
          <cell r="A8926" t="str">
            <v>SA1.506Thinned020</v>
          </cell>
          <cell r="B8926" t="str">
            <v>SAB</v>
          </cell>
          <cell r="C8926">
            <v>1.5</v>
          </cell>
          <cell r="D8926">
            <v>6</v>
          </cell>
          <cell r="E8926" t="str">
            <v>Thinned</v>
          </cell>
          <cell r="F8926" t="str">
            <v xml:space="preserve"> 20-25</v>
          </cell>
          <cell r="M8926">
            <v>256.87920123162053</v>
          </cell>
        </row>
        <row r="8927">
          <cell r="A8927" t="str">
            <v>SA1.506Thinned025</v>
          </cell>
          <cell r="B8927" t="str">
            <v>SAB</v>
          </cell>
          <cell r="C8927">
            <v>1.5</v>
          </cell>
          <cell r="D8927">
            <v>6</v>
          </cell>
          <cell r="E8927" t="str">
            <v>Thinned</v>
          </cell>
          <cell r="F8927" t="str">
            <v xml:space="preserve"> 25-30</v>
          </cell>
          <cell r="M8927">
            <v>291.63657021357028</v>
          </cell>
        </row>
        <row r="8928">
          <cell r="A8928" t="str">
            <v>SA1.506Thinned030</v>
          </cell>
          <cell r="B8928" t="str">
            <v>SAB</v>
          </cell>
          <cell r="C8928">
            <v>1.5</v>
          </cell>
          <cell r="D8928">
            <v>6</v>
          </cell>
          <cell r="E8928" t="str">
            <v>Thinned</v>
          </cell>
          <cell r="F8928" t="str">
            <v xml:space="preserve"> 30-35</v>
          </cell>
          <cell r="M8928">
            <v>325.58774001162038</v>
          </cell>
        </row>
        <row r="8929">
          <cell r="A8929" t="str">
            <v>SA1.506Thinned035</v>
          </cell>
          <cell r="B8929" t="str">
            <v>SAB</v>
          </cell>
          <cell r="C8929">
            <v>1.5</v>
          </cell>
          <cell r="D8929">
            <v>6</v>
          </cell>
          <cell r="E8929" t="str">
            <v>Thinned</v>
          </cell>
          <cell r="F8929" t="str">
            <v xml:space="preserve"> 35-40</v>
          </cell>
          <cell r="M8929">
            <v>368.57979561588263</v>
          </cell>
        </row>
        <row r="8930">
          <cell r="A8930" t="str">
            <v>SA1.506Thinned040</v>
          </cell>
          <cell r="B8930" t="str">
            <v>SAB</v>
          </cell>
          <cell r="C8930">
            <v>1.5</v>
          </cell>
          <cell r="D8930">
            <v>6</v>
          </cell>
          <cell r="E8930" t="str">
            <v>Thinned</v>
          </cell>
          <cell r="F8930" t="str">
            <v xml:space="preserve"> 40-45</v>
          </cell>
          <cell r="M8930">
            <v>402.29548217560171</v>
          </cell>
        </row>
        <row r="8931">
          <cell r="A8931" t="str">
            <v>SA1.506Thinned045</v>
          </cell>
          <cell r="B8931" t="str">
            <v>SAB</v>
          </cell>
          <cell r="C8931">
            <v>1.5</v>
          </cell>
          <cell r="D8931">
            <v>6</v>
          </cell>
          <cell r="E8931" t="str">
            <v>Thinned</v>
          </cell>
          <cell r="F8931" t="str">
            <v xml:space="preserve"> 45-50</v>
          </cell>
          <cell r="M8931">
            <v>422.52377774197447</v>
          </cell>
        </row>
        <row r="8932">
          <cell r="A8932" t="str">
            <v>SA1.506Thinned050</v>
          </cell>
          <cell r="B8932" t="str">
            <v>SAB</v>
          </cell>
          <cell r="C8932">
            <v>1.5</v>
          </cell>
          <cell r="D8932">
            <v>6</v>
          </cell>
          <cell r="E8932" t="str">
            <v>Thinned</v>
          </cell>
          <cell r="F8932" t="str">
            <v xml:space="preserve"> 50-55</v>
          </cell>
          <cell r="M8932">
            <v>427.87632040459442</v>
          </cell>
        </row>
        <row r="8933">
          <cell r="A8933" t="str">
            <v>SA1.506Thinned055</v>
          </cell>
          <cell r="B8933" t="str">
            <v>SAB</v>
          </cell>
          <cell r="C8933">
            <v>1.5</v>
          </cell>
          <cell r="D8933">
            <v>6</v>
          </cell>
          <cell r="E8933" t="str">
            <v>Thinned</v>
          </cell>
          <cell r="F8933" t="str">
            <v xml:space="preserve"> 55-60</v>
          </cell>
          <cell r="M8933">
            <v>436.05096300967301</v>
          </cell>
        </row>
        <row r="8934">
          <cell r="A8934" t="str">
            <v>SA1.506Thinned060</v>
          </cell>
          <cell r="B8934" t="str">
            <v>SAB</v>
          </cell>
          <cell r="C8934">
            <v>1.5</v>
          </cell>
          <cell r="D8934">
            <v>6</v>
          </cell>
          <cell r="E8934" t="str">
            <v>Thinned</v>
          </cell>
          <cell r="F8934" t="str">
            <v xml:space="preserve"> 60-65</v>
          </cell>
          <cell r="M8934">
            <v>436.65862643906314</v>
          </cell>
        </row>
        <row r="8935">
          <cell r="A8935" t="str">
            <v>SA1.506Thinned065</v>
          </cell>
          <cell r="B8935" t="str">
            <v>SAB</v>
          </cell>
          <cell r="C8935">
            <v>1.5</v>
          </cell>
          <cell r="D8935">
            <v>6</v>
          </cell>
          <cell r="E8935" t="str">
            <v>Thinned</v>
          </cell>
          <cell r="F8935" t="str">
            <v xml:space="preserve"> 65-70</v>
          </cell>
          <cell r="M8935">
            <v>438.72839734121123</v>
          </cell>
        </row>
        <row r="8936">
          <cell r="A8936" t="str">
            <v>SA1.506Thinned070</v>
          </cell>
          <cell r="B8936" t="str">
            <v>SAB</v>
          </cell>
          <cell r="C8936">
            <v>1.5</v>
          </cell>
          <cell r="D8936">
            <v>6</v>
          </cell>
          <cell r="E8936" t="str">
            <v>Thinned</v>
          </cell>
          <cell r="F8936" t="str">
            <v xml:space="preserve"> 70-75</v>
          </cell>
          <cell r="M8936">
            <v>441.58161894123663</v>
          </cell>
        </row>
        <row r="8937">
          <cell r="A8937" t="str">
            <v>SA1.506Thinned075</v>
          </cell>
          <cell r="B8937" t="str">
            <v>SAB</v>
          </cell>
          <cell r="C8937">
            <v>1.5</v>
          </cell>
          <cell r="D8937">
            <v>6</v>
          </cell>
          <cell r="E8937" t="str">
            <v>Thinned</v>
          </cell>
          <cell r="F8937" t="str">
            <v xml:space="preserve"> 75-80</v>
          </cell>
          <cell r="M8937">
            <v>441.58161894123663</v>
          </cell>
        </row>
        <row r="8938">
          <cell r="A8938" t="str">
            <v>SA1.506Thinned080</v>
          </cell>
          <cell r="B8938" t="str">
            <v>SAB</v>
          </cell>
          <cell r="C8938">
            <v>1.5</v>
          </cell>
          <cell r="D8938">
            <v>6</v>
          </cell>
          <cell r="E8938" t="str">
            <v>Thinned</v>
          </cell>
          <cell r="F8938" t="str">
            <v xml:space="preserve"> 80-85</v>
          </cell>
          <cell r="M8938">
            <v>441.58161894123663</v>
          </cell>
        </row>
        <row r="8939">
          <cell r="A8939" t="str">
            <v>SA1.506Thinned085</v>
          </cell>
          <cell r="B8939" t="str">
            <v>SAB</v>
          </cell>
          <cell r="C8939">
            <v>1.5</v>
          </cell>
          <cell r="D8939">
            <v>6</v>
          </cell>
          <cell r="E8939" t="str">
            <v>Thinned</v>
          </cell>
          <cell r="F8939" t="str">
            <v xml:space="preserve"> 85-90</v>
          </cell>
          <cell r="M8939">
            <v>441.58161894123663</v>
          </cell>
        </row>
        <row r="8940">
          <cell r="A8940" t="str">
            <v>SA1.506Thinned090</v>
          </cell>
          <cell r="B8940" t="str">
            <v>SAB</v>
          </cell>
          <cell r="C8940">
            <v>1.5</v>
          </cell>
          <cell r="D8940">
            <v>6</v>
          </cell>
          <cell r="E8940" t="str">
            <v>Thinned</v>
          </cell>
          <cell r="F8940" t="str">
            <v xml:space="preserve"> 90-95</v>
          </cell>
          <cell r="M8940">
            <v>441.58161894123663</v>
          </cell>
        </row>
        <row r="8941">
          <cell r="A8941" t="str">
            <v>SA1.506Thinned095</v>
          </cell>
          <cell r="B8941" t="str">
            <v>SAB</v>
          </cell>
          <cell r="C8941">
            <v>1.5</v>
          </cell>
          <cell r="D8941">
            <v>6</v>
          </cell>
          <cell r="E8941" t="str">
            <v>Thinned</v>
          </cell>
          <cell r="F8941" t="str">
            <v xml:space="preserve"> 95-100</v>
          </cell>
          <cell r="M8941">
            <v>441.58161894123663</v>
          </cell>
        </row>
        <row r="8942">
          <cell r="A8942" t="str">
            <v>SA1.506Thinned100</v>
          </cell>
          <cell r="B8942" t="str">
            <v>SAB</v>
          </cell>
          <cell r="C8942">
            <v>1.5</v>
          </cell>
          <cell r="D8942">
            <v>6</v>
          </cell>
          <cell r="E8942" t="str">
            <v>Thinned</v>
          </cell>
          <cell r="F8942" t="str">
            <v>100-105</v>
          </cell>
          <cell r="M8942">
            <v>441.58161894123663</v>
          </cell>
        </row>
        <row r="8943">
          <cell r="A8943" t="str">
            <v>SA1.506Thinned105</v>
          </cell>
          <cell r="B8943" t="str">
            <v>SAB</v>
          </cell>
          <cell r="C8943">
            <v>1.5</v>
          </cell>
          <cell r="D8943">
            <v>6</v>
          </cell>
          <cell r="E8943" t="str">
            <v>Thinned</v>
          </cell>
          <cell r="F8943" t="str">
            <v>105-110</v>
          </cell>
          <cell r="M8943">
            <v>441.58161894123663</v>
          </cell>
        </row>
        <row r="8944">
          <cell r="A8944" t="str">
            <v>SA1.506Thinned110</v>
          </cell>
          <cell r="B8944" t="str">
            <v>SAB</v>
          </cell>
          <cell r="C8944">
            <v>1.5</v>
          </cell>
          <cell r="D8944">
            <v>6</v>
          </cell>
          <cell r="E8944" t="str">
            <v>Thinned</v>
          </cell>
          <cell r="F8944" t="str">
            <v>110-115</v>
          </cell>
          <cell r="M8944">
            <v>441.58161894123663</v>
          </cell>
        </row>
        <row r="8945">
          <cell r="A8945" t="str">
            <v>SA1.506Thinned115</v>
          </cell>
          <cell r="B8945" t="str">
            <v>SAB</v>
          </cell>
          <cell r="C8945">
            <v>1.5</v>
          </cell>
          <cell r="D8945">
            <v>6</v>
          </cell>
          <cell r="E8945" t="str">
            <v>Thinned</v>
          </cell>
          <cell r="F8945" t="str">
            <v>115-120</v>
          </cell>
          <cell r="M8945">
            <v>441.58161894123663</v>
          </cell>
        </row>
        <row r="8946">
          <cell r="A8946" t="str">
            <v>SA1.506Thinned120</v>
          </cell>
          <cell r="B8946" t="str">
            <v>SAB</v>
          </cell>
          <cell r="C8946">
            <v>1.5</v>
          </cell>
          <cell r="D8946">
            <v>6</v>
          </cell>
          <cell r="E8946" t="str">
            <v>Thinned</v>
          </cell>
          <cell r="F8946" t="str">
            <v>120-125</v>
          </cell>
          <cell r="M8946">
            <v>441.58161894123663</v>
          </cell>
        </row>
        <row r="8947">
          <cell r="A8947" t="str">
            <v>SA1.506Thinned125</v>
          </cell>
          <cell r="B8947" t="str">
            <v>SAB</v>
          </cell>
          <cell r="C8947">
            <v>1.5</v>
          </cell>
          <cell r="D8947">
            <v>6</v>
          </cell>
          <cell r="E8947" t="str">
            <v>Thinned</v>
          </cell>
          <cell r="F8947" t="str">
            <v>125-130</v>
          </cell>
          <cell r="M8947">
            <v>441.58161894123663</v>
          </cell>
        </row>
        <row r="8948">
          <cell r="A8948" t="str">
            <v>SA1.506Thinned130</v>
          </cell>
          <cell r="B8948" t="str">
            <v>SAB</v>
          </cell>
          <cell r="C8948">
            <v>1.5</v>
          </cell>
          <cell r="D8948">
            <v>6</v>
          </cell>
          <cell r="E8948" t="str">
            <v>Thinned</v>
          </cell>
          <cell r="F8948" t="str">
            <v>130-135</v>
          </cell>
          <cell r="M8948">
            <v>441.58161894123663</v>
          </cell>
        </row>
        <row r="8949">
          <cell r="A8949" t="str">
            <v>SA1.506Thinned135</v>
          </cell>
          <cell r="B8949" t="str">
            <v>SAB</v>
          </cell>
          <cell r="C8949">
            <v>1.5</v>
          </cell>
          <cell r="D8949">
            <v>6</v>
          </cell>
          <cell r="E8949" t="str">
            <v>Thinned</v>
          </cell>
          <cell r="F8949" t="str">
            <v>135-140</v>
          </cell>
          <cell r="M8949">
            <v>441.58161894123663</v>
          </cell>
        </row>
        <row r="8950">
          <cell r="A8950" t="str">
            <v>SA1.506Thinned140</v>
          </cell>
          <cell r="B8950" t="str">
            <v>SAB</v>
          </cell>
          <cell r="C8950">
            <v>1.5</v>
          </cell>
          <cell r="D8950">
            <v>6</v>
          </cell>
          <cell r="E8950" t="str">
            <v>Thinned</v>
          </cell>
          <cell r="F8950" t="str">
            <v>140-145</v>
          </cell>
          <cell r="M8950">
            <v>441.58161894123663</v>
          </cell>
        </row>
        <row r="8951">
          <cell r="A8951" t="str">
            <v>SA1.506Thinned145</v>
          </cell>
          <cell r="B8951" t="str">
            <v>SAB</v>
          </cell>
          <cell r="C8951">
            <v>1.5</v>
          </cell>
          <cell r="D8951">
            <v>6</v>
          </cell>
          <cell r="E8951" t="str">
            <v>Thinned</v>
          </cell>
          <cell r="F8951" t="str">
            <v>145-150</v>
          </cell>
          <cell r="M8951">
            <v>441.58161894123663</v>
          </cell>
        </row>
        <row r="8952">
          <cell r="A8952" t="str">
            <v>SA1.506Thinned150</v>
          </cell>
          <cell r="B8952" t="str">
            <v>SAB</v>
          </cell>
          <cell r="C8952">
            <v>1.5</v>
          </cell>
          <cell r="D8952">
            <v>6</v>
          </cell>
          <cell r="E8952" t="str">
            <v>Thinned</v>
          </cell>
          <cell r="F8952" t="str">
            <v>150-155</v>
          </cell>
          <cell r="M8952">
            <v>441.58161894123663</v>
          </cell>
        </row>
        <row r="8953">
          <cell r="A8953" t="str">
            <v>SA1.506Thinned155</v>
          </cell>
          <cell r="B8953" t="str">
            <v>SAB</v>
          </cell>
          <cell r="C8953">
            <v>1.5</v>
          </cell>
          <cell r="D8953">
            <v>6</v>
          </cell>
          <cell r="E8953" t="str">
            <v>Thinned</v>
          </cell>
          <cell r="F8953" t="str">
            <v>155-160</v>
          </cell>
          <cell r="M8953">
            <v>441.58161894123663</v>
          </cell>
        </row>
        <row r="8954">
          <cell r="A8954" t="str">
            <v>SA1.506Thinned160</v>
          </cell>
          <cell r="B8954" t="str">
            <v>SAB</v>
          </cell>
          <cell r="C8954">
            <v>1.5</v>
          </cell>
          <cell r="D8954">
            <v>6</v>
          </cell>
          <cell r="E8954" t="str">
            <v>Thinned</v>
          </cell>
          <cell r="F8954" t="str">
            <v>160-165</v>
          </cell>
          <cell r="M8954">
            <v>441.58161894123663</v>
          </cell>
        </row>
        <row r="8955">
          <cell r="A8955" t="str">
            <v>SA1.506Thinned165</v>
          </cell>
          <cell r="B8955" t="str">
            <v>SAB</v>
          </cell>
          <cell r="C8955">
            <v>1.5</v>
          </cell>
          <cell r="D8955">
            <v>6</v>
          </cell>
          <cell r="E8955" t="str">
            <v>Thinned</v>
          </cell>
          <cell r="F8955" t="str">
            <v>165-170</v>
          </cell>
          <cell r="M8955">
            <v>441.58161894123663</v>
          </cell>
        </row>
        <row r="8956">
          <cell r="A8956" t="str">
            <v>SA1.506Thinned170</v>
          </cell>
          <cell r="B8956" t="str">
            <v>SAB</v>
          </cell>
          <cell r="C8956">
            <v>1.5</v>
          </cell>
          <cell r="D8956">
            <v>6</v>
          </cell>
          <cell r="E8956" t="str">
            <v>Thinned</v>
          </cell>
          <cell r="F8956" t="str">
            <v>170-175</v>
          </cell>
          <cell r="M8956">
            <v>441.58161894123663</v>
          </cell>
        </row>
        <row r="8957">
          <cell r="A8957" t="str">
            <v>SA1.506Thinned175</v>
          </cell>
          <cell r="B8957" t="str">
            <v>SAB</v>
          </cell>
          <cell r="C8957">
            <v>1.5</v>
          </cell>
          <cell r="D8957">
            <v>6</v>
          </cell>
          <cell r="E8957" t="str">
            <v>Thinned</v>
          </cell>
          <cell r="F8957" t="str">
            <v>175-180</v>
          </cell>
          <cell r="M8957">
            <v>441.58161894123663</v>
          </cell>
        </row>
        <row r="8958">
          <cell r="A8958" t="str">
            <v>SA1.506Thinned180</v>
          </cell>
          <cell r="B8958" t="str">
            <v>SAB</v>
          </cell>
          <cell r="C8958">
            <v>1.5</v>
          </cell>
          <cell r="D8958">
            <v>6</v>
          </cell>
          <cell r="E8958" t="str">
            <v>Thinned</v>
          </cell>
          <cell r="F8958" t="str">
            <v>180-185</v>
          </cell>
          <cell r="M8958">
            <v>441.58161894123663</v>
          </cell>
        </row>
        <row r="8959">
          <cell r="A8959" t="str">
            <v>SA1.506Thinned185</v>
          </cell>
          <cell r="B8959" t="str">
            <v>SAB</v>
          </cell>
          <cell r="C8959">
            <v>1.5</v>
          </cell>
          <cell r="D8959">
            <v>6</v>
          </cell>
          <cell r="E8959" t="str">
            <v>Thinned</v>
          </cell>
          <cell r="F8959" t="str">
            <v>185-190</v>
          </cell>
          <cell r="M8959">
            <v>441.58161894123663</v>
          </cell>
        </row>
        <row r="8960">
          <cell r="A8960" t="str">
            <v>SA1.506Thinned190</v>
          </cell>
          <cell r="B8960" t="str">
            <v>SAB</v>
          </cell>
          <cell r="C8960">
            <v>1.5</v>
          </cell>
          <cell r="D8960">
            <v>6</v>
          </cell>
          <cell r="E8960" t="str">
            <v>Thinned</v>
          </cell>
          <cell r="F8960" t="str">
            <v>190-195</v>
          </cell>
          <cell r="M8960">
            <v>441.58161894123663</v>
          </cell>
        </row>
        <row r="8961">
          <cell r="A8961" t="str">
            <v>SA1.506Thinned195</v>
          </cell>
          <cell r="B8961" t="str">
            <v>SAB</v>
          </cell>
          <cell r="C8961">
            <v>1.5</v>
          </cell>
          <cell r="D8961">
            <v>6</v>
          </cell>
          <cell r="E8961" t="str">
            <v>Thinned</v>
          </cell>
          <cell r="F8961" t="str">
            <v>195-200</v>
          </cell>
          <cell r="M8961">
            <v>441.58161894123663</v>
          </cell>
        </row>
        <row r="8962">
          <cell r="A8962" t="str">
            <v>SA1.508NO_thin000</v>
          </cell>
          <cell r="B8962" t="str">
            <v>SAB</v>
          </cell>
          <cell r="C8962">
            <v>1.5</v>
          </cell>
          <cell r="D8962">
            <v>8</v>
          </cell>
          <cell r="E8962" t="str">
            <v>NO_thin</v>
          </cell>
          <cell r="F8962" t="str">
            <v xml:space="preserve">  0-5</v>
          </cell>
          <cell r="G8962">
            <v>3.26</v>
          </cell>
          <cell r="H8962">
            <v>0.44</v>
          </cell>
          <cell r="I8962">
            <v>3.7</v>
          </cell>
          <cell r="J8962">
            <v>18.489999999999998</v>
          </cell>
          <cell r="K8962">
            <v>18.489999999999998</v>
          </cell>
          <cell r="L8962">
            <v>0</v>
          </cell>
          <cell r="M8962">
            <v>18.489999999999998</v>
          </cell>
          <cell r="N8962">
            <v>0</v>
          </cell>
        </row>
        <row r="8963">
          <cell r="A8963" t="str">
            <v>SA1.508NO_thin005</v>
          </cell>
          <cell r="B8963" t="str">
            <v>SAB</v>
          </cell>
          <cell r="C8963">
            <v>1.5</v>
          </cell>
          <cell r="D8963">
            <v>8</v>
          </cell>
          <cell r="E8963" t="str">
            <v>NO_thin</v>
          </cell>
          <cell r="F8963" t="str">
            <v xml:space="preserve">  5-10</v>
          </cell>
          <cell r="G8963">
            <v>9.9499999999999993</v>
          </cell>
          <cell r="H8963">
            <v>0.54</v>
          </cell>
          <cell r="I8963">
            <v>10.49</v>
          </cell>
          <cell r="J8963">
            <v>52.44</v>
          </cell>
          <cell r="K8963">
            <v>70.94</v>
          </cell>
          <cell r="L8963">
            <v>0</v>
          </cell>
          <cell r="M8963">
            <v>70.94</v>
          </cell>
          <cell r="N8963">
            <v>0</v>
          </cell>
        </row>
        <row r="8964">
          <cell r="A8964" t="str">
            <v>SA1.508NO_thin010</v>
          </cell>
          <cell r="B8964" t="str">
            <v>SAB</v>
          </cell>
          <cell r="C8964">
            <v>1.5</v>
          </cell>
          <cell r="D8964">
            <v>8</v>
          </cell>
          <cell r="E8964" t="str">
            <v>NO_thin</v>
          </cell>
          <cell r="F8964" t="str">
            <v xml:space="preserve"> 10-15</v>
          </cell>
          <cell r="G8964">
            <v>23.39</v>
          </cell>
          <cell r="H8964">
            <v>1.22</v>
          </cell>
          <cell r="I8964">
            <v>24.61</v>
          </cell>
          <cell r="J8964">
            <v>123.07</v>
          </cell>
          <cell r="K8964">
            <v>194.01</v>
          </cell>
          <cell r="L8964">
            <v>0</v>
          </cell>
          <cell r="M8964">
            <v>194.01</v>
          </cell>
          <cell r="N8964">
            <v>0</v>
          </cell>
        </row>
        <row r="8965">
          <cell r="A8965" t="str">
            <v>SA1.508NO_thin015</v>
          </cell>
          <cell r="B8965" t="str">
            <v>SAB</v>
          </cell>
          <cell r="C8965">
            <v>1.5</v>
          </cell>
          <cell r="D8965">
            <v>8</v>
          </cell>
          <cell r="E8965" t="str">
            <v>NO_thin</v>
          </cell>
          <cell r="F8965" t="str">
            <v xml:space="preserve"> 15-20</v>
          </cell>
          <cell r="G8965">
            <v>22.95</v>
          </cell>
          <cell r="H8965">
            <v>0.88</v>
          </cell>
          <cell r="I8965">
            <v>23.83</v>
          </cell>
          <cell r="J8965">
            <v>119.13</v>
          </cell>
          <cell r="K8965">
            <v>313.14</v>
          </cell>
          <cell r="L8965">
            <v>0</v>
          </cell>
          <cell r="M8965">
            <v>313.14</v>
          </cell>
          <cell r="N8965">
            <v>0</v>
          </cell>
        </row>
        <row r="8966">
          <cell r="A8966" t="str">
            <v>SA1.508NO_thin020</v>
          </cell>
          <cell r="B8966" t="str">
            <v>SAB</v>
          </cell>
          <cell r="C8966">
            <v>1.5</v>
          </cell>
          <cell r="D8966">
            <v>8</v>
          </cell>
          <cell r="E8966" t="str">
            <v>NO_thin</v>
          </cell>
          <cell r="F8966" t="str">
            <v xml:space="preserve"> 20-25</v>
          </cell>
          <cell r="G8966">
            <v>20.89</v>
          </cell>
          <cell r="H8966">
            <v>0.39</v>
          </cell>
          <cell r="I8966">
            <v>21.28</v>
          </cell>
          <cell r="J8966">
            <v>106.38</v>
          </cell>
          <cell r="K8966">
            <v>419.53</v>
          </cell>
          <cell r="L8966">
            <v>0</v>
          </cell>
          <cell r="M8966">
            <v>419.53</v>
          </cell>
          <cell r="N8966">
            <v>0</v>
          </cell>
        </row>
        <row r="8967">
          <cell r="A8967" t="str">
            <v>SA1.508NO_thin025</v>
          </cell>
          <cell r="B8967" t="str">
            <v>SAB</v>
          </cell>
          <cell r="C8967">
            <v>1.5</v>
          </cell>
          <cell r="D8967">
            <v>8</v>
          </cell>
          <cell r="E8967" t="str">
            <v>NO_thin</v>
          </cell>
          <cell r="F8967" t="str">
            <v xml:space="preserve"> 25-30</v>
          </cell>
          <cell r="G8967">
            <v>15.4</v>
          </cell>
          <cell r="H8967">
            <v>6.39</v>
          </cell>
          <cell r="I8967">
            <v>21.79</v>
          </cell>
          <cell r="J8967">
            <v>108.95</v>
          </cell>
          <cell r="K8967">
            <v>528.48</v>
          </cell>
          <cell r="L8967">
            <v>0</v>
          </cell>
          <cell r="M8967">
            <v>528.48</v>
          </cell>
          <cell r="N8967">
            <v>0</v>
          </cell>
        </row>
        <row r="8968">
          <cell r="A8968" t="str">
            <v>SA1.508NO_thin030</v>
          </cell>
          <cell r="B8968" t="str">
            <v>SAB</v>
          </cell>
          <cell r="C8968">
            <v>1.5</v>
          </cell>
          <cell r="D8968">
            <v>8</v>
          </cell>
          <cell r="E8968" t="str">
            <v>NO_thin</v>
          </cell>
          <cell r="F8968" t="str">
            <v xml:space="preserve"> 30-35</v>
          </cell>
          <cell r="G8968">
            <v>11.3</v>
          </cell>
          <cell r="H8968">
            <v>8.7899999999999991</v>
          </cell>
          <cell r="I8968">
            <v>20.079999999999998</v>
          </cell>
          <cell r="J8968">
            <v>100.41</v>
          </cell>
          <cell r="K8968">
            <v>628.89</v>
          </cell>
          <cell r="L8968">
            <v>0</v>
          </cell>
          <cell r="M8968">
            <v>628.89</v>
          </cell>
          <cell r="N8968">
            <v>0</v>
          </cell>
        </row>
        <row r="8969">
          <cell r="A8969" t="str">
            <v>SA1.508NO_thin035</v>
          </cell>
          <cell r="B8969" t="str">
            <v>SAB</v>
          </cell>
          <cell r="C8969">
            <v>1.5</v>
          </cell>
          <cell r="D8969">
            <v>8</v>
          </cell>
          <cell r="E8969" t="str">
            <v>NO_thin</v>
          </cell>
          <cell r="F8969" t="str">
            <v xml:space="preserve"> 35-40</v>
          </cell>
          <cell r="G8969">
            <v>9.8800000000000008</v>
          </cell>
          <cell r="H8969">
            <v>2.2599999999999998</v>
          </cell>
          <cell r="I8969">
            <v>12.14</v>
          </cell>
          <cell r="J8969">
            <v>60.69</v>
          </cell>
          <cell r="K8969">
            <v>689.58</v>
          </cell>
          <cell r="L8969">
            <v>0</v>
          </cell>
          <cell r="M8969">
            <v>689.58</v>
          </cell>
          <cell r="N8969">
            <v>0</v>
          </cell>
        </row>
        <row r="8970">
          <cell r="A8970" t="str">
            <v>SA1.508NO_thin040</v>
          </cell>
          <cell r="B8970" t="str">
            <v>SAB</v>
          </cell>
          <cell r="C8970">
            <v>1.5</v>
          </cell>
          <cell r="D8970">
            <v>8</v>
          </cell>
          <cell r="E8970" t="str">
            <v>NO_thin</v>
          </cell>
          <cell r="F8970" t="str">
            <v xml:space="preserve"> 40-45</v>
          </cell>
          <cell r="G8970">
            <v>9.1</v>
          </cell>
          <cell r="H8970">
            <v>-0.03</v>
          </cell>
          <cell r="I8970">
            <v>9.07</v>
          </cell>
          <cell r="J8970">
            <v>45.37</v>
          </cell>
          <cell r="K8970">
            <v>734.94</v>
          </cell>
          <cell r="L8970">
            <v>0</v>
          </cell>
          <cell r="M8970">
            <v>734.94</v>
          </cell>
          <cell r="N8970">
            <v>0</v>
          </cell>
        </row>
        <row r="8971">
          <cell r="A8971" t="str">
            <v>SA1.508NO_thin045</v>
          </cell>
          <cell r="B8971" t="str">
            <v>SAB</v>
          </cell>
          <cell r="C8971">
            <v>1.5</v>
          </cell>
          <cell r="D8971">
            <v>8</v>
          </cell>
          <cell r="E8971" t="str">
            <v>NO_thin</v>
          </cell>
          <cell r="F8971" t="str">
            <v xml:space="preserve"> 45-50</v>
          </cell>
          <cell r="G8971">
            <v>8.26</v>
          </cell>
          <cell r="H8971">
            <v>-1.18</v>
          </cell>
          <cell r="I8971">
            <v>7.08</v>
          </cell>
          <cell r="J8971">
            <v>35.42</v>
          </cell>
          <cell r="K8971">
            <v>770.36</v>
          </cell>
          <cell r="L8971">
            <v>0</v>
          </cell>
          <cell r="M8971">
            <v>770.36</v>
          </cell>
          <cell r="N8971">
            <v>0</v>
          </cell>
        </row>
        <row r="8972">
          <cell r="A8972" t="str">
            <v>SA1.508NO_thin050</v>
          </cell>
          <cell r="B8972" t="str">
            <v>SAB</v>
          </cell>
          <cell r="C8972">
            <v>1.5</v>
          </cell>
          <cell r="D8972">
            <v>8</v>
          </cell>
          <cell r="E8972" t="str">
            <v>NO_thin</v>
          </cell>
          <cell r="F8972" t="str">
            <v xml:space="preserve"> 50-55</v>
          </cell>
          <cell r="G8972">
            <v>7.05</v>
          </cell>
          <cell r="H8972">
            <v>-1.58</v>
          </cell>
          <cell r="I8972">
            <v>5.47</v>
          </cell>
          <cell r="J8972">
            <v>27.35</v>
          </cell>
          <cell r="K8972">
            <v>797.71</v>
          </cell>
          <cell r="L8972">
            <v>0</v>
          </cell>
          <cell r="M8972">
            <v>797.71</v>
          </cell>
          <cell r="N8972">
            <v>0</v>
          </cell>
        </row>
        <row r="8973">
          <cell r="A8973" t="str">
            <v>SA1.508NO_thin055</v>
          </cell>
          <cell r="B8973" t="str">
            <v>SAB</v>
          </cell>
          <cell r="C8973">
            <v>1.5</v>
          </cell>
          <cell r="D8973">
            <v>8</v>
          </cell>
          <cell r="E8973" t="str">
            <v>NO_thin</v>
          </cell>
          <cell r="F8973" t="str">
            <v xml:space="preserve"> 55-60</v>
          </cell>
          <cell r="G8973">
            <v>6.01</v>
          </cell>
          <cell r="H8973">
            <v>-1.68</v>
          </cell>
          <cell r="I8973">
            <v>4.32</v>
          </cell>
          <cell r="J8973">
            <v>21.61</v>
          </cell>
          <cell r="K8973">
            <v>819.32</v>
          </cell>
          <cell r="L8973">
            <v>0</v>
          </cell>
          <cell r="M8973">
            <v>819.32</v>
          </cell>
          <cell r="N8973">
            <v>0</v>
          </cell>
        </row>
        <row r="8974">
          <cell r="A8974" t="str">
            <v>SA1.508NO_thin060</v>
          </cell>
          <cell r="B8974" t="str">
            <v>SAB</v>
          </cell>
          <cell r="C8974">
            <v>1.5</v>
          </cell>
          <cell r="D8974">
            <v>8</v>
          </cell>
          <cell r="E8974" t="str">
            <v>NO_thin</v>
          </cell>
          <cell r="F8974" t="str">
            <v xml:space="preserve"> 60-65</v>
          </cell>
          <cell r="G8974">
            <v>5.2</v>
          </cell>
          <cell r="H8974">
            <v>-0.97</v>
          </cell>
          <cell r="I8974">
            <v>4.2300000000000004</v>
          </cell>
          <cell r="J8974">
            <v>21.14</v>
          </cell>
          <cell r="K8974">
            <v>840.46</v>
          </cell>
          <cell r="L8974">
            <v>0</v>
          </cell>
          <cell r="M8974">
            <v>840.46</v>
          </cell>
          <cell r="N8974">
            <v>0</v>
          </cell>
        </row>
        <row r="8975">
          <cell r="A8975" t="str">
            <v>SA1.508NO_thin065</v>
          </cell>
          <cell r="B8975" t="str">
            <v>SAB</v>
          </cell>
          <cell r="C8975">
            <v>1.5</v>
          </cell>
          <cell r="D8975">
            <v>8</v>
          </cell>
          <cell r="E8975" t="str">
            <v>NO_thin</v>
          </cell>
          <cell r="F8975" t="str">
            <v xml:space="preserve"> 65-70</v>
          </cell>
          <cell r="G8975">
            <v>4.54</v>
          </cell>
          <cell r="H8975">
            <v>-1.23</v>
          </cell>
          <cell r="I8975">
            <v>3.32</v>
          </cell>
          <cell r="J8975">
            <v>16.579999999999998</v>
          </cell>
          <cell r="K8975">
            <v>857.05</v>
          </cell>
          <cell r="L8975">
            <v>0</v>
          </cell>
          <cell r="M8975">
            <v>857.05</v>
          </cell>
          <cell r="N8975">
            <v>0</v>
          </cell>
        </row>
        <row r="8976">
          <cell r="A8976" t="str">
            <v>SA1.508NO_thin070</v>
          </cell>
          <cell r="B8976" t="str">
            <v>SAB</v>
          </cell>
          <cell r="C8976">
            <v>1.5</v>
          </cell>
          <cell r="D8976">
            <v>8</v>
          </cell>
          <cell r="E8976" t="str">
            <v>NO_thin</v>
          </cell>
          <cell r="F8976" t="str">
            <v xml:space="preserve"> 70-75</v>
          </cell>
          <cell r="G8976">
            <v>3.99</v>
          </cell>
          <cell r="H8976">
            <v>-1.18</v>
          </cell>
          <cell r="I8976">
            <v>2.81</v>
          </cell>
          <cell r="J8976">
            <v>14.06</v>
          </cell>
          <cell r="K8976">
            <v>871.11</v>
          </cell>
          <cell r="L8976">
            <v>0</v>
          </cell>
          <cell r="M8976">
            <v>871.11</v>
          </cell>
          <cell r="N8976">
            <v>0</v>
          </cell>
        </row>
        <row r="8977">
          <cell r="A8977" t="str">
            <v>SA1.508NO_thin075</v>
          </cell>
          <cell r="B8977" t="str">
            <v>SAB</v>
          </cell>
          <cell r="C8977">
            <v>1.5</v>
          </cell>
          <cell r="D8977">
            <v>8</v>
          </cell>
          <cell r="E8977" t="str">
            <v>NO_thin</v>
          </cell>
          <cell r="F8977" t="str">
            <v xml:space="preserve"> 75-80</v>
          </cell>
          <cell r="G8977">
            <v>3.65</v>
          </cell>
          <cell r="H8977">
            <v>-0.68</v>
          </cell>
          <cell r="I8977">
            <v>2.97</v>
          </cell>
          <cell r="J8977">
            <v>14.84</v>
          </cell>
          <cell r="K8977">
            <v>885.95</v>
          </cell>
          <cell r="L8977">
            <v>0</v>
          </cell>
          <cell r="M8977">
            <v>885.95</v>
          </cell>
          <cell r="N8977">
            <v>0</v>
          </cell>
        </row>
        <row r="8978">
          <cell r="A8978" t="str">
            <v>SA1.508NO_thin080</v>
          </cell>
          <cell r="B8978" t="str">
            <v>SAB</v>
          </cell>
          <cell r="C8978">
            <v>1.5</v>
          </cell>
          <cell r="D8978">
            <v>8</v>
          </cell>
          <cell r="E8978" t="str">
            <v>NO_thin</v>
          </cell>
          <cell r="F8978" t="str">
            <v xml:space="preserve"> 80-85</v>
          </cell>
          <cell r="G8978">
            <v>3.29</v>
          </cell>
          <cell r="H8978">
            <v>-0.48</v>
          </cell>
          <cell r="I8978">
            <v>2.81</v>
          </cell>
          <cell r="J8978">
            <v>14.04</v>
          </cell>
          <cell r="K8978">
            <v>899.99</v>
          </cell>
          <cell r="L8978">
            <v>0</v>
          </cell>
          <cell r="M8978">
            <v>899.99</v>
          </cell>
          <cell r="N8978">
            <v>0</v>
          </cell>
        </row>
        <row r="8979">
          <cell r="A8979" t="str">
            <v>SA1.508NO_thin085</v>
          </cell>
          <cell r="B8979" t="str">
            <v>SAB</v>
          </cell>
          <cell r="C8979">
            <v>1.5</v>
          </cell>
          <cell r="D8979">
            <v>8</v>
          </cell>
          <cell r="E8979" t="str">
            <v>NO_thin</v>
          </cell>
          <cell r="F8979" t="str">
            <v xml:space="preserve"> 85-90</v>
          </cell>
          <cell r="G8979">
            <v>2.92</v>
          </cell>
          <cell r="H8979">
            <v>-0.63</v>
          </cell>
          <cell r="I8979">
            <v>2.29</v>
          </cell>
          <cell r="J8979">
            <v>11.44</v>
          </cell>
          <cell r="K8979">
            <v>911.43</v>
          </cell>
          <cell r="L8979">
            <v>0</v>
          </cell>
          <cell r="M8979">
            <v>911.43</v>
          </cell>
          <cell r="N8979">
            <v>0</v>
          </cell>
        </row>
        <row r="8980">
          <cell r="A8980" t="str">
            <v>SA1.508NO_thin090</v>
          </cell>
          <cell r="B8980" t="str">
            <v>SAB</v>
          </cell>
          <cell r="C8980">
            <v>1.5</v>
          </cell>
          <cell r="D8980">
            <v>8</v>
          </cell>
          <cell r="E8980" t="str">
            <v>NO_thin</v>
          </cell>
          <cell r="F8980" t="str">
            <v xml:space="preserve"> 90-95</v>
          </cell>
          <cell r="G8980">
            <v>2.57</v>
          </cell>
          <cell r="H8980">
            <v>-0.55000000000000004</v>
          </cell>
          <cell r="I8980">
            <v>2.02</v>
          </cell>
          <cell r="J8980">
            <v>10.119999999999999</v>
          </cell>
          <cell r="K8980">
            <v>921.55</v>
          </cell>
          <cell r="L8980">
            <v>0</v>
          </cell>
          <cell r="M8980">
            <v>921.55</v>
          </cell>
          <cell r="N8980">
            <v>0</v>
          </cell>
        </row>
        <row r="8981">
          <cell r="A8981" t="str">
            <v>SA1.508NO_thin095</v>
          </cell>
          <cell r="B8981" t="str">
            <v>SAB</v>
          </cell>
          <cell r="C8981">
            <v>1.5</v>
          </cell>
          <cell r="D8981">
            <v>8</v>
          </cell>
          <cell r="E8981" t="str">
            <v>NO_thin</v>
          </cell>
          <cell r="F8981" t="str">
            <v xml:space="preserve"> 95-100</v>
          </cell>
          <cell r="G8981">
            <v>2.35</v>
          </cell>
          <cell r="H8981">
            <v>-0.46</v>
          </cell>
          <cell r="I8981">
            <v>1.89</v>
          </cell>
          <cell r="J8981">
            <v>9.4499999999999993</v>
          </cell>
          <cell r="K8981">
            <v>931</v>
          </cell>
          <cell r="L8981">
            <v>0</v>
          </cell>
          <cell r="M8981">
            <v>931</v>
          </cell>
          <cell r="N8981">
            <v>0</v>
          </cell>
        </row>
        <row r="8982">
          <cell r="A8982" t="str">
            <v>SA1.508NO_thin100</v>
          </cell>
          <cell r="B8982" t="str">
            <v>SAB</v>
          </cell>
          <cell r="C8982">
            <v>1.5</v>
          </cell>
          <cell r="D8982">
            <v>8</v>
          </cell>
          <cell r="E8982" t="str">
            <v>NO_thin</v>
          </cell>
          <cell r="F8982" t="str">
            <v>100-105</v>
          </cell>
          <cell r="G8982">
            <v>2.11</v>
          </cell>
          <cell r="H8982">
            <v>-0.41</v>
          </cell>
          <cell r="I8982">
            <v>1.7</v>
          </cell>
          <cell r="J8982">
            <v>8.52</v>
          </cell>
          <cell r="K8982">
            <v>939.53</v>
          </cell>
          <cell r="L8982">
            <v>0</v>
          </cell>
          <cell r="M8982">
            <v>939.53</v>
          </cell>
          <cell r="N8982">
            <v>0</v>
          </cell>
        </row>
        <row r="8983">
          <cell r="A8983" t="str">
            <v>SA1.508NO_thin105</v>
          </cell>
          <cell r="B8983" t="str">
            <v>SAB</v>
          </cell>
          <cell r="C8983">
            <v>1.5</v>
          </cell>
          <cell r="D8983">
            <v>8</v>
          </cell>
          <cell r="E8983" t="str">
            <v>NO_thin</v>
          </cell>
          <cell r="F8983" t="str">
            <v>105-110</v>
          </cell>
          <cell r="G8983">
            <v>1.82</v>
          </cell>
          <cell r="H8983">
            <v>-0.34</v>
          </cell>
          <cell r="I8983">
            <v>1.49</v>
          </cell>
          <cell r="J8983">
            <v>7.43</v>
          </cell>
          <cell r="K8983">
            <v>946.95</v>
          </cell>
          <cell r="L8983">
            <v>0</v>
          </cell>
          <cell r="M8983">
            <v>946.95</v>
          </cell>
          <cell r="N8983">
            <v>0</v>
          </cell>
        </row>
        <row r="8984">
          <cell r="A8984" t="str">
            <v>SA1.508NO_thin110</v>
          </cell>
          <cell r="B8984" t="str">
            <v>SAB</v>
          </cell>
          <cell r="C8984">
            <v>1.5</v>
          </cell>
          <cell r="D8984">
            <v>8</v>
          </cell>
          <cell r="E8984" t="str">
            <v>NO_thin</v>
          </cell>
          <cell r="F8984" t="str">
            <v>110-115</v>
          </cell>
          <cell r="G8984">
            <v>1.58</v>
          </cell>
          <cell r="H8984">
            <v>-0.28000000000000003</v>
          </cell>
          <cell r="I8984">
            <v>1.3</v>
          </cell>
          <cell r="J8984">
            <v>6.48</v>
          </cell>
          <cell r="K8984">
            <v>953.43</v>
          </cell>
          <cell r="L8984">
            <v>0</v>
          </cell>
          <cell r="M8984">
            <v>953.43</v>
          </cell>
          <cell r="N8984">
            <v>0</v>
          </cell>
        </row>
        <row r="8985">
          <cell r="A8985" t="str">
            <v>SA1.508NO_thin115</v>
          </cell>
          <cell r="B8985" t="str">
            <v>SAB</v>
          </cell>
          <cell r="C8985">
            <v>1.5</v>
          </cell>
          <cell r="D8985">
            <v>8</v>
          </cell>
          <cell r="E8985" t="str">
            <v>NO_thin</v>
          </cell>
          <cell r="F8985" t="str">
            <v>115-120</v>
          </cell>
          <cell r="G8985">
            <v>1.4</v>
          </cell>
          <cell r="H8985">
            <v>-0.26</v>
          </cell>
          <cell r="I8985">
            <v>1.1399999999999999</v>
          </cell>
          <cell r="J8985">
            <v>5.7</v>
          </cell>
          <cell r="K8985">
            <v>959.14</v>
          </cell>
          <cell r="L8985">
            <v>0</v>
          </cell>
          <cell r="M8985">
            <v>959.14</v>
          </cell>
          <cell r="N8985">
            <v>0</v>
          </cell>
        </row>
        <row r="8986">
          <cell r="A8986" t="str">
            <v>SA1.508NO_thin120</v>
          </cell>
          <cell r="B8986" t="str">
            <v>SAB</v>
          </cell>
          <cell r="C8986">
            <v>1.5</v>
          </cell>
          <cell r="D8986">
            <v>8</v>
          </cell>
          <cell r="E8986" t="str">
            <v>NO_thin</v>
          </cell>
          <cell r="F8986" t="str">
            <v>120-125</v>
          </cell>
          <cell r="G8986">
            <v>1.26</v>
          </cell>
          <cell r="H8986">
            <v>-0.22</v>
          </cell>
          <cell r="I8986">
            <v>1.04</v>
          </cell>
          <cell r="J8986">
            <v>5.18</v>
          </cell>
          <cell r="K8986">
            <v>964.32</v>
          </cell>
          <cell r="L8986">
            <v>0</v>
          </cell>
          <cell r="M8986">
            <v>964.32</v>
          </cell>
          <cell r="N8986">
            <v>0</v>
          </cell>
        </row>
        <row r="8987">
          <cell r="A8987" t="str">
            <v>SA1.508NO_thin125</v>
          </cell>
          <cell r="B8987" t="str">
            <v>SAB</v>
          </cell>
          <cell r="C8987">
            <v>1.5</v>
          </cell>
          <cell r="D8987">
            <v>8</v>
          </cell>
          <cell r="E8987" t="str">
            <v>NO_thin</v>
          </cell>
          <cell r="F8987" t="str">
            <v>125-130</v>
          </cell>
          <cell r="G8987">
            <v>1.0900000000000001</v>
          </cell>
          <cell r="H8987">
            <v>-0.21</v>
          </cell>
          <cell r="I8987">
            <v>0.88</v>
          </cell>
          <cell r="J8987">
            <v>4.4000000000000004</v>
          </cell>
          <cell r="K8987">
            <v>968.71</v>
          </cell>
          <cell r="L8987">
            <v>0</v>
          </cell>
          <cell r="M8987">
            <v>968.71</v>
          </cell>
          <cell r="N8987">
            <v>0</v>
          </cell>
        </row>
        <row r="8988">
          <cell r="A8988" t="str">
            <v>SA1.508NO_thin130</v>
          </cell>
          <cell r="B8988" t="str">
            <v>SAB</v>
          </cell>
          <cell r="C8988">
            <v>1.5</v>
          </cell>
          <cell r="D8988">
            <v>8</v>
          </cell>
          <cell r="E8988" t="str">
            <v>NO_thin</v>
          </cell>
          <cell r="F8988" t="str">
            <v>130-135</v>
          </cell>
          <cell r="G8988">
            <v>0.96</v>
          </cell>
          <cell r="H8988">
            <v>-0.17</v>
          </cell>
          <cell r="I8988">
            <v>0.79</v>
          </cell>
          <cell r="J8988">
            <v>3.95</v>
          </cell>
          <cell r="K8988">
            <v>972.66</v>
          </cell>
          <cell r="L8988">
            <v>0</v>
          </cell>
          <cell r="M8988">
            <v>972.66</v>
          </cell>
          <cell r="N8988">
            <v>0</v>
          </cell>
        </row>
        <row r="8989">
          <cell r="A8989" t="str">
            <v>SA1.508NO_thin135</v>
          </cell>
          <cell r="B8989" t="str">
            <v>SAB</v>
          </cell>
          <cell r="C8989">
            <v>1.5</v>
          </cell>
          <cell r="D8989">
            <v>8</v>
          </cell>
          <cell r="E8989" t="str">
            <v>NO_thin</v>
          </cell>
          <cell r="F8989" t="str">
            <v>135-140</v>
          </cell>
          <cell r="G8989">
            <v>0.87</v>
          </cell>
          <cell r="H8989">
            <v>-0.17</v>
          </cell>
          <cell r="I8989">
            <v>0.7</v>
          </cell>
          <cell r="J8989">
            <v>3.51</v>
          </cell>
          <cell r="K8989">
            <v>976.17</v>
          </cell>
          <cell r="L8989">
            <v>0</v>
          </cell>
          <cell r="M8989">
            <v>976.17</v>
          </cell>
          <cell r="N8989">
            <v>0</v>
          </cell>
        </row>
        <row r="8990">
          <cell r="A8990" t="str">
            <v>SA1.508NO_thin140</v>
          </cell>
          <cell r="B8990" t="str">
            <v>SAB</v>
          </cell>
          <cell r="C8990">
            <v>1.5</v>
          </cell>
          <cell r="D8990">
            <v>8</v>
          </cell>
          <cell r="E8990" t="str">
            <v>NO_thin</v>
          </cell>
          <cell r="F8990" t="str">
            <v>140-145</v>
          </cell>
          <cell r="G8990">
            <v>0.78</v>
          </cell>
          <cell r="H8990">
            <v>-0.13</v>
          </cell>
          <cell r="I8990">
            <v>0.65</v>
          </cell>
          <cell r="J8990">
            <v>3.23</v>
          </cell>
          <cell r="K8990">
            <v>979.4</v>
          </cell>
          <cell r="L8990">
            <v>0</v>
          </cell>
          <cell r="M8990">
            <v>979.4</v>
          </cell>
          <cell r="N8990">
            <v>0</v>
          </cell>
        </row>
        <row r="8991">
          <cell r="A8991" t="str">
            <v>SA1.508NO_thin145</v>
          </cell>
          <cell r="B8991" t="str">
            <v>SAB</v>
          </cell>
          <cell r="C8991">
            <v>1.5</v>
          </cell>
          <cell r="D8991">
            <v>8</v>
          </cell>
          <cell r="E8991" t="str">
            <v>NO_thin</v>
          </cell>
          <cell r="F8991" t="str">
            <v>145-150</v>
          </cell>
          <cell r="G8991">
            <v>0.68</v>
          </cell>
          <cell r="H8991">
            <v>-0.12</v>
          </cell>
          <cell r="I8991">
            <v>0.56000000000000005</v>
          </cell>
          <cell r="J8991">
            <v>2.81</v>
          </cell>
          <cell r="K8991">
            <v>982.21</v>
          </cell>
          <cell r="L8991">
            <v>0</v>
          </cell>
          <cell r="M8991">
            <v>982.21</v>
          </cell>
          <cell r="N8991">
            <v>0</v>
          </cell>
        </row>
        <row r="8992">
          <cell r="A8992" t="str">
            <v>SA1.508NO_thin150</v>
          </cell>
          <cell r="B8992" t="str">
            <v>SAB</v>
          </cell>
          <cell r="C8992">
            <v>1.5</v>
          </cell>
          <cell r="D8992">
            <v>8</v>
          </cell>
          <cell r="E8992" t="str">
            <v>NO_thin</v>
          </cell>
          <cell r="F8992" t="str">
            <v>150-155</v>
          </cell>
          <cell r="G8992">
            <v>0.57999999999999996</v>
          </cell>
          <cell r="H8992">
            <v>-0.1</v>
          </cell>
          <cell r="I8992">
            <v>0.48</v>
          </cell>
          <cell r="J8992">
            <v>2.4</v>
          </cell>
          <cell r="K8992">
            <v>984.61</v>
          </cell>
          <cell r="L8992">
            <v>0</v>
          </cell>
          <cell r="M8992">
            <v>984.61</v>
          </cell>
          <cell r="N8992">
            <v>0</v>
          </cell>
        </row>
        <row r="8993">
          <cell r="A8993" t="str">
            <v>SA1.508NO_thin155</v>
          </cell>
          <cell r="B8993" t="str">
            <v>SAB</v>
          </cell>
          <cell r="C8993">
            <v>1.5</v>
          </cell>
          <cell r="D8993">
            <v>8</v>
          </cell>
          <cell r="E8993" t="str">
            <v>NO_thin</v>
          </cell>
          <cell r="F8993" t="str">
            <v>155-160</v>
          </cell>
          <cell r="G8993">
            <v>0.51</v>
          </cell>
          <cell r="H8993">
            <v>-0.1</v>
          </cell>
          <cell r="I8993">
            <v>0.41</v>
          </cell>
          <cell r="J8993">
            <v>2.06</v>
          </cell>
          <cell r="K8993">
            <v>986.67</v>
          </cell>
          <cell r="L8993">
            <v>0</v>
          </cell>
          <cell r="M8993">
            <v>986.67</v>
          </cell>
          <cell r="N8993">
            <v>0</v>
          </cell>
        </row>
        <row r="8994">
          <cell r="A8994" t="str">
            <v>SA1.508NO_thin160</v>
          </cell>
          <cell r="B8994" t="str">
            <v>SAB</v>
          </cell>
          <cell r="C8994">
            <v>1.5</v>
          </cell>
          <cell r="D8994">
            <v>8</v>
          </cell>
          <cell r="E8994" t="str">
            <v>NO_thin</v>
          </cell>
          <cell r="F8994" t="str">
            <v>160-165</v>
          </cell>
          <cell r="G8994">
            <v>0.49</v>
          </cell>
          <cell r="H8994">
            <v>-0.08</v>
          </cell>
          <cell r="I8994">
            <v>0.41</v>
          </cell>
          <cell r="J8994">
            <v>2.0699999999999998</v>
          </cell>
          <cell r="K8994">
            <v>988.73</v>
          </cell>
          <cell r="L8994">
            <v>0</v>
          </cell>
          <cell r="M8994">
            <v>988.73</v>
          </cell>
          <cell r="N8994">
            <v>0</v>
          </cell>
        </row>
        <row r="8995">
          <cell r="A8995" t="str">
            <v>SA1.508NO_thin165</v>
          </cell>
          <cell r="B8995" t="str">
            <v>SAB</v>
          </cell>
          <cell r="C8995">
            <v>1.5</v>
          </cell>
          <cell r="D8995">
            <v>8</v>
          </cell>
          <cell r="E8995" t="str">
            <v>NO_thin</v>
          </cell>
          <cell r="F8995" t="str">
            <v>165-170</v>
          </cell>
          <cell r="G8995">
            <v>0.39</v>
          </cell>
          <cell r="H8995">
            <v>-7.0000000000000007E-2</v>
          </cell>
          <cell r="I8995">
            <v>0.33</v>
          </cell>
          <cell r="J8995">
            <v>1.63</v>
          </cell>
          <cell r="K8995">
            <v>990.36</v>
          </cell>
          <cell r="L8995">
            <v>0</v>
          </cell>
          <cell r="M8995">
            <v>990.36</v>
          </cell>
          <cell r="N8995">
            <v>0</v>
          </cell>
        </row>
        <row r="8996">
          <cell r="A8996" t="str">
            <v>SA1.508NO_thin170</v>
          </cell>
          <cell r="B8996" t="str">
            <v>SAB</v>
          </cell>
          <cell r="C8996">
            <v>1.5</v>
          </cell>
          <cell r="D8996">
            <v>8</v>
          </cell>
          <cell r="E8996" t="str">
            <v>NO_thin</v>
          </cell>
          <cell r="F8996" t="str">
            <v>170-175</v>
          </cell>
          <cell r="G8996">
            <v>0.36</v>
          </cell>
          <cell r="H8996">
            <v>-0.06</v>
          </cell>
          <cell r="I8996">
            <v>0.28999999999999998</v>
          </cell>
          <cell r="J8996">
            <v>1.47</v>
          </cell>
          <cell r="K8996">
            <v>991.83</v>
          </cell>
          <cell r="L8996">
            <v>0</v>
          </cell>
          <cell r="M8996">
            <v>991.83</v>
          </cell>
          <cell r="N8996">
            <v>0</v>
          </cell>
        </row>
        <row r="8997">
          <cell r="A8997" t="str">
            <v>SA1.508NO_thin175</v>
          </cell>
          <cell r="B8997" t="str">
            <v>SAB</v>
          </cell>
          <cell r="C8997">
            <v>1.5</v>
          </cell>
          <cell r="D8997">
            <v>8</v>
          </cell>
          <cell r="E8997" t="str">
            <v>NO_thin</v>
          </cell>
          <cell r="F8997" t="str">
            <v>175-180</v>
          </cell>
          <cell r="G8997">
            <v>0.3</v>
          </cell>
          <cell r="H8997">
            <v>-0.06</v>
          </cell>
          <cell r="I8997">
            <v>0.25</v>
          </cell>
          <cell r="J8997">
            <v>1.25</v>
          </cell>
          <cell r="K8997">
            <v>993.08</v>
          </cell>
          <cell r="L8997">
            <v>0</v>
          </cell>
          <cell r="M8997">
            <v>993.08</v>
          </cell>
          <cell r="N8997">
            <v>0</v>
          </cell>
        </row>
        <row r="8998">
          <cell r="A8998" t="str">
            <v>SA1.508NO_thin180</v>
          </cell>
          <cell r="B8998" t="str">
            <v>SAB</v>
          </cell>
          <cell r="C8998">
            <v>1.5</v>
          </cell>
          <cell r="D8998">
            <v>8</v>
          </cell>
          <cell r="E8998" t="str">
            <v>NO_thin</v>
          </cell>
          <cell r="F8998" t="str">
            <v>180-185</v>
          </cell>
          <cell r="G8998">
            <v>0.3</v>
          </cell>
          <cell r="H8998">
            <v>-0.05</v>
          </cell>
          <cell r="I8998">
            <v>0.26</v>
          </cell>
          <cell r="J8998">
            <v>1.29</v>
          </cell>
          <cell r="K8998">
            <v>994.36</v>
          </cell>
          <cell r="L8998">
            <v>0</v>
          </cell>
          <cell r="M8998">
            <v>994.36</v>
          </cell>
          <cell r="N8998">
            <v>0</v>
          </cell>
        </row>
        <row r="8999">
          <cell r="A8999" t="str">
            <v>SA1.508NO_thin185</v>
          </cell>
          <cell r="B8999" t="str">
            <v>SAB</v>
          </cell>
          <cell r="C8999">
            <v>1.5</v>
          </cell>
          <cell r="D8999">
            <v>8</v>
          </cell>
          <cell r="E8999" t="str">
            <v>NO_thin</v>
          </cell>
          <cell r="F8999" t="str">
            <v>185-190</v>
          </cell>
          <cell r="G8999">
            <v>0.27</v>
          </cell>
          <cell r="H8999">
            <v>-0.04</v>
          </cell>
          <cell r="I8999">
            <v>0.22</v>
          </cell>
          <cell r="J8999">
            <v>1.1200000000000001</v>
          </cell>
          <cell r="K8999">
            <v>995.48</v>
          </cell>
          <cell r="L8999">
            <v>0</v>
          </cell>
          <cell r="M8999">
            <v>995.48</v>
          </cell>
          <cell r="N8999">
            <v>0</v>
          </cell>
        </row>
        <row r="9000">
          <cell r="A9000" t="str">
            <v>SA1.508NO_thin190</v>
          </cell>
          <cell r="B9000" t="str">
            <v>SAB</v>
          </cell>
          <cell r="C9000">
            <v>1.5</v>
          </cell>
          <cell r="D9000">
            <v>8</v>
          </cell>
          <cell r="E9000" t="str">
            <v>NO_thin</v>
          </cell>
          <cell r="F9000" t="str">
            <v>190-195</v>
          </cell>
          <cell r="G9000">
            <v>0.28000000000000003</v>
          </cell>
          <cell r="H9000">
            <v>-0.04</v>
          </cell>
          <cell r="I9000">
            <v>0.25</v>
          </cell>
          <cell r="J9000">
            <v>1.24</v>
          </cell>
          <cell r="K9000">
            <v>996.72</v>
          </cell>
          <cell r="L9000">
            <v>0</v>
          </cell>
          <cell r="M9000">
            <v>996.72</v>
          </cell>
          <cell r="N9000">
            <v>0</v>
          </cell>
        </row>
        <row r="9001">
          <cell r="A9001" t="str">
            <v>SA1.508NO_thin195</v>
          </cell>
          <cell r="B9001" t="str">
            <v>SAB</v>
          </cell>
          <cell r="C9001">
            <v>1.5</v>
          </cell>
          <cell r="D9001">
            <v>8</v>
          </cell>
          <cell r="E9001" t="str">
            <v>NO_thin</v>
          </cell>
          <cell r="F9001" t="str">
            <v>195-200</v>
          </cell>
          <cell r="G9001">
            <v>0.25</v>
          </cell>
          <cell r="H9001">
            <v>-0.03</v>
          </cell>
          <cell r="I9001">
            <v>0.21</v>
          </cell>
          <cell r="J9001">
            <v>1.07</v>
          </cell>
          <cell r="K9001">
            <v>997.79</v>
          </cell>
          <cell r="L9001">
            <v>0</v>
          </cell>
          <cell r="M9001">
            <v>997.79</v>
          </cell>
          <cell r="N9001">
            <v>0</v>
          </cell>
        </row>
        <row r="9002">
          <cell r="A9002" t="str">
            <v>SA1.508Thinned000</v>
          </cell>
          <cell r="B9002" t="str">
            <v>SAB</v>
          </cell>
          <cell r="C9002">
            <v>1.5</v>
          </cell>
          <cell r="D9002">
            <v>8</v>
          </cell>
          <cell r="E9002" t="str">
            <v>Thinned</v>
          </cell>
          <cell r="F9002" t="str">
            <v xml:space="preserve">  0-5</v>
          </cell>
          <cell r="M9002">
            <v>18.489999999999998</v>
          </cell>
        </row>
        <row r="9003">
          <cell r="A9003" t="str">
            <v>SA1.508Thinned005</v>
          </cell>
          <cell r="B9003" t="str">
            <v>SAB</v>
          </cell>
          <cell r="C9003">
            <v>1.5</v>
          </cell>
          <cell r="D9003">
            <v>8</v>
          </cell>
          <cell r="E9003" t="str">
            <v>Thinned</v>
          </cell>
          <cell r="F9003" t="str">
            <v xml:space="preserve">  5-10</v>
          </cell>
          <cell r="M9003">
            <v>70.94</v>
          </cell>
        </row>
        <row r="9004">
          <cell r="A9004" t="str">
            <v>SA1.508Thinned010</v>
          </cell>
          <cell r="B9004" t="str">
            <v>SAB</v>
          </cell>
          <cell r="C9004">
            <v>1.5</v>
          </cell>
          <cell r="D9004">
            <v>8</v>
          </cell>
          <cell r="E9004" t="str">
            <v>Thinned</v>
          </cell>
          <cell r="F9004" t="str">
            <v xml:space="preserve"> 10-15</v>
          </cell>
          <cell r="M9004">
            <v>187.18639762446918</v>
          </cell>
        </row>
        <row r="9005">
          <cell r="A9005" t="str">
            <v>SA1.508Thinned015</v>
          </cell>
          <cell r="B9005" t="str">
            <v>SAB</v>
          </cell>
          <cell r="C9005">
            <v>1.5</v>
          </cell>
          <cell r="D9005">
            <v>8</v>
          </cell>
          <cell r="E9005" t="str">
            <v>Thinned</v>
          </cell>
          <cell r="F9005" t="str">
            <v xml:space="preserve"> 15-20</v>
          </cell>
          <cell r="M9005">
            <v>238.46541288292912</v>
          </cell>
        </row>
        <row r="9006">
          <cell r="A9006" t="str">
            <v>SA1.508Thinned020</v>
          </cell>
          <cell r="B9006" t="str">
            <v>SAB</v>
          </cell>
          <cell r="C9006">
            <v>1.5</v>
          </cell>
          <cell r="D9006">
            <v>8</v>
          </cell>
          <cell r="E9006" t="str">
            <v>Thinned</v>
          </cell>
          <cell r="F9006" t="str">
            <v xml:space="preserve"> 20-25</v>
          </cell>
          <cell r="M9006">
            <v>292.76707975807977</v>
          </cell>
        </row>
        <row r="9007">
          <cell r="A9007" t="str">
            <v>SA1.508Thinned025</v>
          </cell>
          <cell r="B9007" t="str">
            <v>SAB</v>
          </cell>
          <cell r="C9007">
            <v>1.5</v>
          </cell>
          <cell r="D9007">
            <v>8</v>
          </cell>
          <cell r="E9007" t="str">
            <v>Thinned</v>
          </cell>
          <cell r="F9007" t="str">
            <v xml:space="preserve"> 25-30</v>
          </cell>
          <cell r="M9007">
            <v>352.04003691171954</v>
          </cell>
        </row>
        <row r="9008">
          <cell r="A9008" t="str">
            <v>SA1.508Thinned030</v>
          </cell>
          <cell r="B9008" t="str">
            <v>SAB</v>
          </cell>
          <cell r="C9008">
            <v>1.5</v>
          </cell>
          <cell r="D9008">
            <v>8</v>
          </cell>
          <cell r="E9008" t="str">
            <v>Thinned</v>
          </cell>
          <cell r="F9008" t="str">
            <v xml:space="preserve"> 30-35</v>
          </cell>
          <cell r="M9008">
            <v>415.28620407208047</v>
          </cell>
        </row>
        <row r="9009">
          <cell r="A9009" t="str">
            <v>SA1.508Thinned035</v>
          </cell>
          <cell r="B9009" t="str">
            <v>SAB</v>
          </cell>
          <cell r="C9009">
            <v>1.5</v>
          </cell>
          <cell r="D9009">
            <v>8</v>
          </cell>
          <cell r="E9009" t="str">
            <v>Thinned</v>
          </cell>
          <cell r="F9009" t="str">
            <v xml:space="preserve"> 35-40</v>
          </cell>
          <cell r="M9009">
            <v>462.8596289290922</v>
          </cell>
        </row>
        <row r="9010">
          <cell r="A9010" t="str">
            <v>SA1.508Thinned040</v>
          </cell>
          <cell r="B9010" t="str">
            <v>SAB</v>
          </cell>
          <cell r="C9010">
            <v>1.5</v>
          </cell>
          <cell r="D9010">
            <v>8</v>
          </cell>
          <cell r="E9010" t="str">
            <v>Thinned</v>
          </cell>
          <cell r="F9010" t="str">
            <v xml:space="preserve"> 40-45</v>
          </cell>
          <cell r="M9010">
            <v>495.47592298707059</v>
          </cell>
        </row>
        <row r="9011">
          <cell r="A9011" t="str">
            <v>SA1.508Thinned045</v>
          </cell>
          <cell r="B9011" t="str">
            <v>SAB</v>
          </cell>
          <cell r="C9011">
            <v>1.5</v>
          </cell>
          <cell r="D9011">
            <v>8</v>
          </cell>
          <cell r="E9011" t="str">
            <v>Thinned</v>
          </cell>
          <cell r="F9011" t="str">
            <v xml:space="preserve"> 45-50</v>
          </cell>
          <cell r="M9011">
            <v>509.56745228779545</v>
          </cell>
        </row>
        <row r="9012">
          <cell r="A9012" t="str">
            <v>SA1.508Thinned050</v>
          </cell>
          <cell r="B9012" t="str">
            <v>SAB</v>
          </cell>
          <cell r="C9012">
            <v>1.5</v>
          </cell>
          <cell r="D9012">
            <v>8</v>
          </cell>
          <cell r="E9012" t="str">
            <v>Thinned</v>
          </cell>
          <cell r="F9012" t="str">
            <v xml:space="preserve"> 50-55</v>
          </cell>
          <cell r="M9012">
            <v>524.57767980582764</v>
          </cell>
        </row>
        <row r="9013">
          <cell r="A9013" t="str">
            <v>SA1.508Thinned055</v>
          </cell>
          <cell r="B9013" t="str">
            <v>SAB</v>
          </cell>
          <cell r="C9013">
            <v>1.5</v>
          </cell>
          <cell r="D9013">
            <v>8</v>
          </cell>
          <cell r="E9013" t="str">
            <v>Thinned</v>
          </cell>
          <cell r="F9013" t="str">
            <v xml:space="preserve"> 55-60</v>
          </cell>
          <cell r="M9013">
            <v>527.56531957125856</v>
          </cell>
        </row>
        <row r="9014">
          <cell r="A9014" t="str">
            <v>SA1.508Thinned060</v>
          </cell>
          <cell r="B9014" t="str">
            <v>SAB</v>
          </cell>
          <cell r="C9014">
            <v>1.5</v>
          </cell>
          <cell r="D9014">
            <v>8</v>
          </cell>
          <cell r="E9014" t="str">
            <v>Thinned</v>
          </cell>
          <cell r="F9014" t="str">
            <v xml:space="preserve"> 60-65</v>
          </cell>
          <cell r="M9014">
            <v>535.37426144756273</v>
          </cell>
        </row>
        <row r="9015">
          <cell r="A9015" t="str">
            <v>SA1.508Thinned065</v>
          </cell>
          <cell r="B9015" t="str">
            <v>SAB</v>
          </cell>
          <cell r="C9015">
            <v>1.5</v>
          </cell>
          <cell r="D9015">
            <v>8</v>
          </cell>
          <cell r="E9015" t="str">
            <v>Thinned</v>
          </cell>
          <cell r="F9015" t="str">
            <v xml:space="preserve"> 65-70</v>
          </cell>
          <cell r="M9015">
            <v>540.14433036506557</v>
          </cell>
        </row>
        <row r="9016">
          <cell r="A9016" t="str">
            <v>SA1.508Thinned070</v>
          </cell>
          <cell r="B9016" t="str">
            <v>SAB</v>
          </cell>
          <cell r="C9016">
            <v>1.5</v>
          </cell>
          <cell r="D9016">
            <v>8</v>
          </cell>
          <cell r="E9016" t="str">
            <v>Thinned</v>
          </cell>
          <cell r="F9016" t="str">
            <v xml:space="preserve"> 70-75</v>
          </cell>
          <cell r="M9016">
            <v>540.14433036506557</v>
          </cell>
        </row>
        <row r="9017">
          <cell r="A9017" t="str">
            <v>SA1.508Thinned075</v>
          </cell>
          <cell r="B9017" t="str">
            <v>SAB</v>
          </cell>
          <cell r="C9017">
            <v>1.5</v>
          </cell>
          <cell r="D9017">
            <v>8</v>
          </cell>
          <cell r="E9017" t="str">
            <v>Thinned</v>
          </cell>
          <cell r="F9017" t="str">
            <v xml:space="preserve"> 75-80</v>
          </cell>
          <cell r="M9017">
            <v>540.14433036506557</v>
          </cell>
        </row>
        <row r="9018">
          <cell r="A9018" t="str">
            <v>SA1.508Thinned080</v>
          </cell>
          <cell r="B9018" t="str">
            <v>SAB</v>
          </cell>
          <cell r="C9018">
            <v>1.5</v>
          </cell>
          <cell r="D9018">
            <v>8</v>
          </cell>
          <cell r="E9018" t="str">
            <v>Thinned</v>
          </cell>
          <cell r="F9018" t="str">
            <v xml:space="preserve"> 80-85</v>
          </cell>
          <cell r="M9018">
            <v>540.14433036506557</v>
          </cell>
        </row>
        <row r="9019">
          <cell r="A9019" t="str">
            <v>SA1.508Thinned085</v>
          </cell>
          <cell r="B9019" t="str">
            <v>SAB</v>
          </cell>
          <cell r="C9019">
            <v>1.5</v>
          </cell>
          <cell r="D9019">
            <v>8</v>
          </cell>
          <cell r="E9019" t="str">
            <v>Thinned</v>
          </cell>
          <cell r="F9019" t="str">
            <v xml:space="preserve"> 85-90</v>
          </cell>
          <cell r="M9019">
            <v>540.14433036506557</v>
          </cell>
        </row>
        <row r="9020">
          <cell r="A9020" t="str">
            <v>SA1.508Thinned090</v>
          </cell>
          <cell r="B9020" t="str">
            <v>SAB</v>
          </cell>
          <cell r="C9020">
            <v>1.5</v>
          </cell>
          <cell r="D9020">
            <v>8</v>
          </cell>
          <cell r="E9020" t="str">
            <v>Thinned</v>
          </cell>
          <cell r="F9020" t="str">
            <v xml:space="preserve"> 90-95</v>
          </cell>
          <cell r="M9020">
            <v>540.14433036506557</v>
          </cell>
        </row>
        <row r="9021">
          <cell r="A9021" t="str">
            <v>SA1.508Thinned095</v>
          </cell>
          <cell r="B9021" t="str">
            <v>SAB</v>
          </cell>
          <cell r="C9021">
            <v>1.5</v>
          </cell>
          <cell r="D9021">
            <v>8</v>
          </cell>
          <cell r="E9021" t="str">
            <v>Thinned</v>
          </cell>
          <cell r="F9021" t="str">
            <v xml:space="preserve"> 95-100</v>
          </cell>
          <cell r="M9021">
            <v>540.14433036506557</v>
          </cell>
        </row>
        <row r="9022">
          <cell r="A9022" t="str">
            <v>SA1.508Thinned100</v>
          </cell>
          <cell r="B9022" t="str">
            <v>SAB</v>
          </cell>
          <cell r="C9022">
            <v>1.5</v>
          </cell>
          <cell r="D9022">
            <v>8</v>
          </cell>
          <cell r="E9022" t="str">
            <v>Thinned</v>
          </cell>
          <cell r="F9022" t="str">
            <v>100-105</v>
          </cell>
          <cell r="M9022">
            <v>540.14433036506557</v>
          </cell>
        </row>
        <row r="9023">
          <cell r="A9023" t="str">
            <v>SA1.508Thinned105</v>
          </cell>
          <cell r="B9023" t="str">
            <v>SAB</v>
          </cell>
          <cell r="C9023">
            <v>1.5</v>
          </cell>
          <cell r="D9023">
            <v>8</v>
          </cell>
          <cell r="E9023" t="str">
            <v>Thinned</v>
          </cell>
          <cell r="F9023" t="str">
            <v>105-110</v>
          </cell>
          <cell r="M9023">
            <v>540.14433036506557</v>
          </cell>
        </row>
        <row r="9024">
          <cell r="A9024" t="str">
            <v>SA1.508Thinned110</v>
          </cell>
          <cell r="B9024" t="str">
            <v>SAB</v>
          </cell>
          <cell r="C9024">
            <v>1.5</v>
          </cell>
          <cell r="D9024">
            <v>8</v>
          </cell>
          <cell r="E9024" t="str">
            <v>Thinned</v>
          </cell>
          <cell r="F9024" t="str">
            <v>110-115</v>
          </cell>
          <cell r="M9024">
            <v>540.14433036506557</v>
          </cell>
        </row>
        <row r="9025">
          <cell r="A9025" t="str">
            <v>SA1.508Thinned115</v>
          </cell>
          <cell r="B9025" t="str">
            <v>SAB</v>
          </cell>
          <cell r="C9025">
            <v>1.5</v>
          </cell>
          <cell r="D9025">
            <v>8</v>
          </cell>
          <cell r="E9025" t="str">
            <v>Thinned</v>
          </cell>
          <cell r="F9025" t="str">
            <v>115-120</v>
          </cell>
          <cell r="M9025">
            <v>540.14433036506557</v>
          </cell>
        </row>
        <row r="9026">
          <cell r="A9026" t="str">
            <v>SA1.508Thinned120</v>
          </cell>
          <cell r="B9026" t="str">
            <v>SAB</v>
          </cell>
          <cell r="C9026">
            <v>1.5</v>
          </cell>
          <cell r="D9026">
            <v>8</v>
          </cell>
          <cell r="E9026" t="str">
            <v>Thinned</v>
          </cell>
          <cell r="F9026" t="str">
            <v>120-125</v>
          </cell>
          <cell r="M9026">
            <v>540.14433036506557</v>
          </cell>
        </row>
        <row r="9027">
          <cell r="A9027" t="str">
            <v>SA1.508Thinned125</v>
          </cell>
          <cell r="B9027" t="str">
            <v>SAB</v>
          </cell>
          <cell r="C9027">
            <v>1.5</v>
          </cell>
          <cell r="D9027">
            <v>8</v>
          </cell>
          <cell r="E9027" t="str">
            <v>Thinned</v>
          </cell>
          <cell r="F9027" t="str">
            <v>125-130</v>
          </cell>
          <cell r="M9027">
            <v>540.14433036506557</v>
          </cell>
        </row>
        <row r="9028">
          <cell r="A9028" t="str">
            <v>SA1.508Thinned130</v>
          </cell>
          <cell r="B9028" t="str">
            <v>SAB</v>
          </cell>
          <cell r="C9028">
            <v>1.5</v>
          </cell>
          <cell r="D9028">
            <v>8</v>
          </cell>
          <cell r="E9028" t="str">
            <v>Thinned</v>
          </cell>
          <cell r="F9028" t="str">
            <v>130-135</v>
          </cell>
          <cell r="M9028">
            <v>540.14433036506557</v>
          </cell>
        </row>
        <row r="9029">
          <cell r="A9029" t="str">
            <v>SA1.508Thinned135</v>
          </cell>
          <cell r="B9029" t="str">
            <v>SAB</v>
          </cell>
          <cell r="C9029">
            <v>1.5</v>
          </cell>
          <cell r="D9029">
            <v>8</v>
          </cell>
          <cell r="E9029" t="str">
            <v>Thinned</v>
          </cell>
          <cell r="F9029" t="str">
            <v>135-140</v>
          </cell>
          <cell r="M9029">
            <v>540.14433036506557</v>
          </cell>
        </row>
        <row r="9030">
          <cell r="A9030" t="str">
            <v>SA1.508Thinned140</v>
          </cell>
          <cell r="B9030" t="str">
            <v>SAB</v>
          </cell>
          <cell r="C9030">
            <v>1.5</v>
          </cell>
          <cell r="D9030">
            <v>8</v>
          </cell>
          <cell r="E9030" t="str">
            <v>Thinned</v>
          </cell>
          <cell r="F9030" t="str">
            <v>140-145</v>
          </cell>
          <cell r="M9030">
            <v>540.14433036506557</v>
          </cell>
        </row>
        <row r="9031">
          <cell r="A9031" t="str">
            <v>SA1.508Thinned145</v>
          </cell>
          <cell r="B9031" t="str">
            <v>SAB</v>
          </cell>
          <cell r="C9031">
            <v>1.5</v>
          </cell>
          <cell r="D9031">
            <v>8</v>
          </cell>
          <cell r="E9031" t="str">
            <v>Thinned</v>
          </cell>
          <cell r="F9031" t="str">
            <v>145-150</v>
          </cell>
          <cell r="M9031">
            <v>540.14433036506557</v>
          </cell>
        </row>
        <row r="9032">
          <cell r="A9032" t="str">
            <v>SA1.508Thinned150</v>
          </cell>
          <cell r="B9032" t="str">
            <v>SAB</v>
          </cell>
          <cell r="C9032">
            <v>1.5</v>
          </cell>
          <cell r="D9032">
            <v>8</v>
          </cell>
          <cell r="E9032" t="str">
            <v>Thinned</v>
          </cell>
          <cell r="F9032" t="str">
            <v>150-155</v>
          </cell>
          <cell r="M9032">
            <v>540.14433036506557</v>
          </cell>
        </row>
        <row r="9033">
          <cell r="A9033" t="str">
            <v>SA1.508Thinned155</v>
          </cell>
          <cell r="B9033" t="str">
            <v>SAB</v>
          </cell>
          <cell r="C9033">
            <v>1.5</v>
          </cell>
          <cell r="D9033">
            <v>8</v>
          </cell>
          <cell r="E9033" t="str">
            <v>Thinned</v>
          </cell>
          <cell r="F9033" t="str">
            <v>155-160</v>
          </cell>
          <cell r="M9033">
            <v>540.14433036506557</v>
          </cell>
        </row>
        <row r="9034">
          <cell r="A9034" t="str">
            <v>SA1.508Thinned160</v>
          </cell>
          <cell r="B9034" t="str">
            <v>SAB</v>
          </cell>
          <cell r="C9034">
            <v>1.5</v>
          </cell>
          <cell r="D9034">
            <v>8</v>
          </cell>
          <cell r="E9034" t="str">
            <v>Thinned</v>
          </cell>
          <cell r="F9034" t="str">
            <v>160-165</v>
          </cell>
          <cell r="M9034">
            <v>540.14433036506557</v>
          </cell>
        </row>
        <row r="9035">
          <cell r="A9035" t="str">
            <v>SA1.508Thinned165</v>
          </cell>
          <cell r="B9035" t="str">
            <v>SAB</v>
          </cell>
          <cell r="C9035">
            <v>1.5</v>
          </cell>
          <cell r="D9035">
            <v>8</v>
          </cell>
          <cell r="E9035" t="str">
            <v>Thinned</v>
          </cell>
          <cell r="F9035" t="str">
            <v>165-170</v>
          </cell>
          <cell r="M9035">
            <v>540.14433036506557</v>
          </cell>
        </row>
        <row r="9036">
          <cell r="A9036" t="str">
            <v>SA1.508Thinned170</v>
          </cell>
          <cell r="B9036" t="str">
            <v>SAB</v>
          </cell>
          <cell r="C9036">
            <v>1.5</v>
          </cell>
          <cell r="D9036">
            <v>8</v>
          </cell>
          <cell r="E9036" t="str">
            <v>Thinned</v>
          </cell>
          <cell r="F9036" t="str">
            <v>170-175</v>
          </cell>
          <cell r="M9036">
            <v>540.14433036506557</v>
          </cell>
        </row>
        <row r="9037">
          <cell r="A9037" t="str">
            <v>SA1.508Thinned175</v>
          </cell>
          <cell r="B9037" t="str">
            <v>SAB</v>
          </cell>
          <cell r="C9037">
            <v>1.5</v>
          </cell>
          <cell r="D9037">
            <v>8</v>
          </cell>
          <cell r="E9037" t="str">
            <v>Thinned</v>
          </cell>
          <cell r="F9037" t="str">
            <v>175-180</v>
          </cell>
          <cell r="M9037">
            <v>540.14433036506557</v>
          </cell>
        </row>
        <row r="9038">
          <cell r="A9038" t="str">
            <v>SA1.508Thinned180</v>
          </cell>
          <cell r="B9038" t="str">
            <v>SAB</v>
          </cell>
          <cell r="C9038">
            <v>1.5</v>
          </cell>
          <cell r="D9038">
            <v>8</v>
          </cell>
          <cell r="E9038" t="str">
            <v>Thinned</v>
          </cell>
          <cell r="F9038" t="str">
            <v>180-185</v>
          </cell>
          <cell r="M9038">
            <v>540.14433036506557</v>
          </cell>
        </row>
        <row r="9039">
          <cell r="A9039" t="str">
            <v>SA1.508Thinned185</v>
          </cell>
          <cell r="B9039" t="str">
            <v>SAB</v>
          </cell>
          <cell r="C9039">
            <v>1.5</v>
          </cell>
          <cell r="D9039">
            <v>8</v>
          </cell>
          <cell r="E9039" t="str">
            <v>Thinned</v>
          </cell>
          <cell r="F9039" t="str">
            <v>185-190</v>
          </cell>
          <cell r="M9039">
            <v>540.14433036506557</v>
          </cell>
        </row>
        <row r="9040">
          <cell r="A9040" t="str">
            <v>SA1.508Thinned190</v>
          </cell>
          <cell r="B9040" t="str">
            <v>SAB</v>
          </cell>
          <cell r="C9040">
            <v>1.5</v>
          </cell>
          <cell r="D9040">
            <v>8</v>
          </cell>
          <cell r="E9040" t="str">
            <v>Thinned</v>
          </cell>
          <cell r="F9040" t="str">
            <v>190-195</v>
          </cell>
          <cell r="M9040">
            <v>540.14433036506557</v>
          </cell>
        </row>
        <row r="9041">
          <cell r="A9041" t="str">
            <v>SA1.508Thinned195</v>
          </cell>
          <cell r="B9041" t="str">
            <v>SAB</v>
          </cell>
          <cell r="C9041">
            <v>1.5</v>
          </cell>
          <cell r="D9041">
            <v>8</v>
          </cell>
          <cell r="E9041" t="str">
            <v>Thinned</v>
          </cell>
          <cell r="F9041" t="str">
            <v>195-200</v>
          </cell>
          <cell r="M9041">
            <v>540.14433036506557</v>
          </cell>
        </row>
        <row r="9042">
          <cell r="A9042" t="str">
            <v>SA1.510NO_thin000</v>
          </cell>
          <cell r="B9042" t="str">
            <v>SAB</v>
          </cell>
          <cell r="C9042">
            <v>1.5</v>
          </cell>
          <cell r="D9042">
            <v>10</v>
          </cell>
          <cell r="E9042" t="str">
            <v>NO_thin</v>
          </cell>
          <cell r="F9042" t="str">
            <v xml:space="preserve">  0-5</v>
          </cell>
          <cell r="G9042">
            <v>4.07</v>
          </cell>
          <cell r="H9042">
            <v>0.52</v>
          </cell>
          <cell r="I9042">
            <v>4.59</v>
          </cell>
          <cell r="J9042">
            <v>22.97</v>
          </cell>
          <cell r="K9042">
            <v>22.97</v>
          </cell>
          <cell r="L9042">
            <v>0</v>
          </cell>
          <cell r="M9042">
            <v>22.97</v>
          </cell>
          <cell r="N9042">
            <v>0</v>
          </cell>
        </row>
        <row r="9043">
          <cell r="A9043" t="str">
            <v>SA1.510NO_thin005</v>
          </cell>
          <cell r="B9043" t="str">
            <v>SAB</v>
          </cell>
          <cell r="C9043">
            <v>1.5</v>
          </cell>
          <cell r="D9043">
            <v>10</v>
          </cell>
          <cell r="E9043" t="str">
            <v>NO_thin</v>
          </cell>
          <cell r="F9043" t="str">
            <v xml:space="preserve">  5-10</v>
          </cell>
          <cell r="G9043">
            <v>12.42</v>
          </cell>
          <cell r="H9043">
            <v>0.65</v>
          </cell>
          <cell r="I9043">
            <v>13.06</v>
          </cell>
          <cell r="J9043">
            <v>65.319999999999993</v>
          </cell>
          <cell r="K9043">
            <v>88.29</v>
          </cell>
          <cell r="L9043">
            <v>0</v>
          </cell>
          <cell r="M9043">
            <v>88.29</v>
          </cell>
          <cell r="N9043">
            <v>0</v>
          </cell>
        </row>
        <row r="9044">
          <cell r="A9044" t="str">
            <v>SA1.510NO_thin010</v>
          </cell>
          <cell r="B9044" t="str">
            <v>SAB</v>
          </cell>
          <cell r="C9044">
            <v>1.5</v>
          </cell>
          <cell r="D9044">
            <v>10</v>
          </cell>
          <cell r="E9044" t="str">
            <v>NO_thin</v>
          </cell>
          <cell r="F9044" t="str">
            <v xml:space="preserve"> 10-15</v>
          </cell>
          <cell r="G9044">
            <v>29.5</v>
          </cell>
          <cell r="H9044">
            <v>1.34</v>
          </cell>
          <cell r="I9044">
            <v>30.84</v>
          </cell>
          <cell r="J9044">
            <v>154.18</v>
          </cell>
          <cell r="K9044">
            <v>242.47</v>
          </cell>
          <cell r="L9044">
            <v>0</v>
          </cell>
          <cell r="M9044">
            <v>242.47</v>
          </cell>
          <cell r="N9044">
            <v>0</v>
          </cell>
        </row>
        <row r="9045">
          <cell r="A9045" t="str">
            <v>SA1.510NO_thin015</v>
          </cell>
          <cell r="B9045" t="str">
            <v>SAB</v>
          </cell>
          <cell r="C9045">
            <v>1.5</v>
          </cell>
          <cell r="D9045">
            <v>10</v>
          </cell>
          <cell r="E9045" t="str">
            <v>NO_thin</v>
          </cell>
          <cell r="F9045" t="str">
            <v xml:space="preserve"> 15-20</v>
          </cell>
          <cell r="G9045">
            <v>26.84</v>
          </cell>
          <cell r="H9045">
            <v>0.82</v>
          </cell>
          <cell r="I9045">
            <v>27.66</v>
          </cell>
          <cell r="J9045">
            <v>138.32</v>
          </cell>
          <cell r="K9045">
            <v>380.8</v>
          </cell>
          <cell r="L9045">
            <v>0</v>
          </cell>
          <cell r="M9045">
            <v>380.8</v>
          </cell>
          <cell r="N9045">
            <v>0</v>
          </cell>
        </row>
        <row r="9046">
          <cell r="A9046" t="str">
            <v>SA1.510NO_thin020</v>
          </cell>
          <cell r="B9046" t="str">
            <v>SAB</v>
          </cell>
          <cell r="C9046">
            <v>1.5</v>
          </cell>
          <cell r="D9046">
            <v>10</v>
          </cell>
          <cell r="E9046" t="str">
            <v>NO_thin</v>
          </cell>
          <cell r="F9046" t="str">
            <v xml:space="preserve"> 20-25</v>
          </cell>
          <cell r="G9046">
            <v>19.91</v>
          </cell>
          <cell r="H9046">
            <v>3.53</v>
          </cell>
          <cell r="I9046">
            <v>23.44</v>
          </cell>
          <cell r="J9046">
            <v>117.22</v>
          </cell>
          <cell r="K9046">
            <v>498.01</v>
          </cell>
          <cell r="L9046">
            <v>0</v>
          </cell>
          <cell r="M9046">
            <v>498.01</v>
          </cell>
          <cell r="N9046">
            <v>0</v>
          </cell>
        </row>
        <row r="9047">
          <cell r="A9047" t="str">
            <v>SA1.510NO_thin025</v>
          </cell>
          <cell r="B9047" t="str">
            <v>SAB</v>
          </cell>
          <cell r="C9047">
            <v>1.5</v>
          </cell>
          <cell r="D9047">
            <v>10</v>
          </cell>
          <cell r="E9047" t="str">
            <v>NO_thin</v>
          </cell>
          <cell r="F9047" t="str">
            <v xml:space="preserve"> 25-30</v>
          </cell>
          <cell r="G9047">
            <v>14.58</v>
          </cell>
          <cell r="H9047">
            <v>12.91</v>
          </cell>
          <cell r="I9047">
            <v>27.49</v>
          </cell>
          <cell r="J9047">
            <v>137.44999999999999</v>
          </cell>
          <cell r="K9047">
            <v>635.46</v>
          </cell>
          <cell r="L9047">
            <v>0</v>
          </cell>
          <cell r="M9047">
            <v>635.46</v>
          </cell>
          <cell r="N9047">
            <v>0</v>
          </cell>
        </row>
        <row r="9048">
          <cell r="A9048" t="str">
            <v>SA1.510NO_thin030</v>
          </cell>
          <cell r="B9048" t="str">
            <v>SAB</v>
          </cell>
          <cell r="C9048">
            <v>1.5</v>
          </cell>
          <cell r="D9048">
            <v>10</v>
          </cell>
          <cell r="E9048" t="str">
            <v>NO_thin</v>
          </cell>
          <cell r="F9048" t="str">
            <v xml:space="preserve"> 30-35</v>
          </cell>
          <cell r="G9048">
            <v>12.45</v>
          </cell>
          <cell r="H9048">
            <v>5.16</v>
          </cell>
          <cell r="I9048">
            <v>17.61</v>
          </cell>
          <cell r="J9048">
            <v>88.06</v>
          </cell>
          <cell r="K9048">
            <v>723.53</v>
          </cell>
          <cell r="L9048">
            <v>0</v>
          </cell>
          <cell r="M9048">
            <v>723.53</v>
          </cell>
          <cell r="N9048">
            <v>0</v>
          </cell>
        </row>
        <row r="9049">
          <cell r="A9049" t="str">
            <v>SA1.510NO_thin035</v>
          </cell>
          <cell r="B9049" t="str">
            <v>SAB</v>
          </cell>
          <cell r="C9049">
            <v>1.5</v>
          </cell>
          <cell r="D9049">
            <v>10</v>
          </cell>
          <cell r="E9049" t="str">
            <v>NO_thin</v>
          </cell>
          <cell r="F9049" t="str">
            <v xml:space="preserve"> 35-40</v>
          </cell>
          <cell r="G9049">
            <v>12.25</v>
          </cell>
          <cell r="H9049">
            <v>0.64</v>
          </cell>
          <cell r="I9049">
            <v>12.89</v>
          </cell>
          <cell r="J9049">
            <v>64.45</v>
          </cell>
          <cell r="K9049">
            <v>787.98</v>
          </cell>
          <cell r="L9049">
            <v>0</v>
          </cell>
          <cell r="M9049">
            <v>787.98</v>
          </cell>
          <cell r="N9049">
            <v>0</v>
          </cell>
        </row>
        <row r="9050">
          <cell r="A9050" t="str">
            <v>SA1.510NO_thin040</v>
          </cell>
          <cell r="B9050" t="str">
            <v>SAB</v>
          </cell>
          <cell r="C9050">
            <v>1.5</v>
          </cell>
          <cell r="D9050">
            <v>10</v>
          </cell>
          <cell r="E9050" t="str">
            <v>NO_thin</v>
          </cell>
          <cell r="F9050" t="str">
            <v xml:space="preserve"> 40-45</v>
          </cell>
          <cell r="G9050">
            <v>10.96</v>
          </cell>
          <cell r="H9050">
            <v>-0.88</v>
          </cell>
          <cell r="I9050">
            <v>10.08</v>
          </cell>
          <cell r="J9050">
            <v>50.39</v>
          </cell>
          <cell r="K9050">
            <v>838.37</v>
          </cell>
          <cell r="L9050">
            <v>0</v>
          </cell>
          <cell r="M9050">
            <v>838.37</v>
          </cell>
          <cell r="N9050">
            <v>0</v>
          </cell>
        </row>
        <row r="9051">
          <cell r="A9051" t="str">
            <v>SA1.510NO_thin045</v>
          </cell>
          <cell r="B9051" t="str">
            <v>SAB</v>
          </cell>
          <cell r="C9051">
            <v>1.5</v>
          </cell>
          <cell r="D9051">
            <v>10</v>
          </cell>
          <cell r="E9051" t="str">
            <v>NO_thin</v>
          </cell>
          <cell r="F9051" t="str">
            <v xml:space="preserve"> 45-50</v>
          </cell>
          <cell r="G9051">
            <v>9.69</v>
          </cell>
          <cell r="H9051">
            <v>-1.62</v>
          </cell>
          <cell r="I9051">
            <v>8.07</v>
          </cell>
          <cell r="J9051">
            <v>40.36</v>
          </cell>
          <cell r="K9051">
            <v>878.73</v>
          </cell>
          <cell r="L9051">
            <v>0</v>
          </cell>
          <cell r="M9051">
            <v>878.73</v>
          </cell>
          <cell r="N9051">
            <v>0</v>
          </cell>
        </row>
        <row r="9052">
          <cell r="A9052" t="str">
            <v>SA1.510NO_thin050</v>
          </cell>
          <cell r="B9052" t="str">
            <v>SAB</v>
          </cell>
          <cell r="C9052">
            <v>1.5</v>
          </cell>
          <cell r="D9052">
            <v>10</v>
          </cell>
          <cell r="E9052" t="str">
            <v>NO_thin</v>
          </cell>
          <cell r="F9052" t="str">
            <v xml:space="preserve"> 50-55</v>
          </cell>
          <cell r="G9052">
            <v>8.56</v>
          </cell>
          <cell r="H9052">
            <v>-1.81</v>
          </cell>
          <cell r="I9052">
            <v>6.74</v>
          </cell>
          <cell r="J9052">
            <v>33.71</v>
          </cell>
          <cell r="K9052">
            <v>912.45</v>
          </cell>
          <cell r="L9052">
            <v>0</v>
          </cell>
          <cell r="M9052">
            <v>912.45</v>
          </cell>
          <cell r="N9052">
            <v>0</v>
          </cell>
        </row>
        <row r="9053">
          <cell r="A9053" t="str">
            <v>SA1.510NO_thin055</v>
          </cell>
          <cell r="B9053" t="str">
            <v>SAB</v>
          </cell>
          <cell r="C9053">
            <v>1.5</v>
          </cell>
          <cell r="D9053">
            <v>10</v>
          </cell>
          <cell r="E9053" t="str">
            <v>NO_thin</v>
          </cell>
          <cell r="F9053" t="str">
            <v xml:space="preserve"> 55-60</v>
          </cell>
          <cell r="G9053">
            <v>7.46</v>
          </cell>
          <cell r="H9053">
            <v>-1.44</v>
          </cell>
          <cell r="I9053">
            <v>6.03</v>
          </cell>
          <cell r="J9053">
            <v>30.13</v>
          </cell>
          <cell r="K9053">
            <v>942.57</v>
          </cell>
          <cell r="L9053">
            <v>0</v>
          </cell>
          <cell r="M9053">
            <v>942.57</v>
          </cell>
          <cell r="N9053">
            <v>0</v>
          </cell>
        </row>
        <row r="9054">
          <cell r="A9054" t="str">
            <v>SA1.510NO_thin060</v>
          </cell>
          <cell r="B9054" t="str">
            <v>SAB</v>
          </cell>
          <cell r="C9054">
            <v>1.5</v>
          </cell>
          <cell r="D9054">
            <v>10</v>
          </cell>
          <cell r="E9054" t="str">
            <v>NO_thin</v>
          </cell>
          <cell r="F9054" t="str">
            <v xml:space="preserve"> 60-65</v>
          </cell>
          <cell r="G9054">
            <v>6.28</v>
          </cell>
          <cell r="H9054">
            <v>-1.66</v>
          </cell>
          <cell r="I9054">
            <v>4.62</v>
          </cell>
          <cell r="J9054">
            <v>23.1</v>
          </cell>
          <cell r="K9054">
            <v>965.67</v>
          </cell>
          <cell r="L9054">
            <v>0</v>
          </cell>
          <cell r="M9054">
            <v>965.67</v>
          </cell>
          <cell r="N9054">
            <v>0</v>
          </cell>
        </row>
        <row r="9055">
          <cell r="A9055" t="str">
            <v>SA1.510NO_thin065</v>
          </cell>
          <cell r="B9055" t="str">
            <v>SAB</v>
          </cell>
          <cell r="C9055">
            <v>1.5</v>
          </cell>
          <cell r="D9055">
            <v>10</v>
          </cell>
          <cell r="E9055" t="str">
            <v>NO_thin</v>
          </cell>
          <cell r="F9055" t="str">
            <v xml:space="preserve"> 65-70</v>
          </cell>
          <cell r="G9055">
            <v>5.6</v>
          </cell>
          <cell r="H9055">
            <v>-1.49</v>
          </cell>
          <cell r="I9055">
            <v>4.1100000000000003</v>
          </cell>
          <cell r="J9055">
            <v>20.54</v>
          </cell>
          <cell r="K9055">
            <v>986.21</v>
          </cell>
          <cell r="L9055">
            <v>0</v>
          </cell>
          <cell r="M9055">
            <v>986.21</v>
          </cell>
          <cell r="N9055">
            <v>0</v>
          </cell>
        </row>
        <row r="9056">
          <cell r="A9056" t="str">
            <v>SA1.510NO_thin070</v>
          </cell>
          <cell r="B9056" t="str">
            <v>SAB</v>
          </cell>
          <cell r="C9056">
            <v>1.5</v>
          </cell>
          <cell r="D9056">
            <v>10</v>
          </cell>
          <cell r="E9056" t="str">
            <v>NO_thin</v>
          </cell>
          <cell r="F9056" t="str">
            <v xml:space="preserve"> 70-75</v>
          </cell>
          <cell r="G9056">
            <v>5.0199999999999996</v>
          </cell>
          <cell r="H9056">
            <v>-0.81</v>
          </cell>
          <cell r="I9056">
            <v>4.21</v>
          </cell>
          <cell r="J9056">
            <v>21.03</v>
          </cell>
          <cell r="K9056">
            <v>1007.24</v>
          </cell>
          <cell r="L9056">
            <v>0</v>
          </cell>
          <cell r="M9056">
            <v>1007.24</v>
          </cell>
          <cell r="N9056">
            <v>0</v>
          </cell>
        </row>
        <row r="9057">
          <cell r="A9057" t="str">
            <v>SA1.510NO_thin075</v>
          </cell>
          <cell r="B9057" t="str">
            <v>SAB</v>
          </cell>
          <cell r="C9057">
            <v>1.5</v>
          </cell>
          <cell r="D9057">
            <v>10</v>
          </cell>
          <cell r="E9057" t="str">
            <v>NO_thin</v>
          </cell>
          <cell r="F9057" t="str">
            <v xml:space="preserve"> 75-80</v>
          </cell>
          <cell r="G9057">
            <v>4.49</v>
          </cell>
          <cell r="H9057">
            <v>-1.47</v>
          </cell>
          <cell r="I9057">
            <v>3.02</v>
          </cell>
          <cell r="J9057">
            <v>15.09</v>
          </cell>
          <cell r="K9057">
            <v>1022.34</v>
          </cell>
          <cell r="L9057">
            <v>0</v>
          </cell>
          <cell r="M9057">
            <v>1022.34</v>
          </cell>
          <cell r="N9057">
            <v>0</v>
          </cell>
        </row>
        <row r="9058">
          <cell r="A9058" t="str">
            <v>SA1.510NO_thin080</v>
          </cell>
          <cell r="B9058" t="str">
            <v>SAB</v>
          </cell>
          <cell r="C9058">
            <v>1.5</v>
          </cell>
          <cell r="D9058">
            <v>10</v>
          </cell>
          <cell r="E9058" t="str">
            <v>NO_thin</v>
          </cell>
          <cell r="F9058" t="str">
            <v xml:space="preserve"> 80-85</v>
          </cell>
          <cell r="G9058">
            <v>3.95</v>
          </cell>
          <cell r="H9058">
            <v>-0.72</v>
          </cell>
          <cell r="I9058">
            <v>3.24</v>
          </cell>
          <cell r="J9058">
            <v>16.18</v>
          </cell>
          <cell r="K9058">
            <v>1038.52</v>
          </cell>
          <cell r="L9058">
            <v>0</v>
          </cell>
          <cell r="M9058">
            <v>1038.52</v>
          </cell>
          <cell r="N9058">
            <v>0</v>
          </cell>
        </row>
        <row r="9059">
          <cell r="A9059" t="str">
            <v>SA1.510NO_thin085</v>
          </cell>
          <cell r="B9059" t="str">
            <v>SAB</v>
          </cell>
          <cell r="C9059">
            <v>1.5</v>
          </cell>
          <cell r="D9059">
            <v>10</v>
          </cell>
          <cell r="E9059" t="str">
            <v>NO_thin</v>
          </cell>
          <cell r="F9059" t="str">
            <v xml:space="preserve"> 85-90</v>
          </cell>
          <cell r="G9059">
            <v>3.52</v>
          </cell>
          <cell r="H9059">
            <v>-0.59</v>
          </cell>
          <cell r="I9059">
            <v>2.93</v>
          </cell>
          <cell r="J9059">
            <v>14.63</v>
          </cell>
          <cell r="K9059">
            <v>1053.1400000000001</v>
          </cell>
          <cell r="L9059">
            <v>0</v>
          </cell>
          <cell r="M9059">
            <v>1053.1400000000001</v>
          </cell>
          <cell r="N9059">
            <v>0</v>
          </cell>
        </row>
        <row r="9060">
          <cell r="A9060" t="str">
            <v>SA1.510NO_thin090</v>
          </cell>
          <cell r="B9060" t="str">
            <v>SAB</v>
          </cell>
          <cell r="C9060">
            <v>1.5</v>
          </cell>
          <cell r="D9060">
            <v>10</v>
          </cell>
          <cell r="E9060" t="str">
            <v>NO_thin</v>
          </cell>
          <cell r="F9060" t="str">
            <v xml:space="preserve"> 90-95</v>
          </cell>
          <cell r="G9060">
            <v>3.07</v>
          </cell>
          <cell r="H9060">
            <v>-0.56999999999999995</v>
          </cell>
          <cell r="I9060">
            <v>2.5</v>
          </cell>
          <cell r="J9060">
            <v>12.51</v>
          </cell>
          <cell r="K9060">
            <v>1065.6500000000001</v>
          </cell>
          <cell r="L9060">
            <v>0</v>
          </cell>
          <cell r="M9060">
            <v>1065.6500000000001</v>
          </cell>
          <cell r="N9060">
            <v>0</v>
          </cell>
        </row>
        <row r="9061">
          <cell r="A9061" t="str">
            <v>SA1.510NO_thin095</v>
          </cell>
          <cell r="B9061" t="str">
            <v>SAB</v>
          </cell>
          <cell r="C9061">
            <v>1.5</v>
          </cell>
          <cell r="D9061">
            <v>10</v>
          </cell>
          <cell r="E9061" t="str">
            <v>NO_thin</v>
          </cell>
          <cell r="F9061" t="str">
            <v xml:space="preserve"> 95-100</v>
          </cell>
          <cell r="G9061">
            <v>2.77</v>
          </cell>
          <cell r="H9061">
            <v>-0.53</v>
          </cell>
          <cell r="I9061">
            <v>2.23</v>
          </cell>
          <cell r="J9061">
            <v>11.16</v>
          </cell>
          <cell r="K9061">
            <v>1076.82</v>
          </cell>
          <cell r="L9061">
            <v>0</v>
          </cell>
          <cell r="M9061">
            <v>1076.82</v>
          </cell>
          <cell r="N9061">
            <v>0</v>
          </cell>
        </row>
        <row r="9062">
          <cell r="A9062" t="str">
            <v>SA1.510NO_thin100</v>
          </cell>
          <cell r="B9062" t="str">
            <v>SAB</v>
          </cell>
          <cell r="C9062">
            <v>1.5</v>
          </cell>
          <cell r="D9062">
            <v>10</v>
          </cell>
          <cell r="E9062" t="str">
            <v>NO_thin</v>
          </cell>
          <cell r="F9062" t="str">
            <v>100-105</v>
          </cell>
          <cell r="G9062">
            <v>2.5099999999999998</v>
          </cell>
          <cell r="H9062">
            <v>-0.32</v>
          </cell>
          <cell r="I9062">
            <v>2.19</v>
          </cell>
          <cell r="J9062">
            <v>10.96</v>
          </cell>
          <cell r="K9062">
            <v>1087.78</v>
          </cell>
          <cell r="L9062">
            <v>0</v>
          </cell>
          <cell r="M9062">
            <v>1087.78</v>
          </cell>
          <cell r="N9062">
            <v>0</v>
          </cell>
        </row>
        <row r="9063">
          <cell r="A9063" t="str">
            <v>SA1.510NO_thin105</v>
          </cell>
          <cell r="B9063" t="str">
            <v>SAB</v>
          </cell>
          <cell r="C9063">
            <v>1.5</v>
          </cell>
          <cell r="D9063">
            <v>10</v>
          </cell>
          <cell r="E9063" t="str">
            <v>NO_thin</v>
          </cell>
          <cell r="F9063" t="str">
            <v>105-110</v>
          </cell>
          <cell r="G9063">
            <v>2.23</v>
          </cell>
          <cell r="H9063">
            <v>-0.3</v>
          </cell>
          <cell r="I9063">
            <v>1.93</v>
          </cell>
          <cell r="J9063">
            <v>9.65</v>
          </cell>
          <cell r="K9063">
            <v>1097.43</v>
          </cell>
          <cell r="L9063">
            <v>0</v>
          </cell>
          <cell r="M9063">
            <v>1097.43</v>
          </cell>
          <cell r="N9063">
            <v>0</v>
          </cell>
        </row>
        <row r="9064">
          <cell r="A9064" t="str">
            <v>SA1.510NO_thin110</v>
          </cell>
          <cell r="B9064" t="str">
            <v>SAB</v>
          </cell>
          <cell r="C9064">
            <v>1.5</v>
          </cell>
          <cell r="D9064">
            <v>10</v>
          </cell>
          <cell r="E9064" t="str">
            <v>NO_thin</v>
          </cell>
          <cell r="F9064" t="str">
            <v>110-115</v>
          </cell>
          <cell r="G9064">
            <v>1.97</v>
          </cell>
          <cell r="H9064">
            <v>-0.46</v>
          </cell>
          <cell r="I9064">
            <v>1.51</v>
          </cell>
          <cell r="J9064">
            <v>7.53</v>
          </cell>
          <cell r="K9064">
            <v>1104.96</v>
          </cell>
          <cell r="L9064">
            <v>0</v>
          </cell>
          <cell r="M9064">
            <v>1104.96</v>
          </cell>
          <cell r="N9064">
            <v>0</v>
          </cell>
        </row>
        <row r="9065">
          <cell r="A9065" t="str">
            <v>SA1.510NO_thin115</v>
          </cell>
          <cell r="B9065" t="str">
            <v>SAB</v>
          </cell>
          <cell r="C9065">
            <v>1.5</v>
          </cell>
          <cell r="D9065">
            <v>10</v>
          </cell>
          <cell r="E9065" t="str">
            <v>NO_thin</v>
          </cell>
          <cell r="F9065" t="str">
            <v>115-120</v>
          </cell>
          <cell r="G9065">
            <v>1.75</v>
          </cell>
          <cell r="H9065">
            <v>-0.45</v>
          </cell>
          <cell r="I9065">
            <v>1.31</v>
          </cell>
          <cell r="J9065">
            <v>6.54</v>
          </cell>
          <cell r="K9065">
            <v>1111.51</v>
          </cell>
          <cell r="L9065">
            <v>0</v>
          </cell>
          <cell r="M9065">
            <v>1111.51</v>
          </cell>
          <cell r="N9065">
            <v>0</v>
          </cell>
        </row>
        <row r="9066">
          <cell r="A9066" t="str">
            <v>SA1.510NO_thin120</v>
          </cell>
          <cell r="B9066" t="str">
            <v>SAB</v>
          </cell>
          <cell r="C9066">
            <v>1.5</v>
          </cell>
          <cell r="D9066">
            <v>10</v>
          </cell>
          <cell r="E9066" t="str">
            <v>NO_thin</v>
          </cell>
          <cell r="F9066" t="str">
            <v>120-125</v>
          </cell>
          <cell r="G9066">
            <v>1.55</v>
          </cell>
          <cell r="H9066">
            <v>-0.35</v>
          </cell>
          <cell r="I9066">
            <v>1.2</v>
          </cell>
          <cell r="J9066">
            <v>6</v>
          </cell>
          <cell r="K9066">
            <v>1117.51</v>
          </cell>
          <cell r="L9066">
            <v>0</v>
          </cell>
          <cell r="M9066">
            <v>1117.51</v>
          </cell>
          <cell r="N9066">
            <v>0</v>
          </cell>
        </row>
        <row r="9067">
          <cell r="A9067" t="str">
            <v>SA1.510NO_thin125</v>
          </cell>
          <cell r="B9067" t="str">
            <v>SAB</v>
          </cell>
          <cell r="C9067">
            <v>1.5</v>
          </cell>
          <cell r="D9067">
            <v>10</v>
          </cell>
          <cell r="E9067" t="str">
            <v>NO_thin</v>
          </cell>
          <cell r="F9067" t="str">
            <v>125-130</v>
          </cell>
          <cell r="G9067">
            <v>1.32</v>
          </cell>
          <cell r="H9067">
            <v>-0.33</v>
          </cell>
          <cell r="I9067">
            <v>0.99</v>
          </cell>
          <cell r="J9067">
            <v>4.96</v>
          </cell>
          <cell r="K9067">
            <v>1122.47</v>
          </cell>
          <cell r="L9067">
            <v>0</v>
          </cell>
          <cell r="M9067">
            <v>1122.47</v>
          </cell>
          <cell r="N9067">
            <v>0</v>
          </cell>
        </row>
        <row r="9068">
          <cell r="A9068" t="str">
            <v>SA1.510NO_thin130</v>
          </cell>
          <cell r="B9068" t="str">
            <v>SAB</v>
          </cell>
          <cell r="C9068">
            <v>1.5</v>
          </cell>
          <cell r="D9068">
            <v>10</v>
          </cell>
          <cell r="E9068" t="str">
            <v>NO_thin</v>
          </cell>
          <cell r="F9068" t="str">
            <v>130-135</v>
          </cell>
          <cell r="G9068">
            <v>1.18</v>
          </cell>
          <cell r="H9068">
            <v>-0.23</v>
          </cell>
          <cell r="I9068">
            <v>0.95</v>
          </cell>
          <cell r="J9068">
            <v>4.7699999999999996</v>
          </cell>
          <cell r="K9068">
            <v>1127.24</v>
          </cell>
          <cell r="L9068">
            <v>0</v>
          </cell>
          <cell r="M9068">
            <v>1127.24</v>
          </cell>
          <cell r="N9068">
            <v>0</v>
          </cell>
        </row>
        <row r="9069">
          <cell r="A9069" t="str">
            <v>SA1.510NO_thin135</v>
          </cell>
          <cell r="B9069" t="str">
            <v>SAB</v>
          </cell>
          <cell r="C9069">
            <v>1.5</v>
          </cell>
          <cell r="D9069">
            <v>10</v>
          </cell>
          <cell r="E9069" t="str">
            <v>NO_thin</v>
          </cell>
          <cell r="F9069" t="str">
            <v>135-140</v>
          </cell>
          <cell r="G9069">
            <v>1.04</v>
          </cell>
          <cell r="H9069">
            <v>-0.16</v>
          </cell>
          <cell r="I9069">
            <v>0.88</v>
          </cell>
          <cell r="J9069">
            <v>4.38</v>
          </cell>
          <cell r="K9069">
            <v>1131.6199999999999</v>
          </cell>
          <cell r="L9069">
            <v>0</v>
          </cell>
          <cell r="M9069">
            <v>1131.6199999999999</v>
          </cell>
          <cell r="N9069">
            <v>0</v>
          </cell>
        </row>
        <row r="9070">
          <cell r="A9070" t="str">
            <v>SA1.510NO_thin140</v>
          </cell>
          <cell r="B9070" t="str">
            <v>SAB</v>
          </cell>
          <cell r="C9070">
            <v>1.5</v>
          </cell>
          <cell r="D9070">
            <v>10</v>
          </cell>
          <cell r="E9070" t="str">
            <v>NO_thin</v>
          </cell>
          <cell r="F9070" t="str">
            <v>140-145</v>
          </cell>
          <cell r="G9070">
            <v>0.9</v>
          </cell>
          <cell r="H9070">
            <v>-0.18</v>
          </cell>
          <cell r="I9070">
            <v>0.72</v>
          </cell>
          <cell r="J9070">
            <v>3.59</v>
          </cell>
          <cell r="K9070">
            <v>1135.21</v>
          </cell>
          <cell r="L9070">
            <v>0</v>
          </cell>
          <cell r="M9070">
            <v>1135.21</v>
          </cell>
          <cell r="N9070">
            <v>0</v>
          </cell>
        </row>
        <row r="9071">
          <cell r="A9071" t="str">
            <v>SA1.510NO_thin145</v>
          </cell>
          <cell r="B9071" t="str">
            <v>SAB</v>
          </cell>
          <cell r="C9071">
            <v>1.5</v>
          </cell>
          <cell r="D9071">
            <v>10</v>
          </cell>
          <cell r="E9071" t="str">
            <v>NO_thin</v>
          </cell>
          <cell r="F9071" t="str">
            <v>145-150</v>
          </cell>
          <cell r="G9071">
            <v>0.8</v>
          </cell>
          <cell r="H9071">
            <v>-0.15</v>
          </cell>
          <cell r="I9071">
            <v>0.65</v>
          </cell>
          <cell r="J9071">
            <v>3.26</v>
          </cell>
          <cell r="K9071">
            <v>1138.47</v>
          </cell>
          <cell r="L9071">
            <v>0</v>
          </cell>
          <cell r="M9071">
            <v>1138.47</v>
          </cell>
          <cell r="N9071">
            <v>0</v>
          </cell>
        </row>
        <row r="9072">
          <cell r="A9072" t="str">
            <v>SA1.510NO_thin150</v>
          </cell>
          <cell r="B9072" t="str">
            <v>SAB</v>
          </cell>
          <cell r="C9072">
            <v>1.5</v>
          </cell>
          <cell r="D9072">
            <v>10</v>
          </cell>
          <cell r="E9072" t="str">
            <v>NO_thin</v>
          </cell>
          <cell r="F9072" t="str">
            <v>150-155</v>
          </cell>
          <cell r="G9072">
            <v>0.7</v>
          </cell>
          <cell r="H9072">
            <v>-0.18</v>
          </cell>
          <cell r="I9072">
            <v>0.52</v>
          </cell>
          <cell r="J9072">
            <v>2.61</v>
          </cell>
          <cell r="K9072">
            <v>1141.07</v>
          </cell>
          <cell r="L9072">
            <v>0</v>
          </cell>
          <cell r="M9072">
            <v>1141.07</v>
          </cell>
          <cell r="N9072">
            <v>0</v>
          </cell>
        </row>
        <row r="9073">
          <cell r="A9073" t="str">
            <v>SA1.510NO_thin155</v>
          </cell>
          <cell r="B9073" t="str">
            <v>SAB</v>
          </cell>
          <cell r="C9073">
            <v>1.5</v>
          </cell>
          <cell r="D9073">
            <v>10</v>
          </cell>
          <cell r="E9073" t="str">
            <v>NO_thin</v>
          </cell>
          <cell r="F9073" t="str">
            <v>155-160</v>
          </cell>
          <cell r="G9073">
            <v>0.61</v>
          </cell>
          <cell r="H9073">
            <v>-0.13</v>
          </cell>
          <cell r="I9073">
            <v>0.48</v>
          </cell>
          <cell r="J9073">
            <v>2.39</v>
          </cell>
          <cell r="K9073">
            <v>1143.47</v>
          </cell>
          <cell r="L9073">
            <v>0</v>
          </cell>
          <cell r="M9073">
            <v>1143.47</v>
          </cell>
          <cell r="N9073">
            <v>0</v>
          </cell>
        </row>
        <row r="9074">
          <cell r="A9074" t="str">
            <v>SA1.510NO_thin160</v>
          </cell>
          <cell r="B9074" t="str">
            <v>SAB</v>
          </cell>
          <cell r="C9074">
            <v>1.5</v>
          </cell>
          <cell r="D9074">
            <v>10</v>
          </cell>
          <cell r="E9074" t="str">
            <v>NO_thin</v>
          </cell>
          <cell r="F9074" t="str">
            <v>160-165</v>
          </cell>
          <cell r="G9074">
            <v>0.57999999999999996</v>
          </cell>
          <cell r="H9074">
            <v>-0.11</v>
          </cell>
          <cell r="I9074">
            <v>0.47</v>
          </cell>
          <cell r="J9074">
            <v>2.37</v>
          </cell>
          <cell r="K9074">
            <v>1145.8399999999999</v>
          </cell>
          <cell r="L9074">
            <v>0</v>
          </cell>
          <cell r="M9074">
            <v>1145.8399999999999</v>
          </cell>
          <cell r="N9074">
            <v>0</v>
          </cell>
        </row>
        <row r="9075">
          <cell r="A9075" t="str">
            <v>SA1.510NO_thin165</v>
          </cell>
          <cell r="B9075" t="str">
            <v>SAB</v>
          </cell>
          <cell r="C9075">
            <v>1.5</v>
          </cell>
          <cell r="D9075">
            <v>10</v>
          </cell>
          <cell r="E9075" t="str">
            <v>NO_thin</v>
          </cell>
          <cell r="F9075" t="str">
            <v>165-170</v>
          </cell>
          <cell r="G9075">
            <v>0.53</v>
          </cell>
          <cell r="H9075">
            <v>-0.09</v>
          </cell>
          <cell r="I9075">
            <v>0.44</v>
          </cell>
          <cell r="J9075">
            <v>2.1800000000000002</v>
          </cell>
          <cell r="K9075">
            <v>1148.01</v>
          </cell>
          <cell r="L9075">
            <v>0</v>
          </cell>
          <cell r="M9075">
            <v>1148.01</v>
          </cell>
          <cell r="N9075">
            <v>0</v>
          </cell>
        </row>
        <row r="9076">
          <cell r="A9076" t="str">
            <v>SA1.510NO_thin170</v>
          </cell>
          <cell r="B9076" t="str">
            <v>SAB</v>
          </cell>
          <cell r="C9076">
            <v>1.5</v>
          </cell>
          <cell r="D9076">
            <v>10</v>
          </cell>
          <cell r="E9076" t="str">
            <v>NO_thin</v>
          </cell>
          <cell r="F9076" t="str">
            <v>170-175</v>
          </cell>
          <cell r="G9076">
            <v>0.49</v>
          </cell>
          <cell r="H9076">
            <v>-0.08</v>
          </cell>
          <cell r="I9076">
            <v>0.41</v>
          </cell>
          <cell r="J9076">
            <v>2.0299999999999998</v>
          </cell>
          <cell r="K9076">
            <v>1150.04</v>
          </cell>
          <cell r="L9076">
            <v>0</v>
          </cell>
          <cell r="M9076">
            <v>1150.04</v>
          </cell>
          <cell r="N9076">
            <v>0</v>
          </cell>
        </row>
        <row r="9077">
          <cell r="A9077" t="str">
            <v>SA1.510NO_thin175</v>
          </cell>
          <cell r="B9077" t="str">
            <v>SAB</v>
          </cell>
          <cell r="C9077">
            <v>1.5</v>
          </cell>
          <cell r="D9077">
            <v>10</v>
          </cell>
          <cell r="E9077" t="str">
            <v>NO_thin</v>
          </cell>
          <cell r="F9077" t="str">
            <v>175-180</v>
          </cell>
          <cell r="G9077">
            <v>0.4</v>
          </cell>
          <cell r="H9077">
            <v>-7.0000000000000007E-2</v>
          </cell>
          <cell r="I9077">
            <v>0.33</v>
          </cell>
          <cell r="J9077">
            <v>1.67</v>
          </cell>
          <cell r="K9077">
            <v>1151.71</v>
          </cell>
          <cell r="L9077">
            <v>0</v>
          </cell>
          <cell r="M9077">
            <v>1151.71</v>
          </cell>
          <cell r="N9077">
            <v>0</v>
          </cell>
        </row>
        <row r="9078">
          <cell r="A9078" t="str">
            <v>SA1.510NO_thin180</v>
          </cell>
          <cell r="B9078" t="str">
            <v>SAB</v>
          </cell>
          <cell r="C9078">
            <v>1.5</v>
          </cell>
          <cell r="D9078">
            <v>10</v>
          </cell>
          <cell r="E9078" t="str">
            <v>NO_thin</v>
          </cell>
          <cell r="F9078" t="str">
            <v>180-185</v>
          </cell>
          <cell r="G9078">
            <v>0.31</v>
          </cell>
          <cell r="H9078">
            <v>-0.06</v>
          </cell>
          <cell r="I9078">
            <v>0.24</v>
          </cell>
          <cell r="J9078">
            <v>1.22</v>
          </cell>
          <cell r="K9078">
            <v>1152.93</v>
          </cell>
          <cell r="L9078">
            <v>0</v>
          </cell>
          <cell r="M9078">
            <v>1152.93</v>
          </cell>
          <cell r="N9078">
            <v>0</v>
          </cell>
        </row>
        <row r="9079">
          <cell r="A9079" t="str">
            <v>SA1.510NO_thin185</v>
          </cell>
          <cell r="B9079" t="str">
            <v>SAB</v>
          </cell>
          <cell r="C9079">
            <v>1.5</v>
          </cell>
          <cell r="D9079">
            <v>10</v>
          </cell>
          <cell r="E9079" t="str">
            <v>NO_thin</v>
          </cell>
          <cell r="F9079" t="str">
            <v>185-190</v>
          </cell>
          <cell r="G9079">
            <v>0.31</v>
          </cell>
          <cell r="H9079">
            <v>-0.06</v>
          </cell>
          <cell r="I9079">
            <v>0.26</v>
          </cell>
          <cell r="J9079">
            <v>1.28</v>
          </cell>
          <cell r="K9079">
            <v>1154.22</v>
          </cell>
          <cell r="L9079">
            <v>0</v>
          </cell>
          <cell r="M9079">
            <v>1154.22</v>
          </cell>
          <cell r="N9079">
            <v>0</v>
          </cell>
        </row>
        <row r="9080">
          <cell r="A9080" t="str">
            <v>SA1.510NO_thin190</v>
          </cell>
          <cell r="B9080" t="str">
            <v>SAB</v>
          </cell>
          <cell r="C9080">
            <v>1.5</v>
          </cell>
          <cell r="D9080">
            <v>10</v>
          </cell>
          <cell r="E9080" t="str">
            <v>NO_thin</v>
          </cell>
          <cell r="F9080" t="str">
            <v>190-195</v>
          </cell>
          <cell r="G9080">
            <v>0.26</v>
          </cell>
          <cell r="H9080">
            <v>-0.05</v>
          </cell>
          <cell r="I9080">
            <v>0.21</v>
          </cell>
          <cell r="J9080">
            <v>1.04</v>
          </cell>
          <cell r="K9080">
            <v>1155.25</v>
          </cell>
          <cell r="L9080">
            <v>0</v>
          </cell>
          <cell r="M9080">
            <v>1155.25</v>
          </cell>
          <cell r="N9080">
            <v>0</v>
          </cell>
        </row>
        <row r="9081">
          <cell r="A9081" t="str">
            <v>SA1.510NO_thin195</v>
          </cell>
          <cell r="B9081" t="str">
            <v>SAB</v>
          </cell>
          <cell r="C9081">
            <v>1.5</v>
          </cell>
          <cell r="D9081">
            <v>10</v>
          </cell>
          <cell r="E9081" t="str">
            <v>NO_thin</v>
          </cell>
          <cell r="F9081" t="str">
            <v>195-200</v>
          </cell>
          <cell r="G9081">
            <v>0.22</v>
          </cell>
          <cell r="H9081">
            <v>-0.04</v>
          </cell>
          <cell r="I9081">
            <v>0.18</v>
          </cell>
          <cell r="J9081">
            <v>0.9</v>
          </cell>
          <cell r="K9081">
            <v>1156.1600000000001</v>
          </cell>
          <cell r="L9081">
            <v>0</v>
          </cell>
          <cell r="M9081">
            <v>1156.1600000000001</v>
          </cell>
          <cell r="N9081">
            <v>0</v>
          </cell>
        </row>
        <row r="9082">
          <cell r="A9082" t="str">
            <v>SA1.510Thinned000</v>
          </cell>
          <cell r="B9082" t="str">
            <v>SAB</v>
          </cell>
          <cell r="C9082">
            <v>1.5</v>
          </cell>
          <cell r="D9082">
            <v>10</v>
          </cell>
          <cell r="E9082" t="str">
            <v>Thinned</v>
          </cell>
          <cell r="F9082" t="str">
            <v xml:space="preserve">  0-5</v>
          </cell>
          <cell r="M9082">
            <v>22.97</v>
          </cell>
        </row>
        <row r="9083">
          <cell r="A9083" t="str">
            <v>SA1.510Thinned005</v>
          </cell>
          <cell r="B9083" t="str">
            <v>SAB</v>
          </cell>
          <cell r="C9083">
            <v>1.5</v>
          </cell>
          <cell r="D9083">
            <v>10</v>
          </cell>
          <cell r="E9083" t="str">
            <v>Thinned</v>
          </cell>
          <cell r="F9083" t="str">
            <v xml:space="preserve">  5-10</v>
          </cell>
          <cell r="M9083">
            <v>88.29</v>
          </cell>
        </row>
        <row r="9084">
          <cell r="A9084" t="str">
            <v>SA1.510Thinned010</v>
          </cell>
          <cell r="B9084" t="str">
            <v>SAB</v>
          </cell>
          <cell r="C9084">
            <v>1.5</v>
          </cell>
          <cell r="D9084">
            <v>10</v>
          </cell>
          <cell r="E9084" t="str">
            <v>Thinned</v>
          </cell>
          <cell r="F9084" t="str">
            <v xml:space="preserve"> 10-15</v>
          </cell>
          <cell r="M9084">
            <v>233.94199181488091</v>
          </cell>
        </row>
        <row r="9085">
          <cell r="A9085" t="str">
            <v>SA1.510Thinned015</v>
          </cell>
          <cell r="B9085" t="str">
            <v>SAB</v>
          </cell>
          <cell r="C9085">
            <v>1.5</v>
          </cell>
          <cell r="D9085">
            <v>10</v>
          </cell>
          <cell r="E9085" t="str">
            <v>Thinned</v>
          </cell>
          <cell r="F9085" t="str">
            <v xml:space="preserve"> 15-20</v>
          </cell>
          <cell r="M9085">
            <v>289.9905129520962</v>
          </cell>
        </row>
        <row r="9086">
          <cell r="A9086" t="str">
            <v>SA1.510Thinned020</v>
          </cell>
          <cell r="B9086" t="str">
            <v>SAB</v>
          </cell>
          <cell r="C9086">
            <v>1.5</v>
          </cell>
          <cell r="D9086">
            <v>10</v>
          </cell>
          <cell r="E9086" t="str">
            <v>Thinned</v>
          </cell>
          <cell r="F9086" t="str">
            <v xml:space="preserve"> 20-25</v>
          </cell>
          <cell r="M9086">
            <v>347.53398658098661</v>
          </cell>
        </row>
        <row r="9087">
          <cell r="A9087" t="str">
            <v>SA1.510Thinned025</v>
          </cell>
          <cell r="B9087" t="str">
            <v>SAB</v>
          </cell>
          <cell r="C9087">
            <v>1.5</v>
          </cell>
          <cell r="D9087">
            <v>10</v>
          </cell>
          <cell r="E9087" t="str">
            <v>Thinned</v>
          </cell>
          <cell r="F9087" t="str">
            <v xml:space="preserve"> 25-30</v>
          </cell>
          <cell r="M9087">
            <v>423.30336409309967</v>
          </cell>
        </row>
        <row r="9088">
          <cell r="A9088" t="str">
            <v>SA1.510Thinned030</v>
          </cell>
          <cell r="B9088" t="str">
            <v>SAB</v>
          </cell>
          <cell r="C9088">
            <v>1.5</v>
          </cell>
          <cell r="D9088">
            <v>10</v>
          </cell>
          <cell r="E9088" t="str">
            <v>Thinned</v>
          </cell>
          <cell r="F9088" t="str">
            <v xml:space="preserve"> 30-35</v>
          </cell>
          <cell r="M9088">
            <v>477.78153132069582</v>
          </cell>
        </row>
        <row r="9089">
          <cell r="A9089" t="str">
            <v>SA1.510Thinned035</v>
          </cell>
          <cell r="B9089" t="str">
            <v>SAB</v>
          </cell>
          <cell r="C9089">
            <v>1.5</v>
          </cell>
          <cell r="D9089">
            <v>10</v>
          </cell>
          <cell r="E9089" t="str">
            <v>Thinned</v>
          </cell>
          <cell r="F9089" t="str">
            <v xml:space="preserve"> 35-40</v>
          </cell>
          <cell r="M9089">
            <v>528.90764001790376</v>
          </cell>
        </row>
        <row r="9090">
          <cell r="A9090" t="str">
            <v>SA1.510Thinned040</v>
          </cell>
          <cell r="B9090" t="str">
            <v>SAB</v>
          </cell>
          <cell r="C9090">
            <v>1.5</v>
          </cell>
          <cell r="D9090">
            <v>10</v>
          </cell>
          <cell r="E9090" t="str">
            <v>Thinned</v>
          </cell>
          <cell r="F9090" t="str">
            <v xml:space="preserve"> 40-45</v>
          </cell>
          <cell r="M9090">
            <v>565.20552637585422</v>
          </cell>
        </row>
        <row r="9091">
          <cell r="A9091" t="str">
            <v>SA1.510Thinned045</v>
          </cell>
          <cell r="B9091" t="str">
            <v>SAB</v>
          </cell>
          <cell r="C9091">
            <v>1.5</v>
          </cell>
          <cell r="D9091">
            <v>10</v>
          </cell>
          <cell r="E9091" t="str">
            <v>Thinned</v>
          </cell>
          <cell r="F9091" t="str">
            <v xml:space="preserve"> 45-50</v>
          </cell>
          <cell r="M9091">
            <v>581.25059368198572</v>
          </cell>
        </row>
        <row r="9092">
          <cell r="A9092" t="str">
            <v>SA1.510Thinned050</v>
          </cell>
          <cell r="B9092" t="str">
            <v>SAB</v>
          </cell>
          <cell r="C9092">
            <v>1.5</v>
          </cell>
          <cell r="D9092">
            <v>10</v>
          </cell>
          <cell r="E9092" t="str">
            <v>Thinned</v>
          </cell>
          <cell r="F9092" t="str">
            <v xml:space="preserve"> 50-55</v>
          </cell>
          <cell r="M9092">
            <v>600.03121928874839</v>
          </cell>
        </row>
        <row r="9093">
          <cell r="A9093" t="str">
            <v>SA1.510Thinned055</v>
          </cell>
          <cell r="B9093" t="str">
            <v>SAB</v>
          </cell>
          <cell r="C9093">
            <v>1.5</v>
          </cell>
          <cell r="D9093">
            <v>10</v>
          </cell>
          <cell r="E9093" t="str">
            <v>Thinned</v>
          </cell>
          <cell r="F9093" t="str">
            <v xml:space="preserve"> 55-60</v>
          </cell>
          <cell r="M9093">
            <v>606.92677252878138</v>
          </cell>
        </row>
        <row r="9094">
          <cell r="A9094" t="str">
            <v>SA1.510Thinned060</v>
          </cell>
          <cell r="B9094" t="str">
            <v>SAB</v>
          </cell>
          <cell r="C9094">
            <v>1.5</v>
          </cell>
          <cell r="D9094">
            <v>10</v>
          </cell>
          <cell r="E9094" t="str">
            <v>Thinned</v>
          </cell>
          <cell r="F9094" t="str">
            <v xml:space="preserve"> 60-65</v>
          </cell>
          <cell r="M9094">
            <v>615.13321639586411</v>
          </cell>
        </row>
        <row r="9095">
          <cell r="A9095" t="str">
            <v>SA1.510Thinned065</v>
          </cell>
          <cell r="B9095" t="str">
            <v>SAB</v>
          </cell>
          <cell r="C9095">
            <v>1.5</v>
          </cell>
          <cell r="D9095">
            <v>10</v>
          </cell>
          <cell r="E9095" t="str">
            <v>Thinned</v>
          </cell>
          <cell r="F9095" t="str">
            <v xml:space="preserve"> 65-70</v>
          </cell>
          <cell r="M9095">
            <v>621.54569750811663</v>
          </cell>
        </row>
        <row r="9096">
          <cell r="A9096" t="str">
            <v>SA1.510Thinned070</v>
          </cell>
          <cell r="B9096" t="str">
            <v>SAB</v>
          </cell>
          <cell r="C9096">
            <v>1.5</v>
          </cell>
          <cell r="D9096">
            <v>10</v>
          </cell>
          <cell r="E9096" t="str">
            <v>Thinned</v>
          </cell>
          <cell r="F9096" t="str">
            <v xml:space="preserve"> 70-75</v>
          </cell>
          <cell r="M9096">
            <v>623.20411105286507</v>
          </cell>
        </row>
        <row r="9097">
          <cell r="A9097" t="str">
            <v>SA1.510Thinned075</v>
          </cell>
          <cell r="B9097" t="str">
            <v>SAB</v>
          </cell>
          <cell r="C9097">
            <v>1.5</v>
          </cell>
          <cell r="D9097">
            <v>10</v>
          </cell>
          <cell r="E9097" t="str">
            <v>Thinned</v>
          </cell>
          <cell r="F9097" t="str">
            <v xml:space="preserve"> 75-80</v>
          </cell>
          <cell r="M9097">
            <v>623.20411105286507</v>
          </cell>
        </row>
        <row r="9098">
          <cell r="A9098" t="str">
            <v>SA1.510Thinned080</v>
          </cell>
          <cell r="B9098" t="str">
            <v>SAB</v>
          </cell>
          <cell r="C9098">
            <v>1.5</v>
          </cell>
          <cell r="D9098">
            <v>10</v>
          </cell>
          <cell r="E9098" t="str">
            <v>Thinned</v>
          </cell>
          <cell r="F9098" t="str">
            <v xml:space="preserve"> 80-85</v>
          </cell>
          <cell r="M9098">
            <v>623.20411105286507</v>
          </cell>
        </row>
        <row r="9099">
          <cell r="A9099" t="str">
            <v>SA1.510Thinned085</v>
          </cell>
          <cell r="B9099" t="str">
            <v>SAB</v>
          </cell>
          <cell r="C9099">
            <v>1.5</v>
          </cell>
          <cell r="D9099">
            <v>10</v>
          </cell>
          <cell r="E9099" t="str">
            <v>Thinned</v>
          </cell>
          <cell r="F9099" t="str">
            <v xml:space="preserve"> 85-90</v>
          </cell>
          <cell r="M9099">
            <v>623.20411105286507</v>
          </cell>
        </row>
        <row r="9100">
          <cell r="A9100" t="str">
            <v>SA1.510Thinned090</v>
          </cell>
          <cell r="B9100" t="str">
            <v>SAB</v>
          </cell>
          <cell r="C9100">
            <v>1.5</v>
          </cell>
          <cell r="D9100">
            <v>10</v>
          </cell>
          <cell r="E9100" t="str">
            <v>Thinned</v>
          </cell>
          <cell r="F9100" t="str">
            <v xml:space="preserve"> 90-95</v>
          </cell>
          <cell r="M9100">
            <v>623.20411105286507</v>
          </cell>
        </row>
        <row r="9101">
          <cell r="A9101" t="str">
            <v>SA1.510Thinned095</v>
          </cell>
          <cell r="B9101" t="str">
            <v>SAB</v>
          </cell>
          <cell r="C9101">
            <v>1.5</v>
          </cell>
          <cell r="D9101">
            <v>10</v>
          </cell>
          <cell r="E9101" t="str">
            <v>Thinned</v>
          </cell>
          <cell r="F9101" t="str">
            <v xml:space="preserve"> 95-100</v>
          </cell>
          <cell r="M9101">
            <v>623.20411105286507</v>
          </cell>
        </row>
        <row r="9102">
          <cell r="A9102" t="str">
            <v>SA1.510Thinned100</v>
          </cell>
          <cell r="B9102" t="str">
            <v>SAB</v>
          </cell>
          <cell r="C9102">
            <v>1.5</v>
          </cell>
          <cell r="D9102">
            <v>10</v>
          </cell>
          <cell r="E9102" t="str">
            <v>Thinned</v>
          </cell>
          <cell r="F9102" t="str">
            <v>100-105</v>
          </cell>
          <cell r="M9102">
            <v>623.20411105286507</v>
          </cell>
        </row>
        <row r="9103">
          <cell r="A9103" t="str">
            <v>SA1.510Thinned105</v>
          </cell>
          <cell r="B9103" t="str">
            <v>SAB</v>
          </cell>
          <cell r="C9103">
            <v>1.5</v>
          </cell>
          <cell r="D9103">
            <v>10</v>
          </cell>
          <cell r="E9103" t="str">
            <v>Thinned</v>
          </cell>
          <cell r="F9103" t="str">
            <v>105-110</v>
          </cell>
          <cell r="M9103">
            <v>623.20411105286507</v>
          </cell>
        </row>
        <row r="9104">
          <cell r="A9104" t="str">
            <v>SA1.510Thinned110</v>
          </cell>
          <cell r="B9104" t="str">
            <v>SAB</v>
          </cell>
          <cell r="C9104">
            <v>1.5</v>
          </cell>
          <cell r="D9104">
            <v>10</v>
          </cell>
          <cell r="E9104" t="str">
            <v>Thinned</v>
          </cell>
          <cell r="F9104" t="str">
            <v>110-115</v>
          </cell>
          <cell r="M9104">
            <v>623.20411105286507</v>
          </cell>
        </row>
        <row r="9105">
          <cell r="A9105" t="str">
            <v>SA1.510Thinned115</v>
          </cell>
          <cell r="B9105" t="str">
            <v>SAB</v>
          </cell>
          <cell r="C9105">
            <v>1.5</v>
          </cell>
          <cell r="D9105">
            <v>10</v>
          </cell>
          <cell r="E9105" t="str">
            <v>Thinned</v>
          </cell>
          <cell r="F9105" t="str">
            <v>115-120</v>
          </cell>
          <cell r="M9105">
            <v>623.20411105286507</v>
          </cell>
        </row>
        <row r="9106">
          <cell r="A9106" t="str">
            <v>SA1.510Thinned120</v>
          </cell>
          <cell r="B9106" t="str">
            <v>SAB</v>
          </cell>
          <cell r="C9106">
            <v>1.5</v>
          </cell>
          <cell r="D9106">
            <v>10</v>
          </cell>
          <cell r="E9106" t="str">
            <v>Thinned</v>
          </cell>
          <cell r="F9106" t="str">
            <v>120-125</v>
          </cell>
          <cell r="M9106">
            <v>623.20411105286507</v>
          </cell>
        </row>
        <row r="9107">
          <cell r="A9107" t="str">
            <v>SA1.510Thinned125</v>
          </cell>
          <cell r="B9107" t="str">
            <v>SAB</v>
          </cell>
          <cell r="C9107">
            <v>1.5</v>
          </cell>
          <cell r="D9107">
            <v>10</v>
          </cell>
          <cell r="E9107" t="str">
            <v>Thinned</v>
          </cell>
          <cell r="F9107" t="str">
            <v>125-130</v>
          </cell>
          <cell r="M9107">
            <v>623.20411105286507</v>
          </cell>
        </row>
        <row r="9108">
          <cell r="A9108" t="str">
            <v>SA1.510Thinned130</v>
          </cell>
          <cell r="B9108" t="str">
            <v>SAB</v>
          </cell>
          <cell r="C9108">
            <v>1.5</v>
          </cell>
          <cell r="D9108">
            <v>10</v>
          </cell>
          <cell r="E9108" t="str">
            <v>Thinned</v>
          </cell>
          <cell r="F9108" t="str">
            <v>130-135</v>
          </cell>
          <cell r="M9108">
            <v>623.20411105286507</v>
          </cell>
        </row>
        <row r="9109">
          <cell r="A9109" t="str">
            <v>SA1.510Thinned135</v>
          </cell>
          <cell r="B9109" t="str">
            <v>SAB</v>
          </cell>
          <cell r="C9109">
            <v>1.5</v>
          </cell>
          <cell r="D9109">
            <v>10</v>
          </cell>
          <cell r="E9109" t="str">
            <v>Thinned</v>
          </cell>
          <cell r="F9109" t="str">
            <v>135-140</v>
          </cell>
          <cell r="M9109">
            <v>623.20411105286507</v>
          </cell>
        </row>
        <row r="9110">
          <cell r="A9110" t="str">
            <v>SA1.510Thinned140</v>
          </cell>
          <cell r="B9110" t="str">
            <v>SAB</v>
          </cell>
          <cell r="C9110">
            <v>1.5</v>
          </cell>
          <cell r="D9110">
            <v>10</v>
          </cell>
          <cell r="E9110" t="str">
            <v>Thinned</v>
          </cell>
          <cell r="F9110" t="str">
            <v>140-145</v>
          </cell>
          <cell r="M9110">
            <v>623.20411105286507</v>
          </cell>
        </row>
        <row r="9111">
          <cell r="A9111" t="str">
            <v>SA1.510Thinned145</v>
          </cell>
          <cell r="B9111" t="str">
            <v>SAB</v>
          </cell>
          <cell r="C9111">
            <v>1.5</v>
          </cell>
          <cell r="D9111">
            <v>10</v>
          </cell>
          <cell r="E9111" t="str">
            <v>Thinned</v>
          </cell>
          <cell r="F9111" t="str">
            <v>145-150</v>
          </cell>
          <cell r="M9111">
            <v>623.20411105286507</v>
          </cell>
        </row>
        <row r="9112">
          <cell r="A9112" t="str">
            <v>SA1.510Thinned150</v>
          </cell>
          <cell r="B9112" t="str">
            <v>SAB</v>
          </cell>
          <cell r="C9112">
            <v>1.5</v>
          </cell>
          <cell r="D9112">
            <v>10</v>
          </cell>
          <cell r="E9112" t="str">
            <v>Thinned</v>
          </cell>
          <cell r="F9112" t="str">
            <v>150-155</v>
          </cell>
          <cell r="M9112">
            <v>623.20411105286507</v>
          </cell>
        </row>
        <row r="9113">
          <cell r="A9113" t="str">
            <v>SA1.510Thinned155</v>
          </cell>
          <cell r="B9113" t="str">
            <v>SAB</v>
          </cell>
          <cell r="C9113">
            <v>1.5</v>
          </cell>
          <cell r="D9113">
            <v>10</v>
          </cell>
          <cell r="E9113" t="str">
            <v>Thinned</v>
          </cell>
          <cell r="F9113" t="str">
            <v>155-160</v>
          </cell>
          <cell r="M9113">
            <v>623.20411105286507</v>
          </cell>
        </row>
        <row r="9114">
          <cell r="A9114" t="str">
            <v>SA1.510Thinned160</v>
          </cell>
          <cell r="B9114" t="str">
            <v>SAB</v>
          </cell>
          <cell r="C9114">
            <v>1.5</v>
          </cell>
          <cell r="D9114">
            <v>10</v>
          </cell>
          <cell r="E9114" t="str">
            <v>Thinned</v>
          </cell>
          <cell r="F9114" t="str">
            <v>160-165</v>
          </cell>
          <cell r="M9114">
            <v>623.20411105286507</v>
          </cell>
        </row>
        <row r="9115">
          <cell r="A9115" t="str">
            <v>SA1.510Thinned165</v>
          </cell>
          <cell r="B9115" t="str">
            <v>SAB</v>
          </cell>
          <cell r="C9115">
            <v>1.5</v>
          </cell>
          <cell r="D9115">
            <v>10</v>
          </cell>
          <cell r="E9115" t="str">
            <v>Thinned</v>
          </cell>
          <cell r="F9115" t="str">
            <v>165-170</v>
          </cell>
          <cell r="M9115">
            <v>623.20411105286507</v>
          </cell>
        </row>
        <row r="9116">
          <cell r="A9116" t="str">
            <v>SA1.510Thinned170</v>
          </cell>
          <cell r="B9116" t="str">
            <v>SAB</v>
          </cell>
          <cell r="C9116">
            <v>1.5</v>
          </cell>
          <cell r="D9116">
            <v>10</v>
          </cell>
          <cell r="E9116" t="str">
            <v>Thinned</v>
          </cell>
          <cell r="F9116" t="str">
            <v>170-175</v>
          </cell>
          <cell r="M9116">
            <v>623.20411105286507</v>
          </cell>
        </row>
        <row r="9117">
          <cell r="A9117" t="str">
            <v>SA1.510Thinned175</v>
          </cell>
          <cell r="B9117" t="str">
            <v>SAB</v>
          </cell>
          <cell r="C9117">
            <v>1.5</v>
          </cell>
          <cell r="D9117">
            <v>10</v>
          </cell>
          <cell r="E9117" t="str">
            <v>Thinned</v>
          </cell>
          <cell r="F9117" t="str">
            <v>175-180</v>
          </cell>
          <cell r="M9117">
            <v>623.20411105286507</v>
          </cell>
        </row>
        <row r="9118">
          <cell r="A9118" t="str">
            <v>SA1.510Thinned180</v>
          </cell>
          <cell r="B9118" t="str">
            <v>SAB</v>
          </cell>
          <cell r="C9118">
            <v>1.5</v>
          </cell>
          <cell r="D9118">
            <v>10</v>
          </cell>
          <cell r="E9118" t="str">
            <v>Thinned</v>
          </cell>
          <cell r="F9118" t="str">
            <v>180-185</v>
          </cell>
          <cell r="M9118">
            <v>623.20411105286507</v>
          </cell>
        </row>
        <row r="9119">
          <cell r="A9119" t="str">
            <v>SA1.510Thinned185</v>
          </cell>
          <cell r="B9119" t="str">
            <v>SAB</v>
          </cell>
          <cell r="C9119">
            <v>1.5</v>
          </cell>
          <cell r="D9119">
            <v>10</v>
          </cell>
          <cell r="E9119" t="str">
            <v>Thinned</v>
          </cell>
          <cell r="F9119" t="str">
            <v>185-190</v>
          </cell>
          <cell r="M9119">
            <v>623.20411105286507</v>
          </cell>
        </row>
        <row r="9120">
          <cell r="A9120" t="str">
            <v>SA1.510Thinned190</v>
          </cell>
          <cell r="B9120" t="str">
            <v>SAB</v>
          </cell>
          <cell r="C9120">
            <v>1.5</v>
          </cell>
          <cell r="D9120">
            <v>10</v>
          </cell>
          <cell r="E9120" t="str">
            <v>Thinned</v>
          </cell>
          <cell r="F9120" t="str">
            <v>190-195</v>
          </cell>
          <cell r="M9120">
            <v>623.20411105286507</v>
          </cell>
        </row>
        <row r="9121">
          <cell r="A9121" t="str">
            <v>SA1.510Thinned195</v>
          </cell>
          <cell r="B9121" t="str">
            <v>SAB</v>
          </cell>
          <cell r="C9121">
            <v>1.5</v>
          </cell>
          <cell r="D9121">
            <v>10</v>
          </cell>
          <cell r="E9121" t="str">
            <v>Thinned</v>
          </cell>
          <cell r="F9121" t="str">
            <v>195-200</v>
          </cell>
          <cell r="M9121">
            <v>623.20411105286507</v>
          </cell>
        </row>
        <row r="9122">
          <cell r="A9122" t="str">
            <v>SA1.512NO_thin000</v>
          </cell>
          <cell r="B9122" t="str">
            <v>SAB</v>
          </cell>
          <cell r="C9122">
            <v>1.5</v>
          </cell>
          <cell r="D9122">
            <v>12</v>
          </cell>
          <cell r="E9122" t="str">
            <v>NO_thin</v>
          </cell>
          <cell r="F9122" t="str">
            <v xml:space="preserve">  0-5</v>
          </cell>
          <cell r="G9122">
            <v>9.01</v>
          </cell>
          <cell r="H9122">
            <v>0.73</v>
          </cell>
          <cell r="I9122">
            <v>9.74</v>
          </cell>
          <cell r="J9122">
            <v>48.69</v>
          </cell>
          <cell r="K9122">
            <v>48.69</v>
          </cell>
          <cell r="L9122">
            <v>0</v>
          </cell>
          <cell r="M9122">
            <v>48.69</v>
          </cell>
          <cell r="N9122">
            <v>0</v>
          </cell>
        </row>
        <row r="9123">
          <cell r="A9123" t="str">
            <v>SA1.512NO_thin005</v>
          </cell>
          <cell r="B9123" t="str">
            <v>SAB</v>
          </cell>
          <cell r="C9123">
            <v>1.5</v>
          </cell>
          <cell r="D9123">
            <v>12</v>
          </cell>
          <cell r="E9123" t="str">
            <v>NO_thin</v>
          </cell>
          <cell r="F9123" t="str">
            <v xml:space="preserve">  5-10</v>
          </cell>
          <cell r="G9123">
            <v>19.45</v>
          </cell>
          <cell r="H9123">
            <v>1.1599999999999999</v>
          </cell>
          <cell r="I9123">
            <v>20.61</v>
          </cell>
          <cell r="J9123">
            <v>103.05</v>
          </cell>
          <cell r="K9123">
            <v>151.74</v>
          </cell>
          <cell r="L9123">
            <v>0</v>
          </cell>
          <cell r="M9123">
            <v>151.74</v>
          </cell>
          <cell r="N9123">
            <v>0</v>
          </cell>
        </row>
        <row r="9124">
          <cell r="A9124" t="str">
            <v>SA1.512NO_thin010</v>
          </cell>
          <cell r="B9124" t="str">
            <v>SAB</v>
          </cell>
          <cell r="C9124">
            <v>1.5</v>
          </cell>
          <cell r="D9124">
            <v>12</v>
          </cell>
          <cell r="E9124" t="str">
            <v>NO_thin</v>
          </cell>
          <cell r="F9124" t="str">
            <v xml:space="preserve"> 10-15</v>
          </cell>
          <cell r="G9124">
            <v>29.74</v>
          </cell>
          <cell r="H9124">
            <v>1.1299999999999999</v>
          </cell>
          <cell r="I9124">
            <v>30.87</v>
          </cell>
          <cell r="J9124">
            <v>154.34</v>
          </cell>
          <cell r="K9124">
            <v>306.08</v>
          </cell>
          <cell r="L9124">
            <v>0</v>
          </cell>
          <cell r="M9124">
            <v>306.08</v>
          </cell>
          <cell r="N9124">
            <v>0</v>
          </cell>
        </row>
        <row r="9125">
          <cell r="A9125" t="str">
            <v>SA1.512NO_thin015</v>
          </cell>
          <cell r="B9125" t="str">
            <v>SAB</v>
          </cell>
          <cell r="C9125">
            <v>1.5</v>
          </cell>
          <cell r="D9125">
            <v>12</v>
          </cell>
          <cell r="E9125" t="str">
            <v>NO_thin</v>
          </cell>
          <cell r="F9125" t="str">
            <v xml:space="preserve"> 15-20</v>
          </cell>
          <cell r="G9125">
            <v>26.72</v>
          </cell>
          <cell r="H9125">
            <v>0.52</v>
          </cell>
          <cell r="I9125">
            <v>27.24</v>
          </cell>
          <cell r="J9125">
            <v>136.19999999999999</v>
          </cell>
          <cell r="K9125">
            <v>442.29</v>
          </cell>
          <cell r="L9125">
            <v>0</v>
          </cell>
          <cell r="M9125">
            <v>442.29</v>
          </cell>
          <cell r="N9125">
            <v>0</v>
          </cell>
        </row>
        <row r="9126">
          <cell r="A9126" t="str">
            <v>SA1.512NO_thin020</v>
          </cell>
          <cell r="B9126" t="str">
            <v>SAB</v>
          </cell>
          <cell r="C9126">
            <v>1.5</v>
          </cell>
          <cell r="D9126">
            <v>12</v>
          </cell>
          <cell r="E9126" t="str">
            <v>NO_thin</v>
          </cell>
          <cell r="F9126" t="str">
            <v xml:space="preserve"> 20-25</v>
          </cell>
          <cell r="G9126">
            <v>19.43</v>
          </cell>
          <cell r="H9126">
            <v>14.45</v>
          </cell>
          <cell r="I9126">
            <v>33.880000000000003</v>
          </cell>
          <cell r="J9126">
            <v>169.38</v>
          </cell>
          <cell r="K9126">
            <v>611.66</v>
          </cell>
          <cell r="L9126">
            <v>0</v>
          </cell>
          <cell r="M9126">
            <v>611.66</v>
          </cell>
          <cell r="N9126">
            <v>0</v>
          </cell>
        </row>
        <row r="9127">
          <cell r="A9127" t="str">
            <v>SA1.512NO_thin025</v>
          </cell>
          <cell r="B9127" t="str">
            <v>SAB</v>
          </cell>
          <cell r="C9127">
            <v>1.5</v>
          </cell>
          <cell r="D9127">
            <v>12</v>
          </cell>
          <cell r="E9127" t="str">
            <v>NO_thin</v>
          </cell>
          <cell r="F9127" t="str">
            <v xml:space="preserve"> 25-30</v>
          </cell>
          <cell r="G9127">
            <v>16.760000000000002</v>
          </cell>
          <cell r="H9127">
            <v>10.42</v>
          </cell>
          <cell r="I9127">
            <v>27.18</v>
          </cell>
          <cell r="J9127">
            <v>135.9</v>
          </cell>
          <cell r="K9127">
            <v>747.56</v>
          </cell>
          <cell r="L9127">
            <v>0</v>
          </cell>
          <cell r="M9127">
            <v>747.56</v>
          </cell>
          <cell r="N9127">
            <v>0</v>
          </cell>
        </row>
        <row r="9128">
          <cell r="A9128" t="str">
            <v>SA1.512NO_thin030</v>
          </cell>
          <cell r="B9128" t="str">
            <v>SAB</v>
          </cell>
          <cell r="C9128">
            <v>1.5</v>
          </cell>
          <cell r="D9128">
            <v>12</v>
          </cell>
          <cell r="E9128" t="str">
            <v>NO_thin</v>
          </cell>
          <cell r="F9128" t="str">
            <v xml:space="preserve"> 30-35</v>
          </cell>
          <cell r="G9128">
            <v>16.739999999999998</v>
          </cell>
          <cell r="H9128">
            <v>2.91</v>
          </cell>
          <cell r="I9128">
            <v>19.649999999999999</v>
          </cell>
          <cell r="J9128">
            <v>98.25</v>
          </cell>
          <cell r="K9128">
            <v>845.81</v>
          </cell>
          <cell r="L9128">
            <v>0</v>
          </cell>
          <cell r="M9128">
            <v>845.81</v>
          </cell>
          <cell r="N9128">
            <v>0</v>
          </cell>
        </row>
        <row r="9129">
          <cell r="A9129" t="str">
            <v>SA1.512NO_thin035</v>
          </cell>
          <cell r="B9129" t="str">
            <v>SAB</v>
          </cell>
          <cell r="C9129">
            <v>1.5</v>
          </cell>
          <cell r="D9129">
            <v>12</v>
          </cell>
          <cell r="E9129" t="str">
            <v>NO_thin</v>
          </cell>
          <cell r="F9129" t="str">
            <v xml:space="preserve"> 35-40</v>
          </cell>
          <cell r="G9129">
            <v>15.21</v>
          </cell>
          <cell r="H9129">
            <v>0.41</v>
          </cell>
          <cell r="I9129">
            <v>15.62</v>
          </cell>
          <cell r="J9129">
            <v>78.12</v>
          </cell>
          <cell r="K9129">
            <v>923.93</v>
          </cell>
          <cell r="L9129">
            <v>0</v>
          </cell>
          <cell r="M9129">
            <v>923.93</v>
          </cell>
          <cell r="N9129">
            <v>0</v>
          </cell>
        </row>
        <row r="9130">
          <cell r="A9130" t="str">
            <v>SA1.512NO_thin040</v>
          </cell>
          <cell r="B9130" t="str">
            <v>SAB</v>
          </cell>
          <cell r="C9130">
            <v>1.5</v>
          </cell>
          <cell r="D9130">
            <v>12</v>
          </cell>
          <cell r="E9130" t="str">
            <v>NO_thin</v>
          </cell>
          <cell r="F9130" t="str">
            <v xml:space="preserve"> 40-45</v>
          </cell>
          <cell r="G9130">
            <v>13.28</v>
          </cell>
          <cell r="H9130">
            <v>-1.73</v>
          </cell>
          <cell r="I9130">
            <v>11.55</v>
          </cell>
          <cell r="J9130">
            <v>57.77</v>
          </cell>
          <cell r="K9130">
            <v>981.7</v>
          </cell>
          <cell r="L9130">
            <v>0</v>
          </cell>
          <cell r="M9130">
            <v>981.7</v>
          </cell>
          <cell r="N9130">
            <v>0</v>
          </cell>
        </row>
        <row r="9131">
          <cell r="A9131" t="str">
            <v>SA1.512NO_thin045</v>
          </cell>
          <cell r="B9131" t="str">
            <v>SAB</v>
          </cell>
          <cell r="C9131">
            <v>1.5</v>
          </cell>
          <cell r="D9131">
            <v>12</v>
          </cell>
          <cell r="E9131" t="str">
            <v>NO_thin</v>
          </cell>
          <cell r="F9131" t="str">
            <v xml:space="preserve"> 45-50</v>
          </cell>
          <cell r="G9131">
            <v>11.68</v>
          </cell>
          <cell r="H9131">
            <v>-2.27</v>
          </cell>
          <cell r="I9131">
            <v>9.41</v>
          </cell>
          <cell r="J9131">
            <v>47.07</v>
          </cell>
          <cell r="K9131">
            <v>1028.77</v>
          </cell>
          <cell r="L9131">
            <v>0</v>
          </cell>
          <cell r="M9131">
            <v>1028.77</v>
          </cell>
          <cell r="N9131">
            <v>0</v>
          </cell>
        </row>
        <row r="9132">
          <cell r="A9132" t="str">
            <v>SA1.512NO_thin050</v>
          </cell>
          <cell r="B9132" t="str">
            <v>SAB</v>
          </cell>
          <cell r="C9132">
            <v>1.5</v>
          </cell>
          <cell r="D9132">
            <v>12</v>
          </cell>
          <cell r="E9132" t="str">
            <v>NO_thin</v>
          </cell>
          <cell r="F9132" t="str">
            <v xml:space="preserve"> 50-55</v>
          </cell>
          <cell r="G9132">
            <v>10.28</v>
          </cell>
          <cell r="H9132">
            <v>-2.12</v>
          </cell>
          <cell r="I9132">
            <v>8.16</v>
          </cell>
          <cell r="J9132">
            <v>40.79</v>
          </cell>
          <cell r="K9132">
            <v>1069.55</v>
          </cell>
          <cell r="L9132">
            <v>0</v>
          </cell>
          <cell r="M9132">
            <v>1069.55</v>
          </cell>
          <cell r="N9132">
            <v>0</v>
          </cell>
        </row>
        <row r="9133">
          <cell r="A9133" t="str">
            <v>SA1.512NO_thin055</v>
          </cell>
          <cell r="B9133" t="str">
            <v>SAB</v>
          </cell>
          <cell r="C9133">
            <v>1.5</v>
          </cell>
          <cell r="D9133">
            <v>12</v>
          </cell>
          <cell r="E9133" t="str">
            <v>NO_thin</v>
          </cell>
          <cell r="F9133" t="str">
            <v xml:space="preserve"> 55-60</v>
          </cell>
          <cell r="G9133">
            <v>8.86</v>
          </cell>
          <cell r="H9133">
            <v>-1.99</v>
          </cell>
          <cell r="I9133">
            <v>6.87</v>
          </cell>
          <cell r="J9133">
            <v>34.36</v>
          </cell>
          <cell r="K9133">
            <v>1103.9100000000001</v>
          </cell>
          <cell r="L9133">
            <v>0</v>
          </cell>
          <cell r="M9133">
            <v>1103.9100000000001</v>
          </cell>
          <cell r="N9133">
            <v>0</v>
          </cell>
        </row>
        <row r="9134">
          <cell r="A9134" t="str">
            <v>SA1.512NO_thin060</v>
          </cell>
          <cell r="B9134" t="str">
            <v>SAB</v>
          </cell>
          <cell r="C9134">
            <v>1.5</v>
          </cell>
          <cell r="D9134">
            <v>12</v>
          </cell>
          <cell r="E9134" t="str">
            <v>NO_thin</v>
          </cell>
          <cell r="F9134" t="str">
            <v xml:space="preserve"> 60-65</v>
          </cell>
          <cell r="G9134">
            <v>7.56</v>
          </cell>
          <cell r="H9134">
            <v>-1.88</v>
          </cell>
          <cell r="I9134">
            <v>5.68</v>
          </cell>
          <cell r="J9134">
            <v>28.38</v>
          </cell>
          <cell r="K9134">
            <v>1132.29</v>
          </cell>
          <cell r="L9134">
            <v>0</v>
          </cell>
          <cell r="M9134">
            <v>1132.29</v>
          </cell>
          <cell r="N9134">
            <v>0</v>
          </cell>
        </row>
        <row r="9135">
          <cell r="A9135" t="str">
            <v>SA1.512NO_thin065</v>
          </cell>
          <cell r="B9135" t="str">
            <v>SAB</v>
          </cell>
          <cell r="C9135">
            <v>1.5</v>
          </cell>
          <cell r="D9135">
            <v>12</v>
          </cell>
          <cell r="E9135" t="str">
            <v>NO_thin</v>
          </cell>
          <cell r="F9135" t="str">
            <v xml:space="preserve"> 65-70</v>
          </cell>
          <cell r="G9135">
            <v>6.6</v>
          </cell>
          <cell r="H9135">
            <v>-1.85</v>
          </cell>
          <cell r="I9135">
            <v>4.75</v>
          </cell>
          <cell r="J9135">
            <v>23.73</v>
          </cell>
          <cell r="K9135">
            <v>1156.02</v>
          </cell>
          <cell r="L9135">
            <v>0</v>
          </cell>
          <cell r="M9135">
            <v>1156.02</v>
          </cell>
          <cell r="N9135">
            <v>0</v>
          </cell>
        </row>
        <row r="9136">
          <cell r="A9136" t="str">
            <v>SA1.512NO_thin070</v>
          </cell>
          <cell r="B9136" t="str">
            <v>SAB</v>
          </cell>
          <cell r="C9136">
            <v>1.5</v>
          </cell>
          <cell r="D9136">
            <v>12</v>
          </cell>
          <cell r="E9136" t="str">
            <v>NO_thin</v>
          </cell>
          <cell r="F9136" t="str">
            <v xml:space="preserve"> 70-75</v>
          </cell>
          <cell r="G9136">
            <v>5.82</v>
          </cell>
          <cell r="H9136">
            <v>-1.1299999999999999</v>
          </cell>
          <cell r="I9136">
            <v>4.6900000000000004</v>
          </cell>
          <cell r="J9136">
            <v>23.44</v>
          </cell>
          <cell r="K9136">
            <v>1179.46</v>
          </cell>
          <cell r="L9136">
            <v>0</v>
          </cell>
          <cell r="M9136">
            <v>1179.46</v>
          </cell>
          <cell r="N9136">
            <v>0</v>
          </cell>
        </row>
        <row r="9137">
          <cell r="A9137" t="str">
            <v>SA1.512NO_thin075</v>
          </cell>
          <cell r="B9137" t="str">
            <v>SAB</v>
          </cell>
          <cell r="C9137">
            <v>1.5</v>
          </cell>
          <cell r="D9137">
            <v>12</v>
          </cell>
          <cell r="E9137" t="str">
            <v>NO_thin</v>
          </cell>
          <cell r="F9137" t="str">
            <v xml:space="preserve"> 75-80</v>
          </cell>
          <cell r="G9137">
            <v>5.32</v>
          </cell>
          <cell r="H9137">
            <v>-1.1499999999999999</v>
          </cell>
          <cell r="I9137">
            <v>4.17</v>
          </cell>
          <cell r="J9137">
            <v>20.86</v>
          </cell>
          <cell r="K9137">
            <v>1200.32</v>
          </cell>
          <cell r="L9137">
            <v>0</v>
          </cell>
          <cell r="M9137">
            <v>1200.32</v>
          </cell>
          <cell r="N9137">
            <v>0</v>
          </cell>
        </row>
        <row r="9138">
          <cell r="A9138" t="str">
            <v>SA1.512NO_thin080</v>
          </cell>
          <cell r="B9138" t="str">
            <v>SAB</v>
          </cell>
          <cell r="C9138">
            <v>1.5</v>
          </cell>
          <cell r="D9138">
            <v>12</v>
          </cell>
          <cell r="E9138" t="str">
            <v>NO_thin</v>
          </cell>
          <cell r="F9138" t="str">
            <v xml:space="preserve"> 80-85</v>
          </cell>
          <cell r="G9138">
            <v>4.74</v>
          </cell>
          <cell r="H9138">
            <v>-0.76</v>
          </cell>
          <cell r="I9138">
            <v>3.99</v>
          </cell>
          <cell r="J9138">
            <v>19.93</v>
          </cell>
          <cell r="K9138">
            <v>1220.25</v>
          </cell>
          <cell r="L9138">
            <v>0</v>
          </cell>
          <cell r="M9138">
            <v>1220.25</v>
          </cell>
          <cell r="N9138">
            <v>0</v>
          </cell>
        </row>
        <row r="9139">
          <cell r="A9139" t="str">
            <v>SA1.512NO_thin085</v>
          </cell>
          <cell r="B9139" t="str">
            <v>SAB</v>
          </cell>
          <cell r="C9139">
            <v>1.5</v>
          </cell>
          <cell r="D9139">
            <v>12</v>
          </cell>
          <cell r="E9139" t="str">
            <v>NO_thin</v>
          </cell>
          <cell r="F9139" t="str">
            <v xml:space="preserve"> 85-90</v>
          </cell>
          <cell r="G9139">
            <v>4.18</v>
          </cell>
          <cell r="H9139">
            <v>-1.01</v>
          </cell>
          <cell r="I9139">
            <v>3.17</v>
          </cell>
          <cell r="J9139">
            <v>15.83</v>
          </cell>
          <cell r="K9139">
            <v>1236.07</v>
          </cell>
          <cell r="L9139">
            <v>0</v>
          </cell>
          <cell r="M9139">
            <v>1236.07</v>
          </cell>
          <cell r="N9139">
            <v>0</v>
          </cell>
        </row>
        <row r="9140">
          <cell r="A9140" t="str">
            <v>SA1.512NO_thin090</v>
          </cell>
          <cell r="B9140" t="str">
            <v>SAB</v>
          </cell>
          <cell r="C9140">
            <v>1.5</v>
          </cell>
          <cell r="D9140">
            <v>12</v>
          </cell>
          <cell r="E9140" t="str">
            <v>NO_thin</v>
          </cell>
          <cell r="F9140" t="str">
            <v xml:space="preserve"> 90-95</v>
          </cell>
          <cell r="G9140">
            <v>3.68</v>
          </cell>
          <cell r="H9140">
            <v>-0.85</v>
          </cell>
          <cell r="I9140">
            <v>2.83</v>
          </cell>
          <cell r="J9140">
            <v>14.17</v>
          </cell>
          <cell r="K9140">
            <v>1250.24</v>
          </cell>
          <cell r="L9140">
            <v>0</v>
          </cell>
          <cell r="M9140">
            <v>1250.24</v>
          </cell>
          <cell r="N9140">
            <v>0</v>
          </cell>
        </row>
        <row r="9141">
          <cell r="A9141" t="str">
            <v>SA1.512NO_thin095</v>
          </cell>
          <cell r="B9141" t="str">
            <v>SAB</v>
          </cell>
          <cell r="C9141">
            <v>1.5</v>
          </cell>
          <cell r="D9141">
            <v>12</v>
          </cell>
          <cell r="E9141" t="str">
            <v>NO_thin</v>
          </cell>
          <cell r="F9141" t="str">
            <v xml:space="preserve"> 95-100</v>
          </cell>
          <cell r="G9141">
            <v>3.28</v>
          </cell>
          <cell r="H9141">
            <v>-0.76</v>
          </cell>
          <cell r="I9141">
            <v>2.52</v>
          </cell>
          <cell r="J9141">
            <v>12.6</v>
          </cell>
          <cell r="K9141">
            <v>1262.8399999999999</v>
          </cell>
          <cell r="L9141">
            <v>0</v>
          </cell>
          <cell r="M9141">
            <v>1262.8399999999999</v>
          </cell>
          <cell r="N9141">
            <v>0</v>
          </cell>
        </row>
        <row r="9142">
          <cell r="A9142" t="str">
            <v>SA1.512NO_thin100</v>
          </cell>
          <cell r="B9142" t="str">
            <v>SAB</v>
          </cell>
          <cell r="C9142">
            <v>1.5</v>
          </cell>
          <cell r="D9142">
            <v>12</v>
          </cell>
          <cell r="E9142" t="str">
            <v>NO_thin</v>
          </cell>
          <cell r="F9142" t="str">
            <v>100-105</v>
          </cell>
          <cell r="G9142">
            <v>2.93</v>
          </cell>
          <cell r="H9142">
            <v>-0.63</v>
          </cell>
          <cell r="I9142">
            <v>2.2999999999999998</v>
          </cell>
          <cell r="J9142">
            <v>11.49</v>
          </cell>
          <cell r="K9142">
            <v>1274.33</v>
          </cell>
          <cell r="L9142">
            <v>0</v>
          </cell>
          <cell r="M9142">
            <v>1274.33</v>
          </cell>
          <cell r="N9142">
            <v>0</v>
          </cell>
        </row>
        <row r="9143">
          <cell r="A9143" t="str">
            <v>SA1.512NO_thin105</v>
          </cell>
          <cell r="B9143" t="str">
            <v>SAB</v>
          </cell>
          <cell r="C9143">
            <v>1.5</v>
          </cell>
          <cell r="D9143">
            <v>12</v>
          </cell>
          <cell r="E9143" t="str">
            <v>NO_thin</v>
          </cell>
          <cell r="F9143" t="str">
            <v>105-110</v>
          </cell>
          <cell r="G9143">
            <v>2.56</v>
          </cell>
          <cell r="H9143">
            <v>-0.51</v>
          </cell>
          <cell r="I9143">
            <v>2.0499999999999998</v>
          </cell>
          <cell r="J9143">
            <v>10.24</v>
          </cell>
          <cell r="K9143">
            <v>1284.57</v>
          </cell>
          <cell r="L9143">
            <v>0</v>
          </cell>
          <cell r="M9143">
            <v>1284.57</v>
          </cell>
          <cell r="N9143">
            <v>0</v>
          </cell>
        </row>
        <row r="9144">
          <cell r="A9144" t="str">
            <v>SA1.512NO_thin110</v>
          </cell>
          <cell r="B9144" t="str">
            <v>SAB</v>
          </cell>
          <cell r="C9144">
            <v>1.5</v>
          </cell>
          <cell r="D9144">
            <v>12</v>
          </cell>
          <cell r="E9144" t="str">
            <v>NO_thin</v>
          </cell>
          <cell r="F9144" t="str">
            <v>110-115</v>
          </cell>
          <cell r="G9144">
            <v>2.2799999999999998</v>
          </cell>
          <cell r="H9144">
            <v>-0.44</v>
          </cell>
          <cell r="I9144">
            <v>1.84</v>
          </cell>
          <cell r="J9144">
            <v>9.2100000000000009</v>
          </cell>
          <cell r="K9144">
            <v>1293.79</v>
          </cell>
          <cell r="L9144">
            <v>0</v>
          </cell>
          <cell r="M9144">
            <v>1293.79</v>
          </cell>
          <cell r="N9144">
            <v>0</v>
          </cell>
        </row>
        <row r="9145">
          <cell r="A9145" t="str">
            <v>SA1.512NO_thin115</v>
          </cell>
          <cell r="B9145" t="str">
            <v>SAB</v>
          </cell>
          <cell r="C9145">
            <v>1.5</v>
          </cell>
          <cell r="D9145">
            <v>12</v>
          </cell>
          <cell r="E9145" t="str">
            <v>NO_thin</v>
          </cell>
          <cell r="F9145" t="str">
            <v>115-120</v>
          </cell>
          <cell r="G9145">
            <v>2.0699999999999998</v>
          </cell>
          <cell r="H9145">
            <v>-0.42</v>
          </cell>
          <cell r="I9145">
            <v>1.65</v>
          </cell>
          <cell r="J9145">
            <v>8.26</v>
          </cell>
          <cell r="K9145">
            <v>1302.05</v>
          </cell>
          <cell r="L9145">
            <v>0</v>
          </cell>
          <cell r="M9145">
            <v>1302.05</v>
          </cell>
          <cell r="N9145">
            <v>0</v>
          </cell>
        </row>
        <row r="9146">
          <cell r="A9146" t="str">
            <v>SA1.512NO_thin120</v>
          </cell>
          <cell r="B9146" t="str">
            <v>SAB</v>
          </cell>
          <cell r="C9146">
            <v>1.5</v>
          </cell>
          <cell r="D9146">
            <v>12</v>
          </cell>
          <cell r="E9146" t="str">
            <v>NO_thin</v>
          </cell>
          <cell r="F9146" t="str">
            <v>120-125</v>
          </cell>
          <cell r="G9146">
            <v>1.87</v>
          </cell>
          <cell r="H9146">
            <v>-0.34</v>
          </cell>
          <cell r="I9146">
            <v>1.53</v>
          </cell>
          <cell r="J9146">
            <v>7.67</v>
          </cell>
          <cell r="K9146">
            <v>1309.72</v>
          </cell>
          <cell r="L9146">
            <v>0</v>
          </cell>
          <cell r="M9146">
            <v>1309.72</v>
          </cell>
          <cell r="N9146">
            <v>0</v>
          </cell>
        </row>
        <row r="9147">
          <cell r="A9147" t="str">
            <v>SA1.512NO_thin125</v>
          </cell>
          <cell r="B9147" t="str">
            <v>SAB</v>
          </cell>
          <cell r="C9147">
            <v>1.5</v>
          </cell>
          <cell r="D9147">
            <v>12</v>
          </cell>
          <cell r="E9147" t="str">
            <v>NO_thin</v>
          </cell>
          <cell r="F9147" t="str">
            <v>125-130</v>
          </cell>
          <cell r="G9147">
            <v>1.59</v>
          </cell>
          <cell r="H9147">
            <v>-0.41</v>
          </cell>
          <cell r="I9147">
            <v>1.18</v>
          </cell>
          <cell r="J9147">
            <v>5.9</v>
          </cell>
          <cell r="K9147">
            <v>1315.62</v>
          </cell>
          <cell r="L9147">
            <v>0</v>
          </cell>
          <cell r="M9147">
            <v>1315.62</v>
          </cell>
          <cell r="N9147">
            <v>0</v>
          </cell>
        </row>
        <row r="9148">
          <cell r="A9148" t="str">
            <v>SA1.512NO_thin130</v>
          </cell>
          <cell r="B9148" t="str">
            <v>SAB</v>
          </cell>
          <cell r="C9148">
            <v>1.5</v>
          </cell>
          <cell r="D9148">
            <v>12</v>
          </cell>
          <cell r="E9148" t="str">
            <v>NO_thin</v>
          </cell>
          <cell r="F9148" t="str">
            <v>130-135</v>
          </cell>
          <cell r="G9148">
            <v>1.42</v>
          </cell>
          <cell r="H9148">
            <v>-0.34</v>
          </cell>
          <cell r="I9148">
            <v>1.08</v>
          </cell>
          <cell r="J9148">
            <v>5.41</v>
          </cell>
          <cell r="K9148">
            <v>1321.03</v>
          </cell>
          <cell r="L9148">
            <v>0</v>
          </cell>
          <cell r="M9148">
            <v>1321.03</v>
          </cell>
          <cell r="N9148">
            <v>0</v>
          </cell>
        </row>
        <row r="9149">
          <cell r="A9149" t="str">
            <v>SA1.512NO_thin135</v>
          </cell>
          <cell r="B9149" t="str">
            <v>SAB</v>
          </cell>
          <cell r="C9149">
            <v>1.5</v>
          </cell>
          <cell r="D9149">
            <v>12</v>
          </cell>
          <cell r="E9149" t="str">
            <v>NO_thin</v>
          </cell>
          <cell r="F9149" t="str">
            <v>135-140</v>
          </cell>
          <cell r="G9149">
            <v>1.21</v>
          </cell>
          <cell r="H9149">
            <v>-0.31</v>
          </cell>
          <cell r="I9149">
            <v>0.9</v>
          </cell>
          <cell r="J9149">
            <v>4.4800000000000004</v>
          </cell>
          <cell r="K9149">
            <v>1325.51</v>
          </cell>
          <cell r="L9149">
            <v>0</v>
          </cell>
          <cell r="M9149">
            <v>1325.51</v>
          </cell>
          <cell r="N9149">
            <v>0</v>
          </cell>
        </row>
        <row r="9150">
          <cell r="A9150" t="str">
            <v>SA1.512NO_thin140</v>
          </cell>
          <cell r="B9150" t="str">
            <v>SAB</v>
          </cell>
          <cell r="C9150">
            <v>1.5</v>
          </cell>
          <cell r="D9150">
            <v>12</v>
          </cell>
          <cell r="E9150" t="str">
            <v>NO_thin</v>
          </cell>
          <cell r="F9150" t="str">
            <v>140-145</v>
          </cell>
          <cell r="G9150">
            <v>1.1000000000000001</v>
          </cell>
          <cell r="H9150">
            <v>-0.24</v>
          </cell>
          <cell r="I9150">
            <v>0.86</v>
          </cell>
          <cell r="J9150">
            <v>4.29</v>
          </cell>
          <cell r="K9150">
            <v>1329.8</v>
          </cell>
          <cell r="L9150">
            <v>0</v>
          </cell>
          <cell r="M9150">
            <v>1329.8</v>
          </cell>
          <cell r="N9150">
            <v>0</v>
          </cell>
        </row>
        <row r="9151">
          <cell r="A9151" t="str">
            <v>SA1.512NO_thin145</v>
          </cell>
          <cell r="B9151" t="str">
            <v>SAB</v>
          </cell>
          <cell r="C9151">
            <v>1.5</v>
          </cell>
          <cell r="D9151">
            <v>12</v>
          </cell>
          <cell r="E9151" t="str">
            <v>NO_thin</v>
          </cell>
          <cell r="F9151" t="str">
            <v>145-150</v>
          </cell>
          <cell r="G9151">
            <v>1.01</v>
          </cell>
          <cell r="H9151">
            <v>-0.22</v>
          </cell>
          <cell r="I9151">
            <v>0.79</v>
          </cell>
          <cell r="J9151">
            <v>3.94</v>
          </cell>
          <cell r="K9151">
            <v>1333.74</v>
          </cell>
          <cell r="L9151">
            <v>0</v>
          </cell>
          <cell r="M9151">
            <v>1333.74</v>
          </cell>
          <cell r="N9151">
            <v>0</v>
          </cell>
        </row>
        <row r="9152">
          <cell r="A9152" t="str">
            <v>SA1.512NO_thin150</v>
          </cell>
          <cell r="B9152" t="str">
            <v>SAB</v>
          </cell>
          <cell r="C9152">
            <v>1.5</v>
          </cell>
          <cell r="D9152">
            <v>12</v>
          </cell>
          <cell r="E9152" t="str">
            <v>NO_thin</v>
          </cell>
          <cell r="F9152" t="str">
            <v>150-155</v>
          </cell>
          <cell r="G9152">
            <v>0.89</v>
          </cell>
          <cell r="H9152">
            <v>-0.17</v>
          </cell>
          <cell r="I9152">
            <v>0.72</v>
          </cell>
          <cell r="J9152">
            <v>3.58</v>
          </cell>
          <cell r="K9152">
            <v>1337.32</v>
          </cell>
          <cell r="L9152">
            <v>0</v>
          </cell>
          <cell r="M9152">
            <v>1337.32</v>
          </cell>
          <cell r="N9152">
            <v>0</v>
          </cell>
        </row>
        <row r="9153">
          <cell r="A9153" t="str">
            <v>SA1.512NO_thin155</v>
          </cell>
          <cell r="B9153" t="str">
            <v>SAB</v>
          </cell>
          <cell r="C9153">
            <v>1.5</v>
          </cell>
          <cell r="D9153">
            <v>12</v>
          </cell>
          <cell r="E9153" t="str">
            <v>NO_thin</v>
          </cell>
          <cell r="F9153" t="str">
            <v>155-160</v>
          </cell>
          <cell r="G9153">
            <v>0.73</v>
          </cell>
          <cell r="H9153">
            <v>-0.18</v>
          </cell>
          <cell r="I9153">
            <v>0.56000000000000005</v>
          </cell>
          <cell r="J9153">
            <v>2.79</v>
          </cell>
          <cell r="K9153">
            <v>1340.11</v>
          </cell>
          <cell r="L9153">
            <v>0</v>
          </cell>
          <cell r="M9153">
            <v>1340.11</v>
          </cell>
          <cell r="N9153">
            <v>0</v>
          </cell>
        </row>
        <row r="9154">
          <cell r="A9154" t="str">
            <v>SA1.512NO_thin160</v>
          </cell>
          <cell r="B9154" t="str">
            <v>SAB</v>
          </cell>
          <cell r="C9154">
            <v>1.5</v>
          </cell>
          <cell r="D9154">
            <v>12</v>
          </cell>
          <cell r="E9154" t="str">
            <v>NO_thin</v>
          </cell>
          <cell r="F9154" t="str">
            <v>160-165</v>
          </cell>
          <cell r="G9154">
            <v>0.69</v>
          </cell>
          <cell r="H9154">
            <v>-0.13</v>
          </cell>
          <cell r="I9154">
            <v>0.56999999999999995</v>
          </cell>
          <cell r="J9154">
            <v>2.83</v>
          </cell>
          <cell r="K9154">
            <v>1342.94</v>
          </cell>
          <cell r="L9154">
            <v>0</v>
          </cell>
          <cell r="M9154">
            <v>1342.94</v>
          </cell>
          <cell r="N9154">
            <v>0</v>
          </cell>
        </row>
        <row r="9155">
          <cell r="A9155" t="str">
            <v>SA1.512NO_thin165</v>
          </cell>
          <cell r="B9155" t="str">
            <v>SAB</v>
          </cell>
          <cell r="C9155">
            <v>1.5</v>
          </cell>
          <cell r="D9155">
            <v>12</v>
          </cell>
          <cell r="E9155" t="str">
            <v>NO_thin</v>
          </cell>
          <cell r="F9155" t="str">
            <v>165-170</v>
          </cell>
          <cell r="G9155">
            <v>0.57999999999999996</v>
          </cell>
          <cell r="H9155">
            <v>-0.11</v>
          </cell>
          <cell r="I9155">
            <v>0.47</v>
          </cell>
          <cell r="J9155">
            <v>2.33</v>
          </cell>
          <cell r="K9155">
            <v>1345.27</v>
          </cell>
          <cell r="L9155">
            <v>0</v>
          </cell>
          <cell r="M9155">
            <v>1345.27</v>
          </cell>
          <cell r="N9155">
            <v>0</v>
          </cell>
        </row>
        <row r="9156">
          <cell r="A9156" t="str">
            <v>SA1.512NO_thin170</v>
          </cell>
          <cell r="B9156" t="str">
            <v>SAB</v>
          </cell>
          <cell r="C9156">
            <v>1.5</v>
          </cell>
          <cell r="D9156">
            <v>12</v>
          </cell>
          <cell r="E9156" t="str">
            <v>NO_thin</v>
          </cell>
          <cell r="F9156" t="str">
            <v>170-175</v>
          </cell>
          <cell r="G9156">
            <v>0.5</v>
          </cell>
          <cell r="H9156">
            <v>-0.1</v>
          </cell>
          <cell r="I9156">
            <v>0.39</v>
          </cell>
          <cell r="J9156">
            <v>1.97</v>
          </cell>
          <cell r="K9156">
            <v>1347.24</v>
          </cell>
          <cell r="L9156">
            <v>0</v>
          </cell>
          <cell r="M9156">
            <v>1347.24</v>
          </cell>
          <cell r="N9156">
            <v>0</v>
          </cell>
        </row>
        <row r="9157">
          <cell r="A9157" t="str">
            <v>SA1.512NO_thin175</v>
          </cell>
          <cell r="B9157" t="str">
            <v>SAB</v>
          </cell>
          <cell r="C9157">
            <v>1.5</v>
          </cell>
          <cell r="D9157">
            <v>12</v>
          </cell>
          <cell r="E9157" t="str">
            <v>NO_thin</v>
          </cell>
          <cell r="F9157" t="str">
            <v>175-180</v>
          </cell>
          <cell r="G9157">
            <v>0.45</v>
          </cell>
          <cell r="H9157">
            <v>-0.11</v>
          </cell>
          <cell r="I9157">
            <v>0.34</v>
          </cell>
          <cell r="J9157">
            <v>1.72</v>
          </cell>
          <cell r="K9157">
            <v>1348.97</v>
          </cell>
          <cell r="L9157">
            <v>0</v>
          </cell>
          <cell r="M9157">
            <v>1348.97</v>
          </cell>
          <cell r="N9157">
            <v>0</v>
          </cell>
        </row>
        <row r="9158">
          <cell r="A9158" t="str">
            <v>SA1.512NO_thin180</v>
          </cell>
          <cell r="B9158" t="str">
            <v>SAB</v>
          </cell>
          <cell r="C9158">
            <v>1.5</v>
          </cell>
          <cell r="D9158">
            <v>12</v>
          </cell>
          <cell r="E9158" t="str">
            <v>NO_thin</v>
          </cell>
          <cell r="F9158" t="str">
            <v>180-185</v>
          </cell>
          <cell r="G9158">
            <v>0.42</v>
          </cell>
          <cell r="H9158">
            <v>-0.08</v>
          </cell>
          <cell r="I9158">
            <v>0.35</v>
          </cell>
          <cell r="J9158">
            <v>1.73</v>
          </cell>
          <cell r="K9158">
            <v>1350.7</v>
          </cell>
          <cell r="L9158">
            <v>0</v>
          </cell>
          <cell r="M9158">
            <v>1350.7</v>
          </cell>
          <cell r="N9158">
            <v>0</v>
          </cell>
        </row>
        <row r="9159">
          <cell r="A9159" t="str">
            <v>SA1.512NO_thin185</v>
          </cell>
          <cell r="B9159" t="str">
            <v>SAB</v>
          </cell>
          <cell r="C9159">
            <v>1.5</v>
          </cell>
          <cell r="D9159">
            <v>12</v>
          </cell>
          <cell r="E9159" t="str">
            <v>NO_thin</v>
          </cell>
          <cell r="F9159" t="str">
            <v>185-190</v>
          </cell>
          <cell r="G9159">
            <v>0.37</v>
          </cell>
          <cell r="H9159">
            <v>-7.0000000000000007E-2</v>
          </cell>
          <cell r="I9159">
            <v>0.3</v>
          </cell>
          <cell r="J9159">
            <v>1.52</v>
          </cell>
          <cell r="K9159">
            <v>1352.22</v>
          </cell>
          <cell r="L9159">
            <v>0</v>
          </cell>
          <cell r="M9159">
            <v>1352.22</v>
          </cell>
          <cell r="N9159">
            <v>0</v>
          </cell>
        </row>
        <row r="9160">
          <cell r="A9160" t="str">
            <v>SA1.512NO_thin190</v>
          </cell>
          <cell r="B9160" t="str">
            <v>SAB</v>
          </cell>
          <cell r="C9160">
            <v>1.5</v>
          </cell>
          <cell r="D9160">
            <v>12</v>
          </cell>
          <cell r="E9160" t="str">
            <v>NO_thin</v>
          </cell>
          <cell r="F9160" t="str">
            <v>190-195</v>
          </cell>
          <cell r="G9160">
            <v>0.34</v>
          </cell>
          <cell r="H9160">
            <v>-0.06</v>
          </cell>
          <cell r="I9160">
            <v>0.28000000000000003</v>
          </cell>
          <cell r="J9160">
            <v>1.39</v>
          </cell>
          <cell r="K9160">
            <v>1353.61</v>
          </cell>
          <cell r="L9160">
            <v>0</v>
          </cell>
          <cell r="M9160">
            <v>1353.61</v>
          </cell>
          <cell r="N9160">
            <v>0</v>
          </cell>
        </row>
        <row r="9161">
          <cell r="A9161" t="str">
            <v>SA1.512NO_thin195</v>
          </cell>
          <cell r="B9161" t="str">
            <v>SAB</v>
          </cell>
          <cell r="C9161">
            <v>1.5</v>
          </cell>
          <cell r="D9161">
            <v>12</v>
          </cell>
          <cell r="E9161" t="str">
            <v>NO_thin</v>
          </cell>
          <cell r="F9161" t="str">
            <v>195-200</v>
          </cell>
          <cell r="G9161">
            <v>0.25</v>
          </cell>
          <cell r="H9161">
            <v>-0.05</v>
          </cell>
          <cell r="I9161">
            <v>0.2</v>
          </cell>
          <cell r="J9161">
            <v>1</v>
          </cell>
          <cell r="K9161">
            <v>1354.61</v>
          </cell>
          <cell r="L9161">
            <v>0</v>
          </cell>
          <cell r="M9161">
            <v>1354.61</v>
          </cell>
          <cell r="N9161">
            <v>0</v>
          </cell>
        </row>
        <row r="9162">
          <cell r="A9162" t="str">
            <v>SA1.512Thinned000</v>
          </cell>
          <cell r="B9162" t="str">
            <v>SAB</v>
          </cell>
          <cell r="C9162">
            <v>1.5</v>
          </cell>
          <cell r="D9162">
            <v>12</v>
          </cell>
          <cell r="E9162" t="str">
            <v>Thinned</v>
          </cell>
          <cell r="F9162" t="str">
            <v xml:space="preserve">  0-5</v>
          </cell>
          <cell r="M9162">
            <v>48.69</v>
          </cell>
        </row>
        <row r="9163">
          <cell r="A9163" t="str">
            <v>SA1.512Thinned005</v>
          </cell>
          <cell r="B9163" t="str">
            <v>SAB</v>
          </cell>
          <cell r="C9163">
            <v>1.5</v>
          </cell>
          <cell r="D9163">
            <v>12</v>
          </cell>
          <cell r="E9163" t="str">
            <v>Thinned</v>
          </cell>
          <cell r="F9163" t="str">
            <v xml:space="preserve">  5-10</v>
          </cell>
          <cell r="M9163">
            <v>146.40309249799989</v>
          </cell>
        </row>
        <row r="9164">
          <cell r="A9164" t="str">
            <v>SA1.512Thinned010</v>
          </cell>
          <cell r="B9164" t="str">
            <v>SAB</v>
          </cell>
          <cell r="C9164">
            <v>1.5</v>
          </cell>
          <cell r="D9164">
            <v>12</v>
          </cell>
          <cell r="E9164" t="str">
            <v>Thinned</v>
          </cell>
          <cell r="F9164" t="str">
            <v xml:space="preserve"> 10-15</v>
          </cell>
          <cell r="M9164">
            <v>233.0890131417479</v>
          </cell>
        </row>
        <row r="9165">
          <cell r="A9165" t="str">
            <v>SA1.512Thinned015</v>
          </cell>
          <cell r="B9165" t="str">
            <v>SAB</v>
          </cell>
          <cell r="C9165">
            <v>1.5</v>
          </cell>
          <cell r="D9165">
            <v>12</v>
          </cell>
          <cell r="E9165" t="str">
            <v>Thinned</v>
          </cell>
          <cell r="F9165" t="str">
            <v xml:space="preserve"> 15-20</v>
          </cell>
          <cell r="M9165">
            <v>308.65004101304106</v>
          </cell>
        </row>
        <row r="9166">
          <cell r="A9166" t="str">
            <v>SA1.512Thinned020</v>
          </cell>
          <cell r="B9166" t="str">
            <v>SAB</v>
          </cell>
          <cell r="C9166">
            <v>1.5</v>
          </cell>
          <cell r="D9166">
            <v>12</v>
          </cell>
          <cell r="E9166" t="str">
            <v>Thinned</v>
          </cell>
          <cell r="F9166" t="str">
            <v xml:space="preserve"> 20-25</v>
          </cell>
          <cell r="M9166">
            <v>407.44930551283369</v>
          </cell>
        </row>
        <row r="9167">
          <cell r="A9167" t="str">
            <v>SA1.512Thinned025</v>
          </cell>
          <cell r="B9167" t="str">
            <v>SAB</v>
          </cell>
          <cell r="C9167">
            <v>1.5</v>
          </cell>
          <cell r="D9167">
            <v>12</v>
          </cell>
          <cell r="E9167" t="str">
            <v>Thinned</v>
          </cell>
          <cell r="F9167" t="str">
            <v xml:space="preserve"> 25-30</v>
          </cell>
          <cell r="M9167">
            <v>493.64969186363987</v>
          </cell>
        </row>
        <row r="9168">
          <cell r="A9168" t="str">
            <v>SA1.512Thinned030</v>
          </cell>
          <cell r="B9168" t="str">
            <v>SAB</v>
          </cell>
          <cell r="C9168">
            <v>1.5</v>
          </cell>
          <cell r="D9168">
            <v>12</v>
          </cell>
          <cell r="E9168" t="str">
            <v>Thinned</v>
          </cell>
          <cell r="F9168" t="str">
            <v xml:space="preserve"> 30-35</v>
          </cell>
          <cell r="M9168">
            <v>567.72427092507826</v>
          </cell>
        </row>
        <row r="9169">
          <cell r="A9169" t="str">
            <v>SA1.512Thinned035</v>
          </cell>
          <cell r="B9169" t="str">
            <v>SAB</v>
          </cell>
          <cell r="C9169">
            <v>1.5</v>
          </cell>
          <cell r="D9169">
            <v>12</v>
          </cell>
          <cell r="E9169" t="str">
            <v>Thinned</v>
          </cell>
          <cell r="F9169" t="str">
            <v xml:space="preserve"> 35-40</v>
          </cell>
          <cell r="M9169">
            <v>622.88767725997229</v>
          </cell>
        </row>
        <row r="9170">
          <cell r="A9170" t="str">
            <v>SA1.512Thinned040</v>
          </cell>
          <cell r="B9170" t="str">
            <v>SAB</v>
          </cell>
          <cell r="C9170">
            <v>1.5</v>
          </cell>
          <cell r="D9170">
            <v>12</v>
          </cell>
          <cell r="E9170" t="str">
            <v>Thinned</v>
          </cell>
          <cell r="F9170" t="str">
            <v xml:space="preserve"> 40-45</v>
          </cell>
          <cell r="M9170">
            <v>649.36181513958252</v>
          </cell>
        </row>
        <row r="9171">
          <cell r="A9171" t="str">
            <v>SA1.512Thinned045</v>
          </cell>
          <cell r="B9171" t="str">
            <v>SAB</v>
          </cell>
          <cell r="C9171">
            <v>1.5</v>
          </cell>
          <cell r="D9171">
            <v>12</v>
          </cell>
          <cell r="E9171" t="str">
            <v>Thinned</v>
          </cell>
          <cell r="F9171" t="str">
            <v xml:space="preserve"> 45-50</v>
          </cell>
          <cell r="M9171">
            <v>676.52377387000445</v>
          </cell>
        </row>
        <row r="9172">
          <cell r="A9172" t="str">
            <v>SA1.512Thinned050</v>
          </cell>
          <cell r="B9172" t="str">
            <v>SAB</v>
          </cell>
          <cell r="C9172">
            <v>1.5</v>
          </cell>
          <cell r="D9172">
            <v>12</v>
          </cell>
          <cell r="E9172" t="str">
            <v>Thinned</v>
          </cell>
          <cell r="F9172" t="str">
            <v xml:space="preserve"> 50-55</v>
          </cell>
          <cell r="M9172">
            <v>688.68999603017073</v>
          </cell>
        </row>
        <row r="9173">
          <cell r="A9173" t="str">
            <v>SA1.512Thinned055</v>
          </cell>
          <cell r="B9173" t="str">
            <v>SAB</v>
          </cell>
          <cell r="C9173">
            <v>1.5</v>
          </cell>
          <cell r="D9173">
            <v>12</v>
          </cell>
          <cell r="E9173" t="str">
            <v>Thinned</v>
          </cell>
          <cell r="F9173" t="str">
            <v xml:space="preserve"> 55-60</v>
          </cell>
          <cell r="M9173">
            <v>703.19230059084202</v>
          </cell>
        </row>
        <row r="9174">
          <cell r="A9174" t="str">
            <v>SA1.512Thinned060</v>
          </cell>
          <cell r="B9174" t="str">
            <v>SAB</v>
          </cell>
          <cell r="C9174">
            <v>1.5</v>
          </cell>
          <cell r="D9174">
            <v>12</v>
          </cell>
          <cell r="E9174" t="str">
            <v>Thinned</v>
          </cell>
          <cell r="F9174" t="str">
            <v xml:space="preserve"> 60-65</v>
          </cell>
          <cell r="M9174">
            <v>713.61066895637373</v>
          </cell>
        </row>
        <row r="9175">
          <cell r="A9175" t="str">
            <v>SA1.512Thinned065</v>
          </cell>
          <cell r="B9175" t="str">
            <v>SAB</v>
          </cell>
          <cell r="C9175">
            <v>1.5</v>
          </cell>
          <cell r="D9175">
            <v>12</v>
          </cell>
          <cell r="E9175" t="str">
            <v>Thinned</v>
          </cell>
          <cell r="F9175" t="str">
            <v xml:space="preserve"> 65-70</v>
          </cell>
          <cell r="M9175">
            <v>715.25794890923021</v>
          </cell>
        </row>
        <row r="9176">
          <cell r="A9176" t="str">
            <v>SA1.512Thinned070</v>
          </cell>
          <cell r="B9176" t="str">
            <v>SAB</v>
          </cell>
          <cell r="C9176">
            <v>1.5</v>
          </cell>
          <cell r="D9176">
            <v>12</v>
          </cell>
          <cell r="E9176" t="str">
            <v>Thinned</v>
          </cell>
          <cell r="F9176" t="str">
            <v xml:space="preserve"> 70-75</v>
          </cell>
          <cell r="M9176">
            <v>717.87265607474819</v>
          </cell>
        </row>
        <row r="9177">
          <cell r="A9177" t="str">
            <v>SA1.512Thinned075</v>
          </cell>
          <cell r="B9177" t="str">
            <v>SAB</v>
          </cell>
          <cell r="C9177">
            <v>1.5</v>
          </cell>
          <cell r="D9177">
            <v>12</v>
          </cell>
          <cell r="E9177" t="str">
            <v>Thinned</v>
          </cell>
          <cell r="F9177" t="str">
            <v xml:space="preserve"> 75-80</v>
          </cell>
          <cell r="M9177">
            <v>717.87265607474819</v>
          </cell>
        </row>
        <row r="9178">
          <cell r="A9178" t="str">
            <v>SA1.512Thinned080</v>
          </cell>
          <cell r="B9178" t="str">
            <v>SAB</v>
          </cell>
          <cell r="C9178">
            <v>1.5</v>
          </cell>
          <cell r="D9178">
            <v>12</v>
          </cell>
          <cell r="E9178" t="str">
            <v>Thinned</v>
          </cell>
          <cell r="F9178" t="str">
            <v xml:space="preserve"> 80-85</v>
          </cell>
          <cell r="M9178">
            <v>717.87265607474819</v>
          </cell>
        </row>
        <row r="9179">
          <cell r="A9179" t="str">
            <v>SA1.512Thinned085</v>
          </cell>
          <cell r="B9179" t="str">
            <v>SAB</v>
          </cell>
          <cell r="C9179">
            <v>1.5</v>
          </cell>
          <cell r="D9179">
            <v>12</v>
          </cell>
          <cell r="E9179" t="str">
            <v>Thinned</v>
          </cell>
          <cell r="F9179" t="str">
            <v xml:space="preserve"> 85-90</v>
          </cell>
          <cell r="M9179">
            <v>717.87265607474819</v>
          </cell>
        </row>
        <row r="9180">
          <cell r="A9180" t="str">
            <v>SA1.512Thinned090</v>
          </cell>
          <cell r="B9180" t="str">
            <v>SAB</v>
          </cell>
          <cell r="C9180">
            <v>1.5</v>
          </cell>
          <cell r="D9180">
            <v>12</v>
          </cell>
          <cell r="E9180" t="str">
            <v>Thinned</v>
          </cell>
          <cell r="F9180" t="str">
            <v xml:space="preserve"> 90-95</v>
          </cell>
          <cell r="M9180">
            <v>717.87265607474819</v>
          </cell>
        </row>
        <row r="9181">
          <cell r="A9181" t="str">
            <v>SA1.512Thinned095</v>
          </cell>
          <cell r="B9181" t="str">
            <v>SAB</v>
          </cell>
          <cell r="C9181">
            <v>1.5</v>
          </cell>
          <cell r="D9181">
            <v>12</v>
          </cell>
          <cell r="E9181" t="str">
            <v>Thinned</v>
          </cell>
          <cell r="F9181" t="str">
            <v xml:space="preserve"> 95-100</v>
          </cell>
          <cell r="M9181">
            <v>717.87265607474819</v>
          </cell>
        </row>
        <row r="9182">
          <cell r="A9182" t="str">
            <v>SA1.512Thinned100</v>
          </cell>
          <cell r="B9182" t="str">
            <v>SAB</v>
          </cell>
          <cell r="C9182">
            <v>1.5</v>
          </cell>
          <cell r="D9182">
            <v>12</v>
          </cell>
          <cell r="E9182" t="str">
            <v>Thinned</v>
          </cell>
          <cell r="F9182" t="str">
            <v>100-105</v>
          </cell>
          <cell r="M9182">
            <v>717.87265607474819</v>
          </cell>
        </row>
        <row r="9183">
          <cell r="A9183" t="str">
            <v>SA1.512Thinned105</v>
          </cell>
          <cell r="B9183" t="str">
            <v>SAB</v>
          </cell>
          <cell r="C9183">
            <v>1.5</v>
          </cell>
          <cell r="D9183">
            <v>12</v>
          </cell>
          <cell r="E9183" t="str">
            <v>Thinned</v>
          </cell>
          <cell r="F9183" t="str">
            <v>105-110</v>
          </cell>
          <cell r="M9183">
            <v>717.87265607474819</v>
          </cell>
        </row>
        <row r="9184">
          <cell r="A9184" t="str">
            <v>SA1.512Thinned110</v>
          </cell>
          <cell r="B9184" t="str">
            <v>SAB</v>
          </cell>
          <cell r="C9184">
            <v>1.5</v>
          </cell>
          <cell r="D9184">
            <v>12</v>
          </cell>
          <cell r="E9184" t="str">
            <v>Thinned</v>
          </cell>
          <cell r="F9184" t="str">
            <v>110-115</v>
          </cell>
          <cell r="M9184">
            <v>717.87265607474819</v>
          </cell>
        </row>
        <row r="9185">
          <cell r="A9185" t="str">
            <v>SA1.512Thinned115</v>
          </cell>
          <cell r="B9185" t="str">
            <v>SAB</v>
          </cell>
          <cell r="C9185">
            <v>1.5</v>
          </cell>
          <cell r="D9185">
            <v>12</v>
          </cell>
          <cell r="E9185" t="str">
            <v>Thinned</v>
          </cell>
          <cell r="F9185" t="str">
            <v>115-120</v>
          </cell>
          <cell r="M9185">
            <v>717.87265607474819</v>
          </cell>
        </row>
        <row r="9186">
          <cell r="A9186" t="str">
            <v>SA1.512Thinned120</v>
          </cell>
          <cell r="B9186" t="str">
            <v>SAB</v>
          </cell>
          <cell r="C9186">
            <v>1.5</v>
          </cell>
          <cell r="D9186">
            <v>12</v>
          </cell>
          <cell r="E9186" t="str">
            <v>Thinned</v>
          </cell>
          <cell r="F9186" t="str">
            <v>120-125</v>
          </cell>
          <cell r="M9186">
            <v>717.87265607474819</v>
          </cell>
        </row>
        <row r="9187">
          <cell r="A9187" t="str">
            <v>SA1.512Thinned125</v>
          </cell>
          <cell r="B9187" t="str">
            <v>SAB</v>
          </cell>
          <cell r="C9187">
            <v>1.5</v>
          </cell>
          <cell r="D9187">
            <v>12</v>
          </cell>
          <cell r="E9187" t="str">
            <v>Thinned</v>
          </cell>
          <cell r="F9187" t="str">
            <v>125-130</v>
          </cell>
          <cell r="M9187">
            <v>717.87265607474819</v>
          </cell>
        </row>
        <row r="9188">
          <cell r="A9188" t="str">
            <v>SA1.512Thinned130</v>
          </cell>
          <cell r="B9188" t="str">
            <v>SAB</v>
          </cell>
          <cell r="C9188">
            <v>1.5</v>
          </cell>
          <cell r="D9188">
            <v>12</v>
          </cell>
          <cell r="E9188" t="str">
            <v>Thinned</v>
          </cell>
          <cell r="F9188" t="str">
            <v>130-135</v>
          </cell>
          <cell r="M9188">
            <v>717.87265607474819</v>
          </cell>
        </row>
        <row r="9189">
          <cell r="A9189" t="str">
            <v>SA1.512Thinned135</v>
          </cell>
          <cell r="B9189" t="str">
            <v>SAB</v>
          </cell>
          <cell r="C9189">
            <v>1.5</v>
          </cell>
          <cell r="D9189">
            <v>12</v>
          </cell>
          <cell r="E9189" t="str">
            <v>Thinned</v>
          </cell>
          <cell r="F9189" t="str">
            <v>135-140</v>
          </cell>
          <cell r="M9189">
            <v>717.87265607474819</v>
          </cell>
        </row>
        <row r="9190">
          <cell r="A9190" t="str">
            <v>SA1.512Thinned140</v>
          </cell>
          <cell r="B9190" t="str">
            <v>SAB</v>
          </cell>
          <cell r="C9190">
            <v>1.5</v>
          </cell>
          <cell r="D9190">
            <v>12</v>
          </cell>
          <cell r="E9190" t="str">
            <v>Thinned</v>
          </cell>
          <cell r="F9190" t="str">
            <v>140-145</v>
          </cell>
          <cell r="M9190">
            <v>717.87265607474819</v>
          </cell>
        </row>
        <row r="9191">
          <cell r="A9191" t="str">
            <v>SA1.512Thinned145</v>
          </cell>
          <cell r="B9191" t="str">
            <v>SAB</v>
          </cell>
          <cell r="C9191">
            <v>1.5</v>
          </cell>
          <cell r="D9191">
            <v>12</v>
          </cell>
          <cell r="E9191" t="str">
            <v>Thinned</v>
          </cell>
          <cell r="F9191" t="str">
            <v>145-150</v>
          </cell>
          <cell r="M9191">
            <v>717.87265607474819</v>
          </cell>
        </row>
        <row r="9192">
          <cell r="A9192" t="str">
            <v>SA1.512Thinned150</v>
          </cell>
          <cell r="B9192" t="str">
            <v>SAB</v>
          </cell>
          <cell r="C9192">
            <v>1.5</v>
          </cell>
          <cell r="D9192">
            <v>12</v>
          </cell>
          <cell r="E9192" t="str">
            <v>Thinned</v>
          </cell>
          <cell r="F9192" t="str">
            <v>150-155</v>
          </cell>
          <cell r="M9192">
            <v>717.87265607474819</v>
          </cell>
        </row>
        <row r="9193">
          <cell r="A9193" t="str">
            <v>SA1.512Thinned155</v>
          </cell>
          <cell r="B9193" t="str">
            <v>SAB</v>
          </cell>
          <cell r="C9193">
            <v>1.5</v>
          </cell>
          <cell r="D9193">
            <v>12</v>
          </cell>
          <cell r="E9193" t="str">
            <v>Thinned</v>
          </cell>
          <cell r="F9193" t="str">
            <v>155-160</v>
          </cell>
          <cell r="M9193">
            <v>717.87265607474819</v>
          </cell>
        </row>
        <row r="9194">
          <cell r="A9194" t="str">
            <v>SA1.512Thinned160</v>
          </cell>
          <cell r="B9194" t="str">
            <v>SAB</v>
          </cell>
          <cell r="C9194">
            <v>1.5</v>
          </cell>
          <cell r="D9194">
            <v>12</v>
          </cell>
          <cell r="E9194" t="str">
            <v>Thinned</v>
          </cell>
          <cell r="F9194" t="str">
            <v>160-165</v>
          </cell>
          <cell r="M9194">
            <v>717.87265607474819</v>
          </cell>
        </row>
        <row r="9195">
          <cell r="A9195" t="str">
            <v>SA1.512Thinned165</v>
          </cell>
          <cell r="B9195" t="str">
            <v>SAB</v>
          </cell>
          <cell r="C9195">
            <v>1.5</v>
          </cell>
          <cell r="D9195">
            <v>12</v>
          </cell>
          <cell r="E9195" t="str">
            <v>Thinned</v>
          </cell>
          <cell r="F9195" t="str">
            <v>165-170</v>
          </cell>
          <cell r="M9195">
            <v>717.87265607474819</v>
          </cell>
        </row>
        <row r="9196">
          <cell r="A9196" t="str">
            <v>SA1.512Thinned170</v>
          </cell>
          <cell r="B9196" t="str">
            <v>SAB</v>
          </cell>
          <cell r="C9196">
            <v>1.5</v>
          </cell>
          <cell r="D9196">
            <v>12</v>
          </cell>
          <cell r="E9196" t="str">
            <v>Thinned</v>
          </cell>
          <cell r="F9196" t="str">
            <v>170-175</v>
          </cell>
          <cell r="M9196">
            <v>717.87265607474819</v>
          </cell>
        </row>
        <row r="9197">
          <cell r="A9197" t="str">
            <v>SA1.512Thinned175</v>
          </cell>
          <cell r="B9197" t="str">
            <v>SAB</v>
          </cell>
          <cell r="C9197">
            <v>1.5</v>
          </cell>
          <cell r="D9197">
            <v>12</v>
          </cell>
          <cell r="E9197" t="str">
            <v>Thinned</v>
          </cell>
          <cell r="F9197" t="str">
            <v>175-180</v>
          </cell>
          <cell r="M9197">
            <v>717.87265607474819</v>
          </cell>
        </row>
        <row r="9198">
          <cell r="A9198" t="str">
            <v>SA1.512Thinned180</v>
          </cell>
          <cell r="B9198" t="str">
            <v>SAB</v>
          </cell>
          <cell r="C9198">
            <v>1.5</v>
          </cell>
          <cell r="D9198">
            <v>12</v>
          </cell>
          <cell r="E9198" t="str">
            <v>Thinned</v>
          </cell>
          <cell r="F9198" t="str">
            <v>180-185</v>
          </cell>
          <cell r="M9198">
            <v>717.87265607474819</v>
          </cell>
        </row>
        <row r="9199">
          <cell r="A9199" t="str">
            <v>SA1.512Thinned185</v>
          </cell>
          <cell r="B9199" t="str">
            <v>SAB</v>
          </cell>
          <cell r="C9199">
            <v>1.5</v>
          </cell>
          <cell r="D9199">
            <v>12</v>
          </cell>
          <cell r="E9199" t="str">
            <v>Thinned</v>
          </cell>
          <cell r="F9199" t="str">
            <v>185-190</v>
          </cell>
          <cell r="M9199">
            <v>717.87265607474819</v>
          </cell>
        </row>
        <row r="9200">
          <cell r="A9200" t="str">
            <v>SA1.512Thinned190</v>
          </cell>
          <cell r="B9200" t="str">
            <v>SAB</v>
          </cell>
          <cell r="C9200">
            <v>1.5</v>
          </cell>
          <cell r="D9200">
            <v>12</v>
          </cell>
          <cell r="E9200" t="str">
            <v>Thinned</v>
          </cell>
          <cell r="F9200" t="str">
            <v>190-195</v>
          </cell>
          <cell r="M9200">
            <v>717.87265607474819</v>
          </cell>
        </row>
        <row r="9201">
          <cell r="A9201" t="str">
            <v>SA1.512Thinned195</v>
          </cell>
          <cell r="B9201" t="str">
            <v>SAB</v>
          </cell>
          <cell r="C9201">
            <v>1.5</v>
          </cell>
          <cell r="D9201">
            <v>12</v>
          </cell>
          <cell r="E9201" t="str">
            <v>Thinned</v>
          </cell>
          <cell r="F9201" t="str">
            <v>195-200</v>
          </cell>
          <cell r="M9201">
            <v>717.87265607474819</v>
          </cell>
        </row>
        <row r="9202">
          <cell r="A9202" t="str">
            <v>SA2.502NO_thin000</v>
          </cell>
          <cell r="B9202" t="str">
            <v>SAB</v>
          </cell>
          <cell r="C9202">
            <v>2.5</v>
          </cell>
          <cell r="D9202">
            <v>2</v>
          </cell>
          <cell r="E9202" t="str">
            <v>NO_thin</v>
          </cell>
          <cell r="F9202" t="str">
            <v xml:space="preserve">  0-5</v>
          </cell>
          <cell r="M9202">
            <v>1.3</v>
          </cell>
        </row>
        <row r="9203">
          <cell r="A9203" t="str">
            <v>SA2.502NO_thin005</v>
          </cell>
          <cell r="B9203" t="str">
            <v>SAB</v>
          </cell>
          <cell r="C9203">
            <v>2.5</v>
          </cell>
          <cell r="D9203">
            <v>2</v>
          </cell>
          <cell r="E9203" t="str">
            <v>NO_thin</v>
          </cell>
          <cell r="F9203" t="str">
            <v xml:space="preserve">  5-10</v>
          </cell>
          <cell r="M9203">
            <v>5.8849999999999998</v>
          </cell>
        </row>
        <row r="9204">
          <cell r="A9204" t="str">
            <v>SA2.502NO_thin010</v>
          </cell>
          <cell r="B9204" t="str">
            <v>SAB</v>
          </cell>
          <cell r="C9204">
            <v>2.5</v>
          </cell>
          <cell r="D9204">
            <v>2</v>
          </cell>
          <cell r="E9204" t="str">
            <v>NO_thin</v>
          </cell>
          <cell r="F9204" t="str">
            <v xml:space="preserve"> 10-15</v>
          </cell>
          <cell r="M9204">
            <v>21.475000000000001</v>
          </cell>
        </row>
        <row r="9205">
          <cell r="A9205" t="str">
            <v>SA2.502NO_thin015</v>
          </cell>
          <cell r="B9205" t="str">
            <v>SAB</v>
          </cell>
          <cell r="C9205">
            <v>2.5</v>
          </cell>
          <cell r="D9205">
            <v>2</v>
          </cell>
          <cell r="E9205" t="str">
            <v>NO_thin</v>
          </cell>
          <cell r="F9205" t="str">
            <v xml:space="preserve"> 15-20</v>
          </cell>
          <cell r="M9205">
            <v>66.635000000000005</v>
          </cell>
        </row>
        <row r="9206">
          <cell r="A9206" t="str">
            <v>SA2.502NO_thin020</v>
          </cell>
          <cell r="B9206" t="str">
            <v>SAB</v>
          </cell>
          <cell r="C9206">
            <v>2.5</v>
          </cell>
          <cell r="D9206">
            <v>2</v>
          </cell>
          <cell r="E9206" t="str">
            <v>NO_thin</v>
          </cell>
          <cell r="F9206" t="str">
            <v xml:space="preserve"> 20-25</v>
          </cell>
          <cell r="M9206">
            <v>120.61</v>
          </cell>
        </row>
        <row r="9207">
          <cell r="A9207" t="str">
            <v>SA2.502NO_thin025</v>
          </cell>
          <cell r="B9207" t="str">
            <v>SAB</v>
          </cell>
          <cell r="C9207">
            <v>2.5</v>
          </cell>
          <cell r="D9207">
            <v>2</v>
          </cell>
          <cell r="E9207" t="str">
            <v>NO_thin</v>
          </cell>
          <cell r="F9207" t="str">
            <v xml:space="preserve"> 25-30</v>
          </cell>
          <cell r="M9207">
            <v>159.655</v>
          </cell>
        </row>
        <row r="9208">
          <cell r="A9208" t="str">
            <v>SA2.502NO_thin030</v>
          </cell>
          <cell r="B9208" t="str">
            <v>SAB</v>
          </cell>
          <cell r="C9208">
            <v>2.5</v>
          </cell>
          <cell r="D9208">
            <v>2</v>
          </cell>
          <cell r="E9208" t="str">
            <v>NO_thin</v>
          </cell>
          <cell r="F9208" t="str">
            <v xml:space="preserve"> 30-35</v>
          </cell>
          <cell r="M9208">
            <v>188.035</v>
          </cell>
        </row>
        <row r="9209">
          <cell r="A9209" t="str">
            <v>SA2.502NO_thin035</v>
          </cell>
          <cell r="B9209" t="str">
            <v>SAB</v>
          </cell>
          <cell r="C9209">
            <v>2.5</v>
          </cell>
          <cell r="D9209">
            <v>2</v>
          </cell>
          <cell r="E9209" t="str">
            <v>NO_thin</v>
          </cell>
          <cell r="F9209" t="str">
            <v xml:space="preserve"> 35-40</v>
          </cell>
          <cell r="M9209">
            <v>210.815</v>
          </cell>
        </row>
        <row r="9210">
          <cell r="A9210" t="str">
            <v>SA2.502NO_thin040</v>
          </cell>
          <cell r="B9210" t="str">
            <v>SAB</v>
          </cell>
          <cell r="C9210">
            <v>2.5</v>
          </cell>
          <cell r="D9210">
            <v>2</v>
          </cell>
          <cell r="E9210" t="str">
            <v>NO_thin</v>
          </cell>
          <cell r="F9210" t="str">
            <v xml:space="preserve"> 40-45</v>
          </cell>
          <cell r="M9210">
            <v>230.24</v>
          </cell>
        </row>
        <row r="9211">
          <cell r="A9211" t="str">
            <v>SA2.502NO_thin045</v>
          </cell>
          <cell r="B9211" t="str">
            <v>SAB</v>
          </cell>
          <cell r="C9211">
            <v>2.5</v>
          </cell>
          <cell r="D9211">
            <v>2</v>
          </cell>
          <cell r="E9211" t="str">
            <v>NO_thin</v>
          </cell>
          <cell r="F9211" t="str">
            <v xml:space="preserve"> 45-50</v>
          </cell>
          <cell r="M9211">
            <v>252.47499999999999</v>
          </cell>
        </row>
        <row r="9212">
          <cell r="A9212" t="str">
            <v>SA2.502NO_thin050</v>
          </cell>
          <cell r="B9212" t="str">
            <v>SAB</v>
          </cell>
          <cell r="C9212">
            <v>2.5</v>
          </cell>
          <cell r="D9212">
            <v>2</v>
          </cell>
          <cell r="E9212" t="str">
            <v>NO_thin</v>
          </cell>
          <cell r="F9212" t="str">
            <v xml:space="preserve"> 50-55</v>
          </cell>
          <cell r="M9212">
            <v>263.30500000000001</v>
          </cell>
        </row>
        <row r="9213">
          <cell r="A9213" t="str">
            <v>SA2.502NO_thin055</v>
          </cell>
          <cell r="B9213" t="str">
            <v>SAB</v>
          </cell>
          <cell r="C9213">
            <v>2.5</v>
          </cell>
          <cell r="D9213">
            <v>2</v>
          </cell>
          <cell r="E9213" t="str">
            <v>NO_thin</v>
          </cell>
          <cell r="F9213" t="str">
            <v xml:space="preserve"> 55-60</v>
          </cell>
          <cell r="M9213">
            <v>270.625</v>
          </cell>
        </row>
        <row r="9214">
          <cell r="A9214" t="str">
            <v>SA2.502NO_thin060</v>
          </cell>
          <cell r="B9214" t="str">
            <v>SAB</v>
          </cell>
          <cell r="C9214">
            <v>2.5</v>
          </cell>
          <cell r="D9214">
            <v>2</v>
          </cell>
          <cell r="E9214" t="str">
            <v>NO_thin</v>
          </cell>
          <cell r="F9214" t="str">
            <v xml:space="preserve"> 60-65</v>
          </cell>
          <cell r="M9214">
            <v>276.82</v>
          </cell>
        </row>
        <row r="9215">
          <cell r="A9215" t="str">
            <v>SA2.502NO_thin065</v>
          </cell>
          <cell r="B9215" t="str">
            <v>SAB</v>
          </cell>
          <cell r="C9215">
            <v>2.5</v>
          </cell>
          <cell r="D9215">
            <v>2</v>
          </cell>
          <cell r="E9215" t="str">
            <v>NO_thin</v>
          </cell>
          <cell r="F9215" t="str">
            <v xml:space="preserve"> 65-70</v>
          </cell>
          <cell r="M9215">
            <v>279.91000000000003</v>
          </cell>
        </row>
        <row r="9216">
          <cell r="A9216" t="str">
            <v>SA2.502NO_thin070</v>
          </cell>
          <cell r="B9216" t="str">
            <v>SAB</v>
          </cell>
          <cell r="C9216">
            <v>2.5</v>
          </cell>
          <cell r="D9216">
            <v>2</v>
          </cell>
          <cell r="E9216" t="str">
            <v>NO_thin</v>
          </cell>
          <cell r="F9216" t="str">
            <v xml:space="preserve"> 70-75</v>
          </cell>
          <cell r="M9216">
            <v>283.45499999999998</v>
          </cell>
        </row>
        <row r="9217">
          <cell r="A9217" t="str">
            <v>SA2.502NO_thin075</v>
          </cell>
          <cell r="B9217" t="str">
            <v>SAB</v>
          </cell>
          <cell r="C9217">
            <v>2.5</v>
          </cell>
          <cell r="D9217">
            <v>2</v>
          </cell>
          <cell r="E9217" t="str">
            <v>NO_thin</v>
          </cell>
          <cell r="F9217" t="str">
            <v xml:space="preserve"> 75-80</v>
          </cell>
          <cell r="M9217">
            <v>287.06</v>
          </cell>
        </row>
        <row r="9218">
          <cell r="A9218" t="str">
            <v>SA2.502NO_thin080</v>
          </cell>
          <cell r="B9218" t="str">
            <v>SAB</v>
          </cell>
          <cell r="C9218">
            <v>2.5</v>
          </cell>
          <cell r="D9218">
            <v>2</v>
          </cell>
          <cell r="E9218" t="str">
            <v>NO_thin</v>
          </cell>
          <cell r="F9218" t="str">
            <v xml:space="preserve"> 80-85</v>
          </cell>
          <cell r="M9218">
            <v>289.93</v>
          </cell>
        </row>
        <row r="9219">
          <cell r="A9219" t="str">
            <v>SA2.502NO_thin085</v>
          </cell>
          <cell r="B9219" t="str">
            <v>SAB</v>
          </cell>
          <cell r="C9219">
            <v>2.5</v>
          </cell>
          <cell r="D9219">
            <v>2</v>
          </cell>
          <cell r="E9219" t="str">
            <v>NO_thin</v>
          </cell>
          <cell r="F9219" t="str">
            <v xml:space="preserve"> 85-90</v>
          </cell>
          <cell r="M9219">
            <v>292.755</v>
          </cell>
        </row>
        <row r="9220">
          <cell r="A9220" t="str">
            <v>SA2.502NO_thin090</v>
          </cell>
          <cell r="B9220" t="str">
            <v>SAB</v>
          </cell>
          <cell r="C9220">
            <v>2.5</v>
          </cell>
          <cell r="D9220">
            <v>2</v>
          </cell>
          <cell r="E9220" t="str">
            <v>NO_thin</v>
          </cell>
          <cell r="F9220" t="str">
            <v xml:space="preserve"> 90-95</v>
          </cell>
          <cell r="M9220">
            <v>302.14999999999998</v>
          </cell>
        </row>
        <row r="9221">
          <cell r="A9221" t="str">
            <v>SA2.502NO_thin095</v>
          </cell>
          <cell r="B9221" t="str">
            <v>SAB</v>
          </cell>
          <cell r="C9221">
            <v>2.5</v>
          </cell>
          <cell r="D9221">
            <v>2</v>
          </cell>
          <cell r="E9221" t="str">
            <v>NO_thin</v>
          </cell>
          <cell r="F9221" t="str">
            <v xml:space="preserve"> 95-100</v>
          </cell>
          <cell r="M9221">
            <v>303.07</v>
          </cell>
        </row>
        <row r="9222">
          <cell r="A9222" t="str">
            <v>SA2.502NO_thin100</v>
          </cell>
          <cell r="B9222" t="str">
            <v>SAB</v>
          </cell>
          <cell r="C9222">
            <v>2.5</v>
          </cell>
          <cell r="D9222">
            <v>2</v>
          </cell>
          <cell r="E9222" t="str">
            <v>NO_thin</v>
          </cell>
          <cell r="F9222" t="str">
            <v>100-105</v>
          </cell>
          <cell r="M9222">
            <v>303.435</v>
          </cell>
        </row>
        <row r="9223">
          <cell r="A9223" t="str">
            <v>SA2.502NO_thin105</v>
          </cell>
          <cell r="B9223" t="str">
            <v>SAB</v>
          </cell>
          <cell r="C9223">
            <v>2.5</v>
          </cell>
          <cell r="D9223">
            <v>2</v>
          </cell>
          <cell r="E9223" t="str">
            <v>NO_thin</v>
          </cell>
          <cell r="F9223" t="str">
            <v>105-110</v>
          </cell>
          <cell r="M9223">
            <v>303.52</v>
          </cell>
        </row>
        <row r="9224">
          <cell r="A9224" t="str">
            <v>SA2.502NO_thin110</v>
          </cell>
          <cell r="B9224" t="str">
            <v>SAB</v>
          </cell>
          <cell r="C9224">
            <v>2.5</v>
          </cell>
          <cell r="D9224">
            <v>2</v>
          </cell>
          <cell r="E9224" t="str">
            <v>NO_thin</v>
          </cell>
          <cell r="F9224" t="str">
            <v>110-115</v>
          </cell>
          <cell r="M9224">
            <v>303.85000000000002</v>
          </cell>
        </row>
        <row r="9225">
          <cell r="A9225" t="str">
            <v>SA2.502NO_thin115</v>
          </cell>
          <cell r="B9225" t="str">
            <v>SAB</v>
          </cell>
          <cell r="C9225">
            <v>2.5</v>
          </cell>
          <cell r="D9225">
            <v>2</v>
          </cell>
          <cell r="E9225" t="str">
            <v>NO_thin</v>
          </cell>
          <cell r="F9225" t="str">
            <v>115-120</v>
          </cell>
          <cell r="M9225">
            <v>307.09500000000003</v>
          </cell>
        </row>
        <row r="9226">
          <cell r="A9226" t="str">
            <v>SA2.502NO_thin120</v>
          </cell>
          <cell r="B9226" t="str">
            <v>SAB</v>
          </cell>
          <cell r="C9226">
            <v>2.5</v>
          </cell>
          <cell r="D9226">
            <v>2</v>
          </cell>
          <cell r="E9226" t="str">
            <v>NO_thin</v>
          </cell>
          <cell r="F9226" t="str">
            <v>120-125</v>
          </cell>
          <cell r="M9226">
            <v>307.83</v>
          </cell>
        </row>
        <row r="9227">
          <cell r="A9227" t="str">
            <v>SA2.502NO_thin125</v>
          </cell>
          <cell r="B9227" t="str">
            <v>SAB</v>
          </cell>
          <cell r="C9227">
            <v>2.5</v>
          </cell>
          <cell r="D9227">
            <v>2</v>
          </cell>
          <cell r="E9227" t="str">
            <v>NO_thin</v>
          </cell>
          <cell r="F9227" t="str">
            <v>125-130</v>
          </cell>
          <cell r="M9227">
            <v>308.33999999999997</v>
          </cell>
        </row>
        <row r="9228">
          <cell r="A9228" t="str">
            <v>SA2.502NO_thin130</v>
          </cell>
          <cell r="B9228" t="str">
            <v>SAB</v>
          </cell>
          <cell r="C9228">
            <v>2.5</v>
          </cell>
          <cell r="D9228">
            <v>2</v>
          </cell>
          <cell r="E9228" t="str">
            <v>NO_thin</v>
          </cell>
          <cell r="F9228" t="str">
            <v>130-135</v>
          </cell>
          <cell r="M9228">
            <v>308.71499999999997</v>
          </cell>
        </row>
        <row r="9229">
          <cell r="A9229" t="str">
            <v>SA2.502NO_thin135</v>
          </cell>
          <cell r="B9229" t="str">
            <v>SAB</v>
          </cell>
          <cell r="C9229">
            <v>2.5</v>
          </cell>
          <cell r="D9229">
            <v>2</v>
          </cell>
          <cell r="E9229" t="str">
            <v>NO_thin</v>
          </cell>
          <cell r="F9229" t="str">
            <v>135-140</v>
          </cell>
          <cell r="M9229">
            <v>310.02499999999998</v>
          </cell>
        </row>
        <row r="9230">
          <cell r="A9230" t="str">
            <v>SA2.502NO_thin140</v>
          </cell>
          <cell r="B9230" t="str">
            <v>SAB</v>
          </cell>
          <cell r="C9230">
            <v>2.5</v>
          </cell>
          <cell r="D9230">
            <v>2</v>
          </cell>
          <cell r="E9230" t="str">
            <v>NO_thin</v>
          </cell>
          <cell r="F9230" t="str">
            <v>140-145</v>
          </cell>
          <cell r="M9230">
            <v>310.48</v>
          </cell>
        </row>
        <row r="9231">
          <cell r="A9231" t="str">
            <v>SA2.502NO_thin145</v>
          </cell>
          <cell r="B9231" t="str">
            <v>SAB</v>
          </cell>
          <cell r="C9231">
            <v>2.5</v>
          </cell>
          <cell r="D9231">
            <v>2</v>
          </cell>
          <cell r="E9231" t="str">
            <v>NO_thin</v>
          </cell>
          <cell r="F9231" t="str">
            <v>145-150</v>
          </cell>
          <cell r="M9231">
            <v>310.97000000000003</v>
          </cell>
        </row>
        <row r="9232">
          <cell r="A9232" t="str">
            <v>SA2.502NO_thin150</v>
          </cell>
          <cell r="B9232" t="str">
            <v>SAB</v>
          </cell>
          <cell r="C9232">
            <v>2.5</v>
          </cell>
          <cell r="D9232">
            <v>2</v>
          </cell>
          <cell r="E9232" t="str">
            <v>NO_thin</v>
          </cell>
          <cell r="F9232" t="str">
            <v>150-155</v>
          </cell>
          <cell r="M9232">
            <v>311.39</v>
          </cell>
        </row>
        <row r="9233">
          <cell r="A9233" t="str">
            <v>SA2.502NO_thin155</v>
          </cell>
          <cell r="B9233" t="str">
            <v>SAB</v>
          </cell>
          <cell r="C9233">
            <v>2.5</v>
          </cell>
          <cell r="D9233">
            <v>2</v>
          </cell>
          <cell r="E9233" t="str">
            <v>NO_thin</v>
          </cell>
          <cell r="F9233" t="str">
            <v>155-160</v>
          </cell>
          <cell r="M9233">
            <v>311.79500000000002</v>
          </cell>
        </row>
        <row r="9234">
          <cell r="A9234" t="str">
            <v>SA2.502NO_thin160</v>
          </cell>
          <cell r="B9234" t="str">
            <v>SAB</v>
          </cell>
          <cell r="C9234">
            <v>2.5</v>
          </cell>
          <cell r="D9234">
            <v>2</v>
          </cell>
          <cell r="E9234" t="str">
            <v>NO_thin</v>
          </cell>
          <cell r="F9234" t="str">
            <v>160-165</v>
          </cell>
          <cell r="M9234">
            <v>312.27</v>
          </cell>
        </row>
        <row r="9235">
          <cell r="A9235" t="str">
            <v>SA2.502NO_thin165</v>
          </cell>
          <cell r="B9235" t="str">
            <v>SAB</v>
          </cell>
          <cell r="C9235">
            <v>2.5</v>
          </cell>
          <cell r="D9235">
            <v>2</v>
          </cell>
          <cell r="E9235" t="str">
            <v>NO_thin</v>
          </cell>
          <cell r="F9235" t="str">
            <v>165-170</v>
          </cell>
          <cell r="M9235">
            <v>312.67</v>
          </cell>
        </row>
        <row r="9236">
          <cell r="A9236" t="str">
            <v>SA2.502NO_thin170</v>
          </cell>
          <cell r="B9236" t="str">
            <v>SAB</v>
          </cell>
          <cell r="C9236">
            <v>2.5</v>
          </cell>
          <cell r="D9236">
            <v>2</v>
          </cell>
          <cell r="E9236" t="str">
            <v>NO_thin</v>
          </cell>
          <cell r="F9236" t="str">
            <v>170-175</v>
          </cell>
          <cell r="M9236">
            <v>313.04000000000002</v>
          </cell>
        </row>
        <row r="9237">
          <cell r="A9237" t="str">
            <v>SA2.502NO_thin175</v>
          </cell>
          <cell r="B9237" t="str">
            <v>SAB</v>
          </cell>
          <cell r="C9237">
            <v>2.5</v>
          </cell>
          <cell r="D9237">
            <v>2</v>
          </cell>
          <cell r="E9237" t="str">
            <v>NO_thin</v>
          </cell>
          <cell r="F9237" t="str">
            <v>175-180</v>
          </cell>
          <cell r="M9237">
            <v>313.39999999999998</v>
          </cell>
        </row>
        <row r="9238">
          <cell r="A9238" t="str">
            <v>SA2.502NO_thin180</v>
          </cell>
          <cell r="B9238" t="str">
            <v>SAB</v>
          </cell>
          <cell r="C9238">
            <v>2.5</v>
          </cell>
          <cell r="D9238">
            <v>2</v>
          </cell>
          <cell r="E9238" t="str">
            <v>NO_thin</v>
          </cell>
          <cell r="F9238" t="str">
            <v>180-185</v>
          </cell>
          <cell r="M9238">
            <v>313.70499999999998</v>
          </cell>
        </row>
        <row r="9239">
          <cell r="A9239" t="str">
            <v>SA2.502NO_thin185</v>
          </cell>
          <cell r="B9239" t="str">
            <v>SAB</v>
          </cell>
          <cell r="C9239">
            <v>2.5</v>
          </cell>
          <cell r="D9239">
            <v>2</v>
          </cell>
          <cell r="E9239" t="str">
            <v>NO_thin</v>
          </cell>
          <cell r="F9239" t="str">
            <v>185-190</v>
          </cell>
          <cell r="M9239">
            <v>313.95999999999998</v>
          </cell>
        </row>
        <row r="9240">
          <cell r="A9240" t="str">
            <v>SA2.502NO_thin190</v>
          </cell>
          <cell r="B9240" t="str">
            <v>SAB</v>
          </cell>
          <cell r="C9240">
            <v>2.5</v>
          </cell>
          <cell r="D9240">
            <v>2</v>
          </cell>
          <cell r="E9240" t="str">
            <v>NO_thin</v>
          </cell>
          <cell r="F9240" t="str">
            <v>190-195</v>
          </cell>
          <cell r="M9240">
            <v>314.27999999999997</v>
          </cell>
        </row>
        <row r="9241">
          <cell r="A9241" t="str">
            <v>SA2.502NO_thin195</v>
          </cell>
          <cell r="B9241" t="str">
            <v>SAB</v>
          </cell>
          <cell r="C9241">
            <v>2.5</v>
          </cell>
          <cell r="D9241">
            <v>2</v>
          </cell>
          <cell r="E9241" t="str">
            <v>NO_thin</v>
          </cell>
          <cell r="F9241" t="str">
            <v>195-200</v>
          </cell>
          <cell r="M9241">
            <v>314.60500000000002</v>
          </cell>
        </row>
        <row r="9242">
          <cell r="A9242" t="str">
            <v>SA2.502Thinned000</v>
          </cell>
          <cell r="B9242" t="str">
            <v>SAB</v>
          </cell>
          <cell r="C9242">
            <v>2.5</v>
          </cell>
          <cell r="D9242">
            <v>2</v>
          </cell>
          <cell r="E9242" t="str">
            <v>Thinned</v>
          </cell>
          <cell r="F9242" t="str">
            <v xml:space="preserve">  0-5</v>
          </cell>
          <cell r="M9242">
            <v>1.3</v>
          </cell>
        </row>
        <row r="9243">
          <cell r="A9243" t="str">
            <v>SA2.502Thinned005</v>
          </cell>
          <cell r="B9243" t="str">
            <v>SAB</v>
          </cell>
          <cell r="C9243">
            <v>2.5</v>
          </cell>
          <cell r="D9243">
            <v>2</v>
          </cell>
          <cell r="E9243" t="str">
            <v>Thinned</v>
          </cell>
          <cell r="F9243" t="str">
            <v xml:space="preserve">  5-10</v>
          </cell>
          <cell r="M9243">
            <v>5.8849999999999998</v>
          </cell>
        </row>
        <row r="9244">
          <cell r="A9244" t="str">
            <v>SA2.502Thinned010</v>
          </cell>
          <cell r="B9244" t="str">
            <v>SAB</v>
          </cell>
          <cell r="C9244">
            <v>2.5</v>
          </cell>
          <cell r="D9244">
            <v>2</v>
          </cell>
          <cell r="E9244" t="str">
            <v>Thinned</v>
          </cell>
          <cell r="F9244" t="str">
            <v xml:space="preserve"> 10-15</v>
          </cell>
          <cell r="M9244">
            <v>21.475000000000001</v>
          </cell>
        </row>
        <row r="9245">
          <cell r="A9245" t="str">
            <v>SA2.502Thinned015</v>
          </cell>
          <cell r="B9245" t="str">
            <v>SAB</v>
          </cell>
          <cell r="C9245">
            <v>2.5</v>
          </cell>
          <cell r="D9245">
            <v>2</v>
          </cell>
          <cell r="E9245" t="str">
            <v>Thinned</v>
          </cell>
          <cell r="F9245" t="str">
            <v xml:space="preserve"> 15-20</v>
          </cell>
          <cell r="M9245">
            <v>61.601655446484187</v>
          </cell>
        </row>
        <row r="9246">
          <cell r="A9246" t="str">
            <v>SA2.502Thinned020</v>
          </cell>
          <cell r="B9246" t="str">
            <v>SAB</v>
          </cell>
          <cell r="C9246">
            <v>2.5</v>
          </cell>
          <cell r="D9246">
            <v>2</v>
          </cell>
          <cell r="E9246" t="str">
            <v>Thinned</v>
          </cell>
          <cell r="F9246" t="str">
            <v xml:space="preserve"> 20-25</v>
          </cell>
          <cell r="M9246">
            <v>91.106980356739669</v>
          </cell>
        </row>
        <row r="9247">
          <cell r="A9247" t="str">
            <v>SA2.502Thinned025</v>
          </cell>
          <cell r="B9247" t="str">
            <v>SAB</v>
          </cell>
          <cell r="C9247">
            <v>2.5</v>
          </cell>
          <cell r="D9247">
            <v>2</v>
          </cell>
          <cell r="E9247" t="str">
            <v>Thinned</v>
          </cell>
          <cell r="F9247" t="str">
            <v xml:space="preserve"> 25-30</v>
          </cell>
          <cell r="M9247">
            <v>110.47845942066036</v>
          </cell>
        </row>
        <row r="9248">
          <cell r="A9248" t="str">
            <v>SA2.502Thinned030</v>
          </cell>
          <cell r="B9248" t="str">
            <v>SAB</v>
          </cell>
          <cell r="C9248">
            <v>2.5</v>
          </cell>
          <cell r="D9248">
            <v>2</v>
          </cell>
          <cell r="E9248" t="str">
            <v>Thinned</v>
          </cell>
          <cell r="F9248" t="str">
            <v xml:space="preserve"> 30-35</v>
          </cell>
          <cell r="M9248">
            <v>126.28792283461699</v>
          </cell>
        </row>
        <row r="9249">
          <cell r="A9249" t="str">
            <v>SA2.502Thinned035</v>
          </cell>
          <cell r="B9249" t="str">
            <v>SAB</v>
          </cell>
          <cell r="C9249">
            <v>2.5</v>
          </cell>
          <cell r="D9249">
            <v>2</v>
          </cell>
          <cell r="E9249" t="str">
            <v>Thinned</v>
          </cell>
          <cell r="F9249" t="str">
            <v xml:space="preserve"> 35-40</v>
          </cell>
          <cell r="M9249">
            <v>140.4381952496727</v>
          </cell>
        </row>
        <row r="9250">
          <cell r="A9250" t="str">
            <v>SA2.502Thinned040</v>
          </cell>
          <cell r="B9250" t="str">
            <v>SAB</v>
          </cell>
          <cell r="C9250">
            <v>2.5</v>
          </cell>
          <cell r="D9250">
            <v>2</v>
          </cell>
          <cell r="E9250" t="str">
            <v>Thinned</v>
          </cell>
          <cell r="F9250" t="str">
            <v xml:space="preserve"> 40-45</v>
          </cell>
          <cell r="M9250">
            <v>154.69319151662717</v>
          </cell>
        </row>
        <row r="9251">
          <cell r="A9251" t="str">
            <v>SA2.502Thinned045</v>
          </cell>
          <cell r="B9251" t="str">
            <v>SAB</v>
          </cell>
          <cell r="C9251">
            <v>2.5</v>
          </cell>
          <cell r="D9251">
            <v>2</v>
          </cell>
          <cell r="E9251" t="str">
            <v>Thinned</v>
          </cell>
          <cell r="F9251" t="str">
            <v xml:space="preserve"> 45-50</v>
          </cell>
          <cell r="M9251">
            <v>168.72839643058538</v>
          </cell>
        </row>
        <row r="9252">
          <cell r="A9252" t="str">
            <v>SA2.502Thinned050</v>
          </cell>
          <cell r="B9252" t="str">
            <v>SAB</v>
          </cell>
          <cell r="C9252">
            <v>2.5</v>
          </cell>
          <cell r="D9252">
            <v>2</v>
          </cell>
          <cell r="E9252" t="str">
            <v>Thinned</v>
          </cell>
          <cell r="F9252" t="str">
            <v xml:space="preserve"> 50-55</v>
          </cell>
          <cell r="M9252">
            <v>176.93630981947047</v>
          </cell>
        </row>
        <row r="9253">
          <cell r="A9253" t="str">
            <v>SA2.502Thinned055</v>
          </cell>
          <cell r="B9253" t="str">
            <v>SAB</v>
          </cell>
          <cell r="C9253">
            <v>2.5</v>
          </cell>
          <cell r="D9253">
            <v>2</v>
          </cell>
          <cell r="E9253" t="str">
            <v>Thinned</v>
          </cell>
          <cell r="F9253" t="str">
            <v xml:space="preserve"> 55-60</v>
          </cell>
          <cell r="M9253">
            <v>181.30440386718155</v>
          </cell>
        </row>
        <row r="9254">
          <cell r="A9254" t="str">
            <v>SA2.502Thinned060</v>
          </cell>
          <cell r="B9254" t="str">
            <v>SAB</v>
          </cell>
          <cell r="C9254">
            <v>2.5</v>
          </cell>
          <cell r="D9254">
            <v>2</v>
          </cell>
          <cell r="E9254" t="str">
            <v>Thinned</v>
          </cell>
          <cell r="F9254" t="str">
            <v xml:space="preserve"> 60-65</v>
          </cell>
          <cell r="M9254">
            <v>184.31587343179291</v>
          </cell>
        </row>
        <row r="9255">
          <cell r="A9255" t="str">
            <v>SA2.502Thinned065</v>
          </cell>
          <cell r="B9255" t="str">
            <v>SAB</v>
          </cell>
          <cell r="C9255">
            <v>2.5</v>
          </cell>
          <cell r="D9255">
            <v>2</v>
          </cell>
          <cell r="E9255" t="str">
            <v>Thinned</v>
          </cell>
          <cell r="F9255" t="str">
            <v xml:space="preserve"> 65-70</v>
          </cell>
          <cell r="M9255">
            <v>184.31587343179291</v>
          </cell>
        </row>
        <row r="9256">
          <cell r="A9256" t="str">
            <v>SA2.502Thinned070</v>
          </cell>
          <cell r="B9256" t="str">
            <v>SAB</v>
          </cell>
          <cell r="C9256">
            <v>2.5</v>
          </cell>
          <cell r="D9256">
            <v>2</v>
          </cell>
          <cell r="E9256" t="str">
            <v>Thinned</v>
          </cell>
          <cell r="F9256" t="str">
            <v xml:space="preserve"> 70-75</v>
          </cell>
          <cell r="M9256">
            <v>184.31587343179291</v>
          </cell>
        </row>
        <row r="9257">
          <cell r="A9257" t="str">
            <v>SA2.502Thinned075</v>
          </cell>
          <cell r="B9257" t="str">
            <v>SAB</v>
          </cell>
          <cell r="C9257">
            <v>2.5</v>
          </cell>
          <cell r="D9257">
            <v>2</v>
          </cell>
          <cell r="E9257" t="str">
            <v>Thinned</v>
          </cell>
          <cell r="F9257" t="str">
            <v xml:space="preserve"> 75-80</v>
          </cell>
          <cell r="M9257">
            <v>184.31587343179291</v>
          </cell>
        </row>
        <row r="9258">
          <cell r="A9258" t="str">
            <v>SA2.502Thinned080</v>
          </cell>
          <cell r="B9258" t="str">
            <v>SAB</v>
          </cell>
          <cell r="C9258">
            <v>2.5</v>
          </cell>
          <cell r="D9258">
            <v>2</v>
          </cell>
          <cell r="E9258" t="str">
            <v>Thinned</v>
          </cell>
          <cell r="F9258" t="str">
            <v xml:space="preserve"> 80-85</v>
          </cell>
          <cell r="M9258">
            <v>184.31587343179291</v>
          </cell>
        </row>
        <row r="9259">
          <cell r="A9259" t="str">
            <v>SA2.502Thinned085</v>
          </cell>
          <cell r="B9259" t="str">
            <v>SAB</v>
          </cell>
          <cell r="C9259">
            <v>2.5</v>
          </cell>
          <cell r="D9259">
            <v>2</v>
          </cell>
          <cell r="E9259" t="str">
            <v>Thinned</v>
          </cell>
          <cell r="F9259" t="str">
            <v xml:space="preserve"> 85-90</v>
          </cell>
          <cell r="M9259">
            <v>184.31587343179291</v>
          </cell>
        </row>
        <row r="9260">
          <cell r="A9260" t="str">
            <v>SA2.502Thinned090</v>
          </cell>
          <cell r="B9260" t="str">
            <v>SAB</v>
          </cell>
          <cell r="C9260">
            <v>2.5</v>
          </cell>
          <cell r="D9260">
            <v>2</v>
          </cell>
          <cell r="E9260" t="str">
            <v>Thinned</v>
          </cell>
          <cell r="F9260" t="str">
            <v xml:space="preserve"> 90-95</v>
          </cell>
          <cell r="M9260">
            <v>184.31587343179291</v>
          </cell>
        </row>
        <row r="9261">
          <cell r="A9261" t="str">
            <v>SA2.502Thinned095</v>
          </cell>
          <cell r="B9261" t="str">
            <v>SAB</v>
          </cell>
          <cell r="C9261">
            <v>2.5</v>
          </cell>
          <cell r="D9261">
            <v>2</v>
          </cell>
          <cell r="E9261" t="str">
            <v>Thinned</v>
          </cell>
          <cell r="F9261" t="str">
            <v xml:space="preserve"> 95-100</v>
          </cell>
          <cell r="M9261">
            <v>184.31587343179291</v>
          </cell>
        </row>
        <row r="9262">
          <cell r="A9262" t="str">
            <v>SA2.502Thinned100</v>
          </cell>
          <cell r="B9262" t="str">
            <v>SAB</v>
          </cell>
          <cell r="C9262">
            <v>2.5</v>
          </cell>
          <cell r="D9262">
            <v>2</v>
          </cell>
          <cell r="E9262" t="str">
            <v>Thinned</v>
          </cell>
          <cell r="F9262" t="str">
            <v>100-105</v>
          </cell>
          <cell r="M9262">
            <v>184.31587343179291</v>
          </cell>
        </row>
        <row r="9263">
          <cell r="A9263" t="str">
            <v>SA2.502Thinned105</v>
          </cell>
          <cell r="B9263" t="str">
            <v>SAB</v>
          </cell>
          <cell r="C9263">
            <v>2.5</v>
          </cell>
          <cell r="D9263">
            <v>2</v>
          </cell>
          <cell r="E9263" t="str">
            <v>Thinned</v>
          </cell>
          <cell r="F9263" t="str">
            <v>105-110</v>
          </cell>
          <cell r="M9263">
            <v>184.31587343179291</v>
          </cell>
        </row>
        <row r="9264">
          <cell r="A9264" t="str">
            <v>SA2.502Thinned110</v>
          </cell>
          <cell r="B9264" t="str">
            <v>SAB</v>
          </cell>
          <cell r="C9264">
            <v>2.5</v>
          </cell>
          <cell r="D9264">
            <v>2</v>
          </cell>
          <cell r="E9264" t="str">
            <v>Thinned</v>
          </cell>
          <cell r="F9264" t="str">
            <v>110-115</v>
          </cell>
          <cell r="M9264">
            <v>184.31587343179291</v>
          </cell>
        </row>
        <row r="9265">
          <cell r="A9265" t="str">
            <v>SA2.502Thinned115</v>
          </cell>
          <cell r="B9265" t="str">
            <v>SAB</v>
          </cell>
          <cell r="C9265">
            <v>2.5</v>
          </cell>
          <cell r="D9265">
            <v>2</v>
          </cell>
          <cell r="E9265" t="str">
            <v>Thinned</v>
          </cell>
          <cell r="F9265" t="str">
            <v>115-120</v>
          </cell>
          <cell r="M9265">
            <v>184.31587343179291</v>
          </cell>
        </row>
        <row r="9266">
          <cell r="A9266" t="str">
            <v>SA2.502Thinned120</v>
          </cell>
          <cell r="B9266" t="str">
            <v>SAB</v>
          </cell>
          <cell r="C9266">
            <v>2.5</v>
          </cell>
          <cell r="D9266">
            <v>2</v>
          </cell>
          <cell r="E9266" t="str">
            <v>Thinned</v>
          </cell>
          <cell r="F9266" t="str">
            <v>120-125</v>
          </cell>
          <cell r="M9266">
            <v>184.31587343179291</v>
          </cell>
        </row>
        <row r="9267">
          <cell r="A9267" t="str">
            <v>SA2.502Thinned125</v>
          </cell>
          <cell r="B9267" t="str">
            <v>SAB</v>
          </cell>
          <cell r="C9267">
            <v>2.5</v>
          </cell>
          <cell r="D9267">
            <v>2</v>
          </cell>
          <cell r="E9267" t="str">
            <v>Thinned</v>
          </cell>
          <cell r="F9267" t="str">
            <v>125-130</v>
          </cell>
          <cell r="M9267">
            <v>184.31587343179291</v>
          </cell>
        </row>
        <row r="9268">
          <cell r="A9268" t="str">
            <v>SA2.502Thinned130</v>
          </cell>
          <cell r="B9268" t="str">
            <v>SAB</v>
          </cell>
          <cell r="C9268">
            <v>2.5</v>
          </cell>
          <cell r="D9268">
            <v>2</v>
          </cell>
          <cell r="E9268" t="str">
            <v>Thinned</v>
          </cell>
          <cell r="F9268" t="str">
            <v>130-135</v>
          </cell>
          <cell r="M9268">
            <v>184.31587343179291</v>
          </cell>
        </row>
        <row r="9269">
          <cell r="A9269" t="str">
            <v>SA2.502Thinned135</v>
          </cell>
          <cell r="B9269" t="str">
            <v>SAB</v>
          </cell>
          <cell r="C9269">
            <v>2.5</v>
          </cell>
          <cell r="D9269">
            <v>2</v>
          </cell>
          <cell r="E9269" t="str">
            <v>Thinned</v>
          </cell>
          <cell r="F9269" t="str">
            <v>135-140</v>
          </cell>
          <cell r="M9269">
            <v>184.31587343179291</v>
          </cell>
        </row>
        <row r="9270">
          <cell r="A9270" t="str">
            <v>SA2.502Thinned140</v>
          </cell>
          <cell r="B9270" t="str">
            <v>SAB</v>
          </cell>
          <cell r="C9270">
            <v>2.5</v>
          </cell>
          <cell r="D9270">
            <v>2</v>
          </cell>
          <cell r="E9270" t="str">
            <v>Thinned</v>
          </cell>
          <cell r="F9270" t="str">
            <v>140-145</v>
          </cell>
          <cell r="M9270">
            <v>184.31587343179291</v>
          </cell>
        </row>
        <row r="9271">
          <cell r="A9271" t="str">
            <v>SA2.502Thinned145</v>
          </cell>
          <cell r="B9271" t="str">
            <v>SAB</v>
          </cell>
          <cell r="C9271">
            <v>2.5</v>
          </cell>
          <cell r="D9271">
            <v>2</v>
          </cell>
          <cell r="E9271" t="str">
            <v>Thinned</v>
          </cell>
          <cell r="F9271" t="str">
            <v>145-150</v>
          </cell>
          <cell r="M9271">
            <v>184.31587343179291</v>
          </cell>
        </row>
        <row r="9272">
          <cell r="A9272" t="str">
            <v>SA2.502Thinned150</v>
          </cell>
          <cell r="B9272" t="str">
            <v>SAB</v>
          </cell>
          <cell r="C9272">
            <v>2.5</v>
          </cell>
          <cell r="D9272">
            <v>2</v>
          </cell>
          <cell r="E9272" t="str">
            <v>Thinned</v>
          </cell>
          <cell r="F9272" t="str">
            <v>150-155</v>
          </cell>
          <cell r="M9272">
            <v>184.31587343179291</v>
          </cell>
        </row>
        <row r="9273">
          <cell r="A9273" t="str">
            <v>SA2.502Thinned155</v>
          </cell>
          <cell r="B9273" t="str">
            <v>SAB</v>
          </cell>
          <cell r="C9273">
            <v>2.5</v>
          </cell>
          <cell r="D9273">
            <v>2</v>
          </cell>
          <cell r="E9273" t="str">
            <v>Thinned</v>
          </cell>
          <cell r="F9273" t="str">
            <v>155-160</v>
          </cell>
          <cell r="M9273">
            <v>184.31587343179291</v>
          </cell>
        </row>
        <row r="9274">
          <cell r="A9274" t="str">
            <v>SA2.502Thinned160</v>
          </cell>
          <cell r="B9274" t="str">
            <v>SAB</v>
          </cell>
          <cell r="C9274">
            <v>2.5</v>
          </cell>
          <cell r="D9274">
            <v>2</v>
          </cell>
          <cell r="E9274" t="str">
            <v>Thinned</v>
          </cell>
          <cell r="F9274" t="str">
            <v>160-165</v>
          </cell>
          <cell r="M9274">
            <v>184.31587343179291</v>
          </cell>
        </row>
        <row r="9275">
          <cell r="A9275" t="str">
            <v>SA2.502Thinned165</v>
          </cell>
          <cell r="B9275" t="str">
            <v>SAB</v>
          </cell>
          <cell r="C9275">
            <v>2.5</v>
          </cell>
          <cell r="D9275">
            <v>2</v>
          </cell>
          <cell r="E9275" t="str">
            <v>Thinned</v>
          </cell>
          <cell r="F9275" t="str">
            <v>165-170</v>
          </cell>
          <cell r="M9275">
            <v>184.31587343179291</v>
          </cell>
        </row>
        <row r="9276">
          <cell r="A9276" t="str">
            <v>SA2.502Thinned170</v>
          </cell>
          <cell r="B9276" t="str">
            <v>SAB</v>
          </cell>
          <cell r="C9276">
            <v>2.5</v>
          </cell>
          <cell r="D9276">
            <v>2</v>
          </cell>
          <cell r="E9276" t="str">
            <v>Thinned</v>
          </cell>
          <cell r="F9276" t="str">
            <v>170-175</v>
          </cell>
          <cell r="M9276">
            <v>184.31587343179291</v>
          </cell>
        </row>
        <row r="9277">
          <cell r="A9277" t="str">
            <v>SA2.502Thinned175</v>
          </cell>
          <cell r="B9277" t="str">
            <v>SAB</v>
          </cell>
          <cell r="C9277">
            <v>2.5</v>
          </cell>
          <cell r="D9277">
            <v>2</v>
          </cell>
          <cell r="E9277" t="str">
            <v>Thinned</v>
          </cell>
          <cell r="F9277" t="str">
            <v>175-180</v>
          </cell>
          <cell r="M9277">
            <v>184.31587343179291</v>
          </cell>
        </row>
        <row r="9278">
          <cell r="A9278" t="str">
            <v>SA2.502Thinned180</v>
          </cell>
          <cell r="B9278" t="str">
            <v>SAB</v>
          </cell>
          <cell r="C9278">
            <v>2.5</v>
          </cell>
          <cell r="D9278">
            <v>2</v>
          </cell>
          <cell r="E9278" t="str">
            <v>Thinned</v>
          </cell>
          <cell r="F9278" t="str">
            <v>180-185</v>
          </cell>
          <cell r="M9278">
            <v>184.31587343179291</v>
          </cell>
        </row>
        <row r="9279">
          <cell r="A9279" t="str">
            <v>SA2.502Thinned185</v>
          </cell>
          <cell r="B9279" t="str">
            <v>SAB</v>
          </cell>
          <cell r="C9279">
            <v>2.5</v>
          </cell>
          <cell r="D9279">
            <v>2</v>
          </cell>
          <cell r="E9279" t="str">
            <v>Thinned</v>
          </cell>
          <cell r="F9279" t="str">
            <v>185-190</v>
          </cell>
          <cell r="M9279">
            <v>184.31587343179291</v>
          </cell>
        </row>
        <row r="9280">
          <cell r="A9280" t="str">
            <v>SA2.502Thinned190</v>
          </cell>
          <cell r="B9280" t="str">
            <v>SAB</v>
          </cell>
          <cell r="C9280">
            <v>2.5</v>
          </cell>
          <cell r="D9280">
            <v>2</v>
          </cell>
          <cell r="E9280" t="str">
            <v>Thinned</v>
          </cell>
          <cell r="F9280" t="str">
            <v>190-195</v>
          </cell>
          <cell r="M9280">
            <v>184.31587343179291</v>
          </cell>
        </row>
        <row r="9281">
          <cell r="A9281" t="str">
            <v>SA2.502Thinned195</v>
          </cell>
          <cell r="B9281" t="str">
            <v>SAB</v>
          </cell>
          <cell r="C9281">
            <v>2.5</v>
          </cell>
          <cell r="D9281">
            <v>2</v>
          </cell>
          <cell r="E9281" t="str">
            <v>Thinned</v>
          </cell>
          <cell r="F9281" t="str">
            <v>195-200</v>
          </cell>
          <cell r="M9281">
            <v>184.31587343179291</v>
          </cell>
        </row>
        <row r="9282">
          <cell r="A9282" t="str">
            <v>SA2.504NO_thin000</v>
          </cell>
          <cell r="B9282" t="str">
            <v>SAB</v>
          </cell>
          <cell r="C9282">
            <v>2.5</v>
          </cell>
          <cell r="D9282">
            <v>4</v>
          </cell>
          <cell r="E9282" t="str">
            <v>NO_thin</v>
          </cell>
          <cell r="F9282" t="str">
            <v xml:space="preserve">  0-5</v>
          </cell>
          <cell r="G9282">
            <v>0.39</v>
          </cell>
          <cell r="H9282">
            <v>0.13</v>
          </cell>
          <cell r="I9282">
            <v>0.52</v>
          </cell>
          <cell r="J9282">
            <v>2.6</v>
          </cell>
          <cell r="K9282">
            <v>2.6</v>
          </cell>
          <cell r="L9282">
            <v>0</v>
          </cell>
          <cell r="M9282">
            <v>2.6</v>
          </cell>
          <cell r="N9282">
            <v>0</v>
          </cell>
        </row>
        <row r="9283">
          <cell r="A9283" t="str">
            <v>SA2.504NO_thin005</v>
          </cell>
          <cell r="B9283" t="str">
            <v>SAB</v>
          </cell>
          <cell r="C9283">
            <v>2.5</v>
          </cell>
          <cell r="D9283">
            <v>4</v>
          </cell>
          <cell r="E9283" t="str">
            <v>NO_thin</v>
          </cell>
          <cell r="F9283" t="str">
            <v xml:space="preserve">  5-10</v>
          </cell>
          <cell r="G9283">
            <v>1.59</v>
          </cell>
          <cell r="H9283">
            <v>0.24</v>
          </cell>
          <cell r="I9283">
            <v>1.83</v>
          </cell>
          <cell r="J9283">
            <v>9.17</v>
          </cell>
          <cell r="K9283">
            <v>11.77</v>
          </cell>
          <cell r="L9283">
            <v>0</v>
          </cell>
          <cell r="M9283">
            <v>11.77</v>
          </cell>
          <cell r="N9283">
            <v>0</v>
          </cell>
        </row>
        <row r="9284">
          <cell r="A9284" t="str">
            <v>SA2.504NO_thin010</v>
          </cell>
          <cell r="B9284" t="str">
            <v>SAB</v>
          </cell>
          <cell r="C9284">
            <v>2.5</v>
          </cell>
          <cell r="D9284">
            <v>4</v>
          </cell>
          <cell r="E9284" t="str">
            <v>NO_thin</v>
          </cell>
          <cell r="F9284" t="str">
            <v xml:space="preserve"> 10-15</v>
          </cell>
          <cell r="G9284">
            <v>5.9</v>
          </cell>
          <cell r="H9284">
            <v>0.33</v>
          </cell>
          <cell r="I9284">
            <v>6.23</v>
          </cell>
          <cell r="J9284">
            <v>31.17</v>
          </cell>
          <cell r="K9284">
            <v>42.95</v>
          </cell>
          <cell r="L9284">
            <v>0</v>
          </cell>
          <cell r="M9284">
            <v>42.95</v>
          </cell>
          <cell r="N9284">
            <v>0</v>
          </cell>
        </row>
        <row r="9285">
          <cell r="A9285" t="str">
            <v>SA2.504NO_thin015</v>
          </cell>
          <cell r="B9285" t="str">
            <v>SAB</v>
          </cell>
          <cell r="C9285">
            <v>2.5</v>
          </cell>
          <cell r="D9285">
            <v>4</v>
          </cell>
          <cell r="E9285" t="str">
            <v>NO_thin</v>
          </cell>
          <cell r="F9285" t="str">
            <v xml:space="preserve"> 15-20</v>
          </cell>
          <cell r="G9285">
            <v>16.97</v>
          </cell>
          <cell r="H9285">
            <v>1.1000000000000001</v>
          </cell>
          <cell r="I9285">
            <v>18.059999999999999</v>
          </cell>
          <cell r="J9285">
            <v>90.32</v>
          </cell>
          <cell r="K9285">
            <v>133.27000000000001</v>
          </cell>
          <cell r="L9285">
            <v>0</v>
          </cell>
          <cell r="M9285">
            <v>133.27000000000001</v>
          </cell>
          <cell r="N9285">
            <v>0</v>
          </cell>
        </row>
        <row r="9286">
          <cell r="A9286" t="str">
            <v>SA2.504NO_thin020</v>
          </cell>
          <cell r="B9286" t="str">
            <v>SAB</v>
          </cell>
          <cell r="C9286">
            <v>2.5</v>
          </cell>
          <cell r="D9286">
            <v>4</v>
          </cell>
          <cell r="E9286" t="str">
            <v>NO_thin</v>
          </cell>
          <cell r="F9286" t="str">
            <v xml:space="preserve"> 20-25</v>
          </cell>
          <cell r="G9286">
            <v>20.51</v>
          </cell>
          <cell r="H9286">
            <v>1.08</v>
          </cell>
          <cell r="I9286">
            <v>21.59</v>
          </cell>
          <cell r="J9286">
            <v>107.95</v>
          </cell>
          <cell r="K9286">
            <v>241.22</v>
          </cell>
          <cell r="L9286">
            <v>0</v>
          </cell>
          <cell r="M9286">
            <v>241.22</v>
          </cell>
          <cell r="N9286">
            <v>0</v>
          </cell>
        </row>
        <row r="9287">
          <cell r="A9287" t="str">
            <v>SA2.504NO_thin025</v>
          </cell>
          <cell r="B9287" t="str">
            <v>SAB</v>
          </cell>
          <cell r="C9287">
            <v>2.5</v>
          </cell>
          <cell r="D9287">
            <v>4</v>
          </cell>
          <cell r="E9287" t="str">
            <v>NO_thin</v>
          </cell>
          <cell r="F9287" t="str">
            <v xml:space="preserve"> 25-30</v>
          </cell>
          <cell r="G9287">
            <v>15.29</v>
          </cell>
          <cell r="H9287">
            <v>0.33</v>
          </cell>
          <cell r="I9287">
            <v>15.62</v>
          </cell>
          <cell r="J9287">
            <v>78.09</v>
          </cell>
          <cell r="K9287">
            <v>319.31</v>
          </cell>
          <cell r="L9287">
            <v>0</v>
          </cell>
          <cell r="M9287">
            <v>319.31</v>
          </cell>
          <cell r="N9287">
            <v>0</v>
          </cell>
        </row>
        <row r="9288">
          <cell r="A9288" t="str">
            <v>SA2.504NO_thin030</v>
          </cell>
          <cell r="B9288" t="str">
            <v>SAB</v>
          </cell>
          <cell r="C9288">
            <v>2.5</v>
          </cell>
          <cell r="D9288">
            <v>4</v>
          </cell>
          <cell r="E9288" t="str">
            <v>NO_thin</v>
          </cell>
          <cell r="F9288" t="str">
            <v xml:space="preserve"> 30-35</v>
          </cell>
          <cell r="G9288">
            <v>11.14</v>
          </cell>
          <cell r="H9288">
            <v>0.21</v>
          </cell>
          <cell r="I9288">
            <v>11.35</v>
          </cell>
          <cell r="J9288">
            <v>56.76</v>
          </cell>
          <cell r="K9288">
            <v>376.07</v>
          </cell>
          <cell r="L9288">
            <v>0</v>
          </cell>
          <cell r="M9288">
            <v>376.07</v>
          </cell>
          <cell r="N9288">
            <v>0</v>
          </cell>
        </row>
        <row r="9289">
          <cell r="A9289" t="str">
            <v>SA2.504NO_thin035</v>
          </cell>
          <cell r="B9289" t="str">
            <v>SAB</v>
          </cell>
          <cell r="C9289">
            <v>2.5</v>
          </cell>
          <cell r="D9289">
            <v>4</v>
          </cell>
          <cell r="E9289" t="str">
            <v>NO_thin</v>
          </cell>
          <cell r="F9289" t="str">
            <v xml:space="preserve"> 35-40</v>
          </cell>
          <cell r="G9289">
            <v>8.9600000000000009</v>
          </cell>
          <cell r="H9289">
            <v>0.15</v>
          </cell>
          <cell r="I9289">
            <v>9.11</v>
          </cell>
          <cell r="J9289">
            <v>45.55</v>
          </cell>
          <cell r="K9289">
            <v>421.63</v>
          </cell>
          <cell r="L9289">
            <v>0</v>
          </cell>
          <cell r="M9289">
            <v>421.63</v>
          </cell>
          <cell r="N9289">
            <v>0</v>
          </cell>
        </row>
        <row r="9290">
          <cell r="A9290" t="str">
            <v>SA2.504NO_thin040</v>
          </cell>
          <cell r="B9290" t="str">
            <v>SAB</v>
          </cell>
          <cell r="C9290">
            <v>2.5</v>
          </cell>
          <cell r="D9290">
            <v>4</v>
          </cell>
          <cell r="E9290" t="str">
            <v>NO_thin</v>
          </cell>
          <cell r="F9290" t="str">
            <v xml:space="preserve"> 40-45</v>
          </cell>
          <cell r="G9290">
            <v>6.45</v>
          </cell>
          <cell r="H9290">
            <v>1.32</v>
          </cell>
          <cell r="I9290">
            <v>7.77</v>
          </cell>
          <cell r="J9290">
            <v>38.85</v>
          </cell>
          <cell r="K9290">
            <v>460.48</v>
          </cell>
          <cell r="L9290">
            <v>0</v>
          </cell>
          <cell r="M9290">
            <v>460.48</v>
          </cell>
          <cell r="N9290">
            <v>0</v>
          </cell>
        </row>
        <row r="9291">
          <cell r="A9291" t="str">
            <v>SA2.504NO_thin045</v>
          </cell>
          <cell r="B9291" t="str">
            <v>SAB</v>
          </cell>
          <cell r="C9291">
            <v>2.5</v>
          </cell>
          <cell r="D9291">
            <v>4</v>
          </cell>
          <cell r="E9291" t="str">
            <v>NO_thin</v>
          </cell>
          <cell r="F9291" t="str">
            <v xml:space="preserve"> 45-50</v>
          </cell>
          <cell r="G9291">
            <v>4.1500000000000004</v>
          </cell>
          <cell r="H9291">
            <v>4.75</v>
          </cell>
          <cell r="I9291">
            <v>8.9</v>
          </cell>
          <cell r="J9291">
            <v>44.48</v>
          </cell>
          <cell r="K9291">
            <v>504.95</v>
          </cell>
          <cell r="L9291">
            <v>0</v>
          </cell>
          <cell r="M9291">
            <v>504.95</v>
          </cell>
          <cell r="N9291">
            <v>0</v>
          </cell>
        </row>
        <row r="9292">
          <cell r="A9292" t="str">
            <v>SA2.504NO_thin050</v>
          </cell>
          <cell r="B9292" t="str">
            <v>SAB</v>
          </cell>
          <cell r="C9292">
            <v>2.5</v>
          </cell>
          <cell r="D9292">
            <v>4</v>
          </cell>
          <cell r="E9292" t="str">
            <v>NO_thin</v>
          </cell>
          <cell r="F9292" t="str">
            <v xml:space="preserve"> 50-55</v>
          </cell>
          <cell r="G9292">
            <v>3.31</v>
          </cell>
          <cell r="H9292">
            <v>1.02</v>
          </cell>
          <cell r="I9292">
            <v>4.33</v>
          </cell>
          <cell r="J9292">
            <v>21.66</v>
          </cell>
          <cell r="K9292">
            <v>526.61</v>
          </cell>
          <cell r="L9292">
            <v>0</v>
          </cell>
          <cell r="M9292">
            <v>526.61</v>
          </cell>
          <cell r="N9292">
            <v>0</v>
          </cell>
        </row>
        <row r="9293">
          <cell r="A9293" t="str">
            <v>SA2.504NO_thin055</v>
          </cell>
          <cell r="B9293" t="str">
            <v>SAB</v>
          </cell>
          <cell r="C9293">
            <v>2.5</v>
          </cell>
          <cell r="D9293">
            <v>4</v>
          </cell>
          <cell r="E9293" t="str">
            <v>NO_thin</v>
          </cell>
          <cell r="F9293" t="str">
            <v xml:space="preserve"> 55-60</v>
          </cell>
          <cell r="G9293">
            <v>3.19</v>
          </cell>
          <cell r="H9293">
            <v>-0.26</v>
          </cell>
          <cell r="I9293">
            <v>2.93</v>
          </cell>
          <cell r="J9293">
            <v>14.64</v>
          </cell>
          <cell r="K9293">
            <v>541.25</v>
          </cell>
          <cell r="L9293">
            <v>0</v>
          </cell>
          <cell r="M9293">
            <v>541.25</v>
          </cell>
          <cell r="N9293">
            <v>0</v>
          </cell>
        </row>
        <row r="9294">
          <cell r="A9294" t="str">
            <v>SA2.504NO_thin060</v>
          </cell>
          <cell r="B9294" t="str">
            <v>SAB</v>
          </cell>
          <cell r="C9294">
            <v>2.5</v>
          </cell>
          <cell r="D9294">
            <v>4</v>
          </cell>
          <cell r="E9294" t="str">
            <v>NO_thin</v>
          </cell>
          <cell r="F9294" t="str">
            <v xml:space="preserve"> 60-65</v>
          </cell>
          <cell r="G9294">
            <v>2.73</v>
          </cell>
          <cell r="H9294">
            <v>-0.25</v>
          </cell>
          <cell r="I9294">
            <v>2.48</v>
          </cell>
          <cell r="J9294">
            <v>12.39</v>
          </cell>
          <cell r="K9294">
            <v>553.64</v>
          </cell>
          <cell r="L9294">
            <v>0</v>
          </cell>
          <cell r="M9294">
            <v>553.64</v>
          </cell>
          <cell r="N9294">
            <v>0</v>
          </cell>
        </row>
        <row r="9295">
          <cell r="A9295" t="str">
            <v>SA2.504NO_thin065</v>
          </cell>
          <cell r="B9295" t="str">
            <v>SAB</v>
          </cell>
          <cell r="C9295">
            <v>2.5</v>
          </cell>
          <cell r="D9295">
            <v>4</v>
          </cell>
          <cell r="E9295" t="str">
            <v>NO_thin</v>
          </cell>
          <cell r="F9295" t="str">
            <v xml:space="preserve"> 65-70</v>
          </cell>
          <cell r="G9295">
            <v>2.33</v>
          </cell>
          <cell r="H9295">
            <v>-1.1000000000000001</v>
          </cell>
          <cell r="I9295">
            <v>1.24</v>
          </cell>
          <cell r="J9295">
            <v>6.18</v>
          </cell>
          <cell r="K9295">
            <v>559.82000000000005</v>
          </cell>
          <cell r="L9295">
            <v>0</v>
          </cell>
          <cell r="M9295">
            <v>559.82000000000005</v>
          </cell>
          <cell r="N9295">
            <v>0</v>
          </cell>
        </row>
        <row r="9296">
          <cell r="A9296" t="str">
            <v>SA2.504NO_thin070</v>
          </cell>
          <cell r="B9296" t="str">
            <v>SAB</v>
          </cell>
          <cell r="C9296">
            <v>2.5</v>
          </cell>
          <cell r="D9296">
            <v>4</v>
          </cell>
          <cell r="E9296" t="str">
            <v>NO_thin</v>
          </cell>
          <cell r="F9296" t="str">
            <v xml:space="preserve"> 70-75</v>
          </cell>
          <cell r="G9296">
            <v>2.11</v>
          </cell>
          <cell r="H9296">
            <v>-0.69</v>
          </cell>
          <cell r="I9296">
            <v>1.42</v>
          </cell>
          <cell r="J9296">
            <v>7.09</v>
          </cell>
          <cell r="K9296">
            <v>566.91</v>
          </cell>
          <cell r="L9296">
            <v>0</v>
          </cell>
          <cell r="M9296">
            <v>566.91</v>
          </cell>
          <cell r="N9296">
            <v>0</v>
          </cell>
        </row>
        <row r="9297">
          <cell r="A9297" t="str">
            <v>SA2.504NO_thin075</v>
          </cell>
          <cell r="B9297" t="str">
            <v>SAB</v>
          </cell>
          <cell r="C9297">
            <v>2.5</v>
          </cell>
          <cell r="D9297">
            <v>4</v>
          </cell>
          <cell r="E9297" t="str">
            <v>NO_thin</v>
          </cell>
          <cell r="F9297" t="str">
            <v xml:space="preserve"> 75-80</v>
          </cell>
          <cell r="G9297">
            <v>1.93</v>
          </cell>
          <cell r="H9297">
            <v>-0.49</v>
          </cell>
          <cell r="I9297">
            <v>1.44</v>
          </cell>
          <cell r="J9297">
            <v>7.22</v>
          </cell>
          <cell r="K9297">
            <v>574.12</v>
          </cell>
          <cell r="L9297">
            <v>0</v>
          </cell>
          <cell r="M9297">
            <v>574.12</v>
          </cell>
          <cell r="N9297">
            <v>0</v>
          </cell>
        </row>
        <row r="9298">
          <cell r="A9298" t="str">
            <v>SA2.504NO_thin080</v>
          </cell>
          <cell r="B9298" t="str">
            <v>SAB</v>
          </cell>
          <cell r="C9298">
            <v>2.5</v>
          </cell>
          <cell r="D9298">
            <v>4</v>
          </cell>
          <cell r="E9298" t="str">
            <v>NO_thin</v>
          </cell>
          <cell r="F9298" t="str">
            <v xml:space="preserve"> 80-85</v>
          </cell>
          <cell r="G9298">
            <v>1.72</v>
          </cell>
          <cell r="H9298">
            <v>-0.56999999999999995</v>
          </cell>
          <cell r="I9298">
            <v>1.1499999999999999</v>
          </cell>
          <cell r="J9298">
            <v>5.74</v>
          </cell>
          <cell r="K9298">
            <v>579.86</v>
          </cell>
          <cell r="L9298">
            <v>0</v>
          </cell>
          <cell r="M9298">
            <v>579.86</v>
          </cell>
          <cell r="N9298">
            <v>0</v>
          </cell>
        </row>
        <row r="9299">
          <cell r="A9299" t="str">
            <v>SA2.504NO_thin085</v>
          </cell>
          <cell r="B9299" t="str">
            <v>SAB</v>
          </cell>
          <cell r="C9299">
            <v>2.5</v>
          </cell>
          <cell r="D9299">
            <v>4</v>
          </cell>
          <cell r="E9299" t="str">
            <v>NO_thin</v>
          </cell>
          <cell r="F9299" t="str">
            <v xml:space="preserve"> 85-90</v>
          </cell>
          <cell r="G9299">
            <v>1.52</v>
          </cell>
          <cell r="H9299">
            <v>-0.4</v>
          </cell>
          <cell r="I9299">
            <v>1.1299999999999999</v>
          </cell>
          <cell r="J9299">
            <v>5.64</v>
          </cell>
          <cell r="K9299">
            <v>585.51</v>
          </cell>
          <cell r="L9299">
            <v>0</v>
          </cell>
          <cell r="M9299">
            <v>585.51</v>
          </cell>
          <cell r="N9299">
            <v>0</v>
          </cell>
        </row>
        <row r="9300">
          <cell r="A9300" t="str">
            <v>SA2.504NO_thin090</v>
          </cell>
          <cell r="B9300" t="str">
            <v>SAB</v>
          </cell>
          <cell r="C9300">
            <v>2.5</v>
          </cell>
          <cell r="D9300">
            <v>4</v>
          </cell>
          <cell r="E9300" t="str">
            <v>NO_thin</v>
          </cell>
          <cell r="F9300" t="str">
            <v xml:space="preserve"> 90-95</v>
          </cell>
          <cell r="G9300">
            <v>1.35</v>
          </cell>
          <cell r="H9300">
            <v>2.41</v>
          </cell>
          <cell r="I9300">
            <v>3.76</v>
          </cell>
          <cell r="J9300">
            <v>18.79</v>
          </cell>
          <cell r="K9300">
            <v>604.29999999999995</v>
          </cell>
          <cell r="L9300">
            <v>0</v>
          </cell>
          <cell r="M9300">
            <v>604.29999999999995</v>
          </cell>
          <cell r="N9300">
            <v>0</v>
          </cell>
        </row>
        <row r="9301">
          <cell r="A9301" t="str">
            <v>SA2.504NO_thin095</v>
          </cell>
          <cell r="B9301" t="str">
            <v>SAB</v>
          </cell>
          <cell r="C9301">
            <v>2.5</v>
          </cell>
          <cell r="D9301">
            <v>4</v>
          </cell>
          <cell r="E9301" t="str">
            <v>NO_thin</v>
          </cell>
          <cell r="F9301" t="str">
            <v xml:space="preserve"> 95-100</v>
          </cell>
          <cell r="G9301">
            <v>1.2</v>
          </cell>
          <cell r="H9301">
            <v>-0.83</v>
          </cell>
          <cell r="I9301">
            <v>0.37</v>
          </cell>
          <cell r="J9301">
            <v>1.84</v>
          </cell>
          <cell r="K9301">
            <v>606.14</v>
          </cell>
          <cell r="L9301">
            <v>0</v>
          </cell>
          <cell r="M9301">
            <v>606.14</v>
          </cell>
          <cell r="N9301">
            <v>0</v>
          </cell>
        </row>
        <row r="9302">
          <cell r="A9302" t="str">
            <v>SA2.504NO_thin100</v>
          </cell>
          <cell r="B9302" t="str">
            <v>SAB</v>
          </cell>
          <cell r="C9302">
            <v>2.5</v>
          </cell>
          <cell r="D9302">
            <v>4</v>
          </cell>
          <cell r="E9302" t="str">
            <v>NO_thin</v>
          </cell>
          <cell r="F9302" t="str">
            <v>100-105</v>
          </cell>
          <cell r="G9302">
            <v>1.07</v>
          </cell>
          <cell r="H9302">
            <v>-0.92</v>
          </cell>
          <cell r="I9302">
            <v>0.15</v>
          </cell>
          <cell r="J9302">
            <v>0.74</v>
          </cell>
          <cell r="K9302">
            <v>606.87</v>
          </cell>
          <cell r="L9302">
            <v>0</v>
          </cell>
          <cell r="M9302">
            <v>606.87</v>
          </cell>
          <cell r="N9302">
            <v>0</v>
          </cell>
        </row>
        <row r="9303">
          <cell r="A9303" t="str">
            <v>SA2.504NO_thin105</v>
          </cell>
          <cell r="B9303" t="str">
            <v>SAB</v>
          </cell>
          <cell r="C9303">
            <v>2.5</v>
          </cell>
          <cell r="D9303">
            <v>4</v>
          </cell>
          <cell r="E9303" t="str">
            <v>NO_thin</v>
          </cell>
          <cell r="F9303" t="str">
            <v>105-110</v>
          </cell>
          <cell r="G9303">
            <v>0.93</v>
          </cell>
          <cell r="H9303">
            <v>-0.9</v>
          </cell>
          <cell r="I9303">
            <v>0.03</v>
          </cell>
          <cell r="J9303">
            <v>0.17</v>
          </cell>
          <cell r="K9303">
            <v>607.04</v>
          </cell>
          <cell r="L9303">
            <v>0</v>
          </cell>
          <cell r="M9303">
            <v>607.04</v>
          </cell>
          <cell r="N9303">
            <v>0</v>
          </cell>
        </row>
        <row r="9304">
          <cell r="A9304" t="str">
            <v>SA2.504NO_thin110</v>
          </cell>
          <cell r="B9304" t="str">
            <v>SAB</v>
          </cell>
          <cell r="C9304">
            <v>2.5</v>
          </cell>
          <cell r="D9304">
            <v>4</v>
          </cell>
          <cell r="E9304" t="str">
            <v>NO_thin</v>
          </cell>
          <cell r="F9304" t="str">
            <v>110-115</v>
          </cell>
          <cell r="G9304">
            <v>0.83</v>
          </cell>
          <cell r="H9304">
            <v>-0.7</v>
          </cell>
          <cell r="I9304">
            <v>0.13</v>
          </cell>
          <cell r="J9304">
            <v>0.66</v>
          </cell>
          <cell r="K9304">
            <v>607.70000000000005</v>
          </cell>
          <cell r="L9304">
            <v>0</v>
          </cell>
          <cell r="M9304">
            <v>607.70000000000005</v>
          </cell>
          <cell r="N9304">
            <v>0</v>
          </cell>
        </row>
        <row r="9305">
          <cell r="A9305" t="str">
            <v>SA2.504NO_thin115</v>
          </cell>
          <cell r="B9305" t="str">
            <v>SAB</v>
          </cell>
          <cell r="C9305">
            <v>2.5</v>
          </cell>
          <cell r="D9305">
            <v>4</v>
          </cell>
          <cell r="E9305" t="str">
            <v>NO_thin</v>
          </cell>
          <cell r="F9305" t="str">
            <v>115-120</v>
          </cell>
          <cell r="G9305">
            <v>0.74</v>
          </cell>
          <cell r="H9305">
            <v>0.56000000000000005</v>
          </cell>
          <cell r="I9305">
            <v>1.3</v>
          </cell>
          <cell r="J9305">
            <v>6.49</v>
          </cell>
          <cell r="K9305">
            <v>614.19000000000005</v>
          </cell>
          <cell r="L9305">
            <v>0</v>
          </cell>
          <cell r="M9305">
            <v>614.19000000000005</v>
          </cell>
          <cell r="N9305">
            <v>0</v>
          </cell>
        </row>
        <row r="9306">
          <cell r="A9306" t="str">
            <v>SA2.504NO_thin120</v>
          </cell>
          <cell r="B9306" t="str">
            <v>SAB</v>
          </cell>
          <cell r="C9306">
            <v>2.5</v>
          </cell>
          <cell r="D9306">
            <v>4</v>
          </cell>
          <cell r="E9306" t="str">
            <v>NO_thin</v>
          </cell>
          <cell r="F9306" t="str">
            <v>120-125</v>
          </cell>
          <cell r="G9306">
            <v>0.66</v>
          </cell>
          <cell r="H9306">
            <v>-0.36</v>
          </cell>
          <cell r="I9306">
            <v>0.28999999999999998</v>
          </cell>
          <cell r="J9306">
            <v>1.47</v>
          </cell>
          <cell r="K9306">
            <v>615.66</v>
          </cell>
          <cell r="L9306">
            <v>0</v>
          </cell>
          <cell r="M9306">
            <v>615.66</v>
          </cell>
          <cell r="N9306">
            <v>0</v>
          </cell>
        </row>
        <row r="9307">
          <cell r="A9307" t="str">
            <v>SA2.504NO_thin125</v>
          </cell>
          <cell r="B9307" t="str">
            <v>SAB</v>
          </cell>
          <cell r="C9307">
            <v>2.5</v>
          </cell>
          <cell r="D9307">
            <v>4</v>
          </cell>
          <cell r="E9307" t="str">
            <v>NO_thin</v>
          </cell>
          <cell r="F9307" t="str">
            <v>125-130</v>
          </cell>
          <cell r="G9307">
            <v>0.56999999999999995</v>
          </cell>
          <cell r="H9307">
            <v>-0.37</v>
          </cell>
          <cell r="I9307">
            <v>0.2</v>
          </cell>
          <cell r="J9307">
            <v>1.02</v>
          </cell>
          <cell r="K9307">
            <v>616.67999999999995</v>
          </cell>
          <cell r="L9307">
            <v>0</v>
          </cell>
          <cell r="M9307">
            <v>616.67999999999995</v>
          </cell>
          <cell r="N9307">
            <v>0</v>
          </cell>
        </row>
        <row r="9308">
          <cell r="A9308" t="str">
            <v>SA2.504NO_thin130</v>
          </cell>
          <cell r="B9308" t="str">
            <v>SAB</v>
          </cell>
          <cell r="C9308">
            <v>2.5</v>
          </cell>
          <cell r="D9308">
            <v>4</v>
          </cell>
          <cell r="E9308" t="str">
            <v>NO_thin</v>
          </cell>
          <cell r="F9308" t="str">
            <v>130-135</v>
          </cell>
          <cell r="G9308">
            <v>0.5</v>
          </cell>
          <cell r="H9308">
            <v>-0.35</v>
          </cell>
          <cell r="I9308">
            <v>0.15</v>
          </cell>
          <cell r="J9308">
            <v>0.75</v>
          </cell>
          <cell r="K9308">
            <v>617.42999999999995</v>
          </cell>
          <cell r="L9308">
            <v>0</v>
          </cell>
          <cell r="M9308">
            <v>617.42999999999995</v>
          </cell>
          <cell r="N9308">
            <v>0</v>
          </cell>
        </row>
        <row r="9309">
          <cell r="A9309" t="str">
            <v>SA2.504NO_thin135</v>
          </cell>
          <cell r="B9309" t="str">
            <v>SAB</v>
          </cell>
          <cell r="C9309">
            <v>2.5</v>
          </cell>
          <cell r="D9309">
            <v>4</v>
          </cell>
          <cell r="E9309" t="str">
            <v>NO_thin</v>
          </cell>
          <cell r="F9309" t="str">
            <v>135-140</v>
          </cell>
          <cell r="G9309">
            <v>0.45</v>
          </cell>
          <cell r="H9309">
            <v>7.0000000000000007E-2</v>
          </cell>
          <cell r="I9309">
            <v>0.52</v>
          </cell>
          <cell r="J9309">
            <v>2.62</v>
          </cell>
          <cell r="K9309">
            <v>620.04999999999995</v>
          </cell>
          <cell r="L9309">
            <v>0</v>
          </cell>
          <cell r="M9309">
            <v>620.04999999999995</v>
          </cell>
          <cell r="N9309">
            <v>0</v>
          </cell>
        </row>
        <row r="9310">
          <cell r="A9310" t="str">
            <v>SA2.504NO_thin140</v>
          </cell>
          <cell r="B9310" t="str">
            <v>SAB</v>
          </cell>
          <cell r="C9310">
            <v>2.5</v>
          </cell>
          <cell r="D9310">
            <v>4</v>
          </cell>
          <cell r="E9310" t="str">
            <v>NO_thin</v>
          </cell>
          <cell r="F9310" t="str">
            <v>140-145</v>
          </cell>
          <cell r="G9310">
            <v>0.4</v>
          </cell>
          <cell r="H9310">
            <v>-0.22</v>
          </cell>
          <cell r="I9310">
            <v>0.18</v>
          </cell>
          <cell r="J9310">
            <v>0.91</v>
          </cell>
          <cell r="K9310">
            <v>620.96</v>
          </cell>
          <cell r="L9310">
            <v>0</v>
          </cell>
          <cell r="M9310">
            <v>620.96</v>
          </cell>
          <cell r="N9310">
            <v>0</v>
          </cell>
        </row>
        <row r="9311">
          <cell r="A9311" t="str">
            <v>SA2.504NO_thin145</v>
          </cell>
          <cell r="B9311" t="str">
            <v>SAB</v>
          </cell>
          <cell r="C9311">
            <v>2.5</v>
          </cell>
          <cell r="D9311">
            <v>4</v>
          </cell>
          <cell r="E9311" t="str">
            <v>NO_thin</v>
          </cell>
          <cell r="F9311" t="str">
            <v>145-150</v>
          </cell>
          <cell r="G9311">
            <v>0.35</v>
          </cell>
          <cell r="H9311">
            <v>-0.15</v>
          </cell>
          <cell r="I9311">
            <v>0.2</v>
          </cell>
          <cell r="J9311">
            <v>0.98</v>
          </cell>
          <cell r="K9311">
            <v>621.94000000000005</v>
          </cell>
          <cell r="L9311">
            <v>0</v>
          </cell>
          <cell r="M9311">
            <v>621.94000000000005</v>
          </cell>
          <cell r="N9311">
            <v>0</v>
          </cell>
        </row>
        <row r="9312">
          <cell r="A9312" t="str">
            <v>SA2.504NO_thin150</v>
          </cell>
          <cell r="B9312" t="str">
            <v>SAB</v>
          </cell>
          <cell r="C9312">
            <v>2.5</v>
          </cell>
          <cell r="D9312">
            <v>4</v>
          </cell>
          <cell r="E9312" t="str">
            <v>NO_thin</v>
          </cell>
          <cell r="F9312" t="str">
            <v>150-155</v>
          </cell>
          <cell r="G9312">
            <v>0.31</v>
          </cell>
          <cell r="H9312">
            <v>-0.14000000000000001</v>
          </cell>
          <cell r="I9312">
            <v>0.17</v>
          </cell>
          <cell r="J9312">
            <v>0.84</v>
          </cell>
          <cell r="K9312">
            <v>622.78</v>
          </cell>
          <cell r="L9312">
            <v>0</v>
          </cell>
          <cell r="M9312">
            <v>622.78</v>
          </cell>
          <cell r="N9312">
            <v>0</v>
          </cell>
        </row>
        <row r="9313">
          <cell r="A9313" t="str">
            <v>SA2.504NO_thin155</v>
          </cell>
          <cell r="B9313" t="str">
            <v>SAB</v>
          </cell>
          <cell r="C9313">
            <v>2.5</v>
          </cell>
          <cell r="D9313">
            <v>4</v>
          </cell>
          <cell r="E9313" t="str">
            <v>NO_thin</v>
          </cell>
          <cell r="F9313" t="str">
            <v>155-160</v>
          </cell>
          <cell r="G9313">
            <v>0.26</v>
          </cell>
          <cell r="H9313">
            <v>-0.1</v>
          </cell>
          <cell r="I9313">
            <v>0.16</v>
          </cell>
          <cell r="J9313">
            <v>0.81</v>
          </cell>
          <cell r="K9313">
            <v>623.59</v>
          </cell>
          <cell r="L9313">
            <v>0</v>
          </cell>
          <cell r="M9313">
            <v>623.59</v>
          </cell>
          <cell r="N9313">
            <v>0</v>
          </cell>
        </row>
        <row r="9314">
          <cell r="A9314" t="str">
            <v>SA2.504NO_thin160</v>
          </cell>
          <cell r="B9314" t="str">
            <v>SAB</v>
          </cell>
          <cell r="C9314">
            <v>2.5</v>
          </cell>
          <cell r="D9314">
            <v>4</v>
          </cell>
          <cell r="E9314" t="str">
            <v>NO_thin</v>
          </cell>
          <cell r="F9314" t="str">
            <v>160-165</v>
          </cell>
          <cell r="G9314">
            <v>0.27</v>
          </cell>
          <cell r="H9314">
            <v>-0.08</v>
          </cell>
          <cell r="I9314">
            <v>0.19</v>
          </cell>
          <cell r="J9314">
            <v>0.96</v>
          </cell>
          <cell r="K9314">
            <v>624.54</v>
          </cell>
          <cell r="L9314">
            <v>0</v>
          </cell>
          <cell r="M9314">
            <v>624.54</v>
          </cell>
          <cell r="N9314">
            <v>0</v>
          </cell>
        </row>
        <row r="9315">
          <cell r="A9315" t="str">
            <v>SA2.504NO_thin165</v>
          </cell>
          <cell r="B9315" t="str">
            <v>SAB</v>
          </cell>
          <cell r="C9315">
            <v>2.5</v>
          </cell>
          <cell r="D9315">
            <v>4</v>
          </cell>
          <cell r="E9315" t="str">
            <v>NO_thin</v>
          </cell>
          <cell r="F9315" t="str">
            <v>165-170</v>
          </cell>
          <cell r="G9315">
            <v>0.2</v>
          </cell>
          <cell r="H9315">
            <v>-0.04</v>
          </cell>
          <cell r="I9315">
            <v>0.16</v>
          </cell>
          <cell r="J9315">
            <v>0.79</v>
          </cell>
          <cell r="K9315">
            <v>625.34</v>
          </cell>
          <cell r="L9315">
            <v>0</v>
          </cell>
          <cell r="M9315">
            <v>625.34</v>
          </cell>
          <cell r="N9315">
            <v>0</v>
          </cell>
        </row>
        <row r="9316">
          <cell r="A9316" t="str">
            <v>SA2.504NO_thin170</v>
          </cell>
          <cell r="B9316" t="str">
            <v>SAB</v>
          </cell>
          <cell r="C9316">
            <v>2.5</v>
          </cell>
          <cell r="D9316">
            <v>4</v>
          </cell>
          <cell r="E9316" t="str">
            <v>NO_thin</v>
          </cell>
          <cell r="F9316" t="str">
            <v>170-175</v>
          </cell>
          <cell r="G9316">
            <v>0.18</v>
          </cell>
          <cell r="H9316">
            <v>-0.03</v>
          </cell>
          <cell r="I9316">
            <v>0.15</v>
          </cell>
          <cell r="J9316">
            <v>0.74</v>
          </cell>
          <cell r="K9316">
            <v>626.08000000000004</v>
          </cell>
          <cell r="L9316">
            <v>0</v>
          </cell>
          <cell r="M9316">
            <v>626.08000000000004</v>
          </cell>
          <cell r="N9316">
            <v>0</v>
          </cell>
        </row>
        <row r="9317">
          <cell r="A9317" t="str">
            <v>SA2.504NO_thin175</v>
          </cell>
          <cell r="B9317" t="str">
            <v>SAB</v>
          </cell>
          <cell r="C9317">
            <v>2.5</v>
          </cell>
          <cell r="D9317">
            <v>4</v>
          </cell>
          <cell r="E9317" t="str">
            <v>NO_thin</v>
          </cell>
          <cell r="F9317" t="str">
            <v>175-180</v>
          </cell>
          <cell r="G9317">
            <v>0.17</v>
          </cell>
          <cell r="H9317">
            <v>-0.03</v>
          </cell>
          <cell r="I9317">
            <v>0.14000000000000001</v>
          </cell>
          <cell r="J9317">
            <v>0.72</v>
          </cell>
          <cell r="K9317">
            <v>626.79999999999995</v>
          </cell>
          <cell r="L9317">
            <v>0</v>
          </cell>
          <cell r="M9317">
            <v>626.79999999999995</v>
          </cell>
          <cell r="N9317">
            <v>0</v>
          </cell>
        </row>
        <row r="9318">
          <cell r="A9318" t="str">
            <v>SA2.504NO_thin180</v>
          </cell>
          <cell r="B9318" t="str">
            <v>SAB</v>
          </cell>
          <cell r="C9318">
            <v>2.5</v>
          </cell>
          <cell r="D9318">
            <v>4</v>
          </cell>
          <cell r="E9318" t="str">
            <v>NO_thin</v>
          </cell>
          <cell r="F9318" t="str">
            <v>180-185</v>
          </cell>
          <cell r="G9318">
            <v>0.15</v>
          </cell>
          <cell r="H9318">
            <v>-0.03</v>
          </cell>
          <cell r="I9318">
            <v>0.12</v>
          </cell>
          <cell r="J9318">
            <v>0.61</v>
          </cell>
          <cell r="K9318">
            <v>627.41</v>
          </cell>
          <cell r="L9318">
            <v>0</v>
          </cell>
          <cell r="M9318">
            <v>627.41</v>
          </cell>
          <cell r="N9318">
            <v>0</v>
          </cell>
        </row>
        <row r="9319">
          <cell r="A9319" t="str">
            <v>SA2.504NO_thin185</v>
          </cell>
          <cell r="B9319" t="str">
            <v>SAB</v>
          </cell>
          <cell r="C9319">
            <v>2.5</v>
          </cell>
          <cell r="D9319">
            <v>4</v>
          </cell>
          <cell r="E9319" t="str">
            <v>NO_thin</v>
          </cell>
          <cell r="F9319" t="str">
            <v>185-190</v>
          </cell>
          <cell r="G9319">
            <v>0.13</v>
          </cell>
          <cell r="H9319">
            <v>-0.02</v>
          </cell>
          <cell r="I9319">
            <v>0.1</v>
          </cell>
          <cell r="J9319">
            <v>0.51</v>
          </cell>
          <cell r="K9319">
            <v>627.91999999999996</v>
          </cell>
          <cell r="L9319">
            <v>0</v>
          </cell>
          <cell r="M9319">
            <v>627.91999999999996</v>
          </cell>
          <cell r="N9319">
            <v>0</v>
          </cell>
        </row>
        <row r="9320">
          <cell r="A9320" t="str">
            <v>SA2.504NO_thin190</v>
          </cell>
          <cell r="B9320" t="str">
            <v>SAB</v>
          </cell>
          <cell r="C9320">
            <v>2.5</v>
          </cell>
          <cell r="D9320">
            <v>4</v>
          </cell>
          <cell r="E9320" t="str">
            <v>NO_thin</v>
          </cell>
          <cell r="F9320" t="str">
            <v>190-195</v>
          </cell>
          <cell r="G9320">
            <v>0.15</v>
          </cell>
          <cell r="H9320">
            <v>-0.02</v>
          </cell>
          <cell r="I9320">
            <v>0.13</v>
          </cell>
          <cell r="J9320">
            <v>0.64</v>
          </cell>
          <cell r="K9320">
            <v>628.55999999999995</v>
          </cell>
          <cell r="L9320">
            <v>0</v>
          </cell>
          <cell r="M9320">
            <v>628.55999999999995</v>
          </cell>
          <cell r="N9320">
            <v>0</v>
          </cell>
        </row>
        <row r="9321">
          <cell r="A9321" t="str">
            <v>SA2.504NO_thin195</v>
          </cell>
          <cell r="B9321" t="str">
            <v>SAB</v>
          </cell>
          <cell r="C9321">
            <v>2.5</v>
          </cell>
          <cell r="D9321">
            <v>4</v>
          </cell>
          <cell r="E9321" t="str">
            <v>NO_thin</v>
          </cell>
          <cell r="F9321" t="str">
            <v>195-200</v>
          </cell>
          <cell r="G9321">
            <v>0.15</v>
          </cell>
          <cell r="H9321">
            <v>-0.02</v>
          </cell>
          <cell r="I9321">
            <v>0.13</v>
          </cell>
          <cell r="J9321">
            <v>0.66</v>
          </cell>
          <cell r="K9321">
            <v>629.21</v>
          </cell>
          <cell r="L9321">
            <v>0</v>
          </cell>
          <cell r="M9321">
            <v>629.21</v>
          </cell>
          <cell r="N9321">
            <v>0</v>
          </cell>
        </row>
        <row r="9322">
          <cell r="A9322" t="str">
            <v>SA2.504Thinned000</v>
          </cell>
          <cell r="B9322" t="str">
            <v>SAB</v>
          </cell>
          <cell r="C9322">
            <v>2.5</v>
          </cell>
          <cell r="D9322">
            <v>4</v>
          </cell>
          <cell r="E9322" t="str">
            <v>Thinned</v>
          </cell>
          <cell r="F9322" t="str">
            <v xml:space="preserve">  0-5</v>
          </cell>
          <cell r="M9322">
            <v>2.6</v>
          </cell>
        </row>
        <row r="9323">
          <cell r="A9323" t="str">
            <v>SA2.504Thinned005</v>
          </cell>
          <cell r="B9323" t="str">
            <v>SAB</v>
          </cell>
          <cell r="C9323">
            <v>2.5</v>
          </cell>
          <cell r="D9323">
            <v>4</v>
          </cell>
          <cell r="E9323" t="str">
            <v>Thinned</v>
          </cell>
          <cell r="F9323" t="str">
            <v xml:space="preserve">  5-10</v>
          </cell>
          <cell r="M9323">
            <v>11.77</v>
          </cell>
        </row>
        <row r="9324">
          <cell r="A9324" t="str">
            <v>SA2.504Thinned010</v>
          </cell>
          <cell r="B9324" t="str">
            <v>SAB</v>
          </cell>
          <cell r="C9324">
            <v>2.5</v>
          </cell>
          <cell r="D9324">
            <v>4</v>
          </cell>
          <cell r="E9324" t="str">
            <v>Thinned</v>
          </cell>
          <cell r="F9324" t="str">
            <v xml:space="preserve"> 10-15</v>
          </cell>
          <cell r="M9324">
            <v>42.95</v>
          </cell>
        </row>
        <row r="9325">
          <cell r="A9325" t="str">
            <v>SA2.504Thinned015</v>
          </cell>
          <cell r="B9325" t="str">
            <v>SAB</v>
          </cell>
          <cell r="C9325">
            <v>2.5</v>
          </cell>
          <cell r="D9325">
            <v>4</v>
          </cell>
          <cell r="E9325" t="str">
            <v>Thinned</v>
          </cell>
          <cell r="F9325" t="str">
            <v xml:space="preserve"> 15-20</v>
          </cell>
          <cell r="M9325">
            <v>123.20331089296837</v>
          </cell>
        </row>
        <row r="9326">
          <cell r="A9326" t="str">
            <v>SA2.504Thinned020</v>
          </cell>
          <cell r="B9326" t="str">
            <v>SAB</v>
          </cell>
          <cell r="C9326">
            <v>2.5</v>
          </cell>
          <cell r="D9326">
            <v>4</v>
          </cell>
          <cell r="E9326" t="str">
            <v>Thinned</v>
          </cell>
          <cell r="F9326" t="str">
            <v xml:space="preserve"> 20-25</v>
          </cell>
          <cell r="M9326">
            <v>182.21396071347934</v>
          </cell>
        </row>
        <row r="9327">
          <cell r="A9327" t="str">
            <v>SA2.504Thinned025</v>
          </cell>
          <cell r="B9327" t="str">
            <v>SAB</v>
          </cell>
          <cell r="C9327">
            <v>2.5</v>
          </cell>
          <cell r="D9327">
            <v>4</v>
          </cell>
          <cell r="E9327" t="str">
            <v>Thinned</v>
          </cell>
          <cell r="F9327" t="str">
            <v xml:space="preserve"> 25-30</v>
          </cell>
          <cell r="M9327">
            <v>220.95691884132071</v>
          </cell>
        </row>
        <row r="9328">
          <cell r="A9328" t="str">
            <v>SA2.504Thinned030</v>
          </cell>
          <cell r="B9328" t="str">
            <v>SAB</v>
          </cell>
          <cell r="C9328">
            <v>2.5</v>
          </cell>
          <cell r="D9328">
            <v>4</v>
          </cell>
          <cell r="E9328" t="str">
            <v>Thinned</v>
          </cell>
          <cell r="F9328" t="str">
            <v xml:space="preserve"> 30-35</v>
          </cell>
          <cell r="M9328">
            <v>252.57584566923398</v>
          </cell>
        </row>
        <row r="9329">
          <cell r="A9329" t="str">
            <v>SA2.504Thinned035</v>
          </cell>
          <cell r="B9329" t="str">
            <v>SAB</v>
          </cell>
          <cell r="C9329">
            <v>2.5</v>
          </cell>
          <cell r="D9329">
            <v>4</v>
          </cell>
          <cell r="E9329" t="str">
            <v>Thinned</v>
          </cell>
          <cell r="F9329" t="str">
            <v xml:space="preserve"> 35-40</v>
          </cell>
          <cell r="M9329">
            <v>280.8763904993454</v>
          </cell>
        </row>
        <row r="9330">
          <cell r="A9330" t="str">
            <v>SA2.504Thinned040</v>
          </cell>
          <cell r="B9330" t="str">
            <v>SAB</v>
          </cell>
          <cell r="C9330">
            <v>2.5</v>
          </cell>
          <cell r="D9330">
            <v>4</v>
          </cell>
          <cell r="E9330" t="str">
            <v>Thinned</v>
          </cell>
          <cell r="F9330" t="str">
            <v xml:space="preserve"> 40-45</v>
          </cell>
          <cell r="M9330">
            <v>309.38638303325433</v>
          </cell>
        </row>
        <row r="9331">
          <cell r="A9331" t="str">
            <v>SA2.504Thinned045</v>
          </cell>
          <cell r="B9331" t="str">
            <v>SAB</v>
          </cell>
          <cell r="C9331">
            <v>2.5</v>
          </cell>
          <cell r="D9331">
            <v>4</v>
          </cell>
          <cell r="E9331" t="str">
            <v>Thinned</v>
          </cell>
          <cell r="F9331" t="str">
            <v xml:space="preserve"> 45-50</v>
          </cell>
          <cell r="M9331">
            <v>337.45679286117075</v>
          </cell>
        </row>
        <row r="9332">
          <cell r="A9332" t="str">
            <v>SA2.504Thinned050</v>
          </cell>
          <cell r="B9332" t="str">
            <v>SAB</v>
          </cell>
          <cell r="C9332">
            <v>2.5</v>
          </cell>
          <cell r="D9332">
            <v>4</v>
          </cell>
          <cell r="E9332" t="str">
            <v>Thinned</v>
          </cell>
          <cell r="F9332" t="str">
            <v xml:space="preserve"> 50-55</v>
          </cell>
          <cell r="M9332">
            <v>353.87261963894093</v>
          </cell>
        </row>
        <row r="9333">
          <cell r="A9333" t="str">
            <v>SA2.504Thinned055</v>
          </cell>
          <cell r="B9333" t="str">
            <v>SAB</v>
          </cell>
          <cell r="C9333">
            <v>2.5</v>
          </cell>
          <cell r="D9333">
            <v>4</v>
          </cell>
          <cell r="E9333" t="str">
            <v>Thinned</v>
          </cell>
          <cell r="F9333" t="str">
            <v xml:space="preserve"> 55-60</v>
          </cell>
          <cell r="M9333">
            <v>362.6088077343631</v>
          </cell>
        </row>
        <row r="9334">
          <cell r="A9334" t="str">
            <v>SA2.504Thinned060</v>
          </cell>
          <cell r="B9334" t="str">
            <v>SAB</v>
          </cell>
          <cell r="C9334">
            <v>2.5</v>
          </cell>
          <cell r="D9334">
            <v>4</v>
          </cell>
          <cell r="E9334" t="str">
            <v>Thinned</v>
          </cell>
          <cell r="F9334" t="str">
            <v xml:space="preserve"> 60-65</v>
          </cell>
          <cell r="M9334">
            <v>368.63174686358582</v>
          </cell>
        </row>
        <row r="9335">
          <cell r="A9335" t="str">
            <v>SA2.504Thinned065</v>
          </cell>
          <cell r="B9335" t="str">
            <v>SAB</v>
          </cell>
          <cell r="C9335">
            <v>2.5</v>
          </cell>
          <cell r="D9335">
            <v>4</v>
          </cell>
          <cell r="E9335" t="str">
            <v>Thinned</v>
          </cell>
          <cell r="F9335" t="str">
            <v xml:space="preserve"> 65-70</v>
          </cell>
          <cell r="M9335">
            <v>368.63174686358582</v>
          </cell>
        </row>
        <row r="9336">
          <cell r="A9336" t="str">
            <v>SA2.504Thinned070</v>
          </cell>
          <cell r="B9336" t="str">
            <v>SAB</v>
          </cell>
          <cell r="C9336">
            <v>2.5</v>
          </cell>
          <cell r="D9336">
            <v>4</v>
          </cell>
          <cell r="E9336" t="str">
            <v>Thinned</v>
          </cell>
          <cell r="F9336" t="str">
            <v xml:space="preserve"> 70-75</v>
          </cell>
          <cell r="M9336">
            <v>368.63174686358582</v>
          </cell>
        </row>
        <row r="9337">
          <cell r="A9337" t="str">
            <v>SA2.504Thinned075</v>
          </cell>
          <cell r="B9337" t="str">
            <v>SAB</v>
          </cell>
          <cell r="C9337">
            <v>2.5</v>
          </cell>
          <cell r="D9337">
            <v>4</v>
          </cell>
          <cell r="E9337" t="str">
            <v>Thinned</v>
          </cell>
          <cell r="F9337" t="str">
            <v xml:space="preserve"> 75-80</v>
          </cell>
          <cell r="M9337">
            <v>368.63174686358582</v>
          </cell>
        </row>
        <row r="9338">
          <cell r="A9338" t="str">
            <v>SA2.504Thinned080</v>
          </cell>
          <cell r="B9338" t="str">
            <v>SAB</v>
          </cell>
          <cell r="C9338">
            <v>2.5</v>
          </cell>
          <cell r="D9338">
            <v>4</v>
          </cell>
          <cell r="E9338" t="str">
            <v>Thinned</v>
          </cell>
          <cell r="F9338" t="str">
            <v xml:space="preserve"> 80-85</v>
          </cell>
          <cell r="M9338">
            <v>368.63174686358582</v>
          </cell>
        </row>
        <row r="9339">
          <cell r="A9339" t="str">
            <v>SA2.504Thinned085</v>
          </cell>
          <cell r="B9339" t="str">
            <v>SAB</v>
          </cell>
          <cell r="C9339">
            <v>2.5</v>
          </cell>
          <cell r="D9339">
            <v>4</v>
          </cell>
          <cell r="E9339" t="str">
            <v>Thinned</v>
          </cell>
          <cell r="F9339" t="str">
            <v xml:space="preserve"> 85-90</v>
          </cell>
          <cell r="M9339">
            <v>368.63174686358582</v>
          </cell>
        </row>
        <row r="9340">
          <cell r="A9340" t="str">
            <v>SA2.504Thinned090</v>
          </cell>
          <cell r="B9340" t="str">
            <v>SAB</v>
          </cell>
          <cell r="C9340">
            <v>2.5</v>
          </cell>
          <cell r="D9340">
            <v>4</v>
          </cell>
          <cell r="E9340" t="str">
            <v>Thinned</v>
          </cell>
          <cell r="F9340" t="str">
            <v xml:space="preserve"> 90-95</v>
          </cell>
          <cell r="M9340">
            <v>368.63174686358582</v>
          </cell>
        </row>
        <row r="9341">
          <cell r="A9341" t="str">
            <v>SA2.504Thinned095</v>
          </cell>
          <cell r="B9341" t="str">
            <v>SAB</v>
          </cell>
          <cell r="C9341">
            <v>2.5</v>
          </cell>
          <cell r="D9341">
            <v>4</v>
          </cell>
          <cell r="E9341" t="str">
            <v>Thinned</v>
          </cell>
          <cell r="F9341" t="str">
            <v xml:space="preserve"> 95-100</v>
          </cell>
          <cell r="M9341">
            <v>368.63174686358582</v>
          </cell>
        </row>
        <row r="9342">
          <cell r="A9342" t="str">
            <v>SA2.504Thinned100</v>
          </cell>
          <cell r="B9342" t="str">
            <v>SAB</v>
          </cell>
          <cell r="C9342">
            <v>2.5</v>
          </cell>
          <cell r="D9342">
            <v>4</v>
          </cell>
          <cell r="E9342" t="str">
            <v>Thinned</v>
          </cell>
          <cell r="F9342" t="str">
            <v>100-105</v>
          </cell>
          <cell r="M9342">
            <v>368.63174686358582</v>
          </cell>
        </row>
        <row r="9343">
          <cell r="A9343" t="str">
            <v>SA2.504Thinned105</v>
          </cell>
          <cell r="B9343" t="str">
            <v>SAB</v>
          </cell>
          <cell r="C9343">
            <v>2.5</v>
          </cell>
          <cell r="D9343">
            <v>4</v>
          </cell>
          <cell r="E9343" t="str">
            <v>Thinned</v>
          </cell>
          <cell r="F9343" t="str">
            <v>105-110</v>
          </cell>
          <cell r="M9343">
            <v>368.63174686358582</v>
          </cell>
        </row>
        <row r="9344">
          <cell r="A9344" t="str">
            <v>SA2.504Thinned110</v>
          </cell>
          <cell r="B9344" t="str">
            <v>SAB</v>
          </cell>
          <cell r="C9344">
            <v>2.5</v>
          </cell>
          <cell r="D9344">
            <v>4</v>
          </cell>
          <cell r="E9344" t="str">
            <v>Thinned</v>
          </cell>
          <cell r="F9344" t="str">
            <v>110-115</v>
          </cell>
          <cell r="M9344">
            <v>368.63174686358582</v>
          </cell>
        </row>
        <row r="9345">
          <cell r="A9345" t="str">
            <v>SA2.504Thinned115</v>
          </cell>
          <cell r="B9345" t="str">
            <v>SAB</v>
          </cell>
          <cell r="C9345">
            <v>2.5</v>
          </cell>
          <cell r="D9345">
            <v>4</v>
          </cell>
          <cell r="E9345" t="str">
            <v>Thinned</v>
          </cell>
          <cell r="F9345" t="str">
            <v>115-120</v>
          </cell>
          <cell r="M9345">
            <v>368.63174686358582</v>
          </cell>
        </row>
        <row r="9346">
          <cell r="A9346" t="str">
            <v>SA2.504Thinned120</v>
          </cell>
          <cell r="B9346" t="str">
            <v>SAB</v>
          </cell>
          <cell r="C9346">
            <v>2.5</v>
          </cell>
          <cell r="D9346">
            <v>4</v>
          </cell>
          <cell r="E9346" t="str">
            <v>Thinned</v>
          </cell>
          <cell r="F9346" t="str">
            <v>120-125</v>
          </cell>
          <cell r="M9346">
            <v>368.63174686358582</v>
          </cell>
        </row>
        <row r="9347">
          <cell r="A9347" t="str">
            <v>SA2.504Thinned125</v>
          </cell>
          <cell r="B9347" t="str">
            <v>SAB</v>
          </cell>
          <cell r="C9347">
            <v>2.5</v>
          </cell>
          <cell r="D9347">
            <v>4</v>
          </cell>
          <cell r="E9347" t="str">
            <v>Thinned</v>
          </cell>
          <cell r="F9347" t="str">
            <v>125-130</v>
          </cell>
          <cell r="M9347">
            <v>368.63174686358582</v>
          </cell>
        </row>
        <row r="9348">
          <cell r="A9348" t="str">
            <v>SA2.504Thinned130</v>
          </cell>
          <cell r="B9348" t="str">
            <v>SAB</v>
          </cell>
          <cell r="C9348">
            <v>2.5</v>
          </cell>
          <cell r="D9348">
            <v>4</v>
          </cell>
          <cell r="E9348" t="str">
            <v>Thinned</v>
          </cell>
          <cell r="F9348" t="str">
            <v>130-135</v>
          </cell>
          <cell r="M9348">
            <v>368.63174686358582</v>
          </cell>
        </row>
        <row r="9349">
          <cell r="A9349" t="str">
            <v>SA2.504Thinned135</v>
          </cell>
          <cell r="B9349" t="str">
            <v>SAB</v>
          </cell>
          <cell r="C9349">
            <v>2.5</v>
          </cell>
          <cell r="D9349">
            <v>4</v>
          </cell>
          <cell r="E9349" t="str">
            <v>Thinned</v>
          </cell>
          <cell r="F9349" t="str">
            <v>135-140</v>
          </cell>
          <cell r="M9349">
            <v>368.63174686358582</v>
          </cell>
        </row>
        <row r="9350">
          <cell r="A9350" t="str">
            <v>SA2.504Thinned140</v>
          </cell>
          <cell r="B9350" t="str">
            <v>SAB</v>
          </cell>
          <cell r="C9350">
            <v>2.5</v>
          </cell>
          <cell r="D9350">
            <v>4</v>
          </cell>
          <cell r="E9350" t="str">
            <v>Thinned</v>
          </cell>
          <cell r="F9350" t="str">
            <v>140-145</v>
          </cell>
          <cell r="M9350">
            <v>368.63174686358582</v>
          </cell>
        </row>
        <row r="9351">
          <cell r="A9351" t="str">
            <v>SA2.504Thinned145</v>
          </cell>
          <cell r="B9351" t="str">
            <v>SAB</v>
          </cell>
          <cell r="C9351">
            <v>2.5</v>
          </cell>
          <cell r="D9351">
            <v>4</v>
          </cell>
          <cell r="E9351" t="str">
            <v>Thinned</v>
          </cell>
          <cell r="F9351" t="str">
            <v>145-150</v>
          </cell>
          <cell r="M9351">
            <v>368.63174686358582</v>
          </cell>
        </row>
        <row r="9352">
          <cell r="A9352" t="str">
            <v>SA2.504Thinned150</v>
          </cell>
          <cell r="B9352" t="str">
            <v>SAB</v>
          </cell>
          <cell r="C9352">
            <v>2.5</v>
          </cell>
          <cell r="D9352">
            <v>4</v>
          </cell>
          <cell r="E9352" t="str">
            <v>Thinned</v>
          </cell>
          <cell r="F9352" t="str">
            <v>150-155</v>
          </cell>
          <cell r="M9352">
            <v>368.63174686358582</v>
          </cell>
        </row>
        <row r="9353">
          <cell r="A9353" t="str">
            <v>SA2.504Thinned155</v>
          </cell>
          <cell r="B9353" t="str">
            <v>SAB</v>
          </cell>
          <cell r="C9353">
            <v>2.5</v>
          </cell>
          <cell r="D9353">
            <v>4</v>
          </cell>
          <cell r="E9353" t="str">
            <v>Thinned</v>
          </cell>
          <cell r="F9353" t="str">
            <v>155-160</v>
          </cell>
          <cell r="M9353">
            <v>368.63174686358582</v>
          </cell>
        </row>
        <row r="9354">
          <cell r="A9354" t="str">
            <v>SA2.504Thinned160</v>
          </cell>
          <cell r="B9354" t="str">
            <v>SAB</v>
          </cell>
          <cell r="C9354">
            <v>2.5</v>
          </cell>
          <cell r="D9354">
            <v>4</v>
          </cell>
          <cell r="E9354" t="str">
            <v>Thinned</v>
          </cell>
          <cell r="F9354" t="str">
            <v>160-165</v>
          </cell>
          <cell r="M9354">
            <v>368.63174686358582</v>
          </cell>
        </row>
        <row r="9355">
          <cell r="A9355" t="str">
            <v>SA2.504Thinned165</v>
          </cell>
          <cell r="B9355" t="str">
            <v>SAB</v>
          </cell>
          <cell r="C9355">
            <v>2.5</v>
          </cell>
          <cell r="D9355">
            <v>4</v>
          </cell>
          <cell r="E9355" t="str">
            <v>Thinned</v>
          </cell>
          <cell r="F9355" t="str">
            <v>165-170</v>
          </cell>
          <cell r="M9355">
            <v>368.63174686358582</v>
          </cell>
        </row>
        <row r="9356">
          <cell r="A9356" t="str">
            <v>SA2.504Thinned170</v>
          </cell>
          <cell r="B9356" t="str">
            <v>SAB</v>
          </cell>
          <cell r="C9356">
            <v>2.5</v>
          </cell>
          <cell r="D9356">
            <v>4</v>
          </cell>
          <cell r="E9356" t="str">
            <v>Thinned</v>
          </cell>
          <cell r="F9356" t="str">
            <v>170-175</v>
          </cell>
          <cell r="M9356">
            <v>368.63174686358582</v>
          </cell>
        </row>
        <row r="9357">
          <cell r="A9357" t="str">
            <v>SA2.504Thinned175</v>
          </cell>
          <cell r="B9357" t="str">
            <v>SAB</v>
          </cell>
          <cell r="C9357">
            <v>2.5</v>
          </cell>
          <cell r="D9357">
            <v>4</v>
          </cell>
          <cell r="E9357" t="str">
            <v>Thinned</v>
          </cell>
          <cell r="F9357" t="str">
            <v>175-180</v>
          </cell>
          <cell r="M9357">
            <v>368.63174686358582</v>
          </cell>
        </row>
        <row r="9358">
          <cell r="A9358" t="str">
            <v>SA2.504Thinned180</v>
          </cell>
          <cell r="B9358" t="str">
            <v>SAB</v>
          </cell>
          <cell r="C9358">
            <v>2.5</v>
          </cell>
          <cell r="D9358">
            <v>4</v>
          </cell>
          <cell r="E9358" t="str">
            <v>Thinned</v>
          </cell>
          <cell r="F9358" t="str">
            <v>180-185</v>
          </cell>
          <cell r="M9358">
            <v>368.63174686358582</v>
          </cell>
        </row>
        <row r="9359">
          <cell r="A9359" t="str">
            <v>SA2.504Thinned185</v>
          </cell>
          <cell r="B9359" t="str">
            <v>SAB</v>
          </cell>
          <cell r="C9359">
            <v>2.5</v>
          </cell>
          <cell r="D9359">
            <v>4</v>
          </cell>
          <cell r="E9359" t="str">
            <v>Thinned</v>
          </cell>
          <cell r="F9359" t="str">
            <v>185-190</v>
          </cell>
          <cell r="M9359">
            <v>368.63174686358582</v>
          </cell>
        </row>
        <row r="9360">
          <cell r="A9360" t="str">
            <v>SA2.504Thinned190</v>
          </cell>
          <cell r="B9360" t="str">
            <v>SAB</v>
          </cell>
          <cell r="C9360">
            <v>2.5</v>
          </cell>
          <cell r="D9360">
            <v>4</v>
          </cell>
          <cell r="E9360" t="str">
            <v>Thinned</v>
          </cell>
          <cell r="F9360" t="str">
            <v>190-195</v>
          </cell>
          <cell r="M9360">
            <v>368.63174686358582</v>
          </cell>
        </row>
        <row r="9361">
          <cell r="A9361" t="str">
            <v>SA2.504Thinned195</v>
          </cell>
          <cell r="B9361" t="str">
            <v>SAB</v>
          </cell>
          <cell r="C9361">
            <v>2.5</v>
          </cell>
          <cell r="D9361">
            <v>4</v>
          </cell>
          <cell r="E9361" t="str">
            <v>Thinned</v>
          </cell>
          <cell r="F9361" t="str">
            <v>195-200</v>
          </cell>
          <cell r="M9361">
            <v>368.63174686358582</v>
          </cell>
        </row>
        <row r="9362">
          <cell r="A9362" t="str">
            <v>SA2.506NO_thin000</v>
          </cell>
          <cell r="B9362" t="str">
            <v>SAB</v>
          </cell>
          <cell r="C9362">
            <v>2.5</v>
          </cell>
          <cell r="D9362">
            <v>6</v>
          </cell>
          <cell r="E9362" t="str">
            <v>NO_thin</v>
          </cell>
          <cell r="F9362" t="str">
            <v xml:space="preserve">  0-5</v>
          </cell>
          <cell r="G9362">
            <v>0.62</v>
          </cell>
          <cell r="H9362">
            <v>0.18</v>
          </cell>
          <cell r="I9362">
            <v>0.8</v>
          </cell>
          <cell r="J9362">
            <v>3.99</v>
          </cell>
          <cell r="K9362">
            <v>3.99</v>
          </cell>
          <cell r="L9362">
            <v>0</v>
          </cell>
          <cell r="M9362">
            <v>3.99</v>
          </cell>
          <cell r="N9362">
            <v>0</v>
          </cell>
        </row>
        <row r="9363">
          <cell r="A9363" t="str">
            <v>SA2.506NO_thin005</v>
          </cell>
          <cell r="B9363" t="str">
            <v>SAB</v>
          </cell>
          <cell r="C9363">
            <v>2.5</v>
          </cell>
          <cell r="D9363">
            <v>6</v>
          </cell>
          <cell r="E9363" t="str">
            <v>NO_thin</v>
          </cell>
          <cell r="F9363" t="str">
            <v xml:space="preserve">  5-10</v>
          </cell>
          <cell r="G9363">
            <v>2.5299999999999998</v>
          </cell>
          <cell r="H9363">
            <v>0.33</v>
          </cell>
          <cell r="I9363">
            <v>2.86</v>
          </cell>
          <cell r="J9363">
            <v>14.32</v>
          </cell>
          <cell r="K9363">
            <v>18.309999999999999</v>
          </cell>
          <cell r="L9363">
            <v>0</v>
          </cell>
          <cell r="M9363">
            <v>18.309999999999999</v>
          </cell>
          <cell r="N9363">
            <v>0</v>
          </cell>
        </row>
        <row r="9364">
          <cell r="A9364" t="str">
            <v>SA2.506NO_thin010</v>
          </cell>
          <cell r="B9364" t="str">
            <v>SAB</v>
          </cell>
          <cell r="C9364">
            <v>2.5</v>
          </cell>
          <cell r="D9364">
            <v>6</v>
          </cell>
          <cell r="E9364" t="str">
            <v>NO_thin</v>
          </cell>
          <cell r="F9364" t="str">
            <v xml:space="preserve"> 10-15</v>
          </cell>
          <cell r="G9364">
            <v>9.4</v>
          </cell>
          <cell r="H9364">
            <v>0.45</v>
          </cell>
          <cell r="I9364">
            <v>9.85</v>
          </cell>
          <cell r="J9364">
            <v>49.24</v>
          </cell>
          <cell r="K9364">
            <v>67.540000000000006</v>
          </cell>
          <cell r="L9364">
            <v>0</v>
          </cell>
          <cell r="M9364">
            <v>67.540000000000006</v>
          </cell>
          <cell r="N9364">
            <v>0</v>
          </cell>
        </row>
        <row r="9365">
          <cell r="A9365" t="str">
            <v>SA2.506NO_thin015</v>
          </cell>
          <cell r="B9365" t="str">
            <v>SAB</v>
          </cell>
          <cell r="C9365">
            <v>2.5</v>
          </cell>
          <cell r="D9365">
            <v>6</v>
          </cell>
          <cell r="E9365" t="str">
            <v>NO_thin</v>
          </cell>
          <cell r="F9365" t="str">
            <v xml:space="preserve"> 15-20</v>
          </cell>
          <cell r="G9365">
            <v>25.37</v>
          </cell>
          <cell r="H9365">
            <v>1.26</v>
          </cell>
          <cell r="I9365">
            <v>26.63</v>
          </cell>
          <cell r="J9365">
            <v>133.13</v>
          </cell>
          <cell r="K9365">
            <v>200.67</v>
          </cell>
          <cell r="L9365">
            <v>0</v>
          </cell>
          <cell r="M9365">
            <v>200.67</v>
          </cell>
          <cell r="N9365">
            <v>0</v>
          </cell>
        </row>
        <row r="9366">
          <cell r="A9366" t="str">
            <v>SA2.506NO_thin020</v>
          </cell>
          <cell r="B9366" t="str">
            <v>SAB</v>
          </cell>
          <cell r="C9366">
            <v>2.5</v>
          </cell>
          <cell r="D9366">
            <v>6</v>
          </cell>
          <cell r="E9366" t="str">
            <v>NO_thin</v>
          </cell>
          <cell r="F9366" t="str">
            <v xml:space="preserve"> 20-25</v>
          </cell>
          <cell r="G9366">
            <v>26.32</v>
          </cell>
          <cell r="H9366">
            <v>1.01</v>
          </cell>
          <cell r="I9366">
            <v>27.33</v>
          </cell>
          <cell r="J9366">
            <v>136.65</v>
          </cell>
          <cell r="K9366">
            <v>337.32</v>
          </cell>
          <cell r="L9366">
            <v>0</v>
          </cell>
          <cell r="M9366">
            <v>337.32</v>
          </cell>
          <cell r="N9366">
            <v>0</v>
          </cell>
        </row>
        <row r="9367">
          <cell r="A9367" t="str">
            <v>SA2.506NO_thin025</v>
          </cell>
          <cell r="B9367" t="str">
            <v>SAB</v>
          </cell>
          <cell r="C9367">
            <v>2.5</v>
          </cell>
          <cell r="D9367">
            <v>6</v>
          </cell>
          <cell r="E9367" t="str">
            <v>NO_thin</v>
          </cell>
          <cell r="F9367" t="str">
            <v xml:space="preserve"> 25-30</v>
          </cell>
          <cell r="G9367">
            <v>15.88</v>
          </cell>
          <cell r="H9367">
            <v>0.23</v>
          </cell>
          <cell r="I9367">
            <v>16.12</v>
          </cell>
          <cell r="J9367">
            <v>80.59</v>
          </cell>
          <cell r="K9367">
            <v>417.91</v>
          </cell>
          <cell r="L9367">
            <v>0</v>
          </cell>
          <cell r="M9367">
            <v>417.91</v>
          </cell>
          <cell r="N9367">
            <v>0</v>
          </cell>
        </row>
        <row r="9368">
          <cell r="A9368" t="str">
            <v>SA2.506NO_thin030</v>
          </cell>
          <cell r="B9368" t="str">
            <v>SAB</v>
          </cell>
          <cell r="C9368">
            <v>2.5</v>
          </cell>
          <cell r="D9368">
            <v>6</v>
          </cell>
          <cell r="E9368" t="str">
            <v>NO_thin</v>
          </cell>
          <cell r="F9368" t="str">
            <v xml:space="preserve"> 30-35</v>
          </cell>
          <cell r="G9368">
            <v>11.16</v>
          </cell>
          <cell r="H9368">
            <v>3.01</v>
          </cell>
          <cell r="I9368">
            <v>14.17</v>
          </cell>
          <cell r="J9368">
            <v>70.86</v>
          </cell>
          <cell r="K9368">
            <v>488.77</v>
          </cell>
          <cell r="L9368">
            <v>0</v>
          </cell>
          <cell r="M9368">
            <v>488.77</v>
          </cell>
          <cell r="N9368">
            <v>0</v>
          </cell>
        </row>
        <row r="9369">
          <cell r="A9369" t="str">
            <v>SA2.506NO_thin035</v>
          </cell>
          <cell r="B9369" t="str">
            <v>SAB</v>
          </cell>
          <cell r="C9369">
            <v>2.5</v>
          </cell>
          <cell r="D9369">
            <v>6</v>
          </cell>
          <cell r="E9369" t="str">
            <v>NO_thin</v>
          </cell>
          <cell r="F9369" t="str">
            <v xml:space="preserve"> 35-40</v>
          </cell>
          <cell r="G9369">
            <v>7.51</v>
          </cell>
          <cell r="H9369">
            <v>6.36</v>
          </cell>
          <cell r="I9369">
            <v>13.88</v>
          </cell>
          <cell r="J9369">
            <v>69.39</v>
          </cell>
          <cell r="K9369">
            <v>558.16</v>
          </cell>
          <cell r="L9369">
            <v>0</v>
          </cell>
          <cell r="M9369">
            <v>558.16</v>
          </cell>
          <cell r="N9369">
            <v>0</v>
          </cell>
        </row>
        <row r="9370">
          <cell r="A9370" t="str">
            <v>SA2.506NO_thin040</v>
          </cell>
          <cell r="B9370" t="str">
            <v>SAB</v>
          </cell>
          <cell r="C9370">
            <v>2.5</v>
          </cell>
          <cell r="D9370">
            <v>6</v>
          </cell>
          <cell r="E9370" t="str">
            <v>NO_thin</v>
          </cell>
          <cell r="F9370" t="str">
            <v xml:space="preserve"> 40-45</v>
          </cell>
          <cell r="G9370">
            <v>5.95</v>
          </cell>
          <cell r="H9370">
            <v>2.29</v>
          </cell>
          <cell r="I9370">
            <v>8.24</v>
          </cell>
          <cell r="J9370">
            <v>41.19</v>
          </cell>
          <cell r="K9370">
            <v>599.35</v>
          </cell>
          <cell r="L9370">
            <v>0</v>
          </cell>
          <cell r="M9370">
            <v>599.35</v>
          </cell>
          <cell r="N9370">
            <v>0</v>
          </cell>
        </row>
        <row r="9371">
          <cell r="A9371" t="str">
            <v>SA2.506NO_thin045</v>
          </cell>
          <cell r="B9371" t="str">
            <v>SAB</v>
          </cell>
          <cell r="C9371">
            <v>2.5</v>
          </cell>
          <cell r="D9371">
            <v>6</v>
          </cell>
          <cell r="E9371" t="str">
            <v>NO_thin</v>
          </cell>
          <cell r="F9371" t="str">
            <v xml:space="preserve"> 45-50</v>
          </cell>
          <cell r="G9371">
            <v>5.54</v>
          </cell>
          <cell r="H9371">
            <v>-0.06</v>
          </cell>
          <cell r="I9371">
            <v>5.48</v>
          </cell>
          <cell r="J9371">
            <v>27.38</v>
          </cell>
          <cell r="K9371">
            <v>626.73</v>
          </cell>
          <cell r="L9371">
            <v>0</v>
          </cell>
          <cell r="M9371">
            <v>626.73</v>
          </cell>
          <cell r="N9371">
            <v>0</v>
          </cell>
        </row>
        <row r="9372">
          <cell r="A9372" t="str">
            <v>SA2.506NO_thin050</v>
          </cell>
          <cell r="B9372" t="str">
            <v>SAB</v>
          </cell>
          <cell r="C9372">
            <v>2.5</v>
          </cell>
          <cell r="D9372">
            <v>6</v>
          </cell>
          <cell r="E9372" t="str">
            <v>NO_thin</v>
          </cell>
          <cell r="F9372" t="str">
            <v xml:space="preserve"> 50-55</v>
          </cell>
          <cell r="G9372">
            <v>5.03</v>
          </cell>
          <cell r="H9372">
            <v>-1</v>
          </cell>
          <cell r="I9372">
            <v>4.03</v>
          </cell>
          <cell r="J9372">
            <v>20.13</v>
          </cell>
          <cell r="K9372">
            <v>646.86</v>
          </cell>
          <cell r="L9372">
            <v>0</v>
          </cell>
          <cell r="M9372">
            <v>646.86</v>
          </cell>
          <cell r="N9372">
            <v>0</v>
          </cell>
        </row>
        <row r="9373">
          <cell r="A9373" t="str">
            <v>SA2.506NO_thin055</v>
          </cell>
          <cell r="B9373" t="str">
            <v>SAB</v>
          </cell>
          <cell r="C9373">
            <v>2.5</v>
          </cell>
          <cell r="D9373">
            <v>6</v>
          </cell>
          <cell r="E9373" t="str">
            <v>NO_thin</v>
          </cell>
          <cell r="F9373" t="str">
            <v xml:space="preserve"> 55-60</v>
          </cell>
          <cell r="G9373">
            <v>4.47</v>
          </cell>
          <cell r="H9373">
            <v>-1.22</v>
          </cell>
          <cell r="I9373">
            <v>3.25</v>
          </cell>
          <cell r="J9373">
            <v>16.23</v>
          </cell>
          <cell r="K9373">
            <v>663.09</v>
          </cell>
          <cell r="L9373">
            <v>0</v>
          </cell>
          <cell r="M9373">
            <v>663.09</v>
          </cell>
          <cell r="N9373">
            <v>0</v>
          </cell>
        </row>
        <row r="9374">
          <cell r="A9374" t="str">
            <v>SA2.506NO_thin060</v>
          </cell>
          <cell r="B9374" t="str">
            <v>SAB</v>
          </cell>
          <cell r="C9374">
            <v>2.5</v>
          </cell>
          <cell r="D9374">
            <v>6</v>
          </cell>
          <cell r="E9374" t="str">
            <v>NO_thin</v>
          </cell>
          <cell r="F9374" t="str">
            <v xml:space="preserve"> 60-65</v>
          </cell>
          <cell r="G9374">
            <v>3.96</v>
          </cell>
          <cell r="H9374">
            <v>-0.95</v>
          </cell>
          <cell r="I9374">
            <v>3.01</v>
          </cell>
          <cell r="J9374">
            <v>15.05</v>
          </cell>
          <cell r="K9374">
            <v>678.14</v>
          </cell>
          <cell r="L9374">
            <v>0</v>
          </cell>
          <cell r="M9374">
            <v>678.14</v>
          </cell>
          <cell r="N9374">
            <v>0</v>
          </cell>
        </row>
        <row r="9375">
          <cell r="A9375" t="str">
            <v>SA2.506NO_thin065</v>
          </cell>
          <cell r="B9375" t="str">
            <v>SAB</v>
          </cell>
          <cell r="C9375">
            <v>2.5</v>
          </cell>
          <cell r="D9375">
            <v>6</v>
          </cell>
          <cell r="E9375" t="str">
            <v>NO_thin</v>
          </cell>
          <cell r="F9375" t="str">
            <v xml:space="preserve"> 65-70</v>
          </cell>
          <cell r="G9375">
            <v>3.33</v>
          </cell>
          <cell r="H9375">
            <v>-1.21</v>
          </cell>
          <cell r="I9375">
            <v>2.12</v>
          </cell>
          <cell r="J9375">
            <v>10.6</v>
          </cell>
          <cell r="K9375">
            <v>688.74</v>
          </cell>
          <cell r="L9375">
            <v>0</v>
          </cell>
          <cell r="M9375">
            <v>688.74</v>
          </cell>
          <cell r="N9375">
            <v>0</v>
          </cell>
        </row>
        <row r="9376">
          <cell r="A9376" t="str">
            <v>SA2.506NO_thin070</v>
          </cell>
          <cell r="B9376" t="str">
            <v>SAB</v>
          </cell>
          <cell r="C9376">
            <v>2.5</v>
          </cell>
          <cell r="D9376">
            <v>6</v>
          </cell>
          <cell r="E9376" t="str">
            <v>NO_thin</v>
          </cell>
          <cell r="F9376" t="str">
            <v xml:space="preserve"> 70-75</v>
          </cell>
          <cell r="G9376">
            <v>2.87</v>
          </cell>
          <cell r="H9376">
            <v>-0.49</v>
          </cell>
          <cell r="I9376">
            <v>2.38</v>
          </cell>
          <cell r="J9376">
            <v>11.92</v>
          </cell>
          <cell r="K9376">
            <v>700.66</v>
          </cell>
          <cell r="L9376">
            <v>0</v>
          </cell>
          <cell r="M9376">
            <v>700.66</v>
          </cell>
          <cell r="N9376">
            <v>0</v>
          </cell>
        </row>
        <row r="9377">
          <cell r="A9377" t="str">
            <v>SA2.506NO_thin075</v>
          </cell>
          <cell r="B9377" t="str">
            <v>SAB</v>
          </cell>
          <cell r="C9377">
            <v>2.5</v>
          </cell>
          <cell r="D9377">
            <v>6</v>
          </cell>
          <cell r="E9377" t="str">
            <v>NO_thin</v>
          </cell>
          <cell r="F9377" t="str">
            <v xml:space="preserve"> 75-80</v>
          </cell>
          <cell r="G9377">
            <v>2.63</v>
          </cell>
          <cell r="H9377">
            <v>-0.61</v>
          </cell>
          <cell r="I9377">
            <v>2.02</v>
          </cell>
          <cell r="J9377">
            <v>10.119999999999999</v>
          </cell>
          <cell r="K9377">
            <v>710.78</v>
          </cell>
          <cell r="L9377">
            <v>0</v>
          </cell>
          <cell r="M9377">
            <v>710.78</v>
          </cell>
          <cell r="N9377">
            <v>0</v>
          </cell>
        </row>
        <row r="9378">
          <cell r="A9378" t="str">
            <v>SA2.506NO_thin080</v>
          </cell>
          <cell r="B9378" t="str">
            <v>SAB</v>
          </cell>
          <cell r="C9378">
            <v>2.5</v>
          </cell>
          <cell r="D9378">
            <v>6</v>
          </cell>
          <cell r="E9378" t="str">
            <v>NO_thin</v>
          </cell>
          <cell r="F9378" t="str">
            <v xml:space="preserve"> 80-85</v>
          </cell>
          <cell r="G9378">
            <v>2.44</v>
          </cell>
          <cell r="H9378">
            <v>-0.7</v>
          </cell>
          <cell r="I9378">
            <v>1.74</v>
          </cell>
          <cell r="J9378">
            <v>8.6999999999999993</v>
          </cell>
          <cell r="K9378">
            <v>719.48</v>
          </cell>
          <cell r="L9378">
            <v>0</v>
          </cell>
          <cell r="M9378">
            <v>719.48</v>
          </cell>
          <cell r="N9378">
            <v>0</v>
          </cell>
        </row>
        <row r="9379">
          <cell r="A9379" t="str">
            <v>SA2.506NO_thin085</v>
          </cell>
          <cell r="B9379" t="str">
            <v>SAB</v>
          </cell>
          <cell r="C9379">
            <v>2.5</v>
          </cell>
          <cell r="D9379">
            <v>6</v>
          </cell>
          <cell r="E9379" t="str">
            <v>NO_thin</v>
          </cell>
          <cell r="F9379" t="str">
            <v xml:space="preserve"> 85-90</v>
          </cell>
          <cell r="G9379">
            <v>2.14</v>
          </cell>
          <cell r="H9379">
            <v>-0.22</v>
          </cell>
          <cell r="I9379">
            <v>1.92</v>
          </cell>
          <cell r="J9379">
            <v>9.6199999999999992</v>
          </cell>
          <cell r="K9379">
            <v>729.1</v>
          </cell>
          <cell r="L9379">
            <v>0</v>
          </cell>
          <cell r="M9379">
            <v>729.1</v>
          </cell>
          <cell r="N9379">
            <v>0</v>
          </cell>
        </row>
        <row r="9380">
          <cell r="A9380" t="str">
            <v>SA2.506NO_thin090</v>
          </cell>
          <cell r="B9380" t="str">
            <v>SAB</v>
          </cell>
          <cell r="C9380">
            <v>2.5</v>
          </cell>
          <cell r="D9380">
            <v>6</v>
          </cell>
          <cell r="E9380" t="str">
            <v>NO_thin</v>
          </cell>
          <cell r="F9380" t="str">
            <v xml:space="preserve"> 90-95</v>
          </cell>
          <cell r="G9380">
            <v>1.89</v>
          </cell>
          <cell r="H9380">
            <v>-0.18</v>
          </cell>
          <cell r="I9380">
            <v>1.71</v>
          </cell>
          <cell r="J9380">
            <v>8.5500000000000007</v>
          </cell>
          <cell r="K9380">
            <v>737.66</v>
          </cell>
          <cell r="L9380">
            <v>0</v>
          </cell>
          <cell r="M9380">
            <v>737.66</v>
          </cell>
          <cell r="N9380">
            <v>0</v>
          </cell>
        </row>
        <row r="9381">
          <cell r="A9381" t="str">
            <v>SA2.506NO_thin095</v>
          </cell>
          <cell r="B9381" t="str">
            <v>SAB</v>
          </cell>
          <cell r="C9381">
            <v>2.5</v>
          </cell>
          <cell r="D9381">
            <v>6</v>
          </cell>
          <cell r="E9381" t="str">
            <v>NO_thin</v>
          </cell>
          <cell r="F9381" t="str">
            <v xml:space="preserve"> 95-100</v>
          </cell>
          <cell r="G9381">
            <v>1.68</v>
          </cell>
          <cell r="H9381">
            <v>-0.47</v>
          </cell>
          <cell r="I9381">
            <v>1.21</v>
          </cell>
          <cell r="J9381">
            <v>6.05</v>
          </cell>
          <cell r="K9381">
            <v>743.7</v>
          </cell>
          <cell r="L9381">
            <v>0</v>
          </cell>
          <cell r="M9381">
            <v>743.7</v>
          </cell>
          <cell r="N9381">
            <v>0</v>
          </cell>
        </row>
        <row r="9382">
          <cell r="A9382" t="str">
            <v>SA2.506NO_thin100</v>
          </cell>
          <cell r="B9382" t="str">
            <v>SAB</v>
          </cell>
          <cell r="C9382">
            <v>2.5</v>
          </cell>
          <cell r="D9382">
            <v>6</v>
          </cell>
          <cell r="E9382" t="str">
            <v>NO_thin</v>
          </cell>
          <cell r="F9382" t="str">
            <v>100-105</v>
          </cell>
          <cell r="G9382">
            <v>1.48</v>
          </cell>
          <cell r="H9382">
            <v>-0.42</v>
          </cell>
          <cell r="I9382">
            <v>1.06</v>
          </cell>
          <cell r="J9382">
            <v>5.29</v>
          </cell>
          <cell r="K9382">
            <v>749</v>
          </cell>
          <cell r="L9382">
            <v>0</v>
          </cell>
          <cell r="M9382">
            <v>749</v>
          </cell>
          <cell r="N9382">
            <v>0</v>
          </cell>
        </row>
        <row r="9383">
          <cell r="A9383" t="str">
            <v>SA2.506NO_thin105</v>
          </cell>
          <cell r="B9383" t="str">
            <v>SAB</v>
          </cell>
          <cell r="C9383">
            <v>2.5</v>
          </cell>
          <cell r="D9383">
            <v>6</v>
          </cell>
          <cell r="E9383" t="str">
            <v>NO_thin</v>
          </cell>
          <cell r="F9383" t="str">
            <v>105-110</v>
          </cell>
          <cell r="G9383">
            <v>1.3</v>
          </cell>
          <cell r="H9383">
            <v>-0.36</v>
          </cell>
          <cell r="I9383">
            <v>0.94</v>
          </cell>
          <cell r="J9383">
            <v>4.6900000000000004</v>
          </cell>
          <cell r="K9383">
            <v>753.69</v>
          </cell>
          <cell r="L9383">
            <v>0</v>
          </cell>
          <cell r="M9383">
            <v>753.69</v>
          </cell>
          <cell r="N9383">
            <v>0</v>
          </cell>
        </row>
        <row r="9384">
          <cell r="A9384" t="str">
            <v>SA2.506NO_thin110</v>
          </cell>
          <cell r="B9384" t="str">
            <v>SAB</v>
          </cell>
          <cell r="C9384">
            <v>2.5</v>
          </cell>
          <cell r="D9384">
            <v>6</v>
          </cell>
          <cell r="E9384" t="str">
            <v>NO_thin</v>
          </cell>
          <cell r="F9384" t="str">
            <v>110-115</v>
          </cell>
          <cell r="G9384">
            <v>1.1499999999999999</v>
          </cell>
          <cell r="H9384">
            <v>-0.28999999999999998</v>
          </cell>
          <cell r="I9384">
            <v>0.87</v>
          </cell>
          <cell r="J9384">
            <v>4.33</v>
          </cell>
          <cell r="K9384">
            <v>758.02</v>
          </cell>
          <cell r="L9384">
            <v>0</v>
          </cell>
          <cell r="M9384">
            <v>758.02</v>
          </cell>
          <cell r="N9384">
            <v>0</v>
          </cell>
        </row>
        <row r="9385">
          <cell r="A9385" t="str">
            <v>SA2.506NO_thin115</v>
          </cell>
          <cell r="B9385" t="str">
            <v>SAB</v>
          </cell>
          <cell r="C9385">
            <v>2.5</v>
          </cell>
          <cell r="D9385">
            <v>6</v>
          </cell>
          <cell r="E9385" t="str">
            <v>NO_thin</v>
          </cell>
          <cell r="F9385" t="str">
            <v>115-120</v>
          </cell>
          <cell r="G9385">
            <v>1.01</v>
          </cell>
          <cell r="H9385">
            <v>-0.19</v>
          </cell>
          <cell r="I9385">
            <v>0.81</v>
          </cell>
          <cell r="J9385">
            <v>4.07</v>
          </cell>
          <cell r="K9385">
            <v>762.09</v>
          </cell>
          <cell r="L9385">
            <v>0</v>
          </cell>
          <cell r="M9385">
            <v>762.09</v>
          </cell>
          <cell r="N9385">
            <v>0</v>
          </cell>
        </row>
        <row r="9386">
          <cell r="A9386" t="str">
            <v>SA2.506NO_thin120</v>
          </cell>
          <cell r="B9386" t="str">
            <v>SAB</v>
          </cell>
          <cell r="C9386">
            <v>2.5</v>
          </cell>
          <cell r="D9386">
            <v>6</v>
          </cell>
          <cell r="E9386" t="str">
            <v>NO_thin</v>
          </cell>
          <cell r="F9386" t="str">
            <v>120-125</v>
          </cell>
          <cell r="G9386">
            <v>0.93</v>
          </cell>
          <cell r="H9386">
            <v>-0.16</v>
          </cell>
          <cell r="I9386">
            <v>0.77</v>
          </cell>
          <cell r="J9386">
            <v>3.84</v>
          </cell>
          <cell r="K9386">
            <v>765.92</v>
          </cell>
          <cell r="L9386">
            <v>0</v>
          </cell>
          <cell r="M9386">
            <v>765.92</v>
          </cell>
          <cell r="N9386">
            <v>0</v>
          </cell>
        </row>
        <row r="9387">
          <cell r="A9387" t="str">
            <v>SA2.506NO_thin125</v>
          </cell>
          <cell r="B9387" t="str">
            <v>SAB</v>
          </cell>
          <cell r="C9387">
            <v>2.5</v>
          </cell>
          <cell r="D9387">
            <v>6</v>
          </cell>
          <cell r="E9387" t="str">
            <v>NO_thin</v>
          </cell>
          <cell r="F9387" t="str">
            <v>125-130</v>
          </cell>
          <cell r="G9387">
            <v>0.83</v>
          </cell>
          <cell r="H9387">
            <v>-0.15</v>
          </cell>
          <cell r="I9387">
            <v>0.68</v>
          </cell>
          <cell r="J9387">
            <v>3.38</v>
          </cell>
          <cell r="K9387">
            <v>769.3</v>
          </cell>
          <cell r="L9387">
            <v>0</v>
          </cell>
          <cell r="M9387">
            <v>769.3</v>
          </cell>
          <cell r="N9387">
            <v>0</v>
          </cell>
        </row>
        <row r="9388">
          <cell r="A9388" t="str">
            <v>SA2.506NO_thin130</v>
          </cell>
          <cell r="B9388" t="str">
            <v>SAB</v>
          </cell>
          <cell r="C9388">
            <v>2.5</v>
          </cell>
          <cell r="D9388">
            <v>6</v>
          </cell>
          <cell r="E9388" t="str">
            <v>NO_thin</v>
          </cell>
          <cell r="F9388" t="str">
            <v>130-135</v>
          </cell>
          <cell r="G9388">
            <v>0.72</v>
          </cell>
          <cell r="H9388">
            <v>-0.12</v>
          </cell>
          <cell r="I9388">
            <v>0.6</v>
          </cell>
          <cell r="J9388">
            <v>3</v>
          </cell>
          <cell r="K9388">
            <v>772.3</v>
          </cell>
          <cell r="L9388">
            <v>0</v>
          </cell>
          <cell r="M9388">
            <v>772.3</v>
          </cell>
          <cell r="N9388">
            <v>0</v>
          </cell>
        </row>
        <row r="9389">
          <cell r="A9389" t="str">
            <v>SA2.506NO_thin135</v>
          </cell>
          <cell r="B9389" t="str">
            <v>SAB</v>
          </cell>
          <cell r="C9389">
            <v>2.5</v>
          </cell>
          <cell r="D9389">
            <v>6</v>
          </cell>
          <cell r="E9389" t="str">
            <v>NO_thin</v>
          </cell>
          <cell r="F9389" t="str">
            <v>135-140</v>
          </cell>
          <cell r="G9389">
            <v>0.62</v>
          </cell>
          <cell r="H9389">
            <v>-0.11</v>
          </cell>
          <cell r="I9389">
            <v>0.51</v>
          </cell>
          <cell r="J9389">
            <v>2.5499999999999998</v>
          </cell>
          <cell r="K9389">
            <v>774.85</v>
          </cell>
          <cell r="L9389">
            <v>0</v>
          </cell>
          <cell r="M9389">
            <v>774.85</v>
          </cell>
          <cell r="N9389">
            <v>0</v>
          </cell>
        </row>
        <row r="9390">
          <cell r="A9390" t="str">
            <v>SA2.506NO_thin140</v>
          </cell>
          <cell r="B9390" t="str">
            <v>SAB</v>
          </cell>
          <cell r="C9390">
            <v>2.5</v>
          </cell>
          <cell r="D9390">
            <v>6</v>
          </cell>
          <cell r="E9390" t="str">
            <v>NO_thin</v>
          </cell>
          <cell r="F9390" t="str">
            <v>140-145</v>
          </cell>
          <cell r="G9390">
            <v>0.55000000000000004</v>
          </cell>
          <cell r="H9390">
            <v>-0.1</v>
          </cell>
          <cell r="I9390">
            <v>0.45</v>
          </cell>
          <cell r="J9390">
            <v>2.2599999999999998</v>
          </cell>
          <cell r="K9390">
            <v>777.11</v>
          </cell>
          <cell r="L9390">
            <v>0</v>
          </cell>
          <cell r="M9390">
            <v>777.11</v>
          </cell>
          <cell r="N9390">
            <v>0</v>
          </cell>
        </row>
        <row r="9391">
          <cell r="A9391" t="str">
            <v>SA2.506NO_thin145</v>
          </cell>
          <cell r="B9391" t="str">
            <v>SAB</v>
          </cell>
          <cell r="C9391">
            <v>2.5</v>
          </cell>
          <cell r="D9391">
            <v>6</v>
          </cell>
          <cell r="E9391" t="str">
            <v>NO_thin</v>
          </cell>
          <cell r="F9391" t="str">
            <v>145-150</v>
          </cell>
          <cell r="G9391">
            <v>0.47</v>
          </cell>
          <cell r="H9391">
            <v>-0.09</v>
          </cell>
          <cell r="I9391">
            <v>0.38</v>
          </cell>
          <cell r="J9391">
            <v>1.88</v>
          </cell>
          <cell r="K9391">
            <v>778.99</v>
          </cell>
          <cell r="L9391">
            <v>0</v>
          </cell>
          <cell r="M9391">
            <v>778.99</v>
          </cell>
          <cell r="N9391">
            <v>0</v>
          </cell>
        </row>
        <row r="9392">
          <cell r="A9392" t="str">
            <v>SA2.506NO_thin150</v>
          </cell>
          <cell r="B9392" t="str">
            <v>SAB</v>
          </cell>
          <cell r="C9392">
            <v>2.5</v>
          </cell>
          <cell r="D9392">
            <v>6</v>
          </cell>
          <cell r="E9392" t="str">
            <v>NO_thin</v>
          </cell>
          <cell r="F9392" t="str">
            <v>150-155</v>
          </cell>
          <cell r="G9392">
            <v>0.52</v>
          </cell>
          <cell r="H9392">
            <v>-7.0000000000000007E-2</v>
          </cell>
          <cell r="I9392">
            <v>0.45</v>
          </cell>
          <cell r="J9392">
            <v>2.23</v>
          </cell>
          <cell r="K9392">
            <v>781.22</v>
          </cell>
          <cell r="L9392">
            <v>0</v>
          </cell>
          <cell r="M9392">
            <v>781.22</v>
          </cell>
          <cell r="N9392">
            <v>0</v>
          </cell>
        </row>
        <row r="9393">
          <cell r="A9393" t="str">
            <v>SA2.506NO_thin155</v>
          </cell>
          <cell r="B9393" t="str">
            <v>SAB</v>
          </cell>
          <cell r="C9393">
            <v>2.5</v>
          </cell>
          <cell r="D9393">
            <v>6</v>
          </cell>
          <cell r="E9393" t="str">
            <v>NO_thin</v>
          </cell>
          <cell r="F9393" t="str">
            <v>155-160</v>
          </cell>
          <cell r="G9393">
            <v>0.47</v>
          </cell>
          <cell r="H9393">
            <v>-7.0000000000000007E-2</v>
          </cell>
          <cell r="I9393">
            <v>0.4</v>
          </cell>
          <cell r="J9393">
            <v>2</v>
          </cell>
          <cell r="K9393">
            <v>783.22</v>
          </cell>
          <cell r="L9393">
            <v>0</v>
          </cell>
          <cell r="M9393">
            <v>783.22</v>
          </cell>
          <cell r="N9393">
            <v>0</v>
          </cell>
        </row>
        <row r="9394">
          <cell r="A9394" t="str">
            <v>SA2.506NO_thin160</v>
          </cell>
          <cell r="B9394" t="str">
            <v>SAB</v>
          </cell>
          <cell r="C9394">
            <v>2.5</v>
          </cell>
          <cell r="D9394">
            <v>6</v>
          </cell>
          <cell r="E9394" t="str">
            <v>NO_thin</v>
          </cell>
          <cell r="F9394" t="str">
            <v>160-165</v>
          </cell>
          <cell r="G9394">
            <v>0.4</v>
          </cell>
          <cell r="H9394">
            <v>-0.06</v>
          </cell>
          <cell r="I9394">
            <v>0.34</v>
          </cell>
          <cell r="J9394">
            <v>1.7</v>
          </cell>
          <cell r="K9394">
            <v>784.92</v>
          </cell>
          <cell r="L9394">
            <v>0</v>
          </cell>
          <cell r="M9394">
            <v>784.92</v>
          </cell>
          <cell r="N9394">
            <v>0</v>
          </cell>
        </row>
        <row r="9395">
          <cell r="A9395" t="str">
            <v>SA2.506NO_thin165</v>
          </cell>
          <cell r="B9395" t="str">
            <v>SAB</v>
          </cell>
          <cell r="C9395">
            <v>2.5</v>
          </cell>
          <cell r="D9395">
            <v>6</v>
          </cell>
          <cell r="E9395" t="str">
            <v>NO_thin</v>
          </cell>
          <cell r="F9395" t="str">
            <v>165-170</v>
          </cell>
          <cell r="G9395">
            <v>0.27</v>
          </cell>
          <cell r="H9395">
            <v>-0.05</v>
          </cell>
          <cell r="I9395">
            <v>0.22</v>
          </cell>
          <cell r="J9395">
            <v>1.0900000000000001</v>
          </cell>
          <cell r="K9395">
            <v>786.01</v>
          </cell>
          <cell r="L9395">
            <v>0</v>
          </cell>
          <cell r="M9395">
            <v>786.01</v>
          </cell>
          <cell r="N9395">
            <v>0</v>
          </cell>
        </row>
        <row r="9396">
          <cell r="A9396" t="str">
            <v>SA2.506NO_thin170</v>
          </cell>
          <cell r="B9396" t="str">
            <v>SAB</v>
          </cell>
          <cell r="C9396">
            <v>2.5</v>
          </cell>
          <cell r="D9396">
            <v>6</v>
          </cell>
          <cell r="E9396" t="str">
            <v>NO_thin</v>
          </cell>
          <cell r="F9396" t="str">
            <v>170-175</v>
          </cell>
          <cell r="G9396">
            <v>0.27</v>
          </cell>
          <cell r="H9396">
            <v>-0.04</v>
          </cell>
          <cell r="I9396">
            <v>0.23</v>
          </cell>
          <cell r="J9396">
            <v>1.1399999999999999</v>
          </cell>
          <cell r="K9396">
            <v>787.15</v>
          </cell>
          <cell r="L9396">
            <v>0</v>
          </cell>
          <cell r="M9396">
            <v>787.15</v>
          </cell>
          <cell r="N9396">
            <v>0</v>
          </cell>
        </row>
        <row r="9397">
          <cell r="A9397" t="str">
            <v>SA2.506NO_thin175</v>
          </cell>
          <cell r="B9397" t="str">
            <v>SAB</v>
          </cell>
          <cell r="C9397">
            <v>2.5</v>
          </cell>
          <cell r="D9397">
            <v>6</v>
          </cell>
          <cell r="E9397" t="str">
            <v>NO_thin</v>
          </cell>
          <cell r="F9397" t="str">
            <v>175-180</v>
          </cell>
          <cell r="G9397">
            <v>0.23</v>
          </cell>
          <cell r="H9397">
            <v>-0.04</v>
          </cell>
          <cell r="I9397">
            <v>0.19</v>
          </cell>
          <cell r="J9397">
            <v>0.94</v>
          </cell>
          <cell r="K9397">
            <v>788.09</v>
          </cell>
          <cell r="L9397">
            <v>0</v>
          </cell>
          <cell r="M9397">
            <v>788.09</v>
          </cell>
          <cell r="N9397">
            <v>0</v>
          </cell>
        </row>
        <row r="9398">
          <cell r="A9398" t="str">
            <v>SA2.506NO_thin180</v>
          </cell>
          <cell r="B9398" t="str">
            <v>SAB</v>
          </cell>
          <cell r="C9398">
            <v>2.5</v>
          </cell>
          <cell r="D9398">
            <v>6</v>
          </cell>
          <cell r="E9398" t="str">
            <v>NO_thin</v>
          </cell>
          <cell r="F9398" t="str">
            <v>180-185</v>
          </cell>
          <cell r="G9398">
            <v>0.21</v>
          </cell>
          <cell r="H9398">
            <v>-0.03</v>
          </cell>
          <cell r="I9398">
            <v>0.17</v>
          </cell>
          <cell r="J9398">
            <v>0.87</v>
          </cell>
          <cell r="K9398">
            <v>788.97</v>
          </cell>
          <cell r="L9398">
            <v>0</v>
          </cell>
          <cell r="M9398">
            <v>788.97</v>
          </cell>
          <cell r="N9398">
            <v>0</v>
          </cell>
        </row>
        <row r="9399">
          <cell r="A9399" t="str">
            <v>SA2.506NO_thin185</v>
          </cell>
          <cell r="B9399" t="str">
            <v>SAB</v>
          </cell>
          <cell r="C9399">
            <v>2.5</v>
          </cell>
          <cell r="D9399">
            <v>6</v>
          </cell>
          <cell r="E9399" t="str">
            <v>NO_thin</v>
          </cell>
          <cell r="F9399" t="str">
            <v>185-190</v>
          </cell>
          <cell r="G9399">
            <v>0.17</v>
          </cell>
          <cell r="H9399">
            <v>-0.03</v>
          </cell>
          <cell r="I9399">
            <v>0.14000000000000001</v>
          </cell>
          <cell r="J9399">
            <v>0.71</v>
          </cell>
          <cell r="K9399">
            <v>789.68</v>
          </cell>
          <cell r="L9399">
            <v>0</v>
          </cell>
          <cell r="M9399">
            <v>789.68</v>
          </cell>
          <cell r="N9399">
            <v>0</v>
          </cell>
        </row>
        <row r="9400">
          <cell r="A9400" t="str">
            <v>SA2.506NO_thin190</v>
          </cell>
          <cell r="B9400" t="str">
            <v>SAB</v>
          </cell>
          <cell r="C9400">
            <v>2.5</v>
          </cell>
          <cell r="D9400">
            <v>6</v>
          </cell>
          <cell r="E9400" t="str">
            <v>NO_thin</v>
          </cell>
          <cell r="F9400" t="str">
            <v>190-195</v>
          </cell>
          <cell r="G9400">
            <v>0.17</v>
          </cell>
          <cell r="H9400">
            <v>0.01</v>
          </cell>
          <cell r="I9400">
            <v>0.18</v>
          </cell>
          <cell r="J9400">
            <v>0.9</v>
          </cell>
          <cell r="K9400">
            <v>790.58</v>
          </cell>
          <cell r="L9400">
            <v>0</v>
          </cell>
          <cell r="M9400">
            <v>790.58</v>
          </cell>
          <cell r="N9400">
            <v>0</v>
          </cell>
        </row>
        <row r="9401">
          <cell r="A9401" t="str">
            <v>SA2.506NO_thin195</v>
          </cell>
          <cell r="B9401" t="str">
            <v>SAB</v>
          </cell>
          <cell r="C9401">
            <v>2.5</v>
          </cell>
          <cell r="D9401">
            <v>6</v>
          </cell>
          <cell r="E9401" t="str">
            <v>NO_thin</v>
          </cell>
          <cell r="F9401" t="str">
            <v>195-200</v>
          </cell>
          <cell r="G9401">
            <v>0.12</v>
          </cell>
          <cell r="H9401">
            <v>-0.03</v>
          </cell>
          <cell r="I9401">
            <v>0.09</v>
          </cell>
          <cell r="J9401">
            <v>0.47</v>
          </cell>
          <cell r="K9401">
            <v>791.05</v>
          </cell>
          <cell r="L9401">
            <v>0</v>
          </cell>
          <cell r="M9401">
            <v>791.05</v>
          </cell>
          <cell r="N9401">
            <v>0</v>
          </cell>
        </row>
        <row r="9402">
          <cell r="A9402" t="str">
            <v>SA2.506Thinned000</v>
          </cell>
          <cell r="B9402" t="str">
            <v>SAB</v>
          </cell>
          <cell r="C9402">
            <v>2.5</v>
          </cell>
          <cell r="D9402">
            <v>6</v>
          </cell>
          <cell r="E9402" t="str">
            <v>Thinned</v>
          </cell>
          <cell r="F9402" t="str">
            <v xml:space="preserve">  0-5</v>
          </cell>
          <cell r="M9402">
            <v>3.99</v>
          </cell>
        </row>
        <row r="9403">
          <cell r="A9403" t="str">
            <v>SA2.506Thinned005</v>
          </cell>
          <cell r="B9403" t="str">
            <v>SAB</v>
          </cell>
          <cell r="C9403">
            <v>2.5</v>
          </cell>
          <cell r="D9403">
            <v>6</v>
          </cell>
          <cell r="E9403" t="str">
            <v>Thinned</v>
          </cell>
          <cell r="F9403" t="str">
            <v xml:space="preserve">  5-10</v>
          </cell>
          <cell r="M9403">
            <v>18.309999999999999</v>
          </cell>
        </row>
        <row r="9404">
          <cell r="A9404" t="str">
            <v>SA2.506Thinned010</v>
          </cell>
          <cell r="B9404" t="str">
            <v>SAB</v>
          </cell>
          <cell r="C9404">
            <v>2.5</v>
          </cell>
          <cell r="D9404">
            <v>6</v>
          </cell>
          <cell r="E9404" t="str">
            <v>Thinned</v>
          </cell>
          <cell r="F9404" t="str">
            <v xml:space="preserve"> 10-15</v>
          </cell>
          <cell r="M9404">
            <v>67.540000000000006</v>
          </cell>
        </row>
        <row r="9405">
          <cell r="A9405" t="str">
            <v>SA2.506Thinned015</v>
          </cell>
          <cell r="B9405" t="str">
            <v>SAB</v>
          </cell>
          <cell r="C9405">
            <v>2.5</v>
          </cell>
          <cell r="D9405">
            <v>6</v>
          </cell>
          <cell r="E9405" t="str">
            <v>Thinned</v>
          </cell>
          <cell r="F9405" t="str">
            <v xml:space="preserve"> 15-20</v>
          </cell>
          <cell r="M9405">
            <v>193.61215613268507</v>
          </cell>
        </row>
        <row r="9406">
          <cell r="A9406" t="str">
            <v>SA2.506Thinned020</v>
          </cell>
          <cell r="B9406" t="str">
            <v>SAB</v>
          </cell>
          <cell r="C9406">
            <v>2.5</v>
          </cell>
          <cell r="D9406">
            <v>6</v>
          </cell>
          <cell r="E9406" t="str">
            <v>Thinned</v>
          </cell>
          <cell r="F9406" t="str">
            <v xml:space="preserve"> 20-25</v>
          </cell>
          <cell r="M9406">
            <v>256.87920123162053</v>
          </cell>
        </row>
        <row r="9407">
          <cell r="A9407" t="str">
            <v>SA2.506Thinned025</v>
          </cell>
          <cell r="B9407" t="str">
            <v>SAB</v>
          </cell>
          <cell r="C9407">
            <v>2.5</v>
          </cell>
          <cell r="D9407">
            <v>6</v>
          </cell>
          <cell r="E9407" t="str">
            <v>Thinned</v>
          </cell>
          <cell r="F9407" t="str">
            <v xml:space="preserve"> 25-30</v>
          </cell>
          <cell r="M9407">
            <v>291.63657021357028</v>
          </cell>
        </row>
        <row r="9408">
          <cell r="A9408" t="str">
            <v>SA2.506Thinned030</v>
          </cell>
          <cell r="B9408" t="str">
            <v>SAB</v>
          </cell>
          <cell r="C9408">
            <v>2.5</v>
          </cell>
          <cell r="D9408">
            <v>6</v>
          </cell>
          <cell r="E9408" t="str">
            <v>Thinned</v>
          </cell>
          <cell r="F9408" t="str">
            <v xml:space="preserve"> 30-35</v>
          </cell>
          <cell r="M9408">
            <v>325.58774001162038</v>
          </cell>
        </row>
        <row r="9409">
          <cell r="A9409" t="str">
            <v>SA2.506Thinned035</v>
          </cell>
          <cell r="B9409" t="str">
            <v>SAB</v>
          </cell>
          <cell r="C9409">
            <v>2.5</v>
          </cell>
          <cell r="D9409">
            <v>6</v>
          </cell>
          <cell r="E9409" t="str">
            <v>Thinned</v>
          </cell>
          <cell r="F9409" t="str">
            <v xml:space="preserve"> 35-40</v>
          </cell>
          <cell r="M9409">
            <v>368.57979561588263</v>
          </cell>
        </row>
        <row r="9410">
          <cell r="A9410" t="str">
            <v>SA2.506Thinned040</v>
          </cell>
          <cell r="B9410" t="str">
            <v>SAB</v>
          </cell>
          <cell r="C9410">
            <v>2.5</v>
          </cell>
          <cell r="D9410">
            <v>6</v>
          </cell>
          <cell r="E9410" t="str">
            <v>Thinned</v>
          </cell>
          <cell r="F9410" t="str">
            <v xml:space="preserve"> 40-45</v>
          </cell>
          <cell r="M9410">
            <v>402.29548217560171</v>
          </cell>
        </row>
        <row r="9411">
          <cell r="A9411" t="str">
            <v>SA2.506Thinned045</v>
          </cell>
          <cell r="B9411" t="str">
            <v>SAB</v>
          </cell>
          <cell r="C9411">
            <v>2.5</v>
          </cell>
          <cell r="D9411">
            <v>6</v>
          </cell>
          <cell r="E9411" t="str">
            <v>Thinned</v>
          </cell>
          <cell r="F9411" t="str">
            <v xml:space="preserve"> 45-50</v>
          </cell>
          <cell r="M9411">
            <v>422.52377774197447</v>
          </cell>
        </row>
        <row r="9412">
          <cell r="A9412" t="str">
            <v>SA2.506Thinned050</v>
          </cell>
          <cell r="B9412" t="str">
            <v>SAB</v>
          </cell>
          <cell r="C9412">
            <v>2.5</v>
          </cell>
          <cell r="D9412">
            <v>6</v>
          </cell>
          <cell r="E9412" t="str">
            <v>Thinned</v>
          </cell>
          <cell r="F9412" t="str">
            <v xml:space="preserve"> 50-55</v>
          </cell>
          <cell r="M9412">
            <v>427.87632040459442</v>
          </cell>
        </row>
        <row r="9413">
          <cell r="A9413" t="str">
            <v>SA2.506Thinned055</v>
          </cell>
          <cell r="B9413" t="str">
            <v>SAB</v>
          </cell>
          <cell r="C9413">
            <v>2.5</v>
          </cell>
          <cell r="D9413">
            <v>6</v>
          </cell>
          <cell r="E9413" t="str">
            <v>Thinned</v>
          </cell>
          <cell r="F9413" t="str">
            <v xml:space="preserve"> 55-60</v>
          </cell>
          <cell r="M9413">
            <v>436.05096300967301</v>
          </cell>
        </row>
        <row r="9414">
          <cell r="A9414" t="str">
            <v>SA2.506Thinned060</v>
          </cell>
          <cell r="B9414" t="str">
            <v>SAB</v>
          </cell>
          <cell r="C9414">
            <v>2.5</v>
          </cell>
          <cell r="D9414">
            <v>6</v>
          </cell>
          <cell r="E9414" t="str">
            <v>Thinned</v>
          </cell>
          <cell r="F9414" t="str">
            <v xml:space="preserve"> 60-65</v>
          </cell>
          <cell r="M9414">
            <v>436.65862643906314</v>
          </cell>
        </row>
        <row r="9415">
          <cell r="A9415" t="str">
            <v>SA2.506Thinned065</v>
          </cell>
          <cell r="B9415" t="str">
            <v>SAB</v>
          </cell>
          <cell r="C9415">
            <v>2.5</v>
          </cell>
          <cell r="D9415">
            <v>6</v>
          </cell>
          <cell r="E9415" t="str">
            <v>Thinned</v>
          </cell>
          <cell r="F9415" t="str">
            <v xml:space="preserve"> 65-70</v>
          </cell>
          <cell r="M9415">
            <v>438.72839734121123</v>
          </cell>
        </row>
        <row r="9416">
          <cell r="A9416" t="str">
            <v>SA2.506Thinned070</v>
          </cell>
          <cell r="B9416" t="str">
            <v>SAB</v>
          </cell>
          <cell r="C9416">
            <v>2.5</v>
          </cell>
          <cell r="D9416">
            <v>6</v>
          </cell>
          <cell r="E9416" t="str">
            <v>Thinned</v>
          </cell>
          <cell r="F9416" t="str">
            <v xml:space="preserve"> 70-75</v>
          </cell>
          <cell r="M9416">
            <v>441.58161894123663</v>
          </cell>
        </row>
        <row r="9417">
          <cell r="A9417" t="str">
            <v>SA2.506Thinned075</v>
          </cell>
          <cell r="B9417" t="str">
            <v>SAB</v>
          </cell>
          <cell r="C9417">
            <v>2.5</v>
          </cell>
          <cell r="D9417">
            <v>6</v>
          </cell>
          <cell r="E9417" t="str">
            <v>Thinned</v>
          </cell>
          <cell r="F9417" t="str">
            <v xml:space="preserve"> 75-80</v>
          </cell>
          <cell r="M9417">
            <v>441.58161894123663</v>
          </cell>
        </row>
        <row r="9418">
          <cell r="A9418" t="str">
            <v>SA2.506Thinned080</v>
          </cell>
          <cell r="B9418" t="str">
            <v>SAB</v>
          </cell>
          <cell r="C9418">
            <v>2.5</v>
          </cell>
          <cell r="D9418">
            <v>6</v>
          </cell>
          <cell r="E9418" t="str">
            <v>Thinned</v>
          </cell>
          <cell r="F9418" t="str">
            <v xml:space="preserve"> 80-85</v>
          </cell>
          <cell r="M9418">
            <v>441.58161894123663</v>
          </cell>
        </row>
        <row r="9419">
          <cell r="A9419" t="str">
            <v>SA2.506Thinned085</v>
          </cell>
          <cell r="B9419" t="str">
            <v>SAB</v>
          </cell>
          <cell r="C9419">
            <v>2.5</v>
          </cell>
          <cell r="D9419">
            <v>6</v>
          </cell>
          <cell r="E9419" t="str">
            <v>Thinned</v>
          </cell>
          <cell r="F9419" t="str">
            <v xml:space="preserve"> 85-90</v>
          </cell>
          <cell r="M9419">
            <v>441.58161894123663</v>
          </cell>
        </row>
        <row r="9420">
          <cell r="A9420" t="str">
            <v>SA2.506Thinned090</v>
          </cell>
          <cell r="B9420" t="str">
            <v>SAB</v>
          </cell>
          <cell r="C9420">
            <v>2.5</v>
          </cell>
          <cell r="D9420">
            <v>6</v>
          </cell>
          <cell r="E9420" t="str">
            <v>Thinned</v>
          </cell>
          <cell r="F9420" t="str">
            <v xml:space="preserve"> 90-95</v>
          </cell>
          <cell r="M9420">
            <v>441.58161894123663</v>
          </cell>
        </row>
        <row r="9421">
          <cell r="A9421" t="str">
            <v>SA2.506Thinned095</v>
          </cell>
          <cell r="B9421" t="str">
            <v>SAB</v>
          </cell>
          <cell r="C9421">
            <v>2.5</v>
          </cell>
          <cell r="D9421">
            <v>6</v>
          </cell>
          <cell r="E9421" t="str">
            <v>Thinned</v>
          </cell>
          <cell r="F9421" t="str">
            <v xml:space="preserve"> 95-100</v>
          </cell>
          <cell r="M9421">
            <v>441.58161894123663</v>
          </cell>
        </row>
        <row r="9422">
          <cell r="A9422" t="str">
            <v>SA2.506Thinned100</v>
          </cell>
          <cell r="B9422" t="str">
            <v>SAB</v>
          </cell>
          <cell r="C9422">
            <v>2.5</v>
          </cell>
          <cell r="D9422">
            <v>6</v>
          </cell>
          <cell r="E9422" t="str">
            <v>Thinned</v>
          </cell>
          <cell r="F9422" t="str">
            <v>100-105</v>
          </cell>
          <cell r="M9422">
            <v>441.58161894123663</v>
          </cell>
        </row>
        <row r="9423">
          <cell r="A9423" t="str">
            <v>SA2.506Thinned105</v>
          </cell>
          <cell r="B9423" t="str">
            <v>SAB</v>
          </cell>
          <cell r="C9423">
            <v>2.5</v>
          </cell>
          <cell r="D9423">
            <v>6</v>
          </cell>
          <cell r="E9423" t="str">
            <v>Thinned</v>
          </cell>
          <cell r="F9423" t="str">
            <v>105-110</v>
          </cell>
          <cell r="M9423">
            <v>441.58161894123663</v>
          </cell>
        </row>
        <row r="9424">
          <cell r="A9424" t="str">
            <v>SA2.506Thinned110</v>
          </cell>
          <cell r="B9424" t="str">
            <v>SAB</v>
          </cell>
          <cell r="C9424">
            <v>2.5</v>
          </cell>
          <cell r="D9424">
            <v>6</v>
          </cell>
          <cell r="E9424" t="str">
            <v>Thinned</v>
          </cell>
          <cell r="F9424" t="str">
            <v>110-115</v>
          </cell>
          <cell r="M9424">
            <v>441.58161894123663</v>
          </cell>
        </row>
        <row r="9425">
          <cell r="A9425" t="str">
            <v>SA2.506Thinned115</v>
          </cell>
          <cell r="B9425" t="str">
            <v>SAB</v>
          </cell>
          <cell r="C9425">
            <v>2.5</v>
          </cell>
          <cell r="D9425">
            <v>6</v>
          </cell>
          <cell r="E9425" t="str">
            <v>Thinned</v>
          </cell>
          <cell r="F9425" t="str">
            <v>115-120</v>
          </cell>
          <cell r="M9425">
            <v>441.58161894123663</v>
          </cell>
        </row>
        <row r="9426">
          <cell r="A9426" t="str">
            <v>SA2.506Thinned120</v>
          </cell>
          <cell r="B9426" t="str">
            <v>SAB</v>
          </cell>
          <cell r="C9426">
            <v>2.5</v>
          </cell>
          <cell r="D9426">
            <v>6</v>
          </cell>
          <cell r="E9426" t="str">
            <v>Thinned</v>
          </cell>
          <cell r="F9426" t="str">
            <v>120-125</v>
          </cell>
          <cell r="M9426">
            <v>441.58161894123663</v>
          </cell>
        </row>
        <row r="9427">
          <cell r="A9427" t="str">
            <v>SA2.506Thinned125</v>
          </cell>
          <cell r="B9427" t="str">
            <v>SAB</v>
          </cell>
          <cell r="C9427">
            <v>2.5</v>
          </cell>
          <cell r="D9427">
            <v>6</v>
          </cell>
          <cell r="E9427" t="str">
            <v>Thinned</v>
          </cell>
          <cell r="F9427" t="str">
            <v>125-130</v>
          </cell>
          <cell r="M9427">
            <v>441.58161894123663</v>
          </cell>
        </row>
        <row r="9428">
          <cell r="A9428" t="str">
            <v>SA2.506Thinned130</v>
          </cell>
          <cell r="B9428" t="str">
            <v>SAB</v>
          </cell>
          <cell r="C9428">
            <v>2.5</v>
          </cell>
          <cell r="D9428">
            <v>6</v>
          </cell>
          <cell r="E9428" t="str">
            <v>Thinned</v>
          </cell>
          <cell r="F9428" t="str">
            <v>130-135</v>
          </cell>
          <cell r="M9428">
            <v>441.58161894123663</v>
          </cell>
        </row>
        <row r="9429">
          <cell r="A9429" t="str">
            <v>SA2.506Thinned135</v>
          </cell>
          <cell r="B9429" t="str">
            <v>SAB</v>
          </cell>
          <cell r="C9429">
            <v>2.5</v>
          </cell>
          <cell r="D9429">
            <v>6</v>
          </cell>
          <cell r="E9429" t="str">
            <v>Thinned</v>
          </cell>
          <cell r="F9429" t="str">
            <v>135-140</v>
          </cell>
          <cell r="M9429">
            <v>441.58161894123663</v>
          </cell>
        </row>
        <row r="9430">
          <cell r="A9430" t="str">
            <v>SA2.506Thinned140</v>
          </cell>
          <cell r="B9430" t="str">
            <v>SAB</v>
          </cell>
          <cell r="C9430">
            <v>2.5</v>
          </cell>
          <cell r="D9430">
            <v>6</v>
          </cell>
          <cell r="E9430" t="str">
            <v>Thinned</v>
          </cell>
          <cell r="F9430" t="str">
            <v>140-145</v>
          </cell>
          <cell r="M9430">
            <v>441.58161894123663</v>
          </cell>
        </row>
        <row r="9431">
          <cell r="A9431" t="str">
            <v>SA2.506Thinned145</v>
          </cell>
          <cell r="B9431" t="str">
            <v>SAB</v>
          </cell>
          <cell r="C9431">
            <v>2.5</v>
          </cell>
          <cell r="D9431">
            <v>6</v>
          </cell>
          <cell r="E9431" t="str">
            <v>Thinned</v>
          </cell>
          <cell r="F9431" t="str">
            <v>145-150</v>
          </cell>
          <cell r="M9431">
            <v>441.58161894123663</v>
          </cell>
        </row>
        <row r="9432">
          <cell r="A9432" t="str">
            <v>SA2.506Thinned150</v>
          </cell>
          <cell r="B9432" t="str">
            <v>SAB</v>
          </cell>
          <cell r="C9432">
            <v>2.5</v>
          </cell>
          <cell r="D9432">
            <v>6</v>
          </cell>
          <cell r="E9432" t="str">
            <v>Thinned</v>
          </cell>
          <cell r="F9432" t="str">
            <v>150-155</v>
          </cell>
          <cell r="M9432">
            <v>441.58161894123663</v>
          </cell>
        </row>
        <row r="9433">
          <cell r="A9433" t="str">
            <v>SA2.506Thinned155</v>
          </cell>
          <cell r="B9433" t="str">
            <v>SAB</v>
          </cell>
          <cell r="C9433">
            <v>2.5</v>
          </cell>
          <cell r="D9433">
            <v>6</v>
          </cell>
          <cell r="E9433" t="str">
            <v>Thinned</v>
          </cell>
          <cell r="F9433" t="str">
            <v>155-160</v>
          </cell>
          <cell r="M9433">
            <v>441.58161894123663</v>
          </cell>
        </row>
        <row r="9434">
          <cell r="A9434" t="str">
            <v>SA2.506Thinned160</v>
          </cell>
          <cell r="B9434" t="str">
            <v>SAB</v>
          </cell>
          <cell r="C9434">
            <v>2.5</v>
          </cell>
          <cell r="D9434">
            <v>6</v>
          </cell>
          <cell r="E9434" t="str">
            <v>Thinned</v>
          </cell>
          <cell r="F9434" t="str">
            <v>160-165</v>
          </cell>
          <cell r="M9434">
            <v>441.58161894123663</v>
          </cell>
        </row>
        <row r="9435">
          <cell r="A9435" t="str">
            <v>SA2.506Thinned165</v>
          </cell>
          <cell r="B9435" t="str">
            <v>SAB</v>
          </cell>
          <cell r="C9435">
            <v>2.5</v>
          </cell>
          <cell r="D9435">
            <v>6</v>
          </cell>
          <cell r="E9435" t="str">
            <v>Thinned</v>
          </cell>
          <cell r="F9435" t="str">
            <v>165-170</v>
          </cell>
          <cell r="M9435">
            <v>441.58161894123663</v>
          </cell>
        </row>
        <row r="9436">
          <cell r="A9436" t="str">
            <v>SA2.506Thinned170</v>
          </cell>
          <cell r="B9436" t="str">
            <v>SAB</v>
          </cell>
          <cell r="C9436">
            <v>2.5</v>
          </cell>
          <cell r="D9436">
            <v>6</v>
          </cell>
          <cell r="E9436" t="str">
            <v>Thinned</v>
          </cell>
          <cell r="F9436" t="str">
            <v>170-175</v>
          </cell>
          <cell r="M9436">
            <v>441.58161894123663</v>
          </cell>
        </row>
        <row r="9437">
          <cell r="A9437" t="str">
            <v>SA2.506Thinned175</v>
          </cell>
          <cell r="B9437" t="str">
            <v>SAB</v>
          </cell>
          <cell r="C9437">
            <v>2.5</v>
          </cell>
          <cell r="D9437">
            <v>6</v>
          </cell>
          <cell r="E9437" t="str">
            <v>Thinned</v>
          </cell>
          <cell r="F9437" t="str">
            <v>175-180</v>
          </cell>
          <cell r="M9437">
            <v>441.58161894123663</v>
          </cell>
        </row>
        <row r="9438">
          <cell r="A9438" t="str">
            <v>SA2.506Thinned180</v>
          </cell>
          <cell r="B9438" t="str">
            <v>SAB</v>
          </cell>
          <cell r="C9438">
            <v>2.5</v>
          </cell>
          <cell r="D9438">
            <v>6</v>
          </cell>
          <cell r="E9438" t="str">
            <v>Thinned</v>
          </cell>
          <cell r="F9438" t="str">
            <v>180-185</v>
          </cell>
          <cell r="M9438">
            <v>441.58161894123663</v>
          </cell>
        </row>
        <row r="9439">
          <cell r="A9439" t="str">
            <v>SA2.506Thinned185</v>
          </cell>
          <cell r="B9439" t="str">
            <v>SAB</v>
          </cell>
          <cell r="C9439">
            <v>2.5</v>
          </cell>
          <cell r="D9439">
            <v>6</v>
          </cell>
          <cell r="E9439" t="str">
            <v>Thinned</v>
          </cell>
          <cell r="F9439" t="str">
            <v>185-190</v>
          </cell>
          <cell r="M9439">
            <v>441.58161894123663</v>
          </cell>
        </row>
        <row r="9440">
          <cell r="A9440" t="str">
            <v>SA2.506Thinned190</v>
          </cell>
          <cell r="B9440" t="str">
            <v>SAB</v>
          </cell>
          <cell r="C9440">
            <v>2.5</v>
          </cell>
          <cell r="D9440">
            <v>6</v>
          </cell>
          <cell r="E9440" t="str">
            <v>Thinned</v>
          </cell>
          <cell r="F9440" t="str">
            <v>190-195</v>
          </cell>
          <cell r="M9440">
            <v>441.58161894123663</v>
          </cell>
        </row>
        <row r="9441">
          <cell r="A9441" t="str">
            <v>SA2.506Thinned195</v>
          </cell>
          <cell r="B9441" t="str">
            <v>SAB</v>
          </cell>
          <cell r="C9441">
            <v>2.5</v>
          </cell>
          <cell r="D9441">
            <v>6</v>
          </cell>
          <cell r="E9441" t="str">
            <v>Thinned</v>
          </cell>
          <cell r="F9441" t="str">
            <v>195-200</v>
          </cell>
          <cell r="M9441">
            <v>441.58161894123663</v>
          </cell>
        </row>
        <row r="9442">
          <cell r="A9442" t="str">
            <v>SA2.508NO_thin000</v>
          </cell>
          <cell r="B9442" t="str">
            <v>SAB</v>
          </cell>
          <cell r="C9442">
            <v>2.5</v>
          </cell>
          <cell r="D9442">
            <v>8</v>
          </cell>
          <cell r="E9442" t="str">
            <v>NO_thin</v>
          </cell>
          <cell r="F9442" t="str">
            <v xml:space="preserve">  0-5</v>
          </cell>
          <cell r="G9442">
            <v>1.7</v>
          </cell>
          <cell r="H9442">
            <v>0.23</v>
          </cell>
          <cell r="I9442">
            <v>1.92</v>
          </cell>
          <cell r="J9442">
            <v>9.6199999999999992</v>
          </cell>
          <cell r="K9442">
            <v>9.6199999999999992</v>
          </cell>
          <cell r="L9442">
            <v>0</v>
          </cell>
          <cell r="M9442">
            <v>9.6199999999999992</v>
          </cell>
          <cell r="N9442">
            <v>0</v>
          </cell>
        </row>
        <row r="9443">
          <cell r="A9443" t="str">
            <v>SA2.508NO_thin005</v>
          </cell>
          <cell r="B9443" t="str">
            <v>SAB</v>
          </cell>
          <cell r="C9443">
            <v>2.5</v>
          </cell>
          <cell r="D9443">
            <v>8</v>
          </cell>
          <cell r="E9443" t="str">
            <v>NO_thin</v>
          </cell>
          <cell r="F9443" t="str">
            <v xml:space="preserve">  5-10</v>
          </cell>
          <cell r="G9443">
            <v>7.29</v>
          </cell>
          <cell r="H9443">
            <v>0.44</v>
          </cell>
          <cell r="I9443">
            <v>7.72</v>
          </cell>
          <cell r="J9443">
            <v>38.619999999999997</v>
          </cell>
          <cell r="K9443">
            <v>48.24</v>
          </cell>
          <cell r="L9443">
            <v>0</v>
          </cell>
          <cell r="M9443">
            <v>48.24</v>
          </cell>
          <cell r="N9443">
            <v>0</v>
          </cell>
        </row>
        <row r="9444">
          <cell r="A9444" t="str">
            <v>SA2.508NO_thin010</v>
          </cell>
          <cell r="B9444" t="str">
            <v>SAB</v>
          </cell>
          <cell r="C9444">
            <v>2.5</v>
          </cell>
          <cell r="D9444">
            <v>8</v>
          </cell>
          <cell r="E9444" t="str">
            <v>NO_thin</v>
          </cell>
          <cell r="F9444" t="str">
            <v xml:space="preserve"> 10-15</v>
          </cell>
          <cell r="G9444">
            <v>21.76</v>
          </cell>
          <cell r="H9444">
            <v>1.18</v>
          </cell>
          <cell r="I9444">
            <v>22.95</v>
          </cell>
          <cell r="J9444">
            <v>114.73</v>
          </cell>
          <cell r="K9444">
            <v>162.97</v>
          </cell>
          <cell r="L9444">
            <v>0</v>
          </cell>
          <cell r="M9444">
            <v>162.97</v>
          </cell>
          <cell r="N9444">
            <v>0</v>
          </cell>
        </row>
        <row r="9445">
          <cell r="A9445" t="str">
            <v>SA2.508NO_thin015</v>
          </cell>
          <cell r="B9445" t="str">
            <v>SAB</v>
          </cell>
          <cell r="C9445">
            <v>2.5</v>
          </cell>
          <cell r="D9445">
            <v>8</v>
          </cell>
          <cell r="E9445" t="str">
            <v>NO_thin</v>
          </cell>
          <cell r="F9445" t="str">
            <v xml:space="preserve"> 15-20</v>
          </cell>
          <cell r="G9445">
            <v>28.81</v>
          </cell>
          <cell r="H9445">
            <v>1.23</v>
          </cell>
          <cell r="I9445">
            <v>30.04</v>
          </cell>
          <cell r="J9445">
            <v>150.18</v>
          </cell>
          <cell r="K9445">
            <v>313.14</v>
          </cell>
          <cell r="L9445">
            <v>0</v>
          </cell>
          <cell r="M9445">
            <v>313.14</v>
          </cell>
          <cell r="N9445">
            <v>0</v>
          </cell>
        </row>
        <row r="9446">
          <cell r="A9446" t="str">
            <v>SA2.508NO_thin020</v>
          </cell>
          <cell r="B9446" t="str">
            <v>SAB</v>
          </cell>
          <cell r="C9446">
            <v>2.5</v>
          </cell>
          <cell r="D9446">
            <v>8</v>
          </cell>
          <cell r="E9446" t="str">
            <v>NO_thin</v>
          </cell>
          <cell r="F9446" t="str">
            <v xml:space="preserve"> 20-25</v>
          </cell>
          <cell r="G9446">
            <v>20.89</v>
          </cell>
          <cell r="H9446">
            <v>0.39</v>
          </cell>
          <cell r="I9446">
            <v>21.28</v>
          </cell>
          <cell r="J9446">
            <v>106.38</v>
          </cell>
          <cell r="K9446">
            <v>419.53</v>
          </cell>
          <cell r="L9446">
            <v>0</v>
          </cell>
          <cell r="M9446">
            <v>419.53</v>
          </cell>
          <cell r="N9446">
            <v>0</v>
          </cell>
        </row>
        <row r="9447">
          <cell r="A9447" t="str">
            <v>SA2.508NO_thin025</v>
          </cell>
          <cell r="B9447" t="str">
            <v>SAB</v>
          </cell>
          <cell r="C9447">
            <v>2.5</v>
          </cell>
          <cell r="D9447">
            <v>8</v>
          </cell>
          <cell r="E9447" t="str">
            <v>NO_thin</v>
          </cell>
          <cell r="F9447" t="str">
            <v xml:space="preserve"> 25-30</v>
          </cell>
          <cell r="G9447">
            <v>15.4</v>
          </cell>
          <cell r="H9447">
            <v>6.39</v>
          </cell>
          <cell r="I9447">
            <v>21.79</v>
          </cell>
          <cell r="J9447">
            <v>108.95</v>
          </cell>
          <cell r="K9447">
            <v>528.48</v>
          </cell>
          <cell r="L9447">
            <v>0</v>
          </cell>
          <cell r="M9447">
            <v>528.48</v>
          </cell>
          <cell r="N9447">
            <v>0</v>
          </cell>
        </row>
        <row r="9448">
          <cell r="A9448" t="str">
            <v>SA2.508NO_thin030</v>
          </cell>
          <cell r="B9448" t="str">
            <v>SAB</v>
          </cell>
          <cell r="C9448">
            <v>2.5</v>
          </cell>
          <cell r="D9448">
            <v>8</v>
          </cell>
          <cell r="E9448" t="str">
            <v>NO_thin</v>
          </cell>
          <cell r="F9448" t="str">
            <v xml:space="preserve"> 30-35</v>
          </cell>
          <cell r="G9448">
            <v>11.3</v>
          </cell>
          <cell r="H9448">
            <v>8.7899999999999991</v>
          </cell>
          <cell r="I9448">
            <v>20.079999999999998</v>
          </cell>
          <cell r="J9448">
            <v>100.41</v>
          </cell>
          <cell r="K9448">
            <v>628.89</v>
          </cell>
          <cell r="L9448">
            <v>0</v>
          </cell>
          <cell r="M9448">
            <v>628.89</v>
          </cell>
          <cell r="N9448">
            <v>0</v>
          </cell>
        </row>
        <row r="9449">
          <cell r="A9449" t="str">
            <v>SA2.508NO_thin035</v>
          </cell>
          <cell r="B9449" t="str">
            <v>SAB</v>
          </cell>
          <cell r="C9449">
            <v>2.5</v>
          </cell>
          <cell r="D9449">
            <v>8</v>
          </cell>
          <cell r="E9449" t="str">
            <v>NO_thin</v>
          </cell>
          <cell r="F9449" t="str">
            <v xml:space="preserve"> 35-40</v>
          </cell>
          <cell r="G9449">
            <v>9.8800000000000008</v>
          </cell>
          <cell r="H9449">
            <v>2.2599999999999998</v>
          </cell>
          <cell r="I9449">
            <v>12.14</v>
          </cell>
          <cell r="J9449">
            <v>60.69</v>
          </cell>
          <cell r="K9449">
            <v>689.58</v>
          </cell>
          <cell r="L9449">
            <v>0</v>
          </cell>
          <cell r="M9449">
            <v>689.58</v>
          </cell>
          <cell r="N9449">
            <v>0</v>
          </cell>
        </row>
        <row r="9450">
          <cell r="A9450" t="str">
            <v>SA2.508NO_thin040</v>
          </cell>
          <cell r="B9450" t="str">
            <v>SAB</v>
          </cell>
          <cell r="C9450">
            <v>2.5</v>
          </cell>
          <cell r="D9450">
            <v>8</v>
          </cell>
          <cell r="E9450" t="str">
            <v>NO_thin</v>
          </cell>
          <cell r="F9450" t="str">
            <v xml:space="preserve"> 40-45</v>
          </cell>
          <cell r="G9450">
            <v>9.1</v>
          </cell>
          <cell r="H9450">
            <v>-0.03</v>
          </cell>
          <cell r="I9450">
            <v>9.07</v>
          </cell>
          <cell r="J9450">
            <v>45.37</v>
          </cell>
          <cell r="K9450">
            <v>734.94</v>
          </cell>
          <cell r="L9450">
            <v>0</v>
          </cell>
          <cell r="M9450">
            <v>734.94</v>
          </cell>
          <cell r="N9450">
            <v>0</v>
          </cell>
        </row>
        <row r="9451">
          <cell r="A9451" t="str">
            <v>SA2.508NO_thin045</v>
          </cell>
          <cell r="B9451" t="str">
            <v>SAB</v>
          </cell>
          <cell r="C9451">
            <v>2.5</v>
          </cell>
          <cell r="D9451">
            <v>8</v>
          </cell>
          <cell r="E9451" t="str">
            <v>NO_thin</v>
          </cell>
          <cell r="F9451" t="str">
            <v xml:space="preserve"> 45-50</v>
          </cell>
          <cell r="G9451">
            <v>8.26</v>
          </cell>
          <cell r="H9451">
            <v>-1.18</v>
          </cell>
          <cell r="I9451">
            <v>7.08</v>
          </cell>
          <cell r="J9451">
            <v>35.42</v>
          </cell>
          <cell r="K9451">
            <v>770.36</v>
          </cell>
          <cell r="L9451">
            <v>0</v>
          </cell>
          <cell r="M9451">
            <v>770.36</v>
          </cell>
          <cell r="N9451">
            <v>0</v>
          </cell>
        </row>
        <row r="9452">
          <cell r="A9452" t="str">
            <v>SA2.508NO_thin050</v>
          </cell>
          <cell r="B9452" t="str">
            <v>SAB</v>
          </cell>
          <cell r="C9452">
            <v>2.5</v>
          </cell>
          <cell r="D9452">
            <v>8</v>
          </cell>
          <cell r="E9452" t="str">
            <v>NO_thin</v>
          </cell>
          <cell r="F9452" t="str">
            <v xml:space="preserve"> 50-55</v>
          </cell>
          <cell r="G9452">
            <v>7.05</v>
          </cell>
          <cell r="H9452">
            <v>-1.58</v>
          </cell>
          <cell r="I9452">
            <v>5.47</v>
          </cell>
          <cell r="J9452">
            <v>27.35</v>
          </cell>
          <cell r="K9452">
            <v>797.71</v>
          </cell>
          <cell r="L9452">
            <v>0</v>
          </cell>
          <cell r="M9452">
            <v>797.71</v>
          </cell>
          <cell r="N9452">
            <v>0</v>
          </cell>
        </row>
        <row r="9453">
          <cell r="A9453" t="str">
            <v>SA2.508NO_thin055</v>
          </cell>
          <cell r="B9453" t="str">
            <v>SAB</v>
          </cell>
          <cell r="C9453">
            <v>2.5</v>
          </cell>
          <cell r="D9453">
            <v>8</v>
          </cell>
          <cell r="E9453" t="str">
            <v>NO_thin</v>
          </cell>
          <cell r="F9453" t="str">
            <v xml:space="preserve"> 55-60</v>
          </cell>
          <cell r="G9453">
            <v>6.01</v>
          </cell>
          <cell r="H9453">
            <v>-1.68</v>
          </cell>
          <cell r="I9453">
            <v>4.32</v>
          </cell>
          <cell r="J9453">
            <v>21.61</v>
          </cell>
          <cell r="K9453">
            <v>819.32</v>
          </cell>
          <cell r="L9453">
            <v>0</v>
          </cell>
          <cell r="M9453">
            <v>819.32</v>
          </cell>
          <cell r="N9453">
            <v>0</v>
          </cell>
        </row>
        <row r="9454">
          <cell r="A9454" t="str">
            <v>SA2.508NO_thin060</v>
          </cell>
          <cell r="B9454" t="str">
            <v>SAB</v>
          </cell>
          <cell r="C9454">
            <v>2.5</v>
          </cell>
          <cell r="D9454">
            <v>8</v>
          </cell>
          <cell r="E9454" t="str">
            <v>NO_thin</v>
          </cell>
          <cell r="F9454" t="str">
            <v xml:space="preserve"> 60-65</v>
          </cell>
          <cell r="G9454">
            <v>5.2</v>
          </cell>
          <cell r="H9454">
            <v>-0.97</v>
          </cell>
          <cell r="I9454">
            <v>4.2300000000000004</v>
          </cell>
          <cell r="J9454">
            <v>21.14</v>
          </cell>
          <cell r="K9454">
            <v>840.46</v>
          </cell>
          <cell r="L9454">
            <v>0</v>
          </cell>
          <cell r="M9454">
            <v>840.46</v>
          </cell>
          <cell r="N9454">
            <v>0</v>
          </cell>
        </row>
        <row r="9455">
          <cell r="A9455" t="str">
            <v>SA2.508NO_thin065</v>
          </cell>
          <cell r="B9455" t="str">
            <v>SAB</v>
          </cell>
          <cell r="C9455">
            <v>2.5</v>
          </cell>
          <cell r="D9455">
            <v>8</v>
          </cell>
          <cell r="E9455" t="str">
            <v>NO_thin</v>
          </cell>
          <cell r="F9455" t="str">
            <v xml:space="preserve"> 65-70</v>
          </cell>
          <cell r="G9455">
            <v>4.54</v>
          </cell>
          <cell r="H9455">
            <v>-1.23</v>
          </cell>
          <cell r="I9455">
            <v>3.32</v>
          </cell>
          <cell r="J9455">
            <v>16.579999999999998</v>
          </cell>
          <cell r="K9455">
            <v>857.05</v>
          </cell>
          <cell r="L9455">
            <v>0</v>
          </cell>
          <cell r="M9455">
            <v>857.05</v>
          </cell>
          <cell r="N9455">
            <v>0</v>
          </cell>
        </row>
        <row r="9456">
          <cell r="A9456" t="str">
            <v>SA2.508NO_thin070</v>
          </cell>
          <cell r="B9456" t="str">
            <v>SAB</v>
          </cell>
          <cell r="C9456">
            <v>2.5</v>
          </cell>
          <cell r="D9456">
            <v>8</v>
          </cell>
          <cell r="E9456" t="str">
            <v>NO_thin</v>
          </cell>
          <cell r="F9456" t="str">
            <v xml:space="preserve"> 70-75</v>
          </cell>
          <cell r="G9456">
            <v>3.99</v>
          </cell>
          <cell r="H9456">
            <v>-1.18</v>
          </cell>
          <cell r="I9456">
            <v>2.81</v>
          </cell>
          <cell r="J9456">
            <v>14.06</v>
          </cell>
          <cell r="K9456">
            <v>871.11</v>
          </cell>
          <cell r="L9456">
            <v>0</v>
          </cell>
          <cell r="M9456">
            <v>871.11</v>
          </cell>
          <cell r="N9456">
            <v>0</v>
          </cell>
        </row>
        <row r="9457">
          <cell r="A9457" t="str">
            <v>SA2.508NO_thin075</v>
          </cell>
          <cell r="B9457" t="str">
            <v>SAB</v>
          </cell>
          <cell r="C9457">
            <v>2.5</v>
          </cell>
          <cell r="D9457">
            <v>8</v>
          </cell>
          <cell r="E9457" t="str">
            <v>NO_thin</v>
          </cell>
          <cell r="F9457" t="str">
            <v xml:space="preserve"> 75-80</v>
          </cell>
          <cell r="G9457">
            <v>3.65</v>
          </cell>
          <cell r="H9457">
            <v>-0.68</v>
          </cell>
          <cell r="I9457">
            <v>2.97</v>
          </cell>
          <cell r="J9457">
            <v>14.84</v>
          </cell>
          <cell r="K9457">
            <v>885.95</v>
          </cell>
          <cell r="L9457">
            <v>0</v>
          </cell>
          <cell r="M9457">
            <v>885.95</v>
          </cell>
          <cell r="N9457">
            <v>0</v>
          </cell>
        </row>
        <row r="9458">
          <cell r="A9458" t="str">
            <v>SA2.508NO_thin080</v>
          </cell>
          <cell r="B9458" t="str">
            <v>SAB</v>
          </cell>
          <cell r="C9458">
            <v>2.5</v>
          </cell>
          <cell r="D9458">
            <v>8</v>
          </cell>
          <cell r="E9458" t="str">
            <v>NO_thin</v>
          </cell>
          <cell r="F9458" t="str">
            <v xml:space="preserve"> 80-85</v>
          </cell>
          <cell r="G9458">
            <v>3.29</v>
          </cell>
          <cell r="H9458">
            <v>-0.48</v>
          </cell>
          <cell r="I9458">
            <v>2.81</v>
          </cell>
          <cell r="J9458">
            <v>14.04</v>
          </cell>
          <cell r="K9458">
            <v>899.99</v>
          </cell>
          <cell r="L9458">
            <v>0</v>
          </cell>
          <cell r="M9458">
            <v>899.99</v>
          </cell>
          <cell r="N9458">
            <v>0</v>
          </cell>
        </row>
        <row r="9459">
          <cell r="A9459" t="str">
            <v>SA2.508NO_thin085</v>
          </cell>
          <cell r="B9459" t="str">
            <v>SAB</v>
          </cell>
          <cell r="C9459">
            <v>2.5</v>
          </cell>
          <cell r="D9459">
            <v>8</v>
          </cell>
          <cell r="E9459" t="str">
            <v>NO_thin</v>
          </cell>
          <cell r="F9459" t="str">
            <v xml:space="preserve"> 85-90</v>
          </cell>
          <cell r="G9459">
            <v>2.92</v>
          </cell>
          <cell r="H9459">
            <v>-0.63</v>
          </cell>
          <cell r="I9459">
            <v>2.29</v>
          </cell>
          <cell r="J9459">
            <v>11.44</v>
          </cell>
          <cell r="K9459">
            <v>911.43</v>
          </cell>
          <cell r="L9459">
            <v>0</v>
          </cell>
          <cell r="M9459">
            <v>911.43</v>
          </cell>
          <cell r="N9459">
            <v>0</v>
          </cell>
        </row>
        <row r="9460">
          <cell r="A9460" t="str">
            <v>SA2.508NO_thin090</v>
          </cell>
          <cell r="B9460" t="str">
            <v>SAB</v>
          </cell>
          <cell r="C9460">
            <v>2.5</v>
          </cell>
          <cell r="D9460">
            <v>8</v>
          </cell>
          <cell r="E9460" t="str">
            <v>NO_thin</v>
          </cell>
          <cell r="F9460" t="str">
            <v xml:space="preserve"> 90-95</v>
          </cell>
          <cell r="G9460">
            <v>2.57</v>
          </cell>
          <cell r="H9460">
            <v>-0.55000000000000004</v>
          </cell>
          <cell r="I9460">
            <v>2.02</v>
          </cell>
          <cell r="J9460">
            <v>10.119999999999999</v>
          </cell>
          <cell r="K9460">
            <v>921.55</v>
          </cell>
          <cell r="L9460">
            <v>0</v>
          </cell>
          <cell r="M9460">
            <v>921.55</v>
          </cell>
          <cell r="N9460">
            <v>0</v>
          </cell>
        </row>
        <row r="9461">
          <cell r="A9461" t="str">
            <v>SA2.508NO_thin095</v>
          </cell>
          <cell r="B9461" t="str">
            <v>SAB</v>
          </cell>
          <cell r="C9461">
            <v>2.5</v>
          </cell>
          <cell r="D9461">
            <v>8</v>
          </cell>
          <cell r="E9461" t="str">
            <v>NO_thin</v>
          </cell>
          <cell r="F9461" t="str">
            <v xml:space="preserve"> 95-100</v>
          </cell>
          <cell r="G9461">
            <v>2.35</v>
          </cell>
          <cell r="H9461">
            <v>-0.46</v>
          </cell>
          <cell r="I9461">
            <v>1.89</v>
          </cell>
          <cell r="J9461">
            <v>9.4499999999999993</v>
          </cell>
          <cell r="K9461">
            <v>931</v>
          </cell>
          <cell r="L9461">
            <v>0</v>
          </cell>
          <cell r="M9461">
            <v>931</v>
          </cell>
          <cell r="N9461">
            <v>0</v>
          </cell>
        </row>
        <row r="9462">
          <cell r="A9462" t="str">
            <v>SA2.508NO_thin100</v>
          </cell>
          <cell r="B9462" t="str">
            <v>SAB</v>
          </cell>
          <cell r="C9462">
            <v>2.5</v>
          </cell>
          <cell r="D9462">
            <v>8</v>
          </cell>
          <cell r="E9462" t="str">
            <v>NO_thin</v>
          </cell>
          <cell r="F9462" t="str">
            <v>100-105</v>
          </cell>
          <cell r="G9462">
            <v>2.11</v>
          </cell>
          <cell r="H9462">
            <v>-0.41</v>
          </cell>
          <cell r="I9462">
            <v>1.7</v>
          </cell>
          <cell r="J9462">
            <v>8.52</v>
          </cell>
          <cell r="K9462">
            <v>939.53</v>
          </cell>
          <cell r="L9462">
            <v>0</v>
          </cell>
          <cell r="M9462">
            <v>939.53</v>
          </cell>
          <cell r="N9462">
            <v>0</v>
          </cell>
        </row>
        <row r="9463">
          <cell r="A9463" t="str">
            <v>SA2.508NO_thin105</v>
          </cell>
          <cell r="B9463" t="str">
            <v>SAB</v>
          </cell>
          <cell r="C9463">
            <v>2.5</v>
          </cell>
          <cell r="D9463">
            <v>8</v>
          </cell>
          <cell r="E9463" t="str">
            <v>NO_thin</v>
          </cell>
          <cell r="F9463" t="str">
            <v>105-110</v>
          </cell>
          <cell r="G9463">
            <v>1.82</v>
          </cell>
          <cell r="H9463">
            <v>-0.34</v>
          </cell>
          <cell r="I9463">
            <v>1.49</v>
          </cell>
          <cell r="J9463">
            <v>7.43</v>
          </cell>
          <cell r="K9463">
            <v>946.95</v>
          </cell>
          <cell r="L9463">
            <v>0</v>
          </cell>
          <cell r="M9463">
            <v>946.95</v>
          </cell>
          <cell r="N9463">
            <v>0</v>
          </cell>
        </row>
        <row r="9464">
          <cell r="A9464" t="str">
            <v>SA2.508NO_thin110</v>
          </cell>
          <cell r="B9464" t="str">
            <v>SAB</v>
          </cell>
          <cell r="C9464">
            <v>2.5</v>
          </cell>
          <cell r="D9464">
            <v>8</v>
          </cell>
          <cell r="E9464" t="str">
            <v>NO_thin</v>
          </cell>
          <cell r="F9464" t="str">
            <v>110-115</v>
          </cell>
          <cell r="G9464">
            <v>1.58</v>
          </cell>
          <cell r="H9464">
            <v>-0.28000000000000003</v>
          </cell>
          <cell r="I9464">
            <v>1.3</v>
          </cell>
          <cell r="J9464">
            <v>6.48</v>
          </cell>
          <cell r="K9464">
            <v>953.43</v>
          </cell>
          <cell r="L9464">
            <v>0</v>
          </cell>
          <cell r="M9464">
            <v>953.43</v>
          </cell>
          <cell r="N9464">
            <v>0</v>
          </cell>
        </row>
        <row r="9465">
          <cell r="A9465" t="str">
            <v>SA2.508NO_thin115</v>
          </cell>
          <cell r="B9465" t="str">
            <v>SAB</v>
          </cell>
          <cell r="C9465">
            <v>2.5</v>
          </cell>
          <cell r="D9465">
            <v>8</v>
          </cell>
          <cell r="E9465" t="str">
            <v>NO_thin</v>
          </cell>
          <cell r="F9465" t="str">
            <v>115-120</v>
          </cell>
          <cell r="G9465">
            <v>1.4</v>
          </cell>
          <cell r="H9465">
            <v>-0.26</v>
          </cell>
          <cell r="I9465">
            <v>1.1399999999999999</v>
          </cell>
          <cell r="J9465">
            <v>5.7</v>
          </cell>
          <cell r="K9465">
            <v>959.14</v>
          </cell>
          <cell r="L9465">
            <v>0</v>
          </cell>
          <cell r="M9465">
            <v>959.14</v>
          </cell>
          <cell r="N9465">
            <v>0</v>
          </cell>
        </row>
        <row r="9466">
          <cell r="A9466" t="str">
            <v>SA2.508NO_thin120</v>
          </cell>
          <cell r="B9466" t="str">
            <v>SAB</v>
          </cell>
          <cell r="C9466">
            <v>2.5</v>
          </cell>
          <cell r="D9466">
            <v>8</v>
          </cell>
          <cell r="E9466" t="str">
            <v>NO_thin</v>
          </cell>
          <cell r="F9466" t="str">
            <v>120-125</v>
          </cell>
          <cell r="G9466">
            <v>1.26</v>
          </cell>
          <cell r="H9466">
            <v>-0.22</v>
          </cell>
          <cell r="I9466">
            <v>1.04</v>
          </cell>
          <cell r="J9466">
            <v>5.18</v>
          </cell>
          <cell r="K9466">
            <v>964.32</v>
          </cell>
          <cell r="L9466">
            <v>0</v>
          </cell>
          <cell r="M9466">
            <v>964.32</v>
          </cell>
          <cell r="N9466">
            <v>0</v>
          </cell>
        </row>
        <row r="9467">
          <cell r="A9467" t="str">
            <v>SA2.508NO_thin125</v>
          </cell>
          <cell r="B9467" t="str">
            <v>SAB</v>
          </cell>
          <cell r="C9467">
            <v>2.5</v>
          </cell>
          <cell r="D9467">
            <v>8</v>
          </cell>
          <cell r="E9467" t="str">
            <v>NO_thin</v>
          </cell>
          <cell r="F9467" t="str">
            <v>125-130</v>
          </cell>
          <cell r="G9467">
            <v>1.0900000000000001</v>
          </cell>
          <cell r="H9467">
            <v>-0.21</v>
          </cell>
          <cell r="I9467">
            <v>0.88</v>
          </cell>
          <cell r="J9467">
            <v>4.4000000000000004</v>
          </cell>
          <cell r="K9467">
            <v>968.71</v>
          </cell>
          <cell r="L9467">
            <v>0</v>
          </cell>
          <cell r="M9467">
            <v>968.71</v>
          </cell>
          <cell r="N9467">
            <v>0</v>
          </cell>
        </row>
        <row r="9468">
          <cell r="A9468" t="str">
            <v>SA2.508NO_thin130</v>
          </cell>
          <cell r="B9468" t="str">
            <v>SAB</v>
          </cell>
          <cell r="C9468">
            <v>2.5</v>
          </cell>
          <cell r="D9468">
            <v>8</v>
          </cell>
          <cell r="E9468" t="str">
            <v>NO_thin</v>
          </cell>
          <cell r="F9468" t="str">
            <v>130-135</v>
          </cell>
          <cell r="G9468">
            <v>0.96</v>
          </cell>
          <cell r="H9468">
            <v>-0.17</v>
          </cell>
          <cell r="I9468">
            <v>0.79</v>
          </cell>
          <cell r="J9468">
            <v>3.95</v>
          </cell>
          <cell r="K9468">
            <v>972.66</v>
          </cell>
          <cell r="L9468">
            <v>0</v>
          </cell>
          <cell r="M9468">
            <v>972.66</v>
          </cell>
          <cell r="N9468">
            <v>0</v>
          </cell>
        </row>
        <row r="9469">
          <cell r="A9469" t="str">
            <v>SA2.508NO_thin135</v>
          </cell>
          <cell r="B9469" t="str">
            <v>SAB</v>
          </cell>
          <cell r="C9469">
            <v>2.5</v>
          </cell>
          <cell r="D9469">
            <v>8</v>
          </cell>
          <cell r="E9469" t="str">
            <v>NO_thin</v>
          </cell>
          <cell r="F9469" t="str">
            <v>135-140</v>
          </cell>
          <cell r="G9469">
            <v>0.87</v>
          </cell>
          <cell r="H9469">
            <v>-0.17</v>
          </cell>
          <cell r="I9469">
            <v>0.7</v>
          </cell>
          <cell r="J9469">
            <v>3.51</v>
          </cell>
          <cell r="K9469">
            <v>976.17</v>
          </cell>
          <cell r="L9469">
            <v>0</v>
          </cell>
          <cell r="M9469">
            <v>976.17</v>
          </cell>
          <cell r="N9469">
            <v>0</v>
          </cell>
        </row>
        <row r="9470">
          <cell r="A9470" t="str">
            <v>SA2.508NO_thin140</v>
          </cell>
          <cell r="B9470" t="str">
            <v>SAB</v>
          </cell>
          <cell r="C9470">
            <v>2.5</v>
          </cell>
          <cell r="D9470">
            <v>8</v>
          </cell>
          <cell r="E9470" t="str">
            <v>NO_thin</v>
          </cell>
          <cell r="F9470" t="str">
            <v>140-145</v>
          </cell>
          <cell r="G9470">
            <v>0.78</v>
          </cell>
          <cell r="H9470">
            <v>-0.13</v>
          </cell>
          <cell r="I9470">
            <v>0.65</v>
          </cell>
          <cell r="J9470">
            <v>3.23</v>
          </cell>
          <cell r="K9470">
            <v>979.4</v>
          </cell>
          <cell r="L9470">
            <v>0</v>
          </cell>
          <cell r="M9470">
            <v>979.4</v>
          </cell>
          <cell r="N9470">
            <v>0</v>
          </cell>
        </row>
        <row r="9471">
          <cell r="A9471" t="str">
            <v>SA2.508NO_thin145</v>
          </cell>
          <cell r="B9471" t="str">
            <v>SAB</v>
          </cell>
          <cell r="C9471">
            <v>2.5</v>
          </cell>
          <cell r="D9471">
            <v>8</v>
          </cell>
          <cell r="E9471" t="str">
            <v>NO_thin</v>
          </cell>
          <cell r="F9471" t="str">
            <v>145-150</v>
          </cell>
          <cell r="G9471">
            <v>0.68</v>
          </cell>
          <cell r="H9471">
            <v>-0.12</v>
          </cell>
          <cell r="I9471">
            <v>0.56000000000000005</v>
          </cell>
          <cell r="J9471">
            <v>2.81</v>
          </cell>
          <cell r="K9471">
            <v>982.21</v>
          </cell>
          <cell r="L9471">
            <v>0</v>
          </cell>
          <cell r="M9471">
            <v>982.21</v>
          </cell>
          <cell r="N9471">
            <v>0</v>
          </cell>
        </row>
        <row r="9472">
          <cell r="A9472" t="str">
            <v>SA2.508NO_thin150</v>
          </cell>
          <cell r="B9472" t="str">
            <v>SAB</v>
          </cell>
          <cell r="C9472">
            <v>2.5</v>
          </cell>
          <cell r="D9472">
            <v>8</v>
          </cell>
          <cell r="E9472" t="str">
            <v>NO_thin</v>
          </cell>
          <cell r="F9472" t="str">
            <v>150-155</v>
          </cell>
          <cell r="G9472">
            <v>0.57999999999999996</v>
          </cell>
          <cell r="H9472">
            <v>-0.1</v>
          </cell>
          <cell r="I9472">
            <v>0.48</v>
          </cell>
          <cell r="J9472">
            <v>2.4</v>
          </cell>
          <cell r="K9472">
            <v>984.61</v>
          </cell>
          <cell r="L9472">
            <v>0</v>
          </cell>
          <cell r="M9472">
            <v>984.61</v>
          </cell>
          <cell r="N9472">
            <v>0</v>
          </cell>
        </row>
        <row r="9473">
          <cell r="A9473" t="str">
            <v>SA2.508NO_thin155</v>
          </cell>
          <cell r="B9473" t="str">
            <v>SAB</v>
          </cell>
          <cell r="C9473">
            <v>2.5</v>
          </cell>
          <cell r="D9473">
            <v>8</v>
          </cell>
          <cell r="E9473" t="str">
            <v>NO_thin</v>
          </cell>
          <cell r="F9473" t="str">
            <v>155-160</v>
          </cell>
          <cell r="G9473">
            <v>0.51</v>
          </cell>
          <cell r="H9473">
            <v>-0.1</v>
          </cell>
          <cell r="I9473">
            <v>0.41</v>
          </cell>
          <cell r="J9473">
            <v>2.06</v>
          </cell>
          <cell r="K9473">
            <v>986.67</v>
          </cell>
          <cell r="L9473">
            <v>0</v>
          </cell>
          <cell r="M9473">
            <v>986.67</v>
          </cell>
          <cell r="N9473">
            <v>0</v>
          </cell>
        </row>
        <row r="9474">
          <cell r="A9474" t="str">
            <v>SA2.508NO_thin160</v>
          </cell>
          <cell r="B9474" t="str">
            <v>SAB</v>
          </cell>
          <cell r="C9474">
            <v>2.5</v>
          </cell>
          <cell r="D9474">
            <v>8</v>
          </cell>
          <cell r="E9474" t="str">
            <v>NO_thin</v>
          </cell>
          <cell r="F9474" t="str">
            <v>160-165</v>
          </cell>
          <cell r="G9474">
            <v>0.49</v>
          </cell>
          <cell r="H9474">
            <v>-0.08</v>
          </cell>
          <cell r="I9474">
            <v>0.41</v>
          </cell>
          <cell r="J9474">
            <v>2.0699999999999998</v>
          </cell>
          <cell r="K9474">
            <v>988.73</v>
          </cell>
          <cell r="L9474">
            <v>0</v>
          </cell>
          <cell r="M9474">
            <v>988.73</v>
          </cell>
          <cell r="N9474">
            <v>0</v>
          </cell>
        </row>
        <row r="9475">
          <cell r="A9475" t="str">
            <v>SA2.508NO_thin165</v>
          </cell>
          <cell r="B9475" t="str">
            <v>SAB</v>
          </cell>
          <cell r="C9475">
            <v>2.5</v>
          </cell>
          <cell r="D9475">
            <v>8</v>
          </cell>
          <cell r="E9475" t="str">
            <v>NO_thin</v>
          </cell>
          <cell r="F9475" t="str">
            <v>165-170</v>
          </cell>
          <cell r="G9475">
            <v>0.39</v>
          </cell>
          <cell r="H9475">
            <v>-7.0000000000000007E-2</v>
          </cell>
          <cell r="I9475">
            <v>0.33</v>
          </cell>
          <cell r="J9475">
            <v>1.63</v>
          </cell>
          <cell r="K9475">
            <v>990.36</v>
          </cell>
          <cell r="L9475">
            <v>0</v>
          </cell>
          <cell r="M9475">
            <v>990.36</v>
          </cell>
          <cell r="N9475">
            <v>0</v>
          </cell>
        </row>
        <row r="9476">
          <cell r="A9476" t="str">
            <v>SA2.508NO_thin170</v>
          </cell>
          <cell r="B9476" t="str">
            <v>SAB</v>
          </cell>
          <cell r="C9476">
            <v>2.5</v>
          </cell>
          <cell r="D9476">
            <v>8</v>
          </cell>
          <cell r="E9476" t="str">
            <v>NO_thin</v>
          </cell>
          <cell r="F9476" t="str">
            <v>170-175</v>
          </cell>
          <cell r="G9476">
            <v>0.36</v>
          </cell>
          <cell r="H9476">
            <v>-0.06</v>
          </cell>
          <cell r="I9476">
            <v>0.28999999999999998</v>
          </cell>
          <cell r="J9476">
            <v>1.47</v>
          </cell>
          <cell r="K9476">
            <v>991.83</v>
          </cell>
          <cell r="L9476">
            <v>0</v>
          </cell>
          <cell r="M9476">
            <v>991.83</v>
          </cell>
          <cell r="N9476">
            <v>0</v>
          </cell>
        </row>
        <row r="9477">
          <cell r="A9477" t="str">
            <v>SA2.508NO_thin175</v>
          </cell>
          <cell r="B9477" t="str">
            <v>SAB</v>
          </cell>
          <cell r="C9477">
            <v>2.5</v>
          </cell>
          <cell r="D9477">
            <v>8</v>
          </cell>
          <cell r="E9477" t="str">
            <v>NO_thin</v>
          </cell>
          <cell r="F9477" t="str">
            <v>175-180</v>
          </cell>
          <cell r="G9477">
            <v>0.3</v>
          </cell>
          <cell r="H9477">
            <v>-0.06</v>
          </cell>
          <cell r="I9477">
            <v>0.25</v>
          </cell>
          <cell r="J9477">
            <v>1.25</v>
          </cell>
          <cell r="K9477">
            <v>993.08</v>
          </cell>
          <cell r="L9477">
            <v>0</v>
          </cell>
          <cell r="M9477">
            <v>993.08</v>
          </cell>
          <cell r="N9477">
            <v>0</v>
          </cell>
        </row>
        <row r="9478">
          <cell r="A9478" t="str">
            <v>SA2.508NO_thin180</v>
          </cell>
          <cell r="B9478" t="str">
            <v>SAB</v>
          </cell>
          <cell r="C9478">
            <v>2.5</v>
          </cell>
          <cell r="D9478">
            <v>8</v>
          </cell>
          <cell r="E9478" t="str">
            <v>NO_thin</v>
          </cell>
          <cell r="F9478" t="str">
            <v>180-185</v>
          </cell>
          <cell r="G9478">
            <v>0.3</v>
          </cell>
          <cell r="H9478">
            <v>-0.05</v>
          </cell>
          <cell r="I9478">
            <v>0.26</v>
          </cell>
          <cell r="J9478">
            <v>1.29</v>
          </cell>
          <cell r="K9478">
            <v>994.36</v>
          </cell>
          <cell r="L9478">
            <v>0</v>
          </cell>
          <cell r="M9478">
            <v>994.36</v>
          </cell>
          <cell r="N9478">
            <v>0</v>
          </cell>
        </row>
        <row r="9479">
          <cell r="A9479" t="str">
            <v>SA2.508NO_thin185</v>
          </cell>
          <cell r="B9479" t="str">
            <v>SAB</v>
          </cell>
          <cell r="C9479">
            <v>2.5</v>
          </cell>
          <cell r="D9479">
            <v>8</v>
          </cell>
          <cell r="E9479" t="str">
            <v>NO_thin</v>
          </cell>
          <cell r="F9479" t="str">
            <v>185-190</v>
          </cell>
          <cell r="G9479">
            <v>0.27</v>
          </cell>
          <cell r="H9479">
            <v>-0.04</v>
          </cell>
          <cell r="I9479">
            <v>0.22</v>
          </cell>
          <cell r="J9479">
            <v>1.1200000000000001</v>
          </cell>
          <cell r="K9479">
            <v>995.48</v>
          </cell>
          <cell r="L9479">
            <v>0</v>
          </cell>
          <cell r="M9479">
            <v>995.48</v>
          </cell>
          <cell r="N9479">
            <v>0</v>
          </cell>
        </row>
        <row r="9480">
          <cell r="A9480" t="str">
            <v>SA2.508NO_thin190</v>
          </cell>
          <cell r="B9480" t="str">
            <v>SAB</v>
          </cell>
          <cell r="C9480">
            <v>2.5</v>
          </cell>
          <cell r="D9480">
            <v>8</v>
          </cell>
          <cell r="E9480" t="str">
            <v>NO_thin</v>
          </cell>
          <cell r="F9480" t="str">
            <v>190-195</v>
          </cell>
          <cell r="G9480">
            <v>0.28000000000000003</v>
          </cell>
          <cell r="H9480">
            <v>-0.04</v>
          </cell>
          <cell r="I9480">
            <v>0.25</v>
          </cell>
          <cell r="J9480">
            <v>1.24</v>
          </cell>
          <cell r="K9480">
            <v>996.72</v>
          </cell>
          <cell r="L9480">
            <v>0</v>
          </cell>
          <cell r="M9480">
            <v>996.72</v>
          </cell>
          <cell r="N9480">
            <v>0</v>
          </cell>
        </row>
        <row r="9481">
          <cell r="A9481" t="str">
            <v>SA2.508NO_thin195</v>
          </cell>
          <cell r="B9481" t="str">
            <v>SAB</v>
          </cell>
          <cell r="C9481">
            <v>2.5</v>
          </cell>
          <cell r="D9481">
            <v>8</v>
          </cell>
          <cell r="E9481" t="str">
            <v>NO_thin</v>
          </cell>
          <cell r="F9481" t="str">
            <v>195-200</v>
          </cell>
          <cell r="G9481">
            <v>0.25</v>
          </cell>
          <cell r="H9481">
            <v>-0.03</v>
          </cell>
          <cell r="I9481">
            <v>0.21</v>
          </cell>
          <cell r="J9481">
            <v>1.07</v>
          </cell>
          <cell r="K9481">
            <v>997.79</v>
          </cell>
          <cell r="L9481">
            <v>0</v>
          </cell>
          <cell r="M9481">
            <v>997.79</v>
          </cell>
          <cell r="N9481">
            <v>0</v>
          </cell>
        </row>
        <row r="9482">
          <cell r="A9482" t="str">
            <v>SA2.508Thinned000</v>
          </cell>
          <cell r="B9482" t="str">
            <v>SAB</v>
          </cell>
          <cell r="C9482">
            <v>2.5</v>
          </cell>
          <cell r="D9482">
            <v>8</v>
          </cell>
          <cell r="E9482" t="str">
            <v>Thinned</v>
          </cell>
          <cell r="F9482" t="str">
            <v xml:space="preserve">  0-5</v>
          </cell>
          <cell r="M9482">
            <v>9.6199999999999992</v>
          </cell>
        </row>
        <row r="9483">
          <cell r="A9483" t="str">
            <v>SA2.508Thinned005</v>
          </cell>
          <cell r="B9483" t="str">
            <v>SAB</v>
          </cell>
          <cell r="C9483">
            <v>2.5</v>
          </cell>
          <cell r="D9483">
            <v>8</v>
          </cell>
          <cell r="E9483" t="str">
            <v>Thinned</v>
          </cell>
          <cell r="F9483" t="str">
            <v xml:space="preserve">  5-10</v>
          </cell>
          <cell r="M9483">
            <v>48.24</v>
          </cell>
        </row>
        <row r="9484">
          <cell r="A9484" t="str">
            <v>SA2.508Thinned010</v>
          </cell>
          <cell r="B9484" t="str">
            <v>SAB</v>
          </cell>
          <cell r="C9484">
            <v>2.5</v>
          </cell>
          <cell r="D9484">
            <v>8</v>
          </cell>
          <cell r="E9484" t="str">
            <v>Thinned</v>
          </cell>
          <cell r="F9484" t="str">
            <v xml:space="preserve"> 10-15</v>
          </cell>
          <cell r="M9484">
            <v>157.23811773032187</v>
          </cell>
        </row>
        <row r="9485">
          <cell r="A9485" t="str">
            <v>SA2.508Thinned015</v>
          </cell>
          <cell r="B9485" t="str">
            <v>SAB</v>
          </cell>
          <cell r="C9485">
            <v>2.5</v>
          </cell>
          <cell r="D9485">
            <v>8</v>
          </cell>
          <cell r="E9485" t="str">
            <v>Thinned</v>
          </cell>
          <cell r="F9485" t="str">
            <v xml:space="preserve"> 15-20</v>
          </cell>
          <cell r="M9485">
            <v>238.46541288292912</v>
          </cell>
        </row>
        <row r="9486">
          <cell r="A9486" t="str">
            <v>SA2.508Thinned020</v>
          </cell>
          <cell r="B9486" t="str">
            <v>SAB</v>
          </cell>
          <cell r="C9486">
            <v>2.5</v>
          </cell>
          <cell r="D9486">
            <v>8</v>
          </cell>
          <cell r="E9486" t="str">
            <v>Thinned</v>
          </cell>
          <cell r="F9486" t="str">
            <v xml:space="preserve"> 20-25</v>
          </cell>
          <cell r="M9486">
            <v>292.76707975807977</v>
          </cell>
        </row>
        <row r="9487">
          <cell r="A9487" t="str">
            <v>SA2.508Thinned025</v>
          </cell>
          <cell r="B9487" t="str">
            <v>SAB</v>
          </cell>
          <cell r="C9487">
            <v>2.5</v>
          </cell>
          <cell r="D9487">
            <v>8</v>
          </cell>
          <cell r="E9487" t="str">
            <v>Thinned</v>
          </cell>
          <cell r="F9487" t="str">
            <v xml:space="preserve"> 25-30</v>
          </cell>
          <cell r="M9487">
            <v>352.04003691171954</v>
          </cell>
        </row>
        <row r="9488">
          <cell r="A9488" t="str">
            <v>SA2.508Thinned030</v>
          </cell>
          <cell r="B9488" t="str">
            <v>SAB</v>
          </cell>
          <cell r="C9488">
            <v>2.5</v>
          </cell>
          <cell r="D9488">
            <v>8</v>
          </cell>
          <cell r="E9488" t="str">
            <v>Thinned</v>
          </cell>
          <cell r="F9488" t="str">
            <v xml:space="preserve"> 30-35</v>
          </cell>
          <cell r="M9488">
            <v>415.28620407208047</v>
          </cell>
        </row>
        <row r="9489">
          <cell r="A9489" t="str">
            <v>SA2.508Thinned035</v>
          </cell>
          <cell r="B9489" t="str">
            <v>SAB</v>
          </cell>
          <cell r="C9489">
            <v>2.5</v>
          </cell>
          <cell r="D9489">
            <v>8</v>
          </cell>
          <cell r="E9489" t="str">
            <v>Thinned</v>
          </cell>
          <cell r="F9489" t="str">
            <v xml:space="preserve"> 35-40</v>
          </cell>
          <cell r="M9489">
            <v>462.8596289290922</v>
          </cell>
        </row>
        <row r="9490">
          <cell r="A9490" t="str">
            <v>SA2.508Thinned040</v>
          </cell>
          <cell r="B9490" t="str">
            <v>SAB</v>
          </cell>
          <cell r="C9490">
            <v>2.5</v>
          </cell>
          <cell r="D9490">
            <v>8</v>
          </cell>
          <cell r="E9490" t="str">
            <v>Thinned</v>
          </cell>
          <cell r="F9490" t="str">
            <v xml:space="preserve"> 40-45</v>
          </cell>
          <cell r="M9490">
            <v>495.47592298707059</v>
          </cell>
        </row>
        <row r="9491">
          <cell r="A9491" t="str">
            <v>SA2.508Thinned045</v>
          </cell>
          <cell r="B9491" t="str">
            <v>SAB</v>
          </cell>
          <cell r="C9491">
            <v>2.5</v>
          </cell>
          <cell r="D9491">
            <v>8</v>
          </cell>
          <cell r="E9491" t="str">
            <v>Thinned</v>
          </cell>
          <cell r="F9491" t="str">
            <v xml:space="preserve"> 45-50</v>
          </cell>
          <cell r="M9491">
            <v>509.56745228779545</v>
          </cell>
        </row>
        <row r="9492">
          <cell r="A9492" t="str">
            <v>SA2.508Thinned050</v>
          </cell>
          <cell r="B9492" t="str">
            <v>SAB</v>
          </cell>
          <cell r="C9492">
            <v>2.5</v>
          </cell>
          <cell r="D9492">
            <v>8</v>
          </cell>
          <cell r="E9492" t="str">
            <v>Thinned</v>
          </cell>
          <cell r="F9492" t="str">
            <v xml:space="preserve"> 50-55</v>
          </cell>
          <cell r="M9492">
            <v>524.57767980582764</v>
          </cell>
        </row>
        <row r="9493">
          <cell r="A9493" t="str">
            <v>SA2.508Thinned055</v>
          </cell>
          <cell r="B9493" t="str">
            <v>SAB</v>
          </cell>
          <cell r="C9493">
            <v>2.5</v>
          </cell>
          <cell r="D9493">
            <v>8</v>
          </cell>
          <cell r="E9493" t="str">
            <v>Thinned</v>
          </cell>
          <cell r="F9493" t="str">
            <v xml:space="preserve"> 55-60</v>
          </cell>
          <cell r="M9493">
            <v>527.56531957125856</v>
          </cell>
        </row>
        <row r="9494">
          <cell r="A9494" t="str">
            <v>SA2.508Thinned060</v>
          </cell>
          <cell r="B9494" t="str">
            <v>SAB</v>
          </cell>
          <cell r="C9494">
            <v>2.5</v>
          </cell>
          <cell r="D9494">
            <v>8</v>
          </cell>
          <cell r="E9494" t="str">
            <v>Thinned</v>
          </cell>
          <cell r="F9494" t="str">
            <v xml:space="preserve"> 60-65</v>
          </cell>
          <cell r="M9494">
            <v>535.37426144756273</v>
          </cell>
        </row>
        <row r="9495">
          <cell r="A9495" t="str">
            <v>SA2.508Thinned065</v>
          </cell>
          <cell r="B9495" t="str">
            <v>SAB</v>
          </cell>
          <cell r="C9495">
            <v>2.5</v>
          </cell>
          <cell r="D9495">
            <v>8</v>
          </cell>
          <cell r="E9495" t="str">
            <v>Thinned</v>
          </cell>
          <cell r="F9495" t="str">
            <v xml:space="preserve"> 65-70</v>
          </cell>
          <cell r="M9495">
            <v>540.14433036506557</v>
          </cell>
        </row>
        <row r="9496">
          <cell r="A9496" t="str">
            <v>SA2.508Thinned070</v>
          </cell>
          <cell r="B9496" t="str">
            <v>SAB</v>
          </cell>
          <cell r="C9496">
            <v>2.5</v>
          </cell>
          <cell r="D9496">
            <v>8</v>
          </cell>
          <cell r="E9496" t="str">
            <v>Thinned</v>
          </cell>
          <cell r="F9496" t="str">
            <v xml:space="preserve"> 70-75</v>
          </cell>
          <cell r="M9496">
            <v>540.14433036506557</v>
          </cell>
        </row>
        <row r="9497">
          <cell r="A9497" t="str">
            <v>SA2.508Thinned075</v>
          </cell>
          <cell r="B9497" t="str">
            <v>SAB</v>
          </cell>
          <cell r="C9497">
            <v>2.5</v>
          </cell>
          <cell r="D9497">
            <v>8</v>
          </cell>
          <cell r="E9497" t="str">
            <v>Thinned</v>
          </cell>
          <cell r="F9497" t="str">
            <v xml:space="preserve"> 75-80</v>
          </cell>
          <cell r="M9497">
            <v>540.14433036506557</v>
          </cell>
        </row>
        <row r="9498">
          <cell r="A9498" t="str">
            <v>SA2.508Thinned080</v>
          </cell>
          <cell r="B9498" t="str">
            <v>SAB</v>
          </cell>
          <cell r="C9498">
            <v>2.5</v>
          </cell>
          <cell r="D9498">
            <v>8</v>
          </cell>
          <cell r="E9498" t="str">
            <v>Thinned</v>
          </cell>
          <cell r="F9498" t="str">
            <v xml:space="preserve"> 80-85</v>
          </cell>
          <cell r="M9498">
            <v>540.14433036506557</v>
          </cell>
        </row>
        <row r="9499">
          <cell r="A9499" t="str">
            <v>SA2.508Thinned085</v>
          </cell>
          <cell r="B9499" t="str">
            <v>SAB</v>
          </cell>
          <cell r="C9499">
            <v>2.5</v>
          </cell>
          <cell r="D9499">
            <v>8</v>
          </cell>
          <cell r="E9499" t="str">
            <v>Thinned</v>
          </cell>
          <cell r="F9499" t="str">
            <v xml:space="preserve"> 85-90</v>
          </cell>
          <cell r="M9499">
            <v>540.14433036506557</v>
          </cell>
        </row>
        <row r="9500">
          <cell r="A9500" t="str">
            <v>SA2.508Thinned090</v>
          </cell>
          <cell r="B9500" t="str">
            <v>SAB</v>
          </cell>
          <cell r="C9500">
            <v>2.5</v>
          </cell>
          <cell r="D9500">
            <v>8</v>
          </cell>
          <cell r="E9500" t="str">
            <v>Thinned</v>
          </cell>
          <cell r="F9500" t="str">
            <v xml:space="preserve"> 90-95</v>
          </cell>
          <cell r="M9500">
            <v>540.14433036506557</v>
          </cell>
        </row>
        <row r="9501">
          <cell r="A9501" t="str">
            <v>SA2.508Thinned095</v>
          </cell>
          <cell r="B9501" t="str">
            <v>SAB</v>
          </cell>
          <cell r="C9501">
            <v>2.5</v>
          </cell>
          <cell r="D9501">
            <v>8</v>
          </cell>
          <cell r="E9501" t="str">
            <v>Thinned</v>
          </cell>
          <cell r="F9501" t="str">
            <v xml:space="preserve"> 95-100</v>
          </cell>
          <cell r="M9501">
            <v>540.14433036506557</v>
          </cell>
        </row>
        <row r="9502">
          <cell r="A9502" t="str">
            <v>SA2.508Thinned100</v>
          </cell>
          <cell r="B9502" t="str">
            <v>SAB</v>
          </cell>
          <cell r="C9502">
            <v>2.5</v>
          </cell>
          <cell r="D9502">
            <v>8</v>
          </cell>
          <cell r="E9502" t="str">
            <v>Thinned</v>
          </cell>
          <cell r="F9502" t="str">
            <v>100-105</v>
          </cell>
          <cell r="M9502">
            <v>540.14433036506557</v>
          </cell>
        </row>
        <row r="9503">
          <cell r="A9503" t="str">
            <v>SA2.508Thinned105</v>
          </cell>
          <cell r="B9503" t="str">
            <v>SAB</v>
          </cell>
          <cell r="C9503">
            <v>2.5</v>
          </cell>
          <cell r="D9503">
            <v>8</v>
          </cell>
          <cell r="E9503" t="str">
            <v>Thinned</v>
          </cell>
          <cell r="F9503" t="str">
            <v>105-110</v>
          </cell>
          <cell r="M9503">
            <v>540.14433036506557</v>
          </cell>
        </row>
        <row r="9504">
          <cell r="A9504" t="str">
            <v>SA2.508Thinned110</v>
          </cell>
          <cell r="B9504" t="str">
            <v>SAB</v>
          </cell>
          <cell r="C9504">
            <v>2.5</v>
          </cell>
          <cell r="D9504">
            <v>8</v>
          </cell>
          <cell r="E9504" t="str">
            <v>Thinned</v>
          </cell>
          <cell r="F9504" t="str">
            <v>110-115</v>
          </cell>
          <cell r="M9504">
            <v>540.14433036506557</v>
          </cell>
        </row>
        <row r="9505">
          <cell r="A9505" t="str">
            <v>SA2.508Thinned115</v>
          </cell>
          <cell r="B9505" t="str">
            <v>SAB</v>
          </cell>
          <cell r="C9505">
            <v>2.5</v>
          </cell>
          <cell r="D9505">
            <v>8</v>
          </cell>
          <cell r="E9505" t="str">
            <v>Thinned</v>
          </cell>
          <cell r="F9505" t="str">
            <v>115-120</v>
          </cell>
          <cell r="M9505">
            <v>540.14433036506557</v>
          </cell>
        </row>
        <row r="9506">
          <cell r="A9506" t="str">
            <v>SA2.508Thinned120</v>
          </cell>
          <cell r="B9506" t="str">
            <v>SAB</v>
          </cell>
          <cell r="C9506">
            <v>2.5</v>
          </cell>
          <cell r="D9506">
            <v>8</v>
          </cell>
          <cell r="E9506" t="str">
            <v>Thinned</v>
          </cell>
          <cell r="F9506" t="str">
            <v>120-125</v>
          </cell>
          <cell r="M9506">
            <v>540.14433036506557</v>
          </cell>
        </row>
        <row r="9507">
          <cell r="A9507" t="str">
            <v>SA2.508Thinned125</v>
          </cell>
          <cell r="B9507" t="str">
            <v>SAB</v>
          </cell>
          <cell r="C9507">
            <v>2.5</v>
          </cell>
          <cell r="D9507">
            <v>8</v>
          </cell>
          <cell r="E9507" t="str">
            <v>Thinned</v>
          </cell>
          <cell r="F9507" t="str">
            <v>125-130</v>
          </cell>
          <cell r="M9507">
            <v>540.14433036506557</v>
          </cell>
        </row>
        <row r="9508">
          <cell r="A9508" t="str">
            <v>SA2.508Thinned130</v>
          </cell>
          <cell r="B9508" t="str">
            <v>SAB</v>
          </cell>
          <cell r="C9508">
            <v>2.5</v>
          </cell>
          <cell r="D9508">
            <v>8</v>
          </cell>
          <cell r="E9508" t="str">
            <v>Thinned</v>
          </cell>
          <cell r="F9508" t="str">
            <v>130-135</v>
          </cell>
          <cell r="M9508">
            <v>540.14433036506557</v>
          </cell>
        </row>
        <row r="9509">
          <cell r="A9509" t="str">
            <v>SA2.508Thinned135</v>
          </cell>
          <cell r="B9509" t="str">
            <v>SAB</v>
          </cell>
          <cell r="C9509">
            <v>2.5</v>
          </cell>
          <cell r="D9509">
            <v>8</v>
          </cell>
          <cell r="E9509" t="str">
            <v>Thinned</v>
          </cell>
          <cell r="F9509" t="str">
            <v>135-140</v>
          </cell>
          <cell r="M9509">
            <v>540.14433036506557</v>
          </cell>
        </row>
        <row r="9510">
          <cell r="A9510" t="str">
            <v>SA2.508Thinned140</v>
          </cell>
          <cell r="B9510" t="str">
            <v>SAB</v>
          </cell>
          <cell r="C9510">
            <v>2.5</v>
          </cell>
          <cell r="D9510">
            <v>8</v>
          </cell>
          <cell r="E9510" t="str">
            <v>Thinned</v>
          </cell>
          <cell r="F9510" t="str">
            <v>140-145</v>
          </cell>
          <cell r="M9510">
            <v>540.14433036506557</v>
          </cell>
        </row>
        <row r="9511">
          <cell r="A9511" t="str">
            <v>SA2.508Thinned145</v>
          </cell>
          <cell r="B9511" t="str">
            <v>SAB</v>
          </cell>
          <cell r="C9511">
            <v>2.5</v>
          </cell>
          <cell r="D9511">
            <v>8</v>
          </cell>
          <cell r="E9511" t="str">
            <v>Thinned</v>
          </cell>
          <cell r="F9511" t="str">
            <v>145-150</v>
          </cell>
          <cell r="M9511">
            <v>540.14433036506557</v>
          </cell>
        </row>
        <row r="9512">
          <cell r="A9512" t="str">
            <v>SA2.508Thinned150</v>
          </cell>
          <cell r="B9512" t="str">
            <v>SAB</v>
          </cell>
          <cell r="C9512">
            <v>2.5</v>
          </cell>
          <cell r="D9512">
            <v>8</v>
          </cell>
          <cell r="E9512" t="str">
            <v>Thinned</v>
          </cell>
          <cell r="F9512" t="str">
            <v>150-155</v>
          </cell>
          <cell r="M9512">
            <v>540.14433036506557</v>
          </cell>
        </row>
        <row r="9513">
          <cell r="A9513" t="str">
            <v>SA2.508Thinned155</v>
          </cell>
          <cell r="B9513" t="str">
            <v>SAB</v>
          </cell>
          <cell r="C9513">
            <v>2.5</v>
          </cell>
          <cell r="D9513">
            <v>8</v>
          </cell>
          <cell r="E9513" t="str">
            <v>Thinned</v>
          </cell>
          <cell r="F9513" t="str">
            <v>155-160</v>
          </cell>
          <cell r="M9513">
            <v>540.14433036506557</v>
          </cell>
        </row>
        <row r="9514">
          <cell r="A9514" t="str">
            <v>SA2.508Thinned160</v>
          </cell>
          <cell r="B9514" t="str">
            <v>SAB</v>
          </cell>
          <cell r="C9514">
            <v>2.5</v>
          </cell>
          <cell r="D9514">
            <v>8</v>
          </cell>
          <cell r="E9514" t="str">
            <v>Thinned</v>
          </cell>
          <cell r="F9514" t="str">
            <v>160-165</v>
          </cell>
          <cell r="M9514">
            <v>540.14433036506557</v>
          </cell>
        </row>
        <row r="9515">
          <cell r="A9515" t="str">
            <v>SA2.508Thinned165</v>
          </cell>
          <cell r="B9515" t="str">
            <v>SAB</v>
          </cell>
          <cell r="C9515">
            <v>2.5</v>
          </cell>
          <cell r="D9515">
            <v>8</v>
          </cell>
          <cell r="E9515" t="str">
            <v>Thinned</v>
          </cell>
          <cell r="F9515" t="str">
            <v>165-170</v>
          </cell>
          <cell r="M9515">
            <v>540.14433036506557</v>
          </cell>
        </row>
        <row r="9516">
          <cell r="A9516" t="str">
            <v>SA2.508Thinned170</v>
          </cell>
          <cell r="B9516" t="str">
            <v>SAB</v>
          </cell>
          <cell r="C9516">
            <v>2.5</v>
          </cell>
          <cell r="D9516">
            <v>8</v>
          </cell>
          <cell r="E9516" t="str">
            <v>Thinned</v>
          </cell>
          <cell r="F9516" t="str">
            <v>170-175</v>
          </cell>
          <cell r="M9516">
            <v>540.14433036506557</v>
          </cell>
        </row>
        <row r="9517">
          <cell r="A9517" t="str">
            <v>SA2.508Thinned175</v>
          </cell>
          <cell r="B9517" t="str">
            <v>SAB</v>
          </cell>
          <cell r="C9517">
            <v>2.5</v>
          </cell>
          <cell r="D9517">
            <v>8</v>
          </cell>
          <cell r="E9517" t="str">
            <v>Thinned</v>
          </cell>
          <cell r="F9517" t="str">
            <v>175-180</v>
          </cell>
          <cell r="M9517">
            <v>540.14433036506557</v>
          </cell>
        </row>
        <row r="9518">
          <cell r="A9518" t="str">
            <v>SA2.508Thinned180</v>
          </cell>
          <cell r="B9518" t="str">
            <v>SAB</v>
          </cell>
          <cell r="C9518">
            <v>2.5</v>
          </cell>
          <cell r="D9518">
            <v>8</v>
          </cell>
          <cell r="E9518" t="str">
            <v>Thinned</v>
          </cell>
          <cell r="F9518" t="str">
            <v>180-185</v>
          </cell>
          <cell r="M9518">
            <v>540.14433036506557</v>
          </cell>
        </row>
        <row r="9519">
          <cell r="A9519" t="str">
            <v>SA2.508Thinned185</v>
          </cell>
          <cell r="B9519" t="str">
            <v>SAB</v>
          </cell>
          <cell r="C9519">
            <v>2.5</v>
          </cell>
          <cell r="D9519">
            <v>8</v>
          </cell>
          <cell r="E9519" t="str">
            <v>Thinned</v>
          </cell>
          <cell r="F9519" t="str">
            <v>185-190</v>
          </cell>
          <cell r="M9519">
            <v>540.14433036506557</v>
          </cell>
        </row>
        <row r="9520">
          <cell r="A9520" t="str">
            <v>SA2.508Thinned190</v>
          </cell>
          <cell r="B9520" t="str">
            <v>SAB</v>
          </cell>
          <cell r="C9520">
            <v>2.5</v>
          </cell>
          <cell r="D9520">
            <v>8</v>
          </cell>
          <cell r="E9520" t="str">
            <v>Thinned</v>
          </cell>
          <cell r="F9520" t="str">
            <v>190-195</v>
          </cell>
          <cell r="M9520">
            <v>540.14433036506557</v>
          </cell>
        </row>
        <row r="9521">
          <cell r="A9521" t="str">
            <v>SA2.508Thinned195</v>
          </cell>
          <cell r="B9521" t="str">
            <v>SAB</v>
          </cell>
          <cell r="C9521">
            <v>2.5</v>
          </cell>
          <cell r="D9521">
            <v>8</v>
          </cell>
          <cell r="E9521" t="str">
            <v>Thinned</v>
          </cell>
          <cell r="F9521" t="str">
            <v>195-200</v>
          </cell>
          <cell r="M9521">
            <v>540.14433036506557</v>
          </cell>
        </row>
        <row r="9522">
          <cell r="A9522" t="str">
            <v>SA2.510NO_thin000</v>
          </cell>
          <cell r="B9522" t="str">
            <v>SAB</v>
          </cell>
          <cell r="C9522">
            <v>2.5</v>
          </cell>
          <cell r="D9522">
            <v>10</v>
          </cell>
          <cell r="E9522" t="str">
            <v>NO_thin</v>
          </cell>
          <cell r="F9522" t="str">
            <v xml:space="preserve">  0-5</v>
          </cell>
          <cell r="G9522">
            <v>2.12</v>
          </cell>
          <cell r="H9522">
            <v>0.27</v>
          </cell>
          <cell r="I9522">
            <v>2.39</v>
          </cell>
          <cell r="J9522">
            <v>11.94</v>
          </cell>
          <cell r="K9522">
            <v>11.94</v>
          </cell>
          <cell r="L9522">
            <v>0</v>
          </cell>
          <cell r="M9522">
            <v>11.94</v>
          </cell>
          <cell r="N9522">
            <v>0</v>
          </cell>
        </row>
        <row r="9523">
          <cell r="A9523" t="str">
            <v>SA2.510NO_thin005</v>
          </cell>
          <cell r="B9523" t="str">
            <v>SAB</v>
          </cell>
          <cell r="C9523">
            <v>2.5</v>
          </cell>
          <cell r="D9523">
            <v>10</v>
          </cell>
          <cell r="E9523" t="str">
            <v>NO_thin</v>
          </cell>
          <cell r="F9523" t="str">
            <v xml:space="preserve">  5-10</v>
          </cell>
          <cell r="G9523">
            <v>9.1</v>
          </cell>
          <cell r="H9523">
            <v>0.52</v>
          </cell>
          <cell r="I9523">
            <v>9.6199999999999992</v>
          </cell>
          <cell r="J9523">
            <v>48.09</v>
          </cell>
          <cell r="K9523">
            <v>60.04</v>
          </cell>
          <cell r="L9523">
            <v>0</v>
          </cell>
          <cell r="M9523">
            <v>60.04</v>
          </cell>
          <cell r="N9523">
            <v>0</v>
          </cell>
        </row>
        <row r="9524">
          <cell r="A9524" t="str">
            <v>SA2.510NO_thin010</v>
          </cell>
          <cell r="B9524" t="str">
            <v>SAB</v>
          </cell>
          <cell r="C9524">
            <v>2.5</v>
          </cell>
          <cell r="D9524">
            <v>10</v>
          </cell>
          <cell r="E9524" t="str">
            <v>NO_thin</v>
          </cell>
          <cell r="F9524" t="str">
            <v xml:space="preserve"> 10-15</v>
          </cell>
          <cell r="G9524">
            <v>27.42</v>
          </cell>
          <cell r="H9524">
            <v>1.31</v>
          </cell>
          <cell r="I9524">
            <v>28.73</v>
          </cell>
          <cell r="J9524">
            <v>143.63999999999999</v>
          </cell>
          <cell r="K9524">
            <v>203.68</v>
          </cell>
          <cell r="L9524">
            <v>0</v>
          </cell>
          <cell r="M9524">
            <v>203.68</v>
          </cell>
          <cell r="N9524">
            <v>0</v>
          </cell>
        </row>
        <row r="9525">
          <cell r="A9525" t="str">
            <v>SA2.510NO_thin015</v>
          </cell>
          <cell r="B9525" t="str">
            <v>SAB</v>
          </cell>
          <cell r="C9525">
            <v>2.5</v>
          </cell>
          <cell r="D9525">
            <v>10</v>
          </cell>
          <cell r="E9525" t="str">
            <v>NO_thin</v>
          </cell>
          <cell r="F9525" t="str">
            <v xml:space="preserve"> 15-20</v>
          </cell>
          <cell r="G9525">
            <v>34.200000000000003</v>
          </cell>
          <cell r="H9525">
            <v>1.22</v>
          </cell>
          <cell r="I9525">
            <v>35.42</v>
          </cell>
          <cell r="J9525">
            <v>177.12</v>
          </cell>
          <cell r="K9525">
            <v>380.8</v>
          </cell>
          <cell r="L9525">
            <v>0</v>
          </cell>
          <cell r="M9525">
            <v>380.8</v>
          </cell>
          <cell r="N9525">
            <v>0</v>
          </cell>
        </row>
        <row r="9526">
          <cell r="A9526" t="str">
            <v>SA2.510NO_thin020</v>
          </cell>
          <cell r="B9526" t="str">
            <v>SAB</v>
          </cell>
          <cell r="C9526">
            <v>2.5</v>
          </cell>
          <cell r="D9526">
            <v>10</v>
          </cell>
          <cell r="E9526" t="str">
            <v>NO_thin</v>
          </cell>
          <cell r="F9526" t="str">
            <v xml:space="preserve"> 20-25</v>
          </cell>
          <cell r="G9526">
            <v>19.91</v>
          </cell>
          <cell r="H9526">
            <v>3.53</v>
          </cell>
          <cell r="I9526">
            <v>23.44</v>
          </cell>
          <cell r="J9526">
            <v>117.22</v>
          </cell>
          <cell r="K9526">
            <v>498.01</v>
          </cell>
          <cell r="L9526">
            <v>0</v>
          </cell>
          <cell r="M9526">
            <v>498.01</v>
          </cell>
          <cell r="N9526">
            <v>0</v>
          </cell>
        </row>
        <row r="9527">
          <cell r="A9527" t="str">
            <v>SA2.510NO_thin025</v>
          </cell>
          <cell r="B9527" t="str">
            <v>SAB</v>
          </cell>
          <cell r="C9527">
            <v>2.5</v>
          </cell>
          <cell r="D9527">
            <v>10</v>
          </cell>
          <cell r="E9527" t="str">
            <v>NO_thin</v>
          </cell>
          <cell r="F9527" t="str">
            <v xml:space="preserve"> 25-30</v>
          </cell>
          <cell r="G9527">
            <v>14.58</v>
          </cell>
          <cell r="H9527">
            <v>12.91</v>
          </cell>
          <cell r="I9527">
            <v>27.49</v>
          </cell>
          <cell r="J9527">
            <v>137.44999999999999</v>
          </cell>
          <cell r="K9527">
            <v>635.46</v>
          </cell>
          <cell r="L9527">
            <v>0</v>
          </cell>
          <cell r="M9527">
            <v>635.46</v>
          </cell>
          <cell r="N9527">
            <v>0</v>
          </cell>
        </row>
        <row r="9528">
          <cell r="A9528" t="str">
            <v>SA2.510NO_thin030</v>
          </cell>
          <cell r="B9528" t="str">
            <v>SAB</v>
          </cell>
          <cell r="C9528">
            <v>2.5</v>
          </cell>
          <cell r="D9528">
            <v>10</v>
          </cell>
          <cell r="E9528" t="str">
            <v>NO_thin</v>
          </cell>
          <cell r="F9528" t="str">
            <v xml:space="preserve"> 30-35</v>
          </cell>
          <cell r="G9528">
            <v>12.45</v>
          </cell>
          <cell r="H9528">
            <v>5.16</v>
          </cell>
          <cell r="I9528">
            <v>17.61</v>
          </cell>
          <cell r="J9528">
            <v>88.06</v>
          </cell>
          <cell r="K9528">
            <v>723.52</v>
          </cell>
          <cell r="L9528">
            <v>0</v>
          </cell>
          <cell r="M9528">
            <v>723.52</v>
          </cell>
          <cell r="N9528">
            <v>0</v>
          </cell>
        </row>
        <row r="9529">
          <cell r="A9529" t="str">
            <v>SA2.510NO_thin035</v>
          </cell>
          <cell r="B9529" t="str">
            <v>SAB</v>
          </cell>
          <cell r="C9529">
            <v>2.5</v>
          </cell>
          <cell r="D9529">
            <v>10</v>
          </cell>
          <cell r="E9529" t="str">
            <v>NO_thin</v>
          </cell>
          <cell r="F9529" t="str">
            <v xml:space="preserve"> 35-40</v>
          </cell>
          <cell r="G9529">
            <v>12.25</v>
          </cell>
          <cell r="H9529">
            <v>0.64</v>
          </cell>
          <cell r="I9529">
            <v>12.89</v>
          </cell>
          <cell r="J9529">
            <v>64.45</v>
          </cell>
          <cell r="K9529">
            <v>787.98</v>
          </cell>
          <cell r="L9529">
            <v>0</v>
          </cell>
          <cell r="M9529">
            <v>787.98</v>
          </cell>
          <cell r="N9529">
            <v>0</v>
          </cell>
        </row>
        <row r="9530">
          <cell r="A9530" t="str">
            <v>SA2.510NO_thin040</v>
          </cell>
          <cell r="B9530" t="str">
            <v>SAB</v>
          </cell>
          <cell r="C9530">
            <v>2.5</v>
          </cell>
          <cell r="D9530">
            <v>10</v>
          </cell>
          <cell r="E9530" t="str">
            <v>NO_thin</v>
          </cell>
          <cell r="F9530" t="str">
            <v xml:space="preserve"> 40-45</v>
          </cell>
          <cell r="G9530">
            <v>10.96</v>
          </cell>
          <cell r="H9530">
            <v>-0.88</v>
          </cell>
          <cell r="I9530">
            <v>10.08</v>
          </cell>
          <cell r="J9530">
            <v>50.39</v>
          </cell>
          <cell r="K9530">
            <v>838.37</v>
          </cell>
          <cell r="L9530">
            <v>0</v>
          </cell>
          <cell r="M9530">
            <v>838.37</v>
          </cell>
          <cell r="N9530">
            <v>0</v>
          </cell>
        </row>
        <row r="9531">
          <cell r="A9531" t="str">
            <v>SA2.510NO_thin045</v>
          </cell>
          <cell r="B9531" t="str">
            <v>SAB</v>
          </cell>
          <cell r="C9531">
            <v>2.5</v>
          </cell>
          <cell r="D9531">
            <v>10</v>
          </cell>
          <cell r="E9531" t="str">
            <v>NO_thin</v>
          </cell>
          <cell r="F9531" t="str">
            <v xml:space="preserve"> 45-50</v>
          </cell>
          <cell r="G9531">
            <v>9.69</v>
          </cell>
          <cell r="H9531">
            <v>-1.62</v>
          </cell>
          <cell r="I9531">
            <v>8.07</v>
          </cell>
          <cell r="J9531">
            <v>40.36</v>
          </cell>
          <cell r="K9531">
            <v>878.73</v>
          </cell>
          <cell r="L9531">
            <v>0</v>
          </cell>
          <cell r="M9531">
            <v>878.73</v>
          </cell>
          <cell r="N9531">
            <v>0</v>
          </cell>
        </row>
        <row r="9532">
          <cell r="A9532" t="str">
            <v>SA2.510NO_thin050</v>
          </cell>
          <cell r="B9532" t="str">
            <v>SAB</v>
          </cell>
          <cell r="C9532">
            <v>2.5</v>
          </cell>
          <cell r="D9532">
            <v>10</v>
          </cell>
          <cell r="E9532" t="str">
            <v>NO_thin</v>
          </cell>
          <cell r="F9532" t="str">
            <v xml:space="preserve"> 50-55</v>
          </cell>
          <cell r="G9532">
            <v>8.56</v>
          </cell>
          <cell r="H9532">
            <v>-1.81</v>
          </cell>
          <cell r="I9532">
            <v>6.74</v>
          </cell>
          <cell r="J9532">
            <v>33.71</v>
          </cell>
          <cell r="K9532">
            <v>912.45</v>
          </cell>
          <cell r="L9532">
            <v>0</v>
          </cell>
          <cell r="M9532">
            <v>912.45</v>
          </cell>
          <cell r="N9532">
            <v>0</v>
          </cell>
        </row>
        <row r="9533">
          <cell r="A9533" t="str">
            <v>SA2.510NO_thin055</v>
          </cell>
          <cell r="B9533" t="str">
            <v>SAB</v>
          </cell>
          <cell r="C9533">
            <v>2.5</v>
          </cell>
          <cell r="D9533">
            <v>10</v>
          </cell>
          <cell r="E9533" t="str">
            <v>NO_thin</v>
          </cell>
          <cell r="F9533" t="str">
            <v xml:space="preserve"> 55-60</v>
          </cell>
          <cell r="G9533">
            <v>7.46</v>
          </cell>
          <cell r="H9533">
            <v>-1.44</v>
          </cell>
          <cell r="I9533">
            <v>6.03</v>
          </cell>
          <cell r="J9533">
            <v>30.13</v>
          </cell>
          <cell r="K9533">
            <v>942.57</v>
          </cell>
          <cell r="L9533">
            <v>0</v>
          </cell>
          <cell r="M9533">
            <v>942.57</v>
          </cell>
          <cell r="N9533">
            <v>0</v>
          </cell>
        </row>
        <row r="9534">
          <cell r="A9534" t="str">
            <v>SA2.510NO_thin060</v>
          </cell>
          <cell r="B9534" t="str">
            <v>SAB</v>
          </cell>
          <cell r="C9534">
            <v>2.5</v>
          </cell>
          <cell r="D9534">
            <v>10</v>
          </cell>
          <cell r="E9534" t="str">
            <v>NO_thin</v>
          </cell>
          <cell r="F9534" t="str">
            <v xml:space="preserve"> 60-65</v>
          </cell>
          <cell r="G9534">
            <v>6.28</v>
          </cell>
          <cell r="H9534">
            <v>-1.66</v>
          </cell>
          <cell r="I9534">
            <v>4.62</v>
          </cell>
          <cell r="J9534">
            <v>23.1</v>
          </cell>
          <cell r="K9534">
            <v>965.67</v>
          </cell>
          <cell r="L9534">
            <v>0</v>
          </cell>
          <cell r="M9534">
            <v>965.67</v>
          </cell>
          <cell r="N9534">
            <v>0</v>
          </cell>
        </row>
        <row r="9535">
          <cell r="A9535" t="str">
            <v>SA2.510NO_thin065</v>
          </cell>
          <cell r="B9535" t="str">
            <v>SAB</v>
          </cell>
          <cell r="C9535">
            <v>2.5</v>
          </cell>
          <cell r="D9535">
            <v>10</v>
          </cell>
          <cell r="E9535" t="str">
            <v>NO_thin</v>
          </cell>
          <cell r="F9535" t="str">
            <v xml:space="preserve"> 65-70</v>
          </cell>
          <cell r="G9535">
            <v>5.6</v>
          </cell>
          <cell r="H9535">
            <v>-1.49</v>
          </cell>
          <cell r="I9535">
            <v>4.1100000000000003</v>
          </cell>
          <cell r="J9535">
            <v>20.54</v>
          </cell>
          <cell r="K9535">
            <v>986.21</v>
          </cell>
          <cell r="L9535">
            <v>0</v>
          </cell>
          <cell r="M9535">
            <v>986.21</v>
          </cell>
          <cell r="N9535">
            <v>0</v>
          </cell>
        </row>
        <row r="9536">
          <cell r="A9536" t="str">
            <v>SA2.510NO_thin070</v>
          </cell>
          <cell r="B9536" t="str">
            <v>SAB</v>
          </cell>
          <cell r="C9536">
            <v>2.5</v>
          </cell>
          <cell r="D9536">
            <v>10</v>
          </cell>
          <cell r="E9536" t="str">
            <v>NO_thin</v>
          </cell>
          <cell r="F9536" t="str">
            <v xml:space="preserve"> 70-75</v>
          </cell>
          <cell r="G9536">
            <v>5.0199999999999996</v>
          </cell>
          <cell r="H9536">
            <v>-0.81</v>
          </cell>
          <cell r="I9536">
            <v>4.21</v>
          </cell>
          <cell r="J9536">
            <v>21.03</v>
          </cell>
          <cell r="K9536">
            <v>1007.24</v>
          </cell>
          <cell r="L9536">
            <v>0</v>
          </cell>
          <cell r="M9536">
            <v>1007.24</v>
          </cell>
          <cell r="N9536">
            <v>0</v>
          </cell>
        </row>
        <row r="9537">
          <cell r="A9537" t="str">
            <v>SA2.510NO_thin075</v>
          </cell>
          <cell r="B9537" t="str">
            <v>SAB</v>
          </cell>
          <cell r="C9537">
            <v>2.5</v>
          </cell>
          <cell r="D9537">
            <v>10</v>
          </cell>
          <cell r="E9537" t="str">
            <v>NO_thin</v>
          </cell>
          <cell r="F9537" t="str">
            <v xml:space="preserve"> 75-80</v>
          </cell>
          <cell r="G9537">
            <v>4.49</v>
          </cell>
          <cell r="H9537">
            <v>-1.47</v>
          </cell>
          <cell r="I9537">
            <v>3.02</v>
          </cell>
          <cell r="J9537">
            <v>15.09</v>
          </cell>
          <cell r="K9537">
            <v>1022.34</v>
          </cell>
          <cell r="L9537">
            <v>0</v>
          </cell>
          <cell r="M9537">
            <v>1022.34</v>
          </cell>
          <cell r="N9537">
            <v>0</v>
          </cell>
        </row>
        <row r="9538">
          <cell r="A9538" t="str">
            <v>SA2.510NO_thin080</v>
          </cell>
          <cell r="B9538" t="str">
            <v>SAB</v>
          </cell>
          <cell r="C9538">
            <v>2.5</v>
          </cell>
          <cell r="D9538">
            <v>10</v>
          </cell>
          <cell r="E9538" t="str">
            <v>NO_thin</v>
          </cell>
          <cell r="F9538" t="str">
            <v xml:space="preserve"> 80-85</v>
          </cell>
          <cell r="G9538">
            <v>3.95</v>
          </cell>
          <cell r="H9538">
            <v>-0.72</v>
          </cell>
          <cell r="I9538">
            <v>3.24</v>
          </cell>
          <cell r="J9538">
            <v>16.18</v>
          </cell>
          <cell r="K9538">
            <v>1038.52</v>
          </cell>
          <cell r="L9538">
            <v>0</v>
          </cell>
          <cell r="M9538">
            <v>1038.52</v>
          </cell>
          <cell r="N9538">
            <v>0</v>
          </cell>
        </row>
        <row r="9539">
          <cell r="A9539" t="str">
            <v>SA2.510NO_thin085</v>
          </cell>
          <cell r="B9539" t="str">
            <v>SAB</v>
          </cell>
          <cell r="C9539">
            <v>2.5</v>
          </cell>
          <cell r="D9539">
            <v>10</v>
          </cell>
          <cell r="E9539" t="str">
            <v>NO_thin</v>
          </cell>
          <cell r="F9539" t="str">
            <v xml:space="preserve"> 85-90</v>
          </cell>
          <cell r="G9539">
            <v>3.52</v>
          </cell>
          <cell r="H9539">
            <v>-0.59</v>
          </cell>
          <cell r="I9539">
            <v>2.93</v>
          </cell>
          <cell r="J9539">
            <v>14.63</v>
          </cell>
          <cell r="K9539">
            <v>1053.1400000000001</v>
          </cell>
          <cell r="L9539">
            <v>0</v>
          </cell>
          <cell r="M9539">
            <v>1053.1400000000001</v>
          </cell>
          <cell r="N9539">
            <v>0</v>
          </cell>
        </row>
        <row r="9540">
          <cell r="A9540" t="str">
            <v>SA2.510NO_thin090</v>
          </cell>
          <cell r="B9540" t="str">
            <v>SAB</v>
          </cell>
          <cell r="C9540">
            <v>2.5</v>
          </cell>
          <cell r="D9540">
            <v>10</v>
          </cell>
          <cell r="E9540" t="str">
            <v>NO_thin</v>
          </cell>
          <cell r="F9540" t="str">
            <v xml:space="preserve"> 90-95</v>
          </cell>
          <cell r="G9540">
            <v>3.07</v>
          </cell>
          <cell r="H9540">
            <v>-0.56999999999999995</v>
          </cell>
          <cell r="I9540">
            <v>2.5</v>
          </cell>
          <cell r="J9540">
            <v>12.51</v>
          </cell>
          <cell r="K9540">
            <v>1065.6500000000001</v>
          </cell>
          <cell r="L9540">
            <v>0</v>
          </cell>
          <cell r="M9540">
            <v>1065.6500000000001</v>
          </cell>
          <cell r="N9540">
            <v>0</v>
          </cell>
        </row>
        <row r="9541">
          <cell r="A9541" t="str">
            <v>SA2.510NO_thin095</v>
          </cell>
          <cell r="B9541" t="str">
            <v>SAB</v>
          </cell>
          <cell r="C9541">
            <v>2.5</v>
          </cell>
          <cell r="D9541">
            <v>10</v>
          </cell>
          <cell r="E9541" t="str">
            <v>NO_thin</v>
          </cell>
          <cell r="F9541" t="str">
            <v xml:space="preserve"> 95-100</v>
          </cell>
          <cell r="G9541">
            <v>2.77</v>
          </cell>
          <cell r="H9541">
            <v>-0.53</v>
          </cell>
          <cell r="I9541">
            <v>2.23</v>
          </cell>
          <cell r="J9541">
            <v>11.16</v>
          </cell>
          <cell r="K9541">
            <v>1076.82</v>
          </cell>
          <cell r="L9541">
            <v>0</v>
          </cell>
          <cell r="M9541">
            <v>1076.82</v>
          </cell>
          <cell r="N9541">
            <v>0</v>
          </cell>
        </row>
        <row r="9542">
          <cell r="A9542" t="str">
            <v>SA2.510NO_thin100</v>
          </cell>
          <cell r="B9542" t="str">
            <v>SAB</v>
          </cell>
          <cell r="C9542">
            <v>2.5</v>
          </cell>
          <cell r="D9542">
            <v>10</v>
          </cell>
          <cell r="E9542" t="str">
            <v>NO_thin</v>
          </cell>
          <cell r="F9542" t="str">
            <v>100-105</v>
          </cell>
          <cell r="G9542">
            <v>2.5099999999999998</v>
          </cell>
          <cell r="H9542">
            <v>-0.32</v>
          </cell>
          <cell r="I9542">
            <v>2.19</v>
          </cell>
          <cell r="J9542">
            <v>10.96</v>
          </cell>
          <cell r="K9542">
            <v>1087.78</v>
          </cell>
          <cell r="L9542">
            <v>0</v>
          </cell>
          <cell r="M9542">
            <v>1087.78</v>
          </cell>
          <cell r="N9542">
            <v>0</v>
          </cell>
        </row>
        <row r="9543">
          <cell r="A9543" t="str">
            <v>SA2.510NO_thin105</v>
          </cell>
          <cell r="B9543" t="str">
            <v>SAB</v>
          </cell>
          <cell r="C9543">
            <v>2.5</v>
          </cell>
          <cell r="D9543">
            <v>10</v>
          </cell>
          <cell r="E9543" t="str">
            <v>NO_thin</v>
          </cell>
          <cell r="F9543" t="str">
            <v>105-110</v>
          </cell>
          <cell r="G9543">
            <v>2.23</v>
          </cell>
          <cell r="H9543">
            <v>-0.3</v>
          </cell>
          <cell r="I9543">
            <v>1.93</v>
          </cell>
          <cell r="J9543">
            <v>9.65</v>
          </cell>
          <cell r="K9543">
            <v>1097.43</v>
          </cell>
          <cell r="L9543">
            <v>0</v>
          </cell>
          <cell r="M9543">
            <v>1097.43</v>
          </cell>
          <cell r="N9543">
            <v>0</v>
          </cell>
        </row>
        <row r="9544">
          <cell r="A9544" t="str">
            <v>SA2.510NO_thin110</v>
          </cell>
          <cell r="B9544" t="str">
            <v>SAB</v>
          </cell>
          <cell r="C9544">
            <v>2.5</v>
          </cell>
          <cell r="D9544">
            <v>10</v>
          </cell>
          <cell r="E9544" t="str">
            <v>NO_thin</v>
          </cell>
          <cell r="F9544" t="str">
            <v>110-115</v>
          </cell>
          <cell r="G9544">
            <v>1.97</v>
          </cell>
          <cell r="H9544">
            <v>-0.46</v>
          </cell>
          <cell r="I9544">
            <v>1.51</v>
          </cell>
          <cell r="J9544">
            <v>7.53</v>
          </cell>
          <cell r="K9544">
            <v>1104.96</v>
          </cell>
          <cell r="L9544">
            <v>0</v>
          </cell>
          <cell r="M9544">
            <v>1104.96</v>
          </cell>
          <cell r="N9544">
            <v>0</v>
          </cell>
        </row>
        <row r="9545">
          <cell r="A9545" t="str">
            <v>SA2.510NO_thin115</v>
          </cell>
          <cell r="B9545" t="str">
            <v>SAB</v>
          </cell>
          <cell r="C9545">
            <v>2.5</v>
          </cell>
          <cell r="D9545">
            <v>10</v>
          </cell>
          <cell r="E9545" t="str">
            <v>NO_thin</v>
          </cell>
          <cell r="F9545" t="str">
            <v>115-120</v>
          </cell>
          <cell r="G9545">
            <v>1.75</v>
          </cell>
          <cell r="H9545">
            <v>-0.45</v>
          </cell>
          <cell r="I9545">
            <v>1.31</v>
          </cell>
          <cell r="J9545">
            <v>6.54</v>
          </cell>
          <cell r="K9545">
            <v>1111.51</v>
          </cell>
          <cell r="L9545">
            <v>0</v>
          </cell>
          <cell r="M9545">
            <v>1111.51</v>
          </cell>
          <cell r="N9545">
            <v>0</v>
          </cell>
        </row>
        <row r="9546">
          <cell r="A9546" t="str">
            <v>SA2.510NO_thin120</v>
          </cell>
          <cell r="B9546" t="str">
            <v>SAB</v>
          </cell>
          <cell r="C9546">
            <v>2.5</v>
          </cell>
          <cell r="D9546">
            <v>10</v>
          </cell>
          <cell r="E9546" t="str">
            <v>NO_thin</v>
          </cell>
          <cell r="F9546" t="str">
            <v>120-125</v>
          </cell>
          <cell r="G9546">
            <v>1.55</v>
          </cell>
          <cell r="H9546">
            <v>-0.35</v>
          </cell>
          <cell r="I9546">
            <v>1.2</v>
          </cell>
          <cell r="J9546">
            <v>6</v>
          </cell>
          <cell r="K9546">
            <v>1117.51</v>
          </cell>
          <cell r="L9546">
            <v>0</v>
          </cell>
          <cell r="M9546">
            <v>1117.51</v>
          </cell>
          <cell r="N9546">
            <v>0</v>
          </cell>
        </row>
        <row r="9547">
          <cell r="A9547" t="str">
            <v>SA2.510NO_thin125</v>
          </cell>
          <cell r="B9547" t="str">
            <v>SAB</v>
          </cell>
          <cell r="C9547">
            <v>2.5</v>
          </cell>
          <cell r="D9547">
            <v>10</v>
          </cell>
          <cell r="E9547" t="str">
            <v>NO_thin</v>
          </cell>
          <cell r="F9547" t="str">
            <v>125-130</v>
          </cell>
          <cell r="G9547">
            <v>1.32</v>
          </cell>
          <cell r="H9547">
            <v>-0.33</v>
          </cell>
          <cell r="I9547">
            <v>0.99</v>
          </cell>
          <cell r="J9547">
            <v>4.96</v>
          </cell>
          <cell r="K9547">
            <v>1122.47</v>
          </cell>
          <cell r="L9547">
            <v>0</v>
          </cell>
          <cell r="M9547">
            <v>1122.47</v>
          </cell>
          <cell r="N9547">
            <v>0</v>
          </cell>
        </row>
        <row r="9548">
          <cell r="A9548" t="str">
            <v>SA2.510NO_thin130</v>
          </cell>
          <cell r="B9548" t="str">
            <v>SAB</v>
          </cell>
          <cell r="C9548">
            <v>2.5</v>
          </cell>
          <cell r="D9548">
            <v>10</v>
          </cell>
          <cell r="E9548" t="str">
            <v>NO_thin</v>
          </cell>
          <cell r="F9548" t="str">
            <v>130-135</v>
          </cell>
          <cell r="G9548">
            <v>1.18</v>
          </cell>
          <cell r="H9548">
            <v>-0.23</v>
          </cell>
          <cell r="I9548">
            <v>0.95</v>
          </cell>
          <cell r="J9548">
            <v>4.7699999999999996</v>
          </cell>
          <cell r="K9548">
            <v>1127.24</v>
          </cell>
          <cell r="L9548">
            <v>0</v>
          </cell>
          <cell r="M9548">
            <v>1127.24</v>
          </cell>
          <cell r="N9548">
            <v>0</v>
          </cell>
        </row>
        <row r="9549">
          <cell r="A9549" t="str">
            <v>SA2.510NO_thin135</v>
          </cell>
          <cell r="B9549" t="str">
            <v>SAB</v>
          </cell>
          <cell r="C9549">
            <v>2.5</v>
          </cell>
          <cell r="D9549">
            <v>10</v>
          </cell>
          <cell r="E9549" t="str">
            <v>NO_thin</v>
          </cell>
          <cell r="F9549" t="str">
            <v>135-140</v>
          </cell>
          <cell r="G9549">
            <v>1.04</v>
          </cell>
          <cell r="H9549">
            <v>-0.16</v>
          </cell>
          <cell r="I9549">
            <v>0.88</v>
          </cell>
          <cell r="J9549">
            <v>4.38</v>
          </cell>
          <cell r="K9549">
            <v>1131.6199999999999</v>
          </cell>
          <cell r="L9549">
            <v>0</v>
          </cell>
          <cell r="M9549">
            <v>1131.6199999999999</v>
          </cell>
          <cell r="N9549">
            <v>0</v>
          </cell>
        </row>
        <row r="9550">
          <cell r="A9550" t="str">
            <v>SA2.510NO_thin140</v>
          </cell>
          <cell r="B9550" t="str">
            <v>SAB</v>
          </cell>
          <cell r="C9550">
            <v>2.5</v>
          </cell>
          <cell r="D9550">
            <v>10</v>
          </cell>
          <cell r="E9550" t="str">
            <v>NO_thin</v>
          </cell>
          <cell r="F9550" t="str">
            <v>140-145</v>
          </cell>
          <cell r="G9550">
            <v>0.9</v>
          </cell>
          <cell r="H9550">
            <v>-0.18</v>
          </cell>
          <cell r="I9550">
            <v>0.72</v>
          </cell>
          <cell r="J9550">
            <v>3.59</v>
          </cell>
          <cell r="K9550">
            <v>1135.21</v>
          </cell>
          <cell r="L9550">
            <v>0</v>
          </cell>
          <cell r="M9550">
            <v>1135.21</v>
          </cell>
          <cell r="N9550">
            <v>0</v>
          </cell>
        </row>
        <row r="9551">
          <cell r="A9551" t="str">
            <v>SA2.510NO_thin145</v>
          </cell>
          <cell r="B9551" t="str">
            <v>SAB</v>
          </cell>
          <cell r="C9551">
            <v>2.5</v>
          </cell>
          <cell r="D9551">
            <v>10</v>
          </cell>
          <cell r="E9551" t="str">
            <v>NO_thin</v>
          </cell>
          <cell r="F9551" t="str">
            <v>145-150</v>
          </cell>
          <cell r="G9551">
            <v>0.8</v>
          </cell>
          <cell r="H9551">
            <v>-0.15</v>
          </cell>
          <cell r="I9551">
            <v>0.65</v>
          </cell>
          <cell r="J9551">
            <v>3.26</v>
          </cell>
          <cell r="K9551">
            <v>1138.47</v>
          </cell>
          <cell r="L9551">
            <v>0</v>
          </cell>
          <cell r="M9551">
            <v>1138.47</v>
          </cell>
          <cell r="N9551">
            <v>0</v>
          </cell>
        </row>
        <row r="9552">
          <cell r="A9552" t="str">
            <v>SA2.510NO_thin150</v>
          </cell>
          <cell r="B9552" t="str">
            <v>SAB</v>
          </cell>
          <cell r="C9552">
            <v>2.5</v>
          </cell>
          <cell r="D9552">
            <v>10</v>
          </cell>
          <cell r="E9552" t="str">
            <v>NO_thin</v>
          </cell>
          <cell r="F9552" t="str">
            <v>150-155</v>
          </cell>
          <cell r="G9552">
            <v>0.7</v>
          </cell>
          <cell r="H9552">
            <v>-0.18</v>
          </cell>
          <cell r="I9552">
            <v>0.52</v>
          </cell>
          <cell r="J9552">
            <v>2.61</v>
          </cell>
          <cell r="K9552">
            <v>1141.07</v>
          </cell>
          <cell r="L9552">
            <v>0</v>
          </cell>
          <cell r="M9552">
            <v>1141.07</v>
          </cell>
          <cell r="N9552">
            <v>0</v>
          </cell>
        </row>
        <row r="9553">
          <cell r="A9553" t="str">
            <v>SA2.510NO_thin155</v>
          </cell>
          <cell r="B9553" t="str">
            <v>SAB</v>
          </cell>
          <cell r="C9553">
            <v>2.5</v>
          </cell>
          <cell r="D9553">
            <v>10</v>
          </cell>
          <cell r="E9553" t="str">
            <v>NO_thin</v>
          </cell>
          <cell r="F9553" t="str">
            <v>155-160</v>
          </cell>
          <cell r="G9553">
            <v>0.61</v>
          </cell>
          <cell r="H9553">
            <v>-0.13</v>
          </cell>
          <cell r="I9553">
            <v>0.48</v>
          </cell>
          <cell r="J9553">
            <v>2.39</v>
          </cell>
          <cell r="K9553">
            <v>1143.47</v>
          </cell>
          <cell r="L9553">
            <v>0</v>
          </cell>
          <cell r="M9553">
            <v>1143.47</v>
          </cell>
          <cell r="N9553">
            <v>0</v>
          </cell>
        </row>
        <row r="9554">
          <cell r="A9554" t="str">
            <v>SA2.510NO_thin160</v>
          </cell>
          <cell r="B9554" t="str">
            <v>SAB</v>
          </cell>
          <cell r="C9554">
            <v>2.5</v>
          </cell>
          <cell r="D9554">
            <v>10</v>
          </cell>
          <cell r="E9554" t="str">
            <v>NO_thin</v>
          </cell>
          <cell r="F9554" t="str">
            <v>160-165</v>
          </cell>
          <cell r="G9554">
            <v>0.57999999999999996</v>
          </cell>
          <cell r="H9554">
            <v>-0.11</v>
          </cell>
          <cell r="I9554">
            <v>0.47</v>
          </cell>
          <cell r="J9554">
            <v>2.37</v>
          </cell>
          <cell r="K9554">
            <v>1145.8399999999999</v>
          </cell>
          <cell r="L9554">
            <v>0</v>
          </cell>
          <cell r="M9554">
            <v>1145.8399999999999</v>
          </cell>
          <cell r="N9554">
            <v>0</v>
          </cell>
        </row>
        <row r="9555">
          <cell r="A9555" t="str">
            <v>SA2.510NO_thin165</v>
          </cell>
          <cell r="B9555" t="str">
            <v>SAB</v>
          </cell>
          <cell r="C9555">
            <v>2.5</v>
          </cell>
          <cell r="D9555">
            <v>10</v>
          </cell>
          <cell r="E9555" t="str">
            <v>NO_thin</v>
          </cell>
          <cell r="F9555" t="str">
            <v>165-170</v>
          </cell>
          <cell r="G9555">
            <v>0.53</v>
          </cell>
          <cell r="H9555">
            <v>-0.09</v>
          </cell>
          <cell r="I9555">
            <v>0.44</v>
          </cell>
          <cell r="J9555">
            <v>2.1800000000000002</v>
          </cell>
          <cell r="K9555">
            <v>1148.01</v>
          </cell>
          <cell r="L9555">
            <v>0</v>
          </cell>
          <cell r="M9555">
            <v>1148.01</v>
          </cell>
          <cell r="N9555">
            <v>0</v>
          </cell>
        </row>
        <row r="9556">
          <cell r="A9556" t="str">
            <v>SA2.510NO_thin170</v>
          </cell>
          <cell r="B9556" t="str">
            <v>SAB</v>
          </cell>
          <cell r="C9556">
            <v>2.5</v>
          </cell>
          <cell r="D9556">
            <v>10</v>
          </cell>
          <cell r="E9556" t="str">
            <v>NO_thin</v>
          </cell>
          <cell r="F9556" t="str">
            <v>170-175</v>
          </cell>
          <cell r="G9556">
            <v>0.49</v>
          </cell>
          <cell r="H9556">
            <v>-0.08</v>
          </cell>
          <cell r="I9556">
            <v>0.41</v>
          </cell>
          <cell r="J9556">
            <v>2.0299999999999998</v>
          </cell>
          <cell r="K9556">
            <v>1150.04</v>
          </cell>
          <cell r="L9556">
            <v>0</v>
          </cell>
          <cell r="M9556">
            <v>1150.04</v>
          </cell>
          <cell r="N9556">
            <v>0</v>
          </cell>
        </row>
        <row r="9557">
          <cell r="A9557" t="str">
            <v>SA2.510NO_thin175</v>
          </cell>
          <cell r="B9557" t="str">
            <v>SAB</v>
          </cell>
          <cell r="C9557">
            <v>2.5</v>
          </cell>
          <cell r="D9557">
            <v>10</v>
          </cell>
          <cell r="E9557" t="str">
            <v>NO_thin</v>
          </cell>
          <cell r="F9557" t="str">
            <v>175-180</v>
          </cell>
          <cell r="G9557">
            <v>0.4</v>
          </cell>
          <cell r="H9557">
            <v>-7.0000000000000007E-2</v>
          </cell>
          <cell r="I9557">
            <v>0.33</v>
          </cell>
          <cell r="J9557">
            <v>1.67</v>
          </cell>
          <cell r="K9557">
            <v>1151.71</v>
          </cell>
          <cell r="L9557">
            <v>0</v>
          </cell>
          <cell r="M9557">
            <v>1151.71</v>
          </cell>
          <cell r="N9557">
            <v>0</v>
          </cell>
        </row>
        <row r="9558">
          <cell r="A9558" t="str">
            <v>SA2.510NO_thin180</v>
          </cell>
          <cell r="B9558" t="str">
            <v>SAB</v>
          </cell>
          <cell r="C9558">
            <v>2.5</v>
          </cell>
          <cell r="D9558">
            <v>10</v>
          </cell>
          <cell r="E9558" t="str">
            <v>NO_thin</v>
          </cell>
          <cell r="F9558" t="str">
            <v>180-185</v>
          </cell>
          <cell r="G9558">
            <v>0.31</v>
          </cell>
          <cell r="H9558">
            <v>-0.06</v>
          </cell>
          <cell r="I9558">
            <v>0.24</v>
          </cell>
          <cell r="J9558">
            <v>1.22</v>
          </cell>
          <cell r="K9558">
            <v>1152.93</v>
          </cell>
          <cell r="L9558">
            <v>0</v>
          </cell>
          <cell r="M9558">
            <v>1152.93</v>
          </cell>
          <cell r="N9558">
            <v>0</v>
          </cell>
        </row>
        <row r="9559">
          <cell r="A9559" t="str">
            <v>SA2.510NO_thin185</v>
          </cell>
          <cell r="B9559" t="str">
            <v>SAB</v>
          </cell>
          <cell r="C9559">
            <v>2.5</v>
          </cell>
          <cell r="D9559">
            <v>10</v>
          </cell>
          <cell r="E9559" t="str">
            <v>NO_thin</v>
          </cell>
          <cell r="F9559" t="str">
            <v>185-190</v>
          </cell>
          <cell r="G9559">
            <v>0.31</v>
          </cell>
          <cell r="H9559">
            <v>-0.06</v>
          </cell>
          <cell r="I9559">
            <v>0.26</v>
          </cell>
          <cell r="J9559">
            <v>1.28</v>
          </cell>
          <cell r="K9559">
            <v>1154.22</v>
          </cell>
          <cell r="L9559">
            <v>0</v>
          </cell>
          <cell r="M9559">
            <v>1154.22</v>
          </cell>
          <cell r="N9559">
            <v>0</v>
          </cell>
        </row>
        <row r="9560">
          <cell r="A9560" t="str">
            <v>SA2.510NO_thin190</v>
          </cell>
          <cell r="B9560" t="str">
            <v>SAB</v>
          </cell>
          <cell r="C9560">
            <v>2.5</v>
          </cell>
          <cell r="D9560">
            <v>10</v>
          </cell>
          <cell r="E9560" t="str">
            <v>NO_thin</v>
          </cell>
          <cell r="F9560" t="str">
            <v>190-195</v>
          </cell>
          <cell r="G9560">
            <v>0.26</v>
          </cell>
          <cell r="H9560">
            <v>-0.05</v>
          </cell>
          <cell r="I9560">
            <v>0.21</v>
          </cell>
          <cell r="J9560">
            <v>1.04</v>
          </cell>
          <cell r="K9560">
            <v>1155.25</v>
          </cell>
          <cell r="L9560">
            <v>0</v>
          </cell>
          <cell r="M9560">
            <v>1155.25</v>
          </cell>
          <cell r="N9560">
            <v>0</v>
          </cell>
        </row>
        <row r="9561">
          <cell r="A9561" t="str">
            <v>SA2.510NO_thin195</v>
          </cell>
          <cell r="B9561" t="str">
            <v>SAB</v>
          </cell>
          <cell r="C9561">
            <v>2.5</v>
          </cell>
          <cell r="D9561">
            <v>10</v>
          </cell>
          <cell r="E9561" t="str">
            <v>NO_thin</v>
          </cell>
          <cell r="F9561" t="str">
            <v>195-200</v>
          </cell>
          <cell r="G9561">
            <v>0.22</v>
          </cell>
          <cell r="H9561">
            <v>-0.04</v>
          </cell>
          <cell r="I9561">
            <v>0.18</v>
          </cell>
          <cell r="J9561">
            <v>0.9</v>
          </cell>
          <cell r="K9561">
            <v>1156.1600000000001</v>
          </cell>
          <cell r="L9561">
            <v>0</v>
          </cell>
          <cell r="M9561">
            <v>1156.1600000000001</v>
          </cell>
          <cell r="N9561">
            <v>0</v>
          </cell>
        </row>
        <row r="9562">
          <cell r="A9562" t="str">
            <v>SA2.510Thinned000</v>
          </cell>
          <cell r="B9562" t="str">
            <v>SAB</v>
          </cell>
          <cell r="C9562">
            <v>2.5</v>
          </cell>
          <cell r="D9562">
            <v>10</v>
          </cell>
          <cell r="E9562" t="str">
            <v>Thinned</v>
          </cell>
          <cell r="F9562" t="str">
            <v xml:space="preserve">  0-5</v>
          </cell>
          <cell r="M9562">
            <v>11.94</v>
          </cell>
        </row>
        <row r="9563">
          <cell r="A9563" t="str">
            <v>SA2.510Thinned005</v>
          </cell>
          <cell r="B9563" t="str">
            <v>SAB</v>
          </cell>
          <cell r="C9563">
            <v>2.5</v>
          </cell>
          <cell r="D9563">
            <v>10</v>
          </cell>
          <cell r="E9563" t="str">
            <v>Thinned</v>
          </cell>
          <cell r="F9563" t="str">
            <v xml:space="preserve">  5-10</v>
          </cell>
          <cell r="M9563">
            <v>60.04</v>
          </cell>
        </row>
        <row r="9564">
          <cell r="A9564" t="str">
            <v>SA2.510Thinned010</v>
          </cell>
          <cell r="B9564" t="str">
            <v>SAB</v>
          </cell>
          <cell r="C9564">
            <v>2.5</v>
          </cell>
          <cell r="D9564">
            <v>10</v>
          </cell>
          <cell r="E9564" t="str">
            <v>Thinned</v>
          </cell>
          <cell r="F9564" t="str">
            <v xml:space="preserve"> 10-15</v>
          </cell>
          <cell r="M9564">
            <v>196.51629023324514</v>
          </cell>
        </row>
        <row r="9565">
          <cell r="A9565" t="str">
            <v>SA2.510Thinned015</v>
          </cell>
          <cell r="B9565" t="str">
            <v>SAB</v>
          </cell>
          <cell r="C9565">
            <v>2.5</v>
          </cell>
          <cell r="D9565">
            <v>10</v>
          </cell>
          <cell r="E9565" t="str">
            <v>Thinned</v>
          </cell>
          <cell r="F9565" t="str">
            <v xml:space="preserve"> 15-20</v>
          </cell>
          <cell r="M9565">
            <v>289.9905129520962</v>
          </cell>
        </row>
        <row r="9566">
          <cell r="A9566" t="str">
            <v>SA2.510Thinned020</v>
          </cell>
          <cell r="B9566" t="str">
            <v>SAB</v>
          </cell>
          <cell r="C9566">
            <v>2.5</v>
          </cell>
          <cell r="D9566">
            <v>10</v>
          </cell>
          <cell r="E9566" t="str">
            <v>Thinned</v>
          </cell>
          <cell r="F9566" t="str">
            <v xml:space="preserve"> 20-25</v>
          </cell>
          <cell r="M9566">
            <v>347.53398658098661</v>
          </cell>
        </row>
        <row r="9567">
          <cell r="A9567" t="str">
            <v>SA2.510Thinned025</v>
          </cell>
          <cell r="B9567" t="str">
            <v>SAB</v>
          </cell>
          <cell r="C9567">
            <v>2.5</v>
          </cell>
          <cell r="D9567">
            <v>10</v>
          </cell>
          <cell r="E9567" t="str">
            <v>Thinned</v>
          </cell>
          <cell r="F9567" t="str">
            <v xml:space="preserve"> 25-30</v>
          </cell>
          <cell r="M9567">
            <v>423.30336409309967</v>
          </cell>
        </row>
        <row r="9568">
          <cell r="A9568" t="str">
            <v>SA2.510Thinned030</v>
          </cell>
          <cell r="B9568" t="str">
            <v>SAB</v>
          </cell>
          <cell r="C9568">
            <v>2.5</v>
          </cell>
          <cell r="D9568">
            <v>10</v>
          </cell>
          <cell r="E9568" t="str">
            <v>Thinned</v>
          </cell>
          <cell r="F9568" t="str">
            <v xml:space="preserve"> 30-35</v>
          </cell>
          <cell r="M9568">
            <v>477.77492784148524</v>
          </cell>
        </row>
        <row r="9569">
          <cell r="A9569" t="str">
            <v>SA2.510Thinned035</v>
          </cell>
          <cell r="B9569" t="str">
            <v>SAB</v>
          </cell>
          <cell r="C9569">
            <v>2.5</v>
          </cell>
          <cell r="D9569">
            <v>10</v>
          </cell>
          <cell r="E9569" t="str">
            <v>Thinned</v>
          </cell>
          <cell r="F9569" t="str">
            <v xml:space="preserve"> 35-40</v>
          </cell>
          <cell r="M9569">
            <v>528.90764001790376</v>
          </cell>
        </row>
        <row r="9570">
          <cell r="A9570" t="str">
            <v>SA2.510Thinned040</v>
          </cell>
          <cell r="B9570" t="str">
            <v>SAB</v>
          </cell>
          <cell r="C9570">
            <v>2.5</v>
          </cell>
          <cell r="D9570">
            <v>10</v>
          </cell>
          <cell r="E9570" t="str">
            <v>Thinned</v>
          </cell>
          <cell r="F9570" t="str">
            <v xml:space="preserve"> 40-45</v>
          </cell>
          <cell r="M9570">
            <v>565.20552637585422</v>
          </cell>
        </row>
        <row r="9571">
          <cell r="A9571" t="str">
            <v>SA2.510Thinned045</v>
          </cell>
          <cell r="B9571" t="str">
            <v>SAB</v>
          </cell>
          <cell r="C9571">
            <v>2.5</v>
          </cell>
          <cell r="D9571">
            <v>10</v>
          </cell>
          <cell r="E9571" t="str">
            <v>Thinned</v>
          </cell>
          <cell r="F9571" t="str">
            <v xml:space="preserve"> 45-50</v>
          </cell>
          <cell r="M9571">
            <v>581.25059368198572</v>
          </cell>
        </row>
        <row r="9572">
          <cell r="A9572" t="str">
            <v>SA2.510Thinned050</v>
          </cell>
          <cell r="B9572" t="str">
            <v>SAB</v>
          </cell>
          <cell r="C9572">
            <v>2.5</v>
          </cell>
          <cell r="D9572">
            <v>10</v>
          </cell>
          <cell r="E9572" t="str">
            <v>Thinned</v>
          </cell>
          <cell r="F9572" t="str">
            <v xml:space="preserve"> 50-55</v>
          </cell>
          <cell r="M9572">
            <v>600.03121928874839</v>
          </cell>
        </row>
        <row r="9573">
          <cell r="A9573" t="str">
            <v>SA2.510Thinned055</v>
          </cell>
          <cell r="B9573" t="str">
            <v>SAB</v>
          </cell>
          <cell r="C9573">
            <v>2.5</v>
          </cell>
          <cell r="D9573">
            <v>10</v>
          </cell>
          <cell r="E9573" t="str">
            <v>Thinned</v>
          </cell>
          <cell r="F9573" t="str">
            <v xml:space="preserve"> 55-60</v>
          </cell>
          <cell r="M9573">
            <v>606.92677252878138</v>
          </cell>
        </row>
        <row r="9574">
          <cell r="A9574" t="str">
            <v>SA2.510Thinned060</v>
          </cell>
          <cell r="B9574" t="str">
            <v>SAB</v>
          </cell>
          <cell r="C9574">
            <v>2.5</v>
          </cell>
          <cell r="D9574">
            <v>10</v>
          </cell>
          <cell r="E9574" t="str">
            <v>Thinned</v>
          </cell>
          <cell r="F9574" t="str">
            <v xml:space="preserve"> 60-65</v>
          </cell>
          <cell r="M9574">
            <v>615.13321639586411</v>
          </cell>
        </row>
        <row r="9575">
          <cell r="A9575" t="str">
            <v>SA2.510Thinned065</v>
          </cell>
          <cell r="B9575" t="str">
            <v>SAB</v>
          </cell>
          <cell r="C9575">
            <v>2.5</v>
          </cell>
          <cell r="D9575">
            <v>10</v>
          </cell>
          <cell r="E9575" t="str">
            <v>Thinned</v>
          </cell>
          <cell r="F9575" t="str">
            <v xml:space="preserve"> 65-70</v>
          </cell>
          <cell r="M9575">
            <v>621.54569750811663</v>
          </cell>
        </row>
        <row r="9576">
          <cell r="A9576" t="str">
            <v>SA2.510Thinned070</v>
          </cell>
          <cell r="B9576" t="str">
            <v>SAB</v>
          </cell>
          <cell r="C9576">
            <v>2.5</v>
          </cell>
          <cell r="D9576">
            <v>10</v>
          </cell>
          <cell r="E9576" t="str">
            <v>Thinned</v>
          </cell>
          <cell r="F9576" t="str">
            <v xml:space="preserve"> 70-75</v>
          </cell>
          <cell r="M9576">
            <v>623.20411105286507</v>
          </cell>
        </row>
        <row r="9577">
          <cell r="A9577" t="str">
            <v>SA2.510Thinned075</v>
          </cell>
          <cell r="B9577" t="str">
            <v>SAB</v>
          </cell>
          <cell r="C9577">
            <v>2.5</v>
          </cell>
          <cell r="D9577">
            <v>10</v>
          </cell>
          <cell r="E9577" t="str">
            <v>Thinned</v>
          </cell>
          <cell r="F9577" t="str">
            <v xml:space="preserve"> 75-80</v>
          </cell>
          <cell r="M9577">
            <v>623.20411105286507</v>
          </cell>
        </row>
        <row r="9578">
          <cell r="A9578" t="str">
            <v>SA2.510Thinned080</v>
          </cell>
          <cell r="B9578" t="str">
            <v>SAB</v>
          </cell>
          <cell r="C9578">
            <v>2.5</v>
          </cell>
          <cell r="D9578">
            <v>10</v>
          </cell>
          <cell r="E9578" t="str">
            <v>Thinned</v>
          </cell>
          <cell r="F9578" t="str">
            <v xml:space="preserve"> 80-85</v>
          </cell>
          <cell r="M9578">
            <v>623.20411105286507</v>
          </cell>
        </row>
        <row r="9579">
          <cell r="A9579" t="str">
            <v>SA2.510Thinned085</v>
          </cell>
          <cell r="B9579" t="str">
            <v>SAB</v>
          </cell>
          <cell r="C9579">
            <v>2.5</v>
          </cell>
          <cell r="D9579">
            <v>10</v>
          </cell>
          <cell r="E9579" t="str">
            <v>Thinned</v>
          </cell>
          <cell r="F9579" t="str">
            <v xml:space="preserve"> 85-90</v>
          </cell>
          <cell r="M9579">
            <v>623.20411105286507</v>
          </cell>
        </row>
        <row r="9580">
          <cell r="A9580" t="str">
            <v>SA2.510Thinned090</v>
          </cell>
          <cell r="B9580" t="str">
            <v>SAB</v>
          </cell>
          <cell r="C9580">
            <v>2.5</v>
          </cell>
          <cell r="D9580">
            <v>10</v>
          </cell>
          <cell r="E9580" t="str">
            <v>Thinned</v>
          </cell>
          <cell r="F9580" t="str">
            <v xml:space="preserve"> 90-95</v>
          </cell>
          <cell r="M9580">
            <v>623.20411105286507</v>
          </cell>
        </row>
        <row r="9581">
          <cell r="A9581" t="str">
            <v>SA2.510Thinned095</v>
          </cell>
          <cell r="B9581" t="str">
            <v>SAB</v>
          </cell>
          <cell r="C9581">
            <v>2.5</v>
          </cell>
          <cell r="D9581">
            <v>10</v>
          </cell>
          <cell r="E9581" t="str">
            <v>Thinned</v>
          </cell>
          <cell r="F9581" t="str">
            <v xml:space="preserve"> 95-100</v>
          </cell>
          <cell r="M9581">
            <v>623.20411105286507</v>
          </cell>
        </row>
        <row r="9582">
          <cell r="A9582" t="str">
            <v>SA2.510Thinned100</v>
          </cell>
          <cell r="B9582" t="str">
            <v>SAB</v>
          </cell>
          <cell r="C9582">
            <v>2.5</v>
          </cell>
          <cell r="D9582">
            <v>10</v>
          </cell>
          <cell r="E9582" t="str">
            <v>Thinned</v>
          </cell>
          <cell r="F9582" t="str">
            <v>100-105</v>
          </cell>
          <cell r="M9582">
            <v>623.20411105286507</v>
          </cell>
        </row>
        <row r="9583">
          <cell r="A9583" t="str">
            <v>SA2.510Thinned105</v>
          </cell>
          <cell r="B9583" t="str">
            <v>SAB</v>
          </cell>
          <cell r="C9583">
            <v>2.5</v>
          </cell>
          <cell r="D9583">
            <v>10</v>
          </cell>
          <cell r="E9583" t="str">
            <v>Thinned</v>
          </cell>
          <cell r="F9583" t="str">
            <v>105-110</v>
          </cell>
          <cell r="M9583">
            <v>623.20411105286507</v>
          </cell>
        </row>
        <row r="9584">
          <cell r="A9584" t="str">
            <v>SA2.510Thinned110</v>
          </cell>
          <cell r="B9584" t="str">
            <v>SAB</v>
          </cell>
          <cell r="C9584">
            <v>2.5</v>
          </cell>
          <cell r="D9584">
            <v>10</v>
          </cell>
          <cell r="E9584" t="str">
            <v>Thinned</v>
          </cell>
          <cell r="F9584" t="str">
            <v>110-115</v>
          </cell>
          <cell r="M9584">
            <v>623.20411105286507</v>
          </cell>
        </row>
        <row r="9585">
          <cell r="A9585" t="str">
            <v>SA2.510Thinned115</v>
          </cell>
          <cell r="B9585" t="str">
            <v>SAB</v>
          </cell>
          <cell r="C9585">
            <v>2.5</v>
          </cell>
          <cell r="D9585">
            <v>10</v>
          </cell>
          <cell r="E9585" t="str">
            <v>Thinned</v>
          </cell>
          <cell r="F9585" t="str">
            <v>115-120</v>
          </cell>
          <cell r="M9585">
            <v>623.20411105286507</v>
          </cell>
        </row>
        <row r="9586">
          <cell r="A9586" t="str">
            <v>SA2.510Thinned120</v>
          </cell>
          <cell r="B9586" t="str">
            <v>SAB</v>
          </cell>
          <cell r="C9586">
            <v>2.5</v>
          </cell>
          <cell r="D9586">
            <v>10</v>
          </cell>
          <cell r="E9586" t="str">
            <v>Thinned</v>
          </cell>
          <cell r="F9586" t="str">
            <v>120-125</v>
          </cell>
          <cell r="M9586">
            <v>623.20411105286507</v>
          </cell>
        </row>
        <row r="9587">
          <cell r="A9587" t="str">
            <v>SA2.510Thinned125</v>
          </cell>
          <cell r="B9587" t="str">
            <v>SAB</v>
          </cell>
          <cell r="C9587">
            <v>2.5</v>
          </cell>
          <cell r="D9587">
            <v>10</v>
          </cell>
          <cell r="E9587" t="str">
            <v>Thinned</v>
          </cell>
          <cell r="F9587" t="str">
            <v>125-130</v>
          </cell>
          <cell r="M9587">
            <v>623.20411105286507</v>
          </cell>
        </row>
        <row r="9588">
          <cell r="A9588" t="str">
            <v>SA2.510Thinned130</v>
          </cell>
          <cell r="B9588" t="str">
            <v>SAB</v>
          </cell>
          <cell r="C9588">
            <v>2.5</v>
          </cell>
          <cell r="D9588">
            <v>10</v>
          </cell>
          <cell r="E9588" t="str">
            <v>Thinned</v>
          </cell>
          <cell r="F9588" t="str">
            <v>130-135</v>
          </cell>
          <cell r="M9588">
            <v>623.20411105286507</v>
          </cell>
        </row>
        <row r="9589">
          <cell r="A9589" t="str">
            <v>SA2.510Thinned135</v>
          </cell>
          <cell r="B9589" t="str">
            <v>SAB</v>
          </cell>
          <cell r="C9589">
            <v>2.5</v>
          </cell>
          <cell r="D9589">
            <v>10</v>
          </cell>
          <cell r="E9589" t="str">
            <v>Thinned</v>
          </cell>
          <cell r="F9589" t="str">
            <v>135-140</v>
          </cell>
          <cell r="M9589">
            <v>623.20411105286507</v>
          </cell>
        </row>
        <row r="9590">
          <cell r="A9590" t="str">
            <v>SA2.510Thinned140</v>
          </cell>
          <cell r="B9590" t="str">
            <v>SAB</v>
          </cell>
          <cell r="C9590">
            <v>2.5</v>
          </cell>
          <cell r="D9590">
            <v>10</v>
          </cell>
          <cell r="E9590" t="str">
            <v>Thinned</v>
          </cell>
          <cell r="F9590" t="str">
            <v>140-145</v>
          </cell>
          <cell r="M9590">
            <v>623.20411105286507</v>
          </cell>
        </row>
        <row r="9591">
          <cell r="A9591" t="str">
            <v>SA2.510Thinned145</v>
          </cell>
          <cell r="B9591" t="str">
            <v>SAB</v>
          </cell>
          <cell r="C9591">
            <v>2.5</v>
          </cell>
          <cell r="D9591">
            <v>10</v>
          </cell>
          <cell r="E9591" t="str">
            <v>Thinned</v>
          </cell>
          <cell r="F9591" t="str">
            <v>145-150</v>
          </cell>
          <cell r="M9591">
            <v>623.20411105286507</v>
          </cell>
        </row>
        <row r="9592">
          <cell r="A9592" t="str">
            <v>SA2.510Thinned150</v>
          </cell>
          <cell r="B9592" t="str">
            <v>SAB</v>
          </cell>
          <cell r="C9592">
            <v>2.5</v>
          </cell>
          <cell r="D9592">
            <v>10</v>
          </cell>
          <cell r="E9592" t="str">
            <v>Thinned</v>
          </cell>
          <cell r="F9592" t="str">
            <v>150-155</v>
          </cell>
          <cell r="M9592">
            <v>623.20411105286507</v>
          </cell>
        </row>
        <row r="9593">
          <cell r="A9593" t="str">
            <v>SA2.510Thinned155</v>
          </cell>
          <cell r="B9593" t="str">
            <v>SAB</v>
          </cell>
          <cell r="C9593">
            <v>2.5</v>
          </cell>
          <cell r="D9593">
            <v>10</v>
          </cell>
          <cell r="E9593" t="str">
            <v>Thinned</v>
          </cell>
          <cell r="F9593" t="str">
            <v>155-160</v>
          </cell>
          <cell r="M9593">
            <v>623.20411105286507</v>
          </cell>
        </row>
        <row r="9594">
          <cell r="A9594" t="str">
            <v>SA2.510Thinned160</v>
          </cell>
          <cell r="B9594" t="str">
            <v>SAB</v>
          </cell>
          <cell r="C9594">
            <v>2.5</v>
          </cell>
          <cell r="D9594">
            <v>10</v>
          </cell>
          <cell r="E9594" t="str">
            <v>Thinned</v>
          </cell>
          <cell r="F9594" t="str">
            <v>160-165</v>
          </cell>
          <cell r="M9594">
            <v>623.20411105286507</v>
          </cell>
        </row>
        <row r="9595">
          <cell r="A9595" t="str">
            <v>SA2.510Thinned165</v>
          </cell>
          <cell r="B9595" t="str">
            <v>SAB</v>
          </cell>
          <cell r="C9595">
            <v>2.5</v>
          </cell>
          <cell r="D9595">
            <v>10</v>
          </cell>
          <cell r="E9595" t="str">
            <v>Thinned</v>
          </cell>
          <cell r="F9595" t="str">
            <v>165-170</v>
          </cell>
          <cell r="M9595">
            <v>623.20411105286507</v>
          </cell>
        </row>
        <row r="9596">
          <cell r="A9596" t="str">
            <v>SA2.510Thinned170</v>
          </cell>
          <cell r="B9596" t="str">
            <v>SAB</v>
          </cell>
          <cell r="C9596">
            <v>2.5</v>
          </cell>
          <cell r="D9596">
            <v>10</v>
          </cell>
          <cell r="E9596" t="str">
            <v>Thinned</v>
          </cell>
          <cell r="F9596" t="str">
            <v>170-175</v>
          </cell>
          <cell r="M9596">
            <v>623.20411105286507</v>
          </cell>
        </row>
        <row r="9597">
          <cell r="A9597" t="str">
            <v>SA2.510Thinned175</v>
          </cell>
          <cell r="B9597" t="str">
            <v>SAB</v>
          </cell>
          <cell r="C9597">
            <v>2.5</v>
          </cell>
          <cell r="D9597">
            <v>10</v>
          </cell>
          <cell r="E9597" t="str">
            <v>Thinned</v>
          </cell>
          <cell r="F9597" t="str">
            <v>175-180</v>
          </cell>
          <cell r="M9597">
            <v>623.20411105286507</v>
          </cell>
        </row>
        <row r="9598">
          <cell r="A9598" t="str">
            <v>SA2.510Thinned180</v>
          </cell>
          <cell r="B9598" t="str">
            <v>SAB</v>
          </cell>
          <cell r="C9598">
            <v>2.5</v>
          </cell>
          <cell r="D9598">
            <v>10</v>
          </cell>
          <cell r="E9598" t="str">
            <v>Thinned</v>
          </cell>
          <cell r="F9598" t="str">
            <v>180-185</v>
          </cell>
          <cell r="M9598">
            <v>623.20411105286507</v>
          </cell>
        </row>
        <row r="9599">
          <cell r="A9599" t="str">
            <v>SA2.510Thinned185</v>
          </cell>
          <cell r="B9599" t="str">
            <v>SAB</v>
          </cell>
          <cell r="C9599">
            <v>2.5</v>
          </cell>
          <cell r="D9599">
            <v>10</v>
          </cell>
          <cell r="E9599" t="str">
            <v>Thinned</v>
          </cell>
          <cell r="F9599" t="str">
            <v>185-190</v>
          </cell>
          <cell r="M9599">
            <v>623.20411105286507</v>
          </cell>
        </row>
        <row r="9600">
          <cell r="A9600" t="str">
            <v>SA2.510Thinned190</v>
          </cell>
          <cell r="B9600" t="str">
            <v>SAB</v>
          </cell>
          <cell r="C9600">
            <v>2.5</v>
          </cell>
          <cell r="D9600">
            <v>10</v>
          </cell>
          <cell r="E9600" t="str">
            <v>Thinned</v>
          </cell>
          <cell r="F9600" t="str">
            <v>190-195</v>
          </cell>
          <cell r="M9600">
            <v>623.20411105286507</v>
          </cell>
        </row>
        <row r="9601">
          <cell r="A9601" t="str">
            <v>SA2.510Thinned195</v>
          </cell>
          <cell r="B9601" t="str">
            <v>SAB</v>
          </cell>
          <cell r="C9601">
            <v>2.5</v>
          </cell>
          <cell r="D9601">
            <v>10</v>
          </cell>
          <cell r="E9601" t="str">
            <v>Thinned</v>
          </cell>
          <cell r="F9601" t="str">
            <v>195-200</v>
          </cell>
          <cell r="M9601">
            <v>623.20411105286507</v>
          </cell>
        </row>
        <row r="9602">
          <cell r="A9602" t="str">
            <v>SA2.512NO_thin000</v>
          </cell>
          <cell r="B9602" t="str">
            <v>SAB</v>
          </cell>
          <cell r="C9602">
            <v>2.5</v>
          </cell>
          <cell r="D9602">
            <v>12</v>
          </cell>
          <cell r="E9602" t="str">
            <v>NO_thin</v>
          </cell>
          <cell r="F9602" t="str">
            <v xml:space="preserve">  0-5</v>
          </cell>
          <cell r="G9602">
            <v>5.16</v>
          </cell>
          <cell r="H9602">
            <v>0.42</v>
          </cell>
          <cell r="I9602">
            <v>5.58</v>
          </cell>
          <cell r="J9602">
            <v>27.92</v>
          </cell>
          <cell r="K9602">
            <v>27.92</v>
          </cell>
          <cell r="L9602">
            <v>0</v>
          </cell>
          <cell r="M9602">
            <v>27.92</v>
          </cell>
          <cell r="N9602">
            <v>0</v>
          </cell>
        </row>
        <row r="9603">
          <cell r="A9603" t="str">
            <v>SA2.512NO_thin005</v>
          </cell>
          <cell r="B9603" t="str">
            <v>SAB</v>
          </cell>
          <cell r="C9603">
            <v>2.5</v>
          </cell>
          <cell r="D9603">
            <v>12</v>
          </cell>
          <cell r="E9603" t="str">
            <v>NO_thin</v>
          </cell>
          <cell r="F9603" t="str">
            <v xml:space="preserve">  5-10</v>
          </cell>
          <cell r="G9603">
            <v>17.22</v>
          </cell>
          <cell r="H9603">
            <v>1.07</v>
          </cell>
          <cell r="I9603">
            <v>18.29</v>
          </cell>
          <cell r="J9603">
            <v>91.45</v>
          </cell>
          <cell r="K9603">
            <v>119.37</v>
          </cell>
          <cell r="L9603">
            <v>0</v>
          </cell>
          <cell r="M9603">
            <v>119.37</v>
          </cell>
          <cell r="N9603">
            <v>0</v>
          </cell>
        </row>
        <row r="9604">
          <cell r="A9604" t="str">
            <v>SA2.512NO_thin010</v>
          </cell>
          <cell r="B9604" t="str">
            <v>SAB</v>
          </cell>
          <cell r="C9604">
            <v>2.5</v>
          </cell>
          <cell r="D9604">
            <v>12</v>
          </cell>
          <cell r="E9604" t="str">
            <v>NO_thin</v>
          </cell>
          <cell r="F9604" t="str">
            <v xml:space="preserve"> 10-15</v>
          </cell>
          <cell r="G9604">
            <v>35.81</v>
          </cell>
          <cell r="H9604">
            <v>1.53</v>
          </cell>
          <cell r="I9604">
            <v>37.340000000000003</v>
          </cell>
          <cell r="J9604">
            <v>186.71</v>
          </cell>
          <cell r="K9604">
            <v>306.08</v>
          </cell>
          <cell r="L9604">
            <v>0</v>
          </cell>
          <cell r="M9604">
            <v>306.08</v>
          </cell>
          <cell r="N9604">
            <v>0</v>
          </cell>
        </row>
        <row r="9605">
          <cell r="A9605" t="str">
            <v>SA2.512NO_thin015</v>
          </cell>
          <cell r="B9605" t="str">
            <v>SAB</v>
          </cell>
          <cell r="C9605">
            <v>2.5</v>
          </cell>
          <cell r="D9605">
            <v>12</v>
          </cell>
          <cell r="E9605" t="str">
            <v>NO_thin</v>
          </cell>
          <cell r="F9605" t="str">
            <v xml:space="preserve"> 15-20</v>
          </cell>
          <cell r="G9605">
            <v>26.72</v>
          </cell>
          <cell r="H9605">
            <v>0.52</v>
          </cell>
          <cell r="I9605">
            <v>27.24</v>
          </cell>
          <cell r="J9605">
            <v>136.19999999999999</v>
          </cell>
          <cell r="K9605">
            <v>442.29</v>
          </cell>
          <cell r="L9605">
            <v>0</v>
          </cell>
          <cell r="M9605">
            <v>442.29</v>
          </cell>
          <cell r="N9605">
            <v>0</v>
          </cell>
        </row>
        <row r="9606">
          <cell r="A9606" t="str">
            <v>SA2.512NO_thin020</v>
          </cell>
          <cell r="B9606" t="str">
            <v>SAB</v>
          </cell>
          <cell r="C9606">
            <v>2.5</v>
          </cell>
          <cell r="D9606">
            <v>12</v>
          </cell>
          <cell r="E9606" t="str">
            <v>NO_thin</v>
          </cell>
          <cell r="F9606" t="str">
            <v xml:space="preserve"> 20-25</v>
          </cell>
          <cell r="G9606">
            <v>19.43</v>
          </cell>
          <cell r="H9606">
            <v>14.45</v>
          </cell>
          <cell r="I9606">
            <v>33.880000000000003</v>
          </cell>
          <cell r="J9606">
            <v>169.38</v>
          </cell>
          <cell r="K9606">
            <v>611.66</v>
          </cell>
          <cell r="L9606">
            <v>0</v>
          </cell>
          <cell r="M9606">
            <v>611.66</v>
          </cell>
          <cell r="N9606">
            <v>0</v>
          </cell>
        </row>
        <row r="9607">
          <cell r="A9607" t="str">
            <v>SA2.512NO_thin025</v>
          </cell>
          <cell r="B9607" t="str">
            <v>SAB</v>
          </cell>
          <cell r="C9607">
            <v>2.5</v>
          </cell>
          <cell r="D9607">
            <v>12</v>
          </cell>
          <cell r="E9607" t="str">
            <v>NO_thin</v>
          </cell>
          <cell r="F9607" t="str">
            <v xml:space="preserve"> 25-30</v>
          </cell>
          <cell r="G9607">
            <v>16.760000000000002</v>
          </cell>
          <cell r="H9607">
            <v>10.42</v>
          </cell>
          <cell r="I9607">
            <v>27.18</v>
          </cell>
          <cell r="J9607">
            <v>135.9</v>
          </cell>
          <cell r="K9607">
            <v>747.56</v>
          </cell>
          <cell r="L9607">
            <v>0</v>
          </cell>
          <cell r="M9607">
            <v>747.56</v>
          </cell>
          <cell r="N9607">
            <v>0</v>
          </cell>
        </row>
        <row r="9608">
          <cell r="A9608" t="str">
            <v>SA2.512NO_thin030</v>
          </cell>
          <cell r="B9608" t="str">
            <v>SAB</v>
          </cell>
          <cell r="C9608">
            <v>2.5</v>
          </cell>
          <cell r="D9608">
            <v>12</v>
          </cell>
          <cell r="E9608" t="str">
            <v>NO_thin</v>
          </cell>
          <cell r="F9608" t="str">
            <v xml:space="preserve"> 30-35</v>
          </cell>
          <cell r="G9608">
            <v>16.739999999999998</v>
          </cell>
          <cell r="H9608">
            <v>2.91</v>
          </cell>
          <cell r="I9608">
            <v>19.649999999999999</v>
          </cell>
          <cell r="J9608">
            <v>98.25</v>
          </cell>
          <cell r="K9608">
            <v>845.81</v>
          </cell>
          <cell r="L9608">
            <v>0</v>
          </cell>
          <cell r="M9608">
            <v>845.81</v>
          </cell>
          <cell r="N9608">
            <v>0</v>
          </cell>
        </row>
        <row r="9609">
          <cell r="A9609" t="str">
            <v>SA2.512NO_thin035</v>
          </cell>
          <cell r="B9609" t="str">
            <v>SAB</v>
          </cell>
          <cell r="C9609">
            <v>2.5</v>
          </cell>
          <cell r="D9609">
            <v>12</v>
          </cell>
          <cell r="E9609" t="str">
            <v>NO_thin</v>
          </cell>
          <cell r="F9609" t="str">
            <v xml:space="preserve"> 35-40</v>
          </cell>
          <cell r="G9609">
            <v>15.21</v>
          </cell>
          <cell r="H9609">
            <v>0.41</v>
          </cell>
          <cell r="I9609">
            <v>15.62</v>
          </cell>
          <cell r="J9609">
            <v>78.12</v>
          </cell>
          <cell r="K9609">
            <v>923.93</v>
          </cell>
          <cell r="L9609">
            <v>0</v>
          </cell>
          <cell r="M9609">
            <v>923.93</v>
          </cell>
          <cell r="N9609">
            <v>0</v>
          </cell>
        </row>
        <row r="9610">
          <cell r="A9610" t="str">
            <v>SA2.512NO_thin040</v>
          </cell>
          <cell r="B9610" t="str">
            <v>SAB</v>
          </cell>
          <cell r="C9610">
            <v>2.5</v>
          </cell>
          <cell r="D9610">
            <v>12</v>
          </cell>
          <cell r="E9610" t="str">
            <v>NO_thin</v>
          </cell>
          <cell r="F9610" t="str">
            <v xml:space="preserve"> 40-45</v>
          </cell>
          <cell r="G9610">
            <v>13.28</v>
          </cell>
          <cell r="H9610">
            <v>-1.73</v>
          </cell>
          <cell r="I9610">
            <v>11.55</v>
          </cell>
          <cell r="J9610">
            <v>57.77</v>
          </cell>
          <cell r="K9610">
            <v>981.7</v>
          </cell>
          <cell r="L9610">
            <v>0</v>
          </cell>
          <cell r="M9610">
            <v>981.7</v>
          </cell>
          <cell r="N9610">
            <v>0</v>
          </cell>
        </row>
        <row r="9611">
          <cell r="A9611" t="str">
            <v>SA2.512NO_thin045</v>
          </cell>
          <cell r="B9611" t="str">
            <v>SAB</v>
          </cell>
          <cell r="C9611">
            <v>2.5</v>
          </cell>
          <cell r="D9611">
            <v>12</v>
          </cell>
          <cell r="E9611" t="str">
            <v>NO_thin</v>
          </cell>
          <cell r="F9611" t="str">
            <v xml:space="preserve"> 45-50</v>
          </cell>
          <cell r="G9611">
            <v>11.68</v>
          </cell>
          <cell r="H9611">
            <v>-2.27</v>
          </cell>
          <cell r="I9611">
            <v>9.41</v>
          </cell>
          <cell r="J9611">
            <v>47.07</v>
          </cell>
          <cell r="K9611">
            <v>1028.77</v>
          </cell>
          <cell r="L9611">
            <v>0</v>
          </cell>
          <cell r="M9611">
            <v>1028.77</v>
          </cell>
          <cell r="N9611">
            <v>0</v>
          </cell>
        </row>
        <row r="9612">
          <cell r="A9612" t="str">
            <v>SA2.512NO_thin050</v>
          </cell>
          <cell r="B9612" t="str">
            <v>SAB</v>
          </cell>
          <cell r="C9612">
            <v>2.5</v>
          </cell>
          <cell r="D9612">
            <v>12</v>
          </cell>
          <cell r="E9612" t="str">
            <v>NO_thin</v>
          </cell>
          <cell r="F9612" t="str">
            <v xml:space="preserve"> 50-55</v>
          </cell>
          <cell r="G9612">
            <v>10.28</v>
          </cell>
          <cell r="H9612">
            <v>-2.12</v>
          </cell>
          <cell r="I9612">
            <v>8.16</v>
          </cell>
          <cell r="J9612">
            <v>40.79</v>
          </cell>
          <cell r="K9612">
            <v>1069.55</v>
          </cell>
          <cell r="L9612">
            <v>0</v>
          </cell>
          <cell r="M9612">
            <v>1069.55</v>
          </cell>
          <cell r="N9612">
            <v>0</v>
          </cell>
        </row>
        <row r="9613">
          <cell r="A9613" t="str">
            <v>SA2.512NO_thin055</v>
          </cell>
          <cell r="B9613" t="str">
            <v>SAB</v>
          </cell>
          <cell r="C9613">
            <v>2.5</v>
          </cell>
          <cell r="D9613">
            <v>12</v>
          </cell>
          <cell r="E9613" t="str">
            <v>NO_thin</v>
          </cell>
          <cell r="F9613" t="str">
            <v xml:space="preserve"> 55-60</v>
          </cell>
          <cell r="G9613">
            <v>8.86</v>
          </cell>
          <cell r="H9613">
            <v>-1.99</v>
          </cell>
          <cell r="I9613">
            <v>6.87</v>
          </cell>
          <cell r="J9613">
            <v>34.36</v>
          </cell>
          <cell r="K9613">
            <v>1103.9100000000001</v>
          </cell>
          <cell r="L9613">
            <v>0</v>
          </cell>
          <cell r="M9613">
            <v>1103.9100000000001</v>
          </cell>
          <cell r="N9613">
            <v>0</v>
          </cell>
        </row>
        <row r="9614">
          <cell r="A9614" t="str">
            <v>SA2.512NO_thin060</v>
          </cell>
          <cell r="B9614" t="str">
            <v>SAB</v>
          </cell>
          <cell r="C9614">
            <v>2.5</v>
          </cell>
          <cell r="D9614">
            <v>12</v>
          </cell>
          <cell r="E9614" t="str">
            <v>NO_thin</v>
          </cell>
          <cell r="F9614" t="str">
            <v xml:space="preserve"> 60-65</v>
          </cell>
          <cell r="G9614">
            <v>7.56</v>
          </cell>
          <cell r="H9614">
            <v>-1.88</v>
          </cell>
          <cell r="I9614">
            <v>5.68</v>
          </cell>
          <cell r="J9614">
            <v>28.38</v>
          </cell>
          <cell r="K9614">
            <v>1132.29</v>
          </cell>
          <cell r="L9614">
            <v>0</v>
          </cell>
          <cell r="M9614">
            <v>1132.29</v>
          </cell>
          <cell r="N9614">
            <v>0</v>
          </cell>
        </row>
        <row r="9615">
          <cell r="A9615" t="str">
            <v>SA2.512NO_thin065</v>
          </cell>
          <cell r="B9615" t="str">
            <v>SAB</v>
          </cell>
          <cell r="C9615">
            <v>2.5</v>
          </cell>
          <cell r="D9615">
            <v>12</v>
          </cell>
          <cell r="E9615" t="str">
            <v>NO_thin</v>
          </cell>
          <cell r="F9615" t="str">
            <v xml:space="preserve"> 65-70</v>
          </cell>
          <cell r="G9615">
            <v>6.6</v>
          </cell>
          <cell r="H9615">
            <v>-1.85</v>
          </cell>
          <cell r="I9615">
            <v>4.75</v>
          </cell>
          <cell r="J9615">
            <v>23.73</v>
          </cell>
          <cell r="K9615">
            <v>1156.02</v>
          </cell>
          <cell r="L9615">
            <v>0</v>
          </cell>
          <cell r="M9615">
            <v>1156.02</v>
          </cell>
          <cell r="N9615">
            <v>0</v>
          </cell>
        </row>
        <row r="9616">
          <cell r="A9616" t="str">
            <v>SA2.512NO_thin070</v>
          </cell>
          <cell r="B9616" t="str">
            <v>SAB</v>
          </cell>
          <cell r="C9616">
            <v>2.5</v>
          </cell>
          <cell r="D9616">
            <v>12</v>
          </cell>
          <cell r="E9616" t="str">
            <v>NO_thin</v>
          </cell>
          <cell r="F9616" t="str">
            <v xml:space="preserve"> 70-75</v>
          </cell>
          <cell r="G9616">
            <v>5.82</v>
          </cell>
          <cell r="H9616">
            <v>-1.1299999999999999</v>
          </cell>
          <cell r="I9616">
            <v>4.6900000000000004</v>
          </cell>
          <cell r="J9616">
            <v>23.44</v>
          </cell>
          <cell r="K9616">
            <v>1179.46</v>
          </cell>
          <cell r="L9616">
            <v>0</v>
          </cell>
          <cell r="M9616">
            <v>1179.46</v>
          </cell>
          <cell r="N9616">
            <v>0</v>
          </cell>
        </row>
        <row r="9617">
          <cell r="A9617" t="str">
            <v>SA2.512NO_thin075</v>
          </cell>
          <cell r="B9617" t="str">
            <v>SAB</v>
          </cell>
          <cell r="C9617">
            <v>2.5</v>
          </cell>
          <cell r="D9617">
            <v>12</v>
          </cell>
          <cell r="E9617" t="str">
            <v>NO_thin</v>
          </cell>
          <cell r="F9617" t="str">
            <v xml:space="preserve"> 75-80</v>
          </cell>
          <cell r="G9617">
            <v>5.32</v>
          </cell>
          <cell r="H9617">
            <v>-1.1499999999999999</v>
          </cell>
          <cell r="I9617">
            <v>4.17</v>
          </cell>
          <cell r="J9617">
            <v>20.86</v>
          </cell>
          <cell r="K9617">
            <v>1200.32</v>
          </cell>
          <cell r="L9617">
            <v>0</v>
          </cell>
          <cell r="M9617">
            <v>1200.32</v>
          </cell>
          <cell r="N9617">
            <v>0</v>
          </cell>
        </row>
        <row r="9618">
          <cell r="A9618" t="str">
            <v>SA2.512NO_thin080</v>
          </cell>
          <cell r="B9618" t="str">
            <v>SAB</v>
          </cell>
          <cell r="C9618">
            <v>2.5</v>
          </cell>
          <cell r="D9618">
            <v>12</v>
          </cell>
          <cell r="E9618" t="str">
            <v>NO_thin</v>
          </cell>
          <cell r="F9618" t="str">
            <v xml:space="preserve"> 80-85</v>
          </cell>
          <cell r="G9618">
            <v>4.74</v>
          </cell>
          <cell r="H9618">
            <v>-0.76</v>
          </cell>
          <cell r="I9618">
            <v>3.99</v>
          </cell>
          <cell r="J9618">
            <v>19.93</v>
          </cell>
          <cell r="K9618">
            <v>1220.25</v>
          </cell>
          <cell r="L9618">
            <v>0</v>
          </cell>
          <cell r="M9618">
            <v>1220.25</v>
          </cell>
          <cell r="N9618">
            <v>0</v>
          </cell>
        </row>
        <row r="9619">
          <cell r="A9619" t="str">
            <v>SA2.512NO_thin085</v>
          </cell>
          <cell r="B9619" t="str">
            <v>SAB</v>
          </cell>
          <cell r="C9619">
            <v>2.5</v>
          </cell>
          <cell r="D9619">
            <v>12</v>
          </cell>
          <cell r="E9619" t="str">
            <v>NO_thin</v>
          </cell>
          <cell r="F9619" t="str">
            <v xml:space="preserve"> 85-90</v>
          </cell>
          <cell r="G9619">
            <v>4.18</v>
          </cell>
          <cell r="H9619">
            <v>-1.01</v>
          </cell>
          <cell r="I9619">
            <v>3.17</v>
          </cell>
          <cell r="J9619">
            <v>15.83</v>
          </cell>
          <cell r="K9619">
            <v>1236.07</v>
          </cell>
          <cell r="L9619">
            <v>0</v>
          </cell>
          <cell r="M9619">
            <v>1236.07</v>
          </cell>
          <cell r="N9619">
            <v>0</v>
          </cell>
        </row>
        <row r="9620">
          <cell r="A9620" t="str">
            <v>SA2.512NO_thin090</v>
          </cell>
          <cell r="B9620" t="str">
            <v>SAB</v>
          </cell>
          <cell r="C9620">
            <v>2.5</v>
          </cell>
          <cell r="D9620">
            <v>12</v>
          </cell>
          <cell r="E9620" t="str">
            <v>NO_thin</v>
          </cell>
          <cell r="F9620" t="str">
            <v xml:space="preserve"> 90-95</v>
          </cell>
          <cell r="G9620">
            <v>3.68</v>
          </cell>
          <cell r="H9620">
            <v>-0.85</v>
          </cell>
          <cell r="I9620">
            <v>2.83</v>
          </cell>
          <cell r="J9620">
            <v>14.17</v>
          </cell>
          <cell r="K9620">
            <v>1250.24</v>
          </cell>
          <cell r="L9620">
            <v>0</v>
          </cell>
          <cell r="M9620">
            <v>1250.24</v>
          </cell>
          <cell r="N9620">
            <v>0</v>
          </cell>
        </row>
        <row r="9621">
          <cell r="A9621" t="str">
            <v>SA2.512NO_thin095</v>
          </cell>
          <cell r="B9621" t="str">
            <v>SAB</v>
          </cell>
          <cell r="C9621">
            <v>2.5</v>
          </cell>
          <cell r="D9621">
            <v>12</v>
          </cell>
          <cell r="E9621" t="str">
            <v>NO_thin</v>
          </cell>
          <cell r="F9621" t="str">
            <v xml:space="preserve"> 95-100</v>
          </cell>
          <cell r="G9621">
            <v>3.28</v>
          </cell>
          <cell r="H9621">
            <v>-0.76</v>
          </cell>
          <cell r="I9621">
            <v>2.52</v>
          </cell>
          <cell r="J9621">
            <v>12.6</v>
          </cell>
          <cell r="K9621">
            <v>1262.8399999999999</v>
          </cell>
          <cell r="L9621">
            <v>0</v>
          </cell>
          <cell r="M9621">
            <v>1262.8399999999999</v>
          </cell>
          <cell r="N9621">
            <v>0</v>
          </cell>
        </row>
        <row r="9622">
          <cell r="A9622" t="str">
            <v>SA2.512NO_thin100</v>
          </cell>
          <cell r="B9622" t="str">
            <v>SAB</v>
          </cell>
          <cell r="C9622">
            <v>2.5</v>
          </cell>
          <cell r="D9622">
            <v>12</v>
          </cell>
          <cell r="E9622" t="str">
            <v>NO_thin</v>
          </cell>
          <cell r="F9622" t="str">
            <v>100-105</v>
          </cell>
          <cell r="G9622">
            <v>2.93</v>
          </cell>
          <cell r="H9622">
            <v>-0.63</v>
          </cell>
          <cell r="I9622">
            <v>2.2999999999999998</v>
          </cell>
          <cell r="J9622">
            <v>11.49</v>
          </cell>
          <cell r="K9622">
            <v>1274.33</v>
          </cell>
          <cell r="L9622">
            <v>0</v>
          </cell>
          <cell r="M9622">
            <v>1274.33</v>
          </cell>
          <cell r="N9622">
            <v>0</v>
          </cell>
        </row>
        <row r="9623">
          <cell r="A9623" t="str">
            <v>SA2.512NO_thin105</v>
          </cell>
          <cell r="B9623" t="str">
            <v>SAB</v>
          </cell>
          <cell r="C9623">
            <v>2.5</v>
          </cell>
          <cell r="D9623">
            <v>12</v>
          </cell>
          <cell r="E9623" t="str">
            <v>NO_thin</v>
          </cell>
          <cell r="F9623" t="str">
            <v>105-110</v>
          </cell>
          <cell r="G9623">
            <v>2.56</v>
          </cell>
          <cell r="H9623">
            <v>-0.51</v>
          </cell>
          <cell r="I9623">
            <v>2.0499999999999998</v>
          </cell>
          <cell r="J9623">
            <v>10.24</v>
          </cell>
          <cell r="K9623">
            <v>1284.57</v>
          </cell>
          <cell r="L9623">
            <v>0</v>
          </cell>
          <cell r="M9623">
            <v>1284.57</v>
          </cell>
          <cell r="N9623">
            <v>0</v>
          </cell>
        </row>
        <row r="9624">
          <cell r="A9624" t="str">
            <v>SA2.512NO_thin110</v>
          </cell>
          <cell r="B9624" t="str">
            <v>SAB</v>
          </cell>
          <cell r="C9624">
            <v>2.5</v>
          </cell>
          <cell r="D9624">
            <v>12</v>
          </cell>
          <cell r="E9624" t="str">
            <v>NO_thin</v>
          </cell>
          <cell r="F9624" t="str">
            <v>110-115</v>
          </cell>
          <cell r="G9624">
            <v>2.2799999999999998</v>
          </cell>
          <cell r="H9624">
            <v>-0.44</v>
          </cell>
          <cell r="I9624">
            <v>1.84</v>
          </cell>
          <cell r="J9624">
            <v>9.2100000000000009</v>
          </cell>
          <cell r="K9624">
            <v>1293.79</v>
          </cell>
          <cell r="L9624">
            <v>0</v>
          </cell>
          <cell r="M9624">
            <v>1293.79</v>
          </cell>
          <cell r="N9624">
            <v>0</v>
          </cell>
        </row>
        <row r="9625">
          <cell r="A9625" t="str">
            <v>SA2.512NO_thin115</v>
          </cell>
          <cell r="B9625" t="str">
            <v>SAB</v>
          </cell>
          <cell r="C9625">
            <v>2.5</v>
          </cell>
          <cell r="D9625">
            <v>12</v>
          </cell>
          <cell r="E9625" t="str">
            <v>NO_thin</v>
          </cell>
          <cell r="F9625" t="str">
            <v>115-120</v>
          </cell>
          <cell r="G9625">
            <v>2.0699999999999998</v>
          </cell>
          <cell r="H9625">
            <v>-0.42</v>
          </cell>
          <cell r="I9625">
            <v>1.65</v>
          </cell>
          <cell r="J9625">
            <v>8.26</v>
          </cell>
          <cell r="K9625">
            <v>1302.05</v>
          </cell>
          <cell r="L9625">
            <v>0</v>
          </cell>
          <cell r="M9625">
            <v>1302.05</v>
          </cell>
          <cell r="N9625">
            <v>0</v>
          </cell>
        </row>
        <row r="9626">
          <cell r="A9626" t="str">
            <v>SA2.512NO_thin120</v>
          </cell>
          <cell r="B9626" t="str">
            <v>SAB</v>
          </cell>
          <cell r="C9626">
            <v>2.5</v>
          </cell>
          <cell r="D9626">
            <v>12</v>
          </cell>
          <cell r="E9626" t="str">
            <v>NO_thin</v>
          </cell>
          <cell r="F9626" t="str">
            <v>120-125</v>
          </cell>
          <cell r="G9626">
            <v>1.87</v>
          </cell>
          <cell r="H9626">
            <v>-0.34</v>
          </cell>
          <cell r="I9626">
            <v>1.53</v>
          </cell>
          <cell r="J9626">
            <v>7.67</v>
          </cell>
          <cell r="K9626">
            <v>1309.72</v>
          </cell>
          <cell r="L9626">
            <v>0</v>
          </cell>
          <cell r="M9626">
            <v>1309.72</v>
          </cell>
          <cell r="N9626">
            <v>0</v>
          </cell>
        </row>
        <row r="9627">
          <cell r="A9627" t="str">
            <v>SA2.512NO_thin125</v>
          </cell>
          <cell r="B9627" t="str">
            <v>SAB</v>
          </cell>
          <cell r="C9627">
            <v>2.5</v>
          </cell>
          <cell r="D9627">
            <v>12</v>
          </cell>
          <cell r="E9627" t="str">
            <v>NO_thin</v>
          </cell>
          <cell r="F9627" t="str">
            <v>125-130</v>
          </cell>
          <cell r="G9627">
            <v>1.59</v>
          </cell>
          <cell r="H9627">
            <v>-0.41</v>
          </cell>
          <cell r="I9627">
            <v>1.18</v>
          </cell>
          <cell r="J9627">
            <v>5.9</v>
          </cell>
          <cell r="K9627">
            <v>1315.62</v>
          </cell>
          <cell r="L9627">
            <v>0</v>
          </cell>
          <cell r="M9627">
            <v>1315.62</v>
          </cell>
          <cell r="N9627">
            <v>0</v>
          </cell>
        </row>
        <row r="9628">
          <cell r="A9628" t="str">
            <v>SA2.512NO_thin130</v>
          </cell>
          <cell r="B9628" t="str">
            <v>SAB</v>
          </cell>
          <cell r="C9628">
            <v>2.5</v>
          </cell>
          <cell r="D9628">
            <v>12</v>
          </cell>
          <cell r="E9628" t="str">
            <v>NO_thin</v>
          </cell>
          <cell r="F9628" t="str">
            <v>130-135</v>
          </cell>
          <cell r="G9628">
            <v>1.42</v>
          </cell>
          <cell r="H9628">
            <v>-0.34</v>
          </cell>
          <cell r="I9628">
            <v>1.08</v>
          </cell>
          <cell r="J9628">
            <v>5.41</v>
          </cell>
          <cell r="K9628">
            <v>1321.03</v>
          </cell>
          <cell r="L9628">
            <v>0</v>
          </cell>
          <cell r="M9628">
            <v>1321.03</v>
          </cell>
          <cell r="N9628">
            <v>0</v>
          </cell>
        </row>
        <row r="9629">
          <cell r="A9629" t="str">
            <v>SA2.512NO_thin135</v>
          </cell>
          <cell r="B9629" t="str">
            <v>SAB</v>
          </cell>
          <cell r="C9629">
            <v>2.5</v>
          </cell>
          <cell r="D9629">
            <v>12</v>
          </cell>
          <cell r="E9629" t="str">
            <v>NO_thin</v>
          </cell>
          <cell r="F9629" t="str">
            <v>135-140</v>
          </cell>
          <cell r="G9629">
            <v>1.21</v>
          </cell>
          <cell r="H9629">
            <v>-0.31</v>
          </cell>
          <cell r="I9629">
            <v>0.9</v>
          </cell>
          <cell r="J9629">
            <v>4.4800000000000004</v>
          </cell>
          <cell r="K9629">
            <v>1325.51</v>
          </cell>
          <cell r="L9629">
            <v>0</v>
          </cell>
          <cell r="M9629">
            <v>1325.51</v>
          </cell>
          <cell r="N9629">
            <v>0</v>
          </cell>
        </row>
        <row r="9630">
          <cell r="A9630" t="str">
            <v>SA2.512NO_thin140</v>
          </cell>
          <cell r="B9630" t="str">
            <v>SAB</v>
          </cell>
          <cell r="C9630">
            <v>2.5</v>
          </cell>
          <cell r="D9630">
            <v>12</v>
          </cell>
          <cell r="E9630" t="str">
            <v>NO_thin</v>
          </cell>
          <cell r="F9630" t="str">
            <v>140-145</v>
          </cell>
          <cell r="G9630">
            <v>1.1000000000000001</v>
          </cell>
          <cell r="H9630">
            <v>-0.24</v>
          </cell>
          <cell r="I9630">
            <v>0.86</v>
          </cell>
          <cell r="J9630">
            <v>4.29</v>
          </cell>
          <cell r="K9630">
            <v>1329.8</v>
          </cell>
          <cell r="L9630">
            <v>0</v>
          </cell>
          <cell r="M9630">
            <v>1329.8</v>
          </cell>
          <cell r="N9630">
            <v>0</v>
          </cell>
        </row>
        <row r="9631">
          <cell r="A9631" t="str">
            <v>SA2.512NO_thin145</v>
          </cell>
          <cell r="B9631" t="str">
            <v>SAB</v>
          </cell>
          <cell r="C9631">
            <v>2.5</v>
          </cell>
          <cell r="D9631">
            <v>12</v>
          </cell>
          <cell r="E9631" t="str">
            <v>NO_thin</v>
          </cell>
          <cell r="F9631" t="str">
            <v>145-150</v>
          </cell>
          <cell r="G9631">
            <v>1.01</v>
          </cell>
          <cell r="H9631">
            <v>-0.22</v>
          </cell>
          <cell r="I9631">
            <v>0.79</v>
          </cell>
          <cell r="J9631">
            <v>3.94</v>
          </cell>
          <cell r="K9631">
            <v>1333.74</v>
          </cell>
          <cell r="L9631">
            <v>0</v>
          </cell>
          <cell r="M9631">
            <v>1333.74</v>
          </cell>
          <cell r="N9631">
            <v>0</v>
          </cell>
        </row>
        <row r="9632">
          <cell r="A9632" t="str">
            <v>SA2.512NO_thin150</v>
          </cell>
          <cell r="B9632" t="str">
            <v>SAB</v>
          </cell>
          <cell r="C9632">
            <v>2.5</v>
          </cell>
          <cell r="D9632">
            <v>12</v>
          </cell>
          <cell r="E9632" t="str">
            <v>NO_thin</v>
          </cell>
          <cell r="F9632" t="str">
            <v>150-155</v>
          </cell>
          <cell r="G9632">
            <v>0.89</v>
          </cell>
          <cell r="H9632">
            <v>-0.17</v>
          </cell>
          <cell r="I9632">
            <v>0.72</v>
          </cell>
          <cell r="J9632">
            <v>3.58</v>
          </cell>
          <cell r="K9632">
            <v>1337.32</v>
          </cell>
          <cell r="L9632">
            <v>0</v>
          </cell>
          <cell r="M9632">
            <v>1337.32</v>
          </cell>
          <cell r="N9632">
            <v>0</v>
          </cell>
        </row>
        <row r="9633">
          <cell r="A9633" t="str">
            <v>SA2.512NO_thin155</v>
          </cell>
          <cell r="B9633" t="str">
            <v>SAB</v>
          </cell>
          <cell r="C9633">
            <v>2.5</v>
          </cell>
          <cell r="D9633">
            <v>12</v>
          </cell>
          <cell r="E9633" t="str">
            <v>NO_thin</v>
          </cell>
          <cell r="F9633" t="str">
            <v>155-160</v>
          </cell>
          <cell r="G9633">
            <v>0.73</v>
          </cell>
          <cell r="H9633">
            <v>-0.18</v>
          </cell>
          <cell r="I9633">
            <v>0.56000000000000005</v>
          </cell>
          <cell r="J9633">
            <v>2.79</v>
          </cell>
          <cell r="K9633">
            <v>1340.11</v>
          </cell>
          <cell r="L9633">
            <v>0</v>
          </cell>
          <cell r="M9633">
            <v>1340.11</v>
          </cell>
          <cell r="N9633">
            <v>0</v>
          </cell>
        </row>
        <row r="9634">
          <cell r="A9634" t="str">
            <v>SA2.512NO_thin160</v>
          </cell>
          <cell r="B9634" t="str">
            <v>SAB</v>
          </cell>
          <cell r="C9634">
            <v>2.5</v>
          </cell>
          <cell r="D9634">
            <v>12</v>
          </cell>
          <cell r="E9634" t="str">
            <v>NO_thin</v>
          </cell>
          <cell r="F9634" t="str">
            <v>160-165</v>
          </cell>
          <cell r="G9634">
            <v>0.69</v>
          </cell>
          <cell r="H9634">
            <v>-0.13</v>
          </cell>
          <cell r="I9634">
            <v>0.56999999999999995</v>
          </cell>
          <cell r="J9634">
            <v>2.83</v>
          </cell>
          <cell r="K9634">
            <v>1342.94</v>
          </cell>
          <cell r="L9634">
            <v>0</v>
          </cell>
          <cell r="M9634">
            <v>1342.94</v>
          </cell>
          <cell r="N9634">
            <v>0</v>
          </cell>
        </row>
        <row r="9635">
          <cell r="A9635" t="str">
            <v>SA2.512NO_thin165</v>
          </cell>
          <cell r="B9635" t="str">
            <v>SAB</v>
          </cell>
          <cell r="C9635">
            <v>2.5</v>
          </cell>
          <cell r="D9635">
            <v>12</v>
          </cell>
          <cell r="E9635" t="str">
            <v>NO_thin</v>
          </cell>
          <cell r="F9635" t="str">
            <v>165-170</v>
          </cell>
          <cell r="G9635">
            <v>0.57999999999999996</v>
          </cell>
          <cell r="H9635">
            <v>-0.11</v>
          </cell>
          <cell r="I9635">
            <v>0.47</v>
          </cell>
          <cell r="J9635">
            <v>2.33</v>
          </cell>
          <cell r="K9635">
            <v>1345.27</v>
          </cell>
          <cell r="L9635">
            <v>0</v>
          </cell>
          <cell r="M9635">
            <v>1345.27</v>
          </cell>
          <cell r="N9635">
            <v>0</v>
          </cell>
        </row>
        <row r="9636">
          <cell r="A9636" t="str">
            <v>SA2.512NO_thin170</v>
          </cell>
          <cell r="B9636" t="str">
            <v>SAB</v>
          </cell>
          <cell r="C9636">
            <v>2.5</v>
          </cell>
          <cell r="D9636">
            <v>12</v>
          </cell>
          <cell r="E9636" t="str">
            <v>NO_thin</v>
          </cell>
          <cell r="F9636" t="str">
            <v>170-175</v>
          </cell>
          <cell r="G9636">
            <v>0.5</v>
          </cell>
          <cell r="H9636">
            <v>-0.1</v>
          </cell>
          <cell r="I9636">
            <v>0.39</v>
          </cell>
          <cell r="J9636">
            <v>1.97</v>
          </cell>
          <cell r="K9636">
            <v>1347.24</v>
          </cell>
          <cell r="L9636">
            <v>0</v>
          </cell>
          <cell r="M9636">
            <v>1347.24</v>
          </cell>
          <cell r="N9636">
            <v>0</v>
          </cell>
        </row>
        <row r="9637">
          <cell r="A9637" t="str">
            <v>SA2.512NO_thin175</v>
          </cell>
          <cell r="B9637" t="str">
            <v>SAB</v>
          </cell>
          <cell r="C9637">
            <v>2.5</v>
          </cell>
          <cell r="D9637">
            <v>12</v>
          </cell>
          <cell r="E9637" t="str">
            <v>NO_thin</v>
          </cell>
          <cell r="F9637" t="str">
            <v>175-180</v>
          </cell>
          <cell r="G9637">
            <v>0.45</v>
          </cell>
          <cell r="H9637">
            <v>-0.11</v>
          </cell>
          <cell r="I9637">
            <v>0.34</v>
          </cell>
          <cell r="J9637">
            <v>1.72</v>
          </cell>
          <cell r="K9637">
            <v>1348.97</v>
          </cell>
          <cell r="L9637">
            <v>0</v>
          </cell>
          <cell r="M9637">
            <v>1348.97</v>
          </cell>
          <cell r="N9637">
            <v>0</v>
          </cell>
        </row>
        <row r="9638">
          <cell r="A9638" t="str">
            <v>SA2.512NO_thin180</v>
          </cell>
          <cell r="B9638" t="str">
            <v>SAB</v>
          </cell>
          <cell r="C9638">
            <v>2.5</v>
          </cell>
          <cell r="D9638">
            <v>12</v>
          </cell>
          <cell r="E9638" t="str">
            <v>NO_thin</v>
          </cell>
          <cell r="F9638" t="str">
            <v>180-185</v>
          </cell>
          <cell r="G9638">
            <v>0.42</v>
          </cell>
          <cell r="H9638">
            <v>-0.08</v>
          </cell>
          <cell r="I9638">
            <v>0.35</v>
          </cell>
          <cell r="J9638">
            <v>1.73</v>
          </cell>
          <cell r="K9638">
            <v>1350.7</v>
          </cell>
          <cell r="L9638">
            <v>0</v>
          </cell>
          <cell r="M9638">
            <v>1350.7</v>
          </cell>
          <cell r="N9638">
            <v>0</v>
          </cell>
        </row>
        <row r="9639">
          <cell r="A9639" t="str">
            <v>SA2.512NO_thin185</v>
          </cell>
          <cell r="B9639" t="str">
            <v>SAB</v>
          </cell>
          <cell r="C9639">
            <v>2.5</v>
          </cell>
          <cell r="D9639">
            <v>12</v>
          </cell>
          <cell r="E9639" t="str">
            <v>NO_thin</v>
          </cell>
          <cell r="F9639" t="str">
            <v>185-190</v>
          </cell>
          <cell r="G9639">
            <v>0.37</v>
          </cell>
          <cell r="H9639">
            <v>-7.0000000000000007E-2</v>
          </cell>
          <cell r="I9639">
            <v>0.3</v>
          </cell>
          <cell r="J9639">
            <v>1.52</v>
          </cell>
          <cell r="K9639">
            <v>1352.22</v>
          </cell>
          <cell r="L9639">
            <v>0</v>
          </cell>
          <cell r="M9639">
            <v>1352.22</v>
          </cell>
          <cell r="N9639">
            <v>0</v>
          </cell>
        </row>
        <row r="9640">
          <cell r="A9640" t="str">
            <v>SA2.512NO_thin190</v>
          </cell>
          <cell r="B9640" t="str">
            <v>SAB</v>
          </cell>
          <cell r="C9640">
            <v>2.5</v>
          </cell>
          <cell r="D9640">
            <v>12</v>
          </cell>
          <cell r="E9640" t="str">
            <v>NO_thin</v>
          </cell>
          <cell r="F9640" t="str">
            <v>190-195</v>
          </cell>
          <cell r="G9640">
            <v>0.34</v>
          </cell>
          <cell r="H9640">
            <v>-0.06</v>
          </cell>
          <cell r="I9640">
            <v>0.28000000000000003</v>
          </cell>
          <cell r="J9640">
            <v>1.39</v>
          </cell>
          <cell r="K9640">
            <v>1353.61</v>
          </cell>
          <cell r="L9640">
            <v>0</v>
          </cell>
          <cell r="M9640">
            <v>1353.61</v>
          </cell>
          <cell r="N9640">
            <v>0</v>
          </cell>
        </row>
        <row r="9641">
          <cell r="A9641" t="str">
            <v>SA2.512NO_thin195</v>
          </cell>
          <cell r="B9641" t="str">
            <v>SAB</v>
          </cell>
          <cell r="C9641">
            <v>2.5</v>
          </cell>
          <cell r="D9641">
            <v>12</v>
          </cell>
          <cell r="E9641" t="str">
            <v>NO_thin</v>
          </cell>
          <cell r="F9641" t="str">
            <v>195-200</v>
          </cell>
          <cell r="G9641">
            <v>0.25</v>
          </cell>
          <cell r="H9641">
            <v>-0.05</v>
          </cell>
          <cell r="I9641">
            <v>0.2</v>
          </cell>
          <cell r="J9641">
            <v>1</v>
          </cell>
          <cell r="K9641">
            <v>1354.61</v>
          </cell>
          <cell r="L9641">
            <v>0</v>
          </cell>
          <cell r="M9641">
            <v>1354.61</v>
          </cell>
          <cell r="N9641">
            <v>0</v>
          </cell>
        </row>
        <row r="9642">
          <cell r="A9642" t="str">
            <v>SA2.512Thinned000</v>
          </cell>
          <cell r="B9642" t="str">
            <v>SAB</v>
          </cell>
          <cell r="C9642">
            <v>2.5</v>
          </cell>
          <cell r="D9642">
            <v>12</v>
          </cell>
          <cell r="E9642" t="str">
            <v>Thinned</v>
          </cell>
          <cell r="F9642" t="str">
            <v xml:space="preserve">  0-5</v>
          </cell>
          <cell r="M9642">
            <v>27.92</v>
          </cell>
        </row>
        <row r="9643">
          <cell r="A9643" t="str">
            <v>SA2.512Thinned005</v>
          </cell>
          <cell r="B9643" t="str">
            <v>SAB</v>
          </cell>
          <cell r="C9643">
            <v>2.5</v>
          </cell>
          <cell r="D9643">
            <v>12</v>
          </cell>
          <cell r="E9643" t="str">
            <v>Thinned</v>
          </cell>
          <cell r="F9643" t="str">
            <v xml:space="preserve">  5-10</v>
          </cell>
          <cell r="M9643">
            <v>115.17159055941904</v>
          </cell>
        </row>
        <row r="9644">
          <cell r="A9644" t="str">
            <v>SA2.512Thinned010</v>
          </cell>
          <cell r="B9644" t="str">
            <v>SAB</v>
          </cell>
          <cell r="C9644">
            <v>2.5</v>
          </cell>
          <cell r="D9644">
            <v>12</v>
          </cell>
          <cell r="E9644" t="str">
            <v>Thinned</v>
          </cell>
          <cell r="F9644" t="str">
            <v xml:space="preserve"> 10-15</v>
          </cell>
          <cell r="M9644">
            <v>233.0890131417479</v>
          </cell>
        </row>
        <row r="9645">
          <cell r="A9645" t="str">
            <v>SA2.512Thinned015</v>
          </cell>
          <cell r="B9645" t="str">
            <v>SAB</v>
          </cell>
          <cell r="C9645">
            <v>2.5</v>
          </cell>
          <cell r="D9645">
            <v>12</v>
          </cell>
          <cell r="E9645" t="str">
            <v>Thinned</v>
          </cell>
          <cell r="F9645" t="str">
            <v xml:space="preserve"> 15-20</v>
          </cell>
          <cell r="M9645">
            <v>308.65004101304106</v>
          </cell>
        </row>
        <row r="9646">
          <cell r="A9646" t="str">
            <v>SA2.512Thinned020</v>
          </cell>
          <cell r="B9646" t="str">
            <v>SAB</v>
          </cell>
          <cell r="C9646">
            <v>2.5</v>
          </cell>
          <cell r="D9646">
            <v>12</v>
          </cell>
          <cell r="E9646" t="str">
            <v>Thinned</v>
          </cell>
          <cell r="F9646" t="str">
            <v xml:space="preserve"> 20-25</v>
          </cell>
          <cell r="M9646">
            <v>407.44930551283369</v>
          </cell>
        </row>
        <row r="9647">
          <cell r="A9647" t="str">
            <v>SA2.512Thinned025</v>
          </cell>
          <cell r="B9647" t="str">
            <v>SAB</v>
          </cell>
          <cell r="C9647">
            <v>2.5</v>
          </cell>
          <cell r="D9647">
            <v>12</v>
          </cell>
          <cell r="E9647" t="str">
            <v>Thinned</v>
          </cell>
          <cell r="F9647" t="str">
            <v xml:space="preserve"> 25-30</v>
          </cell>
          <cell r="M9647">
            <v>493.64969186363987</v>
          </cell>
        </row>
        <row r="9648">
          <cell r="A9648" t="str">
            <v>SA2.512Thinned030</v>
          </cell>
          <cell r="B9648" t="str">
            <v>SAB</v>
          </cell>
          <cell r="C9648">
            <v>2.5</v>
          </cell>
          <cell r="D9648">
            <v>12</v>
          </cell>
          <cell r="E9648" t="str">
            <v>Thinned</v>
          </cell>
          <cell r="F9648" t="str">
            <v xml:space="preserve"> 30-35</v>
          </cell>
          <cell r="M9648">
            <v>567.72427092507826</v>
          </cell>
        </row>
        <row r="9649">
          <cell r="A9649" t="str">
            <v>SA2.512Thinned035</v>
          </cell>
          <cell r="B9649" t="str">
            <v>SAB</v>
          </cell>
          <cell r="C9649">
            <v>2.5</v>
          </cell>
          <cell r="D9649">
            <v>12</v>
          </cell>
          <cell r="E9649" t="str">
            <v>Thinned</v>
          </cell>
          <cell r="F9649" t="str">
            <v xml:space="preserve"> 35-40</v>
          </cell>
          <cell r="M9649">
            <v>622.88767725997229</v>
          </cell>
        </row>
        <row r="9650">
          <cell r="A9650" t="str">
            <v>SA2.512Thinned040</v>
          </cell>
          <cell r="B9650" t="str">
            <v>SAB</v>
          </cell>
          <cell r="C9650">
            <v>2.5</v>
          </cell>
          <cell r="D9650">
            <v>12</v>
          </cell>
          <cell r="E9650" t="str">
            <v>Thinned</v>
          </cell>
          <cell r="F9650" t="str">
            <v xml:space="preserve"> 40-45</v>
          </cell>
          <cell r="M9650">
            <v>649.36181513958252</v>
          </cell>
        </row>
        <row r="9651">
          <cell r="A9651" t="str">
            <v>SA2.512Thinned045</v>
          </cell>
          <cell r="B9651" t="str">
            <v>SAB</v>
          </cell>
          <cell r="C9651">
            <v>2.5</v>
          </cell>
          <cell r="D9651">
            <v>12</v>
          </cell>
          <cell r="E9651" t="str">
            <v>Thinned</v>
          </cell>
          <cell r="F9651" t="str">
            <v xml:space="preserve"> 45-50</v>
          </cell>
          <cell r="M9651">
            <v>676.52377387000445</v>
          </cell>
        </row>
        <row r="9652">
          <cell r="A9652" t="str">
            <v>SA2.512Thinned050</v>
          </cell>
          <cell r="B9652" t="str">
            <v>SAB</v>
          </cell>
          <cell r="C9652">
            <v>2.5</v>
          </cell>
          <cell r="D9652">
            <v>12</v>
          </cell>
          <cell r="E9652" t="str">
            <v>Thinned</v>
          </cell>
          <cell r="F9652" t="str">
            <v xml:space="preserve"> 50-55</v>
          </cell>
          <cell r="M9652">
            <v>688.68999603017073</v>
          </cell>
        </row>
        <row r="9653">
          <cell r="A9653" t="str">
            <v>SA2.512Thinned055</v>
          </cell>
          <cell r="B9653" t="str">
            <v>SAB</v>
          </cell>
          <cell r="C9653">
            <v>2.5</v>
          </cell>
          <cell r="D9653">
            <v>12</v>
          </cell>
          <cell r="E9653" t="str">
            <v>Thinned</v>
          </cell>
          <cell r="F9653" t="str">
            <v xml:space="preserve"> 55-60</v>
          </cell>
          <cell r="M9653">
            <v>703.19230059084202</v>
          </cell>
        </row>
        <row r="9654">
          <cell r="A9654" t="str">
            <v>SA2.512Thinned060</v>
          </cell>
          <cell r="B9654" t="str">
            <v>SAB</v>
          </cell>
          <cell r="C9654">
            <v>2.5</v>
          </cell>
          <cell r="D9654">
            <v>12</v>
          </cell>
          <cell r="E9654" t="str">
            <v>Thinned</v>
          </cell>
          <cell r="F9654" t="str">
            <v xml:space="preserve"> 60-65</v>
          </cell>
          <cell r="M9654">
            <v>713.61066895637373</v>
          </cell>
        </row>
        <row r="9655">
          <cell r="A9655" t="str">
            <v>SA2.512Thinned065</v>
          </cell>
          <cell r="B9655" t="str">
            <v>SAB</v>
          </cell>
          <cell r="C9655">
            <v>2.5</v>
          </cell>
          <cell r="D9655">
            <v>12</v>
          </cell>
          <cell r="E9655" t="str">
            <v>Thinned</v>
          </cell>
          <cell r="F9655" t="str">
            <v xml:space="preserve"> 65-70</v>
          </cell>
          <cell r="M9655">
            <v>715.25794890923021</v>
          </cell>
        </row>
        <row r="9656">
          <cell r="A9656" t="str">
            <v>SA2.512Thinned070</v>
          </cell>
          <cell r="B9656" t="str">
            <v>SAB</v>
          </cell>
          <cell r="C9656">
            <v>2.5</v>
          </cell>
          <cell r="D9656">
            <v>12</v>
          </cell>
          <cell r="E9656" t="str">
            <v>Thinned</v>
          </cell>
          <cell r="F9656" t="str">
            <v xml:space="preserve"> 70-75</v>
          </cell>
          <cell r="M9656">
            <v>717.87265607474819</v>
          </cell>
        </row>
        <row r="9657">
          <cell r="A9657" t="str">
            <v>SA2.512Thinned075</v>
          </cell>
          <cell r="B9657" t="str">
            <v>SAB</v>
          </cell>
          <cell r="C9657">
            <v>2.5</v>
          </cell>
          <cell r="D9657">
            <v>12</v>
          </cell>
          <cell r="E9657" t="str">
            <v>Thinned</v>
          </cell>
          <cell r="F9657" t="str">
            <v xml:space="preserve"> 75-80</v>
          </cell>
          <cell r="M9657">
            <v>717.87265607474819</v>
          </cell>
        </row>
        <row r="9658">
          <cell r="A9658" t="str">
            <v>SA2.512Thinned080</v>
          </cell>
          <cell r="B9658" t="str">
            <v>SAB</v>
          </cell>
          <cell r="C9658">
            <v>2.5</v>
          </cell>
          <cell r="D9658">
            <v>12</v>
          </cell>
          <cell r="E9658" t="str">
            <v>Thinned</v>
          </cell>
          <cell r="F9658" t="str">
            <v xml:space="preserve"> 80-85</v>
          </cell>
          <cell r="M9658">
            <v>717.87265607474819</v>
          </cell>
        </row>
        <row r="9659">
          <cell r="A9659" t="str">
            <v>SA2.512Thinned085</v>
          </cell>
          <cell r="B9659" t="str">
            <v>SAB</v>
          </cell>
          <cell r="C9659">
            <v>2.5</v>
          </cell>
          <cell r="D9659">
            <v>12</v>
          </cell>
          <cell r="E9659" t="str">
            <v>Thinned</v>
          </cell>
          <cell r="F9659" t="str">
            <v xml:space="preserve"> 85-90</v>
          </cell>
          <cell r="M9659">
            <v>717.87265607474819</v>
          </cell>
        </row>
        <row r="9660">
          <cell r="A9660" t="str">
            <v>SA2.512Thinned090</v>
          </cell>
          <cell r="B9660" t="str">
            <v>SAB</v>
          </cell>
          <cell r="C9660">
            <v>2.5</v>
          </cell>
          <cell r="D9660">
            <v>12</v>
          </cell>
          <cell r="E9660" t="str">
            <v>Thinned</v>
          </cell>
          <cell r="F9660" t="str">
            <v xml:space="preserve"> 90-95</v>
          </cell>
          <cell r="M9660">
            <v>717.87265607474819</v>
          </cell>
        </row>
        <row r="9661">
          <cell r="A9661" t="str">
            <v>SA2.512Thinned095</v>
          </cell>
          <cell r="B9661" t="str">
            <v>SAB</v>
          </cell>
          <cell r="C9661">
            <v>2.5</v>
          </cell>
          <cell r="D9661">
            <v>12</v>
          </cell>
          <cell r="E9661" t="str">
            <v>Thinned</v>
          </cell>
          <cell r="F9661" t="str">
            <v xml:space="preserve"> 95-100</v>
          </cell>
          <cell r="M9661">
            <v>717.87265607474819</v>
          </cell>
        </row>
        <row r="9662">
          <cell r="A9662" t="str">
            <v>SA2.512Thinned100</v>
          </cell>
          <cell r="B9662" t="str">
            <v>SAB</v>
          </cell>
          <cell r="C9662">
            <v>2.5</v>
          </cell>
          <cell r="D9662">
            <v>12</v>
          </cell>
          <cell r="E9662" t="str">
            <v>Thinned</v>
          </cell>
          <cell r="F9662" t="str">
            <v>100-105</v>
          </cell>
          <cell r="M9662">
            <v>717.87265607474819</v>
          </cell>
        </row>
        <row r="9663">
          <cell r="A9663" t="str">
            <v>SA2.512Thinned105</v>
          </cell>
          <cell r="B9663" t="str">
            <v>SAB</v>
          </cell>
          <cell r="C9663">
            <v>2.5</v>
          </cell>
          <cell r="D9663">
            <v>12</v>
          </cell>
          <cell r="E9663" t="str">
            <v>Thinned</v>
          </cell>
          <cell r="F9663" t="str">
            <v>105-110</v>
          </cell>
          <cell r="M9663">
            <v>717.87265607474819</v>
          </cell>
        </row>
        <row r="9664">
          <cell r="A9664" t="str">
            <v>SA2.512Thinned110</v>
          </cell>
          <cell r="B9664" t="str">
            <v>SAB</v>
          </cell>
          <cell r="C9664">
            <v>2.5</v>
          </cell>
          <cell r="D9664">
            <v>12</v>
          </cell>
          <cell r="E9664" t="str">
            <v>Thinned</v>
          </cell>
          <cell r="F9664" t="str">
            <v>110-115</v>
          </cell>
          <cell r="M9664">
            <v>717.87265607474819</v>
          </cell>
        </row>
        <row r="9665">
          <cell r="A9665" t="str">
            <v>SA2.512Thinned115</v>
          </cell>
          <cell r="B9665" t="str">
            <v>SAB</v>
          </cell>
          <cell r="C9665">
            <v>2.5</v>
          </cell>
          <cell r="D9665">
            <v>12</v>
          </cell>
          <cell r="E9665" t="str">
            <v>Thinned</v>
          </cell>
          <cell r="F9665" t="str">
            <v>115-120</v>
          </cell>
          <cell r="M9665">
            <v>717.87265607474819</v>
          </cell>
        </row>
        <row r="9666">
          <cell r="A9666" t="str">
            <v>SA2.512Thinned120</v>
          </cell>
          <cell r="B9666" t="str">
            <v>SAB</v>
          </cell>
          <cell r="C9666">
            <v>2.5</v>
          </cell>
          <cell r="D9666">
            <v>12</v>
          </cell>
          <cell r="E9666" t="str">
            <v>Thinned</v>
          </cell>
          <cell r="F9666" t="str">
            <v>120-125</v>
          </cell>
          <cell r="M9666">
            <v>717.87265607474819</v>
          </cell>
        </row>
        <row r="9667">
          <cell r="A9667" t="str">
            <v>SA2.512Thinned125</v>
          </cell>
          <cell r="B9667" t="str">
            <v>SAB</v>
          </cell>
          <cell r="C9667">
            <v>2.5</v>
          </cell>
          <cell r="D9667">
            <v>12</v>
          </cell>
          <cell r="E9667" t="str">
            <v>Thinned</v>
          </cell>
          <cell r="F9667" t="str">
            <v>125-130</v>
          </cell>
          <cell r="M9667">
            <v>717.87265607474819</v>
          </cell>
        </row>
        <row r="9668">
          <cell r="A9668" t="str">
            <v>SA2.512Thinned130</v>
          </cell>
          <cell r="B9668" t="str">
            <v>SAB</v>
          </cell>
          <cell r="C9668">
            <v>2.5</v>
          </cell>
          <cell r="D9668">
            <v>12</v>
          </cell>
          <cell r="E9668" t="str">
            <v>Thinned</v>
          </cell>
          <cell r="F9668" t="str">
            <v>130-135</v>
          </cell>
          <cell r="M9668">
            <v>717.87265607474819</v>
          </cell>
        </row>
        <row r="9669">
          <cell r="A9669" t="str">
            <v>SA2.512Thinned135</v>
          </cell>
          <cell r="B9669" t="str">
            <v>SAB</v>
          </cell>
          <cell r="C9669">
            <v>2.5</v>
          </cell>
          <cell r="D9669">
            <v>12</v>
          </cell>
          <cell r="E9669" t="str">
            <v>Thinned</v>
          </cell>
          <cell r="F9669" t="str">
            <v>135-140</v>
          </cell>
          <cell r="M9669">
            <v>717.87265607474819</v>
          </cell>
        </row>
        <row r="9670">
          <cell r="A9670" t="str">
            <v>SA2.512Thinned140</v>
          </cell>
          <cell r="B9670" t="str">
            <v>SAB</v>
          </cell>
          <cell r="C9670">
            <v>2.5</v>
          </cell>
          <cell r="D9670">
            <v>12</v>
          </cell>
          <cell r="E9670" t="str">
            <v>Thinned</v>
          </cell>
          <cell r="F9670" t="str">
            <v>140-145</v>
          </cell>
          <cell r="M9670">
            <v>717.87265607474819</v>
          </cell>
        </row>
        <row r="9671">
          <cell r="A9671" t="str">
            <v>SA2.512Thinned145</v>
          </cell>
          <cell r="B9671" t="str">
            <v>SAB</v>
          </cell>
          <cell r="C9671">
            <v>2.5</v>
          </cell>
          <cell r="D9671">
            <v>12</v>
          </cell>
          <cell r="E9671" t="str">
            <v>Thinned</v>
          </cell>
          <cell r="F9671" t="str">
            <v>145-150</v>
          </cell>
          <cell r="M9671">
            <v>717.87265607474819</v>
          </cell>
        </row>
        <row r="9672">
          <cell r="A9672" t="str">
            <v>SA2.512Thinned150</v>
          </cell>
          <cell r="B9672" t="str">
            <v>SAB</v>
          </cell>
          <cell r="C9672">
            <v>2.5</v>
          </cell>
          <cell r="D9672">
            <v>12</v>
          </cell>
          <cell r="E9672" t="str">
            <v>Thinned</v>
          </cell>
          <cell r="F9672" t="str">
            <v>150-155</v>
          </cell>
          <cell r="M9672">
            <v>717.87265607474819</v>
          </cell>
        </row>
        <row r="9673">
          <cell r="A9673" t="str">
            <v>SA2.512Thinned155</v>
          </cell>
          <cell r="B9673" t="str">
            <v>SAB</v>
          </cell>
          <cell r="C9673">
            <v>2.5</v>
          </cell>
          <cell r="D9673">
            <v>12</v>
          </cell>
          <cell r="E9673" t="str">
            <v>Thinned</v>
          </cell>
          <cell r="F9673" t="str">
            <v>155-160</v>
          </cell>
          <cell r="M9673">
            <v>717.87265607474819</v>
          </cell>
        </row>
        <row r="9674">
          <cell r="A9674" t="str">
            <v>SA2.512Thinned160</v>
          </cell>
          <cell r="B9674" t="str">
            <v>SAB</v>
          </cell>
          <cell r="C9674">
            <v>2.5</v>
          </cell>
          <cell r="D9674">
            <v>12</v>
          </cell>
          <cell r="E9674" t="str">
            <v>Thinned</v>
          </cell>
          <cell r="F9674" t="str">
            <v>160-165</v>
          </cell>
          <cell r="M9674">
            <v>717.87265607474819</v>
          </cell>
        </row>
        <row r="9675">
          <cell r="A9675" t="str">
            <v>SA2.512Thinned165</v>
          </cell>
          <cell r="B9675" t="str">
            <v>SAB</v>
          </cell>
          <cell r="C9675">
            <v>2.5</v>
          </cell>
          <cell r="D9675">
            <v>12</v>
          </cell>
          <cell r="E9675" t="str">
            <v>Thinned</v>
          </cell>
          <cell r="F9675" t="str">
            <v>165-170</v>
          </cell>
          <cell r="M9675">
            <v>717.87265607474819</v>
          </cell>
        </row>
        <row r="9676">
          <cell r="A9676" t="str">
            <v>SA2.512Thinned170</v>
          </cell>
          <cell r="B9676" t="str">
            <v>SAB</v>
          </cell>
          <cell r="C9676">
            <v>2.5</v>
          </cell>
          <cell r="D9676">
            <v>12</v>
          </cell>
          <cell r="E9676" t="str">
            <v>Thinned</v>
          </cell>
          <cell r="F9676" t="str">
            <v>170-175</v>
          </cell>
          <cell r="M9676">
            <v>717.87265607474819</v>
          </cell>
        </row>
        <row r="9677">
          <cell r="A9677" t="str">
            <v>SA2.512Thinned175</v>
          </cell>
          <cell r="B9677" t="str">
            <v>SAB</v>
          </cell>
          <cell r="C9677">
            <v>2.5</v>
          </cell>
          <cell r="D9677">
            <v>12</v>
          </cell>
          <cell r="E9677" t="str">
            <v>Thinned</v>
          </cell>
          <cell r="F9677" t="str">
            <v>175-180</v>
          </cell>
          <cell r="M9677">
            <v>717.87265607474819</v>
          </cell>
        </row>
        <row r="9678">
          <cell r="A9678" t="str">
            <v>SA2.512Thinned180</v>
          </cell>
          <cell r="B9678" t="str">
            <v>SAB</v>
          </cell>
          <cell r="C9678">
            <v>2.5</v>
          </cell>
          <cell r="D9678">
            <v>12</v>
          </cell>
          <cell r="E9678" t="str">
            <v>Thinned</v>
          </cell>
          <cell r="F9678" t="str">
            <v>180-185</v>
          </cell>
          <cell r="M9678">
            <v>717.87265607474819</v>
          </cell>
        </row>
        <row r="9679">
          <cell r="A9679" t="str">
            <v>SA2.512Thinned185</v>
          </cell>
          <cell r="B9679" t="str">
            <v>SAB</v>
          </cell>
          <cell r="C9679">
            <v>2.5</v>
          </cell>
          <cell r="D9679">
            <v>12</v>
          </cell>
          <cell r="E9679" t="str">
            <v>Thinned</v>
          </cell>
          <cell r="F9679" t="str">
            <v>185-190</v>
          </cell>
          <cell r="M9679">
            <v>717.87265607474819</v>
          </cell>
        </row>
        <row r="9680">
          <cell r="A9680" t="str">
            <v>SA2.512Thinned190</v>
          </cell>
          <cell r="B9680" t="str">
            <v>SAB</v>
          </cell>
          <cell r="C9680">
            <v>2.5</v>
          </cell>
          <cell r="D9680">
            <v>12</v>
          </cell>
          <cell r="E9680" t="str">
            <v>Thinned</v>
          </cell>
          <cell r="F9680" t="str">
            <v>190-195</v>
          </cell>
          <cell r="M9680">
            <v>717.87265607474819</v>
          </cell>
        </row>
        <row r="9681">
          <cell r="A9681" t="str">
            <v>SA2.512Thinned195</v>
          </cell>
          <cell r="B9681" t="str">
            <v>SAB</v>
          </cell>
          <cell r="C9681">
            <v>2.5</v>
          </cell>
          <cell r="D9681">
            <v>12</v>
          </cell>
          <cell r="E9681" t="str">
            <v>Thinned</v>
          </cell>
          <cell r="F9681" t="str">
            <v>195-200</v>
          </cell>
          <cell r="M9681">
            <v>717.87265607474819</v>
          </cell>
        </row>
        <row r="9682">
          <cell r="A9682" t="str">
            <v>SA3.002NO_thin000</v>
          </cell>
          <cell r="B9682" t="str">
            <v>SAB</v>
          </cell>
          <cell r="C9682">
            <v>3</v>
          </cell>
          <cell r="D9682">
            <v>2</v>
          </cell>
          <cell r="E9682" t="str">
            <v>NO_thin</v>
          </cell>
          <cell r="F9682" t="str">
            <v xml:space="preserve">  0-5</v>
          </cell>
          <cell r="M9682">
            <v>1.0649999999999999</v>
          </cell>
        </row>
        <row r="9683">
          <cell r="A9683" t="str">
            <v>SA3.002NO_thin005</v>
          </cell>
          <cell r="B9683" t="str">
            <v>SAB</v>
          </cell>
          <cell r="C9683">
            <v>3</v>
          </cell>
          <cell r="D9683">
            <v>2</v>
          </cell>
          <cell r="E9683" t="str">
            <v>NO_thin</v>
          </cell>
          <cell r="F9683" t="str">
            <v xml:space="preserve">  5-10</v>
          </cell>
          <cell r="M9683">
            <v>5.2549999999999999</v>
          </cell>
        </row>
        <row r="9684">
          <cell r="A9684" t="str">
            <v>SA3.002NO_thin010</v>
          </cell>
          <cell r="B9684" t="str">
            <v>SAB</v>
          </cell>
          <cell r="C9684">
            <v>3</v>
          </cell>
          <cell r="D9684">
            <v>2</v>
          </cell>
          <cell r="E9684" t="str">
            <v>NO_thin</v>
          </cell>
          <cell r="F9684" t="str">
            <v xml:space="preserve"> 10-15</v>
          </cell>
          <cell r="M9684">
            <v>20.204999999999998</v>
          </cell>
        </row>
        <row r="9685">
          <cell r="A9685" t="str">
            <v>SA3.002NO_thin015</v>
          </cell>
          <cell r="B9685" t="str">
            <v>SAB</v>
          </cell>
          <cell r="C9685">
            <v>3</v>
          </cell>
          <cell r="D9685">
            <v>2</v>
          </cell>
          <cell r="E9685" t="str">
            <v>NO_thin</v>
          </cell>
          <cell r="F9685" t="str">
            <v xml:space="preserve"> 15-20</v>
          </cell>
          <cell r="M9685">
            <v>64.954999999999998</v>
          </cell>
        </row>
        <row r="9686">
          <cell r="A9686" t="str">
            <v>SA3.002NO_thin020</v>
          </cell>
          <cell r="B9686" t="str">
            <v>SAB</v>
          </cell>
          <cell r="C9686">
            <v>3</v>
          </cell>
          <cell r="D9686">
            <v>2</v>
          </cell>
          <cell r="E9686" t="str">
            <v>NO_thin</v>
          </cell>
          <cell r="F9686" t="str">
            <v xml:space="preserve"> 20-25</v>
          </cell>
          <cell r="M9686">
            <v>120.61</v>
          </cell>
        </row>
        <row r="9687">
          <cell r="A9687" t="str">
            <v>SA3.002NO_thin025</v>
          </cell>
          <cell r="B9687" t="str">
            <v>SAB</v>
          </cell>
          <cell r="C9687">
            <v>3</v>
          </cell>
          <cell r="D9687">
            <v>2</v>
          </cell>
          <cell r="E9687" t="str">
            <v>NO_thin</v>
          </cell>
          <cell r="F9687" t="str">
            <v xml:space="preserve"> 25-30</v>
          </cell>
          <cell r="M9687">
            <v>159.655</v>
          </cell>
        </row>
        <row r="9688">
          <cell r="A9688" t="str">
            <v>SA3.002NO_thin030</v>
          </cell>
          <cell r="B9688" t="str">
            <v>SAB</v>
          </cell>
          <cell r="C9688">
            <v>3</v>
          </cell>
          <cell r="D9688">
            <v>2</v>
          </cell>
          <cell r="E9688" t="str">
            <v>NO_thin</v>
          </cell>
          <cell r="F9688" t="str">
            <v xml:space="preserve"> 30-35</v>
          </cell>
          <cell r="M9688">
            <v>188.035</v>
          </cell>
        </row>
        <row r="9689">
          <cell r="A9689" t="str">
            <v>SA3.002NO_thin035</v>
          </cell>
          <cell r="B9689" t="str">
            <v>SAB</v>
          </cell>
          <cell r="C9689">
            <v>3</v>
          </cell>
          <cell r="D9689">
            <v>2</v>
          </cell>
          <cell r="E9689" t="str">
            <v>NO_thin</v>
          </cell>
          <cell r="F9689" t="str">
            <v xml:space="preserve"> 35-40</v>
          </cell>
          <cell r="M9689">
            <v>210.815</v>
          </cell>
        </row>
        <row r="9690">
          <cell r="A9690" t="str">
            <v>SA3.002NO_thin040</v>
          </cell>
          <cell r="B9690" t="str">
            <v>SAB</v>
          </cell>
          <cell r="C9690">
            <v>3</v>
          </cell>
          <cell r="D9690">
            <v>2</v>
          </cell>
          <cell r="E9690" t="str">
            <v>NO_thin</v>
          </cell>
          <cell r="F9690" t="str">
            <v xml:space="preserve"> 40-45</v>
          </cell>
          <cell r="M9690">
            <v>230.24</v>
          </cell>
        </row>
        <row r="9691">
          <cell r="A9691" t="str">
            <v>SA3.002NO_thin045</v>
          </cell>
          <cell r="B9691" t="str">
            <v>SAB</v>
          </cell>
          <cell r="C9691">
            <v>3</v>
          </cell>
          <cell r="D9691">
            <v>2</v>
          </cell>
          <cell r="E9691" t="str">
            <v>NO_thin</v>
          </cell>
          <cell r="F9691" t="str">
            <v xml:space="preserve"> 45-50</v>
          </cell>
          <cell r="M9691">
            <v>252.47499999999999</v>
          </cell>
        </row>
        <row r="9692">
          <cell r="A9692" t="str">
            <v>SA3.002NO_thin050</v>
          </cell>
          <cell r="B9692" t="str">
            <v>SAB</v>
          </cell>
          <cell r="C9692">
            <v>3</v>
          </cell>
          <cell r="D9692">
            <v>2</v>
          </cell>
          <cell r="E9692" t="str">
            <v>NO_thin</v>
          </cell>
          <cell r="F9692" t="str">
            <v xml:space="preserve"> 50-55</v>
          </cell>
          <cell r="M9692">
            <v>263.30500000000001</v>
          </cell>
        </row>
        <row r="9693">
          <cell r="A9693" t="str">
            <v>SA3.002NO_thin055</v>
          </cell>
          <cell r="B9693" t="str">
            <v>SAB</v>
          </cell>
          <cell r="C9693">
            <v>3</v>
          </cell>
          <cell r="D9693">
            <v>2</v>
          </cell>
          <cell r="E9693" t="str">
            <v>NO_thin</v>
          </cell>
          <cell r="F9693" t="str">
            <v xml:space="preserve"> 55-60</v>
          </cell>
          <cell r="M9693">
            <v>270.625</v>
          </cell>
        </row>
        <row r="9694">
          <cell r="A9694" t="str">
            <v>SA3.002NO_thin060</v>
          </cell>
          <cell r="B9694" t="str">
            <v>SAB</v>
          </cell>
          <cell r="C9694">
            <v>3</v>
          </cell>
          <cell r="D9694">
            <v>2</v>
          </cell>
          <cell r="E9694" t="str">
            <v>NO_thin</v>
          </cell>
          <cell r="F9694" t="str">
            <v xml:space="preserve"> 60-65</v>
          </cell>
          <cell r="M9694">
            <v>276.82</v>
          </cell>
        </row>
        <row r="9695">
          <cell r="A9695" t="str">
            <v>SA3.002NO_thin065</v>
          </cell>
          <cell r="B9695" t="str">
            <v>SAB</v>
          </cell>
          <cell r="C9695">
            <v>3</v>
          </cell>
          <cell r="D9695">
            <v>2</v>
          </cell>
          <cell r="E9695" t="str">
            <v>NO_thin</v>
          </cell>
          <cell r="F9695" t="str">
            <v xml:space="preserve"> 65-70</v>
          </cell>
          <cell r="M9695">
            <v>279.91000000000003</v>
          </cell>
        </row>
        <row r="9696">
          <cell r="A9696" t="str">
            <v>SA3.002NO_thin070</v>
          </cell>
          <cell r="B9696" t="str">
            <v>SAB</v>
          </cell>
          <cell r="C9696">
            <v>3</v>
          </cell>
          <cell r="D9696">
            <v>2</v>
          </cell>
          <cell r="E9696" t="str">
            <v>NO_thin</v>
          </cell>
          <cell r="F9696" t="str">
            <v xml:space="preserve"> 70-75</v>
          </cell>
          <cell r="M9696">
            <v>283.45499999999998</v>
          </cell>
        </row>
        <row r="9697">
          <cell r="A9697" t="str">
            <v>SA3.002NO_thin075</v>
          </cell>
          <cell r="B9697" t="str">
            <v>SAB</v>
          </cell>
          <cell r="C9697">
            <v>3</v>
          </cell>
          <cell r="D9697">
            <v>2</v>
          </cell>
          <cell r="E9697" t="str">
            <v>NO_thin</v>
          </cell>
          <cell r="F9697" t="str">
            <v xml:space="preserve"> 75-80</v>
          </cell>
          <cell r="M9697">
            <v>287.06</v>
          </cell>
        </row>
        <row r="9698">
          <cell r="A9698" t="str">
            <v>SA3.002NO_thin080</v>
          </cell>
          <cell r="B9698" t="str">
            <v>SAB</v>
          </cell>
          <cell r="C9698">
            <v>3</v>
          </cell>
          <cell r="D9698">
            <v>2</v>
          </cell>
          <cell r="E9698" t="str">
            <v>NO_thin</v>
          </cell>
          <cell r="F9698" t="str">
            <v xml:space="preserve"> 80-85</v>
          </cell>
          <cell r="M9698">
            <v>289.93</v>
          </cell>
        </row>
        <row r="9699">
          <cell r="A9699" t="str">
            <v>SA3.002NO_thin085</v>
          </cell>
          <cell r="B9699" t="str">
            <v>SAB</v>
          </cell>
          <cell r="C9699">
            <v>3</v>
          </cell>
          <cell r="D9699">
            <v>2</v>
          </cell>
          <cell r="E9699" t="str">
            <v>NO_thin</v>
          </cell>
          <cell r="F9699" t="str">
            <v xml:space="preserve"> 85-90</v>
          </cell>
          <cell r="M9699">
            <v>292.755</v>
          </cell>
        </row>
        <row r="9700">
          <cell r="A9700" t="str">
            <v>SA3.002NO_thin090</v>
          </cell>
          <cell r="B9700" t="str">
            <v>SAB</v>
          </cell>
          <cell r="C9700">
            <v>3</v>
          </cell>
          <cell r="D9700">
            <v>2</v>
          </cell>
          <cell r="E9700" t="str">
            <v>NO_thin</v>
          </cell>
          <cell r="F9700" t="str">
            <v xml:space="preserve"> 90-95</v>
          </cell>
          <cell r="M9700">
            <v>302.14999999999998</v>
          </cell>
        </row>
        <row r="9701">
          <cell r="A9701" t="str">
            <v>SA3.002NO_thin095</v>
          </cell>
          <cell r="B9701" t="str">
            <v>SAB</v>
          </cell>
          <cell r="C9701">
            <v>3</v>
          </cell>
          <cell r="D9701">
            <v>2</v>
          </cell>
          <cell r="E9701" t="str">
            <v>NO_thin</v>
          </cell>
          <cell r="F9701" t="str">
            <v xml:space="preserve"> 95-100</v>
          </cell>
          <cell r="M9701">
            <v>303.07</v>
          </cell>
        </row>
        <row r="9702">
          <cell r="A9702" t="str">
            <v>SA3.002NO_thin100</v>
          </cell>
          <cell r="B9702" t="str">
            <v>SAB</v>
          </cell>
          <cell r="C9702">
            <v>3</v>
          </cell>
          <cell r="D9702">
            <v>2</v>
          </cell>
          <cell r="E9702" t="str">
            <v>NO_thin</v>
          </cell>
          <cell r="F9702" t="str">
            <v>100-105</v>
          </cell>
          <cell r="M9702">
            <v>303.435</v>
          </cell>
        </row>
        <row r="9703">
          <cell r="A9703" t="str">
            <v>SA3.002NO_thin105</v>
          </cell>
          <cell r="B9703" t="str">
            <v>SAB</v>
          </cell>
          <cell r="C9703">
            <v>3</v>
          </cell>
          <cell r="D9703">
            <v>2</v>
          </cell>
          <cell r="E9703" t="str">
            <v>NO_thin</v>
          </cell>
          <cell r="F9703" t="str">
            <v>105-110</v>
          </cell>
          <cell r="M9703">
            <v>303.52</v>
          </cell>
        </row>
        <row r="9704">
          <cell r="A9704" t="str">
            <v>SA3.002NO_thin110</v>
          </cell>
          <cell r="B9704" t="str">
            <v>SAB</v>
          </cell>
          <cell r="C9704">
            <v>3</v>
          </cell>
          <cell r="D9704">
            <v>2</v>
          </cell>
          <cell r="E9704" t="str">
            <v>NO_thin</v>
          </cell>
          <cell r="F9704" t="str">
            <v>110-115</v>
          </cell>
          <cell r="M9704">
            <v>303.85000000000002</v>
          </cell>
        </row>
        <row r="9705">
          <cell r="A9705" t="str">
            <v>SA3.002NO_thin115</v>
          </cell>
          <cell r="B9705" t="str">
            <v>SAB</v>
          </cell>
          <cell r="C9705">
            <v>3</v>
          </cell>
          <cell r="D9705">
            <v>2</v>
          </cell>
          <cell r="E9705" t="str">
            <v>NO_thin</v>
          </cell>
          <cell r="F9705" t="str">
            <v>115-120</v>
          </cell>
          <cell r="M9705">
            <v>307.09500000000003</v>
          </cell>
        </row>
        <row r="9706">
          <cell r="A9706" t="str">
            <v>SA3.002NO_thin120</v>
          </cell>
          <cell r="B9706" t="str">
            <v>SAB</v>
          </cell>
          <cell r="C9706">
            <v>3</v>
          </cell>
          <cell r="D9706">
            <v>2</v>
          </cell>
          <cell r="E9706" t="str">
            <v>NO_thin</v>
          </cell>
          <cell r="F9706" t="str">
            <v>120-125</v>
          </cell>
          <cell r="M9706">
            <v>307.83</v>
          </cell>
        </row>
        <row r="9707">
          <cell r="A9707" t="str">
            <v>SA3.002NO_thin125</v>
          </cell>
          <cell r="B9707" t="str">
            <v>SAB</v>
          </cell>
          <cell r="C9707">
            <v>3</v>
          </cell>
          <cell r="D9707">
            <v>2</v>
          </cell>
          <cell r="E9707" t="str">
            <v>NO_thin</v>
          </cell>
          <cell r="F9707" t="str">
            <v>125-130</v>
          </cell>
          <cell r="M9707">
            <v>308.33999999999997</v>
          </cell>
        </row>
        <row r="9708">
          <cell r="A9708" t="str">
            <v>SA3.002NO_thin130</v>
          </cell>
          <cell r="B9708" t="str">
            <v>SAB</v>
          </cell>
          <cell r="C9708">
            <v>3</v>
          </cell>
          <cell r="D9708">
            <v>2</v>
          </cell>
          <cell r="E9708" t="str">
            <v>NO_thin</v>
          </cell>
          <cell r="F9708" t="str">
            <v>130-135</v>
          </cell>
          <cell r="M9708">
            <v>308.71499999999997</v>
          </cell>
        </row>
        <row r="9709">
          <cell r="A9709" t="str">
            <v>SA3.002NO_thin135</v>
          </cell>
          <cell r="B9709" t="str">
            <v>SAB</v>
          </cell>
          <cell r="C9709">
            <v>3</v>
          </cell>
          <cell r="D9709">
            <v>2</v>
          </cell>
          <cell r="E9709" t="str">
            <v>NO_thin</v>
          </cell>
          <cell r="F9709" t="str">
            <v>135-140</v>
          </cell>
          <cell r="M9709">
            <v>310.02499999999998</v>
          </cell>
        </row>
        <row r="9710">
          <cell r="A9710" t="str">
            <v>SA3.002NO_thin140</v>
          </cell>
          <cell r="B9710" t="str">
            <v>SAB</v>
          </cell>
          <cell r="C9710">
            <v>3</v>
          </cell>
          <cell r="D9710">
            <v>2</v>
          </cell>
          <cell r="E9710" t="str">
            <v>NO_thin</v>
          </cell>
          <cell r="F9710" t="str">
            <v>140-145</v>
          </cell>
          <cell r="M9710">
            <v>310.48</v>
          </cell>
        </row>
        <row r="9711">
          <cell r="A9711" t="str">
            <v>SA3.002NO_thin145</v>
          </cell>
          <cell r="B9711" t="str">
            <v>SAB</v>
          </cell>
          <cell r="C9711">
            <v>3</v>
          </cell>
          <cell r="D9711">
            <v>2</v>
          </cell>
          <cell r="E9711" t="str">
            <v>NO_thin</v>
          </cell>
          <cell r="F9711" t="str">
            <v>145-150</v>
          </cell>
          <cell r="M9711">
            <v>310.97000000000003</v>
          </cell>
        </row>
        <row r="9712">
          <cell r="A9712" t="str">
            <v>SA3.002NO_thin150</v>
          </cell>
          <cell r="B9712" t="str">
            <v>SAB</v>
          </cell>
          <cell r="C9712">
            <v>3</v>
          </cell>
          <cell r="D9712">
            <v>2</v>
          </cell>
          <cell r="E9712" t="str">
            <v>NO_thin</v>
          </cell>
          <cell r="F9712" t="str">
            <v>150-155</v>
          </cell>
          <cell r="M9712">
            <v>311.39</v>
          </cell>
        </row>
        <row r="9713">
          <cell r="A9713" t="str">
            <v>SA3.002NO_thin155</v>
          </cell>
          <cell r="B9713" t="str">
            <v>SAB</v>
          </cell>
          <cell r="C9713">
            <v>3</v>
          </cell>
          <cell r="D9713">
            <v>2</v>
          </cell>
          <cell r="E9713" t="str">
            <v>NO_thin</v>
          </cell>
          <cell r="F9713" t="str">
            <v>155-160</v>
          </cell>
          <cell r="M9713">
            <v>311.79500000000002</v>
          </cell>
        </row>
        <row r="9714">
          <cell r="A9714" t="str">
            <v>SA3.002NO_thin160</v>
          </cell>
          <cell r="B9714" t="str">
            <v>SAB</v>
          </cell>
          <cell r="C9714">
            <v>3</v>
          </cell>
          <cell r="D9714">
            <v>2</v>
          </cell>
          <cell r="E9714" t="str">
            <v>NO_thin</v>
          </cell>
          <cell r="F9714" t="str">
            <v>160-165</v>
          </cell>
          <cell r="M9714">
            <v>312.27</v>
          </cell>
        </row>
        <row r="9715">
          <cell r="A9715" t="str">
            <v>SA3.002NO_thin165</v>
          </cell>
          <cell r="B9715" t="str">
            <v>SAB</v>
          </cell>
          <cell r="C9715">
            <v>3</v>
          </cell>
          <cell r="D9715">
            <v>2</v>
          </cell>
          <cell r="E9715" t="str">
            <v>NO_thin</v>
          </cell>
          <cell r="F9715" t="str">
            <v>165-170</v>
          </cell>
          <cell r="M9715">
            <v>312.67</v>
          </cell>
        </row>
        <row r="9716">
          <cell r="A9716" t="str">
            <v>SA3.002NO_thin170</v>
          </cell>
          <cell r="B9716" t="str">
            <v>SAB</v>
          </cell>
          <cell r="C9716">
            <v>3</v>
          </cell>
          <cell r="D9716">
            <v>2</v>
          </cell>
          <cell r="E9716" t="str">
            <v>NO_thin</v>
          </cell>
          <cell r="F9716" t="str">
            <v>170-175</v>
          </cell>
          <cell r="M9716">
            <v>313.04000000000002</v>
          </cell>
        </row>
        <row r="9717">
          <cell r="A9717" t="str">
            <v>SA3.002NO_thin175</v>
          </cell>
          <cell r="B9717" t="str">
            <v>SAB</v>
          </cell>
          <cell r="C9717">
            <v>3</v>
          </cell>
          <cell r="D9717">
            <v>2</v>
          </cell>
          <cell r="E9717" t="str">
            <v>NO_thin</v>
          </cell>
          <cell r="F9717" t="str">
            <v>175-180</v>
          </cell>
          <cell r="M9717">
            <v>313.39999999999998</v>
          </cell>
        </row>
        <row r="9718">
          <cell r="A9718" t="str">
            <v>SA3.002NO_thin180</v>
          </cell>
          <cell r="B9718" t="str">
            <v>SAB</v>
          </cell>
          <cell r="C9718">
            <v>3</v>
          </cell>
          <cell r="D9718">
            <v>2</v>
          </cell>
          <cell r="E9718" t="str">
            <v>NO_thin</v>
          </cell>
          <cell r="F9718" t="str">
            <v>180-185</v>
          </cell>
          <cell r="M9718">
            <v>313.70499999999998</v>
          </cell>
        </row>
        <row r="9719">
          <cell r="A9719" t="str">
            <v>SA3.002NO_thin185</v>
          </cell>
          <cell r="B9719" t="str">
            <v>SAB</v>
          </cell>
          <cell r="C9719">
            <v>3</v>
          </cell>
          <cell r="D9719">
            <v>2</v>
          </cell>
          <cell r="E9719" t="str">
            <v>NO_thin</v>
          </cell>
          <cell r="F9719" t="str">
            <v>185-190</v>
          </cell>
          <cell r="M9719">
            <v>313.95999999999998</v>
          </cell>
        </row>
        <row r="9720">
          <cell r="A9720" t="str">
            <v>SA3.002NO_thin190</v>
          </cell>
          <cell r="B9720" t="str">
            <v>SAB</v>
          </cell>
          <cell r="C9720">
            <v>3</v>
          </cell>
          <cell r="D9720">
            <v>2</v>
          </cell>
          <cell r="E9720" t="str">
            <v>NO_thin</v>
          </cell>
          <cell r="F9720" t="str">
            <v>190-195</v>
          </cell>
          <cell r="M9720">
            <v>314.27999999999997</v>
          </cell>
        </row>
        <row r="9721">
          <cell r="A9721" t="str">
            <v>SA3.002NO_thin195</v>
          </cell>
          <cell r="B9721" t="str">
            <v>SAB</v>
          </cell>
          <cell r="C9721">
            <v>3</v>
          </cell>
          <cell r="D9721">
            <v>2</v>
          </cell>
          <cell r="E9721" t="str">
            <v>NO_thin</v>
          </cell>
          <cell r="F9721" t="str">
            <v>195-200</v>
          </cell>
          <cell r="M9721">
            <v>314.60500000000002</v>
          </cell>
        </row>
        <row r="9722">
          <cell r="A9722" t="str">
            <v>SA3.002Thinned000</v>
          </cell>
          <cell r="B9722" t="str">
            <v>SAB</v>
          </cell>
          <cell r="C9722">
            <v>3</v>
          </cell>
          <cell r="D9722">
            <v>2</v>
          </cell>
          <cell r="E9722" t="str">
            <v>Thinned</v>
          </cell>
          <cell r="F9722" t="str">
            <v xml:space="preserve">  0-5</v>
          </cell>
          <cell r="M9722">
            <v>1.0649999999999999</v>
          </cell>
        </row>
        <row r="9723">
          <cell r="A9723" t="str">
            <v>SA3.002Thinned005</v>
          </cell>
          <cell r="B9723" t="str">
            <v>SAB</v>
          </cell>
          <cell r="C9723">
            <v>3</v>
          </cell>
          <cell r="D9723">
            <v>2</v>
          </cell>
          <cell r="E9723" t="str">
            <v>Thinned</v>
          </cell>
          <cell r="F9723" t="str">
            <v xml:space="preserve">  5-10</v>
          </cell>
          <cell r="M9723">
            <v>5.2549999999999999</v>
          </cell>
        </row>
        <row r="9724">
          <cell r="A9724" t="str">
            <v>SA3.002Thinned010</v>
          </cell>
          <cell r="B9724" t="str">
            <v>SAB</v>
          </cell>
          <cell r="C9724">
            <v>3</v>
          </cell>
          <cell r="D9724">
            <v>2</v>
          </cell>
          <cell r="E9724" t="str">
            <v>Thinned</v>
          </cell>
          <cell r="F9724" t="str">
            <v xml:space="preserve"> 10-15</v>
          </cell>
          <cell r="M9724">
            <v>20.204999999999998</v>
          </cell>
        </row>
        <row r="9725">
          <cell r="A9725" t="str">
            <v>SA3.002Thinned015</v>
          </cell>
          <cell r="B9725" t="str">
            <v>SAB</v>
          </cell>
          <cell r="C9725">
            <v>3</v>
          </cell>
          <cell r="D9725">
            <v>2</v>
          </cell>
          <cell r="E9725" t="str">
            <v>Thinned</v>
          </cell>
          <cell r="F9725" t="str">
            <v xml:space="preserve"> 15-20</v>
          </cell>
          <cell r="M9725">
            <v>60.048556006999029</v>
          </cell>
        </row>
        <row r="9726">
          <cell r="A9726" t="str">
            <v>SA3.002Thinned020</v>
          </cell>
          <cell r="B9726" t="str">
            <v>SAB</v>
          </cell>
          <cell r="C9726">
            <v>3</v>
          </cell>
          <cell r="D9726">
            <v>2</v>
          </cell>
          <cell r="E9726" t="str">
            <v>Thinned</v>
          </cell>
          <cell r="F9726" t="str">
            <v xml:space="preserve"> 20-25</v>
          </cell>
          <cell r="M9726">
            <v>91.106980356739669</v>
          </cell>
        </row>
        <row r="9727">
          <cell r="A9727" t="str">
            <v>SA3.002Thinned025</v>
          </cell>
          <cell r="B9727" t="str">
            <v>SAB</v>
          </cell>
          <cell r="C9727">
            <v>3</v>
          </cell>
          <cell r="D9727">
            <v>2</v>
          </cell>
          <cell r="E9727" t="str">
            <v>Thinned</v>
          </cell>
          <cell r="F9727" t="str">
            <v xml:space="preserve"> 25-30</v>
          </cell>
          <cell r="M9727">
            <v>110.47845942066036</v>
          </cell>
        </row>
        <row r="9728">
          <cell r="A9728" t="str">
            <v>SA3.002Thinned030</v>
          </cell>
          <cell r="B9728" t="str">
            <v>SAB</v>
          </cell>
          <cell r="C9728">
            <v>3</v>
          </cell>
          <cell r="D9728">
            <v>2</v>
          </cell>
          <cell r="E9728" t="str">
            <v>Thinned</v>
          </cell>
          <cell r="F9728" t="str">
            <v xml:space="preserve"> 30-35</v>
          </cell>
          <cell r="M9728">
            <v>126.28792283461699</v>
          </cell>
        </row>
        <row r="9729">
          <cell r="A9729" t="str">
            <v>SA3.002Thinned035</v>
          </cell>
          <cell r="B9729" t="str">
            <v>SAB</v>
          </cell>
          <cell r="C9729">
            <v>3</v>
          </cell>
          <cell r="D9729">
            <v>2</v>
          </cell>
          <cell r="E9729" t="str">
            <v>Thinned</v>
          </cell>
          <cell r="F9729" t="str">
            <v xml:space="preserve"> 35-40</v>
          </cell>
          <cell r="M9729">
            <v>140.4381952496727</v>
          </cell>
        </row>
        <row r="9730">
          <cell r="A9730" t="str">
            <v>SA3.002Thinned040</v>
          </cell>
          <cell r="B9730" t="str">
            <v>SAB</v>
          </cell>
          <cell r="C9730">
            <v>3</v>
          </cell>
          <cell r="D9730">
            <v>2</v>
          </cell>
          <cell r="E9730" t="str">
            <v>Thinned</v>
          </cell>
          <cell r="F9730" t="str">
            <v xml:space="preserve"> 40-45</v>
          </cell>
          <cell r="M9730">
            <v>154.69319151662717</v>
          </cell>
        </row>
        <row r="9731">
          <cell r="A9731" t="str">
            <v>SA3.002Thinned045</v>
          </cell>
          <cell r="B9731" t="str">
            <v>SAB</v>
          </cell>
          <cell r="C9731">
            <v>3</v>
          </cell>
          <cell r="D9731">
            <v>2</v>
          </cell>
          <cell r="E9731" t="str">
            <v>Thinned</v>
          </cell>
          <cell r="F9731" t="str">
            <v xml:space="preserve"> 45-50</v>
          </cell>
          <cell r="M9731">
            <v>168.72839643058538</v>
          </cell>
        </row>
        <row r="9732">
          <cell r="A9732" t="str">
            <v>SA3.002Thinned050</v>
          </cell>
          <cell r="B9732" t="str">
            <v>SAB</v>
          </cell>
          <cell r="C9732">
            <v>3</v>
          </cell>
          <cell r="D9732">
            <v>2</v>
          </cell>
          <cell r="E9732" t="str">
            <v>Thinned</v>
          </cell>
          <cell r="F9732" t="str">
            <v xml:space="preserve"> 50-55</v>
          </cell>
          <cell r="M9732">
            <v>176.93630981947047</v>
          </cell>
        </row>
        <row r="9733">
          <cell r="A9733" t="str">
            <v>SA3.002Thinned055</v>
          </cell>
          <cell r="B9733" t="str">
            <v>SAB</v>
          </cell>
          <cell r="C9733">
            <v>3</v>
          </cell>
          <cell r="D9733">
            <v>2</v>
          </cell>
          <cell r="E9733" t="str">
            <v>Thinned</v>
          </cell>
          <cell r="F9733" t="str">
            <v xml:space="preserve"> 55-60</v>
          </cell>
          <cell r="M9733">
            <v>181.30440386718155</v>
          </cell>
        </row>
        <row r="9734">
          <cell r="A9734" t="str">
            <v>SA3.002Thinned060</v>
          </cell>
          <cell r="B9734" t="str">
            <v>SAB</v>
          </cell>
          <cell r="C9734">
            <v>3</v>
          </cell>
          <cell r="D9734">
            <v>2</v>
          </cell>
          <cell r="E9734" t="str">
            <v>Thinned</v>
          </cell>
          <cell r="F9734" t="str">
            <v xml:space="preserve"> 60-65</v>
          </cell>
          <cell r="M9734">
            <v>184.31587343179291</v>
          </cell>
        </row>
        <row r="9735">
          <cell r="A9735" t="str">
            <v>SA3.002Thinned065</v>
          </cell>
          <cell r="B9735" t="str">
            <v>SAB</v>
          </cell>
          <cell r="C9735">
            <v>3</v>
          </cell>
          <cell r="D9735">
            <v>2</v>
          </cell>
          <cell r="E9735" t="str">
            <v>Thinned</v>
          </cell>
          <cell r="F9735" t="str">
            <v xml:space="preserve"> 65-70</v>
          </cell>
          <cell r="M9735">
            <v>184.31587343179291</v>
          </cell>
        </row>
        <row r="9736">
          <cell r="A9736" t="str">
            <v>SA3.002Thinned070</v>
          </cell>
          <cell r="B9736" t="str">
            <v>SAB</v>
          </cell>
          <cell r="C9736">
            <v>3</v>
          </cell>
          <cell r="D9736">
            <v>2</v>
          </cell>
          <cell r="E9736" t="str">
            <v>Thinned</v>
          </cell>
          <cell r="F9736" t="str">
            <v xml:space="preserve"> 70-75</v>
          </cell>
          <cell r="M9736">
            <v>184.31587343179291</v>
          </cell>
        </row>
        <row r="9737">
          <cell r="A9737" t="str">
            <v>SA3.002Thinned075</v>
          </cell>
          <cell r="B9737" t="str">
            <v>SAB</v>
          </cell>
          <cell r="C9737">
            <v>3</v>
          </cell>
          <cell r="D9737">
            <v>2</v>
          </cell>
          <cell r="E9737" t="str">
            <v>Thinned</v>
          </cell>
          <cell r="F9737" t="str">
            <v xml:space="preserve"> 75-80</v>
          </cell>
          <cell r="M9737">
            <v>184.31587343179291</v>
          </cell>
        </row>
        <row r="9738">
          <cell r="A9738" t="str">
            <v>SA3.002Thinned080</v>
          </cell>
          <cell r="B9738" t="str">
            <v>SAB</v>
          </cell>
          <cell r="C9738">
            <v>3</v>
          </cell>
          <cell r="D9738">
            <v>2</v>
          </cell>
          <cell r="E9738" t="str">
            <v>Thinned</v>
          </cell>
          <cell r="F9738" t="str">
            <v xml:space="preserve"> 80-85</v>
          </cell>
          <cell r="M9738">
            <v>184.31587343179291</v>
          </cell>
        </row>
        <row r="9739">
          <cell r="A9739" t="str">
            <v>SA3.002Thinned085</v>
          </cell>
          <cell r="B9739" t="str">
            <v>SAB</v>
          </cell>
          <cell r="C9739">
            <v>3</v>
          </cell>
          <cell r="D9739">
            <v>2</v>
          </cell>
          <cell r="E9739" t="str">
            <v>Thinned</v>
          </cell>
          <cell r="F9739" t="str">
            <v xml:space="preserve"> 85-90</v>
          </cell>
          <cell r="M9739">
            <v>184.31587343179291</v>
          </cell>
        </row>
        <row r="9740">
          <cell r="A9740" t="str">
            <v>SA3.002Thinned090</v>
          </cell>
          <cell r="B9740" t="str">
            <v>SAB</v>
          </cell>
          <cell r="C9740">
            <v>3</v>
          </cell>
          <cell r="D9740">
            <v>2</v>
          </cell>
          <cell r="E9740" t="str">
            <v>Thinned</v>
          </cell>
          <cell r="F9740" t="str">
            <v xml:space="preserve"> 90-95</v>
          </cell>
          <cell r="M9740">
            <v>184.31587343179291</v>
          </cell>
        </row>
        <row r="9741">
          <cell r="A9741" t="str">
            <v>SA3.002Thinned095</v>
          </cell>
          <cell r="B9741" t="str">
            <v>SAB</v>
          </cell>
          <cell r="C9741">
            <v>3</v>
          </cell>
          <cell r="D9741">
            <v>2</v>
          </cell>
          <cell r="E9741" t="str">
            <v>Thinned</v>
          </cell>
          <cell r="F9741" t="str">
            <v xml:space="preserve"> 95-100</v>
          </cell>
          <cell r="M9741">
            <v>184.31587343179291</v>
          </cell>
        </row>
        <row r="9742">
          <cell r="A9742" t="str">
            <v>SA3.002Thinned100</v>
          </cell>
          <cell r="B9742" t="str">
            <v>SAB</v>
          </cell>
          <cell r="C9742">
            <v>3</v>
          </cell>
          <cell r="D9742">
            <v>2</v>
          </cell>
          <cell r="E9742" t="str">
            <v>Thinned</v>
          </cell>
          <cell r="F9742" t="str">
            <v>100-105</v>
          </cell>
          <cell r="M9742">
            <v>184.31587343179291</v>
          </cell>
        </row>
        <row r="9743">
          <cell r="A9743" t="str">
            <v>SA3.002Thinned105</v>
          </cell>
          <cell r="B9743" t="str">
            <v>SAB</v>
          </cell>
          <cell r="C9743">
            <v>3</v>
          </cell>
          <cell r="D9743">
            <v>2</v>
          </cell>
          <cell r="E9743" t="str">
            <v>Thinned</v>
          </cell>
          <cell r="F9743" t="str">
            <v>105-110</v>
          </cell>
          <cell r="M9743">
            <v>184.31587343179291</v>
          </cell>
        </row>
        <row r="9744">
          <cell r="A9744" t="str">
            <v>SA3.002Thinned110</v>
          </cell>
          <cell r="B9744" t="str">
            <v>SAB</v>
          </cell>
          <cell r="C9744">
            <v>3</v>
          </cell>
          <cell r="D9744">
            <v>2</v>
          </cell>
          <cell r="E9744" t="str">
            <v>Thinned</v>
          </cell>
          <cell r="F9744" t="str">
            <v>110-115</v>
          </cell>
          <cell r="M9744">
            <v>184.31587343179291</v>
          </cell>
        </row>
        <row r="9745">
          <cell r="A9745" t="str">
            <v>SA3.002Thinned115</v>
          </cell>
          <cell r="B9745" t="str">
            <v>SAB</v>
          </cell>
          <cell r="C9745">
            <v>3</v>
          </cell>
          <cell r="D9745">
            <v>2</v>
          </cell>
          <cell r="E9745" t="str">
            <v>Thinned</v>
          </cell>
          <cell r="F9745" t="str">
            <v>115-120</v>
          </cell>
          <cell r="M9745">
            <v>184.31587343179291</v>
          </cell>
        </row>
        <row r="9746">
          <cell r="A9746" t="str">
            <v>SA3.002Thinned120</v>
          </cell>
          <cell r="B9746" t="str">
            <v>SAB</v>
          </cell>
          <cell r="C9746">
            <v>3</v>
          </cell>
          <cell r="D9746">
            <v>2</v>
          </cell>
          <cell r="E9746" t="str">
            <v>Thinned</v>
          </cell>
          <cell r="F9746" t="str">
            <v>120-125</v>
          </cell>
          <cell r="M9746">
            <v>184.31587343179291</v>
          </cell>
        </row>
        <row r="9747">
          <cell r="A9747" t="str">
            <v>SA3.002Thinned125</v>
          </cell>
          <cell r="B9747" t="str">
            <v>SAB</v>
          </cell>
          <cell r="C9747">
            <v>3</v>
          </cell>
          <cell r="D9747">
            <v>2</v>
          </cell>
          <cell r="E9747" t="str">
            <v>Thinned</v>
          </cell>
          <cell r="F9747" t="str">
            <v>125-130</v>
          </cell>
          <cell r="M9747">
            <v>184.31587343179291</v>
          </cell>
        </row>
        <row r="9748">
          <cell r="A9748" t="str">
            <v>SA3.002Thinned130</v>
          </cell>
          <cell r="B9748" t="str">
            <v>SAB</v>
          </cell>
          <cell r="C9748">
            <v>3</v>
          </cell>
          <cell r="D9748">
            <v>2</v>
          </cell>
          <cell r="E9748" t="str">
            <v>Thinned</v>
          </cell>
          <cell r="F9748" t="str">
            <v>130-135</v>
          </cell>
          <cell r="M9748">
            <v>184.31587343179291</v>
          </cell>
        </row>
        <row r="9749">
          <cell r="A9749" t="str">
            <v>SA3.002Thinned135</v>
          </cell>
          <cell r="B9749" t="str">
            <v>SAB</v>
          </cell>
          <cell r="C9749">
            <v>3</v>
          </cell>
          <cell r="D9749">
            <v>2</v>
          </cell>
          <cell r="E9749" t="str">
            <v>Thinned</v>
          </cell>
          <cell r="F9749" t="str">
            <v>135-140</v>
          </cell>
          <cell r="M9749">
            <v>184.31587343179291</v>
          </cell>
        </row>
        <row r="9750">
          <cell r="A9750" t="str">
            <v>SA3.002Thinned140</v>
          </cell>
          <cell r="B9750" t="str">
            <v>SAB</v>
          </cell>
          <cell r="C9750">
            <v>3</v>
          </cell>
          <cell r="D9750">
            <v>2</v>
          </cell>
          <cell r="E9750" t="str">
            <v>Thinned</v>
          </cell>
          <cell r="F9750" t="str">
            <v>140-145</v>
          </cell>
          <cell r="M9750">
            <v>184.31587343179291</v>
          </cell>
        </row>
        <row r="9751">
          <cell r="A9751" t="str">
            <v>SA3.002Thinned145</v>
          </cell>
          <cell r="B9751" t="str">
            <v>SAB</v>
          </cell>
          <cell r="C9751">
            <v>3</v>
          </cell>
          <cell r="D9751">
            <v>2</v>
          </cell>
          <cell r="E9751" t="str">
            <v>Thinned</v>
          </cell>
          <cell r="F9751" t="str">
            <v>145-150</v>
          </cell>
          <cell r="M9751">
            <v>184.31587343179291</v>
          </cell>
        </row>
        <row r="9752">
          <cell r="A9752" t="str">
            <v>SA3.002Thinned150</v>
          </cell>
          <cell r="B9752" t="str">
            <v>SAB</v>
          </cell>
          <cell r="C9752">
            <v>3</v>
          </cell>
          <cell r="D9752">
            <v>2</v>
          </cell>
          <cell r="E9752" t="str">
            <v>Thinned</v>
          </cell>
          <cell r="F9752" t="str">
            <v>150-155</v>
          </cell>
          <cell r="M9752">
            <v>184.31587343179291</v>
          </cell>
        </row>
        <row r="9753">
          <cell r="A9753" t="str">
            <v>SA3.002Thinned155</v>
          </cell>
          <cell r="B9753" t="str">
            <v>SAB</v>
          </cell>
          <cell r="C9753">
            <v>3</v>
          </cell>
          <cell r="D9753">
            <v>2</v>
          </cell>
          <cell r="E9753" t="str">
            <v>Thinned</v>
          </cell>
          <cell r="F9753" t="str">
            <v>155-160</v>
          </cell>
          <cell r="M9753">
            <v>184.31587343179291</v>
          </cell>
        </row>
        <row r="9754">
          <cell r="A9754" t="str">
            <v>SA3.002Thinned160</v>
          </cell>
          <cell r="B9754" t="str">
            <v>SAB</v>
          </cell>
          <cell r="C9754">
            <v>3</v>
          </cell>
          <cell r="D9754">
            <v>2</v>
          </cell>
          <cell r="E9754" t="str">
            <v>Thinned</v>
          </cell>
          <cell r="F9754" t="str">
            <v>160-165</v>
          </cell>
          <cell r="M9754">
            <v>184.31587343179291</v>
          </cell>
        </row>
        <row r="9755">
          <cell r="A9755" t="str">
            <v>SA3.002Thinned165</v>
          </cell>
          <cell r="B9755" t="str">
            <v>SAB</v>
          </cell>
          <cell r="C9755">
            <v>3</v>
          </cell>
          <cell r="D9755">
            <v>2</v>
          </cell>
          <cell r="E9755" t="str">
            <v>Thinned</v>
          </cell>
          <cell r="F9755" t="str">
            <v>165-170</v>
          </cell>
          <cell r="M9755">
            <v>184.31587343179291</v>
          </cell>
        </row>
        <row r="9756">
          <cell r="A9756" t="str">
            <v>SA3.002Thinned170</v>
          </cell>
          <cell r="B9756" t="str">
            <v>SAB</v>
          </cell>
          <cell r="C9756">
            <v>3</v>
          </cell>
          <cell r="D9756">
            <v>2</v>
          </cell>
          <cell r="E9756" t="str">
            <v>Thinned</v>
          </cell>
          <cell r="F9756" t="str">
            <v>170-175</v>
          </cell>
          <cell r="M9756">
            <v>184.31587343179291</v>
          </cell>
        </row>
        <row r="9757">
          <cell r="A9757" t="str">
            <v>SA3.002Thinned175</v>
          </cell>
          <cell r="B9757" t="str">
            <v>SAB</v>
          </cell>
          <cell r="C9757">
            <v>3</v>
          </cell>
          <cell r="D9757">
            <v>2</v>
          </cell>
          <cell r="E9757" t="str">
            <v>Thinned</v>
          </cell>
          <cell r="F9757" t="str">
            <v>175-180</v>
          </cell>
          <cell r="M9757">
            <v>184.31587343179291</v>
          </cell>
        </row>
        <row r="9758">
          <cell r="A9758" t="str">
            <v>SA3.002Thinned180</v>
          </cell>
          <cell r="B9758" t="str">
            <v>SAB</v>
          </cell>
          <cell r="C9758">
            <v>3</v>
          </cell>
          <cell r="D9758">
            <v>2</v>
          </cell>
          <cell r="E9758" t="str">
            <v>Thinned</v>
          </cell>
          <cell r="F9758" t="str">
            <v>180-185</v>
          </cell>
          <cell r="M9758">
            <v>184.31587343179291</v>
          </cell>
        </row>
        <row r="9759">
          <cell r="A9759" t="str">
            <v>SA3.002Thinned185</v>
          </cell>
          <cell r="B9759" t="str">
            <v>SAB</v>
          </cell>
          <cell r="C9759">
            <v>3</v>
          </cell>
          <cell r="D9759">
            <v>2</v>
          </cell>
          <cell r="E9759" t="str">
            <v>Thinned</v>
          </cell>
          <cell r="F9759" t="str">
            <v>185-190</v>
          </cell>
          <cell r="M9759">
            <v>184.31587343179291</v>
          </cell>
        </row>
        <row r="9760">
          <cell r="A9760" t="str">
            <v>SA3.002Thinned190</v>
          </cell>
          <cell r="B9760" t="str">
            <v>SAB</v>
          </cell>
          <cell r="C9760">
            <v>3</v>
          </cell>
          <cell r="D9760">
            <v>2</v>
          </cell>
          <cell r="E9760" t="str">
            <v>Thinned</v>
          </cell>
          <cell r="F9760" t="str">
            <v>190-195</v>
          </cell>
          <cell r="M9760">
            <v>184.31587343179291</v>
          </cell>
        </row>
        <row r="9761">
          <cell r="A9761" t="str">
            <v>SA3.002Thinned195</v>
          </cell>
          <cell r="B9761" t="str">
            <v>SAB</v>
          </cell>
          <cell r="C9761">
            <v>3</v>
          </cell>
          <cell r="D9761">
            <v>2</v>
          </cell>
          <cell r="E9761" t="str">
            <v>Thinned</v>
          </cell>
          <cell r="F9761" t="str">
            <v>195-200</v>
          </cell>
          <cell r="M9761">
            <v>184.31587343179291</v>
          </cell>
        </row>
        <row r="9762">
          <cell r="A9762" t="str">
            <v>SA3.004NO_thin000</v>
          </cell>
          <cell r="B9762" t="str">
            <v>SAB</v>
          </cell>
          <cell r="C9762">
            <v>3</v>
          </cell>
          <cell r="D9762">
            <v>4</v>
          </cell>
          <cell r="E9762" t="str">
            <v>NO_thin</v>
          </cell>
          <cell r="F9762" t="str">
            <v xml:space="preserve">  0-5</v>
          </cell>
          <cell r="G9762">
            <v>0.32</v>
          </cell>
          <cell r="H9762">
            <v>0.11</v>
          </cell>
          <cell r="I9762">
            <v>0.43</v>
          </cell>
          <cell r="J9762">
            <v>2.13</v>
          </cell>
          <cell r="K9762">
            <v>2.13</v>
          </cell>
          <cell r="L9762">
            <v>0</v>
          </cell>
          <cell r="M9762">
            <v>2.13</v>
          </cell>
          <cell r="N9762">
            <v>0</v>
          </cell>
        </row>
        <row r="9763">
          <cell r="A9763" t="str">
            <v>SA3.004NO_thin005</v>
          </cell>
          <cell r="B9763" t="str">
            <v>SAB</v>
          </cell>
          <cell r="C9763">
            <v>3</v>
          </cell>
          <cell r="D9763">
            <v>4</v>
          </cell>
          <cell r="E9763" t="str">
            <v>NO_thin</v>
          </cell>
          <cell r="F9763" t="str">
            <v xml:space="preserve">  5-10</v>
          </cell>
          <cell r="G9763">
            <v>1.45</v>
          </cell>
          <cell r="H9763">
            <v>0.23</v>
          </cell>
          <cell r="I9763">
            <v>1.68</v>
          </cell>
          <cell r="J9763">
            <v>8.3800000000000008</v>
          </cell>
          <cell r="K9763">
            <v>10.51</v>
          </cell>
          <cell r="L9763">
            <v>0</v>
          </cell>
          <cell r="M9763">
            <v>10.51</v>
          </cell>
          <cell r="N9763">
            <v>0</v>
          </cell>
        </row>
        <row r="9764">
          <cell r="A9764" t="str">
            <v>SA3.004NO_thin010</v>
          </cell>
          <cell r="B9764" t="str">
            <v>SAB</v>
          </cell>
          <cell r="C9764">
            <v>3</v>
          </cell>
          <cell r="D9764">
            <v>4</v>
          </cell>
          <cell r="E9764" t="str">
            <v>NO_thin</v>
          </cell>
          <cell r="F9764" t="str">
            <v xml:space="preserve"> 10-15</v>
          </cell>
          <cell r="G9764">
            <v>5.65</v>
          </cell>
          <cell r="H9764">
            <v>0.33</v>
          </cell>
          <cell r="I9764">
            <v>5.98</v>
          </cell>
          <cell r="J9764">
            <v>29.9</v>
          </cell>
          <cell r="K9764">
            <v>40.409999999999997</v>
          </cell>
          <cell r="L9764">
            <v>0</v>
          </cell>
          <cell r="M9764">
            <v>40.409999999999997</v>
          </cell>
          <cell r="N9764">
            <v>0</v>
          </cell>
        </row>
        <row r="9765">
          <cell r="A9765" t="str">
            <v>SA3.004NO_thin015</v>
          </cell>
          <cell r="B9765" t="str">
            <v>SAB</v>
          </cell>
          <cell r="C9765">
            <v>3</v>
          </cell>
          <cell r="D9765">
            <v>4</v>
          </cell>
          <cell r="E9765" t="str">
            <v>NO_thin</v>
          </cell>
          <cell r="F9765" t="str">
            <v xml:space="preserve"> 15-20</v>
          </cell>
          <cell r="G9765">
            <v>16.809999999999999</v>
          </cell>
          <cell r="H9765">
            <v>1.0900000000000001</v>
          </cell>
          <cell r="I9765">
            <v>17.899999999999999</v>
          </cell>
          <cell r="J9765">
            <v>89.5</v>
          </cell>
          <cell r="K9765">
            <v>129.91</v>
          </cell>
          <cell r="L9765">
            <v>0</v>
          </cell>
          <cell r="M9765">
            <v>129.91</v>
          </cell>
          <cell r="N9765">
            <v>0</v>
          </cell>
        </row>
        <row r="9766">
          <cell r="A9766" t="str">
            <v>SA3.004NO_thin020</v>
          </cell>
          <cell r="B9766" t="str">
            <v>SAB</v>
          </cell>
          <cell r="C9766">
            <v>3</v>
          </cell>
          <cell r="D9766">
            <v>4</v>
          </cell>
          <cell r="E9766" t="str">
            <v>NO_thin</v>
          </cell>
          <cell r="F9766" t="str">
            <v xml:space="preserve"> 20-25</v>
          </cell>
          <cell r="G9766">
            <v>21.13</v>
          </cell>
          <cell r="H9766">
            <v>1.1299999999999999</v>
          </cell>
          <cell r="I9766">
            <v>22.26</v>
          </cell>
          <cell r="J9766">
            <v>111.31</v>
          </cell>
          <cell r="K9766">
            <v>241.22</v>
          </cell>
          <cell r="L9766">
            <v>0</v>
          </cell>
          <cell r="M9766">
            <v>241.22</v>
          </cell>
          <cell r="N9766">
            <v>0</v>
          </cell>
        </row>
        <row r="9767">
          <cell r="A9767" t="str">
            <v>SA3.004NO_thin025</v>
          </cell>
          <cell r="B9767" t="str">
            <v>SAB</v>
          </cell>
          <cell r="C9767">
            <v>3</v>
          </cell>
          <cell r="D9767">
            <v>4</v>
          </cell>
          <cell r="E9767" t="str">
            <v>NO_thin</v>
          </cell>
          <cell r="F9767" t="str">
            <v xml:space="preserve"> 25-30</v>
          </cell>
          <cell r="G9767">
            <v>15.29</v>
          </cell>
          <cell r="H9767">
            <v>0.33</v>
          </cell>
          <cell r="I9767">
            <v>15.62</v>
          </cell>
          <cell r="J9767">
            <v>78.09</v>
          </cell>
          <cell r="K9767">
            <v>319.31</v>
          </cell>
          <cell r="L9767">
            <v>0</v>
          </cell>
          <cell r="M9767">
            <v>319.31</v>
          </cell>
          <cell r="N9767">
            <v>0</v>
          </cell>
        </row>
        <row r="9768">
          <cell r="A9768" t="str">
            <v>SA3.004NO_thin030</v>
          </cell>
          <cell r="B9768" t="str">
            <v>SAB</v>
          </cell>
          <cell r="C9768">
            <v>3</v>
          </cell>
          <cell r="D9768">
            <v>4</v>
          </cell>
          <cell r="E9768" t="str">
            <v>NO_thin</v>
          </cell>
          <cell r="F9768" t="str">
            <v xml:space="preserve"> 30-35</v>
          </cell>
          <cell r="G9768">
            <v>11.14</v>
          </cell>
          <cell r="H9768">
            <v>0.21</v>
          </cell>
          <cell r="I9768">
            <v>11.35</v>
          </cell>
          <cell r="J9768">
            <v>56.76</v>
          </cell>
          <cell r="K9768">
            <v>376.07</v>
          </cell>
          <cell r="L9768">
            <v>0</v>
          </cell>
          <cell r="M9768">
            <v>376.07</v>
          </cell>
          <cell r="N9768">
            <v>0</v>
          </cell>
        </row>
        <row r="9769">
          <cell r="A9769" t="str">
            <v>SA3.004NO_thin035</v>
          </cell>
          <cell r="B9769" t="str">
            <v>SAB</v>
          </cell>
          <cell r="C9769">
            <v>3</v>
          </cell>
          <cell r="D9769">
            <v>4</v>
          </cell>
          <cell r="E9769" t="str">
            <v>NO_thin</v>
          </cell>
          <cell r="F9769" t="str">
            <v xml:space="preserve"> 35-40</v>
          </cell>
          <cell r="G9769">
            <v>8.9600000000000009</v>
          </cell>
          <cell r="H9769">
            <v>0.15</v>
          </cell>
          <cell r="I9769">
            <v>9.11</v>
          </cell>
          <cell r="J9769">
            <v>45.55</v>
          </cell>
          <cell r="K9769">
            <v>421.63</v>
          </cell>
          <cell r="L9769">
            <v>0</v>
          </cell>
          <cell r="M9769">
            <v>421.63</v>
          </cell>
          <cell r="N9769">
            <v>0</v>
          </cell>
        </row>
        <row r="9770">
          <cell r="A9770" t="str">
            <v>SA3.004NO_thin040</v>
          </cell>
          <cell r="B9770" t="str">
            <v>SAB</v>
          </cell>
          <cell r="C9770">
            <v>3</v>
          </cell>
          <cell r="D9770">
            <v>4</v>
          </cell>
          <cell r="E9770" t="str">
            <v>NO_thin</v>
          </cell>
          <cell r="F9770" t="str">
            <v xml:space="preserve"> 40-45</v>
          </cell>
          <cell r="G9770">
            <v>6.45</v>
          </cell>
          <cell r="H9770">
            <v>1.32</v>
          </cell>
          <cell r="I9770">
            <v>7.77</v>
          </cell>
          <cell r="J9770">
            <v>38.85</v>
          </cell>
          <cell r="K9770">
            <v>460.48</v>
          </cell>
          <cell r="L9770">
            <v>0</v>
          </cell>
          <cell r="M9770">
            <v>460.48</v>
          </cell>
          <cell r="N9770">
            <v>0</v>
          </cell>
        </row>
        <row r="9771">
          <cell r="A9771" t="str">
            <v>SA3.004NO_thin045</v>
          </cell>
          <cell r="B9771" t="str">
            <v>SAB</v>
          </cell>
          <cell r="C9771">
            <v>3</v>
          </cell>
          <cell r="D9771">
            <v>4</v>
          </cell>
          <cell r="E9771" t="str">
            <v>NO_thin</v>
          </cell>
          <cell r="F9771" t="str">
            <v xml:space="preserve"> 45-50</v>
          </cell>
          <cell r="G9771">
            <v>4.1500000000000004</v>
          </cell>
          <cell r="H9771">
            <v>4.75</v>
          </cell>
          <cell r="I9771">
            <v>8.9</v>
          </cell>
          <cell r="J9771">
            <v>44.48</v>
          </cell>
          <cell r="K9771">
            <v>504.95</v>
          </cell>
          <cell r="L9771">
            <v>0</v>
          </cell>
          <cell r="M9771">
            <v>504.95</v>
          </cell>
          <cell r="N9771">
            <v>0</v>
          </cell>
        </row>
        <row r="9772">
          <cell r="A9772" t="str">
            <v>SA3.004NO_thin050</v>
          </cell>
          <cell r="B9772" t="str">
            <v>SAB</v>
          </cell>
          <cell r="C9772">
            <v>3</v>
          </cell>
          <cell r="D9772">
            <v>4</v>
          </cell>
          <cell r="E9772" t="str">
            <v>NO_thin</v>
          </cell>
          <cell r="F9772" t="str">
            <v xml:space="preserve"> 50-55</v>
          </cell>
          <cell r="G9772">
            <v>3.31</v>
          </cell>
          <cell r="H9772">
            <v>1.02</v>
          </cell>
          <cell r="I9772">
            <v>4.33</v>
          </cell>
          <cell r="J9772">
            <v>21.66</v>
          </cell>
          <cell r="K9772">
            <v>526.61</v>
          </cell>
          <cell r="L9772">
            <v>0</v>
          </cell>
          <cell r="M9772">
            <v>526.61</v>
          </cell>
          <cell r="N9772">
            <v>0</v>
          </cell>
        </row>
        <row r="9773">
          <cell r="A9773" t="str">
            <v>SA3.004NO_thin055</v>
          </cell>
          <cell r="B9773" t="str">
            <v>SAB</v>
          </cell>
          <cell r="C9773">
            <v>3</v>
          </cell>
          <cell r="D9773">
            <v>4</v>
          </cell>
          <cell r="E9773" t="str">
            <v>NO_thin</v>
          </cell>
          <cell r="F9773" t="str">
            <v xml:space="preserve"> 55-60</v>
          </cell>
          <cell r="G9773">
            <v>3.19</v>
          </cell>
          <cell r="H9773">
            <v>-0.26</v>
          </cell>
          <cell r="I9773">
            <v>2.93</v>
          </cell>
          <cell r="J9773">
            <v>14.64</v>
          </cell>
          <cell r="K9773">
            <v>541.25</v>
          </cell>
          <cell r="L9773">
            <v>0</v>
          </cell>
          <cell r="M9773">
            <v>541.25</v>
          </cell>
          <cell r="N9773">
            <v>0</v>
          </cell>
        </row>
        <row r="9774">
          <cell r="A9774" t="str">
            <v>SA3.004NO_thin060</v>
          </cell>
          <cell r="B9774" t="str">
            <v>SAB</v>
          </cell>
          <cell r="C9774">
            <v>3</v>
          </cell>
          <cell r="D9774">
            <v>4</v>
          </cell>
          <cell r="E9774" t="str">
            <v>NO_thin</v>
          </cell>
          <cell r="F9774" t="str">
            <v xml:space="preserve"> 60-65</v>
          </cell>
          <cell r="G9774">
            <v>2.73</v>
          </cell>
          <cell r="H9774">
            <v>-0.25</v>
          </cell>
          <cell r="I9774">
            <v>2.48</v>
          </cell>
          <cell r="J9774">
            <v>12.39</v>
          </cell>
          <cell r="K9774">
            <v>553.64</v>
          </cell>
          <cell r="L9774">
            <v>0</v>
          </cell>
          <cell r="M9774">
            <v>553.64</v>
          </cell>
          <cell r="N9774">
            <v>0</v>
          </cell>
        </row>
        <row r="9775">
          <cell r="A9775" t="str">
            <v>SA3.004NO_thin065</v>
          </cell>
          <cell r="B9775" t="str">
            <v>SAB</v>
          </cell>
          <cell r="C9775">
            <v>3</v>
          </cell>
          <cell r="D9775">
            <v>4</v>
          </cell>
          <cell r="E9775" t="str">
            <v>NO_thin</v>
          </cell>
          <cell r="F9775" t="str">
            <v xml:space="preserve"> 65-70</v>
          </cell>
          <cell r="G9775">
            <v>2.33</v>
          </cell>
          <cell r="H9775">
            <v>-1.1000000000000001</v>
          </cell>
          <cell r="I9775">
            <v>1.24</v>
          </cell>
          <cell r="J9775">
            <v>6.18</v>
          </cell>
          <cell r="K9775">
            <v>559.82000000000005</v>
          </cell>
          <cell r="L9775">
            <v>0</v>
          </cell>
          <cell r="M9775">
            <v>559.82000000000005</v>
          </cell>
          <cell r="N9775">
            <v>0</v>
          </cell>
        </row>
        <row r="9776">
          <cell r="A9776" t="str">
            <v>SA3.004NO_thin070</v>
          </cell>
          <cell r="B9776" t="str">
            <v>SAB</v>
          </cell>
          <cell r="C9776">
            <v>3</v>
          </cell>
          <cell r="D9776">
            <v>4</v>
          </cell>
          <cell r="E9776" t="str">
            <v>NO_thin</v>
          </cell>
          <cell r="F9776" t="str">
            <v xml:space="preserve"> 70-75</v>
          </cell>
          <cell r="G9776">
            <v>2.11</v>
          </cell>
          <cell r="H9776">
            <v>-0.69</v>
          </cell>
          <cell r="I9776">
            <v>1.42</v>
          </cell>
          <cell r="J9776">
            <v>7.09</v>
          </cell>
          <cell r="K9776">
            <v>566.91</v>
          </cell>
          <cell r="L9776">
            <v>0</v>
          </cell>
          <cell r="M9776">
            <v>566.91</v>
          </cell>
          <cell r="N9776">
            <v>0</v>
          </cell>
        </row>
        <row r="9777">
          <cell r="A9777" t="str">
            <v>SA3.004NO_thin075</v>
          </cell>
          <cell r="B9777" t="str">
            <v>SAB</v>
          </cell>
          <cell r="C9777">
            <v>3</v>
          </cell>
          <cell r="D9777">
            <v>4</v>
          </cell>
          <cell r="E9777" t="str">
            <v>NO_thin</v>
          </cell>
          <cell r="F9777" t="str">
            <v xml:space="preserve"> 75-80</v>
          </cell>
          <cell r="G9777">
            <v>1.93</v>
          </cell>
          <cell r="H9777">
            <v>-0.49</v>
          </cell>
          <cell r="I9777">
            <v>1.44</v>
          </cell>
          <cell r="J9777">
            <v>7.22</v>
          </cell>
          <cell r="K9777">
            <v>574.12</v>
          </cell>
          <cell r="L9777">
            <v>0</v>
          </cell>
          <cell r="M9777">
            <v>574.12</v>
          </cell>
          <cell r="N9777">
            <v>0</v>
          </cell>
        </row>
        <row r="9778">
          <cell r="A9778" t="str">
            <v>SA3.004NO_thin080</v>
          </cell>
          <cell r="B9778" t="str">
            <v>SAB</v>
          </cell>
          <cell r="C9778">
            <v>3</v>
          </cell>
          <cell r="D9778">
            <v>4</v>
          </cell>
          <cell r="E9778" t="str">
            <v>NO_thin</v>
          </cell>
          <cell r="F9778" t="str">
            <v xml:space="preserve"> 80-85</v>
          </cell>
          <cell r="G9778">
            <v>1.72</v>
          </cell>
          <cell r="H9778">
            <v>-0.56999999999999995</v>
          </cell>
          <cell r="I9778">
            <v>1.1499999999999999</v>
          </cell>
          <cell r="J9778">
            <v>5.74</v>
          </cell>
          <cell r="K9778">
            <v>579.86</v>
          </cell>
          <cell r="L9778">
            <v>0</v>
          </cell>
          <cell r="M9778">
            <v>579.86</v>
          </cell>
          <cell r="N9778">
            <v>0</v>
          </cell>
        </row>
        <row r="9779">
          <cell r="A9779" t="str">
            <v>SA3.004NO_thin085</v>
          </cell>
          <cell r="B9779" t="str">
            <v>SAB</v>
          </cell>
          <cell r="C9779">
            <v>3</v>
          </cell>
          <cell r="D9779">
            <v>4</v>
          </cell>
          <cell r="E9779" t="str">
            <v>NO_thin</v>
          </cell>
          <cell r="F9779" t="str">
            <v xml:space="preserve"> 85-90</v>
          </cell>
          <cell r="G9779">
            <v>1.52</v>
          </cell>
          <cell r="H9779">
            <v>-0.4</v>
          </cell>
          <cell r="I9779">
            <v>1.1299999999999999</v>
          </cell>
          <cell r="J9779">
            <v>5.64</v>
          </cell>
          <cell r="K9779">
            <v>585.51</v>
          </cell>
          <cell r="L9779">
            <v>0</v>
          </cell>
          <cell r="M9779">
            <v>585.51</v>
          </cell>
          <cell r="N9779">
            <v>0</v>
          </cell>
        </row>
        <row r="9780">
          <cell r="A9780" t="str">
            <v>SA3.004NO_thin090</v>
          </cell>
          <cell r="B9780" t="str">
            <v>SAB</v>
          </cell>
          <cell r="C9780">
            <v>3</v>
          </cell>
          <cell r="D9780">
            <v>4</v>
          </cell>
          <cell r="E9780" t="str">
            <v>NO_thin</v>
          </cell>
          <cell r="F9780" t="str">
            <v xml:space="preserve"> 90-95</v>
          </cell>
          <cell r="G9780">
            <v>1.35</v>
          </cell>
          <cell r="H9780">
            <v>2.41</v>
          </cell>
          <cell r="I9780">
            <v>3.76</v>
          </cell>
          <cell r="J9780">
            <v>18.79</v>
          </cell>
          <cell r="K9780">
            <v>604.29999999999995</v>
          </cell>
          <cell r="L9780">
            <v>0</v>
          </cell>
          <cell r="M9780">
            <v>604.29999999999995</v>
          </cell>
          <cell r="N9780">
            <v>0</v>
          </cell>
        </row>
        <row r="9781">
          <cell r="A9781" t="str">
            <v>SA3.004NO_thin095</v>
          </cell>
          <cell r="B9781" t="str">
            <v>SAB</v>
          </cell>
          <cell r="C9781">
            <v>3</v>
          </cell>
          <cell r="D9781">
            <v>4</v>
          </cell>
          <cell r="E9781" t="str">
            <v>NO_thin</v>
          </cell>
          <cell r="F9781" t="str">
            <v xml:space="preserve"> 95-100</v>
          </cell>
          <cell r="G9781">
            <v>1.2</v>
          </cell>
          <cell r="H9781">
            <v>-0.83</v>
          </cell>
          <cell r="I9781">
            <v>0.37</v>
          </cell>
          <cell r="J9781">
            <v>1.84</v>
          </cell>
          <cell r="K9781">
            <v>606.14</v>
          </cell>
          <cell r="L9781">
            <v>0</v>
          </cell>
          <cell r="M9781">
            <v>606.14</v>
          </cell>
          <cell r="N9781">
            <v>0</v>
          </cell>
        </row>
        <row r="9782">
          <cell r="A9782" t="str">
            <v>SA3.004NO_thin100</v>
          </cell>
          <cell r="B9782" t="str">
            <v>SAB</v>
          </cell>
          <cell r="C9782">
            <v>3</v>
          </cell>
          <cell r="D9782">
            <v>4</v>
          </cell>
          <cell r="E9782" t="str">
            <v>NO_thin</v>
          </cell>
          <cell r="F9782" t="str">
            <v>100-105</v>
          </cell>
          <cell r="G9782">
            <v>1.07</v>
          </cell>
          <cell r="H9782">
            <v>-0.92</v>
          </cell>
          <cell r="I9782">
            <v>0.15</v>
          </cell>
          <cell r="J9782">
            <v>0.74</v>
          </cell>
          <cell r="K9782">
            <v>606.87</v>
          </cell>
          <cell r="L9782">
            <v>0</v>
          </cell>
          <cell r="M9782">
            <v>606.87</v>
          </cell>
          <cell r="N9782">
            <v>0</v>
          </cell>
        </row>
        <row r="9783">
          <cell r="A9783" t="str">
            <v>SA3.004NO_thin105</v>
          </cell>
          <cell r="B9783" t="str">
            <v>SAB</v>
          </cell>
          <cell r="C9783">
            <v>3</v>
          </cell>
          <cell r="D9783">
            <v>4</v>
          </cell>
          <cell r="E9783" t="str">
            <v>NO_thin</v>
          </cell>
          <cell r="F9783" t="str">
            <v>105-110</v>
          </cell>
          <cell r="G9783">
            <v>0.93</v>
          </cell>
          <cell r="H9783">
            <v>-0.9</v>
          </cell>
          <cell r="I9783">
            <v>0.03</v>
          </cell>
          <cell r="J9783">
            <v>0.17</v>
          </cell>
          <cell r="K9783">
            <v>607.04</v>
          </cell>
          <cell r="L9783">
            <v>0</v>
          </cell>
          <cell r="M9783">
            <v>607.04</v>
          </cell>
          <cell r="N9783">
            <v>0</v>
          </cell>
        </row>
        <row r="9784">
          <cell r="A9784" t="str">
            <v>SA3.004NO_thin110</v>
          </cell>
          <cell r="B9784" t="str">
            <v>SAB</v>
          </cell>
          <cell r="C9784">
            <v>3</v>
          </cell>
          <cell r="D9784">
            <v>4</v>
          </cell>
          <cell r="E9784" t="str">
            <v>NO_thin</v>
          </cell>
          <cell r="F9784" t="str">
            <v>110-115</v>
          </cell>
          <cell r="G9784">
            <v>0.83</v>
          </cell>
          <cell r="H9784">
            <v>-0.7</v>
          </cell>
          <cell r="I9784">
            <v>0.13</v>
          </cell>
          <cell r="J9784">
            <v>0.66</v>
          </cell>
          <cell r="K9784">
            <v>607.70000000000005</v>
          </cell>
          <cell r="L9784">
            <v>0</v>
          </cell>
          <cell r="M9784">
            <v>607.70000000000005</v>
          </cell>
          <cell r="N9784">
            <v>0</v>
          </cell>
        </row>
        <row r="9785">
          <cell r="A9785" t="str">
            <v>SA3.004NO_thin115</v>
          </cell>
          <cell r="B9785" t="str">
            <v>SAB</v>
          </cell>
          <cell r="C9785">
            <v>3</v>
          </cell>
          <cell r="D9785">
            <v>4</v>
          </cell>
          <cell r="E9785" t="str">
            <v>NO_thin</v>
          </cell>
          <cell r="F9785" t="str">
            <v>115-120</v>
          </cell>
          <cell r="G9785">
            <v>0.74</v>
          </cell>
          <cell r="H9785">
            <v>0.56000000000000005</v>
          </cell>
          <cell r="I9785">
            <v>1.3</v>
          </cell>
          <cell r="J9785">
            <v>6.49</v>
          </cell>
          <cell r="K9785">
            <v>614.19000000000005</v>
          </cell>
          <cell r="L9785">
            <v>0</v>
          </cell>
          <cell r="M9785">
            <v>614.19000000000005</v>
          </cell>
          <cell r="N9785">
            <v>0</v>
          </cell>
        </row>
        <row r="9786">
          <cell r="A9786" t="str">
            <v>SA3.004NO_thin120</v>
          </cell>
          <cell r="B9786" t="str">
            <v>SAB</v>
          </cell>
          <cell r="C9786">
            <v>3</v>
          </cell>
          <cell r="D9786">
            <v>4</v>
          </cell>
          <cell r="E9786" t="str">
            <v>NO_thin</v>
          </cell>
          <cell r="F9786" t="str">
            <v>120-125</v>
          </cell>
          <cell r="G9786">
            <v>0.66</v>
          </cell>
          <cell r="H9786">
            <v>-0.36</v>
          </cell>
          <cell r="I9786">
            <v>0.28999999999999998</v>
          </cell>
          <cell r="J9786">
            <v>1.47</v>
          </cell>
          <cell r="K9786">
            <v>615.66</v>
          </cell>
          <cell r="L9786">
            <v>0</v>
          </cell>
          <cell r="M9786">
            <v>615.66</v>
          </cell>
          <cell r="N9786">
            <v>0</v>
          </cell>
        </row>
        <row r="9787">
          <cell r="A9787" t="str">
            <v>SA3.004NO_thin125</v>
          </cell>
          <cell r="B9787" t="str">
            <v>SAB</v>
          </cell>
          <cell r="C9787">
            <v>3</v>
          </cell>
          <cell r="D9787">
            <v>4</v>
          </cell>
          <cell r="E9787" t="str">
            <v>NO_thin</v>
          </cell>
          <cell r="F9787" t="str">
            <v>125-130</v>
          </cell>
          <cell r="G9787">
            <v>0.56999999999999995</v>
          </cell>
          <cell r="H9787">
            <v>-0.37</v>
          </cell>
          <cell r="I9787">
            <v>0.2</v>
          </cell>
          <cell r="J9787">
            <v>1.02</v>
          </cell>
          <cell r="K9787">
            <v>616.67999999999995</v>
          </cell>
          <cell r="L9787">
            <v>0</v>
          </cell>
          <cell r="M9787">
            <v>616.67999999999995</v>
          </cell>
          <cell r="N9787">
            <v>0</v>
          </cell>
        </row>
        <row r="9788">
          <cell r="A9788" t="str">
            <v>SA3.004NO_thin130</v>
          </cell>
          <cell r="B9788" t="str">
            <v>SAB</v>
          </cell>
          <cell r="C9788">
            <v>3</v>
          </cell>
          <cell r="D9788">
            <v>4</v>
          </cell>
          <cell r="E9788" t="str">
            <v>NO_thin</v>
          </cell>
          <cell r="F9788" t="str">
            <v>130-135</v>
          </cell>
          <cell r="G9788">
            <v>0.5</v>
          </cell>
          <cell r="H9788">
            <v>-0.35</v>
          </cell>
          <cell r="I9788">
            <v>0.15</v>
          </cell>
          <cell r="J9788">
            <v>0.75</v>
          </cell>
          <cell r="K9788">
            <v>617.42999999999995</v>
          </cell>
          <cell r="L9788">
            <v>0</v>
          </cell>
          <cell r="M9788">
            <v>617.42999999999995</v>
          </cell>
          <cell r="N9788">
            <v>0</v>
          </cell>
        </row>
        <row r="9789">
          <cell r="A9789" t="str">
            <v>SA3.004NO_thin135</v>
          </cell>
          <cell r="B9789" t="str">
            <v>SAB</v>
          </cell>
          <cell r="C9789">
            <v>3</v>
          </cell>
          <cell r="D9789">
            <v>4</v>
          </cell>
          <cell r="E9789" t="str">
            <v>NO_thin</v>
          </cell>
          <cell r="F9789" t="str">
            <v>135-140</v>
          </cell>
          <cell r="G9789">
            <v>0.45</v>
          </cell>
          <cell r="H9789">
            <v>7.0000000000000007E-2</v>
          </cell>
          <cell r="I9789">
            <v>0.52</v>
          </cell>
          <cell r="J9789">
            <v>2.62</v>
          </cell>
          <cell r="K9789">
            <v>620.04999999999995</v>
          </cell>
          <cell r="L9789">
            <v>0</v>
          </cell>
          <cell r="M9789">
            <v>620.04999999999995</v>
          </cell>
          <cell r="N9789">
            <v>0</v>
          </cell>
        </row>
        <row r="9790">
          <cell r="A9790" t="str">
            <v>SA3.004NO_thin140</v>
          </cell>
          <cell r="B9790" t="str">
            <v>SAB</v>
          </cell>
          <cell r="C9790">
            <v>3</v>
          </cell>
          <cell r="D9790">
            <v>4</v>
          </cell>
          <cell r="E9790" t="str">
            <v>NO_thin</v>
          </cell>
          <cell r="F9790" t="str">
            <v>140-145</v>
          </cell>
          <cell r="G9790">
            <v>0.4</v>
          </cell>
          <cell r="H9790">
            <v>-0.22</v>
          </cell>
          <cell r="I9790">
            <v>0.18</v>
          </cell>
          <cell r="J9790">
            <v>0.91</v>
          </cell>
          <cell r="K9790">
            <v>620.96</v>
          </cell>
          <cell r="L9790">
            <v>0</v>
          </cell>
          <cell r="M9790">
            <v>620.96</v>
          </cell>
          <cell r="N9790">
            <v>0</v>
          </cell>
        </row>
        <row r="9791">
          <cell r="A9791" t="str">
            <v>SA3.004NO_thin145</v>
          </cell>
          <cell r="B9791" t="str">
            <v>SAB</v>
          </cell>
          <cell r="C9791">
            <v>3</v>
          </cell>
          <cell r="D9791">
            <v>4</v>
          </cell>
          <cell r="E9791" t="str">
            <v>NO_thin</v>
          </cell>
          <cell r="F9791" t="str">
            <v>145-150</v>
          </cell>
          <cell r="G9791">
            <v>0.35</v>
          </cell>
          <cell r="H9791">
            <v>-0.15</v>
          </cell>
          <cell r="I9791">
            <v>0.2</v>
          </cell>
          <cell r="J9791">
            <v>0.98</v>
          </cell>
          <cell r="K9791">
            <v>621.94000000000005</v>
          </cell>
          <cell r="L9791">
            <v>0</v>
          </cell>
          <cell r="M9791">
            <v>621.94000000000005</v>
          </cell>
          <cell r="N9791">
            <v>0</v>
          </cell>
        </row>
        <row r="9792">
          <cell r="A9792" t="str">
            <v>SA3.004NO_thin150</v>
          </cell>
          <cell r="B9792" t="str">
            <v>SAB</v>
          </cell>
          <cell r="C9792">
            <v>3</v>
          </cell>
          <cell r="D9792">
            <v>4</v>
          </cell>
          <cell r="E9792" t="str">
            <v>NO_thin</v>
          </cell>
          <cell r="F9792" t="str">
            <v>150-155</v>
          </cell>
          <cell r="G9792">
            <v>0.31</v>
          </cell>
          <cell r="H9792">
            <v>-0.14000000000000001</v>
          </cell>
          <cell r="I9792">
            <v>0.17</v>
          </cell>
          <cell r="J9792">
            <v>0.84</v>
          </cell>
          <cell r="K9792">
            <v>622.78</v>
          </cell>
          <cell r="L9792">
            <v>0</v>
          </cell>
          <cell r="M9792">
            <v>622.78</v>
          </cell>
          <cell r="N9792">
            <v>0</v>
          </cell>
        </row>
        <row r="9793">
          <cell r="A9793" t="str">
            <v>SA3.004NO_thin155</v>
          </cell>
          <cell r="B9793" t="str">
            <v>SAB</v>
          </cell>
          <cell r="C9793">
            <v>3</v>
          </cell>
          <cell r="D9793">
            <v>4</v>
          </cell>
          <cell r="E9793" t="str">
            <v>NO_thin</v>
          </cell>
          <cell r="F9793" t="str">
            <v>155-160</v>
          </cell>
          <cell r="G9793">
            <v>0.26</v>
          </cell>
          <cell r="H9793">
            <v>-0.1</v>
          </cell>
          <cell r="I9793">
            <v>0.16</v>
          </cell>
          <cell r="J9793">
            <v>0.81</v>
          </cell>
          <cell r="K9793">
            <v>623.59</v>
          </cell>
          <cell r="L9793">
            <v>0</v>
          </cell>
          <cell r="M9793">
            <v>623.59</v>
          </cell>
          <cell r="N9793">
            <v>0</v>
          </cell>
        </row>
        <row r="9794">
          <cell r="A9794" t="str">
            <v>SA3.004NO_thin160</v>
          </cell>
          <cell r="B9794" t="str">
            <v>SAB</v>
          </cell>
          <cell r="C9794">
            <v>3</v>
          </cell>
          <cell r="D9794">
            <v>4</v>
          </cell>
          <cell r="E9794" t="str">
            <v>NO_thin</v>
          </cell>
          <cell r="F9794" t="str">
            <v>160-165</v>
          </cell>
          <cell r="G9794">
            <v>0.27</v>
          </cell>
          <cell r="H9794">
            <v>-0.08</v>
          </cell>
          <cell r="I9794">
            <v>0.19</v>
          </cell>
          <cell r="J9794">
            <v>0.96</v>
          </cell>
          <cell r="K9794">
            <v>624.54</v>
          </cell>
          <cell r="L9794">
            <v>0</v>
          </cell>
          <cell r="M9794">
            <v>624.54</v>
          </cell>
          <cell r="N9794">
            <v>0</v>
          </cell>
        </row>
        <row r="9795">
          <cell r="A9795" t="str">
            <v>SA3.004NO_thin165</v>
          </cell>
          <cell r="B9795" t="str">
            <v>SAB</v>
          </cell>
          <cell r="C9795">
            <v>3</v>
          </cell>
          <cell r="D9795">
            <v>4</v>
          </cell>
          <cell r="E9795" t="str">
            <v>NO_thin</v>
          </cell>
          <cell r="F9795" t="str">
            <v>165-170</v>
          </cell>
          <cell r="G9795">
            <v>0.2</v>
          </cell>
          <cell r="H9795">
            <v>-0.04</v>
          </cell>
          <cell r="I9795">
            <v>0.16</v>
          </cell>
          <cell r="J9795">
            <v>0.79</v>
          </cell>
          <cell r="K9795">
            <v>625.34</v>
          </cell>
          <cell r="L9795">
            <v>0</v>
          </cell>
          <cell r="M9795">
            <v>625.34</v>
          </cell>
          <cell r="N9795">
            <v>0</v>
          </cell>
        </row>
        <row r="9796">
          <cell r="A9796" t="str">
            <v>SA3.004NO_thin170</v>
          </cell>
          <cell r="B9796" t="str">
            <v>SAB</v>
          </cell>
          <cell r="C9796">
            <v>3</v>
          </cell>
          <cell r="D9796">
            <v>4</v>
          </cell>
          <cell r="E9796" t="str">
            <v>NO_thin</v>
          </cell>
          <cell r="F9796" t="str">
            <v>170-175</v>
          </cell>
          <cell r="G9796">
            <v>0.18</v>
          </cell>
          <cell r="H9796">
            <v>-0.03</v>
          </cell>
          <cell r="I9796">
            <v>0.15</v>
          </cell>
          <cell r="J9796">
            <v>0.74</v>
          </cell>
          <cell r="K9796">
            <v>626.08000000000004</v>
          </cell>
          <cell r="L9796">
            <v>0</v>
          </cell>
          <cell r="M9796">
            <v>626.08000000000004</v>
          </cell>
          <cell r="N9796">
            <v>0</v>
          </cell>
        </row>
        <row r="9797">
          <cell r="A9797" t="str">
            <v>SA3.004NO_thin175</v>
          </cell>
          <cell r="B9797" t="str">
            <v>SAB</v>
          </cell>
          <cell r="C9797">
            <v>3</v>
          </cell>
          <cell r="D9797">
            <v>4</v>
          </cell>
          <cell r="E9797" t="str">
            <v>NO_thin</v>
          </cell>
          <cell r="F9797" t="str">
            <v>175-180</v>
          </cell>
          <cell r="G9797">
            <v>0.17</v>
          </cell>
          <cell r="H9797">
            <v>-0.03</v>
          </cell>
          <cell r="I9797">
            <v>0.14000000000000001</v>
          </cell>
          <cell r="J9797">
            <v>0.72</v>
          </cell>
          <cell r="K9797">
            <v>626.79999999999995</v>
          </cell>
          <cell r="L9797">
            <v>0</v>
          </cell>
          <cell r="M9797">
            <v>626.79999999999995</v>
          </cell>
          <cell r="N9797">
            <v>0</v>
          </cell>
        </row>
        <row r="9798">
          <cell r="A9798" t="str">
            <v>SA3.004NO_thin180</v>
          </cell>
          <cell r="B9798" t="str">
            <v>SAB</v>
          </cell>
          <cell r="C9798">
            <v>3</v>
          </cell>
          <cell r="D9798">
            <v>4</v>
          </cell>
          <cell r="E9798" t="str">
            <v>NO_thin</v>
          </cell>
          <cell r="F9798" t="str">
            <v>180-185</v>
          </cell>
          <cell r="G9798">
            <v>0.15</v>
          </cell>
          <cell r="H9798">
            <v>-0.03</v>
          </cell>
          <cell r="I9798">
            <v>0.12</v>
          </cell>
          <cell r="J9798">
            <v>0.61</v>
          </cell>
          <cell r="K9798">
            <v>627.41</v>
          </cell>
          <cell r="L9798">
            <v>0</v>
          </cell>
          <cell r="M9798">
            <v>627.41</v>
          </cell>
          <cell r="N9798">
            <v>0</v>
          </cell>
        </row>
        <row r="9799">
          <cell r="A9799" t="str">
            <v>SA3.004NO_thin185</v>
          </cell>
          <cell r="B9799" t="str">
            <v>SAB</v>
          </cell>
          <cell r="C9799">
            <v>3</v>
          </cell>
          <cell r="D9799">
            <v>4</v>
          </cell>
          <cell r="E9799" t="str">
            <v>NO_thin</v>
          </cell>
          <cell r="F9799" t="str">
            <v>185-190</v>
          </cell>
          <cell r="G9799">
            <v>0.13</v>
          </cell>
          <cell r="H9799">
            <v>-0.02</v>
          </cell>
          <cell r="I9799">
            <v>0.1</v>
          </cell>
          <cell r="J9799">
            <v>0.51</v>
          </cell>
          <cell r="K9799">
            <v>627.91999999999996</v>
          </cell>
          <cell r="L9799">
            <v>0</v>
          </cell>
          <cell r="M9799">
            <v>627.91999999999996</v>
          </cell>
          <cell r="N9799">
            <v>0</v>
          </cell>
        </row>
        <row r="9800">
          <cell r="A9800" t="str">
            <v>SA3.004NO_thin190</v>
          </cell>
          <cell r="B9800" t="str">
            <v>SAB</v>
          </cell>
          <cell r="C9800">
            <v>3</v>
          </cell>
          <cell r="D9800">
            <v>4</v>
          </cell>
          <cell r="E9800" t="str">
            <v>NO_thin</v>
          </cell>
          <cell r="F9800" t="str">
            <v>190-195</v>
          </cell>
          <cell r="G9800">
            <v>0.15</v>
          </cell>
          <cell r="H9800">
            <v>-0.02</v>
          </cell>
          <cell r="I9800">
            <v>0.13</v>
          </cell>
          <cell r="J9800">
            <v>0.64</v>
          </cell>
          <cell r="K9800">
            <v>628.55999999999995</v>
          </cell>
          <cell r="L9800">
            <v>0</v>
          </cell>
          <cell r="M9800">
            <v>628.55999999999995</v>
          </cell>
          <cell r="N9800">
            <v>0</v>
          </cell>
        </row>
        <row r="9801">
          <cell r="A9801" t="str">
            <v>SA3.004NO_thin195</v>
          </cell>
          <cell r="B9801" t="str">
            <v>SAB</v>
          </cell>
          <cell r="C9801">
            <v>3</v>
          </cell>
          <cell r="D9801">
            <v>4</v>
          </cell>
          <cell r="E9801" t="str">
            <v>NO_thin</v>
          </cell>
          <cell r="F9801" t="str">
            <v>195-200</v>
          </cell>
          <cell r="G9801">
            <v>0.15</v>
          </cell>
          <cell r="H9801">
            <v>-0.02</v>
          </cell>
          <cell r="I9801">
            <v>0.13</v>
          </cell>
          <cell r="J9801">
            <v>0.66</v>
          </cell>
          <cell r="K9801">
            <v>629.21</v>
          </cell>
          <cell r="L9801">
            <v>0</v>
          </cell>
          <cell r="M9801">
            <v>629.21</v>
          </cell>
          <cell r="N9801">
            <v>0</v>
          </cell>
        </row>
        <row r="9802">
          <cell r="A9802" t="str">
            <v>SA3.004Thinned000</v>
          </cell>
          <cell r="B9802" t="str">
            <v>SAB</v>
          </cell>
          <cell r="C9802">
            <v>3</v>
          </cell>
          <cell r="D9802">
            <v>4</v>
          </cell>
          <cell r="E9802" t="str">
            <v>Thinned</v>
          </cell>
          <cell r="F9802" t="str">
            <v xml:space="preserve">  0-5</v>
          </cell>
          <cell r="M9802">
            <v>2.13</v>
          </cell>
        </row>
        <row r="9803">
          <cell r="A9803" t="str">
            <v>SA3.004Thinned005</v>
          </cell>
          <cell r="B9803" t="str">
            <v>SAB</v>
          </cell>
          <cell r="C9803">
            <v>3</v>
          </cell>
          <cell r="D9803">
            <v>4</v>
          </cell>
          <cell r="E9803" t="str">
            <v>Thinned</v>
          </cell>
          <cell r="F9803" t="str">
            <v xml:space="preserve">  5-10</v>
          </cell>
          <cell r="M9803">
            <v>10.51</v>
          </cell>
        </row>
        <row r="9804">
          <cell r="A9804" t="str">
            <v>SA3.004Thinned010</v>
          </cell>
          <cell r="B9804" t="str">
            <v>SAB</v>
          </cell>
          <cell r="C9804">
            <v>3</v>
          </cell>
          <cell r="D9804">
            <v>4</v>
          </cell>
          <cell r="E9804" t="str">
            <v>Thinned</v>
          </cell>
          <cell r="F9804" t="str">
            <v xml:space="preserve"> 10-15</v>
          </cell>
          <cell r="M9804">
            <v>40.409999999999997</v>
          </cell>
        </row>
        <row r="9805">
          <cell r="A9805" t="str">
            <v>SA3.004Thinned015</v>
          </cell>
          <cell r="B9805" t="str">
            <v>SAB</v>
          </cell>
          <cell r="C9805">
            <v>3</v>
          </cell>
          <cell r="D9805">
            <v>4</v>
          </cell>
          <cell r="E9805" t="str">
            <v>Thinned</v>
          </cell>
          <cell r="F9805" t="str">
            <v xml:space="preserve"> 15-20</v>
          </cell>
          <cell r="M9805">
            <v>120.09711201399806</v>
          </cell>
        </row>
        <row r="9806">
          <cell r="A9806" t="str">
            <v>SA3.004Thinned020</v>
          </cell>
          <cell r="B9806" t="str">
            <v>SAB</v>
          </cell>
          <cell r="C9806">
            <v>3</v>
          </cell>
          <cell r="D9806">
            <v>4</v>
          </cell>
          <cell r="E9806" t="str">
            <v>Thinned</v>
          </cell>
          <cell r="F9806" t="str">
            <v xml:space="preserve"> 20-25</v>
          </cell>
          <cell r="M9806">
            <v>182.21396071347934</v>
          </cell>
        </row>
        <row r="9807">
          <cell r="A9807" t="str">
            <v>SA3.004Thinned025</v>
          </cell>
          <cell r="B9807" t="str">
            <v>SAB</v>
          </cell>
          <cell r="C9807">
            <v>3</v>
          </cell>
          <cell r="D9807">
            <v>4</v>
          </cell>
          <cell r="E9807" t="str">
            <v>Thinned</v>
          </cell>
          <cell r="F9807" t="str">
            <v xml:space="preserve"> 25-30</v>
          </cell>
          <cell r="M9807">
            <v>220.95691884132071</v>
          </cell>
        </row>
        <row r="9808">
          <cell r="A9808" t="str">
            <v>SA3.004Thinned030</v>
          </cell>
          <cell r="B9808" t="str">
            <v>SAB</v>
          </cell>
          <cell r="C9808">
            <v>3</v>
          </cell>
          <cell r="D9808">
            <v>4</v>
          </cell>
          <cell r="E9808" t="str">
            <v>Thinned</v>
          </cell>
          <cell r="F9808" t="str">
            <v xml:space="preserve"> 30-35</v>
          </cell>
          <cell r="M9808">
            <v>252.57584566923398</v>
          </cell>
        </row>
        <row r="9809">
          <cell r="A9809" t="str">
            <v>SA3.004Thinned035</v>
          </cell>
          <cell r="B9809" t="str">
            <v>SAB</v>
          </cell>
          <cell r="C9809">
            <v>3</v>
          </cell>
          <cell r="D9809">
            <v>4</v>
          </cell>
          <cell r="E9809" t="str">
            <v>Thinned</v>
          </cell>
          <cell r="F9809" t="str">
            <v xml:space="preserve"> 35-40</v>
          </cell>
          <cell r="M9809">
            <v>280.8763904993454</v>
          </cell>
        </row>
        <row r="9810">
          <cell r="A9810" t="str">
            <v>SA3.004Thinned040</v>
          </cell>
          <cell r="B9810" t="str">
            <v>SAB</v>
          </cell>
          <cell r="C9810">
            <v>3</v>
          </cell>
          <cell r="D9810">
            <v>4</v>
          </cell>
          <cell r="E9810" t="str">
            <v>Thinned</v>
          </cell>
          <cell r="F9810" t="str">
            <v xml:space="preserve"> 40-45</v>
          </cell>
          <cell r="M9810">
            <v>309.38638303325433</v>
          </cell>
        </row>
        <row r="9811">
          <cell r="A9811" t="str">
            <v>SA3.004Thinned045</v>
          </cell>
          <cell r="B9811" t="str">
            <v>SAB</v>
          </cell>
          <cell r="C9811">
            <v>3</v>
          </cell>
          <cell r="D9811">
            <v>4</v>
          </cell>
          <cell r="E9811" t="str">
            <v>Thinned</v>
          </cell>
          <cell r="F9811" t="str">
            <v xml:space="preserve"> 45-50</v>
          </cell>
          <cell r="M9811">
            <v>337.45679286117075</v>
          </cell>
        </row>
        <row r="9812">
          <cell r="A9812" t="str">
            <v>SA3.004Thinned050</v>
          </cell>
          <cell r="B9812" t="str">
            <v>SAB</v>
          </cell>
          <cell r="C9812">
            <v>3</v>
          </cell>
          <cell r="D9812">
            <v>4</v>
          </cell>
          <cell r="E9812" t="str">
            <v>Thinned</v>
          </cell>
          <cell r="F9812" t="str">
            <v xml:space="preserve"> 50-55</v>
          </cell>
          <cell r="M9812">
            <v>353.87261963894093</v>
          </cell>
        </row>
        <row r="9813">
          <cell r="A9813" t="str">
            <v>SA3.004Thinned055</v>
          </cell>
          <cell r="B9813" t="str">
            <v>SAB</v>
          </cell>
          <cell r="C9813">
            <v>3</v>
          </cell>
          <cell r="D9813">
            <v>4</v>
          </cell>
          <cell r="E9813" t="str">
            <v>Thinned</v>
          </cell>
          <cell r="F9813" t="str">
            <v xml:space="preserve"> 55-60</v>
          </cell>
          <cell r="M9813">
            <v>362.6088077343631</v>
          </cell>
        </row>
        <row r="9814">
          <cell r="A9814" t="str">
            <v>SA3.004Thinned060</v>
          </cell>
          <cell r="B9814" t="str">
            <v>SAB</v>
          </cell>
          <cell r="C9814">
            <v>3</v>
          </cell>
          <cell r="D9814">
            <v>4</v>
          </cell>
          <cell r="E9814" t="str">
            <v>Thinned</v>
          </cell>
          <cell r="F9814" t="str">
            <v xml:space="preserve"> 60-65</v>
          </cell>
          <cell r="M9814">
            <v>368.63174686358582</v>
          </cell>
        </row>
        <row r="9815">
          <cell r="A9815" t="str">
            <v>SA3.004Thinned065</v>
          </cell>
          <cell r="B9815" t="str">
            <v>SAB</v>
          </cell>
          <cell r="C9815">
            <v>3</v>
          </cell>
          <cell r="D9815">
            <v>4</v>
          </cell>
          <cell r="E9815" t="str">
            <v>Thinned</v>
          </cell>
          <cell r="F9815" t="str">
            <v xml:space="preserve"> 65-70</v>
          </cell>
          <cell r="M9815">
            <v>368.63174686358582</v>
          </cell>
        </row>
        <row r="9816">
          <cell r="A9816" t="str">
            <v>SA3.004Thinned070</v>
          </cell>
          <cell r="B9816" t="str">
            <v>SAB</v>
          </cell>
          <cell r="C9816">
            <v>3</v>
          </cell>
          <cell r="D9816">
            <v>4</v>
          </cell>
          <cell r="E9816" t="str">
            <v>Thinned</v>
          </cell>
          <cell r="F9816" t="str">
            <v xml:space="preserve"> 70-75</v>
          </cell>
          <cell r="M9816">
            <v>368.63174686358582</v>
          </cell>
        </row>
        <row r="9817">
          <cell r="A9817" t="str">
            <v>SA3.004Thinned075</v>
          </cell>
          <cell r="B9817" t="str">
            <v>SAB</v>
          </cell>
          <cell r="C9817">
            <v>3</v>
          </cell>
          <cell r="D9817">
            <v>4</v>
          </cell>
          <cell r="E9817" t="str">
            <v>Thinned</v>
          </cell>
          <cell r="F9817" t="str">
            <v xml:space="preserve"> 75-80</v>
          </cell>
          <cell r="M9817">
            <v>368.63174686358582</v>
          </cell>
        </row>
        <row r="9818">
          <cell r="A9818" t="str">
            <v>SA3.004Thinned080</v>
          </cell>
          <cell r="B9818" t="str">
            <v>SAB</v>
          </cell>
          <cell r="C9818">
            <v>3</v>
          </cell>
          <cell r="D9818">
            <v>4</v>
          </cell>
          <cell r="E9818" t="str">
            <v>Thinned</v>
          </cell>
          <cell r="F9818" t="str">
            <v xml:space="preserve"> 80-85</v>
          </cell>
          <cell r="M9818">
            <v>368.63174686358582</v>
          </cell>
        </row>
        <row r="9819">
          <cell r="A9819" t="str">
            <v>SA3.004Thinned085</v>
          </cell>
          <cell r="B9819" t="str">
            <v>SAB</v>
          </cell>
          <cell r="C9819">
            <v>3</v>
          </cell>
          <cell r="D9819">
            <v>4</v>
          </cell>
          <cell r="E9819" t="str">
            <v>Thinned</v>
          </cell>
          <cell r="F9819" t="str">
            <v xml:space="preserve"> 85-90</v>
          </cell>
          <cell r="M9819">
            <v>368.63174686358582</v>
          </cell>
        </row>
        <row r="9820">
          <cell r="A9820" t="str">
            <v>SA3.004Thinned090</v>
          </cell>
          <cell r="B9820" t="str">
            <v>SAB</v>
          </cell>
          <cell r="C9820">
            <v>3</v>
          </cell>
          <cell r="D9820">
            <v>4</v>
          </cell>
          <cell r="E9820" t="str">
            <v>Thinned</v>
          </cell>
          <cell r="F9820" t="str">
            <v xml:space="preserve"> 90-95</v>
          </cell>
          <cell r="M9820">
            <v>368.63174686358582</v>
          </cell>
        </row>
        <row r="9821">
          <cell r="A9821" t="str">
            <v>SA3.004Thinned095</v>
          </cell>
          <cell r="B9821" t="str">
            <v>SAB</v>
          </cell>
          <cell r="C9821">
            <v>3</v>
          </cell>
          <cell r="D9821">
            <v>4</v>
          </cell>
          <cell r="E9821" t="str">
            <v>Thinned</v>
          </cell>
          <cell r="F9821" t="str">
            <v xml:space="preserve"> 95-100</v>
          </cell>
          <cell r="M9821">
            <v>368.63174686358582</v>
          </cell>
        </row>
        <row r="9822">
          <cell r="A9822" t="str">
            <v>SA3.004Thinned100</v>
          </cell>
          <cell r="B9822" t="str">
            <v>SAB</v>
          </cell>
          <cell r="C9822">
            <v>3</v>
          </cell>
          <cell r="D9822">
            <v>4</v>
          </cell>
          <cell r="E9822" t="str">
            <v>Thinned</v>
          </cell>
          <cell r="F9822" t="str">
            <v>100-105</v>
          </cell>
          <cell r="M9822">
            <v>368.63174686358582</v>
          </cell>
        </row>
        <row r="9823">
          <cell r="A9823" t="str">
            <v>SA3.004Thinned105</v>
          </cell>
          <cell r="B9823" t="str">
            <v>SAB</v>
          </cell>
          <cell r="C9823">
            <v>3</v>
          </cell>
          <cell r="D9823">
            <v>4</v>
          </cell>
          <cell r="E9823" t="str">
            <v>Thinned</v>
          </cell>
          <cell r="F9823" t="str">
            <v>105-110</v>
          </cell>
          <cell r="M9823">
            <v>368.63174686358582</v>
          </cell>
        </row>
        <row r="9824">
          <cell r="A9824" t="str">
            <v>SA3.004Thinned110</v>
          </cell>
          <cell r="B9824" t="str">
            <v>SAB</v>
          </cell>
          <cell r="C9824">
            <v>3</v>
          </cell>
          <cell r="D9824">
            <v>4</v>
          </cell>
          <cell r="E9824" t="str">
            <v>Thinned</v>
          </cell>
          <cell r="F9824" t="str">
            <v>110-115</v>
          </cell>
          <cell r="M9824">
            <v>368.63174686358582</v>
          </cell>
        </row>
        <row r="9825">
          <cell r="A9825" t="str">
            <v>SA3.004Thinned115</v>
          </cell>
          <cell r="B9825" t="str">
            <v>SAB</v>
          </cell>
          <cell r="C9825">
            <v>3</v>
          </cell>
          <cell r="D9825">
            <v>4</v>
          </cell>
          <cell r="E9825" t="str">
            <v>Thinned</v>
          </cell>
          <cell r="F9825" t="str">
            <v>115-120</v>
          </cell>
          <cell r="M9825">
            <v>368.63174686358582</v>
          </cell>
        </row>
        <row r="9826">
          <cell r="A9826" t="str">
            <v>SA3.004Thinned120</v>
          </cell>
          <cell r="B9826" t="str">
            <v>SAB</v>
          </cell>
          <cell r="C9826">
            <v>3</v>
          </cell>
          <cell r="D9826">
            <v>4</v>
          </cell>
          <cell r="E9826" t="str">
            <v>Thinned</v>
          </cell>
          <cell r="F9826" t="str">
            <v>120-125</v>
          </cell>
          <cell r="M9826">
            <v>368.63174686358582</v>
          </cell>
        </row>
        <row r="9827">
          <cell r="A9827" t="str">
            <v>SA3.004Thinned125</v>
          </cell>
          <cell r="B9827" t="str">
            <v>SAB</v>
          </cell>
          <cell r="C9827">
            <v>3</v>
          </cell>
          <cell r="D9827">
            <v>4</v>
          </cell>
          <cell r="E9827" t="str">
            <v>Thinned</v>
          </cell>
          <cell r="F9827" t="str">
            <v>125-130</v>
          </cell>
          <cell r="M9827">
            <v>368.63174686358582</v>
          </cell>
        </row>
        <row r="9828">
          <cell r="A9828" t="str">
            <v>SA3.004Thinned130</v>
          </cell>
          <cell r="B9828" t="str">
            <v>SAB</v>
          </cell>
          <cell r="C9828">
            <v>3</v>
          </cell>
          <cell r="D9828">
            <v>4</v>
          </cell>
          <cell r="E9828" t="str">
            <v>Thinned</v>
          </cell>
          <cell r="F9828" t="str">
            <v>130-135</v>
          </cell>
          <cell r="M9828">
            <v>368.63174686358582</v>
          </cell>
        </row>
        <row r="9829">
          <cell r="A9829" t="str">
            <v>SA3.004Thinned135</v>
          </cell>
          <cell r="B9829" t="str">
            <v>SAB</v>
          </cell>
          <cell r="C9829">
            <v>3</v>
          </cell>
          <cell r="D9829">
            <v>4</v>
          </cell>
          <cell r="E9829" t="str">
            <v>Thinned</v>
          </cell>
          <cell r="F9829" t="str">
            <v>135-140</v>
          </cell>
          <cell r="M9829">
            <v>368.63174686358582</v>
          </cell>
        </row>
        <row r="9830">
          <cell r="A9830" t="str">
            <v>SA3.004Thinned140</v>
          </cell>
          <cell r="B9830" t="str">
            <v>SAB</v>
          </cell>
          <cell r="C9830">
            <v>3</v>
          </cell>
          <cell r="D9830">
            <v>4</v>
          </cell>
          <cell r="E9830" t="str">
            <v>Thinned</v>
          </cell>
          <cell r="F9830" t="str">
            <v>140-145</v>
          </cell>
          <cell r="M9830">
            <v>368.63174686358582</v>
          </cell>
        </row>
        <row r="9831">
          <cell r="A9831" t="str">
            <v>SA3.004Thinned145</v>
          </cell>
          <cell r="B9831" t="str">
            <v>SAB</v>
          </cell>
          <cell r="C9831">
            <v>3</v>
          </cell>
          <cell r="D9831">
            <v>4</v>
          </cell>
          <cell r="E9831" t="str">
            <v>Thinned</v>
          </cell>
          <cell r="F9831" t="str">
            <v>145-150</v>
          </cell>
          <cell r="M9831">
            <v>368.63174686358582</v>
          </cell>
        </row>
        <row r="9832">
          <cell r="A9832" t="str">
            <v>SA3.004Thinned150</v>
          </cell>
          <cell r="B9832" t="str">
            <v>SAB</v>
          </cell>
          <cell r="C9832">
            <v>3</v>
          </cell>
          <cell r="D9832">
            <v>4</v>
          </cell>
          <cell r="E9832" t="str">
            <v>Thinned</v>
          </cell>
          <cell r="F9832" t="str">
            <v>150-155</v>
          </cell>
          <cell r="M9832">
            <v>368.63174686358582</v>
          </cell>
        </row>
        <row r="9833">
          <cell r="A9833" t="str">
            <v>SA3.004Thinned155</v>
          </cell>
          <cell r="B9833" t="str">
            <v>SAB</v>
          </cell>
          <cell r="C9833">
            <v>3</v>
          </cell>
          <cell r="D9833">
            <v>4</v>
          </cell>
          <cell r="E9833" t="str">
            <v>Thinned</v>
          </cell>
          <cell r="F9833" t="str">
            <v>155-160</v>
          </cell>
          <cell r="M9833">
            <v>368.63174686358582</v>
          </cell>
        </row>
        <row r="9834">
          <cell r="A9834" t="str">
            <v>SA3.004Thinned160</v>
          </cell>
          <cell r="B9834" t="str">
            <v>SAB</v>
          </cell>
          <cell r="C9834">
            <v>3</v>
          </cell>
          <cell r="D9834">
            <v>4</v>
          </cell>
          <cell r="E9834" t="str">
            <v>Thinned</v>
          </cell>
          <cell r="F9834" t="str">
            <v>160-165</v>
          </cell>
          <cell r="M9834">
            <v>368.63174686358582</v>
          </cell>
        </row>
        <row r="9835">
          <cell r="A9835" t="str">
            <v>SA3.004Thinned165</v>
          </cell>
          <cell r="B9835" t="str">
            <v>SAB</v>
          </cell>
          <cell r="C9835">
            <v>3</v>
          </cell>
          <cell r="D9835">
            <v>4</v>
          </cell>
          <cell r="E9835" t="str">
            <v>Thinned</v>
          </cell>
          <cell r="F9835" t="str">
            <v>165-170</v>
          </cell>
          <cell r="M9835">
            <v>368.63174686358582</v>
          </cell>
        </row>
        <row r="9836">
          <cell r="A9836" t="str">
            <v>SA3.004Thinned170</v>
          </cell>
          <cell r="B9836" t="str">
            <v>SAB</v>
          </cell>
          <cell r="C9836">
            <v>3</v>
          </cell>
          <cell r="D9836">
            <v>4</v>
          </cell>
          <cell r="E9836" t="str">
            <v>Thinned</v>
          </cell>
          <cell r="F9836" t="str">
            <v>170-175</v>
          </cell>
          <cell r="M9836">
            <v>368.63174686358582</v>
          </cell>
        </row>
        <row r="9837">
          <cell r="A9837" t="str">
            <v>SA3.004Thinned175</v>
          </cell>
          <cell r="B9837" t="str">
            <v>SAB</v>
          </cell>
          <cell r="C9837">
            <v>3</v>
          </cell>
          <cell r="D9837">
            <v>4</v>
          </cell>
          <cell r="E9837" t="str">
            <v>Thinned</v>
          </cell>
          <cell r="F9837" t="str">
            <v>175-180</v>
          </cell>
          <cell r="M9837">
            <v>368.63174686358582</v>
          </cell>
        </row>
        <row r="9838">
          <cell r="A9838" t="str">
            <v>SA3.004Thinned180</v>
          </cell>
          <cell r="B9838" t="str">
            <v>SAB</v>
          </cell>
          <cell r="C9838">
            <v>3</v>
          </cell>
          <cell r="D9838">
            <v>4</v>
          </cell>
          <cell r="E9838" t="str">
            <v>Thinned</v>
          </cell>
          <cell r="F9838" t="str">
            <v>180-185</v>
          </cell>
          <cell r="M9838">
            <v>368.63174686358582</v>
          </cell>
        </row>
        <row r="9839">
          <cell r="A9839" t="str">
            <v>SA3.004Thinned185</v>
          </cell>
          <cell r="B9839" t="str">
            <v>SAB</v>
          </cell>
          <cell r="C9839">
            <v>3</v>
          </cell>
          <cell r="D9839">
            <v>4</v>
          </cell>
          <cell r="E9839" t="str">
            <v>Thinned</v>
          </cell>
          <cell r="F9839" t="str">
            <v>185-190</v>
          </cell>
          <cell r="M9839">
            <v>368.63174686358582</v>
          </cell>
        </row>
        <row r="9840">
          <cell r="A9840" t="str">
            <v>SA3.004Thinned190</v>
          </cell>
          <cell r="B9840" t="str">
            <v>SAB</v>
          </cell>
          <cell r="C9840">
            <v>3</v>
          </cell>
          <cell r="D9840">
            <v>4</v>
          </cell>
          <cell r="E9840" t="str">
            <v>Thinned</v>
          </cell>
          <cell r="F9840" t="str">
            <v>190-195</v>
          </cell>
          <cell r="M9840">
            <v>368.63174686358582</v>
          </cell>
        </row>
        <row r="9841">
          <cell r="A9841" t="str">
            <v>SA3.004Thinned195</v>
          </cell>
          <cell r="B9841" t="str">
            <v>SAB</v>
          </cell>
          <cell r="C9841">
            <v>3</v>
          </cell>
          <cell r="D9841">
            <v>4</v>
          </cell>
          <cell r="E9841" t="str">
            <v>Thinned</v>
          </cell>
          <cell r="F9841" t="str">
            <v>195-200</v>
          </cell>
          <cell r="M9841">
            <v>368.63174686358582</v>
          </cell>
        </row>
        <row r="9842">
          <cell r="A9842" t="str">
            <v>SA3.006NO_thin000</v>
          </cell>
          <cell r="B9842" t="str">
            <v>SAB</v>
          </cell>
          <cell r="C9842">
            <v>3</v>
          </cell>
          <cell r="D9842">
            <v>6</v>
          </cell>
          <cell r="E9842" t="str">
            <v>NO_thin</v>
          </cell>
          <cell r="F9842" t="str">
            <v xml:space="preserve">  0-5</v>
          </cell>
          <cell r="G9842">
            <v>0.5</v>
          </cell>
          <cell r="H9842">
            <v>0.15</v>
          </cell>
          <cell r="I9842">
            <v>0.65</v>
          </cell>
          <cell r="J9842">
            <v>3.27</v>
          </cell>
          <cell r="K9842">
            <v>3.27</v>
          </cell>
          <cell r="L9842">
            <v>0</v>
          </cell>
          <cell r="M9842">
            <v>3.27</v>
          </cell>
          <cell r="N9842">
            <v>0</v>
          </cell>
        </row>
        <row r="9843">
          <cell r="A9843" t="str">
            <v>SA3.006NO_thin005</v>
          </cell>
          <cell r="B9843" t="str">
            <v>SAB</v>
          </cell>
          <cell r="C9843">
            <v>3</v>
          </cell>
          <cell r="D9843">
            <v>6</v>
          </cell>
          <cell r="E9843" t="str">
            <v>NO_thin</v>
          </cell>
          <cell r="F9843" t="str">
            <v xml:space="preserve">  5-10</v>
          </cell>
          <cell r="G9843">
            <v>2.31</v>
          </cell>
          <cell r="H9843">
            <v>0.31</v>
          </cell>
          <cell r="I9843">
            <v>2.62</v>
          </cell>
          <cell r="J9843">
            <v>13.08</v>
          </cell>
          <cell r="K9843">
            <v>16.34</v>
          </cell>
          <cell r="L9843">
            <v>0</v>
          </cell>
          <cell r="M9843">
            <v>16.34</v>
          </cell>
          <cell r="N9843">
            <v>0</v>
          </cell>
        </row>
        <row r="9844">
          <cell r="A9844" t="str">
            <v>SA3.006NO_thin010</v>
          </cell>
          <cell r="B9844" t="str">
            <v>SAB</v>
          </cell>
          <cell r="C9844">
            <v>3</v>
          </cell>
          <cell r="D9844">
            <v>6</v>
          </cell>
          <cell r="E9844" t="str">
            <v>NO_thin</v>
          </cell>
          <cell r="F9844" t="str">
            <v xml:space="preserve"> 10-15</v>
          </cell>
          <cell r="G9844">
            <v>8.99</v>
          </cell>
          <cell r="H9844">
            <v>0.45</v>
          </cell>
          <cell r="I9844">
            <v>9.44</v>
          </cell>
          <cell r="J9844">
            <v>47.21</v>
          </cell>
          <cell r="K9844">
            <v>63.55</v>
          </cell>
          <cell r="L9844">
            <v>0</v>
          </cell>
          <cell r="M9844">
            <v>63.55</v>
          </cell>
          <cell r="N9844">
            <v>0</v>
          </cell>
        </row>
        <row r="9845">
          <cell r="A9845" t="str">
            <v>SA3.006NO_thin015</v>
          </cell>
          <cell r="B9845" t="str">
            <v>SAB</v>
          </cell>
          <cell r="C9845">
            <v>3</v>
          </cell>
          <cell r="D9845">
            <v>6</v>
          </cell>
          <cell r="E9845" t="str">
            <v>NO_thin</v>
          </cell>
          <cell r="F9845" t="str">
            <v xml:space="preserve"> 15-20</v>
          </cell>
          <cell r="G9845">
            <v>25.15</v>
          </cell>
          <cell r="H9845">
            <v>1.26</v>
          </cell>
          <cell r="I9845">
            <v>26.41</v>
          </cell>
          <cell r="J9845">
            <v>132.06</v>
          </cell>
          <cell r="K9845">
            <v>195.61</v>
          </cell>
          <cell r="L9845">
            <v>0</v>
          </cell>
          <cell r="M9845">
            <v>195.61</v>
          </cell>
          <cell r="N9845">
            <v>0</v>
          </cell>
        </row>
        <row r="9846">
          <cell r="A9846" t="str">
            <v>SA3.006NO_thin020</v>
          </cell>
          <cell r="B9846" t="str">
            <v>SAB</v>
          </cell>
          <cell r="C9846">
            <v>3</v>
          </cell>
          <cell r="D9846">
            <v>6</v>
          </cell>
          <cell r="E9846" t="str">
            <v>NO_thin</v>
          </cell>
          <cell r="F9846" t="str">
            <v xml:space="preserve"> 20-25</v>
          </cell>
          <cell r="G9846">
            <v>27.28</v>
          </cell>
          <cell r="H9846">
            <v>1.06</v>
          </cell>
          <cell r="I9846">
            <v>28.34</v>
          </cell>
          <cell r="J9846">
            <v>141.71</v>
          </cell>
          <cell r="K9846">
            <v>337.32</v>
          </cell>
          <cell r="L9846">
            <v>0</v>
          </cell>
          <cell r="M9846">
            <v>337.32</v>
          </cell>
          <cell r="N9846">
            <v>0</v>
          </cell>
        </row>
        <row r="9847">
          <cell r="A9847" t="str">
            <v>SA3.006NO_thin025</v>
          </cell>
          <cell r="B9847" t="str">
            <v>SAB</v>
          </cell>
          <cell r="C9847">
            <v>3</v>
          </cell>
          <cell r="D9847">
            <v>6</v>
          </cell>
          <cell r="E9847" t="str">
            <v>NO_thin</v>
          </cell>
          <cell r="F9847" t="str">
            <v xml:space="preserve"> 25-30</v>
          </cell>
          <cell r="G9847">
            <v>15.88</v>
          </cell>
          <cell r="H9847">
            <v>0.23</v>
          </cell>
          <cell r="I9847">
            <v>16.12</v>
          </cell>
          <cell r="J9847">
            <v>80.59</v>
          </cell>
          <cell r="K9847">
            <v>417.91</v>
          </cell>
          <cell r="L9847">
            <v>0</v>
          </cell>
          <cell r="M9847">
            <v>417.91</v>
          </cell>
          <cell r="N9847">
            <v>0</v>
          </cell>
        </row>
        <row r="9848">
          <cell r="A9848" t="str">
            <v>SA3.006NO_thin030</v>
          </cell>
          <cell r="B9848" t="str">
            <v>SAB</v>
          </cell>
          <cell r="C9848">
            <v>3</v>
          </cell>
          <cell r="D9848">
            <v>6</v>
          </cell>
          <cell r="E9848" t="str">
            <v>NO_thin</v>
          </cell>
          <cell r="F9848" t="str">
            <v xml:space="preserve"> 30-35</v>
          </cell>
          <cell r="G9848">
            <v>11.16</v>
          </cell>
          <cell r="H9848">
            <v>3.01</v>
          </cell>
          <cell r="I9848">
            <v>14.17</v>
          </cell>
          <cell r="J9848">
            <v>70.86</v>
          </cell>
          <cell r="K9848">
            <v>488.77</v>
          </cell>
          <cell r="L9848">
            <v>0</v>
          </cell>
          <cell r="M9848">
            <v>488.77</v>
          </cell>
          <cell r="N9848">
            <v>0</v>
          </cell>
        </row>
        <row r="9849">
          <cell r="A9849" t="str">
            <v>SA3.006NO_thin035</v>
          </cell>
          <cell r="B9849" t="str">
            <v>SAB</v>
          </cell>
          <cell r="C9849">
            <v>3</v>
          </cell>
          <cell r="D9849">
            <v>6</v>
          </cell>
          <cell r="E9849" t="str">
            <v>NO_thin</v>
          </cell>
          <cell r="F9849" t="str">
            <v xml:space="preserve"> 35-40</v>
          </cell>
          <cell r="G9849">
            <v>7.51</v>
          </cell>
          <cell r="H9849">
            <v>6.36</v>
          </cell>
          <cell r="I9849">
            <v>13.88</v>
          </cell>
          <cell r="J9849">
            <v>69.39</v>
          </cell>
          <cell r="K9849">
            <v>558.16</v>
          </cell>
          <cell r="L9849">
            <v>0</v>
          </cell>
          <cell r="M9849">
            <v>558.16</v>
          </cell>
          <cell r="N9849">
            <v>0</v>
          </cell>
        </row>
        <row r="9850">
          <cell r="A9850" t="str">
            <v>SA3.006NO_thin040</v>
          </cell>
          <cell r="B9850" t="str">
            <v>SAB</v>
          </cell>
          <cell r="C9850">
            <v>3</v>
          </cell>
          <cell r="D9850">
            <v>6</v>
          </cell>
          <cell r="E9850" t="str">
            <v>NO_thin</v>
          </cell>
          <cell r="F9850" t="str">
            <v xml:space="preserve"> 40-45</v>
          </cell>
          <cell r="G9850">
            <v>5.95</v>
          </cell>
          <cell r="H9850">
            <v>2.29</v>
          </cell>
          <cell r="I9850">
            <v>8.24</v>
          </cell>
          <cell r="J9850">
            <v>41.19</v>
          </cell>
          <cell r="K9850">
            <v>599.35</v>
          </cell>
          <cell r="L9850">
            <v>0</v>
          </cell>
          <cell r="M9850">
            <v>599.35</v>
          </cell>
          <cell r="N9850">
            <v>0</v>
          </cell>
        </row>
        <row r="9851">
          <cell r="A9851" t="str">
            <v>SA3.006NO_thin045</v>
          </cell>
          <cell r="B9851" t="str">
            <v>SAB</v>
          </cell>
          <cell r="C9851">
            <v>3</v>
          </cell>
          <cell r="D9851">
            <v>6</v>
          </cell>
          <cell r="E9851" t="str">
            <v>NO_thin</v>
          </cell>
          <cell r="F9851" t="str">
            <v xml:space="preserve"> 45-50</v>
          </cell>
          <cell r="G9851">
            <v>5.54</v>
          </cell>
          <cell r="H9851">
            <v>-0.06</v>
          </cell>
          <cell r="I9851">
            <v>5.48</v>
          </cell>
          <cell r="J9851">
            <v>27.38</v>
          </cell>
          <cell r="K9851">
            <v>626.73</v>
          </cell>
          <cell r="L9851">
            <v>0</v>
          </cell>
          <cell r="M9851">
            <v>626.73</v>
          </cell>
          <cell r="N9851">
            <v>0</v>
          </cell>
        </row>
        <row r="9852">
          <cell r="A9852" t="str">
            <v>SA3.006NO_thin050</v>
          </cell>
          <cell r="B9852" t="str">
            <v>SAB</v>
          </cell>
          <cell r="C9852">
            <v>3</v>
          </cell>
          <cell r="D9852">
            <v>6</v>
          </cell>
          <cell r="E9852" t="str">
            <v>NO_thin</v>
          </cell>
          <cell r="F9852" t="str">
            <v xml:space="preserve"> 50-55</v>
          </cell>
          <cell r="G9852">
            <v>5.03</v>
          </cell>
          <cell r="H9852">
            <v>-1</v>
          </cell>
          <cell r="I9852">
            <v>4.03</v>
          </cell>
          <cell r="J9852">
            <v>20.13</v>
          </cell>
          <cell r="K9852">
            <v>646.86</v>
          </cell>
          <cell r="L9852">
            <v>0</v>
          </cell>
          <cell r="M9852">
            <v>646.86</v>
          </cell>
          <cell r="N9852">
            <v>0</v>
          </cell>
        </row>
        <row r="9853">
          <cell r="A9853" t="str">
            <v>SA3.006NO_thin055</v>
          </cell>
          <cell r="B9853" t="str">
            <v>SAB</v>
          </cell>
          <cell r="C9853">
            <v>3</v>
          </cell>
          <cell r="D9853">
            <v>6</v>
          </cell>
          <cell r="E9853" t="str">
            <v>NO_thin</v>
          </cell>
          <cell r="F9853" t="str">
            <v xml:space="preserve"> 55-60</v>
          </cell>
          <cell r="G9853">
            <v>4.47</v>
          </cell>
          <cell r="H9853">
            <v>-1.22</v>
          </cell>
          <cell r="I9853">
            <v>3.25</v>
          </cell>
          <cell r="J9853">
            <v>16.23</v>
          </cell>
          <cell r="K9853">
            <v>663.09</v>
          </cell>
          <cell r="L9853">
            <v>0</v>
          </cell>
          <cell r="M9853">
            <v>663.09</v>
          </cell>
          <cell r="N9853">
            <v>0</v>
          </cell>
        </row>
        <row r="9854">
          <cell r="A9854" t="str">
            <v>SA3.006NO_thin060</v>
          </cell>
          <cell r="B9854" t="str">
            <v>SAB</v>
          </cell>
          <cell r="C9854">
            <v>3</v>
          </cell>
          <cell r="D9854">
            <v>6</v>
          </cell>
          <cell r="E9854" t="str">
            <v>NO_thin</v>
          </cell>
          <cell r="F9854" t="str">
            <v xml:space="preserve"> 60-65</v>
          </cell>
          <cell r="G9854">
            <v>3.96</v>
          </cell>
          <cell r="H9854">
            <v>-0.95</v>
          </cell>
          <cell r="I9854">
            <v>3.01</v>
          </cell>
          <cell r="J9854">
            <v>15.05</v>
          </cell>
          <cell r="K9854">
            <v>678.14</v>
          </cell>
          <cell r="L9854">
            <v>0</v>
          </cell>
          <cell r="M9854">
            <v>678.14</v>
          </cell>
          <cell r="N9854">
            <v>0</v>
          </cell>
        </row>
        <row r="9855">
          <cell r="A9855" t="str">
            <v>SA3.006NO_thin065</v>
          </cell>
          <cell r="B9855" t="str">
            <v>SAB</v>
          </cell>
          <cell r="C9855">
            <v>3</v>
          </cell>
          <cell r="D9855">
            <v>6</v>
          </cell>
          <cell r="E9855" t="str">
            <v>NO_thin</v>
          </cell>
          <cell r="F9855" t="str">
            <v xml:space="preserve"> 65-70</v>
          </cell>
          <cell r="G9855">
            <v>3.33</v>
          </cell>
          <cell r="H9855">
            <v>-1.21</v>
          </cell>
          <cell r="I9855">
            <v>2.12</v>
          </cell>
          <cell r="J9855">
            <v>10.6</v>
          </cell>
          <cell r="K9855">
            <v>688.74</v>
          </cell>
          <cell r="L9855">
            <v>0</v>
          </cell>
          <cell r="M9855">
            <v>688.74</v>
          </cell>
          <cell r="N9855">
            <v>0</v>
          </cell>
        </row>
        <row r="9856">
          <cell r="A9856" t="str">
            <v>SA3.006NO_thin070</v>
          </cell>
          <cell r="B9856" t="str">
            <v>SAB</v>
          </cell>
          <cell r="C9856">
            <v>3</v>
          </cell>
          <cell r="D9856">
            <v>6</v>
          </cell>
          <cell r="E9856" t="str">
            <v>NO_thin</v>
          </cell>
          <cell r="F9856" t="str">
            <v xml:space="preserve"> 70-75</v>
          </cell>
          <cell r="G9856">
            <v>2.87</v>
          </cell>
          <cell r="H9856">
            <v>-0.49</v>
          </cell>
          <cell r="I9856">
            <v>2.38</v>
          </cell>
          <cell r="J9856">
            <v>11.92</v>
          </cell>
          <cell r="K9856">
            <v>700.66</v>
          </cell>
          <cell r="L9856">
            <v>0</v>
          </cell>
          <cell r="M9856">
            <v>700.66</v>
          </cell>
          <cell r="N9856">
            <v>0</v>
          </cell>
        </row>
        <row r="9857">
          <cell r="A9857" t="str">
            <v>SA3.006NO_thin075</v>
          </cell>
          <cell r="B9857" t="str">
            <v>SAB</v>
          </cell>
          <cell r="C9857">
            <v>3</v>
          </cell>
          <cell r="D9857">
            <v>6</v>
          </cell>
          <cell r="E9857" t="str">
            <v>NO_thin</v>
          </cell>
          <cell r="F9857" t="str">
            <v xml:space="preserve"> 75-80</v>
          </cell>
          <cell r="G9857">
            <v>2.63</v>
          </cell>
          <cell r="H9857">
            <v>-0.61</v>
          </cell>
          <cell r="I9857">
            <v>2.02</v>
          </cell>
          <cell r="J9857">
            <v>10.119999999999999</v>
          </cell>
          <cell r="K9857">
            <v>710.78</v>
          </cell>
          <cell r="L9857">
            <v>0</v>
          </cell>
          <cell r="M9857">
            <v>710.78</v>
          </cell>
          <cell r="N9857">
            <v>0</v>
          </cell>
        </row>
        <row r="9858">
          <cell r="A9858" t="str">
            <v>SA3.006NO_thin080</v>
          </cell>
          <cell r="B9858" t="str">
            <v>SAB</v>
          </cell>
          <cell r="C9858">
            <v>3</v>
          </cell>
          <cell r="D9858">
            <v>6</v>
          </cell>
          <cell r="E9858" t="str">
            <v>NO_thin</v>
          </cell>
          <cell r="F9858" t="str">
            <v xml:space="preserve"> 80-85</v>
          </cell>
          <cell r="G9858">
            <v>2.44</v>
          </cell>
          <cell r="H9858">
            <v>-0.7</v>
          </cell>
          <cell r="I9858">
            <v>1.74</v>
          </cell>
          <cell r="J9858">
            <v>8.6999999999999993</v>
          </cell>
          <cell r="K9858">
            <v>719.48</v>
          </cell>
          <cell r="L9858">
            <v>0</v>
          </cell>
          <cell r="M9858">
            <v>719.48</v>
          </cell>
          <cell r="N9858">
            <v>0</v>
          </cell>
        </row>
        <row r="9859">
          <cell r="A9859" t="str">
            <v>SA3.006NO_thin085</v>
          </cell>
          <cell r="B9859" t="str">
            <v>SAB</v>
          </cell>
          <cell r="C9859">
            <v>3</v>
          </cell>
          <cell r="D9859">
            <v>6</v>
          </cell>
          <cell r="E9859" t="str">
            <v>NO_thin</v>
          </cell>
          <cell r="F9859" t="str">
            <v xml:space="preserve"> 85-90</v>
          </cell>
          <cell r="G9859">
            <v>2.14</v>
          </cell>
          <cell r="H9859">
            <v>-0.22</v>
          </cell>
          <cell r="I9859">
            <v>1.92</v>
          </cell>
          <cell r="J9859">
            <v>9.6199999999999992</v>
          </cell>
          <cell r="K9859">
            <v>729.1</v>
          </cell>
          <cell r="L9859">
            <v>0</v>
          </cell>
          <cell r="M9859">
            <v>729.1</v>
          </cell>
          <cell r="N9859">
            <v>0</v>
          </cell>
        </row>
        <row r="9860">
          <cell r="A9860" t="str">
            <v>SA3.006NO_thin090</v>
          </cell>
          <cell r="B9860" t="str">
            <v>SAB</v>
          </cell>
          <cell r="C9860">
            <v>3</v>
          </cell>
          <cell r="D9860">
            <v>6</v>
          </cell>
          <cell r="E9860" t="str">
            <v>NO_thin</v>
          </cell>
          <cell r="F9860" t="str">
            <v xml:space="preserve"> 90-95</v>
          </cell>
          <cell r="G9860">
            <v>1.89</v>
          </cell>
          <cell r="H9860">
            <v>-0.18</v>
          </cell>
          <cell r="I9860">
            <v>1.71</v>
          </cell>
          <cell r="J9860">
            <v>8.5500000000000007</v>
          </cell>
          <cell r="K9860">
            <v>737.66</v>
          </cell>
          <cell r="L9860">
            <v>0</v>
          </cell>
          <cell r="M9860">
            <v>737.66</v>
          </cell>
          <cell r="N9860">
            <v>0</v>
          </cell>
        </row>
        <row r="9861">
          <cell r="A9861" t="str">
            <v>SA3.006NO_thin095</v>
          </cell>
          <cell r="B9861" t="str">
            <v>SAB</v>
          </cell>
          <cell r="C9861">
            <v>3</v>
          </cell>
          <cell r="D9861">
            <v>6</v>
          </cell>
          <cell r="E9861" t="str">
            <v>NO_thin</v>
          </cell>
          <cell r="F9861" t="str">
            <v xml:space="preserve"> 95-100</v>
          </cell>
          <cell r="G9861">
            <v>1.68</v>
          </cell>
          <cell r="H9861">
            <v>-0.47</v>
          </cell>
          <cell r="I9861">
            <v>1.21</v>
          </cell>
          <cell r="J9861">
            <v>6.05</v>
          </cell>
          <cell r="K9861">
            <v>743.7</v>
          </cell>
          <cell r="L9861">
            <v>0</v>
          </cell>
          <cell r="M9861">
            <v>743.7</v>
          </cell>
          <cell r="N9861">
            <v>0</v>
          </cell>
        </row>
        <row r="9862">
          <cell r="A9862" t="str">
            <v>SA3.006NO_thin100</v>
          </cell>
          <cell r="B9862" t="str">
            <v>SAB</v>
          </cell>
          <cell r="C9862">
            <v>3</v>
          </cell>
          <cell r="D9862">
            <v>6</v>
          </cell>
          <cell r="E9862" t="str">
            <v>NO_thin</v>
          </cell>
          <cell r="F9862" t="str">
            <v>100-105</v>
          </cell>
          <cell r="G9862">
            <v>1.48</v>
          </cell>
          <cell r="H9862">
            <v>-0.42</v>
          </cell>
          <cell r="I9862">
            <v>1.06</v>
          </cell>
          <cell r="J9862">
            <v>5.29</v>
          </cell>
          <cell r="K9862">
            <v>749</v>
          </cell>
          <cell r="L9862">
            <v>0</v>
          </cell>
          <cell r="M9862">
            <v>749</v>
          </cell>
          <cell r="N9862">
            <v>0</v>
          </cell>
        </row>
        <row r="9863">
          <cell r="A9863" t="str">
            <v>SA3.006NO_thin105</v>
          </cell>
          <cell r="B9863" t="str">
            <v>SAB</v>
          </cell>
          <cell r="C9863">
            <v>3</v>
          </cell>
          <cell r="D9863">
            <v>6</v>
          </cell>
          <cell r="E9863" t="str">
            <v>NO_thin</v>
          </cell>
          <cell r="F9863" t="str">
            <v>105-110</v>
          </cell>
          <cell r="G9863">
            <v>1.3</v>
          </cell>
          <cell r="H9863">
            <v>-0.36</v>
          </cell>
          <cell r="I9863">
            <v>0.94</v>
          </cell>
          <cell r="J9863">
            <v>4.6900000000000004</v>
          </cell>
          <cell r="K9863">
            <v>753.69</v>
          </cell>
          <cell r="L9863">
            <v>0</v>
          </cell>
          <cell r="M9863">
            <v>753.69</v>
          </cell>
          <cell r="N9863">
            <v>0</v>
          </cell>
        </row>
        <row r="9864">
          <cell r="A9864" t="str">
            <v>SA3.006NO_thin110</v>
          </cell>
          <cell r="B9864" t="str">
            <v>SAB</v>
          </cell>
          <cell r="C9864">
            <v>3</v>
          </cell>
          <cell r="D9864">
            <v>6</v>
          </cell>
          <cell r="E9864" t="str">
            <v>NO_thin</v>
          </cell>
          <cell r="F9864" t="str">
            <v>110-115</v>
          </cell>
          <cell r="G9864">
            <v>1.1499999999999999</v>
          </cell>
          <cell r="H9864">
            <v>-0.28999999999999998</v>
          </cell>
          <cell r="I9864">
            <v>0.87</v>
          </cell>
          <cell r="J9864">
            <v>4.33</v>
          </cell>
          <cell r="K9864">
            <v>758.02</v>
          </cell>
          <cell r="L9864">
            <v>0</v>
          </cell>
          <cell r="M9864">
            <v>758.02</v>
          </cell>
          <cell r="N9864">
            <v>0</v>
          </cell>
        </row>
        <row r="9865">
          <cell r="A9865" t="str">
            <v>SA3.006NO_thin115</v>
          </cell>
          <cell r="B9865" t="str">
            <v>SAB</v>
          </cell>
          <cell r="C9865">
            <v>3</v>
          </cell>
          <cell r="D9865">
            <v>6</v>
          </cell>
          <cell r="E9865" t="str">
            <v>NO_thin</v>
          </cell>
          <cell r="F9865" t="str">
            <v>115-120</v>
          </cell>
          <cell r="G9865">
            <v>1.01</v>
          </cell>
          <cell r="H9865">
            <v>-0.19</v>
          </cell>
          <cell r="I9865">
            <v>0.81</v>
          </cell>
          <cell r="J9865">
            <v>4.07</v>
          </cell>
          <cell r="K9865">
            <v>762.09</v>
          </cell>
          <cell r="L9865">
            <v>0</v>
          </cell>
          <cell r="M9865">
            <v>762.09</v>
          </cell>
          <cell r="N9865">
            <v>0</v>
          </cell>
        </row>
        <row r="9866">
          <cell r="A9866" t="str">
            <v>SA3.006NO_thin120</v>
          </cell>
          <cell r="B9866" t="str">
            <v>SAB</v>
          </cell>
          <cell r="C9866">
            <v>3</v>
          </cell>
          <cell r="D9866">
            <v>6</v>
          </cell>
          <cell r="E9866" t="str">
            <v>NO_thin</v>
          </cell>
          <cell r="F9866" t="str">
            <v>120-125</v>
          </cell>
          <cell r="G9866">
            <v>0.93</v>
          </cell>
          <cell r="H9866">
            <v>-0.16</v>
          </cell>
          <cell r="I9866">
            <v>0.77</v>
          </cell>
          <cell r="J9866">
            <v>3.84</v>
          </cell>
          <cell r="K9866">
            <v>765.92</v>
          </cell>
          <cell r="L9866">
            <v>0</v>
          </cell>
          <cell r="M9866">
            <v>765.92</v>
          </cell>
          <cell r="N9866">
            <v>0</v>
          </cell>
        </row>
        <row r="9867">
          <cell r="A9867" t="str">
            <v>SA3.006NO_thin125</v>
          </cell>
          <cell r="B9867" t="str">
            <v>SAB</v>
          </cell>
          <cell r="C9867">
            <v>3</v>
          </cell>
          <cell r="D9867">
            <v>6</v>
          </cell>
          <cell r="E9867" t="str">
            <v>NO_thin</v>
          </cell>
          <cell r="F9867" t="str">
            <v>125-130</v>
          </cell>
          <cell r="G9867">
            <v>0.83</v>
          </cell>
          <cell r="H9867">
            <v>-0.15</v>
          </cell>
          <cell r="I9867">
            <v>0.68</v>
          </cell>
          <cell r="J9867">
            <v>3.38</v>
          </cell>
          <cell r="K9867">
            <v>769.3</v>
          </cell>
          <cell r="L9867">
            <v>0</v>
          </cell>
          <cell r="M9867">
            <v>769.3</v>
          </cell>
          <cell r="N9867">
            <v>0</v>
          </cell>
        </row>
        <row r="9868">
          <cell r="A9868" t="str">
            <v>SA3.006NO_thin130</v>
          </cell>
          <cell r="B9868" t="str">
            <v>SAB</v>
          </cell>
          <cell r="C9868">
            <v>3</v>
          </cell>
          <cell r="D9868">
            <v>6</v>
          </cell>
          <cell r="E9868" t="str">
            <v>NO_thin</v>
          </cell>
          <cell r="F9868" t="str">
            <v>130-135</v>
          </cell>
          <cell r="G9868">
            <v>0.72</v>
          </cell>
          <cell r="H9868">
            <v>-0.12</v>
          </cell>
          <cell r="I9868">
            <v>0.6</v>
          </cell>
          <cell r="J9868">
            <v>3</v>
          </cell>
          <cell r="K9868">
            <v>772.3</v>
          </cell>
          <cell r="L9868">
            <v>0</v>
          </cell>
          <cell r="M9868">
            <v>772.3</v>
          </cell>
          <cell r="N9868">
            <v>0</v>
          </cell>
        </row>
        <row r="9869">
          <cell r="A9869" t="str">
            <v>SA3.006NO_thin135</v>
          </cell>
          <cell r="B9869" t="str">
            <v>SAB</v>
          </cell>
          <cell r="C9869">
            <v>3</v>
          </cell>
          <cell r="D9869">
            <v>6</v>
          </cell>
          <cell r="E9869" t="str">
            <v>NO_thin</v>
          </cell>
          <cell r="F9869" t="str">
            <v>135-140</v>
          </cell>
          <cell r="G9869">
            <v>0.62</v>
          </cell>
          <cell r="H9869">
            <v>-0.11</v>
          </cell>
          <cell r="I9869">
            <v>0.51</v>
          </cell>
          <cell r="J9869">
            <v>2.5499999999999998</v>
          </cell>
          <cell r="K9869">
            <v>774.85</v>
          </cell>
          <cell r="L9869">
            <v>0</v>
          </cell>
          <cell r="M9869">
            <v>774.85</v>
          </cell>
          <cell r="N9869">
            <v>0</v>
          </cell>
        </row>
        <row r="9870">
          <cell r="A9870" t="str">
            <v>SA3.006NO_thin140</v>
          </cell>
          <cell r="B9870" t="str">
            <v>SAB</v>
          </cell>
          <cell r="C9870">
            <v>3</v>
          </cell>
          <cell r="D9870">
            <v>6</v>
          </cell>
          <cell r="E9870" t="str">
            <v>NO_thin</v>
          </cell>
          <cell r="F9870" t="str">
            <v>140-145</v>
          </cell>
          <cell r="G9870">
            <v>0.55000000000000004</v>
          </cell>
          <cell r="H9870">
            <v>-0.1</v>
          </cell>
          <cell r="I9870">
            <v>0.45</v>
          </cell>
          <cell r="J9870">
            <v>2.2599999999999998</v>
          </cell>
          <cell r="K9870">
            <v>777.11</v>
          </cell>
          <cell r="L9870">
            <v>0</v>
          </cell>
          <cell r="M9870">
            <v>777.11</v>
          </cell>
          <cell r="N9870">
            <v>0</v>
          </cell>
        </row>
        <row r="9871">
          <cell r="A9871" t="str">
            <v>SA3.006NO_thin145</v>
          </cell>
          <cell r="B9871" t="str">
            <v>SAB</v>
          </cell>
          <cell r="C9871">
            <v>3</v>
          </cell>
          <cell r="D9871">
            <v>6</v>
          </cell>
          <cell r="E9871" t="str">
            <v>NO_thin</v>
          </cell>
          <cell r="F9871" t="str">
            <v>145-150</v>
          </cell>
          <cell r="G9871">
            <v>0.47</v>
          </cell>
          <cell r="H9871">
            <v>-0.09</v>
          </cell>
          <cell r="I9871">
            <v>0.38</v>
          </cell>
          <cell r="J9871">
            <v>1.88</v>
          </cell>
          <cell r="K9871">
            <v>778.99</v>
          </cell>
          <cell r="L9871">
            <v>0</v>
          </cell>
          <cell r="M9871">
            <v>778.99</v>
          </cell>
          <cell r="N9871">
            <v>0</v>
          </cell>
        </row>
        <row r="9872">
          <cell r="A9872" t="str">
            <v>SA3.006NO_thin150</v>
          </cell>
          <cell r="B9872" t="str">
            <v>SAB</v>
          </cell>
          <cell r="C9872">
            <v>3</v>
          </cell>
          <cell r="D9872">
            <v>6</v>
          </cell>
          <cell r="E9872" t="str">
            <v>NO_thin</v>
          </cell>
          <cell r="F9872" t="str">
            <v>150-155</v>
          </cell>
          <cell r="G9872">
            <v>0.52</v>
          </cell>
          <cell r="H9872">
            <v>-7.0000000000000007E-2</v>
          </cell>
          <cell r="I9872">
            <v>0.45</v>
          </cell>
          <cell r="J9872">
            <v>2.23</v>
          </cell>
          <cell r="K9872">
            <v>781.22</v>
          </cell>
          <cell r="L9872">
            <v>0</v>
          </cell>
          <cell r="M9872">
            <v>781.22</v>
          </cell>
          <cell r="N9872">
            <v>0</v>
          </cell>
        </row>
        <row r="9873">
          <cell r="A9873" t="str">
            <v>SA3.006NO_thin155</v>
          </cell>
          <cell r="B9873" t="str">
            <v>SAB</v>
          </cell>
          <cell r="C9873">
            <v>3</v>
          </cell>
          <cell r="D9873">
            <v>6</v>
          </cell>
          <cell r="E9873" t="str">
            <v>NO_thin</v>
          </cell>
          <cell r="F9873" t="str">
            <v>155-160</v>
          </cell>
          <cell r="G9873">
            <v>0.47</v>
          </cell>
          <cell r="H9873">
            <v>-7.0000000000000007E-2</v>
          </cell>
          <cell r="I9873">
            <v>0.4</v>
          </cell>
          <cell r="J9873">
            <v>2</v>
          </cell>
          <cell r="K9873">
            <v>783.22</v>
          </cell>
          <cell r="L9873">
            <v>0</v>
          </cell>
          <cell r="M9873">
            <v>783.22</v>
          </cell>
          <cell r="N9873">
            <v>0</v>
          </cell>
        </row>
        <row r="9874">
          <cell r="A9874" t="str">
            <v>SA3.006NO_thin160</v>
          </cell>
          <cell r="B9874" t="str">
            <v>SAB</v>
          </cell>
          <cell r="C9874">
            <v>3</v>
          </cell>
          <cell r="D9874">
            <v>6</v>
          </cell>
          <cell r="E9874" t="str">
            <v>NO_thin</v>
          </cell>
          <cell r="F9874" t="str">
            <v>160-165</v>
          </cell>
          <cell r="G9874">
            <v>0.4</v>
          </cell>
          <cell r="H9874">
            <v>-0.06</v>
          </cell>
          <cell r="I9874">
            <v>0.34</v>
          </cell>
          <cell r="J9874">
            <v>1.7</v>
          </cell>
          <cell r="K9874">
            <v>784.92</v>
          </cell>
          <cell r="L9874">
            <v>0</v>
          </cell>
          <cell r="M9874">
            <v>784.92</v>
          </cell>
          <cell r="N9874">
            <v>0</v>
          </cell>
        </row>
        <row r="9875">
          <cell r="A9875" t="str">
            <v>SA3.006NO_thin165</v>
          </cell>
          <cell r="B9875" t="str">
            <v>SAB</v>
          </cell>
          <cell r="C9875">
            <v>3</v>
          </cell>
          <cell r="D9875">
            <v>6</v>
          </cell>
          <cell r="E9875" t="str">
            <v>NO_thin</v>
          </cell>
          <cell r="F9875" t="str">
            <v>165-170</v>
          </cell>
          <cell r="G9875">
            <v>0.27</v>
          </cell>
          <cell r="H9875">
            <v>-0.05</v>
          </cell>
          <cell r="I9875">
            <v>0.22</v>
          </cell>
          <cell r="J9875">
            <v>1.0900000000000001</v>
          </cell>
          <cell r="K9875">
            <v>786.01</v>
          </cell>
          <cell r="L9875">
            <v>0</v>
          </cell>
          <cell r="M9875">
            <v>786.01</v>
          </cell>
          <cell r="N9875">
            <v>0</v>
          </cell>
        </row>
        <row r="9876">
          <cell r="A9876" t="str">
            <v>SA3.006NO_thin170</v>
          </cell>
          <cell r="B9876" t="str">
            <v>SAB</v>
          </cell>
          <cell r="C9876">
            <v>3</v>
          </cell>
          <cell r="D9876">
            <v>6</v>
          </cell>
          <cell r="E9876" t="str">
            <v>NO_thin</v>
          </cell>
          <cell r="F9876" t="str">
            <v>170-175</v>
          </cell>
          <cell r="G9876">
            <v>0.27</v>
          </cell>
          <cell r="H9876">
            <v>-0.04</v>
          </cell>
          <cell r="I9876">
            <v>0.23</v>
          </cell>
          <cell r="J9876">
            <v>1.1399999999999999</v>
          </cell>
          <cell r="K9876">
            <v>787.15</v>
          </cell>
          <cell r="L9876">
            <v>0</v>
          </cell>
          <cell r="M9876">
            <v>787.15</v>
          </cell>
          <cell r="N9876">
            <v>0</v>
          </cell>
        </row>
        <row r="9877">
          <cell r="A9877" t="str">
            <v>SA3.006NO_thin175</v>
          </cell>
          <cell r="B9877" t="str">
            <v>SAB</v>
          </cell>
          <cell r="C9877">
            <v>3</v>
          </cell>
          <cell r="D9877">
            <v>6</v>
          </cell>
          <cell r="E9877" t="str">
            <v>NO_thin</v>
          </cell>
          <cell r="F9877" t="str">
            <v>175-180</v>
          </cell>
          <cell r="G9877">
            <v>0.23</v>
          </cell>
          <cell r="H9877">
            <v>-0.04</v>
          </cell>
          <cell r="I9877">
            <v>0.19</v>
          </cell>
          <cell r="J9877">
            <v>0.94</v>
          </cell>
          <cell r="K9877">
            <v>788.09</v>
          </cell>
          <cell r="L9877">
            <v>0</v>
          </cell>
          <cell r="M9877">
            <v>788.09</v>
          </cell>
          <cell r="N9877">
            <v>0</v>
          </cell>
        </row>
        <row r="9878">
          <cell r="A9878" t="str">
            <v>SA3.006NO_thin180</v>
          </cell>
          <cell r="B9878" t="str">
            <v>SAB</v>
          </cell>
          <cell r="C9878">
            <v>3</v>
          </cell>
          <cell r="D9878">
            <v>6</v>
          </cell>
          <cell r="E9878" t="str">
            <v>NO_thin</v>
          </cell>
          <cell r="F9878" t="str">
            <v>180-185</v>
          </cell>
          <cell r="G9878">
            <v>0.21</v>
          </cell>
          <cell r="H9878">
            <v>-0.03</v>
          </cell>
          <cell r="I9878">
            <v>0.17</v>
          </cell>
          <cell r="J9878">
            <v>0.87</v>
          </cell>
          <cell r="K9878">
            <v>788.97</v>
          </cell>
          <cell r="L9878">
            <v>0</v>
          </cell>
          <cell r="M9878">
            <v>788.97</v>
          </cell>
          <cell r="N9878">
            <v>0</v>
          </cell>
        </row>
        <row r="9879">
          <cell r="A9879" t="str">
            <v>SA3.006NO_thin185</v>
          </cell>
          <cell r="B9879" t="str">
            <v>SAB</v>
          </cell>
          <cell r="C9879">
            <v>3</v>
          </cell>
          <cell r="D9879">
            <v>6</v>
          </cell>
          <cell r="E9879" t="str">
            <v>NO_thin</v>
          </cell>
          <cell r="F9879" t="str">
            <v>185-190</v>
          </cell>
          <cell r="G9879">
            <v>0.17</v>
          </cell>
          <cell r="H9879">
            <v>-0.03</v>
          </cell>
          <cell r="I9879">
            <v>0.14000000000000001</v>
          </cell>
          <cell r="J9879">
            <v>0.71</v>
          </cell>
          <cell r="K9879">
            <v>789.68</v>
          </cell>
          <cell r="L9879">
            <v>0</v>
          </cell>
          <cell r="M9879">
            <v>789.68</v>
          </cell>
          <cell r="N9879">
            <v>0</v>
          </cell>
        </row>
        <row r="9880">
          <cell r="A9880" t="str">
            <v>SA3.006NO_thin190</v>
          </cell>
          <cell r="B9880" t="str">
            <v>SAB</v>
          </cell>
          <cell r="C9880">
            <v>3</v>
          </cell>
          <cell r="D9880">
            <v>6</v>
          </cell>
          <cell r="E9880" t="str">
            <v>NO_thin</v>
          </cell>
          <cell r="F9880" t="str">
            <v>190-195</v>
          </cell>
          <cell r="G9880">
            <v>0.17</v>
          </cell>
          <cell r="H9880">
            <v>0.01</v>
          </cell>
          <cell r="I9880">
            <v>0.18</v>
          </cell>
          <cell r="J9880">
            <v>0.9</v>
          </cell>
          <cell r="K9880">
            <v>790.58</v>
          </cell>
          <cell r="L9880">
            <v>0</v>
          </cell>
          <cell r="M9880">
            <v>790.58</v>
          </cell>
          <cell r="N9880">
            <v>0</v>
          </cell>
        </row>
        <row r="9881">
          <cell r="A9881" t="str">
            <v>SA3.006NO_thin195</v>
          </cell>
          <cell r="B9881" t="str">
            <v>SAB</v>
          </cell>
          <cell r="C9881">
            <v>3</v>
          </cell>
          <cell r="D9881">
            <v>6</v>
          </cell>
          <cell r="E9881" t="str">
            <v>NO_thin</v>
          </cell>
          <cell r="F9881" t="str">
            <v>195-200</v>
          </cell>
          <cell r="G9881">
            <v>0.12</v>
          </cell>
          <cell r="H9881">
            <v>-0.03</v>
          </cell>
          <cell r="I9881">
            <v>0.09</v>
          </cell>
          <cell r="J9881">
            <v>0.47</v>
          </cell>
          <cell r="K9881">
            <v>791.05</v>
          </cell>
          <cell r="L9881">
            <v>0</v>
          </cell>
          <cell r="M9881">
            <v>791.05</v>
          </cell>
          <cell r="N9881">
            <v>0</v>
          </cell>
        </row>
        <row r="9882">
          <cell r="A9882" t="str">
            <v>SA3.006Thinned000</v>
          </cell>
          <cell r="B9882" t="str">
            <v>SAB</v>
          </cell>
          <cell r="C9882">
            <v>3</v>
          </cell>
          <cell r="D9882">
            <v>6</v>
          </cell>
          <cell r="E9882" t="str">
            <v>Thinned</v>
          </cell>
          <cell r="F9882" t="str">
            <v xml:space="preserve">  0-5</v>
          </cell>
          <cell r="M9882">
            <v>3.27</v>
          </cell>
        </row>
        <row r="9883">
          <cell r="A9883" t="str">
            <v>SA3.006Thinned005</v>
          </cell>
          <cell r="B9883" t="str">
            <v>SAB</v>
          </cell>
          <cell r="C9883">
            <v>3</v>
          </cell>
          <cell r="D9883">
            <v>6</v>
          </cell>
          <cell r="E9883" t="str">
            <v>Thinned</v>
          </cell>
          <cell r="F9883" t="str">
            <v xml:space="preserve">  5-10</v>
          </cell>
          <cell r="M9883">
            <v>16.34</v>
          </cell>
        </row>
        <row r="9884">
          <cell r="A9884" t="str">
            <v>SA3.006Thinned010</v>
          </cell>
          <cell r="B9884" t="str">
            <v>SAB</v>
          </cell>
          <cell r="C9884">
            <v>3</v>
          </cell>
          <cell r="D9884">
            <v>6</v>
          </cell>
          <cell r="E9884" t="str">
            <v>Thinned</v>
          </cell>
          <cell r="F9884" t="str">
            <v xml:space="preserve"> 10-15</v>
          </cell>
          <cell r="M9884">
            <v>63.55</v>
          </cell>
        </row>
        <row r="9885">
          <cell r="A9885" t="str">
            <v>SA3.006Thinned015</v>
          </cell>
          <cell r="B9885" t="str">
            <v>SAB</v>
          </cell>
          <cell r="C9885">
            <v>3</v>
          </cell>
          <cell r="D9885">
            <v>6</v>
          </cell>
          <cell r="E9885" t="str">
            <v>Thinned</v>
          </cell>
          <cell r="F9885" t="str">
            <v xml:space="preserve"> 15-20</v>
          </cell>
          <cell r="M9885">
            <v>188.73012339220878</v>
          </cell>
        </row>
        <row r="9886">
          <cell r="A9886" t="str">
            <v>SA3.006Thinned020</v>
          </cell>
          <cell r="B9886" t="str">
            <v>SAB</v>
          </cell>
          <cell r="C9886">
            <v>3</v>
          </cell>
          <cell r="D9886">
            <v>6</v>
          </cell>
          <cell r="E9886" t="str">
            <v>Thinned</v>
          </cell>
          <cell r="F9886" t="str">
            <v xml:space="preserve"> 20-25</v>
          </cell>
          <cell r="M9886">
            <v>256.87920123162053</v>
          </cell>
        </row>
        <row r="9887">
          <cell r="A9887" t="str">
            <v>SA3.006Thinned025</v>
          </cell>
          <cell r="B9887" t="str">
            <v>SAB</v>
          </cell>
          <cell r="C9887">
            <v>3</v>
          </cell>
          <cell r="D9887">
            <v>6</v>
          </cell>
          <cell r="E9887" t="str">
            <v>Thinned</v>
          </cell>
          <cell r="F9887" t="str">
            <v xml:space="preserve"> 25-30</v>
          </cell>
          <cell r="M9887">
            <v>291.63657021357028</v>
          </cell>
        </row>
        <row r="9888">
          <cell r="A9888" t="str">
            <v>SA3.006Thinned030</v>
          </cell>
          <cell r="B9888" t="str">
            <v>SAB</v>
          </cell>
          <cell r="C9888">
            <v>3</v>
          </cell>
          <cell r="D9888">
            <v>6</v>
          </cell>
          <cell r="E9888" t="str">
            <v>Thinned</v>
          </cell>
          <cell r="F9888" t="str">
            <v xml:space="preserve"> 30-35</v>
          </cell>
          <cell r="M9888">
            <v>325.58774001162038</v>
          </cell>
        </row>
        <row r="9889">
          <cell r="A9889" t="str">
            <v>SA3.006Thinned035</v>
          </cell>
          <cell r="B9889" t="str">
            <v>SAB</v>
          </cell>
          <cell r="C9889">
            <v>3</v>
          </cell>
          <cell r="D9889">
            <v>6</v>
          </cell>
          <cell r="E9889" t="str">
            <v>Thinned</v>
          </cell>
          <cell r="F9889" t="str">
            <v xml:space="preserve"> 35-40</v>
          </cell>
          <cell r="M9889">
            <v>368.57979561588263</v>
          </cell>
        </row>
        <row r="9890">
          <cell r="A9890" t="str">
            <v>SA3.006Thinned040</v>
          </cell>
          <cell r="B9890" t="str">
            <v>SAB</v>
          </cell>
          <cell r="C9890">
            <v>3</v>
          </cell>
          <cell r="D9890">
            <v>6</v>
          </cell>
          <cell r="E9890" t="str">
            <v>Thinned</v>
          </cell>
          <cell r="F9890" t="str">
            <v xml:space="preserve"> 40-45</v>
          </cell>
          <cell r="M9890">
            <v>402.29548217560171</v>
          </cell>
        </row>
        <row r="9891">
          <cell r="A9891" t="str">
            <v>SA3.006Thinned045</v>
          </cell>
          <cell r="B9891" t="str">
            <v>SAB</v>
          </cell>
          <cell r="C9891">
            <v>3</v>
          </cell>
          <cell r="D9891">
            <v>6</v>
          </cell>
          <cell r="E9891" t="str">
            <v>Thinned</v>
          </cell>
          <cell r="F9891" t="str">
            <v xml:space="preserve"> 45-50</v>
          </cell>
          <cell r="M9891">
            <v>422.52377774197447</v>
          </cell>
        </row>
        <row r="9892">
          <cell r="A9892" t="str">
            <v>SA3.006Thinned050</v>
          </cell>
          <cell r="B9892" t="str">
            <v>SAB</v>
          </cell>
          <cell r="C9892">
            <v>3</v>
          </cell>
          <cell r="D9892">
            <v>6</v>
          </cell>
          <cell r="E9892" t="str">
            <v>Thinned</v>
          </cell>
          <cell r="F9892" t="str">
            <v xml:space="preserve"> 50-55</v>
          </cell>
          <cell r="M9892">
            <v>427.87632040459442</v>
          </cell>
        </row>
        <row r="9893">
          <cell r="A9893" t="str">
            <v>SA3.006Thinned055</v>
          </cell>
          <cell r="B9893" t="str">
            <v>SAB</v>
          </cell>
          <cell r="C9893">
            <v>3</v>
          </cell>
          <cell r="D9893">
            <v>6</v>
          </cell>
          <cell r="E9893" t="str">
            <v>Thinned</v>
          </cell>
          <cell r="F9893" t="str">
            <v xml:space="preserve"> 55-60</v>
          </cell>
          <cell r="M9893">
            <v>436.05096300967301</v>
          </cell>
        </row>
        <row r="9894">
          <cell r="A9894" t="str">
            <v>SA3.006Thinned060</v>
          </cell>
          <cell r="B9894" t="str">
            <v>SAB</v>
          </cell>
          <cell r="C9894">
            <v>3</v>
          </cell>
          <cell r="D9894">
            <v>6</v>
          </cell>
          <cell r="E9894" t="str">
            <v>Thinned</v>
          </cell>
          <cell r="F9894" t="str">
            <v xml:space="preserve"> 60-65</v>
          </cell>
          <cell r="M9894">
            <v>436.65862643906314</v>
          </cell>
        </row>
        <row r="9895">
          <cell r="A9895" t="str">
            <v>SA3.006Thinned065</v>
          </cell>
          <cell r="B9895" t="str">
            <v>SAB</v>
          </cell>
          <cell r="C9895">
            <v>3</v>
          </cell>
          <cell r="D9895">
            <v>6</v>
          </cell>
          <cell r="E9895" t="str">
            <v>Thinned</v>
          </cell>
          <cell r="F9895" t="str">
            <v xml:space="preserve"> 65-70</v>
          </cell>
          <cell r="M9895">
            <v>438.72839734121123</v>
          </cell>
        </row>
        <row r="9896">
          <cell r="A9896" t="str">
            <v>SA3.006Thinned070</v>
          </cell>
          <cell r="B9896" t="str">
            <v>SAB</v>
          </cell>
          <cell r="C9896">
            <v>3</v>
          </cell>
          <cell r="D9896">
            <v>6</v>
          </cell>
          <cell r="E9896" t="str">
            <v>Thinned</v>
          </cell>
          <cell r="F9896" t="str">
            <v xml:space="preserve"> 70-75</v>
          </cell>
          <cell r="M9896">
            <v>441.58161894123663</v>
          </cell>
        </row>
        <row r="9897">
          <cell r="A9897" t="str">
            <v>SA3.006Thinned075</v>
          </cell>
          <cell r="B9897" t="str">
            <v>SAB</v>
          </cell>
          <cell r="C9897">
            <v>3</v>
          </cell>
          <cell r="D9897">
            <v>6</v>
          </cell>
          <cell r="E9897" t="str">
            <v>Thinned</v>
          </cell>
          <cell r="F9897" t="str">
            <v xml:space="preserve"> 75-80</v>
          </cell>
          <cell r="M9897">
            <v>441.58161894123663</v>
          </cell>
        </row>
        <row r="9898">
          <cell r="A9898" t="str">
            <v>SA3.006Thinned080</v>
          </cell>
          <cell r="B9898" t="str">
            <v>SAB</v>
          </cell>
          <cell r="C9898">
            <v>3</v>
          </cell>
          <cell r="D9898">
            <v>6</v>
          </cell>
          <cell r="E9898" t="str">
            <v>Thinned</v>
          </cell>
          <cell r="F9898" t="str">
            <v xml:space="preserve"> 80-85</v>
          </cell>
          <cell r="M9898">
            <v>441.58161894123663</v>
          </cell>
        </row>
        <row r="9899">
          <cell r="A9899" t="str">
            <v>SA3.006Thinned085</v>
          </cell>
          <cell r="B9899" t="str">
            <v>SAB</v>
          </cell>
          <cell r="C9899">
            <v>3</v>
          </cell>
          <cell r="D9899">
            <v>6</v>
          </cell>
          <cell r="E9899" t="str">
            <v>Thinned</v>
          </cell>
          <cell r="F9899" t="str">
            <v xml:space="preserve"> 85-90</v>
          </cell>
          <cell r="M9899">
            <v>441.58161894123663</v>
          </cell>
        </row>
        <row r="9900">
          <cell r="A9900" t="str">
            <v>SA3.006Thinned090</v>
          </cell>
          <cell r="B9900" t="str">
            <v>SAB</v>
          </cell>
          <cell r="C9900">
            <v>3</v>
          </cell>
          <cell r="D9900">
            <v>6</v>
          </cell>
          <cell r="E9900" t="str">
            <v>Thinned</v>
          </cell>
          <cell r="F9900" t="str">
            <v xml:space="preserve"> 90-95</v>
          </cell>
          <cell r="M9900">
            <v>441.58161894123663</v>
          </cell>
        </row>
        <row r="9901">
          <cell r="A9901" t="str">
            <v>SA3.006Thinned095</v>
          </cell>
          <cell r="B9901" t="str">
            <v>SAB</v>
          </cell>
          <cell r="C9901">
            <v>3</v>
          </cell>
          <cell r="D9901">
            <v>6</v>
          </cell>
          <cell r="E9901" t="str">
            <v>Thinned</v>
          </cell>
          <cell r="F9901" t="str">
            <v xml:space="preserve"> 95-100</v>
          </cell>
          <cell r="M9901">
            <v>441.58161894123663</v>
          </cell>
        </row>
        <row r="9902">
          <cell r="A9902" t="str">
            <v>SA3.006Thinned100</v>
          </cell>
          <cell r="B9902" t="str">
            <v>SAB</v>
          </cell>
          <cell r="C9902">
            <v>3</v>
          </cell>
          <cell r="D9902">
            <v>6</v>
          </cell>
          <cell r="E9902" t="str">
            <v>Thinned</v>
          </cell>
          <cell r="F9902" t="str">
            <v>100-105</v>
          </cell>
          <cell r="M9902">
            <v>441.58161894123663</v>
          </cell>
        </row>
        <row r="9903">
          <cell r="A9903" t="str">
            <v>SA3.006Thinned105</v>
          </cell>
          <cell r="B9903" t="str">
            <v>SAB</v>
          </cell>
          <cell r="C9903">
            <v>3</v>
          </cell>
          <cell r="D9903">
            <v>6</v>
          </cell>
          <cell r="E9903" t="str">
            <v>Thinned</v>
          </cell>
          <cell r="F9903" t="str">
            <v>105-110</v>
          </cell>
          <cell r="M9903">
            <v>441.58161894123663</v>
          </cell>
        </row>
        <row r="9904">
          <cell r="A9904" t="str">
            <v>SA3.006Thinned110</v>
          </cell>
          <cell r="B9904" t="str">
            <v>SAB</v>
          </cell>
          <cell r="C9904">
            <v>3</v>
          </cell>
          <cell r="D9904">
            <v>6</v>
          </cell>
          <cell r="E9904" t="str">
            <v>Thinned</v>
          </cell>
          <cell r="F9904" t="str">
            <v>110-115</v>
          </cell>
          <cell r="M9904">
            <v>441.58161894123663</v>
          </cell>
        </row>
        <row r="9905">
          <cell r="A9905" t="str">
            <v>SA3.006Thinned115</v>
          </cell>
          <cell r="B9905" t="str">
            <v>SAB</v>
          </cell>
          <cell r="C9905">
            <v>3</v>
          </cell>
          <cell r="D9905">
            <v>6</v>
          </cell>
          <cell r="E9905" t="str">
            <v>Thinned</v>
          </cell>
          <cell r="F9905" t="str">
            <v>115-120</v>
          </cell>
          <cell r="M9905">
            <v>441.58161894123663</v>
          </cell>
        </row>
        <row r="9906">
          <cell r="A9906" t="str">
            <v>SA3.006Thinned120</v>
          </cell>
          <cell r="B9906" t="str">
            <v>SAB</v>
          </cell>
          <cell r="C9906">
            <v>3</v>
          </cell>
          <cell r="D9906">
            <v>6</v>
          </cell>
          <cell r="E9906" t="str">
            <v>Thinned</v>
          </cell>
          <cell r="F9906" t="str">
            <v>120-125</v>
          </cell>
          <cell r="M9906">
            <v>441.58161894123663</v>
          </cell>
        </row>
        <row r="9907">
          <cell r="A9907" t="str">
            <v>SA3.006Thinned125</v>
          </cell>
          <cell r="B9907" t="str">
            <v>SAB</v>
          </cell>
          <cell r="C9907">
            <v>3</v>
          </cell>
          <cell r="D9907">
            <v>6</v>
          </cell>
          <cell r="E9907" t="str">
            <v>Thinned</v>
          </cell>
          <cell r="F9907" t="str">
            <v>125-130</v>
          </cell>
          <cell r="M9907">
            <v>441.58161894123663</v>
          </cell>
        </row>
        <row r="9908">
          <cell r="A9908" t="str">
            <v>SA3.006Thinned130</v>
          </cell>
          <cell r="B9908" t="str">
            <v>SAB</v>
          </cell>
          <cell r="C9908">
            <v>3</v>
          </cell>
          <cell r="D9908">
            <v>6</v>
          </cell>
          <cell r="E9908" t="str">
            <v>Thinned</v>
          </cell>
          <cell r="F9908" t="str">
            <v>130-135</v>
          </cell>
          <cell r="M9908">
            <v>441.58161894123663</v>
          </cell>
        </row>
        <row r="9909">
          <cell r="A9909" t="str">
            <v>SA3.006Thinned135</v>
          </cell>
          <cell r="B9909" t="str">
            <v>SAB</v>
          </cell>
          <cell r="C9909">
            <v>3</v>
          </cell>
          <cell r="D9909">
            <v>6</v>
          </cell>
          <cell r="E9909" t="str">
            <v>Thinned</v>
          </cell>
          <cell r="F9909" t="str">
            <v>135-140</v>
          </cell>
          <cell r="M9909">
            <v>441.58161894123663</v>
          </cell>
        </row>
        <row r="9910">
          <cell r="A9910" t="str">
            <v>SA3.006Thinned140</v>
          </cell>
          <cell r="B9910" t="str">
            <v>SAB</v>
          </cell>
          <cell r="C9910">
            <v>3</v>
          </cell>
          <cell r="D9910">
            <v>6</v>
          </cell>
          <cell r="E9910" t="str">
            <v>Thinned</v>
          </cell>
          <cell r="F9910" t="str">
            <v>140-145</v>
          </cell>
          <cell r="M9910">
            <v>441.58161894123663</v>
          </cell>
        </row>
        <row r="9911">
          <cell r="A9911" t="str">
            <v>SA3.006Thinned145</v>
          </cell>
          <cell r="B9911" t="str">
            <v>SAB</v>
          </cell>
          <cell r="C9911">
            <v>3</v>
          </cell>
          <cell r="D9911">
            <v>6</v>
          </cell>
          <cell r="E9911" t="str">
            <v>Thinned</v>
          </cell>
          <cell r="F9911" t="str">
            <v>145-150</v>
          </cell>
          <cell r="M9911">
            <v>441.58161894123663</v>
          </cell>
        </row>
        <row r="9912">
          <cell r="A9912" t="str">
            <v>SA3.006Thinned150</v>
          </cell>
          <cell r="B9912" t="str">
            <v>SAB</v>
          </cell>
          <cell r="C9912">
            <v>3</v>
          </cell>
          <cell r="D9912">
            <v>6</v>
          </cell>
          <cell r="E9912" t="str">
            <v>Thinned</v>
          </cell>
          <cell r="F9912" t="str">
            <v>150-155</v>
          </cell>
          <cell r="M9912">
            <v>441.58161894123663</v>
          </cell>
        </row>
        <row r="9913">
          <cell r="A9913" t="str">
            <v>SA3.006Thinned155</v>
          </cell>
          <cell r="B9913" t="str">
            <v>SAB</v>
          </cell>
          <cell r="C9913">
            <v>3</v>
          </cell>
          <cell r="D9913">
            <v>6</v>
          </cell>
          <cell r="E9913" t="str">
            <v>Thinned</v>
          </cell>
          <cell r="F9913" t="str">
            <v>155-160</v>
          </cell>
          <cell r="M9913">
            <v>441.58161894123663</v>
          </cell>
        </row>
        <row r="9914">
          <cell r="A9914" t="str">
            <v>SA3.006Thinned160</v>
          </cell>
          <cell r="B9914" t="str">
            <v>SAB</v>
          </cell>
          <cell r="C9914">
            <v>3</v>
          </cell>
          <cell r="D9914">
            <v>6</v>
          </cell>
          <cell r="E9914" t="str">
            <v>Thinned</v>
          </cell>
          <cell r="F9914" t="str">
            <v>160-165</v>
          </cell>
          <cell r="M9914">
            <v>441.58161894123663</v>
          </cell>
        </row>
        <row r="9915">
          <cell r="A9915" t="str">
            <v>SA3.006Thinned165</v>
          </cell>
          <cell r="B9915" t="str">
            <v>SAB</v>
          </cell>
          <cell r="C9915">
            <v>3</v>
          </cell>
          <cell r="D9915">
            <v>6</v>
          </cell>
          <cell r="E9915" t="str">
            <v>Thinned</v>
          </cell>
          <cell r="F9915" t="str">
            <v>165-170</v>
          </cell>
          <cell r="M9915">
            <v>441.58161894123663</v>
          </cell>
        </row>
        <row r="9916">
          <cell r="A9916" t="str">
            <v>SA3.006Thinned170</v>
          </cell>
          <cell r="B9916" t="str">
            <v>SAB</v>
          </cell>
          <cell r="C9916">
            <v>3</v>
          </cell>
          <cell r="D9916">
            <v>6</v>
          </cell>
          <cell r="E9916" t="str">
            <v>Thinned</v>
          </cell>
          <cell r="F9916" t="str">
            <v>170-175</v>
          </cell>
          <cell r="M9916">
            <v>441.58161894123663</v>
          </cell>
        </row>
        <row r="9917">
          <cell r="A9917" t="str">
            <v>SA3.006Thinned175</v>
          </cell>
          <cell r="B9917" t="str">
            <v>SAB</v>
          </cell>
          <cell r="C9917">
            <v>3</v>
          </cell>
          <cell r="D9917">
            <v>6</v>
          </cell>
          <cell r="E9917" t="str">
            <v>Thinned</v>
          </cell>
          <cell r="F9917" t="str">
            <v>175-180</v>
          </cell>
          <cell r="M9917">
            <v>441.58161894123663</v>
          </cell>
        </row>
        <row r="9918">
          <cell r="A9918" t="str">
            <v>SA3.006Thinned180</v>
          </cell>
          <cell r="B9918" t="str">
            <v>SAB</v>
          </cell>
          <cell r="C9918">
            <v>3</v>
          </cell>
          <cell r="D9918">
            <v>6</v>
          </cell>
          <cell r="E9918" t="str">
            <v>Thinned</v>
          </cell>
          <cell r="F9918" t="str">
            <v>180-185</v>
          </cell>
          <cell r="M9918">
            <v>441.58161894123663</v>
          </cell>
        </row>
        <row r="9919">
          <cell r="A9919" t="str">
            <v>SA3.006Thinned185</v>
          </cell>
          <cell r="B9919" t="str">
            <v>SAB</v>
          </cell>
          <cell r="C9919">
            <v>3</v>
          </cell>
          <cell r="D9919">
            <v>6</v>
          </cell>
          <cell r="E9919" t="str">
            <v>Thinned</v>
          </cell>
          <cell r="F9919" t="str">
            <v>185-190</v>
          </cell>
          <cell r="M9919">
            <v>441.58161894123663</v>
          </cell>
        </row>
        <row r="9920">
          <cell r="A9920" t="str">
            <v>SA3.006Thinned190</v>
          </cell>
          <cell r="B9920" t="str">
            <v>SAB</v>
          </cell>
          <cell r="C9920">
            <v>3</v>
          </cell>
          <cell r="D9920">
            <v>6</v>
          </cell>
          <cell r="E9920" t="str">
            <v>Thinned</v>
          </cell>
          <cell r="F9920" t="str">
            <v>190-195</v>
          </cell>
          <cell r="M9920">
            <v>441.58161894123663</v>
          </cell>
        </row>
        <row r="9921">
          <cell r="A9921" t="str">
            <v>SA3.006Thinned195</v>
          </cell>
          <cell r="B9921" t="str">
            <v>SAB</v>
          </cell>
          <cell r="C9921">
            <v>3</v>
          </cell>
          <cell r="D9921">
            <v>6</v>
          </cell>
          <cell r="E9921" t="str">
            <v>Thinned</v>
          </cell>
          <cell r="F9921" t="str">
            <v>195-200</v>
          </cell>
          <cell r="M9921">
            <v>441.58161894123663</v>
          </cell>
        </row>
        <row r="9922">
          <cell r="A9922" t="str">
            <v>SA3.008NO_thin000</v>
          </cell>
          <cell r="B9922" t="str">
            <v>SAB</v>
          </cell>
          <cell r="C9922">
            <v>3</v>
          </cell>
          <cell r="D9922">
            <v>8</v>
          </cell>
          <cell r="E9922" t="str">
            <v>NO_thin</v>
          </cell>
          <cell r="F9922" t="str">
            <v xml:space="preserve">  0-5</v>
          </cell>
          <cell r="G9922">
            <v>1.43</v>
          </cell>
          <cell r="H9922">
            <v>0.19</v>
          </cell>
          <cell r="I9922">
            <v>1.62</v>
          </cell>
          <cell r="J9922">
            <v>8.09</v>
          </cell>
          <cell r="K9922">
            <v>8.09</v>
          </cell>
          <cell r="L9922">
            <v>0</v>
          </cell>
          <cell r="M9922">
            <v>8.09</v>
          </cell>
          <cell r="N9922">
            <v>0</v>
          </cell>
        </row>
        <row r="9923">
          <cell r="A9923" t="str">
            <v>SA3.008NO_thin005</v>
          </cell>
          <cell r="B9923" t="str">
            <v>SAB</v>
          </cell>
          <cell r="C9923">
            <v>3</v>
          </cell>
          <cell r="D9923">
            <v>8</v>
          </cell>
          <cell r="E9923" t="str">
            <v>NO_thin</v>
          </cell>
          <cell r="F9923" t="str">
            <v xml:space="preserve">  5-10</v>
          </cell>
          <cell r="G9923">
            <v>6.83</v>
          </cell>
          <cell r="H9923">
            <v>0.42</v>
          </cell>
          <cell r="I9923">
            <v>7.25</v>
          </cell>
          <cell r="J9923">
            <v>36.24</v>
          </cell>
          <cell r="K9923">
            <v>44.34</v>
          </cell>
          <cell r="L9923">
            <v>0</v>
          </cell>
          <cell r="M9923">
            <v>44.34</v>
          </cell>
          <cell r="N9923">
            <v>0</v>
          </cell>
        </row>
        <row r="9924">
          <cell r="A9924" t="str">
            <v>SA3.008NO_thin010</v>
          </cell>
          <cell r="B9924" t="str">
            <v>SAB</v>
          </cell>
          <cell r="C9924">
            <v>3</v>
          </cell>
          <cell r="D9924">
            <v>8</v>
          </cell>
          <cell r="E9924" t="str">
            <v>NO_thin</v>
          </cell>
          <cell r="F9924" t="str">
            <v xml:space="preserve"> 10-15</v>
          </cell>
          <cell r="G9924">
            <v>21.48</v>
          </cell>
          <cell r="H9924">
            <v>1.18</v>
          </cell>
          <cell r="I9924">
            <v>22.66</v>
          </cell>
          <cell r="J9924">
            <v>113.3</v>
          </cell>
          <cell r="K9924">
            <v>157.63</v>
          </cell>
          <cell r="L9924">
            <v>0</v>
          </cell>
          <cell r="M9924">
            <v>157.63</v>
          </cell>
          <cell r="N9924">
            <v>0</v>
          </cell>
        </row>
        <row r="9925">
          <cell r="A9925" t="str">
            <v>SA3.008NO_thin015</v>
          </cell>
          <cell r="B9925" t="str">
            <v>SAB</v>
          </cell>
          <cell r="C9925">
            <v>3</v>
          </cell>
          <cell r="D9925">
            <v>8</v>
          </cell>
          <cell r="E9925" t="str">
            <v>NO_thin</v>
          </cell>
          <cell r="F9925" t="str">
            <v xml:space="preserve"> 15-20</v>
          </cell>
          <cell r="G9925">
            <v>29.81</v>
          </cell>
          <cell r="H9925">
            <v>1.29</v>
          </cell>
          <cell r="I9925">
            <v>31.1</v>
          </cell>
          <cell r="J9925">
            <v>155.51</v>
          </cell>
          <cell r="K9925">
            <v>313.14</v>
          </cell>
          <cell r="L9925">
            <v>0</v>
          </cell>
          <cell r="M9925">
            <v>313.14</v>
          </cell>
          <cell r="N9925">
            <v>0</v>
          </cell>
        </row>
        <row r="9926">
          <cell r="A9926" t="str">
            <v>SA3.008NO_thin020</v>
          </cell>
          <cell r="B9926" t="str">
            <v>SAB</v>
          </cell>
          <cell r="C9926">
            <v>3</v>
          </cell>
          <cell r="D9926">
            <v>8</v>
          </cell>
          <cell r="E9926" t="str">
            <v>NO_thin</v>
          </cell>
          <cell r="F9926" t="str">
            <v xml:space="preserve"> 20-25</v>
          </cell>
          <cell r="G9926">
            <v>20.89</v>
          </cell>
          <cell r="H9926">
            <v>0.39</v>
          </cell>
          <cell r="I9926">
            <v>21.28</v>
          </cell>
          <cell r="J9926">
            <v>106.38</v>
          </cell>
          <cell r="K9926">
            <v>419.53</v>
          </cell>
          <cell r="L9926">
            <v>0</v>
          </cell>
          <cell r="M9926">
            <v>419.53</v>
          </cell>
          <cell r="N9926">
            <v>0</v>
          </cell>
        </row>
        <row r="9927">
          <cell r="A9927" t="str">
            <v>SA3.008NO_thin025</v>
          </cell>
          <cell r="B9927" t="str">
            <v>SAB</v>
          </cell>
          <cell r="C9927">
            <v>3</v>
          </cell>
          <cell r="D9927">
            <v>8</v>
          </cell>
          <cell r="E9927" t="str">
            <v>NO_thin</v>
          </cell>
          <cell r="F9927" t="str">
            <v xml:space="preserve"> 25-30</v>
          </cell>
          <cell r="G9927">
            <v>15.4</v>
          </cell>
          <cell r="H9927">
            <v>6.39</v>
          </cell>
          <cell r="I9927">
            <v>21.79</v>
          </cell>
          <cell r="J9927">
            <v>108.95</v>
          </cell>
          <cell r="K9927">
            <v>528.48</v>
          </cell>
          <cell r="L9927">
            <v>0</v>
          </cell>
          <cell r="M9927">
            <v>528.48</v>
          </cell>
          <cell r="N9927">
            <v>0</v>
          </cell>
        </row>
        <row r="9928">
          <cell r="A9928" t="str">
            <v>SA3.008NO_thin030</v>
          </cell>
          <cell r="B9928" t="str">
            <v>SAB</v>
          </cell>
          <cell r="C9928">
            <v>3</v>
          </cell>
          <cell r="D9928">
            <v>8</v>
          </cell>
          <cell r="E9928" t="str">
            <v>NO_thin</v>
          </cell>
          <cell r="F9928" t="str">
            <v xml:space="preserve"> 30-35</v>
          </cell>
          <cell r="G9928">
            <v>11.3</v>
          </cell>
          <cell r="H9928">
            <v>8.7899999999999991</v>
          </cell>
          <cell r="I9928">
            <v>20.079999999999998</v>
          </cell>
          <cell r="J9928">
            <v>100.41</v>
          </cell>
          <cell r="K9928">
            <v>628.89</v>
          </cell>
          <cell r="L9928">
            <v>0</v>
          </cell>
          <cell r="M9928">
            <v>628.89</v>
          </cell>
          <cell r="N9928">
            <v>0</v>
          </cell>
        </row>
        <row r="9929">
          <cell r="A9929" t="str">
            <v>SA3.008NO_thin035</v>
          </cell>
          <cell r="B9929" t="str">
            <v>SAB</v>
          </cell>
          <cell r="C9929">
            <v>3</v>
          </cell>
          <cell r="D9929">
            <v>8</v>
          </cell>
          <cell r="E9929" t="str">
            <v>NO_thin</v>
          </cell>
          <cell r="F9929" t="str">
            <v xml:space="preserve"> 35-40</v>
          </cell>
          <cell r="G9929">
            <v>9.8800000000000008</v>
          </cell>
          <cell r="H9929">
            <v>2.2599999999999998</v>
          </cell>
          <cell r="I9929">
            <v>12.14</v>
          </cell>
          <cell r="J9929">
            <v>60.69</v>
          </cell>
          <cell r="K9929">
            <v>689.58</v>
          </cell>
          <cell r="L9929">
            <v>0</v>
          </cell>
          <cell r="M9929">
            <v>689.58</v>
          </cell>
          <cell r="N9929">
            <v>0</v>
          </cell>
        </row>
        <row r="9930">
          <cell r="A9930" t="str">
            <v>SA3.008NO_thin040</v>
          </cell>
          <cell r="B9930" t="str">
            <v>SAB</v>
          </cell>
          <cell r="C9930">
            <v>3</v>
          </cell>
          <cell r="D9930">
            <v>8</v>
          </cell>
          <cell r="E9930" t="str">
            <v>NO_thin</v>
          </cell>
          <cell r="F9930" t="str">
            <v xml:space="preserve"> 40-45</v>
          </cell>
          <cell r="G9930">
            <v>9.1</v>
          </cell>
          <cell r="H9930">
            <v>-0.03</v>
          </cell>
          <cell r="I9930">
            <v>9.07</v>
          </cell>
          <cell r="J9930">
            <v>45.37</v>
          </cell>
          <cell r="K9930">
            <v>734.94</v>
          </cell>
          <cell r="L9930">
            <v>0</v>
          </cell>
          <cell r="M9930">
            <v>734.94</v>
          </cell>
          <cell r="N9930">
            <v>0</v>
          </cell>
        </row>
        <row r="9931">
          <cell r="A9931" t="str">
            <v>SA3.008NO_thin045</v>
          </cell>
          <cell r="B9931" t="str">
            <v>SAB</v>
          </cell>
          <cell r="C9931">
            <v>3</v>
          </cell>
          <cell r="D9931">
            <v>8</v>
          </cell>
          <cell r="E9931" t="str">
            <v>NO_thin</v>
          </cell>
          <cell r="F9931" t="str">
            <v xml:space="preserve"> 45-50</v>
          </cell>
          <cell r="G9931">
            <v>8.26</v>
          </cell>
          <cell r="H9931">
            <v>-1.18</v>
          </cell>
          <cell r="I9931">
            <v>7.08</v>
          </cell>
          <cell r="J9931">
            <v>35.42</v>
          </cell>
          <cell r="K9931">
            <v>770.36</v>
          </cell>
          <cell r="L9931">
            <v>0</v>
          </cell>
          <cell r="M9931">
            <v>770.36</v>
          </cell>
          <cell r="N9931">
            <v>0</v>
          </cell>
        </row>
        <row r="9932">
          <cell r="A9932" t="str">
            <v>SA3.008NO_thin050</v>
          </cell>
          <cell r="B9932" t="str">
            <v>SAB</v>
          </cell>
          <cell r="C9932">
            <v>3</v>
          </cell>
          <cell r="D9932">
            <v>8</v>
          </cell>
          <cell r="E9932" t="str">
            <v>NO_thin</v>
          </cell>
          <cell r="F9932" t="str">
            <v xml:space="preserve"> 50-55</v>
          </cell>
          <cell r="G9932">
            <v>7.05</v>
          </cell>
          <cell r="H9932">
            <v>-1.58</v>
          </cell>
          <cell r="I9932">
            <v>5.47</v>
          </cell>
          <cell r="J9932">
            <v>27.35</v>
          </cell>
          <cell r="K9932">
            <v>797.71</v>
          </cell>
          <cell r="L9932">
            <v>0</v>
          </cell>
          <cell r="M9932">
            <v>797.71</v>
          </cell>
          <cell r="N9932">
            <v>0</v>
          </cell>
        </row>
        <row r="9933">
          <cell r="A9933" t="str">
            <v>SA3.008NO_thin055</v>
          </cell>
          <cell r="B9933" t="str">
            <v>SAB</v>
          </cell>
          <cell r="C9933">
            <v>3</v>
          </cell>
          <cell r="D9933">
            <v>8</v>
          </cell>
          <cell r="E9933" t="str">
            <v>NO_thin</v>
          </cell>
          <cell r="F9933" t="str">
            <v xml:space="preserve"> 55-60</v>
          </cell>
          <cell r="G9933">
            <v>6.01</v>
          </cell>
          <cell r="H9933">
            <v>-1.68</v>
          </cell>
          <cell r="I9933">
            <v>4.32</v>
          </cell>
          <cell r="J9933">
            <v>21.61</v>
          </cell>
          <cell r="K9933">
            <v>819.32</v>
          </cell>
          <cell r="L9933">
            <v>0</v>
          </cell>
          <cell r="M9933">
            <v>819.32</v>
          </cell>
          <cell r="N9933">
            <v>0</v>
          </cell>
        </row>
        <row r="9934">
          <cell r="A9934" t="str">
            <v>SA3.008NO_thin060</v>
          </cell>
          <cell r="B9934" t="str">
            <v>SAB</v>
          </cell>
          <cell r="C9934">
            <v>3</v>
          </cell>
          <cell r="D9934">
            <v>8</v>
          </cell>
          <cell r="E9934" t="str">
            <v>NO_thin</v>
          </cell>
          <cell r="F9934" t="str">
            <v xml:space="preserve"> 60-65</v>
          </cell>
          <cell r="G9934">
            <v>5.2</v>
          </cell>
          <cell r="H9934">
            <v>-0.97</v>
          </cell>
          <cell r="I9934">
            <v>4.2300000000000004</v>
          </cell>
          <cell r="J9934">
            <v>21.14</v>
          </cell>
          <cell r="K9934">
            <v>840.46</v>
          </cell>
          <cell r="L9934">
            <v>0</v>
          </cell>
          <cell r="M9934">
            <v>840.46</v>
          </cell>
          <cell r="N9934">
            <v>0</v>
          </cell>
        </row>
        <row r="9935">
          <cell r="A9935" t="str">
            <v>SA3.008NO_thin065</v>
          </cell>
          <cell r="B9935" t="str">
            <v>SAB</v>
          </cell>
          <cell r="C9935">
            <v>3</v>
          </cell>
          <cell r="D9935">
            <v>8</v>
          </cell>
          <cell r="E9935" t="str">
            <v>NO_thin</v>
          </cell>
          <cell r="F9935" t="str">
            <v xml:space="preserve"> 65-70</v>
          </cell>
          <cell r="G9935">
            <v>4.54</v>
          </cell>
          <cell r="H9935">
            <v>-1.23</v>
          </cell>
          <cell r="I9935">
            <v>3.32</v>
          </cell>
          <cell r="J9935">
            <v>16.579999999999998</v>
          </cell>
          <cell r="K9935">
            <v>857.05</v>
          </cell>
          <cell r="L9935">
            <v>0</v>
          </cell>
          <cell r="M9935">
            <v>857.05</v>
          </cell>
          <cell r="N9935">
            <v>0</v>
          </cell>
        </row>
        <row r="9936">
          <cell r="A9936" t="str">
            <v>SA3.008NO_thin070</v>
          </cell>
          <cell r="B9936" t="str">
            <v>SAB</v>
          </cell>
          <cell r="C9936">
            <v>3</v>
          </cell>
          <cell r="D9936">
            <v>8</v>
          </cell>
          <cell r="E9936" t="str">
            <v>NO_thin</v>
          </cell>
          <cell r="F9936" t="str">
            <v xml:space="preserve"> 70-75</v>
          </cell>
          <cell r="G9936">
            <v>3.99</v>
          </cell>
          <cell r="H9936">
            <v>-1.18</v>
          </cell>
          <cell r="I9936">
            <v>2.81</v>
          </cell>
          <cell r="J9936">
            <v>14.06</v>
          </cell>
          <cell r="K9936">
            <v>871.11</v>
          </cell>
          <cell r="L9936">
            <v>0</v>
          </cell>
          <cell r="M9936">
            <v>871.11</v>
          </cell>
          <cell r="N9936">
            <v>0</v>
          </cell>
        </row>
        <row r="9937">
          <cell r="A9937" t="str">
            <v>SA3.008NO_thin075</v>
          </cell>
          <cell r="B9937" t="str">
            <v>SAB</v>
          </cell>
          <cell r="C9937">
            <v>3</v>
          </cell>
          <cell r="D9937">
            <v>8</v>
          </cell>
          <cell r="E9937" t="str">
            <v>NO_thin</v>
          </cell>
          <cell r="F9937" t="str">
            <v xml:space="preserve"> 75-80</v>
          </cell>
          <cell r="G9937">
            <v>3.65</v>
          </cell>
          <cell r="H9937">
            <v>-0.68</v>
          </cell>
          <cell r="I9937">
            <v>2.97</v>
          </cell>
          <cell r="J9937">
            <v>14.84</v>
          </cell>
          <cell r="K9937">
            <v>885.95</v>
          </cell>
          <cell r="L9937">
            <v>0</v>
          </cell>
          <cell r="M9937">
            <v>885.95</v>
          </cell>
          <cell r="N9937">
            <v>0</v>
          </cell>
        </row>
        <row r="9938">
          <cell r="A9938" t="str">
            <v>SA3.008NO_thin080</v>
          </cell>
          <cell r="B9938" t="str">
            <v>SAB</v>
          </cell>
          <cell r="C9938">
            <v>3</v>
          </cell>
          <cell r="D9938">
            <v>8</v>
          </cell>
          <cell r="E9938" t="str">
            <v>NO_thin</v>
          </cell>
          <cell r="F9938" t="str">
            <v xml:space="preserve"> 80-85</v>
          </cell>
          <cell r="G9938">
            <v>3.29</v>
          </cell>
          <cell r="H9938">
            <v>-0.48</v>
          </cell>
          <cell r="I9938">
            <v>2.81</v>
          </cell>
          <cell r="J9938">
            <v>14.04</v>
          </cell>
          <cell r="K9938">
            <v>899.99</v>
          </cell>
          <cell r="L9938">
            <v>0</v>
          </cell>
          <cell r="M9938">
            <v>899.99</v>
          </cell>
          <cell r="N9938">
            <v>0</v>
          </cell>
        </row>
        <row r="9939">
          <cell r="A9939" t="str">
            <v>SA3.008NO_thin085</v>
          </cell>
          <cell r="B9939" t="str">
            <v>SAB</v>
          </cell>
          <cell r="C9939">
            <v>3</v>
          </cell>
          <cell r="D9939">
            <v>8</v>
          </cell>
          <cell r="E9939" t="str">
            <v>NO_thin</v>
          </cell>
          <cell r="F9939" t="str">
            <v xml:space="preserve"> 85-90</v>
          </cell>
          <cell r="G9939">
            <v>2.92</v>
          </cell>
          <cell r="H9939">
            <v>-0.63</v>
          </cell>
          <cell r="I9939">
            <v>2.29</v>
          </cell>
          <cell r="J9939">
            <v>11.44</v>
          </cell>
          <cell r="K9939">
            <v>911.43</v>
          </cell>
          <cell r="L9939">
            <v>0</v>
          </cell>
          <cell r="M9939">
            <v>911.43</v>
          </cell>
          <cell r="N9939">
            <v>0</v>
          </cell>
        </row>
        <row r="9940">
          <cell r="A9940" t="str">
            <v>SA3.008NO_thin090</v>
          </cell>
          <cell r="B9940" t="str">
            <v>SAB</v>
          </cell>
          <cell r="C9940">
            <v>3</v>
          </cell>
          <cell r="D9940">
            <v>8</v>
          </cell>
          <cell r="E9940" t="str">
            <v>NO_thin</v>
          </cell>
          <cell r="F9940" t="str">
            <v xml:space="preserve"> 90-95</v>
          </cell>
          <cell r="G9940">
            <v>2.57</v>
          </cell>
          <cell r="H9940">
            <v>-0.55000000000000004</v>
          </cell>
          <cell r="I9940">
            <v>2.02</v>
          </cell>
          <cell r="J9940">
            <v>10.119999999999999</v>
          </cell>
          <cell r="K9940">
            <v>921.55</v>
          </cell>
          <cell r="L9940">
            <v>0</v>
          </cell>
          <cell r="M9940">
            <v>921.55</v>
          </cell>
          <cell r="N9940">
            <v>0</v>
          </cell>
        </row>
        <row r="9941">
          <cell r="A9941" t="str">
            <v>SA3.008NO_thin095</v>
          </cell>
          <cell r="B9941" t="str">
            <v>SAB</v>
          </cell>
          <cell r="C9941">
            <v>3</v>
          </cell>
          <cell r="D9941">
            <v>8</v>
          </cell>
          <cell r="E9941" t="str">
            <v>NO_thin</v>
          </cell>
          <cell r="F9941" t="str">
            <v xml:space="preserve"> 95-100</v>
          </cell>
          <cell r="G9941">
            <v>2.35</v>
          </cell>
          <cell r="H9941">
            <v>-0.46</v>
          </cell>
          <cell r="I9941">
            <v>1.89</v>
          </cell>
          <cell r="J9941">
            <v>9.4499999999999993</v>
          </cell>
          <cell r="K9941">
            <v>931</v>
          </cell>
          <cell r="L9941">
            <v>0</v>
          </cell>
          <cell r="M9941">
            <v>931</v>
          </cell>
          <cell r="N9941">
            <v>0</v>
          </cell>
        </row>
        <row r="9942">
          <cell r="A9942" t="str">
            <v>SA3.008NO_thin100</v>
          </cell>
          <cell r="B9942" t="str">
            <v>SAB</v>
          </cell>
          <cell r="C9942">
            <v>3</v>
          </cell>
          <cell r="D9942">
            <v>8</v>
          </cell>
          <cell r="E9942" t="str">
            <v>NO_thin</v>
          </cell>
          <cell r="F9942" t="str">
            <v>100-105</v>
          </cell>
          <cell r="G9942">
            <v>2.11</v>
          </cell>
          <cell r="H9942">
            <v>-0.41</v>
          </cell>
          <cell r="I9942">
            <v>1.7</v>
          </cell>
          <cell r="J9942">
            <v>8.52</v>
          </cell>
          <cell r="K9942">
            <v>939.53</v>
          </cell>
          <cell r="L9942">
            <v>0</v>
          </cell>
          <cell r="M9942">
            <v>939.53</v>
          </cell>
          <cell r="N9942">
            <v>0</v>
          </cell>
        </row>
        <row r="9943">
          <cell r="A9943" t="str">
            <v>SA3.008NO_thin105</v>
          </cell>
          <cell r="B9943" t="str">
            <v>SAB</v>
          </cell>
          <cell r="C9943">
            <v>3</v>
          </cell>
          <cell r="D9943">
            <v>8</v>
          </cell>
          <cell r="E9943" t="str">
            <v>NO_thin</v>
          </cell>
          <cell r="F9943" t="str">
            <v>105-110</v>
          </cell>
          <cell r="G9943">
            <v>1.82</v>
          </cell>
          <cell r="H9943">
            <v>-0.34</v>
          </cell>
          <cell r="I9943">
            <v>1.49</v>
          </cell>
          <cell r="J9943">
            <v>7.43</v>
          </cell>
          <cell r="K9943">
            <v>946.95</v>
          </cell>
          <cell r="L9943">
            <v>0</v>
          </cell>
          <cell r="M9943">
            <v>946.95</v>
          </cell>
          <cell r="N9943">
            <v>0</v>
          </cell>
        </row>
        <row r="9944">
          <cell r="A9944" t="str">
            <v>SA3.008NO_thin110</v>
          </cell>
          <cell r="B9944" t="str">
            <v>SAB</v>
          </cell>
          <cell r="C9944">
            <v>3</v>
          </cell>
          <cell r="D9944">
            <v>8</v>
          </cell>
          <cell r="E9944" t="str">
            <v>NO_thin</v>
          </cell>
          <cell r="F9944" t="str">
            <v>110-115</v>
          </cell>
          <cell r="G9944">
            <v>1.58</v>
          </cell>
          <cell r="H9944">
            <v>-0.28000000000000003</v>
          </cell>
          <cell r="I9944">
            <v>1.3</v>
          </cell>
          <cell r="J9944">
            <v>6.48</v>
          </cell>
          <cell r="K9944">
            <v>953.43</v>
          </cell>
          <cell r="L9944">
            <v>0</v>
          </cell>
          <cell r="M9944">
            <v>953.43</v>
          </cell>
          <cell r="N9944">
            <v>0</v>
          </cell>
        </row>
        <row r="9945">
          <cell r="A9945" t="str">
            <v>SA3.008NO_thin115</v>
          </cell>
          <cell r="B9945" t="str">
            <v>SAB</v>
          </cell>
          <cell r="C9945">
            <v>3</v>
          </cell>
          <cell r="D9945">
            <v>8</v>
          </cell>
          <cell r="E9945" t="str">
            <v>NO_thin</v>
          </cell>
          <cell r="F9945" t="str">
            <v>115-120</v>
          </cell>
          <cell r="G9945">
            <v>1.4</v>
          </cell>
          <cell r="H9945">
            <v>-0.26</v>
          </cell>
          <cell r="I9945">
            <v>1.1399999999999999</v>
          </cell>
          <cell r="J9945">
            <v>5.7</v>
          </cell>
          <cell r="K9945">
            <v>959.14</v>
          </cell>
          <cell r="L9945">
            <v>0</v>
          </cell>
          <cell r="M9945">
            <v>959.14</v>
          </cell>
          <cell r="N9945">
            <v>0</v>
          </cell>
        </row>
        <row r="9946">
          <cell r="A9946" t="str">
            <v>SA3.008NO_thin120</v>
          </cell>
          <cell r="B9946" t="str">
            <v>SAB</v>
          </cell>
          <cell r="C9946">
            <v>3</v>
          </cell>
          <cell r="D9946">
            <v>8</v>
          </cell>
          <cell r="E9946" t="str">
            <v>NO_thin</v>
          </cell>
          <cell r="F9946" t="str">
            <v>120-125</v>
          </cell>
          <cell r="G9946">
            <v>1.26</v>
          </cell>
          <cell r="H9946">
            <v>-0.22</v>
          </cell>
          <cell r="I9946">
            <v>1.04</v>
          </cell>
          <cell r="J9946">
            <v>5.18</v>
          </cell>
          <cell r="K9946">
            <v>964.32</v>
          </cell>
          <cell r="L9946">
            <v>0</v>
          </cell>
          <cell r="M9946">
            <v>964.32</v>
          </cell>
          <cell r="N9946">
            <v>0</v>
          </cell>
        </row>
        <row r="9947">
          <cell r="A9947" t="str">
            <v>SA3.008NO_thin125</v>
          </cell>
          <cell r="B9947" t="str">
            <v>SAB</v>
          </cell>
          <cell r="C9947">
            <v>3</v>
          </cell>
          <cell r="D9947">
            <v>8</v>
          </cell>
          <cell r="E9947" t="str">
            <v>NO_thin</v>
          </cell>
          <cell r="F9947" t="str">
            <v>125-130</v>
          </cell>
          <cell r="G9947">
            <v>1.0900000000000001</v>
          </cell>
          <cell r="H9947">
            <v>-0.21</v>
          </cell>
          <cell r="I9947">
            <v>0.88</v>
          </cell>
          <cell r="J9947">
            <v>4.4000000000000004</v>
          </cell>
          <cell r="K9947">
            <v>968.71</v>
          </cell>
          <cell r="L9947">
            <v>0</v>
          </cell>
          <cell r="M9947">
            <v>968.71</v>
          </cell>
          <cell r="N9947">
            <v>0</v>
          </cell>
        </row>
        <row r="9948">
          <cell r="A9948" t="str">
            <v>SA3.008NO_thin130</v>
          </cell>
          <cell r="B9948" t="str">
            <v>SAB</v>
          </cell>
          <cell r="C9948">
            <v>3</v>
          </cell>
          <cell r="D9948">
            <v>8</v>
          </cell>
          <cell r="E9948" t="str">
            <v>NO_thin</v>
          </cell>
          <cell r="F9948" t="str">
            <v>130-135</v>
          </cell>
          <cell r="G9948">
            <v>0.96</v>
          </cell>
          <cell r="H9948">
            <v>-0.17</v>
          </cell>
          <cell r="I9948">
            <v>0.79</v>
          </cell>
          <cell r="J9948">
            <v>3.95</v>
          </cell>
          <cell r="K9948">
            <v>972.66</v>
          </cell>
          <cell r="L9948">
            <v>0</v>
          </cell>
          <cell r="M9948">
            <v>972.66</v>
          </cell>
          <cell r="N9948">
            <v>0</v>
          </cell>
        </row>
        <row r="9949">
          <cell r="A9949" t="str">
            <v>SA3.008NO_thin135</v>
          </cell>
          <cell r="B9949" t="str">
            <v>SAB</v>
          </cell>
          <cell r="C9949">
            <v>3</v>
          </cell>
          <cell r="D9949">
            <v>8</v>
          </cell>
          <cell r="E9949" t="str">
            <v>NO_thin</v>
          </cell>
          <cell r="F9949" t="str">
            <v>135-140</v>
          </cell>
          <cell r="G9949">
            <v>0.87</v>
          </cell>
          <cell r="H9949">
            <v>-0.17</v>
          </cell>
          <cell r="I9949">
            <v>0.7</v>
          </cell>
          <cell r="J9949">
            <v>3.51</v>
          </cell>
          <cell r="K9949">
            <v>976.17</v>
          </cell>
          <cell r="L9949">
            <v>0</v>
          </cell>
          <cell r="M9949">
            <v>976.17</v>
          </cell>
          <cell r="N9949">
            <v>0</v>
          </cell>
        </row>
        <row r="9950">
          <cell r="A9950" t="str">
            <v>SA3.008NO_thin140</v>
          </cell>
          <cell r="B9950" t="str">
            <v>SAB</v>
          </cell>
          <cell r="C9950">
            <v>3</v>
          </cell>
          <cell r="D9950">
            <v>8</v>
          </cell>
          <cell r="E9950" t="str">
            <v>NO_thin</v>
          </cell>
          <cell r="F9950" t="str">
            <v>140-145</v>
          </cell>
          <cell r="G9950">
            <v>0.78</v>
          </cell>
          <cell r="H9950">
            <v>-0.13</v>
          </cell>
          <cell r="I9950">
            <v>0.65</v>
          </cell>
          <cell r="J9950">
            <v>3.23</v>
          </cell>
          <cell r="K9950">
            <v>979.4</v>
          </cell>
          <cell r="L9950">
            <v>0</v>
          </cell>
          <cell r="M9950">
            <v>979.4</v>
          </cell>
          <cell r="N9950">
            <v>0</v>
          </cell>
        </row>
        <row r="9951">
          <cell r="A9951" t="str">
            <v>SA3.008NO_thin145</v>
          </cell>
          <cell r="B9951" t="str">
            <v>SAB</v>
          </cell>
          <cell r="C9951">
            <v>3</v>
          </cell>
          <cell r="D9951">
            <v>8</v>
          </cell>
          <cell r="E9951" t="str">
            <v>NO_thin</v>
          </cell>
          <cell r="F9951" t="str">
            <v>145-150</v>
          </cell>
          <cell r="G9951">
            <v>0.68</v>
          </cell>
          <cell r="H9951">
            <v>-0.12</v>
          </cell>
          <cell r="I9951">
            <v>0.56000000000000005</v>
          </cell>
          <cell r="J9951">
            <v>2.81</v>
          </cell>
          <cell r="K9951">
            <v>982.21</v>
          </cell>
          <cell r="L9951">
            <v>0</v>
          </cell>
          <cell r="M9951">
            <v>982.21</v>
          </cell>
          <cell r="N9951">
            <v>0</v>
          </cell>
        </row>
        <row r="9952">
          <cell r="A9952" t="str">
            <v>SA3.008NO_thin150</v>
          </cell>
          <cell r="B9952" t="str">
            <v>SAB</v>
          </cell>
          <cell r="C9952">
            <v>3</v>
          </cell>
          <cell r="D9952">
            <v>8</v>
          </cell>
          <cell r="E9952" t="str">
            <v>NO_thin</v>
          </cell>
          <cell r="F9952" t="str">
            <v>150-155</v>
          </cell>
          <cell r="G9952">
            <v>0.57999999999999996</v>
          </cell>
          <cell r="H9952">
            <v>-0.1</v>
          </cell>
          <cell r="I9952">
            <v>0.48</v>
          </cell>
          <cell r="J9952">
            <v>2.4</v>
          </cell>
          <cell r="K9952">
            <v>984.61</v>
          </cell>
          <cell r="L9952">
            <v>0</v>
          </cell>
          <cell r="M9952">
            <v>984.61</v>
          </cell>
          <cell r="N9952">
            <v>0</v>
          </cell>
        </row>
        <row r="9953">
          <cell r="A9953" t="str">
            <v>SA3.008NO_thin155</v>
          </cell>
          <cell r="B9953" t="str">
            <v>SAB</v>
          </cell>
          <cell r="C9953">
            <v>3</v>
          </cell>
          <cell r="D9953">
            <v>8</v>
          </cell>
          <cell r="E9953" t="str">
            <v>NO_thin</v>
          </cell>
          <cell r="F9953" t="str">
            <v>155-160</v>
          </cell>
          <cell r="G9953">
            <v>0.51</v>
          </cell>
          <cell r="H9953">
            <v>-0.1</v>
          </cell>
          <cell r="I9953">
            <v>0.41</v>
          </cell>
          <cell r="J9953">
            <v>2.06</v>
          </cell>
          <cell r="K9953">
            <v>986.67</v>
          </cell>
          <cell r="L9953">
            <v>0</v>
          </cell>
          <cell r="M9953">
            <v>986.67</v>
          </cell>
          <cell r="N9953">
            <v>0</v>
          </cell>
        </row>
        <row r="9954">
          <cell r="A9954" t="str">
            <v>SA3.008NO_thin160</v>
          </cell>
          <cell r="B9954" t="str">
            <v>SAB</v>
          </cell>
          <cell r="C9954">
            <v>3</v>
          </cell>
          <cell r="D9954">
            <v>8</v>
          </cell>
          <cell r="E9954" t="str">
            <v>NO_thin</v>
          </cell>
          <cell r="F9954" t="str">
            <v>160-165</v>
          </cell>
          <cell r="G9954">
            <v>0.49</v>
          </cell>
          <cell r="H9954">
            <v>-0.08</v>
          </cell>
          <cell r="I9954">
            <v>0.41</v>
          </cell>
          <cell r="J9954">
            <v>2.0699999999999998</v>
          </cell>
          <cell r="K9954">
            <v>988.73</v>
          </cell>
          <cell r="L9954">
            <v>0</v>
          </cell>
          <cell r="M9954">
            <v>988.73</v>
          </cell>
          <cell r="N9954">
            <v>0</v>
          </cell>
        </row>
        <row r="9955">
          <cell r="A9955" t="str">
            <v>SA3.008NO_thin165</v>
          </cell>
          <cell r="B9955" t="str">
            <v>SAB</v>
          </cell>
          <cell r="C9955">
            <v>3</v>
          </cell>
          <cell r="D9955">
            <v>8</v>
          </cell>
          <cell r="E9955" t="str">
            <v>NO_thin</v>
          </cell>
          <cell r="F9955" t="str">
            <v>165-170</v>
          </cell>
          <cell r="G9955">
            <v>0.39</v>
          </cell>
          <cell r="H9955">
            <v>-7.0000000000000007E-2</v>
          </cell>
          <cell r="I9955">
            <v>0.33</v>
          </cell>
          <cell r="J9955">
            <v>1.63</v>
          </cell>
          <cell r="K9955">
            <v>990.36</v>
          </cell>
          <cell r="L9955">
            <v>0</v>
          </cell>
          <cell r="M9955">
            <v>990.36</v>
          </cell>
          <cell r="N9955">
            <v>0</v>
          </cell>
        </row>
        <row r="9956">
          <cell r="A9956" t="str">
            <v>SA3.008NO_thin170</v>
          </cell>
          <cell r="B9956" t="str">
            <v>SAB</v>
          </cell>
          <cell r="C9956">
            <v>3</v>
          </cell>
          <cell r="D9956">
            <v>8</v>
          </cell>
          <cell r="E9956" t="str">
            <v>NO_thin</v>
          </cell>
          <cell r="F9956" t="str">
            <v>170-175</v>
          </cell>
          <cell r="G9956">
            <v>0.36</v>
          </cell>
          <cell r="H9956">
            <v>-0.06</v>
          </cell>
          <cell r="I9956">
            <v>0.28999999999999998</v>
          </cell>
          <cell r="J9956">
            <v>1.47</v>
          </cell>
          <cell r="K9956">
            <v>991.83</v>
          </cell>
          <cell r="L9956">
            <v>0</v>
          </cell>
          <cell r="M9956">
            <v>991.83</v>
          </cell>
          <cell r="N9956">
            <v>0</v>
          </cell>
        </row>
        <row r="9957">
          <cell r="A9957" t="str">
            <v>SA3.008NO_thin175</v>
          </cell>
          <cell r="B9957" t="str">
            <v>SAB</v>
          </cell>
          <cell r="C9957">
            <v>3</v>
          </cell>
          <cell r="D9957">
            <v>8</v>
          </cell>
          <cell r="E9957" t="str">
            <v>NO_thin</v>
          </cell>
          <cell r="F9957" t="str">
            <v>175-180</v>
          </cell>
          <cell r="G9957">
            <v>0.3</v>
          </cell>
          <cell r="H9957">
            <v>-0.06</v>
          </cell>
          <cell r="I9957">
            <v>0.25</v>
          </cell>
          <cell r="J9957">
            <v>1.25</v>
          </cell>
          <cell r="K9957">
            <v>993.08</v>
          </cell>
          <cell r="L9957">
            <v>0</v>
          </cell>
          <cell r="M9957">
            <v>993.08</v>
          </cell>
          <cell r="N9957">
            <v>0</v>
          </cell>
        </row>
        <row r="9958">
          <cell r="A9958" t="str">
            <v>SA3.008NO_thin180</v>
          </cell>
          <cell r="B9958" t="str">
            <v>SAB</v>
          </cell>
          <cell r="C9958">
            <v>3</v>
          </cell>
          <cell r="D9958">
            <v>8</v>
          </cell>
          <cell r="E9958" t="str">
            <v>NO_thin</v>
          </cell>
          <cell r="F9958" t="str">
            <v>180-185</v>
          </cell>
          <cell r="G9958">
            <v>0.3</v>
          </cell>
          <cell r="H9958">
            <v>-0.05</v>
          </cell>
          <cell r="I9958">
            <v>0.26</v>
          </cell>
          <cell r="J9958">
            <v>1.29</v>
          </cell>
          <cell r="K9958">
            <v>994.36</v>
          </cell>
          <cell r="L9958">
            <v>0</v>
          </cell>
          <cell r="M9958">
            <v>994.36</v>
          </cell>
          <cell r="N9958">
            <v>0</v>
          </cell>
        </row>
        <row r="9959">
          <cell r="A9959" t="str">
            <v>SA3.008NO_thin185</v>
          </cell>
          <cell r="B9959" t="str">
            <v>SAB</v>
          </cell>
          <cell r="C9959">
            <v>3</v>
          </cell>
          <cell r="D9959">
            <v>8</v>
          </cell>
          <cell r="E9959" t="str">
            <v>NO_thin</v>
          </cell>
          <cell r="F9959" t="str">
            <v>185-190</v>
          </cell>
          <cell r="G9959">
            <v>0.27</v>
          </cell>
          <cell r="H9959">
            <v>-0.04</v>
          </cell>
          <cell r="I9959">
            <v>0.22</v>
          </cell>
          <cell r="J9959">
            <v>1.1200000000000001</v>
          </cell>
          <cell r="K9959">
            <v>995.48</v>
          </cell>
          <cell r="L9959">
            <v>0</v>
          </cell>
          <cell r="M9959">
            <v>995.48</v>
          </cell>
          <cell r="N9959">
            <v>0</v>
          </cell>
        </row>
        <row r="9960">
          <cell r="A9960" t="str">
            <v>SA3.008NO_thin190</v>
          </cell>
          <cell r="B9960" t="str">
            <v>SAB</v>
          </cell>
          <cell r="C9960">
            <v>3</v>
          </cell>
          <cell r="D9960">
            <v>8</v>
          </cell>
          <cell r="E9960" t="str">
            <v>NO_thin</v>
          </cell>
          <cell r="F9960" t="str">
            <v>190-195</v>
          </cell>
          <cell r="G9960">
            <v>0.28000000000000003</v>
          </cell>
          <cell r="H9960">
            <v>-0.04</v>
          </cell>
          <cell r="I9960">
            <v>0.25</v>
          </cell>
          <cell r="J9960">
            <v>1.24</v>
          </cell>
          <cell r="K9960">
            <v>996.72</v>
          </cell>
          <cell r="L9960">
            <v>0</v>
          </cell>
          <cell r="M9960">
            <v>996.72</v>
          </cell>
          <cell r="N9960">
            <v>0</v>
          </cell>
        </row>
        <row r="9961">
          <cell r="A9961" t="str">
            <v>SA3.008NO_thin195</v>
          </cell>
          <cell r="B9961" t="str">
            <v>SAB</v>
          </cell>
          <cell r="C9961">
            <v>3</v>
          </cell>
          <cell r="D9961">
            <v>8</v>
          </cell>
          <cell r="E9961" t="str">
            <v>NO_thin</v>
          </cell>
          <cell r="F9961" t="str">
            <v>195-200</v>
          </cell>
          <cell r="G9961">
            <v>0.25</v>
          </cell>
          <cell r="H9961">
            <v>-0.03</v>
          </cell>
          <cell r="I9961">
            <v>0.21</v>
          </cell>
          <cell r="J9961">
            <v>1.07</v>
          </cell>
          <cell r="K9961">
            <v>997.79</v>
          </cell>
          <cell r="L9961">
            <v>0</v>
          </cell>
          <cell r="M9961">
            <v>997.79</v>
          </cell>
          <cell r="N9961">
            <v>0</v>
          </cell>
        </row>
        <row r="9962">
          <cell r="A9962" t="str">
            <v>SA3.008Thinned000</v>
          </cell>
          <cell r="B9962" t="str">
            <v>SAB</v>
          </cell>
          <cell r="C9962">
            <v>3</v>
          </cell>
          <cell r="D9962">
            <v>8</v>
          </cell>
          <cell r="E9962" t="str">
            <v>Thinned</v>
          </cell>
          <cell r="F9962" t="str">
            <v xml:space="preserve">  0-5</v>
          </cell>
          <cell r="M9962">
            <v>8.09</v>
          </cell>
        </row>
        <row r="9963">
          <cell r="A9963" t="str">
            <v>SA3.008Thinned005</v>
          </cell>
          <cell r="B9963" t="str">
            <v>SAB</v>
          </cell>
          <cell r="C9963">
            <v>3</v>
          </cell>
          <cell r="D9963">
            <v>8</v>
          </cell>
          <cell r="E9963" t="str">
            <v>Thinned</v>
          </cell>
          <cell r="F9963" t="str">
            <v xml:space="preserve">  5-10</v>
          </cell>
          <cell r="M9963">
            <v>44.34</v>
          </cell>
        </row>
        <row r="9964">
          <cell r="A9964" t="str">
            <v>SA3.008Thinned010</v>
          </cell>
          <cell r="B9964" t="str">
            <v>SAB</v>
          </cell>
          <cell r="C9964">
            <v>3</v>
          </cell>
          <cell r="D9964">
            <v>8</v>
          </cell>
          <cell r="E9964" t="str">
            <v>Thinned</v>
          </cell>
          <cell r="F9964" t="str">
            <v xml:space="preserve"> 10-15</v>
          </cell>
          <cell r="M9964">
            <v>152.08593298049109</v>
          </cell>
        </row>
        <row r="9965">
          <cell r="A9965" t="str">
            <v>SA3.008Thinned015</v>
          </cell>
          <cell r="B9965" t="str">
            <v>SAB</v>
          </cell>
          <cell r="C9965">
            <v>3</v>
          </cell>
          <cell r="D9965">
            <v>8</v>
          </cell>
          <cell r="E9965" t="str">
            <v>Thinned</v>
          </cell>
          <cell r="F9965" t="str">
            <v xml:space="preserve"> 15-20</v>
          </cell>
          <cell r="M9965">
            <v>238.46541288292912</v>
          </cell>
        </row>
        <row r="9966">
          <cell r="A9966" t="str">
            <v>SA3.008Thinned020</v>
          </cell>
          <cell r="B9966" t="str">
            <v>SAB</v>
          </cell>
          <cell r="C9966">
            <v>3</v>
          </cell>
          <cell r="D9966">
            <v>8</v>
          </cell>
          <cell r="E9966" t="str">
            <v>Thinned</v>
          </cell>
          <cell r="F9966" t="str">
            <v xml:space="preserve"> 20-25</v>
          </cell>
          <cell r="M9966">
            <v>292.76707975807977</v>
          </cell>
        </row>
        <row r="9967">
          <cell r="A9967" t="str">
            <v>SA3.008Thinned025</v>
          </cell>
          <cell r="B9967" t="str">
            <v>SAB</v>
          </cell>
          <cell r="C9967">
            <v>3</v>
          </cell>
          <cell r="D9967">
            <v>8</v>
          </cell>
          <cell r="E9967" t="str">
            <v>Thinned</v>
          </cell>
          <cell r="F9967" t="str">
            <v xml:space="preserve"> 25-30</v>
          </cell>
          <cell r="M9967">
            <v>352.04003691171954</v>
          </cell>
        </row>
        <row r="9968">
          <cell r="A9968" t="str">
            <v>SA3.008Thinned030</v>
          </cell>
          <cell r="B9968" t="str">
            <v>SAB</v>
          </cell>
          <cell r="C9968">
            <v>3</v>
          </cell>
          <cell r="D9968">
            <v>8</v>
          </cell>
          <cell r="E9968" t="str">
            <v>Thinned</v>
          </cell>
          <cell r="F9968" t="str">
            <v xml:space="preserve"> 30-35</v>
          </cell>
          <cell r="M9968">
            <v>415.28620407208047</v>
          </cell>
        </row>
        <row r="9969">
          <cell r="A9969" t="str">
            <v>SA3.008Thinned035</v>
          </cell>
          <cell r="B9969" t="str">
            <v>SAB</v>
          </cell>
          <cell r="C9969">
            <v>3</v>
          </cell>
          <cell r="D9969">
            <v>8</v>
          </cell>
          <cell r="E9969" t="str">
            <v>Thinned</v>
          </cell>
          <cell r="F9969" t="str">
            <v xml:space="preserve"> 35-40</v>
          </cell>
          <cell r="M9969">
            <v>462.8596289290922</v>
          </cell>
        </row>
        <row r="9970">
          <cell r="A9970" t="str">
            <v>SA3.008Thinned040</v>
          </cell>
          <cell r="B9970" t="str">
            <v>SAB</v>
          </cell>
          <cell r="C9970">
            <v>3</v>
          </cell>
          <cell r="D9970">
            <v>8</v>
          </cell>
          <cell r="E9970" t="str">
            <v>Thinned</v>
          </cell>
          <cell r="F9970" t="str">
            <v xml:space="preserve"> 40-45</v>
          </cell>
          <cell r="M9970">
            <v>495.47592298707059</v>
          </cell>
        </row>
        <row r="9971">
          <cell r="A9971" t="str">
            <v>SA3.008Thinned045</v>
          </cell>
          <cell r="B9971" t="str">
            <v>SAB</v>
          </cell>
          <cell r="C9971">
            <v>3</v>
          </cell>
          <cell r="D9971">
            <v>8</v>
          </cell>
          <cell r="E9971" t="str">
            <v>Thinned</v>
          </cell>
          <cell r="F9971" t="str">
            <v xml:space="preserve"> 45-50</v>
          </cell>
          <cell r="M9971">
            <v>509.56745228779545</v>
          </cell>
        </row>
        <row r="9972">
          <cell r="A9972" t="str">
            <v>SA3.008Thinned050</v>
          </cell>
          <cell r="B9972" t="str">
            <v>SAB</v>
          </cell>
          <cell r="C9972">
            <v>3</v>
          </cell>
          <cell r="D9972">
            <v>8</v>
          </cell>
          <cell r="E9972" t="str">
            <v>Thinned</v>
          </cell>
          <cell r="F9972" t="str">
            <v xml:space="preserve"> 50-55</v>
          </cell>
          <cell r="M9972">
            <v>524.57767980582764</v>
          </cell>
        </row>
        <row r="9973">
          <cell r="A9973" t="str">
            <v>SA3.008Thinned055</v>
          </cell>
          <cell r="B9973" t="str">
            <v>SAB</v>
          </cell>
          <cell r="C9973">
            <v>3</v>
          </cell>
          <cell r="D9973">
            <v>8</v>
          </cell>
          <cell r="E9973" t="str">
            <v>Thinned</v>
          </cell>
          <cell r="F9973" t="str">
            <v xml:space="preserve"> 55-60</v>
          </cell>
          <cell r="M9973">
            <v>527.56531957125856</v>
          </cell>
        </row>
        <row r="9974">
          <cell r="A9974" t="str">
            <v>SA3.008Thinned060</v>
          </cell>
          <cell r="B9974" t="str">
            <v>SAB</v>
          </cell>
          <cell r="C9974">
            <v>3</v>
          </cell>
          <cell r="D9974">
            <v>8</v>
          </cell>
          <cell r="E9974" t="str">
            <v>Thinned</v>
          </cell>
          <cell r="F9974" t="str">
            <v xml:space="preserve"> 60-65</v>
          </cell>
          <cell r="M9974">
            <v>535.37426144756273</v>
          </cell>
        </row>
        <row r="9975">
          <cell r="A9975" t="str">
            <v>SA3.008Thinned065</v>
          </cell>
          <cell r="B9975" t="str">
            <v>SAB</v>
          </cell>
          <cell r="C9975">
            <v>3</v>
          </cell>
          <cell r="D9975">
            <v>8</v>
          </cell>
          <cell r="E9975" t="str">
            <v>Thinned</v>
          </cell>
          <cell r="F9975" t="str">
            <v xml:space="preserve"> 65-70</v>
          </cell>
          <cell r="M9975">
            <v>540.14433036506557</v>
          </cell>
        </row>
        <row r="9976">
          <cell r="A9976" t="str">
            <v>SA3.008Thinned070</v>
          </cell>
          <cell r="B9976" t="str">
            <v>SAB</v>
          </cell>
          <cell r="C9976">
            <v>3</v>
          </cell>
          <cell r="D9976">
            <v>8</v>
          </cell>
          <cell r="E9976" t="str">
            <v>Thinned</v>
          </cell>
          <cell r="F9976" t="str">
            <v xml:space="preserve"> 70-75</v>
          </cell>
          <cell r="M9976">
            <v>540.14433036506557</v>
          </cell>
        </row>
        <row r="9977">
          <cell r="A9977" t="str">
            <v>SA3.008Thinned075</v>
          </cell>
          <cell r="B9977" t="str">
            <v>SAB</v>
          </cell>
          <cell r="C9977">
            <v>3</v>
          </cell>
          <cell r="D9977">
            <v>8</v>
          </cell>
          <cell r="E9977" t="str">
            <v>Thinned</v>
          </cell>
          <cell r="F9977" t="str">
            <v xml:space="preserve"> 75-80</v>
          </cell>
          <cell r="M9977">
            <v>540.14433036506557</v>
          </cell>
        </row>
        <row r="9978">
          <cell r="A9978" t="str">
            <v>SA3.008Thinned080</v>
          </cell>
          <cell r="B9978" t="str">
            <v>SAB</v>
          </cell>
          <cell r="C9978">
            <v>3</v>
          </cell>
          <cell r="D9978">
            <v>8</v>
          </cell>
          <cell r="E9978" t="str">
            <v>Thinned</v>
          </cell>
          <cell r="F9978" t="str">
            <v xml:space="preserve"> 80-85</v>
          </cell>
          <cell r="M9978">
            <v>540.14433036506557</v>
          </cell>
        </row>
        <row r="9979">
          <cell r="A9979" t="str">
            <v>SA3.008Thinned085</v>
          </cell>
          <cell r="B9979" t="str">
            <v>SAB</v>
          </cell>
          <cell r="C9979">
            <v>3</v>
          </cell>
          <cell r="D9979">
            <v>8</v>
          </cell>
          <cell r="E9979" t="str">
            <v>Thinned</v>
          </cell>
          <cell r="F9979" t="str">
            <v xml:space="preserve"> 85-90</v>
          </cell>
          <cell r="M9979">
            <v>540.14433036506557</v>
          </cell>
        </row>
        <row r="9980">
          <cell r="A9980" t="str">
            <v>SA3.008Thinned090</v>
          </cell>
          <cell r="B9980" t="str">
            <v>SAB</v>
          </cell>
          <cell r="C9980">
            <v>3</v>
          </cell>
          <cell r="D9980">
            <v>8</v>
          </cell>
          <cell r="E9980" t="str">
            <v>Thinned</v>
          </cell>
          <cell r="F9980" t="str">
            <v xml:space="preserve"> 90-95</v>
          </cell>
          <cell r="M9980">
            <v>540.14433036506557</v>
          </cell>
        </row>
        <row r="9981">
          <cell r="A9981" t="str">
            <v>SA3.008Thinned095</v>
          </cell>
          <cell r="B9981" t="str">
            <v>SAB</v>
          </cell>
          <cell r="C9981">
            <v>3</v>
          </cell>
          <cell r="D9981">
            <v>8</v>
          </cell>
          <cell r="E9981" t="str">
            <v>Thinned</v>
          </cell>
          <cell r="F9981" t="str">
            <v xml:space="preserve"> 95-100</v>
          </cell>
          <cell r="M9981">
            <v>540.14433036506557</v>
          </cell>
        </row>
        <row r="9982">
          <cell r="A9982" t="str">
            <v>SA3.008Thinned100</v>
          </cell>
          <cell r="B9982" t="str">
            <v>SAB</v>
          </cell>
          <cell r="C9982">
            <v>3</v>
          </cell>
          <cell r="D9982">
            <v>8</v>
          </cell>
          <cell r="E9982" t="str">
            <v>Thinned</v>
          </cell>
          <cell r="F9982" t="str">
            <v>100-105</v>
          </cell>
          <cell r="M9982">
            <v>540.14433036506557</v>
          </cell>
        </row>
        <row r="9983">
          <cell r="A9983" t="str">
            <v>SA3.008Thinned105</v>
          </cell>
          <cell r="B9983" t="str">
            <v>SAB</v>
          </cell>
          <cell r="C9983">
            <v>3</v>
          </cell>
          <cell r="D9983">
            <v>8</v>
          </cell>
          <cell r="E9983" t="str">
            <v>Thinned</v>
          </cell>
          <cell r="F9983" t="str">
            <v>105-110</v>
          </cell>
          <cell r="M9983">
            <v>540.14433036506557</v>
          </cell>
        </row>
        <row r="9984">
          <cell r="A9984" t="str">
            <v>SA3.008Thinned110</v>
          </cell>
          <cell r="B9984" t="str">
            <v>SAB</v>
          </cell>
          <cell r="C9984">
            <v>3</v>
          </cell>
          <cell r="D9984">
            <v>8</v>
          </cell>
          <cell r="E9984" t="str">
            <v>Thinned</v>
          </cell>
          <cell r="F9984" t="str">
            <v>110-115</v>
          </cell>
          <cell r="M9984">
            <v>540.14433036506557</v>
          </cell>
        </row>
        <row r="9985">
          <cell r="A9985" t="str">
            <v>SA3.008Thinned115</v>
          </cell>
          <cell r="B9985" t="str">
            <v>SAB</v>
          </cell>
          <cell r="C9985">
            <v>3</v>
          </cell>
          <cell r="D9985">
            <v>8</v>
          </cell>
          <cell r="E9985" t="str">
            <v>Thinned</v>
          </cell>
          <cell r="F9985" t="str">
            <v>115-120</v>
          </cell>
          <cell r="M9985">
            <v>540.14433036506557</v>
          </cell>
        </row>
        <row r="9986">
          <cell r="A9986" t="str">
            <v>SA3.008Thinned120</v>
          </cell>
          <cell r="B9986" t="str">
            <v>SAB</v>
          </cell>
          <cell r="C9986">
            <v>3</v>
          </cell>
          <cell r="D9986">
            <v>8</v>
          </cell>
          <cell r="E9986" t="str">
            <v>Thinned</v>
          </cell>
          <cell r="F9986" t="str">
            <v>120-125</v>
          </cell>
          <cell r="M9986">
            <v>540.14433036506557</v>
          </cell>
        </row>
        <row r="9987">
          <cell r="A9987" t="str">
            <v>SA3.008Thinned125</v>
          </cell>
          <cell r="B9987" t="str">
            <v>SAB</v>
          </cell>
          <cell r="C9987">
            <v>3</v>
          </cell>
          <cell r="D9987">
            <v>8</v>
          </cell>
          <cell r="E9987" t="str">
            <v>Thinned</v>
          </cell>
          <cell r="F9987" t="str">
            <v>125-130</v>
          </cell>
          <cell r="M9987">
            <v>540.14433036506557</v>
          </cell>
        </row>
        <row r="9988">
          <cell r="A9988" t="str">
            <v>SA3.008Thinned130</v>
          </cell>
          <cell r="B9988" t="str">
            <v>SAB</v>
          </cell>
          <cell r="C9988">
            <v>3</v>
          </cell>
          <cell r="D9988">
            <v>8</v>
          </cell>
          <cell r="E9988" t="str">
            <v>Thinned</v>
          </cell>
          <cell r="F9988" t="str">
            <v>130-135</v>
          </cell>
          <cell r="M9988">
            <v>540.14433036506557</v>
          </cell>
        </row>
        <row r="9989">
          <cell r="A9989" t="str">
            <v>SA3.008Thinned135</v>
          </cell>
          <cell r="B9989" t="str">
            <v>SAB</v>
          </cell>
          <cell r="C9989">
            <v>3</v>
          </cell>
          <cell r="D9989">
            <v>8</v>
          </cell>
          <cell r="E9989" t="str">
            <v>Thinned</v>
          </cell>
          <cell r="F9989" t="str">
            <v>135-140</v>
          </cell>
          <cell r="M9989">
            <v>540.14433036506557</v>
          </cell>
        </row>
        <row r="9990">
          <cell r="A9990" t="str">
            <v>SA3.008Thinned140</v>
          </cell>
          <cell r="B9990" t="str">
            <v>SAB</v>
          </cell>
          <cell r="C9990">
            <v>3</v>
          </cell>
          <cell r="D9990">
            <v>8</v>
          </cell>
          <cell r="E9990" t="str">
            <v>Thinned</v>
          </cell>
          <cell r="F9990" t="str">
            <v>140-145</v>
          </cell>
          <cell r="M9990">
            <v>540.14433036506557</v>
          </cell>
        </row>
        <row r="9991">
          <cell r="A9991" t="str">
            <v>SA3.008Thinned145</v>
          </cell>
          <cell r="B9991" t="str">
            <v>SAB</v>
          </cell>
          <cell r="C9991">
            <v>3</v>
          </cell>
          <cell r="D9991">
            <v>8</v>
          </cell>
          <cell r="E9991" t="str">
            <v>Thinned</v>
          </cell>
          <cell r="F9991" t="str">
            <v>145-150</v>
          </cell>
          <cell r="M9991">
            <v>540.14433036506557</v>
          </cell>
        </row>
        <row r="9992">
          <cell r="A9992" t="str">
            <v>SA3.008Thinned150</v>
          </cell>
          <cell r="B9992" t="str">
            <v>SAB</v>
          </cell>
          <cell r="C9992">
            <v>3</v>
          </cell>
          <cell r="D9992">
            <v>8</v>
          </cell>
          <cell r="E9992" t="str">
            <v>Thinned</v>
          </cell>
          <cell r="F9992" t="str">
            <v>150-155</v>
          </cell>
          <cell r="M9992">
            <v>540.14433036506557</v>
          </cell>
        </row>
        <row r="9993">
          <cell r="A9993" t="str">
            <v>SA3.008Thinned155</v>
          </cell>
          <cell r="B9993" t="str">
            <v>SAB</v>
          </cell>
          <cell r="C9993">
            <v>3</v>
          </cell>
          <cell r="D9993">
            <v>8</v>
          </cell>
          <cell r="E9993" t="str">
            <v>Thinned</v>
          </cell>
          <cell r="F9993" t="str">
            <v>155-160</v>
          </cell>
          <cell r="M9993">
            <v>540.14433036506557</v>
          </cell>
        </row>
        <row r="9994">
          <cell r="A9994" t="str">
            <v>SA3.008Thinned160</v>
          </cell>
          <cell r="B9994" t="str">
            <v>SAB</v>
          </cell>
          <cell r="C9994">
            <v>3</v>
          </cell>
          <cell r="D9994">
            <v>8</v>
          </cell>
          <cell r="E9994" t="str">
            <v>Thinned</v>
          </cell>
          <cell r="F9994" t="str">
            <v>160-165</v>
          </cell>
          <cell r="M9994">
            <v>540.14433036506557</v>
          </cell>
        </row>
        <row r="9995">
          <cell r="A9995" t="str">
            <v>SA3.008Thinned165</v>
          </cell>
          <cell r="B9995" t="str">
            <v>SAB</v>
          </cell>
          <cell r="C9995">
            <v>3</v>
          </cell>
          <cell r="D9995">
            <v>8</v>
          </cell>
          <cell r="E9995" t="str">
            <v>Thinned</v>
          </cell>
          <cell r="F9995" t="str">
            <v>165-170</v>
          </cell>
          <cell r="M9995">
            <v>540.14433036506557</v>
          </cell>
        </row>
        <row r="9996">
          <cell r="A9996" t="str">
            <v>SA3.008Thinned170</v>
          </cell>
          <cell r="B9996" t="str">
            <v>SAB</v>
          </cell>
          <cell r="C9996">
            <v>3</v>
          </cell>
          <cell r="D9996">
            <v>8</v>
          </cell>
          <cell r="E9996" t="str">
            <v>Thinned</v>
          </cell>
          <cell r="F9996" t="str">
            <v>170-175</v>
          </cell>
          <cell r="M9996">
            <v>540.14433036506557</v>
          </cell>
        </row>
        <row r="9997">
          <cell r="A9997" t="str">
            <v>SA3.008Thinned175</v>
          </cell>
          <cell r="B9997" t="str">
            <v>SAB</v>
          </cell>
          <cell r="C9997">
            <v>3</v>
          </cell>
          <cell r="D9997">
            <v>8</v>
          </cell>
          <cell r="E9997" t="str">
            <v>Thinned</v>
          </cell>
          <cell r="F9997" t="str">
            <v>175-180</v>
          </cell>
          <cell r="M9997">
            <v>540.14433036506557</v>
          </cell>
        </row>
        <row r="9998">
          <cell r="A9998" t="str">
            <v>SA3.008Thinned180</v>
          </cell>
          <cell r="B9998" t="str">
            <v>SAB</v>
          </cell>
          <cell r="C9998">
            <v>3</v>
          </cell>
          <cell r="D9998">
            <v>8</v>
          </cell>
          <cell r="E9998" t="str">
            <v>Thinned</v>
          </cell>
          <cell r="F9998" t="str">
            <v>180-185</v>
          </cell>
          <cell r="M9998">
            <v>540.14433036506557</v>
          </cell>
        </row>
        <row r="9999">
          <cell r="A9999" t="str">
            <v>SA3.008Thinned185</v>
          </cell>
          <cell r="B9999" t="str">
            <v>SAB</v>
          </cell>
          <cell r="C9999">
            <v>3</v>
          </cell>
          <cell r="D9999">
            <v>8</v>
          </cell>
          <cell r="E9999" t="str">
            <v>Thinned</v>
          </cell>
          <cell r="F9999" t="str">
            <v>185-190</v>
          </cell>
          <cell r="M9999">
            <v>540.14433036506557</v>
          </cell>
        </row>
        <row r="10000">
          <cell r="A10000" t="str">
            <v>SA3.008Thinned190</v>
          </cell>
          <cell r="B10000" t="str">
            <v>SAB</v>
          </cell>
          <cell r="C10000">
            <v>3</v>
          </cell>
          <cell r="D10000">
            <v>8</v>
          </cell>
          <cell r="E10000" t="str">
            <v>Thinned</v>
          </cell>
          <cell r="F10000" t="str">
            <v>190-195</v>
          </cell>
          <cell r="M10000">
            <v>540.14433036506557</v>
          </cell>
        </row>
        <row r="10001">
          <cell r="A10001" t="str">
            <v>SA3.008Thinned195</v>
          </cell>
          <cell r="B10001" t="str">
            <v>SAB</v>
          </cell>
          <cell r="C10001">
            <v>3</v>
          </cell>
          <cell r="D10001">
            <v>8</v>
          </cell>
          <cell r="E10001" t="str">
            <v>Thinned</v>
          </cell>
          <cell r="F10001" t="str">
            <v>195-200</v>
          </cell>
          <cell r="M10001">
            <v>540.14433036506557</v>
          </cell>
        </row>
        <row r="10002">
          <cell r="A10002" t="str">
            <v>SA3.010NO_thin000</v>
          </cell>
          <cell r="B10002" t="str">
            <v>SAB</v>
          </cell>
          <cell r="C10002">
            <v>3</v>
          </cell>
          <cell r="D10002">
            <v>10</v>
          </cell>
          <cell r="E10002" t="str">
            <v>NO_thin</v>
          </cell>
          <cell r="F10002" t="str">
            <v xml:space="preserve">  0-5</v>
          </cell>
          <cell r="G10002">
            <v>1.78</v>
          </cell>
          <cell r="H10002">
            <v>0.23</v>
          </cell>
          <cell r="I10002">
            <v>2.0099999999999998</v>
          </cell>
          <cell r="J10002">
            <v>10.050000000000001</v>
          </cell>
          <cell r="K10002">
            <v>10.050000000000001</v>
          </cell>
          <cell r="L10002">
            <v>0</v>
          </cell>
          <cell r="M10002">
            <v>10.050000000000001</v>
          </cell>
          <cell r="N10002">
            <v>0</v>
          </cell>
        </row>
        <row r="10003">
          <cell r="A10003" t="str">
            <v>SA3.010NO_thin005</v>
          </cell>
          <cell r="B10003" t="str">
            <v>SAB</v>
          </cell>
          <cell r="C10003">
            <v>3</v>
          </cell>
          <cell r="D10003">
            <v>10</v>
          </cell>
          <cell r="E10003" t="str">
            <v>NO_thin</v>
          </cell>
          <cell r="F10003" t="str">
            <v xml:space="preserve">  5-10</v>
          </cell>
          <cell r="G10003">
            <v>8.52</v>
          </cell>
          <cell r="H10003">
            <v>0.5</v>
          </cell>
          <cell r="I10003">
            <v>9.0299999999999994</v>
          </cell>
          <cell r="J10003">
            <v>45.13</v>
          </cell>
          <cell r="K10003">
            <v>55.18</v>
          </cell>
          <cell r="L10003">
            <v>0</v>
          </cell>
          <cell r="M10003">
            <v>55.18</v>
          </cell>
          <cell r="N10003">
            <v>0</v>
          </cell>
        </row>
        <row r="10004">
          <cell r="A10004" t="str">
            <v>SA3.010NO_thin010</v>
          </cell>
          <cell r="B10004" t="str">
            <v>SAB</v>
          </cell>
          <cell r="C10004">
            <v>3</v>
          </cell>
          <cell r="D10004">
            <v>10</v>
          </cell>
          <cell r="E10004" t="str">
            <v>NO_thin</v>
          </cell>
          <cell r="F10004" t="str">
            <v xml:space="preserve"> 10-15</v>
          </cell>
          <cell r="G10004">
            <v>27.06</v>
          </cell>
          <cell r="H10004">
            <v>1.3</v>
          </cell>
          <cell r="I10004">
            <v>28.37</v>
          </cell>
          <cell r="J10004">
            <v>141.83000000000001</v>
          </cell>
          <cell r="K10004">
            <v>197.01</v>
          </cell>
          <cell r="L10004">
            <v>0</v>
          </cell>
          <cell r="M10004">
            <v>197.01</v>
          </cell>
          <cell r="N10004">
            <v>0</v>
          </cell>
        </row>
        <row r="10005">
          <cell r="A10005" t="str">
            <v>SA3.010NO_thin015</v>
          </cell>
          <cell r="B10005" t="str">
            <v>SAB</v>
          </cell>
          <cell r="C10005">
            <v>3</v>
          </cell>
          <cell r="D10005">
            <v>10</v>
          </cell>
          <cell r="E10005" t="str">
            <v>NO_thin</v>
          </cell>
          <cell r="F10005" t="str">
            <v xml:space="preserve"> 15-20</v>
          </cell>
          <cell r="G10005">
            <v>35.47</v>
          </cell>
          <cell r="H10005">
            <v>1.29</v>
          </cell>
          <cell r="I10005">
            <v>36.76</v>
          </cell>
          <cell r="J10005">
            <v>183.79</v>
          </cell>
          <cell r="K10005">
            <v>380.8</v>
          </cell>
          <cell r="L10005">
            <v>0</v>
          </cell>
          <cell r="M10005">
            <v>380.8</v>
          </cell>
          <cell r="N10005">
            <v>0</v>
          </cell>
        </row>
        <row r="10006">
          <cell r="A10006" t="str">
            <v>SA3.010NO_thin020</v>
          </cell>
          <cell r="B10006" t="str">
            <v>SAB</v>
          </cell>
          <cell r="C10006">
            <v>3</v>
          </cell>
          <cell r="D10006">
            <v>10</v>
          </cell>
          <cell r="E10006" t="str">
            <v>NO_thin</v>
          </cell>
          <cell r="F10006" t="str">
            <v xml:space="preserve"> 20-25</v>
          </cell>
          <cell r="G10006">
            <v>19.91</v>
          </cell>
          <cell r="H10006">
            <v>3.53</v>
          </cell>
          <cell r="I10006">
            <v>23.44</v>
          </cell>
          <cell r="J10006">
            <v>117.22</v>
          </cell>
          <cell r="K10006">
            <v>498.01</v>
          </cell>
          <cell r="L10006">
            <v>0</v>
          </cell>
          <cell r="M10006">
            <v>498.01</v>
          </cell>
          <cell r="N10006">
            <v>0</v>
          </cell>
        </row>
        <row r="10007">
          <cell r="A10007" t="str">
            <v>SA3.010NO_thin025</v>
          </cell>
          <cell r="B10007" t="str">
            <v>SAB</v>
          </cell>
          <cell r="C10007">
            <v>3</v>
          </cell>
          <cell r="D10007">
            <v>10</v>
          </cell>
          <cell r="E10007" t="str">
            <v>NO_thin</v>
          </cell>
          <cell r="F10007" t="str">
            <v xml:space="preserve"> 25-30</v>
          </cell>
          <cell r="G10007">
            <v>14.58</v>
          </cell>
          <cell r="H10007">
            <v>12.91</v>
          </cell>
          <cell r="I10007">
            <v>27.49</v>
          </cell>
          <cell r="J10007">
            <v>137.44999999999999</v>
          </cell>
          <cell r="K10007">
            <v>635.46</v>
          </cell>
          <cell r="L10007">
            <v>0</v>
          </cell>
          <cell r="M10007">
            <v>635.46</v>
          </cell>
          <cell r="N10007">
            <v>0</v>
          </cell>
        </row>
        <row r="10008">
          <cell r="A10008" t="str">
            <v>SA3.010NO_thin030</v>
          </cell>
          <cell r="B10008" t="str">
            <v>SAB</v>
          </cell>
          <cell r="C10008">
            <v>3</v>
          </cell>
          <cell r="D10008">
            <v>10</v>
          </cell>
          <cell r="E10008" t="str">
            <v>NO_thin</v>
          </cell>
          <cell r="F10008" t="str">
            <v xml:space="preserve"> 30-35</v>
          </cell>
          <cell r="G10008">
            <v>12.45</v>
          </cell>
          <cell r="H10008">
            <v>5.16</v>
          </cell>
          <cell r="I10008">
            <v>17.61</v>
          </cell>
          <cell r="J10008">
            <v>88.06</v>
          </cell>
          <cell r="K10008">
            <v>723.53</v>
          </cell>
          <cell r="L10008">
            <v>0</v>
          </cell>
          <cell r="M10008">
            <v>723.53</v>
          </cell>
          <cell r="N10008">
            <v>0</v>
          </cell>
        </row>
        <row r="10009">
          <cell r="A10009" t="str">
            <v>SA3.010NO_thin035</v>
          </cell>
          <cell r="B10009" t="str">
            <v>SAB</v>
          </cell>
          <cell r="C10009">
            <v>3</v>
          </cell>
          <cell r="D10009">
            <v>10</v>
          </cell>
          <cell r="E10009" t="str">
            <v>NO_thin</v>
          </cell>
          <cell r="F10009" t="str">
            <v xml:space="preserve"> 35-40</v>
          </cell>
          <cell r="G10009">
            <v>12.25</v>
          </cell>
          <cell r="H10009">
            <v>0.64</v>
          </cell>
          <cell r="I10009">
            <v>12.89</v>
          </cell>
          <cell r="J10009">
            <v>64.45</v>
          </cell>
          <cell r="K10009">
            <v>787.98</v>
          </cell>
          <cell r="L10009">
            <v>0</v>
          </cell>
          <cell r="M10009">
            <v>787.98</v>
          </cell>
          <cell r="N10009">
            <v>0</v>
          </cell>
        </row>
        <row r="10010">
          <cell r="A10010" t="str">
            <v>SA3.010NO_thin040</v>
          </cell>
          <cell r="B10010" t="str">
            <v>SAB</v>
          </cell>
          <cell r="C10010">
            <v>3</v>
          </cell>
          <cell r="D10010">
            <v>10</v>
          </cell>
          <cell r="E10010" t="str">
            <v>NO_thin</v>
          </cell>
          <cell r="F10010" t="str">
            <v xml:space="preserve"> 40-45</v>
          </cell>
          <cell r="G10010">
            <v>10.96</v>
          </cell>
          <cell r="H10010">
            <v>-0.88</v>
          </cell>
          <cell r="I10010">
            <v>10.08</v>
          </cell>
          <cell r="J10010">
            <v>50.39</v>
          </cell>
          <cell r="K10010">
            <v>838.37</v>
          </cell>
          <cell r="L10010">
            <v>0</v>
          </cell>
          <cell r="M10010">
            <v>838.37</v>
          </cell>
          <cell r="N10010">
            <v>0</v>
          </cell>
        </row>
        <row r="10011">
          <cell r="A10011" t="str">
            <v>SA3.010NO_thin045</v>
          </cell>
          <cell r="B10011" t="str">
            <v>SAB</v>
          </cell>
          <cell r="C10011">
            <v>3</v>
          </cell>
          <cell r="D10011">
            <v>10</v>
          </cell>
          <cell r="E10011" t="str">
            <v>NO_thin</v>
          </cell>
          <cell r="F10011" t="str">
            <v xml:space="preserve"> 45-50</v>
          </cell>
          <cell r="G10011">
            <v>9.69</v>
          </cell>
          <cell r="H10011">
            <v>-1.62</v>
          </cell>
          <cell r="I10011">
            <v>8.07</v>
          </cell>
          <cell r="J10011">
            <v>40.36</v>
          </cell>
          <cell r="K10011">
            <v>878.73</v>
          </cell>
          <cell r="L10011">
            <v>0</v>
          </cell>
          <cell r="M10011">
            <v>878.73</v>
          </cell>
          <cell r="N10011">
            <v>0</v>
          </cell>
        </row>
        <row r="10012">
          <cell r="A10012" t="str">
            <v>SA3.010NO_thin050</v>
          </cell>
          <cell r="B10012" t="str">
            <v>SAB</v>
          </cell>
          <cell r="C10012">
            <v>3</v>
          </cell>
          <cell r="D10012">
            <v>10</v>
          </cell>
          <cell r="E10012" t="str">
            <v>NO_thin</v>
          </cell>
          <cell r="F10012" t="str">
            <v xml:space="preserve"> 50-55</v>
          </cell>
          <cell r="G10012">
            <v>8.56</v>
          </cell>
          <cell r="H10012">
            <v>-1.81</v>
          </cell>
          <cell r="I10012">
            <v>6.74</v>
          </cell>
          <cell r="J10012">
            <v>33.71</v>
          </cell>
          <cell r="K10012">
            <v>912.45</v>
          </cell>
          <cell r="L10012">
            <v>0</v>
          </cell>
          <cell r="M10012">
            <v>912.45</v>
          </cell>
          <cell r="N10012">
            <v>0</v>
          </cell>
        </row>
        <row r="10013">
          <cell r="A10013" t="str">
            <v>SA3.010NO_thin055</v>
          </cell>
          <cell r="B10013" t="str">
            <v>SAB</v>
          </cell>
          <cell r="C10013">
            <v>3</v>
          </cell>
          <cell r="D10013">
            <v>10</v>
          </cell>
          <cell r="E10013" t="str">
            <v>NO_thin</v>
          </cell>
          <cell r="F10013" t="str">
            <v xml:space="preserve"> 55-60</v>
          </cell>
          <cell r="G10013">
            <v>7.46</v>
          </cell>
          <cell r="H10013">
            <v>-1.44</v>
          </cell>
          <cell r="I10013">
            <v>6.03</v>
          </cell>
          <cell r="J10013">
            <v>30.13</v>
          </cell>
          <cell r="K10013">
            <v>942.57</v>
          </cell>
          <cell r="L10013">
            <v>0</v>
          </cell>
          <cell r="M10013">
            <v>942.57</v>
          </cell>
          <cell r="N10013">
            <v>0</v>
          </cell>
        </row>
        <row r="10014">
          <cell r="A10014" t="str">
            <v>SA3.010NO_thin060</v>
          </cell>
          <cell r="B10014" t="str">
            <v>SAB</v>
          </cell>
          <cell r="C10014">
            <v>3</v>
          </cell>
          <cell r="D10014">
            <v>10</v>
          </cell>
          <cell r="E10014" t="str">
            <v>NO_thin</v>
          </cell>
          <cell r="F10014" t="str">
            <v xml:space="preserve"> 60-65</v>
          </cell>
          <cell r="G10014">
            <v>6.28</v>
          </cell>
          <cell r="H10014">
            <v>-1.66</v>
          </cell>
          <cell r="I10014">
            <v>4.62</v>
          </cell>
          <cell r="J10014">
            <v>23.1</v>
          </cell>
          <cell r="K10014">
            <v>965.67</v>
          </cell>
          <cell r="L10014">
            <v>0</v>
          </cell>
          <cell r="M10014">
            <v>965.67</v>
          </cell>
          <cell r="N10014">
            <v>0</v>
          </cell>
        </row>
        <row r="10015">
          <cell r="A10015" t="str">
            <v>SA3.010NO_thin065</v>
          </cell>
          <cell r="B10015" t="str">
            <v>SAB</v>
          </cell>
          <cell r="C10015">
            <v>3</v>
          </cell>
          <cell r="D10015">
            <v>10</v>
          </cell>
          <cell r="E10015" t="str">
            <v>NO_thin</v>
          </cell>
          <cell r="F10015" t="str">
            <v xml:space="preserve"> 65-70</v>
          </cell>
          <cell r="G10015">
            <v>5.6</v>
          </cell>
          <cell r="H10015">
            <v>-1.49</v>
          </cell>
          <cell r="I10015">
            <v>4.1100000000000003</v>
          </cell>
          <cell r="J10015">
            <v>20.54</v>
          </cell>
          <cell r="K10015">
            <v>986.21</v>
          </cell>
          <cell r="L10015">
            <v>0</v>
          </cell>
          <cell r="M10015">
            <v>986.21</v>
          </cell>
          <cell r="N10015">
            <v>0</v>
          </cell>
        </row>
        <row r="10016">
          <cell r="A10016" t="str">
            <v>SA3.010NO_thin070</v>
          </cell>
          <cell r="B10016" t="str">
            <v>SAB</v>
          </cell>
          <cell r="C10016">
            <v>3</v>
          </cell>
          <cell r="D10016">
            <v>10</v>
          </cell>
          <cell r="E10016" t="str">
            <v>NO_thin</v>
          </cell>
          <cell r="F10016" t="str">
            <v xml:space="preserve"> 70-75</v>
          </cell>
          <cell r="G10016">
            <v>5.0199999999999996</v>
          </cell>
          <cell r="H10016">
            <v>-0.81</v>
          </cell>
          <cell r="I10016">
            <v>4.21</v>
          </cell>
          <cell r="J10016">
            <v>21.03</v>
          </cell>
          <cell r="K10016">
            <v>1007.24</v>
          </cell>
          <cell r="L10016">
            <v>0</v>
          </cell>
          <cell r="M10016">
            <v>1007.24</v>
          </cell>
          <cell r="N10016">
            <v>0</v>
          </cell>
        </row>
        <row r="10017">
          <cell r="A10017" t="str">
            <v>SA3.010NO_thin075</v>
          </cell>
          <cell r="B10017" t="str">
            <v>SAB</v>
          </cell>
          <cell r="C10017">
            <v>3</v>
          </cell>
          <cell r="D10017">
            <v>10</v>
          </cell>
          <cell r="E10017" t="str">
            <v>NO_thin</v>
          </cell>
          <cell r="F10017" t="str">
            <v xml:space="preserve"> 75-80</v>
          </cell>
          <cell r="G10017">
            <v>4.49</v>
          </cell>
          <cell r="H10017">
            <v>-1.47</v>
          </cell>
          <cell r="I10017">
            <v>3.02</v>
          </cell>
          <cell r="J10017">
            <v>15.09</v>
          </cell>
          <cell r="K10017">
            <v>1022.34</v>
          </cell>
          <cell r="L10017">
            <v>0</v>
          </cell>
          <cell r="M10017">
            <v>1022.34</v>
          </cell>
          <cell r="N10017">
            <v>0</v>
          </cell>
        </row>
        <row r="10018">
          <cell r="A10018" t="str">
            <v>SA3.010NO_thin080</v>
          </cell>
          <cell r="B10018" t="str">
            <v>SAB</v>
          </cell>
          <cell r="C10018">
            <v>3</v>
          </cell>
          <cell r="D10018">
            <v>10</v>
          </cell>
          <cell r="E10018" t="str">
            <v>NO_thin</v>
          </cell>
          <cell r="F10018" t="str">
            <v xml:space="preserve"> 80-85</v>
          </cell>
          <cell r="G10018">
            <v>3.95</v>
          </cell>
          <cell r="H10018">
            <v>-0.72</v>
          </cell>
          <cell r="I10018">
            <v>3.24</v>
          </cell>
          <cell r="J10018">
            <v>16.18</v>
          </cell>
          <cell r="K10018">
            <v>1038.52</v>
          </cell>
          <cell r="L10018">
            <v>0</v>
          </cell>
          <cell r="M10018">
            <v>1038.52</v>
          </cell>
          <cell r="N10018">
            <v>0</v>
          </cell>
        </row>
        <row r="10019">
          <cell r="A10019" t="str">
            <v>SA3.010NO_thin085</v>
          </cell>
          <cell r="B10019" t="str">
            <v>SAB</v>
          </cell>
          <cell r="C10019">
            <v>3</v>
          </cell>
          <cell r="D10019">
            <v>10</v>
          </cell>
          <cell r="E10019" t="str">
            <v>NO_thin</v>
          </cell>
          <cell r="F10019" t="str">
            <v xml:space="preserve"> 85-90</v>
          </cell>
          <cell r="G10019">
            <v>3.52</v>
          </cell>
          <cell r="H10019">
            <v>-0.59</v>
          </cell>
          <cell r="I10019">
            <v>2.93</v>
          </cell>
          <cell r="J10019">
            <v>14.63</v>
          </cell>
          <cell r="K10019">
            <v>1053.1400000000001</v>
          </cell>
          <cell r="L10019">
            <v>0</v>
          </cell>
          <cell r="M10019">
            <v>1053.1400000000001</v>
          </cell>
          <cell r="N10019">
            <v>0</v>
          </cell>
        </row>
        <row r="10020">
          <cell r="A10020" t="str">
            <v>SA3.010NO_thin090</v>
          </cell>
          <cell r="B10020" t="str">
            <v>SAB</v>
          </cell>
          <cell r="C10020">
            <v>3</v>
          </cell>
          <cell r="D10020">
            <v>10</v>
          </cell>
          <cell r="E10020" t="str">
            <v>NO_thin</v>
          </cell>
          <cell r="F10020" t="str">
            <v xml:space="preserve"> 90-95</v>
          </cell>
          <cell r="G10020">
            <v>3.07</v>
          </cell>
          <cell r="H10020">
            <v>-0.56999999999999995</v>
          </cell>
          <cell r="I10020">
            <v>2.5</v>
          </cell>
          <cell r="J10020">
            <v>12.51</v>
          </cell>
          <cell r="K10020">
            <v>1065.6500000000001</v>
          </cell>
          <cell r="L10020">
            <v>0</v>
          </cell>
          <cell r="M10020">
            <v>1065.6500000000001</v>
          </cell>
          <cell r="N10020">
            <v>0</v>
          </cell>
        </row>
        <row r="10021">
          <cell r="A10021" t="str">
            <v>SA3.010NO_thin095</v>
          </cell>
          <cell r="B10021" t="str">
            <v>SAB</v>
          </cell>
          <cell r="C10021">
            <v>3</v>
          </cell>
          <cell r="D10021">
            <v>10</v>
          </cell>
          <cell r="E10021" t="str">
            <v>NO_thin</v>
          </cell>
          <cell r="F10021" t="str">
            <v xml:space="preserve"> 95-100</v>
          </cell>
          <cell r="G10021">
            <v>2.77</v>
          </cell>
          <cell r="H10021">
            <v>-0.53</v>
          </cell>
          <cell r="I10021">
            <v>2.23</v>
          </cell>
          <cell r="J10021">
            <v>11.16</v>
          </cell>
          <cell r="K10021">
            <v>1076.82</v>
          </cell>
          <cell r="L10021">
            <v>0</v>
          </cell>
          <cell r="M10021">
            <v>1076.82</v>
          </cell>
          <cell r="N10021">
            <v>0</v>
          </cell>
        </row>
        <row r="10022">
          <cell r="A10022" t="str">
            <v>SA3.010NO_thin100</v>
          </cell>
          <cell r="B10022" t="str">
            <v>SAB</v>
          </cell>
          <cell r="C10022">
            <v>3</v>
          </cell>
          <cell r="D10022">
            <v>10</v>
          </cell>
          <cell r="E10022" t="str">
            <v>NO_thin</v>
          </cell>
          <cell r="F10022" t="str">
            <v>100-105</v>
          </cell>
          <cell r="G10022">
            <v>2.5099999999999998</v>
          </cell>
          <cell r="H10022">
            <v>-0.32</v>
          </cell>
          <cell r="I10022">
            <v>2.19</v>
          </cell>
          <cell r="J10022">
            <v>10.96</v>
          </cell>
          <cell r="K10022">
            <v>1087.78</v>
          </cell>
          <cell r="L10022">
            <v>0</v>
          </cell>
          <cell r="M10022">
            <v>1087.78</v>
          </cell>
          <cell r="N10022">
            <v>0</v>
          </cell>
        </row>
        <row r="10023">
          <cell r="A10023" t="str">
            <v>SA3.010NO_thin105</v>
          </cell>
          <cell r="B10023" t="str">
            <v>SAB</v>
          </cell>
          <cell r="C10023">
            <v>3</v>
          </cell>
          <cell r="D10023">
            <v>10</v>
          </cell>
          <cell r="E10023" t="str">
            <v>NO_thin</v>
          </cell>
          <cell r="F10023" t="str">
            <v>105-110</v>
          </cell>
          <cell r="G10023">
            <v>2.23</v>
          </cell>
          <cell r="H10023">
            <v>-0.3</v>
          </cell>
          <cell r="I10023">
            <v>1.93</v>
          </cell>
          <cell r="J10023">
            <v>9.65</v>
          </cell>
          <cell r="K10023">
            <v>1097.43</v>
          </cell>
          <cell r="L10023">
            <v>0</v>
          </cell>
          <cell r="M10023">
            <v>1097.43</v>
          </cell>
          <cell r="N10023">
            <v>0</v>
          </cell>
        </row>
        <row r="10024">
          <cell r="A10024" t="str">
            <v>SA3.010NO_thin110</v>
          </cell>
          <cell r="B10024" t="str">
            <v>SAB</v>
          </cell>
          <cell r="C10024">
            <v>3</v>
          </cell>
          <cell r="D10024">
            <v>10</v>
          </cell>
          <cell r="E10024" t="str">
            <v>NO_thin</v>
          </cell>
          <cell r="F10024" t="str">
            <v>110-115</v>
          </cell>
          <cell r="G10024">
            <v>1.97</v>
          </cell>
          <cell r="H10024">
            <v>-0.46</v>
          </cell>
          <cell r="I10024">
            <v>1.51</v>
          </cell>
          <cell r="J10024">
            <v>7.53</v>
          </cell>
          <cell r="K10024">
            <v>1104.96</v>
          </cell>
          <cell r="L10024">
            <v>0</v>
          </cell>
          <cell r="M10024">
            <v>1104.96</v>
          </cell>
          <cell r="N10024">
            <v>0</v>
          </cell>
        </row>
        <row r="10025">
          <cell r="A10025" t="str">
            <v>SA3.010NO_thin115</v>
          </cell>
          <cell r="B10025" t="str">
            <v>SAB</v>
          </cell>
          <cell r="C10025">
            <v>3</v>
          </cell>
          <cell r="D10025">
            <v>10</v>
          </cell>
          <cell r="E10025" t="str">
            <v>NO_thin</v>
          </cell>
          <cell r="F10025" t="str">
            <v>115-120</v>
          </cell>
          <cell r="G10025">
            <v>1.75</v>
          </cell>
          <cell r="H10025">
            <v>-0.45</v>
          </cell>
          <cell r="I10025">
            <v>1.31</v>
          </cell>
          <cell r="J10025">
            <v>6.54</v>
          </cell>
          <cell r="K10025">
            <v>1111.51</v>
          </cell>
          <cell r="L10025">
            <v>0</v>
          </cell>
          <cell r="M10025">
            <v>1111.51</v>
          </cell>
          <cell r="N10025">
            <v>0</v>
          </cell>
        </row>
        <row r="10026">
          <cell r="A10026" t="str">
            <v>SA3.010NO_thin120</v>
          </cell>
          <cell r="B10026" t="str">
            <v>SAB</v>
          </cell>
          <cell r="C10026">
            <v>3</v>
          </cell>
          <cell r="D10026">
            <v>10</v>
          </cell>
          <cell r="E10026" t="str">
            <v>NO_thin</v>
          </cell>
          <cell r="F10026" t="str">
            <v>120-125</v>
          </cell>
          <cell r="G10026">
            <v>1.55</v>
          </cell>
          <cell r="H10026">
            <v>-0.35</v>
          </cell>
          <cell r="I10026">
            <v>1.2</v>
          </cell>
          <cell r="J10026">
            <v>6</v>
          </cell>
          <cell r="K10026">
            <v>1117.51</v>
          </cell>
          <cell r="L10026">
            <v>0</v>
          </cell>
          <cell r="M10026">
            <v>1117.51</v>
          </cell>
          <cell r="N10026">
            <v>0</v>
          </cell>
        </row>
        <row r="10027">
          <cell r="A10027" t="str">
            <v>SA3.010NO_thin125</v>
          </cell>
          <cell r="B10027" t="str">
            <v>SAB</v>
          </cell>
          <cell r="C10027">
            <v>3</v>
          </cell>
          <cell r="D10027">
            <v>10</v>
          </cell>
          <cell r="E10027" t="str">
            <v>NO_thin</v>
          </cell>
          <cell r="F10027" t="str">
            <v>125-130</v>
          </cell>
          <cell r="G10027">
            <v>1.32</v>
          </cell>
          <cell r="H10027">
            <v>-0.33</v>
          </cell>
          <cell r="I10027">
            <v>0.99</v>
          </cell>
          <cell r="J10027">
            <v>4.96</v>
          </cell>
          <cell r="K10027">
            <v>1122.47</v>
          </cell>
          <cell r="L10027">
            <v>0</v>
          </cell>
          <cell r="M10027">
            <v>1122.47</v>
          </cell>
          <cell r="N10027">
            <v>0</v>
          </cell>
        </row>
        <row r="10028">
          <cell r="A10028" t="str">
            <v>SA3.010NO_thin130</v>
          </cell>
          <cell r="B10028" t="str">
            <v>SAB</v>
          </cell>
          <cell r="C10028">
            <v>3</v>
          </cell>
          <cell r="D10028">
            <v>10</v>
          </cell>
          <cell r="E10028" t="str">
            <v>NO_thin</v>
          </cell>
          <cell r="F10028" t="str">
            <v>130-135</v>
          </cell>
          <cell r="G10028">
            <v>1.18</v>
          </cell>
          <cell r="H10028">
            <v>-0.23</v>
          </cell>
          <cell r="I10028">
            <v>0.95</v>
          </cell>
          <cell r="J10028">
            <v>4.7699999999999996</v>
          </cell>
          <cell r="K10028">
            <v>1127.24</v>
          </cell>
          <cell r="L10028">
            <v>0</v>
          </cell>
          <cell r="M10028">
            <v>1127.24</v>
          </cell>
          <cell r="N10028">
            <v>0</v>
          </cell>
        </row>
        <row r="10029">
          <cell r="A10029" t="str">
            <v>SA3.010NO_thin135</v>
          </cell>
          <cell r="B10029" t="str">
            <v>SAB</v>
          </cell>
          <cell r="C10029">
            <v>3</v>
          </cell>
          <cell r="D10029">
            <v>10</v>
          </cell>
          <cell r="E10029" t="str">
            <v>NO_thin</v>
          </cell>
          <cell r="F10029" t="str">
            <v>135-140</v>
          </cell>
          <cell r="G10029">
            <v>1.04</v>
          </cell>
          <cell r="H10029">
            <v>-0.16</v>
          </cell>
          <cell r="I10029">
            <v>0.88</v>
          </cell>
          <cell r="J10029">
            <v>4.38</v>
          </cell>
          <cell r="K10029">
            <v>1131.6199999999999</v>
          </cell>
          <cell r="L10029">
            <v>0</v>
          </cell>
          <cell r="M10029">
            <v>1131.6199999999999</v>
          </cell>
          <cell r="N10029">
            <v>0</v>
          </cell>
        </row>
        <row r="10030">
          <cell r="A10030" t="str">
            <v>SA3.010NO_thin140</v>
          </cell>
          <cell r="B10030" t="str">
            <v>SAB</v>
          </cell>
          <cell r="C10030">
            <v>3</v>
          </cell>
          <cell r="D10030">
            <v>10</v>
          </cell>
          <cell r="E10030" t="str">
            <v>NO_thin</v>
          </cell>
          <cell r="F10030" t="str">
            <v>140-145</v>
          </cell>
          <cell r="G10030">
            <v>0.9</v>
          </cell>
          <cell r="H10030">
            <v>-0.18</v>
          </cell>
          <cell r="I10030">
            <v>0.72</v>
          </cell>
          <cell r="J10030">
            <v>3.59</v>
          </cell>
          <cell r="K10030">
            <v>1135.21</v>
          </cell>
          <cell r="L10030">
            <v>0</v>
          </cell>
          <cell r="M10030">
            <v>1135.21</v>
          </cell>
          <cell r="N10030">
            <v>0</v>
          </cell>
        </row>
        <row r="10031">
          <cell r="A10031" t="str">
            <v>SA3.010NO_thin145</v>
          </cell>
          <cell r="B10031" t="str">
            <v>SAB</v>
          </cell>
          <cell r="C10031">
            <v>3</v>
          </cell>
          <cell r="D10031">
            <v>10</v>
          </cell>
          <cell r="E10031" t="str">
            <v>NO_thin</v>
          </cell>
          <cell r="F10031" t="str">
            <v>145-150</v>
          </cell>
          <cell r="G10031">
            <v>0.8</v>
          </cell>
          <cell r="H10031">
            <v>-0.15</v>
          </cell>
          <cell r="I10031">
            <v>0.65</v>
          </cell>
          <cell r="J10031">
            <v>3.26</v>
          </cell>
          <cell r="K10031">
            <v>1138.47</v>
          </cell>
          <cell r="L10031">
            <v>0</v>
          </cell>
          <cell r="M10031">
            <v>1138.47</v>
          </cell>
          <cell r="N10031">
            <v>0</v>
          </cell>
        </row>
        <row r="10032">
          <cell r="A10032" t="str">
            <v>SA3.010NO_thin150</v>
          </cell>
          <cell r="B10032" t="str">
            <v>SAB</v>
          </cell>
          <cell r="C10032">
            <v>3</v>
          </cell>
          <cell r="D10032">
            <v>10</v>
          </cell>
          <cell r="E10032" t="str">
            <v>NO_thin</v>
          </cell>
          <cell r="F10032" t="str">
            <v>150-155</v>
          </cell>
          <cell r="G10032">
            <v>0.7</v>
          </cell>
          <cell r="H10032">
            <v>-0.18</v>
          </cell>
          <cell r="I10032">
            <v>0.52</v>
          </cell>
          <cell r="J10032">
            <v>2.61</v>
          </cell>
          <cell r="K10032">
            <v>1141.07</v>
          </cell>
          <cell r="L10032">
            <v>0</v>
          </cell>
          <cell r="M10032">
            <v>1141.07</v>
          </cell>
          <cell r="N10032">
            <v>0</v>
          </cell>
        </row>
        <row r="10033">
          <cell r="A10033" t="str">
            <v>SA3.010NO_thin155</v>
          </cell>
          <cell r="B10033" t="str">
            <v>SAB</v>
          </cell>
          <cell r="C10033">
            <v>3</v>
          </cell>
          <cell r="D10033">
            <v>10</v>
          </cell>
          <cell r="E10033" t="str">
            <v>NO_thin</v>
          </cell>
          <cell r="F10033" t="str">
            <v>155-160</v>
          </cell>
          <cell r="G10033">
            <v>0.61</v>
          </cell>
          <cell r="H10033">
            <v>-0.13</v>
          </cell>
          <cell r="I10033">
            <v>0.48</v>
          </cell>
          <cell r="J10033">
            <v>2.39</v>
          </cell>
          <cell r="K10033">
            <v>1143.47</v>
          </cell>
          <cell r="L10033">
            <v>0</v>
          </cell>
          <cell r="M10033">
            <v>1143.47</v>
          </cell>
          <cell r="N10033">
            <v>0</v>
          </cell>
        </row>
        <row r="10034">
          <cell r="A10034" t="str">
            <v>SA3.010NO_thin160</v>
          </cell>
          <cell r="B10034" t="str">
            <v>SAB</v>
          </cell>
          <cell r="C10034">
            <v>3</v>
          </cell>
          <cell r="D10034">
            <v>10</v>
          </cell>
          <cell r="E10034" t="str">
            <v>NO_thin</v>
          </cell>
          <cell r="F10034" t="str">
            <v>160-165</v>
          </cell>
          <cell r="G10034">
            <v>0.57999999999999996</v>
          </cell>
          <cell r="H10034">
            <v>-0.11</v>
          </cell>
          <cell r="I10034">
            <v>0.47</v>
          </cell>
          <cell r="J10034">
            <v>2.37</v>
          </cell>
          <cell r="K10034">
            <v>1145.8399999999999</v>
          </cell>
          <cell r="L10034">
            <v>0</v>
          </cell>
          <cell r="M10034">
            <v>1145.8399999999999</v>
          </cell>
          <cell r="N10034">
            <v>0</v>
          </cell>
        </row>
        <row r="10035">
          <cell r="A10035" t="str">
            <v>SA3.010NO_thin165</v>
          </cell>
          <cell r="B10035" t="str">
            <v>SAB</v>
          </cell>
          <cell r="C10035">
            <v>3</v>
          </cell>
          <cell r="D10035">
            <v>10</v>
          </cell>
          <cell r="E10035" t="str">
            <v>NO_thin</v>
          </cell>
          <cell r="F10035" t="str">
            <v>165-170</v>
          </cell>
          <cell r="G10035">
            <v>0.53</v>
          </cell>
          <cell r="H10035">
            <v>-0.09</v>
          </cell>
          <cell r="I10035">
            <v>0.44</v>
          </cell>
          <cell r="J10035">
            <v>2.1800000000000002</v>
          </cell>
          <cell r="K10035">
            <v>1148.01</v>
          </cell>
          <cell r="L10035">
            <v>0</v>
          </cell>
          <cell r="M10035">
            <v>1148.01</v>
          </cell>
          <cell r="N10035">
            <v>0</v>
          </cell>
        </row>
        <row r="10036">
          <cell r="A10036" t="str">
            <v>SA3.010NO_thin170</v>
          </cell>
          <cell r="B10036" t="str">
            <v>SAB</v>
          </cell>
          <cell r="C10036">
            <v>3</v>
          </cell>
          <cell r="D10036">
            <v>10</v>
          </cell>
          <cell r="E10036" t="str">
            <v>NO_thin</v>
          </cell>
          <cell r="F10036" t="str">
            <v>170-175</v>
          </cell>
          <cell r="G10036">
            <v>0.49</v>
          </cell>
          <cell r="H10036">
            <v>-0.08</v>
          </cell>
          <cell r="I10036">
            <v>0.41</v>
          </cell>
          <cell r="J10036">
            <v>2.0299999999999998</v>
          </cell>
          <cell r="K10036">
            <v>1150.04</v>
          </cell>
          <cell r="L10036">
            <v>0</v>
          </cell>
          <cell r="M10036">
            <v>1150.04</v>
          </cell>
          <cell r="N10036">
            <v>0</v>
          </cell>
        </row>
        <row r="10037">
          <cell r="A10037" t="str">
            <v>SA3.010NO_thin175</v>
          </cell>
          <cell r="B10037" t="str">
            <v>SAB</v>
          </cell>
          <cell r="C10037">
            <v>3</v>
          </cell>
          <cell r="D10037">
            <v>10</v>
          </cell>
          <cell r="E10037" t="str">
            <v>NO_thin</v>
          </cell>
          <cell r="F10037" t="str">
            <v>175-180</v>
          </cell>
          <cell r="G10037">
            <v>0.4</v>
          </cell>
          <cell r="H10037">
            <v>-7.0000000000000007E-2</v>
          </cell>
          <cell r="I10037">
            <v>0.33</v>
          </cell>
          <cell r="J10037">
            <v>1.67</v>
          </cell>
          <cell r="K10037">
            <v>1151.71</v>
          </cell>
          <cell r="L10037">
            <v>0</v>
          </cell>
          <cell r="M10037">
            <v>1151.71</v>
          </cell>
          <cell r="N10037">
            <v>0</v>
          </cell>
        </row>
        <row r="10038">
          <cell r="A10038" t="str">
            <v>SA3.010NO_thin180</v>
          </cell>
          <cell r="B10038" t="str">
            <v>SAB</v>
          </cell>
          <cell r="C10038">
            <v>3</v>
          </cell>
          <cell r="D10038">
            <v>10</v>
          </cell>
          <cell r="E10038" t="str">
            <v>NO_thin</v>
          </cell>
          <cell r="F10038" t="str">
            <v>180-185</v>
          </cell>
          <cell r="G10038">
            <v>0.31</v>
          </cell>
          <cell r="H10038">
            <v>-0.06</v>
          </cell>
          <cell r="I10038">
            <v>0.24</v>
          </cell>
          <cell r="J10038">
            <v>1.22</v>
          </cell>
          <cell r="K10038">
            <v>1152.93</v>
          </cell>
          <cell r="L10038">
            <v>0</v>
          </cell>
          <cell r="M10038">
            <v>1152.93</v>
          </cell>
          <cell r="N10038">
            <v>0</v>
          </cell>
        </row>
        <row r="10039">
          <cell r="A10039" t="str">
            <v>SA3.010NO_thin185</v>
          </cell>
          <cell r="B10039" t="str">
            <v>SAB</v>
          </cell>
          <cell r="C10039">
            <v>3</v>
          </cell>
          <cell r="D10039">
            <v>10</v>
          </cell>
          <cell r="E10039" t="str">
            <v>NO_thin</v>
          </cell>
          <cell r="F10039" t="str">
            <v>185-190</v>
          </cell>
          <cell r="G10039">
            <v>0.31</v>
          </cell>
          <cell r="H10039">
            <v>-0.06</v>
          </cell>
          <cell r="I10039">
            <v>0.26</v>
          </cell>
          <cell r="J10039">
            <v>1.28</v>
          </cell>
          <cell r="K10039">
            <v>1154.22</v>
          </cell>
          <cell r="L10039">
            <v>0</v>
          </cell>
          <cell r="M10039">
            <v>1154.22</v>
          </cell>
          <cell r="N10039">
            <v>0</v>
          </cell>
        </row>
        <row r="10040">
          <cell r="A10040" t="str">
            <v>SA3.010NO_thin190</v>
          </cell>
          <cell r="B10040" t="str">
            <v>SAB</v>
          </cell>
          <cell r="C10040">
            <v>3</v>
          </cell>
          <cell r="D10040">
            <v>10</v>
          </cell>
          <cell r="E10040" t="str">
            <v>NO_thin</v>
          </cell>
          <cell r="F10040" t="str">
            <v>190-195</v>
          </cell>
          <cell r="G10040">
            <v>0.26</v>
          </cell>
          <cell r="H10040">
            <v>-0.05</v>
          </cell>
          <cell r="I10040">
            <v>0.21</v>
          </cell>
          <cell r="J10040">
            <v>1.04</v>
          </cell>
          <cell r="K10040">
            <v>1155.25</v>
          </cell>
          <cell r="L10040">
            <v>0</v>
          </cell>
          <cell r="M10040">
            <v>1155.25</v>
          </cell>
          <cell r="N10040">
            <v>0</v>
          </cell>
        </row>
        <row r="10041">
          <cell r="A10041" t="str">
            <v>SA3.010NO_thin195</v>
          </cell>
          <cell r="B10041" t="str">
            <v>SAB</v>
          </cell>
          <cell r="C10041">
            <v>3</v>
          </cell>
          <cell r="D10041">
            <v>10</v>
          </cell>
          <cell r="E10041" t="str">
            <v>NO_thin</v>
          </cell>
          <cell r="F10041" t="str">
            <v>195-200</v>
          </cell>
          <cell r="G10041">
            <v>0.22</v>
          </cell>
          <cell r="H10041">
            <v>-0.04</v>
          </cell>
          <cell r="I10041">
            <v>0.18</v>
          </cell>
          <cell r="J10041">
            <v>0.9</v>
          </cell>
          <cell r="K10041">
            <v>1156.1600000000001</v>
          </cell>
          <cell r="L10041">
            <v>0</v>
          </cell>
          <cell r="M10041">
            <v>1156.1600000000001</v>
          </cell>
          <cell r="N10041">
            <v>0</v>
          </cell>
        </row>
        <row r="10042">
          <cell r="A10042" t="str">
            <v>SA3.010Thinned000</v>
          </cell>
          <cell r="B10042" t="str">
            <v>SAB</v>
          </cell>
          <cell r="C10042">
            <v>3</v>
          </cell>
          <cell r="D10042">
            <v>10</v>
          </cell>
          <cell r="E10042" t="str">
            <v>Thinned</v>
          </cell>
          <cell r="F10042" t="str">
            <v xml:space="preserve">  0-5</v>
          </cell>
          <cell r="M10042">
            <v>10.050000000000001</v>
          </cell>
        </row>
        <row r="10043">
          <cell r="A10043" t="str">
            <v>SA3.010Thinned005</v>
          </cell>
          <cell r="B10043" t="str">
            <v>SAB</v>
          </cell>
          <cell r="C10043">
            <v>3</v>
          </cell>
          <cell r="D10043">
            <v>10</v>
          </cell>
          <cell r="E10043" t="str">
            <v>Thinned</v>
          </cell>
          <cell r="F10043" t="str">
            <v xml:space="preserve">  5-10</v>
          </cell>
          <cell r="M10043">
            <v>55.18</v>
          </cell>
        </row>
        <row r="10044">
          <cell r="A10044" t="str">
            <v>SA3.010Thinned010</v>
          </cell>
          <cell r="B10044" t="str">
            <v>SAB</v>
          </cell>
          <cell r="C10044">
            <v>3</v>
          </cell>
          <cell r="D10044">
            <v>10</v>
          </cell>
          <cell r="E10044" t="str">
            <v>Thinned</v>
          </cell>
          <cell r="F10044" t="str">
            <v xml:space="preserve"> 10-15</v>
          </cell>
          <cell r="M10044">
            <v>190.08088343898086</v>
          </cell>
        </row>
        <row r="10045">
          <cell r="A10045" t="str">
            <v>SA3.010Thinned015</v>
          </cell>
          <cell r="B10045" t="str">
            <v>SAB</v>
          </cell>
          <cell r="C10045">
            <v>3</v>
          </cell>
          <cell r="D10045">
            <v>10</v>
          </cell>
          <cell r="E10045" t="str">
            <v>Thinned</v>
          </cell>
          <cell r="F10045" t="str">
            <v xml:space="preserve"> 15-20</v>
          </cell>
          <cell r="M10045">
            <v>289.9905129520962</v>
          </cell>
        </row>
        <row r="10046">
          <cell r="A10046" t="str">
            <v>SA3.010Thinned020</v>
          </cell>
          <cell r="B10046" t="str">
            <v>SAB</v>
          </cell>
          <cell r="C10046">
            <v>3</v>
          </cell>
          <cell r="D10046">
            <v>10</v>
          </cell>
          <cell r="E10046" t="str">
            <v>Thinned</v>
          </cell>
          <cell r="F10046" t="str">
            <v xml:space="preserve"> 20-25</v>
          </cell>
          <cell r="M10046">
            <v>347.53398658098661</v>
          </cell>
        </row>
        <row r="10047">
          <cell r="A10047" t="str">
            <v>SA3.010Thinned025</v>
          </cell>
          <cell r="B10047" t="str">
            <v>SAB</v>
          </cell>
          <cell r="C10047">
            <v>3</v>
          </cell>
          <cell r="D10047">
            <v>10</v>
          </cell>
          <cell r="E10047" t="str">
            <v>Thinned</v>
          </cell>
          <cell r="F10047" t="str">
            <v xml:space="preserve"> 25-30</v>
          </cell>
          <cell r="M10047">
            <v>423.30336409309967</v>
          </cell>
        </row>
        <row r="10048">
          <cell r="A10048" t="str">
            <v>SA3.010Thinned030</v>
          </cell>
          <cell r="B10048" t="str">
            <v>SAB</v>
          </cell>
          <cell r="C10048">
            <v>3</v>
          </cell>
          <cell r="D10048">
            <v>10</v>
          </cell>
          <cell r="E10048" t="str">
            <v>Thinned</v>
          </cell>
          <cell r="F10048" t="str">
            <v xml:space="preserve"> 30-35</v>
          </cell>
          <cell r="M10048">
            <v>477.78153132069582</v>
          </cell>
        </row>
        <row r="10049">
          <cell r="A10049" t="str">
            <v>SA3.010Thinned035</v>
          </cell>
          <cell r="B10049" t="str">
            <v>SAB</v>
          </cell>
          <cell r="C10049">
            <v>3</v>
          </cell>
          <cell r="D10049">
            <v>10</v>
          </cell>
          <cell r="E10049" t="str">
            <v>Thinned</v>
          </cell>
          <cell r="F10049" t="str">
            <v xml:space="preserve"> 35-40</v>
          </cell>
          <cell r="M10049">
            <v>528.90764001790376</v>
          </cell>
        </row>
        <row r="10050">
          <cell r="A10050" t="str">
            <v>SA3.010Thinned040</v>
          </cell>
          <cell r="B10050" t="str">
            <v>SAB</v>
          </cell>
          <cell r="C10050">
            <v>3</v>
          </cell>
          <cell r="D10050">
            <v>10</v>
          </cell>
          <cell r="E10050" t="str">
            <v>Thinned</v>
          </cell>
          <cell r="F10050" t="str">
            <v xml:space="preserve"> 40-45</v>
          </cell>
          <cell r="M10050">
            <v>565.20552637585422</v>
          </cell>
        </row>
        <row r="10051">
          <cell r="A10051" t="str">
            <v>SA3.010Thinned045</v>
          </cell>
          <cell r="B10051" t="str">
            <v>SAB</v>
          </cell>
          <cell r="C10051">
            <v>3</v>
          </cell>
          <cell r="D10051">
            <v>10</v>
          </cell>
          <cell r="E10051" t="str">
            <v>Thinned</v>
          </cell>
          <cell r="F10051" t="str">
            <v xml:space="preserve"> 45-50</v>
          </cell>
          <cell r="M10051">
            <v>581.25059368198572</v>
          </cell>
        </row>
        <row r="10052">
          <cell r="A10052" t="str">
            <v>SA3.010Thinned050</v>
          </cell>
          <cell r="B10052" t="str">
            <v>SAB</v>
          </cell>
          <cell r="C10052">
            <v>3</v>
          </cell>
          <cell r="D10052">
            <v>10</v>
          </cell>
          <cell r="E10052" t="str">
            <v>Thinned</v>
          </cell>
          <cell r="F10052" t="str">
            <v xml:space="preserve"> 50-55</v>
          </cell>
          <cell r="M10052">
            <v>600.03121928874839</v>
          </cell>
        </row>
        <row r="10053">
          <cell r="A10053" t="str">
            <v>SA3.010Thinned055</v>
          </cell>
          <cell r="B10053" t="str">
            <v>SAB</v>
          </cell>
          <cell r="C10053">
            <v>3</v>
          </cell>
          <cell r="D10053">
            <v>10</v>
          </cell>
          <cell r="E10053" t="str">
            <v>Thinned</v>
          </cell>
          <cell r="F10053" t="str">
            <v xml:space="preserve"> 55-60</v>
          </cell>
          <cell r="M10053">
            <v>606.92677252878138</v>
          </cell>
        </row>
        <row r="10054">
          <cell r="A10054" t="str">
            <v>SA3.010Thinned060</v>
          </cell>
          <cell r="B10054" t="str">
            <v>SAB</v>
          </cell>
          <cell r="C10054">
            <v>3</v>
          </cell>
          <cell r="D10054">
            <v>10</v>
          </cell>
          <cell r="E10054" t="str">
            <v>Thinned</v>
          </cell>
          <cell r="F10054" t="str">
            <v xml:space="preserve"> 60-65</v>
          </cell>
          <cell r="M10054">
            <v>615.13321639586411</v>
          </cell>
        </row>
        <row r="10055">
          <cell r="A10055" t="str">
            <v>SA3.010Thinned065</v>
          </cell>
          <cell r="B10055" t="str">
            <v>SAB</v>
          </cell>
          <cell r="C10055">
            <v>3</v>
          </cell>
          <cell r="D10055">
            <v>10</v>
          </cell>
          <cell r="E10055" t="str">
            <v>Thinned</v>
          </cell>
          <cell r="F10055" t="str">
            <v xml:space="preserve"> 65-70</v>
          </cell>
          <cell r="M10055">
            <v>621.54569750811663</v>
          </cell>
        </row>
        <row r="10056">
          <cell r="A10056" t="str">
            <v>SA3.010Thinned070</v>
          </cell>
          <cell r="B10056" t="str">
            <v>SAB</v>
          </cell>
          <cell r="C10056">
            <v>3</v>
          </cell>
          <cell r="D10056">
            <v>10</v>
          </cell>
          <cell r="E10056" t="str">
            <v>Thinned</v>
          </cell>
          <cell r="F10056" t="str">
            <v xml:space="preserve"> 70-75</v>
          </cell>
          <cell r="M10056">
            <v>623.20411105286507</v>
          </cell>
        </row>
        <row r="10057">
          <cell r="A10057" t="str">
            <v>SA3.010Thinned075</v>
          </cell>
          <cell r="B10057" t="str">
            <v>SAB</v>
          </cell>
          <cell r="C10057">
            <v>3</v>
          </cell>
          <cell r="D10057">
            <v>10</v>
          </cell>
          <cell r="E10057" t="str">
            <v>Thinned</v>
          </cell>
          <cell r="F10057" t="str">
            <v xml:space="preserve"> 75-80</v>
          </cell>
          <cell r="M10057">
            <v>623.20411105286507</v>
          </cell>
        </row>
        <row r="10058">
          <cell r="A10058" t="str">
            <v>SA3.010Thinned080</v>
          </cell>
          <cell r="B10058" t="str">
            <v>SAB</v>
          </cell>
          <cell r="C10058">
            <v>3</v>
          </cell>
          <cell r="D10058">
            <v>10</v>
          </cell>
          <cell r="E10058" t="str">
            <v>Thinned</v>
          </cell>
          <cell r="F10058" t="str">
            <v xml:space="preserve"> 80-85</v>
          </cell>
          <cell r="M10058">
            <v>623.20411105286507</v>
          </cell>
        </row>
        <row r="10059">
          <cell r="A10059" t="str">
            <v>SA3.010Thinned085</v>
          </cell>
          <cell r="B10059" t="str">
            <v>SAB</v>
          </cell>
          <cell r="C10059">
            <v>3</v>
          </cell>
          <cell r="D10059">
            <v>10</v>
          </cell>
          <cell r="E10059" t="str">
            <v>Thinned</v>
          </cell>
          <cell r="F10059" t="str">
            <v xml:space="preserve"> 85-90</v>
          </cell>
          <cell r="M10059">
            <v>623.20411105286507</v>
          </cell>
        </row>
        <row r="10060">
          <cell r="A10060" t="str">
            <v>SA3.010Thinned090</v>
          </cell>
          <cell r="B10060" t="str">
            <v>SAB</v>
          </cell>
          <cell r="C10060">
            <v>3</v>
          </cell>
          <cell r="D10060">
            <v>10</v>
          </cell>
          <cell r="E10060" t="str">
            <v>Thinned</v>
          </cell>
          <cell r="F10060" t="str">
            <v xml:space="preserve"> 90-95</v>
          </cell>
          <cell r="M10060">
            <v>623.20411105286507</v>
          </cell>
        </row>
        <row r="10061">
          <cell r="A10061" t="str">
            <v>SA3.010Thinned095</v>
          </cell>
          <cell r="B10061" t="str">
            <v>SAB</v>
          </cell>
          <cell r="C10061">
            <v>3</v>
          </cell>
          <cell r="D10061">
            <v>10</v>
          </cell>
          <cell r="E10061" t="str">
            <v>Thinned</v>
          </cell>
          <cell r="F10061" t="str">
            <v xml:space="preserve"> 95-100</v>
          </cell>
          <cell r="M10061">
            <v>623.20411105286507</v>
          </cell>
        </row>
        <row r="10062">
          <cell r="A10062" t="str">
            <v>SA3.010Thinned100</v>
          </cell>
          <cell r="B10062" t="str">
            <v>SAB</v>
          </cell>
          <cell r="C10062">
            <v>3</v>
          </cell>
          <cell r="D10062">
            <v>10</v>
          </cell>
          <cell r="E10062" t="str">
            <v>Thinned</v>
          </cell>
          <cell r="F10062" t="str">
            <v>100-105</v>
          </cell>
          <cell r="M10062">
            <v>623.20411105286507</v>
          </cell>
        </row>
        <row r="10063">
          <cell r="A10063" t="str">
            <v>SA3.010Thinned105</v>
          </cell>
          <cell r="B10063" t="str">
            <v>SAB</v>
          </cell>
          <cell r="C10063">
            <v>3</v>
          </cell>
          <cell r="D10063">
            <v>10</v>
          </cell>
          <cell r="E10063" t="str">
            <v>Thinned</v>
          </cell>
          <cell r="F10063" t="str">
            <v>105-110</v>
          </cell>
          <cell r="M10063">
            <v>623.20411105286507</v>
          </cell>
        </row>
        <row r="10064">
          <cell r="A10064" t="str">
            <v>SA3.010Thinned110</v>
          </cell>
          <cell r="B10064" t="str">
            <v>SAB</v>
          </cell>
          <cell r="C10064">
            <v>3</v>
          </cell>
          <cell r="D10064">
            <v>10</v>
          </cell>
          <cell r="E10064" t="str">
            <v>Thinned</v>
          </cell>
          <cell r="F10064" t="str">
            <v>110-115</v>
          </cell>
          <cell r="M10064">
            <v>623.20411105286507</v>
          </cell>
        </row>
        <row r="10065">
          <cell r="A10065" t="str">
            <v>SA3.010Thinned115</v>
          </cell>
          <cell r="B10065" t="str">
            <v>SAB</v>
          </cell>
          <cell r="C10065">
            <v>3</v>
          </cell>
          <cell r="D10065">
            <v>10</v>
          </cell>
          <cell r="E10065" t="str">
            <v>Thinned</v>
          </cell>
          <cell r="F10065" t="str">
            <v>115-120</v>
          </cell>
          <cell r="M10065">
            <v>623.20411105286507</v>
          </cell>
        </row>
        <row r="10066">
          <cell r="A10066" t="str">
            <v>SA3.010Thinned120</v>
          </cell>
          <cell r="B10066" t="str">
            <v>SAB</v>
          </cell>
          <cell r="C10066">
            <v>3</v>
          </cell>
          <cell r="D10066">
            <v>10</v>
          </cell>
          <cell r="E10066" t="str">
            <v>Thinned</v>
          </cell>
          <cell r="F10066" t="str">
            <v>120-125</v>
          </cell>
          <cell r="M10066">
            <v>623.20411105286507</v>
          </cell>
        </row>
        <row r="10067">
          <cell r="A10067" t="str">
            <v>SA3.010Thinned125</v>
          </cell>
          <cell r="B10067" t="str">
            <v>SAB</v>
          </cell>
          <cell r="C10067">
            <v>3</v>
          </cell>
          <cell r="D10067">
            <v>10</v>
          </cell>
          <cell r="E10067" t="str">
            <v>Thinned</v>
          </cell>
          <cell r="F10067" t="str">
            <v>125-130</v>
          </cell>
          <cell r="M10067">
            <v>623.20411105286507</v>
          </cell>
        </row>
        <row r="10068">
          <cell r="A10068" t="str">
            <v>SA3.010Thinned130</v>
          </cell>
          <cell r="B10068" t="str">
            <v>SAB</v>
          </cell>
          <cell r="C10068">
            <v>3</v>
          </cell>
          <cell r="D10068">
            <v>10</v>
          </cell>
          <cell r="E10068" t="str">
            <v>Thinned</v>
          </cell>
          <cell r="F10068" t="str">
            <v>130-135</v>
          </cell>
          <cell r="M10068">
            <v>623.20411105286507</v>
          </cell>
        </row>
        <row r="10069">
          <cell r="A10069" t="str">
            <v>SA3.010Thinned135</v>
          </cell>
          <cell r="B10069" t="str">
            <v>SAB</v>
          </cell>
          <cell r="C10069">
            <v>3</v>
          </cell>
          <cell r="D10069">
            <v>10</v>
          </cell>
          <cell r="E10069" t="str">
            <v>Thinned</v>
          </cell>
          <cell r="F10069" t="str">
            <v>135-140</v>
          </cell>
          <cell r="M10069">
            <v>623.20411105286507</v>
          </cell>
        </row>
        <row r="10070">
          <cell r="A10070" t="str">
            <v>SA3.010Thinned140</v>
          </cell>
          <cell r="B10070" t="str">
            <v>SAB</v>
          </cell>
          <cell r="C10070">
            <v>3</v>
          </cell>
          <cell r="D10070">
            <v>10</v>
          </cell>
          <cell r="E10070" t="str">
            <v>Thinned</v>
          </cell>
          <cell r="F10070" t="str">
            <v>140-145</v>
          </cell>
          <cell r="M10070">
            <v>623.20411105286507</v>
          </cell>
        </row>
        <row r="10071">
          <cell r="A10071" t="str">
            <v>SA3.010Thinned145</v>
          </cell>
          <cell r="B10071" t="str">
            <v>SAB</v>
          </cell>
          <cell r="C10071">
            <v>3</v>
          </cell>
          <cell r="D10071">
            <v>10</v>
          </cell>
          <cell r="E10071" t="str">
            <v>Thinned</v>
          </cell>
          <cell r="F10071" t="str">
            <v>145-150</v>
          </cell>
          <cell r="M10071">
            <v>623.20411105286507</v>
          </cell>
        </row>
        <row r="10072">
          <cell r="A10072" t="str">
            <v>SA3.010Thinned150</v>
          </cell>
          <cell r="B10072" t="str">
            <v>SAB</v>
          </cell>
          <cell r="C10072">
            <v>3</v>
          </cell>
          <cell r="D10072">
            <v>10</v>
          </cell>
          <cell r="E10072" t="str">
            <v>Thinned</v>
          </cell>
          <cell r="F10072" t="str">
            <v>150-155</v>
          </cell>
          <cell r="M10072">
            <v>623.20411105286507</v>
          </cell>
        </row>
        <row r="10073">
          <cell r="A10073" t="str">
            <v>SA3.010Thinned155</v>
          </cell>
          <cell r="B10073" t="str">
            <v>SAB</v>
          </cell>
          <cell r="C10073">
            <v>3</v>
          </cell>
          <cell r="D10073">
            <v>10</v>
          </cell>
          <cell r="E10073" t="str">
            <v>Thinned</v>
          </cell>
          <cell r="F10073" t="str">
            <v>155-160</v>
          </cell>
          <cell r="M10073">
            <v>623.20411105286507</v>
          </cell>
        </row>
        <row r="10074">
          <cell r="A10074" t="str">
            <v>SA3.010Thinned160</v>
          </cell>
          <cell r="B10074" t="str">
            <v>SAB</v>
          </cell>
          <cell r="C10074">
            <v>3</v>
          </cell>
          <cell r="D10074">
            <v>10</v>
          </cell>
          <cell r="E10074" t="str">
            <v>Thinned</v>
          </cell>
          <cell r="F10074" t="str">
            <v>160-165</v>
          </cell>
          <cell r="M10074">
            <v>623.20411105286507</v>
          </cell>
        </row>
        <row r="10075">
          <cell r="A10075" t="str">
            <v>SA3.010Thinned165</v>
          </cell>
          <cell r="B10075" t="str">
            <v>SAB</v>
          </cell>
          <cell r="C10075">
            <v>3</v>
          </cell>
          <cell r="D10075">
            <v>10</v>
          </cell>
          <cell r="E10075" t="str">
            <v>Thinned</v>
          </cell>
          <cell r="F10075" t="str">
            <v>165-170</v>
          </cell>
          <cell r="M10075">
            <v>623.20411105286507</v>
          </cell>
        </row>
        <row r="10076">
          <cell r="A10076" t="str">
            <v>SA3.010Thinned170</v>
          </cell>
          <cell r="B10076" t="str">
            <v>SAB</v>
          </cell>
          <cell r="C10076">
            <v>3</v>
          </cell>
          <cell r="D10076">
            <v>10</v>
          </cell>
          <cell r="E10076" t="str">
            <v>Thinned</v>
          </cell>
          <cell r="F10076" t="str">
            <v>170-175</v>
          </cell>
          <cell r="M10076">
            <v>623.20411105286507</v>
          </cell>
        </row>
        <row r="10077">
          <cell r="A10077" t="str">
            <v>SA3.010Thinned175</v>
          </cell>
          <cell r="B10077" t="str">
            <v>SAB</v>
          </cell>
          <cell r="C10077">
            <v>3</v>
          </cell>
          <cell r="D10077">
            <v>10</v>
          </cell>
          <cell r="E10077" t="str">
            <v>Thinned</v>
          </cell>
          <cell r="F10077" t="str">
            <v>175-180</v>
          </cell>
          <cell r="M10077">
            <v>623.20411105286507</v>
          </cell>
        </row>
        <row r="10078">
          <cell r="A10078" t="str">
            <v>SA3.010Thinned180</v>
          </cell>
          <cell r="B10078" t="str">
            <v>SAB</v>
          </cell>
          <cell r="C10078">
            <v>3</v>
          </cell>
          <cell r="D10078">
            <v>10</v>
          </cell>
          <cell r="E10078" t="str">
            <v>Thinned</v>
          </cell>
          <cell r="F10078" t="str">
            <v>180-185</v>
          </cell>
          <cell r="M10078">
            <v>623.20411105286507</v>
          </cell>
        </row>
        <row r="10079">
          <cell r="A10079" t="str">
            <v>SA3.010Thinned185</v>
          </cell>
          <cell r="B10079" t="str">
            <v>SAB</v>
          </cell>
          <cell r="C10079">
            <v>3</v>
          </cell>
          <cell r="D10079">
            <v>10</v>
          </cell>
          <cell r="E10079" t="str">
            <v>Thinned</v>
          </cell>
          <cell r="F10079" t="str">
            <v>185-190</v>
          </cell>
          <cell r="M10079">
            <v>623.20411105286507</v>
          </cell>
        </row>
        <row r="10080">
          <cell r="A10080" t="str">
            <v>SA3.010Thinned190</v>
          </cell>
          <cell r="B10080" t="str">
            <v>SAB</v>
          </cell>
          <cell r="C10080">
            <v>3</v>
          </cell>
          <cell r="D10080">
            <v>10</v>
          </cell>
          <cell r="E10080" t="str">
            <v>Thinned</v>
          </cell>
          <cell r="F10080" t="str">
            <v>190-195</v>
          </cell>
          <cell r="M10080">
            <v>623.20411105286507</v>
          </cell>
        </row>
        <row r="10081">
          <cell r="A10081" t="str">
            <v>SA3.010Thinned195</v>
          </cell>
          <cell r="B10081" t="str">
            <v>SAB</v>
          </cell>
          <cell r="C10081">
            <v>3</v>
          </cell>
          <cell r="D10081">
            <v>10</v>
          </cell>
          <cell r="E10081" t="str">
            <v>Thinned</v>
          </cell>
          <cell r="F10081" t="str">
            <v>195-200</v>
          </cell>
          <cell r="M10081">
            <v>623.20411105286507</v>
          </cell>
        </row>
        <row r="10082">
          <cell r="A10082" t="str">
            <v>SA3.012NO_thin000</v>
          </cell>
          <cell r="B10082" t="str">
            <v>SAB</v>
          </cell>
          <cell r="C10082">
            <v>3</v>
          </cell>
          <cell r="D10082">
            <v>12</v>
          </cell>
          <cell r="E10082" t="str">
            <v>NO_thin</v>
          </cell>
          <cell r="F10082" t="str">
            <v xml:space="preserve">  0-5</v>
          </cell>
          <cell r="G10082">
            <v>4.5</v>
          </cell>
          <cell r="H10082">
            <v>0.37</v>
          </cell>
          <cell r="I10082">
            <v>4.87</v>
          </cell>
          <cell r="J10082">
            <v>24.34</v>
          </cell>
          <cell r="K10082">
            <v>24.34</v>
          </cell>
          <cell r="L10082">
            <v>0</v>
          </cell>
          <cell r="M10082">
            <v>24.34</v>
          </cell>
          <cell r="N10082">
            <v>0</v>
          </cell>
        </row>
        <row r="10083">
          <cell r="A10083" t="str">
            <v>SA3.012NO_thin005</v>
          </cell>
          <cell r="B10083" t="str">
            <v>SAB</v>
          </cell>
          <cell r="C10083">
            <v>3</v>
          </cell>
          <cell r="D10083">
            <v>12</v>
          </cell>
          <cell r="E10083" t="str">
            <v>NO_thin</v>
          </cell>
          <cell r="F10083" t="str">
            <v xml:space="preserve">  5-10</v>
          </cell>
          <cell r="G10083">
            <v>16.84</v>
          </cell>
          <cell r="H10083">
            <v>1.05</v>
          </cell>
          <cell r="I10083">
            <v>17.89</v>
          </cell>
          <cell r="J10083">
            <v>89.46</v>
          </cell>
          <cell r="K10083">
            <v>113.8</v>
          </cell>
          <cell r="L10083">
            <v>0</v>
          </cell>
          <cell r="M10083">
            <v>113.8</v>
          </cell>
          <cell r="N10083">
            <v>0</v>
          </cell>
        </row>
        <row r="10084">
          <cell r="A10084" t="str">
            <v>SA3.012NO_thin010</v>
          </cell>
          <cell r="B10084" t="str">
            <v>SAB</v>
          </cell>
          <cell r="C10084">
            <v>3</v>
          </cell>
          <cell r="D10084">
            <v>12</v>
          </cell>
          <cell r="E10084" t="str">
            <v>NO_thin</v>
          </cell>
          <cell r="F10084" t="str">
            <v xml:space="preserve"> 10-15</v>
          </cell>
          <cell r="G10084">
            <v>36.85</v>
          </cell>
          <cell r="H10084">
            <v>1.6</v>
          </cell>
          <cell r="I10084">
            <v>38.46</v>
          </cell>
          <cell r="J10084">
            <v>192.28</v>
          </cell>
          <cell r="K10084">
            <v>306.08</v>
          </cell>
          <cell r="L10084">
            <v>0</v>
          </cell>
          <cell r="M10084">
            <v>306.08</v>
          </cell>
          <cell r="N10084">
            <v>0</v>
          </cell>
        </row>
        <row r="10085">
          <cell r="A10085" t="str">
            <v>SA3.012NO_thin015</v>
          </cell>
          <cell r="B10085" t="str">
            <v>SAB</v>
          </cell>
          <cell r="C10085">
            <v>3</v>
          </cell>
          <cell r="D10085">
            <v>12</v>
          </cell>
          <cell r="E10085" t="str">
            <v>NO_thin</v>
          </cell>
          <cell r="F10085" t="str">
            <v xml:space="preserve"> 15-20</v>
          </cell>
          <cell r="G10085">
            <v>26.72</v>
          </cell>
          <cell r="H10085">
            <v>0.52</v>
          </cell>
          <cell r="I10085">
            <v>27.24</v>
          </cell>
          <cell r="J10085">
            <v>136.19999999999999</v>
          </cell>
          <cell r="K10085">
            <v>442.29</v>
          </cell>
          <cell r="L10085">
            <v>0</v>
          </cell>
          <cell r="M10085">
            <v>442.29</v>
          </cell>
          <cell r="N10085">
            <v>0</v>
          </cell>
        </row>
        <row r="10086">
          <cell r="A10086" t="str">
            <v>SA3.012NO_thin020</v>
          </cell>
          <cell r="B10086" t="str">
            <v>SAB</v>
          </cell>
          <cell r="C10086">
            <v>3</v>
          </cell>
          <cell r="D10086">
            <v>12</v>
          </cell>
          <cell r="E10086" t="str">
            <v>NO_thin</v>
          </cell>
          <cell r="F10086" t="str">
            <v xml:space="preserve"> 20-25</v>
          </cell>
          <cell r="G10086">
            <v>19.43</v>
          </cell>
          <cell r="H10086">
            <v>14.45</v>
          </cell>
          <cell r="I10086">
            <v>33.880000000000003</v>
          </cell>
          <cell r="J10086">
            <v>169.38</v>
          </cell>
          <cell r="K10086">
            <v>611.66</v>
          </cell>
          <cell r="L10086">
            <v>0</v>
          </cell>
          <cell r="M10086">
            <v>611.66</v>
          </cell>
          <cell r="N10086">
            <v>0</v>
          </cell>
        </row>
        <row r="10087">
          <cell r="A10087" t="str">
            <v>SA3.012NO_thin025</v>
          </cell>
          <cell r="B10087" t="str">
            <v>SAB</v>
          </cell>
          <cell r="C10087">
            <v>3</v>
          </cell>
          <cell r="D10087">
            <v>12</v>
          </cell>
          <cell r="E10087" t="str">
            <v>NO_thin</v>
          </cell>
          <cell r="F10087" t="str">
            <v xml:space="preserve"> 25-30</v>
          </cell>
          <cell r="G10087">
            <v>16.760000000000002</v>
          </cell>
          <cell r="H10087">
            <v>10.42</v>
          </cell>
          <cell r="I10087">
            <v>27.18</v>
          </cell>
          <cell r="J10087">
            <v>135.9</v>
          </cell>
          <cell r="K10087">
            <v>747.56</v>
          </cell>
          <cell r="L10087">
            <v>0</v>
          </cell>
          <cell r="M10087">
            <v>747.56</v>
          </cell>
          <cell r="N10087">
            <v>0</v>
          </cell>
        </row>
        <row r="10088">
          <cell r="A10088" t="str">
            <v>SA3.012NO_thin030</v>
          </cell>
          <cell r="B10088" t="str">
            <v>SAB</v>
          </cell>
          <cell r="C10088">
            <v>3</v>
          </cell>
          <cell r="D10088">
            <v>12</v>
          </cell>
          <cell r="E10088" t="str">
            <v>NO_thin</v>
          </cell>
          <cell r="F10088" t="str">
            <v xml:space="preserve"> 30-35</v>
          </cell>
          <cell r="G10088">
            <v>16.739999999999998</v>
          </cell>
          <cell r="H10088">
            <v>2.91</v>
          </cell>
          <cell r="I10088">
            <v>19.649999999999999</v>
          </cell>
          <cell r="J10088">
            <v>98.25</v>
          </cell>
          <cell r="K10088">
            <v>845.81</v>
          </cell>
          <cell r="L10088">
            <v>0</v>
          </cell>
          <cell r="M10088">
            <v>845.81</v>
          </cell>
          <cell r="N10088">
            <v>0</v>
          </cell>
        </row>
        <row r="10089">
          <cell r="A10089" t="str">
            <v>SA3.012NO_thin035</v>
          </cell>
          <cell r="B10089" t="str">
            <v>SAB</v>
          </cell>
          <cell r="C10089">
            <v>3</v>
          </cell>
          <cell r="D10089">
            <v>12</v>
          </cell>
          <cell r="E10089" t="str">
            <v>NO_thin</v>
          </cell>
          <cell r="F10089" t="str">
            <v xml:space="preserve"> 35-40</v>
          </cell>
          <cell r="G10089">
            <v>15.21</v>
          </cell>
          <cell r="H10089">
            <v>0.41</v>
          </cell>
          <cell r="I10089">
            <v>15.62</v>
          </cell>
          <cell r="J10089">
            <v>78.12</v>
          </cell>
          <cell r="K10089">
            <v>923.93</v>
          </cell>
          <cell r="L10089">
            <v>0</v>
          </cell>
          <cell r="M10089">
            <v>923.93</v>
          </cell>
          <cell r="N10089">
            <v>0</v>
          </cell>
        </row>
        <row r="10090">
          <cell r="A10090" t="str">
            <v>SA3.012NO_thin040</v>
          </cell>
          <cell r="B10090" t="str">
            <v>SAB</v>
          </cell>
          <cell r="C10090">
            <v>3</v>
          </cell>
          <cell r="D10090">
            <v>12</v>
          </cell>
          <cell r="E10090" t="str">
            <v>NO_thin</v>
          </cell>
          <cell r="F10090" t="str">
            <v xml:space="preserve"> 40-45</v>
          </cell>
          <cell r="G10090">
            <v>13.28</v>
          </cell>
          <cell r="H10090">
            <v>-1.73</v>
          </cell>
          <cell r="I10090">
            <v>11.55</v>
          </cell>
          <cell r="J10090">
            <v>57.77</v>
          </cell>
          <cell r="K10090">
            <v>981.7</v>
          </cell>
          <cell r="L10090">
            <v>0</v>
          </cell>
          <cell r="M10090">
            <v>981.7</v>
          </cell>
          <cell r="N10090">
            <v>0</v>
          </cell>
        </row>
        <row r="10091">
          <cell r="A10091" t="str">
            <v>SA3.012NO_thin045</v>
          </cell>
          <cell r="B10091" t="str">
            <v>SAB</v>
          </cell>
          <cell r="C10091">
            <v>3</v>
          </cell>
          <cell r="D10091">
            <v>12</v>
          </cell>
          <cell r="E10091" t="str">
            <v>NO_thin</v>
          </cell>
          <cell r="F10091" t="str">
            <v xml:space="preserve"> 45-50</v>
          </cell>
          <cell r="G10091">
            <v>11.68</v>
          </cell>
          <cell r="H10091">
            <v>-2.27</v>
          </cell>
          <cell r="I10091">
            <v>9.41</v>
          </cell>
          <cell r="J10091">
            <v>47.07</v>
          </cell>
          <cell r="K10091">
            <v>1028.77</v>
          </cell>
          <cell r="L10091">
            <v>0</v>
          </cell>
          <cell r="M10091">
            <v>1028.77</v>
          </cell>
          <cell r="N10091">
            <v>0</v>
          </cell>
        </row>
        <row r="10092">
          <cell r="A10092" t="str">
            <v>SA3.012NO_thin050</v>
          </cell>
          <cell r="B10092" t="str">
            <v>SAB</v>
          </cell>
          <cell r="C10092">
            <v>3</v>
          </cell>
          <cell r="D10092">
            <v>12</v>
          </cell>
          <cell r="E10092" t="str">
            <v>NO_thin</v>
          </cell>
          <cell r="F10092" t="str">
            <v xml:space="preserve"> 50-55</v>
          </cell>
          <cell r="G10092">
            <v>10.28</v>
          </cell>
          <cell r="H10092">
            <v>-2.12</v>
          </cell>
          <cell r="I10092">
            <v>8.16</v>
          </cell>
          <cell r="J10092">
            <v>40.79</v>
          </cell>
          <cell r="K10092">
            <v>1069.55</v>
          </cell>
          <cell r="L10092">
            <v>0</v>
          </cell>
          <cell r="M10092">
            <v>1069.55</v>
          </cell>
          <cell r="N10092">
            <v>0</v>
          </cell>
        </row>
        <row r="10093">
          <cell r="A10093" t="str">
            <v>SA3.012NO_thin055</v>
          </cell>
          <cell r="B10093" t="str">
            <v>SAB</v>
          </cell>
          <cell r="C10093">
            <v>3</v>
          </cell>
          <cell r="D10093">
            <v>12</v>
          </cell>
          <cell r="E10093" t="str">
            <v>NO_thin</v>
          </cell>
          <cell r="F10093" t="str">
            <v xml:space="preserve"> 55-60</v>
          </cell>
          <cell r="G10093">
            <v>8.86</v>
          </cell>
          <cell r="H10093">
            <v>-1.99</v>
          </cell>
          <cell r="I10093">
            <v>6.87</v>
          </cell>
          <cell r="J10093">
            <v>34.36</v>
          </cell>
          <cell r="K10093">
            <v>1103.9100000000001</v>
          </cell>
          <cell r="L10093">
            <v>0</v>
          </cell>
          <cell r="M10093">
            <v>1103.9100000000001</v>
          </cell>
          <cell r="N10093">
            <v>0</v>
          </cell>
        </row>
        <row r="10094">
          <cell r="A10094" t="str">
            <v>SA3.012NO_thin060</v>
          </cell>
          <cell r="B10094" t="str">
            <v>SAB</v>
          </cell>
          <cell r="C10094">
            <v>3</v>
          </cell>
          <cell r="D10094">
            <v>12</v>
          </cell>
          <cell r="E10094" t="str">
            <v>NO_thin</v>
          </cell>
          <cell r="F10094" t="str">
            <v xml:space="preserve"> 60-65</v>
          </cell>
          <cell r="G10094">
            <v>7.56</v>
          </cell>
          <cell r="H10094">
            <v>-1.88</v>
          </cell>
          <cell r="I10094">
            <v>5.68</v>
          </cell>
          <cell r="J10094">
            <v>28.38</v>
          </cell>
          <cell r="K10094">
            <v>1132.29</v>
          </cell>
          <cell r="L10094">
            <v>0</v>
          </cell>
          <cell r="M10094">
            <v>1132.29</v>
          </cell>
          <cell r="N10094">
            <v>0</v>
          </cell>
        </row>
        <row r="10095">
          <cell r="A10095" t="str">
            <v>SA3.012NO_thin065</v>
          </cell>
          <cell r="B10095" t="str">
            <v>SAB</v>
          </cell>
          <cell r="C10095">
            <v>3</v>
          </cell>
          <cell r="D10095">
            <v>12</v>
          </cell>
          <cell r="E10095" t="str">
            <v>NO_thin</v>
          </cell>
          <cell r="F10095" t="str">
            <v xml:space="preserve"> 65-70</v>
          </cell>
          <cell r="G10095">
            <v>6.6</v>
          </cell>
          <cell r="H10095">
            <v>-1.85</v>
          </cell>
          <cell r="I10095">
            <v>4.75</v>
          </cell>
          <cell r="J10095">
            <v>23.73</v>
          </cell>
          <cell r="K10095">
            <v>1156.02</v>
          </cell>
          <cell r="L10095">
            <v>0</v>
          </cell>
          <cell r="M10095">
            <v>1156.02</v>
          </cell>
          <cell r="N10095">
            <v>0</v>
          </cell>
        </row>
        <row r="10096">
          <cell r="A10096" t="str">
            <v>SA3.012NO_thin070</v>
          </cell>
          <cell r="B10096" t="str">
            <v>SAB</v>
          </cell>
          <cell r="C10096">
            <v>3</v>
          </cell>
          <cell r="D10096">
            <v>12</v>
          </cell>
          <cell r="E10096" t="str">
            <v>NO_thin</v>
          </cell>
          <cell r="F10096" t="str">
            <v xml:space="preserve"> 70-75</v>
          </cell>
          <cell r="G10096">
            <v>5.82</v>
          </cell>
          <cell r="H10096">
            <v>-1.1299999999999999</v>
          </cell>
          <cell r="I10096">
            <v>4.6900000000000004</v>
          </cell>
          <cell r="J10096">
            <v>23.44</v>
          </cell>
          <cell r="K10096">
            <v>1179.46</v>
          </cell>
          <cell r="L10096">
            <v>0</v>
          </cell>
          <cell r="M10096">
            <v>1179.46</v>
          </cell>
          <cell r="N10096">
            <v>0</v>
          </cell>
        </row>
        <row r="10097">
          <cell r="A10097" t="str">
            <v>SA3.012NO_thin075</v>
          </cell>
          <cell r="B10097" t="str">
            <v>SAB</v>
          </cell>
          <cell r="C10097">
            <v>3</v>
          </cell>
          <cell r="D10097">
            <v>12</v>
          </cell>
          <cell r="E10097" t="str">
            <v>NO_thin</v>
          </cell>
          <cell r="F10097" t="str">
            <v xml:space="preserve"> 75-80</v>
          </cell>
          <cell r="G10097">
            <v>5.32</v>
          </cell>
          <cell r="H10097">
            <v>-1.1499999999999999</v>
          </cell>
          <cell r="I10097">
            <v>4.17</v>
          </cell>
          <cell r="J10097">
            <v>20.86</v>
          </cell>
          <cell r="K10097">
            <v>1200.32</v>
          </cell>
          <cell r="L10097">
            <v>0</v>
          </cell>
          <cell r="M10097">
            <v>1200.32</v>
          </cell>
          <cell r="N10097">
            <v>0</v>
          </cell>
        </row>
        <row r="10098">
          <cell r="A10098" t="str">
            <v>SA3.012NO_thin080</v>
          </cell>
          <cell r="B10098" t="str">
            <v>SAB</v>
          </cell>
          <cell r="C10098">
            <v>3</v>
          </cell>
          <cell r="D10098">
            <v>12</v>
          </cell>
          <cell r="E10098" t="str">
            <v>NO_thin</v>
          </cell>
          <cell r="F10098" t="str">
            <v xml:space="preserve"> 80-85</v>
          </cell>
          <cell r="G10098">
            <v>4.74</v>
          </cell>
          <cell r="H10098">
            <v>-0.76</v>
          </cell>
          <cell r="I10098">
            <v>3.99</v>
          </cell>
          <cell r="J10098">
            <v>19.93</v>
          </cell>
          <cell r="K10098">
            <v>1220.25</v>
          </cell>
          <cell r="L10098">
            <v>0</v>
          </cell>
          <cell r="M10098">
            <v>1220.25</v>
          </cell>
          <cell r="N10098">
            <v>0</v>
          </cell>
        </row>
        <row r="10099">
          <cell r="A10099" t="str">
            <v>SA3.012NO_thin085</v>
          </cell>
          <cell r="B10099" t="str">
            <v>SAB</v>
          </cell>
          <cell r="C10099">
            <v>3</v>
          </cell>
          <cell r="D10099">
            <v>12</v>
          </cell>
          <cell r="E10099" t="str">
            <v>NO_thin</v>
          </cell>
          <cell r="F10099" t="str">
            <v xml:space="preserve"> 85-90</v>
          </cell>
          <cell r="G10099">
            <v>4.18</v>
          </cell>
          <cell r="H10099">
            <v>-1.01</v>
          </cell>
          <cell r="I10099">
            <v>3.17</v>
          </cell>
          <cell r="J10099">
            <v>15.83</v>
          </cell>
          <cell r="K10099">
            <v>1236.07</v>
          </cell>
          <cell r="L10099">
            <v>0</v>
          </cell>
          <cell r="M10099">
            <v>1236.07</v>
          </cell>
          <cell r="N10099">
            <v>0</v>
          </cell>
        </row>
        <row r="10100">
          <cell r="A10100" t="str">
            <v>SA3.012NO_thin090</v>
          </cell>
          <cell r="B10100" t="str">
            <v>SAB</v>
          </cell>
          <cell r="C10100">
            <v>3</v>
          </cell>
          <cell r="D10100">
            <v>12</v>
          </cell>
          <cell r="E10100" t="str">
            <v>NO_thin</v>
          </cell>
          <cell r="F10100" t="str">
            <v xml:space="preserve"> 90-95</v>
          </cell>
          <cell r="G10100">
            <v>3.68</v>
          </cell>
          <cell r="H10100">
            <v>-0.85</v>
          </cell>
          <cell r="I10100">
            <v>2.83</v>
          </cell>
          <cell r="J10100">
            <v>14.17</v>
          </cell>
          <cell r="K10100">
            <v>1250.24</v>
          </cell>
          <cell r="L10100">
            <v>0</v>
          </cell>
          <cell r="M10100">
            <v>1250.24</v>
          </cell>
          <cell r="N10100">
            <v>0</v>
          </cell>
        </row>
        <row r="10101">
          <cell r="A10101" t="str">
            <v>SA3.012NO_thin095</v>
          </cell>
          <cell r="B10101" t="str">
            <v>SAB</v>
          </cell>
          <cell r="C10101">
            <v>3</v>
          </cell>
          <cell r="D10101">
            <v>12</v>
          </cell>
          <cell r="E10101" t="str">
            <v>NO_thin</v>
          </cell>
          <cell r="F10101" t="str">
            <v xml:space="preserve"> 95-100</v>
          </cell>
          <cell r="G10101">
            <v>3.28</v>
          </cell>
          <cell r="H10101">
            <v>-0.76</v>
          </cell>
          <cell r="I10101">
            <v>2.52</v>
          </cell>
          <cell r="J10101">
            <v>12.6</v>
          </cell>
          <cell r="K10101">
            <v>1262.8399999999999</v>
          </cell>
          <cell r="L10101">
            <v>0</v>
          </cell>
          <cell r="M10101">
            <v>1262.8399999999999</v>
          </cell>
          <cell r="N10101">
            <v>0</v>
          </cell>
        </row>
        <row r="10102">
          <cell r="A10102" t="str">
            <v>SA3.012NO_thin100</v>
          </cell>
          <cell r="B10102" t="str">
            <v>SAB</v>
          </cell>
          <cell r="C10102">
            <v>3</v>
          </cell>
          <cell r="D10102">
            <v>12</v>
          </cell>
          <cell r="E10102" t="str">
            <v>NO_thin</v>
          </cell>
          <cell r="F10102" t="str">
            <v>100-105</v>
          </cell>
          <cell r="G10102">
            <v>2.93</v>
          </cell>
          <cell r="H10102">
            <v>-0.63</v>
          </cell>
          <cell r="I10102">
            <v>2.2999999999999998</v>
          </cell>
          <cell r="J10102">
            <v>11.49</v>
          </cell>
          <cell r="K10102">
            <v>1274.33</v>
          </cell>
          <cell r="L10102">
            <v>0</v>
          </cell>
          <cell r="M10102">
            <v>1274.33</v>
          </cell>
          <cell r="N10102">
            <v>0</v>
          </cell>
        </row>
        <row r="10103">
          <cell r="A10103" t="str">
            <v>SA3.012NO_thin105</v>
          </cell>
          <cell r="B10103" t="str">
            <v>SAB</v>
          </cell>
          <cell r="C10103">
            <v>3</v>
          </cell>
          <cell r="D10103">
            <v>12</v>
          </cell>
          <cell r="E10103" t="str">
            <v>NO_thin</v>
          </cell>
          <cell r="F10103" t="str">
            <v>105-110</v>
          </cell>
          <cell r="G10103">
            <v>2.56</v>
          </cell>
          <cell r="H10103">
            <v>-0.51</v>
          </cell>
          <cell r="I10103">
            <v>2.0499999999999998</v>
          </cell>
          <cell r="J10103">
            <v>10.24</v>
          </cell>
          <cell r="K10103">
            <v>1284.57</v>
          </cell>
          <cell r="L10103">
            <v>0</v>
          </cell>
          <cell r="M10103">
            <v>1284.57</v>
          </cell>
          <cell r="N10103">
            <v>0</v>
          </cell>
        </row>
        <row r="10104">
          <cell r="A10104" t="str">
            <v>SA3.012NO_thin110</v>
          </cell>
          <cell r="B10104" t="str">
            <v>SAB</v>
          </cell>
          <cell r="C10104">
            <v>3</v>
          </cell>
          <cell r="D10104">
            <v>12</v>
          </cell>
          <cell r="E10104" t="str">
            <v>NO_thin</v>
          </cell>
          <cell r="F10104" t="str">
            <v>110-115</v>
          </cell>
          <cell r="G10104">
            <v>2.2799999999999998</v>
          </cell>
          <cell r="H10104">
            <v>-0.44</v>
          </cell>
          <cell r="I10104">
            <v>1.84</v>
          </cell>
          <cell r="J10104">
            <v>9.2100000000000009</v>
          </cell>
          <cell r="K10104">
            <v>1293.79</v>
          </cell>
          <cell r="L10104">
            <v>0</v>
          </cell>
          <cell r="M10104">
            <v>1293.79</v>
          </cell>
          <cell r="N10104">
            <v>0</v>
          </cell>
        </row>
        <row r="10105">
          <cell r="A10105" t="str">
            <v>SA3.012NO_thin115</v>
          </cell>
          <cell r="B10105" t="str">
            <v>SAB</v>
          </cell>
          <cell r="C10105">
            <v>3</v>
          </cell>
          <cell r="D10105">
            <v>12</v>
          </cell>
          <cell r="E10105" t="str">
            <v>NO_thin</v>
          </cell>
          <cell r="F10105" t="str">
            <v>115-120</v>
          </cell>
          <cell r="G10105">
            <v>2.0699999999999998</v>
          </cell>
          <cell r="H10105">
            <v>-0.42</v>
          </cell>
          <cell r="I10105">
            <v>1.65</v>
          </cell>
          <cell r="J10105">
            <v>8.26</v>
          </cell>
          <cell r="K10105">
            <v>1302.05</v>
          </cell>
          <cell r="L10105">
            <v>0</v>
          </cell>
          <cell r="M10105">
            <v>1302.05</v>
          </cell>
          <cell r="N10105">
            <v>0</v>
          </cell>
        </row>
        <row r="10106">
          <cell r="A10106" t="str">
            <v>SA3.012NO_thin120</v>
          </cell>
          <cell r="B10106" t="str">
            <v>SAB</v>
          </cell>
          <cell r="C10106">
            <v>3</v>
          </cell>
          <cell r="D10106">
            <v>12</v>
          </cell>
          <cell r="E10106" t="str">
            <v>NO_thin</v>
          </cell>
          <cell r="F10106" t="str">
            <v>120-125</v>
          </cell>
          <cell r="G10106">
            <v>1.87</v>
          </cell>
          <cell r="H10106">
            <v>-0.34</v>
          </cell>
          <cell r="I10106">
            <v>1.53</v>
          </cell>
          <cell r="J10106">
            <v>7.67</v>
          </cell>
          <cell r="K10106">
            <v>1309.72</v>
          </cell>
          <cell r="L10106">
            <v>0</v>
          </cell>
          <cell r="M10106">
            <v>1309.72</v>
          </cell>
          <cell r="N10106">
            <v>0</v>
          </cell>
        </row>
        <row r="10107">
          <cell r="A10107" t="str">
            <v>SA3.012NO_thin125</v>
          </cell>
          <cell r="B10107" t="str">
            <v>SAB</v>
          </cell>
          <cell r="C10107">
            <v>3</v>
          </cell>
          <cell r="D10107">
            <v>12</v>
          </cell>
          <cell r="E10107" t="str">
            <v>NO_thin</v>
          </cell>
          <cell r="F10107" t="str">
            <v>125-130</v>
          </cell>
          <cell r="G10107">
            <v>1.59</v>
          </cell>
          <cell r="H10107">
            <v>-0.41</v>
          </cell>
          <cell r="I10107">
            <v>1.18</v>
          </cell>
          <cell r="J10107">
            <v>5.9</v>
          </cell>
          <cell r="K10107">
            <v>1315.62</v>
          </cell>
          <cell r="L10107">
            <v>0</v>
          </cell>
          <cell r="M10107">
            <v>1315.62</v>
          </cell>
          <cell r="N10107">
            <v>0</v>
          </cell>
        </row>
        <row r="10108">
          <cell r="A10108" t="str">
            <v>SA3.012NO_thin130</v>
          </cell>
          <cell r="B10108" t="str">
            <v>SAB</v>
          </cell>
          <cell r="C10108">
            <v>3</v>
          </cell>
          <cell r="D10108">
            <v>12</v>
          </cell>
          <cell r="E10108" t="str">
            <v>NO_thin</v>
          </cell>
          <cell r="F10108" t="str">
            <v>130-135</v>
          </cell>
          <cell r="G10108">
            <v>1.42</v>
          </cell>
          <cell r="H10108">
            <v>-0.34</v>
          </cell>
          <cell r="I10108">
            <v>1.08</v>
          </cell>
          <cell r="J10108">
            <v>5.41</v>
          </cell>
          <cell r="K10108">
            <v>1321.03</v>
          </cell>
          <cell r="L10108">
            <v>0</v>
          </cell>
          <cell r="M10108">
            <v>1321.03</v>
          </cell>
          <cell r="N10108">
            <v>0</v>
          </cell>
        </row>
        <row r="10109">
          <cell r="A10109" t="str">
            <v>SA3.012NO_thin135</v>
          </cell>
          <cell r="B10109" t="str">
            <v>SAB</v>
          </cell>
          <cell r="C10109">
            <v>3</v>
          </cell>
          <cell r="D10109">
            <v>12</v>
          </cell>
          <cell r="E10109" t="str">
            <v>NO_thin</v>
          </cell>
          <cell r="F10109" t="str">
            <v>135-140</v>
          </cell>
          <cell r="G10109">
            <v>1.21</v>
          </cell>
          <cell r="H10109">
            <v>-0.31</v>
          </cell>
          <cell r="I10109">
            <v>0.9</v>
          </cell>
          <cell r="J10109">
            <v>4.4800000000000004</v>
          </cell>
          <cell r="K10109">
            <v>1325.51</v>
          </cell>
          <cell r="L10109">
            <v>0</v>
          </cell>
          <cell r="M10109">
            <v>1325.51</v>
          </cell>
          <cell r="N10109">
            <v>0</v>
          </cell>
        </row>
        <row r="10110">
          <cell r="A10110" t="str">
            <v>SA3.012NO_thin140</v>
          </cell>
          <cell r="B10110" t="str">
            <v>SAB</v>
          </cell>
          <cell r="C10110">
            <v>3</v>
          </cell>
          <cell r="D10110">
            <v>12</v>
          </cell>
          <cell r="E10110" t="str">
            <v>NO_thin</v>
          </cell>
          <cell r="F10110" t="str">
            <v>140-145</v>
          </cell>
          <cell r="G10110">
            <v>1.1000000000000001</v>
          </cell>
          <cell r="H10110">
            <v>-0.24</v>
          </cell>
          <cell r="I10110">
            <v>0.86</v>
          </cell>
          <cell r="J10110">
            <v>4.29</v>
          </cell>
          <cell r="K10110">
            <v>1329.8</v>
          </cell>
          <cell r="L10110">
            <v>0</v>
          </cell>
          <cell r="M10110">
            <v>1329.8</v>
          </cell>
          <cell r="N10110">
            <v>0</v>
          </cell>
        </row>
        <row r="10111">
          <cell r="A10111" t="str">
            <v>SA3.012NO_thin145</v>
          </cell>
          <cell r="B10111" t="str">
            <v>SAB</v>
          </cell>
          <cell r="C10111">
            <v>3</v>
          </cell>
          <cell r="D10111">
            <v>12</v>
          </cell>
          <cell r="E10111" t="str">
            <v>NO_thin</v>
          </cell>
          <cell r="F10111" t="str">
            <v>145-150</v>
          </cell>
          <cell r="G10111">
            <v>1.01</v>
          </cell>
          <cell r="H10111">
            <v>-0.22</v>
          </cell>
          <cell r="I10111">
            <v>0.79</v>
          </cell>
          <cell r="J10111">
            <v>3.94</v>
          </cell>
          <cell r="K10111">
            <v>1333.74</v>
          </cell>
          <cell r="L10111">
            <v>0</v>
          </cell>
          <cell r="M10111">
            <v>1333.74</v>
          </cell>
          <cell r="N10111">
            <v>0</v>
          </cell>
        </row>
        <row r="10112">
          <cell r="A10112" t="str">
            <v>SA3.012NO_thin150</v>
          </cell>
          <cell r="B10112" t="str">
            <v>SAB</v>
          </cell>
          <cell r="C10112">
            <v>3</v>
          </cell>
          <cell r="D10112">
            <v>12</v>
          </cell>
          <cell r="E10112" t="str">
            <v>NO_thin</v>
          </cell>
          <cell r="F10112" t="str">
            <v>150-155</v>
          </cell>
          <cell r="G10112">
            <v>0.89</v>
          </cell>
          <cell r="H10112">
            <v>-0.17</v>
          </cell>
          <cell r="I10112">
            <v>0.72</v>
          </cell>
          <cell r="J10112">
            <v>3.58</v>
          </cell>
          <cell r="K10112">
            <v>1337.32</v>
          </cell>
          <cell r="L10112">
            <v>0</v>
          </cell>
          <cell r="M10112">
            <v>1337.32</v>
          </cell>
          <cell r="N10112">
            <v>0</v>
          </cell>
        </row>
        <row r="10113">
          <cell r="A10113" t="str">
            <v>SA3.012NO_thin155</v>
          </cell>
          <cell r="B10113" t="str">
            <v>SAB</v>
          </cell>
          <cell r="C10113">
            <v>3</v>
          </cell>
          <cell r="D10113">
            <v>12</v>
          </cell>
          <cell r="E10113" t="str">
            <v>NO_thin</v>
          </cell>
          <cell r="F10113" t="str">
            <v>155-160</v>
          </cell>
          <cell r="G10113">
            <v>0.73</v>
          </cell>
          <cell r="H10113">
            <v>-0.18</v>
          </cell>
          <cell r="I10113">
            <v>0.56000000000000005</v>
          </cell>
          <cell r="J10113">
            <v>2.79</v>
          </cell>
          <cell r="K10113">
            <v>1340.11</v>
          </cell>
          <cell r="L10113">
            <v>0</v>
          </cell>
          <cell r="M10113">
            <v>1340.11</v>
          </cell>
          <cell r="N10113">
            <v>0</v>
          </cell>
        </row>
        <row r="10114">
          <cell r="A10114" t="str">
            <v>SA3.012NO_thin160</v>
          </cell>
          <cell r="B10114" t="str">
            <v>SAB</v>
          </cell>
          <cell r="C10114">
            <v>3</v>
          </cell>
          <cell r="D10114">
            <v>12</v>
          </cell>
          <cell r="E10114" t="str">
            <v>NO_thin</v>
          </cell>
          <cell r="F10114" t="str">
            <v>160-165</v>
          </cell>
          <cell r="G10114">
            <v>0.69</v>
          </cell>
          <cell r="H10114">
            <v>-0.13</v>
          </cell>
          <cell r="I10114">
            <v>0.56999999999999995</v>
          </cell>
          <cell r="J10114">
            <v>2.83</v>
          </cell>
          <cell r="K10114">
            <v>1342.94</v>
          </cell>
          <cell r="L10114">
            <v>0</v>
          </cell>
          <cell r="M10114">
            <v>1342.94</v>
          </cell>
          <cell r="N10114">
            <v>0</v>
          </cell>
        </row>
        <row r="10115">
          <cell r="A10115" t="str">
            <v>SA3.012NO_thin165</v>
          </cell>
          <cell r="B10115" t="str">
            <v>SAB</v>
          </cell>
          <cell r="C10115">
            <v>3</v>
          </cell>
          <cell r="D10115">
            <v>12</v>
          </cell>
          <cell r="E10115" t="str">
            <v>NO_thin</v>
          </cell>
          <cell r="F10115" t="str">
            <v>165-170</v>
          </cell>
          <cell r="G10115">
            <v>0.57999999999999996</v>
          </cell>
          <cell r="H10115">
            <v>-0.11</v>
          </cell>
          <cell r="I10115">
            <v>0.47</v>
          </cell>
          <cell r="J10115">
            <v>2.33</v>
          </cell>
          <cell r="K10115">
            <v>1345.27</v>
          </cell>
          <cell r="L10115">
            <v>0</v>
          </cell>
          <cell r="M10115">
            <v>1345.27</v>
          </cell>
          <cell r="N10115">
            <v>0</v>
          </cell>
        </row>
        <row r="10116">
          <cell r="A10116" t="str">
            <v>SA3.012NO_thin170</v>
          </cell>
          <cell r="B10116" t="str">
            <v>SAB</v>
          </cell>
          <cell r="C10116">
            <v>3</v>
          </cell>
          <cell r="D10116">
            <v>12</v>
          </cell>
          <cell r="E10116" t="str">
            <v>NO_thin</v>
          </cell>
          <cell r="F10116" t="str">
            <v>170-175</v>
          </cell>
          <cell r="G10116">
            <v>0.5</v>
          </cell>
          <cell r="H10116">
            <v>-0.1</v>
          </cell>
          <cell r="I10116">
            <v>0.39</v>
          </cell>
          <cell r="J10116">
            <v>1.97</v>
          </cell>
          <cell r="K10116">
            <v>1347.24</v>
          </cell>
          <cell r="L10116">
            <v>0</v>
          </cell>
          <cell r="M10116">
            <v>1347.24</v>
          </cell>
          <cell r="N10116">
            <v>0</v>
          </cell>
        </row>
        <row r="10117">
          <cell r="A10117" t="str">
            <v>SA3.012NO_thin175</v>
          </cell>
          <cell r="B10117" t="str">
            <v>SAB</v>
          </cell>
          <cell r="C10117">
            <v>3</v>
          </cell>
          <cell r="D10117">
            <v>12</v>
          </cell>
          <cell r="E10117" t="str">
            <v>NO_thin</v>
          </cell>
          <cell r="F10117" t="str">
            <v>175-180</v>
          </cell>
          <cell r="G10117">
            <v>0.45</v>
          </cell>
          <cell r="H10117">
            <v>-0.11</v>
          </cell>
          <cell r="I10117">
            <v>0.34</v>
          </cell>
          <cell r="J10117">
            <v>1.72</v>
          </cell>
          <cell r="K10117">
            <v>1348.97</v>
          </cell>
          <cell r="L10117">
            <v>0</v>
          </cell>
          <cell r="M10117">
            <v>1348.97</v>
          </cell>
          <cell r="N10117">
            <v>0</v>
          </cell>
        </row>
        <row r="10118">
          <cell r="A10118" t="str">
            <v>SA3.012NO_thin180</v>
          </cell>
          <cell r="B10118" t="str">
            <v>SAB</v>
          </cell>
          <cell r="C10118">
            <v>3</v>
          </cell>
          <cell r="D10118">
            <v>12</v>
          </cell>
          <cell r="E10118" t="str">
            <v>NO_thin</v>
          </cell>
          <cell r="F10118" t="str">
            <v>180-185</v>
          </cell>
          <cell r="G10118">
            <v>0.42</v>
          </cell>
          <cell r="H10118">
            <v>-0.08</v>
          </cell>
          <cell r="I10118">
            <v>0.35</v>
          </cell>
          <cell r="J10118">
            <v>1.73</v>
          </cell>
          <cell r="K10118">
            <v>1350.7</v>
          </cell>
          <cell r="L10118">
            <v>0</v>
          </cell>
          <cell r="M10118">
            <v>1350.7</v>
          </cell>
          <cell r="N10118">
            <v>0</v>
          </cell>
        </row>
        <row r="10119">
          <cell r="A10119" t="str">
            <v>SA3.012NO_thin185</v>
          </cell>
          <cell r="B10119" t="str">
            <v>SAB</v>
          </cell>
          <cell r="C10119">
            <v>3</v>
          </cell>
          <cell r="D10119">
            <v>12</v>
          </cell>
          <cell r="E10119" t="str">
            <v>NO_thin</v>
          </cell>
          <cell r="F10119" t="str">
            <v>185-190</v>
          </cell>
          <cell r="G10119">
            <v>0.37</v>
          </cell>
          <cell r="H10119">
            <v>-7.0000000000000007E-2</v>
          </cell>
          <cell r="I10119">
            <v>0.3</v>
          </cell>
          <cell r="J10119">
            <v>1.52</v>
          </cell>
          <cell r="K10119">
            <v>1352.22</v>
          </cell>
          <cell r="L10119">
            <v>0</v>
          </cell>
          <cell r="M10119">
            <v>1352.22</v>
          </cell>
          <cell r="N10119">
            <v>0</v>
          </cell>
        </row>
        <row r="10120">
          <cell r="A10120" t="str">
            <v>SA3.012NO_thin190</v>
          </cell>
          <cell r="B10120" t="str">
            <v>SAB</v>
          </cell>
          <cell r="C10120">
            <v>3</v>
          </cell>
          <cell r="D10120">
            <v>12</v>
          </cell>
          <cell r="E10120" t="str">
            <v>NO_thin</v>
          </cell>
          <cell r="F10120" t="str">
            <v>190-195</v>
          </cell>
          <cell r="G10120">
            <v>0.34</v>
          </cell>
          <cell r="H10120">
            <v>-0.06</v>
          </cell>
          <cell r="I10120">
            <v>0.28000000000000003</v>
          </cell>
          <cell r="J10120">
            <v>1.39</v>
          </cell>
          <cell r="K10120">
            <v>1353.61</v>
          </cell>
          <cell r="L10120">
            <v>0</v>
          </cell>
          <cell r="M10120">
            <v>1353.61</v>
          </cell>
          <cell r="N10120">
            <v>0</v>
          </cell>
        </row>
        <row r="10121">
          <cell r="A10121" t="str">
            <v>SA3.012NO_thin195</v>
          </cell>
          <cell r="B10121" t="str">
            <v>SAB</v>
          </cell>
          <cell r="C10121">
            <v>3</v>
          </cell>
          <cell r="D10121">
            <v>12</v>
          </cell>
          <cell r="E10121" t="str">
            <v>NO_thin</v>
          </cell>
          <cell r="F10121" t="str">
            <v>195-200</v>
          </cell>
          <cell r="G10121">
            <v>0.25</v>
          </cell>
          <cell r="H10121">
            <v>-0.05</v>
          </cell>
          <cell r="I10121">
            <v>0.2</v>
          </cell>
          <cell r="J10121">
            <v>1</v>
          </cell>
          <cell r="K10121">
            <v>1354.61</v>
          </cell>
          <cell r="L10121">
            <v>0</v>
          </cell>
          <cell r="M10121">
            <v>1354.61</v>
          </cell>
          <cell r="N10121">
            <v>0</v>
          </cell>
        </row>
        <row r="10122">
          <cell r="A10122" t="str">
            <v>SA3.012Thinned000</v>
          </cell>
          <cell r="B10122" t="str">
            <v>SAB</v>
          </cell>
          <cell r="C10122">
            <v>3</v>
          </cell>
          <cell r="D10122">
            <v>12</v>
          </cell>
          <cell r="E10122" t="str">
            <v>Thinned</v>
          </cell>
          <cell r="F10122" t="str">
            <v xml:space="preserve">  0-5</v>
          </cell>
          <cell r="M10122">
            <v>24.34</v>
          </cell>
        </row>
        <row r="10123">
          <cell r="A10123" t="str">
            <v>SA3.012Thinned005</v>
          </cell>
          <cell r="B10123" t="str">
            <v>SAB</v>
          </cell>
          <cell r="C10123">
            <v>3</v>
          </cell>
          <cell r="D10123">
            <v>12</v>
          </cell>
          <cell r="E10123" t="str">
            <v>Thinned</v>
          </cell>
          <cell r="F10123" t="str">
            <v xml:space="preserve">  5-10</v>
          </cell>
          <cell r="M10123">
            <v>109.79749523047572</v>
          </cell>
        </row>
        <row r="10124">
          <cell r="A10124" t="str">
            <v>SA3.012Thinned010</v>
          </cell>
          <cell r="B10124" t="str">
            <v>SAB</v>
          </cell>
          <cell r="C10124">
            <v>3</v>
          </cell>
          <cell r="D10124">
            <v>12</v>
          </cell>
          <cell r="E10124" t="str">
            <v>Thinned</v>
          </cell>
          <cell r="F10124" t="str">
            <v xml:space="preserve"> 10-15</v>
          </cell>
          <cell r="M10124">
            <v>233.0890131417479</v>
          </cell>
        </row>
        <row r="10125">
          <cell r="A10125" t="str">
            <v>SA3.012Thinned015</v>
          </cell>
          <cell r="B10125" t="str">
            <v>SAB</v>
          </cell>
          <cell r="C10125">
            <v>3</v>
          </cell>
          <cell r="D10125">
            <v>12</v>
          </cell>
          <cell r="E10125" t="str">
            <v>Thinned</v>
          </cell>
          <cell r="F10125" t="str">
            <v xml:space="preserve"> 15-20</v>
          </cell>
          <cell r="M10125">
            <v>308.65004101304106</v>
          </cell>
        </row>
        <row r="10126">
          <cell r="A10126" t="str">
            <v>SA3.012Thinned020</v>
          </cell>
          <cell r="B10126" t="str">
            <v>SAB</v>
          </cell>
          <cell r="C10126">
            <v>3</v>
          </cell>
          <cell r="D10126">
            <v>12</v>
          </cell>
          <cell r="E10126" t="str">
            <v>Thinned</v>
          </cell>
          <cell r="F10126" t="str">
            <v xml:space="preserve"> 20-25</v>
          </cell>
          <cell r="M10126">
            <v>407.44930551283369</v>
          </cell>
        </row>
        <row r="10127">
          <cell r="A10127" t="str">
            <v>SA3.012Thinned025</v>
          </cell>
          <cell r="B10127" t="str">
            <v>SAB</v>
          </cell>
          <cell r="C10127">
            <v>3</v>
          </cell>
          <cell r="D10127">
            <v>12</v>
          </cell>
          <cell r="E10127" t="str">
            <v>Thinned</v>
          </cell>
          <cell r="F10127" t="str">
            <v xml:space="preserve"> 25-30</v>
          </cell>
          <cell r="M10127">
            <v>493.64969186363987</v>
          </cell>
        </row>
        <row r="10128">
          <cell r="A10128" t="str">
            <v>SA3.012Thinned030</v>
          </cell>
          <cell r="B10128" t="str">
            <v>SAB</v>
          </cell>
          <cell r="C10128">
            <v>3</v>
          </cell>
          <cell r="D10128">
            <v>12</v>
          </cell>
          <cell r="E10128" t="str">
            <v>Thinned</v>
          </cell>
          <cell r="F10128" t="str">
            <v xml:space="preserve"> 30-35</v>
          </cell>
          <cell r="M10128">
            <v>567.72427092507826</v>
          </cell>
        </row>
        <row r="10129">
          <cell r="A10129" t="str">
            <v>SA3.012Thinned035</v>
          </cell>
          <cell r="B10129" t="str">
            <v>SAB</v>
          </cell>
          <cell r="C10129">
            <v>3</v>
          </cell>
          <cell r="D10129">
            <v>12</v>
          </cell>
          <cell r="E10129" t="str">
            <v>Thinned</v>
          </cell>
          <cell r="F10129" t="str">
            <v xml:space="preserve"> 35-40</v>
          </cell>
          <cell r="M10129">
            <v>622.88767725997229</v>
          </cell>
        </row>
        <row r="10130">
          <cell r="A10130" t="str">
            <v>SA3.012Thinned040</v>
          </cell>
          <cell r="B10130" t="str">
            <v>SAB</v>
          </cell>
          <cell r="C10130">
            <v>3</v>
          </cell>
          <cell r="D10130">
            <v>12</v>
          </cell>
          <cell r="E10130" t="str">
            <v>Thinned</v>
          </cell>
          <cell r="F10130" t="str">
            <v xml:space="preserve"> 40-45</v>
          </cell>
          <cell r="M10130">
            <v>649.36181513958252</v>
          </cell>
        </row>
        <row r="10131">
          <cell r="A10131" t="str">
            <v>SA3.012Thinned045</v>
          </cell>
          <cell r="B10131" t="str">
            <v>SAB</v>
          </cell>
          <cell r="C10131">
            <v>3</v>
          </cell>
          <cell r="D10131">
            <v>12</v>
          </cell>
          <cell r="E10131" t="str">
            <v>Thinned</v>
          </cell>
          <cell r="F10131" t="str">
            <v xml:space="preserve"> 45-50</v>
          </cell>
          <cell r="M10131">
            <v>676.52377387000445</v>
          </cell>
        </row>
        <row r="10132">
          <cell r="A10132" t="str">
            <v>SA3.012Thinned050</v>
          </cell>
          <cell r="B10132" t="str">
            <v>SAB</v>
          </cell>
          <cell r="C10132">
            <v>3</v>
          </cell>
          <cell r="D10132">
            <v>12</v>
          </cell>
          <cell r="E10132" t="str">
            <v>Thinned</v>
          </cell>
          <cell r="F10132" t="str">
            <v xml:space="preserve"> 50-55</v>
          </cell>
          <cell r="M10132">
            <v>688.68999603017073</v>
          </cell>
        </row>
        <row r="10133">
          <cell r="A10133" t="str">
            <v>SA3.012Thinned055</v>
          </cell>
          <cell r="B10133" t="str">
            <v>SAB</v>
          </cell>
          <cell r="C10133">
            <v>3</v>
          </cell>
          <cell r="D10133">
            <v>12</v>
          </cell>
          <cell r="E10133" t="str">
            <v>Thinned</v>
          </cell>
          <cell r="F10133" t="str">
            <v xml:space="preserve"> 55-60</v>
          </cell>
          <cell r="M10133">
            <v>703.19230059084202</v>
          </cell>
        </row>
        <row r="10134">
          <cell r="A10134" t="str">
            <v>SA3.012Thinned060</v>
          </cell>
          <cell r="B10134" t="str">
            <v>SAB</v>
          </cell>
          <cell r="C10134">
            <v>3</v>
          </cell>
          <cell r="D10134">
            <v>12</v>
          </cell>
          <cell r="E10134" t="str">
            <v>Thinned</v>
          </cell>
          <cell r="F10134" t="str">
            <v xml:space="preserve"> 60-65</v>
          </cell>
          <cell r="M10134">
            <v>713.61066895637373</v>
          </cell>
        </row>
        <row r="10135">
          <cell r="A10135" t="str">
            <v>SA3.012Thinned065</v>
          </cell>
          <cell r="B10135" t="str">
            <v>SAB</v>
          </cell>
          <cell r="C10135">
            <v>3</v>
          </cell>
          <cell r="D10135">
            <v>12</v>
          </cell>
          <cell r="E10135" t="str">
            <v>Thinned</v>
          </cell>
          <cell r="F10135" t="str">
            <v xml:space="preserve"> 65-70</v>
          </cell>
          <cell r="M10135">
            <v>715.25794890923021</v>
          </cell>
        </row>
        <row r="10136">
          <cell r="A10136" t="str">
            <v>SA3.012Thinned070</v>
          </cell>
          <cell r="B10136" t="str">
            <v>SAB</v>
          </cell>
          <cell r="C10136">
            <v>3</v>
          </cell>
          <cell r="D10136">
            <v>12</v>
          </cell>
          <cell r="E10136" t="str">
            <v>Thinned</v>
          </cell>
          <cell r="F10136" t="str">
            <v xml:space="preserve"> 70-75</v>
          </cell>
          <cell r="M10136">
            <v>717.87265607474819</v>
          </cell>
        </row>
        <row r="10137">
          <cell r="A10137" t="str">
            <v>SA3.012Thinned075</v>
          </cell>
          <cell r="B10137" t="str">
            <v>SAB</v>
          </cell>
          <cell r="C10137">
            <v>3</v>
          </cell>
          <cell r="D10137">
            <v>12</v>
          </cell>
          <cell r="E10137" t="str">
            <v>Thinned</v>
          </cell>
          <cell r="F10137" t="str">
            <v xml:space="preserve"> 75-80</v>
          </cell>
          <cell r="M10137">
            <v>717.87265607474819</v>
          </cell>
        </row>
        <row r="10138">
          <cell r="A10138" t="str">
            <v>SA3.012Thinned080</v>
          </cell>
          <cell r="B10138" t="str">
            <v>SAB</v>
          </cell>
          <cell r="C10138">
            <v>3</v>
          </cell>
          <cell r="D10138">
            <v>12</v>
          </cell>
          <cell r="E10138" t="str">
            <v>Thinned</v>
          </cell>
          <cell r="F10138" t="str">
            <v xml:space="preserve"> 80-85</v>
          </cell>
          <cell r="M10138">
            <v>717.87265607474819</v>
          </cell>
        </row>
        <row r="10139">
          <cell r="A10139" t="str">
            <v>SA3.012Thinned085</v>
          </cell>
          <cell r="B10139" t="str">
            <v>SAB</v>
          </cell>
          <cell r="C10139">
            <v>3</v>
          </cell>
          <cell r="D10139">
            <v>12</v>
          </cell>
          <cell r="E10139" t="str">
            <v>Thinned</v>
          </cell>
          <cell r="F10139" t="str">
            <v xml:space="preserve"> 85-90</v>
          </cell>
          <cell r="M10139">
            <v>717.87265607474819</v>
          </cell>
        </row>
        <row r="10140">
          <cell r="A10140" t="str">
            <v>SA3.012Thinned090</v>
          </cell>
          <cell r="B10140" t="str">
            <v>SAB</v>
          </cell>
          <cell r="C10140">
            <v>3</v>
          </cell>
          <cell r="D10140">
            <v>12</v>
          </cell>
          <cell r="E10140" t="str">
            <v>Thinned</v>
          </cell>
          <cell r="F10140" t="str">
            <v xml:space="preserve"> 90-95</v>
          </cell>
          <cell r="M10140">
            <v>717.87265607474819</v>
          </cell>
        </row>
        <row r="10141">
          <cell r="A10141" t="str">
            <v>SA3.012Thinned095</v>
          </cell>
          <cell r="B10141" t="str">
            <v>SAB</v>
          </cell>
          <cell r="C10141">
            <v>3</v>
          </cell>
          <cell r="D10141">
            <v>12</v>
          </cell>
          <cell r="E10141" t="str">
            <v>Thinned</v>
          </cell>
          <cell r="F10141" t="str">
            <v xml:space="preserve"> 95-100</v>
          </cell>
          <cell r="M10141">
            <v>717.87265607474819</v>
          </cell>
        </row>
        <row r="10142">
          <cell r="A10142" t="str">
            <v>SA3.012Thinned100</v>
          </cell>
          <cell r="B10142" t="str">
            <v>SAB</v>
          </cell>
          <cell r="C10142">
            <v>3</v>
          </cell>
          <cell r="D10142">
            <v>12</v>
          </cell>
          <cell r="E10142" t="str">
            <v>Thinned</v>
          </cell>
          <cell r="F10142" t="str">
            <v>100-105</v>
          </cell>
          <cell r="M10142">
            <v>717.87265607474819</v>
          </cell>
        </row>
        <row r="10143">
          <cell r="A10143" t="str">
            <v>SA3.012Thinned105</v>
          </cell>
          <cell r="B10143" t="str">
            <v>SAB</v>
          </cell>
          <cell r="C10143">
            <v>3</v>
          </cell>
          <cell r="D10143">
            <v>12</v>
          </cell>
          <cell r="E10143" t="str">
            <v>Thinned</v>
          </cell>
          <cell r="F10143" t="str">
            <v>105-110</v>
          </cell>
          <cell r="M10143">
            <v>717.87265607474819</v>
          </cell>
        </row>
        <row r="10144">
          <cell r="A10144" t="str">
            <v>SA3.012Thinned110</v>
          </cell>
          <cell r="B10144" t="str">
            <v>SAB</v>
          </cell>
          <cell r="C10144">
            <v>3</v>
          </cell>
          <cell r="D10144">
            <v>12</v>
          </cell>
          <cell r="E10144" t="str">
            <v>Thinned</v>
          </cell>
          <cell r="F10144" t="str">
            <v>110-115</v>
          </cell>
          <cell r="M10144">
            <v>717.87265607474819</v>
          </cell>
        </row>
        <row r="10145">
          <cell r="A10145" t="str">
            <v>SA3.012Thinned115</v>
          </cell>
          <cell r="B10145" t="str">
            <v>SAB</v>
          </cell>
          <cell r="C10145">
            <v>3</v>
          </cell>
          <cell r="D10145">
            <v>12</v>
          </cell>
          <cell r="E10145" t="str">
            <v>Thinned</v>
          </cell>
          <cell r="F10145" t="str">
            <v>115-120</v>
          </cell>
          <cell r="M10145">
            <v>717.87265607474819</v>
          </cell>
        </row>
        <row r="10146">
          <cell r="A10146" t="str">
            <v>SA3.012Thinned120</v>
          </cell>
          <cell r="B10146" t="str">
            <v>SAB</v>
          </cell>
          <cell r="C10146">
            <v>3</v>
          </cell>
          <cell r="D10146">
            <v>12</v>
          </cell>
          <cell r="E10146" t="str">
            <v>Thinned</v>
          </cell>
          <cell r="F10146" t="str">
            <v>120-125</v>
          </cell>
          <cell r="M10146">
            <v>717.87265607474819</v>
          </cell>
        </row>
        <row r="10147">
          <cell r="A10147" t="str">
            <v>SA3.012Thinned125</v>
          </cell>
          <cell r="B10147" t="str">
            <v>SAB</v>
          </cell>
          <cell r="C10147">
            <v>3</v>
          </cell>
          <cell r="D10147">
            <v>12</v>
          </cell>
          <cell r="E10147" t="str">
            <v>Thinned</v>
          </cell>
          <cell r="F10147" t="str">
            <v>125-130</v>
          </cell>
          <cell r="M10147">
            <v>717.87265607474819</v>
          </cell>
        </row>
        <row r="10148">
          <cell r="A10148" t="str">
            <v>SA3.012Thinned130</v>
          </cell>
          <cell r="B10148" t="str">
            <v>SAB</v>
          </cell>
          <cell r="C10148">
            <v>3</v>
          </cell>
          <cell r="D10148">
            <v>12</v>
          </cell>
          <cell r="E10148" t="str">
            <v>Thinned</v>
          </cell>
          <cell r="F10148" t="str">
            <v>130-135</v>
          </cell>
          <cell r="M10148">
            <v>717.87265607474819</v>
          </cell>
        </row>
        <row r="10149">
          <cell r="A10149" t="str">
            <v>SA3.012Thinned135</v>
          </cell>
          <cell r="B10149" t="str">
            <v>SAB</v>
          </cell>
          <cell r="C10149">
            <v>3</v>
          </cell>
          <cell r="D10149">
            <v>12</v>
          </cell>
          <cell r="E10149" t="str">
            <v>Thinned</v>
          </cell>
          <cell r="F10149" t="str">
            <v>135-140</v>
          </cell>
          <cell r="M10149">
            <v>717.87265607474819</v>
          </cell>
        </row>
        <row r="10150">
          <cell r="A10150" t="str">
            <v>SA3.012Thinned140</v>
          </cell>
          <cell r="B10150" t="str">
            <v>SAB</v>
          </cell>
          <cell r="C10150">
            <v>3</v>
          </cell>
          <cell r="D10150">
            <v>12</v>
          </cell>
          <cell r="E10150" t="str">
            <v>Thinned</v>
          </cell>
          <cell r="F10150" t="str">
            <v>140-145</v>
          </cell>
          <cell r="M10150">
            <v>717.87265607474819</v>
          </cell>
        </row>
        <row r="10151">
          <cell r="A10151" t="str">
            <v>SA3.012Thinned145</v>
          </cell>
          <cell r="B10151" t="str">
            <v>SAB</v>
          </cell>
          <cell r="C10151">
            <v>3</v>
          </cell>
          <cell r="D10151">
            <v>12</v>
          </cell>
          <cell r="E10151" t="str">
            <v>Thinned</v>
          </cell>
          <cell r="F10151" t="str">
            <v>145-150</v>
          </cell>
          <cell r="M10151">
            <v>717.87265607474819</v>
          </cell>
        </row>
        <row r="10152">
          <cell r="A10152" t="str">
            <v>SA3.012Thinned150</v>
          </cell>
          <cell r="B10152" t="str">
            <v>SAB</v>
          </cell>
          <cell r="C10152">
            <v>3</v>
          </cell>
          <cell r="D10152">
            <v>12</v>
          </cell>
          <cell r="E10152" t="str">
            <v>Thinned</v>
          </cell>
          <cell r="F10152" t="str">
            <v>150-155</v>
          </cell>
          <cell r="M10152">
            <v>717.87265607474819</v>
          </cell>
        </row>
        <row r="10153">
          <cell r="A10153" t="str">
            <v>SA3.012Thinned155</v>
          </cell>
          <cell r="B10153" t="str">
            <v>SAB</v>
          </cell>
          <cell r="C10153">
            <v>3</v>
          </cell>
          <cell r="D10153">
            <v>12</v>
          </cell>
          <cell r="E10153" t="str">
            <v>Thinned</v>
          </cell>
          <cell r="F10153" t="str">
            <v>155-160</v>
          </cell>
          <cell r="M10153">
            <v>717.87265607474819</v>
          </cell>
        </row>
        <row r="10154">
          <cell r="A10154" t="str">
            <v>SA3.012Thinned160</v>
          </cell>
          <cell r="B10154" t="str">
            <v>SAB</v>
          </cell>
          <cell r="C10154">
            <v>3</v>
          </cell>
          <cell r="D10154">
            <v>12</v>
          </cell>
          <cell r="E10154" t="str">
            <v>Thinned</v>
          </cell>
          <cell r="F10154" t="str">
            <v>160-165</v>
          </cell>
          <cell r="M10154">
            <v>717.87265607474819</v>
          </cell>
        </row>
        <row r="10155">
          <cell r="A10155" t="str">
            <v>SA3.012Thinned165</v>
          </cell>
          <cell r="B10155" t="str">
            <v>SAB</v>
          </cell>
          <cell r="C10155">
            <v>3</v>
          </cell>
          <cell r="D10155">
            <v>12</v>
          </cell>
          <cell r="E10155" t="str">
            <v>Thinned</v>
          </cell>
          <cell r="F10155" t="str">
            <v>165-170</v>
          </cell>
          <cell r="M10155">
            <v>717.87265607474819</v>
          </cell>
        </row>
        <row r="10156">
          <cell r="A10156" t="str">
            <v>SA3.012Thinned170</v>
          </cell>
          <cell r="B10156" t="str">
            <v>SAB</v>
          </cell>
          <cell r="C10156">
            <v>3</v>
          </cell>
          <cell r="D10156">
            <v>12</v>
          </cell>
          <cell r="E10156" t="str">
            <v>Thinned</v>
          </cell>
          <cell r="F10156" t="str">
            <v>170-175</v>
          </cell>
          <cell r="M10156">
            <v>717.87265607474819</v>
          </cell>
        </row>
        <row r="10157">
          <cell r="A10157" t="str">
            <v>SA3.012Thinned175</v>
          </cell>
          <cell r="B10157" t="str">
            <v>SAB</v>
          </cell>
          <cell r="C10157">
            <v>3</v>
          </cell>
          <cell r="D10157">
            <v>12</v>
          </cell>
          <cell r="E10157" t="str">
            <v>Thinned</v>
          </cell>
          <cell r="F10157" t="str">
            <v>175-180</v>
          </cell>
          <cell r="M10157">
            <v>717.87265607474819</v>
          </cell>
        </row>
        <row r="10158">
          <cell r="A10158" t="str">
            <v>SA3.012Thinned180</v>
          </cell>
          <cell r="B10158" t="str">
            <v>SAB</v>
          </cell>
          <cell r="C10158">
            <v>3</v>
          </cell>
          <cell r="D10158">
            <v>12</v>
          </cell>
          <cell r="E10158" t="str">
            <v>Thinned</v>
          </cell>
          <cell r="F10158" t="str">
            <v>180-185</v>
          </cell>
          <cell r="M10158">
            <v>717.87265607474819</v>
          </cell>
        </row>
        <row r="10159">
          <cell r="A10159" t="str">
            <v>SA3.012Thinned185</v>
          </cell>
          <cell r="B10159" t="str">
            <v>SAB</v>
          </cell>
          <cell r="C10159">
            <v>3</v>
          </cell>
          <cell r="D10159">
            <v>12</v>
          </cell>
          <cell r="E10159" t="str">
            <v>Thinned</v>
          </cell>
          <cell r="F10159" t="str">
            <v>185-190</v>
          </cell>
          <cell r="M10159">
            <v>717.87265607474819</v>
          </cell>
        </row>
        <row r="10160">
          <cell r="A10160" t="str">
            <v>SA3.012Thinned190</v>
          </cell>
          <cell r="B10160" t="str">
            <v>SAB</v>
          </cell>
          <cell r="C10160">
            <v>3</v>
          </cell>
          <cell r="D10160">
            <v>12</v>
          </cell>
          <cell r="E10160" t="str">
            <v>Thinned</v>
          </cell>
          <cell r="F10160" t="str">
            <v>190-195</v>
          </cell>
          <cell r="M10160">
            <v>717.87265607474819</v>
          </cell>
        </row>
        <row r="10161">
          <cell r="A10161" t="str">
            <v>SA3.012Thinned195</v>
          </cell>
          <cell r="B10161" t="str">
            <v>SAB</v>
          </cell>
          <cell r="C10161">
            <v>3</v>
          </cell>
          <cell r="D10161">
            <v>12</v>
          </cell>
          <cell r="E10161" t="str">
            <v>Thinned</v>
          </cell>
          <cell r="F10161" t="str">
            <v>195-200</v>
          </cell>
          <cell r="M10161">
            <v>717.87265607474819</v>
          </cell>
        </row>
        <row r="10162">
          <cell r="A10162" t="str">
            <v>SP1.402NO_thin000</v>
          </cell>
          <cell r="B10162" t="str">
            <v xml:space="preserve">SP </v>
          </cell>
          <cell r="C10162">
            <v>1.4</v>
          </cell>
          <cell r="D10162">
            <v>2</v>
          </cell>
          <cell r="E10162" t="str">
            <v>NO_thin</v>
          </cell>
          <cell r="F10162" t="str">
            <v xml:space="preserve">  0-5</v>
          </cell>
          <cell r="M10162">
            <v>0.34</v>
          </cell>
        </row>
        <row r="10163">
          <cell r="A10163" t="str">
            <v>SP1.402NO_thin005</v>
          </cell>
          <cell r="B10163" t="str">
            <v xml:space="preserve">SP </v>
          </cell>
          <cell r="C10163">
            <v>1.4</v>
          </cell>
          <cell r="D10163">
            <v>2</v>
          </cell>
          <cell r="E10163" t="str">
            <v>NO_thin</v>
          </cell>
          <cell r="F10163" t="str">
            <v xml:space="preserve">  5-10</v>
          </cell>
          <cell r="M10163">
            <v>0.82499999999999996</v>
          </cell>
        </row>
        <row r="10164">
          <cell r="A10164" t="str">
            <v>SP1.402NO_thin010</v>
          </cell>
          <cell r="B10164" t="str">
            <v xml:space="preserve">SP </v>
          </cell>
          <cell r="C10164">
            <v>1.4</v>
          </cell>
          <cell r="D10164">
            <v>2</v>
          </cell>
          <cell r="E10164" t="str">
            <v>NO_thin</v>
          </cell>
          <cell r="F10164" t="str">
            <v xml:space="preserve"> 10-15</v>
          </cell>
          <cell r="M10164">
            <v>1.54</v>
          </cell>
        </row>
        <row r="10165">
          <cell r="A10165" t="str">
            <v>SP1.402NO_thin015</v>
          </cell>
          <cell r="B10165" t="str">
            <v xml:space="preserve">SP </v>
          </cell>
          <cell r="C10165">
            <v>1.4</v>
          </cell>
          <cell r="D10165">
            <v>2</v>
          </cell>
          <cell r="E10165" t="str">
            <v>NO_thin</v>
          </cell>
          <cell r="F10165" t="str">
            <v xml:space="preserve"> 15-20</v>
          </cell>
          <cell r="M10165">
            <v>2.9449999999999998</v>
          </cell>
        </row>
        <row r="10166">
          <cell r="A10166" t="str">
            <v>SP1.402NO_thin020</v>
          </cell>
          <cell r="B10166" t="str">
            <v xml:space="preserve">SP </v>
          </cell>
          <cell r="C10166">
            <v>1.4</v>
          </cell>
          <cell r="D10166">
            <v>2</v>
          </cell>
          <cell r="E10166" t="str">
            <v>NO_thin</v>
          </cell>
          <cell r="F10166" t="str">
            <v xml:space="preserve"> 20-25</v>
          </cell>
          <cell r="M10166">
            <v>6.4550000000000001</v>
          </cell>
        </row>
        <row r="10167">
          <cell r="A10167" t="str">
            <v>SP1.402NO_thin025</v>
          </cell>
          <cell r="B10167" t="str">
            <v xml:space="preserve">SP </v>
          </cell>
          <cell r="C10167">
            <v>1.4</v>
          </cell>
          <cell r="D10167">
            <v>2</v>
          </cell>
          <cell r="E10167" t="str">
            <v>NO_thin</v>
          </cell>
          <cell r="F10167" t="str">
            <v xml:space="preserve"> 25-30</v>
          </cell>
          <cell r="M10167">
            <v>16.405000000000001</v>
          </cell>
        </row>
        <row r="10168">
          <cell r="A10168" t="str">
            <v>SP1.402NO_thin030</v>
          </cell>
          <cell r="B10168" t="str">
            <v xml:space="preserve">SP </v>
          </cell>
          <cell r="C10168">
            <v>1.4</v>
          </cell>
          <cell r="D10168">
            <v>2</v>
          </cell>
          <cell r="E10168" t="str">
            <v>NO_thin</v>
          </cell>
          <cell r="F10168" t="str">
            <v xml:space="preserve"> 30-35</v>
          </cell>
          <cell r="M10168">
            <v>45.984999999999999</v>
          </cell>
        </row>
        <row r="10169">
          <cell r="A10169" t="str">
            <v>SP1.402NO_thin035</v>
          </cell>
          <cell r="B10169" t="str">
            <v xml:space="preserve">SP </v>
          </cell>
          <cell r="C10169">
            <v>1.4</v>
          </cell>
          <cell r="D10169">
            <v>2</v>
          </cell>
          <cell r="E10169" t="str">
            <v>NO_thin</v>
          </cell>
          <cell r="F10169" t="str">
            <v xml:space="preserve"> 35-40</v>
          </cell>
          <cell r="M10169">
            <v>96.5</v>
          </cell>
        </row>
        <row r="10170">
          <cell r="A10170" t="str">
            <v>SP1.402NO_thin040</v>
          </cell>
          <cell r="B10170" t="str">
            <v xml:space="preserve">SP </v>
          </cell>
          <cell r="C10170">
            <v>1.4</v>
          </cell>
          <cell r="D10170">
            <v>2</v>
          </cell>
          <cell r="E10170" t="str">
            <v>NO_thin</v>
          </cell>
          <cell r="F10170" t="str">
            <v xml:space="preserve"> 40-45</v>
          </cell>
          <cell r="M10170">
            <v>120.1</v>
          </cell>
        </row>
        <row r="10171">
          <cell r="A10171" t="str">
            <v>SP1.402NO_thin045</v>
          </cell>
          <cell r="B10171" t="str">
            <v xml:space="preserve">SP </v>
          </cell>
          <cell r="C10171">
            <v>1.4</v>
          </cell>
          <cell r="D10171">
            <v>2</v>
          </cell>
          <cell r="E10171" t="str">
            <v>NO_thin</v>
          </cell>
          <cell r="F10171" t="str">
            <v xml:space="preserve"> 45-50</v>
          </cell>
          <cell r="M10171">
            <v>141.685</v>
          </cell>
        </row>
        <row r="10172">
          <cell r="A10172" t="str">
            <v>SP1.402NO_thin050</v>
          </cell>
          <cell r="B10172" t="str">
            <v xml:space="preserve">SP </v>
          </cell>
          <cell r="C10172">
            <v>1.4</v>
          </cell>
          <cell r="D10172">
            <v>2</v>
          </cell>
          <cell r="E10172" t="str">
            <v>NO_thin</v>
          </cell>
          <cell r="F10172" t="str">
            <v xml:space="preserve"> 50-55</v>
          </cell>
          <cell r="M10172">
            <v>163.81</v>
          </cell>
        </row>
        <row r="10173">
          <cell r="A10173" t="str">
            <v>SP1.402NO_thin055</v>
          </cell>
          <cell r="B10173" t="str">
            <v xml:space="preserve">SP </v>
          </cell>
          <cell r="C10173">
            <v>1.4</v>
          </cell>
          <cell r="D10173">
            <v>2</v>
          </cell>
          <cell r="E10173" t="str">
            <v>NO_thin</v>
          </cell>
          <cell r="F10173" t="str">
            <v xml:space="preserve"> 55-60</v>
          </cell>
          <cell r="M10173">
            <v>183.04</v>
          </cell>
        </row>
        <row r="10174">
          <cell r="A10174" t="str">
            <v>SP1.402NO_thin060</v>
          </cell>
          <cell r="B10174" t="str">
            <v xml:space="preserve">SP </v>
          </cell>
          <cell r="C10174">
            <v>1.4</v>
          </cell>
          <cell r="D10174">
            <v>2</v>
          </cell>
          <cell r="E10174" t="str">
            <v>NO_thin</v>
          </cell>
          <cell r="F10174" t="str">
            <v xml:space="preserve"> 60-65</v>
          </cell>
          <cell r="M10174">
            <v>195.24</v>
          </cell>
        </row>
        <row r="10175">
          <cell r="A10175" t="str">
            <v>SP1.402NO_thin065</v>
          </cell>
          <cell r="B10175" t="str">
            <v xml:space="preserve">SP </v>
          </cell>
          <cell r="C10175">
            <v>1.4</v>
          </cell>
          <cell r="D10175">
            <v>2</v>
          </cell>
          <cell r="E10175" t="str">
            <v>NO_thin</v>
          </cell>
          <cell r="F10175" t="str">
            <v xml:space="preserve"> 65-70</v>
          </cell>
          <cell r="M10175">
            <v>205.53</v>
          </cell>
        </row>
        <row r="10176">
          <cell r="A10176" t="str">
            <v>SP1.402NO_thin070</v>
          </cell>
          <cell r="B10176" t="str">
            <v xml:space="preserve">SP </v>
          </cell>
          <cell r="C10176">
            <v>1.4</v>
          </cell>
          <cell r="D10176">
            <v>2</v>
          </cell>
          <cell r="E10176" t="str">
            <v>NO_thin</v>
          </cell>
          <cell r="F10176" t="str">
            <v xml:space="preserve"> 70-75</v>
          </cell>
          <cell r="M10176">
            <v>214.505</v>
          </cell>
        </row>
        <row r="10177">
          <cell r="A10177" t="str">
            <v>SP1.402NO_thin075</v>
          </cell>
          <cell r="B10177" t="str">
            <v xml:space="preserve">SP </v>
          </cell>
          <cell r="C10177">
            <v>1.4</v>
          </cell>
          <cell r="D10177">
            <v>2</v>
          </cell>
          <cell r="E10177" t="str">
            <v>NO_thin</v>
          </cell>
          <cell r="F10177" t="str">
            <v xml:space="preserve"> 75-80</v>
          </cell>
          <cell r="M10177">
            <v>223.8</v>
          </cell>
        </row>
        <row r="10178">
          <cell r="A10178" t="str">
            <v>SP1.402NO_thin080</v>
          </cell>
          <cell r="B10178" t="str">
            <v xml:space="preserve">SP </v>
          </cell>
          <cell r="C10178">
            <v>1.4</v>
          </cell>
          <cell r="D10178">
            <v>2</v>
          </cell>
          <cell r="E10178" t="str">
            <v>NO_thin</v>
          </cell>
          <cell r="F10178" t="str">
            <v xml:space="preserve"> 80-85</v>
          </cell>
          <cell r="M10178">
            <v>232.51</v>
          </cell>
        </row>
        <row r="10179">
          <cell r="A10179" t="str">
            <v>SP1.402NO_thin085</v>
          </cell>
          <cell r="B10179" t="str">
            <v xml:space="preserve">SP </v>
          </cell>
          <cell r="C10179">
            <v>1.4</v>
          </cell>
          <cell r="D10179">
            <v>2</v>
          </cell>
          <cell r="E10179" t="str">
            <v>NO_thin</v>
          </cell>
          <cell r="F10179" t="str">
            <v xml:space="preserve"> 85-90</v>
          </cell>
          <cell r="M10179">
            <v>240.51499999999999</v>
          </cell>
        </row>
        <row r="10180">
          <cell r="A10180" t="str">
            <v>SP1.402NO_thin090</v>
          </cell>
          <cell r="B10180" t="str">
            <v xml:space="preserve">SP </v>
          </cell>
          <cell r="C10180">
            <v>1.4</v>
          </cell>
          <cell r="D10180">
            <v>2</v>
          </cell>
          <cell r="E10180" t="str">
            <v>NO_thin</v>
          </cell>
          <cell r="F10180" t="str">
            <v xml:space="preserve"> 90-95</v>
          </cell>
          <cell r="M10180">
            <v>248.04499999999999</v>
          </cell>
        </row>
        <row r="10181">
          <cell r="A10181" t="str">
            <v>SP1.402NO_thin095</v>
          </cell>
          <cell r="B10181" t="str">
            <v xml:space="preserve">SP </v>
          </cell>
          <cell r="C10181">
            <v>1.4</v>
          </cell>
          <cell r="D10181">
            <v>2</v>
          </cell>
          <cell r="E10181" t="str">
            <v>NO_thin</v>
          </cell>
          <cell r="F10181" t="str">
            <v xml:space="preserve"> 95-100</v>
          </cell>
          <cell r="M10181">
            <v>252.48</v>
          </cell>
        </row>
        <row r="10182">
          <cell r="A10182" t="str">
            <v>SP1.402NO_thin100</v>
          </cell>
          <cell r="B10182" t="str">
            <v xml:space="preserve">SP </v>
          </cell>
          <cell r="C10182">
            <v>1.4</v>
          </cell>
          <cell r="D10182">
            <v>2</v>
          </cell>
          <cell r="E10182" t="str">
            <v>NO_thin</v>
          </cell>
          <cell r="F10182" t="str">
            <v>100-105</v>
          </cell>
          <cell r="M10182">
            <v>256.31</v>
          </cell>
        </row>
        <row r="10183">
          <cell r="A10183" t="str">
            <v>SP1.402NO_thin105</v>
          </cell>
          <cell r="B10183" t="str">
            <v xml:space="preserve">SP </v>
          </cell>
          <cell r="C10183">
            <v>1.4</v>
          </cell>
          <cell r="D10183">
            <v>2</v>
          </cell>
          <cell r="E10183" t="str">
            <v>NO_thin</v>
          </cell>
          <cell r="F10183" t="str">
            <v>105-110</v>
          </cell>
          <cell r="M10183">
            <v>260.32499999999999</v>
          </cell>
        </row>
        <row r="10184">
          <cell r="A10184" t="str">
            <v>SP1.402NO_thin110</v>
          </cell>
          <cell r="B10184" t="str">
            <v xml:space="preserve">SP </v>
          </cell>
          <cell r="C10184">
            <v>1.4</v>
          </cell>
          <cell r="D10184">
            <v>2</v>
          </cell>
          <cell r="E10184" t="str">
            <v>NO_thin</v>
          </cell>
          <cell r="F10184" t="str">
            <v>110-115</v>
          </cell>
          <cell r="M10184">
            <v>264.41500000000002</v>
          </cell>
        </row>
        <row r="10185">
          <cell r="A10185" t="str">
            <v>SP1.402NO_thin115</v>
          </cell>
          <cell r="B10185" t="str">
            <v xml:space="preserve">SP </v>
          </cell>
          <cell r="C10185">
            <v>1.4</v>
          </cell>
          <cell r="D10185">
            <v>2</v>
          </cell>
          <cell r="E10185" t="str">
            <v>NO_thin</v>
          </cell>
          <cell r="F10185" t="str">
            <v>115-120</v>
          </cell>
          <cell r="M10185">
            <v>267.255</v>
          </cell>
        </row>
        <row r="10186">
          <cell r="A10186" t="str">
            <v>SP1.402NO_thin120</v>
          </cell>
          <cell r="B10186" t="str">
            <v xml:space="preserve">SP </v>
          </cell>
          <cell r="C10186">
            <v>1.4</v>
          </cell>
          <cell r="D10186">
            <v>2</v>
          </cell>
          <cell r="E10186" t="str">
            <v>NO_thin</v>
          </cell>
          <cell r="F10186" t="str">
            <v>120-125</v>
          </cell>
          <cell r="M10186">
            <v>269.64499999999998</v>
          </cell>
        </row>
        <row r="10187">
          <cell r="A10187" t="str">
            <v>SP1.402NO_thin125</v>
          </cell>
          <cell r="B10187" t="str">
            <v xml:space="preserve">SP </v>
          </cell>
          <cell r="C10187">
            <v>1.4</v>
          </cell>
          <cell r="D10187">
            <v>2</v>
          </cell>
          <cell r="E10187" t="str">
            <v>NO_thin</v>
          </cell>
          <cell r="F10187" t="str">
            <v>125-130</v>
          </cell>
          <cell r="M10187">
            <v>271.685</v>
          </cell>
        </row>
        <row r="10188">
          <cell r="A10188" t="str">
            <v>SP1.402NO_thin130</v>
          </cell>
          <cell r="B10188" t="str">
            <v xml:space="preserve">SP </v>
          </cell>
          <cell r="C10188">
            <v>1.4</v>
          </cell>
          <cell r="D10188">
            <v>2</v>
          </cell>
          <cell r="E10188" t="str">
            <v>NO_thin</v>
          </cell>
          <cell r="F10188" t="str">
            <v>130-135</v>
          </cell>
          <cell r="M10188">
            <v>272.86</v>
          </cell>
        </row>
        <row r="10189">
          <cell r="A10189" t="str">
            <v>SP1.402NO_thin135</v>
          </cell>
          <cell r="B10189" t="str">
            <v xml:space="preserve">SP </v>
          </cell>
          <cell r="C10189">
            <v>1.4</v>
          </cell>
          <cell r="D10189">
            <v>2</v>
          </cell>
          <cell r="E10189" t="str">
            <v>NO_thin</v>
          </cell>
          <cell r="F10189" t="str">
            <v>135-140</v>
          </cell>
          <cell r="M10189">
            <v>273.68</v>
          </cell>
        </row>
        <row r="10190">
          <cell r="A10190" t="str">
            <v>SP1.402NO_thin140</v>
          </cell>
          <cell r="B10190" t="str">
            <v xml:space="preserve">SP </v>
          </cell>
          <cell r="C10190">
            <v>1.4</v>
          </cell>
          <cell r="D10190">
            <v>2</v>
          </cell>
          <cell r="E10190" t="str">
            <v>NO_thin</v>
          </cell>
          <cell r="F10190" t="str">
            <v>140-145</v>
          </cell>
          <cell r="M10190">
            <v>274.64999999999998</v>
          </cell>
        </row>
        <row r="10191">
          <cell r="A10191" t="str">
            <v>SP1.402NO_thin145</v>
          </cell>
          <cell r="B10191" t="str">
            <v xml:space="preserve">SP </v>
          </cell>
          <cell r="C10191">
            <v>1.4</v>
          </cell>
          <cell r="D10191">
            <v>2</v>
          </cell>
          <cell r="E10191" t="str">
            <v>NO_thin</v>
          </cell>
          <cell r="F10191" t="str">
            <v>145-150</v>
          </cell>
          <cell r="M10191">
            <v>275.91000000000003</v>
          </cell>
        </row>
        <row r="10192">
          <cell r="A10192" t="str">
            <v>SP1.402NO_thin150</v>
          </cell>
          <cell r="B10192" t="str">
            <v xml:space="preserve">SP </v>
          </cell>
          <cell r="C10192">
            <v>1.4</v>
          </cell>
          <cell r="D10192">
            <v>2</v>
          </cell>
          <cell r="E10192" t="str">
            <v>NO_thin</v>
          </cell>
          <cell r="F10192" t="str">
            <v>150-155</v>
          </cell>
          <cell r="M10192">
            <v>276.86</v>
          </cell>
        </row>
        <row r="10193">
          <cell r="A10193" t="str">
            <v>SP1.402NO_thin155</v>
          </cell>
          <cell r="B10193" t="str">
            <v xml:space="preserve">SP </v>
          </cell>
          <cell r="C10193">
            <v>1.4</v>
          </cell>
          <cell r="D10193">
            <v>2</v>
          </cell>
          <cell r="E10193" t="str">
            <v>NO_thin</v>
          </cell>
          <cell r="F10193" t="str">
            <v>155-160</v>
          </cell>
          <cell r="M10193">
            <v>277.76499999999999</v>
          </cell>
        </row>
        <row r="10194">
          <cell r="A10194" t="str">
            <v>SP1.402NO_thin160</v>
          </cell>
          <cell r="B10194" t="str">
            <v xml:space="preserve">SP </v>
          </cell>
          <cell r="C10194">
            <v>1.4</v>
          </cell>
          <cell r="D10194">
            <v>2</v>
          </cell>
          <cell r="E10194" t="str">
            <v>NO_thin</v>
          </cell>
          <cell r="F10194" t="str">
            <v>160-165</v>
          </cell>
          <cell r="M10194">
            <v>278.505</v>
          </cell>
        </row>
        <row r="10195">
          <cell r="A10195" t="str">
            <v>SP1.402NO_thin165</v>
          </cell>
          <cell r="B10195" t="str">
            <v xml:space="preserve">SP </v>
          </cell>
          <cell r="C10195">
            <v>1.4</v>
          </cell>
          <cell r="D10195">
            <v>2</v>
          </cell>
          <cell r="E10195" t="str">
            <v>NO_thin</v>
          </cell>
          <cell r="F10195" t="str">
            <v>165-170</v>
          </cell>
          <cell r="M10195">
            <v>279.065</v>
          </cell>
        </row>
        <row r="10196">
          <cell r="A10196" t="str">
            <v>SP1.402NO_thin170</v>
          </cell>
          <cell r="B10196" t="str">
            <v xml:space="preserve">SP </v>
          </cell>
          <cell r="C10196">
            <v>1.4</v>
          </cell>
          <cell r="D10196">
            <v>2</v>
          </cell>
          <cell r="E10196" t="str">
            <v>NO_thin</v>
          </cell>
          <cell r="F10196" t="str">
            <v>170-175</v>
          </cell>
          <cell r="M10196">
            <v>279.565</v>
          </cell>
        </row>
        <row r="10197">
          <cell r="A10197" t="str">
            <v>SP1.402NO_thin175</v>
          </cell>
          <cell r="B10197" t="str">
            <v xml:space="preserve">SP </v>
          </cell>
          <cell r="C10197">
            <v>1.4</v>
          </cell>
          <cell r="D10197">
            <v>2</v>
          </cell>
          <cell r="E10197" t="str">
            <v>NO_thin</v>
          </cell>
          <cell r="F10197" t="str">
            <v>175-180</v>
          </cell>
          <cell r="M10197">
            <v>279.97500000000002</v>
          </cell>
        </row>
        <row r="10198">
          <cell r="A10198" t="str">
            <v>SP1.402NO_thin180</v>
          </cell>
          <cell r="B10198" t="str">
            <v xml:space="preserve">SP </v>
          </cell>
          <cell r="C10198">
            <v>1.4</v>
          </cell>
          <cell r="D10198">
            <v>2</v>
          </cell>
          <cell r="E10198" t="str">
            <v>NO_thin</v>
          </cell>
          <cell r="F10198" t="str">
            <v>180-185</v>
          </cell>
          <cell r="M10198">
            <v>280.38499999999999</v>
          </cell>
        </row>
        <row r="10199">
          <cell r="A10199" t="str">
            <v>SP1.402NO_thin185</v>
          </cell>
          <cell r="B10199" t="str">
            <v xml:space="preserve">SP </v>
          </cell>
          <cell r="C10199">
            <v>1.4</v>
          </cell>
          <cell r="D10199">
            <v>2</v>
          </cell>
          <cell r="E10199" t="str">
            <v>NO_thin</v>
          </cell>
          <cell r="F10199" t="str">
            <v>185-190</v>
          </cell>
          <cell r="M10199">
            <v>280.70499999999998</v>
          </cell>
        </row>
        <row r="10200">
          <cell r="A10200" t="str">
            <v>SP1.402NO_thin190</v>
          </cell>
          <cell r="B10200" t="str">
            <v xml:space="preserve">SP </v>
          </cell>
          <cell r="C10200">
            <v>1.4</v>
          </cell>
          <cell r="D10200">
            <v>2</v>
          </cell>
          <cell r="E10200" t="str">
            <v>NO_thin</v>
          </cell>
          <cell r="F10200" t="str">
            <v>190-195</v>
          </cell>
          <cell r="M10200">
            <v>281.01</v>
          </cell>
        </row>
        <row r="10201">
          <cell r="A10201" t="str">
            <v>SP1.402NO_thin195</v>
          </cell>
          <cell r="B10201" t="str">
            <v xml:space="preserve">SP </v>
          </cell>
          <cell r="C10201">
            <v>1.4</v>
          </cell>
          <cell r="D10201">
            <v>2</v>
          </cell>
          <cell r="E10201" t="str">
            <v>NO_thin</v>
          </cell>
          <cell r="F10201" t="str">
            <v>195-200</v>
          </cell>
          <cell r="M10201">
            <v>281.23500000000001</v>
          </cell>
        </row>
        <row r="10202">
          <cell r="A10202" t="str">
            <v>SP1.402Thinned000</v>
          </cell>
          <cell r="B10202" t="str">
            <v xml:space="preserve">SP </v>
          </cell>
          <cell r="C10202">
            <v>1.4</v>
          </cell>
          <cell r="D10202">
            <v>2</v>
          </cell>
          <cell r="E10202" t="str">
            <v>Thinned</v>
          </cell>
          <cell r="F10202" t="str">
            <v xml:space="preserve">  0-5</v>
          </cell>
          <cell r="M10202">
            <v>0.34</v>
          </cell>
        </row>
        <row r="10203">
          <cell r="A10203" t="str">
            <v>SP1.402Thinned005</v>
          </cell>
          <cell r="B10203" t="str">
            <v xml:space="preserve">SP </v>
          </cell>
          <cell r="C10203">
            <v>1.4</v>
          </cell>
          <cell r="D10203">
            <v>2</v>
          </cell>
          <cell r="E10203" t="str">
            <v>Thinned</v>
          </cell>
          <cell r="F10203" t="str">
            <v xml:space="preserve">  5-10</v>
          </cell>
          <cell r="M10203">
            <v>0.82499999999999996</v>
          </cell>
        </row>
        <row r="10204">
          <cell r="A10204" t="str">
            <v>SP1.402Thinned010</v>
          </cell>
          <cell r="B10204" t="str">
            <v xml:space="preserve">SP </v>
          </cell>
          <cell r="C10204">
            <v>1.4</v>
          </cell>
          <cell r="D10204">
            <v>2</v>
          </cell>
          <cell r="E10204" t="str">
            <v>Thinned</v>
          </cell>
          <cell r="F10204" t="str">
            <v xml:space="preserve"> 10-15</v>
          </cell>
          <cell r="M10204">
            <v>1.54</v>
          </cell>
        </row>
        <row r="10205">
          <cell r="A10205" t="str">
            <v>SP1.402Thinned015</v>
          </cell>
          <cell r="B10205" t="str">
            <v xml:space="preserve">SP </v>
          </cell>
          <cell r="C10205">
            <v>1.4</v>
          </cell>
          <cell r="D10205">
            <v>2</v>
          </cell>
          <cell r="E10205" t="str">
            <v>Thinned</v>
          </cell>
          <cell r="F10205" t="str">
            <v xml:space="preserve"> 15-20</v>
          </cell>
          <cell r="M10205">
            <v>2.9449999999999998</v>
          </cell>
        </row>
        <row r="10206">
          <cell r="A10206" t="str">
            <v>SP1.402Thinned020</v>
          </cell>
          <cell r="B10206" t="str">
            <v xml:space="preserve">SP </v>
          </cell>
          <cell r="C10206">
            <v>1.4</v>
          </cell>
          <cell r="D10206">
            <v>2</v>
          </cell>
          <cell r="E10206" t="str">
            <v>Thinned</v>
          </cell>
          <cell r="F10206" t="str">
            <v xml:space="preserve"> 20-25</v>
          </cell>
          <cell r="M10206">
            <v>6.4550000000000001</v>
          </cell>
        </row>
        <row r="10207">
          <cell r="A10207" t="str">
            <v>SP1.402Thinned025</v>
          </cell>
          <cell r="B10207" t="str">
            <v xml:space="preserve">SP </v>
          </cell>
          <cell r="C10207">
            <v>1.4</v>
          </cell>
          <cell r="D10207">
            <v>2</v>
          </cell>
          <cell r="E10207" t="str">
            <v>Thinned</v>
          </cell>
          <cell r="F10207" t="str">
            <v xml:space="preserve"> 25-30</v>
          </cell>
          <cell r="M10207">
            <v>16.405000000000001</v>
          </cell>
        </row>
        <row r="10208">
          <cell r="A10208" t="str">
            <v>SP1.402Thinned030</v>
          </cell>
          <cell r="B10208" t="str">
            <v xml:space="preserve">SP </v>
          </cell>
          <cell r="C10208">
            <v>1.4</v>
          </cell>
          <cell r="D10208">
            <v>2</v>
          </cell>
          <cell r="E10208" t="str">
            <v>Thinned</v>
          </cell>
          <cell r="F10208" t="str">
            <v xml:space="preserve"> 30-35</v>
          </cell>
          <cell r="M10208">
            <v>45.984999999999999</v>
          </cell>
        </row>
        <row r="10209">
          <cell r="A10209" t="str">
            <v>SP1.402Thinned035</v>
          </cell>
          <cell r="B10209" t="str">
            <v xml:space="preserve">SP </v>
          </cell>
          <cell r="C10209">
            <v>1.4</v>
          </cell>
          <cell r="D10209">
            <v>2</v>
          </cell>
          <cell r="E10209" t="str">
            <v>Thinned</v>
          </cell>
          <cell r="F10209" t="str">
            <v xml:space="preserve"> 35-40</v>
          </cell>
          <cell r="M10209">
            <v>82.274999999999991</v>
          </cell>
        </row>
        <row r="10210">
          <cell r="A10210" t="str">
            <v>SP1.402Thinned040</v>
          </cell>
          <cell r="B10210" t="str">
            <v xml:space="preserve">SP </v>
          </cell>
          <cell r="C10210">
            <v>1.4</v>
          </cell>
          <cell r="D10210">
            <v>2</v>
          </cell>
          <cell r="E10210" t="str">
            <v>Thinned</v>
          </cell>
          <cell r="F10210" t="str">
            <v xml:space="preserve"> 40-45</v>
          </cell>
          <cell r="M10210">
            <v>81.589999999999989</v>
          </cell>
        </row>
        <row r="10211">
          <cell r="A10211" t="str">
            <v>SP1.402Thinned045</v>
          </cell>
          <cell r="B10211" t="str">
            <v xml:space="preserve">SP </v>
          </cell>
          <cell r="C10211">
            <v>1.4</v>
          </cell>
          <cell r="D10211">
            <v>2</v>
          </cell>
          <cell r="E10211" t="str">
            <v>Thinned</v>
          </cell>
          <cell r="F10211" t="str">
            <v xml:space="preserve"> 45-50</v>
          </cell>
          <cell r="M10211">
            <v>89.585000000000008</v>
          </cell>
        </row>
        <row r="10212">
          <cell r="A10212" t="str">
            <v>SP1.402Thinned050</v>
          </cell>
          <cell r="B10212" t="str">
            <v xml:space="preserve">SP </v>
          </cell>
          <cell r="C10212">
            <v>1.4</v>
          </cell>
          <cell r="D10212">
            <v>2</v>
          </cell>
          <cell r="E10212" t="str">
            <v>Thinned</v>
          </cell>
          <cell r="F10212" t="str">
            <v xml:space="preserve"> 50-55</v>
          </cell>
          <cell r="M10212">
            <v>102.02</v>
          </cell>
        </row>
        <row r="10213">
          <cell r="A10213" t="str">
            <v>SP1.402Thinned055</v>
          </cell>
          <cell r="B10213" t="str">
            <v xml:space="preserve">SP </v>
          </cell>
          <cell r="C10213">
            <v>1.4</v>
          </cell>
          <cell r="D10213">
            <v>2</v>
          </cell>
          <cell r="E10213" t="str">
            <v>Thinned</v>
          </cell>
          <cell r="F10213" t="str">
            <v xml:space="preserve"> 55-60</v>
          </cell>
          <cell r="M10213">
            <v>113.38499999999999</v>
          </cell>
        </row>
        <row r="10214">
          <cell r="A10214" t="str">
            <v>SP1.402Thinned060</v>
          </cell>
          <cell r="B10214" t="str">
            <v xml:space="preserve">SP </v>
          </cell>
          <cell r="C10214">
            <v>1.4</v>
          </cell>
          <cell r="D10214">
            <v>2</v>
          </cell>
          <cell r="E10214" t="str">
            <v>Thinned</v>
          </cell>
          <cell r="F10214" t="str">
            <v xml:space="preserve"> 60-65</v>
          </cell>
          <cell r="M10214">
            <v>123.77000000000001</v>
          </cell>
        </row>
        <row r="10215">
          <cell r="A10215" t="str">
            <v>SP1.402Thinned065</v>
          </cell>
          <cell r="B10215" t="str">
            <v xml:space="preserve">SP </v>
          </cell>
          <cell r="C10215">
            <v>1.4</v>
          </cell>
          <cell r="D10215">
            <v>2</v>
          </cell>
          <cell r="E10215" t="str">
            <v>Thinned</v>
          </cell>
          <cell r="F10215" t="str">
            <v xml:space="preserve"> 65-70</v>
          </cell>
          <cell r="M10215">
            <v>129.94499999999999</v>
          </cell>
        </row>
        <row r="10216">
          <cell r="A10216" t="str">
            <v>SP1.402Thinned070</v>
          </cell>
          <cell r="B10216" t="str">
            <v xml:space="preserve">SP </v>
          </cell>
          <cell r="C10216">
            <v>1.4</v>
          </cell>
          <cell r="D10216">
            <v>2</v>
          </cell>
          <cell r="E10216" t="str">
            <v>Thinned</v>
          </cell>
          <cell r="F10216" t="str">
            <v xml:space="preserve"> 70-75</v>
          </cell>
          <cell r="M10216">
            <v>133.99</v>
          </cell>
        </row>
        <row r="10217">
          <cell r="A10217" t="str">
            <v>SP1.402Thinned075</v>
          </cell>
          <cell r="B10217" t="str">
            <v xml:space="preserve">SP </v>
          </cell>
          <cell r="C10217">
            <v>1.4</v>
          </cell>
          <cell r="D10217">
            <v>2</v>
          </cell>
          <cell r="E10217" t="str">
            <v>Thinned</v>
          </cell>
          <cell r="F10217" t="str">
            <v xml:space="preserve"> 75-80</v>
          </cell>
          <cell r="M10217">
            <v>138.53</v>
          </cell>
        </row>
        <row r="10218">
          <cell r="A10218" t="str">
            <v>SP1.402Thinned080</v>
          </cell>
          <cell r="B10218" t="str">
            <v xml:space="preserve">SP </v>
          </cell>
          <cell r="C10218">
            <v>1.4</v>
          </cell>
          <cell r="D10218">
            <v>2</v>
          </cell>
          <cell r="E10218" t="str">
            <v>Thinned</v>
          </cell>
          <cell r="F10218" t="str">
            <v xml:space="preserve"> 80-85</v>
          </cell>
          <cell r="M10218">
            <v>142.685</v>
          </cell>
        </row>
        <row r="10219">
          <cell r="A10219" t="str">
            <v>SP1.402Thinned085</v>
          </cell>
          <cell r="B10219" t="str">
            <v xml:space="preserve">SP </v>
          </cell>
          <cell r="C10219">
            <v>1.4</v>
          </cell>
          <cell r="D10219">
            <v>2</v>
          </cell>
          <cell r="E10219" t="str">
            <v>Thinned</v>
          </cell>
          <cell r="F10219" t="str">
            <v xml:space="preserve"> 85-90</v>
          </cell>
          <cell r="M10219">
            <v>148.69</v>
          </cell>
        </row>
        <row r="10220">
          <cell r="A10220" t="str">
            <v>SP1.402Thinned090</v>
          </cell>
          <cell r="B10220" t="str">
            <v xml:space="preserve">SP </v>
          </cell>
          <cell r="C10220">
            <v>1.4</v>
          </cell>
          <cell r="D10220">
            <v>2</v>
          </cell>
          <cell r="E10220" t="str">
            <v>Thinned</v>
          </cell>
          <cell r="F10220" t="str">
            <v xml:space="preserve"> 90-95</v>
          </cell>
          <cell r="M10220">
            <v>152.75</v>
          </cell>
        </row>
        <row r="10221">
          <cell r="A10221" t="str">
            <v>SP1.402Thinned095</v>
          </cell>
          <cell r="B10221" t="str">
            <v xml:space="preserve">SP </v>
          </cell>
          <cell r="C10221">
            <v>1.4</v>
          </cell>
          <cell r="D10221">
            <v>2</v>
          </cell>
          <cell r="E10221" t="str">
            <v>Thinned</v>
          </cell>
          <cell r="F10221" t="str">
            <v xml:space="preserve"> 95-100</v>
          </cell>
          <cell r="M10221">
            <v>157.1</v>
          </cell>
        </row>
        <row r="10222">
          <cell r="A10222" t="str">
            <v>SP1.402Thinned100</v>
          </cell>
          <cell r="B10222" t="str">
            <v xml:space="preserve">SP </v>
          </cell>
          <cell r="C10222">
            <v>1.4</v>
          </cell>
          <cell r="D10222">
            <v>2</v>
          </cell>
          <cell r="E10222" t="str">
            <v>Thinned</v>
          </cell>
          <cell r="F10222" t="str">
            <v>100-105</v>
          </cell>
          <cell r="M10222">
            <v>161.37</v>
          </cell>
        </row>
        <row r="10223">
          <cell r="A10223" t="str">
            <v>SP1.402Thinned105</v>
          </cell>
          <cell r="B10223" t="str">
            <v xml:space="preserve">SP </v>
          </cell>
          <cell r="C10223">
            <v>1.4</v>
          </cell>
          <cell r="D10223">
            <v>2</v>
          </cell>
          <cell r="E10223" t="str">
            <v>Thinned</v>
          </cell>
          <cell r="F10223" t="str">
            <v>105-110</v>
          </cell>
          <cell r="M10223">
            <v>165.33500000000001</v>
          </cell>
        </row>
        <row r="10224">
          <cell r="A10224" t="str">
            <v>SP1.402Thinned110</v>
          </cell>
          <cell r="B10224" t="str">
            <v xml:space="preserve">SP </v>
          </cell>
          <cell r="C10224">
            <v>1.4</v>
          </cell>
          <cell r="D10224">
            <v>2</v>
          </cell>
          <cell r="E10224" t="str">
            <v>Thinned</v>
          </cell>
          <cell r="F10224" t="str">
            <v>110-115</v>
          </cell>
          <cell r="M10224">
            <v>170.255</v>
          </cell>
        </row>
        <row r="10225">
          <cell r="A10225" t="str">
            <v>SP1.402Thinned115</v>
          </cell>
          <cell r="B10225" t="str">
            <v xml:space="preserve">SP </v>
          </cell>
          <cell r="C10225">
            <v>1.4</v>
          </cell>
          <cell r="D10225">
            <v>2</v>
          </cell>
          <cell r="E10225" t="str">
            <v>Thinned</v>
          </cell>
          <cell r="F10225" t="str">
            <v>115-120</v>
          </cell>
          <cell r="M10225">
            <v>174.065</v>
          </cell>
        </row>
        <row r="10226">
          <cell r="A10226" t="str">
            <v>SP1.402Thinned120</v>
          </cell>
          <cell r="B10226" t="str">
            <v xml:space="preserve">SP </v>
          </cell>
          <cell r="C10226">
            <v>1.4</v>
          </cell>
          <cell r="D10226">
            <v>2</v>
          </cell>
          <cell r="E10226" t="str">
            <v>Thinned</v>
          </cell>
          <cell r="F10226" t="str">
            <v>120-125</v>
          </cell>
          <cell r="M10226">
            <v>178.07999999999998</v>
          </cell>
        </row>
        <row r="10227">
          <cell r="A10227" t="str">
            <v>SP1.402Thinned125</v>
          </cell>
          <cell r="B10227" t="str">
            <v xml:space="preserve">SP </v>
          </cell>
          <cell r="C10227">
            <v>1.4</v>
          </cell>
          <cell r="D10227">
            <v>2</v>
          </cell>
          <cell r="E10227" t="str">
            <v>Thinned</v>
          </cell>
          <cell r="F10227" t="str">
            <v>125-130</v>
          </cell>
          <cell r="M10227">
            <v>182.18</v>
          </cell>
        </row>
        <row r="10228">
          <cell r="A10228" t="str">
            <v>SP1.402Thinned130</v>
          </cell>
          <cell r="B10228" t="str">
            <v xml:space="preserve">SP </v>
          </cell>
          <cell r="C10228">
            <v>1.4</v>
          </cell>
          <cell r="D10228">
            <v>2</v>
          </cell>
          <cell r="E10228" t="str">
            <v>Thinned</v>
          </cell>
          <cell r="F10228" t="str">
            <v>130-135</v>
          </cell>
          <cell r="M10228">
            <v>185.405</v>
          </cell>
        </row>
        <row r="10229">
          <cell r="A10229" t="str">
            <v>SP1.402Thinned135</v>
          </cell>
          <cell r="B10229" t="str">
            <v xml:space="preserve">SP </v>
          </cell>
          <cell r="C10229">
            <v>1.4</v>
          </cell>
          <cell r="D10229">
            <v>2</v>
          </cell>
          <cell r="E10229" t="str">
            <v>Thinned</v>
          </cell>
          <cell r="F10229" t="str">
            <v>135-140</v>
          </cell>
          <cell r="M10229">
            <v>188.16</v>
          </cell>
        </row>
        <row r="10230">
          <cell r="A10230" t="str">
            <v>SP1.402Thinned140</v>
          </cell>
          <cell r="B10230" t="str">
            <v xml:space="preserve">SP </v>
          </cell>
          <cell r="C10230">
            <v>1.4</v>
          </cell>
          <cell r="D10230">
            <v>2</v>
          </cell>
          <cell r="E10230" t="str">
            <v>Thinned</v>
          </cell>
          <cell r="F10230" t="str">
            <v>140-145</v>
          </cell>
          <cell r="M10230">
            <v>190.95999999999998</v>
          </cell>
        </row>
        <row r="10231">
          <cell r="A10231" t="str">
            <v>SP1.402Thinned145</v>
          </cell>
          <cell r="B10231" t="str">
            <v xml:space="preserve">SP </v>
          </cell>
          <cell r="C10231">
            <v>1.4</v>
          </cell>
          <cell r="D10231">
            <v>2</v>
          </cell>
          <cell r="E10231" t="str">
            <v>Thinned</v>
          </cell>
          <cell r="F10231" t="str">
            <v>145-150</v>
          </cell>
          <cell r="M10231">
            <v>193.15</v>
          </cell>
        </row>
        <row r="10232">
          <cell r="A10232" t="str">
            <v>SP1.402Thinned150</v>
          </cell>
          <cell r="B10232" t="str">
            <v xml:space="preserve">SP </v>
          </cell>
          <cell r="C10232">
            <v>1.4</v>
          </cell>
          <cell r="D10232">
            <v>2</v>
          </cell>
          <cell r="E10232" t="str">
            <v>Thinned</v>
          </cell>
          <cell r="F10232" t="str">
            <v>150-155</v>
          </cell>
          <cell r="M10232">
            <v>195.12</v>
          </cell>
        </row>
        <row r="10233">
          <cell r="A10233" t="str">
            <v>SP1.402Thinned155</v>
          </cell>
          <cell r="B10233" t="str">
            <v xml:space="preserve">SP </v>
          </cell>
          <cell r="C10233">
            <v>1.4</v>
          </cell>
          <cell r="D10233">
            <v>2</v>
          </cell>
          <cell r="E10233" t="str">
            <v>Thinned</v>
          </cell>
          <cell r="F10233" t="str">
            <v>155-160</v>
          </cell>
          <cell r="M10233">
            <v>196.63499999999999</v>
          </cell>
        </row>
        <row r="10234">
          <cell r="A10234" t="str">
            <v>SP1.402Thinned160</v>
          </cell>
          <cell r="B10234" t="str">
            <v xml:space="preserve">SP </v>
          </cell>
          <cell r="C10234">
            <v>1.4</v>
          </cell>
          <cell r="D10234">
            <v>2</v>
          </cell>
          <cell r="E10234" t="str">
            <v>Thinned</v>
          </cell>
          <cell r="F10234" t="str">
            <v>160-165</v>
          </cell>
          <cell r="M10234">
            <v>198.095</v>
          </cell>
        </row>
        <row r="10235">
          <cell r="A10235" t="str">
            <v>SP1.402Thinned165</v>
          </cell>
          <cell r="B10235" t="str">
            <v xml:space="preserve">SP </v>
          </cell>
          <cell r="C10235">
            <v>1.4</v>
          </cell>
          <cell r="D10235">
            <v>2</v>
          </cell>
          <cell r="E10235" t="str">
            <v>Thinned</v>
          </cell>
          <cell r="F10235" t="str">
            <v>165-170</v>
          </cell>
          <cell r="M10235">
            <v>199.20499999999998</v>
          </cell>
        </row>
        <row r="10236">
          <cell r="A10236" t="str">
            <v>SP1.402Thinned170</v>
          </cell>
          <cell r="B10236" t="str">
            <v xml:space="preserve">SP </v>
          </cell>
          <cell r="C10236">
            <v>1.4</v>
          </cell>
          <cell r="D10236">
            <v>2</v>
          </cell>
          <cell r="E10236" t="str">
            <v>Thinned</v>
          </cell>
          <cell r="F10236" t="str">
            <v>170-175</v>
          </cell>
          <cell r="M10236">
            <v>200.505</v>
          </cell>
        </row>
        <row r="10237">
          <cell r="A10237" t="str">
            <v>SP1.402Thinned175</v>
          </cell>
          <cell r="B10237" t="str">
            <v xml:space="preserve">SP </v>
          </cell>
          <cell r="C10237">
            <v>1.4</v>
          </cell>
          <cell r="D10237">
            <v>2</v>
          </cell>
          <cell r="E10237" t="str">
            <v>Thinned</v>
          </cell>
          <cell r="F10237" t="str">
            <v>175-180</v>
          </cell>
          <cell r="M10237">
            <v>201.32</v>
          </cell>
        </row>
        <row r="10238">
          <cell r="A10238" t="str">
            <v>SP1.402Thinned180</v>
          </cell>
          <cell r="B10238" t="str">
            <v xml:space="preserve">SP </v>
          </cell>
          <cell r="C10238">
            <v>1.4</v>
          </cell>
          <cell r="D10238">
            <v>2</v>
          </cell>
          <cell r="E10238" t="str">
            <v>Thinned</v>
          </cell>
          <cell r="F10238" t="str">
            <v>180-185</v>
          </cell>
          <cell r="M10238">
            <v>202.02500000000001</v>
          </cell>
        </row>
        <row r="10239">
          <cell r="A10239" t="str">
            <v>SP1.402Thinned185</v>
          </cell>
          <cell r="B10239" t="str">
            <v xml:space="preserve">SP </v>
          </cell>
          <cell r="C10239">
            <v>1.4</v>
          </cell>
          <cell r="D10239">
            <v>2</v>
          </cell>
          <cell r="E10239" t="str">
            <v>Thinned</v>
          </cell>
          <cell r="F10239" t="str">
            <v>185-190</v>
          </cell>
          <cell r="M10239">
            <v>202.63</v>
          </cell>
        </row>
        <row r="10240">
          <cell r="A10240" t="str">
            <v>SP1.402Thinned190</v>
          </cell>
          <cell r="B10240" t="str">
            <v xml:space="preserve">SP </v>
          </cell>
          <cell r="C10240">
            <v>1.4</v>
          </cell>
          <cell r="D10240">
            <v>2</v>
          </cell>
          <cell r="E10240" t="str">
            <v>Thinned</v>
          </cell>
          <cell r="F10240" t="str">
            <v>190-195</v>
          </cell>
          <cell r="M10240">
            <v>203.16499999999999</v>
          </cell>
        </row>
        <row r="10241">
          <cell r="A10241" t="str">
            <v>SP1.402Thinned195</v>
          </cell>
          <cell r="B10241" t="str">
            <v xml:space="preserve">SP </v>
          </cell>
          <cell r="C10241">
            <v>1.4</v>
          </cell>
          <cell r="D10241">
            <v>2</v>
          </cell>
          <cell r="E10241" t="str">
            <v>Thinned</v>
          </cell>
          <cell r="F10241" t="str">
            <v>195-200</v>
          </cell>
          <cell r="M10241">
            <v>203.61499999999998</v>
          </cell>
        </row>
        <row r="10242">
          <cell r="A10242" t="str">
            <v>SP1.404NO_thin000</v>
          </cell>
          <cell r="B10242" t="str">
            <v xml:space="preserve">SP </v>
          </cell>
          <cell r="C10242">
            <v>1.4</v>
          </cell>
          <cell r="D10242">
            <v>4</v>
          </cell>
          <cell r="E10242" t="str">
            <v>NO_thin</v>
          </cell>
          <cell r="F10242" t="str">
            <v xml:space="preserve">  0-5</v>
          </cell>
          <cell r="G10242">
            <v>0.01</v>
          </cell>
          <cell r="H10242">
            <v>0.12</v>
          </cell>
          <cell r="I10242">
            <v>0.14000000000000001</v>
          </cell>
          <cell r="J10242">
            <v>0.68</v>
          </cell>
          <cell r="K10242">
            <v>0.68</v>
          </cell>
          <cell r="L10242">
            <v>0</v>
          </cell>
          <cell r="M10242">
            <v>0.68</v>
          </cell>
          <cell r="N10242">
            <v>0</v>
          </cell>
        </row>
        <row r="10243">
          <cell r="A10243" t="str">
            <v>SP1.404NO_thin005</v>
          </cell>
          <cell r="B10243" t="str">
            <v xml:space="preserve">SP </v>
          </cell>
          <cell r="C10243">
            <v>1.4</v>
          </cell>
          <cell r="D10243">
            <v>4</v>
          </cell>
          <cell r="E10243" t="str">
            <v>NO_thin</v>
          </cell>
          <cell r="F10243" t="str">
            <v xml:space="preserve">  5-10</v>
          </cell>
          <cell r="G10243">
            <v>0.04</v>
          </cell>
          <cell r="H10243">
            <v>0.15</v>
          </cell>
          <cell r="I10243">
            <v>0.19</v>
          </cell>
          <cell r="J10243">
            <v>0.97</v>
          </cell>
          <cell r="K10243">
            <v>1.65</v>
          </cell>
          <cell r="L10243">
            <v>0</v>
          </cell>
          <cell r="M10243">
            <v>1.65</v>
          </cell>
          <cell r="N10243">
            <v>0</v>
          </cell>
        </row>
        <row r="10244">
          <cell r="A10244" t="str">
            <v>SP1.404NO_thin010</v>
          </cell>
          <cell r="B10244" t="str">
            <v xml:space="preserve">SP </v>
          </cell>
          <cell r="C10244">
            <v>1.4</v>
          </cell>
          <cell r="D10244">
            <v>4</v>
          </cell>
          <cell r="E10244" t="str">
            <v>NO_thin</v>
          </cell>
          <cell r="F10244" t="str">
            <v xml:space="preserve"> 10-15</v>
          </cell>
          <cell r="G10244">
            <v>0.13</v>
          </cell>
          <cell r="H10244">
            <v>0.15</v>
          </cell>
          <cell r="I10244">
            <v>0.28999999999999998</v>
          </cell>
          <cell r="J10244">
            <v>1.43</v>
          </cell>
          <cell r="K10244">
            <v>3.08</v>
          </cell>
          <cell r="L10244">
            <v>0</v>
          </cell>
          <cell r="M10244">
            <v>3.08</v>
          </cell>
          <cell r="N10244">
            <v>0</v>
          </cell>
        </row>
        <row r="10245">
          <cell r="A10245" t="str">
            <v>SP1.404NO_thin015</v>
          </cell>
          <cell r="B10245" t="str">
            <v xml:space="preserve">SP </v>
          </cell>
          <cell r="C10245">
            <v>1.4</v>
          </cell>
          <cell r="D10245">
            <v>4</v>
          </cell>
          <cell r="E10245" t="str">
            <v>NO_thin</v>
          </cell>
          <cell r="F10245" t="str">
            <v xml:space="preserve"> 15-20</v>
          </cell>
          <cell r="G10245">
            <v>0.41</v>
          </cell>
          <cell r="H10245">
            <v>0.15</v>
          </cell>
          <cell r="I10245">
            <v>0.56000000000000005</v>
          </cell>
          <cell r="J10245">
            <v>2.81</v>
          </cell>
          <cell r="K10245">
            <v>5.89</v>
          </cell>
          <cell r="L10245">
            <v>0</v>
          </cell>
          <cell r="M10245">
            <v>5.89</v>
          </cell>
          <cell r="N10245">
            <v>0</v>
          </cell>
        </row>
        <row r="10246">
          <cell r="A10246" t="str">
            <v>SP1.404NO_thin020</v>
          </cell>
          <cell r="B10246" t="str">
            <v xml:space="preserve">SP </v>
          </cell>
          <cell r="C10246">
            <v>1.4</v>
          </cell>
          <cell r="D10246">
            <v>4</v>
          </cell>
          <cell r="E10246" t="str">
            <v>NO_thin</v>
          </cell>
          <cell r="F10246" t="str">
            <v xml:space="preserve"> 20-25</v>
          </cell>
          <cell r="G10246">
            <v>1.25</v>
          </cell>
          <cell r="H10246">
            <v>0.15</v>
          </cell>
          <cell r="I10246">
            <v>1.41</v>
          </cell>
          <cell r="J10246">
            <v>7.03</v>
          </cell>
          <cell r="K10246">
            <v>12.91</v>
          </cell>
          <cell r="L10246">
            <v>0</v>
          </cell>
          <cell r="M10246">
            <v>12.91</v>
          </cell>
          <cell r="N10246">
            <v>0</v>
          </cell>
        </row>
        <row r="10247">
          <cell r="A10247" t="str">
            <v>SP1.404NO_thin025</v>
          </cell>
          <cell r="B10247" t="str">
            <v xml:space="preserve">SP </v>
          </cell>
          <cell r="C10247">
            <v>1.4</v>
          </cell>
          <cell r="D10247">
            <v>4</v>
          </cell>
          <cell r="E10247" t="str">
            <v>NO_thin</v>
          </cell>
          <cell r="F10247" t="str">
            <v xml:space="preserve"> 25-30</v>
          </cell>
          <cell r="G10247">
            <v>3.83</v>
          </cell>
          <cell r="H10247">
            <v>0.15</v>
          </cell>
          <cell r="I10247">
            <v>3.98</v>
          </cell>
          <cell r="J10247">
            <v>19.89</v>
          </cell>
          <cell r="K10247">
            <v>32.81</v>
          </cell>
          <cell r="L10247">
            <v>0</v>
          </cell>
          <cell r="M10247">
            <v>32.81</v>
          </cell>
          <cell r="N10247">
            <v>0</v>
          </cell>
        </row>
        <row r="10248">
          <cell r="A10248" t="str">
            <v>SP1.404NO_thin030</v>
          </cell>
          <cell r="B10248" t="str">
            <v xml:space="preserve">SP </v>
          </cell>
          <cell r="C10248">
            <v>1.4</v>
          </cell>
          <cell r="D10248">
            <v>4</v>
          </cell>
          <cell r="E10248" t="str">
            <v>NO_thin</v>
          </cell>
          <cell r="F10248" t="str">
            <v xml:space="preserve"> 30-35</v>
          </cell>
          <cell r="G10248">
            <v>11.68</v>
          </cell>
          <cell r="H10248">
            <v>0.15</v>
          </cell>
          <cell r="I10248">
            <v>11.83</v>
          </cell>
          <cell r="J10248">
            <v>59.16</v>
          </cell>
          <cell r="K10248">
            <v>91.97</v>
          </cell>
          <cell r="L10248">
            <v>0</v>
          </cell>
          <cell r="M10248">
            <v>91.97</v>
          </cell>
          <cell r="N10248">
            <v>0</v>
          </cell>
        </row>
        <row r="10249">
          <cell r="A10249" t="str">
            <v>SP1.404NO_thin035</v>
          </cell>
          <cell r="B10249" t="str">
            <v xml:space="preserve">SP </v>
          </cell>
          <cell r="C10249">
            <v>1.4</v>
          </cell>
          <cell r="D10249">
            <v>4</v>
          </cell>
          <cell r="E10249" t="str">
            <v>NO_thin</v>
          </cell>
          <cell r="F10249" t="str">
            <v xml:space="preserve"> 35-40</v>
          </cell>
          <cell r="G10249">
            <v>19.399999999999999</v>
          </cell>
          <cell r="H10249">
            <v>0.81</v>
          </cell>
          <cell r="I10249">
            <v>20.21</v>
          </cell>
          <cell r="J10249">
            <v>101.03</v>
          </cell>
          <cell r="K10249">
            <v>193</v>
          </cell>
          <cell r="L10249">
            <v>0</v>
          </cell>
          <cell r="M10249">
            <v>193</v>
          </cell>
          <cell r="N10249">
            <v>0</v>
          </cell>
        </row>
        <row r="10250">
          <cell r="A10250" t="str">
            <v>SP1.404NO_thin040</v>
          </cell>
          <cell r="B10250" t="str">
            <v xml:space="preserve">SP </v>
          </cell>
          <cell r="C10250">
            <v>1.4</v>
          </cell>
          <cell r="D10250">
            <v>4</v>
          </cell>
          <cell r="E10250" t="str">
            <v>NO_thin</v>
          </cell>
          <cell r="F10250" t="str">
            <v xml:space="preserve"> 40-45</v>
          </cell>
          <cell r="G10250">
            <v>9.11</v>
          </cell>
          <cell r="H10250">
            <v>0.33</v>
          </cell>
          <cell r="I10250">
            <v>9.44</v>
          </cell>
          <cell r="J10250">
            <v>47.2</v>
          </cell>
          <cell r="K10250">
            <v>240.2</v>
          </cell>
          <cell r="L10250">
            <v>0</v>
          </cell>
          <cell r="M10250">
            <v>240.2</v>
          </cell>
          <cell r="N10250">
            <v>0</v>
          </cell>
        </row>
        <row r="10251">
          <cell r="A10251" t="str">
            <v>SP1.404NO_thin045</v>
          </cell>
          <cell r="B10251" t="str">
            <v xml:space="preserve">SP </v>
          </cell>
          <cell r="C10251">
            <v>1.4</v>
          </cell>
          <cell r="D10251">
            <v>4</v>
          </cell>
          <cell r="E10251" t="str">
            <v>NO_thin</v>
          </cell>
          <cell r="F10251" t="str">
            <v xml:space="preserve"> 45-50</v>
          </cell>
          <cell r="G10251">
            <v>8.5399999999999991</v>
          </cell>
          <cell r="H10251">
            <v>0.09</v>
          </cell>
          <cell r="I10251">
            <v>8.6300000000000008</v>
          </cell>
          <cell r="J10251">
            <v>43.16</v>
          </cell>
          <cell r="K10251">
            <v>283.37</v>
          </cell>
          <cell r="L10251">
            <v>0</v>
          </cell>
          <cell r="M10251">
            <v>283.37</v>
          </cell>
          <cell r="N10251">
            <v>0</v>
          </cell>
        </row>
        <row r="10252">
          <cell r="A10252" t="str">
            <v>SP1.404NO_thin050</v>
          </cell>
          <cell r="B10252" t="str">
            <v xml:space="preserve">SP </v>
          </cell>
          <cell r="C10252">
            <v>1.4</v>
          </cell>
          <cell r="D10252">
            <v>4</v>
          </cell>
          <cell r="E10252" t="str">
            <v>NO_thin</v>
          </cell>
          <cell r="F10252" t="str">
            <v xml:space="preserve"> 50-55</v>
          </cell>
          <cell r="G10252">
            <v>7.33</v>
          </cell>
          <cell r="H10252">
            <v>1.52</v>
          </cell>
          <cell r="I10252">
            <v>8.85</v>
          </cell>
          <cell r="J10252">
            <v>44.25</v>
          </cell>
          <cell r="K10252">
            <v>327.62</v>
          </cell>
          <cell r="L10252">
            <v>0</v>
          </cell>
          <cell r="M10252">
            <v>327.62</v>
          </cell>
          <cell r="N10252">
            <v>0</v>
          </cell>
        </row>
        <row r="10253">
          <cell r="A10253" t="str">
            <v>SP1.404NO_thin055</v>
          </cell>
          <cell r="B10253" t="str">
            <v xml:space="preserve">SP </v>
          </cell>
          <cell r="C10253">
            <v>1.4</v>
          </cell>
          <cell r="D10253">
            <v>4</v>
          </cell>
          <cell r="E10253" t="str">
            <v>NO_thin</v>
          </cell>
          <cell r="F10253" t="str">
            <v xml:space="preserve"> 55-60</v>
          </cell>
          <cell r="G10253">
            <v>4.95</v>
          </cell>
          <cell r="H10253">
            <v>2.74</v>
          </cell>
          <cell r="I10253">
            <v>7.69</v>
          </cell>
          <cell r="J10253">
            <v>38.46</v>
          </cell>
          <cell r="K10253">
            <v>366.08</v>
          </cell>
          <cell r="L10253">
            <v>0</v>
          </cell>
          <cell r="M10253">
            <v>366.08</v>
          </cell>
          <cell r="N10253">
            <v>0</v>
          </cell>
        </row>
        <row r="10254">
          <cell r="A10254" t="str">
            <v>SP1.404NO_thin060</v>
          </cell>
          <cell r="B10254" t="str">
            <v xml:space="preserve">SP </v>
          </cell>
          <cell r="C10254">
            <v>1.4</v>
          </cell>
          <cell r="D10254">
            <v>4</v>
          </cell>
          <cell r="E10254" t="str">
            <v>NO_thin</v>
          </cell>
          <cell r="F10254" t="str">
            <v xml:space="preserve"> 60-65</v>
          </cell>
          <cell r="G10254">
            <v>3.62</v>
          </cell>
          <cell r="H10254">
            <v>1.26</v>
          </cell>
          <cell r="I10254">
            <v>4.88</v>
          </cell>
          <cell r="J10254">
            <v>24.4</v>
          </cell>
          <cell r="K10254">
            <v>390.48</v>
          </cell>
          <cell r="L10254">
            <v>0</v>
          </cell>
          <cell r="M10254">
            <v>390.48</v>
          </cell>
          <cell r="N10254">
            <v>0</v>
          </cell>
        </row>
        <row r="10255">
          <cell r="A10255" t="str">
            <v>SP1.404NO_thin065</v>
          </cell>
          <cell r="B10255" t="str">
            <v xml:space="preserve">SP </v>
          </cell>
          <cell r="C10255">
            <v>1.4</v>
          </cell>
          <cell r="D10255">
            <v>4</v>
          </cell>
          <cell r="E10255" t="str">
            <v>NO_thin</v>
          </cell>
          <cell r="F10255" t="str">
            <v xml:space="preserve"> 65-70</v>
          </cell>
          <cell r="G10255">
            <v>3.81</v>
          </cell>
          <cell r="H10255">
            <v>0.31</v>
          </cell>
          <cell r="I10255">
            <v>4.12</v>
          </cell>
          <cell r="J10255">
            <v>20.58</v>
          </cell>
          <cell r="K10255">
            <v>411.06</v>
          </cell>
          <cell r="L10255">
            <v>0</v>
          </cell>
          <cell r="M10255">
            <v>411.06</v>
          </cell>
          <cell r="N10255">
            <v>0</v>
          </cell>
        </row>
        <row r="10256">
          <cell r="A10256" t="str">
            <v>SP1.404NO_thin070</v>
          </cell>
          <cell r="B10256" t="str">
            <v xml:space="preserve">SP </v>
          </cell>
          <cell r="C10256">
            <v>1.4</v>
          </cell>
          <cell r="D10256">
            <v>4</v>
          </cell>
          <cell r="E10256" t="str">
            <v>NO_thin</v>
          </cell>
          <cell r="F10256" t="str">
            <v xml:space="preserve"> 70-75</v>
          </cell>
          <cell r="G10256">
            <v>3.75</v>
          </cell>
          <cell r="H10256">
            <v>-0.16</v>
          </cell>
          <cell r="I10256">
            <v>3.59</v>
          </cell>
          <cell r="J10256">
            <v>17.95</v>
          </cell>
          <cell r="K10256">
            <v>429.01</v>
          </cell>
          <cell r="L10256">
            <v>0</v>
          </cell>
          <cell r="M10256">
            <v>429.01</v>
          </cell>
          <cell r="N10256">
            <v>0</v>
          </cell>
        </row>
        <row r="10257">
          <cell r="A10257" t="str">
            <v>SP1.404NO_thin075</v>
          </cell>
          <cell r="B10257" t="str">
            <v xml:space="preserve">SP </v>
          </cell>
          <cell r="C10257">
            <v>1.4</v>
          </cell>
          <cell r="D10257">
            <v>4</v>
          </cell>
          <cell r="E10257" t="str">
            <v>NO_thin</v>
          </cell>
          <cell r="F10257" t="str">
            <v xml:space="preserve"> 75-80</v>
          </cell>
          <cell r="G10257">
            <v>3.97</v>
          </cell>
          <cell r="H10257">
            <v>-0.25</v>
          </cell>
          <cell r="I10257">
            <v>3.72</v>
          </cell>
          <cell r="J10257">
            <v>18.59</v>
          </cell>
          <cell r="K10257">
            <v>447.6</v>
          </cell>
          <cell r="L10257">
            <v>0</v>
          </cell>
          <cell r="M10257">
            <v>447.6</v>
          </cell>
          <cell r="N10257">
            <v>0</v>
          </cell>
        </row>
        <row r="10258">
          <cell r="A10258" t="str">
            <v>SP1.404NO_thin080</v>
          </cell>
          <cell r="B10258" t="str">
            <v xml:space="preserve">SP </v>
          </cell>
          <cell r="C10258">
            <v>1.4</v>
          </cell>
          <cell r="D10258">
            <v>4</v>
          </cell>
          <cell r="E10258" t="str">
            <v>NO_thin</v>
          </cell>
          <cell r="F10258" t="str">
            <v xml:space="preserve"> 80-85</v>
          </cell>
          <cell r="G10258">
            <v>3.77</v>
          </cell>
          <cell r="H10258">
            <v>-0.28999999999999998</v>
          </cell>
          <cell r="I10258">
            <v>3.48</v>
          </cell>
          <cell r="J10258">
            <v>17.41</v>
          </cell>
          <cell r="K10258">
            <v>465.02</v>
          </cell>
          <cell r="L10258">
            <v>0</v>
          </cell>
          <cell r="M10258">
            <v>465.02</v>
          </cell>
          <cell r="N10258">
            <v>0</v>
          </cell>
        </row>
        <row r="10259">
          <cell r="A10259" t="str">
            <v>SP1.404NO_thin085</v>
          </cell>
          <cell r="B10259" t="str">
            <v xml:space="preserve">SP </v>
          </cell>
          <cell r="C10259">
            <v>1.4</v>
          </cell>
          <cell r="D10259">
            <v>4</v>
          </cell>
          <cell r="E10259" t="str">
            <v>NO_thin</v>
          </cell>
          <cell r="F10259" t="str">
            <v xml:space="preserve"> 85-90</v>
          </cell>
          <cell r="G10259">
            <v>3.47</v>
          </cell>
          <cell r="H10259">
            <v>-0.27</v>
          </cell>
          <cell r="I10259">
            <v>3.2</v>
          </cell>
          <cell r="J10259">
            <v>16.010000000000002</v>
          </cell>
          <cell r="K10259">
            <v>481.03</v>
          </cell>
          <cell r="L10259">
            <v>0</v>
          </cell>
          <cell r="M10259">
            <v>481.03</v>
          </cell>
          <cell r="N10259">
            <v>0</v>
          </cell>
        </row>
        <row r="10260">
          <cell r="A10260" t="str">
            <v>SP1.404NO_thin090</v>
          </cell>
          <cell r="B10260" t="str">
            <v xml:space="preserve">SP </v>
          </cell>
          <cell r="C10260">
            <v>1.4</v>
          </cell>
          <cell r="D10260">
            <v>4</v>
          </cell>
          <cell r="E10260" t="str">
            <v>NO_thin</v>
          </cell>
          <cell r="F10260" t="str">
            <v xml:space="preserve"> 90-95</v>
          </cell>
          <cell r="G10260">
            <v>2.87</v>
          </cell>
          <cell r="H10260">
            <v>0.14000000000000001</v>
          </cell>
          <cell r="I10260">
            <v>3.01</v>
          </cell>
          <cell r="J10260">
            <v>15.06</v>
          </cell>
          <cell r="K10260">
            <v>496.09</v>
          </cell>
          <cell r="L10260">
            <v>0</v>
          </cell>
          <cell r="M10260">
            <v>496.09</v>
          </cell>
          <cell r="N10260">
            <v>0</v>
          </cell>
        </row>
        <row r="10261">
          <cell r="A10261" t="str">
            <v>SP1.404NO_thin095</v>
          </cell>
          <cell r="B10261" t="str">
            <v xml:space="preserve">SP </v>
          </cell>
          <cell r="C10261">
            <v>1.4</v>
          </cell>
          <cell r="D10261">
            <v>4</v>
          </cell>
          <cell r="E10261" t="str">
            <v>NO_thin</v>
          </cell>
          <cell r="F10261" t="str">
            <v xml:space="preserve"> 95-100</v>
          </cell>
          <cell r="G10261">
            <v>2.35</v>
          </cell>
          <cell r="H10261">
            <v>-0.57999999999999996</v>
          </cell>
          <cell r="I10261">
            <v>1.77</v>
          </cell>
          <cell r="J10261">
            <v>8.8699999999999992</v>
          </cell>
          <cell r="K10261">
            <v>504.96</v>
          </cell>
          <cell r="L10261">
            <v>0</v>
          </cell>
          <cell r="M10261">
            <v>504.96</v>
          </cell>
          <cell r="N10261">
            <v>0</v>
          </cell>
        </row>
        <row r="10262">
          <cell r="A10262" t="str">
            <v>SP1.404NO_thin100</v>
          </cell>
          <cell r="B10262" t="str">
            <v xml:space="preserve">SP </v>
          </cell>
          <cell r="C10262">
            <v>1.4</v>
          </cell>
          <cell r="D10262">
            <v>4</v>
          </cell>
          <cell r="E10262" t="str">
            <v>NO_thin</v>
          </cell>
          <cell r="F10262" t="str">
            <v>100-105</v>
          </cell>
          <cell r="G10262">
            <v>2.1</v>
          </cell>
          <cell r="H10262">
            <v>-0.56999999999999995</v>
          </cell>
          <cell r="I10262">
            <v>1.53</v>
          </cell>
          <cell r="J10262">
            <v>7.66</v>
          </cell>
          <cell r="K10262">
            <v>512.62</v>
          </cell>
          <cell r="L10262">
            <v>0</v>
          </cell>
          <cell r="M10262">
            <v>512.62</v>
          </cell>
          <cell r="N10262">
            <v>0</v>
          </cell>
        </row>
        <row r="10263">
          <cell r="A10263" t="str">
            <v>SP1.404NO_thin105</v>
          </cell>
          <cell r="B10263" t="str">
            <v xml:space="preserve">SP </v>
          </cell>
          <cell r="C10263">
            <v>1.4</v>
          </cell>
          <cell r="D10263">
            <v>4</v>
          </cell>
          <cell r="E10263" t="str">
            <v>NO_thin</v>
          </cell>
          <cell r="F10263" t="str">
            <v>105-110</v>
          </cell>
          <cell r="G10263">
            <v>2.11</v>
          </cell>
          <cell r="H10263">
            <v>-0.5</v>
          </cell>
          <cell r="I10263">
            <v>1.61</v>
          </cell>
          <cell r="J10263">
            <v>8.0399999999999991</v>
          </cell>
          <cell r="K10263">
            <v>520.65</v>
          </cell>
          <cell r="L10263">
            <v>0</v>
          </cell>
          <cell r="M10263">
            <v>520.65</v>
          </cell>
          <cell r="N10263">
            <v>0</v>
          </cell>
        </row>
        <row r="10264">
          <cell r="A10264" t="str">
            <v>SP1.404NO_thin110</v>
          </cell>
          <cell r="B10264" t="str">
            <v xml:space="preserve">SP </v>
          </cell>
          <cell r="C10264">
            <v>1.4</v>
          </cell>
          <cell r="D10264">
            <v>4</v>
          </cell>
          <cell r="E10264" t="str">
            <v>NO_thin</v>
          </cell>
          <cell r="F10264" t="str">
            <v>110-115</v>
          </cell>
          <cell r="G10264">
            <v>1.74</v>
          </cell>
          <cell r="H10264">
            <v>-0.11</v>
          </cell>
          <cell r="I10264">
            <v>1.63</v>
          </cell>
          <cell r="J10264">
            <v>8.17</v>
          </cell>
          <cell r="K10264">
            <v>528.83000000000004</v>
          </cell>
          <cell r="L10264">
            <v>0</v>
          </cell>
          <cell r="M10264">
            <v>528.83000000000004</v>
          </cell>
          <cell r="N10264">
            <v>0</v>
          </cell>
        </row>
        <row r="10265">
          <cell r="A10265" t="str">
            <v>SP1.404NO_thin115</v>
          </cell>
          <cell r="B10265" t="str">
            <v xml:space="preserve">SP </v>
          </cell>
          <cell r="C10265">
            <v>1.4</v>
          </cell>
          <cell r="D10265">
            <v>4</v>
          </cell>
          <cell r="E10265" t="str">
            <v>NO_thin</v>
          </cell>
          <cell r="F10265" t="str">
            <v>115-120</v>
          </cell>
          <cell r="G10265">
            <v>1.5</v>
          </cell>
          <cell r="H10265">
            <v>-0.36</v>
          </cell>
          <cell r="I10265">
            <v>1.1399999999999999</v>
          </cell>
          <cell r="J10265">
            <v>5.68</v>
          </cell>
          <cell r="K10265">
            <v>534.51</v>
          </cell>
          <cell r="L10265">
            <v>0</v>
          </cell>
          <cell r="M10265">
            <v>534.51</v>
          </cell>
          <cell r="N10265">
            <v>0</v>
          </cell>
        </row>
        <row r="10266">
          <cell r="A10266" t="str">
            <v>SP1.404NO_thin120</v>
          </cell>
          <cell r="B10266" t="str">
            <v xml:space="preserve">SP </v>
          </cell>
          <cell r="C10266">
            <v>1.4</v>
          </cell>
          <cell r="D10266">
            <v>4</v>
          </cell>
          <cell r="E10266" t="str">
            <v>NO_thin</v>
          </cell>
          <cell r="F10266" t="str">
            <v>120-125</v>
          </cell>
          <cell r="G10266">
            <v>1.28</v>
          </cell>
          <cell r="H10266">
            <v>-0.33</v>
          </cell>
          <cell r="I10266">
            <v>0.96</v>
          </cell>
          <cell r="J10266">
            <v>4.78</v>
          </cell>
          <cell r="K10266">
            <v>539.29</v>
          </cell>
          <cell r="L10266">
            <v>0</v>
          </cell>
          <cell r="M10266">
            <v>539.29</v>
          </cell>
          <cell r="N10266">
            <v>0</v>
          </cell>
        </row>
        <row r="10267">
          <cell r="A10267" t="str">
            <v>SP1.404NO_thin125</v>
          </cell>
          <cell r="B10267" t="str">
            <v xml:space="preserve">SP </v>
          </cell>
          <cell r="C10267">
            <v>1.4</v>
          </cell>
          <cell r="D10267">
            <v>4</v>
          </cell>
          <cell r="E10267" t="str">
            <v>NO_thin</v>
          </cell>
          <cell r="F10267" t="str">
            <v>125-130</v>
          </cell>
          <cell r="G10267">
            <v>1.1200000000000001</v>
          </cell>
          <cell r="H10267">
            <v>-0.3</v>
          </cell>
          <cell r="I10267">
            <v>0.82</v>
          </cell>
          <cell r="J10267">
            <v>4.08</v>
          </cell>
          <cell r="K10267">
            <v>543.37</v>
          </cell>
          <cell r="L10267">
            <v>0</v>
          </cell>
          <cell r="M10267">
            <v>543.37</v>
          </cell>
          <cell r="N10267">
            <v>0</v>
          </cell>
        </row>
        <row r="10268">
          <cell r="A10268" t="str">
            <v>SP1.404NO_thin130</v>
          </cell>
          <cell r="B10268" t="str">
            <v xml:space="preserve">SP </v>
          </cell>
          <cell r="C10268">
            <v>1.4</v>
          </cell>
          <cell r="D10268">
            <v>4</v>
          </cell>
          <cell r="E10268" t="str">
            <v>NO_thin</v>
          </cell>
          <cell r="F10268" t="str">
            <v>130-135</v>
          </cell>
          <cell r="G10268">
            <v>0.73</v>
          </cell>
          <cell r="H10268">
            <v>-0.26</v>
          </cell>
          <cell r="I10268">
            <v>0.47</v>
          </cell>
          <cell r="J10268">
            <v>2.35</v>
          </cell>
          <cell r="K10268">
            <v>545.72</v>
          </cell>
          <cell r="L10268">
            <v>0</v>
          </cell>
          <cell r="M10268">
            <v>545.72</v>
          </cell>
          <cell r="N10268">
            <v>0</v>
          </cell>
        </row>
        <row r="10269">
          <cell r="A10269" t="str">
            <v>SP1.404NO_thin135</v>
          </cell>
          <cell r="B10269" t="str">
            <v xml:space="preserve">SP </v>
          </cell>
          <cell r="C10269">
            <v>1.4</v>
          </cell>
          <cell r="D10269">
            <v>4</v>
          </cell>
          <cell r="E10269" t="str">
            <v>NO_thin</v>
          </cell>
          <cell r="F10269" t="str">
            <v>135-140</v>
          </cell>
          <cell r="G10269">
            <v>0.52</v>
          </cell>
          <cell r="H10269">
            <v>-0.19</v>
          </cell>
          <cell r="I10269">
            <v>0.33</v>
          </cell>
          <cell r="J10269">
            <v>1.63</v>
          </cell>
          <cell r="K10269">
            <v>547.36</v>
          </cell>
          <cell r="L10269">
            <v>0</v>
          </cell>
          <cell r="M10269">
            <v>547.36</v>
          </cell>
          <cell r="N10269">
            <v>0</v>
          </cell>
        </row>
        <row r="10270">
          <cell r="A10270" t="str">
            <v>SP1.404NO_thin140</v>
          </cell>
          <cell r="B10270" t="str">
            <v xml:space="preserve">SP </v>
          </cell>
          <cell r="C10270">
            <v>1.4</v>
          </cell>
          <cell r="D10270">
            <v>4</v>
          </cell>
          <cell r="E10270" t="str">
            <v>NO_thin</v>
          </cell>
          <cell r="F10270" t="str">
            <v>140-145</v>
          </cell>
          <cell r="G10270">
            <v>0.54</v>
          </cell>
          <cell r="H10270">
            <v>-0.15</v>
          </cell>
          <cell r="I10270">
            <v>0.39</v>
          </cell>
          <cell r="J10270">
            <v>1.94</v>
          </cell>
          <cell r="K10270">
            <v>549.29999999999995</v>
          </cell>
          <cell r="L10270">
            <v>0</v>
          </cell>
          <cell r="M10270">
            <v>549.29999999999995</v>
          </cell>
          <cell r="N10270">
            <v>0</v>
          </cell>
        </row>
        <row r="10271">
          <cell r="A10271" t="str">
            <v>SP1.404NO_thin145</v>
          </cell>
          <cell r="B10271" t="str">
            <v xml:space="preserve">SP </v>
          </cell>
          <cell r="C10271">
            <v>1.4</v>
          </cell>
          <cell r="D10271">
            <v>4</v>
          </cell>
          <cell r="E10271" t="str">
            <v>NO_thin</v>
          </cell>
          <cell r="F10271" t="str">
            <v>145-150</v>
          </cell>
          <cell r="G10271">
            <v>0.63</v>
          </cell>
          <cell r="H10271">
            <v>-0.13</v>
          </cell>
          <cell r="I10271">
            <v>0.5</v>
          </cell>
          <cell r="J10271">
            <v>2.52</v>
          </cell>
          <cell r="K10271">
            <v>551.82000000000005</v>
          </cell>
          <cell r="L10271">
            <v>0</v>
          </cell>
          <cell r="M10271">
            <v>551.82000000000005</v>
          </cell>
          <cell r="N10271">
            <v>0</v>
          </cell>
        </row>
        <row r="10272">
          <cell r="A10272" t="str">
            <v>SP1.404NO_thin150</v>
          </cell>
          <cell r="B10272" t="str">
            <v xml:space="preserve">SP </v>
          </cell>
          <cell r="C10272">
            <v>1.4</v>
          </cell>
          <cell r="D10272">
            <v>4</v>
          </cell>
          <cell r="E10272" t="str">
            <v>NO_thin</v>
          </cell>
          <cell r="F10272" t="str">
            <v>150-155</v>
          </cell>
          <cell r="G10272">
            <v>0.49</v>
          </cell>
          <cell r="H10272">
            <v>-0.11</v>
          </cell>
          <cell r="I10272">
            <v>0.38</v>
          </cell>
          <cell r="J10272">
            <v>1.9</v>
          </cell>
          <cell r="K10272">
            <v>553.72</v>
          </cell>
          <cell r="L10272">
            <v>0</v>
          </cell>
          <cell r="M10272">
            <v>553.72</v>
          </cell>
          <cell r="N10272">
            <v>0</v>
          </cell>
        </row>
        <row r="10273">
          <cell r="A10273" t="str">
            <v>SP1.404NO_thin155</v>
          </cell>
          <cell r="B10273" t="str">
            <v xml:space="preserve">SP </v>
          </cell>
          <cell r="C10273">
            <v>1.4</v>
          </cell>
          <cell r="D10273">
            <v>4</v>
          </cell>
          <cell r="E10273" t="str">
            <v>NO_thin</v>
          </cell>
          <cell r="F10273" t="str">
            <v>155-160</v>
          </cell>
          <cell r="G10273">
            <v>0.42</v>
          </cell>
          <cell r="H10273">
            <v>-0.06</v>
          </cell>
          <cell r="I10273">
            <v>0.36</v>
          </cell>
          <cell r="J10273">
            <v>1.82</v>
          </cell>
          <cell r="K10273">
            <v>555.53</v>
          </cell>
          <cell r="L10273">
            <v>0</v>
          </cell>
          <cell r="M10273">
            <v>555.53</v>
          </cell>
          <cell r="N10273">
            <v>0</v>
          </cell>
        </row>
        <row r="10274">
          <cell r="A10274" t="str">
            <v>SP1.404NO_thin160</v>
          </cell>
          <cell r="B10274" t="str">
            <v xml:space="preserve">SP </v>
          </cell>
          <cell r="C10274">
            <v>1.4</v>
          </cell>
          <cell r="D10274">
            <v>4</v>
          </cell>
          <cell r="E10274" t="str">
            <v>NO_thin</v>
          </cell>
          <cell r="F10274" t="str">
            <v>160-165</v>
          </cell>
          <cell r="G10274">
            <v>0.38</v>
          </cell>
          <cell r="H10274">
            <v>-0.09</v>
          </cell>
          <cell r="I10274">
            <v>0.3</v>
          </cell>
          <cell r="J10274">
            <v>1.48</v>
          </cell>
          <cell r="K10274">
            <v>557.01</v>
          </cell>
          <cell r="L10274">
            <v>0</v>
          </cell>
          <cell r="M10274">
            <v>557.01</v>
          </cell>
          <cell r="N10274">
            <v>0</v>
          </cell>
        </row>
        <row r="10275">
          <cell r="A10275" t="str">
            <v>SP1.404NO_thin165</v>
          </cell>
          <cell r="B10275" t="str">
            <v xml:space="preserve">SP </v>
          </cell>
          <cell r="C10275">
            <v>1.4</v>
          </cell>
          <cell r="D10275">
            <v>4</v>
          </cell>
          <cell r="E10275" t="str">
            <v>NO_thin</v>
          </cell>
          <cell r="F10275" t="str">
            <v>165-170</v>
          </cell>
          <cell r="G10275">
            <v>0.3</v>
          </cell>
          <cell r="H10275">
            <v>-0.08</v>
          </cell>
          <cell r="I10275">
            <v>0.22</v>
          </cell>
          <cell r="J10275">
            <v>1.1100000000000001</v>
          </cell>
          <cell r="K10275">
            <v>558.13</v>
          </cell>
          <cell r="L10275">
            <v>0</v>
          </cell>
          <cell r="M10275">
            <v>558.13</v>
          </cell>
          <cell r="N10275">
            <v>0</v>
          </cell>
        </row>
        <row r="10276">
          <cell r="A10276" t="str">
            <v>SP1.404NO_thin170</v>
          </cell>
          <cell r="B10276" t="str">
            <v xml:space="preserve">SP </v>
          </cell>
          <cell r="C10276">
            <v>1.4</v>
          </cell>
          <cell r="D10276">
            <v>4</v>
          </cell>
          <cell r="E10276" t="str">
            <v>NO_thin</v>
          </cell>
          <cell r="F10276" t="str">
            <v>170-175</v>
          </cell>
          <cell r="G10276">
            <v>0.27</v>
          </cell>
          <cell r="H10276">
            <v>-7.0000000000000007E-2</v>
          </cell>
          <cell r="I10276">
            <v>0.2</v>
          </cell>
          <cell r="J10276">
            <v>1</v>
          </cell>
          <cell r="K10276">
            <v>559.13</v>
          </cell>
          <cell r="L10276">
            <v>0</v>
          </cell>
          <cell r="M10276">
            <v>559.13</v>
          </cell>
          <cell r="N10276">
            <v>0</v>
          </cell>
        </row>
        <row r="10277">
          <cell r="A10277" t="str">
            <v>SP1.404NO_thin175</v>
          </cell>
          <cell r="B10277" t="str">
            <v xml:space="preserve">SP </v>
          </cell>
          <cell r="C10277">
            <v>1.4</v>
          </cell>
          <cell r="D10277">
            <v>4</v>
          </cell>
          <cell r="E10277" t="str">
            <v>NO_thin</v>
          </cell>
          <cell r="F10277" t="str">
            <v>175-180</v>
          </cell>
          <cell r="G10277">
            <v>0.22</v>
          </cell>
          <cell r="H10277">
            <v>-0.06</v>
          </cell>
          <cell r="I10277">
            <v>0.17</v>
          </cell>
          <cell r="J10277">
            <v>0.83</v>
          </cell>
          <cell r="K10277">
            <v>559.95000000000005</v>
          </cell>
          <cell r="L10277">
            <v>0</v>
          </cell>
          <cell r="M10277">
            <v>559.95000000000005</v>
          </cell>
          <cell r="N10277">
            <v>0</v>
          </cell>
        </row>
        <row r="10278">
          <cell r="A10278" t="str">
            <v>SP1.404NO_thin180</v>
          </cell>
          <cell r="B10278" t="str">
            <v xml:space="preserve">SP </v>
          </cell>
          <cell r="C10278">
            <v>1.4</v>
          </cell>
          <cell r="D10278">
            <v>4</v>
          </cell>
          <cell r="E10278" t="str">
            <v>NO_thin</v>
          </cell>
          <cell r="F10278" t="str">
            <v>180-185</v>
          </cell>
          <cell r="G10278">
            <v>0.21</v>
          </cell>
          <cell r="H10278">
            <v>-0.05</v>
          </cell>
          <cell r="I10278">
            <v>0.16</v>
          </cell>
          <cell r="J10278">
            <v>0.82</v>
          </cell>
          <cell r="K10278">
            <v>560.77</v>
          </cell>
          <cell r="L10278">
            <v>0</v>
          </cell>
          <cell r="M10278">
            <v>560.77</v>
          </cell>
          <cell r="N10278">
            <v>0</v>
          </cell>
        </row>
        <row r="10279">
          <cell r="A10279" t="str">
            <v>SP1.404NO_thin185</v>
          </cell>
          <cell r="B10279" t="str">
            <v xml:space="preserve">SP </v>
          </cell>
          <cell r="C10279">
            <v>1.4</v>
          </cell>
          <cell r="D10279">
            <v>4</v>
          </cell>
          <cell r="E10279" t="str">
            <v>NO_thin</v>
          </cell>
          <cell r="F10279" t="str">
            <v>185-190</v>
          </cell>
          <cell r="G10279">
            <v>0.17</v>
          </cell>
          <cell r="H10279">
            <v>-0.04</v>
          </cell>
          <cell r="I10279">
            <v>0.13</v>
          </cell>
          <cell r="J10279">
            <v>0.64</v>
          </cell>
          <cell r="K10279">
            <v>561.41</v>
          </cell>
          <cell r="L10279">
            <v>0</v>
          </cell>
          <cell r="M10279">
            <v>561.41</v>
          </cell>
          <cell r="N10279">
            <v>0</v>
          </cell>
        </row>
        <row r="10280">
          <cell r="A10280" t="str">
            <v>SP1.404NO_thin190</v>
          </cell>
          <cell r="B10280" t="str">
            <v xml:space="preserve">SP </v>
          </cell>
          <cell r="C10280">
            <v>1.4</v>
          </cell>
          <cell r="D10280">
            <v>4</v>
          </cell>
          <cell r="E10280" t="str">
            <v>NO_thin</v>
          </cell>
          <cell r="F10280" t="str">
            <v>190-195</v>
          </cell>
          <cell r="G10280">
            <v>0.15</v>
          </cell>
          <cell r="H10280">
            <v>-0.03</v>
          </cell>
          <cell r="I10280">
            <v>0.12</v>
          </cell>
          <cell r="J10280">
            <v>0.61</v>
          </cell>
          <cell r="K10280">
            <v>562.02</v>
          </cell>
          <cell r="L10280">
            <v>0</v>
          </cell>
          <cell r="M10280">
            <v>562.02</v>
          </cell>
          <cell r="N10280">
            <v>0</v>
          </cell>
        </row>
        <row r="10281">
          <cell r="A10281" t="str">
            <v>SP1.404NO_thin195</v>
          </cell>
          <cell r="B10281" t="str">
            <v xml:space="preserve">SP </v>
          </cell>
          <cell r="C10281">
            <v>1.4</v>
          </cell>
          <cell r="D10281">
            <v>4</v>
          </cell>
          <cell r="E10281" t="str">
            <v>NO_thin</v>
          </cell>
          <cell r="F10281" t="str">
            <v>195-200</v>
          </cell>
          <cell r="G10281">
            <v>0.12</v>
          </cell>
          <cell r="H10281">
            <v>-0.03</v>
          </cell>
          <cell r="I10281">
            <v>0.09</v>
          </cell>
          <cell r="J10281">
            <v>0.45</v>
          </cell>
          <cell r="K10281">
            <v>562.47</v>
          </cell>
          <cell r="L10281">
            <v>0</v>
          </cell>
          <cell r="M10281">
            <v>562.47</v>
          </cell>
          <cell r="N10281">
            <v>0</v>
          </cell>
        </row>
        <row r="10282">
          <cell r="A10282" t="str">
            <v>SP1.404Thinned000</v>
          </cell>
          <cell r="B10282" t="str">
            <v xml:space="preserve">SP </v>
          </cell>
          <cell r="C10282">
            <v>1.4</v>
          </cell>
          <cell r="D10282">
            <v>4</v>
          </cell>
          <cell r="E10282" t="str">
            <v>Thinned</v>
          </cell>
          <cell r="F10282" t="str">
            <v xml:space="preserve">  0-5</v>
          </cell>
          <cell r="G10282">
            <v>0.01</v>
          </cell>
          <cell r="H10282">
            <v>0.12</v>
          </cell>
          <cell r="I10282">
            <v>0.14000000000000001</v>
          </cell>
          <cell r="J10282">
            <v>0.68</v>
          </cell>
          <cell r="K10282">
            <v>0.68</v>
          </cell>
          <cell r="L10282">
            <v>0</v>
          </cell>
          <cell r="M10282">
            <v>0.68</v>
          </cell>
          <cell r="N10282">
            <v>0</v>
          </cell>
        </row>
        <row r="10283">
          <cell r="A10283" t="str">
            <v>SP1.404Thinned005</v>
          </cell>
          <cell r="B10283" t="str">
            <v xml:space="preserve">SP </v>
          </cell>
          <cell r="C10283">
            <v>1.4</v>
          </cell>
          <cell r="D10283">
            <v>4</v>
          </cell>
          <cell r="E10283" t="str">
            <v>Thinned</v>
          </cell>
          <cell r="F10283" t="str">
            <v xml:space="preserve">  5-10</v>
          </cell>
          <cell r="G10283">
            <v>0.04</v>
          </cell>
          <cell r="H10283">
            <v>0.15</v>
          </cell>
          <cell r="I10283">
            <v>0.19</v>
          </cell>
          <cell r="J10283">
            <v>0.97</v>
          </cell>
          <cell r="K10283">
            <v>1.65</v>
          </cell>
          <cell r="L10283">
            <v>0</v>
          </cell>
          <cell r="M10283">
            <v>1.65</v>
          </cell>
          <cell r="N10283">
            <v>0</v>
          </cell>
        </row>
        <row r="10284">
          <cell r="A10284" t="str">
            <v>SP1.404Thinned010</v>
          </cell>
          <cell r="B10284" t="str">
            <v xml:space="preserve">SP </v>
          </cell>
          <cell r="C10284">
            <v>1.4</v>
          </cell>
          <cell r="D10284">
            <v>4</v>
          </cell>
          <cell r="E10284" t="str">
            <v>Thinned</v>
          </cell>
          <cell r="F10284" t="str">
            <v xml:space="preserve"> 10-15</v>
          </cell>
          <cell r="G10284">
            <v>0.13</v>
          </cell>
          <cell r="H10284">
            <v>0.15</v>
          </cell>
          <cell r="I10284">
            <v>0.28999999999999998</v>
          </cell>
          <cell r="J10284">
            <v>1.43</v>
          </cell>
          <cell r="K10284">
            <v>3.08</v>
          </cell>
          <cell r="L10284">
            <v>0</v>
          </cell>
          <cell r="M10284">
            <v>3.08</v>
          </cell>
          <cell r="N10284">
            <v>0</v>
          </cell>
        </row>
        <row r="10285">
          <cell r="A10285" t="str">
            <v>SP1.404Thinned015</v>
          </cell>
          <cell r="B10285" t="str">
            <v xml:space="preserve">SP </v>
          </cell>
          <cell r="C10285">
            <v>1.4</v>
          </cell>
          <cell r="D10285">
            <v>4</v>
          </cell>
          <cell r="E10285" t="str">
            <v>Thinned</v>
          </cell>
          <cell r="F10285" t="str">
            <v xml:space="preserve"> 15-20</v>
          </cell>
          <cell r="G10285">
            <v>0.41</v>
          </cell>
          <cell r="H10285">
            <v>0.15</v>
          </cell>
          <cell r="I10285">
            <v>0.56000000000000005</v>
          </cell>
          <cell r="J10285">
            <v>2.81</v>
          </cell>
          <cell r="K10285">
            <v>5.89</v>
          </cell>
          <cell r="L10285">
            <v>0</v>
          </cell>
          <cell r="M10285">
            <v>5.89</v>
          </cell>
          <cell r="N10285">
            <v>0</v>
          </cell>
        </row>
        <row r="10286">
          <cell r="A10286" t="str">
            <v>SP1.404Thinned020</v>
          </cell>
          <cell r="B10286" t="str">
            <v xml:space="preserve">SP </v>
          </cell>
          <cell r="C10286">
            <v>1.4</v>
          </cell>
          <cell r="D10286">
            <v>4</v>
          </cell>
          <cell r="E10286" t="str">
            <v>Thinned</v>
          </cell>
          <cell r="F10286" t="str">
            <v xml:space="preserve"> 20-25</v>
          </cell>
          <cell r="G10286">
            <v>1.25</v>
          </cell>
          <cell r="H10286">
            <v>0.15</v>
          </cell>
          <cell r="I10286">
            <v>1.41</v>
          </cell>
          <cell r="J10286">
            <v>7.03</v>
          </cell>
          <cell r="K10286">
            <v>12.91</v>
          </cell>
          <cell r="L10286">
            <v>0</v>
          </cell>
          <cell r="M10286">
            <v>12.91</v>
          </cell>
          <cell r="N10286">
            <v>0</v>
          </cell>
        </row>
        <row r="10287">
          <cell r="A10287" t="str">
            <v>SP1.404Thinned025</v>
          </cell>
          <cell r="B10287" t="str">
            <v xml:space="preserve">SP </v>
          </cell>
          <cell r="C10287">
            <v>1.4</v>
          </cell>
          <cell r="D10287">
            <v>4</v>
          </cell>
          <cell r="E10287" t="str">
            <v>Thinned</v>
          </cell>
          <cell r="F10287" t="str">
            <v xml:space="preserve"> 25-30</v>
          </cell>
          <cell r="G10287">
            <v>3.83</v>
          </cell>
          <cell r="H10287">
            <v>0.15</v>
          </cell>
          <cell r="I10287">
            <v>3.98</v>
          </cell>
          <cell r="J10287">
            <v>19.89</v>
          </cell>
          <cell r="K10287">
            <v>32.81</v>
          </cell>
          <cell r="L10287">
            <v>0</v>
          </cell>
          <cell r="M10287">
            <v>32.81</v>
          </cell>
          <cell r="N10287">
            <v>0</v>
          </cell>
        </row>
        <row r="10288">
          <cell r="A10288" t="str">
            <v>SP1.404Thinned030</v>
          </cell>
          <cell r="B10288" t="str">
            <v xml:space="preserve">SP </v>
          </cell>
          <cell r="C10288">
            <v>1.4</v>
          </cell>
          <cell r="D10288">
            <v>4</v>
          </cell>
          <cell r="E10288" t="str">
            <v>Thinned</v>
          </cell>
          <cell r="F10288" t="str">
            <v xml:space="preserve"> 30-35</v>
          </cell>
          <cell r="G10288">
            <v>11.68</v>
          </cell>
          <cell r="H10288">
            <v>0.15</v>
          </cell>
          <cell r="I10288">
            <v>11.83</v>
          </cell>
          <cell r="J10288">
            <v>59.16</v>
          </cell>
          <cell r="K10288">
            <v>91.97</v>
          </cell>
          <cell r="L10288">
            <v>0</v>
          </cell>
          <cell r="M10288">
            <v>91.97</v>
          </cell>
          <cell r="N10288">
            <v>0</v>
          </cell>
        </row>
        <row r="10289">
          <cell r="A10289" t="str">
            <v>SP1.404Thinned035</v>
          </cell>
          <cell r="B10289" t="str">
            <v xml:space="preserve">SP </v>
          </cell>
          <cell r="C10289">
            <v>1.4</v>
          </cell>
          <cell r="D10289">
            <v>4</v>
          </cell>
          <cell r="E10289" t="str">
            <v>Thinned</v>
          </cell>
          <cell r="F10289" t="str">
            <v xml:space="preserve"> 35-40</v>
          </cell>
          <cell r="G10289">
            <v>8.74</v>
          </cell>
          <cell r="H10289">
            <v>5.8</v>
          </cell>
          <cell r="I10289">
            <v>14.54</v>
          </cell>
          <cell r="J10289">
            <v>72.7</v>
          </cell>
          <cell r="K10289">
            <v>164.67</v>
          </cell>
          <cell r="L10289">
            <v>-0.12</v>
          </cell>
          <cell r="M10289">
            <v>164.54999999999998</v>
          </cell>
          <cell r="N10289">
            <v>7</v>
          </cell>
        </row>
        <row r="10290">
          <cell r="A10290" t="str">
            <v>SP1.404Thinned040</v>
          </cell>
          <cell r="B10290" t="str">
            <v xml:space="preserve">SP </v>
          </cell>
          <cell r="C10290">
            <v>1.4</v>
          </cell>
          <cell r="D10290">
            <v>4</v>
          </cell>
          <cell r="E10290" t="str">
            <v>Thinned</v>
          </cell>
          <cell r="F10290" t="str">
            <v xml:space="preserve"> 40-45</v>
          </cell>
          <cell r="G10290">
            <v>0.14000000000000001</v>
          </cell>
          <cell r="H10290">
            <v>-0.39</v>
          </cell>
          <cell r="I10290">
            <v>-0.25</v>
          </cell>
          <cell r="J10290">
            <v>-1.27</v>
          </cell>
          <cell r="K10290">
            <v>163.38999999999999</v>
          </cell>
          <cell r="L10290">
            <v>-0.21</v>
          </cell>
          <cell r="M10290">
            <v>163.17999999999998</v>
          </cell>
          <cell r="N10290">
            <v>4.78</v>
          </cell>
        </row>
        <row r="10291">
          <cell r="A10291" t="str">
            <v>SP1.404Thinned045</v>
          </cell>
          <cell r="B10291" t="str">
            <v xml:space="preserve">SP </v>
          </cell>
          <cell r="C10291">
            <v>1.4</v>
          </cell>
          <cell r="D10291">
            <v>4</v>
          </cell>
          <cell r="E10291" t="str">
            <v>Thinned</v>
          </cell>
          <cell r="F10291" t="str">
            <v xml:space="preserve"> 45-50</v>
          </cell>
          <cell r="G10291">
            <v>2.65</v>
          </cell>
          <cell r="H10291">
            <v>0.59</v>
          </cell>
          <cell r="I10291">
            <v>3.24</v>
          </cell>
          <cell r="J10291">
            <v>16.2</v>
          </cell>
          <cell r="K10291">
            <v>179.59</v>
          </cell>
          <cell r="L10291">
            <v>-0.42</v>
          </cell>
          <cell r="M10291">
            <v>179.17000000000002</v>
          </cell>
          <cell r="N10291">
            <v>1.57</v>
          </cell>
        </row>
        <row r="10292">
          <cell r="A10292" t="str">
            <v>SP1.404Thinned050</v>
          </cell>
          <cell r="B10292" t="str">
            <v xml:space="preserve">SP </v>
          </cell>
          <cell r="C10292">
            <v>1.4</v>
          </cell>
          <cell r="D10292">
            <v>4</v>
          </cell>
          <cell r="E10292" t="str">
            <v>Thinned</v>
          </cell>
          <cell r="F10292" t="str">
            <v xml:space="preserve"> 50-55</v>
          </cell>
          <cell r="G10292">
            <v>2.93</v>
          </cell>
          <cell r="H10292">
            <v>2.0699999999999998</v>
          </cell>
          <cell r="I10292">
            <v>5</v>
          </cell>
          <cell r="J10292">
            <v>25</v>
          </cell>
          <cell r="K10292">
            <v>204.59</v>
          </cell>
          <cell r="L10292">
            <v>-0.55000000000000004</v>
          </cell>
          <cell r="M10292">
            <v>204.04</v>
          </cell>
          <cell r="N10292">
            <v>0.95</v>
          </cell>
        </row>
        <row r="10293">
          <cell r="A10293" t="str">
            <v>SP1.404Thinned055</v>
          </cell>
          <cell r="B10293" t="str">
            <v xml:space="preserve">SP </v>
          </cell>
          <cell r="C10293">
            <v>1.4</v>
          </cell>
          <cell r="D10293">
            <v>4</v>
          </cell>
          <cell r="E10293" t="str">
            <v>Thinned</v>
          </cell>
          <cell r="F10293" t="str">
            <v xml:space="preserve"> 55-60</v>
          </cell>
          <cell r="G10293">
            <v>3.86</v>
          </cell>
          <cell r="H10293">
            <v>0.72</v>
          </cell>
          <cell r="I10293">
            <v>4.58</v>
          </cell>
          <cell r="J10293">
            <v>22.92</v>
          </cell>
          <cell r="K10293">
            <v>227.51</v>
          </cell>
          <cell r="L10293">
            <v>-0.74</v>
          </cell>
          <cell r="M10293">
            <v>226.76999999999998</v>
          </cell>
          <cell r="N10293">
            <v>1.38</v>
          </cell>
        </row>
        <row r="10294">
          <cell r="A10294" t="str">
            <v>SP1.404Thinned060</v>
          </cell>
          <cell r="B10294" t="str">
            <v xml:space="preserve">SP </v>
          </cell>
          <cell r="C10294">
            <v>1.4</v>
          </cell>
          <cell r="D10294">
            <v>4</v>
          </cell>
          <cell r="E10294" t="str">
            <v>Thinned</v>
          </cell>
          <cell r="F10294" t="str">
            <v xml:space="preserve"> 60-65</v>
          </cell>
          <cell r="G10294">
            <v>3.79</v>
          </cell>
          <cell r="H10294">
            <v>0.4</v>
          </cell>
          <cell r="I10294">
            <v>4.1900000000000004</v>
          </cell>
          <cell r="J10294">
            <v>20.96</v>
          </cell>
          <cell r="K10294">
            <v>248.46</v>
          </cell>
          <cell r="L10294">
            <v>-0.92</v>
          </cell>
          <cell r="M10294">
            <v>247.54000000000002</v>
          </cell>
          <cell r="N10294">
            <v>1.31</v>
          </cell>
        </row>
        <row r="10295">
          <cell r="A10295" t="str">
            <v>SP1.404Thinned065</v>
          </cell>
          <cell r="B10295" t="str">
            <v xml:space="preserve">SP </v>
          </cell>
          <cell r="C10295">
            <v>1.4</v>
          </cell>
          <cell r="D10295">
            <v>4</v>
          </cell>
          <cell r="E10295" t="str">
            <v>Thinned</v>
          </cell>
          <cell r="F10295" t="str">
            <v xml:space="preserve"> 65-70</v>
          </cell>
          <cell r="G10295">
            <v>3.63</v>
          </cell>
          <cell r="H10295">
            <v>-1.1100000000000001</v>
          </cell>
          <cell r="I10295">
            <v>2.52</v>
          </cell>
          <cell r="J10295">
            <v>12.6</v>
          </cell>
          <cell r="K10295">
            <v>261.07</v>
          </cell>
          <cell r="L10295">
            <v>-1.18</v>
          </cell>
          <cell r="M10295">
            <v>259.89</v>
          </cell>
          <cell r="N10295">
            <v>1.83</v>
          </cell>
        </row>
        <row r="10296">
          <cell r="A10296" t="str">
            <v>SP1.404Thinned070</v>
          </cell>
          <cell r="B10296" t="str">
            <v xml:space="preserve">SP </v>
          </cell>
          <cell r="C10296">
            <v>1.4</v>
          </cell>
          <cell r="D10296">
            <v>4</v>
          </cell>
          <cell r="E10296" t="str">
            <v>Thinned</v>
          </cell>
          <cell r="F10296" t="str">
            <v xml:space="preserve"> 70-75</v>
          </cell>
          <cell r="G10296">
            <v>2.94</v>
          </cell>
          <cell r="H10296">
            <v>-1.27</v>
          </cell>
          <cell r="I10296">
            <v>1.67</v>
          </cell>
          <cell r="J10296">
            <v>8.35</v>
          </cell>
          <cell r="K10296">
            <v>269.42</v>
          </cell>
          <cell r="L10296">
            <v>-1.44</v>
          </cell>
          <cell r="M10296">
            <v>267.98</v>
          </cell>
          <cell r="N10296">
            <v>1.9</v>
          </cell>
        </row>
        <row r="10297">
          <cell r="A10297" t="str">
            <v>SP1.404Thinned075</v>
          </cell>
          <cell r="B10297" t="str">
            <v xml:space="preserve">SP </v>
          </cell>
          <cell r="C10297">
            <v>1.4</v>
          </cell>
          <cell r="D10297">
            <v>4</v>
          </cell>
          <cell r="E10297" t="str">
            <v>Thinned</v>
          </cell>
          <cell r="F10297" t="str">
            <v xml:space="preserve"> 75-80</v>
          </cell>
          <cell r="G10297">
            <v>2.63</v>
          </cell>
          <cell r="H10297">
            <v>-0.76</v>
          </cell>
          <cell r="I10297">
            <v>1.87</v>
          </cell>
          <cell r="J10297">
            <v>9.33</v>
          </cell>
          <cell r="K10297">
            <v>278.75</v>
          </cell>
          <cell r="L10297">
            <v>-1.69</v>
          </cell>
          <cell r="M10297">
            <v>277.06</v>
          </cell>
          <cell r="N10297">
            <v>1.84</v>
          </cell>
        </row>
        <row r="10298">
          <cell r="A10298" t="str">
            <v>SP1.404Thinned080</v>
          </cell>
          <cell r="B10298" t="str">
            <v xml:space="preserve">SP </v>
          </cell>
          <cell r="C10298">
            <v>1.4</v>
          </cell>
          <cell r="D10298">
            <v>4</v>
          </cell>
          <cell r="E10298" t="str">
            <v>Thinned</v>
          </cell>
          <cell r="F10298" t="str">
            <v xml:space="preserve"> 80-85</v>
          </cell>
          <cell r="G10298">
            <v>2.41</v>
          </cell>
          <cell r="H10298">
            <v>-0.7</v>
          </cell>
          <cell r="I10298">
            <v>1.71</v>
          </cell>
          <cell r="J10298">
            <v>8.56</v>
          </cell>
          <cell r="K10298">
            <v>287.31</v>
          </cell>
          <cell r="L10298">
            <v>-1.94</v>
          </cell>
          <cell r="M10298">
            <v>285.37</v>
          </cell>
          <cell r="N10298">
            <v>1.8</v>
          </cell>
        </row>
        <row r="10299">
          <cell r="A10299" t="str">
            <v>SP1.404Thinned085</v>
          </cell>
          <cell r="B10299" t="str">
            <v xml:space="preserve">SP </v>
          </cell>
          <cell r="C10299">
            <v>1.4</v>
          </cell>
          <cell r="D10299">
            <v>4</v>
          </cell>
          <cell r="E10299" t="str">
            <v>Thinned</v>
          </cell>
          <cell r="F10299" t="str">
            <v xml:space="preserve"> 85-90</v>
          </cell>
          <cell r="G10299">
            <v>2.9</v>
          </cell>
          <cell r="H10299">
            <v>-0.46</v>
          </cell>
          <cell r="I10299">
            <v>2.44</v>
          </cell>
          <cell r="J10299">
            <v>12.2</v>
          </cell>
          <cell r="K10299">
            <v>299.51</v>
          </cell>
          <cell r="L10299">
            <v>-2.13</v>
          </cell>
          <cell r="M10299">
            <v>297.38</v>
          </cell>
          <cell r="N10299">
            <v>1.35</v>
          </cell>
        </row>
        <row r="10300">
          <cell r="A10300" t="str">
            <v>SP1.404Thinned090</v>
          </cell>
          <cell r="B10300" t="str">
            <v xml:space="preserve">SP </v>
          </cell>
          <cell r="C10300">
            <v>1.4</v>
          </cell>
          <cell r="D10300">
            <v>4</v>
          </cell>
          <cell r="E10300" t="str">
            <v>Thinned</v>
          </cell>
          <cell r="F10300" t="str">
            <v xml:space="preserve"> 90-95</v>
          </cell>
          <cell r="G10300">
            <v>2.54</v>
          </cell>
          <cell r="H10300">
            <v>-0.89</v>
          </cell>
          <cell r="I10300">
            <v>1.66</v>
          </cell>
          <cell r="J10300">
            <v>8.2899999999999991</v>
          </cell>
          <cell r="K10300">
            <v>307.8</v>
          </cell>
          <cell r="L10300">
            <v>-2.2999999999999998</v>
          </cell>
          <cell r="M10300">
            <v>305.5</v>
          </cell>
          <cell r="N10300">
            <v>1.19</v>
          </cell>
        </row>
        <row r="10301">
          <cell r="A10301" t="str">
            <v>SP1.404Thinned095</v>
          </cell>
          <cell r="B10301" t="str">
            <v xml:space="preserve">SP </v>
          </cell>
          <cell r="C10301">
            <v>1.4</v>
          </cell>
          <cell r="D10301">
            <v>4</v>
          </cell>
          <cell r="E10301" t="str">
            <v>Thinned</v>
          </cell>
          <cell r="F10301" t="str">
            <v xml:space="preserve"> 95-100</v>
          </cell>
          <cell r="G10301">
            <v>2.5499999999999998</v>
          </cell>
          <cell r="H10301">
            <v>-0.79</v>
          </cell>
          <cell r="I10301">
            <v>1.76</v>
          </cell>
          <cell r="J10301">
            <v>8.81</v>
          </cell>
          <cell r="K10301">
            <v>316.61</v>
          </cell>
          <cell r="L10301">
            <v>-2.41</v>
          </cell>
          <cell r="M10301">
            <v>314.2</v>
          </cell>
          <cell r="N10301">
            <v>0.79</v>
          </cell>
        </row>
        <row r="10302">
          <cell r="A10302" t="str">
            <v>SP1.404Thinned100</v>
          </cell>
          <cell r="B10302" t="str">
            <v xml:space="preserve">SP </v>
          </cell>
          <cell r="C10302">
            <v>1.4</v>
          </cell>
          <cell r="D10302">
            <v>4</v>
          </cell>
          <cell r="E10302" t="str">
            <v>Thinned</v>
          </cell>
          <cell r="F10302" t="str">
            <v>100-105</v>
          </cell>
          <cell r="G10302">
            <v>2.59</v>
          </cell>
          <cell r="H10302">
            <v>-0.87</v>
          </cell>
          <cell r="I10302">
            <v>1.72</v>
          </cell>
          <cell r="J10302">
            <v>8.6199999999999992</v>
          </cell>
          <cell r="K10302">
            <v>325.23</v>
          </cell>
          <cell r="L10302">
            <v>-2.4900000000000002</v>
          </cell>
          <cell r="M10302">
            <v>322.74</v>
          </cell>
          <cell r="N10302">
            <v>0.66</v>
          </cell>
        </row>
        <row r="10303">
          <cell r="A10303" t="str">
            <v>SP1.404Thinned105</v>
          </cell>
          <cell r="B10303" t="str">
            <v xml:space="preserve">SP </v>
          </cell>
          <cell r="C10303">
            <v>1.4</v>
          </cell>
          <cell r="D10303">
            <v>4</v>
          </cell>
          <cell r="E10303" t="str">
            <v>Thinned</v>
          </cell>
          <cell r="F10303" t="str">
            <v>105-110</v>
          </cell>
          <cell r="G10303">
            <v>2.12</v>
          </cell>
          <cell r="H10303">
            <v>-0.52</v>
          </cell>
          <cell r="I10303">
            <v>1.6</v>
          </cell>
          <cell r="J10303">
            <v>7.99</v>
          </cell>
          <cell r="K10303">
            <v>333.22</v>
          </cell>
          <cell r="L10303">
            <v>-2.5499999999999998</v>
          </cell>
          <cell r="M10303">
            <v>330.67</v>
          </cell>
          <cell r="N10303">
            <v>0.41</v>
          </cell>
        </row>
        <row r="10304">
          <cell r="A10304" t="str">
            <v>SP1.404Thinned110</v>
          </cell>
          <cell r="B10304" t="str">
            <v xml:space="preserve">SP </v>
          </cell>
          <cell r="C10304">
            <v>1.4</v>
          </cell>
          <cell r="D10304">
            <v>4</v>
          </cell>
          <cell r="E10304" t="str">
            <v>Thinned</v>
          </cell>
          <cell r="F10304" t="str">
            <v>110-115</v>
          </cell>
          <cell r="G10304">
            <v>2.12</v>
          </cell>
          <cell r="H10304">
            <v>-0.14000000000000001</v>
          </cell>
          <cell r="I10304">
            <v>1.97</v>
          </cell>
          <cell r="J10304">
            <v>9.8699999999999992</v>
          </cell>
          <cell r="K10304">
            <v>343.09</v>
          </cell>
          <cell r="L10304">
            <v>-2.58</v>
          </cell>
          <cell r="M10304">
            <v>340.51</v>
          </cell>
          <cell r="N10304">
            <v>0.21</v>
          </cell>
        </row>
        <row r="10305">
          <cell r="A10305" t="str">
            <v>SP1.404Thinned115</v>
          </cell>
          <cell r="B10305" t="str">
            <v xml:space="preserve">SP </v>
          </cell>
          <cell r="C10305">
            <v>1.4</v>
          </cell>
          <cell r="D10305">
            <v>4</v>
          </cell>
          <cell r="E10305" t="str">
            <v>Thinned</v>
          </cell>
          <cell r="F10305" t="str">
            <v>115-120</v>
          </cell>
          <cell r="G10305">
            <v>1.78</v>
          </cell>
          <cell r="H10305">
            <v>-0.25</v>
          </cell>
          <cell r="I10305">
            <v>1.53</v>
          </cell>
          <cell r="J10305">
            <v>7.65</v>
          </cell>
          <cell r="K10305">
            <v>350.74</v>
          </cell>
          <cell r="L10305">
            <v>-2.61</v>
          </cell>
          <cell r="M10305">
            <v>348.13</v>
          </cell>
          <cell r="N10305">
            <v>0.22</v>
          </cell>
        </row>
        <row r="10306">
          <cell r="A10306" t="str">
            <v>SP1.404Thinned120</v>
          </cell>
          <cell r="B10306" t="str">
            <v xml:space="preserve">SP </v>
          </cell>
          <cell r="C10306">
            <v>1.4</v>
          </cell>
          <cell r="D10306">
            <v>4</v>
          </cell>
          <cell r="E10306" t="str">
            <v>Thinned</v>
          </cell>
          <cell r="F10306" t="str">
            <v>120-125</v>
          </cell>
          <cell r="G10306">
            <v>1.85</v>
          </cell>
          <cell r="H10306">
            <v>-0.24</v>
          </cell>
          <cell r="I10306">
            <v>1.61</v>
          </cell>
          <cell r="J10306">
            <v>8.0299999999999994</v>
          </cell>
          <cell r="K10306">
            <v>358.77</v>
          </cell>
          <cell r="L10306">
            <v>-2.61</v>
          </cell>
          <cell r="M10306">
            <v>356.15999999999997</v>
          </cell>
          <cell r="N10306">
            <v>0</v>
          </cell>
        </row>
        <row r="10307">
          <cell r="A10307" t="str">
            <v>SP1.404Thinned125</v>
          </cell>
          <cell r="B10307" t="str">
            <v xml:space="preserve">SP </v>
          </cell>
          <cell r="C10307">
            <v>1.4</v>
          </cell>
          <cell r="D10307">
            <v>4</v>
          </cell>
          <cell r="E10307" t="str">
            <v>Thinned</v>
          </cell>
          <cell r="F10307" t="str">
            <v>125-130</v>
          </cell>
          <cell r="G10307">
            <v>1.75</v>
          </cell>
          <cell r="H10307">
            <v>-0.11</v>
          </cell>
          <cell r="I10307">
            <v>1.64</v>
          </cell>
          <cell r="J10307">
            <v>8.1999999999999993</v>
          </cell>
          <cell r="K10307">
            <v>366.97</v>
          </cell>
          <cell r="L10307">
            <v>-2.61</v>
          </cell>
          <cell r="M10307">
            <v>364.36</v>
          </cell>
          <cell r="N10307">
            <v>0</v>
          </cell>
        </row>
        <row r="10308">
          <cell r="A10308" t="str">
            <v>SP1.404Thinned130</v>
          </cell>
          <cell r="B10308" t="str">
            <v xml:space="preserve">SP </v>
          </cell>
          <cell r="C10308">
            <v>1.4</v>
          </cell>
          <cell r="D10308">
            <v>4</v>
          </cell>
          <cell r="E10308" t="str">
            <v>Thinned</v>
          </cell>
          <cell r="F10308" t="str">
            <v>130-135</v>
          </cell>
          <cell r="G10308">
            <v>1.33</v>
          </cell>
          <cell r="H10308">
            <v>-0.04</v>
          </cell>
          <cell r="I10308">
            <v>1.29</v>
          </cell>
          <cell r="J10308">
            <v>6.45</v>
          </cell>
          <cell r="K10308">
            <v>373.42</v>
          </cell>
          <cell r="L10308">
            <v>-2.61</v>
          </cell>
          <cell r="M10308">
            <v>370.81</v>
          </cell>
          <cell r="N10308">
            <v>0</v>
          </cell>
        </row>
        <row r="10309">
          <cell r="A10309" t="str">
            <v>SP1.404Thinned135</v>
          </cell>
          <cell r="B10309" t="str">
            <v xml:space="preserve">SP </v>
          </cell>
          <cell r="C10309">
            <v>1.4</v>
          </cell>
          <cell r="D10309">
            <v>4</v>
          </cell>
          <cell r="E10309" t="str">
            <v>Thinned</v>
          </cell>
          <cell r="F10309" t="str">
            <v>135-140</v>
          </cell>
          <cell r="G10309">
            <v>1.1000000000000001</v>
          </cell>
          <cell r="H10309">
            <v>0</v>
          </cell>
          <cell r="I10309">
            <v>1.1000000000000001</v>
          </cell>
          <cell r="J10309">
            <v>5.51</v>
          </cell>
          <cell r="K10309">
            <v>378.93</v>
          </cell>
          <cell r="L10309">
            <v>-2.61</v>
          </cell>
          <cell r="M10309">
            <v>376.32</v>
          </cell>
          <cell r="N10309">
            <v>0</v>
          </cell>
        </row>
        <row r="10310">
          <cell r="A10310" t="str">
            <v>SP1.404Thinned140</v>
          </cell>
          <cell r="B10310" t="str">
            <v xml:space="preserve">SP </v>
          </cell>
          <cell r="C10310">
            <v>1.4</v>
          </cell>
          <cell r="D10310">
            <v>4</v>
          </cell>
          <cell r="E10310" t="str">
            <v>Thinned</v>
          </cell>
          <cell r="F10310" t="str">
            <v>140-145</v>
          </cell>
          <cell r="G10310">
            <v>1.1000000000000001</v>
          </cell>
          <cell r="H10310">
            <v>0.02</v>
          </cell>
          <cell r="I10310">
            <v>1.1200000000000001</v>
          </cell>
          <cell r="J10310">
            <v>5.6</v>
          </cell>
          <cell r="K10310">
            <v>384.53</v>
          </cell>
          <cell r="L10310">
            <v>-2.61</v>
          </cell>
          <cell r="M10310">
            <v>381.91999999999996</v>
          </cell>
          <cell r="N10310">
            <v>0</v>
          </cell>
        </row>
        <row r="10311">
          <cell r="A10311" t="str">
            <v>SP1.404Thinned145</v>
          </cell>
          <cell r="B10311" t="str">
            <v xml:space="preserve">SP </v>
          </cell>
          <cell r="C10311">
            <v>1.4</v>
          </cell>
          <cell r="D10311">
            <v>4</v>
          </cell>
          <cell r="E10311" t="str">
            <v>Thinned</v>
          </cell>
          <cell r="F10311" t="str">
            <v>145-150</v>
          </cell>
          <cell r="G10311">
            <v>0.85</v>
          </cell>
          <cell r="H10311">
            <v>0.02</v>
          </cell>
          <cell r="I10311">
            <v>0.88</v>
          </cell>
          <cell r="J10311">
            <v>4.38</v>
          </cell>
          <cell r="K10311">
            <v>388.91</v>
          </cell>
          <cell r="L10311">
            <v>-2.61</v>
          </cell>
          <cell r="M10311">
            <v>386.3</v>
          </cell>
          <cell r="N10311">
            <v>0</v>
          </cell>
        </row>
        <row r="10312">
          <cell r="A10312" t="str">
            <v>SP1.404Thinned150</v>
          </cell>
          <cell r="B10312" t="str">
            <v xml:space="preserve">SP </v>
          </cell>
          <cell r="C10312">
            <v>1.4</v>
          </cell>
          <cell r="D10312">
            <v>4</v>
          </cell>
          <cell r="E10312" t="str">
            <v>Thinned</v>
          </cell>
          <cell r="F10312" t="str">
            <v>150-155</v>
          </cell>
          <cell r="G10312">
            <v>0.77</v>
          </cell>
          <cell r="H10312">
            <v>0.02</v>
          </cell>
          <cell r="I10312">
            <v>0.79</v>
          </cell>
          <cell r="J10312">
            <v>3.95</v>
          </cell>
          <cell r="K10312">
            <v>392.85</v>
          </cell>
          <cell r="L10312">
            <v>-2.61</v>
          </cell>
          <cell r="M10312">
            <v>390.24</v>
          </cell>
          <cell r="N10312">
            <v>0</v>
          </cell>
        </row>
        <row r="10313">
          <cell r="A10313" t="str">
            <v>SP1.404Thinned155</v>
          </cell>
          <cell r="B10313" t="str">
            <v xml:space="preserve">SP </v>
          </cell>
          <cell r="C10313">
            <v>1.4</v>
          </cell>
          <cell r="D10313">
            <v>4</v>
          </cell>
          <cell r="E10313" t="str">
            <v>Thinned</v>
          </cell>
          <cell r="F10313" t="str">
            <v>155-160</v>
          </cell>
          <cell r="G10313">
            <v>0.59</v>
          </cell>
          <cell r="H10313">
            <v>0.02</v>
          </cell>
          <cell r="I10313">
            <v>0.6</v>
          </cell>
          <cell r="J10313">
            <v>3.02</v>
          </cell>
          <cell r="K10313">
            <v>395.88</v>
          </cell>
          <cell r="L10313">
            <v>-2.61</v>
          </cell>
          <cell r="M10313">
            <v>393.27</v>
          </cell>
          <cell r="N10313">
            <v>0</v>
          </cell>
        </row>
        <row r="10314">
          <cell r="A10314" t="str">
            <v>SP1.404Thinned160</v>
          </cell>
          <cell r="B10314" t="str">
            <v xml:space="preserve">SP </v>
          </cell>
          <cell r="C10314">
            <v>1.4</v>
          </cell>
          <cell r="D10314">
            <v>4</v>
          </cell>
          <cell r="E10314" t="str">
            <v>Thinned</v>
          </cell>
          <cell r="F10314" t="str">
            <v>160-165</v>
          </cell>
          <cell r="G10314">
            <v>0.56999999999999995</v>
          </cell>
          <cell r="H10314">
            <v>0.02</v>
          </cell>
          <cell r="I10314">
            <v>0.57999999999999996</v>
          </cell>
          <cell r="J10314">
            <v>2.92</v>
          </cell>
          <cell r="K10314">
            <v>398.8</v>
          </cell>
          <cell r="L10314">
            <v>-2.61</v>
          </cell>
          <cell r="M10314">
            <v>396.19</v>
          </cell>
          <cell r="N10314">
            <v>0</v>
          </cell>
        </row>
        <row r="10315">
          <cell r="A10315" t="str">
            <v>SP1.404Thinned165</v>
          </cell>
          <cell r="B10315" t="str">
            <v xml:space="preserve">SP </v>
          </cell>
          <cell r="C10315">
            <v>1.4</v>
          </cell>
          <cell r="D10315">
            <v>4</v>
          </cell>
          <cell r="E10315" t="str">
            <v>Thinned</v>
          </cell>
          <cell r="F10315" t="str">
            <v>165-170</v>
          </cell>
          <cell r="G10315">
            <v>0.43</v>
          </cell>
          <cell r="H10315">
            <v>0.01</v>
          </cell>
          <cell r="I10315">
            <v>0.44</v>
          </cell>
          <cell r="J10315">
            <v>2.2200000000000002</v>
          </cell>
          <cell r="K10315">
            <v>401.02</v>
          </cell>
          <cell r="L10315">
            <v>-2.61</v>
          </cell>
          <cell r="M10315">
            <v>398.40999999999997</v>
          </cell>
          <cell r="N10315">
            <v>0</v>
          </cell>
        </row>
        <row r="10316">
          <cell r="A10316" t="str">
            <v>SP1.404Thinned170</v>
          </cell>
          <cell r="B10316" t="str">
            <v xml:space="preserve">SP </v>
          </cell>
          <cell r="C10316">
            <v>1.4</v>
          </cell>
          <cell r="D10316">
            <v>4</v>
          </cell>
          <cell r="E10316" t="str">
            <v>Thinned</v>
          </cell>
          <cell r="F10316" t="str">
            <v>170-175</v>
          </cell>
          <cell r="G10316">
            <v>0.51</v>
          </cell>
          <cell r="H10316">
            <v>0.01</v>
          </cell>
          <cell r="I10316">
            <v>0.52</v>
          </cell>
          <cell r="J10316">
            <v>2.59</v>
          </cell>
          <cell r="K10316">
            <v>403.62</v>
          </cell>
          <cell r="L10316">
            <v>-2.61</v>
          </cell>
          <cell r="M10316">
            <v>401.01</v>
          </cell>
          <cell r="N10316">
            <v>0</v>
          </cell>
        </row>
        <row r="10317">
          <cell r="A10317" t="str">
            <v>SP1.404Thinned175</v>
          </cell>
          <cell r="B10317" t="str">
            <v xml:space="preserve">SP </v>
          </cell>
          <cell r="C10317">
            <v>1.4</v>
          </cell>
          <cell r="D10317">
            <v>4</v>
          </cell>
          <cell r="E10317" t="str">
            <v>Thinned</v>
          </cell>
          <cell r="F10317" t="str">
            <v>175-180</v>
          </cell>
          <cell r="G10317">
            <v>0.32</v>
          </cell>
          <cell r="H10317">
            <v>0.01</v>
          </cell>
          <cell r="I10317">
            <v>0.33</v>
          </cell>
          <cell r="J10317">
            <v>1.64</v>
          </cell>
          <cell r="K10317">
            <v>405.25</v>
          </cell>
          <cell r="L10317">
            <v>-2.61</v>
          </cell>
          <cell r="M10317">
            <v>402.64</v>
          </cell>
          <cell r="N10317">
            <v>0</v>
          </cell>
        </row>
        <row r="10318">
          <cell r="A10318" t="str">
            <v>SP1.404Thinned180</v>
          </cell>
          <cell r="B10318" t="str">
            <v xml:space="preserve">SP </v>
          </cell>
          <cell r="C10318">
            <v>1.4</v>
          </cell>
          <cell r="D10318">
            <v>4</v>
          </cell>
          <cell r="E10318" t="str">
            <v>Thinned</v>
          </cell>
          <cell r="F10318" t="str">
            <v>180-185</v>
          </cell>
          <cell r="G10318">
            <v>0.27</v>
          </cell>
          <cell r="H10318">
            <v>0.01</v>
          </cell>
          <cell r="I10318">
            <v>0.28000000000000003</v>
          </cell>
          <cell r="J10318">
            <v>1.41</v>
          </cell>
          <cell r="K10318">
            <v>406.66</v>
          </cell>
          <cell r="L10318">
            <v>-2.61</v>
          </cell>
          <cell r="M10318">
            <v>404.05</v>
          </cell>
          <cell r="N10318">
            <v>0</v>
          </cell>
        </row>
        <row r="10319">
          <cell r="A10319" t="str">
            <v>SP1.404Thinned185</v>
          </cell>
          <cell r="B10319" t="str">
            <v xml:space="preserve">SP </v>
          </cell>
          <cell r="C10319">
            <v>1.4</v>
          </cell>
          <cell r="D10319">
            <v>4</v>
          </cell>
          <cell r="E10319" t="str">
            <v>Thinned</v>
          </cell>
          <cell r="F10319" t="str">
            <v>185-190</v>
          </cell>
          <cell r="G10319">
            <v>0.23</v>
          </cell>
          <cell r="H10319">
            <v>0.01</v>
          </cell>
          <cell r="I10319">
            <v>0.24</v>
          </cell>
          <cell r="J10319">
            <v>1.21</v>
          </cell>
          <cell r="K10319">
            <v>407.87</v>
          </cell>
          <cell r="L10319">
            <v>-2.61</v>
          </cell>
          <cell r="M10319">
            <v>405.26</v>
          </cell>
          <cell r="N10319">
            <v>0</v>
          </cell>
        </row>
        <row r="10320">
          <cell r="A10320" t="str">
            <v>SP1.404Thinned190</v>
          </cell>
          <cell r="B10320" t="str">
            <v xml:space="preserve">SP </v>
          </cell>
          <cell r="C10320">
            <v>1.4</v>
          </cell>
          <cell r="D10320">
            <v>4</v>
          </cell>
          <cell r="E10320" t="str">
            <v>Thinned</v>
          </cell>
          <cell r="F10320" t="str">
            <v>190-195</v>
          </cell>
          <cell r="G10320">
            <v>0.21</v>
          </cell>
          <cell r="H10320">
            <v>0.01</v>
          </cell>
          <cell r="I10320">
            <v>0.21</v>
          </cell>
          <cell r="J10320">
            <v>1.07</v>
          </cell>
          <cell r="K10320">
            <v>408.94</v>
          </cell>
          <cell r="L10320">
            <v>-2.61</v>
          </cell>
          <cell r="M10320">
            <v>406.33</v>
          </cell>
          <cell r="N10320">
            <v>0</v>
          </cell>
        </row>
        <row r="10321">
          <cell r="A10321" t="str">
            <v>SP1.404Thinned195</v>
          </cell>
          <cell r="B10321" t="str">
            <v xml:space="preserve">SP </v>
          </cell>
          <cell r="C10321">
            <v>1.4</v>
          </cell>
          <cell r="D10321">
            <v>4</v>
          </cell>
          <cell r="E10321" t="str">
            <v>Thinned</v>
          </cell>
          <cell r="F10321" t="str">
            <v>195-200</v>
          </cell>
          <cell r="G10321">
            <v>0.17</v>
          </cell>
          <cell r="H10321">
            <v>0.01</v>
          </cell>
          <cell r="I10321">
            <v>0.18</v>
          </cell>
          <cell r="J10321">
            <v>0.9</v>
          </cell>
          <cell r="K10321">
            <v>409.84</v>
          </cell>
          <cell r="L10321">
            <v>-2.61</v>
          </cell>
          <cell r="M10321">
            <v>407.22999999999996</v>
          </cell>
          <cell r="N10321">
            <v>0</v>
          </cell>
        </row>
        <row r="10322">
          <cell r="A10322" t="str">
            <v>SP1.406NO_thin000</v>
          </cell>
          <cell r="B10322" t="str">
            <v xml:space="preserve">SP </v>
          </cell>
          <cell r="C10322">
            <v>1.4</v>
          </cell>
          <cell r="D10322">
            <v>6</v>
          </cell>
          <cell r="E10322" t="str">
            <v>NO_thin</v>
          </cell>
          <cell r="F10322" t="str">
            <v xml:space="preserve">  0-5</v>
          </cell>
          <cell r="G10322">
            <v>0.08</v>
          </cell>
          <cell r="H10322">
            <v>0.16</v>
          </cell>
          <cell r="I10322">
            <v>0.25</v>
          </cell>
          <cell r="J10322">
            <v>1.23</v>
          </cell>
          <cell r="K10322">
            <v>1.23</v>
          </cell>
          <cell r="L10322">
            <v>0</v>
          </cell>
          <cell r="M10322">
            <v>1.23</v>
          </cell>
          <cell r="N10322">
            <v>0</v>
          </cell>
        </row>
        <row r="10323">
          <cell r="A10323" t="str">
            <v>SP1.406NO_thin005</v>
          </cell>
          <cell r="B10323" t="str">
            <v xml:space="preserve">SP </v>
          </cell>
          <cell r="C10323">
            <v>1.4</v>
          </cell>
          <cell r="D10323">
            <v>6</v>
          </cell>
          <cell r="E10323" t="str">
            <v>NO_thin</v>
          </cell>
          <cell r="F10323" t="str">
            <v xml:space="preserve">  5-10</v>
          </cell>
          <cell r="G10323">
            <v>0.26</v>
          </cell>
          <cell r="H10323">
            <v>0.2</v>
          </cell>
          <cell r="I10323">
            <v>0.46</v>
          </cell>
          <cell r="J10323">
            <v>2.2799999999999998</v>
          </cell>
          <cell r="K10323">
            <v>3.51</v>
          </cell>
          <cell r="L10323">
            <v>0</v>
          </cell>
          <cell r="M10323">
            <v>3.51</v>
          </cell>
          <cell r="N10323">
            <v>0</v>
          </cell>
        </row>
        <row r="10324">
          <cell r="A10324" t="str">
            <v>SP1.406NO_thin010</v>
          </cell>
          <cell r="B10324" t="str">
            <v xml:space="preserve">SP </v>
          </cell>
          <cell r="C10324">
            <v>1.4</v>
          </cell>
          <cell r="D10324">
            <v>6</v>
          </cell>
          <cell r="E10324" t="str">
            <v>NO_thin</v>
          </cell>
          <cell r="F10324" t="str">
            <v xml:space="preserve"> 10-15</v>
          </cell>
          <cell r="G10324">
            <v>0.79</v>
          </cell>
          <cell r="H10324">
            <v>0.2</v>
          </cell>
          <cell r="I10324">
            <v>0.99</v>
          </cell>
          <cell r="J10324">
            <v>4.9400000000000004</v>
          </cell>
          <cell r="K10324">
            <v>8.4499999999999993</v>
          </cell>
          <cell r="L10324">
            <v>0</v>
          </cell>
          <cell r="M10324">
            <v>8.4499999999999993</v>
          </cell>
          <cell r="N10324">
            <v>0</v>
          </cell>
        </row>
        <row r="10325">
          <cell r="A10325" t="str">
            <v>SP1.406NO_thin015</v>
          </cell>
          <cell r="B10325" t="str">
            <v xml:space="preserve">SP </v>
          </cell>
          <cell r="C10325">
            <v>1.4</v>
          </cell>
          <cell r="D10325">
            <v>6</v>
          </cell>
          <cell r="E10325" t="str">
            <v>NO_thin</v>
          </cell>
          <cell r="F10325" t="str">
            <v xml:space="preserve"> 15-20</v>
          </cell>
          <cell r="G10325">
            <v>2.4</v>
          </cell>
          <cell r="H10325">
            <v>0.2</v>
          </cell>
          <cell r="I10325">
            <v>2.6</v>
          </cell>
          <cell r="J10325">
            <v>13.01</v>
          </cell>
          <cell r="K10325">
            <v>21.46</v>
          </cell>
          <cell r="L10325">
            <v>0</v>
          </cell>
          <cell r="M10325">
            <v>21.46</v>
          </cell>
          <cell r="N10325">
            <v>0</v>
          </cell>
        </row>
        <row r="10326">
          <cell r="A10326" t="str">
            <v>SP1.406NO_thin020</v>
          </cell>
          <cell r="B10326" t="str">
            <v xml:space="preserve">SP </v>
          </cell>
          <cell r="C10326">
            <v>1.4</v>
          </cell>
          <cell r="D10326">
            <v>6</v>
          </cell>
          <cell r="E10326" t="str">
            <v>NO_thin</v>
          </cell>
          <cell r="F10326" t="str">
            <v xml:space="preserve"> 20-25</v>
          </cell>
          <cell r="G10326">
            <v>7.33</v>
          </cell>
          <cell r="H10326">
            <v>0.2</v>
          </cell>
          <cell r="I10326">
            <v>7.53</v>
          </cell>
          <cell r="J10326">
            <v>37.659999999999997</v>
          </cell>
          <cell r="K10326">
            <v>59.12</v>
          </cell>
          <cell r="L10326">
            <v>0</v>
          </cell>
          <cell r="M10326">
            <v>59.12</v>
          </cell>
          <cell r="N10326">
            <v>0</v>
          </cell>
        </row>
        <row r="10327">
          <cell r="A10327" t="str">
            <v>SP1.406NO_thin025</v>
          </cell>
          <cell r="B10327" t="str">
            <v xml:space="preserve">SP </v>
          </cell>
          <cell r="C10327">
            <v>1.4</v>
          </cell>
          <cell r="D10327">
            <v>6</v>
          </cell>
          <cell r="E10327" t="str">
            <v>NO_thin</v>
          </cell>
          <cell r="F10327" t="str">
            <v xml:space="preserve"> 25-30</v>
          </cell>
          <cell r="G10327">
            <v>19.89</v>
          </cell>
          <cell r="H10327">
            <v>0.43</v>
          </cell>
          <cell r="I10327">
            <v>20.32</v>
          </cell>
          <cell r="J10327">
            <v>101.62</v>
          </cell>
          <cell r="K10327">
            <v>160.74</v>
          </cell>
          <cell r="L10327">
            <v>0</v>
          </cell>
          <cell r="M10327">
            <v>160.74</v>
          </cell>
          <cell r="N10327">
            <v>0</v>
          </cell>
        </row>
        <row r="10328">
          <cell r="A10328" t="str">
            <v>SP1.406NO_thin030</v>
          </cell>
          <cell r="B10328" t="str">
            <v xml:space="preserve">SP </v>
          </cell>
          <cell r="C10328">
            <v>1.4</v>
          </cell>
          <cell r="D10328">
            <v>6</v>
          </cell>
          <cell r="E10328" t="str">
            <v>NO_thin</v>
          </cell>
          <cell r="F10328" t="str">
            <v xml:space="preserve"> 30-35</v>
          </cell>
          <cell r="G10328">
            <v>20.28</v>
          </cell>
          <cell r="H10328">
            <v>0.84</v>
          </cell>
          <cell r="I10328">
            <v>21.13</v>
          </cell>
          <cell r="J10328">
            <v>105.63</v>
          </cell>
          <cell r="K10328">
            <v>266.37</v>
          </cell>
          <cell r="L10328">
            <v>0</v>
          </cell>
          <cell r="M10328">
            <v>266.37</v>
          </cell>
          <cell r="N10328">
            <v>0</v>
          </cell>
        </row>
        <row r="10329">
          <cell r="A10329" t="str">
            <v>SP1.406NO_thin035</v>
          </cell>
          <cell r="B10329" t="str">
            <v xml:space="preserve">SP </v>
          </cell>
          <cell r="C10329">
            <v>1.4</v>
          </cell>
          <cell r="D10329">
            <v>6</v>
          </cell>
          <cell r="E10329" t="str">
            <v>NO_thin</v>
          </cell>
          <cell r="F10329" t="str">
            <v xml:space="preserve"> 35-40</v>
          </cell>
          <cell r="G10329">
            <v>6.94</v>
          </cell>
          <cell r="H10329">
            <v>0.64</v>
          </cell>
          <cell r="I10329">
            <v>7.58</v>
          </cell>
          <cell r="J10329">
            <v>37.880000000000003</v>
          </cell>
          <cell r="K10329">
            <v>304.25</v>
          </cell>
          <cell r="L10329">
            <v>0</v>
          </cell>
          <cell r="M10329">
            <v>304.25</v>
          </cell>
          <cell r="N10329">
            <v>0</v>
          </cell>
        </row>
        <row r="10330">
          <cell r="A10330" t="str">
            <v>SP1.406NO_thin040</v>
          </cell>
          <cell r="B10330" t="str">
            <v xml:space="preserve">SP </v>
          </cell>
          <cell r="C10330">
            <v>1.4</v>
          </cell>
          <cell r="D10330">
            <v>6</v>
          </cell>
          <cell r="E10330" t="str">
            <v>NO_thin</v>
          </cell>
          <cell r="F10330" t="str">
            <v xml:space="preserve"> 40-45</v>
          </cell>
          <cell r="G10330">
            <v>7.12</v>
          </cell>
          <cell r="H10330">
            <v>3.97</v>
          </cell>
          <cell r="I10330">
            <v>11.08</v>
          </cell>
          <cell r="J10330">
            <v>55.42</v>
          </cell>
          <cell r="K10330">
            <v>359.66</v>
          </cell>
          <cell r="L10330">
            <v>0</v>
          </cell>
          <cell r="M10330">
            <v>359.66</v>
          </cell>
          <cell r="N10330">
            <v>0</v>
          </cell>
        </row>
        <row r="10331">
          <cell r="A10331" t="str">
            <v>SP1.406NO_thin045</v>
          </cell>
          <cell r="B10331" t="str">
            <v xml:space="preserve">SP </v>
          </cell>
          <cell r="C10331">
            <v>1.4</v>
          </cell>
          <cell r="D10331">
            <v>6</v>
          </cell>
          <cell r="E10331" t="str">
            <v>NO_thin</v>
          </cell>
          <cell r="F10331" t="str">
            <v xml:space="preserve"> 45-50</v>
          </cell>
          <cell r="G10331">
            <v>5.86</v>
          </cell>
          <cell r="H10331">
            <v>2.2400000000000002</v>
          </cell>
          <cell r="I10331">
            <v>8.1</v>
          </cell>
          <cell r="J10331">
            <v>40.51</v>
          </cell>
          <cell r="K10331">
            <v>400.17</v>
          </cell>
          <cell r="L10331">
            <v>0</v>
          </cell>
          <cell r="M10331">
            <v>400.17</v>
          </cell>
          <cell r="N10331">
            <v>0</v>
          </cell>
        </row>
        <row r="10332">
          <cell r="A10332" t="str">
            <v>SP1.406NO_thin050</v>
          </cell>
          <cell r="B10332" t="str">
            <v xml:space="preserve">SP </v>
          </cell>
          <cell r="C10332">
            <v>1.4</v>
          </cell>
          <cell r="D10332">
            <v>6</v>
          </cell>
          <cell r="E10332" t="str">
            <v>NO_thin</v>
          </cell>
          <cell r="F10332" t="str">
            <v xml:space="preserve"> 50-55</v>
          </cell>
          <cell r="G10332">
            <v>6.33</v>
          </cell>
          <cell r="H10332">
            <v>0.95</v>
          </cell>
          <cell r="I10332">
            <v>7.28</v>
          </cell>
          <cell r="J10332">
            <v>36.39</v>
          </cell>
          <cell r="K10332">
            <v>436.56</v>
          </cell>
          <cell r="L10332">
            <v>0</v>
          </cell>
          <cell r="M10332">
            <v>436.56</v>
          </cell>
          <cell r="N10332">
            <v>0</v>
          </cell>
        </row>
        <row r="10333">
          <cell r="A10333" t="str">
            <v>SP1.406NO_thin055</v>
          </cell>
          <cell r="B10333" t="str">
            <v xml:space="preserve">SP </v>
          </cell>
          <cell r="C10333">
            <v>1.4</v>
          </cell>
          <cell r="D10333">
            <v>6</v>
          </cell>
          <cell r="E10333" t="str">
            <v>NO_thin</v>
          </cell>
          <cell r="F10333" t="str">
            <v xml:space="preserve"> 55-60</v>
          </cell>
          <cell r="G10333">
            <v>6.66</v>
          </cell>
          <cell r="H10333">
            <v>0.34</v>
          </cell>
          <cell r="I10333">
            <v>7.01</v>
          </cell>
          <cell r="J10333">
            <v>35.03</v>
          </cell>
          <cell r="K10333">
            <v>471.59</v>
          </cell>
          <cell r="L10333">
            <v>0</v>
          </cell>
          <cell r="M10333">
            <v>471.59</v>
          </cell>
          <cell r="N10333">
            <v>0</v>
          </cell>
        </row>
        <row r="10334">
          <cell r="A10334" t="str">
            <v>SP1.406NO_thin060</v>
          </cell>
          <cell r="B10334" t="str">
            <v xml:space="preserve">SP </v>
          </cell>
          <cell r="C10334">
            <v>1.4</v>
          </cell>
          <cell r="D10334">
            <v>6</v>
          </cell>
          <cell r="E10334" t="str">
            <v>NO_thin</v>
          </cell>
          <cell r="F10334" t="str">
            <v xml:space="preserve"> 60-65</v>
          </cell>
          <cell r="G10334">
            <v>6.47</v>
          </cell>
          <cell r="H10334">
            <v>-7.0000000000000007E-2</v>
          </cell>
          <cell r="I10334">
            <v>6.4</v>
          </cell>
          <cell r="J10334">
            <v>32</v>
          </cell>
          <cell r="K10334">
            <v>503.58</v>
          </cell>
          <cell r="L10334">
            <v>0</v>
          </cell>
          <cell r="M10334">
            <v>503.58</v>
          </cell>
          <cell r="N10334">
            <v>0</v>
          </cell>
        </row>
        <row r="10335">
          <cell r="A10335" t="str">
            <v>SP1.406NO_thin065</v>
          </cell>
          <cell r="B10335" t="str">
            <v xml:space="preserve">SP </v>
          </cell>
          <cell r="C10335">
            <v>1.4</v>
          </cell>
          <cell r="D10335">
            <v>6</v>
          </cell>
          <cell r="E10335" t="str">
            <v>NO_thin</v>
          </cell>
          <cell r="F10335" t="str">
            <v xml:space="preserve"> 65-70</v>
          </cell>
          <cell r="G10335">
            <v>6.25</v>
          </cell>
          <cell r="H10335">
            <v>-0.27</v>
          </cell>
          <cell r="I10335">
            <v>5.97</v>
          </cell>
          <cell r="J10335">
            <v>29.87</v>
          </cell>
          <cell r="K10335">
            <v>533.45000000000005</v>
          </cell>
          <cell r="L10335">
            <v>0</v>
          </cell>
          <cell r="M10335">
            <v>533.45000000000005</v>
          </cell>
          <cell r="N10335">
            <v>0</v>
          </cell>
        </row>
        <row r="10336">
          <cell r="A10336" t="str">
            <v>SP1.406NO_thin070</v>
          </cell>
          <cell r="B10336" t="str">
            <v xml:space="preserve">SP </v>
          </cell>
          <cell r="C10336">
            <v>1.4</v>
          </cell>
          <cell r="D10336">
            <v>6</v>
          </cell>
          <cell r="E10336" t="str">
            <v>NO_thin</v>
          </cell>
          <cell r="F10336" t="str">
            <v xml:space="preserve"> 70-75</v>
          </cell>
          <cell r="G10336">
            <v>5.85</v>
          </cell>
          <cell r="H10336">
            <v>-0.35</v>
          </cell>
          <cell r="I10336">
            <v>5.49</v>
          </cell>
          <cell r="J10336">
            <v>27.47</v>
          </cell>
          <cell r="K10336">
            <v>560.91999999999996</v>
          </cell>
          <cell r="L10336">
            <v>0</v>
          </cell>
          <cell r="M10336">
            <v>560.91999999999996</v>
          </cell>
          <cell r="N10336">
            <v>0</v>
          </cell>
        </row>
        <row r="10337">
          <cell r="A10337" t="str">
            <v>SP1.406NO_thin075</v>
          </cell>
          <cell r="B10337" t="str">
            <v xml:space="preserve">SP </v>
          </cell>
          <cell r="C10337">
            <v>1.4</v>
          </cell>
          <cell r="D10337">
            <v>6</v>
          </cell>
          <cell r="E10337" t="str">
            <v>NO_thin</v>
          </cell>
          <cell r="F10337" t="str">
            <v xml:space="preserve"> 75-80</v>
          </cell>
          <cell r="G10337">
            <v>5.25</v>
          </cell>
          <cell r="H10337">
            <v>0.67</v>
          </cell>
          <cell r="I10337">
            <v>5.92</v>
          </cell>
          <cell r="J10337">
            <v>29.58</v>
          </cell>
          <cell r="K10337">
            <v>590.49</v>
          </cell>
          <cell r="L10337">
            <v>0</v>
          </cell>
          <cell r="M10337">
            <v>590.49</v>
          </cell>
          <cell r="N10337">
            <v>0</v>
          </cell>
        </row>
        <row r="10338">
          <cell r="A10338" t="str">
            <v>SP1.406NO_thin080</v>
          </cell>
          <cell r="B10338" t="str">
            <v xml:space="preserve">SP </v>
          </cell>
          <cell r="C10338">
            <v>1.4</v>
          </cell>
          <cell r="D10338">
            <v>6</v>
          </cell>
          <cell r="E10338" t="str">
            <v>NO_thin</v>
          </cell>
          <cell r="F10338" t="str">
            <v xml:space="preserve"> 80-85</v>
          </cell>
          <cell r="G10338">
            <v>4.4000000000000004</v>
          </cell>
          <cell r="H10338">
            <v>-0.78</v>
          </cell>
          <cell r="I10338">
            <v>3.62</v>
          </cell>
          <cell r="J10338">
            <v>18.11</v>
          </cell>
          <cell r="K10338">
            <v>608.6</v>
          </cell>
          <cell r="L10338">
            <v>0</v>
          </cell>
          <cell r="M10338">
            <v>608.6</v>
          </cell>
          <cell r="N10338">
            <v>0</v>
          </cell>
        </row>
        <row r="10339">
          <cell r="A10339" t="str">
            <v>SP1.406NO_thin085</v>
          </cell>
          <cell r="B10339" t="str">
            <v xml:space="preserve">SP </v>
          </cell>
          <cell r="C10339">
            <v>1.4</v>
          </cell>
          <cell r="D10339">
            <v>6</v>
          </cell>
          <cell r="E10339" t="str">
            <v>NO_thin</v>
          </cell>
          <cell r="F10339" t="str">
            <v xml:space="preserve"> 85-90</v>
          </cell>
          <cell r="G10339">
            <v>3.88</v>
          </cell>
          <cell r="H10339">
            <v>-0.92</v>
          </cell>
          <cell r="I10339">
            <v>2.96</v>
          </cell>
          <cell r="J10339">
            <v>14.8</v>
          </cell>
          <cell r="K10339">
            <v>623.4</v>
          </cell>
          <cell r="L10339">
            <v>0</v>
          </cell>
          <cell r="M10339">
            <v>623.4</v>
          </cell>
          <cell r="N10339">
            <v>0</v>
          </cell>
        </row>
        <row r="10340">
          <cell r="A10340" t="str">
            <v>SP1.406NO_thin090</v>
          </cell>
          <cell r="B10340" t="str">
            <v xml:space="preserve">SP </v>
          </cell>
          <cell r="C10340">
            <v>1.4</v>
          </cell>
          <cell r="D10340">
            <v>6</v>
          </cell>
          <cell r="E10340" t="str">
            <v>NO_thin</v>
          </cell>
          <cell r="F10340" t="str">
            <v xml:space="preserve"> 90-95</v>
          </cell>
          <cell r="G10340">
            <v>3.36</v>
          </cell>
          <cell r="H10340">
            <v>-0.3</v>
          </cell>
          <cell r="I10340">
            <v>3.06</v>
          </cell>
          <cell r="J10340">
            <v>15.3</v>
          </cell>
          <cell r="K10340">
            <v>638.70000000000005</v>
          </cell>
          <cell r="L10340">
            <v>0</v>
          </cell>
          <cell r="M10340">
            <v>638.70000000000005</v>
          </cell>
          <cell r="N10340">
            <v>0</v>
          </cell>
        </row>
        <row r="10341">
          <cell r="A10341" t="str">
            <v>SP1.406NO_thin095</v>
          </cell>
          <cell r="B10341" t="str">
            <v xml:space="preserve">SP </v>
          </cell>
          <cell r="C10341">
            <v>1.4</v>
          </cell>
          <cell r="D10341">
            <v>6</v>
          </cell>
          <cell r="E10341" t="str">
            <v>NO_thin</v>
          </cell>
          <cell r="F10341" t="str">
            <v xml:space="preserve"> 95-100</v>
          </cell>
          <cell r="G10341">
            <v>2.89</v>
          </cell>
          <cell r="H10341">
            <v>-0.84</v>
          </cell>
          <cell r="I10341">
            <v>2.0499999999999998</v>
          </cell>
          <cell r="J10341">
            <v>10.27</v>
          </cell>
          <cell r="K10341">
            <v>648.97</v>
          </cell>
          <cell r="L10341">
            <v>0</v>
          </cell>
          <cell r="M10341">
            <v>648.97</v>
          </cell>
          <cell r="N10341">
            <v>0</v>
          </cell>
        </row>
        <row r="10342">
          <cell r="A10342" t="str">
            <v>SP1.406NO_thin100</v>
          </cell>
          <cell r="B10342" t="str">
            <v xml:space="preserve">SP </v>
          </cell>
          <cell r="C10342">
            <v>1.4</v>
          </cell>
          <cell r="D10342">
            <v>6</v>
          </cell>
          <cell r="E10342" t="str">
            <v>NO_thin</v>
          </cell>
          <cell r="F10342" t="str">
            <v>100-105</v>
          </cell>
          <cell r="G10342">
            <v>2.35</v>
          </cell>
          <cell r="H10342">
            <v>-0.66</v>
          </cell>
          <cell r="I10342">
            <v>1.68</v>
          </cell>
          <cell r="J10342">
            <v>8.42</v>
          </cell>
          <cell r="K10342">
            <v>657.39</v>
          </cell>
          <cell r="L10342">
            <v>0</v>
          </cell>
          <cell r="M10342">
            <v>657.39</v>
          </cell>
          <cell r="N10342">
            <v>0</v>
          </cell>
        </row>
        <row r="10343">
          <cell r="A10343" t="str">
            <v>SP1.406NO_thin105</v>
          </cell>
          <cell r="B10343" t="str">
            <v xml:space="preserve">SP </v>
          </cell>
          <cell r="C10343">
            <v>1.4</v>
          </cell>
          <cell r="D10343">
            <v>6</v>
          </cell>
          <cell r="E10343" t="str">
            <v>NO_thin</v>
          </cell>
          <cell r="F10343" t="str">
            <v>105-110</v>
          </cell>
          <cell r="G10343">
            <v>2.0499999999999998</v>
          </cell>
          <cell r="H10343">
            <v>-0.59</v>
          </cell>
          <cell r="I10343">
            <v>1.45</v>
          </cell>
          <cell r="J10343">
            <v>7.27</v>
          </cell>
          <cell r="K10343">
            <v>664.65</v>
          </cell>
          <cell r="L10343">
            <v>0</v>
          </cell>
          <cell r="M10343">
            <v>664.65</v>
          </cell>
          <cell r="N10343">
            <v>0</v>
          </cell>
        </row>
        <row r="10344">
          <cell r="A10344" t="str">
            <v>SP1.406NO_thin110</v>
          </cell>
          <cell r="B10344" t="str">
            <v xml:space="preserve">SP </v>
          </cell>
          <cell r="C10344">
            <v>1.4</v>
          </cell>
          <cell r="D10344">
            <v>6</v>
          </cell>
          <cell r="E10344" t="str">
            <v>NO_thin</v>
          </cell>
          <cell r="F10344" t="str">
            <v>110-115</v>
          </cell>
          <cell r="G10344">
            <v>1.77</v>
          </cell>
          <cell r="H10344">
            <v>-0.46</v>
          </cell>
          <cell r="I10344">
            <v>1.32</v>
          </cell>
          <cell r="J10344">
            <v>6.58</v>
          </cell>
          <cell r="K10344">
            <v>671.24</v>
          </cell>
          <cell r="L10344">
            <v>0</v>
          </cell>
          <cell r="M10344">
            <v>671.24</v>
          </cell>
          <cell r="N10344">
            <v>0</v>
          </cell>
        </row>
        <row r="10345">
          <cell r="A10345" t="str">
            <v>SP1.406NO_thin115</v>
          </cell>
          <cell r="B10345" t="str">
            <v xml:space="preserve">SP </v>
          </cell>
          <cell r="C10345">
            <v>1.4</v>
          </cell>
          <cell r="D10345">
            <v>6</v>
          </cell>
          <cell r="E10345" t="str">
            <v>NO_thin</v>
          </cell>
          <cell r="F10345" t="str">
            <v>115-120</v>
          </cell>
          <cell r="G10345">
            <v>1.52</v>
          </cell>
          <cell r="H10345">
            <v>-0.35</v>
          </cell>
          <cell r="I10345">
            <v>1.17</v>
          </cell>
          <cell r="J10345">
            <v>5.86</v>
          </cell>
          <cell r="K10345">
            <v>677.09</v>
          </cell>
          <cell r="L10345">
            <v>0</v>
          </cell>
          <cell r="M10345">
            <v>677.09</v>
          </cell>
          <cell r="N10345">
            <v>0</v>
          </cell>
        </row>
        <row r="10346">
          <cell r="A10346" t="str">
            <v>SP1.406NO_thin120</v>
          </cell>
          <cell r="B10346" t="str">
            <v xml:space="preserve">SP </v>
          </cell>
          <cell r="C10346">
            <v>1.4</v>
          </cell>
          <cell r="D10346">
            <v>6</v>
          </cell>
          <cell r="E10346" t="str">
            <v>NO_thin</v>
          </cell>
          <cell r="F10346" t="str">
            <v>120-125</v>
          </cell>
          <cell r="G10346">
            <v>1.3</v>
          </cell>
          <cell r="H10346">
            <v>-0.18</v>
          </cell>
          <cell r="I10346">
            <v>1.1200000000000001</v>
          </cell>
          <cell r="J10346">
            <v>5.58</v>
          </cell>
          <cell r="K10346">
            <v>682.68</v>
          </cell>
          <cell r="L10346">
            <v>0</v>
          </cell>
          <cell r="M10346">
            <v>682.68</v>
          </cell>
          <cell r="N10346">
            <v>0</v>
          </cell>
        </row>
        <row r="10347">
          <cell r="A10347" t="str">
            <v>SP1.406NO_thin125</v>
          </cell>
          <cell r="B10347" t="str">
            <v xml:space="preserve">SP </v>
          </cell>
          <cell r="C10347">
            <v>1.4</v>
          </cell>
          <cell r="D10347">
            <v>6</v>
          </cell>
          <cell r="E10347" t="str">
            <v>NO_thin</v>
          </cell>
          <cell r="F10347" t="str">
            <v>125-130</v>
          </cell>
          <cell r="G10347">
            <v>1.1000000000000001</v>
          </cell>
          <cell r="H10347">
            <v>-0.26</v>
          </cell>
          <cell r="I10347">
            <v>0.84</v>
          </cell>
          <cell r="J10347">
            <v>4.21</v>
          </cell>
          <cell r="K10347">
            <v>686.88</v>
          </cell>
          <cell r="L10347">
            <v>0</v>
          </cell>
          <cell r="M10347">
            <v>686.88</v>
          </cell>
          <cell r="N10347">
            <v>0</v>
          </cell>
        </row>
        <row r="10348">
          <cell r="A10348" t="str">
            <v>SP1.406NO_thin130</v>
          </cell>
          <cell r="B10348" t="str">
            <v xml:space="preserve">SP </v>
          </cell>
          <cell r="C10348">
            <v>1.4</v>
          </cell>
          <cell r="D10348">
            <v>6</v>
          </cell>
          <cell r="E10348" t="str">
            <v>NO_thin</v>
          </cell>
          <cell r="F10348" t="str">
            <v>130-135</v>
          </cell>
          <cell r="G10348">
            <v>1.02</v>
          </cell>
          <cell r="H10348">
            <v>-0.22</v>
          </cell>
          <cell r="I10348">
            <v>0.8</v>
          </cell>
          <cell r="J10348">
            <v>3.99</v>
          </cell>
          <cell r="K10348">
            <v>690.87</v>
          </cell>
          <cell r="L10348">
            <v>0</v>
          </cell>
          <cell r="M10348">
            <v>690.87</v>
          </cell>
          <cell r="N10348">
            <v>0</v>
          </cell>
        </row>
        <row r="10349">
          <cell r="A10349" t="str">
            <v>SP1.406NO_thin135</v>
          </cell>
          <cell r="B10349" t="str">
            <v xml:space="preserve">SP </v>
          </cell>
          <cell r="C10349">
            <v>1.4</v>
          </cell>
          <cell r="D10349">
            <v>6</v>
          </cell>
          <cell r="E10349" t="str">
            <v>NO_thin</v>
          </cell>
          <cell r="F10349" t="str">
            <v>135-140</v>
          </cell>
          <cell r="G10349">
            <v>0.81</v>
          </cell>
          <cell r="H10349">
            <v>0</v>
          </cell>
          <cell r="I10349">
            <v>0.82</v>
          </cell>
          <cell r="J10349">
            <v>4.08</v>
          </cell>
          <cell r="K10349">
            <v>694.95</v>
          </cell>
          <cell r="L10349">
            <v>0</v>
          </cell>
          <cell r="M10349">
            <v>694.95</v>
          </cell>
          <cell r="N10349">
            <v>0</v>
          </cell>
        </row>
        <row r="10350">
          <cell r="A10350" t="str">
            <v>SP1.406NO_thin140</v>
          </cell>
          <cell r="B10350" t="str">
            <v xml:space="preserve">SP </v>
          </cell>
          <cell r="C10350">
            <v>1.4</v>
          </cell>
          <cell r="D10350">
            <v>6</v>
          </cell>
          <cell r="E10350" t="str">
            <v>NO_thin</v>
          </cell>
          <cell r="F10350" t="str">
            <v>140-145</v>
          </cell>
          <cell r="G10350">
            <v>0.7</v>
          </cell>
          <cell r="H10350">
            <v>-0.2</v>
          </cell>
          <cell r="I10350">
            <v>0.49</v>
          </cell>
          <cell r="J10350">
            <v>2.4700000000000002</v>
          </cell>
          <cell r="K10350">
            <v>697.43</v>
          </cell>
          <cell r="L10350">
            <v>0</v>
          </cell>
          <cell r="M10350">
            <v>697.43</v>
          </cell>
          <cell r="N10350">
            <v>0</v>
          </cell>
        </row>
        <row r="10351">
          <cell r="A10351" t="str">
            <v>SP1.406NO_thin145</v>
          </cell>
          <cell r="B10351" t="str">
            <v xml:space="preserve">SP </v>
          </cell>
          <cell r="C10351">
            <v>1.4</v>
          </cell>
          <cell r="D10351">
            <v>6</v>
          </cell>
          <cell r="E10351" t="str">
            <v>NO_thin</v>
          </cell>
          <cell r="F10351" t="str">
            <v>145-150</v>
          </cell>
          <cell r="G10351">
            <v>0.66</v>
          </cell>
          <cell r="H10351">
            <v>-0.18</v>
          </cell>
          <cell r="I10351">
            <v>0.48</v>
          </cell>
          <cell r="J10351">
            <v>2.41</v>
          </cell>
          <cell r="K10351">
            <v>699.83</v>
          </cell>
          <cell r="L10351">
            <v>0</v>
          </cell>
          <cell r="M10351">
            <v>699.83</v>
          </cell>
          <cell r="N10351">
            <v>0</v>
          </cell>
        </row>
        <row r="10352">
          <cell r="A10352" t="str">
            <v>SP1.406NO_thin150</v>
          </cell>
          <cell r="B10352" t="str">
            <v xml:space="preserve">SP </v>
          </cell>
          <cell r="C10352">
            <v>1.4</v>
          </cell>
          <cell r="D10352">
            <v>6</v>
          </cell>
          <cell r="E10352" t="str">
            <v>NO_thin</v>
          </cell>
          <cell r="F10352" t="str">
            <v>150-155</v>
          </cell>
          <cell r="G10352">
            <v>0.55000000000000004</v>
          </cell>
          <cell r="H10352">
            <v>-0.16</v>
          </cell>
          <cell r="I10352">
            <v>0.39</v>
          </cell>
          <cell r="J10352">
            <v>1.94</v>
          </cell>
          <cell r="K10352">
            <v>701.78</v>
          </cell>
          <cell r="L10352">
            <v>0</v>
          </cell>
          <cell r="M10352">
            <v>701.78</v>
          </cell>
          <cell r="N10352">
            <v>0</v>
          </cell>
        </row>
        <row r="10353">
          <cell r="A10353" t="str">
            <v>SP1.406NO_thin155</v>
          </cell>
          <cell r="B10353" t="str">
            <v xml:space="preserve">SP </v>
          </cell>
          <cell r="C10353">
            <v>1.4</v>
          </cell>
          <cell r="D10353">
            <v>6</v>
          </cell>
          <cell r="E10353" t="str">
            <v>NO_thin</v>
          </cell>
          <cell r="F10353" t="str">
            <v>155-160</v>
          </cell>
          <cell r="G10353">
            <v>0.47</v>
          </cell>
          <cell r="H10353">
            <v>-0.13</v>
          </cell>
          <cell r="I10353">
            <v>0.34</v>
          </cell>
          <cell r="J10353">
            <v>1.7</v>
          </cell>
          <cell r="K10353">
            <v>703.48</v>
          </cell>
          <cell r="L10353">
            <v>0</v>
          </cell>
          <cell r="M10353">
            <v>703.48</v>
          </cell>
          <cell r="N10353">
            <v>0</v>
          </cell>
        </row>
        <row r="10354">
          <cell r="A10354" t="str">
            <v>SP1.406NO_thin160</v>
          </cell>
          <cell r="B10354" t="str">
            <v xml:space="preserve">SP </v>
          </cell>
          <cell r="C10354">
            <v>1.4</v>
          </cell>
          <cell r="D10354">
            <v>6</v>
          </cell>
          <cell r="E10354" t="str">
            <v>NO_thin</v>
          </cell>
          <cell r="F10354" t="str">
            <v>160-165</v>
          </cell>
          <cell r="G10354">
            <v>0.42</v>
          </cell>
          <cell r="H10354">
            <v>-0.01</v>
          </cell>
          <cell r="I10354">
            <v>0.41</v>
          </cell>
          <cell r="J10354">
            <v>2.04</v>
          </cell>
          <cell r="K10354">
            <v>705.52</v>
          </cell>
          <cell r="L10354">
            <v>0</v>
          </cell>
          <cell r="M10354">
            <v>705.52</v>
          </cell>
          <cell r="N10354">
            <v>0</v>
          </cell>
        </row>
        <row r="10355">
          <cell r="A10355" t="str">
            <v>SP1.406NO_thin165</v>
          </cell>
          <cell r="B10355" t="str">
            <v xml:space="preserve">SP </v>
          </cell>
          <cell r="C10355">
            <v>1.4</v>
          </cell>
          <cell r="D10355">
            <v>6</v>
          </cell>
          <cell r="E10355" t="str">
            <v>NO_thin</v>
          </cell>
          <cell r="F10355" t="str">
            <v>165-170</v>
          </cell>
          <cell r="G10355">
            <v>0.34</v>
          </cell>
          <cell r="H10355">
            <v>-0.09</v>
          </cell>
          <cell r="I10355">
            <v>0.25</v>
          </cell>
          <cell r="J10355">
            <v>1.25</v>
          </cell>
          <cell r="K10355">
            <v>706.77</v>
          </cell>
          <cell r="L10355">
            <v>0</v>
          </cell>
          <cell r="M10355">
            <v>706.77</v>
          </cell>
          <cell r="N10355">
            <v>0</v>
          </cell>
        </row>
        <row r="10356">
          <cell r="A10356" t="str">
            <v>SP1.406NO_thin170</v>
          </cell>
          <cell r="B10356" t="str">
            <v xml:space="preserve">SP </v>
          </cell>
          <cell r="C10356">
            <v>1.4</v>
          </cell>
          <cell r="D10356">
            <v>6</v>
          </cell>
          <cell r="E10356" t="str">
            <v>NO_thin</v>
          </cell>
          <cell r="F10356" t="str">
            <v>170-175</v>
          </cell>
          <cell r="G10356">
            <v>0.31</v>
          </cell>
          <cell r="H10356">
            <v>-0.08</v>
          </cell>
          <cell r="I10356">
            <v>0.23</v>
          </cell>
          <cell r="J10356">
            <v>1.1499999999999999</v>
          </cell>
          <cell r="K10356">
            <v>707.92</v>
          </cell>
          <cell r="L10356">
            <v>0</v>
          </cell>
          <cell r="M10356">
            <v>707.92</v>
          </cell>
          <cell r="N10356">
            <v>0</v>
          </cell>
        </row>
        <row r="10357">
          <cell r="A10357" t="str">
            <v>SP1.406NO_thin175</v>
          </cell>
          <cell r="B10357" t="str">
            <v xml:space="preserve">SP </v>
          </cell>
          <cell r="C10357">
            <v>1.4</v>
          </cell>
          <cell r="D10357">
            <v>6</v>
          </cell>
          <cell r="E10357" t="str">
            <v>NO_thin</v>
          </cell>
          <cell r="F10357" t="str">
            <v>175-180</v>
          </cell>
          <cell r="G10357">
            <v>0.24</v>
          </cell>
          <cell r="H10357">
            <v>-0.08</v>
          </cell>
          <cell r="I10357">
            <v>0.16</v>
          </cell>
          <cell r="J10357">
            <v>0.82</v>
          </cell>
          <cell r="K10357">
            <v>708.74</v>
          </cell>
          <cell r="L10357">
            <v>0</v>
          </cell>
          <cell r="M10357">
            <v>708.74</v>
          </cell>
          <cell r="N10357">
            <v>0</v>
          </cell>
        </row>
        <row r="10358">
          <cell r="A10358" t="str">
            <v>SP1.406NO_thin180</v>
          </cell>
          <cell r="B10358" t="str">
            <v xml:space="preserve">SP </v>
          </cell>
          <cell r="C10358">
            <v>1.4</v>
          </cell>
          <cell r="D10358">
            <v>6</v>
          </cell>
          <cell r="E10358" t="str">
            <v>NO_thin</v>
          </cell>
          <cell r="F10358" t="str">
            <v>180-185</v>
          </cell>
          <cell r="G10358">
            <v>0.22</v>
          </cell>
          <cell r="H10358">
            <v>-7.0000000000000007E-2</v>
          </cell>
          <cell r="I10358">
            <v>0.15</v>
          </cell>
          <cell r="J10358">
            <v>0.77</v>
          </cell>
          <cell r="K10358">
            <v>709.51</v>
          </cell>
          <cell r="L10358">
            <v>0</v>
          </cell>
          <cell r="M10358">
            <v>709.51</v>
          </cell>
          <cell r="N10358">
            <v>0</v>
          </cell>
        </row>
        <row r="10359">
          <cell r="A10359" t="str">
            <v>SP1.406NO_thin185</v>
          </cell>
          <cell r="B10359" t="str">
            <v xml:space="preserve">SP </v>
          </cell>
          <cell r="C10359">
            <v>1.4</v>
          </cell>
          <cell r="D10359">
            <v>6</v>
          </cell>
          <cell r="E10359" t="str">
            <v>NO_thin</v>
          </cell>
          <cell r="F10359" t="str">
            <v>185-190</v>
          </cell>
          <cell r="G10359">
            <v>0.2</v>
          </cell>
          <cell r="H10359">
            <v>-0.05</v>
          </cell>
          <cell r="I10359">
            <v>0.15</v>
          </cell>
          <cell r="J10359">
            <v>0.76</v>
          </cell>
          <cell r="K10359">
            <v>710.27</v>
          </cell>
          <cell r="L10359">
            <v>0</v>
          </cell>
          <cell r="M10359">
            <v>710.27</v>
          </cell>
          <cell r="N10359">
            <v>0</v>
          </cell>
        </row>
        <row r="10360">
          <cell r="A10360" t="str">
            <v>SP1.406NO_thin190</v>
          </cell>
          <cell r="B10360" t="str">
            <v xml:space="preserve">SP </v>
          </cell>
          <cell r="C10360">
            <v>1.4</v>
          </cell>
          <cell r="D10360">
            <v>6</v>
          </cell>
          <cell r="E10360" t="str">
            <v>NO_thin</v>
          </cell>
          <cell r="F10360" t="str">
            <v>190-195</v>
          </cell>
          <cell r="G10360">
            <v>0.17</v>
          </cell>
          <cell r="H10360">
            <v>-0.03</v>
          </cell>
          <cell r="I10360">
            <v>0.13</v>
          </cell>
          <cell r="J10360">
            <v>0.67</v>
          </cell>
          <cell r="K10360">
            <v>710.94</v>
          </cell>
          <cell r="L10360">
            <v>0</v>
          </cell>
          <cell r="M10360">
            <v>710.94</v>
          </cell>
          <cell r="N10360">
            <v>0</v>
          </cell>
        </row>
        <row r="10361">
          <cell r="A10361" t="str">
            <v>SP1.406NO_thin195</v>
          </cell>
          <cell r="B10361" t="str">
            <v xml:space="preserve">SP </v>
          </cell>
          <cell r="C10361">
            <v>1.4</v>
          </cell>
          <cell r="D10361">
            <v>6</v>
          </cell>
          <cell r="E10361" t="str">
            <v>NO_thin</v>
          </cell>
          <cell r="F10361" t="str">
            <v>195-200</v>
          </cell>
          <cell r="G10361">
            <v>0.13</v>
          </cell>
          <cell r="H10361">
            <v>-0.03</v>
          </cell>
          <cell r="I10361">
            <v>0.1</v>
          </cell>
          <cell r="J10361">
            <v>0.52</v>
          </cell>
          <cell r="K10361">
            <v>711.46</v>
          </cell>
          <cell r="L10361">
            <v>0</v>
          </cell>
          <cell r="M10361">
            <v>711.46</v>
          </cell>
          <cell r="N10361">
            <v>0</v>
          </cell>
        </row>
        <row r="10362">
          <cell r="A10362" t="str">
            <v>SP1.406Thinned000</v>
          </cell>
          <cell r="B10362" t="str">
            <v xml:space="preserve">SP </v>
          </cell>
          <cell r="C10362">
            <v>1.4</v>
          </cell>
          <cell r="D10362">
            <v>6</v>
          </cell>
          <cell r="E10362" t="str">
            <v>Thinned</v>
          </cell>
          <cell r="F10362" t="str">
            <v xml:space="preserve">  0-5</v>
          </cell>
          <cell r="G10362">
            <v>0.08</v>
          </cell>
          <cell r="H10362">
            <v>0.16</v>
          </cell>
          <cell r="I10362">
            <v>0.25</v>
          </cell>
          <cell r="J10362">
            <v>1.23</v>
          </cell>
          <cell r="K10362">
            <v>1.23</v>
          </cell>
          <cell r="L10362">
            <v>0</v>
          </cell>
          <cell r="M10362">
            <v>1.23</v>
          </cell>
          <cell r="N10362">
            <v>0</v>
          </cell>
        </row>
        <row r="10363">
          <cell r="A10363" t="str">
            <v>SP1.406Thinned005</v>
          </cell>
          <cell r="B10363" t="str">
            <v xml:space="preserve">SP </v>
          </cell>
          <cell r="C10363">
            <v>1.4</v>
          </cell>
          <cell r="D10363">
            <v>6</v>
          </cell>
          <cell r="E10363" t="str">
            <v>Thinned</v>
          </cell>
          <cell r="F10363" t="str">
            <v xml:space="preserve">  5-10</v>
          </cell>
          <cell r="G10363">
            <v>0.26</v>
          </cell>
          <cell r="H10363">
            <v>0.2</v>
          </cell>
          <cell r="I10363">
            <v>0.46</v>
          </cell>
          <cell r="J10363">
            <v>2.2799999999999998</v>
          </cell>
          <cell r="K10363">
            <v>3.51</v>
          </cell>
          <cell r="L10363">
            <v>0</v>
          </cell>
          <cell r="M10363">
            <v>3.51</v>
          </cell>
          <cell r="N10363">
            <v>0</v>
          </cell>
        </row>
        <row r="10364">
          <cell r="A10364" t="str">
            <v>SP1.406Thinned010</v>
          </cell>
          <cell r="B10364" t="str">
            <v xml:space="preserve">SP </v>
          </cell>
          <cell r="C10364">
            <v>1.4</v>
          </cell>
          <cell r="D10364">
            <v>6</v>
          </cell>
          <cell r="E10364" t="str">
            <v>Thinned</v>
          </cell>
          <cell r="F10364" t="str">
            <v xml:space="preserve"> 10-15</v>
          </cell>
          <cell r="G10364">
            <v>0.79</v>
          </cell>
          <cell r="H10364">
            <v>0.2</v>
          </cell>
          <cell r="I10364">
            <v>0.99</v>
          </cell>
          <cell r="J10364">
            <v>4.9400000000000004</v>
          </cell>
          <cell r="K10364">
            <v>8.4499999999999993</v>
          </cell>
          <cell r="L10364">
            <v>0</v>
          </cell>
          <cell r="M10364">
            <v>8.4499999999999993</v>
          </cell>
          <cell r="N10364">
            <v>0</v>
          </cell>
        </row>
        <row r="10365">
          <cell r="A10365" t="str">
            <v>SP1.406Thinned015</v>
          </cell>
          <cell r="B10365" t="str">
            <v xml:space="preserve">SP </v>
          </cell>
          <cell r="C10365">
            <v>1.4</v>
          </cell>
          <cell r="D10365">
            <v>6</v>
          </cell>
          <cell r="E10365" t="str">
            <v>Thinned</v>
          </cell>
          <cell r="F10365" t="str">
            <v xml:space="preserve"> 15-20</v>
          </cell>
          <cell r="G10365">
            <v>2.4</v>
          </cell>
          <cell r="H10365">
            <v>0.2</v>
          </cell>
          <cell r="I10365">
            <v>2.6</v>
          </cell>
          <cell r="J10365">
            <v>13.01</v>
          </cell>
          <cell r="K10365">
            <v>21.46</v>
          </cell>
          <cell r="L10365">
            <v>0</v>
          </cell>
          <cell r="M10365">
            <v>21.46</v>
          </cell>
          <cell r="N10365">
            <v>0</v>
          </cell>
        </row>
        <row r="10366">
          <cell r="A10366" t="str">
            <v>SP1.406Thinned020</v>
          </cell>
          <cell r="B10366" t="str">
            <v xml:space="preserve">SP </v>
          </cell>
          <cell r="C10366">
            <v>1.4</v>
          </cell>
          <cell r="D10366">
            <v>6</v>
          </cell>
          <cell r="E10366" t="str">
            <v>Thinned</v>
          </cell>
          <cell r="F10366" t="str">
            <v xml:space="preserve"> 20-25</v>
          </cell>
          <cell r="G10366">
            <v>7.33</v>
          </cell>
          <cell r="H10366">
            <v>0.2</v>
          </cell>
          <cell r="I10366">
            <v>7.53</v>
          </cell>
          <cell r="J10366">
            <v>37.659999999999997</v>
          </cell>
          <cell r="K10366">
            <v>59.12</v>
          </cell>
          <cell r="L10366">
            <v>0</v>
          </cell>
          <cell r="M10366">
            <v>59.12</v>
          </cell>
          <cell r="N10366">
            <v>0</v>
          </cell>
        </row>
        <row r="10367">
          <cell r="A10367" t="str">
            <v>SP1.406Thinned025</v>
          </cell>
          <cell r="B10367" t="str">
            <v xml:space="preserve">SP </v>
          </cell>
          <cell r="C10367">
            <v>1.4</v>
          </cell>
          <cell r="D10367">
            <v>6</v>
          </cell>
          <cell r="E10367" t="str">
            <v>Thinned</v>
          </cell>
          <cell r="F10367" t="str">
            <v xml:space="preserve"> 25-30</v>
          </cell>
          <cell r="G10367">
            <v>19.89</v>
          </cell>
          <cell r="H10367">
            <v>0.43</v>
          </cell>
          <cell r="I10367">
            <v>20.32</v>
          </cell>
          <cell r="J10367">
            <v>101.62</v>
          </cell>
          <cell r="K10367">
            <v>160.74</v>
          </cell>
          <cell r="L10367">
            <v>0</v>
          </cell>
          <cell r="M10367">
            <v>160.74</v>
          </cell>
          <cell r="N10367">
            <v>0</v>
          </cell>
        </row>
        <row r="10368">
          <cell r="A10368" t="str">
            <v>SP1.406Thinned030</v>
          </cell>
          <cell r="B10368" t="str">
            <v xml:space="preserve">SP </v>
          </cell>
          <cell r="C10368">
            <v>1.4</v>
          </cell>
          <cell r="D10368">
            <v>6</v>
          </cell>
          <cell r="E10368" t="str">
            <v>Thinned</v>
          </cell>
          <cell r="F10368" t="str">
            <v xml:space="preserve"> 30-35</v>
          </cell>
          <cell r="G10368">
            <v>2.5099999999999998</v>
          </cell>
          <cell r="H10368">
            <v>4.53</v>
          </cell>
          <cell r="I10368">
            <v>7.04</v>
          </cell>
          <cell r="J10368">
            <v>35.21</v>
          </cell>
          <cell r="K10368">
            <v>195.95</v>
          </cell>
          <cell r="L10368">
            <v>-0.16</v>
          </cell>
          <cell r="M10368">
            <v>195.79</v>
          </cell>
          <cell r="N10368">
            <v>9.32</v>
          </cell>
        </row>
        <row r="10369">
          <cell r="A10369" t="str">
            <v>SP1.406Thinned035</v>
          </cell>
          <cell r="B10369" t="str">
            <v xml:space="preserve">SP </v>
          </cell>
          <cell r="C10369">
            <v>1.4</v>
          </cell>
          <cell r="D10369">
            <v>6</v>
          </cell>
          <cell r="E10369" t="str">
            <v>Thinned</v>
          </cell>
          <cell r="F10369" t="str">
            <v xml:space="preserve"> 35-40</v>
          </cell>
          <cell r="G10369">
            <v>1.1000000000000001</v>
          </cell>
          <cell r="H10369">
            <v>-0.43</v>
          </cell>
          <cell r="I10369">
            <v>0.67</v>
          </cell>
          <cell r="J10369">
            <v>3.37</v>
          </cell>
          <cell r="K10369">
            <v>199.32</v>
          </cell>
          <cell r="L10369">
            <v>-0.27</v>
          </cell>
          <cell r="M10369">
            <v>199.04999999999998</v>
          </cell>
          <cell r="N10369">
            <v>6.24</v>
          </cell>
        </row>
        <row r="10370">
          <cell r="A10370" t="str">
            <v>SP1.406Thinned040</v>
          </cell>
          <cell r="B10370" t="str">
            <v xml:space="preserve">SP </v>
          </cell>
          <cell r="C10370">
            <v>1.4</v>
          </cell>
          <cell r="D10370">
            <v>6</v>
          </cell>
          <cell r="E10370" t="str">
            <v>Thinned</v>
          </cell>
          <cell r="F10370" t="str">
            <v xml:space="preserve"> 40-45</v>
          </cell>
          <cell r="G10370">
            <v>2.96</v>
          </cell>
          <cell r="H10370">
            <v>2.89</v>
          </cell>
          <cell r="I10370">
            <v>5.85</v>
          </cell>
          <cell r="J10370">
            <v>29.26</v>
          </cell>
          <cell r="K10370">
            <v>228.58</v>
          </cell>
          <cell r="L10370">
            <v>-0.51</v>
          </cell>
          <cell r="M10370">
            <v>228.07000000000002</v>
          </cell>
          <cell r="N10370">
            <v>1.72</v>
          </cell>
        </row>
        <row r="10371">
          <cell r="A10371" t="str">
            <v>SP1.406Thinned045</v>
          </cell>
          <cell r="B10371" t="str">
            <v xml:space="preserve">SP </v>
          </cell>
          <cell r="C10371">
            <v>1.4</v>
          </cell>
          <cell r="D10371">
            <v>6</v>
          </cell>
          <cell r="E10371" t="str">
            <v>Thinned</v>
          </cell>
          <cell r="F10371" t="str">
            <v xml:space="preserve"> 45-50</v>
          </cell>
          <cell r="G10371">
            <v>4.4000000000000004</v>
          </cell>
          <cell r="H10371">
            <v>1.31</v>
          </cell>
          <cell r="I10371">
            <v>5.7</v>
          </cell>
          <cell r="J10371">
            <v>28.52</v>
          </cell>
          <cell r="K10371">
            <v>257.08999999999997</v>
          </cell>
          <cell r="L10371">
            <v>-0.83</v>
          </cell>
          <cell r="M10371">
            <v>256.26</v>
          </cell>
          <cell r="N10371">
            <v>2.31</v>
          </cell>
        </row>
        <row r="10372">
          <cell r="A10372" t="str">
            <v>SP1.406Thinned050</v>
          </cell>
          <cell r="B10372" t="str">
            <v xml:space="preserve">SP </v>
          </cell>
          <cell r="C10372">
            <v>1.4</v>
          </cell>
          <cell r="D10372">
            <v>6</v>
          </cell>
          <cell r="E10372" t="str">
            <v>Thinned</v>
          </cell>
          <cell r="F10372" t="str">
            <v xml:space="preserve"> 50-55</v>
          </cell>
          <cell r="G10372">
            <v>4.8899999999999997</v>
          </cell>
          <cell r="H10372">
            <v>-0.3</v>
          </cell>
          <cell r="I10372">
            <v>4.59</v>
          </cell>
          <cell r="J10372">
            <v>22.95</v>
          </cell>
          <cell r="K10372">
            <v>280.04000000000002</v>
          </cell>
          <cell r="L10372">
            <v>-1.21</v>
          </cell>
          <cell r="M10372">
            <v>278.83000000000004</v>
          </cell>
          <cell r="N10372">
            <v>2.8</v>
          </cell>
        </row>
        <row r="10373">
          <cell r="A10373" t="str">
            <v>SP1.406Thinned055</v>
          </cell>
          <cell r="B10373" t="str">
            <v xml:space="preserve">SP </v>
          </cell>
          <cell r="C10373">
            <v>1.4</v>
          </cell>
          <cell r="D10373">
            <v>6</v>
          </cell>
          <cell r="E10373" t="str">
            <v>Thinned</v>
          </cell>
          <cell r="F10373" t="str">
            <v xml:space="preserve"> 55-60</v>
          </cell>
          <cell r="G10373">
            <v>4.76</v>
          </cell>
          <cell r="H10373">
            <v>-0.95</v>
          </cell>
          <cell r="I10373">
            <v>3.81</v>
          </cell>
          <cell r="J10373">
            <v>19.07</v>
          </cell>
          <cell r="K10373">
            <v>299.12</v>
          </cell>
          <cell r="L10373">
            <v>-1.62</v>
          </cell>
          <cell r="M10373">
            <v>297.5</v>
          </cell>
          <cell r="N10373">
            <v>2.92</v>
          </cell>
        </row>
        <row r="10374">
          <cell r="A10374" t="str">
            <v>SP1.406Thinned060</v>
          </cell>
          <cell r="B10374" t="str">
            <v xml:space="preserve">SP </v>
          </cell>
          <cell r="C10374">
            <v>1.4</v>
          </cell>
          <cell r="D10374">
            <v>6</v>
          </cell>
          <cell r="E10374" t="str">
            <v>Thinned</v>
          </cell>
          <cell r="F10374" t="str">
            <v xml:space="preserve"> 60-65</v>
          </cell>
          <cell r="G10374">
            <v>4.8099999999999996</v>
          </cell>
          <cell r="H10374">
            <v>-0.7</v>
          </cell>
          <cell r="I10374">
            <v>4.1100000000000003</v>
          </cell>
          <cell r="J10374">
            <v>20.54</v>
          </cell>
          <cell r="K10374">
            <v>319.66000000000003</v>
          </cell>
          <cell r="L10374">
            <v>-2.0099999999999998</v>
          </cell>
          <cell r="M10374">
            <v>317.65000000000003</v>
          </cell>
          <cell r="N10374">
            <v>2.85</v>
          </cell>
        </row>
        <row r="10375">
          <cell r="A10375" t="str">
            <v>SP1.406Thinned065</v>
          </cell>
          <cell r="B10375" t="str">
            <v xml:space="preserve">SP </v>
          </cell>
          <cell r="C10375">
            <v>1.4</v>
          </cell>
          <cell r="D10375">
            <v>6</v>
          </cell>
          <cell r="E10375" t="str">
            <v>Thinned</v>
          </cell>
          <cell r="F10375" t="str">
            <v xml:space="preserve"> 65-70</v>
          </cell>
          <cell r="G10375">
            <v>4.01</v>
          </cell>
          <cell r="H10375">
            <v>-0.95</v>
          </cell>
          <cell r="I10375">
            <v>3.05</v>
          </cell>
          <cell r="J10375">
            <v>15.27</v>
          </cell>
          <cell r="K10375">
            <v>334.93</v>
          </cell>
          <cell r="L10375">
            <v>-2.4300000000000002</v>
          </cell>
          <cell r="M10375">
            <v>332.5</v>
          </cell>
          <cell r="N10375">
            <v>3.06</v>
          </cell>
        </row>
        <row r="10376">
          <cell r="A10376" t="str">
            <v>SP1.406Thinned070</v>
          </cell>
          <cell r="B10376" t="str">
            <v xml:space="preserve">SP </v>
          </cell>
          <cell r="C10376">
            <v>1.4</v>
          </cell>
          <cell r="D10376">
            <v>6</v>
          </cell>
          <cell r="E10376" t="str">
            <v>Thinned</v>
          </cell>
          <cell r="F10376" t="str">
            <v xml:space="preserve"> 70-75</v>
          </cell>
          <cell r="G10376">
            <v>3.4</v>
          </cell>
          <cell r="H10376">
            <v>-0.45</v>
          </cell>
          <cell r="I10376">
            <v>2.95</v>
          </cell>
          <cell r="J10376">
            <v>14.77</v>
          </cell>
          <cell r="K10376">
            <v>349.7</v>
          </cell>
          <cell r="L10376">
            <v>-2.85</v>
          </cell>
          <cell r="M10376">
            <v>346.84999999999997</v>
          </cell>
          <cell r="N10376">
            <v>3.02</v>
          </cell>
        </row>
        <row r="10377">
          <cell r="A10377" t="str">
            <v>SP1.406Thinned075</v>
          </cell>
          <cell r="B10377" t="str">
            <v xml:space="preserve">SP </v>
          </cell>
          <cell r="C10377">
            <v>1.4</v>
          </cell>
          <cell r="D10377">
            <v>6</v>
          </cell>
          <cell r="E10377" t="str">
            <v>Thinned</v>
          </cell>
          <cell r="F10377" t="str">
            <v xml:space="preserve"> 75-80</v>
          </cell>
          <cell r="G10377">
            <v>2.4900000000000002</v>
          </cell>
          <cell r="H10377">
            <v>-0.37</v>
          </cell>
          <cell r="I10377">
            <v>2.12</v>
          </cell>
          <cell r="J10377">
            <v>10.61</v>
          </cell>
          <cell r="K10377">
            <v>360.31</v>
          </cell>
          <cell r="L10377">
            <v>-3.28</v>
          </cell>
          <cell r="M10377">
            <v>357.03000000000003</v>
          </cell>
          <cell r="N10377">
            <v>3.1</v>
          </cell>
        </row>
        <row r="10378">
          <cell r="A10378" t="str">
            <v>SP1.406Thinned080</v>
          </cell>
          <cell r="B10378" t="str">
            <v xml:space="preserve">SP </v>
          </cell>
          <cell r="C10378">
            <v>1.4</v>
          </cell>
          <cell r="D10378">
            <v>6</v>
          </cell>
          <cell r="E10378" t="str">
            <v>Thinned</v>
          </cell>
          <cell r="F10378" t="str">
            <v xml:space="preserve"> 80-85</v>
          </cell>
          <cell r="G10378">
            <v>2.36</v>
          </cell>
          <cell r="H10378">
            <v>-0.04</v>
          </cell>
          <cell r="I10378">
            <v>2.3199999999999998</v>
          </cell>
          <cell r="J10378">
            <v>11.61</v>
          </cell>
          <cell r="K10378">
            <v>371.92</v>
          </cell>
          <cell r="L10378">
            <v>-3.59</v>
          </cell>
          <cell r="M10378">
            <v>368.33000000000004</v>
          </cell>
          <cell r="N10378">
            <v>2.21</v>
          </cell>
        </row>
        <row r="10379">
          <cell r="A10379" t="str">
            <v>SP1.406Thinned085</v>
          </cell>
          <cell r="B10379" t="str">
            <v xml:space="preserve">SP </v>
          </cell>
          <cell r="C10379">
            <v>1.4</v>
          </cell>
          <cell r="D10379">
            <v>6</v>
          </cell>
          <cell r="E10379" t="str">
            <v>Thinned</v>
          </cell>
          <cell r="F10379" t="str">
            <v xml:space="preserve"> 85-90</v>
          </cell>
          <cell r="G10379">
            <v>2.6</v>
          </cell>
          <cell r="H10379">
            <v>-0.69</v>
          </cell>
          <cell r="I10379">
            <v>1.91</v>
          </cell>
          <cell r="J10379">
            <v>9.5399999999999991</v>
          </cell>
          <cell r="K10379">
            <v>381.46</v>
          </cell>
          <cell r="L10379">
            <v>-3.88</v>
          </cell>
          <cell r="M10379">
            <v>377.58</v>
          </cell>
          <cell r="N10379">
            <v>2.11</v>
          </cell>
        </row>
        <row r="10380">
          <cell r="A10380" t="str">
            <v>SP1.406Thinned090</v>
          </cell>
          <cell r="B10380" t="str">
            <v xml:space="preserve">SP </v>
          </cell>
          <cell r="C10380">
            <v>1.4</v>
          </cell>
          <cell r="D10380">
            <v>6</v>
          </cell>
          <cell r="E10380" t="str">
            <v>Thinned</v>
          </cell>
          <cell r="F10380" t="str">
            <v xml:space="preserve"> 90-95</v>
          </cell>
          <cell r="G10380">
            <v>2.52</v>
          </cell>
          <cell r="H10380">
            <v>-0.62</v>
          </cell>
          <cell r="I10380">
            <v>1.89</v>
          </cell>
          <cell r="J10380">
            <v>9.4600000000000009</v>
          </cell>
          <cell r="K10380">
            <v>390.92</v>
          </cell>
          <cell r="L10380">
            <v>-4.1100000000000003</v>
          </cell>
          <cell r="M10380">
            <v>386.81</v>
          </cell>
          <cell r="N10380">
            <v>1.7</v>
          </cell>
        </row>
        <row r="10381">
          <cell r="A10381" t="str">
            <v>SP1.406Thinned095</v>
          </cell>
          <cell r="B10381" t="str">
            <v xml:space="preserve">SP </v>
          </cell>
          <cell r="C10381">
            <v>1.4</v>
          </cell>
          <cell r="D10381">
            <v>6</v>
          </cell>
          <cell r="E10381" t="str">
            <v>Thinned</v>
          </cell>
          <cell r="F10381" t="str">
            <v xml:space="preserve"> 95-100</v>
          </cell>
          <cell r="G10381">
            <v>2.42</v>
          </cell>
          <cell r="H10381">
            <v>-0.59</v>
          </cell>
          <cell r="I10381">
            <v>1.83</v>
          </cell>
          <cell r="J10381">
            <v>9.15</v>
          </cell>
          <cell r="K10381">
            <v>400.07</v>
          </cell>
          <cell r="L10381">
            <v>-4.29</v>
          </cell>
          <cell r="M10381">
            <v>395.78</v>
          </cell>
          <cell r="N10381">
            <v>1.29</v>
          </cell>
        </row>
        <row r="10382">
          <cell r="A10382" t="str">
            <v>SP1.406Thinned100</v>
          </cell>
          <cell r="B10382" t="str">
            <v xml:space="preserve">SP </v>
          </cell>
          <cell r="C10382">
            <v>1.4</v>
          </cell>
          <cell r="D10382">
            <v>6</v>
          </cell>
          <cell r="E10382" t="str">
            <v>Thinned</v>
          </cell>
          <cell r="F10382" t="str">
            <v>100-105</v>
          </cell>
          <cell r="G10382">
            <v>1.84</v>
          </cell>
          <cell r="H10382">
            <v>-0.46</v>
          </cell>
          <cell r="I10382">
            <v>1.37</v>
          </cell>
          <cell r="J10382">
            <v>6.87</v>
          </cell>
          <cell r="K10382">
            <v>406.94</v>
          </cell>
          <cell r="L10382">
            <v>-4.43</v>
          </cell>
          <cell r="M10382">
            <v>402.51</v>
          </cell>
          <cell r="N10382">
            <v>0.99</v>
          </cell>
        </row>
        <row r="10383">
          <cell r="A10383" t="str">
            <v>SP1.406Thinned105</v>
          </cell>
          <cell r="B10383" t="str">
            <v xml:space="preserve">SP </v>
          </cell>
          <cell r="C10383">
            <v>1.4</v>
          </cell>
          <cell r="D10383">
            <v>6</v>
          </cell>
          <cell r="E10383" t="str">
            <v>Thinned</v>
          </cell>
          <cell r="F10383" t="str">
            <v>105-110</v>
          </cell>
          <cell r="G10383">
            <v>1.49</v>
          </cell>
          <cell r="H10383">
            <v>-0.17</v>
          </cell>
          <cell r="I10383">
            <v>1.33</v>
          </cell>
          <cell r="J10383">
            <v>6.63</v>
          </cell>
          <cell r="K10383">
            <v>413.57</v>
          </cell>
          <cell r="L10383">
            <v>-4.5199999999999996</v>
          </cell>
          <cell r="M10383">
            <v>409.05</v>
          </cell>
          <cell r="N10383">
            <v>0.66</v>
          </cell>
        </row>
        <row r="10384">
          <cell r="A10384" t="str">
            <v>SP1.406Thinned110</v>
          </cell>
          <cell r="B10384" t="str">
            <v xml:space="preserve">SP </v>
          </cell>
          <cell r="C10384">
            <v>1.4</v>
          </cell>
          <cell r="D10384">
            <v>6</v>
          </cell>
          <cell r="E10384" t="str">
            <v>Thinned</v>
          </cell>
          <cell r="F10384" t="str">
            <v>110-115</v>
          </cell>
          <cell r="G10384">
            <v>1.53</v>
          </cell>
          <cell r="H10384">
            <v>-0.28999999999999998</v>
          </cell>
          <cell r="I10384">
            <v>1.25</v>
          </cell>
          <cell r="J10384">
            <v>6.24</v>
          </cell>
          <cell r="K10384">
            <v>419.81</v>
          </cell>
          <cell r="L10384">
            <v>-4.5999999999999996</v>
          </cell>
          <cell r="M10384">
            <v>415.21</v>
          </cell>
          <cell r="N10384">
            <v>0.59</v>
          </cell>
        </row>
        <row r="10385">
          <cell r="A10385" t="str">
            <v>SP1.406Thinned115</v>
          </cell>
          <cell r="B10385" t="str">
            <v xml:space="preserve">SP </v>
          </cell>
          <cell r="C10385">
            <v>1.4</v>
          </cell>
          <cell r="D10385">
            <v>6</v>
          </cell>
          <cell r="E10385" t="str">
            <v>Thinned</v>
          </cell>
          <cell r="F10385" t="str">
            <v>115-120</v>
          </cell>
          <cell r="G10385">
            <v>1.51</v>
          </cell>
          <cell r="H10385">
            <v>-0.23</v>
          </cell>
          <cell r="I10385">
            <v>1.27</v>
          </cell>
          <cell r="J10385">
            <v>6.37</v>
          </cell>
          <cell r="K10385">
            <v>426.18</v>
          </cell>
          <cell r="L10385">
            <v>-4.66</v>
          </cell>
          <cell r="M10385">
            <v>421.52</v>
          </cell>
          <cell r="N10385">
            <v>0.45</v>
          </cell>
        </row>
        <row r="10386">
          <cell r="A10386" t="str">
            <v>SP1.406Thinned120</v>
          </cell>
          <cell r="B10386" t="str">
            <v xml:space="preserve">SP </v>
          </cell>
          <cell r="C10386">
            <v>1.4</v>
          </cell>
          <cell r="D10386">
            <v>6</v>
          </cell>
          <cell r="E10386" t="str">
            <v>Thinned</v>
          </cell>
          <cell r="F10386" t="str">
            <v>120-125</v>
          </cell>
          <cell r="G10386">
            <v>1.37</v>
          </cell>
          <cell r="H10386">
            <v>-0.18</v>
          </cell>
          <cell r="I10386">
            <v>1.19</v>
          </cell>
          <cell r="J10386">
            <v>5.96</v>
          </cell>
          <cell r="K10386">
            <v>432.14</v>
          </cell>
          <cell r="L10386">
            <v>-4.71</v>
          </cell>
          <cell r="M10386">
            <v>427.43</v>
          </cell>
          <cell r="N10386">
            <v>0.35</v>
          </cell>
        </row>
        <row r="10387">
          <cell r="A10387" t="str">
            <v>SP1.406Thinned125</v>
          </cell>
          <cell r="B10387" t="str">
            <v xml:space="preserve">SP </v>
          </cell>
          <cell r="C10387">
            <v>1.4</v>
          </cell>
          <cell r="D10387">
            <v>6</v>
          </cell>
          <cell r="E10387" t="str">
            <v>Thinned</v>
          </cell>
          <cell r="F10387" t="str">
            <v>125-130</v>
          </cell>
          <cell r="G10387">
            <v>1.3</v>
          </cell>
          <cell r="H10387">
            <v>-0.12</v>
          </cell>
          <cell r="I10387">
            <v>1.18</v>
          </cell>
          <cell r="J10387">
            <v>5.88</v>
          </cell>
          <cell r="K10387">
            <v>438.02</v>
          </cell>
          <cell r="L10387">
            <v>-4.75</v>
          </cell>
          <cell r="M10387">
            <v>433.27</v>
          </cell>
          <cell r="N10387">
            <v>0.27</v>
          </cell>
        </row>
        <row r="10388">
          <cell r="A10388" t="str">
            <v>SP1.406Thinned130</v>
          </cell>
          <cell r="B10388" t="str">
            <v xml:space="preserve">SP </v>
          </cell>
          <cell r="C10388">
            <v>1.4</v>
          </cell>
          <cell r="D10388">
            <v>6</v>
          </cell>
          <cell r="E10388" t="str">
            <v>Thinned</v>
          </cell>
          <cell r="F10388" t="str">
            <v>130-135</v>
          </cell>
          <cell r="G10388">
            <v>1.1499999999999999</v>
          </cell>
          <cell r="H10388">
            <v>-0.08</v>
          </cell>
          <cell r="I10388">
            <v>1.07</v>
          </cell>
          <cell r="J10388">
            <v>5.34</v>
          </cell>
          <cell r="K10388">
            <v>443.35</v>
          </cell>
          <cell r="L10388">
            <v>-4.78</v>
          </cell>
          <cell r="M10388">
            <v>438.57000000000005</v>
          </cell>
          <cell r="N10388">
            <v>0.2</v>
          </cell>
        </row>
        <row r="10389">
          <cell r="A10389" t="str">
            <v>SP1.406Thinned135</v>
          </cell>
          <cell r="B10389" t="str">
            <v xml:space="preserve">SP </v>
          </cell>
          <cell r="C10389">
            <v>1.4</v>
          </cell>
          <cell r="D10389">
            <v>6</v>
          </cell>
          <cell r="E10389" t="str">
            <v>Thinned</v>
          </cell>
          <cell r="F10389" t="str">
            <v>135-140</v>
          </cell>
          <cell r="G10389">
            <v>1.05</v>
          </cell>
          <cell r="H10389">
            <v>-0.04</v>
          </cell>
          <cell r="I10389">
            <v>1.01</v>
          </cell>
          <cell r="J10389">
            <v>5.03</v>
          </cell>
          <cell r="K10389">
            <v>448.38</v>
          </cell>
          <cell r="L10389">
            <v>-4.8</v>
          </cell>
          <cell r="M10389">
            <v>443.58</v>
          </cell>
          <cell r="N10389">
            <v>0.16</v>
          </cell>
        </row>
        <row r="10390">
          <cell r="A10390" t="str">
            <v>SP1.406Thinned140</v>
          </cell>
          <cell r="B10390" t="str">
            <v xml:space="preserve">SP </v>
          </cell>
          <cell r="C10390">
            <v>1.4</v>
          </cell>
          <cell r="D10390">
            <v>6</v>
          </cell>
          <cell r="E10390" t="str">
            <v>Thinned</v>
          </cell>
          <cell r="F10390" t="str">
            <v>140-145</v>
          </cell>
          <cell r="G10390">
            <v>1.1000000000000001</v>
          </cell>
          <cell r="H10390">
            <v>-0.09</v>
          </cell>
          <cell r="I10390">
            <v>1.02</v>
          </cell>
          <cell r="J10390">
            <v>5.08</v>
          </cell>
          <cell r="K10390">
            <v>453.46</v>
          </cell>
          <cell r="L10390">
            <v>-4.8</v>
          </cell>
          <cell r="M10390">
            <v>448.65999999999997</v>
          </cell>
          <cell r="N10390">
            <v>0</v>
          </cell>
        </row>
        <row r="10391">
          <cell r="A10391" t="str">
            <v>SP1.406Thinned145</v>
          </cell>
          <cell r="B10391" t="str">
            <v xml:space="preserve">SP </v>
          </cell>
          <cell r="C10391">
            <v>1.4</v>
          </cell>
          <cell r="D10391">
            <v>6</v>
          </cell>
          <cell r="E10391" t="str">
            <v>Thinned</v>
          </cell>
          <cell r="F10391" t="str">
            <v>145-150</v>
          </cell>
          <cell r="G10391">
            <v>0.94</v>
          </cell>
          <cell r="H10391">
            <v>-0.03</v>
          </cell>
          <cell r="I10391">
            <v>0.91</v>
          </cell>
          <cell r="J10391">
            <v>4.55</v>
          </cell>
          <cell r="K10391">
            <v>458.01</v>
          </cell>
          <cell r="L10391">
            <v>-4.8</v>
          </cell>
          <cell r="M10391">
            <v>453.21</v>
          </cell>
          <cell r="N10391">
            <v>0</v>
          </cell>
        </row>
        <row r="10392">
          <cell r="A10392" t="str">
            <v>SP1.406Thinned150</v>
          </cell>
          <cell r="B10392" t="str">
            <v xml:space="preserve">SP </v>
          </cell>
          <cell r="C10392">
            <v>1.4</v>
          </cell>
          <cell r="D10392">
            <v>6</v>
          </cell>
          <cell r="E10392" t="str">
            <v>Thinned</v>
          </cell>
          <cell r="F10392" t="str">
            <v>150-155</v>
          </cell>
          <cell r="G10392">
            <v>0.8</v>
          </cell>
          <cell r="H10392">
            <v>0</v>
          </cell>
          <cell r="I10392">
            <v>0.8</v>
          </cell>
          <cell r="J10392">
            <v>3.98</v>
          </cell>
          <cell r="K10392">
            <v>461.99</v>
          </cell>
          <cell r="L10392">
            <v>-4.8</v>
          </cell>
          <cell r="M10392">
            <v>457.19</v>
          </cell>
          <cell r="N10392">
            <v>0</v>
          </cell>
        </row>
        <row r="10393">
          <cell r="A10393" t="str">
            <v>SP1.406Thinned155</v>
          </cell>
          <cell r="B10393" t="str">
            <v xml:space="preserve">SP </v>
          </cell>
          <cell r="C10393">
            <v>1.4</v>
          </cell>
          <cell r="D10393">
            <v>6</v>
          </cell>
          <cell r="E10393" t="str">
            <v>Thinned</v>
          </cell>
          <cell r="F10393" t="str">
            <v>155-160</v>
          </cell>
          <cell r="G10393">
            <v>0.71</v>
          </cell>
          <cell r="H10393">
            <v>0.01</v>
          </cell>
          <cell r="I10393">
            <v>0.72</v>
          </cell>
          <cell r="J10393">
            <v>3.59</v>
          </cell>
          <cell r="K10393">
            <v>465.58</v>
          </cell>
          <cell r="L10393">
            <v>-4.8</v>
          </cell>
          <cell r="M10393">
            <v>460.78</v>
          </cell>
          <cell r="N10393">
            <v>0</v>
          </cell>
        </row>
        <row r="10394">
          <cell r="A10394" t="str">
            <v>SP1.406Thinned160</v>
          </cell>
          <cell r="B10394" t="str">
            <v xml:space="preserve">SP </v>
          </cell>
          <cell r="C10394">
            <v>1.4</v>
          </cell>
          <cell r="D10394">
            <v>6</v>
          </cell>
          <cell r="E10394" t="str">
            <v>Thinned</v>
          </cell>
          <cell r="F10394" t="str">
            <v>160-165</v>
          </cell>
          <cell r="G10394">
            <v>0.6</v>
          </cell>
          <cell r="H10394">
            <v>0.01</v>
          </cell>
          <cell r="I10394">
            <v>0.61</v>
          </cell>
          <cell r="J10394">
            <v>3.04</v>
          </cell>
          <cell r="K10394">
            <v>468.62</v>
          </cell>
          <cell r="L10394">
            <v>-4.8</v>
          </cell>
          <cell r="M10394">
            <v>463.82</v>
          </cell>
          <cell r="N10394">
            <v>0</v>
          </cell>
        </row>
        <row r="10395">
          <cell r="A10395" t="str">
            <v>SP1.406Thinned165</v>
          </cell>
          <cell r="B10395" t="str">
            <v xml:space="preserve">SP </v>
          </cell>
          <cell r="C10395">
            <v>1.4</v>
          </cell>
          <cell r="D10395">
            <v>6</v>
          </cell>
          <cell r="E10395" t="str">
            <v>Thinned</v>
          </cell>
          <cell r="F10395" t="str">
            <v>165-170</v>
          </cell>
          <cell r="G10395">
            <v>0.51</v>
          </cell>
          <cell r="H10395">
            <v>0.01</v>
          </cell>
          <cell r="I10395">
            <v>0.52</v>
          </cell>
          <cell r="J10395">
            <v>2.62</v>
          </cell>
          <cell r="K10395">
            <v>471.23</v>
          </cell>
          <cell r="L10395">
            <v>-4.8</v>
          </cell>
          <cell r="M10395">
            <v>466.43</v>
          </cell>
          <cell r="N10395">
            <v>0</v>
          </cell>
        </row>
        <row r="10396">
          <cell r="A10396" t="str">
            <v>SP1.406Thinned170</v>
          </cell>
          <cell r="B10396" t="str">
            <v xml:space="preserve">SP </v>
          </cell>
          <cell r="C10396">
            <v>1.4</v>
          </cell>
          <cell r="D10396">
            <v>6</v>
          </cell>
          <cell r="E10396" t="str">
            <v>Thinned</v>
          </cell>
          <cell r="F10396" t="str">
            <v>170-175</v>
          </cell>
          <cell r="G10396">
            <v>0.44</v>
          </cell>
          <cell r="H10396">
            <v>0.01</v>
          </cell>
          <cell r="I10396">
            <v>0.45</v>
          </cell>
          <cell r="J10396">
            <v>2.25</v>
          </cell>
          <cell r="K10396">
            <v>473.48</v>
          </cell>
          <cell r="L10396">
            <v>-4.8</v>
          </cell>
          <cell r="M10396">
            <v>468.68</v>
          </cell>
          <cell r="N10396">
            <v>0</v>
          </cell>
        </row>
        <row r="10397">
          <cell r="A10397" t="str">
            <v>SP1.406Thinned175</v>
          </cell>
          <cell r="B10397" t="str">
            <v xml:space="preserve">SP </v>
          </cell>
          <cell r="C10397">
            <v>1.4</v>
          </cell>
          <cell r="D10397">
            <v>6</v>
          </cell>
          <cell r="E10397" t="str">
            <v>Thinned</v>
          </cell>
          <cell r="F10397" t="str">
            <v>175-180</v>
          </cell>
          <cell r="G10397">
            <v>0.38</v>
          </cell>
          <cell r="H10397">
            <v>0.01</v>
          </cell>
          <cell r="I10397">
            <v>0.38</v>
          </cell>
          <cell r="J10397">
            <v>1.92</v>
          </cell>
          <cell r="K10397">
            <v>475.4</v>
          </cell>
          <cell r="L10397">
            <v>-4.8</v>
          </cell>
          <cell r="M10397">
            <v>470.59999999999997</v>
          </cell>
          <cell r="N10397">
            <v>0</v>
          </cell>
        </row>
        <row r="10398">
          <cell r="A10398" t="str">
            <v>SP1.406Thinned180</v>
          </cell>
          <cell r="B10398" t="str">
            <v xml:space="preserve">SP </v>
          </cell>
          <cell r="C10398">
            <v>1.4</v>
          </cell>
          <cell r="D10398">
            <v>6</v>
          </cell>
          <cell r="E10398" t="str">
            <v>Thinned</v>
          </cell>
          <cell r="F10398" t="str">
            <v>180-185</v>
          </cell>
          <cell r="G10398">
            <v>0.32</v>
          </cell>
          <cell r="H10398">
            <v>0.01</v>
          </cell>
          <cell r="I10398">
            <v>0.33</v>
          </cell>
          <cell r="J10398">
            <v>1.64</v>
          </cell>
          <cell r="K10398">
            <v>477.04</v>
          </cell>
          <cell r="L10398">
            <v>-4.8</v>
          </cell>
          <cell r="M10398">
            <v>472.24</v>
          </cell>
          <cell r="N10398">
            <v>0</v>
          </cell>
        </row>
        <row r="10399">
          <cell r="A10399" t="str">
            <v>SP1.406Thinned185</v>
          </cell>
          <cell r="B10399" t="str">
            <v xml:space="preserve">SP </v>
          </cell>
          <cell r="C10399">
            <v>1.4</v>
          </cell>
          <cell r="D10399">
            <v>6</v>
          </cell>
          <cell r="E10399" t="str">
            <v>Thinned</v>
          </cell>
          <cell r="F10399" t="str">
            <v>185-190</v>
          </cell>
          <cell r="G10399">
            <v>0.27</v>
          </cell>
          <cell r="H10399">
            <v>0.01</v>
          </cell>
          <cell r="I10399">
            <v>0.28000000000000003</v>
          </cell>
          <cell r="J10399">
            <v>1.4</v>
          </cell>
          <cell r="K10399">
            <v>478.44</v>
          </cell>
          <cell r="L10399">
            <v>-4.8</v>
          </cell>
          <cell r="M10399">
            <v>473.64</v>
          </cell>
          <cell r="N10399">
            <v>0</v>
          </cell>
        </row>
        <row r="10400">
          <cell r="A10400" t="str">
            <v>SP1.406Thinned190</v>
          </cell>
          <cell r="B10400" t="str">
            <v xml:space="preserve">SP </v>
          </cell>
          <cell r="C10400">
            <v>1.4</v>
          </cell>
          <cell r="D10400">
            <v>6</v>
          </cell>
          <cell r="E10400" t="str">
            <v>Thinned</v>
          </cell>
          <cell r="F10400" t="str">
            <v>190-195</v>
          </cell>
          <cell r="G10400">
            <v>0.23</v>
          </cell>
          <cell r="H10400">
            <v>0.01</v>
          </cell>
          <cell r="I10400">
            <v>0.24</v>
          </cell>
          <cell r="J10400">
            <v>1.19</v>
          </cell>
          <cell r="K10400">
            <v>479.63</v>
          </cell>
          <cell r="L10400">
            <v>-4.8</v>
          </cell>
          <cell r="M10400">
            <v>474.83</v>
          </cell>
          <cell r="N10400">
            <v>0</v>
          </cell>
        </row>
        <row r="10401">
          <cell r="A10401" t="str">
            <v>SP1.406Thinned195</v>
          </cell>
          <cell r="B10401" t="str">
            <v xml:space="preserve">SP </v>
          </cell>
          <cell r="C10401">
            <v>1.4</v>
          </cell>
          <cell r="D10401">
            <v>6</v>
          </cell>
          <cell r="E10401" t="str">
            <v>Thinned</v>
          </cell>
          <cell r="F10401" t="str">
            <v>195-200</v>
          </cell>
          <cell r="G10401">
            <v>0.2</v>
          </cell>
          <cell r="H10401">
            <v>0</v>
          </cell>
          <cell r="I10401">
            <v>0.2</v>
          </cell>
          <cell r="J10401">
            <v>1.02</v>
          </cell>
          <cell r="K10401">
            <v>480.66</v>
          </cell>
          <cell r="L10401">
            <v>-4.8</v>
          </cell>
          <cell r="M10401">
            <v>475.86</v>
          </cell>
          <cell r="N10401">
            <v>0</v>
          </cell>
        </row>
        <row r="10402">
          <cell r="A10402" t="str">
            <v>SP1.408NO_thin000</v>
          </cell>
          <cell r="B10402" t="str">
            <v xml:space="preserve">SP </v>
          </cell>
          <cell r="C10402">
            <v>1.4</v>
          </cell>
          <cell r="D10402">
            <v>8</v>
          </cell>
          <cell r="E10402" t="str">
            <v>NO_thin</v>
          </cell>
          <cell r="F10402" t="str">
            <v xml:space="preserve">  0-5</v>
          </cell>
          <cell r="G10402">
            <v>0.22</v>
          </cell>
          <cell r="H10402">
            <v>0.19</v>
          </cell>
          <cell r="I10402">
            <v>0.42</v>
          </cell>
          <cell r="J10402">
            <v>2.08</v>
          </cell>
          <cell r="K10402">
            <v>2.08</v>
          </cell>
          <cell r="L10402">
            <v>0</v>
          </cell>
          <cell r="M10402">
            <v>2.08</v>
          </cell>
          <cell r="N10402">
            <v>0</v>
          </cell>
        </row>
        <row r="10403">
          <cell r="A10403" t="str">
            <v>SP1.408NO_thin005</v>
          </cell>
          <cell r="B10403" t="str">
            <v xml:space="preserve">SP </v>
          </cell>
          <cell r="C10403">
            <v>1.4</v>
          </cell>
          <cell r="D10403">
            <v>8</v>
          </cell>
          <cell r="E10403" t="str">
            <v>NO_thin</v>
          </cell>
          <cell r="F10403" t="str">
            <v xml:space="preserve">  5-10</v>
          </cell>
          <cell r="G10403">
            <v>0.68</v>
          </cell>
          <cell r="H10403">
            <v>0.24</v>
          </cell>
          <cell r="I10403">
            <v>0.92</v>
          </cell>
          <cell r="J10403">
            <v>4.59</v>
          </cell>
          <cell r="K10403">
            <v>6.67</v>
          </cell>
          <cell r="L10403">
            <v>0</v>
          </cell>
          <cell r="M10403">
            <v>6.67</v>
          </cell>
          <cell r="N10403">
            <v>0</v>
          </cell>
        </row>
        <row r="10404">
          <cell r="A10404" t="str">
            <v>SP1.408NO_thin010</v>
          </cell>
          <cell r="B10404" t="str">
            <v xml:space="preserve">SP </v>
          </cell>
          <cell r="C10404">
            <v>1.4</v>
          </cell>
          <cell r="D10404">
            <v>8</v>
          </cell>
          <cell r="E10404" t="str">
            <v>NO_thin</v>
          </cell>
          <cell r="F10404" t="str">
            <v xml:space="preserve"> 10-15</v>
          </cell>
          <cell r="G10404">
            <v>2.08</v>
          </cell>
          <cell r="H10404">
            <v>0.24</v>
          </cell>
          <cell r="I10404">
            <v>2.3199999999999998</v>
          </cell>
          <cell r="J10404">
            <v>11.6</v>
          </cell>
          <cell r="K10404">
            <v>18.27</v>
          </cell>
          <cell r="L10404">
            <v>0</v>
          </cell>
          <cell r="M10404">
            <v>18.27</v>
          </cell>
          <cell r="N10404">
            <v>0</v>
          </cell>
        </row>
        <row r="10405">
          <cell r="A10405" t="str">
            <v>SP1.408NO_thin015</v>
          </cell>
          <cell r="B10405" t="str">
            <v xml:space="preserve">SP </v>
          </cell>
          <cell r="C10405">
            <v>1.4</v>
          </cell>
          <cell r="D10405">
            <v>8</v>
          </cell>
          <cell r="E10405" t="str">
            <v>NO_thin</v>
          </cell>
          <cell r="F10405" t="str">
            <v xml:space="preserve"> 15-20</v>
          </cell>
          <cell r="G10405">
            <v>6.36</v>
          </cell>
          <cell r="H10405">
            <v>0.24</v>
          </cell>
          <cell r="I10405">
            <v>6.59</v>
          </cell>
          <cell r="J10405">
            <v>32.97</v>
          </cell>
          <cell r="K10405">
            <v>51.25</v>
          </cell>
          <cell r="L10405">
            <v>0</v>
          </cell>
          <cell r="M10405">
            <v>51.25</v>
          </cell>
          <cell r="N10405">
            <v>0</v>
          </cell>
        </row>
        <row r="10406">
          <cell r="A10406" t="str">
            <v>SP1.408NO_thin020</v>
          </cell>
          <cell r="B10406" t="str">
            <v xml:space="preserve">SP </v>
          </cell>
          <cell r="C10406">
            <v>1.4</v>
          </cell>
          <cell r="D10406">
            <v>8</v>
          </cell>
          <cell r="E10406" t="str">
            <v>NO_thin</v>
          </cell>
          <cell r="F10406" t="str">
            <v xml:space="preserve"> 20-25</v>
          </cell>
          <cell r="G10406">
            <v>18.93</v>
          </cell>
          <cell r="H10406">
            <v>0.33</v>
          </cell>
          <cell r="I10406">
            <v>19.260000000000002</v>
          </cell>
          <cell r="J10406">
            <v>96.32</v>
          </cell>
          <cell r="K10406">
            <v>147.57</v>
          </cell>
          <cell r="L10406">
            <v>0</v>
          </cell>
          <cell r="M10406">
            <v>147.57</v>
          </cell>
          <cell r="N10406">
            <v>0</v>
          </cell>
        </row>
        <row r="10407">
          <cell r="A10407" t="str">
            <v>SP1.408NO_thin025</v>
          </cell>
          <cell r="B10407" t="str">
            <v xml:space="preserve">SP </v>
          </cell>
          <cell r="C10407">
            <v>1.4</v>
          </cell>
          <cell r="D10407">
            <v>8</v>
          </cell>
          <cell r="E10407" t="str">
            <v>NO_thin</v>
          </cell>
          <cell r="F10407" t="str">
            <v xml:space="preserve"> 25-30</v>
          </cell>
          <cell r="G10407">
            <v>24.65</v>
          </cell>
          <cell r="H10407">
            <v>0.93</v>
          </cell>
          <cell r="I10407">
            <v>25.58</v>
          </cell>
          <cell r="J10407">
            <v>127.9</v>
          </cell>
          <cell r="K10407">
            <v>275.47000000000003</v>
          </cell>
          <cell r="L10407">
            <v>0</v>
          </cell>
          <cell r="M10407">
            <v>275.47000000000003</v>
          </cell>
          <cell r="N10407">
            <v>0</v>
          </cell>
        </row>
        <row r="10408">
          <cell r="A10408" t="str">
            <v>SP1.408NO_thin030</v>
          </cell>
          <cell r="B10408" t="str">
            <v xml:space="preserve">SP </v>
          </cell>
          <cell r="C10408">
            <v>1.4</v>
          </cell>
          <cell r="D10408">
            <v>8</v>
          </cell>
          <cell r="E10408" t="str">
            <v>NO_thin</v>
          </cell>
          <cell r="F10408" t="str">
            <v xml:space="preserve"> 30-35</v>
          </cell>
          <cell r="G10408">
            <v>8.92</v>
          </cell>
          <cell r="H10408">
            <v>2.5299999999999998</v>
          </cell>
          <cell r="I10408">
            <v>11.46</v>
          </cell>
          <cell r="J10408">
            <v>57.29</v>
          </cell>
          <cell r="K10408">
            <v>332.76</v>
          </cell>
          <cell r="L10408">
            <v>0</v>
          </cell>
          <cell r="M10408">
            <v>332.76</v>
          </cell>
          <cell r="N10408">
            <v>0</v>
          </cell>
        </row>
        <row r="10409">
          <cell r="A10409" t="str">
            <v>SP1.408NO_thin035</v>
          </cell>
          <cell r="B10409" t="str">
            <v xml:space="preserve">SP </v>
          </cell>
          <cell r="C10409">
            <v>1.4</v>
          </cell>
          <cell r="D10409">
            <v>8</v>
          </cell>
          <cell r="E10409" t="str">
            <v>NO_thin</v>
          </cell>
          <cell r="F10409" t="str">
            <v xml:space="preserve"> 35-40</v>
          </cell>
          <cell r="G10409">
            <v>8.26</v>
          </cell>
          <cell r="H10409">
            <v>4.2699999999999996</v>
          </cell>
          <cell r="I10409">
            <v>12.53</v>
          </cell>
          <cell r="J10409">
            <v>62.65</v>
          </cell>
          <cell r="K10409">
            <v>395.41</v>
          </cell>
          <cell r="L10409">
            <v>0</v>
          </cell>
          <cell r="M10409">
            <v>395.41</v>
          </cell>
          <cell r="N10409">
            <v>0</v>
          </cell>
        </row>
        <row r="10410">
          <cell r="A10410" t="str">
            <v>SP1.408NO_thin040</v>
          </cell>
          <cell r="B10410" t="str">
            <v xml:space="preserve">SP </v>
          </cell>
          <cell r="C10410">
            <v>1.4</v>
          </cell>
          <cell r="D10410">
            <v>8</v>
          </cell>
          <cell r="E10410" t="str">
            <v>NO_thin</v>
          </cell>
          <cell r="F10410" t="str">
            <v xml:space="preserve"> 40-45</v>
          </cell>
          <cell r="G10410">
            <v>7.74</v>
          </cell>
          <cell r="H10410">
            <v>2.13</v>
          </cell>
          <cell r="I10410">
            <v>9.8800000000000008</v>
          </cell>
          <cell r="J10410">
            <v>49.38</v>
          </cell>
          <cell r="K10410">
            <v>444.79</v>
          </cell>
          <cell r="L10410">
            <v>0</v>
          </cell>
          <cell r="M10410">
            <v>444.79</v>
          </cell>
          <cell r="N10410">
            <v>0</v>
          </cell>
        </row>
        <row r="10411">
          <cell r="A10411" t="str">
            <v>SP1.408NO_thin045</v>
          </cell>
          <cell r="B10411" t="str">
            <v xml:space="preserve">SP </v>
          </cell>
          <cell r="C10411">
            <v>1.4</v>
          </cell>
          <cell r="D10411">
            <v>8</v>
          </cell>
          <cell r="E10411" t="str">
            <v>NO_thin</v>
          </cell>
          <cell r="F10411" t="str">
            <v xml:space="preserve"> 45-50</v>
          </cell>
          <cell r="G10411">
            <v>8.51</v>
          </cell>
          <cell r="H10411">
            <v>1.07</v>
          </cell>
          <cell r="I10411">
            <v>9.58</v>
          </cell>
          <cell r="J10411">
            <v>47.9</v>
          </cell>
          <cell r="K10411">
            <v>492.69</v>
          </cell>
          <cell r="L10411">
            <v>0</v>
          </cell>
          <cell r="M10411">
            <v>492.69</v>
          </cell>
          <cell r="N10411">
            <v>0</v>
          </cell>
        </row>
        <row r="10412">
          <cell r="A10412" t="str">
            <v>SP1.408NO_thin050</v>
          </cell>
          <cell r="B10412" t="str">
            <v xml:space="preserve">SP </v>
          </cell>
          <cell r="C10412">
            <v>1.4</v>
          </cell>
          <cell r="D10412">
            <v>8</v>
          </cell>
          <cell r="E10412" t="str">
            <v>NO_thin</v>
          </cell>
          <cell r="F10412" t="str">
            <v xml:space="preserve"> 50-55</v>
          </cell>
          <cell r="G10412">
            <v>8.67</v>
          </cell>
          <cell r="H10412">
            <v>0.76</v>
          </cell>
          <cell r="I10412">
            <v>9.42</v>
          </cell>
          <cell r="J10412">
            <v>47.1</v>
          </cell>
          <cell r="K10412">
            <v>539.79999999999995</v>
          </cell>
          <cell r="L10412">
            <v>0</v>
          </cell>
          <cell r="M10412">
            <v>539.79999999999995</v>
          </cell>
          <cell r="N10412">
            <v>0</v>
          </cell>
        </row>
        <row r="10413">
          <cell r="A10413" t="str">
            <v>SP1.408NO_thin055</v>
          </cell>
          <cell r="B10413" t="str">
            <v xml:space="preserve">SP </v>
          </cell>
          <cell r="C10413">
            <v>1.4</v>
          </cell>
          <cell r="D10413">
            <v>8</v>
          </cell>
          <cell r="E10413" t="str">
            <v>NO_thin</v>
          </cell>
          <cell r="F10413" t="str">
            <v xml:space="preserve"> 55-60</v>
          </cell>
          <cell r="G10413">
            <v>8.61</v>
          </cell>
          <cell r="H10413">
            <v>-0.08</v>
          </cell>
          <cell r="I10413">
            <v>8.5299999999999994</v>
          </cell>
          <cell r="J10413">
            <v>42.65</v>
          </cell>
          <cell r="K10413">
            <v>582.44000000000005</v>
          </cell>
          <cell r="L10413">
            <v>0</v>
          </cell>
          <cell r="M10413">
            <v>582.44000000000005</v>
          </cell>
          <cell r="N10413">
            <v>0</v>
          </cell>
        </row>
        <row r="10414">
          <cell r="A10414" t="str">
            <v>SP1.408NO_thin060</v>
          </cell>
          <cell r="B10414" t="str">
            <v xml:space="preserve">SP </v>
          </cell>
          <cell r="C10414">
            <v>1.4</v>
          </cell>
          <cell r="D10414">
            <v>8</v>
          </cell>
          <cell r="E10414" t="str">
            <v>NO_thin</v>
          </cell>
          <cell r="F10414" t="str">
            <v xml:space="preserve"> 60-65</v>
          </cell>
          <cell r="G10414">
            <v>8.23</v>
          </cell>
          <cell r="H10414">
            <v>-0.26</v>
          </cell>
          <cell r="I10414">
            <v>7.98</v>
          </cell>
          <cell r="J10414">
            <v>39.880000000000003</v>
          </cell>
          <cell r="K10414">
            <v>622.32000000000005</v>
          </cell>
          <cell r="L10414">
            <v>0</v>
          </cell>
          <cell r="M10414">
            <v>622.32000000000005</v>
          </cell>
          <cell r="N10414">
            <v>0</v>
          </cell>
        </row>
        <row r="10415">
          <cell r="A10415" t="str">
            <v>SP1.408NO_thin065</v>
          </cell>
          <cell r="B10415" t="str">
            <v xml:space="preserve">SP </v>
          </cell>
          <cell r="C10415">
            <v>1.4</v>
          </cell>
          <cell r="D10415">
            <v>8</v>
          </cell>
          <cell r="E10415" t="str">
            <v>NO_thin</v>
          </cell>
          <cell r="F10415" t="str">
            <v xml:space="preserve"> 65-70</v>
          </cell>
          <cell r="G10415">
            <v>7.47</v>
          </cell>
          <cell r="H10415">
            <v>-0.39</v>
          </cell>
          <cell r="I10415">
            <v>7.08</v>
          </cell>
          <cell r="J10415">
            <v>35.4</v>
          </cell>
          <cell r="K10415">
            <v>657.72</v>
          </cell>
          <cell r="L10415">
            <v>0</v>
          </cell>
          <cell r="M10415">
            <v>657.72</v>
          </cell>
          <cell r="N10415">
            <v>0</v>
          </cell>
        </row>
        <row r="10416">
          <cell r="A10416" t="str">
            <v>SP1.408NO_thin070</v>
          </cell>
          <cell r="B10416" t="str">
            <v xml:space="preserve">SP </v>
          </cell>
          <cell r="C10416">
            <v>1.4</v>
          </cell>
          <cell r="D10416">
            <v>8</v>
          </cell>
          <cell r="E10416" t="str">
            <v>NO_thin</v>
          </cell>
          <cell r="F10416" t="str">
            <v xml:space="preserve"> 70-75</v>
          </cell>
          <cell r="G10416">
            <v>6.79</v>
          </cell>
          <cell r="H10416">
            <v>-0.55000000000000004</v>
          </cell>
          <cell r="I10416">
            <v>6.24</v>
          </cell>
          <cell r="J10416">
            <v>31.19</v>
          </cell>
          <cell r="K10416">
            <v>688.91</v>
          </cell>
          <cell r="L10416">
            <v>0</v>
          </cell>
          <cell r="M10416">
            <v>688.91</v>
          </cell>
          <cell r="N10416">
            <v>0</v>
          </cell>
        </row>
        <row r="10417">
          <cell r="A10417" t="str">
            <v>SP1.408NO_thin075</v>
          </cell>
          <cell r="B10417" t="str">
            <v xml:space="preserve">SP </v>
          </cell>
          <cell r="C10417">
            <v>1.4</v>
          </cell>
          <cell r="D10417">
            <v>8</v>
          </cell>
          <cell r="E10417" t="str">
            <v>NO_thin</v>
          </cell>
          <cell r="F10417" t="str">
            <v xml:space="preserve"> 75-80</v>
          </cell>
          <cell r="G10417">
            <v>5.82</v>
          </cell>
          <cell r="H10417">
            <v>-0.82</v>
          </cell>
          <cell r="I10417">
            <v>5</v>
          </cell>
          <cell r="J10417">
            <v>25.02</v>
          </cell>
          <cell r="K10417">
            <v>713.93</v>
          </cell>
          <cell r="L10417">
            <v>0</v>
          </cell>
          <cell r="M10417">
            <v>713.93</v>
          </cell>
          <cell r="N10417">
            <v>0</v>
          </cell>
        </row>
        <row r="10418">
          <cell r="A10418" t="str">
            <v>SP1.408NO_thin080</v>
          </cell>
          <cell r="B10418" t="str">
            <v xml:space="preserve">SP </v>
          </cell>
          <cell r="C10418">
            <v>1.4</v>
          </cell>
          <cell r="D10418">
            <v>8</v>
          </cell>
          <cell r="E10418" t="str">
            <v>NO_thin</v>
          </cell>
          <cell r="F10418" t="str">
            <v xml:space="preserve"> 80-85</v>
          </cell>
          <cell r="G10418">
            <v>5.0199999999999996</v>
          </cell>
          <cell r="H10418">
            <v>-0.84</v>
          </cell>
          <cell r="I10418">
            <v>4.18</v>
          </cell>
          <cell r="J10418">
            <v>20.88</v>
          </cell>
          <cell r="K10418">
            <v>734.81</v>
          </cell>
          <cell r="L10418">
            <v>0</v>
          </cell>
          <cell r="M10418">
            <v>734.81</v>
          </cell>
          <cell r="N10418">
            <v>0</v>
          </cell>
        </row>
        <row r="10419">
          <cell r="A10419" t="str">
            <v>SP1.408NO_thin085</v>
          </cell>
          <cell r="B10419" t="str">
            <v xml:space="preserve">SP </v>
          </cell>
          <cell r="C10419">
            <v>1.4</v>
          </cell>
          <cell r="D10419">
            <v>8</v>
          </cell>
          <cell r="E10419" t="str">
            <v>NO_thin</v>
          </cell>
          <cell r="F10419" t="str">
            <v xml:space="preserve"> 85-90</v>
          </cell>
          <cell r="G10419">
            <v>4.4000000000000004</v>
          </cell>
          <cell r="H10419">
            <v>-0.35</v>
          </cell>
          <cell r="I10419">
            <v>4.05</v>
          </cell>
          <cell r="J10419">
            <v>20.25</v>
          </cell>
          <cell r="K10419">
            <v>755.06</v>
          </cell>
          <cell r="L10419">
            <v>0</v>
          </cell>
          <cell r="M10419">
            <v>755.06</v>
          </cell>
          <cell r="N10419">
            <v>0</v>
          </cell>
        </row>
        <row r="10420">
          <cell r="A10420" t="str">
            <v>SP1.408NO_thin090</v>
          </cell>
          <cell r="B10420" t="str">
            <v xml:space="preserve">SP </v>
          </cell>
          <cell r="C10420">
            <v>1.4</v>
          </cell>
          <cell r="D10420">
            <v>8</v>
          </cell>
          <cell r="E10420" t="str">
            <v>NO_thin</v>
          </cell>
          <cell r="F10420" t="str">
            <v xml:space="preserve"> 90-95</v>
          </cell>
          <cell r="G10420">
            <v>3.87</v>
          </cell>
          <cell r="H10420">
            <v>-0.59</v>
          </cell>
          <cell r="I10420">
            <v>3.28</v>
          </cell>
          <cell r="J10420">
            <v>16.399999999999999</v>
          </cell>
          <cell r="K10420">
            <v>771.47</v>
          </cell>
          <cell r="L10420">
            <v>0</v>
          </cell>
          <cell r="M10420">
            <v>771.47</v>
          </cell>
          <cell r="N10420">
            <v>0</v>
          </cell>
        </row>
        <row r="10421">
          <cell r="A10421" t="str">
            <v>SP1.408NO_thin095</v>
          </cell>
          <cell r="B10421" t="str">
            <v xml:space="preserve">SP </v>
          </cell>
          <cell r="C10421">
            <v>1.4</v>
          </cell>
          <cell r="D10421">
            <v>8</v>
          </cell>
          <cell r="E10421" t="str">
            <v>NO_thin</v>
          </cell>
          <cell r="F10421" t="str">
            <v xml:space="preserve"> 95-100</v>
          </cell>
          <cell r="G10421">
            <v>3.38</v>
          </cell>
          <cell r="H10421">
            <v>-0.7</v>
          </cell>
          <cell r="I10421">
            <v>2.68</v>
          </cell>
          <cell r="J10421">
            <v>13.41</v>
          </cell>
          <cell r="K10421">
            <v>784.87</v>
          </cell>
          <cell r="L10421">
            <v>0</v>
          </cell>
          <cell r="M10421">
            <v>784.87</v>
          </cell>
          <cell r="N10421">
            <v>0</v>
          </cell>
        </row>
        <row r="10422">
          <cell r="A10422" t="str">
            <v>SP1.408NO_thin100</v>
          </cell>
          <cell r="B10422" t="str">
            <v xml:space="preserve">SP </v>
          </cell>
          <cell r="C10422">
            <v>1.4</v>
          </cell>
          <cell r="D10422">
            <v>8</v>
          </cell>
          <cell r="E10422" t="str">
            <v>NO_thin</v>
          </cell>
          <cell r="F10422" t="str">
            <v>100-105</v>
          </cell>
          <cell r="G10422">
            <v>2.75</v>
          </cell>
          <cell r="H10422">
            <v>-0.26</v>
          </cell>
          <cell r="I10422">
            <v>2.4900000000000002</v>
          </cell>
          <cell r="J10422">
            <v>12.46</v>
          </cell>
          <cell r="K10422">
            <v>797.34</v>
          </cell>
          <cell r="L10422">
            <v>0</v>
          </cell>
          <cell r="M10422">
            <v>797.34</v>
          </cell>
          <cell r="N10422">
            <v>0</v>
          </cell>
        </row>
        <row r="10423">
          <cell r="A10423" t="str">
            <v>SP1.408NO_thin105</v>
          </cell>
          <cell r="B10423" t="str">
            <v xml:space="preserve">SP </v>
          </cell>
          <cell r="C10423">
            <v>1.4</v>
          </cell>
          <cell r="D10423">
            <v>8</v>
          </cell>
          <cell r="E10423" t="str">
            <v>NO_thin</v>
          </cell>
          <cell r="F10423" t="str">
            <v>105-110</v>
          </cell>
          <cell r="G10423">
            <v>2.34</v>
          </cell>
          <cell r="H10423">
            <v>-0.68</v>
          </cell>
          <cell r="I10423">
            <v>1.67</v>
          </cell>
          <cell r="J10423">
            <v>8.35</v>
          </cell>
          <cell r="K10423">
            <v>805.68</v>
          </cell>
          <cell r="L10423">
            <v>0</v>
          </cell>
          <cell r="M10423">
            <v>805.68</v>
          </cell>
          <cell r="N10423">
            <v>0</v>
          </cell>
        </row>
        <row r="10424">
          <cell r="A10424" t="str">
            <v>SP1.408NO_thin110</v>
          </cell>
          <cell r="B10424" t="str">
            <v xml:space="preserve">SP </v>
          </cell>
          <cell r="C10424">
            <v>1.4</v>
          </cell>
          <cell r="D10424">
            <v>8</v>
          </cell>
          <cell r="E10424" t="str">
            <v>NO_thin</v>
          </cell>
          <cell r="F10424" t="str">
            <v>110-115</v>
          </cell>
          <cell r="G10424">
            <v>2</v>
          </cell>
          <cell r="H10424">
            <v>-0.23</v>
          </cell>
          <cell r="I10424">
            <v>1.77</v>
          </cell>
          <cell r="J10424">
            <v>8.85</v>
          </cell>
          <cell r="K10424">
            <v>814.53</v>
          </cell>
          <cell r="L10424">
            <v>0</v>
          </cell>
          <cell r="M10424">
            <v>814.53</v>
          </cell>
          <cell r="N10424">
            <v>0</v>
          </cell>
        </row>
        <row r="10425">
          <cell r="A10425" t="str">
            <v>SP1.408NO_thin115</v>
          </cell>
          <cell r="B10425" t="str">
            <v xml:space="preserve">SP </v>
          </cell>
          <cell r="C10425">
            <v>1.4</v>
          </cell>
          <cell r="D10425">
            <v>8</v>
          </cell>
          <cell r="E10425" t="str">
            <v>NO_thin</v>
          </cell>
          <cell r="F10425" t="str">
            <v>115-120</v>
          </cell>
          <cell r="G10425">
            <v>1.77</v>
          </cell>
          <cell r="H10425">
            <v>-0.37</v>
          </cell>
          <cell r="I10425">
            <v>1.4</v>
          </cell>
          <cell r="J10425">
            <v>7</v>
          </cell>
          <cell r="K10425">
            <v>821.54</v>
          </cell>
          <cell r="L10425">
            <v>0</v>
          </cell>
          <cell r="M10425">
            <v>821.54</v>
          </cell>
          <cell r="N10425">
            <v>0</v>
          </cell>
        </row>
        <row r="10426">
          <cell r="A10426" t="str">
            <v>SP1.408NO_thin120</v>
          </cell>
          <cell r="B10426" t="str">
            <v xml:space="preserve">SP </v>
          </cell>
          <cell r="C10426">
            <v>1.4</v>
          </cell>
          <cell r="D10426">
            <v>8</v>
          </cell>
          <cell r="E10426" t="str">
            <v>NO_thin</v>
          </cell>
          <cell r="F10426" t="str">
            <v>120-125</v>
          </cell>
          <cell r="G10426">
            <v>1.49</v>
          </cell>
          <cell r="H10426">
            <v>-0.51</v>
          </cell>
          <cell r="I10426">
            <v>0.98</v>
          </cell>
          <cell r="J10426">
            <v>4.9000000000000004</v>
          </cell>
          <cell r="K10426">
            <v>826.44</v>
          </cell>
          <cell r="L10426">
            <v>0</v>
          </cell>
          <cell r="M10426">
            <v>826.44</v>
          </cell>
          <cell r="N10426">
            <v>0</v>
          </cell>
        </row>
        <row r="10427">
          <cell r="A10427" t="str">
            <v>SP1.408NO_thin125</v>
          </cell>
          <cell r="B10427" t="str">
            <v xml:space="preserve">SP </v>
          </cell>
          <cell r="C10427">
            <v>1.4</v>
          </cell>
          <cell r="D10427">
            <v>8</v>
          </cell>
          <cell r="E10427" t="str">
            <v>NO_thin</v>
          </cell>
          <cell r="F10427" t="str">
            <v>125-130</v>
          </cell>
          <cell r="G10427">
            <v>1.27</v>
          </cell>
          <cell r="H10427">
            <v>-0.42</v>
          </cell>
          <cell r="I10427">
            <v>0.85</v>
          </cell>
          <cell r="J10427">
            <v>4.24</v>
          </cell>
          <cell r="K10427">
            <v>830.68</v>
          </cell>
          <cell r="L10427">
            <v>0</v>
          </cell>
          <cell r="M10427">
            <v>830.68</v>
          </cell>
          <cell r="N10427">
            <v>0</v>
          </cell>
        </row>
        <row r="10428">
          <cell r="A10428" t="str">
            <v>SP1.408NO_thin130</v>
          </cell>
          <cell r="B10428" t="str">
            <v xml:space="preserve">SP </v>
          </cell>
          <cell r="C10428">
            <v>1.4</v>
          </cell>
          <cell r="D10428">
            <v>8</v>
          </cell>
          <cell r="E10428" t="str">
            <v>NO_thin</v>
          </cell>
          <cell r="F10428" t="str">
            <v>130-135</v>
          </cell>
          <cell r="G10428">
            <v>1.07</v>
          </cell>
          <cell r="H10428">
            <v>-0.36</v>
          </cell>
          <cell r="I10428">
            <v>0.71</v>
          </cell>
          <cell r="J10428">
            <v>3.53</v>
          </cell>
          <cell r="K10428">
            <v>834.21</v>
          </cell>
          <cell r="L10428">
            <v>0</v>
          </cell>
          <cell r="M10428">
            <v>834.21</v>
          </cell>
          <cell r="N10428">
            <v>0</v>
          </cell>
        </row>
        <row r="10429">
          <cell r="A10429" t="str">
            <v>SP1.408NO_thin135</v>
          </cell>
          <cell r="B10429" t="str">
            <v xml:space="preserve">SP </v>
          </cell>
          <cell r="C10429">
            <v>1.4</v>
          </cell>
          <cell r="D10429">
            <v>8</v>
          </cell>
          <cell r="E10429" t="str">
            <v>NO_thin</v>
          </cell>
          <cell r="F10429" t="str">
            <v>135-140</v>
          </cell>
          <cell r="G10429">
            <v>0.92</v>
          </cell>
          <cell r="H10429">
            <v>-0.26</v>
          </cell>
          <cell r="I10429">
            <v>0.66</v>
          </cell>
          <cell r="J10429">
            <v>3.28</v>
          </cell>
          <cell r="K10429">
            <v>837.49</v>
          </cell>
          <cell r="L10429">
            <v>0</v>
          </cell>
          <cell r="M10429">
            <v>837.49</v>
          </cell>
          <cell r="N10429">
            <v>0</v>
          </cell>
        </row>
        <row r="10430">
          <cell r="A10430" t="str">
            <v>SP1.408NO_thin140</v>
          </cell>
          <cell r="B10430" t="str">
            <v xml:space="preserve">SP </v>
          </cell>
          <cell r="C10430">
            <v>1.4</v>
          </cell>
          <cell r="D10430">
            <v>8</v>
          </cell>
          <cell r="E10430" t="str">
            <v>NO_thin</v>
          </cell>
          <cell r="F10430" t="str">
            <v>140-145</v>
          </cell>
          <cell r="G10430">
            <v>0.72</v>
          </cell>
          <cell r="H10430">
            <v>-0.19</v>
          </cell>
          <cell r="I10430">
            <v>0.52</v>
          </cell>
          <cell r="J10430">
            <v>2.62</v>
          </cell>
          <cell r="K10430">
            <v>840.11</v>
          </cell>
          <cell r="L10430">
            <v>0</v>
          </cell>
          <cell r="M10430">
            <v>840.11</v>
          </cell>
          <cell r="N10430">
            <v>0</v>
          </cell>
        </row>
        <row r="10431">
          <cell r="A10431" t="str">
            <v>SP1.408NO_thin145</v>
          </cell>
          <cell r="B10431" t="str">
            <v xml:space="preserve">SP </v>
          </cell>
          <cell r="C10431">
            <v>1.4</v>
          </cell>
          <cell r="D10431">
            <v>8</v>
          </cell>
          <cell r="E10431" t="str">
            <v>NO_thin</v>
          </cell>
          <cell r="F10431" t="str">
            <v>145-150</v>
          </cell>
          <cell r="G10431">
            <v>0.68</v>
          </cell>
          <cell r="H10431">
            <v>-0.05</v>
          </cell>
          <cell r="I10431">
            <v>0.63</v>
          </cell>
          <cell r="J10431">
            <v>3.14</v>
          </cell>
          <cell r="K10431">
            <v>843.26</v>
          </cell>
          <cell r="L10431">
            <v>0</v>
          </cell>
          <cell r="M10431">
            <v>843.26</v>
          </cell>
          <cell r="N10431">
            <v>0</v>
          </cell>
        </row>
        <row r="10432">
          <cell r="A10432" t="str">
            <v>SP1.408NO_thin150</v>
          </cell>
          <cell r="B10432" t="str">
            <v xml:space="preserve">SP </v>
          </cell>
          <cell r="C10432">
            <v>1.4</v>
          </cell>
          <cell r="D10432">
            <v>8</v>
          </cell>
          <cell r="E10432" t="str">
            <v>NO_thin</v>
          </cell>
          <cell r="F10432" t="str">
            <v>150-155</v>
          </cell>
          <cell r="G10432">
            <v>0.6</v>
          </cell>
          <cell r="H10432">
            <v>-0.15</v>
          </cell>
          <cell r="I10432">
            <v>0.45</v>
          </cell>
          <cell r="J10432">
            <v>2.2599999999999998</v>
          </cell>
          <cell r="K10432">
            <v>845.52</v>
          </cell>
          <cell r="L10432">
            <v>0</v>
          </cell>
          <cell r="M10432">
            <v>845.52</v>
          </cell>
          <cell r="N10432">
            <v>0</v>
          </cell>
        </row>
        <row r="10433">
          <cell r="A10433" t="str">
            <v>SP1.408NO_thin155</v>
          </cell>
          <cell r="B10433" t="str">
            <v xml:space="preserve">SP </v>
          </cell>
          <cell r="C10433">
            <v>1.4</v>
          </cell>
          <cell r="D10433">
            <v>8</v>
          </cell>
          <cell r="E10433" t="str">
            <v>NO_thin</v>
          </cell>
          <cell r="F10433" t="str">
            <v>155-160</v>
          </cell>
          <cell r="G10433">
            <v>0.53</v>
          </cell>
          <cell r="H10433">
            <v>0.16</v>
          </cell>
          <cell r="I10433">
            <v>0.69</v>
          </cell>
          <cell r="J10433">
            <v>3.44</v>
          </cell>
          <cell r="K10433">
            <v>848.96</v>
          </cell>
          <cell r="L10433">
            <v>0</v>
          </cell>
          <cell r="M10433">
            <v>848.96</v>
          </cell>
          <cell r="N10433">
            <v>0</v>
          </cell>
        </row>
        <row r="10434">
          <cell r="A10434" t="str">
            <v>SP1.408NO_thin160</v>
          </cell>
          <cell r="B10434" t="str">
            <v xml:space="preserve">SP </v>
          </cell>
          <cell r="C10434">
            <v>1.4</v>
          </cell>
          <cell r="D10434">
            <v>8</v>
          </cell>
          <cell r="E10434" t="str">
            <v>NO_thin</v>
          </cell>
          <cell r="F10434" t="str">
            <v>160-165</v>
          </cell>
          <cell r="G10434">
            <v>0.48</v>
          </cell>
          <cell r="H10434">
            <v>-0.17</v>
          </cell>
          <cell r="I10434">
            <v>0.3</v>
          </cell>
          <cell r="J10434">
            <v>1.51</v>
          </cell>
          <cell r="K10434">
            <v>850.47</v>
          </cell>
          <cell r="L10434">
            <v>0</v>
          </cell>
          <cell r="M10434">
            <v>850.47</v>
          </cell>
          <cell r="N10434">
            <v>0</v>
          </cell>
        </row>
        <row r="10435">
          <cell r="A10435" t="str">
            <v>SP1.408NO_thin165</v>
          </cell>
          <cell r="B10435" t="str">
            <v xml:space="preserve">SP </v>
          </cell>
          <cell r="C10435">
            <v>1.4</v>
          </cell>
          <cell r="D10435">
            <v>8</v>
          </cell>
          <cell r="E10435" t="str">
            <v>NO_thin</v>
          </cell>
          <cell r="F10435" t="str">
            <v>165-170</v>
          </cell>
          <cell r="G10435">
            <v>0.38</v>
          </cell>
          <cell r="H10435">
            <v>-0.18</v>
          </cell>
          <cell r="I10435">
            <v>0.2</v>
          </cell>
          <cell r="J10435">
            <v>1.01</v>
          </cell>
          <cell r="K10435">
            <v>851.47</v>
          </cell>
          <cell r="L10435">
            <v>0</v>
          </cell>
          <cell r="M10435">
            <v>851.47</v>
          </cell>
          <cell r="N10435">
            <v>0</v>
          </cell>
        </row>
        <row r="10436">
          <cell r="A10436" t="str">
            <v>SP1.408NO_thin170</v>
          </cell>
          <cell r="B10436" t="str">
            <v xml:space="preserve">SP </v>
          </cell>
          <cell r="C10436">
            <v>1.4</v>
          </cell>
          <cell r="D10436">
            <v>8</v>
          </cell>
          <cell r="E10436" t="str">
            <v>NO_thin</v>
          </cell>
          <cell r="F10436" t="str">
            <v>170-175</v>
          </cell>
          <cell r="G10436">
            <v>0.34</v>
          </cell>
          <cell r="H10436">
            <v>-0.15</v>
          </cell>
          <cell r="I10436">
            <v>0.19</v>
          </cell>
          <cell r="J10436">
            <v>0.94</v>
          </cell>
          <cell r="K10436">
            <v>852.42</v>
          </cell>
          <cell r="L10436">
            <v>0</v>
          </cell>
          <cell r="M10436">
            <v>852.42</v>
          </cell>
          <cell r="N10436">
            <v>0</v>
          </cell>
        </row>
        <row r="10437">
          <cell r="A10437" t="str">
            <v>SP1.408NO_thin175</v>
          </cell>
          <cell r="B10437" t="str">
            <v xml:space="preserve">SP </v>
          </cell>
          <cell r="C10437">
            <v>1.4</v>
          </cell>
          <cell r="D10437">
            <v>8</v>
          </cell>
          <cell r="E10437" t="str">
            <v>NO_thin</v>
          </cell>
          <cell r="F10437" t="str">
            <v>175-180</v>
          </cell>
          <cell r="G10437">
            <v>0.28000000000000003</v>
          </cell>
          <cell r="H10437">
            <v>-0.13</v>
          </cell>
          <cell r="I10437">
            <v>0.15</v>
          </cell>
          <cell r="J10437">
            <v>0.77</v>
          </cell>
          <cell r="K10437">
            <v>853.19</v>
          </cell>
          <cell r="L10437">
            <v>0</v>
          </cell>
          <cell r="M10437">
            <v>853.19</v>
          </cell>
          <cell r="N10437">
            <v>0</v>
          </cell>
        </row>
        <row r="10438">
          <cell r="A10438" t="str">
            <v>SP1.408NO_thin180</v>
          </cell>
          <cell r="B10438" t="str">
            <v xml:space="preserve">SP </v>
          </cell>
          <cell r="C10438">
            <v>1.4</v>
          </cell>
          <cell r="D10438">
            <v>8</v>
          </cell>
          <cell r="E10438" t="str">
            <v>NO_thin</v>
          </cell>
          <cell r="F10438" t="str">
            <v>180-185</v>
          </cell>
          <cell r="G10438">
            <v>0.27</v>
          </cell>
          <cell r="H10438">
            <v>-7.0000000000000007E-2</v>
          </cell>
          <cell r="I10438">
            <v>0.19</v>
          </cell>
          <cell r="J10438">
            <v>0.95</v>
          </cell>
          <cell r="K10438">
            <v>854.14</v>
          </cell>
          <cell r="L10438">
            <v>0</v>
          </cell>
          <cell r="M10438">
            <v>854.14</v>
          </cell>
          <cell r="N10438">
            <v>0</v>
          </cell>
        </row>
        <row r="10439">
          <cell r="A10439" t="str">
            <v>SP1.408NO_thin185</v>
          </cell>
          <cell r="B10439" t="str">
            <v xml:space="preserve">SP </v>
          </cell>
          <cell r="C10439">
            <v>1.4</v>
          </cell>
          <cell r="D10439">
            <v>8</v>
          </cell>
          <cell r="E10439" t="str">
            <v>NO_thin</v>
          </cell>
          <cell r="F10439" t="str">
            <v>185-190</v>
          </cell>
          <cell r="G10439">
            <v>0.21</v>
          </cell>
          <cell r="H10439">
            <v>-0.05</v>
          </cell>
          <cell r="I10439">
            <v>0.16</v>
          </cell>
          <cell r="J10439">
            <v>0.81</v>
          </cell>
          <cell r="K10439">
            <v>854.95</v>
          </cell>
          <cell r="L10439">
            <v>0</v>
          </cell>
          <cell r="M10439">
            <v>854.95</v>
          </cell>
          <cell r="N10439">
            <v>0</v>
          </cell>
        </row>
        <row r="10440">
          <cell r="A10440" t="str">
            <v>SP1.408NO_thin190</v>
          </cell>
          <cell r="B10440" t="str">
            <v xml:space="preserve">SP </v>
          </cell>
          <cell r="C10440">
            <v>1.4</v>
          </cell>
          <cell r="D10440">
            <v>8</v>
          </cell>
          <cell r="E10440" t="str">
            <v>NO_thin</v>
          </cell>
          <cell r="F10440" t="str">
            <v>190-195</v>
          </cell>
          <cell r="G10440">
            <v>0.19</v>
          </cell>
          <cell r="H10440">
            <v>-0.04</v>
          </cell>
          <cell r="I10440">
            <v>0.15</v>
          </cell>
          <cell r="J10440">
            <v>0.76</v>
          </cell>
          <cell r="K10440">
            <v>855.71</v>
          </cell>
          <cell r="L10440">
            <v>0</v>
          </cell>
          <cell r="M10440">
            <v>855.71</v>
          </cell>
          <cell r="N10440">
            <v>0</v>
          </cell>
        </row>
        <row r="10441">
          <cell r="A10441" t="str">
            <v>SP1.408NO_thin195</v>
          </cell>
          <cell r="B10441" t="str">
            <v xml:space="preserve">SP </v>
          </cell>
          <cell r="C10441">
            <v>1.4</v>
          </cell>
          <cell r="D10441">
            <v>8</v>
          </cell>
          <cell r="E10441" t="str">
            <v>NO_thin</v>
          </cell>
          <cell r="F10441" t="str">
            <v>195-200</v>
          </cell>
          <cell r="G10441">
            <v>0.15</v>
          </cell>
          <cell r="H10441">
            <v>-0.03</v>
          </cell>
          <cell r="I10441">
            <v>0.12</v>
          </cell>
          <cell r="J10441">
            <v>0.57999999999999996</v>
          </cell>
          <cell r="K10441">
            <v>856.29</v>
          </cell>
          <cell r="L10441">
            <v>0</v>
          </cell>
          <cell r="M10441">
            <v>856.29</v>
          </cell>
          <cell r="N10441">
            <v>0</v>
          </cell>
        </row>
        <row r="10442">
          <cell r="A10442" t="str">
            <v>SP1.408Thinned000</v>
          </cell>
          <cell r="B10442" t="str">
            <v xml:space="preserve">SP </v>
          </cell>
          <cell r="C10442">
            <v>1.4</v>
          </cell>
          <cell r="D10442">
            <v>8</v>
          </cell>
          <cell r="E10442" t="str">
            <v>Thinned</v>
          </cell>
          <cell r="F10442" t="str">
            <v xml:space="preserve">  0-5</v>
          </cell>
          <cell r="G10442">
            <v>0.22</v>
          </cell>
          <cell r="H10442">
            <v>0.19</v>
          </cell>
          <cell r="I10442">
            <v>0.42</v>
          </cell>
          <cell r="J10442">
            <v>2.08</v>
          </cell>
          <cell r="K10442">
            <v>2.08</v>
          </cell>
          <cell r="L10442">
            <v>0</v>
          </cell>
          <cell r="M10442">
            <v>2.08</v>
          </cell>
          <cell r="N10442">
            <v>0</v>
          </cell>
        </row>
        <row r="10443">
          <cell r="A10443" t="str">
            <v>SP1.408Thinned005</v>
          </cell>
          <cell r="B10443" t="str">
            <v xml:space="preserve">SP </v>
          </cell>
          <cell r="C10443">
            <v>1.4</v>
          </cell>
          <cell r="D10443">
            <v>8</v>
          </cell>
          <cell r="E10443" t="str">
            <v>Thinned</v>
          </cell>
          <cell r="F10443" t="str">
            <v xml:space="preserve">  5-10</v>
          </cell>
          <cell r="G10443">
            <v>0.68</v>
          </cell>
          <cell r="H10443">
            <v>0.24</v>
          </cell>
          <cell r="I10443">
            <v>0.92</v>
          </cell>
          <cell r="J10443">
            <v>4.59</v>
          </cell>
          <cell r="K10443">
            <v>6.67</v>
          </cell>
          <cell r="L10443">
            <v>0</v>
          </cell>
          <cell r="M10443">
            <v>6.67</v>
          </cell>
          <cell r="N10443">
            <v>0</v>
          </cell>
        </row>
        <row r="10444">
          <cell r="A10444" t="str">
            <v>SP1.408Thinned010</v>
          </cell>
          <cell r="B10444" t="str">
            <v xml:space="preserve">SP </v>
          </cell>
          <cell r="C10444">
            <v>1.4</v>
          </cell>
          <cell r="D10444">
            <v>8</v>
          </cell>
          <cell r="E10444" t="str">
            <v>Thinned</v>
          </cell>
          <cell r="F10444" t="str">
            <v xml:space="preserve"> 10-15</v>
          </cell>
          <cell r="G10444">
            <v>2.08</v>
          </cell>
          <cell r="H10444">
            <v>0.24</v>
          </cell>
          <cell r="I10444">
            <v>2.3199999999999998</v>
          </cell>
          <cell r="J10444">
            <v>11.6</v>
          </cell>
          <cell r="K10444">
            <v>18.27</v>
          </cell>
          <cell r="L10444">
            <v>0</v>
          </cell>
          <cell r="M10444">
            <v>18.27</v>
          </cell>
          <cell r="N10444">
            <v>0</v>
          </cell>
        </row>
        <row r="10445">
          <cell r="A10445" t="str">
            <v>SP1.408Thinned015</v>
          </cell>
          <cell r="B10445" t="str">
            <v xml:space="preserve">SP </v>
          </cell>
          <cell r="C10445">
            <v>1.4</v>
          </cell>
          <cell r="D10445">
            <v>8</v>
          </cell>
          <cell r="E10445" t="str">
            <v>Thinned</v>
          </cell>
          <cell r="F10445" t="str">
            <v xml:space="preserve"> 15-20</v>
          </cell>
          <cell r="G10445">
            <v>6.36</v>
          </cell>
          <cell r="H10445">
            <v>0.24</v>
          </cell>
          <cell r="I10445">
            <v>6.59</v>
          </cell>
          <cell r="J10445">
            <v>32.97</v>
          </cell>
          <cell r="K10445">
            <v>51.25</v>
          </cell>
          <cell r="L10445">
            <v>0</v>
          </cell>
          <cell r="M10445">
            <v>51.25</v>
          </cell>
          <cell r="N10445">
            <v>0</v>
          </cell>
        </row>
        <row r="10446">
          <cell r="A10446" t="str">
            <v>SP1.408Thinned020</v>
          </cell>
          <cell r="B10446" t="str">
            <v xml:space="preserve">SP </v>
          </cell>
          <cell r="C10446">
            <v>1.4</v>
          </cell>
          <cell r="D10446">
            <v>8</v>
          </cell>
          <cell r="E10446" t="str">
            <v>Thinned</v>
          </cell>
          <cell r="F10446" t="str">
            <v xml:space="preserve"> 20-25</v>
          </cell>
          <cell r="G10446">
            <v>18.93</v>
          </cell>
          <cell r="H10446">
            <v>0.33</v>
          </cell>
          <cell r="I10446">
            <v>19.260000000000002</v>
          </cell>
          <cell r="J10446">
            <v>96.32</v>
          </cell>
          <cell r="K10446">
            <v>147.57</v>
          </cell>
          <cell r="L10446">
            <v>0</v>
          </cell>
          <cell r="M10446">
            <v>147.57</v>
          </cell>
          <cell r="N10446">
            <v>0</v>
          </cell>
        </row>
        <row r="10447">
          <cell r="A10447" t="str">
            <v>SP1.408Thinned025</v>
          </cell>
          <cell r="B10447" t="str">
            <v xml:space="preserve">SP </v>
          </cell>
          <cell r="C10447">
            <v>1.4</v>
          </cell>
          <cell r="D10447">
            <v>8</v>
          </cell>
          <cell r="E10447" t="str">
            <v>Thinned</v>
          </cell>
          <cell r="F10447" t="str">
            <v xml:space="preserve"> 25-30</v>
          </cell>
          <cell r="G10447">
            <v>5.38</v>
          </cell>
          <cell r="H10447">
            <v>6.68</v>
          </cell>
          <cell r="I10447">
            <v>12.06</v>
          </cell>
          <cell r="J10447">
            <v>60.3</v>
          </cell>
          <cell r="K10447">
            <v>207.86</v>
          </cell>
          <cell r="L10447">
            <v>-0.19</v>
          </cell>
          <cell r="M10447">
            <v>207.67000000000002</v>
          </cell>
          <cell r="N10447">
            <v>11.11</v>
          </cell>
        </row>
        <row r="10448">
          <cell r="A10448" t="str">
            <v>SP1.408Thinned030</v>
          </cell>
          <cell r="B10448" t="str">
            <v xml:space="preserve">SP </v>
          </cell>
          <cell r="C10448">
            <v>1.4</v>
          </cell>
          <cell r="D10448">
            <v>8</v>
          </cell>
          <cell r="E10448" t="str">
            <v>Thinned</v>
          </cell>
          <cell r="F10448" t="str">
            <v xml:space="preserve"> 30-35</v>
          </cell>
          <cell r="G10448">
            <v>0.79</v>
          </cell>
          <cell r="H10448">
            <v>-0.48</v>
          </cell>
          <cell r="I10448">
            <v>0.32</v>
          </cell>
          <cell r="J10448">
            <v>1.59</v>
          </cell>
          <cell r="K10448">
            <v>209.45</v>
          </cell>
          <cell r="L10448">
            <v>-0.34</v>
          </cell>
          <cell r="M10448">
            <v>209.10999999999999</v>
          </cell>
          <cell r="N10448">
            <v>8.4</v>
          </cell>
        </row>
        <row r="10449">
          <cell r="A10449" t="str">
            <v>SP1.408Thinned035</v>
          </cell>
          <cell r="B10449" t="str">
            <v xml:space="preserve">SP </v>
          </cell>
          <cell r="C10449">
            <v>1.4</v>
          </cell>
          <cell r="D10449">
            <v>8</v>
          </cell>
          <cell r="E10449" t="str">
            <v>Thinned</v>
          </cell>
          <cell r="F10449" t="str">
            <v xml:space="preserve"> 35-40</v>
          </cell>
          <cell r="G10449">
            <v>4.66</v>
          </cell>
          <cell r="H10449">
            <v>3.94</v>
          </cell>
          <cell r="I10449">
            <v>8.6</v>
          </cell>
          <cell r="J10449">
            <v>43</v>
          </cell>
          <cell r="K10449">
            <v>252.45</v>
          </cell>
          <cell r="L10449">
            <v>-0.65</v>
          </cell>
          <cell r="M10449">
            <v>251.79999999999998</v>
          </cell>
          <cell r="N10449">
            <v>2.25</v>
          </cell>
        </row>
        <row r="10450">
          <cell r="A10450" t="str">
            <v>SP1.408Thinned040</v>
          </cell>
          <cell r="B10450" t="str">
            <v xml:space="preserve">SP </v>
          </cell>
          <cell r="C10450">
            <v>1.4</v>
          </cell>
          <cell r="D10450">
            <v>8</v>
          </cell>
          <cell r="E10450" t="str">
            <v>Thinned</v>
          </cell>
          <cell r="F10450" t="str">
            <v xml:space="preserve"> 40-45</v>
          </cell>
          <cell r="G10450">
            <v>6.04</v>
          </cell>
          <cell r="H10450">
            <v>0.4</v>
          </cell>
          <cell r="I10450">
            <v>6.44</v>
          </cell>
          <cell r="J10450">
            <v>32.19</v>
          </cell>
          <cell r="K10450">
            <v>284.64</v>
          </cell>
          <cell r="L10450">
            <v>-1.17</v>
          </cell>
          <cell r="M10450">
            <v>283.46999999999997</v>
          </cell>
          <cell r="N10450">
            <v>3.76</v>
          </cell>
        </row>
        <row r="10451">
          <cell r="A10451" t="str">
            <v>SP1.408Thinned045</v>
          </cell>
          <cell r="B10451" t="str">
            <v xml:space="preserve">SP </v>
          </cell>
          <cell r="C10451">
            <v>1.4</v>
          </cell>
          <cell r="D10451">
            <v>8</v>
          </cell>
          <cell r="E10451" t="str">
            <v>Thinned</v>
          </cell>
          <cell r="F10451" t="str">
            <v xml:space="preserve"> 45-50</v>
          </cell>
          <cell r="G10451">
            <v>5.93</v>
          </cell>
          <cell r="H10451">
            <v>-0.39</v>
          </cell>
          <cell r="I10451">
            <v>5.54</v>
          </cell>
          <cell r="J10451">
            <v>27.7</v>
          </cell>
          <cell r="K10451">
            <v>312.35000000000002</v>
          </cell>
          <cell r="L10451">
            <v>-1.7</v>
          </cell>
          <cell r="M10451">
            <v>310.65000000000003</v>
          </cell>
          <cell r="N10451">
            <v>3.84</v>
          </cell>
        </row>
        <row r="10452">
          <cell r="A10452" t="str">
            <v>SP1.408Thinned050</v>
          </cell>
          <cell r="B10452" t="str">
            <v xml:space="preserve">SP </v>
          </cell>
          <cell r="C10452">
            <v>1.4</v>
          </cell>
          <cell r="D10452">
            <v>8</v>
          </cell>
          <cell r="E10452" t="str">
            <v>Thinned</v>
          </cell>
          <cell r="F10452" t="str">
            <v xml:space="preserve"> 50-55</v>
          </cell>
          <cell r="G10452">
            <v>6.24</v>
          </cell>
          <cell r="H10452">
            <v>-0.87</v>
          </cell>
          <cell r="I10452">
            <v>5.37</v>
          </cell>
          <cell r="J10452">
            <v>26.85</v>
          </cell>
          <cell r="K10452">
            <v>339.19</v>
          </cell>
          <cell r="L10452">
            <v>-2.2400000000000002</v>
          </cell>
          <cell r="M10452">
            <v>336.95</v>
          </cell>
          <cell r="N10452">
            <v>3.91</v>
          </cell>
        </row>
        <row r="10453">
          <cell r="A10453" t="str">
            <v>SP1.408Thinned055</v>
          </cell>
          <cell r="B10453" t="str">
            <v xml:space="preserve">SP </v>
          </cell>
          <cell r="C10453">
            <v>1.4</v>
          </cell>
          <cell r="D10453">
            <v>8</v>
          </cell>
          <cell r="E10453" t="str">
            <v>Thinned</v>
          </cell>
          <cell r="F10453" t="str">
            <v xml:space="preserve"> 55-60</v>
          </cell>
          <cell r="G10453">
            <v>5.81</v>
          </cell>
          <cell r="H10453">
            <v>-1.0900000000000001</v>
          </cell>
          <cell r="I10453">
            <v>4.72</v>
          </cell>
          <cell r="J10453">
            <v>23.6</v>
          </cell>
          <cell r="K10453">
            <v>362.79</v>
          </cell>
          <cell r="L10453">
            <v>-2.79</v>
          </cell>
          <cell r="M10453">
            <v>360</v>
          </cell>
          <cell r="N10453">
            <v>3.99</v>
          </cell>
        </row>
        <row r="10454">
          <cell r="A10454" t="str">
            <v>SP1.408Thinned060</v>
          </cell>
          <cell r="B10454" t="str">
            <v xml:space="preserve">SP </v>
          </cell>
          <cell r="C10454">
            <v>1.4</v>
          </cell>
          <cell r="D10454">
            <v>8</v>
          </cell>
          <cell r="E10454" t="str">
            <v>Thinned</v>
          </cell>
          <cell r="F10454" t="str">
            <v xml:space="preserve"> 60-65</v>
          </cell>
          <cell r="G10454">
            <v>5.22</v>
          </cell>
          <cell r="H10454">
            <v>-0.91</v>
          </cell>
          <cell r="I10454">
            <v>4.3099999999999996</v>
          </cell>
          <cell r="J10454">
            <v>21.55</v>
          </cell>
          <cell r="K10454">
            <v>384.34</v>
          </cell>
          <cell r="L10454">
            <v>-3.36</v>
          </cell>
          <cell r="M10454">
            <v>380.97999999999996</v>
          </cell>
          <cell r="N10454">
            <v>4.09</v>
          </cell>
        </row>
        <row r="10455">
          <cell r="A10455" t="str">
            <v>SP1.408Thinned065</v>
          </cell>
          <cell r="B10455" t="str">
            <v xml:space="preserve">SP </v>
          </cell>
          <cell r="C10455">
            <v>1.4</v>
          </cell>
          <cell r="D10455">
            <v>8</v>
          </cell>
          <cell r="E10455" t="str">
            <v>Thinned</v>
          </cell>
          <cell r="F10455" t="str">
            <v xml:space="preserve"> 65-70</v>
          </cell>
          <cell r="G10455">
            <v>4.83</v>
          </cell>
          <cell r="H10455">
            <v>-0.86</v>
          </cell>
          <cell r="I10455">
            <v>3.97</v>
          </cell>
          <cell r="J10455">
            <v>19.84</v>
          </cell>
          <cell r="K10455">
            <v>404.18</v>
          </cell>
          <cell r="L10455">
            <v>-3.95</v>
          </cell>
          <cell r="M10455">
            <v>400.23</v>
          </cell>
          <cell r="N10455">
            <v>4.3</v>
          </cell>
        </row>
        <row r="10456">
          <cell r="A10456" t="str">
            <v>SP1.408Thinned070</v>
          </cell>
          <cell r="B10456" t="str">
            <v xml:space="preserve">SP </v>
          </cell>
          <cell r="C10456">
            <v>1.4</v>
          </cell>
          <cell r="D10456">
            <v>8</v>
          </cell>
          <cell r="E10456" t="str">
            <v>Thinned</v>
          </cell>
          <cell r="F10456" t="str">
            <v xml:space="preserve"> 70-75</v>
          </cell>
          <cell r="G10456">
            <v>4.1900000000000004</v>
          </cell>
          <cell r="H10456">
            <v>-0.56000000000000005</v>
          </cell>
          <cell r="I10456">
            <v>3.63</v>
          </cell>
          <cell r="J10456">
            <v>18.14</v>
          </cell>
          <cell r="K10456">
            <v>422.32</v>
          </cell>
          <cell r="L10456">
            <v>-4.45</v>
          </cell>
          <cell r="M10456">
            <v>417.87</v>
          </cell>
          <cell r="N10456">
            <v>3.62</v>
          </cell>
        </row>
        <row r="10457">
          <cell r="A10457" t="str">
            <v>SP1.408Thinned075</v>
          </cell>
          <cell r="B10457" t="str">
            <v xml:space="preserve">SP </v>
          </cell>
          <cell r="C10457">
            <v>1.4</v>
          </cell>
          <cell r="D10457">
            <v>8</v>
          </cell>
          <cell r="E10457" t="str">
            <v>Thinned</v>
          </cell>
          <cell r="F10457" t="str">
            <v xml:space="preserve"> 75-80</v>
          </cell>
          <cell r="G10457">
            <v>3.05</v>
          </cell>
          <cell r="H10457">
            <v>-0.39</v>
          </cell>
          <cell r="I10457">
            <v>2.66</v>
          </cell>
          <cell r="J10457">
            <v>13.31</v>
          </cell>
          <cell r="K10457">
            <v>435.63</v>
          </cell>
          <cell r="L10457">
            <v>-4.88</v>
          </cell>
          <cell r="M10457">
            <v>430.75</v>
          </cell>
          <cell r="N10457">
            <v>3.12</v>
          </cell>
        </row>
        <row r="10458">
          <cell r="A10458" t="str">
            <v>SP1.408Thinned080</v>
          </cell>
          <cell r="B10458" t="str">
            <v xml:space="preserve">SP </v>
          </cell>
          <cell r="C10458">
            <v>1.4</v>
          </cell>
          <cell r="D10458">
            <v>8</v>
          </cell>
          <cell r="E10458" t="str">
            <v>Thinned</v>
          </cell>
          <cell r="F10458" t="str">
            <v xml:space="preserve"> 80-85</v>
          </cell>
          <cell r="G10458">
            <v>3.38</v>
          </cell>
          <cell r="H10458">
            <v>-0.64</v>
          </cell>
          <cell r="I10458">
            <v>2.74</v>
          </cell>
          <cell r="J10458">
            <v>13.71</v>
          </cell>
          <cell r="K10458">
            <v>449.34</v>
          </cell>
          <cell r="L10458">
            <v>-5.27</v>
          </cell>
          <cell r="M10458">
            <v>444.07</v>
          </cell>
          <cell r="N10458">
            <v>2.79</v>
          </cell>
        </row>
        <row r="10459">
          <cell r="A10459" t="str">
            <v>SP1.408Thinned085</v>
          </cell>
          <cell r="B10459" t="str">
            <v xml:space="preserve">SP </v>
          </cell>
          <cell r="C10459">
            <v>1.4</v>
          </cell>
          <cell r="D10459">
            <v>8</v>
          </cell>
          <cell r="E10459" t="str">
            <v>Thinned</v>
          </cell>
          <cell r="F10459" t="str">
            <v xml:space="preserve"> 85-90</v>
          </cell>
          <cell r="G10459">
            <v>3.06</v>
          </cell>
          <cell r="H10459">
            <v>-0.57999999999999996</v>
          </cell>
          <cell r="I10459">
            <v>2.48</v>
          </cell>
          <cell r="J10459">
            <v>12.38</v>
          </cell>
          <cell r="K10459">
            <v>461.72</v>
          </cell>
          <cell r="L10459">
            <v>-5.6</v>
          </cell>
          <cell r="M10459">
            <v>456.12</v>
          </cell>
          <cell r="N10459">
            <v>2.34</v>
          </cell>
        </row>
        <row r="10460">
          <cell r="A10460" t="str">
            <v>SP1.408Thinned090</v>
          </cell>
          <cell r="B10460" t="str">
            <v xml:space="preserve">SP </v>
          </cell>
          <cell r="C10460">
            <v>1.4</v>
          </cell>
          <cell r="D10460">
            <v>8</v>
          </cell>
          <cell r="E10460" t="str">
            <v>Thinned</v>
          </cell>
          <cell r="F10460" t="str">
            <v xml:space="preserve"> 90-95</v>
          </cell>
          <cell r="G10460">
            <v>3.08</v>
          </cell>
          <cell r="H10460">
            <v>-0.51</v>
          </cell>
          <cell r="I10460">
            <v>2.56</v>
          </cell>
          <cell r="J10460">
            <v>12.82</v>
          </cell>
          <cell r="K10460">
            <v>474.54</v>
          </cell>
          <cell r="L10460">
            <v>-5.86</v>
          </cell>
          <cell r="M10460">
            <v>468.68</v>
          </cell>
          <cell r="N10460">
            <v>1.93</v>
          </cell>
        </row>
        <row r="10461">
          <cell r="A10461" t="str">
            <v>SP1.408Thinned095</v>
          </cell>
          <cell r="B10461" t="str">
            <v xml:space="preserve">SP </v>
          </cell>
          <cell r="C10461">
            <v>1.4</v>
          </cell>
          <cell r="D10461">
            <v>8</v>
          </cell>
          <cell r="E10461" t="str">
            <v>Thinned</v>
          </cell>
          <cell r="F10461" t="str">
            <v xml:space="preserve"> 95-100</v>
          </cell>
          <cell r="G10461">
            <v>2.79</v>
          </cell>
          <cell r="H10461">
            <v>-0.48</v>
          </cell>
          <cell r="I10461">
            <v>2.2999999999999998</v>
          </cell>
          <cell r="J10461">
            <v>11.51</v>
          </cell>
          <cell r="K10461">
            <v>486.05</v>
          </cell>
          <cell r="L10461">
            <v>-6.07</v>
          </cell>
          <cell r="M10461">
            <v>479.98</v>
          </cell>
          <cell r="N10461">
            <v>1.53</v>
          </cell>
        </row>
        <row r="10462">
          <cell r="A10462" t="str">
            <v>SP1.408Thinned100</v>
          </cell>
          <cell r="B10462" t="str">
            <v xml:space="preserve">SP </v>
          </cell>
          <cell r="C10462">
            <v>1.4</v>
          </cell>
          <cell r="D10462">
            <v>8</v>
          </cell>
          <cell r="E10462" t="str">
            <v>Thinned</v>
          </cell>
          <cell r="F10462" t="str">
            <v>100-105</v>
          </cell>
          <cell r="G10462">
            <v>2.08</v>
          </cell>
          <cell r="H10462">
            <v>-0.41</v>
          </cell>
          <cell r="I10462">
            <v>1.67</v>
          </cell>
          <cell r="J10462">
            <v>8.34</v>
          </cell>
          <cell r="K10462">
            <v>494.38</v>
          </cell>
          <cell r="L10462">
            <v>-6.24</v>
          </cell>
          <cell r="M10462">
            <v>488.14</v>
          </cell>
          <cell r="N10462">
            <v>1.21</v>
          </cell>
        </row>
        <row r="10463">
          <cell r="A10463" t="str">
            <v>SP1.408Thinned105</v>
          </cell>
          <cell r="B10463" t="str">
            <v xml:space="preserve">SP </v>
          </cell>
          <cell r="C10463">
            <v>1.4</v>
          </cell>
          <cell r="D10463">
            <v>8</v>
          </cell>
          <cell r="E10463" t="str">
            <v>Thinned</v>
          </cell>
          <cell r="F10463" t="str">
            <v>105-110</v>
          </cell>
          <cell r="G10463">
            <v>1.82</v>
          </cell>
          <cell r="H10463">
            <v>-0.33</v>
          </cell>
          <cell r="I10463">
            <v>1.48</v>
          </cell>
          <cell r="J10463">
            <v>7.42</v>
          </cell>
          <cell r="K10463">
            <v>501.8</v>
          </cell>
          <cell r="L10463">
            <v>-6.37</v>
          </cell>
          <cell r="M10463">
            <v>495.43</v>
          </cell>
          <cell r="N10463">
            <v>0.97</v>
          </cell>
        </row>
        <row r="10464">
          <cell r="A10464" t="str">
            <v>SP1.408Thinned110</v>
          </cell>
          <cell r="B10464" t="str">
            <v xml:space="preserve">SP </v>
          </cell>
          <cell r="C10464">
            <v>1.4</v>
          </cell>
          <cell r="D10464">
            <v>8</v>
          </cell>
          <cell r="E10464" t="str">
            <v>Thinned</v>
          </cell>
          <cell r="F10464" t="str">
            <v>110-115</v>
          </cell>
          <cell r="G10464">
            <v>1.75</v>
          </cell>
          <cell r="H10464">
            <v>-0.27</v>
          </cell>
          <cell r="I10464">
            <v>1.48</v>
          </cell>
          <cell r="J10464">
            <v>7.4</v>
          </cell>
          <cell r="K10464">
            <v>509.21</v>
          </cell>
          <cell r="L10464">
            <v>-6.48</v>
          </cell>
          <cell r="M10464">
            <v>502.72999999999996</v>
          </cell>
          <cell r="N10464">
            <v>0.77</v>
          </cell>
        </row>
        <row r="10465">
          <cell r="A10465" t="str">
            <v>SP1.408Thinned115</v>
          </cell>
          <cell r="B10465" t="str">
            <v xml:space="preserve">SP </v>
          </cell>
          <cell r="C10465">
            <v>1.4</v>
          </cell>
          <cell r="D10465">
            <v>8</v>
          </cell>
          <cell r="E10465" t="str">
            <v>Thinned</v>
          </cell>
          <cell r="F10465" t="str">
            <v>115-120</v>
          </cell>
          <cell r="G10465">
            <v>1.6</v>
          </cell>
          <cell r="H10465">
            <v>-0.21</v>
          </cell>
          <cell r="I10465">
            <v>1.39</v>
          </cell>
          <cell r="J10465">
            <v>6.95</v>
          </cell>
          <cell r="K10465">
            <v>516.16</v>
          </cell>
          <cell r="L10465">
            <v>-6.56</v>
          </cell>
          <cell r="M10465">
            <v>509.59999999999997</v>
          </cell>
          <cell r="N10465">
            <v>0.61</v>
          </cell>
        </row>
        <row r="10466">
          <cell r="A10466" t="str">
            <v>SP1.408Thinned120</v>
          </cell>
          <cell r="B10466" t="str">
            <v xml:space="preserve">SP </v>
          </cell>
          <cell r="C10466">
            <v>1.4</v>
          </cell>
          <cell r="D10466">
            <v>8</v>
          </cell>
          <cell r="E10466" t="str">
            <v>Thinned</v>
          </cell>
          <cell r="F10466" t="str">
            <v>120-125</v>
          </cell>
          <cell r="G10466">
            <v>1.43</v>
          </cell>
          <cell r="H10466">
            <v>-0.16</v>
          </cell>
          <cell r="I10466">
            <v>1.27</v>
          </cell>
          <cell r="J10466">
            <v>6.33</v>
          </cell>
          <cell r="K10466">
            <v>522.49</v>
          </cell>
          <cell r="L10466">
            <v>-6.63</v>
          </cell>
          <cell r="M10466">
            <v>515.86</v>
          </cell>
          <cell r="N10466">
            <v>0.48</v>
          </cell>
        </row>
        <row r="10467">
          <cell r="A10467" t="str">
            <v>SP1.408Thinned125</v>
          </cell>
          <cell r="B10467" t="str">
            <v xml:space="preserve">SP </v>
          </cell>
          <cell r="C10467">
            <v>1.4</v>
          </cell>
          <cell r="D10467">
            <v>8</v>
          </cell>
          <cell r="E10467" t="str">
            <v>Thinned</v>
          </cell>
          <cell r="F10467" t="str">
            <v>125-130</v>
          </cell>
          <cell r="G10467">
            <v>1.39</v>
          </cell>
          <cell r="H10467">
            <v>-0.12</v>
          </cell>
          <cell r="I10467">
            <v>1.27</v>
          </cell>
          <cell r="J10467">
            <v>6.36</v>
          </cell>
          <cell r="K10467">
            <v>528.84</v>
          </cell>
          <cell r="L10467">
            <v>-6.68</v>
          </cell>
          <cell r="M10467">
            <v>522.16000000000008</v>
          </cell>
          <cell r="N10467">
            <v>0.38</v>
          </cell>
        </row>
        <row r="10468">
          <cell r="A10468" t="str">
            <v>SP1.408Thinned130</v>
          </cell>
          <cell r="B10468" t="str">
            <v xml:space="preserve">SP </v>
          </cell>
          <cell r="C10468">
            <v>1.4</v>
          </cell>
          <cell r="D10468">
            <v>8</v>
          </cell>
          <cell r="E10468" t="str">
            <v>Thinned</v>
          </cell>
          <cell r="F10468" t="str">
            <v>130-135</v>
          </cell>
          <cell r="G10468">
            <v>1.2</v>
          </cell>
          <cell r="H10468">
            <v>-0.09</v>
          </cell>
          <cell r="I10468">
            <v>1.1100000000000001</v>
          </cell>
          <cell r="J10468">
            <v>5.56</v>
          </cell>
          <cell r="K10468">
            <v>534.4</v>
          </cell>
          <cell r="L10468">
            <v>-6.72</v>
          </cell>
          <cell r="M10468">
            <v>527.67999999999995</v>
          </cell>
          <cell r="N10468">
            <v>0.3</v>
          </cell>
        </row>
        <row r="10469">
          <cell r="A10469" t="str">
            <v>SP1.408Thinned135</v>
          </cell>
          <cell r="B10469" t="str">
            <v xml:space="preserve">SP </v>
          </cell>
          <cell r="C10469">
            <v>1.4</v>
          </cell>
          <cell r="D10469">
            <v>8</v>
          </cell>
          <cell r="E10469" t="str">
            <v>Thinned</v>
          </cell>
          <cell r="F10469" t="str">
            <v>135-140</v>
          </cell>
          <cell r="G10469">
            <v>1.0900000000000001</v>
          </cell>
          <cell r="H10469">
            <v>-7.0000000000000007E-2</v>
          </cell>
          <cell r="I10469">
            <v>1.03</v>
          </cell>
          <cell r="J10469">
            <v>5.14</v>
          </cell>
          <cell r="K10469">
            <v>539.54</v>
          </cell>
          <cell r="L10469">
            <v>-6.76</v>
          </cell>
          <cell r="M10469">
            <v>532.78</v>
          </cell>
          <cell r="N10469">
            <v>0.24</v>
          </cell>
        </row>
        <row r="10470">
          <cell r="A10470" t="str">
            <v>SP1.408Thinned140</v>
          </cell>
          <cell r="B10470" t="str">
            <v xml:space="preserve">SP </v>
          </cell>
          <cell r="C10470">
            <v>1.4</v>
          </cell>
          <cell r="D10470">
            <v>8</v>
          </cell>
          <cell r="E10470" t="str">
            <v>Thinned</v>
          </cell>
          <cell r="F10470" t="str">
            <v>140-145</v>
          </cell>
          <cell r="G10470">
            <v>0.97</v>
          </cell>
          <cell r="H10470">
            <v>-0.05</v>
          </cell>
          <cell r="I10470">
            <v>0.92</v>
          </cell>
          <cell r="J10470">
            <v>4.59</v>
          </cell>
          <cell r="K10470">
            <v>544.13</v>
          </cell>
          <cell r="L10470">
            <v>-6.78</v>
          </cell>
          <cell r="M10470">
            <v>537.35</v>
          </cell>
          <cell r="N10470">
            <v>0.19</v>
          </cell>
        </row>
        <row r="10471">
          <cell r="A10471" t="str">
            <v>SP1.408Thinned145</v>
          </cell>
          <cell r="B10471" t="str">
            <v xml:space="preserve">SP </v>
          </cell>
          <cell r="C10471">
            <v>1.4</v>
          </cell>
          <cell r="D10471">
            <v>8</v>
          </cell>
          <cell r="E10471" t="str">
            <v>Thinned</v>
          </cell>
          <cell r="F10471" t="str">
            <v>145-150</v>
          </cell>
          <cell r="G10471">
            <v>0.82</v>
          </cell>
          <cell r="H10471">
            <v>-0.04</v>
          </cell>
          <cell r="I10471">
            <v>0.79</v>
          </cell>
          <cell r="J10471">
            <v>3.93</v>
          </cell>
          <cell r="K10471">
            <v>548.05999999999995</v>
          </cell>
          <cell r="L10471">
            <v>-6.81</v>
          </cell>
          <cell r="M10471">
            <v>541.25</v>
          </cell>
          <cell r="N10471">
            <v>0.15</v>
          </cell>
        </row>
        <row r="10472">
          <cell r="A10472" t="str">
            <v>SP1.408Thinned150</v>
          </cell>
          <cell r="B10472" t="str">
            <v xml:space="preserve">SP </v>
          </cell>
          <cell r="C10472">
            <v>1.4</v>
          </cell>
          <cell r="D10472">
            <v>8</v>
          </cell>
          <cell r="E10472" t="str">
            <v>Thinned</v>
          </cell>
          <cell r="F10472" t="str">
            <v>150-155</v>
          </cell>
          <cell r="G10472">
            <v>0.93</v>
          </cell>
          <cell r="H10472">
            <v>-0.09</v>
          </cell>
          <cell r="I10472">
            <v>0.84</v>
          </cell>
          <cell r="J10472">
            <v>4.2</v>
          </cell>
          <cell r="K10472">
            <v>552.25</v>
          </cell>
          <cell r="L10472">
            <v>-6.81</v>
          </cell>
          <cell r="M10472">
            <v>545.44000000000005</v>
          </cell>
          <cell r="N10472">
            <v>0</v>
          </cell>
        </row>
        <row r="10473">
          <cell r="A10473" t="str">
            <v>SP1.408Thinned155</v>
          </cell>
          <cell r="B10473" t="str">
            <v xml:space="preserve">SP </v>
          </cell>
          <cell r="C10473">
            <v>1.4</v>
          </cell>
          <cell r="D10473">
            <v>8</v>
          </cell>
          <cell r="E10473" t="str">
            <v>Thinned</v>
          </cell>
          <cell r="F10473" t="str">
            <v>155-160</v>
          </cell>
          <cell r="G10473">
            <v>0.8</v>
          </cell>
          <cell r="H10473">
            <v>-0.04</v>
          </cell>
          <cell r="I10473">
            <v>0.76</v>
          </cell>
          <cell r="J10473">
            <v>3.79</v>
          </cell>
          <cell r="K10473">
            <v>556.04</v>
          </cell>
          <cell r="L10473">
            <v>-6.81</v>
          </cell>
          <cell r="M10473">
            <v>549.23</v>
          </cell>
          <cell r="N10473">
            <v>0</v>
          </cell>
        </row>
        <row r="10474">
          <cell r="A10474" t="str">
            <v>SP1.408Thinned160</v>
          </cell>
          <cell r="B10474" t="str">
            <v xml:space="preserve">SP </v>
          </cell>
          <cell r="C10474">
            <v>1.4</v>
          </cell>
          <cell r="D10474">
            <v>8</v>
          </cell>
          <cell r="E10474" t="str">
            <v>Thinned</v>
          </cell>
          <cell r="F10474" t="str">
            <v>160-165</v>
          </cell>
          <cell r="G10474">
            <v>0.69</v>
          </cell>
          <cell r="H10474">
            <v>-0.01</v>
          </cell>
          <cell r="I10474">
            <v>0.68</v>
          </cell>
          <cell r="J10474">
            <v>3.38</v>
          </cell>
          <cell r="K10474">
            <v>559.41999999999996</v>
          </cell>
          <cell r="L10474">
            <v>-6.81</v>
          </cell>
          <cell r="M10474">
            <v>552.61</v>
          </cell>
          <cell r="N10474">
            <v>0</v>
          </cell>
        </row>
        <row r="10475">
          <cell r="A10475" t="str">
            <v>SP1.408Thinned165</v>
          </cell>
          <cell r="B10475" t="str">
            <v xml:space="preserve">SP </v>
          </cell>
          <cell r="C10475">
            <v>1.4</v>
          </cell>
          <cell r="D10475">
            <v>8</v>
          </cell>
          <cell r="E10475" t="str">
            <v>Thinned</v>
          </cell>
          <cell r="F10475" t="str">
            <v>165-170</v>
          </cell>
          <cell r="G10475">
            <v>0.57999999999999996</v>
          </cell>
          <cell r="H10475">
            <v>0</v>
          </cell>
          <cell r="I10475">
            <v>0.57999999999999996</v>
          </cell>
          <cell r="J10475">
            <v>2.91</v>
          </cell>
          <cell r="K10475">
            <v>562.32000000000005</v>
          </cell>
          <cell r="L10475">
            <v>-6.81</v>
          </cell>
          <cell r="M10475">
            <v>555.5100000000001</v>
          </cell>
          <cell r="N10475">
            <v>0</v>
          </cell>
        </row>
        <row r="10476">
          <cell r="A10476" t="str">
            <v>SP1.408Thinned170</v>
          </cell>
          <cell r="B10476" t="str">
            <v xml:space="preserve">SP </v>
          </cell>
          <cell r="C10476">
            <v>1.4</v>
          </cell>
          <cell r="D10476">
            <v>8</v>
          </cell>
          <cell r="E10476" t="str">
            <v>Thinned</v>
          </cell>
          <cell r="F10476" t="str">
            <v>170-175</v>
          </cell>
          <cell r="G10476">
            <v>0.49</v>
          </cell>
          <cell r="H10476">
            <v>0.01</v>
          </cell>
          <cell r="I10476">
            <v>0.5</v>
          </cell>
          <cell r="J10476">
            <v>2.4900000000000002</v>
          </cell>
          <cell r="K10476">
            <v>564.82000000000005</v>
          </cell>
          <cell r="L10476">
            <v>-6.81</v>
          </cell>
          <cell r="M10476">
            <v>558.0100000000001</v>
          </cell>
          <cell r="N10476">
            <v>0</v>
          </cell>
        </row>
        <row r="10477">
          <cell r="A10477" t="str">
            <v>SP1.408Thinned175</v>
          </cell>
          <cell r="B10477" t="str">
            <v xml:space="preserve">SP </v>
          </cell>
          <cell r="C10477">
            <v>1.4</v>
          </cell>
          <cell r="D10477">
            <v>8</v>
          </cell>
          <cell r="E10477" t="str">
            <v>Thinned</v>
          </cell>
          <cell r="F10477" t="str">
            <v>175-180</v>
          </cell>
          <cell r="G10477">
            <v>0.42</v>
          </cell>
          <cell r="H10477">
            <v>0.01</v>
          </cell>
          <cell r="I10477">
            <v>0.42</v>
          </cell>
          <cell r="J10477">
            <v>2.11</v>
          </cell>
          <cell r="K10477">
            <v>566.92999999999995</v>
          </cell>
          <cell r="L10477">
            <v>-6.81</v>
          </cell>
          <cell r="M10477">
            <v>560.12</v>
          </cell>
          <cell r="N10477">
            <v>0</v>
          </cell>
        </row>
        <row r="10478">
          <cell r="A10478" t="str">
            <v>SP1.408Thinned180</v>
          </cell>
          <cell r="B10478" t="str">
            <v xml:space="preserve">SP </v>
          </cell>
          <cell r="C10478">
            <v>1.4</v>
          </cell>
          <cell r="D10478">
            <v>8</v>
          </cell>
          <cell r="E10478" t="str">
            <v>Thinned</v>
          </cell>
          <cell r="F10478" t="str">
            <v>180-185</v>
          </cell>
          <cell r="G10478">
            <v>0.32</v>
          </cell>
          <cell r="H10478">
            <v>0.01</v>
          </cell>
          <cell r="I10478">
            <v>0.33</v>
          </cell>
          <cell r="J10478">
            <v>1.64</v>
          </cell>
          <cell r="K10478">
            <v>568.57000000000005</v>
          </cell>
          <cell r="L10478">
            <v>-6.81</v>
          </cell>
          <cell r="M10478">
            <v>561.7600000000001</v>
          </cell>
          <cell r="N10478">
            <v>0</v>
          </cell>
        </row>
        <row r="10479">
          <cell r="A10479" t="str">
            <v>SP1.408Thinned185</v>
          </cell>
          <cell r="B10479" t="str">
            <v xml:space="preserve">SP </v>
          </cell>
          <cell r="C10479">
            <v>1.4</v>
          </cell>
          <cell r="D10479">
            <v>8</v>
          </cell>
          <cell r="E10479" t="str">
            <v>Thinned</v>
          </cell>
          <cell r="F10479" t="str">
            <v>185-190</v>
          </cell>
          <cell r="G10479">
            <v>0.37</v>
          </cell>
          <cell r="H10479">
            <v>0.01</v>
          </cell>
          <cell r="I10479">
            <v>0.38</v>
          </cell>
          <cell r="J10479">
            <v>1.89</v>
          </cell>
          <cell r="K10479">
            <v>570.45000000000005</v>
          </cell>
          <cell r="L10479">
            <v>-6.81</v>
          </cell>
          <cell r="M10479">
            <v>563.6400000000001</v>
          </cell>
          <cell r="N10479">
            <v>0</v>
          </cell>
        </row>
        <row r="10480">
          <cell r="A10480" t="str">
            <v>SP1.408Thinned190</v>
          </cell>
          <cell r="B10480" t="str">
            <v xml:space="preserve">SP </v>
          </cell>
          <cell r="C10480">
            <v>1.4</v>
          </cell>
          <cell r="D10480">
            <v>8</v>
          </cell>
          <cell r="E10480" t="str">
            <v>Thinned</v>
          </cell>
          <cell r="F10480" t="str">
            <v>190-195</v>
          </cell>
          <cell r="G10480">
            <v>0.27</v>
          </cell>
          <cell r="H10480">
            <v>0.01</v>
          </cell>
          <cell r="I10480">
            <v>0.28000000000000003</v>
          </cell>
          <cell r="J10480">
            <v>1.38</v>
          </cell>
          <cell r="K10480">
            <v>571.84</v>
          </cell>
          <cell r="L10480">
            <v>-6.81</v>
          </cell>
          <cell r="M10480">
            <v>565.03000000000009</v>
          </cell>
          <cell r="N10480">
            <v>0</v>
          </cell>
        </row>
        <row r="10481">
          <cell r="A10481" t="str">
            <v>SP1.408Thinned195</v>
          </cell>
          <cell r="B10481" t="str">
            <v xml:space="preserve">SP </v>
          </cell>
          <cell r="C10481">
            <v>1.4</v>
          </cell>
          <cell r="D10481">
            <v>8</v>
          </cell>
          <cell r="E10481" t="str">
            <v>Thinned</v>
          </cell>
          <cell r="F10481" t="str">
            <v>195-200</v>
          </cell>
          <cell r="G10481">
            <v>0.23</v>
          </cell>
          <cell r="H10481">
            <v>0</v>
          </cell>
          <cell r="I10481">
            <v>0.24</v>
          </cell>
          <cell r="J10481">
            <v>1.19</v>
          </cell>
          <cell r="K10481">
            <v>573.02</v>
          </cell>
          <cell r="L10481">
            <v>-6.81</v>
          </cell>
          <cell r="M10481">
            <v>566.21</v>
          </cell>
          <cell r="N10481">
            <v>0</v>
          </cell>
        </row>
        <row r="10482">
          <cell r="A10482" t="str">
            <v>SP1.410NO_thin000</v>
          </cell>
          <cell r="B10482" t="str">
            <v xml:space="preserve">SP </v>
          </cell>
          <cell r="C10482">
            <v>1.4</v>
          </cell>
          <cell r="D10482">
            <v>10</v>
          </cell>
          <cell r="E10482" t="str">
            <v>NO_thin</v>
          </cell>
          <cell r="F10482" t="str">
            <v xml:space="preserve">  0-5</v>
          </cell>
          <cell r="G10482">
            <v>0.56000000000000005</v>
          </cell>
          <cell r="H10482">
            <v>0.23</v>
          </cell>
          <cell r="I10482">
            <v>0.8</v>
          </cell>
          <cell r="J10482">
            <v>3.99</v>
          </cell>
          <cell r="K10482">
            <v>3.99</v>
          </cell>
          <cell r="L10482">
            <v>0</v>
          </cell>
          <cell r="M10482">
            <v>3.99</v>
          </cell>
          <cell r="N10482">
            <v>0</v>
          </cell>
        </row>
        <row r="10483">
          <cell r="A10483" t="str">
            <v>SP1.410NO_thin005</v>
          </cell>
          <cell r="B10483" t="str">
            <v xml:space="preserve">SP </v>
          </cell>
          <cell r="C10483">
            <v>1.4</v>
          </cell>
          <cell r="D10483">
            <v>10</v>
          </cell>
          <cell r="E10483" t="str">
            <v>NO_thin</v>
          </cell>
          <cell r="F10483" t="str">
            <v xml:space="preserve">  5-10</v>
          </cell>
          <cell r="G10483">
            <v>1.72</v>
          </cell>
          <cell r="H10483">
            <v>0.28999999999999998</v>
          </cell>
          <cell r="I10483">
            <v>2.0099999999999998</v>
          </cell>
          <cell r="J10483">
            <v>10.050000000000001</v>
          </cell>
          <cell r="K10483">
            <v>14.03</v>
          </cell>
          <cell r="L10483">
            <v>0</v>
          </cell>
          <cell r="M10483">
            <v>14.03</v>
          </cell>
          <cell r="N10483">
            <v>0</v>
          </cell>
        </row>
        <row r="10484">
          <cell r="A10484" t="str">
            <v>SP1.410NO_thin010</v>
          </cell>
          <cell r="B10484" t="str">
            <v xml:space="preserve">SP </v>
          </cell>
          <cell r="C10484">
            <v>1.4</v>
          </cell>
          <cell r="D10484">
            <v>10</v>
          </cell>
          <cell r="E10484" t="str">
            <v>NO_thin</v>
          </cell>
          <cell r="F10484" t="str">
            <v xml:space="preserve"> 10-15</v>
          </cell>
          <cell r="G10484">
            <v>5.25</v>
          </cell>
          <cell r="H10484">
            <v>0.28999999999999998</v>
          </cell>
          <cell r="I10484">
            <v>5.54</v>
          </cell>
          <cell r="J10484">
            <v>27.72</v>
          </cell>
          <cell r="K10484">
            <v>41.75</v>
          </cell>
          <cell r="L10484">
            <v>0</v>
          </cell>
          <cell r="M10484">
            <v>41.75</v>
          </cell>
          <cell r="N10484">
            <v>0</v>
          </cell>
        </row>
        <row r="10485">
          <cell r="A10485" t="str">
            <v>SP1.410NO_thin015</v>
          </cell>
          <cell r="B10485" t="str">
            <v xml:space="preserve">SP </v>
          </cell>
          <cell r="C10485">
            <v>1.4</v>
          </cell>
          <cell r="D10485">
            <v>10</v>
          </cell>
          <cell r="E10485" t="str">
            <v>NO_thin</v>
          </cell>
          <cell r="F10485" t="str">
            <v xml:space="preserve"> 15-20</v>
          </cell>
          <cell r="G10485">
            <v>16.03</v>
          </cell>
          <cell r="H10485">
            <v>0.28999999999999998</v>
          </cell>
          <cell r="I10485">
            <v>16.32</v>
          </cell>
          <cell r="J10485">
            <v>81.61</v>
          </cell>
          <cell r="K10485">
            <v>123.36</v>
          </cell>
          <cell r="L10485">
            <v>0</v>
          </cell>
          <cell r="M10485">
            <v>123.36</v>
          </cell>
          <cell r="N10485">
            <v>0</v>
          </cell>
        </row>
        <row r="10486">
          <cell r="A10486" t="str">
            <v>SP1.410NO_thin020</v>
          </cell>
          <cell r="B10486" t="str">
            <v xml:space="preserve">SP </v>
          </cell>
          <cell r="C10486">
            <v>1.4</v>
          </cell>
          <cell r="D10486">
            <v>10</v>
          </cell>
          <cell r="E10486" t="str">
            <v>NO_thin</v>
          </cell>
          <cell r="F10486" t="str">
            <v xml:space="preserve"> 20-25</v>
          </cell>
          <cell r="G10486">
            <v>27.1</v>
          </cell>
          <cell r="H10486">
            <v>0.93</v>
          </cell>
          <cell r="I10486">
            <v>28.03</v>
          </cell>
          <cell r="J10486">
            <v>140.16999999999999</v>
          </cell>
          <cell r="K10486">
            <v>263.54000000000002</v>
          </cell>
          <cell r="L10486">
            <v>0</v>
          </cell>
          <cell r="M10486">
            <v>263.54000000000002</v>
          </cell>
          <cell r="N10486">
            <v>0</v>
          </cell>
        </row>
        <row r="10487">
          <cell r="A10487" t="str">
            <v>SP1.410NO_thin025</v>
          </cell>
          <cell r="B10487" t="str">
            <v xml:space="preserve">SP </v>
          </cell>
          <cell r="C10487">
            <v>1.4</v>
          </cell>
          <cell r="D10487">
            <v>10</v>
          </cell>
          <cell r="E10487" t="str">
            <v>NO_thin</v>
          </cell>
          <cell r="F10487" t="str">
            <v xml:space="preserve"> 25-30</v>
          </cell>
          <cell r="G10487">
            <v>12.18</v>
          </cell>
          <cell r="H10487">
            <v>3.26</v>
          </cell>
          <cell r="I10487">
            <v>15.44</v>
          </cell>
          <cell r="J10487">
            <v>77.180000000000007</v>
          </cell>
          <cell r="K10487">
            <v>340.71</v>
          </cell>
          <cell r="L10487">
            <v>0</v>
          </cell>
          <cell r="M10487">
            <v>340.71</v>
          </cell>
          <cell r="N10487">
            <v>0</v>
          </cell>
        </row>
        <row r="10488">
          <cell r="A10488" t="str">
            <v>SP1.410NO_thin030</v>
          </cell>
          <cell r="B10488" t="str">
            <v xml:space="preserve">SP </v>
          </cell>
          <cell r="C10488">
            <v>1.4</v>
          </cell>
          <cell r="D10488">
            <v>10</v>
          </cell>
          <cell r="E10488" t="str">
            <v>NO_thin</v>
          </cell>
          <cell r="F10488" t="str">
            <v xml:space="preserve"> 30-35</v>
          </cell>
          <cell r="G10488">
            <v>9.42</v>
          </cell>
          <cell r="H10488">
            <v>4.7300000000000004</v>
          </cell>
          <cell r="I10488">
            <v>14.15</v>
          </cell>
          <cell r="J10488">
            <v>70.75</v>
          </cell>
          <cell r="K10488">
            <v>411.47</v>
          </cell>
          <cell r="L10488">
            <v>0</v>
          </cell>
          <cell r="M10488">
            <v>411.47</v>
          </cell>
          <cell r="N10488">
            <v>0</v>
          </cell>
        </row>
        <row r="10489">
          <cell r="A10489" t="str">
            <v>SP1.410NO_thin035</v>
          </cell>
          <cell r="B10489" t="str">
            <v xml:space="preserve">SP </v>
          </cell>
          <cell r="C10489">
            <v>1.4</v>
          </cell>
          <cell r="D10489">
            <v>10</v>
          </cell>
          <cell r="E10489" t="str">
            <v>NO_thin</v>
          </cell>
          <cell r="F10489" t="str">
            <v xml:space="preserve"> 35-40</v>
          </cell>
          <cell r="G10489">
            <v>9.51</v>
          </cell>
          <cell r="H10489">
            <v>2.67</v>
          </cell>
          <cell r="I10489">
            <v>12.17</v>
          </cell>
          <cell r="J10489">
            <v>60.86</v>
          </cell>
          <cell r="K10489">
            <v>472.33</v>
          </cell>
          <cell r="L10489">
            <v>0</v>
          </cell>
          <cell r="M10489">
            <v>472.33</v>
          </cell>
          <cell r="N10489">
            <v>0</v>
          </cell>
        </row>
        <row r="10490">
          <cell r="A10490" t="str">
            <v>SP1.410NO_thin040</v>
          </cell>
          <cell r="B10490" t="str">
            <v xml:space="preserve">SP </v>
          </cell>
          <cell r="C10490">
            <v>1.4</v>
          </cell>
          <cell r="D10490">
            <v>10</v>
          </cell>
          <cell r="E10490" t="str">
            <v>NO_thin</v>
          </cell>
          <cell r="F10490" t="str">
            <v xml:space="preserve"> 40-45</v>
          </cell>
          <cell r="G10490">
            <v>10.6</v>
          </cell>
          <cell r="H10490">
            <v>1.45</v>
          </cell>
          <cell r="I10490">
            <v>12.05</v>
          </cell>
          <cell r="J10490">
            <v>60.24</v>
          </cell>
          <cell r="K10490">
            <v>532.57000000000005</v>
          </cell>
          <cell r="L10490">
            <v>0</v>
          </cell>
          <cell r="M10490">
            <v>532.57000000000005</v>
          </cell>
          <cell r="N10490">
            <v>0</v>
          </cell>
        </row>
        <row r="10491">
          <cell r="A10491" t="str">
            <v>SP1.410NO_thin045</v>
          </cell>
          <cell r="B10491" t="str">
            <v xml:space="preserve">SP </v>
          </cell>
          <cell r="C10491">
            <v>1.4</v>
          </cell>
          <cell r="D10491">
            <v>10</v>
          </cell>
          <cell r="E10491" t="str">
            <v>NO_thin</v>
          </cell>
          <cell r="F10491" t="str">
            <v xml:space="preserve"> 45-50</v>
          </cell>
          <cell r="G10491">
            <v>10.84</v>
          </cell>
          <cell r="H10491">
            <v>0.64</v>
          </cell>
          <cell r="I10491">
            <v>11.47</v>
          </cell>
          <cell r="J10491">
            <v>57.36</v>
          </cell>
          <cell r="K10491">
            <v>589.92999999999995</v>
          </cell>
          <cell r="L10491">
            <v>0</v>
          </cell>
          <cell r="M10491">
            <v>589.92999999999995</v>
          </cell>
          <cell r="N10491">
            <v>0</v>
          </cell>
        </row>
        <row r="10492">
          <cell r="A10492" t="str">
            <v>SP1.410NO_thin050</v>
          </cell>
          <cell r="B10492" t="str">
            <v xml:space="preserve">SP </v>
          </cell>
          <cell r="C10492">
            <v>1.4</v>
          </cell>
          <cell r="D10492">
            <v>10</v>
          </cell>
          <cell r="E10492" t="str">
            <v>NO_thin</v>
          </cell>
          <cell r="F10492" t="str">
            <v xml:space="preserve"> 50-55</v>
          </cell>
          <cell r="G10492">
            <v>10.56</v>
          </cell>
          <cell r="H10492">
            <v>0.08</v>
          </cell>
          <cell r="I10492">
            <v>10.64</v>
          </cell>
          <cell r="J10492">
            <v>53.18</v>
          </cell>
          <cell r="K10492">
            <v>643.12</v>
          </cell>
          <cell r="L10492">
            <v>0</v>
          </cell>
          <cell r="M10492">
            <v>643.12</v>
          </cell>
          <cell r="N10492">
            <v>0</v>
          </cell>
        </row>
        <row r="10493">
          <cell r="A10493" t="str">
            <v>SP1.410NO_thin055</v>
          </cell>
          <cell r="B10493" t="str">
            <v xml:space="preserve">SP </v>
          </cell>
          <cell r="C10493">
            <v>1.4</v>
          </cell>
          <cell r="D10493">
            <v>10</v>
          </cell>
          <cell r="E10493" t="str">
            <v>NO_thin</v>
          </cell>
          <cell r="F10493" t="str">
            <v xml:space="preserve"> 55-60</v>
          </cell>
          <cell r="G10493">
            <v>9.91</v>
          </cell>
          <cell r="H10493">
            <v>-0.18</v>
          </cell>
          <cell r="I10493">
            <v>9.7200000000000006</v>
          </cell>
          <cell r="J10493">
            <v>48.62</v>
          </cell>
          <cell r="K10493">
            <v>691.74</v>
          </cell>
          <cell r="L10493">
            <v>0</v>
          </cell>
          <cell r="M10493">
            <v>691.74</v>
          </cell>
          <cell r="N10493">
            <v>0</v>
          </cell>
        </row>
        <row r="10494">
          <cell r="A10494" t="str">
            <v>SP1.410NO_thin060</v>
          </cell>
          <cell r="B10494" t="str">
            <v xml:space="preserve">SP </v>
          </cell>
          <cell r="C10494">
            <v>1.4</v>
          </cell>
          <cell r="D10494">
            <v>10</v>
          </cell>
          <cell r="E10494" t="str">
            <v>NO_thin</v>
          </cell>
          <cell r="F10494" t="str">
            <v xml:space="preserve"> 60-65</v>
          </cell>
          <cell r="G10494">
            <v>9.07</v>
          </cell>
          <cell r="H10494">
            <v>-0.32</v>
          </cell>
          <cell r="I10494">
            <v>8.75</v>
          </cell>
          <cell r="J10494">
            <v>43.75</v>
          </cell>
          <cell r="K10494">
            <v>735.49</v>
          </cell>
          <cell r="L10494">
            <v>0</v>
          </cell>
          <cell r="M10494">
            <v>735.49</v>
          </cell>
          <cell r="N10494">
            <v>0</v>
          </cell>
        </row>
        <row r="10495">
          <cell r="A10495" t="str">
            <v>SP1.410NO_thin065</v>
          </cell>
          <cell r="B10495" t="str">
            <v xml:space="preserve">SP </v>
          </cell>
          <cell r="C10495">
            <v>1.4</v>
          </cell>
          <cell r="D10495">
            <v>10</v>
          </cell>
          <cell r="E10495" t="str">
            <v>NO_thin</v>
          </cell>
          <cell r="F10495" t="str">
            <v xml:space="preserve"> 65-70</v>
          </cell>
          <cell r="G10495">
            <v>8.27</v>
          </cell>
          <cell r="H10495">
            <v>-0.51</v>
          </cell>
          <cell r="I10495">
            <v>7.76</v>
          </cell>
          <cell r="J10495">
            <v>38.78</v>
          </cell>
          <cell r="K10495">
            <v>774.27</v>
          </cell>
          <cell r="L10495">
            <v>0</v>
          </cell>
          <cell r="M10495">
            <v>774.27</v>
          </cell>
          <cell r="N10495">
            <v>0</v>
          </cell>
        </row>
        <row r="10496">
          <cell r="A10496" t="str">
            <v>SP1.410NO_thin070</v>
          </cell>
          <cell r="B10496" t="str">
            <v xml:space="preserve">SP </v>
          </cell>
          <cell r="C10496">
            <v>1.4</v>
          </cell>
          <cell r="D10496">
            <v>10</v>
          </cell>
          <cell r="E10496" t="str">
            <v>NO_thin</v>
          </cell>
          <cell r="F10496" t="str">
            <v xml:space="preserve"> 70-75</v>
          </cell>
          <cell r="G10496">
            <v>7.52</v>
          </cell>
          <cell r="H10496">
            <v>-0.67</v>
          </cell>
          <cell r="I10496">
            <v>6.85</v>
          </cell>
          <cell r="J10496">
            <v>34.25</v>
          </cell>
          <cell r="K10496">
            <v>808.52</v>
          </cell>
          <cell r="L10496">
            <v>0</v>
          </cell>
          <cell r="M10496">
            <v>808.52</v>
          </cell>
          <cell r="N10496">
            <v>0</v>
          </cell>
        </row>
        <row r="10497">
          <cell r="A10497" t="str">
            <v>SP1.410NO_thin075</v>
          </cell>
          <cell r="B10497" t="str">
            <v xml:space="preserve">SP </v>
          </cell>
          <cell r="C10497">
            <v>1.4</v>
          </cell>
          <cell r="D10497">
            <v>10</v>
          </cell>
          <cell r="E10497" t="str">
            <v>NO_thin</v>
          </cell>
          <cell r="F10497" t="str">
            <v xml:space="preserve"> 75-80</v>
          </cell>
          <cell r="G10497">
            <v>6.63</v>
          </cell>
          <cell r="H10497">
            <v>-0.56000000000000005</v>
          </cell>
          <cell r="I10497">
            <v>6.07</v>
          </cell>
          <cell r="J10497">
            <v>30.33</v>
          </cell>
          <cell r="K10497">
            <v>838.85</v>
          </cell>
          <cell r="L10497">
            <v>0</v>
          </cell>
          <cell r="M10497">
            <v>838.85</v>
          </cell>
          <cell r="N10497">
            <v>0</v>
          </cell>
        </row>
        <row r="10498">
          <cell r="A10498" t="str">
            <v>SP1.410NO_thin080</v>
          </cell>
          <cell r="B10498" t="str">
            <v xml:space="preserve">SP </v>
          </cell>
          <cell r="C10498">
            <v>1.4</v>
          </cell>
          <cell r="D10498">
            <v>10</v>
          </cell>
          <cell r="E10498" t="str">
            <v>NO_thin</v>
          </cell>
          <cell r="F10498" t="str">
            <v xml:space="preserve"> 80-85</v>
          </cell>
          <cell r="G10498">
            <v>5.74</v>
          </cell>
          <cell r="H10498">
            <v>-0.49</v>
          </cell>
          <cell r="I10498">
            <v>5.26</v>
          </cell>
          <cell r="J10498">
            <v>26.28</v>
          </cell>
          <cell r="K10498">
            <v>865.13</v>
          </cell>
          <cell r="L10498">
            <v>0</v>
          </cell>
          <cell r="M10498">
            <v>865.13</v>
          </cell>
          <cell r="N10498">
            <v>0</v>
          </cell>
        </row>
        <row r="10499">
          <cell r="A10499" t="str">
            <v>SP1.410NO_thin085</v>
          </cell>
          <cell r="B10499" t="str">
            <v xml:space="preserve">SP </v>
          </cell>
          <cell r="C10499">
            <v>1.4</v>
          </cell>
          <cell r="D10499">
            <v>10</v>
          </cell>
          <cell r="E10499" t="str">
            <v>NO_thin</v>
          </cell>
          <cell r="F10499" t="str">
            <v xml:space="preserve"> 85-90</v>
          </cell>
          <cell r="G10499">
            <v>5</v>
          </cell>
          <cell r="H10499">
            <v>-0.65</v>
          </cell>
          <cell r="I10499">
            <v>4.3499999999999996</v>
          </cell>
          <cell r="J10499">
            <v>21.77</v>
          </cell>
          <cell r="K10499">
            <v>886.89</v>
          </cell>
          <cell r="L10499">
            <v>0</v>
          </cell>
          <cell r="M10499">
            <v>886.89</v>
          </cell>
          <cell r="N10499">
            <v>0</v>
          </cell>
        </row>
        <row r="10500">
          <cell r="A10500" t="str">
            <v>SP1.410NO_thin090</v>
          </cell>
          <cell r="B10500" t="str">
            <v xml:space="preserve">SP </v>
          </cell>
          <cell r="C10500">
            <v>1.4</v>
          </cell>
          <cell r="D10500">
            <v>10</v>
          </cell>
          <cell r="E10500" t="str">
            <v>NO_thin</v>
          </cell>
          <cell r="F10500" t="str">
            <v xml:space="preserve"> 90-95</v>
          </cell>
          <cell r="G10500">
            <v>4.34</v>
          </cell>
          <cell r="H10500">
            <v>-0.7</v>
          </cell>
          <cell r="I10500">
            <v>3.64</v>
          </cell>
          <cell r="J10500">
            <v>18.190000000000001</v>
          </cell>
          <cell r="K10500">
            <v>905.09</v>
          </cell>
          <cell r="L10500">
            <v>0</v>
          </cell>
          <cell r="M10500">
            <v>905.09</v>
          </cell>
          <cell r="N10500">
            <v>0</v>
          </cell>
        </row>
        <row r="10501">
          <cell r="A10501" t="str">
            <v>SP1.410NO_thin095</v>
          </cell>
          <cell r="B10501" t="str">
            <v xml:space="preserve">SP </v>
          </cell>
          <cell r="C10501">
            <v>1.4</v>
          </cell>
          <cell r="D10501">
            <v>10</v>
          </cell>
          <cell r="E10501" t="str">
            <v>NO_thin</v>
          </cell>
          <cell r="F10501" t="str">
            <v xml:space="preserve"> 95-100</v>
          </cell>
          <cell r="G10501">
            <v>3.75</v>
          </cell>
          <cell r="H10501">
            <v>-0.88</v>
          </cell>
          <cell r="I10501">
            <v>2.87</v>
          </cell>
          <cell r="J10501">
            <v>14.37</v>
          </cell>
          <cell r="K10501">
            <v>919.45</v>
          </cell>
          <cell r="L10501">
            <v>0</v>
          </cell>
          <cell r="M10501">
            <v>919.45</v>
          </cell>
          <cell r="N10501">
            <v>0</v>
          </cell>
        </row>
        <row r="10502">
          <cell r="A10502" t="str">
            <v>SP1.410NO_thin100</v>
          </cell>
          <cell r="B10502" t="str">
            <v xml:space="preserve">SP </v>
          </cell>
          <cell r="C10502">
            <v>1.4</v>
          </cell>
          <cell r="D10502">
            <v>10</v>
          </cell>
          <cell r="E10502" t="str">
            <v>NO_thin</v>
          </cell>
          <cell r="F10502" t="str">
            <v>100-105</v>
          </cell>
          <cell r="G10502">
            <v>3.24</v>
          </cell>
          <cell r="H10502">
            <v>-1.02</v>
          </cell>
          <cell r="I10502">
            <v>2.2200000000000002</v>
          </cell>
          <cell r="J10502">
            <v>11.1</v>
          </cell>
          <cell r="K10502">
            <v>930.55</v>
          </cell>
          <cell r="L10502">
            <v>0</v>
          </cell>
          <cell r="M10502">
            <v>930.55</v>
          </cell>
          <cell r="N10502">
            <v>0</v>
          </cell>
        </row>
        <row r="10503">
          <cell r="A10503" t="str">
            <v>SP1.410NO_thin105</v>
          </cell>
          <cell r="B10503" t="str">
            <v xml:space="preserve">SP </v>
          </cell>
          <cell r="C10503">
            <v>1.4</v>
          </cell>
          <cell r="D10503">
            <v>10</v>
          </cell>
          <cell r="E10503" t="str">
            <v>NO_thin</v>
          </cell>
          <cell r="F10503" t="str">
            <v>105-110</v>
          </cell>
          <cell r="G10503">
            <v>2.69</v>
          </cell>
          <cell r="H10503">
            <v>-0.61</v>
          </cell>
          <cell r="I10503">
            <v>2.08</v>
          </cell>
          <cell r="J10503">
            <v>10.42</v>
          </cell>
          <cell r="K10503">
            <v>940.97</v>
          </cell>
          <cell r="L10503">
            <v>0</v>
          </cell>
          <cell r="M10503">
            <v>940.97</v>
          </cell>
          <cell r="N10503">
            <v>0</v>
          </cell>
        </row>
        <row r="10504">
          <cell r="A10504" t="str">
            <v>SP1.410NO_thin110</v>
          </cell>
          <cell r="B10504" t="str">
            <v xml:space="preserve">SP </v>
          </cell>
          <cell r="C10504">
            <v>1.4</v>
          </cell>
          <cell r="D10504">
            <v>10</v>
          </cell>
          <cell r="E10504" t="str">
            <v>NO_thin</v>
          </cell>
          <cell r="F10504" t="str">
            <v>110-115</v>
          </cell>
          <cell r="G10504">
            <v>2.2799999999999998</v>
          </cell>
          <cell r="H10504">
            <v>-0.53</v>
          </cell>
          <cell r="I10504">
            <v>1.75</v>
          </cell>
          <cell r="J10504">
            <v>8.77</v>
          </cell>
          <cell r="K10504">
            <v>949.74</v>
          </cell>
          <cell r="L10504">
            <v>0</v>
          </cell>
          <cell r="M10504">
            <v>949.74</v>
          </cell>
          <cell r="N10504">
            <v>0</v>
          </cell>
        </row>
        <row r="10505">
          <cell r="A10505" t="str">
            <v>SP1.410NO_thin115</v>
          </cell>
          <cell r="B10505" t="str">
            <v xml:space="preserve">SP </v>
          </cell>
          <cell r="C10505">
            <v>1.4</v>
          </cell>
          <cell r="D10505">
            <v>10</v>
          </cell>
          <cell r="E10505" t="str">
            <v>NO_thin</v>
          </cell>
          <cell r="F10505" t="str">
            <v>115-120</v>
          </cell>
          <cell r="G10505">
            <v>2.0299999999999998</v>
          </cell>
          <cell r="H10505">
            <v>-0.45</v>
          </cell>
          <cell r="I10505">
            <v>1.58</v>
          </cell>
          <cell r="J10505">
            <v>7.92</v>
          </cell>
          <cell r="K10505">
            <v>957.66</v>
          </cell>
          <cell r="L10505">
            <v>0</v>
          </cell>
          <cell r="M10505">
            <v>957.66</v>
          </cell>
          <cell r="N10505">
            <v>0</v>
          </cell>
        </row>
        <row r="10506">
          <cell r="A10506" t="str">
            <v>SP1.410NO_thin120</v>
          </cell>
          <cell r="B10506" t="str">
            <v xml:space="preserve">SP </v>
          </cell>
          <cell r="C10506">
            <v>1.4</v>
          </cell>
          <cell r="D10506">
            <v>10</v>
          </cell>
          <cell r="E10506" t="str">
            <v>NO_thin</v>
          </cell>
          <cell r="F10506" t="str">
            <v>120-125</v>
          </cell>
          <cell r="G10506">
            <v>1.73</v>
          </cell>
          <cell r="H10506">
            <v>-0.38</v>
          </cell>
          <cell r="I10506">
            <v>1.35</v>
          </cell>
          <cell r="J10506">
            <v>6.73</v>
          </cell>
          <cell r="K10506">
            <v>964.39</v>
          </cell>
          <cell r="L10506">
            <v>0</v>
          </cell>
          <cell r="M10506">
            <v>964.39</v>
          </cell>
          <cell r="N10506">
            <v>0</v>
          </cell>
        </row>
        <row r="10507">
          <cell r="A10507" t="str">
            <v>SP1.410NO_thin125</v>
          </cell>
          <cell r="B10507" t="str">
            <v xml:space="preserve">SP </v>
          </cell>
          <cell r="C10507">
            <v>1.4</v>
          </cell>
          <cell r="D10507">
            <v>10</v>
          </cell>
          <cell r="E10507" t="str">
            <v>NO_thin</v>
          </cell>
          <cell r="F10507" t="str">
            <v>125-130</v>
          </cell>
          <cell r="G10507">
            <v>1.38</v>
          </cell>
          <cell r="H10507">
            <v>-0.12</v>
          </cell>
          <cell r="I10507">
            <v>1.26</v>
          </cell>
          <cell r="J10507">
            <v>6.31</v>
          </cell>
          <cell r="K10507">
            <v>970.7</v>
          </cell>
          <cell r="L10507">
            <v>0</v>
          </cell>
          <cell r="M10507">
            <v>970.7</v>
          </cell>
          <cell r="N10507">
            <v>0</v>
          </cell>
        </row>
        <row r="10508">
          <cell r="A10508" t="str">
            <v>SP1.410NO_thin130</v>
          </cell>
          <cell r="B10508" t="str">
            <v xml:space="preserve">SP </v>
          </cell>
          <cell r="C10508">
            <v>1.4</v>
          </cell>
          <cell r="D10508">
            <v>10</v>
          </cell>
          <cell r="E10508" t="str">
            <v>NO_thin</v>
          </cell>
          <cell r="F10508" t="str">
            <v>130-135</v>
          </cell>
          <cell r="G10508">
            <v>1.21</v>
          </cell>
          <cell r="H10508">
            <v>0.09</v>
          </cell>
          <cell r="I10508">
            <v>1.3</v>
          </cell>
          <cell r="J10508">
            <v>6.51</v>
          </cell>
          <cell r="K10508">
            <v>977.21</v>
          </cell>
          <cell r="L10508">
            <v>0</v>
          </cell>
          <cell r="M10508">
            <v>977.21</v>
          </cell>
          <cell r="N10508">
            <v>0</v>
          </cell>
        </row>
        <row r="10509">
          <cell r="A10509" t="str">
            <v>SP1.410NO_thin135</v>
          </cell>
          <cell r="B10509" t="str">
            <v xml:space="preserve">SP </v>
          </cell>
          <cell r="C10509">
            <v>1.4</v>
          </cell>
          <cell r="D10509">
            <v>10</v>
          </cell>
          <cell r="E10509" t="str">
            <v>NO_thin</v>
          </cell>
          <cell r="F10509" t="str">
            <v>135-140</v>
          </cell>
          <cell r="G10509">
            <v>1.1100000000000001</v>
          </cell>
          <cell r="H10509">
            <v>-0.39</v>
          </cell>
          <cell r="I10509">
            <v>0.71</v>
          </cell>
          <cell r="J10509">
            <v>3.57</v>
          </cell>
          <cell r="K10509">
            <v>980.78</v>
          </cell>
          <cell r="L10509">
            <v>0</v>
          </cell>
          <cell r="M10509">
            <v>980.78</v>
          </cell>
          <cell r="N10509">
            <v>0</v>
          </cell>
        </row>
        <row r="10510">
          <cell r="A10510" t="str">
            <v>SP1.410NO_thin140</v>
          </cell>
          <cell r="B10510" t="str">
            <v xml:space="preserve">SP </v>
          </cell>
          <cell r="C10510">
            <v>1.4</v>
          </cell>
          <cell r="D10510">
            <v>10</v>
          </cell>
          <cell r="E10510" t="str">
            <v>NO_thin</v>
          </cell>
          <cell r="F10510" t="str">
            <v>140-145</v>
          </cell>
          <cell r="G10510">
            <v>0.98</v>
          </cell>
          <cell r="H10510">
            <v>-0.38</v>
          </cell>
          <cell r="I10510">
            <v>0.59</v>
          </cell>
          <cell r="J10510">
            <v>2.96</v>
          </cell>
          <cell r="K10510">
            <v>983.74</v>
          </cell>
          <cell r="L10510">
            <v>0</v>
          </cell>
          <cell r="M10510">
            <v>983.74</v>
          </cell>
          <cell r="N10510">
            <v>0</v>
          </cell>
        </row>
        <row r="10511">
          <cell r="A10511" t="str">
            <v>SP1.410NO_thin145</v>
          </cell>
          <cell r="B10511" t="str">
            <v xml:space="preserve">SP </v>
          </cell>
          <cell r="C10511">
            <v>1.4</v>
          </cell>
          <cell r="D10511">
            <v>10</v>
          </cell>
          <cell r="E10511" t="str">
            <v>NO_thin</v>
          </cell>
          <cell r="F10511" t="str">
            <v>145-150</v>
          </cell>
          <cell r="G10511">
            <v>0.85</v>
          </cell>
          <cell r="H10511">
            <v>-0.32</v>
          </cell>
          <cell r="I10511">
            <v>0.53</v>
          </cell>
          <cell r="J10511">
            <v>2.65</v>
          </cell>
          <cell r="K10511">
            <v>986.39</v>
          </cell>
          <cell r="L10511">
            <v>0</v>
          </cell>
          <cell r="M10511">
            <v>986.39</v>
          </cell>
          <cell r="N10511">
            <v>0</v>
          </cell>
        </row>
        <row r="10512">
          <cell r="A10512" t="str">
            <v>SP1.410NO_thin150</v>
          </cell>
          <cell r="B10512" t="str">
            <v xml:space="preserve">SP </v>
          </cell>
          <cell r="C10512">
            <v>1.4</v>
          </cell>
          <cell r="D10512">
            <v>10</v>
          </cell>
          <cell r="E10512" t="str">
            <v>NO_thin</v>
          </cell>
          <cell r="F10512" t="str">
            <v>150-155</v>
          </cell>
          <cell r="G10512">
            <v>0.68</v>
          </cell>
          <cell r="H10512">
            <v>-0.24</v>
          </cell>
          <cell r="I10512">
            <v>0.44</v>
          </cell>
          <cell r="J10512">
            <v>2.2200000000000002</v>
          </cell>
          <cell r="K10512">
            <v>988.6</v>
          </cell>
          <cell r="L10512">
            <v>0</v>
          </cell>
          <cell r="M10512">
            <v>988.6</v>
          </cell>
          <cell r="N10512">
            <v>0</v>
          </cell>
        </row>
        <row r="10513">
          <cell r="A10513" t="str">
            <v>SP1.410NO_thin155</v>
          </cell>
          <cell r="B10513" t="str">
            <v xml:space="preserve">SP </v>
          </cell>
          <cell r="C10513">
            <v>1.4</v>
          </cell>
          <cell r="D10513">
            <v>10</v>
          </cell>
          <cell r="E10513" t="str">
            <v>NO_thin</v>
          </cell>
          <cell r="F10513" t="str">
            <v>155-160</v>
          </cell>
          <cell r="G10513">
            <v>0.54</v>
          </cell>
          <cell r="H10513">
            <v>-0.18</v>
          </cell>
          <cell r="I10513">
            <v>0.36</v>
          </cell>
          <cell r="J10513">
            <v>1.8</v>
          </cell>
          <cell r="K10513">
            <v>990.41</v>
          </cell>
          <cell r="L10513">
            <v>0</v>
          </cell>
          <cell r="M10513">
            <v>990.41</v>
          </cell>
          <cell r="N10513">
            <v>0</v>
          </cell>
        </row>
        <row r="10514">
          <cell r="A10514" t="str">
            <v>SP1.410NO_thin160</v>
          </cell>
          <cell r="B10514" t="str">
            <v xml:space="preserve">SP </v>
          </cell>
          <cell r="C10514">
            <v>1.4</v>
          </cell>
          <cell r="D10514">
            <v>10</v>
          </cell>
          <cell r="E10514" t="str">
            <v>NO_thin</v>
          </cell>
          <cell r="F10514" t="str">
            <v>160-165</v>
          </cell>
          <cell r="G10514">
            <v>0.47</v>
          </cell>
          <cell r="H10514">
            <v>-0.12</v>
          </cell>
          <cell r="I10514">
            <v>0.35</v>
          </cell>
          <cell r="J10514">
            <v>1.77</v>
          </cell>
          <cell r="K10514">
            <v>992.17</v>
          </cell>
          <cell r="L10514">
            <v>0</v>
          </cell>
          <cell r="M10514">
            <v>992.17</v>
          </cell>
          <cell r="N10514">
            <v>0</v>
          </cell>
        </row>
        <row r="10515">
          <cell r="A10515" t="str">
            <v>SP1.410NO_thin165</v>
          </cell>
          <cell r="B10515" t="str">
            <v xml:space="preserve">SP </v>
          </cell>
          <cell r="C10515">
            <v>1.4</v>
          </cell>
          <cell r="D10515">
            <v>10</v>
          </cell>
          <cell r="E10515" t="str">
            <v>NO_thin</v>
          </cell>
          <cell r="F10515" t="str">
            <v>165-170</v>
          </cell>
          <cell r="G10515">
            <v>0.37</v>
          </cell>
          <cell r="H10515">
            <v>-0.01</v>
          </cell>
          <cell r="I10515">
            <v>0.36</v>
          </cell>
          <cell r="J10515">
            <v>1.81</v>
          </cell>
          <cell r="K10515">
            <v>993.98</v>
          </cell>
          <cell r="L10515">
            <v>0</v>
          </cell>
          <cell r="M10515">
            <v>993.98</v>
          </cell>
          <cell r="N10515">
            <v>0</v>
          </cell>
        </row>
        <row r="10516">
          <cell r="A10516" t="str">
            <v>SP1.410NO_thin170</v>
          </cell>
          <cell r="B10516" t="str">
            <v xml:space="preserve">SP </v>
          </cell>
          <cell r="C10516">
            <v>1.4</v>
          </cell>
          <cell r="D10516">
            <v>10</v>
          </cell>
          <cell r="E10516" t="str">
            <v>NO_thin</v>
          </cell>
          <cell r="F10516" t="str">
            <v>170-175</v>
          </cell>
          <cell r="G10516">
            <v>0.36</v>
          </cell>
          <cell r="H10516">
            <v>-0.11</v>
          </cell>
          <cell r="I10516">
            <v>0.25</v>
          </cell>
          <cell r="J10516">
            <v>1.24</v>
          </cell>
          <cell r="K10516">
            <v>995.22</v>
          </cell>
          <cell r="L10516">
            <v>0</v>
          </cell>
          <cell r="M10516">
            <v>995.22</v>
          </cell>
          <cell r="N10516">
            <v>0</v>
          </cell>
        </row>
        <row r="10517">
          <cell r="A10517" t="str">
            <v>SP1.410NO_thin175</v>
          </cell>
          <cell r="B10517" t="str">
            <v xml:space="preserve">SP </v>
          </cell>
          <cell r="C10517">
            <v>1.4</v>
          </cell>
          <cell r="D10517">
            <v>10</v>
          </cell>
          <cell r="E10517" t="str">
            <v>NO_thin</v>
          </cell>
          <cell r="F10517" t="str">
            <v>175-180</v>
          </cell>
          <cell r="G10517">
            <v>0.32</v>
          </cell>
          <cell r="H10517">
            <v>0.03</v>
          </cell>
          <cell r="I10517">
            <v>0.35</v>
          </cell>
          <cell r="J10517">
            <v>1.77</v>
          </cell>
          <cell r="K10517">
            <v>996.99</v>
          </cell>
          <cell r="L10517">
            <v>0</v>
          </cell>
          <cell r="M10517">
            <v>996.99</v>
          </cell>
          <cell r="N10517">
            <v>0</v>
          </cell>
        </row>
        <row r="10518">
          <cell r="A10518" t="str">
            <v>SP1.410NO_thin180</v>
          </cell>
          <cell r="B10518" t="str">
            <v xml:space="preserve">SP </v>
          </cell>
          <cell r="C10518">
            <v>1.4</v>
          </cell>
          <cell r="D10518">
            <v>10</v>
          </cell>
          <cell r="E10518" t="str">
            <v>NO_thin</v>
          </cell>
          <cell r="F10518" t="str">
            <v>180-185</v>
          </cell>
          <cell r="G10518">
            <v>0.27</v>
          </cell>
          <cell r="H10518">
            <v>-0.12</v>
          </cell>
          <cell r="I10518">
            <v>0.15</v>
          </cell>
          <cell r="J10518">
            <v>0.74</v>
          </cell>
          <cell r="K10518">
            <v>997.73</v>
          </cell>
          <cell r="L10518">
            <v>0</v>
          </cell>
          <cell r="M10518">
            <v>997.73</v>
          </cell>
          <cell r="N10518">
            <v>0</v>
          </cell>
        </row>
        <row r="10519">
          <cell r="A10519" t="str">
            <v>SP1.410NO_thin185</v>
          </cell>
          <cell r="B10519" t="str">
            <v xml:space="preserve">SP </v>
          </cell>
          <cell r="C10519">
            <v>1.4</v>
          </cell>
          <cell r="D10519">
            <v>10</v>
          </cell>
          <cell r="E10519" t="str">
            <v>NO_thin</v>
          </cell>
          <cell r="F10519" t="str">
            <v>185-190</v>
          </cell>
          <cell r="G10519">
            <v>0.26</v>
          </cell>
          <cell r="H10519">
            <v>-0.11</v>
          </cell>
          <cell r="I10519">
            <v>0.15</v>
          </cell>
          <cell r="J10519">
            <v>0.75</v>
          </cell>
          <cell r="K10519">
            <v>998.48</v>
          </cell>
          <cell r="L10519">
            <v>0</v>
          </cell>
          <cell r="M10519">
            <v>998.48</v>
          </cell>
          <cell r="N10519">
            <v>0</v>
          </cell>
        </row>
        <row r="10520">
          <cell r="A10520" t="str">
            <v>SP1.410NO_thin190</v>
          </cell>
          <cell r="B10520" t="str">
            <v xml:space="preserve">SP </v>
          </cell>
          <cell r="C10520">
            <v>1.4</v>
          </cell>
          <cell r="D10520">
            <v>10</v>
          </cell>
          <cell r="E10520" t="str">
            <v>NO_thin</v>
          </cell>
          <cell r="F10520" t="str">
            <v>190-195</v>
          </cell>
          <cell r="G10520">
            <v>0.22</v>
          </cell>
          <cell r="H10520">
            <v>-0.09</v>
          </cell>
          <cell r="I10520">
            <v>0.13</v>
          </cell>
          <cell r="J10520">
            <v>0.66</v>
          </cell>
          <cell r="K10520">
            <v>999.15</v>
          </cell>
          <cell r="L10520">
            <v>0</v>
          </cell>
          <cell r="M10520">
            <v>999.15</v>
          </cell>
          <cell r="N10520">
            <v>0</v>
          </cell>
        </row>
        <row r="10521">
          <cell r="A10521" t="str">
            <v>SP1.410NO_thin195</v>
          </cell>
          <cell r="B10521" t="str">
            <v xml:space="preserve">SP </v>
          </cell>
          <cell r="C10521">
            <v>1.4</v>
          </cell>
          <cell r="D10521">
            <v>10</v>
          </cell>
          <cell r="E10521" t="str">
            <v>NO_thin</v>
          </cell>
          <cell r="F10521" t="str">
            <v>195-200</v>
          </cell>
          <cell r="G10521">
            <v>0.17</v>
          </cell>
          <cell r="H10521">
            <v>-0.06</v>
          </cell>
          <cell r="I10521">
            <v>0.11</v>
          </cell>
          <cell r="J10521">
            <v>0.54</v>
          </cell>
          <cell r="K10521">
            <v>999.68</v>
          </cell>
          <cell r="L10521">
            <v>0</v>
          </cell>
          <cell r="M10521">
            <v>999.68</v>
          </cell>
          <cell r="N10521">
            <v>0</v>
          </cell>
        </row>
        <row r="10522">
          <cell r="A10522" t="str">
            <v>SP1.410Thinned000</v>
          </cell>
          <cell r="B10522" t="str">
            <v xml:space="preserve">SP </v>
          </cell>
          <cell r="C10522">
            <v>1.4</v>
          </cell>
          <cell r="D10522">
            <v>10</v>
          </cell>
          <cell r="E10522" t="str">
            <v>Thinned</v>
          </cell>
          <cell r="F10522" t="str">
            <v xml:space="preserve">  0-5</v>
          </cell>
          <cell r="G10522">
            <v>0.56000000000000005</v>
          </cell>
          <cell r="H10522">
            <v>0.23</v>
          </cell>
          <cell r="I10522">
            <v>0.8</v>
          </cell>
          <cell r="J10522">
            <v>3.99</v>
          </cell>
          <cell r="K10522">
            <v>3.99</v>
          </cell>
          <cell r="L10522">
            <v>0</v>
          </cell>
          <cell r="M10522">
            <v>3.99</v>
          </cell>
          <cell r="N10522">
            <v>0</v>
          </cell>
        </row>
        <row r="10523">
          <cell r="A10523" t="str">
            <v>SP1.410Thinned005</v>
          </cell>
          <cell r="B10523" t="str">
            <v xml:space="preserve">SP </v>
          </cell>
          <cell r="C10523">
            <v>1.4</v>
          </cell>
          <cell r="D10523">
            <v>10</v>
          </cell>
          <cell r="E10523" t="str">
            <v>Thinned</v>
          </cell>
          <cell r="F10523" t="str">
            <v xml:space="preserve">  5-10</v>
          </cell>
          <cell r="G10523">
            <v>1.72</v>
          </cell>
          <cell r="H10523">
            <v>0.28999999999999998</v>
          </cell>
          <cell r="I10523">
            <v>2.0099999999999998</v>
          </cell>
          <cell r="J10523">
            <v>10.050000000000001</v>
          </cell>
          <cell r="K10523">
            <v>14.03</v>
          </cell>
          <cell r="L10523">
            <v>0</v>
          </cell>
          <cell r="M10523">
            <v>14.03</v>
          </cell>
          <cell r="N10523">
            <v>0</v>
          </cell>
        </row>
        <row r="10524">
          <cell r="A10524" t="str">
            <v>SP1.410Thinned010</v>
          </cell>
          <cell r="B10524" t="str">
            <v xml:space="preserve">SP </v>
          </cell>
          <cell r="C10524">
            <v>1.4</v>
          </cell>
          <cell r="D10524">
            <v>10</v>
          </cell>
          <cell r="E10524" t="str">
            <v>Thinned</v>
          </cell>
          <cell r="F10524" t="str">
            <v xml:space="preserve"> 10-15</v>
          </cell>
          <cell r="G10524">
            <v>5.25</v>
          </cell>
          <cell r="H10524">
            <v>0.28999999999999998</v>
          </cell>
          <cell r="I10524">
            <v>5.54</v>
          </cell>
          <cell r="J10524">
            <v>27.72</v>
          </cell>
          <cell r="K10524">
            <v>41.75</v>
          </cell>
          <cell r="L10524">
            <v>0</v>
          </cell>
          <cell r="M10524">
            <v>41.75</v>
          </cell>
          <cell r="N10524">
            <v>0</v>
          </cell>
        </row>
        <row r="10525">
          <cell r="A10525" t="str">
            <v>SP1.410Thinned015</v>
          </cell>
          <cell r="B10525" t="str">
            <v xml:space="preserve">SP </v>
          </cell>
          <cell r="C10525">
            <v>1.4</v>
          </cell>
          <cell r="D10525">
            <v>10</v>
          </cell>
          <cell r="E10525" t="str">
            <v>Thinned</v>
          </cell>
          <cell r="F10525" t="str">
            <v xml:space="preserve"> 15-20</v>
          </cell>
          <cell r="G10525">
            <v>16.03</v>
          </cell>
          <cell r="H10525">
            <v>0.28999999999999998</v>
          </cell>
          <cell r="I10525">
            <v>16.32</v>
          </cell>
          <cell r="J10525">
            <v>81.61</v>
          </cell>
          <cell r="K10525">
            <v>123.36</v>
          </cell>
          <cell r="L10525">
            <v>0</v>
          </cell>
          <cell r="M10525">
            <v>123.36</v>
          </cell>
          <cell r="N10525">
            <v>0</v>
          </cell>
        </row>
        <row r="10526">
          <cell r="A10526" t="str">
            <v>SP1.410Thinned020</v>
          </cell>
          <cell r="B10526" t="str">
            <v xml:space="preserve">SP </v>
          </cell>
          <cell r="C10526">
            <v>1.4</v>
          </cell>
          <cell r="D10526">
            <v>10</v>
          </cell>
          <cell r="E10526" t="str">
            <v>Thinned</v>
          </cell>
          <cell r="F10526" t="str">
            <v xml:space="preserve"> 20-25</v>
          </cell>
          <cell r="G10526">
            <v>5.99</v>
          </cell>
          <cell r="H10526">
            <v>9.94</v>
          </cell>
          <cell r="I10526">
            <v>15.93</v>
          </cell>
          <cell r="J10526">
            <v>79.66</v>
          </cell>
          <cell r="K10526">
            <v>203.03</v>
          </cell>
          <cell r="L10526">
            <v>-0.23</v>
          </cell>
          <cell r="M10526">
            <v>202.8</v>
          </cell>
          <cell r="N10526">
            <v>13.44</v>
          </cell>
        </row>
        <row r="10527">
          <cell r="A10527" t="str">
            <v>SP1.410Thinned025</v>
          </cell>
          <cell r="B10527" t="str">
            <v xml:space="preserve">SP </v>
          </cell>
          <cell r="C10527">
            <v>1.4</v>
          </cell>
          <cell r="D10527">
            <v>10</v>
          </cell>
          <cell r="E10527" t="str">
            <v>Thinned</v>
          </cell>
          <cell r="F10527" t="str">
            <v xml:space="preserve"> 25-30</v>
          </cell>
          <cell r="G10527">
            <v>1.58</v>
          </cell>
          <cell r="H10527">
            <v>-1.17</v>
          </cell>
          <cell r="I10527">
            <v>0.41</v>
          </cell>
          <cell r="J10527">
            <v>2.0299999999999998</v>
          </cell>
          <cell r="K10527">
            <v>205.06</v>
          </cell>
          <cell r="L10527">
            <v>-0.39</v>
          </cell>
          <cell r="M10527">
            <v>204.67000000000002</v>
          </cell>
          <cell r="N10527">
            <v>9.17</v>
          </cell>
        </row>
        <row r="10528">
          <cell r="A10528" t="str">
            <v>SP1.410Thinned030</v>
          </cell>
          <cell r="B10528" t="str">
            <v xml:space="preserve">SP </v>
          </cell>
          <cell r="C10528">
            <v>1.4</v>
          </cell>
          <cell r="D10528">
            <v>10</v>
          </cell>
          <cell r="E10528" t="str">
            <v>Thinned</v>
          </cell>
          <cell r="F10528" t="str">
            <v xml:space="preserve"> 30-35</v>
          </cell>
          <cell r="G10528">
            <v>5.46</v>
          </cell>
          <cell r="H10528">
            <v>2.2599999999999998</v>
          </cell>
          <cell r="I10528">
            <v>7.71</v>
          </cell>
          <cell r="J10528">
            <v>38.57</v>
          </cell>
          <cell r="K10528">
            <v>243.62</v>
          </cell>
          <cell r="L10528">
            <v>-0.92</v>
          </cell>
          <cell r="M10528">
            <v>242.70000000000002</v>
          </cell>
          <cell r="N10528">
            <v>3.79</v>
          </cell>
        </row>
        <row r="10529">
          <cell r="A10529" t="str">
            <v>SP1.410Thinned035</v>
          </cell>
          <cell r="B10529" t="str">
            <v xml:space="preserve">SP </v>
          </cell>
          <cell r="C10529">
            <v>1.4</v>
          </cell>
          <cell r="D10529">
            <v>10</v>
          </cell>
          <cell r="E10529" t="str">
            <v>Thinned</v>
          </cell>
          <cell r="F10529" t="str">
            <v xml:space="preserve"> 35-40</v>
          </cell>
          <cell r="G10529">
            <v>7.13</v>
          </cell>
          <cell r="H10529">
            <v>0.7</v>
          </cell>
          <cell r="I10529">
            <v>7.83</v>
          </cell>
          <cell r="J10529">
            <v>39.159999999999997</v>
          </cell>
          <cell r="K10529">
            <v>282.77999999999997</v>
          </cell>
          <cell r="L10529">
            <v>-1.59</v>
          </cell>
          <cell r="M10529">
            <v>281.19</v>
          </cell>
          <cell r="N10529">
            <v>4.84</v>
          </cell>
        </row>
        <row r="10530">
          <cell r="A10530" t="str">
            <v>SP1.410Thinned040</v>
          </cell>
          <cell r="B10530" t="str">
            <v xml:space="preserve">SP </v>
          </cell>
          <cell r="C10530">
            <v>1.4</v>
          </cell>
          <cell r="D10530">
            <v>10</v>
          </cell>
          <cell r="E10530" t="str">
            <v>Thinned</v>
          </cell>
          <cell r="F10530" t="str">
            <v xml:space="preserve"> 40-45</v>
          </cell>
          <cell r="G10530">
            <v>7.57</v>
          </cell>
          <cell r="H10530">
            <v>-0.6</v>
          </cell>
          <cell r="I10530">
            <v>6.97</v>
          </cell>
          <cell r="J10530">
            <v>34.83</v>
          </cell>
          <cell r="K10530">
            <v>317.62</v>
          </cell>
          <cell r="L10530">
            <v>-2.2999999999999998</v>
          </cell>
          <cell r="M10530">
            <v>315.32</v>
          </cell>
          <cell r="N10530">
            <v>5.18</v>
          </cell>
        </row>
        <row r="10531">
          <cell r="A10531" t="str">
            <v>SP1.410Thinned045</v>
          </cell>
          <cell r="B10531" t="str">
            <v xml:space="preserve">SP </v>
          </cell>
          <cell r="C10531">
            <v>1.4</v>
          </cell>
          <cell r="D10531">
            <v>10</v>
          </cell>
          <cell r="E10531" t="str">
            <v>Thinned</v>
          </cell>
          <cell r="F10531" t="str">
            <v xml:space="preserve"> 45-50</v>
          </cell>
          <cell r="G10531">
            <v>7.6</v>
          </cell>
          <cell r="H10531">
            <v>-0.31</v>
          </cell>
          <cell r="I10531">
            <v>7.29</v>
          </cell>
          <cell r="J10531">
            <v>36.43</v>
          </cell>
          <cell r="K10531">
            <v>354.05</v>
          </cell>
          <cell r="L10531">
            <v>-2.98</v>
          </cell>
          <cell r="M10531">
            <v>351.07</v>
          </cell>
          <cell r="N10531">
            <v>4.9000000000000004</v>
          </cell>
        </row>
        <row r="10532">
          <cell r="A10532" t="str">
            <v>SP1.410Thinned050</v>
          </cell>
          <cell r="B10532" t="str">
            <v xml:space="preserve">SP </v>
          </cell>
          <cell r="C10532">
            <v>1.4</v>
          </cell>
          <cell r="D10532">
            <v>10</v>
          </cell>
          <cell r="E10532" t="str">
            <v>Thinned</v>
          </cell>
          <cell r="F10532" t="str">
            <v xml:space="preserve"> 50-55</v>
          </cell>
          <cell r="G10532">
            <v>7.15</v>
          </cell>
          <cell r="H10532">
            <v>-1.26</v>
          </cell>
          <cell r="I10532">
            <v>5.88</v>
          </cell>
          <cell r="J10532">
            <v>29.41</v>
          </cell>
          <cell r="K10532">
            <v>383.46</v>
          </cell>
          <cell r="L10532">
            <v>-3.71</v>
          </cell>
          <cell r="M10532">
            <v>379.75</v>
          </cell>
          <cell r="N10532">
            <v>5.25</v>
          </cell>
        </row>
        <row r="10533">
          <cell r="A10533" t="str">
            <v>SP1.410Thinned055</v>
          </cell>
          <cell r="B10533" t="str">
            <v xml:space="preserve">SP </v>
          </cell>
          <cell r="C10533">
            <v>1.4</v>
          </cell>
          <cell r="D10533">
            <v>10</v>
          </cell>
          <cell r="E10533" t="str">
            <v>Thinned</v>
          </cell>
          <cell r="F10533" t="str">
            <v xml:space="preserve"> 55-60</v>
          </cell>
          <cell r="G10533">
            <v>7.04</v>
          </cell>
          <cell r="H10533">
            <v>-0.52</v>
          </cell>
          <cell r="I10533">
            <v>6.52</v>
          </cell>
          <cell r="J10533">
            <v>32.590000000000003</v>
          </cell>
          <cell r="K10533">
            <v>416.05</v>
          </cell>
          <cell r="L10533">
            <v>-4.41</v>
          </cell>
          <cell r="M10533">
            <v>411.64</v>
          </cell>
          <cell r="N10533">
            <v>5.08</v>
          </cell>
        </row>
        <row r="10534">
          <cell r="A10534" t="str">
            <v>SP1.410Thinned060</v>
          </cell>
          <cell r="B10534" t="str">
            <v xml:space="preserve">SP </v>
          </cell>
          <cell r="C10534">
            <v>1.4</v>
          </cell>
          <cell r="D10534">
            <v>10</v>
          </cell>
          <cell r="E10534" t="str">
            <v>Thinned</v>
          </cell>
          <cell r="F10534" t="str">
            <v xml:space="preserve"> 60-65</v>
          </cell>
          <cell r="G10534">
            <v>5.21</v>
          </cell>
          <cell r="H10534">
            <v>-0.68</v>
          </cell>
          <cell r="I10534">
            <v>4.5199999999999996</v>
          </cell>
          <cell r="J10534">
            <v>22.62</v>
          </cell>
          <cell r="K10534">
            <v>438.67</v>
          </cell>
          <cell r="L10534">
            <v>-5.0999999999999996</v>
          </cell>
          <cell r="M10534">
            <v>433.57</v>
          </cell>
          <cell r="N10534">
            <v>5</v>
          </cell>
        </row>
        <row r="10535">
          <cell r="A10535" t="str">
            <v>SP1.410Thinned065</v>
          </cell>
          <cell r="B10535" t="str">
            <v xml:space="preserve">SP </v>
          </cell>
          <cell r="C10535">
            <v>1.4</v>
          </cell>
          <cell r="D10535">
            <v>10</v>
          </cell>
          <cell r="E10535" t="str">
            <v>Thinned</v>
          </cell>
          <cell r="F10535" t="str">
            <v xml:space="preserve"> 65-70</v>
          </cell>
          <cell r="G10535">
            <v>5.9</v>
          </cell>
          <cell r="H10535">
            <v>-0.72</v>
          </cell>
          <cell r="I10535">
            <v>5.18</v>
          </cell>
          <cell r="J10535">
            <v>25.9</v>
          </cell>
          <cell r="K10535">
            <v>464.57</v>
          </cell>
          <cell r="L10535">
            <v>-5.72</v>
          </cell>
          <cell r="M10535">
            <v>458.84999999999997</v>
          </cell>
          <cell r="N10535">
            <v>4.49</v>
          </cell>
        </row>
        <row r="10536">
          <cell r="A10536" t="str">
            <v>SP1.410Thinned070</v>
          </cell>
          <cell r="B10536" t="str">
            <v xml:space="preserve">SP </v>
          </cell>
          <cell r="C10536">
            <v>1.4</v>
          </cell>
          <cell r="D10536">
            <v>10</v>
          </cell>
          <cell r="E10536" t="str">
            <v>Thinned</v>
          </cell>
          <cell r="F10536" t="str">
            <v xml:space="preserve"> 70-75</v>
          </cell>
          <cell r="G10536">
            <v>5.45</v>
          </cell>
          <cell r="H10536">
            <v>-0.65</v>
          </cell>
          <cell r="I10536">
            <v>4.8</v>
          </cell>
          <cell r="J10536">
            <v>23.99</v>
          </cell>
          <cell r="K10536">
            <v>488.56</v>
          </cell>
          <cell r="L10536">
            <v>-6.27</v>
          </cell>
          <cell r="M10536">
            <v>482.29</v>
          </cell>
          <cell r="N10536">
            <v>3.96</v>
          </cell>
        </row>
        <row r="10537">
          <cell r="A10537" t="str">
            <v>SP1.410Thinned075</v>
          </cell>
          <cell r="B10537" t="str">
            <v xml:space="preserve">SP </v>
          </cell>
          <cell r="C10537">
            <v>1.4</v>
          </cell>
          <cell r="D10537">
            <v>10</v>
          </cell>
          <cell r="E10537" t="str">
            <v>Thinned</v>
          </cell>
          <cell r="F10537" t="str">
            <v xml:space="preserve"> 75-80</v>
          </cell>
          <cell r="G10537">
            <v>4.0599999999999996</v>
          </cell>
          <cell r="H10537">
            <v>-0.69</v>
          </cell>
          <cell r="I10537">
            <v>3.37</v>
          </cell>
          <cell r="J10537">
            <v>16.850000000000001</v>
          </cell>
          <cell r="K10537">
            <v>505.41</v>
          </cell>
          <cell r="L10537">
            <v>-6.76</v>
          </cell>
          <cell r="M10537">
            <v>498.65000000000003</v>
          </cell>
          <cell r="N10537">
            <v>3.54</v>
          </cell>
        </row>
        <row r="10538">
          <cell r="A10538" t="str">
            <v>SP1.410Thinned080</v>
          </cell>
          <cell r="B10538" t="str">
            <v xml:space="preserve">SP </v>
          </cell>
          <cell r="C10538">
            <v>1.4</v>
          </cell>
          <cell r="D10538">
            <v>10</v>
          </cell>
          <cell r="E10538" t="str">
            <v>Thinned</v>
          </cell>
          <cell r="F10538" t="str">
            <v xml:space="preserve"> 80-85</v>
          </cell>
          <cell r="G10538">
            <v>4.1399999999999997</v>
          </cell>
          <cell r="H10538">
            <v>-0.63</v>
          </cell>
          <cell r="I10538">
            <v>3.5</v>
          </cell>
          <cell r="J10538">
            <v>17.52</v>
          </cell>
          <cell r="K10538">
            <v>522.92999999999995</v>
          </cell>
          <cell r="L10538">
            <v>-7.19</v>
          </cell>
          <cell r="M10538">
            <v>515.7399999999999</v>
          </cell>
          <cell r="N10538">
            <v>3.08</v>
          </cell>
        </row>
        <row r="10539">
          <cell r="A10539" t="str">
            <v>SP1.410Thinned085</v>
          </cell>
          <cell r="B10539" t="str">
            <v xml:space="preserve">SP </v>
          </cell>
          <cell r="C10539">
            <v>1.4</v>
          </cell>
          <cell r="D10539">
            <v>10</v>
          </cell>
          <cell r="E10539" t="str">
            <v>Thinned</v>
          </cell>
          <cell r="F10539" t="str">
            <v xml:space="preserve"> 85-90</v>
          </cell>
          <cell r="G10539">
            <v>3.74</v>
          </cell>
          <cell r="H10539">
            <v>-0.61</v>
          </cell>
          <cell r="I10539">
            <v>3.14</v>
          </cell>
          <cell r="J10539">
            <v>15.68</v>
          </cell>
          <cell r="K10539">
            <v>538.61</v>
          </cell>
          <cell r="L10539">
            <v>-7.55</v>
          </cell>
          <cell r="M10539">
            <v>531.06000000000006</v>
          </cell>
          <cell r="N10539">
            <v>2.62</v>
          </cell>
        </row>
        <row r="10540">
          <cell r="A10540" t="str">
            <v>SP1.410Thinned090</v>
          </cell>
          <cell r="B10540" t="str">
            <v xml:space="preserve">SP </v>
          </cell>
          <cell r="C10540">
            <v>1.4</v>
          </cell>
          <cell r="D10540">
            <v>10</v>
          </cell>
          <cell r="E10540" t="str">
            <v>Thinned</v>
          </cell>
          <cell r="F10540" t="str">
            <v xml:space="preserve"> 90-95</v>
          </cell>
          <cell r="G10540">
            <v>3.55</v>
          </cell>
          <cell r="H10540">
            <v>-0.54</v>
          </cell>
          <cell r="I10540">
            <v>3.02</v>
          </cell>
          <cell r="J10540">
            <v>15.08</v>
          </cell>
          <cell r="K10540">
            <v>553.69000000000005</v>
          </cell>
          <cell r="L10540">
            <v>-7.85</v>
          </cell>
          <cell r="M10540">
            <v>545.84</v>
          </cell>
          <cell r="N10540">
            <v>2.21</v>
          </cell>
        </row>
        <row r="10541">
          <cell r="A10541" t="str">
            <v>SP1.410Thinned095</v>
          </cell>
          <cell r="B10541" t="str">
            <v xml:space="preserve">SP </v>
          </cell>
          <cell r="C10541">
            <v>1.4</v>
          </cell>
          <cell r="D10541">
            <v>10</v>
          </cell>
          <cell r="E10541" t="str">
            <v>Thinned</v>
          </cell>
          <cell r="F10541" t="str">
            <v xml:space="preserve"> 95-100</v>
          </cell>
          <cell r="G10541">
            <v>3.11</v>
          </cell>
          <cell r="H10541">
            <v>-0.49</v>
          </cell>
          <cell r="I10541">
            <v>2.62</v>
          </cell>
          <cell r="J10541">
            <v>13.09</v>
          </cell>
          <cell r="K10541">
            <v>566.77</v>
          </cell>
          <cell r="L10541">
            <v>-8.1</v>
          </cell>
          <cell r="M10541">
            <v>558.66999999999996</v>
          </cell>
          <cell r="N10541">
            <v>1.8</v>
          </cell>
        </row>
        <row r="10542">
          <cell r="A10542" t="str">
            <v>SP1.410Thinned100</v>
          </cell>
          <cell r="B10542" t="str">
            <v xml:space="preserve">SP </v>
          </cell>
          <cell r="C10542">
            <v>1.4</v>
          </cell>
          <cell r="D10542">
            <v>10</v>
          </cell>
          <cell r="E10542" t="str">
            <v>Thinned</v>
          </cell>
          <cell r="F10542" t="str">
            <v>100-105</v>
          </cell>
          <cell r="G10542">
            <v>2.57</v>
          </cell>
          <cell r="H10542">
            <v>-0.44</v>
          </cell>
          <cell r="I10542">
            <v>2.13</v>
          </cell>
          <cell r="J10542">
            <v>10.63</v>
          </cell>
          <cell r="K10542">
            <v>577.41</v>
          </cell>
          <cell r="L10542">
            <v>-8.3000000000000007</v>
          </cell>
          <cell r="M10542">
            <v>569.11</v>
          </cell>
          <cell r="N10542">
            <v>1.47</v>
          </cell>
        </row>
        <row r="10543">
          <cell r="A10543" t="str">
            <v>SP1.410Thinned105</v>
          </cell>
          <cell r="B10543" t="str">
            <v xml:space="preserve">SP </v>
          </cell>
          <cell r="C10543">
            <v>1.4</v>
          </cell>
          <cell r="D10543">
            <v>10</v>
          </cell>
          <cell r="E10543" t="str">
            <v>Thinned</v>
          </cell>
          <cell r="F10543" t="str">
            <v>105-110</v>
          </cell>
          <cell r="G10543">
            <v>2.44</v>
          </cell>
          <cell r="H10543">
            <v>-0.36</v>
          </cell>
          <cell r="I10543">
            <v>2.08</v>
          </cell>
          <cell r="J10543">
            <v>10.42</v>
          </cell>
          <cell r="K10543">
            <v>587.82000000000005</v>
          </cell>
          <cell r="L10543">
            <v>-8.4700000000000006</v>
          </cell>
          <cell r="M10543">
            <v>579.35</v>
          </cell>
          <cell r="N10543">
            <v>1.2</v>
          </cell>
        </row>
        <row r="10544">
          <cell r="A10544" t="str">
            <v>SP1.410Thinned110</v>
          </cell>
          <cell r="B10544" t="str">
            <v xml:space="preserve">SP </v>
          </cell>
          <cell r="C10544">
            <v>1.4</v>
          </cell>
          <cell r="D10544">
            <v>10</v>
          </cell>
          <cell r="E10544" t="str">
            <v>Thinned</v>
          </cell>
          <cell r="F10544" t="str">
            <v>110-115</v>
          </cell>
          <cell r="G10544">
            <v>2.0099999999999998</v>
          </cell>
          <cell r="H10544">
            <v>-0.3</v>
          </cell>
          <cell r="I10544">
            <v>1.71</v>
          </cell>
          <cell r="J10544">
            <v>8.56</v>
          </cell>
          <cell r="K10544">
            <v>596.38</v>
          </cell>
          <cell r="L10544">
            <v>-8.61</v>
          </cell>
          <cell r="M10544">
            <v>587.77</v>
          </cell>
          <cell r="N10544">
            <v>0.98</v>
          </cell>
        </row>
        <row r="10545">
          <cell r="A10545" t="str">
            <v>SP1.410Thinned115</v>
          </cell>
          <cell r="B10545" t="str">
            <v xml:space="preserve">SP </v>
          </cell>
          <cell r="C10545">
            <v>1.4</v>
          </cell>
          <cell r="D10545">
            <v>10</v>
          </cell>
          <cell r="E10545" t="str">
            <v>Thinned</v>
          </cell>
          <cell r="F10545" t="str">
            <v>115-120</v>
          </cell>
          <cell r="G10545">
            <v>1.75</v>
          </cell>
          <cell r="H10545">
            <v>-0.25</v>
          </cell>
          <cell r="I10545">
            <v>1.5</v>
          </cell>
          <cell r="J10545">
            <v>7.48</v>
          </cell>
          <cell r="K10545">
            <v>603.86</v>
          </cell>
          <cell r="L10545">
            <v>-8.7200000000000006</v>
          </cell>
          <cell r="M10545">
            <v>595.14</v>
          </cell>
          <cell r="N10545">
            <v>0.8</v>
          </cell>
        </row>
        <row r="10546">
          <cell r="A10546" t="str">
            <v>SP1.410Thinned120</v>
          </cell>
          <cell r="B10546" t="str">
            <v xml:space="preserve">SP </v>
          </cell>
          <cell r="C10546">
            <v>1.4</v>
          </cell>
          <cell r="D10546">
            <v>10</v>
          </cell>
          <cell r="E10546" t="str">
            <v>Thinned</v>
          </cell>
          <cell r="F10546" t="str">
            <v>120-125</v>
          </cell>
          <cell r="G10546">
            <v>1.63</v>
          </cell>
          <cell r="H10546">
            <v>-0.2</v>
          </cell>
          <cell r="I10546">
            <v>1.42</v>
          </cell>
          <cell r="J10546">
            <v>7.12</v>
          </cell>
          <cell r="K10546">
            <v>610.98</v>
          </cell>
          <cell r="L10546">
            <v>-8.81</v>
          </cell>
          <cell r="M10546">
            <v>602.17000000000007</v>
          </cell>
          <cell r="N10546">
            <v>0.66</v>
          </cell>
        </row>
        <row r="10547">
          <cell r="A10547" t="str">
            <v>SP1.410Thinned125</v>
          </cell>
          <cell r="B10547" t="str">
            <v xml:space="preserve">SP </v>
          </cell>
          <cell r="C10547">
            <v>1.4</v>
          </cell>
          <cell r="D10547">
            <v>10</v>
          </cell>
          <cell r="E10547" t="str">
            <v>Thinned</v>
          </cell>
          <cell r="F10547" t="str">
            <v>125-130</v>
          </cell>
          <cell r="G10547">
            <v>1.47</v>
          </cell>
          <cell r="H10547">
            <v>-0.16</v>
          </cell>
          <cell r="I10547">
            <v>1.31</v>
          </cell>
          <cell r="J10547">
            <v>6.53</v>
          </cell>
          <cell r="K10547">
            <v>617.51</v>
          </cell>
          <cell r="L10547">
            <v>-8.8800000000000008</v>
          </cell>
          <cell r="M10547">
            <v>608.63</v>
          </cell>
          <cell r="N10547">
            <v>0.54</v>
          </cell>
        </row>
        <row r="10548">
          <cell r="A10548" t="str">
            <v>SP1.410Thinned130</v>
          </cell>
          <cell r="B10548" t="str">
            <v xml:space="preserve">SP </v>
          </cell>
          <cell r="C10548">
            <v>1.4</v>
          </cell>
          <cell r="D10548">
            <v>10</v>
          </cell>
          <cell r="E10548" t="str">
            <v>Thinned</v>
          </cell>
          <cell r="F10548" t="str">
            <v>130-135</v>
          </cell>
          <cell r="G10548">
            <v>1.4</v>
          </cell>
          <cell r="H10548">
            <v>-0.13</v>
          </cell>
          <cell r="I10548">
            <v>1.27</v>
          </cell>
          <cell r="J10548">
            <v>6.35</v>
          </cell>
          <cell r="K10548">
            <v>623.86</v>
          </cell>
          <cell r="L10548">
            <v>-8.94</v>
          </cell>
          <cell r="M10548">
            <v>614.91999999999996</v>
          </cell>
          <cell r="N10548">
            <v>0.44</v>
          </cell>
        </row>
        <row r="10549">
          <cell r="A10549" t="str">
            <v>SP1.410Thinned135</v>
          </cell>
          <cell r="B10549" t="str">
            <v xml:space="preserve">SP </v>
          </cell>
          <cell r="C10549">
            <v>1.4</v>
          </cell>
          <cell r="D10549">
            <v>10</v>
          </cell>
          <cell r="E10549" t="str">
            <v>Thinned</v>
          </cell>
          <cell r="F10549" t="str">
            <v>135-140</v>
          </cell>
          <cell r="G10549">
            <v>1.18</v>
          </cell>
          <cell r="H10549">
            <v>-0.1</v>
          </cell>
          <cell r="I10549">
            <v>1.08</v>
          </cell>
          <cell r="J10549">
            <v>5.39</v>
          </cell>
          <cell r="K10549">
            <v>629.25</v>
          </cell>
          <cell r="L10549">
            <v>-8.99</v>
          </cell>
          <cell r="M10549">
            <v>620.26</v>
          </cell>
          <cell r="N10549">
            <v>0.36</v>
          </cell>
        </row>
        <row r="10550">
          <cell r="A10550" t="str">
            <v>SP1.410Thinned140</v>
          </cell>
          <cell r="B10550" t="str">
            <v xml:space="preserve">SP </v>
          </cell>
          <cell r="C10550">
            <v>1.4</v>
          </cell>
          <cell r="D10550">
            <v>10</v>
          </cell>
          <cell r="E10550" t="str">
            <v>Thinned</v>
          </cell>
          <cell r="F10550" t="str">
            <v>140-145</v>
          </cell>
          <cell r="G10550">
            <v>1.06</v>
          </cell>
          <cell r="H10550">
            <v>-0.08</v>
          </cell>
          <cell r="I10550">
            <v>0.98</v>
          </cell>
          <cell r="J10550">
            <v>4.8899999999999997</v>
          </cell>
          <cell r="K10550">
            <v>634.14</v>
          </cell>
          <cell r="L10550">
            <v>-9.0299999999999994</v>
          </cell>
          <cell r="M10550">
            <v>625.11</v>
          </cell>
          <cell r="N10550">
            <v>0.28999999999999998</v>
          </cell>
        </row>
        <row r="10551">
          <cell r="A10551" t="str">
            <v>SP1.410Thinned145</v>
          </cell>
          <cell r="B10551" t="str">
            <v xml:space="preserve">SP </v>
          </cell>
          <cell r="C10551">
            <v>1.4</v>
          </cell>
          <cell r="D10551">
            <v>10</v>
          </cell>
          <cell r="E10551" t="str">
            <v>Thinned</v>
          </cell>
          <cell r="F10551" t="str">
            <v>145-150</v>
          </cell>
          <cell r="G10551">
            <v>0.9</v>
          </cell>
          <cell r="H10551">
            <v>-7.0000000000000007E-2</v>
          </cell>
          <cell r="I10551">
            <v>0.83</v>
          </cell>
          <cell r="J10551">
            <v>4.17</v>
          </cell>
          <cell r="K10551">
            <v>638.30999999999995</v>
          </cell>
          <cell r="L10551">
            <v>-9.07</v>
          </cell>
          <cell r="M10551">
            <v>629.2399999999999</v>
          </cell>
          <cell r="N10551">
            <v>0.24</v>
          </cell>
        </row>
        <row r="10552">
          <cell r="A10552" t="str">
            <v>SP1.410Thinned150</v>
          </cell>
          <cell r="B10552" t="str">
            <v xml:space="preserve">SP </v>
          </cell>
          <cell r="C10552">
            <v>1.4</v>
          </cell>
          <cell r="D10552">
            <v>10</v>
          </cell>
          <cell r="E10552" t="str">
            <v>Thinned</v>
          </cell>
          <cell r="F10552" t="str">
            <v>150-155</v>
          </cell>
          <cell r="G10552">
            <v>0.81</v>
          </cell>
          <cell r="H10552">
            <v>-0.05</v>
          </cell>
          <cell r="I10552">
            <v>0.75</v>
          </cell>
          <cell r="J10552">
            <v>3.77</v>
          </cell>
          <cell r="K10552">
            <v>642.08000000000004</v>
          </cell>
          <cell r="L10552">
            <v>-9.09</v>
          </cell>
          <cell r="M10552">
            <v>632.99</v>
          </cell>
          <cell r="N10552">
            <v>0.19</v>
          </cell>
        </row>
        <row r="10553">
          <cell r="A10553" t="str">
            <v>SP1.410Thinned155</v>
          </cell>
          <cell r="B10553" t="str">
            <v xml:space="preserve">SP </v>
          </cell>
          <cell r="C10553">
            <v>1.4</v>
          </cell>
          <cell r="D10553">
            <v>10</v>
          </cell>
          <cell r="E10553" t="str">
            <v>Thinned</v>
          </cell>
          <cell r="F10553" t="str">
            <v>155-160</v>
          </cell>
          <cell r="G10553">
            <v>0.6</v>
          </cell>
          <cell r="H10553">
            <v>-0.04</v>
          </cell>
          <cell r="I10553">
            <v>0.55000000000000004</v>
          </cell>
          <cell r="J10553">
            <v>2.76</v>
          </cell>
          <cell r="K10553">
            <v>644.84</v>
          </cell>
          <cell r="L10553">
            <v>-9.1199999999999992</v>
          </cell>
          <cell r="M10553">
            <v>635.72</v>
          </cell>
          <cell r="N10553">
            <v>0.16</v>
          </cell>
        </row>
        <row r="10554">
          <cell r="A10554" t="str">
            <v>SP1.410Thinned160</v>
          </cell>
          <cell r="B10554" t="str">
            <v xml:space="preserve">SP </v>
          </cell>
          <cell r="C10554">
            <v>1.4</v>
          </cell>
          <cell r="D10554">
            <v>10</v>
          </cell>
          <cell r="E10554" t="str">
            <v>Thinned</v>
          </cell>
          <cell r="F10554" t="str">
            <v>160-165</v>
          </cell>
          <cell r="G10554">
            <v>0.74</v>
          </cell>
          <cell r="H10554">
            <v>-0.11</v>
          </cell>
          <cell r="I10554">
            <v>0.63</v>
          </cell>
          <cell r="J10554">
            <v>3.14</v>
          </cell>
          <cell r="K10554">
            <v>647.98</v>
          </cell>
          <cell r="L10554">
            <v>-9.1199999999999992</v>
          </cell>
          <cell r="M10554">
            <v>638.86</v>
          </cell>
          <cell r="N10554">
            <v>0</v>
          </cell>
        </row>
        <row r="10555">
          <cell r="A10555" t="str">
            <v>SP1.410Thinned165</v>
          </cell>
          <cell r="B10555" t="str">
            <v xml:space="preserve">SP </v>
          </cell>
          <cell r="C10555">
            <v>1.4</v>
          </cell>
          <cell r="D10555">
            <v>10</v>
          </cell>
          <cell r="E10555" t="str">
            <v>Thinned</v>
          </cell>
          <cell r="F10555" t="str">
            <v>165-170</v>
          </cell>
          <cell r="G10555">
            <v>0.6</v>
          </cell>
          <cell r="H10555">
            <v>-0.06</v>
          </cell>
          <cell r="I10555">
            <v>0.55000000000000004</v>
          </cell>
          <cell r="J10555">
            <v>2.74</v>
          </cell>
          <cell r="K10555">
            <v>650.72</v>
          </cell>
          <cell r="L10555">
            <v>-9.1199999999999992</v>
          </cell>
          <cell r="M10555">
            <v>641.6</v>
          </cell>
          <cell r="N10555">
            <v>0</v>
          </cell>
        </row>
        <row r="10556">
          <cell r="A10556" t="str">
            <v>SP1.410Thinned170</v>
          </cell>
          <cell r="B10556" t="str">
            <v xml:space="preserve">SP </v>
          </cell>
          <cell r="C10556">
            <v>1.4</v>
          </cell>
          <cell r="D10556">
            <v>10</v>
          </cell>
          <cell r="E10556" t="str">
            <v>Thinned</v>
          </cell>
          <cell r="F10556" t="str">
            <v>170-175</v>
          </cell>
          <cell r="G10556">
            <v>0.57999999999999996</v>
          </cell>
          <cell r="H10556">
            <v>-0.02</v>
          </cell>
          <cell r="I10556">
            <v>0.56000000000000005</v>
          </cell>
          <cell r="J10556">
            <v>2.81</v>
          </cell>
          <cell r="K10556">
            <v>653.53</v>
          </cell>
          <cell r="L10556">
            <v>-9.1199999999999992</v>
          </cell>
          <cell r="M10556">
            <v>644.41</v>
          </cell>
          <cell r="N10556">
            <v>0</v>
          </cell>
        </row>
        <row r="10557">
          <cell r="A10557" t="str">
            <v>SP1.410Thinned175</v>
          </cell>
          <cell r="B10557" t="str">
            <v xml:space="preserve">SP </v>
          </cell>
          <cell r="C10557">
            <v>1.4</v>
          </cell>
          <cell r="D10557">
            <v>10</v>
          </cell>
          <cell r="E10557" t="str">
            <v>Thinned</v>
          </cell>
          <cell r="F10557" t="str">
            <v>175-180</v>
          </cell>
          <cell r="G10557">
            <v>0.46</v>
          </cell>
          <cell r="H10557">
            <v>-0.01</v>
          </cell>
          <cell r="I10557">
            <v>0.45</v>
          </cell>
          <cell r="J10557">
            <v>2.2599999999999998</v>
          </cell>
          <cell r="K10557">
            <v>655.79</v>
          </cell>
          <cell r="L10557">
            <v>-9.1199999999999992</v>
          </cell>
          <cell r="M10557">
            <v>646.66999999999996</v>
          </cell>
          <cell r="N10557">
            <v>0</v>
          </cell>
        </row>
        <row r="10558">
          <cell r="A10558" t="str">
            <v>SP1.410Thinned180</v>
          </cell>
          <cell r="B10558" t="str">
            <v xml:space="preserve">SP </v>
          </cell>
          <cell r="C10558">
            <v>1.4</v>
          </cell>
          <cell r="D10558">
            <v>10</v>
          </cell>
          <cell r="E10558" t="str">
            <v>Thinned</v>
          </cell>
          <cell r="F10558" t="str">
            <v>180-185</v>
          </cell>
          <cell r="G10558">
            <v>0.38</v>
          </cell>
          <cell r="H10558">
            <v>0</v>
          </cell>
          <cell r="I10558">
            <v>0.39</v>
          </cell>
          <cell r="J10558">
            <v>1.93</v>
          </cell>
          <cell r="K10558">
            <v>657.73</v>
          </cell>
          <cell r="L10558">
            <v>-9.1199999999999992</v>
          </cell>
          <cell r="M10558">
            <v>648.61</v>
          </cell>
          <cell r="N10558">
            <v>0</v>
          </cell>
        </row>
        <row r="10559">
          <cell r="A10559" t="str">
            <v>SP1.410Thinned185</v>
          </cell>
          <cell r="B10559" t="str">
            <v xml:space="preserve">SP </v>
          </cell>
          <cell r="C10559">
            <v>1.4</v>
          </cell>
          <cell r="D10559">
            <v>10</v>
          </cell>
          <cell r="E10559" t="str">
            <v>Thinned</v>
          </cell>
          <cell r="F10559" t="str">
            <v>185-190</v>
          </cell>
          <cell r="G10559">
            <v>0.35</v>
          </cell>
          <cell r="H10559">
            <v>0.01</v>
          </cell>
          <cell r="I10559">
            <v>0.35</v>
          </cell>
          <cell r="J10559">
            <v>1.75</v>
          </cell>
          <cell r="K10559">
            <v>659.48</v>
          </cell>
          <cell r="L10559">
            <v>-9.1199999999999992</v>
          </cell>
          <cell r="M10559">
            <v>650.36</v>
          </cell>
          <cell r="N10559">
            <v>0</v>
          </cell>
        </row>
        <row r="10560">
          <cell r="A10560" t="str">
            <v>SP1.410Thinned190</v>
          </cell>
          <cell r="B10560" t="str">
            <v xml:space="preserve">SP </v>
          </cell>
          <cell r="C10560">
            <v>1.4</v>
          </cell>
          <cell r="D10560">
            <v>10</v>
          </cell>
          <cell r="E10560" t="str">
            <v>Thinned</v>
          </cell>
          <cell r="F10560" t="str">
            <v>190-195</v>
          </cell>
          <cell r="G10560">
            <v>0.28999999999999998</v>
          </cell>
          <cell r="H10560">
            <v>0</v>
          </cell>
          <cell r="I10560">
            <v>0.3</v>
          </cell>
          <cell r="J10560">
            <v>1.48</v>
          </cell>
          <cell r="K10560">
            <v>660.96</v>
          </cell>
          <cell r="L10560">
            <v>-9.1199999999999992</v>
          </cell>
          <cell r="M10560">
            <v>651.84</v>
          </cell>
          <cell r="N10560">
            <v>0</v>
          </cell>
        </row>
        <row r="10561">
          <cell r="A10561" t="str">
            <v>SP1.410Thinned195</v>
          </cell>
          <cell r="B10561" t="str">
            <v xml:space="preserve">SP </v>
          </cell>
          <cell r="C10561">
            <v>1.4</v>
          </cell>
          <cell r="D10561">
            <v>10</v>
          </cell>
          <cell r="E10561" t="str">
            <v>Thinned</v>
          </cell>
          <cell r="F10561" t="str">
            <v>195-200</v>
          </cell>
          <cell r="G10561">
            <v>0.24</v>
          </cell>
          <cell r="H10561">
            <v>0</v>
          </cell>
          <cell r="I10561">
            <v>0.25</v>
          </cell>
          <cell r="J10561">
            <v>1.24</v>
          </cell>
          <cell r="K10561">
            <v>662.2</v>
          </cell>
          <cell r="L10561">
            <v>-9.1199999999999992</v>
          </cell>
          <cell r="M10561">
            <v>653.08000000000004</v>
          </cell>
          <cell r="N10561">
            <v>0</v>
          </cell>
        </row>
        <row r="10562">
          <cell r="A10562" t="str">
            <v>SP1.412NO_thin000</v>
          </cell>
          <cell r="B10562" t="str">
            <v xml:space="preserve">SP </v>
          </cell>
          <cell r="C10562">
            <v>1.4</v>
          </cell>
          <cell r="D10562">
            <v>12</v>
          </cell>
          <cell r="E10562" t="str">
            <v>NO_thin</v>
          </cell>
          <cell r="F10562" t="str">
            <v xml:space="preserve">  0-5</v>
          </cell>
          <cell r="G10562">
            <v>0.96</v>
          </cell>
          <cell r="H10562">
            <v>0.26</v>
          </cell>
          <cell r="I10562">
            <v>1.22</v>
          </cell>
          <cell r="J10562">
            <v>6.09</v>
          </cell>
          <cell r="K10562">
            <v>6.09</v>
          </cell>
          <cell r="L10562">
            <v>0</v>
          </cell>
          <cell r="M10562">
            <v>6.09</v>
          </cell>
          <cell r="N10562">
            <v>0</v>
          </cell>
        </row>
        <row r="10563">
          <cell r="A10563" t="str">
            <v>SP1.412NO_thin005</v>
          </cell>
          <cell r="B10563" t="str">
            <v xml:space="preserve">SP </v>
          </cell>
          <cell r="C10563">
            <v>1.4</v>
          </cell>
          <cell r="D10563">
            <v>12</v>
          </cell>
          <cell r="E10563" t="str">
            <v>NO_thin</v>
          </cell>
          <cell r="F10563" t="str">
            <v xml:space="preserve">  5-10</v>
          </cell>
          <cell r="G10563">
            <v>2.92</v>
          </cell>
          <cell r="H10563">
            <v>0.32</v>
          </cell>
          <cell r="I10563">
            <v>3.24</v>
          </cell>
          <cell r="J10563">
            <v>16.21</v>
          </cell>
          <cell r="K10563">
            <v>22.29</v>
          </cell>
          <cell r="L10563">
            <v>0</v>
          </cell>
          <cell r="M10563">
            <v>22.29</v>
          </cell>
          <cell r="N10563">
            <v>0</v>
          </cell>
        </row>
        <row r="10564">
          <cell r="A10564" t="str">
            <v>SP1.412NO_thin010</v>
          </cell>
          <cell r="B10564" t="str">
            <v xml:space="preserve">SP </v>
          </cell>
          <cell r="C10564">
            <v>1.4</v>
          </cell>
          <cell r="D10564">
            <v>12</v>
          </cell>
          <cell r="E10564" t="str">
            <v>NO_thin</v>
          </cell>
          <cell r="F10564" t="str">
            <v xml:space="preserve"> 10-15</v>
          </cell>
          <cell r="G10564">
            <v>8.91</v>
          </cell>
          <cell r="H10564">
            <v>0.32</v>
          </cell>
          <cell r="I10564">
            <v>9.24</v>
          </cell>
          <cell r="J10564">
            <v>46.18</v>
          </cell>
          <cell r="K10564">
            <v>68.48</v>
          </cell>
          <cell r="L10564">
            <v>0</v>
          </cell>
          <cell r="M10564">
            <v>68.48</v>
          </cell>
          <cell r="N10564">
            <v>0</v>
          </cell>
        </row>
        <row r="10565">
          <cell r="A10565" t="str">
            <v>SP1.412NO_thin015</v>
          </cell>
          <cell r="B10565" t="str">
            <v xml:space="preserve">SP </v>
          </cell>
          <cell r="C10565">
            <v>1.4</v>
          </cell>
          <cell r="D10565">
            <v>12</v>
          </cell>
          <cell r="E10565" t="str">
            <v>NO_thin</v>
          </cell>
          <cell r="F10565" t="str">
            <v xml:space="preserve"> 15-20</v>
          </cell>
          <cell r="G10565">
            <v>24.87</v>
          </cell>
          <cell r="H10565">
            <v>0.54</v>
          </cell>
          <cell r="I10565">
            <v>25.4</v>
          </cell>
          <cell r="J10565">
            <v>127.02</v>
          </cell>
          <cell r="K10565">
            <v>195.5</v>
          </cell>
          <cell r="L10565">
            <v>0</v>
          </cell>
          <cell r="M10565">
            <v>195.5</v>
          </cell>
          <cell r="N10565">
            <v>0</v>
          </cell>
        </row>
        <row r="10566">
          <cell r="A10566" t="str">
            <v>SP1.412NO_thin020</v>
          </cell>
          <cell r="B10566" t="str">
            <v xml:space="preserve">SP </v>
          </cell>
          <cell r="C10566">
            <v>1.4</v>
          </cell>
          <cell r="D10566">
            <v>12</v>
          </cell>
          <cell r="E10566" t="str">
            <v>NO_thin</v>
          </cell>
          <cell r="F10566" t="str">
            <v xml:space="preserve"> 20-25</v>
          </cell>
          <cell r="G10566">
            <v>25.96</v>
          </cell>
          <cell r="H10566">
            <v>0.99</v>
          </cell>
          <cell r="I10566">
            <v>26.95</v>
          </cell>
          <cell r="J10566">
            <v>134.74</v>
          </cell>
          <cell r="K10566">
            <v>330.24</v>
          </cell>
          <cell r="L10566">
            <v>0</v>
          </cell>
          <cell r="M10566">
            <v>330.24</v>
          </cell>
          <cell r="N10566">
            <v>0</v>
          </cell>
        </row>
        <row r="10567">
          <cell r="A10567" t="str">
            <v>SP1.412NO_thin025</v>
          </cell>
          <cell r="B10567" t="str">
            <v xml:space="preserve">SP </v>
          </cell>
          <cell r="C10567">
            <v>1.4</v>
          </cell>
          <cell r="D10567">
            <v>12</v>
          </cell>
          <cell r="E10567" t="str">
            <v>NO_thin</v>
          </cell>
          <cell r="F10567" t="str">
            <v xml:space="preserve"> 25-30</v>
          </cell>
          <cell r="G10567">
            <v>8.86</v>
          </cell>
          <cell r="H10567">
            <v>7.61</v>
          </cell>
          <cell r="I10567">
            <v>16.47</v>
          </cell>
          <cell r="J10567">
            <v>82.37</v>
          </cell>
          <cell r="K10567">
            <v>412.6</v>
          </cell>
          <cell r="L10567">
            <v>0</v>
          </cell>
          <cell r="M10567">
            <v>412.6</v>
          </cell>
          <cell r="N10567">
            <v>0</v>
          </cell>
        </row>
        <row r="10568">
          <cell r="A10568" t="str">
            <v>SP1.412NO_thin030</v>
          </cell>
          <cell r="B10568" t="str">
            <v xml:space="preserve">SP </v>
          </cell>
          <cell r="C10568">
            <v>1.4</v>
          </cell>
          <cell r="D10568">
            <v>12</v>
          </cell>
          <cell r="E10568" t="str">
            <v>NO_thin</v>
          </cell>
          <cell r="F10568" t="str">
            <v xml:space="preserve"> 30-35</v>
          </cell>
          <cell r="G10568">
            <v>10.51</v>
          </cell>
          <cell r="H10568">
            <v>4.0599999999999996</v>
          </cell>
          <cell r="I10568">
            <v>14.57</v>
          </cell>
          <cell r="J10568">
            <v>72.86</v>
          </cell>
          <cell r="K10568">
            <v>485.46</v>
          </cell>
          <cell r="L10568">
            <v>0</v>
          </cell>
          <cell r="M10568">
            <v>485.46</v>
          </cell>
          <cell r="N10568">
            <v>0</v>
          </cell>
        </row>
        <row r="10569">
          <cell r="A10569" t="str">
            <v>SP1.412NO_thin035</v>
          </cell>
          <cell r="B10569" t="str">
            <v xml:space="preserve">SP </v>
          </cell>
          <cell r="C10569">
            <v>1.4</v>
          </cell>
          <cell r="D10569">
            <v>12</v>
          </cell>
          <cell r="E10569" t="str">
            <v>NO_thin</v>
          </cell>
          <cell r="F10569" t="str">
            <v xml:space="preserve"> 35-40</v>
          </cell>
          <cell r="G10569">
            <v>12.18</v>
          </cell>
          <cell r="H10569">
            <v>1.97</v>
          </cell>
          <cell r="I10569">
            <v>14.14</v>
          </cell>
          <cell r="J10569">
            <v>70.72</v>
          </cell>
          <cell r="K10569">
            <v>556.17999999999995</v>
          </cell>
          <cell r="L10569">
            <v>0</v>
          </cell>
          <cell r="M10569">
            <v>556.17999999999995</v>
          </cell>
          <cell r="N10569">
            <v>0</v>
          </cell>
        </row>
        <row r="10570">
          <cell r="A10570" t="str">
            <v>SP1.412NO_thin040</v>
          </cell>
          <cell r="B10570" t="str">
            <v xml:space="preserve">SP </v>
          </cell>
          <cell r="C10570">
            <v>1.4</v>
          </cell>
          <cell r="D10570">
            <v>12</v>
          </cell>
          <cell r="E10570" t="str">
            <v>NO_thin</v>
          </cell>
          <cell r="F10570" t="str">
            <v xml:space="preserve"> 40-45</v>
          </cell>
          <cell r="G10570">
            <v>12.64</v>
          </cell>
          <cell r="H10570">
            <v>0.95</v>
          </cell>
          <cell r="I10570">
            <v>13.59</v>
          </cell>
          <cell r="J10570">
            <v>67.95</v>
          </cell>
          <cell r="K10570">
            <v>624.13</v>
          </cell>
          <cell r="L10570">
            <v>0</v>
          </cell>
          <cell r="M10570">
            <v>624.13</v>
          </cell>
          <cell r="N10570">
            <v>0</v>
          </cell>
        </row>
        <row r="10571">
          <cell r="A10571" t="str">
            <v>SP1.412NO_thin045</v>
          </cell>
          <cell r="B10571" t="str">
            <v xml:space="preserve">SP </v>
          </cell>
          <cell r="C10571">
            <v>1.4</v>
          </cell>
          <cell r="D10571">
            <v>12</v>
          </cell>
          <cell r="E10571" t="str">
            <v>NO_thin</v>
          </cell>
          <cell r="F10571" t="str">
            <v xml:space="preserve"> 45-50</v>
          </cell>
          <cell r="G10571">
            <v>12.31</v>
          </cell>
          <cell r="H10571">
            <v>0.16</v>
          </cell>
          <cell r="I10571">
            <v>12.48</v>
          </cell>
          <cell r="J10571">
            <v>62.4</v>
          </cell>
          <cell r="K10571">
            <v>686.53</v>
          </cell>
          <cell r="L10571">
            <v>0</v>
          </cell>
          <cell r="M10571">
            <v>686.53</v>
          </cell>
          <cell r="N10571">
            <v>0</v>
          </cell>
        </row>
        <row r="10572">
          <cell r="A10572" t="str">
            <v>SP1.412NO_thin050</v>
          </cell>
          <cell r="B10572" t="str">
            <v xml:space="preserve">SP </v>
          </cell>
          <cell r="C10572">
            <v>1.4</v>
          </cell>
          <cell r="D10572">
            <v>12</v>
          </cell>
          <cell r="E10572" t="str">
            <v>NO_thin</v>
          </cell>
          <cell r="F10572" t="str">
            <v xml:space="preserve"> 50-55</v>
          </cell>
          <cell r="G10572">
            <v>11.59</v>
          </cell>
          <cell r="H10572">
            <v>-0.17</v>
          </cell>
          <cell r="I10572">
            <v>11.41</v>
          </cell>
          <cell r="J10572">
            <v>57.07</v>
          </cell>
          <cell r="K10572">
            <v>743.59</v>
          </cell>
          <cell r="L10572">
            <v>0</v>
          </cell>
          <cell r="M10572">
            <v>743.59</v>
          </cell>
          <cell r="N10572">
            <v>0</v>
          </cell>
        </row>
        <row r="10573">
          <cell r="A10573" t="str">
            <v>SP1.412NO_thin055</v>
          </cell>
          <cell r="B10573" t="str">
            <v xml:space="preserve">SP </v>
          </cell>
          <cell r="C10573">
            <v>1.4</v>
          </cell>
          <cell r="D10573">
            <v>12</v>
          </cell>
          <cell r="E10573" t="str">
            <v>NO_thin</v>
          </cell>
          <cell r="F10573" t="str">
            <v xml:space="preserve"> 55-60</v>
          </cell>
          <cell r="G10573">
            <v>10.79</v>
          </cell>
          <cell r="H10573">
            <v>-0.55000000000000004</v>
          </cell>
          <cell r="I10573">
            <v>10.24</v>
          </cell>
          <cell r="J10573">
            <v>51.18</v>
          </cell>
          <cell r="K10573">
            <v>794.77</v>
          </cell>
          <cell r="L10573">
            <v>0</v>
          </cell>
          <cell r="M10573">
            <v>794.77</v>
          </cell>
          <cell r="N10573">
            <v>0</v>
          </cell>
        </row>
        <row r="10574">
          <cell r="A10574" t="str">
            <v>SP1.412NO_thin060</v>
          </cell>
          <cell r="B10574" t="str">
            <v xml:space="preserve">SP </v>
          </cell>
          <cell r="C10574">
            <v>1.4</v>
          </cell>
          <cell r="D10574">
            <v>12</v>
          </cell>
          <cell r="E10574" t="str">
            <v>NO_thin</v>
          </cell>
          <cell r="F10574" t="str">
            <v xml:space="preserve"> 60-65</v>
          </cell>
          <cell r="G10574">
            <v>9.94</v>
          </cell>
          <cell r="H10574">
            <v>-0.45</v>
          </cell>
          <cell r="I10574">
            <v>9.48</v>
          </cell>
          <cell r="J10574">
            <v>47.41</v>
          </cell>
          <cell r="K10574">
            <v>842.19</v>
          </cell>
          <cell r="L10574">
            <v>0</v>
          </cell>
          <cell r="M10574">
            <v>842.19</v>
          </cell>
          <cell r="N10574">
            <v>0</v>
          </cell>
        </row>
        <row r="10575">
          <cell r="A10575" t="str">
            <v>SP1.412NO_thin065</v>
          </cell>
          <cell r="B10575" t="str">
            <v xml:space="preserve">SP </v>
          </cell>
          <cell r="C10575">
            <v>1.4</v>
          </cell>
          <cell r="D10575">
            <v>12</v>
          </cell>
          <cell r="E10575" t="str">
            <v>NO_thin</v>
          </cell>
          <cell r="F10575" t="str">
            <v xml:space="preserve"> 65-70</v>
          </cell>
          <cell r="G10575">
            <v>9.02</v>
          </cell>
          <cell r="H10575">
            <v>-0.16</v>
          </cell>
          <cell r="I10575">
            <v>8.86</v>
          </cell>
          <cell r="J10575">
            <v>44.3</v>
          </cell>
          <cell r="K10575">
            <v>886.48</v>
          </cell>
          <cell r="L10575">
            <v>0</v>
          </cell>
          <cell r="M10575">
            <v>886.48</v>
          </cell>
          <cell r="N10575">
            <v>0</v>
          </cell>
        </row>
        <row r="10576">
          <cell r="A10576" t="str">
            <v>SP1.412NO_thin070</v>
          </cell>
          <cell r="B10576" t="str">
            <v xml:space="preserve">SP </v>
          </cell>
          <cell r="C10576">
            <v>1.4</v>
          </cell>
          <cell r="D10576">
            <v>12</v>
          </cell>
          <cell r="E10576" t="str">
            <v>NO_thin</v>
          </cell>
          <cell r="F10576" t="str">
            <v xml:space="preserve"> 70-75</v>
          </cell>
          <cell r="G10576">
            <v>8.27</v>
          </cell>
          <cell r="H10576">
            <v>-0.66</v>
          </cell>
          <cell r="I10576">
            <v>7.61</v>
          </cell>
          <cell r="J10576">
            <v>38.07</v>
          </cell>
          <cell r="K10576">
            <v>924.55</v>
          </cell>
          <cell r="L10576">
            <v>0</v>
          </cell>
          <cell r="M10576">
            <v>924.55</v>
          </cell>
          <cell r="N10576">
            <v>0</v>
          </cell>
        </row>
        <row r="10577">
          <cell r="A10577" t="str">
            <v>SP1.412NO_thin075</v>
          </cell>
          <cell r="B10577" t="str">
            <v xml:space="preserve">SP </v>
          </cell>
          <cell r="C10577">
            <v>1.4</v>
          </cell>
          <cell r="D10577">
            <v>12</v>
          </cell>
          <cell r="E10577" t="str">
            <v>NO_thin</v>
          </cell>
          <cell r="F10577" t="str">
            <v xml:space="preserve"> 75-80</v>
          </cell>
          <cell r="G10577">
            <v>7.55</v>
          </cell>
          <cell r="H10577">
            <v>-0.52</v>
          </cell>
          <cell r="I10577">
            <v>7.03</v>
          </cell>
          <cell r="J10577">
            <v>35.159999999999997</v>
          </cell>
          <cell r="K10577">
            <v>959.71</v>
          </cell>
          <cell r="L10577">
            <v>0</v>
          </cell>
          <cell r="M10577">
            <v>959.71</v>
          </cell>
          <cell r="N10577">
            <v>0</v>
          </cell>
        </row>
        <row r="10578">
          <cell r="A10578" t="str">
            <v>SP1.412NO_thin080</v>
          </cell>
          <cell r="B10578" t="str">
            <v xml:space="preserve">SP </v>
          </cell>
          <cell r="C10578">
            <v>1.4</v>
          </cell>
          <cell r="D10578">
            <v>12</v>
          </cell>
          <cell r="E10578" t="str">
            <v>NO_thin</v>
          </cell>
          <cell r="F10578" t="str">
            <v xml:space="preserve"> 80-85</v>
          </cell>
          <cell r="G10578">
            <v>6.61</v>
          </cell>
          <cell r="H10578">
            <v>-0.76</v>
          </cell>
          <cell r="I10578">
            <v>5.85</v>
          </cell>
          <cell r="J10578">
            <v>29.25</v>
          </cell>
          <cell r="K10578">
            <v>988.96</v>
          </cell>
          <cell r="L10578">
            <v>0</v>
          </cell>
          <cell r="M10578">
            <v>988.96</v>
          </cell>
          <cell r="N10578">
            <v>0</v>
          </cell>
        </row>
        <row r="10579">
          <cell r="A10579" t="str">
            <v>SP1.412NO_thin085</v>
          </cell>
          <cell r="B10579" t="str">
            <v xml:space="preserve">SP </v>
          </cell>
          <cell r="C10579">
            <v>1.4</v>
          </cell>
          <cell r="D10579">
            <v>12</v>
          </cell>
          <cell r="E10579" t="str">
            <v>NO_thin</v>
          </cell>
          <cell r="F10579" t="str">
            <v xml:space="preserve"> 85-90</v>
          </cell>
          <cell r="G10579">
            <v>5.5</v>
          </cell>
          <cell r="H10579">
            <v>-1.03</v>
          </cell>
          <cell r="I10579">
            <v>4.47</v>
          </cell>
          <cell r="J10579">
            <v>22.33</v>
          </cell>
          <cell r="K10579">
            <v>1011.29</v>
          </cell>
          <cell r="L10579">
            <v>0</v>
          </cell>
          <cell r="M10579">
            <v>1011.29</v>
          </cell>
          <cell r="N10579">
            <v>0</v>
          </cell>
        </row>
        <row r="10580">
          <cell r="A10580" t="str">
            <v>SP1.412NO_thin090</v>
          </cell>
          <cell r="B10580" t="str">
            <v xml:space="preserve">SP </v>
          </cell>
          <cell r="C10580">
            <v>1.4</v>
          </cell>
          <cell r="D10580">
            <v>12</v>
          </cell>
          <cell r="E10580" t="str">
            <v>NO_thin</v>
          </cell>
          <cell r="F10580" t="str">
            <v xml:space="preserve"> 90-95</v>
          </cell>
          <cell r="G10580">
            <v>4.6399999999999997</v>
          </cell>
          <cell r="H10580">
            <v>-1.1000000000000001</v>
          </cell>
          <cell r="I10580">
            <v>3.54</v>
          </cell>
          <cell r="J10580">
            <v>17.7</v>
          </cell>
          <cell r="K10580">
            <v>1028.99</v>
          </cell>
          <cell r="L10580">
            <v>0</v>
          </cell>
          <cell r="M10580">
            <v>1028.99</v>
          </cell>
          <cell r="N10580">
            <v>0</v>
          </cell>
        </row>
        <row r="10581">
          <cell r="A10581" t="str">
            <v>SP1.412NO_thin095</v>
          </cell>
          <cell r="B10581" t="str">
            <v xml:space="preserve">SP </v>
          </cell>
          <cell r="C10581">
            <v>1.4</v>
          </cell>
          <cell r="D10581">
            <v>12</v>
          </cell>
          <cell r="E10581" t="str">
            <v>NO_thin</v>
          </cell>
          <cell r="F10581" t="str">
            <v xml:space="preserve"> 95-100</v>
          </cell>
          <cell r="G10581">
            <v>4.04</v>
          </cell>
          <cell r="H10581">
            <v>-1.01</v>
          </cell>
          <cell r="I10581">
            <v>3.03</v>
          </cell>
          <cell r="J10581">
            <v>15.16</v>
          </cell>
          <cell r="K10581">
            <v>1044.1400000000001</v>
          </cell>
          <cell r="L10581">
            <v>0</v>
          </cell>
          <cell r="M10581">
            <v>1044.1400000000001</v>
          </cell>
          <cell r="N10581">
            <v>0</v>
          </cell>
        </row>
        <row r="10582">
          <cell r="A10582" t="str">
            <v>SP1.412NO_thin100</v>
          </cell>
          <cell r="B10582" t="str">
            <v xml:space="preserve">SP </v>
          </cell>
          <cell r="C10582">
            <v>1.4</v>
          </cell>
          <cell r="D10582">
            <v>12</v>
          </cell>
          <cell r="E10582" t="str">
            <v>NO_thin</v>
          </cell>
          <cell r="F10582" t="str">
            <v>100-105</v>
          </cell>
          <cell r="G10582">
            <v>3.53</v>
          </cell>
          <cell r="H10582">
            <v>-0.78</v>
          </cell>
          <cell r="I10582">
            <v>2.76</v>
          </cell>
          <cell r="J10582">
            <v>13.78</v>
          </cell>
          <cell r="K10582">
            <v>1057.92</v>
          </cell>
          <cell r="L10582">
            <v>0</v>
          </cell>
          <cell r="M10582">
            <v>1057.92</v>
          </cell>
          <cell r="N10582">
            <v>0</v>
          </cell>
        </row>
        <row r="10583">
          <cell r="A10583" t="str">
            <v>SP1.412NO_thin105</v>
          </cell>
          <cell r="B10583" t="str">
            <v xml:space="preserve">SP </v>
          </cell>
          <cell r="C10583">
            <v>1.4</v>
          </cell>
          <cell r="D10583">
            <v>12</v>
          </cell>
          <cell r="E10583" t="str">
            <v>NO_thin</v>
          </cell>
          <cell r="F10583" t="str">
            <v>105-110</v>
          </cell>
          <cell r="G10583">
            <v>2.98</v>
          </cell>
          <cell r="H10583">
            <v>-0.65</v>
          </cell>
          <cell r="I10583">
            <v>2.33</v>
          </cell>
          <cell r="J10583">
            <v>11.66</v>
          </cell>
          <cell r="K10583">
            <v>1069.58</v>
          </cell>
          <cell r="L10583">
            <v>0</v>
          </cell>
          <cell r="M10583">
            <v>1069.58</v>
          </cell>
          <cell r="N10583">
            <v>0</v>
          </cell>
        </row>
        <row r="10584">
          <cell r="A10584" t="str">
            <v>SP1.412NO_thin110</v>
          </cell>
          <cell r="B10584" t="str">
            <v xml:space="preserve">SP </v>
          </cell>
          <cell r="C10584">
            <v>1.4</v>
          </cell>
          <cell r="D10584">
            <v>12</v>
          </cell>
          <cell r="E10584" t="str">
            <v>NO_thin</v>
          </cell>
          <cell r="F10584" t="str">
            <v>110-115</v>
          </cell>
          <cell r="G10584">
            <v>2.58</v>
          </cell>
          <cell r="H10584">
            <v>-0.57999999999999996</v>
          </cell>
          <cell r="I10584">
            <v>2</v>
          </cell>
          <cell r="J10584">
            <v>10.01</v>
          </cell>
          <cell r="K10584">
            <v>1079.5899999999999</v>
          </cell>
          <cell r="L10584">
            <v>0</v>
          </cell>
          <cell r="M10584">
            <v>1079.5899999999999</v>
          </cell>
          <cell r="N10584">
            <v>0</v>
          </cell>
        </row>
        <row r="10585">
          <cell r="A10585" t="str">
            <v>SP1.412NO_thin115</v>
          </cell>
          <cell r="B10585" t="str">
            <v xml:space="preserve">SP </v>
          </cell>
          <cell r="C10585">
            <v>1.4</v>
          </cell>
          <cell r="D10585">
            <v>12</v>
          </cell>
          <cell r="E10585" t="str">
            <v>NO_thin</v>
          </cell>
          <cell r="F10585" t="str">
            <v>115-120</v>
          </cell>
          <cell r="G10585">
            <v>2.21</v>
          </cell>
          <cell r="H10585">
            <v>-0.51</v>
          </cell>
          <cell r="I10585">
            <v>1.7</v>
          </cell>
          <cell r="J10585">
            <v>8.48</v>
          </cell>
          <cell r="K10585">
            <v>1088.07</v>
          </cell>
          <cell r="L10585">
            <v>0</v>
          </cell>
          <cell r="M10585">
            <v>1088.07</v>
          </cell>
          <cell r="N10585">
            <v>0</v>
          </cell>
        </row>
        <row r="10586">
          <cell r="A10586" t="str">
            <v>SP1.412NO_thin120</v>
          </cell>
          <cell r="B10586" t="str">
            <v xml:space="preserve">SP </v>
          </cell>
          <cell r="C10586">
            <v>1.4</v>
          </cell>
          <cell r="D10586">
            <v>12</v>
          </cell>
          <cell r="E10586" t="str">
            <v>NO_thin</v>
          </cell>
          <cell r="F10586" t="str">
            <v>120-125</v>
          </cell>
          <cell r="G10586">
            <v>1.87</v>
          </cell>
          <cell r="H10586">
            <v>-0.32</v>
          </cell>
          <cell r="I10586">
            <v>1.55</v>
          </cell>
          <cell r="J10586">
            <v>7.74</v>
          </cell>
          <cell r="K10586">
            <v>1095.8</v>
          </cell>
          <cell r="L10586">
            <v>0</v>
          </cell>
          <cell r="M10586">
            <v>1095.8</v>
          </cell>
          <cell r="N10586">
            <v>0</v>
          </cell>
        </row>
        <row r="10587">
          <cell r="A10587" t="str">
            <v>SP1.412NO_thin125</v>
          </cell>
          <cell r="B10587" t="str">
            <v xml:space="preserve">SP </v>
          </cell>
          <cell r="C10587">
            <v>1.4</v>
          </cell>
          <cell r="D10587">
            <v>12</v>
          </cell>
          <cell r="E10587" t="str">
            <v>NO_thin</v>
          </cell>
          <cell r="F10587" t="str">
            <v>125-130</v>
          </cell>
          <cell r="G10587">
            <v>1.57</v>
          </cell>
          <cell r="H10587">
            <v>-0.44</v>
          </cell>
          <cell r="I10587">
            <v>1.1299999999999999</v>
          </cell>
          <cell r="J10587">
            <v>5.67</v>
          </cell>
          <cell r="K10587">
            <v>1101.48</v>
          </cell>
          <cell r="L10587">
            <v>0</v>
          </cell>
          <cell r="M10587">
            <v>1101.48</v>
          </cell>
          <cell r="N10587">
            <v>0</v>
          </cell>
        </row>
        <row r="10588">
          <cell r="A10588" t="str">
            <v>SP1.412NO_thin130</v>
          </cell>
          <cell r="B10588" t="str">
            <v xml:space="preserve">SP </v>
          </cell>
          <cell r="C10588">
            <v>1.4</v>
          </cell>
          <cell r="D10588">
            <v>12</v>
          </cell>
          <cell r="E10588" t="str">
            <v>NO_thin</v>
          </cell>
          <cell r="F10588" t="str">
            <v>130-135</v>
          </cell>
          <cell r="G10588">
            <v>1.39</v>
          </cell>
          <cell r="H10588">
            <v>-0.26</v>
          </cell>
          <cell r="I10588">
            <v>1.1399999999999999</v>
          </cell>
          <cell r="J10588">
            <v>5.68</v>
          </cell>
          <cell r="K10588">
            <v>1107.1500000000001</v>
          </cell>
          <cell r="L10588">
            <v>0</v>
          </cell>
          <cell r="M10588">
            <v>1107.1500000000001</v>
          </cell>
          <cell r="N10588">
            <v>0</v>
          </cell>
        </row>
        <row r="10589">
          <cell r="A10589" t="str">
            <v>SP1.412NO_thin135</v>
          </cell>
          <cell r="B10589" t="str">
            <v xml:space="preserve">SP </v>
          </cell>
          <cell r="C10589">
            <v>1.4</v>
          </cell>
          <cell r="D10589">
            <v>12</v>
          </cell>
          <cell r="E10589" t="str">
            <v>NO_thin</v>
          </cell>
          <cell r="F10589" t="str">
            <v>135-140</v>
          </cell>
          <cell r="G10589">
            <v>1.22</v>
          </cell>
          <cell r="H10589">
            <v>-0.36</v>
          </cell>
          <cell r="I10589">
            <v>0.86</v>
          </cell>
          <cell r="J10589">
            <v>4.32</v>
          </cell>
          <cell r="K10589">
            <v>1111.47</v>
          </cell>
          <cell r="L10589">
            <v>0</v>
          </cell>
          <cell r="M10589">
            <v>1111.47</v>
          </cell>
          <cell r="N10589">
            <v>0</v>
          </cell>
        </row>
        <row r="10590">
          <cell r="A10590" t="str">
            <v>SP1.412NO_thin140</v>
          </cell>
          <cell r="B10590" t="str">
            <v xml:space="preserve">SP </v>
          </cell>
          <cell r="C10590">
            <v>1.4</v>
          </cell>
          <cell r="D10590">
            <v>12</v>
          </cell>
          <cell r="E10590" t="str">
            <v>NO_thin</v>
          </cell>
          <cell r="F10590" t="str">
            <v>140-145</v>
          </cell>
          <cell r="G10590">
            <v>1.06</v>
          </cell>
          <cell r="H10590">
            <v>-0.28999999999999998</v>
          </cell>
          <cell r="I10590">
            <v>0.77</v>
          </cell>
          <cell r="J10590">
            <v>3.83</v>
          </cell>
          <cell r="K10590">
            <v>1115.3</v>
          </cell>
          <cell r="L10590">
            <v>0</v>
          </cell>
          <cell r="M10590">
            <v>1115.3</v>
          </cell>
          <cell r="N10590">
            <v>0</v>
          </cell>
        </row>
        <row r="10591">
          <cell r="A10591" t="str">
            <v>SP1.412NO_thin145</v>
          </cell>
          <cell r="B10591" t="str">
            <v xml:space="preserve">SP </v>
          </cell>
          <cell r="C10591">
            <v>1.4</v>
          </cell>
          <cell r="D10591">
            <v>12</v>
          </cell>
          <cell r="E10591" t="str">
            <v>NO_thin</v>
          </cell>
          <cell r="F10591" t="str">
            <v>145-150</v>
          </cell>
          <cell r="G10591">
            <v>0.87</v>
          </cell>
          <cell r="H10591">
            <v>-0.14000000000000001</v>
          </cell>
          <cell r="I10591">
            <v>0.73</v>
          </cell>
          <cell r="J10591">
            <v>3.63</v>
          </cell>
          <cell r="K10591">
            <v>1118.93</v>
          </cell>
          <cell r="L10591">
            <v>0</v>
          </cell>
          <cell r="M10591">
            <v>1118.93</v>
          </cell>
          <cell r="N10591">
            <v>0</v>
          </cell>
        </row>
        <row r="10592">
          <cell r="A10592" t="str">
            <v>SP1.412NO_thin150</v>
          </cell>
          <cell r="B10592" t="str">
            <v xml:space="preserve">SP </v>
          </cell>
          <cell r="C10592">
            <v>1.4</v>
          </cell>
          <cell r="D10592">
            <v>12</v>
          </cell>
          <cell r="E10592" t="str">
            <v>NO_thin</v>
          </cell>
          <cell r="F10592" t="str">
            <v>150-155</v>
          </cell>
          <cell r="G10592">
            <v>0.79</v>
          </cell>
          <cell r="H10592">
            <v>-0.24</v>
          </cell>
          <cell r="I10592">
            <v>0.55000000000000004</v>
          </cell>
          <cell r="J10592">
            <v>2.75</v>
          </cell>
          <cell r="K10592">
            <v>1121.69</v>
          </cell>
          <cell r="L10592">
            <v>0</v>
          </cell>
          <cell r="M10592">
            <v>1121.69</v>
          </cell>
          <cell r="N10592">
            <v>0</v>
          </cell>
        </row>
        <row r="10593">
          <cell r="A10593" t="str">
            <v>SP1.412NO_thin155</v>
          </cell>
          <cell r="B10593" t="str">
            <v xml:space="preserve">SP </v>
          </cell>
          <cell r="C10593">
            <v>1.4</v>
          </cell>
          <cell r="D10593">
            <v>12</v>
          </cell>
          <cell r="E10593" t="str">
            <v>NO_thin</v>
          </cell>
          <cell r="F10593" t="str">
            <v>155-160</v>
          </cell>
          <cell r="G10593">
            <v>0.63</v>
          </cell>
          <cell r="H10593">
            <v>-0.2</v>
          </cell>
          <cell r="I10593">
            <v>0.43</v>
          </cell>
          <cell r="J10593">
            <v>2.16</v>
          </cell>
          <cell r="K10593">
            <v>1123.8499999999999</v>
          </cell>
          <cell r="L10593">
            <v>0</v>
          </cell>
          <cell r="M10593">
            <v>1123.8499999999999</v>
          </cell>
          <cell r="N10593">
            <v>0</v>
          </cell>
        </row>
        <row r="10594">
          <cell r="A10594" t="str">
            <v>SP1.412NO_thin160</v>
          </cell>
          <cell r="B10594" t="str">
            <v xml:space="preserve">SP </v>
          </cell>
          <cell r="C10594">
            <v>1.4</v>
          </cell>
          <cell r="D10594">
            <v>12</v>
          </cell>
          <cell r="E10594" t="str">
            <v>NO_thin</v>
          </cell>
          <cell r="F10594" t="str">
            <v>160-165</v>
          </cell>
          <cell r="G10594">
            <v>0.48</v>
          </cell>
          <cell r="H10594">
            <v>-0.15</v>
          </cell>
          <cell r="I10594">
            <v>0.33</v>
          </cell>
          <cell r="J10594">
            <v>1.65</v>
          </cell>
          <cell r="K10594">
            <v>1125.49</v>
          </cell>
          <cell r="L10594">
            <v>0</v>
          </cell>
          <cell r="M10594">
            <v>1125.49</v>
          </cell>
          <cell r="N10594">
            <v>0</v>
          </cell>
        </row>
        <row r="10595">
          <cell r="A10595" t="str">
            <v>SP1.412NO_thin165</v>
          </cell>
          <cell r="B10595" t="str">
            <v xml:space="preserve">SP </v>
          </cell>
          <cell r="C10595">
            <v>1.4</v>
          </cell>
          <cell r="D10595">
            <v>12</v>
          </cell>
          <cell r="E10595" t="str">
            <v>NO_thin</v>
          </cell>
          <cell r="F10595" t="str">
            <v>165-170</v>
          </cell>
          <cell r="G10595">
            <v>0.37</v>
          </cell>
          <cell r="H10595">
            <v>-0.15</v>
          </cell>
          <cell r="I10595">
            <v>0.21</v>
          </cell>
          <cell r="J10595">
            <v>1.07</v>
          </cell>
          <cell r="K10595">
            <v>1126.56</v>
          </cell>
          <cell r="L10595">
            <v>0</v>
          </cell>
          <cell r="M10595">
            <v>1126.56</v>
          </cell>
          <cell r="N10595">
            <v>0</v>
          </cell>
        </row>
        <row r="10596">
          <cell r="A10596" t="str">
            <v>SP1.412NO_thin170</v>
          </cell>
          <cell r="B10596" t="str">
            <v xml:space="preserve">SP </v>
          </cell>
          <cell r="C10596">
            <v>1.4</v>
          </cell>
          <cell r="D10596">
            <v>12</v>
          </cell>
          <cell r="E10596" t="str">
            <v>NO_thin</v>
          </cell>
          <cell r="F10596" t="str">
            <v>170-175</v>
          </cell>
          <cell r="G10596">
            <v>0.39</v>
          </cell>
          <cell r="H10596">
            <v>-0.13</v>
          </cell>
          <cell r="I10596">
            <v>0.27</v>
          </cell>
          <cell r="J10596">
            <v>1.34</v>
          </cell>
          <cell r="K10596">
            <v>1127.9100000000001</v>
          </cell>
          <cell r="L10596">
            <v>0</v>
          </cell>
          <cell r="M10596">
            <v>1127.9100000000001</v>
          </cell>
          <cell r="N10596">
            <v>0</v>
          </cell>
        </row>
        <row r="10597">
          <cell r="A10597" t="str">
            <v>SP1.412NO_thin175</v>
          </cell>
          <cell r="B10597" t="str">
            <v xml:space="preserve">SP </v>
          </cell>
          <cell r="C10597">
            <v>1.4</v>
          </cell>
          <cell r="D10597">
            <v>12</v>
          </cell>
          <cell r="E10597" t="str">
            <v>NO_thin</v>
          </cell>
          <cell r="F10597" t="str">
            <v>175-180</v>
          </cell>
          <cell r="G10597">
            <v>0.37</v>
          </cell>
          <cell r="H10597">
            <v>-0.09</v>
          </cell>
          <cell r="I10597">
            <v>0.28000000000000003</v>
          </cell>
          <cell r="J10597">
            <v>1.38</v>
          </cell>
          <cell r="K10597">
            <v>1129.29</v>
          </cell>
          <cell r="L10597">
            <v>0</v>
          </cell>
          <cell r="M10597">
            <v>1129.29</v>
          </cell>
          <cell r="N10597">
            <v>0</v>
          </cell>
        </row>
        <row r="10598">
          <cell r="A10598" t="str">
            <v>SP1.412NO_thin180</v>
          </cell>
          <cell r="B10598" t="str">
            <v xml:space="preserve">SP </v>
          </cell>
          <cell r="C10598">
            <v>1.4</v>
          </cell>
          <cell r="D10598">
            <v>12</v>
          </cell>
          <cell r="E10598" t="str">
            <v>NO_thin</v>
          </cell>
          <cell r="F10598" t="str">
            <v>180-185</v>
          </cell>
          <cell r="G10598">
            <v>0.32</v>
          </cell>
          <cell r="H10598">
            <v>-0.09</v>
          </cell>
          <cell r="I10598">
            <v>0.23</v>
          </cell>
          <cell r="J10598">
            <v>1.17</v>
          </cell>
          <cell r="K10598">
            <v>1130.46</v>
          </cell>
          <cell r="L10598">
            <v>0</v>
          </cell>
          <cell r="M10598">
            <v>1130.46</v>
          </cell>
          <cell r="N10598">
            <v>0</v>
          </cell>
        </row>
        <row r="10599">
          <cell r="A10599" t="str">
            <v>SP1.412NO_thin185</v>
          </cell>
          <cell r="B10599" t="str">
            <v xml:space="preserve">SP </v>
          </cell>
          <cell r="C10599">
            <v>1.4</v>
          </cell>
          <cell r="D10599">
            <v>12</v>
          </cell>
          <cell r="E10599" t="str">
            <v>NO_thin</v>
          </cell>
          <cell r="F10599" t="str">
            <v>185-190</v>
          </cell>
          <cell r="G10599">
            <v>0.28000000000000003</v>
          </cell>
          <cell r="H10599">
            <v>-7.0000000000000007E-2</v>
          </cell>
          <cell r="I10599">
            <v>0.21</v>
          </cell>
          <cell r="J10599">
            <v>1.05</v>
          </cell>
          <cell r="K10599">
            <v>1131.51</v>
          </cell>
          <cell r="L10599">
            <v>0</v>
          </cell>
          <cell r="M10599">
            <v>1131.51</v>
          </cell>
          <cell r="N10599">
            <v>0</v>
          </cell>
        </row>
        <row r="10600">
          <cell r="A10600" t="str">
            <v>SP1.412NO_thin190</v>
          </cell>
          <cell r="B10600" t="str">
            <v xml:space="preserve">SP </v>
          </cell>
          <cell r="C10600">
            <v>1.4</v>
          </cell>
          <cell r="D10600">
            <v>12</v>
          </cell>
          <cell r="E10600" t="str">
            <v>NO_thin</v>
          </cell>
          <cell r="F10600" t="str">
            <v>190-195</v>
          </cell>
          <cell r="G10600">
            <v>0.25</v>
          </cell>
          <cell r="H10600">
            <v>-0.06</v>
          </cell>
          <cell r="I10600">
            <v>0.19</v>
          </cell>
          <cell r="J10600">
            <v>0.95</v>
          </cell>
          <cell r="K10600">
            <v>1132.46</v>
          </cell>
          <cell r="L10600">
            <v>0</v>
          </cell>
          <cell r="M10600">
            <v>1132.46</v>
          </cell>
          <cell r="N10600">
            <v>0</v>
          </cell>
        </row>
        <row r="10601">
          <cell r="A10601" t="str">
            <v>SP1.412NO_thin195</v>
          </cell>
          <cell r="B10601" t="str">
            <v xml:space="preserve">SP </v>
          </cell>
          <cell r="C10601">
            <v>1.4</v>
          </cell>
          <cell r="D10601">
            <v>12</v>
          </cell>
          <cell r="E10601" t="str">
            <v>NO_thin</v>
          </cell>
          <cell r="F10601" t="str">
            <v>195-200</v>
          </cell>
          <cell r="G10601">
            <v>0.18</v>
          </cell>
          <cell r="H10601">
            <v>-0.05</v>
          </cell>
          <cell r="I10601">
            <v>0.13</v>
          </cell>
          <cell r="J10601">
            <v>0.65</v>
          </cell>
          <cell r="K10601">
            <v>1133.1099999999999</v>
          </cell>
          <cell r="L10601">
            <v>0</v>
          </cell>
          <cell r="M10601">
            <v>1133.1099999999999</v>
          </cell>
          <cell r="N10601">
            <v>0</v>
          </cell>
        </row>
        <row r="10602">
          <cell r="A10602" t="str">
            <v>SP1.412Thinned000</v>
          </cell>
          <cell r="B10602" t="str">
            <v xml:space="preserve">SP </v>
          </cell>
          <cell r="C10602">
            <v>1.4</v>
          </cell>
          <cell r="D10602">
            <v>12</v>
          </cell>
          <cell r="E10602" t="str">
            <v>Thinned</v>
          </cell>
          <cell r="F10602" t="str">
            <v xml:space="preserve">  0-5</v>
          </cell>
          <cell r="G10602">
            <v>0.96</v>
          </cell>
          <cell r="H10602">
            <v>0.26</v>
          </cell>
          <cell r="I10602">
            <v>1.22</v>
          </cell>
          <cell r="J10602">
            <v>6.09</v>
          </cell>
          <cell r="K10602">
            <v>6.09</v>
          </cell>
          <cell r="L10602">
            <v>0</v>
          </cell>
          <cell r="M10602">
            <v>6.09</v>
          </cell>
          <cell r="N10602">
            <v>0</v>
          </cell>
        </row>
        <row r="10603">
          <cell r="A10603" t="str">
            <v>SP1.412Thinned005</v>
          </cell>
          <cell r="B10603" t="str">
            <v xml:space="preserve">SP </v>
          </cell>
          <cell r="C10603">
            <v>1.4</v>
          </cell>
          <cell r="D10603">
            <v>12</v>
          </cell>
          <cell r="E10603" t="str">
            <v>Thinned</v>
          </cell>
          <cell r="F10603" t="str">
            <v xml:space="preserve">  5-10</v>
          </cell>
          <cell r="G10603">
            <v>2.92</v>
          </cell>
          <cell r="H10603">
            <v>0.32</v>
          </cell>
          <cell r="I10603">
            <v>3.24</v>
          </cell>
          <cell r="J10603">
            <v>16.21</v>
          </cell>
          <cell r="K10603">
            <v>22.29</v>
          </cell>
          <cell r="L10603">
            <v>0</v>
          </cell>
          <cell r="M10603">
            <v>22.29</v>
          </cell>
          <cell r="N10603">
            <v>0</v>
          </cell>
        </row>
        <row r="10604">
          <cell r="A10604" t="str">
            <v>SP1.412Thinned010</v>
          </cell>
          <cell r="B10604" t="str">
            <v xml:space="preserve">SP </v>
          </cell>
          <cell r="C10604">
            <v>1.4</v>
          </cell>
          <cell r="D10604">
            <v>12</v>
          </cell>
          <cell r="E10604" t="str">
            <v>Thinned</v>
          </cell>
          <cell r="F10604" t="str">
            <v xml:space="preserve"> 10-15</v>
          </cell>
          <cell r="G10604">
            <v>8.91</v>
          </cell>
          <cell r="H10604">
            <v>0.32</v>
          </cell>
          <cell r="I10604">
            <v>9.24</v>
          </cell>
          <cell r="J10604">
            <v>46.18</v>
          </cell>
          <cell r="K10604">
            <v>68.48</v>
          </cell>
          <cell r="L10604">
            <v>0</v>
          </cell>
          <cell r="M10604">
            <v>68.48</v>
          </cell>
          <cell r="N10604">
            <v>0</v>
          </cell>
        </row>
        <row r="10605">
          <cell r="A10605" t="str">
            <v>SP1.412Thinned015</v>
          </cell>
          <cell r="B10605" t="str">
            <v xml:space="preserve">SP </v>
          </cell>
          <cell r="C10605">
            <v>1.4</v>
          </cell>
          <cell r="D10605">
            <v>12</v>
          </cell>
          <cell r="E10605" t="str">
            <v>Thinned</v>
          </cell>
          <cell r="F10605" t="str">
            <v xml:space="preserve"> 15-20</v>
          </cell>
          <cell r="G10605">
            <v>24.87</v>
          </cell>
          <cell r="H10605">
            <v>0.54</v>
          </cell>
          <cell r="I10605">
            <v>25.4</v>
          </cell>
          <cell r="J10605">
            <v>127.02</v>
          </cell>
          <cell r="K10605">
            <v>195.5</v>
          </cell>
          <cell r="L10605">
            <v>0</v>
          </cell>
          <cell r="M10605">
            <v>195.5</v>
          </cell>
          <cell r="N10605">
            <v>0</v>
          </cell>
        </row>
        <row r="10606">
          <cell r="A10606" t="str">
            <v>SP1.412Thinned020</v>
          </cell>
          <cell r="B10606" t="str">
            <v xml:space="preserve">SP </v>
          </cell>
          <cell r="C10606">
            <v>1.4</v>
          </cell>
          <cell r="D10606">
            <v>12</v>
          </cell>
          <cell r="E10606" t="str">
            <v>Thinned</v>
          </cell>
          <cell r="F10606" t="str">
            <v xml:space="preserve"> 20-25</v>
          </cell>
          <cell r="G10606">
            <v>0.83</v>
          </cell>
          <cell r="H10606">
            <v>6.12</v>
          </cell>
          <cell r="I10606">
            <v>6.95</v>
          </cell>
          <cell r="J10606">
            <v>34.729999999999997</v>
          </cell>
          <cell r="K10606">
            <v>230.23</v>
          </cell>
          <cell r="L10606">
            <v>-0.25</v>
          </cell>
          <cell r="M10606">
            <v>229.98</v>
          </cell>
          <cell r="N10606">
            <v>14.54</v>
          </cell>
        </row>
        <row r="10607">
          <cell r="A10607" t="str">
            <v>SP1.412Thinned025</v>
          </cell>
          <cell r="B10607" t="str">
            <v xml:space="preserve">SP </v>
          </cell>
          <cell r="C10607">
            <v>1.4</v>
          </cell>
          <cell r="D10607">
            <v>12</v>
          </cell>
          <cell r="E10607" t="str">
            <v>Thinned</v>
          </cell>
          <cell r="F10607" t="str">
            <v xml:space="preserve"> 25-30</v>
          </cell>
          <cell r="G10607">
            <v>2.3199999999999998</v>
          </cell>
          <cell r="H10607">
            <v>-0.36</v>
          </cell>
          <cell r="I10607">
            <v>1.96</v>
          </cell>
          <cell r="J10607">
            <v>9.7899999999999991</v>
          </cell>
          <cell r="K10607">
            <v>240.02</v>
          </cell>
          <cell r="L10607">
            <v>-0.44</v>
          </cell>
          <cell r="M10607">
            <v>239.58</v>
          </cell>
          <cell r="N10607">
            <v>10.62</v>
          </cell>
        </row>
        <row r="10608">
          <cell r="A10608" t="str">
            <v>SP1.412Thinned030</v>
          </cell>
          <cell r="B10608" t="str">
            <v xml:space="preserve">SP </v>
          </cell>
          <cell r="C10608">
            <v>1.4</v>
          </cell>
          <cell r="D10608">
            <v>12</v>
          </cell>
          <cell r="E10608" t="str">
            <v>Thinned</v>
          </cell>
          <cell r="F10608" t="str">
            <v xml:space="preserve"> 30-35</v>
          </cell>
          <cell r="G10608">
            <v>7.78</v>
          </cell>
          <cell r="H10608">
            <v>0.93</v>
          </cell>
          <cell r="I10608">
            <v>8.7100000000000009</v>
          </cell>
          <cell r="J10608">
            <v>43.55</v>
          </cell>
          <cell r="K10608">
            <v>283.57</v>
          </cell>
          <cell r="L10608">
            <v>-1.28</v>
          </cell>
          <cell r="M10608">
            <v>282.29000000000002</v>
          </cell>
          <cell r="N10608">
            <v>6.1</v>
          </cell>
        </row>
        <row r="10609">
          <cell r="A10609" t="str">
            <v>SP1.412Thinned035</v>
          </cell>
          <cell r="B10609" t="str">
            <v xml:space="preserve">SP </v>
          </cell>
          <cell r="C10609">
            <v>1.4</v>
          </cell>
          <cell r="D10609">
            <v>12</v>
          </cell>
          <cell r="E10609" t="str">
            <v>Thinned</v>
          </cell>
          <cell r="F10609" t="str">
            <v xml:space="preserve"> 35-40</v>
          </cell>
          <cell r="G10609">
            <v>8.41</v>
          </cell>
          <cell r="H10609">
            <v>1.6</v>
          </cell>
          <cell r="I10609">
            <v>10.01</v>
          </cell>
          <cell r="J10609">
            <v>50.03</v>
          </cell>
          <cell r="K10609">
            <v>333.6</v>
          </cell>
          <cell r="L10609">
            <v>-2.08</v>
          </cell>
          <cell r="M10609">
            <v>331.52000000000004</v>
          </cell>
          <cell r="N10609">
            <v>5.76</v>
          </cell>
        </row>
        <row r="10610">
          <cell r="A10610" t="str">
            <v>SP1.412Thinned040</v>
          </cell>
          <cell r="B10610" t="str">
            <v xml:space="preserve">SP </v>
          </cell>
          <cell r="C10610">
            <v>1.4</v>
          </cell>
          <cell r="D10610">
            <v>12</v>
          </cell>
          <cell r="E10610" t="str">
            <v>Thinned</v>
          </cell>
          <cell r="F10610" t="str">
            <v xml:space="preserve"> 40-45</v>
          </cell>
          <cell r="G10610">
            <v>8.58</v>
          </cell>
          <cell r="H10610">
            <v>0.41</v>
          </cell>
          <cell r="I10610">
            <v>8.99</v>
          </cell>
          <cell r="J10610">
            <v>44.95</v>
          </cell>
          <cell r="K10610">
            <v>378.55</v>
          </cell>
          <cell r="L10610">
            <v>-2.92</v>
          </cell>
          <cell r="M10610">
            <v>375.63</v>
          </cell>
          <cell r="N10610">
            <v>6.07</v>
          </cell>
        </row>
        <row r="10611">
          <cell r="A10611" t="str">
            <v>SP1.412Thinned045</v>
          </cell>
          <cell r="B10611" t="str">
            <v xml:space="preserve">SP </v>
          </cell>
          <cell r="C10611">
            <v>1.4</v>
          </cell>
          <cell r="D10611">
            <v>12</v>
          </cell>
          <cell r="E10611" t="str">
            <v>Thinned</v>
          </cell>
          <cell r="F10611" t="str">
            <v xml:space="preserve"> 45-50</v>
          </cell>
          <cell r="G10611">
            <v>8.75</v>
          </cell>
          <cell r="H10611">
            <v>-0.26</v>
          </cell>
          <cell r="I10611">
            <v>8.49</v>
          </cell>
          <cell r="J10611">
            <v>42.46</v>
          </cell>
          <cell r="K10611">
            <v>421</v>
          </cell>
          <cell r="L10611">
            <v>-3.78</v>
          </cell>
          <cell r="M10611">
            <v>417.22</v>
          </cell>
          <cell r="N10611">
            <v>6.22</v>
          </cell>
        </row>
        <row r="10612">
          <cell r="A10612" t="str">
            <v>SP1.412Thinned050</v>
          </cell>
          <cell r="B10612" t="str">
            <v xml:space="preserve">SP </v>
          </cell>
          <cell r="C10612">
            <v>1.4</v>
          </cell>
          <cell r="D10612">
            <v>12</v>
          </cell>
          <cell r="E10612" t="str">
            <v>Thinned</v>
          </cell>
          <cell r="F10612" t="str">
            <v xml:space="preserve"> 50-55</v>
          </cell>
          <cell r="G10612">
            <v>6.84</v>
          </cell>
          <cell r="H10612">
            <v>-0.41</v>
          </cell>
          <cell r="I10612">
            <v>6.43</v>
          </cell>
          <cell r="J10612">
            <v>32.15</v>
          </cell>
          <cell r="K10612">
            <v>453.16</v>
          </cell>
          <cell r="L10612">
            <v>-4.6399999999999997</v>
          </cell>
          <cell r="M10612">
            <v>448.52000000000004</v>
          </cell>
          <cell r="N10612">
            <v>6.24</v>
          </cell>
        </row>
        <row r="10613">
          <cell r="A10613" t="str">
            <v>SP1.412Thinned055</v>
          </cell>
          <cell r="B10613" t="str">
            <v xml:space="preserve">SP </v>
          </cell>
          <cell r="C10613">
            <v>1.4</v>
          </cell>
          <cell r="D10613">
            <v>12</v>
          </cell>
          <cell r="E10613" t="str">
            <v>Thinned</v>
          </cell>
          <cell r="F10613" t="str">
            <v xml:space="preserve"> 55-60</v>
          </cell>
          <cell r="G10613">
            <v>6.96</v>
          </cell>
          <cell r="H10613">
            <v>-0.56000000000000005</v>
          </cell>
          <cell r="I10613">
            <v>6.4</v>
          </cell>
          <cell r="J10613">
            <v>32.020000000000003</v>
          </cell>
          <cell r="K10613">
            <v>485.17</v>
          </cell>
          <cell r="L10613">
            <v>-5.51</v>
          </cell>
          <cell r="M10613">
            <v>479.66</v>
          </cell>
          <cell r="N10613">
            <v>6.33</v>
          </cell>
        </row>
        <row r="10614">
          <cell r="A10614" t="str">
            <v>SP1.412Thinned060</v>
          </cell>
          <cell r="B10614" t="str">
            <v xml:space="preserve">SP </v>
          </cell>
          <cell r="C10614">
            <v>1.4</v>
          </cell>
          <cell r="D10614">
            <v>12</v>
          </cell>
          <cell r="E10614" t="str">
            <v>Thinned</v>
          </cell>
          <cell r="F10614" t="str">
            <v xml:space="preserve"> 60-65</v>
          </cell>
          <cell r="G10614">
            <v>6.18</v>
          </cell>
          <cell r="H10614">
            <v>-0.46</v>
          </cell>
          <cell r="I10614">
            <v>5.72</v>
          </cell>
          <cell r="J10614">
            <v>28.6</v>
          </cell>
          <cell r="K10614">
            <v>513.78</v>
          </cell>
          <cell r="L10614">
            <v>-6.3</v>
          </cell>
          <cell r="M10614">
            <v>507.47999999999996</v>
          </cell>
          <cell r="N10614">
            <v>5.63</v>
          </cell>
        </row>
        <row r="10615">
          <cell r="A10615" t="str">
            <v>SP1.412Thinned065</v>
          </cell>
          <cell r="B10615" t="str">
            <v xml:space="preserve">SP </v>
          </cell>
          <cell r="C10615">
            <v>1.4</v>
          </cell>
          <cell r="D10615">
            <v>12</v>
          </cell>
          <cell r="E10615" t="str">
            <v>Thinned</v>
          </cell>
          <cell r="F10615" t="str">
            <v xml:space="preserve"> 65-70</v>
          </cell>
          <cell r="G10615">
            <v>5.62</v>
          </cell>
          <cell r="H10615">
            <v>-0.57999999999999996</v>
          </cell>
          <cell r="I10615">
            <v>5.04</v>
          </cell>
          <cell r="J10615">
            <v>25.18</v>
          </cell>
          <cell r="K10615">
            <v>538.96</v>
          </cell>
          <cell r="L10615">
            <v>-7.01</v>
          </cell>
          <cell r="M10615">
            <v>531.95000000000005</v>
          </cell>
          <cell r="N10615">
            <v>5.19</v>
          </cell>
        </row>
        <row r="10616">
          <cell r="A10616" t="str">
            <v>SP1.412Thinned070</v>
          </cell>
          <cell r="B10616" t="str">
            <v xml:space="preserve">SP </v>
          </cell>
          <cell r="C10616">
            <v>1.4</v>
          </cell>
          <cell r="D10616">
            <v>12</v>
          </cell>
          <cell r="E10616" t="str">
            <v>Thinned</v>
          </cell>
          <cell r="F10616" t="str">
            <v xml:space="preserve"> 70-75</v>
          </cell>
          <cell r="G10616">
            <v>5.85</v>
          </cell>
          <cell r="H10616">
            <v>-0.52</v>
          </cell>
          <cell r="I10616">
            <v>5.33</v>
          </cell>
          <cell r="J10616">
            <v>26.65</v>
          </cell>
          <cell r="K10616">
            <v>565.61</v>
          </cell>
          <cell r="L10616">
            <v>-7.66</v>
          </cell>
          <cell r="M10616">
            <v>557.95000000000005</v>
          </cell>
          <cell r="N10616">
            <v>4.66</v>
          </cell>
        </row>
        <row r="10617">
          <cell r="A10617" t="str">
            <v>SP1.412Thinned075</v>
          </cell>
          <cell r="B10617" t="str">
            <v xml:space="preserve">SP </v>
          </cell>
          <cell r="C10617">
            <v>1.4</v>
          </cell>
          <cell r="D10617">
            <v>12</v>
          </cell>
          <cell r="E10617" t="str">
            <v>Thinned</v>
          </cell>
          <cell r="F10617" t="str">
            <v xml:space="preserve"> 75-80</v>
          </cell>
          <cell r="G10617">
            <v>5.65</v>
          </cell>
          <cell r="H10617">
            <v>-0.47</v>
          </cell>
          <cell r="I10617">
            <v>5.19</v>
          </cell>
          <cell r="J10617">
            <v>25.93</v>
          </cell>
          <cell r="K10617">
            <v>591.54</v>
          </cell>
          <cell r="L10617">
            <v>-8.23</v>
          </cell>
          <cell r="M10617">
            <v>583.30999999999995</v>
          </cell>
          <cell r="N10617">
            <v>4.13</v>
          </cell>
        </row>
        <row r="10618">
          <cell r="A10618" t="str">
            <v>SP1.412Thinned080</v>
          </cell>
          <cell r="B10618" t="str">
            <v xml:space="preserve">SP </v>
          </cell>
          <cell r="C10618">
            <v>1.4</v>
          </cell>
          <cell r="D10618">
            <v>12</v>
          </cell>
          <cell r="E10618" t="str">
            <v>Thinned</v>
          </cell>
          <cell r="F10618" t="str">
            <v xml:space="preserve"> 80-85</v>
          </cell>
          <cell r="G10618">
            <v>4.4800000000000004</v>
          </cell>
          <cell r="H10618">
            <v>-0.44</v>
          </cell>
          <cell r="I10618">
            <v>4.05</v>
          </cell>
          <cell r="J10618">
            <v>20.239999999999998</v>
          </cell>
          <cell r="K10618">
            <v>611.78</v>
          </cell>
          <cell r="L10618">
            <v>-8.73</v>
          </cell>
          <cell r="M10618">
            <v>603.04999999999995</v>
          </cell>
          <cell r="N10618">
            <v>3.65</v>
          </cell>
        </row>
        <row r="10619">
          <cell r="A10619" t="str">
            <v>SP1.412Thinned085</v>
          </cell>
          <cell r="B10619" t="str">
            <v xml:space="preserve">SP </v>
          </cell>
          <cell r="C10619">
            <v>1.4</v>
          </cell>
          <cell r="D10619">
            <v>12</v>
          </cell>
          <cell r="E10619" t="str">
            <v>Thinned</v>
          </cell>
          <cell r="F10619" t="str">
            <v xml:space="preserve"> 85-90</v>
          </cell>
          <cell r="G10619">
            <v>3.82</v>
          </cell>
          <cell r="H10619">
            <v>-0.45</v>
          </cell>
          <cell r="I10619">
            <v>3.37</v>
          </cell>
          <cell r="J10619">
            <v>16.87</v>
          </cell>
          <cell r="K10619">
            <v>628.65</v>
          </cell>
          <cell r="L10619">
            <v>-9.18</v>
          </cell>
          <cell r="M10619">
            <v>619.47</v>
          </cell>
          <cell r="N10619">
            <v>3.19</v>
          </cell>
        </row>
        <row r="10620">
          <cell r="A10620" t="str">
            <v>SP1.412Thinned090</v>
          </cell>
          <cell r="B10620" t="str">
            <v xml:space="preserve">SP </v>
          </cell>
          <cell r="C10620">
            <v>1.4</v>
          </cell>
          <cell r="D10620">
            <v>12</v>
          </cell>
          <cell r="E10620" t="str">
            <v>Thinned</v>
          </cell>
          <cell r="F10620" t="str">
            <v xml:space="preserve"> 90-95</v>
          </cell>
          <cell r="G10620">
            <v>3.26</v>
          </cell>
          <cell r="H10620">
            <v>-0.43</v>
          </cell>
          <cell r="I10620">
            <v>2.83</v>
          </cell>
          <cell r="J10620">
            <v>14.16</v>
          </cell>
          <cell r="K10620">
            <v>642.80999999999995</v>
          </cell>
          <cell r="L10620">
            <v>-9.56</v>
          </cell>
          <cell r="M10620">
            <v>633.25</v>
          </cell>
          <cell r="N10620">
            <v>2.76</v>
          </cell>
        </row>
        <row r="10621">
          <cell r="A10621" t="str">
            <v>SP1.412Thinned095</v>
          </cell>
          <cell r="B10621" t="str">
            <v xml:space="preserve">SP </v>
          </cell>
          <cell r="C10621">
            <v>1.4</v>
          </cell>
          <cell r="D10621">
            <v>12</v>
          </cell>
          <cell r="E10621" t="str">
            <v>Thinned</v>
          </cell>
          <cell r="F10621" t="str">
            <v xml:space="preserve"> 95-100</v>
          </cell>
          <cell r="G10621">
            <v>3</v>
          </cell>
          <cell r="H10621">
            <v>-0.39</v>
          </cell>
          <cell r="I10621">
            <v>2.61</v>
          </cell>
          <cell r="J10621">
            <v>13.07</v>
          </cell>
          <cell r="K10621">
            <v>655.88</v>
          </cell>
          <cell r="L10621">
            <v>-9.89</v>
          </cell>
          <cell r="M10621">
            <v>645.99</v>
          </cell>
          <cell r="N10621">
            <v>2.35</v>
          </cell>
        </row>
        <row r="10622">
          <cell r="A10622" t="str">
            <v>SP1.412Thinned100</v>
          </cell>
          <cell r="B10622" t="str">
            <v xml:space="preserve">SP </v>
          </cell>
          <cell r="C10622">
            <v>1.4</v>
          </cell>
          <cell r="D10622">
            <v>12</v>
          </cell>
          <cell r="E10622" t="str">
            <v>Thinned</v>
          </cell>
          <cell r="F10622" t="str">
            <v>100-105</v>
          </cell>
          <cell r="G10622">
            <v>2.68</v>
          </cell>
          <cell r="H10622">
            <v>-0.34</v>
          </cell>
          <cell r="I10622">
            <v>2.34</v>
          </cell>
          <cell r="J10622">
            <v>11.7</v>
          </cell>
          <cell r="K10622">
            <v>667.58</v>
          </cell>
          <cell r="L10622">
            <v>-10.16</v>
          </cell>
          <cell r="M10622">
            <v>657.42000000000007</v>
          </cell>
          <cell r="N10622">
            <v>2</v>
          </cell>
        </row>
        <row r="10623">
          <cell r="A10623" t="str">
            <v>SP1.412Thinned105</v>
          </cell>
          <cell r="B10623" t="str">
            <v xml:space="preserve">SP </v>
          </cell>
          <cell r="C10623">
            <v>1.4</v>
          </cell>
          <cell r="D10623">
            <v>12</v>
          </cell>
          <cell r="E10623" t="str">
            <v>Thinned</v>
          </cell>
          <cell r="F10623" t="str">
            <v>105-110</v>
          </cell>
          <cell r="G10623">
            <v>2.3199999999999998</v>
          </cell>
          <cell r="H10623">
            <v>-0.28000000000000003</v>
          </cell>
          <cell r="I10623">
            <v>2.04</v>
          </cell>
          <cell r="J10623">
            <v>10.18</v>
          </cell>
          <cell r="K10623">
            <v>677.76</v>
          </cell>
          <cell r="L10623">
            <v>-10.4</v>
          </cell>
          <cell r="M10623">
            <v>667.36</v>
          </cell>
          <cell r="N10623">
            <v>1.71</v>
          </cell>
        </row>
        <row r="10624">
          <cell r="A10624" t="str">
            <v>SP1.412Thinned110</v>
          </cell>
          <cell r="B10624" t="str">
            <v xml:space="preserve">SP </v>
          </cell>
          <cell r="C10624">
            <v>1.4</v>
          </cell>
          <cell r="D10624">
            <v>12</v>
          </cell>
          <cell r="E10624" t="str">
            <v>Thinned</v>
          </cell>
          <cell r="F10624" t="str">
            <v>110-115</v>
          </cell>
          <cell r="G10624">
            <v>1.94</v>
          </cell>
          <cell r="H10624">
            <v>-0.24</v>
          </cell>
          <cell r="I10624">
            <v>1.7</v>
          </cell>
          <cell r="J10624">
            <v>8.48</v>
          </cell>
          <cell r="K10624">
            <v>686.24</v>
          </cell>
          <cell r="L10624">
            <v>-10.6</v>
          </cell>
          <cell r="M10624">
            <v>675.64</v>
          </cell>
          <cell r="N10624">
            <v>1.45</v>
          </cell>
        </row>
        <row r="10625">
          <cell r="A10625" t="str">
            <v>SP1.412Thinned115</v>
          </cell>
          <cell r="B10625" t="str">
            <v xml:space="preserve">SP </v>
          </cell>
          <cell r="C10625">
            <v>1.4</v>
          </cell>
          <cell r="D10625">
            <v>12</v>
          </cell>
          <cell r="E10625" t="str">
            <v>Thinned</v>
          </cell>
          <cell r="F10625" t="str">
            <v>115-120</v>
          </cell>
          <cell r="G10625">
            <v>1.54</v>
          </cell>
          <cell r="H10625">
            <v>-0.21</v>
          </cell>
          <cell r="I10625">
            <v>1.33</v>
          </cell>
          <cell r="J10625">
            <v>6.64</v>
          </cell>
          <cell r="K10625">
            <v>692.88</v>
          </cell>
          <cell r="L10625">
            <v>-10.77</v>
          </cell>
          <cell r="M10625">
            <v>682.11</v>
          </cell>
          <cell r="N10625">
            <v>1.24</v>
          </cell>
        </row>
        <row r="10626">
          <cell r="A10626" t="str">
            <v>SP1.412Thinned120</v>
          </cell>
          <cell r="B10626" t="str">
            <v xml:space="preserve">SP </v>
          </cell>
          <cell r="C10626">
            <v>1.4</v>
          </cell>
          <cell r="D10626">
            <v>12</v>
          </cell>
          <cell r="E10626" t="str">
            <v>Thinned</v>
          </cell>
          <cell r="F10626" t="str">
            <v>120-125</v>
          </cell>
          <cell r="G10626">
            <v>1.31</v>
          </cell>
          <cell r="H10626">
            <v>-0.19</v>
          </cell>
          <cell r="I10626">
            <v>1.1200000000000001</v>
          </cell>
          <cell r="J10626">
            <v>5.6</v>
          </cell>
          <cell r="K10626">
            <v>698.48</v>
          </cell>
          <cell r="L10626">
            <v>-10.92</v>
          </cell>
          <cell r="M10626">
            <v>687.56000000000006</v>
          </cell>
          <cell r="N10626">
            <v>1.06</v>
          </cell>
        </row>
        <row r="10627">
          <cell r="A10627" t="str">
            <v>SP1.412Thinned125</v>
          </cell>
          <cell r="B10627" t="str">
            <v xml:space="preserve">SP </v>
          </cell>
          <cell r="C10627">
            <v>1.4</v>
          </cell>
          <cell r="D10627">
            <v>12</v>
          </cell>
          <cell r="E10627" t="str">
            <v>Thinned</v>
          </cell>
          <cell r="F10627" t="str">
            <v>125-130</v>
          </cell>
          <cell r="G10627">
            <v>1.1100000000000001</v>
          </cell>
          <cell r="H10627">
            <v>-0.16</v>
          </cell>
          <cell r="I10627">
            <v>0.94</v>
          </cell>
          <cell r="J10627">
            <v>4.7</v>
          </cell>
          <cell r="K10627">
            <v>703.18</v>
          </cell>
          <cell r="L10627">
            <v>-11.04</v>
          </cell>
          <cell r="M10627">
            <v>692.14</v>
          </cell>
          <cell r="N10627">
            <v>0.9</v>
          </cell>
        </row>
        <row r="10628">
          <cell r="A10628" t="str">
            <v>SP1.412Thinned130</v>
          </cell>
          <cell r="B10628" t="str">
            <v xml:space="preserve">SP </v>
          </cell>
          <cell r="C10628">
            <v>1.4</v>
          </cell>
          <cell r="D10628">
            <v>12</v>
          </cell>
          <cell r="E10628" t="str">
            <v>Thinned</v>
          </cell>
          <cell r="F10628" t="str">
            <v>130-135</v>
          </cell>
          <cell r="G10628">
            <v>1.03</v>
          </cell>
          <cell r="H10628">
            <v>-0.14000000000000001</v>
          </cell>
          <cell r="I10628">
            <v>0.89</v>
          </cell>
          <cell r="J10628">
            <v>4.45</v>
          </cell>
          <cell r="K10628">
            <v>707.63</v>
          </cell>
          <cell r="L10628">
            <v>-11.15</v>
          </cell>
          <cell r="M10628">
            <v>696.48</v>
          </cell>
          <cell r="N10628">
            <v>0.77</v>
          </cell>
        </row>
        <row r="10629">
          <cell r="A10629" t="str">
            <v>SP1.412Thinned135</v>
          </cell>
          <cell r="B10629" t="str">
            <v xml:space="preserve">SP </v>
          </cell>
          <cell r="C10629">
            <v>1.4</v>
          </cell>
          <cell r="D10629">
            <v>12</v>
          </cell>
          <cell r="E10629" t="str">
            <v>Thinned</v>
          </cell>
          <cell r="F10629" t="str">
            <v>135-140</v>
          </cell>
          <cell r="G10629">
            <v>0.87</v>
          </cell>
          <cell r="H10629">
            <v>-0.12</v>
          </cell>
          <cell r="I10629">
            <v>0.75</v>
          </cell>
          <cell r="J10629">
            <v>3.74</v>
          </cell>
          <cell r="K10629">
            <v>711.36</v>
          </cell>
          <cell r="L10629">
            <v>-11.24</v>
          </cell>
          <cell r="M10629">
            <v>700.12</v>
          </cell>
          <cell r="N10629">
            <v>0.66</v>
          </cell>
        </row>
        <row r="10630">
          <cell r="A10630" t="str">
            <v>SP1.412Thinned140</v>
          </cell>
          <cell r="B10630" t="str">
            <v xml:space="preserve">SP </v>
          </cell>
          <cell r="C10630">
            <v>1.4</v>
          </cell>
          <cell r="D10630">
            <v>12</v>
          </cell>
          <cell r="E10630" t="str">
            <v>Thinned</v>
          </cell>
          <cell r="F10630" t="str">
            <v>140-145</v>
          </cell>
          <cell r="G10630">
            <v>0.74</v>
          </cell>
          <cell r="H10630">
            <v>-0.1</v>
          </cell>
          <cell r="I10630">
            <v>0.63</v>
          </cell>
          <cell r="J10630">
            <v>3.17</v>
          </cell>
          <cell r="K10630">
            <v>714.53</v>
          </cell>
          <cell r="L10630">
            <v>-11.32</v>
          </cell>
          <cell r="M10630">
            <v>703.20999999999992</v>
          </cell>
          <cell r="N10630">
            <v>0.56000000000000005</v>
          </cell>
        </row>
        <row r="10631">
          <cell r="A10631" t="str">
            <v>SP1.412Thinned145</v>
          </cell>
          <cell r="B10631" t="str">
            <v xml:space="preserve">SP </v>
          </cell>
          <cell r="C10631">
            <v>1.4</v>
          </cell>
          <cell r="D10631">
            <v>12</v>
          </cell>
          <cell r="E10631" t="str">
            <v>Thinned</v>
          </cell>
          <cell r="F10631" t="str">
            <v>145-150</v>
          </cell>
          <cell r="G10631">
            <v>0.66</v>
          </cell>
          <cell r="H10631">
            <v>-0.09</v>
          </cell>
          <cell r="I10631">
            <v>0.57999999999999996</v>
          </cell>
          <cell r="J10631">
            <v>2.88</v>
          </cell>
          <cell r="K10631">
            <v>717.42</v>
          </cell>
          <cell r="L10631">
            <v>-11.38</v>
          </cell>
          <cell r="M10631">
            <v>706.04</v>
          </cell>
          <cell r="N10631">
            <v>0.48</v>
          </cell>
        </row>
        <row r="10632">
          <cell r="A10632" t="str">
            <v>SP1.412Thinned150</v>
          </cell>
          <cell r="B10632" t="str">
            <v xml:space="preserve">SP </v>
          </cell>
          <cell r="C10632">
            <v>1.4</v>
          </cell>
          <cell r="D10632">
            <v>12</v>
          </cell>
          <cell r="E10632" t="str">
            <v>Thinned</v>
          </cell>
          <cell r="F10632" t="str">
            <v>150-155</v>
          </cell>
          <cell r="G10632">
            <v>0.52</v>
          </cell>
          <cell r="H10632">
            <v>-7.0000000000000007E-2</v>
          </cell>
          <cell r="I10632">
            <v>0.45</v>
          </cell>
          <cell r="J10632">
            <v>2.2400000000000002</v>
          </cell>
          <cell r="K10632">
            <v>719.65</v>
          </cell>
          <cell r="L10632">
            <v>-11.44</v>
          </cell>
          <cell r="M10632">
            <v>708.20999999999992</v>
          </cell>
          <cell r="N10632">
            <v>0.41</v>
          </cell>
        </row>
        <row r="10633">
          <cell r="A10633" t="str">
            <v>SP1.412Thinned155</v>
          </cell>
          <cell r="B10633" t="str">
            <v xml:space="preserve">SP </v>
          </cell>
          <cell r="C10633">
            <v>1.4</v>
          </cell>
          <cell r="D10633">
            <v>12</v>
          </cell>
          <cell r="E10633" t="str">
            <v>Thinned</v>
          </cell>
          <cell r="F10633" t="str">
            <v>155-160</v>
          </cell>
          <cell r="G10633">
            <v>0.49</v>
          </cell>
          <cell r="H10633">
            <v>-0.06</v>
          </cell>
          <cell r="I10633">
            <v>0.43</v>
          </cell>
          <cell r="J10633">
            <v>2.14</v>
          </cell>
          <cell r="K10633">
            <v>721.79</v>
          </cell>
          <cell r="L10633">
            <v>-11.49</v>
          </cell>
          <cell r="M10633">
            <v>710.3</v>
          </cell>
          <cell r="N10633">
            <v>0.35</v>
          </cell>
        </row>
        <row r="10634">
          <cell r="A10634" t="str">
            <v>SP1.412Thinned160</v>
          </cell>
          <cell r="B10634" t="str">
            <v xml:space="preserve">SP </v>
          </cell>
          <cell r="C10634">
            <v>1.4</v>
          </cell>
          <cell r="D10634">
            <v>12</v>
          </cell>
          <cell r="E10634" t="str">
            <v>Thinned</v>
          </cell>
          <cell r="F10634" t="str">
            <v>160-165</v>
          </cell>
          <cell r="G10634">
            <v>0.48</v>
          </cell>
          <cell r="H10634">
            <v>-0.05</v>
          </cell>
          <cell r="I10634">
            <v>0.43</v>
          </cell>
          <cell r="J10634">
            <v>2.16</v>
          </cell>
          <cell r="K10634">
            <v>723.95</v>
          </cell>
          <cell r="L10634">
            <v>-11.53</v>
          </cell>
          <cell r="M10634">
            <v>712.42000000000007</v>
          </cell>
          <cell r="N10634">
            <v>0.3</v>
          </cell>
        </row>
        <row r="10635">
          <cell r="A10635" t="str">
            <v>SP1.412Thinned165</v>
          </cell>
          <cell r="B10635" t="str">
            <v xml:space="preserve">SP </v>
          </cell>
          <cell r="C10635">
            <v>1.4</v>
          </cell>
          <cell r="D10635">
            <v>12</v>
          </cell>
          <cell r="E10635" t="str">
            <v>Thinned</v>
          </cell>
          <cell r="F10635" t="str">
            <v>165-170</v>
          </cell>
          <cell r="G10635">
            <v>0.39</v>
          </cell>
          <cell r="H10635">
            <v>-0.04</v>
          </cell>
          <cell r="I10635">
            <v>0.34</v>
          </cell>
          <cell r="J10635">
            <v>1.71</v>
          </cell>
          <cell r="K10635">
            <v>725.67</v>
          </cell>
          <cell r="L10635">
            <v>-11.56</v>
          </cell>
          <cell r="M10635">
            <v>714.11</v>
          </cell>
          <cell r="N10635">
            <v>0.25</v>
          </cell>
        </row>
        <row r="10636">
          <cell r="A10636" t="str">
            <v>SP1.412Thinned170</v>
          </cell>
          <cell r="B10636" t="str">
            <v xml:space="preserve">SP </v>
          </cell>
          <cell r="C10636">
            <v>1.4</v>
          </cell>
          <cell r="D10636">
            <v>12</v>
          </cell>
          <cell r="E10636" t="str">
            <v>Thinned</v>
          </cell>
          <cell r="F10636" t="str">
            <v>170-175</v>
          </cell>
          <cell r="G10636">
            <v>0.33</v>
          </cell>
          <cell r="H10636">
            <v>-0.04</v>
          </cell>
          <cell r="I10636">
            <v>0.28999999999999998</v>
          </cell>
          <cell r="J10636">
            <v>1.46</v>
          </cell>
          <cell r="K10636">
            <v>727.12</v>
          </cell>
          <cell r="L10636">
            <v>-11.59</v>
          </cell>
          <cell r="M10636">
            <v>715.53</v>
          </cell>
          <cell r="N10636">
            <v>0.22</v>
          </cell>
        </row>
        <row r="10637">
          <cell r="A10637" t="str">
            <v>SP1.412Thinned175</v>
          </cell>
          <cell r="B10637" t="str">
            <v xml:space="preserve">SP </v>
          </cell>
          <cell r="C10637">
            <v>1.4</v>
          </cell>
          <cell r="D10637">
            <v>12</v>
          </cell>
          <cell r="E10637" t="str">
            <v>Thinned</v>
          </cell>
          <cell r="F10637" t="str">
            <v>175-180</v>
          </cell>
          <cell r="G10637">
            <v>0.27</v>
          </cell>
          <cell r="H10637">
            <v>-0.03</v>
          </cell>
          <cell r="I10637">
            <v>0.24</v>
          </cell>
          <cell r="J10637">
            <v>1.2</v>
          </cell>
          <cell r="K10637">
            <v>728.33</v>
          </cell>
          <cell r="L10637">
            <v>-11.62</v>
          </cell>
          <cell r="M10637">
            <v>716.71</v>
          </cell>
          <cell r="N10637">
            <v>0.18</v>
          </cell>
        </row>
        <row r="10638">
          <cell r="A10638" t="str">
            <v>SP1.412Thinned180</v>
          </cell>
          <cell r="B10638" t="str">
            <v xml:space="preserve">SP </v>
          </cell>
          <cell r="C10638">
            <v>1.4</v>
          </cell>
          <cell r="D10638">
            <v>12</v>
          </cell>
          <cell r="E10638" t="str">
            <v>Thinned</v>
          </cell>
          <cell r="F10638" t="str">
            <v>180-185</v>
          </cell>
          <cell r="G10638">
            <v>0.23</v>
          </cell>
          <cell r="H10638">
            <v>-0.03</v>
          </cell>
          <cell r="I10638">
            <v>0.2</v>
          </cell>
          <cell r="J10638">
            <v>1.01</v>
          </cell>
          <cell r="K10638">
            <v>729.34</v>
          </cell>
          <cell r="L10638">
            <v>-11.64</v>
          </cell>
          <cell r="M10638">
            <v>717.7</v>
          </cell>
          <cell r="N10638">
            <v>0.16</v>
          </cell>
        </row>
        <row r="10639">
          <cell r="A10639" t="str">
            <v>SP1.412Thinned185</v>
          </cell>
          <cell r="B10639" t="str">
            <v xml:space="preserve">SP </v>
          </cell>
          <cell r="C10639">
            <v>1.4</v>
          </cell>
          <cell r="D10639">
            <v>12</v>
          </cell>
          <cell r="E10639" t="str">
            <v>Thinned</v>
          </cell>
          <cell r="F10639" t="str">
            <v>185-190</v>
          </cell>
          <cell r="G10639">
            <v>0.46</v>
          </cell>
          <cell r="H10639">
            <v>-0.08</v>
          </cell>
          <cell r="I10639">
            <v>0.38</v>
          </cell>
          <cell r="J10639">
            <v>1.88</v>
          </cell>
          <cell r="K10639">
            <v>731.22</v>
          </cell>
          <cell r="L10639">
            <v>-11.64</v>
          </cell>
          <cell r="M10639">
            <v>719.58</v>
          </cell>
          <cell r="N10639">
            <v>0</v>
          </cell>
        </row>
        <row r="10640">
          <cell r="A10640" t="str">
            <v>SP1.412Thinned190</v>
          </cell>
          <cell r="B10640" t="str">
            <v xml:space="preserve">SP </v>
          </cell>
          <cell r="C10640">
            <v>1.4</v>
          </cell>
          <cell r="D10640">
            <v>12</v>
          </cell>
          <cell r="E10640" t="str">
            <v>Thinned</v>
          </cell>
          <cell r="F10640" t="str">
            <v>190-195</v>
          </cell>
          <cell r="G10640">
            <v>0.36</v>
          </cell>
          <cell r="H10640">
            <v>-0.04</v>
          </cell>
          <cell r="I10640">
            <v>0.32</v>
          </cell>
          <cell r="J10640">
            <v>1.58</v>
          </cell>
          <cell r="K10640">
            <v>732.8</v>
          </cell>
          <cell r="L10640">
            <v>-11.64</v>
          </cell>
          <cell r="M10640">
            <v>721.16</v>
          </cell>
          <cell r="N10640">
            <v>0</v>
          </cell>
        </row>
        <row r="10641">
          <cell r="A10641" t="str">
            <v>SP1.412Thinned195</v>
          </cell>
          <cell r="B10641" t="str">
            <v xml:space="preserve">SP </v>
          </cell>
          <cell r="C10641">
            <v>1.4</v>
          </cell>
          <cell r="D10641">
            <v>12</v>
          </cell>
          <cell r="E10641" t="str">
            <v>Thinned</v>
          </cell>
          <cell r="F10641" t="str">
            <v>195-200</v>
          </cell>
          <cell r="G10641">
            <v>0.31</v>
          </cell>
          <cell r="H10641">
            <v>-0.02</v>
          </cell>
          <cell r="I10641">
            <v>0.28999999999999998</v>
          </cell>
          <cell r="J10641">
            <v>1.45</v>
          </cell>
          <cell r="K10641">
            <v>734.25</v>
          </cell>
          <cell r="L10641">
            <v>-11.64</v>
          </cell>
          <cell r="M10641">
            <v>722.61</v>
          </cell>
          <cell r="N10641">
            <v>0</v>
          </cell>
        </row>
        <row r="10642">
          <cell r="A10642" t="str">
            <v>SP1.414NO_thin000</v>
          </cell>
          <cell r="B10642" t="str">
            <v xml:space="preserve">SP </v>
          </cell>
          <cell r="C10642">
            <v>1.4</v>
          </cell>
          <cell r="D10642">
            <v>14</v>
          </cell>
          <cell r="E10642" t="str">
            <v>NO_thin</v>
          </cell>
          <cell r="F10642" t="str">
            <v xml:space="preserve">  0-5</v>
          </cell>
          <cell r="G10642">
            <v>1.58</v>
          </cell>
          <cell r="H10642">
            <v>0.31</v>
          </cell>
          <cell r="I10642">
            <v>1.88</v>
          </cell>
          <cell r="J10642">
            <v>9.4</v>
          </cell>
          <cell r="K10642">
            <v>9.4</v>
          </cell>
          <cell r="L10642">
            <v>0</v>
          </cell>
          <cell r="M10642">
            <v>9.4</v>
          </cell>
          <cell r="N10642">
            <v>0</v>
          </cell>
        </row>
        <row r="10643">
          <cell r="A10643" t="str">
            <v>SP1.414NO_thin005</v>
          </cell>
          <cell r="B10643" t="str">
            <v xml:space="preserve">SP </v>
          </cell>
          <cell r="C10643">
            <v>1.4</v>
          </cell>
          <cell r="D10643">
            <v>14</v>
          </cell>
          <cell r="E10643" t="str">
            <v>NO_thin</v>
          </cell>
          <cell r="F10643" t="str">
            <v xml:space="preserve">  5-10</v>
          </cell>
          <cell r="G10643">
            <v>4.8099999999999996</v>
          </cell>
          <cell r="H10643">
            <v>0.38</v>
          </cell>
          <cell r="I10643">
            <v>5.18</v>
          </cell>
          <cell r="J10643">
            <v>25.92</v>
          </cell>
          <cell r="K10643">
            <v>35.32</v>
          </cell>
          <cell r="L10643">
            <v>0</v>
          </cell>
          <cell r="M10643">
            <v>35.32</v>
          </cell>
          <cell r="N10643">
            <v>0</v>
          </cell>
        </row>
        <row r="10644">
          <cell r="A10644" t="str">
            <v>SP1.414NO_thin010</v>
          </cell>
          <cell r="B10644" t="str">
            <v xml:space="preserve">SP </v>
          </cell>
          <cell r="C10644">
            <v>1.4</v>
          </cell>
          <cell r="D10644">
            <v>14</v>
          </cell>
          <cell r="E10644" t="str">
            <v>NO_thin</v>
          </cell>
          <cell r="F10644" t="str">
            <v xml:space="preserve"> 10-15</v>
          </cell>
          <cell r="G10644">
            <v>14.67</v>
          </cell>
          <cell r="H10644">
            <v>0.38</v>
          </cell>
          <cell r="I10644">
            <v>15.05</v>
          </cell>
          <cell r="J10644">
            <v>75.239999999999995</v>
          </cell>
          <cell r="K10644">
            <v>110.56</v>
          </cell>
          <cell r="L10644">
            <v>0</v>
          </cell>
          <cell r="M10644">
            <v>110.56</v>
          </cell>
          <cell r="N10644">
            <v>0</v>
          </cell>
        </row>
        <row r="10645">
          <cell r="A10645" t="str">
            <v>SP1.414NO_thin015</v>
          </cell>
          <cell r="B10645" t="str">
            <v xml:space="preserve">SP </v>
          </cell>
          <cell r="C10645">
            <v>1.4</v>
          </cell>
          <cell r="D10645">
            <v>14</v>
          </cell>
          <cell r="E10645" t="str">
            <v>NO_thin</v>
          </cell>
          <cell r="F10645" t="str">
            <v xml:space="preserve"> 15-20</v>
          </cell>
          <cell r="G10645">
            <v>30.28</v>
          </cell>
          <cell r="H10645">
            <v>0.85</v>
          </cell>
          <cell r="I10645">
            <v>31.13</v>
          </cell>
          <cell r="J10645">
            <v>155.66999999999999</v>
          </cell>
          <cell r="K10645">
            <v>266.23</v>
          </cell>
          <cell r="L10645">
            <v>0</v>
          </cell>
          <cell r="M10645">
            <v>266.23</v>
          </cell>
          <cell r="N10645">
            <v>0</v>
          </cell>
        </row>
        <row r="10646">
          <cell r="A10646" t="str">
            <v>SP1.414NO_thin020</v>
          </cell>
          <cell r="B10646" t="str">
            <v xml:space="preserve">SP </v>
          </cell>
          <cell r="C10646">
            <v>1.4</v>
          </cell>
          <cell r="D10646">
            <v>14</v>
          </cell>
          <cell r="E10646" t="str">
            <v>NO_thin</v>
          </cell>
          <cell r="F10646" t="str">
            <v xml:space="preserve"> 20-25</v>
          </cell>
          <cell r="G10646">
            <v>19.21</v>
          </cell>
          <cell r="H10646">
            <v>5.89</v>
          </cell>
          <cell r="I10646">
            <v>25.09</v>
          </cell>
          <cell r="J10646">
            <v>125.46</v>
          </cell>
          <cell r="K10646">
            <v>391.7</v>
          </cell>
          <cell r="L10646">
            <v>0</v>
          </cell>
          <cell r="M10646">
            <v>391.7</v>
          </cell>
          <cell r="N10646">
            <v>0</v>
          </cell>
        </row>
        <row r="10647">
          <cell r="A10647" t="str">
            <v>SP1.414NO_thin025</v>
          </cell>
          <cell r="B10647" t="str">
            <v xml:space="preserve">SP </v>
          </cell>
          <cell r="C10647">
            <v>1.4</v>
          </cell>
          <cell r="D10647">
            <v>14</v>
          </cell>
          <cell r="E10647" t="str">
            <v>NO_thin</v>
          </cell>
          <cell r="F10647" t="str">
            <v xml:space="preserve"> 25-30</v>
          </cell>
          <cell r="G10647">
            <v>10.34</v>
          </cell>
          <cell r="H10647">
            <v>4.9800000000000004</v>
          </cell>
          <cell r="I10647">
            <v>15.32</v>
          </cell>
          <cell r="J10647">
            <v>76.599999999999994</v>
          </cell>
          <cell r="K10647">
            <v>468.3</v>
          </cell>
          <cell r="L10647">
            <v>0</v>
          </cell>
          <cell r="M10647">
            <v>468.3</v>
          </cell>
          <cell r="N10647">
            <v>0</v>
          </cell>
        </row>
        <row r="10648">
          <cell r="A10648" t="str">
            <v>SP1.414NO_thin030</v>
          </cell>
          <cell r="B10648" t="str">
            <v xml:space="preserve">SP </v>
          </cell>
          <cell r="C10648">
            <v>1.4</v>
          </cell>
          <cell r="D10648">
            <v>14</v>
          </cell>
          <cell r="E10648" t="str">
            <v>NO_thin</v>
          </cell>
          <cell r="F10648" t="str">
            <v xml:space="preserve"> 30-35</v>
          </cell>
          <cell r="G10648">
            <v>13.56</v>
          </cell>
          <cell r="H10648">
            <v>3.37</v>
          </cell>
          <cell r="I10648">
            <v>16.93</v>
          </cell>
          <cell r="J10648">
            <v>84.67</v>
          </cell>
          <cell r="K10648">
            <v>552.97</v>
          </cell>
          <cell r="L10648">
            <v>0</v>
          </cell>
          <cell r="M10648">
            <v>552.97</v>
          </cell>
          <cell r="N10648">
            <v>0</v>
          </cell>
        </row>
        <row r="10649">
          <cell r="A10649" t="str">
            <v>SP1.414NO_thin035</v>
          </cell>
          <cell r="B10649" t="str">
            <v xml:space="preserve">SP </v>
          </cell>
          <cell r="C10649">
            <v>1.4</v>
          </cell>
          <cell r="D10649">
            <v>14</v>
          </cell>
          <cell r="E10649" t="str">
            <v>NO_thin</v>
          </cell>
          <cell r="F10649" t="str">
            <v xml:space="preserve"> 35-40</v>
          </cell>
          <cell r="G10649">
            <v>14.3</v>
          </cell>
          <cell r="H10649">
            <v>1.92</v>
          </cell>
          <cell r="I10649">
            <v>16.22</v>
          </cell>
          <cell r="J10649">
            <v>81.11</v>
          </cell>
          <cell r="K10649">
            <v>634.08000000000004</v>
          </cell>
          <cell r="L10649">
            <v>0</v>
          </cell>
          <cell r="M10649">
            <v>634.08000000000004</v>
          </cell>
          <cell r="N10649">
            <v>0</v>
          </cell>
        </row>
        <row r="10650">
          <cell r="A10650" t="str">
            <v>SP1.414NO_thin040</v>
          </cell>
          <cell r="B10650" t="str">
            <v xml:space="preserve">SP </v>
          </cell>
          <cell r="C10650">
            <v>1.4</v>
          </cell>
          <cell r="D10650">
            <v>14</v>
          </cell>
          <cell r="E10650" t="str">
            <v>NO_thin</v>
          </cell>
          <cell r="F10650" t="str">
            <v xml:space="preserve"> 40-45</v>
          </cell>
          <cell r="G10650">
            <v>14.15</v>
          </cell>
          <cell r="H10650">
            <v>1.77</v>
          </cell>
          <cell r="I10650">
            <v>15.92</v>
          </cell>
          <cell r="J10650">
            <v>79.599999999999994</v>
          </cell>
          <cell r="K10650">
            <v>713.69</v>
          </cell>
          <cell r="L10650">
            <v>0</v>
          </cell>
          <cell r="M10650">
            <v>713.69</v>
          </cell>
          <cell r="N10650">
            <v>0</v>
          </cell>
        </row>
        <row r="10651">
          <cell r="A10651" t="str">
            <v>SP1.414NO_thin045</v>
          </cell>
          <cell r="B10651" t="str">
            <v xml:space="preserve">SP </v>
          </cell>
          <cell r="C10651">
            <v>1.4</v>
          </cell>
          <cell r="D10651">
            <v>14</v>
          </cell>
          <cell r="E10651" t="str">
            <v>NO_thin</v>
          </cell>
          <cell r="F10651" t="str">
            <v xml:space="preserve"> 45-50</v>
          </cell>
          <cell r="G10651">
            <v>13.61</v>
          </cell>
          <cell r="H10651">
            <v>0.13</v>
          </cell>
          <cell r="I10651">
            <v>13.74</v>
          </cell>
          <cell r="J10651">
            <v>68.69</v>
          </cell>
          <cell r="K10651">
            <v>782.38</v>
          </cell>
          <cell r="L10651">
            <v>0</v>
          </cell>
          <cell r="M10651">
            <v>782.38</v>
          </cell>
          <cell r="N10651">
            <v>0</v>
          </cell>
        </row>
        <row r="10652">
          <cell r="A10652" t="str">
            <v>SP1.414NO_thin050</v>
          </cell>
          <cell r="B10652" t="str">
            <v xml:space="preserve">SP </v>
          </cell>
          <cell r="C10652">
            <v>1.4</v>
          </cell>
          <cell r="D10652">
            <v>14</v>
          </cell>
          <cell r="E10652" t="str">
            <v>NO_thin</v>
          </cell>
          <cell r="F10652" t="str">
            <v xml:space="preserve"> 50-55</v>
          </cell>
          <cell r="G10652">
            <v>12.83</v>
          </cell>
          <cell r="H10652">
            <v>-0.37</v>
          </cell>
          <cell r="I10652">
            <v>12.46</v>
          </cell>
          <cell r="J10652">
            <v>62.29</v>
          </cell>
          <cell r="K10652">
            <v>844.66</v>
          </cell>
          <cell r="L10652">
            <v>0</v>
          </cell>
          <cell r="M10652">
            <v>844.66</v>
          </cell>
          <cell r="N10652">
            <v>0</v>
          </cell>
        </row>
        <row r="10653">
          <cell r="A10653" t="str">
            <v>SP1.414NO_thin055</v>
          </cell>
          <cell r="B10653" t="str">
            <v xml:space="preserve">SP </v>
          </cell>
          <cell r="C10653">
            <v>1.4</v>
          </cell>
          <cell r="D10653">
            <v>14</v>
          </cell>
          <cell r="E10653" t="str">
            <v>NO_thin</v>
          </cell>
          <cell r="F10653" t="str">
            <v xml:space="preserve"> 55-60</v>
          </cell>
          <cell r="G10653">
            <v>11.97</v>
          </cell>
          <cell r="H10653">
            <v>-0.52</v>
          </cell>
          <cell r="I10653">
            <v>11.45</v>
          </cell>
          <cell r="J10653">
            <v>57.25</v>
          </cell>
          <cell r="K10653">
            <v>901.92</v>
          </cell>
          <cell r="L10653">
            <v>0</v>
          </cell>
          <cell r="M10653">
            <v>901.92</v>
          </cell>
          <cell r="N10653">
            <v>0</v>
          </cell>
        </row>
        <row r="10654">
          <cell r="A10654" t="str">
            <v>SP1.414NO_thin060</v>
          </cell>
          <cell r="B10654" t="str">
            <v xml:space="preserve">SP </v>
          </cell>
          <cell r="C10654">
            <v>1.4</v>
          </cell>
          <cell r="D10654">
            <v>14</v>
          </cell>
          <cell r="E10654" t="str">
            <v>NO_thin</v>
          </cell>
          <cell r="F10654" t="str">
            <v xml:space="preserve"> 60-65</v>
          </cell>
          <cell r="G10654">
            <v>10.94</v>
          </cell>
          <cell r="H10654">
            <v>-0.63</v>
          </cell>
          <cell r="I10654">
            <v>10.31</v>
          </cell>
          <cell r="J10654">
            <v>51.56</v>
          </cell>
          <cell r="K10654">
            <v>953.48</v>
          </cell>
          <cell r="L10654">
            <v>0</v>
          </cell>
          <cell r="M10654">
            <v>953.48</v>
          </cell>
          <cell r="N10654">
            <v>0</v>
          </cell>
        </row>
        <row r="10655">
          <cell r="A10655" t="str">
            <v>SP1.414NO_thin065</v>
          </cell>
          <cell r="B10655" t="str">
            <v xml:space="preserve">SP </v>
          </cell>
          <cell r="C10655">
            <v>1.4</v>
          </cell>
          <cell r="D10655">
            <v>14</v>
          </cell>
          <cell r="E10655" t="str">
            <v>NO_thin</v>
          </cell>
          <cell r="F10655" t="str">
            <v xml:space="preserve"> 65-70</v>
          </cell>
          <cell r="G10655">
            <v>9.9499999999999993</v>
          </cell>
          <cell r="H10655">
            <v>-0.59</v>
          </cell>
          <cell r="I10655">
            <v>9.35</v>
          </cell>
          <cell r="J10655">
            <v>46.77</v>
          </cell>
          <cell r="K10655">
            <v>1000.25</v>
          </cell>
          <cell r="L10655">
            <v>0</v>
          </cell>
          <cell r="M10655">
            <v>1000.25</v>
          </cell>
          <cell r="N10655">
            <v>0</v>
          </cell>
        </row>
        <row r="10656">
          <cell r="A10656" t="str">
            <v>SP1.414NO_thin070</v>
          </cell>
          <cell r="B10656" t="str">
            <v xml:space="preserve">SP </v>
          </cell>
          <cell r="C10656">
            <v>1.4</v>
          </cell>
          <cell r="D10656">
            <v>14</v>
          </cell>
          <cell r="E10656" t="str">
            <v>NO_thin</v>
          </cell>
          <cell r="F10656" t="str">
            <v xml:space="preserve"> 70-75</v>
          </cell>
          <cell r="G10656">
            <v>8.92</v>
          </cell>
          <cell r="H10656">
            <v>-0.66</v>
          </cell>
          <cell r="I10656">
            <v>8.27</v>
          </cell>
          <cell r="J10656">
            <v>41.33</v>
          </cell>
          <cell r="K10656">
            <v>1041.58</v>
          </cell>
          <cell r="L10656">
            <v>0</v>
          </cell>
          <cell r="M10656">
            <v>1041.58</v>
          </cell>
          <cell r="N10656">
            <v>0</v>
          </cell>
        </row>
        <row r="10657">
          <cell r="A10657" t="str">
            <v>SP1.414NO_thin075</v>
          </cell>
          <cell r="B10657" t="str">
            <v xml:space="preserve">SP </v>
          </cell>
          <cell r="C10657">
            <v>1.4</v>
          </cell>
          <cell r="D10657">
            <v>14</v>
          </cell>
          <cell r="E10657" t="str">
            <v>NO_thin</v>
          </cell>
          <cell r="F10657" t="str">
            <v xml:space="preserve"> 75-80</v>
          </cell>
          <cell r="G10657">
            <v>8.0299999999999994</v>
          </cell>
          <cell r="H10657">
            <v>-0.86</v>
          </cell>
          <cell r="I10657">
            <v>7.17</v>
          </cell>
          <cell r="J10657">
            <v>35.83</v>
          </cell>
          <cell r="K10657">
            <v>1077.4000000000001</v>
          </cell>
          <cell r="L10657">
            <v>0</v>
          </cell>
          <cell r="M10657">
            <v>1077.4000000000001</v>
          </cell>
          <cell r="N10657">
            <v>0</v>
          </cell>
        </row>
        <row r="10658">
          <cell r="A10658" t="str">
            <v>SP1.414NO_thin080</v>
          </cell>
          <cell r="B10658" t="str">
            <v xml:space="preserve">SP </v>
          </cell>
          <cell r="C10658">
            <v>1.4</v>
          </cell>
          <cell r="D10658">
            <v>14</v>
          </cell>
          <cell r="E10658" t="str">
            <v>NO_thin</v>
          </cell>
          <cell r="F10658" t="str">
            <v xml:space="preserve"> 80-85</v>
          </cell>
          <cell r="G10658">
            <v>7.19</v>
          </cell>
          <cell r="H10658">
            <v>-0.86</v>
          </cell>
          <cell r="I10658">
            <v>6.33</v>
          </cell>
          <cell r="J10658">
            <v>31.66</v>
          </cell>
          <cell r="K10658">
            <v>1109.07</v>
          </cell>
          <cell r="L10658">
            <v>0</v>
          </cell>
          <cell r="M10658">
            <v>1109.07</v>
          </cell>
          <cell r="N10658">
            <v>0</v>
          </cell>
        </row>
        <row r="10659">
          <cell r="A10659" t="str">
            <v>SP1.414NO_thin085</v>
          </cell>
          <cell r="B10659" t="str">
            <v xml:space="preserve">SP </v>
          </cell>
          <cell r="C10659">
            <v>1.4</v>
          </cell>
          <cell r="D10659">
            <v>14</v>
          </cell>
          <cell r="E10659" t="str">
            <v>NO_thin</v>
          </cell>
          <cell r="F10659" t="str">
            <v xml:space="preserve"> 85-90</v>
          </cell>
          <cell r="G10659">
            <v>6.24</v>
          </cell>
          <cell r="H10659">
            <v>-1.1499999999999999</v>
          </cell>
          <cell r="I10659">
            <v>5.09</v>
          </cell>
          <cell r="J10659">
            <v>25.46</v>
          </cell>
          <cell r="K10659">
            <v>1134.53</v>
          </cell>
          <cell r="L10659">
            <v>0</v>
          </cell>
          <cell r="M10659">
            <v>1134.53</v>
          </cell>
          <cell r="N10659">
            <v>0</v>
          </cell>
        </row>
        <row r="10660">
          <cell r="A10660" t="str">
            <v>SP1.414NO_thin090</v>
          </cell>
          <cell r="B10660" t="str">
            <v xml:space="preserve">SP </v>
          </cell>
          <cell r="C10660">
            <v>1.4</v>
          </cell>
          <cell r="D10660">
            <v>14</v>
          </cell>
          <cell r="E10660" t="str">
            <v>NO_thin</v>
          </cell>
          <cell r="F10660" t="str">
            <v xml:space="preserve"> 90-95</v>
          </cell>
          <cell r="G10660">
            <v>5.27</v>
          </cell>
          <cell r="H10660">
            <v>-0.72</v>
          </cell>
          <cell r="I10660">
            <v>4.55</v>
          </cell>
          <cell r="J10660">
            <v>22.77</v>
          </cell>
          <cell r="K10660">
            <v>1157.3</v>
          </cell>
          <cell r="L10660">
            <v>0</v>
          </cell>
          <cell r="M10660">
            <v>1157.3</v>
          </cell>
          <cell r="N10660">
            <v>0</v>
          </cell>
        </row>
        <row r="10661">
          <cell r="A10661" t="str">
            <v>SP1.414NO_thin095</v>
          </cell>
          <cell r="B10661" t="str">
            <v xml:space="preserve">SP </v>
          </cell>
          <cell r="C10661">
            <v>1.4</v>
          </cell>
          <cell r="D10661">
            <v>14</v>
          </cell>
          <cell r="E10661" t="str">
            <v>NO_thin</v>
          </cell>
          <cell r="F10661" t="str">
            <v xml:space="preserve"> 95-100</v>
          </cell>
          <cell r="G10661">
            <v>4.59</v>
          </cell>
          <cell r="H10661">
            <v>-1.05</v>
          </cell>
          <cell r="I10661">
            <v>3.54</v>
          </cell>
          <cell r="J10661">
            <v>17.71</v>
          </cell>
          <cell r="K10661">
            <v>1175.01</v>
          </cell>
          <cell r="L10661">
            <v>0</v>
          </cell>
          <cell r="M10661">
            <v>1175.01</v>
          </cell>
          <cell r="N10661">
            <v>0</v>
          </cell>
        </row>
        <row r="10662">
          <cell r="A10662" t="str">
            <v>SP1.414NO_thin100</v>
          </cell>
          <cell r="B10662" t="str">
            <v xml:space="preserve">SP </v>
          </cell>
          <cell r="C10662">
            <v>1.4</v>
          </cell>
          <cell r="D10662">
            <v>14</v>
          </cell>
          <cell r="E10662" t="str">
            <v>NO_thin</v>
          </cell>
          <cell r="F10662" t="str">
            <v>100-105</v>
          </cell>
          <cell r="G10662">
            <v>3.95</v>
          </cell>
          <cell r="H10662">
            <v>-0.97</v>
          </cell>
          <cell r="I10662">
            <v>2.98</v>
          </cell>
          <cell r="J10662">
            <v>14.91</v>
          </cell>
          <cell r="K10662">
            <v>1189.92</v>
          </cell>
          <cell r="L10662">
            <v>0</v>
          </cell>
          <cell r="M10662">
            <v>1189.92</v>
          </cell>
          <cell r="N10662">
            <v>0</v>
          </cell>
        </row>
        <row r="10663">
          <cell r="A10663" t="str">
            <v>SP1.414NO_thin105</v>
          </cell>
          <cell r="B10663" t="str">
            <v xml:space="preserve">SP </v>
          </cell>
          <cell r="C10663">
            <v>1.4</v>
          </cell>
          <cell r="D10663">
            <v>14</v>
          </cell>
          <cell r="E10663" t="str">
            <v>NO_thin</v>
          </cell>
          <cell r="F10663" t="str">
            <v>105-110</v>
          </cell>
          <cell r="G10663">
            <v>3.28</v>
          </cell>
          <cell r="H10663">
            <v>-0.82</v>
          </cell>
          <cell r="I10663">
            <v>2.46</v>
          </cell>
          <cell r="J10663">
            <v>12.3</v>
          </cell>
          <cell r="K10663">
            <v>1202.22</v>
          </cell>
          <cell r="L10663">
            <v>0</v>
          </cell>
          <cell r="M10663">
            <v>1202.22</v>
          </cell>
          <cell r="N10663">
            <v>0</v>
          </cell>
        </row>
        <row r="10664">
          <cell r="A10664" t="str">
            <v>SP1.414NO_thin110</v>
          </cell>
          <cell r="B10664" t="str">
            <v xml:space="preserve">SP </v>
          </cell>
          <cell r="C10664">
            <v>1.4</v>
          </cell>
          <cell r="D10664">
            <v>14</v>
          </cell>
          <cell r="E10664" t="str">
            <v>NO_thin</v>
          </cell>
          <cell r="F10664" t="str">
            <v>110-115</v>
          </cell>
          <cell r="G10664">
            <v>2.79</v>
          </cell>
          <cell r="H10664">
            <v>-0.75</v>
          </cell>
          <cell r="I10664">
            <v>2.04</v>
          </cell>
          <cell r="J10664">
            <v>10.199999999999999</v>
          </cell>
          <cell r="K10664">
            <v>1212.42</v>
          </cell>
          <cell r="L10664">
            <v>0</v>
          </cell>
          <cell r="M10664">
            <v>1212.42</v>
          </cell>
          <cell r="N10664">
            <v>0</v>
          </cell>
        </row>
        <row r="10665">
          <cell r="A10665" t="str">
            <v>SP1.414NO_thin115</v>
          </cell>
          <cell r="B10665" t="str">
            <v xml:space="preserve">SP </v>
          </cell>
          <cell r="C10665">
            <v>1.4</v>
          </cell>
          <cell r="D10665">
            <v>14</v>
          </cell>
          <cell r="E10665" t="str">
            <v>NO_thin</v>
          </cell>
          <cell r="F10665" t="str">
            <v>115-120</v>
          </cell>
          <cell r="G10665">
            <v>2.4900000000000002</v>
          </cell>
          <cell r="H10665">
            <v>-0.64</v>
          </cell>
          <cell r="I10665">
            <v>1.85</v>
          </cell>
          <cell r="J10665">
            <v>9.25</v>
          </cell>
          <cell r="K10665">
            <v>1221.67</v>
          </cell>
          <cell r="L10665">
            <v>0</v>
          </cell>
          <cell r="M10665">
            <v>1221.67</v>
          </cell>
          <cell r="N10665">
            <v>0</v>
          </cell>
        </row>
        <row r="10666">
          <cell r="A10666" t="str">
            <v>SP1.414NO_thin120</v>
          </cell>
          <cell r="B10666" t="str">
            <v xml:space="preserve">SP </v>
          </cell>
          <cell r="C10666">
            <v>1.4</v>
          </cell>
          <cell r="D10666">
            <v>14</v>
          </cell>
          <cell r="E10666" t="str">
            <v>NO_thin</v>
          </cell>
          <cell r="F10666" t="str">
            <v>120-125</v>
          </cell>
          <cell r="G10666">
            <v>2.16</v>
          </cell>
          <cell r="H10666">
            <v>-0.55000000000000004</v>
          </cell>
          <cell r="I10666">
            <v>1.61</v>
          </cell>
          <cell r="J10666">
            <v>8.0299999999999994</v>
          </cell>
          <cell r="K10666">
            <v>1229.7</v>
          </cell>
          <cell r="L10666">
            <v>0</v>
          </cell>
          <cell r="M10666">
            <v>1229.7</v>
          </cell>
          <cell r="N10666">
            <v>0</v>
          </cell>
        </row>
        <row r="10667">
          <cell r="A10667" t="str">
            <v>SP1.414NO_thin125</v>
          </cell>
          <cell r="B10667" t="str">
            <v xml:space="preserve">SP </v>
          </cell>
          <cell r="C10667">
            <v>1.4</v>
          </cell>
          <cell r="D10667">
            <v>14</v>
          </cell>
          <cell r="E10667" t="str">
            <v>NO_thin</v>
          </cell>
          <cell r="F10667" t="str">
            <v>125-130</v>
          </cell>
          <cell r="G10667">
            <v>1.79</v>
          </cell>
          <cell r="H10667">
            <v>-0.48</v>
          </cell>
          <cell r="I10667">
            <v>1.31</v>
          </cell>
          <cell r="J10667">
            <v>6.54</v>
          </cell>
          <cell r="K10667">
            <v>1236.24</v>
          </cell>
          <cell r="L10667">
            <v>0</v>
          </cell>
          <cell r="M10667">
            <v>1236.24</v>
          </cell>
          <cell r="N10667">
            <v>0</v>
          </cell>
        </row>
        <row r="10668">
          <cell r="A10668" t="str">
            <v>SP1.414NO_thin130</v>
          </cell>
          <cell r="B10668" t="str">
            <v xml:space="preserve">SP </v>
          </cell>
          <cell r="C10668">
            <v>1.4</v>
          </cell>
          <cell r="D10668">
            <v>14</v>
          </cell>
          <cell r="E10668" t="str">
            <v>NO_thin</v>
          </cell>
          <cell r="F10668" t="str">
            <v>130-135</v>
          </cell>
          <cell r="G10668">
            <v>1.51</v>
          </cell>
          <cell r="H10668">
            <v>-0.09</v>
          </cell>
          <cell r="I10668">
            <v>1.42</v>
          </cell>
          <cell r="J10668">
            <v>7.11</v>
          </cell>
          <cell r="K10668">
            <v>1243.3499999999999</v>
          </cell>
          <cell r="L10668">
            <v>0</v>
          </cell>
          <cell r="M10668">
            <v>1243.3499999999999</v>
          </cell>
          <cell r="N10668">
            <v>0</v>
          </cell>
        </row>
        <row r="10669">
          <cell r="A10669" t="str">
            <v>SP1.414NO_thin135</v>
          </cell>
          <cell r="B10669" t="str">
            <v xml:space="preserve">SP </v>
          </cell>
          <cell r="C10669">
            <v>1.4</v>
          </cell>
          <cell r="D10669">
            <v>14</v>
          </cell>
          <cell r="E10669" t="str">
            <v>NO_thin</v>
          </cell>
          <cell r="F10669" t="str">
            <v>135-140</v>
          </cell>
          <cell r="G10669">
            <v>1.33</v>
          </cell>
          <cell r="H10669">
            <v>-0.43</v>
          </cell>
          <cell r="I10669">
            <v>0.9</v>
          </cell>
          <cell r="J10669">
            <v>4.5199999999999996</v>
          </cell>
          <cell r="K10669">
            <v>1247.8699999999999</v>
          </cell>
          <cell r="L10669">
            <v>0</v>
          </cell>
          <cell r="M10669">
            <v>1247.8699999999999</v>
          </cell>
          <cell r="N10669">
            <v>0</v>
          </cell>
        </row>
        <row r="10670">
          <cell r="A10670" t="str">
            <v>SP1.414NO_thin140</v>
          </cell>
          <cell r="B10670" t="str">
            <v xml:space="preserve">SP </v>
          </cell>
          <cell r="C10670">
            <v>1.4</v>
          </cell>
          <cell r="D10670">
            <v>14</v>
          </cell>
          <cell r="E10670" t="str">
            <v>NO_thin</v>
          </cell>
          <cell r="F10670" t="str">
            <v>140-145</v>
          </cell>
          <cell r="G10670">
            <v>1.1399999999999999</v>
          </cell>
          <cell r="H10670">
            <v>-0.39</v>
          </cell>
          <cell r="I10670">
            <v>0.75</v>
          </cell>
          <cell r="J10670">
            <v>3.76</v>
          </cell>
          <cell r="K10670">
            <v>1251.6300000000001</v>
          </cell>
          <cell r="L10670">
            <v>0</v>
          </cell>
          <cell r="M10670">
            <v>1251.6300000000001</v>
          </cell>
          <cell r="N10670">
            <v>0</v>
          </cell>
        </row>
        <row r="10671">
          <cell r="A10671" t="str">
            <v>SP1.414NO_thin145</v>
          </cell>
          <cell r="B10671" t="str">
            <v xml:space="preserve">SP </v>
          </cell>
          <cell r="C10671">
            <v>1.4</v>
          </cell>
          <cell r="D10671">
            <v>14</v>
          </cell>
          <cell r="E10671" t="str">
            <v>NO_thin</v>
          </cell>
          <cell r="F10671" t="str">
            <v>145-150</v>
          </cell>
          <cell r="G10671">
            <v>0.99</v>
          </cell>
          <cell r="H10671">
            <v>-0.35</v>
          </cell>
          <cell r="I10671">
            <v>0.65</v>
          </cell>
          <cell r="J10671">
            <v>3.23</v>
          </cell>
          <cell r="K10671">
            <v>1254.8599999999999</v>
          </cell>
          <cell r="L10671">
            <v>0</v>
          </cell>
          <cell r="M10671">
            <v>1254.8599999999999</v>
          </cell>
          <cell r="N10671">
            <v>0</v>
          </cell>
        </row>
        <row r="10672">
          <cell r="A10672" t="str">
            <v>SP1.414NO_thin150</v>
          </cell>
          <cell r="B10672" t="str">
            <v xml:space="preserve">SP </v>
          </cell>
          <cell r="C10672">
            <v>1.4</v>
          </cell>
          <cell r="D10672">
            <v>14</v>
          </cell>
          <cell r="E10672" t="str">
            <v>NO_thin</v>
          </cell>
          <cell r="F10672" t="str">
            <v>150-155</v>
          </cell>
          <cell r="G10672">
            <v>0.84</v>
          </cell>
          <cell r="H10672">
            <v>-0.3</v>
          </cell>
          <cell r="I10672">
            <v>0.54</v>
          </cell>
          <cell r="J10672">
            <v>2.72</v>
          </cell>
          <cell r="K10672">
            <v>1257.58</v>
          </cell>
          <cell r="L10672">
            <v>0</v>
          </cell>
          <cell r="M10672">
            <v>1257.58</v>
          </cell>
          <cell r="N10672">
            <v>0</v>
          </cell>
        </row>
        <row r="10673">
          <cell r="A10673" t="str">
            <v>SP1.414NO_thin155</v>
          </cell>
          <cell r="B10673" t="str">
            <v xml:space="preserve">SP </v>
          </cell>
          <cell r="C10673">
            <v>1.4</v>
          </cell>
          <cell r="D10673">
            <v>14</v>
          </cell>
          <cell r="E10673" t="str">
            <v>NO_thin</v>
          </cell>
          <cell r="F10673" t="str">
            <v>155-160</v>
          </cell>
          <cell r="G10673">
            <v>0.73</v>
          </cell>
          <cell r="H10673">
            <v>-0.23</v>
          </cell>
          <cell r="I10673">
            <v>0.5</v>
          </cell>
          <cell r="J10673">
            <v>2.52</v>
          </cell>
          <cell r="K10673">
            <v>1260.0999999999999</v>
          </cell>
          <cell r="L10673">
            <v>0</v>
          </cell>
          <cell r="M10673">
            <v>1260.0999999999999</v>
          </cell>
          <cell r="N10673">
            <v>0</v>
          </cell>
        </row>
        <row r="10674">
          <cell r="A10674" t="str">
            <v>SP1.414NO_thin160</v>
          </cell>
          <cell r="B10674" t="str">
            <v xml:space="preserve">SP </v>
          </cell>
          <cell r="C10674">
            <v>1.4</v>
          </cell>
          <cell r="D10674">
            <v>14</v>
          </cell>
          <cell r="E10674" t="str">
            <v>NO_thin</v>
          </cell>
          <cell r="F10674" t="str">
            <v>160-165</v>
          </cell>
          <cell r="G10674">
            <v>0.66</v>
          </cell>
          <cell r="H10674">
            <v>-0.17</v>
          </cell>
          <cell r="I10674">
            <v>0.49</v>
          </cell>
          <cell r="J10674">
            <v>2.46</v>
          </cell>
          <cell r="K10674">
            <v>1262.56</v>
          </cell>
          <cell r="L10674">
            <v>0</v>
          </cell>
          <cell r="M10674">
            <v>1262.56</v>
          </cell>
          <cell r="N10674">
            <v>0</v>
          </cell>
        </row>
        <row r="10675">
          <cell r="A10675" t="str">
            <v>SP1.414NO_thin165</v>
          </cell>
          <cell r="B10675" t="str">
            <v xml:space="preserve">SP </v>
          </cell>
          <cell r="C10675">
            <v>1.4</v>
          </cell>
          <cell r="D10675">
            <v>14</v>
          </cell>
          <cell r="E10675" t="str">
            <v>NO_thin</v>
          </cell>
          <cell r="F10675" t="str">
            <v>165-170</v>
          </cell>
          <cell r="G10675">
            <v>0.55000000000000004</v>
          </cell>
          <cell r="H10675">
            <v>-0.15</v>
          </cell>
          <cell r="I10675">
            <v>0.41</v>
          </cell>
          <cell r="J10675">
            <v>2.04</v>
          </cell>
          <cell r="K10675">
            <v>1264.5999999999999</v>
          </cell>
          <cell r="L10675">
            <v>0</v>
          </cell>
          <cell r="M10675">
            <v>1264.5999999999999</v>
          </cell>
          <cell r="N10675">
            <v>0</v>
          </cell>
        </row>
        <row r="10676">
          <cell r="A10676" t="str">
            <v>SP1.414NO_thin170</v>
          </cell>
          <cell r="B10676" t="str">
            <v xml:space="preserve">SP </v>
          </cell>
          <cell r="C10676">
            <v>1.4</v>
          </cell>
          <cell r="D10676">
            <v>14</v>
          </cell>
          <cell r="E10676" t="str">
            <v>NO_thin</v>
          </cell>
          <cell r="F10676" t="str">
            <v>170-175</v>
          </cell>
          <cell r="G10676">
            <v>0.48</v>
          </cell>
          <cell r="H10676">
            <v>-0.12</v>
          </cell>
          <cell r="I10676">
            <v>0.35</v>
          </cell>
          <cell r="J10676">
            <v>1.77</v>
          </cell>
          <cell r="K10676">
            <v>1266.3699999999999</v>
          </cell>
          <cell r="L10676">
            <v>0</v>
          </cell>
          <cell r="M10676">
            <v>1266.3699999999999</v>
          </cell>
          <cell r="N10676">
            <v>0</v>
          </cell>
        </row>
        <row r="10677">
          <cell r="A10677" t="str">
            <v>SP1.414NO_thin175</v>
          </cell>
          <cell r="B10677" t="str">
            <v xml:space="preserve">SP </v>
          </cell>
          <cell r="C10677">
            <v>1.4</v>
          </cell>
          <cell r="D10677">
            <v>14</v>
          </cell>
          <cell r="E10677" t="str">
            <v>NO_thin</v>
          </cell>
          <cell r="F10677" t="str">
            <v>175-180</v>
          </cell>
          <cell r="G10677">
            <v>0.34</v>
          </cell>
          <cell r="H10677">
            <v>-0.11</v>
          </cell>
          <cell r="I10677">
            <v>0.23</v>
          </cell>
          <cell r="J10677">
            <v>1.1399999999999999</v>
          </cell>
          <cell r="K10677">
            <v>1267.52</v>
          </cell>
          <cell r="L10677">
            <v>0</v>
          </cell>
          <cell r="M10677">
            <v>1267.52</v>
          </cell>
          <cell r="N10677">
            <v>0</v>
          </cell>
        </row>
        <row r="10678">
          <cell r="A10678" t="str">
            <v>SP1.414NO_thin180</v>
          </cell>
          <cell r="B10678" t="str">
            <v xml:space="preserve">SP </v>
          </cell>
          <cell r="C10678">
            <v>1.4</v>
          </cell>
          <cell r="D10678">
            <v>14</v>
          </cell>
          <cell r="E10678" t="str">
            <v>NO_thin</v>
          </cell>
          <cell r="F10678" t="str">
            <v>180-185</v>
          </cell>
          <cell r="G10678">
            <v>0.36</v>
          </cell>
          <cell r="H10678">
            <v>-0.09</v>
          </cell>
          <cell r="I10678">
            <v>0.27</v>
          </cell>
          <cell r="J10678">
            <v>1.34</v>
          </cell>
          <cell r="K10678">
            <v>1268.8599999999999</v>
          </cell>
          <cell r="L10678">
            <v>0</v>
          </cell>
          <cell r="M10678">
            <v>1268.8599999999999</v>
          </cell>
          <cell r="N10678">
            <v>0</v>
          </cell>
        </row>
        <row r="10679">
          <cell r="A10679" t="str">
            <v>SP1.414NO_thin185</v>
          </cell>
          <cell r="B10679" t="str">
            <v xml:space="preserve">SP </v>
          </cell>
          <cell r="C10679">
            <v>1.4</v>
          </cell>
          <cell r="D10679">
            <v>14</v>
          </cell>
          <cell r="E10679" t="str">
            <v>NO_thin</v>
          </cell>
          <cell r="F10679" t="str">
            <v>185-190</v>
          </cell>
          <cell r="G10679">
            <v>0.3</v>
          </cell>
          <cell r="H10679">
            <v>-0.08</v>
          </cell>
          <cell r="I10679">
            <v>0.22</v>
          </cell>
          <cell r="J10679">
            <v>1.1100000000000001</v>
          </cell>
          <cell r="K10679">
            <v>1269.97</v>
          </cell>
          <cell r="L10679">
            <v>0</v>
          </cell>
          <cell r="M10679">
            <v>1269.97</v>
          </cell>
          <cell r="N10679">
            <v>0</v>
          </cell>
        </row>
        <row r="10680">
          <cell r="A10680" t="str">
            <v>SP1.414NO_thin190</v>
          </cell>
          <cell r="B10680" t="str">
            <v xml:space="preserve">SP </v>
          </cell>
          <cell r="C10680">
            <v>1.4</v>
          </cell>
          <cell r="D10680">
            <v>14</v>
          </cell>
          <cell r="E10680" t="str">
            <v>NO_thin</v>
          </cell>
          <cell r="F10680" t="str">
            <v>190-195</v>
          </cell>
          <cell r="G10680">
            <v>0.28000000000000003</v>
          </cell>
          <cell r="H10680">
            <v>-7.0000000000000007E-2</v>
          </cell>
          <cell r="I10680">
            <v>0.21</v>
          </cell>
          <cell r="J10680">
            <v>1.06</v>
          </cell>
          <cell r="K10680">
            <v>1271.03</v>
          </cell>
          <cell r="L10680">
            <v>0</v>
          </cell>
          <cell r="M10680">
            <v>1271.03</v>
          </cell>
          <cell r="N10680">
            <v>0</v>
          </cell>
        </row>
        <row r="10681">
          <cell r="A10681" t="str">
            <v>SP1.414NO_thin195</v>
          </cell>
          <cell r="B10681" t="str">
            <v xml:space="preserve">SP </v>
          </cell>
          <cell r="C10681">
            <v>1.4</v>
          </cell>
          <cell r="D10681">
            <v>14</v>
          </cell>
          <cell r="E10681" t="str">
            <v>NO_thin</v>
          </cell>
          <cell r="F10681" t="str">
            <v>195-200</v>
          </cell>
          <cell r="G10681">
            <v>0.19</v>
          </cell>
          <cell r="H10681">
            <v>-0.06</v>
          </cell>
          <cell r="I10681">
            <v>0.14000000000000001</v>
          </cell>
          <cell r="J10681">
            <v>0.68</v>
          </cell>
          <cell r="K10681">
            <v>1271.71</v>
          </cell>
          <cell r="L10681">
            <v>0</v>
          </cell>
          <cell r="M10681">
            <v>1271.71</v>
          </cell>
          <cell r="N10681">
            <v>0</v>
          </cell>
        </row>
        <row r="10682">
          <cell r="A10682" t="str">
            <v>SP1.414Thinned000</v>
          </cell>
          <cell r="B10682" t="str">
            <v xml:space="preserve">SP </v>
          </cell>
          <cell r="C10682">
            <v>1.4</v>
          </cell>
          <cell r="D10682">
            <v>14</v>
          </cell>
          <cell r="E10682" t="str">
            <v>Thinned</v>
          </cell>
          <cell r="F10682" t="str">
            <v xml:space="preserve">  0-5</v>
          </cell>
          <cell r="G10682">
            <v>1.58</v>
          </cell>
          <cell r="H10682">
            <v>0.31</v>
          </cell>
          <cell r="I10682">
            <v>1.88</v>
          </cell>
          <cell r="J10682">
            <v>9.4</v>
          </cell>
          <cell r="K10682">
            <v>9.4</v>
          </cell>
          <cell r="L10682">
            <v>0</v>
          </cell>
          <cell r="M10682">
            <v>9.4</v>
          </cell>
          <cell r="N10682">
            <v>0</v>
          </cell>
        </row>
        <row r="10683">
          <cell r="A10683" t="str">
            <v>SP1.414Thinned005</v>
          </cell>
          <cell r="B10683" t="str">
            <v xml:space="preserve">SP </v>
          </cell>
          <cell r="C10683">
            <v>1.4</v>
          </cell>
          <cell r="D10683">
            <v>14</v>
          </cell>
          <cell r="E10683" t="str">
            <v>Thinned</v>
          </cell>
          <cell r="F10683" t="str">
            <v xml:space="preserve">  5-10</v>
          </cell>
          <cell r="G10683">
            <v>4.8099999999999996</v>
          </cell>
          <cell r="H10683">
            <v>0.38</v>
          </cell>
          <cell r="I10683">
            <v>5.18</v>
          </cell>
          <cell r="J10683">
            <v>25.92</v>
          </cell>
          <cell r="K10683">
            <v>35.32</v>
          </cell>
          <cell r="L10683">
            <v>0</v>
          </cell>
          <cell r="M10683">
            <v>35.32</v>
          </cell>
          <cell r="N10683">
            <v>0</v>
          </cell>
        </row>
        <row r="10684">
          <cell r="A10684" t="str">
            <v>SP1.414Thinned010</v>
          </cell>
          <cell r="B10684" t="str">
            <v xml:space="preserve">SP </v>
          </cell>
          <cell r="C10684">
            <v>1.4</v>
          </cell>
          <cell r="D10684">
            <v>14</v>
          </cell>
          <cell r="E10684" t="str">
            <v>Thinned</v>
          </cell>
          <cell r="F10684" t="str">
            <v xml:space="preserve"> 10-15</v>
          </cell>
          <cell r="G10684">
            <v>14.67</v>
          </cell>
          <cell r="H10684">
            <v>0.38</v>
          </cell>
          <cell r="I10684">
            <v>15.05</v>
          </cell>
          <cell r="J10684">
            <v>75.239999999999995</v>
          </cell>
          <cell r="K10684">
            <v>110.56</v>
          </cell>
          <cell r="L10684">
            <v>0</v>
          </cell>
          <cell r="M10684">
            <v>110.56</v>
          </cell>
          <cell r="N10684">
            <v>0</v>
          </cell>
        </row>
        <row r="10685">
          <cell r="A10685" t="str">
            <v>SP1.414Thinned015</v>
          </cell>
          <cell r="B10685" t="str">
            <v xml:space="preserve">SP </v>
          </cell>
          <cell r="C10685">
            <v>1.4</v>
          </cell>
          <cell r="D10685">
            <v>14</v>
          </cell>
          <cell r="E10685" t="str">
            <v>Thinned</v>
          </cell>
          <cell r="F10685" t="str">
            <v xml:space="preserve"> 15-20</v>
          </cell>
          <cell r="G10685">
            <v>30.28</v>
          </cell>
          <cell r="H10685">
            <v>0.85</v>
          </cell>
          <cell r="I10685">
            <v>31.13</v>
          </cell>
          <cell r="J10685">
            <v>155.66999999999999</v>
          </cell>
          <cell r="K10685">
            <v>266.23</v>
          </cell>
          <cell r="L10685">
            <v>0</v>
          </cell>
          <cell r="M10685">
            <v>266.23</v>
          </cell>
          <cell r="N10685">
            <v>0</v>
          </cell>
        </row>
        <row r="10686">
          <cell r="A10686" t="str">
            <v>SP1.414Thinned020</v>
          </cell>
          <cell r="B10686" t="str">
            <v xml:space="preserve">SP </v>
          </cell>
          <cell r="C10686">
            <v>1.4</v>
          </cell>
          <cell r="D10686">
            <v>14</v>
          </cell>
          <cell r="E10686" t="str">
            <v>Thinned</v>
          </cell>
          <cell r="F10686" t="str">
            <v xml:space="preserve"> 20-25</v>
          </cell>
          <cell r="G10686">
            <v>-4.05</v>
          </cell>
          <cell r="H10686">
            <v>4.8099999999999996</v>
          </cell>
          <cell r="I10686">
            <v>0.77</v>
          </cell>
          <cell r="J10686">
            <v>3.83</v>
          </cell>
          <cell r="K10686">
            <v>270.06</v>
          </cell>
          <cell r="L10686">
            <v>-0.28000000000000003</v>
          </cell>
          <cell r="M10686">
            <v>269.78000000000003</v>
          </cell>
          <cell r="N10686">
            <v>16.09</v>
          </cell>
        </row>
        <row r="10687">
          <cell r="A10687" t="str">
            <v>SP1.414Thinned025</v>
          </cell>
          <cell r="B10687" t="str">
            <v xml:space="preserve">SP </v>
          </cell>
          <cell r="C10687">
            <v>1.4</v>
          </cell>
          <cell r="D10687">
            <v>14</v>
          </cell>
          <cell r="E10687" t="str">
            <v>Thinned</v>
          </cell>
          <cell r="F10687" t="str">
            <v xml:space="preserve"> 25-30</v>
          </cell>
          <cell r="G10687">
            <v>4.57</v>
          </cell>
          <cell r="H10687">
            <v>-1.36</v>
          </cell>
          <cell r="I10687">
            <v>3.2</v>
          </cell>
          <cell r="J10687">
            <v>16.02</v>
          </cell>
          <cell r="K10687">
            <v>286.08</v>
          </cell>
          <cell r="L10687">
            <v>-0.48</v>
          </cell>
          <cell r="M10687">
            <v>285.59999999999997</v>
          </cell>
          <cell r="N10687">
            <v>11.31</v>
          </cell>
        </row>
        <row r="10688">
          <cell r="A10688" t="str">
            <v>SP1.414Thinned030</v>
          </cell>
          <cell r="B10688" t="str">
            <v xml:space="preserve">SP </v>
          </cell>
          <cell r="C10688">
            <v>1.4</v>
          </cell>
          <cell r="D10688">
            <v>14</v>
          </cell>
          <cell r="E10688" t="str">
            <v>Thinned</v>
          </cell>
          <cell r="F10688" t="str">
            <v xml:space="preserve"> 30-35</v>
          </cell>
          <cell r="G10688">
            <v>8.39</v>
          </cell>
          <cell r="H10688">
            <v>2.6</v>
          </cell>
          <cell r="I10688">
            <v>10.99</v>
          </cell>
          <cell r="J10688">
            <v>54.93</v>
          </cell>
          <cell r="K10688">
            <v>341.01</v>
          </cell>
          <cell r="L10688">
            <v>-1.38</v>
          </cell>
          <cell r="M10688">
            <v>339.63</v>
          </cell>
          <cell r="N10688">
            <v>6.55</v>
          </cell>
        </row>
        <row r="10689">
          <cell r="A10689" t="str">
            <v>SP1.414Thinned035</v>
          </cell>
          <cell r="B10689" t="str">
            <v xml:space="preserve">SP </v>
          </cell>
          <cell r="C10689">
            <v>1.4</v>
          </cell>
          <cell r="D10689">
            <v>14</v>
          </cell>
          <cell r="E10689" t="str">
            <v>Thinned</v>
          </cell>
          <cell r="F10689" t="str">
            <v xml:space="preserve"> 35-40</v>
          </cell>
          <cell r="G10689">
            <v>9.09</v>
          </cell>
          <cell r="H10689">
            <v>0.28000000000000003</v>
          </cell>
          <cell r="I10689">
            <v>9.3699999999999992</v>
          </cell>
          <cell r="J10689">
            <v>46.83</v>
          </cell>
          <cell r="K10689">
            <v>387.84</v>
          </cell>
          <cell r="L10689">
            <v>-2.41</v>
          </cell>
          <cell r="M10689">
            <v>385.42999999999995</v>
          </cell>
          <cell r="N10689">
            <v>7.42</v>
          </cell>
        </row>
        <row r="10690">
          <cell r="A10690" t="str">
            <v>SP1.414Thinned040</v>
          </cell>
          <cell r="B10690" t="str">
            <v xml:space="preserve">SP </v>
          </cell>
          <cell r="C10690">
            <v>1.4</v>
          </cell>
          <cell r="D10690">
            <v>14</v>
          </cell>
          <cell r="E10690" t="str">
            <v>Thinned</v>
          </cell>
          <cell r="F10690" t="str">
            <v xml:space="preserve"> 40-45</v>
          </cell>
          <cell r="G10690">
            <v>10.14</v>
          </cell>
          <cell r="H10690">
            <v>0.37</v>
          </cell>
          <cell r="I10690">
            <v>10.5</v>
          </cell>
          <cell r="J10690">
            <v>52.51</v>
          </cell>
          <cell r="K10690">
            <v>440.35</v>
          </cell>
          <cell r="L10690">
            <v>-3.4</v>
          </cell>
          <cell r="M10690">
            <v>436.95000000000005</v>
          </cell>
          <cell r="N10690">
            <v>7.17</v>
          </cell>
        </row>
        <row r="10691">
          <cell r="A10691" t="str">
            <v>SP1.414Thinned045</v>
          </cell>
          <cell r="B10691" t="str">
            <v xml:space="preserve">SP </v>
          </cell>
          <cell r="C10691">
            <v>1.4</v>
          </cell>
          <cell r="D10691">
            <v>14</v>
          </cell>
          <cell r="E10691" t="str">
            <v>Thinned</v>
          </cell>
          <cell r="F10691" t="str">
            <v xml:space="preserve"> 45-50</v>
          </cell>
          <cell r="G10691">
            <v>7.82</v>
          </cell>
          <cell r="H10691">
            <v>-0.16</v>
          </cell>
          <cell r="I10691">
            <v>7.66</v>
          </cell>
          <cell r="J10691">
            <v>38.299999999999997</v>
          </cell>
          <cell r="K10691">
            <v>478.65</v>
          </cell>
          <cell r="L10691">
            <v>-4.4000000000000004</v>
          </cell>
          <cell r="M10691">
            <v>474.25</v>
          </cell>
          <cell r="N10691">
            <v>7.22</v>
          </cell>
        </row>
        <row r="10692">
          <cell r="A10692" t="str">
            <v>SP1.414Thinned050</v>
          </cell>
          <cell r="B10692" t="str">
            <v xml:space="preserve">SP </v>
          </cell>
          <cell r="C10692">
            <v>1.4</v>
          </cell>
          <cell r="D10692">
            <v>14</v>
          </cell>
          <cell r="E10692" t="str">
            <v>Thinned</v>
          </cell>
          <cell r="F10692" t="str">
            <v xml:space="preserve"> 50-55</v>
          </cell>
          <cell r="G10692">
            <v>8.7799999999999994</v>
          </cell>
          <cell r="H10692">
            <v>-0.42</v>
          </cell>
          <cell r="I10692">
            <v>8.36</v>
          </cell>
          <cell r="J10692">
            <v>41.82</v>
          </cell>
          <cell r="K10692">
            <v>520.47</v>
          </cell>
          <cell r="L10692">
            <v>-5.42</v>
          </cell>
          <cell r="M10692">
            <v>515.05000000000007</v>
          </cell>
          <cell r="N10692">
            <v>7.37</v>
          </cell>
        </row>
        <row r="10693">
          <cell r="A10693" t="str">
            <v>SP1.414Thinned055</v>
          </cell>
          <cell r="B10693" t="str">
            <v xml:space="preserve">SP </v>
          </cell>
          <cell r="C10693">
            <v>1.4</v>
          </cell>
          <cell r="D10693">
            <v>14</v>
          </cell>
          <cell r="E10693" t="str">
            <v>Thinned</v>
          </cell>
          <cell r="F10693" t="str">
            <v xml:space="preserve"> 55-60</v>
          </cell>
          <cell r="G10693">
            <v>6.66</v>
          </cell>
          <cell r="H10693">
            <v>-0.28000000000000003</v>
          </cell>
          <cell r="I10693">
            <v>6.38</v>
          </cell>
          <cell r="J10693">
            <v>31.91</v>
          </cell>
          <cell r="K10693">
            <v>552.38</v>
          </cell>
          <cell r="L10693">
            <v>-6.37</v>
          </cell>
          <cell r="M10693">
            <v>546.01</v>
          </cell>
          <cell r="N10693">
            <v>6.9</v>
          </cell>
        </row>
        <row r="10694">
          <cell r="A10694" t="str">
            <v>SP1.414Thinned060</v>
          </cell>
          <cell r="B10694" t="str">
            <v xml:space="preserve">SP </v>
          </cell>
          <cell r="C10694">
            <v>1.4</v>
          </cell>
          <cell r="D10694">
            <v>14</v>
          </cell>
          <cell r="E10694" t="str">
            <v>Thinned</v>
          </cell>
          <cell r="F10694" t="str">
            <v xml:space="preserve"> 60-65</v>
          </cell>
          <cell r="G10694">
            <v>7.5</v>
          </cell>
          <cell r="H10694">
            <v>-0.41</v>
          </cell>
          <cell r="I10694">
            <v>7.09</v>
          </cell>
          <cell r="J10694">
            <v>35.43</v>
          </cell>
          <cell r="K10694">
            <v>587.80999999999995</v>
          </cell>
          <cell r="L10694">
            <v>-7.26</v>
          </cell>
          <cell r="M10694">
            <v>580.54999999999995</v>
          </cell>
          <cell r="N10694">
            <v>6.41</v>
          </cell>
        </row>
        <row r="10695">
          <cell r="A10695" t="str">
            <v>SP1.414Thinned065</v>
          </cell>
          <cell r="B10695" t="str">
            <v xml:space="preserve">SP </v>
          </cell>
          <cell r="C10695">
            <v>1.4</v>
          </cell>
          <cell r="D10695">
            <v>14</v>
          </cell>
          <cell r="E10695" t="str">
            <v>Thinned</v>
          </cell>
          <cell r="F10695" t="str">
            <v xml:space="preserve"> 65-70</v>
          </cell>
          <cell r="G10695">
            <v>6.59</v>
          </cell>
          <cell r="H10695">
            <v>-0.33</v>
          </cell>
          <cell r="I10695">
            <v>6.26</v>
          </cell>
          <cell r="J10695">
            <v>31.31</v>
          </cell>
          <cell r="K10695">
            <v>619.12</v>
          </cell>
          <cell r="L10695">
            <v>-8.07</v>
          </cell>
          <cell r="M10695">
            <v>611.04999999999995</v>
          </cell>
          <cell r="N10695">
            <v>5.84</v>
          </cell>
        </row>
        <row r="10696">
          <cell r="A10696" t="str">
            <v>SP1.414Thinned070</v>
          </cell>
          <cell r="B10696" t="str">
            <v xml:space="preserve">SP </v>
          </cell>
          <cell r="C10696">
            <v>1.4</v>
          </cell>
          <cell r="D10696">
            <v>14</v>
          </cell>
          <cell r="E10696" t="str">
            <v>Thinned</v>
          </cell>
          <cell r="F10696" t="str">
            <v xml:space="preserve"> 70-75</v>
          </cell>
          <cell r="G10696">
            <v>5.71</v>
          </cell>
          <cell r="H10696">
            <v>-0.36</v>
          </cell>
          <cell r="I10696">
            <v>5.35</v>
          </cell>
          <cell r="J10696">
            <v>26.77</v>
          </cell>
          <cell r="K10696">
            <v>645.89</v>
          </cell>
          <cell r="L10696">
            <v>-8.81</v>
          </cell>
          <cell r="M10696">
            <v>637.08000000000004</v>
          </cell>
          <cell r="N10696">
            <v>5.35</v>
          </cell>
        </row>
        <row r="10697">
          <cell r="A10697" t="str">
            <v>SP1.414Thinned075</v>
          </cell>
          <cell r="B10697" t="str">
            <v xml:space="preserve">SP </v>
          </cell>
          <cell r="C10697">
            <v>1.4</v>
          </cell>
          <cell r="D10697">
            <v>14</v>
          </cell>
          <cell r="E10697" t="str">
            <v>Thinned</v>
          </cell>
          <cell r="F10697" t="str">
            <v xml:space="preserve"> 75-80</v>
          </cell>
          <cell r="G10697">
            <v>5.83</v>
          </cell>
          <cell r="H10697">
            <v>-0.37</v>
          </cell>
          <cell r="I10697">
            <v>5.46</v>
          </cell>
          <cell r="J10697">
            <v>27.3</v>
          </cell>
          <cell r="K10697">
            <v>673.19</v>
          </cell>
          <cell r="L10697">
            <v>-9.4700000000000006</v>
          </cell>
          <cell r="M10697">
            <v>663.72</v>
          </cell>
          <cell r="N10697">
            <v>4.82</v>
          </cell>
        </row>
        <row r="10698">
          <cell r="A10698" t="str">
            <v>SP1.414Thinned080</v>
          </cell>
          <cell r="B10698" t="str">
            <v xml:space="preserve">SP </v>
          </cell>
          <cell r="C10698">
            <v>1.4</v>
          </cell>
          <cell r="D10698">
            <v>14</v>
          </cell>
          <cell r="E10698" t="str">
            <v>Thinned</v>
          </cell>
          <cell r="F10698" t="str">
            <v xml:space="preserve"> 80-85</v>
          </cell>
          <cell r="G10698">
            <v>5.29</v>
          </cell>
          <cell r="H10698">
            <v>-0.33</v>
          </cell>
          <cell r="I10698">
            <v>4.96</v>
          </cell>
          <cell r="J10698">
            <v>24.82</v>
          </cell>
          <cell r="K10698">
            <v>698.01</v>
          </cell>
          <cell r="L10698">
            <v>-10.07</v>
          </cell>
          <cell r="M10698">
            <v>687.93999999999994</v>
          </cell>
          <cell r="N10698">
            <v>4.28</v>
          </cell>
        </row>
        <row r="10699">
          <cell r="A10699" t="str">
            <v>SP1.414Thinned085</v>
          </cell>
          <cell r="B10699" t="str">
            <v xml:space="preserve">SP </v>
          </cell>
          <cell r="C10699">
            <v>1.4</v>
          </cell>
          <cell r="D10699">
            <v>14</v>
          </cell>
          <cell r="E10699" t="str">
            <v>Thinned</v>
          </cell>
          <cell r="F10699" t="str">
            <v xml:space="preserve"> 85-90</v>
          </cell>
          <cell r="G10699">
            <v>3.75</v>
          </cell>
          <cell r="H10699">
            <v>-0.28999999999999998</v>
          </cell>
          <cell r="I10699">
            <v>3.45</v>
          </cell>
          <cell r="J10699">
            <v>17.27</v>
          </cell>
          <cell r="K10699">
            <v>715.27</v>
          </cell>
          <cell r="L10699">
            <v>-10.59</v>
          </cell>
          <cell r="M10699">
            <v>704.68</v>
          </cell>
          <cell r="N10699">
            <v>3.81</v>
          </cell>
        </row>
        <row r="10700">
          <cell r="A10700" t="str">
            <v>SP1.414Thinned090</v>
          </cell>
          <cell r="B10700" t="str">
            <v xml:space="preserve">SP </v>
          </cell>
          <cell r="C10700">
            <v>1.4</v>
          </cell>
          <cell r="D10700">
            <v>14</v>
          </cell>
          <cell r="E10700" t="str">
            <v>Thinned</v>
          </cell>
          <cell r="F10700" t="str">
            <v xml:space="preserve"> 90-95</v>
          </cell>
          <cell r="G10700">
            <v>3.58</v>
          </cell>
          <cell r="H10700">
            <v>-0.32</v>
          </cell>
          <cell r="I10700">
            <v>3.26</v>
          </cell>
          <cell r="J10700">
            <v>16.309999999999999</v>
          </cell>
          <cell r="K10700">
            <v>731.58</v>
          </cell>
          <cell r="L10700">
            <v>-11.06</v>
          </cell>
          <cell r="M10700">
            <v>720.5200000000001</v>
          </cell>
          <cell r="N10700">
            <v>3.36</v>
          </cell>
        </row>
        <row r="10701">
          <cell r="A10701" t="str">
            <v>SP1.414Thinned095</v>
          </cell>
          <cell r="B10701" t="str">
            <v xml:space="preserve">SP </v>
          </cell>
          <cell r="C10701">
            <v>1.4</v>
          </cell>
          <cell r="D10701">
            <v>14</v>
          </cell>
          <cell r="E10701" t="str">
            <v>Thinned</v>
          </cell>
          <cell r="F10701" t="str">
            <v xml:space="preserve"> 95-100</v>
          </cell>
          <cell r="G10701">
            <v>3.14</v>
          </cell>
          <cell r="H10701">
            <v>-0.31</v>
          </cell>
          <cell r="I10701">
            <v>2.83</v>
          </cell>
          <cell r="J10701">
            <v>14.13</v>
          </cell>
          <cell r="K10701">
            <v>745.71</v>
          </cell>
          <cell r="L10701">
            <v>-11.46</v>
          </cell>
          <cell r="M10701">
            <v>734.25</v>
          </cell>
          <cell r="N10701">
            <v>2.91</v>
          </cell>
        </row>
        <row r="10702">
          <cell r="A10702" t="str">
            <v>SP1.414Thinned100</v>
          </cell>
          <cell r="B10702" t="str">
            <v xml:space="preserve">SP </v>
          </cell>
          <cell r="C10702">
            <v>1.4</v>
          </cell>
          <cell r="D10702">
            <v>14</v>
          </cell>
          <cell r="E10702" t="str">
            <v>Thinned</v>
          </cell>
          <cell r="F10702" t="str">
            <v>100-105</v>
          </cell>
          <cell r="G10702">
            <v>2.8</v>
          </cell>
          <cell r="H10702">
            <v>-0.3</v>
          </cell>
          <cell r="I10702">
            <v>2.5099999999999998</v>
          </cell>
          <cell r="J10702">
            <v>12.53</v>
          </cell>
          <cell r="K10702">
            <v>758.24</v>
          </cell>
          <cell r="L10702">
            <v>-11.8</v>
          </cell>
          <cell r="M10702">
            <v>746.44</v>
          </cell>
          <cell r="N10702">
            <v>2.5</v>
          </cell>
        </row>
        <row r="10703">
          <cell r="A10703" t="str">
            <v>SP1.414Thinned105</v>
          </cell>
          <cell r="B10703" t="str">
            <v xml:space="preserve">SP </v>
          </cell>
          <cell r="C10703">
            <v>1.4</v>
          </cell>
          <cell r="D10703">
            <v>14</v>
          </cell>
          <cell r="E10703" t="str">
            <v>Thinned</v>
          </cell>
          <cell r="F10703" t="str">
            <v>105-110</v>
          </cell>
          <cell r="G10703">
            <v>2.4</v>
          </cell>
          <cell r="H10703">
            <v>-0.26</v>
          </cell>
          <cell r="I10703">
            <v>2.15</v>
          </cell>
          <cell r="J10703">
            <v>10.74</v>
          </cell>
          <cell r="K10703">
            <v>768.98</v>
          </cell>
          <cell r="L10703">
            <v>-12.1</v>
          </cell>
          <cell r="M10703">
            <v>756.88</v>
          </cell>
          <cell r="N10703">
            <v>2.14</v>
          </cell>
        </row>
        <row r="10704">
          <cell r="A10704" t="str">
            <v>SP1.414Thinned110</v>
          </cell>
          <cell r="B10704" t="str">
            <v xml:space="preserve">SP </v>
          </cell>
          <cell r="C10704">
            <v>1.4</v>
          </cell>
          <cell r="D10704">
            <v>14</v>
          </cell>
          <cell r="E10704" t="str">
            <v>Thinned</v>
          </cell>
          <cell r="F10704" t="str">
            <v>110-115</v>
          </cell>
          <cell r="G10704">
            <v>2.09</v>
          </cell>
          <cell r="H10704">
            <v>-0.22</v>
          </cell>
          <cell r="I10704">
            <v>1.87</v>
          </cell>
          <cell r="J10704">
            <v>9.3699999999999992</v>
          </cell>
          <cell r="K10704">
            <v>778.35</v>
          </cell>
          <cell r="L10704">
            <v>-12.35</v>
          </cell>
          <cell r="M10704">
            <v>766</v>
          </cell>
          <cell r="N10704">
            <v>1.84</v>
          </cell>
        </row>
        <row r="10705">
          <cell r="A10705" t="str">
            <v>SP1.414Thinned115</v>
          </cell>
          <cell r="B10705" t="str">
            <v xml:space="preserve">SP </v>
          </cell>
          <cell r="C10705">
            <v>1.4</v>
          </cell>
          <cell r="D10705">
            <v>14</v>
          </cell>
          <cell r="E10705" t="str">
            <v>Thinned</v>
          </cell>
          <cell r="F10705" t="str">
            <v>115-120</v>
          </cell>
          <cell r="G10705">
            <v>1.84</v>
          </cell>
          <cell r="H10705">
            <v>-0.19</v>
          </cell>
          <cell r="I10705">
            <v>1.65</v>
          </cell>
          <cell r="J10705">
            <v>8.26</v>
          </cell>
          <cell r="K10705">
            <v>786.61</v>
          </cell>
          <cell r="L10705">
            <v>-12.57</v>
          </cell>
          <cell r="M10705">
            <v>774.04</v>
          </cell>
          <cell r="N10705">
            <v>1.58</v>
          </cell>
        </row>
        <row r="10706">
          <cell r="A10706" t="str">
            <v>SP1.414Thinned120</v>
          </cell>
          <cell r="B10706" t="str">
            <v xml:space="preserve">SP </v>
          </cell>
          <cell r="C10706">
            <v>1.4</v>
          </cell>
          <cell r="D10706">
            <v>14</v>
          </cell>
          <cell r="E10706" t="str">
            <v>Thinned</v>
          </cell>
          <cell r="F10706" t="str">
            <v>120-125</v>
          </cell>
          <cell r="G10706">
            <v>1.45</v>
          </cell>
          <cell r="H10706">
            <v>-0.16</v>
          </cell>
          <cell r="I10706">
            <v>1.29</v>
          </cell>
          <cell r="J10706">
            <v>6.45</v>
          </cell>
          <cell r="K10706">
            <v>793.07</v>
          </cell>
          <cell r="L10706">
            <v>-12.76</v>
          </cell>
          <cell r="M10706">
            <v>780.31000000000006</v>
          </cell>
          <cell r="N10706">
            <v>1.35</v>
          </cell>
        </row>
        <row r="10707">
          <cell r="A10707" t="str">
            <v>SP1.414Thinned125</v>
          </cell>
          <cell r="B10707" t="str">
            <v xml:space="preserve">SP </v>
          </cell>
          <cell r="C10707">
            <v>1.4</v>
          </cell>
          <cell r="D10707">
            <v>14</v>
          </cell>
          <cell r="E10707" t="str">
            <v>Thinned</v>
          </cell>
          <cell r="F10707" t="str">
            <v>125-130</v>
          </cell>
          <cell r="G10707">
            <v>1.04</v>
          </cell>
          <cell r="H10707">
            <v>-0.15</v>
          </cell>
          <cell r="I10707">
            <v>0.89</v>
          </cell>
          <cell r="J10707">
            <v>4.4400000000000004</v>
          </cell>
          <cell r="K10707">
            <v>797.51</v>
          </cell>
          <cell r="L10707">
            <v>-12.92</v>
          </cell>
          <cell r="M10707">
            <v>784.59</v>
          </cell>
          <cell r="N10707">
            <v>1.17</v>
          </cell>
        </row>
        <row r="10708">
          <cell r="A10708" t="str">
            <v>SP1.414Thinned130</v>
          </cell>
          <cell r="B10708" t="str">
            <v xml:space="preserve">SP </v>
          </cell>
          <cell r="C10708">
            <v>1.4</v>
          </cell>
          <cell r="D10708">
            <v>14</v>
          </cell>
          <cell r="E10708" t="str">
            <v>Thinned</v>
          </cell>
          <cell r="F10708" t="str">
            <v>130-135</v>
          </cell>
          <cell r="G10708">
            <v>0.97</v>
          </cell>
          <cell r="H10708">
            <v>-0.13</v>
          </cell>
          <cell r="I10708">
            <v>0.84</v>
          </cell>
          <cell r="J10708">
            <v>4.2</v>
          </cell>
          <cell r="K10708">
            <v>801.71</v>
          </cell>
          <cell r="L10708">
            <v>-13.06</v>
          </cell>
          <cell r="M10708">
            <v>788.65000000000009</v>
          </cell>
          <cell r="N10708">
            <v>1</v>
          </cell>
        </row>
        <row r="10709">
          <cell r="A10709" t="str">
            <v>SP1.414Thinned135</v>
          </cell>
          <cell r="B10709" t="str">
            <v xml:space="preserve">SP </v>
          </cell>
          <cell r="C10709">
            <v>1.4</v>
          </cell>
          <cell r="D10709">
            <v>14</v>
          </cell>
          <cell r="E10709" t="str">
            <v>Thinned</v>
          </cell>
          <cell r="F10709" t="str">
            <v>135-140</v>
          </cell>
          <cell r="G10709">
            <v>0.84</v>
          </cell>
          <cell r="H10709">
            <v>-0.12</v>
          </cell>
          <cell r="I10709">
            <v>0.73</v>
          </cell>
          <cell r="J10709">
            <v>3.63</v>
          </cell>
          <cell r="K10709">
            <v>805.34</v>
          </cell>
          <cell r="L10709">
            <v>-13.18</v>
          </cell>
          <cell r="M10709">
            <v>792.16000000000008</v>
          </cell>
          <cell r="N10709">
            <v>0.86</v>
          </cell>
        </row>
        <row r="10710">
          <cell r="A10710" t="str">
            <v>SP1.414Thinned140</v>
          </cell>
          <cell r="B10710" t="str">
            <v xml:space="preserve">SP </v>
          </cell>
          <cell r="C10710">
            <v>1.4</v>
          </cell>
          <cell r="D10710">
            <v>14</v>
          </cell>
          <cell r="E10710" t="str">
            <v>Thinned</v>
          </cell>
          <cell r="F10710" t="str">
            <v>140-145</v>
          </cell>
          <cell r="G10710">
            <v>0.74</v>
          </cell>
          <cell r="H10710">
            <v>-0.1</v>
          </cell>
          <cell r="I10710">
            <v>0.64</v>
          </cell>
          <cell r="J10710">
            <v>3.2</v>
          </cell>
          <cell r="K10710">
            <v>808.54</v>
          </cell>
          <cell r="L10710">
            <v>-13.28</v>
          </cell>
          <cell r="M10710">
            <v>795.26</v>
          </cell>
          <cell r="N10710">
            <v>0.74</v>
          </cell>
        </row>
        <row r="10711">
          <cell r="A10711" t="str">
            <v>SP1.414Thinned145</v>
          </cell>
          <cell r="B10711" t="str">
            <v xml:space="preserve">SP </v>
          </cell>
          <cell r="C10711">
            <v>1.4</v>
          </cell>
          <cell r="D10711">
            <v>14</v>
          </cell>
          <cell r="E10711" t="str">
            <v>Thinned</v>
          </cell>
          <cell r="F10711" t="str">
            <v>145-150</v>
          </cell>
          <cell r="G10711">
            <v>0.59</v>
          </cell>
          <cell r="H10711">
            <v>-0.09</v>
          </cell>
          <cell r="I10711">
            <v>0.5</v>
          </cell>
          <cell r="J10711">
            <v>2.52</v>
          </cell>
          <cell r="K10711">
            <v>811.06</v>
          </cell>
          <cell r="L10711">
            <v>-13.37</v>
          </cell>
          <cell r="M10711">
            <v>797.68999999999994</v>
          </cell>
          <cell r="N10711">
            <v>0.64</v>
          </cell>
        </row>
        <row r="10712">
          <cell r="A10712" t="str">
            <v>SP1.414Thinned150</v>
          </cell>
          <cell r="B10712" t="str">
            <v xml:space="preserve">SP </v>
          </cell>
          <cell r="C10712">
            <v>1.4</v>
          </cell>
          <cell r="D10712">
            <v>14</v>
          </cell>
          <cell r="E10712" t="str">
            <v>Thinned</v>
          </cell>
          <cell r="F10712" t="str">
            <v>150-155</v>
          </cell>
          <cell r="G10712">
            <v>0.57999999999999996</v>
          </cell>
          <cell r="H10712">
            <v>-7.0000000000000007E-2</v>
          </cell>
          <cell r="I10712">
            <v>0.51</v>
          </cell>
          <cell r="J10712">
            <v>2.54</v>
          </cell>
          <cell r="K10712">
            <v>813.6</v>
          </cell>
          <cell r="L10712">
            <v>-13.45</v>
          </cell>
          <cell r="M10712">
            <v>800.15</v>
          </cell>
          <cell r="N10712">
            <v>0.55000000000000004</v>
          </cell>
        </row>
        <row r="10713">
          <cell r="A10713" t="str">
            <v>SP1.414Thinned155</v>
          </cell>
          <cell r="B10713" t="str">
            <v xml:space="preserve">SP </v>
          </cell>
          <cell r="C10713">
            <v>1.4</v>
          </cell>
          <cell r="D10713">
            <v>14</v>
          </cell>
          <cell r="E10713" t="str">
            <v>Thinned</v>
          </cell>
          <cell r="F10713" t="str">
            <v>155-160</v>
          </cell>
          <cell r="G10713">
            <v>0.47</v>
          </cell>
          <cell r="H10713">
            <v>-0.06</v>
          </cell>
          <cell r="I10713">
            <v>0.41</v>
          </cell>
          <cell r="J10713">
            <v>2.04</v>
          </cell>
          <cell r="K10713">
            <v>815.65</v>
          </cell>
          <cell r="L10713">
            <v>-13.51</v>
          </cell>
          <cell r="M10713">
            <v>802.14</v>
          </cell>
          <cell r="N10713">
            <v>0.47</v>
          </cell>
        </row>
        <row r="10714">
          <cell r="A10714" t="str">
            <v>SP1.414Thinned160</v>
          </cell>
          <cell r="B10714" t="str">
            <v xml:space="preserve">SP </v>
          </cell>
          <cell r="C10714">
            <v>1.4</v>
          </cell>
          <cell r="D10714">
            <v>14</v>
          </cell>
          <cell r="E10714" t="str">
            <v>Thinned</v>
          </cell>
          <cell r="F10714" t="str">
            <v>160-165</v>
          </cell>
          <cell r="G10714">
            <v>0.41</v>
          </cell>
          <cell r="H10714">
            <v>-0.05</v>
          </cell>
          <cell r="I10714">
            <v>0.36</v>
          </cell>
          <cell r="J10714">
            <v>1.79</v>
          </cell>
          <cell r="K10714">
            <v>817.44</v>
          </cell>
          <cell r="L10714">
            <v>-13.57</v>
          </cell>
          <cell r="M10714">
            <v>803.87</v>
          </cell>
          <cell r="N10714">
            <v>0.4</v>
          </cell>
        </row>
        <row r="10715">
          <cell r="A10715" t="str">
            <v>SP1.414Thinned165</v>
          </cell>
          <cell r="B10715" t="str">
            <v xml:space="preserve">SP </v>
          </cell>
          <cell r="C10715">
            <v>1.4</v>
          </cell>
          <cell r="D10715">
            <v>14</v>
          </cell>
          <cell r="E10715" t="str">
            <v>Thinned</v>
          </cell>
          <cell r="F10715" t="str">
            <v>165-170</v>
          </cell>
          <cell r="G10715">
            <v>0.35</v>
          </cell>
          <cell r="H10715">
            <v>-0.05</v>
          </cell>
          <cell r="I10715">
            <v>0.3</v>
          </cell>
          <cell r="J10715">
            <v>1.5</v>
          </cell>
          <cell r="K10715">
            <v>818.94</v>
          </cell>
          <cell r="L10715">
            <v>-13.61</v>
          </cell>
          <cell r="M10715">
            <v>805.33</v>
          </cell>
          <cell r="N10715">
            <v>0.35</v>
          </cell>
        </row>
        <row r="10716">
          <cell r="A10716" t="str">
            <v>SP1.414Thinned170</v>
          </cell>
          <cell r="B10716" t="str">
            <v xml:space="preserve">SP </v>
          </cell>
          <cell r="C10716">
            <v>1.4</v>
          </cell>
          <cell r="D10716">
            <v>14</v>
          </cell>
          <cell r="E10716" t="str">
            <v>Thinned</v>
          </cell>
          <cell r="F10716" t="str">
            <v>170-175</v>
          </cell>
          <cell r="G10716">
            <v>0.32</v>
          </cell>
          <cell r="H10716">
            <v>-0.04</v>
          </cell>
          <cell r="I10716">
            <v>0.28000000000000003</v>
          </cell>
          <cell r="J10716">
            <v>1.39</v>
          </cell>
          <cell r="K10716">
            <v>820.32</v>
          </cell>
          <cell r="L10716">
            <v>-13.65</v>
          </cell>
          <cell r="M10716">
            <v>806.67000000000007</v>
          </cell>
          <cell r="N10716">
            <v>0.3</v>
          </cell>
        </row>
        <row r="10717">
          <cell r="A10717" t="str">
            <v>SP1.414Thinned175</v>
          </cell>
          <cell r="B10717" t="str">
            <v xml:space="preserve">SP </v>
          </cell>
          <cell r="C10717">
            <v>1.4</v>
          </cell>
          <cell r="D10717">
            <v>14</v>
          </cell>
          <cell r="E10717" t="str">
            <v>Thinned</v>
          </cell>
          <cell r="F10717" t="str">
            <v>175-180</v>
          </cell>
          <cell r="G10717">
            <v>0.23</v>
          </cell>
          <cell r="H10717">
            <v>-0.04</v>
          </cell>
          <cell r="I10717">
            <v>0.2</v>
          </cell>
          <cell r="J10717">
            <v>0.99</v>
          </cell>
          <cell r="K10717">
            <v>821.32</v>
          </cell>
          <cell r="L10717">
            <v>-13.69</v>
          </cell>
          <cell r="M10717">
            <v>807.63</v>
          </cell>
          <cell r="N10717">
            <v>0.26</v>
          </cell>
        </row>
        <row r="10718">
          <cell r="A10718" t="str">
            <v>SP1.414Thinned180</v>
          </cell>
          <cell r="B10718" t="str">
            <v xml:space="preserve">SP </v>
          </cell>
          <cell r="C10718">
            <v>1.4</v>
          </cell>
          <cell r="D10718">
            <v>14</v>
          </cell>
          <cell r="E10718" t="str">
            <v>Thinned</v>
          </cell>
          <cell r="F10718" t="str">
            <v>180-185</v>
          </cell>
          <cell r="G10718">
            <v>0.23</v>
          </cell>
          <cell r="H10718">
            <v>-0.03</v>
          </cell>
          <cell r="I10718">
            <v>0.2</v>
          </cell>
          <cell r="J10718">
            <v>1.02</v>
          </cell>
          <cell r="K10718">
            <v>822.33</v>
          </cell>
          <cell r="L10718">
            <v>-13.72</v>
          </cell>
          <cell r="M10718">
            <v>808.61</v>
          </cell>
          <cell r="N10718">
            <v>0.22</v>
          </cell>
        </row>
        <row r="10719">
          <cell r="A10719" t="str">
            <v>SP1.414Thinned185</v>
          </cell>
          <cell r="B10719" t="str">
            <v xml:space="preserve">SP </v>
          </cell>
          <cell r="C10719">
            <v>1.4</v>
          </cell>
          <cell r="D10719">
            <v>14</v>
          </cell>
          <cell r="E10719" t="str">
            <v>Thinned</v>
          </cell>
          <cell r="F10719" t="str">
            <v>185-190</v>
          </cell>
          <cell r="G10719">
            <v>0.18</v>
          </cell>
          <cell r="H10719">
            <v>-0.03</v>
          </cell>
          <cell r="I10719">
            <v>0.15</v>
          </cell>
          <cell r="J10719">
            <v>0.77</v>
          </cell>
          <cell r="K10719">
            <v>823.1</v>
          </cell>
          <cell r="L10719">
            <v>-13.75</v>
          </cell>
          <cell r="M10719">
            <v>809.35</v>
          </cell>
          <cell r="N10719">
            <v>0.19</v>
          </cell>
        </row>
        <row r="10720">
          <cell r="A10720" t="str">
            <v>SP1.414Thinned190</v>
          </cell>
          <cell r="B10720" t="str">
            <v xml:space="preserve">SP </v>
          </cell>
          <cell r="C10720">
            <v>1.4</v>
          </cell>
          <cell r="D10720">
            <v>14</v>
          </cell>
          <cell r="E10720" t="str">
            <v>Thinned</v>
          </cell>
          <cell r="F10720" t="str">
            <v>190-195</v>
          </cell>
          <cell r="G10720">
            <v>0.17</v>
          </cell>
          <cell r="H10720">
            <v>-0.02</v>
          </cell>
          <cell r="I10720">
            <v>0.14000000000000001</v>
          </cell>
          <cell r="J10720">
            <v>0.72</v>
          </cell>
          <cell r="K10720">
            <v>823.82</v>
          </cell>
          <cell r="L10720">
            <v>-13.77</v>
          </cell>
          <cell r="M10720">
            <v>810.05000000000007</v>
          </cell>
          <cell r="N10720">
            <v>0.16</v>
          </cell>
        </row>
        <row r="10721">
          <cell r="A10721" t="str">
            <v>SP1.414Thinned195</v>
          </cell>
          <cell r="B10721" t="str">
            <v xml:space="preserve">SP </v>
          </cell>
          <cell r="C10721">
            <v>1.4</v>
          </cell>
          <cell r="D10721">
            <v>14</v>
          </cell>
          <cell r="E10721" t="str">
            <v>Thinned</v>
          </cell>
          <cell r="F10721" t="str">
            <v>195-200</v>
          </cell>
          <cell r="G10721">
            <v>0.34</v>
          </cell>
          <cell r="H10721">
            <v>-7.0000000000000007E-2</v>
          </cell>
          <cell r="I10721">
            <v>0.27</v>
          </cell>
          <cell r="J10721">
            <v>1.35</v>
          </cell>
          <cell r="K10721">
            <v>825.18</v>
          </cell>
          <cell r="L10721">
            <v>-13.77</v>
          </cell>
          <cell r="M10721">
            <v>811.41</v>
          </cell>
          <cell r="N10721">
            <v>0</v>
          </cell>
        </row>
        <row r="10722">
          <cell r="A10722" t="str">
            <v>SP2.002NO_thin000</v>
          </cell>
          <cell r="B10722" t="str">
            <v xml:space="preserve">SP </v>
          </cell>
          <cell r="C10722">
            <v>2</v>
          </cell>
          <cell r="D10722">
            <v>2</v>
          </cell>
          <cell r="E10722" t="str">
            <v>NO_thin</v>
          </cell>
          <cell r="F10722" t="str">
            <v xml:space="preserve">  0-5</v>
          </cell>
          <cell r="M10722">
            <v>0.185</v>
          </cell>
        </row>
        <row r="10723">
          <cell r="A10723" t="str">
            <v>SP2.002NO_thin005</v>
          </cell>
          <cell r="B10723" t="str">
            <v xml:space="preserve">SP </v>
          </cell>
          <cell r="C10723">
            <v>2</v>
          </cell>
          <cell r="D10723">
            <v>2</v>
          </cell>
          <cell r="E10723" t="str">
            <v>NO_thin</v>
          </cell>
          <cell r="F10723" t="str">
            <v xml:space="preserve">  5-10</v>
          </cell>
          <cell r="M10723">
            <v>0.435</v>
          </cell>
        </row>
        <row r="10724">
          <cell r="A10724" t="str">
            <v>SP2.002NO_thin010</v>
          </cell>
          <cell r="B10724" t="str">
            <v xml:space="preserve">SP </v>
          </cell>
          <cell r="C10724">
            <v>2</v>
          </cell>
          <cell r="D10724">
            <v>2</v>
          </cell>
          <cell r="E10724" t="str">
            <v>NO_thin</v>
          </cell>
          <cell r="F10724" t="str">
            <v xml:space="preserve"> 10-15</v>
          </cell>
          <cell r="M10724">
            <v>0.75</v>
          </cell>
        </row>
        <row r="10725">
          <cell r="A10725" t="str">
            <v>SP2.002NO_thin015</v>
          </cell>
          <cell r="B10725" t="str">
            <v xml:space="preserve">SP </v>
          </cell>
          <cell r="C10725">
            <v>2</v>
          </cell>
          <cell r="D10725">
            <v>2</v>
          </cell>
          <cell r="E10725" t="str">
            <v>NO_thin</v>
          </cell>
          <cell r="F10725" t="str">
            <v xml:space="preserve"> 15-20</v>
          </cell>
          <cell r="M10725">
            <v>1.2749999999999999</v>
          </cell>
        </row>
        <row r="10726">
          <cell r="A10726" t="str">
            <v>SP2.002NO_thin020</v>
          </cell>
          <cell r="B10726" t="str">
            <v xml:space="preserve">SP </v>
          </cell>
          <cell r="C10726">
            <v>2</v>
          </cell>
          <cell r="D10726">
            <v>2</v>
          </cell>
          <cell r="E10726" t="str">
            <v>NO_thin</v>
          </cell>
          <cell r="F10726" t="str">
            <v xml:space="preserve"> 20-25</v>
          </cell>
          <cell r="M10726">
            <v>2.4300000000000002</v>
          </cell>
        </row>
        <row r="10727">
          <cell r="A10727" t="str">
            <v>SP2.002NO_thin025</v>
          </cell>
          <cell r="B10727" t="str">
            <v xml:space="preserve">SP </v>
          </cell>
          <cell r="C10727">
            <v>2</v>
          </cell>
          <cell r="D10727">
            <v>2</v>
          </cell>
          <cell r="E10727" t="str">
            <v>NO_thin</v>
          </cell>
          <cell r="F10727" t="str">
            <v xml:space="preserve"> 25-30</v>
          </cell>
          <cell r="M10727">
            <v>5.5049999999999999</v>
          </cell>
        </row>
        <row r="10728">
          <cell r="A10728" t="str">
            <v>SP2.002NO_thin030</v>
          </cell>
          <cell r="B10728" t="str">
            <v xml:space="preserve">SP </v>
          </cell>
          <cell r="C10728">
            <v>2</v>
          </cell>
          <cell r="D10728">
            <v>2</v>
          </cell>
          <cell r="E10728" t="str">
            <v>NO_thin</v>
          </cell>
          <cell r="F10728" t="str">
            <v xml:space="preserve"> 30-35</v>
          </cell>
          <cell r="M10728">
            <v>14.45</v>
          </cell>
        </row>
        <row r="10729">
          <cell r="A10729" t="str">
            <v>SP2.002NO_thin035</v>
          </cell>
          <cell r="B10729" t="str">
            <v xml:space="preserve">SP </v>
          </cell>
          <cell r="C10729">
            <v>2</v>
          </cell>
          <cell r="D10729">
            <v>2</v>
          </cell>
          <cell r="E10729" t="str">
            <v>NO_thin</v>
          </cell>
          <cell r="F10729" t="str">
            <v xml:space="preserve"> 35-40</v>
          </cell>
          <cell r="M10729">
            <v>41.305</v>
          </cell>
        </row>
        <row r="10730">
          <cell r="A10730" t="str">
            <v>SP2.002NO_thin040</v>
          </cell>
          <cell r="B10730" t="str">
            <v xml:space="preserve">SP </v>
          </cell>
          <cell r="C10730">
            <v>2</v>
          </cell>
          <cell r="D10730">
            <v>2</v>
          </cell>
          <cell r="E10730" t="str">
            <v>NO_thin</v>
          </cell>
          <cell r="F10730" t="str">
            <v xml:space="preserve"> 40-45</v>
          </cell>
          <cell r="M10730">
            <v>86.375</v>
          </cell>
        </row>
        <row r="10731">
          <cell r="A10731" t="str">
            <v>SP2.002NO_thin045</v>
          </cell>
          <cell r="B10731" t="str">
            <v xml:space="preserve">SP </v>
          </cell>
          <cell r="C10731">
            <v>2</v>
          </cell>
          <cell r="D10731">
            <v>2</v>
          </cell>
          <cell r="E10731" t="str">
            <v>NO_thin</v>
          </cell>
          <cell r="F10731" t="str">
            <v xml:space="preserve"> 45-50</v>
          </cell>
          <cell r="M10731">
            <v>107.745</v>
          </cell>
        </row>
        <row r="10732">
          <cell r="A10732" t="str">
            <v>SP2.002NO_thin050</v>
          </cell>
          <cell r="B10732" t="str">
            <v xml:space="preserve">SP </v>
          </cell>
          <cell r="C10732">
            <v>2</v>
          </cell>
          <cell r="D10732">
            <v>2</v>
          </cell>
          <cell r="E10732" t="str">
            <v>NO_thin</v>
          </cell>
          <cell r="F10732" t="str">
            <v xml:space="preserve"> 50-55</v>
          </cell>
          <cell r="M10732">
            <v>128.495</v>
          </cell>
        </row>
        <row r="10733">
          <cell r="A10733" t="str">
            <v>SP2.002NO_thin055</v>
          </cell>
          <cell r="B10733" t="str">
            <v xml:space="preserve">SP </v>
          </cell>
          <cell r="C10733">
            <v>2</v>
          </cell>
          <cell r="D10733">
            <v>2</v>
          </cell>
          <cell r="E10733" t="str">
            <v>NO_thin</v>
          </cell>
          <cell r="F10733" t="str">
            <v xml:space="preserve"> 55-60</v>
          </cell>
          <cell r="M10733">
            <v>148.45500000000001</v>
          </cell>
        </row>
        <row r="10734">
          <cell r="A10734" t="str">
            <v>SP2.002NO_thin060</v>
          </cell>
          <cell r="B10734" t="str">
            <v xml:space="preserve">SP </v>
          </cell>
          <cell r="C10734">
            <v>2</v>
          </cell>
          <cell r="D10734">
            <v>2</v>
          </cell>
          <cell r="E10734" t="str">
            <v>NO_thin</v>
          </cell>
          <cell r="F10734" t="str">
            <v xml:space="preserve"> 60-65</v>
          </cell>
          <cell r="M10734">
            <v>168.08</v>
          </cell>
        </row>
        <row r="10735">
          <cell r="A10735" t="str">
            <v>SP2.002NO_thin065</v>
          </cell>
          <cell r="B10735" t="str">
            <v xml:space="preserve">SP </v>
          </cell>
          <cell r="C10735">
            <v>2</v>
          </cell>
          <cell r="D10735">
            <v>2</v>
          </cell>
          <cell r="E10735" t="str">
            <v>NO_thin</v>
          </cell>
          <cell r="F10735" t="str">
            <v xml:space="preserve"> 65-70</v>
          </cell>
          <cell r="M10735">
            <v>186.30500000000001</v>
          </cell>
        </row>
        <row r="10736">
          <cell r="A10736" t="str">
            <v>SP2.002NO_thin070</v>
          </cell>
          <cell r="B10736" t="str">
            <v xml:space="preserve">SP </v>
          </cell>
          <cell r="C10736">
            <v>2</v>
          </cell>
          <cell r="D10736">
            <v>2</v>
          </cell>
          <cell r="E10736" t="str">
            <v>NO_thin</v>
          </cell>
          <cell r="F10736" t="str">
            <v xml:space="preserve"> 70-75</v>
          </cell>
          <cell r="M10736">
            <v>202.61</v>
          </cell>
        </row>
        <row r="10737">
          <cell r="A10737" t="str">
            <v>SP2.002NO_thin075</v>
          </cell>
          <cell r="B10737" t="str">
            <v xml:space="preserve">SP </v>
          </cell>
          <cell r="C10737">
            <v>2</v>
          </cell>
          <cell r="D10737">
            <v>2</v>
          </cell>
          <cell r="E10737" t="str">
            <v>NO_thin</v>
          </cell>
          <cell r="F10737" t="str">
            <v xml:space="preserve"> 75-80</v>
          </cell>
          <cell r="M10737">
            <v>218.08</v>
          </cell>
        </row>
        <row r="10738">
          <cell r="A10738" t="str">
            <v>SP2.002NO_thin080</v>
          </cell>
          <cell r="B10738" t="str">
            <v xml:space="preserve">SP </v>
          </cell>
          <cell r="C10738">
            <v>2</v>
          </cell>
          <cell r="D10738">
            <v>2</v>
          </cell>
          <cell r="E10738" t="str">
            <v>NO_thin</v>
          </cell>
          <cell r="F10738" t="str">
            <v xml:space="preserve"> 80-85</v>
          </cell>
          <cell r="M10738">
            <v>231.94</v>
          </cell>
        </row>
        <row r="10739">
          <cell r="A10739" t="str">
            <v>SP2.002NO_thin085</v>
          </cell>
          <cell r="B10739" t="str">
            <v xml:space="preserve">SP </v>
          </cell>
          <cell r="C10739">
            <v>2</v>
          </cell>
          <cell r="D10739">
            <v>2</v>
          </cell>
          <cell r="E10739" t="str">
            <v>NO_thin</v>
          </cell>
          <cell r="F10739" t="str">
            <v xml:space="preserve"> 85-90</v>
          </cell>
          <cell r="M10739">
            <v>242.85</v>
          </cell>
        </row>
        <row r="10740">
          <cell r="A10740" t="str">
            <v>SP2.002NO_thin090</v>
          </cell>
          <cell r="B10740" t="str">
            <v xml:space="preserve">SP </v>
          </cell>
          <cell r="C10740">
            <v>2</v>
          </cell>
          <cell r="D10740">
            <v>2</v>
          </cell>
          <cell r="E10740" t="str">
            <v>NO_thin</v>
          </cell>
          <cell r="F10740" t="str">
            <v xml:space="preserve"> 90-95</v>
          </cell>
          <cell r="M10740">
            <v>251.39</v>
          </cell>
        </row>
        <row r="10741">
          <cell r="A10741" t="str">
            <v>SP2.002NO_thin095</v>
          </cell>
          <cell r="B10741" t="str">
            <v xml:space="preserve">SP </v>
          </cell>
          <cell r="C10741">
            <v>2</v>
          </cell>
          <cell r="D10741">
            <v>2</v>
          </cell>
          <cell r="E10741" t="str">
            <v>NO_thin</v>
          </cell>
          <cell r="F10741" t="str">
            <v xml:space="preserve"> 95-100</v>
          </cell>
          <cell r="M10741">
            <v>258.92</v>
          </cell>
        </row>
        <row r="10742">
          <cell r="A10742" t="str">
            <v>SP2.002NO_thin100</v>
          </cell>
          <cell r="B10742" t="str">
            <v xml:space="preserve">SP </v>
          </cell>
          <cell r="C10742">
            <v>2</v>
          </cell>
          <cell r="D10742">
            <v>2</v>
          </cell>
          <cell r="E10742" t="str">
            <v>NO_thin</v>
          </cell>
          <cell r="F10742" t="str">
            <v>100-105</v>
          </cell>
          <cell r="M10742">
            <v>263.42</v>
          </cell>
        </row>
        <row r="10743">
          <cell r="A10743" t="str">
            <v>SP2.002NO_thin105</v>
          </cell>
          <cell r="B10743" t="str">
            <v xml:space="preserve">SP </v>
          </cell>
          <cell r="C10743">
            <v>2</v>
          </cell>
          <cell r="D10743">
            <v>2</v>
          </cell>
          <cell r="E10743" t="str">
            <v>NO_thin</v>
          </cell>
          <cell r="F10743" t="str">
            <v>105-110</v>
          </cell>
          <cell r="M10743">
            <v>268.19</v>
          </cell>
        </row>
        <row r="10744">
          <cell r="A10744" t="str">
            <v>SP2.002NO_thin110</v>
          </cell>
          <cell r="B10744" t="str">
            <v xml:space="preserve">SP </v>
          </cell>
          <cell r="C10744">
            <v>2</v>
          </cell>
          <cell r="D10744">
            <v>2</v>
          </cell>
          <cell r="E10744" t="str">
            <v>NO_thin</v>
          </cell>
          <cell r="F10744" t="str">
            <v>110-115</v>
          </cell>
          <cell r="M10744">
            <v>271.03500000000003</v>
          </cell>
        </row>
        <row r="10745">
          <cell r="A10745" t="str">
            <v>SP2.002NO_thin115</v>
          </cell>
          <cell r="B10745" t="str">
            <v xml:space="preserve">SP </v>
          </cell>
          <cell r="C10745">
            <v>2</v>
          </cell>
          <cell r="D10745">
            <v>2</v>
          </cell>
          <cell r="E10745" t="str">
            <v>NO_thin</v>
          </cell>
          <cell r="F10745" t="str">
            <v>115-120</v>
          </cell>
          <cell r="M10745">
            <v>273.20999999999998</v>
          </cell>
        </row>
        <row r="10746">
          <cell r="A10746" t="str">
            <v>SP2.002NO_thin120</v>
          </cell>
          <cell r="B10746" t="str">
            <v xml:space="preserve">SP </v>
          </cell>
          <cell r="C10746">
            <v>2</v>
          </cell>
          <cell r="D10746">
            <v>2</v>
          </cell>
          <cell r="E10746" t="str">
            <v>NO_thin</v>
          </cell>
          <cell r="F10746" t="str">
            <v>120-125</v>
          </cell>
          <cell r="M10746">
            <v>275.34500000000003</v>
          </cell>
        </row>
        <row r="10747">
          <cell r="A10747" t="str">
            <v>SP2.002NO_thin125</v>
          </cell>
          <cell r="B10747" t="str">
            <v xml:space="preserve">SP </v>
          </cell>
          <cell r="C10747">
            <v>2</v>
          </cell>
          <cell r="D10747">
            <v>2</v>
          </cell>
          <cell r="E10747" t="str">
            <v>NO_thin</v>
          </cell>
          <cell r="F10747" t="str">
            <v>125-130</v>
          </cell>
          <cell r="M10747">
            <v>277.38499999999999</v>
          </cell>
        </row>
        <row r="10748">
          <cell r="A10748" t="str">
            <v>SP2.002NO_thin130</v>
          </cell>
          <cell r="B10748" t="str">
            <v xml:space="preserve">SP </v>
          </cell>
          <cell r="C10748">
            <v>2</v>
          </cell>
          <cell r="D10748">
            <v>2</v>
          </cell>
          <cell r="E10748" t="str">
            <v>NO_thin</v>
          </cell>
          <cell r="F10748" t="str">
            <v>130-135</v>
          </cell>
          <cell r="M10748">
            <v>279.7</v>
          </cell>
        </row>
        <row r="10749">
          <cell r="A10749" t="str">
            <v>SP2.002NO_thin135</v>
          </cell>
          <cell r="B10749" t="str">
            <v xml:space="preserve">SP </v>
          </cell>
          <cell r="C10749">
            <v>2</v>
          </cell>
          <cell r="D10749">
            <v>2</v>
          </cell>
          <cell r="E10749" t="str">
            <v>NO_thin</v>
          </cell>
          <cell r="F10749" t="str">
            <v>135-140</v>
          </cell>
          <cell r="M10749">
            <v>281.17500000000001</v>
          </cell>
        </row>
        <row r="10750">
          <cell r="A10750" t="str">
            <v>SP2.002NO_thin140</v>
          </cell>
          <cell r="B10750" t="str">
            <v xml:space="preserve">SP </v>
          </cell>
          <cell r="C10750">
            <v>2</v>
          </cell>
          <cell r="D10750">
            <v>2</v>
          </cell>
          <cell r="E10750" t="str">
            <v>NO_thin</v>
          </cell>
          <cell r="F10750" t="str">
            <v>140-145</v>
          </cell>
          <cell r="M10750">
            <v>282.41500000000002</v>
          </cell>
        </row>
        <row r="10751">
          <cell r="A10751" t="str">
            <v>SP2.002NO_thin145</v>
          </cell>
          <cell r="B10751" t="str">
            <v xml:space="preserve">SP </v>
          </cell>
          <cell r="C10751">
            <v>2</v>
          </cell>
          <cell r="D10751">
            <v>2</v>
          </cell>
          <cell r="E10751" t="str">
            <v>NO_thin</v>
          </cell>
          <cell r="F10751" t="str">
            <v>145-150</v>
          </cell>
          <cell r="M10751">
            <v>283.45999999999998</v>
          </cell>
        </row>
        <row r="10752">
          <cell r="A10752" t="str">
            <v>SP2.002NO_thin150</v>
          </cell>
          <cell r="B10752" t="str">
            <v xml:space="preserve">SP </v>
          </cell>
          <cell r="C10752">
            <v>2</v>
          </cell>
          <cell r="D10752">
            <v>2</v>
          </cell>
          <cell r="E10752" t="str">
            <v>NO_thin</v>
          </cell>
          <cell r="F10752" t="str">
            <v>150-155</v>
          </cell>
          <cell r="M10752">
            <v>284.58499999999998</v>
          </cell>
        </row>
        <row r="10753">
          <cell r="A10753" t="str">
            <v>SP2.002NO_thin155</v>
          </cell>
          <cell r="B10753" t="str">
            <v xml:space="preserve">SP </v>
          </cell>
          <cell r="C10753">
            <v>2</v>
          </cell>
          <cell r="D10753">
            <v>2</v>
          </cell>
          <cell r="E10753" t="str">
            <v>NO_thin</v>
          </cell>
          <cell r="F10753" t="str">
            <v>155-160</v>
          </cell>
          <cell r="M10753">
            <v>285.36500000000001</v>
          </cell>
        </row>
        <row r="10754">
          <cell r="A10754" t="str">
            <v>SP2.002NO_thin160</v>
          </cell>
          <cell r="B10754" t="str">
            <v xml:space="preserve">SP </v>
          </cell>
          <cell r="C10754">
            <v>2</v>
          </cell>
          <cell r="D10754">
            <v>2</v>
          </cell>
          <cell r="E10754" t="str">
            <v>NO_thin</v>
          </cell>
          <cell r="F10754" t="str">
            <v>160-165</v>
          </cell>
          <cell r="M10754">
            <v>286.05500000000001</v>
          </cell>
        </row>
        <row r="10755">
          <cell r="A10755" t="str">
            <v>SP2.002NO_thin165</v>
          </cell>
          <cell r="B10755" t="str">
            <v xml:space="preserve">SP </v>
          </cell>
          <cell r="C10755">
            <v>2</v>
          </cell>
          <cell r="D10755">
            <v>2</v>
          </cell>
          <cell r="E10755" t="str">
            <v>NO_thin</v>
          </cell>
          <cell r="F10755" t="str">
            <v>165-170</v>
          </cell>
          <cell r="M10755">
            <v>286.57499999999999</v>
          </cell>
        </row>
        <row r="10756">
          <cell r="A10756" t="str">
            <v>SP2.002NO_thin170</v>
          </cell>
          <cell r="B10756" t="str">
            <v xml:space="preserve">SP </v>
          </cell>
          <cell r="C10756">
            <v>2</v>
          </cell>
          <cell r="D10756">
            <v>2</v>
          </cell>
          <cell r="E10756" t="str">
            <v>NO_thin</v>
          </cell>
          <cell r="F10756" t="str">
            <v>170-175</v>
          </cell>
          <cell r="M10756">
            <v>287.98</v>
          </cell>
        </row>
        <row r="10757">
          <cell r="A10757" t="str">
            <v>SP2.002NO_thin175</v>
          </cell>
          <cell r="B10757" t="str">
            <v xml:space="preserve">SP </v>
          </cell>
          <cell r="C10757">
            <v>2</v>
          </cell>
          <cell r="D10757">
            <v>2</v>
          </cell>
          <cell r="E10757" t="str">
            <v>NO_thin</v>
          </cell>
          <cell r="F10757" t="str">
            <v>175-180</v>
          </cell>
          <cell r="M10757">
            <v>288.20499999999998</v>
          </cell>
        </row>
        <row r="10758">
          <cell r="A10758" t="str">
            <v>SP2.002NO_thin180</v>
          </cell>
          <cell r="B10758" t="str">
            <v xml:space="preserve">SP </v>
          </cell>
          <cell r="C10758">
            <v>2</v>
          </cell>
          <cell r="D10758">
            <v>2</v>
          </cell>
          <cell r="E10758" t="str">
            <v>NO_thin</v>
          </cell>
          <cell r="F10758" t="str">
            <v>180-185</v>
          </cell>
          <cell r="M10758">
            <v>288.64999999999998</v>
          </cell>
        </row>
        <row r="10759">
          <cell r="A10759" t="str">
            <v>SP2.002NO_thin185</v>
          </cell>
          <cell r="B10759" t="str">
            <v xml:space="preserve">SP </v>
          </cell>
          <cell r="C10759">
            <v>2</v>
          </cell>
          <cell r="D10759">
            <v>2</v>
          </cell>
          <cell r="E10759" t="str">
            <v>NO_thin</v>
          </cell>
          <cell r="F10759" t="str">
            <v>185-190</v>
          </cell>
          <cell r="M10759">
            <v>288.48500000000001</v>
          </cell>
        </row>
        <row r="10760">
          <cell r="A10760" t="str">
            <v>SP2.002NO_thin190</v>
          </cell>
          <cell r="B10760" t="str">
            <v xml:space="preserve">SP </v>
          </cell>
          <cell r="C10760">
            <v>2</v>
          </cell>
          <cell r="D10760">
            <v>2</v>
          </cell>
          <cell r="E10760" t="str">
            <v>NO_thin</v>
          </cell>
          <cell r="F10760" t="str">
            <v>190-195</v>
          </cell>
          <cell r="M10760">
            <v>288.36</v>
          </cell>
        </row>
        <row r="10761">
          <cell r="A10761" t="str">
            <v>SP2.002NO_thin195</v>
          </cell>
          <cell r="B10761" t="str">
            <v xml:space="preserve">SP </v>
          </cell>
          <cell r="C10761">
            <v>2</v>
          </cell>
          <cell r="D10761">
            <v>2</v>
          </cell>
          <cell r="E10761" t="str">
            <v>NO_thin</v>
          </cell>
          <cell r="F10761" t="str">
            <v>195-200</v>
          </cell>
          <cell r="M10761">
            <v>288.28500000000003</v>
          </cell>
        </row>
        <row r="10762">
          <cell r="A10762" t="str">
            <v>SP2.002Thinned000</v>
          </cell>
          <cell r="B10762" t="str">
            <v xml:space="preserve">SP </v>
          </cell>
          <cell r="C10762">
            <v>2</v>
          </cell>
          <cell r="D10762">
            <v>2</v>
          </cell>
          <cell r="E10762" t="str">
            <v>Thinned</v>
          </cell>
          <cell r="F10762" t="str">
            <v xml:space="preserve">  0-5</v>
          </cell>
          <cell r="M10762">
            <v>0.185</v>
          </cell>
        </row>
        <row r="10763">
          <cell r="A10763" t="str">
            <v>SP2.002Thinned005</v>
          </cell>
          <cell r="B10763" t="str">
            <v xml:space="preserve">SP </v>
          </cell>
          <cell r="C10763">
            <v>2</v>
          </cell>
          <cell r="D10763">
            <v>2</v>
          </cell>
          <cell r="E10763" t="str">
            <v>Thinned</v>
          </cell>
          <cell r="F10763" t="str">
            <v xml:space="preserve">  5-10</v>
          </cell>
          <cell r="M10763">
            <v>0.435</v>
          </cell>
        </row>
        <row r="10764">
          <cell r="A10764" t="str">
            <v>SP2.002Thinned010</v>
          </cell>
          <cell r="B10764" t="str">
            <v xml:space="preserve">SP </v>
          </cell>
          <cell r="C10764">
            <v>2</v>
          </cell>
          <cell r="D10764">
            <v>2</v>
          </cell>
          <cell r="E10764" t="str">
            <v>Thinned</v>
          </cell>
          <cell r="F10764" t="str">
            <v xml:space="preserve"> 10-15</v>
          </cell>
          <cell r="M10764">
            <v>0.75</v>
          </cell>
        </row>
        <row r="10765">
          <cell r="A10765" t="str">
            <v>SP2.002Thinned015</v>
          </cell>
          <cell r="B10765" t="str">
            <v xml:space="preserve">SP </v>
          </cell>
          <cell r="C10765">
            <v>2</v>
          </cell>
          <cell r="D10765">
            <v>2</v>
          </cell>
          <cell r="E10765" t="str">
            <v>Thinned</v>
          </cell>
          <cell r="F10765" t="str">
            <v xml:space="preserve"> 15-20</v>
          </cell>
          <cell r="M10765">
            <v>1.2749999999999999</v>
          </cell>
        </row>
        <row r="10766">
          <cell r="A10766" t="str">
            <v>SP2.002Thinned020</v>
          </cell>
          <cell r="B10766" t="str">
            <v xml:space="preserve">SP </v>
          </cell>
          <cell r="C10766">
            <v>2</v>
          </cell>
          <cell r="D10766">
            <v>2</v>
          </cell>
          <cell r="E10766" t="str">
            <v>Thinned</v>
          </cell>
          <cell r="F10766" t="str">
            <v xml:space="preserve"> 20-25</v>
          </cell>
          <cell r="M10766">
            <v>2.4300000000000002</v>
          </cell>
        </row>
        <row r="10767">
          <cell r="A10767" t="str">
            <v>SP2.002Thinned025</v>
          </cell>
          <cell r="B10767" t="str">
            <v xml:space="preserve">SP </v>
          </cell>
          <cell r="C10767">
            <v>2</v>
          </cell>
          <cell r="D10767">
            <v>2</v>
          </cell>
          <cell r="E10767" t="str">
            <v>Thinned</v>
          </cell>
          <cell r="F10767" t="str">
            <v xml:space="preserve"> 25-30</v>
          </cell>
          <cell r="M10767">
            <v>5.5049999999999999</v>
          </cell>
        </row>
        <row r="10768">
          <cell r="A10768" t="str">
            <v>SP2.002Thinned030</v>
          </cell>
          <cell r="B10768" t="str">
            <v xml:space="preserve">SP </v>
          </cell>
          <cell r="C10768">
            <v>2</v>
          </cell>
          <cell r="D10768">
            <v>2</v>
          </cell>
          <cell r="E10768" t="str">
            <v>Thinned</v>
          </cell>
          <cell r="F10768" t="str">
            <v xml:space="preserve"> 30-35</v>
          </cell>
          <cell r="M10768">
            <v>14.45</v>
          </cell>
        </row>
        <row r="10769">
          <cell r="A10769" t="str">
            <v>SP2.002Thinned035</v>
          </cell>
          <cell r="B10769" t="str">
            <v xml:space="preserve">SP </v>
          </cell>
          <cell r="C10769">
            <v>2</v>
          </cell>
          <cell r="D10769">
            <v>2</v>
          </cell>
          <cell r="E10769" t="str">
            <v>Thinned</v>
          </cell>
          <cell r="F10769" t="str">
            <v xml:space="preserve"> 35-40</v>
          </cell>
          <cell r="M10769">
            <v>41.305</v>
          </cell>
        </row>
        <row r="10770">
          <cell r="A10770" t="str">
            <v>SP2.002Thinned040</v>
          </cell>
          <cell r="B10770" t="str">
            <v xml:space="preserve">SP </v>
          </cell>
          <cell r="C10770">
            <v>2</v>
          </cell>
          <cell r="D10770">
            <v>2</v>
          </cell>
          <cell r="E10770" t="str">
            <v>Thinned</v>
          </cell>
          <cell r="F10770" t="str">
            <v xml:space="preserve"> 40-45</v>
          </cell>
          <cell r="M10770">
            <v>77.495000000000005</v>
          </cell>
        </row>
        <row r="10771">
          <cell r="A10771" t="str">
            <v>SP2.002Thinned045</v>
          </cell>
          <cell r="B10771" t="str">
            <v xml:space="preserve">SP </v>
          </cell>
          <cell r="C10771">
            <v>2</v>
          </cell>
          <cell r="D10771">
            <v>2</v>
          </cell>
          <cell r="E10771" t="str">
            <v>Thinned</v>
          </cell>
          <cell r="F10771" t="str">
            <v xml:space="preserve"> 45-50</v>
          </cell>
          <cell r="M10771">
            <v>84.364999999999995</v>
          </cell>
        </row>
        <row r="10772">
          <cell r="A10772" t="str">
            <v>SP2.002Thinned050</v>
          </cell>
          <cell r="B10772" t="str">
            <v xml:space="preserve">SP </v>
          </cell>
          <cell r="C10772">
            <v>2</v>
          </cell>
          <cell r="D10772">
            <v>2</v>
          </cell>
          <cell r="E10772" t="str">
            <v>Thinned</v>
          </cell>
          <cell r="F10772" t="str">
            <v xml:space="preserve"> 50-55</v>
          </cell>
          <cell r="M10772">
            <v>96.92</v>
          </cell>
        </row>
        <row r="10773">
          <cell r="A10773" t="str">
            <v>SP2.002Thinned055</v>
          </cell>
          <cell r="B10773" t="str">
            <v xml:space="preserve">SP </v>
          </cell>
          <cell r="C10773">
            <v>2</v>
          </cell>
          <cell r="D10773">
            <v>2</v>
          </cell>
          <cell r="E10773" t="str">
            <v>Thinned</v>
          </cell>
          <cell r="F10773" t="str">
            <v xml:space="preserve"> 55-60</v>
          </cell>
          <cell r="M10773">
            <v>107.47499999999999</v>
          </cell>
        </row>
        <row r="10774">
          <cell r="A10774" t="str">
            <v>SP2.002Thinned060</v>
          </cell>
          <cell r="B10774" t="str">
            <v xml:space="preserve">SP </v>
          </cell>
          <cell r="C10774">
            <v>2</v>
          </cell>
          <cell r="D10774">
            <v>2</v>
          </cell>
          <cell r="E10774" t="str">
            <v>Thinned</v>
          </cell>
          <cell r="F10774" t="str">
            <v xml:space="preserve"> 60-65</v>
          </cell>
          <cell r="M10774">
            <v>117.485</v>
          </cell>
        </row>
        <row r="10775">
          <cell r="A10775" t="str">
            <v>SP2.002Thinned065</v>
          </cell>
          <cell r="B10775" t="str">
            <v xml:space="preserve">SP </v>
          </cell>
          <cell r="C10775">
            <v>2</v>
          </cell>
          <cell r="D10775">
            <v>2</v>
          </cell>
          <cell r="E10775" t="str">
            <v>Thinned</v>
          </cell>
          <cell r="F10775" t="str">
            <v xml:space="preserve"> 65-70</v>
          </cell>
          <cell r="M10775">
            <v>125.86</v>
          </cell>
        </row>
        <row r="10776">
          <cell r="A10776" t="str">
            <v>SP2.002Thinned070</v>
          </cell>
          <cell r="B10776" t="str">
            <v xml:space="preserve">SP </v>
          </cell>
          <cell r="C10776">
            <v>2</v>
          </cell>
          <cell r="D10776">
            <v>2</v>
          </cell>
          <cell r="E10776" t="str">
            <v>Thinned</v>
          </cell>
          <cell r="F10776" t="str">
            <v xml:space="preserve"> 70-75</v>
          </cell>
          <cell r="M10776">
            <v>131.36500000000001</v>
          </cell>
        </row>
        <row r="10777">
          <cell r="A10777" t="str">
            <v>SP2.002Thinned075</v>
          </cell>
          <cell r="B10777" t="str">
            <v xml:space="preserve">SP </v>
          </cell>
          <cell r="C10777">
            <v>2</v>
          </cell>
          <cell r="D10777">
            <v>2</v>
          </cell>
          <cell r="E10777" t="str">
            <v>Thinned</v>
          </cell>
          <cell r="F10777" t="str">
            <v xml:space="preserve"> 75-80</v>
          </cell>
          <cell r="M10777">
            <v>135.94999999999999</v>
          </cell>
        </row>
        <row r="10778">
          <cell r="A10778" t="str">
            <v>SP2.002Thinned080</v>
          </cell>
          <cell r="B10778" t="str">
            <v xml:space="preserve">SP </v>
          </cell>
          <cell r="C10778">
            <v>2</v>
          </cell>
          <cell r="D10778">
            <v>2</v>
          </cell>
          <cell r="E10778" t="str">
            <v>Thinned</v>
          </cell>
          <cell r="F10778" t="str">
            <v xml:space="preserve"> 80-85</v>
          </cell>
          <cell r="M10778">
            <v>140.44</v>
          </cell>
        </row>
        <row r="10779">
          <cell r="A10779" t="str">
            <v>SP2.002Thinned085</v>
          </cell>
          <cell r="B10779" t="str">
            <v xml:space="preserve">SP </v>
          </cell>
          <cell r="C10779">
            <v>2</v>
          </cell>
          <cell r="D10779">
            <v>2</v>
          </cell>
          <cell r="E10779" t="str">
            <v>Thinned</v>
          </cell>
          <cell r="F10779" t="str">
            <v xml:space="preserve"> 85-90</v>
          </cell>
          <cell r="M10779">
            <v>146.06</v>
          </cell>
        </row>
        <row r="10780">
          <cell r="A10780" t="str">
            <v>SP2.002Thinned090</v>
          </cell>
          <cell r="B10780" t="str">
            <v xml:space="preserve">SP </v>
          </cell>
          <cell r="C10780">
            <v>2</v>
          </cell>
          <cell r="D10780">
            <v>2</v>
          </cell>
          <cell r="E10780" t="str">
            <v>Thinned</v>
          </cell>
          <cell r="F10780" t="str">
            <v xml:space="preserve"> 90-95</v>
          </cell>
          <cell r="M10780">
            <v>151.56</v>
          </cell>
        </row>
        <row r="10781">
          <cell r="A10781" t="str">
            <v>SP2.002Thinned095</v>
          </cell>
          <cell r="B10781" t="str">
            <v xml:space="preserve">SP </v>
          </cell>
          <cell r="C10781">
            <v>2</v>
          </cell>
          <cell r="D10781">
            <v>2</v>
          </cell>
          <cell r="E10781" t="str">
            <v>Thinned</v>
          </cell>
          <cell r="F10781" t="str">
            <v xml:space="preserve"> 95-100</v>
          </cell>
          <cell r="M10781">
            <v>156.31</v>
          </cell>
        </row>
        <row r="10782">
          <cell r="A10782" t="str">
            <v>SP2.002Thinned100</v>
          </cell>
          <cell r="B10782" t="str">
            <v xml:space="preserve">SP </v>
          </cell>
          <cell r="C10782">
            <v>2</v>
          </cell>
          <cell r="D10782">
            <v>2</v>
          </cell>
          <cell r="E10782" t="str">
            <v>Thinned</v>
          </cell>
          <cell r="F10782" t="str">
            <v>100-105</v>
          </cell>
          <cell r="M10782">
            <v>160.79</v>
          </cell>
        </row>
        <row r="10783">
          <cell r="A10783" t="str">
            <v>SP2.002Thinned105</v>
          </cell>
          <cell r="B10783" t="str">
            <v xml:space="preserve">SP </v>
          </cell>
          <cell r="C10783">
            <v>2</v>
          </cell>
          <cell r="D10783">
            <v>2</v>
          </cell>
          <cell r="E10783" t="str">
            <v>Thinned</v>
          </cell>
          <cell r="F10783" t="str">
            <v>105-110</v>
          </cell>
          <cell r="M10783">
            <v>165.25</v>
          </cell>
        </row>
        <row r="10784">
          <cell r="A10784" t="str">
            <v>SP2.002Thinned110</v>
          </cell>
          <cell r="B10784" t="str">
            <v xml:space="preserve">SP </v>
          </cell>
          <cell r="C10784">
            <v>2</v>
          </cell>
          <cell r="D10784">
            <v>2</v>
          </cell>
          <cell r="E10784" t="str">
            <v>Thinned</v>
          </cell>
          <cell r="F10784" t="str">
            <v>110-115</v>
          </cell>
          <cell r="M10784">
            <v>168.89500000000001</v>
          </cell>
        </row>
        <row r="10785">
          <cell r="A10785" t="str">
            <v>SP2.002Thinned115</v>
          </cell>
          <cell r="B10785" t="str">
            <v xml:space="preserve">SP </v>
          </cell>
          <cell r="C10785">
            <v>2</v>
          </cell>
          <cell r="D10785">
            <v>2</v>
          </cell>
          <cell r="E10785" t="str">
            <v>Thinned</v>
          </cell>
          <cell r="F10785" t="str">
            <v>115-120</v>
          </cell>
          <cell r="M10785">
            <v>173.35499999999999</v>
          </cell>
        </row>
        <row r="10786">
          <cell r="A10786" t="str">
            <v>SP2.002Thinned120</v>
          </cell>
          <cell r="B10786" t="str">
            <v xml:space="preserve">SP </v>
          </cell>
          <cell r="C10786">
            <v>2</v>
          </cell>
          <cell r="D10786">
            <v>2</v>
          </cell>
          <cell r="E10786" t="str">
            <v>Thinned</v>
          </cell>
          <cell r="F10786" t="str">
            <v>120-125</v>
          </cell>
          <cell r="M10786">
            <v>177.05</v>
          </cell>
        </row>
        <row r="10787">
          <cell r="A10787" t="str">
            <v>SP2.002Thinned125</v>
          </cell>
          <cell r="B10787" t="str">
            <v xml:space="preserve">SP </v>
          </cell>
          <cell r="C10787">
            <v>2</v>
          </cell>
          <cell r="D10787">
            <v>2</v>
          </cell>
          <cell r="E10787" t="str">
            <v>Thinned</v>
          </cell>
          <cell r="F10787" t="str">
            <v>125-130</v>
          </cell>
          <cell r="M10787">
            <v>180.35499999999999</v>
          </cell>
        </row>
        <row r="10788">
          <cell r="A10788" t="str">
            <v>SP2.002Thinned130</v>
          </cell>
          <cell r="B10788" t="str">
            <v xml:space="preserve">SP </v>
          </cell>
          <cell r="C10788">
            <v>2</v>
          </cell>
          <cell r="D10788">
            <v>2</v>
          </cell>
          <cell r="E10788" t="str">
            <v>Thinned</v>
          </cell>
          <cell r="F10788" t="str">
            <v>130-135</v>
          </cell>
          <cell r="M10788">
            <v>183.58500000000001</v>
          </cell>
        </row>
        <row r="10789">
          <cell r="A10789" t="str">
            <v>SP2.002Thinned135</v>
          </cell>
          <cell r="B10789" t="str">
            <v xml:space="preserve">SP </v>
          </cell>
          <cell r="C10789">
            <v>2</v>
          </cell>
          <cell r="D10789">
            <v>2</v>
          </cell>
          <cell r="E10789" t="str">
            <v>Thinned</v>
          </cell>
          <cell r="F10789" t="str">
            <v>135-140</v>
          </cell>
          <cell r="M10789">
            <v>186.47499999999999</v>
          </cell>
        </row>
        <row r="10790">
          <cell r="A10790" t="str">
            <v>SP2.002Thinned140</v>
          </cell>
          <cell r="B10790" t="str">
            <v xml:space="preserve">SP </v>
          </cell>
          <cell r="C10790">
            <v>2</v>
          </cell>
          <cell r="D10790">
            <v>2</v>
          </cell>
          <cell r="E10790" t="str">
            <v>Thinned</v>
          </cell>
          <cell r="F10790" t="str">
            <v>140-145</v>
          </cell>
          <cell r="M10790">
            <v>189.07499999999999</v>
          </cell>
        </row>
        <row r="10791">
          <cell r="A10791" t="str">
            <v>SP2.002Thinned145</v>
          </cell>
          <cell r="B10791" t="str">
            <v xml:space="preserve">SP </v>
          </cell>
          <cell r="C10791">
            <v>2</v>
          </cell>
          <cell r="D10791">
            <v>2</v>
          </cell>
          <cell r="E10791" t="str">
            <v>Thinned</v>
          </cell>
          <cell r="F10791" t="str">
            <v>145-150</v>
          </cell>
          <cell r="M10791">
            <v>191.285</v>
          </cell>
        </row>
        <row r="10792">
          <cell r="A10792" t="str">
            <v>SP2.002Thinned150</v>
          </cell>
          <cell r="B10792" t="str">
            <v xml:space="preserve">SP </v>
          </cell>
          <cell r="C10792">
            <v>2</v>
          </cell>
          <cell r="D10792">
            <v>2</v>
          </cell>
          <cell r="E10792" t="str">
            <v>Thinned</v>
          </cell>
          <cell r="F10792" t="str">
            <v>150-155</v>
          </cell>
          <cell r="M10792">
            <v>193.32499999999999</v>
          </cell>
        </row>
        <row r="10793">
          <cell r="A10793" t="str">
            <v>SP2.002Thinned155</v>
          </cell>
          <cell r="B10793" t="str">
            <v xml:space="preserve">SP </v>
          </cell>
          <cell r="C10793">
            <v>2</v>
          </cell>
          <cell r="D10793">
            <v>2</v>
          </cell>
          <cell r="E10793" t="str">
            <v>Thinned</v>
          </cell>
          <cell r="F10793" t="str">
            <v>155-160</v>
          </cell>
          <cell r="M10793">
            <v>194.845</v>
          </cell>
        </row>
        <row r="10794">
          <cell r="A10794" t="str">
            <v>SP2.002Thinned160</v>
          </cell>
          <cell r="B10794" t="str">
            <v xml:space="preserve">SP </v>
          </cell>
          <cell r="C10794">
            <v>2</v>
          </cell>
          <cell r="D10794">
            <v>2</v>
          </cell>
          <cell r="E10794" t="str">
            <v>Thinned</v>
          </cell>
          <cell r="F10794" t="str">
            <v>160-165</v>
          </cell>
          <cell r="M10794">
            <v>196.15</v>
          </cell>
        </row>
        <row r="10795">
          <cell r="A10795" t="str">
            <v>SP2.002Thinned165</v>
          </cell>
          <cell r="B10795" t="str">
            <v xml:space="preserve">SP </v>
          </cell>
          <cell r="C10795">
            <v>2</v>
          </cell>
          <cell r="D10795">
            <v>2</v>
          </cell>
          <cell r="E10795" t="str">
            <v>Thinned</v>
          </cell>
          <cell r="F10795" t="str">
            <v>165-170</v>
          </cell>
          <cell r="M10795">
            <v>197.56</v>
          </cell>
        </row>
        <row r="10796">
          <cell r="A10796" t="str">
            <v>SP2.002Thinned170</v>
          </cell>
          <cell r="B10796" t="str">
            <v xml:space="preserve">SP </v>
          </cell>
          <cell r="C10796">
            <v>2</v>
          </cell>
          <cell r="D10796">
            <v>2</v>
          </cell>
          <cell r="E10796" t="str">
            <v>Thinned</v>
          </cell>
          <cell r="F10796" t="str">
            <v>170-175</v>
          </cell>
          <cell r="M10796">
            <v>198.54</v>
          </cell>
        </row>
        <row r="10797">
          <cell r="A10797" t="str">
            <v>SP2.002Thinned175</v>
          </cell>
          <cell r="B10797" t="str">
            <v xml:space="preserve">SP </v>
          </cell>
          <cell r="C10797">
            <v>2</v>
          </cell>
          <cell r="D10797">
            <v>2</v>
          </cell>
          <cell r="E10797" t="str">
            <v>Thinned</v>
          </cell>
          <cell r="F10797" t="str">
            <v>175-180</v>
          </cell>
          <cell r="M10797">
            <v>199.36500000000001</v>
          </cell>
        </row>
        <row r="10798">
          <cell r="A10798" t="str">
            <v>SP2.002Thinned180</v>
          </cell>
          <cell r="B10798" t="str">
            <v xml:space="preserve">SP </v>
          </cell>
          <cell r="C10798">
            <v>2</v>
          </cell>
          <cell r="D10798">
            <v>2</v>
          </cell>
          <cell r="E10798" t="str">
            <v>Thinned</v>
          </cell>
          <cell r="F10798" t="str">
            <v>180-185</v>
          </cell>
          <cell r="M10798">
            <v>200.08</v>
          </cell>
        </row>
        <row r="10799">
          <cell r="A10799" t="str">
            <v>SP2.002Thinned185</v>
          </cell>
          <cell r="B10799" t="str">
            <v xml:space="preserve">SP </v>
          </cell>
          <cell r="C10799">
            <v>2</v>
          </cell>
          <cell r="D10799">
            <v>2</v>
          </cell>
          <cell r="E10799" t="str">
            <v>Thinned</v>
          </cell>
          <cell r="F10799" t="str">
            <v>185-190</v>
          </cell>
          <cell r="M10799">
            <v>200.95500000000001</v>
          </cell>
        </row>
        <row r="10800">
          <cell r="A10800" t="str">
            <v>SP2.002Thinned190</v>
          </cell>
          <cell r="B10800" t="str">
            <v xml:space="preserve">SP </v>
          </cell>
          <cell r="C10800">
            <v>2</v>
          </cell>
          <cell r="D10800">
            <v>2</v>
          </cell>
          <cell r="E10800" t="str">
            <v>Thinned</v>
          </cell>
          <cell r="F10800" t="str">
            <v>190-195</v>
          </cell>
          <cell r="M10800">
            <v>201.48</v>
          </cell>
        </row>
        <row r="10801">
          <cell r="A10801" t="str">
            <v>SP2.002Thinned195</v>
          </cell>
          <cell r="B10801" t="str">
            <v xml:space="preserve">SP </v>
          </cell>
          <cell r="C10801">
            <v>2</v>
          </cell>
          <cell r="D10801">
            <v>2</v>
          </cell>
          <cell r="E10801" t="str">
            <v>Thinned</v>
          </cell>
          <cell r="F10801" t="str">
            <v>195-200</v>
          </cell>
          <cell r="M10801">
            <v>202.25</v>
          </cell>
        </row>
        <row r="10802">
          <cell r="A10802" t="str">
            <v>SP2.004NO_thin000</v>
          </cell>
          <cell r="B10802" t="str">
            <v xml:space="preserve">SP </v>
          </cell>
          <cell r="C10802">
            <v>2</v>
          </cell>
          <cell r="D10802">
            <v>4</v>
          </cell>
          <cell r="E10802" t="str">
            <v>NO_thin</v>
          </cell>
          <cell r="F10802" t="str">
            <v xml:space="preserve">  0-5</v>
          </cell>
          <cell r="G10802">
            <v>0</v>
          </cell>
          <cell r="H10802">
            <v>7.0000000000000007E-2</v>
          </cell>
          <cell r="I10802">
            <v>7.0000000000000007E-2</v>
          </cell>
          <cell r="J10802">
            <v>0.37</v>
          </cell>
          <cell r="K10802">
            <v>0.37</v>
          </cell>
          <cell r="L10802">
            <v>0</v>
          </cell>
          <cell r="M10802">
            <v>0.37</v>
          </cell>
          <cell r="N10802">
            <v>0</v>
          </cell>
        </row>
        <row r="10803">
          <cell r="A10803" t="str">
            <v>SP2.004NO_thin005</v>
          </cell>
          <cell r="B10803" t="str">
            <v xml:space="preserve">SP </v>
          </cell>
          <cell r="C10803">
            <v>2</v>
          </cell>
          <cell r="D10803">
            <v>4</v>
          </cell>
          <cell r="E10803" t="str">
            <v>NO_thin</v>
          </cell>
          <cell r="F10803" t="str">
            <v xml:space="preserve">  5-10</v>
          </cell>
          <cell r="G10803">
            <v>0.01</v>
          </cell>
          <cell r="H10803">
            <v>0.09</v>
          </cell>
          <cell r="I10803">
            <v>0.1</v>
          </cell>
          <cell r="J10803">
            <v>0.5</v>
          </cell>
          <cell r="K10803">
            <v>0.87</v>
          </cell>
          <cell r="L10803">
            <v>0</v>
          </cell>
          <cell r="M10803">
            <v>0.87</v>
          </cell>
          <cell r="N10803">
            <v>0</v>
          </cell>
        </row>
        <row r="10804">
          <cell r="A10804" t="str">
            <v>SP2.004NO_thin010</v>
          </cell>
          <cell r="B10804" t="str">
            <v xml:space="preserve">SP </v>
          </cell>
          <cell r="C10804">
            <v>2</v>
          </cell>
          <cell r="D10804">
            <v>4</v>
          </cell>
          <cell r="E10804" t="str">
            <v>NO_thin</v>
          </cell>
          <cell r="F10804" t="str">
            <v xml:space="preserve"> 10-15</v>
          </cell>
          <cell r="G10804">
            <v>0.04</v>
          </cell>
          <cell r="H10804">
            <v>0.09</v>
          </cell>
          <cell r="I10804">
            <v>0.13</v>
          </cell>
          <cell r="J10804">
            <v>0.64</v>
          </cell>
          <cell r="K10804">
            <v>1.5</v>
          </cell>
          <cell r="L10804">
            <v>0</v>
          </cell>
          <cell r="M10804">
            <v>1.5</v>
          </cell>
          <cell r="N10804">
            <v>0</v>
          </cell>
        </row>
        <row r="10805">
          <cell r="A10805" t="str">
            <v>SP2.004NO_thin015</v>
          </cell>
          <cell r="B10805" t="str">
            <v xml:space="preserve">SP </v>
          </cell>
          <cell r="C10805">
            <v>2</v>
          </cell>
          <cell r="D10805">
            <v>4</v>
          </cell>
          <cell r="E10805" t="str">
            <v>NO_thin</v>
          </cell>
          <cell r="F10805" t="str">
            <v xml:space="preserve"> 15-20</v>
          </cell>
          <cell r="G10805">
            <v>0.12</v>
          </cell>
          <cell r="H10805">
            <v>0.09</v>
          </cell>
          <cell r="I10805">
            <v>0.21</v>
          </cell>
          <cell r="J10805">
            <v>1.05</v>
          </cell>
          <cell r="K10805">
            <v>2.5499999999999998</v>
          </cell>
          <cell r="L10805">
            <v>0</v>
          </cell>
          <cell r="M10805">
            <v>2.5499999999999998</v>
          </cell>
          <cell r="N10805">
            <v>0</v>
          </cell>
        </row>
        <row r="10806">
          <cell r="A10806" t="str">
            <v>SP2.004NO_thin020</v>
          </cell>
          <cell r="B10806" t="str">
            <v xml:space="preserve">SP </v>
          </cell>
          <cell r="C10806">
            <v>2</v>
          </cell>
          <cell r="D10806">
            <v>4</v>
          </cell>
          <cell r="E10806" t="str">
            <v>NO_thin</v>
          </cell>
          <cell r="F10806" t="str">
            <v xml:space="preserve"> 20-25</v>
          </cell>
          <cell r="G10806">
            <v>0.37</v>
          </cell>
          <cell r="H10806">
            <v>0.09</v>
          </cell>
          <cell r="I10806">
            <v>0.46</v>
          </cell>
          <cell r="J10806">
            <v>2.31</v>
          </cell>
          <cell r="K10806">
            <v>4.8600000000000003</v>
          </cell>
          <cell r="L10806">
            <v>0</v>
          </cell>
          <cell r="M10806">
            <v>4.8600000000000003</v>
          </cell>
          <cell r="N10806">
            <v>0</v>
          </cell>
        </row>
        <row r="10807">
          <cell r="A10807" t="str">
            <v>SP2.004NO_thin025</v>
          </cell>
          <cell r="B10807" t="str">
            <v xml:space="preserve">SP </v>
          </cell>
          <cell r="C10807">
            <v>2</v>
          </cell>
          <cell r="D10807">
            <v>4</v>
          </cell>
          <cell r="E10807" t="str">
            <v>NO_thin</v>
          </cell>
          <cell r="F10807" t="str">
            <v xml:space="preserve"> 25-30</v>
          </cell>
          <cell r="G10807">
            <v>1.1399999999999999</v>
          </cell>
          <cell r="H10807">
            <v>0.09</v>
          </cell>
          <cell r="I10807">
            <v>1.23</v>
          </cell>
          <cell r="J10807">
            <v>6.15</v>
          </cell>
          <cell r="K10807">
            <v>11.01</v>
          </cell>
          <cell r="L10807">
            <v>0</v>
          </cell>
          <cell r="M10807">
            <v>11.01</v>
          </cell>
          <cell r="N10807">
            <v>0</v>
          </cell>
        </row>
        <row r="10808">
          <cell r="A10808" t="str">
            <v>SP2.004NO_thin030</v>
          </cell>
          <cell r="B10808" t="str">
            <v xml:space="preserve">SP </v>
          </cell>
          <cell r="C10808">
            <v>2</v>
          </cell>
          <cell r="D10808">
            <v>4</v>
          </cell>
          <cell r="E10808" t="str">
            <v>NO_thin</v>
          </cell>
          <cell r="F10808" t="str">
            <v xml:space="preserve"> 30-35</v>
          </cell>
          <cell r="G10808">
            <v>3.49</v>
          </cell>
          <cell r="H10808">
            <v>0.09</v>
          </cell>
          <cell r="I10808">
            <v>3.58</v>
          </cell>
          <cell r="J10808">
            <v>17.89</v>
          </cell>
          <cell r="K10808">
            <v>28.9</v>
          </cell>
          <cell r="L10808">
            <v>0</v>
          </cell>
          <cell r="M10808">
            <v>28.9</v>
          </cell>
          <cell r="N10808">
            <v>0</v>
          </cell>
        </row>
        <row r="10809">
          <cell r="A10809" t="str">
            <v>SP2.004NO_thin035</v>
          </cell>
          <cell r="B10809" t="str">
            <v xml:space="preserve">SP </v>
          </cell>
          <cell r="C10809">
            <v>2</v>
          </cell>
          <cell r="D10809">
            <v>4</v>
          </cell>
          <cell r="E10809" t="str">
            <v>NO_thin</v>
          </cell>
          <cell r="F10809" t="str">
            <v xml:space="preserve"> 35-40</v>
          </cell>
          <cell r="G10809">
            <v>10.65</v>
          </cell>
          <cell r="H10809">
            <v>0.09</v>
          </cell>
          <cell r="I10809">
            <v>10.74</v>
          </cell>
          <cell r="J10809">
            <v>53.71</v>
          </cell>
          <cell r="K10809">
            <v>82.61</v>
          </cell>
          <cell r="L10809">
            <v>0</v>
          </cell>
          <cell r="M10809">
            <v>82.61</v>
          </cell>
          <cell r="N10809">
            <v>0</v>
          </cell>
        </row>
        <row r="10810">
          <cell r="A10810" t="str">
            <v>SP2.004NO_thin040</v>
          </cell>
          <cell r="B10810" t="str">
            <v xml:space="preserve">SP </v>
          </cell>
          <cell r="C10810">
            <v>2</v>
          </cell>
          <cell r="D10810">
            <v>4</v>
          </cell>
          <cell r="E10810" t="str">
            <v>NO_thin</v>
          </cell>
          <cell r="F10810" t="str">
            <v xml:space="preserve"> 40-45</v>
          </cell>
          <cell r="G10810">
            <v>17.45</v>
          </cell>
          <cell r="H10810">
            <v>0.57999999999999996</v>
          </cell>
          <cell r="I10810">
            <v>18.03</v>
          </cell>
          <cell r="J10810">
            <v>90.14</v>
          </cell>
          <cell r="K10810">
            <v>172.75</v>
          </cell>
          <cell r="L10810">
            <v>0</v>
          </cell>
          <cell r="M10810">
            <v>172.75</v>
          </cell>
          <cell r="N10810">
            <v>0</v>
          </cell>
        </row>
        <row r="10811">
          <cell r="A10811" t="str">
            <v>SP2.004NO_thin045</v>
          </cell>
          <cell r="B10811" t="str">
            <v xml:space="preserve">SP </v>
          </cell>
          <cell r="C10811">
            <v>2</v>
          </cell>
          <cell r="D10811">
            <v>4</v>
          </cell>
          <cell r="E10811" t="str">
            <v>NO_thin</v>
          </cell>
          <cell r="F10811" t="str">
            <v xml:space="preserve"> 45-50</v>
          </cell>
          <cell r="G10811">
            <v>8.2200000000000006</v>
          </cell>
          <cell r="H10811">
            <v>0.33</v>
          </cell>
          <cell r="I10811">
            <v>8.5500000000000007</v>
          </cell>
          <cell r="J10811">
            <v>42.74</v>
          </cell>
          <cell r="K10811">
            <v>215.49</v>
          </cell>
          <cell r="L10811">
            <v>0</v>
          </cell>
          <cell r="M10811">
            <v>215.49</v>
          </cell>
          <cell r="N10811">
            <v>0</v>
          </cell>
        </row>
        <row r="10812">
          <cell r="A10812" t="str">
            <v>SP2.004NO_thin050</v>
          </cell>
          <cell r="B10812" t="str">
            <v xml:space="preserve">SP </v>
          </cell>
          <cell r="C10812">
            <v>2</v>
          </cell>
          <cell r="D10812">
            <v>4</v>
          </cell>
          <cell r="E10812" t="str">
            <v>NO_thin</v>
          </cell>
          <cell r="F10812" t="str">
            <v xml:space="preserve"> 50-55</v>
          </cell>
          <cell r="G10812">
            <v>8.11</v>
          </cell>
          <cell r="H10812">
            <v>0.19</v>
          </cell>
          <cell r="I10812">
            <v>8.3000000000000007</v>
          </cell>
          <cell r="J10812">
            <v>41.5</v>
          </cell>
          <cell r="K10812">
            <v>256.99</v>
          </cell>
          <cell r="L10812">
            <v>0</v>
          </cell>
          <cell r="M10812">
            <v>256.99</v>
          </cell>
          <cell r="N10812">
            <v>0</v>
          </cell>
        </row>
        <row r="10813">
          <cell r="A10813" t="str">
            <v>SP2.004NO_thin055</v>
          </cell>
          <cell r="B10813" t="str">
            <v xml:space="preserve">SP </v>
          </cell>
          <cell r="C10813">
            <v>2</v>
          </cell>
          <cell r="D10813">
            <v>4</v>
          </cell>
          <cell r="E10813" t="str">
            <v>NO_thin</v>
          </cell>
          <cell r="F10813" t="str">
            <v xml:space="preserve"> 55-60</v>
          </cell>
          <cell r="G10813">
            <v>7.77</v>
          </cell>
          <cell r="H10813">
            <v>0.21</v>
          </cell>
          <cell r="I10813">
            <v>7.98</v>
          </cell>
          <cell r="J10813">
            <v>39.92</v>
          </cell>
          <cell r="K10813">
            <v>296.91000000000003</v>
          </cell>
          <cell r="L10813">
            <v>0</v>
          </cell>
          <cell r="M10813">
            <v>296.91000000000003</v>
          </cell>
          <cell r="N10813">
            <v>0</v>
          </cell>
        </row>
        <row r="10814">
          <cell r="A10814" t="str">
            <v>SP2.004NO_thin060</v>
          </cell>
          <cell r="B10814" t="str">
            <v xml:space="preserve">SP </v>
          </cell>
          <cell r="C10814">
            <v>2</v>
          </cell>
          <cell r="D10814">
            <v>4</v>
          </cell>
          <cell r="E10814" t="str">
            <v>NO_thin</v>
          </cell>
          <cell r="F10814" t="str">
            <v xml:space="preserve"> 60-65</v>
          </cell>
          <cell r="G10814">
            <v>7.65</v>
          </cell>
          <cell r="H10814">
            <v>0.2</v>
          </cell>
          <cell r="I10814">
            <v>7.85</v>
          </cell>
          <cell r="J10814">
            <v>39.25</v>
          </cell>
          <cell r="K10814">
            <v>336.16</v>
          </cell>
          <cell r="L10814">
            <v>0</v>
          </cell>
          <cell r="M10814">
            <v>336.16</v>
          </cell>
          <cell r="N10814">
            <v>0</v>
          </cell>
        </row>
        <row r="10815">
          <cell r="A10815" t="str">
            <v>SP2.004NO_thin065</v>
          </cell>
          <cell r="B10815" t="str">
            <v xml:space="preserve">SP </v>
          </cell>
          <cell r="C10815">
            <v>2</v>
          </cell>
          <cell r="D10815">
            <v>4</v>
          </cell>
          <cell r="E10815" t="str">
            <v>NO_thin</v>
          </cell>
          <cell r="F10815" t="str">
            <v xml:space="preserve"> 65-70</v>
          </cell>
          <cell r="G10815">
            <v>7.11</v>
          </cell>
          <cell r="H10815">
            <v>0.18</v>
          </cell>
          <cell r="I10815">
            <v>7.29</v>
          </cell>
          <cell r="J10815">
            <v>36.450000000000003</v>
          </cell>
          <cell r="K10815">
            <v>372.61</v>
          </cell>
          <cell r="L10815">
            <v>0</v>
          </cell>
          <cell r="M10815">
            <v>372.61</v>
          </cell>
          <cell r="N10815">
            <v>0</v>
          </cell>
        </row>
        <row r="10816">
          <cell r="A10816" t="str">
            <v>SP2.004NO_thin070</v>
          </cell>
          <cell r="B10816" t="str">
            <v xml:space="preserve">SP </v>
          </cell>
          <cell r="C10816">
            <v>2</v>
          </cell>
          <cell r="D10816">
            <v>4</v>
          </cell>
          <cell r="E10816" t="str">
            <v>NO_thin</v>
          </cell>
          <cell r="F10816" t="str">
            <v xml:space="preserve"> 70-75</v>
          </cell>
          <cell r="G10816">
            <v>6.36</v>
          </cell>
          <cell r="H10816">
            <v>0.16</v>
          </cell>
          <cell r="I10816">
            <v>6.52</v>
          </cell>
          <cell r="J10816">
            <v>32.61</v>
          </cell>
          <cell r="K10816">
            <v>405.22</v>
          </cell>
          <cell r="L10816">
            <v>0</v>
          </cell>
          <cell r="M10816">
            <v>405.22</v>
          </cell>
          <cell r="N10816">
            <v>0</v>
          </cell>
        </row>
        <row r="10817">
          <cell r="A10817" t="str">
            <v>SP2.004NO_thin075</v>
          </cell>
          <cell r="B10817" t="str">
            <v xml:space="preserve">SP </v>
          </cell>
          <cell r="C10817">
            <v>2</v>
          </cell>
          <cell r="D10817">
            <v>4</v>
          </cell>
          <cell r="E10817" t="str">
            <v>NO_thin</v>
          </cell>
          <cell r="F10817" t="str">
            <v xml:space="preserve"> 75-80</v>
          </cell>
          <cell r="G10817">
            <v>4.91</v>
          </cell>
          <cell r="H10817">
            <v>1.28</v>
          </cell>
          <cell r="I10817">
            <v>6.19</v>
          </cell>
          <cell r="J10817">
            <v>30.94</v>
          </cell>
          <cell r="K10817">
            <v>436.16</v>
          </cell>
          <cell r="L10817">
            <v>0</v>
          </cell>
          <cell r="M10817">
            <v>436.16</v>
          </cell>
          <cell r="N10817">
            <v>0</v>
          </cell>
        </row>
        <row r="10818">
          <cell r="A10818" t="str">
            <v>SP2.004NO_thin080</v>
          </cell>
          <cell r="B10818" t="str">
            <v xml:space="preserve">SP </v>
          </cell>
          <cell r="C10818">
            <v>2</v>
          </cell>
          <cell r="D10818">
            <v>4</v>
          </cell>
          <cell r="E10818" t="str">
            <v>NO_thin</v>
          </cell>
          <cell r="F10818" t="str">
            <v xml:space="preserve"> 80-85</v>
          </cell>
          <cell r="G10818">
            <v>3.82</v>
          </cell>
          <cell r="H10818">
            <v>1.72</v>
          </cell>
          <cell r="I10818">
            <v>5.54</v>
          </cell>
          <cell r="J10818">
            <v>27.72</v>
          </cell>
          <cell r="K10818">
            <v>463.88</v>
          </cell>
          <cell r="L10818">
            <v>0</v>
          </cell>
          <cell r="M10818">
            <v>463.88</v>
          </cell>
          <cell r="N10818">
            <v>0</v>
          </cell>
        </row>
        <row r="10819">
          <cell r="A10819" t="str">
            <v>SP2.004NO_thin085</v>
          </cell>
          <cell r="B10819" t="str">
            <v xml:space="preserve">SP </v>
          </cell>
          <cell r="C10819">
            <v>2</v>
          </cell>
          <cell r="D10819">
            <v>4</v>
          </cell>
          <cell r="E10819" t="str">
            <v>NO_thin</v>
          </cell>
          <cell r="F10819" t="str">
            <v xml:space="preserve"> 85-90</v>
          </cell>
          <cell r="G10819">
            <v>3.54</v>
          </cell>
          <cell r="H10819">
            <v>0.82</v>
          </cell>
          <cell r="I10819">
            <v>4.3600000000000003</v>
          </cell>
          <cell r="J10819">
            <v>21.82</v>
          </cell>
          <cell r="K10819">
            <v>485.7</v>
          </cell>
          <cell r="L10819">
            <v>0</v>
          </cell>
          <cell r="M10819">
            <v>485.7</v>
          </cell>
          <cell r="N10819">
            <v>0</v>
          </cell>
        </row>
        <row r="10820">
          <cell r="A10820" t="str">
            <v>SP2.004NO_thin090</v>
          </cell>
          <cell r="B10820" t="str">
            <v xml:space="preserve">SP </v>
          </cell>
          <cell r="C10820">
            <v>2</v>
          </cell>
          <cell r="D10820">
            <v>4</v>
          </cell>
          <cell r="E10820" t="str">
            <v>NO_thin</v>
          </cell>
          <cell r="F10820" t="str">
            <v xml:space="preserve"> 90-95</v>
          </cell>
          <cell r="G10820">
            <v>3.13</v>
          </cell>
          <cell r="H10820">
            <v>0.28000000000000003</v>
          </cell>
          <cell r="I10820">
            <v>3.42</v>
          </cell>
          <cell r="J10820">
            <v>17.079999999999998</v>
          </cell>
          <cell r="K10820">
            <v>502.78</v>
          </cell>
          <cell r="L10820">
            <v>0</v>
          </cell>
          <cell r="M10820">
            <v>502.78</v>
          </cell>
          <cell r="N10820">
            <v>0</v>
          </cell>
        </row>
        <row r="10821">
          <cell r="A10821" t="str">
            <v>SP2.004NO_thin095</v>
          </cell>
          <cell r="B10821" t="str">
            <v xml:space="preserve">SP </v>
          </cell>
          <cell r="C10821">
            <v>2</v>
          </cell>
          <cell r="D10821">
            <v>4</v>
          </cell>
          <cell r="E10821" t="str">
            <v>NO_thin</v>
          </cell>
          <cell r="F10821" t="str">
            <v xml:space="preserve"> 95-100</v>
          </cell>
          <cell r="G10821">
            <v>2.69</v>
          </cell>
          <cell r="H10821">
            <v>0.32</v>
          </cell>
          <cell r="I10821">
            <v>3.01</v>
          </cell>
          <cell r="J10821">
            <v>15.06</v>
          </cell>
          <cell r="K10821">
            <v>517.84</v>
          </cell>
          <cell r="L10821">
            <v>0</v>
          </cell>
          <cell r="M10821">
            <v>517.84</v>
          </cell>
          <cell r="N10821">
            <v>0</v>
          </cell>
        </row>
        <row r="10822">
          <cell r="A10822" t="str">
            <v>SP2.004NO_thin100</v>
          </cell>
          <cell r="B10822" t="str">
            <v xml:space="preserve">SP </v>
          </cell>
          <cell r="C10822">
            <v>2</v>
          </cell>
          <cell r="D10822">
            <v>4</v>
          </cell>
          <cell r="E10822" t="str">
            <v>NO_thin</v>
          </cell>
          <cell r="F10822" t="str">
            <v>100-105</v>
          </cell>
          <cell r="G10822">
            <v>2.4</v>
          </cell>
          <cell r="H10822">
            <v>-0.6</v>
          </cell>
          <cell r="I10822">
            <v>1.8</v>
          </cell>
          <cell r="J10822">
            <v>9.01</v>
          </cell>
          <cell r="K10822">
            <v>526.84</v>
          </cell>
          <cell r="L10822">
            <v>0</v>
          </cell>
          <cell r="M10822">
            <v>526.84</v>
          </cell>
          <cell r="N10822">
            <v>0</v>
          </cell>
        </row>
        <row r="10823">
          <cell r="A10823" t="str">
            <v>SP2.004NO_thin105</v>
          </cell>
          <cell r="B10823" t="str">
            <v xml:space="preserve">SP </v>
          </cell>
          <cell r="C10823">
            <v>2</v>
          </cell>
          <cell r="D10823">
            <v>4</v>
          </cell>
          <cell r="E10823" t="str">
            <v>NO_thin</v>
          </cell>
          <cell r="F10823" t="str">
            <v>105-110</v>
          </cell>
          <cell r="G10823">
            <v>2.09</v>
          </cell>
          <cell r="H10823">
            <v>-0.19</v>
          </cell>
          <cell r="I10823">
            <v>1.91</v>
          </cell>
          <cell r="J10823">
            <v>9.5299999999999994</v>
          </cell>
          <cell r="K10823">
            <v>536.38</v>
          </cell>
          <cell r="L10823">
            <v>0</v>
          </cell>
          <cell r="M10823">
            <v>536.38</v>
          </cell>
          <cell r="N10823">
            <v>0</v>
          </cell>
        </row>
        <row r="10824">
          <cell r="A10824" t="str">
            <v>SP2.004NO_thin110</v>
          </cell>
          <cell r="B10824" t="str">
            <v xml:space="preserve">SP </v>
          </cell>
          <cell r="C10824">
            <v>2</v>
          </cell>
          <cell r="D10824">
            <v>4</v>
          </cell>
          <cell r="E10824" t="str">
            <v>NO_thin</v>
          </cell>
          <cell r="F10824" t="str">
            <v>110-115</v>
          </cell>
          <cell r="G10824">
            <v>1.59</v>
          </cell>
          <cell r="H10824">
            <v>-0.45</v>
          </cell>
          <cell r="I10824">
            <v>1.1399999999999999</v>
          </cell>
          <cell r="J10824">
            <v>5.69</v>
          </cell>
          <cell r="K10824">
            <v>542.07000000000005</v>
          </cell>
          <cell r="L10824">
            <v>0</v>
          </cell>
          <cell r="M10824">
            <v>542.07000000000005</v>
          </cell>
          <cell r="N10824">
            <v>0</v>
          </cell>
        </row>
        <row r="10825">
          <cell r="A10825" t="str">
            <v>SP2.004NO_thin115</v>
          </cell>
          <cell r="B10825" t="str">
            <v xml:space="preserve">SP </v>
          </cell>
          <cell r="C10825">
            <v>2</v>
          </cell>
          <cell r="D10825">
            <v>4</v>
          </cell>
          <cell r="E10825" t="str">
            <v>NO_thin</v>
          </cell>
          <cell r="F10825" t="str">
            <v>115-120</v>
          </cell>
          <cell r="G10825">
            <v>1.3</v>
          </cell>
          <cell r="H10825">
            <v>-0.43</v>
          </cell>
          <cell r="I10825">
            <v>0.87</v>
          </cell>
          <cell r="J10825">
            <v>4.34</v>
          </cell>
          <cell r="K10825">
            <v>546.41999999999996</v>
          </cell>
          <cell r="L10825">
            <v>0</v>
          </cell>
          <cell r="M10825">
            <v>546.41999999999996</v>
          </cell>
          <cell r="N10825">
            <v>0</v>
          </cell>
        </row>
        <row r="10826">
          <cell r="A10826" t="str">
            <v>SP2.004NO_thin120</v>
          </cell>
          <cell r="B10826" t="str">
            <v xml:space="preserve">SP </v>
          </cell>
          <cell r="C10826">
            <v>2</v>
          </cell>
          <cell r="D10826">
            <v>4</v>
          </cell>
          <cell r="E10826" t="str">
            <v>NO_thin</v>
          </cell>
          <cell r="F10826" t="str">
            <v>120-125</v>
          </cell>
          <cell r="G10826">
            <v>1.2</v>
          </cell>
          <cell r="H10826">
            <v>-0.35</v>
          </cell>
          <cell r="I10826">
            <v>0.86</v>
          </cell>
          <cell r="J10826">
            <v>4.28</v>
          </cell>
          <cell r="K10826">
            <v>550.69000000000005</v>
          </cell>
          <cell r="L10826">
            <v>0</v>
          </cell>
          <cell r="M10826">
            <v>550.69000000000005</v>
          </cell>
          <cell r="N10826">
            <v>0</v>
          </cell>
        </row>
        <row r="10827">
          <cell r="A10827" t="str">
            <v>SP2.004NO_thin125</v>
          </cell>
          <cell r="B10827" t="str">
            <v xml:space="preserve">SP </v>
          </cell>
          <cell r="C10827">
            <v>2</v>
          </cell>
          <cell r="D10827">
            <v>4</v>
          </cell>
          <cell r="E10827" t="str">
            <v>NO_thin</v>
          </cell>
          <cell r="F10827" t="str">
            <v>125-130</v>
          </cell>
          <cell r="G10827">
            <v>1.1000000000000001</v>
          </cell>
          <cell r="H10827">
            <v>-0.28999999999999998</v>
          </cell>
          <cell r="I10827">
            <v>0.82</v>
          </cell>
          <cell r="J10827">
            <v>4.08</v>
          </cell>
          <cell r="K10827">
            <v>554.77</v>
          </cell>
          <cell r="L10827">
            <v>0</v>
          </cell>
          <cell r="M10827">
            <v>554.77</v>
          </cell>
          <cell r="N10827">
            <v>0</v>
          </cell>
        </row>
        <row r="10828">
          <cell r="A10828" t="str">
            <v>SP2.004NO_thin130</v>
          </cell>
          <cell r="B10828" t="str">
            <v xml:space="preserve">SP </v>
          </cell>
          <cell r="C10828">
            <v>2</v>
          </cell>
          <cell r="D10828">
            <v>4</v>
          </cell>
          <cell r="E10828" t="str">
            <v>NO_thin</v>
          </cell>
          <cell r="F10828" t="str">
            <v>130-135</v>
          </cell>
          <cell r="G10828">
            <v>0.95</v>
          </cell>
          <cell r="H10828">
            <v>-0.02</v>
          </cell>
          <cell r="I10828">
            <v>0.93</v>
          </cell>
          <cell r="J10828">
            <v>4.63</v>
          </cell>
          <cell r="K10828">
            <v>559.4</v>
          </cell>
          <cell r="L10828">
            <v>0</v>
          </cell>
          <cell r="M10828">
            <v>559.4</v>
          </cell>
          <cell r="N10828">
            <v>0</v>
          </cell>
        </row>
        <row r="10829">
          <cell r="A10829" t="str">
            <v>SP2.004NO_thin135</v>
          </cell>
          <cell r="B10829" t="str">
            <v xml:space="preserve">SP </v>
          </cell>
          <cell r="C10829">
            <v>2</v>
          </cell>
          <cell r="D10829">
            <v>4</v>
          </cell>
          <cell r="E10829" t="str">
            <v>NO_thin</v>
          </cell>
          <cell r="F10829" t="str">
            <v>135-140</v>
          </cell>
          <cell r="G10829">
            <v>0.81</v>
          </cell>
          <cell r="H10829">
            <v>-0.22</v>
          </cell>
          <cell r="I10829">
            <v>0.59</v>
          </cell>
          <cell r="J10829">
            <v>2.95</v>
          </cell>
          <cell r="K10829">
            <v>562.35</v>
          </cell>
          <cell r="L10829">
            <v>0</v>
          </cell>
          <cell r="M10829">
            <v>562.35</v>
          </cell>
          <cell r="N10829">
            <v>0</v>
          </cell>
        </row>
        <row r="10830">
          <cell r="A10830" t="str">
            <v>SP2.004NO_thin140</v>
          </cell>
          <cell r="B10830" t="str">
            <v xml:space="preserve">SP </v>
          </cell>
          <cell r="C10830">
            <v>2</v>
          </cell>
          <cell r="D10830">
            <v>4</v>
          </cell>
          <cell r="E10830" t="str">
            <v>NO_thin</v>
          </cell>
          <cell r="F10830" t="str">
            <v>140-145</v>
          </cell>
          <cell r="G10830">
            <v>0.69</v>
          </cell>
          <cell r="H10830">
            <v>-0.2</v>
          </cell>
          <cell r="I10830">
            <v>0.49</v>
          </cell>
          <cell r="J10830">
            <v>2.4700000000000002</v>
          </cell>
          <cell r="K10830">
            <v>564.83000000000004</v>
          </cell>
          <cell r="L10830">
            <v>0</v>
          </cell>
          <cell r="M10830">
            <v>564.83000000000004</v>
          </cell>
          <cell r="N10830">
            <v>0</v>
          </cell>
        </row>
        <row r="10831">
          <cell r="A10831" t="str">
            <v>SP2.004NO_thin145</v>
          </cell>
          <cell r="B10831" t="str">
            <v xml:space="preserve">SP </v>
          </cell>
          <cell r="C10831">
            <v>2</v>
          </cell>
          <cell r="D10831">
            <v>4</v>
          </cell>
          <cell r="E10831" t="str">
            <v>NO_thin</v>
          </cell>
          <cell r="F10831" t="str">
            <v>145-150</v>
          </cell>
          <cell r="G10831">
            <v>0.6</v>
          </cell>
          <cell r="H10831">
            <v>-0.18</v>
          </cell>
          <cell r="I10831">
            <v>0.42</v>
          </cell>
          <cell r="J10831">
            <v>2.1</v>
          </cell>
          <cell r="K10831">
            <v>566.91999999999996</v>
          </cell>
          <cell r="L10831">
            <v>0</v>
          </cell>
          <cell r="M10831">
            <v>566.91999999999996</v>
          </cell>
          <cell r="N10831">
            <v>0</v>
          </cell>
        </row>
        <row r="10832">
          <cell r="A10832" t="str">
            <v>SP2.004NO_thin150</v>
          </cell>
          <cell r="B10832" t="str">
            <v xml:space="preserve">SP </v>
          </cell>
          <cell r="C10832">
            <v>2</v>
          </cell>
          <cell r="D10832">
            <v>4</v>
          </cell>
          <cell r="E10832" t="str">
            <v>NO_thin</v>
          </cell>
          <cell r="F10832" t="str">
            <v>150-155</v>
          </cell>
          <cell r="G10832">
            <v>0.49</v>
          </cell>
          <cell r="H10832">
            <v>-0.04</v>
          </cell>
          <cell r="I10832">
            <v>0.45</v>
          </cell>
          <cell r="J10832">
            <v>2.25</v>
          </cell>
          <cell r="K10832">
            <v>569.16999999999996</v>
          </cell>
          <cell r="L10832">
            <v>0</v>
          </cell>
          <cell r="M10832">
            <v>569.16999999999996</v>
          </cell>
          <cell r="N10832">
            <v>0</v>
          </cell>
        </row>
        <row r="10833">
          <cell r="A10833" t="str">
            <v>SP2.004NO_thin155</v>
          </cell>
          <cell r="B10833" t="str">
            <v xml:space="preserve">SP </v>
          </cell>
          <cell r="C10833">
            <v>2</v>
          </cell>
          <cell r="D10833">
            <v>4</v>
          </cell>
          <cell r="E10833" t="str">
            <v>NO_thin</v>
          </cell>
          <cell r="F10833" t="str">
            <v>155-160</v>
          </cell>
          <cell r="G10833">
            <v>0.43</v>
          </cell>
          <cell r="H10833">
            <v>-0.12</v>
          </cell>
          <cell r="I10833">
            <v>0.31</v>
          </cell>
          <cell r="J10833">
            <v>1.56</v>
          </cell>
          <cell r="K10833">
            <v>570.73</v>
          </cell>
          <cell r="L10833">
            <v>0</v>
          </cell>
          <cell r="M10833">
            <v>570.73</v>
          </cell>
          <cell r="N10833">
            <v>0</v>
          </cell>
        </row>
        <row r="10834">
          <cell r="A10834" t="str">
            <v>SP2.004NO_thin160</v>
          </cell>
          <cell r="B10834" t="str">
            <v xml:space="preserve">SP </v>
          </cell>
          <cell r="C10834">
            <v>2</v>
          </cell>
          <cell r="D10834">
            <v>4</v>
          </cell>
          <cell r="E10834" t="str">
            <v>NO_thin</v>
          </cell>
          <cell r="F10834" t="str">
            <v>160-165</v>
          </cell>
          <cell r="G10834">
            <v>0.38</v>
          </cell>
          <cell r="H10834">
            <v>-0.1</v>
          </cell>
          <cell r="I10834">
            <v>0.28000000000000003</v>
          </cell>
          <cell r="J10834">
            <v>1.38</v>
          </cell>
          <cell r="K10834">
            <v>572.11</v>
          </cell>
          <cell r="L10834">
            <v>0</v>
          </cell>
          <cell r="M10834">
            <v>572.11</v>
          </cell>
          <cell r="N10834">
            <v>0</v>
          </cell>
        </row>
        <row r="10835">
          <cell r="A10835" t="str">
            <v>SP2.004NO_thin165</v>
          </cell>
          <cell r="B10835" t="str">
            <v xml:space="preserve">SP </v>
          </cell>
          <cell r="C10835">
            <v>2</v>
          </cell>
          <cell r="D10835">
            <v>4</v>
          </cell>
          <cell r="E10835" t="str">
            <v>NO_thin</v>
          </cell>
          <cell r="F10835" t="str">
            <v>165-170</v>
          </cell>
          <cell r="G10835">
            <v>0.3</v>
          </cell>
          <cell r="H10835">
            <v>-0.09</v>
          </cell>
          <cell r="I10835">
            <v>0.21</v>
          </cell>
          <cell r="J10835">
            <v>1.04</v>
          </cell>
          <cell r="K10835">
            <v>573.15</v>
          </cell>
          <cell r="L10835">
            <v>0</v>
          </cell>
          <cell r="M10835">
            <v>573.15</v>
          </cell>
          <cell r="N10835">
            <v>0</v>
          </cell>
        </row>
        <row r="10836">
          <cell r="A10836" t="str">
            <v>SP2.004NO_thin170</v>
          </cell>
          <cell r="B10836" t="str">
            <v xml:space="preserve">SP </v>
          </cell>
          <cell r="C10836">
            <v>2</v>
          </cell>
          <cell r="D10836">
            <v>4</v>
          </cell>
          <cell r="E10836" t="str">
            <v>NO_thin</v>
          </cell>
          <cell r="F10836" t="str">
            <v>170-175</v>
          </cell>
          <cell r="G10836">
            <v>0.28000000000000003</v>
          </cell>
          <cell r="H10836">
            <v>0.28000000000000003</v>
          </cell>
          <cell r="I10836">
            <v>0.56000000000000005</v>
          </cell>
          <cell r="J10836">
            <v>2.81</v>
          </cell>
          <cell r="K10836">
            <v>575.96</v>
          </cell>
          <cell r="L10836">
            <v>0</v>
          </cell>
          <cell r="M10836">
            <v>575.96</v>
          </cell>
          <cell r="N10836">
            <v>0</v>
          </cell>
        </row>
        <row r="10837">
          <cell r="A10837" t="str">
            <v>SP2.004NO_thin175</v>
          </cell>
          <cell r="B10837" t="str">
            <v xml:space="preserve">SP </v>
          </cell>
          <cell r="C10837">
            <v>2</v>
          </cell>
          <cell r="D10837">
            <v>4</v>
          </cell>
          <cell r="E10837" t="str">
            <v>NO_thin</v>
          </cell>
          <cell r="F10837" t="str">
            <v>175-180</v>
          </cell>
          <cell r="G10837">
            <v>0.23</v>
          </cell>
          <cell r="H10837">
            <v>-0.14000000000000001</v>
          </cell>
          <cell r="I10837">
            <v>0.09</v>
          </cell>
          <cell r="J10837">
            <v>0.45</v>
          </cell>
          <cell r="K10837">
            <v>576.41</v>
          </cell>
          <cell r="L10837">
            <v>0</v>
          </cell>
          <cell r="M10837">
            <v>576.41</v>
          </cell>
          <cell r="N10837">
            <v>0</v>
          </cell>
        </row>
        <row r="10838">
          <cell r="A10838" t="str">
            <v>SP2.004NO_thin180</v>
          </cell>
          <cell r="B10838" t="str">
            <v xml:space="preserve">SP </v>
          </cell>
          <cell r="C10838">
            <v>2</v>
          </cell>
          <cell r="D10838">
            <v>4</v>
          </cell>
          <cell r="E10838" t="str">
            <v>NO_thin</v>
          </cell>
          <cell r="F10838" t="str">
            <v>180-185</v>
          </cell>
          <cell r="G10838">
            <v>0.23</v>
          </cell>
          <cell r="H10838">
            <v>-0.05</v>
          </cell>
          <cell r="I10838">
            <v>0.18</v>
          </cell>
          <cell r="J10838">
            <v>0.89</v>
          </cell>
          <cell r="K10838">
            <v>577.29999999999995</v>
          </cell>
          <cell r="L10838">
            <v>0</v>
          </cell>
          <cell r="M10838">
            <v>577.29999999999995</v>
          </cell>
          <cell r="N10838">
            <v>0</v>
          </cell>
        </row>
        <row r="10839">
          <cell r="A10839" t="str">
            <v>SP2.004NO_thin185</v>
          </cell>
          <cell r="B10839" t="str">
            <v xml:space="preserve">SP </v>
          </cell>
          <cell r="C10839">
            <v>2</v>
          </cell>
          <cell r="D10839">
            <v>4</v>
          </cell>
          <cell r="E10839" t="str">
            <v>NO_thin</v>
          </cell>
          <cell r="F10839" t="str">
            <v>185-190</v>
          </cell>
          <cell r="G10839">
            <v>0.08</v>
          </cell>
          <cell r="H10839">
            <v>-0.14000000000000001</v>
          </cell>
          <cell r="I10839">
            <v>-7.0000000000000007E-2</v>
          </cell>
          <cell r="J10839">
            <v>-0.33</v>
          </cell>
          <cell r="K10839">
            <v>576.97</v>
          </cell>
          <cell r="L10839">
            <v>0</v>
          </cell>
          <cell r="M10839">
            <v>576.97</v>
          </cell>
          <cell r="N10839">
            <v>0</v>
          </cell>
        </row>
        <row r="10840">
          <cell r="A10840" t="str">
            <v>SP2.004NO_thin190</v>
          </cell>
          <cell r="B10840" t="str">
            <v xml:space="preserve">SP </v>
          </cell>
          <cell r="C10840">
            <v>2</v>
          </cell>
          <cell r="D10840">
            <v>4</v>
          </cell>
          <cell r="E10840" t="str">
            <v>NO_thin</v>
          </cell>
          <cell r="F10840" t="str">
            <v>190-195</v>
          </cell>
          <cell r="G10840">
            <v>0.06</v>
          </cell>
          <cell r="H10840">
            <v>-0.11</v>
          </cell>
          <cell r="I10840">
            <v>-0.05</v>
          </cell>
          <cell r="J10840">
            <v>-0.25</v>
          </cell>
          <cell r="K10840">
            <v>576.72</v>
          </cell>
          <cell r="L10840">
            <v>0</v>
          </cell>
          <cell r="M10840">
            <v>576.72</v>
          </cell>
          <cell r="N10840">
            <v>0</v>
          </cell>
        </row>
        <row r="10841">
          <cell r="A10841" t="str">
            <v>SP2.004NO_thin195</v>
          </cell>
          <cell r="B10841" t="str">
            <v xml:space="preserve">SP </v>
          </cell>
          <cell r="C10841">
            <v>2</v>
          </cell>
          <cell r="D10841">
            <v>4</v>
          </cell>
          <cell r="E10841" t="str">
            <v>NO_thin</v>
          </cell>
          <cell r="F10841" t="str">
            <v>195-200</v>
          </cell>
          <cell r="G10841">
            <v>0.04</v>
          </cell>
          <cell r="H10841">
            <v>-7.0000000000000007E-2</v>
          </cell>
          <cell r="I10841">
            <v>-0.03</v>
          </cell>
          <cell r="J10841">
            <v>-0.15</v>
          </cell>
          <cell r="K10841">
            <v>576.57000000000005</v>
          </cell>
          <cell r="L10841">
            <v>0</v>
          </cell>
          <cell r="M10841">
            <v>576.57000000000005</v>
          </cell>
          <cell r="N10841">
            <v>0</v>
          </cell>
        </row>
        <row r="10842">
          <cell r="A10842" t="str">
            <v>SP2.004Thinned000</v>
          </cell>
          <cell r="B10842" t="str">
            <v xml:space="preserve">SP </v>
          </cell>
          <cell r="C10842">
            <v>2</v>
          </cell>
          <cell r="D10842">
            <v>4</v>
          </cell>
          <cell r="E10842" t="str">
            <v>Thinned</v>
          </cell>
          <cell r="F10842" t="str">
            <v xml:space="preserve">  0-5</v>
          </cell>
          <cell r="G10842">
            <v>0</v>
          </cell>
          <cell r="H10842">
            <v>7.0000000000000007E-2</v>
          </cell>
          <cell r="I10842">
            <v>7.0000000000000007E-2</v>
          </cell>
          <cell r="J10842">
            <v>0.37</v>
          </cell>
          <cell r="K10842">
            <v>0.37</v>
          </cell>
          <cell r="L10842">
            <v>0</v>
          </cell>
          <cell r="M10842">
            <v>0.37</v>
          </cell>
          <cell r="N10842">
            <v>0</v>
          </cell>
        </row>
        <row r="10843">
          <cell r="A10843" t="str">
            <v>SP2.004Thinned005</v>
          </cell>
          <cell r="B10843" t="str">
            <v xml:space="preserve">SP </v>
          </cell>
          <cell r="C10843">
            <v>2</v>
          </cell>
          <cell r="D10843">
            <v>4</v>
          </cell>
          <cell r="E10843" t="str">
            <v>Thinned</v>
          </cell>
          <cell r="F10843" t="str">
            <v xml:space="preserve">  5-10</v>
          </cell>
          <cell r="G10843">
            <v>0.01</v>
          </cell>
          <cell r="H10843">
            <v>0.09</v>
          </cell>
          <cell r="I10843">
            <v>0.1</v>
          </cell>
          <cell r="J10843">
            <v>0.5</v>
          </cell>
          <cell r="K10843">
            <v>0.87</v>
          </cell>
          <cell r="L10843">
            <v>0</v>
          </cell>
          <cell r="M10843">
            <v>0.87</v>
          </cell>
          <cell r="N10843">
            <v>0</v>
          </cell>
        </row>
        <row r="10844">
          <cell r="A10844" t="str">
            <v>SP2.004Thinned010</v>
          </cell>
          <cell r="B10844" t="str">
            <v xml:space="preserve">SP </v>
          </cell>
          <cell r="C10844">
            <v>2</v>
          </cell>
          <cell r="D10844">
            <v>4</v>
          </cell>
          <cell r="E10844" t="str">
            <v>Thinned</v>
          </cell>
          <cell r="F10844" t="str">
            <v xml:space="preserve"> 10-15</v>
          </cell>
          <cell r="G10844">
            <v>0.04</v>
          </cell>
          <cell r="H10844">
            <v>0.09</v>
          </cell>
          <cell r="I10844">
            <v>0.13</v>
          </cell>
          <cell r="J10844">
            <v>0.64</v>
          </cell>
          <cell r="K10844">
            <v>1.5</v>
          </cell>
          <cell r="L10844">
            <v>0</v>
          </cell>
          <cell r="M10844">
            <v>1.5</v>
          </cell>
          <cell r="N10844">
            <v>0</v>
          </cell>
        </row>
        <row r="10845">
          <cell r="A10845" t="str">
            <v>SP2.004Thinned015</v>
          </cell>
          <cell r="B10845" t="str">
            <v xml:space="preserve">SP </v>
          </cell>
          <cell r="C10845">
            <v>2</v>
          </cell>
          <cell r="D10845">
            <v>4</v>
          </cell>
          <cell r="E10845" t="str">
            <v>Thinned</v>
          </cell>
          <cell r="F10845" t="str">
            <v xml:space="preserve"> 15-20</v>
          </cell>
          <cell r="G10845">
            <v>0.12</v>
          </cell>
          <cell r="H10845">
            <v>0.09</v>
          </cell>
          <cell r="I10845">
            <v>0.21</v>
          </cell>
          <cell r="J10845">
            <v>1.05</v>
          </cell>
          <cell r="K10845">
            <v>2.5499999999999998</v>
          </cell>
          <cell r="L10845">
            <v>0</v>
          </cell>
          <cell r="M10845">
            <v>2.5499999999999998</v>
          </cell>
          <cell r="N10845">
            <v>0</v>
          </cell>
        </row>
        <row r="10846">
          <cell r="A10846" t="str">
            <v>SP2.004Thinned020</v>
          </cell>
          <cell r="B10846" t="str">
            <v xml:space="preserve">SP </v>
          </cell>
          <cell r="C10846">
            <v>2</v>
          </cell>
          <cell r="D10846">
            <v>4</v>
          </cell>
          <cell r="E10846" t="str">
            <v>Thinned</v>
          </cell>
          <cell r="F10846" t="str">
            <v xml:space="preserve"> 20-25</v>
          </cell>
          <cell r="G10846">
            <v>0.37</v>
          </cell>
          <cell r="H10846">
            <v>0.09</v>
          </cell>
          <cell r="I10846">
            <v>0.46</v>
          </cell>
          <cell r="J10846">
            <v>2.31</v>
          </cell>
          <cell r="K10846">
            <v>4.8600000000000003</v>
          </cell>
          <cell r="L10846">
            <v>0</v>
          </cell>
          <cell r="M10846">
            <v>4.8600000000000003</v>
          </cell>
          <cell r="N10846">
            <v>0</v>
          </cell>
        </row>
        <row r="10847">
          <cell r="A10847" t="str">
            <v>SP2.004Thinned025</v>
          </cell>
          <cell r="B10847" t="str">
            <v xml:space="preserve">SP </v>
          </cell>
          <cell r="C10847">
            <v>2</v>
          </cell>
          <cell r="D10847">
            <v>4</v>
          </cell>
          <cell r="E10847" t="str">
            <v>Thinned</v>
          </cell>
          <cell r="F10847" t="str">
            <v xml:space="preserve"> 25-30</v>
          </cell>
          <cell r="G10847">
            <v>1.1399999999999999</v>
          </cell>
          <cell r="H10847">
            <v>0.09</v>
          </cell>
          <cell r="I10847">
            <v>1.23</v>
          </cell>
          <cell r="J10847">
            <v>6.15</v>
          </cell>
          <cell r="K10847">
            <v>11.01</v>
          </cell>
          <cell r="L10847">
            <v>0</v>
          </cell>
          <cell r="M10847">
            <v>11.01</v>
          </cell>
          <cell r="N10847">
            <v>0</v>
          </cell>
        </row>
        <row r="10848">
          <cell r="A10848" t="str">
            <v>SP2.004Thinned030</v>
          </cell>
          <cell r="B10848" t="str">
            <v xml:space="preserve">SP </v>
          </cell>
          <cell r="C10848">
            <v>2</v>
          </cell>
          <cell r="D10848">
            <v>4</v>
          </cell>
          <cell r="E10848" t="str">
            <v>Thinned</v>
          </cell>
          <cell r="F10848" t="str">
            <v xml:space="preserve"> 30-35</v>
          </cell>
          <cell r="G10848">
            <v>3.49</v>
          </cell>
          <cell r="H10848">
            <v>0.09</v>
          </cell>
          <cell r="I10848">
            <v>3.58</v>
          </cell>
          <cell r="J10848">
            <v>17.89</v>
          </cell>
          <cell r="K10848">
            <v>28.9</v>
          </cell>
          <cell r="L10848">
            <v>0</v>
          </cell>
          <cell r="M10848">
            <v>28.9</v>
          </cell>
          <cell r="N10848">
            <v>0</v>
          </cell>
        </row>
        <row r="10849">
          <cell r="A10849" t="str">
            <v>SP2.004Thinned035</v>
          </cell>
          <cell r="B10849" t="str">
            <v xml:space="preserve">SP </v>
          </cell>
          <cell r="C10849">
            <v>2</v>
          </cell>
          <cell r="D10849">
            <v>4</v>
          </cell>
          <cell r="E10849" t="str">
            <v>Thinned</v>
          </cell>
          <cell r="F10849" t="str">
            <v xml:space="preserve"> 35-40</v>
          </cell>
          <cell r="G10849">
            <v>10.65</v>
          </cell>
          <cell r="H10849">
            <v>0.09</v>
          </cell>
          <cell r="I10849">
            <v>10.74</v>
          </cell>
          <cell r="J10849">
            <v>53.71</v>
          </cell>
          <cell r="K10849">
            <v>82.61</v>
          </cell>
          <cell r="L10849">
            <v>0</v>
          </cell>
          <cell r="M10849">
            <v>82.61</v>
          </cell>
          <cell r="N10849">
            <v>0</v>
          </cell>
        </row>
        <row r="10850">
          <cell r="A10850" t="str">
            <v>SP2.004Thinned040</v>
          </cell>
          <cell r="B10850" t="str">
            <v xml:space="preserve">SP </v>
          </cell>
          <cell r="C10850">
            <v>2</v>
          </cell>
          <cell r="D10850">
            <v>4</v>
          </cell>
          <cell r="E10850" t="str">
            <v>Thinned</v>
          </cell>
          <cell r="F10850" t="str">
            <v xml:space="preserve"> 40-45</v>
          </cell>
          <cell r="G10850">
            <v>10.81</v>
          </cell>
          <cell r="H10850">
            <v>3.68</v>
          </cell>
          <cell r="I10850">
            <v>14.49</v>
          </cell>
          <cell r="J10850">
            <v>72.47</v>
          </cell>
          <cell r="K10850">
            <v>155.07</v>
          </cell>
          <cell r="L10850">
            <v>-0.08</v>
          </cell>
          <cell r="M10850">
            <v>154.99</v>
          </cell>
          <cell r="N10850">
            <v>4.4800000000000004</v>
          </cell>
        </row>
        <row r="10851">
          <cell r="A10851" t="str">
            <v>SP2.004Thinned045</v>
          </cell>
          <cell r="B10851" t="str">
            <v xml:space="preserve">SP </v>
          </cell>
          <cell r="C10851">
            <v>2</v>
          </cell>
          <cell r="D10851">
            <v>4</v>
          </cell>
          <cell r="E10851" t="str">
            <v>Thinned</v>
          </cell>
          <cell r="F10851" t="str">
            <v xml:space="preserve"> 45-50</v>
          </cell>
          <cell r="G10851">
            <v>2.15</v>
          </cell>
          <cell r="H10851">
            <v>0.61</v>
          </cell>
          <cell r="I10851">
            <v>2.76</v>
          </cell>
          <cell r="J10851">
            <v>13.79</v>
          </cell>
          <cell r="K10851">
            <v>168.87</v>
          </cell>
          <cell r="L10851">
            <v>-0.14000000000000001</v>
          </cell>
          <cell r="M10851">
            <v>168.73</v>
          </cell>
          <cell r="N10851">
            <v>3.82</v>
          </cell>
        </row>
        <row r="10852">
          <cell r="A10852" t="str">
            <v>SP2.004Thinned050</v>
          </cell>
          <cell r="B10852" t="str">
            <v xml:space="preserve">SP </v>
          </cell>
          <cell r="C10852">
            <v>2</v>
          </cell>
          <cell r="D10852">
            <v>4</v>
          </cell>
          <cell r="E10852" t="str">
            <v>Thinned</v>
          </cell>
          <cell r="F10852" t="str">
            <v xml:space="preserve"> 50-55</v>
          </cell>
          <cell r="G10852">
            <v>3.98</v>
          </cell>
          <cell r="H10852">
            <v>1.1000000000000001</v>
          </cell>
          <cell r="I10852">
            <v>5.07</v>
          </cell>
          <cell r="J10852">
            <v>25.36</v>
          </cell>
          <cell r="K10852">
            <v>194.23</v>
          </cell>
          <cell r="L10852">
            <v>-0.39</v>
          </cell>
          <cell r="M10852">
            <v>193.84</v>
          </cell>
          <cell r="N10852">
            <v>1.81</v>
          </cell>
        </row>
        <row r="10853">
          <cell r="A10853" t="str">
            <v>SP2.004Thinned055</v>
          </cell>
          <cell r="B10853" t="str">
            <v xml:space="preserve">SP </v>
          </cell>
          <cell r="C10853">
            <v>2</v>
          </cell>
          <cell r="D10853">
            <v>4</v>
          </cell>
          <cell r="E10853" t="str">
            <v>Thinned</v>
          </cell>
          <cell r="F10853" t="str">
            <v xml:space="preserve"> 55-60</v>
          </cell>
          <cell r="G10853">
            <v>3.62</v>
          </cell>
          <cell r="H10853">
            <v>0.66</v>
          </cell>
          <cell r="I10853">
            <v>4.28</v>
          </cell>
          <cell r="J10853">
            <v>21.38</v>
          </cell>
          <cell r="K10853">
            <v>215.61</v>
          </cell>
          <cell r="L10853">
            <v>-0.66</v>
          </cell>
          <cell r="M10853">
            <v>214.95</v>
          </cell>
          <cell r="N10853">
            <v>1.9</v>
          </cell>
        </row>
        <row r="10854">
          <cell r="A10854" t="str">
            <v>SP2.004Thinned060</v>
          </cell>
          <cell r="B10854" t="str">
            <v xml:space="preserve">SP </v>
          </cell>
          <cell r="C10854">
            <v>2</v>
          </cell>
          <cell r="D10854">
            <v>4</v>
          </cell>
          <cell r="E10854" t="str">
            <v>Thinned</v>
          </cell>
          <cell r="F10854" t="str">
            <v xml:space="preserve"> 60-65</v>
          </cell>
          <cell r="G10854">
            <v>3.88</v>
          </cell>
          <cell r="H10854">
            <v>0.18</v>
          </cell>
          <cell r="I10854">
            <v>4.0599999999999996</v>
          </cell>
          <cell r="J10854">
            <v>20.28</v>
          </cell>
          <cell r="K10854">
            <v>235.9</v>
          </cell>
          <cell r="L10854">
            <v>-0.93</v>
          </cell>
          <cell r="M10854">
            <v>234.97</v>
          </cell>
          <cell r="N10854">
            <v>1.95</v>
          </cell>
        </row>
        <row r="10855">
          <cell r="A10855" t="str">
            <v>SP2.004Thinned065</v>
          </cell>
          <cell r="B10855" t="str">
            <v xml:space="preserve">SP </v>
          </cell>
          <cell r="C10855">
            <v>2</v>
          </cell>
          <cell r="D10855">
            <v>4</v>
          </cell>
          <cell r="E10855" t="str">
            <v>Thinned</v>
          </cell>
          <cell r="F10855" t="str">
            <v xml:space="preserve"> 65-70</v>
          </cell>
          <cell r="G10855">
            <v>3.27</v>
          </cell>
          <cell r="H10855">
            <v>0.13</v>
          </cell>
          <cell r="I10855">
            <v>3.4</v>
          </cell>
          <cell r="J10855">
            <v>17.010000000000002</v>
          </cell>
          <cell r="K10855">
            <v>252.9</v>
          </cell>
          <cell r="L10855">
            <v>-1.18</v>
          </cell>
          <cell r="M10855">
            <v>251.72</v>
          </cell>
          <cell r="N10855">
            <v>1.87</v>
          </cell>
        </row>
        <row r="10856">
          <cell r="A10856" t="str">
            <v>SP2.004Thinned070</v>
          </cell>
          <cell r="B10856" t="str">
            <v xml:space="preserve">SP </v>
          </cell>
          <cell r="C10856">
            <v>2</v>
          </cell>
          <cell r="D10856">
            <v>4</v>
          </cell>
          <cell r="E10856" t="str">
            <v>Thinned</v>
          </cell>
          <cell r="F10856" t="str">
            <v xml:space="preserve"> 70-75</v>
          </cell>
          <cell r="G10856">
            <v>2.59</v>
          </cell>
          <cell r="H10856">
            <v>-0.33</v>
          </cell>
          <cell r="I10856">
            <v>2.2599999999999998</v>
          </cell>
          <cell r="J10856">
            <v>11.28</v>
          </cell>
          <cell r="K10856">
            <v>264.19</v>
          </cell>
          <cell r="L10856">
            <v>-1.46</v>
          </cell>
          <cell r="M10856">
            <v>262.73</v>
          </cell>
          <cell r="N10856">
            <v>1.98</v>
          </cell>
        </row>
        <row r="10857">
          <cell r="A10857" t="str">
            <v>SP2.004Thinned075</v>
          </cell>
          <cell r="B10857" t="str">
            <v xml:space="preserve">SP </v>
          </cell>
          <cell r="C10857">
            <v>2</v>
          </cell>
          <cell r="D10857">
            <v>4</v>
          </cell>
          <cell r="E10857" t="str">
            <v>Thinned</v>
          </cell>
          <cell r="F10857" t="str">
            <v xml:space="preserve"> 75-80</v>
          </cell>
          <cell r="G10857">
            <v>2.27</v>
          </cell>
          <cell r="H10857">
            <v>-0.38</v>
          </cell>
          <cell r="I10857">
            <v>1.89</v>
          </cell>
          <cell r="J10857">
            <v>9.44</v>
          </cell>
          <cell r="K10857">
            <v>273.63</v>
          </cell>
          <cell r="L10857">
            <v>-1.73</v>
          </cell>
          <cell r="M10857">
            <v>271.89999999999998</v>
          </cell>
          <cell r="N10857">
            <v>2.0099999999999998</v>
          </cell>
        </row>
        <row r="10858">
          <cell r="A10858" t="str">
            <v>SP2.004Thinned080</v>
          </cell>
          <cell r="B10858" t="str">
            <v xml:space="preserve">SP </v>
          </cell>
          <cell r="C10858">
            <v>2</v>
          </cell>
          <cell r="D10858">
            <v>4</v>
          </cell>
          <cell r="E10858" t="str">
            <v>Thinned</v>
          </cell>
          <cell r="F10858" t="str">
            <v xml:space="preserve"> 80-85</v>
          </cell>
          <cell r="G10858">
            <v>2.25</v>
          </cell>
          <cell r="H10858">
            <v>-0.4</v>
          </cell>
          <cell r="I10858">
            <v>1.85</v>
          </cell>
          <cell r="J10858">
            <v>9.25</v>
          </cell>
          <cell r="K10858">
            <v>282.88</v>
          </cell>
          <cell r="L10858">
            <v>-2</v>
          </cell>
          <cell r="M10858">
            <v>280.88</v>
          </cell>
          <cell r="N10858">
            <v>1.9</v>
          </cell>
        </row>
        <row r="10859">
          <cell r="A10859" t="str">
            <v>SP2.004Thinned085</v>
          </cell>
          <cell r="B10859" t="str">
            <v xml:space="preserve">SP </v>
          </cell>
          <cell r="C10859">
            <v>2</v>
          </cell>
          <cell r="D10859">
            <v>4</v>
          </cell>
          <cell r="E10859" t="str">
            <v>Thinned</v>
          </cell>
          <cell r="F10859" t="str">
            <v xml:space="preserve"> 85-90</v>
          </cell>
          <cell r="G10859">
            <v>2.68</v>
          </cell>
          <cell r="H10859">
            <v>-0.39</v>
          </cell>
          <cell r="I10859">
            <v>2.29</v>
          </cell>
          <cell r="J10859">
            <v>11.44</v>
          </cell>
          <cell r="K10859">
            <v>294.32</v>
          </cell>
          <cell r="L10859">
            <v>-2.2000000000000002</v>
          </cell>
          <cell r="M10859">
            <v>292.12</v>
          </cell>
          <cell r="N10859">
            <v>1.43</v>
          </cell>
        </row>
        <row r="10860">
          <cell r="A10860" t="str">
            <v>SP2.004Thinned090</v>
          </cell>
          <cell r="B10860" t="str">
            <v xml:space="preserve">SP </v>
          </cell>
          <cell r="C10860">
            <v>2</v>
          </cell>
          <cell r="D10860">
            <v>4</v>
          </cell>
          <cell r="E10860" t="str">
            <v>Thinned</v>
          </cell>
          <cell r="F10860" t="str">
            <v xml:space="preserve"> 90-95</v>
          </cell>
          <cell r="G10860">
            <v>2.62</v>
          </cell>
          <cell r="H10860">
            <v>-0.39</v>
          </cell>
          <cell r="I10860">
            <v>2.23</v>
          </cell>
          <cell r="J10860">
            <v>11.15</v>
          </cell>
          <cell r="K10860">
            <v>305.45999999999998</v>
          </cell>
          <cell r="L10860">
            <v>-2.34</v>
          </cell>
          <cell r="M10860">
            <v>303.12</v>
          </cell>
          <cell r="N10860">
            <v>1.03</v>
          </cell>
        </row>
        <row r="10861">
          <cell r="A10861" t="str">
            <v>SP2.004Thinned095</v>
          </cell>
          <cell r="B10861" t="str">
            <v xml:space="preserve">SP </v>
          </cell>
          <cell r="C10861">
            <v>2</v>
          </cell>
          <cell r="D10861">
            <v>4</v>
          </cell>
          <cell r="E10861" t="str">
            <v>Thinned</v>
          </cell>
          <cell r="F10861" t="str">
            <v xml:space="preserve"> 95-100</v>
          </cell>
          <cell r="G10861">
            <v>2.69</v>
          </cell>
          <cell r="H10861">
            <v>-0.76</v>
          </cell>
          <cell r="I10861">
            <v>1.92</v>
          </cell>
          <cell r="J10861">
            <v>9.6199999999999992</v>
          </cell>
          <cell r="K10861">
            <v>315.08</v>
          </cell>
          <cell r="L10861">
            <v>-2.46</v>
          </cell>
          <cell r="M10861">
            <v>312.62</v>
          </cell>
          <cell r="N10861">
            <v>0.84</v>
          </cell>
        </row>
        <row r="10862">
          <cell r="A10862" t="str">
            <v>SP2.004Thinned100</v>
          </cell>
          <cell r="B10862" t="str">
            <v xml:space="preserve">SP </v>
          </cell>
          <cell r="C10862">
            <v>2</v>
          </cell>
          <cell r="D10862">
            <v>4</v>
          </cell>
          <cell r="E10862" t="str">
            <v>Thinned</v>
          </cell>
          <cell r="F10862" t="str">
            <v>100-105</v>
          </cell>
          <cell r="G10862">
            <v>2.33</v>
          </cell>
          <cell r="H10862">
            <v>-0.53</v>
          </cell>
          <cell r="I10862">
            <v>1.8</v>
          </cell>
          <cell r="J10862">
            <v>9.01</v>
          </cell>
          <cell r="K10862">
            <v>324.10000000000002</v>
          </cell>
          <cell r="L10862">
            <v>-2.52</v>
          </cell>
          <cell r="M10862">
            <v>321.58</v>
          </cell>
          <cell r="N10862">
            <v>0.49</v>
          </cell>
        </row>
        <row r="10863">
          <cell r="A10863" t="str">
            <v>SP2.004Thinned105</v>
          </cell>
          <cell r="B10863" t="str">
            <v xml:space="preserve">SP </v>
          </cell>
          <cell r="C10863">
            <v>2</v>
          </cell>
          <cell r="D10863">
            <v>4</v>
          </cell>
          <cell r="E10863" t="str">
            <v>Thinned</v>
          </cell>
          <cell r="F10863" t="str">
            <v>105-110</v>
          </cell>
          <cell r="G10863">
            <v>2.12</v>
          </cell>
          <cell r="H10863">
            <v>-0.32</v>
          </cell>
          <cell r="I10863">
            <v>1.79</v>
          </cell>
          <cell r="J10863">
            <v>8.9700000000000006</v>
          </cell>
          <cell r="K10863">
            <v>333.06</v>
          </cell>
          <cell r="L10863">
            <v>-2.56</v>
          </cell>
          <cell r="M10863">
            <v>330.5</v>
          </cell>
          <cell r="N10863">
            <v>0.28000000000000003</v>
          </cell>
        </row>
        <row r="10864">
          <cell r="A10864" t="str">
            <v>SP2.004Thinned110</v>
          </cell>
          <cell r="B10864" t="str">
            <v xml:space="preserve">SP </v>
          </cell>
          <cell r="C10864">
            <v>2</v>
          </cell>
          <cell r="D10864">
            <v>4</v>
          </cell>
          <cell r="E10864" t="str">
            <v>Thinned</v>
          </cell>
          <cell r="F10864" t="str">
            <v>110-115</v>
          </cell>
          <cell r="G10864">
            <v>2</v>
          </cell>
          <cell r="H10864">
            <v>-0.54</v>
          </cell>
          <cell r="I10864">
            <v>1.47</v>
          </cell>
          <cell r="J10864">
            <v>7.34</v>
          </cell>
          <cell r="K10864">
            <v>340.4</v>
          </cell>
          <cell r="L10864">
            <v>-2.61</v>
          </cell>
          <cell r="M10864">
            <v>337.79</v>
          </cell>
          <cell r="N10864">
            <v>0.32</v>
          </cell>
        </row>
        <row r="10865">
          <cell r="A10865" t="str">
            <v>SP2.004Thinned115</v>
          </cell>
          <cell r="B10865" t="str">
            <v xml:space="preserve">SP </v>
          </cell>
          <cell r="C10865">
            <v>2</v>
          </cell>
          <cell r="D10865">
            <v>4</v>
          </cell>
          <cell r="E10865" t="str">
            <v>Thinned</v>
          </cell>
          <cell r="F10865" t="str">
            <v>115-120</v>
          </cell>
          <cell r="G10865">
            <v>1.86</v>
          </cell>
          <cell r="H10865">
            <v>-7.0000000000000007E-2</v>
          </cell>
          <cell r="I10865">
            <v>1.78</v>
          </cell>
          <cell r="J10865">
            <v>8.92</v>
          </cell>
          <cell r="K10865">
            <v>349.33</v>
          </cell>
          <cell r="L10865">
            <v>-2.62</v>
          </cell>
          <cell r="M10865">
            <v>346.71</v>
          </cell>
          <cell r="N10865">
            <v>0.08</v>
          </cell>
        </row>
        <row r="10866">
          <cell r="A10866" t="str">
            <v>SP2.004Thinned120</v>
          </cell>
          <cell r="B10866" t="str">
            <v xml:space="preserve">SP </v>
          </cell>
          <cell r="C10866">
            <v>2</v>
          </cell>
          <cell r="D10866">
            <v>4</v>
          </cell>
          <cell r="E10866" t="str">
            <v>Thinned</v>
          </cell>
          <cell r="F10866" t="str">
            <v>120-125</v>
          </cell>
          <cell r="G10866">
            <v>1.87</v>
          </cell>
          <cell r="H10866">
            <v>-0.39</v>
          </cell>
          <cell r="I10866">
            <v>1.48</v>
          </cell>
          <cell r="J10866">
            <v>7.39</v>
          </cell>
          <cell r="K10866">
            <v>356.72</v>
          </cell>
          <cell r="L10866">
            <v>-2.62</v>
          </cell>
          <cell r="M10866">
            <v>354.1</v>
          </cell>
          <cell r="N10866">
            <v>0</v>
          </cell>
        </row>
        <row r="10867">
          <cell r="A10867" t="str">
            <v>SP2.004Thinned125</v>
          </cell>
          <cell r="B10867" t="str">
            <v xml:space="preserve">SP </v>
          </cell>
          <cell r="C10867">
            <v>2</v>
          </cell>
          <cell r="D10867">
            <v>4</v>
          </cell>
          <cell r="E10867" t="str">
            <v>Thinned</v>
          </cell>
          <cell r="F10867" t="str">
            <v>125-130</v>
          </cell>
          <cell r="G10867">
            <v>1.55</v>
          </cell>
          <cell r="H10867">
            <v>-0.23</v>
          </cell>
          <cell r="I10867">
            <v>1.32</v>
          </cell>
          <cell r="J10867">
            <v>6.61</v>
          </cell>
          <cell r="K10867">
            <v>363.33</v>
          </cell>
          <cell r="L10867">
            <v>-2.62</v>
          </cell>
          <cell r="M10867">
            <v>360.71</v>
          </cell>
          <cell r="N10867">
            <v>0</v>
          </cell>
        </row>
        <row r="10868">
          <cell r="A10868" t="str">
            <v>SP2.004Thinned130</v>
          </cell>
          <cell r="B10868" t="str">
            <v xml:space="preserve">SP </v>
          </cell>
          <cell r="C10868">
            <v>2</v>
          </cell>
          <cell r="D10868">
            <v>4</v>
          </cell>
          <cell r="E10868" t="str">
            <v>Thinned</v>
          </cell>
          <cell r="F10868" t="str">
            <v>130-135</v>
          </cell>
          <cell r="G10868">
            <v>1.38</v>
          </cell>
          <cell r="H10868">
            <v>-0.09</v>
          </cell>
          <cell r="I10868">
            <v>1.29</v>
          </cell>
          <cell r="J10868">
            <v>6.46</v>
          </cell>
          <cell r="K10868">
            <v>369.79</v>
          </cell>
          <cell r="L10868">
            <v>-2.62</v>
          </cell>
          <cell r="M10868">
            <v>367.17</v>
          </cell>
          <cell r="N10868">
            <v>0</v>
          </cell>
        </row>
        <row r="10869">
          <cell r="A10869" t="str">
            <v>SP2.004Thinned135</v>
          </cell>
          <cell r="B10869" t="str">
            <v xml:space="preserve">SP </v>
          </cell>
          <cell r="C10869">
            <v>2</v>
          </cell>
          <cell r="D10869">
            <v>4</v>
          </cell>
          <cell r="E10869" t="str">
            <v>Thinned</v>
          </cell>
          <cell r="F10869" t="str">
            <v>135-140</v>
          </cell>
          <cell r="G10869">
            <v>1.21</v>
          </cell>
          <cell r="H10869">
            <v>-0.05</v>
          </cell>
          <cell r="I10869">
            <v>1.1599999999999999</v>
          </cell>
          <cell r="J10869">
            <v>5.78</v>
          </cell>
          <cell r="K10869">
            <v>375.57</v>
          </cell>
          <cell r="L10869">
            <v>-2.62</v>
          </cell>
          <cell r="M10869">
            <v>372.95</v>
          </cell>
          <cell r="N10869">
            <v>0</v>
          </cell>
        </row>
        <row r="10870">
          <cell r="A10870" t="str">
            <v>SP2.004Thinned140</v>
          </cell>
          <cell r="B10870" t="str">
            <v xml:space="preserve">SP </v>
          </cell>
          <cell r="C10870">
            <v>2</v>
          </cell>
          <cell r="D10870">
            <v>4</v>
          </cell>
          <cell r="E10870" t="str">
            <v>Thinned</v>
          </cell>
          <cell r="F10870" t="str">
            <v>140-145</v>
          </cell>
          <cell r="G10870">
            <v>1.04</v>
          </cell>
          <cell r="H10870">
            <v>0</v>
          </cell>
          <cell r="I10870">
            <v>1.04</v>
          </cell>
          <cell r="J10870">
            <v>5.2</v>
          </cell>
          <cell r="K10870">
            <v>380.77</v>
          </cell>
          <cell r="L10870">
            <v>-2.62</v>
          </cell>
          <cell r="M10870">
            <v>378.15</v>
          </cell>
          <cell r="N10870">
            <v>0</v>
          </cell>
        </row>
        <row r="10871">
          <cell r="A10871" t="str">
            <v>SP2.004Thinned145</v>
          </cell>
          <cell r="B10871" t="str">
            <v xml:space="preserve">SP </v>
          </cell>
          <cell r="C10871">
            <v>2</v>
          </cell>
          <cell r="D10871">
            <v>4</v>
          </cell>
          <cell r="E10871" t="str">
            <v>Thinned</v>
          </cell>
          <cell r="F10871" t="str">
            <v>145-150</v>
          </cell>
          <cell r="G10871">
            <v>0.86</v>
          </cell>
          <cell r="H10871">
            <v>0.02</v>
          </cell>
          <cell r="I10871">
            <v>0.88</v>
          </cell>
          <cell r="J10871">
            <v>4.42</v>
          </cell>
          <cell r="K10871">
            <v>385.19</v>
          </cell>
          <cell r="L10871">
            <v>-2.62</v>
          </cell>
          <cell r="M10871">
            <v>382.57</v>
          </cell>
          <cell r="N10871">
            <v>0</v>
          </cell>
        </row>
        <row r="10872">
          <cell r="A10872" t="str">
            <v>SP2.004Thinned150</v>
          </cell>
          <cell r="B10872" t="str">
            <v xml:space="preserve">SP </v>
          </cell>
          <cell r="C10872">
            <v>2</v>
          </cell>
          <cell r="D10872">
            <v>4</v>
          </cell>
          <cell r="E10872" t="str">
            <v>Thinned</v>
          </cell>
          <cell r="F10872" t="str">
            <v>150-155</v>
          </cell>
          <cell r="G10872">
            <v>0.8</v>
          </cell>
          <cell r="H10872">
            <v>0.02</v>
          </cell>
          <cell r="I10872">
            <v>0.82</v>
          </cell>
          <cell r="J10872">
            <v>4.08</v>
          </cell>
          <cell r="K10872">
            <v>389.27</v>
          </cell>
          <cell r="L10872">
            <v>-2.62</v>
          </cell>
          <cell r="M10872">
            <v>386.65</v>
          </cell>
          <cell r="N10872">
            <v>0</v>
          </cell>
        </row>
        <row r="10873">
          <cell r="A10873" t="str">
            <v>SP2.004Thinned155</v>
          </cell>
          <cell r="B10873" t="str">
            <v xml:space="preserve">SP </v>
          </cell>
          <cell r="C10873">
            <v>2</v>
          </cell>
          <cell r="D10873">
            <v>4</v>
          </cell>
          <cell r="E10873" t="str">
            <v>Thinned</v>
          </cell>
          <cell r="F10873" t="str">
            <v>155-160</v>
          </cell>
          <cell r="G10873">
            <v>0.59</v>
          </cell>
          <cell r="H10873">
            <v>0.02</v>
          </cell>
          <cell r="I10873">
            <v>0.61</v>
          </cell>
          <cell r="J10873">
            <v>3.04</v>
          </cell>
          <cell r="K10873">
            <v>392.31</v>
          </cell>
          <cell r="L10873">
            <v>-2.62</v>
          </cell>
          <cell r="M10873">
            <v>389.69</v>
          </cell>
          <cell r="N10873">
            <v>0</v>
          </cell>
        </row>
        <row r="10874">
          <cell r="A10874" t="str">
            <v>SP2.004Thinned160</v>
          </cell>
          <cell r="B10874" t="str">
            <v xml:space="preserve">SP </v>
          </cell>
          <cell r="C10874">
            <v>2</v>
          </cell>
          <cell r="D10874">
            <v>4</v>
          </cell>
          <cell r="E10874" t="str">
            <v>Thinned</v>
          </cell>
          <cell r="F10874" t="str">
            <v>160-165</v>
          </cell>
          <cell r="G10874">
            <v>0.51</v>
          </cell>
          <cell r="H10874">
            <v>0.02</v>
          </cell>
          <cell r="I10874">
            <v>0.52</v>
          </cell>
          <cell r="J10874">
            <v>2.6</v>
          </cell>
          <cell r="K10874">
            <v>394.92</v>
          </cell>
          <cell r="L10874">
            <v>-2.62</v>
          </cell>
          <cell r="M10874">
            <v>392.3</v>
          </cell>
          <cell r="N10874">
            <v>0</v>
          </cell>
        </row>
        <row r="10875">
          <cell r="A10875" t="str">
            <v>SP2.004Thinned165</v>
          </cell>
          <cell r="B10875" t="str">
            <v xml:space="preserve">SP </v>
          </cell>
          <cell r="C10875">
            <v>2</v>
          </cell>
          <cell r="D10875">
            <v>4</v>
          </cell>
          <cell r="E10875" t="str">
            <v>Thinned</v>
          </cell>
          <cell r="F10875" t="str">
            <v>165-170</v>
          </cell>
          <cell r="G10875">
            <v>0.55000000000000004</v>
          </cell>
          <cell r="H10875">
            <v>0.01</v>
          </cell>
          <cell r="I10875">
            <v>0.56000000000000005</v>
          </cell>
          <cell r="J10875">
            <v>2.82</v>
          </cell>
          <cell r="K10875">
            <v>397.74</v>
          </cell>
          <cell r="L10875">
            <v>-2.62</v>
          </cell>
          <cell r="M10875">
            <v>395.12</v>
          </cell>
          <cell r="N10875">
            <v>0</v>
          </cell>
        </row>
        <row r="10876">
          <cell r="A10876" t="str">
            <v>SP2.004Thinned170</v>
          </cell>
          <cell r="B10876" t="str">
            <v xml:space="preserve">SP </v>
          </cell>
          <cell r="C10876">
            <v>2</v>
          </cell>
          <cell r="D10876">
            <v>4</v>
          </cell>
          <cell r="E10876" t="str">
            <v>Thinned</v>
          </cell>
          <cell r="F10876" t="str">
            <v>170-175</v>
          </cell>
          <cell r="G10876">
            <v>0.38</v>
          </cell>
          <cell r="H10876">
            <v>0.01</v>
          </cell>
          <cell r="I10876">
            <v>0.39</v>
          </cell>
          <cell r="J10876">
            <v>1.96</v>
          </cell>
          <cell r="K10876">
            <v>399.7</v>
          </cell>
          <cell r="L10876">
            <v>-2.62</v>
          </cell>
          <cell r="M10876">
            <v>397.08</v>
          </cell>
          <cell r="N10876">
            <v>0</v>
          </cell>
        </row>
        <row r="10877">
          <cell r="A10877" t="str">
            <v>SP2.004Thinned175</v>
          </cell>
          <cell r="B10877" t="str">
            <v xml:space="preserve">SP </v>
          </cell>
          <cell r="C10877">
            <v>2</v>
          </cell>
          <cell r="D10877">
            <v>4</v>
          </cell>
          <cell r="E10877" t="str">
            <v>Thinned</v>
          </cell>
          <cell r="F10877" t="str">
            <v>175-180</v>
          </cell>
          <cell r="G10877">
            <v>0.32</v>
          </cell>
          <cell r="H10877">
            <v>0.01</v>
          </cell>
          <cell r="I10877">
            <v>0.33</v>
          </cell>
          <cell r="J10877">
            <v>1.66</v>
          </cell>
          <cell r="K10877">
            <v>401.35</v>
          </cell>
          <cell r="L10877">
            <v>-2.62</v>
          </cell>
          <cell r="M10877">
            <v>398.73</v>
          </cell>
          <cell r="N10877">
            <v>0</v>
          </cell>
        </row>
        <row r="10878">
          <cell r="A10878" t="str">
            <v>SP2.004Thinned180</v>
          </cell>
          <cell r="B10878" t="str">
            <v xml:space="preserve">SP </v>
          </cell>
          <cell r="C10878">
            <v>2</v>
          </cell>
          <cell r="D10878">
            <v>4</v>
          </cell>
          <cell r="E10878" t="str">
            <v>Thinned</v>
          </cell>
          <cell r="F10878" t="str">
            <v>180-185</v>
          </cell>
          <cell r="G10878">
            <v>0.28000000000000003</v>
          </cell>
          <cell r="H10878">
            <v>0.01</v>
          </cell>
          <cell r="I10878">
            <v>0.28000000000000003</v>
          </cell>
          <cell r="J10878">
            <v>1.42</v>
          </cell>
          <cell r="K10878">
            <v>402.78</v>
          </cell>
          <cell r="L10878">
            <v>-2.62</v>
          </cell>
          <cell r="M10878">
            <v>400.16</v>
          </cell>
          <cell r="N10878">
            <v>0</v>
          </cell>
        </row>
        <row r="10879">
          <cell r="A10879" t="str">
            <v>SP2.004Thinned185</v>
          </cell>
          <cell r="B10879" t="str">
            <v xml:space="preserve">SP </v>
          </cell>
          <cell r="C10879">
            <v>2</v>
          </cell>
          <cell r="D10879">
            <v>4</v>
          </cell>
          <cell r="E10879" t="str">
            <v>Thinned</v>
          </cell>
          <cell r="F10879" t="str">
            <v>185-190</v>
          </cell>
          <cell r="G10879">
            <v>0.34</v>
          </cell>
          <cell r="H10879">
            <v>0.01</v>
          </cell>
          <cell r="I10879">
            <v>0.35</v>
          </cell>
          <cell r="J10879">
            <v>1.75</v>
          </cell>
          <cell r="K10879">
            <v>404.53</v>
          </cell>
          <cell r="L10879">
            <v>-2.62</v>
          </cell>
          <cell r="M10879">
            <v>401.91</v>
          </cell>
          <cell r="N10879">
            <v>0</v>
          </cell>
        </row>
        <row r="10880">
          <cell r="A10880" t="str">
            <v>SP2.004Thinned190</v>
          </cell>
          <cell r="B10880" t="str">
            <v xml:space="preserve">SP </v>
          </cell>
          <cell r="C10880">
            <v>2</v>
          </cell>
          <cell r="D10880">
            <v>4</v>
          </cell>
          <cell r="E10880" t="str">
            <v>Thinned</v>
          </cell>
          <cell r="F10880" t="str">
            <v>190-195</v>
          </cell>
          <cell r="G10880">
            <v>0.2</v>
          </cell>
          <cell r="H10880">
            <v>0.01</v>
          </cell>
          <cell r="I10880">
            <v>0.21</v>
          </cell>
          <cell r="J10880">
            <v>1.05</v>
          </cell>
          <cell r="K10880">
            <v>405.58</v>
          </cell>
          <cell r="L10880">
            <v>-2.62</v>
          </cell>
          <cell r="M10880">
            <v>402.96</v>
          </cell>
          <cell r="N10880">
            <v>0</v>
          </cell>
        </row>
        <row r="10881">
          <cell r="A10881" t="str">
            <v>SP2.004Thinned195</v>
          </cell>
          <cell r="B10881" t="str">
            <v xml:space="preserve">SP </v>
          </cell>
          <cell r="C10881">
            <v>2</v>
          </cell>
          <cell r="D10881">
            <v>4</v>
          </cell>
          <cell r="E10881" t="str">
            <v>Thinned</v>
          </cell>
          <cell r="F10881" t="str">
            <v>195-200</v>
          </cell>
          <cell r="G10881">
            <v>0.3</v>
          </cell>
          <cell r="H10881">
            <v>0.01</v>
          </cell>
          <cell r="I10881">
            <v>0.31</v>
          </cell>
          <cell r="J10881">
            <v>1.55</v>
          </cell>
          <cell r="K10881">
            <v>407.12</v>
          </cell>
          <cell r="L10881">
            <v>-2.62</v>
          </cell>
          <cell r="M10881">
            <v>404.5</v>
          </cell>
          <cell r="N10881">
            <v>0</v>
          </cell>
        </row>
        <row r="10882">
          <cell r="A10882" t="str">
            <v>SP2.006NO_thin000</v>
          </cell>
          <cell r="B10882" t="str">
            <v xml:space="preserve">SP </v>
          </cell>
          <cell r="C10882">
            <v>2</v>
          </cell>
          <cell r="D10882">
            <v>6</v>
          </cell>
          <cell r="E10882" t="str">
            <v>NO_thin</v>
          </cell>
          <cell r="F10882" t="str">
            <v xml:space="preserve">  0-5</v>
          </cell>
          <cell r="G10882">
            <v>0.04</v>
          </cell>
          <cell r="H10882">
            <v>0.1</v>
          </cell>
          <cell r="I10882">
            <v>0.14000000000000001</v>
          </cell>
          <cell r="J10882">
            <v>0.7</v>
          </cell>
          <cell r="K10882">
            <v>0.7</v>
          </cell>
          <cell r="L10882">
            <v>0</v>
          </cell>
          <cell r="M10882">
            <v>0.7</v>
          </cell>
          <cell r="N10882">
            <v>0</v>
          </cell>
        </row>
        <row r="10883">
          <cell r="A10883" t="str">
            <v>SP2.006NO_thin005</v>
          </cell>
          <cell r="B10883" t="str">
            <v xml:space="preserve">SP </v>
          </cell>
          <cell r="C10883">
            <v>2</v>
          </cell>
          <cell r="D10883">
            <v>6</v>
          </cell>
          <cell r="E10883" t="str">
            <v>NO_thin</v>
          </cell>
          <cell r="F10883" t="str">
            <v xml:space="preserve">  5-10</v>
          </cell>
          <cell r="G10883">
            <v>0.13</v>
          </cell>
          <cell r="H10883">
            <v>0.12</v>
          </cell>
          <cell r="I10883">
            <v>0.25</v>
          </cell>
          <cell r="J10883">
            <v>1.26</v>
          </cell>
          <cell r="K10883">
            <v>1.96</v>
          </cell>
          <cell r="L10883">
            <v>0</v>
          </cell>
          <cell r="M10883">
            <v>1.96</v>
          </cell>
          <cell r="N10883">
            <v>0</v>
          </cell>
        </row>
        <row r="10884">
          <cell r="A10884" t="str">
            <v>SP2.006NO_thin010</v>
          </cell>
          <cell r="B10884" t="str">
            <v xml:space="preserve">SP </v>
          </cell>
          <cell r="C10884">
            <v>2</v>
          </cell>
          <cell r="D10884">
            <v>6</v>
          </cell>
          <cell r="E10884" t="str">
            <v>NO_thin</v>
          </cell>
          <cell r="F10884" t="str">
            <v xml:space="preserve"> 10-15</v>
          </cell>
          <cell r="G10884">
            <v>0.4</v>
          </cell>
          <cell r="H10884">
            <v>0.12</v>
          </cell>
          <cell r="I10884">
            <v>0.52</v>
          </cell>
          <cell r="J10884">
            <v>2.6</v>
          </cell>
          <cell r="K10884">
            <v>4.57</v>
          </cell>
          <cell r="L10884">
            <v>0</v>
          </cell>
          <cell r="M10884">
            <v>4.57</v>
          </cell>
          <cell r="N10884">
            <v>0</v>
          </cell>
        </row>
        <row r="10885">
          <cell r="A10885" t="str">
            <v>SP2.006NO_thin015</v>
          </cell>
          <cell r="B10885" t="str">
            <v xml:space="preserve">SP </v>
          </cell>
          <cell r="C10885">
            <v>2</v>
          </cell>
          <cell r="D10885">
            <v>6</v>
          </cell>
          <cell r="E10885" t="str">
            <v>NO_thin</v>
          </cell>
          <cell r="F10885" t="str">
            <v xml:space="preserve"> 15-20</v>
          </cell>
          <cell r="G10885">
            <v>1.22</v>
          </cell>
          <cell r="H10885">
            <v>0.12</v>
          </cell>
          <cell r="I10885">
            <v>1.34</v>
          </cell>
          <cell r="J10885">
            <v>6.7</v>
          </cell>
          <cell r="K10885">
            <v>11.26</v>
          </cell>
          <cell r="L10885">
            <v>0</v>
          </cell>
          <cell r="M10885">
            <v>11.26</v>
          </cell>
          <cell r="N10885">
            <v>0</v>
          </cell>
        </row>
        <row r="10886">
          <cell r="A10886" t="str">
            <v>SP2.006NO_thin020</v>
          </cell>
          <cell r="B10886" t="str">
            <v xml:space="preserve">SP </v>
          </cell>
          <cell r="C10886">
            <v>2</v>
          </cell>
          <cell r="D10886">
            <v>6</v>
          </cell>
          <cell r="E10886" t="str">
            <v>NO_thin</v>
          </cell>
          <cell r="F10886" t="str">
            <v xml:space="preserve"> 20-25</v>
          </cell>
          <cell r="G10886">
            <v>3.72</v>
          </cell>
          <cell r="H10886">
            <v>0.12</v>
          </cell>
          <cell r="I10886">
            <v>3.84</v>
          </cell>
          <cell r="J10886">
            <v>19.190000000000001</v>
          </cell>
          <cell r="K10886">
            <v>30.45</v>
          </cell>
          <cell r="L10886">
            <v>0</v>
          </cell>
          <cell r="M10886">
            <v>30.45</v>
          </cell>
          <cell r="N10886">
            <v>0</v>
          </cell>
        </row>
        <row r="10887">
          <cell r="A10887" t="str">
            <v>SP2.006NO_thin025</v>
          </cell>
          <cell r="B10887" t="str">
            <v xml:space="preserve">SP </v>
          </cell>
          <cell r="C10887">
            <v>2</v>
          </cell>
          <cell r="D10887">
            <v>6</v>
          </cell>
          <cell r="E10887" t="str">
            <v>NO_thin</v>
          </cell>
          <cell r="F10887" t="str">
            <v xml:space="preserve"> 25-30</v>
          </cell>
          <cell r="G10887">
            <v>11.34</v>
          </cell>
          <cell r="H10887">
            <v>0.12</v>
          </cell>
          <cell r="I10887">
            <v>11.46</v>
          </cell>
          <cell r="J10887">
            <v>57.3</v>
          </cell>
          <cell r="K10887">
            <v>87.75</v>
          </cell>
          <cell r="L10887">
            <v>0</v>
          </cell>
          <cell r="M10887">
            <v>87.75</v>
          </cell>
          <cell r="N10887">
            <v>0</v>
          </cell>
        </row>
        <row r="10888">
          <cell r="A10888" t="str">
            <v>SP2.006NO_thin030</v>
          </cell>
          <cell r="B10888" t="str">
            <v xml:space="preserve">SP </v>
          </cell>
          <cell r="C10888">
            <v>2</v>
          </cell>
          <cell r="D10888">
            <v>6</v>
          </cell>
          <cell r="E10888" t="str">
            <v>NO_thin</v>
          </cell>
          <cell r="F10888" t="str">
            <v xml:space="preserve"> 30-35</v>
          </cell>
          <cell r="G10888">
            <v>19.260000000000002</v>
          </cell>
          <cell r="H10888">
            <v>0.62</v>
          </cell>
          <cell r="I10888">
            <v>19.88</v>
          </cell>
          <cell r="J10888">
            <v>99.42</v>
          </cell>
          <cell r="K10888">
            <v>187.17</v>
          </cell>
          <cell r="L10888">
            <v>0</v>
          </cell>
          <cell r="M10888">
            <v>187.17</v>
          </cell>
          <cell r="N10888">
            <v>0</v>
          </cell>
        </row>
        <row r="10889">
          <cell r="A10889" t="str">
            <v>SP2.006NO_thin035</v>
          </cell>
          <cell r="B10889" t="str">
            <v xml:space="preserve">SP </v>
          </cell>
          <cell r="C10889">
            <v>2</v>
          </cell>
          <cell r="D10889">
            <v>6</v>
          </cell>
          <cell r="E10889" t="str">
            <v>NO_thin</v>
          </cell>
          <cell r="F10889" t="str">
            <v xml:space="preserve"> 35-40</v>
          </cell>
          <cell r="G10889">
            <v>10.029999999999999</v>
          </cell>
          <cell r="H10889">
            <v>0.38</v>
          </cell>
          <cell r="I10889">
            <v>10.4</v>
          </cell>
          <cell r="J10889">
            <v>52.02</v>
          </cell>
          <cell r="K10889">
            <v>239.19</v>
          </cell>
          <cell r="L10889">
            <v>0</v>
          </cell>
          <cell r="M10889">
            <v>239.19</v>
          </cell>
          <cell r="N10889">
            <v>0</v>
          </cell>
        </row>
        <row r="10890">
          <cell r="A10890" t="str">
            <v>SP2.006NO_thin040</v>
          </cell>
          <cell r="B10890" t="str">
            <v xml:space="preserve">SP </v>
          </cell>
          <cell r="C10890">
            <v>2</v>
          </cell>
          <cell r="D10890">
            <v>6</v>
          </cell>
          <cell r="E10890" t="str">
            <v>NO_thin</v>
          </cell>
          <cell r="F10890" t="str">
            <v xml:space="preserve"> 40-45</v>
          </cell>
          <cell r="G10890">
            <v>10.19</v>
          </cell>
          <cell r="H10890">
            <v>0.24</v>
          </cell>
          <cell r="I10890">
            <v>10.43</v>
          </cell>
          <cell r="J10890">
            <v>52.13</v>
          </cell>
          <cell r="K10890">
            <v>291.32</v>
          </cell>
          <cell r="L10890">
            <v>0</v>
          </cell>
          <cell r="M10890">
            <v>291.32</v>
          </cell>
          <cell r="N10890">
            <v>0</v>
          </cell>
        </row>
        <row r="10891">
          <cell r="A10891" t="str">
            <v>SP2.006NO_thin045</v>
          </cell>
          <cell r="B10891" t="str">
            <v xml:space="preserve">SP </v>
          </cell>
          <cell r="C10891">
            <v>2</v>
          </cell>
          <cell r="D10891">
            <v>6</v>
          </cell>
          <cell r="E10891" t="str">
            <v>NO_thin</v>
          </cell>
          <cell r="F10891" t="str">
            <v xml:space="preserve"> 45-50</v>
          </cell>
          <cell r="G10891">
            <v>10.5</v>
          </cell>
          <cell r="H10891">
            <v>0.28000000000000003</v>
          </cell>
          <cell r="I10891">
            <v>10.78</v>
          </cell>
          <cell r="J10891">
            <v>53.9</v>
          </cell>
          <cell r="K10891">
            <v>345.22</v>
          </cell>
          <cell r="L10891">
            <v>0</v>
          </cell>
          <cell r="M10891">
            <v>345.22</v>
          </cell>
          <cell r="N10891">
            <v>0</v>
          </cell>
        </row>
        <row r="10892">
          <cell r="A10892" t="str">
            <v>SP2.006NO_thin050</v>
          </cell>
          <cell r="B10892" t="str">
            <v xml:space="preserve">SP </v>
          </cell>
          <cell r="C10892">
            <v>2</v>
          </cell>
          <cell r="D10892">
            <v>6</v>
          </cell>
          <cell r="E10892" t="str">
            <v>NO_thin</v>
          </cell>
          <cell r="F10892" t="str">
            <v xml:space="preserve"> 50-55</v>
          </cell>
          <cell r="G10892">
            <v>10.24</v>
          </cell>
          <cell r="H10892">
            <v>0.26</v>
          </cell>
          <cell r="I10892">
            <v>10.5</v>
          </cell>
          <cell r="J10892">
            <v>52.5</v>
          </cell>
          <cell r="K10892">
            <v>397.72</v>
          </cell>
          <cell r="L10892">
            <v>0</v>
          </cell>
          <cell r="M10892">
            <v>397.72</v>
          </cell>
          <cell r="N10892">
            <v>0</v>
          </cell>
        </row>
        <row r="10893">
          <cell r="A10893" t="str">
            <v>SP2.006NO_thin055</v>
          </cell>
          <cell r="B10893" t="str">
            <v xml:space="preserve">SP </v>
          </cell>
          <cell r="C10893">
            <v>2</v>
          </cell>
          <cell r="D10893">
            <v>6</v>
          </cell>
          <cell r="E10893" t="str">
            <v>NO_thin</v>
          </cell>
          <cell r="F10893" t="str">
            <v xml:space="preserve"> 55-60</v>
          </cell>
          <cell r="G10893">
            <v>8.41</v>
          </cell>
          <cell r="H10893">
            <v>3.17</v>
          </cell>
          <cell r="I10893">
            <v>11.58</v>
          </cell>
          <cell r="J10893">
            <v>57.9</v>
          </cell>
          <cell r="K10893">
            <v>455.62</v>
          </cell>
          <cell r="L10893">
            <v>0</v>
          </cell>
          <cell r="M10893">
            <v>455.62</v>
          </cell>
          <cell r="N10893">
            <v>0</v>
          </cell>
        </row>
        <row r="10894">
          <cell r="A10894" t="str">
            <v>SP2.006NO_thin060</v>
          </cell>
          <cell r="B10894" t="str">
            <v xml:space="preserve">SP </v>
          </cell>
          <cell r="C10894">
            <v>2</v>
          </cell>
          <cell r="D10894">
            <v>6</v>
          </cell>
          <cell r="E10894" t="str">
            <v>NO_thin</v>
          </cell>
          <cell r="F10894" t="str">
            <v xml:space="preserve"> 60-65</v>
          </cell>
          <cell r="G10894">
            <v>6.86</v>
          </cell>
          <cell r="H10894">
            <v>2.67</v>
          </cell>
          <cell r="I10894">
            <v>9.5299999999999994</v>
          </cell>
          <cell r="J10894">
            <v>47.66</v>
          </cell>
          <cell r="K10894">
            <v>503.27</v>
          </cell>
          <cell r="L10894">
            <v>0</v>
          </cell>
          <cell r="M10894">
            <v>503.27</v>
          </cell>
          <cell r="N10894">
            <v>0</v>
          </cell>
        </row>
        <row r="10895">
          <cell r="A10895" t="str">
            <v>SP2.006NO_thin065</v>
          </cell>
          <cell r="B10895" t="str">
            <v xml:space="preserve">SP </v>
          </cell>
          <cell r="C10895">
            <v>2</v>
          </cell>
          <cell r="D10895">
            <v>6</v>
          </cell>
          <cell r="E10895" t="str">
            <v>NO_thin</v>
          </cell>
          <cell r="F10895" t="str">
            <v xml:space="preserve"> 65-70</v>
          </cell>
          <cell r="G10895">
            <v>6.31</v>
          </cell>
          <cell r="H10895">
            <v>1.32</v>
          </cell>
          <cell r="I10895">
            <v>7.63</v>
          </cell>
          <cell r="J10895">
            <v>38.15</v>
          </cell>
          <cell r="K10895">
            <v>541.42999999999995</v>
          </cell>
          <cell r="L10895">
            <v>0</v>
          </cell>
          <cell r="M10895">
            <v>541.42999999999995</v>
          </cell>
          <cell r="N10895">
            <v>0</v>
          </cell>
        </row>
        <row r="10896">
          <cell r="A10896" t="str">
            <v>SP2.006NO_thin070</v>
          </cell>
          <cell r="B10896" t="str">
            <v xml:space="preserve">SP </v>
          </cell>
          <cell r="C10896">
            <v>2</v>
          </cell>
          <cell r="D10896">
            <v>6</v>
          </cell>
          <cell r="E10896" t="str">
            <v>NO_thin</v>
          </cell>
          <cell r="F10896" t="str">
            <v xml:space="preserve"> 70-75</v>
          </cell>
          <cell r="G10896">
            <v>5.93</v>
          </cell>
          <cell r="H10896">
            <v>0.22</v>
          </cell>
          <cell r="I10896">
            <v>6.15</v>
          </cell>
          <cell r="J10896">
            <v>30.75</v>
          </cell>
          <cell r="K10896">
            <v>572.17999999999995</v>
          </cell>
          <cell r="L10896">
            <v>0</v>
          </cell>
          <cell r="M10896">
            <v>572.17999999999995</v>
          </cell>
          <cell r="N10896">
            <v>0</v>
          </cell>
        </row>
        <row r="10897">
          <cell r="A10897" t="str">
            <v>SP2.006NO_thin075</v>
          </cell>
          <cell r="B10897" t="str">
            <v xml:space="preserve">SP </v>
          </cell>
          <cell r="C10897">
            <v>2</v>
          </cell>
          <cell r="D10897">
            <v>6</v>
          </cell>
          <cell r="E10897" t="str">
            <v>NO_thin</v>
          </cell>
          <cell r="F10897" t="str">
            <v xml:space="preserve"> 75-80</v>
          </cell>
          <cell r="G10897">
            <v>5.23</v>
          </cell>
          <cell r="H10897">
            <v>-0.27</v>
          </cell>
          <cell r="I10897">
            <v>4.96</v>
          </cell>
          <cell r="J10897">
            <v>24.8</v>
          </cell>
          <cell r="K10897">
            <v>596.98</v>
          </cell>
          <cell r="L10897">
            <v>0</v>
          </cell>
          <cell r="M10897">
            <v>596.98</v>
          </cell>
          <cell r="N10897">
            <v>0</v>
          </cell>
        </row>
        <row r="10898">
          <cell r="A10898" t="str">
            <v>SP2.006NO_thin080</v>
          </cell>
          <cell r="B10898" t="str">
            <v xml:space="preserve">SP </v>
          </cell>
          <cell r="C10898">
            <v>2</v>
          </cell>
          <cell r="D10898">
            <v>6</v>
          </cell>
          <cell r="E10898" t="str">
            <v>NO_thin</v>
          </cell>
          <cell r="F10898" t="str">
            <v xml:space="preserve"> 80-85</v>
          </cell>
          <cell r="G10898">
            <v>4.66</v>
          </cell>
          <cell r="H10898">
            <v>-0.59</v>
          </cell>
          <cell r="I10898">
            <v>4.07</v>
          </cell>
          <cell r="J10898">
            <v>20.350000000000001</v>
          </cell>
          <cell r="K10898">
            <v>617.33000000000004</v>
          </cell>
          <cell r="L10898">
            <v>0</v>
          </cell>
          <cell r="M10898">
            <v>617.33000000000004</v>
          </cell>
          <cell r="N10898">
            <v>0</v>
          </cell>
        </row>
        <row r="10899">
          <cell r="A10899" t="str">
            <v>SP2.006NO_thin085</v>
          </cell>
          <cell r="B10899" t="str">
            <v xml:space="preserve">SP </v>
          </cell>
          <cell r="C10899">
            <v>2</v>
          </cell>
          <cell r="D10899">
            <v>6</v>
          </cell>
          <cell r="E10899" t="str">
            <v>NO_thin</v>
          </cell>
          <cell r="F10899" t="str">
            <v xml:space="preserve"> 85-90</v>
          </cell>
          <cell r="G10899">
            <v>3.95</v>
          </cell>
          <cell r="H10899">
            <v>-0.66</v>
          </cell>
          <cell r="I10899">
            <v>3.29</v>
          </cell>
          <cell r="J10899">
            <v>16.440000000000001</v>
          </cell>
          <cell r="K10899">
            <v>633.77</v>
          </cell>
          <cell r="L10899">
            <v>0</v>
          </cell>
          <cell r="M10899">
            <v>633.77</v>
          </cell>
          <cell r="N10899">
            <v>0</v>
          </cell>
        </row>
        <row r="10900">
          <cell r="A10900" t="str">
            <v>SP2.006NO_thin090</v>
          </cell>
          <cell r="B10900" t="str">
            <v xml:space="preserve">SP </v>
          </cell>
          <cell r="C10900">
            <v>2</v>
          </cell>
          <cell r="D10900">
            <v>6</v>
          </cell>
          <cell r="E10900" t="str">
            <v>NO_thin</v>
          </cell>
          <cell r="F10900" t="str">
            <v xml:space="preserve"> 90-95</v>
          </cell>
          <cell r="G10900">
            <v>3.46</v>
          </cell>
          <cell r="H10900">
            <v>-0.65</v>
          </cell>
          <cell r="I10900">
            <v>2.81</v>
          </cell>
          <cell r="J10900">
            <v>14.05</v>
          </cell>
          <cell r="K10900">
            <v>647.82000000000005</v>
          </cell>
          <cell r="L10900">
            <v>0</v>
          </cell>
          <cell r="M10900">
            <v>647.82000000000005</v>
          </cell>
          <cell r="N10900">
            <v>0</v>
          </cell>
        </row>
        <row r="10901">
          <cell r="A10901" t="str">
            <v>SP2.006NO_thin095</v>
          </cell>
          <cell r="B10901" t="str">
            <v xml:space="preserve">SP </v>
          </cell>
          <cell r="C10901">
            <v>2</v>
          </cell>
          <cell r="D10901">
            <v>6</v>
          </cell>
          <cell r="E10901" t="str">
            <v>NO_thin</v>
          </cell>
          <cell r="F10901" t="str">
            <v xml:space="preserve"> 95-100</v>
          </cell>
          <cell r="G10901">
            <v>3.04</v>
          </cell>
          <cell r="H10901">
            <v>-0.37</v>
          </cell>
          <cell r="I10901">
            <v>2.67</v>
          </cell>
          <cell r="J10901">
            <v>13.36</v>
          </cell>
          <cell r="K10901">
            <v>661.18</v>
          </cell>
          <cell r="L10901">
            <v>0</v>
          </cell>
          <cell r="M10901">
            <v>661.18</v>
          </cell>
          <cell r="N10901">
            <v>0</v>
          </cell>
        </row>
        <row r="10902">
          <cell r="A10902" t="str">
            <v>SP2.006NO_thin100</v>
          </cell>
          <cell r="B10902" t="str">
            <v xml:space="preserve">SP </v>
          </cell>
          <cell r="C10902">
            <v>2</v>
          </cell>
          <cell r="D10902">
            <v>6</v>
          </cell>
          <cell r="E10902" t="str">
            <v>NO_thin</v>
          </cell>
          <cell r="F10902" t="str">
            <v>100-105</v>
          </cell>
          <cell r="G10902">
            <v>2.65</v>
          </cell>
          <cell r="H10902">
            <v>-0.56999999999999995</v>
          </cell>
          <cell r="I10902">
            <v>2.08</v>
          </cell>
          <cell r="J10902">
            <v>10.41</v>
          </cell>
          <cell r="K10902">
            <v>671.59</v>
          </cell>
          <cell r="L10902">
            <v>0</v>
          </cell>
          <cell r="M10902">
            <v>671.59</v>
          </cell>
          <cell r="N10902">
            <v>0</v>
          </cell>
        </row>
        <row r="10903">
          <cell r="A10903" t="str">
            <v>SP2.006NO_thin105</v>
          </cell>
          <cell r="B10903" t="str">
            <v xml:space="preserve">SP </v>
          </cell>
          <cell r="C10903">
            <v>2</v>
          </cell>
          <cell r="D10903">
            <v>6</v>
          </cell>
          <cell r="E10903" t="str">
            <v>NO_thin</v>
          </cell>
          <cell r="F10903" t="str">
            <v>105-110</v>
          </cell>
          <cell r="G10903">
            <v>2.12</v>
          </cell>
          <cell r="H10903">
            <v>-0.17</v>
          </cell>
          <cell r="I10903">
            <v>1.94</v>
          </cell>
          <cell r="J10903">
            <v>9.7200000000000006</v>
          </cell>
          <cell r="K10903">
            <v>681.32</v>
          </cell>
          <cell r="L10903">
            <v>0</v>
          </cell>
          <cell r="M10903">
            <v>681.32</v>
          </cell>
          <cell r="N10903">
            <v>0</v>
          </cell>
        </row>
        <row r="10904">
          <cell r="A10904" t="str">
            <v>SP2.006NO_thin110</v>
          </cell>
          <cell r="B10904" t="str">
            <v xml:space="preserve">SP </v>
          </cell>
          <cell r="C10904">
            <v>2</v>
          </cell>
          <cell r="D10904">
            <v>6</v>
          </cell>
          <cell r="E10904" t="str">
            <v>NO_thin</v>
          </cell>
          <cell r="F10904" t="str">
            <v>110-115</v>
          </cell>
          <cell r="G10904">
            <v>1.78</v>
          </cell>
          <cell r="H10904">
            <v>-0.4</v>
          </cell>
          <cell r="I10904">
            <v>1.38</v>
          </cell>
          <cell r="J10904">
            <v>6.89</v>
          </cell>
          <cell r="K10904">
            <v>688.21</v>
          </cell>
          <cell r="L10904">
            <v>0</v>
          </cell>
          <cell r="M10904">
            <v>688.21</v>
          </cell>
          <cell r="N10904">
            <v>0</v>
          </cell>
        </row>
        <row r="10905">
          <cell r="A10905" t="str">
            <v>SP2.006NO_thin115</v>
          </cell>
          <cell r="B10905" t="str">
            <v xml:space="preserve">SP </v>
          </cell>
          <cell r="C10905">
            <v>2</v>
          </cell>
          <cell r="D10905">
            <v>6</v>
          </cell>
          <cell r="E10905" t="str">
            <v>NO_thin</v>
          </cell>
          <cell r="F10905" t="str">
            <v>115-120</v>
          </cell>
          <cell r="G10905">
            <v>1.58</v>
          </cell>
          <cell r="H10905">
            <v>-0.36</v>
          </cell>
          <cell r="I10905">
            <v>1.22</v>
          </cell>
          <cell r="J10905">
            <v>6.09</v>
          </cell>
          <cell r="K10905">
            <v>694.3</v>
          </cell>
          <cell r="L10905">
            <v>0</v>
          </cell>
          <cell r="M10905">
            <v>694.3</v>
          </cell>
          <cell r="N10905">
            <v>0</v>
          </cell>
        </row>
        <row r="10906">
          <cell r="A10906" t="str">
            <v>SP2.006NO_thin120</v>
          </cell>
          <cell r="B10906" t="str">
            <v xml:space="preserve">SP </v>
          </cell>
          <cell r="C10906">
            <v>2</v>
          </cell>
          <cell r="D10906">
            <v>6</v>
          </cell>
          <cell r="E10906" t="str">
            <v>NO_thin</v>
          </cell>
          <cell r="F10906" t="str">
            <v>120-125</v>
          </cell>
          <cell r="G10906">
            <v>1.45</v>
          </cell>
          <cell r="H10906">
            <v>-0.32</v>
          </cell>
          <cell r="I10906">
            <v>1.1299999999999999</v>
          </cell>
          <cell r="J10906">
            <v>5.66</v>
          </cell>
          <cell r="K10906">
            <v>699.95</v>
          </cell>
          <cell r="L10906">
            <v>0</v>
          </cell>
          <cell r="M10906">
            <v>699.95</v>
          </cell>
          <cell r="N10906">
            <v>0</v>
          </cell>
        </row>
        <row r="10907">
          <cell r="A10907" t="str">
            <v>SP2.006NO_thin125</v>
          </cell>
          <cell r="B10907" t="str">
            <v xml:space="preserve">SP </v>
          </cell>
          <cell r="C10907">
            <v>2</v>
          </cell>
          <cell r="D10907">
            <v>6</v>
          </cell>
          <cell r="E10907" t="str">
            <v>NO_thin</v>
          </cell>
          <cell r="F10907" t="str">
            <v>125-130</v>
          </cell>
          <cell r="G10907">
            <v>1.23</v>
          </cell>
          <cell r="H10907">
            <v>-0.21</v>
          </cell>
          <cell r="I10907">
            <v>1.03</v>
          </cell>
          <cell r="J10907">
            <v>5.13</v>
          </cell>
          <cell r="K10907">
            <v>705.09</v>
          </cell>
          <cell r="L10907">
            <v>0</v>
          </cell>
          <cell r="M10907">
            <v>705.09</v>
          </cell>
          <cell r="N10907">
            <v>0</v>
          </cell>
        </row>
        <row r="10908">
          <cell r="A10908" t="str">
            <v>SP2.006NO_thin130</v>
          </cell>
          <cell r="B10908" t="str">
            <v xml:space="preserve">SP </v>
          </cell>
          <cell r="C10908">
            <v>2</v>
          </cell>
          <cell r="D10908">
            <v>6</v>
          </cell>
          <cell r="E10908" t="str">
            <v>NO_thin</v>
          </cell>
          <cell r="F10908" t="str">
            <v>130-135</v>
          </cell>
          <cell r="G10908">
            <v>1</v>
          </cell>
          <cell r="H10908">
            <v>-0.24</v>
          </cell>
          <cell r="I10908">
            <v>0.76</v>
          </cell>
          <cell r="J10908">
            <v>3.79</v>
          </cell>
          <cell r="K10908">
            <v>708.88</v>
          </cell>
          <cell r="L10908">
            <v>0</v>
          </cell>
          <cell r="M10908">
            <v>708.88</v>
          </cell>
          <cell r="N10908">
            <v>0</v>
          </cell>
        </row>
        <row r="10909">
          <cell r="A10909" t="str">
            <v>SP2.006NO_thin135</v>
          </cell>
          <cell r="B10909" t="str">
            <v xml:space="preserve">SP </v>
          </cell>
          <cell r="C10909">
            <v>2</v>
          </cell>
          <cell r="D10909">
            <v>6</v>
          </cell>
          <cell r="E10909" t="str">
            <v>NO_thin</v>
          </cell>
          <cell r="F10909" t="str">
            <v>135-140</v>
          </cell>
          <cell r="G10909">
            <v>0.81</v>
          </cell>
          <cell r="H10909">
            <v>-0.2</v>
          </cell>
          <cell r="I10909">
            <v>0.61</v>
          </cell>
          <cell r="J10909">
            <v>3.05</v>
          </cell>
          <cell r="K10909">
            <v>711.93</v>
          </cell>
          <cell r="L10909">
            <v>0</v>
          </cell>
          <cell r="M10909">
            <v>711.93</v>
          </cell>
          <cell r="N10909">
            <v>0</v>
          </cell>
        </row>
        <row r="10910">
          <cell r="A10910" t="str">
            <v>SP2.006NO_thin140</v>
          </cell>
          <cell r="B10910" t="str">
            <v xml:space="preserve">SP </v>
          </cell>
          <cell r="C10910">
            <v>2</v>
          </cell>
          <cell r="D10910">
            <v>6</v>
          </cell>
          <cell r="E10910" t="str">
            <v>NO_thin</v>
          </cell>
          <cell r="F10910" t="str">
            <v>140-145</v>
          </cell>
          <cell r="G10910">
            <v>0.77</v>
          </cell>
          <cell r="H10910">
            <v>-0.17</v>
          </cell>
          <cell r="I10910">
            <v>0.6</v>
          </cell>
          <cell r="J10910">
            <v>3.02</v>
          </cell>
          <cell r="K10910">
            <v>714.95</v>
          </cell>
          <cell r="L10910">
            <v>0</v>
          </cell>
          <cell r="M10910">
            <v>714.95</v>
          </cell>
          <cell r="N10910">
            <v>0</v>
          </cell>
        </row>
        <row r="10911">
          <cell r="A10911" t="str">
            <v>SP2.006NO_thin145</v>
          </cell>
          <cell r="B10911" t="str">
            <v xml:space="preserve">SP </v>
          </cell>
          <cell r="C10911">
            <v>2</v>
          </cell>
          <cell r="D10911">
            <v>6</v>
          </cell>
          <cell r="E10911" t="str">
            <v>NO_thin</v>
          </cell>
          <cell r="F10911" t="str">
            <v>145-150</v>
          </cell>
          <cell r="G10911">
            <v>0.63</v>
          </cell>
          <cell r="H10911">
            <v>7.0000000000000007E-2</v>
          </cell>
          <cell r="I10911">
            <v>0.7</v>
          </cell>
          <cell r="J10911">
            <v>3.49</v>
          </cell>
          <cell r="K10911">
            <v>718.45</v>
          </cell>
          <cell r="L10911">
            <v>0</v>
          </cell>
          <cell r="M10911">
            <v>718.45</v>
          </cell>
          <cell r="N10911">
            <v>0</v>
          </cell>
        </row>
        <row r="10912">
          <cell r="A10912" t="str">
            <v>SP2.006NO_thin150</v>
          </cell>
          <cell r="B10912" t="str">
            <v xml:space="preserve">SP </v>
          </cell>
          <cell r="C10912">
            <v>2</v>
          </cell>
          <cell r="D10912">
            <v>6</v>
          </cell>
          <cell r="E10912" t="str">
            <v>NO_thin</v>
          </cell>
          <cell r="F10912" t="str">
            <v>150-155</v>
          </cell>
          <cell r="G10912">
            <v>0.4</v>
          </cell>
          <cell r="H10912">
            <v>-0.15</v>
          </cell>
          <cell r="I10912">
            <v>0.25</v>
          </cell>
          <cell r="J10912">
            <v>1.27</v>
          </cell>
          <cell r="K10912">
            <v>719.71</v>
          </cell>
          <cell r="L10912">
            <v>0</v>
          </cell>
          <cell r="M10912">
            <v>719.71</v>
          </cell>
          <cell r="N10912">
            <v>0</v>
          </cell>
        </row>
        <row r="10913">
          <cell r="A10913" t="str">
            <v>SP2.006NO_thin155</v>
          </cell>
          <cell r="B10913" t="str">
            <v xml:space="preserve">SP </v>
          </cell>
          <cell r="C10913">
            <v>2</v>
          </cell>
          <cell r="D10913">
            <v>6</v>
          </cell>
          <cell r="E10913" t="str">
            <v>NO_thin</v>
          </cell>
          <cell r="F10913" t="str">
            <v>155-160</v>
          </cell>
          <cell r="G10913">
            <v>0.36</v>
          </cell>
          <cell r="H10913">
            <v>-0.15</v>
          </cell>
          <cell r="I10913">
            <v>0.21</v>
          </cell>
          <cell r="J10913">
            <v>1.07</v>
          </cell>
          <cell r="K10913">
            <v>720.78</v>
          </cell>
          <cell r="L10913">
            <v>0</v>
          </cell>
          <cell r="M10913">
            <v>720.78</v>
          </cell>
          <cell r="N10913">
            <v>0</v>
          </cell>
        </row>
        <row r="10914">
          <cell r="A10914" t="str">
            <v>SP2.006NO_thin160</v>
          </cell>
          <cell r="B10914" t="str">
            <v xml:space="preserve">SP </v>
          </cell>
          <cell r="C10914">
            <v>2</v>
          </cell>
          <cell r="D10914">
            <v>6</v>
          </cell>
          <cell r="E10914" t="str">
            <v>NO_thin</v>
          </cell>
          <cell r="F10914" t="str">
            <v>160-165</v>
          </cell>
          <cell r="G10914">
            <v>0.45</v>
          </cell>
          <cell r="H10914">
            <v>-0.13</v>
          </cell>
          <cell r="I10914">
            <v>0.32</v>
          </cell>
          <cell r="J10914">
            <v>1.59</v>
          </cell>
          <cell r="K10914">
            <v>722.37</v>
          </cell>
          <cell r="L10914">
            <v>0</v>
          </cell>
          <cell r="M10914">
            <v>722.37</v>
          </cell>
          <cell r="N10914">
            <v>0</v>
          </cell>
        </row>
        <row r="10915">
          <cell r="A10915" t="str">
            <v>SP2.006NO_thin165</v>
          </cell>
          <cell r="B10915" t="str">
            <v xml:space="preserve">SP </v>
          </cell>
          <cell r="C10915">
            <v>2</v>
          </cell>
          <cell r="D10915">
            <v>6</v>
          </cell>
          <cell r="E10915" t="str">
            <v>NO_thin</v>
          </cell>
          <cell r="F10915" t="str">
            <v>165-170</v>
          </cell>
          <cell r="G10915">
            <v>0.36</v>
          </cell>
          <cell r="H10915">
            <v>-0.12</v>
          </cell>
          <cell r="I10915">
            <v>0.24</v>
          </cell>
          <cell r="J10915">
            <v>1.18</v>
          </cell>
          <cell r="K10915">
            <v>723.55</v>
          </cell>
          <cell r="L10915">
            <v>0</v>
          </cell>
          <cell r="M10915">
            <v>723.55</v>
          </cell>
          <cell r="N10915">
            <v>0</v>
          </cell>
        </row>
        <row r="10916">
          <cell r="A10916" t="str">
            <v>SP2.006NO_thin170</v>
          </cell>
          <cell r="B10916" t="str">
            <v xml:space="preserve">SP </v>
          </cell>
          <cell r="C10916">
            <v>2</v>
          </cell>
          <cell r="D10916">
            <v>6</v>
          </cell>
          <cell r="E10916" t="str">
            <v>NO_thin</v>
          </cell>
          <cell r="F10916" t="str">
            <v>170-175</v>
          </cell>
          <cell r="G10916">
            <v>0.31</v>
          </cell>
          <cell r="H10916">
            <v>-7.0000000000000007E-2</v>
          </cell>
          <cell r="I10916">
            <v>0.24</v>
          </cell>
          <cell r="J10916">
            <v>1.2</v>
          </cell>
          <cell r="K10916">
            <v>724.75</v>
          </cell>
          <cell r="L10916">
            <v>0</v>
          </cell>
          <cell r="M10916">
            <v>724.75</v>
          </cell>
          <cell r="N10916">
            <v>0</v>
          </cell>
        </row>
        <row r="10917">
          <cell r="A10917" t="str">
            <v>SP2.006NO_thin175</v>
          </cell>
          <cell r="B10917" t="str">
            <v xml:space="preserve">SP </v>
          </cell>
          <cell r="C10917">
            <v>2</v>
          </cell>
          <cell r="D10917">
            <v>6</v>
          </cell>
          <cell r="E10917" t="str">
            <v>NO_thin</v>
          </cell>
          <cell r="F10917" t="str">
            <v>175-180</v>
          </cell>
          <cell r="G10917">
            <v>0.26</v>
          </cell>
          <cell r="H10917">
            <v>-0.06</v>
          </cell>
          <cell r="I10917">
            <v>0.21</v>
          </cell>
          <cell r="J10917">
            <v>1.03</v>
          </cell>
          <cell r="K10917">
            <v>725.78</v>
          </cell>
          <cell r="L10917">
            <v>0</v>
          </cell>
          <cell r="M10917">
            <v>725.78</v>
          </cell>
          <cell r="N10917">
            <v>0</v>
          </cell>
        </row>
        <row r="10918">
          <cell r="A10918" t="str">
            <v>SP2.006NO_thin180</v>
          </cell>
          <cell r="B10918" t="str">
            <v xml:space="preserve">SP </v>
          </cell>
          <cell r="C10918">
            <v>2</v>
          </cell>
          <cell r="D10918">
            <v>6</v>
          </cell>
          <cell r="E10918" t="str">
            <v>NO_thin</v>
          </cell>
          <cell r="F10918" t="str">
            <v>180-185</v>
          </cell>
          <cell r="G10918">
            <v>0.24</v>
          </cell>
          <cell r="H10918">
            <v>-0.05</v>
          </cell>
          <cell r="I10918">
            <v>0.2</v>
          </cell>
          <cell r="J10918">
            <v>0.99</v>
          </cell>
          <cell r="K10918">
            <v>726.77</v>
          </cell>
          <cell r="L10918">
            <v>0</v>
          </cell>
          <cell r="M10918">
            <v>726.77</v>
          </cell>
          <cell r="N10918">
            <v>0</v>
          </cell>
        </row>
        <row r="10919">
          <cell r="A10919" t="str">
            <v>SP2.006NO_thin185</v>
          </cell>
          <cell r="B10919" t="str">
            <v xml:space="preserve">SP </v>
          </cell>
          <cell r="C10919">
            <v>2</v>
          </cell>
          <cell r="D10919">
            <v>6</v>
          </cell>
          <cell r="E10919" t="str">
            <v>NO_thin</v>
          </cell>
          <cell r="F10919" t="str">
            <v>185-190</v>
          </cell>
          <cell r="G10919">
            <v>0.16</v>
          </cell>
          <cell r="H10919">
            <v>-0.04</v>
          </cell>
          <cell r="I10919">
            <v>0.12</v>
          </cell>
          <cell r="J10919">
            <v>0.6</v>
          </cell>
          <cell r="K10919">
            <v>727.37</v>
          </cell>
          <cell r="L10919">
            <v>0</v>
          </cell>
          <cell r="M10919">
            <v>727.37</v>
          </cell>
          <cell r="N10919">
            <v>0</v>
          </cell>
        </row>
        <row r="10920">
          <cell r="A10920" t="str">
            <v>SP2.006NO_thin190</v>
          </cell>
          <cell r="B10920" t="str">
            <v xml:space="preserve">SP </v>
          </cell>
          <cell r="C10920">
            <v>2</v>
          </cell>
          <cell r="D10920">
            <v>6</v>
          </cell>
          <cell r="E10920" t="str">
            <v>NO_thin</v>
          </cell>
          <cell r="F10920" t="str">
            <v>190-195</v>
          </cell>
          <cell r="G10920">
            <v>0.16</v>
          </cell>
          <cell r="H10920">
            <v>-0.04</v>
          </cell>
          <cell r="I10920">
            <v>0.13</v>
          </cell>
          <cell r="J10920">
            <v>0.65</v>
          </cell>
          <cell r="K10920">
            <v>728.02</v>
          </cell>
          <cell r="L10920">
            <v>0</v>
          </cell>
          <cell r="M10920">
            <v>728.02</v>
          </cell>
          <cell r="N10920">
            <v>0</v>
          </cell>
        </row>
        <row r="10921">
          <cell r="A10921" t="str">
            <v>SP2.006NO_thin195</v>
          </cell>
          <cell r="B10921" t="str">
            <v xml:space="preserve">SP </v>
          </cell>
          <cell r="C10921">
            <v>2</v>
          </cell>
          <cell r="D10921">
            <v>6</v>
          </cell>
          <cell r="E10921" t="str">
            <v>NO_thin</v>
          </cell>
          <cell r="F10921" t="str">
            <v>195-200</v>
          </cell>
          <cell r="G10921">
            <v>0.17</v>
          </cell>
          <cell r="H10921">
            <v>-0.03</v>
          </cell>
          <cell r="I10921">
            <v>0.14000000000000001</v>
          </cell>
          <cell r="J10921">
            <v>0.7</v>
          </cell>
          <cell r="K10921">
            <v>728.72</v>
          </cell>
          <cell r="L10921">
            <v>0</v>
          </cell>
          <cell r="M10921">
            <v>728.72</v>
          </cell>
          <cell r="N10921">
            <v>0</v>
          </cell>
        </row>
        <row r="10922">
          <cell r="A10922" t="str">
            <v>SP2.006Thinned000</v>
          </cell>
          <cell r="B10922" t="str">
            <v xml:space="preserve">SP </v>
          </cell>
          <cell r="C10922">
            <v>2</v>
          </cell>
          <cell r="D10922">
            <v>6</v>
          </cell>
          <cell r="E10922" t="str">
            <v>Thinned</v>
          </cell>
          <cell r="F10922" t="str">
            <v xml:space="preserve">  0-5</v>
          </cell>
          <cell r="G10922">
            <v>0.04</v>
          </cell>
          <cell r="H10922">
            <v>0.1</v>
          </cell>
          <cell r="I10922">
            <v>0.14000000000000001</v>
          </cell>
          <cell r="J10922">
            <v>0.7</v>
          </cell>
          <cell r="K10922">
            <v>0.7</v>
          </cell>
          <cell r="L10922">
            <v>0</v>
          </cell>
          <cell r="M10922">
            <v>0.7</v>
          </cell>
          <cell r="N10922">
            <v>0</v>
          </cell>
        </row>
        <row r="10923">
          <cell r="A10923" t="str">
            <v>SP2.006Thinned005</v>
          </cell>
          <cell r="B10923" t="str">
            <v xml:space="preserve">SP </v>
          </cell>
          <cell r="C10923">
            <v>2</v>
          </cell>
          <cell r="D10923">
            <v>6</v>
          </cell>
          <cell r="E10923" t="str">
            <v>Thinned</v>
          </cell>
          <cell r="F10923" t="str">
            <v xml:space="preserve">  5-10</v>
          </cell>
          <cell r="G10923">
            <v>0.13</v>
          </cell>
          <cell r="H10923">
            <v>0.12</v>
          </cell>
          <cell r="I10923">
            <v>0.25</v>
          </cell>
          <cell r="J10923">
            <v>1.26</v>
          </cell>
          <cell r="K10923">
            <v>1.96</v>
          </cell>
          <cell r="L10923">
            <v>0</v>
          </cell>
          <cell r="M10923">
            <v>1.96</v>
          </cell>
          <cell r="N10923">
            <v>0</v>
          </cell>
        </row>
        <row r="10924">
          <cell r="A10924" t="str">
            <v>SP2.006Thinned010</v>
          </cell>
          <cell r="B10924" t="str">
            <v xml:space="preserve">SP </v>
          </cell>
          <cell r="C10924">
            <v>2</v>
          </cell>
          <cell r="D10924">
            <v>6</v>
          </cell>
          <cell r="E10924" t="str">
            <v>Thinned</v>
          </cell>
          <cell r="F10924" t="str">
            <v xml:space="preserve"> 10-15</v>
          </cell>
          <cell r="G10924">
            <v>0.4</v>
          </cell>
          <cell r="H10924">
            <v>0.12</v>
          </cell>
          <cell r="I10924">
            <v>0.52</v>
          </cell>
          <cell r="J10924">
            <v>2.6</v>
          </cell>
          <cell r="K10924">
            <v>4.57</v>
          </cell>
          <cell r="L10924">
            <v>0</v>
          </cell>
          <cell r="M10924">
            <v>4.57</v>
          </cell>
          <cell r="N10924">
            <v>0</v>
          </cell>
        </row>
        <row r="10925">
          <cell r="A10925" t="str">
            <v>SP2.006Thinned015</v>
          </cell>
          <cell r="B10925" t="str">
            <v xml:space="preserve">SP </v>
          </cell>
          <cell r="C10925">
            <v>2</v>
          </cell>
          <cell r="D10925">
            <v>6</v>
          </cell>
          <cell r="E10925" t="str">
            <v>Thinned</v>
          </cell>
          <cell r="F10925" t="str">
            <v xml:space="preserve"> 15-20</v>
          </cell>
          <cell r="G10925">
            <v>1.22</v>
          </cell>
          <cell r="H10925">
            <v>0.12</v>
          </cell>
          <cell r="I10925">
            <v>1.34</v>
          </cell>
          <cell r="J10925">
            <v>6.7</v>
          </cell>
          <cell r="K10925">
            <v>11.26</v>
          </cell>
          <cell r="L10925">
            <v>0</v>
          </cell>
          <cell r="M10925">
            <v>11.26</v>
          </cell>
          <cell r="N10925">
            <v>0</v>
          </cell>
        </row>
        <row r="10926">
          <cell r="A10926" t="str">
            <v>SP2.006Thinned020</v>
          </cell>
          <cell r="B10926" t="str">
            <v xml:space="preserve">SP </v>
          </cell>
          <cell r="C10926">
            <v>2</v>
          </cell>
          <cell r="D10926">
            <v>6</v>
          </cell>
          <cell r="E10926" t="str">
            <v>Thinned</v>
          </cell>
          <cell r="F10926" t="str">
            <v xml:space="preserve"> 20-25</v>
          </cell>
          <cell r="G10926">
            <v>3.72</v>
          </cell>
          <cell r="H10926">
            <v>0.12</v>
          </cell>
          <cell r="I10926">
            <v>3.84</v>
          </cell>
          <cell r="J10926">
            <v>19.190000000000001</v>
          </cell>
          <cell r="K10926">
            <v>30.45</v>
          </cell>
          <cell r="L10926">
            <v>0</v>
          </cell>
          <cell r="M10926">
            <v>30.45</v>
          </cell>
          <cell r="N10926">
            <v>0</v>
          </cell>
        </row>
        <row r="10927">
          <cell r="A10927" t="str">
            <v>SP2.006Thinned025</v>
          </cell>
          <cell r="B10927" t="str">
            <v xml:space="preserve">SP </v>
          </cell>
          <cell r="C10927">
            <v>2</v>
          </cell>
          <cell r="D10927">
            <v>6</v>
          </cell>
          <cell r="E10927" t="str">
            <v>Thinned</v>
          </cell>
          <cell r="F10927" t="str">
            <v xml:space="preserve"> 25-30</v>
          </cell>
          <cell r="G10927">
            <v>11.34</v>
          </cell>
          <cell r="H10927">
            <v>0.12</v>
          </cell>
          <cell r="I10927">
            <v>11.46</v>
          </cell>
          <cell r="J10927">
            <v>57.3</v>
          </cell>
          <cell r="K10927">
            <v>87.75</v>
          </cell>
          <cell r="L10927">
            <v>0</v>
          </cell>
          <cell r="M10927">
            <v>87.75</v>
          </cell>
          <cell r="N10927">
            <v>0</v>
          </cell>
        </row>
        <row r="10928">
          <cell r="A10928" t="str">
            <v>SP2.006Thinned030</v>
          </cell>
          <cell r="B10928" t="str">
            <v xml:space="preserve">SP </v>
          </cell>
          <cell r="C10928">
            <v>2</v>
          </cell>
          <cell r="D10928">
            <v>6</v>
          </cell>
          <cell r="E10928" t="str">
            <v>Thinned</v>
          </cell>
          <cell r="F10928" t="str">
            <v xml:space="preserve"> 30-35</v>
          </cell>
          <cell r="G10928">
            <v>9.2100000000000009</v>
          </cell>
          <cell r="H10928">
            <v>5.07</v>
          </cell>
          <cell r="I10928">
            <v>14.28</v>
          </cell>
          <cell r="J10928">
            <v>71.39</v>
          </cell>
          <cell r="K10928">
            <v>159.13999999999999</v>
          </cell>
          <cell r="L10928">
            <v>-0.12</v>
          </cell>
          <cell r="M10928">
            <v>159.02000000000001</v>
          </cell>
          <cell r="N10928">
            <v>6.86</v>
          </cell>
        </row>
        <row r="10929">
          <cell r="A10929" t="str">
            <v>SP2.006Thinned035</v>
          </cell>
          <cell r="B10929" t="str">
            <v xml:space="preserve">SP </v>
          </cell>
          <cell r="C10929">
            <v>2</v>
          </cell>
          <cell r="D10929">
            <v>6</v>
          </cell>
          <cell r="E10929" t="str">
            <v>Thinned</v>
          </cell>
          <cell r="F10929" t="str">
            <v xml:space="preserve"> 35-40</v>
          </cell>
          <cell r="G10929">
            <v>2.36</v>
          </cell>
          <cell r="H10929">
            <v>0.61</v>
          </cell>
          <cell r="I10929">
            <v>2.97</v>
          </cell>
          <cell r="J10929">
            <v>14.87</v>
          </cell>
          <cell r="K10929">
            <v>174.01</v>
          </cell>
          <cell r="L10929">
            <v>-0.21</v>
          </cell>
          <cell r="M10929">
            <v>173.8</v>
          </cell>
          <cell r="N10929">
            <v>5.13</v>
          </cell>
        </row>
        <row r="10930">
          <cell r="A10930" t="str">
            <v>SP2.006Thinned040</v>
          </cell>
          <cell r="B10930" t="str">
            <v xml:space="preserve">SP </v>
          </cell>
          <cell r="C10930">
            <v>2</v>
          </cell>
          <cell r="D10930">
            <v>6</v>
          </cell>
          <cell r="E10930" t="str">
            <v>Thinned</v>
          </cell>
          <cell r="F10930" t="str">
            <v xml:space="preserve"> 40-45</v>
          </cell>
          <cell r="G10930">
            <v>3.89</v>
          </cell>
          <cell r="H10930">
            <v>1.53</v>
          </cell>
          <cell r="I10930">
            <v>5.42</v>
          </cell>
          <cell r="J10930">
            <v>27.11</v>
          </cell>
          <cell r="K10930">
            <v>201.12</v>
          </cell>
          <cell r="L10930">
            <v>-0.56999999999999995</v>
          </cell>
          <cell r="M10930">
            <v>200.55</v>
          </cell>
          <cell r="N10930">
            <v>2.6</v>
          </cell>
        </row>
        <row r="10931">
          <cell r="A10931" t="str">
            <v>SP2.006Thinned045</v>
          </cell>
          <cell r="B10931" t="str">
            <v xml:space="preserve">SP </v>
          </cell>
          <cell r="C10931">
            <v>2</v>
          </cell>
          <cell r="D10931">
            <v>6</v>
          </cell>
          <cell r="E10931" t="str">
            <v>Thinned</v>
          </cell>
          <cell r="F10931" t="str">
            <v xml:space="preserve"> 45-50</v>
          </cell>
          <cell r="G10931">
            <v>5.13</v>
          </cell>
          <cell r="H10931">
            <v>0.55000000000000004</v>
          </cell>
          <cell r="I10931">
            <v>5.68</v>
          </cell>
          <cell r="J10931">
            <v>28.39</v>
          </cell>
          <cell r="K10931">
            <v>229.51</v>
          </cell>
          <cell r="L10931">
            <v>-0.98</v>
          </cell>
          <cell r="M10931">
            <v>228.53</v>
          </cell>
          <cell r="N10931">
            <v>2.97</v>
          </cell>
        </row>
        <row r="10932">
          <cell r="A10932" t="str">
            <v>SP2.006Thinned050</v>
          </cell>
          <cell r="B10932" t="str">
            <v xml:space="preserve">SP </v>
          </cell>
          <cell r="C10932">
            <v>2</v>
          </cell>
          <cell r="D10932">
            <v>6</v>
          </cell>
          <cell r="E10932" t="str">
            <v>Thinned</v>
          </cell>
          <cell r="F10932" t="str">
            <v xml:space="preserve"> 50-55</v>
          </cell>
          <cell r="G10932">
            <v>4.93</v>
          </cell>
          <cell r="H10932">
            <v>0.23</v>
          </cell>
          <cell r="I10932">
            <v>5.17</v>
          </cell>
          <cell r="J10932">
            <v>25.84</v>
          </cell>
          <cell r="K10932">
            <v>255.35</v>
          </cell>
          <cell r="L10932">
            <v>-1.38</v>
          </cell>
          <cell r="M10932">
            <v>253.97</v>
          </cell>
          <cell r="N10932">
            <v>2.91</v>
          </cell>
        </row>
        <row r="10933">
          <cell r="A10933" t="str">
            <v>SP2.006Thinned055</v>
          </cell>
          <cell r="B10933" t="str">
            <v xml:space="preserve">SP </v>
          </cell>
          <cell r="C10933">
            <v>2</v>
          </cell>
          <cell r="D10933">
            <v>6</v>
          </cell>
          <cell r="E10933" t="str">
            <v>Thinned</v>
          </cell>
          <cell r="F10933" t="str">
            <v xml:space="preserve"> 55-60</v>
          </cell>
          <cell r="G10933">
            <v>5.04</v>
          </cell>
          <cell r="H10933">
            <v>0.02</v>
          </cell>
          <cell r="I10933">
            <v>5.0599999999999996</v>
          </cell>
          <cell r="J10933">
            <v>25.29</v>
          </cell>
          <cell r="K10933">
            <v>280.63</v>
          </cell>
          <cell r="L10933">
            <v>-1.78</v>
          </cell>
          <cell r="M10933">
            <v>278.85000000000002</v>
          </cell>
          <cell r="N10933">
            <v>2.88</v>
          </cell>
        </row>
        <row r="10934">
          <cell r="A10934" t="str">
            <v>SP2.006Thinned060</v>
          </cell>
          <cell r="B10934" t="str">
            <v xml:space="preserve">SP </v>
          </cell>
          <cell r="C10934">
            <v>2</v>
          </cell>
          <cell r="D10934">
            <v>6</v>
          </cell>
          <cell r="E10934" t="str">
            <v>Thinned</v>
          </cell>
          <cell r="F10934" t="str">
            <v xml:space="preserve"> 60-65</v>
          </cell>
          <cell r="G10934">
            <v>4.62</v>
          </cell>
          <cell r="H10934">
            <v>-0.3</v>
          </cell>
          <cell r="I10934">
            <v>4.32</v>
          </cell>
          <cell r="J10934">
            <v>21.62</v>
          </cell>
          <cell r="K10934">
            <v>302.25</v>
          </cell>
          <cell r="L10934">
            <v>-2.1800000000000002</v>
          </cell>
          <cell r="M10934">
            <v>300.07</v>
          </cell>
          <cell r="N10934">
            <v>2.91</v>
          </cell>
        </row>
        <row r="10935">
          <cell r="A10935" t="str">
            <v>SP2.006Thinned065</v>
          </cell>
          <cell r="B10935" t="str">
            <v xml:space="preserve">SP </v>
          </cell>
          <cell r="C10935">
            <v>2</v>
          </cell>
          <cell r="D10935">
            <v>6</v>
          </cell>
          <cell r="E10935" t="str">
            <v>Thinned</v>
          </cell>
          <cell r="F10935" t="str">
            <v xml:space="preserve"> 65-70</v>
          </cell>
          <cell r="G10935">
            <v>4.0599999999999996</v>
          </cell>
          <cell r="H10935">
            <v>-0.71</v>
          </cell>
          <cell r="I10935">
            <v>3.36</v>
          </cell>
          <cell r="J10935">
            <v>16.78</v>
          </cell>
          <cell r="K10935">
            <v>319.02999999999997</v>
          </cell>
          <cell r="L10935">
            <v>-2.61</v>
          </cell>
          <cell r="M10935">
            <v>316.42</v>
          </cell>
          <cell r="N10935">
            <v>3.15</v>
          </cell>
        </row>
        <row r="10936">
          <cell r="A10936" t="str">
            <v>SP2.006Thinned070</v>
          </cell>
          <cell r="B10936" t="str">
            <v xml:space="preserve">SP </v>
          </cell>
          <cell r="C10936">
            <v>2</v>
          </cell>
          <cell r="D10936">
            <v>6</v>
          </cell>
          <cell r="E10936" t="str">
            <v>Thinned</v>
          </cell>
          <cell r="F10936" t="str">
            <v xml:space="preserve"> 70-75</v>
          </cell>
          <cell r="G10936">
            <v>2.93</v>
          </cell>
          <cell r="H10936">
            <v>0.28999999999999998</v>
          </cell>
          <cell r="I10936">
            <v>3.22</v>
          </cell>
          <cell r="J10936">
            <v>16.11</v>
          </cell>
          <cell r="K10936">
            <v>335.14</v>
          </cell>
          <cell r="L10936">
            <v>-2.99</v>
          </cell>
          <cell r="M10936">
            <v>332.15</v>
          </cell>
          <cell r="N10936">
            <v>2.71</v>
          </cell>
        </row>
        <row r="10937">
          <cell r="A10937" t="str">
            <v>SP2.006Thinned075</v>
          </cell>
          <cell r="B10937" t="str">
            <v xml:space="preserve">SP </v>
          </cell>
          <cell r="C10937">
            <v>2</v>
          </cell>
          <cell r="D10937">
            <v>6</v>
          </cell>
          <cell r="E10937" t="str">
            <v>Thinned</v>
          </cell>
          <cell r="F10937" t="str">
            <v xml:space="preserve"> 75-80</v>
          </cell>
          <cell r="G10937">
            <v>3.12</v>
          </cell>
          <cell r="H10937">
            <v>-0.78</v>
          </cell>
          <cell r="I10937">
            <v>2.34</v>
          </cell>
          <cell r="J10937">
            <v>11.7</v>
          </cell>
          <cell r="K10937">
            <v>346.84</v>
          </cell>
          <cell r="L10937">
            <v>-3.37</v>
          </cell>
          <cell r="M10937">
            <v>343.47</v>
          </cell>
          <cell r="N10937">
            <v>2.77</v>
          </cell>
        </row>
        <row r="10938">
          <cell r="A10938" t="str">
            <v>SP2.006Thinned080</v>
          </cell>
          <cell r="B10938" t="str">
            <v xml:space="preserve">SP </v>
          </cell>
          <cell r="C10938">
            <v>2</v>
          </cell>
          <cell r="D10938">
            <v>6</v>
          </cell>
          <cell r="E10938" t="str">
            <v>Thinned</v>
          </cell>
          <cell r="F10938" t="str">
            <v xml:space="preserve"> 80-85</v>
          </cell>
          <cell r="G10938">
            <v>3.19</v>
          </cell>
          <cell r="H10938">
            <v>-0.86</v>
          </cell>
          <cell r="I10938">
            <v>2.34</v>
          </cell>
          <cell r="J10938">
            <v>11.69</v>
          </cell>
          <cell r="K10938">
            <v>358.53</v>
          </cell>
          <cell r="L10938">
            <v>-3.7</v>
          </cell>
          <cell r="M10938">
            <v>354.83</v>
          </cell>
          <cell r="N10938">
            <v>2.35</v>
          </cell>
        </row>
        <row r="10939">
          <cell r="A10939" t="str">
            <v>SP2.006Thinned085</v>
          </cell>
          <cell r="B10939" t="str">
            <v xml:space="preserve">SP </v>
          </cell>
          <cell r="C10939">
            <v>2</v>
          </cell>
          <cell r="D10939">
            <v>6</v>
          </cell>
          <cell r="E10939" t="str">
            <v>Thinned</v>
          </cell>
          <cell r="F10939" t="str">
            <v xml:space="preserve"> 85-90</v>
          </cell>
          <cell r="G10939">
            <v>3.03</v>
          </cell>
          <cell r="H10939">
            <v>-0.77</v>
          </cell>
          <cell r="I10939">
            <v>2.25</v>
          </cell>
          <cell r="J10939">
            <v>11.26</v>
          </cell>
          <cell r="K10939">
            <v>369.8</v>
          </cell>
          <cell r="L10939">
            <v>-3.97</v>
          </cell>
          <cell r="M10939">
            <v>365.83</v>
          </cell>
          <cell r="N10939">
            <v>1.94</v>
          </cell>
        </row>
        <row r="10940">
          <cell r="A10940" t="str">
            <v>SP2.006Thinned090</v>
          </cell>
          <cell r="B10940" t="str">
            <v xml:space="preserve">SP </v>
          </cell>
          <cell r="C10940">
            <v>2</v>
          </cell>
          <cell r="D10940">
            <v>6</v>
          </cell>
          <cell r="E10940" t="str">
            <v>Thinned</v>
          </cell>
          <cell r="F10940" t="str">
            <v xml:space="preserve"> 90-95</v>
          </cell>
          <cell r="G10940">
            <v>2.8</v>
          </cell>
          <cell r="H10940">
            <v>-0.76</v>
          </cell>
          <cell r="I10940">
            <v>2.0499999999999998</v>
          </cell>
          <cell r="J10940">
            <v>10.25</v>
          </cell>
          <cell r="K10940">
            <v>380.04</v>
          </cell>
          <cell r="L10940">
            <v>-4.18</v>
          </cell>
          <cell r="M10940">
            <v>375.86</v>
          </cell>
          <cell r="N10940">
            <v>1.53</v>
          </cell>
        </row>
        <row r="10941">
          <cell r="A10941" t="str">
            <v>SP2.006Thinned095</v>
          </cell>
          <cell r="B10941" t="str">
            <v xml:space="preserve">SP </v>
          </cell>
          <cell r="C10941">
            <v>2</v>
          </cell>
          <cell r="D10941">
            <v>6</v>
          </cell>
          <cell r="E10941" t="str">
            <v>Thinned</v>
          </cell>
          <cell r="F10941" t="str">
            <v xml:space="preserve"> 95-100</v>
          </cell>
          <cell r="G10941">
            <v>2.88</v>
          </cell>
          <cell r="H10941">
            <v>-0.62</v>
          </cell>
          <cell r="I10941">
            <v>2.2599999999999998</v>
          </cell>
          <cell r="J10941">
            <v>11.29</v>
          </cell>
          <cell r="K10941">
            <v>391.33</v>
          </cell>
          <cell r="L10941">
            <v>-4.33</v>
          </cell>
          <cell r="M10941">
            <v>387</v>
          </cell>
          <cell r="N10941">
            <v>1.1299999999999999</v>
          </cell>
        </row>
        <row r="10942">
          <cell r="A10942" t="str">
            <v>SP2.006Thinned100</v>
          </cell>
          <cell r="B10942" t="str">
            <v xml:space="preserve">SP </v>
          </cell>
          <cell r="C10942">
            <v>2</v>
          </cell>
          <cell r="D10942">
            <v>6</v>
          </cell>
          <cell r="E10942" t="str">
            <v>Thinned</v>
          </cell>
          <cell r="F10942" t="str">
            <v>100-105</v>
          </cell>
          <cell r="G10942">
            <v>2.02</v>
          </cell>
          <cell r="H10942">
            <v>-0.51</v>
          </cell>
          <cell r="I10942">
            <v>1.51</v>
          </cell>
          <cell r="J10942">
            <v>7.57</v>
          </cell>
          <cell r="K10942">
            <v>398.9</v>
          </cell>
          <cell r="L10942">
            <v>-4.45</v>
          </cell>
          <cell r="M10942">
            <v>394.45</v>
          </cell>
          <cell r="N10942">
            <v>0.84</v>
          </cell>
        </row>
        <row r="10943">
          <cell r="A10943" t="str">
            <v>SP2.006Thinned105</v>
          </cell>
          <cell r="B10943" t="str">
            <v xml:space="preserve">SP </v>
          </cell>
          <cell r="C10943">
            <v>2</v>
          </cell>
          <cell r="D10943">
            <v>6</v>
          </cell>
          <cell r="E10943" t="str">
            <v>Thinned</v>
          </cell>
          <cell r="F10943" t="str">
            <v>105-110</v>
          </cell>
          <cell r="G10943">
            <v>2.0099999999999998</v>
          </cell>
          <cell r="H10943">
            <v>-0.4</v>
          </cell>
          <cell r="I10943">
            <v>1.62</v>
          </cell>
          <cell r="J10943">
            <v>8.08</v>
          </cell>
          <cell r="K10943">
            <v>406.98</v>
          </cell>
          <cell r="L10943">
            <v>-4.54</v>
          </cell>
          <cell r="M10943">
            <v>402.44</v>
          </cell>
          <cell r="N10943">
            <v>0.63</v>
          </cell>
        </row>
        <row r="10944">
          <cell r="A10944" t="str">
            <v>SP2.006Thinned110</v>
          </cell>
          <cell r="B10944" t="str">
            <v xml:space="preserve">SP </v>
          </cell>
          <cell r="C10944">
            <v>2</v>
          </cell>
          <cell r="D10944">
            <v>6</v>
          </cell>
          <cell r="E10944" t="str">
            <v>Thinned</v>
          </cell>
          <cell r="F10944" t="str">
            <v>110-115</v>
          </cell>
          <cell r="G10944">
            <v>1.92</v>
          </cell>
          <cell r="H10944">
            <v>-0.3</v>
          </cell>
          <cell r="I10944">
            <v>1.62</v>
          </cell>
          <cell r="J10944">
            <v>8.1</v>
          </cell>
          <cell r="K10944">
            <v>415.09</v>
          </cell>
          <cell r="L10944">
            <v>-4.6100000000000003</v>
          </cell>
          <cell r="M10944">
            <v>410.48</v>
          </cell>
          <cell r="N10944">
            <v>0.47</v>
          </cell>
        </row>
        <row r="10945">
          <cell r="A10945" t="str">
            <v>SP2.006Thinned115</v>
          </cell>
          <cell r="B10945" t="str">
            <v xml:space="preserve">SP </v>
          </cell>
          <cell r="C10945">
            <v>2</v>
          </cell>
          <cell r="D10945">
            <v>6</v>
          </cell>
          <cell r="E10945" t="str">
            <v>Thinned</v>
          </cell>
          <cell r="F10945" t="str">
            <v>115-120</v>
          </cell>
          <cell r="G10945">
            <v>1.78</v>
          </cell>
          <cell r="H10945">
            <v>-0.21</v>
          </cell>
          <cell r="I10945">
            <v>1.57</v>
          </cell>
          <cell r="J10945">
            <v>7.84</v>
          </cell>
          <cell r="K10945">
            <v>422.93</v>
          </cell>
          <cell r="L10945">
            <v>-4.6500000000000004</v>
          </cell>
          <cell r="M10945">
            <v>418.28</v>
          </cell>
          <cell r="N10945">
            <v>0.35</v>
          </cell>
        </row>
        <row r="10946">
          <cell r="A10946" t="str">
            <v>SP2.006Thinned120</v>
          </cell>
          <cell r="B10946" t="str">
            <v xml:space="preserve">SP </v>
          </cell>
          <cell r="C10946">
            <v>2</v>
          </cell>
          <cell r="D10946">
            <v>6</v>
          </cell>
          <cell r="E10946" t="str">
            <v>Thinned</v>
          </cell>
          <cell r="F10946" t="str">
            <v>120-125</v>
          </cell>
          <cell r="G10946">
            <v>1.62</v>
          </cell>
          <cell r="H10946">
            <v>-0.15</v>
          </cell>
          <cell r="I10946">
            <v>1.48</v>
          </cell>
          <cell r="J10946">
            <v>7.38</v>
          </cell>
          <cell r="K10946">
            <v>430.31</v>
          </cell>
          <cell r="L10946">
            <v>-4.6900000000000004</v>
          </cell>
          <cell r="M10946">
            <v>425.62</v>
          </cell>
          <cell r="N10946">
            <v>0.26</v>
          </cell>
        </row>
        <row r="10947">
          <cell r="A10947" t="str">
            <v>SP2.006Thinned125</v>
          </cell>
          <cell r="B10947" t="str">
            <v xml:space="preserve">SP </v>
          </cell>
          <cell r="C10947">
            <v>2</v>
          </cell>
          <cell r="D10947">
            <v>6</v>
          </cell>
          <cell r="E10947" t="str">
            <v>Thinned</v>
          </cell>
          <cell r="F10947" t="str">
            <v>125-130</v>
          </cell>
          <cell r="G10947">
            <v>1.46</v>
          </cell>
          <cell r="H10947">
            <v>-0.1</v>
          </cell>
          <cell r="I10947">
            <v>1.36</v>
          </cell>
          <cell r="J10947">
            <v>6.81</v>
          </cell>
          <cell r="K10947">
            <v>437.12</v>
          </cell>
          <cell r="L10947">
            <v>-4.72</v>
          </cell>
          <cell r="M10947">
            <v>432.4</v>
          </cell>
          <cell r="N10947">
            <v>0.19</v>
          </cell>
        </row>
        <row r="10948">
          <cell r="A10948" t="str">
            <v>SP2.006Thinned130</v>
          </cell>
          <cell r="B10948" t="str">
            <v xml:space="preserve">SP </v>
          </cell>
          <cell r="C10948">
            <v>2</v>
          </cell>
          <cell r="D10948">
            <v>6</v>
          </cell>
          <cell r="E10948" t="str">
            <v>Thinned</v>
          </cell>
          <cell r="F10948" t="str">
            <v>130-135</v>
          </cell>
          <cell r="G10948">
            <v>1.39</v>
          </cell>
          <cell r="H10948">
            <v>-0.16</v>
          </cell>
          <cell r="I10948">
            <v>1.22</v>
          </cell>
          <cell r="J10948">
            <v>6.12</v>
          </cell>
          <cell r="K10948">
            <v>443.23</v>
          </cell>
          <cell r="L10948">
            <v>-4.72</v>
          </cell>
          <cell r="M10948">
            <v>438.51</v>
          </cell>
          <cell r="N10948">
            <v>0</v>
          </cell>
        </row>
        <row r="10949">
          <cell r="A10949" t="str">
            <v>SP2.006Thinned135</v>
          </cell>
          <cell r="B10949" t="str">
            <v xml:space="preserve">SP </v>
          </cell>
          <cell r="C10949">
            <v>2</v>
          </cell>
          <cell r="D10949">
            <v>6</v>
          </cell>
          <cell r="E10949" t="str">
            <v>Thinned</v>
          </cell>
          <cell r="F10949" t="str">
            <v>135-140</v>
          </cell>
          <cell r="G10949">
            <v>1.31</v>
          </cell>
          <cell r="H10949">
            <v>-7.0000000000000007E-2</v>
          </cell>
          <cell r="I10949">
            <v>1.24</v>
          </cell>
          <cell r="J10949">
            <v>6.2</v>
          </cell>
          <cell r="K10949">
            <v>449.43</v>
          </cell>
          <cell r="L10949">
            <v>-4.72</v>
          </cell>
          <cell r="M10949">
            <v>444.71</v>
          </cell>
          <cell r="N10949">
            <v>0</v>
          </cell>
        </row>
        <row r="10950">
          <cell r="A10950" t="str">
            <v>SP2.006Thinned140</v>
          </cell>
          <cell r="B10950" t="str">
            <v xml:space="preserve">SP </v>
          </cell>
          <cell r="C10950">
            <v>2</v>
          </cell>
          <cell r="D10950">
            <v>6</v>
          </cell>
          <cell r="E10950" t="str">
            <v>Thinned</v>
          </cell>
          <cell r="F10950" t="str">
            <v>140-145</v>
          </cell>
          <cell r="G10950">
            <v>1.1599999999999999</v>
          </cell>
          <cell r="H10950">
            <v>-0.01</v>
          </cell>
          <cell r="I10950">
            <v>1.1499999999999999</v>
          </cell>
          <cell r="J10950">
            <v>5.76</v>
          </cell>
          <cell r="K10950">
            <v>455.19</v>
          </cell>
          <cell r="L10950">
            <v>-4.72</v>
          </cell>
          <cell r="M10950">
            <v>450.47</v>
          </cell>
          <cell r="N10950">
            <v>0</v>
          </cell>
        </row>
        <row r="10951">
          <cell r="A10951" t="str">
            <v>SP2.006Thinned145</v>
          </cell>
          <cell r="B10951" t="str">
            <v xml:space="preserve">SP </v>
          </cell>
          <cell r="C10951">
            <v>2</v>
          </cell>
          <cell r="D10951">
            <v>6</v>
          </cell>
          <cell r="E10951" t="str">
            <v>Thinned</v>
          </cell>
          <cell r="F10951" t="str">
            <v>145-150</v>
          </cell>
          <cell r="G10951">
            <v>0.98</v>
          </cell>
          <cell r="H10951">
            <v>0</v>
          </cell>
          <cell r="I10951">
            <v>0.98</v>
          </cell>
          <cell r="J10951">
            <v>4.91</v>
          </cell>
          <cell r="K10951">
            <v>460.1</v>
          </cell>
          <cell r="L10951">
            <v>-4.72</v>
          </cell>
          <cell r="M10951">
            <v>455.38</v>
          </cell>
          <cell r="N10951">
            <v>0</v>
          </cell>
        </row>
        <row r="10952">
          <cell r="A10952" t="str">
            <v>SP2.006Thinned150</v>
          </cell>
          <cell r="B10952" t="str">
            <v xml:space="preserve">SP </v>
          </cell>
          <cell r="C10952">
            <v>2</v>
          </cell>
          <cell r="D10952">
            <v>6</v>
          </cell>
          <cell r="E10952" t="str">
            <v>Thinned</v>
          </cell>
          <cell r="F10952" t="str">
            <v>150-155</v>
          </cell>
          <cell r="G10952">
            <v>0.83</v>
          </cell>
          <cell r="H10952">
            <v>0.01</v>
          </cell>
          <cell r="I10952">
            <v>0.84</v>
          </cell>
          <cell r="J10952">
            <v>4.2</v>
          </cell>
          <cell r="K10952">
            <v>464.3</v>
          </cell>
          <cell r="L10952">
            <v>-4.72</v>
          </cell>
          <cell r="M10952">
            <v>459.58</v>
          </cell>
          <cell r="N10952">
            <v>0</v>
          </cell>
        </row>
        <row r="10953">
          <cell r="A10953" t="str">
            <v>SP2.006Thinned155</v>
          </cell>
          <cell r="B10953" t="str">
            <v xml:space="preserve">SP </v>
          </cell>
          <cell r="C10953">
            <v>2</v>
          </cell>
          <cell r="D10953">
            <v>6</v>
          </cell>
          <cell r="E10953" t="str">
            <v>Thinned</v>
          </cell>
          <cell r="F10953" t="str">
            <v>155-160</v>
          </cell>
          <cell r="G10953">
            <v>0.69</v>
          </cell>
          <cell r="H10953">
            <v>0.01</v>
          </cell>
          <cell r="I10953">
            <v>0.7</v>
          </cell>
          <cell r="J10953">
            <v>3.52</v>
          </cell>
          <cell r="K10953">
            <v>467.82</v>
          </cell>
          <cell r="L10953">
            <v>-4.72</v>
          </cell>
          <cell r="M10953">
            <v>463.1</v>
          </cell>
          <cell r="N10953">
            <v>0</v>
          </cell>
        </row>
        <row r="10954">
          <cell r="A10954" t="str">
            <v>SP2.006Thinned160</v>
          </cell>
          <cell r="B10954" t="str">
            <v xml:space="preserve">SP </v>
          </cell>
          <cell r="C10954">
            <v>2</v>
          </cell>
          <cell r="D10954">
            <v>6</v>
          </cell>
          <cell r="E10954" t="str">
            <v>Thinned</v>
          </cell>
          <cell r="F10954" t="str">
            <v>160-165</v>
          </cell>
          <cell r="G10954">
            <v>0.66</v>
          </cell>
          <cell r="H10954">
            <v>0.02</v>
          </cell>
          <cell r="I10954">
            <v>0.68</v>
          </cell>
          <cell r="J10954">
            <v>3.38</v>
          </cell>
          <cell r="K10954">
            <v>471.2</v>
          </cell>
          <cell r="L10954">
            <v>-4.72</v>
          </cell>
          <cell r="M10954">
            <v>466.48</v>
          </cell>
          <cell r="N10954">
            <v>0</v>
          </cell>
        </row>
        <row r="10955">
          <cell r="A10955" t="str">
            <v>SP2.006Thinned165</v>
          </cell>
          <cell r="B10955" t="str">
            <v xml:space="preserve">SP </v>
          </cell>
          <cell r="C10955">
            <v>2</v>
          </cell>
          <cell r="D10955">
            <v>6</v>
          </cell>
          <cell r="E10955" t="str">
            <v>Thinned</v>
          </cell>
          <cell r="F10955" t="str">
            <v>165-170</v>
          </cell>
          <cell r="G10955">
            <v>0.53</v>
          </cell>
          <cell r="H10955">
            <v>0.01</v>
          </cell>
          <cell r="I10955">
            <v>0.54</v>
          </cell>
          <cell r="J10955">
            <v>2.7</v>
          </cell>
          <cell r="K10955">
            <v>473.9</v>
          </cell>
          <cell r="L10955">
            <v>-4.72</v>
          </cell>
          <cell r="M10955">
            <v>469.18</v>
          </cell>
          <cell r="N10955">
            <v>0</v>
          </cell>
        </row>
        <row r="10956">
          <cell r="A10956" t="str">
            <v>SP2.006Thinned170</v>
          </cell>
          <cell r="B10956" t="str">
            <v xml:space="preserve">SP </v>
          </cell>
          <cell r="C10956">
            <v>2</v>
          </cell>
          <cell r="D10956">
            <v>6</v>
          </cell>
          <cell r="E10956" t="str">
            <v>Thinned</v>
          </cell>
          <cell r="F10956" t="str">
            <v>170-175</v>
          </cell>
          <cell r="G10956">
            <v>0.45</v>
          </cell>
          <cell r="H10956">
            <v>0.01</v>
          </cell>
          <cell r="I10956">
            <v>0.46</v>
          </cell>
          <cell r="J10956">
            <v>2.3199999999999998</v>
          </cell>
          <cell r="K10956">
            <v>476.22</v>
          </cell>
          <cell r="L10956">
            <v>-4.72</v>
          </cell>
          <cell r="M10956">
            <v>471.5</v>
          </cell>
          <cell r="N10956">
            <v>0</v>
          </cell>
        </row>
        <row r="10957">
          <cell r="A10957" t="str">
            <v>SP2.006Thinned175</v>
          </cell>
          <cell r="B10957" t="str">
            <v xml:space="preserve">SP </v>
          </cell>
          <cell r="C10957">
            <v>2</v>
          </cell>
          <cell r="D10957">
            <v>6</v>
          </cell>
          <cell r="E10957" t="str">
            <v>Thinned</v>
          </cell>
          <cell r="F10957" t="str">
            <v>175-180</v>
          </cell>
          <cell r="G10957">
            <v>0.39</v>
          </cell>
          <cell r="H10957">
            <v>0.01</v>
          </cell>
          <cell r="I10957">
            <v>0.4</v>
          </cell>
          <cell r="J10957">
            <v>1.98</v>
          </cell>
          <cell r="K10957">
            <v>478.2</v>
          </cell>
          <cell r="L10957">
            <v>-4.72</v>
          </cell>
          <cell r="M10957">
            <v>473.48</v>
          </cell>
          <cell r="N10957">
            <v>0</v>
          </cell>
        </row>
        <row r="10958">
          <cell r="A10958" t="str">
            <v>SP2.006Thinned180</v>
          </cell>
          <cell r="B10958" t="str">
            <v xml:space="preserve">SP </v>
          </cell>
          <cell r="C10958">
            <v>2</v>
          </cell>
          <cell r="D10958">
            <v>6</v>
          </cell>
          <cell r="E10958" t="str">
            <v>Thinned</v>
          </cell>
          <cell r="F10958" t="str">
            <v>180-185</v>
          </cell>
          <cell r="G10958">
            <v>0.33</v>
          </cell>
          <cell r="H10958">
            <v>0.01</v>
          </cell>
          <cell r="I10958">
            <v>0.33</v>
          </cell>
          <cell r="J10958">
            <v>1.67</v>
          </cell>
          <cell r="K10958">
            <v>479.87</v>
          </cell>
          <cell r="L10958">
            <v>-4.72</v>
          </cell>
          <cell r="M10958">
            <v>475.15</v>
          </cell>
          <cell r="N10958">
            <v>0</v>
          </cell>
        </row>
        <row r="10959">
          <cell r="A10959" t="str">
            <v>SP2.006Thinned185</v>
          </cell>
          <cell r="B10959" t="str">
            <v xml:space="preserve">SP </v>
          </cell>
          <cell r="C10959">
            <v>2</v>
          </cell>
          <cell r="D10959">
            <v>6</v>
          </cell>
          <cell r="E10959" t="str">
            <v>Thinned</v>
          </cell>
          <cell r="F10959" t="str">
            <v>185-190</v>
          </cell>
          <cell r="G10959">
            <v>0.28000000000000003</v>
          </cell>
          <cell r="H10959">
            <v>0.01</v>
          </cell>
          <cell r="I10959">
            <v>0.28000000000000003</v>
          </cell>
          <cell r="J10959">
            <v>1.42</v>
          </cell>
          <cell r="K10959">
            <v>481.29</v>
          </cell>
          <cell r="L10959">
            <v>-4.72</v>
          </cell>
          <cell r="M10959">
            <v>476.57</v>
          </cell>
          <cell r="N10959">
            <v>0</v>
          </cell>
        </row>
        <row r="10960">
          <cell r="A10960" t="str">
            <v>SP2.006Thinned190</v>
          </cell>
          <cell r="B10960" t="str">
            <v xml:space="preserve">SP </v>
          </cell>
          <cell r="C10960">
            <v>2</v>
          </cell>
          <cell r="D10960">
            <v>6</v>
          </cell>
          <cell r="E10960" t="str">
            <v>Thinned</v>
          </cell>
          <cell r="F10960" t="str">
            <v>190-195</v>
          </cell>
          <cell r="G10960">
            <v>0.24</v>
          </cell>
          <cell r="H10960">
            <v>0</v>
          </cell>
          <cell r="I10960">
            <v>0.24</v>
          </cell>
          <cell r="J10960">
            <v>1.21</v>
          </cell>
          <cell r="K10960">
            <v>482.5</v>
          </cell>
          <cell r="L10960">
            <v>-4.72</v>
          </cell>
          <cell r="M10960">
            <v>477.78</v>
          </cell>
          <cell r="N10960">
            <v>0</v>
          </cell>
        </row>
        <row r="10961">
          <cell r="A10961" t="str">
            <v>SP2.006Thinned195</v>
          </cell>
          <cell r="B10961" t="str">
            <v xml:space="preserve">SP </v>
          </cell>
          <cell r="C10961">
            <v>2</v>
          </cell>
          <cell r="D10961">
            <v>6</v>
          </cell>
          <cell r="E10961" t="str">
            <v>Thinned</v>
          </cell>
          <cell r="F10961" t="str">
            <v>195-200</v>
          </cell>
          <cell r="G10961">
            <v>0.2</v>
          </cell>
          <cell r="H10961">
            <v>0</v>
          </cell>
          <cell r="I10961">
            <v>0.21</v>
          </cell>
          <cell r="J10961">
            <v>1.03</v>
          </cell>
          <cell r="K10961">
            <v>483.52</v>
          </cell>
          <cell r="L10961">
            <v>-4.72</v>
          </cell>
          <cell r="M10961">
            <v>478.8</v>
          </cell>
          <cell r="N10961">
            <v>0</v>
          </cell>
        </row>
        <row r="10962">
          <cell r="A10962" t="str">
            <v>SP2.008NO_thin000</v>
          </cell>
          <cell r="B10962" t="str">
            <v xml:space="preserve">SP </v>
          </cell>
          <cell r="C10962">
            <v>2</v>
          </cell>
          <cell r="D10962">
            <v>8</v>
          </cell>
          <cell r="E10962" t="str">
            <v>NO_thin</v>
          </cell>
          <cell r="F10962" t="str">
            <v xml:space="preserve">  0-5</v>
          </cell>
          <cell r="G10962">
            <v>0.12</v>
          </cell>
          <cell r="H10962">
            <v>0.12</v>
          </cell>
          <cell r="I10962">
            <v>0.24</v>
          </cell>
          <cell r="J10962">
            <v>1.19</v>
          </cell>
          <cell r="K10962">
            <v>1.19</v>
          </cell>
          <cell r="L10962">
            <v>0</v>
          </cell>
          <cell r="M10962">
            <v>1.19</v>
          </cell>
          <cell r="N10962">
            <v>0</v>
          </cell>
        </row>
        <row r="10963">
          <cell r="A10963" t="str">
            <v>SP2.008NO_thin005</v>
          </cell>
          <cell r="B10963" t="str">
            <v xml:space="preserve">SP </v>
          </cell>
          <cell r="C10963">
            <v>2</v>
          </cell>
          <cell r="D10963">
            <v>8</v>
          </cell>
          <cell r="E10963" t="str">
            <v>NO_thin</v>
          </cell>
          <cell r="F10963" t="str">
            <v xml:space="preserve">  5-10</v>
          </cell>
          <cell r="G10963">
            <v>0.36</v>
          </cell>
          <cell r="H10963">
            <v>0.15</v>
          </cell>
          <cell r="I10963">
            <v>0.51</v>
          </cell>
          <cell r="J10963">
            <v>2.54</v>
          </cell>
          <cell r="K10963">
            <v>3.73</v>
          </cell>
          <cell r="L10963">
            <v>0</v>
          </cell>
          <cell r="M10963">
            <v>3.73</v>
          </cell>
          <cell r="N10963">
            <v>0</v>
          </cell>
        </row>
        <row r="10964">
          <cell r="A10964" t="str">
            <v>SP2.008NO_thin010</v>
          </cell>
          <cell r="B10964" t="str">
            <v xml:space="preserve">SP </v>
          </cell>
          <cell r="C10964">
            <v>2</v>
          </cell>
          <cell r="D10964">
            <v>8</v>
          </cell>
          <cell r="E10964" t="str">
            <v>NO_thin</v>
          </cell>
          <cell r="F10964" t="str">
            <v xml:space="preserve"> 10-15</v>
          </cell>
          <cell r="G10964">
            <v>1.1000000000000001</v>
          </cell>
          <cell r="H10964">
            <v>0.15</v>
          </cell>
          <cell r="I10964">
            <v>1.25</v>
          </cell>
          <cell r="J10964">
            <v>6.24</v>
          </cell>
          <cell r="K10964">
            <v>9.9700000000000006</v>
          </cell>
          <cell r="L10964">
            <v>0</v>
          </cell>
          <cell r="M10964">
            <v>9.9700000000000006</v>
          </cell>
          <cell r="N10964">
            <v>0</v>
          </cell>
        </row>
        <row r="10965">
          <cell r="A10965" t="str">
            <v>SP2.008NO_thin015</v>
          </cell>
          <cell r="B10965" t="str">
            <v xml:space="preserve">SP </v>
          </cell>
          <cell r="C10965">
            <v>2</v>
          </cell>
          <cell r="D10965">
            <v>8</v>
          </cell>
          <cell r="E10965" t="str">
            <v>NO_thin</v>
          </cell>
          <cell r="F10965" t="str">
            <v xml:space="preserve"> 15-20</v>
          </cell>
          <cell r="G10965">
            <v>3.36</v>
          </cell>
          <cell r="H10965">
            <v>0.15</v>
          </cell>
          <cell r="I10965">
            <v>3.5</v>
          </cell>
          <cell r="J10965">
            <v>17.52</v>
          </cell>
          <cell r="K10965">
            <v>27.49</v>
          </cell>
          <cell r="L10965">
            <v>0</v>
          </cell>
          <cell r="M10965">
            <v>27.49</v>
          </cell>
          <cell r="N10965">
            <v>0</v>
          </cell>
        </row>
        <row r="10966">
          <cell r="A10966" t="str">
            <v>SP2.008NO_thin020</v>
          </cell>
          <cell r="B10966" t="str">
            <v xml:space="preserve">SP </v>
          </cell>
          <cell r="C10966">
            <v>2</v>
          </cell>
          <cell r="D10966">
            <v>8</v>
          </cell>
          <cell r="E10966" t="str">
            <v>NO_thin</v>
          </cell>
          <cell r="F10966" t="str">
            <v xml:space="preserve"> 20-25</v>
          </cell>
          <cell r="G10966">
            <v>10.24</v>
          </cell>
          <cell r="H10966">
            <v>0.15</v>
          </cell>
          <cell r="I10966">
            <v>10.39</v>
          </cell>
          <cell r="J10966">
            <v>51.94</v>
          </cell>
          <cell r="K10966">
            <v>79.430000000000007</v>
          </cell>
          <cell r="L10966">
            <v>0</v>
          </cell>
          <cell r="M10966">
            <v>79.430000000000007</v>
          </cell>
          <cell r="N10966">
            <v>0</v>
          </cell>
        </row>
        <row r="10967">
          <cell r="A10967" t="str">
            <v>SP2.008NO_thin025</v>
          </cell>
          <cell r="B10967" t="str">
            <v xml:space="preserve">SP </v>
          </cell>
          <cell r="C10967">
            <v>2</v>
          </cell>
          <cell r="D10967">
            <v>8</v>
          </cell>
          <cell r="E10967" t="str">
            <v>NO_thin</v>
          </cell>
          <cell r="F10967" t="str">
            <v xml:space="preserve"> 25-30</v>
          </cell>
          <cell r="G10967">
            <v>21.66</v>
          </cell>
          <cell r="H10967">
            <v>0.56000000000000005</v>
          </cell>
          <cell r="I10967">
            <v>22.22</v>
          </cell>
          <cell r="J10967">
            <v>111.12</v>
          </cell>
          <cell r="K10967">
            <v>190.54</v>
          </cell>
          <cell r="L10967">
            <v>0</v>
          </cell>
          <cell r="M10967">
            <v>190.54</v>
          </cell>
          <cell r="N10967">
            <v>0</v>
          </cell>
        </row>
        <row r="10968">
          <cell r="A10968" t="str">
            <v>SP2.008NO_thin030</v>
          </cell>
          <cell r="B10968" t="str">
            <v xml:space="preserve">SP </v>
          </cell>
          <cell r="C10968">
            <v>2</v>
          </cell>
          <cell r="D10968">
            <v>8</v>
          </cell>
          <cell r="E10968" t="str">
            <v>NO_thin</v>
          </cell>
          <cell r="F10968" t="str">
            <v xml:space="preserve"> 30-35</v>
          </cell>
          <cell r="G10968">
            <v>15.84</v>
          </cell>
          <cell r="H10968">
            <v>0.56000000000000005</v>
          </cell>
          <cell r="I10968">
            <v>16.399999999999999</v>
          </cell>
          <cell r="J10968">
            <v>81.99</v>
          </cell>
          <cell r="K10968">
            <v>272.54000000000002</v>
          </cell>
          <cell r="L10968">
            <v>0</v>
          </cell>
          <cell r="M10968">
            <v>272.54000000000002</v>
          </cell>
          <cell r="N10968">
            <v>0</v>
          </cell>
        </row>
        <row r="10969">
          <cell r="A10969" t="str">
            <v>SP2.008NO_thin035</v>
          </cell>
          <cell r="B10969" t="str">
            <v xml:space="preserve">SP </v>
          </cell>
          <cell r="C10969">
            <v>2</v>
          </cell>
          <cell r="D10969">
            <v>8</v>
          </cell>
          <cell r="E10969" t="str">
            <v>NO_thin</v>
          </cell>
          <cell r="F10969" t="str">
            <v xml:space="preserve"> 35-40</v>
          </cell>
          <cell r="G10969">
            <v>11.3</v>
          </cell>
          <cell r="H10969">
            <v>0.27</v>
          </cell>
          <cell r="I10969">
            <v>11.57</v>
          </cell>
          <cell r="J10969">
            <v>57.85</v>
          </cell>
          <cell r="K10969">
            <v>330.39</v>
          </cell>
          <cell r="L10969">
            <v>0</v>
          </cell>
          <cell r="M10969">
            <v>330.39</v>
          </cell>
          <cell r="N10969">
            <v>0</v>
          </cell>
        </row>
        <row r="10970">
          <cell r="A10970" t="str">
            <v>SP2.008NO_thin040</v>
          </cell>
          <cell r="B10970" t="str">
            <v xml:space="preserve">SP </v>
          </cell>
          <cell r="C10970">
            <v>2</v>
          </cell>
          <cell r="D10970">
            <v>8</v>
          </cell>
          <cell r="E10970" t="str">
            <v>NO_thin</v>
          </cell>
          <cell r="F10970" t="str">
            <v xml:space="preserve"> 40-45</v>
          </cell>
          <cell r="G10970">
            <v>12.94</v>
          </cell>
          <cell r="H10970">
            <v>0.33</v>
          </cell>
          <cell r="I10970">
            <v>13.27</v>
          </cell>
          <cell r="J10970">
            <v>66.33</v>
          </cell>
          <cell r="K10970">
            <v>396.72</v>
          </cell>
          <cell r="L10970">
            <v>0</v>
          </cell>
          <cell r="M10970">
            <v>396.72</v>
          </cell>
          <cell r="N10970">
            <v>0</v>
          </cell>
        </row>
        <row r="10971">
          <cell r="A10971" t="str">
            <v>SP2.008NO_thin045</v>
          </cell>
          <cell r="B10971" t="str">
            <v xml:space="preserve">SP </v>
          </cell>
          <cell r="C10971">
            <v>2</v>
          </cell>
          <cell r="D10971">
            <v>8</v>
          </cell>
          <cell r="E10971" t="str">
            <v>NO_thin</v>
          </cell>
          <cell r="F10971" t="str">
            <v xml:space="preserve"> 45-50</v>
          </cell>
          <cell r="G10971">
            <v>11.03</v>
          </cell>
          <cell r="H10971">
            <v>2.98</v>
          </cell>
          <cell r="I10971">
            <v>14.01</v>
          </cell>
          <cell r="J10971">
            <v>70.06</v>
          </cell>
          <cell r="K10971">
            <v>466.78</v>
          </cell>
          <cell r="L10971">
            <v>0</v>
          </cell>
          <cell r="M10971">
            <v>466.78</v>
          </cell>
          <cell r="N10971">
            <v>0</v>
          </cell>
        </row>
        <row r="10972">
          <cell r="A10972" t="str">
            <v>SP2.008NO_thin050</v>
          </cell>
          <cell r="B10972" t="str">
            <v xml:space="preserve">SP </v>
          </cell>
          <cell r="C10972">
            <v>2</v>
          </cell>
          <cell r="D10972">
            <v>8</v>
          </cell>
          <cell r="E10972" t="str">
            <v>NO_thin</v>
          </cell>
          <cell r="F10972" t="str">
            <v xml:space="preserve"> 50-55</v>
          </cell>
          <cell r="G10972">
            <v>9.1</v>
          </cell>
          <cell r="H10972">
            <v>4.24</v>
          </cell>
          <cell r="I10972">
            <v>13.33</v>
          </cell>
          <cell r="J10972">
            <v>66.66</v>
          </cell>
          <cell r="K10972">
            <v>533.44000000000005</v>
          </cell>
          <cell r="L10972">
            <v>0</v>
          </cell>
          <cell r="M10972">
            <v>533.44000000000005</v>
          </cell>
          <cell r="N10972">
            <v>0</v>
          </cell>
        </row>
        <row r="10973">
          <cell r="A10973" t="str">
            <v>SP2.008NO_thin055</v>
          </cell>
          <cell r="B10973" t="str">
            <v xml:space="preserve">SP </v>
          </cell>
          <cell r="C10973">
            <v>2</v>
          </cell>
          <cell r="D10973">
            <v>8</v>
          </cell>
          <cell r="E10973" t="str">
            <v>NO_thin</v>
          </cell>
          <cell r="F10973" t="str">
            <v xml:space="preserve"> 55-60</v>
          </cell>
          <cell r="G10973">
            <v>8.6300000000000008</v>
          </cell>
          <cell r="H10973">
            <v>1.75</v>
          </cell>
          <cell r="I10973">
            <v>10.38</v>
          </cell>
          <cell r="J10973">
            <v>51.89</v>
          </cell>
          <cell r="K10973">
            <v>585.33000000000004</v>
          </cell>
          <cell r="L10973">
            <v>0</v>
          </cell>
          <cell r="M10973">
            <v>585.33000000000004</v>
          </cell>
          <cell r="N10973">
            <v>0</v>
          </cell>
        </row>
        <row r="10974">
          <cell r="A10974" t="str">
            <v>SP2.008NO_thin060</v>
          </cell>
          <cell r="B10974" t="str">
            <v xml:space="preserve">SP </v>
          </cell>
          <cell r="C10974">
            <v>2</v>
          </cell>
          <cell r="D10974">
            <v>8</v>
          </cell>
          <cell r="E10974" t="str">
            <v>NO_thin</v>
          </cell>
          <cell r="F10974" t="str">
            <v xml:space="preserve"> 60-65</v>
          </cell>
          <cell r="G10974">
            <v>8.2100000000000009</v>
          </cell>
          <cell r="H10974">
            <v>0.75</v>
          </cell>
          <cell r="I10974">
            <v>8.9600000000000009</v>
          </cell>
          <cell r="J10974">
            <v>44.8</v>
          </cell>
          <cell r="K10974">
            <v>630.12</v>
          </cell>
          <cell r="L10974">
            <v>0</v>
          </cell>
          <cell r="M10974">
            <v>630.12</v>
          </cell>
          <cell r="N10974">
            <v>0</v>
          </cell>
        </row>
        <row r="10975">
          <cell r="A10975" t="str">
            <v>SP2.008NO_thin065</v>
          </cell>
          <cell r="B10975" t="str">
            <v xml:space="preserve">SP </v>
          </cell>
          <cell r="C10975">
            <v>2</v>
          </cell>
          <cell r="D10975">
            <v>8</v>
          </cell>
          <cell r="E10975" t="str">
            <v>NO_thin</v>
          </cell>
          <cell r="F10975" t="str">
            <v xml:space="preserve"> 65-70</v>
          </cell>
          <cell r="G10975">
            <v>7.61</v>
          </cell>
          <cell r="H10975">
            <v>7.0000000000000007E-2</v>
          </cell>
          <cell r="I10975">
            <v>7.68</v>
          </cell>
          <cell r="J10975">
            <v>38.4</v>
          </cell>
          <cell r="K10975">
            <v>668.52</v>
          </cell>
          <cell r="L10975">
            <v>0</v>
          </cell>
          <cell r="M10975">
            <v>668.52</v>
          </cell>
          <cell r="N10975">
            <v>0</v>
          </cell>
        </row>
        <row r="10976">
          <cell r="A10976" t="str">
            <v>SP2.008NO_thin070</v>
          </cell>
          <cell r="B10976" t="str">
            <v xml:space="preserve">SP </v>
          </cell>
          <cell r="C10976">
            <v>2</v>
          </cell>
          <cell r="D10976">
            <v>8</v>
          </cell>
          <cell r="E10976" t="str">
            <v>NO_thin</v>
          </cell>
          <cell r="F10976" t="str">
            <v xml:space="preserve"> 70-75</v>
          </cell>
          <cell r="G10976">
            <v>6.87</v>
          </cell>
          <cell r="H10976">
            <v>-0.39</v>
          </cell>
          <cell r="I10976">
            <v>6.48</v>
          </cell>
          <cell r="J10976">
            <v>32.380000000000003</v>
          </cell>
          <cell r="K10976">
            <v>700.9</v>
          </cell>
          <cell r="L10976">
            <v>0</v>
          </cell>
          <cell r="M10976">
            <v>700.9</v>
          </cell>
          <cell r="N10976">
            <v>0</v>
          </cell>
        </row>
        <row r="10977">
          <cell r="A10977" t="str">
            <v>SP2.008NO_thin075</v>
          </cell>
          <cell r="B10977" t="str">
            <v xml:space="preserve">SP </v>
          </cell>
          <cell r="C10977">
            <v>2</v>
          </cell>
          <cell r="D10977">
            <v>8</v>
          </cell>
          <cell r="E10977" t="str">
            <v>NO_thin</v>
          </cell>
          <cell r="F10977" t="str">
            <v xml:space="preserve"> 75-80</v>
          </cell>
          <cell r="G10977">
            <v>6.01</v>
          </cell>
          <cell r="H10977">
            <v>-0.7</v>
          </cell>
          <cell r="I10977">
            <v>5.31</v>
          </cell>
          <cell r="J10977">
            <v>26.56</v>
          </cell>
          <cell r="K10977">
            <v>727.45</v>
          </cell>
          <cell r="L10977">
            <v>0</v>
          </cell>
          <cell r="M10977">
            <v>727.45</v>
          </cell>
          <cell r="N10977">
            <v>0</v>
          </cell>
        </row>
        <row r="10978">
          <cell r="A10978" t="str">
            <v>SP2.008NO_thin080</v>
          </cell>
          <cell r="B10978" t="str">
            <v xml:space="preserve">SP </v>
          </cell>
          <cell r="C10978">
            <v>2</v>
          </cell>
          <cell r="D10978">
            <v>8</v>
          </cell>
          <cell r="E10978" t="str">
            <v>NO_thin</v>
          </cell>
          <cell r="F10978" t="str">
            <v xml:space="preserve"> 80-85</v>
          </cell>
          <cell r="G10978">
            <v>5.09</v>
          </cell>
          <cell r="H10978">
            <v>-0.82</v>
          </cell>
          <cell r="I10978">
            <v>4.2699999999999996</v>
          </cell>
          <cell r="J10978">
            <v>21.33</v>
          </cell>
          <cell r="K10978">
            <v>748.78</v>
          </cell>
          <cell r="L10978">
            <v>0</v>
          </cell>
          <cell r="M10978">
            <v>748.78</v>
          </cell>
          <cell r="N10978">
            <v>0</v>
          </cell>
        </row>
        <row r="10979">
          <cell r="A10979" t="str">
            <v>SP2.008NO_thin085</v>
          </cell>
          <cell r="B10979" t="str">
            <v xml:space="preserve">SP </v>
          </cell>
          <cell r="C10979">
            <v>2</v>
          </cell>
          <cell r="D10979">
            <v>8</v>
          </cell>
          <cell r="E10979" t="str">
            <v>NO_thin</v>
          </cell>
          <cell r="F10979" t="str">
            <v xml:space="preserve"> 85-90</v>
          </cell>
          <cell r="G10979">
            <v>4.3499999999999996</v>
          </cell>
          <cell r="H10979">
            <v>-0.88</v>
          </cell>
          <cell r="I10979">
            <v>3.47</v>
          </cell>
          <cell r="J10979">
            <v>17.37</v>
          </cell>
          <cell r="K10979">
            <v>766.15</v>
          </cell>
          <cell r="L10979">
            <v>0</v>
          </cell>
          <cell r="M10979">
            <v>766.15</v>
          </cell>
          <cell r="N10979">
            <v>0</v>
          </cell>
        </row>
        <row r="10980">
          <cell r="A10980" t="str">
            <v>SP2.008NO_thin090</v>
          </cell>
          <cell r="B10980" t="str">
            <v xml:space="preserve">SP </v>
          </cell>
          <cell r="C10980">
            <v>2</v>
          </cell>
          <cell r="D10980">
            <v>8</v>
          </cell>
          <cell r="E10980" t="str">
            <v>NO_thin</v>
          </cell>
          <cell r="F10980" t="str">
            <v xml:space="preserve"> 90-95</v>
          </cell>
          <cell r="G10980">
            <v>3.78</v>
          </cell>
          <cell r="H10980">
            <v>-0.73</v>
          </cell>
          <cell r="I10980">
            <v>3.06</v>
          </cell>
          <cell r="J10980">
            <v>15.28</v>
          </cell>
          <cell r="K10980">
            <v>781.43</v>
          </cell>
          <cell r="L10980">
            <v>0</v>
          </cell>
          <cell r="M10980">
            <v>781.43</v>
          </cell>
          <cell r="N10980">
            <v>0</v>
          </cell>
        </row>
        <row r="10981">
          <cell r="A10981" t="str">
            <v>SP2.008NO_thin095</v>
          </cell>
          <cell r="B10981" t="str">
            <v xml:space="preserve">SP </v>
          </cell>
          <cell r="C10981">
            <v>2</v>
          </cell>
          <cell r="D10981">
            <v>8</v>
          </cell>
          <cell r="E10981" t="str">
            <v>NO_thin</v>
          </cell>
          <cell r="F10981" t="str">
            <v xml:space="preserve"> 95-100</v>
          </cell>
          <cell r="G10981">
            <v>3.27</v>
          </cell>
          <cell r="H10981">
            <v>-0.6</v>
          </cell>
          <cell r="I10981">
            <v>2.67</v>
          </cell>
          <cell r="J10981">
            <v>13.35</v>
          </cell>
          <cell r="K10981">
            <v>794.78</v>
          </cell>
          <cell r="L10981">
            <v>0</v>
          </cell>
          <cell r="M10981">
            <v>794.78</v>
          </cell>
          <cell r="N10981">
            <v>0</v>
          </cell>
        </row>
        <row r="10982">
          <cell r="A10982" t="str">
            <v>SP2.008NO_thin100</v>
          </cell>
          <cell r="B10982" t="str">
            <v xml:space="preserve">SP </v>
          </cell>
          <cell r="C10982">
            <v>2</v>
          </cell>
          <cell r="D10982">
            <v>8</v>
          </cell>
          <cell r="E10982" t="str">
            <v>NO_thin</v>
          </cell>
          <cell r="F10982" t="str">
            <v>100-105</v>
          </cell>
          <cell r="G10982">
            <v>2.76</v>
          </cell>
          <cell r="H10982">
            <v>-0.34</v>
          </cell>
          <cell r="I10982">
            <v>2.42</v>
          </cell>
          <cell r="J10982">
            <v>12.1</v>
          </cell>
          <cell r="K10982">
            <v>806.88</v>
          </cell>
          <cell r="L10982">
            <v>0</v>
          </cell>
          <cell r="M10982">
            <v>806.88</v>
          </cell>
          <cell r="N10982">
            <v>0</v>
          </cell>
        </row>
        <row r="10983">
          <cell r="A10983" t="str">
            <v>SP2.008NO_thin105</v>
          </cell>
          <cell r="B10983" t="str">
            <v xml:space="preserve">SP </v>
          </cell>
          <cell r="C10983">
            <v>2</v>
          </cell>
          <cell r="D10983">
            <v>8</v>
          </cell>
          <cell r="E10983" t="str">
            <v>NO_thin</v>
          </cell>
          <cell r="F10983" t="str">
            <v>105-110</v>
          </cell>
          <cell r="G10983">
            <v>2.3199999999999998</v>
          </cell>
          <cell r="H10983">
            <v>-0.5</v>
          </cell>
          <cell r="I10983">
            <v>1.82</v>
          </cell>
          <cell r="J10983">
            <v>9.08</v>
          </cell>
          <cell r="K10983">
            <v>815.96</v>
          </cell>
          <cell r="L10983">
            <v>0</v>
          </cell>
          <cell r="M10983">
            <v>815.96</v>
          </cell>
          <cell r="N10983">
            <v>0</v>
          </cell>
        </row>
        <row r="10984">
          <cell r="A10984" t="str">
            <v>SP2.008NO_thin110</v>
          </cell>
          <cell r="B10984" t="str">
            <v xml:space="preserve">SP </v>
          </cell>
          <cell r="C10984">
            <v>2</v>
          </cell>
          <cell r="D10984">
            <v>8</v>
          </cell>
          <cell r="E10984" t="str">
            <v>NO_thin</v>
          </cell>
          <cell r="F10984" t="str">
            <v>110-115</v>
          </cell>
          <cell r="G10984">
            <v>2.08</v>
          </cell>
          <cell r="H10984">
            <v>-0.27</v>
          </cell>
          <cell r="I10984">
            <v>1.81</v>
          </cell>
          <cell r="J10984">
            <v>9.0500000000000007</v>
          </cell>
          <cell r="K10984">
            <v>825.01</v>
          </cell>
          <cell r="L10984">
            <v>0</v>
          </cell>
          <cell r="M10984">
            <v>825.01</v>
          </cell>
          <cell r="N10984">
            <v>0</v>
          </cell>
        </row>
        <row r="10985">
          <cell r="A10985" t="str">
            <v>SP2.008NO_thin115</v>
          </cell>
          <cell r="B10985" t="str">
            <v xml:space="preserve">SP </v>
          </cell>
          <cell r="C10985">
            <v>2</v>
          </cell>
          <cell r="D10985">
            <v>8</v>
          </cell>
          <cell r="E10985" t="str">
            <v>NO_thin</v>
          </cell>
          <cell r="F10985" t="str">
            <v>115-120</v>
          </cell>
          <cell r="G10985">
            <v>1.67</v>
          </cell>
          <cell r="H10985">
            <v>-0.43</v>
          </cell>
          <cell r="I10985">
            <v>1.25</v>
          </cell>
          <cell r="J10985">
            <v>6.24</v>
          </cell>
          <cell r="K10985">
            <v>831.24</v>
          </cell>
          <cell r="L10985">
            <v>0</v>
          </cell>
          <cell r="M10985">
            <v>831.24</v>
          </cell>
          <cell r="N10985">
            <v>0</v>
          </cell>
        </row>
        <row r="10986">
          <cell r="A10986" t="str">
            <v>SP2.008NO_thin120</v>
          </cell>
          <cell r="B10986" t="str">
            <v xml:space="preserve">SP </v>
          </cell>
          <cell r="C10986">
            <v>2</v>
          </cell>
          <cell r="D10986">
            <v>8</v>
          </cell>
          <cell r="E10986" t="str">
            <v>NO_thin</v>
          </cell>
          <cell r="F10986" t="str">
            <v>120-125</v>
          </cell>
          <cell r="G10986">
            <v>1.39</v>
          </cell>
          <cell r="H10986">
            <v>-0.37</v>
          </cell>
          <cell r="I10986">
            <v>1.02</v>
          </cell>
          <cell r="J10986">
            <v>5.12</v>
          </cell>
          <cell r="K10986">
            <v>836.37</v>
          </cell>
          <cell r="L10986">
            <v>0</v>
          </cell>
          <cell r="M10986">
            <v>836.37</v>
          </cell>
          <cell r="N10986">
            <v>0</v>
          </cell>
        </row>
        <row r="10987">
          <cell r="A10987" t="str">
            <v>SP2.008NO_thin125</v>
          </cell>
          <cell r="B10987" t="str">
            <v xml:space="preserve">SP </v>
          </cell>
          <cell r="C10987">
            <v>2</v>
          </cell>
          <cell r="D10987">
            <v>8</v>
          </cell>
          <cell r="E10987" t="str">
            <v>NO_thin</v>
          </cell>
          <cell r="F10987" t="str">
            <v>125-130</v>
          </cell>
          <cell r="G10987">
            <v>1.3</v>
          </cell>
          <cell r="H10987">
            <v>-0.32</v>
          </cell>
          <cell r="I10987">
            <v>0.99</v>
          </cell>
          <cell r="J10987">
            <v>4.93</v>
          </cell>
          <cell r="K10987">
            <v>841.3</v>
          </cell>
          <cell r="L10987">
            <v>0</v>
          </cell>
          <cell r="M10987">
            <v>841.3</v>
          </cell>
          <cell r="N10987">
            <v>0</v>
          </cell>
        </row>
        <row r="10988">
          <cell r="A10988" t="str">
            <v>SP2.008NO_thin130</v>
          </cell>
          <cell r="B10988" t="str">
            <v xml:space="preserve">SP </v>
          </cell>
          <cell r="C10988">
            <v>2</v>
          </cell>
          <cell r="D10988">
            <v>8</v>
          </cell>
          <cell r="E10988" t="str">
            <v>NO_thin</v>
          </cell>
          <cell r="F10988" t="str">
            <v>130-135</v>
          </cell>
          <cell r="G10988">
            <v>1.18</v>
          </cell>
          <cell r="H10988">
            <v>-7.0000000000000007E-2</v>
          </cell>
          <cell r="I10988">
            <v>1.1000000000000001</v>
          </cell>
          <cell r="J10988">
            <v>5.52</v>
          </cell>
          <cell r="K10988">
            <v>846.82</v>
          </cell>
          <cell r="L10988">
            <v>0</v>
          </cell>
          <cell r="M10988">
            <v>846.82</v>
          </cell>
          <cell r="N10988">
            <v>0</v>
          </cell>
        </row>
        <row r="10989">
          <cell r="A10989" t="str">
            <v>SP2.008NO_thin135</v>
          </cell>
          <cell r="B10989" t="str">
            <v xml:space="preserve">SP </v>
          </cell>
          <cell r="C10989">
            <v>2</v>
          </cell>
          <cell r="D10989">
            <v>8</v>
          </cell>
          <cell r="E10989" t="str">
            <v>NO_thin</v>
          </cell>
          <cell r="F10989" t="str">
            <v>135-140</v>
          </cell>
          <cell r="G10989">
            <v>0.95</v>
          </cell>
          <cell r="H10989">
            <v>-0.25</v>
          </cell>
          <cell r="I10989">
            <v>0.7</v>
          </cell>
          <cell r="J10989">
            <v>3.5</v>
          </cell>
          <cell r="K10989">
            <v>850.32</v>
          </cell>
          <cell r="L10989">
            <v>0</v>
          </cell>
          <cell r="M10989">
            <v>850.32</v>
          </cell>
          <cell r="N10989">
            <v>0</v>
          </cell>
        </row>
        <row r="10990">
          <cell r="A10990" t="str">
            <v>SP2.008NO_thin140</v>
          </cell>
          <cell r="B10990" t="str">
            <v xml:space="preserve">SP </v>
          </cell>
          <cell r="C10990">
            <v>2</v>
          </cell>
          <cell r="D10990">
            <v>8</v>
          </cell>
          <cell r="E10990" t="str">
            <v>NO_thin</v>
          </cell>
          <cell r="F10990" t="str">
            <v>140-145</v>
          </cell>
          <cell r="G10990">
            <v>0.75</v>
          </cell>
          <cell r="H10990">
            <v>-0.21</v>
          </cell>
          <cell r="I10990">
            <v>0.53</v>
          </cell>
          <cell r="J10990">
            <v>2.66</v>
          </cell>
          <cell r="K10990">
            <v>852.99</v>
          </cell>
          <cell r="L10990">
            <v>0</v>
          </cell>
          <cell r="M10990">
            <v>852.99</v>
          </cell>
          <cell r="N10990">
            <v>0</v>
          </cell>
        </row>
        <row r="10991">
          <cell r="A10991" t="str">
            <v>SP2.008NO_thin145</v>
          </cell>
          <cell r="B10991" t="str">
            <v xml:space="preserve">SP </v>
          </cell>
          <cell r="C10991">
            <v>2</v>
          </cell>
          <cell r="D10991">
            <v>8</v>
          </cell>
          <cell r="E10991" t="str">
            <v>NO_thin</v>
          </cell>
          <cell r="F10991" t="str">
            <v>145-150</v>
          </cell>
          <cell r="G10991">
            <v>0.64</v>
          </cell>
          <cell r="H10991">
            <v>-0.11</v>
          </cell>
          <cell r="I10991">
            <v>0.53</v>
          </cell>
          <cell r="J10991">
            <v>2.66</v>
          </cell>
          <cell r="K10991">
            <v>855.65</v>
          </cell>
          <cell r="L10991">
            <v>0</v>
          </cell>
          <cell r="M10991">
            <v>855.65</v>
          </cell>
          <cell r="N10991">
            <v>0</v>
          </cell>
        </row>
        <row r="10992">
          <cell r="A10992" t="str">
            <v>SP2.008NO_thin150</v>
          </cell>
          <cell r="B10992" t="str">
            <v xml:space="preserve">SP </v>
          </cell>
          <cell r="C10992">
            <v>2</v>
          </cell>
          <cell r="D10992">
            <v>8</v>
          </cell>
          <cell r="E10992" t="str">
            <v>NO_thin</v>
          </cell>
          <cell r="F10992" t="str">
            <v>150-155</v>
          </cell>
          <cell r="G10992">
            <v>0.56999999999999995</v>
          </cell>
          <cell r="H10992">
            <v>-0.18</v>
          </cell>
          <cell r="I10992">
            <v>0.39</v>
          </cell>
          <cell r="J10992">
            <v>1.96</v>
          </cell>
          <cell r="K10992">
            <v>857.61</v>
          </cell>
          <cell r="L10992">
            <v>0</v>
          </cell>
          <cell r="M10992">
            <v>857.61</v>
          </cell>
          <cell r="N10992">
            <v>0</v>
          </cell>
        </row>
        <row r="10993">
          <cell r="A10993" t="str">
            <v>SP2.008NO_thin155</v>
          </cell>
          <cell r="B10993" t="str">
            <v xml:space="preserve">SP </v>
          </cell>
          <cell r="C10993">
            <v>2</v>
          </cell>
          <cell r="D10993">
            <v>8</v>
          </cell>
          <cell r="E10993" t="str">
            <v>NO_thin</v>
          </cell>
          <cell r="F10993" t="str">
            <v>155-160</v>
          </cell>
          <cell r="G10993">
            <v>0.55000000000000004</v>
          </cell>
          <cell r="H10993">
            <v>-0.15</v>
          </cell>
          <cell r="I10993">
            <v>0.4</v>
          </cell>
          <cell r="J10993">
            <v>2</v>
          </cell>
          <cell r="K10993">
            <v>859.61</v>
          </cell>
          <cell r="L10993">
            <v>0</v>
          </cell>
          <cell r="M10993">
            <v>859.61</v>
          </cell>
          <cell r="N10993">
            <v>0</v>
          </cell>
        </row>
        <row r="10994">
          <cell r="A10994" t="str">
            <v>SP2.008NO_thin160</v>
          </cell>
          <cell r="B10994" t="str">
            <v xml:space="preserve">SP </v>
          </cell>
          <cell r="C10994">
            <v>2</v>
          </cell>
          <cell r="D10994">
            <v>8</v>
          </cell>
          <cell r="E10994" t="str">
            <v>NO_thin</v>
          </cell>
          <cell r="F10994" t="str">
            <v>160-165</v>
          </cell>
          <cell r="G10994">
            <v>0.47</v>
          </cell>
          <cell r="H10994">
            <v>-0.11</v>
          </cell>
          <cell r="I10994">
            <v>0.36</v>
          </cell>
          <cell r="J10994">
            <v>1.79</v>
          </cell>
          <cell r="K10994">
            <v>861.4</v>
          </cell>
          <cell r="L10994">
            <v>0</v>
          </cell>
          <cell r="M10994">
            <v>861.4</v>
          </cell>
          <cell r="N10994">
            <v>0</v>
          </cell>
        </row>
        <row r="10995">
          <cell r="A10995" t="str">
            <v>SP2.008NO_thin165</v>
          </cell>
          <cell r="B10995" t="str">
            <v xml:space="preserve">SP </v>
          </cell>
          <cell r="C10995">
            <v>2</v>
          </cell>
          <cell r="D10995">
            <v>8</v>
          </cell>
          <cell r="E10995" t="str">
            <v>NO_thin</v>
          </cell>
          <cell r="F10995" t="str">
            <v>165-170</v>
          </cell>
          <cell r="G10995">
            <v>0.38</v>
          </cell>
          <cell r="H10995">
            <v>0.04</v>
          </cell>
          <cell r="I10995">
            <v>0.41</v>
          </cell>
          <cell r="J10995">
            <v>2.0699999999999998</v>
          </cell>
          <cell r="K10995">
            <v>863.47</v>
          </cell>
          <cell r="L10995">
            <v>0</v>
          </cell>
          <cell r="M10995">
            <v>863.47</v>
          </cell>
          <cell r="N10995">
            <v>0</v>
          </cell>
        </row>
        <row r="10996">
          <cell r="A10996" t="str">
            <v>SP2.008NO_thin170</v>
          </cell>
          <cell r="B10996" t="str">
            <v xml:space="preserve">SP </v>
          </cell>
          <cell r="C10996">
            <v>2</v>
          </cell>
          <cell r="D10996">
            <v>8</v>
          </cell>
          <cell r="E10996" t="str">
            <v>NO_thin</v>
          </cell>
          <cell r="F10996" t="str">
            <v>170-175</v>
          </cell>
          <cell r="G10996">
            <v>0.34</v>
          </cell>
          <cell r="H10996">
            <v>-0.09</v>
          </cell>
          <cell r="I10996">
            <v>0.25</v>
          </cell>
          <cell r="J10996">
            <v>1.26</v>
          </cell>
          <cell r="K10996">
            <v>864.74</v>
          </cell>
          <cell r="L10996">
            <v>0</v>
          </cell>
          <cell r="M10996">
            <v>864.74</v>
          </cell>
          <cell r="N10996">
            <v>0</v>
          </cell>
        </row>
        <row r="10997">
          <cell r="A10997" t="str">
            <v>SP2.008NO_thin175</v>
          </cell>
          <cell r="B10997" t="str">
            <v xml:space="preserve">SP </v>
          </cell>
          <cell r="C10997">
            <v>2</v>
          </cell>
          <cell r="D10997">
            <v>8</v>
          </cell>
          <cell r="E10997" t="str">
            <v>NO_thin</v>
          </cell>
          <cell r="F10997" t="str">
            <v>175-180</v>
          </cell>
          <cell r="G10997">
            <v>0.28000000000000003</v>
          </cell>
          <cell r="H10997">
            <v>-0.09</v>
          </cell>
          <cell r="I10997">
            <v>0.19</v>
          </cell>
          <cell r="J10997">
            <v>0.93</v>
          </cell>
          <cell r="K10997">
            <v>865.66</v>
          </cell>
          <cell r="L10997">
            <v>0</v>
          </cell>
          <cell r="M10997">
            <v>865.66</v>
          </cell>
          <cell r="N10997">
            <v>0</v>
          </cell>
        </row>
        <row r="10998">
          <cell r="A10998" t="str">
            <v>SP2.008NO_thin180</v>
          </cell>
          <cell r="B10998" t="str">
            <v xml:space="preserve">SP </v>
          </cell>
          <cell r="C10998">
            <v>2</v>
          </cell>
          <cell r="D10998">
            <v>8</v>
          </cell>
          <cell r="E10998" t="str">
            <v>NO_thin</v>
          </cell>
          <cell r="F10998" t="str">
            <v>180-185</v>
          </cell>
          <cell r="G10998">
            <v>0.28000000000000003</v>
          </cell>
          <cell r="H10998">
            <v>-0.08</v>
          </cell>
          <cell r="I10998">
            <v>0.2</v>
          </cell>
          <cell r="J10998">
            <v>1.01</v>
          </cell>
          <cell r="K10998">
            <v>866.68</v>
          </cell>
          <cell r="L10998">
            <v>0</v>
          </cell>
          <cell r="M10998">
            <v>866.68</v>
          </cell>
          <cell r="N10998">
            <v>0</v>
          </cell>
        </row>
        <row r="10999">
          <cell r="A10999" t="str">
            <v>SP2.008NO_thin185</v>
          </cell>
          <cell r="B10999" t="str">
            <v xml:space="preserve">SP </v>
          </cell>
          <cell r="C10999">
            <v>2</v>
          </cell>
          <cell r="D10999">
            <v>8</v>
          </cell>
          <cell r="E10999" t="str">
            <v>NO_thin</v>
          </cell>
          <cell r="F10999" t="str">
            <v>185-190</v>
          </cell>
          <cell r="G10999">
            <v>0.15</v>
          </cell>
          <cell r="H10999">
            <v>-0.08</v>
          </cell>
          <cell r="I10999">
            <v>0.08</v>
          </cell>
          <cell r="J10999">
            <v>0.39</v>
          </cell>
          <cell r="K10999">
            <v>867.06</v>
          </cell>
          <cell r="L10999">
            <v>0</v>
          </cell>
          <cell r="M10999">
            <v>867.06</v>
          </cell>
          <cell r="N10999">
            <v>0</v>
          </cell>
        </row>
        <row r="11000">
          <cell r="A11000" t="str">
            <v>SP2.008NO_thin190</v>
          </cell>
          <cell r="B11000" t="str">
            <v xml:space="preserve">SP </v>
          </cell>
          <cell r="C11000">
            <v>2</v>
          </cell>
          <cell r="D11000">
            <v>8</v>
          </cell>
          <cell r="E11000" t="str">
            <v>NO_thin</v>
          </cell>
          <cell r="F11000" t="str">
            <v>190-195</v>
          </cell>
          <cell r="G11000">
            <v>0.18</v>
          </cell>
          <cell r="H11000">
            <v>-0.05</v>
          </cell>
          <cell r="I11000">
            <v>0.13</v>
          </cell>
          <cell r="J11000">
            <v>0.64</v>
          </cell>
          <cell r="K11000">
            <v>867.7</v>
          </cell>
          <cell r="L11000">
            <v>0</v>
          </cell>
          <cell r="M11000">
            <v>867.7</v>
          </cell>
          <cell r="N11000">
            <v>0</v>
          </cell>
        </row>
        <row r="11001">
          <cell r="A11001" t="str">
            <v>SP2.008NO_thin195</v>
          </cell>
          <cell r="B11001" t="str">
            <v xml:space="preserve">SP </v>
          </cell>
          <cell r="C11001">
            <v>2</v>
          </cell>
          <cell r="D11001">
            <v>8</v>
          </cell>
          <cell r="E11001" t="str">
            <v>NO_thin</v>
          </cell>
          <cell r="F11001" t="str">
            <v>195-200</v>
          </cell>
          <cell r="G11001">
            <v>0.2</v>
          </cell>
          <cell r="H11001">
            <v>-0.03</v>
          </cell>
          <cell r="I11001">
            <v>0.17</v>
          </cell>
          <cell r="J11001">
            <v>0.84</v>
          </cell>
          <cell r="K11001">
            <v>868.54</v>
          </cell>
          <cell r="L11001">
            <v>0</v>
          </cell>
          <cell r="M11001">
            <v>868.54</v>
          </cell>
          <cell r="N11001">
            <v>0</v>
          </cell>
        </row>
        <row r="11002">
          <cell r="A11002" t="str">
            <v>SP2.008Thinned000</v>
          </cell>
          <cell r="B11002" t="str">
            <v xml:space="preserve">SP </v>
          </cell>
          <cell r="C11002">
            <v>2</v>
          </cell>
          <cell r="D11002">
            <v>8</v>
          </cell>
          <cell r="E11002" t="str">
            <v>Thinned</v>
          </cell>
          <cell r="F11002" t="str">
            <v xml:space="preserve">  0-5</v>
          </cell>
          <cell r="G11002">
            <v>0.12</v>
          </cell>
          <cell r="H11002">
            <v>0.12</v>
          </cell>
          <cell r="I11002">
            <v>0.24</v>
          </cell>
          <cell r="J11002">
            <v>1.19</v>
          </cell>
          <cell r="K11002">
            <v>1.19</v>
          </cell>
          <cell r="L11002">
            <v>0</v>
          </cell>
          <cell r="M11002">
            <v>1.19</v>
          </cell>
          <cell r="N11002">
            <v>0</v>
          </cell>
        </row>
        <row r="11003">
          <cell r="A11003" t="str">
            <v>SP2.008Thinned005</v>
          </cell>
          <cell r="B11003" t="str">
            <v xml:space="preserve">SP </v>
          </cell>
          <cell r="C11003">
            <v>2</v>
          </cell>
          <cell r="D11003">
            <v>8</v>
          </cell>
          <cell r="E11003" t="str">
            <v>Thinned</v>
          </cell>
          <cell r="F11003" t="str">
            <v xml:space="preserve">  5-10</v>
          </cell>
          <cell r="G11003">
            <v>0.36</v>
          </cell>
          <cell r="H11003">
            <v>0.15</v>
          </cell>
          <cell r="I11003">
            <v>0.51</v>
          </cell>
          <cell r="J11003">
            <v>2.54</v>
          </cell>
          <cell r="K11003">
            <v>3.73</v>
          </cell>
          <cell r="L11003">
            <v>0</v>
          </cell>
          <cell r="M11003">
            <v>3.73</v>
          </cell>
          <cell r="N11003">
            <v>0</v>
          </cell>
        </row>
        <row r="11004">
          <cell r="A11004" t="str">
            <v>SP2.008Thinned010</v>
          </cell>
          <cell r="B11004" t="str">
            <v xml:space="preserve">SP </v>
          </cell>
          <cell r="C11004">
            <v>2</v>
          </cell>
          <cell r="D11004">
            <v>8</v>
          </cell>
          <cell r="E11004" t="str">
            <v>Thinned</v>
          </cell>
          <cell r="F11004" t="str">
            <v xml:space="preserve"> 10-15</v>
          </cell>
          <cell r="G11004">
            <v>1.1000000000000001</v>
          </cell>
          <cell r="H11004">
            <v>0.15</v>
          </cell>
          <cell r="I11004">
            <v>1.25</v>
          </cell>
          <cell r="J11004">
            <v>6.24</v>
          </cell>
          <cell r="K11004">
            <v>9.9700000000000006</v>
          </cell>
          <cell r="L11004">
            <v>0</v>
          </cell>
          <cell r="M11004">
            <v>9.9700000000000006</v>
          </cell>
          <cell r="N11004">
            <v>0</v>
          </cell>
        </row>
        <row r="11005">
          <cell r="A11005" t="str">
            <v>SP2.008Thinned015</v>
          </cell>
          <cell r="B11005" t="str">
            <v xml:space="preserve">SP </v>
          </cell>
          <cell r="C11005">
            <v>2</v>
          </cell>
          <cell r="D11005">
            <v>8</v>
          </cell>
          <cell r="E11005" t="str">
            <v>Thinned</v>
          </cell>
          <cell r="F11005" t="str">
            <v xml:space="preserve"> 15-20</v>
          </cell>
          <cell r="G11005">
            <v>3.36</v>
          </cell>
          <cell r="H11005">
            <v>0.15</v>
          </cell>
          <cell r="I11005">
            <v>3.5</v>
          </cell>
          <cell r="J11005">
            <v>17.52</v>
          </cell>
          <cell r="K11005">
            <v>27.49</v>
          </cell>
          <cell r="L11005">
            <v>0</v>
          </cell>
          <cell r="M11005">
            <v>27.49</v>
          </cell>
          <cell r="N11005">
            <v>0</v>
          </cell>
        </row>
        <row r="11006">
          <cell r="A11006" t="str">
            <v>SP2.008Thinned020</v>
          </cell>
          <cell r="B11006" t="str">
            <v xml:space="preserve">SP </v>
          </cell>
          <cell r="C11006">
            <v>2</v>
          </cell>
          <cell r="D11006">
            <v>8</v>
          </cell>
          <cell r="E11006" t="str">
            <v>Thinned</v>
          </cell>
          <cell r="F11006" t="str">
            <v xml:space="preserve"> 20-25</v>
          </cell>
          <cell r="G11006">
            <v>10.24</v>
          </cell>
          <cell r="H11006">
            <v>0.15</v>
          </cell>
          <cell r="I11006">
            <v>10.39</v>
          </cell>
          <cell r="J11006">
            <v>51.94</v>
          </cell>
          <cell r="K11006">
            <v>79.430000000000007</v>
          </cell>
          <cell r="L11006">
            <v>0</v>
          </cell>
          <cell r="M11006">
            <v>79.430000000000007</v>
          </cell>
          <cell r="N11006">
            <v>0</v>
          </cell>
        </row>
        <row r="11007">
          <cell r="A11007" t="str">
            <v>SP2.008Thinned025</v>
          </cell>
          <cell r="B11007" t="str">
            <v xml:space="preserve">SP </v>
          </cell>
          <cell r="C11007">
            <v>2</v>
          </cell>
          <cell r="D11007">
            <v>8</v>
          </cell>
          <cell r="E11007" t="str">
            <v>Thinned</v>
          </cell>
          <cell r="F11007" t="str">
            <v xml:space="preserve"> 25-30</v>
          </cell>
          <cell r="G11007">
            <v>21.66</v>
          </cell>
          <cell r="H11007">
            <v>0.56000000000000005</v>
          </cell>
          <cell r="I11007">
            <v>22.22</v>
          </cell>
          <cell r="J11007">
            <v>111.12</v>
          </cell>
          <cell r="K11007">
            <v>190.54</v>
          </cell>
          <cell r="L11007">
            <v>0</v>
          </cell>
          <cell r="M11007">
            <v>190.54</v>
          </cell>
          <cell r="N11007">
            <v>0</v>
          </cell>
        </row>
        <row r="11008">
          <cell r="A11008" t="str">
            <v>SP2.008Thinned030</v>
          </cell>
          <cell r="B11008" t="str">
            <v xml:space="preserve">SP </v>
          </cell>
          <cell r="C11008">
            <v>2</v>
          </cell>
          <cell r="D11008">
            <v>8</v>
          </cell>
          <cell r="E11008" t="str">
            <v>Thinned</v>
          </cell>
          <cell r="F11008" t="str">
            <v xml:space="preserve"> 30-35</v>
          </cell>
          <cell r="G11008">
            <v>2.37</v>
          </cell>
          <cell r="H11008">
            <v>2.68</v>
          </cell>
          <cell r="I11008">
            <v>5.05</v>
          </cell>
          <cell r="J11008">
            <v>25.27</v>
          </cell>
          <cell r="K11008">
            <v>215.81</v>
          </cell>
          <cell r="L11008">
            <v>-0.15</v>
          </cell>
          <cell r="M11008">
            <v>215.66</v>
          </cell>
          <cell r="N11008">
            <v>8.6</v>
          </cell>
        </row>
        <row r="11009">
          <cell r="A11009" t="str">
            <v>SP2.008Thinned035</v>
          </cell>
          <cell r="B11009" t="str">
            <v xml:space="preserve">SP </v>
          </cell>
          <cell r="C11009">
            <v>2</v>
          </cell>
          <cell r="D11009">
            <v>8</v>
          </cell>
          <cell r="E11009" t="str">
            <v>Thinned</v>
          </cell>
          <cell r="F11009" t="str">
            <v xml:space="preserve"> 35-40</v>
          </cell>
          <cell r="G11009">
            <v>3.67</v>
          </cell>
          <cell r="H11009">
            <v>-7.0000000000000007E-2</v>
          </cell>
          <cell r="I11009">
            <v>3.6</v>
          </cell>
          <cell r="J11009">
            <v>18.02</v>
          </cell>
          <cell r="K11009">
            <v>233.84</v>
          </cell>
          <cell r="L11009">
            <v>-0.28000000000000003</v>
          </cell>
          <cell r="M11009">
            <v>233.56</v>
          </cell>
          <cell r="N11009">
            <v>7.34</v>
          </cell>
        </row>
        <row r="11010">
          <cell r="A11010" t="str">
            <v>SP2.008Thinned040</v>
          </cell>
          <cell r="B11010" t="str">
            <v xml:space="preserve">SP </v>
          </cell>
          <cell r="C11010">
            <v>2</v>
          </cell>
          <cell r="D11010">
            <v>8</v>
          </cell>
          <cell r="E11010" t="str">
            <v>Thinned</v>
          </cell>
          <cell r="F11010" t="str">
            <v xml:space="preserve"> 40-45</v>
          </cell>
          <cell r="G11010">
            <v>5.52</v>
          </cell>
          <cell r="H11010">
            <v>1.64</v>
          </cell>
          <cell r="I11010">
            <v>7.16</v>
          </cell>
          <cell r="J11010">
            <v>35.79</v>
          </cell>
          <cell r="K11010">
            <v>269.62</v>
          </cell>
          <cell r="L11010">
            <v>-0.81</v>
          </cell>
          <cell r="M11010">
            <v>268.81</v>
          </cell>
          <cell r="N11010">
            <v>3.85</v>
          </cell>
        </row>
        <row r="11011">
          <cell r="A11011" t="str">
            <v>SP2.008Thinned045</v>
          </cell>
          <cell r="B11011" t="str">
            <v xml:space="preserve">SP </v>
          </cell>
          <cell r="C11011">
            <v>2</v>
          </cell>
          <cell r="D11011">
            <v>8</v>
          </cell>
          <cell r="E11011" t="str">
            <v>Thinned</v>
          </cell>
          <cell r="F11011" t="str">
            <v xml:space="preserve"> 45-50</v>
          </cell>
          <cell r="G11011">
            <v>5.95</v>
          </cell>
          <cell r="H11011">
            <v>0.86</v>
          </cell>
          <cell r="I11011">
            <v>6.82</v>
          </cell>
          <cell r="J11011">
            <v>34.1</v>
          </cell>
          <cell r="K11011">
            <v>303.72000000000003</v>
          </cell>
          <cell r="L11011">
            <v>-1.35</v>
          </cell>
          <cell r="M11011">
            <v>302.37</v>
          </cell>
          <cell r="N11011">
            <v>3.91</v>
          </cell>
        </row>
        <row r="11012">
          <cell r="A11012" t="str">
            <v>SP2.008Thinned050</v>
          </cell>
          <cell r="B11012" t="str">
            <v xml:space="preserve">SP </v>
          </cell>
          <cell r="C11012">
            <v>2</v>
          </cell>
          <cell r="D11012">
            <v>8</v>
          </cell>
          <cell r="E11012" t="str">
            <v>Thinned</v>
          </cell>
          <cell r="F11012" t="str">
            <v xml:space="preserve"> 50-55</v>
          </cell>
          <cell r="G11012">
            <v>5.86</v>
          </cell>
          <cell r="H11012">
            <v>0.73</v>
          </cell>
          <cell r="I11012">
            <v>6.58</v>
          </cell>
          <cell r="J11012">
            <v>32.92</v>
          </cell>
          <cell r="K11012">
            <v>336.64</v>
          </cell>
          <cell r="L11012">
            <v>-1.87</v>
          </cell>
          <cell r="M11012">
            <v>334.77</v>
          </cell>
          <cell r="N11012">
            <v>3.73</v>
          </cell>
        </row>
        <row r="11013">
          <cell r="A11013" t="str">
            <v>SP2.008Thinned055</v>
          </cell>
          <cell r="B11013" t="str">
            <v xml:space="preserve">SP </v>
          </cell>
          <cell r="C11013">
            <v>2</v>
          </cell>
          <cell r="D11013">
            <v>8</v>
          </cell>
          <cell r="E11013" t="str">
            <v>Thinned</v>
          </cell>
          <cell r="F11013" t="str">
            <v xml:space="preserve"> 55-60</v>
          </cell>
          <cell r="G11013">
            <v>5.62</v>
          </cell>
          <cell r="H11013">
            <v>-0.35</v>
          </cell>
          <cell r="I11013">
            <v>5.27</v>
          </cell>
          <cell r="J11013">
            <v>26.37</v>
          </cell>
          <cell r="K11013">
            <v>363.01</v>
          </cell>
          <cell r="L11013">
            <v>-2.4300000000000002</v>
          </cell>
          <cell r="M11013">
            <v>360.58</v>
          </cell>
          <cell r="N11013">
            <v>4.08</v>
          </cell>
        </row>
        <row r="11014">
          <cell r="A11014" t="str">
            <v>SP2.008Thinned060</v>
          </cell>
          <cell r="B11014" t="str">
            <v xml:space="preserve">SP </v>
          </cell>
          <cell r="C11014">
            <v>2</v>
          </cell>
          <cell r="D11014">
            <v>8</v>
          </cell>
          <cell r="E11014" t="str">
            <v>Thinned</v>
          </cell>
          <cell r="F11014" t="str">
            <v xml:space="preserve"> 60-65</v>
          </cell>
          <cell r="G11014">
            <v>4.99</v>
          </cell>
          <cell r="H11014">
            <v>-0.33</v>
          </cell>
          <cell r="I11014">
            <v>4.67</v>
          </cell>
          <cell r="J11014">
            <v>23.33</v>
          </cell>
          <cell r="K11014">
            <v>386.34</v>
          </cell>
          <cell r="L11014">
            <v>-2.99</v>
          </cell>
          <cell r="M11014">
            <v>383.35</v>
          </cell>
          <cell r="N11014">
            <v>4.04</v>
          </cell>
        </row>
        <row r="11015">
          <cell r="A11015" t="str">
            <v>SP2.008Thinned065</v>
          </cell>
          <cell r="B11015" t="str">
            <v xml:space="preserve">SP </v>
          </cell>
          <cell r="C11015">
            <v>2</v>
          </cell>
          <cell r="D11015">
            <v>8</v>
          </cell>
          <cell r="E11015" t="str">
            <v>Thinned</v>
          </cell>
          <cell r="F11015" t="str">
            <v xml:space="preserve"> 65-70</v>
          </cell>
          <cell r="G11015">
            <v>4.7300000000000004</v>
          </cell>
          <cell r="H11015">
            <v>-0.53</v>
          </cell>
          <cell r="I11015">
            <v>4.2</v>
          </cell>
          <cell r="J11015">
            <v>20.99</v>
          </cell>
          <cell r="K11015">
            <v>407.32</v>
          </cell>
          <cell r="L11015">
            <v>-3.57</v>
          </cell>
          <cell r="M11015">
            <v>403.75</v>
          </cell>
          <cell r="N11015">
            <v>4.21</v>
          </cell>
        </row>
        <row r="11016">
          <cell r="A11016" t="str">
            <v>SP2.008Thinned070</v>
          </cell>
          <cell r="B11016" t="str">
            <v xml:space="preserve">SP </v>
          </cell>
          <cell r="C11016">
            <v>2</v>
          </cell>
          <cell r="D11016">
            <v>8</v>
          </cell>
          <cell r="E11016" t="str">
            <v>Thinned</v>
          </cell>
          <cell r="F11016" t="str">
            <v xml:space="preserve"> 70-75</v>
          </cell>
          <cell r="G11016">
            <v>3.52</v>
          </cell>
          <cell r="H11016">
            <v>-0.23</v>
          </cell>
          <cell r="I11016">
            <v>3.29</v>
          </cell>
          <cell r="J11016">
            <v>16.45</v>
          </cell>
          <cell r="K11016">
            <v>423.77</v>
          </cell>
          <cell r="L11016">
            <v>-4.1100000000000003</v>
          </cell>
          <cell r="M11016">
            <v>419.66</v>
          </cell>
          <cell r="N11016">
            <v>3.9</v>
          </cell>
        </row>
        <row r="11017">
          <cell r="A11017" t="str">
            <v>SP2.008Thinned075</v>
          </cell>
          <cell r="B11017" t="str">
            <v xml:space="preserve">SP </v>
          </cell>
          <cell r="C11017">
            <v>2</v>
          </cell>
          <cell r="D11017">
            <v>8</v>
          </cell>
          <cell r="E11017" t="str">
            <v>Thinned</v>
          </cell>
          <cell r="F11017" t="str">
            <v xml:space="preserve"> 75-80</v>
          </cell>
          <cell r="G11017">
            <v>2.9</v>
          </cell>
          <cell r="H11017">
            <v>-0.38</v>
          </cell>
          <cell r="I11017">
            <v>2.5099999999999998</v>
          </cell>
          <cell r="J11017">
            <v>12.56</v>
          </cell>
          <cell r="K11017">
            <v>436.33</v>
          </cell>
          <cell r="L11017">
            <v>-4.59</v>
          </cell>
          <cell r="M11017">
            <v>431.74</v>
          </cell>
          <cell r="N11017">
            <v>3.49</v>
          </cell>
        </row>
        <row r="11018">
          <cell r="A11018" t="str">
            <v>SP2.008Thinned080</v>
          </cell>
          <cell r="B11018" t="str">
            <v xml:space="preserve">SP </v>
          </cell>
          <cell r="C11018">
            <v>2</v>
          </cell>
          <cell r="D11018">
            <v>8</v>
          </cell>
          <cell r="E11018" t="str">
            <v>Thinned</v>
          </cell>
          <cell r="F11018" t="str">
            <v xml:space="preserve"> 80-85</v>
          </cell>
          <cell r="G11018">
            <v>2.89</v>
          </cell>
          <cell r="H11018">
            <v>-0.41</v>
          </cell>
          <cell r="I11018">
            <v>2.48</v>
          </cell>
          <cell r="J11018">
            <v>12.4</v>
          </cell>
          <cell r="K11018">
            <v>448.73</v>
          </cell>
          <cell r="L11018">
            <v>-5.0199999999999996</v>
          </cell>
          <cell r="M11018">
            <v>443.71</v>
          </cell>
          <cell r="N11018">
            <v>3.08</v>
          </cell>
        </row>
        <row r="11019">
          <cell r="A11019" t="str">
            <v>SP2.008Thinned085</v>
          </cell>
          <cell r="B11019" t="str">
            <v xml:space="preserve">SP </v>
          </cell>
          <cell r="C11019">
            <v>2</v>
          </cell>
          <cell r="D11019">
            <v>8</v>
          </cell>
          <cell r="E11019" t="str">
            <v>Thinned</v>
          </cell>
          <cell r="F11019" t="str">
            <v xml:space="preserve"> 85-90</v>
          </cell>
          <cell r="G11019">
            <v>2.59</v>
          </cell>
          <cell r="H11019">
            <v>-0.39</v>
          </cell>
          <cell r="I11019">
            <v>2.2000000000000002</v>
          </cell>
          <cell r="J11019">
            <v>10.99</v>
          </cell>
          <cell r="K11019">
            <v>459.72</v>
          </cell>
          <cell r="L11019">
            <v>-5.38</v>
          </cell>
          <cell r="M11019">
            <v>454.34</v>
          </cell>
          <cell r="N11019">
            <v>2.61</v>
          </cell>
        </row>
        <row r="11020">
          <cell r="A11020" t="str">
            <v>SP2.008Thinned090</v>
          </cell>
          <cell r="B11020" t="str">
            <v xml:space="preserve">SP </v>
          </cell>
          <cell r="C11020">
            <v>2</v>
          </cell>
          <cell r="D11020">
            <v>8</v>
          </cell>
          <cell r="E11020" t="str">
            <v>Thinned</v>
          </cell>
          <cell r="F11020" t="str">
            <v xml:space="preserve"> 90-95</v>
          </cell>
          <cell r="G11020">
            <v>2.37</v>
          </cell>
          <cell r="H11020">
            <v>-0.34</v>
          </cell>
          <cell r="I11020">
            <v>2.02</v>
          </cell>
          <cell r="J11020">
            <v>10.11</v>
          </cell>
          <cell r="K11020">
            <v>469.84</v>
          </cell>
          <cell r="L11020">
            <v>-5.68</v>
          </cell>
          <cell r="M11020">
            <v>464.16</v>
          </cell>
          <cell r="N11020">
            <v>2.1800000000000002</v>
          </cell>
        </row>
        <row r="11021">
          <cell r="A11021" t="str">
            <v>SP2.008Thinned095</v>
          </cell>
          <cell r="B11021" t="str">
            <v xml:space="preserve">SP </v>
          </cell>
          <cell r="C11021">
            <v>2</v>
          </cell>
          <cell r="D11021">
            <v>8</v>
          </cell>
          <cell r="E11021" t="str">
            <v>Thinned</v>
          </cell>
          <cell r="F11021" t="str">
            <v xml:space="preserve"> 95-100</v>
          </cell>
          <cell r="G11021">
            <v>2.09</v>
          </cell>
          <cell r="H11021">
            <v>-0.28999999999999998</v>
          </cell>
          <cell r="I11021">
            <v>1.8</v>
          </cell>
          <cell r="J11021">
            <v>9.02</v>
          </cell>
          <cell r="K11021">
            <v>478.85</v>
          </cell>
          <cell r="L11021">
            <v>-5.93</v>
          </cell>
          <cell r="M11021">
            <v>472.92</v>
          </cell>
          <cell r="N11021">
            <v>1.79</v>
          </cell>
        </row>
        <row r="11022">
          <cell r="A11022" t="str">
            <v>SP2.008Thinned100</v>
          </cell>
          <cell r="B11022" t="str">
            <v xml:space="preserve">SP </v>
          </cell>
          <cell r="C11022">
            <v>2</v>
          </cell>
          <cell r="D11022">
            <v>8</v>
          </cell>
          <cell r="E11022" t="str">
            <v>Thinned</v>
          </cell>
          <cell r="F11022" t="str">
            <v>100-105</v>
          </cell>
          <cell r="G11022">
            <v>1.91</v>
          </cell>
          <cell r="H11022">
            <v>-0.27</v>
          </cell>
          <cell r="I11022">
            <v>1.64</v>
          </cell>
          <cell r="J11022">
            <v>8.1999999999999993</v>
          </cell>
          <cell r="K11022">
            <v>487.05</v>
          </cell>
          <cell r="L11022">
            <v>-6.12</v>
          </cell>
          <cell r="M11022">
            <v>480.93</v>
          </cell>
          <cell r="N11022">
            <v>1.38</v>
          </cell>
        </row>
        <row r="11023">
          <cell r="A11023" t="str">
            <v>SP2.008Thinned105</v>
          </cell>
          <cell r="B11023" t="str">
            <v xml:space="preserve">SP </v>
          </cell>
          <cell r="C11023">
            <v>2</v>
          </cell>
          <cell r="D11023">
            <v>8</v>
          </cell>
          <cell r="E11023" t="str">
            <v>Thinned</v>
          </cell>
          <cell r="F11023" t="str">
            <v>105-110</v>
          </cell>
          <cell r="G11023">
            <v>1.66</v>
          </cell>
          <cell r="H11023">
            <v>-0.25</v>
          </cell>
          <cell r="I11023">
            <v>1.41</v>
          </cell>
          <cell r="J11023">
            <v>7.04</v>
          </cell>
          <cell r="K11023">
            <v>494.09</v>
          </cell>
          <cell r="L11023">
            <v>-6.27</v>
          </cell>
          <cell r="M11023">
            <v>487.82</v>
          </cell>
          <cell r="N11023">
            <v>1.08</v>
          </cell>
        </row>
        <row r="11024">
          <cell r="A11024" t="str">
            <v>SP2.008Thinned110</v>
          </cell>
          <cell r="B11024" t="str">
            <v xml:space="preserve">SP </v>
          </cell>
          <cell r="C11024">
            <v>2</v>
          </cell>
          <cell r="D11024">
            <v>8</v>
          </cell>
          <cell r="E11024" t="str">
            <v>Thinned</v>
          </cell>
          <cell r="F11024" t="str">
            <v>110-115</v>
          </cell>
          <cell r="G11024">
            <v>1.63</v>
          </cell>
          <cell r="H11024">
            <v>-0.21</v>
          </cell>
          <cell r="I11024">
            <v>1.42</v>
          </cell>
          <cell r="J11024">
            <v>7.11</v>
          </cell>
          <cell r="K11024">
            <v>501.2</v>
          </cell>
          <cell r="L11024">
            <v>-6.38</v>
          </cell>
          <cell r="M11024">
            <v>494.82</v>
          </cell>
          <cell r="N11024">
            <v>0.84</v>
          </cell>
        </row>
        <row r="11025">
          <cell r="A11025" t="str">
            <v>SP2.008Thinned115</v>
          </cell>
          <cell r="B11025" t="str">
            <v xml:space="preserve">SP </v>
          </cell>
          <cell r="C11025">
            <v>2</v>
          </cell>
          <cell r="D11025">
            <v>8</v>
          </cell>
          <cell r="E11025" t="str">
            <v>Thinned</v>
          </cell>
          <cell r="F11025" t="str">
            <v>115-120</v>
          </cell>
          <cell r="G11025">
            <v>1.51</v>
          </cell>
          <cell r="H11025">
            <v>-0.16</v>
          </cell>
          <cell r="I11025">
            <v>1.35</v>
          </cell>
          <cell r="J11025">
            <v>6.76</v>
          </cell>
          <cell r="K11025">
            <v>507.95</v>
          </cell>
          <cell r="L11025">
            <v>-6.48</v>
          </cell>
          <cell r="M11025">
            <v>501.47</v>
          </cell>
          <cell r="N11025">
            <v>0.65</v>
          </cell>
        </row>
        <row r="11026">
          <cell r="A11026" t="str">
            <v>SP2.008Thinned120</v>
          </cell>
          <cell r="B11026" t="str">
            <v xml:space="preserve">SP </v>
          </cell>
          <cell r="C11026">
            <v>2</v>
          </cell>
          <cell r="D11026">
            <v>8</v>
          </cell>
          <cell r="E11026" t="str">
            <v>Thinned</v>
          </cell>
          <cell r="F11026" t="str">
            <v>120-125</v>
          </cell>
          <cell r="G11026">
            <v>1.49</v>
          </cell>
          <cell r="H11026">
            <v>-0.12</v>
          </cell>
          <cell r="I11026">
            <v>1.37</v>
          </cell>
          <cell r="J11026">
            <v>6.86</v>
          </cell>
          <cell r="K11026">
            <v>514.80999999999995</v>
          </cell>
          <cell r="L11026">
            <v>-6.55</v>
          </cell>
          <cell r="M11026">
            <v>508.26</v>
          </cell>
          <cell r="N11026">
            <v>0.5</v>
          </cell>
        </row>
        <row r="11027">
          <cell r="A11027" t="str">
            <v>SP2.008Thinned125</v>
          </cell>
          <cell r="B11027" t="str">
            <v xml:space="preserve">SP </v>
          </cell>
          <cell r="C11027">
            <v>2</v>
          </cell>
          <cell r="D11027">
            <v>8</v>
          </cell>
          <cell r="E11027" t="str">
            <v>Thinned</v>
          </cell>
          <cell r="F11027" t="str">
            <v>125-130</v>
          </cell>
          <cell r="G11027">
            <v>1.35</v>
          </cell>
          <cell r="H11027">
            <v>-0.09</v>
          </cell>
          <cell r="I11027">
            <v>1.27</v>
          </cell>
          <cell r="J11027">
            <v>6.33</v>
          </cell>
          <cell r="K11027">
            <v>521.14</v>
          </cell>
          <cell r="L11027">
            <v>-6.6</v>
          </cell>
          <cell r="M11027">
            <v>514.54</v>
          </cell>
          <cell r="N11027">
            <v>0.39</v>
          </cell>
        </row>
        <row r="11028">
          <cell r="A11028" t="str">
            <v>SP2.008Thinned130</v>
          </cell>
          <cell r="B11028" t="str">
            <v xml:space="preserve">SP </v>
          </cell>
          <cell r="C11028">
            <v>2</v>
          </cell>
          <cell r="D11028">
            <v>8</v>
          </cell>
          <cell r="E11028" t="str">
            <v>Thinned</v>
          </cell>
          <cell r="F11028" t="str">
            <v>130-135</v>
          </cell>
          <cell r="G11028">
            <v>1.2</v>
          </cell>
          <cell r="H11028">
            <v>-0.06</v>
          </cell>
          <cell r="I11028">
            <v>1.1299999999999999</v>
          </cell>
          <cell r="J11028">
            <v>5.67</v>
          </cell>
          <cell r="K11028">
            <v>526.80999999999995</v>
          </cell>
          <cell r="L11028">
            <v>-6.64</v>
          </cell>
          <cell r="M11028">
            <v>520.16999999999996</v>
          </cell>
          <cell r="N11028">
            <v>0.3</v>
          </cell>
        </row>
        <row r="11029">
          <cell r="A11029" t="str">
            <v>SP2.008Thinned135</v>
          </cell>
          <cell r="B11029" t="str">
            <v xml:space="preserve">SP </v>
          </cell>
          <cell r="C11029">
            <v>2</v>
          </cell>
          <cell r="D11029">
            <v>8</v>
          </cell>
          <cell r="E11029" t="str">
            <v>Thinned</v>
          </cell>
          <cell r="F11029" t="str">
            <v>135-140</v>
          </cell>
          <cell r="G11029">
            <v>1.07</v>
          </cell>
          <cell r="H11029">
            <v>-0.05</v>
          </cell>
          <cell r="I11029">
            <v>1.03</v>
          </cell>
          <cell r="J11029">
            <v>5.13</v>
          </cell>
          <cell r="K11029">
            <v>531.94000000000005</v>
          </cell>
          <cell r="L11029">
            <v>-6.67</v>
          </cell>
          <cell r="M11029">
            <v>525.27</v>
          </cell>
          <cell r="N11029">
            <v>0.23</v>
          </cell>
        </row>
        <row r="11030">
          <cell r="A11030" t="str">
            <v>SP2.008Thinned140</v>
          </cell>
          <cell r="B11030" t="str">
            <v xml:space="preserve">SP </v>
          </cell>
          <cell r="C11030">
            <v>2</v>
          </cell>
          <cell r="D11030">
            <v>8</v>
          </cell>
          <cell r="E11030" t="str">
            <v>Thinned</v>
          </cell>
          <cell r="F11030" t="str">
            <v>140-145</v>
          </cell>
          <cell r="G11030">
            <v>0.96</v>
          </cell>
          <cell r="H11030">
            <v>-0.03</v>
          </cell>
          <cell r="I11030">
            <v>0.93</v>
          </cell>
          <cell r="J11030">
            <v>4.6500000000000004</v>
          </cell>
          <cell r="K11030">
            <v>536.59</v>
          </cell>
          <cell r="L11030">
            <v>-6.7</v>
          </cell>
          <cell r="M11030">
            <v>529.89</v>
          </cell>
          <cell r="N11030">
            <v>0.18</v>
          </cell>
        </row>
        <row r="11031">
          <cell r="A11031" t="str">
            <v>SP2.008Thinned145</v>
          </cell>
          <cell r="B11031" t="str">
            <v xml:space="preserve">SP </v>
          </cell>
          <cell r="C11031">
            <v>2</v>
          </cell>
          <cell r="D11031">
            <v>8</v>
          </cell>
          <cell r="E11031" t="str">
            <v>Thinned</v>
          </cell>
          <cell r="F11031" t="str">
            <v>145-150</v>
          </cell>
          <cell r="G11031">
            <v>1.08</v>
          </cell>
          <cell r="H11031">
            <v>-0.08</v>
          </cell>
          <cell r="I11031">
            <v>1</v>
          </cell>
          <cell r="J11031">
            <v>5</v>
          </cell>
          <cell r="K11031">
            <v>541.59</v>
          </cell>
          <cell r="L11031">
            <v>-6.7</v>
          </cell>
          <cell r="M11031">
            <v>534.89</v>
          </cell>
          <cell r="N11031">
            <v>0</v>
          </cell>
        </row>
        <row r="11032">
          <cell r="A11032" t="str">
            <v>SP2.008Thinned150</v>
          </cell>
          <cell r="B11032" t="str">
            <v xml:space="preserve">SP </v>
          </cell>
          <cell r="C11032">
            <v>2</v>
          </cell>
          <cell r="D11032">
            <v>8</v>
          </cell>
          <cell r="E11032" t="str">
            <v>Thinned</v>
          </cell>
          <cell r="F11032" t="str">
            <v>150-155</v>
          </cell>
          <cell r="G11032">
            <v>0.87</v>
          </cell>
          <cell r="H11032">
            <v>-0.03</v>
          </cell>
          <cell r="I11032">
            <v>0.85</v>
          </cell>
          <cell r="J11032">
            <v>4.2300000000000004</v>
          </cell>
          <cell r="K11032">
            <v>545.82000000000005</v>
          </cell>
          <cell r="L11032">
            <v>-6.7</v>
          </cell>
          <cell r="M11032">
            <v>539.12</v>
          </cell>
          <cell r="N11032">
            <v>0</v>
          </cell>
        </row>
        <row r="11033">
          <cell r="A11033" t="str">
            <v>SP2.008Thinned155</v>
          </cell>
          <cell r="B11033" t="str">
            <v xml:space="preserve">SP </v>
          </cell>
          <cell r="C11033">
            <v>2</v>
          </cell>
          <cell r="D11033">
            <v>8</v>
          </cell>
          <cell r="E11033" t="str">
            <v>Thinned</v>
          </cell>
          <cell r="F11033" t="str">
            <v>155-160</v>
          </cell>
          <cell r="G11033">
            <v>0.81</v>
          </cell>
          <cell r="H11033">
            <v>-0.01</v>
          </cell>
          <cell r="I11033">
            <v>0.81</v>
          </cell>
          <cell r="J11033">
            <v>4.04</v>
          </cell>
          <cell r="K11033">
            <v>549.85</v>
          </cell>
          <cell r="L11033">
            <v>-6.7</v>
          </cell>
          <cell r="M11033">
            <v>543.15</v>
          </cell>
          <cell r="N11033">
            <v>0</v>
          </cell>
        </row>
        <row r="11034">
          <cell r="A11034" t="str">
            <v>SP2.008Thinned160</v>
          </cell>
          <cell r="B11034" t="str">
            <v xml:space="preserve">SP </v>
          </cell>
          <cell r="C11034">
            <v>2</v>
          </cell>
          <cell r="D11034">
            <v>8</v>
          </cell>
          <cell r="E11034" t="str">
            <v>Thinned</v>
          </cell>
          <cell r="F11034" t="str">
            <v>160-165</v>
          </cell>
          <cell r="G11034">
            <v>0.68</v>
          </cell>
          <cell r="H11034">
            <v>0.01</v>
          </cell>
          <cell r="I11034">
            <v>0.69</v>
          </cell>
          <cell r="J11034">
            <v>3.43</v>
          </cell>
          <cell r="K11034">
            <v>553.28</v>
          </cell>
          <cell r="L11034">
            <v>-6.7</v>
          </cell>
          <cell r="M11034">
            <v>546.58000000000004</v>
          </cell>
          <cell r="N11034">
            <v>0</v>
          </cell>
        </row>
        <row r="11035">
          <cell r="A11035" t="str">
            <v>SP2.008Thinned165</v>
          </cell>
          <cell r="B11035" t="str">
            <v xml:space="preserve">SP </v>
          </cell>
          <cell r="C11035">
            <v>2</v>
          </cell>
          <cell r="D11035">
            <v>8</v>
          </cell>
          <cell r="E11035" t="str">
            <v>Thinned</v>
          </cell>
          <cell r="F11035" t="str">
            <v>165-170</v>
          </cell>
          <cell r="G11035">
            <v>0.59</v>
          </cell>
          <cell r="H11035">
            <v>0.01</v>
          </cell>
          <cell r="I11035">
            <v>0.6</v>
          </cell>
          <cell r="J11035">
            <v>2.98</v>
          </cell>
          <cell r="K11035">
            <v>556.26</v>
          </cell>
          <cell r="L11035">
            <v>-6.7</v>
          </cell>
          <cell r="M11035">
            <v>549.55999999999995</v>
          </cell>
          <cell r="N11035">
            <v>0</v>
          </cell>
        </row>
        <row r="11036">
          <cell r="A11036" t="str">
            <v>SP2.008Thinned170</v>
          </cell>
          <cell r="B11036" t="str">
            <v xml:space="preserve">SP </v>
          </cell>
          <cell r="C11036">
            <v>2</v>
          </cell>
          <cell r="D11036">
            <v>8</v>
          </cell>
          <cell r="E11036" t="str">
            <v>Thinned</v>
          </cell>
          <cell r="F11036" t="str">
            <v>170-175</v>
          </cell>
          <cell r="G11036">
            <v>0.5</v>
          </cell>
          <cell r="H11036">
            <v>0.01</v>
          </cell>
          <cell r="I11036">
            <v>0.51</v>
          </cell>
          <cell r="J11036">
            <v>2.54</v>
          </cell>
          <cell r="K11036">
            <v>558.79999999999995</v>
          </cell>
          <cell r="L11036">
            <v>-6.7</v>
          </cell>
          <cell r="M11036">
            <v>552.1</v>
          </cell>
          <cell r="N11036">
            <v>0</v>
          </cell>
        </row>
        <row r="11037">
          <cell r="A11037" t="str">
            <v>SP2.008Thinned175</v>
          </cell>
          <cell r="B11037" t="str">
            <v xml:space="preserve">SP </v>
          </cell>
          <cell r="C11037">
            <v>2</v>
          </cell>
          <cell r="D11037">
            <v>8</v>
          </cell>
          <cell r="E11037" t="str">
            <v>Thinned</v>
          </cell>
          <cell r="F11037" t="str">
            <v>175-180</v>
          </cell>
          <cell r="G11037">
            <v>0.42</v>
          </cell>
          <cell r="H11037">
            <v>0.01</v>
          </cell>
          <cell r="I11037">
            <v>0.43</v>
          </cell>
          <cell r="J11037">
            <v>2.14</v>
          </cell>
          <cell r="K11037">
            <v>560.94000000000005</v>
          </cell>
          <cell r="L11037">
            <v>-6.7</v>
          </cell>
          <cell r="M11037">
            <v>554.24</v>
          </cell>
          <cell r="N11037">
            <v>0</v>
          </cell>
        </row>
        <row r="11038">
          <cell r="A11038" t="str">
            <v>SP2.008Thinned180</v>
          </cell>
          <cell r="B11038" t="str">
            <v xml:space="preserve">SP </v>
          </cell>
          <cell r="C11038">
            <v>2</v>
          </cell>
          <cell r="D11038">
            <v>8</v>
          </cell>
          <cell r="E11038" t="str">
            <v>Thinned</v>
          </cell>
          <cell r="F11038" t="str">
            <v>180-185</v>
          </cell>
          <cell r="G11038">
            <v>0.36</v>
          </cell>
          <cell r="H11038">
            <v>0.01</v>
          </cell>
          <cell r="I11038">
            <v>0.36</v>
          </cell>
          <cell r="J11038">
            <v>1.82</v>
          </cell>
          <cell r="K11038">
            <v>562.76</v>
          </cell>
          <cell r="L11038">
            <v>-6.7</v>
          </cell>
          <cell r="M11038">
            <v>556.05999999999995</v>
          </cell>
          <cell r="N11038">
            <v>0</v>
          </cell>
        </row>
        <row r="11039">
          <cell r="A11039" t="str">
            <v>SP2.008Thinned185</v>
          </cell>
          <cell r="B11039" t="str">
            <v xml:space="preserve">SP </v>
          </cell>
          <cell r="C11039">
            <v>2</v>
          </cell>
          <cell r="D11039">
            <v>8</v>
          </cell>
          <cell r="E11039" t="str">
            <v>Thinned</v>
          </cell>
          <cell r="F11039" t="str">
            <v>185-190</v>
          </cell>
          <cell r="G11039">
            <v>0.3</v>
          </cell>
          <cell r="H11039">
            <v>0</v>
          </cell>
          <cell r="I11039">
            <v>0.31</v>
          </cell>
          <cell r="J11039">
            <v>1.54</v>
          </cell>
          <cell r="K11039">
            <v>564.29999999999995</v>
          </cell>
          <cell r="L11039">
            <v>-6.7</v>
          </cell>
          <cell r="M11039">
            <v>557.6</v>
          </cell>
          <cell r="N11039">
            <v>0</v>
          </cell>
        </row>
        <row r="11040">
          <cell r="A11040" t="str">
            <v>SP2.008Thinned190</v>
          </cell>
          <cell r="B11040" t="str">
            <v xml:space="preserve">SP </v>
          </cell>
          <cell r="C11040">
            <v>2</v>
          </cell>
          <cell r="D11040">
            <v>8</v>
          </cell>
          <cell r="E11040" t="str">
            <v>Thinned</v>
          </cell>
          <cell r="F11040" t="str">
            <v>190-195</v>
          </cell>
          <cell r="G11040">
            <v>0.26</v>
          </cell>
          <cell r="H11040">
            <v>0</v>
          </cell>
          <cell r="I11040">
            <v>0.26</v>
          </cell>
          <cell r="J11040">
            <v>1.31</v>
          </cell>
          <cell r="K11040">
            <v>565.62</v>
          </cell>
          <cell r="L11040">
            <v>-6.7</v>
          </cell>
          <cell r="M11040">
            <v>558.91999999999996</v>
          </cell>
          <cell r="N11040">
            <v>0</v>
          </cell>
        </row>
        <row r="11041">
          <cell r="A11041" t="str">
            <v>SP2.008Thinned195</v>
          </cell>
          <cell r="B11041" t="str">
            <v xml:space="preserve">SP </v>
          </cell>
          <cell r="C11041">
            <v>2</v>
          </cell>
          <cell r="D11041">
            <v>8</v>
          </cell>
          <cell r="E11041" t="str">
            <v>Thinned</v>
          </cell>
          <cell r="F11041" t="str">
            <v>195-200</v>
          </cell>
          <cell r="G11041">
            <v>0.22</v>
          </cell>
          <cell r="H11041">
            <v>0</v>
          </cell>
          <cell r="I11041">
            <v>0.22</v>
          </cell>
          <cell r="J11041">
            <v>1.1200000000000001</v>
          </cell>
          <cell r="K11041">
            <v>566.74</v>
          </cell>
          <cell r="L11041">
            <v>-6.7</v>
          </cell>
          <cell r="M11041">
            <v>560.04</v>
          </cell>
          <cell r="N11041">
            <v>0</v>
          </cell>
        </row>
        <row r="11042">
          <cell r="A11042" t="str">
            <v>SP2.010NO_thin000</v>
          </cell>
          <cell r="B11042" t="str">
            <v xml:space="preserve">SP </v>
          </cell>
          <cell r="C11042">
            <v>2</v>
          </cell>
          <cell r="D11042">
            <v>10</v>
          </cell>
          <cell r="E11042" t="str">
            <v>NO_thin</v>
          </cell>
          <cell r="F11042" t="str">
            <v xml:space="preserve">  0-5</v>
          </cell>
          <cell r="G11042">
            <v>0.3</v>
          </cell>
          <cell r="H11042">
            <v>0.14000000000000001</v>
          </cell>
          <cell r="I11042">
            <v>0.44</v>
          </cell>
          <cell r="J11042">
            <v>2.2200000000000002</v>
          </cell>
          <cell r="K11042">
            <v>2.2200000000000002</v>
          </cell>
          <cell r="L11042">
            <v>0</v>
          </cell>
          <cell r="M11042">
            <v>2.2200000000000002</v>
          </cell>
          <cell r="N11042">
            <v>0</v>
          </cell>
        </row>
        <row r="11043">
          <cell r="A11043" t="str">
            <v>SP2.010NO_thin005</v>
          </cell>
          <cell r="B11043" t="str">
            <v xml:space="preserve">SP </v>
          </cell>
          <cell r="C11043">
            <v>2</v>
          </cell>
          <cell r="D11043">
            <v>10</v>
          </cell>
          <cell r="E11043" t="str">
            <v>NO_thin</v>
          </cell>
          <cell r="F11043" t="str">
            <v xml:space="preserve">  5-10</v>
          </cell>
          <cell r="G11043">
            <v>0.92</v>
          </cell>
          <cell r="H11043">
            <v>0.18</v>
          </cell>
          <cell r="I11043">
            <v>1.0900000000000001</v>
          </cell>
          <cell r="J11043">
            <v>5.47</v>
          </cell>
          <cell r="K11043">
            <v>7.7</v>
          </cell>
          <cell r="L11043">
            <v>0</v>
          </cell>
          <cell r="M11043">
            <v>7.7</v>
          </cell>
          <cell r="N11043">
            <v>0</v>
          </cell>
        </row>
        <row r="11044">
          <cell r="A11044" t="str">
            <v>SP2.010NO_thin010</v>
          </cell>
          <cell r="B11044" t="str">
            <v xml:space="preserve">SP </v>
          </cell>
          <cell r="C11044">
            <v>2</v>
          </cell>
          <cell r="D11044">
            <v>10</v>
          </cell>
          <cell r="E11044" t="str">
            <v>NO_thin</v>
          </cell>
          <cell r="F11044" t="str">
            <v xml:space="preserve"> 10-15</v>
          </cell>
          <cell r="G11044">
            <v>2.8</v>
          </cell>
          <cell r="H11044">
            <v>0.18</v>
          </cell>
          <cell r="I11044">
            <v>2.97</v>
          </cell>
          <cell r="J11044">
            <v>14.87</v>
          </cell>
          <cell r="K11044">
            <v>22.57</v>
          </cell>
          <cell r="L11044">
            <v>0</v>
          </cell>
          <cell r="M11044">
            <v>22.57</v>
          </cell>
          <cell r="N11044">
            <v>0</v>
          </cell>
        </row>
        <row r="11045">
          <cell r="A11045" t="str">
            <v>SP2.010NO_thin015</v>
          </cell>
          <cell r="B11045" t="str">
            <v xml:space="preserve">SP </v>
          </cell>
          <cell r="C11045">
            <v>2</v>
          </cell>
          <cell r="D11045">
            <v>10</v>
          </cell>
          <cell r="E11045" t="str">
            <v>NO_thin</v>
          </cell>
          <cell r="F11045" t="str">
            <v xml:space="preserve"> 15-20</v>
          </cell>
          <cell r="G11045">
            <v>8.5299999999999994</v>
          </cell>
          <cell r="H11045">
            <v>0.18</v>
          </cell>
          <cell r="I11045">
            <v>8.7100000000000009</v>
          </cell>
          <cell r="J11045">
            <v>43.55</v>
          </cell>
          <cell r="K11045">
            <v>66.12</v>
          </cell>
          <cell r="L11045">
            <v>0</v>
          </cell>
          <cell r="M11045">
            <v>66.12</v>
          </cell>
          <cell r="N11045">
            <v>0</v>
          </cell>
        </row>
        <row r="11046">
          <cell r="A11046" t="str">
            <v>SP2.010NO_thin020</v>
          </cell>
          <cell r="B11046" t="str">
            <v xml:space="preserve">SP </v>
          </cell>
          <cell r="C11046">
            <v>2</v>
          </cell>
          <cell r="D11046">
            <v>10</v>
          </cell>
          <cell r="E11046" t="str">
            <v>NO_thin</v>
          </cell>
          <cell r="F11046" t="str">
            <v xml:space="preserve"> 20-25</v>
          </cell>
          <cell r="G11046">
            <v>21.5</v>
          </cell>
          <cell r="H11046">
            <v>0.47</v>
          </cell>
          <cell r="I11046">
            <v>21.98</v>
          </cell>
          <cell r="J11046">
            <v>109.88</v>
          </cell>
          <cell r="K11046">
            <v>176</v>
          </cell>
          <cell r="L11046">
            <v>0</v>
          </cell>
          <cell r="M11046">
            <v>176</v>
          </cell>
          <cell r="N11046">
            <v>0</v>
          </cell>
        </row>
        <row r="11047">
          <cell r="A11047" t="str">
            <v>SP2.010NO_thin025</v>
          </cell>
          <cell r="B11047" t="str">
            <v xml:space="preserve">SP </v>
          </cell>
          <cell r="C11047">
            <v>2</v>
          </cell>
          <cell r="D11047">
            <v>10</v>
          </cell>
          <cell r="E11047" t="str">
            <v>NO_thin</v>
          </cell>
          <cell r="F11047" t="str">
            <v xml:space="preserve"> 25-30</v>
          </cell>
          <cell r="G11047">
            <v>20.41</v>
          </cell>
          <cell r="H11047">
            <v>0.69</v>
          </cell>
          <cell r="I11047">
            <v>21.1</v>
          </cell>
          <cell r="J11047">
            <v>105.51</v>
          </cell>
          <cell r="K11047">
            <v>281.51</v>
          </cell>
          <cell r="L11047">
            <v>0</v>
          </cell>
          <cell r="M11047">
            <v>281.51</v>
          </cell>
          <cell r="N11047">
            <v>0</v>
          </cell>
        </row>
        <row r="11048">
          <cell r="A11048" t="str">
            <v>SP2.010NO_thin030</v>
          </cell>
          <cell r="B11048" t="str">
            <v xml:space="preserve">SP </v>
          </cell>
          <cell r="C11048">
            <v>2</v>
          </cell>
          <cell r="D11048">
            <v>10</v>
          </cell>
          <cell r="E11048" t="str">
            <v>NO_thin</v>
          </cell>
          <cell r="F11048" t="str">
            <v xml:space="preserve"> 30-35</v>
          </cell>
          <cell r="G11048">
            <v>12.97</v>
          </cell>
          <cell r="H11048">
            <v>0.33</v>
          </cell>
          <cell r="I11048">
            <v>13.29</v>
          </cell>
          <cell r="J11048">
            <v>66.47</v>
          </cell>
          <cell r="K11048">
            <v>347.98</v>
          </cell>
          <cell r="L11048">
            <v>0</v>
          </cell>
          <cell r="M11048">
            <v>347.98</v>
          </cell>
          <cell r="N11048">
            <v>0</v>
          </cell>
        </row>
        <row r="11049">
          <cell r="A11049" t="str">
            <v>SP2.010NO_thin035</v>
          </cell>
          <cell r="B11049" t="str">
            <v xml:space="preserve">SP </v>
          </cell>
          <cell r="C11049">
            <v>2</v>
          </cell>
          <cell r="D11049">
            <v>10</v>
          </cell>
          <cell r="E11049" t="str">
            <v>NO_thin</v>
          </cell>
          <cell r="F11049" t="str">
            <v xml:space="preserve"> 35-40</v>
          </cell>
          <cell r="G11049">
            <v>14.61</v>
          </cell>
          <cell r="H11049">
            <v>0.36</v>
          </cell>
          <cell r="I11049">
            <v>14.97</v>
          </cell>
          <cell r="J11049">
            <v>74.87</v>
          </cell>
          <cell r="K11049">
            <v>422.85</v>
          </cell>
          <cell r="L11049">
            <v>0</v>
          </cell>
          <cell r="M11049">
            <v>422.85</v>
          </cell>
          <cell r="N11049">
            <v>0</v>
          </cell>
        </row>
        <row r="11050">
          <cell r="A11050" t="str">
            <v>SP2.010NO_thin040</v>
          </cell>
          <cell r="B11050" t="str">
            <v xml:space="preserve">SP </v>
          </cell>
          <cell r="C11050">
            <v>2</v>
          </cell>
          <cell r="D11050">
            <v>10</v>
          </cell>
          <cell r="E11050" t="str">
            <v>NO_thin</v>
          </cell>
          <cell r="F11050" t="str">
            <v xml:space="preserve"> 40-45</v>
          </cell>
          <cell r="G11050">
            <v>12.48</v>
          </cell>
          <cell r="H11050">
            <v>5.64</v>
          </cell>
          <cell r="I11050">
            <v>18.11</v>
          </cell>
          <cell r="J11050">
            <v>90.57</v>
          </cell>
          <cell r="K11050">
            <v>513.41999999999996</v>
          </cell>
          <cell r="L11050">
            <v>0</v>
          </cell>
          <cell r="M11050">
            <v>513.41999999999996</v>
          </cell>
          <cell r="N11050">
            <v>0</v>
          </cell>
        </row>
        <row r="11051">
          <cell r="A11051" t="str">
            <v>SP2.010NO_thin045</v>
          </cell>
          <cell r="B11051" t="str">
            <v xml:space="preserve">SP </v>
          </cell>
          <cell r="C11051">
            <v>2</v>
          </cell>
          <cell r="D11051">
            <v>10</v>
          </cell>
          <cell r="E11051" t="str">
            <v>NO_thin</v>
          </cell>
          <cell r="F11051" t="str">
            <v xml:space="preserve"> 45-50</v>
          </cell>
          <cell r="G11051">
            <v>10.9</v>
          </cell>
          <cell r="H11051">
            <v>3.7</v>
          </cell>
          <cell r="I11051">
            <v>14.59</v>
          </cell>
          <cell r="J11051">
            <v>72.97</v>
          </cell>
          <cell r="K11051">
            <v>586.39</v>
          </cell>
          <cell r="L11051">
            <v>0</v>
          </cell>
          <cell r="M11051">
            <v>586.39</v>
          </cell>
          <cell r="N11051">
            <v>0</v>
          </cell>
        </row>
        <row r="11052">
          <cell r="A11052" t="str">
            <v>SP2.010NO_thin050</v>
          </cell>
          <cell r="B11052" t="str">
            <v xml:space="preserve">SP </v>
          </cell>
          <cell r="C11052">
            <v>2</v>
          </cell>
          <cell r="D11052">
            <v>10</v>
          </cell>
          <cell r="E11052" t="str">
            <v>NO_thin</v>
          </cell>
          <cell r="F11052" t="str">
            <v xml:space="preserve"> 50-55</v>
          </cell>
          <cell r="G11052">
            <v>10.62</v>
          </cell>
          <cell r="H11052">
            <v>1.79</v>
          </cell>
          <cell r="I11052">
            <v>12.4</v>
          </cell>
          <cell r="J11052">
            <v>62.02</v>
          </cell>
          <cell r="K11052">
            <v>648.41</v>
          </cell>
          <cell r="L11052">
            <v>0</v>
          </cell>
          <cell r="M11052">
            <v>648.41</v>
          </cell>
          <cell r="N11052">
            <v>0</v>
          </cell>
        </row>
        <row r="11053">
          <cell r="A11053" t="str">
            <v>SP2.010NO_thin055</v>
          </cell>
          <cell r="B11053" t="str">
            <v xml:space="preserve">SP </v>
          </cell>
          <cell r="C11053">
            <v>2</v>
          </cell>
          <cell r="D11053">
            <v>10</v>
          </cell>
          <cell r="E11053" t="str">
            <v>NO_thin</v>
          </cell>
          <cell r="F11053" t="str">
            <v xml:space="preserve"> 55-60</v>
          </cell>
          <cell r="G11053">
            <v>9.9499999999999993</v>
          </cell>
          <cell r="H11053">
            <v>0.77</v>
          </cell>
          <cell r="I11053">
            <v>10.73</v>
          </cell>
          <cell r="J11053">
            <v>53.64</v>
          </cell>
          <cell r="K11053">
            <v>702.05</v>
          </cell>
          <cell r="L11053">
            <v>0</v>
          </cell>
          <cell r="M11053">
            <v>702.05</v>
          </cell>
          <cell r="N11053">
            <v>0</v>
          </cell>
        </row>
        <row r="11054">
          <cell r="A11054" t="str">
            <v>SP2.010NO_thin060</v>
          </cell>
          <cell r="B11054" t="str">
            <v xml:space="preserve">SP </v>
          </cell>
          <cell r="C11054">
            <v>2</v>
          </cell>
          <cell r="D11054">
            <v>10</v>
          </cell>
          <cell r="E11054" t="str">
            <v>NO_thin</v>
          </cell>
          <cell r="F11054" t="str">
            <v xml:space="preserve"> 60-65</v>
          </cell>
          <cell r="G11054">
            <v>9.18</v>
          </cell>
          <cell r="H11054">
            <v>-7.0000000000000007E-2</v>
          </cell>
          <cell r="I11054">
            <v>9.11</v>
          </cell>
          <cell r="J11054">
            <v>45.55</v>
          </cell>
          <cell r="K11054">
            <v>747.59</v>
          </cell>
          <cell r="L11054">
            <v>0</v>
          </cell>
          <cell r="M11054">
            <v>747.59</v>
          </cell>
          <cell r="N11054">
            <v>0</v>
          </cell>
        </row>
        <row r="11055">
          <cell r="A11055" t="str">
            <v>SP2.010NO_thin065</v>
          </cell>
          <cell r="B11055" t="str">
            <v xml:space="preserve">SP </v>
          </cell>
          <cell r="C11055">
            <v>2</v>
          </cell>
          <cell r="D11055">
            <v>10</v>
          </cell>
          <cell r="E11055" t="str">
            <v>NO_thin</v>
          </cell>
          <cell r="F11055" t="str">
            <v xml:space="preserve"> 65-70</v>
          </cell>
          <cell r="G11055">
            <v>8.33</v>
          </cell>
          <cell r="H11055">
            <v>-0.49</v>
          </cell>
          <cell r="I11055">
            <v>7.85</v>
          </cell>
          <cell r="J11055">
            <v>39.229999999999997</v>
          </cell>
          <cell r="K11055">
            <v>786.82</v>
          </cell>
          <cell r="L11055">
            <v>0</v>
          </cell>
          <cell r="M11055">
            <v>786.82</v>
          </cell>
          <cell r="N11055">
            <v>0</v>
          </cell>
        </row>
        <row r="11056">
          <cell r="A11056" t="str">
            <v>SP2.010NO_thin070</v>
          </cell>
          <cell r="B11056" t="str">
            <v xml:space="preserve">SP </v>
          </cell>
          <cell r="C11056">
            <v>2</v>
          </cell>
          <cell r="D11056">
            <v>10</v>
          </cell>
          <cell r="E11056" t="str">
            <v>NO_thin</v>
          </cell>
          <cell r="F11056" t="str">
            <v xml:space="preserve"> 70-75</v>
          </cell>
          <cell r="G11056">
            <v>7.57</v>
          </cell>
          <cell r="H11056">
            <v>-0.51</v>
          </cell>
          <cell r="I11056">
            <v>7.05</v>
          </cell>
          <cell r="J11056">
            <v>35.270000000000003</v>
          </cell>
          <cell r="K11056">
            <v>822.1</v>
          </cell>
          <cell r="L11056">
            <v>0</v>
          </cell>
          <cell r="M11056">
            <v>822.1</v>
          </cell>
          <cell r="N11056">
            <v>0</v>
          </cell>
        </row>
        <row r="11057">
          <cell r="A11057" t="str">
            <v>SP2.010NO_thin075</v>
          </cell>
          <cell r="B11057" t="str">
            <v xml:space="preserve">SP </v>
          </cell>
          <cell r="C11057">
            <v>2</v>
          </cell>
          <cell r="D11057">
            <v>10</v>
          </cell>
          <cell r="E11057" t="str">
            <v>NO_thin</v>
          </cell>
          <cell r="F11057" t="str">
            <v xml:space="preserve"> 75-80</v>
          </cell>
          <cell r="G11057">
            <v>6.7</v>
          </cell>
          <cell r="H11057">
            <v>-0.83</v>
          </cell>
          <cell r="I11057">
            <v>5.86</v>
          </cell>
          <cell r="J11057">
            <v>29.32</v>
          </cell>
          <cell r="K11057">
            <v>851.41</v>
          </cell>
          <cell r="L11057">
            <v>0</v>
          </cell>
          <cell r="M11057">
            <v>851.41</v>
          </cell>
          <cell r="N11057">
            <v>0</v>
          </cell>
        </row>
        <row r="11058">
          <cell r="A11058" t="str">
            <v>SP2.010NO_thin080</v>
          </cell>
          <cell r="B11058" t="str">
            <v xml:space="preserve">SP </v>
          </cell>
          <cell r="C11058">
            <v>2</v>
          </cell>
          <cell r="D11058">
            <v>10</v>
          </cell>
          <cell r="E11058" t="str">
            <v>NO_thin</v>
          </cell>
          <cell r="F11058" t="str">
            <v xml:space="preserve"> 80-85</v>
          </cell>
          <cell r="G11058">
            <v>5.77</v>
          </cell>
          <cell r="H11058">
            <v>-0.79</v>
          </cell>
          <cell r="I11058">
            <v>4.99</v>
          </cell>
          <cell r="J11058">
            <v>24.93</v>
          </cell>
          <cell r="K11058">
            <v>876.34</v>
          </cell>
          <cell r="L11058">
            <v>0</v>
          </cell>
          <cell r="M11058">
            <v>876.34</v>
          </cell>
          <cell r="N11058">
            <v>0</v>
          </cell>
        </row>
        <row r="11059">
          <cell r="A11059" t="str">
            <v>SP2.010NO_thin085</v>
          </cell>
          <cell r="B11059" t="str">
            <v xml:space="preserve">SP </v>
          </cell>
          <cell r="C11059">
            <v>2</v>
          </cell>
          <cell r="D11059">
            <v>10</v>
          </cell>
          <cell r="E11059" t="str">
            <v>NO_thin</v>
          </cell>
          <cell r="F11059" t="str">
            <v xml:space="preserve"> 85-90</v>
          </cell>
          <cell r="G11059">
            <v>4.95</v>
          </cell>
          <cell r="H11059">
            <v>-0.79</v>
          </cell>
          <cell r="I11059">
            <v>4.16</v>
          </cell>
          <cell r="J11059">
            <v>20.81</v>
          </cell>
          <cell r="K11059">
            <v>897.14</v>
          </cell>
          <cell r="L11059">
            <v>0</v>
          </cell>
          <cell r="M11059">
            <v>897.14</v>
          </cell>
          <cell r="N11059">
            <v>0</v>
          </cell>
        </row>
        <row r="11060">
          <cell r="A11060" t="str">
            <v>SP2.010NO_thin090</v>
          </cell>
          <cell r="B11060" t="str">
            <v xml:space="preserve">SP </v>
          </cell>
          <cell r="C11060">
            <v>2</v>
          </cell>
          <cell r="D11060">
            <v>10</v>
          </cell>
          <cell r="E11060" t="str">
            <v>NO_thin</v>
          </cell>
          <cell r="F11060" t="str">
            <v xml:space="preserve"> 90-95</v>
          </cell>
          <cell r="G11060">
            <v>4.3499999999999996</v>
          </cell>
          <cell r="H11060">
            <v>-0.89</v>
          </cell>
          <cell r="I11060">
            <v>3.46</v>
          </cell>
          <cell r="J11060">
            <v>17.32</v>
          </cell>
          <cell r="K11060">
            <v>914.46</v>
          </cell>
          <cell r="L11060">
            <v>0</v>
          </cell>
          <cell r="M11060">
            <v>914.46</v>
          </cell>
          <cell r="N11060">
            <v>0</v>
          </cell>
        </row>
        <row r="11061">
          <cell r="A11061" t="str">
            <v>SP2.010NO_thin095</v>
          </cell>
          <cell r="B11061" t="str">
            <v xml:space="preserve">SP </v>
          </cell>
          <cell r="C11061">
            <v>2</v>
          </cell>
          <cell r="D11061">
            <v>10</v>
          </cell>
          <cell r="E11061" t="str">
            <v>NO_thin</v>
          </cell>
          <cell r="F11061" t="str">
            <v xml:space="preserve"> 95-100</v>
          </cell>
          <cell r="G11061">
            <v>3.89</v>
          </cell>
          <cell r="H11061">
            <v>-0.64</v>
          </cell>
          <cell r="I11061">
            <v>3.25</v>
          </cell>
          <cell r="J11061">
            <v>16.260000000000002</v>
          </cell>
          <cell r="K11061">
            <v>930.72</v>
          </cell>
          <cell r="L11061">
            <v>0</v>
          </cell>
          <cell r="M11061">
            <v>930.72</v>
          </cell>
          <cell r="N11061">
            <v>0</v>
          </cell>
        </row>
        <row r="11062">
          <cell r="A11062" t="str">
            <v>SP2.010NO_thin100</v>
          </cell>
          <cell r="B11062" t="str">
            <v xml:space="preserve">SP </v>
          </cell>
          <cell r="C11062">
            <v>2</v>
          </cell>
          <cell r="D11062">
            <v>10</v>
          </cell>
          <cell r="E11062" t="str">
            <v>NO_thin</v>
          </cell>
          <cell r="F11062" t="str">
            <v>100-105</v>
          </cell>
          <cell r="G11062">
            <v>3.35</v>
          </cell>
          <cell r="H11062">
            <v>-0.19</v>
          </cell>
          <cell r="I11062">
            <v>3.16</v>
          </cell>
          <cell r="J11062">
            <v>15.79</v>
          </cell>
          <cell r="K11062">
            <v>946.51</v>
          </cell>
          <cell r="L11062">
            <v>0</v>
          </cell>
          <cell r="M11062">
            <v>946.51</v>
          </cell>
          <cell r="N11062">
            <v>0</v>
          </cell>
        </row>
        <row r="11063">
          <cell r="A11063" t="str">
            <v>SP2.010NO_thin105</v>
          </cell>
          <cell r="B11063" t="str">
            <v xml:space="preserve">SP </v>
          </cell>
          <cell r="C11063">
            <v>2</v>
          </cell>
          <cell r="D11063">
            <v>10</v>
          </cell>
          <cell r="E11063" t="str">
            <v>NO_thin</v>
          </cell>
          <cell r="F11063" t="str">
            <v>105-110</v>
          </cell>
          <cell r="G11063">
            <v>2.74</v>
          </cell>
          <cell r="H11063">
            <v>-0.66</v>
          </cell>
          <cell r="I11063">
            <v>2.0699999999999998</v>
          </cell>
          <cell r="J11063">
            <v>10.37</v>
          </cell>
          <cell r="K11063">
            <v>956.88</v>
          </cell>
          <cell r="L11063">
            <v>0</v>
          </cell>
          <cell r="M11063">
            <v>956.88</v>
          </cell>
          <cell r="N11063">
            <v>0</v>
          </cell>
        </row>
        <row r="11064">
          <cell r="A11064" t="str">
            <v>SP2.010NO_thin110</v>
          </cell>
          <cell r="B11064" t="str">
            <v xml:space="preserve">SP </v>
          </cell>
          <cell r="C11064">
            <v>2</v>
          </cell>
          <cell r="D11064">
            <v>10</v>
          </cell>
          <cell r="E11064" t="str">
            <v>NO_thin</v>
          </cell>
          <cell r="F11064" t="str">
            <v>110-115</v>
          </cell>
          <cell r="G11064">
            <v>2.31</v>
          </cell>
          <cell r="H11064">
            <v>-0.6</v>
          </cell>
          <cell r="I11064">
            <v>1.71</v>
          </cell>
          <cell r="J11064">
            <v>8.5500000000000007</v>
          </cell>
          <cell r="K11064">
            <v>965.43</v>
          </cell>
          <cell r="L11064">
            <v>0</v>
          </cell>
          <cell r="M11064">
            <v>965.43</v>
          </cell>
          <cell r="N11064">
            <v>0</v>
          </cell>
        </row>
        <row r="11065">
          <cell r="A11065" t="str">
            <v>SP2.010NO_thin115</v>
          </cell>
          <cell r="B11065" t="str">
            <v xml:space="preserve">SP </v>
          </cell>
          <cell r="C11065">
            <v>2</v>
          </cell>
          <cell r="D11065">
            <v>10</v>
          </cell>
          <cell r="E11065" t="str">
            <v>NO_thin</v>
          </cell>
          <cell r="F11065" t="str">
            <v>115-120</v>
          </cell>
          <cell r="G11065">
            <v>2.02</v>
          </cell>
          <cell r="H11065">
            <v>-0.49</v>
          </cell>
          <cell r="I11065">
            <v>1.52</v>
          </cell>
          <cell r="J11065">
            <v>7.62</v>
          </cell>
          <cell r="K11065">
            <v>973.05</v>
          </cell>
          <cell r="L11065">
            <v>0</v>
          </cell>
          <cell r="M11065">
            <v>973.05</v>
          </cell>
          <cell r="N11065">
            <v>0</v>
          </cell>
        </row>
        <row r="11066">
          <cell r="A11066" t="str">
            <v>SP2.010NO_thin120</v>
          </cell>
          <cell r="B11066" t="str">
            <v xml:space="preserve">SP </v>
          </cell>
          <cell r="C11066">
            <v>2</v>
          </cell>
          <cell r="D11066">
            <v>10</v>
          </cell>
          <cell r="E11066" t="str">
            <v>NO_thin</v>
          </cell>
          <cell r="F11066" t="str">
            <v>120-125</v>
          </cell>
          <cell r="G11066">
            <v>1.68</v>
          </cell>
          <cell r="H11066">
            <v>-0.3</v>
          </cell>
          <cell r="I11066">
            <v>1.38</v>
          </cell>
          <cell r="J11066">
            <v>6.9</v>
          </cell>
          <cell r="K11066">
            <v>979.95</v>
          </cell>
          <cell r="L11066">
            <v>0</v>
          </cell>
          <cell r="M11066">
            <v>979.95</v>
          </cell>
          <cell r="N11066">
            <v>0</v>
          </cell>
        </row>
        <row r="11067">
          <cell r="A11067" t="str">
            <v>SP2.010NO_thin125</v>
          </cell>
          <cell r="B11067" t="str">
            <v xml:space="preserve">SP </v>
          </cell>
          <cell r="C11067">
            <v>2</v>
          </cell>
          <cell r="D11067">
            <v>10</v>
          </cell>
          <cell r="E11067" t="str">
            <v>NO_thin</v>
          </cell>
          <cell r="F11067" t="str">
            <v>125-130</v>
          </cell>
          <cell r="G11067">
            <v>1.43</v>
          </cell>
          <cell r="H11067">
            <v>-0.33</v>
          </cell>
          <cell r="I11067">
            <v>1.1000000000000001</v>
          </cell>
          <cell r="J11067">
            <v>5.5</v>
          </cell>
          <cell r="K11067">
            <v>985.45</v>
          </cell>
          <cell r="L11067">
            <v>0</v>
          </cell>
          <cell r="M11067">
            <v>985.45</v>
          </cell>
          <cell r="N11067">
            <v>0</v>
          </cell>
        </row>
        <row r="11068">
          <cell r="A11068" t="str">
            <v>SP2.010NO_thin130</v>
          </cell>
          <cell r="B11068" t="str">
            <v xml:space="preserve">SP </v>
          </cell>
          <cell r="C11068">
            <v>2</v>
          </cell>
          <cell r="D11068">
            <v>10</v>
          </cell>
          <cell r="E11068" t="str">
            <v>NO_thin</v>
          </cell>
          <cell r="F11068" t="str">
            <v>130-135</v>
          </cell>
          <cell r="G11068">
            <v>1.23</v>
          </cell>
          <cell r="H11068">
            <v>-0.31</v>
          </cell>
          <cell r="I11068">
            <v>0.92</v>
          </cell>
          <cell r="J11068">
            <v>4.5999999999999996</v>
          </cell>
          <cell r="K11068">
            <v>990.05</v>
          </cell>
          <cell r="L11068">
            <v>0</v>
          </cell>
          <cell r="M11068">
            <v>990.05</v>
          </cell>
          <cell r="N11068">
            <v>0</v>
          </cell>
        </row>
        <row r="11069">
          <cell r="A11069" t="str">
            <v>SP2.010NO_thin135</v>
          </cell>
          <cell r="B11069" t="str">
            <v xml:space="preserve">SP </v>
          </cell>
          <cell r="C11069">
            <v>2</v>
          </cell>
          <cell r="D11069">
            <v>10</v>
          </cell>
          <cell r="E11069" t="str">
            <v>NO_thin</v>
          </cell>
          <cell r="F11069" t="str">
            <v>135-140</v>
          </cell>
          <cell r="G11069">
            <v>1.0900000000000001</v>
          </cell>
          <cell r="H11069">
            <v>-0.28999999999999998</v>
          </cell>
          <cell r="I11069">
            <v>0.8</v>
          </cell>
          <cell r="J11069">
            <v>4.01</v>
          </cell>
          <cell r="K11069">
            <v>994.05</v>
          </cell>
          <cell r="L11069">
            <v>0</v>
          </cell>
          <cell r="M11069">
            <v>994.05</v>
          </cell>
          <cell r="N11069">
            <v>0</v>
          </cell>
        </row>
        <row r="11070">
          <cell r="A11070" t="str">
            <v>SP2.010NO_thin140</v>
          </cell>
          <cell r="B11070" t="str">
            <v xml:space="preserve">SP </v>
          </cell>
          <cell r="C11070">
            <v>2</v>
          </cell>
          <cell r="D11070">
            <v>10</v>
          </cell>
          <cell r="E11070" t="str">
            <v>NO_thin</v>
          </cell>
          <cell r="F11070" t="str">
            <v>140-145</v>
          </cell>
          <cell r="G11070">
            <v>0.98</v>
          </cell>
          <cell r="H11070">
            <v>-0.2</v>
          </cell>
          <cell r="I11070">
            <v>0.79</v>
          </cell>
          <cell r="J11070">
            <v>3.93</v>
          </cell>
          <cell r="K11070">
            <v>997.98</v>
          </cell>
          <cell r="L11070">
            <v>0</v>
          </cell>
          <cell r="M11070">
            <v>997.98</v>
          </cell>
          <cell r="N11070">
            <v>0</v>
          </cell>
        </row>
        <row r="11071">
          <cell r="A11071" t="str">
            <v>SP2.010NO_thin145</v>
          </cell>
          <cell r="B11071" t="str">
            <v xml:space="preserve">SP </v>
          </cell>
          <cell r="C11071">
            <v>2</v>
          </cell>
          <cell r="D11071">
            <v>10</v>
          </cell>
          <cell r="E11071" t="str">
            <v>NO_thin</v>
          </cell>
          <cell r="F11071" t="str">
            <v>145-150</v>
          </cell>
          <cell r="G11071">
            <v>0.85</v>
          </cell>
          <cell r="H11071">
            <v>-0.12</v>
          </cell>
          <cell r="I11071">
            <v>0.73</v>
          </cell>
          <cell r="J11071">
            <v>3.64</v>
          </cell>
          <cell r="K11071">
            <v>1001.62</v>
          </cell>
          <cell r="L11071">
            <v>0</v>
          </cell>
          <cell r="M11071">
            <v>1001.62</v>
          </cell>
          <cell r="N11071">
            <v>0</v>
          </cell>
        </row>
        <row r="11072">
          <cell r="A11072" t="str">
            <v>SP2.010NO_thin150</v>
          </cell>
          <cell r="B11072" t="str">
            <v xml:space="preserve">SP </v>
          </cell>
          <cell r="C11072">
            <v>2</v>
          </cell>
          <cell r="D11072">
            <v>10</v>
          </cell>
          <cell r="E11072" t="str">
            <v>NO_thin</v>
          </cell>
          <cell r="F11072" t="str">
            <v>150-155</v>
          </cell>
          <cell r="G11072">
            <v>0.67</v>
          </cell>
          <cell r="H11072">
            <v>-0.19</v>
          </cell>
          <cell r="I11072">
            <v>0.48</v>
          </cell>
          <cell r="J11072">
            <v>2.42</v>
          </cell>
          <cell r="K11072">
            <v>1004.04</v>
          </cell>
          <cell r="L11072">
            <v>0</v>
          </cell>
          <cell r="M11072">
            <v>1004.04</v>
          </cell>
          <cell r="N11072">
            <v>0</v>
          </cell>
        </row>
        <row r="11073">
          <cell r="A11073" t="str">
            <v>SP2.010NO_thin155</v>
          </cell>
          <cell r="B11073" t="str">
            <v xml:space="preserve">SP </v>
          </cell>
          <cell r="C11073">
            <v>2</v>
          </cell>
          <cell r="D11073">
            <v>10</v>
          </cell>
          <cell r="E11073" t="str">
            <v>NO_thin</v>
          </cell>
          <cell r="F11073" t="str">
            <v>155-160</v>
          </cell>
          <cell r="G11073">
            <v>0.56999999999999995</v>
          </cell>
          <cell r="H11073">
            <v>-0.17</v>
          </cell>
          <cell r="I11073">
            <v>0.39</v>
          </cell>
          <cell r="J11073">
            <v>1.97</v>
          </cell>
          <cell r="K11073">
            <v>1006.01</v>
          </cell>
          <cell r="L11073">
            <v>0</v>
          </cell>
          <cell r="M11073">
            <v>1006.01</v>
          </cell>
          <cell r="N11073">
            <v>0</v>
          </cell>
        </row>
        <row r="11074">
          <cell r="A11074" t="str">
            <v>SP2.010NO_thin160</v>
          </cell>
          <cell r="B11074" t="str">
            <v xml:space="preserve">SP </v>
          </cell>
          <cell r="C11074">
            <v>2</v>
          </cell>
          <cell r="D11074">
            <v>10</v>
          </cell>
          <cell r="E11074" t="str">
            <v>NO_thin</v>
          </cell>
          <cell r="F11074" t="str">
            <v>160-165</v>
          </cell>
          <cell r="G11074">
            <v>0.51</v>
          </cell>
          <cell r="H11074">
            <v>-0.15</v>
          </cell>
          <cell r="I11074">
            <v>0.36</v>
          </cell>
          <cell r="J11074">
            <v>1.82</v>
          </cell>
          <cell r="K11074">
            <v>1007.83</v>
          </cell>
          <cell r="L11074">
            <v>0</v>
          </cell>
          <cell r="M11074">
            <v>1007.83</v>
          </cell>
          <cell r="N11074">
            <v>0</v>
          </cell>
        </row>
        <row r="11075">
          <cell r="A11075" t="str">
            <v>SP2.010NO_thin165</v>
          </cell>
          <cell r="B11075" t="str">
            <v xml:space="preserve">SP </v>
          </cell>
          <cell r="C11075">
            <v>2</v>
          </cell>
          <cell r="D11075">
            <v>10</v>
          </cell>
          <cell r="E11075" t="str">
            <v>NO_thin</v>
          </cell>
          <cell r="F11075" t="str">
            <v>165-170</v>
          </cell>
          <cell r="G11075">
            <v>0.44</v>
          </cell>
          <cell r="H11075">
            <v>-0.12</v>
          </cell>
          <cell r="I11075">
            <v>0.32</v>
          </cell>
          <cell r="J11075">
            <v>1.6</v>
          </cell>
          <cell r="K11075">
            <v>1009.42</v>
          </cell>
          <cell r="L11075">
            <v>0</v>
          </cell>
          <cell r="M11075">
            <v>1009.42</v>
          </cell>
          <cell r="N11075">
            <v>0</v>
          </cell>
        </row>
        <row r="11076">
          <cell r="A11076" t="str">
            <v>SP2.010NO_thin170</v>
          </cell>
          <cell r="B11076" t="str">
            <v xml:space="preserve">SP </v>
          </cell>
          <cell r="C11076">
            <v>2</v>
          </cell>
          <cell r="D11076">
            <v>10</v>
          </cell>
          <cell r="E11076" t="str">
            <v>NO_thin</v>
          </cell>
          <cell r="F11076" t="str">
            <v>170-175</v>
          </cell>
          <cell r="G11076">
            <v>0.33</v>
          </cell>
          <cell r="H11076">
            <v>-0.09</v>
          </cell>
          <cell r="I11076">
            <v>0.24</v>
          </cell>
          <cell r="J11076">
            <v>1.2</v>
          </cell>
          <cell r="K11076">
            <v>1010.63</v>
          </cell>
          <cell r="L11076">
            <v>0</v>
          </cell>
          <cell r="M11076">
            <v>1010.63</v>
          </cell>
          <cell r="N11076">
            <v>0</v>
          </cell>
        </row>
        <row r="11077">
          <cell r="A11077" t="str">
            <v>SP2.010NO_thin175</v>
          </cell>
          <cell r="B11077" t="str">
            <v xml:space="preserve">SP </v>
          </cell>
          <cell r="C11077">
            <v>2</v>
          </cell>
          <cell r="D11077">
            <v>10</v>
          </cell>
          <cell r="E11077" t="str">
            <v>NO_thin</v>
          </cell>
          <cell r="F11077" t="str">
            <v>175-180</v>
          </cell>
          <cell r="G11077">
            <v>0.25</v>
          </cell>
          <cell r="H11077">
            <v>-7.0000000000000007E-2</v>
          </cell>
          <cell r="I11077">
            <v>0.18</v>
          </cell>
          <cell r="J11077">
            <v>0.9</v>
          </cell>
          <cell r="K11077">
            <v>1011.53</v>
          </cell>
          <cell r="L11077">
            <v>0</v>
          </cell>
          <cell r="M11077">
            <v>1011.53</v>
          </cell>
          <cell r="N11077">
            <v>0</v>
          </cell>
        </row>
        <row r="11078">
          <cell r="A11078" t="str">
            <v>SP2.010NO_thin180</v>
          </cell>
          <cell r="B11078" t="str">
            <v xml:space="preserve">SP </v>
          </cell>
          <cell r="C11078">
            <v>2</v>
          </cell>
          <cell r="D11078">
            <v>10</v>
          </cell>
          <cell r="E11078" t="str">
            <v>NO_thin</v>
          </cell>
          <cell r="F11078" t="str">
            <v>180-185</v>
          </cell>
          <cell r="G11078">
            <v>0.3</v>
          </cell>
          <cell r="H11078">
            <v>-0.06</v>
          </cell>
          <cell r="I11078">
            <v>0.24</v>
          </cell>
          <cell r="J11078">
            <v>1.21</v>
          </cell>
          <cell r="K11078">
            <v>1012.73</v>
          </cell>
          <cell r="L11078">
            <v>0</v>
          </cell>
          <cell r="M11078">
            <v>1012.73</v>
          </cell>
          <cell r="N11078">
            <v>0</v>
          </cell>
        </row>
        <row r="11079">
          <cell r="A11079" t="str">
            <v>SP2.010NO_thin185</v>
          </cell>
          <cell r="B11079" t="str">
            <v xml:space="preserve">SP </v>
          </cell>
          <cell r="C11079">
            <v>2</v>
          </cell>
          <cell r="D11079">
            <v>10</v>
          </cell>
          <cell r="E11079" t="str">
            <v>NO_thin</v>
          </cell>
          <cell r="F11079" t="str">
            <v>185-190</v>
          </cell>
          <cell r="G11079">
            <v>0.2</v>
          </cell>
          <cell r="H11079">
            <v>0.51</v>
          </cell>
          <cell r="I11079">
            <v>0.71</v>
          </cell>
          <cell r="J11079">
            <v>3.53</v>
          </cell>
          <cell r="K11079">
            <v>1016.26</v>
          </cell>
          <cell r="L11079">
            <v>0</v>
          </cell>
          <cell r="M11079">
            <v>1016.26</v>
          </cell>
          <cell r="N11079">
            <v>0</v>
          </cell>
        </row>
        <row r="11080">
          <cell r="A11080" t="str">
            <v>SP2.010NO_thin190</v>
          </cell>
          <cell r="B11080" t="str">
            <v xml:space="preserve">SP </v>
          </cell>
          <cell r="C11080">
            <v>2</v>
          </cell>
          <cell r="D11080">
            <v>10</v>
          </cell>
          <cell r="E11080" t="str">
            <v>NO_thin</v>
          </cell>
          <cell r="F11080" t="str">
            <v>190-195</v>
          </cell>
          <cell r="G11080">
            <v>0.2</v>
          </cell>
          <cell r="H11080">
            <v>-0.16</v>
          </cell>
          <cell r="I11080">
            <v>0.04</v>
          </cell>
          <cell r="J11080">
            <v>0.21</v>
          </cell>
          <cell r="K11080">
            <v>1016.47</v>
          </cell>
          <cell r="L11080">
            <v>0</v>
          </cell>
          <cell r="M11080">
            <v>1016.47</v>
          </cell>
          <cell r="N11080">
            <v>0</v>
          </cell>
        </row>
        <row r="11081">
          <cell r="A11081" t="str">
            <v>SP2.010NO_thin195</v>
          </cell>
          <cell r="B11081" t="str">
            <v xml:space="preserve">SP </v>
          </cell>
          <cell r="C11081">
            <v>2</v>
          </cell>
          <cell r="D11081">
            <v>10</v>
          </cell>
          <cell r="E11081" t="str">
            <v>NO_thin</v>
          </cell>
          <cell r="F11081" t="str">
            <v>195-200</v>
          </cell>
          <cell r="G11081">
            <v>0.21</v>
          </cell>
          <cell r="H11081">
            <v>-0.18</v>
          </cell>
          <cell r="I11081">
            <v>0.03</v>
          </cell>
          <cell r="J11081">
            <v>0.16</v>
          </cell>
          <cell r="K11081">
            <v>1016.63</v>
          </cell>
          <cell r="L11081">
            <v>0</v>
          </cell>
          <cell r="M11081">
            <v>1016.63</v>
          </cell>
          <cell r="N11081">
            <v>0</v>
          </cell>
        </row>
        <row r="11082">
          <cell r="A11082" t="str">
            <v>SP2.010Thinned000</v>
          </cell>
          <cell r="B11082" t="str">
            <v xml:space="preserve">SP </v>
          </cell>
          <cell r="C11082">
            <v>2</v>
          </cell>
          <cell r="D11082">
            <v>10</v>
          </cell>
          <cell r="E11082" t="str">
            <v>Thinned</v>
          </cell>
          <cell r="F11082" t="str">
            <v xml:space="preserve">  0-5</v>
          </cell>
          <cell r="G11082">
            <v>0.3</v>
          </cell>
          <cell r="H11082">
            <v>0.14000000000000001</v>
          </cell>
          <cell r="I11082">
            <v>0.44</v>
          </cell>
          <cell r="J11082">
            <v>2.2200000000000002</v>
          </cell>
          <cell r="K11082">
            <v>2.2200000000000002</v>
          </cell>
          <cell r="L11082">
            <v>0</v>
          </cell>
          <cell r="M11082">
            <v>2.2200000000000002</v>
          </cell>
          <cell r="N11082">
            <v>0</v>
          </cell>
        </row>
        <row r="11083">
          <cell r="A11083" t="str">
            <v>SP2.010Thinned005</v>
          </cell>
          <cell r="B11083" t="str">
            <v xml:space="preserve">SP </v>
          </cell>
          <cell r="C11083">
            <v>2</v>
          </cell>
          <cell r="D11083">
            <v>10</v>
          </cell>
          <cell r="E11083" t="str">
            <v>Thinned</v>
          </cell>
          <cell r="F11083" t="str">
            <v xml:space="preserve">  5-10</v>
          </cell>
          <cell r="G11083">
            <v>0.92</v>
          </cell>
          <cell r="H11083">
            <v>0.18</v>
          </cell>
          <cell r="I11083">
            <v>1.0900000000000001</v>
          </cell>
          <cell r="J11083">
            <v>5.47</v>
          </cell>
          <cell r="K11083">
            <v>7.7</v>
          </cell>
          <cell r="L11083">
            <v>0</v>
          </cell>
          <cell r="M11083">
            <v>7.7</v>
          </cell>
          <cell r="N11083">
            <v>0</v>
          </cell>
        </row>
        <row r="11084">
          <cell r="A11084" t="str">
            <v>SP2.010Thinned010</v>
          </cell>
          <cell r="B11084" t="str">
            <v xml:space="preserve">SP </v>
          </cell>
          <cell r="C11084">
            <v>2</v>
          </cell>
          <cell r="D11084">
            <v>10</v>
          </cell>
          <cell r="E11084" t="str">
            <v>Thinned</v>
          </cell>
          <cell r="F11084" t="str">
            <v xml:space="preserve"> 10-15</v>
          </cell>
          <cell r="G11084">
            <v>2.8</v>
          </cell>
          <cell r="H11084">
            <v>0.18</v>
          </cell>
          <cell r="I11084">
            <v>2.97</v>
          </cell>
          <cell r="J11084">
            <v>14.87</v>
          </cell>
          <cell r="K11084">
            <v>22.57</v>
          </cell>
          <cell r="L11084">
            <v>0</v>
          </cell>
          <cell r="M11084">
            <v>22.57</v>
          </cell>
          <cell r="N11084">
            <v>0</v>
          </cell>
        </row>
        <row r="11085">
          <cell r="A11085" t="str">
            <v>SP2.010Thinned015</v>
          </cell>
          <cell r="B11085" t="str">
            <v xml:space="preserve">SP </v>
          </cell>
          <cell r="C11085">
            <v>2</v>
          </cell>
          <cell r="D11085">
            <v>10</v>
          </cell>
          <cell r="E11085" t="str">
            <v>Thinned</v>
          </cell>
          <cell r="F11085" t="str">
            <v xml:space="preserve"> 15-20</v>
          </cell>
          <cell r="G11085">
            <v>8.5299999999999994</v>
          </cell>
          <cell r="H11085">
            <v>0.18</v>
          </cell>
          <cell r="I11085">
            <v>8.7100000000000009</v>
          </cell>
          <cell r="J11085">
            <v>43.55</v>
          </cell>
          <cell r="K11085">
            <v>66.12</v>
          </cell>
          <cell r="L11085">
            <v>0</v>
          </cell>
          <cell r="M11085">
            <v>66.12</v>
          </cell>
          <cell r="N11085">
            <v>0</v>
          </cell>
        </row>
        <row r="11086">
          <cell r="A11086" t="str">
            <v>SP2.010Thinned020</v>
          </cell>
          <cell r="B11086" t="str">
            <v xml:space="preserve">SP </v>
          </cell>
          <cell r="C11086">
            <v>2</v>
          </cell>
          <cell r="D11086">
            <v>10</v>
          </cell>
          <cell r="E11086" t="str">
            <v>Thinned</v>
          </cell>
          <cell r="F11086" t="str">
            <v xml:space="preserve"> 20-25</v>
          </cell>
          <cell r="G11086">
            <v>21.5</v>
          </cell>
          <cell r="H11086">
            <v>0.47</v>
          </cell>
          <cell r="I11086">
            <v>21.98</v>
          </cell>
          <cell r="J11086">
            <v>109.88</v>
          </cell>
          <cell r="K11086">
            <v>176</v>
          </cell>
          <cell r="L11086">
            <v>0</v>
          </cell>
          <cell r="M11086">
            <v>176</v>
          </cell>
          <cell r="N11086">
            <v>0</v>
          </cell>
        </row>
        <row r="11087">
          <cell r="A11087" t="str">
            <v>SP2.010Thinned025</v>
          </cell>
          <cell r="B11087" t="str">
            <v xml:space="preserve">SP </v>
          </cell>
          <cell r="C11087">
            <v>2</v>
          </cell>
          <cell r="D11087">
            <v>10</v>
          </cell>
          <cell r="E11087" t="str">
            <v>Thinned</v>
          </cell>
          <cell r="F11087" t="str">
            <v xml:space="preserve"> 25-30</v>
          </cell>
          <cell r="G11087">
            <v>3.85</v>
          </cell>
          <cell r="H11087">
            <v>3.79</v>
          </cell>
          <cell r="I11087">
            <v>7.64</v>
          </cell>
          <cell r="J11087">
            <v>38.21</v>
          </cell>
          <cell r="K11087">
            <v>214.21</v>
          </cell>
          <cell r="L11087">
            <v>-0.19</v>
          </cell>
          <cell r="M11087">
            <v>214.02</v>
          </cell>
          <cell r="N11087">
            <v>10.74</v>
          </cell>
        </row>
        <row r="11088">
          <cell r="A11088" t="str">
            <v>SP2.010Thinned030</v>
          </cell>
          <cell r="B11088" t="str">
            <v xml:space="preserve">SP </v>
          </cell>
          <cell r="C11088">
            <v>2</v>
          </cell>
          <cell r="D11088">
            <v>10</v>
          </cell>
          <cell r="E11088" t="str">
            <v>Thinned</v>
          </cell>
          <cell r="F11088" t="str">
            <v xml:space="preserve"> 30-35</v>
          </cell>
          <cell r="G11088">
            <v>4.2</v>
          </cell>
          <cell r="H11088">
            <v>0.17</v>
          </cell>
          <cell r="I11088">
            <v>4.37</v>
          </cell>
          <cell r="J11088">
            <v>21.84</v>
          </cell>
          <cell r="K11088">
            <v>236.04</v>
          </cell>
          <cell r="L11088">
            <v>-0.34</v>
          </cell>
          <cell r="M11088">
            <v>235.7</v>
          </cell>
          <cell r="N11088">
            <v>8.7899999999999991</v>
          </cell>
        </row>
        <row r="11089">
          <cell r="A11089" t="str">
            <v>SP2.010Thinned035</v>
          </cell>
          <cell r="B11089" t="str">
            <v xml:space="preserve">SP </v>
          </cell>
          <cell r="C11089">
            <v>2</v>
          </cell>
          <cell r="D11089">
            <v>10</v>
          </cell>
          <cell r="E11089" t="str">
            <v>Thinned</v>
          </cell>
          <cell r="F11089" t="str">
            <v xml:space="preserve"> 35-40</v>
          </cell>
          <cell r="G11089">
            <v>6.69</v>
          </cell>
          <cell r="H11089">
            <v>1.72</v>
          </cell>
          <cell r="I11089">
            <v>8.41</v>
          </cell>
          <cell r="J11089">
            <v>42.07</v>
          </cell>
          <cell r="K11089">
            <v>278.12</v>
          </cell>
          <cell r="L11089">
            <v>-1.01</v>
          </cell>
          <cell r="M11089">
            <v>277.11</v>
          </cell>
          <cell r="N11089">
            <v>4.88</v>
          </cell>
        </row>
        <row r="11090">
          <cell r="A11090" t="str">
            <v>SP2.010Thinned040</v>
          </cell>
          <cell r="B11090" t="str">
            <v xml:space="preserve">SP </v>
          </cell>
          <cell r="C11090">
            <v>2</v>
          </cell>
          <cell r="D11090">
            <v>10</v>
          </cell>
          <cell r="E11090" t="str">
            <v>Thinned</v>
          </cell>
          <cell r="F11090" t="str">
            <v xml:space="preserve"> 40-45</v>
          </cell>
          <cell r="G11090">
            <v>7.15</v>
          </cell>
          <cell r="H11090">
            <v>1.41</v>
          </cell>
          <cell r="I11090">
            <v>8.56</v>
          </cell>
          <cell r="J11090">
            <v>42.8</v>
          </cell>
          <cell r="K11090">
            <v>320.92</v>
          </cell>
          <cell r="L11090">
            <v>-1.66</v>
          </cell>
          <cell r="M11090">
            <v>319.26</v>
          </cell>
          <cell r="N11090">
            <v>4.7300000000000004</v>
          </cell>
        </row>
        <row r="11091">
          <cell r="A11091" t="str">
            <v>SP2.010Thinned045</v>
          </cell>
          <cell r="B11091" t="str">
            <v xml:space="preserve">SP </v>
          </cell>
          <cell r="C11091">
            <v>2</v>
          </cell>
          <cell r="D11091">
            <v>10</v>
          </cell>
          <cell r="E11091" t="str">
            <v>Thinned</v>
          </cell>
          <cell r="F11091" t="str">
            <v xml:space="preserve"> 45-50</v>
          </cell>
          <cell r="G11091">
            <v>7.24</v>
          </cell>
          <cell r="H11091">
            <v>0.08</v>
          </cell>
          <cell r="I11091">
            <v>7.32</v>
          </cell>
          <cell r="J11091">
            <v>36.619999999999997</v>
          </cell>
          <cell r="K11091">
            <v>357.54</v>
          </cell>
          <cell r="L11091">
            <v>-2.38</v>
          </cell>
          <cell r="M11091">
            <v>355.16</v>
          </cell>
          <cell r="N11091">
            <v>5.13</v>
          </cell>
        </row>
        <row r="11092">
          <cell r="A11092" t="str">
            <v>SP2.010Thinned050</v>
          </cell>
          <cell r="B11092" t="str">
            <v xml:space="preserve">SP </v>
          </cell>
          <cell r="C11092">
            <v>2</v>
          </cell>
          <cell r="D11092">
            <v>10</v>
          </cell>
          <cell r="E11092" t="str">
            <v>Thinned</v>
          </cell>
          <cell r="F11092" t="str">
            <v xml:space="preserve"> 50-55</v>
          </cell>
          <cell r="G11092">
            <v>6.98</v>
          </cell>
          <cell r="H11092">
            <v>0.55000000000000004</v>
          </cell>
          <cell r="I11092">
            <v>7.53</v>
          </cell>
          <cell r="J11092">
            <v>37.659999999999997</v>
          </cell>
          <cell r="K11092">
            <v>395.2</v>
          </cell>
          <cell r="L11092">
            <v>-3.03</v>
          </cell>
          <cell r="M11092">
            <v>392.17</v>
          </cell>
          <cell r="N11092">
            <v>4.71</v>
          </cell>
        </row>
        <row r="11093">
          <cell r="A11093" t="str">
            <v>SP2.010Thinned055</v>
          </cell>
          <cell r="B11093" t="str">
            <v xml:space="preserve">SP </v>
          </cell>
          <cell r="C11093">
            <v>2</v>
          </cell>
          <cell r="D11093">
            <v>10</v>
          </cell>
          <cell r="E11093" t="str">
            <v>Thinned</v>
          </cell>
          <cell r="F11093" t="str">
            <v xml:space="preserve"> 55-60</v>
          </cell>
          <cell r="G11093">
            <v>6.76</v>
          </cell>
          <cell r="H11093">
            <v>-0.56000000000000005</v>
          </cell>
          <cell r="I11093">
            <v>6.2</v>
          </cell>
          <cell r="J11093">
            <v>31.02</v>
          </cell>
          <cell r="K11093">
            <v>426.21</v>
          </cell>
          <cell r="L11093">
            <v>-3.74</v>
          </cell>
          <cell r="M11093">
            <v>422.47</v>
          </cell>
          <cell r="N11093">
            <v>5.16</v>
          </cell>
        </row>
        <row r="11094">
          <cell r="A11094" t="str">
            <v>SP2.010Thinned060</v>
          </cell>
          <cell r="B11094" t="str">
            <v xml:space="preserve">SP </v>
          </cell>
          <cell r="C11094">
            <v>2</v>
          </cell>
          <cell r="D11094">
            <v>10</v>
          </cell>
          <cell r="E11094" t="str">
            <v>Thinned</v>
          </cell>
          <cell r="F11094" t="str">
            <v xml:space="preserve"> 60-65</v>
          </cell>
          <cell r="G11094">
            <v>4.5999999999999996</v>
          </cell>
          <cell r="H11094">
            <v>-0.57999999999999996</v>
          </cell>
          <cell r="I11094">
            <v>4.0199999999999996</v>
          </cell>
          <cell r="J11094">
            <v>20.100000000000001</v>
          </cell>
          <cell r="K11094">
            <v>446.32</v>
          </cell>
          <cell r="L11094">
            <v>-4.46</v>
          </cell>
          <cell r="M11094">
            <v>441.86</v>
          </cell>
          <cell r="N11094">
            <v>5.22</v>
          </cell>
        </row>
        <row r="11095">
          <cell r="A11095" t="str">
            <v>SP2.010Thinned065</v>
          </cell>
          <cell r="B11095" t="str">
            <v xml:space="preserve">SP </v>
          </cell>
          <cell r="C11095">
            <v>2</v>
          </cell>
          <cell r="D11095">
            <v>10</v>
          </cell>
          <cell r="E11095" t="str">
            <v>Thinned</v>
          </cell>
          <cell r="F11095" t="str">
            <v xml:space="preserve"> 65-70</v>
          </cell>
          <cell r="G11095">
            <v>5.29</v>
          </cell>
          <cell r="H11095">
            <v>-0.67</v>
          </cell>
          <cell r="I11095">
            <v>4.62</v>
          </cell>
          <cell r="J11095">
            <v>23.09</v>
          </cell>
          <cell r="K11095">
            <v>469.4</v>
          </cell>
          <cell r="L11095">
            <v>-5.13</v>
          </cell>
          <cell r="M11095">
            <v>464.27</v>
          </cell>
          <cell r="N11095">
            <v>4.8</v>
          </cell>
        </row>
        <row r="11096">
          <cell r="A11096" t="str">
            <v>SP2.010Thinned070</v>
          </cell>
          <cell r="B11096" t="str">
            <v xml:space="preserve">SP </v>
          </cell>
          <cell r="C11096">
            <v>2</v>
          </cell>
          <cell r="D11096">
            <v>10</v>
          </cell>
          <cell r="E11096" t="str">
            <v>Thinned</v>
          </cell>
          <cell r="F11096" t="str">
            <v xml:space="preserve"> 70-75</v>
          </cell>
          <cell r="G11096">
            <v>4.83</v>
          </cell>
          <cell r="H11096">
            <v>-0.56000000000000005</v>
          </cell>
          <cell r="I11096">
            <v>4.2699999999999996</v>
          </cell>
          <cell r="J11096">
            <v>21.37</v>
          </cell>
          <cell r="K11096">
            <v>490.77</v>
          </cell>
          <cell r="L11096">
            <v>-5.72</v>
          </cell>
          <cell r="M11096">
            <v>485.05</v>
          </cell>
          <cell r="N11096">
            <v>4.28</v>
          </cell>
        </row>
        <row r="11097">
          <cell r="A11097" t="str">
            <v>SP2.010Thinned075</v>
          </cell>
          <cell r="B11097" t="str">
            <v xml:space="preserve">SP </v>
          </cell>
          <cell r="C11097">
            <v>2</v>
          </cell>
          <cell r="D11097">
            <v>10</v>
          </cell>
          <cell r="E11097" t="str">
            <v>Thinned</v>
          </cell>
          <cell r="F11097" t="str">
            <v xml:space="preserve"> 75-80</v>
          </cell>
          <cell r="G11097">
            <v>3.6</v>
          </cell>
          <cell r="H11097">
            <v>-0.47</v>
          </cell>
          <cell r="I11097">
            <v>3.13</v>
          </cell>
          <cell r="J11097">
            <v>15.65</v>
          </cell>
          <cell r="K11097">
            <v>506.42</v>
          </cell>
          <cell r="L11097">
            <v>-6.24</v>
          </cell>
          <cell r="M11097">
            <v>500.18</v>
          </cell>
          <cell r="N11097">
            <v>3.8</v>
          </cell>
        </row>
        <row r="11098">
          <cell r="A11098" t="str">
            <v>SP2.010Thinned080</v>
          </cell>
          <cell r="B11098" t="str">
            <v xml:space="preserve">SP </v>
          </cell>
          <cell r="C11098">
            <v>2</v>
          </cell>
          <cell r="D11098">
            <v>10</v>
          </cell>
          <cell r="E11098" t="str">
            <v>Thinned</v>
          </cell>
          <cell r="F11098" t="str">
            <v xml:space="preserve"> 80-85</v>
          </cell>
          <cell r="G11098">
            <v>3.6</v>
          </cell>
          <cell r="H11098">
            <v>-0.45</v>
          </cell>
          <cell r="I11098">
            <v>3.15</v>
          </cell>
          <cell r="J11098">
            <v>15.75</v>
          </cell>
          <cell r="K11098">
            <v>522.16999999999996</v>
          </cell>
          <cell r="L11098">
            <v>-6.71</v>
          </cell>
          <cell r="M11098">
            <v>515.46</v>
          </cell>
          <cell r="N11098">
            <v>3.36</v>
          </cell>
        </row>
        <row r="11099">
          <cell r="A11099" t="str">
            <v>SP2.010Thinned085</v>
          </cell>
          <cell r="B11099" t="str">
            <v xml:space="preserve">SP </v>
          </cell>
          <cell r="C11099">
            <v>2</v>
          </cell>
          <cell r="D11099">
            <v>10</v>
          </cell>
          <cell r="E11099" t="str">
            <v>Thinned</v>
          </cell>
          <cell r="F11099" t="str">
            <v xml:space="preserve"> 85-90</v>
          </cell>
          <cell r="G11099">
            <v>3</v>
          </cell>
          <cell r="H11099">
            <v>-0.42</v>
          </cell>
          <cell r="I11099">
            <v>2.58</v>
          </cell>
          <cell r="J11099">
            <v>12.89</v>
          </cell>
          <cell r="K11099">
            <v>535.05999999999995</v>
          </cell>
          <cell r="L11099">
            <v>-7.11</v>
          </cell>
          <cell r="M11099">
            <v>527.95000000000005</v>
          </cell>
          <cell r="N11099">
            <v>2.89</v>
          </cell>
        </row>
        <row r="11100">
          <cell r="A11100" t="str">
            <v>SP2.010Thinned090</v>
          </cell>
          <cell r="B11100" t="str">
            <v xml:space="preserve">SP </v>
          </cell>
          <cell r="C11100">
            <v>2</v>
          </cell>
          <cell r="D11100">
            <v>10</v>
          </cell>
          <cell r="E11100" t="str">
            <v>Thinned</v>
          </cell>
          <cell r="F11100" t="str">
            <v xml:space="preserve"> 90-95</v>
          </cell>
          <cell r="G11100">
            <v>2.83</v>
          </cell>
          <cell r="H11100">
            <v>-0.42</v>
          </cell>
          <cell r="I11100">
            <v>2.41</v>
          </cell>
          <cell r="J11100">
            <v>12.06</v>
          </cell>
          <cell r="K11100">
            <v>547.12</v>
          </cell>
          <cell r="L11100">
            <v>-7.45</v>
          </cell>
          <cell r="M11100">
            <v>539.66999999999996</v>
          </cell>
          <cell r="N11100">
            <v>2.4500000000000002</v>
          </cell>
        </row>
        <row r="11101">
          <cell r="A11101" t="str">
            <v>SP2.010Thinned095</v>
          </cell>
          <cell r="B11101" t="str">
            <v xml:space="preserve">SP </v>
          </cell>
          <cell r="C11101">
            <v>2</v>
          </cell>
          <cell r="D11101">
            <v>10</v>
          </cell>
          <cell r="E11101" t="str">
            <v>Thinned</v>
          </cell>
          <cell r="F11101" t="str">
            <v xml:space="preserve"> 95-100</v>
          </cell>
          <cell r="G11101">
            <v>2.84</v>
          </cell>
          <cell r="H11101">
            <v>-0.37</v>
          </cell>
          <cell r="I11101">
            <v>2.4700000000000002</v>
          </cell>
          <cell r="J11101">
            <v>12.36</v>
          </cell>
          <cell r="K11101">
            <v>559.48</v>
          </cell>
          <cell r="L11101">
            <v>-7.73</v>
          </cell>
          <cell r="M11101">
            <v>551.75</v>
          </cell>
          <cell r="N11101">
            <v>2.04</v>
          </cell>
        </row>
        <row r="11102">
          <cell r="A11102" t="str">
            <v>SP2.010Thinned100</v>
          </cell>
          <cell r="B11102" t="str">
            <v xml:space="preserve">SP </v>
          </cell>
          <cell r="C11102">
            <v>2</v>
          </cell>
          <cell r="D11102">
            <v>10</v>
          </cell>
          <cell r="E11102" t="str">
            <v>Thinned</v>
          </cell>
          <cell r="F11102" t="str">
            <v>100-105</v>
          </cell>
          <cell r="G11102">
            <v>2.96</v>
          </cell>
          <cell r="H11102">
            <v>-0.32</v>
          </cell>
          <cell r="I11102">
            <v>2.64</v>
          </cell>
          <cell r="J11102">
            <v>13.19</v>
          </cell>
          <cell r="K11102">
            <v>572.67999999999995</v>
          </cell>
          <cell r="L11102">
            <v>-7.96</v>
          </cell>
          <cell r="M11102">
            <v>564.72</v>
          </cell>
          <cell r="N11102">
            <v>1.64</v>
          </cell>
        </row>
        <row r="11103">
          <cell r="A11103" t="str">
            <v>SP2.010Thinned105</v>
          </cell>
          <cell r="B11103" t="str">
            <v xml:space="preserve">SP </v>
          </cell>
          <cell r="C11103">
            <v>2</v>
          </cell>
          <cell r="D11103">
            <v>10</v>
          </cell>
          <cell r="E11103" t="str">
            <v>Thinned</v>
          </cell>
          <cell r="F11103" t="str">
            <v>105-110</v>
          </cell>
          <cell r="G11103">
            <v>2.2599999999999998</v>
          </cell>
          <cell r="H11103">
            <v>-0.28000000000000003</v>
          </cell>
          <cell r="I11103">
            <v>1.98</v>
          </cell>
          <cell r="J11103">
            <v>9.89</v>
          </cell>
          <cell r="K11103">
            <v>582.57000000000005</v>
          </cell>
          <cell r="L11103">
            <v>-8.14</v>
          </cell>
          <cell r="M11103">
            <v>574.42999999999995</v>
          </cell>
          <cell r="N11103">
            <v>1.31</v>
          </cell>
        </row>
        <row r="11104">
          <cell r="A11104" t="str">
            <v>SP2.010Thinned110</v>
          </cell>
          <cell r="B11104" t="str">
            <v xml:space="preserve">SP </v>
          </cell>
          <cell r="C11104">
            <v>2</v>
          </cell>
          <cell r="D11104">
            <v>10</v>
          </cell>
          <cell r="E11104" t="str">
            <v>Thinned</v>
          </cell>
          <cell r="F11104" t="str">
            <v>110-115</v>
          </cell>
          <cell r="G11104">
            <v>1.92</v>
          </cell>
          <cell r="H11104">
            <v>-0.24</v>
          </cell>
          <cell r="I11104">
            <v>1.68</v>
          </cell>
          <cell r="J11104">
            <v>8.42</v>
          </cell>
          <cell r="K11104">
            <v>590.99</v>
          </cell>
          <cell r="L11104">
            <v>-8.2799999999999994</v>
          </cell>
          <cell r="M11104">
            <v>582.71</v>
          </cell>
          <cell r="N11104">
            <v>1.05</v>
          </cell>
        </row>
        <row r="11105">
          <cell r="A11105" t="str">
            <v>SP2.010Thinned115</v>
          </cell>
          <cell r="B11105" t="str">
            <v xml:space="preserve">SP </v>
          </cell>
          <cell r="C11105">
            <v>2</v>
          </cell>
          <cell r="D11105">
            <v>10</v>
          </cell>
          <cell r="E11105" t="str">
            <v>Thinned</v>
          </cell>
          <cell r="F11105" t="str">
            <v>115-120</v>
          </cell>
          <cell r="G11105">
            <v>1.7</v>
          </cell>
          <cell r="H11105">
            <v>-0.2</v>
          </cell>
          <cell r="I11105">
            <v>1.51</v>
          </cell>
          <cell r="J11105">
            <v>7.53</v>
          </cell>
          <cell r="K11105">
            <v>598.52</v>
          </cell>
          <cell r="L11105">
            <v>-8.4</v>
          </cell>
          <cell r="M11105">
            <v>590.12</v>
          </cell>
          <cell r="N11105">
            <v>0.84</v>
          </cell>
        </row>
        <row r="11106">
          <cell r="A11106" t="str">
            <v>SP2.010Thinned120</v>
          </cell>
          <cell r="B11106" t="str">
            <v xml:space="preserve">SP </v>
          </cell>
          <cell r="C11106">
            <v>2</v>
          </cell>
          <cell r="D11106">
            <v>10</v>
          </cell>
          <cell r="E11106" t="str">
            <v>Thinned</v>
          </cell>
          <cell r="F11106" t="str">
            <v>120-125</v>
          </cell>
          <cell r="G11106">
            <v>1.64</v>
          </cell>
          <cell r="H11106">
            <v>-0.16</v>
          </cell>
          <cell r="I11106">
            <v>1.48</v>
          </cell>
          <cell r="J11106">
            <v>7.42</v>
          </cell>
          <cell r="K11106">
            <v>605.94000000000005</v>
          </cell>
          <cell r="L11106">
            <v>-8.5</v>
          </cell>
          <cell r="M11106">
            <v>597.44000000000005</v>
          </cell>
          <cell r="N11106">
            <v>0.68</v>
          </cell>
        </row>
        <row r="11107">
          <cell r="A11107" t="str">
            <v>SP2.010Thinned125</v>
          </cell>
          <cell r="B11107" t="str">
            <v xml:space="preserve">SP </v>
          </cell>
          <cell r="C11107">
            <v>2</v>
          </cell>
          <cell r="D11107">
            <v>10</v>
          </cell>
          <cell r="E11107" t="str">
            <v>Thinned</v>
          </cell>
          <cell r="F11107" t="str">
            <v>125-130</v>
          </cell>
          <cell r="G11107">
            <v>1.53</v>
          </cell>
          <cell r="H11107">
            <v>-0.12</v>
          </cell>
          <cell r="I11107">
            <v>1.4</v>
          </cell>
          <cell r="J11107">
            <v>7.01</v>
          </cell>
          <cell r="K11107">
            <v>612.96</v>
          </cell>
          <cell r="L11107">
            <v>-8.57</v>
          </cell>
          <cell r="M11107">
            <v>604.39</v>
          </cell>
          <cell r="N11107">
            <v>0.54</v>
          </cell>
        </row>
        <row r="11108">
          <cell r="A11108" t="str">
            <v>SP2.010Thinned130</v>
          </cell>
          <cell r="B11108" t="str">
            <v xml:space="preserve">SP </v>
          </cell>
          <cell r="C11108">
            <v>2</v>
          </cell>
          <cell r="D11108">
            <v>10</v>
          </cell>
          <cell r="E11108" t="str">
            <v>Thinned</v>
          </cell>
          <cell r="F11108" t="str">
            <v>130-135</v>
          </cell>
          <cell r="G11108">
            <v>1.36</v>
          </cell>
          <cell r="H11108">
            <v>-0.1</v>
          </cell>
          <cell r="I11108">
            <v>1.26</v>
          </cell>
          <cell r="J11108">
            <v>6.3</v>
          </cell>
          <cell r="K11108">
            <v>619.26</v>
          </cell>
          <cell r="L11108">
            <v>-8.6300000000000008</v>
          </cell>
          <cell r="M11108">
            <v>610.63</v>
          </cell>
          <cell r="N11108">
            <v>0.43</v>
          </cell>
        </row>
        <row r="11109">
          <cell r="A11109" t="str">
            <v>SP2.010Thinned135</v>
          </cell>
          <cell r="B11109" t="str">
            <v xml:space="preserve">SP </v>
          </cell>
          <cell r="C11109">
            <v>2</v>
          </cell>
          <cell r="D11109">
            <v>10</v>
          </cell>
          <cell r="E11109" t="str">
            <v>Thinned</v>
          </cell>
          <cell r="F11109" t="str">
            <v>135-140</v>
          </cell>
          <cell r="G11109">
            <v>1.26</v>
          </cell>
          <cell r="H11109">
            <v>-7.0000000000000007E-2</v>
          </cell>
          <cell r="I11109">
            <v>1.19</v>
          </cell>
          <cell r="J11109">
            <v>5.93</v>
          </cell>
          <cell r="K11109">
            <v>625.19000000000005</v>
          </cell>
          <cell r="L11109">
            <v>-8.68</v>
          </cell>
          <cell r="M11109">
            <v>616.51</v>
          </cell>
          <cell r="N11109">
            <v>0.35</v>
          </cell>
        </row>
        <row r="11110">
          <cell r="A11110" t="str">
            <v>SP2.010Thinned140</v>
          </cell>
          <cell r="B11110" t="str">
            <v xml:space="preserve">SP </v>
          </cell>
          <cell r="C11110">
            <v>2</v>
          </cell>
          <cell r="D11110">
            <v>10</v>
          </cell>
          <cell r="E11110" t="str">
            <v>Thinned</v>
          </cell>
          <cell r="F11110" t="str">
            <v>140-145</v>
          </cell>
          <cell r="G11110">
            <v>1.03</v>
          </cell>
          <cell r="H11110">
            <v>-0.06</v>
          </cell>
          <cell r="I11110">
            <v>0.97</v>
          </cell>
          <cell r="J11110">
            <v>4.87</v>
          </cell>
          <cell r="K11110">
            <v>630.04999999999995</v>
          </cell>
          <cell r="L11110">
            <v>-8.7200000000000006</v>
          </cell>
          <cell r="M11110">
            <v>621.33000000000004</v>
          </cell>
          <cell r="N11110">
            <v>0.28000000000000003</v>
          </cell>
        </row>
        <row r="11111">
          <cell r="A11111" t="str">
            <v>SP2.010Thinned145</v>
          </cell>
          <cell r="B11111" t="str">
            <v xml:space="preserve">SP </v>
          </cell>
          <cell r="C11111">
            <v>2</v>
          </cell>
          <cell r="D11111">
            <v>10</v>
          </cell>
          <cell r="E11111" t="str">
            <v>Thinned</v>
          </cell>
          <cell r="F11111" t="str">
            <v>145-150</v>
          </cell>
          <cell r="G11111">
            <v>0.94</v>
          </cell>
          <cell r="H11111">
            <v>-0.05</v>
          </cell>
          <cell r="I11111">
            <v>0.9</v>
          </cell>
          <cell r="J11111">
            <v>4.49</v>
          </cell>
          <cell r="K11111">
            <v>634.54</v>
          </cell>
          <cell r="L11111">
            <v>-8.75</v>
          </cell>
          <cell r="M11111">
            <v>625.79</v>
          </cell>
          <cell r="N11111">
            <v>0.22</v>
          </cell>
        </row>
        <row r="11112">
          <cell r="A11112" t="str">
            <v>SP2.010Thinned150</v>
          </cell>
          <cell r="B11112" t="str">
            <v xml:space="preserve">SP </v>
          </cell>
          <cell r="C11112">
            <v>2</v>
          </cell>
          <cell r="D11112">
            <v>10</v>
          </cell>
          <cell r="E11112" t="str">
            <v>Thinned</v>
          </cell>
          <cell r="F11112" t="str">
            <v>150-155</v>
          </cell>
          <cell r="G11112">
            <v>0.71</v>
          </cell>
          <cell r="H11112">
            <v>-0.04</v>
          </cell>
          <cell r="I11112">
            <v>0.68</v>
          </cell>
          <cell r="J11112">
            <v>3.38</v>
          </cell>
          <cell r="K11112">
            <v>637.91999999999996</v>
          </cell>
          <cell r="L11112">
            <v>-8.77</v>
          </cell>
          <cell r="M11112">
            <v>629.15</v>
          </cell>
          <cell r="N11112">
            <v>0.18</v>
          </cell>
        </row>
        <row r="11113">
          <cell r="A11113" t="str">
            <v>SP2.010Thinned155</v>
          </cell>
          <cell r="B11113" t="str">
            <v xml:space="preserve">SP </v>
          </cell>
          <cell r="C11113">
            <v>2</v>
          </cell>
          <cell r="D11113">
            <v>10</v>
          </cell>
          <cell r="E11113" t="str">
            <v>Thinned</v>
          </cell>
          <cell r="F11113" t="str">
            <v>155-160</v>
          </cell>
          <cell r="G11113">
            <v>0.87</v>
          </cell>
          <cell r="H11113">
            <v>-0.09</v>
          </cell>
          <cell r="I11113">
            <v>0.78</v>
          </cell>
          <cell r="J11113">
            <v>3.88</v>
          </cell>
          <cell r="K11113">
            <v>641.79999999999995</v>
          </cell>
          <cell r="L11113">
            <v>-8.77</v>
          </cell>
          <cell r="M11113">
            <v>633.03</v>
          </cell>
          <cell r="N11113">
            <v>0</v>
          </cell>
        </row>
        <row r="11114">
          <cell r="A11114" t="str">
            <v>SP2.010Thinned160</v>
          </cell>
          <cell r="B11114" t="str">
            <v xml:space="preserve">SP </v>
          </cell>
          <cell r="C11114">
            <v>2</v>
          </cell>
          <cell r="D11114">
            <v>10</v>
          </cell>
          <cell r="E11114" t="str">
            <v>Thinned</v>
          </cell>
          <cell r="F11114" t="str">
            <v>160-165</v>
          </cell>
          <cell r="G11114">
            <v>0.71</v>
          </cell>
          <cell r="H11114">
            <v>-0.04</v>
          </cell>
          <cell r="I11114">
            <v>0.67</v>
          </cell>
          <cell r="J11114">
            <v>3.35</v>
          </cell>
          <cell r="K11114">
            <v>645.15</v>
          </cell>
          <cell r="L11114">
            <v>-8.77</v>
          </cell>
          <cell r="M11114">
            <v>636.38</v>
          </cell>
          <cell r="N11114">
            <v>0</v>
          </cell>
        </row>
        <row r="11115">
          <cell r="A11115" t="str">
            <v>SP2.010Thinned165</v>
          </cell>
          <cell r="B11115" t="str">
            <v xml:space="preserve">SP </v>
          </cell>
          <cell r="C11115">
            <v>2</v>
          </cell>
          <cell r="D11115">
            <v>10</v>
          </cell>
          <cell r="E11115" t="str">
            <v>Thinned</v>
          </cell>
          <cell r="F11115" t="str">
            <v>165-170</v>
          </cell>
          <cell r="G11115">
            <v>0.63</v>
          </cell>
          <cell r="H11115">
            <v>-0.01</v>
          </cell>
          <cell r="I11115">
            <v>0.62</v>
          </cell>
          <cell r="J11115">
            <v>3.09</v>
          </cell>
          <cell r="K11115">
            <v>648.23</v>
          </cell>
          <cell r="L11115">
            <v>-8.77</v>
          </cell>
          <cell r="M11115">
            <v>639.46</v>
          </cell>
          <cell r="N11115">
            <v>0</v>
          </cell>
        </row>
        <row r="11116">
          <cell r="A11116" t="str">
            <v>SP2.010Thinned170</v>
          </cell>
          <cell r="B11116" t="str">
            <v xml:space="preserve">SP </v>
          </cell>
          <cell r="C11116">
            <v>2</v>
          </cell>
          <cell r="D11116">
            <v>10</v>
          </cell>
          <cell r="E11116" t="str">
            <v>Thinned</v>
          </cell>
          <cell r="F11116" t="str">
            <v>170-175</v>
          </cell>
          <cell r="G11116">
            <v>0.54</v>
          </cell>
          <cell r="H11116">
            <v>0</v>
          </cell>
          <cell r="I11116">
            <v>0.54</v>
          </cell>
          <cell r="J11116">
            <v>2.71</v>
          </cell>
          <cell r="K11116">
            <v>650.94000000000005</v>
          </cell>
          <cell r="L11116">
            <v>-8.77</v>
          </cell>
          <cell r="M11116">
            <v>642.16999999999996</v>
          </cell>
          <cell r="N11116">
            <v>0</v>
          </cell>
        </row>
        <row r="11117">
          <cell r="A11117" t="str">
            <v>SP2.010Thinned175</v>
          </cell>
          <cell r="B11117" t="str">
            <v xml:space="preserve">SP </v>
          </cell>
          <cell r="C11117">
            <v>2</v>
          </cell>
          <cell r="D11117">
            <v>10</v>
          </cell>
          <cell r="E11117" t="str">
            <v>Thinned</v>
          </cell>
          <cell r="F11117" t="str">
            <v>175-180</v>
          </cell>
          <cell r="G11117">
            <v>0.45</v>
          </cell>
          <cell r="H11117">
            <v>0</v>
          </cell>
          <cell r="I11117">
            <v>0.46</v>
          </cell>
          <cell r="J11117">
            <v>2.2799999999999998</v>
          </cell>
          <cell r="K11117">
            <v>653.22</v>
          </cell>
          <cell r="L11117">
            <v>-8.77</v>
          </cell>
          <cell r="M11117">
            <v>644.45000000000005</v>
          </cell>
          <cell r="N11117">
            <v>0</v>
          </cell>
        </row>
        <row r="11118">
          <cell r="A11118" t="str">
            <v>SP2.010Thinned180</v>
          </cell>
          <cell r="B11118" t="str">
            <v xml:space="preserve">SP </v>
          </cell>
          <cell r="C11118">
            <v>2</v>
          </cell>
          <cell r="D11118">
            <v>10</v>
          </cell>
          <cell r="E11118" t="str">
            <v>Thinned</v>
          </cell>
          <cell r="F11118" t="str">
            <v>180-185</v>
          </cell>
          <cell r="G11118">
            <v>0.39</v>
          </cell>
          <cell r="H11118">
            <v>0</v>
          </cell>
          <cell r="I11118">
            <v>0.4</v>
          </cell>
          <cell r="J11118">
            <v>2</v>
          </cell>
          <cell r="K11118">
            <v>655.22</v>
          </cell>
          <cell r="L11118">
            <v>-8.77</v>
          </cell>
          <cell r="M11118">
            <v>646.45000000000005</v>
          </cell>
          <cell r="N11118">
            <v>0</v>
          </cell>
        </row>
        <row r="11119">
          <cell r="A11119" t="str">
            <v>SP2.010Thinned185</v>
          </cell>
          <cell r="B11119" t="str">
            <v xml:space="preserve">SP </v>
          </cell>
          <cell r="C11119">
            <v>2</v>
          </cell>
          <cell r="D11119">
            <v>10</v>
          </cell>
          <cell r="E11119" t="str">
            <v>Thinned</v>
          </cell>
          <cell r="F11119" t="str">
            <v>185-190</v>
          </cell>
          <cell r="G11119">
            <v>0.36</v>
          </cell>
          <cell r="H11119">
            <v>0.01</v>
          </cell>
          <cell r="I11119">
            <v>0.37</v>
          </cell>
          <cell r="J11119">
            <v>1.84</v>
          </cell>
          <cell r="K11119">
            <v>657.06</v>
          </cell>
          <cell r="L11119">
            <v>-8.77</v>
          </cell>
          <cell r="M11119">
            <v>648.29</v>
          </cell>
          <cell r="N11119">
            <v>0</v>
          </cell>
        </row>
        <row r="11120">
          <cell r="A11120" t="str">
            <v>SP2.010Thinned190</v>
          </cell>
          <cell r="B11120" t="str">
            <v xml:space="preserve">SP </v>
          </cell>
          <cell r="C11120">
            <v>2</v>
          </cell>
          <cell r="D11120">
            <v>10</v>
          </cell>
          <cell r="E11120" t="str">
            <v>Thinned</v>
          </cell>
          <cell r="F11120" t="str">
            <v>190-195</v>
          </cell>
          <cell r="G11120">
            <v>0.28999999999999998</v>
          </cell>
          <cell r="H11120">
            <v>0</v>
          </cell>
          <cell r="I11120">
            <v>0.3</v>
          </cell>
          <cell r="J11120">
            <v>1.5</v>
          </cell>
          <cell r="K11120">
            <v>658.56</v>
          </cell>
          <cell r="L11120">
            <v>-8.77</v>
          </cell>
          <cell r="M11120">
            <v>649.79</v>
          </cell>
          <cell r="N11120">
            <v>0</v>
          </cell>
        </row>
        <row r="11121">
          <cell r="A11121" t="str">
            <v>SP2.010Thinned195</v>
          </cell>
          <cell r="B11121" t="str">
            <v xml:space="preserve">SP </v>
          </cell>
          <cell r="C11121">
            <v>2</v>
          </cell>
          <cell r="D11121">
            <v>10</v>
          </cell>
          <cell r="E11121" t="str">
            <v>Thinned</v>
          </cell>
          <cell r="F11121" t="str">
            <v>195-200</v>
          </cell>
          <cell r="G11121">
            <v>0.27</v>
          </cell>
          <cell r="H11121">
            <v>0</v>
          </cell>
          <cell r="I11121">
            <v>0.28000000000000003</v>
          </cell>
          <cell r="J11121">
            <v>1.38</v>
          </cell>
          <cell r="K11121">
            <v>659.93</v>
          </cell>
          <cell r="L11121">
            <v>-8.77</v>
          </cell>
          <cell r="M11121">
            <v>651.16</v>
          </cell>
          <cell r="N11121">
            <v>0</v>
          </cell>
        </row>
        <row r="11122">
          <cell r="A11122" t="str">
            <v>SP2.012NO_thin000</v>
          </cell>
          <cell r="B11122" t="str">
            <v xml:space="preserve">SP </v>
          </cell>
          <cell r="C11122">
            <v>2</v>
          </cell>
          <cell r="D11122">
            <v>12</v>
          </cell>
          <cell r="E11122" t="str">
            <v>NO_thin</v>
          </cell>
          <cell r="F11122" t="str">
            <v xml:space="preserve">  0-5</v>
          </cell>
          <cell r="G11122">
            <v>0.62</v>
          </cell>
          <cell r="H11122">
            <v>0.17</v>
          </cell>
          <cell r="I11122">
            <v>0.79</v>
          </cell>
          <cell r="J11122">
            <v>3.95</v>
          </cell>
          <cell r="K11122">
            <v>3.95</v>
          </cell>
          <cell r="L11122">
            <v>0</v>
          </cell>
          <cell r="M11122">
            <v>3.95</v>
          </cell>
          <cell r="N11122">
            <v>0</v>
          </cell>
        </row>
        <row r="11123">
          <cell r="A11123" t="str">
            <v>SP2.012NO_thin005</v>
          </cell>
          <cell r="B11123" t="str">
            <v xml:space="preserve">SP </v>
          </cell>
          <cell r="C11123">
            <v>2</v>
          </cell>
          <cell r="D11123">
            <v>12</v>
          </cell>
          <cell r="E11123" t="str">
            <v>NO_thin</v>
          </cell>
          <cell r="F11123" t="str">
            <v xml:space="preserve">  5-10</v>
          </cell>
          <cell r="G11123">
            <v>1.89</v>
          </cell>
          <cell r="H11123">
            <v>0.21</v>
          </cell>
          <cell r="I11123">
            <v>2.1</v>
          </cell>
          <cell r="J11123">
            <v>10.5</v>
          </cell>
          <cell r="K11123">
            <v>14.46</v>
          </cell>
          <cell r="L11123">
            <v>0</v>
          </cell>
          <cell r="M11123">
            <v>14.46</v>
          </cell>
          <cell r="N11123">
            <v>0</v>
          </cell>
        </row>
        <row r="11124">
          <cell r="A11124" t="str">
            <v>SP2.012NO_thin010</v>
          </cell>
          <cell r="B11124" t="str">
            <v xml:space="preserve">SP </v>
          </cell>
          <cell r="C11124">
            <v>2</v>
          </cell>
          <cell r="D11124">
            <v>12</v>
          </cell>
          <cell r="E11124" t="str">
            <v>NO_thin</v>
          </cell>
          <cell r="F11124" t="str">
            <v xml:space="preserve"> 10-15</v>
          </cell>
          <cell r="G11124">
            <v>5.76</v>
          </cell>
          <cell r="H11124">
            <v>0.21</v>
          </cell>
          <cell r="I11124">
            <v>5.97</v>
          </cell>
          <cell r="J11124">
            <v>29.87</v>
          </cell>
          <cell r="K11124">
            <v>44.33</v>
          </cell>
          <cell r="L11124">
            <v>0</v>
          </cell>
          <cell r="M11124">
            <v>44.33</v>
          </cell>
          <cell r="N11124">
            <v>0</v>
          </cell>
        </row>
        <row r="11125">
          <cell r="A11125" t="str">
            <v>SP2.012NO_thin015</v>
          </cell>
          <cell r="B11125" t="str">
            <v xml:space="preserve">SP </v>
          </cell>
          <cell r="C11125">
            <v>2</v>
          </cell>
          <cell r="D11125">
            <v>12</v>
          </cell>
          <cell r="E11125" t="str">
            <v>NO_thin</v>
          </cell>
          <cell r="F11125" t="str">
            <v xml:space="preserve"> 15-20</v>
          </cell>
          <cell r="G11125">
            <v>17.329999999999998</v>
          </cell>
          <cell r="H11125">
            <v>0.28000000000000003</v>
          </cell>
          <cell r="I11125">
            <v>17.61</v>
          </cell>
          <cell r="J11125">
            <v>88.05</v>
          </cell>
          <cell r="K11125">
            <v>132.38</v>
          </cell>
          <cell r="L11125">
            <v>0</v>
          </cell>
          <cell r="M11125">
            <v>132.38</v>
          </cell>
          <cell r="N11125">
            <v>0</v>
          </cell>
        </row>
        <row r="11126">
          <cell r="A11126" t="str">
            <v>SP2.012NO_thin020</v>
          </cell>
          <cell r="B11126" t="str">
            <v xml:space="preserve">SP </v>
          </cell>
          <cell r="C11126">
            <v>2</v>
          </cell>
          <cell r="D11126">
            <v>12</v>
          </cell>
          <cell r="E11126" t="str">
            <v>NO_thin</v>
          </cell>
          <cell r="F11126" t="str">
            <v xml:space="preserve"> 20-25</v>
          </cell>
          <cell r="G11126">
            <v>25.04</v>
          </cell>
          <cell r="H11126">
            <v>0.8</v>
          </cell>
          <cell r="I11126">
            <v>25.84</v>
          </cell>
          <cell r="J11126">
            <v>129.19999999999999</v>
          </cell>
          <cell r="K11126">
            <v>261.58</v>
          </cell>
          <cell r="L11126">
            <v>0</v>
          </cell>
          <cell r="M11126">
            <v>261.58</v>
          </cell>
          <cell r="N11126">
            <v>0</v>
          </cell>
        </row>
        <row r="11127">
          <cell r="A11127" t="str">
            <v>SP2.012NO_thin025</v>
          </cell>
          <cell r="B11127" t="str">
            <v xml:space="preserve">SP </v>
          </cell>
          <cell r="C11127">
            <v>2</v>
          </cell>
          <cell r="D11127">
            <v>12</v>
          </cell>
          <cell r="E11127" t="str">
            <v>NO_thin</v>
          </cell>
          <cell r="F11127" t="str">
            <v xml:space="preserve"> 25-30</v>
          </cell>
          <cell r="G11127">
            <v>15.84</v>
          </cell>
          <cell r="H11127">
            <v>0.46</v>
          </cell>
          <cell r="I11127">
            <v>16.3</v>
          </cell>
          <cell r="J11127">
            <v>81.510000000000005</v>
          </cell>
          <cell r="K11127">
            <v>343.09</v>
          </cell>
          <cell r="L11127">
            <v>0</v>
          </cell>
          <cell r="M11127">
            <v>343.09</v>
          </cell>
          <cell r="N11127">
            <v>0</v>
          </cell>
        </row>
        <row r="11128">
          <cell r="A11128" t="str">
            <v>SP2.012NO_thin030</v>
          </cell>
          <cell r="B11128" t="str">
            <v xml:space="preserve">SP </v>
          </cell>
          <cell r="C11128">
            <v>2</v>
          </cell>
          <cell r="D11128">
            <v>12</v>
          </cell>
          <cell r="E11128" t="str">
            <v>NO_thin</v>
          </cell>
          <cell r="F11128" t="str">
            <v xml:space="preserve"> 30-35</v>
          </cell>
          <cell r="G11128">
            <v>16.7</v>
          </cell>
          <cell r="H11128">
            <v>0.67</v>
          </cell>
          <cell r="I11128">
            <v>17.37</v>
          </cell>
          <cell r="J11128">
            <v>86.86</v>
          </cell>
          <cell r="K11128">
            <v>429.95</v>
          </cell>
          <cell r="L11128">
            <v>0</v>
          </cell>
          <cell r="M11128">
            <v>429.95</v>
          </cell>
          <cell r="N11128">
            <v>0</v>
          </cell>
        </row>
        <row r="11129">
          <cell r="A11129" t="str">
            <v>SP2.012NO_thin035</v>
          </cell>
          <cell r="B11129" t="str">
            <v xml:space="preserve">SP </v>
          </cell>
          <cell r="C11129">
            <v>2</v>
          </cell>
          <cell r="D11129">
            <v>12</v>
          </cell>
          <cell r="E11129" t="str">
            <v>NO_thin</v>
          </cell>
          <cell r="F11129" t="str">
            <v xml:space="preserve"> 35-40</v>
          </cell>
          <cell r="G11129">
            <v>14.39</v>
          </cell>
          <cell r="H11129">
            <v>6.66</v>
          </cell>
          <cell r="I11129">
            <v>21.04</v>
          </cell>
          <cell r="J11129">
            <v>105.21</v>
          </cell>
          <cell r="K11129">
            <v>535.16</v>
          </cell>
          <cell r="L11129">
            <v>0</v>
          </cell>
          <cell r="M11129">
            <v>535.16</v>
          </cell>
          <cell r="N11129">
            <v>0</v>
          </cell>
        </row>
        <row r="11130">
          <cell r="A11130" t="str">
            <v>SP2.012NO_thin040</v>
          </cell>
          <cell r="B11130" t="str">
            <v xml:space="preserve">SP </v>
          </cell>
          <cell r="C11130">
            <v>2</v>
          </cell>
          <cell r="D11130">
            <v>12</v>
          </cell>
          <cell r="E11130" t="str">
            <v>NO_thin</v>
          </cell>
          <cell r="F11130" t="str">
            <v xml:space="preserve"> 40-45</v>
          </cell>
          <cell r="G11130">
            <v>12.73</v>
          </cell>
          <cell r="H11130">
            <v>4.3499999999999996</v>
          </cell>
          <cell r="I11130">
            <v>17.079999999999998</v>
          </cell>
          <cell r="J11130">
            <v>85.39</v>
          </cell>
          <cell r="K11130">
            <v>620.55999999999995</v>
          </cell>
          <cell r="L11130">
            <v>0</v>
          </cell>
          <cell r="M11130">
            <v>620.55999999999995</v>
          </cell>
          <cell r="N11130">
            <v>0</v>
          </cell>
        </row>
        <row r="11131">
          <cell r="A11131" t="str">
            <v>SP2.012NO_thin045</v>
          </cell>
          <cell r="B11131" t="str">
            <v xml:space="preserve">SP </v>
          </cell>
          <cell r="C11131">
            <v>2</v>
          </cell>
          <cell r="D11131">
            <v>12</v>
          </cell>
          <cell r="E11131" t="str">
            <v>NO_thin</v>
          </cell>
          <cell r="F11131" t="str">
            <v xml:space="preserve"> 45-50</v>
          </cell>
          <cell r="G11131">
            <v>12.51</v>
          </cell>
          <cell r="H11131">
            <v>2.06</v>
          </cell>
          <cell r="I11131">
            <v>14.58</v>
          </cell>
          <cell r="J11131">
            <v>72.89</v>
          </cell>
          <cell r="K11131">
            <v>693.45</v>
          </cell>
          <cell r="L11131">
            <v>0</v>
          </cell>
          <cell r="M11131">
            <v>693.45</v>
          </cell>
          <cell r="N11131">
            <v>0</v>
          </cell>
        </row>
        <row r="11132">
          <cell r="A11132" t="str">
            <v>SP2.012NO_thin050</v>
          </cell>
          <cell r="B11132" t="str">
            <v xml:space="preserve">SP </v>
          </cell>
          <cell r="C11132">
            <v>2</v>
          </cell>
          <cell r="D11132">
            <v>12</v>
          </cell>
          <cell r="E11132" t="str">
            <v>NO_thin</v>
          </cell>
          <cell r="F11132" t="str">
            <v xml:space="preserve"> 50-55</v>
          </cell>
          <cell r="G11132">
            <v>11.74</v>
          </cell>
          <cell r="H11132">
            <v>1.02</v>
          </cell>
          <cell r="I11132">
            <v>12.76</v>
          </cell>
          <cell r="J11132">
            <v>63.78</v>
          </cell>
          <cell r="K11132">
            <v>757.22</v>
          </cell>
          <cell r="L11132">
            <v>0</v>
          </cell>
          <cell r="M11132">
            <v>757.22</v>
          </cell>
          <cell r="N11132">
            <v>0</v>
          </cell>
        </row>
        <row r="11133">
          <cell r="A11133" t="str">
            <v>SP2.012NO_thin055</v>
          </cell>
          <cell r="B11133" t="str">
            <v xml:space="preserve">SP </v>
          </cell>
          <cell r="C11133">
            <v>2</v>
          </cell>
          <cell r="D11133">
            <v>12</v>
          </cell>
          <cell r="E11133" t="str">
            <v>NO_thin</v>
          </cell>
          <cell r="F11133" t="str">
            <v xml:space="preserve"> 55-60</v>
          </cell>
          <cell r="G11133">
            <v>10.85</v>
          </cell>
          <cell r="H11133">
            <v>-0.12</v>
          </cell>
          <cell r="I11133">
            <v>10.72</v>
          </cell>
          <cell r="J11133">
            <v>53.62</v>
          </cell>
          <cell r="K11133">
            <v>810.85</v>
          </cell>
          <cell r="L11133">
            <v>0</v>
          </cell>
          <cell r="M11133">
            <v>810.85</v>
          </cell>
          <cell r="N11133">
            <v>0</v>
          </cell>
        </row>
        <row r="11134">
          <cell r="A11134" t="str">
            <v>SP2.012NO_thin060</v>
          </cell>
          <cell r="B11134" t="str">
            <v xml:space="preserve">SP </v>
          </cell>
          <cell r="C11134">
            <v>2</v>
          </cell>
          <cell r="D11134">
            <v>12</v>
          </cell>
          <cell r="E11134" t="str">
            <v>NO_thin</v>
          </cell>
          <cell r="F11134" t="str">
            <v xml:space="preserve"> 60-65</v>
          </cell>
          <cell r="G11134">
            <v>10.01</v>
          </cell>
          <cell r="H11134">
            <v>-0.52</v>
          </cell>
          <cell r="I11134">
            <v>9.48</v>
          </cell>
          <cell r="J11134">
            <v>47.42</v>
          </cell>
          <cell r="K11134">
            <v>858.27</v>
          </cell>
          <cell r="L11134">
            <v>0</v>
          </cell>
          <cell r="M11134">
            <v>858.27</v>
          </cell>
          <cell r="N11134">
            <v>0</v>
          </cell>
        </row>
        <row r="11135">
          <cell r="A11135" t="str">
            <v>SP2.012NO_thin065</v>
          </cell>
          <cell r="B11135" t="str">
            <v xml:space="preserve">SP </v>
          </cell>
          <cell r="C11135">
            <v>2</v>
          </cell>
          <cell r="D11135">
            <v>12</v>
          </cell>
          <cell r="E11135" t="str">
            <v>NO_thin</v>
          </cell>
          <cell r="F11135" t="str">
            <v xml:space="preserve"> 65-70</v>
          </cell>
          <cell r="G11135">
            <v>9.15</v>
          </cell>
          <cell r="H11135">
            <v>-0.5</v>
          </cell>
          <cell r="I11135">
            <v>8.65</v>
          </cell>
          <cell r="J11135">
            <v>43.25</v>
          </cell>
          <cell r="K11135">
            <v>901.52</v>
          </cell>
          <cell r="L11135">
            <v>0</v>
          </cell>
          <cell r="M11135">
            <v>901.52</v>
          </cell>
          <cell r="N11135">
            <v>0</v>
          </cell>
        </row>
        <row r="11136">
          <cell r="A11136" t="str">
            <v>SP2.012NO_thin070</v>
          </cell>
          <cell r="B11136" t="str">
            <v xml:space="preserve">SP </v>
          </cell>
          <cell r="C11136">
            <v>2</v>
          </cell>
          <cell r="D11136">
            <v>12</v>
          </cell>
          <cell r="E11136" t="str">
            <v>NO_thin</v>
          </cell>
          <cell r="F11136" t="str">
            <v xml:space="preserve"> 70-75</v>
          </cell>
          <cell r="G11136">
            <v>8.36</v>
          </cell>
          <cell r="H11136">
            <v>-0.09</v>
          </cell>
          <cell r="I11136">
            <v>8.26</v>
          </cell>
          <cell r="J11136">
            <v>41.32</v>
          </cell>
          <cell r="K11136">
            <v>942.85</v>
          </cell>
          <cell r="L11136">
            <v>0</v>
          </cell>
          <cell r="M11136">
            <v>942.85</v>
          </cell>
          <cell r="N11136">
            <v>0</v>
          </cell>
        </row>
        <row r="11137">
          <cell r="A11137" t="str">
            <v>SP2.012NO_thin075</v>
          </cell>
          <cell r="B11137" t="str">
            <v xml:space="preserve">SP </v>
          </cell>
          <cell r="C11137">
            <v>2</v>
          </cell>
          <cell r="D11137">
            <v>12</v>
          </cell>
          <cell r="E11137" t="str">
            <v>NO_thin</v>
          </cell>
          <cell r="F11137" t="str">
            <v xml:space="preserve"> 75-80</v>
          </cell>
          <cell r="G11137">
            <v>7.61</v>
          </cell>
          <cell r="H11137">
            <v>-0.78</v>
          </cell>
          <cell r="I11137">
            <v>6.83</v>
          </cell>
          <cell r="J11137">
            <v>34.15</v>
          </cell>
          <cell r="K11137">
            <v>977</v>
          </cell>
          <cell r="L11137">
            <v>0</v>
          </cell>
          <cell r="M11137">
            <v>977</v>
          </cell>
          <cell r="N11137">
            <v>0</v>
          </cell>
        </row>
        <row r="11138">
          <cell r="A11138" t="str">
            <v>SP2.012NO_thin080</v>
          </cell>
          <cell r="B11138" t="str">
            <v xml:space="preserve">SP </v>
          </cell>
          <cell r="C11138">
            <v>2</v>
          </cell>
          <cell r="D11138">
            <v>12</v>
          </cell>
          <cell r="E11138" t="str">
            <v>NO_thin</v>
          </cell>
          <cell r="F11138" t="str">
            <v xml:space="preserve"> 80-85</v>
          </cell>
          <cell r="G11138">
            <v>6.7</v>
          </cell>
          <cell r="H11138">
            <v>-0.85</v>
          </cell>
          <cell r="I11138">
            <v>5.85</v>
          </cell>
          <cell r="J11138">
            <v>29.25</v>
          </cell>
          <cell r="K11138">
            <v>1006.24</v>
          </cell>
          <cell r="L11138">
            <v>0</v>
          </cell>
          <cell r="M11138">
            <v>1006.24</v>
          </cell>
          <cell r="N11138">
            <v>0</v>
          </cell>
        </row>
        <row r="11139">
          <cell r="A11139" t="str">
            <v>SP2.012NO_thin085</v>
          </cell>
          <cell r="B11139" t="str">
            <v xml:space="preserve">SP </v>
          </cell>
          <cell r="C11139">
            <v>2</v>
          </cell>
          <cell r="D11139">
            <v>12</v>
          </cell>
          <cell r="E11139" t="str">
            <v>NO_thin</v>
          </cell>
          <cell r="F11139" t="str">
            <v xml:space="preserve"> 85-90</v>
          </cell>
          <cell r="G11139">
            <v>5.54</v>
          </cell>
          <cell r="H11139">
            <v>-0.87</v>
          </cell>
          <cell r="I11139">
            <v>4.67</v>
          </cell>
          <cell r="J11139">
            <v>23.35</v>
          </cell>
          <cell r="K11139">
            <v>1029.5899999999999</v>
          </cell>
          <cell r="L11139">
            <v>0</v>
          </cell>
          <cell r="M11139">
            <v>1029.5899999999999</v>
          </cell>
          <cell r="N11139">
            <v>0</v>
          </cell>
        </row>
        <row r="11140">
          <cell r="A11140" t="str">
            <v>SP2.012NO_thin090</v>
          </cell>
          <cell r="B11140" t="str">
            <v xml:space="preserve">SP </v>
          </cell>
          <cell r="C11140">
            <v>2</v>
          </cell>
          <cell r="D11140">
            <v>12</v>
          </cell>
          <cell r="E11140" t="str">
            <v>NO_thin</v>
          </cell>
          <cell r="F11140" t="str">
            <v xml:space="preserve"> 90-95</v>
          </cell>
          <cell r="G11140">
            <v>4.5599999999999996</v>
          </cell>
          <cell r="H11140">
            <v>-1.26</v>
          </cell>
          <cell r="I11140">
            <v>3.3</v>
          </cell>
          <cell r="J11140">
            <v>16.510000000000002</v>
          </cell>
          <cell r="K11140">
            <v>1046.1099999999999</v>
          </cell>
          <cell r="L11140">
            <v>0</v>
          </cell>
          <cell r="M11140">
            <v>1046.1099999999999</v>
          </cell>
          <cell r="N11140">
            <v>0</v>
          </cell>
        </row>
        <row r="11141">
          <cell r="A11141" t="str">
            <v>SP2.012NO_thin095</v>
          </cell>
          <cell r="B11141" t="str">
            <v xml:space="preserve">SP </v>
          </cell>
          <cell r="C11141">
            <v>2</v>
          </cell>
          <cell r="D11141">
            <v>12</v>
          </cell>
          <cell r="E11141" t="str">
            <v>NO_thin</v>
          </cell>
          <cell r="F11141" t="str">
            <v xml:space="preserve"> 95-100</v>
          </cell>
          <cell r="G11141">
            <v>3.97</v>
          </cell>
          <cell r="H11141">
            <v>-1.19</v>
          </cell>
          <cell r="I11141">
            <v>2.78</v>
          </cell>
          <cell r="J11141">
            <v>13.88</v>
          </cell>
          <cell r="K11141">
            <v>1059.99</v>
          </cell>
          <cell r="L11141">
            <v>0</v>
          </cell>
          <cell r="M11141">
            <v>1059.99</v>
          </cell>
          <cell r="N11141">
            <v>0</v>
          </cell>
        </row>
        <row r="11142">
          <cell r="A11142" t="str">
            <v>SP2.012NO_thin100</v>
          </cell>
          <cell r="B11142" t="str">
            <v xml:space="preserve">SP </v>
          </cell>
          <cell r="C11142">
            <v>2</v>
          </cell>
          <cell r="D11142">
            <v>12</v>
          </cell>
          <cell r="E11142" t="str">
            <v>NO_thin</v>
          </cell>
          <cell r="F11142" t="str">
            <v>100-105</v>
          </cell>
          <cell r="G11142">
            <v>3.54</v>
          </cell>
          <cell r="H11142">
            <v>-0.68</v>
          </cell>
          <cell r="I11142">
            <v>2.86</v>
          </cell>
          <cell r="J11142">
            <v>14.3</v>
          </cell>
          <cell r="K11142">
            <v>1074.29</v>
          </cell>
          <cell r="L11142">
            <v>0</v>
          </cell>
          <cell r="M11142">
            <v>1074.29</v>
          </cell>
          <cell r="N11142">
            <v>0</v>
          </cell>
        </row>
        <row r="11143">
          <cell r="A11143" t="str">
            <v>SP2.012NO_thin105</v>
          </cell>
          <cell r="B11143" t="str">
            <v xml:space="preserve">SP </v>
          </cell>
          <cell r="C11143">
            <v>2</v>
          </cell>
          <cell r="D11143">
            <v>12</v>
          </cell>
          <cell r="E11143" t="str">
            <v>NO_thin</v>
          </cell>
          <cell r="F11143" t="str">
            <v>105-110</v>
          </cell>
          <cell r="G11143">
            <v>3</v>
          </cell>
          <cell r="H11143">
            <v>-0.61</v>
          </cell>
          <cell r="I11143">
            <v>2.38</v>
          </cell>
          <cell r="J11143">
            <v>11.91</v>
          </cell>
          <cell r="K11143">
            <v>1086.2</v>
          </cell>
          <cell r="L11143">
            <v>0</v>
          </cell>
          <cell r="M11143">
            <v>1086.2</v>
          </cell>
          <cell r="N11143">
            <v>0</v>
          </cell>
        </row>
        <row r="11144">
          <cell r="A11144" t="str">
            <v>SP2.012NO_thin110</v>
          </cell>
          <cell r="B11144" t="str">
            <v xml:space="preserve">SP </v>
          </cell>
          <cell r="C11144">
            <v>2</v>
          </cell>
          <cell r="D11144">
            <v>12</v>
          </cell>
          <cell r="E11144" t="str">
            <v>NO_thin</v>
          </cell>
          <cell r="F11144" t="str">
            <v>110-115</v>
          </cell>
          <cell r="G11144">
            <v>2.5499999999999998</v>
          </cell>
          <cell r="H11144">
            <v>-0.56999999999999995</v>
          </cell>
          <cell r="I11144">
            <v>1.99</v>
          </cell>
          <cell r="J11144">
            <v>9.93</v>
          </cell>
          <cell r="K11144">
            <v>1096.1300000000001</v>
          </cell>
          <cell r="L11144">
            <v>0</v>
          </cell>
          <cell r="M11144">
            <v>1096.1300000000001</v>
          </cell>
          <cell r="N11144">
            <v>0</v>
          </cell>
        </row>
        <row r="11145">
          <cell r="A11145" t="str">
            <v>SP2.012NO_thin115</v>
          </cell>
          <cell r="B11145" t="str">
            <v xml:space="preserve">SP </v>
          </cell>
          <cell r="C11145">
            <v>2</v>
          </cell>
          <cell r="D11145">
            <v>12</v>
          </cell>
          <cell r="E11145" t="str">
            <v>NO_thin</v>
          </cell>
          <cell r="F11145" t="str">
            <v>115-120</v>
          </cell>
          <cell r="G11145">
            <v>2.23</v>
          </cell>
          <cell r="H11145">
            <v>-0.49</v>
          </cell>
          <cell r="I11145">
            <v>1.73</v>
          </cell>
          <cell r="J11145">
            <v>8.67</v>
          </cell>
          <cell r="K11145">
            <v>1104.79</v>
          </cell>
          <cell r="L11145">
            <v>0</v>
          </cell>
          <cell r="M11145">
            <v>1104.79</v>
          </cell>
          <cell r="N11145">
            <v>0</v>
          </cell>
        </row>
        <row r="11146">
          <cell r="A11146" t="str">
            <v>SP2.012NO_thin120</v>
          </cell>
          <cell r="B11146" t="str">
            <v xml:space="preserve">SP </v>
          </cell>
          <cell r="C11146">
            <v>2</v>
          </cell>
          <cell r="D11146">
            <v>12</v>
          </cell>
          <cell r="E11146" t="str">
            <v>NO_thin</v>
          </cell>
          <cell r="F11146" t="str">
            <v>120-125</v>
          </cell>
          <cell r="G11146">
            <v>1.86</v>
          </cell>
          <cell r="H11146">
            <v>-0.36</v>
          </cell>
          <cell r="I11146">
            <v>1.5</v>
          </cell>
          <cell r="J11146">
            <v>7.49</v>
          </cell>
          <cell r="K11146">
            <v>1112.28</v>
          </cell>
          <cell r="L11146">
            <v>0</v>
          </cell>
          <cell r="M11146">
            <v>1112.28</v>
          </cell>
          <cell r="N11146">
            <v>0</v>
          </cell>
        </row>
        <row r="11147">
          <cell r="A11147" t="str">
            <v>SP2.012NO_thin125</v>
          </cell>
          <cell r="B11147" t="str">
            <v xml:space="preserve">SP </v>
          </cell>
          <cell r="C11147">
            <v>2</v>
          </cell>
          <cell r="D11147">
            <v>12</v>
          </cell>
          <cell r="E11147" t="str">
            <v>NO_thin</v>
          </cell>
          <cell r="F11147" t="str">
            <v>125-130</v>
          </cell>
          <cell r="G11147">
            <v>1.57</v>
          </cell>
          <cell r="H11147">
            <v>-0.42</v>
          </cell>
          <cell r="I11147">
            <v>1.1499999999999999</v>
          </cell>
          <cell r="J11147">
            <v>5.74</v>
          </cell>
          <cell r="K11147">
            <v>1118.02</v>
          </cell>
          <cell r="L11147">
            <v>0</v>
          </cell>
          <cell r="M11147">
            <v>1118.02</v>
          </cell>
          <cell r="N11147">
            <v>0</v>
          </cell>
        </row>
        <row r="11148">
          <cell r="A11148" t="str">
            <v>SP2.012NO_thin130</v>
          </cell>
          <cell r="B11148" t="str">
            <v xml:space="preserve">SP </v>
          </cell>
          <cell r="C11148">
            <v>2</v>
          </cell>
          <cell r="D11148">
            <v>12</v>
          </cell>
          <cell r="E11148" t="str">
            <v>NO_thin</v>
          </cell>
          <cell r="F11148" t="str">
            <v>130-135</v>
          </cell>
          <cell r="G11148">
            <v>1.42</v>
          </cell>
          <cell r="H11148">
            <v>-0.36</v>
          </cell>
          <cell r="I11148">
            <v>1.05</v>
          </cell>
          <cell r="J11148">
            <v>5.27</v>
          </cell>
          <cell r="K11148">
            <v>1123.29</v>
          </cell>
          <cell r="L11148">
            <v>0</v>
          </cell>
          <cell r="M11148">
            <v>1123.29</v>
          </cell>
          <cell r="N11148">
            <v>0</v>
          </cell>
        </row>
        <row r="11149">
          <cell r="A11149" t="str">
            <v>SP2.012NO_thin135</v>
          </cell>
          <cell r="B11149" t="str">
            <v xml:space="preserve">SP </v>
          </cell>
          <cell r="C11149">
            <v>2</v>
          </cell>
          <cell r="D11149">
            <v>12</v>
          </cell>
          <cell r="E11149" t="str">
            <v>NO_thin</v>
          </cell>
          <cell r="F11149" t="str">
            <v>135-140</v>
          </cell>
          <cell r="G11149">
            <v>1.23</v>
          </cell>
          <cell r="H11149">
            <v>-0.31</v>
          </cell>
          <cell r="I11149">
            <v>0.92</v>
          </cell>
          <cell r="J11149">
            <v>4.5999999999999996</v>
          </cell>
          <cell r="K11149">
            <v>1127.8900000000001</v>
          </cell>
          <cell r="L11149">
            <v>0</v>
          </cell>
          <cell r="M11149">
            <v>1127.8900000000001</v>
          </cell>
          <cell r="N11149">
            <v>0</v>
          </cell>
        </row>
        <row r="11150">
          <cell r="A11150" t="str">
            <v>SP2.012NO_thin140</v>
          </cell>
          <cell r="B11150" t="str">
            <v xml:space="preserve">SP </v>
          </cell>
          <cell r="C11150">
            <v>2</v>
          </cell>
          <cell r="D11150">
            <v>12</v>
          </cell>
          <cell r="E11150" t="str">
            <v>NO_thin</v>
          </cell>
          <cell r="F11150" t="str">
            <v>140-145</v>
          </cell>
          <cell r="G11150">
            <v>1.01</v>
          </cell>
          <cell r="H11150">
            <v>-0.27</v>
          </cell>
          <cell r="I11150">
            <v>0.74</v>
          </cell>
          <cell r="J11150">
            <v>3.7</v>
          </cell>
          <cell r="K11150">
            <v>1131.5899999999999</v>
          </cell>
          <cell r="L11150">
            <v>0</v>
          </cell>
          <cell r="M11150">
            <v>1131.5899999999999</v>
          </cell>
          <cell r="N11150">
            <v>0</v>
          </cell>
        </row>
        <row r="11151">
          <cell r="A11151" t="str">
            <v>SP2.012NO_thin145</v>
          </cell>
          <cell r="B11151" t="str">
            <v xml:space="preserve">SP </v>
          </cell>
          <cell r="C11151">
            <v>2</v>
          </cell>
          <cell r="D11151">
            <v>12</v>
          </cell>
          <cell r="E11151" t="str">
            <v>NO_thin</v>
          </cell>
          <cell r="F11151" t="str">
            <v>145-150</v>
          </cell>
          <cell r="G11151">
            <v>0.87</v>
          </cell>
          <cell r="H11151">
            <v>-0.18</v>
          </cell>
          <cell r="I11151">
            <v>0.68</v>
          </cell>
          <cell r="J11151">
            <v>3.42</v>
          </cell>
          <cell r="K11151">
            <v>1135.01</v>
          </cell>
          <cell r="L11151">
            <v>0</v>
          </cell>
          <cell r="M11151">
            <v>1135.01</v>
          </cell>
          <cell r="N11151">
            <v>0</v>
          </cell>
        </row>
        <row r="11152">
          <cell r="A11152" t="str">
            <v>SP2.012NO_thin150</v>
          </cell>
          <cell r="B11152" t="str">
            <v xml:space="preserve">SP </v>
          </cell>
          <cell r="C11152">
            <v>2</v>
          </cell>
          <cell r="D11152">
            <v>12</v>
          </cell>
          <cell r="E11152" t="str">
            <v>NO_thin</v>
          </cell>
          <cell r="F11152" t="str">
            <v>150-155</v>
          </cell>
          <cell r="G11152">
            <v>0.74</v>
          </cell>
          <cell r="H11152">
            <v>-0.18</v>
          </cell>
          <cell r="I11152">
            <v>0.55000000000000004</v>
          </cell>
          <cell r="J11152">
            <v>2.77</v>
          </cell>
          <cell r="K11152">
            <v>1137.78</v>
          </cell>
          <cell r="L11152">
            <v>0</v>
          </cell>
          <cell r="M11152">
            <v>1137.78</v>
          </cell>
          <cell r="N11152">
            <v>0</v>
          </cell>
        </row>
        <row r="11153">
          <cell r="A11153" t="str">
            <v>SP2.012NO_thin155</v>
          </cell>
          <cell r="B11153" t="str">
            <v xml:space="preserve">SP </v>
          </cell>
          <cell r="C11153">
            <v>2</v>
          </cell>
          <cell r="D11153">
            <v>12</v>
          </cell>
          <cell r="E11153" t="str">
            <v>NO_thin</v>
          </cell>
          <cell r="F11153" t="str">
            <v>155-160</v>
          </cell>
          <cell r="G11153">
            <v>0.66</v>
          </cell>
          <cell r="H11153">
            <v>-0.17</v>
          </cell>
          <cell r="I11153">
            <v>0.49</v>
          </cell>
          <cell r="J11153">
            <v>2.4500000000000002</v>
          </cell>
          <cell r="K11153">
            <v>1140.23</v>
          </cell>
          <cell r="L11153">
            <v>0</v>
          </cell>
          <cell r="M11153">
            <v>1140.23</v>
          </cell>
          <cell r="N11153">
            <v>0</v>
          </cell>
        </row>
        <row r="11154">
          <cell r="A11154" t="str">
            <v>SP2.012NO_thin160</v>
          </cell>
          <cell r="B11154" t="str">
            <v xml:space="preserve">SP </v>
          </cell>
          <cell r="C11154">
            <v>2</v>
          </cell>
          <cell r="D11154">
            <v>12</v>
          </cell>
          <cell r="E11154" t="str">
            <v>NO_thin</v>
          </cell>
          <cell r="F11154" t="str">
            <v>160-165</v>
          </cell>
          <cell r="G11154">
            <v>0.59</v>
          </cell>
          <cell r="H11154">
            <v>-0.15</v>
          </cell>
          <cell r="I11154">
            <v>0.44</v>
          </cell>
          <cell r="J11154">
            <v>2.2200000000000002</v>
          </cell>
          <cell r="K11154">
            <v>1142.45</v>
          </cell>
          <cell r="L11154">
            <v>0</v>
          </cell>
          <cell r="M11154">
            <v>1142.45</v>
          </cell>
          <cell r="N11154">
            <v>0</v>
          </cell>
        </row>
        <row r="11155">
          <cell r="A11155" t="str">
            <v>SP2.012NO_thin165</v>
          </cell>
          <cell r="B11155" t="str">
            <v xml:space="preserve">SP </v>
          </cell>
          <cell r="C11155">
            <v>2</v>
          </cell>
          <cell r="D11155">
            <v>12</v>
          </cell>
          <cell r="E11155" t="str">
            <v>NO_thin</v>
          </cell>
          <cell r="F11155" t="str">
            <v>165-170</v>
          </cell>
          <cell r="G11155">
            <v>0.48</v>
          </cell>
          <cell r="H11155">
            <v>7.0000000000000007E-2</v>
          </cell>
          <cell r="I11155">
            <v>0.55000000000000004</v>
          </cell>
          <cell r="J11155">
            <v>2.75</v>
          </cell>
          <cell r="K11155">
            <v>1145.2</v>
          </cell>
          <cell r="L11155">
            <v>0</v>
          </cell>
          <cell r="M11155">
            <v>1145.2</v>
          </cell>
          <cell r="N11155">
            <v>0</v>
          </cell>
        </row>
        <row r="11156">
          <cell r="A11156" t="str">
            <v>SP2.012NO_thin170</v>
          </cell>
          <cell r="B11156" t="str">
            <v xml:space="preserve">SP </v>
          </cell>
          <cell r="C11156">
            <v>2</v>
          </cell>
          <cell r="D11156">
            <v>12</v>
          </cell>
          <cell r="E11156" t="str">
            <v>NO_thin</v>
          </cell>
          <cell r="F11156" t="str">
            <v>170-175</v>
          </cell>
          <cell r="G11156">
            <v>0.38</v>
          </cell>
          <cell r="H11156">
            <v>-0.16</v>
          </cell>
          <cell r="I11156">
            <v>0.22</v>
          </cell>
          <cell r="J11156">
            <v>1.1200000000000001</v>
          </cell>
          <cell r="K11156">
            <v>1146.32</v>
          </cell>
          <cell r="L11156">
            <v>0</v>
          </cell>
          <cell r="M11156">
            <v>1146.32</v>
          </cell>
          <cell r="N11156">
            <v>0</v>
          </cell>
        </row>
        <row r="11157">
          <cell r="A11157" t="str">
            <v>SP2.012NO_thin175</v>
          </cell>
          <cell r="B11157" t="str">
            <v xml:space="preserve">SP </v>
          </cell>
          <cell r="C11157">
            <v>2</v>
          </cell>
          <cell r="D11157">
            <v>12</v>
          </cell>
          <cell r="E11157" t="str">
            <v>NO_thin</v>
          </cell>
          <cell r="F11157" t="str">
            <v>175-180</v>
          </cell>
          <cell r="G11157">
            <v>0.28000000000000003</v>
          </cell>
          <cell r="H11157">
            <v>-0.14000000000000001</v>
          </cell>
          <cell r="I11157">
            <v>0.14000000000000001</v>
          </cell>
          <cell r="J11157">
            <v>0.7</v>
          </cell>
          <cell r="K11157">
            <v>1147.02</v>
          </cell>
          <cell r="L11157">
            <v>0</v>
          </cell>
          <cell r="M11157">
            <v>1147.02</v>
          </cell>
          <cell r="N11157">
            <v>0</v>
          </cell>
        </row>
        <row r="11158">
          <cell r="A11158" t="str">
            <v>SP2.012NO_thin180</v>
          </cell>
          <cell r="B11158" t="str">
            <v xml:space="preserve">SP </v>
          </cell>
          <cell r="C11158">
            <v>2</v>
          </cell>
          <cell r="D11158">
            <v>12</v>
          </cell>
          <cell r="E11158" t="str">
            <v>NO_thin</v>
          </cell>
          <cell r="F11158" t="str">
            <v>180-185</v>
          </cell>
          <cell r="G11158">
            <v>0.35</v>
          </cell>
          <cell r="H11158">
            <v>-7.0000000000000007E-2</v>
          </cell>
          <cell r="I11158">
            <v>0.27</v>
          </cell>
          <cell r="J11158">
            <v>1.37</v>
          </cell>
          <cell r="K11158">
            <v>1148.3900000000001</v>
          </cell>
          <cell r="L11158">
            <v>0</v>
          </cell>
          <cell r="M11158">
            <v>1148.3900000000001</v>
          </cell>
          <cell r="N11158">
            <v>0</v>
          </cell>
        </row>
        <row r="11159">
          <cell r="A11159" t="str">
            <v>SP2.012NO_thin185</v>
          </cell>
          <cell r="B11159" t="str">
            <v xml:space="preserve">SP </v>
          </cell>
          <cell r="C11159">
            <v>2</v>
          </cell>
          <cell r="D11159">
            <v>12</v>
          </cell>
          <cell r="E11159" t="str">
            <v>NO_thin</v>
          </cell>
          <cell r="F11159" t="str">
            <v>185-190</v>
          </cell>
          <cell r="G11159">
            <v>0.18</v>
          </cell>
          <cell r="H11159">
            <v>-0.11</v>
          </cell>
          <cell r="I11159">
            <v>7.0000000000000007E-2</v>
          </cell>
          <cell r="J11159">
            <v>0.36</v>
          </cell>
          <cell r="K11159">
            <v>1148.75</v>
          </cell>
          <cell r="L11159">
            <v>0</v>
          </cell>
          <cell r="M11159">
            <v>1148.75</v>
          </cell>
          <cell r="N11159">
            <v>0</v>
          </cell>
        </row>
        <row r="11160">
          <cell r="A11160" t="str">
            <v>SP2.012NO_thin190</v>
          </cell>
          <cell r="B11160" t="str">
            <v xml:space="preserve">SP </v>
          </cell>
          <cell r="C11160">
            <v>2</v>
          </cell>
          <cell r="D11160">
            <v>12</v>
          </cell>
          <cell r="E11160" t="str">
            <v>NO_thin</v>
          </cell>
          <cell r="F11160" t="str">
            <v>190-195</v>
          </cell>
          <cell r="G11160">
            <v>0.22</v>
          </cell>
          <cell r="H11160">
            <v>-0.08</v>
          </cell>
          <cell r="I11160">
            <v>0.15</v>
          </cell>
          <cell r="J11160">
            <v>0.73</v>
          </cell>
          <cell r="K11160">
            <v>1149.47</v>
          </cell>
          <cell r="L11160">
            <v>0</v>
          </cell>
          <cell r="M11160">
            <v>1149.47</v>
          </cell>
          <cell r="N11160">
            <v>0</v>
          </cell>
        </row>
        <row r="11161">
          <cell r="A11161" t="str">
            <v>SP2.012NO_thin195</v>
          </cell>
          <cell r="B11161" t="str">
            <v xml:space="preserve">SP </v>
          </cell>
          <cell r="C11161">
            <v>2</v>
          </cell>
          <cell r="D11161">
            <v>12</v>
          </cell>
          <cell r="E11161" t="str">
            <v>NO_thin</v>
          </cell>
          <cell r="F11161" t="str">
            <v>195-200</v>
          </cell>
          <cell r="G11161">
            <v>0.26</v>
          </cell>
          <cell r="H11161">
            <v>-0.06</v>
          </cell>
          <cell r="I11161">
            <v>0.21</v>
          </cell>
          <cell r="J11161">
            <v>1.04</v>
          </cell>
          <cell r="K11161">
            <v>1150.52</v>
          </cell>
          <cell r="L11161">
            <v>0</v>
          </cell>
          <cell r="M11161">
            <v>1150.52</v>
          </cell>
          <cell r="N11161">
            <v>0</v>
          </cell>
        </row>
        <row r="11162">
          <cell r="A11162" t="str">
            <v>SP2.012Thinned000</v>
          </cell>
          <cell r="B11162" t="str">
            <v xml:space="preserve">SP </v>
          </cell>
          <cell r="C11162">
            <v>2</v>
          </cell>
          <cell r="D11162">
            <v>12</v>
          </cell>
          <cell r="E11162" t="str">
            <v>Thinned</v>
          </cell>
          <cell r="F11162" t="str">
            <v xml:space="preserve">  0-5</v>
          </cell>
          <cell r="G11162">
            <v>0.62</v>
          </cell>
          <cell r="H11162">
            <v>0.17</v>
          </cell>
          <cell r="I11162">
            <v>0.79</v>
          </cell>
          <cell r="J11162">
            <v>3.95</v>
          </cell>
          <cell r="K11162">
            <v>3.95</v>
          </cell>
          <cell r="L11162">
            <v>0</v>
          </cell>
          <cell r="M11162">
            <v>3.95</v>
          </cell>
          <cell r="N11162">
            <v>0</v>
          </cell>
        </row>
        <row r="11163">
          <cell r="A11163" t="str">
            <v>SP2.012Thinned005</v>
          </cell>
          <cell r="B11163" t="str">
            <v xml:space="preserve">SP </v>
          </cell>
          <cell r="C11163">
            <v>2</v>
          </cell>
          <cell r="D11163">
            <v>12</v>
          </cell>
          <cell r="E11163" t="str">
            <v>Thinned</v>
          </cell>
          <cell r="F11163" t="str">
            <v xml:space="preserve">  5-10</v>
          </cell>
          <cell r="G11163">
            <v>1.89</v>
          </cell>
          <cell r="H11163">
            <v>0.21</v>
          </cell>
          <cell r="I11163">
            <v>2.1</v>
          </cell>
          <cell r="J11163">
            <v>10.5</v>
          </cell>
          <cell r="K11163">
            <v>14.46</v>
          </cell>
          <cell r="L11163">
            <v>0</v>
          </cell>
          <cell r="M11163">
            <v>14.46</v>
          </cell>
          <cell r="N11163">
            <v>0</v>
          </cell>
        </row>
        <row r="11164">
          <cell r="A11164" t="str">
            <v>SP2.012Thinned010</v>
          </cell>
          <cell r="B11164" t="str">
            <v xml:space="preserve">SP </v>
          </cell>
          <cell r="C11164">
            <v>2</v>
          </cell>
          <cell r="D11164">
            <v>12</v>
          </cell>
          <cell r="E11164" t="str">
            <v>Thinned</v>
          </cell>
          <cell r="F11164" t="str">
            <v xml:space="preserve"> 10-15</v>
          </cell>
          <cell r="G11164">
            <v>5.76</v>
          </cell>
          <cell r="H11164">
            <v>0.21</v>
          </cell>
          <cell r="I11164">
            <v>5.97</v>
          </cell>
          <cell r="J11164">
            <v>29.87</v>
          </cell>
          <cell r="K11164">
            <v>44.33</v>
          </cell>
          <cell r="L11164">
            <v>0</v>
          </cell>
          <cell r="M11164">
            <v>44.33</v>
          </cell>
          <cell r="N11164">
            <v>0</v>
          </cell>
        </row>
        <row r="11165">
          <cell r="A11165" t="str">
            <v>SP2.012Thinned015</v>
          </cell>
          <cell r="B11165" t="str">
            <v xml:space="preserve">SP </v>
          </cell>
          <cell r="C11165">
            <v>2</v>
          </cell>
          <cell r="D11165">
            <v>12</v>
          </cell>
          <cell r="E11165" t="str">
            <v>Thinned</v>
          </cell>
          <cell r="F11165" t="str">
            <v xml:space="preserve"> 15-20</v>
          </cell>
          <cell r="G11165">
            <v>17.329999999999998</v>
          </cell>
          <cell r="H11165">
            <v>0.28000000000000003</v>
          </cell>
          <cell r="I11165">
            <v>17.61</v>
          </cell>
          <cell r="J11165">
            <v>88.05</v>
          </cell>
          <cell r="K11165">
            <v>132.38</v>
          </cell>
          <cell r="L11165">
            <v>0</v>
          </cell>
          <cell r="M11165">
            <v>132.38</v>
          </cell>
          <cell r="N11165">
            <v>0</v>
          </cell>
        </row>
        <row r="11166">
          <cell r="A11166" t="str">
            <v>SP2.012Thinned020</v>
          </cell>
          <cell r="B11166" t="str">
            <v xml:space="preserve">SP </v>
          </cell>
          <cell r="C11166">
            <v>2</v>
          </cell>
          <cell r="D11166">
            <v>12</v>
          </cell>
          <cell r="E11166" t="str">
            <v>Thinned</v>
          </cell>
          <cell r="F11166" t="str">
            <v xml:space="preserve"> 20-25</v>
          </cell>
          <cell r="G11166">
            <v>7.17</v>
          </cell>
          <cell r="H11166">
            <v>6.25</v>
          </cell>
          <cell r="I11166">
            <v>13.42</v>
          </cell>
          <cell r="J11166">
            <v>67.08</v>
          </cell>
          <cell r="K11166">
            <v>199.46</v>
          </cell>
          <cell r="L11166">
            <v>-0.21</v>
          </cell>
          <cell r="M11166">
            <v>199.25</v>
          </cell>
          <cell r="N11166">
            <v>12.3</v>
          </cell>
        </row>
        <row r="11167">
          <cell r="A11167" t="str">
            <v>SP2.012Thinned025</v>
          </cell>
          <cell r="B11167" t="str">
            <v xml:space="preserve">SP </v>
          </cell>
          <cell r="C11167">
            <v>2</v>
          </cell>
          <cell r="D11167">
            <v>12</v>
          </cell>
          <cell r="E11167" t="str">
            <v>Thinned</v>
          </cell>
          <cell r="F11167" t="str">
            <v xml:space="preserve"> 25-30</v>
          </cell>
          <cell r="G11167">
            <v>4.32</v>
          </cell>
          <cell r="H11167">
            <v>0.66</v>
          </cell>
          <cell r="I11167">
            <v>4.9800000000000004</v>
          </cell>
          <cell r="J11167">
            <v>24.88</v>
          </cell>
          <cell r="K11167">
            <v>224.35</v>
          </cell>
          <cell r="L11167">
            <v>-0.38</v>
          </cell>
          <cell r="M11167">
            <v>223.97</v>
          </cell>
          <cell r="N11167">
            <v>9.83</v>
          </cell>
        </row>
        <row r="11168">
          <cell r="A11168" t="str">
            <v>SP2.012Thinned030</v>
          </cell>
          <cell r="B11168" t="str">
            <v xml:space="preserve">SP </v>
          </cell>
          <cell r="C11168">
            <v>2</v>
          </cell>
          <cell r="D11168">
            <v>12</v>
          </cell>
          <cell r="E11168" t="str">
            <v>Thinned</v>
          </cell>
          <cell r="F11168" t="str">
            <v xml:space="preserve"> 30-35</v>
          </cell>
          <cell r="G11168">
            <v>7.24</v>
          </cell>
          <cell r="H11168">
            <v>2</v>
          </cell>
          <cell r="I11168">
            <v>9.23</v>
          </cell>
          <cell r="J11168">
            <v>46.16</v>
          </cell>
          <cell r="K11168">
            <v>270.51</v>
          </cell>
          <cell r="L11168">
            <v>-1.17</v>
          </cell>
          <cell r="M11168">
            <v>269.33999999999997</v>
          </cell>
          <cell r="N11168">
            <v>5.7</v>
          </cell>
        </row>
        <row r="11169">
          <cell r="A11169" t="str">
            <v>SP2.012Thinned035</v>
          </cell>
          <cell r="B11169" t="str">
            <v xml:space="preserve">SP </v>
          </cell>
          <cell r="C11169">
            <v>2</v>
          </cell>
          <cell r="D11169">
            <v>12</v>
          </cell>
          <cell r="E11169" t="str">
            <v>Thinned</v>
          </cell>
          <cell r="F11169" t="str">
            <v xml:space="preserve"> 35-40</v>
          </cell>
          <cell r="G11169">
            <v>8.5500000000000007</v>
          </cell>
          <cell r="H11169">
            <v>1.5</v>
          </cell>
          <cell r="I11169">
            <v>10.039999999999999</v>
          </cell>
          <cell r="J11169">
            <v>50.22</v>
          </cell>
          <cell r="K11169">
            <v>320.73</v>
          </cell>
          <cell r="L11169">
            <v>-1.97</v>
          </cell>
          <cell r="M11169">
            <v>318.76</v>
          </cell>
          <cell r="N11169">
            <v>5.78</v>
          </cell>
        </row>
        <row r="11170">
          <cell r="A11170" t="str">
            <v>SP2.012Thinned040</v>
          </cell>
          <cell r="B11170" t="str">
            <v xml:space="preserve">SP </v>
          </cell>
          <cell r="C11170">
            <v>2</v>
          </cell>
          <cell r="D11170">
            <v>12</v>
          </cell>
          <cell r="E11170" t="str">
            <v>Thinned</v>
          </cell>
          <cell r="F11170" t="str">
            <v xml:space="preserve"> 40-45</v>
          </cell>
          <cell r="G11170">
            <v>8.25</v>
          </cell>
          <cell r="H11170">
            <v>1.03</v>
          </cell>
          <cell r="I11170">
            <v>9.2799999999999994</v>
          </cell>
          <cell r="J11170">
            <v>46.42</v>
          </cell>
          <cell r="K11170">
            <v>367.16</v>
          </cell>
          <cell r="L11170">
            <v>-2.76</v>
          </cell>
          <cell r="M11170">
            <v>364.4</v>
          </cell>
          <cell r="N11170">
            <v>5.7</v>
          </cell>
        </row>
        <row r="11171">
          <cell r="A11171" t="str">
            <v>SP2.012Thinned045</v>
          </cell>
          <cell r="B11171" t="str">
            <v xml:space="preserve">SP </v>
          </cell>
          <cell r="C11171">
            <v>2</v>
          </cell>
          <cell r="D11171">
            <v>12</v>
          </cell>
          <cell r="E11171" t="str">
            <v>Thinned</v>
          </cell>
          <cell r="F11171" t="str">
            <v xml:space="preserve"> 45-50</v>
          </cell>
          <cell r="G11171">
            <v>9.2799999999999994</v>
          </cell>
          <cell r="H11171">
            <v>-0.45</v>
          </cell>
          <cell r="I11171">
            <v>8.82</v>
          </cell>
          <cell r="J11171">
            <v>44.12</v>
          </cell>
          <cell r="K11171">
            <v>411.28</v>
          </cell>
          <cell r="L11171">
            <v>-3.62</v>
          </cell>
          <cell r="M11171">
            <v>407.66</v>
          </cell>
          <cell r="N11171">
            <v>6.19</v>
          </cell>
        </row>
        <row r="11172">
          <cell r="A11172" t="str">
            <v>SP2.012Thinned050</v>
          </cell>
          <cell r="B11172" t="str">
            <v xml:space="preserve">SP </v>
          </cell>
          <cell r="C11172">
            <v>2</v>
          </cell>
          <cell r="D11172">
            <v>12</v>
          </cell>
          <cell r="E11172" t="str">
            <v>Thinned</v>
          </cell>
          <cell r="F11172" t="str">
            <v xml:space="preserve"> 50-55</v>
          </cell>
          <cell r="G11172">
            <v>6.66</v>
          </cell>
          <cell r="H11172">
            <v>-0.91</v>
          </cell>
          <cell r="I11172">
            <v>5.75</v>
          </cell>
          <cell r="J11172">
            <v>28.76</v>
          </cell>
          <cell r="K11172">
            <v>440.03</v>
          </cell>
          <cell r="L11172">
            <v>-4.49</v>
          </cell>
          <cell r="M11172">
            <v>435.54</v>
          </cell>
          <cell r="N11172">
            <v>6.3</v>
          </cell>
        </row>
        <row r="11173">
          <cell r="A11173" t="str">
            <v>SP2.012Thinned055</v>
          </cell>
          <cell r="B11173" t="str">
            <v xml:space="preserve">SP </v>
          </cell>
          <cell r="C11173">
            <v>2</v>
          </cell>
          <cell r="D11173">
            <v>12</v>
          </cell>
          <cell r="E11173" t="str">
            <v>Thinned</v>
          </cell>
          <cell r="F11173" t="str">
            <v xml:space="preserve"> 55-60</v>
          </cell>
          <cell r="G11173">
            <v>6.85</v>
          </cell>
          <cell r="H11173">
            <v>-0.78</v>
          </cell>
          <cell r="I11173">
            <v>6.07</v>
          </cell>
          <cell r="J11173">
            <v>30.36</v>
          </cell>
          <cell r="K11173">
            <v>470.39</v>
          </cell>
          <cell r="L11173">
            <v>-5.36</v>
          </cell>
          <cell r="M11173">
            <v>465.03</v>
          </cell>
          <cell r="N11173">
            <v>6.28</v>
          </cell>
        </row>
        <row r="11174">
          <cell r="A11174" t="str">
            <v>SP2.012Thinned060</v>
          </cell>
          <cell r="B11174" t="str">
            <v xml:space="preserve">SP </v>
          </cell>
          <cell r="C11174">
            <v>2</v>
          </cell>
          <cell r="D11174">
            <v>12</v>
          </cell>
          <cell r="E11174" t="str">
            <v>Thinned</v>
          </cell>
          <cell r="F11174" t="str">
            <v xml:space="preserve"> 60-65</v>
          </cell>
          <cell r="G11174">
            <v>6.35</v>
          </cell>
          <cell r="H11174">
            <v>-0.83</v>
          </cell>
          <cell r="I11174">
            <v>5.52</v>
          </cell>
          <cell r="J11174">
            <v>27.59</v>
          </cell>
          <cell r="K11174">
            <v>497.99</v>
          </cell>
          <cell r="L11174">
            <v>-6.13</v>
          </cell>
          <cell r="M11174">
            <v>491.86</v>
          </cell>
          <cell r="N11174">
            <v>5.58</v>
          </cell>
        </row>
        <row r="11175">
          <cell r="A11175" t="str">
            <v>SP2.012Thinned065</v>
          </cell>
          <cell r="B11175" t="str">
            <v xml:space="preserve">SP </v>
          </cell>
          <cell r="C11175">
            <v>2</v>
          </cell>
          <cell r="D11175">
            <v>12</v>
          </cell>
          <cell r="E11175" t="str">
            <v>Thinned</v>
          </cell>
          <cell r="F11175" t="str">
            <v xml:space="preserve"> 65-70</v>
          </cell>
          <cell r="G11175">
            <v>6.05</v>
          </cell>
          <cell r="H11175">
            <v>-0.75</v>
          </cell>
          <cell r="I11175">
            <v>5.3</v>
          </cell>
          <cell r="J11175">
            <v>26.51</v>
          </cell>
          <cell r="K11175">
            <v>524.5</v>
          </cell>
          <cell r="L11175">
            <v>-6.83</v>
          </cell>
          <cell r="M11175">
            <v>517.66999999999996</v>
          </cell>
          <cell r="N11175">
            <v>5.07</v>
          </cell>
        </row>
        <row r="11176">
          <cell r="A11176" t="str">
            <v>SP2.012Thinned070</v>
          </cell>
          <cell r="B11176" t="str">
            <v xml:space="preserve">SP </v>
          </cell>
          <cell r="C11176">
            <v>2</v>
          </cell>
          <cell r="D11176">
            <v>12</v>
          </cell>
          <cell r="E11176" t="str">
            <v>Thinned</v>
          </cell>
          <cell r="F11176" t="str">
            <v xml:space="preserve"> 70-75</v>
          </cell>
          <cell r="G11176">
            <v>5.64</v>
          </cell>
          <cell r="H11176">
            <v>-0.65</v>
          </cell>
          <cell r="I11176">
            <v>5</v>
          </cell>
          <cell r="J11176">
            <v>24.99</v>
          </cell>
          <cell r="K11176">
            <v>549.48</v>
          </cell>
          <cell r="L11176">
            <v>-7.46</v>
          </cell>
          <cell r="M11176">
            <v>542.02</v>
          </cell>
          <cell r="N11176">
            <v>4.5599999999999996</v>
          </cell>
        </row>
        <row r="11177">
          <cell r="A11177" t="str">
            <v>SP2.012Thinned075</v>
          </cell>
          <cell r="B11177" t="str">
            <v xml:space="preserve">SP </v>
          </cell>
          <cell r="C11177">
            <v>2</v>
          </cell>
          <cell r="D11177">
            <v>12</v>
          </cell>
          <cell r="E11177" t="str">
            <v>Thinned</v>
          </cell>
          <cell r="F11177" t="str">
            <v xml:space="preserve"> 75-80</v>
          </cell>
          <cell r="G11177">
            <v>5.69</v>
          </cell>
          <cell r="H11177">
            <v>-0.57999999999999996</v>
          </cell>
          <cell r="I11177">
            <v>5.1100000000000003</v>
          </cell>
          <cell r="J11177">
            <v>25.57</v>
          </cell>
          <cell r="K11177">
            <v>575.05999999999995</v>
          </cell>
          <cell r="L11177">
            <v>-8.02</v>
          </cell>
          <cell r="M11177">
            <v>567.04</v>
          </cell>
          <cell r="N11177">
            <v>4.05</v>
          </cell>
        </row>
        <row r="11178">
          <cell r="A11178" t="str">
            <v>SP2.012Thinned080</v>
          </cell>
          <cell r="B11178" t="str">
            <v xml:space="preserve">SP </v>
          </cell>
          <cell r="C11178">
            <v>2</v>
          </cell>
          <cell r="D11178">
            <v>12</v>
          </cell>
          <cell r="E11178" t="str">
            <v>Thinned</v>
          </cell>
          <cell r="F11178" t="str">
            <v xml:space="preserve"> 80-85</v>
          </cell>
          <cell r="G11178">
            <v>4.83</v>
          </cell>
          <cell r="H11178">
            <v>-0.56999999999999995</v>
          </cell>
          <cell r="I11178">
            <v>4.25</v>
          </cell>
          <cell r="J11178">
            <v>21.25</v>
          </cell>
          <cell r="K11178">
            <v>596.30999999999995</v>
          </cell>
          <cell r="L11178">
            <v>-8.51</v>
          </cell>
          <cell r="M11178">
            <v>587.79999999999995</v>
          </cell>
          <cell r="N11178">
            <v>3.57</v>
          </cell>
        </row>
        <row r="11179">
          <cell r="A11179" t="str">
            <v>SP2.012Thinned085</v>
          </cell>
          <cell r="B11179" t="str">
            <v xml:space="preserve">SP </v>
          </cell>
          <cell r="C11179">
            <v>2</v>
          </cell>
          <cell r="D11179">
            <v>12</v>
          </cell>
          <cell r="E11179" t="str">
            <v>Thinned</v>
          </cell>
          <cell r="F11179" t="str">
            <v xml:space="preserve"> 85-90</v>
          </cell>
          <cell r="G11179">
            <v>4.18</v>
          </cell>
          <cell r="H11179">
            <v>-0.51</v>
          </cell>
          <cell r="I11179">
            <v>3.66</v>
          </cell>
          <cell r="J11179">
            <v>18.32</v>
          </cell>
          <cell r="K11179">
            <v>614.63</v>
          </cell>
          <cell r="L11179">
            <v>-8.94</v>
          </cell>
          <cell r="M11179">
            <v>605.69000000000005</v>
          </cell>
          <cell r="N11179">
            <v>3.1</v>
          </cell>
        </row>
        <row r="11180">
          <cell r="A11180" t="str">
            <v>SP2.012Thinned090</v>
          </cell>
          <cell r="B11180" t="str">
            <v xml:space="preserve">SP </v>
          </cell>
          <cell r="C11180">
            <v>2</v>
          </cell>
          <cell r="D11180">
            <v>12</v>
          </cell>
          <cell r="E11180" t="str">
            <v>Thinned</v>
          </cell>
          <cell r="F11180" t="str">
            <v xml:space="preserve"> 90-95</v>
          </cell>
          <cell r="G11180">
            <v>3.05</v>
          </cell>
          <cell r="H11180">
            <v>-0.51</v>
          </cell>
          <cell r="I11180">
            <v>2.54</v>
          </cell>
          <cell r="J11180">
            <v>12.72</v>
          </cell>
          <cell r="K11180">
            <v>627.35</v>
          </cell>
          <cell r="L11180">
            <v>-9.32</v>
          </cell>
          <cell r="M11180">
            <v>618.03</v>
          </cell>
          <cell r="N11180">
            <v>2.69</v>
          </cell>
        </row>
        <row r="11181">
          <cell r="A11181" t="str">
            <v>SP2.012Thinned095</v>
          </cell>
          <cell r="B11181" t="str">
            <v xml:space="preserve">SP </v>
          </cell>
          <cell r="C11181">
            <v>2</v>
          </cell>
          <cell r="D11181">
            <v>12</v>
          </cell>
          <cell r="E11181" t="str">
            <v>Thinned</v>
          </cell>
          <cell r="F11181" t="str">
            <v xml:space="preserve"> 95-100</v>
          </cell>
          <cell r="G11181">
            <v>2.73</v>
          </cell>
          <cell r="H11181">
            <v>-0.48</v>
          </cell>
          <cell r="I11181">
            <v>2.25</v>
          </cell>
          <cell r="J11181">
            <v>11.25</v>
          </cell>
          <cell r="K11181">
            <v>638.6</v>
          </cell>
          <cell r="L11181">
            <v>-9.6300000000000008</v>
          </cell>
          <cell r="M11181">
            <v>628.97</v>
          </cell>
          <cell r="N11181">
            <v>2.27</v>
          </cell>
        </row>
        <row r="11182">
          <cell r="A11182" t="str">
            <v>SP2.012Thinned100</v>
          </cell>
          <cell r="B11182" t="str">
            <v xml:space="preserve">SP </v>
          </cell>
          <cell r="C11182">
            <v>2</v>
          </cell>
          <cell r="D11182">
            <v>12</v>
          </cell>
          <cell r="E11182" t="str">
            <v>Thinned</v>
          </cell>
          <cell r="F11182" t="str">
            <v>100-105</v>
          </cell>
          <cell r="G11182">
            <v>2.85</v>
          </cell>
          <cell r="H11182">
            <v>-0.43</v>
          </cell>
          <cell r="I11182">
            <v>2.42</v>
          </cell>
          <cell r="J11182">
            <v>12.11</v>
          </cell>
          <cell r="K11182">
            <v>650.70000000000005</v>
          </cell>
          <cell r="L11182">
            <v>-9.89</v>
          </cell>
          <cell r="M11182">
            <v>640.80999999999995</v>
          </cell>
          <cell r="N11182">
            <v>1.9</v>
          </cell>
        </row>
        <row r="11183">
          <cell r="A11183" t="str">
            <v>SP2.012Thinned105</v>
          </cell>
          <cell r="B11183" t="str">
            <v xml:space="preserve">SP </v>
          </cell>
          <cell r="C11183">
            <v>2</v>
          </cell>
          <cell r="D11183">
            <v>12</v>
          </cell>
          <cell r="E11183" t="str">
            <v>Thinned</v>
          </cell>
          <cell r="F11183" t="str">
            <v>105-110</v>
          </cell>
          <cell r="G11183">
            <v>2.35</v>
          </cell>
          <cell r="H11183">
            <v>-0.36</v>
          </cell>
          <cell r="I11183">
            <v>1.99</v>
          </cell>
          <cell r="J11183">
            <v>9.9600000000000009</v>
          </cell>
          <cell r="K11183">
            <v>660.66</v>
          </cell>
          <cell r="L11183">
            <v>-10.11</v>
          </cell>
          <cell r="M11183">
            <v>650.54999999999995</v>
          </cell>
          <cell r="N11183">
            <v>1.6</v>
          </cell>
        </row>
        <row r="11184">
          <cell r="A11184" t="str">
            <v>SP2.012Thinned110</v>
          </cell>
          <cell r="B11184" t="str">
            <v xml:space="preserve">SP </v>
          </cell>
          <cell r="C11184">
            <v>2</v>
          </cell>
          <cell r="D11184">
            <v>12</v>
          </cell>
          <cell r="E11184" t="str">
            <v>Thinned</v>
          </cell>
          <cell r="F11184" t="str">
            <v>110-115</v>
          </cell>
          <cell r="G11184">
            <v>1.93</v>
          </cell>
          <cell r="H11184">
            <v>-0.31</v>
          </cell>
          <cell r="I11184">
            <v>1.62</v>
          </cell>
          <cell r="J11184">
            <v>8.08</v>
          </cell>
          <cell r="K11184">
            <v>668.74</v>
          </cell>
          <cell r="L11184">
            <v>-10.3</v>
          </cell>
          <cell r="M11184">
            <v>658.44</v>
          </cell>
          <cell r="N11184">
            <v>1.35</v>
          </cell>
        </row>
        <row r="11185">
          <cell r="A11185" t="str">
            <v>SP2.012Thinned115</v>
          </cell>
          <cell r="B11185" t="str">
            <v xml:space="preserve">SP </v>
          </cell>
          <cell r="C11185">
            <v>2</v>
          </cell>
          <cell r="D11185">
            <v>12</v>
          </cell>
          <cell r="E11185" t="str">
            <v>Thinned</v>
          </cell>
          <cell r="F11185" t="str">
            <v>115-120</v>
          </cell>
          <cell r="G11185">
            <v>1.7</v>
          </cell>
          <cell r="H11185">
            <v>-0.27</v>
          </cell>
          <cell r="I11185">
            <v>1.43</v>
          </cell>
          <cell r="J11185">
            <v>7.17</v>
          </cell>
          <cell r="K11185">
            <v>675.91</v>
          </cell>
          <cell r="L11185">
            <v>-10.46</v>
          </cell>
          <cell r="M11185">
            <v>665.45</v>
          </cell>
          <cell r="N11185">
            <v>1.1399999999999999</v>
          </cell>
        </row>
        <row r="11186">
          <cell r="A11186" t="str">
            <v>SP2.012Thinned120</v>
          </cell>
          <cell r="B11186" t="str">
            <v xml:space="preserve">SP </v>
          </cell>
          <cell r="C11186">
            <v>2</v>
          </cell>
          <cell r="D11186">
            <v>12</v>
          </cell>
          <cell r="E11186" t="str">
            <v>Thinned</v>
          </cell>
          <cell r="F11186" t="str">
            <v>120-125</v>
          </cell>
          <cell r="G11186">
            <v>1.45</v>
          </cell>
          <cell r="H11186">
            <v>-0.23</v>
          </cell>
          <cell r="I11186">
            <v>1.21</v>
          </cell>
          <cell r="J11186">
            <v>6.07</v>
          </cell>
          <cell r="K11186">
            <v>681.98</v>
          </cell>
          <cell r="L11186">
            <v>-10.59</v>
          </cell>
          <cell r="M11186">
            <v>671.39</v>
          </cell>
          <cell r="N11186">
            <v>0.96</v>
          </cell>
        </row>
        <row r="11187">
          <cell r="A11187" t="str">
            <v>SP2.012Thinned125</v>
          </cell>
          <cell r="B11187" t="str">
            <v xml:space="preserve">SP </v>
          </cell>
          <cell r="C11187">
            <v>2</v>
          </cell>
          <cell r="D11187">
            <v>12</v>
          </cell>
          <cell r="E11187" t="str">
            <v>Thinned</v>
          </cell>
          <cell r="F11187" t="str">
            <v>125-130</v>
          </cell>
          <cell r="G11187">
            <v>1.29</v>
          </cell>
          <cell r="H11187">
            <v>-0.2</v>
          </cell>
          <cell r="I11187">
            <v>1.0900000000000001</v>
          </cell>
          <cell r="J11187">
            <v>5.46</v>
          </cell>
          <cell r="K11187">
            <v>687.44</v>
          </cell>
          <cell r="L11187">
            <v>-10.7</v>
          </cell>
          <cell r="M11187">
            <v>676.74</v>
          </cell>
          <cell r="N11187">
            <v>0.81</v>
          </cell>
        </row>
        <row r="11188">
          <cell r="A11188" t="str">
            <v>SP2.012Thinned130</v>
          </cell>
          <cell r="B11188" t="str">
            <v xml:space="preserve">SP </v>
          </cell>
          <cell r="C11188">
            <v>2</v>
          </cell>
          <cell r="D11188">
            <v>12</v>
          </cell>
          <cell r="E11188" t="str">
            <v>Thinned</v>
          </cell>
          <cell r="F11188" t="str">
            <v>130-135</v>
          </cell>
          <cell r="G11188">
            <v>1.1000000000000001</v>
          </cell>
          <cell r="H11188">
            <v>-0.16</v>
          </cell>
          <cell r="I11188">
            <v>0.94</v>
          </cell>
          <cell r="J11188">
            <v>4.7</v>
          </cell>
          <cell r="K11188">
            <v>692.15</v>
          </cell>
          <cell r="L11188">
            <v>-10.8</v>
          </cell>
          <cell r="M11188">
            <v>681.35</v>
          </cell>
          <cell r="N11188">
            <v>0.69</v>
          </cell>
        </row>
        <row r="11189">
          <cell r="A11189" t="str">
            <v>SP2.012Thinned135</v>
          </cell>
          <cell r="B11189" t="str">
            <v xml:space="preserve">SP </v>
          </cell>
          <cell r="C11189">
            <v>2</v>
          </cell>
          <cell r="D11189">
            <v>12</v>
          </cell>
          <cell r="E11189" t="str">
            <v>Thinned</v>
          </cell>
          <cell r="F11189" t="str">
            <v>135-140</v>
          </cell>
          <cell r="G11189">
            <v>1.02</v>
          </cell>
          <cell r="H11189">
            <v>-0.14000000000000001</v>
          </cell>
          <cell r="I11189">
            <v>0.88</v>
          </cell>
          <cell r="J11189">
            <v>4.41</v>
          </cell>
          <cell r="K11189">
            <v>696.56</v>
          </cell>
          <cell r="L11189">
            <v>-10.88</v>
          </cell>
          <cell r="M11189">
            <v>685.68</v>
          </cell>
          <cell r="N11189">
            <v>0.57999999999999996</v>
          </cell>
        </row>
        <row r="11190">
          <cell r="A11190" t="str">
            <v>SP2.012Thinned140</v>
          </cell>
          <cell r="B11190" t="str">
            <v xml:space="preserve">SP </v>
          </cell>
          <cell r="C11190">
            <v>2</v>
          </cell>
          <cell r="D11190">
            <v>12</v>
          </cell>
          <cell r="E11190" t="str">
            <v>Thinned</v>
          </cell>
          <cell r="F11190" t="str">
            <v>140-145</v>
          </cell>
          <cell r="G11190">
            <v>0.9</v>
          </cell>
          <cell r="H11190">
            <v>-0.11</v>
          </cell>
          <cell r="I11190">
            <v>0.79</v>
          </cell>
          <cell r="J11190">
            <v>3.94</v>
          </cell>
          <cell r="K11190">
            <v>700.5</v>
          </cell>
          <cell r="L11190">
            <v>-10.94</v>
          </cell>
          <cell r="M11190">
            <v>689.56</v>
          </cell>
          <cell r="N11190">
            <v>0.49</v>
          </cell>
        </row>
        <row r="11191">
          <cell r="A11191" t="str">
            <v>SP2.012Thinned145</v>
          </cell>
          <cell r="B11191" t="str">
            <v xml:space="preserve">SP </v>
          </cell>
          <cell r="C11191">
            <v>2</v>
          </cell>
          <cell r="D11191">
            <v>12</v>
          </cell>
          <cell r="E11191" t="str">
            <v>Thinned</v>
          </cell>
          <cell r="F11191" t="str">
            <v>145-150</v>
          </cell>
          <cell r="G11191">
            <v>0.8</v>
          </cell>
          <cell r="H11191">
            <v>-0.09</v>
          </cell>
          <cell r="I11191">
            <v>0.71</v>
          </cell>
          <cell r="J11191">
            <v>3.55</v>
          </cell>
          <cell r="K11191">
            <v>704.05</v>
          </cell>
          <cell r="L11191">
            <v>-11</v>
          </cell>
          <cell r="M11191">
            <v>693.05</v>
          </cell>
          <cell r="N11191">
            <v>0.41</v>
          </cell>
        </row>
        <row r="11192">
          <cell r="A11192" t="str">
            <v>SP2.012Thinned150</v>
          </cell>
          <cell r="B11192" t="str">
            <v xml:space="preserve">SP </v>
          </cell>
          <cell r="C11192">
            <v>2</v>
          </cell>
          <cell r="D11192">
            <v>12</v>
          </cell>
          <cell r="E11192" t="str">
            <v>Thinned</v>
          </cell>
          <cell r="F11192" t="str">
            <v>150-155</v>
          </cell>
          <cell r="G11192">
            <v>0.74</v>
          </cell>
          <cell r="H11192">
            <v>-0.08</v>
          </cell>
          <cell r="I11192">
            <v>0.66</v>
          </cell>
          <cell r="J11192">
            <v>3.32</v>
          </cell>
          <cell r="K11192">
            <v>707.37</v>
          </cell>
          <cell r="L11192">
            <v>-11.05</v>
          </cell>
          <cell r="M11192">
            <v>696.32</v>
          </cell>
          <cell r="N11192">
            <v>0.35</v>
          </cell>
        </row>
        <row r="11193">
          <cell r="A11193" t="str">
            <v>SP2.012Thinned155</v>
          </cell>
          <cell r="B11193" t="str">
            <v xml:space="preserve">SP </v>
          </cell>
          <cell r="C11193">
            <v>2</v>
          </cell>
          <cell r="D11193">
            <v>12</v>
          </cell>
          <cell r="E11193" t="str">
            <v>Thinned</v>
          </cell>
          <cell r="F11193" t="str">
            <v>155-160</v>
          </cell>
          <cell r="G11193">
            <v>0.62</v>
          </cell>
          <cell r="H11193">
            <v>-7.0000000000000007E-2</v>
          </cell>
          <cell r="I11193">
            <v>0.55000000000000004</v>
          </cell>
          <cell r="J11193">
            <v>2.75</v>
          </cell>
          <cell r="K11193">
            <v>710.12</v>
          </cell>
          <cell r="L11193">
            <v>-11.09</v>
          </cell>
          <cell r="M11193">
            <v>699.03</v>
          </cell>
          <cell r="N11193">
            <v>0.28999999999999998</v>
          </cell>
        </row>
        <row r="11194">
          <cell r="A11194" t="str">
            <v>SP2.012Thinned160</v>
          </cell>
          <cell r="B11194" t="str">
            <v xml:space="preserve">SP </v>
          </cell>
          <cell r="C11194">
            <v>2</v>
          </cell>
          <cell r="D11194">
            <v>12</v>
          </cell>
          <cell r="E11194" t="str">
            <v>Thinned</v>
          </cell>
          <cell r="F11194" t="str">
            <v>160-165</v>
          </cell>
          <cell r="G11194">
            <v>0.52</v>
          </cell>
          <cell r="H11194">
            <v>-0.06</v>
          </cell>
          <cell r="I11194">
            <v>0.47</v>
          </cell>
          <cell r="J11194">
            <v>2.33</v>
          </cell>
          <cell r="K11194">
            <v>712.45</v>
          </cell>
          <cell r="L11194">
            <v>-11.12</v>
          </cell>
          <cell r="M11194">
            <v>701.33</v>
          </cell>
          <cell r="N11194">
            <v>0.25</v>
          </cell>
        </row>
        <row r="11195">
          <cell r="A11195" t="str">
            <v>SP2.012Thinned165</v>
          </cell>
          <cell r="B11195" t="str">
            <v xml:space="preserve">SP </v>
          </cell>
          <cell r="C11195">
            <v>2</v>
          </cell>
          <cell r="D11195">
            <v>12</v>
          </cell>
          <cell r="E11195" t="str">
            <v>Thinned</v>
          </cell>
          <cell r="F11195" t="str">
            <v>165-170</v>
          </cell>
          <cell r="G11195">
            <v>0.48</v>
          </cell>
          <cell r="H11195">
            <v>-0.05</v>
          </cell>
          <cell r="I11195">
            <v>0.43</v>
          </cell>
          <cell r="J11195">
            <v>2.16</v>
          </cell>
          <cell r="K11195">
            <v>714.61</v>
          </cell>
          <cell r="L11195">
            <v>-11.15</v>
          </cell>
          <cell r="M11195">
            <v>703.46</v>
          </cell>
          <cell r="N11195">
            <v>0.21</v>
          </cell>
        </row>
        <row r="11196">
          <cell r="A11196" t="str">
            <v>SP2.012Thinned170</v>
          </cell>
          <cell r="B11196" t="str">
            <v xml:space="preserve">SP </v>
          </cell>
          <cell r="C11196">
            <v>2</v>
          </cell>
          <cell r="D11196">
            <v>12</v>
          </cell>
          <cell r="E11196" t="str">
            <v>Thinned</v>
          </cell>
          <cell r="F11196" t="str">
            <v>170-175</v>
          </cell>
          <cell r="G11196">
            <v>0.44</v>
          </cell>
          <cell r="H11196">
            <v>-0.04</v>
          </cell>
          <cell r="I11196">
            <v>0.4</v>
          </cell>
          <cell r="J11196">
            <v>1.99</v>
          </cell>
          <cell r="K11196">
            <v>716.6</v>
          </cell>
          <cell r="L11196">
            <v>-11.18</v>
          </cell>
          <cell r="M11196">
            <v>705.42</v>
          </cell>
          <cell r="N11196">
            <v>0.17</v>
          </cell>
        </row>
        <row r="11197">
          <cell r="A11197" t="str">
            <v>SP2.012Thinned175</v>
          </cell>
          <cell r="B11197" t="str">
            <v xml:space="preserve">SP </v>
          </cell>
          <cell r="C11197">
            <v>2</v>
          </cell>
          <cell r="D11197">
            <v>12</v>
          </cell>
          <cell r="E11197" t="str">
            <v>Thinned</v>
          </cell>
          <cell r="F11197" t="str">
            <v>175-180</v>
          </cell>
          <cell r="G11197">
            <v>0.57999999999999996</v>
          </cell>
          <cell r="H11197">
            <v>-0.11</v>
          </cell>
          <cell r="I11197">
            <v>0.47</v>
          </cell>
          <cell r="J11197">
            <v>2.35</v>
          </cell>
          <cell r="K11197">
            <v>718.95</v>
          </cell>
          <cell r="L11197">
            <v>-11.18</v>
          </cell>
          <cell r="M11197">
            <v>707.77</v>
          </cell>
          <cell r="N11197">
            <v>0</v>
          </cell>
        </row>
        <row r="11198">
          <cell r="A11198" t="str">
            <v>SP2.012Thinned180</v>
          </cell>
          <cell r="B11198" t="str">
            <v xml:space="preserve">SP </v>
          </cell>
          <cell r="C11198">
            <v>2</v>
          </cell>
          <cell r="D11198">
            <v>12</v>
          </cell>
          <cell r="E11198" t="str">
            <v>Thinned</v>
          </cell>
          <cell r="F11198" t="str">
            <v>180-185</v>
          </cell>
          <cell r="G11198">
            <v>0.49</v>
          </cell>
          <cell r="H11198">
            <v>-0.06</v>
          </cell>
          <cell r="I11198">
            <v>0.43</v>
          </cell>
          <cell r="J11198">
            <v>2.17</v>
          </cell>
          <cell r="K11198">
            <v>721.12</v>
          </cell>
          <cell r="L11198">
            <v>-11.18</v>
          </cell>
          <cell r="M11198">
            <v>709.94</v>
          </cell>
          <cell r="N11198">
            <v>0</v>
          </cell>
        </row>
        <row r="11199">
          <cell r="A11199" t="str">
            <v>SP2.012Thinned185</v>
          </cell>
          <cell r="B11199" t="str">
            <v xml:space="preserve">SP </v>
          </cell>
          <cell r="C11199">
            <v>2</v>
          </cell>
          <cell r="D11199">
            <v>12</v>
          </cell>
          <cell r="E11199" t="str">
            <v>Thinned</v>
          </cell>
          <cell r="F11199" t="str">
            <v>185-190</v>
          </cell>
          <cell r="G11199">
            <v>0.42</v>
          </cell>
          <cell r="H11199">
            <v>-0.02</v>
          </cell>
          <cell r="I11199">
            <v>0.39</v>
          </cell>
          <cell r="J11199">
            <v>1.97</v>
          </cell>
          <cell r="K11199">
            <v>723.09</v>
          </cell>
          <cell r="L11199">
            <v>-11.18</v>
          </cell>
          <cell r="M11199">
            <v>711.91</v>
          </cell>
          <cell r="N11199">
            <v>0</v>
          </cell>
        </row>
        <row r="11200">
          <cell r="A11200" t="str">
            <v>SP2.012Thinned190</v>
          </cell>
          <cell r="B11200" t="str">
            <v xml:space="preserve">SP </v>
          </cell>
          <cell r="C11200">
            <v>2</v>
          </cell>
          <cell r="D11200">
            <v>12</v>
          </cell>
          <cell r="E11200" t="str">
            <v>Thinned</v>
          </cell>
          <cell r="F11200" t="str">
            <v>190-195</v>
          </cell>
          <cell r="G11200">
            <v>0.35</v>
          </cell>
          <cell r="H11200">
            <v>-0.01</v>
          </cell>
          <cell r="I11200">
            <v>0.34</v>
          </cell>
          <cell r="J11200">
            <v>1.72</v>
          </cell>
          <cell r="K11200">
            <v>724.81</v>
          </cell>
          <cell r="L11200">
            <v>-11.18</v>
          </cell>
          <cell r="M11200">
            <v>713.63</v>
          </cell>
          <cell r="N11200">
            <v>0</v>
          </cell>
        </row>
        <row r="11201">
          <cell r="A11201" t="str">
            <v>SP2.012Thinned195</v>
          </cell>
          <cell r="B11201" t="str">
            <v xml:space="preserve">SP </v>
          </cell>
          <cell r="C11201">
            <v>2</v>
          </cell>
          <cell r="D11201">
            <v>12</v>
          </cell>
          <cell r="E11201" t="str">
            <v>Thinned</v>
          </cell>
          <cell r="F11201" t="str">
            <v>195-200</v>
          </cell>
          <cell r="G11201">
            <v>0.3</v>
          </cell>
          <cell r="H11201">
            <v>0</v>
          </cell>
          <cell r="I11201">
            <v>0.3</v>
          </cell>
          <cell r="J11201">
            <v>1.5</v>
          </cell>
          <cell r="K11201">
            <v>726.32</v>
          </cell>
          <cell r="L11201">
            <v>-11.18</v>
          </cell>
          <cell r="M11201">
            <v>715.14</v>
          </cell>
          <cell r="N11201">
            <v>0</v>
          </cell>
        </row>
        <row r="11202">
          <cell r="A11202" t="str">
            <v>SP2.014NO_thin000</v>
          </cell>
          <cell r="B11202" t="str">
            <v xml:space="preserve">SP </v>
          </cell>
          <cell r="C11202">
            <v>2</v>
          </cell>
          <cell r="D11202">
            <v>14</v>
          </cell>
          <cell r="E11202" t="str">
            <v>NO_thin</v>
          </cell>
          <cell r="F11202" t="str">
            <v xml:space="preserve">  0-5</v>
          </cell>
          <cell r="G11202">
            <v>1.02</v>
          </cell>
          <cell r="H11202">
            <v>0.2</v>
          </cell>
          <cell r="I11202">
            <v>1.21</v>
          </cell>
          <cell r="J11202">
            <v>6.06</v>
          </cell>
          <cell r="K11202">
            <v>6.06</v>
          </cell>
          <cell r="L11202">
            <v>0</v>
          </cell>
          <cell r="M11202">
            <v>6.06</v>
          </cell>
          <cell r="N11202">
            <v>0</v>
          </cell>
        </row>
        <row r="11203">
          <cell r="A11203" t="str">
            <v>SP2.014NO_thin005</v>
          </cell>
          <cell r="B11203" t="str">
            <v xml:space="preserve">SP </v>
          </cell>
          <cell r="C11203">
            <v>2</v>
          </cell>
          <cell r="D11203">
            <v>14</v>
          </cell>
          <cell r="E11203" t="str">
            <v>NO_thin</v>
          </cell>
          <cell r="F11203" t="str">
            <v xml:space="preserve">  5-10</v>
          </cell>
          <cell r="G11203">
            <v>3.1</v>
          </cell>
          <cell r="H11203">
            <v>0.24</v>
          </cell>
          <cell r="I11203">
            <v>3.34</v>
          </cell>
          <cell r="J11203">
            <v>16.71</v>
          </cell>
          <cell r="K11203">
            <v>22.77</v>
          </cell>
          <cell r="L11203">
            <v>0</v>
          </cell>
          <cell r="M11203">
            <v>22.77</v>
          </cell>
          <cell r="N11203">
            <v>0</v>
          </cell>
        </row>
        <row r="11204">
          <cell r="A11204" t="str">
            <v>SP2.014NO_thin010</v>
          </cell>
          <cell r="B11204" t="str">
            <v xml:space="preserve">SP </v>
          </cell>
          <cell r="C11204">
            <v>2</v>
          </cell>
          <cell r="D11204">
            <v>14</v>
          </cell>
          <cell r="E11204" t="str">
            <v>NO_thin</v>
          </cell>
          <cell r="F11204" t="str">
            <v xml:space="preserve"> 10-15</v>
          </cell>
          <cell r="G11204">
            <v>9.4600000000000009</v>
          </cell>
          <cell r="H11204">
            <v>0.24</v>
          </cell>
          <cell r="I11204">
            <v>9.6999999999999993</v>
          </cell>
          <cell r="J11204">
            <v>48.5</v>
          </cell>
          <cell r="K11204">
            <v>71.27</v>
          </cell>
          <cell r="L11204">
            <v>0</v>
          </cell>
          <cell r="M11204">
            <v>71.27</v>
          </cell>
          <cell r="N11204">
            <v>0</v>
          </cell>
        </row>
        <row r="11205">
          <cell r="A11205" t="str">
            <v>SP2.014NO_thin015</v>
          </cell>
          <cell r="B11205" t="str">
            <v xml:space="preserve">SP </v>
          </cell>
          <cell r="C11205">
            <v>2</v>
          </cell>
          <cell r="D11205">
            <v>14</v>
          </cell>
          <cell r="E11205" t="str">
            <v>NO_thin</v>
          </cell>
          <cell r="F11205" t="str">
            <v xml:space="preserve"> 15-20</v>
          </cell>
          <cell r="G11205">
            <v>24.2</v>
          </cell>
          <cell r="H11205">
            <v>0.54</v>
          </cell>
          <cell r="I11205">
            <v>24.75</v>
          </cell>
          <cell r="J11205">
            <v>123.73</v>
          </cell>
          <cell r="K11205">
            <v>195.01</v>
          </cell>
          <cell r="L11205">
            <v>0</v>
          </cell>
          <cell r="M11205">
            <v>195.01</v>
          </cell>
          <cell r="N11205">
            <v>0</v>
          </cell>
        </row>
        <row r="11206">
          <cell r="A11206" t="str">
            <v>SP2.014NO_thin020</v>
          </cell>
          <cell r="B11206" t="str">
            <v xml:space="preserve">SP </v>
          </cell>
          <cell r="C11206">
            <v>2</v>
          </cell>
          <cell r="D11206">
            <v>14</v>
          </cell>
          <cell r="E11206" t="str">
            <v>NO_thin</v>
          </cell>
          <cell r="F11206" t="str">
            <v xml:space="preserve"> 20-25</v>
          </cell>
          <cell r="G11206">
            <v>25.18</v>
          </cell>
          <cell r="H11206">
            <v>0.79</v>
          </cell>
          <cell r="I11206">
            <v>25.98</v>
          </cell>
          <cell r="J11206">
            <v>129.88999999999999</v>
          </cell>
          <cell r="K11206">
            <v>324.89999999999998</v>
          </cell>
          <cell r="L11206">
            <v>0</v>
          </cell>
          <cell r="M11206">
            <v>324.89999999999998</v>
          </cell>
          <cell r="N11206">
            <v>0</v>
          </cell>
        </row>
        <row r="11207">
          <cell r="A11207" t="str">
            <v>SP2.014NO_thin025</v>
          </cell>
          <cell r="B11207" t="str">
            <v xml:space="preserve">SP </v>
          </cell>
          <cell r="C11207">
            <v>2</v>
          </cell>
          <cell r="D11207">
            <v>14</v>
          </cell>
          <cell r="E11207" t="str">
            <v>NO_thin</v>
          </cell>
          <cell r="F11207" t="str">
            <v xml:space="preserve"> 25-30</v>
          </cell>
          <cell r="G11207">
            <v>16.5</v>
          </cell>
          <cell r="H11207">
            <v>0.4</v>
          </cell>
          <cell r="I11207">
            <v>16.899999999999999</v>
          </cell>
          <cell r="J11207">
            <v>84.51</v>
          </cell>
          <cell r="K11207">
            <v>409.4</v>
          </cell>
          <cell r="L11207">
            <v>0</v>
          </cell>
          <cell r="M11207">
            <v>409.4</v>
          </cell>
          <cell r="N11207">
            <v>0</v>
          </cell>
        </row>
        <row r="11208">
          <cell r="A11208" t="str">
            <v>SP2.014NO_thin030</v>
          </cell>
          <cell r="B11208" t="str">
            <v xml:space="preserve">SP </v>
          </cell>
          <cell r="C11208">
            <v>2</v>
          </cell>
          <cell r="D11208">
            <v>14</v>
          </cell>
          <cell r="E11208" t="str">
            <v>NO_thin</v>
          </cell>
          <cell r="F11208" t="str">
            <v xml:space="preserve"> 30-35</v>
          </cell>
          <cell r="G11208">
            <v>16.899999999999999</v>
          </cell>
          <cell r="H11208">
            <v>6.24</v>
          </cell>
          <cell r="I11208">
            <v>23.15</v>
          </cell>
          <cell r="J11208">
            <v>115.73</v>
          </cell>
          <cell r="K11208">
            <v>525.13</v>
          </cell>
          <cell r="L11208">
            <v>0</v>
          </cell>
          <cell r="M11208">
            <v>525.13</v>
          </cell>
          <cell r="N11208">
            <v>0</v>
          </cell>
        </row>
        <row r="11209">
          <cell r="A11209" t="str">
            <v>SP2.014NO_thin035</v>
          </cell>
          <cell r="B11209" t="str">
            <v xml:space="preserve">SP </v>
          </cell>
          <cell r="C11209">
            <v>2</v>
          </cell>
          <cell r="D11209">
            <v>14</v>
          </cell>
          <cell r="E11209" t="str">
            <v>NO_thin</v>
          </cell>
          <cell r="F11209" t="str">
            <v xml:space="preserve"> 35-40</v>
          </cell>
          <cell r="G11209">
            <v>14.68</v>
          </cell>
          <cell r="H11209">
            <v>5.75</v>
          </cell>
          <cell r="I11209">
            <v>20.440000000000001</v>
          </cell>
          <cell r="J11209">
            <v>102.18</v>
          </cell>
          <cell r="K11209">
            <v>627.32000000000005</v>
          </cell>
          <cell r="L11209">
            <v>0</v>
          </cell>
          <cell r="M11209">
            <v>627.32000000000005</v>
          </cell>
          <cell r="N11209">
            <v>0</v>
          </cell>
        </row>
        <row r="11210">
          <cell r="A11210" t="str">
            <v>SP2.014NO_thin040</v>
          </cell>
          <cell r="B11210" t="str">
            <v xml:space="preserve">SP </v>
          </cell>
          <cell r="C11210">
            <v>2</v>
          </cell>
          <cell r="D11210">
            <v>14</v>
          </cell>
          <cell r="E11210" t="str">
            <v>NO_thin</v>
          </cell>
          <cell r="F11210" t="str">
            <v xml:space="preserve"> 40-45</v>
          </cell>
          <cell r="G11210">
            <v>14.15</v>
          </cell>
          <cell r="H11210">
            <v>3.06</v>
          </cell>
          <cell r="I11210">
            <v>17.21</v>
          </cell>
          <cell r="J11210">
            <v>86.06</v>
          </cell>
          <cell r="K11210">
            <v>713.38</v>
          </cell>
          <cell r="L11210">
            <v>0</v>
          </cell>
          <cell r="M11210">
            <v>713.38</v>
          </cell>
          <cell r="N11210">
            <v>0</v>
          </cell>
        </row>
        <row r="11211">
          <cell r="A11211" t="str">
            <v>SP2.014NO_thin045</v>
          </cell>
          <cell r="B11211" t="str">
            <v xml:space="preserve">SP </v>
          </cell>
          <cell r="C11211">
            <v>2</v>
          </cell>
          <cell r="D11211">
            <v>14</v>
          </cell>
          <cell r="E11211" t="str">
            <v>NO_thin</v>
          </cell>
          <cell r="F11211" t="str">
            <v xml:space="preserve"> 45-50</v>
          </cell>
          <cell r="G11211">
            <v>13.71</v>
          </cell>
          <cell r="H11211">
            <v>1.36</v>
          </cell>
          <cell r="I11211">
            <v>15.06</v>
          </cell>
          <cell r="J11211">
            <v>75.319999999999993</v>
          </cell>
          <cell r="K11211">
            <v>788.7</v>
          </cell>
          <cell r="L11211">
            <v>0</v>
          </cell>
          <cell r="M11211">
            <v>788.7</v>
          </cell>
          <cell r="N11211">
            <v>0</v>
          </cell>
        </row>
        <row r="11212">
          <cell r="A11212" t="str">
            <v>SP2.014NO_thin050</v>
          </cell>
          <cell r="B11212" t="str">
            <v xml:space="preserve">SP </v>
          </cell>
          <cell r="C11212">
            <v>2</v>
          </cell>
          <cell r="D11212">
            <v>14</v>
          </cell>
          <cell r="E11212" t="str">
            <v>NO_thin</v>
          </cell>
          <cell r="F11212" t="str">
            <v xml:space="preserve"> 50-55</v>
          </cell>
          <cell r="G11212">
            <v>12.91</v>
          </cell>
          <cell r="H11212">
            <v>0.76</v>
          </cell>
          <cell r="I11212">
            <v>13.66</v>
          </cell>
          <cell r="J11212">
            <v>68.31</v>
          </cell>
          <cell r="K11212">
            <v>857.01</v>
          </cell>
          <cell r="L11212">
            <v>0</v>
          </cell>
          <cell r="M11212">
            <v>857.01</v>
          </cell>
          <cell r="N11212">
            <v>0</v>
          </cell>
        </row>
        <row r="11213">
          <cell r="A11213" t="str">
            <v>SP2.014NO_thin055</v>
          </cell>
          <cell r="B11213" t="str">
            <v xml:space="preserve">SP </v>
          </cell>
          <cell r="C11213">
            <v>2</v>
          </cell>
          <cell r="D11213">
            <v>14</v>
          </cell>
          <cell r="E11213" t="str">
            <v>NO_thin</v>
          </cell>
          <cell r="F11213" t="str">
            <v xml:space="preserve"> 55-60</v>
          </cell>
          <cell r="G11213">
            <v>11.94</v>
          </cell>
          <cell r="H11213">
            <v>-0.5</v>
          </cell>
          <cell r="I11213">
            <v>11.44</v>
          </cell>
          <cell r="J11213">
            <v>57.21</v>
          </cell>
          <cell r="K11213">
            <v>914.23</v>
          </cell>
          <cell r="L11213">
            <v>0</v>
          </cell>
          <cell r="M11213">
            <v>914.23</v>
          </cell>
          <cell r="N11213">
            <v>0</v>
          </cell>
        </row>
        <row r="11214">
          <cell r="A11214" t="str">
            <v>SP2.014NO_thin060</v>
          </cell>
          <cell r="B11214" t="str">
            <v xml:space="preserve">SP </v>
          </cell>
          <cell r="C11214">
            <v>2</v>
          </cell>
          <cell r="D11214">
            <v>14</v>
          </cell>
          <cell r="E11214" t="str">
            <v>NO_thin</v>
          </cell>
          <cell r="F11214" t="str">
            <v xml:space="preserve"> 60-65</v>
          </cell>
          <cell r="G11214">
            <v>10.97</v>
          </cell>
          <cell r="H11214">
            <v>-0.67</v>
          </cell>
          <cell r="I11214">
            <v>10.3</v>
          </cell>
          <cell r="J11214">
            <v>51.49</v>
          </cell>
          <cell r="K11214">
            <v>965.72</v>
          </cell>
          <cell r="L11214">
            <v>0</v>
          </cell>
          <cell r="M11214">
            <v>965.72</v>
          </cell>
          <cell r="N11214">
            <v>0</v>
          </cell>
        </row>
        <row r="11215">
          <cell r="A11215" t="str">
            <v>SP2.014NO_thin065</v>
          </cell>
          <cell r="B11215" t="str">
            <v xml:space="preserve">SP </v>
          </cell>
          <cell r="C11215">
            <v>2</v>
          </cell>
          <cell r="D11215">
            <v>14</v>
          </cell>
          <cell r="E11215" t="str">
            <v>NO_thin</v>
          </cell>
          <cell r="F11215" t="str">
            <v xml:space="preserve"> 65-70</v>
          </cell>
          <cell r="G11215">
            <v>10.02</v>
          </cell>
          <cell r="H11215">
            <v>-0.74</v>
          </cell>
          <cell r="I11215">
            <v>9.2799999999999994</v>
          </cell>
          <cell r="J11215">
            <v>46.39</v>
          </cell>
          <cell r="K11215">
            <v>1012.1</v>
          </cell>
          <cell r="L11215">
            <v>0</v>
          </cell>
          <cell r="M11215">
            <v>1012.1</v>
          </cell>
          <cell r="N11215">
            <v>0</v>
          </cell>
        </row>
        <row r="11216">
          <cell r="A11216" t="str">
            <v>SP2.014NO_thin070</v>
          </cell>
          <cell r="B11216" t="str">
            <v xml:space="preserve">SP </v>
          </cell>
          <cell r="C11216">
            <v>2</v>
          </cell>
          <cell r="D11216">
            <v>14</v>
          </cell>
          <cell r="E11216" t="str">
            <v>NO_thin</v>
          </cell>
          <cell r="F11216" t="str">
            <v xml:space="preserve"> 70-75</v>
          </cell>
          <cell r="G11216">
            <v>8.9499999999999993</v>
          </cell>
          <cell r="H11216">
            <v>-0.72</v>
          </cell>
          <cell r="I11216">
            <v>8.23</v>
          </cell>
          <cell r="J11216">
            <v>41.16</v>
          </cell>
          <cell r="K11216">
            <v>1053.27</v>
          </cell>
          <cell r="L11216">
            <v>0</v>
          </cell>
          <cell r="M11216">
            <v>1053.27</v>
          </cell>
          <cell r="N11216">
            <v>0</v>
          </cell>
        </row>
        <row r="11217">
          <cell r="A11217" t="str">
            <v>SP2.014NO_thin075</v>
          </cell>
          <cell r="B11217" t="str">
            <v xml:space="preserve">SP </v>
          </cell>
          <cell r="C11217">
            <v>2</v>
          </cell>
          <cell r="D11217">
            <v>14</v>
          </cell>
          <cell r="E11217" t="str">
            <v>NO_thin</v>
          </cell>
          <cell r="F11217" t="str">
            <v xml:space="preserve"> 75-80</v>
          </cell>
          <cell r="G11217">
            <v>8.0500000000000007</v>
          </cell>
          <cell r="H11217">
            <v>-0.62</v>
          </cell>
          <cell r="I11217">
            <v>7.43</v>
          </cell>
          <cell r="J11217">
            <v>37.130000000000003</v>
          </cell>
          <cell r="K11217">
            <v>1090.3900000000001</v>
          </cell>
          <cell r="L11217">
            <v>0</v>
          </cell>
          <cell r="M11217">
            <v>1090.3900000000001</v>
          </cell>
          <cell r="N11217">
            <v>0</v>
          </cell>
        </row>
        <row r="11218">
          <cell r="A11218" t="str">
            <v>SP2.014NO_thin080</v>
          </cell>
          <cell r="B11218" t="str">
            <v xml:space="preserve">SP </v>
          </cell>
          <cell r="C11218">
            <v>2</v>
          </cell>
          <cell r="D11218">
            <v>14</v>
          </cell>
          <cell r="E11218" t="str">
            <v>NO_thin</v>
          </cell>
          <cell r="F11218" t="str">
            <v xml:space="preserve"> 80-85</v>
          </cell>
          <cell r="G11218">
            <v>7.21</v>
          </cell>
          <cell r="H11218">
            <v>-0.79</v>
          </cell>
          <cell r="I11218">
            <v>6.42</v>
          </cell>
          <cell r="J11218">
            <v>32.08</v>
          </cell>
          <cell r="K11218">
            <v>1122.48</v>
          </cell>
          <cell r="L11218">
            <v>0</v>
          </cell>
          <cell r="M11218">
            <v>1122.48</v>
          </cell>
          <cell r="N11218">
            <v>0</v>
          </cell>
        </row>
        <row r="11219">
          <cell r="A11219" t="str">
            <v>SP2.014NO_thin085</v>
          </cell>
          <cell r="B11219" t="str">
            <v xml:space="preserve">SP </v>
          </cell>
          <cell r="C11219">
            <v>2</v>
          </cell>
          <cell r="D11219">
            <v>14</v>
          </cell>
          <cell r="E11219" t="str">
            <v>NO_thin</v>
          </cell>
          <cell r="F11219" t="str">
            <v xml:space="preserve"> 85-90</v>
          </cell>
          <cell r="G11219">
            <v>6.22</v>
          </cell>
          <cell r="H11219">
            <v>-0.9</v>
          </cell>
          <cell r="I11219">
            <v>5.32</v>
          </cell>
          <cell r="J11219">
            <v>26.6</v>
          </cell>
          <cell r="K11219">
            <v>1149.08</v>
          </cell>
          <cell r="L11219">
            <v>0</v>
          </cell>
          <cell r="M11219">
            <v>1149.08</v>
          </cell>
          <cell r="N11219">
            <v>0</v>
          </cell>
        </row>
        <row r="11220">
          <cell r="A11220" t="str">
            <v>SP2.014NO_thin090</v>
          </cell>
          <cell r="B11220" t="str">
            <v xml:space="preserve">SP </v>
          </cell>
          <cell r="C11220">
            <v>2</v>
          </cell>
          <cell r="D11220">
            <v>14</v>
          </cell>
          <cell r="E11220" t="str">
            <v>NO_thin</v>
          </cell>
          <cell r="F11220" t="str">
            <v xml:space="preserve"> 90-95</v>
          </cell>
          <cell r="G11220">
            <v>5.23</v>
          </cell>
          <cell r="H11220">
            <v>-1.1200000000000001</v>
          </cell>
          <cell r="I11220">
            <v>4.0999999999999996</v>
          </cell>
          <cell r="J11220">
            <v>20.51</v>
          </cell>
          <cell r="K11220">
            <v>1169.5899999999999</v>
          </cell>
          <cell r="L11220">
            <v>0</v>
          </cell>
          <cell r="M11220">
            <v>1169.5899999999999</v>
          </cell>
          <cell r="N11220">
            <v>0</v>
          </cell>
        </row>
        <row r="11221">
          <cell r="A11221" t="str">
            <v>SP2.014NO_thin095</v>
          </cell>
          <cell r="B11221" t="str">
            <v xml:space="preserve">SP </v>
          </cell>
          <cell r="C11221">
            <v>2</v>
          </cell>
          <cell r="D11221">
            <v>14</v>
          </cell>
          <cell r="E11221" t="str">
            <v>NO_thin</v>
          </cell>
          <cell r="F11221" t="str">
            <v xml:space="preserve"> 95-100</v>
          </cell>
          <cell r="G11221">
            <v>4.46</v>
          </cell>
          <cell r="H11221">
            <v>-1.1399999999999999</v>
          </cell>
          <cell r="I11221">
            <v>3.32</v>
          </cell>
          <cell r="J11221">
            <v>16.579999999999998</v>
          </cell>
          <cell r="K11221">
            <v>1186.17</v>
          </cell>
          <cell r="L11221">
            <v>0</v>
          </cell>
          <cell r="M11221">
            <v>1186.17</v>
          </cell>
          <cell r="N11221">
            <v>0</v>
          </cell>
        </row>
        <row r="11222">
          <cell r="A11222" t="str">
            <v>SP2.014NO_thin100</v>
          </cell>
          <cell r="B11222" t="str">
            <v xml:space="preserve">SP </v>
          </cell>
          <cell r="C11222">
            <v>2</v>
          </cell>
          <cell r="D11222">
            <v>14</v>
          </cell>
          <cell r="E11222" t="str">
            <v>NO_thin</v>
          </cell>
          <cell r="F11222" t="str">
            <v>100-105</v>
          </cell>
          <cell r="G11222">
            <v>3.83</v>
          </cell>
          <cell r="H11222">
            <v>-0.85</v>
          </cell>
          <cell r="I11222">
            <v>2.98</v>
          </cell>
          <cell r="J11222">
            <v>14.88</v>
          </cell>
          <cell r="K11222">
            <v>1201.05</v>
          </cell>
          <cell r="L11222">
            <v>0</v>
          </cell>
          <cell r="M11222">
            <v>1201.05</v>
          </cell>
          <cell r="N11222">
            <v>0</v>
          </cell>
        </row>
        <row r="11223">
          <cell r="A11223" t="str">
            <v>SP2.014NO_thin105</v>
          </cell>
          <cell r="B11223" t="str">
            <v xml:space="preserve">SP </v>
          </cell>
          <cell r="C11223">
            <v>2</v>
          </cell>
          <cell r="D11223">
            <v>14</v>
          </cell>
          <cell r="E11223" t="str">
            <v>NO_thin</v>
          </cell>
          <cell r="F11223" t="str">
            <v>105-110</v>
          </cell>
          <cell r="G11223">
            <v>3.23</v>
          </cell>
          <cell r="H11223">
            <v>-0.83</v>
          </cell>
          <cell r="I11223">
            <v>2.4</v>
          </cell>
          <cell r="J11223">
            <v>12.01</v>
          </cell>
          <cell r="K11223">
            <v>1213.06</v>
          </cell>
          <cell r="L11223">
            <v>0</v>
          </cell>
          <cell r="M11223">
            <v>1213.06</v>
          </cell>
          <cell r="N11223">
            <v>0</v>
          </cell>
        </row>
        <row r="11224">
          <cell r="A11224" t="str">
            <v>SP2.014NO_thin110</v>
          </cell>
          <cell r="B11224" t="str">
            <v xml:space="preserve">SP </v>
          </cell>
          <cell r="C11224">
            <v>2</v>
          </cell>
          <cell r="D11224">
            <v>14</v>
          </cell>
          <cell r="E11224" t="str">
            <v>NO_thin</v>
          </cell>
          <cell r="F11224" t="str">
            <v>110-115</v>
          </cell>
          <cell r="G11224">
            <v>2.8</v>
          </cell>
          <cell r="H11224">
            <v>-0.72</v>
          </cell>
          <cell r="I11224">
            <v>2.08</v>
          </cell>
          <cell r="J11224">
            <v>10.38</v>
          </cell>
          <cell r="K11224">
            <v>1223.44</v>
          </cell>
          <cell r="L11224">
            <v>0</v>
          </cell>
          <cell r="M11224">
            <v>1223.44</v>
          </cell>
          <cell r="N11224">
            <v>0</v>
          </cell>
        </row>
        <row r="11225">
          <cell r="A11225" t="str">
            <v>SP2.014NO_thin115</v>
          </cell>
          <cell r="B11225" t="str">
            <v xml:space="preserve">SP </v>
          </cell>
          <cell r="C11225">
            <v>2</v>
          </cell>
          <cell r="D11225">
            <v>14</v>
          </cell>
          <cell r="E11225" t="str">
            <v>NO_thin</v>
          </cell>
          <cell r="F11225" t="str">
            <v>115-120</v>
          </cell>
          <cell r="G11225">
            <v>2.42</v>
          </cell>
          <cell r="H11225">
            <v>-0.63</v>
          </cell>
          <cell r="I11225">
            <v>1.79</v>
          </cell>
          <cell r="J11225">
            <v>8.9700000000000006</v>
          </cell>
          <cell r="K11225">
            <v>1232.4100000000001</v>
          </cell>
          <cell r="L11225">
            <v>0</v>
          </cell>
          <cell r="M11225">
            <v>1232.4100000000001</v>
          </cell>
          <cell r="N11225">
            <v>0</v>
          </cell>
        </row>
        <row r="11226">
          <cell r="A11226" t="str">
            <v>SP2.014NO_thin120</v>
          </cell>
          <cell r="B11226" t="str">
            <v xml:space="preserve">SP </v>
          </cell>
          <cell r="C11226">
            <v>2</v>
          </cell>
          <cell r="D11226">
            <v>14</v>
          </cell>
          <cell r="E11226" t="str">
            <v>NO_thin</v>
          </cell>
          <cell r="F11226" t="str">
            <v>120-125</v>
          </cell>
          <cell r="G11226">
            <v>2.08</v>
          </cell>
          <cell r="H11226">
            <v>-0.55000000000000004</v>
          </cell>
          <cell r="I11226">
            <v>1.54</v>
          </cell>
          <cell r="J11226">
            <v>7.69</v>
          </cell>
          <cell r="K11226">
            <v>1240.0999999999999</v>
          </cell>
          <cell r="L11226">
            <v>0</v>
          </cell>
          <cell r="M11226">
            <v>1240.0999999999999</v>
          </cell>
          <cell r="N11226">
            <v>0</v>
          </cell>
        </row>
        <row r="11227">
          <cell r="A11227" t="str">
            <v>SP2.014NO_thin125</v>
          </cell>
          <cell r="B11227" t="str">
            <v xml:space="preserve">SP </v>
          </cell>
          <cell r="C11227">
            <v>2</v>
          </cell>
          <cell r="D11227">
            <v>14</v>
          </cell>
          <cell r="E11227" t="str">
            <v>NO_thin</v>
          </cell>
          <cell r="F11227" t="str">
            <v>125-130</v>
          </cell>
          <cell r="G11227">
            <v>1.76</v>
          </cell>
          <cell r="H11227">
            <v>-0.37</v>
          </cell>
          <cell r="I11227">
            <v>1.39</v>
          </cell>
          <cell r="J11227">
            <v>6.95</v>
          </cell>
          <cell r="K11227">
            <v>1247.06</v>
          </cell>
          <cell r="L11227">
            <v>0</v>
          </cell>
          <cell r="M11227">
            <v>1247.06</v>
          </cell>
          <cell r="N11227">
            <v>0</v>
          </cell>
        </row>
        <row r="11228">
          <cell r="A11228" t="str">
            <v>SP2.014NO_thin130</v>
          </cell>
          <cell r="B11228" t="str">
            <v xml:space="preserve">SP </v>
          </cell>
          <cell r="C11228">
            <v>2</v>
          </cell>
          <cell r="D11228">
            <v>14</v>
          </cell>
          <cell r="E11228" t="str">
            <v>NO_thin</v>
          </cell>
          <cell r="F11228" t="str">
            <v>130-135</v>
          </cell>
          <cell r="G11228">
            <v>1.54</v>
          </cell>
          <cell r="H11228">
            <v>-0.42</v>
          </cell>
          <cell r="I11228">
            <v>1.1200000000000001</v>
          </cell>
          <cell r="J11228">
            <v>5.62</v>
          </cell>
          <cell r="K11228">
            <v>1252.67</v>
          </cell>
          <cell r="L11228">
            <v>0</v>
          </cell>
          <cell r="M11228">
            <v>1252.67</v>
          </cell>
          <cell r="N11228">
            <v>0</v>
          </cell>
        </row>
        <row r="11229">
          <cell r="A11229" t="str">
            <v>SP2.014NO_thin135</v>
          </cell>
          <cell r="B11229" t="str">
            <v xml:space="preserve">SP </v>
          </cell>
          <cell r="C11229">
            <v>2</v>
          </cell>
          <cell r="D11229">
            <v>14</v>
          </cell>
          <cell r="E11229" t="str">
            <v>NO_thin</v>
          </cell>
          <cell r="F11229" t="str">
            <v>135-140</v>
          </cell>
          <cell r="G11229">
            <v>1.35</v>
          </cell>
          <cell r="H11229">
            <v>-0.37</v>
          </cell>
          <cell r="I11229">
            <v>0.98</v>
          </cell>
          <cell r="J11229">
            <v>4.8899999999999997</v>
          </cell>
          <cell r="K11229">
            <v>1257.57</v>
          </cell>
          <cell r="L11229">
            <v>0</v>
          </cell>
          <cell r="M11229">
            <v>1257.57</v>
          </cell>
          <cell r="N11229">
            <v>0</v>
          </cell>
        </row>
        <row r="11230">
          <cell r="A11230" t="str">
            <v>SP2.014NO_thin140</v>
          </cell>
          <cell r="B11230" t="str">
            <v xml:space="preserve">SP </v>
          </cell>
          <cell r="C11230">
            <v>2</v>
          </cell>
          <cell r="D11230">
            <v>14</v>
          </cell>
          <cell r="E11230" t="str">
            <v>NO_thin</v>
          </cell>
          <cell r="F11230" t="str">
            <v>140-145</v>
          </cell>
          <cell r="G11230">
            <v>1.1499999999999999</v>
          </cell>
          <cell r="H11230">
            <v>-0.32</v>
          </cell>
          <cell r="I11230">
            <v>0.83</v>
          </cell>
          <cell r="J11230">
            <v>4.1399999999999997</v>
          </cell>
          <cell r="K11230">
            <v>1261.71</v>
          </cell>
          <cell r="L11230">
            <v>0</v>
          </cell>
          <cell r="M11230">
            <v>1261.71</v>
          </cell>
          <cell r="N11230">
            <v>0</v>
          </cell>
        </row>
        <row r="11231">
          <cell r="A11231" t="str">
            <v>SP2.014NO_thin145</v>
          </cell>
          <cell r="B11231" t="str">
            <v xml:space="preserve">SP </v>
          </cell>
          <cell r="C11231">
            <v>2</v>
          </cell>
          <cell r="D11231">
            <v>14</v>
          </cell>
          <cell r="E11231" t="str">
            <v>NO_thin</v>
          </cell>
          <cell r="F11231" t="str">
            <v>145-150</v>
          </cell>
          <cell r="G11231">
            <v>0.97</v>
          </cell>
          <cell r="H11231">
            <v>-0.19</v>
          </cell>
          <cell r="I11231">
            <v>0.78</v>
          </cell>
          <cell r="J11231">
            <v>3.89</v>
          </cell>
          <cell r="K11231">
            <v>1265.5999999999999</v>
          </cell>
          <cell r="L11231">
            <v>0</v>
          </cell>
          <cell r="M11231">
            <v>1265.5999999999999</v>
          </cell>
          <cell r="N11231">
            <v>0</v>
          </cell>
        </row>
        <row r="11232">
          <cell r="A11232" t="str">
            <v>SP2.014NO_thin150</v>
          </cell>
          <cell r="B11232" t="str">
            <v xml:space="preserve">SP </v>
          </cell>
          <cell r="C11232">
            <v>2</v>
          </cell>
          <cell r="D11232">
            <v>14</v>
          </cell>
          <cell r="E11232" t="str">
            <v>NO_thin</v>
          </cell>
          <cell r="F11232" t="str">
            <v>150-155</v>
          </cell>
          <cell r="G11232">
            <v>0.81</v>
          </cell>
          <cell r="H11232">
            <v>-0.14000000000000001</v>
          </cell>
          <cell r="I11232">
            <v>0.67</v>
          </cell>
          <cell r="J11232">
            <v>3.34</v>
          </cell>
          <cell r="K11232">
            <v>1268.94</v>
          </cell>
          <cell r="L11232">
            <v>0</v>
          </cell>
          <cell r="M11232">
            <v>1268.94</v>
          </cell>
          <cell r="N11232">
            <v>0</v>
          </cell>
        </row>
        <row r="11233">
          <cell r="A11233" t="str">
            <v>SP2.014NO_thin155</v>
          </cell>
          <cell r="B11233" t="str">
            <v xml:space="preserve">SP </v>
          </cell>
          <cell r="C11233">
            <v>2</v>
          </cell>
          <cell r="D11233">
            <v>14</v>
          </cell>
          <cell r="E11233" t="str">
            <v>NO_thin</v>
          </cell>
          <cell r="F11233" t="str">
            <v>155-160</v>
          </cell>
          <cell r="G11233">
            <v>0.72</v>
          </cell>
          <cell r="H11233">
            <v>-0.24</v>
          </cell>
          <cell r="I11233">
            <v>0.49</v>
          </cell>
          <cell r="J11233">
            <v>2.44</v>
          </cell>
          <cell r="K11233">
            <v>1271.3699999999999</v>
          </cell>
          <cell r="L11233">
            <v>0</v>
          </cell>
          <cell r="M11233">
            <v>1271.3699999999999</v>
          </cell>
          <cell r="N11233">
            <v>0</v>
          </cell>
        </row>
        <row r="11234">
          <cell r="A11234" t="str">
            <v>SP2.014NO_thin160</v>
          </cell>
          <cell r="B11234" t="str">
            <v xml:space="preserve">SP </v>
          </cell>
          <cell r="C11234">
            <v>2</v>
          </cell>
          <cell r="D11234">
            <v>14</v>
          </cell>
          <cell r="E11234" t="str">
            <v>NO_thin</v>
          </cell>
          <cell r="F11234" t="str">
            <v>160-165</v>
          </cell>
          <cell r="G11234">
            <v>0.64</v>
          </cell>
          <cell r="H11234">
            <v>-0.21</v>
          </cell>
          <cell r="I11234">
            <v>0.43</v>
          </cell>
          <cell r="J11234">
            <v>2.16</v>
          </cell>
          <cell r="K11234">
            <v>1273.53</v>
          </cell>
          <cell r="L11234">
            <v>0</v>
          </cell>
          <cell r="M11234">
            <v>1273.53</v>
          </cell>
          <cell r="N11234">
            <v>0</v>
          </cell>
        </row>
        <row r="11235">
          <cell r="A11235" t="str">
            <v>SP2.014NO_thin165</v>
          </cell>
          <cell r="B11235" t="str">
            <v xml:space="preserve">SP </v>
          </cell>
          <cell r="C11235">
            <v>2</v>
          </cell>
          <cell r="D11235">
            <v>14</v>
          </cell>
          <cell r="E11235" t="str">
            <v>NO_thin</v>
          </cell>
          <cell r="F11235" t="str">
            <v>165-170</v>
          </cell>
          <cell r="G11235">
            <v>0.51</v>
          </cell>
          <cell r="H11235">
            <v>-0.19</v>
          </cell>
          <cell r="I11235">
            <v>0.32</v>
          </cell>
          <cell r="J11235">
            <v>1.61</v>
          </cell>
          <cell r="K11235">
            <v>1275.1400000000001</v>
          </cell>
          <cell r="L11235">
            <v>0</v>
          </cell>
          <cell r="M11235">
            <v>1275.1400000000001</v>
          </cell>
          <cell r="N11235">
            <v>0</v>
          </cell>
        </row>
        <row r="11236">
          <cell r="A11236" t="str">
            <v>SP2.014NO_thin170</v>
          </cell>
          <cell r="B11236" t="str">
            <v xml:space="preserve">SP </v>
          </cell>
          <cell r="C11236">
            <v>2</v>
          </cell>
          <cell r="D11236">
            <v>14</v>
          </cell>
          <cell r="E11236" t="str">
            <v>NO_thin</v>
          </cell>
          <cell r="F11236" t="str">
            <v>170-175</v>
          </cell>
          <cell r="G11236">
            <v>0.5</v>
          </cell>
          <cell r="H11236">
            <v>-0.14000000000000001</v>
          </cell>
          <cell r="I11236">
            <v>0.36</v>
          </cell>
          <cell r="J11236">
            <v>1.78</v>
          </cell>
          <cell r="K11236">
            <v>1276.92</v>
          </cell>
          <cell r="L11236">
            <v>0</v>
          </cell>
          <cell r="M11236">
            <v>1276.92</v>
          </cell>
          <cell r="N11236">
            <v>0</v>
          </cell>
        </row>
        <row r="11237">
          <cell r="A11237" t="str">
            <v>SP2.014NO_thin175</v>
          </cell>
          <cell r="B11237" t="str">
            <v xml:space="preserve">SP </v>
          </cell>
          <cell r="C11237">
            <v>2</v>
          </cell>
          <cell r="D11237">
            <v>14</v>
          </cell>
          <cell r="E11237" t="str">
            <v>NO_thin</v>
          </cell>
          <cell r="F11237" t="str">
            <v>175-180</v>
          </cell>
          <cell r="G11237">
            <v>0.34</v>
          </cell>
          <cell r="H11237">
            <v>-0.11</v>
          </cell>
          <cell r="I11237">
            <v>0.24</v>
          </cell>
          <cell r="J11237">
            <v>1.19</v>
          </cell>
          <cell r="K11237">
            <v>1278.0999999999999</v>
          </cell>
          <cell r="L11237">
            <v>0</v>
          </cell>
          <cell r="M11237">
            <v>1278.0999999999999</v>
          </cell>
          <cell r="N11237">
            <v>0</v>
          </cell>
        </row>
        <row r="11238">
          <cell r="A11238" t="str">
            <v>SP2.014NO_thin180</v>
          </cell>
          <cell r="B11238" t="str">
            <v xml:space="preserve">SP </v>
          </cell>
          <cell r="C11238">
            <v>2</v>
          </cell>
          <cell r="D11238">
            <v>14</v>
          </cell>
          <cell r="E11238" t="str">
            <v>NO_thin</v>
          </cell>
          <cell r="F11238" t="str">
            <v>180-185</v>
          </cell>
          <cell r="G11238">
            <v>0.39</v>
          </cell>
          <cell r="H11238">
            <v>0.15</v>
          </cell>
          <cell r="I11238">
            <v>0.54</v>
          </cell>
          <cell r="J11238">
            <v>2.7</v>
          </cell>
          <cell r="K11238">
            <v>1280.8</v>
          </cell>
          <cell r="L11238">
            <v>0</v>
          </cell>
          <cell r="M11238">
            <v>1280.8</v>
          </cell>
          <cell r="N11238">
            <v>0</v>
          </cell>
        </row>
        <row r="11239">
          <cell r="A11239" t="str">
            <v>SP2.014NO_thin185</v>
          </cell>
          <cell r="B11239" t="str">
            <v xml:space="preserve">SP </v>
          </cell>
          <cell r="C11239">
            <v>2</v>
          </cell>
          <cell r="D11239">
            <v>14</v>
          </cell>
          <cell r="E11239" t="str">
            <v>NO_thin</v>
          </cell>
          <cell r="F11239" t="str">
            <v>185-190</v>
          </cell>
          <cell r="G11239">
            <v>0.12</v>
          </cell>
          <cell r="H11239">
            <v>-0.13</v>
          </cell>
          <cell r="I11239">
            <v>-0.02</v>
          </cell>
          <cell r="J11239">
            <v>-0.09</v>
          </cell>
          <cell r="K11239">
            <v>1280.71</v>
          </cell>
          <cell r="L11239">
            <v>0</v>
          </cell>
          <cell r="M11239">
            <v>1280.71</v>
          </cell>
          <cell r="N11239">
            <v>0</v>
          </cell>
        </row>
        <row r="11240">
          <cell r="A11240" t="str">
            <v>SP2.014NO_thin190</v>
          </cell>
          <cell r="B11240" t="str">
            <v xml:space="preserve">SP </v>
          </cell>
          <cell r="C11240">
            <v>2</v>
          </cell>
          <cell r="D11240">
            <v>14</v>
          </cell>
          <cell r="E11240" t="str">
            <v>NO_thin</v>
          </cell>
          <cell r="F11240" t="str">
            <v>190-195</v>
          </cell>
          <cell r="G11240">
            <v>0.23</v>
          </cell>
          <cell r="H11240">
            <v>0.04</v>
          </cell>
          <cell r="I11240">
            <v>0.27</v>
          </cell>
          <cell r="J11240">
            <v>1.34</v>
          </cell>
          <cell r="K11240">
            <v>1282.05</v>
          </cell>
          <cell r="L11240">
            <v>0</v>
          </cell>
          <cell r="M11240">
            <v>1282.05</v>
          </cell>
          <cell r="N11240">
            <v>0</v>
          </cell>
        </row>
        <row r="11241">
          <cell r="A11241" t="str">
            <v>SP2.014NO_thin195</v>
          </cell>
          <cell r="B11241" t="str">
            <v xml:space="preserve">SP </v>
          </cell>
          <cell r="C11241">
            <v>2</v>
          </cell>
          <cell r="D11241">
            <v>14</v>
          </cell>
          <cell r="E11241" t="str">
            <v>NO_thin</v>
          </cell>
          <cell r="F11241" t="str">
            <v>195-200</v>
          </cell>
          <cell r="G11241">
            <v>0.34</v>
          </cell>
          <cell r="H11241">
            <v>-0.15</v>
          </cell>
          <cell r="I11241">
            <v>0.18</v>
          </cell>
          <cell r="J11241">
            <v>0.92</v>
          </cell>
          <cell r="K11241">
            <v>1282.97</v>
          </cell>
          <cell r="L11241">
            <v>0</v>
          </cell>
          <cell r="M11241">
            <v>1282.97</v>
          </cell>
          <cell r="N11241">
            <v>0</v>
          </cell>
        </row>
        <row r="11242">
          <cell r="A11242" t="str">
            <v>SP2.014Thinned000</v>
          </cell>
          <cell r="B11242" t="str">
            <v xml:space="preserve">SP </v>
          </cell>
          <cell r="C11242">
            <v>2</v>
          </cell>
          <cell r="D11242">
            <v>14</v>
          </cell>
          <cell r="E11242" t="str">
            <v>Thinned</v>
          </cell>
          <cell r="F11242" t="str">
            <v xml:space="preserve">  0-5</v>
          </cell>
          <cell r="G11242">
            <v>1.02</v>
          </cell>
          <cell r="H11242">
            <v>0.2</v>
          </cell>
          <cell r="I11242">
            <v>1.21</v>
          </cell>
          <cell r="J11242">
            <v>6.06</v>
          </cell>
          <cell r="K11242">
            <v>6.06</v>
          </cell>
          <cell r="L11242">
            <v>0</v>
          </cell>
          <cell r="M11242">
            <v>6.06</v>
          </cell>
          <cell r="N11242">
            <v>0</v>
          </cell>
        </row>
        <row r="11243">
          <cell r="A11243" t="str">
            <v>SP2.014Thinned005</v>
          </cell>
          <cell r="B11243" t="str">
            <v xml:space="preserve">SP </v>
          </cell>
          <cell r="C11243">
            <v>2</v>
          </cell>
          <cell r="D11243">
            <v>14</v>
          </cell>
          <cell r="E11243" t="str">
            <v>Thinned</v>
          </cell>
          <cell r="F11243" t="str">
            <v xml:space="preserve">  5-10</v>
          </cell>
          <cell r="G11243">
            <v>3.1</v>
          </cell>
          <cell r="H11243">
            <v>0.24</v>
          </cell>
          <cell r="I11243">
            <v>3.34</v>
          </cell>
          <cell r="J11243">
            <v>16.71</v>
          </cell>
          <cell r="K11243">
            <v>22.77</v>
          </cell>
          <cell r="L11243">
            <v>0</v>
          </cell>
          <cell r="M11243">
            <v>22.77</v>
          </cell>
          <cell r="N11243">
            <v>0</v>
          </cell>
        </row>
        <row r="11244">
          <cell r="A11244" t="str">
            <v>SP2.014Thinned010</v>
          </cell>
          <cell r="B11244" t="str">
            <v xml:space="preserve">SP </v>
          </cell>
          <cell r="C11244">
            <v>2</v>
          </cell>
          <cell r="D11244">
            <v>14</v>
          </cell>
          <cell r="E11244" t="str">
            <v>Thinned</v>
          </cell>
          <cell r="F11244" t="str">
            <v xml:space="preserve"> 10-15</v>
          </cell>
          <cell r="G11244">
            <v>9.4600000000000009</v>
          </cell>
          <cell r="H11244">
            <v>0.24</v>
          </cell>
          <cell r="I11244">
            <v>9.6999999999999993</v>
          </cell>
          <cell r="J11244">
            <v>48.5</v>
          </cell>
          <cell r="K11244">
            <v>71.27</v>
          </cell>
          <cell r="L11244">
            <v>0</v>
          </cell>
          <cell r="M11244">
            <v>71.27</v>
          </cell>
          <cell r="N11244">
            <v>0</v>
          </cell>
        </row>
        <row r="11245">
          <cell r="A11245" t="str">
            <v>SP2.014Thinned015</v>
          </cell>
          <cell r="B11245" t="str">
            <v xml:space="preserve">SP </v>
          </cell>
          <cell r="C11245">
            <v>2</v>
          </cell>
          <cell r="D11245">
            <v>14</v>
          </cell>
          <cell r="E11245" t="str">
            <v>Thinned</v>
          </cell>
          <cell r="F11245" t="str">
            <v xml:space="preserve"> 15-20</v>
          </cell>
          <cell r="G11245">
            <v>24.2</v>
          </cell>
          <cell r="H11245">
            <v>0.54</v>
          </cell>
          <cell r="I11245">
            <v>24.75</v>
          </cell>
          <cell r="J11245">
            <v>123.73</v>
          </cell>
          <cell r="K11245">
            <v>195.01</v>
          </cell>
          <cell r="L11245">
            <v>0</v>
          </cell>
          <cell r="M11245">
            <v>195.01</v>
          </cell>
          <cell r="N11245">
            <v>0</v>
          </cell>
        </row>
        <row r="11246">
          <cell r="A11246" t="str">
            <v>SP2.014Thinned020</v>
          </cell>
          <cell r="B11246" t="str">
            <v xml:space="preserve">SP </v>
          </cell>
          <cell r="C11246">
            <v>2</v>
          </cell>
          <cell r="D11246">
            <v>14</v>
          </cell>
          <cell r="E11246" t="str">
            <v>Thinned</v>
          </cell>
          <cell r="F11246" t="str">
            <v xml:space="preserve"> 20-25</v>
          </cell>
          <cell r="G11246">
            <v>3.86</v>
          </cell>
          <cell r="H11246">
            <v>4.68</v>
          </cell>
          <cell r="I11246">
            <v>8.5399999999999991</v>
          </cell>
          <cell r="J11246">
            <v>42.69</v>
          </cell>
          <cell r="K11246">
            <v>237.69</v>
          </cell>
          <cell r="L11246">
            <v>-0.23</v>
          </cell>
          <cell r="M11246">
            <v>237.46</v>
          </cell>
          <cell r="N11246">
            <v>13.42</v>
          </cell>
        </row>
        <row r="11247">
          <cell r="A11247" t="str">
            <v>SP2.014Thinned025</v>
          </cell>
          <cell r="B11247" t="str">
            <v xml:space="preserve">SP </v>
          </cell>
          <cell r="C11247">
            <v>2</v>
          </cell>
          <cell r="D11247">
            <v>14</v>
          </cell>
          <cell r="E11247" t="str">
            <v>Thinned</v>
          </cell>
          <cell r="F11247" t="str">
            <v xml:space="preserve"> 25-30</v>
          </cell>
          <cell r="G11247">
            <v>6.17</v>
          </cell>
          <cell r="H11247">
            <v>0.12</v>
          </cell>
          <cell r="I11247">
            <v>6.29</v>
          </cell>
          <cell r="J11247">
            <v>31.43</v>
          </cell>
          <cell r="K11247">
            <v>269.12</v>
          </cell>
          <cell r="L11247">
            <v>-0.43</v>
          </cell>
          <cell r="M11247">
            <v>268.69</v>
          </cell>
          <cell r="N11247">
            <v>11.17</v>
          </cell>
        </row>
        <row r="11248">
          <cell r="A11248" t="str">
            <v>SP2.014Thinned030</v>
          </cell>
          <cell r="B11248" t="str">
            <v xml:space="preserve">SP </v>
          </cell>
          <cell r="C11248">
            <v>2</v>
          </cell>
          <cell r="D11248">
            <v>14</v>
          </cell>
          <cell r="E11248" t="str">
            <v>Thinned</v>
          </cell>
          <cell r="F11248" t="str">
            <v xml:space="preserve"> 30-35</v>
          </cell>
          <cell r="G11248">
            <v>8.73</v>
          </cell>
          <cell r="H11248">
            <v>2.75</v>
          </cell>
          <cell r="I11248">
            <v>11.48</v>
          </cell>
          <cell r="J11248">
            <v>57.41</v>
          </cell>
          <cell r="K11248">
            <v>326.52999999999997</v>
          </cell>
          <cell r="L11248">
            <v>-1.33</v>
          </cell>
          <cell r="M11248">
            <v>325.2</v>
          </cell>
          <cell r="N11248">
            <v>6.55</v>
          </cell>
        </row>
        <row r="11249">
          <cell r="A11249" t="str">
            <v>SP2.014Thinned035</v>
          </cell>
          <cell r="B11249" t="str">
            <v xml:space="preserve">SP </v>
          </cell>
          <cell r="C11249">
            <v>2</v>
          </cell>
          <cell r="D11249">
            <v>14</v>
          </cell>
          <cell r="E11249" t="str">
            <v>Thinned</v>
          </cell>
          <cell r="F11249" t="str">
            <v xml:space="preserve"> 35-40</v>
          </cell>
          <cell r="G11249">
            <v>8.7799999999999994</v>
          </cell>
          <cell r="H11249">
            <v>0.55000000000000004</v>
          </cell>
          <cell r="I11249">
            <v>9.34</v>
          </cell>
          <cell r="J11249">
            <v>46.68</v>
          </cell>
          <cell r="K11249">
            <v>373.21</v>
          </cell>
          <cell r="L11249">
            <v>-2.35</v>
          </cell>
          <cell r="M11249">
            <v>370.86</v>
          </cell>
          <cell r="N11249">
            <v>7.33</v>
          </cell>
        </row>
        <row r="11250">
          <cell r="A11250" t="str">
            <v>SP2.014Thinned040</v>
          </cell>
          <cell r="B11250" t="str">
            <v xml:space="preserve">SP </v>
          </cell>
          <cell r="C11250">
            <v>2</v>
          </cell>
          <cell r="D11250">
            <v>14</v>
          </cell>
          <cell r="E11250" t="str">
            <v>Thinned</v>
          </cell>
          <cell r="F11250" t="str">
            <v xml:space="preserve"> 40-45</v>
          </cell>
          <cell r="G11250">
            <v>10.26</v>
          </cell>
          <cell r="H11250">
            <v>0.14000000000000001</v>
          </cell>
          <cell r="I11250">
            <v>10.4</v>
          </cell>
          <cell r="J11250">
            <v>51.99</v>
          </cell>
          <cell r="K11250">
            <v>425.2</v>
          </cell>
          <cell r="L11250">
            <v>-3.36</v>
          </cell>
          <cell r="M11250">
            <v>421.84</v>
          </cell>
          <cell r="N11250">
            <v>7.32</v>
          </cell>
        </row>
        <row r="11251">
          <cell r="A11251" t="str">
            <v>SP2.014Thinned045</v>
          </cell>
          <cell r="B11251" t="str">
            <v xml:space="preserve">SP </v>
          </cell>
          <cell r="C11251">
            <v>2</v>
          </cell>
          <cell r="D11251">
            <v>14</v>
          </cell>
          <cell r="E11251" t="str">
            <v>Thinned</v>
          </cell>
          <cell r="F11251" t="str">
            <v xml:space="preserve"> 45-50</v>
          </cell>
          <cell r="G11251">
            <v>7.99</v>
          </cell>
          <cell r="H11251">
            <v>-0.25</v>
          </cell>
          <cell r="I11251">
            <v>7.75</v>
          </cell>
          <cell r="J11251">
            <v>38.729999999999997</v>
          </cell>
          <cell r="K11251">
            <v>463.93</v>
          </cell>
          <cell r="L11251">
            <v>-4.37</v>
          </cell>
          <cell r="M11251">
            <v>459.56</v>
          </cell>
          <cell r="N11251">
            <v>7.33</v>
          </cell>
        </row>
        <row r="11252">
          <cell r="A11252" t="str">
            <v>SP2.014Thinned050</v>
          </cell>
          <cell r="B11252" t="str">
            <v xml:space="preserve">SP </v>
          </cell>
          <cell r="C11252">
            <v>2</v>
          </cell>
          <cell r="D11252">
            <v>14</v>
          </cell>
          <cell r="E11252" t="str">
            <v>Thinned</v>
          </cell>
          <cell r="F11252" t="str">
            <v xml:space="preserve"> 50-55</v>
          </cell>
          <cell r="G11252">
            <v>8.5299999999999994</v>
          </cell>
          <cell r="H11252">
            <v>-0.26</v>
          </cell>
          <cell r="I11252">
            <v>8.27</v>
          </cell>
          <cell r="J11252">
            <v>41.33</v>
          </cell>
          <cell r="K11252">
            <v>505.26</v>
          </cell>
          <cell r="L11252">
            <v>-5.39</v>
          </cell>
          <cell r="M11252">
            <v>499.87</v>
          </cell>
          <cell r="N11252">
            <v>7.32</v>
          </cell>
        </row>
        <row r="11253">
          <cell r="A11253" t="str">
            <v>SP2.014Thinned055</v>
          </cell>
          <cell r="B11253" t="str">
            <v xml:space="preserve">SP </v>
          </cell>
          <cell r="C11253">
            <v>2</v>
          </cell>
          <cell r="D11253">
            <v>14</v>
          </cell>
          <cell r="E11253" t="str">
            <v>Thinned</v>
          </cell>
          <cell r="F11253" t="str">
            <v xml:space="preserve"> 55-60</v>
          </cell>
          <cell r="G11253">
            <v>7.05</v>
          </cell>
          <cell r="H11253">
            <v>-0.42</v>
          </cell>
          <cell r="I11253">
            <v>6.63</v>
          </cell>
          <cell r="J11253">
            <v>33.159999999999997</v>
          </cell>
          <cell r="K11253">
            <v>538.41999999999996</v>
          </cell>
          <cell r="L11253">
            <v>-6.33</v>
          </cell>
          <cell r="M11253">
            <v>532.09</v>
          </cell>
          <cell r="N11253">
            <v>6.84</v>
          </cell>
        </row>
        <row r="11254">
          <cell r="A11254" t="str">
            <v>SP2.014Thinned060</v>
          </cell>
          <cell r="B11254" t="str">
            <v xml:space="preserve">SP </v>
          </cell>
          <cell r="C11254">
            <v>2</v>
          </cell>
          <cell r="D11254">
            <v>14</v>
          </cell>
          <cell r="E11254" t="str">
            <v>Thinned</v>
          </cell>
          <cell r="F11254" t="str">
            <v xml:space="preserve"> 60-65</v>
          </cell>
          <cell r="G11254">
            <v>7.11</v>
          </cell>
          <cell r="H11254">
            <v>-0.48</v>
          </cell>
          <cell r="I11254">
            <v>6.64</v>
          </cell>
          <cell r="J11254">
            <v>33.18</v>
          </cell>
          <cell r="K11254">
            <v>571.61</v>
          </cell>
          <cell r="L11254">
            <v>-7.21</v>
          </cell>
          <cell r="M11254">
            <v>564.4</v>
          </cell>
          <cell r="N11254">
            <v>6.31</v>
          </cell>
        </row>
        <row r="11255">
          <cell r="A11255" t="str">
            <v>SP2.014Thinned065</v>
          </cell>
          <cell r="B11255" t="str">
            <v xml:space="preserve">SP </v>
          </cell>
          <cell r="C11255">
            <v>2</v>
          </cell>
          <cell r="D11255">
            <v>14</v>
          </cell>
          <cell r="E11255" t="str">
            <v>Thinned</v>
          </cell>
          <cell r="F11255" t="str">
            <v xml:space="preserve"> 65-70</v>
          </cell>
          <cell r="G11255">
            <v>6.68</v>
          </cell>
          <cell r="H11255">
            <v>-0.43</v>
          </cell>
          <cell r="I11255">
            <v>6.25</v>
          </cell>
          <cell r="J11255">
            <v>31.23</v>
          </cell>
          <cell r="K11255">
            <v>602.84</v>
          </cell>
          <cell r="L11255">
            <v>-8</v>
          </cell>
          <cell r="M11255">
            <v>594.84</v>
          </cell>
          <cell r="N11255">
            <v>5.75</v>
          </cell>
        </row>
        <row r="11256">
          <cell r="A11256" t="str">
            <v>SP2.014Thinned070</v>
          </cell>
          <cell r="B11256" t="str">
            <v xml:space="preserve">SP </v>
          </cell>
          <cell r="C11256">
            <v>2</v>
          </cell>
          <cell r="D11256">
            <v>14</v>
          </cell>
          <cell r="E11256" t="str">
            <v>Thinned</v>
          </cell>
          <cell r="F11256" t="str">
            <v xml:space="preserve"> 70-75</v>
          </cell>
          <cell r="G11256">
            <v>5.85</v>
          </cell>
          <cell r="H11256">
            <v>-0.45</v>
          </cell>
          <cell r="I11256">
            <v>5.4</v>
          </cell>
          <cell r="J11256">
            <v>27</v>
          </cell>
          <cell r="K11256">
            <v>629.84</v>
          </cell>
          <cell r="L11256">
            <v>-8.7200000000000006</v>
          </cell>
          <cell r="M11256">
            <v>621.12</v>
          </cell>
          <cell r="N11256">
            <v>5.24</v>
          </cell>
        </row>
        <row r="11257">
          <cell r="A11257" t="str">
            <v>SP2.014Thinned075</v>
          </cell>
          <cell r="B11257" t="str">
            <v xml:space="preserve">SP </v>
          </cell>
          <cell r="C11257">
            <v>2</v>
          </cell>
          <cell r="D11257">
            <v>14</v>
          </cell>
          <cell r="E11257" t="str">
            <v>Thinned</v>
          </cell>
          <cell r="F11257" t="str">
            <v xml:space="preserve"> 75-80</v>
          </cell>
          <cell r="G11257">
            <v>5.93</v>
          </cell>
          <cell r="H11257">
            <v>-0.46</v>
          </cell>
          <cell r="I11257">
            <v>5.46</v>
          </cell>
          <cell r="J11257">
            <v>27.31</v>
          </cell>
          <cell r="K11257">
            <v>657.15</v>
          </cell>
          <cell r="L11257">
            <v>-9.3800000000000008</v>
          </cell>
          <cell r="M11257">
            <v>647.77</v>
          </cell>
          <cell r="N11257">
            <v>4.72</v>
          </cell>
        </row>
        <row r="11258">
          <cell r="A11258" t="str">
            <v>SP2.014Thinned080</v>
          </cell>
          <cell r="B11258" t="str">
            <v xml:space="preserve">SP </v>
          </cell>
          <cell r="C11258">
            <v>2</v>
          </cell>
          <cell r="D11258">
            <v>14</v>
          </cell>
          <cell r="E11258" t="str">
            <v>Thinned</v>
          </cell>
          <cell r="F11258" t="str">
            <v xml:space="preserve"> 80-85</v>
          </cell>
          <cell r="G11258">
            <v>5.34</v>
          </cell>
          <cell r="H11258">
            <v>-0.41</v>
          </cell>
          <cell r="I11258">
            <v>4.93</v>
          </cell>
          <cell r="J11258">
            <v>24.65</v>
          </cell>
          <cell r="K11258">
            <v>681.8</v>
          </cell>
          <cell r="L11258">
            <v>-9.9600000000000009</v>
          </cell>
          <cell r="M11258">
            <v>671.84</v>
          </cell>
          <cell r="N11258">
            <v>4.1900000000000004</v>
          </cell>
        </row>
        <row r="11259">
          <cell r="A11259" t="str">
            <v>SP2.014Thinned085</v>
          </cell>
          <cell r="B11259" t="str">
            <v xml:space="preserve">SP </v>
          </cell>
          <cell r="C11259">
            <v>2</v>
          </cell>
          <cell r="D11259">
            <v>14</v>
          </cell>
          <cell r="E11259" t="str">
            <v>Thinned</v>
          </cell>
          <cell r="F11259" t="str">
            <v xml:space="preserve"> 85-90</v>
          </cell>
          <cell r="G11259">
            <v>3.96</v>
          </cell>
          <cell r="H11259">
            <v>-0.4</v>
          </cell>
          <cell r="I11259">
            <v>3.56</v>
          </cell>
          <cell r="J11259">
            <v>17.8</v>
          </cell>
          <cell r="K11259">
            <v>699.61</v>
          </cell>
          <cell r="L11259">
            <v>-10.47</v>
          </cell>
          <cell r="M11259">
            <v>689.14</v>
          </cell>
          <cell r="N11259">
            <v>3.73</v>
          </cell>
        </row>
        <row r="11260">
          <cell r="A11260" t="str">
            <v>SP2.014Thinned090</v>
          </cell>
          <cell r="B11260" t="str">
            <v xml:space="preserve">SP </v>
          </cell>
          <cell r="C11260">
            <v>2</v>
          </cell>
          <cell r="D11260">
            <v>14</v>
          </cell>
          <cell r="E11260" t="str">
            <v>Thinned</v>
          </cell>
          <cell r="F11260" t="str">
            <v xml:space="preserve"> 90-95</v>
          </cell>
          <cell r="G11260">
            <v>3.55</v>
          </cell>
          <cell r="H11260">
            <v>-0.41</v>
          </cell>
          <cell r="I11260">
            <v>3.13</v>
          </cell>
          <cell r="J11260">
            <v>15.66</v>
          </cell>
          <cell r="K11260">
            <v>715.27</v>
          </cell>
          <cell r="L11260">
            <v>-10.92</v>
          </cell>
          <cell r="M11260">
            <v>704.35</v>
          </cell>
          <cell r="N11260">
            <v>3.27</v>
          </cell>
        </row>
        <row r="11261">
          <cell r="A11261" t="str">
            <v>SP2.014Thinned095</v>
          </cell>
          <cell r="B11261" t="str">
            <v xml:space="preserve">SP </v>
          </cell>
          <cell r="C11261">
            <v>2</v>
          </cell>
          <cell r="D11261">
            <v>14</v>
          </cell>
          <cell r="E11261" t="str">
            <v>Thinned</v>
          </cell>
          <cell r="F11261" t="str">
            <v xml:space="preserve"> 95-100</v>
          </cell>
          <cell r="G11261">
            <v>3.39</v>
          </cell>
          <cell r="H11261">
            <v>-0.38</v>
          </cell>
          <cell r="I11261">
            <v>3</v>
          </cell>
          <cell r="J11261">
            <v>15.02</v>
          </cell>
          <cell r="K11261">
            <v>730.29</v>
          </cell>
          <cell r="L11261">
            <v>-11.31</v>
          </cell>
          <cell r="M11261">
            <v>718.98</v>
          </cell>
          <cell r="N11261">
            <v>2.81</v>
          </cell>
        </row>
        <row r="11262">
          <cell r="A11262" t="str">
            <v>SP2.014Thinned100</v>
          </cell>
          <cell r="B11262" t="str">
            <v xml:space="preserve">SP </v>
          </cell>
          <cell r="C11262">
            <v>2</v>
          </cell>
          <cell r="D11262">
            <v>14</v>
          </cell>
          <cell r="E11262" t="str">
            <v>Thinned</v>
          </cell>
          <cell r="F11262" t="str">
            <v>100-105</v>
          </cell>
          <cell r="G11262">
            <v>2.94</v>
          </cell>
          <cell r="H11262">
            <v>-0.34</v>
          </cell>
          <cell r="I11262">
            <v>2.61</v>
          </cell>
          <cell r="J11262">
            <v>13.03</v>
          </cell>
          <cell r="K11262">
            <v>743.32</v>
          </cell>
          <cell r="L11262">
            <v>-11.65</v>
          </cell>
          <cell r="M11262">
            <v>731.67</v>
          </cell>
          <cell r="N11262">
            <v>2.41</v>
          </cell>
        </row>
        <row r="11263">
          <cell r="A11263" t="str">
            <v>SP2.014Thinned105</v>
          </cell>
          <cell r="B11263" t="str">
            <v xml:space="preserve">SP </v>
          </cell>
          <cell r="C11263">
            <v>2</v>
          </cell>
          <cell r="D11263">
            <v>14</v>
          </cell>
          <cell r="E11263" t="str">
            <v>Thinned</v>
          </cell>
          <cell r="F11263" t="str">
            <v>105-110</v>
          </cell>
          <cell r="G11263">
            <v>2.57</v>
          </cell>
          <cell r="H11263">
            <v>-0.28999999999999998</v>
          </cell>
          <cell r="I11263">
            <v>2.2799999999999998</v>
          </cell>
          <cell r="J11263">
            <v>11.41</v>
          </cell>
          <cell r="K11263">
            <v>754.73</v>
          </cell>
          <cell r="L11263">
            <v>-11.93</v>
          </cell>
          <cell r="M11263">
            <v>742.8</v>
          </cell>
          <cell r="N11263">
            <v>2.0699999999999998</v>
          </cell>
        </row>
        <row r="11264">
          <cell r="A11264" t="str">
            <v>SP2.014Thinned110</v>
          </cell>
          <cell r="B11264" t="str">
            <v xml:space="preserve">SP </v>
          </cell>
          <cell r="C11264">
            <v>2</v>
          </cell>
          <cell r="D11264">
            <v>14</v>
          </cell>
          <cell r="E11264" t="str">
            <v>Thinned</v>
          </cell>
          <cell r="F11264" t="str">
            <v>110-115</v>
          </cell>
          <cell r="G11264">
            <v>2.2400000000000002</v>
          </cell>
          <cell r="H11264">
            <v>-0.25</v>
          </cell>
          <cell r="I11264">
            <v>1.99</v>
          </cell>
          <cell r="J11264">
            <v>9.9499999999999993</v>
          </cell>
          <cell r="K11264">
            <v>764.67</v>
          </cell>
          <cell r="L11264">
            <v>-12.18</v>
          </cell>
          <cell r="M11264">
            <v>752.49</v>
          </cell>
          <cell r="N11264">
            <v>1.78</v>
          </cell>
        </row>
        <row r="11265">
          <cell r="A11265" t="str">
            <v>SP2.014Thinned115</v>
          </cell>
          <cell r="B11265" t="str">
            <v xml:space="preserve">SP </v>
          </cell>
          <cell r="C11265">
            <v>2</v>
          </cell>
          <cell r="D11265">
            <v>14</v>
          </cell>
          <cell r="E11265" t="str">
            <v>Thinned</v>
          </cell>
          <cell r="F11265" t="str">
            <v>115-120</v>
          </cell>
          <cell r="G11265">
            <v>1.39</v>
          </cell>
          <cell r="H11265">
            <v>-0.22</v>
          </cell>
          <cell r="I11265">
            <v>1.17</v>
          </cell>
          <cell r="J11265">
            <v>5.84</v>
          </cell>
          <cell r="K11265">
            <v>770.52</v>
          </cell>
          <cell r="L11265">
            <v>-12.39</v>
          </cell>
          <cell r="M11265">
            <v>758.13</v>
          </cell>
          <cell r="N11265">
            <v>1.53</v>
          </cell>
        </row>
        <row r="11266">
          <cell r="A11266" t="str">
            <v>SP2.014Thinned120</v>
          </cell>
          <cell r="B11266" t="str">
            <v xml:space="preserve">SP </v>
          </cell>
          <cell r="C11266">
            <v>2</v>
          </cell>
          <cell r="D11266">
            <v>14</v>
          </cell>
          <cell r="E11266" t="str">
            <v>Thinned</v>
          </cell>
          <cell r="F11266" t="str">
            <v>120-125</v>
          </cell>
          <cell r="G11266">
            <v>1</v>
          </cell>
          <cell r="H11266">
            <v>-0.22</v>
          </cell>
          <cell r="I11266">
            <v>0.79</v>
          </cell>
          <cell r="J11266">
            <v>3.93</v>
          </cell>
          <cell r="K11266">
            <v>774.45</v>
          </cell>
          <cell r="L11266">
            <v>-12.57</v>
          </cell>
          <cell r="M11266">
            <v>761.88</v>
          </cell>
          <cell r="N11266">
            <v>1.32</v>
          </cell>
        </row>
        <row r="11267">
          <cell r="A11267" t="str">
            <v>SP2.014Thinned125</v>
          </cell>
          <cell r="B11267" t="str">
            <v xml:space="preserve">SP </v>
          </cell>
          <cell r="C11267">
            <v>2</v>
          </cell>
          <cell r="D11267">
            <v>14</v>
          </cell>
          <cell r="E11267" t="str">
            <v>Thinned</v>
          </cell>
          <cell r="F11267" t="str">
            <v>125-130</v>
          </cell>
          <cell r="G11267">
            <v>0.96</v>
          </cell>
          <cell r="H11267">
            <v>-0.2</v>
          </cell>
          <cell r="I11267">
            <v>0.76</v>
          </cell>
          <cell r="J11267">
            <v>3.8</v>
          </cell>
          <cell r="K11267">
            <v>778.25</v>
          </cell>
          <cell r="L11267">
            <v>-12.73</v>
          </cell>
          <cell r="M11267">
            <v>765.52</v>
          </cell>
          <cell r="N11267">
            <v>1.1399999999999999</v>
          </cell>
        </row>
        <row r="11268">
          <cell r="A11268" t="str">
            <v>SP2.014Thinned130</v>
          </cell>
          <cell r="B11268" t="str">
            <v xml:space="preserve">SP </v>
          </cell>
          <cell r="C11268">
            <v>2</v>
          </cell>
          <cell r="D11268">
            <v>14</v>
          </cell>
          <cell r="E11268" t="str">
            <v>Thinned</v>
          </cell>
          <cell r="F11268" t="str">
            <v>130-135</v>
          </cell>
          <cell r="G11268">
            <v>1.01</v>
          </cell>
          <cell r="H11268">
            <v>-0.18</v>
          </cell>
          <cell r="I11268">
            <v>0.83</v>
          </cell>
          <cell r="J11268">
            <v>4.1500000000000004</v>
          </cell>
          <cell r="K11268">
            <v>782.4</v>
          </cell>
          <cell r="L11268">
            <v>-12.87</v>
          </cell>
          <cell r="M11268">
            <v>769.53</v>
          </cell>
          <cell r="N11268">
            <v>0.99</v>
          </cell>
        </row>
        <row r="11269">
          <cell r="A11269" t="str">
            <v>SP2.014Thinned135</v>
          </cell>
          <cell r="B11269" t="str">
            <v xml:space="preserve">SP </v>
          </cell>
          <cell r="C11269">
            <v>2</v>
          </cell>
          <cell r="D11269">
            <v>14</v>
          </cell>
          <cell r="E11269" t="str">
            <v>Thinned</v>
          </cell>
          <cell r="F11269" t="str">
            <v>135-140</v>
          </cell>
          <cell r="G11269">
            <v>0.84</v>
          </cell>
          <cell r="H11269">
            <v>-0.15</v>
          </cell>
          <cell r="I11269">
            <v>0.69</v>
          </cell>
          <cell r="J11269">
            <v>3.47</v>
          </cell>
          <cell r="K11269">
            <v>785.87</v>
          </cell>
          <cell r="L11269">
            <v>-12.98</v>
          </cell>
          <cell r="M11269">
            <v>772.89</v>
          </cell>
          <cell r="N11269">
            <v>0.85</v>
          </cell>
        </row>
        <row r="11270">
          <cell r="A11270" t="str">
            <v>SP2.014Thinned140</v>
          </cell>
          <cell r="B11270" t="str">
            <v xml:space="preserve">SP </v>
          </cell>
          <cell r="C11270">
            <v>2</v>
          </cell>
          <cell r="D11270">
            <v>14</v>
          </cell>
          <cell r="E11270" t="str">
            <v>Thinned</v>
          </cell>
          <cell r="F11270" t="str">
            <v>140-145</v>
          </cell>
          <cell r="G11270">
            <v>0.99</v>
          </cell>
          <cell r="H11270">
            <v>-0.12</v>
          </cell>
          <cell r="I11270">
            <v>0.87</v>
          </cell>
          <cell r="J11270">
            <v>4.3499999999999996</v>
          </cell>
          <cell r="K11270">
            <v>790.22</v>
          </cell>
          <cell r="L11270">
            <v>-13.09</v>
          </cell>
          <cell r="M11270">
            <v>777.13</v>
          </cell>
          <cell r="N11270">
            <v>0.73</v>
          </cell>
        </row>
        <row r="11271">
          <cell r="A11271" t="str">
            <v>SP2.014Thinned145</v>
          </cell>
          <cell r="B11271" t="str">
            <v xml:space="preserve">SP </v>
          </cell>
          <cell r="C11271">
            <v>2</v>
          </cell>
          <cell r="D11271">
            <v>14</v>
          </cell>
          <cell r="E11271" t="str">
            <v>Thinned</v>
          </cell>
          <cell r="F11271" t="str">
            <v>145-150</v>
          </cell>
          <cell r="G11271">
            <v>0.89</v>
          </cell>
          <cell r="H11271">
            <v>-0.1</v>
          </cell>
          <cell r="I11271">
            <v>0.79</v>
          </cell>
          <cell r="J11271">
            <v>3.96</v>
          </cell>
          <cell r="K11271">
            <v>794.18</v>
          </cell>
          <cell r="L11271">
            <v>-13.17</v>
          </cell>
          <cell r="M11271">
            <v>781.01</v>
          </cell>
          <cell r="N11271">
            <v>0.63</v>
          </cell>
        </row>
        <row r="11272">
          <cell r="A11272" t="str">
            <v>SP2.014Thinned150</v>
          </cell>
          <cell r="B11272" t="str">
            <v xml:space="preserve">SP </v>
          </cell>
          <cell r="C11272">
            <v>2</v>
          </cell>
          <cell r="D11272">
            <v>14</v>
          </cell>
          <cell r="E11272" t="str">
            <v>Thinned</v>
          </cell>
          <cell r="F11272" t="str">
            <v>150-155</v>
          </cell>
          <cell r="G11272">
            <v>0.56999999999999995</v>
          </cell>
          <cell r="H11272">
            <v>-0.09</v>
          </cell>
          <cell r="I11272">
            <v>0.48</v>
          </cell>
          <cell r="J11272">
            <v>2.41</v>
          </cell>
          <cell r="K11272">
            <v>796.59</v>
          </cell>
          <cell r="L11272">
            <v>-13.25</v>
          </cell>
          <cell r="M11272">
            <v>783.34</v>
          </cell>
          <cell r="N11272">
            <v>0.54</v>
          </cell>
        </row>
        <row r="11273">
          <cell r="A11273" t="str">
            <v>SP2.014Thinned155</v>
          </cell>
          <cell r="B11273" t="str">
            <v xml:space="preserve">SP </v>
          </cell>
          <cell r="C11273">
            <v>2</v>
          </cell>
          <cell r="D11273">
            <v>14</v>
          </cell>
          <cell r="E11273" t="str">
            <v>Thinned</v>
          </cell>
          <cell r="F11273" t="str">
            <v>155-160</v>
          </cell>
          <cell r="G11273">
            <v>0.5</v>
          </cell>
          <cell r="H11273">
            <v>-0.08</v>
          </cell>
          <cell r="I11273">
            <v>0.43</v>
          </cell>
          <cell r="J11273">
            <v>2.13</v>
          </cell>
          <cell r="K11273">
            <v>798.72</v>
          </cell>
          <cell r="L11273">
            <v>-13.31</v>
          </cell>
          <cell r="M11273">
            <v>785.41</v>
          </cell>
          <cell r="N11273">
            <v>0.46</v>
          </cell>
        </row>
        <row r="11274">
          <cell r="A11274" t="str">
            <v>SP2.014Thinned160</v>
          </cell>
          <cell r="B11274" t="str">
            <v xml:space="preserve">SP </v>
          </cell>
          <cell r="C11274">
            <v>2</v>
          </cell>
          <cell r="D11274">
            <v>14</v>
          </cell>
          <cell r="E11274" t="str">
            <v>Thinned</v>
          </cell>
          <cell r="F11274" t="str">
            <v>160-165</v>
          </cell>
          <cell r="G11274">
            <v>0.46</v>
          </cell>
          <cell r="H11274">
            <v>-7.0000000000000007E-2</v>
          </cell>
          <cell r="I11274">
            <v>0.4</v>
          </cell>
          <cell r="J11274">
            <v>1.98</v>
          </cell>
          <cell r="K11274">
            <v>800.7</v>
          </cell>
          <cell r="L11274">
            <v>-13.36</v>
          </cell>
          <cell r="M11274">
            <v>787.34</v>
          </cell>
          <cell r="N11274">
            <v>0.4</v>
          </cell>
        </row>
        <row r="11275">
          <cell r="A11275" t="str">
            <v>SP2.014Thinned165</v>
          </cell>
          <cell r="B11275" t="str">
            <v xml:space="preserve">SP </v>
          </cell>
          <cell r="C11275">
            <v>2</v>
          </cell>
          <cell r="D11275">
            <v>14</v>
          </cell>
          <cell r="E11275" t="str">
            <v>Thinned</v>
          </cell>
          <cell r="F11275" t="str">
            <v>165-170</v>
          </cell>
          <cell r="G11275">
            <v>0.35</v>
          </cell>
          <cell r="H11275">
            <v>-0.06</v>
          </cell>
          <cell r="I11275">
            <v>0.28999999999999998</v>
          </cell>
          <cell r="J11275">
            <v>1.46</v>
          </cell>
          <cell r="K11275">
            <v>802.16</v>
          </cell>
          <cell r="L11275">
            <v>-13.41</v>
          </cell>
          <cell r="M11275">
            <v>788.75</v>
          </cell>
          <cell r="N11275">
            <v>0.34</v>
          </cell>
        </row>
        <row r="11276">
          <cell r="A11276" t="str">
            <v>SP2.014Thinned170</v>
          </cell>
          <cell r="B11276" t="str">
            <v xml:space="preserve">SP </v>
          </cell>
          <cell r="C11276">
            <v>2</v>
          </cell>
          <cell r="D11276">
            <v>14</v>
          </cell>
          <cell r="E11276" t="str">
            <v>Thinned</v>
          </cell>
          <cell r="F11276" t="str">
            <v>170-175</v>
          </cell>
          <cell r="G11276">
            <v>0.32</v>
          </cell>
          <cell r="H11276">
            <v>-0.05</v>
          </cell>
          <cell r="I11276">
            <v>0.27</v>
          </cell>
          <cell r="J11276">
            <v>1.36</v>
          </cell>
          <cell r="K11276">
            <v>803.52</v>
          </cell>
          <cell r="L11276">
            <v>-13.46</v>
          </cell>
          <cell r="M11276">
            <v>790.06</v>
          </cell>
          <cell r="N11276">
            <v>0.3</v>
          </cell>
        </row>
        <row r="11277">
          <cell r="A11277" t="str">
            <v>SP2.014Thinned175</v>
          </cell>
          <cell r="B11277" t="str">
            <v xml:space="preserve">SP </v>
          </cell>
          <cell r="C11277">
            <v>2</v>
          </cell>
          <cell r="D11277">
            <v>14</v>
          </cell>
          <cell r="E11277" t="str">
            <v>Thinned</v>
          </cell>
          <cell r="F11277" t="str">
            <v>175-180</v>
          </cell>
          <cell r="G11277">
            <v>0.26</v>
          </cell>
          <cell r="H11277">
            <v>-0.04</v>
          </cell>
          <cell r="I11277">
            <v>0.21</v>
          </cell>
          <cell r="J11277">
            <v>1.07</v>
          </cell>
          <cell r="K11277">
            <v>804.6</v>
          </cell>
          <cell r="L11277">
            <v>-13.49</v>
          </cell>
          <cell r="M11277">
            <v>791.11</v>
          </cell>
          <cell r="N11277">
            <v>0.25</v>
          </cell>
        </row>
        <row r="11278">
          <cell r="A11278" t="str">
            <v>SP2.014Thinned180</v>
          </cell>
          <cell r="B11278" t="str">
            <v xml:space="preserve">SP </v>
          </cell>
          <cell r="C11278">
            <v>2</v>
          </cell>
          <cell r="D11278">
            <v>14</v>
          </cell>
          <cell r="E11278" t="str">
            <v>Thinned</v>
          </cell>
          <cell r="F11278" t="str">
            <v>180-185</v>
          </cell>
          <cell r="G11278">
            <v>0.28000000000000003</v>
          </cell>
          <cell r="H11278">
            <v>-0.04</v>
          </cell>
          <cell r="I11278">
            <v>0.24</v>
          </cell>
          <cell r="J11278">
            <v>1.19</v>
          </cell>
          <cell r="K11278">
            <v>805.79</v>
          </cell>
          <cell r="L11278">
            <v>-13.52</v>
          </cell>
          <cell r="M11278">
            <v>792.27</v>
          </cell>
          <cell r="N11278">
            <v>0.22</v>
          </cell>
        </row>
        <row r="11279">
          <cell r="A11279" t="str">
            <v>SP2.014Thinned185</v>
          </cell>
          <cell r="B11279" t="str">
            <v xml:space="preserve">SP </v>
          </cell>
          <cell r="C11279">
            <v>2</v>
          </cell>
          <cell r="D11279">
            <v>14</v>
          </cell>
          <cell r="E11279" t="str">
            <v>Thinned</v>
          </cell>
          <cell r="F11279" t="str">
            <v>185-190</v>
          </cell>
          <cell r="G11279">
            <v>0.18</v>
          </cell>
          <cell r="H11279">
            <v>-0.03</v>
          </cell>
          <cell r="I11279">
            <v>0.15</v>
          </cell>
          <cell r="J11279">
            <v>0.73</v>
          </cell>
          <cell r="K11279">
            <v>806.51</v>
          </cell>
          <cell r="L11279">
            <v>-13.54</v>
          </cell>
          <cell r="M11279">
            <v>792.97</v>
          </cell>
          <cell r="N11279">
            <v>0.19</v>
          </cell>
        </row>
        <row r="11280">
          <cell r="A11280" t="str">
            <v>SP2.014Thinned190</v>
          </cell>
          <cell r="B11280" t="str">
            <v xml:space="preserve">SP </v>
          </cell>
          <cell r="C11280">
            <v>2</v>
          </cell>
          <cell r="D11280">
            <v>14</v>
          </cell>
          <cell r="E11280" t="str">
            <v>Thinned</v>
          </cell>
          <cell r="F11280" t="str">
            <v>190-195</v>
          </cell>
          <cell r="G11280">
            <v>0.15</v>
          </cell>
          <cell r="H11280">
            <v>-0.03</v>
          </cell>
          <cell r="I11280">
            <v>0.12</v>
          </cell>
          <cell r="J11280">
            <v>0.57999999999999996</v>
          </cell>
          <cell r="K11280">
            <v>807.1</v>
          </cell>
          <cell r="L11280">
            <v>-13.57</v>
          </cell>
          <cell r="M11280">
            <v>793.53</v>
          </cell>
          <cell r="N11280">
            <v>0.16</v>
          </cell>
        </row>
        <row r="11281">
          <cell r="A11281" t="str">
            <v>SP2.014Thinned195</v>
          </cell>
          <cell r="B11281" t="str">
            <v xml:space="preserve">SP </v>
          </cell>
          <cell r="C11281">
            <v>2</v>
          </cell>
          <cell r="D11281">
            <v>14</v>
          </cell>
          <cell r="E11281" t="str">
            <v>Thinned</v>
          </cell>
          <cell r="F11281" t="str">
            <v>195-200</v>
          </cell>
          <cell r="G11281">
            <v>0.35</v>
          </cell>
          <cell r="H11281">
            <v>-0.09</v>
          </cell>
          <cell r="I11281">
            <v>0.27</v>
          </cell>
          <cell r="J11281">
            <v>1.33</v>
          </cell>
          <cell r="K11281">
            <v>808.42</v>
          </cell>
          <cell r="L11281">
            <v>-13.57</v>
          </cell>
          <cell r="M11281">
            <v>794.85</v>
          </cell>
          <cell r="N11281">
            <v>0</v>
          </cell>
        </row>
        <row r="11282">
          <cell r="A11282" t="str">
            <v>SS1.706NO_thin000</v>
          </cell>
          <cell r="B11282" t="str">
            <v xml:space="preserve">SS </v>
          </cell>
          <cell r="C11282">
            <v>1.7</v>
          </cell>
          <cell r="D11282">
            <v>6</v>
          </cell>
          <cell r="E11282" t="str">
            <v>NO_thin</v>
          </cell>
          <cell r="F11282" t="str">
            <v xml:space="preserve">  0-5</v>
          </cell>
          <cell r="G11282">
            <v>7.0000000000000007E-2</v>
          </cell>
          <cell r="H11282">
            <v>0.15</v>
          </cell>
          <cell r="I11282">
            <v>0.23</v>
          </cell>
          <cell r="J11282">
            <v>1.1299999999999999</v>
          </cell>
          <cell r="K11282">
            <v>1.1299999999999999</v>
          </cell>
          <cell r="L11282">
            <v>0</v>
          </cell>
          <cell r="M11282">
            <v>1.1299999999999999</v>
          </cell>
          <cell r="N11282">
            <v>0</v>
          </cell>
        </row>
        <row r="11283">
          <cell r="A11283" t="str">
            <v>SS1.706NO_thin005</v>
          </cell>
          <cell r="B11283" t="str">
            <v xml:space="preserve">SS </v>
          </cell>
          <cell r="C11283">
            <v>1.7</v>
          </cell>
          <cell r="D11283">
            <v>6</v>
          </cell>
          <cell r="E11283" t="str">
            <v>NO_thin</v>
          </cell>
          <cell r="F11283" t="str">
            <v xml:space="preserve">  5-10</v>
          </cell>
          <cell r="G11283">
            <v>0.22</v>
          </cell>
          <cell r="H11283">
            <v>0.19</v>
          </cell>
          <cell r="I11283">
            <v>0.41</v>
          </cell>
          <cell r="J11283">
            <v>2.04</v>
          </cell>
          <cell r="K11283">
            <v>3.17</v>
          </cell>
          <cell r="L11283">
            <v>0</v>
          </cell>
          <cell r="M11283">
            <v>3.17</v>
          </cell>
          <cell r="N11283">
            <v>0</v>
          </cell>
        </row>
        <row r="11284">
          <cell r="A11284" t="str">
            <v>SS1.706NO_thin010</v>
          </cell>
          <cell r="B11284" t="str">
            <v xml:space="preserve">SS </v>
          </cell>
          <cell r="C11284">
            <v>1.7</v>
          </cell>
          <cell r="D11284">
            <v>6</v>
          </cell>
          <cell r="E11284" t="str">
            <v>NO_thin</v>
          </cell>
          <cell r="F11284" t="str">
            <v xml:space="preserve"> 10-15</v>
          </cell>
          <cell r="G11284">
            <v>0.67</v>
          </cell>
          <cell r="H11284">
            <v>0.19</v>
          </cell>
          <cell r="I11284">
            <v>0.86</v>
          </cell>
          <cell r="J11284">
            <v>4.32</v>
          </cell>
          <cell r="K11284">
            <v>7.49</v>
          </cell>
          <cell r="L11284">
            <v>0</v>
          </cell>
          <cell r="M11284">
            <v>7.49</v>
          </cell>
          <cell r="N11284">
            <v>0</v>
          </cell>
        </row>
        <row r="11285">
          <cell r="A11285" t="str">
            <v>SS1.706NO_thin015</v>
          </cell>
          <cell r="B11285" t="str">
            <v xml:space="preserve">SS </v>
          </cell>
          <cell r="C11285">
            <v>1.7</v>
          </cell>
          <cell r="D11285">
            <v>6</v>
          </cell>
          <cell r="E11285" t="str">
            <v>NO_thin</v>
          </cell>
          <cell r="F11285" t="str">
            <v xml:space="preserve"> 15-20</v>
          </cell>
          <cell r="G11285">
            <v>2.06</v>
          </cell>
          <cell r="H11285">
            <v>0.19</v>
          </cell>
          <cell r="I11285">
            <v>2.25</v>
          </cell>
          <cell r="J11285">
            <v>11.23</v>
          </cell>
          <cell r="K11285">
            <v>18.71</v>
          </cell>
          <cell r="L11285">
            <v>0</v>
          </cell>
          <cell r="M11285">
            <v>18.71</v>
          </cell>
          <cell r="N11285">
            <v>0</v>
          </cell>
        </row>
        <row r="11286">
          <cell r="A11286" t="str">
            <v>SS1.706NO_thin020</v>
          </cell>
          <cell r="B11286" t="str">
            <v xml:space="preserve">SS </v>
          </cell>
          <cell r="C11286">
            <v>1.7</v>
          </cell>
          <cell r="D11286">
            <v>6</v>
          </cell>
          <cell r="E11286" t="str">
            <v>NO_thin</v>
          </cell>
          <cell r="F11286" t="str">
            <v xml:space="preserve"> 20-25</v>
          </cell>
          <cell r="G11286">
            <v>6.28</v>
          </cell>
          <cell r="H11286">
            <v>0.19</v>
          </cell>
          <cell r="I11286">
            <v>6.46</v>
          </cell>
          <cell r="J11286">
            <v>32.32</v>
          </cell>
          <cell r="K11286">
            <v>51.04</v>
          </cell>
          <cell r="L11286">
            <v>0</v>
          </cell>
          <cell r="M11286">
            <v>51.04</v>
          </cell>
          <cell r="N11286">
            <v>0</v>
          </cell>
        </row>
        <row r="11287">
          <cell r="A11287" t="str">
            <v>SS1.706NO_thin025</v>
          </cell>
          <cell r="B11287" t="str">
            <v xml:space="preserve">SS </v>
          </cell>
          <cell r="C11287">
            <v>1.7</v>
          </cell>
          <cell r="D11287">
            <v>6</v>
          </cell>
          <cell r="E11287" t="str">
            <v>NO_thin</v>
          </cell>
          <cell r="F11287" t="str">
            <v xml:space="preserve"> 25-30</v>
          </cell>
          <cell r="G11287">
            <v>17.45</v>
          </cell>
          <cell r="H11287">
            <v>0.41</v>
          </cell>
          <cell r="I11287">
            <v>17.87</v>
          </cell>
          <cell r="J11287">
            <v>89.35</v>
          </cell>
          <cell r="K11287">
            <v>140.38999999999999</v>
          </cell>
          <cell r="L11287">
            <v>0</v>
          </cell>
          <cell r="M11287">
            <v>140.38999999999999</v>
          </cell>
          <cell r="N11287">
            <v>0</v>
          </cell>
        </row>
        <row r="11288">
          <cell r="A11288" t="str">
            <v>SS1.706NO_thin030</v>
          </cell>
          <cell r="B11288" t="str">
            <v xml:space="preserve">SS </v>
          </cell>
          <cell r="C11288">
            <v>1.7</v>
          </cell>
          <cell r="D11288">
            <v>6</v>
          </cell>
          <cell r="E11288" t="str">
            <v>NO_thin</v>
          </cell>
          <cell r="F11288" t="str">
            <v xml:space="preserve"> 30-35</v>
          </cell>
          <cell r="G11288">
            <v>18.97</v>
          </cell>
          <cell r="H11288">
            <v>0.84</v>
          </cell>
          <cell r="I11288">
            <v>19.809999999999999</v>
          </cell>
          <cell r="J11288">
            <v>99.05</v>
          </cell>
          <cell r="K11288">
            <v>239.43</v>
          </cell>
          <cell r="L11288">
            <v>0</v>
          </cell>
          <cell r="M11288">
            <v>239.43</v>
          </cell>
          <cell r="N11288">
            <v>0</v>
          </cell>
        </row>
        <row r="11289">
          <cell r="A11289" t="str">
            <v>SS1.706NO_thin035</v>
          </cell>
          <cell r="B11289" t="str">
            <v xml:space="preserve">SS </v>
          </cell>
          <cell r="C11289">
            <v>1.7</v>
          </cell>
          <cell r="D11289">
            <v>6</v>
          </cell>
          <cell r="E11289" t="str">
            <v>NO_thin</v>
          </cell>
          <cell r="F11289" t="str">
            <v xml:space="preserve"> 35-40</v>
          </cell>
          <cell r="G11289">
            <v>8.4600000000000009</v>
          </cell>
          <cell r="H11289">
            <v>0.2</v>
          </cell>
          <cell r="I11289">
            <v>8.66</v>
          </cell>
          <cell r="J11289">
            <v>43.3</v>
          </cell>
          <cell r="K11289">
            <v>282.74</v>
          </cell>
          <cell r="L11289">
            <v>0</v>
          </cell>
          <cell r="M11289">
            <v>282.74</v>
          </cell>
          <cell r="N11289">
            <v>0</v>
          </cell>
        </row>
        <row r="11290">
          <cell r="A11290" t="str">
            <v>SS1.706NO_thin040</v>
          </cell>
          <cell r="B11290" t="str">
            <v xml:space="preserve">SS </v>
          </cell>
          <cell r="C11290">
            <v>1.7</v>
          </cell>
          <cell r="D11290">
            <v>6</v>
          </cell>
          <cell r="E11290" t="str">
            <v>NO_thin</v>
          </cell>
          <cell r="F11290" t="str">
            <v xml:space="preserve"> 40-45</v>
          </cell>
          <cell r="G11290">
            <v>9.89</v>
          </cell>
          <cell r="H11290">
            <v>0.22</v>
          </cell>
          <cell r="I11290">
            <v>10.1</v>
          </cell>
          <cell r="J11290">
            <v>50.52</v>
          </cell>
          <cell r="K11290">
            <v>333.25</v>
          </cell>
          <cell r="L11290">
            <v>0</v>
          </cell>
          <cell r="M11290">
            <v>333.25</v>
          </cell>
          <cell r="N11290">
            <v>0</v>
          </cell>
        </row>
        <row r="11291">
          <cell r="A11291" t="str">
            <v>SS1.706NO_thin045</v>
          </cell>
          <cell r="B11291" t="str">
            <v xml:space="preserve">SS </v>
          </cell>
          <cell r="C11291">
            <v>1.7</v>
          </cell>
          <cell r="D11291">
            <v>6</v>
          </cell>
          <cell r="E11291" t="str">
            <v>NO_thin</v>
          </cell>
          <cell r="F11291" t="str">
            <v xml:space="preserve"> 45-50</v>
          </cell>
          <cell r="G11291">
            <v>9.27</v>
          </cell>
          <cell r="H11291">
            <v>0.21</v>
          </cell>
          <cell r="I11291">
            <v>9.4700000000000006</v>
          </cell>
          <cell r="J11291">
            <v>47.35</v>
          </cell>
          <cell r="K11291">
            <v>380.61</v>
          </cell>
          <cell r="L11291">
            <v>0</v>
          </cell>
          <cell r="M11291">
            <v>380.61</v>
          </cell>
          <cell r="N11291">
            <v>0</v>
          </cell>
        </row>
        <row r="11292">
          <cell r="A11292" t="str">
            <v>SS1.706NO_thin050</v>
          </cell>
          <cell r="B11292" t="str">
            <v xml:space="preserve">SS </v>
          </cell>
          <cell r="C11292">
            <v>1.7</v>
          </cell>
          <cell r="D11292">
            <v>6</v>
          </cell>
          <cell r="E11292" t="str">
            <v>NO_thin</v>
          </cell>
          <cell r="F11292" t="str">
            <v xml:space="preserve"> 50-55</v>
          </cell>
          <cell r="G11292">
            <v>8.36</v>
          </cell>
          <cell r="H11292">
            <v>0.17</v>
          </cell>
          <cell r="I11292">
            <v>8.5299999999999994</v>
          </cell>
          <cell r="J11292">
            <v>42.66</v>
          </cell>
          <cell r="K11292">
            <v>423.26</v>
          </cell>
          <cell r="L11292">
            <v>0</v>
          </cell>
          <cell r="M11292">
            <v>423.26</v>
          </cell>
          <cell r="N11292">
            <v>0</v>
          </cell>
        </row>
        <row r="11293">
          <cell r="A11293" t="str">
            <v>SS1.706NO_thin055</v>
          </cell>
          <cell r="B11293" t="str">
            <v xml:space="preserve">SS </v>
          </cell>
          <cell r="C11293">
            <v>1.7</v>
          </cell>
          <cell r="D11293">
            <v>6</v>
          </cell>
          <cell r="E11293" t="str">
            <v>NO_thin</v>
          </cell>
          <cell r="F11293" t="str">
            <v xml:space="preserve"> 55-60</v>
          </cell>
          <cell r="G11293">
            <v>7.25</v>
          </cell>
          <cell r="H11293">
            <v>0.15</v>
          </cell>
          <cell r="I11293">
            <v>7.4</v>
          </cell>
          <cell r="J11293">
            <v>36.99</v>
          </cell>
          <cell r="K11293">
            <v>460.26</v>
          </cell>
          <cell r="L11293">
            <v>0</v>
          </cell>
          <cell r="M11293">
            <v>460.26</v>
          </cell>
          <cell r="N11293">
            <v>0</v>
          </cell>
        </row>
        <row r="11294">
          <cell r="A11294" t="str">
            <v>SS1.706NO_thin060</v>
          </cell>
          <cell r="B11294" t="str">
            <v xml:space="preserve">SS </v>
          </cell>
          <cell r="C11294">
            <v>1.7</v>
          </cell>
          <cell r="D11294">
            <v>6</v>
          </cell>
          <cell r="E11294" t="str">
            <v>NO_thin</v>
          </cell>
          <cell r="F11294" t="str">
            <v xml:space="preserve"> 60-65</v>
          </cell>
          <cell r="G11294">
            <v>5.81</v>
          </cell>
          <cell r="H11294">
            <v>0.59</v>
          </cell>
          <cell r="I11294">
            <v>6.4</v>
          </cell>
          <cell r="J11294">
            <v>32.020000000000003</v>
          </cell>
          <cell r="K11294">
            <v>492.28</v>
          </cell>
          <cell r="L11294">
            <v>0</v>
          </cell>
          <cell r="M11294">
            <v>492.28</v>
          </cell>
          <cell r="N11294">
            <v>0</v>
          </cell>
        </row>
        <row r="11295">
          <cell r="A11295" t="str">
            <v>SS1.706NO_thin065</v>
          </cell>
          <cell r="B11295" t="str">
            <v xml:space="preserve">SS </v>
          </cell>
          <cell r="C11295">
            <v>1.7</v>
          </cell>
          <cell r="D11295">
            <v>6</v>
          </cell>
          <cell r="E11295" t="str">
            <v>NO_thin</v>
          </cell>
          <cell r="F11295" t="str">
            <v xml:space="preserve"> 65-70</v>
          </cell>
          <cell r="G11295">
            <v>4.13</v>
          </cell>
          <cell r="H11295">
            <v>2.4900000000000002</v>
          </cell>
          <cell r="I11295">
            <v>6.62</v>
          </cell>
          <cell r="J11295">
            <v>33.090000000000003</v>
          </cell>
          <cell r="K11295">
            <v>525.37</v>
          </cell>
          <cell r="L11295">
            <v>0</v>
          </cell>
          <cell r="M11295">
            <v>525.37</v>
          </cell>
          <cell r="N11295">
            <v>0</v>
          </cell>
        </row>
        <row r="11296">
          <cell r="A11296" t="str">
            <v>SS1.706NO_thin070</v>
          </cell>
          <cell r="B11296" t="str">
            <v xml:space="preserve">SS </v>
          </cell>
          <cell r="C11296">
            <v>1.7</v>
          </cell>
          <cell r="D11296">
            <v>6</v>
          </cell>
          <cell r="E11296" t="str">
            <v>NO_thin</v>
          </cell>
          <cell r="F11296" t="str">
            <v xml:space="preserve"> 70-75</v>
          </cell>
          <cell r="G11296">
            <v>3.26</v>
          </cell>
          <cell r="H11296">
            <v>1.72</v>
          </cell>
          <cell r="I11296">
            <v>4.9800000000000004</v>
          </cell>
          <cell r="J11296">
            <v>24.91</v>
          </cell>
          <cell r="K11296">
            <v>550.28</v>
          </cell>
          <cell r="L11296">
            <v>0</v>
          </cell>
          <cell r="M11296">
            <v>550.28</v>
          </cell>
          <cell r="N11296">
            <v>0</v>
          </cell>
        </row>
        <row r="11297">
          <cell r="A11297" t="str">
            <v>SS1.706NO_thin075</v>
          </cell>
          <cell r="B11297" t="str">
            <v xml:space="preserve">SS </v>
          </cell>
          <cell r="C11297">
            <v>1.7</v>
          </cell>
          <cell r="D11297">
            <v>6</v>
          </cell>
          <cell r="E11297" t="str">
            <v>NO_thin</v>
          </cell>
          <cell r="F11297" t="str">
            <v xml:space="preserve"> 75-80</v>
          </cell>
          <cell r="G11297">
            <v>2.84</v>
          </cell>
          <cell r="H11297">
            <v>0.23</v>
          </cell>
          <cell r="I11297">
            <v>3.08</v>
          </cell>
          <cell r="J11297">
            <v>15.38</v>
          </cell>
          <cell r="K11297">
            <v>565.66</v>
          </cell>
          <cell r="L11297">
            <v>0</v>
          </cell>
          <cell r="M11297">
            <v>565.66</v>
          </cell>
          <cell r="N11297">
            <v>0</v>
          </cell>
        </row>
        <row r="11298">
          <cell r="A11298" t="str">
            <v>SS1.706NO_thin080</v>
          </cell>
          <cell r="B11298" t="str">
            <v xml:space="preserve">SS </v>
          </cell>
          <cell r="C11298">
            <v>1.7</v>
          </cell>
          <cell r="D11298">
            <v>6</v>
          </cell>
          <cell r="E11298" t="str">
            <v>NO_thin</v>
          </cell>
          <cell r="F11298" t="str">
            <v xml:space="preserve"> 80-85</v>
          </cell>
          <cell r="G11298">
            <v>2.68</v>
          </cell>
          <cell r="H11298">
            <v>-0.34</v>
          </cell>
          <cell r="I11298">
            <v>2.34</v>
          </cell>
          <cell r="J11298">
            <v>11.72</v>
          </cell>
          <cell r="K11298">
            <v>577.38</v>
          </cell>
          <cell r="L11298">
            <v>0</v>
          </cell>
          <cell r="M11298">
            <v>577.38</v>
          </cell>
          <cell r="N11298">
            <v>0</v>
          </cell>
        </row>
        <row r="11299">
          <cell r="A11299" t="str">
            <v>SS1.706NO_thin085</v>
          </cell>
          <cell r="B11299" t="str">
            <v xml:space="preserve">SS </v>
          </cell>
          <cell r="C11299">
            <v>1.7</v>
          </cell>
          <cell r="D11299">
            <v>6</v>
          </cell>
          <cell r="E11299" t="str">
            <v>NO_thin</v>
          </cell>
          <cell r="F11299" t="str">
            <v xml:space="preserve"> 85-90</v>
          </cell>
          <cell r="G11299">
            <v>2.23</v>
          </cell>
          <cell r="H11299">
            <v>-0.03</v>
          </cell>
          <cell r="I11299">
            <v>2.2000000000000002</v>
          </cell>
          <cell r="J11299">
            <v>10.98</v>
          </cell>
          <cell r="K11299">
            <v>588.35</v>
          </cell>
          <cell r="L11299">
            <v>0</v>
          </cell>
          <cell r="M11299">
            <v>588.35</v>
          </cell>
          <cell r="N11299">
            <v>0</v>
          </cell>
        </row>
        <row r="11300">
          <cell r="A11300" t="str">
            <v>SS1.706NO_thin090</v>
          </cell>
          <cell r="B11300" t="str">
            <v xml:space="preserve">SS </v>
          </cell>
          <cell r="C11300">
            <v>1.7</v>
          </cell>
          <cell r="D11300">
            <v>6</v>
          </cell>
          <cell r="E11300" t="str">
            <v>NO_thin</v>
          </cell>
          <cell r="F11300" t="str">
            <v xml:space="preserve"> 90-95</v>
          </cell>
          <cell r="G11300">
            <v>1.9</v>
          </cell>
          <cell r="H11300">
            <v>0.59</v>
          </cell>
          <cell r="I11300">
            <v>2.4900000000000002</v>
          </cell>
          <cell r="J11300">
            <v>12.46</v>
          </cell>
          <cell r="K11300">
            <v>600.80999999999995</v>
          </cell>
          <cell r="L11300">
            <v>0</v>
          </cell>
          <cell r="M11300">
            <v>600.80999999999995</v>
          </cell>
          <cell r="N11300">
            <v>0</v>
          </cell>
        </row>
        <row r="11301">
          <cell r="A11301" t="str">
            <v>SS1.706NO_thin095</v>
          </cell>
          <cell r="B11301" t="str">
            <v xml:space="preserve">SS </v>
          </cell>
          <cell r="C11301">
            <v>1.7</v>
          </cell>
          <cell r="D11301">
            <v>6</v>
          </cell>
          <cell r="E11301" t="str">
            <v>NO_thin</v>
          </cell>
          <cell r="F11301" t="str">
            <v xml:space="preserve"> 95-100</v>
          </cell>
          <cell r="G11301">
            <v>1.7</v>
          </cell>
          <cell r="H11301">
            <v>-0.42</v>
          </cell>
          <cell r="I11301">
            <v>1.28</v>
          </cell>
          <cell r="J11301">
            <v>6.41</v>
          </cell>
          <cell r="K11301">
            <v>607.22</v>
          </cell>
          <cell r="L11301">
            <v>0</v>
          </cell>
          <cell r="M11301">
            <v>607.22</v>
          </cell>
          <cell r="N11301">
            <v>0</v>
          </cell>
        </row>
        <row r="11302">
          <cell r="A11302" t="str">
            <v>SS1.706NO_thin100</v>
          </cell>
          <cell r="B11302" t="str">
            <v xml:space="preserve">SS </v>
          </cell>
          <cell r="C11302">
            <v>1.7</v>
          </cell>
          <cell r="D11302">
            <v>6</v>
          </cell>
          <cell r="E11302" t="str">
            <v>NO_thin</v>
          </cell>
          <cell r="F11302" t="str">
            <v>100-105</v>
          </cell>
          <cell r="G11302">
            <v>1.59</v>
          </cell>
          <cell r="H11302">
            <v>-0.22</v>
          </cell>
          <cell r="I11302">
            <v>1.36</v>
          </cell>
          <cell r="J11302">
            <v>6.82</v>
          </cell>
          <cell r="K11302">
            <v>614.03</v>
          </cell>
          <cell r="L11302">
            <v>0</v>
          </cell>
          <cell r="M11302">
            <v>614.03</v>
          </cell>
          <cell r="N11302">
            <v>0</v>
          </cell>
        </row>
        <row r="11303">
          <cell r="A11303" t="str">
            <v>SS1.706NO_thin105</v>
          </cell>
          <cell r="B11303" t="str">
            <v xml:space="preserve">SS </v>
          </cell>
          <cell r="C11303">
            <v>1.7</v>
          </cell>
          <cell r="D11303">
            <v>6</v>
          </cell>
          <cell r="E11303" t="str">
            <v>NO_thin</v>
          </cell>
          <cell r="F11303" t="str">
            <v>105-110</v>
          </cell>
          <cell r="G11303">
            <v>1.26</v>
          </cell>
          <cell r="H11303">
            <v>-1.06</v>
          </cell>
          <cell r="I11303">
            <v>0.2</v>
          </cell>
          <cell r="J11303">
            <v>1.02</v>
          </cell>
          <cell r="K11303">
            <v>615.04999999999995</v>
          </cell>
          <cell r="L11303">
            <v>0</v>
          </cell>
          <cell r="M11303">
            <v>615.04999999999995</v>
          </cell>
          <cell r="N11303">
            <v>0</v>
          </cell>
        </row>
        <row r="11304">
          <cell r="A11304" t="str">
            <v>SS1.706NO_thin110</v>
          </cell>
          <cell r="B11304" t="str">
            <v xml:space="preserve">SS </v>
          </cell>
          <cell r="C11304">
            <v>1.7</v>
          </cell>
          <cell r="D11304">
            <v>6</v>
          </cell>
          <cell r="E11304" t="str">
            <v>NO_thin</v>
          </cell>
          <cell r="F11304" t="str">
            <v>110-115</v>
          </cell>
          <cell r="G11304">
            <v>1.1200000000000001</v>
          </cell>
          <cell r="H11304">
            <v>-0.93</v>
          </cell>
          <cell r="I11304">
            <v>0.18</v>
          </cell>
          <cell r="J11304">
            <v>0.92</v>
          </cell>
          <cell r="K11304">
            <v>615.97</v>
          </cell>
          <cell r="L11304">
            <v>0</v>
          </cell>
          <cell r="M11304">
            <v>615.97</v>
          </cell>
          <cell r="N11304">
            <v>0</v>
          </cell>
        </row>
        <row r="11305">
          <cell r="A11305" t="str">
            <v>SS1.706NO_thin115</v>
          </cell>
          <cell r="B11305" t="str">
            <v xml:space="preserve">SS </v>
          </cell>
          <cell r="C11305">
            <v>1.7</v>
          </cell>
          <cell r="D11305">
            <v>6</v>
          </cell>
          <cell r="E11305" t="str">
            <v>NO_thin</v>
          </cell>
          <cell r="F11305" t="str">
            <v>115-120</v>
          </cell>
          <cell r="G11305">
            <v>1.1100000000000001</v>
          </cell>
          <cell r="H11305">
            <v>-0.66</v>
          </cell>
          <cell r="I11305">
            <v>0.45</v>
          </cell>
          <cell r="J11305">
            <v>2.2400000000000002</v>
          </cell>
          <cell r="K11305">
            <v>618.21</v>
          </cell>
          <cell r="L11305">
            <v>0</v>
          </cell>
          <cell r="M11305">
            <v>618.21</v>
          </cell>
          <cell r="N11305">
            <v>0</v>
          </cell>
        </row>
        <row r="11306">
          <cell r="A11306" t="str">
            <v>SS1.706NO_thin120</v>
          </cell>
          <cell r="B11306" t="str">
            <v xml:space="preserve">SS </v>
          </cell>
          <cell r="C11306">
            <v>1.7</v>
          </cell>
          <cell r="D11306">
            <v>6</v>
          </cell>
          <cell r="E11306" t="str">
            <v>NO_thin</v>
          </cell>
          <cell r="F11306" t="str">
            <v>120-125</v>
          </cell>
          <cell r="G11306">
            <v>0.83</v>
          </cell>
          <cell r="H11306">
            <v>-0.41</v>
          </cell>
          <cell r="I11306">
            <v>0.43</v>
          </cell>
          <cell r="J11306">
            <v>2.14</v>
          </cell>
          <cell r="K11306">
            <v>620.35</v>
          </cell>
          <cell r="L11306">
            <v>0</v>
          </cell>
          <cell r="M11306">
            <v>620.35</v>
          </cell>
          <cell r="N11306">
            <v>0</v>
          </cell>
        </row>
        <row r="11307">
          <cell r="A11307" t="str">
            <v>SS1.706NO_thin125</v>
          </cell>
          <cell r="B11307" t="str">
            <v xml:space="preserve">SS </v>
          </cell>
          <cell r="C11307">
            <v>1.7</v>
          </cell>
          <cell r="D11307">
            <v>6</v>
          </cell>
          <cell r="E11307" t="str">
            <v>NO_thin</v>
          </cell>
          <cell r="F11307" t="str">
            <v>125-130</v>
          </cell>
          <cell r="G11307">
            <v>0.76</v>
          </cell>
          <cell r="H11307">
            <v>-0.1</v>
          </cell>
          <cell r="I11307">
            <v>0.66</v>
          </cell>
          <cell r="J11307">
            <v>3.29</v>
          </cell>
          <cell r="K11307">
            <v>623.64</v>
          </cell>
          <cell r="L11307">
            <v>0</v>
          </cell>
          <cell r="M11307">
            <v>623.64</v>
          </cell>
          <cell r="N11307">
            <v>0</v>
          </cell>
        </row>
        <row r="11308">
          <cell r="A11308" t="str">
            <v>SS1.706NO_thin130</v>
          </cell>
          <cell r="B11308" t="str">
            <v xml:space="preserve">SS </v>
          </cell>
          <cell r="C11308">
            <v>1.7</v>
          </cell>
          <cell r="D11308">
            <v>6</v>
          </cell>
          <cell r="E11308" t="str">
            <v>NO_thin</v>
          </cell>
          <cell r="F11308" t="str">
            <v>130-135</v>
          </cell>
          <cell r="G11308">
            <v>0.84</v>
          </cell>
          <cell r="H11308">
            <v>-0.2</v>
          </cell>
          <cell r="I11308">
            <v>0.64</v>
          </cell>
          <cell r="J11308">
            <v>3.21</v>
          </cell>
          <cell r="K11308">
            <v>626.85</v>
          </cell>
          <cell r="L11308">
            <v>0</v>
          </cell>
          <cell r="M11308">
            <v>626.85</v>
          </cell>
          <cell r="N11308">
            <v>0</v>
          </cell>
        </row>
        <row r="11309">
          <cell r="A11309" t="str">
            <v>SS1.706NO_thin135</v>
          </cell>
          <cell r="B11309" t="str">
            <v xml:space="preserve">SS </v>
          </cell>
          <cell r="C11309">
            <v>1.7</v>
          </cell>
          <cell r="D11309">
            <v>6</v>
          </cell>
          <cell r="E11309" t="str">
            <v>NO_thin</v>
          </cell>
          <cell r="F11309" t="str">
            <v>135-140</v>
          </cell>
          <cell r="G11309">
            <v>0.63</v>
          </cell>
          <cell r="H11309">
            <v>-0.17</v>
          </cell>
          <cell r="I11309">
            <v>0.45</v>
          </cell>
          <cell r="J11309">
            <v>2.2599999999999998</v>
          </cell>
          <cell r="K11309">
            <v>629.11</v>
          </cell>
          <cell r="L11309">
            <v>0</v>
          </cell>
          <cell r="M11309">
            <v>629.11</v>
          </cell>
          <cell r="N11309">
            <v>0</v>
          </cell>
        </row>
        <row r="11310">
          <cell r="A11310" t="str">
            <v>SS1.706NO_thin140</v>
          </cell>
          <cell r="B11310" t="str">
            <v xml:space="preserve">SS </v>
          </cell>
          <cell r="C11310">
            <v>1.7</v>
          </cell>
          <cell r="D11310">
            <v>6</v>
          </cell>
          <cell r="E11310" t="str">
            <v>NO_thin</v>
          </cell>
          <cell r="F11310" t="str">
            <v>140-145</v>
          </cell>
          <cell r="G11310">
            <v>0.39</v>
          </cell>
          <cell r="H11310">
            <v>-0.16</v>
          </cell>
          <cell r="I11310">
            <v>0.24</v>
          </cell>
          <cell r="J11310">
            <v>1.18</v>
          </cell>
          <cell r="K11310">
            <v>630.29</v>
          </cell>
          <cell r="L11310">
            <v>0</v>
          </cell>
          <cell r="M11310">
            <v>630.29</v>
          </cell>
          <cell r="N11310">
            <v>0</v>
          </cell>
        </row>
        <row r="11311">
          <cell r="A11311" t="str">
            <v>SS1.706NO_thin145</v>
          </cell>
          <cell r="B11311" t="str">
            <v xml:space="preserve">SS </v>
          </cell>
          <cell r="C11311">
            <v>1.7</v>
          </cell>
          <cell r="D11311">
            <v>6</v>
          </cell>
          <cell r="E11311" t="str">
            <v>NO_thin</v>
          </cell>
          <cell r="F11311" t="str">
            <v>145-150</v>
          </cell>
          <cell r="G11311">
            <v>0.45</v>
          </cell>
          <cell r="H11311">
            <v>-0.1</v>
          </cell>
          <cell r="I11311">
            <v>0.35</v>
          </cell>
          <cell r="J11311">
            <v>1.77</v>
          </cell>
          <cell r="K11311">
            <v>632.05999999999995</v>
          </cell>
          <cell r="L11311">
            <v>0</v>
          </cell>
          <cell r="M11311">
            <v>632.05999999999995</v>
          </cell>
          <cell r="N11311">
            <v>0</v>
          </cell>
        </row>
        <row r="11312">
          <cell r="A11312" t="str">
            <v>SS1.706NO_thin150</v>
          </cell>
          <cell r="B11312" t="str">
            <v xml:space="preserve">SS </v>
          </cell>
          <cell r="C11312">
            <v>1.7</v>
          </cell>
          <cell r="D11312">
            <v>6</v>
          </cell>
          <cell r="E11312" t="str">
            <v>NO_thin</v>
          </cell>
          <cell r="F11312" t="str">
            <v>150-155</v>
          </cell>
          <cell r="G11312">
            <v>0.47</v>
          </cell>
          <cell r="H11312">
            <v>-0.03</v>
          </cell>
          <cell r="I11312">
            <v>0.43</v>
          </cell>
          <cell r="J11312">
            <v>2.15</v>
          </cell>
          <cell r="K11312">
            <v>634.22</v>
          </cell>
          <cell r="L11312">
            <v>0</v>
          </cell>
          <cell r="M11312">
            <v>634.22</v>
          </cell>
          <cell r="N11312">
            <v>0</v>
          </cell>
        </row>
        <row r="11313">
          <cell r="A11313" t="str">
            <v>SS1.706NO_thin155</v>
          </cell>
          <cell r="B11313" t="str">
            <v xml:space="preserve">SS </v>
          </cell>
          <cell r="C11313">
            <v>1.7</v>
          </cell>
          <cell r="D11313">
            <v>6</v>
          </cell>
          <cell r="E11313" t="str">
            <v>NO_thin</v>
          </cell>
          <cell r="F11313" t="str">
            <v>155-160</v>
          </cell>
          <cell r="G11313">
            <v>0.37</v>
          </cell>
          <cell r="H11313">
            <v>-0.09</v>
          </cell>
          <cell r="I11313">
            <v>0.28000000000000003</v>
          </cell>
          <cell r="J11313">
            <v>1.39</v>
          </cell>
          <cell r="K11313">
            <v>635.61</v>
          </cell>
          <cell r="L11313">
            <v>0</v>
          </cell>
          <cell r="M11313">
            <v>635.61</v>
          </cell>
          <cell r="N11313">
            <v>0</v>
          </cell>
        </row>
        <row r="11314">
          <cell r="A11314" t="str">
            <v>SS1.706NO_thin160</v>
          </cell>
          <cell r="B11314" t="str">
            <v xml:space="preserve">SS </v>
          </cell>
          <cell r="C11314">
            <v>1.7</v>
          </cell>
          <cell r="D11314">
            <v>6</v>
          </cell>
          <cell r="E11314" t="str">
            <v>NO_thin</v>
          </cell>
          <cell r="F11314" t="str">
            <v>160-165</v>
          </cell>
          <cell r="G11314">
            <v>0.34</v>
          </cell>
          <cell r="H11314">
            <v>-0.08</v>
          </cell>
          <cell r="I11314">
            <v>0.26</v>
          </cell>
          <cell r="J11314">
            <v>1.3</v>
          </cell>
          <cell r="K11314">
            <v>636.9</v>
          </cell>
          <cell r="L11314">
            <v>0</v>
          </cell>
          <cell r="M11314">
            <v>636.9</v>
          </cell>
          <cell r="N11314">
            <v>0</v>
          </cell>
        </row>
        <row r="11315">
          <cell r="A11315" t="str">
            <v>SS1.706NO_thin165</v>
          </cell>
          <cell r="B11315" t="str">
            <v xml:space="preserve">SS </v>
          </cell>
          <cell r="C11315">
            <v>1.7</v>
          </cell>
          <cell r="D11315">
            <v>6</v>
          </cell>
          <cell r="E11315" t="str">
            <v>NO_thin</v>
          </cell>
          <cell r="F11315" t="str">
            <v>165-170</v>
          </cell>
          <cell r="G11315">
            <v>0.36</v>
          </cell>
          <cell r="H11315">
            <v>-7.0000000000000007E-2</v>
          </cell>
          <cell r="I11315">
            <v>0.28999999999999998</v>
          </cell>
          <cell r="J11315">
            <v>1.44</v>
          </cell>
          <cell r="K11315">
            <v>638.34</v>
          </cell>
          <cell r="L11315">
            <v>0</v>
          </cell>
          <cell r="M11315">
            <v>638.34</v>
          </cell>
          <cell r="N11315">
            <v>0</v>
          </cell>
        </row>
        <row r="11316">
          <cell r="A11316" t="str">
            <v>SS1.706NO_thin170</v>
          </cell>
          <cell r="B11316" t="str">
            <v xml:space="preserve">SS </v>
          </cell>
          <cell r="C11316">
            <v>1.7</v>
          </cell>
          <cell r="D11316">
            <v>6</v>
          </cell>
          <cell r="E11316" t="str">
            <v>NO_thin</v>
          </cell>
          <cell r="F11316" t="str">
            <v>170-175</v>
          </cell>
          <cell r="G11316">
            <v>0.25</v>
          </cell>
          <cell r="H11316">
            <v>-0.05</v>
          </cell>
          <cell r="I11316">
            <v>0.2</v>
          </cell>
          <cell r="J11316">
            <v>0.99</v>
          </cell>
          <cell r="K11316">
            <v>639.33000000000004</v>
          </cell>
          <cell r="L11316">
            <v>0</v>
          </cell>
          <cell r="M11316">
            <v>639.33000000000004</v>
          </cell>
          <cell r="N11316">
            <v>0</v>
          </cell>
        </row>
        <row r="11317">
          <cell r="A11317" t="str">
            <v>SS1.706NO_thin175</v>
          </cell>
          <cell r="B11317" t="str">
            <v xml:space="preserve">SS </v>
          </cell>
          <cell r="C11317">
            <v>1.7</v>
          </cell>
          <cell r="D11317">
            <v>6</v>
          </cell>
          <cell r="E11317" t="str">
            <v>NO_thin</v>
          </cell>
          <cell r="F11317" t="str">
            <v>175-180</v>
          </cell>
          <cell r="G11317">
            <v>0.1</v>
          </cell>
          <cell r="H11317">
            <v>-0.04</v>
          </cell>
          <cell r="I11317">
            <v>0.06</v>
          </cell>
          <cell r="J11317">
            <v>0.3</v>
          </cell>
          <cell r="K11317">
            <v>639.63</v>
          </cell>
          <cell r="L11317">
            <v>0</v>
          </cell>
          <cell r="M11317">
            <v>639.63</v>
          </cell>
          <cell r="N11317">
            <v>0</v>
          </cell>
        </row>
        <row r="11318">
          <cell r="A11318" t="str">
            <v>SS1.706NO_thin180</v>
          </cell>
          <cell r="B11318" t="str">
            <v xml:space="preserve">SS </v>
          </cell>
          <cell r="C11318">
            <v>1.7</v>
          </cell>
          <cell r="D11318">
            <v>6</v>
          </cell>
          <cell r="E11318" t="str">
            <v>NO_thin</v>
          </cell>
          <cell r="F11318" t="str">
            <v>180-185</v>
          </cell>
          <cell r="G11318">
            <v>0.14000000000000001</v>
          </cell>
          <cell r="H11318">
            <v>-0.03</v>
          </cell>
          <cell r="I11318">
            <v>0.11</v>
          </cell>
          <cell r="J11318">
            <v>0.53</v>
          </cell>
          <cell r="K11318">
            <v>640.16</v>
          </cell>
          <cell r="L11318">
            <v>0</v>
          </cell>
          <cell r="M11318">
            <v>640.16</v>
          </cell>
          <cell r="N11318">
            <v>0</v>
          </cell>
        </row>
        <row r="11319">
          <cell r="A11319" t="str">
            <v>SS1.706NO_thin185</v>
          </cell>
          <cell r="B11319" t="str">
            <v xml:space="preserve">SS </v>
          </cell>
          <cell r="C11319">
            <v>1.7</v>
          </cell>
          <cell r="D11319">
            <v>6</v>
          </cell>
          <cell r="E11319" t="str">
            <v>NO_thin</v>
          </cell>
          <cell r="F11319" t="str">
            <v>185-190</v>
          </cell>
          <cell r="G11319">
            <v>0.22</v>
          </cell>
          <cell r="H11319">
            <v>-0.03</v>
          </cell>
          <cell r="I11319">
            <v>0.2</v>
          </cell>
          <cell r="J11319">
            <v>0.98</v>
          </cell>
          <cell r="K11319">
            <v>641.14</v>
          </cell>
          <cell r="L11319">
            <v>0</v>
          </cell>
          <cell r="M11319">
            <v>641.14</v>
          </cell>
          <cell r="N11319">
            <v>0</v>
          </cell>
        </row>
        <row r="11320">
          <cell r="A11320" t="str">
            <v>SS1.706NO_thin190</v>
          </cell>
          <cell r="B11320" t="str">
            <v xml:space="preserve">SS </v>
          </cell>
          <cell r="C11320">
            <v>1.7</v>
          </cell>
          <cell r="D11320">
            <v>6</v>
          </cell>
          <cell r="E11320" t="str">
            <v>NO_thin</v>
          </cell>
          <cell r="F11320" t="str">
            <v>190-195</v>
          </cell>
          <cell r="G11320">
            <v>0.13</v>
          </cell>
          <cell r="H11320">
            <v>-0.02</v>
          </cell>
          <cell r="I11320">
            <v>0.1</v>
          </cell>
          <cell r="J11320">
            <v>0.51</v>
          </cell>
          <cell r="K11320">
            <v>641.65</v>
          </cell>
          <cell r="L11320">
            <v>0</v>
          </cell>
          <cell r="M11320">
            <v>641.65</v>
          </cell>
          <cell r="N11320">
            <v>0</v>
          </cell>
        </row>
        <row r="11321">
          <cell r="A11321" t="str">
            <v>SS1.706NO_thin195</v>
          </cell>
          <cell r="B11321" t="str">
            <v xml:space="preserve">SS </v>
          </cell>
          <cell r="C11321">
            <v>1.7</v>
          </cell>
          <cell r="D11321">
            <v>6</v>
          </cell>
          <cell r="E11321" t="str">
            <v>NO_thin</v>
          </cell>
          <cell r="F11321" t="str">
            <v>195-200</v>
          </cell>
          <cell r="G11321">
            <v>0</v>
          </cell>
          <cell r="H11321">
            <v>-0.02</v>
          </cell>
          <cell r="I11321">
            <v>-0.02</v>
          </cell>
          <cell r="J11321">
            <v>-0.08</v>
          </cell>
          <cell r="K11321">
            <v>641.57000000000005</v>
          </cell>
          <cell r="L11321">
            <v>0</v>
          </cell>
          <cell r="M11321">
            <v>641.57000000000005</v>
          </cell>
          <cell r="N11321">
            <v>0</v>
          </cell>
        </row>
        <row r="11322">
          <cell r="A11322" t="str">
            <v>SS1.706Thinned000</v>
          </cell>
          <cell r="B11322" t="str">
            <v xml:space="preserve">SS </v>
          </cell>
          <cell r="C11322">
            <v>1.7</v>
          </cell>
          <cell r="D11322">
            <v>6</v>
          </cell>
          <cell r="E11322" t="str">
            <v>Thinned</v>
          </cell>
          <cell r="F11322" t="str">
            <v xml:space="preserve">  0-5</v>
          </cell>
          <cell r="G11322">
            <v>7.0000000000000007E-2</v>
          </cell>
          <cell r="H11322">
            <v>0.15</v>
          </cell>
          <cell r="I11322">
            <v>0.23</v>
          </cell>
          <cell r="J11322">
            <v>1.1299999999999999</v>
          </cell>
          <cell r="K11322">
            <v>1.1299999999999999</v>
          </cell>
          <cell r="L11322">
            <v>0</v>
          </cell>
          <cell r="M11322">
            <v>1.1299999999999999</v>
          </cell>
          <cell r="N11322">
            <v>0</v>
          </cell>
        </row>
        <row r="11323">
          <cell r="A11323" t="str">
            <v>SS1.706Thinned005</v>
          </cell>
          <cell r="B11323" t="str">
            <v xml:space="preserve">SS </v>
          </cell>
          <cell r="C11323">
            <v>1.7</v>
          </cell>
          <cell r="D11323">
            <v>6</v>
          </cell>
          <cell r="E11323" t="str">
            <v>Thinned</v>
          </cell>
          <cell r="F11323" t="str">
            <v xml:space="preserve">  5-10</v>
          </cell>
          <cell r="G11323">
            <v>0.22</v>
          </cell>
          <cell r="H11323">
            <v>0.19</v>
          </cell>
          <cell r="I11323">
            <v>0.41</v>
          </cell>
          <cell r="J11323">
            <v>2.04</v>
          </cell>
          <cell r="K11323">
            <v>3.17</v>
          </cell>
          <cell r="L11323">
            <v>0</v>
          </cell>
          <cell r="M11323">
            <v>3.17</v>
          </cell>
          <cell r="N11323">
            <v>0</v>
          </cell>
        </row>
        <row r="11324">
          <cell r="A11324" t="str">
            <v>SS1.706Thinned010</v>
          </cell>
          <cell r="B11324" t="str">
            <v xml:space="preserve">SS </v>
          </cell>
          <cell r="C11324">
            <v>1.7</v>
          </cell>
          <cell r="D11324">
            <v>6</v>
          </cell>
          <cell r="E11324" t="str">
            <v>Thinned</v>
          </cell>
          <cell r="F11324" t="str">
            <v xml:space="preserve"> 10-15</v>
          </cell>
          <cell r="G11324">
            <v>0.67</v>
          </cell>
          <cell r="H11324">
            <v>0.19</v>
          </cell>
          <cell r="I11324">
            <v>0.86</v>
          </cell>
          <cell r="J11324">
            <v>4.32</v>
          </cell>
          <cell r="K11324">
            <v>7.49</v>
          </cell>
          <cell r="L11324">
            <v>0</v>
          </cell>
          <cell r="M11324">
            <v>7.49</v>
          </cell>
          <cell r="N11324">
            <v>0</v>
          </cell>
        </row>
        <row r="11325">
          <cell r="A11325" t="str">
            <v>SS1.706Thinned015</v>
          </cell>
          <cell r="B11325" t="str">
            <v xml:space="preserve">SS </v>
          </cell>
          <cell r="C11325">
            <v>1.7</v>
          </cell>
          <cell r="D11325">
            <v>6</v>
          </cell>
          <cell r="E11325" t="str">
            <v>Thinned</v>
          </cell>
          <cell r="F11325" t="str">
            <v xml:space="preserve"> 15-20</v>
          </cell>
          <cell r="G11325">
            <v>2.06</v>
          </cell>
          <cell r="H11325">
            <v>0.19</v>
          </cell>
          <cell r="I11325">
            <v>2.25</v>
          </cell>
          <cell r="J11325">
            <v>11.23</v>
          </cell>
          <cell r="K11325">
            <v>18.71</v>
          </cell>
          <cell r="L11325">
            <v>0</v>
          </cell>
          <cell r="M11325">
            <v>18.71</v>
          </cell>
          <cell r="N11325">
            <v>0</v>
          </cell>
        </row>
        <row r="11326">
          <cell r="A11326" t="str">
            <v>SS1.706Thinned020</v>
          </cell>
          <cell r="B11326" t="str">
            <v xml:space="preserve">SS </v>
          </cell>
          <cell r="C11326">
            <v>1.7</v>
          </cell>
          <cell r="D11326">
            <v>6</v>
          </cell>
          <cell r="E11326" t="str">
            <v>Thinned</v>
          </cell>
          <cell r="F11326" t="str">
            <v xml:space="preserve"> 20-25</v>
          </cell>
          <cell r="G11326">
            <v>6.28</v>
          </cell>
          <cell r="H11326">
            <v>0.19</v>
          </cell>
          <cell r="I11326">
            <v>6.46</v>
          </cell>
          <cell r="J11326">
            <v>32.32</v>
          </cell>
          <cell r="K11326">
            <v>51.04</v>
          </cell>
          <cell r="L11326">
            <v>0</v>
          </cell>
          <cell r="M11326">
            <v>51.04</v>
          </cell>
          <cell r="N11326">
            <v>0</v>
          </cell>
        </row>
        <row r="11327">
          <cell r="A11327" t="str">
            <v>SS1.706Thinned025</v>
          </cell>
          <cell r="B11327" t="str">
            <v xml:space="preserve">SS </v>
          </cell>
          <cell r="C11327">
            <v>1.7</v>
          </cell>
          <cell r="D11327">
            <v>6</v>
          </cell>
          <cell r="E11327" t="str">
            <v>Thinned</v>
          </cell>
          <cell r="F11327" t="str">
            <v xml:space="preserve"> 25-30</v>
          </cell>
          <cell r="G11327">
            <v>17.45</v>
          </cell>
          <cell r="H11327">
            <v>0.41</v>
          </cell>
          <cell r="I11327">
            <v>17.87</v>
          </cell>
          <cell r="J11327">
            <v>89.35</v>
          </cell>
          <cell r="K11327">
            <v>140.38999999999999</v>
          </cell>
          <cell r="L11327">
            <v>0</v>
          </cell>
          <cell r="M11327">
            <v>140.38999999999999</v>
          </cell>
          <cell r="N11327">
            <v>0</v>
          </cell>
        </row>
        <row r="11328">
          <cell r="A11328" t="str">
            <v>SS1.706Thinned030</v>
          </cell>
          <cell r="B11328" t="str">
            <v xml:space="preserve">SS </v>
          </cell>
          <cell r="C11328">
            <v>1.7</v>
          </cell>
          <cell r="D11328">
            <v>6</v>
          </cell>
          <cell r="E11328" t="str">
            <v>Thinned</v>
          </cell>
          <cell r="F11328" t="str">
            <v xml:space="preserve"> 30-35</v>
          </cell>
          <cell r="G11328">
            <v>7.18</v>
          </cell>
          <cell r="H11328">
            <v>3.21</v>
          </cell>
          <cell r="I11328">
            <v>10.39</v>
          </cell>
          <cell r="J11328">
            <v>51.94</v>
          </cell>
          <cell r="K11328">
            <v>192.32</v>
          </cell>
          <cell r="L11328">
            <v>-0.11</v>
          </cell>
          <cell r="M11328">
            <v>192.20999999999998</v>
          </cell>
          <cell r="N11328">
            <v>6.5</v>
          </cell>
        </row>
        <row r="11329">
          <cell r="A11329" t="str">
            <v>SS1.706Thinned035</v>
          </cell>
          <cell r="B11329" t="str">
            <v xml:space="preserve">SS </v>
          </cell>
          <cell r="C11329">
            <v>1.7</v>
          </cell>
          <cell r="D11329">
            <v>6</v>
          </cell>
          <cell r="E11329" t="str">
            <v>Thinned</v>
          </cell>
          <cell r="F11329" t="str">
            <v xml:space="preserve"> 35-40</v>
          </cell>
          <cell r="G11329">
            <v>3.5</v>
          </cell>
          <cell r="H11329">
            <v>0.37</v>
          </cell>
          <cell r="I11329">
            <v>3.87</v>
          </cell>
          <cell r="J11329">
            <v>19.34</v>
          </cell>
          <cell r="K11329">
            <v>211.66</v>
          </cell>
          <cell r="L11329">
            <v>-0.19</v>
          </cell>
          <cell r="M11329">
            <v>211.47</v>
          </cell>
          <cell r="N11329">
            <v>4.7</v>
          </cell>
        </row>
        <row r="11330">
          <cell r="A11330" t="str">
            <v>SS1.706Thinned040</v>
          </cell>
          <cell r="B11330" t="str">
            <v xml:space="preserve">SS </v>
          </cell>
          <cell r="C11330">
            <v>1.7</v>
          </cell>
          <cell r="D11330">
            <v>6</v>
          </cell>
          <cell r="E11330" t="str">
            <v>Thinned</v>
          </cell>
          <cell r="F11330" t="str">
            <v xml:space="preserve"> 40-45</v>
          </cell>
          <cell r="G11330">
            <v>4.1500000000000004</v>
          </cell>
          <cell r="H11330">
            <v>2.59</v>
          </cell>
          <cell r="I11330">
            <v>6.74</v>
          </cell>
          <cell r="J11330">
            <v>33.71</v>
          </cell>
          <cell r="K11330">
            <v>245.37</v>
          </cell>
          <cell r="L11330">
            <v>-0.47</v>
          </cell>
          <cell r="M11330">
            <v>244.9</v>
          </cell>
          <cell r="N11330">
            <v>1.57</v>
          </cell>
        </row>
        <row r="11331">
          <cell r="A11331" t="str">
            <v>SS1.706Thinned045</v>
          </cell>
          <cell r="B11331" t="str">
            <v xml:space="preserve">SS </v>
          </cell>
          <cell r="C11331">
            <v>1.7</v>
          </cell>
          <cell r="D11331">
            <v>6</v>
          </cell>
          <cell r="E11331" t="str">
            <v>Thinned</v>
          </cell>
          <cell r="F11331" t="str">
            <v xml:space="preserve"> 45-50</v>
          </cell>
          <cell r="G11331">
            <v>4.2300000000000004</v>
          </cell>
          <cell r="H11331">
            <v>0.21</v>
          </cell>
          <cell r="I11331">
            <v>4.4400000000000004</v>
          </cell>
          <cell r="J11331">
            <v>22.22</v>
          </cell>
          <cell r="K11331">
            <v>267.58999999999997</v>
          </cell>
          <cell r="L11331">
            <v>-0.9</v>
          </cell>
          <cell r="M11331">
            <v>266.69</v>
          </cell>
          <cell r="N11331">
            <v>2.42</v>
          </cell>
        </row>
        <row r="11332">
          <cell r="A11332" t="str">
            <v>SS1.706Thinned050</v>
          </cell>
          <cell r="B11332" t="str">
            <v xml:space="preserve">SS </v>
          </cell>
          <cell r="C11332">
            <v>1.7</v>
          </cell>
          <cell r="D11332">
            <v>6</v>
          </cell>
          <cell r="E11332" t="str">
            <v>Thinned</v>
          </cell>
          <cell r="F11332" t="str">
            <v xml:space="preserve"> 50-55</v>
          </cell>
          <cell r="G11332">
            <v>3.94</v>
          </cell>
          <cell r="H11332">
            <v>1.1000000000000001</v>
          </cell>
          <cell r="I11332">
            <v>5.04</v>
          </cell>
          <cell r="J11332">
            <v>25.2</v>
          </cell>
          <cell r="K11332">
            <v>292.8</v>
          </cell>
          <cell r="L11332">
            <v>-1.2</v>
          </cell>
          <cell r="M11332">
            <v>291.60000000000002</v>
          </cell>
          <cell r="N11332">
            <v>1.7</v>
          </cell>
        </row>
        <row r="11333">
          <cell r="A11333" t="str">
            <v>SS1.706Thinned055</v>
          </cell>
          <cell r="B11333" t="str">
            <v xml:space="preserve">SS </v>
          </cell>
          <cell r="C11333">
            <v>1.7</v>
          </cell>
          <cell r="D11333">
            <v>6</v>
          </cell>
          <cell r="E11333" t="str">
            <v>Thinned</v>
          </cell>
          <cell r="F11333" t="str">
            <v xml:space="preserve"> 55-60</v>
          </cell>
          <cell r="G11333">
            <v>3.31</v>
          </cell>
          <cell r="H11333">
            <v>-1.04</v>
          </cell>
          <cell r="I11333">
            <v>2.27</v>
          </cell>
          <cell r="J11333">
            <v>11.35</v>
          </cell>
          <cell r="K11333">
            <v>304.14999999999998</v>
          </cell>
          <cell r="L11333">
            <v>-1.59</v>
          </cell>
          <cell r="M11333">
            <v>302.56</v>
          </cell>
          <cell r="N11333">
            <v>2.2200000000000002</v>
          </cell>
        </row>
        <row r="11334">
          <cell r="A11334" t="str">
            <v>SS1.706Thinned060</v>
          </cell>
          <cell r="B11334" t="str">
            <v xml:space="preserve">SS </v>
          </cell>
          <cell r="C11334">
            <v>1.7</v>
          </cell>
          <cell r="D11334">
            <v>6</v>
          </cell>
          <cell r="E11334" t="str">
            <v>Thinned</v>
          </cell>
          <cell r="F11334" t="str">
            <v xml:space="preserve"> 60-65</v>
          </cell>
          <cell r="G11334">
            <v>3.26</v>
          </cell>
          <cell r="H11334">
            <v>-0.93</v>
          </cell>
          <cell r="I11334">
            <v>2.34</v>
          </cell>
          <cell r="J11334">
            <v>11.69</v>
          </cell>
          <cell r="K11334">
            <v>315.83999999999997</v>
          </cell>
          <cell r="L11334">
            <v>-1.92</v>
          </cell>
          <cell r="M11334">
            <v>313.91999999999996</v>
          </cell>
          <cell r="N11334">
            <v>1.88</v>
          </cell>
        </row>
        <row r="11335">
          <cell r="A11335" t="str">
            <v>SS1.706Thinned065</v>
          </cell>
          <cell r="B11335" t="str">
            <v xml:space="preserve">SS </v>
          </cell>
          <cell r="C11335">
            <v>1.7</v>
          </cell>
          <cell r="D11335">
            <v>6</v>
          </cell>
          <cell r="E11335" t="str">
            <v>Thinned</v>
          </cell>
          <cell r="F11335" t="str">
            <v xml:space="preserve"> 65-70</v>
          </cell>
          <cell r="G11335">
            <v>2.48</v>
          </cell>
          <cell r="H11335">
            <v>-0.87</v>
          </cell>
          <cell r="I11335">
            <v>1.6</v>
          </cell>
          <cell r="J11335">
            <v>8</v>
          </cell>
          <cell r="K11335">
            <v>323.85000000000002</v>
          </cell>
          <cell r="L11335">
            <v>-2.2200000000000002</v>
          </cell>
          <cell r="M11335">
            <v>321.63</v>
          </cell>
          <cell r="N11335">
            <v>1.71</v>
          </cell>
        </row>
        <row r="11336">
          <cell r="A11336" t="str">
            <v>SS1.706Thinned070</v>
          </cell>
          <cell r="B11336" t="str">
            <v xml:space="preserve">SS </v>
          </cell>
          <cell r="C11336">
            <v>1.7</v>
          </cell>
          <cell r="D11336">
            <v>6</v>
          </cell>
          <cell r="E11336" t="str">
            <v>Thinned</v>
          </cell>
          <cell r="F11336" t="str">
            <v xml:space="preserve"> 70-75</v>
          </cell>
          <cell r="G11336">
            <v>1.77</v>
          </cell>
          <cell r="H11336">
            <v>-0.77</v>
          </cell>
          <cell r="I11336">
            <v>1</v>
          </cell>
          <cell r="J11336">
            <v>5</v>
          </cell>
          <cell r="K11336">
            <v>328.85</v>
          </cell>
          <cell r="L11336">
            <v>-2.52</v>
          </cell>
          <cell r="M11336">
            <v>326.33000000000004</v>
          </cell>
          <cell r="N11336">
            <v>1.72</v>
          </cell>
        </row>
        <row r="11337">
          <cell r="A11337" t="str">
            <v>SS1.706Thinned075</v>
          </cell>
          <cell r="B11337" t="str">
            <v xml:space="preserve">SS </v>
          </cell>
          <cell r="C11337">
            <v>1.7</v>
          </cell>
          <cell r="D11337">
            <v>6</v>
          </cell>
          <cell r="E11337" t="str">
            <v>Thinned</v>
          </cell>
          <cell r="F11337" t="str">
            <v xml:space="preserve"> 75-80</v>
          </cell>
          <cell r="G11337">
            <v>1.64</v>
          </cell>
          <cell r="H11337">
            <v>-0.62</v>
          </cell>
          <cell r="I11337">
            <v>1.02</v>
          </cell>
          <cell r="J11337">
            <v>5.09</v>
          </cell>
          <cell r="K11337">
            <v>333.94</v>
          </cell>
          <cell r="L11337">
            <v>-2.81</v>
          </cell>
          <cell r="M11337">
            <v>331.13</v>
          </cell>
          <cell r="N11337">
            <v>1.62</v>
          </cell>
        </row>
        <row r="11338">
          <cell r="A11338" t="str">
            <v>SS1.706Thinned080</v>
          </cell>
          <cell r="B11338" t="str">
            <v xml:space="preserve">SS </v>
          </cell>
          <cell r="C11338">
            <v>1.7</v>
          </cell>
          <cell r="D11338">
            <v>6</v>
          </cell>
          <cell r="E11338" t="str">
            <v>Thinned</v>
          </cell>
          <cell r="F11338" t="str">
            <v xml:space="preserve"> 80-85</v>
          </cell>
          <cell r="G11338">
            <v>1.02</v>
          </cell>
          <cell r="H11338">
            <v>-7.0000000000000007E-2</v>
          </cell>
          <cell r="I11338">
            <v>0.95</v>
          </cell>
          <cell r="J11338">
            <v>4.7699999999999996</v>
          </cell>
          <cell r="K11338">
            <v>338.71</v>
          </cell>
          <cell r="L11338">
            <v>-3.04</v>
          </cell>
          <cell r="M11338">
            <v>335.66999999999996</v>
          </cell>
          <cell r="N11338">
            <v>1.37</v>
          </cell>
        </row>
        <row r="11339">
          <cell r="A11339" t="str">
            <v>SS1.706Thinned085</v>
          </cell>
          <cell r="B11339" t="str">
            <v xml:space="preserve">SS </v>
          </cell>
          <cell r="C11339">
            <v>1.7</v>
          </cell>
          <cell r="D11339">
            <v>6</v>
          </cell>
          <cell r="E11339" t="str">
            <v>Thinned</v>
          </cell>
          <cell r="F11339" t="str">
            <v xml:space="preserve"> 85-90</v>
          </cell>
          <cell r="G11339">
            <v>0.83</v>
          </cell>
          <cell r="H11339">
            <v>-0.21</v>
          </cell>
          <cell r="I11339">
            <v>0.62</v>
          </cell>
          <cell r="J11339">
            <v>3.09</v>
          </cell>
          <cell r="K11339">
            <v>341.8</v>
          </cell>
          <cell r="L11339">
            <v>-3.28</v>
          </cell>
          <cell r="M11339">
            <v>338.52000000000004</v>
          </cell>
          <cell r="N11339">
            <v>1.36</v>
          </cell>
        </row>
        <row r="11340">
          <cell r="A11340" t="str">
            <v>SS1.706Thinned090</v>
          </cell>
          <cell r="B11340" t="str">
            <v xml:space="preserve">SS </v>
          </cell>
          <cell r="C11340">
            <v>1.7</v>
          </cell>
          <cell r="D11340">
            <v>6</v>
          </cell>
          <cell r="E11340" t="str">
            <v>Thinned</v>
          </cell>
          <cell r="F11340" t="str">
            <v xml:space="preserve"> 90-95</v>
          </cell>
          <cell r="G11340">
            <v>0.78</v>
          </cell>
          <cell r="H11340">
            <v>-0.05</v>
          </cell>
          <cell r="I11340">
            <v>0.73</v>
          </cell>
          <cell r="J11340">
            <v>3.65</v>
          </cell>
          <cell r="K11340">
            <v>345.45</v>
          </cell>
          <cell r="L11340">
            <v>-3.49</v>
          </cell>
          <cell r="M11340">
            <v>341.96</v>
          </cell>
          <cell r="N11340">
            <v>1.2</v>
          </cell>
        </row>
        <row r="11341">
          <cell r="A11341" t="str">
            <v>SS1.706Thinned095</v>
          </cell>
          <cell r="B11341" t="str">
            <v xml:space="preserve">SS </v>
          </cell>
          <cell r="C11341">
            <v>1.7</v>
          </cell>
          <cell r="D11341">
            <v>6</v>
          </cell>
          <cell r="E11341" t="str">
            <v>Thinned</v>
          </cell>
          <cell r="F11341" t="str">
            <v xml:space="preserve"> 95-100</v>
          </cell>
          <cell r="G11341">
            <v>0.33</v>
          </cell>
          <cell r="H11341">
            <v>-0.25</v>
          </cell>
          <cell r="I11341">
            <v>0.08</v>
          </cell>
          <cell r="J11341">
            <v>0.38</v>
          </cell>
          <cell r="K11341">
            <v>345.83</v>
          </cell>
          <cell r="L11341">
            <v>-3.71</v>
          </cell>
          <cell r="M11341">
            <v>342.12</v>
          </cell>
          <cell r="N11341">
            <v>1.21</v>
          </cell>
        </row>
        <row r="11342">
          <cell r="A11342" t="str">
            <v>SS1.706Thinned100</v>
          </cell>
          <cell r="B11342" t="str">
            <v xml:space="preserve">SS </v>
          </cell>
          <cell r="C11342">
            <v>1.7</v>
          </cell>
          <cell r="D11342">
            <v>6</v>
          </cell>
          <cell r="E11342" t="str">
            <v>Thinned</v>
          </cell>
          <cell r="F11342" t="str">
            <v>100-105</v>
          </cell>
          <cell r="G11342">
            <v>0.33</v>
          </cell>
          <cell r="H11342">
            <v>-0.34</v>
          </cell>
          <cell r="I11342">
            <v>-0.01</v>
          </cell>
          <cell r="J11342">
            <v>-7.0000000000000007E-2</v>
          </cell>
          <cell r="K11342">
            <v>345.76</v>
          </cell>
          <cell r="L11342">
            <v>-3.92</v>
          </cell>
          <cell r="M11342">
            <v>341.84</v>
          </cell>
          <cell r="N11342">
            <v>1.19</v>
          </cell>
        </row>
        <row r="11343">
          <cell r="A11343" t="str">
            <v>SS1.706Thinned105</v>
          </cell>
          <cell r="B11343" t="str">
            <v xml:space="preserve">SS </v>
          </cell>
          <cell r="C11343">
            <v>1.7</v>
          </cell>
          <cell r="D11343">
            <v>6</v>
          </cell>
          <cell r="E11343" t="str">
            <v>Thinned</v>
          </cell>
          <cell r="F11343" t="str">
            <v>105-110</v>
          </cell>
          <cell r="G11343">
            <v>-0.01</v>
          </cell>
          <cell r="H11343">
            <v>-0.46</v>
          </cell>
          <cell r="I11343">
            <v>-0.47</v>
          </cell>
          <cell r="J11343">
            <v>-2.35</v>
          </cell>
          <cell r="K11343">
            <v>343.41</v>
          </cell>
          <cell r="L11343">
            <v>-4.13</v>
          </cell>
          <cell r="M11343">
            <v>339.28000000000003</v>
          </cell>
          <cell r="N11343">
            <v>1.2</v>
          </cell>
        </row>
        <row r="11344">
          <cell r="A11344" t="str">
            <v>SS1.706Thinned110</v>
          </cell>
          <cell r="B11344" t="str">
            <v xml:space="preserve">SS </v>
          </cell>
          <cell r="C11344">
            <v>1.7</v>
          </cell>
          <cell r="D11344">
            <v>6</v>
          </cell>
          <cell r="E11344" t="str">
            <v>Thinned</v>
          </cell>
          <cell r="F11344" t="str">
            <v>110-115</v>
          </cell>
          <cell r="G11344">
            <v>-0.15</v>
          </cell>
          <cell r="H11344">
            <v>-0.32</v>
          </cell>
          <cell r="I11344">
            <v>-0.47</v>
          </cell>
          <cell r="J11344">
            <v>-2.33</v>
          </cell>
          <cell r="K11344">
            <v>341.08</v>
          </cell>
          <cell r="L11344">
            <v>-4.33</v>
          </cell>
          <cell r="M11344">
            <v>336.75</v>
          </cell>
          <cell r="N11344">
            <v>1.1200000000000001</v>
          </cell>
        </row>
        <row r="11345">
          <cell r="A11345" t="str">
            <v>SS1.706Thinned115</v>
          </cell>
          <cell r="B11345" t="str">
            <v xml:space="preserve">SS </v>
          </cell>
          <cell r="C11345">
            <v>1.7</v>
          </cell>
          <cell r="D11345">
            <v>6</v>
          </cell>
          <cell r="E11345" t="str">
            <v>Thinned</v>
          </cell>
          <cell r="F11345" t="str">
            <v>115-120</v>
          </cell>
          <cell r="G11345">
            <v>-0.05</v>
          </cell>
          <cell r="H11345">
            <v>-0.11</v>
          </cell>
          <cell r="I11345">
            <v>-0.17</v>
          </cell>
          <cell r="J11345">
            <v>-0.83</v>
          </cell>
          <cell r="K11345">
            <v>340.25</v>
          </cell>
          <cell r="L11345">
            <v>-4.5</v>
          </cell>
          <cell r="M11345">
            <v>335.75</v>
          </cell>
          <cell r="N11345">
            <v>0.99</v>
          </cell>
        </row>
        <row r="11346">
          <cell r="A11346" t="str">
            <v>SS1.706Thinned120</v>
          </cell>
          <cell r="B11346" t="str">
            <v xml:space="preserve">SS </v>
          </cell>
          <cell r="C11346">
            <v>1.7</v>
          </cell>
          <cell r="D11346">
            <v>6</v>
          </cell>
          <cell r="E11346" t="str">
            <v>Thinned</v>
          </cell>
          <cell r="F11346" t="str">
            <v>120-125</v>
          </cell>
          <cell r="G11346">
            <v>-0.41</v>
          </cell>
          <cell r="H11346">
            <v>0</v>
          </cell>
          <cell r="I11346">
            <v>-0.41</v>
          </cell>
          <cell r="J11346">
            <v>-2.0299999999999998</v>
          </cell>
          <cell r="K11346">
            <v>338.21</v>
          </cell>
          <cell r="L11346">
            <v>-4.66</v>
          </cell>
          <cell r="M11346">
            <v>333.54999999999995</v>
          </cell>
          <cell r="N11346">
            <v>0.9</v>
          </cell>
        </row>
        <row r="11347">
          <cell r="A11347" t="str">
            <v>SS1.706Thinned125</v>
          </cell>
          <cell r="B11347" t="str">
            <v xml:space="preserve">SS </v>
          </cell>
          <cell r="C11347">
            <v>1.7</v>
          </cell>
          <cell r="D11347">
            <v>6</v>
          </cell>
          <cell r="E11347" t="str">
            <v>Thinned</v>
          </cell>
          <cell r="F11347" t="str">
            <v>125-130</v>
          </cell>
          <cell r="G11347">
            <v>-0.6</v>
          </cell>
          <cell r="H11347">
            <v>0</v>
          </cell>
          <cell r="I11347">
            <v>-0.6</v>
          </cell>
          <cell r="J11347">
            <v>-2.98</v>
          </cell>
          <cell r="K11347">
            <v>335.24</v>
          </cell>
          <cell r="L11347">
            <v>-4.8099999999999996</v>
          </cell>
          <cell r="M11347">
            <v>330.43</v>
          </cell>
          <cell r="N11347">
            <v>0.84</v>
          </cell>
        </row>
        <row r="11348">
          <cell r="A11348" t="str">
            <v>SS1.706Thinned130</v>
          </cell>
          <cell r="B11348" t="str">
            <v xml:space="preserve">SS </v>
          </cell>
          <cell r="C11348">
            <v>1.7</v>
          </cell>
          <cell r="D11348">
            <v>6</v>
          </cell>
          <cell r="E11348" t="str">
            <v>Thinned</v>
          </cell>
          <cell r="F11348" t="str">
            <v>130-135</v>
          </cell>
          <cell r="G11348">
            <v>-0.52</v>
          </cell>
          <cell r="H11348">
            <v>-0.05</v>
          </cell>
          <cell r="I11348">
            <v>-0.56999999999999995</v>
          </cell>
          <cell r="J11348">
            <v>-2.84</v>
          </cell>
          <cell r="K11348">
            <v>332.4</v>
          </cell>
          <cell r="L11348">
            <v>-4.95</v>
          </cell>
          <cell r="M11348">
            <v>327.45</v>
          </cell>
          <cell r="N11348">
            <v>0.8</v>
          </cell>
        </row>
        <row r="11349">
          <cell r="A11349" t="str">
            <v>SS1.706Thinned135</v>
          </cell>
          <cell r="B11349" t="str">
            <v xml:space="preserve">SS </v>
          </cell>
          <cell r="C11349">
            <v>1.7</v>
          </cell>
          <cell r="D11349">
            <v>6</v>
          </cell>
          <cell r="E11349" t="str">
            <v>Thinned</v>
          </cell>
          <cell r="F11349" t="str">
            <v>135-140</v>
          </cell>
          <cell r="G11349">
            <v>-0.46</v>
          </cell>
          <cell r="H11349">
            <v>-0.09</v>
          </cell>
          <cell r="I11349">
            <v>-0.54</v>
          </cell>
          <cell r="J11349">
            <v>-2.72</v>
          </cell>
          <cell r="K11349">
            <v>329.68</v>
          </cell>
          <cell r="L11349">
            <v>-5.08</v>
          </cell>
          <cell r="M11349">
            <v>324.60000000000002</v>
          </cell>
          <cell r="N11349">
            <v>0.75</v>
          </cell>
        </row>
        <row r="11350">
          <cell r="A11350" t="str">
            <v>SS1.706Thinned140</v>
          </cell>
          <cell r="B11350" t="str">
            <v xml:space="preserve">SS </v>
          </cell>
          <cell r="C11350">
            <v>1.7</v>
          </cell>
          <cell r="D11350">
            <v>6</v>
          </cell>
          <cell r="E11350" t="str">
            <v>Thinned</v>
          </cell>
          <cell r="F11350" t="str">
            <v>140-145</v>
          </cell>
          <cell r="G11350">
            <v>-0.43</v>
          </cell>
          <cell r="H11350">
            <v>0.05</v>
          </cell>
          <cell r="I11350">
            <v>-0.38</v>
          </cell>
          <cell r="J11350">
            <v>-1.9</v>
          </cell>
          <cell r="K11350">
            <v>327.78</v>
          </cell>
          <cell r="L11350">
            <v>-5.19</v>
          </cell>
          <cell r="M11350">
            <v>322.58999999999997</v>
          </cell>
          <cell r="N11350">
            <v>0.63</v>
          </cell>
        </row>
        <row r="11351">
          <cell r="A11351" t="str">
            <v>SS1.706Thinned145</v>
          </cell>
          <cell r="B11351" t="str">
            <v xml:space="preserve">SS </v>
          </cell>
          <cell r="C11351">
            <v>1.7</v>
          </cell>
          <cell r="D11351">
            <v>6</v>
          </cell>
          <cell r="E11351" t="str">
            <v>Thinned</v>
          </cell>
          <cell r="F11351" t="str">
            <v>145-150</v>
          </cell>
          <cell r="G11351">
            <v>-0.68</v>
          </cell>
          <cell r="H11351">
            <v>0.03</v>
          </cell>
          <cell r="I11351">
            <v>-0.65</v>
          </cell>
          <cell r="J11351">
            <v>-3.25</v>
          </cell>
          <cell r="K11351">
            <v>324.52999999999997</v>
          </cell>
          <cell r="L11351">
            <v>-5.29</v>
          </cell>
          <cell r="M11351">
            <v>319.23999999999995</v>
          </cell>
          <cell r="N11351">
            <v>0.57999999999999996</v>
          </cell>
        </row>
        <row r="11352">
          <cell r="A11352" t="str">
            <v>SS1.706Thinned150</v>
          </cell>
          <cell r="B11352" t="str">
            <v xml:space="preserve">SS </v>
          </cell>
          <cell r="C11352">
            <v>1.7</v>
          </cell>
          <cell r="D11352">
            <v>6</v>
          </cell>
          <cell r="E11352" t="str">
            <v>Thinned</v>
          </cell>
          <cell r="F11352" t="str">
            <v>150-155</v>
          </cell>
          <cell r="G11352">
            <v>-0.49</v>
          </cell>
          <cell r="H11352">
            <v>-0.16</v>
          </cell>
          <cell r="I11352">
            <v>-0.65</v>
          </cell>
          <cell r="J11352">
            <v>-3.24</v>
          </cell>
          <cell r="K11352">
            <v>321.27999999999997</v>
          </cell>
          <cell r="L11352">
            <v>-5.4</v>
          </cell>
          <cell r="M11352">
            <v>315.88</v>
          </cell>
          <cell r="N11352">
            <v>0.62</v>
          </cell>
        </row>
        <row r="11353">
          <cell r="A11353" t="str">
            <v>SS1.706Thinned155</v>
          </cell>
          <cell r="B11353" t="str">
            <v xml:space="preserve">SS </v>
          </cell>
          <cell r="C11353">
            <v>1.7</v>
          </cell>
          <cell r="D11353">
            <v>6</v>
          </cell>
          <cell r="E11353" t="str">
            <v>Thinned</v>
          </cell>
          <cell r="F11353" t="str">
            <v>155-160</v>
          </cell>
          <cell r="G11353">
            <v>-0.54</v>
          </cell>
          <cell r="H11353">
            <v>-0.16</v>
          </cell>
          <cell r="I11353">
            <v>-0.69</v>
          </cell>
          <cell r="J11353">
            <v>-3.47</v>
          </cell>
          <cell r="K11353">
            <v>317.81</v>
          </cell>
          <cell r="L11353">
            <v>-5.5</v>
          </cell>
          <cell r="M11353">
            <v>312.31</v>
          </cell>
          <cell r="N11353">
            <v>0.57999999999999996</v>
          </cell>
        </row>
        <row r="11354">
          <cell r="A11354" t="str">
            <v>SS1.706Thinned160</v>
          </cell>
          <cell r="B11354" t="str">
            <v xml:space="preserve">SS </v>
          </cell>
          <cell r="C11354">
            <v>1.7</v>
          </cell>
          <cell r="D11354">
            <v>6</v>
          </cell>
          <cell r="E11354" t="str">
            <v>Thinned</v>
          </cell>
          <cell r="F11354" t="str">
            <v>160-165</v>
          </cell>
          <cell r="G11354">
            <v>-0.5</v>
          </cell>
          <cell r="H11354">
            <v>-0.14000000000000001</v>
          </cell>
          <cell r="I11354">
            <v>-0.63</v>
          </cell>
          <cell r="J11354">
            <v>-3.17</v>
          </cell>
          <cell r="K11354">
            <v>314.64</v>
          </cell>
          <cell r="L11354">
            <v>-5.6</v>
          </cell>
          <cell r="M11354">
            <v>309.03999999999996</v>
          </cell>
          <cell r="N11354">
            <v>0.55000000000000004</v>
          </cell>
        </row>
        <row r="11355">
          <cell r="A11355" t="str">
            <v>SS1.706Thinned165</v>
          </cell>
          <cell r="B11355" t="str">
            <v xml:space="preserve">SS </v>
          </cell>
          <cell r="C11355">
            <v>1.7</v>
          </cell>
          <cell r="D11355">
            <v>6</v>
          </cell>
          <cell r="E11355" t="str">
            <v>Thinned</v>
          </cell>
          <cell r="F11355" t="str">
            <v>165-170</v>
          </cell>
          <cell r="G11355">
            <v>-0.51</v>
          </cell>
          <cell r="H11355">
            <v>-0.13</v>
          </cell>
          <cell r="I11355">
            <v>-0.64</v>
          </cell>
          <cell r="J11355">
            <v>-3.2</v>
          </cell>
          <cell r="K11355">
            <v>311.44</v>
          </cell>
          <cell r="L11355">
            <v>-5.69</v>
          </cell>
          <cell r="M11355">
            <v>305.75</v>
          </cell>
          <cell r="N11355">
            <v>0.53</v>
          </cell>
        </row>
        <row r="11356">
          <cell r="A11356" t="str">
            <v>SS1.706Thinned170</v>
          </cell>
          <cell r="B11356" t="str">
            <v xml:space="preserve">SS </v>
          </cell>
          <cell r="C11356">
            <v>1.7</v>
          </cell>
          <cell r="D11356">
            <v>6</v>
          </cell>
          <cell r="E11356" t="str">
            <v>Thinned</v>
          </cell>
          <cell r="F11356" t="str">
            <v>170-175</v>
          </cell>
          <cell r="G11356">
            <v>-0.5</v>
          </cell>
          <cell r="H11356">
            <v>-7.0000000000000007E-2</v>
          </cell>
          <cell r="I11356">
            <v>-0.56999999999999995</v>
          </cell>
          <cell r="J11356">
            <v>-2.84</v>
          </cell>
          <cell r="K11356">
            <v>308.60000000000002</v>
          </cell>
          <cell r="L11356">
            <v>-5.78</v>
          </cell>
          <cell r="M11356">
            <v>302.82000000000005</v>
          </cell>
          <cell r="N11356">
            <v>0.48</v>
          </cell>
        </row>
        <row r="11357">
          <cell r="A11357" t="str">
            <v>SS1.706Thinned175</v>
          </cell>
          <cell r="B11357" t="str">
            <v xml:space="preserve">SS </v>
          </cell>
          <cell r="C11357">
            <v>1.7</v>
          </cell>
          <cell r="D11357">
            <v>6</v>
          </cell>
          <cell r="E11357" t="str">
            <v>Thinned</v>
          </cell>
          <cell r="F11357" t="str">
            <v>175-180</v>
          </cell>
          <cell r="G11357">
            <v>-0.49</v>
          </cell>
          <cell r="H11357">
            <v>-0.05</v>
          </cell>
          <cell r="I11357">
            <v>-0.54</v>
          </cell>
          <cell r="J11357">
            <v>-2.7</v>
          </cell>
          <cell r="K11357">
            <v>305.89</v>
          </cell>
          <cell r="L11357">
            <v>-5.86</v>
          </cell>
          <cell r="M11357">
            <v>300.02999999999997</v>
          </cell>
          <cell r="N11357">
            <v>0.45</v>
          </cell>
        </row>
        <row r="11358">
          <cell r="A11358" t="str">
            <v>SS1.706Thinned180</v>
          </cell>
          <cell r="B11358" t="str">
            <v xml:space="preserve">SS </v>
          </cell>
          <cell r="C11358">
            <v>1.7</v>
          </cell>
          <cell r="D11358">
            <v>6</v>
          </cell>
          <cell r="E11358" t="str">
            <v>Thinned</v>
          </cell>
          <cell r="F11358" t="str">
            <v>180-185</v>
          </cell>
          <cell r="G11358">
            <v>-0.48</v>
          </cell>
          <cell r="H11358">
            <v>-0.05</v>
          </cell>
          <cell r="I11358">
            <v>-0.53</v>
          </cell>
          <cell r="J11358">
            <v>-2.64</v>
          </cell>
          <cell r="K11358">
            <v>303.25</v>
          </cell>
          <cell r="L11358">
            <v>-5.93</v>
          </cell>
          <cell r="M11358">
            <v>297.32</v>
          </cell>
          <cell r="N11358">
            <v>0.42</v>
          </cell>
        </row>
        <row r="11359">
          <cell r="A11359" t="str">
            <v>SS1.706Thinned185</v>
          </cell>
          <cell r="B11359" t="str">
            <v xml:space="preserve">SS </v>
          </cell>
          <cell r="C11359">
            <v>1.7</v>
          </cell>
          <cell r="D11359">
            <v>6</v>
          </cell>
          <cell r="E11359" t="str">
            <v>Thinned</v>
          </cell>
          <cell r="F11359" t="str">
            <v>185-190</v>
          </cell>
          <cell r="G11359">
            <v>-0.47</v>
          </cell>
          <cell r="H11359">
            <v>-0.05</v>
          </cell>
          <cell r="I11359">
            <v>-0.52</v>
          </cell>
          <cell r="J11359">
            <v>-2.59</v>
          </cell>
          <cell r="K11359">
            <v>300.67</v>
          </cell>
          <cell r="L11359">
            <v>-6</v>
          </cell>
          <cell r="M11359">
            <v>294.67</v>
          </cell>
          <cell r="N11359">
            <v>0.4</v>
          </cell>
        </row>
        <row r="11360">
          <cell r="A11360" t="str">
            <v>SS1.706Thinned190</v>
          </cell>
          <cell r="B11360" t="str">
            <v xml:space="preserve">SS </v>
          </cell>
          <cell r="C11360">
            <v>1.7</v>
          </cell>
          <cell r="D11360">
            <v>6</v>
          </cell>
          <cell r="E11360" t="str">
            <v>Thinned</v>
          </cell>
          <cell r="F11360" t="str">
            <v>190-195</v>
          </cell>
          <cell r="G11360">
            <v>-0.45</v>
          </cell>
          <cell r="H11360">
            <v>-0.05</v>
          </cell>
          <cell r="I11360">
            <v>-0.49</v>
          </cell>
          <cell r="J11360">
            <v>-2.46</v>
          </cell>
          <cell r="K11360">
            <v>298.20999999999998</v>
          </cell>
          <cell r="L11360">
            <v>-6.07</v>
          </cell>
          <cell r="M11360">
            <v>292.14</v>
          </cell>
          <cell r="N11360">
            <v>0.37</v>
          </cell>
        </row>
        <row r="11361">
          <cell r="A11361" t="str">
            <v>SS1.706Thinned195</v>
          </cell>
          <cell r="B11361" t="str">
            <v xml:space="preserve">SS </v>
          </cell>
          <cell r="C11361">
            <v>1.7</v>
          </cell>
          <cell r="D11361">
            <v>6</v>
          </cell>
          <cell r="E11361" t="str">
            <v>Thinned</v>
          </cell>
          <cell r="F11361" t="str">
            <v>195-200</v>
          </cell>
          <cell r="G11361">
            <v>-0.44</v>
          </cell>
          <cell r="H11361">
            <v>-0.05</v>
          </cell>
          <cell r="I11361">
            <v>-0.48</v>
          </cell>
          <cell r="J11361">
            <v>-2.41</v>
          </cell>
          <cell r="K11361">
            <v>295.79000000000002</v>
          </cell>
          <cell r="L11361">
            <v>-6.13</v>
          </cell>
          <cell r="M11361">
            <v>289.66000000000003</v>
          </cell>
          <cell r="N11361">
            <v>0.35</v>
          </cell>
        </row>
        <row r="11362">
          <cell r="A11362" t="str">
            <v>SS1.708NO_thin000</v>
          </cell>
          <cell r="B11362" t="str">
            <v xml:space="preserve">SS </v>
          </cell>
          <cell r="C11362">
            <v>1.7</v>
          </cell>
          <cell r="D11362">
            <v>8</v>
          </cell>
          <cell r="E11362" t="str">
            <v>NO_thin</v>
          </cell>
          <cell r="F11362" t="str">
            <v xml:space="preserve">  0-5</v>
          </cell>
          <cell r="G11362">
            <v>0.19</v>
          </cell>
          <cell r="H11362">
            <v>0.18</v>
          </cell>
          <cell r="I11362">
            <v>0.37</v>
          </cell>
          <cell r="J11362">
            <v>1.85</v>
          </cell>
          <cell r="K11362">
            <v>1.85</v>
          </cell>
          <cell r="L11362">
            <v>0</v>
          </cell>
          <cell r="M11362">
            <v>1.85</v>
          </cell>
          <cell r="N11362">
            <v>0</v>
          </cell>
        </row>
        <row r="11363">
          <cell r="A11363" t="str">
            <v>SS1.708NO_thin005</v>
          </cell>
          <cell r="B11363" t="str">
            <v xml:space="preserve">SS </v>
          </cell>
          <cell r="C11363">
            <v>1.7</v>
          </cell>
          <cell r="D11363">
            <v>8</v>
          </cell>
          <cell r="E11363" t="str">
            <v>NO_thin</v>
          </cell>
          <cell r="F11363" t="str">
            <v xml:space="preserve">  5-10</v>
          </cell>
          <cell r="G11363">
            <v>0.56999999999999995</v>
          </cell>
          <cell r="H11363">
            <v>0.23</v>
          </cell>
          <cell r="I11363">
            <v>0.79</v>
          </cell>
          <cell r="J11363">
            <v>3.97</v>
          </cell>
          <cell r="K11363">
            <v>5.81</v>
          </cell>
          <cell r="L11363">
            <v>0</v>
          </cell>
          <cell r="M11363">
            <v>5.81</v>
          </cell>
          <cell r="N11363">
            <v>0</v>
          </cell>
        </row>
        <row r="11364">
          <cell r="A11364" t="str">
            <v>SS1.708NO_thin010</v>
          </cell>
          <cell r="B11364" t="str">
            <v xml:space="preserve">SS </v>
          </cell>
          <cell r="C11364">
            <v>1.7</v>
          </cell>
          <cell r="D11364">
            <v>8</v>
          </cell>
          <cell r="E11364" t="str">
            <v>NO_thin</v>
          </cell>
          <cell r="F11364" t="str">
            <v xml:space="preserve"> 10-15</v>
          </cell>
          <cell r="G11364">
            <v>1.73</v>
          </cell>
          <cell r="H11364">
            <v>0.23</v>
          </cell>
          <cell r="I11364">
            <v>1.96</v>
          </cell>
          <cell r="J11364">
            <v>9.7899999999999991</v>
          </cell>
          <cell r="K11364">
            <v>15.61</v>
          </cell>
          <cell r="L11364">
            <v>0</v>
          </cell>
          <cell r="M11364">
            <v>15.61</v>
          </cell>
          <cell r="N11364">
            <v>0</v>
          </cell>
        </row>
        <row r="11365">
          <cell r="A11365" t="str">
            <v>SS1.708NO_thin015</v>
          </cell>
          <cell r="B11365" t="str">
            <v xml:space="preserve">SS </v>
          </cell>
          <cell r="C11365">
            <v>1.7</v>
          </cell>
          <cell r="D11365">
            <v>8</v>
          </cell>
          <cell r="E11365" t="str">
            <v>NO_thin</v>
          </cell>
          <cell r="F11365" t="str">
            <v xml:space="preserve"> 15-20</v>
          </cell>
          <cell r="G11365">
            <v>5.28</v>
          </cell>
          <cell r="H11365">
            <v>0.23</v>
          </cell>
          <cell r="I11365">
            <v>5.51</v>
          </cell>
          <cell r="J11365">
            <v>27.55</v>
          </cell>
          <cell r="K11365">
            <v>43.16</v>
          </cell>
          <cell r="L11365">
            <v>0</v>
          </cell>
          <cell r="M11365">
            <v>43.16</v>
          </cell>
          <cell r="N11365">
            <v>0</v>
          </cell>
        </row>
        <row r="11366">
          <cell r="A11366" t="str">
            <v>SS1.708NO_thin020</v>
          </cell>
          <cell r="B11366" t="str">
            <v xml:space="preserve">SS </v>
          </cell>
          <cell r="C11366">
            <v>1.7</v>
          </cell>
          <cell r="D11366">
            <v>8</v>
          </cell>
          <cell r="E11366" t="str">
            <v>NO_thin</v>
          </cell>
          <cell r="F11366" t="str">
            <v xml:space="preserve"> 20-25</v>
          </cell>
          <cell r="G11366">
            <v>15.93</v>
          </cell>
          <cell r="H11366">
            <v>0.32</v>
          </cell>
          <cell r="I11366">
            <v>16.25</v>
          </cell>
          <cell r="J11366">
            <v>81.25</v>
          </cell>
          <cell r="K11366">
            <v>124.41</v>
          </cell>
          <cell r="L11366">
            <v>0</v>
          </cell>
          <cell r="M11366">
            <v>124.41</v>
          </cell>
          <cell r="N11366">
            <v>0</v>
          </cell>
        </row>
        <row r="11367">
          <cell r="A11367" t="str">
            <v>SS1.708NO_thin025</v>
          </cell>
          <cell r="B11367" t="str">
            <v xml:space="preserve">SS </v>
          </cell>
          <cell r="C11367">
            <v>1.7</v>
          </cell>
          <cell r="D11367">
            <v>8</v>
          </cell>
          <cell r="E11367" t="str">
            <v>NO_thin</v>
          </cell>
          <cell r="F11367" t="str">
            <v xml:space="preserve"> 25-30</v>
          </cell>
          <cell r="G11367">
            <v>22.14</v>
          </cell>
          <cell r="H11367">
            <v>0.93</v>
          </cell>
          <cell r="I11367">
            <v>23.07</v>
          </cell>
          <cell r="J11367">
            <v>115.34</v>
          </cell>
          <cell r="K11367">
            <v>239.75</v>
          </cell>
          <cell r="L11367">
            <v>0</v>
          </cell>
          <cell r="M11367">
            <v>239.75</v>
          </cell>
          <cell r="N11367">
            <v>0</v>
          </cell>
        </row>
        <row r="11368">
          <cell r="A11368" t="str">
            <v>SS1.708NO_thin030</v>
          </cell>
          <cell r="B11368" t="str">
            <v xml:space="preserve">SS </v>
          </cell>
          <cell r="C11368">
            <v>1.7</v>
          </cell>
          <cell r="D11368">
            <v>8</v>
          </cell>
          <cell r="E11368" t="str">
            <v>NO_thin</v>
          </cell>
          <cell r="F11368" t="str">
            <v xml:space="preserve"> 30-35</v>
          </cell>
          <cell r="G11368">
            <v>11.26</v>
          </cell>
          <cell r="H11368">
            <v>0.33</v>
          </cell>
          <cell r="I11368">
            <v>11.58</v>
          </cell>
          <cell r="J11368">
            <v>57.92</v>
          </cell>
          <cell r="K11368">
            <v>297.67</v>
          </cell>
          <cell r="L11368">
            <v>0</v>
          </cell>
          <cell r="M11368">
            <v>297.67</v>
          </cell>
          <cell r="N11368">
            <v>0</v>
          </cell>
        </row>
        <row r="11369">
          <cell r="A11369" t="str">
            <v>SS1.708NO_thin035</v>
          </cell>
          <cell r="B11369" t="str">
            <v xml:space="preserve">SS </v>
          </cell>
          <cell r="C11369">
            <v>1.7</v>
          </cell>
          <cell r="D11369">
            <v>8</v>
          </cell>
          <cell r="E11369" t="str">
            <v>NO_thin</v>
          </cell>
          <cell r="F11369" t="str">
            <v xml:space="preserve"> 35-40</v>
          </cell>
          <cell r="G11369">
            <v>12.14</v>
          </cell>
          <cell r="H11369">
            <v>0.25</v>
          </cell>
          <cell r="I11369">
            <v>12.38</v>
          </cell>
          <cell r="J11369">
            <v>61.92</v>
          </cell>
          <cell r="K11369">
            <v>359.6</v>
          </cell>
          <cell r="L11369">
            <v>0</v>
          </cell>
          <cell r="M11369">
            <v>359.6</v>
          </cell>
          <cell r="N11369">
            <v>0</v>
          </cell>
        </row>
        <row r="11370">
          <cell r="A11370" t="str">
            <v>SS1.708NO_thin040</v>
          </cell>
          <cell r="B11370" t="str">
            <v xml:space="preserve">SS </v>
          </cell>
          <cell r="C11370">
            <v>1.7</v>
          </cell>
          <cell r="D11370">
            <v>8</v>
          </cell>
          <cell r="E11370" t="str">
            <v>NO_thin</v>
          </cell>
          <cell r="F11370" t="str">
            <v xml:space="preserve"> 40-45</v>
          </cell>
          <cell r="G11370">
            <v>12.12</v>
          </cell>
          <cell r="H11370">
            <v>0.26</v>
          </cell>
          <cell r="I11370">
            <v>12.38</v>
          </cell>
          <cell r="J11370">
            <v>61.91</v>
          </cell>
          <cell r="K11370">
            <v>421.51</v>
          </cell>
          <cell r="L11370">
            <v>0</v>
          </cell>
          <cell r="M11370">
            <v>421.51</v>
          </cell>
          <cell r="N11370">
            <v>0</v>
          </cell>
        </row>
        <row r="11371">
          <cell r="A11371" t="str">
            <v>SS1.708NO_thin045</v>
          </cell>
          <cell r="B11371" t="str">
            <v xml:space="preserve">SS </v>
          </cell>
          <cell r="C11371">
            <v>1.7</v>
          </cell>
          <cell r="D11371">
            <v>8</v>
          </cell>
          <cell r="E11371" t="str">
            <v>NO_thin</v>
          </cell>
          <cell r="F11371" t="str">
            <v xml:space="preserve"> 45-50</v>
          </cell>
          <cell r="G11371">
            <v>10.6</v>
          </cell>
          <cell r="H11371">
            <v>0.2</v>
          </cell>
          <cell r="I11371">
            <v>10.81</v>
          </cell>
          <cell r="J11371">
            <v>54.03</v>
          </cell>
          <cell r="K11371">
            <v>475.54</v>
          </cell>
          <cell r="L11371">
            <v>0</v>
          </cell>
          <cell r="M11371">
            <v>475.54</v>
          </cell>
          <cell r="N11371">
            <v>0</v>
          </cell>
        </row>
        <row r="11372">
          <cell r="A11372" t="str">
            <v>SS1.708NO_thin050</v>
          </cell>
          <cell r="B11372" t="str">
            <v xml:space="preserve">SS </v>
          </cell>
          <cell r="C11372">
            <v>1.7</v>
          </cell>
          <cell r="D11372">
            <v>8</v>
          </cell>
          <cell r="E11372" t="str">
            <v>NO_thin</v>
          </cell>
          <cell r="F11372" t="str">
            <v xml:space="preserve"> 50-55</v>
          </cell>
          <cell r="G11372">
            <v>8.26</v>
          </cell>
          <cell r="H11372">
            <v>3.79</v>
          </cell>
          <cell r="I11372">
            <v>12.06</v>
          </cell>
          <cell r="J11372">
            <v>60.28</v>
          </cell>
          <cell r="K11372">
            <v>535.82000000000005</v>
          </cell>
          <cell r="L11372">
            <v>0</v>
          </cell>
          <cell r="M11372">
            <v>535.82000000000005</v>
          </cell>
          <cell r="N11372">
            <v>0</v>
          </cell>
        </row>
        <row r="11373">
          <cell r="A11373" t="str">
            <v>SS1.708NO_thin055</v>
          </cell>
          <cell r="B11373" t="str">
            <v xml:space="preserve">SS </v>
          </cell>
          <cell r="C11373">
            <v>1.7</v>
          </cell>
          <cell r="D11373">
            <v>8</v>
          </cell>
          <cell r="E11373" t="str">
            <v>NO_thin</v>
          </cell>
          <cell r="F11373" t="str">
            <v xml:space="preserve"> 55-60</v>
          </cell>
          <cell r="G11373">
            <v>6.4</v>
          </cell>
          <cell r="H11373">
            <v>3.01</v>
          </cell>
          <cell r="I11373">
            <v>9.41</v>
          </cell>
          <cell r="J11373">
            <v>47.07</v>
          </cell>
          <cell r="K11373">
            <v>582.88</v>
          </cell>
          <cell r="L11373">
            <v>0</v>
          </cell>
          <cell r="M11373">
            <v>582.88</v>
          </cell>
          <cell r="N11373">
            <v>0</v>
          </cell>
        </row>
        <row r="11374">
          <cell r="A11374" t="str">
            <v>SS1.708NO_thin060</v>
          </cell>
          <cell r="B11374" t="str">
            <v xml:space="preserve">SS </v>
          </cell>
          <cell r="C11374">
            <v>1.7</v>
          </cell>
          <cell r="D11374">
            <v>8</v>
          </cell>
          <cell r="E11374" t="str">
            <v>NO_thin</v>
          </cell>
          <cell r="F11374" t="str">
            <v xml:space="preserve"> 60-65</v>
          </cell>
          <cell r="G11374">
            <v>5.42</v>
          </cell>
          <cell r="H11374">
            <v>0.77</v>
          </cell>
          <cell r="I11374">
            <v>6.19</v>
          </cell>
          <cell r="J11374">
            <v>30.96</v>
          </cell>
          <cell r="K11374">
            <v>613.84</v>
          </cell>
          <cell r="L11374">
            <v>0</v>
          </cell>
          <cell r="M11374">
            <v>613.84</v>
          </cell>
          <cell r="N11374">
            <v>0</v>
          </cell>
        </row>
        <row r="11375">
          <cell r="A11375" t="str">
            <v>SS1.708NO_thin065</v>
          </cell>
          <cell r="B11375" t="str">
            <v xml:space="preserve">SS </v>
          </cell>
          <cell r="C11375">
            <v>1.7</v>
          </cell>
          <cell r="D11375">
            <v>8</v>
          </cell>
          <cell r="E11375" t="str">
            <v>NO_thin</v>
          </cell>
          <cell r="F11375" t="str">
            <v xml:space="preserve"> 65-70</v>
          </cell>
          <cell r="G11375">
            <v>4.82</v>
          </cell>
          <cell r="H11375">
            <v>0.49</v>
          </cell>
          <cell r="I11375">
            <v>5.31</v>
          </cell>
          <cell r="J11375">
            <v>26.57</v>
          </cell>
          <cell r="K11375">
            <v>640.41</v>
          </cell>
          <cell r="L11375">
            <v>0</v>
          </cell>
          <cell r="M11375">
            <v>640.41</v>
          </cell>
          <cell r="N11375">
            <v>0</v>
          </cell>
        </row>
        <row r="11376">
          <cell r="A11376" t="str">
            <v>SS1.708NO_thin070</v>
          </cell>
          <cell r="B11376" t="str">
            <v xml:space="preserve">SS </v>
          </cell>
          <cell r="C11376">
            <v>1.7</v>
          </cell>
          <cell r="D11376">
            <v>8</v>
          </cell>
          <cell r="E11376" t="str">
            <v>NO_thin</v>
          </cell>
          <cell r="F11376" t="str">
            <v xml:space="preserve"> 70-75</v>
          </cell>
          <cell r="G11376">
            <v>4.26</v>
          </cell>
          <cell r="H11376">
            <v>-0.63</v>
          </cell>
          <cell r="I11376">
            <v>3.63</v>
          </cell>
          <cell r="J11376">
            <v>18.13</v>
          </cell>
          <cell r="K11376">
            <v>658.55</v>
          </cell>
          <cell r="L11376">
            <v>0</v>
          </cell>
          <cell r="M11376">
            <v>658.55</v>
          </cell>
          <cell r="N11376">
            <v>0</v>
          </cell>
        </row>
        <row r="11377">
          <cell r="A11377" t="str">
            <v>SS1.708NO_thin075</v>
          </cell>
          <cell r="B11377" t="str">
            <v xml:space="preserve">SS </v>
          </cell>
          <cell r="C11377">
            <v>1.7</v>
          </cell>
          <cell r="D11377">
            <v>8</v>
          </cell>
          <cell r="E11377" t="str">
            <v>NO_thin</v>
          </cell>
          <cell r="F11377" t="str">
            <v xml:space="preserve"> 75-80</v>
          </cell>
          <cell r="G11377">
            <v>3.86</v>
          </cell>
          <cell r="H11377">
            <v>-0.93</v>
          </cell>
          <cell r="I11377">
            <v>2.93</v>
          </cell>
          <cell r="J11377">
            <v>14.64</v>
          </cell>
          <cell r="K11377">
            <v>673.18</v>
          </cell>
          <cell r="L11377">
            <v>0</v>
          </cell>
          <cell r="M11377">
            <v>673.18</v>
          </cell>
          <cell r="N11377">
            <v>0</v>
          </cell>
        </row>
        <row r="11378">
          <cell r="A11378" t="str">
            <v>SS1.708NO_thin080</v>
          </cell>
          <cell r="B11378" t="str">
            <v xml:space="preserve">SS </v>
          </cell>
          <cell r="C11378">
            <v>1.7</v>
          </cell>
          <cell r="D11378">
            <v>8</v>
          </cell>
          <cell r="E11378" t="str">
            <v>NO_thin</v>
          </cell>
          <cell r="F11378" t="str">
            <v xml:space="preserve"> 80-85</v>
          </cell>
          <cell r="G11378">
            <v>3.42</v>
          </cell>
          <cell r="H11378">
            <v>-0.91</v>
          </cell>
          <cell r="I11378">
            <v>2.5099999999999998</v>
          </cell>
          <cell r="J11378">
            <v>12.53</v>
          </cell>
          <cell r="K11378">
            <v>685.72</v>
          </cell>
          <cell r="L11378">
            <v>0</v>
          </cell>
          <cell r="M11378">
            <v>685.72</v>
          </cell>
          <cell r="N11378">
            <v>0</v>
          </cell>
        </row>
        <row r="11379">
          <cell r="A11379" t="str">
            <v>SS1.708NO_thin085</v>
          </cell>
          <cell r="B11379" t="str">
            <v xml:space="preserve">SS </v>
          </cell>
          <cell r="C11379">
            <v>1.7</v>
          </cell>
          <cell r="D11379">
            <v>8</v>
          </cell>
          <cell r="E11379" t="str">
            <v>NO_thin</v>
          </cell>
          <cell r="F11379" t="str">
            <v xml:space="preserve"> 85-90</v>
          </cell>
          <cell r="G11379">
            <v>2.95</v>
          </cell>
          <cell r="H11379">
            <v>-0.87</v>
          </cell>
          <cell r="I11379">
            <v>2.08</v>
          </cell>
          <cell r="J11379">
            <v>10.42</v>
          </cell>
          <cell r="K11379">
            <v>696.14</v>
          </cell>
          <cell r="L11379">
            <v>0</v>
          </cell>
          <cell r="M11379">
            <v>696.14</v>
          </cell>
          <cell r="N11379">
            <v>0</v>
          </cell>
        </row>
        <row r="11380">
          <cell r="A11380" t="str">
            <v>SS1.708NO_thin090</v>
          </cell>
          <cell r="B11380" t="str">
            <v xml:space="preserve">SS </v>
          </cell>
          <cell r="C11380">
            <v>1.7</v>
          </cell>
          <cell r="D11380">
            <v>8</v>
          </cell>
          <cell r="E11380" t="str">
            <v>NO_thin</v>
          </cell>
          <cell r="F11380" t="str">
            <v xml:space="preserve"> 90-95</v>
          </cell>
          <cell r="G11380">
            <v>2.6</v>
          </cell>
          <cell r="H11380">
            <v>-0.12</v>
          </cell>
          <cell r="I11380">
            <v>2.4700000000000002</v>
          </cell>
          <cell r="J11380">
            <v>12.37</v>
          </cell>
          <cell r="K11380">
            <v>708.51</v>
          </cell>
          <cell r="L11380">
            <v>0</v>
          </cell>
          <cell r="M11380">
            <v>708.51</v>
          </cell>
          <cell r="N11380">
            <v>0</v>
          </cell>
        </row>
        <row r="11381">
          <cell r="A11381" t="str">
            <v>SS1.708NO_thin095</v>
          </cell>
          <cell r="B11381" t="str">
            <v xml:space="preserve">SS </v>
          </cell>
          <cell r="C11381">
            <v>1.7</v>
          </cell>
          <cell r="D11381">
            <v>8</v>
          </cell>
          <cell r="E11381" t="str">
            <v>NO_thin</v>
          </cell>
          <cell r="F11381" t="str">
            <v xml:space="preserve"> 95-100</v>
          </cell>
          <cell r="G11381">
            <v>2.34</v>
          </cell>
          <cell r="H11381">
            <v>-0.64</v>
          </cell>
          <cell r="I11381">
            <v>1.7</v>
          </cell>
          <cell r="J11381">
            <v>8.49</v>
          </cell>
          <cell r="K11381">
            <v>717</v>
          </cell>
          <cell r="L11381">
            <v>0</v>
          </cell>
          <cell r="M11381">
            <v>717</v>
          </cell>
          <cell r="N11381">
            <v>0</v>
          </cell>
        </row>
        <row r="11382">
          <cell r="A11382" t="str">
            <v>SS1.708NO_thin100</v>
          </cell>
          <cell r="B11382" t="str">
            <v xml:space="preserve">SS </v>
          </cell>
          <cell r="C11382">
            <v>1.7</v>
          </cell>
          <cell r="D11382">
            <v>8</v>
          </cell>
          <cell r="E11382" t="str">
            <v>NO_thin</v>
          </cell>
          <cell r="F11382" t="str">
            <v>100-105</v>
          </cell>
          <cell r="G11382">
            <v>2.04</v>
          </cell>
          <cell r="H11382">
            <v>-0.01</v>
          </cell>
          <cell r="I11382">
            <v>2.0299999999999998</v>
          </cell>
          <cell r="J11382">
            <v>10.17</v>
          </cell>
          <cell r="K11382">
            <v>727.17</v>
          </cell>
          <cell r="L11382">
            <v>0</v>
          </cell>
          <cell r="M11382">
            <v>727.17</v>
          </cell>
          <cell r="N11382">
            <v>0</v>
          </cell>
        </row>
        <row r="11383">
          <cell r="A11383" t="str">
            <v>SS1.708NO_thin105</v>
          </cell>
          <cell r="B11383" t="str">
            <v xml:space="preserve">SS </v>
          </cell>
          <cell r="C11383">
            <v>1.7</v>
          </cell>
          <cell r="D11383">
            <v>8</v>
          </cell>
          <cell r="E11383" t="str">
            <v>NO_thin</v>
          </cell>
          <cell r="F11383" t="str">
            <v>105-110</v>
          </cell>
          <cell r="G11383">
            <v>1.77</v>
          </cell>
          <cell r="H11383">
            <v>-0.6</v>
          </cell>
          <cell r="I11383">
            <v>1.17</v>
          </cell>
          <cell r="J11383">
            <v>5.84</v>
          </cell>
          <cell r="K11383">
            <v>733.01</v>
          </cell>
          <cell r="L11383">
            <v>0</v>
          </cell>
          <cell r="M11383">
            <v>733.01</v>
          </cell>
          <cell r="N11383">
            <v>0</v>
          </cell>
        </row>
        <row r="11384">
          <cell r="A11384" t="str">
            <v>SS1.708NO_thin110</v>
          </cell>
          <cell r="B11384" t="str">
            <v xml:space="preserve">SS </v>
          </cell>
          <cell r="C11384">
            <v>1.7</v>
          </cell>
          <cell r="D11384">
            <v>8</v>
          </cell>
          <cell r="E11384" t="str">
            <v>NO_thin</v>
          </cell>
          <cell r="F11384" t="str">
            <v>110-115</v>
          </cell>
          <cell r="G11384">
            <v>1.55</v>
          </cell>
          <cell r="H11384">
            <v>-0.5</v>
          </cell>
          <cell r="I11384">
            <v>1.06</v>
          </cell>
          <cell r="J11384">
            <v>5.29</v>
          </cell>
          <cell r="K11384">
            <v>738.3</v>
          </cell>
          <cell r="L11384">
            <v>0</v>
          </cell>
          <cell r="M11384">
            <v>738.3</v>
          </cell>
          <cell r="N11384">
            <v>0</v>
          </cell>
        </row>
        <row r="11385">
          <cell r="A11385" t="str">
            <v>SS1.708NO_thin115</v>
          </cell>
          <cell r="B11385" t="str">
            <v xml:space="preserve">SS </v>
          </cell>
          <cell r="C11385">
            <v>1.7</v>
          </cell>
          <cell r="D11385">
            <v>8</v>
          </cell>
          <cell r="E11385" t="str">
            <v>NO_thin</v>
          </cell>
          <cell r="F11385" t="str">
            <v>115-120</v>
          </cell>
          <cell r="G11385">
            <v>1.19</v>
          </cell>
          <cell r="H11385">
            <v>-0.47</v>
          </cell>
          <cell r="I11385">
            <v>0.73</v>
          </cell>
          <cell r="J11385">
            <v>3.63</v>
          </cell>
          <cell r="K11385">
            <v>741.92</v>
          </cell>
          <cell r="L11385">
            <v>0</v>
          </cell>
          <cell r="M11385">
            <v>741.92</v>
          </cell>
          <cell r="N11385">
            <v>0</v>
          </cell>
        </row>
        <row r="11386">
          <cell r="A11386" t="str">
            <v>SS1.708NO_thin120</v>
          </cell>
          <cell r="B11386" t="str">
            <v xml:space="preserve">SS </v>
          </cell>
          <cell r="C11386">
            <v>1.7</v>
          </cell>
          <cell r="D11386">
            <v>8</v>
          </cell>
          <cell r="E11386" t="str">
            <v>NO_thin</v>
          </cell>
          <cell r="F11386" t="str">
            <v>120-125</v>
          </cell>
          <cell r="G11386">
            <v>1.02</v>
          </cell>
          <cell r="H11386">
            <v>-0.32</v>
          </cell>
          <cell r="I11386">
            <v>0.7</v>
          </cell>
          <cell r="J11386">
            <v>3.51</v>
          </cell>
          <cell r="K11386">
            <v>745.44</v>
          </cell>
          <cell r="L11386">
            <v>0</v>
          </cell>
          <cell r="M11386">
            <v>745.44</v>
          </cell>
          <cell r="N11386">
            <v>0</v>
          </cell>
        </row>
        <row r="11387">
          <cell r="A11387" t="str">
            <v>SS1.708NO_thin125</v>
          </cell>
          <cell r="B11387" t="str">
            <v xml:space="preserve">SS </v>
          </cell>
          <cell r="C11387">
            <v>1.7</v>
          </cell>
          <cell r="D11387">
            <v>8</v>
          </cell>
          <cell r="E11387" t="str">
            <v>NO_thin</v>
          </cell>
          <cell r="F11387" t="str">
            <v>125-130</v>
          </cell>
          <cell r="G11387">
            <v>0.95</v>
          </cell>
          <cell r="H11387">
            <v>-0.28999999999999998</v>
          </cell>
          <cell r="I11387">
            <v>0.65</v>
          </cell>
          <cell r="J11387">
            <v>3.27</v>
          </cell>
          <cell r="K11387">
            <v>748.71</v>
          </cell>
          <cell r="L11387">
            <v>0</v>
          </cell>
          <cell r="M11387">
            <v>748.71</v>
          </cell>
          <cell r="N11387">
            <v>0</v>
          </cell>
        </row>
        <row r="11388">
          <cell r="A11388" t="str">
            <v>SS1.708NO_thin130</v>
          </cell>
          <cell r="B11388" t="str">
            <v xml:space="preserve">SS </v>
          </cell>
          <cell r="C11388">
            <v>1.7</v>
          </cell>
          <cell r="D11388">
            <v>8</v>
          </cell>
          <cell r="E11388" t="str">
            <v>NO_thin</v>
          </cell>
          <cell r="F11388" t="str">
            <v>130-135</v>
          </cell>
          <cell r="G11388">
            <v>0.9</v>
          </cell>
          <cell r="H11388">
            <v>-0.22</v>
          </cell>
          <cell r="I11388">
            <v>0.68</v>
          </cell>
          <cell r="J11388">
            <v>3.4</v>
          </cell>
          <cell r="K11388">
            <v>752.11</v>
          </cell>
          <cell r="L11388">
            <v>0</v>
          </cell>
          <cell r="M11388">
            <v>752.11</v>
          </cell>
          <cell r="N11388">
            <v>0</v>
          </cell>
        </row>
        <row r="11389">
          <cell r="A11389" t="str">
            <v>SS1.708NO_thin135</v>
          </cell>
          <cell r="B11389" t="str">
            <v xml:space="preserve">SS </v>
          </cell>
          <cell r="C11389">
            <v>1.7</v>
          </cell>
          <cell r="D11389">
            <v>8</v>
          </cell>
          <cell r="E11389" t="str">
            <v>NO_thin</v>
          </cell>
          <cell r="F11389" t="str">
            <v>135-140</v>
          </cell>
          <cell r="G11389">
            <v>0.75</v>
          </cell>
          <cell r="H11389">
            <v>0.2</v>
          </cell>
          <cell r="I11389">
            <v>0.95</v>
          </cell>
          <cell r="J11389">
            <v>4.74</v>
          </cell>
          <cell r="K11389">
            <v>756.84</v>
          </cell>
          <cell r="L11389">
            <v>0</v>
          </cell>
          <cell r="M11389">
            <v>756.84</v>
          </cell>
          <cell r="N11389">
            <v>0</v>
          </cell>
        </row>
        <row r="11390">
          <cell r="A11390" t="str">
            <v>SS1.708NO_thin140</v>
          </cell>
          <cell r="B11390" t="str">
            <v xml:space="preserve">SS </v>
          </cell>
          <cell r="C11390">
            <v>1.7</v>
          </cell>
          <cell r="D11390">
            <v>8</v>
          </cell>
          <cell r="E11390" t="str">
            <v>NO_thin</v>
          </cell>
          <cell r="F11390" t="str">
            <v>140-145</v>
          </cell>
          <cell r="G11390">
            <v>0.76</v>
          </cell>
          <cell r="H11390">
            <v>-0.23</v>
          </cell>
          <cell r="I11390">
            <v>0.53</v>
          </cell>
          <cell r="J11390">
            <v>2.67</v>
          </cell>
          <cell r="K11390">
            <v>759.51</v>
          </cell>
          <cell r="L11390">
            <v>0</v>
          </cell>
          <cell r="M11390">
            <v>759.51</v>
          </cell>
          <cell r="N11390">
            <v>0</v>
          </cell>
        </row>
        <row r="11391">
          <cell r="A11391" t="str">
            <v>SS1.708NO_thin145</v>
          </cell>
          <cell r="B11391" t="str">
            <v xml:space="preserve">SS </v>
          </cell>
          <cell r="C11391">
            <v>1.7</v>
          </cell>
          <cell r="D11391">
            <v>8</v>
          </cell>
          <cell r="E11391" t="str">
            <v>NO_thin</v>
          </cell>
          <cell r="F11391" t="str">
            <v>145-150</v>
          </cell>
          <cell r="G11391">
            <v>0.62</v>
          </cell>
          <cell r="H11391">
            <v>-0.22</v>
          </cell>
          <cell r="I11391">
            <v>0.4</v>
          </cell>
          <cell r="J11391">
            <v>2.02</v>
          </cell>
          <cell r="K11391">
            <v>761.54</v>
          </cell>
          <cell r="L11391">
            <v>0</v>
          </cell>
          <cell r="M11391">
            <v>761.54</v>
          </cell>
          <cell r="N11391">
            <v>0</v>
          </cell>
        </row>
        <row r="11392">
          <cell r="A11392" t="str">
            <v>SS1.708NO_thin150</v>
          </cell>
          <cell r="B11392" t="str">
            <v xml:space="preserve">SS </v>
          </cell>
          <cell r="C11392">
            <v>1.7</v>
          </cell>
          <cell r="D11392">
            <v>8</v>
          </cell>
          <cell r="E11392" t="str">
            <v>NO_thin</v>
          </cell>
          <cell r="F11392" t="str">
            <v>150-155</v>
          </cell>
          <cell r="G11392">
            <v>0.49</v>
          </cell>
          <cell r="H11392">
            <v>-0.2</v>
          </cell>
          <cell r="I11392">
            <v>0.28999999999999998</v>
          </cell>
          <cell r="J11392">
            <v>1.47</v>
          </cell>
          <cell r="K11392">
            <v>763</v>
          </cell>
          <cell r="L11392">
            <v>0</v>
          </cell>
          <cell r="M11392">
            <v>763</v>
          </cell>
          <cell r="N11392">
            <v>0</v>
          </cell>
        </row>
        <row r="11393">
          <cell r="A11393" t="str">
            <v>SS1.708NO_thin155</v>
          </cell>
          <cell r="B11393" t="str">
            <v xml:space="preserve">SS </v>
          </cell>
          <cell r="C11393">
            <v>1.7</v>
          </cell>
          <cell r="D11393">
            <v>8</v>
          </cell>
          <cell r="E11393" t="str">
            <v>NO_thin</v>
          </cell>
          <cell r="F11393" t="str">
            <v>155-160</v>
          </cell>
          <cell r="G11393">
            <v>0.39</v>
          </cell>
          <cell r="H11393">
            <v>-0.08</v>
          </cell>
          <cell r="I11393">
            <v>0.31</v>
          </cell>
          <cell r="J11393">
            <v>1.57</v>
          </cell>
          <cell r="K11393">
            <v>764.57</v>
          </cell>
          <cell r="L11393">
            <v>0</v>
          </cell>
          <cell r="M11393">
            <v>764.57</v>
          </cell>
          <cell r="N11393">
            <v>0</v>
          </cell>
        </row>
        <row r="11394">
          <cell r="A11394" t="str">
            <v>SS1.708NO_thin160</v>
          </cell>
          <cell r="B11394" t="str">
            <v xml:space="preserve">SS </v>
          </cell>
          <cell r="C11394">
            <v>1.7</v>
          </cell>
          <cell r="D11394">
            <v>8</v>
          </cell>
          <cell r="E11394" t="str">
            <v>NO_thin</v>
          </cell>
          <cell r="F11394" t="str">
            <v>160-165</v>
          </cell>
          <cell r="G11394">
            <v>0.45</v>
          </cell>
          <cell r="H11394">
            <v>-0.12</v>
          </cell>
          <cell r="I11394">
            <v>0.33</v>
          </cell>
          <cell r="J11394">
            <v>1.64</v>
          </cell>
          <cell r="K11394">
            <v>766.21</v>
          </cell>
          <cell r="L11394">
            <v>0</v>
          </cell>
          <cell r="M11394">
            <v>766.21</v>
          </cell>
          <cell r="N11394">
            <v>0</v>
          </cell>
        </row>
        <row r="11395">
          <cell r="A11395" t="str">
            <v>SS1.708NO_thin165</v>
          </cell>
          <cell r="B11395" t="str">
            <v xml:space="preserve">SS </v>
          </cell>
          <cell r="C11395">
            <v>1.7</v>
          </cell>
          <cell r="D11395">
            <v>8</v>
          </cell>
          <cell r="E11395" t="str">
            <v>NO_thin</v>
          </cell>
          <cell r="F11395" t="str">
            <v>165-170</v>
          </cell>
          <cell r="G11395">
            <v>0.41</v>
          </cell>
          <cell r="H11395">
            <v>-0.08</v>
          </cell>
          <cell r="I11395">
            <v>0.33</v>
          </cell>
          <cell r="J11395">
            <v>1.66</v>
          </cell>
          <cell r="K11395">
            <v>767.87</v>
          </cell>
          <cell r="L11395">
            <v>0</v>
          </cell>
          <cell r="M11395">
            <v>767.87</v>
          </cell>
          <cell r="N11395">
            <v>0</v>
          </cell>
        </row>
        <row r="11396">
          <cell r="A11396" t="str">
            <v>SS1.708NO_thin170</v>
          </cell>
          <cell r="B11396" t="str">
            <v xml:space="preserve">SS </v>
          </cell>
          <cell r="C11396">
            <v>1.7</v>
          </cell>
          <cell r="D11396">
            <v>8</v>
          </cell>
          <cell r="E11396" t="str">
            <v>NO_thin</v>
          </cell>
          <cell r="F11396" t="str">
            <v>170-175</v>
          </cell>
          <cell r="G11396">
            <v>0.4</v>
          </cell>
          <cell r="H11396">
            <v>-0.04</v>
          </cell>
          <cell r="I11396">
            <v>0.36</v>
          </cell>
          <cell r="J11396">
            <v>1.82</v>
          </cell>
          <cell r="K11396">
            <v>769.69</v>
          </cell>
          <cell r="L11396">
            <v>0</v>
          </cell>
          <cell r="M11396">
            <v>769.69</v>
          </cell>
          <cell r="N11396">
            <v>0</v>
          </cell>
        </row>
        <row r="11397">
          <cell r="A11397" t="str">
            <v>SS1.708NO_thin175</v>
          </cell>
          <cell r="B11397" t="str">
            <v xml:space="preserve">SS </v>
          </cell>
          <cell r="C11397">
            <v>1.7</v>
          </cell>
          <cell r="D11397">
            <v>8</v>
          </cell>
          <cell r="E11397" t="str">
            <v>NO_thin</v>
          </cell>
          <cell r="F11397" t="str">
            <v>175-180</v>
          </cell>
          <cell r="G11397">
            <v>0.25</v>
          </cell>
          <cell r="H11397">
            <v>-7.0000000000000007E-2</v>
          </cell>
          <cell r="I11397">
            <v>0.18</v>
          </cell>
          <cell r="J11397">
            <v>0.91</v>
          </cell>
          <cell r="K11397">
            <v>770.6</v>
          </cell>
          <cell r="L11397">
            <v>0</v>
          </cell>
          <cell r="M11397">
            <v>770.6</v>
          </cell>
          <cell r="N11397">
            <v>0</v>
          </cell>
        </row>
        <row r="11398">
          <cell r="A11398" t="str">
            <v>SS1.708NO_thin180</v>
          </cell>
          <cell r="B11398" t="str">
            <v xml:space="preserve">SS </v>
          </cell>
          <cell r="C11398">
            <v>1.7</v>
          </cell>
          <cell r="D11398">
            <v>8</v>
          </cell>
          <cell r="E11398" t="str">
            <v>NO_thin</v>
          </cell>
          <cell r="F11398" t="str">
            <v>180-185</v>
          </cell>
          <cell r="G11398">
            <v>0.12</v>
          </cell>
          <cell r="H11398">
            <v>-0.05</v>
          </cell>
          <cell r="I11398">
            <v>7.0000000000000007E-2</v>
          </cell>
          <cell r="J11398">
            <v>0.36</v>
          </cell>
          <cell r="K11398">
            <v>770.97</v>
          </cell>
          <cell r="L11398">
            <v>0</v>
          </cell>
          <cell r="M11398">
            <v>770.97</v>
          </cell>
          <cell r="N11398">
            <v>0</v>
          </cell>
        </row>
        <row r="11399">
          <cell r="A11399" t="str">
            <v>SS1.708NO_thin185</v>
          </cell>
          <cell r="B11399" t="str">
            <v xml:space="preserve">SS </v>
          </cell>
          <cell r="C11399">
            <v>1.7</v>
          </cell>
          <cell r="D11399">
            <v>8</v>
          </cell>
          <cell r="E11399" t="str">
            <v>NO_thin</v>
          </cell>
          <cell r="F11399" t="str">
            <v>185-190</v>
          </cell>
          <cell r="G11399">
            <v>0.12</v>
          </cell>
          <cell r="H11399">
            <v>0.6</v>
          </cell>
          <cell r="I11399">
            <v>0.72</v>
          </cell>
          <cell r="J11399">
            <v>3.62</v>
          </cell>
          <cell r="K11399">
            <v>774.58</v>
          </cell>
          <cell r="L11399">
            <v>0</v>
          </cell>
          <cell r="M11399">
            <v>774.58</v>
          </cell>
          <cell r="N11399">
            <v>0</v>
          </cell>
        </row>
        <row r="11400">
          <cell r="A11400" t="str">
            <v>SS1.708NO_thin190</v>
          </cell>
          <cell r="B11400" t="str">
            <v xml:space="preserve">SS </v>
          </cell>
          <cell r="C11400">
            <v>1.7</v>
          </cell>
          <cell r="D11400">
            <v>8</v>
          </cell>
          <cell r="E11400" t="str">
            <v>NO_thin</v>
          </cell>
          <cell r="F11400" t="str">
            <v>190-195</v>
          </cell>
          <cell r="G11400">
            <v>0.18</v>
          </cell>
          <cell r="H11400">
            <v>-0.13</v>
          </cell>
          <cell r="I11400">
            <v>0.05</v>
          </cell>
          <cell r="J11400">
            <v>0.26</v>
          </cell>
          <cell r="K11400">
            <v>774.84</v>
          </cell>
          <cell r="L11400">
            <v>0</v>
          </cell>
          <cell r="M11400">
            <v>774.84</v>
          </cell>
          <cell r="N11400">
            <v>0</v>
          </cell>
        </row>
        <row r="11401">
          <cell r="A11401" t="str">
            <v>SS1.708NO_thin195</v>
          </cell>
          <cell r="B11401" t="str">
            <v xml:space="preserve">SS </v>
          </cell>
          <cell r="C11401">
            <v>1.7</v>
          </cell>
          <cell r="D11401">
            <v>8</v>
          </cell>
          <cell r="E11401" t="str">
            <v>NO_thin</v>
          </cell>
          <cell r="F11401" t="str">
            <v>195-200</v>
          </cell>
          <cell r="G11401">
            <v>0.18</v>
          </cell>
          <cell r="H11401">
            <v>-0.18</v>
          </cell>
          <cell r="I11401">
            <v>0</v>
          </cell>
          <cell r="J11401">
            <v>0</v>
          </cell>
          <cell r="K11401">
            <v>774.84</v>
          </cell>
          <cell r="L11401">
            <v>0</v>
          </cell>
          <cell r="M11401">
            <v>774.84</v>
          </cell>
          <cell r="N11401">
            <v>0</v>
          </cell>
        </row>
        <row r="11402">
          <cell r="A11402" t="str">
            <v>SS1.708Thinned000</v>
          </cell>
          <cell r="B11402" t="str">
            <v xml:space="preserve">SS </v>
          </cell>
          <cell r="C11402">
            <v>1.7</v>
          </cell>
          <cell r="D11402">
            <v>8</v>
          </cell>
          <cell r="E11402" t="str">
            <v>Thinned</v>
          </cell>
          <cell r="F11402" t="str">
            <v xml:space="preserve">  0-5</v>
          </cell>
          <cell r="G11402">
            <v>0.19</v>
          </cell>
          <cell r="H11402">
            <v>0.18</v>
          </cell>
          <cell r="I11402">
            <v>0.37</v>
          </cell>
          <cell r="J11402">
            <v>1.85</v>
          </cell>
          <cell r="K11402">
            <v>1.85</v>
          </cell>
          <cell r="L11402">
            <v>0</v>
          </cell>
          <cell r="M11402">
            <v>1.85</v>
          </cell>
          <cell r="N11402">
            <v>0</v>
          </cell>
        </row>
        <row r="11403">
          <cell r="A11403" t="str">
            <v>SS1.708Thinned005</v>
          </cell>
          <cell r="B11403" t="str">
            <v xml:space="preserve">SS </v>
          </cell>
          <cell r="C11403">
            <v>1.7</v>
          </cell>
          <cell r="D11403">
            <v>8</v>
          </cell>
          <cell r="E11403" t="str">
            <v>Thinned</v>
          </cell>
          <cell r="F11403" t="str">
            <v xml:space="preserve">  5-10</v>
          </cell>
          <cell r="G11403">
            <v>0.56999999999999995</v>
          </cell>
          <cell r="H11403">
            <v>0.23</v>
          </cell>
          <cell r="I11403">
            <v>0.79</v>
          </cell>
          <cell r="J11403">
            <v>3.97</v>
          </cell>
          <cell r="K11403">
            <v>5.81</v>
          </cell>
          <cell r="L11403">
            <v>0</v>
          </cell>
          <cell r="M11403">
            <v>5.81</v>
          </cell>
          <cell r="N11403">
            <v>0</v>
          </cell>
        </row>
        <row r="11404">
          <cell r="A11404" t="str">
            <v>SS1.708Thinned010</v>
          </cell>
          <cell r="B11404" t="str">
            <v xml:space="preserve">SS </v>
          </cell>
          <cell r="C11404">
            <v>1.7</v>
          </cell>
          <cell r="D11404">
            <v>8</v>
          </cell>
          <cell r="E11404" t="str">
            <v>Thinned</v>
          </cell>
          <cell r="F11404" t="str">
            <v xml:space="preserve"> 10-15</v>
          </cell>
          <cell r="G11404">
            <v>1.73</v>
          </cell>
          <cell r="H11404">
            <v>0.23</v>
          </cell>
          <cell r="I11404">
            <v>1.96</v>
          </cell>
          <cell r="J11404">
            <v>9.7899999999999991</v>
          </cell>
          <cell r="K11404">
            <v>15.61</v>
          </cell>
          <cell r="L11404">
            <v>0</v>
          </cell>
          <cell r="M11404">
            <v>15.61</v>
          </cell>
          <cell r="N11404">
            <v>0</v>
          </cell>
        </row>
        <row r="11405">
          <cell r="A11405" t="str">
            <v>SS1.708Thinned015</v>
          </cell>
          <cell r="B11405" t="str">
            <v xml:space="preserve">SS </v>
          </cell>
          <cell r="C11405">
            <v>1.7</v>
          </cell>
          <cell r="D11405">
            <v>8</v>
          </cell>
          <cell r="E11405" t="str">
            <v>Thinned</v>
          </cell>
          <cell r="F11405" t="str">
            <v xml:space="preserve"> 15-20</v>
          </cell>
          <cell r="G11405">
            <v>5.28</v>
          </cell>
          <cell r="H11405">
            <v>0.23</v>
          </cell>
          <cell r="I11405">
            <v>5.51</v>
          </cell>
          <cell r="J11405">
            <v>27.55</v>
          </cell>
          <cell r="K11405">
            <v>43.16</v>
          </cell>
          <cell r="L11405">
            <v>0</v>
          </cell>
          <cell r="M11405">
            <v>43.16</v>
          </cell>
          <cell r="N11405">
            <v>0</v>
          </cell>
        </row>
        <row r="11406">
          <cell r="A11406" t="str">
            <v>SS1.708Thinned020</v>
          </cell>
          <cell r="B11406" t="str">
            <v xml:space="preserve">SS </v>
          </cell>
          <cell r="C11406">
            <v>1.7</v>
          </cell>
          <cell r="D11406">
            <v>8</v>
          </cell>
          <cell r="E11406" t="str">
            <v>Thinned</v>
          </cell>
          <cell r="F11406" t="str">
            <v xml:space="preserve"> 20-25</v>
          </cell>
          <cell r="G11406">
            <v>15.93</v>
          </cell>
          <cell r="H11406">
            <v>0.32</v>
          </cell>
          <cell r="I11406">
            <v>16.25</v>
          </cell>
          <cell r="J11406">
            <v>81.25</v>
          </cell>
          <cell r="K11406">
            <v>124.41</v>
          </cell>
          <cell r="L11406">
            <v>0</v>
          </cell>
          <cell r="M11406">
            <v>124.41</v>
          </cell>
          <cell r="N11406">
            <v>0</v>
          </cell>
        </row>
        <row r="11407">
          <cell r="A11407" t="str">
            <v>SS1.708Thinned025</v>
          </cell>
          <cell r="B11407" t="str">
            <v xml:space="preserve">SS </v>
          </cell>
          <cell r="C11407">
            <v>1.7</v>
          </cell>
          <cell r="D11407">
            <v>8</v>
          </cell>
          <cell r="E11407" t="str">
            <v>Thinned</v>
          </cell>
          <cell r="F11407" t="str">
            <v xml:space="preserve"> 25-30</v>
          </cell>
          <cell r="G11407">
            <v>8.5500000000000007</v>
          </cell>
          <cell r="H11407">
            <v>5</v>
          </cell>
          <cell r="I11407">
            <v>13.55</v>
          </cell>
          <cell r="J11407">
            <v>67.77</v>
          </cell>
          <cell r="K11407">
            <v>192.18</v>
          </cell>
          <cell r="L11407">
            <v>-0.14000000000000001</v>
          </cell>
          <cell r="M11407">
            <v>192.04000000000002</v>
          </cell>
          <cell r="N11407">
            <v>8.3000000000000007</v>
          </cell>
        </row>
        <row r="11408">
          <cell r="A11408" t="str">
            <v>SS1.708Thinned030</v>
          </cell>
          <cell r="B11408" t="str">
            <v xml:space="preserve">SS </v>
          </cell>
          <cell r="C11408">
            <v>1.7</v>
          </cell>
          <cell r="D11408">
            <v>8</v>
          </cell>
          <cell r="E11408" t="str">
            <v>Thinned</v>
          </cell>
          <cell r="F11408" t="str">
            <v xml:space="preserve"> 30-35</v>
          </cell>
          <cell r="G11408">
            <v>3.87</v>
          </cell>
          <cell r="H11408">
            <v>0.55000000000000004</v>
          </cell>
          <cell r="I11408">
            <v>4.42</v>
          </cell>
          <cell r="J11408">
            <v>22.11</v>
          </cell>
          <cell r="K11408">
            <v>214.29</v>
          </cell>
          <cell r="L11408">
            <v>-0.26</v>
          </cell>
          <cell r="M11408">
            <v>214.03</v>
          </cell>
          <cell r="N11408">
            <v>6.93</v>
          </cell>
        </row>
        <row r="11409">
          <cell r="A11409" t="str">
            <v>SS1.708Thinned035</v>
          </cell>
          <cell r="B11409" t="str">
            <v xml:space="preserve">SS </v>
          </cell>
          <cell r="C11409">
            <v>1.7</v>
          </cell>
          <cell r="D11409">
            <v>8</v>
          </cell>
          <cell r="E11409" t="str">
            <v>Thinned</v>
          </cell>
          <cell r="F11409" t="str">
            <v xml:space="preserve"> 35-40</v>
          </cell>
          <cell r="G11409">
            <v>5.08</v>
          </cell>
          <cell r="H11409">
            <v>2.2999999999999998</v>
          </cell>
          <cell r="I11409">
            <v>7.39</v>
          </cell>
          <cell r="J11409">
            <v>36.93</v>
          </cell>
          <cell r="K11409">
            <v>251.22</v>
          </cell>
          <cell r="L11409">
            <v>-0.71</v>
          </cell>
          <cell r="M11409">
            <v>250.51</v>
          </cell>
          <cell r="N11409">
            <v>2.56</v>
          </cell>
        </row>
        <row r="11410">
          <cell r="A11410" t="str">
            <v>SS1.708Thinned040</v>
          </cell>
          <cell r="B11410" t="str">
            <v xml:space="preserve">SS </v>
          </cell>
          <cell r="C11410">
            <v>1.7</v>
          </cell>
          <cell r="D11410">
            <v>8</v>
          </cell>
          <cell r="E11410" t="str">
            <v>Thinned</v>
          </cell>
          <cell r="F11410" t="str">
            <v xml:space="preserve"> 40-45</v>
          </cell>
          <cell r="G11410">
            <v>6.51</v>
          </cell>
          <cell r="H11410">
            <v>1.54</v>
          </cell>
          <cell r="I11410">
            <v>8.0500000000000007</v>
          </cell>
          <cell r="J11410">
            <v>40.229999999999997</v>
          </cell>
          <cell r="K11410">
            <v>291.45</v>
          </cell>
          <cell r="L11410">
            <v>-1.18</v>
          </cell>
          <cell r="M11410">
            <v>290.27</v>
          </cell>
          <cell r="N11410">
            <v>2.64</v>
          </cell>
        </row>
        <row r="11411">
          <cell r="A11411" t="str">
            <v>SS1.708Thinned045</v>
          </cell>
          <cell r="B11411" t="str">
            <v xml:space="preserve">SS </v>
          </cell>
          <cell r="C11411">
            <v>1.7</v>
          </cell>
          <cell r="D11411">
            <v>8</v>
          </cell>
          <cell r="E11411" t="str">
            <v>Thinned</v>
          </cell>
          <cell r="F11411" t="str">
            <v xml:space="preserve"> 45-50</v>
          </cell>
          <cell r="G11411">
            <v>5.36</v>
          </cell>
          <cell r="H11411">
            <v>0.02</v>
          </cell>
          <cell r="I11411">
            <v>5.38</v>
          </cell>
          <cell r="J11411">
            <v>26.92</v>
          </cell>
          <cell r="K11411">
            <v>318.37</v>
          </cell>
          <cell r="L11411">
            <v>-1.71</v>
          </cell>
          <cell r="M11411">
            <v>316.66000000000003</v>
          </cell>
          <cell r="N11411">
            <v>3.03</v>
          </cell>
        </row>
        <row r="11412">
          <cell r="A11412" t="str">
            <v>SS1.708Thinned050</v>
          </cell>
          <cell r="B11412" t="str">
            <v xml:space="preserve">SS </v>
          </cell>
          <cell r="C11412">
            <v>1.7</v>
          </cell>
          <cell r="D11412">
            <v>8</v>
          </cell>
          <cell r="E11412" t="str">
            <v>Thinned</v>
          </cell>
          <cell r="F11412" t="str">
            <v xml:space="preserve"> 50-55</v>
          </cell>
          <cell r="G11412">
            <v>4.82</v>
          </cell>
          <cell r="H11412">
            <v>-0.39</v>
          </cell>
          <cell r="I11412">
            <v>4.43</v>
          </cell>
          <cell r="J11412">
            <v>22.14</v>
          </cell>
          <cell r="K11412">
            <v>340.51</v>
          </cell>
          <cell r="L11412">
            <v>-2.25</v>
          </cell>
          <cell r="M11412">
            <v>338.26</v>
          </cell>
          <cell r="N11412">
            <v>3.02</v>
          </cell>
        </row>
        <row r="11413">
          <cell r="A11413" t="str">
            <v>SS1.708Thinned055</v>
          </cell>
          <cell r="B11413" t="str">
            <v xml:space="preserve">SS </v>
          </cell>
          <cell r="C11413">
            <v>1.7</v>
          </cell>
          <cell r="D11413">
            <v>8</v>
          </cell>
          <cell r="E11413" t="str">
            <v>Thinned</v>
          </cell>
          <cell r="F11413" t="str">
            <v xml:space="preserve"> 55-60</v>
          </cell>
          <cell r="G11413">
            <v>4.8</v>
          </cell>
          <cell r="H11413">
            <v>-1.8</v>
          </cell>
          <cell r="I11413">
            <v>3</v>
          </cell>
          <cell r="J11413">
            <v>15</v>
          </cell>
          <cell r="K11413">
            <v>355.51</v>
          </cell>
          <cell r="L11413">
            <v>-2.71</v>
          </cell>
          <cell r="M11413">
            <v>352.8</v>
          </cell>
          <cell r="N11413">
            <v>2.65</v>
          </cell>
        </row>
        <row r="11414">
          <cell r="A11414" t="str">
            <v>SS1.708Thinned060</v>
          </cell>
          <cell r="B11414" t="str">
            <v xml:space="preserve">SS </v>
          </cell>
          <cell r="C11414">
            <v>1.7</v>
          </cell>
          <cell r="D11414">
            <v>8</v>
          </cell>
          <cell r="E11414" t="str">
            <v>Thinned</v>
          </cell>
          <cell r="F11414" t="str">
            <v xml:space="preserve"> 60-65</v>
          </cell>
          <cell r="G11414">
            <v>4.16</v>
          </cell>
          <cell r="H11414">
            <v>-1.1499999999999999</v>
          </cell>
          <cell r="I11414">
            <v>3.01</v>
          </cell>
          <cell r="J11414">
            <v>15.07</v>
          </cell>
          <cell r="K11414">
            <v>370.58</v>
          </cell>
          <cell r="L11414">
            <v>-3.09</v>
          </cell>
          <cell r="M11414">
            <v>367.49</v>
          </cell>
          <cell r="N11414">
            <v>2.12</v>
          </cell>
        </row>
        <row r="11415">
          <cell r="A11415" t="str">
            <v>SS1.708Thinned065</v>
          </cell>
          <cell r="B11415" t="str">
            <v xml:space="preserve">SS </v>
          </cell>
          <cell r="C11415">
            <v>1.7</v>
          </cell>
          <cell r="D11415">
            <v>8</v>
          </cell>
          <cell r="E11415" t="str">
            <v>Thinned</v>
          </cell>
          <cell r="F11415" t="str">
            <v xml:space="preserve"> 65-70</v>
          </cell>
          <cell r="G11415">
            <v>3.88</v>
          </cell>
          <cell r="H11415">
            <v>-1.08</v>
          </cell>
          <cell r="I11415">
            <v>2.8</v>
          </cell>
          <cell r="J11415">
            <v>14.01</v>
          </cell>
          <cell r="K11415">
            <v>384.59</v>
          </cell>
          <cell r="L11415">
            <v>-3.46</v>
          </cell>
          <cell r="M11415">
            <v>381.13</v>
          </cell>
          <cell r="N11415">
            <v>2.1</v>
          </cell>
        </row>
        <row r="11416">
          <cell r="A11416" t="str">
            <v>SS1.708Thinned070</v>
          </cell>
          <cell r="B11416" t="str">
            <v xml:space="preserve">SS </v>
          </cell>
          <cell r="C11416">
            <v>1.7</v>
          </cell>
          <cell r="D11416">
            <v>8</v>
          </cell>
          <cell r="E11416" t="str">
            <v>Thinned</v>
          </cell>
          <cell r="F11416" t="str">
            <v xml:space="preserve"> 70-75</v>
          </cell>
          <cell r="G11416">
            <v>2.99</v>
          </cell>
          <cell r="H11416">
            <v>-0.99</v>
          </cell>
          <cell r="I11416">
            <v>2</v>
          </cell>
          <cell r="J11416">
            <v>10.01</v>
          </cell>
          <cell r="K11416">
            <v>394.6</v>
          </cell>
          <cell r="L11416">
            <v>-3.82</v>
          </cell>
          <cell r="M11416">
            <v>390.78000000000003</v>
          </cell>
          <cell r="N11416">
            <v>2.1</v>
          </cell>
        </row>
        <row r="11417">
          <cell r="A11417" t="str">
            <v>SS1.708Thinned075</v>
          </cell>
          <cell r="B11417" t="str">
            <v xml:space="preserve">SS </v>
          </cell>
          <cell r="C11417">
            <v>1.7</v>
          </cell>
          <cell r="D11417">
            <v>8</v>
          </cell>
          <cell r="E11417" t="str">
            <v>Thinned</v>
          </cell>
          <cell r="F11417" t="str">
            <v xml:space="preserve"> 75-80</v>
          </cell>
          <cell r="G11417">
            <v>1.84</v>
          </cell>
          <cell r="H11417">
            <v>-0.32</v>
          </cell>
          <cell r="I11417">
            <v>1.52</v>
          </cell>
          <cell r="J11417">
            <v>7.61</v>
          </cell>
          <cell r="K11417">
            <v>402.22</v>
          </cell>
          <cell r="L11417">
            <v>-4.1500000000000004</v>
          </cell>
          <cell r="M11417">
            <v>398.07000000000005</v>
          </cell>
          <cell r="N11417">
            <v>1.84</v>
          </cell>
        </row>
        <row r="11418">
          <cell r="A11418" t="str">
            <v>SS1.708Thinned080</v>
          </cell>
          <cell r="B11418" t="str">
            <v xml:space="preserve">SS </v>
          </cell>
          <cell r="C11418">
            <v>1.7</v>
          </cell>
          <cell r="D11418">
            <v>8</v>
          </cell>
          <cell r="E11418" t="str">
            <v>Thinned</v>
          </cell>
          <cell r="F11418" t="str">
            <v xml:space="preserve"> 80-85</v>
          </cell>
          <cell r="G11418">
            <v>1.75</v>
          </cell>
          <cell r="H11418">
            <v>-0.19</v>
          </cell>
          <cell r="I11418">
            <v>1.56</v>
          </cell>
          <cell r="J11418">
            <v>7.8</v>
          </cell>
          <cell r="K11418">
            <v>410.01</v>
          </cell>
          <cell r="L11418">
            <v>-4.46</v>
          </cell>
          <cell r="M11418">
            <v>405.55</v>
          </cell>
          <cell r="N11418">
            <v>1.76</v>
          </cell>
        </row>
        <row r="11419">
          <cell r="A11419" t="str">
            <v>SS1.708Thinned085</v>
          </cell>
          <cell r="B11419" t="str">
            <v xml:space="preserve">SS </v>
          </cell>
          <cell r="C11419">
            <v>1.7</v>
          </cell>
          <cell r="D11419">
            <v>8</v>
          </cell>
          <cell r="E11419" t="str">
            <v>Thinned</v>
          </cell>
          <cell r="F11419" t="str">
            <v xml:space="preserve"> 85-90</v>
          </cell>
          <cell r="G11419">
            <v>1.55</v>
          </cell>
          <cell r="H11419">
            <v>-0.12</v>
          </cell>
          <cell r="I11419">
            <v>1.43</v>
          </cell>
          <cell r="J11419">
            <v>7.16</v>
          </cell>
          <cell r="K11419">
            <v>417.18</v>
          </cell>
          <cell r="L11419">
            <v>-4.76</v>
          </cell>
          <cell r="M11419">
            <v>412.42</v>
          </cell>
          <cell r="N11419">
            <v>1.67</v>
          </cell>
        </row>
        <row r="11420">
          <cell r="A11420" t="str">
            <v>SS1.708Thinned090</v>
          </cell>
          <cell r="B11420" t="str">
            <v xml:space="preserve">SS </v>
          </cell>
          <cell r="C11420">
            <v>1.7</v>
          </cell>
          <cell r="D11420">
            <v>8</v>
          </cell>
          <cell r="E11420" t="str">
            <v>Thinned</v>
          </cell>
          <cell r="F11420" t="str">
            <v xml:space="preserve"> 90-95</v>
          </cell>
          <cell r="G11420">
            <v>1.18</v>
          </cell>
          <cell r="H11420">
            <v>-0.08</v>
          </cell>
          <cell r="I11420">
            <v>1.0900000000000001</v>
          </cell>
          <cell r="J11420">
            <v>5.47</v>
          </cell>
          <cell r="K11420">
            <v>422.65</v>
          </cell>
          <cell r="L11420">
            <v>-5.03</v>
          </cell>
          <cell r="M11420">
            <v>417.62</v>
          </cell>
          <cell r="N11420">
            <v>1.58</v>
          </cell>
        </row>
        <row r="11421">
          <cell r="A11421" t="str">
            <v>SS1.708Thinned095</v>
          </cell>
          <cell r="B11421" t="str">
            <v xml:space="preserve">SS </v>
          </cell>
          <cell r="C11421">
            <v>1.7</v>
          </cell>
          <cell r="D11421">
            <v>8</v>
          </cell>
          <cell r="E11421" t="str">
            <v>Thinned</v>
          </cell>
          <cell r="F11421" t="str">
            <v xml:space="preserve"> 95-100</v>
          </cell>
          <cell r="G11421">
            <v>0.83</v>
          </cell>
          <cell r="H11421">
            <v>-0.1</v>
          </cell>
          <cell r="I11421">
            <v>0.73</v>
          </cell>
          <cell r="J11421">
            <v>3.64</v>
          </cell>
          <cell r="K11421">
            <v>426.29</v>
          </cell>
          <cell r="L11421">
            <v>-5.29</v>
          </cell>
          <cell r="M11421">
            <v>421</v>
          </cell>
          <cell r="N11421">
            <v>1.5</v>
          </cell>
        </row>
        <row r="11422">
          <cell r="A11422" t="str">
            <v>SS1.708Thinned100</v>
          </cell>
          <cell r="B11422" t="str">
            <v xml:space="preserve">SS </v>
          </cell>
          <cell r="C11422">
            <v>1.7</v>
          </cell>
          <cell r="D11422">
            <v>8</v>
          </cell>
          <cell r="E11422" t="str">
            <v>Thinned</v>
          </cell>
          <cell r="F11422" t="str">
            <v>100-105</v>
          </cell>
          <cell r="G11422">
            <v>0.37</v>
          </cell>
          <cell r="H11422">
            <v>-0.13</v>
          </cell>
          <cell r="I11422">
            <v>0.24</v>
          </cell>
          <cell r="J11422">
            <v>1.22</v>
          </cell>
          <cell r="K11422">
            <v>427.51</v>
          </cell>
          <cell r="L11422">
            <v>-5.55</v>
          </cell>
          <cell r="M11422">
            <v>421.96</v>
          </cell>
          <cell r="N11422">
            <v>1.42</v>
          </cell>
        </row>
        <row r="11423">
          <cell r="A11423" t="str">
            <v>SS1.708Thinned105</v>
          </cell>
          <cell r="B11423" t="str">
            <v xml:space="preserve">SS </v>
          </cell>
          <cell r="C11423">
            <v>1.7</v>
          </cell>
          <cell r="D11423">
            <v>8</v>
          </cell>
          <cell r="E11423" t="str">
            <v>Thinned</v>
          </cell>
          <cell r="F11423" t="str">
            <v>105-110</v>
          </cell>
          <cell r="G11423">
            <v>-0.17</v>
          </cell>
          <cell r="H11423">
            <v>-0.15</v>
          </cell>
          <cell r="I11423">
            <v>-0.32</v>
          </cell>
          <cell r="J11423">
            <v>-1.58</v>
          </cell>
          <cell r="K11423">
            <v>425.93</v>
          </cell>
          <cell r="L11423">
            <v>-5.79</v>
          </cell>
          <cell r="M11423">
            <v>420.14</v>
          </cell>
          <cell r="N11423">
            <v>1.36</v>
          </cell>
        </row>
        <row r="11424">
          <cell r="A11424" t="str">
            <v>SS1.708Thinned110</v>
          </cell>
          <cell r="B11424" t="str">
            <v xml:space="preserve">SS </v>
          </cell>
          <cell r="C11424">
            <v>1.7</v>
          </cell>
          <cell r="D11424">
            <v>8</v>
          </cell>
          <cell r="E11424" t="str">
            <v>Thinned</v>
          </cell>
          <cell r="F11424" t="str">
            <v>110-115</v>
          </cell>
          <cell r="G11424">
            <v>-0.32</v>
          </cell>
          <cell r="H11424">
            <v>-0.16</v>
          </cell>
          <cell r="I11424">
            <v>-0.48</v>
          </cell>
          <cell r="J11424">
            <v>-2.39</v>
          </cell>
          <cell r="K11424">
            <v>423.54</v>
          </cell>
          <cell r="L11424">
            <v>-6.02</v>
          </cell>
          <cell r="M11424">
            <v>417.52000000000004</v>
          </cell>
          <cell r="N11424">
            <v>1.3</v>
          </cell>
        </row>
        <row r="11425">
          <cell r="A11425" t="str">
            <v>SS1.708Thinned115</v>
          </cell>
          <cell r="B11425" t="str">
            <v xml:space="preserve">SS </v>
          </cell>
          <cell r="C11425">
            <v>1.7</v>
          </cell>
          <cell r="D11425">
            <v>8</v>
          </cell>
          <cell r="E11425" t="str">
            <v>Thinned</v>
          </cell>
          <cell r="F11425" t="str">
            <v>115-120</v>
          </cell>
          <cell r="G11425">
            <v>-0.48</v>
          </cell>
          <cell r="H11425">
            <v>0.05</v>
          </cell>
          <cell r="I11425">
            <v>-0.43</v>
          </cell>
          <cell r="J11425">
            <v>-2.13</v>
          </cell>
          <cell r="K11425">
            <v>421.4</v>
          </cell>
          <cell r="L11425">
            <v>-6.22</v>
          </cell>
          <cell r="M11425">
            <v>415.17999999999995</v>
          </cell>
          <cell r="N11425">
            <v>1.1399999999999999</v>
          </cell>
        </row>
        <row r="11426">
          <cell r="A11426" t="str">
            <v>SS1.708Thinned120</v>
          </cell>
          <cell r="B11426" t="str">
            <v xml:space="preserve">SS </v>
          </cell>
          <cell r="C11426">
            <v>1.7</v>
          </cell>
          <cell r="D11426">
            <v>8</v>
          </cell>
          <cell r="E11426" t="str">
            <v>Thinned</v>
          </cell>
          <cell r="F11426" t="str">
            <v>120-125</v>
          </cell>
          <cell r="G11426">
            <v>-0.45</v>
          </cell>
          <cell r="H11426">
            <v>-0.2</v>
          </cell>
          <cell r="I11426">
            <v>-0.65</v>
          </cell>
          <cell r="J11426">
            <v>-3.27</v>
          </cell>
          <cell r="K11426">
            <v>418.13</v>
          </cell>
          <cell r="L11426">
            <v>-6.42</v>
          </cell>
          <cell r="M11426">
            <v>411.71</v>
          </cell>
          <cell r="N11426">
            <v>1.19</v>
          </cell>
        </row>
        <row r="11427">
          <cell r="A11427" t="str">
            <v>SS1.708Thinned125</v>
          </cell>
          <cell r="B11427" t="str">
            <v xml:space="preserve">SS </v>
          </cell>
          <cell r="C11427">
            <v>1.7</v>
          </cell>
          <cell r="D11427">
            <v>8</v>
          </cell>
          <cell r="E11427" t="str">
            <v>Thinned</v>
          </cell>
          <cell r="F11427" t="str">
            <v>125-130</v>
          </cell>
          <cell r="G11427">
            <v>-0.47</v>
          </cell>
          <cell r="H11427">
            <v>-0.19</v>
          </cell>
          <cell r="I11427">
            <v>-0.66</v>
          </cell>
          <cell r="J11427">
            <v>-3.32</v>
          </cell>
          <cell r="K11427">
            <v>414.81</v>
          </cell>
          <cell r="L11427">
            <v>-6.63</v>
          </cell>
          <cell r="M11427">
            <v>408.18</v>
          </cell>
          <cell r="N11427">
            <v>1.1299999999999999</v>
          </cell>
        </row>
        <row r="11428">
          <cell r="A11428" t="str">
            <v>SS1.708Thinned130</v>
          </cell>
          <cell r="B11428" t="str">
            <v xml:space="preserve">SS </v>
          </cell>
          <cell r="C11428">
            <v>1.7</v>
          </cell>
          <cell r="D11428">
            <v>8</v>
          </cell>
          <cell r="E11428" t="str">
            <v>Thinned</v>
          </cell>
          <cell r="F11428" t="str">
            <v>130-135</v>
          </cell>
          <cell r="G11428">
            <v>-0.56000000000000005</v>
          </cell>
          <cell r="H11428">
            <v>-0.18</v>
          </cell>
          <cell r="I11428">
            <v>-0.74</v>
          </cell>
          <cell r="J11428">
            <v>-3.68</v>
          </cell>
          <cell r="K11428">
            <v>411.13</v>
          </cell>
          <cell r="L11428">
            <v>-6.81</v>
          </cell>
          <cell r="M11428">
            <v>404.32</v>
          </cell>
          <cell r="N11428">
            <v>1.07</v>
          </cell>
        </row>
        <row r="11429">
          <cell r="A11429" t="str">
            <v>SS1.708Thinned135</v>
          </cell>
          <cell r="B11429" t="str">
            <v xml:space="preserve">SS </v>
          </cell>
          <cell r="C11429">
            <v>1.7</v>
          </cell>
          <cell r="D11429">
            <v>8</v>
          </cell>
          <cell r="E11429" t="str">
            <v>Thinned</v>
          </cell>
          <cell r="F11429" t="str">
            <v>135-140</v>
          </cell>
          <cell r="G11429">
            <v>-0.62</v>
          </cell>
          <cell r="H11429">
            <v>-0.15</v>
          </cell>
          <cell r="I11429">
            <v>-0.78</v>
          </cell>
          <cell r="J11429">
            <v>-3.88</v>
          </cell>
          <cell r="K11429">
            <v>407.26</v>
          </cell>
          <cell r="L11429">
            <v>-6.99</v>
          </cell>
          <cell r="M11429">
            <v>400.27</v>
          </cell>
          <cell r="N11429">
            <v>1.02</v>
          </cell>
        </row>
        <row r="11430">
          <cell r="A11430" t="str">
            <v>SS1.708Thinned140</v>
          </cell>
          <cell r="B11430" t="str">
            <v xml:space="preserve">SS </v>
          </cell>
          <cell r="C11430">
            <v>1.7</v>
          </cell>
          <cell r="D11430">
            <v>8</v>
          </cell>
          <cell r="E11430" t="str">
            <v>Thinned</v>
          </cell>
          <cell r="F11430" t="str">
            <v>140-145</v>
          </cell>
          <cell r="G11430">
            <v>-0.69</v>
          </cell>
          <cell r="H11430">
            <v>-0.12</v>
          </cell>
          <cell r="I11430">
            <v>-0.81</v>
          </cell>
          <cell r="J11430">
            <v>-4.04</v>
          </cell>
          <cell r="K11430">
            <v>403.22</v>
          </cell>
          <cell r="L11430">
            <v>-7.16</v>
          </cell>
          <cell r="M11430">
            <v>396.06</v>
          </cell>
          <cell r="N11430">
            <v>0.97</v>
          </cell>
        </row>
        <row r="11431">
          <cell r="A11431" t="str">
            <v>SS1.708Thinned145</v>
          </cell>
          <cell r="B11431" t="str">
            <v xml:space="preserve">SS </v>
          </cell>
          <cell r="C11431">
            <v>1.7</v>
          </cell>
          <cell r="D11431">
            <v>8</v>
          </cell>
          <cell r="E11431" t="str">
            <v>Thinned</v>
          </cell>
          <cell r="F11431" t="str">
            <v>145-150</v>
          </cell>
          <cell r="G11431">
            <v>-0.74</v>
          </cell>
          <cell r="H11431">
            <v>-0.1</v>
          </cell>
          <cell r="I11431">
            <v>-0.84</v>
          </cell>
          <cell r="J11431">
            <v>-4.21</v>
          </cell>
          <cell r="K11431">
            <v>399</v>
          </cell>
          <cell r="L11431">
            <v>-7.33</v>
          </cell>
          <cell r="M11431">
            <v>391.67</v>
          </cell>
          <cell r="N11431">
            <v>0.92</v>
          </cell>
        </row>
        <row r="11432">
          <cell r="A11432" t="str">
            <v>SS1.708Thinned150</v>
          </cell>
          <cell r="B11432" t="str">
            <v xml:space="preserve">SS </v>
          </cell>
          <cell r="C11432">
            <v>1.7</v>
          </cell>
          <cell r="D11432">
            <v>8</v>
          </cell>
          <cell r="E11432" t="str">
            <v>Thinned</v>
          </cell>
          <cell r="F11432" t="str">
            <v>150-155</v>
          </cell>
          <cell r="G11432">
            <v>-0.74</v>
          </cell>
          <cell r="H11432">
            <v>-0.09</v>
          </cell>
          <cell r="I11432">
            <v>-0.84</v>
          </cell>
          <cell r="J11432">
            <v>-4.1900000000000004</v>
          </cell>
          <cell r="K11432">
            <v>394.82</v>
          </cell>
          <cell r="L11432">
            <v>-7.48</v>
          </cell>
          <cell r="M11432">
            <v>387.34</v>
          </cell>
          <cell r="N11432">
            <v>0.88</v>
          </cell>
        </row>
        <row r="11433">
          <cell r="A11433" t="str">
            <v>SS1.708Thinned155</v>
          </cell>
          <cell r="B11433" t="str">
            <v xml:space="preserve">SS </v>
          </cell>
          <cell r="C11433">
            <v>1.7</v>
          </cell>
          <cell r="D11433">
            <v>8</v>
          </cell>
          <cell r="E11433" t="str">
            <v>Thinned</v>
          </cell>
          <cell r="F11433" t="str">
            <v>155-160</v>
          </cell>
          <cell r="G11433">
            <v>-0.78</v>
          </cell>
          <cell r="H11433">
            <v>-0.09</v>
          </cell>
          <cell r="I11433">
            <v>-0.87</v>
          </cell>
          <cell r="J11433">
            <v>-4.3600000000000003</v>
          </cell>
          <cell r="K11433">
            <v>390.46</v>
          </cell>
          <cell r="L11433">
            <v>-7.63</v>
          </cell>
          <cell r="M11433">
            <v>382.83</v>
          </cell>
          <cell r="N11433">
            <v>0.83</v>
          </cell>
        </row>
        <row r="11434">
          <cell r="A11434" t="str">
            <v>SS1.708Thinned160</v>
          </cell>
          <cell r="B11434" t="str">
            <v xml:space="preserve">SS </v>
          </cell>
          <cell r="C11434">
            <v>1.7</v>
          </cell>
          <cell r="D11434">
            <v>8</v>
          </cell>
          <cell r="E11434" t="str">
            <v>Thinned</v>
          </cell>
          <cell r="F11434" t="str">
            <v>160-165</v>
          </cell>
          <cell r="G11434">
            <v>-0.8</v>
          </cell>
          <cell r="H11434">
            <v>-0.09</v>
          </cell>
          <cell r="I11434">
            <v>-0.89</v>
          </cell>
          <cell r="J11434">
            <v>-4.45</v>
          </cell>
          <cell r="K11434">
            <v>386</v>
          </cell>
          <cell r="L11434">
            <v>-7.77</v>
          </cell>
          <cell r="M11434">
            <v>378.23</v>
          </cell>
          <cell r="N11434">
            <v>0.79</v>
          </cell>
        </row>
        <row r="11435">
          <cell r="A11435" t="str">
            <v>SS1.708Thinned165</v>
          </cell>
          <cell r="B11435" t="str">
            <v xml:space="preserve">SS </v>
          </cell>
          <cell r="C11435">
            <v>1.7</v>
          </cell>
          <cell r="D11435">
            <v>8</v>
          </cell>
          <cell r="E11435" t="str">
            <v>Thinned</v>
          </cell>
          <cell r="F11435" t="str">
            <v>165-170</v>
          </cell>
          <cell r="G11435">
            <v>-0.8</v>
          </cell>
          <cell r="H11435">
            <v>-0.08</v>
          </cell>
          <cell r="I11435">
            <v>-0.88</v>
          </cell>
          <cell r="J11435">
            <v>-4.3899999999999997</v>
          </cell>
          <cell r="K11435">
            <v>381.62</v>
          </cell>
          <cell r="L11435">
            <v>-7.9</v>
          </cell>
          <cell r="M11435">
            <v>373.72</v>
          </cell>
          <cell r="N11435">
            <v>0.75</v>
          </cell>
        </row>
        <row r="11436">
          <cell r="A11436" t="str">
            <v>SS1.708Thinned170</v>
          </cell>
          <cell r="B11436" t="str">
            <v xml:space="preserve">SS </v>
          </cell>
          <cell r="C11436">
            <v>1.7</v>
          </cell>
          <cell r="D11436">
            <v>8</v>
          </cell>
          <cell r="E11436" t="str">
            <v>Thinned</v>
          </cell>
          <cell r="F11436" t="str">
            <v>170-175</v>
          </cell>
          <cell r="G11436">
            <v>-0.8</v>
          </cell>
          <cell r="H11436">
            <v>-0.08</v>
          </cell>
          <cell r="I11436">
            <v>-0.88</v>
          </cell>
          <cell r="J11436">
            <v>-4.41</v>
          </cell>
          <cell r="K11436">
            <v>377.21</v>
          </cell>
          <cell r="L11436">
            <v>-8.0299999999999994</v>
          </cell>
          <cell r="M11436">
            <v>369.18</v>
          </cell>
          <cell r="N11436">
            <v>0.72</v>
          </cell>
        </row>
        <row r="11437">
          <cell r="A11437" t="str">
            <v>SS1.708Thinned175</v>
          </cell>
          <cell r="B11437" t="str">
            <v xml:space="preserve">SS </v>
          </cell>
          <cell r="C11437">
            <v>1.7</v>
          </cell>
          <cell r="D11437">
            <v>8</v>
          </cell>
          <cell r="E11437" t="str">
            <v>Thinned</v>
          </cell>
          <cell r="F11437" t="str">
            <v>175-180</v>
          </cell>
          <cell r="G11437">
            <v>-0.8</v>
          </cell>
          <cell r="H11437">
            <v>-0.08</v>
          </cell>
          <cell r="I11437">
            <v>-0.87</v>
          </cell>
          <cell r="J11437">
            <v>-4.37</v>
          </cell>
          <cell r="K11437">
            <v>372.84</v>
          </cell>
          <cell r="L11437">
            <v>-8.15</v>
          </cell>
          <cell r="M11437">
            <v>364.69</v>
          </cell>
          <cell r="N11437">
            <v>0.68</v>
          </cell>
        </row>
        <row r="11438">
          <cell r="A11438" t="str">
            <v>SS1.708Thinned180</v>
          </cell>
          <cell r="B11438" t="str">
            <v xml:space="preserve">SS </v>
          </cell>
          <cell r="C11438">
            <v>1.7</v>
          </cell>
          <cell r="D11438">
            <v>8</v>
          </cell>
          <cell r="E11438" t="str">
            <v>Thinned</v>
          </cell>
          <cell r="F11438" t="str">
            <v>180-185</v>
          </cell>
          <cell r="G11438">
            <v>-0.79</v>
          </cell>
          <cell r="H11438">
            <v>-7.0000000000000007E-2</v>
          </cell>
          <cell r="I11438">
            <v>-0.86</v>
          </cell>
          <cell r="J11438">
            <v>-4.32</v>
          </cell>
          <cell r="K11438">
            <v>368.52</v>
          </cell>
          <cell r="L11438">
            <v>-8.26</v>
          </cell>
          <cell r="M11438">
            <v>360.26</v>
          </cell>
          <cell r="N11438">
            <v>0.65</v>
          </cell>
        </row>
        <row r="11439">
          <cell r="A11439" t="str">
            <v>SS1.708Thinned185</v>
          </cell>
          <cell r="B11439" t="str">
            <v xml:space="preserve">SS </v>
          </cell>
          <cell r="C11439">
            <v>1.7</v>
          </cell>
          <cell r="D11439">
            <v>8</v>
          </cell>
          <cell r="E11439" t="str">
            <v>Thinned</v>
          </cell>
          <cell r="F11439" t="str">
            <v>185-190</v>
          </cell>
          <cell r="G11439">
            <v>-0.78</v>
          </cell>
          <cell r="H11439">
            <v>-7.0000000000000007E-2</v>
          </cell>
          <cell r="I11439">
            <v>-0.85</v>
          </cell>
          <cell r="J11439">
            <v>-4.2699999999999996</v>
          </cell>
          <cell r="K11439">
            <v>364.25</v>
          </cell>
          <cell r="L11439">
            <v>-8.3699999999999992</v>
          </cell>
          <cell r="M11439">
            <v>355.88</v>
          </cell>
          <cell r="N11439">
            <v>0.62</v>
          </cell>
        </row>
        <row r="11440">
          <cell r="A11440" t="str">
            <v>SS1.708Thinned190</v>
          </cell>
          <cell r="B11440" t="str">
            <v xml:space="preserve">SS </v>
          </cell>
          <cell r="C11440">
            <v>1.7</v>
          </cell>
          <cell r="D11440">
            <v>8</v>
          </cell>
          <cell r="E11440" t="str">
            <v>Thinned</v>
          </cell>
          <cell r="F11440" t="str">
            <v>190-195</v>
          </cell>
          <cell r="G11440">
            <v>-0.75</v>
          </cell>
          <cell r="H11440">
            <v>-7.0000000000000007E-2</v>
          </cell>
          <cell r="I11440">
            <v>-0.82</v>
          </cell>
          <cell r="J11440">
            <v>-4.08</v>
          </cell>
          <cell r="K11440">
            <v>360.17</v>
          </cell>
          <cell r="L11440">
            <v>-8.4700000000000006</v>
          </cell>
          <cell r="M11440">
            <v>351.7</v>
          </cell>
          <cell r="N11440">
            <v>0.59</v>
          </cell>
        </row>
        <row r="11441">
          <cell r="A11441" t="str">
            <v>SS1.708Thinned195</v>
          </cell>
          <cell r="B11441" t="str">
            <v xml:space="preserve">SS </v>
          </cell>
          <cell r="C11441">
            <v>1.7</v>
          </cell>
          <cell r="D11441">
            <v>8</v>
          </cell>
          <cell r="E11441" t="str">
            <v>Thinned</v>
          </cell>
          <cell r="F11441" t="str">
            <v>195-200</v>
          </cell>
          <cell r="G11441">
            <v>0.21</v>
          </cell>
          <cell r="H11441">
            <v>-0.51</v>
          </cell>
          <cell r="I11441">
            <v>-0.3</v>
          </cell>
          <cell r="J11441">
            <v>-1.52</v>
          </cell>
          <cell r="K11441">
            <v>358.65</v>
          </cell>
          <cell r="L11441">
            <v>-8.4700000000000006</v>
          </cell>
          <cell r="M11441">
            <v>350.17999999999995</v>
          </cell>
          <cell r="N11441">
            <v>0</v>
          </cell>
        </row>
        <row r="11442">
          <cell r="A11442" t="str">
            <v>SS1.710NO_thin000</v>
          </cell>
          <cell r="B11442" t="str">
            <v xml:space="preserve">SS </v>
          </cell>
          <cell r="C11442">
            <v>1.7</v>
          </cell>
          <cell r="D11442">
            <v>10</v>
          </cell>
          <cell r="E11442" t="str">
            <v>NO_thin</v>
          </cell>
          <cell r="F11442" t="str">
            <v xml:space="preserve">  0-5</v>
          </cell>
          <cell r="G11442">
            <v>0.36</v>
          </cell>
          <cell r="H11442">
            <v>0.21</v>
          </cell>
          <cell r="I11442">
            <v>0.56999999999999995</v>
          </cell>
          <cell r="J11442">
            <v>2.84</v>
          </cell>
          <cell r="K11442">
            <v>2.84</v>
          </cell>
          <cell r="L11442">
            <v>0</v>
          </cell>
          <cell r="M11442">
            <v>2.84</v>
          </cell>
          <cell r="N11442">
            <v>0</v>
          </cell>
        </row>
        <row r="11443">
          <cell r="A11443" t="str">
            <v>SS1.710NO_thin005</v>
          </cell>
          <cell r="B11443" t="str">
            <v xml:space="preserve">SS </v>
          </cell>
          <cell r="C11443">
            <v>1.7</v>
          </cell>
          <cell r="D11443">
            <v>10</v>
          </cell>
          <cell r="E11443" t="str">
            <v>NO_thin</v>
          </cell>
          <cell r="F11443" t="str">
            <v xml:space="preserve">  5-10</v>
          </cell>
          <cell r="G11443">
            <v>1.1000000000000001</v>
          </cell>
          <cell r="H11443">
            <v>0.26</v>
          </cell>
          <cell r="I11443">
            <v>1.36</v>
          </cell>
          <cell r="J11443">
            <v>6.78</v>
          </cell>
          <cell r="K11443">
            <v>9.6199999999999992</v>
          </cell>
          <cell r="L11443">
            <v>0</v>
          </cell>
          <cell r="M11443">
            <v>9.6199999999999992</v>
          </cell>
          <cell r="N11443">
            <v>0</v>
          </cell>
        </row>
        <row r="11444">
          <cell r="A11444" t="str">
            <v>SS1.710NO_thin010</v>
          </cell>
          <cell r="B11444" t="str">
            <v xml:space="preserve">SS </v>
          </cell>
          <cell r="C11444">
            <v>1.7</v>
          </cell>
          <cell r="D11444">
            <v>10</v>
          </cell>
          <cell r="E11444" t="str">
            <v>NO_thin</v>
          </cell>
          <cell r="F11444" t="str">
            <v xml:space="preserve"> 10-15</v>
          </cell>
          <cell r="G11444">
            <v>3.36</v>
          </cell>
          <cell r="H11444">
            <v>0.26</v>
          </cell>
          <cell r="I11444">
            <v>3.62</v>
          </cell>
          <cell r="J11444">
            <v>18.079999999999998</v>
          </cell>
          <cell r="K11444">
            <v>27.69</v>
          </cell>
          <cell r="L11444">
            <v>0</v>
          </cell>
          <cell r="M11444">
            <v>27.69</v>
          </cell>
          <cell r="N11444">
            <v>0</v>
          </cell>
        </row>
        <row r="11445">
          <cell r="A11445" t="str">
            <v>SS1.710NO_thin015</v>
          </cell>
          <cell r="B11445" t="str">
            <v xml:space="preserve">SS </v>
          </cell>
          <cell r="C11445">
            <v>1.7</v>
          </cell>
          <cell r="D11445">
            <v>10</v>
          </cell>
          <cell r="E11445" t="str">
            <v>NO_thin</v>
          </cell>
          <cell r="F11445" t="str">
            <v xml:space="preserve"> 15-20</v>
          </cell>
          <cell r="G11445">
            <v>10.25</v>
          </cell>
          <cell r="H11445">
            <v>0.26</v>
          </cell>
          <cell r="I11445">
            <v>10.51</v>
          </cell>
          <cell r="J11445">
            <v>52.53</v>
          </cell>
          <cell r="K11445">
            <v>80.23</v>
          </cell>
          <cell r="L11445">
            <v>0</v>
          </cell>
          <cell r="M11445">
            <v>80.23</v>
          </cell>
          <cell r="N11445">
            <v>0</v>
          </cell>
        </row>
        <row r="11446">
          <cell r="A11446" t="str">
            <v>SS1.710NO_thin020</v>
          </cell>
          <cell r="B11446" t="str">
            <v xml:space="preserve">SS </v>
          </cell>
          <cell r="C11446">
            <v>1.7</v>
          </cell>
          <cell r="D11446">
            <v>10</v>
          </cell>
          <cell r="E11446" t="str">
            <v>NO_thin</v>
          </cell>
          <cell r="F11446" t="str">
            <v xml:space="preserve"> 20-25</v>
          </cell>
          <cell r="G11446">
            <v>23.43</v>
          </cell>
          <cell r="H11446">
            <v>0.79</v>
          </cell>
          <cell r="I11446">
            <v>24.22</v>
          </cell>
          <cell r="J11446">
            <v>121.08</v>
          </cell>
          <cell r="K11446">
            <v>201.31</v>
          </cell>
          <cell r="L11446">
            <v>0</v>
          </cell>
          <cell r="M11446">
            <v>201.31</v>
          </cell>
          <cell r="N11446">
            <v>0</v>
          </cell>
        </row>
        <row r="11447">
          <cell r="A11447" t="str">
            <v>SS1.710NO_thin025</v>
          </cell>
          <cell r="B11447" t="str">
            <v xml:space="preserve">SS </v>
          </cell>
          <cell r="C11447">
            <v>1.7</v>
          </cell>
          <cell r="D11447">
            <v>10</v>
          </cell>
          <cell r="E11447" t="str">
            <v>NO_thin</v>
          </cell>
          <cell r="F11447" t="str">
            <v xml:space="preserve"> 25-30</v>
          </cell>
          <cell r="G11447">
            <v>18.64</v>
          </cell>
          <cell r="H11447">
            <v>0.7</v>
          </cell>
          <cell r="I11447">
            <v>19.34</v>
          </cell>
          <cell r="J11447">
            <v>96.72</v>
          </cell>
          <cell r="K11447">
            <v>298.02999999999997</v>
          </cell>
          <cell r="L11447">
            <v>0</v>
          </cell>
          <cell r="M11447">
            <v>298.02999999999997</v>
          </cell>
          <cell r="N11447">
            <v>0</v>
          </cell>
        </row>
        <row r="11448">
          <cell r="A11448" t="str">
            <v>SS1.710NO_thin030</v>
          </cell>
          <cell r="B11448" t="str">
            <v xml:space="preserve">SS </v>
          </cell>
          <cell r="C11448">
            <v>1.7</v>
          </cell>
          <cell r="D11448">
            <v>10</v>
          </cell>
          <cell r="E11448" t="str">
            <v>NO_thin</v>
          </cell>
          <cell r="F11448" t="str">
            <v xml:space="preserve"> 30-35</v>
          </cell>
          <cell r="G11448">
            <v>13.11</v>
          </cell>
          <cell r="H11448">
            <v>0.23</v>
          </cell>
          <cell r="I11448">
            <v>13.34</v>
          </cell>
          <cell r="J11448">
            <v>66.72</v>
          </cell>
          <cell r="K11448">
            <v>364.75</v>
          </cell>
          <cell r="L11448">
            <v>0</v>
          </cell>
          <cell r="M11448">
            <v>364.75</v>
          </cell>
          <cell r="N11448">
            <v>0</v>
          </cell>
        </row>
        <row r="11449">
          <cell r="A11449" t="str">
            <v>SS1.710NO_thin035</v>
          </cell>
          <cell r="B11449" t="str">
            <v xml:space="preserve">SS </v>
          </cell>
          <cell r="C11449">
            <v>1.7</v>
          </cell>
          <cell r="D11449">
            <v>10</v>
          </cell>
          <cell r="E11449" t="str">
            <v>NO_thin</v>
          </cell>
          <cell r="F11449" t="str">
            <v xml:space="preserve"> 35-40</v>
          </cell>
          <cell r="G11449">
            <v>14.43</v>
          </cell>
          <cell r="H11449">
            <v>0.3</v>
          </cell>
          <cell r="I11449">
            <v>14.74</v>
          </cell>
          <cell r="J11449">
            <v>73.680000000000007</v>
          </cell>
          <cell r="K11449">
            <v>438.43</v>
          </cell>
          <cell r="L11449">
            <v>0</v>
          </cell>
          <cell r="M11449">
            <v>438.43</v>
          </cell>
          <cell r="N11449">
            <v>0</v>
          </cell>
        </row>
        <row r="11450">
          <cell r="A11450" t="str">
            <v>SS1.710NO_thin040</v>
          </cell>
          <cell r="B11450" t="str">
            <v xml:space="preserve">SS </v>
          </cell>
          <cell r="C11450">
            <v>1.7</v>
          </cell>
          <cell r="D11450">
            <v>10</v>
          </cell>
          <cell r="E11450" t="str">
            <v>NO_thin</v>
          </cell>
          <cell r="F11450" t="str">
            <v xml:space="preserve"> 40-45</v>
          </cell>
          <cell r="G11450">
            <v>12.5</v>
          </cell>
          <cell r="H11450">
            <v>2.11</v>
          </cell>
          <cell r="I11450">
            <v>14.61</v>
          </cell>
          <cell r="J11450">
            <v>73.05</v>
          </cell>
          <cell r="K11450">
            <v>511.48</v>
          </cell>
          <cell r="L11450">
            <v>0</v>
          </cell>
          <cell r="M11450">
            <v>511.48</v>
          </cell>
          <cell r="N11450">
            <v>0</v>
          </cell>
        </row>
        <row r="11451">
          <cell r="A11451" t="str">
            <v>SS1.710NO_thin045</v>
          </cell>
          <cell r="B11451" t="str">
            <v xml:space="preserve">SS </v>
          </cell>
          <cell r="C11451">
            <v>1.7</v>
          </cell>
          <cell r="D11451">
            <v>10</v>
          </cell>
          <cell r="E11451" t="str">
            <v>NO_thin</v>
          </cell>
          <cell r="F11451" t="str">
            <v xml:space="preserve"> 45-50</v>
          </cell>
          <cell r="G11451">
            <v>9.86</v>
          </cell>
          <cell r="H11451">
            <v>5.63</v>
          </cell>
          <cell r="I11451">
            <v>15.5</v>
          </cell>
          <cell r="J11451">
            <v>77.48</v>
          </cell>
          <cell r="K11451">
            <v>588.96</v>
          </cell>
          <cell r="L11451">
            <v>0</v>
          </cell>
          <cell r="M11451">
            <v>588.96</v>
          </cell>
          <cell r="N11451">
            <v>0</v>
          </cell>
        </row>
        <row r="11452">
          <cell r="A11452" t="str">
            <v>SS1.710NO_thin050</v>
          </cell>
          <cell r="B11452" t="str">
            <v xml:space="preserve">SS </v>
          </cell>
          <cell r="C11452">
            <v>1.7</v>
          </cell>
          <cell r="D11452">
            <v>10</v>
          </cell>
          <cell r="E11452" t="str">
            <v>NO_thin</v>
          </cell>
          <cell r="F11452" t="str">
            <v xml:space="preserve"> 50-55</v>
          </cell>
          <cell r="G11452">
            <v>8.1300000000000008</v>
          </cell>
          <cell r="H11452">
            <v>2.38</v>
          </cell>
          <cell r="I11452">
            <v>10.51</v>
          </cell>
          <cell r="J11452">
            <v>52.56</v>
          </cell>
          <cell r="K11452">
            <v>641.52</v>
          </cell>
          <cell r="L11452">
            <v>0</v>
          </cell>
          <cell r="M11452">
            <v>641.52</v>
          </cell>
          <cell r="N11452">
            <v>0</v>
          </cell>
        </row>
        <row r="11453">
          <cell r="A11453" t="str">
            <v>SS1.710NO_thin055</v>
          </cell>
          <cell r="B11453" t="str">
            <v xml:space="preserve">SS </v>
          </cell>
          <cell r="C11453">
            <v>1.7</v>
          </cell>
          <cell r="D11453">
            <v>10</v>
          </cell>
          <cell r="E11453" t="str">
            <v>NO_thin</v>
          </cell>
          <cell r="F11453" t="str">
            <v xml:space="preserve"> 55-60</v>
          </cell>
          <cell r="G11453">
            <v>7.41</v>
          </cell>
          <cell r="H11453">
            <v>0.52</v>
          </cell>
          <cell r="I11453">
            <v>7.93</v>
          </cell>
          <cell r="J11453">
            <v>39.64</v>
          </cell>
          <cell r="K11453">
            <v>681.16</v>
          </cell>
          <cell r="L11453">
            <v>0</v>
          </cell>
          <cell r="M11453">
            <v>681.16</v>
          </cell>
          <cell r="N11453">
            <v>0</v>
          </cell>
        </row>
        <row r="11454">
          <cell r="A11454" t="str">
            <v>SS1.710NO_thin060</v>
          </cell>
          <cell r="B11454" t="str">
            <v xml:space="preserve">SS </v>
          </cell>
          <cell r="C11454">
            <v>1.7</v>
          </cell>
          <cell r="D11454">
            <v>10</v>
          </cell>
          <cell r="E11454" t="str">
            <v>NO_thin</v>
          </cell>
          <cell r="F11454" t="str">
            <v xml:space="preserve"> 60-65</v>
          </cell>
          <cell r="G11454">
            <v>6.65</v>
          </cell>
          <cell r="H11454">
            <v>-0.51</v>
          </cell>
          <cell r="I11454">
            <v>6.14</v>
          </cell>
          <cell r="J11454">
            <v>30.71</v>
          </cell>
          <cell r="K11454">
            <v>711.87</v>
          </cell>
          <cell r="L11454">
            <v>0</v>
          </cell>
          <cell r="M11454">
            <v>711.87</v>
          </cell>
          <cell r="N11454">
            <v>0</v>
          </cell>
        </row>
        <row r="11455">
          <cell r="A11455" t="str">
            <v>SS1.710NO_thin065</v>
          </cell>
          <cell r="B11455" t="str">
            <v xml:space="preserve">SS </v>
          </cell>
          <cell r="C11455">
            <v>1.7</v>
          </cell>
          <cell r="D11455">
            <v>10</v>
          </cell>
          <cell r="E11455" t="str">
            <v>NO_thin</v>
          </cell>
          <cell r="F11455" t="str">
            <v xml:space="preserve"> 65-70</v>
          </cell>
          <cell r="G11455">
            <v>5.88</v>
          </cell>
          <cell r="H11455">
            <v>-0.94</v>
          </cell>
          <cell r="I11455">
            <v>4.9400000000000004</v>
          </cell>
          <cell r="J11455">
            <v>24.71</v>
          </cell>
          <cell r="K11455">
            <v>736.58</v>
          </cell>
          <cell r="L11455">
            <v>0</v>
          </cell>
          <cell r="M11455">
            <v>736.58</v>
          </cell>
          <cell r="N11455">
            <v>0</v>
          </cell>
        </row>
        <row r="11456">
          <cell r="A11456" t="str">
            <v>SS1.710NO_thin070</v>
          </cell>
          <cell r="B11456" t="str">
            <v xml:space="preserve">SS </v>
          </cell>
          <cell r="C11456">
            <v>1.7</v>
          </cell>
          <cell r="D11456">
            <v>10</v>
          </cell>
          <cell r="E11456" t="str">
            <v>NO_thin</v>
          </cell>
          <cell r="F11456" t="str">
            <v xml:space="preserve"> 70-75</v>
          </cell>
          <cell r="G11456">
            <v>5.28</v>
          </cell>
          <cell r="H11456">
            <v>-1.17</v>
          </cell>
          <cell r="I11456">
            <v>4.1100000000000003</v>
          </cell>
          <cell r="J11456">
            <v>20.56</v>
          </cell>
          <cell r="K11456">
            <v>757.14</v>
          </cell>
          <cell r="L11456">
            <v>0</v>
          </cell>
          <cell r="M11456">
            <v>757.14</v>
          </cell>
          <cell r="N11456">
            <v>0</v>
          </cell>
        </row>
        <row r="11457">
          <cell r="A11457" t="str">
            <v>SS1.710NO_thin075</v>
          </cell>
          <cell r="B11457" t="str">
            <v xml:space="preserve">SS </v>
          </cell>
          <cell r="C11457">
            <v>1.7</v>
          </cell>
          <cell r="D11457">
            <v>10</v>
          </cell>
          <cell r="E11457" t="str">
            <v>NO_thin</v>
          </cell>
          <cell r="F11457" t="str">
            <v xml:space="preserve"> 75-80</v>
          </cell>
          <cell r="G11457">
            <v>4.54</v>
          </cell>
          <cell r="H11457">
            <v>-0.78</v>
          </cell>
          <cell r="I11457">
            <v>3.76</v>
          </cell>
          <cell r="J11457">
            <v>18.78</v>
          </cell>
          <cell r="K11457">
            <v>775.92</v>
          </cell>
          <cell r="L11457">
            <v>0</v>
          </cell>
          <cell r="M11457">
            <v>775.92</v>
          </cell>
          <cell r="N11457">
            <v>0</v>
          </cell>
        </row>
        <row r="11458">
          <cell r="A11458" t="str">
            <v>SS1.710NO_thin080</v>
          </cell>
          <cell r="B11458" t="str">
            <v xml:space="preserve">SS </v>
          </cell>
          <cell r="C11458">
            <v>1.7</v>
          </cell>
          <cell r="D11458">
            <v>10</v>
          </cell>
          <cell r="E11458" t="str">
            <v>NO_thin</v>
          </cell>
          <cell r="F11458" t="str">
            <v xml:space="preserve"> 80-85</v>
          </cell>
          <cell r="G11458">
            <v>3.86</v>
          </cell>
          <cell r="H11458">
            <v>-0.63</v>
          </cell>
          <cell r="I11458">
            <v>3.23</v>
          </cell>
          <cell r="J11458">
            <v>16.13</v>
          </cell>
          <cell r="K11458">
            <v>792.05</v>
          </cell>
          <cell r="L11458">
            <v>0</v>
          </cell>
          <cell r="M11458">
            <v>792.05</v>
          </cell>
          <cell r="N11458">
            <v>0</v>
          </cell>
        </row>
        <row r="11459">
          <cell r="A11459" t="str">
            <v>SS1.710NO_thin085</v>
          </cell>
          <cell r="B11459" t="str">
            <v xml:space="preserve">SS </v>
          </cell>
          <cell r="C11459">
            <v>1.7</v>
          </cell>
          <cell r="D11459">
            <v>10</v>
          </cell>
          <cell r="E11459" t="str">
            <v>NO_thin</v>
          </cell>
          <cell r="F11459" t="str">
            <v xml:space="preserve"> 85-90</v>
          </cell>
          <cell r="G11459">
            <v>3.42</v>
          </cell>
          <cell r="H11459">
            <v>-0.73</v>
          </cell>
          <cell r="I11459">
            <v>2.69</v>
          </cell>
          <cell r="J11459">
            <v>13.47</v>
          </cell>
          <cell r="K11459">
            <v>805.52</v>
          </cell>
          <cell r="L11459">
            <v>0</v>
          </cell>
          <cell r="M11459">
            <v>805.52</v>
          </cell>
          <cell r="N11459">
            <v>0</v>
          </cell>
        </row>
        <row r="11460">
          <cell r="A11460" t="str">
            <v>SS1.710NO_thin090</v>
          </cell>
          <cell r="B11460" t="str">
            <v xml:space="preserve">SS </v>
          </cell>
          <cell r="C11460">
            <v>1.7</v>
          </cell>
          <cell r="D11460">
            <v>10</v>
          </cell>
          <cell r="E11460" t="str">
            <v>NO_thin</v>
          </cell>
          <cell r="F11460" t="str">
            <v xml:space="preserve"> 90-95</v>
          </cell>
          <cell r="G11460">
            <v>3.13</v>
          </cell>
          <cell r="H11460">
            <v>-0.72</v>
          </cell>
          <cell r="I11460">
            <v>2.42</v>
          </cell>
          <cell r="J11460">
            <v>12.08</v>
          </cell>
          <cell r="K11460">
            <v>817.6</v>
          </cell>
          <cell r="L11460">
            <v>0</v>
          </cell>
          <cell r="M11460">
            <v>817.6</v>
          </cell>
          <cell r="N11460">
            <v>0</v>
          </cell>
        </row>
        <row r="11461">
          <cell r="A11461" t="str">
            <v>SS1.710NO_thin095</v>
          </cell>
          <cell r="B11461" t="str">
            <v xml:space="preserve">SS </v>
          </cell>
          <cell r="C11461">
            <v>1.7</v>
          </cell>
          <cell r="D11461">
            <v>10</v>
          </cell>
          <cell r="E11461" t="str">
            <v>NO_thin</v>
          </cell>
          <cell r="F11461" t="str">
            <v xml:space="preserve"> 95-100</v>
          </cell>
          <cell r="G11461">
            <v>2.68</v>
          </cell>
          <cell r="H11461">
            <v>-0.64</v>
          </cell>
          <cell r="I11461">
            <v>2.0299999999999998</v>
          </cell>
          <cell r="J11461">
            <v>10.16</v>
          </cell>
          <cell r="K11461">
            <v>827.77</v>
          </cell>
          <cell r="L11461">
            <v>0</v>
          </cell>
          <cell r="M11461">
            <v>827.77</v>
          </cell>
          <cell r="N11461">
            <v>0</v>
          </cell>
        </row>
        <row r="11462">
          <cell r="A11462" t="str">
            <v>SS1.710NO_thin100</v>
          </cell>
          <cell r="B11462" t="str">
            <v xml:space="preserve">SS </v>
          </cell>
          <cell r="C11462">
            <v>1.7</v>
          </cell>
          <cell r="D11462">
            <v>10</v>
          </cell>
          <cell r="E11462" t="str">
            <v>NO_thin</v>
          </cell>
          <cell r="F11462" t="str">
            <v>100-105</v>
          </cell>
          <cell r="G11462">
            <v>2.34</v>
          </cell>
          <cell r="H11462">
            <v>-0.56000000000000005</v>
          </cell>
          <cell r="I11462">
            <v>1.79</v>
          </cell>
          <cell r="J11462">
            <v>8.93</v>
          </cell>
          <cell r="K11462">
            <v>836.7</v>
          </cell>
          <cell r="L11462">
            <v>0</v>
          </cell>
          <cell r="M11462">
            <v>836.7</v>
          </cell>
          <cell r="N11462">
            <v>0</v>
          </cell>
        </row>
        <row r="11463">
          <cell r="A11463" t="str">
            <v>SS1.710NO_thin105</v>
          </cell>
          <cell r="B11463" t="str">
            <v xml:space="preserve">SS </v>
          </cell>
          <cell r="C11463">
            <v>1.7</v>
          </cell>
          <cell r="D11463">
            <v>10</v>
          </cell>
          <cell r="E11463" t="str">
            <v>NO_thin</v>
          </cell>
          <cell r="F11463" t="str">
            <v>105-110</v>
          </cell>
          <cell r="G11463">
            <v>2.02</v>
          </cell>
          <cell r="H11463">
            <v>-0.31</v>
          </cell>
          <cell r="I11463">
            <v>1.71</v>
          </cell>
          <cell r="J11463">
            <v>8.5299999999999994</v>
          </cell>
          <cell r="K11463">
            <v>845.23</v>
          </cell>
          <cell r="L11463">
            <v>0</v>
          </cell>
          <cell r="M11463">
            <v>845.23</v>
          </cell>
          <cell r="N11463">
            <v>0</v>
          </cell>
        </row>
        <row r="11464">
          <cell r="A11464" t="str">
            <v>SS1.710NO_thin110</v>
          </cell>
          <cell r="B11464" t="str">
            <v xml:space="preserve">SS </v>
          </cell>
          <cell r="C11464">
            <v>1.7</v>
          </cell>
          <cell r="D11464">
            <v>10</v>
          </cell>
          <cell r="E11464" t="str">
            <v>NO_thin</v>
          </cell>
          <cell r="F11464" t="str">
            <v>110-115</v>
          </cell>
          <cell r="G11464">
            <v>1.77</v>
          </cell>
          <cell r="H11464">
            <v>-0.39</v>
          </cell>
          <cell r="I11464">
            <v>1.37</v>
          </cell>
          <cell r="J11464">
            <v>6.87</v>
          </cell>
          <cell r="K11464">
            <v>852.1</v>
          </cell>
          <cell r="L11464">
            <v>0</v>
          </cell>
          <cell r="M11464">
            <v>852.1</v>
          </cell>
          <cell r="N11464">
            <v>0</v>
          </cell>
        </row>
        <row r="11465">
          <cell r="A11465" t="str">
            <v>SS1.710NO_thin115</v>
          </cell>
          <cell r="B11465" t="str">
            <v xml:space="preserve">SS </v>
          </cell>
          <cell r="C11465">
            <v>1.7</v>
          </cell>
          <cell r="D11465">
            <v>10</v>
          </cell>
          <cell r="E11465" t="str">
            <v>NO_thin</v>
          </cell>
          <cell r="F11465" t="str">
            <v>115-120</v>
          </cell>
          <cell r="G11465">
            <v>1.52</v>
          </cell>
          <cell r="H11465">
            <v>-0.26</v>
          </cell>
          <cell r="I11465">
            <v>1.26</v>
          </cell>
          <cell r="J11465">
            <v>6.29</v>
          </cell>
          <cell r="K11465">
            <v>858.39</v>
          </cell>
          <cell r="L11465">
            <v>0</v>
          </cell>
          <cell r="M11465">
            <v>858.39</v>
          </cell>
          <cell r="N11465">
            <v>0</v>
          </cell>
        </row>
        <row r="11466">
          <cell r="A11466" t="str">
            <v>SS1.710NO_thin120</v>
          </cell>
          <cell r="B11466" t="str">
            <v xml:space="preserve">SS </v>
          </cell>
          <cell r="C11466">
            <v>1.7</v>
          </cell>
          <cell r="D11466">
            <v>10</v>
          </cell>
          <cell r="E11466" t="str">
            <v>NO_thin</v>
          </cell>
          <cell r="F11466" t="str">
            <v>120-125</v>
          </cell>
          <cell r="G11466">
            <v>1.35</v>
          </cell>
          <cell r="H11466">
            <v>-0.26</v>
          </cell>
          <cell r="I11466">
            <v>1.08</v>
          </cell>
          <cell r="J11466">
            <v>5.42</v>
          </cell>
          <cell r="K11466">
            <v>863.81</v>
          </cell>
          <cell r="L11466">
            <v>0</v>
          </cell>
          <cell r="M11466">
            <v>863.81</v>
          </cell>
          <cell r="N11466">
            <v>0</v>
          </cell>
        </row>
        <row r="11467">
          <cell r="A11467" t="str">
            <v>SS1.710NO_thin125</v>
          </cell>
          <cell r="B11467" t="str">
            <v xml:space="preserve">SS </v>
          </cell>
          <cell r="C11467">
            <v>1.7</v>
          </cell>
          <cell r="D11467">
            <v>10</v>
          </cell>
          <cell r="E11467" t="str">
            <v>NO_thin</v>
          </cell>
          <cell r="F11467" t="str">
            <v>125-130</v>
          </cell>
          <cell r="G11467">
            <v>1.19</v>
          </cell>
          <cell r="H11467">
            <v>-0.2</v>
          </cell>
          <cell r="I11467">
            <v>0.99</v>
          </cell>
          <cell r="J11467">
            <v>4.96</v>
          </cell>
          <cell r="K11467">
            <v>868.77</v>
          </cell>
          <cell r="L11467">
            <v>0</v>
          </cell>
          <cell r="M11467">
            <v>868.77</v>
          </cell>
          <cell r="N11467">
            <v>0</v>
          </cell>
        </row>
        <row r="11468">
          <cell r="A11468" t="str">
            <v>SS1.710NO_thin130</v>
          </cell>
          <cell r="B11468" t="str">
            <v xml:space="preserve">SS </v>
          </cell>
          <cell r="C11468">
            <v>1.7</v>
          </cell>
          <cell r="D11468">
            <v>10</v>
          </cell>
          <cell r="E11468" t="str">
            <v>NO_thin</v>
          </cell>
          <cell r="F11468" t="str">
            <v>130-135</v>
          </cell>
          <cell r="G11468">
            <v>1</v>
          </cell>
          <cell r="H11468">
            <v>-0.03</v>
          </cell>
          <cell r="I11468">
            <v>0.97</v>
          </cell>
          <cell r="J11468">
            <v>4.8499999999999996</v>
          </cell>
          <cell r="K11468">
            <v>873.62</v>
          </cell>
          <cell r="L11468">
            <v>0</v>
          </cell>
          <cell r="M11468">
            <v>873.62</v>
          </cell>
          <cell r="N11468">
            <v>0</v>
          </cell>
        </row>
        <row r="11469">
          <cell r="A11469" t="str">
            <v>SS1.710NO_thin135</v>
          </cell>
          <cell r="B11469" t="str">
            <v xml:space="preserve">SS </v>
          </cell>
          <cell r="C11469">
            <v>1.7</v>
          </cell>
          <cell r="D11469">
            <v>10</v>
          </cell>
          <cell r="E11469" t="str">
            <v>NO_thin</v>
          </cell>
          <cell r="F11469" t="str">
            <v>135-140</v>
          </cell>
          <cell r="G11469">
            <v>0.9</v>
          </cell>
          <cell r="H11469">
            <v>-0.32</v>
          </cell>
          <cell r="I11469">
            <v>0.57999999999999996</v>
          </cell>
          <cell r="J11469">
            <v>2.91</v>
          </cell>
          <cell r="K11469">
            <v>876.53</v>
          </cell>
          <cell r="L11469">
            <v>0</v>
          </cell>
          <cell r="M11469">
            <v>876.53</v>
          </cell>
          <cell r="N11469">
            <v>0</v>
          </cell>
        </row>
        <row r="11470">
          <cell r="A11470" t="str">
            <v>SS1.710NO_thin140</v>
          </cell>
          <cell r="B11470" t="str">
            <v xml:space="preserve">SS </v>
          </cell>
          <cell r="C11470">
            <v>1.7</v>
          </cell>
          <cell r="D11470">
            <v>10</v>
          </cell>
          <cell r="E11470" t="str">
            <v>NO_thin</v>
          </cell>
          <cell r="F11470" t="str">
            <v>140-145</v>
          </cell>
          <cell r="G11470">
            <v>0.75</v>
          </cell>
          <cell r="H11470">
            <v>-0.27</v>
          </cell>
          <cell r="I11470">
            <v>0.48</v>
          </cell>
          <cell r="J11470">
            <v>2.4</v>
          </cell>
          <cell r="K11470">
            <v>878.93</v>
          </cell>
          <cell r="L11470">
            <v>0</v>
          </cell>
          <cell r="M11470">
            <v>878.93</v>
          </cell>
          <cell r="N11470">
            <v>0</v>
          </cell>
        </row>
        <row r="11471">
          <cell r="A11471" t="str">
            <v>SS1.710NO_thin145</v>
          </cell>
          <cell r="B11471" t="str">
            <v xml:space="preserve">SS </v>
          </cell>
          <cell r="C11471">
            <v>1.7</v>
          </cell>
          <cell r="D11471">
            <v>10</v>
          </cell>
          <cell r="E11471" t="str">
            <v>NO_thin</v>
          </cell>
          <cell r="F11471" t="str">
            <v>145-150</v>
          </cell>
          <cell r="G11471">
            <v>0.74</v>
          </cell>
          <cell r="H11471">
            <v>-0.12</v>
          </cell>
          <cell r="I11471">
            <v>0.62</v>
          </cell>
          <cell r="J11471">
            <v>3.12</v>
          </cell>
          <cell r="K11471">
            <v>882.05</v>
          </cell>
          <cell r="L11471">
            <v>0</v>
          </cell>
          <cell r="M11471">
            <v>882.05</v>
          </cell>
          <cell r="N11471">
            <v>0</v>
          </cell>
        </row>
        <row r="11472">
          <cell r="A11472" t="str">
            <v>SS1.710NO_thin150</v>
          </cell>
          <cell r="B11472" t="str">
            <v xml:space="preserve">SS </v>
          </cell>
          <cell r="C11472">
            <v>1.7</v>
          </cell>
          <cell r="D11472">
            <v>10</v>
          </cell>
          <cell r="E11472" t="str">
            <v>NO_thin</v>
          </cell>
          <cell r="F11472" t="str">
            <v>150-155</v>
          </cell>
          <cell r="G11472">
            <v>0.61</v>
          </cell>
          <cell r="H11472">
            <v>-0.19</v>
          </cell>
          <cell r="I11472">
            <v>0.43</v>
          </cell>
          <cell r="J11472">
            <v>2.14</v>
          </cell>
          <cell r="K11472">
            <v>884.19</v>
          </cell>
          <cell r="L11472">
            <v>0</v>
          </cell>
          <cell r="M11472">
            <v>884.19</v>
          </cell>
          <cell r="N11472">
            <v>0</v>
          </cell>
        </row>
        <row r="11473">
          <cell r="A11473" t="str">
            <v>SS1.710NO_thin155</v>
          </cell>
          <cell r="B11473" t="str">
            <v xml:space="preserve">SS </v>
          </cell>
          <cell r="C11473">
            <v>1.7</v>
          </cell>
          <cell r="D11473">
            <v>10</v>
          </cell>
          <cell r="E11473" t="str">
            <v>NO_thin</v>
          </cell>
          <cell r="F11473" t="str">
            <v>155-160</v>
          </cell>
          <cell r="G11473">
            <v>0.49</v>
          </cell>
          <cell r="H11473">
            <v>-0.14000000000000001</v>
          </cell>
          <cell r="I11473">
            <v>0.34</v>
          </cell>
          <cell r="J11473">
            <v>1.72</v>
          </cell>
          <cell r="K11473">
            <v>885.91</v>
          </cell>
          <cell r="L11473">
            <v>0</v>
          </cell>
          <cell r="M11473">
            <v>885.91</v>
          </cell>
          <cell r="N11473">
            <v>0</v>
          </cell>
        </row>
        <row r="11474">
          <cell r="A11474" t="str">
            <v>SS1.710NO_thin160</v>
          </cell>
          <cell r="B11474" t="str">
            <v xml:space="preserve">SS </v>
          </cell>
          <cell r="C11474">
            <v>1.7</v>
          </cell>
          <cell r="D11474">
            <v>10</v>
          </cell>
          <cell r="E11474" t="str">
            <v>NO_thin</v>
          </cell>
          <cell r="F11474" t="str">
            <v>160-165</v>
          </cell>
          <cell r="G11474">
            <v>0.45</v>
          </cell>
          <cell r="H11474">
            <v>-0.11</v>
          </cell>
          <cell r="I11474">
            <v>0.33</v>
          </cell>
          <cell r="J11474">
            <v>1.67</v>
          </cell>
          <cell r="K11474">
            <v>887.58</v>
          </cell>
          <cell r="L11474">
            <v>0</v>
          </cell>
          <cell r="M11474">
            <v>887.58</v>
          </cell>
          <cell r="N11474">
            <v>0</v>
          </cell>
        </row>
        <row r="11475">
          <cell r="A11475" t="str">
            <v>SS1.710NO_thin165</v>
          </cell>
          <cell r="B11475" t="str">
            <v xml:space="preserve">SS </v>
          </cell>
          <cell r="C11475">
            <v>1.7</v>
          </cell>
          <cell r="D11475">
            <v>10</v>
          </cell>
          <cell r="E11475" t="str">
            <v>NO_thin</v>
          </cell>
          <cell r="F11475" t="str">
            <v>165-170</v>
          </cell>
          <cell r="G11475">
            <v>0.45</v>
          </cell>
          <cell r="H11475">
            <v>-0.1</v>
          </cell>
          <cell r="I11475">
            <v>0.35</v>
          </cell>
          <cell r="J11475">
            <v>1.73</v>
          </cell>
          <cell r="K11475">
            <v>889.31</v>
          </cell>
          <cell r="L11475">
            <v>0</v>
          </cell>
          <cell r="M11475">
            <v>889.31</v>
          </cell>
          <cell r="N11475">
            <v>0</v>
          </cell>
        </row>
        <row r="11476">
          <cell r="A11476" t="str">
            <v>SS1.710NO_thin170</v>
          </cell>
          <cell r="B11476" t="str">
            <v xml:space="preserve">SS </v>
          </cell>
          <cell r="C11476">
            <v>1.7</v>
          </cell>
          <cell r="D11476">
            <v>10</v>
          </cell>
          <cell r="E11476" t="str">
            <v>NO_thin</v>
          </cell>
          <cell r="F11476" t="str">
            <v>170-175</v>
          </cell>
          <cell r="G11476">
            <v>0.42</v>
          </cell>
          <cell r="H11476">
            <v>-7.0000000000000007E-2</v>
          </cell>
          <cell r="I11476">
            <v>0.35</v>
          </cell>
          <cell r="J11476">
            <v>1.73</v>
          </cell>
          <cell r="K11476">
            <v>891.04</v>
          </cell>
          <cell r="L11476">
            <v>0</v>
          </cell>
          <cell r="M11476">
            <v>891.04</v>
          </cell>
          <cell r="N11476">
            <v>0</v>
          </cell>
        </row>
        <row r="11477">
          <cell r="A11477" t="str">
            <v>SS1.710NO_thin175</v>
          </cell>
          <cell r="B11477" t="str">
            <v xml:space="preserve">SS </v>
          </cell>
          <cell r="C11477">
            <v>1.7</v>
          </cell>
          <cell r="D11477">
            <v>10</v>
          </cell>
          <cell r="E11477" t="str">
            <v>NO_thin</v>
          </cell>
          <cell r="F11477" t="str">
            <v>175-180</v>
          </cell>
          <cell r="G11477">
            <v>0.31</v>
          </cell>
          <cell r="H11477">
            <v>-0.05</v>
          </cell>
          <cell r="I11477">
            <v>0.26</v>
          </cell>
          <cell r="J11477">
            <v>1.29</v>
          </cell>
          <cell r="K11477">
            <v>892.33</v>
          </cell>
          <cell r="L11477">
            <v>0</v>
          </cell>
          <cell r="M11477">
            <v>892.33</v>
          </cell>
          <cell r="N11477">
            <v>0</v>
          </cell>
        </row>
        <row r="11478">
          <cell r="A11478" t="str">
            <v>SS1.710NO_thin180</v>
          </cell>
          <cell r="B11478" t="str">
            <v xml:space="preserve">SS </v>
          </cell>
          <cell r="C11478">
            <v>1.7</v>
          </cell>
          <cell r="D11478">
            <v>10</v>
          </cell>
          <cell r="E11478" t="str">
            <v>NO_thin</v>
          </cell>
          <cell r="F11478" t="str">
            <v>180-185</v>
          </cell>
          <cell r="G11478">
            <v>0.23</v>
          </cell>
          <cell r="H11478">
            <v>-0.05</v>
          </cell>
          <cell r="I11478">
            <v>0.18</v>
          </cell>
          <cell r="J11478">
            <v>0.92</v>
          </cell>
          <cell r="K11478">
            <v>893.25</v>
          </cell>
          <cell r="L11478">
            <v>0</v>
          </cell>
          <cell r="M11478">
            <v>893.25</v>
          </cell>
          <cell r="N11478">
            <v>0</v>
          </cell>
        </row>
        <row r="11479">
          <cell r="A11479" t="str">
            <v>SS1.710NO_thin185</v>
          </cell>
          <cell r="B11479" t="str">
            <v xml:space="preserve">SS </v>
          </cell>
          <cell r="C11479">
            <v>1.7</v>
          </cell>
          <cell r="D11479">
            <v>10</v>
          </cell>
          <cell r="E11479" t="str">
            <v>NO_thin</v>
          </cell>
          <cell r="F11479" t="str">
            <v>185-190</v>
          </cell>
          <cell r="G11479">
            <v>0.2</v>
          </cell>
          <cell r="H11479">
            <v>-0.04</v>
          </cell>
          <cell r="I11479">
            <v>0.16</v>
          </cell>
          <cell r="J11479">
            <v>0.8</v>
          </cell>
          <cell r="K11479">
            <v>894.05</v>
          </cell>
          <cell r="L11479">
            <v>0</v>
          </cell>
          <cell r="M11479">
            <v>894.05</v>
          </cell>
          <cell r="N11479">
            <v>0</v>
          </cell>
        </row>
        <row r="11480">
          <cell r="A11480" t="str">
            <v>SS1.710NO_thin190</v>
          </cell>
          <cell r="B11480" t="str">
            <v xml:space="preserve">SS </v>
          </cell>
          <cell r="C11480">
            <v>1.7</v>
          </cell>
          <cell r="D11480">
            <v>10</v>
          </cell>
          <cell r="E11480" t="str">
            <v>NO_thin</v>
          </cell>
          <cell r="F11480" t="str">
            <v>190-195</v>
          </cell>
          <cell r="G11480">
            <v>0.19</v>
          </cell>
          <cell r="H11480">
            <v>-0.02</v>
          </cell>
          <cell r="I11480">
            <v>0.16</v>
          </cell>
          <cell r="J11480">
            <v>0.82</v>
          </cell>
          <cell r="K11480">
            <v>894.87</v>
          </cell>
          <cell r="L11480">
            <v>0</v>
          </cell>
          <cell r="M11480">
            <v>894.87</v>
          </cell>
          <cell r="N11480">
            <v>0</v>
          </cell>
        </row>
        <row r="11481">
          <cell r="A11481" t="str">
            <v>SS1.710NO_thin195</v>
          </cell>
          <cell r="B11481" t="str">
            <v xml:space="preserve">SS </v>
          </cell>
          <cell r="C11481">
            <v>1.7</v>
          </cell>
          <cell r="D11481">
            <v>10</v>
          </cell>
          <cell r="E11481" t="str">
            <v>NO_thin</v>
          </cell>
          <cell r="F11481" t="str">
            <v>195-200</v>
          </cell>
          <cell r="G11481">
            <v>0.19</v>
          </cell>
          <cell r="H11481">
            <v>-0.03</v>
          </cell>
          <cell r="I11481">
            <v>0.16</v>
          </cell>
          <cell r="J11481">
            <v>0.8</v>
          </cell>
          <cell r="K11481">
            <v>895.66</v>
          </cell>
          <cell r="L11481">
            <v>0</v>
          </cell>
          <cell r="M11481">
            <v>895.66</v>
          </cell>
          <cell r="N11481">
            <v>0</v>
          </cell>
        </row>
        <row r="11482">
          <cell r="A11482" t="str">
            <v>SS1.710Thinned000</v>
          </cell>
          <cell r="B11482" t="str">
            <v xml:space="preserve">SS </v>
          </cell>
          <cell r="C11482">
            <v>1.7</v>
          </cell>
          <cell r="D11482">
            <v>10</v>
          </cell>
          <cell r="E11482" t="str">
            <v>Thinned</v>
          </cell>
          <cell r="F11482" t="str">
            <v xml:space="preserve">  0-5</v>
          </cell>
          <cell r="G11482">
            <v>0.36</v>
          </cell>
          <cell r="H11482">
            <v>0.21</v>
          </cell>
          <cell r="I11482">
            <v>0.56999999999999995</v>
          </cell>
          <cell r="J11482">
            <v>2.84</v>
          </cell>
          <cell r="K11482">
            <v>2.84</v>
          </cell>
          <cell r="L11482">
            <v>0</v>
          </cell>
          <cell r="M11482">
            <v>2.84</v>
          </cell>
          <cell r="N11482">
            <v>0</v>
          </cell>
        </row>
        <row r="11483">
          <cell r="A11483" t="str">
            <v>SS1.710Thinned005</v>
          </cell>
          <cell r="B11483" t="str">
            <v xml:space="preserve">SS </v>
          </cell>
          <cell r="C11483">
            <v>1.7</v>
          </cell>
          <cell r="D11483">
            <v>10</v>
          </cell>
          <cell r="E11483" t="str">
            <v>Thinned</v>
          </cell>
          <cell r="F11483" t="str">
            <v xml:space="preserve">  5-10</v>
          </cell>
          <cell r="G11483">
            <v>1.1000000000000001</v>
          </cell>
          <cell r="H11483">
            <v>0.26</v>
          </cell>
          <cell r="I11483">
            <v>1.36</v>
          </cell>
          <cell r="J11483">
            <v>6.78</v>
          </cell>
          <cell r="K11483">
            <v>9.6199999999999992</v>
          </cell>
          <cell r="L11483">
            <v>0</v>
          </cell>
          <cell r="M11483">
            <v>9.6199999999999992</v>
          </cell>
          <cell r="N11483">
            <v>0</v>
          </cell>
        </row>
        <row r="11484">
          <cell r="A11484" t="str">
            <v>SS1.710Thinned010</v>
          </cell>
          <cell r="B11484" t="str">
            <v xml:space="preserve">SS </v>
          </cell>
          <cell r="C11484">
            <v>1.7</v>
          </cell>
          <cell r="D11484">
            <v>10</v>
          </cell>
          <cell r="E11484" t="str">
            <v>Thinned</v>
          </cell>
          <cell r="F11484" t="str">
            <v xml:space="preserve"> 10-15</v>
          </cell>
          <cell r="G11484">
            <v>3.36</v>
          </cell>
          <cell r="H11484">
            <v>0.26</v>
          </cell>
          <cell r="I11484">
            <v>3.62</v>
          </cell>
          <cell r="J11484">
            <v>18.079999999999998</v>
          </cell>
          <cell r="K11484">
            <v>27.69</v>
          </cell>
          <cell r="L11484">
            <v>0</v>
          </cell>
          <cell r="M11484">
            <v>27.69</v>
          </cell>
          <cell r="N11484">
            <v>0</v>
          </cell>
        </row>
        <row r="11485">
          <cell r="A11485" t="str">
            <v>SS1.710Thinned015</v>
          </cell>
          <cell r="B11485" t="str">
            <v xml:space="preserve">SS </v>
          </cell>
          <cell r="C11485">
            <v>1.7</v>
          </cell>
          <cell r="D11485">
            <v>10</v>
          </cell>
          <cell r="E11485" t="str">
            <v>Thinned</v>
          </cell>
          <cell r="F11485" t="str">
            <v xml:space="preserve"> 15-20</v>
          </cell>
          <cell r="G11485">
            <v>10.25</v>
          </cell>
          <cell r="H11485">
            <v>0.26</v>
          </cell>
          <cell r="I11485">
            <v>10.51</v>
          </cell>
          <cell r="J11485">
            <v>52.53</v>
          </cell>
          <cell r="K11485">
            <v>80.23</v>
          </cell>
          <cell r="L11485">
            <v>0</v>
          </cell>
          <cell r="M11485">
            <v>80.23</v>
          </cell>
          <cell r="N11485">
            <v>0</v>
          </cell>
        </row>
        <row r="11486">
          <cell r="A11486" t="str">
            <v>SS1.710Thinned020</v>
          </cell>
          <cell r="B11486" t="str">
            <v xml:space="preserve">SS </v>
          </cell>
          <cell r="C11486">
            <v>1.7</v>
          </cell>
          <cell r="D11486">
            <v>10</v>
          </cell>
          <cell r="E11486" t="str">
            <v>Thinned</v>
          </cell>
          <cell r="F11486" t="str">
            <v xml:space="preserve"> 20-25</v>
          </cell>
          <cell r="G11486">
            <v>23.43</v>
          </cell>
          <cell r="H11486">
            <v>0.79</v>
          </cell>
          <cell r="I11486">
            <v>24.22</v>
          </cell>
          <cell r="J11486">
            <v>121.08</v>
          </cell>
          <cell r="K11486">
            <v>201.31</v>
          </cell>
          <cell r="L11486">
            <v>0</v>
          </cell>
          <cell r="M11486">
            <v>201.31</v>
          </cell>
          <cell r="N11486">
            <v>0</v>
          </cell>
        </row>
        <row r="11487">
          <cell r="A11487" t="str">
            <v>SS1.710Thinned025</v>
          </cell>
          <cell r="B11487" t="str">
            <v xml:space="preserve">SS </v>
          </cell>
          <cell r="C11487">
            <v>1.7</v>
          </cell>
          <cell r="D11487">
            <v>10</v>
          </cell>
          <cell r="E11487" t="str">
            <v>Thinned</v>
          </cell>
          <cell r="F11487" t="str">
            <v xml:space="preserve"> 25-30</v>
          </cell>
          <cell r="G11487">
            <v>2</v>
          </cell>
          <cell r="H11487">
            <v>3.02</v>
          </cell>
          <cell r="I11487">
            <v>5.0199999999999996</v>
          </cell>
          <cell r="J11487">
            <v>25.08</v>
          </cell>
          <cell r="K11487">
            <v>226.39</v>
          </cell>
          <cell r="L11487">
            <v>-0.17</v>
          </cell>
          <cell r="M11487">
            <v>226.22</v>
          </cell>
          <cell r="N11487">
            <v>10.029999999999999</v>
          </cell>
        </row>
        <row r="11488">
          <cell r="A11488" t="str">
            <v>SS1.710Thinned030</v>
          </cell>
          <cell r="B11488" t="str">
            <v xml:space="preserve">SS </v>
          </cell>
          <cell r="C11488">
            <v>1.7</v>
          </cell>
          <cell r="D11488">
            <v>10</v>
          </cell>
          <cell r="E11488" t="str">
            <v>Thinned</v>
          </cell>
          <cell r="F11488" t="str">
            <v xml:space="preserve"> 30-35</v>
          </cell>
          <cell r="G11488">
            <v>4.8899999999999997</v>
          </cell>
          <cell r="H11488">
            <v>-0.14000000000000001</v>
          </cell>
          <cell r="I11488">
            <v>4.75</v>
          </cell>
          <cell r="J11488">
            <v>23.76</v>
          </cell>
          <cell r="K11488">
            <v>250.15</v>
          </cell>
          <cell r="L11488">
            <v>-0.32</v>
          </cell>
          <cell r="M11488">
            <v>249.83</v>
          </cell>
          <cell r="N11488">
            <v>8.1999999999999993</v>
          </cell>
        </row>
        <row r="11489">
          <cell r="A11489" t="str">
            <v>SS1.710Thinned035</v>
          </cell>
          <cell r="B11489" t="str">
            <v xml:space="preserve">SS </v>
          </cell>
          <cell r="C11489">
            <v>1.7</v>
          </cell>
          <cell r="D11489">
            <v>10</v>
          </cell>
          <cell r="E11489" t="str">
            <v>Thinned</v>
          </cell>
          <cell r="F11489" t="str">
            <v xml:space="preserve"> 35-40</v>
          </cell>
          <cell r="G11489">
            <v>7.17</v>
          </cell>
          <cell r="H11489">
            <v>2.34</v>
          </cell>
          <cell r="I11489">
            <v>9.51</v>
          </cell>
          <cell r="J11489">
            <v>47.55</v>
          </cell>
          <cell r="K11489">
            <v>297.7</v>
          </cell>
          <cell r="L11489">
            <v>-0.92</v>
          </cell>
          <cell r="M11489">
            <v>296.77999999999997</v>
          </cell>
          <cell r="N11489">
            <v>3.45</v>
          </cell>
        </row>
        <row r="11490">
          <cell r="A11490" t="str">
            <v>SS1.710Thinned040</v>
          </cell>
          <cell r="B11490" t="str">
            <v xml:space="preserve">SS </v>
          </cell>
          <cell r="C11490">
            <v>1.7</v>
          </cell>
          <cell r="D11490">
            <v>10</v>
          </cell>
          <cell r="E11490" t="str">
            <v>Thinned</v>
          </cell>
          <cell r="F11490" t="str">
            <v xml:space="preserve"> 40-45</v>
          </cell>
          <cell r="G11490">
            <v>7.16</v>
          </cell>
          <cell r="H11490">
            <v>1.03</v>
          </cell>
          <cell r="I11490">
            <v>8.19</v>
          </cell>
          <cell r="J11490">
            <v>40.93</v>
          </cell>
          <cell r="K11490">
            <v>338.63</v>
          </cell>
          <cell r="L11490">
            <v>-1.57</v>
          </cell>
          <cell r="M11490">
            <v>337.06</v>
          </cell>
          <cell r="N11490">
            <v>3.68</v>
          </cell>
        </row>
        <row r="11491">
          <cell r="A11491" t="str">
            <v>SS1.710Thinned045</v>
          </cell>
          <cell r="B11491" t="str">
            <v xml:space="preserve">SS </v>
          </cell>
          <cell r="C11491">
            <v>1.7</v>
          </cell>
          <cell r="D11491">
            <v>10</v>
          </cell>
          <cell r="E11491" t="str">
            <v>Thinned</v>
          </cell>
          <cell r="F11491" t="str">
            <v xml:space="preserve"> 45-50</v>
          </cell>
          <cell r="G11491">
            <v>6.65</v>
          </cell>
          <cell r="H11491">
            <v>-0.37</v>
          </cell>
          <cell r="I11491">
            <v>6.29</v>
          </cell>
          <cell r="J11491">
            <v>31.43</v>
          </cell>
          <cell r="K11491">
            <v>370.06</v>
          </cell>
          <cell r="L11491">
            <v>-2.2999999999999998</v>
          </cell>
          <cell r="M11491">
            <v>367.76</v>
          </cell>
          <cell r="N11491">
            <v>4.13</v>
          </cell>
        </row>
        <row r="11492">
          <cell r="A11492" t="str">
            <v>SS1.710Thinned050</v>
          </cell>
          <cell r="B11492" t="str">
            <v xml:space="preserve">SS </v>
          </cell>
          <cell r="C11492">
            <v>1.7</v>
          </cell>
          <cell r="D11492">
            <v>10</v>
          </cell>
          <cell r="E11492" t="str">
            <v>Thinned</v>
          </cell>
          <cell r="F11492" t="str">
            <v xml:space="preserve"> 50-55</v>
          </cell>
          <cell r="G11492">
            <v>5.12</v>
          </cell>
          <cell r="H11492">
            <v>0.09</v>
          </cell>
          <cell r="I11492">
            <v>5.21</v>
          </cell>
          <cell r="J11492">
            <v>26.04</v>
          </cell>
          <cell r="K11492">
            <v>396.09</v>
          </cell>
          <cell r="L11492">
            <v>-2.95</v>
          </cell>
          <cell r="M11492">
            <v>393.14</v>
          </cell>
          <cell r="N11492">
            <v>3.69</v>
          </cell>
        </row>
        <row r="11493">
          <cell r="A11493" t="str">
            <v>SS1.710Thinned055</v>
          </cell>
          <cell r="B11493" t="str">
            <v xml:space="preserve">SS </v>
          </cell>
          <cell r="C11493">
            <v>1.7</v>
          </cell>
          <cell r="D11493">
            <v>10</v>
          </cell>
          <cell r="E11493" t="str">
            <v>Thinned</v>
          </cell>
          <cell r="F11493" t="str">
            <v xml:space="preserve"> 55-60</v>
          </cell>
          <cell r="G11493">
            <v>5.07</v>
          </cell>
          <cell r="H11493">
            <v>-1.1299999999999999</v>
          </cell>
          <cell r="I11493">
            <v>3.94</v>
          </cell>
          <cell r="J11493">
            <v>19.71</v>
          </cell>
          <cell r="K11493">
            <v>415.8</v>
          </cell>
          <cell r="L11493">
            <v>-3.53</v>
          </cell>
          <cell r="M11493">
            <v>412.27000000000004</v>
          </cell>
          <cell r="N11493">
            <v>3.32</v>
          </cell>
        </row>
        <row r="11494">
          <cell r="A11494" t="str">
            <v>SS1.710Thinned060</v>
          </cell>
          <cell r="B11494" t="str">
            <v xml:space="preserve">SS </v>
          </cell>
          <cell r="C11494">
            <v>1.7</v>
          </cell>
          <cell r="D11494">
            <v>10</v>
          </cell>
          <cell r="E11494" t="str">
            <v>Thinned</v>
          </cell>
          <cell r="F11494" t="str">
            <v xml:space="preserve"> 60-65</v>
          </cell>
          <cell r="G11494">
            <v>4.22</v>
          </cell>
          <cell r="H11494">
            <v>-0.93</v>
          </cell>
          <cell r="I11494">
            <v>3.29</v>
          </cell>
          <cell r="J11494">
            <v>16.47</v>
          </cell>
          <cell r="K11494">
            <v>432.27</v>
          </cell>
          <cell r="L11494">
            <v>-4.04</v>
          </cell>
          <cell r="M11494">
            <v>428.22999999999996</v>
          </cell>
          <cell r="N11494">
            <v>2.89</v>
          </cell>
        </row>
        <row r="11495">
          <cell r="A11495" t="str">
            <v>SS1.710Thinned065</v>
          </cell>
          <cell r="B11495" t="str">
            <v xml:space="preserve">SS </v>
          </cell>
          <cell r="C11495">
            <v>1.7</v>
          </cell>
          <cell r="D11495">
            <v>10</v>
          </cell>
          <cell r="E11495" t="str">
            <v>Thinned</v>
          </cell>
          <cell r="F11495" t="str">
            <v xml:space="preserve"> 65-70</v>
          </cell>
          <cell r="G11495">
            <v>4.47</v>
          </cell>
          <cell r="H11495">
            <v>-0.7</v>
          </cell>
          <cell r="I11495">
            <v>3.77</v>
          </cell>
          <cell r="J11495">
            <v>18.850000000000001</v>
          </cell>
          <cell r="K11495">
            <v>451.12</v>
          </cell>
          <cell r="L11495">
            <v>-4.5</v>
          </cell>
          <cell r="M11495">
            <v>446.62</v>
          </cell>
          <cell r="N11495">
            <v>2.58</v>
          </cell>
        </row>
        <row r="11496">
          <cell r="A11496" t="str">
            <v>SS1.710Thinned070</v>
          </cell>
          <cell r="B11496" t="str">
            <v xml:space="preserve">SS </v>
          </cell>
          <cell r="C11496">
            <v>1.7</v>
          </cell>
          <cell r="D11496">
            <v>10</v>
          </cell>
          <cell r="E11496" t="str">
            <v>Thinned</v>
          </cell>
          <cell r="F11496" t="str">
            <v xml:space="preserve"> 70-75</v>
          </cell>
          <cell r="G11496">
            <v>3.65</v>
          </cell>
          <cell r="H11496">
            <v>-0.45</v>
          </cell>
          <cell r="I11496">
            <v>3.2</v>
          </cell>
          <cell r="J11496">
            <v>15.99</v>
          </cell>
          <cell r="K11496">
            <v>467.1</v>
          </cell>
          <cell r="L11496">
            <v>-4.9000000000000004</v>
          </cell>
          <cell r="M11496">
            <v>462.20000000000005</v>
          </cell>
          <cell r="N11496">
            <v>2.29</v>
          </cell>
        </row>
        <row r="11497">
          <cell r="A11497" t="str">
            <v>SS1.710Thinned075</v>
          </cell>
          <cell r="B11497" t="str">
            <v xml:space="preserve">SS </v>
          </cell>
          <cell r="C11497">
            <v>1.7</v>
          </cell>
          <cell r="D11497">
            <v>10</v>
          </cell>
          <cell r="E11497" t="str">
            <v>Thinned</v>
          </cell>
          <cell r="F11497" t="str">
            <v xml:space="preserve"> 75-80</v>
          </cell>
          <cell r="G11497">
            <v>2.39</v>
          </cell>
          <cell r="H11497">
            <v>-0.24</v>
          </cell>
          <cell r="I11497">
            <v>2.14</v>
          </cell>
          <cell r="J11497">
            <v>10.72</v>
          </cell>
          <cell r="K11497">
            <v>477.83</v>
          </cell>
          <cell r="L11497">
            <v>-5.28</v>
          </cell>
          <cell r="M11497">
            <v>472.55</v>
          </cell>
          <cell r="N11497">
            <v>2.14</v>
          </cell>
        </row>
        <row r="11498">
          <cell r="A11498" t="str">
            <v>SS1.710Thinned080</v>
          </cell>
          <cell r="B11498" t="str">
            <v xml:space="preserve">SS </v>
          </cell>
          <cell r="C11498">
            <v>1.7</v>
          </cell>
          <cell r="D11498">
            <v>10</v>
          </cell>
          <cell r="E11498" t="str">
            <v>Thinned</v>
          </cell>
          <cell r="F11498" t="str">
            <v xml:space="preserve"> 80-85</v>
          </cell>
          <cell r="G11498">
            <v>2.04</v>
          </cell>
          <cell r="H11498">
            <v>-0.2</v>
          </cell>
          <cell r="I11498">
            <v>1.84</v>
          </cell>
          <cell r="J11498">
            <v>9.18</v>
          </cell>
          <cell r="K11498">
            <v>487</v>
          </cell>
          <cell r="L11498">
            <v>-5.63</v>
          </cell>
          <cell r="M11498">
            <v>481.37</v>
          </cell>
          <cell r="N11498">
            <v>2.02</v>
          </cell>
        </row>
        <row r="11499">
          <cell r="A11499" t="str">
            <v>SS1.710Thinned085</v>
          </cell>
          <cell r="B11499" t="str">
            <v xml:space="preserve">SS </v>
          </cell>
          <cell r="C11499">
            <v>1.7</v>
          </cell>
          <cell r="D11499">
            <v>10</v>
          </cell>
          <cell r="E11499" t="str">
            <v>Thinned</v>
          </cell>
          <cell r="F11499" t="str">
            <v xml:space="preserve"> 85-90</v>
          </cell>
          <cell r="G11499">
            <v>1.96</v>
          </cell>
          <cell r="H11499">
            <v>-0.23</v>
          </cell>
          <cell r="I11499">
            <v>1.73</v>
          </cell>
          <cell r="J11499">
            <v>8.64</v>
          </cell>
          <cell r="K11499">
            <v>495.65</v>
          </cell>
          <cell r="L11499">
            <v>-5.97</v>
          </cell>
          <cell r="M11499">
            <v>489.67999999999995</v>
          </cell>
          <cell r="N11499">
            <v>1.92</v>
          </cell>
        </row>
        <row r="11500">
          <cell r="A11500" t="str">
            <v>SS1.710Thinned090</v>
          </cell>
          <cell r="B11500" t="str">
            <v xml:space="preserve">SS </v>
          </cell>
          <cell r="C11500">
            <v>1.7</v>
          </cell>
          <cell r="D11500">
            <v>10</v>
          </cell>
          <cell r="E11500" t="str">
            <v>Thinned</v>
          </cell>
          <cell r="F11500" t="str">
            <v xml:space="preserve"> 90-95</v>
          </cell>
          <cell r="G11500">
            <v>1.52</v>
          </cell>
          <cell r="H11500">
            <v>-0.13</v>
          </cell>
          <cell r="I11500">
            <v>1.39</v>
          </cell>
          <cell r="J11500">
            <v>6.95</v>
          </cell>
          <cell r="K11500">
            <v>502.6</v>
          </cell>
          <cell r="L11500">
            <v>-6.28</v>
          </cell>
          <cell r="M11500">
            <v>496.32000000000005</v>
          </cell>
          <cell r="N11500">
            <v>1.75</v>
          </cell>
        </row>
        <row r="11501">
          <cell r="A11501" t="str">
            <v>SS1.710Thinned095</v>
          </cell>
          <cell r="B11501" t="str">
            <v xml:space="preserve">SS </v>
          </cell>
          <cell r="C11501">
            <v>1.7</v>
          </cell>
          <cell r="D11501">
            <v>10</v>
          </cell>
          <cell r="E11501" t="str">
            <v>Thinned</v>
          </cell>
          <cell r="F11501" t="str">
            <v xml:space="preserve"> 95-100</v>
          </cell>
          <cell r="G11501">
            <v>1.1599999999999999</v>
          </cell>
          <cell r="H11501">
            <v>-0.1</v>
          </cell>
          <cell r="I11501">
            <v>1.06</v>
          </cell>
          <cell r="J11501">
            <v>5.3</v>
          </cell>
          <cell r="K11501">
            <v>507.89</v>
          </cell>
          <cell r="L11501">
            <v>-6.56</v>
          </cell>
          <cell r="M11501">
            <v>501.33</v>
          </cell>
          <cell r="N11501">
            <v>1.63</v>
          </cell>
        </row>
        <row r="11502">
          <cell r="A11502" t="str">
            <v>SS1.710Thinned100</v>
          </cell>
          <cell r="B11502" t="str">
            <v xml:space="preserve">SS </v>
          </cell>
          <cell r="C11502">
            <v>1.7</v>
          </cell>
          <cell r="D11502">
            <v>10</v>
          </cell>
          <cell r="E11502" t="str">
            <v>Thinned</v>
          </cell>
          <cell r="F11502" t="str">
            <v>100-105</v>
          </cell>
          <cell r="G11502">
            <v>0.59</v>
          </cell>
          <cell r="H11502">
            <v>-0.09</v>
          </cell>
          <cell r="I11502">
            <v>0.5</v>
          </cell>
          <cell r="J11502">
            <v>2.5</v>
          </cell>
          <cell r="K11502">
            <v>510.39</v>
          </cell>
          <cell r="L11502">
            <v>-6.83</v>
          </cell>
          <cell r="M11502">
            <v>503.56</v>
          </cell>
          <cell r="N11502">
            <v>1.52</v>
          </cell>
        </row>
        <row r="11503">
          <cell r="A11503" t="str">
            <v>SS1.710Thinned105</v>
          </cell>
          <cell r="B11503" t="str">
            <v xml:space="preserve">SS </v>
          </cell>
          <cell r="C11503">
            <v>1.7</v>
          </cell>
          <cell r="D11503">
            <v>10</v>
          </cell>
          <cell r="E11503" t="str">
            <v>Thinned</v>
          </cell>
          <cell r="F11503" t="str">
            <v>105-110</v>
          </cell>
          <cell r="G11503">
            <v>7.0000000000000007E-2</v>
          </cell>
          <cell r="H11503">
            <v>-0.11</v>
          </cell>
          <cell r="I11503">
            <v>-0.04</v>
          </cell>
          <cell r="J11503">
            <v>-0.2</v>
          </cell>
          <cell r="K11503">
            <v>510.19</v>
          </cell>
          <cell r="L11503">
            <v>-7.08</v>
          </cell>
          <cell r="M11503">
            <v>503.11</v>
          </cell>
          <cell r="N11503">
            <v>1.42</v>
          </cell>
        </row>
        <row r="11504">
          <cell r="A11504" t="str">
            <v>SS1.710Thinned110</v>
          </cell>
          <cell r="B11504" t="str">
            <v xml:space="preserve">SS </v>
          </cell>
          <cell r="C11504">
            <v>1.7</v>
          </cell>
          <cell r="D11504">
            <v>10</v>
          </cell>
          <cell r="E11504" t="str">
            <v>Thinned</v>
          </cell>
          <cell r="F11504" t="str">
            <v>110-115</v>
          </cell>
          <cell r="G11504">
            <v>-0.05</v>
          </cell>
          <cell r="H11504">
            <v>-0.13</v>
          </cell>
          <cell r="I11504">
            <v>-0.18</v>
          </cell>
          <cell r="J11504">
            <v>-0.88</v>
          </cell>
          <cell r="K11504">
            <v>509.31</v>
          </cell>
          <cell r="L11504">
            <v>-7.32</v>
          </cell>
          <cell r="M11504">
            <v>501.99</v>
          </cell>
          <cell r="N11504">
            <v>1.34</v>
          </cell>
        </row>
        <row r="11505">
          <cell r="A11505" t="str">
            <v>SS1.710Thinned115</v>
          </cell>
          <cell r="B11505" t="str">
            <v xml:space="preserve">SS </v>
          </cell>
          <cell r="C11505">
            <v>1.7</v>
          </cell>
          <cell r="D11505">
            <v>10</v>
          </cell>
          <cell r="E11505" t="str">
            <v>Thinned</v>
          </cell>
          <cell r="F11505" t="str">
            <v>115-120</v>
          </cell>
          <cell r="G11505">
            <v>0.03</v>
          </cell>
          <cell r="H11505">
            <v>-0.12</v>
          </cell>
          <cell r="I11505">
            <v>-0.09</v>
          </cell>
          <cell r="J11505">
            <v>-0.47</v>
          </cell>
          <cell r="K11505">
            <v>508.84</v>
          </cell>
          <cell r="L11505">
            <v>-7.54</v>
          </cell>
          <cell r="M11505">
            <v>501.29999999999995</v>
          </cell>
          <cell r="N11505">
            <v>1.25</v>
          </cell>
        </row>
        <row r="11506">
          <cell r="A11506" t="str">
            <v>SS1.710Thinned120</v>
          </cell>
          <cell r="B11506" t="str">
            <v xml:space="preserve">SS </v>
          </cell>
          <cell r="C11506">
            <v>1.7</v>
          </cell>
          <cell r="D11506">
            <v>10</v>
          </cell>
          <cell r="E11506" t="str">
            <v>Thinned</v>
          </cell>
          <cell r="F11506" t="str">
            <v>120-125</v>
          </cell>
          <cell r="G11506">
            <v>-0.06</v>
          </cell>
          <cell r="H11506">
            <v>-0.11</v>
          </cell>
          <cell r="I11506">
            <v>-0.18</v>
          </cell>
          <cell r="J11506">
            <v>-0.88</v>
          </cell>
          <cell r="K11506">
            <v>507.95</v>
          </cell>
          <cell r="L11506">
            <v>-7.74</v>
          </cell>
          <cell r="M11506">
            <v>500.21</v>
          </cell>
          <cell r="N11506">
            <v>1.17</v>
          </cell>
        </row>
        <row r="11507">
          <cell r="A11507" t="str">
            <v>SS1.710Thinned125</v>
          </cell>
          <cell r="B11507" t="str">
            <v xml:space="preserve">SS </v>
          </cell>
          <cell r="C11507">
            <v>1.7</v>
          </cell>
          <cell r="D11507">
            <v>10</v>
          </cell>
          <cell r="E11507" t="str">
            <v>Thinned</v>
          </cell>
          <cell r="F11507" t="str">
            <v>125-130</v>
          </cell>
          <cell r="G11507">
            <v>-0.17</v>
          </cell>
          <cell r="H11507">
            <v>-0.1</v>
          </cell>
          <cell r="I11507">
            <v>-0.27</v>
          </cell>
          <cell r="J11507">
            <v>-1.36</v>
          </cell>
          <cell r="K11507">
            <v>506.59</v>
          </cell>
          <cell r="L11507">
            <v>-7.94</v>
          </cell>
          <cell r="M11507">
            <v>498.65</v>
          </cell>
          <cell r="N11507">
            <v>1.0900000000000001</v>
          </cell>
        </row>
        <row r="11508">
          <cell r="A11508" t="str">
            <v>SS1.710Thinned130</v>
          </cell>
          <cell r="B11508" t="str">
            <v xml:space="preserve">SS </v>
          </cell>
          <cell r="C11508">
            <v>1.7</v>
          </cell>
          <cell r="D11508">
            <v>10</v>
          </cell>
          <cell r="E11508" t="str">
            <v>Thinned</v>
          </cell>
          <cell r="F11508" t="str">
            <v>130-135</v>
          </cell>
          <cell r="G11508">
            <v>-0.25</v>
          </cell>
          <cell r="H11508">
            <v>-0.09</v>
          </cell>
          <cell r="I11508">
            <v>-0.33</v>
          </cell>
          <cell r="J11508">
            <v>-1.66</v>
          </cell>
          <cell r="K11508">
            <v>504.93</v>
          </cell>
          <cell r="L11508">
            <v>-8.11</v>
          </cell>
          <cell r="M11508">
            <v>496.82</v>
          </cell>
          <cell r="N11508">
            <v>1.02</v>
          </cell>
        </row>
        <row r="11509">
          <cell r="A11509" t="str">
            <v>SS1.710Thinned135</v>
          </cell>
          <cell r="B11509" t="str">
            <v xml:space="preserve">SS </v>
          </cell>
          <cell r="C11509">
            <v>1.7</v>
          </cell>
          <cell r="D11509">
            <v>10</v>
          </cell>
          <cell r="E11509" t="str">
            <v>Thinned</v>
          </cell>
          <cell r="F11509" t="str">
            <v>135-140</v>
          </cell>
          <cell r="G11509">
            <v>-0.33</v>
          </cell>
          <cell r="H11509">
            <v>-0.08</v>
          </cell>
          <cell r="I11509">
            <v>-0.41</v>
          </cell>
          <cell r="J11509">
            <v>-2.0499999999999998</v>
          </cell>
          <cell r="K11509">
            <v>502.89</v>
          </cell>
          <cell r="L11509">
            <v>-8.2799999999999994</v>
          </cell>
          <cell r="M11509">
            <v>494.61</v>
          </cell>
          <cell r="N11509">
            <v>0.95</v>
          </cell>
        </row>
        <row r="11510">
          <cell r="A11510" t="str">
            <v>SS1.710Thinned140</v>
          </cell>
          <cell r="B11510" t="str">
            <v xml:space="preserve">SS </v>
          </cell>
          <cell r="C11510">
            <v>1.7</v>
          </cell>
          <cell r="D11510">
            <v>10</v>
          </cell>
          <cell r="E11510" t="str">
            <v>Thinned</v>
          </cell>
          <cell r="F11510" t="str">
            <v>140-145</v>
          </cell>
          <cell r="G11510">
            <v>-0.42</v>
          </cell>
          <cell r="H11510">
            <v>-0.08</v>
          </cell>
          <cell r="I11510">
            <v>-0.5</v>
          </cell>
          <cell r="J11510">
            <v>-2.5</v>
          </cell>
          <cell r="K11510">
            <v>500.39</v>
          </cell>
          <cell r="L11510">
            <v>-8.44</v>
          </cell>
          <cell r="M11510">
            <v>491.95</v>
          </cell>
          <cell r="N11510">
            <v>0.89</v>
          </cell>
        </row>
        <row r="11511">
          <cell r="A11511" t="str">
            <v>SS1.710Thinned145</v>
          </cell>
          <cell r="B11511" t="str">
            <v xml:space="preserve">SS </v>
          </cell>
          <cell r="C11511">
            <v>1.7</v>
          </cell>
          <cell r="D11511">
            <v>10</v>
          </cell>
          <cell r="E11511" t="str">
            <v>Thinned</v>
          </cell>
          <cell r="F11511" t="str">
            <v>145-150</v>
          </cell>
          <cell r="G11511">
            <v>-0.39</v>
          </cell>
          <cell r="H11511">
            <v>-7.0000000000000007E-2</v>
          </cell>
          <cell r="I11511">
            <v>-0.46</v>
          </cell>
          <cell r="J11511">
            <v>-2.2799999999999998</v>
          </cell>
          <cell r="K11511">
            <v>498.11</v>
          </cell>
          <cell r="L11511">
            <v>-8.58</v>
          </cell>
          <cell r="M11511">
            <v>489.53000000000003</v>
          </cell>
          <cell r="N11511">
            <v>0.83</v>
          </cell>
        </row>
        <row r="11512">
          <cell r="A11512" t="str">
            <v>SS1.710Thinned150</v>
          </cell>
          <cell r="B11512" t="str">
            <v xml:space="preserve">SS </v>
          </cell>
          <cell r="C11512">
            <v>1.7</v>
          </cell>
          <cell r="D11512">
            <v>10</v>
          </cell>
          <cell r="E11512" t="str">
            <v>Thinned</v>
          </cell>
          <cell r="F11512" t="str">
            <v>150-155</v>
          </cell>
          <cell r="G11512">
            <v>-0.46</v>
          </cell>
          <cell r="H11512">
            <v>-7.0000000000000007E-2</v>
          </cell>
          <cell r="I11512">
            <v>-0.53</v>
          </cell>
          <cell r="J11512">
            <v>-2.64</v>
          </cell>
          <cell r="K11512">
            <v>495.47</v>
          </cell>
          <cell r="L11512">
            <v>-8.7200000000000006</v>
          </cell>
          <cell r="M11512">
            <v>486.75</v>
          </cell>
          <cell r="N11512">
            <v>0.77</v>
          </cell>
        </row>
        <row r="11513">
          <cell r="A11513" t="str">
            <v>SS1.710Thinned155</v>
          </cell>
          <cell r="B11513" t="str">
            <v xml:space="preserve">SS </v>
          </cell>
          <cell r="C11513">
            <v>1.7</v>
          </cell>
          <cell r="D11513">
            <v>10</v>
          </cell>
          <cell r="E11513" t="str">
            <v>Thinned</v>
          </cell>
          <cell r="F11513" t="str">
            <v>155-160</v>
          </cell>
          <cell r="G11513">
            <v>-0.51</v>
          </cell>
          <cell r="H11513">
            <v>-0.06</v>
          </cell>
          <cell r="I11513">
            <v>-0.56999999999999995</v>
          </cell>
          <cell r="J11513">
            <v>-2.85</v>
          </cell>
          <cell r="K11513">
            <v>492.62</v>
          </cell>
          <cell r="L11513">
            <v>-8.85</v>
          </cell>
          <cell r="M11513">
            <v>483.77</v>
          </cell>
          <cell r="N11513">
            <v>0.72</v>
          </cell>
        </row>
        <row r="11514">
          <cell r="A11514" t="str">
            <v>SS1.710Thinned160</v>
          </cell>
          <cell r="B11514" t="str">
            <v xml:space="preserve">SS </v>
          </cell>
          <cell r="C11514">
            <v>1.7</v>
          </cell>
          <cell r="D11514">
            <v>10</v>
          </cell>
          <cell r="E11514" t="str">
            <v>Thinned</v>
          </cell>
          <cell r="F11514" t="str">
            <v>160-165</v>
          </cell>
          <cell r="G11514">
            <v>-0.47</v>
          </cell>
          <cell r="H11514">
            <v>-0.06</v>
          </cell>
          <cell r="I11514">
            <v>-0.53</v>
          </cell>
          <cell r="J11514">
            <v>-2.67</v>
          </cell>
          <cell r="K11514">
            <v>489.96</v>
          </cell>
          <cell r="L11514">
            <v>-8.9700000000000006</v>
          </cell>
          <cell r="M11514">
            <v>480.98999999999995</v>
          </cell>
          <cell r="N11514">
            <v>0.67</v>
          </cell>
        </row>
        <row r="11515">
          <cell r="A11515" t="str">
            <v>SS1.710Thinned165</v>
          </cell>
          <cell r="B11515" t="str">
            <v xml:space="preserve">SS </v>
          </cell>
          <cell r="C11515">
            <v>1.7</v>
          </cell>
          <cell r="D11515">
            <v>10</v>
          </cell>
          <cell r="E11515" t="str">
            <v>Thinned</v>
          </cell>
          <cell r="F11515" t="str">
            <v>165-170</v>
          </cell>
          <cell r="G11515">
            <v>-0.5</v>
          </cell>
          <cell r="H11515">
            <v>-0.06</v>
          </cell>
          <cell r="I11515">
            <v>-0.56000000000000005</v>
          </cell>
          <cell r="J11515">
            <v>-2.8</v>
          </cell>
          <cell r="K11515">
            <v>487.16</v>
          </cell>
          <cell r="L11515">
            <v>-9.08</v>
          </cell>
          <cell r="M11515">
            <v>478.08000000000004</v>
          </cell>
          <cell r="N11515">
            <v>0.63</v>
          </cell>
        </row>
        <row r="11516">
          <cell r="A11516" t="str">
            <v>SS1.710Thinned170</v>
          </cell>
          <cell r="B11516" t="str">
            <v xml:space="preserve">SS </v>
          </cell>
          <cell r="C11516">
            <v>1.7</v>
          </cell>
          <cell r="D11516">
            <v>10</v>
          </cell>
          <cell r="E11516" t="str">
            <v>Thinned</v>
          </cell>
          <cell r="F11516" t="str">
            <v>170-175</v>
          </cell>
          <cell r="G11516">
            <v>-0.51</v>
          </cell>
          <cell r="H11516">
            <v>-0.05</v>
          </cell>
          <cell r="I11516">
            <v>-0.56000000000000005</v>
          </cell>
          <cell r="J11516">
            <v>-2.79</v>
          </cell>
          <cell r="K11516">
            <v>484.37</v>
          </cell>
          <cell r="L11516">
            <v>-9.18</v>
          </cell>
          <cell r="M11516">
            <v>475.19</v>
          </cell>
          <cell r="N11516">
            <v>0.59</v>
          </cell>
        </row>
        <row r="11517">
          <cell r="A11517" t="str">
            <v>SS1.710Thinned175</v>
          </cell>
          <cell r="B11517" t="str">
            <v xml:space="preserve">SS </v>
          </cell>
          <cell r="C11517">
            <v>1.7</v>
          </cell>
          <cell r="D11517">
            <v>10</v>
          </cell>
          <cell r="E11517" t="str">
            <v>Thinned</v>
          </cell>
          <cell r="F11517" t="str">
            <v>175-180</v>
          </cell>
          <cell r="G11517">
            <v>-0.51</v>
          </cell>
          <cell r="H11517">
            <v>-0.05</v>
          </cell>
          <cell r="I11517">
            <v>-0.56000000000000005</v>
          </cell>
          <cell r="J11517">
            <v>-2.78</v>
          </cell>
          <cell r="K11517">
            <v>481.59</v>
          </cell>
          <cell r="L11517">
            <v>-9.2799999999999994</v>
          </cell>
          <cell r="M11517">
            <v>472.31</v>
          </cell>
          <cell r="N11517">
            <v>0.55000000000000004</v>
          </cell>
        </row>
        <row r="11518">
          <cell r="A11518" t="str">
            <v>SS1.710Thinned180</v>
          </cell>
          <cell r="B11518" t="str">
            <v xml:space="preserve">SS </v>
          </cell>
          <cell r="C11518">
            <v>1.7</v>
          </cell>
          <cell r="D11518">
            <v>10</v>
          </cell>
          <cell r="E11518" t="str">
            <v>Thinned</v>
          </cell>
          <cell r="F11518" t="str">
            <v>180-185</v>
          </cell>
          <cell r="G11518">
            <v>-0.51</v>
          </cell>
          <cell r="H11518">
            <v>-0.05</v>
          </cell>
          <cell r="I11518">
            <v>-0.55000000000000004</v>
          </cell>
          <cell r="J11518">
            <v>-2.77</v>
          </cell>
          <cell r="K11518">
            <v>478.81</v>
          </cell>
          <cell r="L11518">
            <v>-9.36</v>
          </cell>
          <cell r="M11518">
            <v>469.45</v>
          </cell>
          <cell r="N11518">
            <v>0.51</v>
          </cell>
        </row>
        <row r="11519">
          <cell r="A11519" t="str">
            <v>SS1.710Thinned185</v>
          </cell>
          <cell r="B11519" t="str">
            <v xml:space="preserve">SS </v>
          </cell>
          <cell r="C11519">
            <v>1.7</v>
          </cell>
          <cell r="D11519">
            <v>10</v>
          </cell>
          <cell r="E11519" t="str">
            <v>Thinned</v>
          </cell>
          <cell r="F11519" t="str">
            <v>185-190</v>
          </cell>
          <cell r="G11519">
            <v>-0.5</v>
          </cell>
          <cell r="H11519">
            <v>-0.04</v>
          </cell>
          <cell r="I11519">
            <v>-0.55000000000000004</v>
          </cell>
          <cell r="J11519">
            <v>-2.74</v>
          </cell>
          <cell r="K11519">
            <v>476.07</v>
          </cell>
          <cell r="L11519">
            <v>-9.4499999999999993</v>
          </cell>
          <cell r="M11519">
            <v>466.62</v>
          </cell>
          <cell r="N11519">
            <v>0.48</v>
          </cell>
        </row>
        <row r="11520">
          <cell r="A11520" t="str">
            <v>SS1.710Thinned190</v>
          </cell>
          <cell r="B11520" t="str">
            <v xml:space="preserve">SS </v>
          </cell>
          <cell r="C11520">
            <v>1.7</v>
          </cell>
          <cell r="D11520">
            <v>10</v>
          </cell>
          <cell r="E11520" t="str">
            <v>Thinned</v>
          </cell>
          <cell r="F11520" t="str">
            <v>190-195</v>
          </cell>
          <cell r="G11520">
            <v>-0.44</v>
          </cell>
          <cell r="H11520">
            <v>-0.04</v>
          </cell>
          <cell r="I11520">
            <v>-0.48</v>
          </cell>
          <cell r="J11520">
            <v>-2.4</v>
          </cell>
          <cell r="K11520">
            <v>473.67</v>
          </cell>
          <cell r="L11520">
            <v>-9.5299999999999994</v>
          </cell>
          <cell r="M11520">
            <v>464.14000000000004</v>
          </cell>
          <cell r="N11520">
            <v>0.44</v>
          </cell>
        </row>
        <row r="11521">
          <cell r="A11521" t="str">
            <v>SS1.710Thinned195</v>
          </cell>
          <cell r="B11521" t="str">
            <v xml:space="preserve">SS </v>
          </cell>
          <cell r="C11521">
            <v>1.7</v>
          </cell>
          <cell r="D11521">
            <v>10</v>
          </cell>
          <cell r="E11521" t="str">
            <v>Thinned</v>
          </cell>
          <cell r="F11521" t="str">
            <v>195-200</v>
          </cell>
          <cell r="G11521">
            <v>-0.46</v>
          </cell>
          <cell r="H11521">
            <v>-0.04</v>
          </cell>
          <cell r="I11521">
            <v>-0.5</v>
          </cell>
          <cell r="J11521">
            <v>-2.4900000000000002</v>
          </cell>
          <cell r="K11521">
            <v>471.19</v>
          </cell>
          <cell r="L11521">
            <v>-9.6</v>
          </cell>
          <cell r="M11521">
            <v>461.59</v>
          </cell>
          <cell r="N11521">
            <v>0.42</v>
          </cell>
        </row>
        <row r="11522">
          <cell r="A11522" t="str">
            <v>SS1.712NO_thin000</v>
          </cell>
          <cell r="B11522" t="str">
            <v xml:space="preserve">SS </v>
          </cell>
          <cell r="C11522">
            <v>1.7</v>
          </cell>
          <cell r="D11522">
            <v>12</v>
          </cell>
          <cell r="E11522" t="str">
            <v>NO_thin</v>
          </cell>
          <cell r="F11522" t="str">
            <v xml:space="preserve">  0-5</v>
          </cell>
          <cell r="G11522">
            <v>0.6</v>
          </cell>
          <cell r="H11522">
            <v>0.23</v>
          </cell>
          <cell r="I11522">
            <v>0.83</v>
          </cell>
          <cell r="J11522">
            <v>4.1500000000000004</v>
          </cell>
          <cell r="K11522">
            <v>4.1500000000000004</v>
          </cell>
          <cell r="L11522">
            <v>0</v>
          </cell>
          <cell r="M11522">
            <v>4.1500000000000004</v>
          </cell>
          <cell r="N11522">
            <v>0</v>
          </cell>
        </row>
        <row r="11523">
          <cell r="A11523" t="str">
            <v>SS1.712NO_thin005</v>
          </cell>
          <cell r="B11523" t="str">
            <v xml:space="preserve">SS </v>
          </cell>
          <cell r="C11523">
            <v>1.7</v>
          </cell>
          <cell r="D11523">
            <v>12</v>
          </cell>
          <cell r="E11523" t="str">
            <v>NO_thin</v>
          </cell>
          <cell r="F11523" t="str">
            <v xml:space="preserve">  5-10</v>
          </cell>
          <cell r="G11523">
            <v>1.82</v>
          </cell>
          <cell r="H11523">
            <v>0.28999999999999998</v>
          </cell>
          <cell r="I11523">
            <v>2.11</v>
          </cell>
          <cell r="J11523">
            <v>10.54</v>
          </cell>
          <cell r="K11523">
            <v>14.68</v>
          </cell>
          <cell r="L11523">
            <v>0</v>
          </cell>
          <cell r="M11523">
            <v>14.68</v>
          </cell>
          <cell r="N11523">
            <v>0</v>
          </cell>
        </row>
        <row r="11524">
          <cell r="A11524" t="str">
            <v>SS1.712NO_thin010</v>
          </cell>
          <cell r="B11524" t="str">
            <v xml:space="preserve">SS </v>
          </cell>
          <cell r="C11524">
            <v>1.7</v>
          </cell>
          <cell r="D11524">
            <v>12</v>
          </cell>
          <cell r="E11524" t="str">
            <v>NO_thin</v>
          </cell>
          <cell r="F11524" t="str">
            <v xml:space="preserve"> 10-15</v>
          </cell>
          <cell r="G11524">
            <v>5.55</v>
          </cell>
          <cell r="H11524">
            <v>0.28999999999999998</v>
          </cell>
          <cell r="I11524">
            <v>5.84</v>
          </cell>
          <cell r="J11524">
            <v>29.21</v>
          </cell>
          <cell r="K11524">
            <v>43.89</v>
          </cell>
          <cell r="L11524">
            <v>0</v>
          </cell>
          <cell r="M11524">
            <v>43.89</v>
          </cell>
          <cell r="N11524">
            <v>0</v>
          </cell>
        </row>
        <row r="11525">
          <cell r="A11525" t="str">
            <v>SS1.712NO_thin015</v>
          </cell>
          <cell r="B11525" t="str">
            <v xml:space="preserve">SS </v>
          </cell>
          <cell r="C11525">
            <v>1.7</v>
          </cell>
          <cell r="D11525">
            <v>12</v>
          </cell>
          <cell r="E11525" t="str">
            <v>NO_thin</v>
          </cell>
          <cell r="F11525" t="str">
            <v xml:space="preserve"> 15-20</v>
          </cell>
          <cell r="G11525">
            <v>16.93</v>
          </cell>
          <cell r="H11525">
            <v>0.38</v>
          </cell>
          <cell r="I11525">
            <v>17.309999999999999</v>
          </cell>
          <cell r="J11525">
            <v>86.54</v>
          </cell>
          <cell r="K11525">
            <v>130.43</v>
          </cell>
          <cell r="L11525">
            <v>0</v>
          </cell>
          <cell r="M11525">
            <v>130.43</v>
          </cell>
          <cell r="N11525">
            <v>0</v>
          </cell>
        </row>
        <row r="11526">
          <cell r="A11526" t="str">
            <v>SS1.712NO_thin020</v>
          </cell>
          <cell r="B11526" t="str">
            <v xml:space="preserve">SS </v>
          </cell>
          <cell r="C11526">
            <v>1.7</v>
          </cell>
          <cell r="D11526">
            <v>12</v>
          </cell>
          <cell r="E11526" t="str">
            <v>NO_thin</v>
          </cell>
          <cell r="F11526" t="str">
            <v xml:space="preserve"> 20-25</v>
          </cell>
          <cell r="G11526">
            <v>25.45</v>
          </cell>
          <cell r="H11526">
            <v>1</v>
          </cell>
          <cell r="I11526">
            <v>26.45</v>
          </cell>
          <cell r="J11526">
            <v>132.26</v>
          </cell>
          <cell r="K11526">
            <v>262.69</v>
          </cell>
          <cell r="L11526">
            <v>0</v>
          </cell>
          <cell r="M11526">
            <v>262.69</v>
          </cell>
          <cell r="N11526">
            <v>0</v>
          </cell>
        </row>
        <row r="11527">
          <cell r="A11527" t="str">
            <v>SS1.712NO_thin025</v>
          </cell>
          <cell r="B11527" t="str">
            <v xml:space="preserve">SS </v>
          </cell>
          <cell r="C11527">
            <v>1.7</v>
          </cell>
          <cell r="D11527">
            <v>12</v>
          </cell>
          <cell r="E11527" t="str">
            <v>NO_thin</v>
          </cell>
          <cell r="F11527" t="str">
            <v xml:space="preserve"> 25-30</v>
          </cell>
          <cell r="G11527">
            <v>15.74</v>
          </cell>
          <cell r="H11527">
            <v>0.43</v>
          </cell>
          <cell r="I11527">
            <v>16.170000000000002</v>
          </cell>
          <cell r="J11527">
            <v>80.84</v>
          </cell>
          <cell r="K11527">
            <v>343.53</v>
          </cell>
          <cell r="L11527">
            <v>0</v>
          </cell>
          <cell r="M11527">
            <v>343.53</v>
          </cell>
          <cell r="N11527">
            <v>0</v>
          </cell>
        </row>
        <row r="11528">
          <cell r="A11528" t="str">
            <v>SS1.712NO_thin030</v>
          </cell>
          <cell r="B11528" t="str">
            <v xml:space="preserve">SS </v>
          </cell>
          <cell r="C11528">
            <v>1.7</v>
          </cell>
          <cell r="D11528">
            <v>12</v>
          </cell>
          <cell r="E11528" t="str">
            <v>NO_thin</v>
          </cell>
          <cell r="F11528" t="str">
            <v xml:space="preserve"> 30-35</v>
          </cell>
          <cell r="G11528">
            <v>16.72</v>
          </cell>
          <cell r="H11528">
            <v>0.33</v>
          </cell>
          <cell r="I11528">
            <v>17.059999999999999</v>
          </cell>
          <cell r="J11528">
            <v>85.28</v>
          </cell>
          <cell r="K11528">
            <v>428.81</v>
          </cell>
          <cell r="L11528">
            <v>0</v>
          </cell>
          <cell r="M11528">
            <v>428.81</v>
          </cell>
          <cell r="N11528">
            <v>0</v>
          </cell>
        </row>
        <row r="11529">
          <cell r="A11529" t="str">
            <v>SS1.712NO_thin035</v>
          </cell>
          <cell r="B11529" t="str">
            <v xml:space="preserve">SS </v>
          </cell>
          <cell r="C11529">
            <v>1.7</v>
          </cell>
          <cell r="D11529">
            <v>12</v>
          </cell>
          <cell r="E11529" t="str">
            <v>NO_thin</v>
          </cell>
          <cell r="F11529" t="str">
            <v xml:space="preserve"> 35-40</v>
          </cell>
          <cell r="G11529">
            <v>15.29</v>
          </cell>
          <cell r="H11529">
            <v>2.3199999999999998</v>
          </cell>
          <cell r="I11529">
            <v>17.61</v>
          </cell>
          <cell r="J11529">
            <v>88.05</v>
          </cell>
          <cell r="K11529">
            <v>516.85</v>
          </cell>
          <cell r="L11529">
            <v>0</v>
          </cell>
          <cell r="M11529">
            <v>516.85</v>
          </cell>
          <cell r="N11529">
            <v>0</v>
          </cell>
        </row>
        <row r="11530">
          <cell r="A11530" t="str">
            <v>SS1.712NO_thin040</v>
          </cell>
          <cell r="B11530" t="str">
            <v xml:space="preserve">SS </v>
          </cell>
          <cell r="C11530">
            <v>1.7</v>
          </cell>
          <cell r="D11530">
            <v>12</v>
          </cell>
          <cell r="E11530" t="str">
            <v>NO_thin</v>
          </cell>
          <cell r="F11530" t="str">
            <v xml:space="preserve"> 40-45</v>
          </cell>
          <cell r="G11530">
            <v>12.38</v>
          </cell>
          <cell r="H11530">
            <v>7.01</v>
          </cell>
          <cell r="I11530">
            <v>19.39</v>
          </cell>
          <cell r="J11530">
            <v>96.94</v>
          </cell>
          <cell r="K11530">
            <v>613.79</v>
          </cell>
          <cell r="L11530">
            <v>0</v>
          </cell>
          <cell r="M11530">
            <v>613.79</v>
          </cell>
          <cell r="N11530">
            <v>0</v>
          </cell>
        </row>
        <row r="11531">
          <cell r="A11531" t="str">
            <v>SS1.712NO_thin045</v>
          </cell>
          <cell r="B11531" t="str">
            <v xml:space="preserve">SS </v>
          </cell>
          <cell r="C11531">
            <v>1.7</v>
          </cell>
          <cell r="D11531">
            <v>12</v>
          </cell>
          <cell r="E11531" t="str">
            <v>NO_thin</v>
          </cell>
          <cell r="F11531" t="str">
            <v xml:space="preserve"> 45-50</v>
          </cell>
          <cell r="G11531">
            <v>10.4</v>
          </cell>
          <cell r="H11531">
            <v>3.33</v>
          </cell>
          <cell r="I11531">
            <v>13.73</v>
          </cell>
          <cell r="J11531">
            <v>68.67</v>
          </cell>
          <cell r="K11531">
            <v>682.46</v>
          </cell>
          <cell r="L11531">
            <v>0</v>
          </cell>
          <cell r="M11531">
            <v>682.46</v>
          </cell>
          <cell r="N11531">
            <v>0</v>
          </cell>
        </row>
        <row r="11532">
          <cell r="A11532" t="str">
            <v>SS1.712NO_thin050</v>
          </cell>
          <cell r="B11532" t="str">
            <v xml:space="preserve">SS </v>
          </cell>
          <cell r="C11532">
            <v>1.7</v>
          </cell>
          <cell r="D11532">
            <v>12</v>
          </cell>
          <cell r="E11532" t="str">
            <v>NO_thin</v>
          </cell>
          <cell r="F11532" t="str">
            <v xml:space="preserve"> 50-55</v>
          </cell>
          <cell r="G11532">
            <v>9.65</v>
          </cell>
          <cell r="H11532">
            <v>0.76</v>
          </cell>
          <cell r="I11532">
            <v>10.41</v>
          </cell>
          <cell r="J11532">
            <v>52.04</v>
          </cell>
          <cell r="K11532">
            <v>734.51</v>
          </cell>
          <cell r="L11532">
            <v>0</v>
          </cell>
          <cell r="M11532">
            <v>734.51</v>
          </cell>
          <cell r="N11532">
            <v>0</v>
          </cell>
        </row>
        <row r="11533">
          <cell r="A11533" t="str">
            <v>SS1.712NO_thin055</v>
          </cell>
          <cell r="B11533" t="str">
            <v xml:space="preserve">SS </v>
          </cell>
          <cell r="C11533">
            <v>1.7</v>
          </cell>
          <cell r="D11533">
            <v>12</v>
          </cell>
          <cell r="E11533" t="str">
            <v>NO_thin</v>
          </cell>
          <cell r="F11533" t="str">
            <v xml:space="preserve"> 55-60</v>
          </cell>
          <cell r="G11533">
            <v>8.6999999999999993</v>
          </cell>
          <cell r="H11533">
            <v>-0.52</v>
          </cell>
          <cell r="I11533">
            <v>8.18</v>
          </cell>
          <cell r="J11533">
            <v>40.909999999999997</v>
          </cell>
          <cell r="K11533">
            <v>775.42</v>
          </cell>
          <cell r="L11533">
            <v>0</v>
          </cell>
          <cell r="M11533">
            <v>775.42</v>
          </cell>
          <cell r="N11533">
            <v>0</v>
          </cell>
        </row>
        <row r="11534">
          <cell r="A11534" t="str">
            <v>SS1.712NO_thin060</v>
          </cell>
          <cell r="B11534" t="str">
            <v xml:space="preserve">SS </v>
          </cell>
          <cell r="C11534">
            <v>1.7</v>
          </cell>
          <cell r="D11534">
            <v>12</v>
          </cell>
          <cell r="E11534" t="str">
            <v>NO_thin</v>
          </cell>
          <cell r="F11534" t="str">
            <v xml:space="preserve"> 60-65</v>
          </cell>
          <cell r="G11534">
            <v>7.4</v>
          </cell>
          <cell r="H11534">
            <v>-1.05</v>
          </cell>
          <cell r="I11534">
            <v>6.35</v>
          </cell>
          <cell r="J11534">
            <v>31.75</v>
          </cell>
          <cell r="K11534">
            <v>807.17</v>
          </cell>
          <cell r="L11534">
            <v>0</v>
          </cell>
          <cell r="M11534">
            <v>807.17</v>
          </cell>
          <cell r="N11534">
            <v>0</v>
          </cell>
        </row>
        <row r="11535">
          <cell r="A11535" t="str">
            <v>SS1.712NO_thin065</v>
          </cell>
          <cell r="B11535" t="str">
            <v xml:space="preserve">SS </v>
          </cell>
          <cell r="C11535">
            <v>1.7</v>
          </cell>
          <cell r="D11535">
            <v>12</v>
          </cell>
          <cell r="E11535" t="str">
            <v>NO_thin</v>
          </cell>
          <cell r="F11535" t="str">
            <v xml:space="preserve"> 65-70</v>
          </cell>
          <cell r="G11535">
            <v>6.5</v>
          </cell>
          <cell r="H11535">
            <v>-1.29</v>
          </cell>
          <cell r="I11535">
            <v>5.22</v>
          </cell>
          <cell r="J11535">
            <v>26.08</v>
          </cell>
          <cell r="K11535">
            <v>833.25</v>
          </cell>
          <cell r="L11535">
            <v>0</v>
          </cell>
          <cell r="M11535">
            <v>833.25</v>
          </cell>
          <cell r="N11535">
            <v>0</v>
          </cell>
        </row>
        <row r="11536">
          <cell r="A11536" t="str">
            <v>SS1.712NO_thin070</v>
          </cell>
          <cell r="B11536" t="str">
            <v xml:space="preserve">SS </v>
          </cell>
          <cell r="C11536">
            <v>1.7</v>
          </cell>
          <cell r="D11536">
            <v>12</v>
          </cell>
          <cell r="E11536" t="str">
            <v>NO_thin</v>
          </cell>
          <cell r="F11536" t="str">
            <v xml:space="preserve"> 70-75</v>
          </cell>
          <cell r="G11536">
            <v>6.01</v>
          </cell>
          <cell r="H11536">
            <v>-1.26</v>
          </cell>
          <cell r="I11536">
            <v>4.76</v>
          </cell>
          <cell r="J11536">
            <v>23.78</v>
          </cell>
          <cell r="K11536">
            <v>857.03</v>
          </cell>
          <cell r="L11536">
            <v>0</v>
          </cell>
          <cell r="M11536">
            <v>857.03</v>
          </cell>
          <cell r="N11536">
            <v>0</v>
          </cell>
        </row>
        <row r="11537">
          <cell r="A11537" t="str">
            <v>SS1.712NO_thin075</v>
          </cell>
          <cell r="B11537" t="str">
            <v xml:space="preserve">SS </v>
          </cell>
          <cell r="C11537">
            <v>1.7</v>
          </cell>
          <cell r="D11537">
            <v>12</v>
          </cell>
          <cell r="E11537" t="str">
            <v>NO_thin</v>
          </cell>
          <cell r="F11537" t="str">
            <v xml:space="preserve"> 75-80</v>
          </cell>
          <cell r="G11537">
            <v>5.34</v>
          </cell>
          <cell r="H11537">
            <v>-0.97</v>
          </cell>
          <cell r="I11537">
            <v>4.37</v>
          </cell>
          <cell r="J11537">
            <v>21.84</v>
          </cell>
          <cell r="K11537">
            <v>878.86</v>
          </cell>
          <cell r="L11537">
            <v>0</v>
          </cell>
          <cell r="M11537">
            <v>878.86</v>
          </cell>
          <cell r="N11537">
            <v>0</v>
          </cell>
        </row>
        <row r="11538">
          <cell r="A11538" t="str">
            <v>SS1.712NO_thin080</v>
          </cell>
          <cell r="B11538" t="str">
            <v xml:space="preserve">SS </v>
          </cell>
          <cell r="C11538">
            <v>1.7</v>
          </cell>
          <cell r="D11538">
            <v>12</v>
          </cell>
          <cell r="E11538" t="str">
            <v>NO_thin</v>
          </cell>
          <cell r="F11538" t="str">
            <v xml:space="preserve"> 80-85</v>
          </cell>
          <cell r="G11538">
            <v>4.53</v>
          </cell>
          <cell r="H11538">
            <v>-0.87</v>
          </cell>
          <cell r="I11538">
            <v>3.66</v>
          </cell>
          <cell r="J11538">
            <v>18.309999999999999</v>
          </cell>
          <cell r="K11538">
            <v>897.17</v>
          </cell>
          <cell r="L11538">
            <v>0</v>
          </cell>
          <cell r="M11538">
            <v>897.17</v>
          </cell>
          <cell r="N11538">
            <v>0</v>
          </cell>
        </row>
        <row r="11539">
          <cell r="A11539" t="str">
            <v>SS1.712NO_thin085</v>
          </cell>
          <cell r="B11539" t="str">
            <v xml:space="preserve">SS </v>
          </cell>
          <cell r="C11539">
            <v>1.7</v>
          </cell>
          <cell r="D11539">
            <v>12</v>
          </cell>
          <cell r="E11539" t="str">
            <v>NO_thin</v>
          </cell>
          <cell r="F11539" t="str">
            <v xml:space="preserve"> 85-90</v>
          </cell>
          <cell r="G11539">
            <v>3.86</v>
          </cell>
          <cell r="H11539">
            <v>-0.86</v>
          </cell>
          <cell r="I11539">
            <v>3</v>
          </cell>
          <cell r="J11539">
            <v>14.98</v>
          </cell>
          <cell r="K11539">
            <v>912.15</v>
          </cell>
          <cell r="L11539">
            <v>0</v>
          </cell>
          <cell r="M11539">
            <v>912.15</v>
          </cell>
          <cell r="N11539">
            <v>0</v>
          </cell>
        </row>
        <row r="11540">
          <cell r="A11540" t="str">
            <v>SS1.712NO_thin090</v>
          </cell>
          <cell r="B11540" t="str">
            <v xml:space="preserve">SS </v>
          </cell>
          <cell r="C11540">
            <v>1.7</v>
          </cell>
          <cell r="D11540">
            <v>12</v>
          </cell>
          <cell r="E11540" t="str">
            <v>NO_thin</v>
          </cell>
          <cell r="F11540" t="str">
            <v xml:space="preserve"> 90-95</v>
          </cell>
          <cell r="G11540">
            <v>3.44</v>
          </cell>
          <cell r="H11540">
            <v>-0.67</v>
          </cell>
          <cell r="I11540">
            <v>2.77</v>
          </cell>
          <cell r="J11540">
            <v>13.87</v>
          </cell>
          <cell r="K11540">
            <v>926.02</v>
          </cell>
          <cell r="L11540">
            <v>0</v>
          </cell>
          <cell r="M11540">
            <v>926.02</v>
          </cell>
          <cell r="N11540">
            <v>0</v>
          </cell>
        </row>
        <row r="11541">
          <cell r="A11541" t="str">
            <v>SS1.712NO_thin095</v>
          </cell>
          <cell r="B11541" t="str">
            <v xml:space="preserve">SS </v>
          </cell>
          <cell r="C11541">
            <v>1.7</v>
          </cell>
          <cell r="D11541">
            <v>12</v>
          </cell>
          <cell r="E11541" t="str">
            <v>NO_thin</v>
          </cell>
          <cell r="F11541" t="str">
            <v xml:space="preserve"> 95-100</v>
          </cell>
          <cell r="G11541">
            <v>3.05</v>
          </cell>
          <cell r="H11541">
            <v>-0.67</v>
          </cell>
          <cell r="I11541">
            <v>2.38</v>
          </cell>
          <cell r="J11541">
            <v>11.89</v>
          </cell>
          <cell r="K11541">
            <v>937.91</v>
          </cell>
          <cell r="L11541">
            <v>0</v>
          </cell>
          <cell r="M11541">
            <v>937.91</v>
          </cell>
          <cell r="N11541">
            <v>0</v>
          </cell>
        </row>
        <row r="11542">
          <cell r="A11542" t="str">
            <v>SS1.712NO_thin100</v>
          </cell>
          <cell r="B11542" t="str">
            <v xml:space="preserve">SS </v>
          </cell>
          <cell r="C11542">
            <v>1.7</v>
          </cell>
          <cell r="D11542">
            <v>12</v>
          </cell>
          <cell r="E11542" t="str">
            <v>NO_thin</v>
          </cell>
          <cell r="F11542" t="str">
            <v>100-105</v>
          </cell>
          <cell r="G11542">
            <v>2.68</v>
          </cell>
          <cell r="H11542">
            <v>-0.57999999999999996</v>
          </cell>
          <cell r="I11542">
            <v>2.09</v>
          </cell>
          <cell r="J11542">
            <v>10.47</v>
          </cell>
          <cell r="K11542">
            <v>948.38</v>
          </cell>
          <cell r="L11542">
            <v>0</v>
          </cell>
          <cell r="M11542">
            <v>948.38</v>
          </cell>
          <cell r="N11542">
            <v>0</v>
          </cell>
        </row>
        <row r="11543">
          <cell r="A11543" t="str">
            <v>SS1.712NO_thin105</v>
          </cell>
          <cell r="B11543" t="str">
            <v xml:space="preserve">SS </v>
          </cell>
          <cell r="C11543">
            <v>1.7</v>
          </cell>
          <cell r="D11543">
            <v>12</v>
          </cell>
          <cell r="E11543" t="str">
            <v>NO_thin</v>
          </cell>
          <cell r="F11543" t="str">
            <v>105-110</v>
          </cell>
          <cell r="G11543">
            <v>2.29</v>
          </cell>
          <cell r="H11543">
            <v>-0.5</v>
          </cell>
          <cell r="I11543">
            <v>1.79</v>
          </cell>
          <cell r="J11543">
            <v>8.9700000000000006</v>
          </cell>
          <cell r="K11543">
            <v>957.35</v>
          </cell>
          <cell r="L11543">
            <v>0</v>
          </cell>
          <cell r="M11543">
            <v>957.35</v>
          </cell>
          <cell r="N11543">
            <v>0</v>
          </cell>
        </row>
        <row r="11544">
          <cell r="A11544" t="str">
            <v>SS1.712NO_thin110</v>
          </cell>
          <cell r="B11544" t="str">
            <v xml:space="preserve">SS </v>
          </cell>
          <cell r="C11544">
            <v>1.7</v>
          </cell>
          <cell r="D11544">
            <v>12</v>
          </cell>
          <cell r="E11544" t="str">
            <v>NO_thin</v>
          </cell>
          <cell r="F11544" t="str">
            <v>110-115</v>
          </cell>
          <cell r="G11544">
            <v>1.99</v>
          </cell>
          <cell r="H11544">
            <v>-0.43</v>
          </cell>
          <cell r="I11544">
            <v>1.56</v>
          </cell>
          <cell r="J11544">
            <v>7.78</v>
          </cell>
          <cell r="K11544">
            <v>965.13</v>
          </cell>
          <cell r="L11544">
            <v>0</v>
          </cell>
          <cell r="M11544">
            <v>965.13</v>
          </cell>
          <cell r="N11544">
            <v>0</v>
          </cell>
        </row>
        <row r="11545">
          <cell r="A11545" t="str">
            <v>SS1.712NO_thin115</v>
          </cell>
          <cell r="B11545" t="str">
            <v xml:space="preserve">SS </v>
          </cell>
          <cell r="C11545">
            <v>1.7</v>
          </cell>
          <cell r="D11545">
            <v>12</v>
          </cell>
          <cell r="E11545" t="str">
            <v>NO_thin</v>
          </cell>
          <cell r="F11545" t="str">
            <v>115-120</v>
          </cell>
          <cell r="G11545">
            <v>1.71</v>
          </cell>
          <cell r="H11545">
            <v>-0.27</v>
          </cell>
          <cell r="I11545">
            <v>1.45</v>
          </cell>
          <cell r="J11545">
            <v>7.23</v>
          </cell>
          <cell r="K11545">
            <v>972.36</v>
          </cell>
          <cell r="L11545">
            <v>0</v>
          </cell>
          <cell r="M11545">
            <v>972.36</v>
          </cell>
          <cell r="N11545">
            <v>0</v>
          </cell>
        </row>
        <row r="11546">
          <cell r="A11546" t="str">
            <v>SS1.712NO_thin120</v>
          </cell>
          <cell r="B11546" t="str">
            <v xml:space="preserve">SS </v>
          </cell>
          <cell r="C11546">
            <v>1.7</v>
          </cell>
          <cell r="D11546">
            <v>12</v>
          </cell>
          <cell r="E11546" t="str">
            <v>NO_thin</v>
          </cell>
          <cell r="F11546" t="str">
            <v>120-125</v>
          </cell>
          <cell r="G11546">
            <v>1.54</v>
          </cell>
          <cell r="H11546">
            <v>-0.34</v>
          </cell>
          <cell r="I11546">
            <v>1.2</v>
          </cell>
          <cell r="J11546">
            <v>6.01</v>
          </cell>
          <cell r="K11546">
            <v>978.36</v>
          </cell>
          <cell r="L11546">
            <v>0</v>
          </cell>
          <cell r="M11546">
            <v>978.36</v>
          </cell>
          <cell r="N11546">
            <v>0</v>
          </cell>
        </row>
        <row r="11547">
          <cell r="A11547" t="str">
            <v>SS1.712NO_thin125</v>
          </cell>
          <cell r="B11547" t="str">
            <v xml:space="preserve">SS </v>
          </cell>
          <cell r="C11547">
            <v>1.7</v>
          </cell>
          <cell r="D11547">
            <v>12</v>
          </cell>
          <cell r="E11547" t="str">
            <v>NO_thin</v>
          </cell>
          <cell r="F11547" t="str">
            <v>125-130</v>
          </cell>
          <cell r="G11547">
            <v>1.35</v>
          </cell>
          <cell r="H11547">
            <v>-0.16</v>
          </cell>
          <cell r="I11547">
            <v>1.19</v>
          </cell>
          <cell r="J11547">
            <v>5.95</v>
          </cell>
          <cell r="K11547">
            <v>984.31</v>
          </cell>
          <cell r="L11547">
            <v>0</v>
          </cell>
          <cell r="M11547">
            <v>984.31</v>
          </cell>
          <cell r="N11547">
            <v>0</v>
          </cell>
        </row>
        <row r="11548">
          <cell r="A11548" t="str">
            <v>SS1.712NO_thin130</v>
          </cell>
          <cell r="B11548" t="str">
            <v xml:space="preserve">SS </v>
          </cell>
          <cell r="C11548">
            <v>1.7</v>
          </cell>
          <cell r="D11548">
            <v>12</v>
          </cell>
          <cell r="E11548" t="str">
            <v>NO_thin</v>
          </cell>
          <cell r="F11548" t="str">
            <v>130-135</v>
          </cell>
          <cell r="G11548">
            <v>1.1499999999999999</v>
          </cell>
          <cell r="H11548">
            <v>-0.3</v>
          </cell>
          <cell r="I11548">
            <v>0.85</v>
          </cell>
          <cell r="J11548">
            <v>4.24</v>
          </cell>
          <cell r="K11548">
            <v>988.55</v>
          </cell>
          <cell r="L11548">
            <v>0</v>
          </cell>
          <cell r="M11548">
            <v>988.55</v>
          </cell>
          <cell r="N11548">
            <v>0</v>
          </cell>
        </row>
        <row r="11549">
          <cell r="A11549" t="str">
            <v>SS1.712NO_thin135</v>
          </cell>
          <cell r="B11549" t="str">
            <v xml:space="preserve">SS </v>
          </cell>
          <cell r="C11549">
            <v>1.7</v>
          </cell>
          <cell r="D11549">
            <v>12</v>
          </cell>
          <cell r="E11549" t="str">
            <v>NO_thin</v>
          </cell>
          <cell r="F11549" t="str">
            <v>135-140</v>
          </cell>
          <cell r="G11549">
            <v>1.01</v>
          </cell>
          <cell r="H11549">
            <v>-0.2</v>
          </cell>
          <cell r="I11549">
            <v>0.81</v>
          </cell>
          <cell r="J11549">
            <v>4.05</v>
          </cell>
          <cell r="K11549">
            <v>992.6</v>
          </cell>
          <cell r="L11549">
            <v>0</v>
          </cell>
          <cell r="M11549">
            <v>992.6</v>
          </cell>
          <cell r="N11549">
            <v>0</v>
          </cell>
        </row>
        <row r="11550">
          <cell r="A11550" t="str">
            <v>SS1.712NO_thin140</v>
          </cell>
          <cell r="B11550" t="str">
            <v xml:space="preserve">SS </v>
          </cell>
          <cell r="C11550">
            <v>1.7</v>
          </cell>
          <cell r="D11550">
            <v>12</v>
          </cell>
          <cell r="E11550" t="str">
            <v>NO_thin</v>
          </cell>
          <cell r="F11550" t="str">
            <v>140-145</v>
          </cell>
          <cell r="G11550">
            <v>0.95</v>
          </cell>
          <cell r="H11550">
            <v>-0.24</v>
          </cell>
          <cell r="I11550">
            <v>0.7</v>
          </cell>
          <cell r="J11550">
            <v>3.52</v>
          </cell>
          <cell r="K11550">
            <v>996.12</v>
          </cell>
          <cell r="L11550">
            <v>0</v>
          </cell>
          <cell r="M11550">
            <v>996.12</v>
          </cell>
          <cell r="N11550">
            <v>0</v>
          </cell>
        </row>
        <row r="11551">
          <cell r="A11551" t="str">
            <v>SS1.712NO_thin145</v>
          </cell>
          <cell r="B11551" t="str">
            <v xml:space="preserve">SS </v>
          </cell>
          <cell r="C11551">
            <v>1.7</v>
          </cell>
          <cell r="D11551">
            <v>12</v>
          </cell>
          <cell r="E11551" t="str">
            <v>NO_thin</v>
          </cell>
          <cell r="F11551" t="str">
            <v>145-150</v>
          </cell>
          <cell r="G11551">
            <v>0.81</v>
          </cell>
          <cell r="H11551">
            <v>-0.19</v>
          </cell>
          <cell r="I11551">
            <v>0.62</v>
          </cell>
          <cell r="J11551">
            <v>3.12</v>
          </cell>
          <cell r="K11551">
            <v>999.24</v>
          </cell>
          <cell r="L11551">
            <v>0</v>
          </cell>
          <cell r="M11551">
            <v>999.24</v>
          </cell>
          <cell r="N11551">
            <v>0</v>
          </cell>
        </row>
        <row r="11552">
          <cell r="A11552" t="str">
            <v>SS1.712NO_thin150</v>
          </cell>
          <cell r="B11552" t="str">
            <v xml:space="preserve">SS </v>
          </cell>
          <cell r="C11552">
            <v>1.7</v>
          </cell>
          <cell r="D11552">
            <v>12</v>
          </cell>
          <cell r="E11552" t="str">
            <v>NO_thin</v>
          </cell>
          <cell r="F11552" t="str">
            <v>150-155</v>
          </cell>
          <cell r="G11552">
            <v>0.65</v>
          </cell>
          <cell r="H11552">
            <v>-0.15</v>
          </cell>
          <cell r="I11552">
            <v>0.5</v>
          </cell>
          <cell r="J11552">
            <v>2.4900000000000002</v>
          </cell>
          <cell r="K11552">
            <v>1001.73</v>
          </cell>
          <cell r="L11552">
            <v>0</v>
          </cell>
          <cell r="M11552">
            <v>1001.73</v>
          </cell>
          <cell r="N11552">
            <v>0</v>
          </cell>
        </row>
        <row r="11553">
          <cell r="A11553" t="str">
            <v>SS1.712NO_thin155</v>
          </cell>
          <cell r="B11553" t="str">
            <v xml:space="preserve">SS </v>
          </cell>
          <cell r="C11553">
            <v>1.7</v>
          </cell>
          <cell r="D11553">
            <v>12</v>
          </cell>
          <cell r="E11553" t="str">
            <v>NO_thin</v>
          </cell>
          <cell r="F11553" t="str">
            <v>155-160</v>
          </cell>
          <cell r="G11553">
            <v>0.57999999999999996</v>
          </cell>
          <cell r="H11553">
            <v>-0.01</v>
          </cell>
          <cell r="I11553">
            <v>0.56999999999999995</v>
          </cell>
          <cell r="J11553">
            <v>2.86</v>
          </cell>
          <cell r="K11553">
            <v>1004.59</v>
          </cell>
          <cell r="L11553">
            <v>0</v>
          </cell>
          <cell r="M11553">
            <v>1004.59</v>
          </cell>
          <cell r="N11553">
            <v>0</v>
          </cell>
        </row>
        <row r="11554">
          <cell r="A11554" t="str">
            <v>SS1.712NO_thin160</v>
          </cell>
          <cell r="B11554" t="str">
            <v xml:space="preserve">SS </v>
          </cell>
          <cell r="C11554">
            <v>1.7</v>
          </cell>
          <cell r="D11554">
            <v>12</v>
          </cell>
          <cell r="E11554" t="str">
            <v>NO_thin</v>
          </cell>
          <cell r="F11554" t="str">
            <v>160-165</v>
          </cell>
          <cell r="G11554">
            <v>0.57999999999999996</v>
          </cell>
          <cell r="H11554">
            <v>-0.11</v>
          </cell>
          <cell r="I11554">
            <v>0.46</v>
          </cell>
          <cell r="J11554">
            <v>2.3199999999999998</v>
          </cell>
          <cell r="K11554">
            <v>1006.91</v>
          </cell>
          <cell r="L11554">
            <v>0</v>
          </cell>
          <cell r="M11554">
            <v>1006.91</v>
          </cell>
          <cell r="N11554">
            <v>0</v>
          </cell>
        </row>
        <row r="11555">
          <cell r="A11555" t="str">
            <v>SS1.712NO_thin165</v>
          </cell>
          <cell r="B11555" t="str">
            <v xml:space="preserve">SS </v>
          </cell>
          <cell r="C11555">
            <v>1.7</v>
          </cell>
          <cell r="D11555">
            <v>12</v>
          </cell>
          <cell r="E11555" t="str">
            <v>NO_thin</v>
          </cell>
          <cell r="F11555" t="str">
            <v>165-170</v>
          </cell>
          <cell r="G11555">
            <v>0.44</v>
          </cell>
          <cell r="H11555">
            <v>-0.11</v>
          </cell>
          <cell r="I11555">
            <v>0.33</v>
          </cell>
          <cell r="J11555">
            <v>1.64</v>
          </cell>
          <cell r="K11555">
            <v>1008.55</v>
          </cell>
          <cell r="L11555">
            <v>0</v>
          </cell>
          <cell r="M11555">
            <v>1008.55</v>
          </cell>
          <cell r="N11555">
            <v>0</v>
          </cell>
        </row>
        <row r="11556">
          <cell r="A11556" t="str">
            <v>SS1.712NO_thin170</v>
          </cell>
          <cell r="B11556" t="str">
            <v xml:space="preserve">SS </v>
          </cell>
          <cell r="C11556">
            <v>1.7</v>
          </cell>
          <cell r="D11556">
            <v>12</v>
          </cell>
          <cell r="E11556" t="str">
            <v>NO_thin</v>
          </cell>
          <cell r="F11556" t="str">
            <v>170-175</v>
          </cell>
          <cell r="G11556">
            <v>0.42</v>
          </cell>
          <cell r="H11556">
            <v>-0.1</v>
          </cell>
          <cell r="I11556">
            <v>0.32</v>
          </cell>
          <cell r="J11556">
            <v>1.61</v>
          </cell>
          <cell r="K11556">
            <v>1010.16</v>
          </cell>
          <cell r="L11556">
            <v>0</v>
          </cell>
          <cell r="M11556">
            <v>1010.16</v>
          </cell>
          <cell r="N11556">
            <v>0</v>
          </cell>
        </row>
        <row r="11557">
          <cell r="A11557" t="str">
            <v>SS1.712NO_thin175</v>
          </cell>
          <cell r="B11557" t="str">
            <v xml:space="preserve">SS </v>
          </cell>
          <cell r="C11557">
            <v>1.7</v>
          </cell>
          <cell r="D11557">
            <v>12</v>
          </cell>
          <cell r="E11557" t="str">
            <v>NO_thin</v>
          </cell>
          <cell r="F11557" t="str">
            <v>175-180</v>
          </cell>
          <cell r="G11557">
            <v>0.38</v>
          </cell>
          <cell r="H11557">
            <v>-0.09</v>
          </cell>
          <cell r="I11557">
            <v>0.28999999999999998</v>
          </cell>
          <cell r="J11557">
            <v>1.46</v>
          </cell>
          <cell r="K11557">
            <v>1011.62</v>
          </cell>
          <cell r="L11557">
            <v>0</v>
          </cell>
          <cell r="M11557">
            <v>1011.62</v>
          </cell>
          <cell r="N11557">
            <v>0</v>
          </cell>
        </row>
        <row r="11558">
          <cell r="A11558" t="str">
            <v>SS1.712NO_thin180</v>
          </cell>
          <cell r="B11558" t="str">
            <v xml:space="preserve">SS </v>
          </cell>
          <cell r="C11558">
            <v>1.7</v>
          </cell>
          <cell r="D11558">
            <v>12</v>
          </cell>
          <cell r="E11558" t="str">
            <v>NO_thin</v>
          </cell>
          <cell r="F11558" t="str">
            <v>180-185</v>
          </cell>
          <cell r="G11558">
            <v>0.33</v>
          </cell>
          <cell r="H11558">
            <v>-0.06</v>
          </cell>
          <cell r="I11558">
            <v>0.27</v>
          </cell>
          <cell r="J11558">
            <v>1.35</v>
          </cell>
          <cell r="K11558">
            <v>1012.97</v>
          </cell>
          <cell r="L11558">
            <v>0</v>
          </cell>
          <cell r="M11558">
            <v>1012.97</v>
          </cell>
          <cell r="N11558">
            <v>0</v>
          </cell>
        </row>
        <row r="11559">
          <cell r="A11559" t="str">
            <v>SS1.712NO_thin185</v>
          </cell>
          <cell r="B11559" t="str">
            <v xml:space="preserve">SS </v>
          </cell>
          <cell r="C11559">
            <v>1.7</v>
          </cell>
          <cell r="D11559">
            <v>12</v>
          </cell>
          <cell r="E11559" t="str">
            <v>NO_thin</v>
          </cell>
          <cell r="F11559" t="str">
            <v>185-190</v>
          </cell>
          <cell r="G11559">
            <v>0.31</v>
          </cell>
          <cell r="H11559">
            <v>-0.04</v>
          </cell>
          <cell r="I11559">
            <v>0.27</v>
          </cell>
          <cell r="J11559">
            <v>1.33</v>
          </cell>
          <cell r="K11559">
            <v>1014.3</v>
          </cell>
          <cell r="L11559">
            <v>0</v>
          </cell>
          <cell r="M11559">
            <v>1014.3</v>
          </cell>
          <cell r="N11559">
            <v>0</v>
          </cell>
        </row>
        <row r="11560">
          <cell r="A11560" t="str">
            <v>SS1.712NO_thin190</v>
          </cell>
          <cell r="B11560" t="str">
            <v xml:space="preserve">SS </v>
          </cell>
          <cell r="C11560">
            <v>1.7</v>
          </cell>
          <cell r="D11560">
            <v>12</v>
          </cell>
          <cell r="E11560" t="str">
            <v>NO_thin</v>
          </cell>
          <cell r="F11560" t="str">
            <v>190-195</v>
          </cell>
          <cell r="G11560">
            <v>0.28000000000000003</v>
          </cell>
          <cell r="H11560">
            <v>-0.04</v>
          </cell>
          <cell r="I11560">
            <v>0.24</v>
          </cell>
          <cell r="J11560">
            <v>1.21</v>
          </cell>
          <cell r="K11560">
            <v>1015.51</v>
          </cell>
          <cell r="L11560">
            <v>0</v>
          </cell>
          <cell r="M11560">
            <v>1015.51</v>
          </cell>
          <cell r="N11560">
            <v>0</v>
          </cell>
        </row>
        <row r="11561">
          <cell r="A11561" t="str">
            <v>SS1.712NO_thin195</v>
          </cell>
          <cell r="B11561" t="str">
            <v xml:space="preserve">SS </v>
          </cell>
          <cell r="C11561">
            <v>1.7</v>
          </cell>
          <cell r="D11561">
            <v>12</v>
          </cell>
          <cell r="E11561" t="str">
            <v>NO_thin</v>
          </cell>
          <cell r="F11561" t="str">
            <v>195-200</v>
          </cell>
          <cell r="G11561">
            <v>0.2</v>
          </cell>
          <cell r="H11561">
            <v>-0.03</v>
          </cell>
          <cell r="I11561">
            <v>0.16</v>
          </cell>
          <cell r="J11561">
            <v>0.82</v>
          </cell>
          <cell r="K11561">
            <v>1016.33</v>
          </cell>
          <cell r="L11561">
            <v>0</v>
          </cell>
          <cell r="M11561">
            <v>1016.33</v>
          </cell>
          <cell r="N11561">
            <v>0</v>
          </cell>
        </row>
        <row r="11562">
          <cell r="A11562" t="str">
            <v>SS1.712Thinned000</v>
          </cell>
          <cell r="B11562" t="str">
            <v xml:space="preserve">SS </v>
          </cell>
          <cell r="C11562">
            <v>1.7</v>
          </cell>
          <cell r="D11562">
            <v>12</v>
          </cell>
          <cell r="E11562" t="str">
            <v>Thinned</v>
          </cell>
          <cell r="F11562" t="str">
            <v xml:space="preserve">  0-5</v>
          </cell>
          <cell r="G11562">
            <v>0.6</v>
          </cell>
          <cell r="H11562">
            <v>0.23</v>
          </cell>
          <cell r="I11562">
            <v>0.83</v>
          </cell>
          <cell r="J11562">
            <v>4.1500000000000004</v>
          </cell>
          <cell r="K11562">
            <v>4.1500000000000004</v>
          </cell>
          <cell r="L11562">
            <v>0</v>
          </cell>
          <cell r="M11562">
            <v>4.1500000000000004</v>
          </cell>
          <cell r="N11562">
            <v>0</v>
          </cell>
        </row>
        <row r="11563">
          <cell r="A11563" t="str">
            <v>SS1.712Thinned005</v>
          </cell>
          <cell r="B11563" t="str">
            <v xml:space="preserve">SS </v>
          </cell>
          <cell r="C11563">
            <v>1.7</v>
          </cell>
          <cell r="D11563">
            <v>12</v>
          </cell>
          <cell r="E11563" t="str">
            <v>Thinned</v>
          </cell>
          <cell r="F11563" t="str">
            <v xml:space="preserve">  5-10</v>
          </cell>
          <cell r="G11563">
            <v>1.82</v>
          </cell>
          <cell r="H11563">
            <v>0.28999999999999998</v>
          </cell>
          <cell r="I11563">
            <v>2.11</v>
          </cell>
          <cell r="J11563">
            <v>10.54</v>
          </cell>
          <cell r="K11563">
            <v>14.68</v>
          </cell>
          <cell r="L11563">
            <v>0</v>
          </cell>
          <cell r="M11563">
            <v>14.68</v>
          </cell>
          <cell r="N11563">
            <v>0</v>
          </cell>
        </row>
        <row r="11564">
          <cell r="A11564" t="str">
            <v>SS1.712Thinned010</v>
          </cell>
          <cell r="B11564" t="str">
            <v xml:space="preserve">SS </v>
          </cell>
          <cell r="C11564">
            <v>1.7</v>
          </cell>
          <cell r="D11564">
            <v>12</v>
          </cell>
          <cell r="E11564" t="str">
            <v>Thinned</v>
          </cell>
          <cell r="F11564" t="str">
            <v xml:space="preserve"> 10-15</v>
          </cell>
          <cell r="G11564">
            <v>5.55</v>
          </cell>
          <cell r="H11564">
            <v>0.28999999999999998</v>
          </cell>
          <cell r="I11564">
            <v>5.84</v>
          </cell>
          <cell r="J11564">
            <v>29.21</v>
          </cell>
          <cell r="K11564">
            <v>43.89</v>
          </cell>
          <cell r="L11564">
            <v>0</v>
          </cell>
          <cell r="M11564">
            <v>43.89</v>
          </cell>
          <cell r="N11564">
            <v>0</v>
          </cell>
        </row>
        <row r="11565">
          <cell r="A11565" t="str">
            <v>SS1.712Thinned015</v>
          </cell>
          <cell r="B11565" t="str">
            <v xml:space="preserve">SS </v>
          </cell>
          <cell r="C11565">
            <v>1.7</v>
          </cell>
          <cell r="D11565">
            <v>12</v>
          </cell>
          <cell r="E11565" t="str">
            <v>Thinned</v>
          </cell>
          <cell r="F11565" t="str">
            <v xml:space="preserve"> 15-20</v>
          </cell>
          <cell r="G11565">
            <v>16.93</v>
          </cell>
          <cell r="H11565">
            <v>0.38</v>
          </cell>
          <cell r="I11565">
            <v>17.309999999999999</v>
          </cell>
          <cell r="J11565">
            <v>86.54</v>
          </cell>
          <cell r="K11565">
            <v>130.43</v>
          </cell>
          <cell r="L11565">
            <v>0</v>
          </cell>
          <cell r="M11565">
            <v>130.43</v>
          </cell>
          <cell r="N11565">
            <v>0</v>
          </cell>
        </row>
        <row r="11566">
          <cell r="A11566" t="str">
            <v>SS1.712Thinned020</v>
          </cell>
          <cell r="B11566" t="str">
            <v xml:space="preserve">SS </v>
          </cell>
          <cell r="C11566">
            <v>1.7</v>
          </cell>
          <cell r="D11566">
            <v>12</v>
          </cell>
          <cell r="E11566" t="str">
            <v>Thinned</v>
          </cell>
          <cell r="F11566" t="str">
            <v xml:space="preserve"> 20-25</v>
          </cell>
          <cell r="G11566">
            <v>7.51</v>
          </cell>
          <cell r="H11566">
            <v>6.6</v>
          </cell>
          <cell r="I11566">
            <v>14.12</v>
          </cell>
          <cell r="J11566">
            <v>70.59</v>
          </cell>
          <cell r="K11566">
            <v>201.03</v>
          </cell>
          <cell r="L11566">
            <v>-0.19</v>
          </cell>
          <cell r="M11566">
            <v>200.84</v>
          </cell>
          <cell r="N11566">
            <v>11.27</v>
          </cell>
        </row>
        <row r="11567">
          <cell r="A11567" t="str">
            <v>SS1.712Thinned025</v>
          </cell>
          <cell r="B11567" t="str">
            <v xml:space="preserve">SS </v>
          </cell>
          <cell r="C11567">
            <v>1.7</v>
          </cell>
          <cell r="D11567">
            <v>12</v>
          </cell>
          <cell r="E11567" t="str">
            <v>Thinned</v>
          </cell>
          <cell r="F11567" t="str">
            <v xml:space="preserve"> 25-30</v>
          </cell>
          <cell r="G11567">
            <v>5.16</v>
          </cell>
          <cell r="H11567">
            <v>0.64</v>
          </cell>
          <cell r="I11567">
            <v>5.79</v>
          </cell>
          <cell r="J11567">
            <v>28.96</v>
          </cell>
          <cell r="K11567">
            <v>229.99</v>
          </cell>
          <cell r="L11567">
            <v>-0.35</v>
          </cell>
          <cell r="M11567">
            <v>229.64000000000001</v>
          </cell>
          <cell r="N11567">
            <v>9.07</v>
          </cell>
        </row>
        <row r="11568">
          <cell r="A11568" t="str">
            <v>SS1.712Thinned030</v>
          </cell>
          <cell r="B11568" t="str">
            <v xml:space="preserve">SS </v>
          </cell>
          <cell r="C11568">
            <v>1.7</v>
          </cell>
          <cell r="D11568">
            <v>12</v>
          </cell>
          <cell r="E11568" t="str">
            <v>Thinned</v>
          </cell>
          <cell r="F11568" t="str">
            <v xml:space="preserve"> 30-35</v>
          </cell>
          <cell r="G11568">
            <v>8.11</v>
          </cell>
          <cell r="H11568">
            <v>2.67</v>
          </cell>
          <cell r="I11568">
            <v>10.77</v>
          </cell>
          <cell r="J11568">
            <v>53.86</v>
          </cell>
          <cell r="K11568">
            <v>283.85000000000002</v>
          </cell>
          <cell r="L11568">
            <v>-1.07</v>
          </cell>
          <cell r="M11568">
            <v>282.78000000000003</v>
          </cell>
          <cell r="N11568">
            <v>4.07</v>
          </cell>
        </row>
        <row r="11569">
          <cell r="A11569" t="str">
            <v>SS1.712Thinned035</v>
          </cell>
          <cell r="B11569" t="str">
            <v xml:space="preserve">SS </v>
          </cell>
          <cell r="C11569">
            <v>1.7</v>
          </cell>
          <cell r="D11569">
            <v>12</v>
          </cell>
          <cell r="E11569" t="str">
            <v>Thinned</v>
          </cell>
          <cell r="F11569" t="str">
            <v xml:space="preserve"> 35-40</v>
          </cell>
          <cell r="G11569">
            <v>9</v>
          </cell>
          <cell r="H11569">
            <v>1.37</v>
          </cell>
          <cell r="I11569">
            <v>10.37</v>
          </cell>
          <cell r="J11569">
            <v>51.83</v>
          </cell>
          <cell r="K11569">
            <v>335.68</v>
          </cell>
          <cell r="L11569">
            <v>-1.85</v>
          </cell>
          <cell r="M11569">
            <v>333.83</v>
          </cell>
          <cell r="N11569">
            <v>4.43</v>
          </cell>
        </row>
        <row r="11570">
          <cell r="A11570" t="str">
            <v>SS1.712Thinned040</v>
          </cell>
          <cell r="B11570" t="str">
            <v xml:space="preserve">SS </v>
          </cell>
          <cell r="C11570">
            <v>1.7</v>
          </cell>
          <cell r="D11570">
            <v>12</v>
          </cell>
          <cell r="E11570" t="str">
            <v>Thinned</v>
          </cell>
          <cell r="F11570" t="str">
            <v xml:space="preserve"> 40-45</v>
          </cell>
          <cell r="G11570">
            <v>8.5299999999999994</v>
          </cell>
          <cell r="H11570">
            <v>0.64</v>
          </cell>
          <cell r="I11570">
            <v>9.17</v>
          </cell>
          <cell r="J11570">
            <v>45.85</v>
          </cell>
          <cell r="K11570">
            <v>381.53</v>
          </cell>
          <cell r="L11570">
            <v>-2.63</v>
          </cell>
          <cell r="M11570">
            <v>378.9</v>
          </cell>
          <cell r="N11570">
            <v>4.43</v>
          </cell>
        </row>
        <row r="11571">
          <cell r="A11571" t="str">
            <v>SS1.712Thinned045</v>
          </cell>
          <cell r="B11571" t="str">
            <v xml:space="preserve">SS </v>
          </cell>
          <cell r="C11571">
            <v>1.7</v>
          </cell>
          <cell r="D11571">
            <v>12</v>
          </cell>
          <cell r="E11571" t="str">
            <v>Thinned</v>
          </cell>
          <cell r="F11571" t="str">
            <v xml:space="preserve"> 45-50</v>
          </cell>
          <cell r="G11571">
            <v>7.87</v>
          </cell>
          <cell r="H11571">
            <v>-1.04</v>
          </cell>
          <cell r="I11571">
            <v>6.83</v>
          </cell>
          <cell r="J11571">
            <v>34.159999999999997</v>
          </cell>
          <cell r="K11571">
            <v>415.69</v>
          </cell>
          <cell r="L11571">
            <v>-3.51</v>
          </cell>
          <cell r="M11571">
            <v>412.18</v>
          </cell>
          <cell r="N11571">
            <v>5</v>
          </cell>
        </row>
        <row r="11572">
          <cell r="A11572" t="str">
            <v>SS1.712Thinned050</v>
          </cell>
          <cell r="B11572" t="str">
            <v xml:space="preserve">SS </v>
          </cell>
          <cell r="C11572">
            <v>1.7</v>
          </cell>
          <cell r="D11572">
            <v>12</v>
          </cell>
          <cell r="E11572" t="str">
            <v>Thinned</v>
          </cell>
          <cell r="F11572" t="str">
            <v xml:space="preserve"> 50-55</v>
          </cell>
          <cell r="G11572">
            <v>6.4</v>
          </cell>
          <cell r="H11572">
            <v>-1.75</v>
          </cell>
          <cell r="I11572">
            <v>4.6399999999999997</v>
          </cell>
          <cell r="J11572">
            <v>23.21</v>
          </cell>
          <cell r="K11572">
            <v>438.9</v>
          </cell>
          <cell r="L11572">
            <v>-4.24</v>
          </cell>
          <cell r="M11572">
            <v>434.65999999999997</v>
          </cell>
          <cell r="N11572">
            <v>4.16</v>
          </cell>
        </row>
        <row r="11573">
          <cell r="A11573" t="str">
            <v>SS1.712Thinned055</v>
          </cell>
          <cell r="B11573" t="str">
            <v xml:space="preserve">SS </v>
          </cell>
          <cell r="C11573">
            <v>1.7</v>
          </cell>
          <cell r="D11573">
            <v>12</v>
          </cell>
          <cell r="E11573" t="str">
            <v>Thinned</v>
          </cell>
          <cell r="F11573" t="str">
            <v xml:space="preserve"> 55-60</v>
          </cell>
          <cell r="G11573">
            <v>6.96</v>
          </cell>
          <cell r="H11573">
            <v>-1.6</v>
          </cell>
          <cell r="I11573">
            <v>5.36</v>
          </cell>
          <cell r="J11573">
            <v>26.79</v>
          </cell>
          <cell r="K11573">
            <v>465.69</v>
          </cell>
          <cell r="L11573">
            <v>-4.8499999999999996</v>
          </cell>
          <cell r="M11573">
            <v>460.84</v>
          </cell>
          <cell r="N11573">
            <v>3.52</v>
          </cell>
        </row>
        <row r="11574">
          <cell r="A11574" t="str">
            <v>SS1.712Thinned060</v>
          </cell>
          <cell r="B11574" t="str">
            <v xml:space="preserve">SS </v>
          </cell>
          <cell r="C11574">
            <v>1.7</v>
          </cell>
          <cell r="D11574">
            <v>12</v>
          </cell>
          <cell r="E11574" t="str">
            <v>Thinned</v>
          </cell>
          <cell r="F11574" t="str">
            <v xml:space="preserve"> 60-65</v>
          </cell>
          <cell r="G11574">
            <v>4.75</v>
          </cell>
          <cell r="H11574">
            <v>-1</v>
          </cell>
          <cell r="I11574">
            <v>3.75</v>
          </cell>
          <cell r="J11574">
            <v>18.75</v>
          </cell>
          <cell r="K11574">
            <v>484.45</v>
          </cell>
          <cell r="L11574">
            <v>-5.4</v>
          </cell>
          <cell r="M11574">
            <v>479.05</v>
          </cell>
          <cell r="N11574">
            <v>3.07</v>
          </cell>
        </row>
        <row r="11575">
          <cell r="A11575" t="str">
            <v>SS1.712Thinned065</v>
          </cell>
          <cell r="B11575" t="str">
            <v xml:space="preserve">SS </v>
          </cell>
          <cell r="C11575">
            <v>1.7</v>
          </cell>
          <cell r="D11575">
            <v>12</v>
          </cell>
          <cell r="E11575" t="str">
            <v>Thinned</v>
          </cell>
          <cell r="F11575" t="str">
            <v xml:space="preserve"> 65-70</v>
          </cell>
          <cell r="G11575">
            <v>4.97</v>
          </cell>
          <cell r="H11575">
            <v>-0.8</v>
          </cell>
          <cell r="I11575">
            <v>4.18</v>
          </cell>
          <cell r="J11575">
            <v>20.89</v>
          </cell>
          <cell r="K11575">
            <v>505.34</v>
          </cell>
          <cell r="L11575">
            <v>-5.89</v>
          </cell>
          <cell r="M11575">
            <v>499.45</v>
          </cell>
          <cell r="N11575">
            <v>2.8</v>
          </cell>
        </row>
        <row r="11576">
          <cell r="A11576" t="str">
            <v>SS1.712Thinned070</v>
          </cell>
          <cell r="B11576" t="str">
            <v xml:space="preserve">SS </v>
          </cell>
          <cell r="C11576">
            <v>1.7</v>
          </cell>
          <cell r="D11576">
            <v>12</v>
          </cell>
          <cell r="E11576" t="str">
            <v>Thinned</v>
          </cell>
          <cell r="F11576" t="str">
            <v xml:space="preserve"> 70-75</v>
          </cell>
          <cell r="G11576">
            <v>4.42</v>
          </cell>
          <cell r="H11576">
            <v>-0.54</v>
          </cell>
          <cell r="I11576">
            <v>3.88</v>
          </cell>
          <cell r="J11576">
            <v>19.420000000000002</v>
          </cell>
          <cell r="K11576">
            <v>524.75</v>
          </cell>
          <cell r="L11576">
            <v>-6.33</v>
          </cell>
          <cell r="M11576">
            <v>518.41999999999996</v>
          </cell>
          <cell r="N11576">
            <v>2.52</v>
          </cell>
        </row>
        <row r="11577">
          <cell r="A11577" t="str">
            <v>SS1.712Thinned075</v>
          </cell>
          <cell r="B11577" t="str">
            <v xml:space="preserve">SS </v>
          </cell>
          <cell r="C11577">
            <v>1.7</v>
          </cell>
          <cell r="D11577">
            <v>12</v>
          </cell>
          <cell r="E11577" t="str">
            <v>Thinned</v>
          </cell>
          <cell r="F11577" t="str">
            <v xml:space="preserve"> 75-80</v>
          </cell>
          <cell r="G11577">
            <v>3.25</v>
          </cell>
          <cell r="H11577">
            <v>-0.44</v>
          </cell>
          <cell r="I11577">
            <v>2.81</v>
          </cell>
          <cell r="J11577">
            <v>14.06</v>
          </cell>
          <cell r="K11577">
            <v>538.80999999999995</v>
          </cell>
          <cell r="L11577">
            <v>-6.75</v>
          </cell>
          <cell r="M11577">
            <v>532.05999999999995</v>
          </cell>
          <cell r="N11577">
            <v>2.34</v>
          </cell>
        </row>
        <row r="11578">
          <cell r="A11578" t="str">
            <v>SS1.712Thinned080</v>
          </cell>
          <cell r="B11578" t="str">
            <v xml:space="preserve">SS </v>
          </cell>
          <cell r="C11578">
            <v>1.7</v>
          </cell>
          <cell r="D11578">
            <v>12</v>
          </cell>
          <cell r="E11578" t="str">
            <v>Thinned</v>
          </cell>
          <cell r="F11578" t="str">
            <v xml:space="preserve"> 80-85</v>
          </cell>
          <cell r="G11578">
            <v>2.44</v>
          </cell>
          <cell r="H11578">
            <v>-0.37</v>
          </cell>
          <cell r="I11578">
            <v>2.0699999999999998</v>
          </cell>
          <cell r="J11578">
            <v>10.33</v>
          </cell>
          <cell r="K11578">
            <v>549.14</v>
          </cell>
          <cell r="L11578">
            <v>-7.13</v>
          </cell>
          <cell r="M11578">
            <v>542.01</v>
          </cell>
          <cell r="N11578">
            <v>2.19</v>
          </cell>
        </row>
        <row r="11579">
          <cell r="A11579" t="str">
            <v>SS1.712Thinned085</v>
          </cell>
          <cell r="B11579" t="str">
            <v xml:space="preserve">SS </v>
          </cell>
          <cell r="C11579">
            <v>1.7</v>
          </cell>
          <cell r="D11579">
            <v>12</v>
          </cell>
          <cell r="E11579" t="str">
            <v>Thinned</v>
          </cell>
          <cell r="F11579" t="str">
            <v xml:space="preserve"> 85-90</v>
          </cell>
          <cell r="G11579">
            <v>2.31</v>
          </cell>
          <cell r="H11579">
            <v>-0.31</v>
          </cell>
          <cell r="I11579">
            <v>2</v>
          </cell>
          <cell r="J11579">
            <v>10</v>
          </cell>
          <cell r="K11579">
            <v>559.14</v>
          </cell>
          <cell r="L11579">
            <v>-7.49</v>
          </cell>
          <cell r="M11579">
            <v>551.65</v>
          </cell>
          <cell r="N11579">
            <v>2.02</v>
          </cell>
        </row>
        <row r="11580">
          <cell r="A11580" t="str">
            <v>SS1.712Thinned090</v>
          </cell>
          <cell r="B11580" t="str">
            <v xml:space="preserve">SS </v>
          </cell>
          <cell r="C11580">
            <v>1.7</v>
          </cell>
          <cell r="D11580">
            <v>12</v>
          </cell>
          <cell r="E11580" t="str">
            <v>Thinned</v>
          </cell>
          <cell r="F11580" t="str">
            <v xml:space="preserve"> 90-95</v>
          </cell>
          <cell r="G11580">
            <v>1.87</v>
          </cell>
          <cell r="H11580">
            <v>-0.25</v>
          </cell>
          <cell r="I11580">
            <v>1.61</v>
          </cell>
          <cell r="J11580">
            <v>8.07</v>
          </cell>
          <cell r="K11580">
            <v>567.21</v>
          </cell>
          <cell r="L11580">
            <v>-7.81</v>
          </cell>
          <cell r="M11580">
            <v>559.40000000000009</v>
          </cell>
          <cell r="N11580">
            <v>1.87</v>
          </cell>
        </row>
        <row r="11581">
          <cell r="A11581" t="str">
            <v>SS1.712Thinned095</v>
          </cell>
          <cell r="B11581" t="str">
            <v xml:space="preserve">SS </v>
          </cell>
          <cell r="C11581">
            <v>1.7</v>
          </cell>
          <cell r="D11581">
            <v>12</v>
          </cell>
          <cell r="E11581" t="str">
            <v>Thinned</v>
          </cell>
          <cell r="F11581" t="str">
            <v xml:space="preserve"> 95-100</v>
          </cell>
          <cell r="G11581">
            <v>1.48</v>
          </cell>
          <cell r="H11581">
            <v>-0.22</v>
          </cell>
          <cell r="I11581">
            <v>1.26</v>
          </cell>
          <cell r="J11581">
            <v>6.31</v>
          </cell>
          <cell r="K11581">
            <v>573.51</v>
          </cell>
          <cell r="L11581">
            <v>-8.1199999999999992</v>
          </cell>
          <cell r="M11581">
            <v>565.39</v>
          </cell>
          <cell r="N11581">
            <v>1.72</v>
          </cell>
        </row>
        <row r="11582">
          <cell r="A11582" t="str">
            <v>SS1.712Thinned100</v>
          </cell>
          <cell r="B11582" t="str">
            <v xml:space="preserve">SS </v>
          </cell>
          <cell r="C11582">
            <v>1.7</v>
          </cell>
          <cell r="D11582">
            <v>12</v>
          </cell>
          <cell r="E11582" t="str">
            <v>Thinned</v>
          </cell>
          <cell r="F11582" t="str">
            <v>100-105</v>
          </cell>
          <cell r="G11582">
            <v>1.03</v>
          </cell>
          <cell r="H11582">
            <v>-0.2</v>
          </cell>
          <cell r="I11582">
            <v>0.83</v>
          </cell>
          <cell r="J11582">
            <v>4.13</v>
          </cell>
          <cell r="K11582">
            <v>577.65</v>
          </cell>
          <cell r="L11582">
            <v>-8.4</v>
          </cell>
          <cell r="M11582">
            <v>569.25</v>
          </cell>
          <cell r="N11582">
            <v>1.59</v>
          </cell>
        </row>
        <row r="11583">
          <cell r="A11583" t="str">
            <v>SS1.712Thinned105</v>
          </cell>
          <cell r="B11583" t="str">
            <v xml:space="preserve">SS </v>
          </cell>
          <cell r="C11583">
            <v>1.7</v>
          </cell>
          <cell r="D11583">
            <v>12</v>
          </cell>
          <cell r="E11583" t="str">
            <v>Thinned</v>
          </cell>
          <cell r="F11583" t="str">
            <v>105-110</v>
          </cell>
          <cell r="G11583">
            <v>0.44</v>
          </cell>
          <cell r="H11583">
            <v>-0.2</v>
          </cell>
          <cell r="I11583">
            <v>0.24</v>
          </cell>
          <cell r="J11583">
            <v>1.22</v>
          </cell>
          <cell r="K11583">
            <v>578.87</v>
          </cell>
          <cell r="L11583">
            <v>-8.66</v>
          </cell>
          <cell r="M11583">
            <v>570.21</v>
          </cell>
          <cell r="N11583">
            <v>1.48</v>
          </cell>
        </row>
        <row r="11584">
          <cell r="A11584" t="str">
            <v>SS1.712Thinned110</v>
          </cell>
          <cell r="B11584" t="str">
            <v xml:space="preserve">SS </v>
          </cell>
          <cell r="C11584">
            <v>1.7</v>
          </cell>
          <cell r="D11584">
            <v>12</v>
          </cell>
          <cell r="E11584" t="str">
            <v>Thinned</v>
          </cell>
          <cell r="F11584" t="str">
            <v>110-115</v>
          </cell>
          <cell r="G11584">
            <v>0.28000000000000003</v>
          </cell>
          <cell r="H11584">
            <v>-0.2</v>
          </cell>
          <cell r="I11584">
            <v>0.08</v>
          </cell>
          <cell r="J11584">
            <v>0.4</v>
          </cell>
          <cell r="K11584">
            <v>579.27</v>
          </cell>
          <cell r="L11584">
            <v>-8.9</v>
          </cell>
          <cell r="M11584">
            <v>570.37</v>
          </cell>
          <cell r="N11584">
            <v>1.37</v>
          </cell>
        </row>
        <row r="11585">
          <cell r="A11585" t="str">
            <v>SS1.712Thinned115</v>
          </cell>
          <cell r="B11585" t="str">
            <v xml:space="preserve">SS </v>
          </cell>
          <cell r="C11585">
            <v>1.7</v>
          </cell>
          <cell r="D11585">
            <v>12</v>
          </cell>
          <cell r="E11585" t="str">
            <v>Thinned</v>
          </cell>
          <cell r="F11585" t="str">
            <v>115-120</v>
          </cell>
          <cell r="G11585">
            <v>0.28999999999999998</v>
          </cell>
          <cell r="H11585">
            <v>-0.19</v>
          </cell>
          <cell r="I11585">
            <v>0.1</v>
          </cell>
          <cell r="J11585">
            <v>0.5</v>
          </cell>
          <cell r="K11585">
            <v>579.76</v>
          </cell>
          <cell r="L11585">
            <v>-9.1199999999999992</v>
          </cell>
          <cell r="M11585">
            <v>570.64</v>
          </cell>
          <cell r="N11585">
            <v>1.27</v>
          </cell>
        </row>
        <row r="11586">
          <cell r="A11586" t="str">
            <v>SS1.712Thinned120</v>
          </cell>
          <cell r="B11586" t="str">
            <v xml:space="preserve">SS </v>
          </cell>
          <cell r="C11586">
            <v>1.7</v>
          </cell>
          <cell r="D11586">
            <v>12</v>
          </cell>
          <cell r="E11586" t="str">
            <v>Thinned</v>
          </cell>
          <cell r="F11586" t="str">
            <v>120-125</v>
          </cell>
          <cell r="G11586">
            <v>0.12</v>
          </cell>
          <cell r="H11586">
            <v>-0.17</v>
          </cell>
          <cell r="I11586">
            <v>-0.05</v>
          </cell>
          <cell r="J11586">
            <v>-0.27</v>
          </cell>
          <cell r="K11586">
            <v>579.49</v>
          </cell>
          <cell r="L11586">
            <v>-9.33</v>
          </cell>
          <cell r="M11586">
            <v>570.16</v>
          </cell>
          <cell r="N11586">
            <v>1.18</v>
          </cell>
        </row>
        <row r="11587">
          <cell r="A11587" t="str">
            <v>SS1.712Thinned125</v>
          </cell>
          <cell r="B11587" t="str">
            <v xml:space="preserve">SS </v>
          </cell>
          <cell r="C11587">
            <v>1.7</v>
          </cell>
          <cell r="D11587">
            <v>12</v>
          </cell>
          <cell r="E11587" t="str">
            <v>Thinned</v>
          </cell>
          <cell r="F11587" t="str">
            <v>125-130</v>
          </cell>
          <cell r="G11587">
            <v>0.05</v>
          </cell>
          <cell r="H11587">
            <v>-0.15</v>
          </cell>
          <cell r="I11587">
            <v>-0.1</v>
          </cell>
          <cell r="J11587">
            <v>-0.51</v>
          </cell>
          <cell r="K11587">
            <v>578.98</v>
          </cell>
          <cell r="L11587">
            <v>-9.52</v>
          </cell>
          <cell r="M11587">
            <v>569.46</v>
          </cell>
          <cell r="N11587">
            <v>1.0900000000000001</v>
          </cell>
        </row>
        <row r="11588">
          <cell r="A11588" t="str">
            <v>SS1.712Thinned130</v>
          </cell>
          <cell r="B11588" t="str">
            <v xml:space="preserve">SS </v>
          </cell>
          <cell r="C11588">
            <v>1.7</v>
          </cell>
          <cell r="D11588">
            <v>12</v>
          </cell>
          <cell r="E11588" t="str">
            <v>Thinned</v>
          </cell>
          <cell r="F11588" t="str">
            <v>130-135</v>
          </cell>
          <cell r="G11588">
            <v>-0.11</v>
          </cell>
          <cell r="H11588">
            <v>-0.14000000000000001</v>
          </cell>
          <cell r="I11588">
            <v>-0.25</v>
          </cell>
          <cell r="J11588">
            <v>-1.27</v>
          </cell>
          <cell r="K11588">
            <v>577.71</v>
          </cell>
          <cell r="L11588">
            <v>-9.6999999999999993</v>
          </cell>
          <cell r="M11588">
            <v>568.01</v>
          </cell>
          <cell r="N11588">
            <v>1.01</v>
          </cell>
        </row>
        <row r="11589">
          <cell r="A11589" t="str">
            <v>SS1.712Thinned135</v>
          </cell>
          <cell r="B11589" t="str">
            <v xml:space="preserve">SS </v>
          </cell>
          <cell r="C11589">
            <v>1.7</v>
          </cell>
          <cell r="D11589">
            <v>12</v>
          </cell>
          <cell r="E11589" t="str">
            <v>Thinned</v>
          </cell>
          <cell r="F11589" t="str">
            <v>135-140</v>
          </cell>
          <cell r="G11589">
            <v>-0.14000000000000001</v>
          </cell>
          <cell r="H11589">
            <v>-0.13</v>
          </cell>
          <cell r="I11589">
            <v>-0.26</v>
          </cell>
          <cell r="J11589">
            <v>-1.32</v>
          </cell>
          <cell r="K11589">
            <v>576.39</v>
          </cell>
          <cell r="L11589">
            <v>-9.86</v>
          </cell>
          <cell r="M11589">
            <v>566.53</v>
          </cell>
          <cell r="N11589">
            <v>0.93</v>
          </cell>
        </row>
        <row r="11590">
          <cell r="A11590" t="str">
            <v>SS1.712Thinned140</v>
          </cell>
          <cell r="B11590" t="str">
            <v xml:space="preserve">SS </v>
          </cell>
          <cell r="C11590">
            <v>1.7</v>
          </cell>
          <cell r="D11590">
            <v>12</v>
          </cell>
          <cell r="E11590" t="str">
            <v>Thinned</v>
          </cell>
          <cell r="F11590" t="str">
            <v>140-145</v>
          </cell>
          <cell r="G11590">
            <v>-0.22</v>
          </cell>
          <cell r="H11590">
            <v>-0.12</v>
          </cell>
          <cell r="I11590">
            <v>-0.33</v>
          </cell>
          <cell r="J11590">
            <v>-1.67</v>
          </cell>
          <cell r="K11590">
            <v>574.71</v>
          </cell>
          <cell r="L11590">
            <v>-10.02</v>
          </cell>
          <cell r="M11590">
            <v>564.69000000000005</v>
          </cell>
          <cell r="N11590">
            <v>0.86</v>
          </cell>
        </row>
        <row r="11591">
          <cell r="A11591" t="str">
            <v>SS1.712Thinned145</v>
          </cell>
          <cell r="B11591" t="str">
            <v xml:space="preserve">SS </v>
          </cell>
          <cell r="C11591">
            <v>1.7</v>
          </cell>
          <cell r="D11591">
            <v>12</v>
          </cell>
          <cell r="E11591" t="str">
            <v>Thinned</v>
          </cell>
          <cell r="F11591" t="str">
            <v>145-150</v>
          </cell>
          <cell r="G11591">
            <v>-0.3</v>
          </cell>
          <cell r="H11591">
            <v>-0.11</v>
          </cell>
          <cell r="I11591">
            <v>-0.41</v>
          </cell>
          <cell r="J11591">
            <v>-2.0499999999999998</v>
          </cell>
          <cell r="K11591">
            <v>572.66</v>
          </cell>
          <cell r="L11591">
            <v>-10.16</v>
          </cell>
          <cell r="M11591">
            <v>562.5</v>
          </cell>
          <cell r="N11591">
            <v>0.8</v>
          </cell>
        </row>
        <row r="11592">
          <cell r="A11592" t="str">
            <v>SS1.712Thinned150</v>
          </cell>
          <cell r="B11592" t="str">
            <v xml:space="preserve">SS </v>
          </cell>
          <cell r="C11592">
            <v>1.7</v>
          </cell>
          <cell r="D11592">
            <v>12</v>
          </cell>
          <cell r="E11592" t="str">
            <v>Thinned</v>
          </cell>
          <cell r="F11592" t="str">
            <v>150-155</v>
          </cell>
          <cell r="G11592">
            <v>-0.27</v>
          </cell>
          <cell r="H11592">
            <v>-0.1</v>
          </cell>
          <cell r="I11592">
            <v>-0.37</v>
          </cell>
          <cell r="J11592">
            <v>-1.85</v>
          </cell>
          <cell r="K11592">
            <v>570.80999999999995</v>
          </cell>
          <cell r="L11592">
            <v>-10.29</v>
          </cell>
          <cell r="M11592">
            <v>560.52</v>
          </cell>
          <cell r="N11592">
            <v>0.74</v>
          </cell>
        </row>
        <row r="11593">
          <cell r="A11593" t="str">
            <v>SS1.712Thinned155</v>
          </cell>
          <cell r="B11593" t="str">
            <v xml:space="preserve">SS </v>
          </cell>
          <cell r="C11593">
            <v>1.7</v>
          </cell>
          <cell r="D11593">
            <v>12</v>
          </cell>
          <cell r="E11593" t="str">
            <v>Thinned</v>
          </cell>
          <cell r="F11593" t="str">
            <v>155-160</v>
          </cell>
          <cell r="G11593">
            <v>-0.34</v>
          </cell>
          <cell r="H11593">
            <v>-0.09</v>
          </cell>
          <cell r="I11593">
            <v>-0.43</v>
          </cell>
          <cell r="J11593">
            <v>-2.15</v>
          </cell>
          <cell r="K11593">
            <v>568.66</v>
          </cell>
          <cell r="L11593">
            <v>-10.41</v>
          </cell>
          <cell r="M11593">
            <v>558.25</v>
          </cell>
          <cell r="N11593">
            <v>0.68</v>
          </cell>
        </row>
        <row r="11594">
          <cell r="A11594" t="str">
            <v>SS1.712Thinned160</v>
          </cell>
          <cell r="B11594" t="str">
            <v xml:space="preserve">SS </v>
          </cell>
          <cell r="C11594">
            <v>1.7</v>
          </cell>
          <cell r="D11594">
            <v>12</v>
          </cell>
          <cell r="E11594" t="str">
            <v>Thinned</v>
          </cell>
          <cell r="F11594" t="str">
            <v>160-165</v>
          </cell>
          <cell r="G11594">
            <v>-0.36</v>
          </cell>
          <cell r="H11594">
            <v>-0.09</v>
          </cell>
          <cell r="I11594">
            <v>-0.45</v>
          </cell>
          <cell r="J11594">
            <v>-2.23</v>
          </cell>
          <cell r="K11594">
            <v>566.42999999999995</v>
          </cell>
          <cell r="L11594">
            <v>-10.52</v>
          </cell>
          <cell r="M11594">
            <v>555.91</v>
          </cell>
          <cell r="N11594">
            <v>0.63</v>
          </cell>
        </row>
        <row r="11595">
          <cell r="A11595" t="str">
            <v>SS1.712Thinned165</v>
          </cell>
          <cell r="B11595" t="str">
            <v xml:space="preserve">SS </v>
          </cell>
          <cell r="C11595">
            <v>1.7</v>
          </cell>
          <cell r="D11595">
            <v>12</v>
          </cell>
          <cell r="E11595" t="str">
            <v>Thinned</v>
          </cell>
          <cell r="F11595" t="str">
            <v>165-170</v>
          </cell>
          <cell r="G11595">
            <v>-0.39</v>
          </cell>
          <cell r="H11595">
            <v>-0.08</v>
          </cell>
          <cell r="I11595">
            <v>-0.47</v>
          </cell>
          <cell r="J11595">
            <v>-2.36</v>
          </cell>
          <cell r="K11595">
            <v>564.07000000000005</v>
          </cell>
          <cell r="L11595">
            <v>-10.62</v>
          </cell>
          <cell r="M11595">
            <v>553.45000000000005</v>
          </cell>
          <cell r="N11595">
            <v>0.59</v>
          </cell>
        </row>
        <row r="11596">
          <cell r="A11596" t="str">
            <v>SS1.712Thinned170</v>
          </cell>
          <cell r="B11596" t="str">
            <v xml:space="preserve">SS </v>
          </cell>
          <cell r="C11596">
            <v>1.7</v>
          </cell>
          <cell r="D11596">
            <v>12</v>
          </cell>
          <cell r="E11596" t="str">
            <v>Thinned</v>
          </cell>
          <cell r="F11596" t="str">
            <v>170-175</v>
          </cell>
          <cell r="G11596">
            <v>-0.41</v>
          </cell>
          <cell r="H11596">
            <v>-0.08</v>
          </cell>
          <cell r="I11596">
            <v>-0.48</v>
          </cell>
          <cell r="J11596">
            <v>-2.42</v>
          </cell>
          <cell r="K11596">
            <v>561.66</v>
          </cell>
          <cell r="L11596">
            <v>-10.72</v>
          </cell>
          <cell r="M11596">
            <v>550.93999999999994</v>
          </cell>
          <cell r="N11596">
            <v>0.54</v>
          </cell>
        </row>
        <row r="11597">
          <cell r="A11597" t="str">
            <v>SS1.712Thinned175</v>
          </cell>
          <cell r="B11597" t="str">
            <v xml:space="preserve">SS </v>
          </cell>
          <cell r="C11597">
            <v>1.7</v>
          </cell>
          <cell r="D11597">
            <v>12</v>
          </cell>
          <cell r="E11597" t="str">
            <v>Thinned</v>
          </cell>
          <cell r="F11597" t="str">
            <v>175-180</v>
          </cell>
          <cell r="G11597">
            <v>-0.32</v>
          </cell>
          <cell r="H11597">
            <v>-7.0000000000000007E-2</v>
          </cell>
          <cell r="I11597">
            <v>-0.38</v>
          </cell>
          <cell r="J11597">
            <v>-1.92</v>
          </cell>
          <cell r="K11597">
            <v>559.73</v>
          </cell>
          <cell r="L11597">
            <v>-10.81</v>
          </cell>
          <cell r="M11597">
            <v>548.92000000000007</v>
          </cell>
          <cell r="N11597">
            <v>0.5</v>
          </cell>
        </row>
        <row r="11598">
          <cell r="A11598" t="str">
            <v>SS1.712Thinned180</v>
          </cell>
          <cell r="B11598" t="str">
            <v xml:space="preserve">SS </v>
          </cell>
          <cell r="C11598">
            <v>1.7</v>
          </cell>
          <cell r="D11598">
            <v>12</v>
          </cell>
          <cell r="E11598" t="str">
            <v>Thinned</v>
          </cell>
          <cell r="F11598" t="str">
            <v>180-185</v>
          </cell>
          <cell r="G11598">
            <v>-0.37</v>
          </cell>
          <cell r="H11598">
            <v>-7.0000000000000007E-2</v>
          </cell>
          <cell r="I11598">
            <v>-0.44</v>
          </cell>
          <cell r="J11598">
            <v>-2.19</v>
          </cell>
          <cell r="K11598">
            <v>557.54999999999995</v>
          </cell>
          <cell r="L11598">
            <v>-10.89</v>
          </cell>
          <cell r="M11598">
            <v>546.66</v>
          </cell>
          <cell r="N11598">
            <v>0.46</v>
          </cell>
        </row>
        <row r="11599">
          <cell r="A11599" t="str">
            <v>SS1.712Thinned185</v>
          </cell>
          <cell r="B11599" t="str">
            <v xml:space="preserve">SS </v>
          </cell>
          <cell r="C11599">
            <v>1.7</v>
          </cell>
          <cell r="D11599">
            <v>12</v>
          </cell>
          <cell r="E11599" t="str">
            <v>Thinned</v>
          </cell>
          <cell r="F11599" t="str">
            <v>185-190</v>
          </cell>
          <cell r="G11599">
            <v>-0.37</v>
          </cell>
          <cell r="H11599">
            <v>-0.06</v>
          </cell>
          <cell r="I11599">
            <v>-0.43</v>
          </cell>
          <cell r="J11599">
            <v>-2.14</v>
          </cell>
          <cell r="K11599">
            <v>555.41</v>
          </cell>
          <cell r="L11599">
            <v>-10.96</v>
          </cell>
          <cell r="M11599">
            <v>544.44999999999993</v>
          </cell>
          <cell r="N11599">
            <v>0.43</v>
          </cell>
        </row>
        <row r="11600">
          <cell r="A11600" t="str">
            <v>SS1.712Thinned190</v>
          </cell>
          <cell r="B11600" t="str">
            <v xml:space="preserve">SS </v>
          </cell>
          <cell r="C11600">
            <v>1.7</v>
          </cell>
          <cell r="D11600">
            <v>12</v>
          </cell>
          <cell r="E11600" t="str">
            <v>Thinned</v>
          </cell>
          <cell r="F11600" t="str">
            <v>190-195</v>
          </cell>
          <cell r="G11600">
            <v>-0.38</v>
          </cell>
          <cell r="H11600">
            <v>-0.06</v>
          </cell>
          <cell r="I11600">
            <v>-0.44</v>
          </cell>
          <cell r="J11600">
            <v>-2.1800000000000002</v>
          </cell>
          <cell r="K11600">
            <v>553.23</v>
          </cell>
          <cell r="L11600">
            <v>-11.03</v>
          </cell>
          <cell r="M11600">
            <v>542.20000000000005</v>
          </cell>
          <cell r="N11600">
            <v>0.4</v>
          </cell>
        </row>
        <row r="11601">
          <cell r="A11601" t="str">
            <v>SS1.712Thinned195</v>
          </cell>
          <cell r="B11601" t="str">
            <v xml:space="preserve">SS </v>
          </cell>
          <cell r="C11601">
            <v>1.7</v>
          </cell>
          <cell r="D11601">
            <v>12</v>
          </cell>
          <cell r="E11601" t="str">
            <v>Thinned</v>
          </cell>
          <cell r="F11601" t="str">
            <v>195-200</v>
          </cell>
          <cell r="G11601">
            <v>0.24</v>
          </cell>
          <cell r="H11601">
            <v>-0.33</v>
          </cell>
          <cell r="I11601">
            <v>-0.09</v>
          </cell>
          <cell r="J11601">
            <v>-0.43</v>
          </cell>
          <cell r="K11601">
            <v>552.79999999999995</v>
          </cell>
          <cell r="L11601">
            <v>-11.03</v>
          </cell>
          <cell r="M11601">
            <v>541.77</v>
          </cell>
          <cell r="N11601">
            <v>0</v>
          </cell>
        </row>
        <row r="11602">
          <cell r="A11602" t="str">
            <v>SS1.714NO_thin000</v>
          </cell>
          <cell r="B11602" t="str">
            <v xml:space="preserve">SS </v>
          </cell>
          <cell r="C11602">
            <v>1.7</v>
          </cell>
          <cell r="D11602">
            <v>14</v>
          </cell>
          <cell r="E11602" t="str">
            <v>NO_thin</v>
          </cell>
          <cell r="F11602" t="str">
            <v xml:space="preserve">  0-5</v>
          </cell>
          <cell r="G11602">
            <v>0.94</v>
          </cell>
          <cell r="H11602">
            <v>0.26</v>
          </cell>
          <cell r="I11602">
            <v>1.21</v>
          </cell>
          <cell r="J11602">
            <v>6.03</v>
          </cell>
          <cell r="K11602">
            <v>6.03</v>
          </cell>
          <cell r="L11602">
            <v>0</v>
          </cell>
          <cell r="M11602">
            <v>6.03</v>
          </cell>
          <cell r="N11602">
            <v>0</v>
          </cell>
        </row>
        <row r="11603">
          <cell r="A11603" t="str">
            <v>SS1.714NO_thin005</v>
          </cell>
          <cell r="B11603" t="str">
            <v xml:space="preserve">SS </v>
          </cell>
          <cell r="C11603">
            <v>1.7</v>
          </cell>
          <cell r="D11603">
            <v>14</v>
          </cell>
          <cell r="E11603" t="str">
            <v>NO_thin</v>
          </cell>
          <cell r="F11603" t="str">
            <v xml:space="preserve">  5-10</v>
          </cell>
          <cell r="G11603">
            <v>2.88</v>
          </cell>
          <cell r="H11603">
            <v>0.32</v>
          </cell>
          <cell r="I11603">
            <v>3.21</v>
          </cell>
          <cell r="J11603">
            <v>16.03</v>
          </cell>
          <cell r="K11603">
            <v>22.06</v>
          </cell>
          <cell r="L11603">
            <v>0</v>
          </cell>
          <cell r="M11603">
            <v>22.06</v>
          </cell>
          <cell r="N11603">
            <v>0</v>
          </cell>
        </row>
        <row r="11604">
          <cell r="A11604" t="str">
            <v>SS1.714NO_thin010</v>
          </cell>
          <cell r="B11604" t="str">
            <v xml:space="preserve">SS </v>
          </cell>
          <cell r="C11604">
            <v>1.7</v>
          </cell>
          <cell r="D11604">
            <v>14</v>
          </cell>
          <cell r="E11604" t="str">
            <v>NO_thin</v>
          </cell>
          <cell r="F11604" t="str">
            <v xml:space="preserve"> 10-15</v>
          </cell>
          <cell r="G11604">
            <v>8.8000000000000007</v>
          </cell>
          <cell r="H11604">
            <v>0.32</v>
          </cell>
          <cell r="I11604">
            <v>9.1199999999999992</v>
          </cell>
          <cell r="J11604">
            <v>45.62</v>
          </cell>
          <cell r="K11604">
            <v>67.69</v>
          </cell>
          <cell r="L11604">
            <v>0</v>
          </cell>
          <cell r="M11604">
            <v>67.69</v>
          </cell>
          <cell r="N11604">
            <v>0</v>
          </cell>
        </row>
        <row r="11605">
          <cell r="A11605" t="str">
            <v>SS1.714NO_thin015</v>
          </cell>
          <cell r="B11605" t="str">
            <v xml:space="preserve">SS </v>
          </cell>
          <cell r="C11605">
            <v>1.7</v>
          </cell>
          <cell r="D11605">
            <v>14</v>
          </cell>
          <cell r="E11605" t="str">
            <v>NO_thin</v>
          </cell>
          <cell r="F11605" t="str">
            <v xml:space="preserve"> 15-20</v>
          </cell>
          <cell r="G11605">
            <v>23.41</v>
          </cell>
          <cell r="H11605">
            <v>0.69</v>
          </cell>
          <cell r="I11605">
            <v>24.1</v>
          </cell>
          <cell r="J11605">
            <v>120.52</v>
          </cell>
          <cell r="K11605">
            <v>188.21</v>
          </cell>
          <cell r="L11605">
            <v>0</v>
          </cell>
          <cell r="M11605">
            <v>188.21</v>
          </cell>
          <cell r="N11605">
            <v>0</v>
          </cell>
        </row>
        <row r="11606">
          <cell r="A11606" t="str">
            <v>SS1.714NO_thin020</v>
          </cell>
          <cell r="B11606" t="str">
            <v xml:space="preserve">SS </v>
          </cell>
          <cell r="C11606">
            <v>1.7</v>
          </cell>
          <cell r="D11606">
            <v>14</v>
          </cell>
          <cell r="E11606" t="str">
            <v>NO_thin</v>
          </cell>
          <cell r="F11606" t="str">
            <v xml:space="preserve"> 20-25</v>
          </cell>
          <cell r="G11606">
            <v>24.14</v>
          </cell>
          <cell r="H11606">
            <v>0.9</v>
          </cell>
          <cell r="I11606">
            <v>25.03</v>
          </cell>
          <cell r="J11606">
            <v>125.17</v>
          </cell>
          <cell r="K11606">
            <v>313.38</v>
          </cell>
          <cell r="L11606">
            <v>0</v>
          </cell>
          <cell r="M11606">
            <v>313.38</v>
          </cell>
          <cell r="N11606">
            <v>0</v>
          </cell>
        </row>
        <row r="11607">
          <cell r="A11607" t="str">
            <v>SS1.714NO_thin025</v>
          </cell>
          <cell r="B11607" t="str">
            <v xml:space="preserve">SS </v>
          </cell>
          <cell r="C11607">
            <v>1.7</v>
          </cell>
          <cell r="D11607">
            <v>14</v>
          </cell>
          <cell r="E11607" t="str">
            <v>NO_thin</v>
          </cell>
          <cell r="F11607" t="str">
            <v xml:space="preserve"> 25-30</v>
          </cell>
          <cell r="G11607">
            <v>16.600000000000001</v>
          </cell>
          <cell r="H11607">
            <v>0.32</v>
          </cell>
          <cell r="I11607">
            <v>16.920000000000002</v>
          </cell>
          <cell r="J11607">
            <v>84.6</v>
          </cell>
          <cell r="K11607">
            <v>397.97</v>
          </cell>
          <cell r="L11607">
            <v>0</v>
          </cell>
          <cell r="M11607">
            <v>397.97</v>
          </cell>
          <cell r="N11607">
            <v>0</v>
          </cell>
        </row>
        <row r="11608">
          <cell r="A11608" t="str">
            <v>SS1.714NO_thin030</v>
          </cell>
          <cell r="B11608" t="str">
            <v xml:space="preserve">SS </v>
          </cell>
          <cell r="C11608">
            <v>1.7</v>
          </cell>
          <cell r="D11608">
            <v>14</v>
          </cell>
          <cell r="E11608" t="str">
            <v>NO_thin</v>
          </cell>
          <cell r="F11608" t="str">
            <v xml:space="preserve"> 30-35</v>
          </cell>
          <cell r="G11608">
            <v>18</v>
          </cell>
          <cell r="H11608">
            <v>0.74</v>
          </cell>
          <cell r="I11608">
            <v>18.739999999999998</v>
          </cell>
          <cell r="J11608">
            <v>93.69</v>
          </cell>
          <cell r="K11608">
            <v>491.66</v>
          </cell>
          <cell r="L11608">
            <v>0</v>
          </cell>
          <cell r="M11608">
            <v>491.66</v>
          </cell>
          <cell r="N11608">
            <v>0</v>
          </cell>
        </row>
        <row r="11609">
          <cell r="A11609" t="str">
            <v>SS1.714NO_thin035</v>
          </cell>
          <cell r="B11609" t="str">
            <v xml:space="preserve">SS </v>
          </cell>
          <cell r="C11609">
            <v>1.7</v>
          </cell>
          <cell r="D11609">
            <v>14</v>
          </cell>
          <cell r="E11609" t="str">
            <v>NO_thin</v>
          </cell>
          <cell r="F11609" t="str">
            <v xml:space="preserve"> 35-40</v>
          </cell>
          <cell r="G11609">
            <v>15.22</v>
          </cell>
          <cell r="H11609">
            <v>8.33</v>
          </cell>
          <cell r="I11609">
            <v>23.55</v>
          </cell>
          <cell r="J11609">
            <v>117.76</v>
          </cell>
          <cell r="K11609">
            <v>609.42999999999995</v>
          </cell>
          <cell r="L11609">
            <v>0</v>
          </cell>
          <cell r="M11609">
            <v>609.42999999999995</v>
          </cell>
          <cell r="N11609">
            <v>0</v>
          </cell>
        </row>
        <row r="11610">
          <cell r="A11610" t="str">
            <v>SS1.714NO_thin040</v>
          </cell>
          <cell r="B11610" t="str">
            <v xml:space="preserve">SS </v>
          </cell>
          <cell r="C11610">
            <v>1.7</v>
          </cell>
          <cell r="D11610">
            <v>14</v>
          </cell>
          <cell r="E11610" t="str">
            <v>NO_thin</v>
          </cell>
          <cell r="F11610" t="str">
            <v xml:space="preserve"> 40-45</v>
          </cell>
          <cell r="G11610">
            <v>12.89</v>
          </cell>
          <cell r="H11610">
            <v>5.56</v>
          </cell>
          <cell r="I11610">
            <v>18.46</v>
          </cell>
          <cell r="J11610">
            <v>92.28</v>
          </cell>
          <cell r="K11610">
            <v>701.71</v>
          </cell>
          <cell r="L11610">
            <v>0</v>
          </cell>
          <cell r="M11610">
            <v>701.71</v>
          </cell>
          <cell r="N11610">
            <v>0</v>
          </cell>
        </row>
        <row r="11611">
          <cell r="A11611" t="str">
            <v>SS1.714NO_thin045</v>
          </cell>
          <cell r="B11611" t="str">
            <v xml:space="preserve">SS </v>
          </cell>
          <cell r="C11611">
            <v>1.7</v>
          </cell>
          <cell r="D11611">
            <v>14</v>
          </cell>
          <cell r="E11611" t="str">
            <v>NO_thin</v>
          </cell>
          <cell r="F11611" t="str">
            <v xml:space="preserve"> 45-50</v>
          </cell>
          <cell r="G11611">
            <v>12.15</v>
          </cell>
          <cell r="H11611">
            <v>1.49</v>
          </cell>
          <cell r="I11611">
            <v>13.65</v>
          </cell>
          <cell r="J11611">
            <v>68.23</v>
          </cell>
          <cell r="K11611">
            <v>769.94</v>
          </cell>
          <cell r="L11611">
            <v>0</v>
          </cell>
          <cell r="M11611">
            <v>769.94</v>
          </cell>
          <cell r="N11611">
            <v>0</v>
          </cell>
        </row>
        <row r="11612">
          <cell r="A11612" t="str">
            <v>SS1.714NO_thin050</v>
          </cell>
          <cell r="B11612" t="str">
            <v xml:space="preserve">SS </v>
          </cell>
          <cell r="C11612">
            <v>1.7</v>
          </cell>
          <cell r="D11612">
            <v>14</v>
          </cell>
          <cell r="E11612" t="str">
            <v>NO_thin</v>
          </cell>
          <cell r="F11612" t="str">
            <v xml:space="preserve"> 50-55</v>
          </cell>
          <cell r="G11612">
            <v>10.97</v>
          </cell>
          <cell r="H11612">
            <v>-0.11</v>
          </cell>
          <cell r="I11612">
            <v>10.86</v>
          </cell>
          <cell r="J11612">
            <v>54.31</v>
          </cell>
          <cell r="K11612">
            <v>824.25</v>
          </cell>
          <cell r="L11612">
            <v>0</v>
          </cell>
          <cell r="M11612">
            <v>824.25</v>
          </cell>
          <cell r="N11612">
            <v>0</v>
          </cell>
        </row>
        <row r="11613">
          <cell r="A11613" t="str">
            <v>SS1.714NO_thin055</v>
          </cell>
          <cell r="B11613" t="str">
            <v xml:space="preserve">SS </v>
          </cell>
          <cell r="C11613">
            <v>1.7</v>
          </cell>
          <cell r="D11613">
            <v>14</v>
          </cell>
          <cell r="E11613" t="str">
            <v>NO_thin</v>
          </cell>
          <cell r="F11613" t="str">
            <v xml:space="preserve"> 55-60</v>
          </cell>
          <cell r="G11613">
            <v>9.5399999999999991</v>
          </cell>
          <cell r="H11613">
            <v>-1.03</v>
          </cell>
          <cell r="I11613">
            <v>8.5</v>
          </cell>
          <cell r="J11613">
            <v>42.51</v>
          </cell>
          <cell r="K11613">
            <v>866.76</v>
          </cell>
          <cell r="L11613">
            <v>0</v>
          </cell>
          <cell r="M11613">
            <v>866.76</v>
          </cell>
          <cell r="N11613">
            <v>0</v>
          </cell>
        </row>
        <row r="11614">
          <cell r="A11614" t="str">
            <v>SS1.714NO_thin060</v>
          </cell>
          <cell r="B11614" t="str">
            <v xml:space="preserve">SS </v>
          </cell>
          <cell r="C11614">
            <v>1.7</v>
          </cell>
          <cell r="D11614">
            <v>14</v>
          </cell>
          <cell r="E11614" t="str">
            <v>NO_thin</v>
          </cell>
          <cell r="F11614" t="str">
            <v xml:space="preserve"> 60-65</v>
          </cell>
          <cell r="G11614">
            <v>8.2899999999999991</v>
          </cell>
          <cell r="H11614">
            <v>-1.52</v>
          </cell>
          <cell r="I11614">
            <v>6.77</v>
          </cell>
          <cell r="J11614">
            <v>33.840000000000003</v>
          </cell>
          <cell r="K11614">
            <v>900.6</v>
          </cell>
          <cell r="L11614">
            <v>0</v>
          </cell>
          <cell r="M11614">
            <v>900.6</v>
          </cell>
          <cell r="N11614">
            <v>0</v>
          </cell>
        </row>
        <row r="11615">
          <cell r="A11615" t="str">
            <v>SS1.714NO_thin065</v>
          </cell>
          <cell r="B11615" t="str">
            <v xml:space="preserve">SS </v>
          </cell>
          <cell r="C11615">
            <v>1.7</v>
          </cell>
          <cell r="D11615">
            <v>14</v>
          </cell>
          <cell r="E11615" t="str">
            <v>NO_thin</v>
          </cell>
          <cell r="F11615" t="str">
            <v xml:space="preserve"> 65-70</v>
          </cell>
          <cell r="G11615">
            <v>7.23</v>
          </cell>
          <cell r="H11615">
            <v>-1.48</v>
          </cell>
          <cell r="I11615">
            <v>5.75</v>
          </cell>
          <cell r="J11615">
            <v>28.76</v>
          </cell>
          <cell r="K11615">
            <v>929.36</v>
          </cell>
          <cell r="L11615">
            <v>0</v>
          </cell>
          <cell r="M11615">
            <v>929.36</v>
          </cell>
          <cell r="N11615">
            <v>0</v>
          </cell>
        </row>
        <row r="11616">
          <cell r="A11616" t="str">
            <v>SS1.714NO_thin070</v>
          </cell>
          <cell r="B11616" t="str">
            <v xml:space="preserve">SS </v>
          </cell>
          <cell r="C11616">
            <v>1.7</v>
          </cell>
          <cell r="D11616">
            <v>14</v>
          </cell>
          <cell r="E11616" t="str">
            <v>NO_thin</v>
          </cell>
          <cell r="F11616" t="str">
            <v xml:space="preserve"> 70-75</v>
          </cell>
          <cell r="G11616">
            <v>6.57</v>
          </cell>
          <cell r="H11616">
            <v>-1.1599999999999999</v>
          </cell>
          <cell r="I11616">
            <v>5.41</v>
          </cell>
          <cell r="J11616">
            <v>27.05</v>
          </cell>
          <cell r="K11616">
            <v>956.41</v>
          </cell>
          <cell r="L11616">
            <v>0</v>
          </cell>
          <cell r="M11616">
            <v>956.41</v>
          </cell>
          <cell r="N11616">
            <v>0</v>
          </cell>
        </row>
        <row r="11617">
          <cell r="A11617" t="str">
            <v>SS1.714NO_thin075</v>
          </cell>
          <cell r="B11617" t="str">
            <v xml:space="preserve">SS </v>
          </cell>
          <cell r="C11617">
            <v>1.7</v>
          </cell>
          <cell r="D11617">
            <v>14</v>
          </cell>
          <cell r="E11617" t="str">
            <v>NO_thin</v>
          </cell>
          <cell r="F11617" t="str">
            <v xml:space="preserve"> 75-80</v>
          </cell>
          <cell r="G11617">
            <v>5.85</v>
          </cell>
          <cell r="H11617">
            <v>-0.96</v>
          </cell>
          <cell r="I11617">
            <v>4.88</v>
          </cell>
          <cell r="J11617">
            <v>24.41</v>
          </cell>
          <cell r="K11617">
            <v>980.82</v>
          </cell>
          <cell r="L11617">
            <v>0</v>
          </cell>
          <cell r="M11617">
            <v>980.82</v>
          </cell>
          <cell r="N11617">
            <v>0</v>
          </cell>
        </row>
        <row r="11618">
          <cell r="A11618" t="str">
            <v>SS1.714NO_thin080</v>
          </cell>
          <cell r="B11618" t="str">
            <v xml:space="preserve">SS </v>
          </cell>
          <cell r="C11618">
            <v>1.7</v>
          </cell>
          <cell r="D11618">
            <v>14</v>
          </cell>
          <cell r="E11618" t="str">
            <v>NO_thin</v>
          </cell>
          <cell r="F11618" t="str">
            <v xml:space="preserve"> 80-85</v>
          </cell>
          <cell r="G11618">
            <v>4.96</v>
          </cell>
          <cell r="H11618">
            <v>-1.1000000000000001</v>
          </cell>
          <cell r="I11618">
            <v>3.85</v>
          </cell>
          <cell r="J11618">
            <v>19.27</v>
          </cell>
          <cell r="K11618">
            <v>1000.09</v>
          </cell>
          <cell r="L11618">
            <v>0</v>
          </cell>
          <cell r="M11618">
            <v>1000.09</v>
          </cell>
          <cell r="N11618">
            <v>0</v>
          </cell>
        </row>
        <row r="11619">
          <cell r="A11619" t="str">
            <v>SS1.714NO_thin085</v>
          </cell>
          <cell r="B11619" t="str">
            <v xml:space="preserve">SS </v>
          </cell>
          <cell r="C11619">
            <v>1.7</v>
          </cell>
          <cell r="D11619">
            <v>14</v>
          </cell>
          <cell r="E11619" t="str">
            <v>NO_thin</v>
          </cell>
          <cell r="F11619" t="str">
            <v xml:space="preserve"> 85-90</v>
          </cell>
          <cell r="G11619">
            <v>4.2699999999999996</v>
          </cell>
          <cell r="H11619">
            <v>-0.88</v>
          </cell>
          <cell r="I11619">
            <v>3.39</v>
          </cell>
          <cell r="J11619">
            <v>16.940000000000001</v>
          </cell>
          <cell r="K11619">
            <v>1017.04</v>
          </cell>
          <cell r="L11619">
            <v>0</v>
          </cell>
          <cell r="M11619">
            <v>1017.04</v>
          </cell>
          <cell r="N11619">
            <v>0</v>
          </cell>
        </row>
        <row r="11620">
          <cell r="A11620" t="str">
            <v>SS1.714NO_thin090</v>
          </cell>
          <cell r="B11620" t="str">
            <v xml:space="preserve">SS </v>
          </cell>
          <cell r="C11620">
            <v>1.7</v>
          </cell>
          <cell r="D11620">
            <v>14</v>
          </cell>
          <cell r="E11620" t="str">
            <v>NO_thin</v>
          </cell>
          <cell r="F11620" t="str">
            <v xml:space="preserve"> 90-95</v>
          </cell>
          <cell r="G11620">
            <v>3.74</v>
          </cell>
          <cell r="H11620">
            <v>-0.76</v>
          </cell>
          <cell r="I11620">
            <v>2.98</v>
          </cell>
          <cell r="J11620">
            <v>14.91</v>
          </cell>
          <cell r="K11620">
            <v>1031.94</v>
          </cell>
          <cell r="L11620">
            <v>0</v>
          </cell>
          <cell r="M11620">
            <v>1031.94</v>
          </cell>
          <cell r="N11620">
            <v>0</v>
          </cell>
        </row>
        <row r="11621">
          <cell r="A11621" t="str">
            <v>SS1.714NO_thin095</v>
          </cell>
          <cell r="B11621" t="str">
            <v xml:space="preserve">SS </v>
          </cell>
          <cell r="C11621">
            <v>1.7</v>
          </cell>
          <cell r="D11621">
            <v>14</v>
          </cell>
          <cell r="E11621" t="str">
            <v>NO_thin</v>
          </cell>
          <cell r="F11621" t="str">
            <v xml:space="preserve"> 95-100</v>
          </cell>
          <cell r="G11621">
            <v>3.35</v>
          </cell>
          <cell r="H11621">
            <v>-0.76</v>
          </cell>
          <cell r="I11621">
            <v>2.58</v>
          </cell>
          <cell r="J11621">
            <v>12.92</v>
          </cell>
          <cell r="K11621">
            <v>1044.8699999999999</v>
          </cell>
          <cell r="L11621">
            <v>0</v>
          </cell>
          <cell r="M11621">
            <v>1044.8699999999999</v>
          </cell>
          <cell r="N11621">
            <v>0</v>
          </cell>
        </row>
        <row r="11622">
          <cell r="A11622" t="str">
            <v>SS1.714NO_thin100</v>
          </cell>
          <cell r="B11622" t="str">
            <v xml:space="preserve">SS </v>
          </cell>
          <cell r="C11622">
            <v>1.7</v>
          </cell>
          <cell r="D11622">
            <v>14</v>
          </cell>
          <cell r="E11622" t="str">
            <v>NO_thin</v>
          </cell>
          <cell r="F11622" t="str">
            <v>100-105</v>
          </cell>
          <cell r="G11622">
            <v>2.99</v>
          </cell>
          <cell r="H11622">
            <v>-0.7</v>
          </cell>
          <cell r="I11622">
            <v>2.2799999999999998</v>
          </cell>
          <cell r="J11622">
            <v>11.42</v>
          </cell>
          <cell r="K11622">
            <v>1056.29</v>
          </cell>
          <cell r="L11622">
            <v>0</v>
          </cell>
          <cell r="M11622">
            <v>1056.29</v>
          </cell>
          <cell r="N11622">
            <v>0</v>
          </cell>
        </row>
        <row r="11623">
          <cell r="A11623" t="str">
            <v>SS1.714NO_thin105</v>
          </cell>
          <cell r="B11623" t="str">
            <v xml:space="preserve">SS </v>
          </cell>
          <cell r="C11623">
            <v>1.7</v>
          </cell>
          <cell r="D11623">
            <v>14</v>
          </cell>
          <cell r="E11623" t="str">
            <v>NO_thin</v>
          </cell>
          <cell r="F11623" t="str">
            <v>105-110</v>
          </cell>
          <cell r="G11623">
            <v>2.62</v>
          </cell>
          <cell r="H11623">
            <v>-0.61</v>
          </cell>
          <cell r="I11623">
            <v>2.0099999999999998</v>
          </cell>
          <cell r="J11623">
            <v>10.06</v>
          </cell>
          <cell r="K11623">
            <v>1066.3399999999999</v>
          </cell>
          <cell r="L11623">
            <v>0</v>
          </cell>
          <cell r="M11623">
            <v>1066.3399999999999</v>
          </cell>
          <cell r="N11623">
            <v>0</v>
          </cell>
        </row>
        <row r="11624">
          <cell r="A11624" t="str">
            <v>SS1.714NO_thin110</v>
          </cell>
          <cell r="B11624" t="str">
            <v xml:space="preserve">SS </v>
          </cell>
          <cell r="C11624">
            <v>1.7</v>
          </cell>
          <cell r="D11624">
            <v>14</v>
          </cell>
          <cell r="E11624" t="str">
            <v>NO_thin</v>
          </cell>
          <cell r="F11624" t="str">
            <v>110-115</v>
          </cell>
          <cell r="G11624">
            <v>2.2200000000000002</v>
          </cell>
          <cell r="H11624">
            <v>-0.51</v>
          </cell>
          <cell r="I11624">
            <v>1.71</v>
          </cell>
          <cell r="J11624">
            <v>8.5299999999999994</v>
          </cell>
          <cell r="K11624">
            <v>1074.8800000000001</v>
          </cell>
          <cell r="L11624">
            <v>0</v>
          </cell>
          <cell r="M11624">
            <v>1074.8800000000001</v>
          </cell>
          <cell r="N11624">
            <v>0</v>
          </cell>
        </row>
        <row r="11625">
          <cell r="A11625" t="str">
            <v>SS1.714NO_thin115</v>
          </cell>
          <cell r="B11625" t="str">
            <v xml:space="preserve">SS </v>
          </cell>
          <cell r="C11625">
            <v>1.7</v>
          </cell>
          <cell r="D11625">
            <v>14</v>
          </cell>
          <cell r="E11625" t="str">
            <v>NO_thin</v>
          </cell>
          <cell r="F11625" t="str">
            <v>115-120</v>
          </cell>
          <cell r="G11625">
            <v>1.88</v>
          </cell>
          <cell r="H11625">
            <v>-0.44</v>
          </cell>
          <cell r="I11625">
            <v>1.44</v>
          </cell>
          <cell r="J11625">
            <v>7.2</v>
          </cell>
          <cell r="K11625">
            <v>1082.08</v>
          </cell>
          <cell r="L11625">
            <v>0</v>
          </cell>
          <cell r="M11625">
            <v>1082.08</v>
          </cell>
          <cell r="N11625">
            <v>0</v>
          </cell>
        </row>
        <row r="11626">
          <cell r="A11626" t="str">
            <v>SS1.714NO_thin120</v>
          </cell>
          <cell r="B11626" t="str">
            <v xml:space="preserve">SS </v>
          </cell>
          <cell r="C11626">
            <v>1.7</v>
          </cell>
          <cell r="D11626">
            <v>14</v>
          </cell>
          <cell r="E11626" t="str">
            <v>NO_thin</v>
          </cell>
          <cell r="F11626" t="str">
            <v>120-125</v>
          </cell>
          <cell r="G11626">
            <v>1.62</v>
          </cell>
          <cell r="H11626">
            <v>-0.37</v>
          </cell>
          <cell r="I11626">
            <v>1.26</v>
          </cell>
          <cell r="J11626">
            <v>6.29</v>
          </cell>
          <cell r="K11626">
            <v>1088.3699999999999</v>
          </cell>
          <cell r="L11626">
            <v>0</v>
          </cell>
          <cell r="M11626">
            <v>1088.3699999999999</v>
          </cell>
          <cell r="N11626">
            <v>0</v>
          </cell>
        </row>
        <row r="11627">
          <cell r="A11627" t="str">
            <v>SS1.714NO_thin125</v>
          </cell>
          <cell r="B11627" t="str">
            <v xml:space="preserve">SS </v>
          </cell>
          <cell r="C11627">
            <v>1.7</v>
          </cell>
          <cell r="D11627">
            <v>14</v>
          </cell>
          <cell r="E11627" t="str">
            <v>NO_thin</v>
          </cell>
          <cell r="F11627" t="str">
            <v>125-130</v>
          </cell>
          <cell r="G11627">
            <v>1.44</v>
          </cell>
          <cell r="H11627">
            <v>-0.31</v>
          </cell>
          <cell r="I11627">
            <v>1.1200000000000001</v>
          </cell>
          <cell r="J11627">
            <v>5.62</v>
          </cell>
          <cell r="K11627">
            <v>1094</v>
          </cell>
          <cell r="L11627">
            <v>0</v>
          </cell>
          <cell r="M11627">
            <v>1094</v>
          </cell>
          <cell r="N11627">
            <v>0</v>
          </cell>
        </row>
        <row r="11628">
          <cell r="A11628" t="str">
            <v>SS1.714NO_thin130</v>
          </cell>
          <cell r="B11628" t="str">
            <v xml:space="preserve">SS </v>
          </cell>
          <cell r="C11628">
            <v>1.7</v>
          </cell>
          <cell r="D11628">
            <v>14</v>
          </cell>
          <cell r="E11628" t="str">
            <v>NO_thin</v>
          </cell>
          <cell r="F11628" t="str">
            <v>130-135</v>
          </cell>
          <cell r="G11628">
            <v>1.22</v>
          </cell>
          <cell r="H11628">
            <v>-0.27</v>
          </cell>
          <cell r="I11628">
            <v>0.95</v>
          </cell>
          <cell r="J11628">
            <v>4.76</v>
          </cell>
          <cell r="K11628">
            <v>1098.76</v>
          </cell>
          <cell r="L11628">
            <v>0</v>
          </cell>
          <cell r="M11628">
            <v>1098.76</v>
          </cell>
          <cell r="N11628">
            <v>0</v>
          </cell>
        </row>
        <row r="11629">
          <cell r="A11629" t="str">
            <v>SS1.714NO_thin135</v>
          </cell>
          <cell r="B11629" t="str">
            <v xml:space="preserve">SS </v>
          </cell>
          <cell r="C11629">
            <v>1.7</v>
          </cell>
          <cell r="D11629">
            <v>14</v>
          </cell>
          <cell r="E11629" t="str">
            <v>NO_thin</v>
          </cell>
          <cell r="F11629" t="str">
            <v>135-140</v>
          </cell>
          <cell r="G11629">
            <v>1.1100000000000001</v>
          </cell>
          <cell r="H11629">
            <v>-0.18</v>
          </cell>
          <cell r="I11629">
            <v>0.93</v>
          </cell>
          <cell r="J11629">
            <v>4.63</v>
          </cell>
          <cell r="K11629">
            <v>1103.3900000000001</v>
          </cell>
          <cell r="L11629">
            <v>0</v>
          </cell>
          <cell r="M11629">
            <v>1103.3900000000001</v>
          </cell>
          <cell r="N11629">
            <v>0</v>
          </cell>
        </row>
        <row r="11630">
          <cell r="A11630" t="str">
            <v>SS1.714NO_thin140</v>
          </cell>
          <cell r="B11630" t="str">
            <v xml:space="preserve">SS </v>
          </cell>
          <cell r="C11630">
            <v>1.7</v>
          </cell>
          <cell r="D11630">
            <v>14</v>
          </cell>
          <cell r="E11630" t="str">
            <v>NO_thin</v>
          </cell>
          <cell r="F11630" t="str">
            <v>140-145</v>
          </cell>
          <cell r="G11630">
            <v>0.95</v>
          </cell>
          <cell r="H11630">
            <v>-0.21</v>
          </cell>
          <cell r="I11630">
            <v>0.73</v>
          </cell>
          <cell r="J11630">
            <v>3.66</v>
          </cell>
          <cell r="K11630">
            <v>1107.05</v>
          </cell>
          <cell r="L11630">
            <v>0</v>
          </cell>
          <cell r="M11630">
            <v>1107.05</v>
          </cell>
          <cell r="N11630">
            <v>0</v>
          </cell>
        </row>
        <row r="11631">
          <cell r="A11631" t="str">
            <v>SS1.714NO_thin145</v>
          </cell>
          <cell r="B11631" t="str">
            <v xml:space="preserve">SS </v>
          </cell>
          <cell r="C11631">
            <v>1.7</v>
          </cell>
          <cell r="D11631">
            <v>14</v>
          </cell>
          <cell r="E11631" t="str">
            <v>NO_thin</v>
          </cell>
          <cell r="F11631" t="str">
            <v>145-150</v>
          </cell>
          <cell r="G11631">
            <v>0.83</v>
          </cell>
          <cell r="H11631">
            <v>-0.19</v>
          </cell>
          <cell r="I11631">
            <v>0.64</v>
          </cell>
          <cell r="J11631">
            <v>3.2</v>
          </cell>
          <cell r="K11631">
            <v>1110.25</v>
          </cell>
          <cell r="L11631">
            <v>0</v>
          </cell>
          <cell r="M11631">
            <v>1110.25</v>
          </cell>
          <cell r="N11631">
            <v>0</v>
          </cell>
        </row>
        <row r="11632">
          <cell r="A11632" t="str">
            <v>SS1.714NO_thin150</v>
          </cell>
          <cell r="B11632" t="str">
            <v xml:space="preserve">SS </v>
          </cell>
          <cell r="C11632">
            <v>1.7</v>
          </cell>
          <cell r="D11632">
            <v>14</v>
          </cell>
          <cell r="E11632" t="str">
            <v>NO_thin</v>
          </cell>
          <cell r="F11632" t="str">
            <v>150-155</v>
          </cell>
          <cell r="G11632">
            <v>0.69</v>
          </cell>
          <cell r="H11632">
            <v>-0.16</v>
          </cell>
          <cell r="I11632">
            <v>0.53</v>
          </cell>
          <cell r="J11632">
            <v>2.65</v>
          </cell>
          <cell r="K11632">
            <v>1112.9000000000001</v>
          </cell>
          <cell r="L11632">
            <v>0</v>
          </cell>
          <cell r="M11632">
            <v>1112.9000000000001</v>
          </cell>
          <cell r="N11632">
            <v>0</v>
          </cell>
        </row>
        <row r="11633">
          <cell r="A11633" t="str">
            <v>SS1.714NO_thin155</v>
          </cell>
          <cell r="B11633" t="str">
            <v xml:space="preserve">SS </v>
          </cell>
          <cell r="C11633">
            <v>1.7</v>
          </cell>
          <cell r="D11633">
            <v>14</v>
          </cell>
          <cell r="E11633" t="str">
            <v>NO_thin</v>
          </cell>
          <cell r="F11633" t="str">
            <v>155-160</v>
          </cell>
          <cell r="G11633">
            <v>0.67</v>
          </cell>
          <cell r="H11633">
            <v>-0.13</v>
          </cell>
          <cell r="I11633">
            <v>0.54</v>
          </cell>
          <cell r="J11633">
            <v>2.69</v>
          </cell>
          <cell r="K11633">
            <v>1115.5899999999999</v>
          </cell>
          <cell r="L11633">
            <v>0</v>
          </cell>
          <cell r="M11633">
            <v>1115.5899999999999</v>
          </cell>
          <cell r="N11633">
            <v>0</v>
          </cell>
        </row>
        <row r="11634">
          <cell r="A11634" t="str">
            <v>SS1.714NO_thin160</v>
          </cell>
          <cell r="B11634" t="str">
            <v xml:space="preserve">SS </v>
          </cell>
          <cell r="C11634">
            <v>1.7</v>
          </cell>
          <cell r="D11634">
            <v>14</v>
          </cell>
          <cell r="E11634" t="str">
            <v>NO_thin</v>
          </cell>
          <cell r="F11634" t="str">
            <v>160-165</v>
          </cell>
          <cell r="G11634">
            <v>0.53</v>
          </cell>
          <cell r="H11634">
            <v>-0.11</v>
          </cell>
          <cell r="I11634">
            <v>0.42</v>
          </cell>
          <cell r="J11634">
            <v>2.12</v>
          </cell>
          <cell r="K11634">
            <v>1117.71</v>
          </cell>
          <cell r="L11634">
            <v>0</v>
          </cell>
          <cell r="M11634">
            <v>1117.71</v>
          </cell>
          <cell r="N11634">
            <v>0</v>
          </cell>
        </row>
        <row r="11635">
          <cell r="A11635" t="str">
            <v>SS1.714NO_thin165</v>
          </cell>
          <cell r="B11635" t="str">
            <v xml:space="preserve">SS </v>
          </cell>
          <cell r="C11635">
            <v>1.7</v>
          </cell>
          <cell r="D11635">
            <v>14</v>
          </cell>
          <cell r="E11635" t="str">
            <v>NO_thin</v>
          </cell>
          <cell r="F11635" t="str">
            <v>165-170</v>
          </cell>
          <cell r="G11635">
            <v>0.37</v>
          </cell>
          <cell r="H11635">
            <v>-0.09</v>
          </cell>
          <cell r="I11635">
            <v>0.28000000000000003</v>
          </cell>
          <cell r="J11635">
            <v>1.4</v>
          </cell>
          <cell r="K11635">
            <v>1119.1099999999999</v>
          </cell>
          <cell r="L11635">
            <v>0</v>
          </cell>
          <cell r="M11635">
            <v>1119.1099999999999</v>
          </cell>
          <cell r="N11635">
            <v>0</v>
          </cell>
        </row>
        <row r="11636">
          <cell r="A11636" t="str">
            <v>SS1.714NO_thin170</v>
          </cell>
          <cell r="B11636" t="str">
            <v xml:space="preserve">SS </v>
          </cell>
          <cell r="C11636">
            <v>1.7</v>
          </cell>
          <cell r="D11636">
            <v>14</v>
          </cell>
          <cell r="E11636" t="str">
            <v>NO_thin</v>
          </cell>
          <cell r="F11636" t="str">
            <v>170-175</v>
          </cell>
          <cell r="G11636">
            <v>0.43</v>
          </cell>
          <cell r="H11636">
            <v>-0.08</v>
          </cell>
          <cell r="I11636">
            <v>0.35</v>
          </cell>
          <cell r="J11636">
            <v>1.77</v>
          </cell>
          <cell r="K11636">
            <v>1120.8800000000001</v>
          </cell>
          <cell r="L11636">
            <v>0</v>
          </cell>
          <cell r="M11636">
            <v>1120.8800000000001</v>
          </cell>
          <cell r="N11636">
            <v>0</v>
          </cell>
        </row>
        <row r="11637">
          <cell r="A11637" t="str">
            <v>SS1.714NO_thin175</v>
          </cell>
          <cell r="B11637" t="str">
            <v xml:space="preserve">SS </v>
          </cell>
          <cell r="C11637">
            <v>1.7</v>
          </cell>
          <cell r="D11637">
            <v>14</v>
          </cell>
          <cell r="E11637" t="str">
            <v>NO_thin</v>
          </cell>
          <cell r="F11637" t="str">
            <v>175-180</v>
          </cell>
          <cell r="G11637">
            <v>0.39</v>
          </cell>
          <cell r="H11637">
            <v>-7.0000000000000007E-2</v>
          </cell>
          <cell r="I11637">
            <v>0.33</v>
          </cell>
          <cell r="J11637">
            <v>1.64</v>
          </cell>
          <cell r="K11637">
            <v>1122.52</v>
          </cell>
          <cell r="L11637">
            <v>0</v>
          </cell>
          <cell r="M11637">
            <v>1122.52</v>
          </cell>
          <cell r="N11637">
            <v>0</v>
          </cell>
        </row>
        <row r="11638">
          <cell r="A11638" t="str">
            <v>SS1.714NO_thin180</v>
          </cell>
          <cell r="B11638" t="str">
            <v xml:space="preserve">SS </v>
          </cell>
          <cell r="C11638">
            <v>1.7</v>
          </cell>
          <cell r="D11638">
            <v>14</v>
          </cell>
          <cell r="E11638" t="str">
            <v>NO_thin</v>
          </cell>
          <cell r="F11638" t="str">
            <v>180-185</v>
          </cell>
          <cell r="G11638">
            <v>0.33</v>
          </cell>
          <cell r="H11638">
            <v>-0.06</v>
          </cell>
          <cell r="I11638">
            <v>0.27</v>
          </cell>
          <cell r="J11638">
            <v>1.35</v>
          </cell>
          <cell r="K11638">
            <v>1123.8699999999999</v>
          </cell>
          <cell r="L11638">
            <v>0</v>
          </cell>
          <cell r="M11638">
            <v>1123.8699999999999</v>
          </cell>
          <cell r="N11638">
            <v>0</v>
          </cell>
        </row>
        <row r="11639">
          <cell r="A11639" t="str">
            <v>SS1.714NO_thin185</v>
          </cell>
          <cell r="B11639" t="str">
            <v xml:space="preserve">SS </v>
          </cell>
          <cell r="C11639">
            <v>1.7</v>
          </cell>
          <cell r="D11639">
            <v>14</v>
          </cell>
          <cell r="E11639" t="str">
            <v>NO_thin</v>
          </cell>
          <cell r="F11639" t="str">
            <v>185-190</v>
          </cell>
          <cell r="G11639">
            <v>0.28999999999999998</v>
          </cell>
          <cell r="H11639">
            <v>-0.05</v>
          </cell>
          <cell r="I11639">
            <v>0.24</v>
          </cell>
          <cell r="J11639">
            <v>1.19</v>
          </cell>
          <cell r="K11639">
            <v>1125.06</v>
          </cell>
          <cell r="L11639">
            <v>0</v>
          </cell>
          <cell r="M11639">
            <v>1125.06</v>
          </cell>
          <cell r="N11639">
            <v>0</v>
          </cell>
        </row>
        <row r="11640">
          <cell r="A11640" t="str">
            <v>SS1.714NO_thin190</v>
          </cell>
          <cell r="B11640" t="str">
            <v xml:space="preserve">SS </v>
          </cell>
          <cell r="C11640">
            <v>1.7</v>
          </cell>
          <cell r="D11640">
            <v>14</v>
          </cell>
          <cell r="E11640" t="str">
            <v>NO_thin</v>
          </cell>
          <cell r="F11640" t="str">
            <v>190-195</v>
          </cell>
          <cell r="G11640">
            <v>0.28999999999999998</v>
          </cell>
          <cell r="H11640">
            <v>-0.04</v>
          </cell>
          <cell r="I11640">
            <v>0.25</v>
          </cell>
          <cell r="J11640">
            <v>1.23</v>
          </cell>
          <cell r="K11640">
            <v>1126.28</v>
          </cell>
          <cell r="L11640">
            <v>0</v>
          </cell>
          <cell r="M11640">
            <v>1126.28</v>
          </cell>
          <cell r="N11640">
            <v>0</v>
          </cell>
        </row>
        <row r="11641">
          <cell r="A11641" t="str">
            <v>SS1.714NO_thin195</v>
          </cell>
          <cell r="B11641" t="str">
            <v xml:space="preserve">SS </v>
          </cell>
          <cell r="C11641">
            <v>1.7</v>
          </cell>
          <cell r="D11641">
            <v>14</v>
          </cell>
          <cell r="E11641" t="str">
            <v>NO_thin</v>
          </cell>
          <cell r="F11641" t="str">
            <v>195-200</v>
          </cell>
          <cell r="G11641">
            <v>0.17</v>
          </cell>
          <cell r="H11641">
            <v>-0.04</v>
          </cell>
          <cell r="I11641">
            <v>0.13</v>
          </cell>
          <cell r="J11641">
            <v>0.64</v>
          </cell>
          <cell r="K11641">
            <v>1126.92</v>
          </cell>
          <cell r="L11641">
            <v>0</v>
          </cell>
          <cell r="M11641">
            <v>1126.92</v>
          </cell>
          <cell r="N11641">
            <v>0</v>
          </cell>
        </row>
        <row r="11642">
          <cell r="A11642" t="str">
            <v>SS1.714Thinned000</v>
          </cell>
          <cell r="B11642" t="str">
            <v xml:space="preserve">SS </v>
          </cell>
          <cell r="C11642">
            <v>1.7</v>
          </cell>
          <cell r="D11642">
            <v>14</v>
          </cell>
          <cell r="E11642" t="str">
            <v>Thinned</v>
          </cell>
          <cell r="F11642" t="str">
            <v xml:space="preserve">  0-5</v>
          </cell>
          <cell r="G11642">
            <v>0.94</v>
          </cell>
          <cell r="H11642">
            <v>0.26</v>
          </cell>
          <cell r="I11642">
            <v>1.21</v>
          </cell>
          <cell r="J11642">
            <v>6.03</v>
          </cell>
          <cell r="K11642">
            <v>6.03</v>
          </cell>
          <cell r="L11642">
            <v>0</v>
          </cell>
          <cell r="M11642">
            <v>6.03</v>
          </cell>
          <cell r="N11642">
            <v>0</v>
          </cell>
        </row>
        <row r="11643">
          <cell r="A11643" t="str">
            <v>SS1.714Thinned005</v>
          </cell>
          <cell r="B11643" t="str">
            <v xml:space="preserve">SS </v>
          </cell>
          <cell r="C11643">
            <v>1.7</v>
          </cell>
          <cell r="D11643">
            <v>14</v>
          </cell>
          <cell r="E11643" t="str">
            <v>Thinned</v>
          </cell>
          <cell r="F11643" t="str">
            <v xml:space="preserve">  5-10</v>
          </cell>
          <cell r="G11643">
            <v>2.88</v>
          </cell>
          <cell r="H11643">
            <v>0.32</v>
          </cell>
          <cell r="I11643">
            <v>3.21</v>
          </cell>
          <cell r="J11643">
            <v>16.03</v>
          </cell>
          <cell r="K11643">
            <v>22.06</v>
          </cell>
          <cell r="L11643">
            <v>0</v>
          </cell>
          <cell r="M11643">
            <v>22.06</v>
          </cell>
          <cell r="N11643">
            <v>0</v>
          </cell>
        </row>
        <row r="11644">
          <cell r="A11644" t="str">
            <v>SS1.714Thinned010</v>
          </cell>
          <cell r="B11644" t="str">
            <v xml:space="preserve">SS </v>
          </cell>
          <cell r="C11644">
            <v>1.7</v>
          </cell>
          <cell r="D11644">
            <v>14</v>
          </cell>
          <cell r="E11644" t="str">
            <v>Thinned</v>
          </cell>
          <cell r="F11644" t="str">
            <v xml:space="preserve"> 10-15</v>
          </cell>
          <cell r="G11644">
            <v>8.8000000000000007</v>
          </cell>
          <cell r="H11644">
            <v>0.32</v>
          </cell>
          <cell r="I11644">
            <v>9.1199999999999992</v>
          </cell>
          <cell r="J11644">
            <v>45.62</v>
          </cell>
          <cell r="K11644">
            <v>67.69</v>
          </cell>
          <cell r="L11644">
            <v>0</v>
          </cell>
          <cell r="M11644">
            <v>67.69</v>
          </cell>
          <cell r="N11644">
            <v>0</v>
          </cell>
        </row>
        <row r="11645">
          <cell r="A11645" t="str">
            <v>SS1.714Thinned015</v>
          </cell>
          <cell r="B11645" t="str">
            <v xml:space="preserve">SS </v>
          </cell>
          <cell r="C11645">
            <v>1.7</v>
          </cell>
          <cell r="D11645">
            <v>14</v>
          </cell>
          <cell r="E11645" t="str">
            <v>Thinned</v>
          </cell>
          <cell r="F11645" t="str">
            <v xml:space="preserve"> 15-20</v>
          </cell>
          <cell r="G11645">
            <v>23.41</v>
          </cell>
          <cell r="H11645">
            <v>0.69</v>
          </cell>
          <cell r="I11645">
            <v>24.1</v>
          </cell>
          <cell r="J11645">
            <v>120.52</v>
          </cell>
          <cell r="K11645">
            <v>188.21</v>
          </cell>
          <cell r="L11645">
            <v>0</v>
          </cell>
          <cell r="M11645">
            <v>188.21</v>
          </cell>
          <cell r="N11645">
            <v>0</v>
          </cell>
        </row>
        <row r="11646">
          <cell r="A11646" t="str">
            <v>SS1.714Thinned020</v>
          </cell>
          <cell r="B11646" t="str">
            <v xml:space="preserve">SS </v>
          </cell>
          <cell r="C11646">
            <v>1.7</v>
          </cell>
          <cell r="D11646">
            <v>14</v>
          </cell>
          <cell r="E11646" t="str">
            <v>Thinned</v>
          </cell>
          <cell r="F11646" t="str">
            <v xml:space="preserve"> 20-25</v>
          </cell>
          <cell r="G11646">
            <v>2.68</v>
          </cell>
          <cell r="H11646">
            <v>4.76</v>
          </cell>
          <cell r="I11646">
            <v>7.43</v>
          </cell>
          <cell r="J11646">
            <v>37.17</v>
          </cell>
          <cell r="K11646">
            <v>225.38</v>
          </cell>
          <cell r="L11646">
            <v>-0.23</v>
          </cell>
          <cell r="M11646">
            <v>225.15</v>
          </cell>
          <cell r="N11646">
            <v>13.23</v>
          </cell>
        </row>
        <row r="11647">
          <cell r="A11647" t="str">
            <v>SS1.714Thinned025</v>
          </cell>
          <cell r="B11647" t="str">
            <v xml:space="preserve">SS </v>
          </cell>
          <cell r="C11647">
            <v>1.7</v>
          </cell>
          <cell r="D11647">
            <v>14</v>
          </cell>
          <cell r="E11647" t="str">
            <v>Thinned</v>
          </cell>
          <cell r="F11647" t="str">
            <v xml:space="preserve"> 25-30</v>
          </cell>
          <cell r="G11647">
            <v>6.15</v>
          </cell>
          <cell r="H11647">
            <v>0.17</v>
          </cell>
          <cell r="I11647">
            <v>6.32</v>
          </cell>
          <cell r="J11647">
            <v>31.59</v>
          </cell>
          <cell r="K11647">
            <v>256.97000000000003</v>
          </cell>
          <cell r="L11647">
            <v>-0.39</v>
          </cell>
          <cell r="M11647">
            <v>256.58000000000004</v>
          </cell>
          <cell r="N11647">
            <v>9.4499999999999993</v>
          </cell>
        </row>
        <row r="11648">
          <cell r="A11648" t="str">
            <v>SS1.714Thinned030</v>
          </cell>
          <cell r="B11648" t="str">
            <v xml:space="preserve">SS </v>
          </cell>
          <cell r="C11648">
            <v>1.7</v>
          </cell>
          <cell r="D11648">
            <v>14</v>
          </cell>
          <cell r="E11648" t="str">
            <v>Thinned</v>
          </cell>
          <cell r="F11648" t="str">
            <v xml:space="preserve"> 30-35</v>
          </cell>
          <cell r="G11648">
            <v>9.98</v>
          </cell>
          <cell r="H11648">
            <v>1.93</v>
          </cell>
          <cell r="I11648">
            <v>11.91</v>
          </cell>
          <cell r="J11648">
            <v>59.54</v>
          </cell>
          <cell r="K11648">
            <v>316.51</v>
          </cell>
          <cell r="L11648">
            <v>-1.35</v>
          </cell>
          <cell r="M11648">
            <v>315.15999999999997</v>
          </cell>
          <cell r="N11648">
            <v>5.42</v>
          </cell>
        </row>
        <row r="11649">
          <cell r="A11649" t="str">
            <v>SS1.714Thinned035</v>
          </cell>
          <cell r="B11649" t="str">
            <v xml:space="preserve">SS </v>
          </cell>
          <cell r="C11649">
            <v>1.7</v>
          </cell>
          <cell r="D11649">
            <v>14</v>
          </cell>
          <cell r="E11649" t="str">
            <v>Thinned</v>
          </cell>
          <cell r="F11649" t="str">
            <v xml:space="preserve"> 35-40</v>
          </cell>
          <cell r="G11649">
            <v>10.19</v>
          </cell>
          <cell r="H11649">
            <v>0.55000000000000004</v>
          </cell>
          <cell r="I11649">
            <v>10.74</v>
          </cell>
          <cell r="J11649">
            <v>53.7</v>
          </cell>
          <cell r="K11649">
            <v>370.21</v>
          </cell>
          <cell r="L11649">
            <v>-2.37</v>
          </cell>
          <cell r="M11649">
            <v>367.84</v>
          </cell>
          <cell r="N11649">
            <v>5.82</v>
          </cell>
        </row>
        <row r="11650">
          <cell r="A11650" t="str">
            <v>SS1.714Thinned040</v>
          </cell>
          <cell r="B11650" t="str">
            <v xml:space="preserve">SS </v>
          </cell>
          <cell r="C11650">
            <v>1.7</v>
          </cell>
          <cell r="D11650">
            <v>14</v>
          </cell>
          <cell r="E11650" t="str">
            <v>Thinned</v>
          </cell>
          <cell r="F11650" t="str">
            <v xml:space="preserve"> 40-45</v>
          </cell>
          <cell r="G11650">
            <v>10.130000000000001</v>
          </cell>
          <cell r="H11650">
            <v>0.35</v>
          </cell>
          <cell r="I11650">
            <v>10.48</v>
          </cell>
          <cell r="J11650">
            <v>52.42</v>
          </cell>
          <cell r="K11650">
            <v>422.63</v>
          </cell>
          <cell r="L11650">
            <v>-3.37</v>
          </cell>
          <cell r="M11650">
            <v>419.26</v>
          </cell>
          <cell r="N11650">
            <v>5.69</v>
          </cell>
        </row>
        <row r="11651">
          <cell r="A11651" t="str">
            <v>SS1.714Thinned045</v>
          </cell>
          <cell r="B11651" t="str">
            <v xml:space="preserve">SS </v>
          </cell>
          <cell r="C11651">
            <v>1.7</v>
          </cell>
          <cell r="D11651">
            <v>14</v>
          </cell>
          <cell r="E11651" t="str">
            <v>Thinned</v>
          </cell>
          <cell r="F11651" t="str">
            <v xml:space="preserve"> 45-50</v>
          </cell>
          <cell r="G11651">
            <v>7.98</v>
          </cell>
          <cell r="H11651">
            <v>-0.2</v>
          </cell>
          <cell r="I11651">
            <v>7.78</v>
          </cell>
          <cell r="J11651">
            <v>38.909999999999997</v>
          </cell>
          <cell r="K11651">
            <v>461.54</v>
          </cell>
          <cell r="L11651">
            <v>-4.3899999999999997</v>
          </cell>
          <cell r="M11651">
            <v>457.15000000000003</v>
          </cell>
          <cell r="N11651">
            <v>5.77</v>
          </cell>
        </row>
        <row r="11652">
          <cell r="A11652" t="str">
            <v>SS1.714Thinned050</v>
          </cell>
          <cell r="B11652" t="str">
            <v xml:space="preserve">SS </v>
          </cell>
          <cell r="C11652">
            <v>1.7</v>
          </cell>
          <cell r="D11652">
            <v>14</v>
          </cell>
          <cell r="E11652" t="str">
            <v>Thinned</v>
          </cell>
          <cell r="F11652" t="str">
            <v xml:space="preserve"> 50-55</v>
          </cell>
          <cell r="G11652">
            <v>6.96</v>
          </cell>
          <cell r="H11652">
            <v>-0.65</v>
          </cell>
          <cell r="I11652">
            <v>6.31</v>
          </cell>
          <cell r="J11652">
            <v>31.55</v>
          </cell>
          <cell r="K11652">
            <v>493.08</v>
          </cell>
          <cell r="L11652">
            <v>-5.25</v>
          </cell>
          <cell r="M11652">
            <v>487.83</v>
          </cell>
          <cell r="N11652">
            <v>4.8899999999999997</v>
          </cell>
        </row>
        <row r="11653">
          <cell r="A11653" t="str">
            <v>SS1.714Thinned055</v>
          </cell>
          <cell r="B11653" t="str">
            <v xml:space="preserve">SS </v>
          </cell>
          <cell r="C11653">
            <v>1.7</v>
          </cell>
          <cell r="D11653">
            <v>14</v>
          </cell>
          <cell r="E11653" t="str">
            <v>Thinned</v>
          </cell>
          <cell r="F11653" t="str">
            <v xml:space="preserve"> 55-60</v>
          </cell>
          <cell r="G11653">
            <v>7.1</v>
          </cell>
          <cell r="H11653">
            <v>-0.93</v>
          </cell>
          <cell r="I11653">
            <v>6.17</v>
          </cell>
          <cell r="J11653">
            <v>30.84</v>
          </cell>
          <cell r="K11653">
            <v>523.91999999999996</v>
          </cell>
          <cell r="L11653">
            <v>-6</v>
          </cell>
          <cell r="M11653">
            <v>517.91999999999996</v>
          </cell>
          <cell r="N11653">
            <v>4.28</v>
          </cell>
        </row>
        <row r="11654">
          <cell r="A11654" t="str">
            <v>SS1.714Thinned060</v>
          </cell>
          <cell r="B11654" t="str">
            <v xml:space="preserve">SS </v>
          </cell>
          <cell r="C11654">
            <v>1.7</v>
          </cell>
          <cell r="D11654">
            <v>14</v>
          </cell>
          <cell r="E11654" t="str">
            <v>Thinned</v>
          </cell>
          <cell r="F11654" t="str">
            <v xml:space="preserve"> 60-65</v>
          </cell>
          <cell r="G11654">
            <v>5.66</v>
          </cell>
          <cell r="H11654">
            <v>-0.71</v>
          </cell>
          <cell r="I11654">
            <v>4.95</v>
          </cell>
          <cell r="J11654">
            <v>24.73</v>
          </cell>
          <cell r="K11654">
            <v>548.65</v>
          </cell>
          <cell r="L11654">
            <v>-6.65</v>
          </cell>
          <cell r="M11654">
            <v>542</v>
          </cell>
          <cell r="N11654">
            <v>3.69</v>
          </cell>
        </row>
        <row r="11655">
          <cell r="A11655" t="str">
            <v>SS1.714Thinned065</v>
          </cell>
          <cell r="B11655" t="str">
            <v xml:space="preserve">SS </v>
          </cell>
          <cell r="C11655">
            <v>1.7</v>
          </cell>
          <cell r="D11655">
            <v>14</v>
          </cell>
          <cell r="E11655" t="str">
            <v>Thinned</v>
          </cell>
          <cell r="F11655" t="str">
            <v xml:space="preserve"> 65-70</v>
          </cell>
          <cell r="G11655">
            <v>4.54</v>
          </cell>
          <cell r="H11655">
            <v>-0.65</v>
          </cell>
          <cell r="I11655">
            <v>3.89</v>
          </cell>
          <cell r="J11655">
            <v>19.47</v>
          </cell>
          <cell r="K11655">
            <v>568.12</v>
          </cell>
          <cell r="L11655">
            <v>-7.24</v>
          </cell>
          <cell r="M11655">
            <v>560.88</v>
          </cell>
          <cell r="N11655">
            <v>3.32</v>
          </cell>
        </row>
        <row r="11656">
          <cell r="A11656" t="str">
            <v>SS1.714Thinned070</v>
          </cell>
          <cell r="B11656" t="str">
            <v xml:space="preserve">SS </v>
          </cell>
          <cell r="C11656">
            <v>1.7</v>
          </cell>
          <cell r="D11656">
            <v>14</v>
          </cell>
          <cell r="E11656" t="str">
            <v>Thinned</v>
          </cell>
          <cell r="F11656" t="str">
            <v xml:space="preserve"> 70-75</v>
          </cell>
          <cell r="G11656">
            <v>4.82</v>
          </cell>
          <cell r="H11656">
            <v>-0.5</v>
          </cell>
          <cell r="I11656">
            <v>4.32</v>
          </cell>
          <cell r="J11656">
            <v>21.59</v>
          </cell>
          <cell r="K11656">
            <v>589.71</v>
          </cell>
          <cell r="L11656">
            <v>-7.76</v>
          </cell>
          <cell r="M11656">
            <v>581.95000000000005</v>
          </cell>
          <cell r="N11656">
            <v>2.96</v>
          </cell>
        </row>
        <row r="11657">
          <cell r="A11657" t="str">
            <v>SS1.714Thinned075</v>
          </cell>
          <cell r="B11657" t="str">
            <v xml:space="preserve">SS </v>
          </cell>
          <cell r="C11657">
            <v>1.7</v>
          </cell>
          <cell r="D11657">
            <v>14</v>
          </cell>
          <cell r="E11657" t="str">
            <v>Thinned</v>
          </cell>
          <cell r="F11657" t="str">
            <v xml:space="preserve"> 75-80</v>
          </cell>
          <cell r="G11657">
            <v>4.0999999999999996</v>
          </cell>
          <cell r="H11657">
            <v>-0.35</v>
          </cell>
          <cell r="I11657">
            <v>3.75</v>
          </cell>
          <cell r="J11657">
            <v>18.739999999999998</v>
          </cell>
          <cell r="K11657">
            <v>608.45000000000005</v>
          </cell>
          <cell r="L11657">
            <v>-8.23</v>
          </cell>
          <cell r="M11657">
            <v>600.22</v>
          </cell>
          <cell r="N11657">
            <v>2.68</v>
          </cell>
        </row>
        <row r="11658">
          <cell r="A11658" t="str">
            <v>SS1.714Thinned080</v>
          </cell>
          <cell r="B11658" t="str">
            <v xml:space="preserve">SS </v>
          </cell>
          <cell r="C11658">
            <v>1.7</v>
          </cell>
          <cell r="D11658">
            <v>14</v>
          </cell>
          <cell r="E11658" t="str">
            <v>Thinned</v>
          </cell>
          <cell r="F11658" t="str">
            <v xml:space="preserve"> 80-85</v>
          </cell>
          <cell r="G11658">
            <v>2.42</v>
          </cell>
          <cell r="H11658">
            <v>-0.3</v>
          </cell>
          <cell r="I11658">
            <v>2.12</v>
          </cell>
          <cell r="J11658">
            <v>10.6</v>
          </cell>
          <cell r="K11658">
            <v>619.05999999999995</v>
          </cell>
          <cell r="L11658">
            <v>-8.66</v>
          </cell>
          <cell r="M11658">
            <v>610.4</v>
          </cell>
          <cell r="N11658">
            <v>2.44</v>
          </cell>
        </row>
        <row r="11659">
          <cell r="A11659" t="str">
            <v>SS1.714Thinned085</v>
          </cell>
          <cell r="B11659" t="str">
            <v xml:space="preserve">SS </v>
          </cell>
          <cell r="C11659">
            <v>1.7</v>
          </cell>
          <cell r="D11659">
            <v>14</v>
          </cell>
          <cell r="E11659" t="str">
            <v>Thinned</v>
          </cell>
          <cell r="F11659" t="str">
            <v xml:space="preserve"> 85-90</v>
          </cell>
          <cell r="G11659">
            <v>2.4</v>
          </cell>
          <cell r="H11659">
            <v>-0.28999999999999998</v>
          </cell>
          <cell r="I11659">
            <v>2.11</v>
          </cell>
          <cell r="J11659">
            <v>10.56</v>
          </cell>
          <cell r="K11659">
            <v>629.62</v>
          </cell>
          <cell r="L11659">
            <v>-9.0500000000000007</v>
          </cell>
          <cell r="M11659">
            <v>620.57000000000005</v>
          </cell>
          <cell r="N11659">
            <v>2.2200000000000002</v>
          </cell>
        </row>
        <row r="11660">
          <cell r="A11660" t="str">
            <v>SS1.714Thinned090</v>
          </cell>
          <cell r="B11660" t="str">
            <v xml:space="preserve">SS </v>
          </cell>
          <cell r="C11660">
            <v>1.7</v>
          </cell>
          <cell r="D11660">
            <v>14</v>
          </cell>
          <cell r="E11660" t="str">
            <v>Thinned</v>
          </cell>
          <cell r="F11660" t="str">
            <v xml:space="preserve"> 90-95</v>
          </cell>
          <cell r="G11660">
            <v>2.02</v>
          </cell>
          <cell r="H11660">
            <v>-0.25</v>
          </cell>
          <cell r="I11660">
            <v>1.76</v>
          </cell>
          <cell r="J11660">
            <v>8.81</v>
          </cell>
          <cell r="K11660">
            <v>638.41999999999996</v>
          </cell>
          <cell r="L11660">
            <v>-9.41</v>
          </cell>
          <cell r="M11660">
            <v>629.01</v>
          </cell>
          <cell r="N11660">
            <v>2.02</v>
          </cell>
        </row>
        <row r="11661">
          <cell r="A11661" t="str">
            <v>SS1.714Thinned095</v>
          </cell>
          <cell r="B11661" t="str">
            <v xml:space="preserve">SS </v>
          </cell>
          <cell r="C11661">
            <v>1.7</v>
          </cell>
          <cell r="D11661">
            <v>14</v>
          </cell>
          <cell r="E11661" t="str">
            <v>Thinned</v>
          </cell>
          <cell r="F11661" t="str">
            <v xml:space="preserve"> 95-100</v>
          </cell>
          <cell r="G11661">
            <v>1.7</v>
          </cell>
          <cell r="H11661">
            <v>-0.23</v>
          </cell>
          <cell r="I11661">
            <v>1.48</v>
          </cell>
          <cell r="J11661">
            <v>7.4</v>
          </cell>
          <cell r="K11661">
            <v>645.82000000000005</v>
          </cell>
          <cell r="L11661">
            <v>-9.73</v>
          </cell>
          <cell r="M11661">
            <v>636.09</v>
          </cell>
          <cell r="N11661">
            <v>1.83</v>
          </cell>
        </row>
        <row r="11662">
          <cell r="A11662" t="str">
            <v>SS1.714Thinned100</v>
          </cell>
          <cell r="B11662" t="str">
            <v xml:space="preserve">SS </v>
          </cell>
          <cell r="C11662">
            <v>1.7</v>
          </cell>
          <cell r="D11662">
            <v>14</v>
          </cell>
          <cell r="E11662" t="str">
            <v>Thinned</v>
          </cell>
          <cell r="F11662" t="str">
            <v>100-105</v>
          </cell>
          <cell r="G11662">
            <v>1.38</v>
          </cell>
          <cell r="H11662">
            <v>-0.2</v>
          </cell>
          <cell r="I11662">
            <v>1.18</v>
          </cell>
          <cell r="J11662">
            <v>5.88</v>
          </cell>
          <cell r="K11662">
            <v>651.70000000000005</v>
          </cell>
          <cell r="L11662">
            <v>-10.02</v>
          </cell>
          <cell r="M11662">
            <v>641.68000000000006</v>
          </cell>
          <cell r="N11662">
            <v>1.66</v>
          </cell>
        </row>
        <row r="11663">
          <cell r="A11663" t="str">
            <v>SS1.714Thinned105</v>
          </cell>
          <cell r="B11663" t="str">
            <v xml:space="preserve">SS </v>
          </cell>
          <cell r="C11663">
            <v>1.7</v>
          </cell>
          <cell r="D11663">
            <v>14</v>
          </cell>
          <cell r="E11663" t="str">
            <v>Thinned</v>
          </cell>
          <cell r="F11663" t="str">
            <v>105-110</v>
          </cell>
          <cell r="G11663">
            <v>0.97</v>
          </cell>
          <cell r="H11663">
            <v>-0.18</v>
          </cell>
          <cell r="I11663">
            <v>0.8</v>
          </cell>
          <cell r="J11663">
            <v>3.98</v>
          </cell>
          <cell r="K11663">
            <v>655.68</v>
          </cell>
          <cell r="L11663">
            <v>-10.29</v>
          </cell>
          <cell r="M11663">
            <v>645.39</v>
          </cell>
          <cell r="N11663">
            <v>1.5</v>
          </cell>
        </row>
        <row r="11664">
          <cell r="A11664" t="str">
            <v>SS1.714Thinned110</v>
          </cell>
          <cell r="B11664" t="str">
            <v xml:space="preserve">SS </v>
          </cell>
          <cell r="C11664">
            <v>1.7</v>
          </cell>
          <cell r="D11664">
            <v>14</v>
          </cell>
          <cell r="E11664" t="str">
            <v>Thinned</v>
          </cell>
          <cell r="F11664" t="str">
            <v>110-115</v>
          </cell>
          <cell r="G11664">
            <v>0.54</v>
          </cell>
          <cell r="H11664">
            <v>-0.17</v>
          </cell>
          <cell r="I11664">
            <v>0.37</v>
          </cell>
          <cell r="J11664">
            <v>1.84</v>
          </cell>
          <cell r="K11664">
            <v>657.52</v>
          </cell>
          <cell r="L11664">
            <v>-10.52</v>
          </cell>
          <cell r="M11664">
            <v>647</v>
          </cell>
          <cell r="N11664">
            <v>1.37</v>
          </cell>
        </row>
        <row r="11665">
          <cell r="A11665" t="str">
            <v>SS1.714Thinned115</v>
          </cell>
          <cell r="B11665" t="str">
            <v xml:space="preserve">SS </v>
          </cell>
          <cell r="C11665">
            <v>1.7</v>
          </cell>
          <cell r="D11665">
            <v>14</v>
          </cell>
          <cell r="E11665" t="str">
            <v>Thinned</v>
          </cell>
          <cell r="F11665" t="str">
            <v>115-120</v>
          </cell>
          <cell r="G11665">
            <v>0.28000000000000003</v>
          </cell>
          <cell r="H11665">
            <v>-0.16</v>
          </cell>
          <cell r="I11665">
            <v>0.12</v>
          </cell>
          <cell r="J11665">
            <v>0.59</v>
          </cell>
          <cell r="K11665">
            <v>658.11</v>
          </cell>
          <cell r="L11665">
            <v>-10.74</v>
          </cell>
          <cell r="M11665">
            <v>647.37</v>
          </cell>
          <cell r="N11665">
            <v>1.25</v>
          </cell>
        </row>
        <row r="11666">
          <cell r="A11666" t="str">
            <v>SS1.714Thinned120</v>
          </cell>
          <cell r="B11666" t="str">
            <v xml:space="preserve">SS </v>
          </cell>
          <cell r="C11666">
            <v>1.7</v>
          </cell>
          <cell r="D11666">
            <v>14</v>
          </cell>
          <cell r="E11666" t="str">
            <v>Thinned</v>
          </cell>
          <cell r="F11666" t="str">
            <v>120-125</v>
          </cell>
          <cell r="G11666">
            <v>0.46</v>
          </cell>
          <cell r="H11666">
            <v>-0.15</v>
          </cell>
          <cell r="I11666">
            <v>0.31</v>
          </cell>
          <cell r="J11666">
            <v>1.55</v>
          </cell>
          <cell r="K11666">
            <v>659.66</v>
          </cell>
          <cell r="L11666">
            <v>-10.95</v>
          </cell>
          <cell r="M11666">
            <v>648.70999999999992</v>
          </cell>
          <cell r="N11666">
            <v>1.1299999999999999</v>
          </cell>
        </row>
        <row r="11667">
          <cell r="A11667" t="str">
            <v>SS1.714Thinned125</v>
          </cell>
          <cell r="B11667" t="str">
            <v xml:space="preserve">SS </v>
          </cell>
          <cell r="C11667">
            <v>1.7</v>
          </cell>
          <cell r="D11667">
            <v>14</v>
          </cell>
          <cell r="E11667" t="str">
            <v>Thinned</v>
          </cell>
          <cell r="F11667" t="str">
            <v>125-130</v>
          </cell>
          <cell r="G11667">
            <v>0.31</v>
          </cell>
          <cell r="H11667">
            <v>-0.14000000000000001</v>
          </cell>
          <cell r="I11667">
            <v>0.17</v>
          </cell>
          <cell r="J11667">
            <v>0.86</v>
          </cell>
          <cell r="K11667">
            <v>660.52</v>
          </cell>
          <cell r="L11667">
            <v>-11.12</v>
          </cell>
          <cell r="M11667">
            <v>649.4</v>
          </cell>
          <cell r="N11667">
            <v>1.03</v>
          </cell>
        </row>
        <row r="11668">
          <cell r="A11668" t="str">
            <v>SS1.714Thinned130</v>
          </cell>
          <cell r="B11668" t="str">
            <v xml:space="preserve">SS </v>
          </cell>
          <cell r="C11668">
            <v>1.7</v>
          </cell>
          <cell r="D11668">
            <v>14</v>
          </cell>
          <cell r="E11668" t="str">
            <v>Thinned</v>
          </cell>
          <cell r="F11668" t="str">
            <v>130-135</v>
          </cell>
          <cell r="G11668">
            <v>0.18</v>
          </cell>
          <cell r="H11668">
            <v>-0.12</v>
          </cell>
          <cell r="I11668">
            <v>0.06</v>
          </cell>
          <cell r="J11668">
            <v>0.32</v>
          </cell>
          <cell r="K11668">
            <v>660.84</v>
          </cell>
          <cell r="L11668">
            <v>-11.29</v>
          </cell>
          <cell r="M11668">
            <v>649.55000000000007</v>
          </cell>
          <cell r="N11668">
            <v>0.93</v>
          </cell>
        </row>
        <row r="11669">
          <cell r="A11669" t="str">
            <v>SS1.714Thinned135</v>
          </cell>
          <cell r="B11669" t="str">
            <v xml:space="preserve">SS </v>
          </cell>
          <cell r="C11669">
            <v>1.7</v>
          </cell>
          <cell r="D11669">
            <v>14</v>
          </cell>
          <cell r="E11669" t="str">
            <v>Thinned</v>
          </cell>
          <cell r="F11669" t="str">
            <v>135-140</v>
          </cell>
          <cell r="G11669">
            <v>0.06</v>
          </cell>
          <cell r="H11669">
            <v>-0.11</v>
          </cell>
          <cell r="I11669">
            <v>-0.05</v>
          </cell>
          <cell r="J11669">
            <v>-0.23</v>
          </cell>
          <cell r="K11669">
            <v>660.61</v>
          </cell>
          <cell r="L11669">
            <v>-11.44</v>
          </cell>
          <cell r="M11669">
            <v>649.16999999999996</v>
          </cell>
          <cell r="N11669">
            <v>0.85</v>
          </cell>
        </row>
        <row r="11670">
          <cell r="A11670" t="str">
            <v>SS1.714Thinned140</v>
          </cell>
          <cell r="B11670" t="str">
            <v xml:space="preserve">SS </v>
          </cell>
          <cell r="C11670">
            <v>1.7</v>
          </cell>
          <cell r="D11670">
            <v>14</v>
          </cell>
          <cell r="E11670" t="str">
            <v>Thinned</v>
          </cell>
          <cell r="F11670" t="str">
            <v>140-145</v>
          </cell>
          <cell r="G11670">
            <v>0.11</v>
          </cell>
          <cell r="H11670">
            <v>-0.09</v>
          </cell>
          <cell r="I11670">
            <v>0.02</v>
          </cell>
          <cell r="J11670">
            <v>0.09</v>
          </cell>
          <cell r="K11670">
            <v>660.7</v>
          </cell>
          <cell r="L11670">
            <v>-11.58</v>
          </cell>
          <cell r="M11670">
            <v>649.12</v>
          </cell>
          <cell r="N11670">
            <v>0.77</v>
          </cell>
        </row>
        <row r="11671">
          <cell r="A11671" t="str">
            <v>SS1.714Thinned145</v>
          </cell>
          <cell r="B11671" t="str">
            <v xml:space="preserve">SS </v>
          </cell>
          <cell r="C11671">
            <v>1.7</v>
          </cell>
          <cell r="D11671">
            <v>14</v>
          </cell>
          <cell r="E11671" t="str">
            <v>Thinned</v>
          </cell>
          <cell r="F11671" t="str">
            <v>145-150</v>
          </cell>
          <cell r="G11671">
            <v>-0.03</v>
          </cell>
          <cell r="H11671">
            <v>-0.09</v>
          </cell>
          <cell r="I11671">
            <v>-0.12</v>
          </cell>
          <cell r="J11671">
            <v>-0.57999999999999996</v>
          </cell>
          <cell r="K11671">
            <v>660.13</v>
          </cell>
          <cell r="L11671">
            <v>-11.7</v>
          </cell>
          <cell r="M11671">
            <v>648.42999999999995</v>
          </cell>
          <cell r="N11671">
            <v>0.7</v>
          </cell>
        </row>
        <row r="11672">
          <cell r="A11672" t="str">
            <v>SS1.714Thinned150</v>
          </cell>
          <cell r="B11672" t="str">
            <v xml:space="preserve">SS </v>
          </cell>
          <cell r="C11672">
            <v>1.7</v>
          </cell>
          <cell r="D11672">
            <v>14</v>
          </cell>
          <cell r="E11672" t="str">
            <v>Thinned</v>
          </cell>
          <cell r="F11672" t="str">
            <v>150-155</v>
          </cell>
          <cell r="G11672">
            <v>-0.09</v>
          </cell>
          <cell r="H11672">
            <v>-0.08</v>
          </cell>
          <cell r="I11672">
            <v>-0.18</v>
          </cell>
          <cell r="J11672">
            <v>-0.88</v>
          </cell>
          <cell r="K11672">
            <v>659.24</v>
          </cell>
          <cell r="L11672">
            <v>-11.81</v>
          </cell>
          <cell r="M11672">
            <v>647.43000000000006</v>
          </cell>
          <cell r="N11672">
            <v>0.63</v>
          </cell>
        </row>
        <row r="11673">
          <cell r="A11673" t="str">
            <v>SS1.714Thinned155</v>
          </cell>
          <cell r="B11673" t="str">
            <v xml:space="preserve">SS </v>
          </cell>
          <cell r="C11673">
            <v>1.7</v>
          </cell>
          <cell r="D11673">
            <v>14</v>
          </cell>
          <cell r="E11673" t="str">
            <v>Thinned</v>
          </cell>
          <cell r="F11673" t="str">
            <v>155-160</v>
          </cell>
          <cell r="G11673">
            <v>-0.02</v>
          </cell>
          <cell r="H11673">
            <v>-7.0000000000000007E-2</v>
          </cell>
          <cell r="I11673">
            <v>-0.09</v>
          </cell>
          <cell r="J11673">
            <v>-0.44</v>
          </cell>
          <cell r="K11673">
            <v>658.8</v>
          </cell>
          <cell r="L11673">
            <v>-11.91</v>
          </cell>
          <cell r="M11673">
            <v>646.89</v>
          </cell>
          <cell r="N11673">
            <v>0.57999999999999996</v>
          </cell>
        </row>
        <row r="11674">
          <cell r="A11674" t="str">
            <v>SS1.714Thinned160</v>
          </cell>
          <cell r="B11674" t="str">
            <v xml:space="preserve">SS </v>
          </cell>
          <cell r="C11674">
            <v>1.7</v>
          </cell>
          <cell r="D11674">
            <v>14</v>
          </cell>
          <cell r="E11674" t="str">
            <v>Thinned</v>
          </cell>
          <cell r="F11674" t="str">
            <v>160-165</v>
          </cell>
          <cell r="G11674">
            <v>-0.11</v>
          </cell>
          <cell r="H11674">
            <v>-7.0000000000000007E-2</v>
          </cell>
          <cell r="I11674">
            <v>-0.17</v>
          </cell>
          <cell r="J11674">
            <v>-0.86</v>
          </cell>
          <cell r="K11674">
            <v>657.94</v>
          </cell>
          <cell r="L11674">
            <v>-12</v>
          </cell>
          <cell r="M11674">
            <v>645.94000000000005</v>
          </cell>
          <cell r="N11674">
            <v>0.52</v>
          </cell>
        </row>
        <row r="11675">
          <cell r="A11675" t="str">
            <v>SS1.714Thinned165</v>
          </cell>
          <cell r="B11675" t="str">
            <v xml:space="preserve">SS </v>
          </cell>
          <cell r="C11675">
            <v>1.7</v>
          </cell>
          <cell r="D11675">
            <v>14</v>
          </cell>
          <cell r="E11675" t="str">
            <v>Thinned</v>
          </cell>
          <cell r="F11675" t="str">
            <v>165-170</v>
          </cell>
          <cell r="G11675">
            <v>-0.13</v>
          </cell>
          <cell r="H11675">
            <v>-0.06</v>
          </cell>
          <cell r="I11675">
            <v>-0.19</v>
          </cell>
          <cell r="J11675">
            <v>-0.96</v>
          </cell>
          <cell r="K11675">
            <v>656.98</v>
          </cell>
          <cell r="L11675">
            <v>-12.09</v>
          </cell>
          <cell r="M11675">
            <v>644.89</v>
          </cell>
          <cell r="N11675">
            <v>0.47</v>
          </cell>
        </row>
        <row r="11676">
          <cell r="A11676" t="str">
            <v>SS1.714Thinned170</v>
          </cell>
          <cell r="B11676" t="str">
            <v xml:space="preserve">SS </v>
          </cell>
          <cell r="C11676">
            <v>1.7</v>
          </cell>
          <cell r="D11676">
            <v>14</v>
          </cell>
          <cell r="E11676" t="str">
            <v>Thinned</v>
          </cell>
          <cell r="F11676" t="str">
            <v>170-175</v>
          </cell>
          <cell r="G11676">
            <v>-0.16</v>
          </cell>
          <cell r="H11676">
            <v>-0.06</v>
          </cell>
          <cell r="I11676">
            <v>-0.21</v>
          </cell>
          <cell r="J11676">
            <v>-1.07</v>
          </cell>
          <cell r="K11676">
            <v>655.91</v>
          </cell>
          <cell r="L11676">
            <v>-12.16</v>
          </cell>
          <cell r="M11676">
            <v>643.75</v>
          </cell>
          <cell r="N11676">
            <v>0.43</v>
          </cell>
        </row>
        <row r="11677">
          <cell r="A11677" t="str">
            <v>SS1.714Thinned175</v>
          </cell>
          <cell r="B11677" t="str">
            <v xml:space="preserve">SS </v>
          </cell>
          <cell r="C11677">
            <v>1.7</v>
          </cell>
          <cell r="D11677">
            <v>14</v>
          </cell>
          <cell r="E11677" t="str">
            <v>Thinned</v>
          </cell>
          <cell r="F11677" t="str">
            <v>175-180</v>
          </cell>
          <cell r="G11677">
            <v>-0.17</v>
          </cell>
          <cell r="H11677">
            <v>-0.05</v>
          </cell>
          <cell r="I11677">
            <v>-0.23</v>
          </cell>
          <cell r="J11677">
            <v>-1.1299999999999999</v>
          </cell>
          <cell r="K11677">
            <v>654.78</v>
          </cell>
          <cell r="L11677">
            <v>-12.23</v>
          </cell>
          <cell r="M11677">
            <v>642.54999999999995</v>
          </cell>
          <cell r="N11677">
            <v>0.39</v>
          </cell>
        </row>
        <row r="11678">
          <cell r="A11678" t="str">
            <v>SS1.714Thinned180</v>
          </cell>
          <cell r="B11678" t="str">
            <v xml:space="preserve">SS </v>
          </cell>
          <cell r="C11678">
            <v>1.7</v>
          </cell>
          <cell r="D11678">
            <v>14</v>
          </cell>
          <cell r="E11678" t="str">
            <v>Thinned</v>
          </cell>
          <cell r="F11678" t="str">
            <v>180-185</v>
          </cell>
          <cell r="G11678">
            <v>-0.1</v>
          </cell>
          <cell r="H11678">
            <v>-0.04</v>
          </cell>
          <cell r="I11678">
            <v>-0.14000000000000001</v>
          </cell>
          <cell r="J11678">
            <v>-0.7</v>
          </cell>
          <cell r="K11678">
            <v>654.08000000000004</v>
          </cell>
          <cell r="L11678">
            <v>-12.29</v>
          </cell>
          <cell r="M11678">
            <v>641.79000000000008</v>
          </cell>
          <cell r="N11678">
            <v>0.36</v>
          </cell>
        </row>
        <row r="11679">
          <cell r="A11679" t="str">
            <v>SS1.714Thinned185</v>
          </cell>
          <cell r="B11679" t="str">
            <v xml:space="preserve">SS </v>
          </cell>
          <cell r="C11679">
            <v>1.7</v>
          </cell>
          <cell r="D11679">
            <v>14</v>
          </cell>
          <cell r="E11679" t="str">
            <v>Thinned</v>
          </cell>
          <cell r="F11679" t="str">
            <v>185-190</v>
          </cell>
          <cell r="G11679">
            <v>-0.16</v>
          </cell>
          <cell r="H11679">
            <v>-0.04</v>
          </cell>
          <cell r="I11679">
            <v>-0.2</v>
          </cell>
          <cell r="J11679">
            <v>-0.99</v>
          </cell>
          <cell r="K11679">
            <v>653.08000000000004</v>
          </cell>
          <cell r="L11679">
            <v>-12.35</v>
          </cell>
          <cell r="M11679">
            <v>640.73</v>
          </cell>
          <cell r="N11679">
            <v>0.32</v>
          </cell>
        </row>
        <row r="11680">
          <cell r="A11680" t="str">
            <v>SS1.714Thinned190</v>
          </cell>
          <cell r="B11680" t="str">
            <v xml:space="preserve">SS </v>
          </cell>
          <cell r="C11680">
            <v>1.7</v>
          </cell>
          <cell r="D11680">
            <v>14</v>
          </cell>
          <cell r="E11680" t="str">
            <v>Thinned</v>
          </cell>
          <cell r="F11680" t="str">
            <v>190-195</v>
          </cell>
          <cell r="G11680">
            <v>-0.16</v>
          </cell>
          <cell r="H11680">
            <v>-0.04</v>
          </cell>
          <cell r="I11680">
            <v>-0.2</v>
          </cell>
          <cell r="J11680">
            <v>-0.98</v>
          </cell>
          <cell r="K11680">
            <v>652.11</v>
          </cell>
          <cell r="L11680">
            <v>-12.4</v>
          </cell>
          <cell r="M11680">
            <v>639.71</v>
          </cell>
          <cell r="N11680">
            <v>0.28999999999999998</v>
          </cell>
        </row>
        <row r="11681">
          <cell r="A11681" t="str">
            <v>SS1.714Thinned195</v>
          </cell>
          <cell r="B11681" t="str">
            <v xml:space="preserve">SS </v>
          </cell>
          <cell r="C11681">
            <v>1.7</v>
          </cell>
          <cell r="D11681">
            <v>14</v>
          </cell>
          <cell r="E11681" t="str">
            <v>Thinned</v>
          </cell>
          <cell r="F11681" t="str">
            <v>195-200</v>
          </cell>
          <cell r="G11681">
            <v>-0.16</v>
          </cell>
          <cell r="H11681">
            <v>-0.03</v>
          </cell>
          <cell r="I11681">
            <v>-0.19</v>
          </cell>
          <cell r="J11681">
            <v>-0.95</v>
          </cell>
          <cell r="K11681">
            <v>651.15</v>
          </cell>
          <cell r="L11681">
            <v>-12.45</v>
          </cell>
          <cell r="M11681">
            <v>638.69999999999993</v>
          </cell>
          <cell r="N11681">
            <v>0.27</v>
          </cell>
        </row>
        <row r="11682">
          <cell r="A11682" t="str">
            <v>SS1.716NO_thin000</v>
          </cell>
          <cell r="B11682" t="str">
            <v xml:space="preserve">SS </v>
          </cell>
          <cell r="C11682">
            <v>1.7</v>
          </cell>
          <cell r="D11682">
            <v>16</v>
          </cell>
          <cell r="E11682" t="str">
            <v>NO_thin</v>
          </cell>
          <cell r="F11682" t="str">
            <v xml:space="preserve">  0-5</v>
          </cell>
          <cell r="G11682">
            <v>1.28</v>
          </cell>
          <cell r="H11682">
            <v>0.28999999999999998</v>
          </cell>
          <cell r="I11682">
            <v>1.56</v>
          </cell>
          <cell r="J11682">
            <v>7.81</v>
          </cell>
          <cell r="K11682">
            <v>7.81</v>
          </cell>
          <cell r="L11682">
            <v>0</v>
          </cell>
          <cell r="M11682">
            <v>7.81</v>
          </cell>
          <cell r="N11682">
            <v>0</v>
          </cell>
        </row>
        <row r="11683">
          <cell r="A11683" t="str">
            <v>SS1.716NO_thin005</v>
          </cell>
          <cell r="B11683" t="str">
            <v xml:space="preserve">SS </v>
          </cell>
          <cell r="C11683">
            <v>1.7</v>
          </cell>
          <cell r="D11683">
            <v>16</v>
          </cell>
          <cell r="E11683" t="str">
            <v>NO_thin</v>
          </cell>
          <cell r="F11683" t="str">
            <v xml:space="preserve">  5-10</v>
          </cell>
          <cell r="G11683">
            <v>3.89</v>
          </cell>
          <cell r="H11683">
            <v>0.35</v>
          </cell>
          <cell r="I11683">
            <v>4.25</v>
          </cell>
          <cell r="J11683">
            <v>21.23</v>
          </cell>
          <cell r="K11683">
            <v>29.04</v>
          </cell>
          <cell r="L11683">
            <v>0</v>
          </cell>
          <cell r="M11683">
            <v>29.04</v>
          </cell>
          <cell r="N11683">
            <v>0</v>
          </cell>
        </row>
        <row r="11684">
          <cell r="A11684" t="str">
            <v>SS1.716NO_thin010</v>
          </cell>
          <cell r="B11684" t="str">
            <v xml:space="preserve">SS </v>
          </cell>
          <cell r="C11684">
            <v>1.7</v>
          </cell>
          <cell r="D11684">
            <v>16</v>
          </cell>
          <cell r="E11684" t="str">
            <v>NO_thin</v>
          </cell>
          <cell r="F11684" t="str">
            <v xml:space="preserve"> 10-15</v>
          </cell>
          <cell r="G11684">
            <v>11.89</v>
          </cell>
          <cell r="H11684">
            <v>0.35</v>
          </cell>
          <cell r="I11684">
            <v>12.24</v>
          </cell>
          <cell r="J11684">
            <v>61.2</v>
          </cell>
          <cell r="K11684">
            <v>90.24</v>
          </cell>
          <cell r="L11684">
            <v>0</v>
          </cell>
          <cell r="M11684">
            <v>90.24</v>
          </cell>
          <cell r="N11684">
            <v>0</v>
          </cell>
        </row>
        <row r="11685">
          <cell r="A11685" t="str">
            <v>SS1.716NO_thin015</v>
          </cell>
          <cell r="B11685" t="str">
            <v xml:space="preserve">SS </v>
          </cell>
          <cell r="C11685">
            <v>1.7</v>
          </cell>
          <cell r="D11685">
            <v>16</v>
          </cell>
          <cell r="E11685" t="str">
            <v>NO_thin</v>
          </cell>
          <cell r="F11685" t="str">
            <v xml:space="preserve"> 15-20</v>
          </cell>
          <cell r="G11685">
            <v>27.22</v>
          </cell>
          <cell r="H11685">
            <v>0.88</v>
          </cell>
          <cell r="I11685">
            <v>28.1</v>
          </cell>
          <cell r="J11685">
            <v>140.51</v>
          </cell>
          <cell r="K11685">
            <v>230.75</v>
          </cell>
          <cell r="L11685">
            <v>0</v>
          </cell>
          <cell r="M11685">
            <v>230.75</v>
          </cell>
          <cell r="N11685">
            <v>0</v>
          </cell>
        </row>
        <row r="11686">
          <cell r="A11686" t="str">
            <v>SS1.716NO_thin020</v>
          </cell>
          <cell r="B11686" t="str">
            <v xml:space="preserve">SS </v>
          </cell>
          <cell r="C11686">
            <v>1.7</v>
          </cell>
          <cell r="D11686">
            <v>16</v>
          </cell>
          <cell r="E11686" t="str">
            <v>NO_thin</v>
          </cell>
          <cell r="F11686" t="str">
            <v xml:space="preserve"> 20-25</v>
          </cell>
          <cell r="G11686">
            <v>24.05</v>
          </cell>
          <cell r="H11686">
            <v>0.81</v>
          </cell>
          <cell r="I11686">
            <v>24.85</v>
          </cell>
          <cell r="J11686">
            <v>124.26</v>
          </cell>
          <cell r="K11686">
            <v>355.01</v>
          </cell>
          <cell r="L11686">
            <v>0</v>
          </cell>
          <cell r="M11686">
            <v>355.01</v>
          </cell>
          <cell r="N11686">
            <v>0</v>
          </cell>
        </row>
        <row r="11687">
          <cell r="A11687" t="str">
            <v>SS1.716NO_thin025</v>
          </cell>
          <cell r="B11687" t="str">
            <v xml:space="preserve">SS </v>
          </cell>
          <cell r="C11687">
            <v>1.7</v>
          </cell>
          <cell r="D11687">
            <v>16</v>
          </cell>
          <cell r="E11687" t="str">
            <v>NO_thin</v>
          </cell>
          <cell r="F11687" t="str">
            <v xml:space="preserve"> 25-30</v>
          </cell>
          <cell r="G11687">
            <v>19.04</v>
          </cell>
          <cell r="H11687">
            <v>0.32</v>
          </cell>
          <cell r="I11687">
            <v>19.36</v>
          </cell>
          <cell r="J11687">
            <v>96.78</v>
          </cell>
          <cell r="K11687">
            <v>451.8</v>
          </cell>
          <cell r="L11687">
            <v>0</v>
          </cell>
          <cell r="M11687">
            <v>451.8</v>
          </cell>
          <cell r="N11687">
            <v>0</v>
          </cell>
        </row>
        <row r="11688">
          <cell r="A11688" t="str">
            <v>SS1.716NO_thin030</v>
          </cell>
          <cell r="B11688" t="str">
            <v xml:space="preserve">SS </v>
          </cell>
          <cell r="C11688">
            <v>1.7</v>
          </cell>
          <cell r="D11688">
            <v>16</v>
          </cell>
          <cell r="E11688" t="str">
            <v>NO_thin</v>
          </cell>
          <cell r="F11688" t="str">
            <v xml:space="preserve"> 30-35</v>
          </cell>
          <cell r="G11688">
            <v>18.89</v>
          </cell>
          <cell r="H11688">
            <v>6.34</v>
          </cell>
          <cell r="I11688">
            <v>25.23</v>
          </cell>
          <cell r="J11688">
            <v>126.14</v>
          </cell>
          <cell r="K11688">
            <v>577.94000000000005</v>
          </cell>
          <cell r="L11688">
            <v>0</v>
          </cell>
          <cell r="M11688">
            <v>577.94000000000005</v>
          </cell>
          <cell r="N11688">
            <v>0</v>
          </cell>
        </row>
        <row r="11689">
          <cell r="A11689" t="str">
            <v>SS1.716NO_thin035</v>
          </cell>
          <cell r="B11689" t="str">
            <v xml:space="preserve">SS </v>
          </cell>
          <cell r="C11689">
            <v>1.7</v>
          </cell>
          <cell r="D11689">
            <v>16</v>
          </cell>
          <cell r="E11689" t="str">
            <v>NO_thin</v>
          </cell>
          <cell r="F11689" t="str">
            <v xml:space="preserve"> 35-40</v>
          </cell>
          <cell r="G11689">
            <v>15.83</v>
          </cell>
          <cell r="H11689">
            <v>8.41</v>
          </cell>
          <cell r="I11689">
            <v>24.24</v>
          </cell>
          <cell r="J11689">
            <v>121.2</v>
          </cell>
          <cell r="K11689">
            <v>699.13</v>
          </cell>
          <cell r="L11689">
            <v>0</v>
          </cell>
          <cell r="M11689">
            <v>699.13</v>
          </cell>
          <cell r="N11689">
            <v>0</v>
          </cell>
        </row>
        <row r="11690">
          <cell r="A11690" t="str">
            <v>SS1.716NO_thin040</v>
          </cell>
          <cell r="B11690" t="str">
            <v xml:space="preserve">SS </v>
          </cell>
          <cell r="C11690">
            <v>1.7</v>
          </cell>
          <cell r="D11690">
            <v>16</v>
          </cell>
          <cell r="E11690" t="str">
            <v>NO_thin</v>
          </cell>
          <cell r="F11690" t="str">
            <v xml:space="preserve"> 40-45</v>
          </cell>
          <cell r="G11690">
            <v>14.38</v>
          </cell>
          <cell r="H11690">
            <v>3.14</v>
          </cell>
          <cell r="I11690">
            <v>17.52</v>
          </cell>
          <cell r="J11690">
            <v>87.61</v>
          </cell>
          <cell r="K11690">
            <v>786.74</v>
          </cell>
          <cell r="L11690">
            <v>0</v>
          </cell>
          <cell r="M11690">
            <v>786.74</v>
          </cell>
          <cell r="N11690">
            <v>0</v>
          </cell>
        </row>
        <row r="11691">
          <cell r="A11691" t="str">
            <v>SS1.716NO_thin045</v>
          </cell>
          <cell r="B11691" t="str">
            <v xml:space="preserve">SS </v>
          </cell>
          <cell r="C11691">
            <v>1.7</v>
          </cell>
          <cell r="D11691">
            <v>16</v>
          </cell>
          <cell r="E11691" t="str">
            <v>NO_thin</v>
          </cell>
          <cell r="F11691" t="str">
            <v xml:space="preserve"> 45-50</v>
          </cell>
          <cell r="G11691">
            <v>13.3</v>
          </cell>
          <cell r="H11691">
            <v>0.55000000000000004</v>
          </cell>
          <cell r="I11691">
            <v>13.85</v>
          </cell>
          <cell r="J11691">
            <v>69.260000000000005</v>
          </cell>
          <cell r="K11691">
            <v>856</v>
          </cell>
          <cell r="L11691">
            <v>0</v>
          </cell>
          <cell r="M11691">
            <v>856</v>
          </cell>
          <cell r="N11691">
            <v>0</v>
          </cell>
        </row>
        <row r="11692">
          <cell r="A11692" t="str">
            <v>SS1.716NO_thin050</v>
          </cell>
          <cell r="B11692" t="str">
            <v xml:space="preserve">SS </v>
          </cell>
          <cell r="C11692">
            <v>1.7</v>
          </cell>
          <cell r="D11692">
            <v>16</v>
          </cell>
          <cell r="E11692" t="str">
            <v>NO_thin</v>
          </cell>
          <cell r="F11692" t="str">
            <v xml:space="preserve"> 50-55</v>
          </cell>
          <cell r="G11692">
            <v>11.87</v>
          </cell>
          <cell r="H11692">
            <v>-0.76</v>
          </cell>
          <cell r="I11692">
            <v>11.11</v>
          </cell>
          <cell r="J11692">
            <v>55.56</v>
          </cell>
          <cell r="K11692">
            <v>911.56</v>
          </cell>
          <cell r="L11692">
            <v>0</v>
          </cell>
          <cell r="M11692">
            <v>911.56</v>
          </cell>
          <cell r="N11692">
            <v>0</v>
          </cell>
        </row>
        <row r="11693">
          <cell r="A11693" t="str">
            <v>SS1.716NO_thin055</v>
          </cell>
          <cell r="B11693" t="str">
            <v xml:space="preserve">SS </v>
          </cell>
          <cell r="C11693">
            <v>1.7</v>
          </cell>
          <cell r="D11693">
            <v>16</v>
          </cell>
          <cell r="E11693" t="str">
            <v>NO_thin</v>
          </cell>
          <cell r="F11693" t="str">
            <v xml:space="preserve"> 55-60</v>
          </cell>
          <cell r="G11693">
            <v>10.55</v>
          </cell>
          <cell r="H11693">
            <v>-1.32</v>
          </cell>
          <cell r="I11693">
            <v>9.23</v>
          </cell>
          <cell r="J11693">
            <v>46.14</v>
          </cell>
          <cell r="K11693">
            <v>957.7</v>
          </cell>
          <cell r="L11693">
            <v>0</v>
          </cell>
          <cell r="M11693">
            <v>957.7</v>
          </cell>
          <cell r="N11693">
            <v>0</v>
          </cell>
        </row>
        <row r="11694">
          <cell r="A11694" t="str">
            <v>SS1.716NO_thin060</v>
          </cell>
          <cell r="B11694" t="str">
            <v xml:space="preserve">SS </v>
          </cell>
          <cell r="C11694">
            <v>1.7</v>
          </cell>
          <cell r="D11694">
            <v>16</v>
          </cell>
          <cell r="E11694" t="str">
            <v>NO_thin</v>
          </cell>
          <cell r="F11694" t="str">
            <v xml:space="preserve"> 60-65</v>
          </cell>
          <cell r="G11694">
            <v>9.1999999999999993</v>
          </cell>
          <cell r="H11694">
            <v>-1.36</v>
          </cell>
          <cell r="I11694">
            <v>7.84</v>
          </cell>
          <cell r="J11694">
            <v>39.19</v>
          </cell>
          <cell r="K11694">
            <v>996.89</v>
          </cell>
          <cell r="L11694">
            <v>0</v>
          </cell>
          <cell r="M11694">
            <v>996.89</v>
          </cell>
          <cell r="N11694">
            <v>0</v>
          </cell>
        </row>
        <row r="11695">
          <cell r="A11695" t="str">
            <v>SS1.716NO_thin065</v>
          </cell>
          <cell r="B11695" t="str">
            <v xml:space="preserve">SS </v>
          </cell>
          <cell r="C11695">
            <v>1.7</v>
          </cell>
          <cell r="D11695">
            <v>16</v>
          </cell>
          <cell r="E11695" t="str">
            <v>NO_thin</v>
          </cell>
          <cell r="F11695" t="str">
            <v xml:space="preserve"> 65-70</v>
          </cell>
          <cell r="G11695">
            <v>8.0399999999999991</v>
          </cell>
          <cell r="H11695">
            <v>-1.54</v>
          </cell>
          <cell r="I11695">
            <v>6.5</v>
          </cell>
          <cell r="J11695">
            <v>32.51</v>
          </cell>
          <cell r="K11695">
            <v>1029.4000000000001</v>
          </cell>
          <cell r="L11695">
            <v>0</v>
          </cell>
          <cell r="M11695">
            <v>1029.4000000000001</v>
          </cell>
          <cell r="N11695">
            <v>0</v>
          </cell>
        </row>
        <row r="11696">
          <cell r="A11696" t="str">
            <v>SS1.716NO_thin070</v>
          </cell>
          <cell r="B11696" t="str">
            <v xml:space="preserve">SS </v>
          </cell>
          <cell r="C11696">
            <v>1.7</v>
          </cell>
          <cell r="D11696">
            <v>16</v>
          </cell>
          <cell r="E11696" t="str">
            <v>NO_thin</v>
          </cell>
          <cell r="F11696" t="str">
            <v xml:space="preserve"> 70-75</v>
          </cell>
          <cell r="G11696">
            <v>6.85</v>
          </cell>
          <cell r="H11696">
            <v>-1.47</v>
          </cell>
          <cell r="I11696">
            <v>5.37</v>
          </cell>
          <cell r="J11696">
            <v>26.87</v>
          </cell>
          <cell r="K11696">
            <v>1056.27</v>
          </cell>
          <cell r="L11696">
            <v>0</v>
          </cell>
          <cell r="M11696">
            <v>1056.27</v>
          </cell>
          <cell r="N11696">
            <v>0</v>
          </cell>
        </row>
        <row r="11697">
          <cell r="A11697" t="str">
            <v>SS1.716NO_thin075</v>
          </cell>
          <cell r="B11697" t="str">
            <v xml:space="preserve">SS </v>
          </cell>
          <cell r="C11697">
            <v>1.7</v>
          </cell>
          <cell r="D11697">
            <v>16</v>
          </cell>
          <cell r="E11697" t="str">
            <v>NO_thin</v>
          </cell>
          <cell r="F11697" t="str">
            <v xml:space="preserve"> 75-80</v>
          </cell>
          <cell r="G11697">
            <v>6</v>
          </cell>
          <cell r="H11697">
            <v>-1.53</v>
          </cell>
          <cell r="I11697">
            <v>4.47</v>
          </cell>
          <cell r="J11697">
            <v>22.33</v>
          </cell>
          <cell r="K11697">
            <v>1078.5999999999999</v>
          </cell>
          <cell r="L11697">
            <v>0</v>
          </cell>
          <cell r="M11697">
            <v>1078.5999999999999</v>
          </cell>
          <cell r="N11697">
            <v>0</v>
          </cell>
        </row>
        <row r="11698">
          <cell r="A11698" t="str">
            <v>SS1.716NO_thin080</v>
          </cell>
          <cell r="B11698" t="str">
            <v xml:space="preserve">SS </v>
          </cell>
          <cell r="C11698">
            <v>1.7</v>
          </cell>
          <cell r="D11698">
            <v>16</v>
          </cell>
          <cell r="E11698" t="str">
            <v>NO_thin</v>
          </cell>
          <cell r="F11698" t="str">
            <v xml:space="preserve"> 80-85</v>
          </cell>
          <cell r="G11698">
            <v>5.35</v>
          </cell>
          <cell r="H11698">
            <v>-0.92</v>
          </cell>
          <cell r="I11698">
            <v>4.42</v>
          </cell>
          <cell r="J11698">
            <v>22.12</v>
          </cell>
          <cell r="K11698">
            <v>1100.72</v>
          </cell>
          <cell r="L11698">
            <v>0</v>
          </cell>
          <cell r="M11698">
            <v>1100.72</v>
          </cell>
          <cell r="N11698">
            <v>0</v>
          </cell>
        </row>
        <row r="11699">
          <cell r="A11699" t="str">
            <v>SS1.716NO_thin085</v>
          </cell>
          <cell r="B11699" t="str">
            <v xml:space="preserve">SS </v>
          </cell>
          <cell r="C11699">
            <v>1.7</v>
          </cell>
          <cell r="D11699">
            <v>16</v>
          </cell>
          <cell r="E11699" t="str">
            <v>NO_thin</v>
          </cell>
          <cell r="F11699" t="str">
            <v xml:space="preserve"> 85-90</v>
          </cell>
          <cell r="G11699">
            <v>4.6900000000000004</v>
          </cell>
          <cell r="H11699">
            <v>-1.02</v>
          </cell>
          <cell r="I11699">
            <v>3.67</v>
          </cell>
          <cell r="J11699">
            <v>18.36</v>
          </cell>
          <cell r="K11699">
            <v>1119.08</v>
          </cell>
          <cell r="L11699">
            <v>0</v>
          </cell>
          <cell r="M11699">
            <v>1119.08</v>
          </cell>
          <cell r="N11699">
            <v>0</v>
          </cell>
        </row>
        <row r="11700">
          <cell r="A11700" t="str">
            <v>SS1.716NO_thin090</v>
          </cell>
          <cell r="B11700" t="str">
            <v xml:space="preserve">SS </v>
          </cell>
          <cell r="C11700">
            <v>1.7</v>
          </cell>
          <cell r="D11700">
            <v>16</v>
          </cell>
          <cell r="E11700" t="str">
            <v>NO_thin</v>
          </cell>
          <cell r="F11700" t="str">
            <v xml:space="preserve"> 90-95</v>
          </cell>
          <cell r="G11700">
            <v>3.93</v>
          </cell>
          <cell r="H11700">
            <v>-0.94</v>
          </cell>
          <cell r="I11700">
            <v>3</v>
          </cell>
          <cell r="J11700">
            <v>15</v>
          </cell>
          <cell r="K11700">
            <v>1134.07</v>
          </cell>
          <cell r="L11700">
            <v>0</v>
          </cell>
          <cell r="M11700">
            <v>1134.07</v>
          </cell>
          <cell r="N11700">
            <v>0</v>
          </cell>
        </row>
        <row r="11701">
          <cell r="A11701" t="str">
            <v>SS1.716NO_thin095</v>
          </cell>
          <cell r="B11701" t="str">
            <v xml:space="preserve">SS </v>
          </cell>
          <cell r="C11701">
            <v>1.7</v>
          </cell>
          <cell r="D11701">
            <v>16</v>
          </cell>
          <cell r="E11701" t="str">
            <v>NO_thin</v>
          </cell>
          <cell r="F11701" t="str">
            <v xml:space="preserve"> 95-100</v>
          </cell>
          <cell r="G11701">
            <v>3.45</v>
          </cell>
          <cell r="H11701">
            <v>-0.8</v>
          </cell>
          <cell r="I11701">
            <v>2.65</v>
          </cell>
          <cell r="J11701">
            <v>13.23</v>
          </cell>
          <cell r="K11701">
            <v>1147.3</v>
          </cell>
          <cell r="L11701">
            <v>0</v>
          </cell>
          <cell r="M11701">
            <v>1147.3</v>
          </cell>
          <cell r="N11701">
            <v>0</v>
          </cell>
        </row>
        <row r="11702">
          <cell r="A11702" t="str">
            <v>SS1.716NO_thin100</v>
          </cell>
          <cell r="B11702" t="str">
            <v xml:space="preserve">SS </v>
          </cell>
          <cell r="C11702">
            <v>1.7</v>
          </cell>
          <cell r="D11702">
            <v>16</v>
          </cell>
          <cell r="E11702" t="str">
            <v>NO_thin</v>
          </cell>
          <cell r="F11702" t="str">
            <v>100-105</v>
          </cell>
          <cell r="G11702">
            <v>3.04</v>
          </cell>
          <cell r="H11702">
            <v>-0.73</v>
          </cell>
          <cell r="I11702">
            <v>2.31</v>
          </cell>
          <cell r="J11702">
            <v>11.53</v>
          </cell>
          <cell r="K11702">
            <v>1158.83</v>
          </cell>
          <cell r="L11702">
            <v>0</v>
          </cell>
          <cell r="M11702">
            <v>1158.83</v>
          </cell>
          <cell r="N11702">
            <v>0</v>
          </cell>
        </row>
        <row r="11703">
          <cell r="A11703" t="str">
            <v>SS1.716NO_thin105</v>
          </cell>
          <cell r="B11703" t="str">
            <v xml:space="preserve">SS </v>
          </cell>
          <cell r="C11703">
            <v>1.7</v>
          </cell>
          <cell r="D11703">
            <v>16</v>
          </cell>
          <cell r="E11703" t="str">
            <v>NO_thin</v>
          </cell>
          <cell r="F11703" t="str">
            <v>105-110</v>
          </cell>
          <cell r="G11703">
            <v>2.6</v>
          </cell>
          <cell r="H11703">
            <v>-0.64</v>
          </cell>
          <cell r="I11703">
            <v>1.96</v>
          </cell>
          <cell r="J11703">
            <v>9.8000000000000007</v>
          </cell>
          <cell r="K11703">
            <v>1168.6300000000001</v>
          </cell>
          <cell r="L11703">
            <v>0</v>
          </cell>
          <cell r="M11703">
            <v>1168.6300000000001</v>
          </cell>
          <cell r="N11703">
            <v>0</v>
          </cell>
        </row>
        <row r="11704">
          <cell r="A11704" t="str">
            <v>SS1.716NO_thin110</v>
          </cell>
          <cell r="B11704" t="str">
            <v xml:space="preserve">SS </v>
          </cell>
          <cell r="C11704">
            <v>1.7</v>
          </cell>
          <cell r="D11704">
            <v>16</v>
          </cell>
          <cell r="E11704" t="str">
            <v>NO_thin</v>
          </cell>
          <cell r="F11704" t="str">
            <v>110-115</v>
          </cell>
          <cell r="G11704">
            <v>2.27</v>
          </cell>
          <cell r="H11704">
            <v>-0.44</v>
          </cell>
          <cell r="I11704">
            <v>1.84</v>
          </cell>
          <cell r="J11704">
            <v>9.18</v>
          </cell>
          <cell r="K11704">
            <v>1177.81</v>
          </cell>
          <cell r="L11704">
            <v>0</v>
          </cell>
          <cell r="M11704">
            <v>1177.81</v>
          </cell>
          <cell r="N11704">
            <v>0</v>
          </cell>
        </row>
        <row r="11705">
          <cell r="A11705" t="str">
            <v>SS1.716NO_thin115</v>
          </cell>
          <cell r="B11705" t="str">
            <v xml:space="preserve">SS </v>
          </cell>
          <cell r="C11705">
            <v>1.7</v>
          </cell>
          <cell r="D11705">
            <v>16</v>
          </cell>
          <cell r="E11705" t="str">
            <v>NO_thin</v>
          </cell>
          <cell r="F11705" t="str">
            <v>115-120</v>
          </cell>
          <cell r="G11705">
            <v>2.02</v>
          </cell>
          <cell r="H11705">
            <v>-0.42</v>
          </cell>
          <cell r="I11705">
            <v>1.6</v>
          </cell>
          <cell r="J11705">
            <v>8.01</v>
          </cell>
          <cell r="K11705">
            <v>1185.82</v>
          </cell>
          <cell r="L11705">
            <v>0</v>
          </cell>
          <cell r="M11705">
            <v>1185.82</v>
          </cell>
          <cell r="N11705">
            <v>0</v>
          </cell>
        </row>
        <row r="11706">
          <cell r="A11706" t="str">
            <v>SS1.716NO_thin120</v>
          </cell>
          <cell r="B11706" t="str">
            <v xml:space="preserve">SS </v>
          </cell>
          <cell r="C11706">
            <v>1.7</v>
          </cell>
          <cell r="D11706">
            <v>16</v>
          </cell>
          <cell r="E11706" t="str">
            <v>NO_thin</v>
          </cell>
          <cell r="F11706" t="str">
            <v>120-125</v>
          </cell>
          <cell r="G11706">
            <v>1.81</v>
          </cell>
          <cell r="H11706">
            <v>-0.44</v>
          </cell>
          <cell r="I11706">
            <v>1.37</v>
          </cell>
          <cell r="J11706">
            <v>6.85</v>
          </cell>
          <cell r="K11706">
            <v>1192.67</v>
          </cell>
          <cell r="L11706">
            <v>0</v>
          </cell>
          <cell r="M11706">
            <v>1192.67</v>
          </cell>
          <cell r="N11706">
            <v>0</v>
          </cell>
        </row>
        <row r="11707">
          <cell r="A11707" t="str">
            <v>SS1.716NO_thin125</v>
          </cell>
          <cell r="B11707" t="str">
            <v xml:space="preserve">SS </v>
          </cell>
          <cell r="C11707">
            <v>1.7</v>
          </cell>
          <cell r="D11707">
            <v>16</v>
          </cell>
          <cell r="E11707" t="str">
            <v>NO_thin</v>
          </cell>
          <cell r="F11707" t="str">
            <v>125-130</v>
          </cell>
          <cell r="G11707">
            <v>1.55</v>
          </cell>
          <cell r="H11707">
            <v>-0.39</v>
          </cell>
          <cell r="I11707">
            <v>1.1499999999999999</v>
          </cell>
          <cell r="J11707">
            <v>5.77</v>
          </cell>
          <cell r="K11707">
            <v>1198.44</v>
          </cell>
          <cell r="L11707">
            <v>0</v>
          </cell>
          <cell r="M11707">
            <v>1198.44</v>
          </cell>
          <cell r="N11707">
            <v>0</v>
          </cell>
        </row>
        <row r="11708">
          <cell r="A11708" t="str">
            <v>SS1.716NO_thin130</v>
          </cell>
          <cell r="B11708" t="str">
            <v xml:space="preserve">SS </v>
          </cell>
          <cell r="C11708">
            <v>1.7</v>
          </cell>
          <cell r="D11708">
            <v>16</v>
          </cell>
          <cell r="E11708" t="str">
            <v>NO_thin</v>
          </cell>
          <cell r="F11708" t="str">
            <v>130-135</v>
          </cell>
          <cell r="G11708">
            <v>1.37</v>
          </cell>
          <cell r="H11708">
            <v>-0.34</v>
          </cell>
          <cell r="I11708">
            <v>1.03</v>
          </cell>
          <cell r="J11708">
            <v>5.14</v>
          </cell>
          <cell r="K11708">
            <v>1203.58</v>
          </cell>
          <cell r="L11708">
            <v>0</v>
          </cell>
          <cell r="M11708">
            <v>1203.58</v>
          </cell>
          <cell r="N11708">
            <v>0</v>
          </cell>
        </row>
        <row r="11709">
          <cell r="A11709" t="str">
            <v>SS1.716NO_thin135</v>
          </cell>
          <cell r="B11709" t="str">
            <v xml:space="preserve">SS </v>
          </cell>
          <cell r="C11709">
            <v>1.7</v>
          </cell>
          <cell r="D11709">
            <v>16</v>
          </cell>
          <cell r="E11709" t="str">
            <v>NO_thin</v>
          </cell>
          <cell r="F11709" t="str">
            <v>135-140</v>
          </cell>
          <cell r="G11709">
            <v>1.21</v>
          </cell>
          <cell r="H11709">
            <v>-0.28000000000000003</v>
          </cell>
          <cell r="I11709">
            <v>0.93</v>
          </cell>
          <cell r="J11709">
            <v>4.6500000000000004</v>
          </cell>
          <cell r="K11709">
            <v>1208.23</v>
          </cell>
          <cell r="L11709">
            <v>0</v>
          </cell>
          <cell r="M11709">
            <v>1208.23</v>
          </cell>
          <cell r="N11709">
            <v>0</v>
          </cell>
        </row>
        <row r="11710">
          <cell r="A11710" t="str">
            <v>SS1.716NO_thin140</v>
          </cell>
          <cell r="B11710" t="str">
            <v xml:space="preserve">SS </v>
          </cell>
          <cell r="C11710">
            <v>1.7</v>
          </cell>
          <cell r="D11710">
            <v>16</v>
          </cell>
          <cell r="E11710" t="str">
            <v>NO_thin</v>
          </cell>
          <cell r="F11710" t="str">
            <v>140-145</v>
          </cell>
          <cell r="G11710">
            <v>1.08</v>
          </cell>
          <cell r="H11710">
            <v>-0.23</v>
          </cell>
          <cell r="I11710">
            <v>0.85</v>
          </cell>
          <cell r="J11710">
            <v>4.26</v>
          </cell>
          <cell r="K11710">
            <v>1212.49</v>
          </cell>
          <cell r="L11710">
            <v>0</v>
          </cell>
          <cell r="M11710">
            <v>1212.49</v>
          </cell>
          <cell r="N11710">
            <v>0</v>
          </cell>
        </row>
        <row r="11711">
          <cell r="A11711" t="str">
            <v>SS1.716NO_thin145</v>
          </cell>
          <cell r="B11711" t="str">
            <v xml:space="preserve">SS </v>
          </cell>
          <cell r="C11711">
            <v>1.7</v>
          </cell>
          <cell r="D11711">
            <v>16</v>
          </cell>
          <cell r="E11711" t="str">
            <v>NO_thin</v>
          </cell>
          <cell r="F11711" t="str">
            <v>145-150</v>
          </cell>
          <cell r="G11711">
            <v>0.94</v>
          </cell>
          <cell r="H11711">
            <v>-0.19</v>
          </cell>
          <cell r="I11711">
            <v>0.75</v>
          </cell>
          <cell r="J11711">
            <v>3.76</v>
          </cell>
          <cell r="K11711">
            <v>1216.25</v>
          </cell>
          <cell r="L11711">
            <v>0</v>
          </cell>
          <cell r="M11711">
            <v>1216.25</v>
          </cell>
          <cell r="N11711">
            <v>0</v>
          </cell>
        </row>
        <row r="11712">
          <cell r="A11712" t="str">
            <v>SS1.716NO_thin150</v>
          </cell>
          <cell r="B11712" t="str">
            <v xml:space="preserve">SS </v>
          </cell>
          <cell r="C11712">
            <v>1.7</v>
          </cell>
          <cell r="D11712">
            <v>16</v>
          </cell>
          <cell r="E11712" t="str">
            <v>NO_thin</v>
          </cell>
          <cell r="F11712" t="str">
            <v>150-155</v>
          </cell>
          <cell r="G11712">
            <v>0.77</v>
          </cell>
          <cell r="H11712">
            <v>-0.16</v>
          </cell>
          <cell r="I11712">
            <v>0.61</v>
          </cell>
          <cell r="J11712">
            <v>3.03</v>
          </cell>
          <cell r="K11712">
            <v>1219.27</v>
          </cell>
          <cell r="L11712">
            <v>0</v>
          </cell>
          <cell r="M11712">
            <v>1219.27</v>
          </cell>
          <cell r="N11712">
            <v>0</v>
          </cell>
        </row>
        <row r="11713">
          <cell r="A11713" t="str">
            <v>SS1.716NO_thin155</v>
          </cell>
          <cell r="B11713" t="str">
            <v xml:space="preserve">SS </v>
          </cell>
          <cell r="C11713">
            <v>1.7</v>
          </cell>
          <cell r="D11713">
            <v>16</v>
          </cell>
          <cell r="E11713" t="str">
            <v>NO_thin</v>
          </cell>
          <cell r="F11713" t="str">
            <v>155-160</v>
          </cell>
          <cell r="G11713">
            <v>0.64</v>
          </cell>
          <cell r="H11713">
            <v>-0.14000000000000001</v>
          </cell>
          <cell r="I11713">
            <v>0.5</v>
          </cell>
          <cell r="J11713">
            <v>2.48</v>
          </cell>
          <cell r="K11713">
            <v>1221.75</v>
          </cell>
          <cell r="L11713">
            <v>0</v>
          </cell>
          <cell r="M11713">
            <v>1221.75</v>
          </cell>
          <cell r="N11713">
            <v>0</v>
          </cell>
        </row>
        <row r="11714">
          <cell r="A11714" t="str">
            <v>SS1.716NO_thin160</v>
          </cell>
          <cell r="B11714" t="str">
            <v xml:space="preserve">SS </v>
          </cell>
          <cell r="C11714">
            <v>1.7</v>
          </cell>
          <cell r="D11714">
            <v>16</v>
          </cell>
          <cell r="E11714" t="str">
            <v>NO_thin</v>
          </cell>
          <cell r="F11714" t="str">
            <v>160-165</v>
          </cell>
          <cell r="G11714">
            <v>0.7</v>
          </cell>
          <cell r="H11714">
            <v>-0.12</v>
          </cell>
          <cell r="I11714">
            <v>0.57999999999999996</v>
          </cell>
          <cell r="J11714">
            <v>2.89</v>
          </cell>
          <cell r="K11714">
            <v>1224.6400000000001</v>
          </cell>
          <cell r="L11714">
            <v>0</v>
          </cell>
          <cell r="M11714">
            <v>1224.6400000000001</v>
          </cell>
          <cell r="N11714">
            <v>0</v>
          </cell>
        </row>
        <row r="11715">
          <cell r="A11715" t="str">
            <v>SS1.716NO_thin165</v>
          </cell>
          <cell r="B11715" t="str">
            <v xml:space="preserve">SS </v>
          </cell>
          <cell r="C11715">
            <v>1.7</v>
          </cell>
          <cell r="D11715">
            <v>16</v>
          </cell>
          <cell r="E11715" t="str">
            <v>NO_thin</v>
          </cell>
          <cell r="F11715" t="str">
            <v>165-170</v>
          </cell>
          <cell r="G11715">
            <v>0.49</v>
          </cell>
          <cell r="H11715">
            <v>-0.1</v>
          </cell>
          <cell r="I11715">
            <v>0.39</v>
          </cell>
          <cell r="J11715">
            <v>1.96</v>
          </cell>
          <cell r="K11715">
            <v>1226.5999999999999</v>
          </cell>
          <cell r="L11715">
            <v>0</v>
          </cell>
          <cell r="M11715">
            <v>1226.5999999999999</v>
          </cell>
          <cell r="N11715">
            <v>0</v>
          </cell>
        </row>
        <row r="11716">
          <cell r="A11716" t="str">
            <v>SS1.716NO_thin170</v>
          </cell>
          <cell r="B11716" t="str">
            <v xml:space="preserve">SS </v>
          </cell>
          <cell r="C11716">
            <v>1.7</v>
          </cell>
          <cell r="D11716">
            <v>16</v>
          </cell>
          <cell r="E11716" t="str">
            <v>NO_thin</v>
          </cell>
          <cell r="F11716" t="str">
            <v>170-175</v>
          </cell>
          <cell r="G11716">
            <v>0.46</v>
          </cell>
          <cell r="H11716">
            <v>-0.09</v>
          </cell>
          <cell r="I11716">
            <v>0.37</v>
          </cell>
          <cell r="J11716">
            <v>1.83</v>
          </cell>
          <cell r="K11716">
            <v>1228.43</v>
          </cell>
          <cell r="L11716">
            <v>0</v>
          </cell>
          <cell r="M11716">
            <v>1228.43</v>
          </cell>
          <cell r="N11716">
            <v>0</v>
          </cell>
        </row>
        <row r="11717">
          <cell r="A11717" t="str">
            <v>SS1.716NO_thin175</v>
          </cell>
          <cell r="B11717" t="str">
            <v xml:space="preserve">SS </v>
          </cell>
          <cell r="C11717">
            <v>1.7</v>
          </cell>
          <cell r="D11717">
            <v>16</v>
          </cell>
          <cell r="E11717" t="str">
            <v>NO_thin</v>
          </cell>
          <cell r="F11717" t="str">
            <v>175-180</v>
          </cell>
          <cell r="G11717">
            <v>0.42</v>
          </cell>
          <cell r="H11717">
            <v>-0.08</v>
          </cell>
          <cell r="I11717">
            <v>0.34</v>
          </cell>
          <cell r="J11717">
            <v>1.7</v>
          </cell>
          <cell r="K11717">
            <v>1230.1300000000001</v>
          </cell>
          <cell r="L11717">
            <v>0</v>
          </cell>
          <cell r="M11717">
            <v>1230.1300000000001</v>
          </cell>
          <cell r="N11717">
            <v>0</v>
          </cell>
        </row>
        <row r="11718">
          <cell r="A11718" t="str">
            <v>SS1.716NO_thin180</v>
          </cell>
          <cell r="B11718" t="str">
            <v xml:space="preserve">SS </v>
          </cell>
          <cell r="C11718">
            <v>1.7</v>
          </cell>
          <cell r="D11718">
            <v>16</v>
          </cell>
          <cell r="E11718" t="str">
            <v>NO_thin</v>
          </cell>
          <cell r="F11718" t="str">
            <v>180-185</v>
          </cell>
          <cell r="G11718">
            <v>0.41</v>
          </cell>
          <cell r="H11718">
            <v>-7.0000000000000007E-2</v>
          </cell>
          <cell r="I11718">
            <v>0.34</v>
          </cell>
          <cell r="J11718">
            <v>1.71</v>
          </cell>
          <cell r="K11718">
            <v>1231.8399999999999</v>
          </cell>
          <cell r="L11718">
            <v>0</v>
          </cell>
          <cell r="M11718">
            <v>1231.8399999999999</v>
          </cell>
          <cell r="N11718">
            <v>0</v>
          </cell>
        </row>
        <row r="11719">
          <cell r="A11719" t="str">
            <v>SS1.716NO_thin185</v>
          </cell>
          <cell r="B11719" t="str">
            <v xml:space="preserve">SS </v>
          </cell>
          <cell r="C11719">
            <v>1.7</v>
          </cell>
          <cell r="D11719">
            <v>16</v>
          </cell>
          <cell r="E11719" t="str">
            <v>NO_thin</v>
          </cell>
          <cell r="F11719" t="str">
            <v>185-190</v>
          </cell>
          <cell r="G11719">
            <v>0.31</v>
          </cell>
          <cell r="H11719">
            <v>-0.06</v>
          </cell>
          <cell r="I11719">
            <v>0.26</v>
          </cell>
          <cell r="J11719">
            <v>1.29</v>
          </cell>
          <cell r="K11719">
            <v>1233.1300000000001</v>
          </cell>
          <cell r="L11719">
            <v>0</v>
          </cell>
          <cell r="M11719">
            <v>1233.1300000000001</v>
          </cell>
          <cell r="N11719">
            <v>0</v>
          </cell>
        </row>
        <row r="11720">
          <cell r="A11720" t="str">
            <v>SS1.716NO_thin190</v>
          </cell>
          <cell r="B11720" t="str">
            <v xml:space="preserve">SS </v>
          </cell>
          <cell r="C11720">
            <v>1.7</v>
          </cell>
          <cell r="D11720">
            <v>16</v>
          </cell>
          <cell r="E11720" t="str">
            <v>NO_thin</v>
          </cell>
          <cell r="F11720" t="str">
            <v>190-195</v>
          </cell>
          <cell r="G11720">
            <v>0.28000000000000003</v>
          </cell>
          <cell r="H11720">
            <v>0.11</v>
          </cell>
          <cell r="I11720">
            <v>0.39</v>
          </cell>
          <cell r="J11720">
            <v>1.94</v>
          </cell>
          <cell r="K11720">
            <v>1235.07</v>
          </cell>
          <cell r="L11720">
            <v>0</v>
          </cell>
          <cell r="M11720">
            <v>1235.07</v>
          </cell>
          <cell r="N11720">
            <v>0</v>
          </cell>
        </row>
        <row r="11721">
          <cell r="A11721" t="str">
            <v>SS1.716NO_thin195</v>
          </cell>
          <cell r="B11721" t="str">
            <v xml:space="preserve">SS </v>
          </cell>
          <cell r="C11721">
            <v>1.7</v>
          </cell>
          <cell r="D11721">
            <v>16</v>
          </cell>
          <cell r="E11721" t="str">
            <v>NO_thin</v>
          </cell>
          <cell r="F11721" t="str">
            <v>195-200</v>
          </cell>
          <cell r="G11721">
            <v>0.21</v>
          </cell>
          <cell r="H11721">
            <v>-7.0000000000000007E-2</v>
          </cell>
          <cell r="I11721">
            <v>0.14000000000000001</v>
          </cell>
          <cell r="J11721">
            <v>0.68</v>
          </cell>
          <cell r="K11721">
            <v>1235.75</v>
          </cell>
          <cell r="L11721">
            <v>0</v>
          </cell>
          <cell r="M11721">
            <v>1235.75</v>
          </cell>
          <cell r="N11721">
            <v>0</v>
          </cell>
        </row>
        <row r="11722">
          <cell r="A11722" t="str">
            <v>SS1.716Thinned000</v>
          </cell>
          <cell r="B11722" t="str">
            <v xml:space="preserve">SS </v>
          </cell>
          <cell r="C11722">
            <v>1.7</v>
          </cell>
          <cell r="D11722">
            <v>16</v>
          </cell>
          <cell r="E11722" t="str">
            <v>Thinned</v>
          </cell>
          <cell r="F11722" t="str">
            <v xml:space="preserve">  0-5</v>
          </cell>
          <cell r="G11722">
            <v>1.28</v>
          </cell>
          <cell r="H11722">
            <v>0.28999999999999998</v>
          </cell>
          <cell r="I11722">
            <v>1.56</v>
          </cell>
          <cell r="J11722">
            <v>7.81</v>
          </cell>
          <cell r="K11722">
            <v>7.81</v>
          </cell>
          <cell r="L11722">
            <v>0</v>
          </cell>
          <cell r="M11722">
            <v>7.81</v>
          </cell>
          <cell r="N11722">
            <v>0</v>
          </cell>
        </row>
        <row r="11723">
          <cell r="A11723" t="str">
            <v>SS1.716Thinned005</v>
          </cell>
          <cell r="B11723" t="str">
            <v xml:space="preserve">SS </v>
          </cell>
          <cell r="C11723">
            <v>1.7</v>
          </cell>
          <cell r="D11723">
            <v>16</v>
          </cell>
          <cell r="E11723" t="str">
            <v>Thinned</v>
          </cell>
          <cell r="F11723" t="str">
            <v xml:space="preserve">  5-10</v>
          </cell>
          <cell r="G11723">
            <v>3.89</v>
          </cell>
          <cell r="H11723">
            <v>0.35</v>
          </cell>
          <cell r="I11723">
            <v>4.25</v>
          </cell>
          <cell r="J11723">
            <v>21.23</v>
          </cell>
          <cell r="K11723">
            <v>29.04</v>
          </cell>
          <cell r="L11723">
            <v>0</v>
          </cell>
          <cell r="M11723">
            <v>29.04</v>
          </cell>
          <cell r="N11723">
            <v>0</v>
          </cell>
        </row>
        <row r="11724">
          <cell r="A11724" t="str">
            <v>SS1.716Thinned010</v>
          </cell>
          <cell r="B11724" t="str">
            <v xml:space="preserve">SS </v>
          </cell>
          <cell r="C11724">
            <v>1.7</v>
          </cell>
          <cell r="D11724">
            <v>16</v>
          </cell>
          <cell r="E11724" t="str">
            <v>Thinned</v>
          </cell>
          <cell r="F11724" t="str">
            <v xml:space="preserve"> 10-15</v>
          </cell>
          <cell r="G11724">
            <v>11.89</v>
          </cell>
          <cell r="H11724">
            <v>0.35</v>
          </cell>
          <cell r="I11724">
            <v>12.24</v>
          </cell>
          <cell r="J11724">
            <v>61.2</v>
          </cell>
          <cell r="K11724">
            <v>90.24</v>
          </cell>
          <cell r="L11724">
            <v>0</v>
          </cell>
          <cell r="M11724">
            <v>90.24</v>
          </cell>
          <cell r="N11724">
            <v>0</v>
          </cell>
        </row>
        <row r="11725">
          <cell r="A11725" t="str">
            <v>SS1.716Thinned015</v>
          </cell>
          <cell r="B11725" t="str">
            <v xml:space="preserve">SS </v>
          </cell>
          <cell r="C11725">
            <v>1.7</v>
          </cell>
          <cell r="D11725">
            <v>16</v>
          </cell>
          <cell r="E11725" t="str">
            <v>Thinned</v>
          </cell>
          <cell r="F11725" t="str">
            <v xml:space="preserve"> 15-20</v>
          </cell>
          <cell r="G11725">
            <v>27.22</v>
          </cell>
          <cell r="H11725">
            <v>0.88</v>
          </cell>
          <cell r="I11725">
            <v>28.1</v>
          </cell>
          <cell r="J11725">
            <v>140.51</v>
          </cell>
          <cell r="K11725">
            <v>230.75</v>
          </cell>
          <cell r="L11725">
            <v>0</v>
          </cell>
          <cell r="M11725">
            <v>230.75</v>
          </cell>
          <cell r="N11725">
            <v>0</v>
          </cell>
        </row>
        <row r="11726">
          <cell r="A11726" t="str">
            <v>SS1.716Thinned020</v>
          </cell>
          <cell r="B11726" t="str">
            <v xml:space="preserve">SS </v>
          </cell>
          <cell r="C11726">
            <v>1.7</v>
          </cell>
          <cell r="D11726">
            <v>16</v>
          </cell>
          <cell r="E11726" t="str">
            <v>Thinned</v>
          </cell>
          <cell r="F11726" t="str">
            <v xml:space="preserve"> 20-25</v>
          </cell>
          <cell r="G11726">
            <v>1.22</v>
          </cell>
          <cell r="H11726">
            <v>4.21</v>
          </cell>
          <cell r="I11726">
            <v>5.44</v>
          </cell>
          <cell r="J11726">
            <v>27.18</v>
          </cell>
          <cell r="K11726">
            <v>257.93</v>
          </cell>
          <cell r="L11726">
            <v>-0.26</v>
          </cell>
          <cell r="M11726">
            <v>257.67</v>
          </cell>
          <cell r="N11726">
            <v>15.03</v>
          </cell>
        </row>
        <row r="11727">
          <cell r="A11727" t="str">
            <v>SS1.716Thinned025</v>
          </cell>
          <cell r="B11727" t="str">
            <v xml:space="preserve">SS </v>
          </cell>
          <cell r="C11727">
            <v>1.7</v>
          </cell>
          <cell r="D11727">
            <v>16</v>
          </cell>
          <cell r="E11727" t="str">
            <v>Thinned</v>
          </cell>
          <cell r="F11727" t="str">
            <v xml:space="preserve"> 25-30</v>
          </cell>
          <cell r="G11727">
            <v>8.4700000000000006</v>
          </cell>
          <cell r="H11727">
            <v>-0.23</v>
          </cell>
          <cell r="I11727">
            <v>8.23</v>
          </cell>
          <cell r="J11727">
            <v>41.16</v>
          </cell>
          <cell r="K11727">
            <v>299.08999999999997</v>
          </cell>
          <cell r="L11727">
            <v>-0.45</v>
          </cell>
          <cell r="M11727">
            <v>298.64</v>
          </cell>
          <cell r="N11727">
            <v>10.77</v>
          </cell>
        </row>
        <row r="11728">
          <cell r="A11728" t="str">
            <v>SS1.716Thinned030</v>
          </cell>
          <cell r="B11728" t="str">
            <v xml:space="preserve">SS </v>
          </cell>
          <cell r="C11728">
            <v>1.7</v>
          </cell>
          <cell r="D11728">
            <v>16</v>
          </cell>
          <cell r="E11728" t="str">
            <v>Thinned</v>
          </cell>
          <cell r="F11728" t="str">
            <v xml:space="preserve"> 30-35</v>
          </cell>
          <cell r="G11728">
            <v>11.84</v>
          </cell>
          <cell r="H11728">
            <v>3.08</v>
          </cell>
          <cell r="I11728">
            <v>14.92</v>
          </cell>
          <cell r="J11728">
            <v>74.599999999999994</v>
          </cell>
          <cell r="K11728">
            <v>373.69</v>
          </cell>
          <cell r="L11728">
            <v>-1.46</v>
          </cell>
          <cell r="M11728">
            <v>372.23</v>
          </cell>
          <cell r="N11728">
            <v>5.72</v>
          </cell>
        </row>
        <row r="11729">
          <cell r="A11729" t="str">
            <v>SS1.716Thinned035</v>
          </cell>
          <cell r="B11729" t="str">
            <v xml:space="preserve">SS </v>
          </cell>
          <cell r="C11729">
            <v>1.7</v>
          </cell>
          <cell r="D11729">
            <v>16</v>
          </cell>
          <cell r="E11729" t="str">
            <v>Thinned</v>
          </cell>
          <cell r="F11729" t="str">
            <v xml:space="preserve"> 35-40</v>
          </cell>
          <cell r="G11729">
            <v>11.95</v>
          </cell>
          <cell r="H11729">
            <v>1.53</v>
          </cell>
          <cell r="I11729">
            <v>13.48</v>
          </cell>
          <cell r="J11729">
            <v>67.38</v>
          </cell>
          <cell r="K11729">
            <v>441.07</v>
          </cell>
          <cell r="L11729">
            <v>-2.5099999999999998</v>
          </cell>
          <cell r="M11729">
            <v>438.56</v>
          </cell>
          <cell r="N11729">
            <v>5.98</v>
          </cell>
        </row>
        <row r="11730">
          <cell r="A11730" t="str">
            <v>SS1.716Thinned040</v>
          </cell>
          <cell r="B11730" t="str">
            <v xml:space="preserve">SS </v>
          </cell>
          <cell r="C11730">
            <v>1.7</v>
          </cell>
          <cell r="D11730">
            <v>16</v>
          </cell>
          <cell r="E11730" t="str">
            <v>Thinned</v>
          </cell>
          <cell r="F11730" t="str">
            <v xml:space="preserve"> 40-45</v>
          </cell>
          <cell r="G11730">
            <v>9.7200000000000006</v>
          </cell>
          <cell r="H11730">
            <v>-0.3</v>
          </cell>
          <cell r="I11730">
            <v>9.42</v>
          </cell>
          <cell r="J11730">
            <v>47.08</v>
          </cell>
          <cell r="K11730">
            <v>488.15</v>
          </cell>
          <cell r="L11730">
            <v>-3.67</v>
          </cell>
          <cell r="M11730">
            <v>484.47999999999996</v>
          </cell>
          <cell r="N11730">
            <v>6.57</v>
          </cell>
        </row>
        <row r="11731">
          <cell r="A11731" t="str">
            <v>SS1.716Thinned045</v>
          </cell>
          <cell r="B11731" t="str">
            <v xml:space="preserve">SS </v>
          </cell>
          <cell r="C11731">
            <v>1.7</v>
          </cell>
          <cell r="D11731">
            <v>16</v>
          </cell>
          <cell r="E11731" t="str">
            <v>Thinned</v>
          </cell>
          <cell r="F11731" t="str">
            <v xml:space="preserve"> 45-50</v>
          </cell>
          <cell r="G11731">
            <v>7.31</v>
          </cell>
          <cell r="H11731">
            <v>-0.62</v>
          </cell>
          <cell r="I11731">
            <v>6.69</v>
          </cell>
          <cell r="J11731">
            <v>33.47</v>
          </cell>
          <cell r="K11731">
            <v>521.62</v>
          </cell>
          <cell r="L11731">
            <v>-4.8099999999999996</v>
          </cell>
          <cell r="M11731">
            <v>516.81000000000006</v>
          </cell>
          <cell r="N11731">
            <v>6.51</v>
          </cell>
        </row>
        <row r="11732">
          <cell r="A11732" t="str">
            <v>SS1.716Thinned050</v>
          </cell>
          <cell r="B11732" t="str">
            <v xml:space="preserve">SS </v>
          </cell>
          <cell r="C11732">
            <v>1.7</v>
          </cell>
          <cell r="D11732">
            <v>16</v>
          </cell>
          <cell r="E11732" t="str">
            <v>Thinned</v>
          </cell>
          <cell r="F11732" t="str">
            <v xml:space="preserve"> 50-55</v>
          </cell>
          <cell r="G11732">
            <v>8.14</v>
          </cell>
          <cell r="H11732">
            <v>-1.35</v>
          </cell>
          <cell r="I11732">
            <v>6.79</v>
          </cell>
          <cell r="J11732">
            <v>33.950000000000003</v>
          </cell>
          <cell r="K11732">
            <v>555.57000000000005</v>
          </cell>
          <cell r="L11732">
            <v>-5.81</v>
          </cell>
          <cell r="M11732">
            <v>549.7600000000001</v>
          </cell>
          <cell r="N11732">
            <v>5.68</v>
          </cell>
        </row>
        <row r="11733">
          <cell r="A11733" t="str">
            <v>SS1.716Thinned055</v>
          </cell>
          <cell r="B11733" t="str">
            <v xml:space="preserve">SS </v>
          </cell>
          <cell r="C11733">
            <v>1.7</v>
          </cell>
          <cell r="D11733">
            <v>16</v>
          </cell>
          <cell r="E11733" t="str">
            <v>Thinned</v>
          </cell>
          <cell r="F11733" t="str">
            <v xml:space="preserve"> 55-60</v>
          </cell>
          <cell r="G11733">
            <v>6.35</v>
          </cell>
          <cell r="H11733">
            <v>-0.97</v>
          </cell>
          <cell r="I11733">
            <v>5.38</v>
          </cell>
          <cell r="J11733">
            <v>26.92</v>
          </cell>
          <cell r="K11733">
            <v>582.49</v>
          </cell>
          <cell r="L11733">
            <v>-6.66</v>
          </cell>
          <cell r="M11733">
            <v>575.83000000000004</v>
          </cell>
          <cell r="N11733">
            <v>4.8499999999999996</v>
          </cell>
        </row>
        <row r="11734">
          <cell r="A11734" t="str">
            <v>SS1.716Thinned060</v>
          </cell>
          <cell r="B11734" t="str">
            <v xml:space="preserve">SS </v>
          </cell>
          <cell r="C11734">
            <v>1.7</v>
          </cell>
          <cell r="D11734">
            <v>16</v>
          </cell>
          <cell r="E11734" t="str">
            <v>Thinned</v>
          </cell>
          <cell r="F11734" t="str">
            <v xml:space="preserve"> 60-65</v>
          </cell>
          <cell r="G11734">
            <v>6.68</v>
          </cell>
          <cell r="H11734">
            <v>-0.71</v>
          </cell>
          <cell r="I11734">
            <v>5.97</v>
          </cell>
          <cell r="J11734">
            <v>29.85</v>
          </cell>
          <cell r="K11734">
            <v>612.34</v>
          </cell>
          <cell r="L11734">
            <v>-7.41</v>
          </cell>
          <cell r="M11734">
            <v>604.93000000000006</v>
          </cell>
          <cell r="N11734">
            <v>4.25</v>
          </cell>
        </row>
        <row r="11735">
          <cell r="A11735" t="str">
            <v>SS1.716Thinned065</v>
          </cell>
          <cell r="B11735" t="str">
            <v xml:space="preserve">SS </v>
          </cell>
          <cell r="C11735">
            <v>1.7</v>
          </cell>
          <cell r="D11735">
            <v>16</v>
          </cell>
          <cell r="E11735" t="str">
            <v>Thinned</v>
          </cell>
          <cell r="F11735" t="str">
            <v xml:space="preserve"> 65-70</v>
          </cell>
          <cell r="G11735">
            <v>4.62</v>
          </cell>
          <cell r="H11735">
            <v>-0.47</v>
          </cell>
          <cell r="I11735">
            <v>4.1399999999999997</v>
          </cell>
          <cell r="J11735">
            <v>20.72</v>
          </cell>
          <cell r="K11735">
            <v>633.05999999999995</v>
          </cell>
          <cell r="L11735">
            <v>-8.07</v>
          </cell>
          <cell r="M11735">
            <v>624.9899999999999</v>
          </cell>
          <cell r="N11735">
            <v>3.76</v>
          </cell>
        </row>
        <row r="11736">
          <cell r="A11736" t="str">
            <v>SS1.716Thinned070</v>
          </cell>
          <cell r="B11736" t="str">
            <v xml:space="preserve">SS </v>
          </cell>
          <cell r="C11736">
            <v>1.7</v>
          </cell>
          <cell r="D11736">
            <v>16</v>
          </cell>
          <cell r="E11736" t="str">
            <v>Thinned</v>
          </cell>
          <cell r="F11736" t="str">
            <v xml:space="preserve"> 70-75</v>
          </cell>
          <cell r="G11736">
            <v>4.37</v>
          </cell>
          <cell r="H11736">
            <v>-0.41</v>
          </cell>
          <cell r="I11736">
            <v>3.96</v>
          </cell>
          <cell r="J11736">
            <v>19.8</v>
          </cell>
          <cell r="K11736">
            <v>652.86</v>
          </cell>
          <cell r="L11736">
            <v>-8.68</v>
          </cell>
          <cell r="M11736">
            <v>644.18000000000006</v>
          </cell>
          <cell r="N11736">
            <v>3.43</v>
          </cell>
        </row>
        <row r="11737">
          <cell r="A11737" t="str">
            <v>SS1.716Thinned075</v>
          </cell>
          <cell r="B11737" t="str">
            <v xml:space="preserve">SS </v>
          </cell>
          <cell r="C11737">
            <v>1.7</v>
          </cell>
          <cell r="D11737">
            <v>16</v>
          </cell>
          <cell r="E11737" t="str">
            <v>Thinned</v>
          </cell>
          <cell r="F11737" t="str">
            <v xml:space="preserve"> 75-80</v>
          </cell>
          <cell r="G11737">
            <v>3.24</v>
          </cell>
          <cell r="H11737">
            <v>-0.39</v>
          </cell>
          <cell r="I11737">
            <v>2.84</v>
          </cell>
          <cell r="J11737">
            <v>14.22</v>
          </cell>
          <cell r="K11737">
            <v>667.08</v>
          </cell>
          <cell r="L11737">
            <v>-9.2100000000000009</v>
          </cell>
          <cell r="M11737">
            <v>657.87</v>
          </cell>
          <cell r="N11737">
            <v>3.01</v>
          </cell>
        </row>
        <row r="11738">
          <cell r="A11738" t="str">
            <v>SS1.716Thinned080</v>
          </cell>
          <cell r="B11738" t="str">
            <v xml:space="preserve">SS </v>
          </cell>
          <cell r="C11738">
            <v>1.7</v>
          </cell>
          <cell r="D11738">
            <v>16</v>
          </cell>
          <cell r="E11738" t="str">
            <v>Thinned</v>
          </cell>
          <cell r="F11738" t="str">
            <v xml:space="preserve"> 80-85</v>
          </cell>
          <cell r="G11738">
            <v>3.4</v>
          </cell>
          <cell r="H11738">
            <v>-0.28000000000000003</v>
          </cell>
          <cell r="I11738">
            <v>3.12</v>
          </cell>
          <cell r="J11738">
            <v>15.6</v>
          </cell>
          <cell r="K11738">
            <v>682.68</v>
          </cell>
          <cell r="L11738">
            <v>-9.69</v>
          </cell>
          <cell r="M11738">
            <v>672.9899999999999</v>
          </cell>
          <cell r="N11738">
            <v>2.75</v>
          </cell>
        </row>
        <row r="11739">
          <cell r="A11739" t="str">
            <v>SS1.716Thinned085</v>
          </cell>
          <cell r="B11739" t="str">
            <v xml:space="preserve">SS </v>
          </cell>
          <cell r="C11739">
            <v>1.7</v>
          </cell>
          <cell r="D11739">
            <v>16</v>
          </cell>
          <cell r="E11739" t="str">
            <v>Thinned</v>
          </cell>
          <cell r="F11739" t="str">
            <v xml:space="preserve"> 85-90</v>
          </cell>
          <cell r="G11739">
            <v>1.94</v>
          </cell>
          <cell r="H11739">
            <v>-0.23</v>
          </cell>
          <cell r="I11739">
            <v>1.72</v>
          </cell>
          <cell r="J11739">
            <v>8.58</v>
          </cell>
          <cell r="K11739">
            <v>691.26</v>
          </cell>
          <cell r="L11739">
            <v>-10.130000000000001</v>
          </cell>
          <cell r="M11739">
            <v>681.13</v>
          </cell>
          <cell r="N11739">
            <v>2.5099999999999998</v>
          </cell>
        </row>
        <row r="11740">
          <cell r="A11740" t="str">
            <v>SS1.716Thinned090</v>
          </cell>
          <cell r="B11740" t="str">
            <v xml:space="preserve">SS </v>
          </cell>
          <cell r="C11740">
            <v>1.7</v>
          </cell>
          <cell r="D11740">
            <v>16</v>
          </cell>
          <cell r="E11740" t="str">
            <v>Thinned</v>
          </cell>
          <cell r="F11740" t="str">
            <v xml:space="preserve"> 90-95</v>
          </cell>
          <cell r="G11740">
            <v>1.75</v>
          </cell>
          <cell r="H11740">
            <v>-0.24</v>
          </cell>
          <cell r="I11740">
            <v>1.52</v>
          </cell>
          <cell r="J11740">
            <v>7.58</v>
          </cell>
          <cell r="K11740">
            <v>698.84</v>
          </cell>
          <cell r="L11740">
            <v>-10.54</v>
          </cell>
          <cell r="M11740">
            <v>688.30000000000007</v>
          </cell>
          <cell r="N11740">
            <v>2.31</v>
          </cell>
        </row>
        <row r="11741">
          <cell r="A11741" t="str">
            <v>SS1.716Thinned095</v>
          </cell>
          <cell r="B11741" t="str">
            <v xml:space="preserve">SS </v>
          </cell>
          <cell r="C11741">
            <v>1.7</v>
          </cell>
          <cell r="D11741">
            <v>16</v>
          </cell>
          <cell r="E11741" t="str">
            <v>Thinned</v>
          </cell>
          <cell r="F11741" t="str">
            <v xml:space="preserve"> 95-100</v>
          </cell>
          <cell r="G11741">
            <v>1.51</v>
          </cell>
          <cell r="H11741">
            <v>-0.21</v>
          </cell>
          <cell r="I11741">
            <v>1.3</v>
          </cell>
          <cell r="J11741">
            <v>6.49</v>
          </cell>
          <cell r="K11741">
            <v>705.33</v>
          </cell>
          <cell r="L11741">
            <v>-10.91</v>
          </cell>
          <cell r="M11741">
            <v>694.42000000000007</v>
          </cell>
          <cell r="N11741">
            <v>2.1</v>
          </cell>
        </row>
        <row r="11742">
          <cell r="A11742" t="str">
            <v>SS1.716Thinned100</v>
          </cell>
          <cell r="B11742" t="str">
            <v xml:space="preserve">SS </v>
          </cell>
          <cell r="C11742">
            <v>1.7</v>
          </cell>
          <cell r="D11742">
            <v>16</v>
          </cell>
          <cell r="E11742" t="str">
            <v>Thinned</v>
          </cell>
          <cell r="F11742" t="str">
            <v>100-105</v>
          </cell>
          <cell r="G11742">
            <v>1.18</v>
          </cell>
          <cell r="H11742">
            <v>-0.19</v>
          </cell>
          <cell r="I11742">
            <v>0.99</v>
          </cell>
          <cell r="J11742">
            <v>4.96</v>
          </cell>
          <cell r="K11742">
            <v>710.29</v>
          </cell>
          <cell r="L11742">
            <v>-11.25</v>
          </cell>
          <cell r="M11742">
            <v>699.04</v>
          </cell>
          <cell r="N11742">
            <v>1.92</v>
          </cell>
        </row>
        <row r="11743">
          <cell r="A11743" t="str">
            <v>SS1.716Thinned105</v>
          </cell>
          <cell r="B11743" t="str">
            <v xml:space="preserve">SS </v>
          </cell>
          <cell r="C11743">
            <v>1.7</v>
          </cell>
          <cell r="D11743">
            <v>16</v>
          </cell>
          <cell r="E11743" t="str">
            <v>Thinned</v>
          </cell>
          <cell r="F11743" t="str">
            <v>105-110</v>
          </cell>
          <cell r="G11743">
            <v>0.92</v>
          </cell>
          <cell r="H11743">
            <v>-0.17</v>
          </cell>
          <cell r="I11743">
            <v>0.75</v>
          </cell>
          <cell r="J11743">
            <v>3.76</v>
          </cell>
          <cell r="K11743">
            <v>714.05</v>
          </cell>
          <cell r="L11743">
            <v>-11.56</v>
          </cell>
          <cell r="M11743">
            <v>702.49</v>
          </cell>
          <cell r="N11743">
            <v>1.75</v>
          </cell>
        </row>
        <row r="11744">
          <cell r="A11744" t="str">
            <v>SS1.716Thinned110</v>
          </cell>
          <cell r="B11744" t="str">
            <v xml:space="preserve">SS </v>
          </cell>
          <cell r="C11744">
            <v>1.7</v>
          </cell>
          <cell r="D11744">
            <v>16</v>
          </cell>
          <cell r="E11744" t="str">
            <v>Thinned</v>
          </cell>
          <cell r="F11744" t="str">
            <v>110-115</v>
          </cell>
          <cell r="G11744">
            <v>0.69</v>
          </cell>
          <cell r="H11744">
            <v>-0.15</v>
          </cell>
          <cell r="I11744">
            <v>0.54</v>
          </cell>
          <cell r="J11744">
            <v>2.71</v>
          </cell>
          <cell r="K11744">
            <v>716.76</v>
          </cell>
          <cell r="L11744">
            <v>-11.84</v>
          </cell>
          <cell r="M11744">
            <v>704.92</v>
          </cell>
          <cell r="N11744">
            <v>1.6</v>
          </cell>
        </row>
        <row r="11745">
          <cell r="A11745" t="str">
            <v>SS1.716Thinned115</v>
          </cell>
          <cell r="B11745" t="str">
            <v xml:space="preserve">SS </v>
          </cell>
          <cell r="C11745">
            <v>1.7</v>
          </cell>
          <cell r="D11745">
            <v>16</v>
          </cell>
          <cell r="E11745" t="str">
            <v>Thinned</v>
          </cell>
          <cell r="F11745" t="str">
            <v>115-120</v>
          </cell>
          <cell r="G11745">
            <v>0.39</v>
          </cell>
          <cell r="H11745">
            <v>-0.14000000000000001</v>
          </cell>
          <cell r="I11745">
            <v>0.26</v>
          </cell>
          <cell r="J11745">
            <v>1.28</v>
          </cell>
          <cell r="K11745">
            <v>718.03</v>
          </cell>
          <cell r="L11745">
            <v>-12.09</v>
          </cell>
          <cell r="M11745">
            <v>705.93999999999994</v>
          </cell>
          <cell r="N11745">
            <v>1.46</v>
          </cell>
        </row>
        <row r="11746">
          <cell r="A11746" t="str">
            <v>SS1.716Thinned120</v>
          </cell>
          <cell r="B11746" t="str">
            <v xml:space="preserve">SS </v>
          </cell>
          <cell r="C11746">
            <v>1.7</v>
          </cell>
          <cell r="D11746">
            <v>16</v>
          </cell>
          <cell r="E11746" t="str">
            <v>Thinned</v>
          </cell>
          <cell r="F11746" t="str">
            <v>120-125</v>
          </cell>
          <cell r="G11746">
            <v>0.17</v>
          </cell>
          <cell r="H11746">
            <v>-0.13</v>
          </cell>
          <cell r="I11746">
            <v>0.04</v>
          </cell>
          <cell r="J11746">
            <v>0.21</v>
          </cell>
          <cell r="K11746">
            <v>718.24</v>
          </cell>
          <cell r="L11746">
            <v>-12.33</v>
          </cell>
          <cell r="M11746">
            <v>705.91</v>
          </cell>
          <cell r="N11746">
            <v>1.33</v>
          </cell>
        </row>
        <row r="11747">
          <cell r="A11747" t="str">
            <v>SS1.716Thinned125</v>
          </cell>
          <cell r="B11747" t="str">
            <v xml:space="preserve">SS </v>
          </cell>
          <cell r="C11747">
            <v>1.7</v>
          </cell>
          <cell r="D11747">
            <v>16</v>
          </cell>
          <cell r="E11747" t="str">
            <v>Thinned</v>
          </cell>
          <cell r="F11747" t="str">
            <v>125-130</v>
          </cell>
          <cell r="G11747">
            <v>0.11</v>
          </cell>
          <cell r="H11747">
            <v>-0.12</v>
          </cell>
          <cell r="I11747">
            <v>-0.01</v>
          </cell>
          <cell r="J11747">
            <v>-0.06</v>
          </cell>
          <cell r="K11747">
            <v>718.18</v>
          </cell>
          <cell r="L11747">
            <v>-12.54</v>
          </cell>
          <cell r="M11747">
            <v>705.64</v>
          </cell>
          <cell r="N11747">
            <v>1.22</v>
          </cell>
        </row>
        <row r="11748">
          <cell r="A11748" t="str">
            <v>SS1.716Thinned130</v>
          </cell>
          <cell r="B11748" t="str">
            <v xml:space="preserve">SS </v>
          </cell>
          <cell r="C11748">
            <v>1.7</v>
          </cell>
          <cell r="D11748">
            <v>16</v>
          </cell>
          <cell r="E11748" t="str">
            <v>Thinned</v>
          </cell>
          <cell r="F11748" t="str">
            <v>130-135</v>
          </cell>
          <cell r="G11748">
            <v>-7.0000000000000007E-2</v>
          </cell>
          <cell r="H11748">
            <v>-0.12</v>
          </cell>
          <cell r="I11748">
            <v>-0.18</v>
          </cell>
          <cell r="J11748">
            <v>-0.91</v>
          </cell>
          <cell r="K11748">
            <v>717.27</v>
          </cell>
          <cell r="L11748">
            <v>-12.74</v>
          </cell>
          <cell r="M11748">
            <v>704.53</v>
          </cell>
          <cell r="N11748">
            <v>1.1100000000000001</v>
          </cell>
        </row>
        <row r="11749">
          <cell r="A11749" t="str">
            <v>SS1.716Thinned135</v>
          </cell>
          <cell r="B11749" t="str">
            <v xml:space="preserve">SS </v>
          </cell>
          <cell r="C11749">
            <v>1.7</v>
          </cell>
          <cell r="D11749">
            <v>16</v>
          </cell>
          <cell r="E11749" t="str">
            <v>Thinned</v>
          </cell>
          <cell r="F11749" t="str">
            <v>135-140</v>
          </cell>
          <cell r="G11749">
            <v>-0.06</v>
          </cell>
          <cell r="H11749">
            <v>-0.11</v>
          </cell>
          <cell r="I11749">
            <v>-0.16</v>
          </cell>
          <cell r="J11749">
            <v>-0.8</v>
          </cell>
          <cell r="K11749">
            <v>716.47</v>
          </cell>
          <cell r="L11749">
            <v>-12.92</v>
          </cell>
          <cell r="M11749">
            <v>703.55000000000007</v>
          </cell>
          <cell r="N11749">
            <v>1.02</v>
          </cell>
        </row>
        <row r="11750">
          <cell r="A11750" t="str">
            <v>SS1.716Thinned140</v>
          </cell>
          <cell r="B11750" t="str">
            <v xml:space="preserve">SS </v>
          </cell>
          <cell r="C11750">
            <v>1.7</v>
          </cell>
          <cell r="D11750">
            <v>16</v>
          </cell>
          <cell r="E11750" t="str">
            <v>Thinned</v>
          </cell>
          <cell r="F11750" t="str">
            <v>140-145</v>
          </cell>
          <cell r="G11750">
            <v>-0.19</v>
          </cell>
          <cell r="H11750">
            <v>-0.1</v>
          </cell>
          <cell r="I11750">
            <v>-0.28000000000000003</v>
          </cell>
          <cell r="J11750">
            <v>-1.42</v>
          </cell>
          <cell r="K11750">
            <v>715.05</v>
          </cell>
          <cell r="L11750">
            <v>-13.08</v>
          </cell>
          <cell r="M11750">
            <v>701.96999999999991</v>
          </cell>
          <cell r="N11750">
            <v>0.93</v>
          </cell>
        </row>
        <row r="11751">
          <cell r="A11751" t="str">
            <v>SS1.716Thinned145</v>
          </cell>
          <cell r="B11751" t="str">
            <v xml:space="preserve">SS </v>
          </cell>
          <cell r="C11751">
            <v>1.7</v>
          </cell>
          <cell r="D11751">
            <v>16</v>
          </cell>
          <cell r="E11751" t="str">
            <v>Thinned</v>
          </cell>
          <cell r="F11751" t="str">
            <v>145-150</v>
          </cell>
          <cell r="G11751">
            <v>-0.19</v>
          </cell>
          <cell r="H11751">
            <v>-0.09</v>
          </cell>
          <cell r="I11751">
            <v>-0.28000000000000003</v>
          </cell>
          <cell r="J11751">
            <v>-1.39</v>
          </cell>
          <cell r="K11751">
            <v>713.66</v>
          </cell>
          <cell r="L11751">
            <v>-13.23</v>
          </cell>
          <cell r="M11751">
            <v>700.43</v>
          </cell>
          <cell r="N11751">
            <v>0.85</v>
          </cell>
        </row>
        <row r="11752">
          <cell r="A11752" t="str">
            <v>SS1.716Thinned150</v>
          </cell>
          <cell r="B11752" t="str">
            <v xml:space="preserve">SS </v>
          </cell>
          <cell r="C11752">
            <v>1.7</v>
          </cell>
          <cell r="D11752">
            <v>16</v>
          </cell>
          <cell r="E11752" t="str">
            <v>Thinned</v>
          </cell>
          <cell r="F11752" t="str">
            <v>150-155</v>
          </cell>
          <cell r="G11752">
            <v>-0.24</v>
          </cell>
          <cell r="H11752">
            <v>-0.08</v>
          </cell>
          <cell r="I11752">
            <v>-0.33</v>
          </cell>
          <cell r="J11752">
            <v>-1.63</v>
          </cell>
          <cell r="K11752">
            <v>712.03</v>
          </cell>
          <cell r="L11752">
            <v>-13.36</v>
          </cell>
          <cell r="M11752">
            <v>698.67</v>
          </cell>
          <cell r="N11752">
            <v>0.77</v>
          </cell>
        </row>
        <row r="11753">
          <cell r="A11753" t="str">
            <v>SS1.716Thinned155</v>
          </cell>
          <cell r="B11753" t="str">
            <v xml:space="preserve">SS </v>
          </cell>
          <cell r="C11753">
            <v>1.7</v>
          </cell>
          <cell r="D11753">
            <v>16</v>
          </cell>
          <cell r="E11753" t="str">
            <v>Thinned</v>
          </cell>
          <cell r="F11753" t="str">
            <v>155-160</v>
          </cell>
          <cell r="G11753">
            <v>-0.28999999999999998</v>
          </cell>
          <cell r="H11753">
            <v>-0.08</v>
          </cell>
          <cell r="I11753">
            <v>-0.37</v>
          </cell>
          <cell r="J11753">
            <v>-1.84</v>
          </cell>
          <cell r="K11753">
            <v>710.19</v>
          </cell>
          <cell r="L11753">
            <v>-13.49</v>
          </cell>
          <cell r="M11753">
            <v>696.7</v>
          </cell>
          <cell r="N11753">
            <v>0.71</v>
          </cell>
        </row>
        <row r="11754">
          <cell r="A11754" t="str">
            <v>SS1.716Thinned160</v>
          </cell>
          <cell r="B11754" t="str">
            <v xml:space="preserve">SS </v>
          </cell>
          <cell r="C11754">
            <v>1.7</v>
          </cell>
          <cell r="D11754">
            <v>16</v>
          </cell>
          <cell r="E11754" t="str">
            <v>Thinned</v>
          </cell>
          <cell r="F11754" t="str">
            <v>160-165</v>
          </cell>
          <cell r="G11754">
            <v>-0.33</v>
          </cell>
          <cell r="H11754">
            <v>-7.0000000000000007E-2</v>
          </cell>
          <cell r="I11754">
            <v>-0.4</v>
          </cell>
          <cell r="J11754">
            <v>-2.0099999999999998</v>
          </cell>
          <cell r="K11754">
            <v>708.18</v>
          </cell>
          <cell r="L11754">
            <v>-13.6</v>
          </cell>
          <cell r="M11754">
            <v>694.57999999999993</v>
          </cell>
          <cell r="N11754">
            <v>0.65</v>
          </cell>
        </row>
        <row r="11755">
          <cell r="A11755" t="str">
            <v>SS1.716Thinned165</v>
          </cell>
          <cell r="B11755" t="str">
            <v xml:space="preserve">SS </v>
          </cell>
          <cell r="C11755">
            <v>1.7</v>
          </cell>
          <cell r="D11755">
            <v>16</v>
          </cell>
          <cell r="E11755" t="str">
            <v>Thinned</v>
          </cell>
          <cell r="F11755" t="str">
            <v>165-170</v>
          </cell>
          <cell r="G11755">
            <v>-0.25</v>
          </cell>
          <cell r="H11755">
            <v>-0.06</v>
          </cell>
          <cell r="I11755">
            <v>-0.31</v>
          </cell>
          <cell r="J11755">
            <v>-1.55</v>
          </cell>
          <cell r="K11755">
            <v>706.62</v>
          </cell>
          <cell r="L11755">
            <v>-13.71</v>
          </cell>
          <cell r="M11755">
            <v>692.91</v>
          </cell>
          <cell r="N11755">
            <v>0.59</v>
          </cell>
        </row>
        <row r="11756">
          <cell r="A11756" t="str">
            <v>SS1.716Thinned170</v>
          </cell>
          <cell r="B11756" t="str">
            <v xml:space="preserve">SS </v>
          </cell>
          <cell r="C11756">
            <v>1.7</v>
          </cell>
          <cell r="D11756">
            <v>16</v>
          </cell>
          <cell r="E11756" t="str">
            <v>Thinned</v>
          </cell>
          <cell r="F11756" t="str">
            <v>170-175</v>
          </cell>
          <cell r="G11756">
            <v>-0.31</v>
          </cell>
          <cell r="H11756">
            <v>-0.06</v>
          </cell>
          <cell r="I11756">
            <v>-0.37</v>
          </cell>
          <cell r="J11756">
            <v>-1.83</v>
          </cell>
          <cell r="K11756">
            <v>704.8</v>
          </cell>
          <cell r="L11756">
            <v>-13.8</v>
          </cell>
          <cell r="M11756">
            <v>691</v>
          </cell>
          <cell r="N11756">
            <v>0.54</v>
          </cell>
        </row>
        <row r="11757">
          <cell r="A11757" t="str">
            <v>SS1.716Thinned175</v>
          </cell>
          <cell r="B11757" t="str">
            <v xml:space="preserve">SS </v>
          </cell>
          <cell r="C11757">
            <v>1.7</v>
          </cell>
          <cell r="D11757">
            <v>16</v>
          </cell>
          <cell r="E11757" t="str">
            <v>Thinned</v>
          </cell>
          <cell r="F11757" t="str">
            <v>175-180</v>
          </cell>
          <cell r="G11757">
            <v>-0.31</v>
          </cell>
          <cell r="H11757">
            <v>-0.05</v>
          </cell>
          <cell r="I11757">
            <v>-0.36</v>
          </cell>
          <cell r="J11757">
            <v>-1.81</v>
          </cell>
          <cell r="K11757">
            <v>702.99</v>
          </cell>
          <cell r="L11757">
            <v>-13.89</v>
          </cell>
          <cell r="M11757">
            <v>689.1</v>
          </cell>
          <cell r="N11757">
            <v>0.49</v>
          </cell>
        </row>
        <row r="11758">
          <cell r="A11758" t="str">
            <v>SS1.716Thinned180</v>
          </cell>
          <cell r="B11758" t="str">
            <v xml:space="preserve">SS </v>
          </cell>
          <cell r="C11758">
            <v>1.7</v>
          </cell>
          <cell r="D11758">
            <v>16</v>
          </cell>
          <cell r="E11758" t="str">
            <v>Thinned</v>
          </cell>
          <cell r="F11758" t="str">
            <v>180-185</v>
          </cell>
          <cell r="G11758">
            <v>-0.31</v>
          </cell>
          <cell r="H11758">
            <v>-0.05</v>
          </cell>
          <cell r="I11758">
            <v>-0.36</v>
          </cell>
          <cell r="J11758">
            <v>-1.8</v>
          </cell>
          <cell r="K11758">
            <v>701.19</v>
          </cell>
          <cell r="L11758">
            <v>-13.97</v>
          </cell>
          <cell r="M11758">
            <v>687.22</v>
          </cell>
          <cell r="N11758">
            <v>0.45</v>
          </cell>
        </row>
        <row r="11759">
          <cell r="A11759" t="str">
            <v>SS1.716Thinned185</v>
          </cell>
          <cell r="B11759" t="str">
            <v xml:space="preserve">SS </v>
          </cell>
          <cell r="C11759">
            <v>1.7</v>
          </cell>
          <cell r="D11759">
            <v>16</v>
          </cell>
          <cell r="E11759" t="str">
            <v>Thinned</v>
          </cell>
          <cell r="F11759" t="str">
            <v>185-190</v>
          </cell>
          <cell r="G11759">
            <v>-0.31</v>
          </cell>
          <cell r="H11759">
            <v>-0.04</v>
          </cell>
          <cell r="I11759">
            <v>-0.36</v>
          </cell>
          <cell r="J11759">
            <v>-1.78</v>
          </cell>
          <cell r="K11759">
            <v>699.4</v>
          </cell>
          <cell r="L11759">
            <v>-14.04</v>
          </cell>
          <cell r="M11759">
            <v>685.36</v>
          </cell>
          <cell r="N11759">
            <v>0.41</v>
          </cell>
        </row>
        <row r="11760">
          <cell r="A11760" t="str">
            <v>SS1.716Thinned190</v>
          </cell>
          <cell r="B11760" t="str">
            <v xml:space="preserve">SS </v>
          </cell>
          <cell r="C11760">
            <v>1.7</v>
          </cell>
          <cell r="D11760">
            <v>16</v>
          </cell>
          <cell r="E11760" t="str">
            <v>Thinned</v>
          </cell>
          <cell r="F11760" t="str">
            <v>190-195</v>
          </cell>
          <cell r="G11760">
            <v>-0.31</v>
          </cell>
          <cell r="H11760">
            <v>-0.04</v>
          </cell>
          <cell r="I11760">
            <v>-0.35</v>
          </cell>
          <cell r="J11760">
            <v>-1.74</v>
          </cell>
          <cell r="K11760">
            <v>697.66</v>
          </cell>
          <cell r="L11760">
            <v>-14.11</v>
          </cell>
          <cell r="M11760">
            <v>683.55</v>
          </cell>
          <cell r="N11760">
            <v>0.38</v>
          </cell>
        </row>
        <row r="11761">
          <cell r="A11761" t="str">
            <v>SS1.716Thinned195</v>
          </cell>
          <cell r="B11761" t="str">
            <v xml:space="preserve">SS </v>
          </cell>
          <cell r="C11761">
            <v>1.7</v>
          </cell>
          <cell r="D11761">
            <v>16</v>
          </cell>
          <cell r="E11761" t="str">
            <v>Thinned</v>
          </cell>
          <cell r="F11761" t="str">
            <v>195-200</v>
          </cell>
          <cell r="G11761">
            <v>-0.3</v>
          </cell>
          <cell r="H11761">
            <v>-0.04</v>
          </cell>
          <cell r="I11761">
            <v>-0.34</v>
          </cell>
          <cell r="J11761">
            <v>-1.68</v>
          </cell>
          <cell r="K11761">
            <v>695.99</v>
          </cell>
          <cell r="L11761">
            <v>-14.17</v>
          </cell>
          <cell r="M11761">
            <v>681.82</v>
          </cell>
          <cell r="N11761">
            <v>0.34</v>
          </cell>
        </row>
        <row r="11762">
          <cell r="A11762" t="str">
            <v>SS1.718NO_thin000</v>
          </cell>
          <cell r="B11762" t="str">
            <v xml:space="preserve">SS </v>
          </cell>
          <cell r="C11762">
            <v>1.7</v>
          </cell>
          <cell r="D11762">
            <v>18</v>
          </cell>
          <cell r="E11762" t="str">
            <v>NO_thin</v>
          </cell>
          <cell r="F11762" t="str">
            <v xml:space="preserve">  0-5</v>
          </cell>
          <cell r="G11762">
            <v>1.7</v>
          </cell>
          <cell r="H11762">
            <v>0.31</v>
          </cell>
          <cell r="I11762">
            <v>2.02</v>
          </cell>
          <cell r="J11762">
            <v>10.08</v>
          </cell>
          <cell r="K11762">
            <v>10.08</v>
          </cell>
          <cell r="L11762">
            <v>0</v>
          </cell>
          <cell r="M11762">
            <v>10.08</v>
          </cell>
          <cell r="N11762">
            <v>0</v>
          </cell>
        </row>
        <row r="11763">
          <cell r="A11763" t="str">
            <v>SS1.718NO_thin005</v>
          </cell>
          <cell r="B11763" t="str">
            <v xml:space="preserve">SS </v>
          </cell>
          <cell r="C11763">
            <v>1.7</v>
          </cell>
          <cell r="D11763">
            <v>18</v>
          </cell>
          <cell r="E11763" t="str">
            <v>NO_thin</v>
          </cell>
          <cell r="F11763" t="str">
            <v xml:space="preserve">  5-10</v>
          </cell>
          <cell r="G11763">
            <v>5.2</v>
          </cell>
          <cell r="H11763">
            <v>0.38</v>
          </cell>
          <cell r="I11763">
            <v>5.59</v>
          </cell>
          <cell r="J11763">
            <v>27.93</v>
          </cell>
          <cell r="K11763">
            <v>38.01</v>
          </cell>
          <cell r="L11763">
            <v>0</v>
          </cell>
          <cell r="M11763">
            <v>38.01</v>
          </cell>
          <cell r="N11763">
            <v>0</v>
          </cell>
        </row>
        <row r="11764">
          <cell r="A11764" t="str">
            <v>SS1.718NO_thin010</v>
          </cell>
          <cell r="B11764" t="str">
            <v xml:space="preserve">SS </v>
          </cell>
          <cell r="C11764">
            <v>1.7</v>
          </cell>
          <cell r="D11764">
            <v>18</v>
          </cell>
          <cell r="E11764" t="str">
            <v>NO_thin</v>
          </cell>
          <cell r="F11764" t="str">
            <v xml:space="preserve"> 10-15</v>
          </cell>
          <cell r="G11764">
            <v>15.88</v>
          </cell>
          <cell r="H11764">
            <v>0.39</v>
          </cell>
          <cell r="I11764">
            <v>16.260000000000002</v>
          </cell>
          <cell r="J11764">
            <v>81.31</v>
          </cell>
          <cell r="K11764">
            <v>119.32</v>
          </cell>
          <cell r="L11764">
            <v>0</v>
          </cell>
          <cell r="M11764">
            <v>119.32</v>
          </cell>
          <cell r="N11764">
            <v>0</v>
          </cell>
        </row>
        <row r="11765">
          <cell r="A11765" t="str">
            <v>SS1.718NO_thin015</v>
          </cell>
          <cell r="B11765" t="str">
            <v xml:space="preserve">SS </v>
          </cell>
          <cell r="C11765">
            <v>1.7</v>
          </cell>
          <cell r="D11765">
            <v>18</v>
          </cell>
          <cell r="E11765" t="str">
            <v>NO_thin</v>
          </cell>
          <cell r="F11765" t="str">
            <v xml:space="preserve"> 15-20</v>
          </cell>
          <cell r="G11765">
            <v>30.35</v>
          </cell>
          <cell r="H11765">
            <v>1.06</v>
          </cell>
          <cell r="I11765">
            <v>31.41</v>
          </cell>
          <cell r="J11765">
            <v>157.04</v>
          </cell>
          <cell r="K11765">
            <v>276.36</v>
          </cell>
          <cell r="L11765">
            <v>0</v>
          </cell>
          <cell r="M11765">
            <v>276.36</v>
          </cell>
          <cell r="N11765">
            <v>0</v>
          </cell>
        </row>
        <row r="11766">
          <cell r="A11766" t="str">
            <v>SS1.718NO_thin020</v>
          </cell>
          <cell r="B11766" t="str">
            <v xml:space="preserve">SS </v>
          </cell>
          <cell r="C11766">
            <v>1.7</v>
          </cell>
          <cell r="D11766">
            <v>18</v>
          </cell>
          <cell r="E11766" t="str">
            <v>NO_thin</v>
          </cell>
          <cell r="F11766" t="str">
            <v xml:space="preserve"> 20-25</v>
          </cell>
          <cell r="G11766">
            <v>22.9</v>
          </cell>
          <cell r="H11766">
            <v>0.67</v>
          </cell>
          <cell r="I11766">
            <v>23.57</v>
          </cell>
          <cell r="J11766">
            <v>117.86</v>
          </cell>
          <cell r="K11766">
            <v>394.22</v>
          </cell>
          <cell r="L11766">
            <v>0</v>
          </cell>
          <cell r="M11766">
            <v>394.22</v>
          </cell>
          <cell r="N11766">
            <v>0</v>
          </cell>
        </row>
        <row r="11767">
          <cell r="A11767" t="str">
            <v>SS1.718NO_thin025</v>
          </cell>
          <cell r="B11767" t="str">
            <v xml:space="preserve">SS </v>
          </cell>
          <cell r="C11767">
            <v>1.7</v>
          </cell>
          <cell r="D11767">
            <v>18</v>
          </cell>
          <cell r="E11767" t="str">
            <v>NO_thin</v>
          </cell>
          <cell r="F11767" t="str">
            <v xml:space="preserve"> 25-30</v>
          </cell>
          <cell r="G11767">
            <v>21.71</v>
          </cell>
          <cell r="H11767">
            <v>1.86</v>
          </cell>
          <cell r="I11767">
            <v>23.57</v>
          </cell>
          <cell r="J11767">
            <v>117.84</v>
          </cell>
          <cell r="K11767">
            <v>512.05999999999995</v>
          </cell>
          <cell r="L11767">
            <v>0</v>
          </cell>
          <cell r="M11767">
            <v>512.05999999999995</v>
          </cell>
          <cell r="N11767">
            <v>0</v>
          </cell>
        </row>
        <row r="11768">
          <cell r="A11768" t="str">
            <v>SS1.718NO_thin030</v>
          </cell>
          <cell r="B11768" t="str">
            <v xml:space="preserve">SS </v>
          </cell>
          <cell r="C11768">
            <v>1.7</v>
          </cell>
          <cell r="D11768">
            <v>18</v>
          </cell>
          <cell r="E11768" t="str">
            <v>NO_thin</v>
          </cell>
          <cell r="F11768" t="str">
            <v xml:space="preserve"> 30-35</v>
          </cell>
          <cell r="G11768">
            <v>19.38</v>
          </cell>
          <cell r="H11768">
            <v>10.9</v>
          </cell>
          <cell r="I11768">
            <v>30.28</v>
          </cell>
          <cell r="J11768">
            <v>151.38999999999999</v>
          </cell>
          <cell r="K11768">
            <v>663.45</v>
          </cell>
          <cell r="L11768">
            <v>0</v>
          </cell>
          <cell r="M11768">
            <v>663.45</v>
          </cell>
          <cell r="N11768">
            <v>0</v>
          </cell>
        </row>
        <row r="11769">
          <cell r="A11769" t="str">
            <v>SS1.718NO_thin035</v>
          </cell>
          <cell r="B11769" t="str">
            <v xml:space="preserve">SS </v>
          </cell>
          <cell r="C11769">
            <v>1.7</v>
          </cell>
          <cell r="D11769">
            <v>18</v>
          </cell>
          <cell r="E11769" t="str">
            <v>NO_thin</v>
          </cell>
          <cell r="F11769" t="str">
            <v xml:space="preserve"> 35-40</v>
          </cell>
          <cell r="G11769">
            <v>16.829999999999998</v>
          </cell>
          <cell r="H11769">
            <v>6.44</v>
          </cell>
          <cell r="I11769">
            <v>23.27</v>
          </cell>
          <cell r="J11769">
            <v>116.33</v>
          </cell>
          <cell r="K11769">
            <v>779.78</v>
          </cell>
          <cell r="L11769">
            <v>0</v>
          </cell>
          <cell r="M11769">
            <v>779.78</v>
          </cell>
          <cell r="N11769">
            <v>0</v>
          </cell>
        </row>
        <row r="11770">
          <cell r="A11770" t="str">
            <v>SS1.718NO_thin040</v>
          </cell>
          <cell r="B11770" t="str">
            <v xml:space="preserve">SS </v>
          </cell>
          <cell r="C11770">
            <v>1.7</v>
          </cell>
          <cell r="D11770">
            <v>18</v>
          </cell>
          <cell r="E11770" t="str">
            <v>NO_thin</v>
          </cell>
          <cell r="F11770" t="str">
            <v xml:space="preserve"> 40-45</v>
          </cell>
          <cell r="G11770">
            <v>15.93</v>
          </cell>
          <cell r="H11770">
            <v>1.85</v>
          </cell>
          <cell r="I11770">
            <v>17.77</v>
          </cell>
          <cell r="J11770">
            <v>88.87</v>
          </cell>
          <cell r="K11770">
            <v>868.65</v>
          </cell>
          <cell r="L11770">
            <v>0</v>
          </cell>
          <cell r="M11770">
            <v>868.65</v>
          </cell>
          <cell r="N11770">
            <v>0</v>
          </cell>
        </row>
        <row r="11771">
          <cell r="A11771" t="str">
            <v>SS1.718NO_thin045</v>
          </cell>
          <cell r="B11771" t="str">
            <v xml:space="preserve">SS </v>
          </cell>
          <cell r="C11771">
            <v>1.7</v>
          </cell>
          <cell r="D11771">
            <v>18</v>
          </cell>
          <cell r="E11771" t="str">
            <v>NO_thin</v>
          </cell>
          <cell r="F11771" t="str">
            <v xml:space="preserve"> 45-50</v>
          </cell>
          <cell r="G11771">
            <v>14.35</v>
          </cell>
          <cell r="H11771">
            <v>-0.12</v>
          </cell>
          <cell r="I11771">
            <v>14.23</v>
          </cell>
          <cell r="J11771">
            <v>71.150000000000006</v>
          </cell>
          <cell r="K11771">
            <v>939.79</v>
          </cell>
          <cell r="L11771">
            <v>0</v>
          </cell>
          <cell r="M11771">
            <v>939.79</v>
          </cell>
          <cell r="N11771">
            <v>0</v>
          </cell>
        </row>
        <row r="11772">
          <cell r="A11772" t="str">
            <v>SS1.718NO_thin050</v>
          </cell>
          <cell r="B11772" t="str">
            <v xml:space="preserve">SS </v>
          </cell>
          <cell r="C11772">
            <v>1.7</v>
          </cell>
          <cell r="D11772">
            <v>18</v>
          </cell>
          <cell r="E11772" t="str">
            <v>NO_thin</v>
          </cell>
          <cell r="F11772" t="str">
            <v xml:space="preserve"> 50-55</v>
          </cell>
          <cell r="G11772">
            <v>12.8</v>
          </cell>
          <cell r="H11772">
            <v>-1.25</v>
          </cell>
          <cell r="I11772">
            <v>11.54</v>
          </cell>
          <cell r="J11772">
            <v>57.71</v>
          </cell>
          <cell r="K11772">
            <v>997.51</v>
          </cell>
          <cell r="L11772">
            <v>0</v>
          </cell>
          <cell r="M11772">
            <v>997.51</v>
          </cell>
          <cell r="N11772">
            <v>0</v>
          </cell>
        </row>
        <row r="11773">
          <cell r="A11773" t="str">
            <v>SS1.718NO_thin055</v>
          </cell>
          <cell r="B11773" t="str">
            <v xml:space="preserve">SS </v>
          </cell>
          <cell r="C11773">
            <v>1.7</v>
          </cell>
          <cell r="D11773">
            <v>18</v>
          </cell>
          <cell r="E11773" t="str">
            <v>NO_thin</v>
          </cell>
          <cell r="F11773" t="str">
            <v xml:space="preserve"> 55-60</v>
          </cell>
          <cell r="G11773">
            <v>11.18</v>
          </cell>
          <cell r="H11773">
            <v>-1.58</v>
          </cell>
          <cell r="I11773">
            <v>9.59</v>
          </cell>
          <cell r="J11773">
            <v>47.95</v>
          </cell>
          <cell r="K11773">
            <v>1045.46</v>
          </cell>
          <cell r="L11773">
            <v>0</v>
          </cell>
          <cell r="M11773">
            <v>1045.46</v>
          </cell>
          <cell r="N11773">
            <v>0</v>
          </cell>
        </row>
        <row r="11774">
          <cell r="A11774" t="str">
            <v>SS1.718NO_thin060</v>
          </cell>
          <cell r="B11774" t="str">
            <v xml:space="preserve">SS </v>
          </cell>
          <cell r="C11774">
            <v>1.7</v>
          </cell>
          <cell r="D11774">
            <v>18</v>
          </cell>
          <cell r="E11774" t="str">
            <v>NO_thin</v>
          </cell>
          <cell r="F11774" t="str">
            <v xml:space="preserve"> 60-65</v>
          </cell>
          <cell r="G11774">
            <v>9.6</v>
          </cell>
          <cell r="H11774">
            <v>-1.68</v>
          </cell>
          <cell r="I11774">
            <v>7.92</v>
          </cell>
          <cell r="J11774">
            <v>39.6</v>
          </cell>
          <cell r="K11774">
            <v>1085.06</v>
          </cell>
          <cell r="L11774">
            <v>0</v>
          </cell>
          <cell r="M11774">
            <v>1085.06</v>
          </cell>
          <cell r="N11774">
            <v>0</v>
          </cell>
        </row>
        <row r="11775">
          <cell r="A11775" t="str">
            <v>SS1.718NO_thin065</v>
          </cell>
          <cell r="B11775" t="str">
            <v xml:space="preserve">SS </v>
          </cell>
          <cell r="C11775">
            <v>1.7</v>
          </cell>
          <cell r="D11775">
            <v>18</v>
          </cell>
          <cell r="E11775" t="str">
            <v>NO_thin</v>
          </cell>
          <cell r="F11775" t="str">
            <v xml:space="preserve"> 65-70</v>
          </cell>
          <cell r="G11775">
            <v>8.52</v>
          </cell>
          <cell r="H11775">
            <v>-1.86</v>
          </cell>
          <cell r="I11775">
            <v>6.66</v>
          </cell>
          <cell r="J11775">
            <v>33.299999999999997</v>
          </cell>
          <cell r="K11775">
            <v>1118.3499999999999</v>
          </cell>
          <cell r="L11775">
            <v>0</v>
          </cell>
          <cell r="M11775">
            <v>1118.3499999999999</v>
          </cell>
          <cell r="N11775">
            <v>0</v>
          </cell>
        </row>
        <row r="11776">
          <cell r="A11776" t="str">
            <v>SS1.718NO_thin070</v>
          </cell>
          <cell r="B11776" t="str">
            <v xml:space="preserve">SS </v>
          </cell>
          <cell r="C11776">
            <v>1.7</v>
          </cell>
          <cell r="D11776">
            <v>18</v>
          </cell>
          <cell r="E11776" t="str">
            <v>NO_thin</v>
          </cell>
          <cell r="F11776" t="str">
            <v xml:space="preserve"> 70-75</v>
          </cell>
          <cell r="G11776">
            <v>7.45</v>
          </cell>
          <cell r="H11776">
            <v>-1.0900000000000001</v>
          </cell>
          <cell r="I11776">
            <v>6.37</v>
          </cell>
          <cell r="J11776">
            <v>31.84</v>
          </cell>
          <cell r="K11776">
            <v>1150.2</v>
          </cell>
          <cell r="L11776">
            <v>0</v>
          </cell>
          <cell r="M11776">
            <v>1150.2</v>
          </cell>
          <cell r="N11776">
            <v>0</v>
          </cell>
        </row>
        <row r="11777">
          <cell r="A11777" t="str">
            <v>SS1.718NO_thin075</v>
          </cell>
          <cell r="B11777" t="str">
            <v xml:space="preserve">SS </v>
          </cell>
          <cell r="C11777">
            <v>1.7</v>
          </cell>
          <cell r="D11777">
            <v>18</v>
          </cell>
          <cell r="E11777" t="str">
            <v>NO_thin</v>
          </cell>
          <cell r="F11777" t="str">
            <v xml:space="preserve"> 75-80</v>
          </cell>
          <cell r="G11777">
            <v>6.37</v>
          </cell>
          <cell r="H11777">
            <v>-1.47</v>
          </cell>
          <cell r="I11777">
            <v>4.9000000000000004</v>
          </cell>
          <cell r="J11777">
            <v>24.52</v>
          </cell>
          <cell r="K11777">
            <v>1174.72</v>
          </cell>
          <cell r="L11777">
            <v>0</v>
          </cell>
          <cell r="M11777">
            <v>1174.72</v>
          </cell>
          <cell r="N11777">
            <v>0</v>
          </cell>
        </row>
        <row r="11778">
          <cell r="A11778" t="str">
            <v>SS1.718NO_thin080</v>
          </cell>
          <cell r="B11778" t="str">
            <v xml:space="preserve">SS </v>
          </cell>
          <cell r="C11778">
            <v>1.7</v>
          </cell>
          <cell r="D11778">
            <v>18</v>
          </cell>
          <cell r="E11778" t="str">
            <v>NO_thin</v>
          </cell>
          <cell r="F11778" t="str">
            <v xml:space="preserve"> 80-85</v>
          </cell>
          <cell r="G11778">
            <v>5.42</v>
          </cell>
          <cell r="H11778">
            <v>-1.27</v>
          </cell>
          <cell r="I11778">
            <v>4.1500000000000004</v>
          </cell>
          <cell r="J11778">
            <v>20.73</v>
          </cell>
          <cell r="K11778">
            <v>1195.45</v>
          </cell>
          <cell r="L11778">
            <v>0</v>
          </cell>
          <cell r="M11778">
            <v>1195.45</v>
          </cell>
          <cell r="N11778">
            <v>0</v>
          </cell>
        </row>
        <row r="11779">
          <cell r="A11779" t="str">
            <v>SS1.718NO_thin085</v>
          </cell>
          <cell r="B11779" t="str">
            <v xml:space="preserve">SS </v>
          </cell>
          <cell r="C11779">
            <v>1.7</v>
          </cell>
          <cell r="D11779">
            <v>18</v>
          </cell>
          <cell r="E11779" t="str">
            <v>NO_thin</v>
          </cell>
          <cell r="F11779" t="str">
            <v xml:space="preserve"> 85-90</v>
          </cell>
          <cell r="G11779">
            <v>4.82</v>
          </cell>
          <cell r="H11779">
            <v>-1.18</v>
          </cell>
          <cell r="I11779">
            <v>3.64</v>
          </cell>
          <cell r="J11779">
            <v>18.2</v>
          </cell>
          <cell r="K11779">
            <v>1213.6500000000001</v>
          </cell>
          <cell r="L11779">
            <v>0</v>
          </cell>
          <cell r="M11779">
            <v>1213.6500000000001</v>
          </cell>
          <cell r="N11779">
            <v>0</v>
          </cell>
        </row>
        <row r="11780">
          <cell r="A11780" t="str">
            <v>SS1.718NO_thin090</v>
          </cell>
          <cell r="B11780" t="str">
            <v xml:space="preserve">SS </v>
          </cell>
          <cell r="C11780">
            <v>1.7</v>
          </cell>
          <cell r="D11780">
            <v>18</v>
          </cell>
          <cell r="E11780" t="str">
            <v>NO_thin</v>
          </cell>
          <cell r="F11780" t="str">
            <v xml:space="preserve"> 90-95</v>
          </cell>
          <cell r="G11780">
            <v>4.24</v>
          </cell>
          <cell r="H11780">
            <v>-1.05</v>
          </cell>
          <cell r="I11780">
            <v>3.19</v>
          </cell>
          <cell r="J11780">
            <v>15.94</v>
          </cell>
          <cell r="K11780">
            <v>1229.5899999999999</v>
          </cell>
          <cell r="L11780">
            <v>0</v>
          </cell>
          <cell r="M11780">
            <v>1229.5899999999999</v>
          </cell>
          <cell r="N11780">
            <v>0</v>
          </cell>
        </row>
        <row r="11781">
          <cell r="A11781" t="str">
            <v>SS1.718NO_thin095</v>
          </cell>
          <cell r="B11781" t="str">
            <v xml:space="preserve">SS </v>
          </cell>
          <cell r="C11781">
            <v>1.7</v>
          </cell>
          <cell r="D11781">
            <v>18</v>
          </cell>
          <cell r="E11781" t="str">
            <v>NO_thin</v>
          </cell>
          <cell r="F11781" t="str">
            <v xml:space="preserve"> 95-100</v>
          </cell>
          <cell r="G11781">
            <v>3.77</v>
          </cell>
          <cell r="H11781">
            <v>-0.91</v>
          </cell>
          <cell r="I11781">
            <v>2.86</v>
          </cell>
          <cell r="J11781">
            <v>14.32</v>
          </cell>
          <cell r="K11781">
            <v>1243.9100000000001</v>
          </cell>
          <cell r="L11781">
            <v>0</v>
          </cell>
          <cell r="M11781">
            <v>1243.9100000000001</v>
          </cell>
          <cell r="N11781">
            <v>0</v>
          </cell>
        </row>
        <row r="11782">
          <cell r="A11782" t="str">
            <v>SS1.718NO_thin100</v>
          </cell>
          <cell r="B11782" t="str">
            <v xml:space="preserve">SS </v>
          </cell>
          <cell r="C11782">
            <v>1.7</v>
          </cell>
          <cell r="D11782">
            <v>18</v>
          </cell>
          <cell r="E11782" t="str">
            <v>NO_thin</v>
          </cell>
          <cell r="F11782" t="str">
            <v>100-105</v>
          </cell>
          <cell r="G11782">
            <v>3.33</v>
          </cell>
          <cell r="H11782">
            <v>-0.78</v>
          </cell>
          <cell r="I11782">
            <v>2.54</v>
          </cell>
          <cell r="J11782">
            <v>12.71</v>
          </cell>
          <cell r="K11782">
            <v>1256.6199999999999</v>
          </cell>
          <cell r="L11782">
            <v>0</v>
          </cell>
          <cell r="M11782">
            <v>1256.6199999999999</v>
          </cell>
          <cell r="N11782">
            <v>0</v>
          </cell>
        </row>
        <row r="11783">
          <cell r="A11783" t="str">
            <v>SS1.718NO_thin105</v>
          </cell>
          <cell r="B11783" t="str">
            <v xml:space="preserve">SS </v>
          </cell>
          <cell r="C11783">
            <v>1.7</v>
          </cell>
          <cell r="D11783">
            <v>18</v>
          </cell>
          <cell r="E11783" t="str">
            <v>NO_thin</v>
          </cell>
          <cell r="F11783" t="str">
            <v>105-110</v>
          </cell>
          <cell r="G11783">
            <v>2.87</v>
          </cell>
          <cell r="H11783">
            <v>-0.68</v>
          </cell>
          <cell r="I11783">
            <v>2.19</v>
          </cell>
          <cell r="J11783">
            <v>10.94</v>
          </cell>
          <cell r="K11783">
            <v>1267.56</v>
          </cell>
          <cell r="L11783">
            <v>0</v>
          </cell>
          <cell r="M11783">
            <v>1267.56</v>
          </cell>
          <cell r="N11783">
            <v>0</v>
          </cell>
        </row>
        <row r="11784">
          <cell r="A11784" t="str">
            <v>SS1.718NO_thin110</v>
          </cell>
          <cell r="B11784" t="str">
            <v xml:space="preserve">SS </v>
          </cell>
          <cell r="C11784">
            <v>1.7</v>
          </cell>
          <cell r="D11784">
            <v>18</v>
          </cell>
          <cell r="E11784" t="str">
            <v>NO_thin</v>
          </cell>
          <cell r="F11784" t="str">
            <v>110-115</v>
          </cell>
          <cell r="G11784">
            <v>2.5</v>
          </cell>
          <cell r="H11784">
            <v>-0.59</v>
          </cell>
          <cell r="I11784">
            <v>1.91</v>
          </cell>
          <cell r="J11784">
            <v>9.5399999999999991</v>
          </cell>
          <cell r="K11784">
            <v>1277.0999999999999</v>
          </cell>
          <cell r="L11784">
            <v>0</v>
          </cell>
          <cell r="M11784">
            <v>1277.0999999999999</v>
          </cell>
          <cell r="N11784">
            <v>0</v>
          </cell>
        </row>
        <row r="11785">
          <cell r="A11785" t="str">
            <v>SS1.718NO_thin115</v>
          </cell>
          <cell r="B11785" t="str">
            <v xml:space="preserve">SS </v>
          </cell>
          <cell r="C11785">
            <v>1.7</v>
          </cell>
          <cell r="D11785">
            <v>18</v>
          </cell>
          <cell r="E11785" t="str">
            <v>NO_thin</v>
          </cell>
          <cell r="F11785" t="str">
            <v>115-120</v>
          </cell>
          <cell r="G11785">
            <v>2.21</v>
          </cell>
          <cell r="H11785">
            <v>-0.5</v>
          </cell>
          <cell r="I11785">
            <v>1.7</v>
          </cell>
          <cell r="J11785">
            <v>8.52</v>
          </cell>
          <cell r="K11785">
            <v>1285.6199999999999</v>
          </cell>
          <cell r="L11785">
            <v>0</v>
          </cell>
          <cell r="M11785">
            <v>1285.6199999999999</v>
          </cell>
          <cell r="N11785">
            <v>0</v>
          </cell>
        </row>
        <row r="11786">
          <cell r="A11786" t="str">
            <v>SS1.718NO_thin120</v>
          </cell>
          <cell r="B11786" t="str">
            <v xml:space="preserve">SS </v>
          </cell>
          <cell r="C11786">
            <v>1.7</v>
          </cell>
          <cell r="D11786">
            <v>18</v>
          </cell>
          <cell r="E11786" t="str">
            <v>NO_thin</v>
          </cell>
          <cell r="F11786" t="str">
            <v>120-125</v>
          </cell>
          <cell r="G11786">
            <v>1.9</v>
          </cell>
          <cell r="H11786">
            <v>-0.37</v>
          </cell>
          <cell r="I11786">
            <v>1.54</v>
          </cell>
          <cell r="J11786">
            <v>7.69</v>
          </cell>
          <cell r="K11786">
            <v>1293.31</v>
          </cell>
          <cell r="L11786">
            <v>0</v>
          </cell>
          <cell r="M11786">
            <v>1293.31</v>
          </cell>
          <cell r="N11786">
            <v>0</v>
          </cell>
        </row>
        <row r="11787">
          <cell r="A11787" t="str">
            <v>SS1.718NO_thin125</v>
          </cell>
          <cell r="B11787" t="str">
            <v xml:space="preserve">SS </v>
          </cell>
          <cell r="C11787">
            <v>1.7</v>
          </cell>
          <cell r="D11787">
            <v>18</v>
          </cell>
          <cell r="E11787" t="str">
            <v>NO_thin</v>
          </cell>
          <cell r="F11787" t="str">
            <v>125-130</v>
          </cell>
          <cell r="G11787">
            <v>1.62</v>
          </cell>
          <cell r="H11787">
            <v>-0.39</v>
          </cell>
          <cell r="I11787">
            <v>1.22</v>
          </cell>
          <cell r="J11787">
            <v>6.12</v>
          </cell>
          <cell r="K11787">
            <v>1299.43</v>
          </cell>
          <cell r="L11787">
            <v>0</v>
          </cell>
          <cell r="M11787">
            <v>1299.43</v>
          </cell>
          <cell r="N11787">
            <v>0</v>
          </cell>
        </row>
        <row r="11788">
          <cell r="A11788" t="str">
            <v>SS1.718NO_thin130</v>
          </cell>
          <cell r="B11788" t="str">
            <v xml:space="preserve">SS </v>
          </cell>
          <cell r="C11788">
            <v>1.7</v>
          </cell>
          <cell r="D11788">
            <v>18</v>
          </cell>
          <cell r="E11788" t="str">
            <v>NO_thin</v>
          </cell>
          <cell r="F11788" t="str">
            <v>130-135</v>
          </cell>
          <cell r="G11788">
            <v>1.43</v>
          </cell>
          <cell r="H11788">
            <v>-0.35</v>
          </cell>
          <cell r="I11788">
            <v>1.08</v>
          </cell>
          <cell r="J11788">
            <v>5.41</v>
          </cell>
          <cell r="K11788">
            <v>1304.83</v>
          </cell>
          <cell r="L11788">
            <v>0</v>
          </cell>
          <cell r="M11788">
            <v>1304.83</v>
          </cell>
          <cell r="N11788">
            <v>0</v>
          </cell>
        </row>
        <row r="11789">
          <cell r="A11789" t="str">
            <v>SS1.718NO_thin135</v>
          </cell>
          <cell r="B11789" t="str">
            <v xml:space="preserve">SS </v>
          </cell>
          <cell r="C11789">
            <v>1.7</v>
          </cell>
          <cell r="D11789">
            <v>18</v>
          </cell>
          <cell r="E11789" t="str">
            <v>NO_thin</v>
          </cell>
          <cell r="F11789" t="str">
            <v>135-140</v>
          </cell>
          <cell r="G11789">
            <v>1.29</v>
          </cell>
          <cell r="H11789">
            <v>-0.3</v>
          </cell>
          <cell r="I11789">
            <v>0.98</v>
          </cell>
          <cell r="J11789">
            <v>4.92</v>
          </cell>
          <cell r="K11789">
            <v>1309.76</v>
          </cell>
          <cell r="L11789">
            <v>0</v>
          </cell>
          <cell r="M11789">
            <v>1309.76</v>
          </cell>
          <cell r="N11789">
            <v>0</v>
          </cell>
        </row>
        <row r="11790">
          <cell r="A11790" t="str">
            <v>SS1.718NO_thin140</v>
          </cell>
          <cell r="B11790" t="str">
            <v xml:space="preserve">SS </v>
          </cell>
          <cell r="C11790">
            <v>1.7</v>
          </cell>
          <cell r="D11790">
            <v>18</v>
          </cell>
          <cell r="E11790" t="str">
            <v>NO_thin</v>
          </cell>
          <cell r="F11790" t="str">
            <v>140-145</v>
          </cell>
          <cell r="G11790">
            <v>1.1000000000000001</v>
          </cell>
          <cell r="H11790">
            <v>-0.25</v>
          </cell>
          <cell r="I11790">
            <v>0.86</v>
          </cell>
          <cell r="J11790">
            <v>4.28</v>
          </cell>
          <cell r="K11790">
            <v>1314.04</v>
          </cell>
          <cell r="L11790">
            <v>0</v>
          </cell>
          <cell r="M11790">
            <v>1314.04</v>
          </cell>
          <cell r="N11790">
            <v>0</v>
          </cell>
        </row>
        <row r="11791">
          <cell r="A11791" t="str">
            <v>SS1.718NO_thin145</v>
          </cell>
          <cell r="B11791" t="str">
            <v xml:space="preserve">SS </v>
          </cell>
          <cell r="C11791">
            <v>1.7</v>
          </cell>
          <cell r="D11791">
            <v>18</v>
          </cell>
          <cell r="E11791" t="str">
            <v>NO_thin</v>
          </cell>
          <cell r="F11791" t="str">
            <v>145-150</v>
          </cell>
          <cell r="G11791">
            <v>0.96</v>
          </cell>
          <cell r="H11791">
            <v>-0.21</v>
          </cell>
          <cell r="I11791">
            <v>0.75</v>
          </cell>
          <cell r="J11791">
            <v>3.75</v>
          </cell>
          <cell r="K11791">
            <v>1317.79</v>
          </cell>
          <cell r="L11791">
            <v>0</v>
          </cell>
          <cell r="M11791">
            <v>1317.79</v>
          </cell>
          <cell r="N11791">
            <v>0</v>
          </cell>
        </row>
        <row r="11792">
          <cell r="A11792" t="str">
            <v>SS1.718NO_thin150</v>
          </cell>
          <cell r="B11792" t="str">
            <v xml:space="preserve">SS </v>
          </cell>
          <cell r="C11792">
            <v>1.7</v>
          </cell>
          <cell r="D11792">
            <v>18</v>
          </cell>
          <cell r="E11792" t="str">
            <v>NO_thin</v>
          </cell>
          <cell r="F11792" t="str">
            <v>150-155</v>
          </cell>
          <cell r="G11792">
            <v>0.78</v>
          </cell>
          <cell r="H11792">
            <v>-0.17</v>
          </cell>
          <cell r="I11792">
            <v>0.61</v>
          </cell>
          <cell r="J11792">
            <v>3.05</v>
          </cell>
          <cell r="K11792">
            <v>1320.84</v>
          </cell>
          <cell r="L11792">
            <v>0</v>
          </cell>
          <cell r="M11792">
            <v>1320.84</v>
          </cell>
          <cell r="N11792">
            <v>0</v>
          </cell>
        </row>
        <row r="11793">
          <cell r="A11793" t="str">
            <v>SS1.718NO_thin155</v>
          </cell>
          <cell r="B11793" t="str">
            <v xml:space="preserve">SS </v>
          </cell>
          <cell r="C11793">
            <v>1.7</v>
          </cell>
          <cell r="D11793">
            <v>18</v>
          </cell>
          <cell r="E11793" t="str">
            <v>NO_thin</v>
          </cell>
          <cell r="F11793" t="str">
            <v>155-160</v>
          </cell>
          <cell r="G11793">
            <v>0.7</v>
          </cell>
          <cell r="H11793">
            <v>-0.16</v>
          </cell>
          <cell r="I11793">
            <v>0.54</v>
          </cell>
          <cell r="J11793">
            <v>2.71</v>
          </cell>
          <cell r="K11793">
            <v>1323.55</v>
          </cell>
          <cell r="L11793">
            <v>0</v>
          </cell>
          <cell r="M11793">
            <v>1323.55</v>
          </cell>
          <cell r="N11793">
            <v>0</v>
          </cell>
        </row>
        <row r="11794">
          <cell r="A11794" t="str">
            <v>SS1.718NO_thin160</v>
          </cell>
          <cell r="B11794" t="str">
            <v xml:space="preserve">SS </v>
          </cell>
          <cell r="C11794">
            <v>1.7</v>
          </cell>
          <cell r="D11794">
            <v>18</v>
          </cell>
          <cell r="E11794" t="str">
            <v>NO_thin</v>
          </cell>
          <cell r="F11794" t="str">
            <v>160-165</v>
          </cell>
          <cell r="G11794">
            <v>0.65</v>
          </cell>
          <cell r="H11794">
            <v>-0.13</v>
          </cell>
          <cell r="I11794">
            <v>0.52</v>
          </cell>
          <cell r="J11794">
            <v>2.6</v>
          </cell>
          <cell r="K11794">
            <v>1326.15</v>
          </cell>
          <cell r="L11794">
            <v>0</v>
          </cell>
          <cell r="M11794">
            <v>1326.15</v>
          </cell>
          <cell r="N11794">
            <v>0</v>
          </cell>
        </row>
        <row r="11795">
          <cell r="A11795" t="str">
            <v>SS1.718NO_thin165</v>
          </cell>
          <cell r="B11795" t="str">
            <v xml:space="preserve">SS </v>
          </cell>
          <cell r="C11795">
            <v>1.7</v>
          </cell>
          <cell r="D11795">
            <v>18</v>
          </cell>
          <cell r="E11795" t="str">
            <v>NO_thin</v>
          </cell>
          <cell r="F11795" t="str">
            <v>165-170</v>
          </cell>
          <cell r="G11795">
            <v>0.56000000000000005</v>
          </cell>
          <cell r="H11795">
            <v>-0.11</v>
          </cell>
          <cell r="I11795">
            <v>0.45</v>
          </cell>
          <cell r="J11795">
            <v>2.2599999999999998</v>
          </cell>
          <cell r="K11795">
            <v>1328.42</v>
          </cell>
          <cell r="L11795">
            <v>0</v>
          </cell>
          <cell r="M11795">
            <v>1328.42</v>
          </cell>
          <cell r="N11795">
            <v>0</v>
          </cell>
        </row>
        <row r="11796">
          <cell r="A11796" t="str">
            <v>SS1.718NO_thin170</v>
          </cell>
          <cell r="B11796" t="str">
            <v xml:space="preserve">SS </v>
          </cell>
          <cell r="C11796">
            <v>1.7</v>
          </cell>
          <cell r="D11796">
            <v>18</v>
          </cell>
          <cell r="E11796" t="str">
            <v>NO_thin</v>
          </cell>
          <cell r="F11796" t="str">
            <v>170-175</v>
          </cell>
          <cell r="G11796">
            <v>0.48</v>
          </cell>
          <cell r="H11796">
            <v>-0.1</v>
          </cell>
          <cell r="I11796">
            <v>0.39</v>
          </cell>
          <cell r="J11796">
            <v>1.93</v>
          </cell>
          <cell r="K11796">
            <v>1330.34</v>
          </cell>
          <cell r="L11796">
            <v>0</v>
          </cell>
          <cell r="M11796">
            <v>1330.34</v>
          </cell>
          <cell r="N11796">
            <v>0</v>
          </cell>
        </row>
        <row r="11797">
          <cell r="A11797" t="str">
            <v>SS1.718NO_thin175</v>
          </cell>
          <cell r="B11797" t="str">
            <v xml:space="preserve">SS </v>
          </cell>
          <cell r="C11797">
            <v>1.7</v>
          </cell>
          <cell r="D11797">
            <v>18</v>
          </cell>
          <cell r="E11797" t="str">
            <v>NO_thin</v>
          </cell>
          <cell r="F11797" t="str">
            <v>175-180</v>
          </cell>
          <cell r="G11797">
            <v>0.44</v>
          </cell>
          <cell r="H11797">
            <v>-0.08</v>
          </cell>
          <cell r="I11797">
            <v>0.36</v>
          </cell>
          <cell r="J11797">
            <v>1.79</v>
          </cell>
          <cell r="K11797">
            <v>1332.13</v>
          </cell>
          <cell r="L11797">
            <v>0</v>
          </cell>
          <cell r="M11797">
            <v>1332.13</v>
          </cell>
          <cell r="N11797">
            <v>0</v>
          </cell>
        </row>
        <row r="11798">
          <cell r="A11798" t="str">
            <v>SS1.718NO_thin180</v>
          </cell>
          <cell r="B11798" t="str">
            <v xml:space="preserve">SS </v>
          </cell>
          <cell r="C11798">
            <v>1.7</v>
          </cell>
          <cell r="D11798">
            <v>18</v>
          </cell>
          <cell r="E11798" t="str">
            <v>NO_thin</v>
          </cell>
          <cell r="F11798" t="str">
            <v>180-185</v>
          </cell>
          <cell r="G11798">
            <v>0.4</v>
          </cell>
          <cell r="H11798">
            <v>-7.0000000000000007E-2</v>
          </cell>
          <cell r="I11798">
            <v>0.32</v>
          </cell>
          <cell r="J11798">
            <v>1.62</v>
          </cell>
          <cell r="K11798">
            <v>1333.75</v>
          </cell>
          <cell r="L11798">
            <v>0</v>
          </cell>
          <cell r="M11798">
            <v>1333.75</v>
          </cell>
          <cell r="N11798">
            <v>0</v>
          </cell>
        </row>
        <row r="11799">
          <cell r="A11799" t="str">
            <v>SS1.718NO_thin185</v>
          </cell>
          <cell r="B11799" t="str">
            <v xml:space="preserve">SS </v>
          </cell>
          <cell r="C11799">
            <v>1.7</v>
          </cell>
          <cell r="D11799">
            <v>18</v>
          </cell>
          <cell r="E11799" t="str">
            <v>NO_thin</v>
          </cell>
          <cell r="F11799" t="str">
            <v>185-190</v>
          </cell>
          <cell r="G11799">
            <v>0.34</v>
          </cell>
          <cell r="H11799">
            <v>-0.06</v>
          </cell>
          <cell r="I11799">
            <v>0.28000000000000003</v>
          </cell>
          <cell r="J11799">
            <v>1.4</v>
          </cell>
          <cell r="K11799">
            <v>1335.15</v>
          </cell>
          <cell r="L11799">
            <v>0</v>
          </cell>
          <cell r="M11799">
            <v>1335.15</v>
          </cell>
          <cell r="N11799">
            <v>0</v>
          </cell>
        </row>
        <row r="11800">
          <cell r="A11800" t="str">
            <v>SS1.718NO_thin190</v>
          </cell>
          <cell r="B11800" t="str">
            <v xml:space="preserve">SS </v>
          </cell>
          <cell r="C11800">
            <v>1.7</v>
          </cell>
          <cell r="D11800">
            <v>18</v>
          </cell>
          <cell r="E11800" t="str">
            <v>NO_thin</v>
          </cell>
          <cell r="F11800" t="str">
            <v>190-195</v>
          </cell>
          <cell r="G11800">
            <v>0.32</v>
          </cell>
          <cell r="H11800">
            <v>-0.05</v>
          </cell>
          <cell r="I11800">
            <v>0.27</v>
          </cell>
          <cell r="J11800">
            <v>1.34</v>
          </cell>
          <cell r="K11800">
            <v>1336.48</v>
          </cell>
          <cell r="L11800">
            <v>0</v>
          </cell>
          <cell r="M11800">
            <v>1336.48</v>
          </cell>
          <cell r="N11800">
            <v>0</v>
          </cell>
        </row>
        <row r="11801">
          <cell r="A11801" t="str">
            <v>SS1.718NO_thin195</v>
          </cell>
          <cell r="B11801" t="str">
            <v xml:space="preserve">SS </v>
          </cell>
          <cell r="C11801">
            <v>1.7</v>
          </cell>
          <cell r="D11801">
            <v>18</v>
          </cell>
          <cell r="E11801" t="str">
            <v>NO_thin</v>
          </cell>
          <cell r="F11801" t="str">
            <v>195-200</v>
          </cell>
          <cell r="G11801">
            <v>0.23</v>
          </cell>
          <cell r="H11801">
            <v>-0.04</v>
          </cell>
          <cell r="I11801">
            <v>0.2</v>
          </cell>
          <cell r="J11801">
            <v>0.99</v>
          </cell>
          <cell r="K11801">
            <v>1337.47</v>
          </cell>
          <cell r="L11801">
            <v>0</v>
          </cell>
          <cell r="M11801">
            <v>1337.47</v>
          </cell>
          <cell r="N11801">
            <v>0</v>
          </cell>
        </row>
        <row r="11802">
          <cell r="A11802" t="str">
            <v>SS1.718Thinned000</v>
          </cell>
          <cell r="B11802" t="str">
            <v xml:space="preserve">SS </v>
          </cell>
          <cell r="C11802">
            <v>1.7</v>
          </cell>
          <cell r="D11802">
            <v>18</v>
          </cell>
          <cell r="E11802" t="str">
            <v>Thinned</v>
          </cell>
          <cell r="F11802" t="str">
            <v xml:space="preserve">  0-5</v>
          </cell>
          <cell r="G11802">
            <v>1.7</v>
          </cell>
          <cell r="H11802">
            <v>0.31</v>
          </cell>
          <cell r="I11802">
            <v>2.02</v>
          </cell>
          <cell r="J11802">
            <v>10.08</v>
          </cell>
          <cell r="K11802">
            <v>10.08</v>
          </cell>
          <cell r="L11802">
            <v>0</v>
          </cell>
          <cell r="M11802">
            <v>10.08</v>
          </cell>
          <cell r="N11802">
            <v>0</v>
          </cell>
        </row>
        <row r="11803">
          <cell r="A11803" t="str">
            <v>SS1.718Thinned005</v>
          </cell>
          <cell r="B11803" t="str">
            <v xml:space="preserve">SS </v>
          </cell>
          <cell r="C11803">
            <v>1.7</v>
          </cell>
          <cell r="D11803">
            <v>18</v>
          </cell>
          <cell r="E11803" t="str">
            <v>Thinned</v>
          </cell>
          <cell r="F11803" t="str">
            <v xml:space="preserve">  5-10</v>
          </cell>
          <cell r="G11803">
            <v>5.2</v>
          </cell>
          <cell r="H11803">
            <v>0.38</v>
          </cell>
          <cell r="I11803">
            <v>5.59</v>
          </cell>
          <cell r="J11803">
            <v>27.93</v>
          </cell>
          <cell r="K11803">
            <v>38.01</v>
          </cell>
          <cell r="L11803">
            <v>0</v>
          </cell>
          <cell r="M11803">
            <v>38.01</v>
          </cell>
          <cell r="N11803">
            <v>0</v>
          </cell>
        </row>
        <row r="11804">
          <cell r="A11804" t="str">
            <v>SS1.718Thinned010</v>
          </cell>
          <cell r="B11804" t="str">
            <v xml:space="preserve">SS </v>
          </cell>
          <cell r="C11804">
            <v>1.7</v>
          </cell>
          <cell r="D11804">
            <v>18</v>
          </cell>
          <cell r="E11804" t="str">
            <v>Thinned</v>
          </cell>
          <cell r="F11804" t="str">
            <v xml:space="preserve"> 10-15</v>
          </cell>
          <cell r="G11804">
            <v>15.88</v>
          </cell>
          <cell r="H11804">
            <v>0.39</v>
          </cell>
          <cell r="I11804">
            <v>16.260000000000002</v>
          </cell>
          <cell r="J11804">
            <v>81.31</v>
          </cell>
          <cell r="K11804">
            <v>119.32</v>
          </cell>
          <cell r="L11804">
            <v>0</v>
          </cell>
          <cell r="M11804">
            <v>119.32</v>
          </cell>
          <cell r="N11804">
            <v>0</v>
          </cell>
        </row>
        <row r="11805">
          <cell r="A11805" t="str">
            <v>SS1.718Thinned015</v>
          </cell>
          <cell r="B11805" t="str">
            <v xml:space="preserve">SS </v>
          </cell>
          <cell r="C11805">
            <v>1.7</v>
          </cell>
          <cell r="D11805">
            <v>18</v>
          </cell>
          <cell r="E11805" t="str">
            <v>Thinned</v>
          </cell>
          <cell r="F11805" t="str">
            <v xml:space="preserve"> 15-20</v>
          </cell>
          <cell r="G11805">
            <v>8.32</v>
          </cell>
          <cell r="H11805">
            <v>10.98</v>
          </cell>
          <cell r="I11805">
            <v>19.3</v>
          </cell>
          <cell r="J11805">
            <v>96.52</v>
          </cell>
          <cell r="K11805">
            <v>215.84</v>
          </cell>
          <cell r="L11805">
            <v>-0.28000000000000003</v>
          </cell>
          <cell r="M11805">
            <v>215.56</v>
          </cell>
          <cell r="N11805">
            <v>16.39</v>
          </cell>
        </row>
        <row r="11806">
          <cell r="A11806" t="str">
            <v>SS1.718Thinned020</v>
          </cell>
          <cell r="B11806" t="str">
            <v xml:space="preserve">SS </v>
          </cell>
          <cell r="C11806">
            <v>1.7</v>
          </cell>
          <cell r="D11806">
            <v>18</v>
          </cell>
          <cell r="E11806" t="str">
            <v>Thinned</v>
          </cell>
          <cell r="F11806" t="str">
            <v xml:space="preserve"> 20-25</v>
          </cell>
          <cell r="G11806">
            <v>6.7</v>
          </cell>
          <cell r="H11806">
            <v>0.68</v>
          </cell>
          <cell r="I11806">
            <v>7.38</v>
          </cell>
          <cell r="J11806">
            <v>36.909999999999997</v>
          </cell>
          <cell r="K11806">
            <v>252.75</v>
          </cell>
          <cell r="L11806">
            <v>-0.49</v>
          </cell>
          <cell r="M11806">
            <v>252.26</v>
          </cell>
          <cell r="N11806">
            <v>11.92</v>
          </cell>
        </row>
        <row r="11807">
          <cell r="A11807" t="str">
            <v>SS1.718Thinned025</v>
          </cell>
          <cell r="B11807" t="str">
            <v xml:space="preserve">SS </v>
          </cell>
          <cell r="C11807">
            <v>1.7</v>
          </cell>
          <cell r="D11807">
            <v>18</v>
          </cell>
          <cell r="E11807" t="str">
            <v>Thinned</v>
          </cell>
          <cell r="F11807" t="str">
            <v xml:space="preserve"> 25-30</v>
          </cell>
          <cell r="G11807">
            <v>12.41</v>
          </cell>
          <cell r="H11807">
            <v>1.23</v>
          </cell>
          <cell r="I11807">
            <v>13.64</v>
          </cell>
          <cell r="J11807">
            <v>68.180000000000007</v>
          </cell>
          <cell r="K11807">
            <v>320.93</v>
          </cell>
          <cell r="L11807">
            <v>-1.75</v>
          </cell>
          <cell r="M11807">
            <v>319.18</v>
          </cell>
          <cell r="N11807">
            <v>7.18</v>
          </cell>
        </row>
        <row r="11808">
          <cell r="A11808" t="str">
            <v>SS1.718Thinned030</v>
          </cell>
          <cell r="B11808" t="str">
            <v xml:space="preserve">SS </v>
          </cell>
          <cell r="C11808">
            <v>1.7</v>
          </cell>
          <cell r="D11808">
            <v>18</v>
          </cell>
          <cell r="E11808" t="str">
            <v>Thinned</v>
          </cell>
          <cell r="F11808" t="str">
            <v xml:space="preserve"> 30-35</v>
          </cell>
          <cell r="G11808">
            <v>13.55</v>
          </cell>
          <cell r="H11808">
            <v>1.0900000000000001</v>
          </cell>
          <cell r="I11808">
            <v>14.64</v>
          </cell>
          <cell r="J11808">
            <v>73.180000000000007</v>
          </cell>
          <cell r="K11808">
            <v>394.1</v>
          </cell>
          <cell r="L11808">
            <v>-3.05</v>
          </cell>
          <cell r="M11808">
            <v>391.05</v>
          </cell>
          <cell r="N11808">
            <v>7.34</v>
          </cell>
        </row>
        <row r="11809">
          <cell r="A11809" t="str">
            <v>SS1.718Thinned035</v>
          </cell>
          <cell r="B11809" t="str">
            <v xml:space="preserve">SS </v>
          </cell>
          <cell r="C11809">
            <v>1.7</v>
          </cell>
          <cell r="D11809">
            <v>18</v>
          </cell>
          <cell r="E11809" t="str">
            <v>Thinned</v>
          </cell>
          <cell r="F11809" t="str">
            <v xml:space="preserve"> 35-40</v>
          </cell>
          <cell r="G11809">
            <v>12.31</v>
          </cell>
          <cell r="H11809">
            <v>0.39</v>
          </cell>
          <cell r="I11809">
            <v>12.7</v>
          </cell>
          <cell r="J11809">
            <v>63.5</v>
          </cell>
          <cell r="K11809">
            <v>457.6</v>
          </cell>
          <cell r="L11809">
            <v>-4.3499999999999996</v>
          </cell>
          <cell r="M11809">
            <v>453.25</v>
          </cell>
          <cell r="N11809">
            <v>7.38</v>
          </cell>
        </row>
        <row r="11810">
          <cell r="A11810" t="str">
            <v>SS1.718Thinned040</v>
          </cell>
          <cell r="B11810" t="str">
            <v xml:space="preserve">SS </v>
          </cell>
          <cell r="C11810">
            <v>1.7</v>
          </cell>
          <cell r="D11810">
            <v>18</v>
          </cell>
          <cell r="E11810" t="str">
            <v>Thinned</v>
          </cell>
          <cell r="F11810" t="str">
            <v xml:space="preserve"> 40-45</v>
          </cell>
          <cell r="G11810">
            <v>10.14</v>
          </cell>
          <cell r="H11810">
            <v>-0.28000000000000003</v>
          </cell>
          <cell r="I11810">
            <v>9.85</v>
          </cell>
          <cell r="J11810">
            <v>49.27</v>
          </cell>
          <cell r="K11810">
            <v>506.88</v>
          </cell>
          <cell r="L11810">
            <v>-5.64</v>
          </cell>
          <cell r="M11810">
            <v>501.24</v>
          </cell>
          <cell r="N11810">
            <v>7.33</v>
          </cell>
        </row>
        <row r="11811">
          <cell r="A11811" t="str">
            <v>SS1.718Thinned045</v>
          </cell>
          <cell r="B11811" t="str">
            <v xml:space="preserve">SS </v>
          </cell>
          <cell r="C11811">
            <v>1.7</v>
          </cell>
          <cell r="D11811">
            <v>18</v>
          </cell>
          <cell r="E11811" t="str">
            <v>Thinned</v>
          </cell>
          <cell r="F11811" t="str">
            <v xml:space="preserve"> 45-50</v>
          </cell>
          <cell r="G11811">
            <v>10.130000000000001</v>
          </cell>
          <cell r="H11811">
            <v>-1.41</v>
          </cell>
          <cell r="I11811">
            <v>8.7200000000000006</v>
          </cell>
          <cell r="J11811">
            <v>43.62</v>
          </cell>
          <cell r="K11811">
            <v>550.5</v>
          </cell>
          <cell r="L11811">
            <v>-6.74</v>
          </cell>
          <cell r="M11811">
            <v>543.76</v>
          </cell>
          <cell r="N11811">
            <v>6.23</v>
          </cell>
        </row>
        <row r="11812">
          <cell r="A11812" t="str">
            <v>SS1.718Thinned050</v>
          </cell>
          <cell r="B11812" t="str">
            <v xml:space="preserve">SS </v>
          </cell>
          <cell r="C11812">
            <v>1.7</v>
          </cell>
          <cell r="D11812">
            <v>18</v>
          </cell>
          <cell r="E11812" t="str">
            <v>Thinned</v>
          </cell>
          <cell r="F11812" t="str">
            <v xml:space="preserve"> 50-55</v>
          </cell>
          <cell r="G11812">
            <v>9.19</v>
          </cell>
          <cell r="H11812">
            <v>-1.58</v>
          </cell>
          <cell r="I11812">
            <v>7.61</v>
          </cell>
          <cell r="J11812">
            <v>38.06</v>
          </cell>
          <cell r="K11812">
            <v>588.55999999999995</v>
          </cell>
          <cell r="L11812">
            <v>-7.69</v>
          </cell>
          <cell r="M11812">
            <v>580.86999999999989</v>
          </cell>
          <cell r="N11812">
            <v>5.4</v>
          </cell>
        </row>
        <row r="11813">
          <cell r="A11813" t="str">
            <v>SS1.718Thinned055</v>
          </cell>
          <cell r="B11813" t="str">
            <v xml:space="preserve">SS </v>
          </cell>
          <cell r="C11813">
            <v>1.7</v>
          </cell>
          <cell r="D11813">
            <v>18</v>
          </cell>
          <cell r="E11813" t="str">
            <v>Thinned</v>
          </cell>
          <cell r="F11813" t="str">
            <v xml:space="preserve"> 55-60</v>
          </cell>
          <cell r="G11813">
            <v>8.0500000000000007</v>
          </cell>
          <cell r="H11813">
            <v>-1.32</v>
          </cell>
          <cell r="I11813">
            <v>6.73</v>
          </cell>
          <cell r="J11813">
            <v>33.630000000000003</v>
          </cell>
          <cell r="K11813">
            <v>622.17999999999995</v>
          </cell>
          <cell r="L11813">
            <v>-8.52</v>
          </cell>
          <cell r="M11813">
            <v>613.66</v>
          </cell>
          <cell r="N11813">
            <v>4.7300000000000004</v>
          </cell>
        </row>
        <row r="11814">
          <cell r="A11814" t="str">
            <v>SS1.718Thinned060</v>
          </cell>
          <cell r="B11814" t="str">
            <v xml:space="preserve">SS </v>
          </cell>
          <cell r="C11814">
            <v>1.7</v>
          </cell>
          <cell r="D11814">
            <v>18</v>
          </cell>
          <cell r="E11814" t="str">
            <v>Thinned</v>
          </cell>
          <cell r="F11814" t="str">
            <v xml:space="preserve"> 60-65</v>
          </cell>
          <cell r="G11814">
            <v>6.79</v>
          </cell>
          <cell r="H11814">
            <v>-1.07</v>
          </cell>
          <cell r="I11814">
            <v>5.72</v>
          </cell>
          <cell r="J11814">
            <v>28.59</v>
          </cell>
          <cell r="K11814">
            <v>650.77</v>
          </cell>
          <cell r="L11814">
            <v>-9.25</v>
          </cell>
          <cell r="M11814">
            <v>641.52</v>
          </cell>
          <cell r="N11814">
            <v>4.16</v>
          </cell>
        </row>
        <row r="11815">
          <cell r="A11815" t="str">
            <v>SS1.718Thinned065</v>
          </cell>
          <cell r="B11815" t="str">
            <v xml:space="preserve">SS </v>
          </cell>
          <cell r="C11815">
            <v>1.7</v>
          </cell>
          <cell r="D11815">
            <v>18</v>
          </cell>
          <cell r="E11815" t="str">
            <v>Thinned</v>
          </cell>
          <cell r="F11815" t="str">
            <v xml:space="preserve"> 65-70</v>
          </cell>
          <cell r="G11815">
            <v>5.67</v>
          </cell>
          <cell r="H11815">
            <v>-0.85</v>
          </cell>
          <cell r="I11815">
            <v>4.8099999999999996</v>
          </cell>
          <cell r="J11815">
            <v>24.06</v>
          </cell>
          <cell r="K11815">
            <v>674.83</v>
          </cell>
          <cell r="L11815">
            <v>-9.9</v>
          </cell>
          <cell r="M11815">
            <v>664.93000000000006</v>
          </cell>
          <cell r="N11815">
            <v>3.7</v>
          </cell>
        </row>
        <row r="11816">
          <cell r="A11816" t="str">
            <v>SS1.718Thinned070</v>
          </cell>
          <cell r="B11816" t="str">
            <v xml:space="preserve">SS </v>
          </cell>
          <cell r="C11816">
            <v>1.7</v>
          </cell>
          <cell r="D11816">
            <v>18</v>
          </cell>
          <cell r="E11816" t="str">
            <v>Thinned</v>
          </cell>
          <cell r="F11816" t="str">
            <v xml:space="preserve"> 70-75</v>
          </cell>
          <cell r="G11816">
            <v>5.08</v>
          </cell>
          <cell r="H11816">
            <v>-0.73</v>
          </cell>
          <cell r="I11816">
            <v>4.3499999999999996</v>
          </cell>
          <cell r="J11816">
            <v>21.75</v>
          </cell>
          <cell r="K11816">
            <v>696.58</v>
          </cell>
          <cell r="L11816">
            <v>-10.49</v>
          </cell>
          <cell r="M11816">
            <v>686.09</v>
          </cell>
          <cell r="N11816">
            <v>3.34</v>
          </cell>
        </row>
        <row r="11817">
          <cell r="A11817" t="str">
            <v>SS1.718Thinned075</v>
          </cell>
          <cell r="B11817" t="str">
            <v xml:space="preserve">SS </v>
          </cell>
          <cell r="C11817">
            <v>1.7</v>
          </cell>
          <cell r="D11817">
            <v>18</v>
          </cell>
          <cell r="E11817" t="str">
            <v>Thinned</v>
          </cell>
          <cell r="F11817" t="str">
            <v xml:space="preserve"> 75-80</v>
          </cell>
          <cell r="G11817">
            <v>3.95</v>
          </cell>
          <cell r="H11817">
            <v>-0.59</v>
          </cell>
          <cell r="I11817">
            <v>3.36</v>
          </cell>
          <cell r="J11817">
            <v>16.8</v>
          </cell>
          <cell r="K11817">
            <v>713.38</v>
          </cell>
          <cell r="L11817">
            <v>-11.02</v>
          </cell>
          <cell r="M11817">
            <v>702.36</v>
          </cell>
          <cell r="N11817">
            <v>3.03</v>
          </cell>
        </row>
        <row r="11818">
          <cell r="A11818" t="str">
            <v>SS1.718Thinned080</v>
          </cell>
          <cell r="B11818" t="str">
            <v xml:space="preserve">SS </v>
          </cell>
          <cell r="C11818">
            <v>1.7</v>
          </cell>
          <cell r="D11818">
            <v>18</v>
          </cell>
          <cell r="E11818" t="str">
            <v>Thinned</v>
          </cell>
          <cell r="F11818" t="str">
            <v xml:space="preserve"> 80-85</v>
          </cell>
          <cell r="G11818">
            <v>3.59</v>
          </cell>
          <cell r="H11818">
            <v>-0.48</v>
          </cell>
          <cell r="I11818">
            <v>3.11</v>
          </cell>
          <cell r="J11818">
            <v>15.55</v>
          </cell>
          <cell r="K11818">
            <v>728.93</v>
          </cell>
          <cell r="L11818">
            <v>-11.51</v>
          </cell>
          <cell r="M11818">
            <v>717.42</v>
          </cell>
          <cell r="N11818">
            <v>2.76</v>
          </cell>
        </row>
        <row r="11819">
          <cell r="A11819" t="str">
            <v>SS1.718Thinned085</v>
          </cell>
          <cell r="B11819" t="str">
            <v xml:space="preserve">SS </v>
          </cell>
          <cell r="C11819">
            <v>1.7</v>
          </cell>
          <cell r="D11819">
            <v>18</v>
          </cell>
          <cell r="E11819" t="str">
            <v>Thinned</v>
          </cell>
          <cell r="F11819" t="str">
            <v xml:space="preserve"> 85-90</v>
          </cell>
          <cell r="G11819">
            <v>2.96</v>
          </cell>
          <cell r="H11819">
            <v>-0.42</v>
          </cell>
          <cell r="I11819">
            <v>2.5299999999999998</v>
          </cell>
          <cell r="J11819">
            <v>12.66</v>
          </cell>
          <cell r="K11819">
            <v>741.59</v>
          </cell>
          <cell r="L11819">
            <v>-11.95</v>
          </cell>
          <cell r="M11819">
            <v>729.64</v>
          </cell>
          <cell r="N11819">
            <v>2.5099999999999998</v>
          </cell>
        </row>
        <row r="11820">
          <cell r="A11820" t="str">
            <v>SS1.718Thinned090</v>
          </cell>
          <cell r="B11820" t="str">
            <v xml:space="preserve">SS </v>
          </cell>
          <cell r="C11820">
            <v>1.7</v>
          </cell>
          <cell r="D11820">
            <v>18</v>
          </cell>
          <cell r="E11820" t="str">
            <v>Thinned</v>
          </cell>
          <cell r="F11820" t="str">
            <v xml:space="preserve"> 90-95</v>
          </cell>
          <cell r="G11820">
            <v>2.16</v>
          </cell>
          <cell r="H11820">
            <v>-0.39</v>
          </cell>
          <cell r="I11820">
            <v>1.78</v>
          </cell>
          <cell r="J11820">
            <v>8.8800000000000008</v>
          </cell>
          <cell r="K11820">
            <v>750.47</v>
          </cell>
          <cell r="L11820">
            <v>-12.35</v>
          </cell>
          <cell r="M11820">
            <v>738.12</v>
          </cell>
          <cell r="N11820">
            <v>2.2799999999999998</v>
          </cell>
        </row>
        <row r="11821">
          <cell r="A11821" t="str">
            <v>SS1.718Thinned095</v>
          </cell>
          <cell r="B11821" t="str">
            <v xml:space="preserve">SS </v>
          </cell>
          <cell r="C11821">
            <v>1.7</v>
          </cell>
          <cell r="D11821">
            <v>18</v>
          </cell>
          <cell r="E11821" t="str">
            <v>Thinned</v>
          </cell>
          <cell r="F11821" t="str">
            <v xml:space="preserve"> 95-100</v>
          </cell>
          <cell r="G11821">
            <v>1.85</v>
          </cell>
          <cell r="H11821">
            <v>-0.36</v>
          </cell>
          <cell r="I11821">
            <v>1.5</v>
          </cell>
          <cell r="J11821">
            <v>7.48</v>
          </cell>
          <cell r="K11821">
            <v>757.96</v>
          </cell>
          <cell r="L11821">
            <v>-12.72</v>
          </cell>
          <cell r="M11821">
            <v>745.24</v>
          </cell>
          <cell r="N11821">
            <v>2.08</v>
          </cell>
        </row>
        <row r="11822">
          <cell r="A11822" t="str">
            <v>SS1.718Thinned100</v>
          </cell>
          <cell r="B11822" t="str">
            <v xml:space="preserve">SS </v>
          </cell>
          <cell r="C11822">
            <v>1.7</v>
          </cell>
          <cell r="D11822">
            <v>18</v>
          </cell>
          <cell r="E11822" t="str">
            <v>Thinned</v>
          </cell>
          <cell r="F11822" t="str">
            <v>100-105</v>
          </cell>
          <cell r="G11822">
            <v>1.4</v>
          </cell>
          <cell r="H11822">
            <v>-0.33</v>
          </cell>
          <cell r="I11822">
            <v>1.06</v>
          </cell>
          <cell r="J11822">
            <v>5.32</v>
          </cell>
          <cell r="K11822">
            <v>763.28</v>
          </cell>
          <cell r="L11822">
            <v>-13.05</v>
          </cell>
          <cell r="M11822">
            <v>750.23</v>
          </cell>
          <cell r="N11822">
            <v>1.9</v>
          </cell>
        </row>
        <row r="11823">
          <cell r="A11823" t="str">
            <v>SS1.718Thinned105</v>
          </cell>
          <cell r="B11823" t="str">
            <v xml:space="preserve">SS </v>
          </cell>
          <cell r="C11823">
            <v>1.7</v>
          </cell>
          <cell r="D11823">
            <v>18</v>
          </cell>
          <cell r="E11823" t="str">
            <v>Thinned</v>
          </cell>
          <cell r="F11823" t="str">
            <v>105-110</v>
          </cell>
          <cell r="G11823">
            <v>1.07</v>
          </cell>
          <cell r="H11823">
            <v>-0.31</v>
          </cell>
          <cell r="I11823">
            <v>0.76</v>
          </cell>
          <cell r="J11823">
            <v>3.82</v>
          </cell>
          <cell r="K11823">
            <v>767.09</v>
          </cell>
          <cell r="L11823">
            <v>-13.36</v>
          </cell>
          <cell r="M11823">
            <v>753.73</v>
          </cell>
          <cell r="N11823">
            <v>1.73</v>
          </cell>
        </row>
        <row r="11824">
          <cell r="A11824" t="str">
            <v>SS1.718Thinned110</v>
          </cell>
          <cell r="B11824" t="str">
            <v xml:space="preserve">SS </v>
          </cell>
          <cell r="C11824">
            <v>1.7</v>
          </cell>
          <cell r="D11824">
            <v>18</v>
          </cell>
          <cell r="E11824" t="str">
            <v>Thinned</v>
          </cell>
          <cell r="F11824" t="str">
            <v>110-115</v>
          </cell>
          <cell r="G11824">
            <v>0.83</v>
          </cell>
          <cell r="H11824">
            <v>-0.28000000000000003</v>
          </cell>
          <cell r="I11824">
            <v>0.55000000000000004</v>
          </cell>
          <cell r="J11824">
            <v>2.74</v>
          </cell>
          <cell r="K11824">
            <v>769.83</v>
          </cell>
          <cell r="L11824">
            <v>-13.63</v>
          </cell>
          <cell r="M11824">
            <v>756.2</v>
          </cell>
          <cell r="N11824">
            <v>1.57</v>
          </cell>
        </row>
        <row r="11825">
          <cell r="A11825" t="str">
            <v>SS1.718Thinned115</v>
          </cell>
          <cell r="B11825" t="str">
            <v xml:space="preserve">SS </v>
          </cell>
          <cell r="C11825">
            <v>1.7</v>
          </cell>
          <cell r="D11825">
            <v>18</v>
          </cell>
          <cell r="E11825" t="str">
            <v>Thinned</v>
          </cell>
          <cell r="F11825" t="str">
            <v>115-120</v>
          </cell>
          <cell r="G11825">
            <v>0.61</v>
          </cell>
          <cell r="H11825">
            <v>-0.26</v>
          </cell>
          <cell r="I11825">
            <v>0.35</v>
          </cell>
          <cell r="J11825">
            <v>1.74</v>
          </cell>
          <cell r="K11825">
            <v>771.57</v>
          </cell>
          <cell r="L11825">
            <v>-13.89</v>
          </cell>
          <cell r="M11825">
            <v>757.68000000000006</v>
          </cell>
          <cell r="N11825">
            <v>1.43</v>
          </cell>
        </row>
        <row r="11826">
          <cell r="A11826" t="str">
            <v>SS1.718Thinned120</v>
          </cell>
          <cell r="B11826" t="str">
            <v xml:space="preserve">SS </v>
          </cell>
          <cell r="C11826">
            <v>1.7</v>
          </cell>
          <cell r="D11826">
            <v>18</v>
          </cell>
          <cell r="E11826" t="str">
            <v>Thinned</v>
          </cell>
          <cell r="F11826" t="str">
            <v>120-125</v>
          </cell>
          <cell r="G11826">
            <v>0.42</v>
          </cell>
          <cell r="H11826">
            <v>-0.24</v>
          </cell>
          <cell r="I11826">
            <v>0.18</v>
          </cell>
          <cell r="J11826">
            <v>0.91</v>
          </cell>
          <cell r="K11826">
            <v>772.48</v>
          </cell>
          <cell r="L11826">
            <v>-14.12</v>
          </cell>
          <cell r="M11826">
            <v>758.36</v>
          </cell>
          <cell r="N11826">
            <v>1.3</v>
          </cell>
        </row>
        <row r="11827">
          <cell r="A11827" t="str">
            <v>SS1.718Thinned125</v>
          </cell>
          <cell r="B11827" t="str">
            <v xml:space="preserve">SS </v>
          </cell>
          <cell r="C11827">
            <v>1.7</v>
          </cell>
          <cell r="D11827">
            <v>18</v>
          </cell>
          <cell r="E11827" t="str">
            <v>Thinned</v>
          </cell>
          <cell r="F11827" t="str">
            <v>125-130</v>
          </cell>
          <cell r="G11827">
            <v>0.25</v>
          </cell>
          <cell r="H11827">
            <v>-0.22</v>
          </cell>
          <cell r="I11827">
            <v>0.03</v>
          </cell>
          <cell r="J11827">
            <v>0.15</v>
          </cell>
          <cell r="K11827">
            <v>772.62</v>
          </cell>
          <cell r="L11827">
            <v>-14.33</v>
          </cell>
          <cell r="M11827">
            <v>758.29</v>
          </cell>
          <cell r="N11827">
            <v>1.19</v>
          </cell>
        </row>
        <row r="11828">
          <cell r="A11828" t="str">
            <v>SS1.718Thinned130</v>
          </cell>
          <cell r="B11828" t="str">
            <v xml:space="preserve">SS </v>
          </cell>
          <cell r="C11828">
            <v>1.7</v>
          </cell>
          <cell r="D11828">
            <v>18</v>
          </cell>
          <cell r="E11828" t="str">
            <v>Thinned</v>
          </cell>
          <cell r="F11828" t="str">
            <v>130-135</v>
          </cell>
          <cell r="G11828">
            <v>0.18</v>
          </cell>
          <cell r="H11828">
            <v>-0.2</v>
          </cell>
          <cell r="I11828">
            <v>-0.02</v>
          </cell>
          <cell r="J11828">
            <v>-0.09</v>
          </cell>
          <cell r="K11828">
            <v>772.53</v>
          </cell>
          <cell r="L11828">
            <v>-14.51</v>
          </cell>
          <cell r="M11828">
            <v>758.02</v>
          </cell>
          <cell r="N11828">
            <v>1.08</v>
          </cell>
        </row>
        <row r="11829">
          <cell r="A11829" t="str">
            <v>SS1.718Thinned135</v>
          </cell>
          <cell r="B11829" t="str">
            <v xml:space="preserve">SS </v>
          </cell>
          <cell r="C11829">
            <v>1.7</v>
          </cell>
          <cell r="D11829">
            <v>18</v>
          </cell>
          <cell r="E11829" t="str">
            <v>Thinned</v>
          </cell>
          <cell r="F11829" t="str">
            <v>135-140</v>
          </cell>
          <cell r="G11829">
            <v>0.02</v>
          </cell>
          <cell r="H11829">
            <v>-0.18</v>
          </cell>
          <cell r="I11829">
            <v>-0.16</v>
          </cell>
          <cell r="J11829">
            <v>-0.79</v>
          </cell>
          <cell r="K11829">
            <v>771.74</v>
          </cell>
          <cell r="L11829">
            <v>-14.69</v>
          </cell>
          <cell r="M11829">
            <v>757.05</v>
          </cell>
          <cell r="N11829">
            <v>0.99</v>
          </cell>
        </row>
        <row r="11830">
          <cell r="A11830" t="str">
            <v>SS1.718Thinned140</v>
          </cell>
          <cell r="B11830" t="str">
            <v xml:space="preserve">SS </v>
          </cell>
          <cell r="C11830">
            <v>1.7</v>
          </cell>
          <cell r="D11830">
            <v>18</v>
          </cell>
          <cell r="E11830" t="str">
            <v>Thinned</v>
          </cell>
          <cell r="F11830" t="str">
            <v>140-145</v>
          </cell>
          <cell r="G11830">
            <v>0.01</v>
          </cell>
          <cell r="H11830">
            <v>-0.16</v>
          </cell>
          <cell r="I11830">
            <v>-0.16</v>
          </cell>
          <cell r="J11830">
            <v>-0.78</v>
          </cell>
          <cell r="K11830">
            <v>770.95</v>
          </cell>
          <cell r="L11830">
            <v>-14.85</v>
          </cell>
          <cell r="M11830">
            <v>756.1</v>
          </cell>
          <cell r="N11830">
            <v>0.9</v>
          </cell>
        </row>
        <row r="11831">
          <cell r="A11831" t="str">
            <v>SS1.718Thinned145</v>
          </cell>
          <cell r="B11831" t="str">
            <v xml:space="preserve">SS </v>
          </cell>
          <cell r="C11831">
            <v>1.7</v>
          </cell>
          <cell r="D11831">
            <v>18</v>
          </cell>
          <cell r="E11831" t="str">
            <v>Thinned</v>
          </cell>
          <cell r="F11831" t="str">
            <v>145-150</v>
          </cell>
          <cell r="G11831">
            <v>-0.09</v>
          </cell>
          <cell r="H11831">
            <v>-0.15</v>
          </cell>
          <cell r="I11831">
            <v>-0.24</v>
          </cell>
          <cell r="J11831">
            <v>-1.18</v>
          </cell>
          <cell r="K11831">
            <v>769.77</v>
          </cell>
          <cell r="L11831">
            <v>-14.99</v>
          </cell>
          <cell r="M11831">
            <v>754.78</v>
          </cell>
          <cell r="N11831">
            <v>0.82</v>
          </cell>
        </row>
        <row r="11832">
          <cell r="A11832" t="str">
            <v>SS1.718Thinned150</v>
          </cell>
          <cell r="B11832" t="str">
            <v xml:space="preserve">SS </v>
          </cell>
          <cell r="C11832">
            <v>1.7</v>
          </cell>
          <cell r="D11832">
            <v>18</v>
          </cell>
          <cell r="E11832" t="str">
            <v>Thinned</v>
          </cell>
          <cell r="F11832" t="str">
            <v>150-155</v>
          </cell>
          <cell r="G11832">
            <v>-0.17</v>
          </cell>
          <cell r="H11832">
            <v>-0.14000000000000001</v>
          </cell>
          <cell r="I11832">
            <v>-0.31</v>
          </cell>
          <cell r="J11832">
            <v>-1.53</v>
          </cell>
          <cell r="K11832">
            <v>768.24</v>
          </cell>
          <cell r="L11832">
            <v>-15.12</v>
          </cell>
          <cell r="M11832">
            <v>753.12</v>
          </cell>
          <cell r="N11832">
            <v>0.74</v>
          </cell>
        </row>
        <row r="11833">
          <cell r="A11833" t="str">
            <v>SS1.718Thinned155</v>
          </cell>
          <cell r="B11833" t="str">
            <v xml:space="preserve">SS </v>
          </cell>
          <cell r="C11833">
            <v>1.7</v>
          </cell>
          <cell r="D11833">
            <v>18</v>
          </cell>
          <cell r="E11833" t="str">
            <v>Thinned</v>
          </cell>
          <cell r="F11833" t="str">
            <v>155-160</v>
          </cell>
          <cell r="G11833">
            <v>-0.13</v>
          </cell>
          <cell r="H11833">
            <v>-0.12</v>
          </cell>
          <cell r="I11833">
            <v>-0.25</v>
          </cell>
          <cell r="J11833">
            <v>-1.25</v>
          </cell>
          <cell r="K11833">
            <v>766.99</v>
          </cell>
          <cell r="L11833">
            <v>-15.24</v>
          </cell>
          <cell r="M11833">
            <v>751.75</v>
          </cell>
          <cell r="N11833">
            <v>0.68</v>
          </cell>
        </row>
        <row r="11834">
          <cell r="A11834" t="str">
            <v>SS1.718Thinned160</v>
          </cell>
          <cell r="B11834" t="str">
            <v xml:space="preserve">SS </v>
          </cell>
          <cell r="C11834">
            <v>1.7</v>
          </cell>
          <cell r="D11834">
            <v>18</v>
          </cell>
          <cell r="E11834" t="str">
            <v>Thinned</v>
          </cell>
          <cell r="F11834" t="str">
            <v>160-165</v>
          </cell>
          <cell r="G11834">
            <v>-0.19</v>
          </cell>
          <cell r="H11834">
            <v>-0.11</v>
          </cell>
          <cell r="I11834">
            <v>-0.31</v>
          </cell>
          <cell r="J11834">
            <v>-1.54</v>
          </cell>
          <cell r="K11834">
            <v>765.46</v>
          </cell>
          <cell r="L11834">
            <v>-15.35</v>
          </cell>
          <cell r="M11834">
            <v>750.11</v>
          </cell>
          <cell r="N11834">
            <v>0.62</v>
          </cell>
        </row>
        <row r="11835">
          <cell r="A11835" t="str">
            <v>SS1.718Thinned165</v>
          </cell>
          <cell r="B11835" t="str">
            <v xml:space="preserve">SS </v>
          </cell>
          <cell r="C11835">
            <v>1.7</v>
          </cell>
          <cell r="D11835">
            <v>18</v>
          </cell>
          <cell r="E11835" t="str">
            <v>Thinned</v>
          </cell>
          <cell r="F11835" t="str">
            <v>165-170</v>
          </cell>
          <cell r="G11835">
            <v>-0.22</v>
          </cell>
          <cell r="H11835">
            <v>-0.1</v>
          </cell>
          <cell r="I11835">
            <v>-0.32</v>
          </cell>
          <cell r="J11835">
            <v>-1.6</v>
          </cell>
          <cell r="K11835">
            <v>763.85</v>
          </cell>
          <cell r="L11835">
            <v>-15.45</v>
          </cell>
          <cell r="M11835">
            <v>748.4</v>
          </cell>
          <cell r="N11835">
            <v>0.56000000000000005</v>
          </cell>
        </row>
        <row r="11836">
          <cell r="A11836" t="str">
            <v>SS1.718Thinned170</v>
          </cell>
          <cell r="B11836" t="str">
            <v xml:space="preserve">SS </v>
          </cell>
          <cell r="C11836">
            <v>1.7</v>
          </cell>
          <cell r="D11836">
            <v>18</v>
          </cell>
          <cell r="E11836" t="str">
            <v>Thinned</v>
          </cell>
          <cell r="F11836" t="str">
            <v>170-175</v>
          </cell>
          <cell r="G11836">
            <v>-0.24</v>
          </cell>
          <cell r="H11836">
            <v>-0.09</v>
          </cell>
          <cell r="I11836">
            <v>-0.34</v>
          </cell>
          <cell r="J11836">
            <v>-1.69</v>
          </cell>
          <cell r="K11836">
            <v>762.16</v>
          </cell>
          <cell r="L11836">
            <v>-15.54</v>
          </cell>
          <cell r="M11836">
            <v>746.62</v>
          </cell>
          <cell r="N11836">
            <v>0.51</v>
          </cell>
        </row>
        <row r="11837">
          <cell r="A11837" t="str">
            <v>SS1.718Thinned175</v>
          </cell>
          <cell r="B11837" t="str">
            <v xml:space="preserve">SS </v>
          </cell>
          <cell r="C11837">
            <v>1.7</v>
          </cell>
          <cell r="D11837">
            <v>18</v>
          </cell>
          <cell r="E11837" t="str">
            <v>Thinned</v>
          </cell>
          <cell r="F11837" t="str">
            <v>175-180</v>
          </cell>
          <cell r="G11837">
            <v>-0.26</v>
          </cell>
          <cell r="H11837">
            <v>-0.09</v>
          </cell>
          <cell r="I11837">
            <v>-0.34</v>
          </cell>
          <cell r="J11837">
            <v>-1.72</v>
          </cell>
          <cell r="K11837">
            <v>760.43</v>
          </cell>
          <cell r="L11837">
            <v>-15.62</v>
          </cell>
          <cell r="M11837">
            <v>744.81</v>
          </cell>
          <cell r="N11837">
            <v>0.47</v>
          </cell>
        </row>
        <row r="11838">
          <cell r="A11838" t="str">
            <v>SS1.718Thinned180</v>
          </cell>
          <cell r="B11838" t="str">
            <v xml:space="preserve">SS </v>
          </cell>
          <cell r="C11838">
            <v>1.7</v>
          </cell>
          <cell r="D11838">
            <v>18</v>
          </cell>
          <cell r="E11838" t="str">
            <v>Thinned</v>
          </cell>
          <cell r="F11838" t="str">
            <v>180-185</v>
          </cell>
          <cell r="G11838">
            <v>-0.18</v>
          </cell>
          <cell r="H11838">
            <v>-0.08</v>
          </cell>
          <cell r="I11838">
            <v>-0.26</v>
          </cell>
          <cell r="J11838">
            <v>-1.3</v>
          </cell>
          <cell r="K11838">
            <v>759.14</v>
          </cell>
          <cell r="L11838">
            <v>-15.69</v>
          </cell>
          <cell r="M11838">
            <v>743.44999999999993</v>
          </cell>
          <cell r="N11838">
            <v>0.42</v>
          </cell>
        </row>
        <row r="11839">
          <cell r="A11839" t="str">
            <v>SS1.718Thinned185</v>
          </cell>
          <cell r="B11839" t="str">
            <v xml:space="preserve">SS </v>
          </cell>
          <cell r="C11839">
            <v>1.7</v>
          </cell>
          <cell r="D11839">
            <v>18</v>
          </cell>
          <cell r="E11839" t="str">
            <v>Thinned</v>
          </cell>
          <cell r="F11839" t="str">
            <v>185-190</v>
          </cell>
          <cell r="G11839">
            <v>-0.23</v>
          </cell>
          <cell r="H11839">
            <v>-7.0000000000000007E-2</v>
          </cell>
          <cell r="I11839">
            <v>-0.3</v>
          </cell>
          <cell r="J11839">
            <v>-1.52</v>
          </cell>
          <cell r="K11839">
            <v>757.62</v>
          </cell>
          <cell r="L11839">
            <v>-15.76</v>
          </cell>
          <cell r="M11839">
            <v>741.86</v>
          </cell>
          <cell r="N11839">
            <v>0.39</v>
          </cell>
        </row>
        <row r="11840">
          <cell r="A11840" t="str">
            <v>SS1.718Thinned190</v>
          </cell>
          <cell r="B11840" t="str">
            <v xml:space="preserve">SS </v>
          </cell>
          <cell r="C11840">
            <v>1.7</v>
          </cell>
          <cell r="D11840">
            <v>18</v>
          </cell>
          <cell r="E11840" t="str">
            <v>Thinned</v>
          </cell>
          <cell r="F11840" t="str">
            <v>190-195</v>
          </cell>
          <cell r="G11840">
            <v>-0.23</v>
          </cell>
          <cell r="H11840">
            <v>-0.06</v>
          </cell>
          <cell r="I11840">
            <v>-0.28999999999999998</v>
          </cell>
          <cell r="J11840">
            <v>-1.47</v>
          </cell>
          <cell r="K11840">
            <v>756.15</v>
          </cell>
          <cell r="L11840">
            <v>-15.83</v>
          </cell>
          <cell r="M11840">
            <v>740.31999999999994</v>
          </cell>
          <cell r="N11840">
            <v>0.35</v>
          </cell>
        </row>
        <row r="11841">
          <cell r="A11841" t="str">
            <v>SS1.718Thinned195</v>
          </cell>
          <cell r="B11841" t="str">
            <v xml:space="preserve">SS </v>
          </cell>
          <cell r="C11841">
            <v>1.7</v>
          </cell>
          <cell r="D11841">
            <v>18</v>
          </cell>
          <cell r="E11841" t="str">
            <v>Thinned</v>
          </cell>
          <cell r="F11841" t="str">
            <v>195-200</v>
          </cell>
          <cell r="G11841">
            <v>0.32</v>
          </cell>
          <cell r="H11841">
            <v>-0.33</v>
          </cell>
          <cell r="I11841">
            <v>-0.01</v>
          </cell>
          <cell r="J11841">
            <v>-0.06</v>
          </cell>
          <cell r="K11841">
            <v>756.09</v>
          </cell>
          <cell r="L11841">
            <v>-15.83</v>
          </cell>
          <cell r="M11841">
            <v>740.26</v>
          </cell>
          <cell r="N11841">
            <v>0</v>
          </cell>
        </row>
        <row r="11842">
          <cell r="A11842" t="str">
            <v>SS1.720NO_thin000</v>
          </cell>
          <cell r="B11842" t="str">
            <v xml:space="preserve">SS </v>
          </cell>
          <cell r="C11842">
            <v>1.7</v>
          </cell>
          <cell r="D11842">
            <v>20</v>
          </cell>
          <cell r="E11842" t="str">
            <v>NO_thin</v>
          </cell>
          <cell r="F11842" t="str">
            <v xml:space="preserve">  0-5</v>
          </cell>
          <cell r="G11842">
            <v>2.21</v>
          </cell>
          <cell r="H11842">
            <v>0.34</v>
          </cell>
          <cell r="I11842">
            <v>2.5499999999999998</v>
          </cell>
          <cell r="J11842">
            <v>12.76</v>
          </cell>
          <cell r="K11842">
            <v>12.76</v>
          </cell>
          <cell r="L11842">
            <v>0</v>
          </cell>
          <cell r="M11842">
            <v>12.76</v>
          </cell>
          <cell r="N11842">
            <v>0</v>
          </cell>
        </row>
        <row r="11843">
          <cell r="A11843" t="str">
            <v>SS1.720NO_thin005</v>
          </cell>
          <cell r="B11843" t="str">
            <v xml:space="preserve">SS </v>
          </cell>
          <cell r="C11843">
            <v>1.7</v>
          </cell>
          <cell r="D11843">
            <v>20</v>
          </cell>
          <cell r="E11843" t="str">
            <v>NO_thin</v>
          </cell>
          <cell r="F11843" t="str">
            <v xml:space="preserve">  5-10</v>
          </cell>
          <cell r="G11843">
            <v>6.75</v>
          </cell>
          <cell r="H11843">
            <v>0.42</v>
          </cell>
          <cell r="I11843">
            <v>7.17</v>
          </cell>
          <cell r="J11843">
            <v>35.86</v>
          </cell>
          <cell r="K11843">
            <v>48.63</v>
          </cell>
          <cell r="L11843">
            <v>0</v>
          </cell>
          <cell r="M11843">
            <v>48.63</v>
          </cell>
          <cell r="N11843">
            <v>0</v>
          </cell>
        </row>
        <row r="11844">
          <cell r="A11844" t="str">
            <v>SS1.720NO_thin010</v>
          </cell>
          <cell r="B11844" t="str">
            <v xml:space="preserve">SS </v>
          </cell>
          <cell r="C11844">
            <v>1.7</v>
          </cell>
          <cell r="D11844">
            <v>20</v>
          </cell>
          <cell r="E11844" t="str">
            <v>NO_thin</v>
          </cell>
          <cell r="F11844" t="str">
            <v xml:space="preserve"> 10-15</v>
          </cell>
          <cell r="G11844">
            <v>20.62</v>
          </cell>
          <cell r="H11844">
            <v>0.51</v>
          </cell>
          <cell r="I11844">
            <v>21.13</v>
          </cell>
          <cell r="J11844">
            <v>105.66</v>
          </cell>
          <cell r="K11844">
            <v>154.29</v>
          </cell>
          <cell r="L11844">
            <v>0</v>
          </cell>
          <cell r="M11844">
            <v>154.29</v>
          </cell>
          <cell r="N11844">
            <v>0</v>
          </cell>
        </row>
        <row r="11845">
          <cell r="A11845" t="str">
            <v>SS1.720NO_thin015</v>
          </cell>
          <cell r="B11845" t="str">
            <v xml:space="preserve">SS </v>
          </cell>
          <cell r="C11845">
            <v>1.7</v>
          </cell>
          <cell r="D11845">
            <v>20</v>
          </cell>
          <cell r="E11845" t="str">
            <v>NO_thin</v>
          </cell>
          <cell r="F11845" t="str">
            <v xml:space="preserve"> 15-20</v>
          </cell>
          <cell r="G11845">
            <v>32.61</v>
          </cell>
          <cell r="H11845">
            <v>1.1499999999999999</v>
          </cell>
          <cell r="I11845">
            <v>33.76</v>
          </cell>
          <cell r="J11845">
            <v>168.81</v>
          </cell>
          <cell r="K11845">
            <v>323.08999999999997</v>
          </cell>
          <cell r="L11845">
            <v>0</v>
          </cell>
          <cell r="M11845">
            <v>323.08999999999997</v>
          </cell>
          <cell r="N11845">
            <v>0</v>
          </cell>
        </row>
        <row r="11846">
          <cell r="A11846" t="str">
            <v>SS1.720NO_thin020</v>
          </cell>
          <cell r="B11846" t="str">
            <v xml:space="preserve">SS </v>
          </cell>
          <cell r="C11846">
            <v>1.7</v>
          </cell>
          <cell r="D11846">
            <v>20</v>
          </cell>
          <cell r="E11846" t="str">
            <v>NO_thin</v>
          </cell>
          <cell r="F11846" t="str">
            <v xml:space="preserve"> 20-25</v>
          </cell>
          <cell r="G11846">
            <v>23.32</v>
          </cell>
          <cell r="H11846">
            <v>0.55000000000000004</v>
          </cell>
          <cell r="I11846">
            <v>23.87</v>
          </cell>
          <cell r="J11846">
            <v>119.37</v>
          </cell>
          <cell r="K11846">
            <v>442.46</v>
          </cell>
          <cell r="L11846">
            <v>0</v>
          </cell>
          <cell r="M11846">
            <v>442.46</v>
          </cell>
          <cell r="N11846">
            <v>0</v>
          </cell>
        </row>
        <row r="11847">
          <cell r="A11847" t="str">
            <v>SS1.720NO_thin025</v>
          </cell>
          <cell r="B11847" t="str">
            <v xml:space="preserve">SS </v>
          </cell>
          <cell r="C11847">
            <v>1.7</v>
          </cell>
          <cell r="D11847">
            <v>20</v>
          </cell>
          <cell r="E11847" t="str">
            <v>NO_thin</v>
          </cell>
          <cell r="F11847" t="str">
            <v xml:space="preserve"> 25-30</v>
          </cell>
          <cell r="G11847">
            <v>22.48</v>
          </cell>
          <cell r="H11847">
            <v>7.04</v>
          </cell>
          <cell r="I11847">
            <v>29.52</v>
          </cell>
          <cell r="J11847">
            <v>147.59</v>
          </cell>
          <cell r="K11847">
            <v>590.04999999999995</v>
          </cell>
          <cell r="L11847">
            <v>0</v>
          </cell>
          <cell r="M11847">
            <v>590.04999999999995</v>
          </cell>
          <cell r="N11847">
            <v>0</v>
          </cell>
        </row>
        <row r="11848">
          <cell r="A11848" t="str">
            <v>SS1.720NO_thin030</v>
          </cell>
          <cell r="B11848" t="str">
            <v xml:space="preserve">SS </v>
          </cell>
          <cell r="C11848">
            <v>1.7</v>
          </cell>
          <cell r="D11848">
            <v>20</v>
          </cell>
          <cell r="E11848" t="str">
            <v>NO_thin</v>
          </cell>
          <cell r="F11848" t="str">
            <v xml:space="preserve"> 30-35</v>
          </cell>
          <cell r="G11848">
            <v>20.02</v>
          </cell>
          <cell r="H11848">
            <v>10.67</v>
          </cell>
          <cell r="I11848">
            <v>30.69</v>
          </cell>
          <cell r="J11848">
            <v>153.43</v>
          </cell>
          <cell r="K11848">
            <v>743.48</v>
          </cell>
          <cell r="L11848">
            <v>0</v>
          </cell>
          <cell r="M11848">
            <v>743.48</v>
          </cell>
          <cell r="N11848">
            <v>0</v>
          </cell>
        </row>
        <row r="11849">
          <cell r="A11849" t="str">
            <v>SS1.720NO_thin035</v>
          </cell>
          <cell r="B11849" t="str">
            <v xml:space="preserve">SS </v>
          </cell>
          <cell r="C11849">
            <v>1.7</v>
          </cell>
          <cell r="D11849">
            <v>20</v>
          </cell>
          <cell r="E11849" t="str">
            <v>NO_thin</v>
          </cell>
          <cell r="F11849" t="str">
            <v xml:space="preserve"> 35-40</v>
          </cell>
          <cell r="G11849">
            <v>18.420000000000002</v>
          </cell>
          <cell r="H11849">
            <v>4.76</v>
          </cell>
          <cell r="I11849">
            <v>23.18</v>
          </cell>
          <cell r="J11849">
            <v>115.88</v>
          </cell>
          <cell r="K11849">
            <v>859.36</v>
          </cell>
          <cell r="L11849">
            <v>0</v>
          </cell>
          <cell r="M11849">
            <v>859.36</v>
          </cell>
          <cell r="N11849">
            <v>0</v>
          </cell>
        </row>
        <row r="11850">
          <cell r="A11850" t="str">
            <v>SS1.720NO_thin040</v>
          </cell>
          <cell r="B11850" t="str">
            <v xml:space="preserve">SS </v>
          </cell>
          <cell r="C11850">
            <v>1.7</v>
          </cell>
          <cell r="D11850">
            <v>20</v>
          </cell>
          <cell r="E11850" t="str">
            <v>NO_thin</v>
          </cell>
          <cell r="F11850" t="str">
            <v xml:space="preserve"> 40-45</v>
          </cell>
          <cell r="G11850">
            <v>17.02</v>
          </cell>
          <cell r="H11850">
            <v>1.25</v>
          </cell>
          <cell r="I11850">
            <v>18.28</v>
          </cell>
          <cell r="J11850">
            <v>91.38</v>
          </cell>
          <cell r="K11850">
            <v>950.74</v>
          </cell>
          <cell r="L11850">
            <v>0</v>
          </cell>
          <cell r="M11850">
            <v>950.74</v>
          </cell>
          <cell r="N11850">
            <v>0</v>
          </cell>
        </row>
        <row r="11851">
          <cell r="A11851" t="str">
            <v>SS1.720NO_thin045</v>
          </cell>
          <cell r="B11851" t="str">
            <v xml:space="preserve">SS </v>
          </cell>
          <cell r="C11851">
            <v>1.7</v>
          </cell>
          <cell r="D11851">
            <v>20</v>
          </cell>
          <cell r="E11851" t="str">
            <v>NO_thin</v>
          </cell>
          <cell r="F11851" t="str">
            <v xml:space="preserve"> 45-50</v>
          </cell>
          <cell r="G11851">
            <v>15.17</v>
          </cell>
          <cell r="H11851">
            <v>-0.35</v>
          </cell>
          <cell r="I11851">
            <v>14.83</v>
          </cell>
          <cell r="J11851">
            <v>74.13</v>
          </cell>
          <cell r="K11851">
            <v>1024.8699999999999</v>
          </cell>
          <cell r="L11851">
            <v>0</v>
          </cell>
          <cell r="M11851">
            <v>1024.8699999999999</v>
          </cell>
          <cell r="N11851">
            <v>0</v>
          </cell>
        </row>
        <row r="11852">
          <cell r="A11852" t="str">
            <v>SS1.720NO_thin050</v>
          </cell>
          <cell r="B11852" t="str">
            <v xml:space="preserve">SS </v>
          </cell>
          <cell r="C11852">
            <v>1.7</v>
          </cell>
          <cell r="D11852">
            <v>20</v>
          </cell>
          <cell r="E11852" t="str">
            <v>NO_thin</v>
          </cell>
          <cell r="F11852" t="str">
            <v xml:space="preserve"> 50-55</v>
          </cell>
          <cell r="G11852">
            <v>13.53</v>
          </cell>
          <cell r="H11852">
            <v>-1.68</v>
          </cell>
          <cell r="I11852">
            <v>11.85</v>
          </cell>
          <cell r="J11852">
            <v>59.25</v>
          </cell>
          <cell r="K11852">
            <v>1084.1199999999999</v>
          </cell>
          <cell r="L11852">
            <v>0</v>
          </cell>
          <cell r="M11852">
            <v>1084.1199999999999</v>
          </cell>
          <cell r="N11852">
            <v>0</v>
          </cell>
        </row>
        <row r="11853">
          <cell r="A11853" t="str">
            <v>SS1.720NO_thin055</v>
          </cell>
          <cell r="B11853" t="str">
            <v xml:space="preserve">SS </v>
          </cell>
          <cell r="C11853">
            <v>1.7</v>
          </cell>
          <cell r="D11853">
            <v>20</v>
          </cell>
          <cell r="E11853" t="str">
            <v>NO_thin</v>
          </cell>
          <cell r="F11853" t="str">
            <v xml:space="preserve"> 55-60</v>
          </cell>
          <cell r="G11853">
            <v>12.05</v>
          </cell>
          <cell r="H11853">
            <v>-1.89</v>
          </cell>
          <cell r="I11853">
            <v>10.16</v>
          </cell>
          <cell r="J11853">
            <v>50.82</v>
          </cell>
          <cell r="K11853">
            <v>1134.94</v>
          </cell>
          <cell r="L11853">
            <v>0</v>
          </cell>
          <cell r="M11853">
            <v>1134.94</v>
          </cell>
          <cell r="N11853">
            <v>0</v>
          </cell>
        </row>
        <row r="11854">
          <cell r="A11854" t="str">
            <v>SS1.720NO_thin060</v>
          </cell>
          <cell r="B11854" t="str">
            <v xml:space="preserve">SS </v>
          </cell>
          <cell r="C11854">
            <v>1.7</v>
          </cell>
          <cell r="D11854">
            <v>20</v>
          </cell>
          <cell r="E11854" t="str">
            <v>NO_thin</v>
          </cell>
          <cell r="F11854" t="str">
            <v xml:space="preserve"> 60-65</v>
          </cell>
          <cell r="G11854">
            <v>10.43</v>
          </cell>
          <cell r="H11854">
            <v>-1.88</v>
          </cell>
          <cell r="I11854">
            <v>8.5500000000000007</v>
          </cell>
          <cell r="J11854">
            <v>42.75</v>
          </cell>
          <cell r="K11854">
            <v>1177.69</v>
          </cell>
          <cell r="L11854">
            <v>0</v>
          </cell>
          <cell r="M11854">
            <v>1177.69</v>
          </cell>
          <cell r="N11854">
            <v>0</v>
          </cell>
        </row>
        <row r="11855">
          <cell r="A11855" t="str">
            <v>SS1.720NO_thin065</v>
          </cell>
          <cell r="B11855" t="str">
            <v xml:space="preserve">SS </v>
          </cell>
          <cell r="C11855">
            <v>1.7</v>
          </cell>
          <cell r="D11855">
            <v>20</v>
          </cell>
          <cell r="E11855" t="str">
            <v>NO_thin</v>
          </cell>
          <cell r="F11855" t="str">
            <v xml:space="preserve"> 65-70</v>
          </cell>
          <cell r="G11855">
            <v>8.92</v>
          </cell>
          <cell r="H11855">
            <v>-1.78</v>
          </cell>
          <cell r="I11855">
            <v>7.15</v>
          </cell>
          <cell r="J11855">
            <v>35.729999999999997</v>
          </cell>
          <cell r="K11855">
            <v>1213.4100000000001</v>
          </cell>
          <cell r="L11855">
            <v>0</v>
          </cell>
          <cell r="M11855">
            <v>1213.4100000000001</v>
          </cell>
          <cell r="N11855">
            <v>0</v>
          </cell>
        </row>
        <row r="11856">
          <cell r="A11856" t="str">
            <v>SS1.720NO_thin070</v>
          </cell>
          <cell r="B11856" t="str">
            <v xml:space="preserve">SS </v>
          </cell>
          <cell r="C11856">
            <v>1.7</v>
          </cell>
          <cell r="D11856">
            <v>20</v>
          </cell>
          <cell r="E11856" t="str">
            <v>NO_thin</v>
          </cell>
          <cell r="F11856" t="str">
            <v xml:space="preserve"> 70-75</v>
          </cell>
          <cell r="G11856">
            <v>7.92</v>
          </cell>
          <cell r="H11856">
            <v>-1.46</v>
          </cell>
          <cell r="I11856">
            <v>6.47</v>
          </cell>
          <cell r="J11856">
            <v>32.340000000000003</v>
          </cell>
          <cell r="K11856">
            <v>1245.75</v>
          </cell>
          <cell r="L11856">
            <v>0</v>
          </cell>
          <cell r="M11856">
            <v>1245.75</v>
          </cell>
          <cell r="N11856">
            <v>0</v>
          </cell>
        </row>
        <row r="11857">
          <cell r="A11857" t="str">
            <v>SS1.720NO_thin075</v>
          </cell>
          <cell r="B11857" t="str">
            <v xml:space="preserve">SS </v>
          </cell>
          <cell r="C11857">
            <v>1.7</v>
          </cell>
          <cell r="D11857">
            <v>20</v>
          </cell>
          <cell r="E11857" t="str">
            <v>NO_thin</v>
          </cell>
          <cell r="F11857" t="str">
            <v xml:space="preserve"> 75-80</v>
          </cell>
          <cell r="G11857">
            <v>7.07</v>
          </cell>
          <cell r="H11857">
            <v>-1.1000000000000001</v>
          </cell>
          <cell r="I11857">
            <v>5.97</v>
          </cell>
          <cell r="J11857">
            <v>29.83</v>
          </cell>
          <cell r="K11857">
            <v>1275.58</v>
          </cell>
          <cell r="L11857">
            <v>0</v>
          </cell>
          <cell r="M11857">
            <v>1275.58</v>
          </cell>
          <cell r="N11857">
            <v>0</v>
          </cell>
        </row>
        <row r="11858">
          <cell r="A11858" t="str">
            <v>SS1.720NO_thin080</v>
          </cell>
          <cell r="B11858" t="str">
            <v xml:space="preserve">SS </v>
          </cell>
          <cell r="C11858">
            <v>1.7</v>
          </cell>
          <cell r="D11858">
            <v>20</v>
          </cell>
          <cell r="E11858" t="str">
            <v>NO_thin</v>
          </cell>
          <cell r="F11858" t="str">
            <v xml:space="preserve"> 80-85</v>
          </cell>
          <cell r="G11858">
            <v>6.2</v>
          </cell>
          <cell r="H11858">
            <v>-1.52</v>
          </cell>
          <cell r="I11858">
            <v>4.68</v>
          </cell>
          <cell r="J11858">
            <v>23.4</v>
          </cell>
          <cell r="K11858">
            <v>1298.98</v>
          </cell>
          <cell r="L11858">
            <v>0</v>
          </cell>
          <cell r="M11858">
            <v>1298.98</v>
          </cell>
          <cell r="N11858">
            <v>0</v>
          </cell>
        </row>
        <row r="11859">
          <cell r="A11859" t="str">
            <v>SS1.720NO_thin085</v>
          </cell>
          <cell r="B11859" t="str">
            <v xml:space="preserve">SS </v>
          </cell>
          <cell r="C11859">
            <v>1.7</v>
          </cell>
          <cell r="D11859">
            <v>20</v>
          </cell>
          <cell r="E11859" t="str">
            <v>NO_thin</v>
          </cell>
          <cell r="F11859" t="str">
            <v xml:space="preserve"> 85-90</v>
          </cell>
          <cell r="G11859">
            <v>5.38</v>
          </cell>
          <cell r="H11859">
            <v>-1.42</v>
          </cell>
          <cell r="I11859">
            <v>3.96</v>
          </cell>
          <cell r="J11859">
            <v>19.8</v>
          </cell>
          <cell r="K11859">
            <v>1318.78</v>
          </cell>
          <cell r="L11859">
            <v>0</v>
          </cell>
          <cell r="M11859">
            <v>1318.78</v>
          </cell>
          <cell r="N11859">
            <v>0</v>
          </cell>
        </row>
        <row r="11860">
          <cell r="A11860" t="str">
            <v>SS1.720NO_thin090</v>
          </cell>
          <cell r="B11860" t="str">
            <v xml:space="preserve">SS </v>
          </cell>
          <cell r="C11860">
            <v>1.7</v>
          </cell>
          <cell r="D11860">
            <v>20</v>
          </cell>
          <cell r="E11860" t="str">
            <v>NO_thin</v>
          </cell>
          <cell r="F11860" t="str">
            <v xml:space="preserve"> 90-95</v>
          </cell>
          <cell r="G11860">
            <v>4.67</v>
          </cell>
          <cell r="H11860">
            <v>-1.21</v>
          </cell>
          <cell r="I11860">
            <v>3.46</v>
          </cell>
          <cell r="J11860">
            <v>17.28</v>
          </cell>
          <cell r="K11860">
            <v>1336.06</v>
          </cell>
          <cell r="L11860">
            <v>0</v>
          </cell>
          <cell r="M11860">
            <v>1336.06</v>
          </cell>
          <cell r="N11860">
            <v>0</v>
          </cell>
        </row>
        <row r="11861">
          <cell r="A11861" t="str">
            <v>SS1.720NO_thin095</v>
          </cell>
          <cell r="B11861" t="str">
            <v xml:space="preserve">SS </v>
          </cell>
          <cell r="C11861">
            <v>1.7</v>
          </cell>
          <cell r="D11861">
            <v>20</v>
          </cell>
          <cell r="E11861" t="str">
            <v>NO_thin</v>
          </cell>
          <cell r="F11861" t="str">
            <v xml:space="preserve"> 95-100</v>
          </cell>
          <cell r="G11861">
            <v>4.07</v>
          </cell>
          <cell r="H11861">
            <v>-1.05</v>
          </cell>
          <cell r="I11861">
            <v>3.02</v>
          </cell>
          <cell r="J11861">
            <v>15.09</v>
          </cell>
          <cell r="K11861">
            <v>1351.15</v>
          </cell>
          <cell r="L11861">
            <v>0</v>
          </cell>
          <cell r="M11861">
            <v>1351.15</v>
          </cell>
          <cell r="N11861">
            <v>0</v>
          </cell>
        </row>
        <row r="11862">
          <cell r="A11862" t="str">
            <v>SS1.720NO_thin100</v>
          </cell>
          <cell r="B11862" t="str">
            <v xml:space="preserve">SS </v>
          </cell>
          <cell r="C11862">
            <v>1.7</v>
          </cell>
          <cell r="D11862">
            <v>20</v>
          </cell>
          <cell r="E11862" t="str">
            <v>NO_thin</v>
          </cell>
          <cell r="F11862" t="str">
            <v>100-105</v>
          </cell>
          <cell r="G11862">
            <v>3.56</v>
          </cell>
          <cell r="H11862">
            <v>-0.9</v>
          </cell>
          <cell r="I11862">
            <v>2.66</v>
          </cell>
          <cell r="J11862">
            <v>13.29</v>
          </cell>
          <cell r="K11862">
            <v>1364.44</v>
          </cell>
          <cell r="L11862">
            <v>0</v>
          </cell>
          <cell r="M11862">
            <v>1364.44</v>
          </cell>
          <cell r="N11862">
            <v>0</v>
          </cell>
        </row>
        <row r="11863">
          <cell r="A11863" t="str">
            <v>SS1.720NO_thin105</v>
          </cell>
          <cell r="B11863" t="str">
            <v xml:space="preserve">SS </v>
          </cell>
          <cell r="C11863">
            <v>1.7</v>
          </cell>
          <cell r="D11863">
            <v>20</v>
          </cell>
          <cell r="E11863" t="str">
            <v>NO_thin</v>
          </cell>
          <cell r="F11863" t="str">
            <v>105-110</v>
          </cell>
          <cell r="G11863">
            <v>3.08</v>
          </cell>
          <cell r="H11863">
            <v>-0.76</v>
          </cell>
          <cell r="I11863">
            <v>2.31</v>
          </cell>
          <cell r="J11863">
            <v>11.55</v>
          </cell>
          <cell r="K11863">
            <v>1376</v>
          </cell>
          <cell r="L11863">
            <v>0</v>
          </cell>
          <cell r="M11863">
            <v>1376</v>
          </cell>
          <cell r="N11863">
            <v>0</v>
          </cell>
        </row>
        <row r="11864">
          <cell r="A11864" t="str">
            <v>SS1.720NO_thin110</v>
          </cell>
          <cell r="B11864" t="str">
            <v xml:space="preserve">SS </v>
          </cell>
          <cell r="C11864">
            <v>1.7</v>
          </cell>
          <cell r="D11864">
            <v>20</v>
          </cell>
          <cell r="E11864" t="str">
            <v>NO_thin</v>
          </cell>
          <cell r="F11864" t="str">
            <v>110-115</v>
          </cell>
          <cell r="G11864">
            <v>2.73</v>
          </cell>
          <cell r="H11864">
            <v>-0.67</v>
          </cell>
          <cell r="I11864">
            <v>2.06</v>
          </cell>
          <cell r="J11864">
            <v>10.3</v>
          </cell>
          <cell r="K11864">
            <v>1386.3</v>
          </cell>
          <cell r="L11864">
            <v>0</v>
          </cell>
          <cell r="M11864">
            <v>1386.3</v>
          </cell>
          <cell r="N11864">
            <v>0</v>
          </cell>
        </row>
        <row r="11865">
          <cell r="A11865" t="str">
            <v>SS1.720NO_thin115</v>
          </cell>
          <cell r="B11865" t="str">
            <v xml:space="preserve">SS </v>
          </cell>
          <cell r="C11865">
            <v>1.7</v>
          </cell>
          <cell r="D11865">
            <v>20</v>
          </cell>
          <cell r="E11865" t="str">
            <v>NO_thin</v>
          </cell>
          <cell r="F11865" t="str">
            <v>115-120</v>
          </cell>
          <cell r="G11865">
            <v>2.44</v>
          </cell>
          <cell r="H11865">
            <v>-0.57999999999999996</v>
          </cell>
          <cell r="I11865">
            <v>1.86</v>
          </cell>
          <cell r="J11865">
            <v>9.3000000000000007</v>
          </cell>
          <cell r="K11865">
            <v>1395.59</v>
          </cell>
          <cell r="L11865">
            <v>0</v>
          </cell>
          <cell r="M11865">
            <v>1395.59</v>
          </cell>
          <cell r="N11865">
            <v>0</v>
          </cell>
        </row>
        <row r="11866">
          <cell r="A11866" t="str">
            <v>SS1.720NO_thin120</v>
          </cell>
          <cell r="B11866" t="str">
            <v xml:space="preserve">SS </v>
          </cell>
          <cell r="C11866">
            <v>1.7</v>
          </cell>
          <cell r="D11866">
            <v>20</v>
          </cell>
          <cell r="E11866" t="str">
            <v>NO_thin</v>
          </cell>
          <cell r="F11866" t="str">
            <v>120-125</v>
          </cell>
          <cell r="G11866">
            <v>2.13</v>
          </cell>
          <cell r="H11866">
            <v>-0.5</v>
          </cell>
          <cell r="I11866">
            <v>1.63</v>
          </cell>
          <cell r="J11866">
            <v>8.1300000000000008</v>
          </cell>
          <cell r="K11866">
            <v>1403.72</v>
          </cell>
          <cell r="L11866">
            <v>0</v>
          </cell>
          <cell r="M11866">
            <v>1403.72</v>
          </cell>
          <cell r="N11866">
            <v>0</v>
          </cell>
        </row>
        <row r="11867">
          <cell r="A11867" t="str">
            <v>SS1.720NO_thin125</v>
          </cell>
          <cell r="B11867" t="str">
            <v xml:space="preserve">SS </v>
          </cell>
          <cell r="C11867">
            <v>1.7</v>
          </cell>
          <cell r="D11867">
            <v>20</v>
          </cell>
          <cell r="E11867" t="str">
            <v>NO_thin</v>
          </cell>
          <cell r="F11867" t="str">
            <v>125-130</v>
          </cell>
          <cell r="G11867">
            <v>1.83</v>
          </cell>
          <cell r="H11867">
            <v>-0.43</v>
          </cell>
          <cell r="I11867">
            <v>1.4</v>
          </cell>
          <cell r="J11867">
            <v>6.99</v>
          </cell>
          <cell r="K11867">
            <v>1410.71</v>
          </cell>
          <cell r="L11867">
            <v>0</v>
          </cell>
          <cell r="M11867">
            <v>1410.71</v>
          </cell>
          <cell r="N11867">
            <v>0</v>
          </cell>
        </row>
        <row r="11868">
          <cell r="A11868" t="str">
            <v>SS1.720NO_thin130</v>
          </cell>
          <cell r="B11868" t="str">
            <v xml:space="preserve">SS </v>
          </cell>
          <cell r="C11868">
            <v>1.7</v>
          </cell>
          <cell r="D11868">
            <v>20</v>
          </cell>
          <cell r="E11868" t="str">
            <v>NO_thin</v>
          </cell>
          <cell r="F11868" t="str">
            <v>130-135</v>
          </cell>
          <cell r="G11868">
            <v>1.6</v>
          </cell>
          <cell r="H11868">
            <v>-0.37</v>
          </cell>
          <cell r="I11868">
            <v>1.23</v>
          </cell>
          <cell r="J11868">
            <v>6.14</v>
          </cell>
          <cell r="K11868">
            <v>1416.85</v>
          </cell>
          <cell r="L11868">
            <v>0</v>
          </cell>
          <cell r="M11868">
            <v>1416.85</v>
          </cell>
          <cell r="N11868">
            <v>0</v>
          </cell>
        </row>
        <row r="11869">
          <cell r="A11869" t="str">
            <v>SS1.720NO_thin135</v>
          </cell>
          <cell r="B11869" t="str">
            <v xml:space="preserve">SS </v>
          </cell>
          <cell r="C11869">
            <v>1.7</v>
          </cell>
          <cell r="D11869">
            <v>20</v>
          </cell>
          <cell r="E11869" t="str">
            <v>NO_thin</v>
          </cell>
          <cell r="F11869" t="str">
            <v>135-140</v>
          </cell>
          <cell r="G11869">
            <v>1.39</v>
          </cell>
          <cell r="H11869">
            <v>-0.32</v>
          </cell>
          <cell r="I11869">
            <v>1.08</v>
          </cell>
          <cell r="J11869">
            <v>5.39</v>
          </cell>
          <cell r="K11869">
            <v>1422.23</v>
          </cell>
          <cell r="L11869">
            <v>0</v>
          </cell>
          <cell r="M11869">
            <v>1422.23</v>
          </cell>
          <cell r="N11869">
            <v>0</v>
          </cell>
        </row>
        <row r="11870">
          <cell r="A11870" t="str">
            <v>SS1.720NO_thin140</v>
          </cell>
          <cell r="B11870" t="str">
            <v xml:space="preserve">SS </v>
          </cell>
          <cell r="C11870">
            <v>1.7</v>
          </cell>
          <cell r="D11870">
            <v>20</v>
          </cell>
          <cell r="E11870" t="str">
            <v>NO_thin</v>
          </cell>
          <cell r="F11870" t="str">
            <v>140-145</v>
          </cell>
          <cell r="G11870">
            <v>1.21</v>
          </cell>
          <cell r="H11870">
            <v>-0.27</v>
          </cell>
          <cell r="I11870">
            <v>0.93</v>
          </cell>
          <cell r="J11870">
            <v>4.67</v>
          </cell>
          <cell r="K11870">
            <v>1426.91</v>
          </cell>
          <cell r="L11870">
            <v>0</v>
          </cell>
          <cell r="M11870">
            <v>1426.91</v>
          </cell>
          <cell r="N11870">
            <v>0</v>
          </cell>
        </row>
        <row r="11871">
          <cell r="A11871" t="str">
            <v>SS1.720NO_thin145</v>
          </cell>
          <cell r="B11871" t="str">
            <v xml:space="preserve">SS </v>
          </cell>
          <cell r="C11871">
            <v>1.7</v>
          </cell>
          <cell r="D11871">
            <v>20</v>
          </cell>
          <cell r="E11871" t="str">
            <v>NO_thin</v>
          </cell>
          <cell r="F11871" t="str">
            <v>145-150</v>
          </cell>
          <cell r="G11871">
            <v>1.0900000000000001</v>
          </cell>
          <cell r="H11871">
            <v>-0.23</v>
          </cell>
          <cell r="I11871">
            <v>0.85</v>
          </cell>
          <cell r="J11871">
            <v>4.2699999999999996</v>
          </cell>
          <cell r="K11871">
            <v>1431.18</v>
          </cell>
          <cell r="L11871">
            <v>0</v>
          </cell>
          <cell r="M11871">
            <v>1431.18</v>
          </cell>
          <cell r="N11871">
            <v>0</v>
          </cell>
        </row>
        <row r="11872">
          <cell r="A11872" t="str">
            <v>SS1.720NO_thin150</v>
          </cell>
          <cell r="B11872" t="str">
            <v xml:space="preserve">SS </v>
          </cell>
          <cell r="C11872">
            <v>1.7</v>
          </cell>
          <cell r="D11872">
            <v>20</v>
          </cell>
          <cell r="E11872" t="str">
            <v>NO_thin</v>
          </cell>
          <cell r="F11872" t="str">
            <v>150-155</v>
          </cell>
          <cell r="G11872">
            <v>0.89</v>
          </cell>
          <cell r="H11872">
            <v>-0.2</v>
          </cell>
          <cell r="I11872">
            <v>0.68</v>
          </cell>
          <cell r="J11872">
            <v>3.42</v>
          </cell>
          <cell r="K11872">
            <v>1434.6</v>
          </cell>
          <cell r="L11872">
            <v>0</v>
          </cell>
          <cell r="M11872">
            <v>1434.6</v>
          </cell>
          <cell r="N11872">
            <v>0</v>
          </cell>
        </row>
        <row r="11873">
          <cell r="A11873" t="str">
            <v>SS1.720NO_thin155</v>
          </cell>
          <cell r="B11873" t="str">
            <v xml:space="preserve">SS </v>
          </cell>
          <cell r="C11873">
            <v>1.7</v>
          </cell>
          <cell r="D11873">
            <v>20</v>
          </cell>
          <cell r="E11873" t="str">
            <v>NO_thin</v>
          </cell>
          <cell r="F11873" t="str">
            <v>155-160</v>
          </cell>
          <cell r="G11873">
            <v>0.82</v>
          </cell>
          <cell r="H11873">
            <v>-0.17</v>
          </cell>
          <cell r="I11873">
            <v>0.64</v>
          </cell>
          <cell r="J11873">
            <v>3.22</v>
          </cell>
          <cell r="K11873">
            <v>1437.82</v>
          </cell>
          <cell r="L11873">
            <v>0</v>
          </cell>
          <cell r="M11873">
            <v>1437.82</v>
          </cell>
          <cell r="N11873">
            <v>0</v>
          </cell>
        </row>
        <row r="11874">
          <cell r="A11874" t="str">
            <v>SS1.720NO_thin160</v>
          </cell>
          <cell r="B11874" t="str">
            <v xml:space="preserve">SS </v>
          </cell>
          <cell r="C11874">
            <v>1.7</v>
          </cell>
          <cell r="D11874">
            <v>20</v>
          </cell>
          <cell r="E11874" t="str">
            <v>NO_thin</v>
          </cell>
          <cell r="F11874" t="str">
            <v>160-165</v>
          </cell>
          <cell r="G11874">
            <v>0.74</v>
          </cell>
          <cell r="H11874">
            <v>-0.15</v>
          </cell>
          <cell r="I11874">
            <v>0.59</v>
          </cell>
          <cell r="J11874">
            <v>2.97</v>
          </cell>
          <cell r="K11874">
            <v>1440.8</v>
          </cell>
          <cell r="L11874">
            <v>0</v>
          </cell>
          <cell r="M11874">
            <v>1440.8</v>
          </cell>
          <cell r="N11874">
            <v>0</v>
          </cell>
        </row>
        <row r="11875">
          <cell r="A11875" t="str">
            <v>SS1.720NO_thin165</v>
          </cell>
          <cell r="B11875" t="str">
            <v xml:space="preserve">SS </v>
          </cell>
          <cell r="C11875">
            <v>1.7</v>
          </cell>
          <cell r="D11875">
            <v>20</v>
          </cell>
          <cell r="E11875" t="str">
            <v>NO_thin</v>
          </cell>
          <cell r="F11875" t="str">
            <v>165-170</v>
          </cell>
          <cell r="G11875">
            <v>0.59</v>
          </cell>
          <cell r="H11875">
            <v>-0.13</v>
          </cell>
          <cell r="I11875">
            <v>0.46</v>
          </cell>
          <cell r="J11875">
            <v>2.31</v>
          </cell>
          <cell r="K11875">
            <v>1443.1</v>
          </cell>
          <cell r="L11875">
            <v>0</v>
          </cell>
          <cell r="M11875">
            <v>1443.1</v>
          </cell>
          <cell r="N11875">
            <v>0</v>
          </cell>
        </row>
        <row r="11876">
          <cell r="A11876" t="str">
            <v>SS1.720NO_thin170</v>
          </cell>
          <cell r="B11876" t="str">
            <v xml:space="preserve">SS </v>
          </cell>
          <cell r="C11876">
            <v>1.7</v>
          </cell>
          <cell r="D11876">
            <v>20</v>
          </cell>
          <cell r="E11876" t="str">
            <v>NO_thin</v>
          </cell>
          <cell r="F11876" t="str">
            <v>170-175</v>
          </cell>
          <cell r="G11876">
            <v>0.54</v>
          </cell>
          <cell r="H11876">
            <v>-0.11</v>
          </cell>
          <cell r="I11876">
            <v>0.43</v>
          </cell>
          <cell r="J11876">
            <v>2.17</v>
          </cell>
          <cell r="K11876">
            <v>1445.27</v>
          </cell>
          <cell r="L11876">
            <v>0</v>
          </cell>
          <cell r="M11876">
            <v>1445.27</v>
          </cell>
          <cell r="N11876">
            <v>0</v>
          </cell>
        </row>
        <row r="11877">
          <cell r="A11877" t="str">
            <v>SS1.720NO_thin175</v>
          </cell>
          <cell r="B11877" t="str">
            <v xml:space="preserve">SS </v>
          </cell>
          <cell r="C11877">
            <v>1.7</v>
          </cell>
          <cell r="D11877">
            <v>20</v>
          </cell>
          <cell r="E11877" t="str">
            <v>NO_thin</v>
          </cell>
          <cell r="F11877" t="str">
            <v>175-180</v>
          </cell>
          <cell r="G11877">
            <v>0.46</v>
          </cell>
          <cell r="H11877">
            <v>-0.09</v>
          </cell>
          <cell r="I11877">
            <v>0.37</v>
          </cell>
          <cell r="J11877">
            <v>1.83</v>
          </cell>
          <cell r="K11877">
            <v>1447.1</v>
          </cell>
          <cell r="L11877">
            <v>0</v>
          </cell>
          <cell r="M11877">
            <v>1447.1</v>
          </cell>
          <cell r="N11877">
            <v>0</v>
          </cell>
        </row>
        <row r="11878">
          <cell r="A11878" t="str">
            <v>SS1.720NO_thin180</v>
          </cell>
          <cell r="B11878" t="str">
            <v xml:space="preserve">SS </v>
          </cell>
          <cell r="C11878">
            <v>1.7</v>
          </cell>
          <cell r="D11878">
            <v>20</v>
          </cell>
          <cell r="E11878" t="str">
            <v>NO_thin</v>
          </cell>
          <cell r="F11878" t="str">
            <v>180-185</v>
          </cell>
          <cell r="G11878">
            <v>0.41</v>
          </cell>
          <cell r="H11878">
            <v>-0.08</v>
          </cell>
          <cell r="I11878">
            <v>0.33</v>
          </cell>
          <cell r="J11878">
            <v>1.65</v>
          </cell>
          <cell r="K11878">
            <v>1448.76</v>
          </cell>
          <cell r="L11878">
            <v>0</v>
          </cell>
          <cell r="M11878">
            <v>1448.76</v>
          </cell>
          <cell r="N11878">
            <v>0</v>
          </cell>
        </row>
        <row r="11879">
          <cell r="A11879" t="str">
            <v>SS1.720NO_thin185</v>
          </cell>
          <cell r="B11879" t="str">
            <v xml:space="preserve">SS </v>
          </cell>
          <cell r="C11879">
            <v>1.7</v>
          </cell>
          <cell r="D11879">
            <v>20</v>
          </cell>
          <cell r="E11879" t="str">
            <v>NO_thin</v>
          </cell>
          <cell r="F11879" t="str">
            <v>185-190</v>
          </cell>
          <cell r="G11879">
            <v>0.38</v>
          </cell>
          <cell r="H11879">
            <v>-7.0000000000000007E-2</v>
          </cell>
          <cell r="I11879">
            <v>0.32</v>
          </cell>
          <cell r="J11879">
            <v>1.58</v>
          </cell>
          <cell r="K11879">
            <v>1450.34</v>
          </cell>
          <cell r="L11879">
            <v>0</v>
          </cell>
          <cell r="M11879">
            <v>1450.34</v>
          </cell>
          <cell r="N11879">
            <v>0</v>
          </cell>
        </row>
        <row r="11880">
          <cell r="A11880" t="str">
            <v>SS1.720NO_thin190</v>
          </cell>
          <cell r="B11880" t="str">
            <v xml:space="preserve">SS </v>
          </cell>
          <cell r="C11880">
            <v>1.7</v>
          </cell>
          <cell r="D11880">
            <v>20</v>
          </cell>
          <cell r="E11880" t="str">
            <v>NO_thin</v>
          </cell>
          <cell r="F11880" t="str">
            <v>190-195</v>
          </cell>
          <cell r="G11880">
            <v>0.34</v>
          </cell>
          <cell r="H11880">
            <v>-0.06</v>
          </cell>
          <cell r="I11880">
            <v>0.28000000000000003</v>
          </cell>
          <cell r="J11880">
            <v>1.41</v>
          </cell>
          <cell r="K11880">
            <v>1451.75</v>
          </cell>
          <cell r="L11880">
            <v>0</v>
          </cell>
          <cell r="M11880">
            <v>1451.75</v>
          </cell>
          <cell r="N11880">
            <v>0</v>
          </cell>
        </row>
        <row r="11881">
          <cell r="A11881" t="str">
            <v>SS1.720NO_thin195</v>
          </cell>
          <cell r="B11881" t="str">
            <v xml:space="preserve">SS </v>
          </cell>
          <cell r="C11881">
            <v>1.7</v>
          </cell>
          <cell r="D11881">
            <v>20</v>
          </cell>
          <cell r="E11881" t="str">
            <v>NO_thin</v>
          </cell>
          <cell r="F11881" t="str">
            <v>195-200</v>
          </cell>
          <cell r="G11881">
            <v>0.25</v>
          </cell>
          <cell r="H11881">
            <v>-0.05</v>
          </cell>
          <cell r="I11881">
            <v>0.2</v>
          </cell>
          <cell r="J11881">
            <v>0.98</v>
          </cell>
          <cell r="K11881">
            <v>1452.73</v>
          </cell>
          <cell r="L11881">
            <v>0</v>
          </cell>
          <cell r="M11881">
            <v>1452.73</v>
          </cell>
          <cell r="N11881">
            <v>0</v>
          </cell>
        </row>
        <row r="11882">
          <cell r="A11882" t="str">
            <v>SS1.720Thinned000</v>
          </cell>
          <cell r="B11882" t="str">
            <v xml:space="preserve">SS </v>
          </cell>
          <cell r="C11882">
            <v>1.7</v>
          </cell>
          <cell r="D11882">
            <v>20</v>
          </cell>
          <cell r="E11882" t="str">
            <v>Thinned</v>
          </cell>
          <cell r="F11882" t="str">
            <v xml:space="preserve">  0-5</v>
          </cell>
          <cell r="G11882">
            <v>2.21</v>
          </cell>
          <cell r="H11882">
            <v>0.34</v>
          </cell>
          <cell r="I11882">
            <v>2.5499999999999998</v>
          </cell>
          <cell r="J11882">
            <v>12.76</v>
          </cell>
          <cell r="K11882">
            <v>12.76</v>
          </cell>
          <cell r="L11882">
            <v>0</v>
          </cell>
          <cell r="M11882">
            <v>12.76</v>
          </cell>
          <cell r="N11882">
            <v>0</v>
          </cell>
        </row>
        <row r="11883">
          <cell r="A11883" t="str">
            <v>SS1.720Thinned005</v>
          </cell>
          <cell r="B11883" t="str">
            <v xml:space="preserve">SS </v>
          </cell>
          <cell r="C11883">
            <v>1.7</v>
          </cell>
          <cell r="D11883">
            <v>20</v>
          </cell>
          <cell r="E11883" t="str">
            <v>Thinned</v>
          </cell>
          <cell r="F11883" t="str">
            <v xml:space="preserve">  5-10</v>
          </cell>
          <cell r="G11883">
            <v>6.75</v>
          </cell>
          <cell r="H11883">
            <v>0.42</v>
          </cell>
          <cell r="I11883">
            <v>7.17</v>
          </cell>
          <cell r="J11883">
            <v>35.86</v>
          </cell>
          <cell r="K11883">
            <v>48.63</v>
          </cell>
          <cell r="L11883">
            <v>0</v>
          </cell>
          <cell r="M11883">
            <v>48.63</v>
          </cell>
          <cell r="N11883">
            <v>0</v>
          </cell>
        </row>
        <row r="11884">
          <cell r="A11884" t="str">
            <v>SS1.720Thinned010</v>
          </cell>
          <cell r="B11884" t="str">
            <v xml:space="preserve">SS </v>
          </cell>
          <cell r="C11884">
            <v>1.7</v>
          </cell>
          <cell r="D11884">
            <v>20</v>
          </cell>
          <cell r="E11884" t="str">
            <v>Thinned</v>
          </cell>
          <cell r="F11884" t="str">
            <v xml:space="preserve"> 10-15</v>
          </cell>
          <cell r="G11884">
            <v>20.62</v>
          </cell>
          <cell r="H11884">
            <v>0.51</v>
          </cell>
          <cell r="I11884">
            <v>21.13</v>
          </cell>
          <cell r="J11884">
            <v>105.66</v>
          </cell>
          <cell r="K11884">
            <v>154.29</v>
          </cell>
          <cell r="L11884">
            <v>0</v>
          </cell>
          <cell r="M11884">
            <v>154.29</v>
          </cell>
          <cell r="N11884">
            <v>0</v>
          </cell>
        </row>
        <row r="11885">
          <cell r="A11885" t="str">
            <v>SS1.720Thinned015</v>
          </cell>
          <cell r="B11885" t="str">
            <v xml:space="preserve">SS </v>
          </cell>
          <cell r="C11885">
            <v>1.7</v>
          </cell>
          <cell r="D11885">
            <v>20</v>
          </cell>
          <cell r="E11885" t="str">
            <v>Thinned</v>
          </cell>
          <cell r="F11885" t="str">
            <v xml:space="preserve"> 15-20</v>
          </cell>
          <cell r="G11885">
            <v>7.34</v>
          </cell>
          <cell r="H11885">
            <v>9.26</v>
          </cell>
          <cell r="I11885">
            <v>16.600000000000001</v>
          </cell>
          <cell r="J11885">
            <v>83.01</v>
          </cell>
          <cell r="K11885">
            <v>237.3</v>
          </cell>
          <cell r="L11885">
            <v>-0.3</v>
          </cell>
          <cell r="M11885">
            <v>237</v>
          </cell>
          <cell r="N11885">
            <v>17.16</v>
          </cell>
        </row>
        <row r="11886">
          <cell r="A11886" t="str">
            <v>SS1.720Thinned020</v>
          </cell>
          <cell r="B11886" t="str">
            <v xml:space="preserve">SS </v>
          </cell>
          <cell r="C11886">
            <v>1.7</v>
          </cell>
          <cell r="D11886">
            <v>20</v>
          </cell>
          <cell r="E11886" t="str">
            <v>Thinned</v>
          </cell>
          <cell r="F11886" t="str">
            <v xml:space="preserve"> 20-25</v>
          </cell>
          <cell r="G11886">
            <v>8.3800000000000008</v>
          </cell>
          <cell r="H11886">
            <v>0.84</v>
          </cell>
          <cell r="I11886">
            <v>9.2200000000000006</v>
          </cell>
          <cell r="J11886">
            <v>46.11</v>
          </cell>
          <cell r="K11886">
            <v>283.41000000000003</v>
          </cell>
          <cell r="L11886">
            <v>-0.51</v>
          </cell>
          <cell r="M11886">
            <v>282.90000000000003</v>
          </cell>
          <cell r="N11886">
            <v>12.34</v>
          </cell>
        </row>
        <row r="11887">
          <cell r="A11887" t="str">
            <v>SS1.720Thinned025</v>
          </cell>
          <cell r="B11887" t="str">
            <v xml:space="preserve">SS </v>
          </cell>
          <cell r="C11887">
            <v>1.7</v>
          </cell>
          <cell r="D11887">
            <v>20</v>
          </cell>
          <cell r="E11887" t="str">
            <v>Thinned</v>
          </cell>
          <cell r="F11887" t="str">
            <v xml:space="preserve"> 25-30</v>
          </cell>
          <cell r="G11887">
            <v>13.37</v>
          </cell>
          <cell r="H11887">
            <v>1.26</v>
          </cell>
          <cell r="I11887">
            <v>14.63</v>
          </cell>
          <cell r="J11887">
            <v>73.13</v>
          </cell>
          <cell r="K11887">
            <v>356.54</v>
          </cell>
          <cell r="L11887">
            <v>-1.95</v>
          </cell>
          <cell r="M11887">
            <v>354.59000000000003</v>
          </cell>
          <cell r="N11887">
            <v>8.1999999999999993</v>
          </cell>
        </row>
        <row r="11888">
          <cell r="A11888" t="str">
            <v>SS1.720Thinned030</v>
          </cell>
          <cell r="B11888" t="str">
            <v xml:space="preserve">SS </v>
          </cell>
          <cell r="C11888">
            <v>1.7</v>
          </cell>
          <cell r="D11888">
            <v>20</v>
          </cell>
          <cell r="E11888" t="str">
            <v>Thinned</v>
          </cell>
          <cell r="F11888" t="str">
            <v xml:space="preserve"> 30-35</v>
          </cell>
          <cell r="G11888">
            <v>14.3</v>
          </cell>
          <cell r="H11888">
            <v>1.5</v>
          </cell>
          <cell r="I11888">
            <v>15.8</v>
          </cell>
          <cell r="J11888">
            <v>79</v>
          </cell>
          <cell r="K11888">
            <v>435.54</v>
          </cell>
          <cell r="L11888">
            <v>-3.37</v>
          </cell>
          <cell r="M11888">
            <v>432.17</v>
          </cell>
          <cell r="N11888">
            <v>8.0500000000000007</v>
          </cell>
        </row>
        <row r="11889">
          <cell r="A11889" t="str">
            <v>SS1.720Thinned035</v>
          </cell>
          <cell r="B11889" t="str">
            <v xml:space="preserve">SS </v>
          </cell>
          <cell r="C11889">
            <v>1.7</v>
          </cell>
          <cell r="D11889">
            <v>20</v>
          </cell>
          <cell r="E11889" t="str">
            <v>Thinned</v>
          </cell>
          <cell r="F11889" t="str">
            <v xml:space="preserve"> 35-40</v>
          </cell>
          <cell r="G11889">
            <v>12.89</v>
          </cell>
          <cell r="H11889">
            <v>0.63</v>
          </cell>
          <cell r="I11889">
            <v>13.52</v>
          </cell>
          <cell r="J11889">
            <v>67.58</v>
          </cell>
          <cell r="K11889">
            <v>503.12</v>
          </cell>
          <cell r="L11889">
            <v>-4.8099999999999996</v>
          </cell>
          <cell r="M11889">
            <v>498.31</v>
          </cell>
          <cell r="N11889">
            <v>8.18</v>
          </cell>
        </row>
        <row r="11890">
          <cell r="A11890" t="str">
            <v>SS1.720Thinned040</v>
          </cell>
          <cell r="B11890" t="str">
            <v xml:space="preserve">SS </v>
          </cell>
          <cell r="C11890">
            <v>1.7</v>
          </cell>
          <cell r="D11890">
            <v>20</v>
          </cell>
          <cell r="E11890" t="str">
            <v>Thinned</v>
          </cell>
          <cell r="F11890" t="str">
            <v xml:space="preserve"> 40-45</v>
          </cell>
          <cell r="G11890">
            <v>10.82</v>
          </cell>
          <cell r="H11890">
            <v>0.06</v>
          </cell>
          <cell r="I11890">
            <v>10.88</v>
          </cell>
          <cell r="J11890">
            <v>54.4</v>
          </cell>
          <cell r="K11890">
            <v>557.52</v>
          </cell>
          <cell r="L11890">
            <v>-6.26</v>
          </cell>
          <cell r="M11890">
            <v>551.26</v>
          </cell>
          <cell r="N11890">
            <v>8.25</v>
          </cell>
        </row>
        <row r="11891">
          <cell r="A11891" t="str">
            <v>SS1.720Thinned045</v>
          </cell>
          <cell r="B11891" t="str">
            <v xml:space="preserve">SS </v>
          </cell>
          <cell r="C11891">
            <v>1.7</v>
          </cell>
          <cell r="D11891">
            <v>20</v>
          </cell>
          <cell r="E11891" t="str">
            <v>Thinned</v>
          </cell>
          <cell r="F11891" t="str">
            <v xml:space="preserve"> 45-50</v>
          </cell>
          <cell r="G11891">
            <v>9.91</v>
          </cell>
          <cell r="H11891">
            <v>-1.41</v>
          </cell>
          <cell r="I11891">
            <v>8.5</v>
          </cell>
          <cell r="J11891">
            <v>42.52</v>
          </cell>
          <cell r="K11891">
            <v>600.04</v>
          </cell>
          <cell r="L11891">
            <v>-7.47</v>
          </cell>
          <cell r="M11891">
            <v>592.56999999999994</v>
          </cell>
          <cell r="N11891">
            <v>6.86</v>
          </cell>
        </row>
        <row r="11892">
          <cell r="A11892" t="str">
            <v>SS1.720Thinned050</v>
          </cell>
          <cell r="B11892" t="str">
            <v xml:space="preserve">SS </v>
          </cell>
          <cell r="C11892">
            <v>1.7</v>
          </cell>
          <cell r="D11892">
            <v>20</v>
          </cell>
          <cell r="E11892" t="str">
            <v>Thinned</v>
          </cell>
          <cell r="F11892" t="str">
            <v xml:space="preserve"> 50-55</v>
          </cell>
          <cell r="G11892">
            <v>9.15</v>
          </cell>
          <cell r="H11892">
            <v>-1.64</v>
          </cell>
          <cell r="I11892">
            <v>7.5</v>
          </cell>
          <cell r="J11892">
            <v>37.520000000000003</v>
          </cell>
          <cell r="K11892">
            <v>637.55999999999995</v>
          </cell>
          <cell r="L11892">
            <v>-8.51</v>
          </cell>
          <cell r="M11892">
            <v>629.04999999999995</v>
          </cell>
          <cell r="N11892">
            <v>5.93</v>
          </cell>
        </row>
        <row r="11893">
          <cell r="A11893" t="str">
            <v>SS1.720Thinned055</v>
          </cell>
          <cell r="B11893" t="str">
            <v xml:space="preserve">SS </v>
          </cell>
          <cell r="C11893">
            <v>1.7</v>
          </cell>
          <cell r="D11893">
            <v>20</v>
          </cell>
          <cell r="E11893" t="str">
            <v>Thinned</v>
          </cell>
          <cell r="F11893" t="str">
            <v xml:space="preserve"> 55-60</v>
          </cell>
          <cell r="G11893">
            <v>8.76</v>
          </cell>
          <cell r="H11893">
            <v>-1.26</v>
          </cell>
          <cell r="I11893">
            <v>7.5</v>
          </cell>
          <cell r="J11893">
            <v>37.49</v>
          </cell>
          <cell r="K11893">
            <v>675.05</v>
          </cell>
          <cell r="L11893">
            <v>-9.42</v>
          </cell>
          <cell r="M11893">
            <v>665.63</v>
          </cell>
          <cell r="N11893">
            <v>5.16</v>
          </cell>
        </row>
        <row r="11894">
          <cell r="A11894" t="str">
            <v>SS1.720Thinned060</v>
          </cell>
          <cell r="B11894" t="str">
            <v xml:space="preserve">SS </v>
          </cell>
          <cell r="C11894">
            <v>1.7</v>
          </cell>
          <cell r="D11894">
            <v>20</v>
          </cell>
          <cell r="E11894" t="str">
            <v>Thinned</v>
          </cell>
          <cell r="F11894" t="str">
            <v xml:space="preserve"> 60-65</v>
          </cell>
          <cell r="G11894">
            <v>6.86</v>
          </cell>
          <cell r="H11894">
            <v>-1.03</v>
          </cell>
          <cell r="I11894">
            <v>5.83</v>
          </cell>
          <cell r="J11894">
            <v>29.16</v>
          </cell>
          <cell r="K11894">
            <v>704.21</v>
          </cell>
          <cell r="L11894">
            <v>-10.23</v>
          </cell>
          <cell r="M11894">
            <v>693.98</v>
          </cell>
          <cell r="N11894">
            <v>4.57</v>
          </cell>
        </row>
        <row r="11895">
          <cell r="A11895" t="str">
            <v>SS1.720Thinned065</v>
          </cell>
          <cell r="B11895" t="str">
            <v xml:space="preserve">SS </v>
          </cell>
          <cell r="C11895">
            <v>1.7</v>
          </cell>
          <cell r="D11895">
            <v>20</v>
          </cell>
          <cell r="E11895" t="str">
            <v>Thinned</v>
          </cell>
          <cell r="F11895" t="str">
            <v xml:space="preserve"> 65-70</v>
          </cell>
          <cell r="G11895">
            <v>6.31</v>
          </cell>
          <cell r="H11895">
            <v>-0.84</v>
          </cell>
          <cell r="I11895">
            <v>5.47</v>
          </cell>
          <cell r="J11895">
            <v>27.35</v>
          </cell>
          <cell r="K11895">
            <v>731.57</v>
          </cell>
          <cell r="L11895">
            <v>-10.94</v>
          </cell>
          <cell r="M11895">
            <v>720.63</v>
          </cell>
          <cell r="N11895">
            <v>4.07</v>
          </cell>
        </row>
        <row r="11896">
          <cell r="A11896" t="str">
            <v>SS1.720Thinned070</v>
          </cell>
          <cell r="B11896" t="str">
            <v xml:space="preserve">SS </v>
          </cell>
          <cell r="C11896">
            <v>1.7</v>
          </cell>
          <cell r="D11896">
            <v>20</v>
          </cell>
          <cell r="E11896" t="str">
            <v>Thinned</v>
          </cell>
          <cell r="F11896" t="str">
            <v xml:space="preserve"> 70-75</v>
          </cell>
          <cell r="G11896">
            <v>5.8</v>
          </cell>
          <cell r="H11896">
            <v>-0.63</v>
          </cell>
          <cell r="I11896">
            <v>5.17</v>
          </cell>
          <cell r="J11896">
            <v>25.85</v>
          </cell>
          <cell r="K11896">
            <v>757.41</v>
          </cell>
          <cell r="L11896">
            <v>-11.59</v>
          </cell>
          <cell r="M11896">
            <v>745.81999999999994</v>
          </cell>
          <cell r="N11896">
            <v>3.65</v>
          </cell>
        </row>
        <row r="11897">
          <cell r="A11897" t="str">
            <v>SS1.720Thinned075</v>
          </cell>
          <cell r="B11897" t="str">
            <v xml:space="preserve">SS </v>
          </cell>
          <cell r="C11897">
            <v>1.7</v>
          </cell>
          <cell r="D11897">
            <v>20</v>
          </cell>
          <cell r="E11897" t="str">
            <v>Thinned</v>
          </cell>
          <cell r="F11897" t="str">
            <v xml:space="preserve"> 75-80</v>
          </cell>
          <cell r="G11897">
            <v>4.84</v>
          </cell>
          <cell r="H11897">
            <v>-0.49</v>
          </cell>
          <cell r="I11897">
            <v>4.34</v>
          </cell>
          <cell r="J11897">
            <v>21.72</v>
          </cell>
          <cell r="K11897">
            <v>779.13</v>
          </cell>
          <cell r="L11897">
            <v>-12.17</v>
          </cell>
          <cell r="M11897">
            <v>766.96</v>
          </cell>
          <cell r="N11897">
            <v>3.31</v>
          </cell>
        </row>
        <row r="11898">
          <cell r="A11898" t="str">
            <v>SS1.720Thinned080</v>
          </cell>
          <cell r="B11898" t="str">
            <v xml:space="preserve">SS </v>
          </cell>
          <cell r="C11898">
            <v>1.7</v>
          </cell>
          <cell r="D11898">
            <v>20</v>
          </cell>
          <cell r="E11898" t="str">
            <v>Thinned</v>
          </cell>
          <cell r="F11898" t="str">
            <v xml:space="preserve"> 80-85</v>
          </cell>
          <cell r="G11898">
            <v>3.77</v>
          </cell>
          <cell r="H11898">
            <v>-0.47</v>
          </cell>
          <cell r="I11898">
            <v>3.3</v>
          </cell>
          <cell r="J11898">
            <v>16.510000000000002</v>
          </cell>
          <cell r="K11898">
            <v>795.65</v>
          </cell>
          <cell r="L11898">
            <v>-12.7</v>
          </cell>
          <cell r="M11898">
            <v>782.94999999999993</v>
          </cell>
          <cell r="N11898">
            <v>3</v>
          </cell>
        </row>
        <row r="11899">
          <cell r="A11899" t="str">
            <v>SS1.720Thinned085</v>
          </cell>
          <cell r="B11899" t="str">
            <v xml:space="preserve">SS </v>
          </cell>
          <cell r="C11899">
            <v>1.7</v>
          </cell>
          <cell r="D11899">
            <v>20</v>
          </cell>
          <cell r="E11899" t="str">
            <v>Thinned</v>
          </cell>
          <cell r="F11899" t="str">
            <v xml:space="preserve"> 85-90</v>
          </cell>
          <cell r="G11899">
            <v>3.04</v>
          </cell>
          <cell r="H11899">
            <v>-0.43</v>
          </cell>
          <cell r="I11899">
            <v>2.61</v>
          </cell>
          <cell r="J11899">
            <v>13.06</v>
          </cell>
          <cell r="K11899">
            <v>808.71</v>
          </cell>
          <cell r="L11899">
            <v>-13.17</v>
          </cell>
          <cell r="M11899">
            <v>795.54000000000008</v>
          </cell>
          <cell r="N11899">
            <v>2.72</v>
          </cell>
        </row>
        <row r="11900">
          <cell r="A11900" t="str">
            <v>SS1.720Thinned090</v>
          </cell>
          <cell r="B11900" t="str">
            <v xml:space="preserve">SS </v>
          </cell>
          <cell r="C11900">
            <v>1.7</v>
          </cell>
          <cell r="D11900">
            <v>20</v>
          </cell>
          <cell r="E11900" t="str">
            <v>Thinned</v>
          </cell>
          <cell r="F11900" t="str">
            <v xml:space="preserve"> 90-95</v>
          </cell>
          <cell r="G11900">
            <v>2.42</v>
          </cell>
          <cell r="H11900">
            <v>-0.4</v>
          </cell>
          <cell r="I11900">
            <v>2.0299999999999998</v>
          </cell>
          <cell r="J11900">
            <v>10.130000000000001</v>
          </cell>
          <cell r="K11900">
            <v>818.84</v>
          </cell>
          <cell r="L11900">
            <v>-13.61</v>
          </cell>
          <cell r="M11900">
            <v>805.23</v>
          </cell>
          <cell r="N11900">
            <v>2.46</v>
          </cell>
        </row>
        <row r="11901">
          <cell r="A11901" t="str">
            <v>SS1.720Thinned095</v>
          </cell>
          <cell r="B11901" t="str">
            <v xml:space="preserve">SS </v>
          </cell>
          <cell r="C11901">
            <v>1.7</v>
          </cell>
          <cell r="D11901">
            <v>20</v>
          </cell>
          <cell r="E11901" t="str">
            <v>Thinned</v>
          </cell>
          <cell r="F11901" t="str">
            <v xml:space="preserve"> 95-100</v>
          </cell>
          <cell r="G11901">
            <v>2.08</v>
          </cell>
          <cell r="H11901">
            <v>-0.37</v>
          </cell>
          <cell r="I11901">
            <v>1.71</v>
          </cell>
          <cell r="J11901">
            <v>8.56</v>
          </cell>
          <cell r="K11901">
            <v>827.4</v>
          </cell>
          <cell r="L11901">
            <v>-14</v>
          </cell>
          <cell r="M11901">
            <v>813.4</v>
          </cell>
          <cell r="N11901">
            <v>2.23</v>
          </cell>
        </row>
        <row r="11902">
          <cell r="A11902" t="str">
            <v>SS1.720Thinned100</v>
          </cell>
          <cell r="B11902" t="str">
            <v xml:space="preserve">SS </v>
          </cell>
          <cell r="C11902">
            <v>1.7</v>
          </cell>
          <cell r="D11902">
            <v>20</v>
          </cell>
          <cell r="E11902" t="str">
            <v>Thinned</v>
          </cell>
          <cell r="F11902" t="str">
            <v>100-105</v>
          </cell>
          <cell r="G11902">
            <v>1.59</v>
          </cell>
          <cell r="H11902">
            <v>-0.34</v>
          </cell>
          <cell r="I11902">
            <v>1.25</v>
          </cell>
          <cell r="J11902">
            <v>6.24</v>
          </cell>
          <cell r="K11902">
            <v>833.64</v>
          </cell>
          <cell r="L11902">
            <v>-14.36</v>
          </cell>
          <cell r="M11902">
            <v>819.28</v>
          </cell>
          <cell r="N11902">
            <v>2.02</v>
          </cell>
        </row>
        <row r="11903">
          <cell r="A11903" t="str">
            <v>SS1.720Thinned105</v>
          </cell>
          <cell r="B11903" t="str">
            <v xml:space="preserve">SS </v>
          </cell>
          <cell r="C11903">
            <v>1.7</v>
          </cell>
          <cell r="D11903">
            <v>20</v>
          </cell>
          <cell r="E11903" t="str">
            <v>Thinned</v>
          </cell>
          <cell r="F11903" t="str">
            <v>105-110</v>
          </cell>
          <cell r="G11903">
            <v>1.24</v>
          </cell>
          <cell r="H11903">
            <v>-0.31</v>
          </cell>
          <cell r="I11903">
            <v>0.93</v>
          </cell>
          <cell r="J11903">
            <v>4.67</v>
          </cell>
          <cell r="K11903">
            <v>838.31</v>
          </cell>
          <cell r="L11903">
            <v>-14.68</v>
          </cell>
          <cell r="M11903">
            <v>823.63</v>
          </cell>
          <cell r="N11903">
            <v>1.83</v>
          </cell>
        </row>
        <row r="11904">
          <cell r="A11904" t="str">
            <v>SS1.720Thinned110</v>
          </cell>
          <cell r="B11904" t="str">
            <v xml:space="preserve">SS </v>
          </cell>
          <cell r="C11904">
            <v>1.7</v>
          </cell>
          <cell r="D11904">
            <v>20</v>
          </cell>
          <cell r="E11904" t="str">
            <v>Thinned</v>
          </cell>
          <cell r="F11904" t="str">
            <v>110-115</v>
          </cell>
          <cell r="G11904">
            <v>1</v>
          </cell>
          <cell r="H11904">
            <v>-0.28000000000000003</v>
          </cell>
          <cell r="I11904">
            <v>0.72</v>
          </cell>
          <cell r="J11904">
            <v>3.59</v>
          </cell>
          <cell r="K11904">
            <v>841.9</v>
          </cell>
          <cell r="L11904">
            <v>-14.97</v>
          </cell>
          <cell r="M11904">
            <v>826.93</v>
          </cell>
          <cell r="N11904">
            <v>1.66</v>
          </cell>
        </row>
        <row r="11905">
          <cell r="A11905" t="str">
            <v>SS1.720Thinned115</v>
          </cell>
          <cell r="B11905" t="str">
            <v xml:space="preserve">SS </v>
          </cell>
          <cell r="C11905">
            <v>1.7</v>
          </cell>
          <cell r="D11905">
            <v>20</v>
          </cell>
          <cell r="E11905" t="str">
            <v>Thinned</v>
          </cell>
          <cell r="F11905" t="str">
            <v>115-120</v>
          </cell>
          <cell r="G11905">
            <v>0.78</v>
          </cell>
          <cell r="H11905">
            <v>-0.25</v>
          </cell>
          <cell r="I11905">
            <v>0.52</v>
          </cell>
          <cell r="J11905">
            <v>2.62</v>
          </cell>
          <cell r="K11905">
            <v>844.52</v>
          </cell>
          <cell r="L11905">
            <v>-15.24</v>
          </cell>
          <cell r="M11905">
            <v>829.28</v>
          </cell>
          <cell r="N11905">
            <v>1.5</v>
          </cell>
        </row>
        <row r="11906">
          <cell r="A11906" t="str">
            <v>SS1.720Thinned120</v>
          </cell>
          <cell r="B11906" t="str">
            <v xml:space="preserve">SS </v>
          </cell>
          <cell r="C11906">
            <v>1.7</v>
          </cell>
          <cell r="D11906">
            <v>20</v>
          </cell>
          <cell r="E11906" t="str">
            <v>Thinned</v>
          </cell>
          <cell r="F11906" t="str">
            <v>120-125</v>
          </cell>
          <cell r="G11906">
            <v>0.59</v>
          </cell>
          <cell r="H11906">
            <v>-0.23</v>
          </cell>
          <cell r="I11906">
            <v>0.36</v>
          </cell>
          <cell r="J11906">
            <v>1.79</v>
          </cell>
          <cell r="K11906">
            <v>846.31</v>
          </cell>
          <cell r="L11906">
            <v>-15.48</v>
          </cell>
          <cell r="M11906">
            <v>830.82999999999993</v>
          </cell>
          <cell r="N11906">
            <v>1.36</v>
          </cell>
        </row>
        <row r="11907">
          <cell r="A11907" t="str">
            <v>SS1.720Thinned125</v>
          </cell>
          <cell r="B11907" t="str">
            <v xml:space="preserve">SS </v>
          </cell>
          <cell r="C11907">
            <v>1.7</v>
          </cell>
          <cell r="D11907">
            <v>20</v>
          </cell>
          <cell r="E11907" t="str">
            <v>Thinned</v>
          </cell>
          <cell r="F11907" t="str">
            <v>125-130</v>
          </cell>
          <cell r="G11907">
            <v>0.41</v>
          </cell>
          <cell r="H11907">
            <v>-0.21</v>
          </cell>
          <cell r="I11907">
            <v>0.2</v>
          </cell>
          <cell r="J11907">
            <v>0.98</v>
          </cell>
          <cell r="K11907">
            <v>847.3</v>
          </cell>
          <cell r="L11907">
            <v>-15.69</v>
          </cell>
          <cell r="M11907">
            <v>831.6099999999999</v>
          </cell>
          <cell r="N11907">
            <v>1.23</v>
          </cell>
        </row>
        <row r="11908">
          <cell r="A11908" t="str">
            <v>SS1.720Thinned130</v>
          </cell>
          <cell r="B11908" t="str">
            <v xml:space="preserve">SS </v>
          </cell>
          <cell r="C11908">
            <v>1.7</v>
          </cell>
          <cell r="D11908">
            <v>20</v>
          </cell>
          <cell r="E11908" t="str">
            <v>Thinned</v>
          </cell>
          <cell r="F11908" t="str">
            <v>130-135</v>
          </cell>
          <cell r="G11908">
            <v>0.24</v>
          </cell>
          <cell r="H11908">
            <v>-0.19</v>
          </cell>
          <cell r="I11908">
            <v>0.05</v>
          </cell>
          <cell r="J11908">
            <v>0.26</v>
          </cell>
          <cell r="K11908">
            <v>847.56</v>
          </cell>
          <cell r="L11908">
            <v>-15.89</v>
          </cell>
          <cell r="M11908">
            <v>831.67</v>
          </cell>
          <cell r="N11908">
            <v>1.1200000000000001</v>
          </cell>
        </row>
        <row r="11909">
          <cell r="A11909" t="str">
            <v>SS1.720Thinned135</v>
          </cell>
          <cell r="B11909" t="str">
            <v xml:space="preserve">SS </v>
          </cell>
          <cell r="C11909">
            <v>1.7</v>
          </cell>
          <cell r="D11909">
            <v>20</v>
          </cell>
          <cell r="E11909" t="str">
            <v>Thinned</v>
          </cell>
          <cell r="F11909" t="str">
            <v>135-140</v>
          </cell>
          <cell r="G11909">
            <v>0.19</v>
          </cell>
          <cell r="H11909">
            <v>-0.17</v>
          </cell>
          <cell r="I11909">
            <v>0.01</v>
          </cell>
          <cell r="J11909">
            <v>7.0000000000000007E-2</v>
          </cell>
          <cell r="K11909">
            <v>847.63</v>
          </cell>
          <cell r="L11909">
            <v>-16.07</v>
          </cell>
          <cell r="M11909">
            <v>831.56</v>
          </cell>
          <cell r="N11909">
            <v>1.01</v>
          </cell>
        </row>
        <row r="11910">
          <cell r="A11910" t="str">
            <v>SS1.720Thinned140</v>
          </cell>
          <cell r="B11910" t="str">
            <v xml:space="preserve">SS </v>
          </cell>
          <cell r="C11910">
            <v>1.7</v>
          </cell>
          <cell r="D11910">
            <v>20</v>
          </cell>
          <cell r="E11910" t="str">
            <v>Thinned</v>
          </cell>
          <cell r="F11910" t="str">
            <v>140-145</v>
          </cell>
          <cell r="G11910">
            <v>0.06</v>
          </cell>
          <cell r="H11910">
            <v>-0.16</v>
          </cell>
          <cell r="I11910">
            <v>-0.09</v>
          </cell>
          <cell r="J11910">
            <v>-0.47</v>
          </cell>
          <cell r="K11910">
            <v>847.16</v>
          </cell>
          <cell r="L11910">
            <v>-16.23</v>
          </cell>
          <cell r="M11910">
            <v>830.93</v>
          </cell>
          <cell r="N11910">
            <v>0.92</v>
          </cell>
        </row>
        <row r="11911">
          <cell r="A11911" t="str">
            <v>SS1.720Thinned145</v>
          </cell>
          <cell r="B11911" t="str">
            <v xml:space="preserve">SS </v>
          </cell>
          <cell r="C11911">
            <v>1.7</v>
          </cell>
          <cell r="D11911">
            <v>20</v>
          </cell>
          <cell r="E11911" t="str">
            <v>Thinned</v>
          </cell>
          <cell r="F11911" t="str">
            <v>145-150</v>
          </cell>
          <cell r="G11911">
            <v>0.02</v>
          </cell>
          <cell r="H11911">
            <v>-0.14000000000000001</v>
          </cell>
          <cell r="I11911">
            <v>-0.12</v>
          </cell>
          <cell r="J11911">
            <v>-0.6</v>
          </cell>
          <cell r="K11911">
            <v>846.56</v>
          </cell>
          <cell r="L11911">
            <v>-16.38</v>
          </cell>
          <cell r="M11911">
            <v>830.18</v>
          </cell>
          <cell r="N11911">
            <v>0.83</v>
          </cell>
        </row>
        <row r="11912">
          <cell r="A11912" t="str">
            <v>SS1.720Thinned150</v>
          </cell>
          <cell r="B11912" t="str">
            <v xml:space="preserve">SS </v>
          </cell>
          <cell r="C11912">
            <v>1.7</v>
          </cell>
          <cell r="D11912">
            <v>20</v>
          </cell>
          <cell r="E11912" t="str">
            <v>Thinned</v>
          </cell>
          <cell r="F11912" t="str">
            <v>150-155</v>
          </cell>
          <cell r="G11912">
            <v>-0.04</v>
          </cell>
          <cell r="H11912">
            <v>-0.13</v>
          </cell>
          <cell r="I11912">
            <v>-0.17</v>
          </cell>
          <cell r="J11912">
            <v>-0.85</v>
          </cell>
          <cell r="K11912">
            <v>845.71</v>
          </cell>
          <cell r="L11912">
            <v>-16.510000000000002</v>
          </cell>
          <cell r="M11912">
            <v>829.2</v>
          </cell>
          <cell r="N11912">
            <v>0.75</v>
          </cell>
        </row>
        <row r="11913">
          <cell r="A11913" t="str">
            <v>SS1.720Thinned155</v>
          </cell>
          <cell r="B11913" t="str">
            <v xml:space="preserve">SS </v>
          </cell>
          <cell r="C11913">
            <v>1.7</v>
          </cell>
          <cell r="D11913">
            <v>20</v>
          </cell>
          <cell r="E11913" t="str">
            <v>Thinned</v>
          </cell>
          <cell r="F11913" t="str">
            <v>155-160</v>
          </cell>
          <cell r="G11913">
            <v>-0.1</v>
          </cell>
          <cell r="H11913">
            <v>-0.12</v>
          </cell>
          <cell r="I11913">
            <v>-0.22</v>
          </cell>
          <cell r="J11913">
            <v>-1.08</v>
          </cell>
          <cell r="K11913">
            <v>844.63</v>
          </cell>
          <cell r="L11913">
            <v>-16.63</v>
          </cell>
          <cell r="M11913">
            <v>828</v>
          </cell>
          <cell r="N11913">
            <v>0.68</v>
          </cell>
        </row>
        <row r="11914">
          <cell r="A11914" t="str">
            <v>SS1.720Thinned160</v>
          </cell>
          <cell r="B11914" t="str">
            <v xml:space="preserve">SS </v>
          </cell>
          <cell r="C11914">
            <v>1.7</v>
          </cell>
          <cell r="D11914">
            <v>20</v>
          </cell>
          <cell r="E11914" t="str">
            <v>Thinned</v>
          </cell>
          <cell r="F11914" t="str">
            <v>160-165</v>
          </cell>
          <cell r="G11914">
            <v>-0.16</v>
          </cell>
          <cell r="H11914">
            <v>-0.11</v>
          </cell>
          <cell r="I11914">
            <v>-0.26</v>
          </cell>
          <cell r="J11914">
            <v>-1.31</v>
          </cell>
          <cell r="K11914">
            <v>843.32</v>
          </cell>
          <cell r="L11914">
            <v>-16.739999999999998</v>
          </cell>
          <cell r="M11914">
            <v>826.58</v>
          </cell>
          <cell r="N11914">
            <v>0.62</v>
          </cell>
        </row>
        <row r="11915">
          <cell r="A11915" t="str">
            <v>SS1.720Thinned165</v>
          </cell>
          <cell r="B11915" t="str">
            <v xml:space="preserve">SS </v>
          </cell>
          <cell r="C11915">
            <v>1.7</v>
          </cell>
          <cell r="D11915">
            <v>20</v>
          </cell>
          <cell r="E11915" t="str">
            <v>Thinned</v>
          </cell>
          <cell r="F11915" t="str">
            <v>165-170</v>
          </cell>
          <cell r="G11915">
            <v>-0.1</v>
          </cell>
          <cell r="H11915">
            <v>-0.1</v>
          </cell>
          <cell r="I11915">
            <v>-0.19</v>
          </cell>
          <cell r="J11915">
            <v>-0.96</v>
          </cell>
          <cell r="K11915">
            <v>842.36</v>
          </cell>
          <cell r="L11915">
            <v>-16.829999999999998</v>
          </cell>
          <cell r="M11915">
            <v>825.53</v>
          </cell>
          <cell r="N11915">
            <v>0.56000000000000005</v>
          </cell>
        </row>
        <row r="11916">
          <cell r="A11916" t="str">
            <v>SS1.720Thinned170</v>
          </cell>
          <cell r="B11916" t="str">
            <v xml:space="preserve">SS </v>
          </cell>
          <cell r="C11916">
            <v>1.7</v>
          </cell>
          <cell r="D11916">
            <v>20</v>
          </cell>
          <cell r="E11916" t="str">
            <v>Thinned</v>
          </cell>
          <cell r="F11916" t="str">
            <v>170-175</v>
          </cell>
          <cell r="G11916">
            <v>-0.16</v>
          </cell>
          <cell r="H11916">
            <v>-0.09</v>
          </cell>
          <cell r="I11916">
            <v>-0.25</v>
          </cell>
          <cell r="J11916">
            <v>-1.23</v>
          </cell>
          <cell r="K11916">
            <v>841.13</v>
          </cell>
          <cell r="L11916">
            <v>-16.93</v>
          </cell>
          <cell r="M11916">
            <v>824.2</v>
          </cell>
          <cell r="N11916">
            <v>0.51</v>
          </cell>
        </row>
        <row r="11917">
          <cell r="A11917" t="str">
            <v>SS1.720Thinned175</v>
          </cell>
          <cell r="B11917" t="str">
            <v xml:space="preserve">SS </v>
          </cell>
          <cell r="C11917">
            <v>1.7</v>
          </cell>
          <cell r="D11917">
            <v>20</v>
          </cell>
          <cell r="E11917" t="str">
            <v>Thinned</v>
          </cell>
          <cell r="F11917" t="str">
            <v>175-180</v>
          </cell>
          <cell r="G11917">
            <v>-0.17</v>
          </cell>
          <cell r="H11917">
            <v>-0.08</v>
          </cell>
          <cell r="I11917">
            <v>-0.25</v>
          </cell>
          <cell r="J11917">
            <v>-1.25</v>
          </cell>
          <cell r="K11917">
            <v>839.88</v>
          </cell>
          <cell r="L11917">
            <v>-17.010000000000002</v>
          </cell>
          <cell r="M11917">
            <v>822.87</v>
          </cell>
          <cell r="N11917">
            <v>0.46</v>
          </cell>
        </row>
        <row r="11918">
          <cell r="A11918" t="str">
            <v>SS1.720Thinned180</v>
          </cell>
          <cell r="B11918" t="str">
            <v xml:space="preserve">SS </v>
          </cell>
          <cell r="C11918">
            <v>1.7</v>
          </cell>
          <cell r="D11918">
            <v>20</v>
          </cell>
          <cell r="E11918" t="str">
            <v>Thinned</v>
          </cell>
          <cell r="F11918" t="str">
            <v>180-185</v>
          </cell>
          <cell r="G11918">
            <v>-0.18</v>
          </cell>
          <cell r="H11918">
            <v>-7.0000000000000007E-2</v>
          </cell>
          <cell r="I11918">
            <v>-0.25</v>
          </cell>
          <cell r="J11918">
            <v>-1.26</v>
          </cell>
          <cell r="K11918">
            <v>838.62</v>
          </cell>
          <cell r="L11918">
            <v>-17.079999999999998</v>
          </cell>
          <cell r="M11918">
            <v>821.54</v>
          </cell>
          <cell r="N11918">
            <v>0.42</v>
          </cell>
        </row>
        <row r="11919">
          <cell r="A11919" t="str">
            <v>SS1.720Thinned185</v>
          </cell>
          <cell r="B11919" t="str">
            <v xml:space="preserve">SS </v>
          </cell>
          <cell r="C11919">
            <v>1.7</v>
          </cell>
          <cell r="D11919">
            <v>20</v>
          </cell>
          <cell r="E11919" t="str">
            <v>Thinned</v>
          </cell>
          <cell r="F11919" t="str">
            <v>185-190</v>
          </cell>
          <cell r="G11919">
            <v>-0.19</v>
          </cell>
          <cell r="H11919">
            <v>-0.06</v>
          </cell>
          <cell r="I11919">
            <v>-0.26</v>
          </cell>
          <cell r="J11919">
            <v>-1.28</v>
          </cell>
          <cell r="K11919">
            <v>837.34</v>
          </cell>
          <cell r="L11919">
            <v>-17.149999999999999</v>
          </cell>
          <cell r="M11919">
            <v>820.19</v>
          </cell>
          <cell r="N11919">
            <v>0.38</v>
          </cell>
        </row>
        <row r="11920">
          <cell r="A11920" t="str">
            <v>SS1.720Thinned190</v>
          </cell>
          <cell r="B11920" t="str">
            <v xml:space="preserve">SS </v>
          </cell>
          <cell r="C11920">
            <v>1.7</v>
          </cell>
          <cell r="D11920">
            <v>20</v>
          </cell>
          <cell r="E11920" t="str">
            <v>Thinned</v>
          </cell>
          <cell r="F11920" t="str">
            <v>190-195</v>
          </cell>
          <cell r="G11920">
            <v>-0.19</v>
          </cell>
          <cell r="H11920">
            <v>-0.06</v>
          </cell>
          <cell r="I11920">
            <v>-0.25</v>
          </cell>
          <cell r="J11920">
            <v>-1.27</v>
          </cell>
          <cell r="K11920">
            <v>836.08</v>
          </cell>
          <cell r="L11920">
            <v>-17.2</v>
          </cell>
          <cell r="M11920">
            <v>818.88</v>
          </cell>
          <cell r="N11920">
            <v>0.34</v>
          </cell>
        </row>
        <row r="11921">
          <cell r="A11921" t="str">
            <v>SS1.720Thinned195</v>
          </cell>
          <cell r="B11921" t="str">
            <v xml:space="preserve">SS </v>
          </cell>
          <cell r="C11921">
            <v>1.7</v>
          </cell>
          <cell r="D11921">
            <v>20</v>
          </cell>
          <cell r="E11921" t="str">
            <v>Thinned</v>
          </cell>
          <cell r="F11921" t="str">
            <v>195-200</v>
          </cell>
          <cell r="G11921">
            <v>0.34</v>
          </cell>
          <cell r="H11921">
            <v>-0.28000000000000003</v>
          </cell>
          <cell r="I11921">
            <v>0.05</v>
          </cell>
          <cell r="J11921">
            <v>0.26</v>
          </cell>
          <cell r="K11921">
            <v>836.33</v>
          </cell>
          <cell r="L11921">
            <v>-17.2</v>
          </cell>
          <cell r="M11921">
            <v>819.13</v>
          </cell>
          <cell r="N11921">
            <v>0</v>
          </cell>
        </row>
        <row r="11922">
          <cell r="A11922" t="str">
            <v>SS1.722NO_thin000</v>
          </cell>
          <cell r="B11922" t="str">
            <v xml:space="preserve">SS </v>
          </cell>
          <cell r="C11922">
            <v>1.7</v>
          </cell>
          <cell r="D11922">
            <v>22</v>
          </cell>
          <cell r="E11922" t="str">
            <v>NO_thin</v>
          </cell>
          <cell r="F11922" t="str">
            <v xml:space="preserve">  0-5</v>
          </cell>
          <cell r="G11922">
            <v>2.82</v>
          </cell>
          <cell r="H11922">
            <v>0.37</v>
          </cell>
          <cell r="I11922">
            <v>3.19</v>
          </cell>
          <cell r="J11922">
            <v>15.94</v>
          </cell>
          <cell r="K11922">
            <v>15.94</v>
          </cell>
          <cell r="L11922">
            <v>0</v>
          </cell>
          <cell r="M11922">
            <v>15.94</v>
          </cell>
          <cell r="N11922">
            <v>0</v>
          </cell>
        </row>
        <row r="11923">
          <cell r="A11923" t="str">
            <v>SS1.722NO_thin005</v>
          </cell>
          <cell r="B11923" t="str">
            <v xml:space="preserve">SS </v>
          </cell>
          <cell r="C11923">
            <v>1.7</v>
          </cell>
          <cell r="D11923">
            <v>22</v>
          </cell>
          <cell r="E11923" t="str">
            <v>NO_thin</v>
          </cell>
          <cell r="F11923" t="str">
            <v xml:space="preserve">  5-10</v>
          </cell>
          <cell r="G11923">
            <v>8.61</v>
          </cell>
          <cell r="H11923">
            <v>0.45</v>
          </cell>
          <cell r="I11923">
            <v>9.06</v>
          </cell>
          <cell r="J11923">
            <v>45.3</v>
          </cell>
          <cell r="K11923">
            <v>61.23</v>
          </cell>
          <cell r="L11923">
            <v>0</v>
          </cell>
          <cell r="M11923">
            <v>61.23</v>
          </cell>
          <cell r="N11923">
            <v>0</v>
          </cell>
        </row>
        <row r="11924">
          <cell r="A11924" t="str">
            <v>SS1.722NO_thin010</v>
          </cell>
          <cell r="B11924" t="str">
            <v xml:space="preserve">SS </v>
          </cell>
          <cell r="C11924">
            <v>1.7</v>
          </cell>
          <cell r="D11924">
            <v>22</v>
          </cell>
          <cell r="E11924" t="str">
            <v>NO_thin</v>
          </cell>
          <cell r="F11924" t="str">
            <v xml:space="preserve"> 10-15</v>
          </cell>
          <cell r="G11924">
            <v>25.14</v>
          </cell>
          <cell r="H11924">
            <v>0.68</v>
          </cell>
          <cell r="I11924">
            <v>25.82</v>
          </cell>
          <cell r="J11924">
            <v>129.1</v>
          </cell>
          <cell r="K11924">
            <v>190.33</v>
          </cell>
          <cell r="L11924">
            <v>0</v>
          </cell>
          <cell r="M11924">
            <v>190.33</v>
          </cell>
          <cell r="N11924">
            <v>0</v>
          </cell>
        </row>
        <row r="11925">
          <cell r="A11925" t="str">
            <v>SS1.722NO_thin015</v>
          </cell>
          <cell r="B11925" t="str">
            <v xml:space="preserve">SS </v>
          </cell>
          <cell r="C11925">
            <v>1.7</v>
          </cell>
          <cell r="D11925">
            <v>22</v>
          </cell>
          <cell r="E11925" t="str">
            <v>NO_thin</v>
          </cell>
          <cell r="F11925" t="str">
            <v xml:space="preserve"> 15-20</v>
          </cell>
          <cell r="G11925">
            <v>34.200000000000003</v>
          </cell>
          <cell r="H11925">
            <v>1.1599999999999999</v>
          </cell>
          <cell r="I11925">
            <v>35.369999999999997</v>
          </cell>
          <cell r="J11925">
            <v>176.83</v>
          </cell>
          <cell r="K11925">
            <v>367.16</v>
          </cell>
          <cell r="L11925">
            <v>0</v>
          </cell>
          <cell r="M11925">
            <v>367.16</v>
          </cell>
          <cell r="N11925">
            <v>0</v>
          </cell>
        </row>
        <row r="11926">
          <cell r="A11926" t="str">
            <v>SS1.722NO_thin020</v>
          </cell>
          <cell r="B11926" t="str">
            <v xml:space="preserve">SS </v>
          </cell>
          <cell r="C11926">
            <v>1.7</v>
          </cell>
          <cell r="D11926">
            <v>22</v>
          </cell>
          <cell r="E11926" t="str">
            <v>NO_thin</v>
          </cell>
          <cell r="F11926" t="str">
            <v xml:space="preserve"> 20-25</v>
          </cell>
          <cell r="G11926">
            <v>23.71</v>
          </cell>
          <cell r="H11926">
            <v>0.56999999999999995</v>
          </cell>
          <cell r="I11926">
            <v>24.28</v>
          </cell>
          <cell r="J11926">
            <v>121.4</v>
          </cell>
          <cell r="K11926">
            <v>488.56</v>
          </cell>
          <cell r="L11926">
            <v>0</v>
          </cell>
          <cell r="M11926">
            <v>488.56</v>
          </cell>
          <cell r="N11926">
            <v>0</v>
          </cell>
        </row>
        <row r="11927">
          <cell r="A11927" t="str">
            <v>SS1.722NO_thin025</v>
          </cell>
          <cell r="B11927" t="str">
            <v xml:space="preserve">SS </v>
          </cell>
          <cell r="C11927">
            <v>1.7</v>
          </cell>
          <cell r="D11927">
            <v>22</v>
          </cell>
          <cell r="E11927" t="str">
            <v>NO_thin</v>
          </cell>
          <cell r="F11927" t="str">
            <v xml:space="preserve"> 25-30</v>
          </cell>
          <cell r="G11927">
            <v>23.33</v>
          </cell>
          <cell r="H11927">
            <v>12.19</v>
          </cell>
          <cell r="I11927">
            <v>35.520000000000003</v>
          </cell>
          <cell r="J11927">
            <v>177.62</v>
          </cell>
          <cell r="K11927">
            <v>666.17</v>
          </cell>
          <cell r="L11927">
            <v>0</v>
          </cell>
          <cell r="M11927">
            <v>666.17</v>
          </cell>
          <cell r="N11927">
            <v>0</v>
          </cell>
        </row>
        <row r="11928">
          <cell r="A11928" t="str">
            <v>SS1.722NO_thin030</v>
          </cell>
          <cell r="B11928" t="str">
            <v xml:space="preserve">SS </v>
          </cell>
          <cell r="C11928">
            <v>1.7</v>
          </cell>
          <cell r="D11928">
            <v>22</v>
          </cell>
          <cell r="E11928" t="str">
            <v>NO_thin</v>
          </cell>
          <cell r="F11928" t="str">
            <v xml:space="preserve"> 30-35</v>
          </cell>
          <cell r="G11928">
            <v>20.83</v>
          </cell>
          <cell r="H11928">
            <v>9.69</v>
          </cell>
          <cell r="I11928">
            <v>30.52</v>
          </cell>
          <cell r="J11928">
            <v>152.62</v>
          </cell>
          <cell r="K11928">
            <v>818.79</v>
          </cell>
          <cell r="L11928">
            <v>0</v>
          </cell>
          <cell r="M11928">
            <v>818.79</v>
          </cell>
          <cell r="N11928">
            <v>0</v>
          </cell>
        </row>
        <row r="11929">
          <cell r="A11929" t="str">
            <v>SS1.722NO_thin035</v>
          </cell>
          <cell r="B11929" t="str">
            <v xml:space="preserve">SS </v>
          </cell>
          <cell r="C11929">
            <v>1.7</v>
          </cell>
          <cell r="D11929">
            <v>22</v>
          </cell>
          <cell r="E11929" t="str">
            <v>NO_thin</v>
          </cell>
          <cell r="F11929" t="str">
            <v xml:space="preserve"> 35-40</v>
          </cell>
          <cell r="G11929">
            <v>19.82</v>
          </cell>
          <cell r="H11929">
            <v>3.72</v>
          </cell>
          <cell r="I11929">
            <v>23.54</v>
          </cell>
          <cell r="J11929">
            <v>117.7</v>
          </cell>
          <cell r="K11929">
            <v>936.49</v>
          </cell>
          <cell r="L11929">
            <v>0</v>
          </cell>
          <cell r="M11929">
            <v>936.49</v>
          </cell>
          <cell r="N11929">
            <v>0</v>
          </cell>
        </row>
        <row r="11930">
          <cell r="A11930" t="str">
            <v>SS1.722NO_thin040</v>
          </cell>
          <cell r="B11930" t="str">
            <v xml:space="preserve">SS </v>
          </cell>
          <cell r="C11930">
            <v>1.7</v>
          </cell>
          <cell r="D11930">
            <v>22</v>
          </cell>
          <cell r="E11930" t="str">
            <v>NO_thin</v>
          </cell>
          <cell r="F11930" t="str">
            <v xml:space="preserve"> 40-45</v>
          </cell>
          <cell r="G11930">
            <v>18.05</v>
          </cell>
          <cell r="H11930">
            <v>0.46</v>
          </cell>
          <cell r="I11930">
            <v>18.510000000000002</v>
          </cell>
          <cell r="J11930">
            <v>92.55</v>
          </cell>
          <cell r="K11930">
            <v>1029.04</v>
          </cell>
          <cell r="L11930">
            <v>0</v>
          </cell>
          <cell r="M11930">
            <v>1029.04</v>
          </cell>
          <cell r="N11930">
            <v>0</v>
          </cell>
        </row>
        <row r="11931">
          <cell r="A11931" t="str">
            <v>SS1.722NO_thin045</v>
          </cell>
          <cell r="B11931" t="str">
            <v xml:space="preserve">SS </v>
          </cell>
          <cell r="C11931">
            <v>1.7</v>
          </cell>
          <cell r="D11931">
            <v>22</v>
          </cell>
          <cell r="E11931" t="str">
            <v>NO_thin</v>
          </cell>
          <cell r="F11931" t="str">
            <v xml:space="preserve"> 45-50</v>
          </cell>
          <cell r="G11931">
            <v>16.2</v>
          </cell>
          <cell r="H11931">
            <v>-1.26</v>
          </cell>
          <cell r="I11931">
            <v>14.94</v>
          </cell>
          <cell r="J11931">
            <v>74.69</v>
          </cell>
          <cell r="K11931">
            <v>1103.73</v>
          </cell>
          <cell r="L11931">
            <v>0</v>
          </cell>
          <cell r="M11931">
            <v>1103.73</v>
          </cell>
          <cell r="N11931">
            <v>0</v>
          </cell>
        </row>
        <row r="11932">
          <cell r="A11932" t="str">
            <v>SS1.722NO_thin050</v>
          </cell>
          <cell r="B11932" t="str">
            <v xml:space="preserve">SS </v>
          </cell>
          <cell r="C11932">
            <v>1.7</v>
          </cell>
          <cell r="D11932">
            <v>22</v>
          </cell>
          <cell r="E11932" t="str">
            <v>NO_thin</v>
          </cell>
          <cell r="F11932" t="str">
            <v xml:space="preserve"> 50-55</v>
          </cell>
          <cell r="G11932">
            <v>14.4</v>
          </cell>
          <cell r="H11932">
            <v>-1.7</v>
          </cell>
          <cell r="I11932">
            <v>12.7</v>
          </cell>
          <cell r="J11932">
            <v>63.51</v>
          </cell>
          <cell r="K11932">
            <v>1167.24</v>
          </cell>
          <cell r="L11932">
            <v>0</v>
          </cell>
          <cell r="M11932">
            <v>1167.24</v>
          </cell>
          <cell r="N11932">
            <v>0</v>
          </cell>
        </row>
        <row r="11933">
          <cell r="A11933" t="str">
            <v>SS1.722NO_thin055</v>
          </cell>
          <cell r="B11933" t="str">
            <v xml:space="preserve">SS </v>
          </cell>
          <cell r="C11933">
            <v>1.7</v>
          </cell>
          <cell r="D11933">
            <v>22</v>
          </cell>
          <cell r="E11933" t="str">
            <v>NO_thin</v>
          </cell>
          <cell r="F11933" t="str">
            <v xml:space="preserve"> 55-60</v>
          </cell>
          <cell r="G11933">
            <v>12.59</v>
          </cell>
          <cell r="H11933">
            <v>-1.87</v>
          </cell>
          <cell r="I11933">
            <v>10.72</v>
          </cell>
          <cell r="J11933">
            <v>53.59</v>
          </cell>
          <cell r="K11933">
            <v>1220.83</v>
          </cell>
          <cell r="L11933">
            <v>0</v>
          </cell>
          <cell r="M11933">
            <v>1220.83</v>
          </cell>
          <cell r="N11933">
            <v>0</v>
          </cell>
        </row>
        <row r="11934">
          <cell r="A11934" t="str">
            <v>SS1.722NO_thin060</v>
          </cell>
          <cell r="B11934" t="str">
            <v xml:space="preserve">SS </v>
          </cell>
          <cell r="C11934">
            <v>1.7</v>
          </cell>
          <cell r="D11934">
            <v>22</v>
          </cell>
          <cell r="E11934" t="str">
            <v>NO_thin</v>
          </cell>
          <cell r="F11934" t="str">
            <v xml:space="preserve"> 60-65</v>
          </cell>
          <cell r="G11934">
            <v>10.77</v>
          </cell>
          <cell r="H11934">
            <v>-1.71</v>
          </cell>
          <cell r="I11934">
            <v>9.06</v>
          </cell>
          <cell r="J11934">
            <v>45.3</v>
          </cell>
          <cell r="K11934">
            <v>1266.1300000000001</v>
          </cell>
          <cell r="L11934">
            <v>0</v>
          </cell>
          <cell r="M11934">
            <v>1266.1300000000001</v>
          </cell>
          <cell r="N11934">
            <v>0</v>
          </cell>
        </row>
        <row r="11935">
          <cell r="A11935" t="str">
            <v>SS1.722NO_thin065</v>
          </cell>
          <cell r="B11935" t="str">
            <v xml:space="preserve">SS </v>
          </cell>
          <cell r="C11935">
            <v>1.7</v>
          </cell>
          <cell r="D11935">
            <v>22</v>
          </cell>
          <cell r="E11935" t="str">
            <v>NO_thin</v>
          </cell>
          <cell r="F11935" t="str">
            <v xml:space="preserve"> 65-70</v>
          </cell>
          <cell r="G11935">
            <v>9.4700000000000006</v>
          </cell>
          <cell r="H11935">
            <v>-2.37</v>
          </cell>
          <cell r="I11935">
            <v>7.1</v>
          </cell>
          <cell r="J11935">
            <v>35.51</v>
          </cell>
          <cell r="K11935">
            <v>1301.6300000000001</v>
          </cell>
          <cell r="L11935">
            <v>0</v>
          </cell>
          <cell r="M11935">
            <v>1301.6300000000001</v>
          </cell>
          <cell r="N11935">
            <v>0</v>
          </cell>
        </row>
        <row r="11936">
          <cell r="A11936" t="str">
            <v>SS1.722NO_thin070</v>
          </cell>
          <cell r="B11936" t="str">
            <v xml:space="preserve">SS </v>
          </cell>
          <cell r="C11936">
            <v>1.7</v>
          </cell>
          <cell r="D11936">
            <v>22</v>
          </cell>
          <cell r="E11936" t="str">
            <v>NO_thin</v>
          </cell>
          <cell r="F11936" t="str">
            <v xml:space="preserve"> 70-75</v>
          </cell>
          <cell r="G11936">
            <v>8.5500000000000007</v>
          </cell>
          <cell r="H11936">
            <v>-1.66</v>
          </cell>
          <cell r="I11936">
            <v>6.89</v>
          </cell>
          <cell r="J11936">
            <v>34.44</v>
          </cell>
          <cell r="K11936">
            <v>1336.07</v>
          </cell>
          <cell r="L11936">
            <v>0</v>
          </cell>
          <cell r="M11936">
            <v>1336.07</v>
          </cell>
          <cell r="N11936">
            <v>0</v>
          </cell>
        </row>
        <row r="11937">
          <cell r="A11937" t="str">
            <v>SS1.722NO_thin075</v>
          </cell>
          <cell r="B11937" t="str">
            <v xml:space="preserve">SS </v>
          </cell>
          <cell r="C11937">
            <v>1.7</v>
          </cell>
          <cell r="D11937">
            <v>22</v>
          </cell>
          <cell r="E11937" t="str">
            <v>NO_thin</v>
          </cell>
          <cell r="F11937" t="str">
            <v xml:space="preserve"> 75-80</v>
          </cell>
          <cell r="G11937">
            <v>7.51</v>
          </cell>
          <cell r="H11937">
            <v>-1.22</v>
          </cell>
          <cell r="I11937">
            <v>6.29</v>
          </cell>
          <cell r="J11937">
            <v>31.45</v>
          </cell>
          <cell r="K11937">
            <v>1367.52</v>
          </cell>
          <cell r="L11937">
            <v>0</v>
          </cell>
          <cell r="M11937">
            <v>1367.52</v>
          </cell>
          <cell r="N11937">
            <v>0</v>
          </cell>
        </row>
        <row r="11938">
          <cell r="A11938" t="str">
            <v>SS1.722NO_thin080</v>
          </cell>
          <cell r="B11938" t="str">
            <v xml:space="preserve">SS </v>
          </cell>
          <cell r="C11938">
            <v>1.7</v>
          </cell>
          <cell r="D11938">
            <v>22</v>
          </cell>
          <cell r="E11938" t="str">
            <v>NO_thin</v>
          </cell>
          <cell r="F11938" t="str">
            <v xml:space="preserve"> 80-85</v>
          </cell>
          <cell r="G11938">
            <v>6.42</v>
          </cell>
          <cell r="H11938">
            <v>-1.72</v>
          </cell>
          <cell r="I11938">
            <v>4.7</v>
          </cell>
          <cell r="J11938">
            <v>23.48</v>
          </cell>
          <cell r="K11938">
            <v>1391</v>
          </cell>
          <cell r="L11938">
            <v>0</v>
          </cell>
          <cell r="M11938">
            <v>1391</v>
          </cell>
          <cell r="N11938">
            <v>0</v>
          </cell>
        </row>
        <row r="11939">
          <cell r="A11939" t="str">
            <v>SS1.722NO_thin085</v>
          </cell>
          <cell r="B11939" t="str">
            <v xml:space="preserve">SS </v>
          </cell>
          <cell r="C11939">
            <v>1.7</v>
          </cell>
          <cell r="D11939">
            <v>22</v>
          </cell>
          <cell r="E11939" t="str">
            <v>NO_thin</v>
          </cell>
          <cell r="F11939" t="str">
            <v xml:space="preserve"> 85-90</v>
          </cell>
          <cell r="G11939">
            <v>5.61</v>
          </cell>
          <cell r="H11939">
            <v>-1.47</v>
          </cell>
          <cell r="I11939">
            <v>4.13</v>
          </cell>
          <cell r="J11939">
            <v>20.67</v>
          </cell>
          <cell r="K11939">
            <v>1411.67</v>
          </cell>
          <cell r="L11939">
            <v>0</v>
          </cell>
          <cell r="M11939">
            <v>1411.67</v>
          </cell>
          <cell r="N11939">
            <v>0</v>
          </cell>
        </row>
        <row r="11940">
          <cell r="A11940" t="str">
            <v>SS1.722NO_thin090</v>
          </cell>
          <cell r="B11940" t="str">
            <v xml:space="preserve">SS </v>
          </cell>
          <cell r="C11940">
            <v>1.7</v>
          </cell>
          <cell r="D11940">
            <v>22</v>
          </cell>
          <cell r="E11940" t="str">
            <v>NO_thin</v>
          </cell>
          <cell r="F11940" t="str">
            <v xml:space="preserve"> 90-95</v>
          </cell>
          <cell r="G11940">
            <v>4.96</v>
          </cell>
          <cell r="H11940">
            <v>-1.27</v>
          </cell>
          <cell r="I11940">
            <v>3.7</v>
          </cell>
          <cell r="J11940">
            <v>18.489999999999998</v>
          </cell>
          <cell r="K11940">
            <v>1430.16</v>
          </cell>
          <cell r="L11940">
            <v>0</v>
          </cell>
          <cell r="M11940">
            <v>1430.16</v>
          </cell>
          <cell r="N11940">
            <v>0</v>
          </cell>
        </row>
        <row r="11941">
          <cell r="A11941" t="str">
            <v>SS1.722NO_thin095</v>
          </cell>
          <cell r="B11941" t="str">
            <v xml:space="preserve">SS </v>
          </cell>
          <cell r="C11941">
            <v>1.7</v>
          </cell>
          <cell r="D11941">
            <v>22</v>
          </cell>
          <cell r="E11941" t="str">
            <v>NO_thin</v>
          </cell>
          <cell r="F11941" t="str">
            <v xml:space="preserve"> 95-100</v>
          </cell>
          <cell r="G11941">
            <v>4.3899999999999997</v>
          </cell>
          <cell r="H11941">
            <v>-1.1100000000000001</v>
          </cell>
          <cell r="I11941">
            <v>3.28</v>
          </cell>
          <cell r="J11941">
            <v>16.399999999999999</v>
          </cell>
          <cell r="K11941">
            <v>1446.56</v>
          </cell>
          <cell r="L11941">
            <v>0</v>
          </cell>
          <cell r="M11941">
            <v>1446.56</v>
          </cell>
          <cell r="N11941">
            <v>0</v>
          </cell>
        </row>
        <row r="11942">
          <cell r="A11942" t="str">
            <v>SS1.722NO_thin100</v>
          </cell>
          <cell r="B11942" t="str">
            <v xml:space="preserve">SS </v>
          </cell>
          <cell r="C11942">
            <v>1.7</v>
          </cell>
          <cell r="D11942">
            <v>22</v>
          </cell>
          <cell r="E11942" t="str">
            <v>NO_thin</v>
          </cell>
          <cell r="F11942" t="str">
            <v>100-105</v>
          </cell>
          <cell r="G11942">
            <v>3.82</v>
          </cell>
          <cell r="H11942">
            <v>-0.95</v>
          </cell>
          <cell r="I11942">
            <v>2.87</v>
          </cell>
          <cell r="J11942">
            <v>14.34</v>
          </cell>
          <cell r="K11942">
            <v>1460.9</v>
          </cell>
          <cell r="L11942">
            <v>0</v>
          </cell>
          <cell r="M11942">
            <v>1460.9</v>
          </cell>
          <cell r="N11942">
            <v>0</v>
          </cell>
        </row>
        <row r="11943">
          <cell r="A11943" t="str">
            <v>SS1.722NO_thin105</v>
          </cell>
          <cell r="B11943" t="str">
            <v xml:space="preserve">SS </v>
          </cell>
          <cell r="C11943">
            <v>1.7</v>
          </cell>
          <cell r="D11943">
            <v>22</v>
          </cell>
          <cell r="E11943" t="str">
            <v>NO_thin</v>
          </cell>
          <cell r="F11943" t="str">
            <v>105-110</v>
          </cell>
          <cell r="G11943">
            <v>3.29</v>
          </cell>
          <cell r="H11943">
            <v>-0.82</v>
          </cell>
          <cell r="I11943">
            <v>2.4700000000000002</v>
          </cell>
          <cell r="J11943">
            <v>12.35</v>
          </cell>
          <cell r="K11943">
            <v>1473.25</v>
          </cell>
          <cell r="L11943">
            <v>0</v>
          </cell>
          <cell r="M11943">
            <v>1473.25</v>
          </cell>
          <cell r="N11943">
            <v>0</v>
          </cell>
        </row>
        <row r="11944">
          <cell r="A11944" t="str">
            <v>SS1.722NO_thin110</v>
          </cell>
          <cell r="B11944" t="str">
            <v xml:space="preserve">SS </v>
          </cell>
          <cell r="C11944">
            <v>1.7</v>
          </cell>
          <cell r="D11944">
            <v>22</v>
          </cell>
          <cell r="E11944" t="str">
            <v>NO_thin</v>
          </cell>
          <cell r="F11944" t="str">
            <v>110-115</v>
          </cell>
          <cell r="G11944">
            <v>2.87</v>
          </cell>
          <cell r="H11944">
            <v>-0.71</v>
          </cell>
          <cell r="I11944">
            <v>2.16</v>
          </cell>
          <cell r="J11944">
            <v>10.8</v>
          </cell>
          <cell r="K11944">
            <v>1484.05</v>
          </cell>
          <cell r="L11944">
            <v>0</v>
          </cell>
          <cell r="M11944">
            <v>1484.05</v>
          </cell>
          <cell r="N11944">
            <v>0</v>
          </cell>
        </row>
        <row r="11945">
          <cell r="A11945" t="str">
            <v>SS1.722NO_thin115</v>
          </cell>
          <cell r="B11945" t="str">
            <v xml:space="preserve">SS </v>
          </cell>
          <cell r="C11945">
            <v>1.7</v>
          </cell>
          <cell r="D11945">
            <v>22</v>
          </cell>
          <cell r="E11945" t="str">
            <v>NO_thin</v>
          </cell>
          <cell r="F11945" t="str">
            <v>115-120</v>
          </cell>
          <cell r="G11945">
            <v>2.5</v>
          </cell>
          <cell r="H11945">
            <v>-0.62</v>
          </cell>
          <cell r="I11945">
            <v>1.88</v>
          </cell>
          <cell r="J11945">
            <v>9.4</v>
          </cell>
          <cell r="K11945">
            <v>1493.45</v>
          </cell>
          <cell r="L11945">
            <v>0</v>
          </cell>
          <cell r="M11945">
            <v>1493.45</v>
          </cell>
          <cell r="N11945">
            <v>0</v>
          </cell>
        </row>
        <row r="11946">
          <cell r="A11946" t="str">
            <v>SS1.722NO_thin120</v>
          </cell>
          <cell r="B11946" t="str">
            <v xml:space="preserve">SS </v>
          </cell>
          <cell r="C11946">
            <v>1.7</v>
          </cell>
          <cell r="D11946">
            <v>22</v>
          </cell>
          <cell r="E11946" t="str">
            <v>NO_thin</v>
          </cell>
          <cell r="F11946" t="str">
            <v>120-125</v>
          </cell>
          <cell r="G11946">
            <v>2.2000000000000002</v>
          </cell>
          <cell r="H11946">
            <v>-0.54</v>
          </cell>
          <cell r="I11946">
            <v>1.67</v>
          </cell>
          <cell r="J11946">
            <v>8.34</v>
          </cell>
          <cell r="K11946">
            <v>1501.79</v>
          </cell>
          <cell r="L11946">
            <v>0</v>
          </cell>
          <cell r="M11946">
            <v>1501.79</v>
          </cell>
          <cell r="N11946">
            <v>0</v>
          </cell>
        </row>
        <row r="11947">
          <cell r="A11947" t="str">
            <v>SS1.722NO_thin125</v>
          </cell>
          <cell r="B11947" t="str">
            <v xml:space="preserve">SS </v>
          </cell>
          <cell r="C11947">
            <v>1.7</v>
          </cell>
          <cell r="D11947">
            <v>22</v>
          </cell>
          <cell r="E11947" t="str">
            <v>NO_thin</v>
          </cell>
          <cell r="F11947" t="str">
            <v>125-130</v>
          </cell>
          <cell r="G11947">
            <v>1.89</v>
          </cell>
          <cell r="H11947">
            <v>-0.46</v>
          </cell>
          <cell r="I11947">
            <v>1.43</v>
          </cell>
          <cell r="J11947">
            <v>7.16</v>
          </cell>
          <cell r="K11947">
            <v>1508.94</v>
          </cell>
          <cell r="L11947">
            <v>0</v>
          </cell>
          <cell r="M11947">
            <v>1508.94</v>
          </cell>
          <cell r="N11947">
            <v>0</v>
          </cell>
        </row>
        <row r="11948">
          <cell r="A11948" t="str">
            <v>SS1.722NO_thin130</v>
          </cell>
          <cell r="B11948" t="str">
            <v xml:space="preserve">SS </v>
          </cell>
          <cell r="C11948">
            <v>1.7</v>
          </cell>
          <cell r="D11948">
            <v>22</v>
          </cell>
          <cell r="E11948" t="str">
            <v>NO_thin</v>
          </cell>
          <cell r="F11948" t="str">
            <v>130-135</v>
          </cell>
          <cell r="G11948">
            <v>1.65</v>
          </cell>
          <cell r="H11948">
            <v>-0.4</v>
          </cell>
          <cell r="I11948">
            <v>1.25</v>
          </cell>
          <cell r="J11948">
            <v>6.26</v>
          </cell>
          <cell r="K11948">
            <v>1515.21</v>
          </cell>
          <cell r="L11948">
            <v>0</v>
          </cell>
          <cell r="M11948">
            <v>1515.21</v>
          </cell>
          <cell r="N11948">
            <v>0</v>
          </cell>
        </row>
        <row r="11949">
          <cell r="A11949" t="str">
            <v>SS1.722NO_thin135</v>
          </cell>
          <cell r="B11949" t="str">
            <v xml:space="preserve">SS </v>
          </cell>
          <cell r="C11949">
            <v>1.7</v>
          </cell>
          <cell r="D11949">
            <v>22</v>
          </cell>
          <cell r="E11949" t="str">
            <v>NO_thin</v>
          </cell>
          <cell r="F11949" t="str">
            <v>135-140</v>
          </cell>
          <cell r="G11949">
            <v>1.45</v>
          </cell>
          <cell r="H11949">
            <v>-0.34</v>
          </cell>
          <cell r="I11949">
            <v>1.1100000000000001</v>
          </cell>
          <cell r="J11949">
            <v>5.54</v>
          </cell>
          <cell r="K11949">
            <v>1520.75</v>
          </cell>
          <cell r="L11949">
            <v>0</v>
          </cell>
          <cell r="M11949">
            <v>1520.75</v>
          </cell>
          <cell r="N11949">
            <v>0</v>
          </cell>
        </row>
        <row r="11950">
          <cell r="A11950" t="str">
            <v>SS1.722NO_thin140</v>
          </cell>
          <cell r="B11950" t="str">
            <v xml:space="preserve">SS </v>
          </cell>
          <cell r="C11950">
            <v>1.7</v>
          </cell>
          <cell r="D11950">
            <v>22</v>
          </cell>
          <cell r="E11950" t="str">
            <v>NO_thin</v>
          </cell>
          <cell r="F11950" t="str">
            <v>140-145</v>
          </cell>
          <cell r="G11950">
            <v>1.27</v>
          </cell>
          <cell r="H11950">
            <v>-0.3</v>
          </cell>
          <cell r="I11950">
            <v>0.97</v>
          </cell>
          <cell r="J11950">
            <v>4.8600000000000003</v>
          </cell>
          <cell r="K11950">
            <v>1525.62</v>
          </cell>
          <cell r="L11950">
            <v>0</v>
          </cell>
          <cell r="M11950">
            <v>1525.62</v>
          </cell>
          <cell r="N11950">
            <v>0</v>
          </cell>
        </row>
        <row r="11951">
          <cell r="A11951" t="str">
            <v>SS1.722NO_thin145</v>
          </cell>
          <cell r="B11951" t="str">
            <v xml:space="preserve">SS </v>
          </cell>
          <cell r="C11951">
            <v>1.7</v>
          </cell>
          <cell r="D11951">
            <v>22</v>
          </cell>
          <cell r="E11951" t="str">
            <v>NO_thin</v>
          </cell>
          <cell r="F11951" t="str">
            <v>145-150</v>
          </cell>
          <cell r="G11951">
            <v>1.1100000000000001</v>
          </cell>
          <cell r="H11951">
            <v>-0.25</v>
          </cell>
          <cell r="I11951">
            <v>0.85</v>
          </cell>
          <cell r="J11951">
            <v>4.26</v>
          </cell>
          <cell r="K11951">
            <v>1529.88</v>
          </cell>
          <cell r="L11951">
            <v>0</v>
          </cell>
          <cell r="M11951">
            <v>1529.88</v>
          </cell>
          <cell r="N11951">
            <v>0</v>
          </cell>
        </row>
        <row r="11952">
          <cell r="A11952" t="str">
            <v>SS1.722NO_thin150</v>
          </cell>
          <cell r="B11952" t="str">
            <v xml:space="preserve">SS </v>
          </cell>
          <cell r="C11952">
            <v>1.7</v>
          </cell>
          <cell r="D11952">
            <v>22</v>
          </cell>
          <cell r="E11952" t="str">
            <v>NO_thin</v>
          </cell>
          <cell r="F11952" t="str">
            <v>150-155</v>
          </cell>
          <cell r="G11952">
            <v>0.97</v>
          </cell>
          <cell r="H11952">
            <v>-0.22</v>
          </cell>
          <cell r="I11952">
            <v>0.75</v>
          </cell>
          <cell r="J11952">
            <v>3.75</v>
          </cell>
          <cell r="K11952">
            <v>1533.62</v>
          </cell>
          <cell r="L11952">
            <v>0</v>
          </cell>
          <cell r="M11952">
            <v>1533.62</v>
          </cell>
          <cell r="N11952">
            <v>0</v>
          </cell>
        </row>
        <row r="11953">
          <cell r="A11953" t="str">
            <v>SS1.722NO_thin155</v>
          </cell>
          <cell r="B11953" t="str">
            <v xml:space="preserve">SS </v>
          </cell>
          <cell r="C11953">
            <v>1.7</v>
          </cell>
          <cell r="D11953">
            <v>22</v>
          </cell>
          <cell r="E11953" t="str">
            <v>NO_thin</v>
          </cell>
          <cell r="F11953" t="str">
            <v>155-160</v>
          </cell>
          <cell r="G11953">
            <v>0.85</v>
          </cell>
          <cell r="H11953">
            <v>-0.19</v>
          </cell>
          <cell r="I11953">
            <v>0.66</v>
          </cell>
          <cell r="J11953">
            <v>3.29</v>
          </cell>
          <cell r="K11953">
            <v>1536.92</v>
          </cell>
          <cell r="L11953">
            <v>0</v>
          </cell>
          <cell r="M11953">
            <v>1536.92</v>
          </cell>
          <cell r="N11953">
            <v>0</v>
          </cell>
        </row>
        <row r="11954">
          <cell r="A11954" t="str">
            <v>SS1.722NO_thin160</v>
          </cell>
          <cell r="B11954" t="str">
            <v xml:space="preserve">SS </v>
          </cell>
          <cell r="C11954">
            <v>1.7</v>
          </cell>
          <cell r="D11954">
            <v>22</v>
          </cell>
          <cell r="E11954" t="str">
            <v>NO_thin</v>
          </cell>
          <cell r="F11954" t="str">
            <v>160-165</v>
          </cell>
          <cell r="G11954">
            <v>0.75</v>
          </cell>
          <cell r="H11954">
            <v>-0.16</v>
          </cell>
          <cell r="I11954">
            <v>0.59</v>
          </cell>
          <cell r="J11954">
            <v>2.95</v>
          </cell>
          <cell r="K11954">
            <v>1539.87</v>
          </cell>
          <cell r="L11954">
            <v>0</v>
          </cell>
          <cell r="M11954">
            <v>1539.87</v>
          </cell>
          <cell r="N11954">
            <v>0</v>
          </cell>
        </row>
        <row r="11955">
          <cell r="A11955" t="str">
            <v>SS1.722NO_thin165</v>
          </cell>
          <cell r="B11955" t="str">
            <v xml:space="preserve">SS </v>
          </cell>
          <cell r="C11955">
            <v>1.7</v>
          </cell>
          <cell r="D11955">
            <v>22</v>
          </cell>
          <cell r="E11955" t="str">
            <v>NO_thin</v>
          </cell>
          <cell r="F11955" t="str">
            <v>165-170</v>
          </cell>
          <cell r="G11955">
            <v>0.62</v>
          </cell>
          <cell r="H11955">
            <v>-0.14000000000000001</v>
          </cell>
          <cell r="I11955">
            <v>0.49</v>
          </cell>
          <cell r="J11955">
            <v>2.4300000000000002</v>
          </cell>
          <cell r="K11955">
            <v>1542.3</v>
          </cell>
          <cell r="L11955">
            <v>0</v>
          </cell>
          <cell r="M11955">
            <v>1542.3</v>
          </cell>
          <cell r="N11955">
            <v>0</v>
          </cell>
        </row>
        <row r="11956">
          <cell r="A11956" t="str">
            <v>SS1.722NO_thin170</v>
          </cell>
          <cell r="B11956" t="str">
            <v xml:space="preserve">SS </v>
          </cell>
          <cell r="C11956">
            <v>1.7</v>
          </cell>
          <cell r="D11956">
            <v>22</v>
          </cell>
          <cell r="E11956" t="str">
            <v>NO_thin</v>
          </cell>
          <cell r="F11956" t="str">
            <v>170-175</v>
          </cell>
          <cell r="G11956">
            <v>0.56000000000000005</v>
          </cell>
          <cell r="H11956">
            <v>-0.12</v>
          </cell>
          <cell r="I11956">
            <v>0.45</v>
          </cell>
          <cell r="J11956">
            <v>2.23</v>
          </cell>
          <cell r="K11956">
            <v>1544.52</v>
          </cell>
          <cell r="L11956">
            <v>0</v>
          </cell>
          <cell r="M11956">
            <v>1544.52</v>
          </cell>
          <cell r="N11956">
            <v>0</v>
          </cell>
        </row>
        <row r="11957">
          <cell r="A11957" t="str">
            <v>SS1.722NO_thin175</v>
          </cell>
          <cell r="B11957" t="str">
            <v xml:space="preserve">SS </v>
          </cell>
          <cell r="C11957">
            <v>1.7</v>
          </cell>
          <cell r="D11957">
            <v>22</v>
          </cell>
          <cell r="E11957" t="str">
            <v>NO_thin</v>
          </cell>
          <cell r="F11957" t="str">
            <v>175-180</v>
          </cell>
          <cell r="G11957">
            <v>0.47</v>
          </cell>
          <cell r="H11957">
            <v>-0.1</v>
          </cell>
          <cell r="I11957">
            <v>0.37</v>
          </cell>
          <cell r="J11957">
            <v>1.83</v>
          </cell>
          <cell r="K11957">
            <v>1546.36</v>
          </cell>
          <cell r="L11957">
            <v>0</v>
          </cell>
          <cell r="M11957">
            <v>1546.36</v>
          </cell>
          <cell r="N11957">
            <v>0</v>
          </cell>
        </row>
        <row r="11958">
          <cell r="A11958" t="str">
            <v>SS1.722NO_thin180</v>
          </cell>
          <cell r="B11958" t="str">
            <v xml:space="preserve">SS </v>
          </cell>
          <cell r="C11958">
            <v>1.7</v>
          </cell>
          <cell r="D11958">
            <v>22</v>
          </cell>
          <cell r="E11958" t="str">
            <v>NO_thin</v>
          </cell>
          <cell r="F11958" t="str">
            <v>180-185</v>
          </cell>
          <cell r="G11958">
            <v>0.45</v>
          </cell>
          <cell r="H11958">
            <v>-0.09</v>
          </cell>
          <cell r="I11958">
            <v>0.36</v>
          </cell>
          <cell r="J11958">
            <v>1.81</v>
          </cell>
          <cell r="K11958">
            <v>1548.17</v>
          </cell>
          <cell r="L11958">
            <v>0</v>
          </cell>
          <cell r="M11958">
            <v>1548.17</v>
          </cell>
          <cell r="N11958">
            <v>0</v>
          </cell>
        </row>
        <row r="11959">
          <cell r="A11959" t="str">
            <v>SS1.722NO_thin185</v>
          </cell>
          <cell r="B11959" t="str">
            <v xml:space="preserve">SS </v>
          </cell>
          <cell r="C11959">
            <v>1.7</v>
          </cell>
          <cell r="D11959">
            <v>22</v>
          </cell>
          <cell r="E11959" t="str">
            <v>NO_thin</v>
          </cell>
          <cell r="F11959" t="str">
            <v>185-190</v>
          </cell>
          <cell r="G11959">
            <v>0.39</v>
          </cell>
          <cell r="H11959">
            <v>-7.0000000000000007E-2</v>
          </cell>
          <cell r="I11959">
            <v>0.32</v>
          </cell>
          <cell r="J11959">
            <v>1.58</v>
          </cell>
          <cell r="K11959">
            <v>1549.75</v>
          </cell>
          <cell r="L11959">
            <v>0</v>
          </cell>
          <cell r="M11959">
            <v>1549.75</v>
          </cell>
          <cell r="N11959">
            <v>0</v>
          </cell>
        </row>
        <row r="11960">
          <cell r="A11960" t="str">
            <v>SS1.722NO_thin190</v>
          </cell>
          <cell r="B11960" t="str">
            <v xml:space="preserve">SS </v>
          </cell>
          <cell r="C11960">
            <v>1.7</v>
          </cell>
          <cell r="D11960">
            <v>22</v>
          </cell>
          <cell r="E11960" t="str">
            <v>NO_thin</v>
          </cell>
          <cell r="F11960" t="str">
            <v>190-195</v>
          </cell>
          <cell r="G11960">
            <v>0.35</v>
          </cell>
          <cell r="H11960">
            <v>-0.06</v>
          </cell>
          <cell r="I11960">
            <v>0.28999999999999998</v>
          </cell>
          <cell r="J11960">
            <v>1.44</v>
          </cell>
          <cell r="K11960">
            <v>1551.19</v>
          </cell>
          <cell r="L11960">
            <v>0</v>
          </cell>
          <cell r="M11960">
            <v>1551.19</v>
          </cell>
          <cell r="N11960">
            <v>0</v>
          </cell>
        </row>
        <row r="11961">
          <cell r="A11961" t="str">
            <v>SS1.722NO_thin195</v>
          </cell>
          <cell r="B11961" t="str">
            <v xml:space="preserve">SS </v>
          </cell>
          <cell r="C11961">
            <v>1.7</v>
          </cell>
          <cell r="D11961">
            <v>22</v>
          </cell>
          <cell r="E11961" t="str">
            <v>NO_thin</v>
          </cell>
          <cell r="F11961" t="str">
            <v>195-200</v>
          </cell>
          <cell r="G11961">
            <v>0.26</v>
          </cell>
          <cell r="H11961">
            <v>-0.05</v>
          </cell>
          <cell r="I11961">
            <v>0.21</v>
          </cell>
          <cell r="J11961">
            <v>1.04</v>
          </cell>
          <cell r="K11961">
            <v>1552.23</v>
          </cell>
          <cell r="L11961">
            <v>0</v>
          </cell>
          <cell r="M11961">
            <v>1552.23</v>
          </cell>
          <cell r="N11961">
            <v>0</v>
          </cell>
        </row>
        <row r="11962">
          <cell r="A11962" t="str">
            <v>SS1.722Thinned000</v>
          </cell>
          <cell r="B11962" t="str">
            <v xml:space="preserve">SS </v>
          </cell>
          <cell r="C11962">
            <v>1.7</v>
          </cell>
          <cell r="D11962">
            <v>22</v>
          </cell>
          <cell r="E11962" t="str">
            <v>Thinned</v>
          </cell>
          <cell r="F11962" t="str">
            <v xml:space="preserve">  0-5</v>
          </cell>
          <cell r="G11962">
            <v>2.82</v>
          </cell>
          <cell r="H11962">
            <v>0.37</v>
          </cell>
          <cell r="I11962">
            <v>3.19</v>
          </cell>
          <cell r="J11962">
            <v>15.94</v>
          </cell>
          <cell r="K11962">
            <v>15.94</v>
          </cell>
          <cell r="L11962">
            <v>0</v>
          </cell>
          <cell r="M11962">
            <v>15.94</v>
          </cell>
          <cell r="N11962">
            <v>0</v>
          </cell>
        </row>
        <row r="11963">
          <cell r="A11963" t="str">
            <v>SS1.722Thinned005</v>
          </cell>
          <cell r="B11963" t="str">
            <v xml:space="preserve">SS </v>
          </cell>
          <cell r="C11963">
            <v>1.7</v>
          </cell>
          <cell r="D11963">
            <v>22</v>
          </cell>
          <cell r="E11963" t="str">
            <v>Thinned</v>
          </cell>
          <cell r="F11963" t="str">
            <v xml:space="preserve">  5-10</v>
          </cell>
          <cell r="G11963">
            <v>8.61</v>
          </cell>
          <cell r="H11963">
            <v>0.45</v>
          </cell>
          <cell r="I11963">
            <v>9.06</v>
          </cell>
          <cell r="J11963">
            <v>45.3</v>
          </cell>
          <cell r="K11963">
            <v>61.23</v>
          </cell>
          <cell r="L11963">
            <v>0</v>
          </cell>
          <cell r="M11963">
            <v>61.23</v>
          </cell>
          <cell r="N11963">
            <v>0</v>
          </cell>
        </row>
        <row r="11964">
          <cell r="A11964" t="str">
            <v>SS1.722Thinned010</v>
          </cell>
          <cell r="B11964" t="str">
            <v xml:space="preserve">SS </v>
          </cell>
          <cell r="C11964">
            <v>1.7</v>
          </cell>
          <cell r="D11964">
            <v>22</v>
          </cell>
          <cell r="E11964" t="str">
            <v>Thinned</v>
          </cell>
          <cell r="F11964" t="str">
            <v xml:space="preserve"> 10-15</v>
          </cell>
          <cell r="G11964">
            <v>25.14</v>
          </cell>
          <cell r="H11964">
            <v>0.68</v>
          </cell>
          <cell r="I11964">
            <v>25.82</v>
          </cell>
          <cell r="J11964">
            <v>129.1</v>
          </cell>
          <cell r="K11964">
            <v>190.33</v>
          </cell>
          <cell r="L11964">
            <v>0</v>
          </cell>
          <cell r="M11964">
            <v>190.33</v>
          </cell>
          <cell r="N11964">
            <v>0</v>
          </cell>
        </row>
        <row r="11965">
          <cell r="A11965" t="str">
            <v>SS1.722Thinned015</v>
          </cell>
          <cell r="B11965" t="str">
            <v xml:space="preserve">SS </v>
          </cell>
          <cell r="C11965">
            <v>1.7</v>
          </cell>
          <cell r="D11965">
            <v>22</v>
          </cell>
          <cell r="E11965" t="str">
            <v>Thinned</v>
          </cell>
          <cell r="F11965" t="str">
            <v xml:space="preserve"> 15-20</v>
          </cell>
          <cell r="G11965">
            <v>5.8</v>
          </cell>
          <cell r="H11965">
            <v>8.06</v>
          </cell>
          <cell r="I11965">
            <v>13.86</v>
          </cell>
          <cell r="J11965">
            <v>69.290000000000006</v>
          </cell>
          <cell r="K11965">
            <v>259.63</v>
          </cell>
          <cell r="L11965">
            <v>-0.33</v>
          </cell>
          <cell r="M11965">
            <v>259.3</v>
          </cell>
          <cell r="N11965">
            <v>18.899999999999999</v>
          </cell>
        </row>
        <row r="11966">
          <cell r="A11966" t="str">
            <v>SS1.722Thinned020</v>
          </cell>
          <cell r="B11966" t="str">
            <v xml:space="preserve">SS </v>
          </cell>
          <cell r="C11966">
            <v>1.7</v>
          </cell>
          <cell r="D11966">
            <v>22</v>
          </cell>
          <cell r="E11966" t="str">
            <v>Thinned</v>
          </cell>
          <cell r="F11966" t="str">
            <v xml:space="preserve"> 20-25</v>
          </cell>
          <cell r="G11966">
            <v>10.3</v>
          </cell>
          <cell r="H11966">
            <v>0.59</v>
          </cell>
          <cell r="I11966">
            <v>10.89</v>
          </cell>
          <cell r="J11966">
            <v>54.43</v>
          </cell>
          <cell r="K11966">
            <v>314.06</v>
          </cell>
          <cell r="L11966">
            <v>-0.55000000000000004</v>
          </cell>
          <cell r="M11966">
            <v>313.51</v>
          </cell>
          <cell r="N11966">
            <v>13.11</v>
          </cell>
        </row>
        <row r="11967">
          <cell r="A11967" t="str">
            <v>SS1.722Thinned025</v>
          </cell>
          <cell r="B11967" t="str">
            <v xml:space="preserve">SS </v>
          </cell>
          <cell r="C11967">
            <v>1.7</v>
          </cell>
          <cell r="D11967">
            <v>22</v>
          </cell>
          <cell r="E11967" t="str">
            <v>Thinned</v>
          </cell>
          <cell r="F11967" t="str">
            <v xml:space="preserve"> 25-30</v>
          </cell>
          <cell r="G11967">
            <v>14.8</v>
          </cell>
          <cell r="H11967">
            <v>2.67</v>
          </cell>
          <cell r="I11967">
            <v>17.47</v>
          </cell>
          <cell r="J11967">
            <v>87.36</v>
          </cell>
          <cell r="K11967">
            <v>401.41</v>
          </cell>
          <cell r="L11967">
            <v>-2.04</v>
          </cell>
          <cell r="M11967">
            <v>399.37</v>
          </cell>
          <cell r="N11967">
            <v>8.41</v>
          </cell>
        </row>
        <row r="11968">
          <cell r="A11968" t="str">
            <v>SS1.722Thinned030</v>
          </cell>
          <cell r="B11968" t="str">
            <v xml:space="preserve">SS </v>
          </cell>
          <cell r="C11968">
            <v>1.7</v>
          </cell>
          <cell r="D11968">
            <v>22</v>
          </cell>
          <cell r="E11968" t="str">
            <v>Thinned</v>
          </cell>
          <cell r="F11968" t="str">
            <v xml:space="preserve"> 30-35</v>
          </cell>
          <cell r="G11968">
            <v>15.57</v>
          </cell>
          <cell r="H11968">
            <v>1.17</v>
          </cell>
          <cell r="I11968">
            <v>16.75</v>
          </cell>
          <cell r="J11968">
            <v>83.73</v>
          </cell>
          <cell r="K11968">
            <v>485.14</v>
          </cell>
          <cell r="L11968">
            <v>-3.62</v>
          </cell>
          <cell r="M11968">
            <v>481.52</v>
          </cell>
          <cell r="N11968">
            <v>8.98</v>
          </cell>
        </row>
        <row r="11969">
          <cell r="A11969" t="str">
            <v>SS1.722Thinned035</v>
          </cell>
          <cell r="B11969" t="str">
            <v xml:space="preserve">SS </v>
          </cell>
          <cell r="C11969">
            <v>1.7</v>
          </cell>
          <cell r="D11969">
            <v>22</v>
          </cell>
          <cell r="E11969" t="str">
            <v>Thinned</v>
          </cell>
          <cell r="F11969" t="str">
            <v xml:space="preserve"> 35-40</v>
          </cell>
          <cell r="G11969">
            <v>13.25</v>
          </cell>
          <cell r="H11969">
            <v>0.2</v>
          </cell>
          <cell r="I11969">
            <v>13.45</v>
          </cell>
          <cell r="J11969">
            <v>67.25</v>
          </cell>
          <cell r="K11969">
            <v>552.4</v>
          </cell>
          <cell r="L11969">
            <v>-5.22</v>
          </cell>
          <cell r="M11969">
            <v>547.17999999999995</v>
          </cell>
          <cell r="N11969">
            <v>9.14</v>
          </cell>
        </row>
        <row r="11970">
          <cell r="A11970" t="str">
            <v>SS1.722Thinned040</v>
          </cell>
          <cell r="B11970" t="str">
            <v xml:space="preserve">SS </v>
          </cell>
          <cell r="C11970">
            <v>1.7</v>
          </cell>
          <cell r="D11970">
            <v>22</v>
          </cell>
          <cell r="E11970" t="str">
            <v>Thinned</v>
          </cell>
          <cell r="F11970" t="str">
            <v xml:space="preserve"> 40-45</v>
          </cell>
          <cell r="G11970">
            <v>10.19</v>
          </cell>
          <cell r="H11970">
            <v>-0.24</v>
          </cell>
          <cell r="I11970">
            <v>9.9499999999999993</v>
          </cell>
          <cell r="J11970">
            <v>49.73</v>
          </cell>
          <cell r="K11970">
            <v>602.13</v>
          </cell>
          <cell r="L11970">
            <v>-6.83</v>
          </cell>
          <cell r="M11970">
            <v>595.29999999999995</v>
          </cell>
          <cell r="N11970">
            <v>9.1300000000000008</v>
          </cell>
        </row>
        <row r="11971">
          <cell r="A11971" t="str">
            <v>SS1.722Thinned045</v>
          </cell>
          <cell r="B11971" t="str">
            <v xml:space="preserve">SS </v>
          </cell>
          <cell r="C11971">
            <v>1.7</v>
          </cell>
          <cell r="D11971">
            <v>22</v>
          </cell>
          <cell r="E11971" t="str">
            <v>Thinned</v>
          </cell>
          <cell r="F11971" t="str">
            <v xml:space="preserve"> 45-50</v>
          </cell>
          <cell r="G11971">
            <v>10.38</v>
          </cell>
          <cell r="H11971">
            <v>-1.32</v>
          </cell>
          <cell r="I11971">
            <v>9.06</v>
          </cell>
          <cell r="J11971">
            <v>45.29</v>
          </cell>
          <cell r="K11971">
            <v>647.41999999999996</v>
          </cell>
          <cell r="L11971">
            <v>-8.14</v>
          </cell>
          <cell r="M11971">
            <v>639.28</v>
          </cell>
          <cell r="N11971">
            <v>7.46</v>
          </cell>
        </row>
        <row r="11972">
          <cell r="A11972" t="str">
            <v>SS1.722Thinned050</v>
          </cell>
          <cell r="B11972" t="str">
            <v xml:space="preserve">SS </v>
          </cell>
          <cell r="C11972">
            <v>1.7</v>
          </cell>
          <cell r="D11972">
            <v>22</v>
          </cell>
          <cell r="E11972" t="str">
            <v>Thinned</v>
          </cell>
          <cell r="F11972" t="str">
            <v xml:space="preserve"> 50-55</v>
          </cell>
          <cell r="G11972">
            <v>10.1</v>
          </cell>
          <cell r="H11972">
            <v>-1.46</v>
          </cell>
          <cell r="I11972">
            <v>8.64</v>
          </cell>
          <cell r="J11972">
            <v>43.21</v>
          </cell>
          <cell r="K11972">
            <v>690.63</v>
          </cell>
          <cell r="L11972">
            <v>-9.2799999999999994</v>
          </cell>
          <cell r="M11972">
            <v>681.35</v>
          </cell>
          <cell r="N11972">
            <v>6.46</v>
          </cell>
        </row>
        <row r="11973">
          <cell r="A11973" t="str">
            <v>SS1.722Thinned055</v>
          </cell>
          <cell r="B11973" t="str">
            <v xml:space="preserve">SS </v>
          </cell>
          <cell r="C11973">
            <v>1.7</v>
          </cell>
          <cell r="D11973">
            <v>22</v>
          </cell>
          <cell r="E11973" t="str">
            <v>Thinned</v>
          </cell>
          <cell r="F11973" t="str">
            <v xml:space="preserve"> 55-60</v>
          </cell>
          <cell r="G11973">
            <v>8.42</v>
          </cell>
          <cell r="H11973">
            <v>-1.1499999999999999</v>
          </cell>
          <cell r="I11973">
            <v>7.27</v>
          </cell>
          <cell r="J11973">
            <v>36.340000000000003</v>
          </cell>
          <cell r="K11973">
            <v>726.97</v>
          </cell>
          <cell r="L11973">
            <v>-10.28</v>
          </cell>
          <cell r="M11973">
            <v>716.69</v>
          </cell>
          <cell r="N11973">
            <v>5.66</v>
          </cell>
        </row>
        <row r="11974">
          <cell r="A11974" t="str">
            <v>SS1.722Thinned060</v>
          </cell>
          <cell r="B11974" t="str">
            <v xml:space="preserve">SS </v>
          </cell>
          <cell r="C11974">
            <v>1.7</v>
          </cell>
          <cell r="D11974">
            <v>22</v>
          </cell>
          <cell r="E11974" t="str">
            <v>Thinned</v>
          </cell>
          <cell r="F11974" t="str">
            <v xml:space="preserve"> 60-65</v>
          </cell>
          <cell r="G11974">
            <v>8.01</v>
          </cell>
          <cell r="H11974">
            <v>-0.89</v>
          </cell>
          <cell r="I11974">
            <v>7.13</v>
          </cell>
          <cell r="J11974">
            <v>35.630000000000003</v>
          </cell>
          <cell r="K11974">
            <v>762.6</v>
          </cell>
          <cell r="L11974">
            <v>-11.15</v>
          </cell>
          <cell r="M11974">
            <v>751.45</v>
          </cell>
          <cell r="N11974">
            <v>4.9800000000000004</v>
          </cell>
        </row>
        <row r="11975">
          <cell r="A11975" t="str">
            <v>SS1.722Thinned065</v>
          </cell>
          <cell r="B11975" t="str">
            <v xml:space="preserve">SS </v>
          </cell>
          <cell r="C11975">
            <v>1.7</v>
          </cell>
          <cell r="D11975">
            <v>22</v>
          </cell>
          <cell r="E11975" t="str">
            <v>Thinned</v>
          </cell>
          <cell r="F11975" t="str">
            <v xml:space="preserve"> 65-70</v>
          </cell>
          <cell r="G11975">
            <v>6.24</v>
          </cell>
          <cell r="H11975">
            <v>-0.75</v>
          </cell>
          <cell r="I11975">
            <v>5.48</v>
          </cell>
          <cell r="J11975">
            <v>27.42</v>
          </cell>
          <cell r="K11975">
            <v>790.02</v>
          </cell>
          <cell r="L11975">
            <v>-11.93</v>
          </cell>
          <cell r="M11975">
            <v>778.09</v>
          </cell>
          <cell r="N11975">
            <v>4.42</v>
          </cell>
        </row>
        <row r="11976">
          <cell r="A11976" t="str">
            <v>SS1.722Thinned070</v>
          </cell>
          <cell r="B11976" t="str">
            <v xml:space="preserve">SS </v>
          </cell>
          <cell r="C11976">
            <v>1.7</v>
          </cell>
          <cell r="D11976">
            <v>22</v>
          </cell>
          <cell r="E11976" t="str">
            <v>Thinned</v>
          </cell>
          <cell r="F11976" t="str">
            <v xml:space="preserve"> 70-75</v>
          </cell>
          <cell r="G11976">
            <v>5.57</v>
          </cell>
          <cell r="H11976">
            <v>-0.6</v>
          </cell>
          <cell r="I11976">
            <v>4.97</v>
          </cell>
          <cell r="J11976">
            <v>24.85</v>
          </cell>
          <cell r="K11976">
            <v>814.87</v>
          </cell>
          <cell r="L11976">
            <v>-12.63</v>
          </cell>
          <cell r="M11976">
            <v>802.24</v>
          </cell>
          <cell r="N11976">
            <v>3.99</v>
          </cell>
        </row>
        <row r="11977">
          <cell r="A11977" t="str">
            <v>SS1.722Thinned075</v>
          </cell>
          <cell r="B11977" t="str">
            <v xml:space="preserve">SS </v>
          </cell>
          <cell r="C11977">
            <v>1.7</v>
          </cell>
          <cell r="D11977">
            <v>22</v>
          </cell>
          <cell r="E11977" t="str">
            <v>Thinned</v>
          </cell>
          <cell r="F11977" t="str">
            <v xml:space="preserve"> 75-80</v>
          </cell>
          <cell r="G11977">
            <v>4.97</v>
          </cell>
          <cell r="H11977">
            <v>-0.48</v>
          </cell>
          <cell r="I11977">
            <v>4.49</v>
          </cell>
          <cell r="J11977">
            <v>22.45</v>
          </cell>
          <cell r="K11977">
            <v>837.32</v>
          </cell>
          <cell r="L11977">
            <v>-13.27</v>
          </cell>
          <cell r="M11977">
            <v>824.05000000000007</v>
          </cell>
          <cell r="N11977">
            <v>3.6</v>
          </cell>
        </row>
        <row r="11978">
          <cell r="A11978" t="str">
            <v>SS1.722Thinned080</v>
          </cell>
          <cell r="B11978" t="str">
            <v xml:space="preserve">SS </v>
          </cell>
          <cell r="C11978">
            <v>1.7</v>
          </cell>
          <cell r="D11978">
            <v>22</v>
          </cell>
          <cell r="E11978" t="str">
            <v>Thinned</v>
          </cell>
          <cell r="F11978" t="str">
            <v xml:space="preserve"> 80-85</v>
          </cell>
          <cell r="G11978">
            <v>3.81</v>
          </cell>
          <cell r="H11978">
            <v>-0.47</v>
          </cell>
          <cell r="I11978">
            <v>3.35</v>
          </cell>
          <cell r="J11978">
            <v>16.739999999999998</v>
          </cell>
          <cell r="K11978">
            <v>854.06</v>
          </cell>
          <cell r="L11978">
            <v>-13.84</v>
          </cell>
          <cell r="M11978">
            <v>840.21999999999991</v>
          </cell>
          <cell r="N11978">
            <v>3.24</v>
          </cell>
        </row>
        <row r="11979">
          <cell r="A11979" t="str">
            <v>SS1.722Thinned085</v>
          </cell>
          <cell r="B11979" t="str">
            <v xml:space="preserve">SS </v>
          </cell>
          <cell r="C11979">
            <v>1.7</v>
          </cell>
          <cell r="D11979">
            <v>22</v>
          </cell>
          <cell r="E11979" t="str">
            <v>Thinned</v>
          </cell>
          <cell r="F11979" t="str">
            <v xml:space="preserve"> 85-90</v>
          </cell>
          <cell r="G11979">
            <v>3.11</v>
          </cell>
          <cell r="H11979">
            <v>-0.43</v>
          </cell>
          <cell r="I11979">
            <v>2.68</v>
          </cell>
          <cell r="J11979">
            <v>13.4</v>
          </cell>
          <cell r="K11979">
            <v>867.46</v>
          </cell>
          <cell r="L11979">
            <v>-14.35</v>
          </cell>
          <cell r="M11979">
            <v>853.11</v>
          </cell>
          <cell r="N11979">
            <v>2.93</v>
          </cell>
        </row>
        <row r="11980">
          <cell r="A11980" t="str">
            <v>SS1.722Thinned090</v>
          </cell>
          <cell r="B11980" t="str">
            <v xml:space="preserve">SS </v>
          </cell>
          <cell r="C11980">
            <v>1.7</v>
          </cell>
          <cell r="D11980">
            <v>22</v>
          </cell>
          <cell r="E11980" t="str">
            <v>Thinned</v>
          </cell>
          <cell r="F11980" t="str">
            <v xml:space="preserve"> 90-95</v>
          </cell>
          <cell r="G11980">
            <v>2.5499999999999998</v>
          </cell>
          <cell r="H11980">
            <v>-0.4</v>
          </cell>
          <cell r="I11980">
            <v>2.15</v>
          </cell>
          <cell r="J11980">
            <v>10.77</v>
          </cell>
          <cell r="K11980">
            <v>878.23</v>
          </cell>
          <cell r="L11980">
            <v>-14.82</v>
          </cell>
          <cell r="M11980">
            <v>863.41</v>
          </cell>
          <cell r="N11980">
            <v>2.64</v>
          </cell>
        </row>
        <row r="11981">
          <cell r="A11981" t="str">
            <v>SS1.722Thinned095</v>
          </cell>
          <cell r="B11981" t="str">
            <v xml:space="preserve">SS </v>
          </cell>
          <cell r="C11981">
            <v>1.7</v>
          </cell>
          <cell r="D11981">
            <v>22</v>
          </cell>
          <cell r="E11981" t="str">
            <v>Thinned</v>
          </cell>
          <cell r="F11981" t="str">
            <v xml:space="preserve"> 95-100</v>
          </cell>
          <cell r="G11981">
            <v>2.02</v>
          </cell>
          <cell r="H11981">
            <v>-0.36</v>
          </cell>
          <cell r="I11981">
            <v>1.66</v>
          </cell>
          <cell r="J11981">
            <v>8.2899999999999991</v>
          </cell>
          <cell r="K11981">
            <v>886.52</v>
          </cell>
          <cell r="L11981">
            <v>-15.23</v>
          </cell>
          <cell r="M11981">
            <v>871.29</v>
          </cell>
          <cell r="N11981">
            <v>2.38</v>
          </cell>
        </row>
        <row r="11982">
          <cell r="A11982" t="str">
            <v>SS1.722Thinned100</v>
          </cell>
          <cell r="B11982" t="str">
            <v xml:space="preserve">SS </v>
          </cell>
          <cell r="C11982">
            <v>1.7</v>
          </cell>
          <cell r="D11982">
            <v>22</v>
          </cell>
          <cell r="E11982" t="str">
            <v>Thinned</v>
          </cell>
          <cell r="F11982" t="str">
            <v>100-105</v>
          </cell>
          <cell r="G11982">
            <v>1.71</v>
          </cell>
          <cell r="H11982">
            <v>-0.33</v>
          </cell>
          <cell r="I11982">
            <v>1.38</v>
          </cell>
          <cell r="J11982">
            <v>6.92</v>
          </cell>
          <cell r="K11982">
            <v>893.44</v>
          </cell>
          <cell r="L11982">
            <v>-15.61</v>
          </cell>
          <cell r="M11982">
            <v>877.83</v>
          </cell>
          <cell r="N11982">
            <v>2.15</v>
          </cell>
        </row>
        <row r="11983">
          <cell r="A11983" t="str">
            <v>SS1.722Thinned105</v>
          </cell>
          <cell r="B11983" t="str">
            <v xml:space="preserve">SS </v>
          </cell>
          <cell r="C11983">
            <v>1.7</v>
          </cell>
          <cell r="D11983">
            <v>22</v>
          </cell>
          <cell r="E11983" t="str">
            <v>Thinned</v>
          </cell>
          <cell r="F11983" t="str">
            <v>105-110</v>
          </cell>
          <cell r="G11983">
            <v>1.33</v>
          </cell>
          <cell r="H11983">
            <v>-0.3</v>
          </cell>
          <cell r="I11983">
            <v>1.03</v>
          </cell>
          <cell r="J11983">
            <v>5.15</v>
          </cell>
          <cell r="K11983">
            <v>898.59</v>
          </cell>
          <cell r="L11983">
            <v>-15.95</v>
          </cell>
          <cell r="M11983">
            <v>882.64</v>
          </cell>
          <cell r="N11983">
            <v>1.94</v>
          </cell>
        </row>
        <row r="11984">
          <cell r="A11984" t="str">
            <v>SS1.722Thinned110</v>
          </cell>
          <cell r="B11984" t="str">
            <v xml:space="preserve">SS </v>
          </cell>
          <cell r="C11984">
            <v>1.7</v>
          </cell>
          <cell r="D11984">
            <v>22</v>
          </cell>
          <cell r="E11984" t="str">
            <v>Thinned</v>
          </cell>
          <cell r="F11984" t="str">
            <v>110-115</v>
          </cell>
          <cell r="G11984">
            <v>1.04</v>
          </cell>
          <cell r="H11984">
            <v>-0.27</v>
          </cell>
          <cell r="I11984">
            <v>0.77</v>
          </cell>
          <cell r="J11984">
            <v>3.83</v>
          </cell>
          <cell r="K11984">
            <v>902.43</v>
          </cell>
          <cell r="L11984">
            <v>-16.260000000000002</v>
          </cell>
          <cell r="M11984">
            <v>886.17</v>
          </cell>
          <cell r="N11984">
            <v>1.75</v>
          </cell>
        </row>
        <row r="11985">
          <cell r="A11985" t="str">
            <v>SS1.722Thinned115</v>
          </cell>
          <cell r="B11985" t="str">
            <v xml:space="preserve">SS </v>
          </cell>
          <cell r="C11985">
            <v>1.7</v>
          </cell>
          <cell r="D11985">
            <v>22</v>
          </cell>
          <cell r="E11985" t="str">
            <v>Thinned</v>
          </cell>
          <cell r="F11985" t="str">
            <v>115-120</v>
          </cell>
          <cell r="G11985">
            <v>0.81</v>
          </cell>
          <cell r="H11985">
            <v>-0.25</v>
          </cell>
          <cell r="I11985">
            <v>0.56000000000000005</v>
          </cell>
          <cell r="J11985">
            <v>2.81</v>
          </cell>
          <cell r="K11985">
            <v>905.24</v>
          </cell>
          <cell r="L11985">
            <v>-16.54</v>
          </cell>
          <cell r="M11985">
            <v>888.7</v>
          </cell>
          <cell r="N11985">
            <v>1.58</v>
          </cell>
        </row>
        <row r="11986">
          <cell r="A11986" t="str">
            <v>SS1.722Thinned120</v>
          </cell>
          <cell r="B11986" t="str">
            <v xml:space="preserve">SS </v>
          </cell>
          <cell r="C11986">
            <v>1.7</v>
          </cell>
          <cell r="D11986">
            <v>22</v>
          </cell>
          <cell r="E11986" t="str">
            <v>Thinned</v>
          </cell>
          <cell r="F11986" t="str">
            <v>120-125</v>
          </cell>
          <cell r="G11986">
            <v>0.61</v>
          </cell>
          <cell r="H11986">
            <v>-0.22</v>
          </cell>
          <cell r="I11986">
            <v>0.39</v>
          </cell>
          <cell r="J11986">
            <v>1.94</v>
          </cell>
          <cell r="K11986">
            <v>907.18</v>
          </cell>
          <cell r="L11986">
            <v>-16.79</v>
          </cell>
          <cell r="M11986">
            <v>890.39</v>
          </cell>
          <cell r="N11986">
            <v>1.42</v>
          </cell>
        </row>
        <row r="11987">
          <cell r="A11987" t="str">
            <v>SS1.722Thinned125</v>
          </cell>
          <cell r="B11987" t="str">
            <v xml:space="preserve">SS </v>
          </cell>
          <cell r="C11987">
            <v>1.7</v>
          </cell>
          <cell r="D11987">
            <v>22</v>
          </cell>
          <cell r="E11987" t="str">
            <v>Thinned</v>
          </cell>
          <cell r="F11987" t="str">
            <v>125-130</v>
          </cell>
          <cell r="G11987">
            <v>0.4</v>
          </cell>
          <cell r="H11987">
            <v>-0.2</v>
          </cell>
          <cell r="I11987">
            <v>0.19</v>
          </cell>
          <cell r="J11987">
            <v>0.97</v>
          </cell>
          <cell r="K11987">
            <v>908.16</v>
          </cell>
          <cell r="L11987">
            <v>-17.02</v>
          </cell>
          <cell r="M11987">
            <v>891.14</v>
          </cell>
          <cell r="N11987">
            <v>1.28</v>
          </cell>
        </row>
        <row r="11988">
          <cell r="A11988" t="str">
            <v>SS1.722Thinned130</v>
          </cell>
          <cell r="B11988" t="str">
            <v xml:space="preserve">SS </v>
          </cell>
          <cell r="C11988">
            <v>1.7</v>
          </cell>
          <cell r="D11988">
            <v>22</v>
          </cell>
          <cell r="E11988" t="str">
            <v>Thinned</v>
          </cell>
          <cell r="F11988" t="str">
            <v>130-135</v>
          </cell>
          <cell r="G11988">
            <v>0.37</v>
          </cell>
          <cell r="H11988">
            <v>-0.18</v>
          </cell>
          <cell r="I11988">
            <v>0.19</v>
          </cell>
          <cell r="J11988">
            <v>0.93</v>
          </cell>
          <cell r="K11988">
            <v>909.08</v>
          </cell>
          <cell r="L11988">
            <v>-17.22</v>
          </cell>
          <cell r="M11988">
            <v>891.86</v>
          </cell>
          <cell r="N11988">
            <v>1.1599999999999999</v>
          </cell>
        </row>
        <row r="11989">
          <cell r="A11989" t="str">
            <v>SS1.722Thinned135</v>
          </cell>
          <cell r="B11989" t="str">
            <v xml:space="preserve">SS </v>
          </cell>
          <cell r="C11989">
            <v>1.7</v>
          </cell>
          <cell r="D11989">
            <v>22</v>
          </cell>
          <cell r="E11989" t="str">
            <v>Thinned</v>
          </cell>
          <cell r="F11989" t="str">
            <v>135-140</v>
          </cell>
          <cell r="G11989">
            <v>0.22</v>
          </cell>
          <cell r="H11989">
            <v>-0.17</v>
          </cell>
          <cell r="I11989">
            <v>0.05</v>
          </cell>
          <cell r="J11989">
            <v>0.26</v>
          </cell>
          <cell r="K11989">
            <v>909.34</v>
          </cell>
          <cell r="L11989">
            <v>-17.41</v>
          </cell>
          <cell r="M11989">
            <v>891.93000000000006</v>
          </cell>
          <cell r="N11989">
            <v>1.04</v>
          </cell>
        </row>
        <row r="11990">
          <cell r="A11990" t="str">
            <v>SS1.722Thinned140</v>
          </cell>
          <cell r="B11990" t="str">
            <v xml:space="preserve">SS </v>
          </cell>
          <cell r="C11990">
            <v>1.7</v>
          </cell>
          <cell r="D11990">
            <v>22</v>
          </cell>
          <cell r="E11990" t="str">
            <v>Thinned</v>
          </cell>
          <cell r="F11990" t="str">
            <v>140-145</v>
          </cell>
          <cell r="G11990">
            <v>0.13</v>
          </cell>
          <cell r="H11990">
            <v>-0.15</v>
          </cell>
          <cell r="I11990">
            <v>-0.02</v>
          </cell>
          <cell r="J11990">
            <v>-0.12</v>
          </cell>
          <cell r="K11990">
            <v>909.22</v>
          </cell>
          <cell r="L11990">
            <v>-17.57</v>
          </cell>
          <cell r="M11990">
            <v>891.65</v>
          </cell>
          <cell r="N11990">
            <v>0.94</v>
          </cell>
        </row>
        <row r="11991">
          <cell r="A11991" t="str">
            <v>SS1.722Thinned145</v>
          </cell>
          <cell r="B11991" t="str">
            <v xml:space="preserve">SS </v>
          </cell>
          <cell r="C11991">
            <v>1.7</v>
          </cell>
          <cell r="D11991">
            <v>22</v>
          </cell>
          <cell r="E11991" t="str">
            <v>Thinned</v>
          </cell>
          <cell r="F11991" t="str">
            <v>145-150</v>
          </cell>
          <cell r="G11991">
            <v>0.02</v>
          </cell>
          <cell r="H11991">
            <v>-0.13</v>
          </cell>
          <cell r="I11991">
            <v>-0.11</v>
          </cell>
          <cell r="J11991">
            <v>-0.56999999999999995</v>
          </cell>
          <cell r="K11991">
            <v>908.65</v>
          </cell>
          <cell r="L11991">
            <v>-17.72</v>
          </cell>
          <cell r="M11991">
            <v>890.93</v>
          </cell>
          <cell r="N11991">
            <v>0.85</v>
          </cell>
        </row>
        <row r="11992">
          <cell r="A11992" t="str">
            <v>SS1.722Thinned150</v>
          </cell>
          <cell r="B11992" t="str">
            <v xml:space="preserve">SS </v>
          </cell>
          <cell r="C11992">
            <v>1.7</v>
          </cell>
          <cell r="D11992">
            <v>22</v>
          </cell>
          <cell r="E11992" t="str">
            <v>Thinned</v>
          </cell>
          <cell r="F11992" t="str">
            <v>150-155</v>
          </cell>
          <cell r="G11992">
            <v>0.04</v>
          </cell>
          <cell r="H11992">
            <v>-0.12</v>
          </cell>
          <cell r="I11992">
            <v>-0.08</v>
          </cell>
          <cell r="J11992">
            <v>-0.41</v>
          </cell>
          <cell r="K11992">
            <v>908.25</v>
          </cell>
          <cell r="L11992">
            <v>-17.850000000000001</v>
          </cell>
          <cell r="M11992">
            <v>890.4</v>
          </cell>
          <cell r="N11992">
            <v>0.76</v>
          </cell>
        </row>
        <row r="11993">
          <cell r="A11993" t="str">
            <v>SS1.722Thinned155</v>
          </cell>
          <cell r="B11993" t="str">
            <v xml:space="preserve">SS </v>
          </cell>
          <cell r="C11993">
            <v>1.7</v>
          </cell>
          <cell r="D11993">
            <v>22</v>
          </cell>
          <cell r="E11993" t="str">
            <v>Thinned</v>
          </cell>
          <cell r="F11993" t="str">
            <v>155-160</v>
          </cell>
          <cell r="G11993">
            <v>-0.04</v>
          </cell>
          <cell r="H11993">
            <v>-0.11</v>
          </cell>
          <cell r="I11993">
            <v>-0.15</v>
          </cell>
          <cell r="J11993">
            <v>-0.75</v>
          </cell>
          <cell r="K11993">
            <v>907.5</v>
          </cell>
          <cell r="L11993">
            <v>-17.97</v>
          </cell>
          <cell r="M11993">
            <v>889.53</v>
          </cell>
          <cell r="N11993">
            <v>0.69</v>
          </cell>
        </row>
        <row r="11994">
          <cell r="A11994" t="str">
            <v>SS1.722Thinned160</v>
          </cell>
          <cell r="B11994" t="str">
            <v xml:space="preserve">SS </v>
          </cell>
          <cell r="C11994">
            <v>1.7</v>
          </cell>
          <cell r="D11994">
            <v>22</v>
          </cell>
          <cell r="E11994" t="str">
            <v>Thinned</v>
          </cell>
          <cell r="F11994" t="str">
            <v>160-165</v>
          </cell>
          <cell r="G11994">
            <v>-0.09</v>
          </cell>
          <cell r="H11994">
            <v>-0.1</v>
          </cell>
          <cell r="I11994">
            <v>-0.19</v>
          </cell>
          <cell r="J11994">
            <v>-0.95</v>
          </cell>
          <cell r="K11994">
            <v>906.55</v>
          </cell>
          <cell r="L11994">
            <v>-18.079999999999998</v>
          </cell>
          <cell r="M11994">
            <v>888.46999999999991</v>
          </cell>
          <cell r="N11994">
            <v>0.62</v>
          </cell>
        </row>
        <row r="11995">
          <cell r="A11995" t="str">
            <v>SS1.722Thinned165</v>
          </cell>
          <cell r="B11995" t="str">
            <v xml:space="preserve">SS </v>
          </cell>
          <cell r="C11995">
            <v>1.7</v>
          </cell>
          <cell r="D11995">
            <v>22</v>
          </cell>
          <cell r="E11995" t="str">
            <v>Thinned</v>
          </cell>
          <cell r="F11995" t="str">
            <v>165-170</v>
          </cell>
          <cell r="G11995">
            <v>-0.13</v>
          </cell>
          <cell r="H11995">
            <v>-0.09</v>
          </cell>
          <cell r="I11995">
            <v>-0.22</v>
          </cell>
          <cell r="J11995">
            <v>-1.1000000000000001</v>
          </cell>
          <cell r="K11995">
            <v>905.45</v>
          </cell>
          <cell r="L11995">
            <v>-18.18</v>
          </cell>
          <cell r="M11995">
            <v>887.2700000000001</v>
          </cell>
          <cell r="N11995">
            <v>0.56000000000000005</v>
          </cell>
        </row>
        <row r="11996">
          <cell r="A11996" t="str">
            <v>SS1.722Thinned170</v>
          </cell>
          <cell r="B11996" t="str">
            <v xml:space="preserve">SS </v>
          </cell>
          <cell r="C11996">
            <v>1.7</v>
          </cell>
          <cell r="D11996">
            <v>22</v>
          </cell>
          <cell r="E11996" t="str">
            <v>Thinned</v>
          </cell>
          <cell r="F11996" t="str">
            <v>170-175</v>
          </cell>
          <cell r="G11996">
            <v>-7.0000000000000007E-2</v>
          </cell>
          <cell r="H11996">
            <v>-0.08</v>
          </cell>
          <cell r="I11996">
            <v>-0.15</v>
          </cell>
          <cell r="J11996">
            <v>-0.73</v>
          </cell>
          <cell r="K11996">
            <v>904.72</v>
          </cell>
          <cell r="L11996">
            <v>-18.27</v>
          </cell>
          <cell r="M11996">
            <v>886.45</v>
          </cell>
          <cell r="N11996">
            <v>0.51</v>
          </cell>
        </row>
        <row r="11997">
          <cell r="A11997" t="str">
            <v>SS1.722Thinned175</v>
          </cell>
          <cell r="B11997" t="str">
            <v xml:space="preserve">SS </v>
          </cell>
          <cell r="C11997">
            <v>1.7</v>
          </cell>
          <cell r="D11997">
            <v>22</v>
          </cell>
          <cell r="E11997" t="str">
            <v>Thinned</v>
          </cell>
          <cell r="F11997" t="str">
            <v>175-180</v>
          </cell>
          <cell r="G11997">
            <v>-0.13</v>
          </cell>
          <cell r="H11997">
            <v>-7.0000000000000007E-2</v>
          </cell>
          <cell r="I11997">
            <v>-0.2</v>
          </cell>
          <cell r="J11997">
            <v>-1.02</v>
          </cell>
          <cell r="K11997">
            <v>903.7</v>
          </cell>
          <cell r="L11997">
            <v>-18.350000000000001</v>
          </cell>
          <cell r="M11997">
            <v>885.35</v>
          </cell>
          <cell r="N11997">
            <v>0.46</v>
          </cell>
        </row>
        <row r="11998">
          <cell r="A11998" t="str">
            <v>SS1.722Thinned180</v>
          </cell>
          <cell r="B11998" t="str">
            <v xml:space="preserve">SS </v>
          </cell>
          <cell r="C11998">
            <v>1.7</v>
          </cell>
          <cell r="D11998">
            <v>22</v>
          </cell>
          <cell r="E11998" t="str">
            <v>Thinned</v>
          </cell>
          <cell r="F11998" t="str">
            <v>180-185</v>
          </cell>
          <cell r="G11998">
            <v>-0.14000000000000001</v>
          </cell>
          <cell r="H11998">
            <v>-7.0000000000000007E-2</v>
          </cell>
          <cell r="I11998">
            <v>-0.21</v>
          </cell>
          <cell r="J11998">
            <v>-1.03</v>
          </cell>
          <cell r="K11998">
            <v>902.67</v>
          </cell>
          <cell r="L11998">
            <v>-18.43</v>
          </cell>
          <cell r="M11998">
            <v>884.24</v>
          </cell>
          <cell r="N11998">
            <v>0.41</v>
          </cell>
        </row>
        <row r="11999">
          <cell r="A11999" t="str">
            <v>SS1.722Thinned185</v>
          </cell>
          <cell r="B11999" t="str">
            <v xml:space="preserve">SS </v>
          </cell>
          <cell r="C11999">
            <v>1.7</v>
          </cell>
          <cell r="D11999">
            <v>22</v>
          </cell>
          <cell r="E11999" t="str">
            <v>Thinned</v>
          </cell>
          <cell r="F11999" t="str">
            <v>185-190</v>
          </cell>
          <cell r="G11999">
            <v>-0.15</v>
          </cell>
          <cell r="H11999">
            <v>-0.06</v>
          </cell>
          <cell r="I11999">
            <v>-0.21</v>
          </cell>
          <cell r="J11999">
            <v>-1.03</v>
          </cell>
          <cell r="K11999">
            <v>901.64</v>
          </cell>
          <cell r="L11999">
            <v>-18.489999999999998</v>
          </cell>
          <cell r="M11999">
            <v>883.15</v>
          </cell>
          <cell r="N11999">
            <v>0.37</v>
          </cell>
        </row>
        <row r="12000">
          <cell r="A12000" t="str">
            <v>SS1.722Thinned190</v>
          </cell>
          <cell r="B12000" t="str">
            <v xml:space="preserve">SS </v>
          </cell>
          <cell r="C12000">
            <v>1.7</v>
          </cell>
          <cell r="D12000">
            <v>22</v>
          </cell>
          <cell r="E12000" t="str">
            <v>Thinned</v>
          </cell>
          <cell r="F12000" t="str">
            <v>190-195</v>
          </cell>
          <cell r="G12000">
            <v>-0.15</v>
          </cell>
          <cell r="H12000">
            <v>-0.05</v>
          </cell>
          <cell r="I12000">
            <v>-0.21</v>
          </cell>
          <cell r="J12000">
            <v>-1.04</v>
          </cell>
          <cell r="K12000">
            <v>900.6</v>
          </cell>
          <cell r="L12000">
            <v>-18.55</v>
          </cell>
          <cell r="M12000">
            <v>882.05000000000007</v>
          </cell>
          <cell r="N12000">
            <v>0.33</v>
          </cell>
        </row>
        <row r="12001">
          <cell r="A12001" t="str">
            <v>SS1.722Thinned195</v>
          </cell>
          <cell r="B12001" t="str">
            <v xml:space="preserve">SS </v>
          </cell>
          <cell r="C12001">
            <v>1.7</v>
          </cell>
          <cell r="D12001">
            <v>22</v>
          </cell>
          <cell r="E12001" t="str">
            <v>Thinned</v>
          </cell>
          <cell r="F12001" t="str">
            <v>195-200</v>
          </cell>
          <cell r="G12001">
            <v>-0.16</v>
          </cell>
          <cell r="H12001">
            <v>-0.05</v>
          </cell>
          <cell r="I12001">
            <v>-0.2</v>
          </cell>
          <cell r="J12001">
            <v>-1.02</v>
          </cell>
          <cell r="K12001">
            <v>899.58</v>
          </cell>
          <cell r="L12001">
            <v>-18.600000000000001</v>
          </cell>
          <cell r="M12001">
            <v>880.98</v>
          </cell>
          <cell r="N12001">
            <v>0.3</v>
          </cell>
        </row>
        <row r="12002">
          <cell r="A12002" t="str">
            <v>SS1.724NO_thin000</v>
          </cell>
          <cell r="B12002" t="str">
            <v xml:space="preserve">SS </v>
          </cell>
          <cell r="C12002">
            <v>1.7</v>
          </cell>
          <cell r="D12002">
            <v>24</v>
          </cell>
          <cell r="E12002" t="str">
            <v>NO_thin</v>
          </cell>
          <cell r="F12002" t="str">
            <v xml:space="preserve">  0-5</v>
          </cell>
          <cell r="G12002">
            <v>3.11</v>
          </cell>
          <cell r="H12002">
            <v>0.38</v>
          </cell>
          <cell r="I12002">
            <v>3.49</v>
          </cell>
          <cell r="J12002">
            <v>17.45</v>
          </cell>
          <cell r="K12002">
            <v>17.45</v>
          </cell>
          <cell r="L12002">
            <v>0</v>
          </cell>
          <cell r="M12002">
            <v>17.45</v>
          </cell>
          <cell r="N12002">
            <v>0</v>
          </cell>
        </row>
        <row r="12003">
          <cell r="A12003" t="str">
            <v>SS1.724NO_thin005</v>
          </cell>
          <cell r="B12003" t="str">
            <v xml:space="preserve">SS </v>
          </cell>
          <cell r="C12003">
            <v>1.7</v>
          </cell>
          <cell r="D12003">
            <v>24</v>
          </cell>
          <cell r="E12003" t="str">
            <v>NO_thin</v>
          </cell>
          <cell r="F12003" t="str">
            <v xml:space="preserve">  5-10</v>
          </cell>
          <cell r="G12003">
            <v>9.49</v>
          </cell>
          <cell r="H12003">
            <v>0.47</v>
          </cell>
          <cell r="I12003">
            <v>9.9600000000000009</v>
          </cell>
          <cell r="J12003">
            <v>49.79</v>
          </cell>
          <cell r="K12003">
            <v>67.239999999999995</v>
          </cell>
          <cell r="L12003">
            <v>0</v>
          </cell>
          <cell r="M12003">
            <v>67.239999999999995</v>
          </cell>
          <cell r="N12003">
            <v>0</v>
          </cell>
        </row>
        <row r="12004">
          <cell r="A12004" t="str">
            <v>SS1.724NO_thin010</v>
          </cell>
          <cell r="B12004" t="str">
            <v xml:space="preserve">SS </v>
          </cell>
          <cell r="C12004">
            <v>1.7</v>
          </cell>
          <cell r="D12004">
            <v>24</v>
          </cell>
          <cell r="E12004" t="str">
            <v>NO_thin</v>
          </cell>
          <cell r="F12004" t="str">
            <v xml:space="preserve"> 10-15</v>
          </cell>
          <cell r="G12004">
            <v>27.76</v>
          </cell>
          <cell r="H12004">
            <v>0.71</v>
          </cell>
          <cell r="I12004">
            <v>28.47</v>
          </cell>
          <cell r="J12004">
            <v>142.36000000000001</v>
          </cell>
          <cell r="K12004">
            <v>209.6</v>
          </cell>
          <cell r="L12004">
            <v>0</v>
          </cell>
          <cell r="M12004">
            <v>209.6</v>
          </cell>
          <cell r="N12004">
            <v>0</v>
          </cell>
        </row>
        <row r="12005">
          <cell r="A12005" t="str">
            <v>SS1.724NO_thin015</v>
          </cell>
          <cell r="B12005" t="str">
            <v xml:space="preserve">SS </v>
          </cell>
          <cell r="C12005">
            <v>1.7</v>
          </cell>
          <cell r="D12005">
            <v>24</v>
          </cell>
          <cell r="E12005" t="str">
            <v>NO_thin</v>
          </cell>
          <cell r="F12005" t="str">
            <v xml:space="preserve"> 15-20</v>
          </cell>
          <cell r="G12005">
            <v>37.549999999999997</v>
          </cell>
          <cell r="H12005">
            <v>1.22</v>
          </cell>
          <cell r="I12005">
            <v>38.770000000000003</v>
          </cell>
          <cell r="J12005">
            <v>193.87</v>
          </cell>
          <cell r="K12005">
            <v>403.47</v>
          </cell>
          <cell r="L12005">
            <v>0</v>
          </cell>
          <cell r="M12005">
            <v>403.47</v>
          </cell>
          <cell r="N12005">
            <v>0</v>
          </cell>
        </row>
        <row r="12006">
          <cell r="A12006" t="str">
            <v>SS1.724NO_thin020</v>
          </cell>
          <cell r="B12006" t="str">
            <v xml:space="preserve">SS </v>
          </cell>
          <cell r="C12006">
            <v>1.7</v>
          </cell>
          <cell r="D12006">
            <v>24</v>
          </cell>
          <cell r="E12006" t="str">
            <v>NO_thin</v>
          </cell>
          <cell r="F12006" t="str">
            <v xml:space="preserve"> 20-25</v>
          </cell>
          <cell r="G12006">
            <v>25.14</v>
          </cell>
          <cell r="H12006">
            <v>3.91</v>
          </cell>
          <cell r="I12006">
            <v>29.06</v>
          </cell>
          <cell r="J12006">
            <v>145.28</v>
          </cell>
          <cell r="K12006">
            <v>548.75</v>
          </cell>
          <cell r="L12006">
            <v>0</v>
          </cell>
          <cell r="M12006">
            <v>548.75</v>
          </cell>
          <cell r="N12006">
            <v>0</v>
          </cell>
        </row>
        <row r="12007">
          <cell r="A12007" t="str">
            <v>SS1.724NO_thin025</v>
          </cell>
          <cell r="B12007" t="str">
            <v xml:space="preserve">SS </v>
          </cell>
          <cell r="C12007">
            <v>1.7</v>
          </cell>
          <cell r="D12007">
            <v>24</v>
          </cell>
          <cell r="E12007" t="str">
            <v>NO_thin</v>
          </cell>
          <cell r="F12007" t="str">
            <v xml:space="preserve"> 25-30</v>
          </cell>
          <cell r="G12007">
            <v>24.48</v>
          </cell>
          <cell r="H12007">
            <v>13.47</v>
          </cell>
          <cell r="I12007">
            <v>37.96</v>
          </cell>
          <cell r="J12007">
            <v>189.79</v>
          </cell>
          <cell r="K12007">
            <v>738.54</v>
          </cell>
          <cell r="L12007">
            <v>0</v>
          </cell>
          <cell r="M12007">
            <v>738.54</v>
          </cell>
          <cell r="N12007">
            <v>0</v>
          </cell>
        </row>
        <row r="12008">
          <cell r="A12008" t="str">
            <v>SS1.724NO_thin030</v>
          </cell>
          <cell r="B12008" t="str">
            <v xml:space="preserve">SS </v>
          </cell>
          <cell r="C12008">
            <v>1.7</v>
          </cell>
          <cell r="D12008">
            <v>24</v>
          </cell>
          <cell r="E12008" t="str">
            <v>NO_thin</v>
          </cell>
          <cell r="F12008" t="str">
            <v xml:space="preserve"> 30-35</v>
          </cell>
          <cell r="G12008">
            <v>22.36</v>
          </cell>
          <cell r="H12008">
            <v>7.9</v>
          </cell>
          <cell r="I12008">
            <v>30.27</v>
          </cell>
          <cell r="J12008">
            <v>151.35</v>
          </cell>
          <cell r="K12008">
            <v>889.89</v>
          </cell>
          <cell r="L12008">
            <v>0</v>
          </cell>
          <cell r="M12008">
            <v>889.89</v>
          </cell>
          <cell r="N12008">
            <v>0</v>
          </cell>
        </row>
        <row r="12009">
          <cell r="A12009" t="str">
            <v>SS1.724NO_thin035</v>
          </cell>
          <cell r="B12009" t="str">
            <v xml:space="preserve">SS </v>
          </cell>
          <cell r="C12009">
            <v>1.7</v>
          </cell>
          <cell r="D12009">
            <v>24</v>
          </cell>
          <cell r="E12009" t="str">
            <v>NO_thin</v>
          </cell>
          <cell r="F12009" t="str">
            <v xml:space="preserve"> 35-40</v>
          </cell>
          <cell r="G12009">
            <v>21.16</v>
          </cell>
          <cell r="H12009">
            <v>2.92</v>
          </cell>
          <cell r="I12009">
            <v>24.08</v>
          </cell>
          <cell r="J12009">
            <v>120.39</v>
          </cell>
          <cell r="K12009">
            <v>1010.27</v>
          </cell>
          <cell r="L12009">
            <v>0</v>
          </cell>
          <cell r="M12009">
            <v>1010.27</v>
          </cell>
          <cell r="N12009">
            <v>0</v>
          </cell>
        </row>
        <row r="12010">
          <cell r="A12010" t="str">
            <v>SS1.724NO_thin040</v>
          </cell>
          <cell r="B12010" t="str">
            <v xml:space="preserve">SS </v>
          </cell>
          <cell r="C12010">
            <v>1.7</v>
          </cell>
          <cell r="D12010">
            <v>24</v>
          </cell>
          <cell r="E12010" t="str">
            <v>NO_thin</v>
          </cell>
          <cell r="F12010" t="str">
            <v xml:space="preserve"> 40-45</v>
          </cell>
          <cell r="G12010">
            <v>19.059999999999999</v>
          </cell>
          <cell r="H12010">
            <v>0.02</v>
          </cell>
          <cell r="I12010">
            <v>19.079999999999998</v>
          </cell>
          <cell r="J12010">
            <v>95.38</v>
          </cell>
          <cell r="K12010">
            <v>1105.6500000000001</v>
          </cell>
          <cell r="L12010">
            <v>0</v>
          </cell>
          <cell r="M12010">
            <v>1105.6500000000001</v>
          </cell>
          <cell r="N12010">
            <v>0</v>
          </cell>
        </row>
        <row r="12011">
          <cell r="A12011" t="str">
            <v>SS1.724NO_thin045</v>
          </cell>
          <cell r="B12011" t="str">
            <v xml:space="preserve">SS </v>
          </cell>
          <cell r="C12011">
            <v>1.7</v>
          </cell>
          <cell r="D12011">
            <v>24</v>
          </cell>
          <cell r="E12011" t="str">
            <v>NO_thin</v>
          </cell>
          <cell r="F12011" t="str">
            <v xml:space="preserve"> 45-50</v>
          </cell>
          <cell r="G12011">
            <v>17</v>
          </cell>
          <cell r="H12011">
            <v>-1.31</v>
          </cell>
          <cell r="I12011">
            <v>15.7</v>
          </cell>
          <cell r="J12011">
            <v>78.489999999999995</v>
          </cell>
          <cell r="K12011">
            <v>1184.1500000000001</v>
          </cell>
          <cell r="L12011">
            <v>0</v>
          </cell>
          <cell r="M12011">
            <v>1184.1500000000001</v>
          </cell>
          <cell r="N12011">
            <v>0</v>
          </cell>
        </row>
        <row r="12012">
          <cell r="A12012" t="str">
            <v>SS1.724NO_thin050</v>
          </cell>
          <cell r="B12012" t="str">
            <v xml:space="preserve">SS </v>
          </cell>
          <cell r="C12012">
            <v>1.7</v>
          </cell>
          <cell r="D12012">
            <v>24</v>
          </cell>
          <cell r="E12012" t="str">
            <v>NO_thin</v>
          </cell>
          <cell r="F12012" t="str">
            <v xml:space="preserve"> 50-55</v>
          </cell>
          <cell r="G12012">
            <v>14.92</v>
          </cell>
          <cell r="H12012">
            <v>-1.85</v>
          </cell>
          <cell r="I12012">
            <v>13.08</v>
          </cell>
          <cell r="J12012">
            <v>65.39</v>
          </cell>
          <cell r="K12012">
            <v>1249.54</v>
          </cell>
          <cell r="L12012">
            <v>0</v>
          </cell>
          <cell r="M12012">
            <v>1249.54</v>
          </cell>
          <cell r="N12012">
            <v>0</v>
          </cell>
        </row>
        <row r="12013">
          <cell r="A12013" t="str">
            <v>SS1.724NO_thin055</v>
          </cell>
          <cell r="B12013" t="str">
            <v xml:space="preserve">SS </v>
          </cell>
          <cell r="C12013">
            <v>1.7</v>
          </cell>
          <cell r="D12013">
            <v>24</v>
          </cell>
          <cell r="E12013" t="str">
            <v>NO_thin</v>
          </cell>
          <cell r="F12013" t="str">
            <v xml:space="preserve"> 55-60</v>
          </cell>
          <cell r="G12013">
            <v>13.1</v>
          </cell>
          <cell r="H12013">
            <v>-1.76</v>
          </cell>
          <cell r="I12013">
            <v>11.34</v>
          </cell>
          <cell r="J12013">
            <v>56.71</v>
          </cell>
          <cell r="K12013">
            <v>1306.25</v>
          </cell>
          <cell r="L12013">
            <v>0</v>
          </cell>
          <cell r="M12013">
            <v>1306.25</v>
          </cell>
          <cell r="N12013">
            <v>0</v>
          </cell>
        </row>
        <row r="12014">
          <cell r="A12014" t="str">
            <v>SS1.724NO_thin060</v>
          </cell>
          <cell r="B12014" t="str">
            <v xml:space="preserve">SS </v>
          </cell>
          <cell r="C12014">
            <v>1.7</v>
          </cell>
          <cell r="D12014">
            <v>24</v>
          </cell>
          <cell r="E12014" t="str">
            <v>NO_thin</v>
          </cell>
          <cell r="F12014" t="str">
            <v xml:space="preserve"> 60-65</v>
          </cell>
          <cell r="G12014">
            <v>11.64</v>
          </cell>
          <cell r="H12014">
            <v>-1.89</v>
          </cell>
          <cell r="I12014">
            <v>9.75</v>
          </cell>
          <cell r="J12014">
            <v>48.75</v>
          </cell>
          <cell r="K12014">
            <v>1355</v>
          </cell>
          <cell r="L12014">
            <v>0</v>
          </cell>
          <cell r="M12014">
            <v>1355</v>
          </cell>
          <cell r="N12014">
            <v>0</v>
          </cell>
        </row>
        <row r="12015">
          <cell r="A12015" t="str">
            <v>SS1.724NO_thin065</v>
          </cell>
          <cell r="B12015" t="str">
            <v xml:space="preserve">SS </v>
          </cell>
          <cell r="C12015">
            <v>1.7</v>
          </cell>
          <cell r="D12015">
            <v>24</v>
          </cell>
          <cell r="E12015" t="str">
            <v>NO_thin</v>
          </cell>
          <cell r="F12015" t="str">
            <v xml:space="preserve"> 65-70</v>
          </cell>
          <cell r="G12015">
            <v>10.14</v>
          </cell>
          <cell r="H12015">
            <v>-1.78</v>
          </cell>
          <cell r="I12015">
            <v>8.36</v>
          </cell>
          <cell r="J12015">
            <v>41.78</v>
          </cell>
          <cell r="K12015">
            <v>1396.78</v>
          </cell>
          <cell r="L12015">
            <v>0</v>
          </cell>
          <cell r="M12015">
            <v>1396.78</v>
          </cell>
          <cell r="N12015">
            <v>0</v>
          </cell>
        </row>
        <row r="12016">
          <cell r="A12016" t="str">
            <v>SS1.724NO_thin070</v>
          </cell>
          <cell r="B12016" t="str">
            <v xml:space="preserve">SS </v>
          </cell>
          <cell r="C12016">
            <v>1.7</v>
          </cell>
          <cell r="D12016">
            <v>24</v>
          </cell>
          <cell r="E12016" t="str">
            <v>NO_thin</v>
          </cell>
          <cell r="F12016" t="str">
            <v xml:space="preserve"> 70-75</v>
          </cell>
          <cell r="G12016">
            <v>8.83</v>
          </cell>
          <cell r="H12016">
            <v>-2.2000000000000002</v>
          </cell>
          <cell r="I12016">
            <v>6.63</v>
          </cell>
          <cell r="J12016">
            <v>33.17</v>
          </cell>
          <cell r="K12016">
            <v>1429.94</v>
          </cell>
          <cell r="L12016">
            <v>0</v>
          </cell>
          <cell r="M12016">
            <v>1429.94</v>
          </cell>
          <cell r="N12016">
            <v>0</v>
          </cell>
        </row>
        <row r="12017">
          <cell r="A12017" t="str">
            <v>SS1.724NO_thin075</v>
          </cell>
          <cell r="B12017" t="str">
            <v xml:space="preserve">SS </v>
          </cell>
          <cell r="C12017">
            <v>1.7</v>
          </cell>
          <cell r="D12017">
            <v>24</v>
          </cell>
          <cell r="E12017" t="str">
            <v>NO_thin</v>
          </cell>
          <cell r="F12017" t="str">
            <v xml:space="preserve"> 75-80</v>
          </cell>
          <cell r="G12017">
            <v>7.84</v>
          </cell>
          <cell r="H12017">
            <v>-1.74</v>
          </cell>
          <cell r="I12017">
            <v>6.11</v>
          </cell>
          <cell r="J12017">
            <v>30.53</v>
          </cell>
          <cell r="K12017">
            <v>1460.48</v>
          </cell>
          <cell r="L12017">
            <v>0</v>
          </cell>
          <cell r="M12017">
            <v>1460.48</v>
          </cell>
          <cell r="N12017">
            <v>0</v>
          </cell>
        </row>
        <row r="12018">
          <cell r="A12018" t="str">
            <v>SS1.724NO_thin080</v>
          </cell>
          <cell r="B12018" t="str">
            <v xml:space="preserve">SS </v>
          </cell>
          <cell r="C12018">
            <v>1.7</v>
          </cell>
          <cell r="D12018">
            <v>24</v>
          </cell>
          <cell r="E12018" t="str">
            <v>NO_thin</v>
          </cell>
          <cell r="F12018" t="str">
            <v xml:space="preserve"> 80-85</v>
          </cell>
          <cell r="G12018">
            <v>6.92</v>
          </cell>
          <cell r="H12018">
            <v>-1.64</v>
          </cell>
          <cell r="I12018">
            <v>5.28</v>
          </cell>
          <cell r="J12018">
            <v>26.4</v>
          </cell>
          <cell r="K12018">
            <v>1486.88</v>
          </cell>
          <cell r="L12018">
            <v>0</v>
          </cell>
          <cell r="M12018">
            <v>1486.88</v>
          </cell>
          <cell r="N12018">
            <v>0</v>
          </cell>
        </row>
        <row r="12019">
          <cell r="A12019" t="str">
            <v>SS1.724NO_thin085</v>
          </cell>
          <cell r="B12019" t="str">
            <v xml:space="preserve">SS </v>
          </cell>
          <cell r="C12019">
            <v>1.7</v>
          </cell>
          <cell r="D12019">
            <v>24</v>
          </cell>
          <cell r="E12019" t="str">
            <v>NO_thin</v>
          </cell>
          <cell r="F12019" t="str">
            <v xml:space="preserve"> 85-90</v>
          </cell>
          <cell r="G12019">
            <v>5.98</v>
          </cell>
          <cell r="H12019">
            <v>-1.6</v>
          </cell>
          <cell r="I12019">
            <v>4.37</v>
          </cell>
          <cell r="J12019">
            <v>21.87</v>
          </cell>
          <cell r="K12019">
            <v>1508.75</v>
          </cell>
          <cell r="L12019">
            <v>0</v>
          </cell>
          <cell r="M12019">
            <v>1508.75</v>
          </cell>
          <cell r="N12019">
            <v>0</v>
          </cell>
        </row>
        <row r="12020">
          <cell r="A12020" t="str">
            <v>SS1.724NO_thin090</v>
          </cell>
          <cell r="B12020" t="str">
            <v xml:space="preserve">SS </v>
          </cell>
          <cell r="C12020">
            <v>1.7</v>
          </cell>
          <cell r="D12020">
            <v>24</v>
          </cell>
          <cell r="E12020" t="str">
            <v>NO_thin</v>
          </cell>
          <cell r="F12020" t="str">
            <v xml:space="preserve"> 90-95</v>
          </cell>
          <cell r="G12020">
            <v>5.18</v>
          </cell>
          <cell r="H12020">
            <v>-1.36</v>
          </cell>
          <cell r="I12020">
            <v>3.82</v>
          </cell>
          <cell r="J12020">
            <v>19.100000000000001</v>
          </cell>
          <cell r="K12020">
            <v>1527.86</v>
          </cell>
          <cell r="L12020">
            <v>0</v>
          </cell>
          <cell r="M12020">
            <v>1527.86</v>
          </cell>
          <cell r="N12020">
            <v>0</v>
          </cell>
        </row>
        <row r="12021">
          <cell r="A12021" t="str">
            <v>SS1.724NO_thin095</v>
          </cell>
          <cell r="B12021" t="str">
            <v xml:space="preserve">SS </v>
          </cell>
          <cell r="C12021">
            <v>1.7</v>
          </cell>
          <cell r="D12021">
            <v>24</v>
          </cell>
          <cell r="E12021" t="str">
            <v>NO_thin</v>
          </cell>
          <cell r="F12021" t="str">
            <v xml:space="preserve"> 95-100</v>
          </cell>
          <cell r="G12021">
            <v>4.55</v>
          </cell>
          <cell r="H12021">
            <v>-1.2</v>
          </cell>
          <cell r="I12021">
            <v>3.36</v>
          </cell>
          <cell r="J12021">
            <v>16.78</v>
          </cell>
          <cell r="K12021">
            <v>1544.64</v>
          </cell>
          <cell r="L12021">
            <v>0</v>
          </cell>
          <cell r="M12021">
            <v>1544.64</v>
          </cell>
          <cell r="N12021">
            <v>0</v>
          </cell>
        </row>
        <row r="12022">
          <cell r="A12022" t="str">
            <v>SS1.724NO_thin100</v>
          </cell>
          <cell r="B12022" t="str">
            <v xml:space="preserve">SS </v>
          </cell>
          <cell r="C12022">
            <v>1.7</v>
          </cell>
          <cell r="D12022">
            <v>24</v>
          </cell>
          <cell r="E12022" t="str">
            <v>NO_thin</v>
          </cell>
          <cell r="F12022" t="str">
            <v>100-105</v>
          </cell>
          <cell r="G12022">
            <v>3.96</v>
          </cell>
          <cell r="H12022">
            <v>-1.04</v>
          </cell>
          <cell r="I12022">
            <v>2.92</v>
          </cell>
          <cell r="J12022">
            <v>14.58</v>
          </cell>
          <cell r="K12022">
            <v>1559.22</v>
          </cell>
          <cell r="L12022">
            <v>0</v>
          </cell>
          <cell r="M12022">
            <v>1559.22</v>
          </cell>
          <cell r="N12022">
            <v>0</v>
          </cell>
        </row>
        <row r="12023">
          <cell r="A12023" t="str">
            <v>SS1.724NO_thin105</v>
          </cell>
          <cell r="B12023" t="str">
            <v xml:space="preserve">SS </v>
          </cell>
          <cell r="C12023">
            <v>1.7</v>
          </cell>
          <cell r="D12023">
            <v>24</v>
          </cell>
          <cell r="E12023" t="str">
            <v>NO_thin</v>
          </cell>
          <cell r="F12023" t="str">
            <v>105-110</v>
          </cell>
          <cell r="G12023">
            <v>3.44</v>
          </cell>
          <cell r="H12023">
            <v>-0.9</v>
          </cell>
          <cell r="I12023">
            <v>2.54</v>
          </cell>
          <cell r="J12023">
            <v>12.69</v>
          </cell>
          <cell r="K12023">
            <v>1571.91</v>
          </cell>
          <cell r="L12023">
            <v>0</v>
          </cell>
          <cell r="M12023">
            <v>1571.91</v>
          </cell>
          <cell r="N12023">
            <v>0</v>
          </cell>
        </row>
        <row r="12024">
          <cell r="A12024" t="str">
            <v>SS1.724NO_thin110</v>
          </cell>
          <cell r="B12024" t="str">
            <v xml:space="preserve">SS </v>
          </cell>
          <cell r="C12024">
            <v>1.7</v>
          </cell>
          <cell r="D12024">
            <v>24</v>
          </cell>
          <cell r="E12024" t="str">
            <v>NO_thin</v>
          </cell>
          <cell r="F12024" t="str">
            <v>110-115</v>
          </cell>
          <cell r="G12024">
            <v>2.99</v>
          </cell>
          <cell r="H12024">
            <v>-0.78</v>
          </cell>
          <cell r="I12024">
            <v>2.21</v>
          </cell>
          <cell r="J12024">
            <v>11.05</v>
          </cell>
          <cell r="K12024">
            <v>1582.97</v>
          </cell>
          <cell r="L12024">
            <v>0</v>
          </cell>
          <cell r="M12024">
            <v>1582.97</v>
          </cell>
          <cell r="N12024">
            <v>0</v>
          </cell>
        </row>
        <row r="12025">
          <cell r="A12025" t="str">
            <v>SS1.724NO_thin115</v>
          </cell>
          <cell r="B12025" t="str">
            <v xml:space="preserve">SS </v>
          </cell>
          <cell r="C12025">
            <v>1.7</v>
          </cell>
          <cell r="D12025">
            <v>24</v>
          </cell>
          <cell r="E12025" t="str">
            <v>NO_thin</v>
          </cell>
          <cell r="F12025" t="str">
            <v>115-120</v>
          </cell>
          <cell r="G12025">
            <v>2.62</v>
          </cell>
          <cell r="H12025">
            <v>-0.68</v>
          </cell>
          <cell r="I12025">
            <v>1.94</v>
          </cell>
          <cell r="J12025">
            <v>9.69</v>
          </cell>
          <cell r="K12025">
            <v>1592.66</v>
          </cell>
          <cell r="L12025">
            <v>0</v>
          </cell>
          <cell r="M12025">
            <v>1592.66</v>
          </cell>
          <cell r="N12025">
            <v>0</v>
          </cell>
        </row>
        <row r="12026">
          <cell r="A12026" t="str">
            <v>SS1.724NO_thin120</v>
          </cell>
          <cell r="B12026" t="str">
            <v xml:space="preserve">SS </v>
          </cell>
          <cell r="C12026">
            <v>1.7</v>
          </cell>
          <cell r="D12026">
            <v>24</v>
          </cell>
          <cell r="E12026" t="str">
            <v>NO_thin</v>
          </cell>
          <cell r="F12026" t="str">
            <v>120-125</v>
          </cell>
          <cell r="G12026">
            <v>2.3199999999999998</v>
          </cell>
          <cell r="H12026">
            <v>-0.59</v>
          </cell>
          <cell r="I12026">
            <v>1.74</v>
          </cell>
          <cell r="J12026">
            <v>8.68</v>
          </cell>
          <cell r="K12026">
            <v>1601.34</v>
          </cell>
          <cell r="L12026">
            <v>0</v>
          </cell>
          <cell r="M12026">
            <v>1601.34</v>
          </cell>
          <cell r="N12026">
            <v>0</v>
          </cell>
        </row>
        <row r="12027">
          <cell r="A12027" t="str">
            <v>SS1.724NO_thin125</v>
          </cell>
          <cell r="B12027" t="str">
            <v xml:space="preserve">SS </v>
          </cell>
          <cell r="C12027">
            <v>1.7</v>
          </cell>
          <cell r="D12027">
            <v>24</v>
          </cell>
          <cell r="E12027" t="str">
            <v>NO_thin</v>
          </cell>
          <cell r="F12027" t="str">
            <v>125-130</v>
          </cell>
          <cell r="G12027">
            <v>1.96</v>
          </cell>
          <cell r="H12027">
            <v>-0.51</v>
          </cell>
          <cell r="I12027">
            <v>1.46</v>
          </cell>
          <cell r="J12027">
            <v>7.29</v>
          </cell>
          <cell r="K12027">
            <v>1608.63</v>
          </cell>
          <cell r="L12027">
            <v>0</v>
          </cell>
          <cell r="M12027">
            <v>1608.63</v>
          </cell>
          <cell r="N12027">
            <v>0</v>
          </cell>
        </row>
        <row r="12028">
          <cell r="A12028" t="str">
            <v>SS1.724NO_thin130</v>
          </cell>
          <cell r="B12028" t="str">
            <v xml:space="preserve">SS </v>
          </cell>
          <cell r="C12028">
            <v>1.7</v>
          </cell>
          <cell r="D12028">
            <v>24</v>
          </cell>
          <cell r="E12028" t="str">
            <v>NO_thin</v>
          </cell>
          <cell r="F12028" t="str">
            <v>130-135</v>
          </cell>
          <cell r="G12028">
            <v>1.74</v>
          </cell>
          <cell r="H12028">
            <v>-0.44</v>
          </cell>
          <cell r="I12028">
            <v>1.3</v>
          </cell>
          <cell r="J12028">
            <v>6.52</v>
          </cell>
          <cell r="K12028">
            <v>1615.15</v>
          </cell>
          <cell r="L12028">
            <v>0</v>
          </cell>
          <cell r="M12028">
            <v>1615.15</v>
          </cell>
          <cell r="N12028">
            <v>0</v>
          </cell>
        </row>
        <row r="12029">
          <cell r="A12029" t="str">
            <v>SS1.724NO_thin135</v>
          </cell>
          <cell r="B12029" t="str">
            <v xml:space="preserve">SS </v>
          </cell>
          <cell r="C12029">
            <v>1.7</v>
          </cell>
          <cell r="D12029">
            <v>24</v>
          </cell>
          <cell r="E12029" t="str">
            <v>NO_thin</v>
          </cell>
          <cell r="F12029" t="str">
            <v>135-140</v>
          </cell>
          <cell r="G12029">
            <v>1.52</v>
          </cell>
          <cell r="H12029">
            <v>-0.38</v>
          </cell>
          <cell r="I12029">
            <v>1.1499999999999999</v>
          </cell>
          <cell r="J12029">
            <v>5.74</v>
          </cell>
          <cell r="K12029">
            <v>1620.89</v>
          </cell>
          <cell r="L12029">
            <v>0</v>
          </cell>
          <cell r="M12029">
            <v>1620.89</v>
          </cell>
          <cell r="N12029">
            <v>0</v>
          </cell>
        </row>
        <row r="12030">
          <cell r="A12030" t="str">
            <v>SS1.724NO_thin140</v>
          </cell>
          <cell r="B12030" t="str">
            <v xml:space="preserve">SS </v>
          </cell>
          <cell r="C12030">
            <v>1.7</v>
          </cell>
          <cell r="D12030">
            <v>24</v>
          </cell>
          <cell r="E12030" t="str">
            <v>NO_thin</v>
          </cell>
          <cell r="F12030" t="str">
            <v>140-145</v>
          </cell>
          <cell r="G12030">
            <v>1.35</v>
          </cell>
          <cell r="H12030">
            <v>-0.32</v>
          </cell>
          <cell r="I12030">
            <v>1.02</v>
          </cell>
          <cell r="J12030">
            <v>5.1100000000000003</v>
          </cell>
          <cell r="K12030">
            <v>1626</v>
          </cell>
          <cell r="L12030">
            <v>0</v>
          </cell>
          <cell r="M12030">
            <v>1626</v>
          </cell>
          <cell r="N12030">
            <v>0</v>
          </cell>
        </row>
        <row r="12031">
          <cell r="A12031" t="str">
            <v>SS1.724NO_thin145</v>
          </cell>
          <cell r="B12031" t="str">
            <v xml:space="preserve">SS </v>
          </cell>
          <cell r="C12031">
            <v>1.7</v>
          </cell>
          <cell r="D12031">
            <v>24</v>
          </cell>
          <cell r="E12031" t="str">
            <v>NO_thin</v>
          </cell>
          <cell r="F12031" t="str">
            <v>145-150</v>
          </cell>
          <cell r="G12031">
            <v>1.17</v>
          </cell>
          <cell r="H12031">
            <v>-0.28000000000000003</v>
          </cell>
          <cell r="I12031">
            <v>0.89</v>
          </cell>
          <cell r="J12031">
            <v>4.47</v>
          </cell>
          <cell r="K12031">
            <v>1630.47</v>
          </cell>
          <cell r="L12031">
            <v>0</v>
          </cell>
          <cell r="M12031">
            <v>1630.47</v>
          </cell>
          <cell r="N12031">
            <v>0</v>
          </cell>
        </row>
        <row r="12032">
          <cell r="A12032" t="str">
            <v>SS1.724NO_thin150</v>
          </cell>
          <cell r="B12032" t="str">
            <v xml:space="preserve">SS </v>
          </cell>
          <cell r="C12032">
            <v>1.7</v>
          </cell>
          <cell r="D12032">
            <v>24</v>
          </cell>
          <cell r="E12032" t="str">
            <v>NO_thin</v>
          </cell>
          <cell r="F12032" t="str">
            <v>150-155</v>
          </cell>
          <cell r="G12032">
            <v>1</v>
          </cell>
          <cell r="H12032">
            <v>-0.24</v>
          </cell>
          <cell r="I12032">
            <v>0.76</v>
          </cell>
          <cell r="J12032">
            <v>3.79</v>
          </cell>
          <cell r="K12032">
            <v>1634.27</v>
          </cell>
          <cell r="L12032">
            <v>0</v>
          </cell>
          <cell r="M12032">
            <v>1634.27</v>
          </cell>
          <cell r="N12032">
            <v>0</v>
          </cell>
        </row>
        <row r="12033">
          <cell r="A12033" t="str">
            <v>SS1.724NO_thin155</v>
          </cell>
          <cell r="B12033" t="str">
            <v xml:space="preserve">SS </v>
          </cell>
          <cell r="C12033">
            <v>1.7</v>
          </cell>
          <cell r="D12033">
            <v>24</v>
          </cell>
          <cell r="E12033" t="str">
            <v>NO_thin</v>
          </cell>
          <cell r="F12033" t="str">
            <v>155-160</v>
          </cell>
          <cell r="G12033">
            <v>0.88</v>
          </cell>
          <cell r="H12033">
            <v>-0.2</v>
          </cell>
          <cell r="I12033">
            <v>0.68</v>
          </cell>
          <cell r="J12033">
            <v>3.39</v>
          </cell>
          <cell r="K12033">
            <v>1637.66</v>
          </cell>
          <cell r="L12033">
            <v>0</v>
          </cell>
          <cell r="M12033">
            <v>1637.66</v>
          </cell>
          <cell r="N12033">
            <v>0</v>
          </cell>
        </row>
        <row r="12034">
          <cell r="A12034" t="str">
            <v>SS1.724NO_thin160</v>
          </cell>
          <cell r="B12034" t="str">
            <v xml:space="preserve">SS </v>
          </cell>
          <cell r="C12034">
            <v>1.7</v>
          </cell>
          <cell r="D12034">
            <v>24</v>
          </cell>
          <cell r="E12034" t="str">
            <v>NO_thin</v>
          </cell>
          <cell r="F12034" t="str">
            <v>160-165</v>
          </cell>
          <cell r="G12034">
            <v>0.81</v>
          </cell>
          <cell r="H12034">
            <v>-0.17</v>
          </cell>
          <cell r="I12034">
            <v>0.63</v>
          </cell>
          <cell r="J12034">
            <v>3.17</v>
          </cell>
          <cell r="K12034">
            <v>1640.83</v>
          </cell>
          <cell r="L12034">
            <v>0</v>
          </cell>
          <cell r="M12034">
            <v>1640.83</v>
          </cell>
          <cell r="N12034">
            <v>0</v>
          </cell>
        </row>
        <row r="12035">
          <cell r="A12035" t="str">
            <v>SS1.724NO_thin165</v>
          </cell>
          <cell r="B12035" t="str">
            <v xml:space="preserve">SS </v>
          </cell>
          <cell r="C12035">
            <v>1.7</v>
          </cell>
          <cell r="D12035">
            <v>24</v>
          </cell>
          <cell r="E12035" t="str">
            <v>NO_thin</v>
          </cell>
          <cell r="F12035" t="str">
            <v>165-170</v>
          </cell>
          <cell r="G12035">
            <v>0.61</v>
          </cell>
          <cell r="H12035">
            <v>-0.15</v>
          </cell>
          <cell r="I12035">
            <v>0.46</v>
          </cell>
          <cell r="J12035">
            <v>2.3199999999999998</v>
          </cell>
          <cell r="K12035">
            <v>1643.15</v>
          </cell>
          <cell r="L12035">
            <v>0</v>
          </cell>
          <cell r="M12035">
            <v>1643.15</v>
          </cell>
          <cell r="N12035">
            <v>0</v>
          </cell>
        </row>
        <row r="12036">
          <cell r="A12036" t="str">
            <v>SS1.724NO_thin170</v>
          </cell>
          <cell r="B12036" t="str">
            <v xml:space="preserve">SS </v>
          </cell>
          <cell r="C12036">
            <v>1.7</v>
          </cell>
          <cell r="D12036">
            <v>24</v>
          </cell>
          <cell r="E12036" t="str">
            <v>NO_thin</v>
          </cell>
          <cell r="F12036" t="str">
            <v>170-175</v>
          </cell>
          <cell r="G12036">
            <v>0.57999999999999996</v>
          </cell>
          <cell r="H12036">
            <v>-0.13</v>
          </cell>
          <cell r="I12036">
            <v>0.45</v>
          </cell>
          <cell r="J12036">
            <v>2.2599999999999998</v>
          </cell>
          <cell r="K12036">
            <v>1645.41</v>
          </cell>
          <cell r="L12036">
            <v>0</v>
          </cell>
          <cell r="M12036">
            <v>1645.41</v>
          </cell>
          <cell r="N12036">
            <v>0</v>
          </cell>
        </row>
        <row r="12037">
          <cell r="A12037" t="str">
            <v>SS1.724NO_thin175</v>
          </cell>
          <cell r="B12037" t="str">
            <v xml:space="preserve">SS </v>
          </cell>
          <cell r="C12037">
            <v>1.7</v>
          </cell>
          <cell r="D12037">
            <v>24</v>
          </cell>
          <cell r="E12037" t="str">
            <v>NO_thin</v>
          </cell>
          <cell r="F12037" t="str">
            <v>175-180</v>
          </cell>
          <cell r="G12037">
            <v>0.52</v>
          </cell>
          <cell r="H12037">
            <v>-0.11</v>
          </cell>
          <cell r="I12037">
            <v>0.41</v>
          </cell>
          <cell r="J12037">
            <v>2.0299999999999998</v>
          </cell>
          <cell r="K12037">
            <v>1647.44</v>
          </cell>
          <cell r="L12037">
            <v>0</v>
          </cell>
          <cell r="M12037">
            <v>1647.44</v>
          </cell>
          <cell r="N12037">
            <v>0</v>
          </cell>
        </row>
        <row r="12038">
          <cell r="A12038" t="str">
            <v>SS1.724NO_thin180</v>
          </cell>
          <cell r="B12038" t="str">
            <v xml:space="preserve">SS </v>
          </cell>
          <cell r="C12038">
            <v>1.7</v>
          </cell>
          <cell r="D12038">
            <v>24</v>
          </cell>
          <cell r="E12038" t="str">
            <v>NO_thin</v>
          </cell>
          <cell r="F12038" t="str">
            <v>180-185</v>
          </cell>
          <cell r="G12038">
            <v>0.46</v>
          </cell>
          <cell r="H12038">
            <v>-0.09</v>
          </cell>
          <cell r="I12038">
            <v>0.37</v>
          </cell>
          <cell r="J12038">
            <v>1.85</v>
          </cell>
          <cell r="K12038">
            <v>1649.29</v>
          </cell>
          <cell r="L12038">
            <v>0</v>
          </cell>
          <cell r="M12038">
            <v>1649.29</v>
          </cell>
          <cell r="N12038">
            <v>0</v>
          </cell>
        </row>
        <row r="12039">
          <cell r="A12039" t="str">
            <v>SS1.724NO_thin185</v>
          </cell>
          <cell r="B12039" t="str">
            <v xml:space="preserve">SS </v>
          </cell>
          <cell r="C12039">
            <v>1.7</v>
          </cell>
          <cell r="D12039">
            <v>24</v>
          </cell>
          <cell r="E12039" t="str">
            <v>NO_thin</v>
          </cell>
          <cell r="F12039" t="str">
            <v>185-190</v>
          </cell>
          <cell r="G12039">
            <v>0.4</v>
          </cell>
          <cell r="H12039">
            <v>-0.08</v>
          </cell>
          <cell r="I12039">
            <v>0.32</v>
          </cell>
          <cell r="J12039">
            <v>1.61</v>
          </cell>
          <cell r="K12039">
            <v>1650.9</v>
          </cell>
          <cell r="L12039">
            <v>0</v>
          </cell>
          <cell r="M12039">
            <v>1650.9</v>
          </cell>
          <cell r="N12039">
            <v>0</v>
          </cell>
        </row>
        <row r="12040">
          <cell r="A12040" t="str">
            <v>SS1.724NO_thin190</v>
          </cell>
          <cell r="B12040" t="str">
            <v xml:space="preserve">SS </v>
          </cell>
          <cell r="C12040">
            <v>1.7</v>
          </cell>
          <cell r="D12040">
            <v>24</v>
          </cell>
          <cell r="E12040" t="str">
            <v>NO_thin</v>
          </cell>
          <cell r="F12040" t="str">
            <v>190-195</v>
          </cell>
          <cell r="G12040">
            <v>0.35</v>
          </cell>
          <cell r="H12040">
            <v>-7.0000000000000007E-2</v>
          </cell>
          <cell r="I12040">
            <v>0.28000000000000003</v>
          </cell>
          <cell r="J12040">
            <v>1.39</v>
          </cell>
          <cell r="K12040">
            <v>1652.29</v>
          </cell>
          <cell r="L12040">
            <v>0</v>
          </cell>
          <cell r="M12040">
            <v>1652.29</v>
          </cell>
          <cell r="N12040">
            <v>0</v>
          </cell>
        </row>
        <row r="12041">
          <cell r="A12041" t="str">
            <v>SS1.724NO_thin195</v>
          </cell>
          <cell r="B12041" t="str">
            <v xml:space="preserve">SS </v>
          </cell>
          <cell r="C12041">
            <v>1.7</v>
          </cell>
          <cell r="D12041">
            <v>24</v>
          </cell>
          <cell r="E12041" t="str">
            <v>NO_thin</v>
          </cell>
          <cell r="F12041" t="str">
            <v>195-200</v>
          </cell>
          <cell r="G12041">
            <v>0.3</v>
          </cell>
          <cell r="H12041">
            <v>-0.06</v>
          </cell>
          <cell r="I12041">
            <v>0.24</v>
          </cell>
          <cell r="J12041">
            <v>1.18</v>
          </cell>
          <cell r="K12041">
            <v>1653.47</v>
          </cell>
          <cell r="L12041">
            <v>0</v>
          </cell>
          <cell r="M12041">
            <v>1653.47</v>
          </cell>
          <cell r="N12041">
            <v>0</v>
          </cell>
        </row>
        <row r="12042">
          <cell r="A12042" t="str">
            <v>SS1.724Thinned000</v>
          </cell>
          <cell r="B12042" t="str">
            <v xml:space="preserve">SS </v>
          </cell>
          <cell r="C12042">
            <v>1.7</v>
          </cell>
          <cell r="D12042">
            <v>24</v>
          </cell>
          <cell r="E12042" t="str">
            <v>Thinned</v>
          </cell>
          <cell r="F12042" t="str">
            <v xml:space="preserve">  0-5</v>
          </cell>
          <cell r="G12042">
            <v>3.11</v>
          </cell>
          <cell r="H12042">
            <v>0.38</v>
          </cell>
          <cell r="I12042">
            <v>3.49</v>
          </cell>
          <cell r="J12042">
            <v>17.45</v>
          </cell>
          <cell r="K12042">
            <v>17.45</v>
          </cell>
          <cell r="L12042">
            <v>0</v>
          </cell>
          <cell r="M12042">
            <v>17.45</v>
          </cell>
          <cell r="N12042">
            <v>0</v>
          </cell>
        </row>
        <row r="12043">
          <cell r="A12043" t="str">
            <v>SS1.724Thinned005</v>
          </cell>
          <cell r="B12043" t="str">
            <v xml:space="preserve">SS </v>
          </cell>
          <cell r="C12043">
            <v>1.7</v>
          </cell>
          <cell r="D12043">
            <v>24</v>
          </cell>
          <cell r="E12043" t="str">
            <v>Thinned</v>
          </cell>
          <cell r="F12043" t="str">
            <v xml:space="preserve">  5-10</v>
          </cell>
          <cell r="G12043">
            <v>9.49</v>
          </cell>
          <cell r="H12043">
            <v>0.47</v>
          </cell>
          <cell r="I12043">
            <v>9.9600000000000009</v>
          </cell>
          <cell r="J12043">
            <v>49.79</v>
          </cell>
          <cell r="K12043">
            <v>67.239999999999995</v>
          </cell>
          <cell r="L12043">
            <v>0</v>
          </cell>
          <cell r="M12043">
            <v>67.239999999999995</v>
          </cell>
          <cell r="N12043">
            <v>0</v>
          </cell>
        </row>
        <row r="12044">
          <cell r="A12044" t="str">
            <v>SS1.724Thinned010</v>
          </cell>
          <cell r="B12044" t="str">
            <v xml:space="preserve">SS </v>
          </cell>
          <cell r="C12044">
            <v>1.7</v>
          </cell>
          <cell r="D12044">
            <v>24</v>
          </cell>
          <cell r="E12044" t="str">
            <v>Thinned</v>
          </cell>
          <cell r="F12044" t="str">
            <v xml:space="preserve"> 10-15</v>
          </cell>
          <cell r="G12044">
            <v>27.76</v>
          </cell>
          <cell r="H12044">
            <v>0.71</v>
          </cell>
          <cell r="I12044">
            <v>28.47</v>
          </cell>
          <cell r="J12044">
            <v>142.36000000000001</v>
          </cell>
          <cell r="K12044">
            <v>209.6</v>
          </cell>
          <cell r="L12044">
            <v>0</v>
          </cell>
          <cell r="M12044">
            <v>209.6</v>
          </cell>
          <cell r="N12044">
            <v>0</v>
          </cell>
        </row>
        <row r="12045">
          <cell r="A12045" t="str">
            <v>SS1.724Thinned015</v>
          </cell>
          <cell r="B12045" t="str">
            <v xml:space="preserve">SS </v>
          </cell>
          <cell r="C12045">
            <v>1.7</v>
          </cell>
          <cell r="D12045">
            <v>24</v>
          </cell>
          <cell r="E12045" t="str">
            <v>Thinned</v>
          </cell>
          <cell r="F12045" t="str">
            <v xml:space="preserve"> 15-20</v>
          </cell>
          <cell r="G12045">
            <v>8.36</v>
          </cell>
          <cell r="H12045">
            <v>8.4700000000000006</v>
          </cell>
          <cell r="I12045">
            <v>16.82</v>
          </cell>
          <cell r="J12045">
            <v>84.12</v>
          </cell>
          <cell r="K12045">
            <v>293.72000000000003</v>
          </cell>
          <cell r="L12045">
            <v>-0.32</v>
          </cell>
          <cell r="M12045">
            <v>293.40000000000003</v>
          </cell>
          <cell r="N12045">
            <v>18.52</v>
          </cell>
        </row>
        <row r="12046">
          <cell r="A12046" t="str">
            <v>SS1.724Thinned020</v>
          </cell>
          <cell r="B12046" t="str">
            <v xml:space="preserve">SS </v>
          </cell>
          <cell r="C12046">
            <v>1.7</v>
          </cell>
          <cell r="D12046">
            <v>24</v>
          </cell>
          <cell r="E12046" t="str">
            <v>Thinned</v>
          </cell>
          <cell r="F12046" t="str">
            <v xml:space="preserve"> 20-25</v>
          </cell>
          <cell r="G12046">
            <v>12.28</v>
          </cell>
          <cell r="H12046">
            <v>0.74</v>
          </cell>
          <cell r="I12046">
            <v>13.02</v>
          </cell>
          <cell r="J12046">
            <v>65.12</v>
          </cell>
          <cell r="K12046">
            <v>358.84</v>
          </cell>
          <cell r="L12046">
            <v>-0.57999999999999996</v>
          </cell>
          <cell r="M12046">
            <v>358.26</v>
          </cell>
          <cell r="N12046">
            <v>14.78</v>
          </cell>
        </row>
        <row r="12047">
          <cell r="A12047" t="str">
            <v>SS1.724Thinned025</v>
          </cell>
          <cell r="B12047" t="str">
            <v xml:space="preserve">SS </v>
          </cell>
          <cell r="C12047">
            <v>1.7</v>
          </cell>
          <cell r="D12047">
            <v>24</v>
          </cell>
          <cell r="E12047" t="str">
            <v>Thinned</v>
          </cell>
          <cell r="F12047" t="str">
            <v xml:space="preserve"> 25-30</v>
          </cell>
          <cell r="G12047">
            <v>15.52</v>
          </cell>
          <cell r="H12047">
            <v>2.02</v>
          </cell>
          <cell r="I12047">
            <v>17.54</v>
          </cell>
          <cell r="J12047">
            <v>87.68</v>
          </cell>
          <cell r="K12047">
            <v>446.52</v>
          </cell>
          <cell r="L12047">
            <v>-2.27</v>
          </cell>
          <cell r="M12047">
            <v>444.25</v>
          </cell>
          <cell r="N12047">
            <v>9.6300000000000008</v>
          </cell>
        </row>
        <row r="12048">
          <cell r="A12048" t="str">
            <v>SS1.724Thinned030</v>
          </cell>
          <cell r="B12048" t="str">
            <v xml:space="preserve">SS </v>
          </cell>
          <cell r="C12048">
            <v>1.7</v>
          </cell>
          <cell r="D12048">
            <v>24</v>
          </cell>
          <cell r="E12048" t="str">
            <v>Thinned</v>
          </cell>
          <cell r="F12048" t="str">
            <v xml:space="preserve"> 30-35</v>
          </cell>
          <cell r="G12048">
            <v>15.17</v>
          </cell>
          <cell r="H12048">
            <v>0.56999999999999995</v>
          </cell>
          <cell r="I12048">
            <v>15.73</v>
          </cell>
          <cell r="J12048">
            <v>78.66</v>
          </cell>
          <cell r="K12048">
            <v>525.17999999999995</v>
          </cell>
          <cell r="L12048">
            <v>-4.07</v>
          </cell>
          <cell r="M12048">
            <v>521.1099999999999</v>
          </cell>
          <cell r="N12048">
            <v>10.210000000000001</v>
          </cell>
        </row>
        <row r="12049">
          <cell r="A12049" t="str">
            <v>SS1.724Thinned035</v>
          </cell>
          <cell r="B12049" t="str">
            <v xml:space="preserve">SS </v>
          </cell>
          <cell r="C12049">
            <v>1.7</v>
          </cell>
          <cell r="D12049">
            <v>24</v>
          </cell>
          <cell r="E12049" t="str">
            <v>Thinned</v>
          </cell>
          <cell r="F12049" t="str">
            <v xml:space="preserve"> 35-40</v>
          </cell>
          <cell r="G12049">
            <v>12.76</v>
          </cell>
          <cell r="H12049">
            <v>0.63</v>
          </cell>
          <cell r="I12049">
            <v>13.39</v>
          </cell>
          <cell r="J12049">
            <v>66.959999999999994</v>
          </cell>
          <cell r="K12049">
            <v>592.14</v>
          </cell>
          <cell r="L12049">
            <v>-5.82</v>
          </cell>
          <cell r="M12049">
            <v>586.31999999999994</v>
          </cell>
          <cell r="N12049">
            <v>9.9499999999999993</v>
          </cell>
        </row>
        <row r="12050">
          <cell r="A12050" t="str">
            <v>SS1.724Thinned040</v>
          </cell>
          <cell r="B12050" t="str">
            <v xml:space="preserve">SS </v>
          </cell>
          <cell r="C12050">
            <v>1.7</v>
          </cell>
          <cell r="D12050">
            <v>24</v>
          </cell>
          <cell r="E12050" t="str">
            <v>Thinned</v>
          </cell>
          <cell r="F12050" t="str">
            <v xml:space="preserve"> 40-45</v>
          </cell>
          <cell r="G12050">
            <v>11.72</v>
          </cell>
          <cell r="H12050">
            <v>-0.46</v>
          </cell>
          <cell r="I12050">
            <v>11.25</v>
          </cell>
          <cell r="J12050">
            <v>56.27</v>
          </cell>
          <cell r="K12050">
            <v>648.41</v>
          </cell>
          <cell r="L12050">
            <v>-7.42</v>
          </cell>
          <cell r="M12050">
            <v>640.99</v>
          </cell>
          <cell r="N12050">
            <v>9.09</v>
          </cell>
        </row>
        <row r="12051">
          <cell r="A12051" t="str">
            <v>SS1.724Thinned045</v>
          </cell>
          <cell r="B12051" t="str">
            <v xml:space="preserve">SS </v>
          </cell>
          <cell r="C12051">
            <v>1.7</v>
          </cell>
          <cell r="D12051">
            <v>24</v>
          </cell>
          <cell r="E12051" t="str">
            <v>Thinned</v>
          </cell>
          <cell r="F12051" t="str">
            <v xml:space="preserve"> 45-50</v>
          </cell>
          <cell r="G12051">
            <v>11.04</v>
          </cell>
          <cell r="H12051">
            <v>-0.94</v>
          </cell>
          <cell r="I12051">
            <v>10.1</v>
          </cell>
          <cell r="J12051">
            <v>50.52</v>
          </cell>
          <cell r="K12051">
            <v>698.93</v>
          </cell>
          <cell r="L12051">
            <v>-8.81</v>
          </cell>
          <cell r="M12051">
            <v>690.12</v>
          </cell>
          <cell r="N12051">
            <v>7.87</v>
          </cell>
        </row>
        <row r="12052">
          <cell r="A12052" t="str">
            <v>SS1.724Thinned050</v>
          </cell>
          <cell r="B12052" t="str">
            <v xml:space="preserve">SS </v>
          </cell>
          <cell r="C12052">
            <v>1.7</v>
          </cell>
          <cell r="D12052">
            <v>24</v>
          </cell>
          <cell r="E12052" t="str">
            <v>Thinned</v>
          </cell>
          <cell r="F12052" t="str">
            <v xml:space="preserve"> 50-55</v>
          </cell>
          <cell r="G12052">
            <v>9.52</v>
          </cell>
          <cell r="H12052">
            <v>-1.24</v>
          </cell>
          <cell r="I12052">
            <v>8.27</v>
          </cell>
          <cell r="J12052">
            <v>41.36</v>
          </cell>
          <cell r="K12052">
            <v>740.29</v>
          </cell>
          <cell r="L12052">
            <v>-10.01</v>
          </cell>
          <cell r="M12052">
            <v>730.28</v>
          </cell>
          <cell r="N12052">
            <v>6.85</v>
          </cell>
        </row>
        <row r="12053">
          <cell r="A12053" t="str">
            <v>SS1.724Thinned055</v>
          </cell>
          <cell r="B12053" t="str">
            <v xml:space="preserve">SS </v>
          </cell>
          <cell r="C12053">
            <v>1.7</v>
          </cell>
          <cell r="D12053">
            <v>24</v>
          </cell>
          <cell r="E12053" t="str">
            <v>Thinned</v>
          </cell>
          <cell r="F12053" t="str">
            <v xml:space="preserve"> 55-60</v>
          </cell>
          <cell r="G12053">
            <v>9.3800000000000008</v>
          </cell>
          <cell r="H12053">
            <v>-1</v>
          </cell>
          <cell r="I12053">
            <v>8.3800000000000008</v>
          </cell>
          <cell r="J12053">
            <v>41.89</v>
          </cell>
          <cell r="K12053">
            <v>782.19</v>
          </cell>
          <cell r="L12053">
            <v>-11.06</v>
          </cell>
          <cell r="M12053">
            <v>771.13000000000011</v>
          </cell>
          <cell r="N12053">
            <v>5.94</v>
          </cell>
        </row>
        <row r="12054">
          <cell r="A12054" t="str">
            <v>SS1.724Thinned060</v>
          </cell>
          <cell r="B12054" t="str">
            <v xml:space="preserve">SS </v>
          </cell>
          <cell r="C12054">
            <v>1.7</v>
          </cell>
          <cell r="D12054">
            <v>24</v>
          </cell>
          <cell r="E12054" t="str">
            <v>Thinned</v>
          </cell>
          <cell r="F12054" t="str">
            <v xml:space="preserve"> 60-65</v>
          </cell>
          <cell r="G12054">
            <v>7.93</v>
          </cell>
          <cell r="H12054">
            <v>-0.85</v>
          </cell>
          <cell r="I12054">
            <v>7.08</v>
          </cell>
          <cell r="J12054">
            <v>35.380000000000003</v>
          </cell>
          <cell r="K12054">
            <v>817.56</v>
          </cell>
          <cell r="L12054">
            <v>-11.98</v>
          </cell>
          <cell r="M12054">
            <v>805.57999999999993</v>
          </cell>
          <cell r="N12054">
            <v>5.23</v>
          </cell>
        </row>
        <row r="12055">
          <cell r="A12055" t="str">
            <v>SS1.724Thinned065</v>
          </cell>
          <cell r="B12055" t="str">
            <v xml:space="preserve">SS </v>
          </cell>
          <cell r="C12055">
            <v>1.7</v>
          </cell>
          <cell r="D12055">
            <v>24</v>
          </cell>
          <cell r="E12055" t="str">
            <v>Thinned</v>
          </cell>
          <cell r="F12055" t="str">
            <v xml:space="preserve"> 65-70</v>
          </cell>
          <cell r="G12055">
            <v>6.73</v>
          </cell>
          <cell r="H12055">
            <v>-0.68</v>
          </cell>
          <cell r="I12055">
            <v>6.05</v>
          </cell>
          <cell r="J12055">
            <v>30.26</v>
          </cell>
          <cell r="K12055">
            <v>847.82</v>
          </cell>
          <cell r="L12055">
            <v>-12.8</v>
          </cell>
          <cell r="M12055">
            <v>835.0200000000001</v>
          </cell>
          <cell r="N12055">
            <v>4.68</v>
          </cell>
        </row>
        <row r="12056">
          <cell r="A12056" t="str">
            <v>SS1.724Thinned070</v>
          </cell>
          <cell r="B12056" t="str">
            <v xml:space="preserve">SS </v>
          </cell>
          <cell r="C12056">
            <v>1.7</v>
          </cell>
          <cell r="D12056">
            <v>24</v>
          </cell>
          <cell r="E12056" t="str">
            <v>Thinned</v>
          </cell>
          <cell r="F12056" t="str">
            <v xml:space="preserve"> 70-75</v>
          </cell>
          <cell r="G12056">
            <v>5.45</v>
          </cell>
          <cell r="H12056">
            <v>-0.6</v>
          </cell>
          <cell r="I12056">
            <v>4.8499999999999996</v>
          </cell>
          <cell r="J12056">
            <v>24.23</v>
          </cell>
          <cell r="K12056">
            <v>872.06</v>
          </cell>
          <cell r="L12056">
            <v>-13.54</v>
          </cell>
          <cell r="M12056">
            <v>858.52</v>
          </cell>
          <cell r="N12056">
            <v>4.21</v>
          </cell>
        </row>
        <row r="12057">
          <cell r="A12057" t="str">
            <v>SS1.724Thinned075</v>
          </cell>
          <cell r="B12057" t="str">
            <v xml:space="preserve">SS </v>
          </cell>
          <cell r="C12057">
            <v>1.7</v>
          </cell>
          <cell r="D12057">
            <v>24</v>
          </cell>
          <cell r="E12057" t="str">
            <v>Thinned</v>
          </cell>
          <cell r="F12057" t="str">
            <v xml:space="preserve"> 75-80</v>
          </cell>
          <cell r="G12057">
            <v>4.9400000000000004</v>
          </cell>
          <cell r="H12057">
            <v>-0.52</v>
          </cell>
          <cell r="I12057">
            <v>4.42</v>
          </cell>
          <cell r="J12057">
            <v>22.11</v>
          </cell>
          <cell r="K12057">
            <v>894.16</v>
          </cell>
          <cell r="L12057">
            <v>-14.22</v>
          </cell>
          <cell r="M12057">
            <v>879.93999999999994</v>
          </cell>
          <cell r="N12057">
            <v>3.83</v>
          </cell>
        </row>
        <row r="12058">
          <cell r="A12058" t="str">
            <v>SS1.724Thinned080</v>
          </cell>
          <cell r="B12058" t="str">
            <v xml:space="preserve">SS </v>
          </cell>
          <cell r="C12058">
            <v>1.7</v>
          </cell>
          <cell r="D12058">
            <v>24</v>
          </cell>
          <cell r="E12058" t="str">
            <v>Thinned</v>
          </cell>
          <cell r="F12058" t="str">
            <v xml:space="preserve"> 80-85</v>
          </cell>
          <cell r="G12058">
            <v>3.72</v>
          </cell>
          <cell r="H12058">
            <v>-0.45</v>
          </cell>
          <cell r="I12058">
            <v>3.27</v>
          </cell>
          <cell r="J12058">
            <v>16.37</v>
          </cell>
          <cell r="K12058">
            <v>910.53</v>
          </cell>
          <cell r="L12058">
            <v>-14.83</v>
          </cell>
          <cell r="M12058">
            <v>895.69999999999993</v>
          </cell>
          <cell r="N12058">
            <v>3.49</v>
          </cell>
        </row>
        <row r="12059">
          <cell r="A12059" t="str">
            <v>SS1.724Thinned085</v>
          </cell>
          <cell r="B12059" t="str">
            <v xml:space="preserve">SS </v>
          </cell>
          <cell r="C12059">
            <v>1.7</v>
          </cell>
          <cell r="D12059">
            <v>24</v>
          </cell>
          <cell r="E12059" t="str">
            <v>Thinned</v>
          </cell>
          <cell r="F12059" t="str">
            <v xml:space="preserve"> 85-90</v>
          </cell>
          <cell r="G12059">
            <v>3.02</v>
          </cell>
          <cell r="H12059">
            <v>-0.41</v>
          </cell>
          <cell r="I12059">
            <v>2.61</v>
          </cell>
          <cell r="J12059">
            <v>13.03</v>
          </cell>
          <cell r="K12059">
            <v>923.56</v>
          </cell>
          <cell r="L12059">
            <v>-15.39</v>
          </cell>
          <cell r="M12059">
            <v>908.17</v>
          </cell>
          <cell r="N12059">
            <v>3.17</v>
          </cell>
        </row>
        <row r="12060">
          <cell r="A12060" t="str">
            <v>SS1.724Thinned090</v>
          </cell>
          <cell r="B12060" t="str">
            <v xml:space="preserve">SS </v>
          </cell>
          <cell r="C12060">
            <v>1.7</v>
          </cell>
          <cell r="D12060">
            <v>24</v>
          </cell>
          <cell r="E12060" t="str">
            <v>Thinned</v>
          </cell>
          <cell r="F12060" t="str">
            <v xml:space="preserve"> 90-95</v>
          </cell>
          <cell r="G12060">
            <v>2.42</v>
          </cell>
          <cell r="H12060">
            <v>-0.38</v>
          </cell>
          <cell r="I12060">
            <v>2.04</v>
          </cell>
          <cell r="J12060">
            <v>10.18</v>
          </cell>
          <cell r="K12060">
            <v>933.74</v>
          </cell>
          <cell r="L12060">
            <v>-15.9</v>
          </cell>
          <cell r="M12060">
            <v>917.84</v>
          </cell>
          <cell r="N12060">
            <v>2.89</v>
          </cell>
        </row>
        <row r="12061">
          <cell r="A12061" t="str">
            <v>SS1.724Thinned095</v>
          </cell>
          <cell r="B12061" t="str">
            <v xml:space="preserve">SS </v>
          </cell>
          <cell r="C12061">
            <v>1.7</v>
          </cell>
          <cell r="D12061">
            <v>24</v>
          </cell>
          <cell r="E12061" t="str">
            <v>Thinned</v>
          </cell>
          <cell r="F12061" t="str">
            <v xml:space="preserve"> 95-100</v>
          </cell>
          <cell r="G12061">
            <v>1.84</v>
          </cell>
          <cell r="H12061">
            <v>-0.36</v>
          </cell>
          <cell r="I12061">
            <v>1.48</v>
          </cell>
          <cell r="J12061">
            <v>7.42</v>
          </cell>
          <cell r="K12061">
            <v>941.16</v>
          </cell>
          <cell r="L12061">
            <v>-16.36</v>
          </cell>
          <cell r="M12061">
            <v>924.8</v>
          </cell>
          <cell r="N12061">
            <v>2.63</v>
          </cell>
        </row>
        <row r="12062">
          <cell r="A12062" t="str">
            <v>SS1.724Thinned100</v>
          </cell>
          <cell r="B12062" t="str">
            <v xml:space="preserve">SS </v>
          </cell>
          <cell r="C12062">
            <v>1.7</v>
          </cell>
          <cell r="D12062">
            <v>24</v>
          </cell>
          <cell r="E12062" t="str">
            <v>Thinned</v>
          </cell>
          <cell r="F12062" t="str">
            <v>100-105</v>
          </cell>
          <cell r="G12062">
            <v>1.54</v>
          </cell>
          <cell r="H12062">
            <v>-0.33</v>
          </cell>
          <cell r="I12062">
            <v>1.21</v>
          </cell>
          <cell r="J12062">
            <v>6.07</v>
          </cell>
          <cell r="K12062">
            <v>947.23</v>
          </cell>
          <cell r="L12062">
            <v>-16.78</v>
          </cell>
          <cell r="M12062">
            <v>930.45</v>
          </cell>
          <cell r="N12062">
            <v>2.39</v>
          </cell>
        </row>
        <row r="12063">
          <cell r="A12063" t="str">
            <v>SS1.724Thinned105</v>
          </cell>
          <cell r="B12063" t="str">
            <v xml:space="preserve">SS </v>
          </cell>
          <cell r="C12063">
            <v>1.7</v>
          </cell>
          <cell r="D12063">
            <v>24</v>
          </cell>
          <cell r="E12063" t="str">
            <v>Thinned</v>
          </cell>
          <cell r="F12063" t="str">
            <v>105-110</v>
          </cell>
          <cell r="G12063">
            <v>1.1100000000000001</v>
          </cell>
          <cell r="H12063">
            <v>-0.3</v>
          </cell>
          <cell r="I12063">
            <v>0.81</v>
          </cell>
          <cell r="J12063">
            <v>4.05</v>
          </cell>
          <cell r="K12063">
            <v>951.28</v>
          </cell>
          <cell r="L12063">
            <v>-17.16</v>
          </cell>
          <cell r="M12063">
            <v>934.12</v>
          </cell>
          <cell r="N12063">
            <v>2.1800000000000002</v>
          </cell>
        </row>
        <row r="12064">
          <cell r="A12064" t="str">
            <v>SS1.724Thinned110</v>
          </cell>
          <cell r="B12064" t="str">
            <v xml:space="preserve">SS </v>
          </cell>
          <cell r="C12064">
            <v>1.7</v>
          </cell>
          <cell r="D12064">
            <v>24</v>
          </cell>
          <cell r="E12064" t="str">
            <v>Thinned</v>
          </cell>
          <cell r="F12064" t="str">
            <v>110-115</v>
          </cell>
          <cell r="G12064">
            <v>0.82</v>
          </cell>
          <cell r="H12064">
            <v>-0.28000000000000003</v>
          </cell>
          <cell r="I12064">
            <v>0.55000000000000004</v>
          </cell>
          <cell r="J12064">
            <v>2.73</v>
          </cell>
          <cell r="K12064">
            <v>954.01</v>
          </cell>
          <cell r="L12064">
            <v>-17.52</v>
          </cell>
          <cell r="M12064">
            <v>936.49</v>
          </cell>
          <cell r="N12064">
            <v>1.98</v>
          </cell>
        </row>
        <row r="12065">
          <cell r="A12065" t="str">
            <v>SS1.724Thinned115</v>
          </cell>
          <cell r="B12065" t="str">
            <v xml:space="preserve">SS </v>
          </cell>
          <cell r="C12065">
            <v>1.7</v>
          </cell>
          <cell r="D12065">
            <v>24</v>
          </cell>
          <cell r="E12065" t="str">
            <v>Thinned</v>
          </cell>
          <cell r="F12065" t="str">
            <v>115-120</v>
          </cell>
          <cell r="G12065">
            <v>0.56999999999999995</v>
          </cell>
          <cell r="H12065">
            <v>-0.25</v>
          </cell>
          <cell r="I12065">
            <v>0.32</v>
          </cell>
          <cell r="J12065">
            <v>1.59</v>
          </cell>
          <cell r="K12065">
            <v>955.59</v>
          </cell>
          <cell r="L12065">
            <v>-17.829999999999998</v>
          </cell>
          <cell r="M12065">
            <v>937.76</v>
          </cell>
          <cell r="N12065">
            <v>1.8</v>
          </cell>
        </row>
        <row r="12066">
          <cell r="A12066" t="str">
            <v>SS1.724Thinned120</v>
          </cell>
          <cell r="B12066" t="str">
            <v xml:space="preserve">SS </v>
          </cell>
          <cell r="C12066">
            <v>1.7</v>
          </cell>
          <cell r="D12066">
            <v>24</v>
          </cell>
          <cell r="E12066" t="str">
            <v>Thinned</v>
          </cell>
          <cell r="F12066" t="str">
            <v>120-125</v>
          </cell>
          <cell r="G12066">
            <v>0.37</v>
          </cell>
          <cell r="H12066">
            <v>-0.23</v>
          </cell>
          <cell r="I12066">
            <v>0.14000000000000001</v>
          </cell>
          <cell r="J12066">
            <v>0.71</v>
          </cell>
          <cell r="K12066">
            <v>956.3</v>
          </cell>
          <cell r="L12066">
            <v>-18.12</v>
          </cell>
          <cell r="M12066">
            <v>938.18</v>
          </cell>
          <cell r="N12066">
            <v>1.64</v>
          </cell>
        </row>
        <row r="12067">
          <cell r="A12067" t="str">
            <v>SS1.724Thinned125</v>
          </cell>
          <cell r="B12067" t="str">
            <v xml:space="preserve">SS </v>
          </cell>
          <cell r="C12067">
            <v>1.7</v>
          </cell>
          <cell r="D12067">
            <v>24</v>
          </cell>
          <cell r="E12067" t="str">
            <v>Thinned</v>
          </cell>
          <cell r="F12067" t="str">
            <v>125-130</v>
          </cell>
          <cell r="G12067">
            <v>0.19</v>
          </cell>
          <cell r="H12067">
            <v>-0.21</v>
          </cell>
          <cell r="I12067">
            <v>-0.02</v>
          </cell>
          <cell r="J12067">
            <v>-0.11</v>
          </cell>
          <cell r="K12067">
            <v>956.2</v>
          </cell>
          <cell r="L12067">
            <v>-18.38</v>
          </cell>
          <cell r="M12067">
            <v>937.82</v>
          </cell>
          <cell r="N12067">
            <v>1.49</v>
          </cell>
        </row>
        <row r="12068">
          <cell r="A12068" t="str">
            <v>SS1.724Thinned130</v>
          </cell>
          <cell r="B12068" t="str">
            <v xml:space="preserve">SS </v>
          </cell>
          <cell r="C12068">
            <v>1.7</v>
          </cell>
          <cell r="D12068">
            <v>24</v>
          </cell>
          <cell r="E12068" t="str">
            <v>Thinned</v>
          </cell>
          <cell r="F12068" t="str">
            <v>130-135</v>
          </cell>
          <cell r="G12068">
            <v>0.1</v>
          </cell>
          <cell r="H12068">
            <v>-0.19</v>
          </cell>
          <cell r="I12068">
            <v>-0.1</v>
          </cell>
          <cell r="J12068">
            <v>-0.48</v>
          </cell>
          <cell r="K12068">
            <v>955.72</v>
          </cell>
          <cell r="L12068">
            <v>-18.62</v>
          </cell>
          <cell r="M12068">
            <v>937.1</v>
          </cell>
          <cell r="N12068">
            <v>1.36</v>
          </cell>
        </row>
        <row r="12069">
          <cell r="A12069" t="str">
            <v>SS1.724Thinned135</v>
          </cell>
          <cell r="B12069" t="str">
            <v xml:space="preserve">SS </v>
          </cell>
          <cell r="C12069">
            <v>1.7</v>
          </cell>
          <cell r="D12069">
            <v>24</v>
          </cell>
          <cell r="E12069" t="str">
            <v>Thinned</v>
          </cell>
          <cell r="F12069" t="str">
            <v>135-140</v>
          </cell>
          <cell r="G12069">
            <v>-0.06</v>
          </cell>
          <cell r="H12069">
            <v>-0.18</v>
          </cell>
          <cell r="I12069">
            <v>-0.24</v>
          </cell>
          <cell r="J12069">
            <v>-1.2</v>
          </cell>
          <cell r="K12069">
            <v>954.52</v>
          </cell>
          <cell r="L12069">
            <v>-18.84</v>
          </cell>
          <cell r="M12069">
            <v>935.68</v>
          </cell>
          <cell r="N12069">
            <v>1.24</v>
          </cell>
        </row>
        <row r="12070">
          <cell r="A12070" t="str">
            <v>SS1.724Thinned140</v>
          </cell>
          <cell r="B12070" t="str">
            <v xml:space="preserve">SS </v>
          </cell>
          <cell r="C12070">
            <v>1.7</v>
          </cell>
          <cell r="D12070">
            <v>24</v>
          </cell>
          <cell r="E12070" t="str">
            <v>Thinned</v>
          </cell>
          <cell r="F12070" t="str">
            <v>140-145</v>
          </cell>
          <cell r="G12070">
            <v>-0.08</v>
          </cell>
          <cell r="H12070">
            <v>-0.16</v>
          </cell>
          <cell r="I12070">
            <v>-0.24</v>
          </cell>
          <cell r="J12070">
            <v>-1.18</v>
          </cell>
          <cell r="K12070">
            <v>953.34</v>
          </cell>
          <cell r="L12070">
            <v>-19.04</v>
          </cell>
          <cell r="M12070">
            <v>934.30000000000007</v>
          </cell>
          <cell r="N12070">
            <v>1.1200000000000001</v>
          </cell>
        </row>
        <row r="12071">
          <cell r="A12071" t="str">
            <v>SS1.724Thinned145</v>
          </cell>
          <cell r="B12071" t="str">
            <v xml:space="preserve">SS </v>
          </cell>
          <cell r="C12071">
            <v>1.7</v>
          </cell>
          <cell r="D12071">
            <v>24</v>
          </cell>
          <cell r="E12071" t="str">
            <v>Thinned</v>
          </cell>
          <cell r="F12071" t="str">
            <v>145-150</v>
          </cell>
          <cell r="G12071">
            <v>-0.18</v>
          </cell>
          <cell r="H12071">
            <v>-0.15</v>
          </cell>
          <cell r="I12071">
            <v>-0.33</v>
          </cell>
          <cell r="J12071">
            <v>-1.63</v>
          </cell>
          <cell r="K12071">
            <v>951.71</v>
          </cell>
          <cell r="L12071">
            <v>-19.22</v>
          </cell>
          <cell r="M12071">
            <v>932.49</v>
          </cell>
          <cell r="N12071">
            <v>1.02</v>
          </cell>
        </row>
        <row r="12072">
          <cell r="A12072" t="str">
            <v>SS1.724Thinned150</v>
          </cell>
          <cell r="B12072" t="str">
            <v xml:space="preserve">SS </v>
          </cell>
          <cell r="C12072">
            <v>1.7</v>
          </cell>
          <cell r="D12072">
            <v>24</v>
          </cell>
          <cell r="E12072" t="str">
            <v>Thinned</v>
          </cell>
          <cell r="F12072" t="str">
            <v>150-155</v>
          </cell>
          <cell r="G12072">
            <v>-0.28000000000000003</v>
          </cell>
          <cell r="H12072">
            <v>-0.13</v>
          </cell>
          <cell r="I12072">
            <v>-0.41</v>
          </cell>
          <cell r="J12072">
            <v>-2.0699999999999998</v>
          </cell>
          <cell r="K12072">
            <v>949.64</v>
          </cell>
          <cell r="L12072">
            <v>-19.38</v>
          </cell>
          <cell r="M12072">
            <v>930.26</v>
          </cell>
          <cell r="N12072">
            <v>0.93</v>
          </cell>
        </row>
        <row r="12073">
          <cell r="A12073" t="str">
            <v>SS1.724Thinned155</v>
          </cell>
          <cell r="B12073" t="str">
            <v xml:space="preserve">SS </v>
          </cell>
          <cell r="C12073">
            <v>1.7</v>
          </cell>
          <cell r="D12073">
            <v>24</v>
          </cell>
          <cell r="E12073" t="str">
            <v>Thinned</v>
          </cell>
          <cell r="F12073" t="str">
            <v>155-160</v>
          </cell>
          <cell r="G12073">
            <v>-0.19</v>
          </cell>
          <cell r="H12073">
            <v>-0.12</v>
          </cell>
          <cell r="I12073">
            <v>-0.31</v>
          </cell>
          <cell r="J12073">
            <v>-1.57</v>
          </cell>
          <cell r="K12073">
            <v>948.07</v>
          </cell>
          <cell r="L12073">
            <v>-19.53</v>
          </cell>
          <cell r="M12073">
            <v>928.54000000000008</v>
          </cell>
          <cell r="N12073">
            <v>0.85</v>
          </cell>
        </row>
        <row r="12074">
          <cell r="A12074" t="str">
            <v>SS1.724Thinned160</v>
          </cell>
          <cell r="B12074" t="str">
            <v xml:space="preserve">SS </v>
          </cell>
          <cell r="C12074">
            <v>1.7</v>
          </cell>
          <cell r="D12074">
            <v>24</v>
          </cell>
          <cell r="E12074" t="str">
            <v>Thinned</v>
          </cell>
          <cell r="F12074" t="str">
            <v>160-165</v>
          </cell>
          <cell r="G12074">
            <v>-0.28000000000000003</v>
          </cell>
          <cell r="H12074">
            <v>-0.11</v>
          </cell>
          <cell r="I12074">
            <v>-0.39</v>
          </cell>
          <cell r="J12074">
            <v>-1.97</v>
          </cell>
          <cell r="K12074">
            <v>946.09</v>
          </cell>
          <cell r="L12074">
            <v>-19.670000000000002</v>
          </cell>
          <cell r="M12074">
            <v>926.42000000000007</v>
          </cell>
          <cell r="N12074">
            <v>0.77</v>
          </cell>
        </row>
        <row r="12075">
          <cell r="A12075" t="str">
            <v>SS1.724Thinned165</v>
          </cell>
          <cell r="B12075" t="str">
            <v xml:space="preserve">SS </v>
          </cell>
          <cell r="C12075">
            <v>1.7</v>
          </cell>
          <cell r="D12075">
            <v>24</v>
          </cell>
          <cell r="E12075" t="str">
            <v>Thinned</v>
          </cell>
          <cell r="F12075" t="str">
            <v>165-170</v>
          </cell>
          <cell r="G12075">
            <v>-0.32</v>
          </cell>
          <cell r="H12075">
            <v>-0.1</v>
          </cell>
          <cell r="I12075">
            <v>-0.42</v>
          </cell>
          <cell r="J12075">
            <v>-2.1</v>
          </cell>
          <cell r="K12075">
            <v>943.99</v>
          </cell>
          <cell r="L12075">
            <v>-19.79</v>
          </cell>
          <cell r="M12075">
            <v>924.2</v>
          </cell>
          <cell r="N12075">
            <v>0.7</v>
          </cell>
        </row>
        <row r="12076">
          <cell r="A12076" t="str">
            <v>SS1.724Thinned170</v>
          </cell>
          <cell r="B12076" t="str">
            <v xml:space="preserve">SS </v>
          </cell>
          <cell r="C12076">
            <v>1.7</v>
          </cell>
          <cell r="D12076">
            <v>24</v>
          </cell>
          <cell r="E12076" t="str">
            <v>Thinned</v>
          </cell>
          <cell r="F12076" t="str">
            <v>170-175</v>
          </cell>
          <cell r="G12076">
            <v>-0.34</v>
          </cell>
          <cell r="H12076">
            <v>-0.09</v>
          </cell>
          <cell r="I12076">
            <v>-0.43</v>
          </cell>
          <cell r="J12076">
            <v>-2.17</v>
          </cell>
          <cell r="K12076">
            <v>941.82</v>
          </cell>
          <cell r="L12076">
            <v>-19.899999999999999</v>
          </cell>
          <cell r="M12076">
            <v>921.92000000000007</v>
          </cell>
          <cell r="N12076">
            <v>0.64</v>
          </cell>
        </row>
        <row r="12077">
          <cell r="A12077" t="str">
            <v>SS1.724Thinned175</v>
          </cell>
          <cell r="B12077" t="str">
            <v xml:space="preserve">SS </v>
          </cell>
          <cell r="C12077">
            <v>1.7</v>
          </cell>
          <cell r="D12077">
            <v>24</v>
          </cell>
          <cell r="E12077" t="str">
            <v>Thinned</v>
          </cell>
          <cell r="F12077" t="str">
            <v>175-180</v>
          </cell>
          <cell r="G12077">
            <v>-0.26</v>
          </cell>
          <cell r="H12077">
            <v>-0.08</v>
          </cell>
          <cell r="I12077">
            <v>-0.34</v>
          </cell>
          <cell r="J12077">
            <v>-1.71</v>
          </cell>
          <cell r="K12077">
            <v>940.11</v>
          </cell>
          <cell r="L12077">
            <v>-20.010000000000002</v>
          </cell>
          <cell r="M12077">
            <v>920.1</v>
          </cell>
          <cell r="N12077">
            <v>0.57999999999999996</v>
          </cell>
        </row>
        <row r="12078">
          <cell r="A12078" t="str">
            <v>SS1.724Thinned180</v>
          </cell>
          <cell r="B12078" t="str">
            <v xml:space="preserve">SS </v>
          </cell>
          <cell r="C12078">
            <v>1.7</v>
          </cell>
          <cell r="D12078">
            <v>24</v>
          </cell>
          <cell r="E12078" t="str">
            <v>Thinned</v>
          </cell>
          <cell r="F12078" t="str">
            <v>180-185</v>
          </cell>
          <cell r="G12078">
            <v>-0.31</v>
          </cell>
          <cell r="H12078">
            <v>-0.08</v>
          </cell>
          <cell r="I12078">
            <v>-0.39</v>
          </cell>
          <cell r="J12078">
            <v>-1.93</v>
          </cell>
          <cell r="K12078">
            <v>938.18</v>
          </cell>
          <cell r="L12078">
            <v>-20.100000000000001</v>
          </cell>
          <cell r="M12078">
            <v>918.07999999999993</v>
          </cell>
          <cell r="N12078">
            <v>0.53</v>
          </cell>
        </row>
        <row r="12079">
          <cell r="A12079" t="str">
            <v>SS1.724Thinned185</v>
          </cell>
          <cell r="B12079" t="str">
            <v xml:space="preserve">SS </v>
          </cell>
          <cell r="C12079">
            <v>1.7</v>
          </cell>
          <cell r="D12079">
            <v>24</v>
          </cell>
          <cell r="E12079" t="str">
            <v>Thinned</v>
          </cell>
          <cell r="F12079" t="str">
            <v>185-190</v>
          </cell>
          <cell r="G12079">
            <v>-0.31</v>
          </cell>
          <cell r="H12079">
            <v>-7.0000000000000007E-2</v>
          </cell>
          <cell r="I12079">
            <v>-0.38</v>
          </cell>
          <cell r="J12079">
            <v>-1.88</v>
          </cell>
          <cell r="K12079">
            <v>936.3</v>
          </cell>
          <cell r="L12079">
            <v>-20.18</v>
          </cell>
          <cell r="M12079">
            <v>916.12</v>
          </cell>
          <cell r="N12079">
            <v>0.48</v>
          </cell>
        </row>
        <row r="12080">
          <cell r="A12080" t="str">
            <v>SS1.724Thinned190</v>
          </cell>
          <cell r="B12080" t="str">
            <v xml:space="preserve">SS </v>
          </cell>
          <cell r="C12080">
            <v>1.7</v>
          </cell>
          <cell r="D12080">
            <v>24</v>
          </cell>
          <cell r="E12080" t="str">
            <v>Thinned</v>
          </cell>
          <cell r="F12080" t="str">
            <v>190-195</v>
          </cell>
          <cell r="G12080">
            <v>-0.3</v>
          </cell>
          <cell r="H12080">
            <v>-0.06</v>
          </cell>
          <cell r="I12080">
            <v>-0.36</v>
          </cell>
          <cell r="J12080">
            <v>-1.81</v>
          </cell>
          <cell r="K12080">
            <v>934.49</v>
          </cell>
          <cell r="L12080">
            <v>-20.260000000000002</v>
          </cell>
          <cell r="M12080">
            <v>914.23</v>
          </cell>
          <cell r="N12080">
            <v>0.44</v>
          </cell>
        </row>
        <row r="12081">
          <cell r="A12081" t="str">
            <v>SS1.724Thinned195</v>
          </cell>
          <cell r="B12081" t="str">
            <v xml:space="preserve">SS </v>
          </cell>
          <cell r="C12081">
            <v>1.7</v>
          </cell>
          <cell r="D12081">
            <v>24</v>
          </cell>
          <cell r="E12081" t="str">
            <v>Thinned</v>
          </cell>
          <cell r="F12081" t="str">
            <v>195-200</v>
          </cell>
          <cell r="G12081">
            <v>-0.28999999999999998</v>
          </cell>
          <cell r="H12081">
            <v>-0.06</v>
          </cell>
          <cell r="I12081">
            <v>-0.35</v>
          </cell>
          <cell r="J12081">
            <v>-1.73</v>
          </cell>
          <cell r="K12081">
            <v>932.76</v>
          </cell>
          <cell r="L12081">
            <v>-20.329999999999998</v>
          </cell>
          <cell r="M12081">
            <v>912.43</v>
          </cell>
          <cell r="N12081">
            <v>0.4</v>
          </cell>
        </row>
        <row r="12082">
          <cell r="A12082" t="str">
            <v>SS2.006NO_thin000</v>
          </cell>
          <cell r="B12082" t="str">
            <v xml:space="preserve">SS </v>
          </cell>
          <cell r="C12082">
            <v>2</v>
          </cell>
          <cell r="D12082">
            <v>6</v>
          </cell>
          <cell r="E12082" t="str">
            <v>NO_thin</v>
          </cell>
          <cell r="F12082" t="str">
            <v xml:space="preserve">  0-5</v>
          </cell>
          <cell r="G12082">
            <v>0.04</v>
          </cell>
          <cell r="H12082">
            <v>0.12</v>
          </cell>
          <cell r="I12082">
            <v>0.16</v>
          </cell>
          <cell r="J12082">
            <v>0.81</v>
          </cell>
          <cell r="K12082">
            <v>0.81</v>
          </cell>
          <cell r="L12082">
            <v>0</v>
          </cell>
          <cell r="M12082">
            <v>0.81</v>
          </cell>
          <cell r="N12082">
            <v>0</v>
          </cell>
        </row>
        <row r="12083">
          <cell r="A12083" t="str">
            <v>SS2.006NO_thin005</v>
          </cell>
          <cell r="B12083" t="str">
            <v xml:space="preserve">SS </v>
          </cell>
          <cell r="C12083">
            <v>2</v>
          </cell>
          <cell r="D12083">
            <v>6</v>
          </cell>
          <cell r="E12083" t="str">
            <v>NO_thin</v>
          </cell>
          <cell r="F12083" t="str">
            <v xml:space="preserve">  5-10</v>
          </cell>
          <cell r="G12083">
            <v>0.13</v>
          </cell>
          <cell r="H12083">
            <v>0.14000000000000001</v>
          </cell>
          <cell r="I12083">
            <v>0.28000000000000003</v>
          </cell>
          <cell r="J12083">
            <v>1.39</v>
          </cell>
          <cell r="K12083">
            <v>2.2000000000000002</v>
          </cell>
          <cell r="L12083">
            <v>0</v>
          </cell>
          <cell r="M12083">
            <v>2.2000000000000002</v>
          </cell>
          <cell r="N12083">
            <v>0</v>
          </cell>
        </row>
        <row r="12084">
          <cell r="A12084" t="str">
            <v>SS2.006NO_thin010</v>
          </cell>
          <cell r="B12084" t="str">
            <v xml:space="preserve">SS </v>
          </cell>
          <cell r="C12084">
            <v>2</v>
          </cell>
          <cell r="D12084">
            <v>6</v>
          </cell>
          <cell r="E12084" t="str">
            <v>NO_thin</v>
          </cell>
          <cell r="F12084" t="str">
            <v xml:space="preserve"> 10-15</v>
          </cell>
          <cell r="G12084">
            <v>0.41</v>
          </cell>
          <cell r="H12084">
            <v>0.15</v>
          </cell>
          <cell r="I12084">
            <v>0.55000000000000004</v>
          </cell>
          <cell r="J12084">
            <v>2.77</v>
          </cell>
          <cell r="K12084">
            <v>4.97</v>
          </cell>
          <cell r="L12084">
            <v>0</v>
          </cell>
          <cell r="M12084">
            <v>4.97</v>
          </cell>
          <cell r="N12084">
            <v>0</v>
          </cell>
        </row>
        <row r="12085">
          <cell r="A12085" t="str">
            <v>SS2.006NO_thin015</v>
          </cell>
          <cell r="B12085" t="str">
            <v xml:space="preserve">SS </v>
          </cell>
          <cell r="C12085">
            <v>2</v>
          </cell>
          <cell r="D12085">
            <v>6</v>
          </cell>
          <cell r="E12085" t="str">
            <v>NO_thin</v>
          </cell>
          <cell r="F12085" t="str">
            <v xml:space="preserve"> 15-20</v>
          </cell>
          <cell r="G12085">
            <v>1.25</v>
          </cell>
          <cell r="H12085">
            <v>0.15</v>
          </cell>
          <cell r="I12085">
            <v>1.39</v>
          </cell>
          <cell r="J12085">
            <v>6.96</v>
          </cell>
          <cell r="K12085">
            <v>11.94</v>
          </cell>
          <cell r="L12085">
            <v>0</v>
          </cell>
          <cell r="M12085">
            <v>11.94</v>
          </cell>
          <cell r="N12085">
            <v>0</v>
          </cell>
        </row>
        <row r="12086">
          <cell r="A12086" t="str">
            <v>SS2.006NO_thin020</v>
          </cell>
          <cell r="B12086" t="str">
            <v xml:space="preserve">SS </v>
          </cell>
          <cell r="C12086">
            <v>2</v>
          </cell>
          <cell r="D12086">
            <v>6</v>
          </cell>
          <cell r="E12086" t="str">
            <v>NO_thin</v>
          </cell>
          <cell r="F12086" t="str">
            <v xml:space="preserve"> 20-25</v>
          </cell>
          <cell r="G12086">
            <v>3.81</v>
          </cell>
          <cell r="H12086">
            <v>0.15</v>
          </cell>
          <cell r="I12086">
            <v>3.95</v>
          </cell>
          <cell r="J12086">
            <v>19.760000000000002</v>
          </cell>
          <cell r="K12086">
            <v>31.7</v>
          </cell>
          <cell r="L12086">
            <v>0</v>
          </cell>
          <cell r="M12086">
            <v>31.7</v>
          </cell>
          <cell r="N12086">
            <v>0</v>
          </cell>
        </row>
        <row r="12087">
          <cell r="A12087" t="str">
            <v>SS2.006NO_thin025</v>
          </cell>
          <cell r="B12087" t="str">
            <v xml:space="preserve">SS </v>
          </cell>
          <cell r="C12087">
            <v>2</v>
          </cell>
          <cell r="D12087">
            <v>6</v>
          </cell>
          <cell r="E12087" t="str">
            <v>NO_thin</v>
          </cell>
          <cell r="F12087" t="str">
            <v xml:space="preserve"> 25-30</v>
          </cell>
          <cell r="G12087">
            <v>11.62</v>
          </cell>
          <cell r="H12087">
            <v>0.15</v>
          </cell>
          <cell r="I12087">
            <v>11.76</v>
          </cell>
          <cell r="J12087">
            <v>58.81</v>
          </cell>
          <cell r="K12087">
            <v>90.5</v>
          </cell>
          <cell r="L12087">
            <v>0</v>
          </cell>
          <cell r="M12087">
            <v>90.5</v>
          </cell>
          <cell r="N12087">
            <v>0</v>
          </cell>
        </row>
        <row r="12088">
          <cell r="A12088" t="str">
            <v>SS2.006NO_thin030</v>
          </cell>
          <cell r="B12088" t="str">
            <v xml:space="preserve">SS </v>
          </cell>
          <cell r="C12088">
            <v>2</v>
          </cell>
          <cell r="D12088">
            <v>6</v>
          </cell>
          <cell r="E12088" t="str">
            <v>NO_thin</v>
          </cell>
          <cell r="F12088" t="str">
            <v xml:space="preserve"> 30-35</v>
          </cell>
          <cell r="G12088">
            <v>20.170000000000002</v>
          </cell>
          <cell r="H12088">
            <v>0.73</v>
          </cell>
          <cell r="I12088">
            <v>20.9</v>
          </cell>
          <cell r="J12088">
            <v>104.49</v>
          </cell>
          <cell r="K12088">
            <v>194.99</v>
          </cell>
          <cell r="L12088">
            <v>0</v>
          </cell>
          <cell r="M12088">
            <v>194.99</v>
          </cell>
          <cell r="N12088">
            <v>0</v>
          </cell>
        </row>
        <row r="12089">
          <cell r="A12089" t="str">
            <v>SS2.006NO_thin035</v>
          </cell>
          <cell r="B12089" t="str">
            <v xml:space="preserve">SS </v>
          </cell>
          <cell r="C12089">
            <v>2</v>
          </cell>
          <cell r="D12089">
            <v>6</v>
          </cell>
          <cell r="E12089" t="str">
            <v>NO_thin</v>
          </cell>
          <cell r="F12089" t="str">
            <v xml:space="preserve"> 35-40</v>
          </cell>
          <cell r="G12089">
            <v>11</v>
          </cell>
          <cell r="H12089">
            <v>0.41</v>
          </cell>
          <cell r="I12089">
            <v>11.42</v>
          </cell>
          <cell r="J12089">
            <v>57.08</v>
          </cell>
          <cell r="K12089">
            <v>252.07</v>
          </cell>
          <cell r="L12089">
            <v>0</v>
          </cell>
          <cell r="M12089">
            <v>252.07</v>
          </cell>
          <cell r="N12089">
            <v>0</v>
          </cell>
        </row>
        <row r="12090">
          <cell r="A12090" t="str">
            <v>SS2.006NO_thin040</v>
          </cell>
          <cell r="B12090" t="str">
            <v xml:space="preserve">SS </v>
          </cell>
          <cell r="C12090">
            <v>2</v>
          </cell>
          <cell r="D12090">
            <v>6</v>
          </cell>
          <cell r="E12090" t="str">
            <v>NO_thin</v>
          </cell>
          <cell r="F12090" t="str">
            <v xml:space="preserve"> 40-45</v>
          </cell>
          <cell r="G12090">
            <v>10.33</v>
          </cell>
          <cell r="H12090">
            <v>0.22</v>
          </cell>
          <cell r="I12090">
            <v>10.55</v>
          </cell>
          <cell r="J12090">
            <v>52.74</v>
          </cell>
          <cell r="K12090">
            <v>304.81</v>
          </cell>
          <cell r="L12090">
            <v>0</v>
          </cell>
          <cell r="M12090">
            <v>304.81</v>
          </cell>
          <cell r="N12090">
            <v>0</v>
          </cell>
        </row>
        <row r="12091">
          <cell r="A12091" t="str">
            <v>SS2.006NO_thin045</v>
          </cell>
          <cell r="B12091" t="str">
            <v xml:space="preserve">SS </v>
          </cell>
          <cell r="C12091">
            <v>2</v>
          </cell>
          <cell r="D12091">
            <v>6</v>
          </cell>
          <cell r="E12091" t="str">
            <v>NO_thin</v>
          </cell>
          <cell r="F12091" t="str">
            <v xml:space="preserve"> 45-50</v>
          </cell>
          <cell r="G12091">
            <v>9.7200000000000006</v>
          </cell>
          <cell r="H12091">
            <v>0.23</v>
          </cell>
          <cell r="I12091">
            <v>9.9600000000000009</v>
          </cell>
          <cell r="J12091">
            <v>49.78</v>
          </cell>
          <cell r="K12091">
            <v>354.59</v>
          </cell>
          <cell r="L12091">
            <v>0</v>
          </cell>
          <cell r="M12091">
            <v>354.59</v>
          </cell>
          <cell r="N12091">
            <v>0</v>
          </cell>
        </row>
        <row r="12092">
          <cell r="A12092" t="str">
            <v>SS2.006NO_thin050</v>
          </cell>
          <cell r="B12092" t="str">
            <v xml:space="preserve">SS </v>
          </cell>
          <cell r="C12092">
            <v>2</v>
          </cell>
          <cell r="D12092">
            <v>6</v>
          </cell>
          <cell r="E12092" t="str">
            <v>NO_thin</v>
          </cell>
          <cell r="F12092" t="str">
            <v xml:space="preserve"> 50-55</v>
          </cell>
          <cell r="G12092">
            <v>8.7899999999999991</v>
          </cell>
          <cell r="H12092">
            <v>0.2</v>
          </cell>
          <cell r="I12092">
            <v>8.98</v>
          </cell>
          <cell r="J12092">
            <v>44.92</v>
          </cell>
          <cell r="K12092">
            <v>399.51</v>
          </cell>
          <cell r="L12092">
            <v>0</v>
          </cell>
          <cell r="M12092">
            <v>399.51</v>
          </cell>
          <cell r="N12092">
            <v>0</v>
          </cell>
        </row>
        <row r="12093">
          <cell r="A12093" t="str">
            <v>SS2.006NO_thin055</v>
          </cell>
          <cell r="B12093" t="str">
            <v xml:space="preserve">SS </v>
          </cell>
          <cell r="C12093">
            <v>2</v>
          </cell>
          <cell r="D12093">
            <v>6</v>
          </cell>
          <cell r="E12093" t="str">
            <v>NO_thin</v>
          </cell>
          <cell r="F12093" t="str">
            <v xml:space="preserve"> 55-60</v>
          </cell>
          <cell r="G12093">
            <v>7.5</v>
          </cell>
          <cell r="H12093">
            <v>0.16</v>
          </cell>
          <cell r="I12093">
            <v>7.66</v>
          </cell>
          <cell r="J12093">
            <v>38.29</v>
          </cell>
          <cell r="K12093">
            <v>437.8</v>
          </cell>
          <cell r="L12093">
            <v>0</v>
          </cell>
          <cell r="M12093">
            <v>437.8</v>
          </cell>
          <cell r="N12093">
            <v>0</v>
          </cell>
        </row>
        <row r="12094">
          <cell r="A12094" t="str">
            <v>SS2.006NO_thin060</v>
          </cell>
          <cell r="B12094" t="str">
            <v xml:space="preserve">SS </v>
          </cell>
          <cell r="C12094">
            <v>2</v>
          </cell>
          <cell r="D12094">
            <v>6</v>
          </cell>
          <cell r="E12094" t="str">
            <v>NO_thin</v>
          </cell>
          <cell r="F12094" t="str">
            <v xml:space="preserve"> 60-65</v>
          </cell>
          <cell r="G12094">
            <v>6.43</v>
          </cell>
          <cell r="H12094">
            <v>0.14000000000000001</v>
          </cell>
          <cell r="I12094">
            <v>6.56</v>
          </cell>
          <cell r="J12094">
            <v>32.81</v>
          </cell>
          <cell r="K12094">
            <v>470.61</v>
          </cell>
          <cell r="L12094">
            <v>0</v>
          </cell>
          <cell r="M12094">
            <v>470.61</v>
          </cell>
          <cell r="N12094">
            <v>0</v>
          </cell>
        </row>
        <row r="12095">
          <cell r="A12095" t="str">
            <v>SS2.006NO_thin065</v>
          </cell>
          <cell r="B12095" t="str">
            <v xml:space="preserve">SS </v>
          </cell>
          <cell r="C12095">
            <v>2</v>
          </cell>
          <cell r="D12095">
            <v>6</v>
          </cell>
          <cell r="E12095" t="str">
            <v>NO_thin</v>
          </cell>
          <cell r="F12095" t="str">
            <v xml:space="preserve"> 65-70</v>
          </cell>
          <cell r="G12095">
            <v>5.62</v>
          </cell>
          <cell r="H12095">
            <v>0.12</v>
          </cell>
          <cell r="I12095">
            <v>5.73</v>
          </cell>
          <cell r="J12095">
            <v>28.66</v>
          </cell>
          <cell r="K12095">
            <v>499.27</v>
          </cell>
          <cell r="L12095">
            <v>0</v>
          </cell>
          <cell r="M12095">
            <v>499.27</v>
          </cell>
          <cell r="N12095">
            <v>0</v>
          </cell>
        </row>
        <row r="12096">
          <cell r="A12096" t="str">
            <v>SS2.006NO_thin070</v>
          </cell>
          <cell r="B12096" t="str">
            <v xml:space="preserve">SS </v>
          </cell>
          <cell r="C12096">
            <v>2</v>
          </cell>
          <cell r="D12096">
            <v>6</v>
          </cell>
          <cell r="E12096" t="str">
            <v>NO_thin</v>
          </cell>
          <cell r="F12096" t="str">
            <v xml:space="preserve"> 70-75</v>
          </cell>
          <cell r="G12096">
            <v>4.96</v>
          </cell>
          <cell r="H12096">
            <v>0.1</v>
          </cell>
          <cell r="I12096">
            <v>5.05</v>
          </cell>
          <cell r="J12096">
            <v>25.26</v>
          </cell>
          <cell r="K12096">
            <v>524.53</v>
          </cell>
          <cell r="L12096">
            <v>0</v>
          </cell>
          <cell r="M12096">
            <v>524.53</v>
          </cell>
          <cell r="N12096">
            <v>0</v>
          </cell>
        </row>
        <row r="12097">
          <cell r="A12097" t="str">
            <v>SS2.006NO_thin075</v>
          </cell>
          <cell r="B12097" t="str">
            <v xml:space="preserve">SS </v>
          </cell>
          <cell r="C12097">
            <v>2</v>
          </cell>
          <cell r="D12097">
            <v>6</v>
          </cell>
          <cell r="E12097" t="str">
            <v>NO_thin</v>
          </cell>
          <cell r="F12097" t="str">
            <v xml:space="preserve"> 75-80</v>
          </cell>
          <cell r="G12097">
            <v>4.3</v>
          </cell>
          <cell r="H12097">
            <v>0.08</v>
          </cell>
          <cell r="I12097">
            <v>4.3899999999999997</v>
          </cell>
          <cell r="J12097">
            <v>21.93</v>
          </cell>
          <cell r="K12097">
            <v>546.46</v>
          </cell>
          <cell r="L12097">
            <v>0</v>
          </cell>
          <cell r="M12097">
            <v>546.46</v>
          </cell>
          <cell r="N12097">
            <v>0</v>
          </cell>
        </row>
        <row r="12098">
          <cell r="A12098" t="str">
            <v>SS2.006NO_thin080</v>
          </cell>
          <cell r="B12098" t="str">
            <v xml:space="preserve">SS </v>
          </cell>
          <cell r="C12098">
            <v>2</v>
          </cell>
          <cell r="D12098">
            <v>6</v>
          </cell>
          <cell r="E12098" t="str">
            <v>NO_thin</v>
          </cell>
          <cell r="F12098" t="str">
            <v xml:space="preserve"> 80-85</v>
          </cell>
          <cell r="G12098">
            <v>3.39</v>
          </cell>
          <cell r="H12098">
            <v>0.64</v>
          </cell>
          <cell r="I12098">
            <v>4.03</v>
          </cell>
          <cell r="J12098">
            <v>20.149999999999999</v>
          </cell>
          <cell r="K12098">
            <v>566.61</v>
          </cell>
          <cell r="L12098">
            <v>0</v>
          </cell>
          <cell r="M12098">
            <v>566.61</v>
          </cell>
          <cell r="N12098">
            <v>0</v>
          </cell>
        </row>
        <row r="12099">
          <cell r="A12099" t="str">
            <v>SS2.006NO_thin085</v>
          </cell>
          <cell r="B12099" t="str">
            <v xml:space="preserve">SS </v>
          </cell>
          <cell r="C12099">
            <v>2</v>
          </cell>
          <cell r="D12099">
            <v>6</v>
          </cell>
          <cell r="E12099" t="str">
            <v>NO_thin</v>
          </cell>
          <cell r="F12099" t="str">
            <v xml:space="preserve"> 85-90</v>
          </cell>
          <cell r="G12099">
            <v>2.57</v>
          </cell>
          <cell r="H12099">
            <v>1.76</v>
          </cell>
          <cell r="I12099">
            <v>4.33</v>
          </cell>
          <cell r="J12099">
            <v>21.63</v>
          </cell>
          <cell r="K12099">
            <v>588.24</v>
          </cell>
          <cell r="L12099">
            <v>0</v>
          </cell>
          <cell r="M12099">
            <v>588.24</v>
          </cell>
          <cell r="N12099">
            <v>0</v>
          </cell>
        </row>
        <row r="12100">
          <cell r="A12100" t="str">
            <v>SS2.006NO_thin090</v>
          </cell>
          <cell r="B12100" t="str">
            <v xml:space="preserve">SS </v>
          </cell>
          <cell r="C12100">
            <v>2</v>
          </cell>
          <cell r="D12100">
            <v>6</v>
          </cell>
          <cell r="E12100" t="str">
            <v>NO_thin</v>
          </cell>
          <cell r="F12100" t="str">
            <v xml:space="preserve"> 90-95</v>
          </cell>
          <cell r="G12100">
            <v>2.14</v>
          </cell>
          <cell r="H12100">
            <v>1.36</v>
          </cell>
          <cell r="I12100">
            <v>3.5</v>
          </cell>
          <cell r="J12100">
            <v>17.5</v>
          </cell>
          <cell r="K12100">
            <v>605.74</v>
          </cell>
          <cell r="L12100">
            <v>0</v>
          </cell>
          <cell r="M12100">
            <v>605.74</v>
          </cell>
          <cell r="N12100">
            <v>0</v>
          </cell>
        </row>
        <row r="12101">
          <cell r="A12101" t="str">
            <v>SS2.006NO_thin095</v>
          </cell>
          <cell r="B12101" t="str">
            <v xml:space="preserve">SS </v>
          </cell>
          <cell r="C12101">
            <v>2</v>
          </cell>
          <cell r="D12101">
            <v>6</v>
          </cell>
          <cell r="E12101" t="str">
            <v>NO_thin</v>
          </cell>
          <cell r="F12101" t="str">
            <v xml:space="preserve"> 95-100</v>
          </cell>
          <cell r="G12101">
            <v>1.87</v>
          </cell>
          <cell r="H12101">
            <v>-0.21</v>
          </cell>
          <cell r="I12101">
            <v>1.66</v>
          </cell>
          <cell r="J12101">
            <v>8.32</v>
          </cell>
          <cell r="K12101">
            <v>614.07000000000005</v>
          </cell>
          <cell r="L12101">
            <v>0</v>
          </cell>
          <cell r="M12101">
            <v>614.07000000000005</v>
          </cell>
          <cell r="N12101">
            <v>0</v>
          </cell>
        </row>
        <row r="12102">
          <cell r="A12102" t="str">
            <v>SS2.006NO_thin100</v>
          </cell>
          <cell r="B12102" t="str">
            <v xml:space="preserve">SS </v>
          </cell>
          <cell r="C12102">
            <v>2</v>
          </cell>
          <cell r="D12102">
            <v>6</v>
          </cell>
          <cell r="E12102" t="str">
            <v>NO_thin</v>
          </cell>
          <cell r="F12102" t="str">
            <v>100-105</v>
          </cell>
          <cell r="G12102">
            <v>1.56</v>
          </cell>
          <cell r="H12102">
            <v>-0.36</v>
          </cell>
          <cell r="I12102">
            <v>1.2</v>
          </cell>
          <cell r="J12102">
            <v>6</v>
          </cell>
          <cell r="K12102">
            <v>620.07000000000005</v>
          </cell>
          <cell r="L12102">
            <v>0</v>
          </cell>
          <cell r="M12102">
            <v>620.07000000000005</v>
          </cell>
          <cell r="N12102">
            <v>0</v>
          </cell>
        </row>
        <row r="12103">
          <cell r="A12103" t="str">
            <v>SS2.006NO_thin105</v>
          </cell>
          <cell r="B12103" t="str">
            <v xml:space="preserve">SS </v>
          </cell>
          <cell r="C12103">
            <v>2</v>
          </cell>
          <cell r="D12103">
            <v>6</v>
          </cell>
          <cell r="E12103" t="str">
            <v>NO_thin</v>
          </cell>
          <cell r="F12103" t="str">
            <v>105-110</v>
          </cell>
          <cell r="G12103">
            <v>1.38</v>
          </cell>
          <cell r="H12103">
            <v>-0.57999999999999996</v>
          </cell>
          <cell r="I12103">
            <v>0.81</v>
          </cell>
          <cell r="J12103">
            <v>4.04</v>
          </cell>
          <cell r="K12103">
            <v>624.11</v>
          </cell>
          <cell r="L12103">
            <v>0</v>
          </cell>
          <cell r="M12103">
            <v>624.11</v>
          </cell>
          <cell r="N12103">
            <v>0</v>
          </cell>
        </row>
        <row r="12104">
          <cell r="A12104" t="str">
            <v>SS2.006NO_thin110</v>
          </cell>
          <cell r="B12104" t="str">
            <v xml:space="preserve">SS </v>
          </cell>
          <cell r="C12104">
            <v>2</v>
          </cell>
          <cell r="D12104">
            <v>6</v>
          </cell>
          <cell r="E12104" t="str">
            <v>NO_thin</v>
          </cell>
          <cell r="F12104" t="str">
            <v>110-115</v>
          </cell>
          <cell r="G12104">
            <v>1.27</v>
          </cell>
          <cell r="H12104">
            <v>-0.5</v>
          </cell>
          <cell r="I12104">
            <v>0.78</v>
          </cell>
          <cell r="J12104">
            <v>3.88</v>
          </cell>
          <cell r="K12104">
            <v>627.99</v>
          </cell>
          <cell r="L12104">
            <v>0</v>
          </cell>
          <cell r="M12104">
            <v>627.99</v>
          </cell>
          <cell r="N12104">
            <v>0</v>
          </cell>
        </row>
        <row r="12105">
          <cell r="A12105" t="str">
            <v>SS2.006NO_thin115</v>
          </cell>
          <cell r="B12105" t="str">
            <v xml:space="preserve">SS </v>
          </cell>
          <cell r="C12105">
            <v>2</v>
          </cell>
          <cell r="D12105">
            <v>6</v>
          </cell>
          <cell r="E12105" t="str">
            <v>NO_thin</v>
          </cell>
          <cell r="F12105" t="str">
            <v>115-120</v>
          </cell>
          <cell r="G12105">
            <v>1.1499999999999999</v>
          </cell>
          <cell r="H12105">
            <v>-0.37</v>
          </cell>
          <cell r="I12105">
            <v>0.78</v>
          </cell>
          <cell r="J12105">
            <v>3.89</v>
          </cell>
          <cell r="K12105">
            <v>631.88</v>
          </cell>
          <cell r="L12105">
            <v>0</v>
          </cell>
          <cell r="M12105">
            <v>631.88</v>
          </cell>
          <cell r="N12105">
            <v>0</v>
          </cell>
        </row>
        <row r="12106">
          <cell r="A12106" t="str">
            <v>SS2.006NO_thin120</v>
          </cell>
          <cell r="B12106" t="str">
            <v xml:space="preserve">SS </v>
          </cell>
          <cell r="C12106">
            <v>2</v>
          </cell>
          <cell r="D12106">
            <v>6</v>
          </cell>
          <cell r="E12106" t="str">
            <v>NO_thin</v>
          </cell>
          <cell r="F12106" t="str">
            <v>120-125</v>
          </cell>
          <cell r="G12106">
            <v>0.86</v>
          </cell>
          <cell r="H12106">
            <v>0.48</v>
          </cell>
          <cell r="I12106">
            <v>1.34</v>
          </cell>
          <cell r="J12106">
            <v>6.7</v>
          </cell>
          <cell r="K12106">
            <v>638.58000000000004</v>
          </cell>
          <cell r="L12106">
            <v>0</v>
          </cell>
          <cell r="M12106">
            <v>638.58000000000004</v>
          </cell>
          <cell r="N12106">
            <v>0</v>
          </cell>
        </row>
        <row r="12107">
          <cell r="A12107" t="str">
            <v>SS2.006NO_thin125</v>
          </cell>
          <cell r="B12107" t="str">
            <v xml:space="preserve">SS </v>
          </cell>
          <cell r="C12107">
            <v>2</v>
          </cell>
          <cell r="D12107">
            <v>6</v>
          </cell>
          <cell r="E12107" t="str">
            <v>NO_thin</v>
          </cell>
          <cell r="F12107" t="str">
            <v>125-130</v>
          </cell>
          <cell r="G12107">
            <v>0.72</v>
          </cell>
          <cell r="H12107">
            <v>-0.34</v>
          </cell>
          <cell r="I12107">
            <v>0.38</v>
          </cell>
          <cell r="J12107">
            <v>1.92</v>
          </cell>
          <cell r="K12107">
            <v>640.5</v>
          </cell>
          <cell r="L12107">
            <v>0</v>
          </cell>
          <cell r="M12107">
            <v>640.5</v>
          </cell>
          <cell r="N12107">
            <v>0</v>
          </cell>
        </row>
        <row r="12108">
          <cell r="A12108" t="str">
            <v>SS2.006NO_thin130</v>
          </cell>
          <cell r="B12108" t="str">
            <v xml:space="preserve">SS </v>
          </cell>
          <cell r="C12108">
            <v>2</v>
          </cell>
          <cell r="D12108">
            <v>6</v>
          </cell>
          <cell r="E12108" t="str">
            <v>NO_thin</v>
          </cell>
          <cell r="F12108" t="str">
            <v>130-135</v>
          </cell>
          <cell r="G12108">
            <v>0.79</v>
          </cell>
          <cell r="H12108">
            <v>-0.34</v>
          </cell>
          <cell r="I12108">
            <v>0.45</v>
          </cell>
          <cell r="J12108">
            <v>2.2400000000000002</v>
          </cell>
          <cell r="K12108">
            <v>642.74</v>
          </cell>
          <cell r="L12108">
            <v>0</v>
          </cell>
          <cell r="M12108">
            <v>642.74</v>
          </cell>
          <cell r="N12108">
            <v>0</v>
          </cell>
        </row>
        <row r="12109">
          <cell r="A12109" t="str">
            <v>SS2.006NO_thin135</v>
          </cell>
          <cell r="B12109" t="str">
            <v xml:space="preserve">SS </v>
          </cell>
          <cell r="C12109">
            <v>2</v>
          </cell>
          <cell r="D12109">
            <v>6</v>
          </cell>
          <cell r="E12109" t="str">
            <v>NO_thin</v>
          </cell>
          <cell r="F12109" t="str">
            <v>135-140</v>
          </cell>
          <cell r="G12109">
            <v>0.72</v>
          </cell>
          <cell r="H12109">
            <v>-0.32</v>
          </cell>
          <cell r="I12109">
            <v>0.4</v>
          </cell>
          <cell r="J12109">
            <v>1.98</v>
          </cell>
          <cell r="K12109">
            <v>644.72</v>
          </cell>
          <cell r="L12109">
            <v>0</v>
          </cell>
          <cell r="M12109">
            <v>644.72</v>
          </cell>
          <cell r="N12109">
            <v>0</v>
          </cell>
        </row>
        <row r="12110">
          <cell r="A12110" t="str">
            <v>SS2.006NO_thin140</v>
          </cell>
          <cell r="B12110" t="str">
            <v xml:space="preserve">SS </v>
          </cell>
          <cell r="C12110">
            <v>2</v>
          </cell>
          <cell r="D12110">
            <v>6</v>
          </cell>
          <cell r="E12110" t="str">
            <v>NO_thin</v>
          </cell>
          <cell r="F12110" t="str">
            <v>140-145</v>
          </cell>
          <cell r="G12110">
            <v>0.44</v>
          </cell>
          <cell r="H12110">
            <v>-0.16</v>
          </cell>
          <cell r="I12110">
            <v>0.28000000000000003</v>
          </cell>
          <cell r="J12110">
            <v>1.39</v>
          </cell>
          <cell r="K12110">
            <v>646.11</v>
          </cell>
          <cell r="L12110">
            <v>0</v>
          </cell>
          <cell r="M12110">
            <v>646.11</v>
          </cell>
          <cell r="N12110">
            <v>0</v>
          </cell>
        </row>
        <row r="12111">
          <cell r="A12111" t="str">
            <v>SS2.006NO_thin145</v>
          </cell>
          <cell r="B12111" t="str">
            <v xml:space="preserve">SS </v>
          </cell>
          <cell r="C12111">
            <v>2</v>
          </cell>
          <cell r="D12111">
            <v>6</v>
          </cell>
          <cell r="E12111" t="str">
            <v>NO_thin</v>
          </cell>
          <cell r="F12111" t="str">
            <v>145-150</v>
          </cell>
          <cell r="G12111">
            <v>0.42</v>
          </cell>
          <cell r="H12111">
            <v>-0.18</v>
          </cell>
          <cell r="I12111">
            <v>0.25</v>
          </cell>
          <cell r="J12111">
            <v>1.23</v>
          </cell>
          <cell r="K12111">
            <v>647.34</v>
          </cell>
          <cell r="L12111">
            <v>0</v>
          </cell>
          <cell r="M12111">
            <v>647.34</v>
          </cell>
          <cell r="N12111">
            <v>0</v>
          </cell>
        </row>
        <row r="12112">
          <cell r="A12112" t="str">
            <v>SS2.006NO_thin150</v>
          </cell>
          <cell r="B12112" t="str">
            <v xml:space="preserve">SS </v>
          </cell>
          <cell r="C12112">
            <v>2</v>
          </cell>
          <cell r="D12112">
            <v>6</v>
          </cell>
          <cell r="E12112" t="str">
            <v>NO_thin</v>
          </cell>
          <cell r="F12112" t="str">
            <v>150-155</v>
          </cell>
          <cell r="G12112">
            <v>0.44</v>
          </cell>
          <cell r="H12112">
            <v>-0.12</v>
          </cell>
          <cell r="I12112">
            <v>0.32</v>
          </cell>
          <cell r="J12112">
            <v>1.61</v>
          </cell>
          <cell r="K12112">
            <v>648.95000000000005</v>
          </cell>
          <cell r="L12112">
            <v>0</v>
          </cell>
          <cell r="M12112">
            <v>648.95000000000005</v>
          </cell>
          <cell r="N12112">
            <v>0</v>
          </cell>
        </row>
        <row r="12113">
          <cell r="A12113" t="str">
            <v>SS2.006NO_thin155</v>
          </cell>
          <cell r="B12113" t="str">
            <v xml:space="preserve">SS </v>
          </cell>
          <cell r="C12113">
            <v>2</v>
          </cell>
          <cell r="D12113">
            <v>6</v>
          </cell>
          <cell r="E12113" t="str">
            <v>NO_thin</v>
          </cell>
          <cell r="F12113" t="str">
            <v>155-160</v>
          </cell>
          <cell r="G12113">
            <v>0.38</v>
          </cell>
          <cell r="H12113">
            <v>-0.08</v>
          </cell>
          <cell r="I12113">
            <v>0.3</v>
          </cell>
          <cell r="J12113">
            <v>1.49</v>
          </cell>
          <cell r="K12113">
            <v>650.44000000000005</v>
          </cell>
          <cell r="L12113">
            <v>0</v>
          </cell>
          <cell r="M12113">
            <v>650.44000000000005</v>
          </cell>
          <cell r="N12113">
            <v>0</v>
          </cell>
        </row>
        <row r="12114">
          <cell r="A12114" t="str">
            <v>SS2.006NO_thin160</v>
          </cell>
          <cell r="B12114" t="str">
            <v xml:space="preserve">SS </v>
          </cell>
          <cell r="C12114">
            <v>2</v>
          </cell>
          <cell r="D12114">
            <v>6</v>
          </cell>
          <cell r="E12114" t="str">
            <v>NO_thin</v>
          </cell>
          <cell r="F12114" t="str">
            <v>160-165</v>
          </cell>
          <cell r="G12114">
            <v>0.37</v>
          </cell>
          <cell r="H12114">
            <v>-0.08</v>
          </cell>
          <cell r="I12114">
            <v>0.28999999999999998</v>
          </cell>
          <cell r="J12114">
            <v>1.45</v>
          </cell>
          <cell r="K12114">
            <v>651.9</v>
          </cell>
          <cell r="L12114">
            <v>0</v>
          </cell>
          <cell r="M12114">
            <v>651.9</v>
          </cell>
          <cell r="N12114">
            <v>0</v>
          </cell>
        </row>
        <row r="12115">
          <cell r="A12115" t="str">
            <v>SS2.006NO_thin165</v>
          </cell>
          <cell r="B12115" t="str">
            <v xml:space="preserve">SS </v>
          </cell>
          <cell r="C12115">
            <v>2</v>
          </cell>
          <cell r="D12115">
            <v>6</v>
          </cell>
          <cell r="E12115" t="str">
            <v>NO_thin</v>
          </cell>
          <cell r="F12115" t="str">
            <v>165-170</v>
          </cell>
          <cell r="G12115">
            <v>0.35</v>
          </cell>
          <cell r="H12115">
            <v>-0.06</v>
          </cell>
          <cell r="I12115">
            <v>0.28000000000000003</v>
          </cell>
          <cell r="J12115">
            <v>1.42</v>
          </cell>
          <cell r="K12115">
            <v>653.32000000000005</v>
          </cell>
          <cell r="L12115">
            <v>0</v>
          </cell>
          <cell r="M12115">
            <v>653.32000000000005</v>
          </cell>
          <cell r="N12115">
            <v>0</v>
          </cell>
        </row>
        <row r="12116">
          <cell r="A12116" t="str">
            <v>SS2.006NO_thin170</v>
          </cell>
          <cell r="B12116" t="str">
            <v xml:space="preserve">SS </v>
          </cell>
          <cell r="C12116">
            <v>2</v>
          </cell>
          <cell r="D12116">
            <v>6</v>
          </cell>
          <cell r="E12116" t="str">
            <v>NO_thin</v>
          </cell>
          <cell r="F12116" t="str">
            <v>170-175</v>
          </cell>
          <cell r="G12116">
            <v>0.35</v>
          </cell>
          <cell r="H12116">
            <v>-0.05</v>
          </cell>
          <cell r="I12116">
            <v>0.28999999999999998</v>
          </cell>
          <cell r="J12116">
            <v>1.46</v>
          </cell>
          <cell r="K12116">
            <v>654.78</v>
          </cell>
          <cell r="L12116">
            <v>0</v>
          </cell>
          <cell r="M12116">
            <v>654.78</v>
          </cell>
          <cell r="N12116">
            <v>0</v>
          </cell>
        </row>
        <row r="12117">
          <cell r="A12117" t="str">
            <v>SS2.006NO_thin175</v>
          </cell>
          <cell r="B12117" t="str">
            <v xml:space="preserve">SS </v>
          </cell>
          <cell r="C12117">
            <v>2</v>
          </cell>
          <cell r="D12117">
            <v>6</v>
          </cell>
          <cell r="E12117" t="str">
            <v>NO_thin</v>
          </cell>
          <cell r="F12117" t="str">
            <v>175-180</v>
          </cell>
          <cell r="G12117">
            <v>0.22</v>
          </cell>
          <cell r="H12117">
            <v>-0.04</v>
          </cell>
          <cell r="I12117">
            <v>0.18</v>
          </cell>
          <cell r="J12117">
            <v>0.9</v>
          </cell>
          <cell r="K12117">
            <v>655.68</v>
          </cell>
          <cell r="L12117">
            <v>0</v>
          </cell>
          <cell r="M12117">
            <v>655.68</v>
          </cell>
          <cell r="N12117">
            <v>0</v>
          </cell>
        </row>
        <row r="12118">
          <cell r="A12118" t="str">
            <v>SS2.006NO_thin180</v>
          </cell>
          <cell r="B12118" t="str">
            <v xml:space="preserve">SS </v>
          </cell>
          <cell r="C12118">
            <v>2</v>
          </cell>
          <cell r="D12118">
            <v>6</v>
          </cell>
          <cell r="E12118" t="str">
            <v>NO_thin</v>
          </cell>
          <cell r="F12118" t="str">
            <v>180-185</v>
          </cell>
          <cell r="G12118">
            <v>7.0000000000000007E-2</v>
          </cell>
          <cell r="H12118">
            <v>-0.03</v>
          </cell>
          <cell r="I12118">
            <v>0.03</v>
          </cell>
          <cell r="J12118">
            <v>0.16</v>
          </cell>
          <cell r="K12118">
            <v>655.84</v>
          </cell>
          <cell r="L12118">
            <v>0</v>
          </cell>
          <cell r="M12118">
            <v>655.84</v>
          </cell>
          <cell r="N12118">
            <v>0</v>
          </cell>
        </row>
        <row r="12119">
          <cell r="A12119" t="str">
            <v>SS2.006NO_thin185</v>
          </cell>
          <cell r="B12119" t="str">
            <v xml:space="preserve">SS </v>
          </cell>
          <cell r="C12119">
            <v>2</v>
          </cell>
          <cell r="D12119">
            <v>6</v>
          </cell>
          <cell r="E12119" t="str">
            <v>NO_thin</v>
          </cell>
          <cell r="F12119" t="str">
            <v>185-190</v>
          </cell>
          <cell r="G12119">
            <v>0.01</v>
          </cell>
          <cell r="H12119">
            <v>-0.03</v>
          </cell>
          <cell r="I12119">
            <v>-0.02</v>
          </cell>
          <cell r="J12119">
            <v>-0.08</v>
          </cell>
          <cell r="K12119">
            <v>655.76</v>
          </cell>
          <cell r="L12119">
            <v>0</v>
          </cell>
          <cell r="M12119">
            <v>655.76</v>
          </cell>
          <cell r="N12119">
            <v>0</v>
          </cell>
        </row>
        <row r="12120">
          <cell r="A12120" t="str">
            <v>SS2.006NO_thin190</v>
          </cell>
          <cell r="B12120" t="str">
            <v xml:space="preserve">SS </v>
          </cell>
          <cell r="C12120">
            <v>2</v>
          </cell>
          <cell r="D12120">
            <v>6</v>
          </cell>
          <cell r="E12120" t="str">
            <v>NO_thin</v>
          </cell>
          <cell r="F12120" t="str">
            <v>190-195</v>
          </cell>
          <cell r="G12120">
            <v>7.0000000000000007E-2</v>
          </cell>
          <cell r="H12120">
            <v>-0.02</v>
          </cell>
          <cell r="I12120">
            <v>0.05</v>
          </cell>
          <cell r="J12120">
            <v>0.24</v>
          </cell>
          <cell r="K12120">
            <v>655.99</v>
          </cell>
          <cell r="L12120">
            <v>0</v>
          </cell>
          <cell r="M12120">
            <v>655.99</v>
          </cell>
          <cell r="N12120">
            <v>0</v>
          </cell>
        </row>
        <row r="12121">
          <cell r="A12121" t="str">
            <v>SS2.006NO_thin195</v>
          </cell>
          <cell r="B12121" t="str">
            <v xml:space="preserve">SS </v>
          </cell>
          <cell r="C12121">
            <v>2</v>
          </cell>
          <cell r="D12121">
            <v>6</v>
          </cell>
          <cell r="E12121" t="str">
            <v>NO_thin</v>
          </cell>
          <cell r="F12121" t="str">
            <v>195-200</v>
          </cell>
          <cell r="G12121">
            <v>0.12</v>
          </cell>
          <cell r="H12121">
            <v>-0.02</v>
          </cell>
          <cell r="I12121">
            <v>0.1</v>
          </cell>
          <cell r="J12121">
            <v>0.5</v>
          </cell>
          <cell r="K12121">
            <v>656.49</v>
          </cell>
          <cell r="L12121">
            <v>0</v>
          </cell>
          <cell r="M12121">
            <v>656.49</v>
          </cell>
          <cell r="N12121">
            <v>0</v>
          </cell>
        </row>
        <row r="12122">
          <cell r="A12122" t="str">
            <v>SS2.006Thinned000</v>
          </cell>
          <cell r="B12122" t="str">
            <v xml:space="preserve">SS </v>
          </cell>
          <cell r="C12122">
            <v>2</v>
          </cell>
          <cell r="D12122">
            <v>6</v>
          </cell>
          <cell r="E12122" t="str">
            <v>Thinned</v>
          </cell>
          <cell r="F12122" t="str">
            <v xml:space="preserve">  0-5</v>
          </cell>
          <cell r="G12122">
            <v>0.04</v>
          </cell>
          <cell r="H12122">
            <v>0.12</v>
          </cell>
          <cell r="I12122">
            <v>0.16</v>
          </cell>
          <cell r="J12122">
            <v>0.81</v>
          </cell>
          <cell r="K12122">
            <v>0.81</v>
          </cell>
          <cell r="L12122">
            <v>0</v>
          </cell>
          <cell r="M12122">
            <v>0.81</v>
          </cell>
          <cell r="N12122">
            <v>0</v>
          </cell>
        </row>
        <row r="12123">
          <cell r="A12123" t="str">
            <v>SS2.006Thinned005</v>
          </cell>
          <cell r="B12123" t="str">
            <v xml:space="preserve">SS </v>
          </cell>
          <cell r="C12123">
            <v>2</v>
          </cell>
          <cell r="D12123">
            <v>6</v>
          </cell>
          <cell r="E12123" t="str">
            <v>Thinned</v>
          </cell>
          <cell r="F12123" t="str">
            <v xml:space="preserve">  5-10</v>
          </cell>
          <cell r="G12123">
            <v>0.13</v>
          </cell>
          <cell r="H12123">
            <v>0.14000000000000001</v>
          </cell>
          <cell r="I12123">
            <v>0.28000000000000003</v>
          </cell>
          <cell r="J12123">
            <v>1.39</v>
          </cell>
          <cell r="K12123">
            <v>2.2000000000000002</v>
          </cell>
          <cell r="L12123">
            <v>0</v>
          </cell>
          <cell r="M12123">
            <v>2.2000000000000002</v>
          </cell>
          <cell r="N12123">
            <v>0</v>
          </cell>
        </row>
        <row r="12124">
          <cell r="A12124" t="str">
            <v>SS2.006Thinned010</v>
          </cell>
          <cell r="B12124" t="str">
            <v xml:space="preserve">SS </v>
          </cell>
          <cell r="C12124">
            <v>2</v>
          </cell>
          <cell r="D12124">
            <v>6</v>
          </cell>
          <cell r="E12124" t="str">
            <v>Thinned</v>
          </cell>
          <cell r="F12124" t="str">
            <v xml:space="preserve"> 10-15</v>
          </cell>
          <cell r="G12124">
            <v>0.41</v>
          </cell>
          <cell r="H12124">
            <v>0.15</v>
          </cell>
          <cell r="I12124">
            <v>0.55000000000000004</v>
          </cell>
          <cell r="J12124">
            <v>2.77</v>
          </cell>
          <cell r="K12124">
            <v>4.97</v>
          </cell>
          <cell r="L12124">
            <v>0</v>
          </cell>
          <cell r="M12124">
            <v>4.97</v>
          </cell>
          <cell r="N12124">
            <v>0</v>
          </cell>
        </row>
        <row r="12125">
          <cell r="A12125" t="str">
            <v>SS2.006Thinned015</v>
          </cell>
          <cell r="B12125" t="str">
            <v xml:space="preserve">SS </v>
          </cell>
          <cell r="C12125">
            <v>2</v>
          </cell>
          <cell r="D12125">
            <v>6</v>
          </cell>
          <cell r="E12125" t="str">
            <v>Thinned</v>
          </cell>
          <cell r="F12125" t="str">
            <v xml:space="preserve"> 15-20</v>
          </cell>
          <cell r="G12125">
            <v>1.25</v>
          </cell>
          <cell r="H12125">
            <v>0.15</v>
          </cell>
          <cell r="I12125">
            <v>1.39</v>
          </cell>
          <cell r="J12125">
            <v>6.96</v>
          </cell>
          <cell r="K12125">
            <v>11.94</v>
          </cell>
          <cell r="L12125">
            <v>0</v>
          </cell>
          <cell r="M12125">
            <v>11.94</v>
          </cell>
          <cell r="N12125">
            <v>0</v>
          </cell>
        </row>
        <row r="12126">
          <cell r="A12126" t="str">
            <v>SS2.006Thinned020</v>
          </cell>
          <cell r="B12126" t="str">
            <v xml:space="preserve">SS </v>
          </cell>
          <cell r="C12126">
            <v>2</v>
          </cell>
          <cell r="D12126">
            <v>6</v>
          </cell>
          <cell r="E12126" t="str">
            <v>Thinned</v>
          </cell>
          <cell r="F12126" t="str">
            <v xml:space="preserve"> 20-25</v>
          </cell>
          <cell r="G12126">
            <v>3.81</v>
          </cell>
          <cell r="H12126">
            <v>0.15</v>
          </cell>
          <cell r="I12126">
            <v>3.95</v>
          </cell>
          <cell r="J12126">
            <v>19.760000000000002</v>
          </cell>
          <cell r="K12126">
            <v>31.7</v>
          </cell>
          <cell r="L12126">
            <v>0</v>
          </cell>
          <cell r="M12126">
            <v>31.7</v>
          </cell>
          <cell r="N12126">
            <v>0</v>
          </cell>
        </row>
        <row r="12127">
          <cell r="A12127" t="str">
            <v>SS2.006Thinned025</v>
          </cell>
          <cell r="B12127" t="str">
            <v xml:space="preserve">SS </v>
          </cell>
          <cell r="C12127">
            <v>2</v>
          </cell>
          <cell r="D12127">
            <v>6</v>
          </cell>
          <cell r="E12127" t="str">
            <v>Thinned</v>
          </cell>
          <cell r="F12127" t="str">
            <v xml:space="preserve"> 25-30</v>
          </cell>
          <cell r="G12127">
            <v>11.62</v>
          </cell>
          <cell r="H12127">
            <v>0.15</v>
          </cell>
          <cell r="I12127">
            <v>11.76</v>
          </cell>
          <cell r="J12127">
            <v>58.81</v>
          </cell>
          <cell r="K12127">
            <v>90.5</v>
          </cell>
          <cell r="L12127">
            <v>0</v>
          </cell>
          <cell r="M12127">
            <v>90.5</v>
          </cell>
          <cell r="N12127">
            <v>0</v>
          </cell>
        </row>
        <row r="12128">
          <cell r="A12128" t="str">
            <v>SS2.006Thinned030</v>
          </cell>
          <cell r="B12128" t="str">
            <v xml:space="preserve">SS </v>
          </cell>
          <cell r="C12128">
            <v>2</v>
          </cell>
          <cell r="D12128">
            <v>6</v>
          </cell>
          <cell r="E12128" t="str">
            <v>Thinned</v>
          </cell>
          <cell r="F12128" t="str">
            <v xml:space="preserve"> 30-35</v>
          </cell>
          <cell r="G12128">
            <v>12.2</v>
          </cell>
          <cell r="H12128">
            <v>4.66</v>
          </cell>
          <cell r="I12128">
            <v>16.86</v>
          </cell>
          <cell r="J12128">
            <v>84.28</v>
          </cell>
          <cell r="K12128">
            <v>174.79</v>
          </cell>
          <cell r="L12128">
            <v>-0.1</v>
          </cell>
          <cell r="M12128">
            <v>174.69</v>
          </cell>
          <cell r="N12128">
            <v>5.43</v>
          </cell>
        </row>
        <row r="12129">
          <cell r="A12129" t="str">
            <v>SS2.006Thinned035</v>
          </cell>
          <cell r="B12129" t="str">
            <v xml:space="preserve">SS </v>
          </cell>
          <cell r="C12129">
            <v>2</v>
          </cell>
          <cell r="D12129">
            <v>6</v>
          </cell>
          <cell r="E12129" t="str">
            <v>Thinned</v>
          </cell>
          <cell r="F12129" t="str">
            <v xml:space="preserve"> 35-40</v>
          </cell>
          <cell r="G12129">
            <v>4.46</v>
          </cell>
          <cell r="H12129">
            <v>0.92</v>
          </cell>
          <cell r="I12129">
            <v>5.37</v>
          </cell>
          <cell r="J12129">
            <v>26.87</v>
          </cell>
          <cell r="K12129">
            <v>201.66</v>
          </cell>
          <cell r="L12129">
            <v>-0.17</v>
          </cell>
          <cell r="M12129">
            <v>201.49</v>
          </cell>
          <cell r="N12129">
            <v>4.4800000000000004</v>
          </cell>
        </row>
        <row r="12130">
          <cell r="A12130" t="str">
            <v>SS2.006Thinned040</v>
          </cell>
          <cell r="B12130" t="str">
            <v xml:space="preserve">SS </v>
          </cell>
          <cell r="C12130">
            <v>2</v>
          </cell>
          <cell r="D12130">
            <v>6</v>
          </cell>
          <cell r="E12130" t="str">
            <v>Thinned</v>
          </cell>
          <cell r="F12130" t="str">
            <v xml:space="preserve"> 40-45</v>
          </cell>
          <cell r="G12130">
            <v>4.83</v>
          </cell>
          <cell r="H12130">
            <v>2.23</v>
          </cell>
          <cell r="I12130">
            <v>7.06</v>
          </cell>
          <cell r="J12130">
            <v>35.31</v>
          </cell>
          <cell r="K12130">
            <v>236.97</v>
          </cell>
          <cell r="L12130">
            <v>-0.48</v>
          </cell>
          <cell r="M12130">
            <v>236.49</v>
          </cell>
          <cell r="N12130">
            <v>1.73</v>
          </cell>
        </row>
        <row r="12131">
          <cell r="A12131" t="str">
            <v>SS2.006Thinned045</v>
          </cell>
          <cell r="B12131" t="str">
            <v xml:space="preserve">SS </v>
          </cell>
          <cell r="C12131">
            <v>2</v>
          </cell>
          <cell r="D12131">
            <v>6</v>
          </cell>
          <cell r="E12131" t="str">
            <v>Thinned</v>
          </cell>
          <cell r="F12131" t="str">
            <v xml:space="preserve"> 45-50</v>
          </cell>
          <cell r="G12131">
            <v>5.34</v>
          </cell>
          <cell r="H12131">
            <v>1.51</v>
          </cell>
          <cell r="I12131">
            <v>6.85</v>
          </cell>
          <cell r="J12131">
            <v>34.24</v>
          </cell>
          <cell r="K12131">
            <v>271.20999999999998</v>
          </cell>
          <cell r="L12131">
            <v>-0.81</v>
          </cell>
          <cell r="M12131">
            <v>270.39999999999998</v>
          </cell>
          <cell r="N12131">
            <v>1.87</v>
          </cell>
        </row>
        <row r="12132">
          <cell r="A12132" t="str">
            <v>SS2.006Thinned050</v>
          </cell>
          <cell r="B12132" t="str">
            <v xml:space="preserve">SS </v>
          </cell>
          <cell r="C12132">
            <v>2</v>
          </cell>
          <cell r="D12132">
            <v>6</v>
          </cell>
          <cell r="E12132" t="str">
            <v>Thinned</v>
          </cell>
          <cell r="F12132" t="str">
            <v xml:space="preserve"> 50-55</v>
          </cell>
          <cell r="G12132">
            <v>4.1500000000000004</v>
          </cell>
          <cell r="H12132">
            <v>-0.38</v>
          </cell>
          <cell r="I12132">
            <v>3.77</v>
          </cell>
          <cell r="J12132">
            <v>18.829999999999998</v>
          </cell>
          <cell r="K12132">
            <v>290.04000000000002</v>
          </cell>
          <cell r="L12132">
            <v>-1.22</v>
          </cell>
          <cell r="M12132">
            <v>288.82</v>
          </cell>
          <cell r="N12132">
            <v>2.36</v>
          </cell>
        </row>
        <row r="12133">
          <cell r="A12133" t="str">
            <v>SS2.006Thinned055</v>
          </cell>
          <cell r="B12133" t="str">
            <v xml:space="preserve">SS </v>
          </cell>
          <cell r="C12133">
            <v>2</v>
          </cell>
          <cell r="D12133">
            <v>6</v>
          </cell>
          <cell r="E12133" t="str">
            <v>Thinned</v>
          </cell>
          <cell r="F12133" t="str">
            <v xml:space="preserve"> 55-60</v>
          </cell>
          <cell r="G12133">
            <v>3.84</v>
          </cell>
          <cell r="H12133">
            <v>-0.27</v>
          </cell>
          <cell r="I12133">
            <v>3.57</v>
          </cell>
          <cell r="J12133">
            <v>17.87</v>
          </cell>
          <cell r="K12133">
            <v>307.89999999999998</v>
          </cell>
          <cell r="L12133">
            <v>-1.53</v>
          </cell>
          <cell r="M12133">
            <v>306.37</v>
          </cell>
          <cell r="N12133">
            <v>1.73</v>
          </cell>
        </row>
        <row r="12134">
          <cell r="A12134" t="str">
            <v>SS2.006Thinned060</v>
          </cell>
          <cell r="B12134" t="str">
            <v xml:space="preserve">SS </v>
          </cell>
          <cell r="C12134">
            <v>2</v>
          </cell>
          <cell r="D12134">
            <v>6</v>
          </cell>
          <cell r="E12134" t="str">
            <v>Thinned</v>
          </cell>
          <cell r="F12134" t="str">
            <v xml:space="preserve"> 60-65</v>
          </cell>
          <cell r="G12134">
            <v>3.2</v>
          </cell>
          <cell r="H12134">
            <v>-1.18</v>
          </cell>
          <cell r="I12134">
            <v>2.02</v>
          </cell>
          <cell r="J12134">
            <v>10.119999999999999</v>
          </cell>
          <cell r="K12134">
            <v>318.02</v>
          </cell>
          <cell r="L12134">
            <v>-1.84</v>
          </cell>
          <cell r="M12134">
            <v>316.18</v>
          </cell>
          <cell r="N12134">
            <v>1.79</v>
          </cell>
        </row>
        <row r="12135">
          <cell r="A12135" t="str">
            <v>SS2.006Thinned065</v>
          </cell>
          <cell r="B12135" t="str">
            <v xml:space="preserve">SS </v>
          </cell>
          <cell r="C12135">
            <v>2</v>
          </cell>
          <cell r="D12135">
            <v>6</v>
          </cell>
          <cell r="E12135" t="str">
            <v>Thinned</v>
          </cell>
          <cell r="F12135" t="str">
            <v xml:space="preserve"> 65-70</v>
          </cell>
          <cell r="G12135">
            <v>2.91</v>
          </cell>
          <cell r="H12135">
            <v>-0.96</v>
          </cell>
          <cell r="I12135">
            <v>1.95</v>
          </cell>
          <cell r="J12135">
            <v>9.73</v>
          </cell>
          <cell r="K12135">
            <v>327.76</v>
          </cell>
          <cell r="L12135">
            <v>-2.13</v>
          </cell>
          <cell r="M12135">
            <v>325.63</v>
          </cell>
          <cell r="N12135">
            <v>1.62</v>
          </cell>
        </row>
        <row r="12136">
          <cell r="A12136" t="str">
            <v>SS2.006Thinned070</v>
          </cell>
          <cell r="B12136" t="str">
            <v xml:space="preserve">SS </v>
          </cell>
          <cell r="C12136">
            <v>2</v>
          </cell>
          <cell r="D12136">
            <v>6</v>
          </cell>
          <cell r="E12136" t="str">
            <v>Thinned</v>
          </cell>
          <cell r="F12136" t="str">
            <v xml:space="preserve"> 70-75</v>
          </cell>
          <cell r="G12136">
            <v>2.06</v>
          </cell>
          <cell r="H12136">
            <v>-1.06</v>
          </cell>
          <cell r="I12136">
            <v>1</v>
          </cell>
          <cell r="J12136">
            <v>4.99</v>
          </cell>
          <cell r="K12136">
            <v>332.75</v>
          </cell>
          <cell r="L12136">
            <v>-2.4300000000000002</v>
          </cell>
          <cell r="M12136">
            <v>330.32</v>
          </cell>
          <cell r="N12136">
            <v>1.74</v>
          </cell>
        </row>
        <row r="12137">
          <cell r="A12137" t="str">
            <v>SS2.006Thinned075</v>
          </cell>
          <cell r="B12137" t="str">
            <v xml:space="preserve">SS </v>
          </cell>
          <cell r="C12137">
            <v>2</v>
          </cell>
          <cell r="D12137">
            <v>6</v>
          </cell>
          <cell r="E12137" t="str">
            <v>Thinned</v>
          </cell>
          <cell r="F12137" t="str">
            <v xml:space="preserve"> 75-80</v>
          </cell>
          <cell r="G12137">
            <v>1.69</v>
          </cell>
          <cell r="H12137">
            <v>-0.48</v>
          </cell>
          <cell r="I12137">
            <v>1.21</v>
          </cell>
          <cell r="J12137">
            <v>6.07</v>
          </cell>
          <cell r="K12137">
            <v>338.83</v>
          </cell>
          <cell r="L12137">
            <v>-2.69</v>
          </cell>
          <cell r="M12137">
            <v>336.14</v>
          </cell>
          <cell r="N12137">
            <v>1.47</v>
          </cell>
        </row>
        <row r="12138">
          <cell r="A12138" t="str">
            <v>SS2.006Thinned080</v>
          </cell>
          <cell r="B12138" t="str">
            <v xml:space="preserve">SS </v>
          </cell>
          <cell r="C12138">
            <v>2</v>
          </cell>
          <cell r="D12138">
            <v>6</v>
          </cell>
          <cell r="E12138" t="str">
            <v>Thinned</v>
          </cell>
          <cell r="F12138" t="str">
            <v xml:space="preserve"> 80-85</v>
          </cell>
          <cell r="G12138">
            <v>1.4</v>
          </cell>
          <cell r="H12138">
            <v>-0.08</v>
          </cell>
          <cell r="I12138">
            <v>1.32</v>
          </cell>
          <cell r="J12138">
            <v>6.61</v>
          </cell>
          <cell r="K12138">
            <v>345.44</v>
          </cell>
          <cell r="L12138">
            <v>-2.92</v>
          </cell>
          <cell r="M12138">
            <v>342.52</v>
          </cell>
          <cell r="N12138">
            <v>1.28</v>
          </cell>
        </row>
        <row r="12139">
          <cell r="A12139" t="str">
            <v>SS2.006Thinned085</v>
          </cell>
          <cell r="B12139" t="str">
            <v xml:space="preserve">SS </v>
          </cell>
          <cell r="C12139">
            <v>2</v>
          </cell>
          <cell r="D12139">
            <v>6</v>
          </cell>
          <cell r="E12139" t="str">
            <v>Thinned</v>
          </cell>
          <cell r="F12139" t="str">
            <v xml:space="preserve"> 85-90</v>
          </cell>
          <cell r="G12139">
            <v>0.86</v>
          </cell>
          <cell r="H12139">
            <v>-0.27</v>
          </cell>
          <cell r="I12139">
            <v>0.59</v>
          </cell>
          <cell r="J12139">
            <v>2.97</v>
          </cell>
          <cell r="K12139">
            <v>348.41</v>
          </cell>
          <cell r="L12139">
            <v>-3.15</v>
          </cell>
          <cell r="M12139">
            <v>345.26000000000005</v>
          </cell>
          <cell r="N12139">
            <v>1.32</v>
          </cell>
        </row>
        <row r="12140">
          <cell r="A12140" t="str">
            <v>SS2.006Thinned090</v>
          </cell>
          <cell r="B12140" t="str">
            <v xml:space="preserve">SS </v>
          </cell>
          <cell r="C12140">
            <v>2</v>
          </cell>
          <cell r="D12140">
            <v>6</v>
          </cell>
          <cell r="E12140" t="str">
            <v>Thinned</v>
          </cell>
          <cell r="F12140" t="str">
            <v xml:space="preserve"> 90-95</v>
          </cell>
          <cell r="G12140">
            <v>0.63</v>
          </cell>
          <cell r="H12140">
            <v>-0.23</v>
          </cell>
          <cell r="I12140">
            <v>0.4</v>
          </cell>
          <cell r="J12140">
            <v>2.0099999999999998</v>
          </cell>
          <cell r="K12140">
            <v>350.42</v>
          </cell>
          <cell r="L12140">
            <v>-3.37</v>
          </cell>
          <cell r="M12140">
            <v>347.05</v>
          </cell>
          <cell r="N12140">
            <v>1.24</v>
          </cell>
        </row>
        <row r="12141">
          <cell r="A12141" t="str">
            <v>SS2.006Thinned095</v>
          </cell>
          <cell r="B12141" t="str">
            <v xml:space="preserve">SS </v>
          </cell>
          <cell r="C12141">
            <v>2</v>
          </cell>
          <cell r="D12141">
            <v>6</v>
          </cell>
          <cell r="E12141" t="str">
            <v>Thinned</v>
          </cell>
          <cell r="F12141" t="str">
            <v xml:space="preserve"> 95-100</v>
          </cell>
          <cell r="G12141">
            <v>0.56999999999999995</v>
          </cell>
          <cell r="H12141">
            <v>-0.42</v>
          </cell>
          <cell r="I12141">
            <v>0.15</v>
          </cell>
          <cell r="J12141">
            <v>0.76</v>
          </cell>
          <cell r="K12141">
            <v>351.18</v>
          </cell>
          <cell r="L12141">
            <v>-3.59</v>
          </cell>
          <cell r="M12141">
            <v>347.59000000000003</v>
          </cell>
          <cell r="N12141">
            <v>1.25</v>
          </cell>
        </row>
        <row r="12142">
          <cell r="A12142" t="str">
            <v>SS2.006Thinned100</v>
          </cell>
          <cell r="B12142" t="str">
            <v xml:space="preserve">SS </v>
          </cell>
          <cell r="C12142">
            <v>2</v>
          </cell>
          <cell r="D12142">
            <v>6</v>
          </cell>
          <cell r="E12142" t="str">
            <v>Thinned</v>
          </cell>
          <cell r="F12142" t="str">
            <v>100-105</v>
          </cell>
          <cell r="G12142">
            <v>0.41</v>
          </cell>
          <cell r="H12142">
            <v>-0.46</v>
          </cell>
          <cell r="I12142">
            <v>-0.05</v>
          </cell>
          <cell r="J12142">
            <v>-0.27</v>
          </cell>
          <cell r="K12142">
            <v>350.9</v>
          </cell>
          <cell r="L12142">
            <v>-3.8</v>
          </cell>
          <cell r="M12142">
            <v>347.09999999999997</v>
          </cell>
          <cell r="N12142">
            <v>1.21</v>
          </cell>
        </row>
        <row r="12143">
          <cell r="A12143" t="str">
            <v>SS2.006Thinned105</v>
          </cell>
          <cell r="B12143" t="str">
            <v xml:space="preserve">SS </v>
          </cell>
          <cell r="C12143">
            <v>2</v>
          </cell>
          <cell r="D12143">
            <v>6</v>
          </cell>
          <cell r="E12143" t="str">
            <v>Thinned</v>
          </cell>
          <cell r="F12143" t="str">
            <v>105-110</v>
          </cell>
          <cell r="G12143">
            <v>-0.08</v>
          </cell>
          <cell r="H12143">
            <v>-0.53</v>
          </cell>
          <cell r="I12143">
            <v>-0.61</v>
          </cell>
          <cell r="J12143">
            <v>-3.03</v>
          </cell>
          <cell r="K12143">
            <v>347.87</v>
          </cell>
          <cell r="L12143">
            <v>-4.0199999999999996</v>
          </cell>
          <cell r="M12143">
            <v>343.85</v>
          </cell>
          <cell r="N12143">
            <v>1.23</v>
          </cell>
        </row>
        <row r="12144">
          <cell r="A12144" t="str">
            <v>SS2.006Thinned110</v>
          </cell>
          <cell r="B12144" t="str">
            <v xml:space="preserve">SS </v>
          </cell>
          <cell r="C12144">
            <v>2</v>
          </cell>
          <cell r="D12144">
            <v>6</v>
          </cell>
          <cell r="E12144" t="str">
            <v>Thinned</v>
          </cell>
          <cell r="F12144" t="str">
            <v>110-115</v>
          </cell>
          <cell r="G12144">
            <v>0.02</v>
          </cell>
          <cell r="H12144">
            <v>-0.14000000000000001</v>
          </cell>
          <cell r="I12144">
            <v>-0.12</v>
          </cell>
          <cell r="J12144">
            <v>-0.6</v>
          </cell>
          <cell r="K12144">
            <v>347.27</v>
          </cell>
          <cell r="L12144">
            <v>-4.2</v>
          </cell>
          <cell r="M12144">
            <v>343.07</v>
          </cell>
          <cell r="N12144">
            <v>1.03</v>
          </cell>
        </row>
        <row r="12145">
          <cell r="A12145" t="str">
            <v>SS2.006Thinned115</v>
          </cell>
          <cell r="B12145" t="str">
            <v xml:space="preserve">SS </v>
          </cell>
          <cell r="C12145">
            <v>2</v>
          </cell>
          <cell r="D12145">
            <v>6</v>
          </cell>
          <cell r="E12145" t="str">
            <v>Thinned</v>
          </cell>
          <cell r="F12145" t="str">
            <v>115-120</v>
          </cell>
          <cell r="G12145">
            <v>-0.4</v>
          </cell>
          <cell r="H12145">
            <v>0.06</v>
          </cell>
          <cell r="I12145">
            <v>-0.34</v>
          </cell>
          <cell r="J12145">
            <v>-1.72</v>
          </cell>
          <cell r="K12145">
            <v>345.55</v>
          </cell>
          <cell r="L12145">
            <v>-4.3600000000000003</v>
          </cell>
          <cell r="M12145">
            <v>341.19</v>
          </cell>
          <cell r="N12145">
            <v>0.91</v>
          </cell>
        </row>
        <row r="12146">
          <cell r="A12146" t="str">
            <v>SS2.006Thinned120</v>
          </cell>
          <cell r="B12146" t="str">
            <v xml:space="preserve">SS </v>
          </cell>
          <cell r="C12146">
            <v>2</v>
          </cell>
          <cell r="D12146">
            <v>6</v>
          </cell>
          <cell r="E12146" t="str">
            <v>Thinned</v>
          </cell>
          <cell r="F12146" t="str">
            <v>120-125</v>
          </cell>
          <cell r="G12146">
            <v>-0.53</v>
          </cell>
          <cell r="H12146">
            <v>-0.1</v>
          </cell>
          <cell r="I12146">
            <v>-0.63</v>
          </cell>
          <cell r="J12146">
            <v>-3.13</v>
          </cell>
          <cell r="K12146">
            <v>342.41</v>
          </cell>
          <cell r="L12146">
            <v>-4.5199999999999996</v>
          </cell>
          <cell r="M12146">
            <v>337.89000000000004</v>
          </cell>
          <cell r="N12146">
            <v>0.93</v>
          </cell>
        </row>
        <row r="12147">
          <cell r="A12147" t="str">
            <v>SS2.006Thinned125</v>
          </cell>
          <cell r="B12147" t="str">
            <v xml:space="preserve">SS </v>
          </cell>
          <cell r="C12147">
            <v>2</v>
          </cell>
          <cell r="D12147">
            <v>6</v>
          </cell>
          <cell r="E12147" t="str">
            <v>Thinned</v>
          </cell>
          <cell r="F12147" t="str">
            <v>125-130</v>
          </cell>
          <cell r="G12147">
            <v>-0.64</v>
          </cell>
          <cell r="H12147">
            <v>0.02</v>
          </cell>
          <cell r="I12147">
            <v>-0.62</v>
          </cell>
          <cell r="J12147">
            <v>-3.1</v>
          </cell>
          <cell r="K12147">
            <v>339.31</v>
          </cell>
          <cell r="L12147">
            <v>-4.66</v>
          </cell>
          <cell r="M12147">
            <v>334.65</v>
          </cell>
          <cell r="N12147">
            <v>0.81</v>
          </cell>
        </row>
        <row r="12148">
          <cell r="A12148" t="str">
            <v>SS2.006Thinned130</v>
          </cell>
          <cell r="B12148" t="str">
            <v xml:space="preserve">SS </v>
          </cell>
          <cell r="C12148">
            <v>2</v>
          </cell>
          <cell r="D12148">
            <v>6</v>
          </cell>
          <cell r="E12148" t="str">
            <v>Thinned</v>
          </cell>
          <cell r="F12148" t="str">
            <v>130-135</v>
          </cell>
          <cell r="G12148">
            <v>-0.52</v>
          </cell>
          <cell r="H12148">
            <v>-0.19</v>
          </cell>
          <cell r="I12148">
            <v>-0.72</v>
          </cell>
          <cell r="J12148">
            <v>-3.58</v>
          </cell>
          <cell r="K12148">
            <v>335.73</v>
          </cell>
          <cell r="L12148">
            <v>-4.8099999999999996</v>
          </cell>
          <cell r="M12148">
            <v>330.92</v>
          </cell>
          <cell r="N12148">
            <v>0.83</v>
          </cell>
        </row>
        <row r="12149">
          <cell r="A12149" t="str">
            <v>SS2.006Thinned135</v>
          </cell>
          <cell r="B12149" t="str">
            <v xml:space="preserve">SS </v>
          </cell>
          <cell r="C12149">
            <v>2</v>
          </cell>
          <cell r="D12149">
            <v>6</v>
          </cell>
          <cell r="E12149" t="str">
            <v>Thinned</v>
          </cell>
          <cell r="F12149" t="str">
            <v>135-140</v>
          </cell>
          <cell r="G12149">
            <v>-0.53</v>
          </cell>
          <cell r="H12149">
            <v>-0.21</v>
          </cell>
          <cell r="I12149">
            <v>-0.75</v>
          </cell>
          <cell r="J12149">
            <v>-3.73</v>
          </cell>
          <cell r="K12149">
            <v>332</v>
          </cell>
          <cell r="L12149">
            <v>-4.95</v>
          </cell>
          <cell r="M12149">
            <v>327.05</v>
          </cell>
          <cell r="N12149">
            <v>0.79</v>
          </cell>
        </row>
        <row r="12150">
          <cell r="A12150" t="str">
            <v>SS2.006Thinned140</v>
          </cell>
          <cell r="B12150" t="str">
            <v xml:space="preserve">SS </v>
          </cell>
          <cell r="C12150">
            <v>2</v>
          </cell>
          <cell r="D12150">
            <v>6</v>
          </cell>
          <cell r="E12150" t="str">
            <v>Thinned</v>
          </cell>
          <cell r="F12150" t="str">
            <v>140-145</v>
          </cell>
          <cell r="G12150">
            <v>-0.56000000000000005</v>
          </cell>
          <cell r="H12150">
            <v>-0.18</v>
          </cell>
          <cell r="I12150">
            <v>-0.73</v>
          </cell>
          <cell r="J12150">
            <v>-3.67</v>
          </cell>
          <cell r="K12150">
            <v>328.33</v>
          </cell>
          <cell r="L12150">
            <v>-5.08</v>
          </cell>
          <cell r="M12150">
            <v>323.25</v>
          </cell>
          <cell r="N12150">
            <v>0.74</v>
          </cell>
        </row>
        <row r="12151">
          <cell r="A12151" t="str">
            <v>SS2.006Thinned145</v>
          </cell>
          <cell r="B12151" t="str">
            <v xml:space="preserve">SS </v>
          </cell>
          <cell r="C12151">
            <v>2</v>
          </cell>
          <cell r="D12151">
            <v>6</v>
          </cell>
          <cell r="E12151" t="str">
            <v>Thinned</v>
          </cell>
          <cell r="F12151" t="str">
            <v>145-150</v>
          </cell>
          <cell r="G12151">
            <v>-0.57999999999999996</v>
          </cell>
          <cell r="H12151">
            <v>-0.15</v>
          </cell>
          <cell r="I12151">
            <v>-0.73</v>
          </cell>
          <cell r="J12151">
            <v>-3.66</v>
          </cell>
          <cell r="K12151">
            <v>324.67</v>
          </cell>
          <cell r="L12151">
            <v>-5.2</v>
          </cell>
          <cell r="M12151">
            <v>319.47000000000003</v>
          </cell>
          <cell r="N12151">
            <v>0.7</v>
          </cell>
        </row>
        <row r="12152">
          <cell r="A12152" t="str">
            <v>SS2.006Thinned150</v>
          </cell>
          <cell r="B12152" t="str">
            <v xml:space="preserve">SS </v>
          </cell>
          <cell r="C12152">
            <v>2</v>
          </cell>
          <cell r="D12152">
            <v>6</v>
          </cell>
          <cell r="E12152" t="str">
            <v>Thinned</v>
          </cell>
          <cell r="F12152" t="str">
            <v>150-155</v>
          </cell>
          <cell r="G12152">
            <v>-0.59</v>
          </cell>
          <cell r="H12152">
            <v>-0.12</v>
          </cell>
          <cell r="I12152">
            <v>-0.71</v>
          </cell>
          <cell r="J12152">
            <v>-3.53</v>
          </cell>
          <cell r="K12152">
            <v>321.14</v>
          </cell>
          <cell r="L12152">
            <v>-5.32</v>
          </cell>
          <cell r="M12152">
            <v>315.82</v>
          </cell>
          <cell r="N12152">
            <v>0.66</v>
          </cell>
        </row>
        <row r="12153">
          <cell r="A12153" t="str">
            <v>SS2.006Thinned155</v>
          </cell>
          <cell r="B12153" t="str">
            <v xml:space="preserve">SS </v>
          </cell>
          <cell r="C12153">
            <v>2</v>
          </cell>
          <cell r="D12153">
            <v>6</v>
          </cell>
          <cell r="E12153" t="str">
            <v>Thinned</v>
          </cell>
          <cell r="F12153" t="str">
            <v>155-160</v>
          </cell>
          <cell r="G12153">
            <v>-0.59</v>
          </cell>
          <cell r="H12153">
            <v>-0.1</v>
          </cell>
          <cell r="I12153">
            <v>-0.69</v>
          </cell>
          <cell r="J12153">
            <v>-3.45</v>
          </cell>
          <cell r="K12153">
            <v>317.69</v>
          </cell>
          <cell r="L12153">
            <v>-5.43</v>
          </cell>
          <cell r="M12153">
            <v>312.26</v>
          </cell>
          <cell r="N12153">
            <v>0.62</v>
          </cell>
        </row>
        <row r="12154">
          <cell r="A12154" t="str">
            <v>SS2.006Thinned160</v>
          </cell>
          <cell r="B12154" t="str">
            <v xml:space="preserve">SS </v>
          </cell>
          <cell r="C12154">
            <v>2</v>
          </cell>
          <cell r="D12154">
            <v>6</v>
          </cell>
          <cell r="E12154" t="str">
            <v>Thinned</v>
          </cell>
          <cell r="F12154" t="str">
            <v>160-165</v>
          </cell>
          <cell r="G12154">
            <v>-0.6</v>
          </cell>
          <cell r="H12154">
            <v>-0.09</v>
          </cell>
          <cell r="I12154">
            <v>-0.69</v>
          </cell>
          <cell r="J12154">
            <v>-3.45</v>
          </cell>
          <cell r="K12154">
            <v>314.23</v>
          </cell>
          <cell r="L12154">
            <v>-5.54</v>
          </cell>
          <cell r="M12154">
            <v>308.69</v>
          </cell>
          <cell r="N12154">
            <v>0.59</v>
          </cell>
        </row>
        <row r="12155">
          <cell r="A12155" t="str">
            <v>SS2.006Thinned165</v>
          </cell>
          <cell r="B12155" t="str">
            <v xml:space="preserve">SS </v>
          </cell>
          <cell r="C12155">
            <v>2</v>
          </cell>
          <cell r="D12155">
            <v>6</v>
          </cell>
          <cell r="E12155" t="str">
            <v>Thinned</v>
          </cell>
          <cell r="F12155" t="str">
            <v>165-170</v>
          </cell>
          <cell r="G12155">
            <v>-0.6</v>
          </cell>
          <cell r="H12155">
            <v>-0.09</v>
          </cell>
          <cell r="I12155">
            <v>-0.69</v>
          </cell>
          <cell r="J12155">
            <v>-3.43</v>
          </cell>
          <cell r="K12155">
            <v>310.8</v>
          </cell>
          <cell r="L12155">
            <v>-5.63</v>
          </cell>
          <cell r="M12155">
            <v>305.17</v>
          </cell>
          <cell r="N12155">
            <v>0.56000000000000005</v>
          </cell>
        </row>
        <row r="12156">
          <cell r="A12156" t="str">
            <v>SS2.006Thinned170</v>
          </cell>
          <cell r="B12156" t="str">
            <v xml:space="preserve">SS </v>
          </cell>
          <cell r="C12156">
            <v>2</v>
          </cell>
          <cell r="D12156">
            <v>6</v>
          </cell>
          <cell r="E12156" t="str">
            <v>Thinned</v>
          </cell>
          <cell r="F12156" t="str">
            <v>170-175</v>
          </cell>
          <cell r="G12156">
            <v>-0.6</v>
          </cell>
          <cell r="H12156">
            <v>-0.08</v>
          </cell>
          <cell r="I12156">
            <v>-0.68</v>
          </cell>
          <cell r="J12156">
            <v>-3.4</v>
          </cell>
          <cell r="K12156">
            <v>307.39999999999998</v>
          </cell>
          <cell r="L12156">
            <v>-5.72</v>
          </cell>
          <cell r="M12156">
            <v>301.67999999999995</v>
          </cell>
          <cell r="N12156">
            <v>0.52</v>
          </cell>
        </row>
        <row r="12157">
          <cell r="A12157" t="str">
            <v>SS2.006Thinned175</v>
          </cell>
          <cell r="B12157" t="str">
            <v xml:space="preserve">SS </v>
          </cell>
          <cell r="C12157">
            <v>2</v>
          </cell>
          <cell r="D12157">
            <v>6</v>
          </cell>
          <cell r="E12157" t="str">
            <v>Thinned</v>
          </cell>
          <cell r="F12157" t="str">
            <v>175-180</v>
          </cell>
          <cell r="G12157">
            <v>-0.59</v>
          </cell>
          <cell r="H12157">
            <v>-0.08</v>
          </cell>
          <cell r="I12157">
            <v>-0.67</v>
          </cell>
          <cell r="J12157">
            <v>-3.36</v>
          </cell>
          <cell r="K12157">
            <v>304.04000000000002</v>
          </cell>
          <cell r="L12157">
            <v>-5.81</v>
          </cell>
          <cell r="M12157">
            <v>298.23</v>
          </cell>
          <cell r="N12157">
            <v>0.49</v>
          </cell>
        </row>
        <row r="12158">
          <cell r="A12158" t="str">
            <v>SS2.006Thinned180</v>
          </cell>
          <cell r="B12158" t="str">
            <v xml:space="preserve">SS </v>
          </cell>
          <cell r="C12158">
            <v>2</v>
          </cell>
          <cell r="D12158">
            <v>6</v>
          </cell>
          <cell r="E12158" t="str">
            <v>Thinned</v>
          </cell>
          <cell r="F12158" t="str">
            <v>180-185</v>
          </cell>
          <cell r="G12158">
            <v>-0.56000000000000005</v>
          </cell>
          <cell r="H12158">
            <v>-7.0000000000000007E-2</v>
          </cell>
          <cell r="I12158">
            <v>-0.64</v>
          </cell>
          <cell r="J12158">
            <v>-3.2</v>
          </cell>
          <cell r="K12158">
            <v>300.83999999999997</v>
          </cell>
          <cell r="L12158">
            <v>-5.89</v>
          </cell>
          <cell r="M12158">
            <v>294.95</v>
          </cell>
          <cell r="N12158">
            <v>0.47</v>
          </cell>
        </row>
        <row r="12159">
          <cell r="A12159" t="str">
            <v>SS2.006Thinned185</v>
          </cell>
          <cell r="B12159" t="str">
            <v xml:space="preserve">SS </v>
          </cell>
          <cell r="C12159">
            <v>2</v>
          </cell>
          <cell r="D12159">
            <v>6</v>
          </cell>
          <cell r="E12159" t="str">
            <v>Thinned</v>
          </cell>
          <cell r="F12159" t="str">
            <v>185-190</v>
          </cell>
          <cell r="G12159">
            <v>-0.56000000000000005</v>
          </cell>
          <cell r="H12159">
            <v>-7.0000000000000007E-2</v>
          </cell>
          <cell r="I12159">
            <v>-0.63</v>
          </cell>
          <cell r="J12159">
            <v>-3.16</v>
          </cell>
          <cell r="K12159">
            <v>297.68</v>
          </cell>
          <cell r="L12159">
            <v>-5.97</v>
          </cell>
          <cell r="M12159">
            <v>291.70999999999998</v>
          </cell>
          <cell r="N12159">
            <v>0.44</v>
          </cell>
        </row>
        <row r="12160">
          <cell r="A12160" t="str">
            <v>SS2.006Thinned190</v>
          </cell>
          <cell r="B12160" t="str">
            <v xml:space="preserve">SS </v>
          </cell>
          <cell r="C12160">
            <v>2</v>
          </cell>
          <cell r="D12160">
            <v>6</v>
          </cell>
          <cell r="E12160" t="str">
            <v>Thinned</v>
          </cell>
          <cell r="F12160" t="str">
            <v>190-195</v>
          </cell>
          <cell r="G12160">
            <v>-0.55000000000000004</v>
          </cell>
          <cell r="H12160">
            <v>-7.0000000000000007E-2</v>
          </cell>
          <cell r="I12160">
            <v>-0.61</v>
          </cell>
          <cell r="J12160">
            <v>-3.07</v>
          </cell>
          <cell r="K12160">
            <v>294.61</v>
          </cell>
          <cell r="L12160">
            <v>-6.04</v>
          </cell>
          <cell r="M12160">
            <v>288.57</v>
          </cell>
          <cell r="N12160">
            <v>0.41</v>
          </cell>
        </row>
        <row r="12161">
          <cell r="A12161" t="str">
            <v>SS2.006Thinned195</v>
          </cell>
          <cell r="B12161" t="str">
            <v xml:space="preserve">SS </v>
          </cell>
          <cell r="C12161">
            <v>2</v>
          </cell>
          <cell r="D12161">
            <v>6</v>
          </cell>
          <cell r="E12161" t="str">
            <v>Thinned</v>
          </cell>
          <cell r="F12161" t="str">
            <v>195-200</v>
          </cell>
          <cell r="G12161">
            <v>0.17</v>
          </cell>
          <cell r="H12161">
            <v>-0.48</v>
          </cell>
          <cell r="I12161">
            <v>-0.31</v>
          </cell>
          <cell r="J12161">
            <v>-1.53</v>
          </cell>
          <cell r="K12161">
            <v>293.08</v>
          </cell>
          <cell r="L12161">
            <v>-6.04</v>
          </cell>
          <cell r="M12161">
            <v>287.03999999999996</v>
          </cell>
          <cell r="N12161">
            <v>0</v>
          </cell>
        </row>
        <row r="12162">
          <cell r="A12162" t="str">
            <v>SS2.008NO_thin000</v>
          </cell>
          <cell r="B12162" t="str">
            <v xml:space="preserve">SS </v>
          </cell>
          <cell r="C12162">
            <v>2</v>
          </cell>
          <cell r="D12162">
            <v>8</v>
          </cell>
          <cell r="E12162" t="str">
            <v>NO_thin</v>
          </cell>
          <cell r="F12162" t="str">
            <v xml:space="preserve">  0-5</v>
          </cell>
          <cell r="G12162">
            <v>0.13</v>
          </cell>
          <cell r="H12162">
            <v>0.14000000000000001</v>
          </cell>
          <cell r="I12162">
            <v>0.28000000000000003</v>
          </cell>
          <cell r="J12162">
            <v>1.38</v>
          </cell>
          <cell r="K12162">
            <v>1.38</v>
          </cell>
          <cell r="L12162">
            <v>0</v>
          </cell>
          <cell r="M12162">
            <v>1.38</v>
          </cell>
          <cell r="N12162">
            <v>0</v>
          </cell>
        </row>
        <row r="12163">
          <cell r="A12163" t="str">
            <v>SS2.008NO_thin005</v>
          </cell>
          <cell r="B12163" t="str">
            <v xml:space="preserve">SS </v>
          </cell>
          <cell r="C12163">
            <v>2</v>
          </cell>
          <cell r="D12163">
            <v>8</v>
          </cell>
          <cell r="E12163" t="str">
            <v>NO_thin</v>
          </cell>
          <cell r="F12163" t="str">
            <v xml:space="preserve">  5-10</v>
          </cell>
          <cell r="G12163">
            <v>0.41</v>
          </cell>
          <cell r="H12163">
            <v>0.18</v>
          </cell>
          <cell r="I12163">
            <v>0.57999999999999996</v>
          </cell>
          <cell r="J12163">
            <v>2.92</v>
          </cell>
          <cell r="K12163">
            <v>4.3099999999999996</v>
          </cell>
          <cell r="L12163">
            <v>0</v>
          </cell>
          <cell r="M12163">
            <v>4.3099999999999996</v>
          </cell>
          <cell r="N12163">
            <v>0</v>
          </cell>
        </row>
        <row r="12164">
          <cell r="A12164" t="str">
            <v>SS2.008NO_thin010</v>
          </cell>
          <cell r="B12164" t="str">
            <v xml:space="preserve">SS </v>
          </cell>
          <cell r="C12164">
            <v>2</v>
          </cell>
          <cell r="D12164">
            <v>8</v>
          </cell>
          <cell r="E12164" t="str">
            <v>NO_thin</v>
          </cell>
          <cell r="F12164" t="str">
            <v xml:space="preserve"> 10-15</v>
          </cell>
          <cell r="G12164">
            <v>1.25</v>
          </cell>
          <cell r="H12164">
            <v>0.18</v>
          </cell>
          <cell r="I12164">
            <v>1.43</v>
          </cell>
          <cell r="J12164">
            <v>7.13</v>
          </cell>
          <cell r="K12164">
            <v>11.43</v>
          </cell>
          <cell r="L12164">
            <v>0</v>
          </cell>
          <cell r="M12164">
            <v>11.43</v>
          </cell>
          <cell r="N12164">
            <v>0</v>
          </cell>
        </row>
        <row r="12165">
          <cell r="A12165" t="str">
            <v>SS2.008NO_thin015</v>
          </cell>
          <cell r="B12165" t="str">
            <v xml:space="preserve">SS </v>
          </cell>
          <cell r="C12165">
            <v>2</v>
          </cell>
          <cell r="D12165">
            <v>8</v>
          </cell>
          <cell r="E12165" t="str">
            <v>NO_thin</v>
          </cell>
          <cell r="F12165" t="str">
            <v xml:space="preserve"> 15-20</v>
          </cell>
          <cell r="G12165">
            <v>3.81</v>
          </cell>
          <cell r="H12165">
            <v>0.18</v>
          </cell>
          <cell r="I12165">
            <v>3.99</v>
          </cell>
          <cell r="J12165">
            <v>19.940000000000001</v>
          </cell>
          <cell r="K12165">
            <v>31.38</v>
          </cell>
          <cell r="L12165">
            <v>0</v>
          </cell>
          <cell r="M12165">
            <v>31.38</v>
          </cell>
          <cell r="N12165">
            <v>0</v>
          </cell>
        </row>
        <row r="12166">
          <cell r="A12166" t="str">
            <v>SS2.008NO_thin020</v>
          </cell>
          <cell r="B12166" t="str">
            <v xml:space="preserve">SS </v>
          </cell>
          <cell r="C12166">
            <v>2</v>
          </cell>
          <cell r="D12166">
            <v>8</v>
          </cell>
          <cell r="E12166" t="str">
            <v>NO_thin</v>
          </cell>
          <cell r="F12166" t="str">
            <v xml:space="preserve"> 20-25</v>
          </cell>
          <cell r="G12166">
            <v>11.63</v>
          </cell>
          <cell r="H12166">
            <v>0.18</v>
          </cell>
          <cell r="I12166">
            <v>11.81</v>
          </cell>
          <cell r="J12166">
            <v>59.05</v>
          </cell>
          <cell r="K12166">
            <v>90.43</v>
          </cell>
          <cell r="L12166">
            <v>0</v>
          </cell>
          <cell r="M12166">
            <v>90.43</v>
          </cell>
          <cell r="N12166">
            <v>0</v>
          </cell>
        </row>
        <row r="12167">
          <cell r="A12167" t="str">
            <v>SS2.008NO_thin025</v>
          </cell>
          <cell r="B12167" t="str">
            <v xml:space="preserve">SS </v>
          </cell>
          <cell r="C12167">
            <v>2</v>
          </cell>
          <cell r="D12167">
            <v>8</v>
          </cell>
          <cell r="E12167" t="str">
            <v>NO_thin</v>
          </cell>
          <cell r="F12167" t="str">
            <v xml:space="preserve"> 25-30</v>
          </cell>
          <cell r="G12167">
            <v>21.2</v>
          </cell>
          <cell r="H12167">
            <v>0.76</v>
          </cell>
          <cell r="I12167">
            <v>21.96</v>
          </cell>
          <cell r="J12167">
            <v>109.8</v>
          </cell>
          <cell r="K12167">
            <v>200.23</v>
          </cell>
          <cell r="L12167">
            <v>0</v>
          </cell>
          <cell r="M12167">
            <v>200.23</v>
          </cell>
          <cell r="N12167">
            <v>0</v>
          </cell>
        </row>
        <row r="12168">
          <cell r="A12168" t="str">
            <v>SS2.008NO_thin030</v>
          </cell>
          <cell r="B12168" t="str">
            <v xml:space="preserve">SS </v>
          </cell>
          <cell r="C12168">
            <v>2</v>
          </cell>
          <cell r="D12168">
            <v>8</v>
          </cell>
          <cell r="E12168" t="str">
            <v>NO_thin</v>
          </cell>
          <cell r="F12168" t="str">
            <v xml:space="preserve"> 30-35</v>
          </cell>
          <cell r="G12168">
            <v>13.06</v>
          </cell>
          <cell r="H12168">
            <v>0.45</v>
          </cell>
          <cell r="I12168">
            <v>13.51</v>
          </cell>
          <cell r="J12168">
            <v>67.569999999999993</v>
          </cell>
          <cell r="K12168">
            <v>267.79000000000002</v>
          </cell>
          <cell r="L12168">
            <v>0</v>
          </cell>
          <cell r="M12168">
            <v>267.79000000000002</v>
          </cell>
          <cell r="N12168">
            <v>0</v>
          </cell>
        </row>
        <row r="12169">
          <cell r="A12169" t="str">
            <v>SS2.008NO_thin035</v>
          </cell>
          <cell r="B12169" t="str">
            <v xml:space="preserve">SS </v>
          </cell>
          <cell r="C12169">
            <v>2</v>
          </cell>
          <cell r="D12169">
            <v>8</v>
          </cell>
          <cell r="E12169" t="str">
            <v>NO_thin</v>
          </cell>
          <cell r="F12169" t="str">
            <v xml:space="preserve"> 35-40</v>
          </cell>
          <cell r="G12169">
            <v>12.72</v>
          </cell>
          <cell r="H12169">
            <v>0.27</v>
          </cell>
          <cell r="I12169">
            <v>12.98</v>
          </cell>
          <cell r="J12169">
            <v>64.92</v>
          </cell>
          <cell r="K12169">
            <v>332.72</v>
          </cell>
          <cell r="L12169">
            <v>0</v>
          </cell>
          <cell r="M12169">
            <v>332.72</v>
          </cell>
          <cell r="N12169">
            <v>0</v>
          </cell>
        </row>
        <row r="12170">
          <cell r="A12170" t="str">
            <v>SS2.008NO_thin040</v>
          </cell>
          <cell r="B12170" t="str">
            <v xml:space="preserve">SS </v>
          </cell>
          <cell r="C12170">
            <v>2</v>
          </cell>
          <cell r="D12170">
            <v>8</v>
          </cell>
          <cell r="E12170" t="str">
            <v>NO_thin</v>
          </cell>
          <cell r="F12170" t="str">
            <v xml:space="preserve"> 40-45</v>
          </cell>
          <cell r="G12170">
            <v>12.45</v>
          </cell>
          <cell r="H12170">
            <v>0.28000000000000003</v>
          </cell>
          <cell r="I12170">
            <v>12.73</v>
          </cell>
          <cell r="J12170">
            <v>63.66</v>
          </cell>
          <cell r="K12170">
            <v>396.38</v>
          </cell>
          <cell r="L12170">
            <v>0</v>
          </cell>
          <cell r="M12170">
            <v>396.38</v>
          </cell>
          <cell r="N12170">
            <v>0</v>
          </cell>
        </row>
        <row r="12171">
          <cell r="A12171" t="str">
            <v>SS2.008NO_thin045</v>
          </cell>
          <cell r="B12171" t="str">
            <v xml:space="preserve">SS </v>
          </cell>
          <cell r="C12171">
            <v>2</v>
          </cell>
          <cell r="D12171">
            <v>8</v>
          </cell>
          <cell r="E12171" t="str">
            <v>NO_thin</v>
          </cell>
          <cell r="F12171" t="str">
            <v xml:space="preserve"> 45-50</v>
          </cell>
          <cell r="G12171">
            <v>11.55</v>
          </cell>
          <cell r="H12171">
            <v>0.25</v>
          </cell>
          <cell r="I12171">
            <v>11.8</v>
          </cell>
          <cell r="J12171">
            <v>58.99</v>
          </cell>
          <cell r="K12171">
            <v>455.37</v>
          </cell>
          <cell r="L12171">
            <v>0</v>
          </cell>
          <cell r="M12171">
            <v>455.37</v>
          </cell>
          <cell r="N12171">
            <v>0</v>
          </cell>
        </row>
        <row r="12172">
          <cell r="A12172" t="str">
            <v>SS2.008NO_thin050</v>
          </cell>
          <cell r="B12172" t="str">
            <v xml:space="preserve">SS </v>
          </cell>
          <cell r="C12172">
            <v>2</v>
          </cell>
          <cell r="D12172">
            <v>8</v>
          </cell>
          <cell r="E12172" t="str">
            <v>NO_thin</v>
          </cell>
          <cell r="F12172" t="str">
            <v xml:space="preserve"> 50-55</v>
          </cell>
          <cell r="G12172">
            <v>10.39</v>
          </cell>
          <cell r="H12172">
            <v>0.21</v>
          </cell>
          <cell r="I12172">
            <v>10.6</v>
          </cell>
          <cell r="J12172">
            <v>53.02</v>
          </cell>
          <cell r="K12172">
            <v>508.39</v>
          </cell>
          <cell r="L12172">
            <v>0</v>
          </cell>
          <cell r="M12172">
            <v>508.39</v>
          </cell>
          <cell r="N12172">
            <v>0</v>
          </cell>
        </row>
        <row r="12173">
          <cell r="A12173" t="str">
            <v>SS2.008NO_thin055</v>
          </cell>
          <cell r="B12173" t="str">
            <v xml:space="preserve">SS </v>
          </cell>
          <cell r="C12173">
            <v>2</v>
          </cell>
          <cell r="D12173">
            <v>8</v>
          </cell>
          <cell r="E12173" t="str">
            <v>NO_thin</v>
          </cell>
          <cell r="F12173" t="str">
            <v xml:space="preserve"> 55-60</v>
          </cell>
          <cell r="G12173">
            <v>8.76</v>
          </cell>
          <cell r="H12173">
            <v>0.17</v>
          </cell>
          <cell r="I12173">
            <v>8.92</v>
          </cell>
          <cell r="J12173">
            <v>44.61</v>
          </cell>
          <cell r="K12173">
            <v>553</v>
          </cell>
          <cell r="L12173">
            <v>0</v>
          </cell>
          <cell r="M12173">
            <v>553</v>
          </cell>
          <cell r="N12173">
            <v>0</v>
          </cell>
        </row>
        <row r="12174">
          <cell r="A12174" t="str">
            <v>SS2.008NO_thin060</v>
          </cell>
          <cell r="B12174" t="str">
            <v xml:space="preserve">SS </v>
          </cell>
          <cell r="C12174">
            <v>2</v>
          </cell>
          <cell r="D12174">
            <v>8</v>
          </cell>
          <cell r="E12174" t="str">
            <v>NO_thin</v>
          </cell>
          <cell r="F12174" t="str">
            <v xml:space="preserve"> 60-65</v>
          </cell>
          <cell r="G12174">
            <v>6.7</v>
          </cell>
          <cell r="H12174">
            <v>3.1</v>
          </cell>
          <cell r="I12174">
            <v>9.8000000000000007</v>
          </cell>
          <cell r="J12174">
            <v>49.01</v>
          </cell>
          <cell r="K12174">
            <v>602</v>
          </cell>
          <cell r="L12174">
            <v>0</v>
          </cell>
          <cell r="M12174">
            <v>602</v>
          </cell>
          <cell r="N12174">
            <v>0</v>
          </cell>
        </row>
        <row r="12175">
          <cell r="A12175" t="str">
            <v>SS2.008NO_thin065</v>
          </cell>
          <cell r="B12175" t="str">
            <v xml:space="preserve">SS </v>
          </cell>
          <cell r="C12175">
            <v>2</v>
          </cell>
          <cell r="D12175">
            <v>8</v>
          </cell>
          <cell r="E12175" t="str">
            <v>NO_thin</v>
          </cell>
          <cell r="F12175" t="str">
            <v xml:space="preserve"> 65-70</v>
          </cell>
          <cell r="G12175">
            <v>5.13</v>
          </cell>
          <cell r="H12175">
            <v>2.33</v>
          </cell>
          <cell r="I12175">
            <v>7.46</v>
          </cell>
          <cell r="J12175">
            <v>37.31</v>
          </cell>
          <cell r="K12175">
            <v>639.30999999999995</v>
          </cell>
          <cell r="L12175">
            <v>0</v>
          </cell>
          <cell r="M12175">
            <v>639.30999999999995</v>
          </cell>
          <cell r="N12175">
            <v>0</v>
          </cell>
        </row>
        <row r="12176">
          <cell r="A12176" t="str">
            <v>SS2.008NO_thin070</v>
          </cell>
          <cell r="B12176" t="str">
            <v xml:space="preserve">SS </v>
          </cell>
          <cell r="C12176">
            <v>2</v>
          </cell>
          <cell r="D12176">
            <v>8</v>
          </cell>
          <cell r="E12176" t="str">
            <v>NO_thin</v>
          </cell>
          <cell r="F12176" t="str">
            <v xml:space="preserve"> 70-75</v>
          </cell>
          <cell r="G12176">
            <v>4.49</v>
          </cell>
          <cell r="H12176">
            <v>0.52</v>
          </cell>
          <cell r="I12176">
            <v>5</v>
          </cell>
          <cell r="J12176">
            <v>25.02</v>
          </cell>
          <cell r="K12176">
            <v>664.34</v>
          </cell>
          <cell r="L12176">
            <v>0</v>
          </cell>
          <cell r="M12176">
            <v>664.34</v>
          </cell>
          <cell r="N12176">
            <v>0</v>
          </cell>
        </row>
        <row r="12177">
          <cell r="A12177" t="str">
            <v>SS2.008NO_thin075</v>
          </cell>
          <cell r="B12177" t="str">
            <v xml:space="preserve">SS </v>
          </cell>
          <cell r="C12177">
            <v>2</v>
          </cell>
          <cell r="D12177">
            <v>8</v>
          </cell>
          <cell r="E12177" t="str">
            <v>NO_thin</v>
          </cell>
          <cell r="F12177" t="str">
            <v xml:space="preserve"> 75-80</v>
          </cell>
          <cell r="G12177">
            <v>3.97</v>
          </cell>
          <cell r="H12177">
            <v>0.02</v>
          </cell>
          <cell r="I12177">
            <v>3.99</v>
          </cell>
          <cell r="J12177">
            <v>19.96</v>
          </cell>
          <cell r="K12177">
            <v>684.29</v>
          </cell>
          <cell r="L12177">
            <v>0</v>
          </cell>
          <cell r="M12177">
            <v>684.29</v>
          </cell>
          <cell r="N12177">
            <v>0</v>
          </cell>
        </row>
        <row r="12178">
          <cell r="A12178" t="str">
            <v>SS2.008NO_thin080</v>
          </cell>
          <cell r="B12178" t="str">
            <v xml:space="preserve">SS </v>
          </cell>
          <cell r="C12178">
            <v>2</v>
          </cell>
          <cell r="D12178">
            <v>8</v>
          </cell>
          <cell r="E12178" t="str">
            <v>NO_thin</v>
          </cell>
          <cell r="F12178" t="str">
            <v xml:space="preserve"> 80-85</v>
          </cell>
          <cell r="G12178">
            <v>3.49</v>
          </cell>
          <cell r="H12178">
            <v>-0.44</v>
          </cell>
          <cell r="I12178">
            <v>3.05</v>
          </cell>
          <cell r="J12178">
            <v>15.23</v>
          </cell>
          <cell r="K12178">
            <v>699.52</v>
          </cell>
          <cell r="L12178">
            <v>0</v>
          </cell>
          <cell r="M12178">
            <v>699.52</v>
          </cell>
          <cell r="N12178">
            <v>0</v>
          </cell>
        </row>
        <row r="12179">
          <cell r="A12179" t="str">
            <v>SS2.008NO_thin085</v>
          </cell>
          <cell r="B12179" t="str">
            <v xml:space="preserve">SS </v>
          </cell>
          <cell r="C12179">
            <v>2</v>
          </cell>
          <cell r="D12179">
            <v>8</v>
          </cell>
          <cell r="E12179" t="str">
            <v>NO_thin</v>
          </cell>
          <cell r="F12179" t="str">
            <v xml:space="preserve"> 85-90</v>
          </cell>
          <cell r="G12179">
            <v>3.09</v>
          </cell>
          <cell r="H12179">
            <v>-0.65</v>
          </cell>
          <cell r="I12179">
            <v>2.44</v>
          </cell>
          <cell r="J12179">
            <v>12.21</v>
          </cell>
          <cell r="K12179">
            <v>711.73</v>
          </cell>
          <cell r="L12179">
            <v>0</v>
          </cell>
          <cell r="M12179">
            <v>711.73</v>
          </cell>
          <cell r="N12179">
            <v>0</v>
          </cell>
        </row>
        <row r="12180">
          <cell r="A12180" t="str">
            <v>SS2.008NO_thin090</v>
          </cell>
          <cell r="B12180" t="str">
            <v xml:space="preserve">SS </v>
          </cell>
          <cell r="C12180">
            <v>2</v>
          </cell>
          <cell r="D12180">
            <v>8</v>
          </cell>
          <cell r="E12180" t="str">
            <v>NO_thin</v>
          </cell>
          <cell r="F12180" t="str">
            <v xml:space="preserve"> 90-95</v>
          </cell>
          <cell r="G12180">
            <v>2.72</v>
          </cell>
          <cell r="H12180">
            <v>-0.41</v>
          </cell>
          <cell r="I12180">
            <v>2.31</v>
          </cell>
          <cell r="J12180">
            <v>11.54</v>
          </cell>
          <cell r="K12180">
            <v>723.27</v>
          </cell>
          <cell r="L12180">
            <v>0</v>
          </cell>
          <cell r="M12180">
            <v>723.27</v>
          </cell>
          <cell r="N12180">
            <v>0</v>
          </cell>
        </row>
        <row r="12181">
          <cell r="A12181" t="str">
            <v>SS2.008NO_thin095</v>
          </cell>
          <cell r="B12181" t="str">
            <v xml:space="preserve">SS </v>
          </cell>
          <cell r="C12181">
            <v>2</v>
          </cell>
          <cell r="D12181">
            <v>8</v>
          </cell>
          <cell r="E12181" t="str">
            <v>NO_thin</v>
          </cell>
          <cell r="F12181" t="str">
            <v xml:space="preserve"> 95-100</v>
          </cell>
          <cell r="G12181">
            <v>2.4300000000000002</v>
          </cell>
          <cell r="H12181">
            <v>-0.56999999999999995</v>
          </cell>
          <cell r="I12181">
            <v>1.86</v>
          </cell>
          <cell r="J12181">
            <v>9.31</v>
          </cell>
          <cell r="K12181">
            <v>732.58</v>
          </cell>
          <cell r="L12181">
            <v>0</v>
          </cell>
          <cell r="M12181">
            <v>732.58</v>
          </cell>
          <cell r="N12181">
            <v>0</v>
          </cell>
        </row>
        <row r="12182">
          <cell r="A12182" t="str">
            <v>SS2.008NO_thin100</v>
          </cell>
          <cell r="B12182" t="str">
            <v xml:space="preserve">SS </v>
          </cell>
          <cell r="C12182">
            <v>2</v>
          </cell>
          <cell r="D12182">
            <v>8</v>
          </cell>
          <cell r="E12182" t="str">
            <v>NO_thin</v>
          </cell>
          <cell r="F12182" t="str">
            <v>100-105</v>
          </cell>
          <cell r="G12182">
            <v>2.0499999999999998</v>
          </cell>
          <cell r="H12182">
            <v>-0.51</v>
          </cell>
          <cell r="I12182">
            <v>1.54</v>
          </cell>
          <cell r="J12182">
            <v>7.7</v>
          </cell>
          <cell r="K12182">
            <v>740.28</v>
          </cell>
          <cell r="L12182">
            <v>0</v>
          </cell>
          <cell r="M12182">
            <v>740.28</v>
          </cell>
          <cell r="N12182">
            <v>0</v>
          </cell>
        </row>
        <row r="12183">
          <cell r="A12183" t="str">
            <v>SS2.008NO_thin105</v>
          </cell>
          <cell r="B12183" t="str">
            <v xml:space="preserve">SS </v>
          </cell>
          <cell r="C12183">
            <v>2</v>
          </cell>
          <cell r="D12183">
            <v>8</v>
          </cell>
          <cell r="E12183" t="str">
            <v>NO_thin</v>
          </cell>
          <cell r="F12183" t="str">
            <v>105-110</v>
          </cell>
          <cell r="G12183">
            <v>1.82</v>
          </cell>
          <cell r="H12183">
            <v>-0.44</v>
          </cell>
          <cell r="I12183">
            <v>1.38</v>
          </cell>
          <cell r="J12183">
            <v>6.9</v>
          </cell>
          <cell r="K12183">
            <v>747.18</v>
          </cell>
          <cell r="L12183">
            <v>0</v>
          </cell>
          <cell r="M12183">
            <v>747.18</v>
          </cell>
          <cell r="N12183">
            <v>0</v>
          </cell>
        </row>
        <row r="12184">
          <cell r="A12184" t="str">
            <v>SS2.008NO_thin110</v>
          </cell>
          <cell r="B12184" t="str">
            <v xml:space="preserve">SS </v>
          </cell>
          <cell r="C12184">
            <v>2</v>
          </cell>
          <cell r="D12184">
            <v>8</v>
          </cell>
          <cell r="E12184" t="str">
            <v>NO_thin</v>
          </cell>
          <cell r="F12184" t="str">
            <v>110-115</v>
          </cell>
          <cell r="G12184">
            <v>1.53</v>
          </cell>
          <cell r="H12184">
            <v>-0.22</v>
          </cell>
          <cell r="I12184">
            <v>1.31</v>
          </cell>
          <cell r="J12184">
            <v>6.55</v>
          </cell>
          <cell r="K12184">
            <v>753.73</v>
          </cell>
          <cell r="L12184">
            <v>0</v>
          </cell>
          <cell r="M12184">
            <v>753.73</v>
          </cell>
          <cell r="N12184">
            <v>0</v>
          </cell>
        </row>
        <row r="12185">
          <cell r="A12185" t="str">
            <v>SS2.008NO_thin115</v>
          </cell>
          <cell r="B12185" t="str">
            <v xml:space="preserve">SS </v>
          </cell>
          <cell r="C12185">
            <v>2</v>
          </cell>
          <cell r="D12185">
            <v>8</v>
          </cell>
          <cell r="E12185" t="str">
            <v>NO_thin</v>
          </cell>
          <cell r="F12185" t="str">
            <v>115-120</v>
          </cell>
          <cell r="G12185">
            <v>1.39</v>
          </cell>
          <cell r="H12185">
            <v>-0.22</v>
          </cell>
          <cell r="I12185">
            <v>1.1599999999999999</v>
          </cell>
          <cell r="J12185">
            <v>5.82</v>
          </cell>
          <cell r="K12185">
            <v>759.56</v>
          </cell>
          <cell r="L12185">
            <v>0</v>
          </cell>
          <cell r="M12185">
            <v>759.56</v>
          </cell>
          <cell r="N12185">
            <v>0</v>
          </cell>
        </row>
        <row r="12186">
          <cell r="A12186" t="str">
            <v>SS2.008NO_thin120</v>
          </cell>
          <cell r="B12186" t="str">
            <v xml:space="preserve">SS </v>
          </cell>
          <cell r="C12186">
            <v>2</v>
          </cell>
          <cell r="D12186">
            <v>8</v>
          </cell>
          <cell r="E12186" t="str">
            <v>NO_thin</v>
          </cell>
          <cell r="F12186" t="str">
            <v>120-125</v>
          </cell>
          <cell r="G12186">
            <v>1.22</v>
          </cell>
          <cell r="H12186">
            <v>-0.31</v>
          </cell>
          <cell r="I12186">
            <v>0.91</v>
          </cell>
          <cell r="J12186">
            <v>4.55</v>
          </cell>
          <cell r="K12186">
            <v>764.1</v>
          </cell>
          <cell r="L12186">
            <v>0</v>
          </cell>
          <cell r="M12186">
            <v>764.1</v>
          </cell>
          <cell r="N12186">
            <v>0</v>
          </cell>
        </row>
        <row r="12187">
          <cell r="A12187" t="str">
            <v>SS2.008NO_thin125</v>
          </cell>
          <cell r="B12187" t="str">
            <v xml:space="preserve">SS </v>
          </cell>
          <cell r="C12187">
            <v>2</v>
          </cell>
          <cell r="D12187">
            <v>8</v>
          </cell>
          <cell r="E12187" t="str">
            <v>NO_thin</v>
          </cell>
          <cell r="F12187" t="str">
            <v>125-130</v>
          </cell>
          <cell r="G12187">
            <v>1.02</v>
          </cell>
          <cell r="H12187">
            <v>-0.28000000000000003</v>
          </cell>
          <cell r="I12187">
            <v>0.73</v>
          </cell>
          <cell r="J12187">
            <v>3.66</v>
          </cell>
          <cell r="K12187">
            <v>767.77</v>
          </cell>
          <cell r="L12187">
            <v>0</v>
          </cell>
          <cell r="M12187">
            <v>767.77</v>
          </cell>
          <cell r="N12187">
            <v>0</v>
          </cell>
        </row>
        <row r="12188">
          <cell r="A12188" t="str">
            <v>SS2.008NO_thin130</v>
          </cell>
          <cell r="B12188" t="str">
            <v xml:space="preserve">SS </v>
          </cell>
          <cell r="C12188">
            <v>2</v>
          </cell>
          <cell r="D12188">
            <v>8</v>
          </cell>
          <cell r="E12188" t="str">
            <v>NO_thin</v>
          </cell>
          <cell r="F12188" t="str">
            <v>130-135</v>
          </cell>
          <cell r="G12188">
            <v>0.81</v>
          </cell>
          <cell r="H12188">
            <v>-0.25</v>
          </cell>
          <cell r="I12188">
            <v>0.56000000000000005</v>
          </cell>
          <cell r="J12188">
            <v>2.78</v>
          </cell>
          <cell r="K12188">
            <v>770.55</v>
          </cell>
          <cell r="L12188">
            <v>0</v>
          </cell>
          <cell r="M12188">
            <v>770.55</v>
          </cell>
          <cell r="N12188">
            <v>0</v>
          </cell>
        </row>
        <row r="12189">
          <cell r="A12189" t="str">
            <v>SS2.008NO_thin135</v>
          </cell>
          <cell r="B12189" t="str">
            <v xml:space="preserve">SS </v>
          </cell>
          <cell r="C12189">
            <v>2</v>
          </cell>
          <cell r="D12189">
            <v>8</v>
          </cell>
          <cell r="E12189" t="str">
            <v>NO_thin</v>
          </cell>
          <cell r="F12189" t="str">
            <v>135-140</v>
          </cell>
          <cell r="G12189">
            <v>0.69</v>
          </cell>
          <cell r="H12189">
            <v>-0.19</v>
          </cell>
          <cell r="I12189">
            <v>0.5</v>
          </cell>
          <cell r="J12189">
            <v>2.5</v>
          </cell>
          <cell r="K12189">
            <v>773.05</v>
          </cell>
          <cell r="L12189">
            <v>0</v>
          </cell>
          <cell r="M12189">
            <v>773.05</v>
          </cell>
          <cell r="N12189">
            <v>0</v>
          </cell>
        </row>
        <row r="12190">
          <cell r="A12190" t="str">
            <v>SS2.008NO_thin140</v>
          </cell>
          <cell r="B12190" t="str">
            <v xml:space="preserve">SS </v>
          </cell>
          <cell r="C12190">
            <v>2</v>
          </cell>
          <cell r="D12190">
            <v>8</v>
          </cell>
          <cell r="E12190" t="str">
            <v>NO_thin</v>
          </cell>
          <cell r="F12190" t="str">
            <v>140-145</v>
          </cell>
          <cell r="G12190">
            <v>0.68</v>
          </cell>
          <cell r="H12190">
            <v>-0.15</v>
          </cell>
          <cell r="I12190">
            <v>0.53</v>
          </cell>
          <cell r="J12190">
            <v>2.66</v>
          </cell>
          <cell r="K12190">
            <v>775.71</v>
          </cell>
          <cell r="L12190">
            <v>0</v>
          </cell>
          <cell r="M12190">
            <v>775.71</v>
          </cell>
          <cell r="N12190">
            <v>0</v>
          </cell>
        </row>
        <row r="12191">
          <cell r="A12191" t="str">
            <v>SS2.008NO_thin145</v>
          </cell>
          <cell r="B12191" t="str">
            <v xml:space="preserve">SS </v>
          </cell>
          <cell r="C12191">
            <v>2</v>
          </cell>
          <cell r="D12191">
            <v>8</v>
          </cell>
          <cell r="E12191" t="str">
            <v>NO_thin</v>
          </cell>
          <cell r="F12191" t="str">
            <v>145-150</v>
          </cell>
          <cell r="G12191">
            <v>0.7</v>
          </cell>
          <cell r="H12191">
            <v>-0.12</v>
          </cell>
          <cell r="I12191">
            <v>0.57999999999999996</v>
          </cell>
          <cell r="J12191">
            <v>2.88</v>
          </cell>
          <cell r="K12191">
            <v>778.59</v>
          </cell>
          <cell r="L12191">
            <v>0</v>
          </cell>
          <cell r="M12191">
            <v>778.59</v>
          </cell>
          <cell r="N12191">
            <v>0</v>
          </cell>
        </row>
        <row r="12192">
          <cell r="A12192" t="str">
            <v>SS2.008NO_thin150</v>
          </cell>
          <cell r="B12192" t="str">
            <v xml:space="preserve">SS </v>
          </cell>
          <cell r="C12192">
            <v>2</v>
          </cell>
          <cell r="D12192">
            <v>8</v>
          </cell>
          <cell r="E12192" t="str">
            <v>NO_thin</v>
          </cell>
          <cell r="F12192" t="str">
            <v>150-155</v>
          </cell>
          <cell r="G12192">
            <v>0.55000000000000004</v>
          </cell>
          <cell r="H12192">
            <v>-0.1</v>
          </cell>
          <cell r="I12192">
            <v>0.45</v>
          </cell>
          <cell r="J12192">
            <v>2.23</v>
          </cell>
          <cell r="K12192">
            <v>780.82</v>
          </cell>
          <cell r="L12192">
            <v>0</v>
          </cell>
          <cell r="M12192">
            <v>780.82</v>
          </cell>
          <cell r="N12192">
            <v>0</v>
          </cell>
        </row>
        <row r="12193">
          <cell r="A12193" t="str">
            <v>SS2.008NO_thin155</v>
          </cell>
          <cell r="B12193" t="str">
            <v xml:space="preserve">SS </v>
          </cell>
          <cell r="C12193">
            <v>2</v>
          </cell>
          <cell r="D12193">
            <v>8</v>
          </cell>
          <cell r="E12193" t="str">
            <v>NO_thin</v>
          </cell>
          <cell r="F12193" t="str">
            <v>155-160</v>
          </cell>
          <cell r="G12193">
            <v>0.39</v>
          </cell>
          <cell r="H12193">
            <v>-0.08</v>
          </cell>
          <cell r="I12193">
            <v>0.31</v>
          </cell>
          <cell r="J12193">
            <v>1.53</v>
          </cell>
          <cell r="K12193">
            <v>782.34</v>
          </cell>
          <cell r="L12193">
            <v>0</v>
          </cell>
          <cell r="M12193">
            <v>782.34</v>
          </cell>
          <cell r="N12193">
            <v>0</v>
          </cell>
        </row>
        <row r="12194">
          <cell r="A12194" t="str">
            <v>SS2.008NO_thin160</v>
          </cell>
          <cell r="B12194" t="str">
            <v xml:space="preserve">SS </v>
          </cell>
          <cell r="C12194">
            <v>2</v>
          </cell>
          <cell r="D12194">
            <v>8</v>
          </cell>
          <cell r="E12194" t="str">
            <v>NO_thin</v>
          </cell>
          <cell r="F12194" t="str">
            <v>160-165</v>
          </cell>
          <cell r="G12194">
            <v>0.38</v>
          </cell>
          <cell r="H12194">
            <v>-0.08</v>
          </cell>
          <cell r="I12194">
            <v>0.3</v>
          </cell>
          <cell r="J12194">
            <v>1.51</v>
          </cell>
          <cell r="K12194">
            <v>783.85</v>
          </cell>
          <cell r="L12194">
            <v>0</v>
          </cell>
          <cell r="M12194">
            <v>783.85</v>
          </cell>
          <cell r="N12194">
            <v>0</v>
          </cell>
        </row>
        <row r="12195">
          <cell r="A12195" t="str">
            <v>SS2.008NO_thin165</v>
          </cell>
          <cell r="B12195" t="str">
            <v xml:space="preserve">SS </v>
          </cell>
          <cell r="C12195">
            <v>2</v>
          </cell>
          <cell r="D12195">
            <v>8</v>
          </cell>
          <cell r="E12195" t="str">
            <v>NO_thin</v>
          </cell>
          <cell r="F12195" t="str">
            <v>165-170</v>
          </cell>
          <cell r="G12195">
            <v>0.43</v>
          </cell>
          <cell r="H12195">
            <v>-7.0000000000000007E-2</v>
          </cell>
          <cell r="I12195">
            <v>0.36</v>
          </cell>
          <cell r="J12195">
            <v>1.81</v>
          </cell>
          <cell r="K12195">
            <v>785.66</v>
          </cell>
          <cell r="L12195">
            <v>0</v>
          </cell>
          <cell r="M12195">
            <v>785.66</v>
          </cell>
          <cell r="N12195">
            <v>0</v>
          </cell>
        </row>
        <row r="12196">
          <cell r="A12196" t="str">
            <v>SS2.008NO_thin170</v>
          </cell>
          <cell r="B12196" t="str">
            <v xml:space="preserve">SS </v>
          </cell>
          <cell r="C12196">
            <v>2</v>
          </cell>
          <cell r="D12196">
            <v>8</v>
          </cell>
          <cell r="E12196" t="str">
            <v>NO_thin</v>
          </cell>
          <cell r="F12196" t="str">
            <v>170-175</v>
          </cell>
          <cell r="G12196">
            <v>0.37</v>
          </cell>
          <cell r="H12196">
            <v>-0.06</v>
          </cell>
          <cell r="I12196">
            <v>0.32</v>
          </cell>
          <cell r="J12196">
            <v>1.58</v>
          </cell>
          <cell r="K12196">
            <v>787.24</v>
          </cell>
          <cell r="L12196">
            <v>0</v>
          </cell>
          <cell r="M12196">
            <v>787.24</v>
          </cell>
          <cell r="N12196">
            <v>0</v>
          </cell>
        </row>
        <row r="12197">
          <cell r="A12197" t="str">
            <v>SS2.008NO_thin175</v>
          </cell>
          <cell r="B12197" t="str">
            <v xml:space="preserve">SS </v>
          </cell>
          <cell r="C12197">
            <v>2</v>
          </cell>
          <cell r="D12197">
            <v>8</v>
          </cell>
          <cell r="E12197" t="str">
            <v>NO_thin</v>
          </cell>
          <cell r="F12197" t="str">
            <v>175-180</v>
          </cell>
          <cell r="G12197">
            <v>0.25</v>
          </cell>
          <cell r="H12197">
            <v>-0.05</v>
          </cell>
          <cell r="I12197">
            <v>0.2</v>
          </cell>
          <cell r="J12197">
            <v>1.02</v>
          </cell>
          <cell r="K12197">
            <v>788.26</v>
          </cell>
          <cell r="L12197">
            <v>0</v>
          </cell>
          <cell r="M12197">
            <v>788.26</v>
          </cell>
          <cell r="N12197">
            <v>0</v>
          </cell>
        </row>
        <row r="12198">
          <cell r="A12198" t="str">
            <v>SS2.008NO_thin180</v>
          </cell>
          <cell r="B12198" t="str">
            <v xml:space="preserve">SS </v>
          </cell>
          <cell r="C12198">
            <v>2</v>
          </cell>
          <cell r="D12198">
            <v>8</v>
          </cell>
          <cell r="E12198" t="str">
            <v>NO_thin</v>
          </cell>
          <cell r="F12198" t="str">
            <v>180-185</v>
          </cell>
          <cell r="G12198">
            <v>0.21</v>
          </cell>
          <cell r="H12198">
            <v>-0.04</v>
          </cell>
          <cell r="I12198">
            <v>0.17</v>
          </cell>
          <cell r="J12198">
            <v>0.83</v>
          </cell>
          <cell r="K12198">
            <v>789.1</v>
          </cell>
          <cell r="L12198">
            <v>0</v>
          </cell>
          <cell r="M12198">
            <v>789.1</v>
          </cell>
          <cell r="N12198">
            <v>0</v>
          </cell>
        </row>
        <row r="12199">
          <cell r="A12199" t="str">
            <v>SS2.008NO_thin185</v>
          </cell>
          <cell r="B12199" t="str">
            <v xml:space="preserve">SS </v>
          </cell>
          <cell r="C12199">
            <v>2</v>
          </cell>
          <cell r="D12199">
            <v>8</v>
          </cell>
          <cell r="E12199" t="str">
            <v>NO_thin</v>
          </cell>
          <cell r="F12199" t="str">
            <v>185-190</v>
          </cell>
          <cell r="G12199">
            <v>0.24</v>
          </cell>
          <cell r="H12199">
            <v>-0.03</v>
          </cell>
          <cell r="I12199">
            <v>0.21</v>
          </cell>
          <cell r="J12199">
            <v>1.05</v>
          </cell>
          <cell r="K12199">
            <v>790.15</v>
          </cell>
          <cell r="L12199">
            <v>0</v>
          </cell>
          <cell r="M12199">
            <v>790.15</v>
          </cell>
          <cell r="N12199">
            <v>0</v>
          </cell>
        </row>
        <row r="12200">
          <cell r="A12200" t="str">
            <v>SS2.008NO_thin190</v>
          </cell>
          <cell r="B12200" t="str">
            <v xml:space="preserve">SS </v>
          </cell>
          <cell r="C12200">
            <v>2</v>
          </cell>
          <cell r="D12200">
            <v>8</v>
          </cell>
          <cell r="E12200" t="str">
            <v>NO_thin</v>
          </cell>
          <cell r="F12200" t="str">
            <v>190-195</v>
          </cell>
          <cell r="G12200">
            <v>0.19</v>
          </cell>
          <cell r="H12200">
            <v>-0.03</v>
          </cell>
          <cell r="I12200">
            <v>0.16</v>
          </cell>
          <cell r="J12200">
            <v>0.82</v>
          </cell>
          <cell r="K12200">
            <v>790.97</v>
          </cell>
          <cell r="L12200">
            <v>0</v>
          </cell>
          <cell r="M12200">
            <v>790.97</v>
          </cell>
          <cell r="N12200">
            <v>0</v>
          </cell>
        </row>
        <row r="12201">
          <cell r="A12201" t="str">
            <v>SS2.008NO_thin195</v>
          </cell>
          <cell r="B12201" t="str">
            <v xml:space="preserve">SS </v>
          </cell>
          <cell r="C12201">
            <v>2</v>
          </cell>
          <cell r="D12201">
            <v>8</v>
          </cell>
          <cell r="E12201" t="str">
            <v>NO_thin</v>
          </cell>
          <cell r="F12201" t="str">
            <v>195-200</v>
          </cell>
          <cell r="G12201">
            <v>0.1</v>
          </cell>
          <cell r="H12201">
            <v>-0.03</v>
          </cell>
          <cell r="I12201">
            <v>0.08</v>
          </cell>
          <cell r="J12201">
            <v>0.39</v>
          </cell>
          <cell r="K12201">
            <v>791.36</v>
          </cell>
          <cell r="L12201">
            <v>0</v>
          </cell>
          <cell r="M12201">
            <v>791.36</v>
          </cell>
          <cell r="N12201">
            <v>0</v>
          </cell>
        </row>
        <row r="12202">
          <cell r="A12202" t="str">
            <v>SS2.008Thinned000</v>
          </cell>
          <cell r="B12202" t="str">
            <v xml:space="preserve">SS </v>
          </cell>
          <cell r="C12202">
            <v>2</v>
          </cell>
          <cell r="D12202">
            <v>8</v>
          </cell>
          <cell r="E12202" t="str">
            <v>Thinned</v>
          </cell>
          <cell r="F12202" t="str">
            <v xml:space="preserve">  0-5</v>
          </cell>
          <cell r="G12202">
            <v>0.13</v>
          </cell>
          <cell r="H12202">
            <v>0.14000000000000001</v>
          </cell>
          <cell r="I12202">
            <v>0.28000000000000003</v>
          </cell>
          <cell r="J12202">
            <v>1.38</v>
          </cell>
          <cell r="K12202">
            <v>1.38</v>
          </cell>
          <cell r="L12202">
            <v>0</v>
          </cell>
          <cell r="M12202">
            <v>1.38</v>
          </cell>
          <cell r="N12202">
            <v>0</v>
          </cell>
        </row>
        <row r="12203">
          <cell r="A12203" t="str">
            <v>SS2.008Thinned005</v>
          </cell>
          <cell r="B12203" t="str">
            <v xml:space="preserve">SS </v>
          </cell>
          <cell r="C12203">
            <v>2</v>
          </cell>
          <cell r="D12203">
            <v>8</v>
          </cell>
          <cell r="E12203" t="str">
            <v>Thinned</v>
          </cell>
          <cell r="F12203" t="str">
            <v xml:space="preserve">  5-10</v>
          </cell>
          <cell r="G12203">
            <v>0.41</v>
          </cell>
          <cell r="H12203">
            <v>0.18</v>
          </cell>
          <cell r="I12203">
            <v>0.57999999999999996</v>
          </cell>
          <cell r="J12203">
            <v>2.92</v>
          </cell>
          <cell r="K12203">
            <v>4.3099999999999996</v>
          </cell>
          <cell r="L12203">
            <v>0</v>
          </cell>
          <cell r="M12203">
            <v>4.3099999999999996</v>
          </cell>
          <cell r="N12203">
            <v>0</v>
          </cell>
        </row>
        <row r="12204">
          <cell r="A12204" t="str">
            <v>SS2.008Thinned010</v>
          </cell>
          <cell r="B12204" t="str">
            <v xml:space="preserve">SS </v>
          </cell>
          <cell r="C12204">
            <v>2</v>
          </cell>
          <cell r="D12204">
            <v>8</v>
          </cell>
          <cell r="E12204" t="str">
            <v>Thinned</v>
          </cell>
          <cell r="F12204" t="str">
            <v xml:space="preserve"> 10-15</v>
          </cell>
          <cell r="G12204">
            <v>1.25</v>
          </cell>
          <cell r="H12204">
            <v>0.18</v>
          </cell>
          <cell r="I12204">
            <v>1.43</v>
          </cell>
          <cell r="J12204">
            <v>7.13</v>
          </cell>
          <cell r="K12204">
            <v>11.43</v>
          </cell>
          <cell r="L12204">
            <v>0</v>
          </cell>
          <cell r="M12204">
            <v>11.43</v>
          </cell>
          <cell r="N12204">
            <v>0</v>
          </cell>
        </row>
        <row r="12205">
          <cell r="A12205" t="str">
            <v>SS2.008Thinned015</v>
          </cell>
          <cell r="B12205" t="str">
            <v xml:space="preserve">SS </v>
          </cell>
          <cell r="C12205">
            <v>2</v>
          </cell>
          <cell r="D12205">
            <v>8</v>
          </cell>
          <cell r="E12205" t="str">
            <v>Thinned</v>
          </cell>
          <cell r="F12205" t="str">
            <v xml:space="preserve"> 15-20</v>
          </cell>
          <cell r="G12205">
            <v>3.81</v>
          </cell>
          <cell r="H12205">
            <v>0.18</v>
          </cell>
          <cell r="I12205">
            <v>3.99</v>
          </cell>
          <cell r="J12205">
            <v>19.940000000000001</v>
          </cell>
          <cell r="K12205">
            <v>31.38</v>
          </cell>
          <cell r="L12205">
            <v>0</v>
          </cell>
          <cell r="M12205">
            <v>31.38</v>
          </cell>
          <cell r="N12205">
            <v>0</v>
          </cell>
        </row>
        <row r="12206">
          <cell r="A12206" t="str">
            <v>SS2.008Thinned020</v>
          </cell>
          <cell r="B12206" t="str">
            <v xml:space="preserve">SS </v>
          </cell>
          <cell r="C12206">
            <v>2</v>
          </cell>
          <cell r="D12206">
            <v>8</v>
          </cell>
          <cell r="E12206" t="str">
            <v>Thinned</v>
          </cell>
          <cell r="F12206" t="str">
            <v xml:space="preserve"> 20-25</v>
          </cell>
          <cell r="G12206">
            <v>11.63</v>
          </cell>
          <cell r="H12206">
            <v>0.18</v>
          </cell>
          <cell r="I12206">
            <v>11.81</v>
          </cell>
          <cell r="J12206">
            <v>59.05</v>
          </cell>
          <cell r="K12206">
            <v>90.43</v>
          </cell>
          <cell r="L12206">
            <v>0</v>
          </cell>
          <cell r="M12206">
            <v>90.43</v>
          </cell>
          <cell r="N12206">
            <v>0</v>
          </cell>
        </row>
        <row r="12207">
          <cell r="A12207" t="str">
            <v>SS2.008Thinned025</v>
          </cell>
          <cell r="B12207" t="str">
            <v xml:space="preserve">SS </v>
          </cell>
          <cell r="C12207">
            <v>2</v>
          </cell>
          <cell r="D12207">
            <v>8</v>
          </cell>
          <cell r="E12207" t="str">
            <v>Thinned</v>
          </cell>
          <cell r="F12207" t="str">
            <v xml:space="preserve"> 25-30</v>
          </cell>
          <cell r="G12207">
            <v>10.62</v>
          </cell>
          <cell r="H12207">
            <v>5.92</v>
          </cell>
          <cell r="I12207">
            <v>16.54</v>
          </cell>
          <cell r="J12207">
            <v>82.69</v>
          </cell>
          <cell r="K12207">
            <v>173.12</v>
          </cell>
          <cell r="L12207">
            <v>-0.12</v>
          </cell>
          <cell r="M12207">
            <v>173</v>
          </cell>
          <cell r="N12207">
            <v>6.95</v>
          </cell>
        </row>
        <row r="12208">
          <cell r="A12208" t="str">
            <v>SS2.008Thinned030</v>
          </cell>
          <cell r="B12208" t="str">
            <v xml:space="preserve">SS </v>
          </cell>
          <cell r="C12208">
            <v>2</v>
          </cell>
          <cell r="D12208">
            <v>8</v>
          </cell>
          <cell r="E12208" t="str">
            <v>Thinned</v>
          </cell>
          <cell r="F12208" t="str">
            <v xml:space="preserve"> 30-35</v>
          </cell>
          <cell r="G12208">
            <v>4.8099999999999996</v>
          </cell>
          <cell r="H12208">
            <v>1</v>
          </cell>
          <cell r="I12208">
            <v>5.81</v>
          </cell>
          <cell r="J12208">
            <v>29.06</v>
          </cell>
          <cell r="K12208">
            <v>202.17</v>
          </cell>
          <cell r="L12208">
            <v>-0.22</v>
          </cell>
          <cell r="M12208">
            <v>201.95</v>
          </cell>
          <cell r="N12208">
            <v>5.96</v>
          </cell>
        </row>
        <row r="12209">
          <cell r="A12209" t="str">
            <v>SS2.008Thinned035</v>
          </cell>
          <cell r="B12209" t="str">
            <v xml:space="preserve">SS </v>
          </cell>
          <cell r="C12209">
            <v>2</v>
          </cell>
          <cell r="D12209">
            <v>8</v>
          </cell>
          <cell r="E12209" t="str">
            <v>Thinned</v>
          </cell>
          <cell r="F12209" t="str">
            <v xml:space="preserve"> 35-40</v>
          </cell>
          <cell r="G12209">
            <v>6.26</v>
          </cell>
          <cell r="H12209">
            <v>2.29</v>
          </cell>
          <cell r="I12209">
            <v>8.5399999999999991</v>
          </cell>
          <cell r="J12209">
            <v>42.71</v>
          </cell>
          <cell r="K12209">
            <v>244.89</v>
          </cell>
          <cell r="L12209">
            <v>-0.67</v>
          </cell>
          <cell r="M12209">
            <v>244.22</v>
          </cell>
          <cell r="N12209">
            <v>2.5499999999999998</v>
          </cell>
        </row>
        <row r="12210">
          <cell r="A12210" t="str">
            <v>SS2.008Thinned040</v>
          </cell>
          <cell r="B12210" t="str">
            <v xml:space="preserve">SS </v>
          </cell>
          <cell r="C12210">
            <v>2</v>
          </cell>
          <cell r="D12210">
            <v>8</v>
          </cell>
          <cell r="E12210" t="str">
            <v>Thinned</v>
          </cell>
          <cell r="F12210" t="str">
            <v xml:space="preserve"> 40-45</v>
          </cell>
          <cell r="G12210">
            <v>6.81</v>
          </cell>
          <cell r="H12210">
            <v>1.37</v>
          </cell>
          <cell r="I12210">
            <v>8.18</v>
          </cell>
          <cell r="J12210">
            <v>40.9</v>
          </cell>
          <cell r="K12210">
            <v>285.79000000000002</v>
          </cell>
          <cell r="L12210">
            <v>-1.17</v>
          </cell>
          <cell r="M12210">
            <v>284.62</v>
          </cell>
          <cell r="N12210">
            <v>2.79</v>
          </cell>
        </row>
        <row r="12211">
          <cell r="A12211" t="str">
            <v>SS2.008Thinned045</v>
          </cell>
          <cell r="B12211" t="str">
            <v xml:space="preserve">SS </v>
          </cell>
          <cell r="C12211">
            <v>2</v>
          </cell>
          <cell r="D12211">
            <v>8</v>
          </cell>
          <cell r="E12211" t="str">
            <v>Thinned</v>
          </cell>
          <cell r="F12211" t="str">
            <v xml:space="preserve"> 45-50</v>
          </cell>
          <cell r="G12211">
            <v>5.97</v>
          </cell>
          <cell r="H12211">
            <v>0.4</v>
          </cell>
          <cell r="I12211">
            <v>6.36</v>
          </cell>
          <cell r="J12211">
            <v>31.82</v>
          </cell>
          <cell r="K12211">
            <v>317.61</v>
          </cell>
          <cell r="L12211">
            <v>-1.68</v>
          </cell>
          <cell r="M12211">
            <v>315.93</v>
          </cell>
          <cell r="N12211">
            <v>2.92</v>
          </cell>
        </row>
        <row r="12212">
          <cell r="A12212" t="str">
            <v>SS2.008Thinned050</v>
          </cell>
          <cell r="B12212" t="str">
            <v xml:space="preserve">SS </v>
          </cell>
          <cell r="C12212">
            <v>2</v>
          </cell>
          <cell r="D12212">
            <v>8</v>
          </cell>
          <cell r="E12212" t="str">
            <v>Thinned</v>
          </cell>
          <cell r="F12212" t="str">
            <v xml:space="preserve"> 50-55</v>
          </cell>
          <cell r="G12212">
            <v>5.77</v>
          </cell>
          <cell r="H12212">
            <v>-1.64</v>
          </cell>
          <cell r="I12212">
            <v>4.13</v>
          </cell>
          <cell r="J12212">
            <v>20.64</v>
          </cell>
          <cell r="K12212">
            <v>338.25</v>
          </cell>
          <cell r="L12212">
            <v>-2.25</v>
          </cell>
          <cell r="M12212">
            <v>336</v>
          </cell>
          <cell r="N12212">
            <v>3.23</v>
          </cell>
        </row>
        <row r="12213">
          <cell r="A12213" t="str">
            <v>SS2.008Thinned055</v>
          </cell>
          <cell r="B12213" t="str">
            <v xml:space="preserve">SS </v>
          </cell>
          <cell r="C12213">
            <v>2</v>
          </cell>
          <cell r="D12213">
            <v>8</v>
          </cell>
          <cell r="E12213" t="str">
            <v>Thinned</v>
          </cell>
          <cell r="F12213" t="str">
            <v xml:space="preserve"> 55-60</v>
          </cell>
          <cell r="G12213">
            <v>5.0999999999999996</v>
          </cell>
          <cell r="H12213">
            <v>-1.04</v>
          </cell>
          <cell r="I12213">
            <v>4.0599999999999996</v>
          </cell>
          <cell r="J12213">
            <v>20.309999999999999</v>
          </cell>
          <cell r="K12213">
            <v>358.57</v>
          </cell>
          <cell r="L12213">
            <v>-2.64</v>
          </cell>
          <cell r="M12213">
            <v>355.93</v>
          </cell>
          <cell r="N12213">
            <v>2.2400000000000002</v>
          </cell>
        </row>
        <row r="12214">
          <cell r="A12214" t="str">
            <v>SS2.008Thinned060</v>
          </cell>
          <cell r="B12214" t="str">
            <v xml:space="preserve">SS </v>
          </cell>
          <cell r="C12214">
            <v>2</v>
          </cell>
          <cell r="D12214">
            <v>8</v>
          </cell>
          <cell r="E12214" t="str">
            <v>Thinned</v>
          </cell>
          <cell r="F12214" t="str">
            <v xml:space="preserve"> 60-65</v>
          </cell>
          <cell r="G12214">
            <v>4.33</v>
          </cell>
          <cell r="H12214">
            <v>-1.38</v>
          </cell>
          <cell r="I12214">
            <v>2.95</v>
          </cell>
          <cell r="J12214">
            <v>14.73</v>
          </cell>
          <cell r="K12214">
            <v>373.3</v>
          </cell>
          <cell r="L12214">
            <v>-3.03</v>
          </cell>
          <cell r="M12214">
            <v>370.27000000000004</v>
          </cell>
          <cell r="N12214">
            <v>2.23</v>
          </cell>
        </row>
        <row r="12215">
          <cell r="A12215" t="str">
            <v>SS2.008Thinned065</v>
          </cell>
          <cell r="B12215" t="str">
            <v xml:space="preserve">SS </v>
          </cell>
          <cell r="C12215">
            <v>2</v>
          </cell>
          <cell r="D12215">
            <v>8</v>
          </cell>
          <cell r="E12215" t="str">
            <v>Thinned</v>
          </cell>
          <cell r="F12215" t="str">
            <v xml:space="preserve"> 65-70</v>
          </cell>
          <cell r="G12215">
            <v>4.34</v>
          </cell>
          <cell r="H12215">
            <v>-0.9</v>
          </cell>
          <cell r="I12215">
            <v>3.44</v>
          </cell>
          <cell r="J12215">
            <v>17.22</v>
          </cell>
          <cell r="K12215">
            <v>390.51</v>
          </cell>
          <cell r="L12215">
            <v>-3.38</v>
          </cell>
          <cell r="M12215">
            <v>387.13</v>
          </cell>
          <cell r="N12215">
            <v>2</v>
          </cell>
        </row>
        <row r="12216">
          <cell r="A12216" t="str">
            <v>SS2.008Thinned070</v>
          </cell>
          <cell r="B12216" t="str">
            <v xml:space="preserve">SS </v>
          </cell>
          <cell r="C12216">
            <v>2</v>
          </cell>
          <cell r="D12216">
            <v>8</v>
          </cell>
          <cell r="E12216" t="str">
            <v>Thinned</v>
          </cell>
          <cell r="F12216" t="str">
            <v xml:space="preserve"> 70-75</v>
          </cell>
          <cell r="G12216">
            <v>2.92</v>
          </cell>
          <cell r="H12216">
            <v>-0.52</v>
          </cell>
          <cell r="I12216">
            <v>2.4</v>
          </cell>
          <cell r="J12216">
            <v>11.99</v>
          </cell>
          <cell r="K12216">
            <v>402.51</v>
          </cell>
          <cell r="L12216">
            <v>-3.72</v>
          </cell>
          <cell r="M12216">
            <v>398.78999999999996</v>
          </cell>
          <cell r="N12216">
            <v>1.89</v>
          </cell>
        </row>
        <row r="12217">
          <cell r="A12217" t="str">
            <v>SS2.008Thinned075</v>
          </cell>
          <cell r="B12217" t="str">
            <v xml:space="preserve">SS </v>
          </cell>
          <cell r="C12217">
            <v>2</v>
          </cell>
          <cell r="D12217">
            <v>8</v>
          </cell>
          <cell r="E12217" t="str">
            <v>Thinned</v>
          </cell>
          <cell r="F12217" t="str">
            <v xml:space="preserve"> 75-80</v>
          </cell>
          <cell r="G12217">
            <v>2.16</v>
          </cell>
          <cell r="H12217">
            <v>-0.44</v>
          </cell>
          <cell r="I12217">
            <v>1.72</v>
          </cell>
          <cell r="J12217">
            <v>8.6199999999999992</v>
          </cell>
          <cell r="K12217">
            <v>411.13</v>
          </cell>
          <cell r="L12217">
            <v>-4.04</v>
          </cell>
          <cell r="M12217">
            <v>407.09</v>
          </cell>
          <cell r="N12217">
            <v>1.84</v>
          </cell>
        </row>
        <row r="12218">
          <cell r="A12218" t="str">
            <v>SS2.008Thinned080</v>
          </cell>
          <cell r="B12218" t="str">
            <v xml:space="preserve">SS </v>
          </cell>
          <cell r="C12218">
            <v>2</v>
          </cell>
          <cell r="D12218">
            <v>8</v>
          </cell>
          <cell r="E12218" t="str">
            <v>Thinned</v>
          </cell>
          <cell r="F12218" t="str">
            <v xml:space="preserve"> 80-85</v>
          </cell>
          <cell r="G12218">
            <v>1.94</v>
          </cell>
          <cell r="H12218">
            <v>-0.31</v>
          </cell>
          <cell r="I12218">
            <v>1.63</v>
          </cell>
          <cell r="J12218">
            <v>8.17</v>
          </cell>
          <cell r="K12218">
            <v>419.3</v>
          </cell>
          <cell r="L12218">
            <v>-4.3499999999999996</v>
          </cell>
          <cell r="M12218">
            <v>414.95</v>
          </cell>
          <cell r="N12218">
            <v>1.76</v>
          </cell>
        </row>
        <row r="12219">
          <cell r="A12219" t="str">
            <v>SS2.008Thinned085</v>
          </cell>
          <cell r="B12219" t="str">
            <v xml:space="preserve">SS </v>
          </cell>
          <cell r="C12219">
            <v>2</v>
          </cell>
          <cell r="D12219">
            <v>8</v>
          </cell>
          <cell r="E12219" t="str">
            <v>Thinned</v>
          </cell>
          <cell r="F12219" t="str">
            <v xml:space="preserve"> 85-90</v>
          </cell>
          <cell r="G12219">
            <v>1.63</v>
          </cell>
          <cell r="H12219">
            <v>-0.3</v>
          </cell>
          <cell r="I12219">
            <v>1.32</v>
          </cell>
          <cell r="J12219">
            <v>6.62</v>
          </cell>
          <cell r="K12219">
            <v>425.92</v>
          </cell>
          <cell r="L12219">
            <v>-4.6500000000000004</v>
          </cell>
          <cell r="M12219">
            <v>421.27000000000004</v>
          </cell>
          <cell r="N12219">
            <v>1.71</v>
          </cell>
        </row>
        <row r="12220">
          <cell r="A12220" t="str">
            <v>SS2.008Thinned090</v>
          </cell>
          <cell r="B12220" t="str">
            <v xml:space="preserve">SS </v>
          </cell>
          <cell r="C12220">
            <v>2</v>
          </cell>
          <cell r="D12220">
            <v>8</v>
          </cell>
          <cell r="E12220" t="str">
            <v>Thinned</v>
          </cell>
          <cell r="F12220" t="str">
            <v xml:space="preserve"> 90-95</v>
          </cell>
          <cell r="G12220">
            <v>1.2</v>
          </cell>
          <cell r="H12220">
            <v>-0.16</v>
          </cell>
          <cell r="I12220">
            <v>1.03</v>
          </cell>
          <cell r="J12220">
            <v>5.16</v>
          </cell>
          <cell r="K12220">
            <v>431.08</v>
          </cell>
          <cell r="L12220">
            <v>-4.93</v>
          </cell>
          <cell r="M12220">
            <v>426.15</v>
          </cell>
          <cell r="N12220">
            <v>1.6</v>
          </cell>
        </row>
        <row r="12221">
          <cell r="A12221" t="str">
            <v>SS2.008Thinned095</v>
          </cell>
          <cell r="B12221" t="str">
            <v xml:space="preserve">SS </v>
          </cell>
          <cell r="C12221">
            <v>2</v>
          </cell>
          <cell r="D12221">
            <v>8</v>
          </cell>
          <cell r="E12221" t="str">
            <v>Thinned</v>
          </cell>
          <cell r="F12221" t="str">
            <v xml:space="preserve"> 95-100</v>
          </cell>
          <cell r="G12221">
            <v>0.8</v>
          </cell>
          <cell r="H12221">
            <v>-0.13</v>
          </cell>
          <cell r="I12221">
            <v>0.67</v>
          </cell>
          <cell r="J12221">
            <v>3.34</v>
          </cell>
          <cell r="K12221">
            <v>434.41</v>
          </cell>
          <cell r="L12221">
            <v>-5.2</v>
          </cell>
          <cell r="M12221">
            <v>429.21000000000004</v>
          </cell>
          <cell r="N12221">
            <v>1.52</v>
          </cell>
        </row>
        <row r="12222">
          <cell r="A12222" t="str">
            <v>SS2.008Thinned100</v>
          </cell>
          <cell r="B12222" t="str">
            <v xml:space="preserve">SS </v>
          </cell>
          <cell r="C12222">
            <v>2</v>
          </cell>
          <cell r="D12222">
            <v>8</v>
          </cell>
          <cell r="E12222" t="str">
            <v>Thinned</v>
          </cell>
          <cell r="F12222" t="str">
            <v>100-105</v>
          </cell>
          <cell r="G12222">
            <v>0.14000000000000001</v>
          </cell>
          <cell r="H12222">
            <v>-0.14000000000000001</v>
          </cell>
          <cell r="I12222">
            <v>0</v>
          </cell>
          <cell r="J12222">
            <v>0.01</v>
          </cell>
          <cell r="K12222">
            <v>434.42</v>
          </cell>
          <cell r="L12222">
            <v>-5.46</v>
          </cell>
          <cell r="M12222">
            <v>428.96000000000004</v>
          </cell>
          <cell r="N12222">
            <v>1.46</v>
          </cell>
        </row>
        <row r="12223">
          <cell r="A12223" t="str">
            <v>SS2.008Thinned105</v>
          </cell>
          <cell r="B12223" t="str">
            <v xml:space="preserve">SS </v>
          </cell>
          <cell r="C12223">
            <v>2</v>
          </cell>
          <cell r="D12223">
            <v>8</v>
          </cell>
          <cell r="E12223" t="str">
            <v>Thinned</v>
          </cell>
          <cell r="F12223" t="str">
            <v>105-110</v>
          </cell>
          <cell r="G12223">
            <v>-0.25</v>
          </cell>
          <cell r="H12223">
            <v>-0.16</v>
          </cell>
          <cell r="I12223">
            <v>-0.42</v>
          </cell>
          <cell r="J12223">
            <v>-2.08</v>
          </cell>
          <cell r="K12223">
            <v>432.34</v>
          </cell>
          <cell r="L12223">
            <v>-5.71</v>
          </cell>
          <cell r="M12223">
            <v>426.63</v>
          </cell>
          <cell r="N12223">
            <v>1.41</v>
          </cell>
        </row>
        <row r="12224">
          <cell r="A12224" t="str">
            <v>SS2.008Thinned110</v>
          </cell>
          <cell r="B12224" t="str">
            <v xml:space="preserve">SS </v>
          </cell>
          <cell r="C12224">
            <v>2</v>
          </cell>
          <cell r="D12224">
            <v>8</v>
          </cell>
          <cell r="E12224" t="str">
            <v>Thinned</v>
          </cell>
          <cell r="F12224" t="str">
            <v>110-115</v>
          </cell>
          <cell r="G12224">
            <v>-0.38</v>
          </cell>
          <cell r="H12224">
            <v>-0.18</v>
          </cell>
          <cell r="I12224">
            <v>-0.56000000000000005</v>
          </cell>
          <cell r="J12224">
            <v>-2.82</v>
          </cell>
          <cell r="K12224">
            <v>429.52</v>
          </cell>
          <cell r="L12224">
            <v>-5.95</v>
          </cell>
          <cell r="M12224">
            <v>423.57</v>
          </cell>
          <cell r="N12224">
            <v>1.36</v>
          </cell>
        </row>
        <row r="12225">
          <cell r="A12225" t="str">
            <v>SS2.008Thinned115</v>
          </cell>
          <cell r="B12225" t="str">
            <v xml:space="preserve">SS </v>
          </cell>
          <cell r="C12225">
            <v>2</v>
          </cell>
          <cell r="D12225">
            <v>8</v>
          </cell>
          <cell r="E12225" t="str">
            <v>Thinned</v>
          </cell>
          <cell r="F12225" t="str">
            <v>115-120</v>
          </cell>
          <cell r="G12225">
            <v>-0.47</v>
          </cell>
          <cell r="H12225">
            <v>-0.18</v>
          </cell>
          <cell r="I12225">
            <v>-0.65</v>
          </cell>
          <cell r="J12225">
            <v>-3.25</v>
          </cell>
          <cell r="K12225">
            <v>426.27</v>
          </cell>
          <cell r="L12225">
            <v>-6.17</v>
          </cell>
          <cell r="M12225">
            <v>420.09999999999997</v>
          </cell>
          <cell r="N12225">
            <v>1.3</v>
          </cell>
        </row>
        <row r="12226">
          <cell r="A12226" t="str">
            <v>SS2.008Thinned120</v>
          </cell>
          <cell r="B12226" t="str">
            <v xml:space="preserve">SS </v>
          </cell>
          <cell r="C12226">
            <v>2</v>
          </cell>
          <cell r="D12226">
            <v>8</v>
          </cell>
          <cell r="E12226" t="str">
            <v>Thinned</v>
          </cell>
          <cell r="F12226" t="str">
            <v>120-125</v>
          </cell>
          <cell r="G12226">
            <v>-0.5</v>
          </cell>
          <cell r="H12226">
            <v>-0.17</v>
          </cell>
          <cell r="I12226">
            <v>-0.66</v>
          </cell>
          <cell r="J12226">
            <v>-3.31</v>
          </cell>
          <cell r="K12226">
            <v>422.96</v>
          </cell>
          <cell r="L12226">
            <v>-6.39</v>
          </cell>
          <cell r="M12226">
            <v>416.57</v>
          </cell>
          <cell r="N12226">
            <v>1.24</v>
          </cell>
        </row>
        <row r="12227">
          <cell r="A12227" t="str">
            <v>SS2.008Thinned125</v>
          </cell>
          <cell r="B12227" t="str">
            <v xml:space="preserve">SS </v>
          </cell>
          <cell r="C12227">
            <v>2</v>
          </cell>
          <cell r="D12227">
            <v>8</v>
          </cell>
          <cell r="E12227" t="str">
            <v>Thinned</v>
          </cell>
          <cell r="F12227" t="str">
            <v>125-130</v>
          </cell>
          <cell r="G12227">
            <v>-0.64</v>
          </cell>
          <cell r="H12227">
            <v>-0.15</v>
          </cell>
          <cell r="I12227">
            <v>-0.78</v>
          </cell>
          <cell r="J12227">
            <v>-3.92</v>
          </cell>
          <cell r="K12227">
            <v>419.04</v>
          </cell>
          <cell r="L12227">
            <v>-6.6</v>
          </cell>
          <cell r="M12227">
            <v>412.44</v>
          </cell>
          <cell r="N12227">
            <v>1.19</v>
          </cell>
        </row>
        <row r="12228">
          <cell r="A12228" t="str">
            <v>SS2.008Thinned130</v>
          </cell>
          <cell r="B12228" t="str">
            <v xml:space="preserve">SS </v>
          </cell>
          <cell r="C12228">
            <v>2</v>
          </cell>
          <cell r="D12228">
            <v>8</v>
          </cell>
          <cell r="E12228" t="str">
            <v>Thinned</v>
          </cell>
          <cell r="F12228" t="str">
            <v>130-135</v>
          </cell>
          <cell r="G12228">
            <v>-0.67</v>
          </cell>
          <cell r="H12228">
            <v>-0.13</v>
          </cell>
          <cell r="I12228">
            <v>-0.81</v>
          </cell>
          <cell r="J12228">
            <v>-4.04</v>
          </cell>
          <cell r="K12228">
            <v>414.99</v>
          </cell>
          <cell r="L12228">
            <v>-6.8</v>
          </cell>
          <cell r="M12228">
            <v>408.19</v>
          </cell>
          <cell r="N12228">
            <v>1.1399999999999999</v>
          </cell>
        </row>
        <row r="12229">
          <cell r="A12229" t="str">
            <v>SS2.008Thinned135</v>
          </cell>
          <cell r="B12229" t="str">
            <v xml:space="preserve">SS </v>
          </cell>
          <cell r="C12229">
            <v>2</v>
          </cell>
          <cell r="D12229">
            <v>8</v>
          </cell>
          <cell r="E12229" t="str">
            <v>Thinned</v>
          </cell>
          <cell r="F12229" t="str">
            <v>135-140</v>
          </cell>
          <cell r="G12229">
            <v>-0.82</v>
          </cell>
          <cell r="H12229">
            <v>-0.13</v>
          </cell>
          <cell r="I12229">
            <v>-0.95</v>
          </cell>
          <cell r="J12229">
            <v>-4.74</v>
          </cell>
          <cell r="K12229">
            <v>410.25</v>
          </cell>
          <cell r="L12229">
            <v>-7</v>
          </cell>
          <cell r="M12229">
            <v>403.25</v>
          </cell>
          <cell r="N12229">
            <v>1.0900000000000001</v>
          </cell>
        </row>
        <row r="12230">
          <cell r="A12230" t="str">
            <v>SS2.008Thinned140</v>
          </cell>
          <cell r="B12230" t="str">
            <v xml:space="preserve">SS </v>
          </cell>
          <cell r="C12230">
            <v>2</v>
          </cell>
          <cell r="D12230">
            <v>8</v>
          </cell>
          <cell r="E12230" t="str">
            <v>Thinned</v>
          </cell>
          <cell r="F12230" t="str">
            <v>140-145</v>
          </cell>
          <cell r="G12230">
            <v>-0.82</v>
          </cell>
          <cell r="H12230">
            <v>-0.12</v>
          </cell>
          <cell r="I12230">
            <v>-0.94</v>
          </cell>
          <cell r="J12230">
            <v>-4.68</v>
          </cell>
          <cell r="K12230">
            <v>405.57</v>
          </cell>
          <cell r="L12230">
            <v>-7.18</v>
          </cell>
          <cell r="M12230">
            <v>398.39</v>
          </cell>
          <cell r="N12230">
            <v>1.04</v>
          </cell>
        </row>
        <row r="12231">
          <cell r="A12231" t="str">
            <v>SS2.008Thinned145</v>
          </cell>
          <cell r="B12231" t="str">
            <v xml:space="preserve">SS </v>
          </cell>
          <cell r="C12231">
            <v>2</v>
          </cell>
          <cell r="D12231">
            <v>8</v>
          </cell>
          <cell r="E12231" t="str">
            <v>Thinned</v>
          </cell>
          <cell r="F12231" t="str">
            <v>145-150</v>
          </cell>
          <cell r="G12231">
            <v>-0.92</v>
          </cell>
          <cell r="H12231">
            <v>-0.12</v>
          </cell>
          <cell r="I12231">
            <v>-1.04</v>
          </cell>
          <cell r="J12231">
            <v>-5.18</v>
          </cell>
          <cell r="K12231">
            <v>400.39</v>
          </cell>
          <cell r="L12231">
            <v>-7.35</v>
          </cell>
          <cell r="M12231">
            <v>393.03999999999996</v>
          </cell>
          <cell r="N12231">
            <v>1</v>
          </cell>
        </row>
        <row r="12232">
          <cell r="A12232" t="str">
            <v>SS2.008Thinned150</v>
          </cell>
          <cell r="B12232" t="str">
            <v xml:space="preserve">SS </v>
          </cell>
          <cell r="C12232">
            <v>2</v>
          </cell>
          <cell r="D12232">
            <v>8</v>
          </cell>
          <cell r="E12232" t="str">
            <v>Thinned</v>
          </cell>
          <cell r="F12232" t="str">
            <v>150-155</v>
          </cell>
          <cell r="G12232">
            <v>-0.92</v>
          </cell>
          <cell r="H12232">
            <v>-0.11</v>
          </cell>
          <cell r="I12232">
            <v>-1.03</v>
          </cell>
          <cell r="J12232">
            <v>-5.17</v>
          </cell>
          <cell r="K12232">
            <v>395.23</v>
          </cell>
          <cell r="L12232">
            <v>-7.52</v>
          </cell>
          <cell r="M12232">
            <v>387.71000000000004</v>
          </cell>
          <cell r="N12232">
            <v>0.95</v>
          </cell>
        </row>
        <row r="12233">
          <cell r="A12233" t="str">
            <v>SS2.008Thinned155</v>
          </cell>
          <cell r="B12233" t="str">
            <v xml:space="preserve">SS </v>
          </cell>
          <cell r="C12233">
            <v>2</v>
          </cell>
          <cell r="D12233">
            <v>8</v>
          </cell>
          <cell r="E12233" t="str">
            <v>Thinned</v>
          </cell>
          <cell r="F12233" t="str">
            <v>155-160</v>
          </cell>
          <cell r="G12233">
            <v>-0.96</v>
          </cell>
          <cell r="H12233">
            <v>-0.11</v>
          </cell>
          <cell r="I12233">
            <v>-1.07</v>
          </cell>
          <cell r="J12233">
            <v>-5.35</v>
          </cell>
          <cell r="K12233">
            <v>389.87</v>
          </cell>
          <cell r="L12233">
            <v>-7.68</v>
          </cell>
          <cell r="M12233">
            <v>382.19</v>
          </cell>
          <cell r="N12233">
            <v>0.91</v>
          </cell>
        </row>
        <row r="12234">
          <cell r="A12234" t="str">
            <v>SS2.008Thinned160</v>
          </cell>
          <cell r="B12234" t="str">
            <v xml:space="preserve">SS </v>
          </cell>
          <cell r="C12234">
            <v>2</v>
          </cell>
          <cell r="D12234">
            <v>8</v>
          </cell>
          <cell r="E12234" t="str">
            <v>Thinned</v>
          </cell>
          <cell r="F12234" t="str">
            <v>160-165</v>
          </cell>
          <cell r="G12234">
            <v>-1</v>
          </cell>
          <cell r="H12234">
            <v>-0.1</v>
          </cell>
          <cell r="I12234">
            <v>-1.1000000000000001</v>
          </cell>
          <cell r="J12234">
            <v>-5.51</v>
          </cell>
          <cell r="K12234">
            <v>384.37</v>
          </cell>
          <cell r="L12234">
            <v>-7.84</v>
          </cell>
          <cell r="M12234">
            <v>376.53000000000003</v>
          </cell>
          <cell r="N12234">
            <v>0.87</v>
          </cell>
        </row>
        <row r="12235">
          <cell r="A12235" t="str">
            <v>SS2.008Thinned165</v>
          </cell>
          <cell r="B12235" t="str">
            <v xml:space="preserve">SS </v>
          </cell>
          <cell r="C12235">
            <v>2</v>
          </cell>
          <cell r="D12235">
            <v>8</v>
          </cell>
          <cell r="E12235" t="str">
            <v>Thinned</v>
          </cell>
          <cell r="F12235" t="str">
            <v>165-170</v>
          </cell>
          <cell r="G12235">
            <v>-0.97</v>
          </cell>
          <cell r="H12235">
            <v>-0.1</v>
          </cell>
          <cell r="I12235">
            <v>-1.07</v>
          </cell>
          <cell r="J12235">
            <v>-5.34</v>
          </cell>
          <cell r="K12235">
            <v>379.03</v>
          </cell>
          <cell r="L12235">
            <v>-7.98</v>
          </cell>
          <cell r="M12235">
            <v>371.04999999999995</v>
          </cell>
          <cell r="N12235">
            <v>0.83</v>
          </cell>
        </row>
        <row r="12236">
          <cell r="A12236" t="str">
            <v>SS2.008Thinned170</v>
          </cell>
          <cell r="B12236" t="str">
            <v xml:space="preserve">SS </v>
          </cell>
          <cell r="C12236">
            <v>2</v>
          </cell>
          <cell r="D12236">
            <v>8</v>
          </cell>
          <cell r="E12236" t="str">
            <v>Thinned</v>
          </cell>
          <cell r="F12236" t="str">
            <v>170-175</v>
          </cell>
          <cell r="G12236">
            <v>-0.99</v>
          </cell>
          <cell r="H12236">
            <v>-0.09</v>
          </cell>
          <cell r="I12236">
            <v>-1.08</v>
          </cell>
          <cell r="J12236">
            <v>-5.4</v>
          </cell>
          <cell r="K12236">
            <v>373.63</v>
          </cell>
          <cell r="L12236">
            <v>-8.1199999999999992</v>
          </cell>
          <cell r="M12236">
            <v>365.51</v>
          </cell>
          <cell r="N12236">
            <v>0.8</v>
          </cell>
        </row>
        <row r="12237">
          <cell r="A12237" t="str">
            <v>SS2.008Thinned175</v>
          </cell>
          <cell r="B12237" t="str">
            <v xml:space="preserve">SS </v>
          </cell>
          <cell r="C12237">
            <v>2</v>
          </cell>
          <cell r="D12237">
            <v>8</v>
          </cell>
          <cell r="E12237" t="str">
            <v>Thinned</v>
          </cell>
          <cell r="F12237" t="str">
            <v>175-180</v>
          </cell>
          <cell r="G12237">
            <v>-0.99</v>
          </cell>
          <cell r="H12237">
            <v>-0.09</v>
          </cell>
          <cell r="I12237">
            <v>-1.08</v>
          </cell>
          <cell r="J12237">
            <v>-5.39</v>
          </cell>
          <cell r="K12237">
            <v>368.24</v>
          </cell>
          <cell r="L12237">
            <v>-8.25</v>
          </cell>
          <cell r="M12237">
            <v>359.99</v>
          </cell>
          <cell r="N12237">
            <v>0.76</v>
          </cell>
        </row>
        <row r="12238">
          <cell r="A12238" t="str">
            <v>SS2.008Thinned180</v>
          </cell>
          <cell r="B12238" t="str">
            <v xml:space="preserve">SS </v>
          </cell>
          <cell r="C12238">
            <v>2</v>
          </cell>
          <cell r="D12238">
            <v>8</v>
          </cell>
          <cell r="E12238" t="str">
            <v>Thinned</v>
          </cell>
          <cell r="F12238" t="str">
            <v>180-185</v>
          </cell>
          <cell r="G12238">
            <v>-0.99</v>
          </cell>
          <cell r="H12238">
            <v>-0.09</v>
          </cell>
          <cell r="I12238">
            <v>-1.08</v>
          </cell>
          <cell r="J12238">
            <v>-5.4</v>
          </cell>
          <cell r="K12238">
            <v>362.83</v>
          </cell>
          <cell r="L12238">
            <v>-8.3800000000000008</v>
          </cell>
          <cell r="M12238">
            <v>354.45</v>
          </cell>
          <cell r="N12238">
            <v>0.73</v>
          </cell>
        </row>
        <row r="12239">
          <cell r="A12239" t="str">
            <v>SS2.008Thinned185</v>
          </cell>
          <cell r="B12239" t="str">
            <v xml:space="preserve">SS </v>
          </cell>
          <cell r="C12239">
            <v>2</v>
          </cell>
          <cell r="D12239">
            <v>8</v>
          </cell>
          <cell r="E12239" t="str">
            <v>Thinned</v>
          </cell>
          <cell r="F12239" t="str">
            <v>185-190</v>
          </cell>
          <cell r="G12239">
            <v>-0.94</v>
          </cell>
          <cell r="H12239">
            <v>-0.08</v>
          </cell>
          <cell r="I12239">
            <v>-1.03</v>
          </cell>
          <cell r="J12239">
            <v>-5.13</v>
          </cell>
          <cell r="K12239">
            <v>357.71</v>
          </cell>
          <cell r="L12239">
            <v>-8.51</v>
          </cell>
          <cell r="M12239">
            <v>349.2</v>
          </cell>
          <cell r="N12239">
            <v>0.7</v>
          </cell>
        </row>
        <row r="12240">
          <cell r="A12240" t="str">
            <v>SS2.008Thinned190</v>
          </cell>
          <cell r="B12240" t="str">
            <v xml:space="preserve">SS </v>
          </cell>
          <cell r="C12240">
            <v>2</v>
          </cell>
          <cell r="D12240">
            <v>8</v>
          </cell>
          <cell r="E12240" t="str">
            <v>Thinned</v>
          </cell>
          <cell r="F12240" t="str">
            <v>190-195</v>
          </cell>
          <cell r="G12240">
            <v>-0.94</v>
          </cell>
          <cell r="H12240">
            <v>-0.08</v>
          </cell>
          <cell r="I12240">
            <v>-1.02</v>
          </cell>
          <cell r="J12240">
            <v>-5.12</v>
          </cell>
          <cell r="K12240">
            <v>352.58</v>
          </cell>
          <cell r="L12240">
            <v>-8.6199999999999992</v>
          </cell>
          <cell r="M12240">
            <v>343.96</v>
          </cell>
          <cell r="N12240">
            <v>0.67</v>
          </cell>
        </row>
        <row r="12241">
          <cell r="A12241" t="str">
            <v>SS2.008Thinned195</v>
          </cell>
          <cell r="B12241" t="str">
            <v xml:space="preserve">SS </v>
          </cell>
          <cell r="C12241">
            <v>2</v>
          </cell>
          <cell r="D12241">
            <v>8</v>
          </cell>
          <cell r="E12241" t="str">
            <v>Thinned</v>
          </cell>
          <cell r="F12241" t="str">
            <v>195-200</v>
          </cell>
          <cell r="G12241">
            <v>0.21</v>
          </cell>
          <cell r="H12241">
            <v>-0.7</v>
          </cell>
          <cell r="I12241">
            <v>-0.49</v>
          </cell>
          <cell r="J12241">
            <v>-2.4500000000000002</v>
          </cell>
          <cell r="K12241">
            <v>350.13</v>
          </cell>
          <cell r="L12241">
            <v>-8.6199999999999992</v>
          </cell>
          <cell r="M12241">
            <v>341.51</v>
          </cell>
          <cell r="N12241">
            <v>0</v>
          </cell>
        </row>
        <row r="12242">
          <cell r="A12242" t="str">
            <v>SS2.010NO_thin000</v>
          </cell>
          <cell r="B12242" t="str">
            <v xml:space="preserve">SS </v>
          </cell>
          <cell r="C12242">
            <v>2</v>
          </cell>
          <cell r="D12242">
            <v>10</v>
          </cell>
          <cell r="E12242" t="str">
            <v>NO_thin</v>
          </cell>
          <cell r="F12242" t="str">
            <v xml:space="preserve">  0-5</v>
          </cell>
          <cell r="G12242">
            <v>0.27</v>
          </cell>
          <cell r="H12242">
            <v>0.16</v>
          </cell>
          <cell r="I12242">
            <v>0.43</v>
          </cell>
          <cell r="J12242">
            <v>2.13</v>
          </cell>
          <cell r="K12242">
            <v>2.13</v>
          </cell>
          <cell r="L12242">
            <v>0</v>
          </cell>
          <cell r="M12242">
            <v>2.13</v>
          </cell>
          <cell r="N12242">
            <v>0</v>
          </cell>
        </row>
        <row r="12243">
          <cell r="A12243" t="str">
            <v>SS2.010NO_thin005</v>
          </cell>
          <cell r="B12243" t="str">
            <v xml:space="preserve">SS </v>
          </cell>
          <cell r="C12243">
            <v>2</v>
          </cell>
          <cell r="D12243">
            <v>10</v>
          </cell>
          <cell r="E12243" t="str">
            <v>NO_thin</v>
          </cell>
          <cell r="F12243" t="str">
            <v xml:space="preserve">  5-10</v>
          </cell>
          <cell r="G12243">
            <v>0.81</v>
          </cell>
          <cell r="H12243">
            <v>0.2</v>
          </cell>
          <cell r="I12243">
            <v>1.01</v>
          </cell>
          <cell r="J12243">
            <v>5.04</v>
          </cell>
          <cell r="K12243">
            <v>7.17</v>
          </cell>
          <cell r="L12243">
            <v>0</v>
          </cell>
          <cell r="M12243">
            <v>7.17</v>
          </cell>
          <cell r="N12243">
            <v>0</v>
          </cell>
        </row>
        <row r="12244">
          <cell r="A12244" t="str">
            <v>SS2.010NO_thin010</v>
          </cell>
          <cell r="B12244" t="str">
            <v xml:space="preserve">SS </v>
          </cell>
          <cell r="C12244">
            <v>2</v>
          </cell>
          <cell r="D12244">
            <v>10</v>
          </cell>
          <cell r="E12244" t="str">
            <v>NO_thin</v>
          </cell>
          <cell r="F12244" t="str">
            <v xml:space="preserve"> 10-15</v>
          </cell>
          <cell r="G12244">
            <v>2.4700000000000002</v>
          </cell>
          <cell r="H12244">
            <v>0.2</v>
          </cell>
          <cell r="I12244">
            <v>2.67</v>
          </cell>
          <cell r="J12244">
            <v>13.34</v>
          </cell>
          <cell r="K12244">
            <v>20.51</v>
          </cell>
          <cell r="L12244">
            <v>0</v>
          </cell>
          <cell r="M12244">
            <v>20.51</v>
          </cell>
          <cell r="N12244">
            <v>0</v>
          </cell>
        </row>
        <row r="12245">
          <cell r="A12245" t="str">
            <v>SS2.010NO_thin015</v>
          </cell>
          <cell r="B12245" t="str">
            <v xml:space="preserve">SS </v>
          </cell>
          <cell r="C12245">
            <v>2</v>
          </cell>
          <cell r="D12245">
            <v>10</v>
          </cell>
          <cell r="E12245" t="str">
            <v>NO_thin</v>
          </cell>
          <cell r="F12245" t="str">
            <v xml:space="preserve"> 15-20</v>
          </cell>
          <cell r="G12245">
            <v>7.54</v>
          </cell>
          <cell r="H12245">
            <v>0.2</v>
          </cell>
          <cell r="I12245">
            <v>7.73</v>
          </cell>
          <cell r="J12245">
            <v>38.67</v>
          </cell>
          <cell r="K12245">
            <v>59.19</v>
          </cell>
          <cell r="L12245">
            <v>0</v>
          </cell>
          <cell r="M12245">
            <v>59.19</v>
          </cell>
          <cell r="N12245">
            <v>0</v>
          </cell>
        </row>
        <row r="12246">
          <cell r="A12246" t="str">
            <v>SS2.010NO_thin020</v>
          </cell>
          <cell r="B12246" t="str">
            <v xml:space="preserve">SS </v>
          </cell>
          <cell r="C12246">
            <v>2</v>
          </cell>
          <cell r="D12246">
            <v>10</v>
          </cell>
          <cell r="E12246" t="str">
            <v>NO_thin</v>
          </cell>
          <cell r="F12246" t="str">
            <v xml:space="preserve"> 20-25</v>
          </cell>
          <cell r="G12246">
            <v>19.940000000000001</v>
          </cell>
          <cell r="H12246">
            <v>0.53</v>
          </cell>
          <cell r="I12246">
            <v>20.47</v>
          </cell>
          <cell r="J12246">
            <v>102.36</v>
          </cell>
          <cell r="K12246">
            <v>161.55000000000001</v>
          </cell>
          <cell r="L12246">
            <v>0</v>
          </cell>
          <cell r="M12246">
            <v>161.55000000000001</v>
          </cell>
          <cell r="N12246">
            <v>0</v>
          </cell>
        </row>
        <row r="12247">
          <cell r="A12247" t="str">
            <v>SS2.010NO_thin025</v>
          </cell>
          <cell r="B12247" t="str">
            <v xml:space="preserve">SS </v>
          </cell>
          <cell r="C12247">
            <v>2</v>
          </cell>
          <cell r="D12247">
            <v>10</v>
          </cell>
          <cell r="E12247" t="str">
            <v>NO_thin</v>
          </cell>
          <cell r="F12247" t="str">
            <v xml:space="preserve"> 25-30</v>
          </cell>
          <cell r="G12247">
            <v>20.63</v>
          </cell>
          <cell r="H12247">
            <v>0.76</v>
          </cell>
          <cell r="I12247">
            <v>21.39</v>
          </cell>
          <cell r="J12247">
            <v>106.93</v>
          </cell>
          <cell r="K12247">
            <v>268.48</v>
          </cell>
          <cell r="L12247">
            <v>0</v>
          </cell>
          <cell r="M12247">
            <v>268.48</v>
          </cell>
          <cell r="N12247">
            <v>0</v>
          </cell>
        </row>
        <row r="12248">
          <cell r="A12248" t="str">
            <v>SS2.010NO_thin030</v>
          </cell>
          <cell r="B12248" t="str">
            <v xml:space="preserve">SS </v>
          </cell>
          <cell r="C12248">
            <v>2</v>
          </cell>
          <cell r="D12248">
            <v>10</v>
          </cell>
          <cell r="E12248" t="str">
            <v>NO_thin</v>
          </cell>
          <cell r="F12248" t="str">
            <v xml:space="preserve"> 30-35</v>
          </cell>
          <cell r="G12248">
            <v>13.36</v>
          </cell>
          <cell r="H12248">
            <v>0.3</v>
          </cell>
          <cell r="I12248">
            <v>13.65</v>
          </cell>
          <cell r="J12248">
            <v>68.25</v>
          </cell>
          <cell r="K12248">
            <v>336.73</v>
          </cell>
          <cell r="L12248">
            <v>0</v>
          </cell>
          <cell r="M12248">
            <v>336.73</v>
          </cell>
          <cell r="N12248">
            <v>0</v>
          </cell>
        </row>
        <row r="12249">
          <cell r="A12249" t="str">
            <v>SS2.010NO_thin035</v>
          </cell>
          <cell r="B12249" t="str">
            <v xml:space="preserve">SS </v>
          </cell>
          <cell r="C12249">
            <v>2</v>
          </cell>
          <cell r="D12249">
            <v>10</v>
          </cell>
          <cell r="E12249" t="str">
            <v>NO_thin</v>
          </cell>
          <cell r="F12249" t="str">
            <v xml:space="preserve"> 35-40</v>
          </cell>
          <cell r="G12249">
            <v>14.97</v>
          </cell>
          <cell r="H12249">
            <v>0.34</v>
          </cell>
          <cell r="I12249">
            <v>15.31</v>
          </cell>
          <cell r="J12249">
            <v>76.55</v>
          </cell>
          <cell r="K12249">
            <v>413.28</v>
          </cell>
          <cell r="L12249">
            <v>0</v>
          </cell>
          <cell r="M12249">
            <v>413.28</v>
          </cell>
          <cell r="N12249">
            <v>0</v>
          </cell>
        </row>
        <row r="12250">
          <cell r="A12250" t="str">
            <v>SS2.010NO_thin040</v>
          </cell>
          <cell r="B12250" t="str">
            <v xml:space="preserve">SS </v>
          </cell>
          <cell r="C12250">
            <v>2</v>
          </cell>
          <cell r="D12250">
            <v>10</v>
          </cell>
          <cell r="E12250" t="str">
            <v>NO_thin</v>
          </cell>
          <cell r="F12250" t="str">
            <v xml:space="preserve"> 40-45</v>
          </cell>
          <cell r="G12250">
            <v>14.69</v>
          </cell>
          <cell r="H12250">
            <v>0.31</v>
          </cell>
          <cell r="I12250">
            <v>15</v>
          </cell>
          <cell r="J12250">
            <v>74.98</v>
          </cell>
          <cell r="K12250">
            <v>488.26</v>
          </cell>
          <cell r="L12250">
            <v>0</v>
          </cell>
          <cell r="M12250">
            <v>488.26</v>
          </cell>
          <cell r="N12250">
            <v>0</v>
          </cell>
        </row>
        <row r="12251">
          <cell r="A12251" t="str">
            <v>SS2.010NO_thin045</v>
          </cell>
          <cell r="B12251" t="str">
            <v xml:space="preserve">SS </v>
          </cell>
          <cell r="C12251">
            <v>2</v>
          </cell>
          <cell r="D12251">
            <v>10</v>
          </cell>
          <cell r="E12251" t="str">
            <v>NO_thin</v>
          </cell>
          <cell r="F12251" t="str">
            <v xml:space="preserve"> 45-50</v>
          </cell>
          <cell r="G12251">
            <v>12.85</v>
          </cell>
          <cell r="H12251">
            <v>0.24</v>
          </cell>
          <cell r="I12251">
            <v>13.09</v>
          </cell>
          <cell r="J12251">
            <v>65.45</v>
          </cell>
          <cell r="K12251">
            <v>553.71</v>
          </cell>
          <cell r="L12251">
            <v>0</v>
          </cell>
          <cell r="M12251">
            <v>553.71</v>
          </cell>
          <cell r="N12251">
            <v>0</v>
          </cell>
        </row>
        <row r="12252">
          <cell r="A12252" t="str">
            <v>SS2.010NO_thin050</v>
          </cell>
          <cell r="B12252" t="str">
            <v xml:space="preserve">SS </v>
          </cell>
          <cell r="C12252">
            <v>2</v>
          </cell>
          <cell r="D12252">
            <v>10</v>
          </cell>
          <cell r="E12252" t="str">
            <v>NO_thin</v>
          </cell>
          <cell r="F12252" t="str">
            <v xml:space="preserve"> 50-55</v>
          </cell>
          <cell r="G12252">
            <v>9.99</v>
          </cell>
          <cell r="H12252">
            <v>4.7699999999999996</v>
          </cell>
          <cell r="I12252">
            <v>14.76</v>
          </cell>
          <cell r="J12252">
            <v>73.78</v>
          </cell>
          <cell r="K12252">
            <v>627.49</v>
          </cell>
          <cell r="L12252">
            <v>0</v>
          </cell>
          <cell r="M12252">
            <v>627.49</v>
          </cell>
          <cell r="N12252">
            <v>0</v>
          </cell>
        </row>
        <row r="12253">
          <cell r="A12253" t="str">
            <v>SS2.010NO_thin055</v>
          </cell>
          <cell r="B12253" t="str">
            <v xml:space="preserve">SS </v>
          </cell>
          <cell r="C12253">
            <v>2</v>
          </cell>
          <cell r="D12253">
            <v>10</v>
          </cell>
          <cell r="E12253" t="str">
            <v>NO_thin</v>
          </cell>
          <cell r="F12253" t="str">
            <v xml:space="preserve"> 55-60</v>
          </cell>
          <cell r="G12253">
            <v>7.67</v>
          </cell>
          <cell r="H12253">
            <v>3.29</v>
          </cell>
          <cell r="I12253">
            <v>10.96</v>
          </cell>
          <cell r="J12253">
            <v>54.8</v>
          </cell>
          <cell r="K12253">
            <v>682.29</v>
          </cell>
          <cell r="L12253">
            <v>0</v>
          </cell>
          <cell r="M12253">
            <v>682.29</v>
          </cell>
          <cell r="N12253">
            <v>0</v>
          </cell>
        </row>
        <row r="12254">
          <cell r="A12254" t="str">
            <v>SS2.010NO_thin060</v>
          </cell>
          <cell r="B12254" t="str">
            <v xml:space="preserve">SS </v>
          </cell>
          <cell r="C12254">
            <v>2</v>
          </cell>
          <cell r="D12254">
            <v>10</v>
          </cell>
          <cell r="E12254" t="str">
            <v>NO_thin</v>
          </cell>
          <cell r="F12254" t="str">
            <v xml:space="preserve"> 60-65</v>
          </cell>
          <cell r="G12254">
            <v>6.77</v>
          </cell>
          <cell r="H12254">
            <v>1.54</v>
          </cell>
          <cell r="I12254">
            <v>8.31</v>
          </cell>
          <cell r="J12254">
            <v>41.57</v>
          </cell>
          <cell r="K12254">
            <v>723.86</v>
          </cell>
          <cell r="L12254">
            <v>0</v>
          </cell>
          <cell r="M12254">
            <v>723.86</v>
          </cell>
          <cell r="N12254">
            <v>0</v>
          </cell>
        </row>
        <row r="12255">
          <cell r="A12255" t="str">
            <v>SS2.010NO_thin065</v>
          </cell>
          <cell r="B12255" t="str">
            <v xml:space="preserve">SS </v>
          </cell>
          <cell r="C12255">
            <v>2</v>
          </cell>
          <cell r="D12255">
            <v>10</v>
          </cell>
          <cell r="E12255" t="str">
            <v>NO_thin</v>
          </cell>
          <cell r="F12255" t="str">
            <v xml:space="preserve"> 65-70</v>
          </cell>
          <cell r="G12255">
            <v>6.11</v>
          </cell>
          <cell r="H12255">
            <v>-0.22</v>
          </cell>
          <cell r="I12255">
            <v>5.89</v>
          </cell>
          <cell r="J12255">
            <v>29.45</v>
          </cell>
          <cell r="K12255">
            <v>753.31</v>
          </cell>
          <cell r="L12255">
            <v>0</v>
          </cell>
          <cell r="M12255">
            <v>753.31</v>
          </cell>
          <cell r="N12255">
            <v>0</v>
          </cell>
        </row>
        <row r="12256">
          <cell r="A12256" t="str">
            <v>SS2.010NO_thin070</v>
          </cell>
          <cell r="B12256" t="str">
            <v xml:space="preserve">SS </v>
          </cell>
          <cell r="C12256">
            <v>2</v>
          </cell>
          <cell r="D12256">
            <v>10</v>
          </cell>
          <cell r="E12256" t="str">
            <v>NO_thin</v>
          </cell>
          <cell r="F12256" t="str">
            <v xml:space="preserve"> 70-75</v>
          </cell>
          <cell r="G12256">
            <v>5.48</v>
          </cell>
          <cell r="H12256">
            <v>-0.83</v>
          </cell>
          <cell r="I12256">
            <v>4.6500000000000004</v>
          </cell>
          <cell r="J12256">
            <v>23.27</v>
          </cell>
          <cell r="K12256">
            <v>776.58</v>
          </cell>
          <cell r="L12256">
            <v>0</v>
          </cell>
          <cell r="M12256">
            <v>776.58</v>
          </cell>
          <cell r="N12256">
            <v>0</v>
          </cell>
        </row>
        <row r="12257">
          <cell r="A12257" t="str">
            <v>SS2.010NO_thin075</v>
          </cell>
          <cell r="B12257" t="str">
            <v xml:space="preserve">SS </v>
          </cell>
          <cell r="C12257">
            <v>2</v>
          </cell>
          <cell r="D12257">
            <v>10</v>
          </cell>
          <cell r="E12257" t="str">
            <v>NO_thin</v>
          </cell>
          <cell r="F12257" t="str">
            <v xml:space="preserve"> 75-80</v>
          </cell>
          <cell r="G12257">
            <v>4.7300000000000004</v>
          </cell>
          <cell r="H12257">
            <v>-0.95</v>
          </cell>
          <cell r="I12257">
            <v>3.79</v>
          </cell>
          <cell r="J12257">
            <v>18.93</v>
          </cell>
          <cell r="K12257">
            <v>795.51</v>
          </cell>
          <cell r="L12257">
            <v>0</v>
          </cell>
          <cell r="M12257">
            <v>795.51</v>
          </cell>
          <cell r="N12257">
            <v>0</v>
          </cell>
        </row>
        <row r="12258">
          <cell r="A12258" t="str">
            <v>SS2.010NO_thin080</v>
          </cell>
          <cell r="B12258" t="str">
            <v xml:space="preserve">SS </v>
          </cell>
          <cell r="C12258">
            <v>2</v>
          </cell>
          <cell r="D12258">
            <v>10</v>
          </cell>
          <cell r="E12258" t="str">
            <v>NO_thin</v>
          </cell>
          <cell r="F12258" t="str">
            <v xml:space="preserve"> 80-85</v>
          </cell>
          <cell r="G12258">
            <v>4.03</v>
          </cell>
          <cell r="H12258">
            <v>-0.97</v>
          </cell>
          <cell r="I12258">
            <v>3.06</v>
          </cell>
          <cell r="J12258">
            <v>15.3</v>
          </cell>
          <cell r="K12258">
            <v>810.81</v>
          </cell>
          <cell r="L12258">
            <v>0</v>
          </cell>
          <cell r="M12258">
            <v>810.81</v>
          </cell>
          <cell r="N12258">
            <v>0</v>
          </cell>
        </row>
        <row r="12259">
          <cell r="A12259" t="str">
            <v>SS2.010NO_thin085</v>
          </cell>
          <cell r="B12259" t="str">
            <v xml:space="preserve">SS </v>
          </cell>
          <cell r="C12259">
            <v>2</v>
          </cell>
          <cell r="D12259">
            <v>10</v>
          </cell>
          <cell r="E12259" t="str">
            <v>NO_thin</v>
          </cell>
          <cell r="F12259" t="str">
            <v xml:space="preserve"> 85-90</v>
          </cell>
          <cell r="G12259">
            <v>3.52</v>
          </cell>
          <cell r="H12259">
            <v>-0.64</v>
          </cell>
          <cell r="I12259">
            <v>2.88</v>
          </cell>
          <cell r="J12259">
            <v>14.41</v>
          </cell>
          <cell r="K12259">
            <v>825.22</v>
          </cell>
          <cell r="L12259">
            <v>0</v>
          </cell>
          <cell r="M12259">
            <v>825.22</v>
          </cell>
          <cell r="N12259">
            <v>0</v>
          </cell>
        </row>
        <row r="12260">
          <cell r="A12260" t="str">
            <v>SS2.010NO_thin090</v>
          </cell>
          <cell r="B12260" t="str">
            <v xml:space="preserve">SS </v>
          </cell>
          <cell r="C12260">
            <v>2</v>
          </cell>
          <cell r="D12260">
            <v>10</v>
          </cell>
          <cell r="E12260" t="str">
            <v>NO_thin</v>
          </cell>
          <cell r="F12260" t="str">
            <v xml:space="preserve"> 90-95</v>
          </cell>
          <cell r="G12260">
            <v>3.16</v>
          </cell>
          <cell r="H12260">
            <v>-0.5</v>
          </cell>
          <cell r="I12260">
            <v>2.66</v>
          </cell>
          <cell r="J12260">
            <v>13.3</v>
          </cell>
          <cell r="K12260">
            <v>838.52</v>
          </cell>
          <cell r="L12260">
            <v>0</v>
          </cell>
          <cell r="M12260">
            <v>838.52</v>
          </cell>
          <cell r="N12260">
            <v>0</v>
          </cell>
        </row>
        <row r="12261">
          <cell r="A12261" t="str">
            <v>SS2.010NO_thin095</v>
          </cell>
          <cell r="B12261" t="str">
            <v xml:space="preserve">SS </v>
          </cell>
          <cell r="C12261">
            <v>2</v>
          </cell>
          <cell r="D12261">
            <v>10</v>
          </cell>
          <cell r="E12261" t="str">
            <v>NO_thin</v>
          </cell>
          <cell r="F12261" t="str">
            <v xml:space="preserve"> 95-100</v>
          </cell>
          <cell r="G12261">
            <v>2.8</v>
          </cell>
          <cell r="H12261">
            <v>-0.69</v>
          </cell>
          <cell r="I12261">
            <v>2.12</v>
          </cell>
          <cell r="J12261">
            <v>10.58</v>
          </cell>
          <cell r="K12261">
            <v>849.1</v>
          </cell>
          <cell r="L12261">
            <v>0</v>
          </cell>
          <cell r="M12261">
            <v>849.1</v>
          </cell>
          <cell r="N12261">
            <v>0</v>
          </cell>
        </row>
        <row r="12262">
          <cell r="A12262" t="str">
            <v>SS2.010NO_thin100</v>
          </cell>
          <cell r="B12262" t="str">
            <v xml:space="preserve">SS </v>
          </cell>
          <cell r="C12262">
            <v>2</v>
          </cell>
          <cell r="D12262">
            <v>10</v>
          </cell>
          <cell r="E12262" t="str">
            <v>NO_thin</v>
          </cell>
          <cell r="F12262" t="str">
            <v>100-105</v>
          </cell>
          <cell r="G12262">
            <v>2.42</v>
          </cell>
          <cell r="H12262">
            <v>-0.48</v>
          </cell>
          <cell r="I12262">
            <v>1.94</v>
          </cell>
          <cell r="J12262">
            <v>9.68</v>
          </cell>
          <cell r="K12262">
            <v>858.78</v>
          </cell>
          <cell r="L12262">
            <v>0</v>
          </cell>
          <cell r="M12262">
            <v>858.78</v>
          </cell>
          <cell r="N12262">
            <v>0</v>
          </cell>
        </row>
        <row r="12263">
          <cell r="A12263" t="str">
            <v>SS2.010NO_thin105</v>
          </cell>
          <cell r="B12263" t="str">
            <v xml:space="preserve">SS </v>
          </cell>
          <cell r="C12263">
            <v>2</v>
          </cell>
          <cell r="D12263">
            <v>10</v>
          </cell>
          <cell r="E12263" t="str">
            <v>NO_thin</v>
          </cell>
          <cell r="F12263" t="str">
            <v>105-110</v>
          </cell>
          <cell r="G12263">
            <v>2.04</v>
          </cell>
          <cell r="H12263">
            <v>-0.43</v>
          </cell>
          <cell r="I12263">
            <v>1.61</v>
          </cell>
          <cell r="J12263">
            <v>8.0500000000000007</v>
          </cell>
          <cell r="K12263">
            <v>866.83</v>
          </cell>
          <cell r="L12263">
            <v>0</v>
          </cell>
          <cell r="M12263">
            <v>866.83</v>
          </cell>
          <cell r="N12263">
            <v>0</v>
          </cell>
        </row>
        <row r="12264">
          <cell r="A12264" t="str">
            <v>SS2.010NO_thin110</v>
          </cell>
          <cell r="B12264" t="str">
            <v xml:space="preserve">SS </v>
          </cell>
          <cell r="C12264">
            <v>2</v>
          </cell>
          <cell r="D12264">
            <v>10</v>
          </cell>
          <cell r="E12264" t="str">
            <v>NO_thin</v>
          </cell>
          <cell r="F12264" t="str">
            <v>110-115</v>
          </cell>
          <cell r="G12264">
            <v>1.8</v>
          </cell>
          <cell r="H12264">
            <v>-0.51</v>
          </cell>
          <cell r="I12264">
            <v>1.29</v>
          </cell>
          <cell r="J12264">
            <v>6.45</v>
          </cell>
          <cell r="K12264">
            <v>873.28</v>
          </cell>
          <cell r="L12264">
            <v>0</v>
          </cell>
          <cell r="M12264">
            <v>873.28</v>
          </cell>
          <cell r="N12264">
            <v>0</v>
          </cell>
        </row>
        <row r="12265">
          <cell r="A12265" t="str">
            <v>SS2.010NO_thin115</v>
          </cell>
          <cell r="B12265" t="str">
            <v xml:space="preserve">SS </v>
          </cell>
          <cell r="C12265">
            <v>2</v>
          </cell>
          <cell r="D12265">
            <v>10</v>
          </cell>
          <cell r="E12265" t="str">
            <v>NO_thin</v>
          </cell>
          <cell r="F12265" t="str">
            <v>115-120</v>
          </cell>
          <cell r="G12265">
            <v>1.56</v>
          </cell>
          <cell r="H12265">
            <v>-0.16</v>
          </cell>
          <cell r="I12265">
            <v>1.4</v>
          </cell>
          <cell r="J12265">
            <v>7</v>
          </cell>
          <cell r="K12265">
            <v>880.29</v>
          </cell>
          <cell r="L12265">
            <v>0</v>
          </cell>
          <cell r="M12265">
            <v>880.29</v>
          </cell>
          <cell r="N12265">
            <v>0</v>
          </cell>
        </row>
        <row r="12266">
          <cell r="A12266" t="str">
            <v>SS2.010NO_thin120</v>
          </cell>
          <cell r="B12266" t="str">
            <v xml:space="preserve">SS </v>
          </cell>
          <cell r="C12266">
            <v>2</v>
          </cell>
          <cell r="D12266">
            <v>10</v>
          </cell>
          <cell r="E12266" t="str">
            <v>NO_thin</v>
          </cell>
          <cell r="F12266" t="str">
            <v>120-125</v>
          </cell>
          <cell r="G12266">
            <v>1.41</v>
          </cell>
          <cell r="H12266">
            <v>-0.28000000000000003</v>
          </cell>
          <cell r="I12266">
            <v>1.1299999999999999</v>
          </cell>
          <cell r="J12266">
            <v>5.63</v>
          </cell>
          <cell r="K12266">
            <v>885.91</v>
          </cell>
          <cell r="L12266">
            <v>0</v>
          </cell>
          <cell r="M12266">
            <v>885.91</v>
          </cell>
          <cell r="N12266">
            <v>0</v>
          </cell>
        </row>
        <row r="12267">
          <cell r="A12267" t="str">
            <v>SS2.010NO_thin125</v>
          </cell>
          <cell r="B12267" t="str">
            <v xml:space="preserve">SS </v>
          </cell>
          <cell r="C12267">
            <v>2</v>
          </cell>
          <cell r="D12267">
            <v>10</v>
          </cell>
          <cell r="E12267" t="str">
            <v>NO_thin</v>
          </cell>
          <cell r="F12267" t="str">
            <v>125-130</v>
          </cell>
          <cell r="G12267">
            <v>1.1599999999999999</v>
          </cell>
          <cell r="H12267">
            <v>-0.36</v>
          </cell>
          <cell r="I12267">
            <v>0.8</v>
          </cell>
          <cell r="J12267">
            <v>4.01</v>
          </cell>
          <cell r="K12267">
            <v>889.92</v>
          </cell>
          <cell r="L12267">
            <v>0</v>
          </cell>
          <cell r="M12267">
            <v>889.92</v>
          </cell>
          <cell r="N12267">
            <v>0</v>
          </cell>
        </row>
        <row r="12268">
          <cell r="A12268" t="str">
            <v>SS2.010NO_thin130</v>
          </cell>
          <cell r="B12268" t="str">
            <v xml:space="preserve">SS </v>
          </cell>
          <cell r="C12268">
            <v>2</v>
          </cell>
          <cell r="D12268">
            <v>10</v>
          </cell>
          <cell r="E12268" t="str">
            <v>NO_thin</v>
          </cell>
          <cell r="F12268" t="str">
            <v>130-135</v>
          </cell>
          <cell r="G12268">
            <v>1.06</v>
          </cell>
          <cell r="H12268">
            <v>-0.35</v>
          </cell>
          <cell r="I12268">
            <v>0.71</v>
          </cell>
          <cell r="J12268">
            <v>3.55</v>
          </cell>
          <cell r="K12268">
            <v>893.48</v>
          </cell>
          <cell r="L12268">
            <v>0</v>
          </cell>
          <cell r="M12268">
            <v>893.48</v>
          </cell>
          <cell r="N12268">
            <v>0</v>
          </cell>
        </row>
        <row r="12269">
          <cell r="A12269" t="str">
            <v>SS2.010NO_thin135</v>
          </cell>
          <cell r="B12269" t="str">
            <v xml:space="preserve">SS </v>
          </cell>
          <cell r="C12269">
            <v>2</v>
          </cell>
          <cell r="D12269">
            <v>10</v>
          </cell>
          <cell r="E12269" t="str">
            <v>NO_thin</v>
          </cell>
          <cell r="F12269" t="str">
            <v>135-140</v>
          </cell>
          <cell r="G12269">
            <v>0.89</v>
          </cell>
          <cell r="H12269">
            <v>-0.19</v>
          </cell>
          <cell r="I12269">
            <v>0.7</v>
          </cell>
          <cell r="J12269">
            <v>3.51</v>
          </cell>
          <cell r="K12269">
            <v>896.99</v>
          </cell>
          <cell r="L12269">
            <v>0</v>
          </cell>
          <cell r="M12269">
            <v>896.99</v>
          </cell>
          <cell r="N12269">
            <v>0</v>
          </cell>
        </row>
        <row r="12270">
          <cell r="A12270" t="str">
            <v>SS2.010NO_thin140</v>
          </cell>
          <cell r="B12270" t="str">
            <v xml:space="preserve">SS </v>
          </cell>
          <cell r="C12270">
            <v>2</v>
          </cell>
          <cell r="D12270">
            <v>10</v>
          </cell>
          <cell r="E12270" t="str">
            <v>NO_thin</v>
          </cell>
          <cell r="F12270" t="str">
            <v>140-145</v>
          </cell>
          <cell r="G12270">
            <v>0.81</v>
          </cell>
          <cell r="H12270">
            <v>-0.23</v>
          </cell>
          <cell r="I12270">
            <v>0.57999999999999996</v>
          </cell>
          <cell r="J12270">
            <v>2.91</v>
          </cell>
          <cell r="K12270">
            <v>899.9</v>
          </cell>
          <cell r="L12270">
            <v>0</v>
          </cell>
          <cell r="M12270">
            <v>899.9</v>
          </cell>
          <cell r="N12270">
            <v>0</v>
          </cell>
        </row>
        <row r="12271">
          <cell r="A12271" t="str">
            <v>SS2.010NO_thin145</v>
          </cell>
          <cell r="B12271" t="str">
            <v xml:space="preserve">SS </v>
          </cell>
          <cell r="C12271">
            <v>2</v>
          </cell>
          <cell r="D12271">
            <v>10</v>
          </cell>
          <cell r="E12271" t="str">
            <v>NO_thin</v>
          </cell>
          <cell r="F12271" t="str">
            <v>145-150</v>
          </cell>
          <cell r="G12271">
            <v>0.68</v>
          </cell>
          <cell r="H12271">
            <v>-0.18</v>
          </cell>
          <cell r="I12271">
            <v>0.5</v>
          </cell>
          <cell r="J12271">
            <v>2.5099999999999998</v>
          </cell>
          <cell r="K12271">
            <v>902.4</v>
          </cell>
          <cell r="L12271">
            <v>0</v>
          </cell>
          <cell r="M12271">
            <v>902.4</v>
          </cell>
          <cell r="N12271">
            <v>0</v>
          </cell>
        </row>
        <row r="12272">
          <cell r="A12272" t="str">
            <v>SS2.010NO_thin150</v>
          </cell>
          <cell r="B12272" t="str">
            <v xml:space="preserve">SS </v>
          </cell>
          <cell r="C12272">
            <v>2</v>
          </cell>
          <cell r="D12272">
            <v>10</v>
          </cell>
          <cell r="E12272" t="str">
            <v>NO_thin</v>
          </cell>
          <cell r="F12272" t="str">
            <v>150-155</v>
          </cell>
          <cell r="G12272">
            <v>0.68</v>
          </cell>
          <cell r="H12272">
            <v>-0.15</v>
          </cell>
          <cell r="I12272">
            <v>0.53</v>
          </cell>
          <cell r="J12272">
            <v>2.66</v>
          </cell>
          <cell r="K12272">
            <v>905.06</v>
          </cell>
          <cell r="L12272">
            <v>0</v>
          </cell>
          <cell r="M12272">
            <v>905.06</v>
          </cell>
          <cell r="N12272">
            <v>0</v>
          </cell>
        </row>
        <row r="12273">
          <cell r="A12273" t="str">
            <v>SS2.010NO_thin155</v>
          </cell>
          <cell r="B12273" t="str">
            <v xml:space="preserve">SS </v>
          </cell>
          <cell r="C12273">
            <v>2</v>
          </cell>
          <cell r="D12273">
            <v>10</v>
          </cell>
          <cell r="E12273" t="str">
            <v>NO_thin</v>
          </cell>
          <cell r="F12273" t="str">
            <v>155-160</v>
          </cell>
          <cell r="G12273">
            <v>0.56000000000000005</v>
          </cell>
          <cell r="H12273">
            <v>-0.11</v>
          </cell>
          <cell r="I12273">
            <v>0.45</v>
          </cell>
          <cell r="J12273">
            <v>2.23</v>
          </cell>
          <cell r="K12273">
            <v>907.3</v>
          </cell>
          <cell r="L12273">
            <v>0</v>
          </cell>
          <cell r="M12273">
            <v>907.3</v>
          </cell>
          <cell r="N12273">
            <v>0</v>
          </cell>
        </row>
        <row r="12274">
          <cell r="A12274" t="str">
            <v>SS2.010NO_thin160</v>
          </cell>
          <cell r="B12274" t="str">
            <v xml:space="preserve">SS </v>
          </cell>
          <cell r="C12274">
            <v>2</v>
          </cell>
          <cell r="D12274">
            <v>10</v>
          </cell>
          <cell r="E12274" t="str">
            <v>NO_thin</v>
          </cell>
          <cell r="F12274" t="str">
            <v>160-165</v>
          </cell>
          <cell r="G12274">
            <v>0.45</v>
          </cell>
          <cell r="H12274">
            <v>-0.09</v>
          </cell>
          <cell r="I12274">
            <v>0.36</v>
          </cell>
          <cell r="J12274">
            <v>1.79</v>
          </cell>
          <cell r="K12274">
            <v>909.09</v>
          </cell>
          <cell r="L12274">
            <v>0</v>
          </cell>
          <cell r="M12274">
            <v>909.09</v>
          </cell>
          <cell r="N12274">
            <v>0</v>
          </cell>
        </row>
        <row r="12275">
          <cell r="A12275" t="str">
            <v>SS2.010NO_thin165</v>
          </cell>
          <cell r="B12275" t="str">
            <v xml:space="preserve">SS </v>
          </cell>
          <cell r="C12275">
            <v>2</v>
          </cell>
          <cell r="D12275">
            <v>10</v>
          </cell>
          <cell r="E12275" t="str">
            <v>NO_thin</v>
          </cell>
          <cell r="F12275" t="str">
            <v>165-170</v>
          </cell>
          <cell r="G12275">
            <v>0.36</v>
          </cell>
          <cell r="H12275">
            <v>-0.08</v>
          </cell>
          <cell r="I12275">
            <v>0.28000000000000003</v>
          </cell>
          <cell r="J12275">
            <v>1.4</v>
          </cell>
          <cell r="K12275">
            <v>910.49</v>
          </cell>
          <cell r="L12275">
            <v>0</v>
          </cell>
          <cell r="M12275">
            <v>910.49</v>
          </cell>
          <cell r="N12275">
            <v>0</v>
          </cell>
        </row>
        <row r="12276">
          <cell r="A12276" t="str">
            <v>SS2.010NO_thin170</v>
          </cell>
          <cell r="B12276" t="str">
            <v xml:space="preserve">SS </v>
          </cell>
          <cell r="C12276">
            <v>2</v>
          </cell>
          <cell r="D12276">
            <v>10</v>
          </cell>
          <cell r="E12276" t="str">
            <v>NO_thin</v>
          </cell>
          <cell r="F12276" t="str">
            <v>170-175</v>
          </cell>
          <cell r="G12276">
            <v>0.43</v>
          </cell>
          <cell r="H12276">
            <v>-7.0000000000000007E-2</v>
          </cell>
          <cell r="I12276">
            <v>0.36</v>
          </cell>
          <cell r="J12276">
            <v>1.81</v>
          </cell>
          <cell r="K12276">
            <v>912.3</v>
          </cell>
          <cell r="L12276">
            <v>0</v>
          </cell>
          <cell r="M12276">
            <v>912.3</v>
          </cell>
          <cell r="N12276">
            <v>0</v>
          </cell>
        </row>
        <row r="12277">
          <cell r="A12277" t="str">
            <v>SS2.010NO_thin175</v>
          </cell>
          <cell r="B12277" t="str">
            <v xml:space="preserve">SS </v>
          </cell>
          <cell r="C12277">
            <v>2</v>
          </cell>
          <cell r="D12277">
            <v>10</v>
          </cell>
          <cell r="E12277" t="str">
            <v>NO_thin</v>
          </cell>
          <cell r="F12277" t="str">
            <v>175-180</v>
          </cell>
          <cell r="G12277">
            <v>0.34</v>
          </cell>
          <cell r="H12277">
            <v>-0.06</v>
          </cell>
          <cell r="I12277">
            <v>0.28000000000000003</v>
          </cell>
          <cell r="J12277">
            <v>1.4</v>
          </cell>
          <cell r="K12277">
            <v>913.71</v>
          </cell>
          <cell r="L12277">
            <v>0</v>
          </cell>
          <cell r="M12277">
            <v>913.71</v>
          </cell>
          <cell r="N12277">
            <v>0</v>
          </cell>
        </row>
        <row r="12278">
          <cell r="A12278" t="str">
            <v>SS2.010NO_thin180</v>
          </cell>
          <cell r="B12278" t="str">
            <v xml:space="preserve">SS </v>
          </cell>
          <cell r="C12278">
            <v>2</v>
          </cell>
          <cell r="D12278">
            <v>10</v>
          </cell>
          <cell r="E12278" t="str">
            <v>NO_thin</v>
          </cell>
          <cell r="F12278" t="str">
            <v>180-185</v>
          </cell>
          <cell r="G12278">
            <v>0.27</v>
          </cell>
          <cell r="H12278">
            <v>-0.05</v>
          </cell>
          <cell r="I12278">
            <v>0.22</v>
          </cell>
          <cell r="J12278">
            <v>1.0900000000000001</v>
          </cell>
          <cell r="K12278">
            <v>914.8</v>
          </cell>
          <cell r="L12278">
            <v>0</v>
          </cell>
          <cell r="M12278">
            <v>914.8</v>
          </cell>
          <cell r="N12278">
            <v>0</v>
          </cell>
        </row>
        <row r="12279">
          <cell r="A12279" t="str">
            <v>SS2.010NO_thin185</v>
          </cell>
          <cell r="B12279" t="str">
            <v xml:space="preserve">SS </v>
          </cell>
          <cell r="C12279">
            <v>2</v>
          </cell>
          <cell r="D12279">
            <v>10</v>
          </cell>
          <cell r="E12279" t="str">
            <v>NO_thin</v>
          </cell>
          <cell r="F12279" t="str">
            <v>185-190</v>
          </cell>
          <cell r="G12279">
            <v>0.25</v>
          </cell>
          <cell r="H12279">
            <v>-0.04</v>
          </cell>
          <cell r="I12279">
            <v>0.21</v>
          </cell>
          <cell r="J12279">
            <v>1.05</v>
          </cell>
          <cell r="K12279">
            <v>915.85</v>
          </cell>
          <cell r="L12279">
            <v>0</v>
          </cell>
          <cell r="M12279">
            <v>915.85</v>
          </cell>
          <cell r="N12279">
            <v>0</v>
          </cell>
        </row>
        <row r="12280">
          <cell r="A12280" t="str">
            <v>SS2.010NO_thin190</v>
          </cell>
          <cell r="B12280" t="str">
            <v xml:space="preserve">SS </v>
          </cell>
          <cell r="C12280">
            <v>2</v>
          </cell>
          <cell r="D12280">
            <v>10</v>
          </cell>
          <cell r="E12280" t="str">
            <v>NO_thin</v>
          </cell>
          <cell r="F12280" t="str">
            <v>190-195</v>
          </cell>
          <cell r="G12280">
            <v>0.25</v>
          </cell>
          <cell r="H12280">
            <v>-0.03</v>
          </cell>
          <cell r="I12280">
            <v>0.22</v>
          </cell>
          <cell r="J12280">
            <v>1.1000000000000001</v>
          </cell>
          <cell r="K12280">
            <v>916.95</v>
          </cell>
          <cell r="L12280">
            <v>0</v>
          </cell>
          <cell r="M12280">
            <v>916.95</v>
          </cell>
          <cell r="N12280">
            <v>0</v>
          </cell>
        </row>
        <row r="12281">
          <cell r="A12281" t="str">
            <v>SS2.010NO_thin195</v>
          </cell>
          <cell r="B12281" t="str">
            <v xml:space="preserve">SS </v>
          </cell>
          <cell r="C12281">
            <v>2</v>
          </cell>
          <cell r="D12281">
            <v>10</v>
          </cell>
          <cell r="E12281" t="str">
            <v>NO_thin</v>
          </cell>
          <cell r="F12281" t="str">
            <v>195-200</v>
          </cell>
          <cell r="G12281">
            <v>0.16</v>
          </cell>
          <cell r="H12281">
            <v>-0.03</v>
          </cell>
          <cell r="I12281">
            <v>0.13</v>
          </cell>
          <cell r="J12281">
            <v>0.65</v>
          </cell>
          <cell r="K12281">
            <v>917.6</v>
          </cell>
          <cell r="L12281">
            <v>0</v>
          </cell>
          <cell r="M12281">
            <v>917.6</v>
          </cell>
          <cell r="N12281">
            <v>0</v>
          </cell>
        </row>
        <row r="12282">
          <cell r="A12282" t="str">
            <v>SS2.010Thinned000</v>
          </cell>
          <cell r="B12282" t="str">
            <v xml:space="preserve">SS </v>
          </cell>
          <cell r="C12282">
            <v>2</v>
          </cell>
          <cell r="D12282">
            <v>10</v>
          </cell>
          <cell r="E12282" t="str">
            <v>Thinned</v>
          </cell>
          <cell r="F12282" t="str">
            <v xml:space="preserve">  0-5</v>
          </cell>
          <cell r="G12282">
            <v>0.27</v>
          </cell>
          <cell r="H12282">
            <v>0.16</v>
          </cell>
          <cell r="I12282">
            <v>0.43</v>
          </cell>
          <cell r="J12282">
            <v>2.13</v>
          </cell>
          <cell r="K12282">
            <v>2.13</v>
          </cell>
          <cell r="L12282">
            <v>0</v>
          </cell>
          <cell r="M12282">
            <v>2.13</v>
          </cell>
          <cell r="N12282">
            <v>0</v>
          </cell>
        </row>
        <row r="12283">
          <cell r="A12283" t="str">
            <v>SS2.010Thinned005</v>
          </cell>
          <cell r="B12283" t="str">
            <v xml:space="preserve">SS </v>
          </cell>
          <cell r="C12283">
            <v>2</v>
          </cell>
          <cell r="D12283">
            <v>10</v>
          </cell>
          <cell r="E12283" t="str">
            <v>Thinned</v>
          </cell>
          <cell r="F12283" t="str">
            <v xml:space="preserve">  5-10</v>
          </cell>
          <cell r="G12283">
            <v>0.81</v>
          </cell>
          <cell r="H12283">
            <v>0.2</v>
          </cell>
          <cell r="I12283">
            <v>1.01</v>
          </cell>
          <cell r="J12283">
            <v>5.04</v>
          </cell>
          <cell r="K12283">
            <v>7.17</v>
          </cell>
          <cell r="L12283">
            <v>0</v>
          </cell>
          <cell r="M12283">
            <v>7.17</v>
          </cell>
          <cell r="N12283">
            <v>0</v>
          </cell>
        </row>
        <row r="12284">
          <cell r="A12284" t="str">
            <v>SS2.010Thinned010</v>
          </cell>
          <cell r="B12284" t="str">
            <v xml:space="preserve">SS </v>
          </cell>
          <cell r="C12284">
            <v>2</v>
          </cell>
          <cell r="D12284">
            <v>10</v>
          </cell>
          <cell r="E12284" t="str">
            <v>Thinned</v>
          </cell>
          <cell r="F12284" t="str">
            <v xml:space="preserve"> 10-15</v>
          </cell>
          <cell r="G12284">
            <v>2.4700000000000002</v>
          </cell>
          <cell r="H12284">
            <v>0.2</v>
          </cell>
          <cell r="I12284">
            <v>2.67</v>
          </cell>
          <cell r="J12284">
            <v>13.34</v>
          </cell>
          <cell r="K12284">
            <v>20.51</v>
          </cell>
          <cell r="L12284">
            <v>0</v>
          </cell>
          <cell r="M12284">
            <v>20.51</v>
          </cell>
          <cell r="N12284">
            <v>0</v>
          </cell>
        </row>
        <row r="12285">
          <cell r="A12285" t="str">
            <v>SS2.010Thinned015</v>
          </cell>
          <cell r="B12285" t="str">
            <v xml:space="preserve">SS </v>
          </cell>
          <cell r="C12285">
            <v>2</v>
          </cell>
          <cell r="D12285">
            <v>10</v>
          </cell>
          <cell r="E12285" t="str">
            <v>Thinned</v>
          </cell>
          <cell r="F12285" t="str">
            <v xml:space="preserve"> 15-20</v>
          </cell>
          <cell r="G12285">
            <v>7.54</v>
          </cell>
          <cell r="H12285">
            <v>0.2</v>
          </cell>
          <cell r="I12285">
            <v>7.73</v>
          </cell>
          <cell r="J12285">
            <v>38.67</v>
          </cell>
          <cell r="K12285">
            <v>59.19</v>
          </cell>
          <cell r="L12285">
            <v>0</v>
          </cell>
          <cell r="M12285">
            <v>59.19</v>
          </cell>
          <cell r="N12285">
            <v>0</v>
          </cell>
        </row>
        <row r="12286">
          <cell r="A12286" t="str">
            <v>SS2.010Thinned020</v>
          </cell>
          <cell r="B12286" t="str">
            <v xml:space="preserve">SS </v>
          </cell>
          <cell r="C12286">
            <v>2</v>
          </cell>
          <cell r="D12286">
            <v>10</v>
          </cell>
          <cell r="E12286" t="str">
            <v>Thinned</v>
          </cell>
          <cell r="F12286" t="str">
            <v xml:space="preserve"> 20-25</v>
          </cell>
          <cell r="G12286">
            <v>19.940000000000001</v>
          </cell>
          <cell r="H12286">
            <v>0.53</v>
          </cell>
          <cell r="I12286">
            <v>20.47</v>
          </cell>
          <cell r="J12286">
            <v>102.36</v>
          </cell>
          <cell r="K12286">
            <v>161.55000000000001</v>
          </cell>
          <cell r="L12286">
            <v>0</v>
          </cell>
          <cell r="M12286">
            <v>161.55000000000001</v>
          </cell>
          <cell r="N12286">
            <v>0</v>
          </cell>
        </row>
        <row r="12287">
          <cell r="A12287" t="str">
            <v>SS2.010Thinned025</v>
          </cell>
          <cell r="B12287" t="str">
            <v xml:space="preserve">SS </v>
          </cell>
          <cell r="C12287">
            <v>2</v>
          </cell>
          <cell r="D12287">
            <v>10</v>
          </cell>
          <cell r="E12287" t="str">
            <v>Thinned</v>
          </cell>
          <cell r="F12287" t="str">
            <v xml:space="preserve"> 25-30</v>
          </cell>
          <cell r="G12287">
            <v>6.32</v>
          </cell>
          <cell r="H12287">
            <v>3.75</v>
          </cell>
          <cell r="I12287">
            <v>10.08</v>
          </cell>
          <cell r="J12287">
            <v>50.38</v>
          </cell>
          <cell r="K12287">
            <v>211.93</v>
          </cell>
          <cell r="L12287">
            <v>-0.15</v>
          </cell>
          <cell r="M12287">
            <v>211.78</v>
          </cell>
          <cell r="N12287">
            <v>8.48</v>
          </cell>
        </row>
        <row r="12288">
          <cell r="A12288" t="str">
            <v>SS2.010Thinned030</v>
          </cell>
          <cell r="B12288" t="str">
            <v xml:space="preserve">SS </v>
          </cell>
          <cell r="C12288">
            <v>2</v>
          </cell>
          <cell r="D12288">
            <v>10</v>
          </cell>
          <cell r="E12288" t="str">
            <v>Thinned</v>
          </cell>
          <cell r="F12288" t="str">
            <v xml:space="preserve"> 30-35</v>
          </cell>
          <cell r="G12288">
            <v>5.6</v>
          </cell>
          <cell r="H12288">
            <v>0.45</v>
          </cell>
          <cell r="I12288">
            <v>6.05</v>
          </cell>
          <cell r="J12288">
            <v>30.25</v>
          </cell>
          <cell r="K12288">
            <v>242.18</v>
          </cell>
          <cell r="L12288">
            <v>-0.27</v>
          </cell>
          <cell r="M12288">
            <v>241.91</v>
          </cell>
          <cell r="N12288">
            <v>7.11</v>
          </cell>
        </row>
        <row r="12289">
          <cell r="A12289" t="str">
            <v>SS2.010Thinned035</v>
          </cell>
          <cell r="B12289" t="str">
            <v xml:space="preserve">SS </v>
          </cell>
          <cell r="C12289">
            <v>2</v>
          </cell>
          <cell r="D12289">
            <v>10</v>
          </cell>
          <cell r="E12289" t="str">
            <v>Thinned</v>
          </cell>
          <cell r="F12289" t="str">
            <v xml:space="preserve"> 35-40</v>
          </cell>
          <cell r="G12289">
            <v>7.71</v>
          </cell>
          <cell r="H12289">
            <v>2.1</v>
          </cell>
          <cell r="I12289">
            <v>9.81</v>
          </cell>
          <cell r="J12289">
            <v>49.05</v>
          </cell>
          <cell r="K12289">
            <v>291.24</v>
          </cell>
          <cell r="L12289">
            <v>-0.91</v>
          </cell>
          <cell r="M12289">
            <v>290.33</v>
          </cell>
          <cell r="N12289">
            <v>3.63</v>
          </cell>
        </row>
        <row r="12290">
          <cell r="A12290" t="str">
            <v>SS2.010Thinned040</v>
          </cell>
          <cell r="B12290" t="str">
            <v xml:space="preserve">SS </v>
          </cell>
          <cell r="C12290">
            <v>2</v>
          </cell>
          <cell r="D12290">
            <v>10</v>
          </cell>
          <cell r="E12290" t="str">
            <v>Thinned</v>
          </cell>
          <cell r="F12290" t="str">
            <v xml:space="preserve"> 40-45</v>
          </cell>
          <cell r="G12290">
            <v>7.78</v>
          </cell>
          <cell r="H12290">
            <v>1.44</v>
          </cell>
          <cell r="I12290">
            <v>9.23</v>
          </cell>
          <cell r="J12290">
            <v>46.14</v>
          </cell>
          <cell r="K12290">
            <v>337.38</v>
          </cell>
          <cell r="L12290">
            <v>-1.54</v>
          </cell>
          <cell r="M12290">
            <v>335.84</v>
          </cell>
          <cell r="N12290">
            <v>3.58</v>
          </cell>
        </row>
        <row r="12291">
          <cell r="A12291" t="str">
            <v>SS2.010Thinned045</v>
          </cell>
          <cell r="B12291" t="str">
            <v xml:space="preserve">SS </v>
          </cell>
          <cell r="C12291">
            <v>2</v>
          </cell>
          <cell r="D12291">
            <v>10</v>
          </cell>
          <cell r="E12291" t="str">
            <v>Thinned</v>
          </cell>
          <cell r="F12291" t="str">
            <v xml:space="preserve"> 45-50</v>
          </cell>
          <cell r="G12291">
            <v>6.91</v>
          </cell>
          <cell r="H12291">
            <v>-0.56000000000000005</v>
          </cell>
          <cell r="I12291">
            <v>6.35</v>
          </cell>
          <cell r="J12291">
            <v>31.74</v>
          </cell>
          <cell r="K12291">
            <v>369.11</v>
          </cell>
          <cell r="L12291">
            <v>-2.29</v>
          </cell>
          <cell r="M12291">
            <v>366.82</v>
          </cell>
          <cell r="N12291">
            <v>4.29</v>
          </cell>
        </row>
        <row r="12292">
          <cell r="A12292" t="str">
            <v>SS2.010Thinned050</v>
          </cell>
          <cell r="B12292" t="str">
            <v xml:space="preserve">SS </v>
          </cell>
          <cell r="C12292">
            <v>2</v>
          </cell>
          <cell r="D12292">
            <v>10</v>
          </cell>
          <cell r="E12292" t="str">
            <v>Thinned</v>
          </cell>
          <cell r="F12292" t="str">
            <v xml:space="preserve"> 50-55</v>
          </cell>
          <cell r="G12292">
            <v>5.46</v>
          </cell>
          <cell r="H12292">
            <v>-0.28000000000000003</v>
          </cell>
          <cell r="I12292">
            <v>5.18</v>
          </cell>
          <cell r="J12292">
            <v>25.91</v>
          </cell>
          <cell r="K12292">
            <v>395.02</v>
          </cell>
          <cell r="L12292">
            <v>-3</v>
          </cell>
          <cell r="M12292">
            <v>392.02</v>
          </cell>
          <cell r="N12292">
            <v>4</v>
          </cell>
        </row>
        <row r="12293">
          <cell r="A12293" t="str">
            <v>SS2.010Thinned055</v>
          </cell>
          <cell r="B12293" t="str">
            <v xml:space="preserve">SS </v>
          </cell>
          <cell r="C12293">
            <v>2</v>
          </cell>
          <cell r="D12293">
            <v>10</v>
          </cell>
          <cell r="E12293" t="str">
            <v>Thinned</v>
          </cell>
          <cell r="F12293" t="str">
            <v xml:space="preserve"> 55-60</v>
          </cell>
          <cell r="G12293">
            <v>5.22</v>
          </cell>
          <cell r="H12293">
            <v>-1.06</v>
          </cell>
          <cell r="I12293">
            <v>4.16</v>
          </cell>
          <cell r="J12293">
            <v>20.82</v>
          </cell>
          <cell r="K12293">
            <v>415.84</v>
          </cell>
          <cell r="L12293">
            <v>-3.56</v>
          </cell>
          <cell r="M12293">
            <v>412.28</v>
          </cell>
          <cell r="N12293">
            <v>3.21</v>
          </cell>
        </row>
        <row r="12294">
          <cell r="A12294" t="str">
            <v>SS2.010Thinned060</v>
          </cell>
          <cell r="B12294" t="str">
            <v xml:space="preserve">SS </v>
          </cell>
          <cell r="C12294">
            <v>2</v>
          </cell>
          <cell r="D12294">
            <v>10</v>
          </cell>
          <cell r="E12294" t="str">
            <v>Thinned</v>
          </cell>
          <cell r="F12294" t="str">
            <v xml:space="preserve"> 60-65</v>
          </cell>
          <cell r="G12294">
            <v>4.68</v>
          </cell>
          <cell r="H12294">
            <v>-0.95</v>
          </cell>
          <cell r="I12294">
            <v>3.73</v>
          </cell>
          <cell r="J12294">
            <v>18.670000000000002</v>
          </cell>
          <cell r="K12294">
            <v>434.51</v>
          </cell>
          <cell r="L12294">
            <v>-4.0599999999999996</v>
          </cell>
          <cell r="M12294">
            <v>430.45</v>
          </cell>
          <cell r="N12294">
            <v>2.84</v>
          </cell>
        </row>
        <row r="12295">
          <cell r="A12295" t="str">
            <v>SS2.010Thinned065</v>
          </cell>
          <cell r="B12295" t="str">
            <v xml:space="preserve">SS </v>
          </cell>
          <cell r="C12295">
            <v>2</v>
          </cell>
          <cell r="D12295">
            <v>10</v>
          </cell>
          <cell r="E12295" t="str">
            <v>Thinned</v>
          </cell>
          <cell r="F12295" t="str">
            <v xml:space="preserve"> 65-70</v>
          </cell>
          <cell r="G12295">
            <v>4.79</v>
          </cell>
          <cell r="H12295">
            <v>-0.69</v>
          </cell>
          <cell r="I12295">
            <v>4.09</v>
          </cell>
          <cell r="J12295">
            <v>20.47</v>
          </cell>
          <cell r="K12295">
            <v>454.98</v>
          </cell>
          <cell r="L12295">
            <v>-4.51</v>
          </cell>
          <cell r="M12295">
            <v>450.47</v>
          </cell>
          <cell r="N12295">
            <v>2.5499999999999998</v>
          </cell>
        </row>
        <row r="12296">
          <cell r="A12296" t="str">
            <v>SS2.010Thinned070</v>
          </cell>
          <cell r="B12296" t="str">
            <v xml:space="preserve">SS </v>
          </cell>
          <cell r="C12296">
            <v>2</v>
          </cell>
          <cell r="D12296">
            <v>10</v>
          </cell>
          <cell r="E12296" t="str">
            <v>Thinned</v>
          </cell>
          <cell r="F12296" t="str">
            <v xml:space="preserve"> 70-75</v>
          </cell>
          <cell r="G12296">
            <v>3.73</v>
          </cell>
          <cell r="H12296">
            <v>-0.4</v>
          </cell>
          <cell r="I12296">
            <v>3.33</v>
          </cell>
          <cell r="J12296">
            <v>16.66</v>
          </cell>
          <cell r="K12296">
            <v>471.64</v>
          </cell>
          <cell r="L12296">
            <v>-4.91</v>
          </cell>
          <cell r="M12296">
            <v>466.72999999999996</v>
          </cell>
          <cell r="N12296">
            <v>2.25</v>
          </cell>
        </row>
        <row r="12297">
          <cell r="A12297" t="str">
            <v>SS2.010Thinned075</v>
          </cell>
          <cell r="B12297" t="str">
            <v xml:space="preserve">SS </v>
          </cell>
          <cell r="C12297">
            <v>2</v>
          </cell>
          <cell r="D12297">
            <v>10</v>
          </cell>
          <cell r="E12297" t="str">
            <v>Thinned</v>
          </cell>
          <cell r="F12297" t="str">
            <v xml:space="preserve"> 75-80</v>
          </cell>
          <cell r="G12297">
            <v>2.65</v>
          </cell>
          <cell r="H12297">
            <v>-0.28000000000000003</v>
          </cell>
          <cell r="I12297">
            <v>2.37</v>
          </cell>
          <cell r="J12297">
            <v>11.84</v>
          </cell>
          <cell r="K12297">
            <v>483.48</v>
          </cell>
          <cell r="L12297">
            <v>-5.28</v>
          </cell>
          <cell r="M12297">
            <v>478.20000000000005</v>
          </cell>
          <cell r="N12297">
            <v>2.13</v>
          </cell>
        </row>
        <row r="12298">
          <cell r="A12298" t="str">
            <v>SS2.010Thinned080</v>
          </cell>
          <cell r="B12298" t="str">
            <v xml:space="preserve">SS </v>
          </cell>
          <cell r="C12298">
            <v>2</v>
          </cell>
          <cell r="D12298">
            <v>10</v>
          </cell>
          <cell r="E12298" t="str">
            <v>Thinned</v>
          </cell>
          <cell r="F12298" t="str">
            <v xml:space="preserve"> 80-85</v>
          </cell>
          <cell r="G12298">
            <v>2.33</v>
          </cell>
          <cell r="H12298">
            <v>-0.23</v>
          </cell>
          <cell r="I12298">
            <v>2.11</v>
          </cell>
          <cell r="J12298">
            <v>10.53</v>
          </cell>
          <cell r="K12298">
            <v>494.01</v>
          </cell>
          <cell r="L12298">
            <v>-5.64</v>
          </cell>
          <cell r="M12298">
            <v>488.37</v>
          </cell>
          <cell r="N12298">
            <v>2.0099999999999998</v>
          </cell>
        </row>
        <row r="12299">
          <cell r="A12299" t="str">
            <v>SS2.010Thinned085</v>
          </cell>
          <cell r="B12299" t="str">
            <v xml:space="preserve">SS </v>
          </cell>
          <cell r="C12299">
            <v>2</v>
          </cell>
          <cell r="D12299">
            <v>10</v>
          </cell>
          <cell r="E12299" t="str">
            <v>Thinned</v>
          </cell>
          <cell r="F12299" t="str">
            <v xml:space="preserve"> 85-90</v>
          </cell>
          <cell r="G12299">
            <v>1.99</v>
          </cell>
          <cell r="H12299">
            <v>-0.19</v>
          </cell>
          <cell r="I12299">
            <v>1.8</v>
          </cell>
          <cell r="J12299">
            <v>9.01</v>
          </cell>
          <cell r="K12299">
            <v>503.02</v>
          </cell>
          <cell r="L12299">
            <v>-5.97</v>
          </cell>
          <cell r="M12299">
            <v>497.04999999999995</v>
          </cell>
          <cell r="N12299">
            <v>1.88</v>
          </cell>
        </row>
        <row r="12300">
          <cell r="A12300" t="str">
            <v>SS2.010Thinned090</v>
          </cell>
          <cell r="B12300" t="str">
            <v xml:space="preserve">SS </v>
          </cell>
          <cell r="C12300">
            <v>2</v>
          </cell>
          <cell r="D12300">
            <v>10</v>
          </cell>
          <cell r="E12300" t="str">
            <v>Thinned</v>
          </cell>
          <cell r="F12300" t="str">
            <v xml:space="preserve"> 90-95</v>
          </cell>
          <cell r="G12300">
            <v>1.52</v>
          </cell>
          <cell r="H12300">
            <v>-0.16</v>
          </cell>
          <cell r="I12300">
            <v>1.35</v>
          </cell>
          <cell r="J12300">
            <v>6.77</v>
          </cell>
          <cell r="K12300">
            <v>509.8</v>
          </cell>
          <cell r="L12300">
            <v>-6.28</v>
          </cell>
          <cell r="M12300">
            <v>503.52000000000004</v>
          </cell>
          <cell r="N12300">
            <v>1.76</v>
          </cell>
        </row>
        <row r="12301">
          <cell r="A12301" t="str">
            <v>SS2.010Thinned095</v>
          </cell>
          <cell r="B12301" t="str">
            <v xml:space="preserve">SS </v>
          </cell>
          <cell r="C12301">
            <v>2</v>
          </cell>
          <cell r="D12301">
            <v>10</v>
          </cell>
          <cell r="E12301" t="str">
            <v>Thinned</v>
          </cell>
          <cell r="F12301" t="str">
            <v xml:space="preserve"> 95-100</v>
          </cell>
          <cell r="G12301">
            <v>1.1100000000000001</v>
          </cell>
          <cell r="H12301">
            <v>-0.14000000000000001</v>
          </cell>
          <cell r="I12301">
            <v>0.96</v>
          </cell>
          <cell r="J12301">
            <v>4.8099999999999996</v>
          </cell>
          <cell r="K12301">
            <v>514.61</v>
          </cell>
          <cell r="L12301">
            <v>-6.57</v>
          </cell>
          <cell r="M12301">
            <v>508.04</v>
          </cell>
          <cell r="N12301">
            <v>1.65</v>
          </cell>
        </row>
        <row r="12302">
          <cell r="A12302" t="str">
            <v>SS2.010Thinned100</v>
          </cell>
          <cell r="B12302" t="str">
            <v xml:space="preserve">SS </v>
          </cell>
          <cell r="C12302">
            <v>2</v>
          </cell>
          <cell r="D12302">
            <v>10</v>
          </cell>
          <cell r="E12302" t="str">
            <v>Thinned</v>
          </cell>
          <cell r="F12302" t="str">
            <v>100-105</v>
          </cell>
          <cell r="G12302">
            <v>0.6</v>
          </cell>
          <cell r="H12302">
            <v>-0.13</v>
          </cell>
          <cell r="I12302">
            <v>0.47</v>
          </cell>
          <cell r="J12302">
            <v>2.37</v>
          </cell>
          <cell r="K12302">
            <v>516.98</v>
          </cell>
          <cell r="L12302">
            <v>-6.84</v>
          </cell>
          <cell r="M12302">
            <v>510.14000000000004</v>
          </cell>
          <cell r="N12302">
            <v>1.54</v>
          </cell>
        </row>
        <row r="12303">
          <cell r="A12303" t="str">
            <v>SS2.010Thinned105</v>
          </cell>
          <cell r="B12303" t="str">
            <v xml:space="preserve">SS </v>
          </cell>
          <cell r="C12303">
            <v>2</v>
          </cell>
          <cell r="D12303">
            <v>10</v>
          </cell>
          <cell r="E12303" t="str">
            <v>Thinned</v>
          </cell>
          <cell r="F12303" t="str">
            <v>105-110</v>
          </cell>
          <cell r="G12303">
            <v>0.06</v>
          </cell>
          <cell r="H12303">
            <v>-0.15</v>
          </cell>
          <cell r="I12303">
            <v>-0.08</v>
          </cell>
          <cell r="J12303">
            <v>-0.42</v>
          </cell>
          <cell r="K12303">
            <v>516.57000000000005</v>
          </cell>
          <cell r="L12303">
            <v>-7.09</v>
          </cell>
          <cell r="M12303">
            <v>509.48000000000008</v>
          </cell>
          <cell r="N12303">
            <v>1.45</v>
          </cell>
        </row>
        <row r="12304">
          <cell r="A12304" t="str">
            <v>SS2.010Thinned110</v>
          </cell>
          <cell r="B12304" t="str">
            <v xml:space="preserve">SS </v>
          </cell>
          <cell r="C12304">
            <v>2</v>
          </cell>
          <cell r="D12304">
            <v>10</v>
          </cell>
          <cell r="E12304" t="str">
            <v>Thinned</v>
          </cell>
          <cell r="F12304" t="str">
            <v>110-115</v>
          </cell>
          <cell r="G12304">
            <v>0.05</v>
          </cell>
          <cell r="H12304">
            <v>-0.15</v>
          </cell>
          <cell r="I12304">
            <v>-0.1</v>
          </cell>
          <cell r="J12304">
            <v>-0.52</v>
          </cell>
          <cell r="K12304">
            <v>516.04</v>
          </cell>
          <cell r="L12304">
            <v>-7.33</v>
          </cell>
          <cell r="M12304">
            <v>508.71</v>
          </cell>
          <cell r="N12304">
            <v>1.37</v>
          </cell>
        </row>
        <row r="12305">
          <cell r="A12305" t="str">
            <v>SS2.010Thinned115</v>
          </cell>
          <cell r="B12305" t="str">
            <v xml:space="preserve">SS </v>
          </cell>
          <cell r="C12305">
            <v>2</v>
          </cell>
          <cell r="D12305">
            <v>10</v>
          </cell>
          <cell r="E12305" t="str">
            <v>Thinned</v>
          </cell>
          <cell r="F12305" t="str">
            <v>115-120</v>
          </cell>
          <cell r="G12305">
            <v>0</v>
          </cell>
          <cell r="H12305">
            <v>-0.15</v>
          </cell>
          <cell r="I12305">
            <v>-0.15</v>
          </cell>
          <cell r="J12305">
            <v>-0.74</v>
          </cell>
          <cell r="K12305">
            <v>515.29999999999995</v>
          </cell>
          <cell r="L12305">
            <v>-7.56</v>
          </cell>
          <cell r="M12305">
            <v>507.73999999999995</v>
          </cell>
          <cell r="N12305">
            <v>1.28</v>
          </cell>
        </row>
        <row r="12306">
          <cell r="A12306" t="str">
            <v>SS2.010Thinned120</v>
          </cell>
          <cell r="B12306" t="str">
            <v xml:space="preserve">SS </v>
          </cell>
          <cell r="C12306">
            <v>2</v>
          </cell>
          <cell r="D12306">
            <v>10</v>
          </cell>
          <cell r="E12306" t="str">
            <v>Thinned</v>
          </cell>
          <cell r="F12306" t="str">
            <v>120-125</v>
          </cell>
          <cell r="G12306">
            <v>-0.22</v>
          </cell>
          <cell r="H12306">
            <v>-0.13</v>
          </cell>
          <cell r="I12306">
            <v>-0.35</v>
          </cell>
          <cell r="J12306">
            <v>-1.76</v>
          </cell>
          <cell r="K12306">
            <v>513.54</v>
          </cell>
          <cell r="L12306">
            <v>-7.77</v>
          </cell>
          <cell r="M12306">
            <v>505.77</v>
          </cell>
          <cell r="N12306">
            <v>1.21</v>
          </cell>
        </row>
        <row r="12307">
          <cell r="A12307" t="str">
            <v>SS2.010Thinned125</v>
          </cell>
          <cell r="B12307" t="str">
            <v xml:space="preserve">SS </v>
          </cell>
          <cell r="C12307">
            <v>2</v>
          </cell>
          <cell r="D12307">
            <v>10</v>
          </cell>
          <cell r="E12307" t="str">
            <v>Thinned</v>
          </cell>
          <cell r="F12307" t="str">
            <v>125-130</v>
          </cell>
          <cell r="G12307">
            <v>-0.28999999999999998</v>
          </cell>
          <cell r="H12307">
            <v>-0.12</v>
          </cell>
          <cell r="I12307">
            <v>-0.4</v>
          </cell>
          <cell r="J12307">
            <v>-2.02</v>
          </cell>
          <cell r="K12307">
            <v>511.52</v>
          </cell>
          <cell r="L12307">
            <v>-7.97</v>
          </cell>
          <cell r="M12307">
            <v>503.54999999999995</v>
          </cell>
          <cell r="N12307">
            <v>1.1299999999999999</v>
          </cell>
        </row>
        <row r="12308">
          <cell r="A12308" t="str">
            <v>SS2.010Thinned130</v>
          </cell>
          <cell r="B12308" t="str">
            <v xml:space="preserve">SS </v>
          </cell>
          <cell r="C12308">
            <v>2</v>
          </cell>
          <cell r="D12308">
            <v>10</v>
          </cell>
          <cell r="E12308" t="str">
            <v>Thinned</v>
          </cell>
          <cell r="F12308" t="str">
            <v>130-135</v>
          </cell>
          <cell r="G12308">
            <v>-0.33</v>
          </cell>
          <cell r="H12308">
            <v>-0.11</v>
          </cell>
          <cell r="I12308">
            <v>-0.43</v>
          </cell>
          <cell r="J12308">
            <v>-2.17</v>
          </cell>
          <cell r="K12308">
            <v>509.35</v>
          </cell>
          <cell r="L12308">
            <v>-8.16</v>
          </cell>
          <cell r="M12308">
            <v>501.19</v>
          </cell>
          <cell r="N12308">
            <v>1.06</v>
          </cell>
        </row>
        <row r="12309">
          <cell r="A12309" t="str">
            <v>SS2.010Thinned135</v>
          </cell>
          <cell r="B12309" t="str">
            <v xml:space="preserve">SS </v>
          </cell>
          <cell r="C12309">
            <v>2</v>
          </cell>
          <cell r="D12309">
            <v>10</v>
          </cell>
          <cell r="E12309" t="str">
            <v>Thinned</v>
          </cell>
          <cell r="F12309" t="str">
            <v>135-140</v>
          </cell>
          <cell r="G12309">
            <v>-0.46</v>
          </cell>
          <cell r="H12309">
            <v>-0.1</v>
          </cell>
          <cell r="I12309">
            <v>-0.56000000000000005</v>
          </cell>
          <cell r="J12309">
            <v>-2.79</v>
          </cell>
          <cell r="K12309">
            <v>506.56</v>
          </cell>
          <cell r="L12309">
            <v>-8.33</v>
          </cell>
          <cell r="M12309">
            <v>498.23</v>
          </cell>
          <cell r="N12309">
            <v>0.99</v>
          </cell>
        </row>
        <row r="12310">
          <cell r="A12310" t="str">
            <v>SS2.010Thinned140</v>
          </cell>
          <cell r="B12310" t="str">
            <v xml:space="preserve">SS </v>
          </cell>
          <cell r="C12310">
            <v>2</v>
          </cell>
          <cell r="D12310">
            <v>10</v>
          </cell>
          <cell r="E12310" t="str">
            <v>Thinned</v>
          </cell>
          <cell r="F12310" t="str">
            <v>140-145</v>
          </cell>
          <cell r="G12310">
            <v>-0.47</v>
          </cell>
          <cell r="H12310">
            <v>-0.09</v>
          </cell>
          <cell r="I12310">
            <v>-0.56000000000000005</v>
          </cell>
          <cell r="J12310">
            <v>-2.81</v>
          </cell>
          <cell r="K12310">
            <v>503.75</v>
          </cell>
          <cell r="L12310">
            <v>-8.5</v>
          </cell>
          <cell r="M12310">
            <v>495.25</v>
          </cell>
          <cell r="N12310">
            <v>0.93</v>
          </cell>
        </row>
        <row r="12311">
          <cell r="A12311" t="str">
            <v>SS2.010Thinned145</v>
          </cell>
          <cell r="B12311" t="str">
            <v xml:space="preserve">SS </v>
          </cell>
          <cell r="C12311">
            <v>2</v>
          </cell>
          <cell r="D12311">
            <v>10</v>
          </cell>
          <cell r="E12311" t="str">
            <v>Thinned</v>
          </cell>
          <cell r="F12311" t="str">
            <v>145-150</v>
          </cell>
          <cell r="G12311">
            <v>-0.54</v>
          </cell>
          <cell r="H12311">
            <v>-0.09</v>
          </cell>
          <cell r="I12311">
            <v>-0.63</v>
          </cell>
          <cell r="J12311">
            <v>-3.13</v>
          </cell>
          <cell r="K12311">
            <v>500.62</v>
          </cell>
          <cell r="L12311">
            <v>-8.65</v>
          </cell>
          <cell r="M12311">
            <v>491.97</v>
          </cell>
          <cell r="N12311">
            <v>0.87</v>
          </cell>
        </row>
        <row r="12312">
          <cell r="A12312" t="str">
            <v>SS2.010Thinned150</v>
          </cell>
          <cell r="B12312" t="str">
            <v xml:space="preserve">SS </v>
          </cell>
          <cell r="C12312">
            <v>2</v>
          </cell>
          <cell r="D12312">
            <v>10</v>
          </cell>
          <cell r="E12312" t="str">
            <v>Thinned</v>
          </cell>
          <cell r="F12312" t="str">
            <v>150-155</v>
          </cell>
          <cell r="G12312">
            <v>-0.61</v>
          </cell>
          <cell r="H12312">
            <v>-0.08</v>
          </cell>
          <cell r="I12312">
            <v>-0.69</v>
          </cell>
          <cell r="J12312">
            <v>-3.46</v>
          </cell>
          <cell r="K12312">
            <v>497.16</v>
          </cell>
          <cell r="L12312">
            <v>-8.7899999999999991</v>
          </cell>
          <cell r="M12312">
            <v>488.37</v>
          </cell>
          <cell r="N12312">
            <v>0.82</v>
          </cell>
        </row>
        <row r="12313">
          <cell r="A12313" t="str">
            <v>SS2.010Thinned155</v>
          </cell>
          <cell r="B12313" t="str">
            <v xml:space="preserve">SS </v>
          </cell>
          <cell r="C12313">
            <v>2</v>
          </cell>
          <cell r="D12313">
            <v>10</v>
          </cell>
          <cell r="E12313" t="str">
            <v>Thinned</v>
          </cell>
          <cell r="F12313" t="str">
            <v>155-160</v>
          </cell>
          <cell r="G12313">
            <v>-0.55000000000000004</v>
          </cell>
          <cell r="H12313">
            <v>-0.08</v>
          </cell>
          <cell r="I12313">
            <v>-0.63</v>
          </cell>
          <cell r="J12313">
            <v>-3.14</v>
          </cell>
          <cell r="K12313">
            <v>494.02</v>
          </cell>
          <cell r="L12313">
            <v>-8.93</v>
          </cell>
          <cell r="M12313">
            <v>485.09</v>
          </cell>
          <cell r="N12313">
            <v>0.77</v>
          </cell>
        </row>
        <row r="12314">
          <cell r="A12314" t="str">
            <v>SS2.010Thinned160</v>
          </cell>
          <cell r="B12314" t="str">
            <v xml:space="preserve">SS </v>
          </cell>
          <cell r="C12314">
            <v>2</v>
          </cell>
          <cell r="D12314">
            <v>10</v>
          </cell>
          <cell r="E12314" t="str">
            <v>Thinned</v>
          </cell>
          <cell r="F12314" t="str">
            <v>160-165</v>
          </cell>
          <cell r="G12314">
            <v>-0.61</v>
          </cell>
          <cell r="H12314">
            <v>-7.0000000000000007E-2</v>
          </cell>
          <cell r="I12314">
            <v>-0.68</v>
          </cell>
          <cell r="J12314">
            <v>-3.41</v>
          </cell>
          <cell r="K12314">
            <v>490.62</v>
          </cell>
          <cell r="L12314">
            <v>-9.06</v>
          </cell>
          <cell r="M12314">
            <v>481.56</v>
          </cell>
          <cell r="N12314">
            <v>0.72</v>
          </cell>
        </row>
        <row r="12315">
          <cell r="A12315" t="str">
            <v>SS2.010Thinned165</v>
          </cell>
          <cell r="B12315" t="str">
            <v xml:space="preserve">SS </v>
          </cell>
          <cell r="C12315">
            <v>2</v>
          </cell>
          <cell r="D12315">
            <v>10</v>
          </cell>
          <cell r="E12315" t="str">
            <v>Thinned</v>
          </cell>
          <cell r="F12315" t="str">
            <v>165-170</v>
          </cell>
          <cell r="G12315">
            <v>-0.62</v>
          </cell>
          <cell r="H12315">
            <v>-7.0000000000000007E-2</v>
          </cell>
          <cell r="I12315">
            <v>-0.69</v>
          </cell>
          <cell r="J12315">
            <v>-3.46</v>
          </cell>
          <cell r="K12315">
            <v>487.16</v>
          </cell>
          <cell r="L12315">
            <v>-9.17</v>
          </cell>
          <cell r="M12315">
            <v>477.99</v>
          </cell>
          <cell r="N12315">
            <v>0.67</v>
          </cell>
        </row>
        <row r="12316">
          <cell r="A12316" t="str">
            <v>SS2.010Thinned170</v>
          </cell>
          <cell r="B12316" t="str">
            <v xml:space="preserve">SS </v>
          </cell>
          <cell r="C12316">
            <v>2</v>
          </cell>
          <cell r="D12316">
            <v>10</v>
          </cell>
          <cell r="E12316" t="str">
            <v>Thinned</v>
          </cell>
          <cell r="F12316" t="str">
            <v>170-175</v>
          </cell>
          <cell r="G12316">
            <v>-0.64</v>
          </cell>
          <cell r="H12316">
            <v>-7.0000000000000007E-2</v>
          </cell>
          <cell r="I12316">
            <v>-0.71</v>
          </cell>
          <cell r="J12316">
            <v>-3.54</v>
          </cell>
          <cell r="K12316">
            <v>483.62</v>
          </cell>
          <cell r="L12316">
            <v>-9.2799999999999994</v>
          </cell>
          <cell r="M12316">
            <v>474.34000000000003</v>
          </cell>
          <cell r="N12316">
            <v>0.63</v>
          </cell>
        </row>
        <row r="12317">
          <cell r="A12317" t="str">
            <v>SS2.010Thinned175</v>
          </cell>
          <cell r="B12317" t="str">
            <v xml:space="preserve">SS </v>
          </cell>
          <cell r="C12317">
            <v>2</v>
          </cell>
          <cell r="D12317">
            <v>10</v>
          </cell>
          <cell r="E12317" t="str">
            <v>Thinned</v>
          </cell>
          <cell r="F12317" t="str">
            <v>175-180</v>
          </cell>
          <cell r="G12317">
            <v>-0.56999999999999995</v>
          </cell>
          <cell r="H12317">
            <v>-0.06</v>
          </cell>
          <cell r="I12317">
            <v>-0.63</v>
          </cell>
          <cell r="J12317">
            <v>-3.16</v>
          </cell>
          <cell r="K12317">
            <v>480.45</v>
          </cell>
          <cell r="L12317">
            <v>-9.39</v>
          </cell>
          <cell r="M12317">
            <v>471.06</v>
          </cell>
          <cell r="N12317">
            <v>0.59</v>
          </cell>
        </row>
        <row r="12318">
          <cell r="A12318" t="str">
            <v>SS2.010Thinned180</v>
          </cell>
          <cell r="B12318" t="str">
            <v xml:space="preserve">SS </v>
          </cell>
          <cell r="C12318">
            <v>2</v>
          </cell>
          <cell r="D12318">
            <v>10</v>
          </cell>
          <cell r="E12318" t="str">
            <v>Thinned</v>
          </cell>
          <cell r="F12318" t="str">
            <v>180-185</v>
          </cell>
          <cell r="G12318">
            <v>-0.6</v>
          </cell>
          <cell r="H12318">
            <v>-0.06</v>
          </cell>
          <cell r="I12318">
            <v>-0.66</v>
          </cell>
          <cell r="J12318">
            <v>-3.29</v>
          </cell>
          <cell r="K12318">
            <v>477.17</v>
          </cell>
          <cell r="L12318">
            <v>-9.49</v>
          </cell>
          <cell r="M12318">
            <v>467.68</v>
          </cell>
          <cell r="N12318">
            <v>0.55000000000000004</v>
          </cell>
        </row>
        <row r="12319">
          <cell r="A12319" t="str">
            <v>SS2.010Thinned185</v>
          </cell>
          <cell r="B12319" t="str">
            <v xml:space="preserve">SS </v>
          </cell>
          <cell r="C12319">
            <v>2</v>
          </cell>
          <cell r="D12319">
            <v>10</v>
          </cell>
          <cell r="E12319" t="str">
            <v>Thinned</v>
          </cell>
          <cell r="F12319" t="str">
            <v>185-190</v>
          </cell>
          <cell r="G12319">
            <v>-0.59</v>
          </cell>
          <cell r="H12319">
            <v>-0.06</v>
          </cell>
          <cell r="I12319">
            <v>-0.64</v>
          </cell>
          <cell r="J12319">
            <v>-3.21</v>
          </cell>
          <cell r="K12319">
            <v>473.96</v>
          </cell>
          <cell r="L12319">
            <v>-9.58</v>
          </cell>
          <cell r="M12319">
            <v>464.38</v>
          </cell>
          <cell r="N12319">
            <v>0.52</v>
          </cell>
        </row>
        <row r="12320">
          <cell r="A12320" t="str">
            <v>SS2.010Thinned190</v>
          </cell>
          <cell r="B12320" t="str">
            <v xml:space="preserve">SS </v>
          </cell>
          <cell r="C12320">
            <v>2</v>
          </cell>
          <cell r="D12320">
            <v>10</v>
          </cell>
          <cell r="E12320" t="str">
            <v>Thinned</v>
          </cell>
          <cell r="F12320" t="str">
            <v>190-195</v>
          </cell>
          <cell r="G12320">
            <v>-0.56999999999999995</v>
          </cell>
          <cell r="H12320">
            <v>-0.05</v>
          </cell>
          <cell r="I12320">
            <v>-0.62</v>
          </cell>
          <cell r="J12320">
            <v>-3.12</v>
          </cell>
          <cell r="K12320">
            <v>470.84</v>
          </cell>
          <cell r="L12320">
            <v>-9.67</v>
          </cell>
          <cell r="M12320">
            <v>461.16999999999996</v>
          </cell>
          <cell r="N12320">
            <v>0.49</v>
          </cell>
        </row>
        <row r="12321">
          <cell r="A12321" t="str">
            <v>SS2.010Thinned195</v>
          </cell>
          <cell r="B12321" t="str">
            <v xml:space="preserve">SS </v>
          </cell>
          <cell r="C12321">
            <v>2</v>
          </cell>
          <cell r="D12321">
            <v>10</v>
          </cell>
          <cell r="E12321" t="str">
            <v>Thinned</v>
          </cell>
          <cell r="F12321" t="str">
            <v>195-200</v>
          </cell>
          <cell r="G12321">
            <v>-0.56000000000000005</v>
          </cell>
          <cell r="H12321">
            <v>-0.05</v>
          </cell>
          <cell r="I12321">
            <v>-0.61</v>
          </cell>
          <cell r="J12321">
            <v>-3.06</v>
          </cell>
          <cell r="K12321">
            <v>467.78</v>
          </cell>
          <cell r="L12321">
            <v>-9.75</v>
          </cell>
          <cell r="M12321">
            <v>458.03</v>
          </cell>
          <cell r="N12321">
            <v>0.46</v>
          </cell>
        </row>
        <row r="12322">
          <cell r="A12322" t="str">
            <v>SS2.012NO_thin000</v>
          </cell>
          <cell r="B12322" t="str">
            <v xml:space="preserve">SS </v>
          </cell>
          <cell r="C12322">
            <v>2</v>
          </cell>
          <cell r="D12322">
            <v>12</v>
          </cell>
          <cell r="E12322" t="str">
            <v>NO_thin</v>
          </cell>
          <cell r="F12322" t="str">
            <v xml:space="preserve">  0-5</v>
          </cell>
          <cell r="G12322">
            <v>0.44</v>
          </cell>
          <cell r="H12322">
            <v>0.18</v>
          </cell>
          <cell r="I12322">
            <v>0.62</v>
          </cell>
          <cell r="J12322">
            <v>3.12</v>
          </cell>
          <cell r="K12322">
            <v>3.12</v>
          </cell>
          <cell r="L12322">
            <v>0</v>
          </cell>
          <cell r="M12322">
            <v>3.12</v>
          </cell>
          <cell r="N12322">
            <v>0</v>
          </cell>
        </row>
        <row r="12323">
          <cell r="A12323" t="str">
            <v>SS2.012NO_thin005</v>
          </cell>
          <cell r="B12323" t="str">
            <v xml:space="preserve">SS </v>
          </cell>
          <cell r="C12323">
            <v>2</v>
          </cell>
          <cell r="D12323">
            <v>12</v>
          </cell>
          <cell r="E12323" t="str">
            <v>NO_thin</v>
          </cell>
          <cell r="F12323" t="str">
            <v xml:space="preserve">  5-10</v>
          </cell>
          <cell r="G12323">
            <v>1.35</v>
          </cell>
          <cell r="H12323">
            <v>0.22</v>
          </cell>
          <cell r="I12323">
            <v>1.57</v>
          </cell>
          <cell r="J12323">
            <v>7.87</v>
          </cell>
          <cell r="K12323">
            <v>10.99</v>
          </cell>
          <cell r="L12323">
            <v>0</v>
          </cell>
          <cell r="M12323">
            <v>10.99</v>
          </cell>
          <cell r="N12323">
            <v>0</v>
          </cell>
        </row>
        <row r="12324">
          <cell r="A12324" t="str">
            <v>SS2.012NO_thin010</v>
          </cell>
          <cell r="B12324" t="str">
            <v xml:space="preserve">SS </v>
          </cell>
          <cell r="C12324">
            <v>2</v>
          </cell>
          <cell r="D12324">
            <v>12</v>
          </cell>
          <cell r="E12324" t="str">
            <v>NO_thin</v>
          </cell>
          <cell r="F12324" t="str">
            <v xml:space="preserve"> 10-15</v>
          </cell>
          <cell r="G12324">
            <v>4.12</v>
          </cell>
          <cell r="H12324">
            <v>0.23</v>
          </cell>
          <cell r="I12324">
            <v>4.34</v>
          </cell>
          <cell r="J12324">
            <v>21.71</v>
          </cell>
          <cell r="K12324">
            <v>32.700000000000003</v>
          </cell>
          <cell r="L12324">
            <v>0</v>
          </cell>
          <cell r="M12324">
            <v>32.700000000000003</v>
          </cell>
          <cell r="N12324">
            <v>0</v>
          </cell>
        </row>
        <row r="12325">
          <cell r="A12325" t="str">
            <v>SS2.012NO_thin015</v>
          </cell>
          <cell r="B12325" t="str">
            <v xml:space="preserve">SS </v>
          </cell>
          <cell r="C12325">
            <v>2</v>
          </cell>
          <cell r="D12325">
            <v>12</v>
          </cell>
          <cell r="E12325" t="str">
            <v>NO_thin</v>
          </cell>
          <cell r="F12325" t="str">
            <v xml:space="preserve"> 15-20</v>
          </cell>
          <cell r="G12325">
            <v>12.56</v>
          </cell>
          <cell r="H12325">
            <v>0.23</v>
          </cell>
          <cell r="I12325">
            <v>12.79</v>
          </cell>
          <cell r="J12325">
            <v>63.94</v>
          </cell>
          <cell r="K12325">
            <v>96.64</v>
          </cell>
          <cell r="L12325">
            <v>0</v>
          </cell>
          <cell r="M12325">
            <v>96.64</v>
          </cell>
          <cell r="N12325">
            <v>0</v>
          </cell>
        </row>
        <row r="12326">
          <cell r="A12326" t="str">
            <v>SS2.012NO_thin020</v>
          </cell>
          <cell r="B12326" t="str">
            <v xml:space="preserve">SS </v>
          </cell>
          <cell r="C12326">
            <v>2</v>
          </cell>
          <cell r="D12326">
            <v>12</v>
          </cell>
          <cell r="E12326" t="str">
            <v>NO_thin</v>
          </cell>
          <cell r="F12326" t="str">
            <v xml:space="preserve"> 20-25</v>
          </cell>
          <cell r="G12326">
            <v>24.59</v>
          </cell>
          <cell r="H12326">
            <v>0.84</v>
          </cell>
          <cell r="I12326">
            <v>25.42</v>
          </cell>
          <cell r="J12326">
            <v>127.12</v>
          </cell>
          <cell r="K12326">
            <v>223.76</v>
          </cell>
          <cell r="L12326">
            <v>0</v>
          </cell>
          <cell r="M12326">
            <v>223.76</v>
          </cell>
          <cell r="N12326">
            <v>0</v>
          </cell>
        </row>
        <row r="12327">
          <cell r="A12327" t="str">
            <v>SS2.012NO_thin025</v>
          </cell>
          <cell r="B12327" t="str">
            <v xml:space="preserve">SS </v>
          </cell>
          <cell r="C12327">
            <v>2</v>
          </cell>
          <cell r="D12327">
            <v>12</v>
          </cell>
          <cell r="E12327" t="str">
            <v>NO_thin</v>
          </cell>
          <cell r="F12327" t="str">
            <v xml:space="preserve"> 25-30</v>
          </cell>
          <cell r="G12327">
            <v>17.739999999999998</v>
          </cell>
          <cell r="H12327">
            <v>0.56000000000000005</v>
          </cell>
          <cell r="I12327">
            <v>18.3</v>
          </cell>
          <cell r="J12327">
            <v>91.51</v>
          </cell>
          <cell r="K12327">
            <v>315.27999999999997</v>
          </cell>
          <cell r="L12327">
            <v>0</v>
          </cell>
          <cell r="M12327">
            <v>315.27999999999997</v>
          </cell>
          <cell r="N12327">
            <v>0</v>
          </cell>
        </row>
        <row r="12328">
          <cell r="A12328" t="str">
            <v>SS2.012NO_thin030</v>
          </cell>
          <cell r="B12328" t="str">
            <v xml:space="preserve">SS </v>
          </cell>
          <cell r="C12328">
            <v>2</v>
          </cell>
          <cell r="D12328">
            <v>12</v>
          </cell>
          <cell r="E12328" t="str">
            <v>NO_thin</v>
          </cell>
          <cell r="F12328" t="str">
            <v xml:space="preserve"> 30-35</v>
          </cell>
          <cell r="G12328">
            <v>17.45</v>
          </cell>
          <cell r="H12328">
            <v>0.36</v>
          </cell>
          <cell r="I12328">
            <v>17.809999999999999</v>
          </cell>
          <cell r="J12328">
            <v>89.04</v>
          </cell>
          <cell r="K12328">
            <v>404.32</v>
          </cell>
          <cell r="L12328">
            <v>0</v>
          </cell>
          <cell r="M12328">
            <v>404.32</v>
          </cell>
          <cell r="N12328">
            <v>0</v>
          </cell>
        </row>
        <row r="12329">
          <cell r="A12329" t="str">
            <v>SS2.012NO_thin035</v>
          </cell>
          <cell r="B12329" t="str">
            <v xml:space="preserve">SS </v>
          </cell>
          <cell r="C12329">
            <v>2</v>
          </cell>
          <cell r="D12329">
            <v>12</v>
          </cell>
          <cell r="E12329" t="str">
            <v>NO_thin</v>
          </cell>
          <cell r="F12329" t="str">
            <v xml:space="preserve"> 35-40</v>
          </cell>
          <cell r="G12329">
            <v>17.54</v>
          </cell>
          <cell r="H12329">
            <v>0.37</v>
          </cell>
          <cell r="I12329">
            <v>17.91</v>
          </cell>
          <cell r="J12329">
            <v>89.56</v>
          </cell>
          <cell r="K12329">
            <v>493.88</v>
          </cell>
          <cell r="L12329">
            <v>0</v>
          </cell>
          <cell r="M12329">
            <v>493.88</v>
          </cell>
          <cell r="N12329">
            <v>0</v>
          </cell>
        </row>
        <row r="12330">
          <cell r="A12330" t="str">
            <v>SS2.012NO_thin040</v>
          </cell>
          <cell r="B12330" t="str">
            <v xml:space="preserve">SS </v>
          </cell>
          <cell r="C12330">
            <v>2</v>
          </cell>
          <cell r="D12330">
            <v>12</v>
          </cell>
          <cell r="E12330" t="str">
            <v>NO_thin</v>
          </cell>
          <cell r="F12330" t="str">
            <v xml:space="preserve"> 40-45</v>
          </cell>
          <cell r="G12330">
            <v>15.45</v>
          </cell>
          <cell r="H12330">
            <v>1.57</v>
          </cell>
          <cell r="I12330">
            <v>17.02</v>
          </cell>
          <cell r="J12330">
            <v>85.1</v>
          </cell>
          <cell r="K12330">
            <v>578.99</v>
          </cell>
          <cell r="L12330">
            <v>0</v>
          </cell>
          <cell r="M12330">
            <v>578.99</v>
          </cell>
          <cell r="N12330">
            <v>0</v>
          </cell>
        </row>
        <row r="12331">
          <cell r="A12331" t="str">
            <v>SS2.012NO_thin045</v>
          </cell>
          <cell r="B12331" t="str">
            <v xml:space="preserve">SS </v>
          </cell>
          <cell r="C12331">
            <v>2</v>
          </cell>
          <cell r="D12331">
            <v>12</v>
          </cell>
          <cell r="E12331" t="str">
            <v>NO_thin</v>
          </cell>
          <cell r="F12331" t="str">
            <v xml:space="preserve"> 45-50</v>
          </cell>
          <cell r="G12331">
            <v>12.25</v>
          </cell>
          <cell r="H12331">
            <v>6.59</v>
          </cell>
          <cell r="I12331">
            <v>18.829999999999998</v>
          </cell>
          <cell r="J12331">
            <v>94.17</v>
          </cell>
          <cell r="K12331">
            <v>673.15</v>
          </cell>
          <cell r="L12331">
            <v>0</v>
          </cell>
          <cell r="M12331">
            <v>673.15</v>
          </cell>
          <cell r="N12331">
            <v>0</v>
          </cell>
        </row>
        <row r="12332">
          <cell r="A12332" t="str">
            <v>SS2.012NO_thin050</v>
          </cell>
          <cell r="B12332" t="str">
            <v xml:space="preserve">SS </v>
          </cell>
          <cell r="C12332">
            <v>2</v>
          </cell>
          <cell r="D12332">
            <v>12</v>
          </cell>
          <cell r="E12332" t="str">
            <v>NO_thin</v>
          </cell>
          <cell r="F12332" t="str">
            <v xml:space="preserve"> 50-55</v>
          </cell>
          <cell r="G12332">
            <v>9.8800000000000008</v>
          </cell>
          <cell r="H12332">
            <v>3.26</v>
          </cell>
          <cell r="I12332">
            <v>13.14</v>
          </cell>
          <cell r="J12332">
            <v>65.69</v>
          </cell>
          <cell r="K12332">
            <v>738.85</v>
          </cell>
          <cell r="L12332">
            <v>0</v>
          </cell>
          <cell r="M12332">
            <v>738.85</v>
          </cell>
          <cell r="N12332">
            <v>0</v>
          </cell>
        </row>
        <row r="12333">
          <cell r="A12333" t="str">
            <v>SS2.012NO_thin055</v>
          </cell>
          <cell r="B12333" t="str">
            <v xml:space="preserve">SS </v>
          </cell>
          <cell r="C12333">
            <v>2</v>
          </cell>
          <cell r="D12333">
            <v>12</v>
          </cell>
          <cell r="E12333" t="str">
            <v>NO_thin</v>
          </cell>
          <cell r="F12333" t="str">
            <v xml:space="preserve"> 55-60</v>
          </cell>
          <cell r="G12333">
            <v>8.84</v>
          </cell>
          <cell r="H12333">
            <v>0.65</v>
          </cell>
          <cell r="I12333">
            <v>9.49</v>
          </cell>
          <cell r="J12333">
            <v>47.46</v>
          </cell>
          <cell r="K12333">
            <v>786.3</v>
          </cell>
          <cell r="L12333">
            <v>0</v>
          </cell>
          <cell r="M12333">
            <v>786.3</v>
          </cell>
          <cell r="N12333">
            <v>0</v>
          </cell>
        </row>
        <row r="12334">
          <cell r="A12334" t="str">
            <v>SS2.012NO_thin060</v>
          </cell>
          <cell r="B12334" t="str">
            <v xml:space="preserve">SS </v>
          </cell>
          <cell r="C12334">
            <v>2</v>
          </cell>
          <cell r="D12334">
            <v>12</v>
          </cell>
          <cell r="E12334" t="str">
            <v>NO_thin</v>
          </cell>
          <cell r="F12334" t="str">
            <v xml:space="preserve"> 60-65</v>
          </cell>
          <cell r="G12334">
            <v>7.72</v>
          </cell>
          <cell r="H12334">
            <v>-0.37</v>
          </cell>
          <cell r="I12334">
            <v>7.34</v>
          </cell>
          <cell r="J12334">
            <v>36.72</v>
          </cell>
          <cell r="K12334">
            <v>823.02</v>
          </cell>
          <cell r="L12334">
            <v>0</v>
          </cell>
          <cell r="M12334">
            <v>823.02</v>
          </cell>
          <cell r="N12334">
            <v>0</v>
          </cell>
        </row>
        <row r="12335">
          <cell r="A12335" t="str">
            <v>SS2.012NO_thin065</v>
          </cell>
          <cell r="B12335" t="str">
            <v xml:space="preserve">SS </v>
          </cell>
          <cell r="C12335">
            <v>2</v>
          </cell>
          <cell r="D12335">
            <v>12</v>
          </cell>
          <cell r="E12335" t="str">
            <v>NO_thin</v>
          </cell>
          <cell r="F12335" t="str">
            <v xml:space="preserve"> 65-70</v>
          </cell>
          <cell r="G12335">
            <v>6.81</v>
          </cell>
          <cell r="H12335">
            <v>-0.83</v>
          </cell>
          <cell r="I12335">
            <v>5.98</v>
          </cell>
          <cell r="J12335">
            <v>29.91</v>
          </cell>
          <cell r="K12335">
            <v>852.93</v>
          </cell>
          <cell r="L12335">
            <v>0</v>
          </cell>
          <cell r="M12335">
            <v>852.93</v>
          </cell>
          <cell r="N12335">
            <v>0</v>
          </cell>
        </row>
        <row r="12336">
          <cell r="A12336" t="str">
            <v>SS2.012NO_thin070</v>
          </cell>
          <cell r="B12336" t="str">
            <v xml:space="preserve">SS </v>
          </cell>
          <cell r="C12336">
            <v>2</v>
          </cell>
          <cell r="D12336">
            <v>12</v>
          </cell>
          <cell r="E12336" t="str">
            <v>NO_thin</v>
          </cell>
          <cell r="F12336" t="str">
            <v xml:space="preserve"> 70-75</v>
          </cell>
          <cell r="G12336">
            <v>6.12</v>
          </cell>
          <cell r="H12336">
            <v>-1.1200000000000001</v>
          </cell>
          <cell r="I12336">
            <v>5</v>
          </cell>
          <cell r="J12336">
            <v>25</v>
          </cell>
          <cell r="K12336">
            <v>877.93</v>
          </cell>
          <cell r="L12336">
            <v>0</v>
          </cell>
          <cell r="M12336">
            <v>877.93</v>
          </cell>
          <cell r="N12336">
            <v>0</v>
          </cell>
        </row>
        <row r="12337">
          <cell r="A12337" t="str">
            <v>SS2.012NO_thin075</v>
          </cell>
          <cell r="B12337" t="str">
            <v xml:space="preserve">SS </v>
          </cell>
          <cell r="C12337">
            <v>2</v>
          </cell>
          <cell r="D12337">
            <v>12</v>
          </cell>
          <cell r="E12337" t="str">
            <v>NO_thin</v>
          </cell>
          <cell r="F12337" t="str">
            <v xml:space="preserve"> 75-80</v>
          </cell>
          <cell r="G12337">
            <v>5.36</v>
          </cell>
          <cell r="H12337">
            <v>-0.99</v>
          </cell>
          <cell r="I12337">
            <v>4.37</v>
          </cell>
          <cell r="J12337">
            <v>21.85</v>
          </cell>
          <cell r="K12337">
            <v>899.78</v>
          </cell>
          <cell r="L12337">
            <v>0</v>
          </cell>
          <cell r="M12337">
            <v>899.78</v>
          </cell>
          <cell r="N12337">
            <v>0</v>
          </cell>
        </row>
        <row r="12338">
          <cell r="A12338" t="str">
            <v>SS2.012NO_thin080</v>
          </cell>
          <cell r="B12338" t="str">
            <v xml:space="preserve">SS </v>
          </cell>
          <cell r="C12338">
            <v>2</v>
          </cell>
          <cell r="D12338">
            <v>12</v>
          </cell>
          <cell r="E12338" t="str">
            <v>NO_thin</v>
          </cell>
          <cell r="F12338" t="str">
            <v xml:space="preserve"> 80-85</v>
          </cell>
          <cell r="G12338">
            <v>4.54</v>
          </cell>
          <cell r="H12338">
            <v>-0.94</v>
          </cell>
          <cell r="I12338">
            <v>3.6</v>
          </cell>
          <cell r="J12338">
            <v>18.02</v>
          </cell>
          <cell r="K12338">
            <v>917.79</v>
          </cell>
          <cell r="L12338">
            <v>0</v>
          </cell>
          <cell r="M12338">
            <v>917.79</v>
          </cell>
          <cell r="N12338">
            <v>0</v>
          </cell>
        </row>
        <row r="12339">
          <cell r="A12339" t="str">
            <v>SS2.012NO_thin085</v>
          </cell>
          <cell r="B12339" t="str">
            <v xml:space="preserve">SS </v>
          </cell>
          <cell r="C12339">
            <v>2</v>
          </cell>
          <cell r="D12339">
            <v>12</v>
          </cell>
          <cell r="E12339" t="str">
            <v>NO_thin</v>
          </cell>
          <cell r="F12339" t="str">
            <v xml:space="preserve"> 85-90</v>
          </cell>
          <cell r="G12339">
            <v>3.95</v>
          </cell>
          <cell r="H12339">
            <v>-0.87</v>
          </cell>
          <cell r="I12339">
            <v>3.08</v>
          </cell>
          <cell r="J12339">
            <v>15.39</v>
          </cell>
          <cell r="K12339">
            <v>933.18</v>
          </cell>
          <cell r="L12339">
            <v>0</v>
          </cell>
          <cell r="M12339">
            <v>933.18</v>
          </cell>
          <cell r="N12339">
            <v>0</v>
          </cell>
        </row>
        <row r="12340">
          <cell r="A12340" t="str">
            <v>SS2.012NO_thin090</v>
          </cell>
          <cell r="B12340" t="str">
            <v xml:space="preserve">SS </v>
          </cell>
          <cell r="C12340">
            <v>2</v>
          </cell>
          <cell r="D12340">
            <v>12</v>
          </cell>
          <cell r="E12340" t="str">
            <v>NO_thin</v>
          </cell>
          <cell r="F12340" t="str">
            <v xml:space="preserve"> 90-95</v>
          </cell>
          <cell r="G12340">
            <v>3.49</v>
          </cell>
          <cell r="H12340">
            <v>-0.77</v>
          </cell>
          <cell r="I12340">
            <v>2.72</v>
          </cell>
          <cell r="J12340">
            <v>13.61</v>
          </cell>
          <cell r="K12340">
            <v>946.79</v>
          </cell>
          <cell r="L12340">
            <v>0</v>
          </cell>
          <cell r="M12340">
            <v>946.79</v>
          </cell>
          <cell r="N12340">
            <v>0</v>
          </cell>
        </row>
        <row r="12341">
          <cell r="A12341" t="str">
            <v>SS2.012NO_thin095</v>
          </cell>
          <cell r="B12341" t="str">
            <v xml:space="preserve">SS </v>
          </cell>
          <cell r="C12341">
            <v>2</v>
          </cell>
          <cell r="D12341">
            <v>12</v>
          </cell>
          <cell r="E12341" t="str">
            <v>NO_thin</v>
          </cell>
          <cell r="F12341" t="str">
            <v xml:space="preserve"> 95-100</v>
          </cell>
          <cell r="G12341">
            <v>3.12</v>
          </cell>
          <cell r="H12341">
            <v>-0.59</v>
          </cell>
          <cell r="I12341">
            <v>2.52</v>
          </cell>
          <cell r="J12341">
            <v>12.62</v>
          </cell>
          <cell r="K12341">
            <v>959.4</v>
          </cell>
          <cell r="L12341">
            <v>0</v>
          </cell>
          <cell r="M12341">
            <v>959.4</v>
          </cell>
          <cell r="N12341">
            <v>0</v>
          </cell>
        </row>
        <row r="12342">
          <cell r="A12342" t="str">
            <v>SS2.012NO_thin100</v>
          </cell>
          <cell r="B12342" t="str">
            <v xml:space="preserve">SS </v>
          </cell>
          <cell r="C12342">
            <v>2</v>
          </cell>
          <cell r="D12342">
            <v>12</v>
          </cell>
          <cell r="E12342" t="str">
            <v>NO_thin</v>
          </cell>
          <cell r="F12342" t="str">
            <v>100-105</v>
          </cell>
          <cell r="G12342">
            <v>2.73</v>
          </cell>
          <cell r="H12342">
            <v>-0.6</v>
          </cell>
          <cell r="I12342">
            <v>2.12</v>
          </cell>
          <cell r="J12342">
            <v>10.62</v>
          </cell>
          <cell r="K12342">
            <v>970.02</v>
          </cell>
          <cell r="L12342">
            <v>0</v>
          </cell>
          <cell r="M12342">
            <v>970.02</v>
          </cell>
          <cell r="N12342">
            <v>0</v>
          </cell>
        </row>
        <row r="12343">
          <cell r="A12343" t="str">
            <v>SS2.012NO_thin105</v>
          </cell>
          <cell r="B12343" t="str">
            <v xml:space="preserve">SS </v>
          </cell>
          <cell r="C12343">
            <v>2</v>
          </cell>
          <cell r="D12343">
            <v>12</v>
          </cell>
          <cell r="E12343" t="str">
            <v>NO_thin</v>
          </cell>
          <cell r="F12343" t="str">
            <v>105-110</v>
          </cell>
          <cell r="G12343">
            <v>2.33</v>
          </cell>
          <cell r="H12343">
            <v>-0.22</v>
          </cell>
          <cell r="I12343">
            <v>2.11</v>
          </cell>
          <cell r="J12343">
            <v>10.53</v>
          </cell>
          <cell r="K12343">
            <v>980.55</v>
          </cell>
          <cell r="L12343">
            <v>0</v>
          </cell>
          <cell r="M12343">
            <v>980.55</v>
          </cell>
          <cell r="N12343">
            <v>0</v>
          </cell>
        </row>
        <row r="12344">
          <cell r="A12344" t="str">
            <v>SS2.012NO_thin110</v>
          </cell>
          <cell r="B12344" t="str">
            <v xml:space="preserve">SS </v>
          </cell>
          <cell r="C12344">
            <v>2</v>
          </cell>
          <cell r="D12344">
            <v>12</v>
          </cell>
          <cell r="E12344" t="str">
            <v>NO_thin</v>
          </cell>
          <cell r="F12344" t="str">
            <v>110-115</v>
          </cell>
          <cell r="G12344">
            <v>2.02</v>
          </cell>
          <cell r="H12344">
            <v>-0.53</v>
          </cell>
          <cell r="I12344">
            <v>1.49</v>
          </cell>
          <cell r="J12344">
            <v>7.45</v>
          </cell>
          <cell r="K12344">
            <v>988.01</v>
          </cell>
          <cell r="L12344">
            <v>0</v>
          </cell>
          <cell r="M12344">
            <v>988.01</v>
          </cell>
          <cell r="N12344">
            <v>0</v>
          </cell>
        </row>
        <row r="12345">
          <cell r="A12345" t="str">
            <v>SS2.012NO_thin115</v>
          </cell>
          <cell r="B12345" t="str">
            <v xml:space="preserve">SS </v>
          </cell>
          <cell r="C12345">
            <v>2</v>
          </cell>
          <cell r="D12345">
            <v>12</v>
          </cell>
          <cell r="E12345" t="str">
            <v>NO_thin</v>
          </cell>
          <cell r="F12345" t="str">
            <v>115-120</v>
          </cell>
          <cell r="G12345">
            <v>1.76</v>
          </cell>
          <cell r="H12345">
            <v>-0.48</v>
          </cell>
          <cell r="I12345">
            <v>1.28</v>
          </cell>
          <cell r="J12345">
            <v>6.42</v>
          </cell>
          <cell r="K12345">
            <v>994.42</v>
          </cell>
          <cell r="L12345">
            <v>0</v>
          </cell>
          <cell r="M12345">
            <v>994.42</v>
          </cell>
          <cell r="N12345">
            <v>0</v>
          </cell>
        </row>
        <row r="12346">
          <cell r="A12346" t="str">
            <v>SS2.012NO_thin120</v>
          </cell>
          <cell r="B12346" t="str">
            <v xml:space="preserve">SS </v>
          </cell>
          <cell r="C12346">
            <v>2</v>
          </cell>
          <cell r="D12346">
            <v>12</v>
          </cell>
          <cell r="E12346" t="str">
            <v>NO_thin</v>
          </cell>
          <cell r="F12346" t="str">
            <v>120-125</v>
          </cell>
          <cell r="G12346">
            <v>1.54</v>
          </cell>
          <cell r="H12346">
            <v>-0.42</v>
          </cell>
          <cell r="I12346">
            <v>1.1200000000000001</v>
          </cell>
          <cell r="J12346">
            <v>5.61</v>
          </cell>
          <cell r="K12346">
            <v>1000.03</v>
          </cell>
          <cell r="L12346">
            <v>0</v>
          </cell>
          <cell r="M12346">
            <v>1000.03</v>
          </cell>
          <cell r="N12346">
            <v>0</v>
          </cell>
        </row>
        <row r="12347">
          <cell r="A12347" t="str">
            <v>SS2.012NO_thin125</v>
          </cell>
          <cell r="B12347" t="str">
            <v xml:space="preserve">SS </v>
          </cell>
          <cell r="C12347">
            <v>2</v>
          </cell>
          <cell r="D12347">
            <v>12</v>
          </cell>
          <cell r="E12347" t="str">
            <v>NO_thin</v>
          </cell>
          <cell r="F12347" t="str">
            <v>125-130</v>
          </cell>
          <cell r="G12347">
            <v>1.34</v>
          </cell>
          <cell r="H12347">
            <v>-0.16</v>
          </cell>
          <cell r="I12347">
            <v>1.19</v>
          </cell>
          <cell r="J12347">
            <v>5.93</v>
          </cell>
          <cell r="K12347">
            <v>1005.96</v>
          </cell>
          <cell r="L12347">
            <v>0</v>
          </cell>
          <cell r="M12347">
            <v>1005.96</v>
          </cell>
          <cell r="N12347">
            <v>0</v>
          </cell>
        </row>
        <row r="12348">
          <cell r="A12348" t="str">
            <v>SS2.012NO_thin130</v>
          </cell>
          <cell r="B12348" t="str">
            <v xml:space="preserve">SS </v>
          </cell>
          <cell r="C12348">
            <v>2</v>
          </cell>
          <cell r="D12348">
            <v>12</v>
          </cell>
          <cell r="E12348" t="str">
            <v>NO_thin</v>
          </cell>
          <cell r="F12348" t="str">
            <v>130-135</v>
          </cell>
          <cell r="G12348">
            <v>1.1399999999999999</v>
          </cell>
          <cell r="H12348">
            <v>-0.25</v>
          </cell>
          <cell r="I12348">
            <v>0.9</v>
          </cell>
          <cell r="J12348">
            <v>4.4800000000000004</v>
          </cell>
          <cell r="K12348">
            <v>1010.44</v>
          </cell>
          <cell r="L12348">
            <v>0</v>
          </cell>
          <cell r="M12348">
            <v>1010.44</v>
          </cell>
          <cell r="N12348">
            <v>0</v>
          </cell>
        </row>
        <row r="12349">
          <cell r="A12349" t="str">
            <v>SS2.012NO_thin135</v>
          </cell>
          <cell r="B12349" t="str">
            <v xml:space="preserve">SS </v>
          </cell>
          <cell r="C12349">
            <v>2</v>
          </cell>
          <cell r="D12349">
            <v>12</v>
          </cell>
          <cell r="E12349" t="str">
            <v>NO_thin</v>
          </cell>
          <cell r="F12349" t="str">
            <v>135-140</v>
          </cell>
          <cell r="G12349">
            <v>1.01</v>
          </cell>
          <cell r="H12349">
            <v>-0.21</v>
          </cell>
          <cell r="I12349">
            <v>0.81</v>
          </cell>
          <cell r="J12349">
            <v>4.03</v>
          </cell>
          <cell r="K12349">
            <v>1014.47</v>
          </cell>
          <cell r="L12349">
            <v>0</v>
          </cell>
          <cell r="M12349">
            <v>1014.47</v>
          </cell>
          <cell r="N12349">
            <v>0</v>
          </cell>
        </row>
        <row r="12350">
          <cell r="A12350" t="str">
            <v>SS2.012NO_thin140</v>
          </cell>
          <cell r="B12350" t="str">
            <v xml:space="preserve">SS </v>
          </cell>
          <cell r="C12350">
            <v>2</v>
          </cell>
          <cell r="D12350">
            <v>12</v>
          </cell>
          <cell r="E12350" t="str">
            <v>NO_thin</v>
          </cell>
          <cell r="F12350" t="str">
            <v>140-145</v>
          </cell>
          <cell r="G12350">
            <v>0.95</v>
          </cell>
          <cell r="H12350">
            <v>-0.26</v>
          </cell>
          <cell r="I12350">
            <v>0.69</v>
          </cell>
          <cell r="J12350">
            <v>3.45</v>
          </cell>
          <cell r="K12350">
            <v>1017.92</v>
          </cell>
          <cell r="L12350">
            <v>0</v>
          </cell>
          <cell r="M12350">
            <v>1017.92</v>
          </cell>
          <cell r="N12350">
            <v>0</v>
          </cell>
        </row>
        <row r="12351">
          <cell r="A12351" t="str">
            <v>SS2.012NO_thin145</v>
          </cell>
          <cell r="B12351" t="str">
            <v xml:space="preserve">SS </v>
          </cell>
          <cell r="C12351">
            <v>2</v>
          </cell>
          <cell r="D12351">
            <v>12</v>
          </cell>
          <cell r="E12351" t="str">
            <v>NO_thin</v>
          </cell>
          <cell r="F12351" t="str">
            <v>145-150</v>
          </cell>
          <cell r="G12351">
            <v>0.82</v>
          </cell>
          <cell r="H12351">
            <v>-0.22</v>
          </cell>
          <cell r="I12351">
            <v>0.6</v>
          </cell>
          <cell r="J12351">
            <v>3.01</v>
          </cell>
          <cell r="K12351">
            <v>1020.93</v>
          </cell>
          <cell r="L12351">
            <v>0</v>
          </cell>
          <cell r="M12351">
            <v>1020.93</v>
          </cell>
          <cell r="N12351">
            <v>0</v>
          </cell>
        </row>
        <row r="12352">
          <cell r="A12352" t="str">
            <v>SS2.012NO_thin150</v>
          </cell>
          <cell r="B12352" t="str">
            <v xml:space="preserve">SS </v>
          </cell>
          <cell r="C12352">
            <v>2</v>
          </cell>
          <cell r="D12352">
            <v>12</v>
          </cell>
          <cell r="E12352" t="str">
            <v>NO_thin</v>
          </cell>
          <cell r="F12352" t="str">
            <v>150-155</v>
          </cell>
          <cell r="G12352">
            <v>0.64</v>
          </cell>
          <cell r="H12352">
            <v>-0.17</v>
          </cell>
          <cell r="I12352">
            <v>0.47</v>
          </cell>
          <cell r="J12352">
            <v>2.36</v>
          </cell>
          <cell r="K12352">
            <v>1023.29</v>
          </cell>
          <cell r="L12352">
            <v>0</v>
          </cell>
          <cell r="M12352">
            <v>1023.29</v>
          </cell>
          <cell r="N12352">
            <v>0</v>
          </cell>
        </row>
        <row r="12353">
          <cell r="A12353" t="str">
            <v>SS2.012NO_thin155</v>
          </cell>
          <cell r="B12353" t="str">
            <v xml:space="preserve">SS </v>
          </cell>
          <cell r="C12353">
            <v>2</v>
          </cell>
          <cell r="D12353">
            <v>12</v>
          </cell>
          <cell r="E12353" t="str">
            <v>NO_thin</v>
          </cell>
          <cell r="F12353" t="str">
            <v>155-160</v>
          </cell>
          <cell r="G12353">
            <v>0.59</v>
          </cell>
          <cell r="H12353">
            <v>-0.13</v>
          </cell>
          <cell r="I12353">
            <v>0.45</v>
          </cell>
          <cell r="J12353">
            <v>2.27</v>
          </cell>
          <cell r="K12353">
            <v>1025.56</v>
          </cell>
          <cell r="L12353">
            <v>0</v>
          </cell>
          <cell r="M12353">
            <v>1025.56</v>
          </cell>
          <cell r="N12353">
            <v>0</v>
          </cell>
        </row>
        <row r="12354">
          <cell r="A12354" t="str">
            <v>SS2.012NO_thin160</v>
          </cell>
          <cell r="B12354" t="str">
            <v xml:space="preserve">SS </v>
          </cell>
          <cell r="C12354">
            <v>2</v>
          </cell>
          <cell r="D12354">
            <v>12</v>
          </cell>
          <cell r="E12354" t="str">
            <v>NO_thin</v>
          </cell>
          <cell r="F12354" t="str">
            <v>160-165</v>
          </cell>
          <cell r="G12354">
            <v>0.62</v>
          </cell>
          <cell r="H12354">
            <v>-0.11</v>
          </cell>
          <cell r="I12354">
            <v>0.52</v>
          </cell>
          <cell r="J12354">
            <v>2.58</v>
          </cell>
          <cell r="K12354">
            <v>1028.1400000000001</v>
          </cell>
          <cell r="L12354">
            <v>0</v>
          </cell>
          <cell r="M12354">
            <v>1028.1400000000001</v>
          </cell>
          <cell r="N12354">
            <v>0</v>
          </cell>
        </row>
        <row r="12355">
          <cell r="A12355" t="str">
            <v>SS2.012NO_thin165</v>
          </cell>
          <cell r="B12355" t="str">
            <v xml:space="preserve">SS </v>
          </cell>
          <cell r="C12355">
            <v>2</v>
          </cell>
          <cell r="D12355">
            <v>12</v>
          </cell>
          <cell r="E12355" t="str">
            <v>NO_thin</v>
          </cell>
          <cell r="F12355" t="str">
            <v>165-170</v>
          </cell>
          <cell r="G12355">
            <v>0.45</v>
          </cell>
          <cell r="H12355">
            <v>-0.09</v>
          </cell>
          <cell r="I12355">
            <v>0.36</v>
          </cell>
          <cell r="J12355">
            <v>1.81</v>
          </cell>
          <cell r="K12355">
            <v>1029.95</v>
          </cell>
          <cell r="L12355">
            <v>0</v>
          </cell>
          <cell r="M12355">
            <v>1029.95</v>
          </cell>
          <cell r="N12355">
            <v>0</v>
          </cell>
        </row>
        <row r="12356">
          <cell r="A12356" t="str">
            <v>SS2.012NO_thin170</v>
          </cell>
          <cell r="B12356" t="str">
            <v xml:space="preserve">SS </v>
          </cell>
          <cell r="C12356">
            <v>2</v>
          </cell>
          <cell r="D12356">
            <v>12</v>
          </cell>
          <cell r="E12356" t="str">
            <v>NO_thin</v>
          </cell>
          <cell r="F12356" t="str">
            <v>170-175</v>
          </cell>
          <cell r="G12356">
            <v>0.39</v>
          </cell>
          <cell r="H12356">
            <v>-7.0000000000000007E-2</v>
          </cell>
          <cell r="I12356">
            <v>0.32</v>
          </cell>
          <cell r="J12356">
            <v>1.59</v>
          </cell>
          <cell r="K12356">
            <v>1031.54</v>
          </cell>
          <cell r="L12356">
            <v>0</v>
          </cell>
          <cell r="M12356">
            <v>1031.54</v>
          </cell>
          <cell r="N12356">
            <v>0</v>
          </cell>
        </row>
        <row r="12357">
          <cell r="A12357" t="str">
            <v>SS2.012NO_thin175</v>
          </cell>
          <cell r="B12357" t="str">
            <v xml:space="preserve">SS </v>
          </cell>
          <cell r="C12357">
            <v>2</v>
          </cell>
          <cell r="D12357">
            <v>12</v>
          </cell>
          <cell r="E12357" t="str">
            <v>NO_thin</v>
          </cell>
          <cell r="F12357" t="str">
            <v>175-180</v>
          </cell>
          <cell r="G12357">
            <v>0.39</v>
          </cell>
          <cell r="H12357">
            <v>-0.06</v>
          </cell>
          <cell r="I12357">
            <v>0.32</v>
          </cell>
          <cell r="J12357">
            <v>1.62</v>
          </cell>
          <cell r="K12357">
            <v>1033.1600000000001</v>
          </cell>
          <cell r="L12357">
            <v>0</v>
          </cell>
          <cell r="M12357">
            <v>1033.1600000000001</v>
          </cell>
          <cell r="N12357">
            <v>0</v>
          </cell>
        </row>
        <row r="12358">
          <cell r="A12358" t="str">
            <v>SS2.012NO_thin180</v>
          </cell>
          <cell r="B12358" t="str">
            <v xml:space="preserve">SS </v>
          </cell>
          <cell r="C12358">
            <v>2</v>
          </cell>
          <cell r="D12358">
            <v>12</v>
          </cell>
          <cell r="E12358" t="str">
            <v>NO_thin</v>
          </cell>
          <cell r="F12358" t="str">
            <v>180-185</v>
          </cell>
          <cell r="G12358">
            <v>0.28999999999999998</v>
          </cell>
          <cell r="H12358">
            <v>-0.05</v>
          </cell>
          <cell r="I12358">
            <v>0.24</v>
          </cell>
          <cell r="J12358">
            <v>1.2</v>
          </cell>
          <cell r="K12358">
            <v>1034.3599999999999</v>
          </cell>
          <cell r="L12358">
            <v>0</v>
          </cell>
          <cell r="M12358">
            <v>1034.3599999999999</v>
          </cell>
          <cell r="N12358">
            <v>0</v>
          </cell>
        </row>
        <row r="12359">
          <cell r="A12359" t="str">
            <v>SS2.012NO_thin185</v>
          </cell>
          <cell r="B12359" t="str">
            <v xml:space="preserve">SS </v>
          </cell>
          <cell r="C12359">
            <v>2</v>
          </cell>
          <cell r="D12359">
            <v>12</v>
          </cell>
          <cell r="E12359" t="str">
            <v>NO_thin</v>
          </cell>
          <cell r="F12359" t="str">
            <v>185-190</v>
          </cell>
          <cell r="G12359">
            <v>0.26</v>
          </cell>
          <cell r="H12359">
            <v>-0.05</v>
          </cell>
          <cell r="I12359">
            <v>0.21</v>
          </cell>
          <cell r="J12359">
            <v>1.05</v>
          </cell>
          <cell r="K12359">
            <v>1035.4100000000001</v>
          </cell>
          <cell r="L12359">
            <v>0</v>
          </cell>
          <cell r="M12359">
            <v>1035.4100000000001</v>
          </cell>
          <cell r="N12359">
            <v>0</v>
          </cell>
        </row>
        <row r="12360">
          <cell r="A12360" t="str">
            <v>SS2.012NO_thin190</v>
          </cell>
          <cell r="B12360" t="str">
            <v xml:space="preserve">SS </v>
          </cell>
          <cell r="C12360">
            <v>2</v>
          </cell>
          <cell r="D12360">
            <v>12</v>
          </cell>
          <cell r="E12360" t="str">
            <v>NO_thin</v>
          </cell>
          <cell r="F12360" t="str">
            <v>190-195</v>
          </cell>
          <cell r="G12360">
            <v>0.21</v>
          </cell>
          <cell r="H12360">
            <v>-0.04</v>
          </cell>
          <cell r="I12360">
            <v>0.18</v>
          </cell>
          <cell r="J12360">
            <v>0.88</v>
          </cell>
          <cell r="K12360">
            <v>1036.29</v>
          </cell>
          <cell r="L12360">
            <v>0</v>
          </cell>
          <cell r="M12360">
            <v>1036.29</v>
          </cell>
          <cell r="N12360">
            <v>0</v>
          </cell>
        </row>
        <row r="12361">
          <cell r="A12361" t="str">
            <v>SS2.012NO_thin195</v>
          </cell>
          <cell r="B12361" t="str">
            <v xml:space="preserve">SS </v>
          </cell>
          <cell r="C12361">
            <v>2</v>
          </cell>
          <cell r="D12361">
            <v>12</v>
          </cell>
          <cell r="E12361" t="str">
            <v>NO_thin</v>
          </cell>
          <cell r="F12361" t="str">
            <v>195-200</v>
          </cell>
          <cell r="G12361">
            <v>0.21</v>
          </cell>
          <cell r="H12361">
            <v>-0.03</v>
          </cell>
          <cell r="I12361">
            <v>0.18</v>
          </cell>
          <cell r="J12361">
            <v>0.89</v>
          </cell>
          <cell r="K12361">
            <v>1037.18</v>
          </cell>
          <cell r="L12361">
            <v>0</v>
          </cell>
          <cell r="M12361">
            <v>1037.18</v>
          </cell>
          <cell r="N12361">
            <v>0</v>
          </cell>
        </row>
        <row r="12362">
          <cell r="A12362" t="str">
            <v>SS2.012Thinned000</v>
          </cell>
          <cell r="B12362" t="str">
            <v xml:space="preserve">SS </v>
          </cell>
          <cell r="C12362">
            <v>2</v>
          </cell>
          <cell r="D12362">
            <v>12</v>
          </cell>
          <cell r="E12362" t="str">
            <v>Thinned</v>
          </cell>
          <cell r="F12362" t="str">
            <v xml:space="preserve">  0-5</v>
          </cell>
          <cell r="G12362">
            <v>0.44</v>
          </cell>
          <cell r="H12362">
            <v>0.18</v>
          </cell>
          <cell r="I12362">
            <v>0.62</v>
          </cell>
          <cell r="J12362">
            <v>3.12</v>
          </cell>
          <cell r="K12362">
            <v>3.12</v>
          </cell>
          <cell r="L12362">
            <v>0</v>
          </cell>
          <cell r="M12362">
            <v>3.12</v>
          </cell>
          <cell r="N12362">
            <v>0</v>
          </cell>
        </row>
        <row r="12363">
          <cell r="A12363" t="str">
            <v>SS2.012Thinned005</v>
          </cell>
          <cell r="B12363" t="str">
            <v xml:space="preserve">SS </v>
          </cell>
          <cell r="C12363">
            <v>2</v>
          </cell>
          <cell r="D12363">
            <v>12</v>
          </cell>
          <cell r="E12363" t="str">
            <v>Thinned</v>
          </cell>
          <cell r="F12363" t="str">
            <v xml:space="preserve">  5-10</v>
          </cell>
          <cell r="G12363">
            <v>1.35</v>
          </cell>
          <cell r="H12363">
            <v>0.22</v>
          </cell>
          <cell r="I12363">
            <v>1.57</v>
          </cell>
          <cell r="J12363">
            <v>7.87</v>
          </cell>
          <cell r="K12363">
            <v>10.99</v>
          </cell>
          <cell r="L12363">
            <v>0</v>
          </cell>
          <cell r="M12363">
            <v>10.99</v>
          </cell>
          <cell r="N12363">
            <v>0</v>
          </cell>
        </row>
        <row r="12364">
          <cell r="A12364" t="str">
            <v>SS2.012Thinned010</v>
          </cell>
          <cell r="B12364" t="str">
            <v xml:space="preserve">SS </v>
          </cell>
          <cell r="C12364">
            <v>2</v>
          </cell>
          <cell r="D12364">
            <v>12</v>
          </cell>
          <cell r="E12364" t="str">
            <v>Thinned</v>
          </cell>
          <cell r="F12364" t="str">
            <v xml:space="preserve"> 10-15</v>
          </cell>
          <cell r="G12364">
            <v>4.12</v>
          </cell>
          <cell r="H12364">
            <v>0.23</v>
          </cell>
          <cell r="I12364">
            <v>4.34</v>
          </cell>
          <cell r="J12364">
            <v>21.71</v>
          </cell>
          <cell r="K12364">
            <v>32.700000000000003</v>
          </cell>
          <cell r="L12364">
            <v>0</v>
          </cell>
          <cell r="M12364">
            <v>32.700000000000003</v>
          </cell>
          <cell r="N12364">
            <v>0</v>
          </cell>
        </row>
        <row r="12365">
          <cell r="A12365" t="str">
            <v>SS2.012Thinned015</v>
          </cell>
          <cell r="B12365" t="str">
            <v xml:space="preserve">SS </v>
          </cell>
          <cell r="C12365">
            <v>2</v>
          </cell>
          <cell r="D12365">
            <v>12</v>
          </cell>
          <cell r="E12365" t="str">
            <v>Thinned</v>
          </cell>
          <cell r="F12365" t="str">
            <v xml:space="preserve"> 15-20</v>
          </cell>
          <cell r="G12365">
            <v>12.56</v>
          </cell>
          <cell r="H12365">
            <v>0.23</v>
          </cell>
          <cell r="I12365">
            <v>12.79</v>
          </cell>
          <cell r="J12365">
            <v>63.94</v>
          </cell>
          <cell r="K12365">
            <v>96.64</v>
          </cell>
          <cell r="L12365">
            <v>0</v>
          </cell>
          <cell r="M12365">
            <v>96.64</v>
          </cell>
          <cell r="N12365">
            <v>0</v>
          </cell>
        </row>
        <row r="12366">
          <cell r="A12366" t="str">
            <v>SS2.012Thinned020</v>
          </cell>
          <cell r="B12366" t="str">
            <v xml:space="preserve">SS </v>
          </cell>
          <cell r="C12366">
            <v>2</v>
          </cell>
          <cell r="D12366">
            <v>12</v>
          </cell>
          <cell r="E12366" t="str">
            <v>Thinned</v>
          </cell>
          <cell r="F12366" t="str">
            <v xml:space="preserve"> 20-25</v>
          </cell>
          <cell r="G12366">
            <v>10.210000000000001</v>
          </cell>
          <cell r="H12366">
            <v>7.91</v>
          </cell>
          <cell r="I12366">
            <v>18.12</v>
          </cell>
          <cell r="J12366">
            <v>90.59</v>
          </cell>
          <cell r="K12366">
            <v>187.23</v>
          </cell>
          <cell r="L12366">
            <v>-0.18</v>
          </cell>
          <cell r="M12366">
            <v>187.04999999999998</v>
          </cell>
          <cell r="N12366">
            <v>10.33</v>
          </cell>
        </row>
        <row r="12367">
          <cell r="A12367" t="str">
            <v>SS2.012Thinned025</v>
          </cell>
          <cell r="B12367" t="str">
            <v xml:space="preserve">SS </v>
          </cell>
          <cell r="C12367">
            <v>2</v>
          </cell>
          <cell r="D12367">
            <v>12</v>
          </cell>
          <cell r="E12367" t="str">
            <v>Thinned</v>
          </cell>
          <cell r="F12367" t="str">
            <v xml:space="preserve"> 25-30</v>
          </cell>
          <cell r="G12367">
            <v>6.68</v>
          </cell>
          <cell r="H12367">
            <v>1.26</v>
          </cell>
          <cell r="I12367">
            <v>7.93</v>
          </cell>
          <cell r="J12367">
            <v>39.67</v>
          </cell>
          <cell r="K12367">
            <v>226.9</v>
          </cell>
          <cell r="L12367">
            <v>-0.33</v>
          </cell>
          <cell r="M12367">
            <v>226.57</v>
          </cell>
          <cell r="N12367">
            <v>8.64</v>
          </cell>
        </row>
        <row r="12368">
          <cell r="A12368" t="str">
            <v>SS2.012Thinned030</v>
          </cell>
          <cell r="B12368" t="str">
            <v xml:space="preserve">SS </v>
          </cell>
          <cell r="C12368">
            <v>2</v>
          </cell>
          <cell r="D12368">
            <v>12</v>
          </cell>
          <cell r="E12368" t="str">
            <v>Thinned</v>
          </cell>
          <cell r="F12368" t="str">
            <v xml:space="preserve"> 30-35</v>
          </cell>
          <cell r="G12368">
            <v>8.59</v>
          </cell>
          <cell r="H12368">
            <v>1.55</v>
          </cell>
          <cell r="I12368">
            <v>10.14</v>
          </cell>
          <cell r="J12368">
            <v>50.71</v>
          </cell>
          <cell r="K12368">
            <v>277.62</v>
          </cell>
          <cell r="L12368">
            <v>-1.1399999999999999</v>
          </cell>
          <cell r="M12368">
            <v>276.48</v>
          </cell>
          <cell r="N12368">
            <v>4.5999999999999996</v>
          </cell>
        </row>
        <row r="12369">
          <cell r="A12369" t="str">
            <v>SS2.012Thinned035</v>
          </cell>
          <cell r="B12369" t="str">
            <v xml:space="preserve">SS </v>
          </cell>
          <cell r="C12369">
            <v>2</v>
          </cell>
          <cell r="D12369">
            <v>12</v>
          </cell>
          <cell r="E12369" t="str">
            <v>Thinned</v>
          </cell>
          <cell r="F12369" t="str">
            <v xml:space="preserve"> 35-40</v>
          </cell>
          <cell r="G12369">
            <v>9.73</v>
          </cell>
          <cell r="H12369">
            <v>0.85</v>
          </cell>
          <cell r="I12369">
            <v>10.58</v>
          </cell>
          <cell r="J12369">
            <v>52.89</v>
          </cell>
          <cell r="K12369">
            <v>330.51</v>
          </cell>
          <cell r="L12369">
            <v>-1.99</v>
          </cell>
          <cell r="M12369">
            <v>328.52</v>
          </cell>
          <cell r="N12369">
            <v>4.8600000000000003</v>
          </cell>
        </row>
        <row r="12370">
          <cell r="A12370" t="str">
            <v>SS2.012Thinned040</v>
          </cell>
          <cell r="B12370" t="str">
            <v xml:space="preserve">SS </v>
          </cell>
          <cell r="C12370">
            <v>2</v>
          </cell>
          <cell r="D12370">
            <v>12</v>
          </cell>
          <cell r="E12370" t="str">
            <v>Thinned</v>
          </cell>
          <cell r="F12370" t="str">
            <v xml:space="preserve"> 40-45</v>
          </cell>
          <cell r="G12370">
            <v>8.67</v>
          </cell>
          <cell r="H12370">
            <v>0.28000000000000003</v>
          </cell>
          <cell r="I12370">
            <v>8.94</v>
          </cell>
          <cell r="J12370">
            <v>44.72</v>
          </cell>
          <cell r="K12370">
            <v>375.24</v>
          </cell>
          <cell r="L12370">
            <v>-2.85</v>
          </cell>
          <cell r="M12370">
            <v>372.39</v>
          </cell>
          <cell r="N12370">
            <v>4.8600000000000003</v>
          </cell>
        </row>
        <row r="12371">
          <cell r="A12371" t="str">
            <v>SS2.012Thinned045</v>
          </cell>
          <cell r="B12371" t="str">
            <v xml:space="preserve">SS </v>
          </cell>
          <cell r="C12371">
            <v>2</v>
          </cell>
          <cell r="D12371">
            <v>12</v>
          </cell>
          <cell r="E12371" t="str">
            <v>Thinned</v>
          </cell>
          <cell r="F12371" t="str">
            <v xml:space="preserve"> 45-50</v>
          </cell>
          <cell r="G12371">
            <v>8.48</v>
          </cell>
          <cell r="H12371">
            <v>-0.14000000000000001</v>
          </cell>
          <cell r="I12371">
            <v>8.34</v>
          </cell>
          <cell r="J12371">
            <v>41.7</v>
          </cell>
          <cell r="K12371">
            <v>416.93</v>
          </cell>
          <cell r="L12371">
            <v>-3.66</v>
          </cell>
          <cell r="M12371">
            <v>413.27</v>
          </cell>
          <cell r="N12371">
            <v>4.6100000000000003</v>
          </cell>
        </row>
        <row r="12372">
          <cell r="A12372" t="str">
            <v>SS2.012Thinned050</v>
          </cell>
          <cell r="B12372" t="str">
            <v xml:space="preserve">SS </v>
          </cell>
          <cell r="C12372">
            <v>2</v>
          </cell>
          <cell r="D12372">
            <v>12</v>
          </cell>
          <cell r="E12372" t="str">
            <v>Thinned</v>
          </cell>
          <cell r="F12372" t="str">
            <v xml:space="preserve"> 50-55</v>
          </cell>
          <cell r="G12372">
            <v>7.05</v>
          </cell>
          <cell r="H12372">
            <v>-1.51</v>
          </cell>
          <cell r="I12372">
            <v>5.54</v>
          </cell>
          <cell r="J12372">
            <v>27.68</v>
          </cell>
          <cell r="K12372">
            <v>444.61</v>
          </cell>
          <cell r="L12372">
            <v>-4.37</v>
          </cell>
          <cell r="M12372">
            <v>440.24</v>
          </cell>
          <cell r="N12372">
            <v>4.03</v>
          </cell>
        </row>
        <row r="12373">
          <cell r="A12373" t="str">
            <v>SS2.012Thinned055</v>
          </cell>
          <cell r="B12373" t="str">
            <v xml:space="preserve">SS </v>
          </cell>
          <cell r="C12373">
            <v>2</v>
          </cell>
          <cell r="D12373">
            <v>12</v>
          </cell>
          <cell r="E12373" t="str">
            <v>Thinned</v>
          </cell>
          <cell r="F12373" t="str">
            <v xml:space="preserve"> 55-60</v>
          </cell>
          <cell r="G12373">
            <v>6.94</v>
          </cell>
          <cell r="H12373">
            <v>-1.39</v>
          </cell>
          <cell r="I12373">
            <v>5.55</v>
          </cell>
          <cell r="J12373">
            <v>27.73</v>
          </cell>
          <cell r="K12373">
            <v>472.34</v>
          </cell>
          <cell r="L12373">
            <v>-4.97</v>
          </cell>
          <cell r="M12373">
            <v>467.36999999999995</v>
          </cell>
          <cell r="N12373">
            <v>3.41</v>
          </cell>
        </row>
        <row r="12374">
          <cell r="A12374" t="str">
            <v>SS2.012Thinned060</v>
          </cell>
          <cell r="B12374" t="str">
            <v xml:space="preserve">SS </v>
          </cell>
          <cell r="C12374">
            <v>2</v>
          </cell>
          <cell r="D12374">
            <v>12</v>
          </cell>
          <cell r="E12374" t="str">
            <v>Thinned</v>
          </cell>
          <cell r="F12374" t="str">
            <v xml:space="preserve"> 60-65</v>
          </cell>
          <cell r="G12374">
            <v>4.97</v>
          </cell>
          <cell r="H12374">
            <v>-1.1499999999999999</v>
          </cell>
          <cell r="I12374">
            <v>3.82</v>
          </cell>
          <cell r="J12374">
            <v>19.12</v>
          </cell>
          <cell r="K12374">
            <v>491.46</v>
          </cell>
          <cell r="L12374">
            <v>-5.51</v>
          </cell>
          <cell r="M12374">
            <v>485.95</v>
          </cell>
          <cell r="N12374">
            <v>3.07</v>
          </cell>
        </row>
        <row r="12375">
          <cell r="A12375" t="str">
            <v>SS2.012Thinned065</v>
          </cell>
          <cell r="B12375" t="str">
            <v xml:space="preserve">SS </v>
          </cell>
          <cell r="C12375">
            <v>2</v>
          </cell>
          <cell r="D12375">
            <v>12</v>
          </cell>
          <cell r="E12375" t="str">
            <v>Thinned</v>
          </cell>
          <cell r="F12375" t="str">
            <v xml:space="preserve"> 65-70</v>
          </cell>
          <cell r="G12375">
            <v>5.34</v>
          </cell>
          <cell r="H12375">
            <v>-0.86</v>
          </cell>
          <cell r="I12375">
            <v>4.4800000000000004</v>
          </cell>
          <cell r="J12375">
            <v>22.38</v>
          </cell>
          <cell r="K12375">
            <v>513.84</v>
          </cell>
          <cell r="L12375">
            <v>-5.99</v>
          </cell>
          <cell r="M12375">
            <v>507.85</v>
          </cell>
          <cell r="N12375">
            <v>2.72</v>
          </cell>
        </row>
        <row r="12376">
          <cell r="A12376" t="str">
            <v>SS2.012Thinned070</v>
          </cell>
          <cell r="B12376" t="str">
            <v xml:space="preserve">SS </v>
          </cell>
          <cell r="C12376">
            <v>2</v>
          </cell>
          <cell r="D12376">
            <v>12</v>
          </cell>
          <cell r="E12376" t="str">
            <v>Thinned</v>
          </cell>
          <cell r="F12376" t="str">
            <v xml:space="preserve"> 70-75</v>
          </cell>
          <cell r="G12376">
            <v>4.7</v>
          </cell>
          <cell r="H12376">
            <v>-0.59</v>
          </cell>
          <cell r="I12376">
            <v>4.1100000000000003</v>
          </cell>
          <cell r="J12376">
            <v>20.56</v>
          </cell>
          <cell r="K12376">
            <v>534.39</v>
          </cell>
          <cell r="L12376">
            <v>-6.43</v>
          </cell>
          <cell r="M12376">
            <v>527.96</v>
          </cell>
          <cell r="N12376">
            <v>2.48</v>
          </cell>
        </row>
        <row r="12377">
          <cell r="A12377" t="str">
            <v>SS2.012Thinned075</v>
          </cell>
          <cell r="B12377" t="str">
            <v xml:space="preserve">SS </v>
          </cell>
          <cell r="C12377">
            <v>2</v>
          </cell>
          <cell r="D12377">
            <v>12</v>
          </cell>
          <cell r="E12377" t="str">
            <v>Thinned</v>
          </cell>
          <cell r="F12377" t="str">
            <v xml:space="preserve"> 75-80</v>
          </cell>
          <cell r="G12377">
            <v>3.2</v>
          </cell>
          <cell r="H12377">
            <v>-0.49</v>
          </cell>
          <cell r="I12377">
            <v>2.71</v>
          </cell>
          <cell r="J12377">
            <v>13.54</v>
          </cell>
          <cell r="K12377">
            <v>547.92999999999995</v>
          </cell>
          <cell r="L12377">
            <v>-6.83</v>
          </cell>
          <cell r="M12377">
            <v>541.09999999999991</v>
          </cell>
          <cell r="N12377">
            <v>2.2799999999999998</v>
          </cell>
        </row>
        <row r="12378">
          <cell r="A12378" t="str">
            <v>SS2.012Thinned080</v>
          </cell>
          <cell r="B12378" t="str">
            <v xml:space="preserve">SS </v>
          </cell>
          <cell r="C12378">
            <v>2</v>
          </cell>
          <cell r="D12378">
            <v>12</v>
          </cell>
          <cell r="E12378" t="str">
            <v>Thinned</v>
          </cell>
          <cell r="F12378" t="str">
            <v xml:space="preserve"> 80-85</v>
          </cell>
          <cell r="G12378">
            <v>2.72</v>
          </cell>
          <cell r="H12378">
            <v>-0.43</v>
          </cell>
          <cell r="I12378">
            <v>2.29</v>
          </cell>
          <cell r="J12378">
            <v>11.47</v>
          </cell>
          <cell r="K12378">
            <v>559.4</v>
          </cell>
          <cell r="L12378">
            <v>-7.2</v>
          </cell>
          <cell r="M12378">
            <v>552.19999999999993</v>
          </cell>
          <cell r="N12378">
            <v>2.09</v>
          </cell>
        </row>
        <row r="12379">
          <cell r="A12379" t="str">
            <v>SS2.012Thinned085</v>
          </cell>
          <cell r="B12379" t="str">
            <v xml:space="preserve">SS </v>
          </cell>
          <cell r="C12379">
            <v>2</v>
          </cell>
          <cell r="D12379">
            <v>12</v>
          </cell>
          <cell r="E12379" t="str">
            <v>Thinned</v>
          </cell>
          <cell r="F12379" t="str">
            <v xml:space="preserve"> 85-90</v>
          </cell>
          <cell r="G12379">
            <v>2.39</v>
          </cell>
          <cell r="H12379">
            <v>-0.38</v>
          </cell>
          <cell r="I12379">
            <v>2.0099999999999998</v>
          </cell>
          <cell r="J12379">
            <v>10.039999999999999</v>
          </cell>
          <cell r="K12379">
            <v>569.42999999999995</v>
          </cell>
          <cell r="L12379">
            <v>-7.53</v>
          </cell>
          <cell r="M12379">
            <v>561.9</v>
          </cell>
          <cell r="N12379">
            <v>1.91</v>
          </cell>
        </row>
        <row r="12380">
          <cell r="A12380" t="str">
            <v>SS2.012Thinned090</v>
          </cell>
          <cell r="B12380" t="str">
            <v xml:space="preserve">SS </v>
          </cell>
          <cell r="C12380">
            <v>2</v>
          </cell>
          <cell r="D12380">
            <v>12</v>
          </cell>
          <cell r="E12380" t="str">
            <v>Thinned</v>
          </cell>
          <cell r="F12380" t="str">
            <v xml:space="preserve"> 90-95</v>
          </cell>
          <cell r="G12380">
            <v>2.14</v>
          </cell>
          <cell r="H12380">
            <v>-0.33</v>
          </cell>
          <cell r="I12380">
            <v>1.81</v>
          </cell>
          <cell r="J12380">
            <v>9.0500000000000007</v>
          </cell>
          <cell r="K12380">
            <v>578.48</v>
          </cell>
          <cell r="L12380">
            <v>-7.84</v>
          </cell>
          <cell r="M12380">
            <v>570.64</v>
          </cell>
          <cell r="N12380">
            <v>1.74</v>
          </cell>
        </row>
        <row r="12381">
          <cell r="A12381" t="str">
            <v>SS2.012Thinned095</v>
          </cell>
          <cell r="B12381" t="str">
            <v xml:space="preserve">SS </v>
          </cell>
          <cell r="C12381">
            <v>2</v>
          </cell>
          <cell r="D12381">
            <v>12</v>
          </cell>
          <cell r="E12381" t="str">
            <v>Thinned</v>
          </cell>
          <cell r="F12381" t="str">
            <v xml:space="preserve"> 95-100</v>
          </cell>
          <cell r="G12381">
            <v>1.71</v>
          </cell>
          <cell r="H12381">
            <v>-0.28999999999999998</v>
          </cell>
          <cell r="I12381">
            <v>1.42</v>
          </cell>
          <cell r="J12381">
            <v>7.11</v>
          </cell>
          <cell r="K12381">
            <v>585.59</v>
          </cell>
          <cell r="L12381">
            <v>-8.1199999999999992</v>
          </cell>
          <cell r="M12381">
            <v>577.47</v>
          </cell>
          <cell r="N12381">
            <v>1.58</v>
          </cell>
        </row>
        <row r="12382">
          <cell r="A12382" t="str">
            <v>SS2.012Thinned100</v>
          </cell>
          <cell r="B12382" t="str">
            <v xml:space="preserve">SS </v>
          </cell>
          <cell r="C12382">
            <v>2</v>
          </cell>
          <cell r="D12382">
            <v>12</v>
          </cell>
          <cell r="E12382" t="str">
            <v>Thinned</v>
          </cell>
          <cell r="F12382" t="str">
            <v>100-105</v>
          </cell>
          <cell r="G12382">
            <v>1.18</v>
          </cell>
          <cell r="H12382">
            <v>-0.27</v>
          </cell>
          <cell r="I12382">
            <v>0.91</v>
          </cell>
          <cell r="J12382">
            <v>4.57</v>
          </cell>
          <cell r="K12382">
            <v>590.16</v>
          </cell>
          <cell r="L12382">
            <v>-8.3699999999999992</v>
          </cell>
          <cell r="M12382">
            <v>581.79</v>
          </cell>
          <cell r="N12382">
            <v>1.45</v>
          </cell>
        </row>
        <row r="12383">
          <cell r="A12383" t="str">
            <v>SS2.012Thinned105</v>
          </cell>
          <cell r="B12383" t="str">
            <v xml:space="preserve">SS </v>
          </cell>
          <cell r="C12383">
            <v>2</v>
          </cell>
          <cell r="D12383">
            <v>12</v>
          </cell>
          <cell r="E12383" t="str">
            <v>Thinned</v>
          </cell>
          <cell r="F12383" t="str">
            <v>105-110</v>
          </cell>
          <cell r="G12383">
            <v>0.73</v>
          </cell>
          <cell r="H12383">
            <v>-0.26</v>
          </cell>
          <cell r="I12383">
            <v>0.48</v>
          </cell>
          <cell r="J12383">
            <v>2.38</v>
          </cell>
          <cell r="K12383">
            <v>592.53</v>
          </cell>
          <cell r="L12383">
            <v>-8.61</v>
          </cell>
          <cell r="M12383">
            <v>583.91999999999996</v>
          </cell>
          <cell r="N12383">
            <v>1.33</v>
          </cell>
        </row>
        <row r="12384">
          <cell r="A12384" t="str">
            <v>SS2.012Thinned110</v>
          </cell>
          <cell r="B12384" t="str">
            <v xml:space="preserve">SS </v>
          </cell>
          <cell r="C12384">
            <v>2</v>
          </cell>
          <cell r="D12384">
            <v>12</v>
          </cell>
          <cell r="E12384" t="str">
            <v>Thinned</v>
          </cell>
          <cell r="F12384" t="str">
            <v>110-115</v>
          </cell>
          <cell r="G12384">
            <v>0.56000000000000005</v>
          </cell>
          <cell r="H12384">
            <v>-0.25</v>
          </cell>
          <cell r="I12384">
            <v>0.31</v>
          </cell>
          <cell r="J12384">
            <v>1.56</v>
          </cell>
          <cell r="K12384">
            <v>594.09</v>
          </cell>
          <cell r="L12384">
            <v>-8.82</v>
          </cell>
          <cell r="M12384">
            <v>585.27</v>
          </cell>
          <cell r="N12384">
            <v>1.22</v>
          </cell>
        </row>
        <row r="12385">
          <cell r="A12385" t="str">
            <v>SS2.012Thinned115</v>
          </cell>
          <cell r="B12385" t="str">
            <v xml:space="preserve">SS </v>
          </cell>
          <cell r="C12385">
            <v>2</v>
          </cell>
          <cell r="D12385">
            <v>12</v>
          </cell>
          <cell r="E12385" t="str">
            <v>Thinned</v>
          </cell>
          <cell r="F12385" t="str">
            <v>115-120</v>
          </cell>
          <cell r="G12385">
            <v>0.56000000000000005</v>
          </cell>
          <cell r="H12385">
            <v>-0.22</v>
          </cell>
          <cell r="I12385">
            <v>0.33</v>
          </cell>
          <cell r="J12385">
            <v>1.66</v>
          </cell>
          <cell r="K12385">
            <v>595.75</v>
          </cell>
          <cell r="L12385">
            <v>-9.01</v>
          </cell>
          <cell r="M12385">
            <v>586.74</v>
          </cell>
          <cell r="N12385">
            <v>1.1100000000000001</v>
          </cell>
        </row>
        <row r="12386">
          <cell r="A12386" t="str">
            <v>SS2.012Thinned120</v>
          </cell>
          <cell r="B12386" t="str">
            <v xml:space="preserve">SS </v>
          </cell>
          <cell r="C12386">
            <v>2</v>
          </cell>
          <cell r="D12386">
            <v>12</v>
          </cell>
          <cell r="E12386" t="str">
            <v>Thinned</v>
          </cell>
          <cell r="F12386" t="str">
            <v>120-125</v>
          </cell>
          <cell r="G12386">
            <v>0.36</v>
          </cell>
          <cell r="H12386">
            <v>-0.2</v>
          </cell>
          <cell r="I12386">
            <v>0.16</v>
          </cell>
          <cell r="J12386">
            <v>0.81</v>
          </cell>
          <cell r="K12386">
            <v>596.55999999999995</v>
          </cell>
          <cell r="L12386">
            <v>-9.19</v>
          </cell>
          <cell r="M12386">
            <v>587.36999999999989</v>
          </cell>
          <cell r="N12386">
            <v>1.01</v>
          </cell>
        </row>
        <row r="12387">
          <cell r="A12387" t="str">
            <v>SS2.012Thinned125</v>
          </cell>
          <cell r="B12387" t="str">
            <v xml:space="preserve">SS </v>
          </cell>
          <cell r="C12387">
            <v>2</v>
          </cell>
          <cell r="D12387">
            <v>12</v>
          </cell>
          <cell r="E12387" t="str">
            <v>Thinned</v>
          </cell>
          <cell r="F12387" t="str">
            <v>125-130</v>
          </cell>
          <cell r="G12387">
            <v>0.34</v>
          </cell>
          <cell r="H12387">
            <v>-0.18</v>
          </cell>
          <cell r="I12387">
            <v>0.16</v>
          </cell>
          <cell r="J12387">
            <v>0.8</v>
          </cell>
          <cell r="K12387">
            <v>597.35</v>
          </cell>
          <cell r="L12387">
            <v>-9.35</v>
          </cell>
          <cell r="M12387">
            <v>588</v>
          </cell>
          <cell r="N12387">
            <v>0.93</v>
          </cell>
        </row>
        <row r="12388">
          <cell r="A12388" t="str">
            <v>SS2.012Thinned130</v>
          </cell>
          <cell r="B12388" t="str">
            <v xml:space="preserve">SS </v>
          </cell>
          <cell r="C12388">
            <v>2</v>
          </cell>
          <cell r="D12388">
            <v>12</v>
          </cell>
          <cell r="E12388" t="str">
            <v>Thinned</v>
          </cell>
          <cell r="F12388" t="str">
            <v>130-135</v>
          </cell>
          <cell r="G12388">
            <v>0.12</v>
          </cell>
          <cell r="H12388">
            <v>-0.16</v>
          </cell>
          <cell r="I12388">
            <v>-0.04</v>
          </cell>
          <cell r="J12388">
            <v>-0.19</v>
          </cell>
          <cell r="K12388">
            <v>597.16999999999996</v>
          </cell>
          <cell r="L12388">
            <v>-9.5</v>
          </cell>
          <cell r="M12388">
            <v>587.66999999999996</v>
          </cell>
          <cell r="N12388">
            <v>0.85</v>
          </cell>
        </row>
        <row r="12389">
          <cell r="A12389" t="str">
            <v>SS2.012Thinned135</v>
          </cell>
          <cell r="B12389" t="str">
            <v xml:space="preserve">SS </v>
          </cell>
          <cell r="C12389">
            <v>2</v>
          </cell>
          <cell r="D12389">
            <v>12</v>
          </cell>
          <cell r="E12389" t="str">
            <v>Thinned</v>
          </cell>
          <cell r="F12389" t="str">
            <v>135-140</v>
          </cell>
          <cell r="G12389">
            <v>0.15</v>
          </cell>
          <cell r="H12389">
            <v>-0.14000000000000001</v>
          </cell>
          <cell r="I12389">
            <v>0.01</v>
          </cell>
          <cell r="J12389">
            <v>0.04</v>
          </cell>
          <cell r="K12389">
            <v>597.21</v>
          </cell>
          <cell r="L12389">
            <v>-9.64</v>
          </cell>
          <cell r="M12389">
            <v>587.57000000000005</v>
          </cell>
          <cell r="N12389">
            <v>0.77</v>
          </cell>
        </row>
        <row r="12390">
          <cell r="A12390" t="str">
            <v>SS2.012Thinned140</v>
          </cell>
          <cell r="B12390" t="str">
            <v xml:space="preserve">SS </v>
          </cell>
          <cell r="C12390">
            <v>2</v>
          </cell>
          <cell r="D12390">
            <v>12</v>
          </cell>
          <cell r="E12390" t="str">
            <v>Thinned</v>
          </cell>
          <cell r="F12390" t="str">
            <v>140-145</v>
          </cell>
          <cell r="G12390">
            <v>0.03</v>
          </cell>
          <cell r="H12390">
            <v>-0.13</v>
          </cell>
          <cell r="I12390">
            <v>-0.1</v>
          </cell>
          <cell r="J12390">
            <v>-0.52</v>
          </cell>
          <cell r="K12390">
            <v>596.70000000000005</v>
          </cell>
          <cell r="L12390">
            <v>-9.76</v>
          </cell>
          <cell r="M12390">
            <v>586.94000000000005</v>
          </cell>
          <cell r="N12390">
            <v>0.7</v>
          </cell>
        </row>
        <row r="12391">
          <cell r="A12391" t="str">
            <v>SS2.012Thinned145</v>
          </cell>
          <cell r="B12391" t="str">
            <v xml:space="preserve">SS </v>
          </cell>
          <cell r="C12391">
            <v>2</v>
          </cell>
          <cell r="D12391">
            <v>12</v>
          </cell>
          <cell r="E12391" t="str">
            <v>Thinned</v>
          </cell>
          <cell r="F12391" t="str">
            <v>145-150</v>
          </cell>
          <cell r="G12391">
            <v>-0.01</v>
          </cell>
          <cell r="H12391">
            <v>-0.12</v>
          </cell>
          <cell r="I12391">
            <v>-0.13</v>
          </cell>
          <cell r="J12391">
            <v>-0.65</v>
          </cell>
          <cell r="K12391">
            <v>596.04</v>
          </cell>
          <cell r="L12391">
            <v>-9.8800000000000008</v>
          </cell>
          <cell r="M12391">
            <v>586.16</v>
          </cell>
          <cell r="N12391">
            <v>0.64</v>
          </cell>
        </row>
        <row r="12392">
          <cell r="A12392" t="str">
            <v>SS2.012Thinned150</v>
          </cell>
          <cell r="B12392" t="str">
            <v xml:space="preserve">SS </v>
          </cell>
          <cell r="C12392">
            <v>2</v>
          </cell>
          <cell r="D12392">
            <v>12</v>
          </cell>
          <cell r="E12392" t="str">
            <v>Thinned</v>
          </cell>
          <cell r="F12392" t="str">
            <v>150-155</v>
          </cell>
          <cell r="G12392">
            <v>-7.0000000000000007E-2</v>
          </cell>
          <cell r="H12392">
            <v>-0.11</v>
          </cell>
          <cell r="I12392">
            <v>-0.17</v>
          </cell>
          <cell r="J12392">
            <v>-0.87</v>
          </cell>
          <cell r="K12392">
            <v>595.16999999999996</v>
          </cell>
          <cell r="L12392">
            <v>-9.98</v>
          </cell>
          <cell r="M12392">
            <v>585.18999999999994</v>
          </cell>
          <cell r="N12392">
            <v>0.59</v>
          </cell>
        </row>
        <row r="12393">
          <cell r="A12393" t="str">
            <v>SS2.012Thinned155</v>
          </cell>
          <cell r="B12393" t="str">
            <v xml:space="preserve">SS </v>
          </cell>
          <cell r="C12393">
            <v>2</v>
          </cell>
          <cell r="D12393">
            <v>12</v>
          </cell>
          <cell r="E12393" t="str">
            <v>Thinned</v>
          </cell>
          <cell r="F12393" t="str">
            <v>155-160</v>
          </cell>
          <cell r="G12393">
            <v>-0.1</v>
          </cell>
          <cell r="H12393">
            <v>-0.1</v>
          </cell>
          <cell r="I12393">
            <v>-0.2</v>
          </cell>
          <cell r="J12393">
            <v>-1.01</v>
          </cell>
          <cell r="K12393">
            <v>594.16</v>
          </cell>
          <cell r="L12393">
            <v>-10.07</v>
          </cell>
          <cell r="M12393">
            <v>584.08999999999992</v>
          </cell>
          <cell r="N12393">
            <v>0.54</v>
          </cell>
        </row>
        <row r="12394">
          <cell r="A12394" t="str">
            <v>SS2.012Thinned160</v>
          </cell>
          <cell r="B12394" t="str">
            <v xml:space="preserve">SS </v>
          </cell>
          <cell r="C12394">
            <v>2</v>
          </cell>
          <cell r="D12394">
            <v>12</v>
          </cell>
          <cell r="E12394" t="str">
            <v>Thinned</v>
          </cell>
          <cell r="F12394" t="str">
            <v>160-165</v>
          </cell>
          <cell r="G12394">
            <v>-0.14000000000000001</v>
          </cell>
          <cell r="H12394">
            <v>-0.09</v>
          </cell>
          <cell r="I12394">
            <v>-0.24</v>
          </cell>
          <cell r="J12394">
            <v>-1.19</v>
          </cell>
          <cell r="K12394">
            <v>592.97</v>
          </cell>
          <cell r="L12394">
            <v>-10.16</v>
          </cell>
          <cell r="M12394">
            <v>582.81000000000006</v>
          </cell>
          <cell r="N12394">
            <v>0.49</v>
          </cell>
        </row>
        <row r="12395">
          <cell r="A12395" t="str">
            <v>SS2.012Thinned165</v>
          </cell>
          <cell r="B12395" t="str">
            <v xml:space="preserve">SS </v>
          </cell>
          <cell r="C12395">
            <v>2</v>
          </cell>
          <cell r="D12395">
            <v>12</v>
          </cell>
          <cell r="E12395" t="str">
            <v>Thinned</v>
          </cell>
          <cell r="F12395" t="str">
            <v>165-170</v>
          </cell>
          <cell r="G12395">
            <v>-0.18</v>
          </cell>
          <cell r="H12395">
            <v>-0.09</v>
          </cell>
          <cell r="I12395">
            <v>-0.26</v>
          </cell>
          <cell r="J12395">
            <v>-1.32</v>
          </cell>
          <cell r="K12395">
            <v>591.65</v>
          </cell>
          <cell r="L12395">
            <v>-10.24</v>
          </cell>
          <cell r="M12395">
            <v>581.41</v>
          </cell>
          <cell r="N12395">
            <v>0.45</v>
          </cell>
        </row>
        <row r="12396">
          <cell r="A12396" t="str">
            <v>SS2.012Thinned170</v>
          </cell>
          <cell r="B12396" t="str">
            <v xml:space="preserve">SS </v>
          </cell>
          <cell r="C12396">
            <v>2</v>
          </cell>
          <cell r="D12396">
            <v>12</v>
          </cell>
          <cell r="E12396" t="str">
            <v>Thinned</v>
          </cell>
          <cell r="F12396" t="str">
            <v>170-175</v>
          </cell>
          <cell r="G12396">
            <v>-0.11</v>
          </cell>
          <cell r="H12396">
            <v>-0.08</v>
          </cell>
          <cell r="I12396">
            <v>-0.19</v>
          </cell>
          <cell r="J12396">
            <v>-0.93</v>
          </cell>
          <cell r="K12396">
            <v>590.73</v>
          </cell>
          <cell r="L12396">
            <v>-10.31</v>
          </cell>
          <cell r="M12396">
            <v>580.42000000000007</v>
          </cell>
          <cell r="N12396">
            <v>0.41</v>
          </cell>
        </row>
        <row r="12397">
          <cell r="A12397" t="str">
            <v>SS2.012Thinned175</v>
          </cell>
          <cell r="B12397" t="str">
            <v xml:space="preserve">SS </v>
          </cell>
          <cell r="C12397">
            <v>2</v>
          </cell>
          <cell r="D12397">
            <v>12</v>
          </cell>
          <cell r="E12397" t="str">
            <v>Thinned</v>
          </cell>
          <cell r="F12397" t="str">
            <v>175-180</v>
          </cell>
          <cell r="G12397">
            <v>-0.17</v>
          </cell>
          <cell r="H12397">
            <v>-7.0000000000000007E-2</v>
          </cell>
          <cell r="I12397">
            <v>-0.24</v>
          </cell>
          <cell r="J12397">
            <v>-1.2</v>
          </cell>
          <cell r="K12397">
            <v>589.52</v>
          </cell>
          <cell r="L12397">
            <v>-10.38</v>
          </cell>
          <cell r="M12397">
            <v>579.14</v>
          </cell>
          <cell r="N12397">
            <v>0.37</v>
          </cell>
        </row>
        <row r="12398">
          <cell r="A12398" t="str">
            <v>SS2.012Thinned180</v>
          </cell>
          <cell r="B12398" t="str">
            <v xml:space="preserve">SS </v>
          </cell>
          <cell r="C12398">
            <v>2</v>
          </cell>
          <cell r="D12398">
            <v>12</v>
          </cell>
          <cell r="E12398" t="str">
            <v>Thinned</v>
          </cell>
          <cell r="F12398" t="str">
            <v>180-185</v>
          </cell>
          <cell r="G12398">
            <v>-0.18</v>
          </cell>
          <cell r="H12398">
            <v>-7.0000000000000007E-2</v>
          </cell>
          <cell r="I12398">
            <v>-0.24</v>
          </cell>
          <cell r="J12398">
            <v>-1.2</v>
          </cell>
          <cell r="K12398">
            <v>588.32000000000005</v>
          </cell>
          <cell r="L12398">
            <v>-10.44</v>
          </cell>
          <cell r="M12398">
            <v>577.88</v>
          </cell>
          <cell r="N12398">
            <v>0.34</v>
          </cell>
        </row>
        <row r="12399">
          <cell r="A12399" t="str">
            <v>SS2.012Thinned185</v>
          </cell>
          <cell r="B12399" t="str">
            <v xml:space="preserve">SS </v>
          </cell>
          <cell r="C12399">
            <v>2</v>
          </cell>
          <cell r="D12399">
            <v>12</v>
          </cell>
          <cell r="E12399" t="str">
            <v>Thinned</v>
          </cell>
          <cell r="F12399" t="str">
            <v>185-190</v>
          </cell>
          <cell r="G12399">
            <v>-0.18</v>
          </cell>
          <cell r="H12399">
            <v>-0.06</v>
          </cell>
          <cell r="I12399">
            <v>-0.24</v>
          </cell>
          <cell r="J12399">
            <v>-1.2</v>
          </cell>
          <cell r="K12399">
            <v>587.12</v>
          </cell>
          <cell r="L12399">
            <v>-10.49</v>
          </cell>
          <cell r="M12399">
            <v>576.63</v>
          </cell>
          <cell r="N12399">
            <v>0.31</v>
          </cell>
        </row>
        <row r="12400">
          <cell r="A12400" t="str">
            <v>SS2.012Thinned190</v>
          </cell>
          <cell r="B12400" t="str">
            <v xml:space="preserve">SS </v>
          </cell>
          <cell r="C12400">
            <v>2</v>
          </cell>
          <cell r="D12400">
            <v>12</v>
          </cell>
          <cell r="E12400" t="str">
            <v>Thinned</v>
          </cell>
          <cell r="F12400" t="str">
            <v>190-195</v>
          </cell>
          <cell r="G12400">
            <v>-0.19</v>
          </cell>
          <cell r="H12400">
            <v>-0.05</v>
          </cell>
          <cell r="I12400">
            <v>-0.25</v>
          </cell>
          <cell r="J12400">
            <v>-1.23</v>
          </cell>
          <cell r="K12400">
            <v>585.89</v>
          </cell>
          <cell r="L12400">
            <v>-10.54</v>
          </cell>
          <cell r="M12400">
            <v>575.35</v>
          </cell>
          <cell r="N12400">
            <v>0.28000000000000003</v>
          </cell>
        </row>
        <row r="12401">
          <cell r="A12401" t="str">
            <v>SS2.012Thinned195</v>
          </cell>
          <cell r="B12401" t="str">
            <v xml:space="preserve">SS </v>
          </cell>
          <cell r="C12401">
            <v>2</v>
          </cell>
          <cell r="D12401">
            <v>12</v>
          </cell>
          <cell r="E12401" t="str">
            <v>Thinned</v>
          </cell>
          <cell r="F12401" t="str">
            <v>195-200</v>
          </cell>
          <cell r="G12401">
            <v>0.25</v>
          </cell>
          <cell r="H12401">
            <v>-0.28999999999999998</v>
          </cell>
          <cell r="I12401">
            <v>-0.03</v>
          </cell>
          <cell r="J12401">
            <v>-0.17</v>
          </cell>
          <cell r="K12401">
            <v>585.72</v>
          </cell>
          <cell r="L12401">
            <v>-10.54</v>
          </cell>
          <cell r="M12401">
            <v>575.18000000000006</v>
          </cell>
          <cell r="N12401">
            <v>0</v>
          </cell>
        </row>
        <row r="12402">
          <cell r="A12402" t="str">
            <v>SS2.014NO_thin000</v>
          </cell>
          <cell r="B12402" t="str">
            <v xml:space="preserve">SS </v>
          </cell>
          <cell r="C12402">
            <v>2</v>
          </cell>
          <cell r="D12402">
            <v>14</v>
          </cell>
          <cell r="E12402" t="str">
            <v>NO_thin</v>
          </cell>
          <cell r="F12402" t="str">
            <v xml:space="preserve">  0-5</v>
          </cell>
          <cell r="G12402">
            <v>0.71</v>
          </cell>
          <cell r="H12402">
            <v>0.2</v>
          </cell>
          <cell r="I12402">
            <v>0.91</v>
          </cell>
          <cell r="J12402">
            <v>4.55</v>
          </cell>
          <cell r="K12402">
            <v>4.55</v>
          </cell>
          <cell r="L12402">
            <v>0</v>
          </cell>
          <cell r="M12402">
            <v>4.55</v>
          </cell>
          <cell r="N12402">
            <v>0</v>
          </cell>
        </row>
        <row r="12403">
          <cell r="A12403" t="str">
            <v>SS2.014NO_thin005</v>
          </cell>
          <cell r="B12403" t="str">
            <v xml:space="preserve">SS </v>
          </cell>
          <cell r="C12403">
            <v>2</v>
          </cell>
          <cell r="D12403">
            <v>14</v>
          </cell>
          <cell r="E12403" t="str">
            <v>NO_thin</v>
          </cell>
          <cell r="F12403" t="str">
            <v xml:space="preserve">  5-10</v>
          </cell>
          <cell r="G12403">
            <v>2.15</v>
          </cell>
          <cell r="H12403">
            <v>0.25</v>
          </cell>
          <cell r="I12403">
            <v>2.41</v>
          </cell>
          <cell r="J12403">
            <v>12.03</v>
          </cell>
          <cell r="K12403">
            <v>16.579999999999998</v>
          </cell>
          <cell r="L12403">
            <v>0</v>
          </cell>
          <cell r="M12403">
            <v>16.579999999999998</v>
          </cell>
          <cell r="N12403">
            <v>0</v>
          </cell>
        </row>
        <row r="12404">
          <cell r="A12404" t="str">
            <v>SS2.014NO_thin010</v>
          </cell>
          <cell r="B12404" t="str">
            <v xml:space="preserve">SS </v>
          </cell>
          <cell r="C12404">
            <v>2</v>
          </cell>
          <cell r="D12404">
            <v>14</v>
          </cell>
          <cell r="E12404" t="str">
            <v>NO_thin</v>
          </cell>
          <cell r="F12404" t="str">
            <v xml:space="preserve"> 10-15</v>
          </cell>
          <cell r="G12404">
            <v>6.58</v>
          </cell>
          <cell r="H12404">
            <v>0.25</v>
          </cell>
          <cell r="I12404">
            <v>6.83</v>
          </cell>
          <cell r="J12404">
            <v>34.14</v>
          </cell>
          <cell r="K12404">
            <v>50.72</v>
          </cell>
          <cell r="L12404">
            <v>0</v>
          </cell>
          <cell r="M12404">
            <v>50.72</v>
          </cell>
          <cell r="N12404">
            <v>0</v>
          </cell>
        </row>
        <row r="12405">
          <cell r="A12405" t="str">
            <v>SS2.014NO_thin015</v>
          </cell>
          <cell r="B12405" t="str">
            <v xml:space="preserve">SS </v>
          </cell>
          <cell r="C12405">
            <v>2</v>
          </cell>
          <cell r="D12405">
            <v>14</v>
          </cell>
          <cell r="E12405" t="str">
            <v>NO_thin</v>
          </cell>
          <cell r="F12405" t="str">
            <v xml:space="preserve"> 15-20</v>
          </cell>
          <cell r="G12405">
            <v>19.22</v>
          </cell>
          <cell r="H12405">
            <v>0.45</v>
          </cell>
          <cell r="I12405">
            <v>19.670000000000002</v>
          </cell>
          <cell r="J12405">
            <v>98.35</v>
          </cell>
          <cell r="K12405">
            <v>149.07</v>
          </cell>
          <cell r="L12405">
            <v>0</v>
          </cell>
          <cell r="M12405">
            <v>149.07</v>
          </cell>
          <cell r="N12405">
            <v>0</v>
          </cell>
        </row>
        <row r="12406">
          <cell r="A12406" t="str">
            <v>SS2.014NO_thin020</v>
          </cell>
          <cell r="B12406" t="str">
            <v xml:space="preserve">SS </v>
          </cell>
          <cell r="C12406">
            <v>2</v>
          </cell>
          <cell r="D12406">
            <v>14</v>
          </cell>
          <cell r="E12406" t="str">
            <v>NO_thin</v>
          </cell>
          <cell r="F12406" t="str">
            <v xml:space="preserve"> 20-25</v>
          </cell>
          <cell r="G12406">
            <v>25.38</v>
          </cell>
          <cell r="H12406">
            <v>0.89</v>
          </cell>
          <cell r="I12406">
            <v>26.27</v>
          </cell>
          <cell r="J12406">
            <v>131.35</v>
          </cell>
          <cell r="K12406">
            <v>280.42</v>
          </cell>
          <cell r="L12406">
            <v>0</v>
          </cell>
          <cell r="M12406">
            <v>280.42</v>
          </cell>
          <cell r="N12406">
            <v>0</v>
          </cell>
        </row>
        <row r="12407">
          <cell r="A12407" t="str">
            <v>SS2.014NO_thin025</v>
          </cell>
          <cell r="B12407" t="str">
            <v xml:space="preserve">SS </v>
          </cell>
          <cell r="C12407">
            <v>2</v>
          </cell>
          <cell r="D12407">
            <v>14</v>
          </cell>
          <cell r="E12407" t="str">
            <v>NO_thin</v>
          </cell>
          <cell r="F12407" t="str">
            <v xml:space="preserve"> 25-30</v>
          </cell>
          <cell r="G12407">
            <v>17.64</v>
          </cell>
          <cell r="H12407">
            <v>0.42</v>
          </cell>
          <cell r="I12407">
            <v>18.059999999999999</v>
          </cell>
          <cell r="J12407">
            <v>90.3</v>
          </cell>
          <cell r="K12407">
            <v>370.72</v>
          </cell>
          <cell r="L12407">
            <v>0</v>
          </cell>
          <cell r="M12407">
            <v>370.72</v>
          </cell>
          <cell r="N12407">
            <v>0</v>
          </cell>
        </row>
        <row r="12408">
          <cell r="A12408" t="str">
            <v>SS2.014NO_thin030</v>
          </cell>
          <cell r="B12408" t="str">
            <v xml:space="preserve">SS </v>
          </cell>
          <cell r="C12408">
            <v>2</v>
          </cell>
          <cell r="D12408">
            <v>14</v>
          </cell>
          <cell r="E12408" t="str">
            <v>NO_thin</v>
          </cell>
          <cell r="F12408" t="str">
            <v xml:space="preserve"> 30-35</v>
          </cell>
          <cell r="G12408">
            <v>20.03</v>
          </cell>
          <cell r="H12408">
            <v>0.42</v>
          </cell>
          <cell r="I12408">
            <v>20.45</v>
          </cell>
          <cell r="J12408">
            <v>102.27</v>
          </cell>
          <cell r="K12408">
            <v>473</v>
          </cell>
          <cell r="L12408">
            <v>0</v>
          </cell>
          <cell r="M12408">
            <v>473</v>
          </cell>
          <cell r="N12408">
            <v>0</v>
          </cell>
        </row>
        <row r="12409">
          <cell r="A12409" t="str">
            <v>SS2.014NO_thin035</v>
          </cell>
          <cell r="B12409" t="str">
            <v xml:space="preserve">SS </v>
          </cell>
          <cell r="C12409">
            <v>2</v>
          </cell>
          <cell r="D12409">
            <v>14</v>
          </cell>
          <cell r="E12409" t="str">
            <v>NO_thin</v>
          </cell>
          <cell r="F12409" t="str">
            <v xml:space="preserve"> 35-40</v>
          </cell>
          <cell r="G12409">
            <v>18.59</v>
          </cell>
          <cell r="H12409">
            <v>1.06</v>
          </cell>
          <cell r="I12409">
            <v>19.649999999999999</v>
          </cell>
          <cell r="J12409">
            <v>98.27</v>
          </cell>
          <cell r="K12409">
            <v>571.27</v>
          </cell>
          <cell r="L12409">
            <v>0</v>
          </cell>
          <cell r="M12409">
            <v>571.27</v>
          </cell>
          <cell r="N12409">
            <v>0</v>
          </cell>
        </row>
        <row r="12410">
          <cell r="A12410" t="str">
            <v>SS2.014NO_thin040</v>
          </cell>
          <cell r="B12410" t="str">
            <v xml:space="preserve">SS </v>
          </cell>
          <cell r="C12410">
            <v>2</v>
          </cell>
          <cell r="D12410">
            <v>14</v>
          </cell>
          <cell r="E12410" t="str">
            <v>NO_thin</v>
          </cell>
          <cell r="F12410" t="str">
            <v xml:space="preserve"> 40-45</v>
          </cell>
          <cell r="G12410">
            <v>15.24</v>
          </cell>
          <cell r="H12410">
            <v>8.1199999999999992</v>
          </cell>
          <cell r="I12410">
            <v>23.36</v>
          </cell>
          <cell r="J12410">
            <v>116.82</v>
          </cell>
          <cell r="K12410">
            <v>688.09</v>
          </cell>
          <cell r="L12410">
            <v>0</v>
          </cell>
          <cell r="M12410">
            <v>688.09</v>
          </cell>
          <cell r="N12410">
            <v>0</v>
          </cell>
        </row>
        <row r="12411">
          <cell r="A12411" t="str">
            <v>SS2.014NO_thin045</v>
          </cell>
          <cell r="B12411" t="str">
            <v xml:space="preserve">SS </v>
          </cell>
          <cell r="C12411">
            <v>2</v>
          </cell>
          <cell r="D12411">
            <v>14</v>
          </cell>
          <cell r="E12411" t="str">
            <v>NO_thin</v>
          </cell>
          <cell r="F12411" t="str">
            <v xml:space="preserve"> 45-50</v>
          </cell>
          <cell r="G12411">
            <v>12.55</v>
          </cell>
          <cell r="H12411">
            <v>5.15</v>
          </cell>
          <cell r="I12411">
            <v>17.71</v>
          </cell>
          <cell r="J12411">
            <v>88.53</v>
          </cell>
          <cell r="K12411">
            <v>776.62</v>
          </cell>
          <cell r="L12411">
            <v>0</v>
          </cell>
          <cell r="M12411">
            <v>776.62</v>
          </cell>
          <cell r="N12411">
            <v>0</v>
          </cell>
        </row>
        <row r="12412">
          <cell r="A12412" t="str">
            <v>SS2.014NO_thin050</v>
          </cell>
          <cell r="B12412" t="str">
            <v xml:space="preserve">SS </v>
          </cell>
          <cell r="C12412">
            <v>2</v>
          </cell>
          <cell r="D12412">
            <v>14</v>
          </cell>
          <cell r="E12412" t="str">
            <v>NO_thin</v>
          </cell>
          <cell r="F12412" t="str">
            <v xml:space="preserve"> 50-55</v>
          </cell>
          <cell r="G12412">
            <v>11.2</v>
          </cell>
          <cell r="H12412">
            <v>1.2</v>
          </cell>
          <cell r="I12412">
            <v>12.41</v>
          </cell>
          <cell r="J12412">
            <v>62.03</v>
          </cell>
          <cell r="K12412">
            <v>838.65</v>
          </cell>
          <cell r="L12412">
            <v>0</v>
          </cell>
          <cell r="M12412">
            <v>838.65</v>
          </cell>
          <cell r="N12412">
            <v>0</v>
          </cell>
        </row>
        <row r="12413">
          <cell r="A12413" t="str">
            <v>SS2.014NO_thin055</v>
          </cell>
          <cell r="B12413" t="str">
            <v xml:space="preserve">SS </v>
          </cell>
          <cell r="C12413">
            <v>2</v>
          </cell>
          <cell r="D12413">
            <v>14</v>
          </cell>
          <cell r="E12413" t="str">
            <v>NO_thin</v>
          </cell>
          <cell r="F12413" t="str">
            <v xml:space="preserve"> 55-60</v>
          </cell>
          <cell r="G12413">
            <v>9.7899999999999991</v>
          </cell>
          <cell r="H12413">
            <v>-0.27</v>
          </cell>
          <cell r="I12413">
            <v>9.52</v>
          </cell>
          <cell r="J12413">
            <v>47.6</v>
          </cell>
          <cell r="K12413">
            <v>886.25</v>
          </cell>
          <cell r="L12413">
            <v>0</v>
          </cell>
          <cell r="M12413">
            <v>886.25</v>
          </cell>
          <cell r="N12413">
            <v>0</v>
          </cell>
        </row>
        <row r="12414">
          <cell r="A12414" t="str">
            <v>SS2.014NO_thin060</v>
          </cell>
          <cell r="B12414" t="str">
            <v xml:space="preserve">SS </v>
          </cell>
          <cell r="C12414">
            <v>2</v>
          </cell>
          <cell r="D12414">
            <v>14</v>
          </cell>
          <cell r="E12414" t="str">
            <v>NO_thin</v>
          </cell>
          <cell r="F12414" t="str">
            <v xml:space="preserve"> 60-65</v>
          </cell>
          <cell r="G12414">
            <v>8.56</v>
          </cell>
          <cell r="H12414">
            <v>-1.03</v>
          </cell>
          <cell r="I12414">
            <v>7.53</v>
          </cell>
          <cell r="J12414">
            <v>37.65</v>
          </cell>
          <cell r="K12414">
            <v>923.9</v>
          </cell>
          <cell r="L12414">
            <v>0</v>
          </cell>
          <cell r="M12414">
            <v>923.9</v>
          </cell>
          <cell r="N12414">
            <v>0</v>
          </cell>
        </row>
        <row r="12415">
          <cell r="A12415" t="str">
            <v>SS2.014NO_thin065</v>
          </cell>
          <cell r="B12415" t="str">
            <v xml:space="preserve">SS </v>
          </cell>
          <cell r="C12415">
            <v>2</v>
          </cell>
          <cell r="D12415">
            <v>14</v>
          </cell>
          <cell r="E12415" t="str">
            <v>NO_thin</v>
          </cell>
          <cell r="F12415" t="str">
            <v xml:space="preserve"> 65-70</v>
          </cell>
          <cell r="G12415">
            <v>7.46</v>
          </cell>
          <cell r="H12415">
            <v>-1.47</v>
          </cell>
          <cell r="I12415">
            <v>5.98</v>
          </cell>
          <cell r="J12415">
            <v>29.9</v>
          </cell>
          <cell r="K12415">
            <v>953.8</v>
          </cell>
          <cell r="L12415">
            <v>0</v>
          </cell>
          <cell r="M12415">
            <v>953.8</v>
          </cell>
          <cell r="N12415">
            <v>0</v>
          </cell>
        </row>
        <row r="12416">
          <cell r="A12416" t="str">
            <v>SS2.014NO_thin070</v>
          </cell>
          <cell r="B12416" t="str">
            <v xml:space="preserve">SS </v>
          </cell>
          <cell r="C12416">
            <v>2</v>
          </cell>
          <cell r="D12416">
            <v>14</v>
          </cell>
          <cell r="E12416" t="str">
            <v>NO_thin</v>
          </cell>
          <cell r="F12416" t="str">
            <v xml:space="preserve"> 70-75</v>
          </cell>
          <cell r="G12416">
            <v>6.64</v>
          </cell>
          <cell r="H12416">
            <v>-1.55</v>
          </cell>
          <cell r="I12416">
            <v>5.09</v>
          </cell>
          <cell r="J12416">
            <v>25.47</v>
          </cell>
          <cell r="K12416">
            <v>979.28</v>
          </cell>
          <cell r="L12416">
            <v>0</v>
          </cell>
          <cell r="M12416">
            <v>979.28</v>
          </cell>
          <cell r="N12416">
            <v>0</v>
          </cell>
        </row>
        <row r="12417">
          <cell r="A12417" t="str">
            <v>SS2.014NO_thin075</v>
          </cell>
          <cell r="B12417" t="str">
            <v xml:space="preserve">SS </v>
          </cell>
          <cell r="C12417">
            <v>2</v>
          </cell>
          <cell r="D12417">
            <v>14</v>
          </cell>
          <cell r="E12417" t="str">
            <v>NO_thin</v>
          </cell>
          <cell r="F12417" t="str">
            <v xml:space="preserve"> 75-80</v>
          </cell>
          <cell r="G12417">
            <v>5.89</v>
          </cell>
          <cell r="H12417">
            <v>-1.01</v>
          </cell>
          <cell r="I12417">
            <v>4.88</v>
          </cell>
          <cell r="J12417">
            <v>24.42</v>
          </cell>
          <cell r="K12417">
            <v>1003.7</v>
          </cell>
          <cell r="L12417">
            <v>0</v>
          </cell>
          <cell r="M12417">
            <v>1003.7</v>
          </cell>
          <cell r="N12417">
            <v>0</v>
          </cell>
        </row>
        <row r="12418">
          <cell r="A12418" t="str">
            <v>SS2.014NO_thin080</v>
          </cell>
          <cell r="B12418" t="str">
            <v xml:space="preserve">SS </v>
          </cell>
          <cell r="C12418">
            <v>2</v>
          </cell>
          <cell r="D12418">
            <v>14</v>
          </cell>
          <cell r="E12418" t="str">
            <v>NO_thin</v>
          </cell>
          <cell r="F12418" t="str">
            <v xml:space="preserve"> 80-85</v>
          </cell>
          <cell r="G12418">
            <v>5.1100000000000003</v>
          </cell>
          <cell r="H12418">
            <v>-1.06</v>
          </cell>
          <cell r="I12418">
            <v>4.05</v>
          </cell>
          <cell r="J12418">
            <v>20.23</v>
          </cell>
          <cell r="K12418">
            <v>1023.93</v>
          </cell>
          <cell r="L12418">
            <v>0</v>
          </cell>
          <cell r="M12418">
            <v>1023.93</v>
          </cell>
          <cell r="N12418">
            <v>0</v>
          </cell>
        </row>
        <row r="12419">
          <cell r="A12419" t="str">
            <v>SS2.014NO_thin085</v>
          </cell>
          <cell r="B12419" t="str">
            <v xml:space="preserve">SS </v>
          </cell>
          <cell r="C12419">
            <v>2</v>
          </cell>
          <cell r="D12419">
            <v>14</v>
          </cell>
          <cell r="E12419" t="str">
            <v>NO_thin</v>
          </cell>
          <cell r="F12419" t="str">
            <v xml:space="preserve"> 85-90</v>
          </cell>
          <cell r="G12419">
            <v>4.3099999999999996</v>
          </cell>
          <cell r="H12419">
            <v>-1.07</v>
          </cell>
          <cell r="I12419">
            <v>3.25</v>
          </cell>
          <cell r="J12419">
            <v>16.23</v>
          </cell>
          <cell r="K12419">
            <v>1040.1600000000001</v>
          </cell>
          <cell r="L12419">
            <v>0</v>
          </cell>
          <cell r="M12419">
            <v>1040.1600000000001</v>
          </cell>
          <cell r="N12419">
            <v>0</v>
          </cell>
        </row>
        <row r="12420">
          <cell r="A12420" t="str">
            <v>SS2.014NO_thin090</v>
          </cell>
          <cell r="B12420" t="str">
            <v xml:space="preserve">SS </v>
          </cell>
          <cell r="C12420">
            <v>2</v>
          </cell>
          <cell r="D12420">
            <v>14</v>
          </cell>
          <cell r="E12420" t="str">
            <v>NO_thin</v>
          </cell>
          <cell r="F12420" t="str">
            <v xml:space="preserve"> 90-95</v>
          </cell>
          <cell r="G12420">
            <v>3.78</v>
          </cell>
          <cell r="H12420">
            <v>-0.88</v>
          </cell>
          <cell r="I12420">
            <v>2.9</v>
          </cell>
          <cell r="J12420">
            <v>14.48</v>
          </cell>
          <cell r="K12420">
            <v>1054.6400000000001</v>
          </cell>
          <cell r="L12420">
            <v>0</v>
          </cell>
          <cell r="M12420">
            <v>1054.6400000000001</v>
          </cell>
          <cell r="N12420">
            <v>0</v>
          </cell>
        </row>
        <row r="12421">
          <cell r="A12421" t="str">
            <v>SS2.014NO_thin095</v>
          </cell>
          <cell r="B12421" t="str">
            <v xml:space="preserve">SS </v>
          </cell>
          <cell r="C12421">
            <v>2</v>
          </cell>
          <cell r="D12421">
            <v>14</v>
          </cell>
          <cell r="E12421" t="str">
            <v>NO_thin</v>
          </cell>
          <cell r="F12421" t="str">
            <v xml:space="preserve"> 95-100</v>
          </cell>
          <cell r="G12421">
            <v>3.31</v>
          </cell>
          <cell r="H12421">
            <v>-0.79</v>
          </cell>
          <cell r="I12421">
            <v>2.52</v>
          </cell>
          <cell r="J12421">
            <v>12.62</v>
          </cell>
          <cell r="K12421">
            <v>1067.26</v>
          </cell>
          <cell r="L12421">
            <v>0</v>
          </cell>
          <cell r="M12421">
            <v>1067.26</v>
          </cell>
          <cell r="N12421">
            <v>0</v>
          </cell>
        </row>
        <row r="12422">
          <cell r="A12422" t="str">
            <v>SS2.014NO_thin100</v>
          </cell>
          <cell r="B12422" t="str">
            <v xml:space="preserve">SS </v>
          </cell>
          <cell r="C12422">
            <v>2</v>
          </cell>
          <cell r="D12422">
            <v>14</v>
          </cell>
          <cell r="E12422" t="str">
            <v>NO_thin</v>
          </cell>
          <cell r="F12422" t="str">
            <v>100-105</v>
          </cell>
          <cell r="G12422">
            <v>2.99</v>
          </cell>
          <cell r="H12422">
            <v>-0.68</v>
          </cell>
          <cell r="I12422">
            <v>2.31</v>
          </cell>
          <cell r="J12422">
            <v>11.54</v>
          </cell>
          <cell r="K12422">
            <v>1078.8</v>
          </cell>
          <cell r="L12422">
            <v>0</v>
          </cell>
          <cell r="M12422">
            <v>1078.8</v>
          </cell>
          <cell r="N12422">
            <v>0</v>
          </cell>
        </row>
        <row r="12423">
          <cell r="A12423" t="str">
            <v>SS2.014NO_thin105</v>
          </cell>
          <cell r="B12423" t="str">
            <v xml:space="preserve">SS </v>
          </cell>
          <cell r="C12423">
            <v>2</v>
          </cell>
          <cell r="D12423">
            <v>14</v>
          </cell>
          <cell r="E12423" t="str">
            <v>NO_thin</v>
          </cell>
          <cell r="F12423" t="str">
            <v>105-110</v>
          </cell>
          <cell r="G12423">
            <v>2.56</v>
          </cell>
          <cell r="H12423">
            <v>-0.57999999999999996</v>
          </cell>
          <cell r="I12423">
            <v>1.98</v>
          </cell>
          <cell r="J12423">
            <v>9.92</v>
          </cell>
          <cell r="K12423">
            <v>1088.72</v>
          </cell>
          <cell r="L12423">
            <v>0</v>
          </cell>
          <cell r="M12423">
            <v>1088.72</v>
          </cell>
          <cell r="N12423">
            <v>0</v>
          </cell>
        </row>
        <row r="12424">
          <cell r="A12424" t="str">
            <v>SS2.014NO_thin110</v>
          </cell>
          <cell r="B12424" t="str">
            <v xml:space="preserve">SS </v>
          </cell>
          <cell r="C12424">
            <v>2</v>
          </cell>
          <cell r="D12424">
            <v>14</v>
          </cell>
          <cell r="E12424" t="str">
            <v>NO_thin</v>
          </cell>
          <cell r="F12424" t="str">
            <v>110-115</v>
          </cell>
          <cell r="G12424">
            <v>2.2599999999999998</v>
          </cell>
          <cell r="H12424">
            <v>-0.4</v>
          </cell>
          <cell r="I12424">
            <v>1.86</v>
          </cell>
          <cell r="J12424">
            <v>9.2899999999999991</v>
          </cell>
          <cell r="K12424">
            <v>1098.01</v>
          </cell>
          <cell r="L12424">
            <v>0</v>
          </cell>
          <cell r="M12424">
            <v>1098.01</v>
          </cell>
          <cell r="N12424">
            <v>0</v>
          </cell>
        </row>
        <row r="12425">
          <cell r="A12425" t="str">
            <v>SS2.014NO_thin115</v>
          </cell>
          <cell r="B12425" t="str">
            <v xml:space="preserve">SS </v>
          </cell>
          <cell r="C12425">
            <v>2</v>
          </cell>
          <cell r="D12425">
            <v>14</v>
          </cell>
          <cell r="E12425" t="str">
            <v>NO_thin</v>
          </cell>
          <cell r="F12425" t="str">
            <v>115-120</v>
          </cell>
          <cell r="G12425">
            <v>1.96</v>
          </cell>
          <cell r="H12425">
            <v>-0.43</v>
          </cell>
          <cell r="I12425">
            <v>1.53</v>
          </cell>
          <cell r="J12425">
            <v>7.65</v>
          </cell>
          <cell r="K12425">
            <v>1105.6600000000001</v>
          </cell>
          <cell r="L12425">
            <v>0</v>
          </cell>
          <cell r="M12425">
            <v>1105.6600000000001</v>
          </cell>
          <cell r="N12425">
            <v>0</v>
          </cell>
        </row>
        <row r="12426">
          <cell r="A12426" t="str">
            <v>SS2.014NO_thin120</v>
          </cell>
          <cell r="B12426" t="str">
            <v xml:space="preserve">SS </v>
          </cell>
          <cell r="C12426">
            <v>2</v>
          </cell>
          <cell r="D12426">
            <v>14</v>
          </cell>
          <cell r="E12426" t="str">
            <v>NO_thin</v>
          </cell>
          <cell r="F12426" t="str">
            <v>120-125</v>
          </cell>
          <cell r="G12426">
            <v>1.74</v>
          </cell>
          <cell r="H12426">
            <v>-0.36</v>
          </cell>
          <cell r="I12426">
            <v>1.38</v>
          </cell>
          <cell r="J12426">
            <v>6.9</v>
          </cell>
          <cell r="K12426">
            <v>1112.56</v>
          </cell>
          <cell r="L12426">
            <v>0</v>
          </cell>
          <cell r="M12426">
            <v>1112.56</v>
          </cell>
          <cell r="N12426">
            <v>0</v>
          </cell>
        </row>
        <row r="12427">
          <cell r="A12427" t="str">
            <v>SS2.014NO_thin125</v>
          </cell>
          <cell r="B12427" t="str">
            <v xml:space="preserve">SS </v>
          </cell>
          <cell r="C12427">
            <v>2</v>
          </cell>
          <cell r="D12427">
            <v>14</v>
          </cell>
          <cell r="E12427" t="str">
            <v>NO_thin</v>
          </cell>
          <cell r="F12427" t="str">
            <v>125-130</v>
          </cell>
          <cell r="G12427">
            <v>1.4</v>
          </cell>
          <cell r="H12427">
            <v>-0.36</v>
          </cell>
          <cell r="I12427">
            <v>1.04</v>
          </cell>
          <cell r="J12427">
            <v>5.19</v>
          </cell>
          <cell r="K12427">
            <v>1117.75</v>
          </cell>
          <cell r="L12427">
            <v>0</v>
          </cell>
          <cell r="M12427">
            <v>1117.75</v>
          </cell>
          <cell r="N12427">
            <v>0</v>
          </cell>
        </row>
        <row r="12428">
          <cell r="A12428" t="str">
            <v>SS2.014NO_thin130</v>
          </cell>
          <cell r="B12428" t="str">
            <v xml:space="preserve">SS </v>
          </cell>
          <cell r="C12428">
            <v>2</v>
          </cell>
          <cell r="D12428">
            <v>14</v>
          </cell>
          <cell r="E12428" t="str">
            <v>NO_thin</v>
          </cell>
          <cell r="F12428" t="str">
            <v>130-135</v>
          </cell>
          <cell r="G12428">
            <v>1.25</v>
          </cell>
          <cell r="H12428">
            <v>-0.31</v>
          </cell>
          <cell r="I12428">
            <v>0.94</v>
          </cell>
          <cell r="J12428">
            <v>4.71</v>
          </cell>
          <cell r="K12428">
            <v>1122.46</v>
          </cell>
          <cell r="L12428">
            <v>0</v>
          </cell>
          <cell r="M12428">
            <v>1122.46</v>
          </cell>
          <cell r="N12428">
            <v>0</v>
          </cell>
        </row>
        <row r="12429">
          <cell r="A12429" t="str">
            <v>SS2.014NO_thin135</v>
          </cell>
          <cell r="B12429" t="str">
            <v xml:space="preserve">SS </v>
          </cell>
          <cell r="C12429">
            <v>2</v>
          </cell>
          <cell r="D12429">
            <v>14</v>
          </cell>
          <cell r="E12429" t="str">
            <v>NO_thin</v>
          </cell>
          <cell r="F12429" t="str">
            <v>135-140</v>
          </cell>
          <cell r="G12429">
            <v>1.1000000000000001</v>
          </cell>
          <cell r="H12429">
            <v>-0.13</v>
          </cell>
          <cell r="I12429">
            <v>0.97</v>
          </cell>
          <cell r="J12429">
            <v>4.8499999999999996</v>
          </cell>
          <cell r="K12429">
            <v>1127.31</v>
          </cell>
          <cell r="L12429">
            <v>0</v>
          </cell>
          <cell r="M12429">
            <v>1127.31</v>
          </cell>
          <cell r="N12429">
            <v>0</v>
          </cell>
        </row>
        <row r="12430">
          <cell r="A12430" t="str">
            <v>SS2.014NO_thin140</v>
          </cell>
          <cell r="B12430" t="str">
            <v xml:space="preserve">SS </v>
          </cell>
          <cell r="C12430">
            <v>2</v>
          </cell>
          <cell r="D12430">
            <v>14</v>
          </cell>
          <cell r="E12430" t="str">
            <v>NO_thin</v>
          </cell>
          <cell r="F12430" t="str">
            <v>140-145</v>
          </cell>
          <cell r="G12430">
            <v>0.97</v>
          </cell>
          <cell r="H12430">
            <v>-0.2</v>
          </cell>
          <cell r="I12430">
            <v>0.77</v>
          </cell>
          <cell r="J12430">
            <v>3.85</v>
          </cell>
          <cell r="K12430">
            <v>1131.17</v>
          </cell>
          <cell r="L12430">
            <v>0</v>
          </cell>
          <cell r="M12430">
            <v>1131.17</v>
          </cell>
          <cell r="N12430">
            <v>0</v>
          </cell>
        </row>
        <row r="12431">
          <cell r="A12431" t="str">
            <v>SS2.014NO_thin145</v>
          </cell>
          <cell r="B12431" t="str">
            <v xml:space="preserve">SS </v>
          </cell>
          <cell r="C12431">
            <v>2</v>
          </cell>
          <cell r="D12431">
            <v>14</v>
          </cell>
          <cell r="E12431" t="str">
            <v>NO_thin</v>
          </cell>
          <cell r="F12431" t="str">
            <v>145-150</v>
          </cell>
          <cell r="G12431">
            <v>0.86</v>
          </cell>
          <cell r="H12431">
            <v>-0.23</v>
          </cell>
          <cell r="I12431">
            <v>0.64</v>
          </cell>
          <cell r="J12431">
            <v>3.18</v>
          </cell>
          <cell r="K12431">
            <v>1134.3499999999999</v>
          </cell>
          <cell r="L12431">
            <v>0</v>
          </cell>
          <cell r="M12431">
            <v>1134.3499999999999</v>
          </cell>
          <cell r="N12431">
            <v>0</v>
          </cell>
        </row>
        <row r="12432">
          <cell r="A12432" t="str">
            <v>SS2.014NO_thin150</v>
          </cell>
          <cell r="B12432" t="str">
            <v xml:space="preserve">SS </v>
          </cell>
          <cell r="C12432">
            <v>2</v>
          </cell>
          <cell r="D12432">
            <v>14</v>
          </cell>
          <cell r="E12432" t="str">
            <v>NO_thin</v>
          </cell>
          <cell r="F12432" t="str">
            <v>150-155</v>
          </cell>
          <cell r="G12432">
            <v>0.75</v>
          </cell>
          <cell r="H12432">
            <v>-0.2</v>
          </cell>
          <cell r="I12432">
            <v>0.55000000000000004</v>
          </cell>
          <cell r="J12432">
            <v>2.73</v>
          </cell>
          <cell r="K12432">
            <v>1137.08</v>
          </cell>
          <cell r="L12432">
            <v>0</v>
          </cell>
          <cell r="M12432">
            <v>1137.08</v>
          </cell>
          <cell r="N12432">
            <v>0</v>
          </cell>
        </row>
        <row r="12433">
          <cell r="A12433" t="str">
            <v>SS2.014NO_thin155</v>
          </cell>
          <cell r="B12433" t="str">
            <v xml:space="preserve">SS </v>
          </cell>
          <cell r="C12433">
            <v>2</v>
          </cell>
          <cell r="D12433">
            <v>14</v>
          </cell>
          <cell r="E12433" t="str">
            <v>NO_thin</v>
          </cell>
          <cell r="F12433" t="str">
            <v>155-160</v>
          </cell>
          <cell r="G12433">
            <v>0.61</v>
          </cell>
          <cell r="H12433">
            <v>-0.11</v>
          </cell>
          <cell r="I12433">
            <v>0.5</v>
          </cell>
          <cell r="J12433">
            <v>2.48</v>
          </cell>
          <cell r="K12433">
            <v>1139.57</v>
          </cell>
          <cell r="L12433">
            <v>0</v>
          </cell>
          <cell r="M12433">
            <v>1139.57</v>
          </cell>
          <cell r="N12433">
            <v>0</v>
          </cell>
        </row>
        <row r="12434">
          <cell r="A12434" t="str">
            <v>SS2.014NO_thin160</v>
          </cell>
          <cell r="B12434" t="str">
            <v xml:space="preserve">SS </v>
          </cell>
          <cell r="C12434">
            <v>2</v>
          </cell>
          <cell r="D12434">
            <v>14</v>
          </cell>
          <cell r="E12434" t="str">
            <v>NO_thin</v>
          </cell>
          <cell r="F12434" t="str">
            <v>160-165</v>
          </cell>
          <cell r="G12434">
            <v>0.6</v>
          </cell>
          <cell r="H12434">
            <v>-0.13</v>
          </cell>
          <cell r="I12434">
            <v>0.46</v>
          </cell>
          <cell r="J12434">
            <v>2.3199999999999998</v>
          </cell>
          <cell r="K12434">
            <v>1141.8900000000001</v>
          </cell>
          <cell r="L12434">
            <v>0</v>
          </cell>
          <cell r="M12434">
            <v>1141.8900000000001</v>
          </cell>
          <cell r="N12434">
            <v>0</v>
          </cell>
        </row>
        <row r="12435">
          <cell r="A12435" t="str">
            <v>SS2.014NO_thin165</v>
          </cell>
          <cell r="B12435" t="str">
            <v xml:space="preserve">SS </v>
          </cell>
          <cell r="C12435">
            <v>2</v>
          </cell>
          <cell r="D12435">
            <v>14</v>
          </cell>
          <cell r="E12435" t="str">
            <v>NO_thin</v>
          </cell>
          <cell r="F12435" t="str">
            <v>165-170</v>
          </cell>
          <cell r="G12435">
            <v>0.48</v>
          </cell>
          <cell r="H12435">
            <v>-0.11</v>
          </cell>
          <cell r="I12435">
            <v>0.37</v>
          </cell>
          <cell r="J12435">
            <v>1.85</v>
          </cell>
          <cell r="K12435">
            <v>1143.74</v>
          </cell>
          <cell r="L12435">
            <v>0</v>
          </cell>
          <cell r="M12435">
            <v>1143.74</v>
          </cell>
          <cell r="N12435">
            <v>0</v>
          </cell>
        </row>
        <row r="12436">
          <cell r="A12436" t="str">
            <v>SS2.014NO_thin170</v>
          </cell>
          <cell r="B12436" t="str">
            <v xml:space="preserve">SS </v>
          </cell>
          <cell r="C12436">
            <v>2</v>
          </cell>
          <cell r="D12436">
            <v>14</v>
          </cell>
          <cell r="E12436" t="str">
            <v>NO_thin</v>
          </cell>
          <cell r="F12436" t="str">
            <v>170-175</v>
          </cell>
          <cell r="G12436">
            <v>0.44</v>
          </cell>
          <cell r="H12436">
            <v>-0.09</v>
          </cell>
          <cell r="I12436">
            <v>0.34</v>
          </cell>
          <cell r="J12436">
            <v>1.71</v>
          </cell>
          <cell r="K12436">
            <v>1145.45</v>
          </cell>
          <cell r="L12436">
            <v>0</v>
          </cell>
          <cell r="M12436">
            <v>1145.45</v>
          </cell>
          <cell r="N12436">
            <v>0</v>
          </cell>
        </row>
        <row r="12437">
          <cell r="A12437" t="str">
            <v>SS2.014NO_thin175</v>
          </cell>
          <cell r="B12437" t="str">
            <v xml:space="preserve">SS </v>
          </cell>
          <cell r="C12437">
            <v>2</v>
          </cell>
          <cell r="D12437">
            <v>14</v>
          </cell>
          <cell r="E12437" t="str">
            <v>NO_thin</v>
          </cell>
          <cell r="F12437" t="str">
            <v>175-180</v>
          </cell>
          <cell r="G12437">
            <v>0.35</v>
          </cell>
          <cell r="H12437">
            <v>-0.08</v>
          </cell>
          <cell r="I12437">
            <v>0.27</v>
          </cell>
          <cell r="J12437">
            <v>1.33</v>
          </cell>
          <cell r="K12437">
            <v>1146.78</v>
          </cell>
          <cell r="L12437">
            <v>0</v>
          </cell>
          <cell r="M12437">
            <v>1146.78</v>
          </cell>
          <cell r="N12437">
            <v>0</v>
          </cell>
        </row>
        <row r="12438">
          <cell r="A12438" t="str">
            <v>SS2.014NO_thin180</v>
          </cell>
          <cell r="B12438" t="str">
            <v xml:space="preserve">SS </v>
          </cell>
          <cell r="C12438">
            <v>2</v>
          </cell>
          <cell r="D12438">
            <v>14</v>
          </cell>
          <cell r="E12438" t="str">
            <v>NO_thin</v>
          </cell>
          <cell r="F12438" t="str">
            <v>180-185</v>
          </cell>
          <cell r="G12438">
            <v>0.3</v>
          </cell>
          <cell r="H12438">
            <v>-0.06</v>
          </cell>
          <cell r="I12438">
            <v>0.23</v>
          </cell>
          <cell r="J12438">
            <v>1.17</v>
          </cell>
          <cell r="K12438">
            <v>1147.95</v>
          </cell>
          <cell r="L12438">
            <v>0</v>
          </cell>
          <cell r="M12438">
            <v>1147.95</v>
          </cell>
          <cell r="N12438">
            <v>0</v>
          </cell>
        </row>
        <row r="12439">
          <cell r="A12439" t="str">
            <v>SS2.014NO_thin185</v>
          </cell>
          <cell r="B12439" t="str">
            <v xml:space="preserve">SS </v>
          </cell>
          <cell r="C12439">
            <v>2</v>
          </cell>
          <cell r="D12439">
            <v>14</v>
          </cell>
          <cell r="E12439" t="str">
            <v>NO_thin</v>
          </cell>
          <cell r="F12439" t="str">
            <v>185-190</v>
          </cell>
          <cell r="G12439">
            <v>0.28999999999999998</v>
          </cell>
          <cell r="H12439">
            <v>-0.05</v>
          </cell>
          <cell r="I12439">
            <v>0.24</v>
          </cell>
          <cell r="J12439">
            <v>1.21</v>
          </cell>
          <cell r="K12439">
            <v>1149.1600000000001</v>
          </cell>
          <cell r="L12439">
            <v>0</v>
          </cell>
          <cell r="M12439">
            <v>1149.1600000000001</v>
          </cell>
          <cell r="N12439">
            <v>0</v>
          </cell>
        </row>
        <row r="12440">
          <cell r="A12440" t="str">
            <v>SS2.014NO_thin190</v>
          </cell>
          <cell r="B12440" t="str">
            <v xml:space="preserve">SS </v>
          </cell>
          <cell r="C12440">
            <v>2</v>
          </cell>
          <cell r="D12440">
            <v>14</v>
          </cell>
          <cell r="E12440" t="str">
            <v>NO_thin</v>
          </cell>
          <cell r="F12440" t="str">
            <v>190-195</v>
          </cell>
          <cell r="G12440">
            <v>0.27</v>
          </cell>
          <cell r="H12440">
            <v>-0.04</v>
          </cell>
          <cell r="I12440">
            <v>0.22</v>
          </cell>
          <cell r="J12440">
            <v>1.1100000000000001</v>
          </cell>
          <cell r="K12440">
            <v>1150.27</v>
          </cell>
          <cell r="L12440">
            <v>0</v>
          </cell>
          <cell r="M12440">
            <v>1150.27</v>
          </cell>
          <cell r="N12440">
            <v>0</v>
          </cell>
        </row>
        <row r="12441">
          <cell r="A12441" t="str">
            <v>SS2.014NO_thin195</v>
          </cell>
          <cell r="B12441" t="str">
            <v xml:space="preserve">SS </v>
          </cell>
          <cell r="C12441">
            <v>2</v>
          </cell>
          <cell r="D12441">
            <v>14</v>
          </cell>
          <cell r="E12441" t="str">
            <v>NO_thin</v>
          </cell>
          <cell r="F12441" t="str">
            <v>195-200</v>
          </cell>
          <cell r="G12441">
            <v>0.23</v>
          </cell>
          <cell r="H12441">
            <v>-0.04</v>
          </cell>
          <cell r="I12441">
            <v>0.19</v>
          </cell>
          <cell r="J12441">
            <v>0.97</v>
          </cell>
          <cell r="K12441">
            <v>1151.24</v>
          </cell>
          <cell r="L12441">
            <v>0</v>
          </cell>
          <cell r="M12441">
            <v>1151.24</v>
          </cell>
          <cell r="N12441">
            <v>0</v>
          </cell>
        </row>
        <row r="12442">
          <cell r="A12442" t="str">
            <v>SS2.014Thinned000</v>
          </cell>
          <cell r="B12442" t="str">
            <v xml:space="preserve">SS </v>
          </cell>
          <cell r="C12442">
            <v>2</v>
          </cell>
          <cell r="D12442">
            <v>14</v>
          </cell>
          <cell r="E12442" t="str">
            <v>Thinned</v>
          </cell>
          <cell r="F12442" t="str">
            <v xml:space="preserve">  0-5</v>
          </cell>
          <cell r="G12442">
            <v>0.71</v>
          </cell>
          <cell r="H12442">
            <v>0.2</v>
          </cell>
          <cell r="I12442">
            <v>0.91</v>
          </cell>
          <cell r="J12442">
            <v>4.55</v>
          </cell>
          <cell r="K12442">
            <v>4.55</v>
          </cell>
          <cell r="L12442">
            <v>0</v>
          </cell>
          <cell r="M12442">
            <v>4.55</v>
          </cell>
          <cell r="N12442">
            <v>0</v>
          </cell>
        </row>
        <row r="12443">
          <cell r="A12443" t="str">
            <v>SS2.014Thinned005</v>
          </cell>
          <cell r="B12443" t="str">
            <v xml:space="preserve">SS </v>
          </cell>
          <cell r="C12443">
            <v>2</v>
          </cell>
          <cell r="D12443">
            <v>14</v>
          </cell>
          <cell r="E12443" t="str">
            <v>Thinned</v>
          </cell>
          <cell r="F12443" t="str">
            <v xml:space="preserve">  5-10</v>
          </cell>
          <cell r="G12443">
            <v>2.15</v>
          </cell>
          <cell r="H12443">
            <v>0.25</v>
          </cell>
          <cell r="I12443">
            <v>2.41</v>
          </cell>
          <cell r="J12443">
            <v>12.03</v>
          </cell>
          <cell r="K12443">
            <v>16.579999999999998</v>
          </cell>
          <cell r="L12443">
            <v>0</v>
          </cell>
          <cell r="M12443">
            <v>16.579999999999998</v>
          </cell>
          <cell r="N12443">
            <v>0</v>
          </cell>
        </row>
        <row r="12444">
          <cell r="A12444" t="str">
            <v>SS2.014Thinned010</v>
          </cell>
          <cell r="B12444" t="str">
            <v xml:space="preserve">SS </v>
          </cell>
          <cell r="C12444">
            <v>2</v>
          </cell>
          <cell r="D12444">
            <v>14</v>
          </cell>
          <cell r="E12444" t="str">
            <v>Thinned</v>
          </cell>
          <cell r="F12444" t="str">
            <v xml:space="preserve"> 10-15</v>
          </cell>
          <cell r="G12444">
            <v>6.58</v>
          </cell>
          <cell r="H12444">
            <v>0.25</v>
          </cell>
          <cell r="I12444">
            <v>6.83</v>
          </cell>
          <cell r="J12444">
            <v>34.14</v>
          </cell>
          <cell r="K12444">
            <v>50.72</v>
          </cell>
          <cell r="L12444">
            <v>0</v>
          </cell>
          <cell r="M12444">
            <v>50.72</v>
          </cell>
          <cell r="N12444">
            <v>0</v>
          </cell>
        </row>
        <row r="12445">
          <cell r="A12445" t="str">
            <v>SS2.014Thinned015</v>
          </cell>
          <cell r="B12445" t="str">
            <v xml:space="preserve">SS </v>
          </cell>
          <cell r="C12445">
            <v>2</v>
          </cell>
          <cell r="D12445">
            <v>14</v>
          </cell>
          <cell r="E12445" t="str">
            <v>Thinned</v>
          </cell>
          <cell r="F12445" t="str">
            <v xml:space="preserve"> 15-20</v>
          </cell>
          <cell r="G12445">
            <v>19.22</v>
          </cell>
          <cell r="H12445">
            <v>0.45</v>
          </cell>
          <cell r="I12445">
            <v>19.670000000000002</v>
          </cell>
          <cell r="J12445">
            <v>98.35</v>
          </cell>
          <cell r="K12445">
            <v>149.07</v>
          </cell>
          <cell r="L12445">
            <v>0</v>
          </cell>
          <cell r="M12445">
            <v>149.07</v>
          </cell>
          <cell r="N12445">
            <v>0</v>
          </cell>
        </row>
        <row r="12446">
          <cell r="A12446" t="str">
            <v>SS2.014Thinned020</v>
          </cell>
          <cell r="B12446" t="str">
            <v xml:space="preserve">SS </v>
          </cell>
          <cell r="C12446">
            <v>2</v>
          </cell>
          <cell r="D12446">
            <v>14</v>
          </cell>
          <cell r="E12446" t="str">
            <v>Thinned</v>
          </cell>
          <cell r="F12446" t="str">
            <v xml:space="preserve"> 20-25</v>
          </cell>
          <cell r="G12446">
            <v>6.97</v>
          </cell>
          <cell r="H12446">
            <v>5.77</v>
          </cell>
          <cell r="I12446">
            <v>12.74</v>
          </cell>
          <cell r="J12446">
            <v>63.68</v>
          </cell>
          <cell r="K12446">
            <v>212.76</v>
          </cell>
          <cell r="L12446">
            <v>-0.21</v>
          </cell>
          <cell r="M12446">
            <v>212.54999999999998</v>
          </cell>
          <cell r="N12446">
            <v>11.79</v>
          </cell>
        </row>
        <row r="12447">
          <cell r="A12447" t="str">
            <v>SS2.014Thinned025</v>
          </cell>
          <cell r="B12447" t="str">
            <v xml:space="preserve">SS </v>
          </cell>
          <cell r="C12447">
            <v>2</v>
          </cell>
          <cell r="D12447">
            <v>14</v>
          </cell>
          <cell r="E12447" t="str">
            <v>Thinned</v>
          </cell>
          <cell r="F12447" t="str">
            <v xml:space="preserve"> 25-30</v>
          </cell>
          <cell r="G12447">
            <v>7.28</v>
          </cell>
          <cell r="H12447">
            <v>0.94</v>
          </cell>
          <cell r="I12447">
            <v>8.2200000000000006</v>
          </cell>
          <cell r="J12447">
            <v>41.09</v>
          </cell>
          <cell r="K12447">
            <v>253.84</v>
          </cell>
          <cell r="L12447">
            <v>-0.37</v>
          </cell>
          <cell r="M12447">
            <v>253.47</v>
          </cell>
          <cell r="N12447">
            <v>9.33</v>
          </cell>
        </row>
        <row r="12448">
          <cell r="A12448" t="str">
            <v>SS2.014Thinned030</v>
          </cell>
          <cell r="B12448" t="str">
            <v xml:space="preserve">SS </v>
          </cell>
          <cell r="C12448">
            <v>2</v>
          </cell>
          <cell r="D12448">
            <v>14</v>
          </cell>
          <cell r="E12448" t="str">
            <v>Thinned</v>
          </cell>
          <cell r="F12448" t="str">
            <v xml:space="preserve"> 30-35</v>
          </cell>
          <cell r="G12448">
            <v>10.49</v>
          </cell>
          <cell r="H12448">
            <v>2.5499999999999998</v>
          </cell>
          <cell r="I12448">
            <v>13.04</v>
          </cell>
          <cell r="J12448">
            <v>65.180000000000007</v>
          </cell>
          <cell r="K12448">
            <v>319.02</v>
          </cell>
          <cell r="L12448">
            <v>-1.27</v>
          </cell>
          <cell r="M12448">
            <v>317.75</v>
          </cell>
          <cell r="N12448">
            <v>5.12</v>
          </cell>
        </row>
        <row r="12449">
          <cell r="A12449" t="str">
            <v>SS2.014Thinned035</v>
          </cell>
          <cell r="B12449" t="str">
            <v xml:space="preserve">SS </v>
          </cell>
          <cell r="C12449">
            <v>2</v>
          </cell>
          <cell r="D12449">
            <v>14</v>
          </cell>
          <cell r="E12449" t="str">
            <v>Thinned</v>
          </cell>
          <cell r="F12449" t="str">
            <v xml:space="preserve"> 35-40</v>
          </cell>
          <cell r="G12449">
            <v>10.7</v>
          </cell>
          <cell r="H12449">
            <v>1.1000000000000001</v>
          </cell>
          <cell r="I12449">
            <v>11.8</v>
          </cell>
          <cell r="J12449">
            <v>58.99</v>
          </cell>
          <cell r="K12449">
            <v>378.01</v>
          </cell>
          <cell r="L12449">
            <v>-2.2400000000000002</v>
          </cell>
          <cell r="M12449">
            <v>375.77</v>
          </cell>
          <cell r="N12449">
            <v>5.53</v>
          </cell>
        </row>
        <row r="12450">
          <cell r="A12450" t="str">
            <v>SS2.014Thinned040</v>
          </cell>
          <cell r="B12450" t="str">
            <v xml:space="preserve">SS </v>
          </cell>
          <cell r="C12450">
            <v>2</v>
          </cell>
          <cell r="D12450">
            <v>14</v>
          </cell>
          <cell r="E12450" t="str">
            <v>Thinned</v>
          </cell>
          <cell r="F12450" t="str">
            <v xml:space="preserve"> 40-45</v>
          </cell>
          <cell r="G12450">
            <v>10.18</v>
          </cell>
          <cell r="H12450">
            <v>0.22</v>
          </cell>
          <cell r="I12450">
            <v>10.4</v>
          </cell>
          <cell r="J12450">
            <v>51.98</v>
          </cell>
          <cell r="K12450">
            <v>429.99</v>
          </cell>
          <cell r="L12450">
            <v>-3.24</v>
          </cell>
          <cell r="M12450">
            <v>426.75</v>
          </cell>
          <cell r="N12450">
            <v>5.65</v>
          </cell>
        </row>
        <row r="12451">
          <cell r="A12451" t="str">
            <v>SS2.014Thinned045</v>
          </cell>
          <cell r="B12451" t="str">
            <v xml:space="preserve">SS </v>
          </cell>
          <cell r="C12451">
            <v>2</v>
          </cell>
          <cell r="D12451">
            <v>14</v>
          </cell>
          <cell r="E12451" t="str">
            <v>Thinned</v>
          </cell>
          <cell r="F12451" t="str">
            <v xml:space="preserve"> 45-50</v>
          </cell>
          <cell r="G12451">
            <v>8.36</v>
          </cell>
          <cell r="H12451">
            <v>-0.5</v>
          </cell>
          <cell r="I12451">
            <v>7.86</v>
          </cell>
          <cell r="J12451">
            <v>39.29</v>
          </cell>
          <cell r="K12451">
            <v>469.28</v>
          </cell>
          <cell r="L12451">
            <v>-4.26</v>
          </cell>
          <cell r="M12451">
            <v>465.02</v>
          </cell>
          <cell r="N12451">
            <v>5.8</v>
          </cell>
        </row>
        <row r="12452">
          <cell r="A12452" t="str">
            <v>SS2.014Thinned050</v>
          </cell>
          <cell r="B12452" t="str">
            <v xml:space="preserve">SS </v>
          </cell>
          <cell r="C12452">
            <v>2</v>
          </cell>
          <cell r="D12452">
            <v>14</v>
          </cell>
          <cell r="E12452" t="str">
            <v>Thinned</v>
          </cell>
          <cell r="F12452" t="str">
            <v xml:space="preserve"> 50-55</v>
          </cell>
          <cell r="G12452">
            <v>7.28</v>
          </cell>
          <cell r="H12452">
            <v>-1.21</v>
          </cell>
          <cell r="I12452">
            <v>6.07</v>
          </cell>
          <cell r="J12452">
            <v>30.34</v>
          </cell>
          <cell r="K12452">
            <v>499.62</v>
          </cell>
          <cell r="L12452">
            <v>-5.0999999999999996</v>
          </cell>
          <cell r="M12452">
            <v>494.52</v>
          </cell>
          <cell r="N12452">
            <v>4.8099999999999996</v>
          </cell>
        </row>
        <row r="12453">
          <cell r="A12453" t="str">
            <v>SS2.014Thinned055</v>
          </cell>
          <cell r="B12453" t="str">
            <v xml:space="preserve">SS </v>
          </cell>
          <cell r="C12453">
            <v>2</v>
          </cell>
          <cell r="D12453">
            <v>14</v>
          </cell>
          <cell r="E12453" t="str">
            <v>Thinned</v>
          </cell>
          <cell r="F12453" t="str">
            <v xml:space="preserve"> 55-60</v>
          </cell>
          <cell r="G12453">
            <v>7.41</v>
          </cell>
          <cell r="H12453">
            <v>-1.31</v>
          </cell>
          <cell r="I12453">
            <v>6.11</v>
          </cell>
          <cell r="J12453">
            <v>30.53</v>
          </cell>
          <cell r="K12453">
            <v>530.15</v>
          </cell>
          <cell r="L12453">
            <v>-5.83</v>
          </cell>
          <cell r="M12453">
            <v>524.31999999999994</v>
          </cell>
          <cell r="N12453">
            <v>4.1399999999999997</v>
          </cell>
        </row>
        <row r="12454">
          <cell r="A12454" t="str">
            <v>SS2.014Thinned060</v>
          </cell>
          <cell r="B12454" t="str">
            <v xml:space="preserve">SS </v>
          </cell>
          <cell r="C12454">
            <v>2</v>
          </cell>
          <cell r="D12454">
            <v>14</v>
          </cell>
          <cell r="E12454" t="str">
            <v>Thinned</v>
          </cell>
          <cell r="F12454" t="str">
            <v xml:space="preserve"> 60-65</v>
          </cell>
          <cell r="G12454">
            <v>6</v>
          </cell>
          <cell r="H12454">
            <v>-0.88</v>
          </cell>
          <cell r="I12454">
            <v>5.12</v>
          </cell>
          <cell r="J12454">
            <v>25.58</v>
          </cell>
          <cell r="K12454">
            <v>555.73</v>
          </cell>
          <cell r="L12454">
            <v>-6.47</v>
          </cell>
          <cell r="M12454">
            <v>549.26</v>
          </cell>
          <cell r="N12454">
            <v>3.61</v>
          </cell>
        </row>
        <row r="12455">
          <cell r="A12455" t="str">
            <v>SS2.014Thinned065</v>
          </cell>
          <cell r="B12455" t="str">
            <v xml:space="preserve">SS </v>
          </cell>
          <cell r="C12455">
            <v>2</v>
          </cell>
          <cell r="D12455">
            <v>14</v>
          </cell>
          <cell r="E12455" t="str">
            <v>Thinned</v>
          </cell>
          <cell r="F12455" t="str">
            <v xml:space="preserve"> 65-70</v>
          </cell>
          <cell r="G12455">
            <v>4.96</v>
          </cell>
          <cell r="H12455">
            <v>-0.74</v>
          </cell>
          <cell r="I12455">
            <v>4.2300000000000004</v>
          </cell>
          <cell r="J12455">
            <v>21.13</v>
          </cell>
          <cell r="K12455">
            <v>576.86</v>
          </cell>
          <cell r="L12455">
            <v>-7.04</v>
          </cell>
          <cell r="M12455">
            <v>569.82000000000005</v>
          </cell>
          <cell r="N12455">
            <v>3.24</v>
          </cell>
        </row>
        <row r="12456">
          <cell r="A12456" t="str">
            <v>SS2.014Thinned070</v>
          </cell>
          <cell r="B12456" t="str">
            <v xml:space="preserve">SS </v>
          </cell>
          <cell r="C12456">
            <v>2</v>
          </cell>
          <cell r="D12456">
            <v>14</v>
          </cell>
          <cell r="E12456" t="str">
            <v>Thinned</v>
          </cell>
          <cell r="F12456" t="str">
            <v xml:space="preserve"> 70-75</v>
          </cell>
          <cell r="G12456">
            <v>4.63</v>
          </cell>
          <cell r="H12456">
            <v>-0.59</v>
          </cell>
          <cell r="I12456">
            <v>4.04</v>
          </cell>
          <cell r="J12456">
            <v>20.21</v>
          </cell>
          <cell r="K12456">
            <v>597.05999999999995</v>
          </cell>
          <cell r="L12456">
            <v>-7.55</v>
          </cell>
          <cell r="M12456">
            <v>589.51</v>
          </cell>
          <cell r="N12456">
            <v>2.9</v>
          </cell>
        </row>
        <row r="12457">
          <cell r="A12457" t="str">
            <v>SS2.014Thinned075</v>
          </cell>
          <cell r="B12457" t="str">
            <v xml:space="preserve">SS </v>
          </cell>
          <cell r="C12457">
            <v>2</v>
          </cell>
          <cell r="D12457">
            <v>14</v>
          </cell>
          <cell r="E12457" t="str">
            <v>Thinned</v>
          </cell>
          <cell r="F12457" t="str">
            <v xml:space="preserve"> 75-80</v>
          </cell>
          <cell r="G12457">
            <v>4.07</v>
          </cell>
          <cell r="H12457">
            <v>-0.45</v>
          </cell>
          <cell r="I12457">
            <v>3.62</v>
          </cell>
          <cell r="J12457">
            <v>18.12</v>
          </cell>
          <cell r="K12457">
            <v>615.17999999999995</v>
          </cell>
          <cell r="L12457">
            <v>-8.01</v>
          </cell>
          <cell r="M12457">
            <v>607.16999999999996</v>
          </cell>
          <cell r="N12457">
            <v>2.63</v>
          </cell>
        </row>
        <row r="12458">
          <cell r="A12458" t="str">
            <v>SS2.014Thinned080</v>
          </cell>
          <cell r="B12458" t="str">
            <v xml:space="preserve">SS </v>
          </cell>
          <cell r="C12458">
            <v>2</v>
          </cell>
          <cell r="D12458">
            <v>14</v>
          </cell>
          <cell r="E12458" t="str">
            <v>Thinned</v>
          </cell>
          <cell r="F12458" t="str">
            <v xml:space="preserve"> 80-85</v>
          </cell>
          <cell r="G12458">
            <v>2.5299999999999998</v>
          </cell>
          <cell r="H12458">
            <v>-0.38</v>
          </cell>
          <cell r="I12458">
            <v>2.15</v>
          </cell>
          <cell r="J12458">
            <v>10.73</v>
          </cell>
          <cell r="K12458">
            <v>625.91</v>
          </cell>
          <cell r="L12458">
            <v>-8.43</v>
          </cell>
          <cell r="M12458">
            <v>617.48</v>
          </cell>
          <cell r="N12458">
            <v>2.41</v>
          </cell>
        </row>
        <row r="12459">
          <cell r="A12459" t="str">
            <v>SS2.014Thinned085</v>
          </cell>
          <cell r="B12459" t="str">
            <v xml:space="preserve">SS </v>
          </cell>
          <cell r="C12459">
            <v>2</v>
          </cell>
          <cell r="D12459">
            <v>14</v>
          </cell>
          <cell r="E12459" t="str">
            <v>Thinned</v>
          </cell>
          <cell r="F12459" t="str">
            <v xml:space="preserve"> 85-90</v>
          </cell>
          <cell r="G12459">
            <v>2.5099999999999998</v>
          </cell>
          <cell r="H12459">
            <v>-0.35</v>
          </cell>
          <cell r="I12459">
            <v>2.16</v>
          </cell>
          <cell r="J12459">
            <v>10.8</v>
          </cell>
          <cell r="K12459">
            <v>636.71</v>
          </cell>
          <cell r="L12459">
            <v>-8.82</v>
          </cell>
          <cell r="M12459">
            <v>627.89</v>
          </cell>
          <cell r="N12459">
            <v>2.2000000000000002</v>
          </cell>
        </row>
        <row r="12460">
          <cell r="A12460" t="str">
            <v>SS2.014Thinned090</v>
          </cell>
          <cell r="B12460" t="str">
            <v xml:space="preserve">SS </v>
          </cell>
          <cell r="C12460">
            <v>2</v>
          </cell>
          <cell r="D12460">
            <v>14</v>
          </cell>
          <cell r="E12460" t="str">
            <v>Thinned</v>
          </cell>
          <cell r="F12460" t="str">
            <v xml:space="preserve"> 90-95</v>
          </cell>
          <cell r="G12460">
            <v>2.14</v>
          </cell>
          <cell r="H12460">
            <v>-0.31</v>
          </cell>
          <cell r="I12460">
            <v>1.84</v>
          </cell>
          <cell r="J12460">
            <v>9.1999999999999993</v>
          </cell>
          <cell r="K12460">
            <v>645.9</v>
          </cell>
          <cell r="L12460">
            <v>-9.17</v>
          </cell>
          <cell r="M12460">
            <v>636.73</v>
          </cell>
          <cell r="N12460">
            <v>2</v>
          </cell>
        </row>
        <row r="12461">
          <cell r="A12461" t="str">
            <v>SS2.014Thinned095</v>
          </cell>
          <cell r="B12461" t="str">
            <v xml:space="preserve">SS </v>
          </cell>
          <cell r="C12461">
            <v>2</v>
          </cell>
          <cell r="D12461">
            <v>14</v>
          </cell>
          <cell r="E12461" t="str">
            <v>Thinned</v>
          </cell>
          <cell r="F12461" t="str">
            <v xml:space="preserve"> 95-100</v>
          </cell>
          <cell r="G12461">
            <v>1.69</v>
          </cell>
          <cell r="H12461">
            <v>-0.27</v>
          </cell>
          <cell r="I12461">
            <v>1.42</v>
          </cell>
          <cell r="J12461">
            <v>7.08</v>
          </cell>
          <cell r="K12461">
            <v>652.98</v>
          </cell>
          <cell r="L12461">
            <v>-9.49</v>
          </cell>
          <cell r="M12461">
            <v>643.49</v>
          </cell>
          <cell r="N12461">
            <v>1.82</v>
          </cell>
        </row>
        <row r="12462">
          <cell r="A12462" t="str">
            <v>SS2.014Thinned100</v>
          </cell>
          <cell r="B12462" t="str">
            <v xml:space="preserve">SS </v>
          </cell>
          <cell r="C12462">
            <v>2</v>
          </cell>
          <cell r="D12462">
            <v>14</v>
          </cell>
          <cell r="E12462" t="str">
            <v>Thinned</v>
          </cell>
          <cell r="F12462" t="str">
            <v>100-105</v>
          </cell>
          <cell r="G12462">
            <v>1.45</v>
          </cell>
          <cell r="H12462">
            <v>-0.24</v>
          </cell>
          <cell r="I12462">
            <v>1.21</v>
          </cell>
          <cell r="J12462">
            <v>6.05</v>
          </cell>
          <cell r="K12462">
            <v>659.03</v>
          </cell>
          <cell r="L12462">
            <v>-9.7799999999999994</v>
          </cell>
          <cell r="M12462">
            <v>649.25</v>
          </cell>
          <cell r="N12462">
            <v>1.65</v>
          </cell>
        </row>
        <row r="12463">
          <cell r="A12463" t="str">
            <v>SS2.014Thinned105</v>
          </cell>
          <cell r="B12463" t="str">
            <v xml:space="preserve">SS </v>
          </cell>
          <cell r="C12463">
            <v>2</v>
          </cell>
          <cell r="D12463">
            <v>14</v>
          </cell>
          <cell r="E12463" t="str">
            <v>Thinned</v>
          </cell>
          <cell r="F12463" t="str">
            <v>105-110</v>
          </cell>
          <cell r="G12463">
            <v>0.91</v>
          </cell>
          <cell r="H12463">
            <v>-0.22</v>
          </cell>
          <cell r="I12463">
            <v>0.7</v>
          </cell>
          <cell r="J12463">
            <v>3.48</v>
          </cell>
          <cell r="K12463">
            <v>662.51</v>
          </cell>
          <cell r="L12463">
            <v>-10.050000000000001</v>
          </cell>
          <cell r="M12463">
            <v>652.46</v>
          </cell>
          <cell r="N12463">
            <v>1.5</v>
          </cell>
        </row>
        <row r="12464">
          <cell r="A12464" t="str">
            <v>SS2.014Thinned110</v>
          </cell>
          <cell r="B12464" t="str">
            <v xml:space="preserve">SS </v>
          </cell>
          <cell r="C12464">
            <v>2</v>
          </cell>
          <cell r="D12464">
            <v>14</v>
          </cell>
          <cell r="E12464" t="str">
            <v>Thinned</v>
          </cell>
          <cell r="F12464" t="str">
            <v>110-115</v>
          </cell>
          <cell r="G12464">
            <v>0.54</v>
          </cell>
          <cell r="H12464">
            <v>-0.21</v>
          </cell>
          <cell r="I12464">
            <v>0.33</v>
          </cell>
          <cell r="J12464">
            <v>1.67</v>
          </cell>
          <cell r="K12464">
            <v>664.18</v>
          </cell>
          <cell r="L12464">
            <v>-10.29</v>
          </cell>
          <cell r="M12464">
            <v>653.89</v>
          </cell>
          <cell r="N12464">
            <v>1.37</v>
          </cell>
        </row>
        <row r="12465">
          <cell r="A12465" t="str">
            <v>SS2.014Thinned115</v>
          </cell>
          <cell r="B12465" t="str">
            <v xml:space="preserve">SS </v>
          </cell>
          <cell r="C12465">
            <v>2</v>
          </cell>
          <cell r="D12465">
            <v>14</v>
          </cell>
          <cell r="E12465" t="str">
            <v>Thinned</v>
          </cell>
          <cell r="F12465" t="str">
            <v>115-120</v>
          </cell>
          <cell r="G12465">
            <v>0.27</v>
          </cell>
          <cell r="H12465">
            <v>-0.2</v>
          </cell>
          <cell r="I12465">
            <v>7.0000000000000007E-2</v>
          </cell>
          <cell r="J12465">
            <v>0.37</v>
          </cell>
          <cell r="K12465">
            <v>664.55</v>
          </cell>
          <cell r="L12465">
            <v>-10.51</v>
          </cell>
          <cell r="M12465">
            <v>654.04</v>
          </cell>
          <cell r="N12465">
            <v>1.25</v>
          </cell>
        </row>
        <row r="12466">
          <cell r="A12466" t="str">
            <v>SS2.014Thinned120</v>
          </cell>
          <cell r="B12466" t="str">
            <v xml:space="preserve">SS </v>
          </cell>
          <cell r="C12466">
            <v>2</v>
          </cell>
          <cell r="D12466">
            <v>14</v>
          </cell>
          <cell r="E12466" t="str">
            <v>Thinned</v>
          </cell>
          <cell r="F12466" t="str">
            <v>120-125</v>
          </cell>
          <cell r="G12466">
            <v>0.45</v>
          </cell>
          <cell r="H12466">
            <v>-0.18</v>
          </cell>
          <cell r="I12466">
            <v>0.27</v>
          </cell>
          <cell r="J12466">
            <v>1.33</v>
          </cell>
          <cell r="K12466">
            <v>665.88</v>
          </cell>
          <cell r="L12466">
            <v>-10.71</v>
          </cell>
          <cell r="M12466">
            <v>655.16999999999996</v>
          </cell>
          <cell r="N12466">
            <v>1.1399999999999999</v>
          </cell>
        </row>
        <row r="12467">
          <cell r="A12467" t="str">
            <v>SS2.014Thinned125</v>
          </cell>
          <cell r="B12467" t="str">
            <v xml:space="preserve">SS </v>
          </cell>
          <cell r="C12467">
            <v>2</v>
          </cell>
          <cell r="D12467">
            <v>14</v>
          </cell>
          <cell r="E12467" t="str">
            <v>Thinned</v>
          </cell>
          <cell r="F12467" t="str">
            <v>125-130</v>
          </cell>
          <cell r="G12467">
            <v>0.28999999999999998</v>
          </cell>
          <cell r="H12467">
            <v>-0.16</v>
          </cell>
          <cell r="I12467">
            <v>0.13</v>
          </cell>
          <cell r="J12467">
            <v>0.65</v>
          </cell>
          <cell r="K12467">
            <v>666.53</v>
          </cell>
          <cell r="L12467">
            <v>-10.89</v>
          </cell>
          <cell r="M12467">
            <v>655.64</v>
          </cell>
          <cell r="N12467">
            <v>1.04</v>
          </cell>
        </row>
        <row r="12468">
          <cell r="A12468" t="str">
            <v>SS2.014Thinned130</v>
          </cell>
          <cell r="B12468" t="str">
            <v xml:space="preserve">SS </v>
          </cell>
          <cell r="C12468">
            <v>2</v>
          </cell>
          <cell r="D12468">
            <v>14</v>
          </cell>
          <cell r="E12468" t="str">
            <v>Thinned</v>
          </cell>
          <cell r="F12468" t="str">
            <v>130-135</v>
          </cell>
          <cell r="G12468">
            <v>0.15</v>
          </cell>
          <cell r="H12468">
            <v>-0.15</v>
          </cell>
          <cell r="I12468">
            <v>0.01</v>
          </cell>
          <cell r="J12468">
            <v>0.04</v>
          </cell>
          <cell r="K12468">
            <v>666.57</v>
          </cell>
          <cell r="L12468">
            <v>-11.06</v>
          </cell>
          <cell r="M12468">
            <v>655.5100000000001</v>
          </cell>
          <cell r="N12468">
            <v>0.94</v>
          </cell>
        </row>
        <row r="12469">
          <cell r="A12469" t="str">
            <v>SS2.014Thinned135</v>
          </cell>
          <cell r="B12469" t="str">
            <v xml:space="preserve">SS </v>
          </cell>
          <cell r="C12469">
            <v>2</v>
          </cell>
          <cell r="D12469">
            <v>14</v>
          </cell>
          <cell r="E12469" t="str">
            <v>Thinned</v>
          </cell>
          <cell r="F12469" t="str">
            <v>135-140</v>
          </cell>
          <cell r="G12469">
            <v>0.12</v>
          </cell>
          <cell r="H12469">
            <v>-0.13</v>
          </cell>
          <cell r="I12469">
            <v>-0.01</v>
          </cell>
          <cell r="J12469">
            <v>-0.06</v>
          </cell>
          <cell r="K12469">
            <v>666.51</v>
          </cell>
          <cell r="L12469">
            <v>-11.21</v>
          </cell>
          <cell r="M12469">
            <v>655.29999999999995</v>
          </cell>
          <cell r="N12469">
            <v>0.86</v>
          </cell>
        </row>
        <row r="12470">
          <cell r="A12470" t="str">
            <v>SS2.014Thinned140</v>
          </cell>
          <cell r="B12470" t="str">
            <v xml:space="preserve">SS </v>
          </cell>
          <cell r="C12470">
            <v>2</v>
          </cell>
          <cell r="D12470">
            <v>14</v>
          </cell>
          <cell r="E12470" t="str">
            <v>Thinned</v>
          </cell>
          <cell r="F12470" t="str">
            <v>140-145</v>
          </cell>
          <cell r="G12470">
            <v>0.01</v>
          </cell>
          <cell r="H12470">
            <v>-0.12</v>
          </cell>
          <cell r="I12470">
            <v>-0.11</v>
          </cell>
          <cell r="J12470">
            <v>-0.54</v>
          </cell>
          <cell r="K12470">
            <v>665.97</v>
          </cell>
          <cell r="L12470">
            <v>-11.34</v>
          </cell>
          <cell r="M12470">
            <v>654.63</v>
          </cell>
          <cell r="N12470">
            <v>0.78</v>
          </cell>
        </row>
        <row r="12471">
          <cell r="A12471" t="str">
            <v>SS2.014Thinned145</v>
          </cell>
          <cell r="B12471" t="str">
            <v xml:space="preserve">SS </v>
          </cell>
          <cell r="C12471">
            <v>2</v>
          </cell>
          <cell r="D12471">
            <v>14</v>
          </cell>
          <cell r="E12471" t="str">
            <v>Thinned</v>
          </cell>
          <cell r="F12471" t="str">
            <v>145-150</v>
          </cell>
          <cell r="G12471">
            <v>-0.02</v>
          </cell>
          <cell r="H12471">
            <v>-0.11</v>
          </cell>
          <cell r="I12471">
            <v>-0.13</v>
          </cell>
          <cell r="J12471">
            <v>-0.66</v>
          </cell>
          <cell r="K12471">
            <v>665.31</v>
          </cell>
          <cell r="L12471">
            <v>-11.47</v>
          </cell>
          <cell r="M12471">
            <v>653.83999999999992</v>
          </cell>
          <cell r="N12471">
            <v>0.71</v>
          </cell>
        </row>
        <row r="12472">
          <cell r="A12472" t="str">
            <v>SS2.014Thinned150</v>
          </cell>
          <cell r="B12472" t="str">
            <v xml:space="preserve">SS </v>
          </cell>
          <cell r="C12472">
            <v>2</v>
          </cell>
          <cell r="D12472">
            <v>14</v>
          </cell>
          <cell r="E12472" t="str">
            <v>Thinned</v>
          </cell>
          <cell r="F12472" t="str">
            <v>150-155</v>
          </cell>
          <cell r="G12472">
            <v>-0.08</v>
          </cell>
          <cell r="H12472">
            <v>-0.1</v>
          </cell>
          <cell r="I12472">
            <v>-0.18</v>
          </cell>
          <cell r="J12472">
            <v>-0.88</v>
          </cell>
          <cell r="K12472">
            <v>664.43</v>
          </cell>
          <cell r="L12472">
            <v>-11.59</v>
          </cell>
          <cell r="M12472">
            <v>652.83999999999992</v>
          </cell>
          <cell r="N12472">
            <v>0.65</v>
          </cell>
        </row>
        <row r="12473">
          <cell r="A12473" t="str">
            <v>SS2.014Thinned155</v>
          </cell>
          <cell r="B12473" t="str">
            <v xml:space="preserve">SS </v>
          </cell>
          <cell r="C12473">
            <v>2</v>
          </cell>
          <cell r="D12473">
            <v>14</v>
          </cell>
          <cell r="E12473" t="str">
            <v>Thinned</v>
          </cell>
          <cell r="F12473" t="str">
            <v>155-160</v>
          </cell>
          <cell r="G12473">
            <v>-0.12</v>
          </cell>
          <cell r="H12473">
            <v>-0.09</v>
          </cell>
          <cell r="I12473">
            <v>-0.2</v>
          </cell>
          <cell r="J12473">
            <v>-1.02</v>
          </cell>
          <cell r="K12473">
            <v>663.41</v>
          </cell>
          <cell r="L12473">
            <v>-11.69</v>
          </cell>
          <cell r="M12473">
            <v>651.71999999999991</v>
          </cell>
          <cell r="N12473">
            <v>0.59</v>
          </cell>
        </row>
        <row r="12474">
          <cell r="A12474" t="str">
            <v>SS2.014Thinned160</v>
          </cell>
          <cell r="B12474" t="str">
            <v xml:space="preserve">SS </v>
          </cell>
          <cell r="C12474">
            <v>2</v>
          </cell>
          <cell r="D12474">
            <v>14</v>
          </cell>
          <cell r="E12474" t="str">
            <v>Thinned</v>
          </cell>
          <cell r="F12474" t="str">
            <v>160-165</v>
          </cell>
          <cell r="G12474">
            <v>-0.17</v>
          </cell>
          <cell r="H12474">
            <v>-0.08</v>
          </cell>
          <cell r="I12474">
            <v>-0.25</v>
          </cell>
          <cell r="J12474">
            <v>-1.25</v>
          </cell>
          <cell r="K12474">
            <v>662.16</v>
          </cell>
          <cell r="L12474">
            <v>-11.78</v>
          </cell>
          <cell r="M12474">
            <v>650.38</v>
          </cell>
          <cell r="N12474">
            <v>0.54</v>
          </cell>
        </row>
        <row r="12475">
          <cell r="A12475" t="str">
            <v>SS2.014Thinned165</v>
          </cell>
          <cell r="B12475" t="str">
            <v xml:space="preserve">SS </v>
          </cell>
          <cell r="C12475">
            <v>2</v>
          </cell>
          <cell r="D12475">
            <v>14</v>
          </cell>
          <cell r="E12475" t="str">
            <v>Thinned</v>
          </cell>
          <cell r="F12475" t="str">
            <v>165-170</v>
          </cell>
          <cell r="G12475">
            <v>-0.13</v>
          </cell>
          <cell r="H12475">
            <v>-7.0000000000000007E-2</v>
          </cell>
          <cell r="I12475">
            <v>-0.2</v>
          </cell>
          <cell r="J12475">
            <v>-1</v>
          </cell>
          <cell r="K12475">
            <v>661.16</v>
          </cell>
          <cell r="L12475">
            <v>-11.87</v>
          </cell>
          <cell r="M12475">
            <v>649.29</v>
          </cell>
          <cell r="N12475">
            <v>0.49</v>
          </cell>
        </row>
        <row r="12476">
          <cell r="A12476" t="str">
            <v>SS2.014Thinned170</v>
          </cell>
          <cell r="B12476" t="str">
            <v xml:space="preserve">SS </v>
          </cell>
          <cell r="C12476">
            <v>2</v>
          </cell>
          <cell r="D12476">
            <v>14</v>
          </cell>
          <cell r="E12476" t="str">
            <v>Thinned</v>
          </cell>
          <cell r="F12476" t="str">
            <v>170-175</v>
          </cell>
          <cell r="G12476">
            <v>-0.17</v>
          </cell>
          <cell r="H12476">
            <v>-7.0000000000000007E-2</v>
          </cell>
          <cell r="I12476">
            <v>-0.24</v>
          </cell>
          <cell r="J12476">
            <v>-1.2</v>
          </cell>
          <cell r="K12476">
            <v>659.96</v>
          </cell>
          <cell r="L12476">
            <v>-11.95</v>
          </cell>
          <cell r="M12476">
            <v>648.01</v>
          </cell>
          <cell r="N12476">
            <v>0.44</v>
          </cell>
        </row>
        <row r="12477">
          <cell r="A12477" t="str">
            <v>SS2.014Thinned175</v>
          </cell>
          <cell r="B12477" t="str">
            <v xml:space="preserve">SS </v>
          </cell>
          <cell r="C12477">
            <v>2</v>
          </cell>
          <cell r="D12477">
            <v>14</v>
          </cell>
          <cell r="E12477" t="str">
            <v>Thinned</v>
          </cell>
          <cell r="F12477" t="str">
            <v>175-180</v>
          </cell>
          <cell r="G12477">
            <v>-0.18</v>
          </cell>
          <cell r="H12477">
            <v>-0.06</v>
          </cell>
          <cell r="I12477">
            <v>-0.24</v>
          </cell>
          <cell r="J12477">
            <v>-1.21</v>
          </cell>
          <cell r="K12477">
            <v>658.74</v>
          </cell>
          <cell r="L12477">
            <v>-12.02</v>
          </cell>
          <cell r="M12477">
            <v>646.72</v>
          </cell>
          <cell r="N12477">
            <v>0.4</v>
          </cell>
        </row>
        <row r="12478">
          <cell r="A12478" t="str">
            <v>SS2.014Thinned180</v>
          </cell>
          <cell r="B12478" t="str">
            <v xml:space="preserve">SS </v>
          </cell>
          <cell r="C12478">
            <v>2</v>
          </cell>
          <cell r="D12478">
            <v>14</v>
          </cell>
          <cell r="E12478" t="str">
            <v>Thinned</v>
          </cell>
          <cell r="F12478" t="str">
            <v>180-185</v>
          </cell>
          <cell r="G12478">
            <v>-0.19</v>
          </cell>
          <cell r="H12478">
            <v>-0.06</v>
          </cell>
          <cell r="I12478">
            <v>-0.24</v>
          </cell>
          <cell r="J12478">
            <v>-1.21</v>
          </cell>
          <cell r="K12478">
            <v>657.53</v>
          </cell>
          <cell r="L12478">
            <v>-12.08</v>
          </cell>
          <cell r="M12478">
            <v>645.44999999999993</v>
          </cell>
          <cell r="N12478">
            <v>0.37</v>
          </cell>
        </row>
        <row r="12479">
          <cell r="A12479" t="str">
            <v>SS2.014Thinned185</v>
          </cell>
          <cell r="B12479" t="str">
            <v xml:space="preserve">SS </v>
          </cell>
          <cell r="C12479">
            <v>2</v>
          </cell>
          <cell r="D12479">
            <v>14</v>
          </cell>
          <cell r="E12479" t="str">
            <v>Thinned</v>
          </cell>
          <cell r="F12479" t="str">
            <v>185-190</v>
          </cell>
          <cell r="G12479">
            <v>-0.19</v>
          </cell>
          <cell r="H12479">
            <v>-0.05</v>
          </cell>
          <cell r="I12479">
            <v>-0.24</v>
          </cell>
          <cell r="J12479">
            <v>-1.22</v>
          </cell>
          <cell r="K12479">
            <v>656.3</v>
          </cell>
          <cell r="L12479">
            <v>-12.14</v>
          </cell>
          <cell r="M12479">
            <v>644.16</v>
          </cell>
          <cell r="N12479">
            <v>0.33</v>
          </cell>
        </row>
        <row r="12480">
          <cell r="A12480" t="str">
            <v>SS2.014Thinned190</v>
          </cell>
          <cell r="B12480" t="str">
            <v xml:space="preserve">SS </v>
          </cell>
          <cell r="C12480">
            <v>2</v>
          </cell>
          <cell r="D12480">
            <v>14</v>
          </cell>
          <cell r="E12480" t="str">
            <v>Thinned</v>
          </cell>
          <cell r="F12480" t="str">
            <v>190-195</v>
          </cell>
          <cell r="G12480">
            <v>-0.2</v>
          </cell>
          <cell r="H12480">
            <v>-0.05</v>
          </cell>
          <cell r="I12480">
            <v>-0.24</v>
          </cell>
          <cell r="J12480">
            <v>-1.22</v>
          </cell>
          <cell r="K12480">
            <v>655.09</v>
          </cell>
          <cell r="L12480">
            <v>-12.2</v>
          </cell>
          <cell r="M12480">
            <v>642.89</v>
          </cell>
          <cell r="N12480">
            <v>0.3</v>
          </cell>
        </row>
        <row r="12481">
          <cell r="A12481" t="str">
            <v>SS2.014Thinned195</v>
          </cell>
          <cell r="B12481" t="str">
            <v xml:space="preserve">SS </v>
          </cell>
          <cell r="C12481">
            <v>2</v>
          </cell>
          <cell r="D12481">
            <v>14</v>
          </cell>
          <cell r="E12481" t="str">
            <v>Thinned</v>
          </cell>
          <cell r="F12481" t="str">
            <v>195-200</v>
          </cell>
          <cell r="G12481">
            <v>-0.2</v>
          </cell>
          <cell r="H12481">
            <v>-0.04</v>
          </cell>
          <cell r="I12481">
            <v>-0.24</v>
          </cell>
          <cell r="J12481">
            <v>-1.19</v>
          </cell>
          <cell r="K12481">
            <v>653.89</v>
          </cell>
          <cell r="L12481">
            <v>-12.25</v>
          </cell>
          <cell r="M12481">
            <v>641.64</v>
          </cell>
          <cell r="N12481">
            <v>0.28000000000000003</v>
          </cell>
        </row>
        <row r="12482">
          <cell r="A12482" t="str">
            <v>SS2.016NO_thin000</v>
          </cell>
          <cell r="B12482" t="str">
            <v xml:space="preserve">SS </v>
          </cell>
          <cell r="C12482">
            <v>2</v>
          </cell>
          <cell r="D12482">
            <v>16</v>
          </cell>
          <cell r="E12482" t="str">
            <v>NO_thin</v>
          </cell>
          <cell r="F12482" t="str">
            <v xml:space="preserve">  0-5</v>
          </cell>
          <cell r="G12482">
            <v>0.96</v>
          </cell>
          <cell r="H12482">
            <v>0.22</v>
          </cell>
          <cell r="I12482">
            <v>1.19</v>
          </cell>
          <cell r="J12482">
            <v>5.93</v>
          </cell>
          <cell r="K12482">
            <v>5.93</v>
          </cell>
          <cell r="L12482">
            <v>0</v>
          </cell>
          <cell r="M12482">
            <v>5.93</v>
          </cell>
          <cell r="N12482">
            <v>0</v>
          </cell>
        </row>
        <row r="12483">
          <cell r="A12483" t="str">
            <v>SS2.016NO_thin005</v>
          </cell>
          <cell r="B12483" t="str">
            <v xml:space="preserve">SS </v>
          </cell>
          <cell r="C12483">
            <v>2</v>
          </cell>
          <cell r="D12483">
            <v>16</v>
          </cell>
          <cell r="E12483" t="str">
            <v>NO_thin</v>
          </cell>
          <cell r="F12483" t="str">
            <v xml:space="preserve">  5-10</v>
          </cell>
          <cell r="G12483">
            <v>2.93</v>
          </cell>
          <cell r="H12483">
            <v>0.28000000000000003</v>
          </cell>
          <cell r="I12483">
            <v>3.21</v>
          </cell>
          <cell r="J12483">
            <v>16.059999999999999</v>
          </cell>
          <cell r="K12483">
            <v>21.99</v>
          </cell>
          <cell r="L12483">
            <v>0</v>
          </cell>
          <cell r="M12483">
            <v>21.99</v>
          </cell>
          <cell r="N12483">
            <v>0</v>
          </cell>
        </row>
        <row r="12484">
          <cell r="A12484" t="str">
            <v>SS2.016NO_thin010</v>
          </cell>
          <cell r="B12484" t="str">
            <v xml:space="preserve">SS </v>
          </cell>
          <cell r="C12484">
            <v>2</v>
          </cell>
          <cell r="D12484">
            <v>16</v>
          </cell>
          <cell r="E12484" t="str">
            <v>NO_thin</v>
          </cell>
          <cell r="F12484" t="str">
            <v xml:space="preserve"> 10-15</v>
          </cell>
          <cell r="G12484">
            <v>8.9499999999999993</v>
          </cell>
          <cell r="H12484">
            <v>0.28000000000000003</v>
          </cell>
          <cell r="I12484">
            <v>9.23</v>
          </cell>
          <cell r="J12484">
            <v>46.16</v>
          </cell>
          <cell r="K12484">
            <v>68.150000000000006</v>
          </cell>
          <cell r="L12484">
            <v>0</v>
          </cell>
          <cell r="M12484">
            <v>68.150000000000006</v>
          </cell>
          <cell r="N12484">
            <v>0</v>
          </cell>
        </row>
        <row r="12485">
          <cell r="A12485" t="str">
            <v>SS2.016NO_thin015</v>
          </cell>
          <cell r="B12485" t="str">
            <v xml:space="preserve">SS </v>
          </cell>
          <cell r="C12485">
            <v>2</v>
          </cell>
          <cell r="D12485">
            <v>16</v>
          </cell>
          <cell r="E12485" t="str">
            <v>NO_thin</v>
          </cell>
          <cell r="F12485" t="str">
            <v xml:space="preserve"> 15-20</v>
          </cell>
          <cell r="G12485">
            <v>23.84</v>
          </cell>
          <cell r="H12485">
            <v>0.62</v>
          </cell>
          <cell r="I12485">
            <v>24.46</v>
          </cell>
          <cell r="J12485">
            <v>122.29</v>
          </cell>
          <cell r="K12485">
            <v>190.44</v>
          </cell>
          <cell r="L12485">
            <v>0</v>
          </cell>
          <cell r="M12485">
            <v>190.44</v>
          </cell>
          <cell r="N12485">
            <v>0</v>
          </cell>
        </row>
        <row r="12486">
          <cell r="A12486" t="str">
            <v>SS2.016NO_thin020</v>
          </cell>
          <cell r="B12486" t="str">
            <v xml:space="preserve">SS </v>
          </cell>
          <cell r="C12486">
            <v>2</v>
          </cell>
          <cell r="D12486">
            <v>16</v>
          </cell>
          <cell r="E12486" t="str">
            <v>NO_thin</v>
          </cell>
          <cell r="F12486" t="str">
            <v xml:space="preserve"> 20-25</v>
          </cell>
          <cell r="G12486">
            <v>26.42</v>
          </cell>
          <cell r="H12486">
            <v>0.88</v>
          </cell>
          <cell r="I12486">
            <v>27.29</v>
          </cell>
          <cell r="J12486">
            <v>136.47</v>
          </cell>
          <cell r="K12486">
            <v>326.91000000000003</v>
          </cell>
          <cell r="L12486">
            <v>0</v>
          </cell>
          <cell r="M12486">
            <v>326.91000000000003</v>
          </cell>
          <cell r="N12486">
            <v>0</v>
          </cell>
        </row>
        <row r="12487">
          <cell r="A12487" t="str">
            <v>SS2.016NO_thin025</v>
          </cell>
          <cell r="B12487" t="str">
            <v xml:space="preserve">SS </v>
          </cell>
          <cell r="C12487">
            <v>2</v>
          </cell>
          <cell r="D12487">
            <v>16</v>
          </cell>
          <cell r="E12487" t="str">
            <v>NO_thin</v>
          </cell>
          <cell r="F12487" t="str">
            <v xml:space="preserve"> 25-30</v>
          </cell>
          <cell r="G12487">
            <v>20.2</v>
          </cell>
          <cell r="H12487">
            <v>0.42</v>
          </cell>
          <cell r="I12487">
            <v>20.62</v>
          </cell>
          <cell r="J12487">
            <v>103.11</v>
          </cell>
          <cell r="K12487">
            <v>430.02</v>
          </cell>
          <cell r="L12487">
            <v>0</v>
          </cell>
          <cell r="M12487">
            <v>430.02</v>
          </cell>
          <cell r="N12487">
            <v>0</v>
          </cell>
        </row>
        <row r="12488">
          <cell r="A12488" t="str">
            <v>SS2.016NO_thin030</v>
          </cell>
          <cell r="B12488" t="str">
            <v xml:space="preserve">SS </v>
          </cell>
          <cell r="C12488">
            <v>2</v>
          </cell>
          <cell r="D12488">
            <v>16</v>
          </cell>
          <cell r="E12488" t="str">
            <v>NO_thin</v>
          </cell>
          <cell r="F12488" t="str">
            <v xml:space="preserve"> 30-35</v>
          </cell>
          <cell r="G12488">
            <v>22.23</v>
          </cell>
          <cell r="H12488">
            <v>0.44</v>
          </cell>
          <cell r="I12488">
            <v>22.66</v>
          </cell>
          <cell r="J12488">
            <v>113.31</v>
          </cell>
          <cell r="K12488">
            <v>543.33000000000004</v>
          </cell>
          <cell r="L12488">
            <v>0</v>
          </cell>
          <cell r="M12488">
            <v>543.33000000000004</v>
          </cell>
          <cell r="N12488">
            <v>0</v>
          </cell>
        </row>
        <row r="12489">
          <cell r="A12489" t="str">
            <v>SS2.016NO_thin035</v>
          </cell>
          <cell r="B12489" t="str">
            <v xml:space="preserve">SS </v>
          </cell>
          <cell r="C12489">
            <v>2</v>
          </cell>
          <cell r="D12489">
            <v>16</v>
          </cell>
          <cell r="E12489" t="str">
            <v>NO_thin</v>
          </cell>
          <cell r="F12489" t="str">
            <v xml:space="preserve"> 35-40</v>
          </cell>
          <cell r="G12489">
            <v>18.8</v>
          </cell>
          <cell r="H12489">
            <v>8.2200000000000006</v>
          </cell>
          <cell r="I12489">
            <v>27.03</v>
          </cell>
          <cell r="J12489">
            <v>135.13999999999999</v>
          </cell>
          <cell r="K12489">
            <v>678.47</v>
          </cell>
          <cell r="L12489">
            <v>0</v>
          </cell>
          <cell r="M12489">
            <v>678.47</v>
          </cell>
          <cell r="N12489">
            <v>0</v>
          </cell>
        </row>
        <row r="12490">
          <cell r="A12490" t="str">
            <v>SS2.016NO_thin040</v>
          </cell>
          <cell r="B12490" t="str">
            <v xml:space="preserve">SS </v>
          </cell>
          <cell r="C12490">
            <v>2</v>
          </cell>
          <cell r="D12490">
            <v>16</v>
          </cell>
          <cell r="E12490" t="str">
            <v>NO_thin</v>
          </cell>
          <cell r="F12490" t="str">
            <v xml:space="preserve"> 40-45</v>
          </cell>
          <cell r="G12490">
            <v>15.24</v>
          </cell>
          <cell r="H12490">
            <v>6.99</v>
          </cell>
          <cell r="I12490">
            <v>22.23</v>
          </cell>
          <cell r="J12490">
            <v>111.13</v>
          </cell>
          <cell r="K12490">
            <v>789.6</v>
          </cell>
          <cell r="L12490">
            <v>0</v>
          </cell>
          <cell r="M12490">
            <v>789.6</v>
          </cell>
          <cell r="N12490">
            <v>0</v>
          </cell>
        </row>
        <row r="12491">
          <cell r="A12491" t="str">
            <v>SS2.016NO_thin045</v>
          </cell>
          <cell r="B12491" t="str">
            <v xml:space="preserve">SS </v>
          </cell>
          <cell r="C12491">
            <v>2</v>
          </cell>
          <cell r="D12491">
            <v>16</v>
          </cell>
          <cell r="E12491" t="str">
            <v>NO_thin</v>
          </cell>
          <cell r="F12491" t="str">
            <v xml:space="preserve"> 45-50</v>
          </cell>
          <cell r="G12491">
            <v>13.58</v>
          </cell>
          <cell r="H12491">
            <v>2.11</v>
          </cell>
          <cell r="I12491">
            <v>15.7</v>
          </cell>
          <cell r="J12491">
            <v>78.5</v>
          </cell>
          <cell r="K12491">
            <v>868.1</v>
          </cell>
          <cell r="L12491">
            <v>0</v>
          </cell>
          <cell r="M12491">
            <v>868.1</v>
          </cell>
          <cell r="N12491">
            <v>0</v>
          </cell>
        </row>
        <row r="12492">
          <cell r="A12492" t="str">
            <v>SS2.016NO_thin050</v>
          </cell>
          <cell r="B12492" t="str">
            <v xml:space="preserve">SS </v>
          </cell>
          <cell r="C12492">
            <v>2</v>
          </cell>
          <cell r="D12492">
            <v>16</v>
          </cell>
          <cell r="E12492" t="str">
            <v>NO_thin</v>
          </cell>
          <cell r="F12492" t="str">
            <v xml:space="preserve"> 50-55</v>
          </cell>
          <cell r="G12492">
            <v>12.14</v>
          </cell>
          <cell r="H12492">
            <v>0.22</v>
          </cell>
          <cell r="I12492">
            <v>12.36</v>
          </cell>
          <cell r="J12492">
            <v>61.78</v>
          </cell>
          <cell r="K12492">
            <v>929.87</v>
          </cell>
          <cell r="L12492">
            <v>0</v>
          </cell>
          <cell r="M12492">
            <v>929.87</v>
          </cell>
          <cell r="N12492">
            <v>0</v>
          </cell>
        </row>
        <row r="12493">
          <cell r="A12493" t="str">
            <v>SS2.016NO_thin055</v>
          </cell>
          <cell r="B12493" t="str">
            <v xml:space="preserve">SS </v>
          </cell>
          <cell r="C12493">
            <v>2</v>
          </cell>
          <cell r="D12493">
            <v>16</v>
          </cell>
          <cell r="E12493" t="str">
            <v>NO_thin</v>
          </cell>
          <cell r="F12493" t="str">
            <v xml:space="preserve"> 55-60</v>
          </cell>
          <cell r="G12493">
            <v>10.76</v>
          </cell>
          <cell r="H12493">
            <v>-0.8</v>
          </cell>
          <cell r="I12493">
            <v>9.9600000000000009</v>
          </cell>
          <cell r="J12493">
            <v>49.79</v>
          </cell>
          <cell r="K12493">
            <v>979.66</v>
          </cell>
          <cell r="L12493">
            <v>0</v>
          </cell>
          <cell r="M12493">
            <v>979.66</v>
          </cell>
          <cell r="N12493">
            <v>0</v>
          </cell>
        </row>
        <row r="12494">
          <cell r="A12494" t="str">
            <v>SS2.016NO_thin060</v>
          </cell>
          <cell r="B12494" t="str">
            <v xml:space="preserve">SS </v>
          </cell>
          <cell r="C12494">
            <v>2</v>
          </cell>
          <cell r="D12494">
            <v>16</v>
          </cell>
          <cell r="E12494" t="str">
            <v>NO_thin</v>
          </cell>
          <cell r="F12494" t="str">
            <v xml:space="preserve"> 60-65</v>
          </cell>
          <cell r="G12494">
            <v>9.42</v>
          </cell>
          <cell r="H12494">
            <v>-1.54</v>
          </cell>
          <cell r="I12494">
            <v>7.88</v>
          </cell>
          <cell r="J12494">
            <v>39.39</v>
          </cell>
          <cell r="K12494">
            <v>1019.05</v>
          </cell>
          <cell r="L12494">
            <v>0</v>
          </cell>
          <cell r="M12494">
            <v>1019.05</v>
          </cell>
          <cell r="N12494">
            <v>0</v>
          </cell>
        </row>
        <row r="12495">
          <cell r="A12495" t="str">
            <v>SS2.016NO_thin065</v>
          </cell>
          <cell r="B12495" t="str">
            <v xml:space="preserve">SS </v>
          </cell>
          <cell r="C12495">
            <v>2</v>
          </cell>
          <cell r="D12495">
            <v>16</v>
          </cell>
          <cell r="E12495" t="str">
            <v>NO_thin</v>
          </cell>
          <cell r="F12495" t="str">
            <v xml:space="preserve"> 65-70</v>
          </cell>
          <cell r="G12495">
            <v>8.15</v>
          </cell>
          <cell r="H12495">
            <v>-1.61</v>
          </cell>
          <cell r="I12495">
            <v>6.55</v>
          </cell>
          <cell r="J12495">
            <v>32.729999999999997</v>
          </cell>
          <cell r="K12495">
            <v>1051.78</v>
          </cell>
          <cell r="L12495">
            <v>0</v>
          </cell>
          <cell r="M12495">
            <v>1051.78</v>
          </cell>
          <cell r="N12495">
            <v>0</v>
          </cell>
        </row>
        <row r="12496">
          <cell r="A12496" t="str">
            <v>SS2.016NO_thin070</v>
          </cell>
          <cell r="B12496" t="str">
            <v xml:space="preserve">SS </v>
          </cell>
          <cell r="C12496">
            <v>2</v>
          </cell>
          <cell r="D12496">
            <v>16</v>
          </cell>
          <cell r="E12496" t="str">
            <v>NO_thin</v>
          </cell>
          <cell r="F12496" t="str">
            <v xml:space="preserve"> 70-75</v>
          </cell>
          <cell r="G12496">
            <v>7.06</v>
          </cell>
          <cell r="H12496">
            <v>-1.46</v>
          </cell>
          <cell r="I12496">
            <v>5.59</v>
          </cell>
          <cell r="J12496">
            <v>27.96</v>
          </cell>
          <cell r="K12496">
            <v>1079.74</v>
          </cell>
          <cell r="L12496">
            <v>0</v>
          </cell>
          <cell r="M12496">
            <v>1079.74</v>
          </cell>
          <cell r="N12496">
            <v>0</v>
          </cell>
        </row>
        <row r="12497">
          <cell r="A12497" t="str">
            <v>SS2.016NO_thin075</v>
          </cell>
          <cell r="B12497" t="str">
            <v xml:space="preserve">SS </v>
          </cell>
          <cell r="C12497">
            <v>2</v>
          </cell>
          <cell r="D12497">
            <v>16</v>
          </cell>
          <cell r="E12497" t="str">
            <v>NO_thin</v>
          </cell>
          <cell r="F12497" t="str">
            <v xml:space="preserve"> 75-80</v>
          </cell>
          <cell r="G12497">
            <v>6.25</v>
          </cell>
          <cell r="H12497">
            <v>-1.07</v>
          </cell>
          <cell r="I12497">
            <v>5.18</v>
          </cell>
          <cell r="J12497">
            <v>25.9</v>
          </cell>
          <cell r="K12497">
            <v>1105.6400000000001</v>
          </cell>
          <cell r="L12497">
            <v>0</v>
          </cell>
          <cell r="M12497">
            <v>1105.6400000000001</v>
          </cell>
          <cell r="N12497">
            <v>0</v>
          </cell>
        </row>
        <row r="12498">
          <cell r="A12498" t="str">
            <v>SS2.016NO_thin080</v>
          </cell>
          <cell r="B12498" t="str">
            <v xml:space="preserve">SS </v>
          </cell>
          <cell r="C12498">
            <v>2</v>
          </cell>
          <cell r="D12498">
            <v>16</v>
          </cell>
          <cell r="E12498" t="str">
            <v>NO_thin</v>
          </cell>
          <cell r="F12498" t="str">
            <v xml:space="preserve"> 80-85</v>
          </cell>
          <cell r="G12498">
            <v>5.53</v>
          </cell>
          <cell r="H12498">
            <v>-1.23</v>
          </cell>
          <cell r="I12498">
            <v>4.3</v>
          </cell>
          <cell r="J12498">
            <v>21.5</v>
          </cell>
          <cell r="K12498">
            <v>1127.1500000000001</v>
          </cell>
          <cell r="L12498">
            <v>0</v>
          </cell>
          <cell r="M12498">
            <v>1127.1500000000001</v>
          </cell>
          <cell r="N12498">
            <v>0</v>
          </cell>
        </row>
        <row r="12499">
          <cell r="A12499" t="str">
            <v>SS2.016NO_thin085</v>
          </cell>
          <cell r="B12499" t="str">
            <v xml:space="preserve">SS </v>
          </cell>
          <cell r="C12499">
            <v>2</v>
          </cell>
          <cell r="D12499">
            <v>16</v>
          </cell>
          <cell r="E12499" t="str">
            <v>NO_thin</v>
          </cell>
          <cell r="F12499" t="str">
            <v xml:space="preserve"> 85-90</v>
          </cell>
          <cell r="G12499">
            <v>4.8</v>
          </cell>
          <cell r="H12499">
            <v>-1.1399999999999999</v>
          </cell>
          <cell r="I12499">
            <v>3.66</v>
          </cell>
          <cell r="J12499">
            <v>18.32</v>
          </cell>
          <cell r="K12499">
            <v>1145.47</v>
          </cell>
          <cell r="L12499">
            <v>0</v>
          </cell>
          <cell r="M12499">
            <v>1145.47</v>
          </cell>
          <cell r="N12499">
            <v>0</v>
          </cell>
        </row>
        <row r="12500">
          <cell r="A12500" t="str">
            <v>SS2.016NO_thin090</v>
          </cell>
          <cell r="B12500" t="str">
            <v xml:space="preserve">SS </v>
          </cell>
          <cell r="C12500">
            <v>2</v>
          </cell>
          <cell r="D12500">
            <v>16</v>
          </cell>
          <cell r="E12500" t="str">
            <v>NO_thin</v>
          </cell>
          <cell r="F12500" t="str">
            <v xml:space="preserve"> 90-95</v>
          </cell>
          <cell r="G12500">
            <v>4.1399999999999997</v>
          </cell>
          <cell r="H12500">
            <v>-0.93</v>
          </cell>
          <cell r="I12500">
            <v>3.2</v>
          </cell>
          <cell r="J12500">
            <v>16.02</v>
          </cell>
          <cell r="K12500">
            <v>1161.5</v>
          </cell>
          <cell r="L12500">
            <v>0</v>
          </cell>
          <cell r="M12500">
            <v>1161.5</v>
          </cell>
          <cell r="N12500">
            <v>0</v>
          </cell>
        </row>
        <row r="12501">
          <cell r="A12501" t="str">
            <v>SS2.016NO_thin095</v>
          </cell>
          <cell r="B12501" t="str">
            <v xml:space="preserve">SS </v>
          </cell>
          <cell r="C12501">
            <v>2</v>
          </cell>
          <cell r="D12501">
            <v>16</v>
          </cell>
          <cell r="E12501" t="str">
            <v>NO_thin</v>
          </cell>
          <cell r="F12501" t="str">
            <v xml:space="preserve"> 95-100</v>
          </cell>
          <cell r="G12501">
            <v>3.59</v>
          </cell>
          <cell r="H12501">
            <v>-0.82</v>
          </cell>
          <cell r="I12501">
            <v>2.77</v>
          </cell>
          <cell r="J12501">
            <v>13.86</v>
          </cell>
          <cell r="K12501">
            <v>1175.3499999999999</v>
          </cell>
          <cell r="L12501">
            <v>0</v>
          </cell>
          <cell r="M12501">
            <v>1175.3499999999999</v>
          </cell>
          <cell r="N12501">
            <v>0</v>
          </cell>
        </row>
        <row r="12502">
          <cell r="A12502" t="str">
            <v>SS2.016NO_thin100</v>
          </cell>
          <cell r="B12502" t="str">
            <v xml:space="preserve">SS </v>
          </cell>
          <cell r="C12502">
            <v>2</v>
          </cell>
          <cell r="D12502">
            <v>16</v>
          </cell>
          <cell r="E12502" t="str">
            <v>NO_thin</v>
          </cell>
          <cell r="F12502" t="str">
            <v>100-105</v>
          </cell>
          <cell r="G12502">
            <v>3.11</v>
          </cell>
          <cell r="H12502">
            <v>-0.75</v>
          </cell>
          <cell r="I12502">
            <v>2.37</v>
          </cell>
          <cell r="J12502">
            <v>11.83</v>
          </cell>
          <cell r="K12502">
            <v>1187.18</v>
          </cell>
          <cell r="L12502">
            <v>0</v>
          </cell>
          <cell r="M12502">
            <v>1187.18</v>
          </cell>
          <cell r="N12502">
            <v>0</v>
          </cell>
        </row>
        <row r="12503">
          <cell r="A12503" t="str">
            <v>SS2.016NO_thin105</v>
          </cell>
          <cell r="B12503" t="str">
            <v xml:space="preserve">SS </v>
          </cell>
          <cell r="C12503">
            <v>2</v>
          </cell>
          <cell r="D12503">
            <v>16</v>
          </cell>
          <cell r="E12503" t="str">
            <v>NO_thin</v>
          </cell>
          <cell r="F12503" t="str">
            <v>105-110</v>
          </cell>
          <cell r="G12503">
            <v>2.74</v>
          </cell>
          <cell r="H12503">
            <v>-0.65</v>
          </cell>
          <cell r="I12503">
            <v>2.09</v>
          </cell>
          <cell r="J12503">
            <v>10.45</v>
          </cell>
          <cell r="K12503">
            <v>1197.6300000000001</v>
          </cell>
          <cell r="L12503">
            <v>0</v>
          </cell>
          <cell r="M12503">
            <v>1197.6300000000001</v>
          </cell>
          <cell r="N12503">
            <v>0</v>
          </cell>
        </row>
        <row r="12504">
          <cell r="A12504" t="str">
            <v>SS2.016NO_thin110</v>
          </cell>
          <cell r="B12504" t="str">
            <v xml:space="preserve">SS </v>
          </cell>
          <cell r="C12504">
            <v>2</v>
          </cell>
          <cell r="D12504">
            <v>16</v>
          </cell>
          <cell r="E12504" t="str">
            <v>NO_thin</v>
          </cell>
          <cell r="F12504" t="str">
            <v>110-115</v>
          </cell>
          <cell r="G12504">
            <v>2.4</v>
          </cell>
          <cell r="H12504">
            <v>-0.53</v>
          </cell>
          <cell r="I12504">
            <v>1.86</v>
          </cell>
          <cell r="J12504">
            <v>9.32</v>
          </cell>
          <cell r="K12504">
            <v>1206.95</v>
          </cell>
          <cell r="L12504">
            <v>0</v>
          </cell>
          <cell r="M12504">
            <v>1206.95</v>
          </cell>
          <cell r="N12504">
            <v>0</v>
          </cell>
        </row>
        <row r="12505">
          <cell r="A12505" t="str">
            <v>SS2.016NO_thin115</v>
          </cell>
          <cell r="B12505" t="str">
            <v xml:space="preserve">SS </v>
          </cell>
          <cell r="C12505">
            <v>2</v>
          </cell>
          <cell r="D12505">
            <v>16</v>
          </cell>
          <cell r="E12505" t="str">
            <v>NO_thin</v>
          </cell>
          <cell r="F12505" t="str">
            <v>115-120</v>
          </cell>
          <cell r="G12505">
            <v>2.08</v>
          </cell>
          <cell r="H12505">
            <v>-0.5</v>
          </cell>
          <cell r="I12505">
            <v>1.58</v>
          </cell>
          <cell r="J12505">
            <v>7.91</v>
          </cell>
          <cell r="K12505">
            <v>1214.8599999999999</v>
          </cell>
          <cell r="L12505">
            <v>0</v>
          </cell>
          <cell r="M12505">
            <v>1214.8599999999999</v>
          </cell>
          <cell r="N12505">
            <v>0</v>
          </cell>
        </row>
        <row r="12506">
          <cell r="A12506" t="str">
            <v>SS2.016NO_thin120</v>
          </cell>
          <cell r="B12506" t="str">
            <v xml:space="preserve">SS </v>
          </cell>
          <cell r="C12506">
            <v>2</v>
          </cell>
          <cell r="D12506">
            <v>16</v>
          </cell>
          <cell r="E12506" t="str">
            <v>NO_thin</v>
          </cell>
          <cell r="F12506" t="str">
            <v>120-125</v>
          </cell>
          <cell r="G12506">
            <v>1.84</v>
          </cell>
          <cell r="H12506">
            <v>-0.43</v>
          </cell>
          <cell r="I12506">
            <v>1.41</v>
          </cell>
          <cell r="J12506">
            <v>7.06</v>
          </cell>
          <cell r="K12506">
            <v>1221.92</v>
          </cell>
          <cell r="L12506">
            <v>0</v>
          </cell>
          <cell r="M12506">
            <v>1221.92</v>
          </cell>
          <cell r="N12506">
            <v>0</v>
          </cell>
        </row>
        <row r="12507">
          <cell r="A12507" t="str">
            <v>SS2.016NO_thin125</v>
          </cell>
          <cell r="B12507" t="str">
            <v xml:space="preserve">SS </v>
          </cell>
          <cell r="C12507">
            <v>2</v>
          </cell>
          <cell r="D12507">
            <v>16</v>
          </cell>
          <cell r="E12507" t="str">
            <v>NO_thin</v>
          </cell>
          <cell r="F12507" t="str">
            <v>125-130</v>
          </cell>
          <cell r="G12507">
            <v>1.61</v>
          </cell>
          <cell r="H12507">
            <v>-0.37</v>
          </cell>
          <cell r="I12507">
            <v>1.24</v>
          </cell>
          <cell r="J12507">
            <v>6.18</v>
          </cell>
          <cell r="K12507">
            <v>1228.0999999999999</v>
          </cell>
          <cell r="L12507">
            <v>0</v>
          </cell>
          <cell r="M12507">
            <v>1228.0999999999999</v>
          </cell>
          <cell r="N12507">
            <v>0</v>
          </cell>
        </row>
        <row r="12508">
          <cell r="A12508" t="str">
            <v>SS2.016NO_thin130</v>
          </cell>
          <cell r="B12508" t="str">
            <v xml:space="preserve">SS </v>
          </cell>
          <cell r="C12508">
            <v>2</v>
          </cell>
          <cell r="D12508">
            <v>16</v>
          </cell>
          <cell r="E12508" t="str">
            <v>NO_thin</v>
          </cell>
          <cell r="F12508" t="str">
            <v>130-135</v>
          </cell>
          <cell r="G12508">
            <v>1.44</v>
          </cell>
          <cell r="H12508">
            <v>-0.32</v>
          </cell>
          <cell r="I12508">
            <v>1.1200000000000001</v>
          </cell>
          <cell r="J12508">
            <v>5.6</v>
          </cell>
          <cell r="K12508">
            <v>1233.7</v>
          </cell>
          <cell r="L12508">
            <v>0</v>
          </cell>
          <cell r="M12508">
            <v>1233.7</v>
          </cell>
          <cell r="N12508">
            <v>0</v>
          </cell>
        </row>
        <row r="12509">
          <cell r="A12509" t="str">
            <v>SS2.016NO_thin135</v>
          </cell>
          <cell r="B12509" t="str">
            <v xml:space="preserve">SS </v>
          </cell>
          <cell r="C12509">
            <v>2</v>
          </cell>
          <cell r="D12509">
            <v>16</v>
          </cell>
          <cell r="E12509" t="str">
            <v>NO_thin</v>
          </cell>
          <cell r="F12509" t="str">
            <v>135-140</v>
          </cell>
          <cell r="G12509">
            <v>1.24</v>
          </cell>
          <cell r="H12509">
            <v>-0.2</v>
          </cell>
          <cell r="I12509">
            <v>1.04</v>
          </cell>
          <cell r="J12509">
            <v>5.21</v>
          </cell>
          <cell r="K12509">
            <v>1238.9100000000001</v>
          </cell>
          <cell r="L12509">
            <v>0</v>
          </cell>
          <cell r="M12509">
            <v>1238.9100000000001</v>
          </cell>
          <cell r="N12509">
            <v>0</v>
          </cell>
        </row>
        <row r="12510">
          <cell r="A12510" t="str">
            <v>SS2.016NO_thin140</v>
          </cell>
          <cell r="B12510" t="str">
            <v xml:space="preserve">SS </v>
          </cell>
          <cell r="C12510">
            <v>2</v>
          </cell>
          <cell r="D12510">
            <v>16</v>
          </cell>
          <cell r="E12510" t="str">
            <v>NO_thin</v>
          </cell>
          <cell r="F12510" t="str">
            <v>140-145</v>
          </cell>
          <cell r="G12510">
            <v>1.06</v>
          </cell>
          <cell r="H12510">
            <v>-0.24</v>
          </cell>
          <cell r="I12510">
            <v>0.81</v>
          </cell>
          <cell r="J12510">
            <v>4.0599999999999996</v>
          </cell>
          <cell r="K12510">
            <v>1242.97</v>
          </cell>
          <cell r="L12510">
            <v>0</v>
          </cell>
          <cell r="M12510">
            <v>1242.97</v>
          </cell>
          <cell r="N12510">
            <v>0</v>
          </cell>
        </row>
        <row r="12511">
          <cell r="A12511" t="str">
            <v>SS2.016NO_thin145</v>
          </cell>
          <cell r="B12511" t="str">
            <v xml:space="preserve">SS </v>
          </cell>
          <cell r="C12511">
            <v>2</v>
          </cell>
          <cell r="D12511">
            <v>16</v>
          </cell>
          <cell r="E12511" t="str">
            <v>NO_thin</v>
          </cell>
          <cell r="F12511" t="str">
            <v>145-150</v>
          </cell>
          <cell r="G12511">
            <v>0.94</v>
          </cell>
          <cell r="H12511">
            <v>-0.21</v>
          </cell>
          <cell r="I12511">
            <v>0.72</v>
          </cell>
          <cell r="J12511">
            <v>3.62</v>
          </cell>
          <cell r="K12511">
            <v>1246.5899999999999</v>
          </cell>
          <cell r="L12511">
            <v>0</v>
          </cell>
          <cell r="M12511">
            <v>1246.5899999999999</v>
          </cell>
          <cell r="N12511">
            <v>0</v>
          </cell>
        </row>
        <row r="12512">
          <cell r="A12512" t="str">
            <v>SS2.016NO_thin150</v>
          </cell>
          <cell r="B12512" t="str">
            <v xml:space="preserve">SS </v>
          </cell>
          <cell r="C12512">
            <v>2</v>
          </cell>
          <cell r="D12512">
            <v>16</v>
          </cell>
          <cell r="E12512" t="str">
            <v>NO_thin</v>
          </cell>
          <cell r="F12512" t="str">
            <v>150-155</v>
          </cell>
          <cell r="G12512">
            <v>0.84</v>
          </cell>
          <cell r="H12512">
            <v>-0.19</v>
          </cell>
          <cell r="I12512">
            <v>0.65</v>
          </cell>
          <cell r="J12512">
            <v>3.24</v>
          </cell>
          <cell r="K12512">
            <v>1249.82</v>
          </cell>
          <cell r="L12512">
            <v>0</v>
          </cell>
          <cell r="M12512">
            <v>1249.82</v>
          </cell>
          <cell r="N12512">
            <v>0</v>
          </cell>
        </row>
        <row r="12513">
          <cell r="A12513" t="str">
            <v>SS2.016NO_thin155</v>
          </cell>
          <cell r="B12513" t="str">
            <v xml:space="preserve">SS </v>
          </cell>
          <cell r="C12513">
            <v>2</v>
          </cell>
          <cell r="D12513">
            <v>16</v>
          </cell>
          <cell r="E12513" t="str">
            <v>NO_thin</v>
          </cell>
          <cell r="F12513" t="str">
            <v>155-160</v>
          </cell>
          <cell r="G12513">
            <v>0.7</v>
          </cell>
          <cell r="H12513">
            <v>-0.16</v>
          </cell>
          <cell r="I12513">
            <v>0.54</v>
          </cell>
          <cell r="J12513">
            <v>2.72</v>
          </cell>
          <cell r="K12513">
            <v>1252.54</v>
          </cell>
          <cell r="L12513">
            <v>0</v>
          </cell>
          <cell r="M12513">
            <v>1252.54</v>
          </cell>
          <cell r="N12513">
            <v>0</v>
          </cell>
        </row>
        <row r="12514">
          <cell r="A12514" t="str">
            <v>SS2.016NO_thin160</v>
          </cell>
          <cell r="B12514" t="str">
            <v xml:space="preserve">SS </v>
          </cell>
          <cell r="C12514">
            <v>2</v>
          </cell>
          <cell r="D12514">
            <v>16</v>
          </cell>
          <cell r="E12514" t="str">
            <v>NO_thin</v>
          </cell>
          <cell r="F12514" t="str">
            <v>160-165</v>
          </cell>
          <cell r="G12514">
            <v>0.65</v>
          </cell>
          <cell r="H12514">
            <v>-0.12</v>
          </cell>
          <cell r="I12514">
            <v>0.52</v>
          </cell>
          <cell r="J12514">
            <v>2.62</v>
          </cell>
          <cell r="K12514">
            <v>1255.1600000000001</v>
          </cell>
          <cell r="L12514">
            <v>0</v>
          </cell>
          <cell r="M12514">
            <v>1255.1600000000001</v>
          </cell>
          <cell r="N12514">
            <v>0</v>
          </cell>
        </row>
        <row r="12515">
          <cell r="A12515" t="str">
            <v>SS2.016NO_thin165</v>
          </cell>
          <cell r="B12515" t="str">
            <v xml:space="preserve">SS </v>
          </cell>
          <cell r="C12515">
            <v>2</v>
          </cell>
          <cell r="D12515">
            <v>16</v>
          </cell>
          <cell r="E12515" t="str">
            <v>NO_thin</v>
          </cell>
          <cell r="F12515" t="str">
            <v>165-170</v>
          </cell>
          <cell r="G12515">
            <v>0.54</v>
          </cell>
          <cell r="H12515">
            <v>-0.11</v>
          </cell>
          <cell r="I12515">
            <v>0.43</v>
          </cell>
          <cell r="J12515">
            <v>2.13</v>
          </cell>
          <cell r="K12515">
            <v>1257.29</v>
          </cell>
          <cell r="L12515">
            <v>0</v>
          </cell>
          <cell r="M12515">
            <v>1257.29</v>
          </cell>
          <cell r="N12515">
            <v>0</v>
          </cell>
        </row>
        <row r="12516">
          <cell r="A12516" t="str">
            <v>SS2.016NO_thin170</v>
          </cell>
          <cell r="B12516" t="str">
            <v xml:space="preserve">SS </v>
          </cell>
          <cell r="C12516">
            <v>2</v>
          </cell>
          <cell r="D12516">
            <v>16</v>
          </cell>
          <cell r="E12516" t="str">
            <v>NO_thin</v>
          </cell>
          <cell r="F12516" t="str">
            <v>170-175</v>
          </cell>
          <cell r="G12516">
            <v>0.51</v>
          </cell>
          <cell r="H12516">
            <v>-0.09</v>
          </cell>
          <cell r="I12516">
            <v>0.41</v>
          </cell>
          <cell r="J12516">
            <v>2.06</v>
          </cell>
          <cell r="K12516">
            <v>1259.3499999999999</v>
          </cell>
          <cell r="L12516">
            <v>0</v>
          </cell>
          <cell r="M12516">
            <v>1259.3499999999999</v>
          </cell>
          <cell r="N12516">
            <v>0</v>
          </cell>
        </row>
        <row r="12517">
          <cell r="A12517" t="str">
            <v>SS2.016NO_thin175</v>
          </cell>
          <cell r="B12517" t="str">
            <v xml:space="preserve">SS </v>
          </cell>
          <cell r="C12517">
            <v>2</v>
          </cell>
          <cell r="D12517">
            <v>16</v>
          </cell>
          <cell r="E12517" t="str">
            <v>NO_thin</v>
          </cell>
          <cell r="F12517" t="str">
            <v>175-180</v>
          </cell>
          <cell r="G12517">
            <v>0.42</v>
          </cell>
          <cell r="H12517">
            <v>-0.08</v>
          </cell>
          <cell r="I12517">
            <v>0.34</v>
          </cell>
          <cell r="J12517">
            <v>1.7</v>
          </cell>
          <cell r="K12517">
            <v>1261.05</v>
          </cell>
          <cell r="L12517">
            <v>0</v>
          </cell>
          <cell r="M12517">
            <v>1261.05</v>
          </cell>
          <cell r="N12517">
            <v>0</v>
          </cell>
        </row>
        <row r="12518">
          <cell r="A12518" t="str">
            <v>SS2.016NO_thin180</v>
          </cell>
          <cell r="B12518" t="str">
            <v xml:space="preserve">SS </v>
          </cell>
          <cell r="C12518">
            <v>2</v>
          </cell>
          <cell r="D12518">
            <v>16</v>
          </cell>
          <cell r="E12518" t="str">
            <v>NO_thin</v>
          </cell>
          <cell r="F12518" t="str">
            <v>180-185</v>
          </cell>
          <cell r="G12518">
            <v>0.38</v>
          </cell>
          <cell r="H12518">
            <v>0.15</v>
          </cell>
          <cell r="I12518">
            <v>0.53</v>
          </cell>
          <cell r="J12518">
            <v>2.65</v>
          </cell>
          <cell r="K12518">
            <v>1263.7</v>
          </cell>
          <cell r="L12518">
            <v>0</v>
          </cell>
          <cell r="M12518">
            <v>1263.7</v>
          </cell>
          <cell r="N12518">
            <v>0</v>
          </cell>
        </row>
        <row r="12519">
          <cell r="A12519" t="str">
            <v>SS2.016NO_thin185</v>
          </cell>
          <cell r="B12519" t="str">
            <v xml:space="preserve">SS </v>
          </cell>
          <cell r="C12519">
            <v>2</v>
          </cell>
          <cell r="D12519">
            <v>16</v>
          </cell>
          <cell r="E12519" t="str">
            <v>NO_thin</v>
          </cell>
          <cell r="F12519" t="str">
            <v>185-190</v>
          </cell>
          <cell r="G12519">
            <v>0.28000000000000003</v>
          </cell>
          <cell r="H12519">
            <v>0.04</v>
          </cell>
          <cell r="I12519">
            <v>0.32</v>
          </cell>
          <cell r="J12519">
            <v>1.59</v>
          </cell>
          <cell r="K12519">
            <v>1265.29</v>
          </cell>
          <cell r="L12519">
            <v>0</v>
          </cell>
          <cell r="M12519">
            <v>1265.29</v>
          </cell>
          <cell r="N12519">
            <v>0</v>
          </cell>
        </row>
        <row r="12520">
          <cell r="A12520" t="str">
            <v>SS2.016NO_thin190</v>
          </cell>
          <cell r="B12520" t="str">
            <v xml:space="preserve">SS </v>
          </cell>
          <cell r="C12520">
            <v>2</v>
          </cell>
          <cell r="D12520">
            <v>16</v>
          </cell>
          <cell r="E12520" t="str">
            <v>NO_thin</v>
          </cell>
          <cell r="F12520" t="str">
            <v>190-195</v>
          </cell>
          <cell r="G12520">
            <v>0.25</v>
          </cell>
          <cell r="H12520">
            <v>-0.13</v>
          </cell>
          <cell r="I12520">
            <v>0.12</v>
          </cell>
          <cell r="J12520">
            <v>0.61</v>
          </cell>
          <cell r="K12520">
            <v>1265.9000000000001</v>
          </cell>
          <cell r="L12520">
            <v>0</v>
          </cell>
          <cell r="M12520">
            <v>1265.9000000000001</v>
          </cell>
          <cell r="N12520">
            <v>0</v>
          </cell>
        </row>
        <row r="12521">
          <cell r="A12521" t="str">
            <v>SS2.016NO_thin195</v>
          </cell>
          <cell r="B12521" t="str">
            <v xml:space="preserve">SS </v>
          </cell>
          <cell r="C12521">
            <v>2</v>
          </cell>
          <cell r="D12521">
            <v>16</v>
          </cell>
          <cell r="E12521" t="str">
            <v>NO_thin</v>
          </cell>
          <cell r="F12521" t="str">
            <v>195-200</v>
          </cell>
          <cell r="G12521">
            <v>0.23</v>
          </cell>
          <cell r="H12521">
            <v>-0.13</v>
          </cell>
          <cell r="I12521">
            <v>0.09</v>
          </cell>
          <cell r="J12521">
            <v>0.47</v>
          </cell>
          <cell r="K12521">
            <v>1266.3800000000001</v>
          </cell>
          <cell r="L12521">
            <v>0</v>
          </cell>
          <cell r="M12521">
            <v>1266.3800000000001</v>
          </cell>
          <cell r="N12521">
            <v>0</v>
          </cell>
        </row>
        <row r="12522">
          <cell r="A12522" t="str">
            <v>SS2.016Thinned000</v>
          </cell>
          <cell r="B12522" t="str">
            <v xml:space="preserve">SS </v>
          </cell>
          <cell r="C12522">
            <v>2</v>
          </cell>
          <cell r="D12522">
            <v>16</v>
          </cell>
          <cell r="E12522" t="str">
            <v>Thinned</v>
          </cell>
          <cell r="F12522" t="str">
            <v xml:space="preserve">  0-5</v>
          </cell>
          <cell r="G12522">
            <v>0.96</v>
          </cell>
          <cell r="H12522">
            <v>0.22</v>
          </cell>
          <cell r="I12522">
            <v>1.19</v>
          </cell>
          <cell r="J12522">
            <v>5.93</v>
          </cell>
          <cell r="K12522">
            <v>5.93</v>
          </cell>
          <cell r="L12522">
            <v>0</v>
          </cell>
          <cell r="M12522">
            <v>5.93</v>
          </cell>
          <cell r="N12522">
            <v>0</v>
          </cell>
        </row>
        <row r="12523">
          <cell r="A12523" t="str">
            <v>SS2.016Thinned005</v>
          </cell>
          <cell r="B12523" t="str">
            <v xml:space="preserve">SS </v>
          </cell>
          <cell r="C12523">
            <v>2</v>
          </cell>
          <cell r="D12523">
            <v>16</v>
          </cell>
          <cell r="E12523" t="str">
            <v>Thinned</v>
          </cell>
          <cell r="F12523" t="str">
            <v xml:space="preserve">  5-10</v>
          </cell>
          <cell r="G12523">
            <v>2.93</v>
          </cell>
          <cell r="H12523">
            <v>0.28000000000000003</v>
          </cell>
          <cell r="I12523">
            <v>3.21</v>
          </cell>
          <cell r="J12523">
            <v>16.059999999999999</v>
          </cell>
          <cell r="K12523">
            <v>21.99</v>
          </cell>
          <cell r="L12523">
            <v>0</v>
          </cell>
          <cell r="M12523">
            <v>21.99</v>
          </cell>
          <cell r="N12523">
            <v>0</v>
          </cell>
        </row>
        <row r="12524">
          <cell r="A12524" t="str">
            <v>SS2.016Thinned010</v>
          </cell>
          <cell r="B12524" t="str">
            <v xml:space="preserve">SS </v>
          </cell>
          <cell r="C12524">
            <v>2</v>
          </cell>
          <cell r="D12524">
            <v>16</v>
          </cell>
          <cell r="E12524" t="str">
            <v>Thinned</v>
          </cell>
          <cell r="F12524" t="str">
            <v xml:space="preserve"> 10-15</v>
          </cell>
          <cell r="G12524">
            <v>8.9499999999999993</v>
          </cell>
          <cell r="H12524">
            <v>0.28000000000000003</v>
          </cell>
          <cell r="I12524">
            <v>9.23</v>
          </cell>
          <cell r="J12524">
            <v>46.16</v>
          </cell>
          <cell r="K12524">
            <v>68.150000000000006</v>
          </cell>
          <cell r="L12524">
            <v>0</v>
          </cell>
          <cell r="M12524">
            <v>68.150000000000006</v>
          </cell>
          <cell r="N12524">
            <v>0</v>
          </cell>
        </row>
        <row r="12525">
          <cell r="A12525" t="str">
            <v>SS2.016Thinned015</v>
          </cell>
          <cell r="B12525" t="str">
            <v xml:space="preserve">SS </v>
          </cell>
          <cell r="C12525">
            <v>2</v>
          </cell>
          <cell r="D12525">
            <v>16</v>
          </cell>
          <cell r="E12525" t="str">
            <v>Thinned</v>
          </cell>
          <cell r="F12525" t="str">
            <v xml:space="preserve"> 15-20</v>
          </cell>
          <cell r="G12525">
            <v>23.84</v>
          </cell>
          <cell r="H12525">
            <v>0.62</v>
          </cell>
          <cell r="I12525">
            <v>24.46</v>
          </cell>
          <cell r="J12525">
            <v>122.29</v>
          </cell>
          <cell r="K12525">
            <v>190.44</v>
          </cell>
          <cell r="L12525">
            <v>0</v>
          </cell>
          <cell r="M12525">
            <v>190.44</v>
          </cell>
          <cell r="N12525">
            <v>0</v>
          </cell>
        </row>
        <row r="12526">
          <cell r="A12526" t="str">
            <v>SS2.016Thinned020</v>
          </cell>
          <cell r="B12526" t="str">
            <v xml:space="preserve">SS </v>
          </cell>
          <cell r="C12526">
            <v>2</v>
          </cell>
          <cell r="D12526">
            <v>16</v>
          </cell>
          <cell r="E12526" t="str">
            <v>Thinned</v>
          </cell>
          <cell r="F12526" t="str">
            <v xml:space="preserve"> 20-25</v>
          </cell>
          <cell r="G12526">
            <v>6.2</v>
          </cell>
          <cell r="H12526">
            <v>5.25</v>
          </cell>
          <cell r="I12526">
            <v>11.45</v>
          </cell>
          <cell r="J12526">
            <v>57.24</v>
          </cell>
          <cell r="K12526">
            <v>247.67</v>
          </cell>
          <cell r="L12526">
            <v>-0.23</v>
          </cell>
          <cell r="M12526">
            <v>247.44</v>
          </cell>
          <cell r="N12526">
            <v>13.11</v>
          </cell>
        </row>
        <row r="12527">
          <cell r="A12527" t="str">
            <v>SS2.016Thinned025</v>
          </cell>
          <cell r="B12527" t="str">
            <v xml:space="preserve">SS </v>
          </cell>
          <cell r="C12527">
            <v>2</v>
          </cell>
          <cell r="D12527">
            <v>16</v>
          </cell>
          <cell r="E12527" t="str">
            <v>Thinned</v>
          </cell>
          <cell r="F12527" t="str">
            <v xml:space="preserve"> 25-30</v>
          </cell>
          <cell r="G12527">
            <v>9.42</v>
          </cell>
          <cell r="H12527">
            <v>0.57999999999999996</v>
          </cell>
          <cell r="I12527">
            <v>10</v>
          </cell>
          <cell r="J12527">
            <v>50</v>
          </cell>
          <cell r="K12527">
            <v>297.68</v>
          </cell>
          <cell r="L12527">
            <v>-0.4</v>
          </cell>
          <cell r="M12527">
            <v>297.28000000000003</v>
          </cell>
          <cell r="N12527">
            <v>10.19</v>
          </cell>
        </row>
        <row r="12528">
          <cell r="A12528" t="str">
            <v>SS2.016Thinned030</v>
          </cell>
          <cell r="B12528" t="str">
            <v xml:space="preserve">SS </v>
          </cell>
          <cell r="C12528">
            <v>2</v>
          </cell>
          <cell r="D12528">
            <v>16</v>
          </cell>
          <cell r="E12528" t="str">
            <v>Thinned</v>
          </cell>
          <cell r="F12528" t="str">
            <v xml:space="preserve"> 30-35</v>
          </cell>
          <cell r="G12528">
            <v>12.21</v>
          </cell>
          <cell r="H12528">
            <v>2.4900000000000002</v>
          </cell>
          <cell r="I12528">
            <v>14.69</v>
          </cell>
          <cell r="J12528">
            <v>73.47</v>
          </cell>
          <cell r="K12528">
            <v>371.15</v>
          </cell>
          <cell r="L12528">
            <v>-1.48</v>
          </cell>
          <cell r="M12528">
            <v>369.66999999999996</v>
          </cell>
          <cell r="N12528">
            <v>6.09</v>
          </cell>
        </row>
        <row r="12529">
          <cell r="A12529" t="str">
            <v>SS2.016Thinned035</v>
          </cell>
          <cell r="B12529" t="str">
            <v xml:space="preserve">SS </v>
          </cell>
          <cell r="C12529">
            <v>2</v>
          </cell>
          <cell r="D12529">
            <v>16</v>
          </cell>
          <cell r="E12529" t="str">
            <v>Thinned</v>
          </cell>
          <cell r="F12529" t="str">
            <v xml:space="preserve"> 35-40</v>
          </cell>
          <cell r="G12529">
            <v>12.18</v>
          </cell>
          <cell r="H12529">
            <v>0.81</v>
          </cell>
          <cell r="I12529">
            <v>12.99</v>
          </cell>
          <cell r="J12529">
            <v>64.95</v>
          </cell>
          <cell r="K12529">
            <v>436.1</v>
          </cell>
          <cell r="L12529">
            <v>-2.63</v>
          </cell>
          <cell r="M12529">
            <v>433.47</v>
          </cell>
          <cell r="N12529">
            <v>6.56</v>
          </cell>
        </row>
        <row r="12530">
          <cell r="A12530" t="str">
            <v>SS2.016Thinned040</v>
          </cell>
          <cell r="B12530" t="str">
            <v xml:space="preserve">SS </v>
          </cell>
          <cell r="C12530">
            <v>2</v>
          </cell>
          <cell r="D12530">
            <v>16</v>
          </cell>
          <cell r="E12530" t="str">
            <v>Thinned</v>
          </cell>
          <cell r="F12530" t="str">
            <v xml:space="preserve"> 40-45</v>
          </cell>
          <cell r="G12530">
            <v>10.11</v>
          </cell>
          <cell r="H12530">
            <v>0.09</v>
          </cell>
          <cell r="I12530">
            <v>10.199999999999999</v>
          </cell>
          <cell r="J12530">
            <v>51.01</v>
          </cell>
          <cell r="K12530">
            <v>487.11</v>
          </cell>
          <cell r="L12530">
            <v>-3.8</v>
          </cell>
          <cell r="M12530">
            <v>483.31</v>
          </cell>
          <cell r="N12530">
            <v>6.63</v>
          </cell>
        </row>
        <row r="12531">
          <cell r="A12531" t="str">
            <v>SS2.016Thinned045</v>
          </cell>
          <cell r="B12531" t="str">
            <v xml:space="preserve">SS </v>
          </cell>
          <cell r="C12531">
            <v>2</v>
          </cell>
          <cell r="D12531">
            <v>16</v>
          </cell>
          <cell r="E12531" t="str">
            <v>Thinned</v>
          </cell>
          <cell r="F12531" t="str">
            <v xml:space="preserve"> 45-50</v>
          </cell>
          <cell r="G12531">
            <v>7.41</v>
          </cell>
          <cell r="H12531">
            <v>0.04</v>
          </cell>
          <cell r="I12531">
            <v>7.45</v>
          </cell>
          <cell r="J12531">
            <v>37.26</v>
          </cell>
          <cell r="K12531">
            <v>524.37</v>
          </cell>
          <cell r="L12531">
            <v>-4.9400000000000004</v>
          </cell>
          <cell r="M12531">
            <v>519.42999999999995</v>
          </cell>
          <cell r="N12531">
            <v>6.45</v>
          </cell>
        </row>
        <row r="12532">
          <cell r="A12532" t="str">
            <v>SS2.016Thinned050</v>
          </cell>
          <cell r="B12532" t="str">
            <v xml:space="preserve">SS </v>
          </cell>
          <cell r="C12532">
            <v>2</v>
          </cell>
          <cell r="D12532">
            <v>16</v>
          </cell>
          <cell r="E12532" t="str">
            <v>Thinned</v>
          </cell>
          <cell r="F12532" t="str">
            <v xml:space="preserve"> 50-55</v>
          </cell>
          <cell r="G12532">
            <v>8.43</v>
          </cell>
          <cell r="H12532">
            <v>-1.1299999999999999</v>
          </cell>
          <cell r="I12532">
            <v>7.31</v>
          </cell>
          <cell r="J12532">
            <v>36.53</v>
          </cell>
          <cell r="K12532">
            <v>560.9</v>
          </cell>
          <cell r="L12532">
            <v>-5.9</v>
          </cell>
          <cell r="M12532">
            <v>555</v>
          </cell>
          <cell r="N12532">
            <v>5.46</v>
          </cell>
        </row>
        <row r="12533">
          <cell r="A12533" t="str">
            <v>SS2.016Thinned055</v>
          </cell>
          <cell r="B12533" t="str">
            <v xml:space="preserve">SS </v>
          </cell>
          <cell r="C12533">
            <v>2</v>
          </cell>
          <cell r="D12533">
            <v>16</v>
          </cell>
          <cell r="E12533" t="str">
            <v>Thinned</v>
          </cell>
          <cell r="F12533" t="str">
            <v xml:space="preserve"> 55-60</v>
          </cell>
          <cell r="G12533">
            <v>6.81</v>
          </cell>
          <cell r="H12533">
            <v>-1.1000000000000001</v>
          </cell>
          <cell r="I12533">
            <v>5.71</v>
          </cell>
          <cell r="J12533">
            <v>28.55</v>
          </cell>
          <cell r="K12533">
            <v>589.45000000000005</v>
          </cell>
          <cell r="L12533">
            <v>-6.73</v>
          </cell>
          <cell r="M12533">
            <v>582.72</v>
          </cell>
          <cell r="N12533">
            <v>4.74</v>
          </cell>
        </row>
        <row r="12534">
          <cell r="A12534" t="str">
            <v>SS2.016Thinned060</v>
          </cell>
          <cell r="B12534" t="str">
            <v xml:space="preserve">SS </v>
          </cell>
          <cell r="C12534">
            <v>2</v>
          </cell>
          <cell r="D12534">
            <v>16</v>
          </cell>
          <cell r="E12534" t="str">
            <v>Thinned</v>
          </cell>
          <cell r="F12534" t="str">
            <v xml:space="preserve"> 60-65</v>
          </cell>
          <cell r="G12534">
            <v>6.71</v>
          </cell>
          <cell r="H12534">
            <v>-0.87</v>
          </cell>
          <cell r="I12534">
            <v>5.84</v>
          </cell>
          <cell r="J12534">
            <v>29.19</v>
          </cell>
          <cell r="K12534">
            <v>618.65</v>
          </cell>
          <cell r="L12534">
            <v>-7.46</v>
          </cell>
          <cell r="M12534">
            <v>611.18999999999994</v>
          </cell>
          <cell r="N12534">
            <v>4.1399999999999997</v>
          </cell>
        </row>
        <row r="12535">
          <cell r="A12535" t="str">
            <v>SS2.016Thinned065</v>
          </cell>
          <cell r="B12535" t="str">
            <v xml:space="preserve">SS </v>
          </cell>
          <cell r="C12535">
            <v>2</v>
          </cell>
          <cell r="D12535">
            <v>16</v>
          </cell>
          <cell r="E12535" t="str">
            <v>Thinned</v>
          </cell>
          <cell r="F12535" t="str">
            <v xml:space="preserve"> 65-70</v>
          </cell>
          <cell r="G12535">
            <v>4.78</v>
          </cell>
          <cell r="H12535">
            <v>-0.65</v>
          </cell>
          <cell r="I12535">
            <v>4.13</v>
          </cell>
          <cell r="J12535">
            <v>20.66</v>
          </cell>
          <cell r="K12535">
            <v>639.29999999999995</v>
          </cell>
          <cell r="L12535">
            <v>-8.11</v>
          </cell>
          <cell r="M12535">
            <v>631.18999999999994</v>
          </cell>
          <cell r="N12535">
            <v>3.69</v>
          </cell>
        </row>
        <row r="12536">
          <cell r="A12536" t="str">
            <v>SS2.016Thinned070</v>
          </cell>
          <cell r="B12536" t="str">
            <v xml:space="preserve">SS </v>
          </cell>
          <cell r="C12536">
            <v>2</v>
          </cell>
          <cell r="D12536">
            <v>16</v>
          </cell>
          <cell r="E12536" t="str">
            <v>Thinned</v>
          </cell>
          <cell r="F12536" t="str">
            <v xml:space="preserve"> 70-75</v>
          </cell>
          <cell r="G12536">
            <v>4.5</v>
          </cell>
          <cell r="H12536">
            <v>-0.55000000000000004</v>
          </cell>
          <cell r="I12536">
            <v>3.95</v>
          </cell>
          <cell r="J12536">
            <v>19.739999999999998</v>
          </cell>
          <cell r="K12536">
            <v>659.04</v>
          </cell>
          <cell r="L12536">
            <v>-8.6999999999999993</v>
          </cell>
          <cell r="M12536">
            <v>650.33999999999992</v>
          </cell>
          <cell r="N12536">
            <v>3.34</v>
          </cell>
        </row>
        <row r="12537">
          <cell r="A12537" t="str">
            <v>SS2.016Thinned075</v>
          </cell>
          <cell r="B12537" t="str">
            <v xml:space="preserve">SS </v>
          </cell>
          <cell r="C12537">
            <v>2</v>
          </cell>
          <cell r="D12537">
            <v>16</v>
          </cell>
          <cell r="E12537" t="str">
            <v>Thinned</v>
          </cell>
          <cell r="F12537" t="str">
            <v xml:space="preserve"> 75-80</v>
          </cell>
          <cell r="G12537">
            <v>4.3099999999999996</v>
          </cell>
          <cell r="H12537">
            <v>-0.46</v>
          </cell>
          <cell r="I12537">
            <v>3.85</v>
          </cell>
          <cell r="J12537">
            <v>19.23</v>
          </cell>
          <cell r="K12537">
            <v>678.27</v>
          </cell>
          <cell r="L12537">
            <v>-9.2200000000000006</v>
          </cell>
          <cell r="M12537">
            <v>669.05</v>
          </cell>
          <cell r="N12537">
            <v>2.96</v>
          </cell>
        </row>
        <row r="12538">
          <cell r="A12538" t="str">
            <v>SS2.016Thinned080</v>
          </cell>
          <cell r="B12538" t="str">
            <v xml:space="preserve">SS </v>
          </cell>
          <cell r="C12538">
            <v>2</v>
          </cell>
          <cell r="D12538">
            <v>16</v>
          </cell>
          <cell r="E12538" t="str">
            <v>Thinned</v>
          </cell>
          <cell r="F12538" t="str">
            <v xml:space="preserve"> 80-85</v>
          </cell>
          <cell r="G12538">
            <v>3.42</v>
          </cell>
          <cell r="H12538">
            <v>-0.4</v>
          </cell>
          <cell r="I12538">
            <v>3.02</v>
          </cell>
          <cell r="J12538">
            <v>15.11</v>
          </cell>
          <cell r="K12538">
            <v>693.38</v>
          </cell>
          <cell r="L12538">
            <v>-9.68</v>
          </cell>
          <cell r="M12538">
            <v>683.7</v>
          </cell>
          <cell r="N12538">
            <v>2.61</v>
          </cell>
        </row>
        <row r="12539">
          <cell r="A12539" t="str">
            <v>SS2.016Thinned085</v>
          </cell>
          <cell r="B12539" t="str">
            <v xml:space="preserve">SS </v>
          </cell>
          <cell r="C12539">
            <v>2</v>
          </cell>
          <cell r="D12539">
            <v>16</v>
          </cell>
          <cell r="E12539" t="str">
            <v>Thinned</v>
          </cell>
          <cell r="F12539" t="str">
            <v xml:space="preserve"> 85-90</v>
          </cell>
          <cell r="G12539">
            <v>2.42</v>
          </cell>
          <cell r="H12539">
            <v>-0.36</v>
          </cell>
          <cell r="I12539">
            <v>2.06</v>
          </cell>
          <cell r="J12539">
            <v>10.3</v>
          </cell>
          <cell r="K12539">
            <v>703.68</v>
          </cell>
          <cell r="L12539">
            <v>-10.09</v>
          </cell>
          <cell r="M12539">
            <v>693.58999999999992</v>
          </cell>
          <cell r="N12539">
            <v>2.3199999999999998</v>
          </cell>
        </row>
        <row r="12540">
          <cell r="A12540" t="str">
            <v>SS2.016Thinned090</v>
          </cell>
          <cell r="B12540" t="str">
            <v xml:space="preserve">SS </v>
          </cell>
          <cell r="C12540">
            <v>2</v>
          </cell>
          <cell r="D12540">
            <v>16</v>
          </cell>
          <cell r="E12540" t="str">
            <v>Thinned</v>
          </cell>
          <cell r="F12540" t="str">
            <v xml:space="preserve"> 90-95</v>
          </cell>
          <cell r="G12540">
            <v>2.21</v>
          </cell>
          <cell r="H12540">
            <v>-0.34</v>
          </cell>
          <cell r="I12540">
            <v>1.87</v>
          </cell>
          <cell r="J12540">
            <v>9.36</v>
          </cell>
          <cell r="K12540">
            <v>713.04</v>
          </cell>
          <cell r="L12540">
            <v>-10.45</v>
          </cell>
          <cell r="M12540">
            <v>702.58999999999992</v>
          </cell>
          <cell r="N12540">
            <v>2.06</v>
          </cell>
        </row>
        <row r="12541">
          <cell r="A12541" t="str">
            <v>SS2.016Thinned095</v>
          </cell>
          <cell r="B12541" t="str">
            <v xml:space="preserve">SS </v>
          </cell>
          <cell r="C12541">
            <v>2</v>
          </cell>
          <cell r="D12541">
            <v>16</v>
          </cell>
          <cell r="E12541" t="str">
            <v>Thinned</v>
          </cell>
          <cell r="F12541" t="str">
            <v xml:space="preserve"> 95-100</v>
          </cell>
          <cell r="G12541">
            <v>2.12</v>
          </cell>
          <cell r="H12541">
            <v>-0.3</v>
          </cell>
          <cell r="I12541">
            <v>1.82</v>
          </cell>
          <cell r="J12541">
            <v>9.1</v>
          </cell>
          <cell r="K12541">
            <v>722.14</v>
          </cell>
          <cell r="L12541">
            <v>-10.77</v>
          </cell>
          <cell r="M12541">
            <v>711.37</v>
          </cell>
          <cell r="N12541">
            <v>1.83</v>
          </cell>
        </row>
        <row r="12542">
          <cell r="A12542" t="str">
            <v>SS2.016Thinned100</v>
          </cell>
          <cell r="B12542" t="str">
            <v xml:space="preserve">SS </v>
          </cell>
          <cell r="C12542">
            <v>2</v>
          </cell>
          <cell r="D12542">
            <v>16</v>
          </cell>
          <cell r="E12542" t="str">
            <v>Thinned</v>
          </cell>
          <cell r="F12542" t="str">
            <v>100-105</v>
          </cell>
          <cell r="G12542">
            <v>1.79</v>
          </cell>
          <cell r="H12542">
            <v>-0.26</v>
          </cell>
          <cell r="I12542">
            <v>1.53</v>
          </cell>
          <cell r="J12542">
            <v>7.65</v>
          </cell>
          <cell r="K12542">
            <v>729.79</v>
          </cell>
          <cell r="L12542">
            <v>-11.06</v>
          </cell>
          <cell r="M12542">
            <v>718.73</v>
          </cell>
          <cell r="N12542">
            <v>1.62</v>
          </cell>
        </row>
        <row r="12543">
          <cell r="A12543" t="str">
            <v>SS2.016Thinned105</v>
          </cell>
          <cell r="B12543" t="str">
            <v xml:space="preserve">SS </v>
          </cell>
          <cell r="C12543">
            <v>2</v>
          </cell>
          <cell r="D12543">
            <v>16</v>
          </cell>
          <cell r="E12543" t="str">
            <v>Thinned</v>
          </cell>
          <cell r="F12543" t="str">
            <v>105-110</v>
          </cell>
          <cell r="G12543">
            <v>1.52</v>
          </cell>
          <cell r="H12543">
            <v>-0.23</v>
          </cell>
          <cell r="I12543">
            <v>1.3</v>
          </cell>
          <cell r="J12543">
            <v>6.48</v>
          </cell>
          <cell r="K12543">
            <v>736.27</v>
          </cell>
          <cell r="L12543">
            <v>-11.31</v>
          </cell>
          <cell r="M12543">
            <v>724.96</v>
          </cell>
          <cell r="N12543">
            <v>1.43</v>
          </cell>
        </row>
        <row r="12544">
          <cell r="A12544" t="str">
            <v>SS2.016Thinned110</v>
          </cell>
          <cell r="B12544" t="str">
            <v xml:space="preserve">SS </v>
          </cell>
          <cell r="C12544">
            <v>2</v>
          </cell>
          <cell r="D12544">
            <v>16</v>
          </cell>
          <cell r="E12544" t="str">
            <v>Thinned</v>
          </cell>
          <cell r="F12544" t="str">
            <v>110-115</v>
          </cell>
          <cell r="G12544">
            <v>1.31</v>
          </cell>
          <cell r="H12544">
            <v>-0.2</v>
          </cell>
          <cell r="I12544">
            <v>1.1100000000000001</v>
          </cell>
          <cell r="J12544">
            <v>5.57</v>
          </cell>
          <cell r="K12544">
            <v>741.83</v>
          </cell>
          <cell r="L12544">
            <v>-11.53</v>
          </cell>
          <cell r="M12544">
            <v>730.30000000000007</v>
          </cell>
          <cell r="N12544">
            <v>1.27</v>
          </cell>
        </row>
        <row r="12545">
          <cell r="A12545" t="str">
            <v>SS2.016Thinned115</v>
          </cell>
          <cell r="B12545" t="str">
            <v xml:space="preserve">SS </v>
          </cell>
          <cell r="C12545">
            <v>2</v>
          </cell>
          <cell r="D12545">
            <v>16</v>
          </cell>
          <cell r="E12545" t="str">
            <v>Thinned</v>
          </cell>
          <cell r="F12545" t="str">
            <v>115-120</v>
          </cell>
          <cell r="G12545">
            <v>0.95</v>
          </cell>
          <cell r="H12545">
            <v>-0.17</v>
          </cell>
          <cell r="I12545">
            <v>0.78</v>
          </cell>
          <cell r="J12545">
            <v>3.88</v>
          </cell>
          <cell r="K12545">
            <v>745.72</v>
          </cell>
          <cell r="L12545">
            <v>-11.73</v>
          </cell>
          <cell r="M12545">
            <v>733.99</v>
          </cell>
          <cell r="N12545">
            <v>1.1200000000000001</v>
          </cell>
        </row>
        <row r="12546">
          <cell r="A12546" t="str">
            <v>SS2.016Thinned120</v>
          </cell>
          <cell r="B12546" t="str">
            <v xml:space="preserve">SS </v>
          </cell>
          <cell r="C12546">
            <v>2</v>
          </cell>
          <cell r="D12546">
            <v>16</v>
          </cell>
          <cell r="E12546" t="str">
            <v>Thinned</v>
          </cell>
          <cell r="F12546" t="str">
            <v>120-125</v>
          </cell>
          <cell r="G12546">
            <v>0.79</v>
          </cell>
          <cell r="H12546">
            <v>-0.16</v>
          </cell>
          <cell r="I12546">
            <v>0.63</v>
          </cell>
          <cell r="J12546">
            <v>3.14</v>
          </cell>
          <cell r="K12546">
            <v>748.86</v>
          </cell>
          <cell r="L12546">
            <v>-11.91</v>
          </cell>
          <cell r="M12546">
            <v>736.95</v>
          </cell>
          <cell r="N12546">
            <v>1</v>
          </cell>
        </row>
        <row r="12547">
          <cell r="A12547" t="str">
            <v>SS2.016Thinned125</v>
          </cell>
          <cell r="B12547" t="str">
            <v xml:space="preserve">SS </v>
          </cell>
          <cell r="C12547">
            <v>2</v>
          </cell>
          <cell r="D12547">
            <v>16</v>
          </cell>
          <cell r="E12547" t="str">
            <v>Thinned</v>
          </cell>
          <cell r="F12547" t="str">
            <v>125-130</v>
          </cell>
          <cell r="G12547">
            <v>0.69</v>
          </cell>
          <cell r="H12547">
            <v>-0.14000000000000001</v>
          </cell>
          <cell r="I12547">
            <v>0.54</v>
          </cell>
          <cell r="J12547">
            <v>2.71</v>
          </cell>
          <cell r="K12547">
            <v>751.57</v>
          </cell>
          <cell r="L12547">
            <v>-12.06</v>
          </cell>
          <cell r="M12547">
            <v>739.5100000000001</v>
          </cell>
          <cell r="N12547">
            <v>0.88</v>
          </cell>
        </row>
        <row r="12548">
          <cell r="A12548" t="str">
            <v>SS2.016Thinned130</v>
          </cell>
          <cell r="B12548" t="str">
            <v xml:space="preserve">SS </v>
          </cell>
          <cell r="C12548">
            <v>2</v>
          </cell>
          <cell r="D12548">
            <v>16</v>
          </cell>
          <cell r="E12548" t="str">
            <v>Thinned</v>
          </cell>
          <cell r="F12548" t="str">
            <v>130-135</v>
          </cell>
          <cell r="G12548">
            <v>0.57999999999999996</v>
          </cell>
          <cell r="H12548">
            <v>-0.13</v>
          </cell>
          <cell r="I12548">
            <v>0.45</v>
          </cell>
          <cell r="J12548">
            <v>2.2599999999999998</v>
          </cell>
          <cell r="K12548">
            <v>753.83</v>
          </cell>
          <cell r="L12548">
            <v>-12.2</v>
          </cell>
          <cell r="M12548">
            <v>741.63</v>
          </cell>
          <cell r="N12548">
            <v>0.78</v>
          </cell>
        </row>
        <row r="12549">
          <cell r="A12549" t="str">
            <v>SS2.016Thinned135</v>
          </cell>
          <cell r="B12549" t="str">
            <v xml:space="preserve">SS </v>
          </cell>
          <cell r="C12549">
            <v>2</v>
          </cell>
          <cell r="D12549">
            <v>16</v>
          </cell>
          <cell r="E12549" t="str">
            <v>Thinned</v>
          </cell>
          <cell r="F12549" t="str">
            <v>135-140</v>
          </cell>
          <cell r="G12549">
            <v>0.47</v>
          </cell>
          <cell r="H12549">
            <v>-0.11</v>
          </cell>
          <cell r="I12549">
            <v>0.36</v>
          </cell>
          <cell r="J12549">
            <v>1.78</v>
          </cell>
          <cell r="K12549">
            <v>755.61</v>
          </cell>
          <cell r="L12549">
            <v>-12.32</v>
          </cell>
          <cell r="M12549">
            <v>743.29</v>
          </cell>
          <cell r="N12549">
            <v>0.69</v>
          </cell>
        </row>
        <row r="12550">
          <cell r="A12550" t="str">
            <v>SS2.016Thinned140</v>
          </cell>
          <cell r="B12550" t="str">
            <v xml:space="preserve">SS </v>
          </cell>
          <cell r="C12550">
            <v>2</v>
          </cell>
          <cell r="D12550">
            <v>16</v>
          </cell>
          <cell r="E12550" t="str">
            <v>Thinned</v>
          </cell>
          <cell r="F12550" t="str">
            <v>140-145</v>
          </cell>
          <cell r="G12550">
            <v>0.34</v>
          </cell>
          <cell r="H12550">
            <v>-0.1</v>
          </cell>
          <cell r="I12550">
            <v>0.23</v>
          </cell>
          <cell r="J12550">
            <v>1.17</v>
          </cell>
          <cell r="K12550">
            <v>756.78</v>
          </cell>
          <cell r="L12550">
            <v>-12.43</v>
          </cell>
          <cell r="M12550">
            <v>744.35</v>
          </cell>
          <cell r="N12550">
            <v>0.61</v>
          </cell>
        </row>
        <row r="12551">
          <cell r="A12551" t="str">
            <v>SS2.016Thinned145</v>
          </cell>
          <cell r="B12551" t="str">
            <v xml:space="preserve">SS </v>
          </cell>
          <cell r="C12551">
            <v>2</v>
          </cell>
          <cell r="D12551">
            <v>16</v>
          </cell>
          <cell r="E12551" t="str">
            <v>Thinned</v>
          </cell>
          <cell r="F12551" t="str">
            <v>145-150</v>
          </cell>
          <cell r="G12551">
            <v>0.37</v>
          </cell>
          <cell r="H12551">
            <v>-0.09</v>
          </cell>
          <cell r="I12551">
            <v>0.28999999999999998</v>
          </cell>
          <cell r="J12551">
            <v>1.43</v>
          </cell>
          <cell r="K12551">
            <v>758.21</v>
          </cell>
          <cell r="L12551">
            <v>-12.53</v>
          </cell>
          <cell r="M12551">
            <v>745.68000000000006</v>
          </cell>
          <cell r="N12551">
            <v>0.54</v>
          </cell>
        </row>
        <row r="12552">
          <cell r="A12552" t="str">
            <v>SS2.016Thinned150</v>
          </cell>
          <cell r="B12552" t="str">
            <v xml:space="preserve">SS </v>
          </cell>
          <cell r="C12552">
            <v>2</v>
          </cell>
          <cell r="D12552">
            <v>16</v>
          </cell>
          <cell r="E12552" t="str">
            <v>Thinned</v>
          </cell>
          <cell r="F12552" t="str">
            <v>150-155</v>
          </cell>
          <cell r="G12552">
            <v>0.26</v>
          </cell>
          <cell r="H12552">
            <v>-0.08</v>
          </cell>
          <cell r="I12552">
            <v>0.18</v>
          </cell>
          <cell r="J12552">
            <v>0.9</v>
          </cell>
          <cell r="K12552">
            <v>759.11</v>
          </cell>
          <cell r="L12552">
            <v>-12.61</v>
          </cell>
          <cell r="M12552">
            <v>746.5</v>
          </cell>
          <cell r="N12552">
            <v>0.48</v>
          </cell>
        </row>
        <row r="12553">
          <cell r="A12553" t="str">
            <v>SS2.016Thinned155</v>
          </cell>
          <cell r="B12553" t="str">
            <v xml:space="preserve">SS </v>
          </cell>
          <cell r="C12553">
            <v>2</v>
          </cell>
          <cell r="D12553">
            <v>16</v>
          </cell>
          <cell r="E12553" t="str">
            <v>Thinned</v>
          </cell>
          <cell r="F12553" t="str">
            <v>155-160</v>
          </cell>
          <cell r="G12553">
            <v>0.19</v>
          </cell>
          <cell r="H12553">
            <v>-7.0000000000000007E-2</v>
          </cell>
          <cell r="I12553">
            <v>0.12</v>
          </cell>
          <cell r="J12553">
            <v>0.57999999999999996</v>
          </cell>
          <cell r="K12553">
            <v>759.69</v>
          </cell>
          <cell r="L12553">
            <v>-12.69</v>
          </cell>
          <cell r="M12553">
            <v>747</v>
          </cell>
          <cell r="N12553">
            <v>0.43</v>
          </cell>
        </row>
        <row r="12554">
          <cell r="A12554" t="str">
            <v>SS2.016Thinned160</v>
          </cell>
          <cell r="B12554" t="str">
            <v xml:space="preserve">SS </v>
          </cell>
          <cell r="C12554">
            <v>2</v>
          </cell>
          <cell r="D12554">
            <v>16</v>
          </cell>
          <cell r="E12554" t="str">
            <v>Thinned</v>
          </cell>
          <cell r="F12554" t="str">
            <v>160-165</v>
          </cell>
          <cell r="G12554">
            <v>0.2</v>
          </cell>
          <cell r="H12554">
            <v>-0.06</v>
          </cell>
          <cell r="I12554">
            <v>0.14000000000000001</v>
          </cell>
          <cell r="J12554">
            <v>0.7</v>
          </cell>
          <cell r="K12554">
            <v>760.39</v>
          </cell>
          <cell r="L12554">
            <v>-12.75</v>
          </cell>
          <cell r="M12554">
            <v>747.64</v>
          </cell>
          <cell r="N12554">
            <v>0.38</v>
          </cell>
        </row>
        <row r="12555">
          <cell r="A12555" t="str">
            <v>SS2.016Thinned165</v>
          </cell>
          <cell r="B12555" t="str">
            <v xml:space="preserve">SS </v>
          </cell>
          <cell r="C12555">
            <v>2</v>
          </cell>
          <cell r="D12555">
            <v>16</v>
          </cell>
          <cell r="E12555" t="str">
            <v>Thinned</v>
          </cell>
          <cell r="F12555" t="str">
            <v>165-170</v>
          </cell>
          <cell r="G12555">
            <v>0.14000000000000001</v>
          </cell>
          <cell r="H12555">
            <v>-0.05</v>
          </cell>
          <cell r="I12555">
            <v>0.08</v>
          </cell>
          <cell r="J12555">
            <v>0.41</v>
          </cell>
          <cell r="K12555">
            <v>760.8</v>
          </cell>
          <cell r="L12555">
            <v>-12.81</v>
          </cell>
          <cell r="M12555">
            <v>747.99</v>
          </cell>
          <cell r="N12555">
            <v>0.34</v>
          </cell>
        </row>
        <row r="12556">
          <cell r="A12556" t="str">
            <v>SS2.016Thinned170</v>
          </cell>
          <cell r="B12556" t="str">
            <v xml:space="preserve">SS </v>
          </cell>
          <cell r="C12556">
            <v>2</v>
          </cell>
          <cell r="D12556">
            <v>16</v>
          </cell>
          <cell r="E12556" t="str">
            <v>Thinned</v>
          </cell>
          <cell r="F12556" t="str">
            <v>170-175</v>
          </cell>
          <cell r="G12556">
            <v>0.11</v>
          </cell>
          <cell r="H12556">
            <v>-0.05</v>
          </cell>
          <cell r="I12556">
            <v>0.06</v>
          </cell>
          <cell r="J12556">
            <v>0.28999999999999998</v>
          </cell>
          <cell r="K12556">
            <v>761.09</v>
          </cell>
          <cell r="L12556">
            <v>-12.86</v>
          </cell>
          <cell r="M12556">
            <v>748.23</v>
          </cell>
          <cell r="N12556">
            <v>0.3</v>
          </cell>
        </row>
        <row r="12557">
          <cell r="A12557" t="str">
            <v>SS2.016Thinned175</v>
          </cell>
          <cell r="B12557" t="str">
            <v xml:space="preserve">SS </v>
          </cell>
          <cell r="C12557">
            <v>2</v>
          </cell>
          <cell r="D12557">
            <v>16</v>
          </cell>
          <cell r="E12557" t="str">
            <v>Thinned</v>
          </cell>
          <cell r="F12557" t="str">
            <v>175-180</v>
          </cell>
          <cell r="G12557">
            <v>0.08</v>
          </cell>
          <cell r="H12557">
            <v>-0.04</v>
          </cell>
          <cell r="I12557">
            <v>0.04</v>
          </cell>
          <cell r="J12557">
            <v>0.21</v>
          </cell>
          <cell r="K12557">
            <v>761.3</v>
          </cell>
          <cell r="L12557">
            <v>-12.91</v>
          </cell>
          <cell r="M12557">
            <v>748.39</v>
          </cell>
          <cell r="N12557">
            <v>0.26</v>
          </cell>
        </row>
        <row r="12558">
          <cell r="A12558" t="str">
            <v>SS2.016Thinned180</v>
          </cell>
          <cell r="B12558" t="str">
            <v xml:space="preserve">SS </v>
          </cell>
          <cell r="C12558">
            <v>2</v>
          </cell>
          <cell r="D12558">
            <v>16</v>
          </cell>
          <cell r="E12558" t="str">
            <v>Thinned</v>
          </cell>
          <cell r="F12558" t="str">
            <v>180-185</v>
          </cell>
          <cell r="G12558">
            <v>0.06</v>
          </cell>
          <cell r="H12558">
            <v>-0.04</v>
          </cell>
          <cell r="I12558">
            <v>0.02</v>
          </cell>
          <cell r="J12558">
            <v>0.12</v>
          </cell>
          <cell r="K12558">
            <v>761.42</v>
          </cell>
          <cell r="L12558">
            <v>-12.95</v>
          </cell>
          <cell r="M12558">
            <v>748.46999999999991</v>
          </cell>
          <cell r="N12558">
            <v>0.23</v>
          </cell>
        </row>
        <row r="12559">
          <cell r="A12559" t="str">
            <v>SS2.016Thinned185</v>
          </cell>
          <cell r="B12559" t="str">
            <v xml:space="preserve">SS </v>
          </cell>
          <cell r="C12559">
            <v>2</v>
          </cell>
          <cell r="D12559">
            <v>16</v>
          </cell>
          <cell r="E12559" t="str">
            <v>Thinned</v>
          </cell>
          <cell r="F12559" t="str">
            <v>185-190</v>
          </cell>
          <cell r="G12559">
            <v>0.04</v>
          </cell>
          <cell r="H12559">
            <v>-0.03</v>
          </cell>
          <cell r="I12559">
            <v>0.01</v>
          </cell>
          <cell r="J12559">
            <v>0.03</v>
          </cell>
          <cell r="K12559">
            <v>761.45</v>
          </cell>
          <cell r="L12559">
            <v>-12.99</v>
          </cell>
          <cell r="M12559">
            <v>748.46</v>
          </cell>
          <cell r="N12559">
            <v>0.21</v>
          </cell>
        </row>
        <row r="12560">
          <cell r="A12560" t="str">
            <v>SS2.016Thinned190</v>
          </cell>
          <cell r="B12560" t="str">
            <v xml:space="preserve">SS </v>
          </cell>
          <cell r="C12560">
            <v>2</v>
          </cell>
          <cell r="D12560">
            <v>16</v>
          </cell>
          <cell r="E12560" t="str">
            <v>Thinned</v>
          </cell>
          <cell r="F12560" t="str">
            <v>190-195</v>
          </cell>
          <cell r="G12560">
            <v>0.03</v>
          </cell>
          <cell r="H12560">
            <v>-0.03</v>
          </cell>
          <cell r="I12560">
            <v>0</v>
          </cell>
          <cell r="J12560">
            <v>-0.02</v>
          </cell>
          <cell r="K12560">
            <v>761.43</v>
          </cell>
          <cell r="L12560">
            <v>-13.02</v>
          </cell>
          <cell r="M12560">
            <v>748.41</v>
          </cell>
          <cell r="N12560">
            <v>0.18</v>
          </cell>
        </row>
        <row r="12561">
          <cell r="A12561" t="str">
            <v>SS2.016Thinned195</v>
          </cell>
          <cell r="B12561" t="str">
            <v xml:space="preserve">SS </v>
          </cell>
          <cell r="C12561">
            <v>2</v>
          </cell>
          <cell r="D12561">
            <v>16</v>
          </cell>
          <cell r="E12561" t="str">
            <v>Thinned</v>
          </cell>
          <cell r="F12561" t="str">
            <v>195-200</v>
          </cell>
          <cell r="G12561">
            <v>0.02</v>
          </cell>
          <cell r="H12561">
            <v>-0.03</v>
          </cell>
          <cell r="I12561">
            <v>-0.01</v>
          </cell>
          <cell r="J12561">
            <v>-0.06</v>
          </cell>
          <cell r="K12561">
            <v>761.37</v>
          </cell>
          <cell r="L12561">
            <v>-13.05</v>
          </cell>
          <cell r="M12561">
            <v>748.32</v>
          </cell>
          <cell r="N12561">
            <v>0.16</v>
          </cell>
        </row>
        <row r="12562">
          <cell r="A12562" t="str">
            <v>SS2.018NO_thin000</v>
          </cell>
          <cell r="B12562" t="str">
            <v xml:space="preserve">SS </v>
          </cell>
          <cell r="C12562">
            <v>2</v>
          </cell>
          <cell r="D12562">
            <v>18</v>
          </cell>
          <cell r="E12562" t="str">
            <v>NO_thin</v>
          </cell>
          <cell r="F12562" t="str">
            <v xml:space="preserve">  0-5</v>
          </cell>
          <cell r="G12562">
            <v>1.28</v>
          </cell>
          <cell r="H12562">
            <v>0.25</v>
          </cell>
          <cell r="I12562">
            <v>1.53</v>
          </cell>
          <cell r="J12562">
            <v>7.63</v>
          </cell>
          <cell r="K12562">
            <v>7.63</v>
          </cell>
          <cell r="L12562">
            <v>0</v>
          </cell>
          <cell r="M12562">
            <v>7.63</v>
          </cell>
          <cell r="N12562">
            <v>0</v>
          </cell>
        </row>
        <row r="12563">
          <cell r="A12563" t="str">
            <v>SS2.018NO_thin005</v>
          </cell>
          <cell r="B12563" t="str">
            <v xml:space="preserve">SS </v>
          </cell>
          <cell r="C12563">
            <v>2</v>
          </cell>
          <cell r="D12563">
            <v>18</v>
          </cell>
          <cell r="E12563" t="str">
            <v>NO_thin</v>
          </cell>
          <cell r="F12563" t="str">
            <v xml:space="preserve">  5-10</v>
          </cell>
          <cell r="G12563">
            <v>3.91</v>
          </cell>
          <cell r="H12563">
            <v>0.3</v>
          </cell>
          <cell r="I12563">
            <v>4.21</v>
          </cell>
          <cell r="J12563">
            <v>21.05</v>
          </cell>
          <cell r="K12563">
            <v>28.68</v>
          </cell>
          <cell r="L12563">
            <v>0</v>
          </cell>
          <cell r="M12563">
            <v>28.68</v>
          </cell>
          <cell r="N12563">
            <v>0</v>
          </cell>
        </row>
        <row r="12564">
          <cell r="A12564" t="str">
            <v>SS2.018NO_thin010</v>
          </cell>
          <cell r="B12564" t="str">
            <v xml:space="preserve">SS </v>
          </cell>
          <cell r="C12564">
            <v>2</v>
          </cell>
          <cell r="D12564">
            <v>18</v>
          </cell>
          <cell r="E12564" t="str">
            <v>NO_thin</v>
          </cell>
          <cell r="F12564" t="str">
            <v xml:space="preserve"> 10-15</v>
          </cell>
          <cell r="G12564">
            <v>11.92</v>
          </cell>
          <cell r="H12564">
            <v>0.3</v>
          </cell>
          <cell r="I12564">
            <v>12.23</v>
          </cell>
          <cell r="J12564">
            <v>61.13</v>
          </cell>
          <cell r="K12564">
            <v>89.81</v>
          </cell>
          <cell r="L12564">
            <v>0</v>
          </cell>
          <cell r="M12564">
            <v>89.81</v>
          </cell>
          <cell r="N12564">
            <v>0</v>
          </cell>
        </row>
        <row r="12565">
          <cell r="A12565" t="str">
            <v>SS2.018NO_thin015</v>
          </cell>
          <cell r="B12565" t="str">
            <v xml:space="preserve">SS </v>
          </cell>
          <cell r="C12565">
            <v>2</v>
          </cell>
          <cell r="D12565">
            <v>18</v>
          </cell>
          <cell r="E12565" t="str">
            <v>NO_thin</v>
          </cell>
          <cell r="F12565" t="str">
            <v xml:space="preserve"> 15-20</v>
          </cell>
          <cell r="G12565">
            <v>28.05</v>
          </cell>
          <cell r="H12565">
            <v>0.79</v>
          </cell>
          <cell r="I12565">
            <v>28.85</v>
          </cell>
          <cell r="J12565">
            <v>144.24</v>
          </cell>
          <cell r="K12565">
            <v>234.05</v>
          </cell>
          <cell r="L12565">
            <v>0</v>
          </cell>
          <cell r="M12565">
            <v>234.05</v>
          </cell>
          <cell r="N12565">
            <v>0</v>
          </cell>
        </row>
        <row r="12566">
          <cell r="A12566" t="str">
            <v>SS2.018NO_thin020</v>
          </cell>
          <cell r="B12566" t="str">
            <v xml:space="preserve">SS </v>
          </cell>
          <cell r="C12566">
            <v>2</v>
          </cell>
          <cell r="D12566">
            <v>18</v>
          </cell>
          <cell r="E12566" t="str">
            <v>NO_thin</v>
          </cell>
          <cell r="F12566" t="str">
            <v xml:space="preserve"> 20-25</v>
          </cell>
          <cell r="G12566">
            <v>26.82</v>
          </cell>
          <cell r="H12566">
            <v>0.81</v>
          </cell>
          <cell r="I12566">
            <v>27.63</v>
          </cell>
          <cell r="J12566">
            <v>138.13</v>
          </cell>
          <cell r="K12566">
            <v>372.18</v>
          </cell>
          <cell r="L12566">
            <v>0</v>
          </cell>
          <cell r="M12566">
            <v>372.18</v>
          </cell>
          <cell r="N12566">
            <v>0</v>
          </cell>
        </row>
        <row r="12567">
          <cell r="A12567" t="str">
            <v>SS2.018NO_thin025</v>
          </cell>
          <cell r="B12567" t="str">
            <v xml:space="preserve">SS </v>
          </cell>
          <cell r="C12567">
            <v>2</v>
          </cell>
          <cell r="D12567">
            <v>18</v>
          </cell>
          <cell r="E12567" t="str">
            <v>NO_thin</v>
          </cell>
          <cell r="F12567" t="str">
            <v xml:space="preserve"> 25-30</v>
          </cell>
          <cell r="G12567">
            <v>22.95</v>
          </cell>
          <cell r="H12567">
            <v>0.43</v>
          </cell>
          <cell r="I12567">
            <v>23.38</v>
          </cell>
          <cell r="J12567">
            <v>116.9</v>
          </cell>
          <cell r="K12567">
            <v>489.08</v>
          </cell>
          <cell r="L12567">
            <v>0</v>
          </cell>
          <cell r="M12567">
            <v>489.08</v>
          </cell>
          <cell r="N12567">
            <v>0</v>
          </cell>
        </row>
        <row r="12568">
          <cell r="A12568" t="str">
            <v>SS2.018NO_thin030</v>
          </cell>
          <cell r="B12568" t="str">
            <v xml:space="preserve">SS </v>
          </cell>
          <cell r="C12568">
            <v>2</v>
          </cell>
          <cell r="D12568">
            <v>18</v>
          </cell>
          <cell r="E12568" t="str">
            <v>NO_thin</v>
          </cell>
          <cell r="F12568" t="str">
            <v xml:space="preserve"> 30-35</v>
          </cell>
          <cell r="G12568">
            <v>22.8</v>
          </cell>
          <cell r="H12568">
            <v>3.25</v>
          </cell>
          <cell r="I12568">
            <v>26.04</v>
          </cell>
          <cell r="J12568">
            <v>130.21</v>
          </cell>
          <cell r="K12568">
            <v>619.29</v>
          </cell>
          <cell r="L12568">
            <v>0</v>
          </cell>
          <cell r="M12568">
            <v>619.29</v>
          </cell>
          <cell r="N12568">
            <v>0</v>
          </cell>
        </row>
        <row r="12569">
          <cell r="A12569" t="str">
            <v>SS2.018NO_thin035</v>
          </cell>
          <cell r="B12569" t="str">
            <v xml:space="preserve">SS </v>
          </cell>
          <cell r="C12569">
            <v>2</v>
          </cell>
          <cell r="D12569">
            <v>18</v>
          </cell>
          <cell r="E12569" t="str">
            <v>NO_thin</v>
          </cell>
          <cell r="F12569" t="str">
            <v xml:space="preserve"> 35-40</v>
          </cell>
          <cell r="G12569">
            <v>18.84</v>
          </cell>
          <cell r="H12569">
            <v>10.39</v>
          </cell>
          <cell r="I12569">
            <v>29.22</v>
          </cell>
          <cell r="J12569">
            <v>146.11000000000001</v>
          </cell>
          <cell r="K12569">
            <v>765.4</v>
          </cell>
          <cell r="L12569">
            <v>0</v>
          </cell>
          <cell r="M12569">
            <v>765.4</v>
          </cell>
          <cell r="N12569">
            <v>0</v>
          </cell>
        </row>
        <row r="12570">
          <cell r="A12570" t="str">
            <v>SS2.018NO_thin040</v>
          </cell>
          <cell r="B12570" t="str">
            <v xml:space="preserve">SS </v>
          </cell>
          <cell r="C12570">
            <v>2</v>
          </cell>
          <cell r="D12570">
            <v>18</v>
          </cell>
          <cell r="E12570" t="str">
            <v>NO_thin</v>
          </cell>
          <cell r="F12570" t="str">
            <v xml:space="preserve"> 40-45</v>
          </cell>
          <cell r="G12570">
            <v>16.100000000000001</v>
          </cell>
          <cell r="H12570">
            <v>5.14</v>
          </cell>
          <cell r="I12570">
            <v>21.23</v>
          </cell>
          <cell r="J12570">
            <v>106.16</v>
          </cell>
          <cell r="K12570">
            <v>871.56</v>
          </cell>
          <cell r="L12570">
            <v>0</v>
          </cell>
          <cell r="M12570">
            <v>871.56</v>
          </cell>
          <cell r="N12570">
            <v>0</v>
          </cell>
        </row>
        <row r="12571">
          <cell r="A12571" t="str">
            <v>SS2.018NO_thin045</v>
          </cell>
          <cell r="B12571" t="str">
            <v xml:space="preserve">SS </v>
          </cell>
          <cell r="C12571">
            <v>2</v>
          </cell>
          <cell r="D12571">
            <v>18</v>
          </cell>
          <cell r="E12571" t="str">
            <v>NO_thin</v>
          </cell>
          <cell r="F12571" t="str">
            <v xml:space="preserve"> 45-50</v>
          </cell>
          <cell r="G12571">
            <v>14.59</v>
          </cell>
          <cell r="H12571">
            <v>1.21</v>
          </cell>
          <cell r="I12571">
            <v>15.8</v>
          </cell>
          <cell r="J12571">
            <v>78.989999999999995</v>
          </cell>
          <cell r="K12571">
            <v>950.55</v>
          </cell>
          <cell r="L12571">
            <v>0</v>
          </cell>
          <cell r="M12571">
            <v>950.55</v>
          </cell>
          <cell r="N12571">
            <v>0</v>
          </cell>
        </row>
        <row r="12572">
          <cell r="A12572" t="str">
            <v>SS2.018NO_thin050</v>
          </cell>
          <cell r="B12572" t="str">
            <v xml:space="preserve">SS </v>
          </cell>
          <cell r="C12572">
            <v>2</v>
          </cell>
          <cell r="D12572">
            <v>18</v>
          </cell>
          <cell r="E12572" t="str">
            <v>NO_thin</v>
          </cell>
          <cell r="F12572" t="str">
            <v xml:space="preserve"> 50-55</v>
          </cell>
          <cell r="G12572">
            <v>13.05</v>
          </cell>
          <cell r="H12572">
            <v>-0.35</v>
          </cell>
          <cell r="I12572">
            <v>12.7</v>
          </cell>
          <cell r="J12572">
            <v>63.51</v>
          </cell>
          <cell r="K12572">
            <v>1014.06</v>
          </cell>
          <cell r="L12572">
            <v>0</v>
          </cell>
          <cell r="M12572">
            <v>1014.06</v>
          </cell>
          <cell r="N12572">
            <v>0</v>
          </cell>
        </row>
        <row r="12573">
          <cell r="A12573" t="str">
            <v>SS2.018NO_thin055</v>
          </cell>
          <cell r="B12573" t="str">
            <v xml:space="preserve">SS </v>
          </cell>
          <cell r="C12573">
            <v>2</v>
          </cell>
          <cell r="D12573">
            <v>18</v>
          </cell>
          <cell r="E12573" t="str">
            <v>NO_thin</v>
          </cell>
          <cell r="F12573" t="str">
            <v xml:space="preserve"> 55-60</v>
          </cell>
          <cell r="G12573">
            <v>11.35</v>
          </cell>
          <cell r="H12573">
            <v>-1.17</v>
          </cell>
          <cell r="I12573">
            <v>10.18</v>
          </cell>
          <cell r="J12573">
            <v>50.89</v>
          </cell>
          <cell r="K12573">
            <v>1064.96</v>
          </cell>
          <cell r="L12573">
            <v>0</v>
          </cell>
          <cell r="M12573">
            <v>1064.96</v>
          </cell>
          <cell r="N12573">
            <v>0</v>
          </cell>
        </row>
        <row r="12574">
          <cell r="A12574" t="str">
            <v>SS2.018NO_thin060</v>
          </cell>
          <cell r="B12574" t="str">
            <v xml:space="preserve">SS </v>
          </cell>
          <cell r="C12574">
            <v>2</v>
          </cell>
          <cell r="D12574">
            <v>18</v>
          </cell>
          <cell r="E12574" t="str">
            <v>NO_thin</v>
          </cell>
          <cell r="F12574" t="str">
            <v xml:space="preserve"> 60-65</v>
          </cell>
          <cell r="G12574">
            <v>9.6300000000000008</v>
          </cell>
          <cell r="H12574">
            <v>-1.85</v>
          </cell>
          <cell r="I12574">
            <v>7.77</v>
          </cell>
          <cell r="J12574">
            <v>38.869999999999997</v>
          </cell>
          <cell r="K12574">
            <v>1103.83</v>
          </cell>
          <cell r="L12574">
            <v>0</v>
          </cell>
          <cell r="M12574">
            <v>1103.83</v>
          </cell>
          <cell r="N12574">
            <v>0</v>
          </cell>
        </row>
        <row r="12575">
          <cell r="A12575" t="str">
            <v>SS2.018NO_thin065</v>
          </cell>
          <cell r="B12575" t="str">
            <v xml:space="preserve">SS </v>
          </cell>
          <cell r="C12575">
            <v>2</v>
          </cell>
          <cell r="D12575">
            <v>18</v>
          </cell>
          <cell r="E12575" t="str">
            <v>NO_thin</v>
          </cell>
          <cell r="F12575" t="str">
            <v xml:space="preserve"> 65-70</v>
          </cell>
          <cell r="G12575">
            <v>8.43</v>
          </cell>
          <cell r="H12575">
            <v>-1.9</v>
          </cell>
          <cell r="I12575">
            <v>6.53</v>
          </cell>
          <cell r="J12575">
            <v>32.65</v>
          </cell>
          <cell r="K12575">
            <v>1136.48</v>
          </cell>
          <cell r="L12575">
            <v>0</v>
          </cell>
          <cell r="M12575">
            <v>1136.48</v>
          </cell>
          <cell r="N12575">
            <v>0</v>
          </cell>
        </row>
        <row r="12576">
          <cell r="A12576" t="str">
            <v>SS2.018NO_thin070</v>
          </cell>
          <cell r="B12576" t="str">
            <v xml:space="preserve">SS </v>
          </cell>
          <cell r="C12576">
            <v>2</v>
          </cell>
          <cell r="D12576">
            <v>18</v>
          </cell>
          <cell r="E12576" t="str">
            <v>NO_thin</v>
          </cell>
          <cell r="F12576" t="str">
            <v xml:space="preserve"> 70-75</v>
          </cell>
          <cell r="G12576">
            <v>7.6</v>
          </cell>
          <cell r="H12576">
            <v>-1.21</v>
          </cell>
          <cell r="I12576">
            <v>6.39</v>
          </cell>
          <cell r="J12576">
            <v>31.96</v>
          </cell>
          <cell r="K12576">
            <v>1168.44</v>
          </cell>
          <cell r="L12576">
            <v>0</v>
          </cell>
          <cell r="M12576">
            <v>1168.44</v>
          </cell>
          <cell r="N12576">
            <v>0</v>
          </cell>
        </row>
        <row r="12577">
          <cell r="A12577" t="str">
            <v>SS2.018NO_thin075</v>
          </cell>
          <cell r="B12577" t="str">
            <v xml:space="preserve">SS </v>
          </cell>
          <cell r="C12577">
            <v>2</v>
          </cell>
          <cell r="D12577">
            <v>18</v>
          </cell>
          <cell r="E12577" t="str">
            <v>NO_thin</v>
          </cell>
          <cell r="F12577" t="str">
            <v xml:space="preserve"> 75-80</v>
          </cell>
          <cell r="G12577">
            <v>6.6</v>
          </cell>
          <cell r="H12577">
            <v>-1.33</v>
          </cell>
          <cell r="I12577">
            <v>5.27</v>
          </cell>
          <cell r="J12577">
            <v>26.37</v>
          </cell>
          <cell r="K12577">
            <v>1194.8</v>
          </cell>
          <cell r="L12577">
            <v>0</v>
          </cell>
          <cell r="M12577">
            <v>1194.8</v>
          </cell>
          <cell r="N12577">
            <v>0</v>
          </cell>
        </row>
        <row r="12578">
          <cell r="A12578" t="str">
            <v>SS2.018NO_thin080</v>
          </cell>
          <cell r="B12578" t="str">
            <v xml:space="preserve">SS </v>
          </cell>
          <cell r="C12578">
            <v>2</v>
          </cell>
          <cell r="D12578">
            <v>18</v>
          </cell>
          <cell r="E12578" t="str">
            <v>NO_thin</v>
          </cell>
          <cell r="F12578" t="str">
            <v xml:space="preserve"> 80-85</v>
          </cell>
          <cell r="G12578">
            <v>5.57</v>
          </cell>
          <cell r="H12578">
            <v>-1.42</v>
          </cell>
          <cell r="I12578">
            <v>4.16</v>
          </cell>
          <cell r="J12578">
            <v>20.78</v>
          </cell>
          <cell r="K12578">
            <v>1215.58</v>
          </cell>
          <cell r="L12578">
            <v>0</v>
          </cell>
          <cell r="M12578">
            <v>1215.58</v>
          </cell>
          <cell r="N12578">
            <v>0</v>
          </cell>
        </row>
        <row r="12579">
          <cell r="A12579" t="str">
            <v>SS2.018NO_thin085</v>
          </cell>
          <cell r="B12579" t="str">
            <v xml:space="preserve">SS </v>
          </cell>
          <cell r="C12579">
            <v>2</v>
          </cell>
          <cell r="D12579">
            <v>18</v>
          </cell>
          <cell r="E12579" t="str">
            <v>NO_thin</v>
          </cell>
          <cell r="F12579" t="str">
            <v xml:space="preserve"> 85-90</v>
          </cell>
          <cell r="G12579">
            <v>4.91</v>
          </cell>
          <cell r="H12579">
            <v>-1.2</v>
          </cell>
          <cell r="I12579">
            <v>3.71</v>
          </cell>
          <cell r="J12579">
            <v>18.57</v>
          </cell>
          <cell r="K12579">
            <v>1234.1500000000001</v>
          </cell>
          <cell r="L12579">
            <v>0</v>
          </cell>
          <cell r="M12579">
            <v>1234.1500000000001</v>
          </cell>
          <cell r="N12579">
            <v>0</v>
          </cell>
        </row>
        <row r="12580">
          <cell r="A12580" t="str">
            <v>SS2.018NO_thin090</v>
          </cell>
          <cell r="B12580" t="str">
            <v xml:space="preserve">SS </v>
          </cell>
          <cell r="C12580">
            <v>2</v>
          </cell>
          <cell r="D12580">
            <v>18</v>
          </cell>
          <cell r="E12580" t="str">
            <v>NO_thin</v>
          </cell>
          <cell r="F12580" t="str">
            <v xml:space="preserve"> 90-95</v>
          </cell>
          <cell r="G12580">
            <v>4.32</v>
          </cell>
          <cell r="H12580">
            <v>-1.04</v>
          </cell>
          <cell r="I12580">
            <v>3.28</v>
          </cell>
          <cell r="J12580">
            <v>16.399999999999999</v>
          </cell>
          <cell r="K12580">
            <v>1250.55</v>
          </cell>
          <cell r="L12580">
            <v>0</v>
          </cell>
          <cell r="M12580">
            <v>1250.55</v>
          </cell>
          <cell r="N12580">
            <v>0</v>
          </cell>
        </row>
        <row r="12581">
          <cell r="A12581" t="str">
            <v>SS2.018NO_thin095</v>
          </cell>
          <cell r="B12581" t="str">
            <v xml:space="preserve">SS </v>
          </cell>
          <cell r="C12581">
            <v>2</v>
          </cell>
          <cell r="D12581">
            <v>18</v>
          </cell>
          <cell r="E12581" t="str">
            <v>NO_thin</v>
          </cell>
          <cell r="F12581" t="str">
            <v xml:space="preserve"> 95-100</v>
          </cell>
          <cell r="G12581">
            <v>3.82</v>
          </cell>
          <cell r="H12581">
            <v>-0.9</v>
          </cell>
          <cell r="I12581">
            <v>2.92</v>
          </cell>
          <cell r="J12581">
            <v>14.59</v>
          </cell>
          <cell r="K12581">
            <v>1265.1400000000001</v>
          </cell>
          <cell r="L12581">
            <v>0</v>
          </cell>
          <cell r="M12581">
            <v>1265.1400000000001</v>
          </cell>
          <cell r="N12581">
            <v>0</v>
          </cell>
        </row>
        <row r="12582">
          <cell r="A12582" t="str">
            <v>SS2.018NO_thin100</v>
          </cell>
          <cell r="B12582" t="str">
            <v xml:space="preserve">SS </v>
          </cell>
          <cell r="C12582">
            <v>2</v>
          </cell>
          <cell r="D12582">
            <v>18</v>
          </cell>
          <cell r="E12582" t="str">
            <v>NO_thin</v>
          </cell>
          <cell r="F12582" t="str">
            <v>100-105</v>
          </cell>
          <cell r="G12582">
            <v>3.35</v>
          </cell>
          <cell r="H12582">
            <v>-0.78</v>
          </cell>
          <cell r="I12582">
            <v>2.57</v>
          </cell>
          <cell r="J12582">
            <v>12.85</v>
          </cell>
          <cell r="K12582">
            <v>1277.99</v>
          </cell>
          <cell r="L12582">
            <v>0</v>
          </cell>
          <cell r="M12582">
            <v>1277.99</v>
          </cell>
          <cell r="N12582">
            <v>0</v>
          </cell>
        </row>
        <row r="12583">
          <cell r="A12583" t="str">
            <v>SS2.018NO_thin105</v>
          </cell>
          <cell r="B12583" t="str">
            <v xml:space="preserve">SS </v>
          </cell>
          <cell r="C12583">
            <v>2</v>
          </cell>
          <cell r="D12583">
            <v>18</v>
          </cell>
          <cell r="E12583" t="str">
            <v>NO_thin</v>
          </cell>
          <cell r="F12583" t="str">
            <v>105-110</v>
          </cell>
          <cell r="G12583">
            <v>2.92</v>
          </cell>
          <cell r="H12583">
            <v>-0.67</v>
          </cell>
          <cell r="I12583">
            <v>2.2400000000000002</v>
          </cell>
          <cell r="J12583">
            <v>11.22</v>
          </cell>
          <cell r="K12583">
            <v>1289.21</v>
          </cell>
          <cell r="L12583">
            <v>0</v>
          </cell>
          <cell r="M12583">
            <v>1289.21</v>
          </cell>
          <cell r="N12583">
            <v>0</v>
          </cell>
        </row>
        <row r="12584">
          <cell r="A12584" t="str">
            <v>SS2.018NO_thin110</v>
          </cell>
          <cell r="B12584" t="str">
            <v xml:space="preserve">SS </v>
          </cell>
          <cell r="C12584">
            <v>2</v>
          </cell>
          <cell r="D12584">
            <v>18</v>
          </cell>
          <cell r="E12584" t="str">
            <v>NO_thin</v>
          </cell>
          <cell r="F12584" t="str">
            <v>110-115</v>
          </cell>
          <cell r="G12584">
            <v>2.5299999999999998</v>
          </cell>
          <cell r="H12584">
            <v>-0.59</v>
          </cell>
          <cell r="I12584">
            <v>1.94</v>
          </cell>
          <cell r="J12584">
            <v>9.69</v>
          </cell>
          <cell r="K12584">
            <v>1298.9000000000001</v>
          </cell>
          <cell r="L12584">
            <v>0</v>
          </cell>
          <cell r="M12584">
            <v>1298.9000000000001</v>
          </cell>
          <cell r="N12584">
            <v>0</v>
          </cell>
        </row>
        <row r="12585">
          <cell r="A12585" t="str">
            <v>SS2.018NO_thin115</v>
          </cell>
          <cell r="B12585" t="str">
            <v xml:space="preserve">SS </v>
          </cell>
          <cell r="C12585">
            <v>2</v>
          </cell>
          <cell r="D12585">
            <v>18</v>
          </cell>
          <cell r="E12585" t="str">
            <v>NO_thin</v>
          </cell>
          <cell r="F12585" t="str">
            <v>115-120</v>
          </cell>
          <cell r="G12585">
            <v>2.21</v>
          </cell>
          <cell r="H12585">
            <v>-0.51</v>
          </cell>
          <cell r="I12585">
            <v>1.7</v>
          </cell>
          <cell r="J12585">
            <v>8.5</v>
          </cell>
          <cell r="K12585">
            <v>1307.4000000000001</v>
          </cell>
          <cell r="L12585">
            <v>0</v>
          </cell>
          <cell r="M12585">
            <v>1307.4000000000001</v>
          </cell>
          <cell r="N12585">
            <v>0</v>
          </cell>
        </row>
        <row r="12586">
          <cell r="A12586" t="str">
            <v>SS2.018NO_thin120</v>
          </cell>
          <cell r="B12586" t="str">
            <v xml:space="preserve">SS </v>
          </cell>
          <cell r="C12586">
            <v>2</v>
          </cell>
          <cell r="D12586">
            <v>18</v>
          </cell>
          <cell r="E12586" t="str">
            <v>NO_thin</v>
          </cell>
          <cell r="F12586" t="str">
            <v>120-125</v>
          </cell>
          <cell r="G12586">
            <v>1.95</v>
          </cell>
          <cell r="H12586">
            <v>-0.44</v>
          </cell>
          <cell r="I12586">
            <v>1.51</v>
          </cell>
          <cell r="J12586">
            <v>7.57</v>
          </cell>
          <cell r="K12586">
            <v>1314.97</v>
          </cell>
          <cell r="L12586">
            <v>0</v>
          </cell>
          <cell r="M12586">
            <v>1314.97</v>
          </cell>
          <cell r="N12586">
            <v>0</v>
          </cell>
        </row>
        <row r="12587">
          <cell r="A12587" t="str">
            <v>SS2.018NO_thin125</v>
          </cell>
          <cell r="B12587" t="str">
            <v xml:space="preserve">SS </v>
          </cell>
          <cell r="C12587">
            <v>2</v>
          </cell>
          <cell r="D12587">
            <v>18</v>
          </cell>
          <cell r="E12587" t="str">
            <v>NO_thin</v>
          </cell>
          <cell r="F12587" t="str">
            <v>125-130</v>
          </cell>
          <cell r="G12587">
            <v>1.7</v>
          </cell>
          <cell r="H12587">
            <v>-0.38</v>
          </cell>
          <cell r="I12587">
            <v>1.32</v>
          </cell>
          <cell r="J12587">
            <v>6.59</v>
          </cell>
          <cell r="K12587">
            <v>1321.56</v>
          </cell>
          <cell r="L12587">
            <v>0</v>
          </cell>
          <cell r="M12587">
            <v>1321.56</v>
          </cell>
          <cell r="N12587">
            <v>0</v>
          </cell>
        </row>
        <row r="12588">
          <cell r="A12588" t="str">
            <v>SS2.018NO_thin130</v>
          </cell>
          <cell r="B12588" t="str">
            <v xml:space="preserve">SS </v>
          </cell>
          <cell r="C12588">
            <v>2</v>
          </cell>
          <cell r="D12588">
            <v>18</v>
          </cell>
          <cell r="E12588" t="str">
            <v>NO_thin</v>
          </cell>
          <cell r="F12588" t="str">
            <v>130-135</v>
          </cell>
          <cell r="G12588">
            <v>1.43</v>
          </cell>
          <cell r="H12588">
            <v>-0.33</v>
          </cell>
          <cell r="I12588">
            <v>1.1000000000000001</v>
          </cell>
          <cell r="J12588">
            <v>5.5</v>
          </cell>
          <cell r="K12588">
            <v>1327.06</v>
          </cell>
          <cell r="L12588">
            <v>0</v>
          </cell>
          <cell r="M12588">
            <v>1327.06</v>
          </cell>
          <cell r="N12588">
            <v>0</v>
          </cell>
        </row>
        <row r="12589">
          <cell r="A12589" t="str">
            <v>SS2.018NO_thin135</v>
          </cell>
          <cell r="B12589" t="str">
            <v xml:space="preserve">SS </v>
          </cell>
          <cell r="C12589">
            <v>2</v>
          </cell>
          <cell r="D12589">
            <v>18</v>
          </cell>
          <cell r="E12589" t="str">
            <v>NO_thin</v>
          </cell>
          <cell r="F12589" t="str">
            <v>135-140</v>
          </cell>
          <cell r="G12589">
            <v>1.26</v>
          </cell>
          <cell r="H12589">
            <v>-0.28000000000000003</v>
          </cell>
          <cell r="I12589">
            <v>0.98</v>
          </cell>
          <cell r="J12589">
            <v>4.8899999999999997</v>
          </cell>
          <cell r="K12589">
            <v>1331.95</v>
          </cell>
          <cell r="L12589">
            <v>0</v>
          </cell>
          <cell r="M12589">
            <v>1331.95</v>
          </cell>
          <cell r="N12589">
            <v>0</v>
          </cell>
        </row>
        <row r="12590">
          <cell r="A12590" t="str">
            <v>SS2.018NO_thin140</v>
          </cell>
          <cell r="B12590" t="str">
            <v xml:space="preserve">SS </v>
          </cell>
          <cell r="C12590">
            <v>2</v>
          </cell>
          <cell r="D12590">
            <v>18</v>
          </cell>
          <cell r="E12590" t="str">
            <v>NO_thin</v>
          </cell>
          <cell r="F12590" t="str">
            <v>140-145</v>
          </cell>
          <cell r="G12590">
            <v>1.1100000000000001</v>
          </cell>
          <cell r="H12590">
            <v>-0.24</v>
          </cell>
          <cell r="I12590">
            <v>0.87</v>
          </cell>
          <cell r="J12590">
            <v>4.3499999999999996</v>
          </cell>
          <cell r="K12590">
            <v>1336.3</v>
          </cell>
          <cell r="L12590">
            <v>0</v>
          </cell>
          <cell r="M12590">
            <v>1336.3</v>
          </cell>
          <cell r="N12590">
            <v>0</v>
          </cell>
        </row>
        <row r="12591">
          <cell r="A12591" t="str">
            <v>SS2.018NO_thin145</v>
          </cell>
          <cell r="B12591" t="str">
            <v xml:space="preserve">SS </v>
          </cell>
          <cell r="C12591">
            <v>2</v>
          </cell>
          <cell r="D12591">
            <v>18</v>
          </cell>
          <cell r="E12591" t="str">
            <v>NO_thin</v>
          </cell>
          <cell r="F12591" t="str">
            <v>145-150</v>
          </cell>
          <cell r="G12591">
            <v>0.98</v>
          </cell>
          <cell r="H12591">
            <v>-0.22</v>
          </cell>
          <cell r="I12591">
            <v>0.76</v>
          </cell>
          <cell r="J12591">
            <v>3.81</v>
          </cell>
          <cell r="K12591">
            <v>1340.11</v>
          </cell>
          <cell r="L12591">
            <v>0</v>
          </cell>
          <cell r="M12591">
            <v>1340.11</v>
          </cell>
          <cell r="N12591">
            <v>0</v>
          </cell>
        </row>
        <row r="12592">
          <cell r="A12592" t="str">
            <v>SS2.018NO_thin150</v>
          </cell>
          <cell r="B12592" t="str">
            <v xml:space="preserve">SS </v>
          </cell>
          <cell r="C12592">
            <v>2</v>
          </cell>
          <cell r="D12592">
            <v>18</v>
          </cell>
          <cell r="E12592" t="str">
            <v>NO_thin</v>
          </cell>
          <cell r="F12592" t="str">
            <v>150-155</v>
          </cell>
          <cell r="G12592">
            <v>0.86</v>
          </cell>
          <cell r="H12592">
            <v>-0.17</v>
          </cell>
          <cell r="I12592">
            <v>0.68</v>
          </cell>
          <cell r="J12592">
            <v>3.41</v>
          </cell>
          <cell r="K12592">
            <v>1343.52</v>
          </cell>
          <cell r="L12592">
            <v>0</v>
          </cell>
          <cell r="M12592">
            <v>1343.52</v>
          </cell>
          <cell r="N12592">
            <v>0</v>
          </cell>
        </row>
        <row r="12593">
          <cell r="A12593" t="str">
            <v>SS2.018NO_thin155</v>
          </cell>
          <cell r="B12593" t="str">
            <v xml:space="preserve">SS </v>
          </cell>
          <cell r="C12593">
            <v>2</v>
          </cell>
          <cell r="D12593">
            <v>18</v>
          </cell>
          <cell r="E12593" t="str">
            <v>NO_thin</v>
          </cell>
          <cell r="F12593" t="str">
            <v>155-160</v>
          </cell>
          <cell r="G12593">
            <v>0.72</v>
          </cell>
          <cell r="H12593">
            <v>-0.16</v>
          </cell>
          <cell r="I12593">
            <v>0.56000000000000005</v>
          </cell>
          <cell r="J12593">
            <v>2.8</v>
          </cell>
          <cell r="K12593">
            <v>1346.32</v>
          </cell>
          <cell r="L12593">
            <v>0</v>
          </cell>
          <cell r="M12593">
            <v>1346.32</v>
          </cell>
          <cell r="N12593">
            <v>0</v>
          </cell>
        </row>
        <row r="12594">
          <cell r="A12594" t="str">
            <v>SS2.018NO_thin160</v>
          </cell>
          <cell r="B12594" t="str">
            <v xml:space="preserve">SS </v>
          </cell>
          <cell r="C12594">
            <v>2</v>
          </cell>
          <cell r="D12594">
            <v>18</v>
          </cell>
          <cell r="E12594" t="str">
            <v>NO_thin</v>
          </cell>
          <cell r="F12594" t="str">
            <v>160-165</v>
          </cell>
          <cell r="G12594">
            <v>0.67</v>
          </cell>
          <cell r="H12594">
            <v>-0.13</v>
          </cell>
          <cell r="I12594">
            <v>0.53</v>
          </cell>
          <cell r="J12594">
            <v>2.66</v>
          </cell>
          <cell r="K12594">
            <v>1348.98</v>
          </cell>
          <cell r="L12594">
            <v>0</v>
          </cell>
          <cell r="M12594">
            <v>1348.98</v>
          </cell>
          <cell r="N12594">
            <v>0</v>
          </cell>
        </row>
        <row r="12595">
          <cell r="A12595" t="str">
            <v>SS2.018NO_thin165</v>
          </cell>
          <cell r="B12595" t="str">
            <v xml:space="preserve">SS </v>
          </cell>
          <cell r="C12595">
            <v>2</v>
          </cell>
          <cell r="D12595">
            <v>18</v>
          </cell>
          <cell r="E12595" t="str">
            <v>NO_thin</v>
          </cell>
          <cell r="F12595" t="str">
            <v>165-170</v>
          </cell>
          <cell r="G12595">
            <v>0.53</v>
          </cell>
          <cell r="H12595">
            <v>-0.11</v>
          </cell>
          <cell r="I12595">
            <v>0.42</v>
          </cell>
          <cell r="J12595">
            <v>2.1</v>
          </cell>
          <cell r="K12595">
            <v>1351.07</v>
          </cell>
          <cell r="L12595">
            <v>0</v>
          </cell>
          <cell r="M12595">
            <v>1351.07</v>
          </cell>
          <cell r="N12595">
            <v>0</v>
          </cell>
        </row>
        <row r="12596">
          <cell r="A12596" t="str">
            <v>SS2.018NO_thin170</v>
          </cell>
          <cell r="B12596" t="str">
            <v xml:space="preserve">SS </v>
          </cell>
          <cell r="C12596">
            <v>2</v>
          </cell>
          <cell r="D12596">
            <v>18</v>
          </cell>
          <cell r="E12596" t="str">
            <v>NO_thin</v>
          </cell>
          <cell r="F12596" t="str">
            <v>170-175</v>
          </cell>
          <cell r="G12596">
            <v>0.51</v>
          </cell>
          <cell r="H12596">
            <v>-0.1</v>
          </cell>
          <cell r="I12596">
            <v>0.41</v>
          </cell>
          <cell r="J12596">
            <v>2.0299999999999998</v>
          </cell>
          <cell r="K12596">
            <v>1353.1</v>
          </cell>
          <cell r="L12596">
            <v>0</v>
          </cell>
          <cell r="M12596">
            <v>1353.1</v>
          </cell>
          <cell r="N12596">
            <v>0</v>
          </cell>
        </row>
        <row r="12597">
          <cell r="A12597" t="str">
            <v>SS2.018NO_thin175</v>
          </cell>
          <cell r="B12597" t="str">
            <v xml:space="preserve">SS </v>
          </cell>
          <cell r="C12597">
            <v>2</v>
          </cell>
          <cell r="D12597">
            <v>18</v>
          </cell>
          <cell r="E12597" t="str">
            <v>NO_thin</v>
          </cell>
          <cell r="F12597" t="str">
            <v>175-180</v>
          </cell>
          <cell r="G12597">
            <v>0.4</v>
          </cell>
          <cell r="H12597">
            <v>-0.09</v>
          </cell>
          <cell r="I12597">
            <v>0.31</v>
          </cell>
          <cell r="J12597">
            <v>1.57</v>
          </cell>
          <cell r="K12597">
            <v>1354.67</v>
          </cell>
          <cell r="L12597">
            <v>0</v>
          </cell>
          <cell r="M12597">
            <v>1354.67</v>
          </cell>
          <cell r="N12597">
            <v>0</v>
          </cell>
        </row>
        <row r="12598">
          <cell r="A12598" t="str">
            <v>SS2.018NO_thin180</v>
          </cell>
          <cell r="B12598" t="str">
            <v xml:space="preserve">SS </v>
          </cell>
          <cell r="C12598">
            <v>2</v>
          </cell>
          <cell r="D12598">
            <v>18</v>
          </cell>
          <cell r="E12598" t="str">
            <v>NO_thin</v>
          </cell>
          <cell r="F12598" t="str">
            <v>180-185</v>
          </cell>
          <cell r="G12598">
            <v>0.37</v>
          </cell>
          <cell r="H12598">
            <v>-7.0000000000000007E-2</v>
          </cell>
          <cell r="I12598">
            <v>0.3</v>
          </cell>
          <cell r="J12598">
            <v>1.5</v>
          </cell>
          <cell r="K12598">
            <v>1356.17</v>
          </cell>
          <cell r="L12598">
            <v>0</v>
          </cell>
          <cell r="M12598">
            <v>1356.17</v>
          </cell>
          <cell r="N12598">
            <v>0</v>
          </cell>
        </row>
        <row r="12599">
          <cell r="A12599" t="str">
            <v>SS2.018NO_thin185</v>
          </cell>
          <cell r="B12599" t="str">
            <v xml:space="preserve">SS </v>
          </cell>
          <cell r="C12599">
            <v>2</v>
          </cell>
          <cell r="D12599">
            <v>18</v>
          </cell>
          <cell r="E12599" t="str">
            <v>NO_thin</v>
          </cell>
          <cell r="F12599" t="str">
            <v>185-190</v>
          </cell>
          <cell r="G12599">
            <v>0.34</v>
          </cell>
          <cell r="H12599">
            <v>-0.06</v>
          </cell>
          <cell r="I12599">
            <v>0.28000000000000003</v>
          </cell>
          <cell r="J12599">
            <v>1.41</v>
          </cell>
          <cell r="K12599">
            <v>1357.58</v>
          </cell>
          <cell r="L12599">
            <v>0</v>
          </cell>
          <cell r="M12599">
            <v>1357.58</v>
          </cell>
          <cell r="N12599">
            <v>0</v>
          </cell>
        </row>
        <row r="12600">
          <cell r="A12600" t="str">
            <v>SS2.018NO_thin190</v>
          </cell>
          <cell r="B12600" t="str">
            <v xml:space="preserve">SS </v>
          </cell>
          <cell r="C12600">
            <v>2</v>
          </cell>
          <cell r="D12600">
            <v>18</v>
          </cell>
          <cell r="E12600" t="str">
            <v>NO_thin</v>
          </cell>
          <cell r="F12600" t="str">
            <v>190-195</v>
          </cell>
          <cell r="G12600">
            <v>0.3</v>
          </cell>
          <cell r="H12600">
            <v>-0.05</v>
          </cell>
          <cell r="I12600">
            <v>0.24</v>
          </cell>
          <cell r="J12600">
            <v>1.22</v>
          </cell>
          <cell r="K12600">
            <v>1358.8</v>
          </cell>
          <cell r="L12600">
            <v>0</v>
          </cell>
          <cell r="M12600">
            <v>1358.8</v>
          </cell>
          <cell r="N12600">
            <v>0</v>
          </cell>
        </row>
        <row r="12601">
          <cell r="A12601" t="str">
            <v>SS2.018NO_thin195</v>
          </cell>
          <cell r="B12601" t="str">
            <v xml:space="preserve">SS </v>
          </cell>
          <cell r="C12601">
            <v>2</v>
          </cell>
          <cell r="D12601">
            <v>18</v>
          </cell>
          <cell r="E12601" t="str">
            <v>NO_thin</v>
          </cell>
          <cell r="F12601" t="str">
            <v>195-200</v>
          </cell>
          <cell r="G12601">
            <v>0.26</v>
          </cell>
          <cell r="H12601">
            <v>-0.04</v>
          </cell>
          <cell r="I12601">
            <v>0.22</v>
          </cell>
          <cell r="J12601">
            <v>1.08</v>
          </cell>
          <cell r="K12601">
            <v>1359.88</v>
          </cell>
          <cell r="L12601">
            <v>0</v>
          </cell>
          <cell r="M12601">
            <v>1359.88</v>
          </cell>
          <cell r="N12601">
            <v>0</v>
          </cell>
        </row>
        <row r="12602">
          <cell r="A12602" t="str">
            <v>SS2.018Thinned000</v>
          </cell>
          <cell r="B12602" t="str">
            <v xml:space="preserve">SS </v>
          </cell>
          <cell r="C12602">
            <v>2</v>
          </cell>
          <cell r="D12602">
            <v>18</v>
          </cell>
          <cell r="E12602" t="str">
            <v>Thinned</v>
          </cell>
          <cell r="F12602" t="str">
            <v xml:space="preserve">  0-5</v>
          </cell>
          <cell r="G12602">
            <v>1.28</v>
          </cell>
          <cell r="H12602">
            <v>0.25</v>
          </cell>
          <cell r="I12602">
            <v>1.53</v>
          </cell>
          <cell r="J12602">
            <v>7.63</v>
          </cell>
          <cell r="K12602">
            <v>7.63</v>
          </cell>
          <cell r="L12602">
            <v>0</v>
          </cell>
          <cell r="M12602">
            <v>7.63</v>
          </cell>
          <cell r="N12602">
            <v>0</v>
          </cell>
        </row>
        <row r="12603">
          <cell r="A12603" t="str">
            <v>SS2.018Thinned005</v>
          </cell>
          <cell r="B12603" t="str">
            <v xml:space="preserve">SS </v>
          </cell>
          <cell r="C12603">
            <v>2</v>
          </cell>
          <cell r="D12603">
            <v>18</v>
          </cell>
          <cell r="E12603" t="str">
            <v>Thinned</v>
          </cell>
          <cell r="F12603" t="str">
            <v xml:space="preserve">  5-10</v>
          </cell>
          <cell r="G12603">
            <v>3.91</v>
          </cell>
          <cell r="H12603">
            <v>0.3</v>
          </cell>
          <cell r="I12603">
            <v>4.21</v>
          </cell>
          <cell r="J12603">
            <v>21.05</v>
          </cell>
          <cell r="K12603">
            <v>28.68</v>
          </cell>
          <cell r="L12603">
            <v>0</v>
          </cell>
          <cell r="M12603">
            <v>28.68</v>
          </cell>
          <cell r="N12603">
            <v>0</v>
          </cell>
        </row>
        <row r="12604">
          <cell r="A12604" t="str">
            <v>SS2.018Thinned010</v>
          </cell>
          <cell r="B12604" t="str">
            <v xml:space="preserve">SS </v>
          </cell>
          <cell r="C12604">
            <v>2</v>
          </cell>
          <cell r="D12604">
            <v>18</v>
          </cell>
          <cell r="E12604" t="str">
            <v>Thinned</v>
          </cell>
          <cell r="F12604" t="str">
            <v xml:space="preserve"> 10-15</v>
          </cell>
          <cell r="G12604">
            <v>11.92</v>
          </cell>
          <cell r="H12604">
            <v>0.3</v>
          </cell>
          <cell r="I12604">
            <v>12.23</v>
          </cell>
          <cell r="J12604">
            <v>61.13</v>
          </cell>
          <cell r="K12604">
            <v>89.81</v>
          </cell>
          <cell r="L12604">
            <v>0</v>
          </cell>
          <cell r="M12604">
            <v>89.81</v>
          </cell>
          <cell r="N12604">
            <v>0</v>
          </cell>
        </row>
        <row r="12605">
          <cell r="A12605" t="str">
            <v>SS2.018Thinned015</v>
          </cell>
          <cell r="B12605" t="str">
            <v xml:space="preserve">SS </v>
          </cell>
          <cell r="C12605">
            <v>2</v>
          </cell>
          <cell r="D12605">
            <v>18</v>
          </cell>
          <cell r="E12605" t="str">
            <v>Thinned</v>
          </cell>
          <cell r="F12605" t="str">
            <v xml:space="preserve"> 15-20</v>
          </cell>
          <cell r="G12605">
            <v>28.05</v>
          </cell>
          <cell r="H12605">
            <v>0.79</v>
          </cell>
          <cell r="I12605">
            <v>28.85</v>
          </cell>
          <cell r="J12605">
            <v>144.24</v>
          </cell>
          <cell r="K12605">
            <v>234.05</v>
          </cell>
          <cell r="L12605">
            <v>0</v>
          </cell>
          <cell r="M12605">
            <v>234.05</v>
          </cell>
          <cell r="N12605">
            <v>0</v>
          </cell>
        </row>
        <row r="12606">
          <cell r="A12606" t="str">
            <v>SS2.018Thinned020</v>
          </cell>
          <cell r="B12606" t="str">
            <v xml:space="preserve">SS </v>
          </cell>
          <cell r="C12606">
            <v>2</v>
          </cell>
          <cell r="D12606">
            <v>18</v>
          </cell>
          <cell r="E12606" t="str">
            <v>Thinned</v>
          </cell>
          <cell r="F12606" t="str">
            <v xml:space="preserve"> 20-25</v>
          </cell>
          <cell r="G12606">
            <v>5.71</v>
          </cell>
          <cell r="H12606">
            <v>4.58</v>
          </cell>
          <cell r="I12606">
            <v>10.29</v>
          </cell>
          <cell r="J12606">
            <v>51.44</v>
          </cell>
          <cell r="K12606">
            <v>285.49</v>
          </cell>
          <cell r="L12606">
            <v>-0.25</v>
          </cell>
          <cell r="M12606">
            <v>285.24</v>
          </cell>
          <cell r="N12606">
            <v>14.07</v>
          </cell>
        </row>
        <row r="12607">
          <cell r="A12607" t="str">
            <v>SS2.018Thinned025</v>
          </cell>
          <cell r="B12607" t="str">
            <v xml:space="preserve">SS </v>
          </cell>
          <cell r="C12607">
            <v>2</v>
          </cell>
          <cell r="D12607">
            <v>18</v>
          </cell>
          <cell r="E12607" t="str">
            <v>Thinned</v>
          </cell>
          <cell r="F12607" t="str">
            <v xml:space="preserve"> 25-30</v>
          </cell>
          <cell r="G12607">
            <v>11.19</v>
          </cell>
          <cell r="H12607">
            <v>0.08</v>
          </cell>
          <cell r="I12607">
            <v>11.27</v>
          </cell>
          <cell r="J12607">
            <v>56.36</v>
          </cell>
          <cell r="K12607">
            <v>341.86</v>
          </cell>
          <cell r="L12607">
            <v>-0.43</v>
          </cell>
          <cell r="M12607">
            <v>341.43</v>
          </cell>
          <cell r="N12607">
            <v>10.53</v>
          </cell>
        </row>
        <row r="12608">
          <cell r="A12608" t="str">
            <v>SS2.018Thinned030</v>
          </cell>
          <cell r="B12608" t="str">
            <v xml:space="preserve">SS </v>
          </cell>
          <cell r="C12608">
            <v>2</v>
          </cell>
          <cell r="D12608">
            <v>18</v>
          </cell>
          <cell r="E12608" t="str">
            <v>Thinned</v>
          </cell>
          <cell r="F12608" t="str">
            <v xml:space="preserve"> 30-35</v>
          </cell>
          <cell r="G12608">
            <v>13.35</v>
          </cell>
          <cell r="H12608">
            <v>1.5</v>
          </cell>
          <cell r="I12608">
            <v>14.85</v>
          </cell>
          <cell r="J12608">
            <v>74.27</v>
          </cell>
          <cell r="K12608">
            <v>416.13</v>
          </cell>
          <cell r="L12608">
            <v>-1.76</v>
          </cell>
          <cell r="M12608">
            <v>414.37</v>
          </cell>
          <cell r="N12608">
            <v>7.56</v>
          </cell>
        </row>
        <row r="12609">
          <cell r="A12609" t="str">
            <v>SS2.018Thinned035</v>
          </cell>
          <cell r="B12609" t="str">
            <v xml:space="preserve">SS </v>
          </cell>
          <cell r="C12609">
            <v>2</v>
          </cell>
          <cell r="D12609">
            <v>18</v>
          </cell>
          <cell r="E12609" t="str">
            <v>Thinned</v>
          </cell>
          <cell r="F12609" t="str">
            <v xml:space="preserve"> 35-40</v>
          </cell>
          <cell r="G12609">
            <v>12.12</v>
          </cell>
          <cell r="H12609">
            <v>0.7</v>
          </cell>
          <cell r="I12609">
            <v>12.82</v>
          </cell>
          <cell r="J12609">
            <v>64.11</v>
          </cell>
          <cell r="K12609">
            <v>480.24</v>
          </cell>
          <cell r="L12609">
            <v>-3.1</v>
          </cell>
          <cell r="M12609">
            <v>477.14</v>
          </cell>
          <cell r="N12609">
            <v>7.63</v>
          </cell>
        </row>
        <row r="12610">
          <cell r="A12610" t="str">
            <v>SS2.018Thinned040</v>
          </cell>
          <cell r="B12610" t="str">
            <v xml:space="preserve">SS </v>
          </cell>
          <cell r="C12610">
            <v>2</v>
          </cell>
          <cell r="D12610">
            <v>18</v>
          </cell>
          <cell r="E12610" t="str">
            <v>Thinned</v>
          </cell>
          <cell r="F12610" t="str">
            <v xml:space="preserve"> 40-45</v>
          </cell>
          <cell r="G12610">
            <v>9.9499999999999993</v>
          </cell>
          <cell r="H12610">
            <v>0.69</v>
          </cell>
          <cell r="I12610">
            <v>10.63</v>
          </cell>
          <cell r="J12610">
            <v>53.17</v>
          </cell>
          <cell r="K12610">
            <v>533.41</v>
          </cell>
          <cell r="L12610">
            <v>-4.4000000000000004</v>
          </cell>
          <cell r="M12610">
            <v>529.01</v>
          </cell>
          <cell r="N12610">
            <v>7.39</v>
          </cell>
        </row>
        <row r="12611">
          <cell r="A12611" t="str">
            <v>SS2.018Thinned045</v>
          </cell>
          <cell r="B12611" t="str">
            <v xml:space="preserve">SS </v>
          </cell>
          <cell r="C12611">
            <v>2</v>
          </cell>
          <cell r="D12611">
            <v>18</v>
          </cell>
          <cell r="E12611" t="str">
            <v>Thinned</v>
          </cell>
          <cell r="F12611" t="str">
            <v xml:space="preserve"> 45-50</v>
          </cell>
          <cell r="G12611">
            <v>8.76</v>
          </cell>
          <cell r="H12611">
            <v>-0.02</v>
          </cell>
          <cell r="I12611">
            <v>8.75</v>
          </cell>
          <cell r="J12611">
            <v>43.74</v>
          </cell>
          <cell r="K12611">
            <v>577.15</v>
          </cell>
          <cell r="L12611">
            <v>-5.65</v>
          </cell>
          <cell r="M12611">
            <v>571.5</v>
          </cell>
          <cell r="N12611">
            <v>7.08</v>
          </cell>
        </row>
        <row r="12612">
          <cell r="A12612" t="str">
            <v>SS2.018Thinned050</v>
          </cell>
          <cell r="B12612" t="str">
            <v xml:space="preserve">SS </v>
          </cell>
          <cell r="C12612">
            <v>2</v>
          </cell>
          <cell r="D12612">
            <v>18</v>
          </cell>
          <cell r="E12612" t="str">
            <v>Thinned</v>
          </cell>
          <cell r="F12612" t="str">
            <v xml:space="preserve"> 50-55</v>
          </cell>
          <cell r="G12612">
            <v>8.19</v>
          </cell>
          <cell r="H12612">
            <v>-0.72</v>
          </cell>
          <cell r="I12612">
            <v>7.48</v>
          </cell>
          <cell r="J12612">
            <v>37.39</v>
          </cell>
          <cell r="K12612">
            <v>614.54</v>
          </cell>
          <cell r="L12612">
            <v>-6.72</v>
          </cell>
          <cell r="M12612">
            <v>607.81999999999994</v>
          </cell>
          <cell r="N12612">
            <v>6.1</v>
          </cell>
        </row>
        <row r="12613">
          <cell r="A12613" t="str">
            <v>SS2.018Thinned055</v>
          </cell>
          <cell r="B12613" t="str">
            <v xml:space="preserve">SS </v>
          </cell>
          <cell r="C12613">
            <v>2</v>
          </cell>
          <cell r="D12613">
            <v>18</v>
          </cell>
          <cell r="E12613" t="str">
            <v>Thinned</v>
          </cell>
          <cell r="F12613" t="str">
            <v xml:space="preserve"> 55-60</v>
          </cell>
          <cell r="G12613">
            <v>7.09</v>
          </cell>
          <cell r="H12613">
            <v>-0.74</v>
          </cell>
          <cell r="I12613">
            <v>6.35</v>
          </cell>
          <cell r="J12613">
            <v>31.77</v>
          </cell>
          <cell r="K12613">
            <v>646.30999999999995</v>
          </cell>
          <cell r="L12613">
            <v>-7.64</v>
          </cell>
          <cell r="M12613">
            <v>638.66999999999996</v>
          </cell>
          <cell r="N12613">
            <v>5.25</v>
          </cell>
        </row>
        <row r="12614">
          <cell r="A12614" t="str">
            <v>SS2.018Thinned060</v>
          </cell>
          <cell r="B12614" t="str">
            <v xml:space="preserve">SS </v>
          </cell>
          <cell r="C12614">
            <v>2</v>
          </cell>
          <cell r="D12614">
            <v>18</v>
          </cell>
          <cell r="E12614" t="str">
            <v>Thinned</v>
          </cell>
          <cell r="F12614" t="str">
            <v xml:space="preserve"> 60-65</v>
          </cell>
          <cell r="G12614">
            <v>5.91</v>
          </cell>
          <cell r="H12614">
            <v>-0.73</v>
          </cell>
          <cell r="I12614">
            <v>5.18</v>
          </cell>
          <cell r="J12614">
            <v>25.89</v>
          </cell>
          <cell r="K12614">
            <v>672.2</v>
          </cell>
          <cell r="L12614">
            <v>-8.4600000000000009</v>
          </cell>
          <cell r="M12614">
            <v>663.74</v>
          </cell>
          <cell r="N12614">
            <v>4.62</v>
          </cell>
        </row>
        <row r="12615">
          <cell r="A12615" t="str">
            <v>SS2.018Thinned065</v>
          </cell>
          <cell r="B12615" t="str">
            <v xml:space="preserve">SS </v>
          </cell>
          <cell r="C12615">
            <v>2</v>
          </cell>
          <cell r="D12615">
            <v>18</v>
          </cell>
          <cell r="E12615" t="str">
            <v>Thinned</v>
          </cell>
          <cell r="F12615" t="str">
            <v xml:space="preserve"> 65-70</v>
          </cell>
          <cell r="G12615">
            <v>5.25</v>
          </cell>
          <cell r="H12615">
            <v>-0.59</v>
          </cell>
          <cell r="I12615">
            <v>4.66</v>
          </cell>
          <cell r="J12615">
            <v>23.31</v>
          </cell>
          <cell r="K12615">
            <v>695.51</v>
          </cell>
          <cell r="L12615">
            <v>-9.17</v>
          </cell>
          <cell r="M12615">
            <v>686.34</v>
          </cell>
          <cell r="N12615">
            <v>4.07</v>
          </cell>
        </row>
        <row r="12616">
          <cell r="A12616" t="str">
            <v>SS2.018Thinned070</v>
          </cell>
          <cell r="B12616" t="str">
            <v xml:space="preserve">SS </v>
          </cell>
          <cell r="C12616">
            <v>2</v>
          </cell>
          <cell r="D12616">
            <v>18</v>
          </cell>
          <cell r="E12616" t="str">
            <v>Thinned</v>
          </cell>
          <cell r="F12616" t="str">
            <v xml:space="preserve"> 70-75</v>
          </cell>
          <cell r="G12616">
            <v>4.43</v>
          </cell>
          <cell r="H12616">
            <v>-0.44</v>
          </cell>
          <cell r="I12616">
            <v>3.99</v>
          </cell>
          <cell r="J12616">
            <v>19.95</v>
          </cell>
          <cell r="K12616">
            <v>715.46</v>
          </cell>
          <cell r="L12616">
            <v>-9.81</v>
          </cell>
          <cell r="M12616">
            <v>705.65000000000009</v>
          </cell>
          <cell r="N12616">
            <v>3.62</v>
          </cell>
        </row>
        <row r="12617">
          <cell r="A12617" t="str">
            <v>SS2.018Thinned075</v>
          </cell>
          <cell r="B12617" t="str">
            <v xml:space="preserve">SS </v>
          </cell>
          <cell r="C12617">
            <v>2</v>
          </cell>
          <cell r="D12617">
            <v>18</v>
          </cell>
          <cell r="E12617" t="str">
            <v>Thinned</v>
          </cell>
          <cell r="F12617" t="str">
            <v xml:space="preserve"> 75-80</v>
          </cell>
          <cell r="G12617">
            <v>3.94</v>
          </cell>
          <cell r="H12617">
            <v>-0.39</v>
          </cell>
          <cell r="I12617">
            <v>3.55</v>
          </cell>
          <cell r="J12617">
            <v>17.739999999999998</v>
          </cell>
          <cell r="K12617">
            <v>733.2</v>
          </cell>
          <cell r="L12617">
            <v>-10.39</v>
          </cell>
          <cell r="M12617">
            <v>722.81000000000006</v>
          </cell>
          <cell r="N12617">
            <v>3.28</v>
          </cell>
        </row>
        <row r="12618">
          <cell r="A12618" t="str">
            <v>SS2.018Thinned080</v>
          </cell>
          <cell r="B12618" t="str">
            <v xml:space="preserve">SS </v>
          </cell>
          <cell r="C12618">
            <v>2</v>
          </cell>
          <cell r="D12618">
            <v>18</v>
          </cell>
          <cell r="E12618" t="str">
            <v>Thinned</v>
          </cell>
          <cell r="F12618" t="str">
            <v xml:space="preserve"> 80-85</v>
          </cell>
          <cell r="G12618">
            <v>3.26</v>
          </cell>
          <cell r="H12618">
            <v>-0.34</v>
          </cell>
          <cell r="I12618">
            <v>2.92</v>
          </cell>
          <cell r="J12618">
            <v>14.6</v>
          </cell>
          <cell r="K12618">
            <v>747.8</v>
          </cell>
          <cell r="L12618">
            <v>-10.9</v>
          </cell>
          <cell r="M12618">
            <v>736.9</v>
          </cell>
          <cell r="N12618">
            <v>2.94</v>
          </cell>
        </row>
        <row r="12619">
          <cell r="A12619" t="str">
            <v>SS2.018Thinned085</v>
          </cell>
          <cell r="B12619" t="str">
            <v xml:space="preserve">SS </v>
          </cell>
          <cell r="C12619">
            <v>2</v>
          </cell>
          <cell r="D12619">
            <v>18</v>
          </cell>
          <cell r="E12619" t="str">
            <v>Thinned</v>
          </cell>
          <cell r="F12619" t="str">
            <v xml:space="preserve"> 85-90</v>
          </cell>
          <cell r="G12619">
            <v>2.77</v>
          </cell>
          <cell r="H12619">
            <v>-0.3</v>
          </cell>
          <cell r="I12619">
            <v>2.4700000000000002</v>
          </cell>
          <cell r="J12619">
            <v>12.36</v>
          </cell>
          <cell r="K12619">
            <v>760.16</v>
          </cell>
          <cell r="L12619">
            <v>-11.37</v>
          </cell>
          <cell r="M12619">
            <v>748.79</v>
          </cell>
          <cell r="N12619">
            <v>2.64</v>
          </cell>
        </row>
        <row r="12620">
          <cell r="A12620" t="str">
            <v>SS2.018Thinned090</v>
          </cell>
          <cell r="B12620" t="str">
            <v xml:space="preserve">SS </v>
          </cell>
          <cell r="C12620">
            <v>2</v>
          </cell>
          <cell r="D12620">
            <v>18</v>
          </cell>
          <cell r="E12620" t="str">
            <v>Thinned</v>
          </cell>
          <cell r="F12620" t="str">
            <v xml:space="preserve"> 90-95</v>
          </cell>
          <cell r="G12620">
            <v>1.98</v>
          </cell>
          <cell r="H12620">
            <v>-0.26</v>
          </cell>
          <cell r="I12620">
            <v>1.72</v>
          </cell>
          <cell r="J12620">
            <v>8.61</v>
          </cell>
          <cell r="K12620">
            <v>768.78</v>
          </cell>
          <cell r="L12620">
            <v>-11.79</v>
          </cell>
          <cell r="M12620">
            <v>756.99</v>
          </cell>
          <cell r="N12620">
            <v>2.37</v>
          </cell>
        </row>
        <row r="12621">
          <cell r="A12621" t="str">
            <v>SS2.018Thinned095</v>
          </cell>
          <cell r="B12621" t="str">
            <v xml:space="preserve">SS </v>
          </cell>
          <cell r="C12621">
            <v>2</v>
          </cell>
          <cell r="D12621">
            <v>18</v>
          </cell>
          <cell r="E12621" t="str">
            <v>Thinned</v>
          </cell>
          <cell r="F12621" t="str">
            <v xml:space="preserve"> 95-100</v>
          </cell>
          <cell r="G12621">
            <v>1.76</v>
          </cell>
          <cell r="H12621">
            <v>-0.24</v>
          </cell>
          <cell r="I12621">
            <v>1.52</v>
          </cell>
          <cell r="J12621">
            <v>7.61</v>
          </cell>
          <cell r="K12621">
            <v>776.38</v>
          </cell>
          <cell r="L12621">
            <v>-12.16</v>
          </cell>
          <cell r="M12621">
            <v>764.22</v>
          </cell>
          <cell r="N12621">
            <v>2.13</v>
          </cell>
        </row>
        <row r="12622">
          <cell r="A12622" t="str">
            <v>SS2.018Thinned100</v>
          </cell>
          <cell r="B12622" t="str">
            <v xml:space="preserve">SS </v>
          </cell>
          <cell r="C12622">
            <v>2</v>
          </cell>
          <cell r="D12622">
            <v>18</v>
          </cell>
          <cell r="E12622" t="str">
            <v>Thinned</v>
          </cell>
          <cell r="F12622" t="str">
            <v>100-105</v>
          </cell>
          <cell r="G12622">
            <v>1.36</v>
          </cell>
          <cell r="H12622">
            <v>-0.22</v>
          </cell>
          <cell r="I12622">
            <v>1.1399999999999999</v>
          </cell>
          <cell r="J12622">
            <v>5.7</v>
          </cell>
          <cell r="K12622">
            <v>782.08</v>
          </cell>
          <cell r="L12622">
            <v>-12.5</v>
          </cell>
          <cell r="M12622">
            <v>769.58</v>
          </cell>
          <cell r="N12622">
            <v>1.91</v>
          </cell>
        </row>
        <row r="12623">
          <cell r="A12623" t="str">
            <v>SS2.018Thinned105</v>
          </cell>
          <cell r="B12623" t="str">
            <v xml:space="preserve">SS </v>
          </cell>
          <cell r="C12623">
            <v>2</v>
          </cell>
          <cell r="D12623">
            <v>18</v>
          </cell>
          <cell r="E12623" t="str">
            <v>Thinned</v>
          </cell>
          <cell r="F12623" t="str">
            <v>105-110</v>
          </cell>
          <cell r="G12623">
            <v>1.0900000000000001</v>
          </cell>
          <cell r="H12623">
            <v>-0.2</v>
          </cell>
          <cell r="I12623">
            <v>0.88</v>
          </cell>
          <cell r="J12623">
            <v>4.41</v>
          </cell>
          <cell r="K12623">
            <v>786.49</v>
          </cell>
          <cell r="L12623">
            <v>-12.8</v>
          </cell>
          <cell r="M12623">
            <v>773.69</v>
          </cell>
          <cell r="N12623">
            <v>1.72</v>
          </cell>
        </row>
        <row r="12624">
          <cell r="A12624" t="str">
            <v>SS2.018Thinned110</v>
          </cell>
          <cell r="B12624" t="str">
            <v xml:space="preserve">SS </v>
          </cell>
          <cell r="C12624">
            <v>2</v>
          </cell>
          <cell r="D12624">
            <v>18</v>
          </cell>
          <cell r="E12624" t="str">
            <v>Thinned</v>
          </cell>
          <cell r="F12624" t="str">
            <v>110-115</v>
          </cell>
          <cell r="G12624">
            <v>0.87</v>
          </cell>
          <cell r="H12624">
            <v>-0.19</v>
          </cell>
          <cell r="I12624">
            <v>0.68</v>
          </cell>
          <cell r="J12624">
            <v>3.41</v>
          </cell>
          <cell r="K12624">
            <v>789.9</v>
          </cell>
          <cell r="L12624">
            <v>-13.08</v>
          </cell>
          <cell r="M12624">
            <v>776.81999999999994</v>
          </cell>
          <cell r="N12624">
            <v>1.55</v>
          </cell>
        </row>
        <row r="12625">
          <cell r="A12625" t="str">
            <v>SS2.018Thinned115</v>
          </cell>
          <cell r="B12625" t="str">
            <v xml:space="preserve">SS </v>
          </cell>
          <cell r="C12625">
            <v>2</v>
          </cell>
          <cell r="D12625">
            <v>18</v>
          </cell>
          <cell r="E12625" t="str">
            <v>Thinned</v>
          </cell>
          <cell r="F12625" t="str">
            <v>115-120</v>
          </cell>
          <cell r="G12625">
            <v>0.69</v>
          </cell>
          <cell r="H12625">
            <v>-0.17</v>
          </cell>
          <cell r="I12625">
            <v>0.52</v>
          </cell>
          <cell r="J12625">
            <v>2.62</v>
          </cell>
          <cell r="K12625">
            <v>792.53</v>
          </cell>
          <cell r="L12625">
            <v>-13.32</v>
          </cell>
          <cell r="M12625">
            <v>779.20999999999992</v>
          </cell>
          <cell r="N12625">
            <v>1.39</v>
          </cell>
        </row>
        <row r="12626">
          <cell r="A12626" t="str">
            <v>SS2.018Thinned120</v>
          </cell>
          <cell r="B12626" t="str">
            <v xml:space="preserve">SS </v>
          </cell>
          <cell r="C12626">
            <v>2</v>
          </cell>
          <cell r="D12626">
            <v>18</v>
          </cell>
          <cell r="E12626" t="str">
            <v>Thinned</v>
          </cell>
          <cell r="F12626" t="str">
            <v>120-125</v>
          </cell>
          <cell r="G12626">
            <v>0.52</v>
          </cell>
          <cell r="H12626">
            <v>-0.15</v>
          </cell>
          <cell r="I12626">
            <v>0.37</v>
          </cell>
          <cell r="J12626">
            <v>1.85</v>
          </cell>
          <cell r="K12626">
            <v>794.38</v>
          </cell>
          <cell r="L12626">
            <v>-13.54</v>
          </cell>
          <cell r="M12626">
            <v>780.84</v>
          </cell>
          <cell r="N12626">
            <v>1.25</v>
          </cell>
        </row>
        <row r="12627">
          <cell r="A12627" t="str">
            <v>SS2.018Thinned125</v>
          </cell>
          <cell r="B12627" t="str">
            <v xml:space="preserve">SS </v>
          </cell>
          <cell r="C12627">
            <v>2</v>
          </cell>
          <cell r="D12627">
            <v>18</v>
          </cell>
          <cell r="E12627" t="str">
            <v>Thinned</v>
          </cell>
          <cell r="F12627" t="str">
            <v>125-130</v>
          </cell>
          <cell r="G12627">
            <v>0.32</v>
          </cell>
          <cell r="H12627">
            <v>-0.14000000000000001</v>
          </cell>
          <cell r="I12627">
            <v>0.19</v>
          </cell>
          <cell r="J12627">
            <v>0.94</v>
          </cell>
          <cell r="K12627">
            <v>795.32</v>
          </cell>
          <cell r="L12627">
            <v>-13.74</v>
          </cell>
          <cell r="M12627">
            <v>781.58</v>
          </cell>
          <cell r="N12627">
            <v>1.1200000000000001</v>
          </cell>
        </row>
        <row r="12628">
          <cell r="A12628" t="str">
            <v>SS2.018Thinned130</v>
          </cell>
          <cell r="B12628" t="str">
            <v xml:space="preserve">SS </v>
          </cell>
          <cell r="C12628">
            <v>2</v>
          </cell>
          <cell r="D12628">
            <v>18</v>
          </cell>
          <cell r="E12628" t="str">
            <v>Thinned</v>
          </cell>
          <cell r="F12628" t="str">
            <v>130-135</v>
          </cell>
          <cell r="G12628">
            <v>0.33</v>
          </cell>
          <cell r="H12628">
            <v>-0.12</v>
          </cell>
          <cell r="I12628">
            <v>0.2</v>
          </cell>
          <cell r="J12628">
            <v>1.02</v>
          </cell>
          <cell r="K12628">
            <v>796.34</v>
          </cell>
          <cell r="L12628">
            <v>-13.92</v>
          </cell>
          <cell r="M12628">
            <v>782.42000000000007</v>
          </cell>
          <cell r="N12628">
            <v>1.01</v>
          </cell>
        </row>
        <row r="12629">
          <cell r="A12629" t="str">
            <v>SS2.018Thinned135</v>
          </cell>
          <cell r="B12629" t="str">
            <v xml:space="preserve">SS </v>
          </cell>
          <cell r="C12629">
            <v>2</v>
          </cell>
          <cell r="D12629">
            <v>18</v>
          </cell>
          <cell r="E12629" t="str">
            <v>Thinned</v>
          </cell>
          <cell r="F12629" t="str">
            <v>135-140</v>
          </cell>
          <cell r="G12629">
            <v>0.13</v>
          </cell>
          <cell r="H12629">
            <v>-0.11</v>
          </cell>
          <cell r="I12629">
            <v>0.02</v>
          </cell>
          <cell r="J12629">
            <v>0.09</v>
          </cell>
          <cell r="K12629">
            <v>796.43</v>
          </cell>
          <cell r="L12629">
            <v>-14.08</v>
          </cell>
          <cell r="M12629">
            <v>782.34999999999991</v>
          </cell>
          <cell r="N12629">
            <v>0.91</v>
          </cell>
        </row>
        <row r="12630">
          <cell r="A12630" t="str">
            <v>SS2.018Thinned140</v>
          </cell>
          <cell r="B12630" t="str">
            <v xml:space="preserve">SS </v>
          </cell>
          <cell r="C12630">
            <v>2</v>
          </cell>
          <cell r="D12630">
            <v>18</v>
          </cell>
          <cell r="E12630" t="str">
            <v>Thinned</v>
          </cell>
          <cell r="F12630" t="str">
            <v>140-145</v>
          </cell>
          <cell r="G12630">
            <v>0.17</v>
          </cell>
          <cell r="H12630">
            <v>-0.1</v>
          </cell>
          <cell r="I12630">
            <v>7.0000000000000007E-2</v>
          </cell>
          <cell r="J12630">
            <v>0.37</v>
          </cell>
          <cell r="K12630">
            <v>796.8</v>
          </cell>
          <cell r="L12630">
            <v>-14.22</v>
          </cell>
          <cell r="M12630">
            <v>782.57999999999993</v>
          </cell>
          <cell r="N12630">
            <v>0.82</v>
          </cell>
        </row>
        <row r="12631">
          <cell r="A12631" t="str">
            <v>SS2.018Thinned145</v>
          </cell>
          <cell r="B12631" t="str">
            <v xml:space="preserve">SS </v>
          </cell>
          <cell r="C12631">
            <v>2</v>
          </cell>
          <cell r="D12631">
            <v>18</v>
          </cell>
          <cell r="E12631" t="str">
            <v>Thinned</v>
          </cell>
          <cell r="F12631" t="str">
            <v>145-150</v>
          </cell>
          <cell r="G12631">
            <v>0.04</v>
          </cell>
          <cell r="H12631">
            <v>-0.09</v>
          </cell>
          <cell r="I12631">
            <v>-0.05</v>
          </cell>
          <cell r="J12631">
            <v>-0.25</v>
          </cell>
          <cell r="K12631">
            <v>796.54</v>
          </cell>
          <cell r="L12631">
            <v>-14.35</v>
          </cell>
          <cell r="M12631">
            <v>782.18999999999994</v>
          </cell>
          <cell r="N12631">
            <v>0.73</v>
          </cell>
        </row>
        <row r="12632">
          <cell r="A12632" t="str">
            <v>SS2.018Thinned150</v>
          </cell>
          <cell r="B12632" t="str">
            <v xml:space="preserve">SS </v>
          </cell>
          <cell r="C12632">
            <v>2</v>
          </cell>
          <cell r="D12632">
            <v>18</v>
          </cell>
          <cell r="E12632" t="str">
            <v>Thinned</v>
          </cell>
          <cell r="F12632" t="str">
            <v>150-155</v>
          </cell>
          <cell r="G12632">
            <v>0.02</v>
          </cell>
          <cell r="H12632">
            <v>-0.08</v>
          </cell>
          <cell r="I12632">
            <v>-0.06</v>
          </cell>
          <cell r="J12632">
            <v>-0.28000000000000003</v>
          </cell>
          <cell r="K12632">
            <v>796.27</v>
          </cell>
          <cell r="L12632">
            <v>-14.46</v>
          </cell>
          <cell r="M12632">
            <v>781.81</v>
          </cell>
          <cell r="N12632">
            <v>0.66</v>
          </cell>
        </row>
        <row r="12633">
          <cell r="A12633" t="str">
            <v>SS2.018Thinned155</v>
          </cell>
          <cell r="B12633" t="str">
            <v xml:space="preserve">SS </v>
          </cell>
          <cell r="C12633">
            <v>2</v>
          </cell>
          <cell r="D12633">
            <v>18</v>
          </cell>
          <cell r="E12633" t="str">
            <v>Thinned</v>
          </cell>
          <cell r="F12633" t="str">
            <v>155-160</v>
          </cell>
          <cell r="G12633">
            <v>-0.03</v>
          </cell>
          <cell r="H12633">
            <v>-7.0000000000000007E-2</v>
          </cell>
          <cell r="I12633">
            <v>-0.1</v>
          </cell>
          <cell r="J12633">
            <v>-0.49</v>
          </cell>
          <cell r="K12633">
            <v>795.78</v>
          </cell>
          <cell r="L12633">
            <v>-14.57</v>
          </cell>
          <cell r="M12633">
            <v>781.20999999999992</v>
          </cell>
          <cell r="N12633">
            <v>0.59</v>
          </cell>
        </row>
        <row r="12634">
          <cell r="A12634" t="str">
            <v>SS2.018Thinned160</v>
          </cell>
          <cell r="B12634" t="str">
            <v xml:space="preserve">SS </v>
          </cell>
          <cell r="C12634">
            <v>2</v>
          </cell>
          <cell r="D12634">
            <v>18</v>
          </cell>
          <cell r="E12634" t="str">
            <v>Thinned</v>
          </cell>
          <cell r="F12634" t="str">
            <v>160-165</v>
          </cell>
          <cell r="G12634">
            <v>-0.05</v>
          </cell>
          <cell r="H12634">
            <v>-7.0000000000000007E-2</v>
          </cell>
          <cell r="I12634">
            <v>-0.12</v>
          </cell>
          <cell r="J12634">
            <v>-0.59</v>
          </cell>
          <cell r="K12634">
            <v>795.19</v>
          </cell>
          <cell r="L12634">
            <v>-14.66</v>
          </cell>
          <cell r="M12634">
            <v>780.53000000000009</v>
          </cell>
          <cell r="N12634">
            <v>0.53</v>
          </cell>
        </row>
        <row r="12635">
          <cell r="A12635" t="str">
            <v>SS2.018Thinned165</v>
          </cell>
          <cell r="B12635" t="str">
            <v xml:space="preserve">SS </v>
          </cell>
          <cell r="C12635">
            <v>2</v>
          </cell>
          <cell r="D12635">
            <v>18</v>
          </cell>
          <cell r="E12635" t="str">
            <v>Thinned</v>
          </cell>
          <cell r="F12635" t="str">
            <v>165-170</v>
          </cell>
          <cell r="G12635">
            <v>-0.09</v>
          </cell>
          <cell r="H12635">
            <v>-0.06</v>
          </cell>
          <cell r="I12635">
            <v>-0.15</v>
          </cell>
          <cell r="J12635">
            <v>-0.73</v>
          </cell>
          <cell r="K12635">
            <v>794.46</v>
          </cell>
          <cell r="L12635">
            <v>-14.74</v>
          </cell>
          <cell r="M12635">
            <v>779.72</v>
          </cell>
          <cell r="N12635">
            <v>0.48</v>
          </cell>
        </row>
        <row r="12636">
          <cell r="A12636" t="str">
            <v>SS2.018Thinned170</v>
          </cell>
          <cell r="B12636" t="str">
            <v xml:space="preserve">SS </v>
          </cell>
          <cell r="C12636">
            <v>2</v>
          </cell>
          <cell r="D12636">
            <v>18</v>
          </cell>
          <cell r="E12636" t="str">
            <v>Thinned</v>
          </cell>
          <cell r="F12636" t="str">
            <v>170-175</v>
          </cell>
          <cell r="G12636">
            <v>-0.11</v>
          </cell>
          <cell r="H12636">
            <v>-0.05</v>
          </cell>
          <cell r="I12636">
            <v>-0.17</v>
          </cell>
          <cell r="J12636">
            <v>-0.83</v>
          </cell>
          <cell r="K12636">
            <v>793.63</v>
          </cell>
          <cell r="L12636">
            <v>-14.82</v>
          </cell>
          <cell r="M12636">
            <v>778.81</v>
          </cell>
          <cell r="N12636">
            <v>0.43</v>
          </cell>
        </row>
        <row r="12637">
          <cell r="A12637" t="str">
            <v>SS2.018Thinned175</v>
          </cell>
          <cell r="B12637" t="str">
            <v xml:space="preserve">SS </v>
          </cell>
          <cell r="C12637">
            <v>2</v>
          </cell>
          <cell r="D12637">
            <v>18</v>
          </cell>
          <cell r="E12637" t="str">
            <v>Thinned</v>
          </cell>
          <cell r="F12637" t="str">
            <v>175-180</v>
          </cell>
          <cell r="G12637">
            <v>-0.06</v>
          </cell>
          <cell r="H12637">
            <v>-0.05</v>
          </cell>
          <cell r="I12637">
            <v>-0.11</v>
          </cell>
          <cell r="J12637">
            <v>-0.53</v>
          </cell>
          <cell r="K12637">
            <v>793.1</v>
          </cell>
          <cell r="L12637">
            <v>-14.89</v>
          </cell>
          <cell r="M12637">
            <v>778.21</v>
          </cell>
          <cell r="N12637">
            <v>0.39</v>
          </cell>
        </row>
        <row r="12638">
          <cell r="A12638" t="str">
            <v>SS2.018Thinned180</v>
          </cell>
          <cell r="B12638" t="str">
            <v xml:space="preserve">SS </v>
          </cell>
          <cell r="C12638">
            <v>2</v>
          </cell>
          <cell r="D12638">
            <v>18</v>
          </cell>
          <cell r="E12638" t="str">
            <v>Thinned</v>
          </cell>
          <cell r="F12638" t="str">
            <v>180-185</v>
          </cell>
          <cell r="G12638">
            <v>-0.1</v>
          </cell>
          <cell r="H12638">
            <v>-0.04</v>
          </cell>
          <cell r="I12638">
            <v>-0.15</v>
          </cell>
          <cell r="J12638">
            <v>-0.74</v>
          </cell>
          <cell r="K12638">
            <v>792.37</v>
          </cell>
          <cell r="L12638">
            <v>-14.95</v>
          </cell>
          <cell r="M12638">
            <v>777.42</v>
          </cell>
          <cell r="N12638">
            <v>0.35</v>
          </cell>
        </row>
        <row r="12639">
          <cell r="A12639" t="str">
            <v>SS2.018Thinned185</v>
          </cell>
          <cell r="B12639" t="str">
            <v xml:space="preserve">SS </v>
          </cell>
          <cell r="C12639">
            <v>2</v>
          </cell>
          <cell r="D12639">
            <v>18</v>
          </cell>
          <cell r="E12639" t="str">
            <v>Thinned</v>
          </cell>
          <cell r="F12639" t="str">
            <v>185-190</v>
          </cell>
          <cell r="G12639">
            <v>-0.11</v>
          </cell>
          <cell r="H12639">
            <v>-0.04</v>
          </cell>
          <cell r="I12639">
            <v>-0.14000000000000001</v>
          </cell>
          <cell r="J12639">
            <v>-0.72</v>
          </cell>
          <cell r="K12639">
            <v>791.65</v>
          </cell>
          <cell r="L12639">
            <v>-15</v>
          </cell>
          <cell r="M12639">
            <v>776.65</v>
          </cell>
          <cell r="N12639">
            <v>0.31</v>
          </cell>
        </row>
        <row r="12640">
          <cell r="A12640" t="str">
            <v>SS2.018Thinned190</v>
          </cell>
          <cell r="B12640" t="str">
            <v xml:space="preserve">SS </v>
          </cell>
          <cell r="C12640">
            <v>2</v>
          </cell>
          <cell r="D12640">
            <v>18</v>
          </cell>
          <cell r="E12640" t="str">
            <v>Thinned</v>
          </cell>
          <cell r="F12640" t="str">
            <v>190-195</v>
          </cell>
          <cell r="G12640">
            <v>-0.11</v>
          </cell>
          <cell r="H12640">
            <v>-0.03</v>
          </cell>
          <cell r="I12640">
            <v>-0.15</v>
          </cell>
          <cell r="J12640">
            <v>-0.73</v>
          </cell>
          <cell r="K12640">
            <v>790.92</v>
          </cell>
          <cell r="L12640">
            <v>-15.06</v>
          </cell>
          <cell r="M12640">
            <v>775.86</v>
          </cell>
          <cell r="N12640">
            <v>0.28000000000000003</v>
          </cell>
        </row>
        <row r="12641">
          <cell r="A12641" t="str">
            <v>SS2.018Thinned195</v>
          </cell>
          <cell r="B12641" t="str">
            <v xml:space="preserve">SS </v>
          </cell>
          <cell r="C12641">
            <v>2</v>
          </cell>
          <cell r="D12641">
            <v>18</v>
          </cell>
          <cell r="E12641" t="str">
            <v>Thinned</v>
          </cell>
          <cell r="F12641" t="str">
            <v>195-200</v>
          </cell>
          <cell r="G12641">
            <v>-0.11</v>
          </cell>
          <cell r="H12641">
            <v>-0.03</v>
          </cell>
          <cell r="I12641">
            <v>-0.14000000000000001</v>
          </cell>
          <cell r="J12641">
            <v>-0.71</v>
          </cell>
          <cell r="K12641">
            <v>790.21</v>
          </cell>
          <cell r="L12641">
            <v>-15.1</v>
          </cell>
          <cell r="M12641">
            <v>775.11</v>
          </cell>
          <cell r="N12641">
            <v>0.25</v>
          </cell>
        </row>
        <row r="12642">
          <cell r="A12642" t="str">
            <v>SS2.020NO_thin000</v>
          </cell>
          <cell r="B12642" t="str">
            <v xml:space="preserve">SS </v>
          </cell>
          <cell r="C12642">
            <v>2</v>
          </cell>
          <cell r="D12642">
            <v>20</v>
          </cell>
          <cell r="E12642" t="str">
            <v>NO_thin</v>
          </cell>
          <cell r="F12642" t="str">
            <v xml:space="preserve">  0-5</v>
          </cell>
          <cell r="G12642">
            <v>1.69</v>
          </cell>
          <cell r="H12642">
            <v>0.27</v>
          </cell>
          <cell r="I12642">
            <v>1.95</v>
          </cell>
          <cell r="J12642">
            <v>9.77</v>
          </cell>
          <cell r="K12642">
            <v>9.77</v>
          </cell>
          <cell r="L12642">
            <v>0</v>
          </cell>
          <cell r="M12642">
            <v>9.77</v>
          </cell>
          <cell r="N12642">
            <v>0</v>
          </cell>
        </row>
        <row r="12643">
          <cell r="A12643" t="str">
            <v>SS2.020NO_thin005</v>
          </cell>
          <cell r="B12643" t="str">
            <v xml:space="preserve">SS </v>
          </cell>
          <cell r="C12643">
            <v>2</v>
          </cell>
          <cell r="D12643">
            <v>20</v>
          </cell>
          <cell r="E12643" t="str">
            <v>NO_thin</v>
          </cell>
          <cell r="F12643" t="str">
            <v xml:space="preserve">  5-10</v>
          </cell>
          <cell r="G12643">
            <v>5.14</v>
          </cell>
          <cell r="H12643">
            <v>0.33</v>
          </cell>
          <cell r="I12643">
            <v>5.47</v>
          </cell>
          <cell r="J12643">
            <v>27.37</v>
          </cell>
          <cell r="K12643">
            <v>37.14</v>
          </cell>
          <cell r="L12643">
            <v>0</v>
          </cell>
          <cell r="M12643">
            <v>37.14</v>
          </cell>
          <cell r="N12643">
            <v>0</v>
          </cell>
        </row>
        <row r="12644">
          <cell r="A12644" t="str">
            <v>SS2.020NO_thin010</v>
          </cell>
          <cell r="B12644" t="str">
            <v xml:space="preserve">SS </v>
          </cell>
          <cell r="C12644">
            <v>2</v>
          </cell>
          <cell r="D12644">
            <v>20</v>
          </cell>
          <cell r="E12644" t="str">
            <v>NO_thin</v>
          </cell>
          <cell r="F12644" t="str">
            <v xml:space="preserve"> 10-15</v>
          </cell>
          <cell r="G12644">
            <v>15.7</v>
          </cell>
          <cell r="H12644">
            <v>0.33</v>
          </cell>
          <cell r="I12644">
            <v>16.03</v>
          </cell>
          <cell r="J12644">
            <v>80.16</v>
          </cell>
          <cell r="K12644">
            <v>117.3</v>
          </cell>
          <cell r="L12644">
            <v>0</v>
          </cell>
          <cell r="M12644">
            <v>117.3</v>
          </cell>
          <cell r="N12644">
            <v>0</v>
          </cell>
        </row>
        <row r="12645">
          <cell r="A12645" t="str">
            <v>SS2.020NO_thin015</v>
          </cell>
          <cell r="B12645" t="str">
            <v xml:space="preserve">SS </v>
          </cell>
          <cell r="C12645">
            <v>2</v>
          </cell>
          <cell r="D12645">
            <v>20</v>
          </cell>
          <cell r="E12645" t="str">
            <v>NO_thin</v>
          </cell>
          <cell r="F12645" t="str">
            <v xml:space="preserve"> 15-20</v>
          </cell>
          <cell r="G12645">
            <v>31.93</v>
          </cell>
          <cell r="H12645">
            <v>0.98</v>
          </cell>
          <cell r="I12645">
            <v>32.909999999999997</v>
          </cell>
          <cell r="J12645">
            <v>164.56</v>
          </cell>
          <cell r="K12645">
            <v>281.86</v>
          </cell>
          <cell r="L12645">
            <v>0</v>
          </cell>
          <cell r="M12645">
            <v>281.86</v>
          </cell>
          <cell r="N12645">
            <v>0</v>
          </cell>
        </row>
        <row r="12646">
          <cell r="A12646" t="str">
            <v>SS2.020NO_thin020</v>
          </cell>
          <cell r="B12646" t="str">
            <v xml:space="preserve">SS </v>
          </cell>
          <cell r="C12646">
            <v>2</v>
          </cell>
          <cell r="D12646">
            <v>20</v>
          </cell>
          <cell r="E12646" t="str">
            <v>NO_thin</v>
          </cell>
          <cell r="F12646" t="str">
            <v xml:space="preserve"> 20-25</v>
          </cell>
          <cell r="G12646">
            <v>26.31</v>
          </cell>
          <cell r="H12646">
            <v>0.72</v>
          </cell>
          <cell r="I12646">
            <v>27.03</v>
          </cell>
          <cell r="J12646">
            <v>135.13999999999999</v>
          </cell>
          <cell r="K12646">
            <v>417</v>
          </cell>
          <cell r="L12646">
            <v>0</v>
          </cell>
          <cell r="M12646">
            <v>417</v>
          </cell>
          <cell r="N12646">
            <v>0</v>
          </cell>
        </row>
        <row r="12647">
          <cell r="A12647" t="str">
            <v>SS2.020NO_thin025</v>
          </cell>
          <cell r="B12647" t="str">
            <v xml:space="preserve">SS </v>
          </cell>
          <cell r="C12647">
            <v>2</v>
          </cell>
          <cell r="D12647">
            <v>20</v>
          </cell>
          <cell r="E12647" t="str">
            <v>NO_thin</v>
          </cell>
          <cell r="F12647" t="str">
            <v xml:space="preserve"> 25-30</v>
          </cell>
          <cell r="G12647">
            <v>25.93</v>
          </cell>
          <cell r="H12647">
            <v>0.47</v>
          </cell>
          <cell r="I12647">
            <v>26.4</v>
          </cell>
          <cell r="J12647">
            <v>131.97999999999999</v>
          </cell>
          <cell r="K12647">
            <v>548.99</v>
          </cell>
          <cell r="L12647">
            <v>0</v>
          </cell>
          <cell r="M12647">
            <v>548.99</v>
          </cell>
          <cell r="N12647">
            <v>0</v>
          </cell>
        </row>
        <row r="12648">
          <cell r="A12648" t="str">
            <v>SS2.020NO_thin030</v>
          </cell>
          <cell r="B12648" t="str">
            <v xml:space="preserve">SS </v>
          </cell>
          <cell r="C12648">
            <v>2</v>
          </cell>
          <cell r="D12648">
            <v>20</v>
          </cell>
          <cell r="E12648" t="str">
            <v>NO_thin</v>
          </cell>
          <cell r="F12648" t="str">
            <v xml:space="preserve"> 30-35</v>
          </cell>
          <cell r="G12648">
            <v>23.2</v>
          </cell>
          <cell r="H12648">
            <v>10.039999999999999</v>
          </cell>
          <cell r="I12648">
            <v>33.24</v>
          </cell>
          <cell r="J12648">
            <v>166.19</v>
          </cell>
          <cell r="K12648">
            <v>715.17</v>
          </cell>
          <cell r="L12648">
            <v>0</v>
          </cell>
          <cell r="M12648">
            <v>715.17</v>
          </cell>
          <cell r="N12648">
            <v>0</v>
          </cell>
        </row>
        <row r="12649">
          <cell r="A12649" t="str">
            <v>SS2.020NO_thin035</v>
          </cell>
          <cell r="B12649" t="str">
            <v xml:space="preserve">SS </v>
          </cell>
          <cell r="C12649">
            <v>2</v>
          </cell>
          <cell r="D12649">
            <v>20</v>
          </cell>
          <cell r="E12649" t="str">
            <v>NO_thin</v>
          </cell>
          <cell r="F12649" t="str">
            <v xml:space="preserve"> 35-40</v>
          </cell>
          <cell r="G12649">
            <v>19.420000000000002</v>
          </cell>
          <cell r="H12649">
            <v>9.1199999999999992</v>
          </cell>
          <cell r="I12649">
            <v>28.53</v>
          </cell>
          <cell r="J12649">
            <v>142.66999999999999</v>
          </cell>
          <cell r="K12649">
            <v>857.84</v>
          </cell>
          <cell r="L12649">
            <v>0</v>
          </cell>
          <cell r="M12649">
            <v>857.84</v>
          </cell>
          <cell r="N12649">
            <v>0</v>
          </cell>
        </row>
        <row r="12650">
          <cell r="A12650" t="str">
            <v>SS2.020NO_thin040</v>
          </cell>
          <cell r="B12650" t="str">
            <v xml:space="preserve">SS </v>
          </cell>
          <cell r="C12650">
            <v>2</v>
          </cell>
          <cell r="D12650">
            <v>20</v>
          </cell>
          <cell r="E12650" t="str">
            <v>NO_thin</v>
          </cell>
          <cell r="F12650" t="str">
            <v xml:space="preserve"> 40-45</v>
          </cell>
          <cell r="G12650">
            <v>17.239999999999998</v>
          </cell>
          <cell r="H12650">
            <v>3.06</v>
          </cell>
          <cell r="I12650">
            <v>20.3</v>
          </cell>
          <cell r="J12650">
            <v>101.51</v>
          </cell>
          <cell r="K12650">
            <v>959.35</v>
          </cell>
          <cell r="L12650">
            <v>0</v>
          </cell>
          <cell r="M12650">
            <v>959.35</v>
          </cell>
          <cell r="N12650">
            <v>0</v>
          </cell>
        </row>
        <row r="12651">
          <cell r="A12651" t="str">
            <v>SS2.020NO_thin045</v>
          </cell>
          <cell r="B12651" t="str">
            <v xml:space="preserve">SS </v>
          </cell>
          <cell r="C12651">
            <v>2</v>
          </cell>
          <cell r="D12651">
            <v>20</v>
          </cell>
          <cell r="E12651" t="str">
            <v>NO_thin</v>
          </cell>
          <cell r="F12651" t="str">
            <v xml:space="preserve"> 45-50</v>
          </cell>
          <cell r="G12651">
            <v>15.42</v>
          </cell>
          <cell r="H12651">
            <v>0.34</v>
          </cell>
          <cell r="I12651">
            <v>15.77</v>
          </cell>
          <cell r="J12651">
            <v>78.83</v>
          </cell>
          <cell r="K12651">
            <v>1038.19</v>
          </cell>
          <cell r="L12651">
            <v>0</v>
          </cell>
          <cell r="M12651">
            <v>1038.19</v>
          </cell>
          <cell r="N12651">
            <v>0</v>
          </cell>
        </row>
        <row r="12652">
          <cell r="A12652" t="str">
            <v>SS2.020NO_thin050</v>
          </cell>
          <cell r="B12652" t="str">
            <v xml:space="preserve">SS </v>
          </cell>
          <cell r="C12652">
            <v>2</v>
          </cell>
          <cell r="D12652">
            <v>20</v>
          </cell>
          <cell r="E12652" t="str">
            <v>NO_thin</v>
          </cell>
          <cell r="F12652" t="str">
            <v xml:space="preserve"> 50-55</v>
          </cell>
          <cell r="G12652">
            <v>13.73</v>
          </cell>
          <cell r="H12652">
            <v>-1.03</v>
          </cell>
          <cell r="I12652">
            <v>12.69</v>
          </cell>
          <cell r="J12652">
            <v>63.47</v>
          </cell>
          <cell r="K12652">
            <v>1101.6600000000001</v>
          </cell>
          <cell r="L12652">
            <v>0</v>
          </cell>
          <cell r="M12652">
            <v>1101.6600000000001</v>
          </cell>
          <cell r="N12652">
            <v>0</v>
          </cell>
        </row>
        <row r="12653">
          <cell r="A12653" t="str">
            <v>SS2.020NO_thin055</v>
          </cell>
          <cell r="B12653" t="str">
            <v xml:space="preserve">SS </v>
          </cell>
          <cell r="C12653">
            <v>2</v>
          </cell>
          <cell r="D12653">
            <v>20</v>
          </cell>
          <cell r="E12653" t="str">
            <v>NO_thin</v>
          </cell>
          <cell r="F12653" t="str">
            <v xml:space="preserve"> 55-60</v>
          </cell>
          <cell r="G12653">
            <v>12.11</v>
          </cell>
          <cell r="H12653">
            <v>-1.53</v>
          </cell>
          <cell r="I12653">
            <v>10.57</v>
          </cell>
          <cell r="J12653">
            <v>52.87</v>
          </cell>
          <cell r="K12653">
            <v>1154.53</v>
          </cell>
          <cell r="L12653">
            <v>0</v>
          </cell>
          <cell r="M12653">
            <v>1154.53</v>
          </cell>
          <cell r="N12653">
            <v>0</v>
          </cell>
        </row>
        <row r="12654">
          <cell r="A12654" t="str">
            <v>SS2.020NO_thin060</v>
          </cell>
          <cell r="B12654" t="str">
            <v xml:space="preserve">SS </v>
          </cell>
          <cell r="C12654">
            <v>2</v>
          </cell>
          <cell r="D12654">
            <v>20</v>
          </cell>
          <cell r="E12654" t="str">
            <v>NO_thin</v>
          </cell>
          <cell r="F12654" t="str">
            <v xml:space="preserve"> 60-65</v>
          </cell>
          <cell r="G12654">
            <v>10.51</v>
          </cell>
          <cell r="H12654">
            <v>-1.8</v>
          </cell>
          <cell r="I12654">
            <v>8.7200000000000006</v>
          </cell>
          <cell r="J12654">
            <v>43.59</v>
          </cell>
          <cell r="K12654">
            <v>1198.1199999999999</v>
          </cell>
          <cell r="L12654">
            <v>0</v>
          </cell>
          <cell r="M12654">
            <v>1198.1199999999999</v>
          </cell>
          <cell r="N12654">
            <v>0</v>
          </cell>
        </row>
        <row r="12655">
          <cell r="A12655" t="str">
            <v>SS2.020NO_thin065</v>
          </cell>
          <cell r="B12655" t="str">
            <v xml:space="preserve">SS </v>
          </cell>
          <cell r="C12655">
            <v>2</v>
          </cell>
          <cell r="D12655">
            <v>20</v>
          </cell>
          <cell r="E12655" t="str">
            <v>NO_thin</v>
          </cell>
          <cell r="F12655" t="str">
            <v xml:space="preserve"> 65-70</v>
          </cell>
          <cell r="G12655">
            <v>9.16</v>
          </cell>
          <cell r="H12655">
            <v>-1.94</v>
          </cell>
          <cell r="I12655">
            <v>7.22</v>
          </cell>
          <cell r="J12655">
            <v>36.08</v>
          </cell>
          <cell r="K12655">
            <v>1234.2</v>
          </cell>
          <cell r="L12655">
            <v>0</v>
          </cell>
          <cell r="M12655">
            <v>1234.2</v>
          </cell>
          <cell r="N12655">
            <v>0</v>
          </cell>
        </row>
        <row r="12656">
          <cell r="A12656" t="str">
            <v>SS2.020NO_thin070</v>
          </cell>
          <cell r="B12656" t="str">
            <v xml:space="preserve">SS </v>
          </cell>
          <cell r="C12656">
            <v>2</v>
          </cell>
          <cell r="D12656">
            <v>20</v>
          </cell>
          <cell r="E12656" t="str">
            <v>NO_thin</v>
          </cell>
          <cell r="F12656" t="str">
            <v xml:space="preserve"> 70-75</v>
          </cell>
          <cell r="G12656">
            <v>8.11</v>
          </cell>
          <cell r="H12656">
            <v>-1.1200000000000001</v>
          </cell>
          <cell r="I12656">
            <v>7</v>
          </cell>
          <cell r="J12656">
            <v>34.979999999999997</v>
          </cell>
          <cell r="K12656">
            <v>1269.18</v>
          </cell>
          <cell r="L12656">
            <v>0</v>
          </cell>
          <cell r="M12656">
            <v>1269.18</v>
          </cell>
          <cell r="N12656">
            <v>0</v>
          </cell>
        </row>
        <row r="12657">
          <cell r="A12657" t="str">
            <v>SS2.020NO_thin075</v>
          </cell>
          <cell r="B12657" t="str">
            <v xml:space="preserve">SS </v>
          </cell>
          <cell r="C12657">
            <v>2</v>
          </cell>
          <cell r="D12657">
            <v>20</v>
          </cell>
          <cell r="E12657" t="str">
            <v>NO_thin</v>
          </cell>
          <cell r="F12657" t="str">
            <v xml:space="preserve"> 75-80</v>
          </cell>
          <cell r="G12657">
            <v>7.25</v>
          </cell>
          <cell r="H12657">
            <v>-1.33</v>
          </cell>
          <cell r="I12657">
            <v>5.92</v>
          </cell>
          <cell r="J12657">
            <v>29.61</v>
          </cell>
          <cell r="K12657">
            <v>1298.79</v>
          </cell>
          <cell r="L12657">
            <v>0</v>
          </cell>
          <cell r="M12657">
            <v>1298.79</v>
          </cell>
          <cell r="N12657">
            <v>0</v>
          </cell>
        </row>
        <row r="12658">
          <cell r="A12658" t="str">
            <v>SS2.020NO_thin080</v>
          </cell>
          <cell r="B12658" t="str">
            <v xml:space="preserve">SS </v>
          </cell>
          <cell r="C12658">
            <v>2</v>
          </cell>
          <cell r="D12658">
            <v>20</v>
          </cell>
          <cell r="E12658" t="str">
            <v>NO_thin</v>
          </cell>
          <cell r="F12658" t="str">
            <v xml:space="preserve"> 80-85</v>
          </cell>
          <cell r="G12658">
            <v>6.29</v>
          </cell>
          <cell r="H12658">
            <v>-1.64</v>
          </cell>
          <cell r="I12658">
            <v>4.6500000000000004</v>
          </cell>
          <cell r="J12658">
            <v>23.25</v>
          </cell>
          <cell r="K12658">
            <v>1322.04</v>
          </cell>
          <cell r="L12658">
            <v>0</v>
          </cell>
          <cell r="M12658">
            <v>1322.04</v>
          </cell>
          <cell r="N12658">
            <v>0</v>
          </cell>
        </row>
        <row r="12659">
          <cell r="A12659" t="str">
            <v>SS2.020NO_thin085</v>
          </cell>
          <cell r="B12659" t="str">
            <v xml:space="preserve">SS </v>
          </cell>
          <cell r="C12659">
            <v>2</v>
          </cell>
          <cell r="D12659">
            <v>20</v>
          </cell>
          <cell r="E12659" t="str">
            <v>NO_thin</v>
          </cell>
          <cell r="F12659" t="str">
            <v xml:space="preserve"> 85-90</v>
          </cell>
          <cell r="G12659">
            <v>5.44</v>
          </cell>
          <cell r="H12659">
            <v>-1.33</v>
          </cell>
          <cell r="I12659">
            <v>4.1100000000000003</v>
          </cell>
          <cell r="J12659">
            <v>20.56</v>
          </cell>
          <cell r="K12659">
            <v>1342.6</v>
          </cell>
          <cell r="L12659">
            <v>0</v>
          </cell>
          <cell r="M12659">
            <v>1342.6</v>
          </cell>
          <cell r="N12659">
            <v>0</v>
          </cell>
        </row>
        <row r="12660">
          <cell r="A12660" t="str">
            <v>SS2.020NO_thin090</v>
          </cell>
          <cell r="B12660" t="str">
            <v xml:space="preserve">SS </v>
          </cell>
          <cell r="C12660">
            <v>2</v>
          </cell>
          <cell r="D12660">
            <v>20</v>
          </cell>
          <cell r="E12660" t="str">
            <v>NO_thin</v>
          </cell>
          <cell r="F12660" t="str">
            <v xml:space="preserve"> 90-95</v>
          </cell>
          <cell r="G12660">
            <v>4.7699999999999996</v>
          </cell>
          <cell r="H12660">
            <v>-1.23</v>
          </cell>
          <cell r="I12660">
            <v>3.55</v>
          </cell>
          <cell r="J12660">
            <v>17.739999999999998</v>
          </cell>
          <cell r="K12660">
            <v>1360.34</v>
          </cell>
          <cell r="L12660">
            <v>0</v>
          </cell>
          <cell r="M12660">
            <v>1360.34</v>
          </cell>
          <cell r="N12660">
            <v>0</v>
          </cell>
        </row>
        <row r="12661">
          <cell r="A12661" t="str">
            <v>SS2.020NO_thin095</v>
          </cell>
          <cell r="B12661" t="str">
            <v xml:space="preserve">SS </v>
          </cell>
          <cell r="C12661">
            <v>2</v>
          </cell>
          <cell r="D12661">
            <v>20</v>
          </cell>
          <cell r="E12661" t="str">
            <v>NO_thin</v>
          </cell>
          <cell r="F12661" t="str">
            <v xml:space="preserve"> 95-100</v>
          </cell>
          <cell r="G12661">
            <v>4.1399999999999997</v>
          </cell>
          <cell r="H12661">
            <v>-1.07</v>
          </cell>
          <cell r="I12661">
            <v>3.07</v>
          </cell>
          <cell r="J12661">
            <v>15.35</v>
          </cell>
          <cell r="K12661">
            <v>1375.69</v>
          </cell>
          <cell r="L12661">
            <v>0</v>
          </cell>
          <cell r="M12661">
            <v>1375.69</v>
          </cell>
          <cell r="N12661">
            <v>0</v>
          </cell>
        </row>
        <row r="12662">
          <cell r="A12662" t="str">
            <v>SS2.020NO_thin100</v>
          </cell>
          <cell r="B12662" t="str">
            <v xml:space="preserve">SS </v>
          </cell>
          <cell r="C12662">
            <v>2</v>
          </cell>
          <cell r="D12662">
            <v>20</v>
          </cell>
          <cell r="E12662" t="str">
            <v>NO_thin</v>
          </cell>
          <cell r="F12662" t="str">
            <v>100-105</v>
          </cell>
          <cell r="G12662">
            <v>3.6</v>
          </cell>
          <cell r="H12662">
            <v>-0.93</v>
          </cell>
          <cell r="I12662">
            <v>2.68</v>
          </cell>
          <cell r="J12662">
            <v>13.39</v>
          </cell>
          <cell r="K12662">
            <v>1389.08</v>
          </cell>
          <cell r="L12662">
            <v>0</v>
          </cell>
          <cell r="M12662">
            <v>1389.08</v>
          </cell>
          <cell r="N12662">
            <v>0</v>
          </cell>
        </row>
        <row r="12663">
          <cell r="A12663" t="str">
            <v>SS2.020NO_thin105</v>
          </cell>
          <cell r="B12663" t="str">
            <v xml:space="preserve">SS </v>
          </cell>
          <cell r="C12663">
            <v>2</v>
          </cell>
          <cell r="D12663">
            <v>20</v>
          </cell>
          <cell r="E12663" t="str">
            <v>NO_thin</v>
          </cell>
          <cell r="F12663" t="str">
            <v>105-110</v>
          </cell>
          <cell r="G12663">
            <v>3.12</v>
          </cell>
          <cell r="H12663">
            <v>-0.8</v>
          </cell>
          <cell r="I12663">
            <v>2.3199999999999998</v>
          </cell>
          <cell r="J12663">
            <v>11.62</v>
          </cell>
          <cell r="K12663">
            <v>1400.71</v>
          </cell>
          <cell r="L12663">
            <v>0</v>
          </cell>
          <cell r="M12663">
            <v>1400.71</v>
          </cell>
          <cell r="N12663">
            <v>0</v>
          </cell>
        </row>
        <row r="12664">
          <cell r="A12664" t="str">
            <v>SS2.020NO_thin110</v>
          </cell>
          <cell r="B12664" t="str">
            <v xml:space="preserve">SS </v>
          </cell>
          <cell r="C12664">
            <v>2</v>
          </cell>
          <cell r="D12664">
            <v>20</v>
          </cell>
          <cell r="E12664" t="str">
            <v>NO_thin</v>
          </cell>
          <cell r="F12664" t="str">
            <v>110-115</v>
          </cell>
          <cell r="G12664">
            <v>2.77</v>
          </cell>
          <cell r="H12664">
            <v>-0.69</v>
          </cell>
          <cell r="I12664">
            <v>2.08</v>
          </cell>
          <cell r="J12664">
            <v>10.42</v>
          </cell>
          <cell r="K12664">
            <v>1411.13</v>
          </cell>
          <cell r="L12664">
            <v>0</v>
          </cell>
          <cell r="M12664">
            <v>1411.13</v>
          </cell>
          <cell r="N12664">
            <v>0</v>
          </cell>
        </row>
        <row r="12665">
          <cell r="A12665" t="str">
            <v>SS2.020NO_thin115</v>
          </cell>
          <cell r="B12665" t="str">
            <v xml:space="preserve">SS </v>
          </cell>
          <cell r="C12665">
            <v>2</v>
          </cell>
          <cell r="D12665">
            <v>20</v>
          </cell>
          <cell r="E12665" t="str">
            <v>NO_thin</v>
          </cell>
          <cell r="F12665" t="str">
            <v>115-120</v>
          </cell>
          <cell r="G12665">
            <v>2.44</v>
          </cell>
          <cell r="H12665">
            <v>-0.6</v>
          </cell>
          <cell r="I12665">
            <v>1.84</v>
          </cell>
          <cell r="J12665">
            <v>9.1999999999999993</v>
          </cell>
          <cell r="K12665">
            <v>1420.33</v>
          </cell>
          <cell r="L12665">
            <v>0</v>
          </cell>
          <cell r="M12665">
            <v>1420.33</v>
          </cell>
          <cell r="N12665">
            <v>0</v>
          </cell>
        </row>
        <row r="12666">
          <cell r="A12666" t="str">
            <v>SS2.020NO_thin120</v>
          </cell>
          <cell r="B12666" t="str">
            <v xml:space="preserve">SS </v>
          </cell>
          <cell r="C12666">
            <v>2</v>
          </cell>
          <cell r="D12666">
            <v>20</v>
          </cell>
          <cell r="E12666" t="str">
            <v>NO_thin</v>
          </cell>
          <cell r="F12666" t="str">
            <v>120-125</v>
          </cell>
          <cell r="G12666">
            <v>2.12</v>
          </cell>
          <cell r="H12666">
            <v>-0.52</v>
          </cell>
          <cell r="I12666">
            <v>1.61</v>
          </cell>
          <cell r="J12666">
            <v>8.0299999999999994</v>
          </cell>
          <cell r="K12666">
            <v>1428.36</v>
          </cell>
          <cell r="L12666">
            <v>0</v>
          </cell>
          <cell r="M12666">
            <v>1428.36</v>
          </cell>
          <cell r="N12666">
            <v>0</v>
          </cell>
        </row>
        <row r="12667">
          <cell r="A12667" t="str">
            <v>SS2.020NO_thin125</v>
          </cell>
          <cell r="B12667" t="str">
            <v xml:space="preserve">SS </v>
          </cell>
          <cell r="C12667">
            <v>2</v>
          </cell>
          <cell r="D12667">
            <v>20</v>
          </cell>
          <cell r="E12667" t="str">
            <v>NO_thin</v>
          </cell>
          <cell r="F12667" t="str">
            <v>125-130</v>
          </cell>
          <cell r="G12667">
            <v>1.86</v>
          </cell>
          <cell r="H12667">
            <v>-0.45</v>
          </cell>
          <cell r="I12667">
            <v>1.41</v>
          </cell>
          <cell r="J12667">
            <v>7.06</v>
          </cell>
          <cell r="K12667">
            <v>1435.42</v>
          </cell>
          <cell r="L12667">
            <v>0</v>
          </cell>
          <cell r="M12667">
            <v>1435.42</v>
          </cell>
          <cell r="N12667">
            <v>0</v>
          </cell>
        </row>
        <row r="12668">
          <cell r="A12668" t="str">
            <v>SS2.020NO_thin130</v>
          </cell>
          <cell r="B12668" t="str">
            <v xml:space="preserve">SS </v>
          </cell>
          <cell r="C12668">
            <v>2</v>
          </cell>
          <cell r="D12668">
            <v>20</v>
          </cell>
          <cell r="E12668" t="str">
            <v>NO_thin</v>
          </cell>
          <cell r="F12668" t="str">
            <v>130-135</v>
          </cell>
          <cell r="G12668">
            <v>1.62</v>
          </cell>
          <cell r="H12668">
            <v>-0.38</v>
          </cell>
          <cell r="I12668">
            <v>1.23</v>
          </cell>
          <cell r="J12668">
            <v>6.16</v>
          </cell>
          <cell r="K12668">
            <v>1441.58</v>
          </cell>
          <cell r="L12668">
            <v>0</v>
          </cell>
          <cell r="M12668">
            <v>1441.58</v>
          </cell>
          <cell r="N12668">
            <v>0</v>
          </cell>
        </row>
        <row r="12669">
          <cell r="A12669" t="str">
            <v>SS2.020NO_thin135</v>
          </cell>
          <cell r="B12669" t="str">
            <v xml:space="preserve">SS </v>
          </cell>
          <cell r="C12669">
            <v>2</v>
          </cell>
          <cell r="D12669">
            <v>20</v>
          </cell>
          <cell r="E12669" t="str">
            <v>NO_thin</v>
          </cell>
          <cell r="F12669" t="str">
            <v>135-140</v>
          </cell>
          <cell r="G12669">
            <v>1.43</v>
          </cell>
          <cell r="H12669">
            <v>-0.33</v>
          </cell>
          <cell r="I12669">
            <v>1.1000000000000001</v>
          </cell>
          <cell r="J12669">
            <v>5.51</v>
          </cell>
          <cell r="K12669">
            <v>1447.09</v>
          </cell>
          <cell r="L12669">
            <v>0</v>
          </cell>
          <cell r="M12669">
            <v>1447.09</v>
          </cell>
          <cell r="N12669">
            <v>0</v>
          </cell>
        </row>
        <row r="12670">
          <cell r="A12670" t="str">
            <v>SS2.020NO_thin140</v>
          </cell>
          <cell r="B12670" t="str">
            <v xml:space="preserve">SS </v>
          </cell>
          <cell r="C12670">
            <v>2</v>
          </cell>
          <cell r="D12670">
            <v>20</v>
          </cell>
          <cell r="E12670" t="str">
            <v>NO_thin</v>
          </cell>
          <cell r="F12670" t="str">
            <v>140-145</v>
          </cell>
          <cell r="G12670">
            <v>1.22</v>
          </cell>
          <cell r="H12670">
            <v>-0.28000000000000003</v>
          </cell>
          <cell r="I12670">
            <v>0.94</v>
          </cell>
          <cell r="J12670">
            <v>4.71</v>
          </cell>
          <cell r="K12670">
            <v>1451.8</v>
          </cell>
          <cell r="L12670">
            <v>0</v>
          </cell>
          <cell r="M12670">
            <v>1451.8</v>
          </cell>
          <cell r="N12670">
            <v>0</v>
          </cell>
        </row>
        <row r="12671">
          <cell r="A12671" t="str">
            <v>SS2.020NO_thin145</v>
          </cell>
          <cell r="B12671" t="str">
            <v xml:space="preserve">SS </v>
          </cell>
          <cell r="C12671">
            <v>2</v>
          </cell>
          <cell r="D12671">
            <v>20</v>
          </cell>
          <cell r="E12671" t="str">
            <v>NO_thin</v>
          </cell>
          <cell r="F12671" t="str">
            <v>145-150</v>
          </cell>
          <cell r="G12671">
            <v>1.0900000000000001</v>
          </cell>
          <cell r="H12671">
            <v>-0.24</v>
          </cell>
          <cell r="I12671">
            <v>0.85</v>
          </cell>
          <cell r="J12671">
            <v>4.25</v>
          </cell>
          <cell r="K12671">
            <v>1456.05</v>
          </cell>
          <cell r="L12671">
            <v>0</v>
          </cell>
          <cell r="M12671">
            <v>1456.05</v>
          </cell>
          <cell r="N12671">
            <v>0</v>
          </cell>
        </row>
        <row r="12672">
          <cell r="A12672" t="str">
            <v>SS2.020NO_thin150</v>
          </cell>
          <cell r="B12672" t="str">
            <v xml:space="preserve">SS </v>
          </cell>
          <cell r="C12672">
            <v>2</v>
          </cell>
          <cell r="D12672">
            <v>20</v>
          </cell>
          <cell r="E12672" t="str">
            <v>NO_thin</v>
          </cell>
          <cell r="F12672" t="str">
            <v>150-155</v>
          </cell>
          <cell r="G12672">
            <v>0.93</v>
          </cell>
          <cell r="H12672">
            <v>-0.21</v>
          </cell>
          <cell r="I12672">
            <v>0.72</v>
          </cell>
          <cell r="J12672">
            <v>3.61</v>
          </cell>
          <cell r="K12672">
            <v>1459.66</v>
          </cell>
          <cell r="L12672">
            <v>0</v>
          </cell>
          <cell r="M12672">
            <v>1459.66</v>
          </cell>
          <cell r="N12672">
            <v>0</v>
          </cell>
        </row>
        <row r="12673">
          <cell r="A12673" t="str">
            <v>SS2.020NO_thin155</v>
          </cell>
          <cell r="B12673" t="str">
            <v xml:space="preserve">SS </v>
          </cell>
          <cell r="C12673">
            <v>2</v>
          </cell>
          <cell r="D12673">
            <v>20</v>
          </cell>
          <cell r="E12673" t="str">
            <v>NO_thin</v>
          </cell>
          <cell r="F12673" t="str">
            <v>155-160</v>
          </cell>
          <cell r="G12673">
            <v>0.79</v>
          </cell>
          <cell r="H12673">
            <v>-0.18</v>
          </cell>
          <cell r="I12673">
            <v>0.61</v>
          </cell>
          <cell r="J12673">
            <v>3.05</v>
          </cell>
          <cell r="K12673">
            <v>1462.71</v>
          </cell>
          <cell r="L12673">
            <v>0</v>
          </cell>
          <cell r="M12673">
            <v>1462.71</v>
          </cell>
          <cell r="N12673">
            <v>0</v>
          </cell>
        </row>
        <row r="12674">
          <cell r="A12674" t="str">
            <v>SS2.020NO_thin160</v>
          </cell>
          <cell r="B12674" t="str">
            <v xml:space="preserve">SS </v>
          </cell>
          <cell r="C12674">
            <v>2</v>
          </cell>
          <cell r="D12674">
            <v>20</v>
          </cell>
          <cell r="E12674" t="str">
            <v>NO_thin</v>
          </cell>
          <cell r="F12674" t="str">
            <v>160-165</v>
          </cell>
          <cell r="G12674">
            <v>0.76</v>
          </cell>
          <cell r="H12674">
            <v>-0.15</v>
          </cell>
          <cell r="I12674">
            <v>0.61</v>
          </cell>
          <cell r="J12674">
            <v>3.04</v>
          </cell>
          <cell r="K12674">
            <v>1465.75</v>
          </cell>
          <cell r="L12674">
            <v>0</v>
          </cell>
          <cell r="M12674">
            <v>1465.75</v>
          </cell>
          <cell r="N12674">
            <v>0</v>
          </cell>
        </row>
        <row r="12675">
          <cell r="A12675" t="str">
            <v>SS2.020NO_thin165</v>
          </cell>
          <cell r="B12675" t="str">
            <v xml:space="preserve">SS </v>
          </cell>
          <cell r="C12675">
            <v>2</v>
          </cell>
          <cell r="D12675">
            <v>20</v>
          </cell>
          <cell r="E12675" t="str">
            <v>NO_thin</v>
          </cell>
          <cell r="F12675" t="str">
            <v>165-170</v>
          </cell>
          <cell r="G12675">
            <v>0.6</v>
          </cell>
          <cell r="H12675">
            <v>-0.13</v>
          </cell>
          <cell r="I12675">
            <v>0.46</v>
          </cell>
          <cell r="J12675">
            <v>2.3199999999999998</v>
          </cell>
          <cell r="K12675">
            <v>1468.07</v>
          </cell>
          <cell r="L12675">
            <v>0</v>
          </cell>
          <cell r="M12675">
            <v>1468.07</v>
          </cell>
          <cell r="N12675">
            <v>0</v>
          </cell>
        </row>
        <row r="12676">
          <cell r="A12676" t="str">
            <v>SS2.020NO_thin170</v>
          </cell>
          <cell r="B12676" t="str">
            <v xml:space="preserve">SS </v>
          </cell>
          <cell r="C12676">
            <v>2</v>
          </cell>
          <cell r="D12676">
            <v>20</v>
          </cell>
          <cell r="E12676" t="str">
            <v>NO_thin</v>
          </cell>
          <cell r="F12676" t="str">
            <v>170-175</v>
          </cell>
          <cell r="G12676">
            <v>0.53</v>
          </cell>
          <cell r="H12676">
            <v>-0.11</v>
          </cell>
          <cell r="I12676">
            <v>0.42</v>
          </cell>
          <cell r="J12676">
            <v>2.1</v>
          </cell>
          <cell r="K12676">
            <v>1470.17</v>
          </cell>
          <cell r="L12676">
            <v>0</v>
          </cell>
          <cell r="M12676">
            <v>1470.17</v>
          </cell>
          <cell r="N12676">
            <v>0</v>
          </cell>
        </row>
        <row r="12677">
          <cell r="A12677" t="str">
            <v>SS2.020NO_thin175</v>
          </cell>
          <cell r="B12677" t="str">
            <v xml:space="preserve">SS </v>
          </cell>
          <cell r="C12677">
            <v>2</v>
          </cell>
          <cell r="D12677">
            <v>20</v>
          </cell>
          <cell r="E12677" t="str">
            <v>NO_thin</v>
          </cell>
          <cell r="F12677" t="str">
            <v>175-180</v>
          </cell>
          <cell r="G12677">
            <v>0.49</v>
          </cell>
          <cell r="H12677">
            <v>-0.1</v>
          </cell>
          <cell r="I12677">
            <v>0.39</v>
          </cell>
          <cell r="J12677">
            <v>1.94</v>
          </cell>
          <cell r="K12677">
            <v>1472.11</v>
          </cell>
          <cell r="L12677">
            <v>0</v>
          </cell>
          <cell r="M12677">
            <v>1472.11</v>
          </cell>
          <cell r="N12677">
            <v>0</v>
          </cell>
        </row>
        <row r="12678">
          <cell r="A12678" t="str">
            <v>SS2.020NO_thin180</v>
          </cell>
          <cell r="B12678" t="str">
            <v xml:space="preserve">SS </v>
          </cell>
          <cell r="C12678">
            <v>2</v>
          </cell>
          <cell r="D12678">
            <v>20</v>
          </cell>
          <cell r="E12678" t="str">
            <v>NO_thin</v>
          </cell>
          <cell r="F12678" t="str">
            <v>180-185</v>
          </cell>
          <cell r="G12678">
            <v>0.39</v>
          </cell>
          <cell r="H12678">
            <v>-0.08</v>
          </cell>
          <cell r="I12678">
            <v>0.31</v>
          </cell>
          <cell r="J12678">
            <v>1.56</v>
          </cell>
          <cell r="K12678">
            <v>1473.67</v>
          </cell>
          <cell r="L12678">
            <v>0</v>
          </cell>
          <cell r="M12678">
            <v>1473.67</v>
          </cell>
          <cell r="N12678">
            <v>0</v>
          </cell>
        </row>
        <row r="12679">
          <cell r="A12679" t="str">
            <v>SS2.020NO_thin185</v>
          </cell>
          <cell r="B12679" t="str">
            <v xml:space="preserve">SS </v>
          </cell>
          <cell r="C12679">
            <v>2</v>
          </cell>
          <cell r="D12679">
            <v>20</v>
          </cell>
          <cell r="E12679" t="str">
            <v>NO_thin</v>
          </cell>
          <cell r="F12679" t="str">
            <v>185-190</v>
          </cell>
          <cell r="G12679">
            <v>0.4</v>
          </cell>
          <cell r="H12679">
            <v>-7.0000000000000007E-2</v>
          </cell>
          <cell r="I12679">
            <v>0.33</v>
          </cell>
          <cell r="J12679">
            <v>1.63</v>
          </cell>
          <cell r="K12679">
            <v>1475.3</v>
          </cell>
          <cell r="L12679">
            <v>0</v>
          </cell>
          <cell r="M12679">
            <v>1475.3</v>
          </cell>
          <cell r="N12679">
            <v>0</v>
          </cell>
        </row>
        <row r="12680">
          <cell r="A12680" t="str">
            <v>SS2.020NO_thin190</v>
          </cell>
          <cell r="B12680" t="str">
            <v xml:space="preserve">SS </v>
          </cell>
          <cell r="C12680">
            <v>2</v>
          </cell>
          <cell r="D12680">
            <v>20</v>
          </cell>
          <cell r="E12680" t="str">
            <v>NO_thin</v>
          </cell>
          <cell r="F12680" t="str">
            <v>190-195</v>
          </cell>
          <cell r="G12680">
            <v>0.35</v>
          </cell>
          <cell r="H12680">
            <v>-0.06</v>
          </cell>
          <cell r="I12680">
            <v>0.28999999999999998</v>
          </cell>
          <cell r="J12680">
            <v>1.46</v>
          </cell>
          <cell r="K12680">
            <v>1476.76</v>
          </cell>
          <cell r="L12680">
            <v>0</v>
          </cell>
          <cell r="M12680">
            <v>1476.76</v>
          </cell>
          <cell r="N12680">
            <v>0</v>
          </cell>
        </row>
        <row r="12681">
          <cell r="A12681" t="str">
            <v>SS2.020NO_thin195</v>
          </cell>
          <cell r="B12681" t="str">
            <v xml:space="preserve">SS </v>
          </cell>
          <cell r="C12681">
            <v>2</v>
          </cell>
          <cell r="D12681">
            <v>20</v>
          </cell>
          <cell r="E12681" t="str">
            <v>NO_thin</v>
          </cell>
          <cell r="F12681" t="str">
            <v>195-200</v>
          </cell>
          <cell r="G12681">
            <v>0.24</v>
          </cell>
          <cell r="H12681">
            <v>-0.05</v>
          </cell>
          <cell r="I12681">
            <v>0.19</v>
          </cell>
          <cell r="J12681">
            <v>0.94</v>
          </cell>
          <cell r="K12681">
            <v>1477.71</v>
          </cell>
          <cell r="L12681">
            <v>0</v>
          </cell>
          <cell r="M12681">
            <v>1477.71</v>
          </cell>
          <cell r="N12681">
            <v>0</v>
          </cell>
        </row>
        <row r="12682">
          <cell r="A12682" t="str">
            <v>SS2.020Thinned000</v>
          </cell>
          <cell r="B12682" t="str">
            <v xml:space="preserve">SS </v>
          </cell>
          <cell r="C12682">
            <v>2</v>
          </cell>
          <cell r="D12682">
            <v>20</v>
          </cell>
          <cell r="E12682" t="str">
            <v>Thinned</v>
          </cell>
          <cell r="F12682" t="str">
            <v xml:space="preserve">  0-5</v>
          </cell>
          <cell r="G12682">
            <v>1.69</v>
          </cell>
          <cell r="H12682">
            <v>0.27</v>
          </cell>
          <cell r="I12682">
            <v>1.95</v>
          </cell>
          <cell r="J12682">
            <v>9.77</v>
          </cell>
          <cell r="K12682">
            <v>9.77</v>
          </cell>
          <cell r="L12682">
            <v>0</v>
          </cell>
          <cell r="M12682">
            <v>9.77</v>
          </cell>
          <cell r="N12682">
            <v>0</v>
          </cell>
        </row>
        <row r="12683">
          <cell r="A12683" t="str">
            <v>SS2.020Thinned005</v>
          </cell>
          <cell r="B12683" t="str">
            <v xml:space="preserve">SS </v>
          </cell>
          <cell r="C12683">
            <v>2</v>
          </cell>
          <cell r="D12683">
            <v>20</v>
          </cell>
          <cell r="E12683" t="str">
            <v>Thinned</v>
          </cell>
          <cell r="F12683" t="str">
            <v xml:space="preserve">  5-10</v>
          </cell>
          <cell r="G12683">
            <v>5.14</v>
          </cell>
          <cell r="H12683">
            <v>0.33</v>
          </cell>
          <cell r="I12683">
            <v>5.47</v>
          </cell>
          <cell r="J12683">
            <v>27.37</v>
          </cell>
          <cell r="K12683">
            <v>37.14</v>
          </cell>
          <cell r="L12683">
            <v>0</v>
          </cell>
          <cell r="M12683">
            <v>37.14</v>
          </cell>
          <cell r="N12683">
            <v>0</v>
          </cell>
        </row>
        <row r="12684">
          <cell r="A12684" t="str">
            <v>SS2.020Thinned010</v>
          </cell>
          <cell r="B12684" t="str">
            <v xml:space="preserve">SS </v>
          </cell>
          <cell r="C12684">
            <v>2</v>
          </cell>
          <cell r="D12684">
            <v>20</v>
          </cell>
          <cell r="E12684" t="str">
            <v>Thinned</v>
          </cell>
          <cell r="F12684" t="str">
            <v xml:space="preserve"> 10-15</v>
          </cell>
          <cell r="G12684">
            <v>15.7</v>
          </cell>
          <cell r="H12684">
            <v>0.33</v>
          </cell>
          <cell r="I12684">
            <v>16.03</v>
          </cell>
          <cell r="J12684">
            <v>80.16</v>
          </cell>
          <cell r="K12684">
            <v>117.3</v>
          </cell>
          <cell r="L12684">
            <v>0</v>
          </cell>
          <cell r="M12684">
            <v>117.3</v>
          </cell>
          <cell r="N12684">
            <v>0</v>
          </cell>
        </row>
        <row r="12685">
          <cell r="A12685" t="str">
            <v>SS2.020Thinned015</v>
          </cell>
          <cell r="B12685" t="str">
            <v xml:space="preserve">SS </v>
          </cell>
          <cell r="C12685">
            <v>2</v>
          </cell>
          <cell r="D12685">
            <v>20</v>
          </cell>
          <cell r="E12685" t="str">
            <v>Thinned</v>
          </cell>
          <cell r="F12685" t="str">
            <v xml:space="preserve"> 15-20</v>
          </cell>
          <cell r="G12685">
            <v>11.13</v>
          </cell>
          <cell r="H12685">
            <v>10.92</v>
          </cell>
          <cell r="I12685">
            <v>22.05</v>
          </cell>
          <cell r="J12685">
            <v>110.24</v>
          </cell>
          <cell r="K12685">
            <v>227.54</v>
          </cell>
          <cell r="L12685">
            <v>-0.26</v>
          </cell>
          <cell r="M12685">
            <v>227.28</v>
          </cell>
          <cell r="N12685">
            <v>14.86</v>
          </cell>
        </row>
        <row r="12686">
          <cell r="A12686" t="str">
            <v>SS2.020Thinned020</v>
          </cell>
          <cell r="B12686" t="str">
            <v xml:space="preserve">SS </v>
          </cell>
          <cell r="C12686">
            <v>2</v>
          </cell>
          <cell r="D12686">
            <v>20</v>
          </cell>
          <cell r="E12686" t="str">
            <v>Thinned</v>
          </cell>
          <cell r="F12686" t="str">
            <v xml:space="preserve"> 20-25</v>
          </cell>
          <cell r="G12686">
            <v>9.69</v>
          </cell>
          <cell r="H12686">
            <v>1.66</v>
          </cell>
          <cell r="I12686">
            <v>11.35</v>
          </cell>
          <cell r="J12686">
            <v>56.75</v>
          </cell>
          <cell r="K12686">
            <v>284.29000000000002</v>
          </cell>
          <cell r="L12686">
            <v>-0.47</v>
          </cell>
          <cell r="M12686">
            <v>283.82</v>
          </cell>
          <cell r="N12686">
            <v>12.13</v>
          </cell>
        </row>
        <row r="12687">
          <cell r="A12687" t="str">
            <v>SS2.020Thinned025</v>
          </cell>
          <cell r="B12687" t="str">
            <v xml:space="preserve">SS </v>
          </cell>
          <cell r="C12687">
            <v>2</v>
          </cell>
          <cell r="D12687">
            <v>20</v>
          </cell>
          <cell r="E12687" t="str">
            <v>Thinned</v>
          </cell>
          <cell r="F12687" t="str">
            <v xml:space="preserve"> 25-30</v>
          </cell>
          <cell r="G12687">
            <v>14.06</v>
          </cell>
          <cell r="H12687">
            <v>2.27</v>
          </cell>
          <cell r="I12687">
            <v>16.329999999999998</v>
          </cell>
          <cell r="J12687">
            <v>81.66</v>
          </cell>
          <cell r="K12687">
            <v>365.94</v>
          </cell>
          <cell r="L12687">
            <v>-1.82</v>
          </cell>
          <cell r="M12687">
            <v>364.12</v>
          </cell>
          <cell r="N12687">
            <v>7.7</v>
          </cell>
        </row>
        <row r="12688">
          <cell r="A12688" t="str">
            <v>SS2.020Thinned030</v>
          </cell>
          <cell r="B12688" t="str">
            <v xml:space="preserve">SS </v>
          </cell>
          <cell r="C12688">
            <v>2</v>
          </cell>
          <cell r="D12688">
            <v>20</v>
          </cell>
          <cell r="E12688" t="str">
            <v>Thinned</v>
          </cell>
          <cell r="F12688" t="str">
            <v xml:space="preserve"> 30-35</v>
          </cell>
          <cell r="G12688">
            <v>14.59</v>
          </cell>
          <cell r="H12688">
            <v>1.1100000000000001</v>
          </cell>
          <cell r="I12688">
            <v>15.7</v>
          </cell>
          <cell r="J12688">
            <v>78.48</v>
          </cell>
          <cell r="K12688">
            <v>444.42</v>
          </cell>
          <cell r="L12688">
            <v>-3.27</v>
          </cell>
          <cell r="M12688">
            <v>441.15000000000003</v>
          </cell>
          <cell r="N12688">
            <v>8.25</v>
          </cell>
        </row>
        <row r="12689">
          <cell r="A12689" t="str">
            <v>SS2.020Thinned035</v>
          </cell>
          <cell r="B12689" t="str">
            <v xml:space="preserve">SS </v>
          </cell>
          <cell r="C12689">
            <v>2</v>
          </cell>
          <cell r="D12689">
            <v>20</v>
          </cell>
          <cell r="E12689" t="str">
            <v>Thinned</v>
          </cell>
          <cell r="F12689" t="str">
            <v xml:space="preserve"> 35-40</v>
          </cell>
          <cell r="G12689">
            <v>13.13</v>
          </cell>
          <cell r="H12689">
            <v>0.43</v>
          </cell>
          <cell r="I12689">
            <v>13.56</v>
          </cell>
          <cell r="J12689">
            <v>67.8</v>
          </cell>
          <cell r="K12689">
            <v>512.22</v>
          </cell>
          <cell r="L12689">
            <v>-4.72</v>
          </cell>
          <cell r="M12689">
            <v>507.5</v>
          </cell>
          <cell r="N12689">
            <v>8.2100000000000009</v>
          </cell>
        </row>
        <row r="12690">
          <cell r="A12690" t="str">
            <v>SS2.020Thinned040</v>
          </cell>
          <cell r="B12690" t="str">
            <v xml:space="preserve">SS </v>
          </cell>
          <cell r="C12690">
            <v>2</v>
          </cell>
          <cell r="D12690">
            <v>20</v>
          </cell>
          <cell r="E12690" t="str">
            <v>Thinned</v>
          </cell>
          <cell r="F12690" t="str">
            <v xml:space="preserve"> 40-45</v>
          </cell>
          <cell r="G12690">
            <v>11.73</v>
          </cell>
          <cell r="H12690">
            <v>-0.54</v>
          </cell>
          <cell r="I12690">
            <v>11.18</v>
          </cell>
          <cell r="J12690">
            <v>55.91</v>
          </cell>
          <cell r="K12690">
            <v>568.14</v>
          </cell>
          <cell r="L12690">
            <v>-6.08</v>
          </cell>
          <cell r="M12690">
            <v>562.05999999999995</v>
          </cell>
          <cell r="N12690">
            <v>7.71</v>
          </cell>
        </row>
        <row r="12691">
          <cell r="A12691" t="str">
            <v>SS2.020Thinned045</v>
          </cell>
          <cell r="B12691" t="str">
            <v xml:space="preserve">SS </v>
          </cell>
          <cell r="C12691">
            <v>2</v>
          </cell>
          <cell r="D12691">
            <v>20</v>
          </cell>
          <cell r="E12691" t="str">
            <v>Thinned</v>
          </cell>
          <cell r="F12691" t="str">
            <v xml:space="preserve"> 45-50</v>
          </cell>
          <cell r="G12691">
            <v>10.3</v>
          </cell>
          <cell r="H12691">
            <v>-1.78</v>
          </cell>
          <cell r="I12691">
            <v>8.52</v>
          </cell>
          <cell r="J12691">
            <v>42.61</v>
          </cell>
          <cell r="K12691">
            <v>610.75</v>
          </cell>
          <cell r="L12691">
            <v>-7.24</v>
          </cell>
          <cell r="M12691">
            <v>603.51</v>
          </cell>
          <cell r="N12691">
            <v>6.63</v>
          </cell>
        </row>
        <row r="12692">
          <cell r="A12692" t="str">
            <v>SS2.020Thinned050</v>
          </cell>
          <cell r="B12692" t="str">
            <v xml:space="preserve">SS </v>
          </cell>
          <cell r="C12692">
            <v>2</v>
          </cell>
          <cell r="D12692">
            <v>20</v>
          </cell>
          <cell r="E12692" t="str">
            <v>Thinned</v>
          </cell>
          <cell r="F12692" t="str">
            <v xml:space="preserve"> 50-55</v>
          </cell>
          <cell r="G12692">
            <v>9.4</v>
          </cell>
          <cell r="H12692">
            <v>-1.81</v>
          </cell>
          <cell r="I12692">
            <v>7.59</v>
          </cell>
          <cell r="J12692">
            <v>37.950000000000003</v>
          </cell>
          <cell r="K12692">
            <v>648.70000000000005</v>
          </cell>
          <cell r="L12692">
            <v>-8.26</v>
          </cell>
          <cell r="M12692">
            <v>640.44000000000005</v>
          </cell>
          <cell r="N12692">
            <v>5.76</v>
          </cell>
        </row>
        <row r="12693">
          <cell r="A12693" t="str">
            <v>SS2.020Thinned055</v>
          </cell>
          <cell r="B12693" t="str">
            <v xml:space="preserve">SS </v>
          </cell>
          <cell r="C12693">
            <v>2</v>
          </cell>
          <cell r="D12693">
            <v>20</v>
          </cell>
          <cell r="E12693" t="str">
            <v>Thinned</v>
          </cell>
          <cell r="F12693" t="str">
            <v xml:space="preserve"> 55-60</v>
          </cell>
          <cell r="G12693">
            <v>9.01</v>
          </cell>
          <cell r="H12693">
            <v>-1.43</v>
          </cell>
          <cell r="I12693">
            <v>7.58</v>
          </cell>
          <cell r="J12693">
            <v>37.92</v>
          </cell>
          <cell r="K12693">
            <v>686.61</v>
          </cell>
          <cell r="L12693">
            <v>-9.14</v>
          </cell>
          <cell r="M12693">
            <v>677.47</v>
          </cell>
          <cell r="N12693">
            <v>5.0199999999999996</v>
          </cell>
        </row>
        <row r="12694">
          <cell r="A12694" t="str">
            <v>SS2.020Thinned060</v>
          </cell>
          <cell r="B12694" t="str">
            <v xml:space="preserve">SS </v>
          </cell>
          <cell r="C12694">
            <v>2</v>
          </cell>
          <cell r="D12694">
            <v>20</v>
          </cell>
          <cell r="E12694" t="str">
            <v>Thinned</v>
          </cell>
          <cell r="F12694" t="str">
            <v xml:space="preserve"> 60-65</v>
          </cell>
          <cell r="G12694">
            <v>7.13</v>
          </cell>
          <cell r="H12694">
            <v>-1.21</v>
          </cell>
          <cell r="I12694">
            <v>5.92</v>
          </cell>
          <cell r="J12694">
            <v>29.62</v>
          </cell>
          <cell r="K12694">
            <v>716.24</v>
          </cell>
          <cell r="L12694">
            <v>-9.93</v>
          </cell>
          <cell r="M12694">
            <v>706.31000000000006</v>
          </cell>
          <cell r="N12694">
            <v>4.47</v>
          </cell>
        </row>
        <row r="12695">
          <cell r="A12695" t="str">
            <v>SS2.020Thinned065</v>
          </cell>
          <cell r="B12695" t="str">
            <v xml:space="preserve">SS </v>
          </cell>
          <cell r="C12695">
            <v>2</v>
          </cell>
          <cell r="D12695">
            <v>20</v>
          </cell>
          <cell r="E12695" t="str">
            <v>Thinned</v>
          </cell>
          <cell r="F12695" t="str">
            <v xml:space="preserve"> 65-70</v>
          </cell>
          <cell r="G12695">
            <v>6.45</v>
          </cell>
          <cell r="H12695">
            <v>-0.96</v>
          </cell>
          <cell r="I12695">
            <v>5.49</v>
          </cell>
          <cell r="J12695">
            <v>27.44</v>
          </cell>
          <cell r="K12695">
            <v>743.68</v>
          </cell>
          <cell r="L12695">
            <v>-10.63</v>
          </cell>
          <cell r="M12695">
            <v>733.05</v>
          </cell>
          <cell r="N12695">
            <v>3.97</v>
          </cell>
        </row>
        <row r="12696">
          <cell r="A12696" t="str">
            <v>SS2.020Thinned070</v>
          </cell>
          <cell r="B12696" t="str">
            <v xml:space="preserve">SS </v>
          </cell>
          <cell r="C12696">
            <v>2</v>
          </cell>
          <cell r="D12696">
            <v>20</v>
          </cell>
          <cell r="E12696" t="str">
            <v>Thinned</v>
          </cell>
          <cell r="F12696" t="str">
            <v xml:space="preserve"> 70-75</v>
          </cell>
          <cell r="G12696">
            <v>6.33</v>
          </cell>
          <cell r="H12696">
            <v>-0.7</v>
          </cell>
          <cell r="I12696">
            <v>5.62</v>
          </cell>
          <cell r="J12696">
            <v>28.12</v>
          </cell>
          <cell r="K12696">
            <v>771.8</v>
          </cell>
          <cell r="L12696">
            <v>-11.25</v>
          </cell>
          <cell r="M12696">
            <v>760.55</v>
          </cell>
          <cell r="N12696">
            <v>3.57</v>
          </cell>
        </row>
        <row r="12697">
          <cell r="A12697" t="str">
            <v>SS2.020Thinned075</v>
          </cell>
          <cell r="B12697" t="str">
            <v xml:space="preserve">SS </v>
          </cell>
          <cell r="C12697">
            <v>2</v>
          </cell>
          <cell r="D12697">
            <v>20</v>
          </cell>
          <cell r="E12697" t="str">
            <v>Thinned</v>
          </cell>
          <cell r="F12697" t="str">
            <v xml:space="preserve"> 75-80</v>
          </cell>
          <cell r="G12697">
            <v>4.91</v>
          </cell>
          <cell r="H12697">
            <v>-0.59</v>
          </cell>
          <cell r="I12697">
            <v>4.32</v>
          </cell>
          <cell r="J12697">
            <v>21.59</v>
          </cell>
          <cell r="K12697">
            <v>793.39</v>
          </cell>
          <cell r="L12697">
            <v>-11.82</v>
          </cell>
          <cell r="M12697">
            <v>781.56999999999994</v>
          </cell>
          <cell r="N12697">
            <v>3.24</v>
          </cell>
        </row>
        <row r="12698">
          <cell r="A12698" t="str">
            <v>SS2.020Thinned080</v>
          </cell>
          <cell r="B12698" t="str">
            <v xml:space="preserve">SS </v>
          </cell>
          <cell r="C12698">
            <v>2</v>
          </cell>
          <cell r="D12698">
            <v>20</v>
          </cell>
          <cell r="E12698" t="str">
            <v>Thinned</v>
          </cell>
          <cell r="F12698" t="str">
            <v xml:space="preserve"> 80-85</v>
          </cell>
          <cell r="G12698">
            <v>3.74</v>
          </cell>
          <cell r="H12698">
            <v>-0.54</v>
          </cell>
          <cell r="I12698">
            <v>3.2</v>
          </cell>
          <cell r="J12698">
            <v>15.98</v>
          </cell>
          <cell r="K12698">
            <v>809.37</v>
          </cell>
          <cell r="L12698">
            <v>-12.34</v>
          </cell>
          <cell r="M12698">
            <v>797.03</v>
          </cell>
          <cell r="N12698">
            <v>2.94</v>
          </cell>
        </row>
        <row r="12699">
          <cell r="A12699" t="str">
            <v>SS2.020Thinned085</v>
          </cell>
          <cell r="B12699" t="str">
            <v xml:space="preserve">SS </v>
          </cell>
          <cell r="C12699">
            <v>2</v>
          </cell>
          <cell r="D12699">
            <v>20</v>
          </cell>
          <cell r="E12699" t="str">
            <v>Thinned</v>
          </cell>
          <cell r="F12699" t="str">
            <v xml:space="preserve"> 85-90</v>
          </cell>
          <cell r="G12699">
            <v>3.18</v>
          </cell>
          <cell r="H12699">
            <v>-0.5</v>
          </cell>
          <cell r="I12699">
            <v>2.68</v>
          </cell>
          <cell r="J12699">
            <v>13.4</v>
          </cell>
          <cell r="K12699">
            <v>822.76</v>
          </cell>
          <cell r="L12699">
            <v>-12.81</v>
          </cell>
          <cell r="M12699">
            <v>809.95</v>
          </cell>
          <cell r="N12699">
            <v>2.67</v>
          </cell>
        </row>
        <row r="12700">
          <cell r="A12700" t="str">
            <v>SS2.020Thinned090</v>
          </cell>
          <cell r="B12700" t="str">
            <v xml:space="preserve">SS </v>
          </cell>
          <cell r="C12700">
            <v>2</v>
          </cell>
          <cell r="D12700">
            <v>20</v>
          </cell>
          <cell r="E12700" t="str">
            <v>Thinned</v>
          </cell>
          <cell r="F12700" t="str">
            <v xml:space="preserve"> 90-95</v>
          </cell>
          <cell r="G12700">
            <v>2.64</v>
          </cell>
          <cell r="H12700">
            <v>-0.46</v>
          </cell>
          <cell r="I12700">
            <v>2.1800000000000002</v>
          </cell>
          <cell r="J12700">
            <v>10.92</v>
          </cell>
          <cell r="K12700">
            <v>833.68</v>
          </cell>
          <cell r="L12700">
            <v>-13.24</v>
          </cell>
          <cell r="M12700">
            <v>820.43999999999994</v>
          </cell>
          <cell r="N12700">
            <v>2.42</v>
          </cell>
        </row>
        <row r="12701">
          <cell r="A12701" t="str">
            <v>SS2.020Thinned095</v>
          </cell>
          <cell r="B12701" t="str">
            <v xml:space="preserve">SS </v>
          </cell>
          <cell r="C12701">
            <v>2</v>
          </cell>
          <cell r="D12701">
            <v>20</v>
          </cell>
          <cell r="E12701" t="str">
            <v>Thinned</v>
          </cell>
          <cell r="F12701" t="str">
            <v xml:space="preserve"> 95-100</v>
          </cell>
          <cell r="G12701">
            <v>2.14</v>
          </cell>
          <cell r="H12701">
            <v>-0.42</v>
          </cell>
          <cell r="I12701">
            <v>1.72</v>
          </cell>
          <cell r="J12701">
            <v>8.58</v>
          </cell>
          <cell r="K12701">
            <v>842.26</v>
          </cell>
          <cell r="L12701">
            <v>-13.62</v>
          </cell>
          <cell r="M12701">
            <v>828.64</v>
          </cell>
          <cell r="N12701">
            <v>2.19</v>
          </cell>
        </row>
        <row r="12702">
          <cell r="A12702" t="str">
            <v>SS2.020Thinned100</v>
          </cell>
          <cell r="B12702" t="str">
            <v xml:space="preserve">SS </v>
          </cell>
          <cell r="C12702">
            <v>2</v>
          </cell>
          <cell r="D12702">
            <v>20</v>
          </cell>
          <cell r="E12702" t="str">
            <v>Thinned</v>
          </cell>
          <cell r="F12702" t="str">
            <v>100-105</v>
          </cell>
          <cell r="G12702">
            <v>1.68</v>
          </cell>
          <cell r="H12702">
            <v>-0.39</v>
          </cell>
          <cell r="I12702">
            <v>1.29</v>
          </cell>
          <cell r="J12702">
            <v>6.44</v>
          </cell>
          <cell r="K12702">
            <v>848.71</v>
          </cell>
          <cell r="L12702">
            <v>-13.97</v>
          </cell>
          <cell r="M12702">
            <v>834.74</v>
          </cell>
          <cell r="N12702">
            <v>1.99</v>
          </cell>
        </row>
        <row r="12703">
          <cell r="A12703" t="str">
            <v>SS2.020Thinned105</v>
          </cell>
          <cell r="B12703" t="str">
            <v xml:space="preserve">SS </v>
          </cell>
          <cell r="C12703">
            <v>2</v>
          </cell>
          <cell r="D12703">
            <v>20</v>
          </cell>
          <cell r="E12703" t="str">
            <v>Thinned</v>
          </cell>
          <cell r="F12703" t="str">
            <v>105-110</v>
          </cell>
          <cell r="G12703">
            <v>1.3</v>
          </cell>
          <cell r="H12703">
            <v>-0.35</v>
          </cell>
          <cell r="I12703">
            <v>0.95</v>
          </cell>
          <cell r="J12703">
            <v>4.76</v>
          </cell>
          <cell r="K12703">
            <v>853.47</v>
          </cell>
          <cell r="L12703">
            <v>-14.29</v>
          </cell>
          <cell r="M12703">
            <v>839.18000000000006</v>
          </cell>
          <cell r="N12703">
            <v>1.81</v>
          </cell>
        </row>
        <row r="12704">
          <cell r="A12704" t="str">
            <v>SS2.020Thinned110</v>
          </cell>
          <cell r="B12704" t="str">
            <v xml:space="preserve">SS </v>
          </cell>
          <cell r="C12704">
            <v>2</v>
          </cell>
          <cell r="D12704">
            <v>20</v>
          </cell>
          <cell r="E12704" t="str">
            <v>Thinned</v>
          </cell>
          <cell r="F12704" t="str">
            <v>110-115</v>
          </cell>
          <cell r="G12704">
            <v>1.04</v>
          </cell>
          <cell r="H12704">
            <v>-0.32</v>
          </cell>
          <cell r="I12704">
            <v>0.72</v>
          </cell>
          <cell r="J12704">
            <v>3.58</v>
          </cell>
          <cell r="K12704">
            <v>857.05</v>
          </cell>
          <cell r="L12704">
            <v>-14.58</v>
          </cell>
          <cell r="M12704">
            <v>842.46999999999991</v>
          </cell>
          <cell r="N12704">
            <v>1.64</v>
          </cell>
        </row>
        <row r="12705">
          <cell r="A12705" t="str">
            <v>SS2.020Thinned115</v>
          </cell>
          <cell r="B12705" t="str">
            <v xml:space="preserve">SS </v>
          </cell>
          <cell r="C12705">
            <v>2</v>
          </cell>
          <cell r="D12705">
            <v>20</v>
          </cell>
          <cell r="E12705" t="str">
            <v>Thinned</v>
          </cell>
          <cell r="F12705" t="str">
            <v>115-120</v>
          </cell>
          <cell r="G12705">
            <v>0.82</v>
          </cell>
          <cell r="H12705">
            <v>-0.28999999999999998</v>
          </cell>
          <cell r="I12705">
            <v>0.52</v>
          </cell>
          <cell r="J12705">
            <v>2.62</v>
          </cell>
          <cell r="K12705">
            <v>859.67</v>
          </cell>
          <cell r="L12705">
            <v>-14.84</v>
          </cell>
          <cell r="M12705">
            <v>844.82999999999993</v>
          </cell>
          <cell r="N12705">
            <v>1.49</v>
          </cell>
        </row>
        <row r="12706">
          <cell r="A12706" t="str">
            <v>SS2.020Thinned120</v>
          </cell>
          <cell r="B12706" t="str">
            <v xml:space="preserve">SS </v>
          </cell>
          <cell r="C12706">
            <v>2</v>
          </cell>
          <cell r="D12706">
            <v>20</v>
          </cell>
          <cell r="E12706" t="str">
            <v>Thinned</v>
          </cell>
          <cell r="F12706" t="str">
            <v>120-125</v>
          </cell>
          <cell r="G12706">
            <v>0.63</v>
          </cell>
          <cell r="H12706">
            <v>-0.27</v>
          </cell>
          <cell r="I12706">
            <v>0.36</v>
          </cell>
          <cell r="J12706">
            <v>1.8</v>
          </cell>
          <cell r="K12706">
            <v>861.47</v>
          </cell>
          <cell r="L12706">
            <v>-15.08</v>
          </cell>
          <cell r="M12706">
            <v>846.39</v>
          </cell>
          <cell r="N12706">
            <v>1.35</v>
          </cell>
        </row>
        <row r="12707">
          <cell r="A12707" t="str">
            <v>SS2.020Thinned125</v>
          </cell>
          <cell r="B12707" t="str">
            <v xml:space="preserve">SS </v>
          </cell>
          <cell r="C12707">
            <v>2</v>
          </cell>
          <cell r="D12707">
            <v>20</v>
          </cell>
          <cell r="E12707" t="str">
            <v>Thinned</v>
          </cell>
          <cell r="F12707" t="str">
            <v>125-130</v>
          </cell>
          <cell r="G12707">
            <v>0.43</v>
          </cell>
          <cell r="H12707">
            <v>-0.24</v>
          </cell>
          <cell r="I12707">
            <v>0.19</v>
          </cell>
          <cell r="J12707">
            <v>0.94</v>
          </cell>
          <cell r="K12707">
            <v>862.41</v>
          </cell>
          <cell r="L12707">
            <v>-15.29</v>
          </cell>
          <cell r="M12707">
            <v>847.12</v>
          </cell>
          <cell r="N12707">
            <v>1.22</v>
          </cell>
        </row>
        <row r="12708">
          <cell r="A12708" t="str">
            <v>SS2.020Thinned130</v>
          </cell>
          <cell r="B12708" t="str">
            <v xml:space="preserve">SS </v>
          </cell>
          <cell r="C12708">
            <v>2</v>
          </cell>
          <cell r="D12708">
            <v>20</v>
          </cell>
          <cell r="E12708" t="str">
            <v>Thinned</v>
          </cell>
          <cell r="F12708" t="str">
            <v>130-135</v>
          </cell>
          <cell r="G12708">
            <v>0.24</v>
          </cell>
          <cell r="H12708">
            <v>-0.22</v>
          </cell>
          <cell r="I12708">
            <v>0.02</v>
          </cell>
          <cell r="J12708">
            <v>0.1</v>
          </cell>
          <cell r="K12708">
            <v>862.5</v>
          </cell>
          <cell r="L12708">
            <v>-15.49</v>
          </cell>
          <cell r="M12708">
            <v>847.01</v>
          </cell>
          <cell r="N12708">
            <v>1.1100000000000001</v>
          </cell>
        </row>
        <row r="12709">
          <cell r="A12709" t="str">
            <v>SS2.020Thinned135</v>
          </cell>
          <cell r="B12709" t="str">
            <v xml:space="preserve">SS </v>
          </cell>
          <cell r="C12709">
            <v>2</v>
          </cell>
          <cell r="D12709">
            <v>20</v>
          </cell>
          <cell r="E12709" t="str">
            <v>Thinned</v>
          </cell>
          <cell r="F12709" t="str">
            <v>135-140</v>
          </cell>
          <cell r="G12709">
            <v>0.22</v>
          </cell>
          <cell r="H12709">
            <v>-0.2</v>
          </cell>
          <cell r="I12709">
            <v>0.02</v>
          </cell>
          <cell r="J12709">
            <v>0.1</v>
          </cell>
          <cell r="K12709">
            <v>862.61</v>
          </cell>
          <cell r="L12709">
            <v>-15.66</v>
          </cell>
          <cell r="M12709">
            <v>846.95</v>
          </cell>
          <cell r="N12709">
            <v>1.01</v>
          </cell>
        </row>
        <row r="12710">
          <cell r="A12710" t="str">
            <v>SS2.020Thinned140</v>
          </cell>
          <cell r="B12710" t="str">
            <v xml:space="preserve">SS </v>
          </cell>
          <cell r="C12710">
            <v>2</v>
          </cell>
          <cell r="D12710">
            <v>20</v>
          </cell>
          <cell r="E12710" t="str">
            <v>Thinned</v>
          </cell>
          <cell r="F12710" t="str">
            <v>140-145</v>
          </cell>
          <cell r="G12710">
            <v>0.05</v>
          </cell>
          <cell r="H12710">
            <v>-0.18</v>
          </cell>
          <cell r="I12710">
            <v>-0.13</v>
          </cell>
          <cell r="J12710">
            <v>-0.66</v>
          </cell>
          <cell r="K12710">
            <v>861.95</v>
          </cell>
          <cell r="L12710">
            <v>-15.83</v>
          </cell>
          <cell r="M12710">
            <v>846.12</v>
          </cell>
          <cell r="N12710">
            <v>0.91</v>
          </cell>
        </row>
        <row r="12711">
          <cell r="A12711" t="str">
            <v>SS2.020Thinned145</v>
          </cell>
          <cell r="B12711" t="str">
            <v xml:space="preserve">SS </v>
          </cell>
          <cell r="C12711">
            <v>2</v>
          </cell>
          <cell r="D12711">
            <v>20</v>
          </cell>
          <cell r="E12711" t="str">
            <v>Thinned</v>
          </cell>
          <cell r="F12711" t="str">
            <v>145-150</v>
          </cell>
          <cell r="G12711">
            <v>0.05</v>
          </cell>
          <cell r="H12711">
            <v>-0.16</v>
          </cell>
          <cell r="I12711">
            <v>-0.12</v>
          </cell>
          <cell r="J12711">
            <v>-0.59</v>
          </cell>
          <cell r="K12711">
            <v>861.36</v>
          </cell>
          <cell r="L12711">
            <v>-15.97</v>
          </cell>
          <cell r="M12711">
            <v>845.39</v>
          </cell>
          <cell r="N12711">
            <v>0.83</v>
          </cell>
        </row>
        <row r="12712">
          <cell r="A12712" t="str">
            <v>SS2.020Thinned150</v>
          </cell>
          <cell r="B12712" t="str">
            <v xml:space="preserve">SS </v>
          </cell>
          <cell r="C12712">
            <v>2</v>
          </cell>
          <cell r="D12712">
            <v>20</v>
          </cell>
          <cell r="E12712" t="str">
            <v>Thinned</v>
          </cell>
          <cell r="F12712" t="str">
            <v>150-155</v>
          </cell>
          <cell r="G12712">
            <v>-0.05</v>
          </cell>
          <cell r="H12712">
            <v>-0.15</v>
          </cell>
          <cell r="I12712">
            <v>-0.2</v>
          </cell>
          <cell r="J12712">
            <v>-0.99</v>
          </cell>
          <cell r="K12712">
            <v>860.37</v>
          </cell>
          <cell r="L12712">
            <v>-16.100000000000001</v>
          </cell>
          <cell r="M12712">
            <v>844.27</v>
          </cell>
          <cell r="N12712">
            <v>0.75</v>
          </cell>
        </row>
        <row r="12713">
          <cell r="A12713" t="str">
            <v>SS2.020Thinned155</v>
          </cell>
          <cell r="B12713" t="str">
            <v xml:space="preserve">SS </v>
          </cell>
          <cell r="C12713">
            <v>2</v>
          </cell>
          <cell r="D12713">
            <v>20</v>
          </cell>
          <cell r="E12713" t="str">
            <v>Thinned</v>
          </cell>
          <cell r="F12713" t="str">
            <v>155-160</v>
          </cell>
          <cell r="G12713">
            <v>-0.12</v>
          </cell>
          <cell r="H12713">
            <v>-0.14000000000000001</v>
          </cell>
          <cell r="I12713">
            <v>-0.26</v>
          </cell>
          <cell r="J12713">
            <v>-1.3</v>
          </cell>
          <cell r="K12713">
            <v>859.07</v>
          </cell>
          <cell r="L12713">
            <v>-16.23</v>
          </cell>
          <cell r="M12713">
            <v>842.84</v>
          </cell>
          <cell r="N12713">
            <v>0.68</v>
          </cell>
        </row>
        <row r="12714">
          <cell r="A12714" t="str">
            <v>SS2.020Thinned160</v>
          </cell>
          <cell r="B12714" t="str">
            <v xml:space="preserve">SS </v>
          </cell>
          <cell r="C12714">
            <v>2</v>
          </cell>
          <cell r="D12714">
            <v>20</v>
          </cell>
          <cell r="E12714" t="str">
            <v>Thinned</v>
          </cell>
          <cell r="F12714" t="str">
            <v>160-165</v>
          </cell>
          <cell r="G12714">
            <v>-0.09</v>
          </cell>
          <cell r="H12714">
            <v>-0.12</v>
          </cell>
          <cell r="I12714">
            <v>-0.21</v>
          </cell>
          <cell r="J12714">
            <v>-1.04</v>
          </cell>
          <cell r="K12714">
            <v>858.02</v>
          </cell>
          <cell r="L12714">
            <v>-16.329999999999998</v>
          </cell>
          <cell r="M12714">
            <v>841.68999999999994</v>
          </cell>
          <cell r="N12714">
            <v>0.62</v>
          </cell>
        </row>
        <row r="12715">
          <cell r="A12715" t="str">
            <v>SS2.020Thinned165</v>
          </cell>
          <cell r="B12715" t="str">
            <v xml:space="preserve">SS </v>
          </cell>
          <cell r="C12715">
            <v>2</v>
          </cell>
          <cell r="D12715">
            <v>20</v>
          </cell>
          <cell r="E12715" t="str">
            <v>Thinned</v>
          </cell>
          <cell r="F12715" t="str">
            <v>165-170</v>
          </cell>
          <cell r="G12715">
            <v>-0.15</v>
          </cell>
          <cell r="H12715">
            <v>-0.11</v>
          </cell>
          <cell r="I12715">
            <v>-0.26</v>
          </cell>
          <cell r="J12715">
            <v>-1.3</v>
          </cell>
          <cell r="K12715">
            <v>856.73</v>
          </cell>
          <cell r="L12715">
            <v>-16.43</v>
          </cell>
          <cell r="M12715">
            <v>840.30000000000007</v>
          </cell>
          <cell r="N12715">
            <v>0.56000000000000005</v>
          </cell>
        </row>
        <row r="12716">
          <cell r="A12716" t="str">
            <v>SS2.020Thinned170</v>
          </cell>
          <cell r="B12716" t="str">
            <v xml:space="preserve">SS </v>
          </cell>
          <cell r="C12716">
            <v>2</v>
          </cell>
          <cell r="D12716">
            <v>20</v>
          </cell>
          <cell r="E12716" t="str">
            <v>Thinned</v>
          </cell>
          <cell r="F12716" t="str">
            <v>170-175</v>
          </cell>
          <cell r="G12716">
            <v>-0.17</v>
          </cell>
          <cell r="H12716">
            <v>-0.1</v>
          </cell>
          <cell r="I12716">
            <v>-0.27</v>
          </cell>
          <cell r="J12716">
            <v>-1.34</v>
          </cell>
          <cell r="K12716">
            <v>855.39</v>
          </cell>
          <cell r="L12716">
            <v>-16.52</v>
          </cell>
          <cell r="M12716">
            <v>838.87</v>
          </cell>
          <cell r="N12716">
            <v>0.51</v>
          </cell>
        </row>
        <row r="12717">
          <cell r="A12717" t="str">
            <v>SS2.020Thinned175</v>
          </cell>
          <cell r="B12717" t="str">
            <v xml:space="preserve">SS </v>
          </cell>
          <cell r="C12717">
            <v>2</v>
          </cell>
          <cell r="D12717">
            <v>20</v>
          </cell>
          <cell r="E12717" t="str">
            <v>Thinned</v>
          </cell>
          <cell r="F12717" t="str">
            <v>175-180</v>
          </cell>
          <cell r="G12717">
            <v>-0.19</v>
          </cell>
          <cell r="H12717">
            <v>-0.09</v>
          </cell>
          <cell r="I12717">
            <v>-0.28000000000000003</v>
          </cell>
          <cell r="J12717">
            <v>-1.4</v>
          </cell>
          <cell r="K12717">
            <v>853.99</v>
          </cell>
          <cell r="L12717">
            <v>-16.600000000000001</v>
          </cell>
          <cell r="M12717">
            <v>837.39</v>
          </cell>
          <cell r="N12717">
            <v>0.46</v>
          </cell>
        </row>
        <row r="12718">
          <cell r="A12718" t="str">
            <v>SS2.020Thinned180</v>
          </cell>
          <cell r="B12718" t="str">
            <v xml:space="preserve">SS </v>
          </cell>
          <cell r="C12718">
            <v>2</v>
          </cell>
          <cell r="D12718">
            <v>20</v>
          </cell>
          <cell r="E12718" t="str">
            <v>Thinned</v>
          </cell>
          <cell r="F12718" t="str">
            <v>180-185</v>
          </cell>
          <cell r="G12718">
            <v>-0.2</v>
          </cell>
          <cell r="H12718">
            <v>-0.08</v>
          </cell>
          <cell r="I12718">
            <v>-0.28000000000000003</v>
          </cell>
          <cell r="J12718">
            <v>-1.41</v>
          </cell>
          <cell r="K12718">
            <v>852.57</v>
          </cell>
          <cell r="L12718">
            <v>-16.68</v>
          </cell>
          <cell r="M12718">
            <v>835.8900000000001</v>
          </cell>
          <cell r="N12718">
            <v>0.42</v>
          </cell>
        </row>
        <row r="12719">
          <cell r="A12719" t="str">
            <v>SS2.020Thinned185</v>
          </cell>
          <cell r="B12719" t="str">
            <v xml:space="preserve">SS </v>
          </cell>
          <cell r="C12719">
            <v>2</v>
          </cell>
          <cell r="D12719">
            <v>20</v>
          </cell>
          <cell r="E12719" t="str">
            <v>Thinned</v>
          </cell>
          <cell r="F12719" t="str">
            <v>185-190</v>
          </cell>
          <cell r="G12719">
            <v>-0.21</v>
          </cell>
          <cell r="H12719">
            <v>-0.08</v>
          </cell>
          <cell r="I12719">
            <v>-0.28999999999999998</v>
          </cell>
          <cell r="J12719">
            <v>-1.43</v>
          </cell>
          <cell r="K12719">
            <v>851.14</v>
          </cell>
          <cell r="L12719">
            <v>-16.739999999999998</v>
          </cell>
          <cell r="M12719">
            <v>834.4</v>
          </cell>
          <cell r="N12719">
            <v>0.38</v>
          </cell>
        </row>
        <row r="12720">
          <cell r="A12720" t="str">
            <v>SS2.020Thinned190</v>
          </cell>
          <cell r="B12720" t="str">
            <v xml:space="preserve">SS </v>
          </cell>
          <cell r="C12720">
            <v>2</v>
          </cell>
          <cell r="D12720">
            <v>20</v>
          </cell>
          <cell r="E12720" t="str">
            <v>Thinned</v>
          </cell>
          <cell r="F12720" t="str">
            <v>190-195</v>
          </cell>
          <cell r="G12720">
            <v>-0.14000000000000001</v>
          </cell>
          <cell r="H12720">
            <v>-7.0000000000000007E-2</v>
          </cell>
          <cell r="I12720">
            <v>-0.2</v>
          </cell>
          <cell r="J12720">
            <v>-1.01</v>
          </cell>
          <cell r="K12720">
            <v>850.13</v>
          </cell>
          <cell r="L12720">
            <v>-16.8</v>
          </cell>
          <cell r="M12720">
            <v>833.33</v>
          </cell>
          <cell r="N12720">
            <v>0.34</v>
          </cell>
        </row>
        <row r="12721">
          <cell r="A12721" t="str">
            <v>SS2.020Thinned195</v>
          </cell>
          <cell r="B12721" t="str">
            <v xml:space="preserve">SS </v>
          </cell>
          <cell r="C12721">
            <v>2</v>
          </cell>
          <cell r="D12721">
            <v>20</v>
          </cell>
          <cell r="E12721" t="str">
            <v>Thinned</v>
          </cell>
          <cell r="F12721" t="str">
            <v>195-200</v>
          </cell>
          <cell r="G12721">
            <v>0.35</v>
          </cell>
          <cell r="H12721">
            <v>-0.33</v>
          </cell>
          <cell r="I12721">
            <v>0.02</v>
          </cell>
          <cell r="J12721">
            <v>0.09</v>
          </cell>
          <cell r="K12721">
            <v>850.22</v>
          </cell>
          <cell r="L12721">
            <v>-16.8</v>
          </cell>
          <cell r="M12721">
            <v>833.42000000000007</v>
          </cell>
          <cell r="N12721">
            <v>0</v>
          </cell>
        </row>
        <row r="12722">
          <cell r="A12722" t="str">
            <v>SS2.022NO_thin000</v>
          </cell>
          <cell r="B12722" t="str">
            <v xml:space="preserve">SS </v>
          </cell>
          <cell r="C12722">
            <v>2</v>
          </cell>
          <cell r="D12722">
            <v>22</v>
          </cell>
          <cell r="E12722" t="str">
            <v>NO_thin</v>
          </cell>
          <cell r="F12722" t="str">
            <v xml:space="preserve">  0-5</v>
          </cell>
          <cell r="G12722">
            <v>2.15</v>
          </cell>
          <cell r="H12722">
            <v>0.28999999999999998</v>
          </cell>
          <cell r="I12722">
            <v>2.44</v>
          </cell>
          <cell r="J12722">
            <v>12.21</v>
          </cell>
          <cell r="K12722">
            <v>12.21</v>
          </cell>
          <cell r="L12722">
            <v>0</v>
          </cell>
          <cell r="M12722">
            <v>12.21</v>
          </cell>
          <cell r="N12722">
            <v>0</v>
          </cell>
        </row>
        <row r="12723">
          <cell r="A12723" t="str">
            <v>SS2.022NO_thin005</v>
          </cell>
          <cell r="B12723" t="str">
            <v xml:space="preserve">SS </v>
          </cell>
          <cell r="C12723">
            <v>2</v>
          </cell>
          <cell r="D12723">
            <v>22</v>
          </cell>
          <cell r="E12723" t="str">
            <v>NO_thin</v>
          </cell>
          <cell r="F12723" t="str">
            <v xml:space="preserve">  5-10</v>
          </cell>
          <cell r="G12723">
            <v>6.56</v>
          </cell>
          <cell r="H12723">
            <v>0.36</v>
          </cell>
          <cell r="I12723">
            <v>6.92</v>
          </cell>
          <cell r="J12723">
            <v>34.61</v>
          </cell>
          <cell r="K12723">
            <v>46.82</v>
          </cell>
          <cell r="L12723">
            <v>0</v>
          </cell>
          <cell r="M12723">
            <v>46.82</v>
          </cell>
          <cell r="N12723">
            <v>0</v>
          </cell>
        </row>
        <row r="12724">
          <cell r="A12724" t="str">
            <v>SS2.022NO_thin010</v>
          </cell>
          <cell r="B12724" t="str">
            <v xml:space="preserve">SS </v>
          </cell>
          <cell r="C12724">
            <v>2</v>
          </cell>
          <cell r="D12724">
            <v>22</v>
          </cell>
          <cell r="E12724" t="str">
            <v>NO_thin</v>
          </cell>
          <cell r="F12724" t="str">
            <v xml:space="preserve"> 10-15</v>
          </cell>
          <cell r="G12724">
            <v>20.059999999999999</v>
          </cell>
          <cell r="H12724">
            <v>0.44</v>
          </cell>
          <cell r="I12724">
            <v>20.5</v>
          </cell>
          <cell r="J12724">
            <v>102.52</v>
          </cell>
          <cell r="K12724">
            <v>149.34</v>
          </cell>
          <cell r="L12724">
            <v>0</v>
          </cell>
          <cell r="M12724">
            <v>149.34</v>
          </cell>
          <cell r="N12724">
            <v>0</v>
          </cell>
        </row>
        <row r="12725">
          <cell r="A12725" t="str">
            <v>SS2.022NO_thin015</v>
          </cell>
          <cell r="B12725" t="str">
            <v xml:space="preserve">SS </v>
          </cell>
          <cell r="C12725">
            <v>2</v>
          </cell>
          <cell r="D12725">
            <v>22</v>
          </cell>
          <cell r="E12725" t="str">
            <v>NO_thin</v>
          </cell>
          <cell r="F12725" t="str">
            <v xml:space="preserve"> 15-20</v>
          </cell>
          <cell r="G12725">
            <v>34.479999999999997</v>
          </cell>
          <cell r="H12725">
            <v>1.07</v>
          </cell>
          <cell r="I12725">
            <v>35.549999999999997</v>
          </cell>
          <cell r="J12725">
            <v>177.75</v>
          </cell>
          <cell r="K12725">
            <v>327.08</v>
          </cell>
          <cell r="L12725">
            <v>0</v>
          </cell>
          <cell r="M12725">
            <v>327.08</v>
          </cell>
          <cell r="N12725">
            <v>0</v>
          </cell>
        </row>
        <row r="12726">
          <cell r="A12726" t="str">
            <v>SS2.022NO_thin020</v>
          </cell>
          <cell r="B12726" t="str">
            <v xml:space="preserve">SS </v>
          </cell>
          <cell r="C12726">
            <v>2</v>
          </cell>
          <cell r="D12726">
            <v>22</v>
          </cell>
          <cell r="E12726" t="str">
            <v>NO_thin</v>
          </cell>
          <cell r="F12726" t="str">
            <v xml:space="preserve"> 20-25</v>
          </cell>
          <cell r="G12726">
            <v>27.56</v>
          </cell>
          <cell r="H12726">
            <v>0.65</v>
          </cell>
          <cell r="I12726">
            <v>28.2</v>
          </cell>
          <cell r="J12726">
            <v>141.02000000000001</v>
          </cell>
          <cell r="K12726">
            <v>468.1</v>
          </cell>
          <cell r="L12726">
            <v>0</v>
          </cell>
          <cell r="M12726">
            <v>468.1</v>
          </cell>
          <cell r="N12726">
            <v>0</v>
          </cell>
        </row>
        <row r="12727">
          <cell r="A12727" t="str">
            <v>SS2.022NO_thin025</v>
          </cell>
          <cell r="B12727" t="str">
            <v xml:space="preserve">SS </v>
          </cell>
          <cell r="C12727">
            <v>2</v>
          </cell>
          <cell r="D12727">
            <v>22</v>
          </cell>
          <cell r="E12727" t="str">
            <v>NO_thin</v>
          </cell>
          <cell r="F12727" t="str">
            <v xml:space="preserve"> 25-30</v>
          </cell>
          <cell r="G12727">
            <v>27.21</v>
          </cell>
          <cell r="H12727">
            <v>3.33</v>
          </cell>
          <cell r="I12727">
            <v>30.54</v>
          </cell>
          <cell r="J12727">
            <v>152.69</v>
          </cell>
          <cell r="K12727">
            <v>620.79</v>
          </cell>
          <cell r="L12727">
            <v>0</v>
          </cell>
          <cell r="M12727">
            <v>620.79</v>
          </cell>
          <cell r="N12727">
            <v>0</v>
          </cell>
        </row>
        <row r="12728">
          <cell r="A12728" t="str">
            <v>SS2.022NO_thin030</v>
          </cell>
          <cell r="B12728" t="str">
            <v xml:space="preserve">SS </v>
          </cell>
          <cell r="C12728">
            <v>2</v>
          </cell>
          <cell r="D12728">
            <v>22</v>
          </cell>
          <cell r="E12728" t="str">
            <v>NO_thin</v>
          </cell>
          <cell r="F12728" t="str">
            <v xml:space="preserve"> 30-35</v>
          </cell>
          <cell r="G12728">
            <v>23.41</v>
          </cell>
          <cell r="H12728">
            <v>12.86</v>
          </cell>
          <cell r="I12728">
            <v>36.270000000000003</v>
          </cell>
          <cell r="J12728">
            <v>181.34</v>
          </cell>
          <cell r="K12728">
            <v>802.14</v>
          </cell>
          <cell r="L12728">
            <v>0</v>
          </cell>
          <cell r="M12728">
            <v>802.14</v>
          </cell>
          <cell r="N12728">
            <v>0</v>
          </cell>
        </row>
        <row r="12729">
          <cell r="A12729" t="str">
            <v>SS2.022NO_thin035</v>
          </cell>
          <cell r="B12729" t="str">
            <v xml:space="preserve">SS </v>
          </cell>
          <cell r="C12729">
            <v>2</v>
          </cell>
          <cell r="D12729">
            <v>22</v>
          </cell>
          <cell r="E12729" t="str">
            <v>NO_thin</v>
          </cell>
          <cell r="F12729" t="str">
            <v xml:space="preserve"> 35-40</v>
          </cell>
          <cell r="G12729">
            <v>20.170000000000002</v>
          </cell>
          <cell r="H12729">
            <v>7.25</v>
          </cell>
          <cell r="I12729">
            <v>27.42</v>
          </cell>
          <cell r="J12729">
            <v>137.1</v>
          </cell>
          <cell r="K12729">
            <v>939.24</v>
          </cell>
          <cell r="L12729">
            <v>0</v>
          </cell>
          <cell r="M12729">
            <v>939.24</v>
          </cell>
          <cell r="N12729">
            <v>0</v>
          </cell>
        </row>
        <row r="12730">
          <cell r="A12730" t="str">
            <v>SS2.022NO_thin040</v>
          </cell>
          <cell r="B12730" t="str">
            <v xml:space="preserve">SS </v>
          </cell>
          <cell r="C12730">
            <v>2</v>
          </cell>
          <cell r="D12730">
            <v>22</v>
          </cell>
          <cell r="E12730" t="str">
            <v>NO_thin</v>
          </cell>
          <cell r="F12730" t="str">
            <v xml:space="preserve"> 40-45</v>
          </cell>
          <cell r="G12730">
            <v>18.350000000000001</v>
          </cell>
          <cell r="H12730">
            <v>2.2000000000000002</v>
          </cell>
          <cell r="I12730">
            <v>20.55</v>
          </cell>
          <cell r="J12730">
            <v>102.77</v>
          </cell>
          <cell r="K12730">
            <v>1042.01</v>
          </cell>
          <cell r="L12730">
            <v>0</v>
          </cell>
          <cell r="M12730">
            <v>1042.01</v>
          </cell>
          <cell r="N12730">
            <v>0</v>
          </cell>
        </row>
        <row r="12731">
          <cell r="A12731" t="str">
            <v>SS2.022NO_thin045</v>
          </cell>
          <cell r="B12731" t="str">
            <v xml:space="preserve">SS </v>
          </cell>
          <cell r="C12731">
            <v>2</v>
          </cell>
          <cell r="D12731">
            <v>22</v>
          </cell>
          <cell r="E12731" t="str">
            <v>NO_thin</v>
          </cell>
          <cell r="F12731" t="str">
            <v xml:space="preserve"> 45-50</v>
          </cell>
          <cell r="G12731">
            <v>16.34</v>
          </cell>
          <cell r="H12731">
            <v>-0.35</v>
          </cell>
          <cell r="I12731">
            <v>15.99</v>
          </cell>
          <cell r="J12731">
            <v>79.95</v>
          </cell>
          <cell r="K12731">
            <v>1121.96</v>
          </cell>
          <cell r="L12731">
            <v>0</v>
          </cell>
          <cell r="M12731">
            <v>1121.96</v>
          </cell>
          <cell r="N12731">
            <v>0</v>
          </cell>
        </row>
        <row r="12732">
          <cell r="A12732" t="str">
            <v>SS2.022NO_thin050</v>
          </cell>
          <cell r="B12732" t="str">
            <v xml:space="preserve">SS </v>
          </cell>
          <cell r="C12732">
            <v>2</v>
          </cell>
          <cell r="D12732">
            <v>22</v>
          </cell>
          <cell r="E12732" t="str">
            <v>NO_thin</v>
          </cell>
          <cell r="F12732" t="str">
            <v xml:space="preserve"> 50-55</v>
          </cell>
          <cell r="G12732">
            <v>14.46</v>
          </cell>
          <cell r="H12732">
            <v>-1.57</v>
          </cell>
          <cell r="I12732">
            <v>12.89</v>
          </cell>
          <cell r="J12732">
            <v>64.45</v>
          </cell>
          <cell r="K12732">
            <v>1186.4100000000001</v>
          </cell>
          <cell r="L12732">
            <v>0</v>
          </cell>
          <cell r="M12732">
            <v>1186.4100000000001</v>
          </cell>
          <cell r="N12732">
            <v>0</v>
          </cell>
        </row>
        <row r="12733">
          <cell r="A12733" t="str">
            <v>SS2.022NO_thin055</v>
          </cell>
          <cell r="B12733" t="str">
            <v xml:space="preserve">SS </v>
          </cell>
          <cell r="C12733">
            <v>2</v>
          </cell>
          <cell r="D12733">
            <v>22</v>
          </cell>
          <cell r="E12733" t="str">
            <v>NO_thin</v>
          </cell>
          <cell r="F12733" t="str">
            <v xml:space="preserve"> 55-60</v>
          </cell>
          <cell r="G12733">
            <v>12.76</v>
          </cell>
          <cell r="H12733">
            <v>-1.81</v>
          </cell>
          <cell r="I12733">
            <v>10.95</v>
          </cell>
          <cell r="J12733">
            <v>54.73</v>
          </cell>
          <cell r="K12733">
            <v>1241.1500000000001</v>
          </cell>
          <cell r="L12733">
            <v>0</v>
          </cell>
          <cell r="M12733">
            <v>1241.1500000000001</v>
          </cell>
          <cell r="N12733">
            <v>0</v>
          </cell>
        </row>
        <row r="12734">
          <cell r="A12734" t="str">
            <v>SS2.022NO_thin060</v>
          </cell>
          <cell r="B12734" t="str">
            <v xml:space="preserve">SS </v>
          </cell>
          <cell r="C12734">
            <v>2</v>
          </cell>
          <cell r="D12734">
            <v>22</v>
          </cell>
          <cell r="E12734" t="str">
            <v>NO_thin</v>
          </cell>
          <cell r="F12734" t="str">
            <v xml:space="preserve"> 60-65</v>
          </cell>
          <cell r="G12734">
            <v>11.05</v>
          </cell>
          <cell r="H12734">
            <v>-1.53</v>
          </cell>
          <cell r="I12734">
            <v>9.52</v>
          </cell>
          <cell r="J12734">
            <v>47.62</v>
          </cell>
          <cell r="K12734">
            <v>1288.77</v>
          </cell>
          <cell r="L12734">
            <v>0</v>
          </cell>
          <cell r="M12734">
            <v>1288.77</v>
          </cell>
          <cell r="N12734">
            <v>0</v>
          </cell>
        </row>
        <row r="12735">
          <cell r="A12735" t="str">
            <v>SS2.022NO_thin065</v>
          </cell>
          <cell r="B12735" t="str">
            <v xml:space="preserve">SS </v>
          </cell>
          <cell r="C12735">
            <v>2</v>
          </cell>
          <cell r="D12735">
            <v>22</v>
          </cell>
          <cell r="E12735" t="str">
            <v>NO_thin</v>
          </cell>
          <cell r="F12735" t="str">
            <v xml:space="preserve"> 65-70</v>
          </cell>
          <cell r="G12735">
            <v>9.6999999999999993</v>
          </cell>
          <cell r="H12735">
            <v>-2.48</v>
          </cell>
          <cell r="I12735">
            <v>7.22</v>
          </cell>
          <cell r="J12735">
            <v>36.11</v>
          </cell>
          <cell r="K12735">
            <v>1324.88</v>
          </cell>
          <cell r="L12735">
            <v>0</v>
          </cell>
          <cell r="M12735">
            <v>1324.88</v>
          </cell>
          <cell r="N12735">
            <v>0</v>
          </cell>
        </row>
        <row r="12736">
          <cell r="A12736" t="str">
            <v>SS2.022NO_thin070</v>
          </cell>
          <cell r="B12736" t="str">
            <v xml:space="preserve">SS </v>
          </cell>
          <cell r="C12736">
            <v>2</v>
          </cell>
          <cell r="D12736">
            <v>22</v>
          </cell>
          <cell r="E12736" t="str">
            <v>NO_thin</v>
          </cell>
          <cell r="F12736" t="str">
            <v xml:space="preserve"> 70-75</v>
          </cell>
          <cell r="G12736">
            <v>8.61</v>
          </cell>
          <cell r="H12736">
            <v>-1.34</v>
          </cell>
          <cell r="I12736">
            <v>7.27</v>
          </cell>
          <cell r="J12736">
            <v>36.36</v>
          </cell>
          <cell r="K12736">
            <v>1361.24</v>
          </cell>
          <cell r="L12736">
            <v>0</v>
          </cell>
          <cell r="M12736">
            <v>1361.24</v>
          </cell>
          <cell r="N12736">
            <v>0</v>
          </cell>
        </row>
        <row r="12737">
          <cell r="A12737" t="str">
            <v>SS2.022NO_thin075</v>
          </cell>
          <cell r="B12737" t="str">
            <v xml:space="preserve">SS </v>
          </cell>
          <cell r="C12737">
            <v>2</v>
          </cell>
          <cell r="D12737">
            <v>22</v>
          </cell>
          <cell r="E12737" t="str">
            <v>NO_thin</v>
          </cell>
          <cell r="F12737" t="str">
            <v xml:space="preserve"> 75-80</v>
          </cell>
          <cell r="G12737">
            <v>7.55</v>
          </cell>
          <cell r="H12737">
            <v>-1.57</v>
          </cell>
          <cell r="I12737">
            <v>5.98</v>
          </cell>
          <cell r="J12737">
            <v>29.89</v>
          </cell>
          <cell r="K12737">
            <v>1391.13</v>
          </cell>
          <cell r="L12737">
            <v>0</v>
          </cell>
          <cell r="M12737">
            <v>1391.13</v>
          </cell>
          <cell r="N12737">
            <v>0</v>
          </cell>
        </row>
        <row r="12738">
          <cell r="A12738" t="str">
            <v>SS2.022NO_thin080</v>
          </cell>
          <cell r="B12738" t="str">
            <v xml:space="preserve">SS </v>
          </cell>
          <cell r="C12738">
            <v>2</v>
          </cell>
          <cell r="D12738">
            <v>22</v>
          </cell>
          <cell r="E12738" t="str">
            <v>NO_thin</v>
          </cell>
          <cell r="F12738" t="str">
            <v xml:space="preserve"> 80-85</v>
          </cell>
          <cell r="G12738">
            <v>6.51</v>
          </cell>
          <cell r="H12738">
            <v>-1.67</v>
          </cell>
          <cell r="I12738">
            <v>4.8499999999999996</v>
          </cell>
          <cell r="J12738">
            <v>24.23</v>
          </cell>
          <cell r="K12738">
            <v>1415.36</v>
          </cell>
          <cell r="L12738">
            <v>0</v>
          </cell>
          <cell r="M12738">
            <v>1415.36</v>
          </cell>
          <cell r="N12738">
            <v>0</v>
          </cell>
        </row>
        <row r="12739">
          <cell r="A12739" t="str">
            <v>SS2.022NO_thin085</v>
          </cell>
          <cell r="B12739" t="str">
            <v xml:space="preserve">SS </v>
          </cell>
          <cell r="C12739">
            <v>2</v>
          </cell>
          <cell r="D12739">
            <v>22</v>
          </cell>
          <cell r="E12739" t="str">
            <v>NO_thin</v>
          </cell>
          <cell r="F12739" t="str">
            <v xml:space="preserve"> 85-90</v>
          </cell>
          <cell r="G12739">
            <v>5.69</v>
          </cell>
          <cell r="H12739">
            <v>-1.51</v>
          </cell>
          <cell r="I12739">
            <v>4.1900000000000004</v>
          </cell>
          <cell r="J12739">
            <v>20.93</v>
          </cell>
          <cell r="K12739">
            <v>1436.29</v>
          </cell>
          <cell r="L12739">
            <v>0</v>
          </cell>
          <cell r="M12739">
            <v>1436.29</v>
          </cell>
          <cell r="N12739">
            <v>0</v>
          </cell>
        </row>
        <row r="12740">
          <cell r="A12740" t="str">
            <v>SS2.022NO_thin090</v>
          </cell>
          <cell r="B12740" t="str">
            <v xml:space="preserve">SS </v>
          </cell>
          <cell r="C12740">
            <v>2</v>
          </cell>
          <cell r="D12740">
            <v>22</v>
          </cell>
          <cell r="E12740" t="str">
            <v>NO_thin</v>
          </cell>
          <cell r="F12740" t="str">
            <v xml:space="preserve"> 90-95</v>
          </cell>
          <cell r="G12740">
            <v>5</v>
          </cell>
          <cell r="H12740">
            <v>-1.29</v>
          </cell>
          <cell r="I12740">
            <v>3.71</v>
          </cell>
          <cell r="J12740">
            <v>18.54</v>
          </cell>
          <cell r="K12740">
            <v>1454.83</v>
          </cell>
          <cell r="L12740">
            <v>0</v>
          </cell>
          <cell r="M12740">
            <v>1454.83</v>
          </cell>
          <cell r="N12740">
            <v>0</v>
          </cell>
        </row>
        <row r="12741">
          <cell r="A12741" t="str">
            <v>SS2.022NO_thin095</v>
          </cell>
          <cell r="B12741" t="str">
            <v xml:space="preserve">SS </v>
          </cell>
          <cell r="C12741">
            <v>2</v>
          </cell>
          <cell r="D12741">
            <v>22</v>
          </cell>
          <cell r="E12741" t="str">
            <v>NO_thin</v>
          </cell>
          <cell r="F12741" t="str">
            <v xml:space="preserve"> 95-100</v>
          </cell>
          <cell r="G12741">
            <v>4.43</v>
          </cell>
          <cell r="H12741">
            <v>-1.1399999999999999</v>
          </cell>
          <cell r="I12741">
            <v>3.29</v>
          </cell>
          <cell r="J12741">
            <v>16.440000000000001</v>
          </cell>
          <cell r="K12741">
            <v>1471.27</v>
          </cell>
          <cell r="L12741">
            <v>0</v>
          </cell>
          <cell r="M12741">
            <v>1471.27</v>
          </cell>
          <cell r="N12741">
            <v>0</v>
          </cell>
        </row>
        <row r="12742">
          <cell r="A12742" t="str">
            <v>SS2.022NO_thin100</v>
          </cell>
          <cell r="B12742" t="str">
            <v xml:space="preserve">SS </v>
          </cell>
          <cell r="C12742">
            <v>2</v>
          </cell>
          <cell r="D12742">
            <v>22</v>
          </cell>
          <cell r="E12742" t="str">
            <v>NO_thin</v>
          </cell>
          <cell r="F12742" t="str">
            <v>100-105</v>
          </cell>
          <cell r="G12742">
            <v>3.86</v>
          </cell>
          <cell r="H12742">
            <v>-0.98</v>
          </cell>
          <cell r="I12742">
            <v>2.89</v>
          </cell>
          <cell r="J12742">
            <v>14.43</v>
          </cell>
          <cell r="K12742">
            <v>1485.7</v>
          </cell>
          <cell r="L12742">
            <v>0</v>
          </cell>
          <cell r="M12742">
            <v>1485.7</v>
          </cell>
          <cell r="N12742">
            <v>0</v>
          </cell>
        </row>
        <row r="12743">
          <cell r="A12743" t="str">
            <v>SS2.022NO_thin105</v>
          </cell>
          <cell r="B12743" t="str">
            <v xml:space="preserve">SS </v>
          </cell>
          <cell r="C12743">
            <v>2</v>
          </cell>
          <cell r="D12743">
            <v>22</v>
          </cell>
          <cell r="E12743" t="str">
            <v>NO_thin</v>
          </cell>
          <cell r="F12743" t="str">
            <v>105-110</v>
          </cell>
          <cell r="G12743">
            <v>3.34</v>
          </cell>
          <cell r="H12743">
            <v>-0.85</v>
          </cell>
          <cell r="I12743">
            <v>2.5</v>
          </cell>
          <cell r="J12743">
            <v>12.48</v>
          </cell>
          <cell r="K12743">
            <v>1498.18</v>
          </cell>
          <cell r="L12743">
            <v>0</v>
          </cell>
          <cell r="M12743">
            <v>1498.18</v>
          </cell>
          <cell r="N12743">
            <v>0</v>
          </cell>
        </row>
        <row r="12744">
          <cell r="A12744" t="str">
            <v>SS2.022NO_thin110</v>
          </cell>
          <cell r="B12744" t="str">
            <v xml:space="preserve">SS </v>
          </cell>
          <cell r="C12744">
            <v>2</v>
          </cell>
          <cell r="D12744">
            <v>22</v>
          </cell>
          <cell r="E12744" t="str">
            <v>NO_thin</v>
          </cell>
          <cell r="F12744" t="str">
            <v>110-115</v>
          </cell>
          <cell r="G12744">
            <v>2.91</v>
          </cell>
          <cell r="H12744">
            <v>-0.73</v>
          </cell>
          <cell r="I12744">
            <v>2.1800000000000002</v>
          </cell>
          <cell r="J12744">
            <v>10.88</v>
          </cell>
          <cell r="K12744">
            <v>1509.05</v>
          </cell>
          <cell r="L12744">
            <v>0</v>
          </cell>
          <cell r="M12744">
            <v>1509.05</v>
          </cell>
          <cell r="N12744">
            <v>0</v>
          </cell>
        </row>
        <row r="12745">
          <cell r="A12745" t="str">
            <v>SS2.022NO_thin115</v>
          </cell>
          <cell r="B12745" t="str">
            <v xml:space="preserve">SS </v>
          </cell>
          <cell r="C12745">
            <v>2</v>
          </cell>
          <cell r="D12745">
            <v>22</v>
          </cell>
          <cell r="E12745" t="str">
            <v>NO_thin</v>
          </cell>
          <cell r="F12745" t="str">
            <v>115-120</v>
          </cell>
          <cell r="G12745">
            <v>2.54</v>
          </cell>
          <cell r="H12745">
            <v>-0.64</v>
          </cell>
          <cell r="I12745">
            <v>1.9</v>
          </cell>
          <cell r="J12745">
            <v>9.49</v>
          </cell>
          <cell r="K12745">
            <v>1518.55</v>
          </cell>
          <cell r="L12745">
            <v>0</v>
          </cell>
          <cell r="M12745">
            <v>1518.55</v>
          </cell>
          <cell r="N12745">
            <v>0</v>
          </cell>
        </row>
        <row r="12746">
          <cell r="A12746" t="str">
            <v>SS2.022NO_thin120</v>
          </cell>
          <cell r="B12746" t="str">
            <v xml:space="preserve">SS </v>
          </cell>
          <cell r="C12746">
            <v>2</v>
          </cell>
          <cell r="D12746">
            <v>22</v>
          </cell>
          <cell r="E12746" t="str">
            <v>NO_thin</v>
          </cell>
          <cell r="F12746" t="str">
            <v>120-125</v>
          </cell>
          <cell r="G12746">
            <v>2.23</v>
          </cell>
          <cell r="H12746">
            <v>-0.55000000000000004</v>
          </cell>
          <cell r="I12746">
            <v>1.68</v>
          </cell>
          <cell r="J12746">
            <v>8.41</v>
          </cell>
          <cell r="K12746">
            <v>1526.96</v>
          </cell>
          <cell r="L12746">
            <v>0</v>
          </cell>
          <cell r="M12746">
            <v>1526.96</v>
          </cell>
          <cell r="N12746">
            <v>0</v>
          </cell>
        </row>
        <row r="12747">
          <cell r="A12747" t="str">
            <v>SS2.022NO_thin125</v>
          </cell>
          <cell r="B12747" t="str">
            <v xml:space="preserve">SS </v>
          </cell>
          <cell r="C12747">
            <v>2</v>
          </cell>
          <cell r="D12747">
            <v>22</v>
          </cell>
          <cell r="E12747" t="str">
            <v>NO_thin</v>
          </cell>
          <cell r="F12747" t="str">
            <v>125-130</v>
          </cell>
          <cell r="G12747">
            <v>1.89</v>
          </cell>
          <cell r="H12747">
            <v>-0.48</v>
          </cell>
          <cell r="I12747">
            <v>1.41</v>
          </cell>
          <cell r="J12747">
            <v>7.05</v>
          </cell>
          <cell r="K12747">
            <v>1534.01</v>
          </cell>
          <cell r="L12747">
            <v>0</v>
          </cell>
          <cell r="M12747">
            <v>1534.01</v>
          </cell>
          <cell r="N12747">
            <v>0</v>
          </cell>
        </row>
        <row r="12748">
          <cell r="A12748" t="str">
            <v>SS2.022NO_thin130</v>
          </cell>
          <cell r="B12748" t="str">
            <v xml:space="preserve">SS </v>
          </cell>
          <cell r="C12748">
            <v>2</v>
          </cell>
          <cell r="D12748">
            <v>22</v>
          </cell>
          <cell r="E12748" t="str">
            <v>NO_thin</v>
          </cell>
          <cell r="F12748" t="str">
            <v>130-135</v>
          </cell>
          <cell r="G12748">
            <v>1.68</v>
          </cell>
          <cell r="H12748">
            <v>-0.41</v>
          </cell>
          <cell r="I12748">
            <v>1.27</v>
          </cell>
          <cell r="J12748">
            <v>6.33</v>
          </cell>
          <cell r="K12748">
            <v>1540.34</v>
          </cell>
          <cell r="L12748">
            <v>0</v>
          </cell>
          <cell r="M12748">
            <v>1540.34</v>
          </cell>
          <cell r="N12748">
            <v>0</v>
          </cell>
        </row>
        <row r="12749">
          <cell r="A12749" t="str">
            <v>SS2.022NO_thin135</v>
          </cell>
          <cell r="B12749" t="str">
            <v xml:space="preserve">SS </v>
          </cell>
          <cell r="C12749">
            <v>2</v>
          </cell>
          <cell r="D12749">
            <v>22</v>
          </cell>
          <cell r="E12749" t="str">
            <v>NO_thin</v>
          </cell>
          <cell r="F12749" t="str">
            <v>135-140</v>
          </cell>
          <cell r="G12749">
            <v>1.49</v>
          </cell>
          <cell r="H12749">
            <v>-0.35</v>
          </cell>
          <cell r="I12749">
            <v>1.1399999999999999</v>
          </cell>
          <cell r="J12749">
            <v>5.7</v>
          </cell>
          <cell r="K12749">
            <v>1546.04</v>
          </cell>
          <cell r="L12749">
            <v>0</v>
          </cell>
          <cell r="M12749">
            <v>1546.04</v>
          </cell>
          <cell r="N12749">
            <v>0</v>
          </cell>
        </row>
        <row r="12750">
          <cell r="A12750" t="str">
            <v>SS2.022NO_thin140</v>
          </cell>
          <cell r="B12750" t="str">
            <v xml:space="preserve">SS </v>
          </cell>
          <cell r="C12750">
            <v>2</v>
          </cell>
          <cell r="D12750">
            <v>22</v>
          </cell>
          <cell r="E12750" t="str">
            <v>NO_thin</v>
          </cell>
          <cell r="F12750" t="str">
            <v>140-145</v>
          </cell>
          <cell r="G12750">
            <v>1.27</v>
          </cell>
          <cell r="H12750">
            <v>-0.3</v>
          </cell>
          <cell r="I12750">
            <v>0.96</v>
          </cell>
          <cell r="J12750">
            <v>4.82</v>
          </cell>
          <cell r="K12750">
            <v>1550.86</v>
          </cell>
          <cell r="L12750">
            <v>0</v>
          </cell>
          <cell r="M12750">
            <v>1550.86</v>
          </cell>
          <cell r="N12750">
            <v>0</v>
          </cell>
        </row>
        <row r="12751">
          <cell r="A12751" t="str">
            <v>SS2.022NO_thin145</v>
          </cell>
          <cell r="B12751" t="str">
            <v xml:space="preserve">SS </v>
          </cell>
          <cell r="C12751">
            <v>2</v>
          </cell>
          <cell r="D12751">
            <v>22</v>
          </cell>
          <cell r="E12751" t="str">
            <v>NO_thin</v>
          </cell>
          <cell r="F12751" t="str">
            <v>145-150</v>
          </cell>
          <cell r="G12751">
            <v>1.1499999999999999</v>
          </cell>
          <cell r="H12751">
            <v>-0.26</v>
          </cell>
          <cell r="I12751">
            <v>0.89</v>
          </cell>
          <cell r="J12751">
            <v>4.4400000000000004</v>
          </cell>
          <cell r="K12751">
            <v>1555.3</v>
          </cell>
          <cell r="L12751">
            <v>0</v>
          </cell>
          <cell r="M12751">
            <v>1555.3</v>
          </cell>
          <cell r="N12751">
            <v>0</v>
          </cell>
        </row>
        <row r="12752">
          <cell r="A12752" t="str">
            <v>SS2.022NO_thin150</v>
          </cell>
          <cell r="B12752" t="str">
            <v xml:space="preserve">SS </v>
          </cell>
          <cell r="C12752">
            <v>2</v>
          </cell>
          <cell r="D12752">
            <v>22</v>
          </cell>
          <cell r="E12752" t="str">
            <v>NO_thin</v>
          </cell>
          <cell r="F12752" t="str">
            <v>150-155</v>
          </cell>
          <cell r="G12752">
            <v>0.94</v>
          </cell>
          <cell r="H12752">
            <v>-0.22</v>
          </cell>
          <cell r="I12752">
            <v>0.72</v>
          </cell>
          <cell r="J12752">
            <v>3.6</v>
          </cell>
          <cell r="K12752">
            <v>1558.9</v>
          </cell>
          <cell r="L12752">
            <v>0</v>
          </cell>
          <cell r="M12752">
            <v>1558.9</v>
          </cell>
          <cell r="N12752">
            <v>0</v>
          </cell>
        </row>
        <row r="12753">
          <cell r="A12753" t="str">
            <v>SS2.022NO_thin155</v>
          </cell>
          <cell r="B12753" t="str">
            <v xml:space="preserve">SS </v>
          </cell>
          <cell r="C12753">
            <v>2</v>
          </cell>
          <cell r="D12753">
            <v>22</v>
          </cell>
          <cell r="E12753" t="str">
            <v>NO_thin</v>
          </cell>
          <cell r="F12753" t="str">
            <v>155-160</v>
          </cell>
          <cell r="G12753">
            <v>0.84</v>
          </cell>
          <cell r="H12753">
            <v>-0.19</v>
          </cell>
          <cell r="I12753">
            <v>0.64</v>
          </cell>
          <cell r="J12753">
            <v>3.22</v>
          </cell>
          <cell r="K12753">
            <v>1562.12</v>
          </cell>
          <cell r="L12753">
            <v>0</v>
          </cell>
          <cell r="M12753">
            <v>1562.12</v>
          </cell>
          <cell r="N12753">
            <v>0</v>
          </cell>
        </row>
        <row r="12754">
          <cell r="A12754" t="str">
            <v>SS2.022NO_thin160</v>
          </cell>
          <cell r="B12754" t="str">
            <v xml:space="preserve">SS </v>
          </cell>
          <cell r="C12754">
            <v>2</v>
          </cell>
          <cell r="D12754">
            <v>22</v>
          </cell>
          <cell r="E12754" t="str">
            <v>NO_thin</v>
          </cell>
          <cell r="F12754" t="str">
            <v>160-165</v>
          </cell>
          <cell r="G12754">
            <v>0.78</v>
          </cell>
          <cell r="H12754">
            <v>-0.16</v>
          </cell>
          <cell r="I12754">
            <v>0.61</v>
          </cell>
          <cell r="J12754">
            <v>3.06</v>
          </cell>
          <cell r="K12754">
            <v>1565.18</v>
          </cell>
          <cell r="L12754">
            <v>0</v>
          </cell>
          <cell r="M12754">
            <v>1565.18</v>
          </cell>
          <cell r="N12754">
            <v>0</v>
          </cell>
        </row>
        <row r="12755">
          <cell r="A12755" t="str">
            <v>SS2.022NO_thin165</v>
          </cell>
          <cell r="B12755" t="str">
            <v xml:space="preserve">SS </v>
          </cell>
          <cell r="C12755">
            <v>2</v>
          </cell>
          <cell r="D12755">
            <v>22</v>
          </cell>
          <cell r="E12755" t="str">
            <v>NO_thin</v>
          </cell>
          <cell r="F12755" t="str">
            <v>165-170</v>
          </cell>
          <cell r="G12755">
            <v>0.61</v>
          </cell>
          <cell r="H12755">
            <v>-0.14000000000000001</v>
          </cell>
          <cell r="I12755">
            <v>0.47</v>
          </cell>
          <cell r="J12755">
            <v>2.36</v>
          </cell>
          <cell r="K12755">
            <v>1567.54</v>
          </cell>
          <cell r="L12755">
            <v>0</v>
          </cell>
          <cell r="M12755">
            <v>1567.54</v>
          </cell>
          <cell r="N12755">
            <v>0</v>
          </cell>
        </row>
        <row r="12756">
          <cell r="A12756" t="str">
            <v>SS2.022NO_thin170</v>
          </cell>
          <cell r="B12756" t="str">
            <v xml:space="preserve">SS </v>
          </cell>
          <cell r="C12756">
            <v>2</v>
          </cell>
          <cell r="D12756">
            <v>22</v>
          </cell>
          <cell r="E12756" t="str">
            <v>NO_thin</v>
          </cell>
          <cell r="F12756" t="str">
            <v>170-175</v>
          </cell>
          <cell r="G12756">
            <v>0.55000000000000004</v>
          </cell>
          <cell r="H12756">
            <v>-0.12</v>
          </cell>
          <cell r="I12756">
            <v>0.43</v>
          </cell>
          <cell r="J12756">
            <v>2.16</v>
          </cell>
          <cell r="K12756">
            <v>1569.71</v>
          </cell>
          <cell r="L12756">
            <v>0</v>
          </cell>
          <cell r="M12756">
            <v>1569.71</v>
          </cell>
          <cell r="N12756">
            <v>0</v>
          </cell>
        </row>
        <row r="12757">
          <cell r="A12757" t="str">
            <v>SS2.022NO_thin175</v>
          </cell>
          <cell r="B12757" t="str">
            <v xml:space="preserve">SS </v>
          </cell>
          <cell r="C12757">
            <v>2</v>
          </cell>
          <cell r="D12757">
            <v>22</v>
          </cell>
          <cell r="E12757" t="str">
            <v>NO_thin</v>
          </cell>
          <cell r="F12757" t="str">
            <v>175-180</v>
          </cell>
          <cell r="G12757">
            <v>0.52</v>
          </cell>
          <cell r="H12757">
            <v>-0.1</v>
          </cell>
          <cell r="I12757">
            <v>0.41</v>
          </cell>
          <cell r="J12757">
            <v>2.0699999999999998</v>
          </cell>
          <cell r="K12757">
            <v>1571.77</v>
          </cell>
          <cell r="L12757">
            <v>0</v>
          </cell>
          <cell r="M12757">
            <v>1571.77</v>
          </cell>
          <cell r="N12757">
            <v>0</v>
          </cell>
        </row>
        <row r="12758">
          <cell r="A12758" t="str">
            <v>SS2.022NO_thin180</v>
          </cell>
          <cell r="B12758" t="str">
            <v xml:space="preserve">SS </v>
          </cell>
          <cell r="C12758">
            <v>2</v>
          </cell>
          <cell r="D12758">
            <v>22</v>
          </cell>
          <cell r="E12758" t="str">
            <v>NO_thin</v>
          </cell>
          <cell r="F12758" t="str">
            <v>180-185</v>
          </cell>
          <cell r="G12758">
            <v>0.4</v>
          </cell>
          <cell r="H12758">
            <v>-0.09</v>
          </cell>
          <cell r="I12758">
            <v>0.32</v>
          </cell>
          <cell r="J12758">
            <v>1.58</v>
          </cell>
          <cell r="K12758">
            <v>1573.35</v>
          </cell>
          <cell r="L12758">
            <v>0</v>
          </cell>
          <cell r="M12758">
            <v>1573.35</v>
          </cell>
          <cell r="N12758">
            <v>0</v>
          </cell>
        </row>
        <row r="12759">
          <cell r="A12759" t="str">
            <v>SS2.022NO_thin185</v>
          </cell>
          <cell r="B12759" t="str">
            <v xml:space="preserve">SS </v>
          </cell>
          <cell r="C12759">
            <v>2</v>
          </cell>
          <cell r="D12759">
            <v>22</v>
          </cell>
          <cell r="E12759" t="str">
            <v>NO_thin</v>
          </cell>
          <cell r="F12759" t="str">
            <v>185-190</v>
          </cell>
          <cell r="G12759">
            <v>0.41</v>
          </cell>
          <cell r="H12759">
            <v>-0.08</v>
          </cell>
          <cell r="I12759">
            <v>0.33</v>
          </cell>
          <cell r="J12759">
            <v>1.65</v>
          </cell>
          <cell r="K12759">
            <v>1575</v>
          </cell>
          <cell r="L12759">
            <v>0</v>
          </cell>
          <cell r="M12759">
            <v>1575</v>
          </cell>
          <cell r="N12759">
            <v>0</v>
          </cell>
        </row>
        <row r="12760">
          <cell r="A12760" t="str">
            <v>SS2.022NO_thin190</v>
          </cell>
          <cell r="B12760" t="str">
            <v xml:space="preserve">SS </v>
          </cell>
          <cell r="C12760">
            <v>2</v>
          </cell>
          <cell r="D12760">
            <v>22</v>
          </cell>
          <cell r="E12760" t="str">
            <v>NO_thin</v>
          </cell>
          <cell r="F12760" t="str">
            <v>190-195</v>
          </cell>
          <cell r="G12760">
            <v>0.34</v>
          </cell>
          <cell r="H12760">
            <v>-0.06</v>
          </cell>
          <cell r="I12760">
            <v>0.28000000000000003</v>
          </cell>
          <cell r="J12760">
            <v>1.4</v>
          </cell>
          <cell r="K12760">
            <v>1576.4</v>
          </cell>
          <cell r="L12760">
            <v>0</v>
          </cell>
          <cell r="M12760">
            <v>1576.4</v>
          </cell>
          <cell r="N12760">
            <v>0</v>
          </cell>
        </row>
        <row r="12761">
          <cell r="A12761" t="str">
            <v>SS2.022NO_thin195</v>
          </cell>
          <cell r="B12761" t="str">
            <v xml:space="preserve">SS </v>
          </cell>
          <cell r="C12761">
            <v>2</v>
          </cell>
          <cell r="D12761">
            <v>22</v>
          </cell>
          <cell r="E12761" t="str">
            <v>NO_thin</v>
          </cell>
          <cell r="F12761" t="str">
            <v>195-200</v>
          </cell>
          <cell r="G12761">
            <v>0.27</v>
          </cell>
          <cell r="H12761">
            <v>-0.06</v>
          </cell>
          <cell r="I12761">
            <v>0.22</v>
          </cell>
          <cell r="J12761">
            <v>1.0900000000000001</v>
          </cell>
          <cell r="K12761">
            <v>1577.49</v>
          </cell>
          <cell r="L12761">
            <v>0</v>
          </cell>
          <cell r="M12761">
            <v>1577.49</v>
          </cell>
          <cell r="N12761">
            <v>0</v>
          </cell>
        </row>
        <row r="12762">
          <cell r="A12762" t="str">
            <v>SS2.022Thinned000</v>
          </cell>
          <cell r="B12762" t="str">
            <v xml:space="preserve">SS </v>
          </cell>
          <cell r="C12762">
            <v>2</v>
          </cell>
          <cell r="D12762">
            <v>22</v>
          </cell>
          <cell r="E12762" t="str">
            <v>Thinned</v>
          </cell>
          <cell r="F12762" t="str">
            <v xml:space="preserve">  0-5</v>
          </cell>
          <cell r="G12762">
            <v>2.15</v>
          </cell>
          <cell r="H12762">
            <v>0.28999999999999998</v>
          </cell>
          <cell r="I12762">
            <v>2.44</v>
          </cell>
          <cell r="J12762">
            <v>12.21</v>
          </cell>
          <cell r="K12762">
            <v>12.21</v>
          </cell>
          <cell r="L12762">
            <v>0</v>
          </cell>
          <cell r="M12762">
            <v>12.21</v>
          </cell>
          <cell r="N12762">
            <v>0</v>
          </cell>
        </row>
        <row r="12763">
          <cell r="A12763" t="str">
            <v>SS2.022Thinned005</v>
          </cell>
          <cell r="B12763" t="str">
            <v xml:space="preserve">SS </v>
          </cell>
          <cell r="C12763">
            <v>2</v>
          </cell>
          <cell r="D12763">
            <v>22</v>
          </cell>
          <cell r="E12763" t="str">
            <v>Thinned</v>
          </cell>
          <cell r="F12763" t="str">
            <v xml:space="preserve">  5-10</v>
          </cell>
          <cell r="G12763">
            <v>6.56</v>
          </cell>
          <cell r="H12763">
            <v>0.36</v>
          </cell>
          <cell r="I12763">
            <v>6.92</v>
          </cell>
          <cell r="J12763">
            <v>34.61</v>
          </cell>
          <cell r="K12763">
            <v>46.82</v>
          </cell>
          <cell r="L12763">
            <v>0</v>
          </cell>
          <cell r="M12763">
            <v>46.82</v>
          </cell>
          <cell r="N12763">
            <v>0</v>
          </cell>
        </row>
        <row r="12764">
          <cell r="A12764" t="str">
            <v>SS2.022Thinned010</v>
          </cell>
          <cell r="B12764" t="str">
            <v xml:space="preserve">SS </v>
          </cell>
          <cell r="C12764">
            <v>2</v>
          </cell>
          <cell r="D12764">
            <v>22</v>
          </cell>
          <cell r="E12764" t="str">
            <v>Thinned</v>
          </cell>
          <cell r="F12764" t="str">
            <v xml:space="preserve"> 10-15</v>
          </cell>
          <cell r="G12764">
            <v>20.059999999999999</v>
          </cell>
          <cell r="H12764">
            <v>0.44</v>
          </cell>
          <cell r="I12764">
            <v>20.5</v>
          </cell>
          <cell r="J12764">
            <v>102.52</v>
          </cell>
          <cell r="K12764">
            <v>149.34</v>
          </cell>
          <cell r="L12764">
            <v>0</v>
          </cell>
          <cell r="M12764">
            <v>149.34</v>
          </cell>
          <cell r="N12764">
            <v>0</v>
          </cell>
        </row>
        <row r="12765">
          <cell r="A12765" t="str">
            <v>SS2.022Thinned015</v>
          </cell>
          <cell r="B12765" t="str">
            <v xml:space="preserve">SS </v>
          </cell>
          <cell r="C12765">
            <v>2</v>
          </cell>
          <cell r="D12765">
            <v>22</v>
          </cell>
          <cell r="E12765" t="str">
            <v>Thinned</v>
          </cell>
          <cell r="F12765" t="str">
            <v xml:space="preserve"> 15-20</v>
          </cell>
          <cell r="G12765">
            <v>10.6</v>
          </cell>
          <cell r="H12765">
            <v>9.4700000000000006</v>
          </cell>
          <cell r="I12765">
            <v>20.07</v>
          </cell>
          <cell r="J12765">
            <v>100.35</v>
          </cell>
          <cell r="K12765">
            <v>249.69</v>
          </cell>
          <cell r="L12765">
            <v>-0.28000000000000003</v>
          </cell>
          <cell r="M12765">
            <v>249.41</v>
          </cell>
          <cell r="N12765">
            <v>15.78</v>
          </cell>
        </row>
        <row r="12766">
          <cell r="A12766" t="str">
            <v>SS2.022Thinned020</v>
          </cell>
          <cell r="B12766" t="str">
            <v xml:space="preserve">SS </v>
          </cell>
          <cell r="C12766">
            <v>2</v>
          </cell>
          <cell r="D12766">
            <v>22</v>
          </cell>
          <cell r="E12766" t="str">
            <v>Thinned</v>
          </cell>
          <cell r="F12766" t="str">
            <v xml:space="preserve"> 20-25</v>
          </cell>
          <cell r="G12766">
            <v>11.57</v>
          </cell>
          <cell r="H12766">
            <v>1.53</v>
          </cell>
          <cell r="I12766">
            <v>13.1</v>
          </cell>
          <cell r="J12766">
            <v>65.489999999999995</v>
          </cell>
          <cell r="K12766">
            <v>315.18</v>
          </cell>
          <cell r="L12766">
            <v>-0.51</v>
          </cell>
          <cell r="M12766">
            <v>314.67</v>
          </cell>
          <cell r="N12766">
            <v>13.39</v>
          </cell>
        </row>
        <row r="12767">
          <cell r="A12767" t="str">
            <v>SS2.022Thinned025</v>
          </cell>
          <cell r="B12767" t="str">
            <v xml:space="preserve">SS </v>
          </cell>
          <cell r="C12767">
            <v>2</v>
          </cell>
          <cell r="D12767">
            <v>22</v>
          </cell>
          <cell r="E12767" t="str">
            <v>Thinned</v>
          </cell>
          <cell r="F12767" t="str">
            <v xml:space="preserve"> 25-30</v>
          </cell>
          <cell r="G12767">
            <v>15.3</v>
          </cell>
          <cell r="H12767">
            <v>2.17</v>
          </cell>
          <cell r="I12767">
            <v>17.47</v>
          </cell>
          <cell r="J12767">
            <v>87.33</v>
          </cell>
          <cell r="K12767">
            <v>402.51</v>
          </cell>
          <cell r="L12767">
            <v>-2.0499999999999998</v>
          </cell>
          <cell r="M12767">
            <v>400.46</v>
          </cell>
          <cell r="N12767">
            <v>8.76</v>
          </cell>
        </row>
        <row r="12768">
          <cell r="A12768" t="str">
            <v>SS2.022Thinned030</v>
          </cell>
          <cell r="B12768" t="str">
            <v xml:space="preserve">SS </v>
          </cell>
          <cell r="C12768">
            <v>2</v>
          </cell>
          <cell r="D12768">
            <v>22</v>
          </cell>
          <cell r="E12768" t="str">
            <v>Thinned</v>
          </cell>
          <cell r="F12768" t="str">
            <v xml:space="preserve"> 30-35</v>
          </cell>
          <cell r="G12768">
            <v>15.8</v>
          </cell>
          <cell r="H12768">
            <v>1.31</v>
          </cell>
          <cell r="I12768">
            <v>17.11</v>
          </cell>
          <cell r="J12768">
            <v>85.56</v>
          </cell>
          <cell r="K12768">
            <v>488.08</v>
          </cell>
          <cell r="L12768">
            <v>-3.64</v>
          </cell>
          <cell r="M12768">
            <v>484.44</v>
          </cell>
          <cell r="N12768">
            <v>9.0399999999999991</v>
          </cell>
        </row>
        <row r="12769">
          <cell r="A12769" t="str">
            <v>SS2.022Thinned035</v>
          </cell>
          <cell r="B12769" t="str">
            <v xml:space="preserve">SS </v>
          </cell>
          <cell r="C12769">
            <v>2</v>
          </cell>
          <cell r="D12769">
            <v>22</v>
          </cell>
          <cell r="E12769" t="str">
            <v>Thinned</v>
          </cell>
          <cell r="F12769" t="str">
            <v xml:space="preserve"> 35-40</v>
          </cell>
          <cell r="G12769">
            <v>13.4</v>
          </cell>
          <cell r="H12769">
            <v>0.51</v>
          </cell>
          <cell r="I12769">
            <v>13.91</v>
          </cell>
          <cell r="J12769">
            <v>69.53</v>
          </cell>
          <cell r="K12769">
            <v>557.61</v>
          </cell>
          <cell r="L12769">
            <v>-5.24</v>
          </cell>
          <cell r="M12769">
            <v>552.37</v>
          </cell>
          <cell r="N12769">
            <v>9.11</v>
          </cell>
        </row>
        <row r="12770">
          <cell r="A12770" t="str">
            <v>SS2.022Thinned040</v>
          </cell>
          <cell r="B12770" t="str">
            <v xml:space="preserve">SS </v>
          </cell>
          <cell r="C12770">
            <v>2</v>
          </cell>
          <cell r="D12770">
            <v>22</v>
          </cell>
          <cell r="E12770" t="str">
            <v>Thinned</v>
          </cell>
          <cell r="F12770" t="str">
            <v xml:space="preserve"> 40-45</v>
          </cell>
          <cell r="G12770">
            <v>10.24</v>
          </cell>
          <cell r="H12770">
            <v>0.03</v>
          </cell>
          <cell r="I12770">
            <v>10.27</v>
          </cell>
          <cell r="J12770">
            <v>51.33</v>
          </cell>
          <cell r="K12770">
            <v>608.94000000000005</v>
          </cell>
          <cell r="L12770">
            <v>-6.85</v>
          </cell>
          <cell r="M12770">
            <v>602.09</v>
          </cell>
          <cell r="N12770">
            <v>9.1300000000000008</v>
          </cell>
        </row>
        <row r="12771">
          <cell r="A12771" t="str">
            <v>SS2.022Thinned045</v>
          </cell>
          <cell r="B12771" t="str">
            <v xml:space="preserve">SS </v>
          </cell>
          <cell r="C12771">
            <v>2</v>
          </cell>
          <cell r="D12771">
            <v>22</v>
          </cell>
          <cell r="E12771" t="str">
            <v>Thinned</v>
          </cell>
          <cell r="F12771" t="str">
            <v xml:space="preserve"> 45-50</v>
          </cell>
          <cell r="G12771">
            <v>10.59</v>
          </cell>
          <cell r="H12771">
            <v>-1.77</v>
          </cell>
          <cell r="I12771">
            <v>8.83</v>
          </cell>
          <cell r="J12771">
            <v>44.13</v>
          </cell>
          <cell r="K12771">
            <v>653.07000000000005</v>
          </cell>
          <cell r="L12771">
            <v>-8.1300000000000008</v>
          </cell>
          <cell r="M12771">
            <v>644.94000000000005</v>
          </cell>
          <cell r="N12771">
            <v>7.28</v>
          </cell>
        </row>
        <row r="12772">
          <cell r="A12772" t="str">
            <v>SS2.022Thinned050</v>
          </cell>
          <cell r="B12772" t="str">
            <v xml:space="preserve">SS </v>
          </cell>
          <cell r="C12772">
            <v>2</v>
          </cell>
          <cell r="D12772">
            <v>22</v>
          </cell>
          <cell r="E12772" t="str">
            <v>Thinned</v>
          </cell>
          <cell r="F12772" t="str">
            <v xml:space="preserve"> 50-55</v>
          </cell>
          <cell r="G12772">
            <v>10.29</v>
          </cell>
          <cell r="H12772">
            <v>-1.76</v>
          </cell>
          <cell r="I12772">
            <v>8.5299999999999994</v>
          </cell>
          <cell r="J12772">
            <v>42.63</v>
          </cell>
          <cell r="K12772">
            <v>695.7</v>
          </cell>
          <cell r="L12772">
            <v>-9.23</v>
          </cell>
          <cell r="M12772">
            <v>686.47</v>
          </cell>
          <cell r="N12772">
            <v>6.26</v>
          </cell>
        </row>
        <row r="12773">
          <cell r="A12773" t="str">
            <v>SS2.022Thinned055</v>
          </cell>
          <cell r="B12773" t="str">
            <v xml:space="preserve">SS </v>
          </cell>
          <cell r="C12773">
            <v>2</v>
          </cell>
          <cell r="D12773">
            <v>22</v>
          </cell>
          <cell r="E12773" t="str">
            <v>Thinned</v>
          </cell>
          <cell r="F12773" t="str">
            <v xml:space="preserve"> 55-60</v>
          </cell>
          <cell r="G12773">
            <v>8.6999999999999993</v>
          </cell>
          <cell r="H12773">
            <v>-1.36</v>
          </cell>
          <cell r="I12773">
            <v>7.34</v>
          </cell>
          <cell r="J12773">
            <v>36.700000000000003</v>
          </cell>
          <cell r="K12773">
            <v>732.4</v>
          </cell>
          <cell r="L12773">
            <v>-10.199999999999999</v>
          </cell>
          <cell r="M12773">
            <v>722.19999999999993</v>
          </cell>
          <cell r="N12773">
            <v>5.5</v>
          </cell>
        </row>
        <row r="12774">
          <cell r="A12774" t="str">
            <v>SS2.022Thinned060</v>
          </cell>
          <cell r="B12774" t="str">
            <v xml:space="preserve">SS </v>
          </cell>
          <cell r="C12774">
            <v>2</v>
          </cell>
          <cell r="D12774">
            <v>22</v>
          </cell>
          <cell r="E12774" t="str">
            <v>Thinned</v>
          </cell>
          <cell r="F12774" t="str">
            <v xml:space="preserve"> 60-65</v>
          </cell>
          <cell r="G12774">
            <v>8.39</v>
          </cell>
          <cell r="H12774">
            <v>-1.03</v>
          </cell>
          <cell r="I12774">
            <v>7.36</v>
          </cell>
          <cell r="J12774">
            <v>36.799999999999997</v>
          </cell>
          <cell r="K12774">
            <v>769.2</v>
          </cell>
          <cell r="L12774">
            <v>-11.06</v>
          </cell>
          <cell r="M12774">
            <v>758.1400000000001</v>
          </cell>
          <cell r="N12774">
            <v>4.8600000000000003</v>
          </cell>
        </row>
        <row r="12775">
          <cell r="A12775" t="str">
            <v>SS2.022Thinned065</v>
          </cell>
          <cell r="B12775" t="str">
            <v xml:space="preserve">SS </v>
          </cell>
          <cell r="C12775">
            <v>2</v>
          </cell>
          <cell r="D12775">
            <v>22</v>
          </cell>
          <cell r="E12775" t="str">
            <v>Thinned</v>
          </cell>
          <cell r="F12775" t="str">
            <v xml:space="preserve"> 65-70</v>
          </cell>
          <cell r="G12775">
            <v>6.39</v>
          </cell>
          <cell r="H12775">
            <v>-0.88</v>
          </cell>
          <cell r="I12775">
            <v>5.51</v>
          </cell>
          <cell r="J12775">
            <v>27.56</v>
          </cell>
          <cell r="K12775">
            <v>796.76</v>
          </cell>
          <cell r="L12775">
            <v>-11.82</v>
          </cell>
          <cell r="M12775">
            <v>784.93999999999994</v>
          </cell>
          <cell r="N12775">
            <v>4.33</v>
          </cell>
        </row>
        <row r="12776">
          <cell r="A12776" t="str">
            <v>SS2.022Thinned070</v>
          </cell>
          <cell r="B12776" t="str">
            <v xml:space="preserve">SS </v>
          </cell>
          <cell r="C12776">
            <v>2</v>
          </cell>
          <cell r="D12776">
            <v>22</v>
          </cell>
          <cell r="E12776" t="str">
            <v>Thinned</v>
          </cell>
          <cell r="F12776" t="str">
            <v xml:space="preserve"> 70-75</v>
          </cell>
          <cell r="G12776">
            <v>5.99</v>
          </cell>
          <cell r="H12776">
            <v>-0.68</v>
          </cell>
          <cell r="I12776">
            <v>5.32</v>
          </cell>
          <cell r="J12776">
            <v>26.59</v>
          </cell>
          <cell r="K12776">
            <v>823.35</v>
          </cell>
          <cell r="L12776">
            <v>-12.51</v>
          </cell>
          <cell r="M12776">
            <v>810.84</v>
          </cell>
          <cell r="N12776">
            <v>3.91</v>
          </cell>
        </row>
        <row r="12777">
          <cell r="A12777" t="str">
            <v>SS2.022Thinned075</v>
          </cell>
          <cell r="B12777" t="str">
            <v xml:space="preserve">SS </v>
          </cell>
          <cell r="C12777">
            <v>2</v>
          </cell>
          <cell r="D12777">
            <v>22</v>
          </cell>
          <cell r="E12777" t="str">
            <v>Thinned</v>
          </cell>
          <cell r="F12777" t="str">
            <v xml:space="preserve"> 75-80</v>
          </cell>
          <cell r="G12777">
            <v>4.8499999999999996</v>
          </cell>
          <cell r="H12777">
            <v>-0.59</v>
          </cell>
          <cell r="I12777">
            <v>4.2699999999999996</v>
          </cell>
          <cell r="J12777">
            <v>21.34</v>
          </cell>
          <cell r="K12777">
            <v>844.69</v>
          </cell>
          <cell r="L12777">
            <v>-13.13</v>
          </cell>
          <cell r="M12777">
            <v>831.56000000000006</v>
          </cell>
          <cell r="N12777">
            <v>3.53</v>
          </cell>
        </row>
        <row r="12778">
          <cell r="A12778" t="str">
            <v>SS2.022Thinned080</v>
          </cell>
          <cell r="B12778" t="str">
            <v xml:space="preserve">SS </v>
          </cell>
          <cell r="C12778">
            <v>2</v>
          </cell>
          <cell r="D12778">
            <v>22</v>
          </cell>
          <cell r="E12778" t="str">
            <v>Thinned</v>
          </cell>
          <cell r="F12778" t="str">
            <v xml:space="preserve"> 80-85</v>
          </cell>
          <cell r="G12778">
            <v>3.91</v>
          </cell>
          <cell r="H12778">
            <v>-0.54</v>
          </cell>
          <cell r="I12778">
            <v>3.36</v>
          </cell>
          <cell r="J12778">
            <v>16.809999999999999</v>
          </cell>
          <cell r="K12778">
            <v>861.49</v>
          </cell>
          <cell r="L12778">
            <v>-13.69</v>
          </cell>
          <cell r="M12778">
            <v>847.8</v>
          </cell>
          <cell r="N12778">
            <v>3.19</v>
          </cell>
        </row>
        <row r="12779">
          <cell r="A12779" t="str">
            <v>SS2.022Thinned085</v>
          </cell>
          <cell r="B12779" t="str">
            <v xml:space="preserve">SS </v>
          </cell>
          <cell r="C12779">
            <v>2</v>
          </cell>
          <cell r="D12779">
            <v>22</v>
          </cell>
          <cell r="E12779" t="str">
            <v>Thinned</v>
          </cell>
          <cell r="F12779" t="str">
            <v xml:space="preserve"> 85-90</v>
          </cell>
          <cell r="G12779">
            <v>3.2</v>
          </cell>
          <cell r="H12779">
            <v>-0.5</v>
          </cell>
          <cell r="I12779">
            <v>2.7</v>
          </cell>
          <cell r="J12779">
            <v>13.5</v>
          </cell>
          <cell r="K12779">
            <v>875</v>
          </cell>
          <cell r="L12779">
            <v>-14.19</v>
          </cell>
          <cell r="M12779">
            <v>860.81</v>
          </cell>
          <cell r="N12779">
            <v>2.88</v>
          </cell>
        </row>
        <row r="12780">
          <cell r="A12780" t="str">
            <v>SS2.022Thinned090</v>
          </cell>
          <cell r="B12780" t="str">
            <v xml:space="preserve">SS </v>
          </cell>
          <cell r="C12780">
            <v>2</v>
          </cell>
          <cell r="D12780">
            <v>22</v>
          </cell>
          <cell r="E12780" t="str">
            <v>Thinned</v>
          </cell>
          <cell r="F12780" t="str">
            <v xml:space="preserve"> 90-95</v>
          </cell>
          <cell r="G12780">
            <v>2.66</v>
          </cell>
          <cell r="H12780">
            <v>-0.46</v>
          </cell>
          <cell r="I12780">
            <v>2.2000000000000002</v>
          </cell>
          <cell r="J12780">
            <v>11.02</v>
          </cell>
          <cell r="K12780">
            <v>886.02</v>
          </cell>
          <cell r="L12780">
            <v>-14.65</v>
          </cell>
          <cell r="M12780">
            <v>871.37</v>
          </cell>
          <cell r="N12780">
            <v>2.6</v>
          </cell>
        </row>
        <row r="12781">
          <cell r="A12781" t="str">
            <v>SS2.022Thinned095</v>
          </cell>
          <cell r="B12781" t="str">
            <v xml:space="preserve">SS </v>
          </cell>
          <cell r="C12781">
            <v>2</v>
          </cell>
          <cell r="D12781">
            <v>22</v>
          </cell>
          <cell r="E12781" t="str">
            <v>Thinned</v>
          </cell>
          <cell r="F12781" t="str">
            <v xml:space="preserve"> 95-100</v>
          </cell>
          <cell r="G12781">
            <v>2.17</v>
          </cell>
          <cell r="H12781">
            <v>-0.42</v>
          </cell>
          <cell r="I12781">
            <v>1.75</v>
          </cell>
          <cell r="J12781">
            <v>8.77</v>
          </cell>
          <cell r="K12781">
            <v>894.79</v>
          </cell>
          <cell r="L12781">
            <v>-15.06</v>
          </cell>
          <cell r="M12781">
            <v>879.73</v>
          </cell>
          <cell r="N12781">
            <v>2.35</v>
          </cell>
        </row>
        <row r="12782">
          <cell r="A12782" t="str">
            <v>SS2.022Thinned100</v>
          </cell>
          <cell r="B12782" t="str">
            <v xml:space="preserve">SS </v>
          </cell>
          <cell r="C12782">
            <v>2</v>
          </cell>
          <cell r="D12782">
            <v>22</v>
          </cell>
          <cell r="E12782" t="str">
            <v>Thinned</v>
          </cell>
          <cell r="F12782" t="str">
            <v>100-105</v>
          </cell>
          <cell r="G12782">
            <v>1.69</v>
          </cell>
          <cell r="H12782">
            <v>-0.38</v>
          </cell>
          <cell r="I12782">
            <v>1.31</v>
          </cell>
          <cell r="J12782">
            <v>6.53</v>
          </cell>
          <cell r="K12782">
            <v>901.32</v>
          </cell>
          <cell r="L12782">
            <v>-15.44</v>
          </cell>
          <cell r="M12782">
            <v>885.88</v>
          </cell>
          <cell r="N12782">
            <v>2.12</v>
          </cell>
        </row>
        <row r="12783">
          <cell r="A12783" t="str">
            <v>SS2.022Thinned105</v>
          </cell>
          <cell r="B12783" t="str">
            <v xml:space="preserve">SS </v>
          </cell>
          <cell r="C12783">
            <v>2</v>
          </cell>
          <cell r="D12783">
            <v>22</v>
          </cell>
          <cell r="E12783" t="str">
            <v>Thinned</v>
          </cell>
          <cell r="F12783" t="str">
            <v>105-110</v>
          </cell>
          <cell r="G12783">
            <v>1.43</v>
          </cell>
          <cell r="H12783">
            <v>-0.35</v>
          </cell>
          <cell r="I12783">
            <v>1.0900000000000001</v>
          </cell>
          <cell r="J12783">
            <v>5.43</v>
          </cell>
          <cell r="K12783">
            <v>906.75</v>
          </cell>
          <cell r="L12783">
            <v>-15.77</v>
          </cell>
          <cell r="M12783">
            <v>890.98</v>
          </cell>
          <cell r="N12783">
            <v>1.91</v>
          </cell>
        </row>
        <row r="12784">
          <cell r="A12784" t="str">
            <v>SS2.022Thinned110</v>
          </cell>
          <cell r="B12784" t="str">
            <v xml:space="preserve">SS </v>
          </cell>
          <cell r="C12784">
            <v>2</v>
          </cell>
          <cell r="D12784">
            <v>22</v>
          </cell>
          <cell r="E12784" t="str">
            <v>Thinned</v>
          </cell>
          <cell r="F12784" t="str">
            <v>110-115</v>
          </cell>
          <cell r="G12784">
            <v>1.1000000000000001</v>
          </cell>
          <cell r="H12784">
            <v>-0.31</v>
          </cell>
          <cell r="I12784">
            <v>0.79</v>
          </cell>
          <cell r="J12784">
            <v>3.93</v>
          </cell>
          <cell r="K12784">
            <v>910.68</v>
          </cell>
          <cell r="L12784">
            <v>-16.079999999999998</v>
          </cell>
          <cell r="M12784">
            <v>894.59999999999991</v>
          </cell>
          <cell r="N12784">
            <v>1.73</v>
          </cell>
        </row>
        <row r="12785">
          <cell r="A12785" t="str">
            <v>SS2.022Thinned115</v>
          </cell>
          <cell r="B12785" t="str">
            <v xml:space="preserve">SS </v>
          </cell>
          <cell r="C12785">
            <v>2</v>
          </cell>
          <cell r="D12785">
            <v>22</v>
          </cell>
          <cell r="E12785" t="str">
            <v>Thinned</v>
          </cell>
          <cell r="F12785" t="str">
            <v>115-120</v>
          </cell>
          <cell r="G12785">
            <v>0.86</v>
          </cell>
          <cell r="H12785">
            <v>-0.28000000000000003</v>
          </cell>
          <cell r="I12785">
            <v>0.57999999999999996</v>
          </cell>
          <cell r="J12785">
            <v>2.9</v>
          </cell>
          <cell r="K12785">
            <v>913.58</v>
          </cell>
          <cell r="L12785">
            <v>-16.350000000000001</v>
          </cell>
          <cell r="M12785">
            <v>897.23</v>
          </cell>
          <cell r="N12785">
            <v>1.56</v>
          </cell>
        </row>
        <row r="12786">
          <cell r="A12786" t="str">
            <v>SS2.022Thinned120</v>
          </cell>
          <cell r="B12786" t="str">
            <v xml:space="preserve">SS </v>
          </cell>
          <cell r="C12786">
            <v>2</v>
          </cell>
          <cell r="D12786">
            <v>22</v>
          </cell>
          <cell r="E12786" t="str">
            <v>Thinned</v>
          </cell>
          <cell r="F12786" t="str">
            <v>120-125</v>
          </cell>
          <cell r="G12786">
            <v>0.66</v>
          </cell>
          <cell r="H12786">
            <v>-0.26</v>
          </cell>
          <cell r="I12786">
            <v>0.4</v>
          </cell>
          <cell r="J12786">
            <v>1.99</v>
          </cell>
          <cell r="K12786">
            <v>915.57</v>
          </cell>
          <cell r="L12786">
            <v>-16.600000000000001</v>
          </cell>
          <cell r="M12786">
            <v>898.97</v>
          </cell>
          <cell r="N12786">
            <v>1.41</v>
          </cell>
        </row>
        <row r="12787">
          <cell r="A12787" t="str">
            <v>SS2.022Thinned125</v>
          </cell>
          <cell r="B12787" t="str">
            <v xml:space="preserve">SS </v>
          </cell>
          <cell r="C12787">
            <v>2</v>
          </cell>
          <cell r="D12787">
            <v>22</v>
          </cell>
          <cell r="E12787" t="str">
            <v>Thinned</v>
          </cell>
          <cell r="F12787" t="str">
            <v>125-130</v>
          </cell>
          <cell r="G12787">
            <v>0.47</v>
          </cell>
          <cell r="H12787">
            <v>-0.23</v>
          </cell>
          <cell r="I12787">
            <v>0.24</v>
          </cell>
          <cell r="J12787">
            <v>1.22</v>
          </cell>
          <cell r="K12787">
            <v>916.79</v>
          </cell>
          <cell r="L12787">
            <v>-16.82</v>
          </cell>
          <cell r="M12787">
            <v>899.96999999999991</v>
          </cell>
          <cell r="N12787">
            <v>1.27</v>
          </cell>
        </row>
        <row r="12788">
          <cell r="A12788" t="str">
            <v>SS2.022Thinned130</v>
          </cell>
          <cell r="B12788" t="str">
            <v xml:space="preserve">SS </v>
          </cell>
          <cell r="C12788">
            <v>2</v>
          </cell>
          <cell r="D12788">
            <v>22</v>
          </cell>
          <cell r="E12788" t="str">
            <v>Thinned</v>
          </cell>
          <cell r="F12788" t="str">
            <v>130-135</v>
          </cell>
          <cell r="G12788">
            <v>0.37</v>
          </cell>
          <cell r="H12788">
            <v>-0.21</v>
          </cell>
          <cell r="I12788">
            <v>0.16</v>
          </cell>
          <cell r="J12788">
            <v>0.8</v>
          </cell>
          <cell r="K12788">
            <v>917.6</v>
          </cell>
          <cell r="L12788">
            <v>-17.02</v>
          </cell>
          <cell r="M12788">
            <v>900.58</v>
          </cell>
          <cell r="N12788">
            <v>1.1499999999999999</v>
          </cell>
        </row>
        <row r="12789">
          <cell r="A12789" t="str">
            <v>SS2.022Thinned135</v>
          </cell>
          <cell r="B12789" t="str">
            <v xml:space="preserve">SS </v>
          </cell>
          <cell r="C12789">
            <v>2</v>
          </cell>
          <cell r="D12789">
            <v>22</v>
          </cell>
          <cell r="E12789" t="str">
            <v>Thinned</v>
          </cell>
          <cell r="F12789" t="str">
            <v>135-140</v>
          </cell>
          <cell r="G12789">
            <v>0.2</v>
          </cell>
          <cell r="H12789">
            <v>-0.19</v>
          </cell>
          <cell r="I12789">
            <v>0.01</v>
          </cell>
          <cell r="J12789">
            <v>0.05</v>
          </cell>
          <cell r="K12789">
            <v>917.65</v>
          </cell>
          <cell r="L12789">
            <v>-17.21</v>
          </cell>
          <cell r="M12789">
            <v>900.43999999999994</v>
          </cell>
          <cell r="N12789">
            <v>1.03</v>
          </cell>
        </row>
        <row r="12790">
          <cell r="A12790" t="str">
            <v>SS2.022Thinned140</v>
          </cell>
          <cell r="B12790" t="str">
            <v xml:space="preserve">SS </v>
          </cell>
          <cell r="C12790">
            <v>2</v>
          </cell>
          <cell r="D12790">
            <v>22</v>
          </cell>
          <cell r="E12790" t="str">
            <v>Thinned</v>
          </cell>
          <cell r="F12790" t="str">
            <v>140-145</v>
          </cell>
          <cell r="G12790">
            <v>0.18</v>
          </cell>
          <cell r="H12790">
            <v>-0.17</v>
          </cell>
          <cell r="I12790">
            <v>0.01</v>
          </cell>
          <cell r="J12790">
            <v>0.04</v>
          </cell>
          <cell r="K12790">
            <v>917.69</v>
          </cell>
          <cell r="L12790">
            <v>-17.37</v>
          </cell>
          <cell r="M12790">
            <v>900.32</v>
          </cell>
          <cell r="N12790">
            <v>0.93</v>
          </cell>
        </row>
        <row r="12791">
          <cell r="A12791" t="str">
            <v>SS2.022Thinned145</v>
          </cell>
          <cell r="B12791" t="str">
            <v xml:space="preserve">SS </v>
          </cell>
          <cell r="C12791">
            <v>2</v>
          </cell>
          <cell r="D12791">
            <v>22</v>
          </cell>
          <cell r="E12791" t="str">
            <v>Thinned</v>
          </cell>
          <cell r="F12791" t="str">
            <v>145-150</v>
          </cell>
          <cell r="G12791">
            <v>0.05</v>
          </cell>
          <cell r="H12791">
            <v>-0.15</v>
          </cell>
          <cell r="I12791">
            <v>-0.1</v>
          </cell>
          <cell r="J12791">
            <v>-0.5</v>
          </cell>
          <cell r="K12791">
            <v>917.19</v>
          </cell>
          <cell r="L12791">
            <v>-17.52</v>
          </cell>
          <cell r="M12791">
            <v>899.67000000000007</v>
          </cell>
          <cell r="N12791">
            <v>0.84</v>
          </cell>
        </row>
        <row r="12792">
          <cell r="A12792" t="str">
            <v>SS2.022Thinned150</v>
          </cell>
          <cell r="B12792" t="str">
            <v xml:space="preserve">SS </v>
          </cell>
          <cell r="C12792">
            <v>2</v>
          </cell>
          <cell r="D12792">
            <v>22</v>
          </cell>
          <cell r="E12792" t="str">
            <v>Thinned</v>
          </cell>
          <cell r="F12792" t="str">
            <v>150-155</v>
          </cell>
          <cell r="G12792">
            <v>0.03</v>
          </cell>
          <cell r="H12792">
            <v>-0.14000000000000001</v>
          </cell>
          <cell r="I12792">
            <v>-0.11</v>
          </cell>
          <cell r="J12792">
            <v>-0.56999999999999995</v>
          </cell>
          <cell r="K12792">
            <v>916.62</v>
          </cell>
          <cell r="L12792">
            <v>-17.66</v>
          </cell>
          <cell r="M12792">
            <v>898.96</v>
          </cell>
          <cell r="N12792">
            <v>0.76</v>
          </cell>
        </row>
        <row r="12793">
          <cell r="A12793" t="str">
            <v>SS2.022Thinned155</v>
          </cell>
          <cell r="B12793" t="str">
            <v xml:space="preserve">SS </v>
          </cell>
          <cell r="C12793">
            <v>2</v>
          </cell>
          <cell r="D12793">
            <v>22</v>
          </cell>
          <cell r="E12793" t="str">
            <v>Thinned</v>
          </cell>
          <cell r="F12793" t="str">
            <v>155-160</v>
          </cell>
          <cell r="G12793">
            <v>-0.03</v>
          </cell>
          <cell r="H12793">
            <v>-0.13</v>
          </cell>
          <cell r="I12793">
            <v>-0.16</v>
          </cell>
          <cell r="J12793">
            <v>-0.79</v>
          </cell>
          <cell r="K12793">
            <v>915.83</v>
          </cell>
          <cell r="L12793">
            <v>-17.78</v>
          </cell>
          <cell r="M12793">
            <v>898.05000000000007</v>
          </cell>
          <cell r="N12793">
            <v>0.69</v>
          </cell>
        </row>
        <row r="12794">
          <cell r="A12794" t="str">
            <v>SS2.022Thinned160</v>
          </cell>
          <cell r="B12794" t="str">
            <v xml:space="preserve">SS </v>
          </cell>
          <cell r="C12794">
            <v>2</v>
          </cell>
          <cell r="D12794">
            <v>22</v>
          </cell>
          <cell r="E12794" t="str">
            <v>Thinned</v>
          </cell>
          <cell r="F12794" t="str">
            <v>160-165</v>
          </cell>
          <cell r="G12794">
            <v>-0.08</v>
          </cell>
          <cell r="H12794">
            <v>-0.11</v>
          </cell>
          <cell r="I12794">
            <v>-0.19</v>
          </cell>
          <cell r="J12794">
            <v>-0.97</v>
          </cell>
          <cell r="K12794">
            <v>914.86</v>
          </cell>
          <cell r="L12794">
            <v>-17.88</v>
          </cell>
          <cell r="M12794">
            <v>896.98</v>
          </cell>
          <cell r="N12794">
            <v>0.62</v>
          </cell>
        </row>
        <row r="12795">
          <cell r="A12795" t="str">
            <v>SS2.022Thinned165</v>
          </cell>
          <cell r="B12795" t="str">
            <v xml:space="preserve">SS </v>
          </cell>
          <cell r="C12795">
            <v>2</v>
          </cell>
          <cell r="D12795">
            <v>22</v>
          </cell>
          <cell r="E12795" t="str">
            <v>Thinned</v>
          </cell>
          <cell r="F12795" t="str">
            <v>165-170</v>
          </cell>
          <cell r="G12795">
            <v>-0.13</v>
          </cell>
          <cell r="H12795">
            <v>-0.1</v>
          </cell>
          <cell r="I12795">
            <v>-0.23</v>
          </cell>
          <cell r="J12795">
            <v>-1.1499999999999999</v>
          </cell>
          <cell r="K12795">
            <v>913.71</v>
          </cell>
          <cell r="L12795">
            <v>-17.98</v>
          </cell>
          <cell r="M12795">
            <v>895.73</v>
          </cell>
          <cell r="N12795">
            <v>0.56000000000000005</v>
          </cell>
        </row>
        <row r="12796">
          <cell r="A12796" t="str">
            <v>SS2.022Thinned170</v>
          </cell>
          <cell r="B12796" t="str">
            <v xml:space="preserve">SS </v>
          </cell>
          <cell r="C12796">
            <v>2</v>
          </cell>
          <cell r="D12796">
            <v>22</v>
          </cell>
          <cell r="E12796" t="str">
            <v>Thinned</v>
          </cell>
          <cell r="F12796" t="str">
            <v>170-175</v>
          </cell>
          <cell r="G12796">
            <v>-0.09</v>
          </cell>
          <cell r="H12796">
            <v>-0.09</v>
          </cell>
          <cell r="I12796">
            <v>-0.18</v>
          </cell>
          <cell r="J12796">
            <v>-0.91</v>
          </cell>
          <cell r="K12796">
            <v>912.8</v>
          </cell>
          <cell r="L12796">
            <v>-18.07</v>
          </cell>
          <cell r="M12796">
            <v>894.7299999999999</v>
          </cell>
          <cell r="N12796">
            <v>0.51</v>
          </cell>
        </row>
        <row r="12797">
          <cell r="A12797" t="str">
            <v>SS2.022Thinned175</v>
          </cell>
          <cell r="B12797" t="str">
            <v xml:space="preserve">SS </v>
          </cell>
          <cell r="C12797">
            <v>2</v>
          </cell>
          <cell r="D12797">
            <v>22</v>
          </cell>
          <cell r="E12797" t="str">
            <v>Thinned</v>
          </cell>
          <cell r="F12797" t="str">
            <v>175-180</v>
          </cell>
          <cell r="G12797">
            <v>-0.13</v>
          </cell>
          <cell r="H12797">
            <v>-0.08</v>
          </cell>
          <cell r="I12797">
            <v>-0.22</v>
          </cell>
          <cell r="J12797">
            <v>-1.0900000000000001</v>
          </cell>
          <cell r="K12797">
            <v>911.71</v>
          </cell>
          <cell r="L12797">
            <v>-18.149999999999999</v>
          </cell>
          <cell r="M12797">
            <v>893.56000000000006</v>
          </cell>
          <cell r="N12797">
            <v>0.46</v>
          </cell>
        </row>
        <row r="12798">
          <cell r="A12798" t="str">
            <v>SS2.022Thinned180</v>
          </cell>
          <cell r="B12798" t="str">
            <v xml:space="preserve">SS </v>
          </cell>
          <cell r="C12798">
            <v>2</v>
          </cell>
          <cell r="D12798">
            <v>22</v>
          </cell>
          <cell r="E12798" t="str">
            <v>Thinned</v>
          </cell>
          <cell r="F12798" t="str">
            <v>180-185</v>
          </cell>
          <cell r="G12798">
            <v>-0.14000000000000001</v>
          </cell>
          <cell r="H12798">
            <v>-0.08</v>
          </cell>
          <cell r="I12798">
            <v>-0.22</v>
          </cell>
          <cell r="J12798">
            <v>-1.1000000000000001</v>
          </cell>
          <cell r="K12798">
            <v>910.61</v>
          </cell>
          <cell r="L12798">
            <v>-18.22</v>
          </cell>
          <cell r="M12798">
            <v>892.39</v>
          </cell>
          <cell r="N12798">
            <v>0.41</v>
          </cell>
        </row>
        <row r="12799">
          <cell r="A12799" t="str">
            <v>SS2.022Thinned185</v>
          </cell>
          <cell r="B12799" t="str">
            <v xml:space="preserve">SS </v>
          </cell>
          <cell r="C12799">
            <v>2</v>
          </cell>
          <cell r="D12799">
            <v>22</v>
          </cell>
          <cell r="E12799" t="str">
            <v>Thinned</v>
          </cell>
          <cell r="F12799" t="str">
            <v>185-190</v>
          </cell>
          <cell r="G12799">
            <v>-0.15</v>
          </cell>
          <cell r="H12799">
            <v>-7.0000000000000007E-2</v>
          </cell>
          <cell r="I12799">
            <v>-0.22</v>
          </cell>
          <cell r="J12799">
            <v>-1.0900000000000001</v>
          </cell>
          <cell r="K12799">
            <v>909.52</v>
          </cell>
          <cell r="L12799">
            <v>-18.29</v>
          </cell>
          <cell r="M12799">
            <v>891.23</v>
          </cell>
          <cell r="N12799">
            <v>0.37</v>
          </cell>
        </row>
        <row r="12800">
          <cell r="A12800" t="str">
            <v>SS2.022Thinned190</v>
          </cell>
          <cell r="B12800" t="str">
            <v xml:space="preserve">SS </v>
          </cell>
          <cell r="C12800">
            <v>2</v>
          </cell>
          <cell r="D12800">
            <v>22</v>
          </cell>
          <cell r="E12800" t="str">
            <v>Thinned</v>
          </cell>
          <cell r="F12800" t="str">
            <v>190-195</v>
          </cell>
          <cell r="G12800">
            <v>-0.16</v>
          </cell>
          <cell r="H12800">
            <v>-0.06</v>
          </cell>
          <cell r="I12800">
            <v>-0.22</v>
          </cell>
          <cell r="J12800">
            <v>-1.0900000000000001</v>
          </cell>
          <cell r="K12800">
            <v>908.43</v>
          </cell>
          <cell r="L12800">
            <v>-18.350000000000001</v>
          </cell>
          <cell r="M12800">
            <v>890.07999999999993</v>
          </cell>
          <cell r="N12800">
            <v>0.34</v>
          </cell>
        </row>
        <row r="12801">
          <cell r="A12801" t="str">
            <v>SS2.022Thinned195</v>
          </cell>
          <cell r="B12801" t="str">
            <v xml:space="preserve">SS </v>
          </cell>
          <cell r="C12801">
            <v>2</v>
          </cell>
          <cell r="D12801">
            <v>22</v>
          </cell>
          <cell r="E12801" t="str">
            <v>Thinned</v>
          </cell>
          <cell r="F12801" t="str">
            <v>195-200</v>
          </cell>
          <cell r="G12801">
            <v>0.37</v>
          </cell>
          <cell r="H12801">
            <v>-0.28999999999999998</v>
          </cell>
          <cell r="I12801">
            <v>7.0000000000000007E-2</v>
          </cell>
          <cell r="J12801">
            <v>0.37</v>
          </cell>
          <cell r="K12801">
            <v>908.81</v>
          </cell>
          <cell r="L12801">
            <v>-18.350000000000001</v>
          </cell>
          <cell r="M12801">
            <v>890.45999999999992</v>
          </cell>
          <cell r="N12801">
            <v>0</v>
          </cell>
        </row>
        <row r="12802">
          <cell r="A12802" t="str">
            <v>SS2.024NO_thin000</v>
          </cell>
          <cell r="B12802" t="str">
            <v xml:space="preserve">SS </v>
          </cell>
          <cell r="C12802">
            <v>2</v>
          </cell>
          <cell r="D12802">
            <v>24</v>
          </cell>
          <cell r="E12802" t="str">
            <v>NO_thin</v>
          </cell>
          <cell r="F12802" t="str">
            <v xml:space="preserve">  0-5</v>
          </cell>
          <cell r="G12802">
            <v>2.68</v>
          </cell>
          <cell r="H12802">
            <v>0.31</v>
          </cell>
          <cell r="I12802">
            <v>2.99</v>
          </cell>
          <cell r="J12802">
            <v>14.94</v>
          </cell>
          <cell r="K12802">
            <v>14.94</v>
          </cell>
          <cell r="L12802">
            <v>0</v>
          </cell>
          <cell r="M12802">
            <v>14.94</v>
          </cell>
          <cell r="N12802">
            <v>0</v>
          </cell>
        </row>
        <row r="12803">
          <cell r="A12803" t="str">
            <v>SS2.024NO_thin005</v>
          </cell>
          <cell r="B12803" t="str">
            <v xml:space="preserve">SS </v>
          </cell>
          <cell r="C12803">
            <v>2</v>
          </cell>
          <cell r="D12803">
            <v>24</v>
          </cell>
          <cell r="E12803" t="str">
            <v>NO_thin</v>
          </cell>
          <cell r="F12803" t="str">
            <v xml:space="preserve">  5-10</v>
          </cell>
          <cell r="G12803">
            <v>8.18</v>
          </cell>
          <cell r="H12803">
            <v>0.38</v>
          </cell>
          <cell r="I12803">
            <v>8.56</v>
          </cell>
          <cell r="J12803">
            <v>42.78</v>
          </cell>
          <cell r="K12803">
            <v>57.72</v>
          </cell>
          <cell r="L12803">
            <v>0</v>
          </cell>
          <cell r="M12803">
            <v>57.72</v>
          </cell>
          <cell r="N12803">
            <v>0</v>
          </cell>
        </row>
        <row r="12804">
          <cell r="A12804" t="str">
            <v>SS2.024NO_thin010</v>
          </cell>
          <cell r="B12804" t="str">
            <v xml:space="preserve">SS </v>
          </cell>
          <cell r="C12804">
            <v>2</v>
          </cell>
          <cell r="D12804">
            <v>24</v>
          </cell>
          <cell r="E12804" t="str">
            <v>NO_thin</v>
          </cell>
          <cell r="F12804" t="str">
            <v xml:space="preserve"> 10-15</v>
          </cell>
          <cell r="G12804">
            <v>24.31</v>
          </cell>
          <cell r="H12804">
            <v>0.59</v>
          </cell>
          <cell r="I12804">
            <v>24.9</v>
          </cell>
          <cell r="J12804">
            <v>124.5</v>
          </cell>
          <cell r="K12804">
            <v>182.22</v>
          </cell>
          <cell r="L12804">
            <v>0</v>
          </cell>
          <cell r="M12804">
            <v>182.22</v>
          </cell>
          <cell r="N12804">
            <v>0</v>
          </cell>
        </row>
        <row r="12805">
          <cell r="A12805" t="str">
            <v>SS2.024NO_thin015</v>
          </cell>
          <cell r="B12805" t="str">
            <v xml:space="preserve">SS </v>
          </cell>
          <cell r="C12805">
            <v>2</v>
          </cell>
          <cell r="D12805">
            <v>24</v>
          </cell>
          <cell r="E12805" t="str">
            <v>NO_thin</v>
          </cell>
          <cell r="F12805" t="str">
            <v xml:space="preserve"> 15-20</v>
          </cell>
          <cell r="G12805">
            <v>36.229999999999997</v>
          </cell>
          <cell r="H12805">
            <v>1.0900000000000001</v>
          </cell>
          <cell r="I12805">
            <v>37.32</v>
          </cell>
          <cell r="J12805">
            <v>186.58</v>
          </cell>
          <cell r="K12805">
            <v>368.8</v>
          </cell>
          <cell r="L12805">
            <v>0</v>
          </cell>
          <cell r="M12805">
            <v>368.8</v>
          </cell>
          <cell r="N12805">
            <v>0</v>
          </cell>
        </row>
        <row r="12806">
          <cell r="A12806" t="str">
            <v>SS2.024NO_thin020</v>
          </cell>
          <cell r="B12806" t="str">
            <v xml:space="preserve">SS </v>
          </cell>
          <cell r="C12806">
            <v>2</v>
          </cell>
          <cell r="D12806">
            <v>24</v>
          </cell>
          <cell r="E12806" t="str">
            <v>NO_thin</v>
          </cell>
          <cell r="F12806" t="str">
            <v xml:space="preserve"> 20-25</v>
          </cell>
          <cell r="G12806">
            <v>28.89</v>
          </cell>
          <cell r="H12806">
            <v>0.59</v>
          </cell>
          <cell r="I12806">
            <v>29.48</v>
          </cell>
          <cell r="J12806">
            <v>147.38</v>
          </cell>
          <cell r="K12806">
            <v>516.17999999999995</v>
          </cell>
          <cell r="L12806">
            <v>0</v>
          </cell>
          <cell r="M12806">
            <v>516.17999999999995</v>
          </cell>
          <cell r="N12806">
            <v>0</v>
          </cell>
        </row>
        <row r="12807">
          <cell r="A12807" t="str">
            <v>SS2.024NO_thin025</v>
          </cell>
          <cell r="B12807" t="str">
            <v xml:space="preserve">SS </v>
          </cell>
          <cell r="C12807">
            <v>2</v>
          </cell>
          <cell r="D12807">
            <v>24</v>
          </cell>
          <cell r="E12807" t="str">
            <v>NO_thin</v>
          </cell>
          <cell r="F12807" t="str">
            <v xml:space="preserve"> 25-30</v>
          </cell>
          <cell r="G12807">
            <v>28.15</v>
          </cell>
          <cell r="H12807">
            <v>7.88</v>
          </cell>
          <cell r="I12807">
            <v>36.03</v>
          </cell>
          <cell r="J12807">
            <v>180.16</v>
          </cell>
          <cell r="K12807">
            <v>696.35</v>
          </cell>
          <cell r="L12807">
            <v>0</v>
          </cell>
          <cell r="M12807">
            <v>696.35</v>
          </cell>
          <cell r="N12807">
            <v>0</v>
          </cell>
        </row>
        <row r="12808">
          <cell r="A12808" t="str">
            <v>SS2.024NO_thin030</v>
          </cell>
          <cell r="B12808" t="str">
            <v xml:space="preserve">SS </v>
          </cell>
          <cell r="C12808">
            <v>2</v>
          </cell>
          <cell r="D12808">
            <v>24</v>
          </cell>
          <cell r="E12808" t="str">
            <v>NO_thin</v>
          </cell>
          <cell r="F12808" t="str">
            <v xml:space="preserve"> 30-35</v>
          </cell>
          <cell r="G12808">
            <v>23.88</v>
          </cell>
          <cell r="H12808">
            <v>12.54</v>
          </cell>
          <cell r="I12808">
            <v>36.43</v>
          </cell>
          <cell r="J12808">
            <v>182.13</v>
          </cell>
          <cell r="K12808">
            <v>878.47</v>
          </cell>
          <cell r="L12808">
            <v>0</v>
          </cell>
          <cell r="M12808">
            <v>878.47</v>
          </cell>
          <cell r="N12808">
            <v>0</v>
          </cell>
        </row>
        <row r="12809">
          <cell r="A12809" t="str">
            <v>SS2.024NO_thin035</v>
          </cell>
          <cell r="B12809" t="str">
            <v xml:space="preserve">SS </v>
          </cell>
          <cell r="C12809">
            <v>2</v>
          </cell>
          <cell r="D12809">
            <v>24</v>
          </cell>
          <cell r="E12809" t="str">
            <v>NO_thin</v>
          </cell>
          <cell r="F12809" t="str">
            <v xml:space="preserve"> 35-40</v>
          </cell>
          <cell r="G12809">
            <v>21.25</v>
          </cell>
          <cell r="H12809">
            <v>5.82</v>
          </cell>
          <cell r="I12809">
            <v>27.07</v>
          </cell>
          <cell r="J12809">
            <v>135.35</v>
          </cell>
          <cell r="K12809">
            <v>1013.82</v>
          </cell>
          <cell r="L12809">
            <v>0</v>
          </cell>
          <cell r="M12809">
            <v>1013.82</v>
          </cell>
          <cell r="N12809">
            <v>0</v>
          </cell>
        </row>
        <row r="12810">
          <cell r="A12810" t="str">
            <v>SS2.024NO_thin040</v>
          </cell>
          <cell r="B12810" t="str">
            <v xml:space="preserve">SS </v>
          </cell>
          <cell r="C12810">
            <v>2</v>
          </cell>
          <cell r="D12810">
            <v>24</v>
          </cell>
          <cell r="E12810" t="str">
            <v>NO_thin</v>
          </cell>
          <cell r="F12810" t="str">
            <v xml:space="preserve"> 40-45</v>
          </cell>
          <cell r="G12810">
            <v>19.239999999999998</v>
          </cell>
          <cell r="H12810">
            <v>1.58</v>
          </cell>
          <cell r="I12810">
            <v>20.82</v>
          </cell>
          <cell r="J12810">
            <v>104.08</v>
          </cell>
          <cell r="K12810">
            <v>1117.9000000000001</v>
          </cell>
          <cell r="L12810">
            <v>0</v>
          </cell>
          <cell r="M12810">
            <v>1117.9000000000001</v>
          </cell>
          <cell r="N12810">
            <v>0</v>
          </cell>
        </row>
        <row r="12811">
          <cell r="A12811" t="str">
            <v>SS2.024NO_thin045</v>
          </cell>
          <cell r="B12811" t="str">
            <v xml:space="preserve">SS </v>
          </cell>
          <cell r="C12811">
            <v>2</v>
          </cell>
          <cell r="D12811">
            <v>24</v>
          </cell>
          <cell r="E12811" t="str">
            <v>NO_thin</v>
          </cell>
          <cell r="F12811" t="str">
            <v xml:space="preserve"> 45-50</v>
          </cell>
          <cell r="G12811">
            <v>17.059999999999999</v>
          </cell>
          <cell r="H12811">
            <v>-0.73</v>
          </cell>
          <cell r="I12811">
            <v>16.329999999999998</v>
          </cell>
          <cell r="J12811">
            <v>81.64</v>
          </cell>
          <cell r="K12811">
            <v>1199.55</v>
          </cell>
          <cell r="L12811">
            <v>0</v>
          </cell>
          <cell r="M12811">
            <v>1199.55</v>
          </cell>
          <cell r="N12811">
            <v>0</v>
          </cell>
        </row>
        <row r="12812">
          <cell r="A12812" t="str">
            <v>SS2.024NO_thin050</v>
          </cell>
          <cell r="B12812" t="str">
            <v xml:space="preserve">SS </v>
          </cell>
          <cell r="C12812">
            <v>2</v>
          </cell>
          <cell r="D12812">
            <v>24</v>
          </cell>
          <cell r="E12812" t="str">
            <v>NO_thin</v>
          </cell>
          <cell r="F12812" t="str">
            <v xml:space="preserve"> 50-55</v>
          </cell>
          <cell r="G12812">
            <v>15.03</v>
          </cell>
          <cell r="H12812">
            <v>-1.75</v>
          </cell>
          <cell r="I12812">
            <v>13.28</v>
          </cell>
          <cell r="J12812">
            <v>66.400000000000006</v>
          </cell>
          <cell r="K12812">
            <v>1265.95</v>
          </cell>
          <cell r="L12812">
            <v>0</v>
          </cell>
          <cell r="M12812">
            <v>1265.95</v>
          </cell>
          <cell r="N12812">
            <v>0</v>
          </cell>
        </row>
        <row r="12813">
          <cell r="A12813" t="str">
            <v>SS2.024NO_thin055</v>
          </cell>
          <cell r="B12813" t="str">
            <v xml:space="preserve">SS </v>
          </cell>
          <cell r="C12813">
            <v>2</v>
          </cell>
          <cell r="D12813">
            <v>24</v>
          </cell>
          <cell r="E12813" t="str">
            <v>NO_thin</v>
          </cell>
          <cell r="F12813" t="str">
            <v xml:space="preserve"> 55-60</v>
          </cell>
          <cell r="G12813">
            <v>13.33</v>
          </cell>
          <cell r="H12813">
            <v>-1.81</v>
          </cell>
          <cell r="I12813">
            <v>11.52</v>
          </cell>
          <cell r="J12813">
            <v>57.59</v>
          </cell>
          <cell r="K12813">
            <v>1323.54</v>
          </cell>
          <cell r="L12813">
            <v>0</v>
          </cell>
          <cell r="M12813">
            <v>1323.54</v>
          </cell>
          <cell r="N12813">
            <v>0</v>
          </cell>
        </row>
        <row r="12814">
          <cell r="A12814" t="str">
            <v>SS2.024NO_thin060</v>
          </cell>
          <cell r="B12814" t="str">
            <v xml:space="preserve">SS </v>
          </cell>
          <cell r="C12814">
            <v>2</v>
          </cell>
          <cell r="D12814">
            <v>24</v>
          </cell>
          <cell r="E12814" t="str">
            <v>NO_thin</v>
          </cell>
          <cell r="F12814" t="str">
            <v xml:space="preserve"> 60-65</v>
          </cell>
          <cell r="G12814">
            <v>11.77</v>
          </cell>
          <cell r="H12814">
            <v>-1.67</v>
          </cell>
          <cell r="I12814">
            <v>10.1</v>
          </cell>
          <cell r="J12814">
            <v>50.5</v>
          </cell>
          <cell r="K12814">
            <v>1374.04</v>
          </cell>
          <cell r="L12814">
            <v>0</v>
          </cell>
          <cell r="M12814">
            <v>1374.04</v>
          </cell>
          <cell r="N12814">
            <v>0</v>
          </cell>
        </row>
        <row r="12815">
          <cell r="A12815" t="str">
            <v>SS2.024NO_thin065</v>
          </cell>
          <cell r="B12815" t="str">
            <v xml:space="preserve">SS </v>
          </cell>
          <cell r="C12815">
            <v>2</v>
          </cell>
          <cell r="D12815">
            <v>24</v>
          </cell>
          <cell r="E12815" t="str">
            <v>NO_thin</v>
          </cell>
          <cell r="F12815" t="str">
            <v xml:space="preserve"> 65-70</v>
          </cell>
          <cell r="G12815">
            <v>10.199999999999999</v>
          </cell>
          <cell r="H12815">
            <v>-2.23</v>
          </cell>
          <cell r="I12815">
            <v>7.97</v>
          </cell>
          <cell r="J12815">
            <v>39.869999999999997</v>
          </cell>
          <cell r="K12815">
            <v>1413.91</v>
          </cell>
          <cell r="L12815">
            <v>0</v>
          </cell>
          <cell r="M12815">
            <v>1413.91</v>
          </cell>
          <cell r="N12815">
            <v>0</v>
          </cell>
        </row>
        <row r="12816">
          <cell r="A12816" t="str">
            <v>SS2.024NO_thin070</v>
          </cell>
          <cell r="B12816" t="str">
            <v xml:space="preserve">SS </v>
          </cell>
          <cell r="C12816">
            <v>2</v>
          </cell>
          <cell r="D12816">
            <v>24</v>
          </cell>
          <cell r="E12816" t="str">
            <v>NO_thin</v>
          </cell>
          <cell r="F12816" t="str">
            <v xml:space="preserve"> 70-75</v>
          </cell>
          <cell r="G12816">
            <v>8.93</v>
          </cell>
          <cell r="H12816">
            <v>-2.16</v>
          </cell>
          <cell r="I12816">
            <v>6.78</v>
          </cell>
          <cell r="J12816">
            <v>33.880000000000003</v>
          </cell>
          <cell r="K12816">
            <v>1447.78</v>
          </cell>
          <cell r="L12816">
            <v>0</v>
          </cell>
          <cell r="M12816">
            <v>1447.78</v>
          </cell>
          <cell r="N12816">
            <v>0</v>
          </cell>
        </row>
        <row r="12817">
          <cell r="A12817" t="str">
            <v>SS2.024NO_thin075</v>
          </cell>
          <cell r="B12817" t="str">
            <v xml:space="preserve">SS </v>
          </cell>
          <cell r="C12817">
            <v>2</v>
          </cell>
          <cell r="D12817">
            <v>24</v>
          </cell>
          <cell r="E12817" t="str">
            <v>NO_thin</v>
          </cell>
          <cell r="F12817" t="str">
            <v xml:space="preserve"> 75-80</v>
          </cell>
          <cell r="G12817">
            <v>7.92</v>
          </cell>
          <cell r="H12817">
            <v>-1.34</v>
          </cell>
          <cell r="I12817">
            <v>6.58</v>
          </cell>
          <cell r="J12817">
            <v>32.880000000000003</v>
          </cell>
          <cell r="K12817">
            <v>1480.67</v>
          </cell>
          <cell r="L12817">
            <v>0</v>
          </cell>
          <cell r="M12817">
            <v>1480.67</v>
          </cell>
          <cell r="N12817">
            <v>0</v>
          </cell>
        </row>
        <row r="12818">
          <cell r="A12818" t="str">
            <v>SS2.024NO_thin080</v>
          </cell>
          <cell r="B12818" t="str">
            <v xml:space="preserve">SS </v>
          </cell>
          <cell r="C12818">
            <v>2</v>
          </cell>
          <cell r="D12818">
            <v>24</v>
          </cell>
          <cell r="E12818" t="str">
            <v>NO_thin</v>
          </cell>
          <cell r="F12818" t="str">
            <v xml:space="preserve"> 80-85</v>
          </cell>
          <cell r="G12818">
            <v>6.97</v>
          </cell>
          <cell r="H12818">
            <v>-1.8</v>
          </cell>
          <cell r="I12818">
            <v>5.17</v>
          </cell>
          <cell r="J12818">
            <v>25.87</v>
          </cell>
          <cell r="K12818">
            <v>1506.53</v>
          </cell>
          <cell r="L12818">
            <v>0</v>
          </cell>
          <cell r="M12818">
            <v>1506.53</v>
          </cell>
          <cell r="N12818">
            <v>0</v>
          </cell>
        </row>
        <row r="12819">
          <cell r="A12819" t="str">
            <v>SS2.024NO_thin085</v>
          </cell>
          <cell r="B12819" t="str">
            <v xml:space="preserve">SS </v>
          </cell>
          <cell r="C12819">
            <v>2</v>
          </cell>
          <cell r="D12819">
            <v>24</v>
          </cell>
          <cell r="E12819" t="str">
            <v>NO_thin</v>
          </cell>
          <cell r="F12819" t="str">
            <v xml:space="preserve"> 85-90</v>
          </cell>
          <cell r="G12819">
            <v>6.03</v>
          </cell>
          <cell r="H12819">
            <v>-1.71</v>
          </cell>
          <cell r="I12819">
            <v>4.32</v>
          </cell>
          <cell r="J12819">
            <v>21.61</v>
          </cell>
          <cell r="K12819">
            <v>1528.15</v>
          </cell>
          <cell r="L12819">
            <v>0</v>
          </cell>
          <cell r="M12819">
            <v>1528.15</v>
          </cell>
          <cell r="N12819">
            <v>0</v>
          </cell>
        </row>
        <row r="12820">
          <cell r="A12820" t="str">
            <v>SS2.024NO_thin090</v>
          </cell>
          <cell r="B12820" t="str">
            <v xml:space="preserve">SS </v>
          </cell>
          <cell r="C12820">
            <v>2</v>
          </cell>
          <cell r="D12820">
            <v>24</v>
          </cell>
          <cell r="E12820" t="str">
            <v>NO_thin</v>
          </cell>
          <cell r="F12820" t="str">
            <v xml:space="preserve"> 90-95</v>
          </cell>
          <cell r="G12820">
            <v>5.25</v>
          </cell>
          <cell r="H12820">
            <v>-1.45</v>
          </cell>
          <cell r="I12820">
            <v>3.79</v>
          </cell>
          <cell r="J12820">
            <v>18.97</v>
          </cell>
          <cell r="K12820">
            <v>1547.12</v>
          </cell>
          <cell r="L12820">
            <v>0</v>
          </cell>
          <cell r="M12820">
            <v>1547.12</v>
          </cell>
          <cell r="N12820">
            <v>0</v>
          </cell>
        </row>
        <row r="12821">
          <cell r="A12821" t="str">
            <v>SS2.024NO_thin095</v>
          </cell>
          <cell r="B12821" t="str">
            <v xml:space="preserve">SS </v>
          </cell>
          <cell r="C12821">
            <v>2</v>
          </cell>
          <cell r="D12821">
            <v>24</v>
          </cell>
          <cell r="E12821" t="str">
            <v>NO_thin</v>
          </cell>
          <cell r="F12821" t="str">
            <v xml:space="preserve"> 95-100</v>
          </cell>
          <cell r="G12821">
            <v>4.59</v>
          </cell>
          <cell r="H12821">
            <v>-1.26</v>
          </cell>
          <cell r="I12821">
            <v>3.33</v>
          </cell>
          <cell r="J12821">
            <v>16.649999999999999</v>
          </cell>
          <cell r="K12821">
            <v>1563.77</v>
          </cell>
          <cell r="L12821">
            <v>0</v>
          </cell>
          <cell r="M12821">
            <v>1563.77</v>
          </cell>
          <cell r="N12821">
            <v>0</v>
          </cell>
        </row>
        <row r="12822">
          <cell r="A12822" t="str">
            <v>SS2.024NO_thin100</v>
          </cell>
          <cell r="B12822" t="str">
            <v xml:space="preserve">SS </v>
          </cell>
          <cell r="C12822">
            <v>2</v>
          </cell>
          <cell r="D12822">
            <v>24</v>
          </cell>
          <cell r="E12822" t="str">
            <v>NO_thin</v>
          </cell>
          <cell r="F12822" t="str">
            <v>100-105</v>
          </cell>
          <cell r="G12822">
            <v>4.01</v>
          </cell>
          <cell r="H12822">
            <v>-1.07</v>
          </cell>
          <cell r="I12822">
            <v>2.93</v>
          </cell>
          <cell r="J12822">
            <v>14.66</v>
          </cell>
          <cell r="K12822">
            <v>1578.44</v>
          </cell>
          <cell r="L12822">
            <v>0</v>
          </cell>
          <cell r="M12822">
            <v>1578.44</v>
          </cell>
          <cell r="N12822">
            <v>0</v>
          </cell>
        </row>
        <row r="12823">
          <cell r="A12823" t="str">
            <v>SS2.024NO_thin105</v>
          </cell>
          <cell r="B12823" t="str">
            <v xml:space="preserve">SS </v>
          </cell>
          <cell r="C12823">
            <v>2</v>
          </cell>
          <cell r="D12823">
            <v>24</v>
          </cell>
          <cell r="E12823" t="str">
            <v>NO_thin</v>
          </cell>
          <cell r="F12823" t="str">
            <v>105-110</v>
          </cell>
          <cell r="G12823">
            <v>3.45</v>
          </cell>
          <cell r="H12823">
            <v>-0.92</v>
          </cell>
          <cell r="I12823">
            <v>2.54</v>
          </cell>
          <cell r="J12823">
            <v>12.69</v>
          </cell>
          <cell r="K12823">
            <v>1591.13</v>
          </cell>
          <cell r="L12823">
            <v>0</v>
          </cell>
          <cell r="M12823">
            <v>1591.13</v>
          </cell>
          <cell r="N12823">
            <v>0</v>
          </cell>
        </row>
        <row r="12824">
          <cell r="A12824" t="str">
            <v>SS2.024NO_thin110</v>
          </cell>
          <cell r="B12824" t="str">
            <v xml:space="preserve">SS </v>
          </cell>
          <cell r="C12824">
            <v>2</v>
          </cell>
          <cell r="D12824">
            <v>24</v>
          </cell>
          <cell r="E12824" t="str">
            <v>NO_thin</v>
          </cell>
          <cell r="F12824" t="str">
            <v>110-115</v>
          </cell>
          <cell r="G12824">
            <v>3.04</v>
          </cell>
          <cell r="H12824">
            <v>-0.8</v>
          </cell>
          <cell r="I12824">
            <v>2.25</v>
          </cell>
          <cell r="J12824">
            <v>11.24</v>
          </cell>
          <cell r="K12824">
            <v>1602.37</v>
          </cell>
          <cell r="L12824">
            <v>0</v>
          </cell>
          <cell r="M12824">
            <v>1602.37</v>
          </cell>
          <cell r="N12824">
            <v>0</v>
          </cell>
        </row>
        <row r="12825">
          <cell r="A12825" t="str">
            <v>SS2.024NO_thin115</v>
          </cell>
          <cell r="B12825" t="str">
            <v xml:space="preserve">SS </v>
          </cell>
          <cell r="C12825">
            <v>2</v>
          </cell>
          <cell r="D12825">
            <v>24</v>
          </cell>
          <cell r="E12825" t="str">
            <v>NO_thin</v>
          </cell>
          <cell r="F12825" t="str">
            <v>115-120</v>
          </cell>
          <cell r="G12825">
            <v>2.66</v>
          </cell>
          <cell r="H12825">
            <v>-0.69</v>
          </cell>
          <cell r="I12825">
            <v>1.97</v>
          </cell>
          <cell r="J12825">
            <v>9.84</v>
          </cell>
          <cell r="K12825">
            <v>1612.21</v>
          </cell>
          <cell r="L12825">
            <v>0</v>
          </cell>
          <cell r="M12825">
            <v>1612.21</v>
          </cell>
          <cell r="N12825">
            <v>0</v>
          </cell>
        </row>
        <row r="12826">
          <cell r="A12826" t="str">
            <v>SS2.024NO_thin120</v>
          </cell>
          <cell r="B12826" t="str">
            <v xml:space="preserve">SS </v>
          </cell>
          <cell r="C12826">
            <v>2</v>
          </cell>
          <cell r="D12826">
            <v>24</v>
          </cell>
          <cell r="E12826" t="str">
            <v>NO_thin</v>
          </cell>
          <cell r="F12826" t="str">
            <v>120-125</v>
          </cell>
          <cell r="G12826">
            <v>2.31</v>
          </cell>
          <cell r="H12826">
            <v>-0.6</v>
          </cell>
          <cell r="I12826">
            <v>1.72</v>
          </cell>
          <cell r="J12826">
            <v>8.59</v>
          </cell>
          <cell r="K12826">
            <v>1620.8</v>
          </cell>
          <cell r="L12826">
            <v>0</v>
          </cell>
          <cell r="M12826">
            <v>1620.8</v>
          </cell>
          <cell r="N12826">
            <v>0</v>
          </cell>
        </row>
        <row r="12827">
          <cell r="A12827" t="str">
            <v>SS2.024NO_thin125</v>
          </cell>
          <cell r="B12827" t="str">
            <v xml:space="preserve">SS </v>
          </cell>
          <cell r="C12827">
            <v>2</v>
          </cell>
          <cell r="D12827">
            <v>24</v>
          </cell>
          <cell r="E12827" t="str">
            <v>NO_thin</v>
          </cell>
          <cell r="F12827" t="str">
            <v>125-130</v>
          </cell>
          <cell r="G12827">
            <v>1.98</v>
          </cell>
          <cell r="H12827">
            <v>-0.51</v>
          </cell>
          <cell r="I12827">
            <v>1.46</v>
          </cell>
          <cell r="J12827">
            <v>7.31</v>
          </cell>
          <cell r="K12827">
            <v>1628.11</v>
          </cell>
          <cell r="L12827">
            <v>0</v>
          </cell>
          <cell r="M12827">
            <v>1628.11</v>
          </cell>
          <cell r="N12827">
            <v>0</v>
          </cell>
        </row>
        <row r="12828">
          <cell r="A12828" t="str">
            <v>SS2.024NO_thin130</v>
          </cell>
          <cell r="B12828" t="str">
            <v xml:space="preserve">SS </v>
          </cell>
          <cell r="C12828">
            <v>2</v>
          </cell>
          <cell r="D12828">
            <v>24</v>
          </cell>
          <cell r="E12828" t="str">
            <v>NO_thin</v>
          </cell>
          <cell r="F12828" t="str">
            <v>130-135</v>
          </cell>
          <cell r="G12828">
            <v>1.77</v>
          </cell>
          <cell r="H12828">
            <v>-0.44</v>
          </cell>
          <cell r="I12828">
            <v>1.33</v>
          </cell>
          <cell r="J12828">
            <v>6.64</v>
          </cell>
          <cell r="K12828">
            <v>1634.75</v>
          </cell>
          <cell r="L12828">
            <v>0</v>
          </cell>
          <cell r="M12828">
            <v>1634.75</v>
          </cell>
          <cell r="N12828">
            <v>0</v>
          </cell>
        </row>
        <row r="12829">
          <cell r="A12829" t="str">
            <v>SS2.024NO_thin135</v>
          </cell>
          <cell r="B12829" t="str">
            <v xml:space="preserve">SS </v>
          </cell>
          <cell r="C12829">
            <v>2</v>
          </cell>
          <cell r="D12829">
            <v>24</v>
          </cell>
          <cell r="E12829" t="str">
            <v>NO_thin</v>
          </cell>
          <cell r="F12829" t="str">
            <v>135-140</v>
          </cell>
          <cell r="G12829">
            <v>1.55</v>
          </cell>
          <cell r="H12829">
            <v>-0.38</v>
          </cell>
          <cell r="I12829">
            <v>1.17</v>
          </cell>
          <cell r="J12829">
            <v>5.83</v>
          </cell>
          <cell r="K12829">
            <v>1640.58</v>
          </cell>
          <cell r="L12829">
            <v>0</v>
          </cell>
          <cell r="M12829">
            <v>1640.58</v>
          </cell>
          <cell r="N12829">
            <v>0</v>
          </cell>
        </row>
        <row r="12830">
          <cell r="A12830" t="str">
            <v>SS2.024NO_thin140</v>
          </cell>
          <cell r="B12830" t="str">
            <v xml:space="preserve">SS </v>
          </cell>
          <cell r="C12830">
            <v>2</v>
          </cell>
          <cell r="D12830">
            <v>24</v>
          </cell>
          <cell r="E12830" t="str">
            <v>NO_thin</v>
          </cell>
          <cell r="F12830" t="str">
            <v>140-145</v>
          </cell>
          <cell r="G12830">
            <v>1.35</v>
          </cell>
          <cell r="H12830">
            <v>-0.33</v>
          </cell>
          <cell r="I12830">
            <v>1.03</v>
          </cell>
          <cell r="J12830">
            <v>5.13</v>
          </cell>
          <cell r="K12830">
            <v>1645.71</v>
          </cell>
          <cell r="L12830">
            <v>0</v>
          </cell>
          <cell r="M12830">
            <v>1645.71</v>
          </cell>
          <cell r="N12830">
            <v>0</v>
          </cell>
        </row>
        <row r="12831">
          <cell r="A12831" t="str">
            <v>SS2.024NO_thin145</v>
          </cell>
          <cell r="B12831" t="str">
            <v xml:space="preserve">SS </v>
          </cell>
          <cell r="C12831">
            <v>2</v>
          </cell>
          <cell r="D12831">
            <v>24</v>
          </cell>
          <cell r="E12831" t="str">
            <v>NO_thin</v>
          </cell>
          <cell r="F12831" t="str">
            <v>145-150</v>
          </cell>
          <cell r="G12831">
            <v>1.1599999999999999</v>
          </cell>
          <cell r="H12831">
            <v>-0.28000000000000003</v>
          </cell>
          <cell r="I12831">
            <v>0.88</v>
          </cell>
          <cell r="J12831">
            <v>4.41</v>
          </cell>
          <cell r="K12831">
            <v>1650.11</v>
          </cell>
          <cell r="L12831">
            <v>0</v>
          </cell>
          <cell r="M12831">
            <v>1650.11</v>
          </cell>
          <cell r="N12831">
            <v>0</v>
          </cell>
        </row>
        <row r="12832">
          <cell r="A12832" t="str">
            <v>SS2.024NO_thin150</v>
          </cell>
          <cell r="B12832" t="str">
            <v xml:space="preserve">SS </v>
          </cell>
          <cell r="C12832">
            <v>2</v>
          </cell>
          <cell r="D12832">
            <v>24</v>
          </cell>
          <cell r="E12832" t="str">
            <v>NO_thin</v>
          </cell>
          <cell r="F12832" t="str">
            <v>150-155</v>
          </cell>
          <cell r="G12832">
            <v>1.02</v>
          </cell>
          <cell r="H12832">
            <v>-0.24</v>
          </cell>
          <cell r="I12832">
            <v>0.77</v>
          </cell>
          <cell r="J12832">
            <v>3.87</v>
          </cell>
          <cell r="K12832">
            <v>1653.99</v>
          </cell>
          <cell r="L12832">
            <v>0</v>
          </cell>
          <cell r="M12832">
            <v>1653.99</v>
          </cell>
          <cell r="N12832">
            <v>0</v>
          </cell>
        </row>
        <row r="12833">
          <cell r="A12833" t="str">
            <v>SS2.024NO_thin155</v>
          </cell>
          <cell r="B12833" t="str">
            <v xml:space="preserve">SS </v>
          </cell>
          <cell r="C12833">
            <v>2</v>
          </cell>
          <cell r="D12833">
            <v>24</v>
          </cell>
          <cell r="E12833" t="str">
            <v>NO_thin</v>
          </cell>
          <cell r="F12833" t="str">
            <v>155-160</v>
          </cell>
          <cell r="G12833">
            <v>0.88</v>
          </cell>
          <cell r="H12833">
            <v>-0.21</v>
          </cell>
          <cell r="I12833">
            <v>0.67</v>
          </cell>
          <cell r="J12833">
            <v>3.35</v>
          </cell>
          <cell r="K12833">
            <v>1657.34</v>
          </cell>
          <cell r="L12833">
            <v>0</v>
          </cell>
          <cell r="M12833">
            <v>1657.34</v>
          </cell>
          <cell r="N12833">
            <v>0</v>
          </cell>
        </row>
        <row r="12834">
          <cell r="A12834" t="str">
            <v>SS2.024NO_thin160</v>
          </cell>
          <cell r="B12834" t="str">
            <v xml:space="preserve">SS </v>
          </cell>
          <cell r="C12834">
            <v>2</v>
          </cell>
          <cell r="D12834">
            <v>24</v>
          </cell>
          <cell r="E12834" t="str">
            <v>NO_thin</v>
          </cell>
          <cell r="F12834" t="str">
            <v>160-165</v>
          </cell>
          <cell r="G12834">
            <v>0.82</v>
          </cell>
          <cell r="H12834">
            <v>-0.18</v>
          </cell>
          <cell r="I12834">
            <v>0.64</v>
          </cell>
          <cell r="J12834">
            <v>3.19</v>
          </cell>
          <cell r="K12834">
            <v>1660.53</v>
          </cell>
          <cell r="L12834">
            <v>0</v>
          </cell>
          <cell r="M12834">
            <v>1660.53</v>
          </cell>
          <cell r="N12834">
            <v>0</v>
          </cell>
        </row>
        <row r="12835">
          <cell r="A12835" t="str">
            <v>SS2.024NO_thin165</v>
          </cell>
          <cell r="B12835" t="str">
            <v xml:space="preserve">SS </v>
          </cell>
          <cell r="C12835">
            <v>2</v>
          </cell>
          <cell r="D12835">
            <v>24</v>
          </cell>
          <cell r="E12835" t="str">
            <v>NO_thin</v>
          </cell>
          <cell r="F12835" t="str">
            <v>165-170</v>
          </cell>
          <cell r="G12835">
            <v>0.65</v>
          </cell>
          <cell r="H12835">
            <v>-0.15</v>
          </cell>
          <cell r="I12835">
            <v>0.5</v>
          </cell>
          <cell r="J12835">
            <v>2.48</v>
          </cell>
          <cell r="K12835">
            <v>1663.01</v>
          </cell>
          <cell r="L12835">
            <v>0</v>
          </cell>
          <cell r="M12835">
            <v>1663.01</v>
          </cell>
          <cell r="N12835">
            <v>0</v>
          </cell>
        </row>
        <row r="12836">
          <cell r="A12836" t="str">
            <v>SS2.024NO_thin170</v>
          </cell>
          <cell r="B12836" t="str">
            <v xml:space="preserve">SS </v>
          </cell>
          <cell r="C12836">
            <v>2</v>
          </cell>
          <cell r="D12836">
            <v>24</v>
          </cell>
          <cell r="E12836" t="str">
            <v>NO_thin</v>
          </cell>
          <cell r="F12836" t="str">
            <v>170-175</v>
          </cell>
          <cell r="G12836">
            <v>0.6</v>
          </cell>
          <cell r="H12836">
            <v>-0.13</v>
          </cell>
          <cell r="I12836">
            <v>0.47</v>
          </cell>
          <cell r="J12836">
            <v>2.37</v>
          </cell>
          <cell r="K12836">
            <v>1665.38</v>
          </cell>
          <cell r="L12836">
            <v>0</v>
          </cell>
          <cell r="M12836">
            <v>1665.38</v>
          </cell>
          <cell r="N12836">
            <v>0</v>
          </cell>
        </row>
        <row r="12837">
          <cell r="A12837" t="str">
            <v>SS2.024NO_thin175</v>
          </cell>
          <cell r="B12837" t="str">
            <v xml:space="preserve">SS </v>
          </cell>
          <cell r="C12837">
            <v>2</v>
          </cell>
          <cell r="D12837">
            <v>24</v>
          </cell>
          <cell r="E12837" t="str">
            <v>NO_thin</v>
          </cell>
          <cell r="F12837" t="str">
            <v>175-180</v>
          </cell>
          <cell r="G12837">
            <v>0.5</v>
          </cell>
          <cell r="H12837">
            <v>-0.11</v>
          </cell>
          <cell r="I12837">
            <v>0.39</v>
          </cell>
          <cell r="J12837">
            <v>1.95</v>
          </cell>
          <cell r="K12837">
            <v>1667.33</v>
          </cell>
          <cell r="L12837">
            <v>0</v>
          </cell>
          <cell r="M12837">
            <v>1667.33</v>
          </cell>
          <cell r="N12837">
            <v>0</v>
          </cell>
        </row>
        <row r="12838">
          <cell r="A12838" t="str">
            <v>SS2.024NO_thin180</v>
          </cell>
          <cell r="B12838" t="str">
            <v xml:space="preserve">SS </v>
          </cell>
          <cell r="C12838">
            <v>2</v>
          </cell>
          <cell r="D12838">
            <v>24</v>
          </cell>
          <cell r="E12838" t="str">
            <v>NO_thin</v>
          </cell>
          <cell r="F12838" t="str">
            <v>180-185</v>
          </cell>
          <cell r="G12838">
            <v>0.47</v>
          </cell>
          <cell r="H12838">
            <v>-0.1</v>
          </cell>
          <cell r="I12838">
            <v>0.37</v>
          </cell>
          <cell r="J12838">
            <v>1.86</v>
          </cell>
          <cell r="K12838">
            <v>1669.19</v>
          </cell>
          <cell r="L12838">
            <v>0</v>
          </cell>
          <cell r="M12838">
            <v>1669.19</v>
          </cell>
          <cell r="N12838">
            <v>0</v>
          </cell>
        </row>
        <row r="12839">
          <cell r="A12839" t="str">
            <v>SS2.024NO_thin185</v>
          </cell>
          <cell r="B12839" t="str">
            <v xml:space="preserve">SS </v>
          </cell>
          <cell r="C12839">
            <v>2</v>
          </cell>
          <cell r="D12839">
            <v>24</v>
          </cell>
          <cell r="E12839" t="str">
            <v>NO_thin</v>
          </cell>
          <cell r="F12839" t="str">
            <v>185-190</v>
          </cell>
          <cell r="G12839">
            <v>0.4</v>
          </cell>
          <cell r="H12839">
            <v>-0.08</v>
          </cell>
          <cell r="I12839">
            <v>0.32</v>
          </cell>
          <cell r="J12839">
            <v>1.59</v>
          </cell>
          <cell r="K12839">
            <v>1670.79</v>
          </cell>
          <cell r="L12839">
            <v>0</v>
          </cell>
          <cell r="M12839">
            <v>1670.79</v>
          </cell>
          <cell r="N12839">
            <v>0</v>
          </cell>
        </row>
        <row r="12840">
          <cell r="A12840" t="str">
            <v>SS2.024NO_thin190</v>
          </cell>
          <cell r="B12840" t="str">
            <v xml:space="preserve">SS </v>
          </cell>
          <cell r="C12840">
            <v>2</v>
          </cell>
          <cell r="D12840">
            <v>24</v>
          </cell>
          <cell r="E12840" t="str">
            <v>NO_thin</v>
          </cell>
          <cell r="F12840" t="str">
            <v>190-195</v>
          </cell>
          <cell r="G12840">
            <v>0.39</v>
          </cell>
          <cell r="H12840">
            <v>-7.0000000000000007E-2</v>
          </cell>
          <cell r="I12840">
            <v>0.32</v>
          </cell>
          <cell r="J12840">
            <v>1.59</v>
          </cell>
          <cell r="K12840">
            <v>1672.38</v>
          </cell>
          <cell r="L12840">
            <v>0</v>
          </cell>
          <cell r="M12840">
            <v>1672.38</v>
          </cell>
          <cell r="N12840">
            <v>0</v>
          </cell>
        </row>
        <row r="12841">
          <cell r="A12841" t="str">
            <v>SS2.024NO_thin195</v>
          </cell>
          <cell r="B12841" t="str">
            <v xml:space="preserve">SS </v>
          </cell>
          <cell r="C12841">
            <v>2</v>
          </cell>
          <cell r="D12841">
            <v>24</v>
          </cell>
          <cell r="E12841" t="str">
            <v>NO_thin</v>
          </cell>
          <cell r="F12841" t="str">
            <v>195-200</v>
          </cell>
          <cell r="G12841">
            <v>0.26</v>
          </cell>
          <cell r="H12841">
            <v>-0.06</v>
          </cell>
          <cell r="I12841">
            <v>0.2</v>
          </cell>
          <cell r="J12841">
            <v>1</v>
          </cell>
          <cell r="K12841">
            <v>1673.38</v>
          </cell>
          <cell r="L12841">
            <v>0</v>
          </cell>
          <cell r="M12841">
            <v>1673.38</v>
          </cell>
          <cell r="N12841">
            <v>0</v>
          </cell>
        </row>
        <row r="12842">
          <cell r="A12842" t="str">
            <v>SS2.024Thinned000</v>
          </cell>
          <cell r="B12842" t="str">
            <v xml:space="preserve">SS </v>
          </cell>
          <cell r="C12842">
            <v>2</v>
          </cell>
          <cell r="D12842">
            <v>24</v>
          </cell>
          <cell r="E12842" t="str">
            <v>Thinned</v>
          </cell>
          <cell r="F12842" t="str">
            <v xml:space="preserve">  0-5</v>
          </cell>
          <cell r="G12842">
            <v>2.68</v>
          </cell>
          <cell r="H12842">
            <v>0.31</v>
          </cell>
          <cell r="I12842">
            <v>2.99</v>
          </cell>
          <cell r="J12842">
            <v>14.94</v>
          </cell>
          <cell r="K12842">
            <v>14.94</v>
          </cell>
          <cell r="L12842">
            <v>0</v>
          </cell>
          <cell r="M12842">
            <v>14.94</v>
          </cell>
          <cell r="N12842">
            <v>0</v>
          </cell>
        </row>
        <row r="12843">
          <cell r="A12843" t="str">
            <v>SS2.024Thinned005</v>
          </cell>
          <cell r="B12843" t="str">
            <v xml:space="preserve">SS </v>
          </cell>
          <cell r="C12843">
            <v>2</v>
          </cell>
          <cell r="D12843">
            <v>24</v>
          </cell>
          <cell r="E12843" t="str">
            <v>Thinned</v>
          </cell>
          <cell r="F12843" t="str">
            <v xml:space="preserve">  5-10</v>
          </cell>
          <cell r="G12843">
            <v>8.18</v>
          </cell>
          <cell r="H12843">
            <v>0.38</v>
          </cell>
          <cell r="I12843">
            <v>8.56</v>
          </cell>
          <cell r="J12843">
            <v>42.78</v>
          </cell>
          <cell r="K12843">
            <v>57.72</v>
          </cell>
          <cell r="L12843">
            <v>0</v>
          </cell>
          <cell r="M12843">
            <v>57.72</v>
          </cell>
          <cell r="N12843">
            <v>0</v>
          </cell>
        </row>
        <row r="12844">
          <cell r="A12844" t="str">
            <v>SS2.024Thinned010</v>
          </cell>
          <cell r="B12844" t="str">
            <v xml:space="preserve">SS </v>
          </cell>
          <cell r="C12844">
            <v>2</v>
          </cell>
          <cell r="D12844">
            <v>24</v>
          </cell>
          <cell r="E12844" t="str">
            <v>Thinned</v>
          </cell>
          <cell r="F12844" t="str">
            <v xml:space="preserve"> 10-15</v>
          </cell>
          <cell r="G12844">
            <v>24.31</v>
          </cell>
          <cell r="H12844">
            <v>0.59</v>
          </cell>
          <cell r="I12844">
            <v>24.9</v>
          </cell>
          <cell r="J12844">
            <v>124.5</v>
          </cell>
          <cell r="K12844">
            <v>182.22</v>
          </cell>
          <cell r="L12844">
            <v>0</v>
          </cell>
          <cell r="M12844">
            <v>182.22</v>
          </cell>
          <cell r="N12844">
            <v>0</v>
          </cell>
        </row>
        <row r="12845">
          <cell r="A12845" t="str">
            <v>SS2.024Thinned015</v>
          </cell>
          <cell r="B12845" t="str">
            <v xml:space="preserve">SS </v>
          </cell>
          <cell r="C12845">
            <v>2</v>
          </cell>
          <cell r="D12845">
            <v>24</v>
          </cell>
          <cell r="E12845" t="str">
            <v>Thinned</v>
          </cell>
          <cell r="F12845" t="str">
            <v xml:space="preserve"> 15-20</v>
          </cell>
          <cell r="G12845">
            <v>9.34</v>
          </cell>
          <cell r="H12845">
            <v>8.19</v>
          </cell>
          <cell r="I12845">
            <v>17.53</v>
          </cell>
          <cell r="J12845">
            <v>87.64</v>
          </cell>
          <cell r="K12845">
            <v>269.86</v>
          </cell>
          <cell r="L12845">
            <v>-0.3</v>
          </cell>
          <cell r="M12845">
            <v>269.56</v>
          </cell>
          <cell r="N12845">
            <v>17.29</v>
          </cell>
        </row>
        <row r="12846">
          <cell r="A12846" t="str">
            <v>SS2.024Thinned020</v>
          </cell>
          <cell r="B12846" t="str">
            <v xml:space="preserve">SS </v>
          </cell>
          <cell r="C12846">
            <v>2</v>
          </cell>
          <cell r="D12846">
            <v>24</v>
          </cell>
          <cell r="E12846" t="str">
            <v>Thinned</v>
          </cell>
          <cell r="F12846" t="str">
            <v xml:space="preserve"> 20-25</v>
          </cell>
          <cell r="G12846">
            <v>14.32</v>
          </cell>
          <cell r="H12846">
            <v>1.21</v>
          </cell>
          <cell r="I12846">
            <v>15.53</v>
          </cell>
          <cell r="J12846">
            <v>77.650000000000006</v>
          </cell>
          <cell r="K12846">
            <v>347.51</v>
          </cell>
          <cell r="L12846">
            <v>-0.55000000000000004</v>
          </cell>
          <cell r="M12846">
            <v>346.96</v>
          </cell>
          <cell r="N12846">
            <v>14.38</v>
          </cell>
        </row>
        <row r="12847">
          <cell r="A12847" t="str">
            <v>SS2.024Thinned025</v>
          </cell>
          <cell r="B12847" t="str">
            <v xml:space="preserve">SS </v>
          </cell>
          <cell r="C12847">
            <v>2</v>
          </cell>
          <cell r="D12847">
            <v>24</v>
          </cell>
          <cell r="E12847" t="str">
            <v>Thinned</v>
          </cell>
          <cell r="F12847" t="str">
            <v xml:space="preserve"> 25-30</v>
          </cell>
          <cell r="G12847">
            <v>16.13</v>
          </cell>
          <cell r="H12847">
            <v>1.83</v>
          </cell>
          <cell r="I12847">
            <v>17.96</v>
          </cell>
          <cell r="J12847">
            <v>89.81</v>
          </cell>
          <cell r="K12847">
            <v>437.32</v>
          </cell>
          <cell r="L12847">
            <v>-2.29</v>
          </cell>
          <cell r="M12847">
            <v>435.03</v>
          </cell>
          <cell r="N12847">
            <v>9.9</v>
          </cell>
        </row>
        <row r="12848">
          <cell r="A12848" t="str">
            <v>SS2.024Thinned030</v>
          </cell>
          <cell r="B12848" t="str">
            <v xml:space="preserve">SS </v>
          </cell>
          <cell r="C12848">
            <v>2</v>
          </cell>
          <cell r="D12848">
            <v>24</v>
          </cell>
          <cell r="E12848" t="str">
            <v>Thinned</v>
          </cell>
          <cell r="F12848" t="str">
            <v xml:space="preserve"> 30-35</v>
          </cell>
          <cell r="G12848">
            <v>16.239999999999998</v>
          </cell>
          <cell r="H12848">
            <v>1.76</v>
          </cell>
          <cell r="I12848">
            <v>17.989999999999998</v>
          </cell>
          <cell r="J12848">
            <v>89.97</v>
          </cell>
          <cell r="K12848">
            <v>527.29</v>
          </cell>
          <cell r="L12848">
            <v>-4</v>
          </cell>
          <cell r="M12848">
            <v>523.29</v>
          </cell>
          <cell r="N12848">
            <v>9.73</v>
          </cell>
        </row>
        <row r="12849">
          <cell r="A12849" t="str">
            <v>SS2.024Thinned035</v>
          </cell>
          <cell r="B12849" t="str">
            <v xml:space="preserve">SS </v>
          </cell>
          <cell r="C12849">
            <v>2</v>
          </cell>
          <cell r="D12849">
            <v>24</v>
          </cell>
          <cell r="E12849" t="str">
            <v>Thinned</v>
          </cell>
          <cell r="F12849" t="str">
            <v xml:space="preserve"> 35-40</v>
          </cell>
          <cell r="G12849">
            <v>13.82</v>
          </cell>
          <cell r="H12849">
            <v>0.88</v>
          </cell>
          <cell r="I12849">
            <v>14.69</v>
          </cell>
          <cell r="J12849">
            <v>73.47</v>
          </cell>
          <cell r="K12849">
            <v>600.76</v>
          </cell>
          <cell r="L12849">
            <v>-5.74</v>
          </cell>
          <cell r="M12849">
            <v>595.02</v>
          </cell>
          <cell r="N12849">
            <v>9.86</v>
          </cell>
        </row>
        <row r="12850">
          <cell r="A12850" t="str">
            <v>SS2.024Thinned040</v>
          </cell>
          <cell r="B12850" t="str">
            <v xml:space="preserve">SS </v>
          </cell>
          <cell r="C12850">
            <v>2</v>
          </cell>
          <cell r="D12850">
            <v>24</v>
          </cell>
          <cell r="E12850" t="str">
            <v>Thinned</v>
          </cell>
          <cell r="F12850" t="str">
            <v xml:space="preserve"> 40-45</v>
          </cell>
          <cell r="G12850">
            <v>12.14</v>
          </cell>
          <cell r="H12850">
            <v>-0.4</v>
          </cell>
          <cell r="I12850">
            <v>11.75</v>
          </cell>
          <cell r="J12850">
            <v>58.73</v>
          </cell>
          <cell r="K12850">
            <v>659.49</v>
          </cell>
          <cell r="L12850">
            <v>-7.32</v>
          </cell>
          <cell r="M12850">
            <v>652.16999999999996</v>
          </cell>
          <cell r="N12850">
            <v>9</v>
          </cell>
        </row>
        <row r="12851">
          <cell r="A12851" t="str">
            <v>SS2.024Thinned045</v>
          </cell>
          <cell r="B12851" t="str">
            <v xml:space="preserve">SS </v>
          </cell>
          <cell r="C12851">
            <v>2</v>
          </cell>
          <cell r="D12851">
            <v>24</v>
          </cell>
          <cell r="E12851" t="str">
            <v>Thinned</v>
          </cell>
          <cell r="F12851" t="str">
            <v xml:space="preserve"> 45-50</v>
          </cell>
          <cell r="G12851">
            <v>11.5</v>
          </cell>
          <cell r="H12851">
            <v>-1.25</v>
          </cell>
          <cell r="I12851">
            <v>10.25</v>
          </cell>
          <cell r="J12851">
            <v>51.23</v>
          </cell>
          <cell r="K12851">
            <v>710.72</v>
          </cell>
          <cell r="L12851">
            <v>-8.7100000000000009</v>
          </cell>
          <cell r="M12851">
            <v>702.01</v>
          </cell>
          <cell r="N12851">
            <v>7.89</v>
          </cell>
        </row>
        <row r="12852">
          <cell r="A12852" t="str">
            <v>SS2.024Thinned050</v>
          </cell>
          <cell r="B12852" t="str">
            <v xml:space="preserve">SS </v>
          </cell>
          <cell r="C12852">
            <v>2</v>
          </cell>
          <cell r="D12852">
            <v>24</v>
          </cell>
          <cell r="E12852" t="str">
            <v>Thinned</v>
          </cell>
          <cell r="F12852" t="str">
            <v xml:space="preserve"> 50-55</v>
          </cell>
          <cell r="G12852">
            <v>9.86</v>
          </cell>
          <cell r="H12852">
            <v>-1.51</v>
          </cell>
          <cell r="I12852">
            <v>8.35</v>
          </cell>
          <cell r="J12852">
            <v>41.76</v>
          </cell>
          <cell r="K12852">
            <v>752.49</v>
          </cell>
          <cell r="L12852">
            <v>-9.91</v>
          </cell>
          <cell r="M12852">
            <v>742.58</v>
          </cell>
          <cell r="N12852">
            <v>6.85</v>
          </cell>
        </row>
        <row r="12853">
          <cell r="A12853" t="str">
            <v>SS2.024Thinned055</v>
          </cell>
          <cell r="B12853" t="str">
            <v xml:space="preserve">SS </v>
          </cell>
          <cell r="C12853">
            <v>2</v>
          </cell>
          <cell r="D12853">
            <v>24</v>
          </cell>
          <cell r="E12853" t="str">
            <v>Thinned</v>
          </cell>
          <cell r="F12853" t="str">
            <v xml:space="preserve"> 55-60</v>
          </cell>
          <cell r="G12853">
            <v>9.83</v>
          </cell>
          <cell r="H12853">
            <v>-1.23</v>
          </cell>
          <cell r="I12853">
            <v>8.59</v>
          </cell>
          <cell r="J12853">
            <v>42.97</v>
          </cell>
          <cell r="K12853">
            <v>795.46</v>
          </cell>
          <cell r="L12853">
            <v>-10.96</v>
          </cell>
          <cell r="M12853">
            <v>784.5</v>
          </cell>
          <cell r="N12853">
            <v>5.94</v>
          </cell>
        </row>
        <row r="12854">
          <cell r="A12854" t="str">
            <v>SS2.024Thinned060</v>
          </cell>
          <cell r="B12854" t="str">
            <v xml:space="preserve">SS </v>
          </cell>
          <cell r="C12854">
            <v>2</v>
          </cell>
          <cell r="D12854">
            <v>24</v>
          </cell>
          <cell r="E12854" t="str">
            <v>Thinned</v>
          </cell>
          <cell r="F12854" t="str">
            <v xml:space="preserve"> 60-65</v>
          </cell>
          <cell r="G12854">
            <v>8.39</v>
          </cell>
          <cell r="H12854">
            <v>-0.95</v>
          </cell>
          <cell r="I12854">
            <v>7.44</v>
          </cell>
          <cell r="J12854">
            <v>37.18</v>
          </cell>
          <cell r="K12854">
            <v>832.64</v>
          </cell>
          <cell r="L12854">
            <v>-11.89</v>
          </cell>
          <cell r="M12854">
            <v>820.75</v>
          </cell>
          <cell r="N12854">
            <v>5.25</v>
          </cell>
        </row>
        <row r="12855">
          <cell r="A12855" t="str">
            <v>SS2.024Thinned065</v>
          </cell>
          <cell r="B12855" t="str">
            <v xml:space="preserve">SS </v>
          </cell>
          <cell r="C12855">
            <v>2</v>
          </cell>
          <cell r="D12855">
            <v>24</v>
          </cell>
          <cell r="E12855" t="str">
            <v>Thinned</v>
          </cell>
          <cell r="F12855" t="str">
            <v xml:space="preserve"> 65-70</v>
          </cell>
          <cell r="G12855">
            <v>6.79</v>
          </cell>
          <cell r="H12855">
            <v>-0.79</v>
          </cell>
          <cell r="I12855">
            <v>6.01</v>
          </cell>
          <cell r="J12855">
            <v>30.03</v>
          </cell>
          <cell r="K12855">
            <v>862.66</v>
          </cell>
          <cell r="L12855">
            <v>-12.71</v>
          </cell>
          <cell r="M12855">
            <v>849.94999999999993</v>
          </cell>
          <cell r="N12855">
            <v>4.6900000000000004</v>
          </cell>
        </row>
        <row r="12856">
          <cell r="A12856" t="str">
            <v>SS2.024Thinned070</v>
          </cell>
          <cell r="B12856" t="str">
            <v xml:space="preserve">SS </v>
          </cell>
          <cell r="C12856">
            <v>2</v>
          </cell>
          <cell r="D12856">
            <v>24</v>
          </cell>
          <cell r="E12856" t="str">
            <v>Thinned</v>
          </cell>
          <cell r="F12856" t="str">
            <v xml:space="preserve"> 70-75</v>
          </cell>
          <cell r="G12856">
            <v>5.81</v>
          </cell>
          <cell r="H12856">
            <v>-0.67</v>
          </cell>
          <cell r="I12856">
            <v>5.14</v>
          </cell>
          <cell r="J12856">
            <v>25.69</v>
          </cell>
          <cell r="K12856">
            <v>888.36</v>
          </cell>
          <cell r="L12856">
            <v>-13.46</v>
          </cell>
          <cell r="M12856">
            <v>874.9</v>
          </cell>
          <cell r="N12856">
            <v>4.22</v>
          </cell>
        </row>
        <row r="12857">
          <cell r="A12857" t="str">
            <v>SS2.024Thinned075</v>
          </cell>
          <cell r="B12857" t="str">
            <v xml:space="preserve">SS </v>
          </cell>
          <cell r="C12857">
            <v>2</v>
          </cell>
          <cell r="D12857">
            <v>24</v>
          </cell>
          <cell r="E12857" t="str">
            <v>Thinned</v>
          </cell>
          <cell r="F12857" t="str">
            <v xml:space="preserve"> 75-80</v>
          </cell>
          <cell r="G12857">
            <v>5.18</v>
          </cell>
          <cell r="H12857">
            <v>-0.55000000000000004</v>
          </cell>
          <cell r="I12857">
            <v>4.63</v>
          </cell>
          <cell r="J12857">
            <v>23.15</v>
          </cell>
          <cell r="K12857">
            <v>911.51</v>
          </cell>
          <cell r="L12857">
            <v>-14.13</v>
          </cell>
          <cell r="M12857">
            <v>897.38</v>
          </cell>
          <cell r="N12857">
            <v>3.84</v>
          </cell>
        </row>
        <row r="12858">
          <cell r="A12858" t="str">
            <v>SS2.024Thinned080</v>
          </cell>
          <cell r="B12858" t="str">
            <v xml:space="preserve">SS </v>
          </cell>
          <cell r="C12858">
            <v>2</v>
          </cell>
          <cell r="D12858">
            <v>24</v>
          </cell>
          <cell r="E12858" t="str">
            <v>Thinned</v>
          </cell>
          <cell r="F12858" t="str">
            <v xml:space="preserve"> 80-85</v>
          </cell>
          <cell r="G12858">
            <v>3.94</v>
          </cell>
          <cell r="H12858">
            <v>-0.49</v>
          </cell>
          <cell r="I12858">
            <v>3.45</v>
          </cell>
          <cell r="J12858">
            <v>17.25</v>
          </cell>
          <cell r="K12858">
            <v>928.75</v>
          </cell>
          <cell r="L12858">
            <v>-14.75</v>
          </cell>
          <cell r="M12858">
            <v>914</v>
          </cell>
          <cell r="N12858">
            <v>3.5</v>
          </cell>
        </row>
        <row r="12859">
          <cell r="A12859" t="str">
            <v>SS2.024Thinned085</v>
          </cell>
          <cell r="B12859" t="str">
            <v xml:space="preserve">SS </v>
          </cell>
          <cell r="C12859">
            <v>2</v>
          </cell>
          <cell r="D12859">
            <v>24</v>
          </cell>
          <cell r="E12859" t="str">
            <v>Thinned</v>
          </cell>
          <cell r="F12859" t="str">
            <v xml:space="preserve"> 85-90</v>
          </cell>
          <cell r="G12859">
            <v>3.16</v>
          </cell>
          <cell r="H12859">
            <v>-0.45</v>
          </cell>
          <cell r="I12859">
            <v>2.71</v>
          </cell>
          <cell r="J12859">
            <v>13.56</v>
          </cell>
          <cell r="K12859">
            <v>942.32</v>
          </cell>
          <cell r="L12859">
            <v>-15.3</v>
          </cell>
          <cell r="M12859">
            <v>927.0200000000001</v>
          </cell>
          <cell r="N12859">
            <v>3.18</v>
          </cell>
        </row>
        <row r="12860">
          <cell r="A12860" t="str">
            <v>SS2.024Thinned090</v>
          </cell>
          <cell r="B12860" t="str">
            <v xml:space="preserve">SS </v>
          </cell>
          <cell r="C12860">
            <v>2</v>
          </cell>
          <cell r="D12860">
            <v>24</v>
          </cell>
          <cell r="E12860" t="str">
            <v>Thinned</v>
          </cell>
          <cell r="F12860" t="str">
            <v xml:space="preserve"> 90-95</v>
          </cell>
          <cell r="G12860">
            <v>2.58</v>
          </cell>
          <cell r="H12860">
            <v>-0.42</v>
          </cell>
          <cell r="I12860">
            <v>2.16</v>
          </cell>
          <cell r="J12860">
            <v>10.82</v>
          </cell>
          <cell r="K12860">
            <v>953.14</v>
          </cell>
          <cell r="L12860">
            <v>-15.81</v>
          </cell>
          <cell r="M12860">
            <v>937.33</v>
          </cell>
          <cell r="N12860">
            <v>2.89</v>
          </cell>
        </row>
        <row r="12861">
          <cell r="A12861" t="str">
            <v>SS2.024Thinned095</v>
          </cell>
          <cell r="B12861" t="str">
            <v xml:space="preserve">SS </v>
          </cell>
          <cell r="C12861">
            <v>2</v>
          </cell>
          <cell r="D12861">
            <v>24</v>
          </cell>
          <cell r="E12861" t="str">
            <v>Thinned</v>
          </cell>
          <cell r="F12861" t="str">
            <v xml:space="preserve"> 95-100</v>
          </cell>
          <cell r="G12861">
            <v>2.1</v>
          </cell>
          <cell r="H12861">
            <v>-0.38</v>
          </cell>
          <cell r="I12861">
            <v>1.72</v>
          </cell>
          <cell r="J12861">
            <v>8.59</v>
          </cell>
          <cell r="K12861">
            <v>961.73</v>
          </cell>
          <cell r="L12861">
            <v>-16.28</v>
          </cell>
          <cell r="M12861">
            <v>945.45</v>
          </cell>
          <cell r="N12861">
            <v>2.63</v>
          </cell>
        </row>
        <row r="12862">
          <cell r="A12862" t="str">
            <v>SS2.024Thinned100</v>
          </cell>
          <cell r="B12862" t="str">
            <v xml:space="preserve">SS </v>
          </cell>
          <cell r="C12862">
            <v>2</v>
          </cell>
          <cell r="D12862">
            <v>24</v>
          </cell>
          <cell r="E12862" t="str">
            <v>Thinned</v>
          </cell>
          <cell r="F12862" t="str">
            <v>100-105</v>
          </cell>
          <cell r="G12862">
            <v>1.63</v>
          </cell>
          <cell r="H12862">
            <v>-0.35</v>
          </cell>
          <cell r="I12862">
            <v>1.28</v>
          </cell>
          <cell r="J12862">
            <v>6.42</v>
          </cell>
          <cell r="K12862">
            <v>968.14</v>
          </cell>
          <cell r="L12862">
            <v>-16.7</v>
          </cell>
          <cell r="M12862">
            <v>951.43999999999994</v>
          </cell>
          <cell r="N12862">
            <v>2.39</v>
          </cell>
        </row>
        <row r="12863">
          <cell r="A12863" t="str">
            <v>SS2.024Thinned105</v>
          </cell>
          <cell r="B12863" t="str">
            <v xml:space="preserve">SS </v>
          </cell>
          <cell r="C12863">
            <v>2</v>
          </cell>
          <cell r="D12863">
            <v>24</v>
          </cell>
          <cell r="E12863" t="str">
            <v>Thinned</v>
          </cell>
          <cell r="F12863" t="str">
            <v>105-110</v>
          </cell>
          <cell r="G12863">
            <v>1.24</v>
          </cell>
          <cell r="H12863">
            <v>-0.32</v>
          </cell>
          <cell r="I12863">
            <v>0.92</v>
          </cell>
          <cell r="J12863">
            <v>4.6100000000000003</v>
          </cell>
          <cell r="K12863">
            <v>972.75</v>
          </cell>
          <cell r="L12863">
            <v>-17.079999999999998</v>
          </cell>
          <cell r="M12863">
            <v>955.67</v>
          </cell>
          <cell r="N12863">
            <v>2.1800000000000002</v>
          </cell>
        </row>
        <row r="12864">
          <cell r="A12864" t="str">
            <v>SS2.024Thinned110</v>
          </cell>
          <cell r="B12864" t="str">
            <v xml:space="preserve">SS </v>
          </cell>
          <cell r="C12864">
            <v>2</v>
          </cell>
          <cell r="D12864">
            <v>24</v>
          </cell>
          <cell r="E12864" t="str">
            <v>Thinned</v>
          </cell>
          <cell r="F12864" t="str">
            <v>110-115</v>
          </cell>
          <cell r="G12864">
            <v>0.91</v>
          </cell>
          <cell r="H12864">
            <v>-0.28999999999999998</v>
          </cell>
          <cell r="I12864">
            <v>0.61</v>
          </cell>
          <cell r="J12864">
            <v>3.07</v>
          </cell>
          <cell r="K12864">
            <v>975.82</v>
          </cell>
          <cell r="L12864">
            <v>-17.43</v>
          </cell>
          <cell r="M12864">
            <v>958.3900000000001</v>
          </cell>
          <cell r="N12864">
            <v>1.98</v>
          </cell>
        </row>
        <row r="12865">
          <cell r="A12865" t="str">
            <v>SS2.024Thinned115</v>
          </cell>
          <cell r="B12865" t="str">
            <v xml:space="preserve">SS </v>
          </cell>
          <cell r="C12865">
            <v>2</v>
          </cell>
          <cell r="D12865">
            <v>24</v>
          </cell>
          <cell r="E12865" t="str">
            <v>Thinned</v>
          </cell>
          <cell r="F12865" t="str">
            <v>115-120</v>
          </cell>
          <cell r="G12865">
            <v>0.67</v>
          </cell>
          <cell r="H12865">
            <v>-0.27</v>
          </cell>
          <cell r="I12865">
            <v>0.4</v>
          </cell>
          <cell r="J12865">
            <v>1.99</v>
          </cell>
          <cell r="K12865">
            <v>977.81</v>
          </cell>
          <cell r="L12865">
            <v>-17.75</v>
          </cell>
          <cell r="M12865">
            <v>960.06</v>
          </cell>
          <cell r="N12865">
            <v>1.8</v>
          </cell>
        </row>
        <row r="12866">
          <cell r="A12866" t="str">
            <v>SS2.024Thinned120</v>
          </cell>
          <cell r="B12866" t="str">
            <v xml:space="preserve">SS </v>
          </cell>
          <cell r="C12866">
            <v>2</v>
          </cell>
          <cell r="D12866">
            <v>24</v>
          </cell>
          <cell r="E12866" t="str">
            <v>Thinned</v>
          </cell>
          <cell r="F12866" t="str">
            <v>120-125</v>
          </cell>
          <cell r="G12866">
            <v>0.46</v>
          </cell>
          <cell r="H12866">
            <v>-0.25</v>
          </cell>
          <cell r="I12866">
            <v>0.21</v>
          </cell>
          <cell r="J12866">
            <v>1.06</v>
          </cell>
          <cell r="K12866">
            <v>978.87</v>
          </cell>
          <cell r="L12866">
            <v>-18.04</v>
          </cell>
          <cell r="M12866">
            <v>960.83</v>
          </cell>
          <cell r="N12866">
            <v>1.64</v>
          </cell>
        </row>
        <row r="12867">
          <cell r="A12867" t="str">
            <v>SS2.024Thinned125</v>
          </cell>
          <cell r="B12867" t="str">
            <v xml:space="preserve">SS </v>
          </cell>
          <cell r="C12867">
            <v>2</v>
          </cell>
          <cell r="D12867">
            <v>24</v>
          </cell>
          <cell r="E12867" t="str">
            <v>Thinned</v>
          </cell>
          <cell r="F12867" t="str">
            <v>125-130</v>
          </cell>
          <cell r="G12867">
            <v>0.28000000000000003</v>
          </cell>
          <cell r="H12867">
            <v>-0.22</v>
          </cell>
          <cell r="I12867">
            <v>0.05</v>
          </cell>
          <cell r="J12867">
            <v>0.27</v>
          </cell>
          <cell r="K12867">
            <v>979.14</v>
          </cell>
          <cell r="L12867">
            <v>-18.3</v>
          </cell>
          <cell r="M12867">
            <v>960.84</v>
          </cell>
          <cell r="N12867">
            <v>1.49</v>
          </cell>
        </row>
        <row r="12868">
          <cell r="A12868" t="str">
            <v>SS2.024Thinned130</v>
          </cell>
          <cell r="B12868" t="str">
            <v xml:space="preserve">SS </v>
          </cell>
          <cell r="C12868">
            <v>2</v>
          </cell>
          <cell r="D12868">
            <v>24</v>
          </cell>
          <cell r="E12868" t="str">
            <v>Thinned</v>
          </cell>
          <cell r="F12868" t="str">
            <v>130-135</v>
          </cell>
          <cell r="G12868">
            <v>0.13</v>
          </cell>
          <cell r="H12868">
            <v>-0.21</v>
          </cell>
          <cell r="I12868">
            <v>-0.08</v>
          </cell>
          <cell r="J12868">
            <v>-0.38</v>
          </cell>
          <cell r="K12868">
            <v>978.75</v>
          </cell>
          <cell r="L12868">
            <v>-18.53</v>
          </cell>
          <cell r="M12868">
            <v>960.22</v>
          </cell>
          <cell r="N12868">
            <v>1.35</v>
          </cell>
        </row>
        <row r="12869">
          <cell r="A12869" t="str">
            <v>SS2.024Thinned135</v>
          </cell>
          <cell r="B12869" t="str">
            <v xml:space="preserve">SS </v>
          </cell>
          <cell r="C12869">
            <v>2</v>
          </cell>
          <cell r="D12869">
            <v>24</v>
          </cell>
          <cell r="E12869" t="str">
            <v>Thinned</v>
          </cell>
          <cell r="F12869" t="str">
            <v>135-140</v>
          </cell>
          <cell r="G12869">
            <v>0</v>
          </cell>
          <cell r="H12869">
            <v>-0.19</v>
          </cell>
          <cell r="I12869">
            <v>-0.19</v>
          </cell>
          <cell r="J12869">
            <v>-0.95</v>
          </cell>
          <cell r="K12869">
            <v>977.8</v>
          </cell>
          <cell r="L12869">
            <v>-18.75</v>
          </cell>
          <cell r="M12869">
            <v>959.05</v>
          </cell>
          <cell r="N12869">
            <v>1.23</v>
          </cell>
        </row>
        <row r="12870">
          <cell r="A12870" t="str">
            <v>SS2.024Thinned140</v>
          </cell>
          <cell r="B12870" t="str">
            <v xml:space="preserve">SS </v>
          </cell>
          <cell r="C12870">
            <v>2</v>
          </cell>
          <cell r="D12870">
            <v>24</v>
          </cell>
          <cell r="E12870" t="str">
            <v>Thinned</v>
          </cell>
          <cell r="F12870" t="str">
            <v>140-145</v>
          </cell>
          <cell r="G12870">
            <v>-7.0000000000000007E-2</v>
          </cell>
          <cell r="H12870">
            <v>-0.17</v>
          </cell>
          <cell r="I12870">
            <v>-0.24</v>
          </cell>
          <cell r="J12870">
            <v>-1.22</v>
          </cell>
          <cell r="K12870">
            <v>976.58</v>
          </cell>
          <cell r="L12870">
            <v>-18.95</v>
          </cell>
          <cell r="M12870">
            <v>957.63</v>
          </cell>
          <cell r="N12870">
            <v>1.1200000000000001</v>
          </cell>
        </row>
        <row r="12871">
          <cell r="A12871" t="str">
            <v>SS2.024Thinned145</v>
          </cell>
          <cell r="B12871" t="str">
            <v xml:space="preserve">SS </v>
          </cell>
          <cell r="C12871">
            <v>2</v>
          </cell>
          <cell r="D12871">
            <v>24</v>
          </cell>
          <cell r="E12871" t="str">
            <v>Thinned</v>
          </cell>
          <cell r="F12871" t="str">
            <v>145-150</v>
          </cell>
          <cell r="G12871">
            <v>-0.16</v>
          </cell>
          <cell r="H12871">
            <v>-0.16</v>
          </cell>
          <cell r="I12871">
            <v>-0.32</v>
          </cell>
          <cell r="J12871">
            <v>-1.58</v>
          </cell>
          <cell r="K12871">
            <v>975</v>
          </cell>
          <cell r="L12871">
            <v>-19.13</v>
          </cell>
          <cell r="M12871">
            <v>955.87</v>
          </cell>
          <cell r="N12871">
            <v>1.02</v>
          </cell>
        </row>
        <row r="12872">
          <cell r="A12872" t="str">
            <v>SS2.024Thinned150</v>
          </cell>
          <cell r="B12872" t="str">
            <v xml:space="preserve">SS </v>
          </cell>
          <cell r="C12872">
            <v>2</v>
          </cell>
          <cell r="D12872">
            <v>24</v>
          </cell>
          <cell r="E12872" t="str">
            <v>Thinned</v>
          </cell>
          <cell r="F12872" t="str">
            <v>150-155</v>
          </cell>
          <cell r="G12872">
            <v>-0.2</v>
          </cell>
          <cell r="H12872">
            <v>-0.14000000000000001</v>
          </cell>
          <cell r="I12872">
            <v>-0.34</v>
          </cell>
          <cell r="J12872">
            <v>-1.71</v>
          </cell>
          <cell r="K12872">
            <v>973.29</v>
          </cell>
          <cell r="L12872">
            <v>-19.29</v>
          </cell>
          <cell r="M12872">
            <v>954</v>
          </cell>
          <cell r="N12872">
            <v>0.93</v>
          </cell>
        </row>
        <row r="12873">
          <cell r="A12873" t="str">
            <v>SS2.024Thinned155</v>
          </cell>
          <cell r="B12873" t="str">
            <v xml:space="preserve">SS </v>
          </cell>
          <cell r="C12873">
            <v>2</v>
          </cell>
          <cell r="D12873">
            <v>24</v>
          </cell>
          <cell r="E12873" t="str">
            <v>Thinned</v>
          </cell>
          <cell r="F12873" t="str">
            <v>155-160</v>
          </cell>
          <cell r="G12873">
            <v>-0.25</v>
          </cell>
          <cell r="H12873">
            <v>-0.13</v>
          </cell>
          <cell r="I12873">
            <v>-0.38</v>
          </cell>
          <cell r="J12873">
            <v>-1.9</v>
          </cell>
          <cell r="K12873">
            <v>971.39</v>
          </cell>
          <cell r="L12873">
            <v>-19.440000000000001</v>
          </cell>
          <cell r="M12873">
            <v>951.94999999999993</v>
          </cell>
          <cell r="N12873">
            <v>0.84</v>
          </cell>
        </row>
        <row r="12874">
          <cell r="A12874" t="str">
            <v>SS2.024Thinned160</v>
          </cell>
          <cell r="B12874" t="str">
            <v xml:space="preserve">SS </v>
          </cell>
          <cell r="C12874">
            <v>2</v>
          </cell>
          <cell r="D12874">
            <v>24</v>
          </cell>
          <cell r="E12874" t="str">
            <v>Thinned</v>
          </cell>
          <cell r="F12874" t="str">
            <v>160-165</v>
          </cell>
          <cell r="G12874">
            <v>-0.28000000000000003</v>
          </cell>
          <cell r="H12874">
            <v>-0.12</v>
          </cell>
          <cell r="I12874">
            <v>-0.4</v>
          </cell>
          <cell r="J12874">
            <v>-2.02</v>
          </cell>
          <cell r="K12874">
            <v>969.37</v>
          </cell>
          <cell r="L12874">
            <v>-19.57</v>
          </cell>
          <cell r="M12874">
            <v>949.8</v>
          </cell>
          <cell r="N12874">
            <v>0.77</v>
          </cell>
        </row>
        <row r="12875">
          <cell r="A12875" t="str">
            <v>SS2.024Thinned165</v>
          </cell>
          <cell r="B12875" t="str">
            <v xml:space="preserve">SS </v>
          </cell>
          <cell r="C12875">
            <v>2</v>
          </cell>
          <cell r="D12875">
            <v>24</v>
          </cell>
          <cell r="E12875" t="str">
            <v>Thinned</v>
          </cell>
          <cell r="F12875" t="str">
            <v>165-170</v>
          </cell>
          <cell r="G12875">
            <v>-0.33</v>
          </cell>
          <cell r="H12875">
            <v>-0.11</v>
          </cell>
          <cell r="I12875">
            <v>-0.44</v>
          </cell>
          <cell r="J12875">
            <v>-2.1800000000000002</v>
          </cell>
          <cell r="K12875">
            <v>967.2</v>
          </cell>
          <cell r="L12875">
            <v>-19.7</v>
          </cell>
          <cell r="M12875">
            <v>947.5</v>
          </cell>
          <cell r="N12875">
            <v>0.7</v>
          </cell>
        </row>
        <row r="12876">
          <cell r="A12876" t="str">
            <v>SS2.024Thinned170</v>
          </cell>
          <cell r="B12876" t="str">
            <v xml:space="preserve">SS </v>
          </cell>
          <cell r="C12876">
            <v>2</v>
          </cell>
          <cell r="D12876">
            <v>24</v>
          </cell>
          <cell r="E12876" t="str">
            <v>Thinned</v>
          </cell>
          <cell r="F12876" t="str">
            <v>170-175</v>
          </cell>
          <cell r="G12876">
            <v>-0.28000000000000003</v>
          </cell>
          <cell r="H12876">
            <v>-0.1</v>
          </cell>
          <cell r="I12876">
            <v>-0.38</v>
          </cell>
          <cell r="J12876">
            <v>-1.88</v>
          </cell>
          <cell r="K12876">
            <v>965.31</v>
          </cell>
          <cell r="L12876">
            <v>-19.809999999999999</v>
          </cell>
          <cell r="M12876">
            <v>945.5</v>
          </cell>
          <cell r="N12876">
            <v>0.63</v>
          </cell>
        </row>
        <row r="12877">
          <cell r="A12877" t="str">
            <v>SS2.024Thinned175</v>
          </cell>
          <cell r="B12877" t="str">
            <v xml:space="preserve">SS </v>
          </cell>
          <cell r="C12877">
            <v>2</v>
          </cell>
          <cell r="D12877">
            <v>24</v>
          </cell>
          <cell r="E12877" t="str">
            <v>Thinned</v>
          </cell>
          <cell r="F12877" t="str">
            <v>175-180</v>
          </cell>
          <cell r="G12877">
            <v>-0.32</v>
          </cell>
          <cell r="H12877">
            <v>-0.09</v>
          </cell>
          <cell r="I12877">
            <v>-0.41</v>
          </cell>
          <cell r="J12877">
            <v>-2.0299999999999998</v>
          </cell>
          <cell r="K12877">
            <v>963.28</v>
          </cell>
          <cell r="L12877">
            <v>-19.91</v>
          </cell>
          <cell r="M12877">
            <v>943.37</v>
          </cell>
          <cell r="N12877">
            <v>0.57999999999999996</v>
          </cell>
        </row>
        <row r="12878">
          <cell r="A12878" t="str">
            <v>SS2.024Thinned180</v>
          </cell>
          <cell r="B12878" t="str">
            <v xml:space="preserve">SS </v>
          </cell>
          <cell r="C12878">
            <v>2</v>
          </cell>
          <cell r="D12878">
            <v>24</v>
          </cell>
          <cell r="E12878" t="str">
            <v>Thinned</v>
          </cell>
          <cell r="F12878" t="str">
            <v>180-185</v>
          </cell>
          <cell r="G12878">
            <v>-0.32</v>
          </cell>
          <cell r="H12878">
            <v>-0.08</v>
          </cell>
          <cell r="I12878">
            <v>-0.4</v>
          </cell>
          <cell r="J12878">
            <v>-1.99</v>
          </cell>
          <cell r="K12878">
            <v>961.29</v>
          </cell>
          <cell r="L12878">
            <v>-20</v>
          </cell>
          <cell r="M12878">
            <v>941.29</v>
          </cell>
          <cell r="N12878">
            <v>0.52</v>
          </cell>
        </row>
        <row r="12879">
          <cell r="A12879" t="str">
            <v>SS2.024Thinned185</v>
          </cell>
          <cell r="B12879" t="str">
            <v xml:space="preserve">SS </v>
          </cell>
          <cell r="C12879">
            <v>2</v>
          </cell>
          <cell r="D12879">
            <v>24</v>
          </cell>
          <cell r="E12879" t="str">
            <v>Thinned</v>
          </cell>
          <cell r="F12879" t="str">
            <v>185-190</v>
          </cell>
          <cell r="G12879">
            <v>-0.32</v>
          </cell>
          <cell r="H12879">
            <v>-0.08</v>
          </cell>
          <cell r="I12879">
            <v>-0.39</v>
          </cell>
          <cell r="J12879">
            <v>-1.96</v>
          </cell>
          <cell r="K12879">
            <v>959.33</v>
          </cell>
          <cell r="L12879">
            <v>-20.09</v>
          </cell>
          <cell r="M12879">
            <v>939.24</v>
          </cell>
          <cell r="N12879">
            <v>0.48</v>
          </cell>
        </row>
        <row r="12880">
          <cell r="A12880" t="str">
            <v>SS2.024Thinned190</v>
          </cell>
          <cell r="B12880" t="str">
            <v xml:space="preserve">SS </v>
          </cell>
          <cell r="C12880">
            <v>2</v>
          </cell>
          <cell r="D12880">
            <v>24</v>
          </cell>
          <cell r="E12880" t="str">
            <v>Thinned</v>
          </cell>
          <cell r="F12880" t="str">
            <v>190-195</v>
          </cell>
          <cell r="G12880">
            <v>-0.32</v>
          </cell>
          <cell r="H12880">
            <v>-7.0000000000000007E-2</v>
          </cell>
          <cell r="I12880">
            <v>-0.38</v>
          </cell>
          <cell r="J12880">
            <v>-1.92</v>
          </cell>
          <cell r="K12880">
            <v>957.41</v>
          </cell>
          <cell r="L12880">
            <v>-20.16</v>
          </cell>
          <cell r="M12880">
            <v>937.25</v>
          </cell>
          <cell r="N12880">
            <v>0.43</v>
          </cell>
        </row>
        <row r="12881">
          <cell r="A12881" t="str">
            <v>SS2.024Thinned195</v>
          </cell>
          <cell r="B12881" t="str">
            <v xml:space="preserve">SS </v>
          </cell>
          <cell r="C12881">
            <v>2</v>
          </cell>
          <cell r="D12881">
            <v>24</v>
          </cell>
          <cell r="E12881" t="str">
            <v>Thinned</v>
          </cell>
          <cell r="F12881" t="str">
            <v>195-200</v>
          </cell>
          <cell r="G12881">
            <v>-0.31</v>
          </cell>
          <cell r="H12881">
            <v>-0.06</v>
          </cell>
          <cell r="I12881">
            <v>-0.37</v>
          </cell>
          <cell r="J12881">
            <v>-1.87</v>
          </cell>
          <cell r="K12881">
            <v>955.55</v>
          </cell>
          <cell r="L12881">
            <v>-20.23</v>
          </cell>
          <cell r="M12881">
            <v>935.31999999999994</v>
          </cell>
          <cell r="N12881">
            <v>0.4</v>
          </cell>
        </row>
        <row r="12882">
          <cell r="A12882" t="str">
            <v>WH1.512NO_thin000</v>
          </cell>
          <cell r="B12882" t="str">
            <v xml:space="preserve">WH </v>
          </cell>
          <cell r="C12882">
            <v>1.5</v>
          </cell>
          <cell r="D12882">
            <v>12</v>
          </cell>
          <cell r="E12882" t="str">
            <v>NO_thin</v>
          </cell>
          <cell r="F12882" t="str">
            <v xml:space="preserve">  0-5</v>
          </cell>
          <cell r="G12882">
            <v>0.26</v>
          </cell>
          <cell r="H12882">
            <v>0.79</v>
          </cell>
          <cell r="I12882">
            <v>1.05</v>
          </cell>
          <cell r="J12882">
            <v>5.23</v>
          </cell>
          <cell r="K12882">
            <v>5.23</v>
          </cell>
          <cell r="L12882">
            <v>0</v>
          </cell>
          <cell r="M12882">
            <v>5.23</v>
          </cell>
          <cell r="N12882">
            <v>0</v>
          </cell>
        </row>
        <row r="12883">
          <cell r="A12883" t="str">
            <v>WH1.512NO_thin005</v>
          </cell>
          <cell r="B12883" t="str">
            <v xml:space="preserve">WH </v>
          </cell>
          <cell r="C12883">
            <v>1.5</v>
          </cell>
          <cell r="D12883">
            <v>12</v>
          </cell>
          <cell r="E12883" t="str">
            <v>NO_thin</v>
          </cell>
          <cell r="F12883" t="str">
            <v xml:space="preserve">  5-10</v>
          </cell>
          <cell r="G12883">
            <v>0.78</v>
          </cell>
          <cell r="H12883">
            <v>0.97</v>
          </cell>
          <cell r="I12883">
            <v>1.76</v>
          </cell>
          <cell r="J12883">
            <v>8.7799999999999994</v>
          </cell>
          <cell r="K12883">
            <v>14</v>
          </cell>
          <cell r="L12883">
            <v>0</v>
          </cell>
          <cell r="M12883">
            <v>14</v>
          </cell>
          <cell r="N12883">
            <v>0</v>
          </cell>
        </row>
        <row r="12884">
          <cell r="A12884" t="str">
            <v>WH1.512NO_thin010</v>
          </cell>
          <cell r="B12884" t="str">
            <v xml:space="preserve">WH </v>
          </cell>
          <cell r="C12884">
            <v>1.5</v>
          </cell>
          <cell r="D12884">
            <v>12</v>
          </cell>
          <cell r="E12884" t="str">
            <v>NO_thin</v>
          </cell>
          <cell r="F12884" t="str">
            <v xml:space="preserve"> 10-15</v>
          </cell>
          <cell r="G12884">
            <v>2.39</v>
          </cell>
          <cell r="H12884">
            <v>0.98</v>
          </cell>
          <cell r="I12884">
            <v>3.37</v>
          </cell>
          <cell r="J12884">
            <v>16.829999999999998</v>
          </cell>
          <cell r="K12884">
            <v>30.84</v>
          </cell>
          <cell r="L12884">
            <v>0</v>
          </cell>
          <cell r="M12884">
            <v>30.84</v>
          </cell>
          <cell r="N12884">
            <v>0</v>
          </cell>
        </row>
        <row r="12885">
          <cell r="A12885" t="str">
            <v>WH1.512NO_thin015</v>
          </cell>
          <cell r="B12885" t="str">
            <v xml:space="preserve">WH </v>
          </cell>
          <cell r="C12885">
            <v>1.5</v>
          </cell>
          <cell r="D12885">
            <v>12</v>
          </cell>
          <cell r="E12885" t="str">
            <v>NO_thin</v>
          </cell>
          <cell r="F12885" t="str">
            <v xml:space="preserve"> 15-20</v>
          </cell>
          <cell r="G12885">
            <v>7.29</v>
          </cell>
          <cell r="H12885">
            <v>0.98</v>
          </cell>
          <cell r="I12885">
            <v>8.27</v>
          </cell>
          <cell r="J12885">
            <v>41.33</v>
          </cell>
          <cell r="K12885">
            <v>72.17</v>
          </cell>
          <cell r="L12885">
            <v>0</v>
          </cell>
          <cell r="M12885">
            <v>72.17</v>
          </cell>
          <cell r="N12885">
            <v>0</v>
          </cell>
        </row>
        <row r="12886">
          <cell r="A12886" t="str">
            <v>WH1.512NO_thin020</v>
          </cell>
          <cell r="B12886" t="str">
            <v xml:space="preserve">WH </v>
          </cell>
          <cell r="C12886">
            <v>1.5</v>
          </cell>
          <cell r="D12886">
            <v>12</v>
          </cell>
          <cell r="E12886" t="str">
            <v>NO_thin</v>
          </cell>
          <cell r="F12886" t="str">
            <v xml:space="preserve"> 20-25</v>
          </cell>
          <cell r="G12886">
            <v>21.46</v>
          </cell>
          <cell r="H12886">
            <v>1.95</v>
          </cell>
          <cell r="I12886">
            <v>23.41</v>
          </cell>
          <cell r="J12886">
            <v>117.03</v>
          </cell>
          <cell r="K12886">
            <v>189.21</v>
          </cell>
          <cell r="L12886">
            <v>0</v>
          </cell>
          <cell r="M12886">
            <v>189.21</v>
          </cell>
          <cell r="N12886">
            <v>0</v>
          </cell>
        </row>
        <row r="12887">
          <cell r="A12887" t="str">
            <v>WH1.512NO_thin025</v>
          </cell>
          <cell r="B12887" t="str">
            <v xml:space="preserve">WH </v>
          </cell>
          <cell r="C12887">
            <v>1.5</v>
          </cell>
          <cell r="D12887">
            <v>12</v>
          </cell>
          <cell r="E12887" t="str">
            <v>NO_thin</v>
          </cell>
          <cell r="F12887" t="str">
            <v xml:space="preserve"> 25-30</v>
          </cell>
          <cell r="G12887">
            <v>26.93</v>
          </cell>
          <cell r="H12887">
            <v>3.93</v>
          </cell>
          <cell r="I12887">
            <v>30.85</v>
          </cell>
          <cell r="J12887">
            <v>154.27000000000001</v>
          </cell>
          <cell r="K12887">
            <v>343.47</v>
          </cell>
          <cell r="L12887">
            <v>0</v>
          </cell>
          <cell r="M12887">
            <v>343.47</v>
          </cell>
          <cell r="N12887">
            <v>0</v>
          </cell>
        </row>
        <row r="12888">
          <cell r="A12888" t="str">
            <v>WH1.512NO_thin030</v>
          </cell>
          <cell r="B12888" t="str">
            <v xml:space="preserve">WH </v>
          </cell>
          <cell r="C12888">
            <v>1.5</v>
          </cell>
          <cell r="D12888">
            <v>12</v>
          </cell>
          <cell r="E12888" t="str">
            <v>NO_thin</v>
          </cell>
          <cell r="F12888" t="str">
            <v xml:space="preserve"> 30-35</v>
          </cell>
          <cell r="G12888">
            <v>16.64</v>
          </cell>
          <cell r="H12888">
            <v>1.29</v>
          </cell>
          <cell r="I12888">
            <v>17.93</v>
          </cell>
          <cell r="J12888">
            <v>89.63</v>
          </cell>
          <cell r="K12888">
            <v>433.1</v>
          </cell>
          <cell r="L12888">
            <v>0</v>
          </cell>
          <cell r="M12888">
            <v>433.1</v>
          </cell>
          <cell r="N12888">
            <v>0</v>
          </cell>
        </row>
        <row r="12889">
          <cell r="A12889" t="str">
            <v>WH1.512NO_thin035</v>
          </cell>
          <cell r="B12889" t="str">
            <v xml:space="preserve">WH </v>
          </cell>
          <cell r="C12889">
            <v>1.5</v>
          </cell>
          <cell r="D12889">
            <v>12</v>
          </cell>
          <cell r="E12889" t="str">
            <v>NO_thin</v>
          </cell>
          <cell r="F12889" t="str">
            <v xml:space="preserve"> 35-40</v>
          </cell>
          <cell r="G12889">
            <v>17.489999999999998</v>
          </cell>
          <cell r="H12889">
            <v>1.23</v>
          </cell>
          <cell r="I12889">
            <v>18.72</v>
          </cell>
          <cell r="J12889">
            <v>93.62</v>
          </cell>
          <cell r="K12889">
            <v>526.72</v>
          </cell>
          <cell r="L12889">
            <v>0</v>
          </cell>
          <cell r="M12889">
            <v>526.72</v>
          </cell>
          <cell r="N12889">
            <v>0</v>
          </cell>
        </row>
        <row r="12890">
          <cell r="A12890" t="str">
            <v>WH1.512NO_thin040</v>
          </cell>
          <cell r="B12890" t="str">
            <v xml:space="preserve">WH </v>
          </cell>
          <cell r="C12890">
            <v>1.5</v>
          </cell>
          <cell r="D12890">
            <v>12</v>
          </cell>
          <cell r="E12890" t="str">
            <v>NO_thin</v>
          </cell>
          <cell r="F12890" t="str">
            <v xml:space="preserve"> 40-45</v>
          </cell>
          <cell r="G12890">
            <v>14.01</v>
          </cell>
          <cell r="H12890">
            <v>2.2799999999999998</v>
          </cell>
          <cell r="I12890">
            <v>16.29</v>
          </cell>
          <cell r="J12890">
            <v>81.45</v>
          </cell>
          <cell r="K12890">
            <v>608.16999999999996</v>
          </cell>
          <cell r="L12890">
            <v>0</v>
          </cell>
          <cell r="M12890">
            <v>608.16999999999996</v>
          </cell>
          <cell r="N12890">
            <v>0</v>
          </cell>
        </row>
        <row r="12891">
          <cell r="A12891" t="str">
            <v>WH1.512NO_thin045</v>
          </cell>
          <cell r="B12891" t="str">
            <v xml:space="preserve">WH </v>
          </cell>
          <cell r="C12891">
            <v>1.5</v>
          </cell>
          <cell r="D12891">
            <v>12</v>
          </cell>
          <cell r="E12891" t="str">
            <v>NO_thin</v>
          </cell>
          <cell r="F12891" t="str">
            <v xml:space="preserve"> 45-50</v>
          </cell>
          <cell r="G12891">
            <v>10.07</v>
          </cell>
          <cell r="H12891">
            <v>6.5</v>
          </cell>
          <cell r="I12891">
            <v>16.57</v>
          </cell>
          <cell r="J12891">
            <v>82.84</v>
          </cell>
          <cell r="K12891">
            <v>691.01</v>
          </cell>
          <cell r="L12891">
            <v>0</v>
          </cell>
          <cell r="M12891">
            <v>691.01</v>
          </cell>
          <cell r="N12891">
            <v>0</v>
          </cell>
        </row>
        <row r="12892">
          <cell r="A12892" t="str">
            <v>WH1.512NO_thin050</v>
          </cell>
          <cell r="B12892" t="str">
            <v xml:space="preserve">WH </v>
          </cell>
          <cell r="C12892">
            <v>1.5</v>
          </cell>
          <cell r="D12892">
            <v>12</v>
          </cell>
          <cell r="E12892" t="str">
            <v>NO_thin</v>
          </cell>
          <cell r="F12892" t="str">
            <v xml:space="preserve"> 50-55</v>
          </cell>
          <cell r="G12892">
            <v>8.77</v>
          </cell>
          <cell r="H12892">
            <v>2.86</v>
          </cell>
          <cell r="I12892">
            <v>11.63</v>
          </cell>
          <cell r="J12892">
            <v>58.14</v>
          </cell>
          <cell r="K12892">
            <v>749.15</v>
          </cell>
          <cell r="L12892">
            <v>0</v>
          </cell>
          <cell r="M12892">
            <v>749.15</v>
          </cell>
          <cell r="N12892">
            <v>0</v>
          </cell>
        </row>
        <row r="12893">
          <cell r="A12893" t="str">
            <v>WH1.512NO_thin055</v>
          </cell>
          <cell r="B12893" t="str">
            <v xml:space="preserve">WH </v>
          </cell>
          <cell r="C12893">
            <v>1.5</v>
          </cell>
          <cell r="D12893">
            <v>12</v>
          </cell>
          <cell r="E12893" t="str">
            <v>NO_thin</v>
          </cell>
          <cell r="F12893" t="str">
            <v xml:space="preserve"> 55-60</v>
          </cell>
          <cell r="G12893">
            <v>8.51</v>
          </cell>
          <cell r="H12893">
            <v>1.07</v>
          </cell>
          <cell r="I12893">
            <v>9.59</v>
          </cell>
          <cell r="J12893">
            <v>47.94</v>
          </cell>
          <cell r="K12893">
            <v>797.08</v>
          </cell>
          <cell r="L12893">
            <v>0</v>
          </cell>
          <cell r="M12893">
            <v>797.08</v>
          </cell>
          <cell r="N12893">
            <v>0</v>
          </cell>
        </row>
        <row r="12894">
          <cell r="A12894" t="str">
            <v>WH1.512NO_thin060</v>
          </cell>
          <cell r="B12894" t="str">
            <v xml:space="preserve">WH </v>
          </cell>
          <cell r="C12894">
            <v>1.5</v>
          </cell>
          <cell r="D12894">
            <v>12</v>
          </cell>
          <cell r="E12894" t="str">
            <v>NO_thin</v>
          </cell>
          <cell r="F12894" t="str">
            <v xml:space="preserve"> 60-65</v>
          </cell>
          <cell r="G12894">
            <v>7.83</v>
          </cell>
          <cell r="H12894">
            <v>0.03</v>
          </cell>
          <cell r="I12894">
            <v>7.86</v>
          </cell>
          <cell r="J12894">
            <v>39.32</v>
          </cell>
          <cell r="K12894">
            <v>836.4</v>
          </cell>
          <cell r="L12894">
            <v>0</v>
          </cell>
          <cell r="M12894">
            <v>836.4</v>
          </cell>
          <cell r="N12894">
            <v>0</v>
          </cell>
        </row>
        <row r="12895">
          <cell r="A12895" t="str">
            <v>WH1.512NO_thin065</v>
          </cell>
          <cell r="B12895" t="str">
            <v xml:space="preserve">WH </v>
          </cell>
          <cell r="C12895">
            <v>1.5</v>
          </cell>
          <cell r="D12895">
            <v>12</v>
          </cell>
          <cell r="E12895" t="str">
            <v>NO_thin</v>
          </cell>
          <cell r="F12895" t="str">
            <v xml:space="preserve"> 65-70</v>
          </cell>
          <cell r="G12895">
            <v>7.64</v>
          </cell>
          <cell r="H12895">
            <v>-0.48</v>
          </cell>
          <cell r="I12895">
            <v>7.16</v>
          </cell>
          <cell r="J12895">
            <v>35.82</v>
          </cell>
          <cell r="K12895">
            <v>872.23</v>
          </cell>
          <cell r="L12895">
            <v>0</v>
          </cell>
          <cell r="M12895">
            <v>872.23</v>
          </cell>
          <cell r="N12895">
            <v>0</v>
          </cell>
        </row>
        <row r="12896">
          <cell r="A12896" t="str">
            <v>WH1.512NO_thin070</v>
          </cell>
          <cell r="B12896" t="str">
            <v xml:space="preserve">WH </v>
          </cell>
          <cell r="C12896">
            <v>1.5</v>
          </cell>
          <cell r="D12896">
            <v>12</v>
          </cell>
          <cell r="E12896" t="str">
            <v>NO_thin</v>
          </cell>
          <cell r="F12896" t="str">
            <v xml:space="preserve"> 70-75</v>
          </cell>
          <cell r="G12896">
            <v>7.58</v>
          </cell>
          <cell r="H12896">
            <v>-0.15</v>
          </cell>
          <cell r="I12896">
            <v>7.42</v>
          </cell>
          <cell r="J12896">
            <v>37.119999999999997</v>
          </cell>
          <cell r="K12896">
            <v>909.34</v>
          </cell>
          <cell r="L12896">
            <v>0</v>
          </cell>
          <cell r="M12896">
            <v>909.34</v>
          </cell>
          <cell r="N12896">
            <v>0</v>
          </cell>
        </row>
        <row r="12897">
          <cell r="A12897" t="str">
            <v>WH1.512NO_thin075</v>
          </cell>
          <cell r="B12897" t="str">
            <v xml:space="preserve">WH </v>
          </cell>
          <cell r="C12897">
            <v>1.5</v>
          </cell>
          <cell r="D12897">
            <v>12</v>
          </cell>
          <cell r="E12897" t="str">
            <v>NO_thin</v>
          </cell>
          <cell r="F12897" t="str">
            <v xml:space="preserve"> 75-80</v>
          </cell>
          <cell r="G12897">
            <v>6.98</v>
          </cell>
          <cell r="H12897">
            <v>0.41</v>
          </cell>
          <cell r="I12897">
            <v>7.39</v>
          </cell>
          <cell r="J12897">
            <v>36.950000000000003</v>
          </cell>
          <cell r="K12897">
            <v>946.29</v>
          </cell>
          <cell r="L12897">
            <v>0</v>
          </cell>
          <cell r="M12897">
            <v>946.29</v>
          </cell>
          <cell r="N12897">
            <v>0</v>
          </cell>
        </row>
        <row r="12898">
          <cell r="A12898" t="str">
            <v>WH1.512NO_thin080</v>
          </cell>
          <cell r="B12898" t="str">
            <v xml:space="preserve">WH </v>
          </cell>
          <cell r="C12898">
            <v>1.5</v>
          </cell>
          <cell r="D12898">
            <v>12</v>
          </cell>
          <cell r="E12898" t="str">
            <v>NO_thin</v>
          </cell>
          <cell r="F12898" t="str">
            <v xml:space="preserve"> 80-85</v>
          </cell>
          <cell r="G12898">
            <v>6.58</v>
          </cell>
          <cell r="H12898">
            <v>0.5</v>
          </cell>
          <cell r="I12898">
            <v>7.08</v>
          </cell>
          <cell r="J12898">
            <v>35.42</v>
          </cell>
          <cell r="K12898">
            <v>981.71</v>
          </cell>
          <cell r="L12898">
            <v>0</v>
          </cell>
          <cell r="M12898">
            <v>981.71</v>
          </cell>
          <cell r="N12898">
            <v>0</v>
          </cell>
        </row>
        <row r="12899">
          <cell r="A12899" t="str">
            <v>WH1.512NO_thin085</v>
          </cell>
          <cell r="B12899" t="str">
            <v xml:space="preserve">WH </v>
          </cell>
          <cell r="C12899">
            <v>1.5</v>
          </cell>
          <cell r="D12899">
            <v>12</v>
          </cell>
          <cell r="E12899" t="str">
            <v>NO_thin</v>
          </cell>
          <cell r="F12899" t="str">
            <v xml:space="preserve"> 85-90</v>
          </cell>
          <cell r="G12899">
            <v>6.4</v>
          </cell>
          <cell r="H12899">
            <v>-7.0000000000000007E-2</v>
          </cell>
          <cell r="I12899">
            <v>6.33</v>
          </cell>
          <cell r="J12899">
            <v>31.64</v>
          </cell>
          <cell r="K12899">
            <v>1013.35</v>
          </cell>
          <cell r="L12899">
            <v>0</v>
          </cell>
          <cell r="M12899">
            <v>1013.35</v>
          </cell>
          <cell r="N12899">
            <v>0</v>
          </cell>
        </row>
        <row r="12900">
          <cell r="A12900" t="str">
            <v>WH1.512NO_thin090</v>
          </cell>
          <cell r="B12900" t="str">
            <v xml:space="preserve">WH </v>
          </cell>
          <cell r="C12900">
            <v>1.5</v>
          </cell>
          <cell r="D12900">
            <v>12</v>
          </cell>
          <cell r="E12900" t="str">
            <v>NO_thin</v>
          </cell>
          <cell r="F12900" t="str">
            <v xml:space="preserve"> 90-95</v>
          </cell>
          <cell r="G12900">
            <v>6.17</v>
          </cell>
          <cell r="H12900">
            <v>-0.04</v>
          </cell>
          <cell r="I12900">
            <v>6.13</v>
          </cell>
          <cell r="J12900">
            <v>30.65</v>
          </cell>
          <cell r="K12900">
            <v>1044</v>
          </cell>
          <cell r="L12900">
            <v>0</v>
          </cell>
          <cell r="M12900">
            <v>1044</v>
          </cell>
          <cell r="N12900">
            <v>0</v>
          </cell>
        </row>
        <row r="12901">
          <cell r="A12901" t="str">
            <v>WH1.512NO_thin095</v>
          </cell>
          <cell r="B12901" t="str">
            <v xml:space="preserve">WH </v>
          </cell>
          <cell r="C12901">
            <v>1.5</v>
          </cell>
          <cell r="D12901">
            <v>12</v>
          </cell>
          <cell r="E12901" t="str">
            <v>NO_thin</v>
          </cell>
          <cell r="F12901" t="str">
            <v xml:space="preserve"> 95-100</v>
          </cell>
          <cell r="G12901">
            <v>5.84</v>
          </cell>
          <cell r="H12901">
            <v>-0.06</v>
          </cell>
          <cell r="I12901">
            <v>5.78</v>
          </cell>
          <cell r="J12901">
            <v>28.91</v>
          </cell>
          <cell r="K12901">
            <v>1072.9100000000001</v>
          </cell>
          <cell r="L12901">
            <v>0</v>
          </cell>
          <cell r="M12901">
            <v>1072.9100000000001</v>
          </cell>
          <cell r="N12901">
            <v>0</v>
          </cell>
        </row>
        <row r="12902">
          <cell r="A12902" t="str">
            <v>WH1.512NO_thin100</v>
          </cell>
          <cell r="B12902" t="str">
            <v xml:space="preserve">WH </v>
          </cell>
          <cell r="C12902">
            <v>1.5</v>
          </cell>
          <cell r="D12902">
            <v>12</v>
          </cell>
          <cell r="E12902" t="str">
            <v>NO_thin</v>
          </cell>
          <cell r="F12902" t="str">
            <v>100-105</v>
          </cell>
          <cell r="G12902">
            <v>5.54</v>
          </cell>
          <cell r="H12902">
            <v>-0.04</v>
          </cell>
          <cell r="I12902">
            <v>5.5</v>
          </cell>
          <cell r="J12902">
            <v>27.49</v>
          </cell>
          <cell r="K12902">
            <v>1100.4000000000001</v>
          </cell>
          <cell r="L12902">
            <v>0</v>
          </cell>
          <cell r="M12902">
            <v>1100.4000000000001</v>
          </cell>
          <cell r="N12902">
            <v>0</v>
          </cell>
        </row>
        <row r="12903">
          <cell r="A12903" t="str">
            <v>WH1.512NO_thin105</v>
          </cell>
          <cell r="B12903" t="str">
            <v xml:space="preserve">WH </v>
          </cell>
          <cell r="C12903">
            <v>1.5</v>
          </cell>
          <cell r="D12903">
            <v>12</v>
          </cell>
          <cell r="E12903" t="str">
            <v>NO_thin</v>
          </cell>
          <cell r="F12903" t="str">
            <v>105-110</v>
          </cell>
          <cell r="G12903">
            <v>5.18</v>
          </cell>
          <cell r="H12903">
            <v>0.01</v>
          </cell>
          <cell r="I12903">
            <v>5.19</v>
          </cell>
          <cell r="J12903">
            <v>25.95</v>
          </cell>
          <cell r="K12903">
            <v>1126.3499999999999</v>
          </cell>
          <cell r="L12903">
            <v>0</v>
          </cell>
          <cell r="M12903">
            <v>1126.3499999999999</v>
          </cell>
          <cell r="N12903">
            <v>0</v>
          </cell>
        </row>
        <row r="12904">
          <cell r="A12904" t="str">
            <v>WH1.512NO_thin110</v>
          </cell>
          <cell r="B12904" t="str">
            <v xml:space="preserve">WH </v>
          </cell>
          <cell r="C12904">
            <v>1.5</v>
          </cell>
          <cell r="D12904">
            <v>12</v>
          </cell>
          <cell r="E12904" t="str">
            <v>NO_thin</v>
          </cell>
          <cell r="F12904" t="str">
            <v>110-115</v>
          </cell>
          <cell r="G12904">
            <v>4.96</v>
          </cell>
          <cell r="H12904">
            <v>0.03</v>
          </cell>
          <cell r="I12904">
            <v>4.99</v>
          </cell>
          <cell r="J12904">
            <v>24.95</v>
          </cell>
          <cell r="K12904">
            <v>1151.3</v>
          </cell>
          <cell r="L12904">
            <v>0</v>
          </cell>
          <cell r="M12904">
            <v>1151.3</v>
          </cell>
          <cell r="N12904">
            <v>0</v>
          </cell>
        </row>
        <row r="12905">
          <cell r="A12905" t="str">
            <v>WH1.512NO_thin115</v>
          </cell>
          <cell r="B12905" t="str">
            <v xml:space="preserve">WH </v>
          </cell>
          <cell r="C12905">
            <v>1.5</v>
          </cell>
          <cell r="D12905">
            <v>12</v>
          </cell>
          <cell r="E12905" t="str">
            <v>NO_thin</v>
          </cell>
          <cell r="F12905" t="str">
            <v>115-120</v>
          </cell>
          <cell r="G12905">
            <v>4.76</v>
          </cell>
          <cell r="H12905">
            <v>0.03</v>
          </cell>
          <cell r="I12905">
            <v>4.79</v>
          </cell>
          <cell r="J12905">
            <v>23.95</v>
          </cell>
          <cell r="K12905">
            <v>1175.25</v>
          </cell>
          <cell r="L12905">
            <v>0</v>
          </cell>
          <cell r="M12905">
            <v>1175.25</v>
          </cell>
          <cell r="N12905">
            <v>0</v>
          </cell>
        </row>
        <row r="12906">
          <cell r="A12906" t="str">
            <v>WH1.512NO_thin120</v>
          </cell>
          <cell r="B12906" t="str">
            <v xml:space="preserve">WH </v>
          </cell>
          <cell r="C12906">
            <v>1.5</v>
          </cell>
          <cell r="D12906">
            <v>12</v>
          </cell>
          <cell r="E12906" t="str">
            <v>NO_thin</v>
          </cell>
          <cell r="F12906" t="str">
            <v>120-125</v>
          </cell>
          <cell r="G12906">
            <v>4.51</v>
          </cell>
          <cell r="H12906">
            <v>0.02</v>
          </cell>
          <cell r="I12906">
            <v>4.53</v>
          </cell>
          <cell r="J12906">
            <v>22.64</v>
          </cell>
          <cell r="K12906">
            <v>1197.8900000000001</v>
          </cell>
          <cell r="L12906">
            <v>0</v>
          </cell>
          <cell r="M12906">
            <v>1197.8900000000001</v>
          </cell>
          <cell r="N12906">
            <v>0</v>
          </cell>
        </row>
        <row r="12907">
          <cell r="A12907" t="str">
            <v>WH1.512NO_thin125</v>
          </cell>
          <cell r="B12907" t="str">
            <v xml:space="preserve">WH </v>
          </cell>
          <cell r="C12907">
            <v>1.5</v>
          </cell>
          <cell r="D12907">
            <v>12</v>
          </cell>
          <cell r="E12907" t="str">
            <v>NO_thin</v>
          </cell>
          <cell r="F12907" t="str">
            <v>125-130</v>
          </cell>
          <cell r="G12907">
            <v>4.22</v>
          </cell>
          <cell r="H12907">
            <v>0.23</v>
          </cell>
          <cell r="I12907">
            <v>4.45</v>
          </cell>
          <cell r="J12907">
            <v>22.26</v>
          </cell>
          <cell r="K12907">
            <v>1220.1500000000001</v>
          </cell>
          <cell r="L12907">
            <v>0</v>
          </cell>
          <cell r="M12907">
            <v>1220.1500000000001</v>
          </cell>
          <cell r="N12907">
            <v>0</v>
          </cell>
        </row>
        <row r="12908">
          <cell r="A12908" t="str">
            <v>WH1.512NO_thin130</v>
          </cell>
          <cell r="B12908" t="str">
            <v xml:space="preserve">WH </v>
          </cell>
          <cell r="C12908">
            <v>1.5</v>
          </cell>
          <cell r="D12908">
            <v>12</v>
          </cell>
          <cell r="E12908" t="str">
            <v>NO_thin</v>
          </cell>
          <cell r="F12908" t="str">
            <v>130-135</v>
          </cell>
          <cell r="G12908">
            <v>3.99</v>
          </cell>
          <cell r="H12908">
            <v>-0.09</v>
          </cell>
          <cell r="I12908">
            <v>3.9</v>
          </cell>
          <cell r="J12908">
            <v>19.52</v>
          </cell>
          <cell r="K12908">
            <v>1239.67</v>
          </cell>
          <cell r="L12908">
            <v>0</v>
          </cell>
          <cell r="M12908">
            <v>1239.67</v>
          </cell>
          <cell r="N12908">
            <v>0</v>
          </cell>
        </row>
        <row r="12909">
          <cell r="A12909" t="str">
            <v>WH1.512NO_thin135</v>
          </cell>
          <cell r="B12909" t="str">
            <v xml:space="preserve">WH </v>
          </cell>
          <cell r="C12909">
            <v>1.5</v>
          </cell>
          <cell r="D12909">
            <v>12</v>
          </cell>
          <cell r="E12909" t="str">
            <v>NO_thin</v>
          </cell>
          <cell r="F12909" t="str">
            <v>135-140</v>
          </cell>
          <cell r="G12909">
            <v>3.81</v>
          </cell>
          <cell r="H12909">
            <v>-0.11</v>
          </cell>
          <cell r="I12909">
            <v>3.71</v>
          </cell>
          <cell r="J12909">
            <v>18.53</v>
          </cell>
          <cell r="K12909">
            <v>1258.2</v>
          </cell>
          <cell r="L12909">
            <v>0</v>
          </cell>
          <cell r="M12909">
            <v>1258.2</v>
          </cell>
          <cell r="N12909">
            <v>0</v>
          </cell>
        </row>
        <row r="12910">
          <cell r="A12910" t="str">
            <v>WH1.512NO_thin140</v>
          </cell>
          <cell r="B12910" t="str">
            <v xml:space="preserve">WH </v>
          </cell>
          <cell r="C12910">
            <v>1.5</v>
          </cell>
          <cell r="D12910">
            <v>12</v>
          </cell>
          <cell r="E12910" t="str">
            <v>NO_thin</v>
          </cell>
          <cell r="F12910" t="str">
            <v>140-145</v>
          </cell>
          <cell r="G12910">
            <v>3.7</v>
          </cell>
          <cell r="H12910">
            <v>-0.11</v>
          </cell>
          <cell r="I12910">
            <v>3.59</v>
          </cell>
          <cell r="J12910">
            <v>17.940000000000001</v>
          </cell>
          <cell r="K12910">
            <v>1276.1500000000001</v>
          </cell>
          <cell r="L12910">
            <v>0</v>
          </cell>
          <cell r="M12910">
            <v>1276.1500000000001</v>
          </cell>
          <cell r="N12910">
            <v>0</v>
          </cell>
        </row>
        <row r="12911">
          <cell r="A12911" t="str">
            <v>WH1.512NO_thin145</v>
          </cell>
          <cell r="B12911" t="str">
            <v xml:space="preserve">WH </v>
          </cell>
          <cell r="C12911">
            <v>1.5</v>
          </cell>
          <cell r="D12911">
            <v>12</v>
          </cell>
          <cell r="E12911" t="str">
            <v>NO_thin</v>
          </cell>
          <cell r="F12911" t="str">
            <v>145-150</v>
          </cell>
          <cell r="G12911">
            <v>3.51</v>
          </cell>
          <cell r="H12911">
            <v>0.14000000000000001</v>
          </cell>
          <cell r="I12911">
            <v>3.65</v>
          </cell>
          <cell r="J12911">
            <v>18.25</v>
          </cell>
          <cell r="K12911">
            <v>1294.4000000000001</v>
          </cell>
          <cell r="L12911">
            <v>0</v>
          </cell>
          <cell r="M12911">
            <v>1294.4000000000001</v>
          </cell>
          <cell r="N12911">
            <v>0</v>
          </cell>
        </row>
        <row r="12912">
          <cell r="A12912" t="str">
            <v>WH1.512NO_thin150</v>
          </cell>
          <cell r="B12912" t="str">
            <v xml:space="preserve">WH </v>
          </cell>
          <cell r="C12912">
            <v>1.5</v>
          </cell>
          <cell r="D12912">
            <v>12</v>
          </cell>
          <cell r="E12912" t="str">
            <v>NO_thin</v>
          </cell>
          <cell r="F12912" t="str">
            <v>150-155</v>
          </cell>
          <cell r="G12912">
            <v>3.31</v>
          </cell>
          <cell r="H12912">
            <v>-0.15</v>
          </cell>
          <cell r="I12912">
            <v>3.16</v>
          </cell>
          <cell r="J12912">
            <v>15.8</v>
          </cell>
          <cell r="K12912">
            <v>1310.2</v>
          </cell>
          <cell r="L12912">
            <v>0</v>
          </cell>
          <cell r="M12912">
            <v>1310.2</v>
          </cell>
          <cell r="N12912">
            <v>0</v>
          </cell>
        </row>
        <row r="12913">
          <cell r="A12913" t="str">
            <v>WH1.512NO_thin155</v>
          </cell>
          <cell r="B12913" t="str">
            <v xml:space="preserve">WH </v>
          </cell>
          <cell r="C12913">
            <v>1.5</v>
          </cell>
          <cell r="D12913">
            <v>12</v>
          </cell>
          <cell r="E12913" t="str">
            <v>NO_thin</v>
          </cell>
          <cell r="F12913" t="str">
            <v>155-160</v>
          </cell>
          <cell r="G12913">
            <v>3.14</v>
          </cell>
          <cell r="H12913">
            <v>-0.15</v>
          </cell>
          <cell r="I12913">
            <v>3</v>
          </cell>
          <cell r="J12913">
            <v>14.98</v>
          </cell>
          <cell r="K12913">
            <v>1325.17</v>
          </cell>
          <cell r="L12913">
            <v>0</v>
          </cell>
          <cell r="M12913">
            <v>1325.17</v>
          </cell>
          <cell r="N12913">
            <v>0</v>
          </cell>
        </row>
        <row r="12914">
          <cell r="A12914" t="str">
            <v>WH1.512NO_thin160</v>
          </cell>
          <cell r="B12914" t="str">
            <v xml:space="preserve">WH </v>
          </cell>
          <cell r="C12914">
            <v>1.5</v>
          </cell>
          <cell r="D12914">
            <v>12</v>
          </cell>
          <cell r="E12914" t="str">
            <v>NO_thin</v>
          </cell>
          <cell r="F12914" t="str">
            <v>160-165</v>
          </cell>
          <cell r="G12914">
            <v>3.11</v>
          </cell>
          <cell r="H12914">
            <v>-7.0000000000000007E-2</v>
          </cell>
          <cell r="I12914">
            <v>3.04</v>
          </cell>
          <cell r="J12914">
            <v>15.21</v>
          </cell>
          <cell r="K12914">
            <v>1340.39</v>
          </cell>
          <cell r="L12914">
            <v>0</v>
          </cell>
          <cell r="M12914">
            <v>1340.39</v>
          </cell>
          <cell r="N12914">
            <v>0</v>
          </cell>
        </row>
        <row r="12915">
          <cell r="A12915" t="str">
            <v>WH1.512NO_thin165</v>
          </cell>
          <cell r="B12915" t="str">
            <v xml:space="preserve">WH </v>
          </cell>
          <cell r="C12915">
            <v>1.5</v>
          </cell>
          <cell r="D12915">
            <v>12</v>
          </cell>
          <cell r="E12915" t="str">
            <v>NO_thin</v>
          </cell>
          <cell r="F12915" t="str">
            <v>165-170</v>
          </cell>
          <cell r="G12915">
            <v>2.97</v>
          </cell>
          <cell r="H12915">
            <v>-0.14000000000000001</v>
          </cell>
          <cell r="I12915">
            <v>2.83</v>
          </cell>
          <cell r="J12915">
            <v>14.14</v>
          </cell>
          <cell r="K12915">
            <v>1354.53</v>
          </cell>
          <cell r="L12915">
            <v>0</v>
          </cell>
          <cell r="M12915">
            <v>1354.53</v>
          </cell>
          <cell r="N12915">
            <v>0</v>
          </cell>
        </row>
        <row r="12916">
          <cell r="A12916" t="str">
            <v>WH1.512NO_thin170</v>
          </cell>
          <cell r="B12916" t="str">
            <v xml:space="preserve">WH </v>
          </cell>
          <cell r="C12916">
            <v>1.5</v>
          </cell>
          <cell r="D12916">
            <v>12</v>
          </cell>
          <cell r="E12916" t="str">
            <v>NO_thin</v>
          </cell>
          <cell r="F12916" t="str">
            <v>170-175</v>
          </cell>
          <cell r="G12916">
            <v>2.87</v>
          </cell>
          <cell r="H12916">
            <v>-0.17</v>
          </cell>
          <cell r="I12916">
            <v>2.7</v>
          </cell>
          <cell r="J12916">
            <v>13.5</v>
          </cell>
          <cell r="K12916">
            <v>1368.02</v>
          </cell>
          <cell r="L12916">
            <v>0</v>
          </cell>
          <cell r="M12916">
            <v>1368.02</v>
          </cell>
          <cell r="N12916">
            <v>0</v>
          </cell>
        </row>
        <row r="12917">
          <cell r="A12917" t="str">
            <v>WH1.512NO_thin175</v>
          </cell>
          <cell r="B12917" t="str">
            <v xml:space="preserve">WH </v>
          </cell>
          <cell r="C12917">
            <v>1.5</v>
          </cell>
          <cell r="D12917">
            <v>12</v>
          </cell>
          <cell r="E12917" t="str">
            <v>NO_thin</v>
          </cell>
          <cell r="F12917" t="str">
            <v>175-180</v>
          </cell>
          <cell r="G12917">
            <v>2.68</v>
          </cell>
          <cell r="H12917">
            <v>-0.1</v>
          </cell>
          <cell r="I12917">
            <v>2.57</v>
          </cell>
          <cell r="J12917">
            <v>12.86</v>
          </cell>
          <cell r="K12917">
            <v>1380.88</v>
          </cell>
          <cell r="L12917">
            <v>0</v>
          </cell>
          <cell r="M12917">
            <v>1380.88</v>
          </cell>
          <cell r="N12917">
            <v>0</v>
          </cell>
        </row>
        <row r="12918">
          <cell r="A12918" t="str">
            <v>WH1.512NO_thin180</v>
          </cell>
          <cell r="B12918" t="str">
            <v xml:space="preserve">WH </v>
          </cell>
          <cell r="C12918">
            <v>1.5</v>
          </cell>
          <cell r="D12918">
            <v>12</v>
          </cell>
          <cell r="E12918" t="str">
            <v>NO_thin</v>
          </cell>
          <cell r="F12918" t="str">
            <v>180-185</v>
          </cell>
          <cell r="G12918">
            <v>2.58</v>
          </cell>
          <cell r="H12918">
            <v>0.21</v>
          </cell>
          <cell r="I12918">
            <v>2.79</v>
          </cell>
          <cell r="J12918">
            <v>13.93</v>
          </cell>
          <cell r="K12918">
            <v>1394.81</v>
          </cell>
          <cell r="L12918">
            <v>0</v>
          </cell>
          <cell r="M12918">
            <v>1394.81</v>
          </cell>
          <cell r="N12918">
            <v>0</v>
          </cell>
        </row>
        <row r="12919">
          <cell r="A12919" t="str">
            <v>WH1.512NO_thin185</v>
          </cell>
          <cell r="B12919" t="str">
            <v xml:space="preserve">WH </v>
          </cell>
          <cell r="C12919">
            <v>1.5</v>
          </cell>
          <cell r="D12919">
            <v>12</v>
          </cell>
          <cell r="E12919" t="str">
            <v>NO_thin</v>
          </cell>
          <cell r="F12919" t="str">
            <v>185-190</v>
          </cell>
          <cell r="G12919">
            <v>2.5299999999999998</v>
          </cell>
          <cell r="H12919">
            <v>-0.04</v>
          </cell>
          <cell r="I12919">
            <v>2.4900000000000002</v>
          </cell>
          <cell r="J12919">
            <v>12.45</v>
          </cell>
          <cell r="K12919">
            <v>1407.26</v>
          </cell>
          <cell r="L12919">
            <v>0</v>
          </cell>
          <cell r="M12919">
            <v>1407.26</v>
          </cell>
          <cell r="N12919">
            <v>0</v>
          </cell>
        </row>
        <row r="12920">
          <cell r="A12920" t="str">
            <v>WH1.512NO_thin190</v>
          </cell>
          <cell r="B12920" t="str">
            <v xml:space="preserve">WH </v>
          </cell>
          <cell r="C12920">
            <v>1.5</v>
          </cell>
          <cell r="D12920">
            <v>12</v>
          </cell>
          <cell r="E12920" t="str">
            <v>NO_thin</v>
          </cell>
          <cell r="F12920" t="str">
            <v>190-195</v>
          </cell>
          <cell r="G12920">
            <v>2.41</v>
          </cell>
          <cell r="H12920">
            <v>-0.19</v>
          </cell>
          <cell r="I12920">
            <v>2.23</v>
          </cell>
          <cell r="J12920">
            <v>11.14</v>
          </cell>
          <cell r="K12920">
            <v>1418.4</v>
          </cell>
          <cell r="L12920">
            <v>0</v>
          </cell>
          <cell r="M12920">
            <v>1418.4</v>
          </cell>
          <cell r="N12920">
            <v>0</v>
          </cell>
        </row>
        <row r="12921">
          <cell r="A12921" t="str">
            <v>WH1.512NO_thin195</v>
          </cell>
          <cell r="B12921" t="str">
            <v xml:space="preserve">WH </v>
          </cell>
          <cell r="C12921">
            <v>1.5</v>
          </cell>
          <cell r="D12921">
            <v>12</v>
          </cell>
          <cell r="E12921" t="str">
            <v>NO_thin</v>
          </cell>
          <cell r="F12921" t="str">
            <v>195-200</v>
          </cell>
          <cell r="G12921">
            <v>2.23</v>
          </cell>
          <cell r="H12921">
            <v>-0.2</v>
          </cell>
          <cell r="I12921">
            <v>2.0299999999999998</v>
          </cell>
          <cell r="J12921">
            <v>10.17</v>
          </cell>
          <cell r="K12921">
            <v>1428.56</v>
          </cell>
          <cell r="L12921">
            <v>0</v>
          </cell>
          <cell r="M12921">
            <v>1428.56</v>
          </cell>
          <cell r="N12921">
            <v>0</v>
          </cell>
        </row>
        <row r="12922">
          <cell r="A12922" t="str">
            <v>WH1.512Thinned000</v>
          </cell>
          <cell r="B12922" t="str">
            <v xml:space="preserve">WH </v>
          </cell>
          <cell r="C12922">
            <v>1.5</v>
          </cell>
          <cell r="D12922">
            <v>12</v>
          </cell>
          <cell r="E12922" t="str">
            <v>Thinned</v>
          </cell>
          <cell r="F12922" t="str">
            <v xml:space="preserve">  0-5</v>
          </cell>
          <cell r="G12922">
            <v>0.26</v>
          </cell>
          <cell r="H12922">
            <v>0.79</v>
          </cell>
          <cell r="I12922">
            <v>1.05</v>
          </cell>
          <cell r="J12922">
            <v>5.23</v>
          </cell>
          <cell r="K12922">
            <v>5.23</v>
          </cell>
          <cell r="L12922">
            <v>0</v>
          </cell>
          <cell r="M12922">
            <v>5.23</v>
          </cell>
          <cell r="N12922">
            <v>0</v>
          </cell>
        </row>
        <row r="12923">
          <cell r="A12923" t="str">
            <v>WH1.512Thinned005</v>
          </cell>
          <cell r="B12923" t="str">
            <v xml:space="preserve">WH </v>
          </cell>
          <cell r="C12923">
            <v>1.5</v>
          </cell>
          <cell r="D12923">
            <v>12</v>
          </cell>
          <cell r="E12923" t="str">
            <v>Thinned</v>
          </cell>
          <cell r="F12923" t="str">
            <v xml:space="preserve">  5-10</v>
          </cell>
          <cell r="G12923">
            <v>0.78</v>
          </cell>
          <cell r="H12923">
            <v>0.97</v>
          </cell>
          <cell r="I12923">
            <v>1.76</v>
          </cell>
          <cell r="J12923">
            <v>8.7799999999999994</v>
          </cell>
          <cell r="K12923">
            <v>14</v>
          </cell>
          <cell r="L12923">
            <v>0</v>
          </cell>
          <cell r="M12923">
            <v>14</v>
          </cell>
          <cell r="N12923">
            <v>0</v>
          </cell>
        </row>
        <row r="12924">
          <cell r="A12924" t="str">
            <v>WH1.512Thinned010</v>
          </cell>
          <cell r="B12924" t="str">
            <v xml:space="preserve">WH </v>
          </cell>
          <cell r="C12924">
            <v>1.5</v>
          </cell>
          <cell r="D12924">
            <v>12</v>
          </cell>
          <cell r="E12924" t="str">
            <v>Thinned</v>
          </cell>
          <cell r="F12924" t="str">
            <v xml:space="preserve"> 10-15</v>
          </cell>
          <cell r="G12924">
            <v>2.39</v>
          </cell>
          <cell r="H12924">
            <v>0.98</v>
          </cell>
          <cell r="I12924">
            <v>3.37</v>
          </cell>
          <cell r="J12924">
            <v>16.829999999999998</v>
          </cell>
          <cell r="K12924">
            <v>30.84</v>
          </cell>
          <cell r="L12924">
            <v>0</v>
          </cell>
          <cell r="M12924">
            <v>30.84</v>
          </cell>
          <cell r="N12924">
            <v>0</v>
          </cell>
        </row>
        <row r="12925">
          <cell r="A12925" t="str">
            <v>WH1.512Thinned015</v>
          </cell>
          <cell r="B12925" t="str">
            <v xml:space="preserve">WH </v>
          </cell>
          <cell r="C12925">
            <v>1.5</v>
          </cell>
          <cell r="D12925">
            <v>12</v>
          </cell>
          <cell r="E12925" t="str">
            <v>Thinned</v>
          </cell>
          <cell r="F12925" t="str">
            <v xml:space="preserve"> 15-20</v>
          </cell>
          <cell r="G12925">
            <v>7.29</v>
          </cell>
          <cell r="H12925">
            <v>0.98</v>
          </cell>
          <cell r="I12925">
            <v>8.27</v>
          </cell>
          <cell r="J12925">
            <v>41.33</v>
          </cell>
          <cell r="K12925">
            <v>72.17</v>
          </cell>
          <cell r="L12925">
            <v>0</v>
          </cell>
          <cell r="M12925">
            <v>72.17</v>
          </cell>
          <cell r="N12925">
            <v>0</v>
          </cell>
        </row>
        <row r="12926">
          <cell r="A12926" t="str">
            <v>WH1.512Thinned020</v>
          </cell>
          <cell r="B12926" t="str">
            <v xml:space="preserve">WH </v>
          </cell>
          <cell r="C12926">
            <v>1.5</v>
          </cell>
          <cell r="D12926">
            <v>12</v>
          </cell>
          <cell r="E12926" t="str">
            <v>Thinned</v>
          </cell>
          <cell r="F12926" t="str">
            <v xml:space="preserve"> 20-25</v>
          </cell>
          <cell r="G12926">
            <v>21.46</v>
          </cell>
          <cell r="H12926">
            <v>1.95</v>
          </cell>
          <cell r="I12926">
            <v>23.41</v>
          </cell>
          <cell r="J12926">
            <v>117.03</v>
          </cell>
          <cell r="K12926">
            <v>189.21</v>
          </cell>
          <cell r="L12926">
            <v>0</v>
          </cell>
          <cell r="M12926">
            <v>189.21</v>
          </cell>
          <cell r="N12926">
            <v>0</v>
          </cell>
        </row>
        <row r="12927">
          <cell r="A12927" t="str">
            <v>WH1.512Thinned025</v>
          </cell>
          <cell r="B12927" t="str">
            <v xml:space="preserve">WH </v>
          </cell>
          <cell r="C12927">
            <v>1.5</v>
          </cell>
          <cell r="D12927">
            <v>12</v>
          </cell>
          <cell r="E12927" t="str">
            <v>Thinned</v>
          </cell>
          <cell r="F12927" t="str">
            <v xml:space="preserve"> 25-30</v>
          </cell>
          <cell r="G12927">
            <v>5.66</v>
          </cell>
          <cell r="H12927">
            <v>5.05</v>
          </cell>
          <cell r="I12927">
            <v>10.71</v>
          </cell>
          <cell r="J12927">
            <v>53.57</v>
          </cell>
          <cell r="K12927">
            <v>242.78</v>
          </cell>
          <cell r="L12927">
            <v>-0.22</v>
          </cell>
          <cell r="M12927">
            <v>242.56</v>
          </cell>
          <cell r="N12927">
            <v>12.94</v>
          </cell>
        </row>
        <row r="12928">
          <cell r="A12928" t="str">
            <v>WH1.512Thinned030</v>
          </cell>
          <cell r="B12928" t="str">
            <v xml:space="preserve">WH </v>
          </cell>
          <cell r="C12928">
            <v>1.5</v>
          </cell>
          <cell r="D12928">
            <v>12</v>
          </cell>
          <cell r="E12928" t="str">
            <v>Thinned</v>
          </cell>
          <cell r="F12928" t="str">
            <v xml:space="preserve"> 30-35</v>
          </cell>
          <cell r="G12928">
            <v>6.2</v>
          </cell>
          <cell r="H12928">
            <v>-0.13</v>
          </cell>
          <cell r="I12928">
            <v>6.07</v>
          </cell>
          <cell r="J12928">
            <v>30.34</v>
          </cell>
          <cell r="K12928">
            <v>273.12</v>
          </cell>
          <cell r="L12928">
            <v>-0.39</v>
          </cell>
          <cell r="M12928">
            <v>272.73</v>
          </cell>
          <cell r="N12928">
            <v>9.44</v>
          </cell>
        </row>
        <row r="12929">
          <cell r="A12929" t="str">
            <v>WH1.512Thinned035</v>
          </cell>
          <cell r="B12929" t="str">
            <v xml:space="preserve">WH </v>
          </cell>
          <cell r="C12929">
            <v>1.5</v>
          </cell>
          <cell r="D12929">
            <v>12</v>
          </cell>
          <cell r="E12929" t="str">
            <v>Thinned</v>
          </cell>
          <cell r="F12929" t="str">
            <v xml:space="preserve"> 35-40</v>
          </cell>
          <cell r="G12929">
            <v>8.4499999999999993</v>
          </cell>
          <cell r="H12929">
            <v>2.29</v>
          </cell>
          <cell r="I12929">
            <v>10.75</v>
          </cell>
          <cell r="J12929">
            <v>53.75</v>
          </cell>
          <cell r="K12929">
            <v>326.87</v>
          </cell>
          <cell r="L12929">
            <v>-1.1499999999999999</v>
          </cell>
          <cell r="M12929">
            <v>325.72000000000003</v>
          </cell>
          <cell r="N12929">
            <v>4.71</v>
          </cell>
        </row>
        <row r="12930">
          <cell r="A12930" t="str">
            <v>WH1.512Thinned040</v>
          </cell>
          <cell r="B12930" t="str">
            <v xml:space="preserve">WH </v>
          </cell>
          <cell r="C12930">
            <v>1.5</v>
          </cell>
          <cell r="D12930">
            <v>12</v>
          </cell>
          <cell r="E12930" t="str">
            <v>Thinned</v>
          </cell>
          <cell r="F12930" t="str">
            <v xml:space="preserve"> 40-45</v>
          </cell>
          <cell r="G12930">
            <v>8.57</v>
          </cell>
          <cell r="H12930">
            <v>0.18</v>
          </cell>
          <cell r="I12930">
            <v>8.75</v>
          </cell>
          <cell r="J12930">
            <v>43.75</v>
          </cell>
          <cell r="K12930">
            <v>370.61</v>
          </cell>
          <cell r="L12930">
            <v>-2.04</v>
          </cell>
          <cell r="M12930">
            <v>368.57</v>
          </cell>
          <cell r="N12930">
            <v>5.53</v>
          </cell>
        </row>
        <row r="12931">
          <cell r="A12931" t="str">
            <v>WH1.512Thinned045</v>
          </cell>
          <cell r="B12931" t="str">
            <v xml:space="preserve">WH </v>
          </cell>
          <cell r="C12931">
            <v>1.5</v>
          </cell>
          <cell r="D12931">
            <v>12</v>
          </cell>
          <cell r="E12931" t="str">
            <v>Thinned</v>
          </cell>
          <cell r="F12931" t="str">
            <v xml:space="preserve"> 45-50</v>
          </cell>
          <cell r="G12931">
            <v>7.24</v>
          </cell>
          <cell r="H12931">
            <v>0.11</v>
          </cell>
          <cell r="I12931">
            <v>7.35</v>
          </cell>
          <cell r="J12931">
            <v>36.75</v>
          </cell>
          <cell r="K12931">
            <v>407.36</v>
          </cell>
          <cell r="L12931">
            <v>-2.91</v>
          </cell>
          <cell r="M12931">
            <v>404.45</v>
          </cell>
          <cell r="N12931">
            <v>5.36</v>
          </cell>
        </row>
        <row r="12932">
          <cell r="A12932" t="str">
            <v>WH1.512Thinned050</v>
          </cell>
          <cell r="B12932" t="str">
            <v xml:space="preserve">WH </v>
          </cell>
          <cell r="C12932">
            <v>1.5</v>
          </cell>
          <cell r="D12932">
            <v>12</v>
          </cell>
          <cell r="E12932" t="str">
            <v>Thinned</v>
          </cell>
          <cell r="F12932" t="str">
            <v xml:space="preserve"> 50-55</v>
          </cell>
          <cell r="G12932">
            <v>6.19</v>
          </cell>
          <cell r="H12932">
            <v>0.01</v>
          </cell>
          <cell r="I12932">
            <v>6.21</v>
          </cell>
          <cell r="J12932">
            <v>31.04</v>
          </cell>
          <cell r="K12932">
            <v>438.4</v>
          </cell>
          <cell r="L12932">
            <v>-3.75</v>
          </cell>
          <cell r="M12932">
            <v>434.65</v>
          </cell>
          <cell r="N12932">
            <v>5.26</v>
          </cell>
        </row>
        <row r="12933">
          <cell r="A12933" t="str">
            <v>WH1.512Thinned055</v>
          </cell>
          <cell r="B12933" t="str">
            <v xml:space="preserve">WH </v>
          </cell>
          <cell r="C12933">
            <v>1.5</v>
          </cell>
          <cell r="D12933">
            <v>12</v>
          </cell>
          <cell r="E12933" t="str">
            <v>Thinned</v>
          </cell>
          <cell r="F12933" t="str">
            <v xml:space="preserve"> 55-60</v>
          </cell>
          <cell r="G12933">
            <v>5.91</v>
          </cell>
          <cell r="H12933">
            <v>-0.26</v>
          </cell>
          <cell r="I12933">
            <v>5.66</v>
          </cell>
          <cell r="J12933">
            <v>28.28</v>
          </cell>
          <cell r="K12933">
            <v>466.68</v>
          </cell>
          <cell r="L12933">
            <v>-4.62</v>
          </cell>
          <cell r="M12933">
            <v>462.06</v>
          </cell>
          <cell r="N12933">
            <v>5.39</v>
          </cell>
        </row>
        <row r="12934">
          <cell r="A12934" t="str">
            <v>WH1.512Thinned060</v>
          </cell>
          <cell r="B12934" t="str">
            <v xml:space="preserve">WH </v>
          </cell>
          <cell r="C12934">
            <v>1.5</v>
          </cell>
          <cell r="D12934">
            <v>12</v>
          </cell>
          <cell r="E12934" t="str">
            <v>Thinned</v>
          </cell>
          <cell r="F12934" t="str">
            <v xml:space="preserve"> 60-65</v>
          </cell>
          <cell r="G12934">
            <v>4.93</v>
          </cell>
          <cell r="H12934">
            <v>-0.19</v>
          </cell>
          <cell r="I12934">
            <v>4.75</v>
          </cell>
          <cell r="J12934">
            <v>23.73</v>
          </cell>
          <cell r="K12934">
            <v>490.41</v>
          </cell>
          <cell r="L12934">
            <v>-5.48</v>
          </cell>
          <cell r="M12934">
            <v>484.93</v>
          </cell>
          <cell r="N12934">
            <v>5.32</v>
          </cell>
        </row>
        <row r="12935">
          <cell r="A12935" t="str">
            <v>WH1.512Thinned065</v>
          </cell>
          <cell r="B12935" t="str">
            <v xml:space="preserve">WH </v>
          </cell>
          <cell r="C12935">
            <v>1.5</v>
          </cell>
          <cell r="D12935">
            <v>12</v>
          </cell>
          <cell r="E12935" t="str">
            <v>Thinned</v>
          </cell>
          <cell r="F12935" t="str">
            <v xml:space="preserve"> 65-70</v>
          </cell>
          <cell r="G12935">
            <v>4.5199999999999996</v>
          </cell>
          <cell r="H12935">
            <v>-0.49</v>
          </cell>
          <cell r="I12935">
            <v>4.03</v>
          </cell>
          <cell r="J12935">
            <v>20.14</v>
          </cell>
          <cell r="K12935">
            <v>510.54</v>
          </cell>
          <cell r="L12935">
            <v>-6.26</v>
          </cell>
          <cell r="M12935">
            <v>504.28000000000003</v>
          </cell>
          <cell r="N12935">
            <v>4.83</v>
          </cell>
        </row>
        <row r="12936">
          <cell r="A12936" t="str">
            <v>WH1.512Thinned070</v>
          </cell>
          <cell r="B12936" t="str">
            <v xml:space="preserve">WH </v>
          </cell>
          <cell r="C12936">
            <v>1.5</v>
          </cell>
          <cell r="D12936">
            <v>12</v>
          </cell>
          <cell r="E12936" t="str">
            <v>Thinned</v>
          </cell>
          <cell r="F12936" t="str">
            <v xml:space="preserve"> 70-75</v>
          </cell>
          <cell r="G12936">
            <v>5.6</v>
          </cell>
          <cell r="H12936">
            <v>-0.39</v>
          </cell>
          <cell r="I12936">
            <v>5.21</v>
          </cell>
          <cell r="J12936">
            <v>26.06</v>
          </cell>
          <cell r="K12936">
            <v>536.6</v>
          </cell>
          <cell r="L12936">
            <v>-7.01</v>
          </cell>
          <cell r="M12936">
            <v>529.59</v>
          </cell>
          <cell r="N12936">
            <v>4.6399999999999997</v>
          </cell>
        </row>
        <row r="12937">
          <cell r="A12937" t="str">
            <v>WH1.512Thinned075</v>
          </cell>
          <cell r="B12937" t="str">
            <v xml:space="preserve">WH </v>
          </cell>
          <cell r="C12937">
            <v>1.5</v>
          </cell>
          <cell r="D12937">
            <v>12</v>
          </cell>
          <cell r="E12937" t="str">
            <v>Thinned</v>
          </cell>
          <cell r="F12937" t="str">
            <v xml:space="preserve"> 75-80</v>
          </cell>
          <cell r="G12937">
            <v>4.53</v>
          </cell>
          <cell r="H12937">
            <v>-0.05</v>
          </cell>
          <cell r="I12937">
            <v>4.47</v>
          </cell>
          <cell r="J12937">
            <v>22.36</v>
          </cell>
          <cell r="K12937">
            <v>558.97</v>
          </cell>
          <cell r="L12937">
            <v>-7.74</v>
          </cell>
          <cell r="M12937">
            <v>551.23</v>
          </cell>
          <cell r="N12937">
            <v>4.4800000000000004</v>
          </cell>
        </row>
        <row r="12938">
          <cell r="A12938" t="str">
            <v>WH1.512Thinned080</v>
          </cell>
          <cell r="B12938" t="str">
            <v xml:space="preserve">WH </v>
          </cell>
          <cell r="C12938">
            <v>1.5</v>
          </cell>
          <cell r="D12938">
            <v>12</v>
          </cell>
          <cell r="E12938" t="str">
            <v>Thinned</v>
          </cell>
          <cell r="F12938" t="str">
            <v xml:space="preserve"> 80-85</v>
          </cell>
          <cell r="G12938">
            <v>4.76</v>
          </cell>
          <cell r="H12938">
            <v>-0.02</v>
          </cell>
          <cell r="I12938">
            <v>4.74</v>
          </cell>
          <cell r="J12938">
            <v>23.69</v>
          </cell>
          <cell r="K12938">
            <v>582.66</v>
          </cell>
          <cell r="L12938">
            <v>-8.44</v>
          </cell>
          <cell r="M12938">
            <v>574.21999999999991</v>
          </cell>
          <cell r="N12938">
            <v>4.4000000000000004</v>
          </cell>
        </row>
        <row r="12939">
          <cell r="A12939" t="str">
            <v>WH1.512Thinned085</v>
          </cell>
          <cell r="B12939" t="str">
            <v xml:space="preserve">WH </v>
          </cell>
          <cell r="C12939">
            <v>1.5</v>
          </cell>
          <cell r="D12939">
            <v>12</v>
          </cell>
          <cell r="E12939" t="str">
            <v>Thinned</v>
          </cell>
          <cell r="F12939" t="str">
            <v xml:space="preserve"> 85-90</v>
          </cell>
          <cell r="G12939">
            <v>4.82</v>
          </cell>
          <cell r="H12939">
            <v>0.05</v>
          </cell>
          <cell r="I12939">
            <v>4.8600000000000003</v>
          </cell>
          <cell r="J12939">
            <v>24.32</v>
          </cell>
          <cell r="K12939">
            <v>606.98</v>
          </cell>
          <cell r="L12939">
            <v>-9.1300000000000008</v>
          </cell>
          <cell r="M12939">
            <v>597.85</v>
          </cell>
          <cell r="N12939">
            <v>4.28</v>
          </cell>
        </row>
        <row r="12940">
          <cell r="A12940" t="str">
            <v>WH1.512Thinned090</v>
          </cell>
          <cell r="B12940" t="str">
            <v xml:space="preserve">WH </v>
          </cell>
          <cell r="C12940">
            <v>1.5</v>
          </cell>
          <cell r="D12940">
            <v>12</v>
          </cell>
          <cell r="E12940" t="str">
            <v>Thinned</v>
          </cell>
          <cell r="F12940" t="str">
            <v xml:space="preserve"> 90-95</v>
          </cell>
          <cell r="G12940">
            <v>4.24</v>
          </cell>
          <cell r="H12940">
            <v>0.1</v>
          </cell>
          <cell r="I12940">
            <v>4.34</v>
          </cell>
          <cell r="J12940">
            <v>21.7</v>
          </cell>
          <cell r="K12940">
            <v>628.66999999999996</v>
          </cell>
          <cell r="L12940">
            <v>-9.8000000000000007</v>
          </cell>
          <cell r="M12940">
            <v>618.87</v>
          </cell>
          <cell r="N12940">
            <v>4.1500000000000004</v>
          </cell>
        </row>
        <row r="12941">
          <cell r="A12941" t="str">
            <v>WH1.512Thinned095</v>
          </cell>
          <cell r="B12941" t="str">
            <v xml:space="preserve">WH </v>
          </cell>
          <cell r="C12941">
            <v>1.5</v>
          </cell>
          <cell r="D12941">
            <v>12</v>
          </cell>
          <cell r="E12941" t="str">
            <v>Thinned</v>
          </cell>
          <cell r="F12941" t="str">
            <v xml:space="preserve"> 95-100</v>
          </cell>
          <cell r="G12941">
            <v>3.6</v>
          </cell>
          <cell r="H12941">
            <v>0.02</v>
          </cell>
          <cell r="I12941">
            <v>3.62</v>
          </cell>
          <cell r="J12941">
            <v>18.09</v>
          </cell>
          <cell r="K12941">
            <v>646.77</v>
          </cell>
          <cell r="L12941">
            <v>-10.46</v>
          </cell>
          <cell r="M12941">
            <v>636.30999999999995</v>
          </cell>
          <cell r="N12941">
            <v>4.08</v>
          </cell>
        </row>
        <row r="12942">
          <cell r="A12942" t="str">
            <v>WH1.512Thinned100</v>
          </cell>
          <cell r="B12942" t="str">
            <v xml:space="preserve">WH </v>
          </cell>
          <cell r="C12942">
            <v>1.5</v>
          </cell>
          <cell r="D12942">
            <v>12</v>
          </cell>
          <cell r="E12942" t="str">
            <v>Thinned</v>
          </cell>
          <cell r="F12942" t="str">
            <v>100-105</v>
          </cell>
          <cell r="G12942">
            <v>3.95</v>
          </cell>
          <cell r="H12942">
            <v>0.03</v>
          </cell>
          <cell r="I12942">
            <v>3.98</v>
          </cell>
          <cell r="J12942">
            <v>19.89</v>
          </cell>
          <cell r="K12942">
            <v>666.65</v>
          </cell>
          <cell r="L12942">
            <v>-11.11</v>
          </cell>
          <cell r="M12942">
            <v>655.54</v>
          </cell>
          <cell r="N12942">
            <v>3.98</v>
          </cell>
        </row>
        <row r="12943">
          <cell r="A12943" t="str">
            <v>WH1.512Thinned105</v>
          </cell>
          <cell r="B12943" t="str">
            <v xml:space="preserve">WH </v>
          </cell>
          <cell r="C12943">
            <v>1.5</v>
          </cell>
          <cell r="D12943">
            <v>12</v>
          </cell>
          <cell r="E12943" t="str">
            <v>Thinned</v>
          </cell>
          <cell r="F12943" t="str">
            <v>105-110</v>
          </cell>
          <cell r="G12943">
            <v>3.78</v>
          </cell>
          <cell r="H12943">
            <v>0.03</v>
          </cell>
          <cell r="I12943">
            <v>3.81</v>
          </cell>
          <cell r="J12943">
            <v>19.059999999999999</v>
          </cell>
          <cell r="K12943">
            <v>685.71</v>
          </cell>
          <cell r="L12943">
            <v>-11.73</v>
          </cell>
          <cell r="M12943">
            <v>673.98</v>
          </cell>
          <cell r="N12943">
            <v>3.88</v>
          </cell>
        </row>
        <row r="12944">
          <cell r="A12944" t="str">
            <v>WH1.512Thinned110</v>
          </cell>
          <cell r="B12944" t="str">
            <v xml:space="preserve">WH </v>
          </cell>
          <cell r="C12944">
            <v>1.5</v>
          </cell>
          <cell r="D12944">
            <v>12</v>
          </cell>
          <cell r="E12944" t="str">
            <v>Thinned</v>
          </cell>
          <cell r="F12944" t="str">
            <v>110-115</v>
          </cell>
          <cell r="G12944">
            <v>3.62</v>
          </cell>
          <cell r="H12944">
            <v>0.04</v>
          </cell>
          <cell r="I12944">
            <v>3.66</v>
          </cell>
          <cell r="J12944">
            <v>18.3</v>
          </cell>
          <cell r="K12944">
            <v>704.01</v>
          </cell>
          <cell r="L12944">
            <v>-12.34</v>
          </cell>
          <cell r="M12944">
            <v>691.67</v>
          </cell>
          <cell r="N12944">
            <v>3.77</v>
          </cell>
        </row>
        <row r="12945">
          <cell r="A12945" t="str">
            <v>WH1.512Thinned115</v>
          </cell>
          <cell r="B12945" t="str">
            <v xml:space="preserve">WH </v>
          </cell>
          <cell r="C12945">
            <v>1.5</v>
          </cell>
          <cell r="D12945">
            <v>12</v>
          </cell>
          <cell r="E12945" t="str">
            <v>Thinned</v>
          </cell>
          <cell r="F12945" t="str">
            <v>115-120</v>
          </cell>
          <cell r="G12945">
            <v>3.04</v>
          </cell>
          <cell r="H12945">
            <v>0.03</v>
          </cell>
          <cell r="I12945">
            <v>3.08</v>
          </cell>
          <cell r="J12945">
            <v>15.38</v>
          </cell>
          <cell r="K12945">
            <v>719.39</v>
          </cell>
          <cell r="L12945">
            <v>-12.93</v>
          </cell>
          <cell r="M12945">
            <v>706.46</v>
          </cell>
          <cell r="N12945">
            <v>3.67</v>
          </cell>
        </row>
        <row r="12946">
          <cell r="A12946" t="str">
            <v>WH1.512Thinned120</v>
          </cell>
          <cell r="B12946" t="str">
            <v xml:space="preserve">WH </v>
          </cell>
          <cell r="C12946">
            <v>1.5</v>
          </cell>
          <cell r="D12946">
            <v>12</v>
          </cell>
          <cell r="E12946" t="str">
            <v>Thinned</v>
          </cell>
          <cell r="F12946" t="str">
            <v>120-125</v>
          </cell>
          <cell r="G12946">
            <v>2.66</v>
          </cell>
          <cell r="H12946">
            <v>-0.01</v>
          </cell>
          <cell r="I12946">
            <v>2.66</v>
          </cell>
          <cell r="J12946">
            <v>13.29</v>
          </cell>
          <cell r="K12946">
            <v>732.67</v>
          </cell>
          <cell r="L12946">
            <v>-13.51</v>
          </cell>
          <cell r="M12946">
            <v>719.16</v>
          </cell>
          <cell r="N12946">
            <v>3.6</v>
          </cell>
        </row>
        <row r="12947">
          <cell r="A12947" t="str">
            <v>WH1.512Thinned125</v>
          </cell>
          <cell r="B12947" t="str">
            <v xml:space="preserve">WH </v>
          </cell>
          <cell r="C12947">
            <v>1.5</v>
          </cell>
          <cell r="D12947">
            <v>12</v>
          </cell>
          <cell r="E12947" t="str">
            <v>Thinned</v>
          </cell>
          <cell r="F12947" t="str">
            <v>125-130</v>
          </cell>
          <cell r="G12947">
            <v>2.92</v>
          </cell>
          <cell r="H12947">
            <v>-0.03</v>
          </cell>
          <cell r="I12947">
            <v>2.89</v>
          </cell>
          <cell r="J12947">
            <v>14.44</v>
          </cell>
          <cell r="K12947">
            <v>747.11</v>
          </cell>
          <cell r="L12947">
            <v>-14.08</v>
          </cell>
          <cell r="M12947">
            <v>733.03</v>
          </cell>
          <cell r="N12947">
            <v>3.52</v>
          </cell>
        </row>
        <row r="12948">
          <cell r="A12948" t="str">
            <v>WH1.512Thinned130</v>
          </cell>
          <cell r="B12948" t="str">
            <v xml:space="preserve">WH </v>
          </cell>
          <cell r="C12948">
            <v>1.5</v>
          </cell>
          <cell r="D12948">
            <v>12</v>
          </cell>
          <cell r="E12948" t="str">
            <v>Thinned</v>
          </cell>
          <cell r="F12948" t="str">
            <v>130-135</v>
          </cell>
          <cell r="G12948">
            <v>2.78</v>
          </cell>
          <cell r="H12948">
            <v>-0.03</v>
          </cell>
          <cell r="I12948">
            <v>2.75</v>
          </cell>
          <cell r="J12948">
            <v>13.74</v>
          </cell>
          <cell r="K12948">
            <v>760.85</v>
          </cell>
          <cell r="L12948">
            <v>-14.63</v>
          </cell>
          <cell r="M12948">
            <v>746.22</v>
          </cell>
          <cell r="N12948">
            <v>3.43</v>
          </cell>
        </row>
        <row r="12949">
          <cell r="A12949" t="str">
            <v>WH1.512Thinned135</v>
          </cell>
          <cell r="B12949" t="str">
            <v xml:space="preserve">WH </v>
          </cell>
          <cell r="C12949">
            <v>1.5</v>
          </cell>
          <cell r="D12949">
            <v>12</v>
          </cell>
          <cell r="E12949" t="str">
            <v>Thinned</v>
          </cell>
          <cell r="F12949" t="str">
            <v>135-140</v>
          </cell>
          <cell r="G12949">
            <v>2.64</v>
          </cell>
          <cell r="H12949">
            <v>-0.03</v>
          </cell>
          <cell r="I12949">
            <v>2.61</v>
          </cell>
          <cell r="J12949">
            <v>13.05</v>
          </cell>
          <cell r="K12949">
            <v>773.91</v>
          </cell>
          <cell r="L12949">
            <v>-15.17</v>
          </cell>
          <cell r="M12949">
            <v>758.74</v>
          </cell>
          <cell r="N12949">
            <v>3.34</v>
          </cell>
        </row>
        <row r="12950">
          <cell r="A12950" t="str">
            <v>WH1.512Thinned140</v>
          </cell>
          <cell r="B12950" t="str">
            <v xml:space="preserve">WH </v>
          </cell>
          <cell r="C12950">
            <v>1.5</v>
          </cell>
          <cell r="D12950">
            <v>12</v>
          </cell>
          <cell r="E12950" t="str">
            <v>Thinned</v>
          </cell>
          <cell r="F12950" t="str">
            <v>140-145</v>
          </cell>
          <cell r="G12950">
            <v>2.48</v>
          </cell>
          <cell r="H12950">
            <v>-0.03</v>
          </cell>
          <cell r="I12950">
            <v>2.4500000000000002</v>
          </cell>
          <cell r="J12950">
            <v>12.24</v>
          </cell>
          <cell r="K12950">
            <v>786.15</v>
          </cell>
          <cell r="L12950">
            <v>-15.7</v>
          </cell>
          <cell r="M12950">
            <v>770.44999999999993</v>
          </cell>
          <cell r="N12950">
            <v>3.25</v>
          </cell>
        </row>
        <row r="12951">
          <cell r="A12951" t="str">
            <v>WH1.512Thinned145</v>
          </cell>
          <cell r="B12951" t="str">
            <v xml:space="preserve">WH </v>
          </cell>
          <cell r="C12951">
            <v>1.5</v>
          </cell>
          <cell r="D12951">
            <v>12</v>
          </cell>
          <cell r="E12951" t="str">
            <v>Thinned</v>
          </cell>
          <cell r="F12951" t="str">
            <v>145-150</v>
          </cell>
          <cell r="G12951">
            <v>2.3199999999999998</v>
          </cell>
          <cell r="H12951">
            <v>-0.03</v>
          </cell>
          <cell r="I12951">
            <v>2.29</v>
          </cell>
          <cell r="J12951">
            <v>11.44</v>
          </cell>
          <cell r="K12951">
            <v>797.59</v>
          </cell>
          <cell r="L12951">
            <v>-16.21</v>
          </cell>
          <cell r="M12951">
            <v>781.38</v>
          </cell>
          <cell r="N12951">
            <v>3.17</v>
          </cell>
        </row>
        <row r="12952">
          <cell r="A12952" t="str">
            <v>WH1.512Thinned150</v>
          </cell>
          <cell r="B12952" t="str">
            <v xml:space="preserve">WH </v>
          </cell>
          <cell r="C12952">
            <v>1.5</v>
          </cell>
          <cell r="D12952">
            <v>12</v>
          </cell>
          <cell r="E12952" t="str">
            <v>Thinned</v>
          </cell>
          <cell r="F12952" t="str">
            <v>150-155</v>
          </cell>
          <cell r="G12952">
            <v>2.2400000000000002</v>
          </cell>
          <cell r="H12952">
            <v>-0.03</v>
          </cell>
          <cell r="I12952">
            <v>2.21</v>
          </cell>
          <cell r="J12952">
            <v>11.03</v>
          </cell>
          <cell r="K12952">
            <v>808.62</v>
          </cell>
          <cell r="L12952">
            <v>-16.71</v>
          </cell>
          <cell r="M12952">
            <v>791.91</v>
          </cell>
          <cell r="N12952">
            <v>3.08</v>
          </cell>
        </row>
        <row r="12953">
          <cell r="A12953" t="str">
            <v>WH1.512Thinned155</v>
          </cell>
          <cell r="B12953" t="str">
            <v xml:space="preserve">WH </v>
          </cell>
          <cell r="C12953">
            <v>1.5</v>
          </cell>
          <cell r="D12953">
            <v>12</v>
          </cell>
          <cell r="E12953" t="str">
            <v>Thinned</v>
          </cell>
          <cell r="F12953" t="str">
            <v>155-160</v>
          </cell>
          <cell r="G12953">
            <v>1.88</v>
          </cell>
          <cell r="H12953">
            <v>-0.05</v>
          </cell>
          <cell r="I12953">
            <v>1.83</v>
          </cell>
          <cell r="J12953">
            <v>9.14</v>
          </cell>
          <cell r="K12953">
            <v>817.77</v>
          </cell>
          <cell r="L12953">
            <v>-17.190000000000001</v>
          </cell>
          <cell r="M12953">
            <v>800.57999999999993</v>
          </cell>
          <cell r="N12953">
            <v>3.01</v>
          </cell>
        </row>
        <row r="12954">
          <cell r="A12954" t="str">
            <v>WH1.512Thinned160</v>
          </cell>
          <cell r="B12954" t="str">
            <v xml:space="preserve">WH </v>
          </cell>
          <cell r="C12954">
            <v>1.5</v>
          </cell>
          <cell r="D12954">
            <v>12</v>
          </cell>
          <cell r="E12954" t="str">
            <v>Thinned</v>
          </cell>
          <cell r="F12954" t="str">
            <v>160-165</v>
          </cell>
          <cell r="G12954">
            <v>1.68</v>
          </cell>
          <cell r="H12954">
            <v>-7.0000000000000007E-2</v>
          </cell>
          <cell r="I12954">
            <v>1.61</v>
          </cell>
          <cell r="J12954">
            <v>8.0299999999999994</v>
          </cell>
          <cell r="K12954">
            <v>825.8</v>
          </cell>
          <cell r="L12954">
            <v>-17.66</v>
          </cell>
          <cell r="M12954">
            <v>808.14</v>
          </cell>
          <cell r="N12954">
            <v>2.93</v>
          </cell>
        </row>
        <row r="12955">
          <cell r="A12955" t="str">
            <v>WH1.512Thinned165</v>
          </cell>
          <cell r="B12955" t="str">
            <v xml:space="preserve">WH </v>
          </cell>
          <cell r="C12955">
            <v>1.5</v>
          </cell>
          <cell r="D12955">
            <v>12</v>
          </cell>
          <cell r="E12955" t="str">
            <v>Thinned</v>
          </cell>
          <cell r="F12955" t="str">
            <v>165-170</v>
          </cell>
          <cell r="G12955">
            <v>1.65</v>
          </cell>
          <cell r="H12955">
            <v>-0.08</v>
          </cell>
          <cell r="I12955">
            <v>1.57</v>
          </cell>
          <cell r="J12955">
            <v>7.83</v>
          </cell>
          <cell r="K12955">
            <v>833.63</v>
          </cell>
          <cell r="L12955">
            <v>-18.12</v>
          </cell>
          <cell r="M12955">
            <v>815.51</v>
          </cell>
          <cell r="N12955">
            <v>2.86</v>
          </cell>
        </row>
        <row r="12956">
          <cell r="A12956" t="str">
            <v>WH1.512Thinned170</v>
          </cell>
          <cell r="B12956" t="str">
            <v xml:space="preserve">WH </v>
          </cell>
          <cell r="C12956">
            <v>1.5</v>
          </cell>
          <cell r="D12956">
            <v>12</v>
          </cell>
          <cell r="E12956" t="str">
            <v>Thinned</v>
          </cell>
          <cell r="F12956" t="str">
            <v>170-175</v>
          </cell>
          <cell r="G12956">
            <v>1.5</v>
          </cell>
          <cell r="H12956">
            <v>-0.09</v>
          </cell>
          <cell r="I12956">
            <v>1.4</v>
          </cell>
          <cell r="J12956">
            <v>7.02</v>
          </cell>
          <cell r="K12956">
            <v>840.65</v>
          </cell>
          <cell r="L12956">
            <v>-18.579999999999998</v>
          </cell>
          <cell r="M12956">
            <v>822.06999999999994</v>
          </cell>
          <cell r="N12956">
            <v>2.79</v>
          </cell>
        </row>
        <row r="12957">
          <cell r="A12957" t="str">
            <v>WH1.512Thinned175</v>
          </cell>
          <cell r="B12957" t="str">
            <v xml:space="preserve">WH </v>
          </cell>
          <cell r="C12957">
            <v>1.5</v>
          </cell>
          <cell r="D12957">
            <v>12</v>
          </cell>
          <cell r="E12957" t="str">
            <v>Thinned</v>
          </cell>
          <cell r="F12957" t="str">
            <v>175-180</v>
          </cell>
          <cell r="G12957">
            <v>1.44</v>
          </cell>
          <cell r="H12957">
            <v>-0.09</v>
          </cell>
          <cell r="I12957">
            <v>1.34</v>
          </cell>
          <cell r="J12957">
            <v>6.72</v>
          </cell>
          <cell r="K12957">
            <v>847.37</v>
          </cell>
          <cell r="L12957">
            <v>-19.02</v>
          </cell>
          <cell r="M12957">
            <v>828.35</v>
          </cell>
          <cell r="N12957">
            <v>2.72</v>
          </cell>
        </row>
        <row r="12958">
          <cell r="A12958" t="str">
            <v>WH1.512Thinned180</v>
          </cell>
          <cell r="B12958" t="str">
            <v xml:space="preserve">WH </v>
          </cell>
          <cell r="C12958">
            <v>1.5</v>
          </cell>
          <cell r="D12958">
            <v>12</v>
          </cell>
          <cell r="E12958" t="str">
            <v>Thinned</v>
          </cell>
          <cell r="F12958" t="str">
            <v>180-185</v>
          </cell>
          <cell r="G12958">
            <v>1.33</v>
          </cell>
          <cell r="H12958">
            <v>-0.1</v>
          </cell>
          <cell r="I12958">
            <v>1.24</v>
          </cell>
          <cell r="J12958">
            <v>6.19</v>
          </cell>
          <cell r="K12958">
            <v>853.56</v>
          </cell>
          <cell r="L12958">
            <v>-19.440000000000001</v>
          </cell>
          <cell r="M12958">
            <v>834.11999999999989</v>
          </cell>
          <cell r="N12958">
            <v>2.65</v>
          </cell>
        </row>
        <row r="12959">
          <cell r="A12959" t="str">
            <v>WH1.512Thinned185</v>
          </cell>
          <cell r="B12959" t="str">
            <v xml:space="preserve">WH </v>
          </cell>
          <cell r="C12959">
            <v>1.5</v>
          </cell>
          <cell r="D12959">
            <v>12</v>
          </cell>
          <cell r="E12959" t="str">
            <v>Thinned</v>
          </cell>
          <cell r="F12959" t="str">
            <v>185-190</v>
          </cell>
          <cell r="G12959">
            <v>1.24</v>
          </cell>
          <cell r="H12959">
            <v>-0.1</v>
          </cell>
          <cell r="I12959">
            <v>1.1399999999999999</v>
          </cell>
          <cell r="J12959">
            <v>5.72</v>
          </cell>
          <cell r="K12959">
            <v>859.28</v>
          </cell>
          <cell r="L12959">
            <v>-19.86</v>
          </cell>
          <cell r="M12959">
            <v>839.42</v>
          </cell>
          <cell r="N12959">
            <v>2.59</v>
          </cell>
        </row>
        <row r="12960">
          <cell r="A12960" t="str">
            <v>WH1.512Thinned190</v>
          </cell>
          <cell r="B12960" t="str">
            <v xml:space="preserve">WH </v>
          </cell>
          <cell r="C12960">
            <v>1.5</v>
          </cell>
          <cell r="D12960">
            <v>12</v>
          </cell>
          <cell r="E12960" t="str">
            <v>Thinned</v>
          </cell>
          <cell r="F12960" t="str">
            <v>190-195</v>
          </cell>
          <cell r="G12960">
            <v>1.1499999999999999</v>
          </cell>
          <cell r="H12960">
            <v>-0.1</v>
          </cell>
          <cell r="I12960">
            <v>1.05</v>
          </cell>
          <cell r="J12960">
            <v>5.25</v>
          </cell>
          <cell r="K12960">
            <v>864.53</v>
          </cell>
          <cell r="L12960">
            <v>-20.27</v>
          </cell>
          <cell r="M12960">
            <v>844.26</v>
          </cell>
          <cell r="N12960">
            <v>2.52</v>
          </cell>
        </row>
        <row r="12961">
          <cell r="A12961" t="str">
            <v>WH1.512Thinned195</v>
          </cell>
          <cell r="B12961" t="str">
            <v xml:space="preserve">WH </v>
          </cell>
          <cell r="C12961">
            <v>1.5</v>
          </cell>
          <cell r="D12961">
            <v>12</v>
          </cell>
          <cell r="E12961" t="str">
            <v>Thinned</v>
          </cell>
          <cell r="F12961" t="str">
            <v>195-200</v>
          </cell>
          <cell r="G12961">
            <v>1.06</v>
          </cell>
          <cell r="H12961">
            <v>-0.1</v>
          </cell>
          <cell r="I12961">
            <v>0.96</v>
          </cell>
          <cell r="J12961">
            <v>4.8</v>
          </cell>
          <cell r="K12961">
            <v>869.32</v>
          </cell>
          <cell r="L12961">
            <v>-20.66</v>
          </cell>
          <cell r="M12961">
            <v>848.66000000000008</v>
          </cell>
          <cell r="N12961">
            <v>2.46</v>
          </cell>
        </row>
        <row r="12962">
          <cell r="A12962" t="str">
            <v>WH1.514NO_thin000</v>
          </cell>
          <cell r="B12962" t="str">
            <v xml:space="preserve">WH </v>
          </cell>
          <cell r="C12962">
            <v>1.5</v>
          </cell>
          <cell r="D12962">
            <v>14</v>
          </cell>
          <cell r="E12962" t="str">
            <v>NO_thin</v>
          </cell>
          <cell r="F12962" t="str">
            <v xml:space="preserve">  0-5</v>
          </cell>
          <cell r="G12962">
            <v>0.45</v>
          </cell>
          <cell r="H12962">
            <v>0.91</v>
          </cell>
          <cell r="I12962">
            <v>1.37</v>
          </cell>
          <cell r="J12962">
            <v>6.83</v>
          </cell>
          <cell r="K12962">
            <v>6.83</v>
          </cell>
          <cell r="L12962">
            <v>0</v>
          </cell>
          <cell r="M12962">
            <v>6.83</v>
          </cell>
          <cell r="N12962">
            <v>0</v>
          </cell>
        </row>
        <row r="12963">
          <cell r="A12963" t="str">
            <v>WH1.514NO_thin005</v>
          </cell>
          <cell r="B12963" t="str">
            <v xml:space="preserve">WH </v>
          </cell>
          <cell r="C12963">
            <v>1.5</v>
          </cell>
          <cell r="D12963">
            <v>14</v>
          </cell>
          <cell r="E12963" t="str">
            <v>NO_thin</v>
          </cell>
          <cell r="F12963" t="str">
            <v xml:space="preserve">  5-10</v>
          </cell>
          <cell r="G12963">
            <v>1.39</v>
          </cell>
          <cell r="H12963">
            <v>1.1200000000000001</v>
          </cell>
          <cell r="I12963">
            <v>2.5099999999999998</v>
          </cell>
          <cell r="J12963">
            <v>12.56</v>
          </cell>
          <cell r="K12963">
            <v>19.39</v>
          </cell>
          <cell r="L12963">
            <v>0</v>
          </cell>
          <cell r="M12963">
            <v>19.39</v>
          </cell>
          <cell r="N12963">
            <v>0</v>
          </cell>
        </row>
        <row r="12964">
          <cell r="A12964" t="str">
            <v>WH1.514NO_thin010</v>
          </cell>
          <cell r="B12964" t="str">
            <v xml:space="preserve">WH </v>
          </cell>
          <cell r="C12964">
            <v>1.5</v>
          </cell>
          <cell r="D12964">
            <v>14</v>
          </cell>
          <cell r="E12964" t="str">
            <v>NO_thin</v>
          </cell>
          <cell r="F12964" t="str">
            <v xml:space="preserve"> 10-15</v>
          </cell>
          <cell r="G12964">
            <v>4.2300000000000004</v>
          </cell>
          <cell r="H12964">
            <v>1.1299999999999999</v>
          </cell>
          <cell r="I12964">
            <v>5.37</v>
          </cell>
          <cell r="J12964">
            <v>26.83</v>
          </cell>
          <cell r="K12964">
            <v>46.22</v>
          </cell>
          <cell r="L12964">
            <v>0</v>
          </cell>
          <cell r="M12964">
            <v>46.22</v>
          </cell>
          <cell r="N12964">
            <v>0</v>
          </cell>
        </row>
        <row r="12965">
          <cell r="A12965" t="str">
            <v>WH1.514NO_thin015</v>
          </cell>
          <cell r="B12965" t="str">
            <v xml:space="preserve">WH </v>
          </cell>
          <cell r="C12965">
            <v>1.5</v>
          </cell>
          <cell r="D12965">
            <v>14</v>
          </cell>
          <cell r="E12965" t="str">
            <v>NO_thin</v>
          </cell>
          <cell r="F12965" t="str">
            <v xml:space="preserve"> 15-20</v>
          </cell>
          <cell r="G12965">
            <v>12.92</v>
          </cell>
          <cell r="H12965">
            <v>1.1299999999999999</v>
          </cell>
          <cell r="I12965">
            <v>14.05</v>
          </cell>
          <cell r="J12965">
            <v>70.260000000000005</v>
          </cell>
          <cell r="K12965">
            <v>116.48</v>
          </cell>
          <cell r="L12965">
            <v>0</v>
          </cell>
          <cell r="M12965">
            <v>116.48</v>
          </cell>
          <cell r="N12965">
            <v>0</v>
          </cell>
        </row>
        <row r="12966">
          <cell r="A12966" t="str">
            <v>WH1.514NO_thin020</v>
          </cell>
          <cell r="B12966" t="str">
            <v xml:space="preserve">WH </v>
          </cell>
          <cell r="C12966">
            <v>1.5</v>
          </cell>
          <cell r="D12966">
            <v>14</v>
          </cell>
          <cell r="E12966" t="str">
            <v>NO_thin</v>
          </cell>
          <cell r="F12966" t="str">
            <v xml:space="preserve"> 20-25</v>
          </cell>
          <cell r="G12966">
            <v>29.88</v>
          </cell>
          <cell r="H12966">
            <v>3.5</v>
          </cell>
          <cell r="I12966">
            <v>33.39</v>
          </cell>
          <cell r="J12966">
            <v>166.94</v>
          </cell>
          <cell r="K12966">
            <v>283.42</v>
          </cell>
          <cell r="L12966">
            <v>0</v>
          </cell>
          <cell r="M12966">
            <v>283.42</v>
          </cell>
          <cell r="N12966">
            <v>0</v>
          </cell>
        </row>
        <row r="12967">
          <cell r="A12967" t="str">
            <v>WH1.514NO_thin025</v>
          </cell>
          <cell r="B12967" t="str">
            <v xml:space="preserve">WH </v>
          </cell>
          <cell r="C12967">
            <v>1.5</v>
          </cell>
          <cell r="D12967">
            <v>14</v>
          </cell>
          <cell r="E12967" t="str">
            <v>NO_thin</v>
          </cell>
          <cell r="F12967" t="str">
            <v xml:space="preserve"> 25-30</v>
          </cell>
          <cell r="G12967">
            <v>25.07</v>
          </cell>
          <cell r="H12967">
            <v>3.19</v>
          </cell>
          <cell r="I12967">
            <v>28.26</v>
          </cell>
          <cell r="J12967">
            <v>141.28</v>
          </cell>
          <cell r="K12967">
            <v>424.7</v>
          </cell>
          <cell r="L12967">
            <v>0</v>
          </cell>
          <cell r="M12967">
            <v>424.7</v>
          </cell>
          <cell r="N12967">
            <v>0</v>
          </cell>
        </row>
        <row r="12968">
          <cell r="A12968" t="str">
            <v>WH1.514NO_thin030</v>
          </cell>
          <cell r="B12968" t="str">
            <v xml:space="preserve">WH </v>
          </cell>
          <cell r="C12968">
            <v>1.5</v>
          </cell>
          <cell r="D12968">
            <v>14</v>
          </cell>
          <cell r="E12968" t="str">
            <v>NO_thin</v>
          </cell>
          <cell r="F12968" t="str">
            <v xml:space="preserve"> 30-35</v>
          </cell>
          <cell r="G12968">
            <v>18.100000000000001</v>
          </cell>
          <cell r="H12968">
            <v>1.07</v>
          </cell>
          <cell r="I12968">
            <v>19.170000000000002</v>
          </cell>
          <cell r="J12968">
            <v>95.83</v>
          </cell>
          <cell r="K12968">
            <v>520.53</v>
          </cell>
          <cell r="L12968">
            <v>0</v>
          </cell>
          <cell r="M12968">
            <v>520.53</v>
          </cell>
          <cell r="N12968">
            <v>0</v>
          </cell>
        </row>
        <row r="12969">
          <cell r="A12969" t="str">
            <v>WH1.514NO_thin035</v>
          </cell>
          <cell r="B12969" t="str">
            <v xml:space="preserve">WH </v>
          </cell>
          <cell r="C12969">
            <v>1.5</v>
          </cell>
          <cell r="D12969">
            <v>14</v>
          </cell>
          <cell r="E12969" t="str">
            <v>NO_thin</v>
          </cell>
          <cell r="F12969" t="str">
            <v xml:space="preserve"> 35-40</v>
          </cell>
          <cell r="G12969">
            <v>16.190000000000001</v>
          </cell>
          <cell r="H12969">
            <v>3.41</v>
          </cell>
          <cell r="I12969">
            <v>19.600000000000001</v>
          </cell>
          <cell r="J12969">
            <v>97.99</v>
          </cell>
          <cell r="K12969">
            <v>618.52</v>
          </cell>
          <cell r="L12969">
            <v>0</v>
          </cell>
          <cell r="M12969">
            <v>618.52</v>
          </cell>
          <cell r="N12969">
            <v>0</v>
          </cell>
        </row>
        <row r="12970">
          <cell r="A12970" t="str">
            <v>WH1.514NO_thin040</v>
          </cell>
          <cell r="B12970" t="str">
            <v xml:space="preserve">WH </v>
          </cell>
          <cell r="C12970">
            <v>1.5</v>
          </cell>
          <cell r="D12970">
            <v>14</v>
          </cell>
          <cell r="E12970" t="str">
            <v>NO_thin</v>
          </cell>
          <cell r="F12970" t="str">
            <v xml:space="preserve"> 40-45</v>
          </cell>
          <cell r="G12970">
            <v>11.96</v>
          </cell>
          <cell r="H12970">
            <v>6.7</v>
          </cell>
          <cell r="I12970">
            <v>18.66</v>
          </cell>
          <cell r="J12970">
            <v>93.32</v>
          </cell>
          <cell r="K12970">
            <v>711.83</v>
          </cell>
          <cell r="L12970">
            <v>0</v>
          </cell>
          <cell r="M12970">
            <v>711.83</v>
          </cell>
          <cell r="N12970">
            <v>0</v>
          </cell>
        </row>
        <row r="12971">
          <cell r="A12971" t="str">
            <v>WH1.514NO_thin045</v>
          </cell>
          <cell r="B12971" t="str">
            <v xml:space="preserve">WH </v>
          </cell>
          <cell r="C12971">
            <v>1.5</v>
          </cell>
          <cell r="D12971">
            <v>14</v>
          </cell>
          <cell r="E12971" t="str">
            <v>NO_thin</v>
          </cell>
          <cell r="F12971" t="str">
            <v xml:space="preserve"> 45-50</v>
          </cell>
          <cell r="G12971">
            <v>10.220000000000001</v>
          </cell>
          <cell r="H12971">
            <v>2.86</v>
          </cell>
          <cell r="I12971">
            <v>13.08</v>
          </cell>
          <cell r="J12971">
            <v>65.400000000000006</v>
          </cell>
          <cell r="K12971">
            <v>777.23</v>
          </cell>
          <cell r="L12971">
            <v>0</v>
          </cell>
          <cell r="M12971">
            <v>777.23</v>
          </cell>
          <cell r="N12971">
            <v>0</v>
          </cell>
        </row>
        <row r="12972">
          <cell r="A12972" t="str">
            <v>WH1.514NO_thin050</v>
          </cell>
          <cell r="B12972" t="str">
            <v xml:space="preserve">WH </v>
          </cell>
          <cell r="C12972">
            <v>1.5</v>
          </cell>
          <cell r="D12972">
            <v>14</v>
          </cell>
          <cell r="E12972" t="str">
            <v>NO_thin</v>
          </cell>
          <cell r="F12972" t="str">
            <v xml:space="preserve"> 50-55</v>
          </cell>
          <cell r="G12972">
            <v>9.85</v>
          </cell>
          <cell r="H12972">
            <v>1.19</v>
          </cell>
          <cell r="I12972">
            <v>11.03</v>
          </cell>
          <cell r="J12972">
            <v>55.16</v>
          </cell>
          <cell r="K12972">
            <v>832.39</v>
          </cell>
          <cell r="L12972">
            <v>0</v>
          </cell>
          <cell r="M12972">
            <v>832.39</v>
          </cell>
          <cell r="N12972">
            <v>0</v>
          </cell>
        </row>
        <row r="12973">
          <cell r="A12973" t="str">
            <v>WH1.514NO_thin055</v>
          </cell>
          <cell r="B12973" t="str">
            <v xml:space="preserve">WH </v>
          </cell>
          <cell r="C12973">
            <v>1.5</v>
          </cell>
          <cell r="D12973">
            <v>14</v>
          </cell>
          <cell r="E12973" t="str">
            <v>NO_thin</v>
          </cell>
          <cell r="F12973" t="str">
            <v xml:space="preserve"> 55-60</v>
          </cell>
          <cell r="G12973">
            <v>9.32</v>
          </cell>
          <cell r="H12973">
            <v>0.43</v>
          </cell>
          <cell r="I12973">
            <v>9.76</v>
          </cell>
          <cell r="J12973">
            <v>48.78</v>
          </cell>
          <cell r="K12973">
            <v>881.18</v>
          </cell>
          <cell r="L12973">
            <v>0</v>
          </cell>
          <cell r="M12973">
            <v>881.18</v>
          </cell>
          <cell r="N12973">
            <v>0</v>
          </cell>
        </row>
        <row r="12974">
          <cell r="A12974" t="str">
            <v>WH1.514NO_thin060</v>
          </cell>
          <cell r="B12974" t="str">
            <v xml:space="preserve">WH </v>
          </cell>
          <cell r="C12974">
            <v>1.5</v>
          </cell>
          <cell r="D12974">
            <v>14</v>
          </cell>
          <cell r="E12974" t="str">
            <v>NO_thin</v>
          </cell>
          <cell r="F12974" t="str">
            <v xml:space="preserve"> 60-65</v>
          </cell>
          <cell r="G12974">
            <v>9.01</v>
          </cell>
          <cell r="H12974">
            <v>-0.24</v>
          </cell>
          <cell r="I12974">
            <v>8.77</v>
          </cell>
          <cell r="J12974">
            <v>43.85</v>
          </cell>
          <cell r="K12974">
            <v>925.02</v>
          </cell>
          <cell r="L12974">
            <v>0</v>
          </cell>
          <cell r="M12974">
            <v>925.02</v>
          </cell>
          <cell r="N12974">
            <v>0</v>
          </cell>
        </row>
        <row r="12975">
          <cell r="A12975" t="str">
            <v>WH1.514NO_thin065</v>
          </cell>
          <cell r="B12975" t="str">
            <v xml:space="preserve">WH </v>
          </cell>
          <cell r="C12975">
            <v>1.5</v>
          </cell>
          <cell r="D12975">
            <v>14</v>
          </cell>
          <cell r="E12975" t="str">
            <v>NO_thin</v>
          </cell>
          <cell r="F12975" t="str">
            <v xml:space="preserve"> 65-70</v>
          </cell>
          <cell r="G12975">
            <v>8.3699999999999992</v>
          </cell>
          <cell r="H12975">
            <v>-0.38</v>
          </cell>
          <cell r="I12975">
            <v>7.98</v>
          </cell>
          <cell r="J12975">
            <v>39.92</v>
          </cell>
          <cell r="K12975">
            <v>964.95</v>
          </cell>
          <cell r="L12975">
            <v>0</v>
          </cell>
          <cell r="M12975">
            <v>964.95</v>
          </cell>
          <cell r="N12975">
            <v>0</v>
          </cell>
        </row>
        <row r="12976">
          <cell r="A12976" t="str">
            <v>WH1.514NO_thin070</v>
          </cell>
          <cell r="B12976" t="str">
            <v xml:space="preserve">WH </v>
          </cell>
          <cell r="C12976">
            <v>1.5</v>
          </cell>
          <cell r="D12976">
            <v>14</v>
          </cell>
          <cell r="E12976" t="str">
            <v>NO_thin</v>
          </cell>
          <cell r="F12976" t="str">
            <v xml:space="preserve"> 70-75</v>
          </cell>
          <cell r="G12976">
            <v>7.86</v>
          </cell>
          <cell r="H12976">
            <v>-0.03</v>
          </cell>
          <cell r="I12976">
            <v>7.83</v>
          </cell>
          <cell r="J12976">
            <v>39.159999999999997</v>
          </cell>
          <cell r="K12976">
            <v>1004.11</v>
          </cell>
          <cell r="L12976">
            <v>0</v>
          </cell>
          <cell r="M12976">
            <v>1004.11</v>
          </cell>
          <cell r="N12976">
            <v>0</v>
          </cell>
        </row>
        <row r="12977">
          <cell r="A12977" t="str">
            <v>WH1.514NO_thin075</v>
          </cell>
          <cell r="B12977" t="str">
            <v xml:space="preserve">WH </v>
          </cell>
          <cell r="C12977">
            <v>1.5</v>
          </cell>
          <cell r="D12977">
            <v>14</v>
          </cell>
          <cell r="E12977" t="str">
            <v>NO_thin</v>
          </cell>
          <cell r="F12977" t="str">
            <v xml:space="preserve"> 75-80</v>
          </cell>
          <cell r="G12977">
            <v>7.43</v>
          </cell>
          <cell r="H12977">
            <v>-0.2</v>
          </cell>
          <cell r="I12977">
            <v>7.23</v>
          </cell>
          <cell r="J12977">
            <v>36.17</v>
          </cell>
          <cell r="K12977">
            <v>1040.28</v>
          </cell>
          <cell r="L12977">
            <v>0</v>
          </cell>
          <cell r="M12977">
            <v>1040.28</v>
          </cell>
          <cell r="N12977">
            <v>0</v>
          </cell>
        </row>
        <row r="12978">
          <cell r="A12978" t="str">
            <v>WH1.514NO_thin080</v>
          </cell>
          <cell r="B12978" t="str">
            <v xml:space="preserve">WH </v>
          </cell>
          <cell r="C12978">
            <v>1.5</v>
          </cell>
          <cell r="D12978">
            <v>14</v>
          </cell>
          <cell r="E12978" t="str">
            <v>NO_thin</v>
          </cell>
          <cell r="F12978" t="str">
            <v xml:space="preserve"> 80-85</v>
          </cell>
          <cell r="G12978">
            <v>7.02</v>
          </cell>
          <cell r="H12978">
            <v>0.53</v>
          </cell>
          <cell r="I12978">
            <v>7.55</v>
          </cell>
          <cell r="J12978">
            <v>37.770000000000003</v>
          </cell>
          <cell r="K12978">
            <v>1078.05</v>
          </cell>
          <cell r="L12978">
            <v>0</v>
          </cell>
          <cell r="M12978">
            <v>1078.05</v>
          </cell>
          <cell r="N12978">
            <v>0</v>
          </cell>
        </row>
        <row r="12979">
          <cell r="A12979" t="str">
            <v>WH1.514NO_thin085</v>
          </cell>
          <cell r="B12979" t="str">
            <v xml:space="preserve">WH </v>
          </cell>
          <cell r="C12979">
            <v>1.5</v>
          </cell>
          <cell r="D12979">
            <v>14</v>
          </cell>
          <cell r="E12979" t="str">
            <v>NO_thin</v>
          </cell>
          <cell r="F12979" t="str">
            <v xml:space="preserve"> 85-90</v>
          </cell>
          <cell r="G12979">
            <v>6.74</v>
          </cell>
          <cell r="H12979">
            <v>0.09</v>
          </cell>
          <cell r="I12979">
            <v>6.82</v>
          </cell>
          <cell r="J12979">
            <v>34.11</v>
          </cell>
          <cell r="K12979">
            <v>1112.1600000000001</v>
          </cell>
          <cell r="L12979">
            <v>0</v>
          </cell>
          <cell r="M12979">
            <v>1112.1600000000001</v>
          </cell>
          <cell r="N12979">
            <v>0</v>
          </cell>
        </row>
        <row r="12980">
          <cell r="A12980" t="str">
            <v>WH1.514NO_thin090</v>
          </cell>
          <cell r="B12980" t="str">
            <v xml:space="preserve">WH </v>
          </cell>
          <cell r="C12980">
            <v>1.5</v>
          </cell>
          <cell r="D12980">
            <v>14</v>
          </cell>
          <cell r="E12980" t="str">
            <v>NO_thin</v>
          </cell>
          <cell r="F12980" t="str">
            <v xml:space="preserve"> 90-95</v>
          </cell>
          <cell r="G12980">
            <v>6.45</v>
          </cell>
          <cell r="H12980">
            <v>0.03</v>
          </cell>
          <cell r="I12980">
            <v>6.48</v>
          </cell>
          <cell r="J12980">
            <v>32.409999999999997</v>
          </cell>
          <cell r="K12980">
            <v>1144.57</v>
          </cell>
          <cell r="L12980">
            <v>0</v>
          </cell>
          <cell r="M12980">
            <v>1144.57</v>
          </cell>
          <cell r="N12980">
            <v>0</v>
          </cell>
        </row>
        <row r="12981">
          <cell r="A12981" t="str">
            <v>WH1.514NO_thin095</v>
          </cell>
          <cell r="B12981" t="str">
            <v xml:space="preserve">WH </v>
          </cell>
          <cell r="C12981">
            <v>1.5</v>
          </cell>
          <cell r="D12981">
            <v>14</v>
          </cell>
          <cell r="E12981" t="str">
            <v>NO_thin</v>
          </cell>
          <cell r="F12981" t="str">
            <v xml:space="preserve"> 95-100</v>
          </cell>
          <cell r="G12981">
            <v>6.09</v>
          </cell>
          <cell r="H12981">
            <v>0.05</v>
          </cell>
          <cell r="I12981">
            <v>6.14</v>
          </cell>
          <cell r="J12981">
            <v>30.71</v>
          </cell>
          <cell r="K12981">
            <v>1175.28</v>
          </cell>
          <cell r="L12981">
            <v>0</v>
          </cell>
          <cell r="M12981">
            <v>1175.28</v>
          </cell>
          <cell r="N12981">
            <v>0</v>
          </cell>
        </row>
        <row r="12982">
          <cell r="A12982" t="str">
            <v>WH1.514NO_thin100</v>
          </cell>
          <cell r="B12982" t="str">
            <v xml:space="preserve">WH </v>
          </cell>
          <cell r="C12982">
            <v>1.5</v>
          </cell>
          <cell r="D12982">
            <v>14</v>
          </cell>
          <cell r="E12982" t="str">
            <v>NO_thin</v>
          </cell>
          <cell r="F12982" t="str">
            <v>100-105</v>
          </cell>
          <cell r="G12982">
            <v>5.71</v>
          </cell>
          <cell r="H12982">
            <v>0.03</v>
          </cell>
          <cell r="I12982">
            <v>5.74</v>
          </cell>
          <cell r="J12982">
            <v>28.68</v>
          </cell>
          <cell r="K12982">
            <v>1203.96</v>
          </cell>
          <cell r="L12982">
            <v>0</v>
          </cell>
          <cell r="M12982">
            <v>1203.96</v>
          </cell>
          <cell r="N12982">
            <v>0</v>
          </cell>
        </row>
        <row r="12983">
          <cell r="A12983" t="str">
            <v>WH1.514NO_thin105</v>
          </cell>
          <cell r="B12983" t="str">
            <v xml:space="preserve">WH </v>
          </cell>
          <cell r="C12983">
            <v>1.5</v>
          </cell>
          <cell r="D12983">
            <v>14</v>
          </cell>
          <cell r="E12983" t="str">
            <v>NO_thin</v>
          </cell>
          <cell r="F12983" t="str">
            <v>105-110</v>
          </cell>
          <cell r="G12983">
            <v>5.36</v>
          </cell>
          <cell r="H12983">
            <v>-0.1</v>
          </cell>
          <cell r="I12983">
            <v>5.26</v>
          </cell>
          <cell r="J12983">
            <v>26.32</v>
          </cell>
          <cell r="K12983">
            <v>1230.28</v>
          </cell>
          <cell r="L12983">
            <v>0</v>
          </cell>
          <cell r="M12983">
            <v>1230.28</v>
          </cell>
          <cell r="N12983">
            <v>0</v>
          </cell>
        </row>
        <row r="12984">
          <cell r="A12984" t="str">
            <v>WH1.514NO_thin110</v>
          </cell>
          <cell r="B12984" t="str">
            <v xml:space="preserve">WH </v>
          </cell>
          <cell r="C12984">
            <v>1.5</v>
          </cell>
          <cell r="D12984">
            <v>14</v>
          </cell>
          <cell r="E12984" t="str">
            <v>NO_thin</v>
          </cell>
          <cell r="F12984" t="str">
            <v>110-115</v>
          </cell>
          <cell r="G12984">
            <v>5.1100000000000003</v>
          </cell>
          <cell r="H12984">
            <v>0.04</v>
          </cell>
          <cell r="I12984">
            <v>5.15</v>
          </cell>
          <cell r="J12984">
            <v>25.74</v>
          </cell>
          <cell r="K12984">
            <v>1256.02</v>
          </cell>
          <cell r="L12984">
            <v>0</v>
          </cell>
          <cell r="M12984">
            <v>1256.02</v>
          </cell>
          <cell r="N12984">
            <v>0</v>
          </cell>
        </row>
        <row r="12985">
          <cell r="A12985" t="str">
            <v>WH1.514NO_thin115</v>
          </cell>
          <cell r="B12985" t="str">
            <v xml:space="preserve">WH </v>
          </cell>
          <cell r="C12985">
            <v>1.5</v>
          </cell>
          <cell r="D12985">
            <v>14</v>
          </cell>
          <cell r="E12985" t="str">
            <v>NO_thin</v>
          </cell>
          <cell r="F12985" t="str">
            <v>115-120</v>
          </cell>
          <cell r="G12985">
            <v>4.96</v>
          </cell>
          <cell r="H12985">
            <v>0.03</v>
          </cell>
          <cell r="I12985">
            <v>4.99</v>
          </cell>
          <cell r="J12985">
            <v>24.95</v>
          </cell>
          <cell r="K12985">
            <v>1280.97</v>
          </cell>
          <cell r="L12985">
            <v>0</v>
          </cell>
          <cell r="M12985">
            <v>1280.97</v>
          </cell>
          <cell r="N12985">
            <v>0</v>
          </cell>
        </row>
        <row r="12986">
          <cell r="A12986" t="str">
            <v>WH1.514NO_thin120</v>
          </cell>
          <cell r="B12986" t="str">
            <v xml:space="preserve">WH </v>
          </cell>
          <cell r="C12986">
            <v>1.5</v>
          </cell>
          <cell r="D12986">
            <v>14</v>
          </cell>
          <cell r="E12986" t="str">
            <v>NO_thin</v>
          </cell>
          <cell r="F12986" t="str">
            <v>120-125</v>
          </cell>
          <cell r="G12986">
            <v>4.82</v>
          </cell>
          <cell r="H12986">
            <v>0.01</v>
          </cell>
          <cell r="I12986">
            <v>4.83</v>
          </cell>
          <cell r="J12986">
            <v>24.16</v>
          </cell>
          <cell r="K12986">
            <v>1305.1300000000001</v>
          </cell>
          <cell r="L12986">
            <v>0</v>
          </cell>
          <cell r="M12986">
            <v>1305.1300000000001</v>
          </cell>
          <cell r="N12986">
            <v>0</v>
          </cell>
        </row>
        <row r="12987">
          <cell r="A12987" t="str">
            <v>WH1.514NO_thin125</v>
          </cell>
          <cell r="B12987" t="str">
            <v xml:space="preserve">WH </v>
          </cell>
          <cell r="C12987">
            <v>1.5</v>
          </cell>
          <cell r="D12987">
            <v>14</v>
          </cell>
          <cell r="E12987" t="str">
            <v>NO_thin</v>
          </cell>
          <cell r="F12987" t="str">
            <v>125-130</v>
          </cell>
          <cell r="G12987">
            <v>4.6100000000000003</v>
          </cell>
          <cell r="H12987">
            <v>-0.01</v>
          </cell>
          <cell r="I12987">
            <v>4.59</v>
          </cell>
          <cell r="J12987">
            <v>22.97</v>
          </cell>
          <cell r="K12987">
            <v>1328.1</v>
          </cell>
          <cell r="L12987">
            <v>0</v>
          </cell>
          <cell r="M12987">
            <v>1328.1</v>
          </cell>
          <cell r="N12987">
            <v>0</v>
          </cell>
        </row>
        <row r="12988">
          <cell r="A12988" t="str">
            <v>WH1.514NO_thin130</v>
          </cell>
          <cell r="B12988" t="str">
            <v xml:space="preserve">WH </v>
          </cell>
          <cell r="C12988">
            <v>1.5</v>
          </cell>
          <cell r="D12988">
            <v>14</v>
          </cell>
          <cell r="E12988" t="str">
            <v>NO_thin</v>
          </cell>
          <cell r="F12988" t="str">
            <v>130-135</v>
          </cell>
          <cell r="G12988">
            <v>4.4000000000000004</v>
          </cell>
          <cell r="H12988">
            <v>-0.05</v>
          </cell>
          <cell r="I12988">
            <v>4.3499999999999996</v>
          </cell>
          <cell r="J12988">
            <v>21.76</v>
          </cell>
          <cell r="K12988">
            <v>1349.86</v>
          </cell>
          <cell r="L12988">
            <v>0</v>
          </cell>
          <cell r="M12988">
            <v>1349.86</v>
          </cell>
          <cell r="N12988">
            <v>0</v>
          </cell>
        </row>
        <row r="12989">
          <cell r="A12989" t="str">
            <v>WH1.514NO_thin135</v>
          </cell>
          <cell r="B12989" t="str">
            <v xml:space="preserve">WH </v>
          </cell>
          <cell r="C12989">
            <v>1.5</v>
          </cell>
          <cell r="D12989">
            <v>14</v>
          </cell>
          <cell r="E12989" t="str">
            <v>NO_thin</v>
          </cell>
          <cell r="F12989" t="str">
            <v>135-140</v>
          </cell>
          <cell r="G12989">
            <v>4.16</v>
          </cell>
          <cell r="H12989">
            <v>-7.0000000000000007E-2</v>
          </cell>
          <cell r="I12989">
            <v>4.09</v>
          </cell>
          <cell r="J12989">
            <v>20.43</v>
          </cell>
          <cell r="K12989">
            <v>1370.29</v>
          </cell>
          <cell r="L12989">
            <v>0</v>
          </cell>
          <cell r="M12989">
            <v>1370.29</v>
          </cell>
          <cell r="N12989">
            <v>0</v>
          </cell>
        </row>
        <row r="12990">
          <cell r="A12990" t="str">
            <v>WH1.514NO_thin140</v>
          </cell>
          <cell r="B12990" t="str">
            <v xml:space="preserve">WH </v>
          </cell>
          <cell r="C12990">
            <v>1.5</v>
          </cell>
          <cell r="D12990">
            <v>14</v>
          </cell>
          <cell r="E12990" t="str">
            <v>NO_thin</v>
          </cell>
          <cell r="F12990" t="str">
            <v>140-145</v>
          </cell>
          <cell r="G12990">
            <v>3.9</v>
          </cell>
          <cell r="H12990">
            <v>-0.09</v>
          </cell>
          <cell r="I12990">
            <v>3.81</v>
          </cell>
          <cell r="J12990">
            <v>19.059999999999999</v>
          </cell>
          <cell r="K12990">
            <v>1389.35</v>
          </cell>
          <cell r="L12990">
            <v>0</v>
          </cell>
          <cell r="M12990">
            <v>1389.35</v>
          </cell>
          <cell r="N12990">
            <v>0</v>
          </cell>
        </row>
        <row r="12991">
          <cell r="A12991" t="str">
            <v>WH1.514NO_thin145</v>
          </cell>
          <cell r="B12991" t="str">
            <v xml:space="preserve">WH </v>
          </cell>
          <cell r="C12991">
            <v>1.5</v>
          </cell>
          <cell r="D12991">
            <v>14</v>
          </cell>
          <cell r="E12991" t="str">
            <v>NO_thin</v>
          </cell>
          <cell r="F12991" t="str">
            <v>145-150</v>
          </cell>
          <cell r="G12991">
            <v>3.75</v>
          </cell>
          <cell r="H12991">
            <v>-0.1</v>
          </cell>
          <cell r="I12991">
            <v>3.65</v>
          </cell>
          <cell r="J12991">
            <v>18.27</v>
          </cell>
          <cell r="K12991">
            <v>1407.62</v>
          </cell>
          <cell r="L12991">
            <v>0</v>
          </cell>
          <cell r="M12991">
            <v>1407.62</v>
          </cell>
          <cell r="N12991">
            <v>0</v>
          </cell>
        </row>
        <row r="12992">
          <cell r="A12992" t="str">
            <v>WH1.514NO_thin150</v>
          </cell>
          <cell r="B12992" t="str">
            <v xml:space="preserve">WH </v>
          </cell>
          <cell r="C12992">
            <v>1.5</v>
          </cell>
          <cell r="D12992">
            <v>14</v>
          </cell>
          <cell r="E12992" t="str">
            <v>NO_thin</v>
          </cell>
          <cell r="F12992" t="str">
            <v>150-155</v>
          </cell>
          <cell r="G12992">
            <v>3.56</v>
          </cell>
          <cell r="H12992">
            <v>-0.09</v>
          </cell>
          <cell r="I12992">
            <v>3.47</v>
          </cell>
          <cell r="J12992">
            <v>17.36</v>
          </cell>
          <cell r="K12992">
            <v>1424.98</v>
          </cell>
          <cell r="L12992">
            <v>0</v>
          </cell>
          <cell r="M12992">
            <v>1424.98</v>
          </cell>
          <cell r="N12992">
            <v>0</v>
          </cell>
        </row>
        <row r="12993">
          <cell r="A12993" t="str">
            <v>WH1.514NO_thin155</v>
          </cell>
          <cell r="B12993" t="str">
            <v xml:space="preserve">WH </v>
          </cell>
          <cell r="C12993">
            <v>1.5</v>
          </cell>
          <cell r="D12993">
            <v>14</v>
          </cell>
          <cell r="E12993" t="str">
            <v>NO_thin</v>
          </cell>
          <cell r="F12993" t="str">
            <v>155-160</v>
          </cell>
          <cell r="G12993">
            <v>3.43</v>
          </cell>
          <cell r="H12993">
            <v>-0.11</v>
          </cell>
          <cell r="I12993">
            <v>3.32</v>
          </cell>
          <cell r="J12993">
            <v>16.61</v>
          </cell>
          <cell r="K12993">
            <v>1441.58</v>
          </cell>
          <cell r="L12993">
            <v>0</v>
          </cell>
          <cell r="M12993">
            <v>1441.58</v>
          </cell>
          <cell r="N12993">
            <v>0</v>
          </cell>
        </row>
        <row r="12994">
          <cell r="A12994" t="str">
            <v>WH1.514NO_thin160</v>
          </cell>
          <cell r="B12994" t="str">
            <v xml:space="preserve">WH </v>
          </cell>
          <cell r="C12994">
            <v>1.5</v>
          </cell>
          <cell r="D12994">
            <v>14</v>
          </cell>
          <cell r="E12994" t="str">
            <v>NO_thin</v>
          </cell>
          <cell r="F12994" t="str">
            <v>160-165</v>
          </cell>
          <cell r="G12994">
            <v>3.27</v>
          </cell>
          <cell r="H12994">
            <v>-0.14000000000000001</v>
          </cell>
          <cell r="I12994">
            <v>3.13</v>
          </cell>
          <cell r="J12994">
            <v>15.64</v>
          </cell>
          <cell r="K12994">
            <v>1457.22</v>
          </cell>
          <cell r="L12994">
            <v>0</v>
          </cell>
          <cell r="M12994">
            <v>1457.22</v>
          </cell>
          <cell r="N12994">
            <v>0</v>
          </cell>
        </row>
        <row r="12995">
          <cell r="A12995" t="str">
            <v>WH1.514NO_thin165</v>
          </cell>
          <cell r="B12995" t="str">
            <v xml:space="preserve">WH </v>
          </cell>
          <cell r="C12995">
            <v>1.5</v>
          </cell>
          <cell r="D12995">
            <v>14</v>
          </cell>
          <cell r="E12995" t="str">
            <v>NO_thin</v>
          </cell>
          <cell r="F12995" t="str">
            <v>165-170</v>
          </cell>
          <cell r="G12995">
            <v>3.1</v>
          </cell>
          <cell r="H12995">
            <v>-0.11</v>
          </cell>
          <cell r="I12995">
            <v>2.99</v>
          </cell>
          <cell r="J12995">
            <v>14.93</v>
          </cell>
          <cell r="K12995">
            <v>1472.15</v>
          </cell>
          <cell r="L12995">
            <v>0</v>
          </cell>
          <cell r="M12995">
            <v>1472.15</v>
          </cell>
          <cell r="N12995">
            <v>0</v>
          </cell>
        </row>
        <row r="12996">
          <cell r="A12996" t="str">
            <v>WH1.514NO_thin170</v>
          </cell>
          <cell r="B12996" t="str">
            <v xml:space="preserve">WH </v>
          </cell>
          <cell r="C12996">
            <v>1.5</v>
          </cell>
          <cell r="D12996">
            <v>14</v>
          </cell>
          <cell r="E12996" t="str">
            <v>NO_thin</v>
          </cell>
          <cell r="F12996" t="str">
            <v>170-175</v>
          </cell>
          <cell r="G12996">
            <v>2.96</v>
          </cell>
          <cell r="H12996">
            <v>0.18</v>
          </cell>
          <cell r="I12996">
            <v>3.14</v>
          </cell>
          <cell r="J12996">
            <v>15.7</v>
          </cell>
          <cell r="K12996">
            <v>1487.85</v>
          </cell>
          <cell r="L12996">
            <v>0</v>
          </cell>
          <cell r="M12996">
            <v>1487.85</v>
          </cell>
          <cell r="N12996">
            <v>0</v>
          </cell>
        </row>
        <row r="12997">
          <cell r="A12997" t="str">
            <v>WH1.514NO_thin175</v>
          </cell>
          <cell r="B12997" t="str">
            <v xml:space="preserve">WH </v>
          </cell>
          <cell r="C12997">
            <v>1.5</v>
          </cell>
          <cell r="D12997">
            <v>14</v>
          </cell>
          <cell r="E12997" t="str">
            <v>NO_thin</v>
          </cell>
          <cell r="F12997" t="str">
            <v>175-180</v>
          </cell>
          <cell r="G12997">
            <v>2.77</v>
          </cell>
          <cell r="H12997">
            <v>-0.17</v>
          </cell>
          <cell r="I12997">
            <v>2.6</v>
          </cell>
          <cell r="J12997">
            <v>12.98</v>
          </cell>
          <cell r="K12997">
            <v>1500.83</v>
          </cell>
          <cell r="L12997">
            <v>0</v>
          </cell>
          <cell r="M12997">
            <v>1500.83</v>
          </cell>
          <cell r="N12997">
            <v>0</v>
          </cell>
        </row>
        <row r="12998">
          <cell r="A12998" t="str">
            <v>WH1.514NO_thin180</v>
          </cell>
          <cell r="B12998" t="str">
            <v xml:space="preserve">WH </v>
          </cell>
          <cell r="C12998">
            <v>1.5</v>
          </cell>
          <cell r="D12998">
            <v>14</v>
          </cell>
          <cell r="E12998" t="str">
            <v>NO_thin</v>
          </cell>
          <cell r="F12998" t="str">
            <v>180-185</v>
          </cell>
          <cell r="G12998">
            <v>2.64</v>
          </cell>
          <cell r="H12998">
            <v>0.19</v>
          </cell>
          <cell r="I12998">
            <v>2.83</v>
          </cell>
          <cell r="J12998">
            <v>14.16</v>
          </cell>
          <cell r="K12998">
            <v>1514.98</v>
          </cell>
          <cell r="L12998">
            <v>0</v>
          </cell>
          <cell r="M12998">
            <v>1514.98</v>
          </cell>
          <cell r="N12998">
            <v>0</v>
          </cell>
        </row>
        <row r="12999">
          <cell r="A12999" t="str">
            <v>WH1.514NO_thin185</v>
          </cell>
          <cell r="B12999" t="str">
            <v xml:space="preserve">WH </v>
          </cell>
          <cell r="C12999">
            <v>1.5</v>
          </cell>
          <cell r="D12999">
            <v>14</v>
          </cell>
          <cell r="E12999" t="str">
            <v>NO_thin</v>
          </cell>
          <cell r="F12999" t="str">
            <v>185-190</v>
          </cell>
          <cell r="G12999">
            <v>2.64</v>
          </cell>
          <cell r="H12999">
            <v>-0.27</v>
          </cell>
          <cell r="I12999">
            <v>2.37</v>
          </cell>
          <cell r="J12999">
            <v>11.85</v>
          </cell>
          <cell r="K12999">
            <v>1526.83</v>
          </cell>
          <cell r="L12999">
            <v>0</v>
          </cell>
          <cell r="M12999">
            <v>1526.83</v>
          </cell>
          <cell r="N12999">
            <v>0</v>
          </cell>
        </row>
        <row r="13000">
          <cell r="A13000" t="str">
            <v>WH1.514NO_thin190</v>
          </cell>
          <cell r="B13000" t="str">
            <v xml:space="preserve">WH </v>
          </cell>
          <cell r="C13000">
            <v>1.5</v>
          </cell>
          <cell r="D13000">
            <v>14</v>
          </cell>
          <cell r="E13000" t="str">
            <v>NO_thin</v>
          </cell>
          <cell r="F13000" t="str">
            <v>190-195</v>
          </cell>
          <cell r="G13000">
            <v>2.52</v>
          </cell>
          <cell r="H13000">
            <v>-0.26</v>
          </cell>
          <cell r="I13000">
            <v>2.2599999999999998</v>
          </cell>
          <cell r="J13000">
            <v>11.28</v>
          </cell>
          <cell r="K13000">
            <v>1538.11</v>
          </cell>
          <cell r="L13000">
            <v>0</v>
          </cell>
          <cell r="M13000">
            <v>1538.11</v>
          </cell>
          <cell r="N13000">
            <v>0</v>
          </cell>
        </row>
        <row r="13001">
          <cell r="A13001" t="str">
            <v>WH1.514NO_thin195</v>
          </cell>
          <cell r="B13001" t="str">
            <v xml:space="preserve">WH </v>
          </cell>
          <cell r="C13001">
            <v>1.5</v>
          </cell>
          <cell r="D13001">
            <v>14</v>
          </cell>
          <cell r="E13001" t="str">
            <v>NO_thin</v>
          </cell>
          <cell r="F13001" t="str">
            <v>195-200</v>
          </cell>
          <cell r="G13001">
            <v>2.34</v>
          </cell>
          <cell r="H13001">
            <v>-0.25</v>
          </cell>
          <cell r="I13001">
            <v>2.09</v>
          </cell>
          <cell r="J13001">
            <v>10.45</v>
          </cell>
          <cell r="K13001">
            <v>1548.56</v>
          </cell>
          <cell r="L13001">
            <v>0</v>
          </cell>
          <cell r="M13001">
            <v>1548.56</v>
          </cell>
          <cell r="N13001">
            <v>0</v>
          </cell>
        </row>
        <row r="13002">
          <cell r="A13002" t="str">
            <v>WH1.514Thinned000</v>
          </cell>
          <cell r="B13002" t="str">
            <v xml:space="preserve">WH </v>
          </cell>
          <cell r="C13002">
            <v>1.5</v>
          </cell>
          <cell r="D13002">
            <v>14</v>
          </cell>
          <cell r="E13002" t="str">
            <v>Thinned</v>
          </cell>
          <cell r="F13002" t="str">
            <v xml:space="preserve">  0-5</v>
          </cell>
          <cell r="G13002">
            <v>0.45</v>
          </cell>
          <cell r="H13002">
            <v>0.91</v>
          </cell>
          <cell r="I13002">
            <v>1.37</v>
          </cell>
          <cell r="J13002">
            <v>6.83</v>
          </cell>
          <cell r="K13002">
            <v>6.83</v>
          </cell>
          <cell r="L13002">
            <v>0</v>
          </cell>
          <cell r="M13002">
            <v>6.83</v>
          </cell>
          <cell r="N13002">
            <v>0</v>
          </cell>
        </row>
        <row r="13003">
          <cell r="A13003" t="str">
            <v>WH1.514Thinned005</v>
          </cell>
          <cell r="B13003" t="str">
            <v xml:space="preserve">WH </v>
          </cell>
          <cell r="C13003">
            <v>1.5</v>
          </cell>
          <cell r="D13003">
            <v>14</v>
          </cell>
          <cell r="E13003" t="str">
            <v>Thinned</v>
          </cell>
          <cell r="F13003" t="str">
            <v xml:space="preserve">  5-10</v>
          </cell>
          <cell r="G13003">
            <v>1.39</v>
          </cell>
          <cell r="H13003">
            <v>1.1200000000000001</v>
          </cell>
          <cell r="I13003">
            <v>2.5099999999999998</v>
          </cell>
          <cell r="J13003">
            <v>12.56</v>
          </cell>
          <cell r="K13003">
            <v>19.39</v>
          </cell>
          <cell r="L13003">
            <v>0</v>
          </cell>
          <cell r="M13003">
            <v>19.39</v>
          </cell>
          <cell r="N13003">
            <v>0</v>
          </cell>
        </row>
        <row r="13004">
          <cell r="A13004" t="str">
            <v>WH1.514Thinned010</v>
          </cell>
          <cell r="B13004" t="str">
            <v xml:space="preserve">WH </v>
          </cell>
          <cell r="C13004">
            <v>1.5</v>
          </cell>
          <cell r="D13004">
            <v>14</v>
          </cell>
          <cell r="E13004" t="str">
            <v>Thinned</v>
          </cell>
          <cell r="F13004" t="str">
            <v xml:space="preserve"> 10-15</v>
          </cell>
          <cell r="G13004">
            <v>4.2300000000000004</v>
          </cell>
          <cell r="H13004">
            <v>1.1299999999999999</v>
          </cell>
          <cell r="I13004">
            <v>5.37</v>
          </cell>
          <cell r="J13004">
            <v>26.83</v>
          </cell>
          <cell r="K13004">
            <v>46.22</v>
          </cell>
          <cell r="L13004">
            <v>0</v>
          </cell>
          <cell r="M13004">
            <v>46.22</v>
          </cell>
          <cell r="N13004">
            <v>0</v>
          </cell>
        </row>
        <row r="13005">
          <cell r="A13005" t="str">
            <v>WH1.514Thinned015</v>
          </cell>
          <cell r="B13005" t="str">
            <v xml:space="preserve">WH </v>
          </cell>
          <cell r="C13005">
            <v>1.5</v>
          </cell>
          <cell r="D13005">
            <v>14</v>
          </cell>
          <cell r="E13005" t="str">
            <v>Thinned</v>
          </cell>
          <cell r="F13005" t="str">
            <v xml:space="preserve"> 15-20</v>
          </cell>
          <cell r="G13005">
            <v>12.92</v>
          </cell>
          <cell r="H13005">
            <v>1.1299999999999999</v>
          </cell>
          <cell r="I13005">
            <v>14.05</v>
          </cell>
          <cell r="J13005">
            <v>70.260000000000005</v>
          </cell>
          <cell r="K13005">
            <v>116.48</v>
          </cell>
          <cell r="L13005">
            <v>0</v>
          </cell>
          <cell r="M13005">
            <v>116.48</v>
          </cell>
          <cell r="N13005">
            <v>0</v>
          </cell>
        </row>
        <row r="13006">
          <cell r="A13006" t="str">
            <v>WH1.514Thinned020</v>
          </cell>
          <cell r="B13006" t="str">
            <v xml:space="preserve">WH </v>
          </cell>
          <cell r="C13006">
            <v>1.5</v>
          </cell>
          <cell r="D13006">
            <v>14</v>
          </cell>
          <cell r="E13006" t="str">
            <v>Thinned</v>
          </cell>
          <cell r="F13006" t="str">
            <v xml:space="preserve"> 20-25</v>
          </cell>
          <cell r="G13006">
            <v>29.88</v>
          </cell>
          <cell r="H13006">
            <v>3.5</v>
          </cell>
          <cell r="I13006">
            <v>33.39</v>
          </cell>
          <cell r="J13006">
            <v>166.94</v>
          </cell>
          <cell r="K13006">
            <v>283.42</v>
          </cell>
          <cell r="L13006">
            <v>0</v>
          </cell>
          <cell r="M13006">
            <v>283.42</v>
          </cell>
          <cell r="N13006">
            <v>0</v>
          </cell>
        </row>
        <row r="13007">
          <cell r="A13007" t="str">
            <v>WH1.514Thinned025</v>
          </cell>
          <cell r="B13007" t="str">
            <v xml:space="preserve">WH </v>
          </cell>
          <cell r="C13007">
            <v>1.5</v>
          </cell>
          <cell r="D13007">
            <v>14</v>
          </cell>
          <cell r="E13007" t="str">
            <v>Thinned</v>
          </cell>
          <cell r="F13007" t="str">
            <v xml:space="preserve"> 25-30</v>
          </cell>
          <cell r="G13007">
            <v>2</v>
          </cell>
          <cell r="H13007">
            <v>2.65</v>
          </cell>
          <cell r="I13007">
            <v>4.6399999999999997</v>
          </cell>
          <cell r="J13007">
            <v>23.22</v>
          </cell>
          <cell r="K13007">
            <v>306.64999999999998</v>
          </cell>
          <cell r="L13007">
            <v>-0.24</v>
          </cell>
          <cell r="M13007">
            <v>306.40999999999997</v>
          </cell>
          <cell r="N13007">
            <v>13.92</v>
          </cell>
        </row>
        <row r="13008">
          <cell r="A13008" t="str">
            <v>WH1.514Thinned030</v>
          </cell>
          <cell r="B13008" t="str">
            <v xml:space="preserve">WH </v>
          </cell>
          <cell r="C13008">
            <v>1.5</v>
          </cell>
          <cell r="D13008">
            <v>14</v>
          </cell>
          <cell r="E13008" t="str">
            <v>Thinned</v>
          </cell>
          <cell r="F13008" t="str">
            <v xml:space="preserve"> 30-35</v>
          </cell>
          <cell r="G13008">
            <v>7.36</v>
          </cell>
          <cell r="H13008">
            <v>-0.62</v>
          </cell>
          <cell r="I13008">
            <v>6.74</v>
          </cell>
          <cell r="J13008">
            <v>33.700000000000003</v>
          </cell>
          <cell r="K13008">
            <v>340.34</v>
          </cell>
          <cell r="L13008">
            <v>-0.43</v>
          </cell>
          <cell r="M13008">
            <v>339.90999999999997</v>
          </cell>
          <cell r="N13008">
            <v>10.65</v>
          </cell>
        </row>
        <row r="13009">
          <cell r="A13009" t="str">
            <v>WH1.514Thinned035</v>
          </cell>
          <cell r="B13009" t="str">
            <v xml:space="preserve">WH </v>
          </cell>
          <cell r="C13009">
            <v>1.5</v>
          </cell>
          <cell r="D13009">
            <v>14</v>
          </cell>
          <cell r="E13009" t="str">
            <v>Thinned</v>
          </cell>
          <cell r="F13009" t="str">
            <v xml:space="preserve"> 35-40</v>
          </cell>
          <cell r="G13009">
            <v>9.31</v>
          </cell>
          <cell r="H13009">
            <v>3.05</v>
          </cell>
          <cell r="I13009">
            <v>12.36</v>
          </cell>
          <cell r="J13009">
            <v>61.8</v>
          </cell>
          <cell r="K13009">
            <v>402.15</v>
          </cell>
          <cell r="L13009">
            <v>-1.29</v>
          </cell>
          <cell r="M13009">
            <v>400.85999999999996</v>
          </cell>
          <cell r="N13009">
            <v>5.34</v>
          </cell>
        </row>
        <row r="13010">
          <cell r="A13010" t="str">
            <v>WH1.514Thinned040</v>
          </cell>
          <cell r="B13010" t="str">
            <v xml:space="preserve">WH </v>
          </cell>
          <cell r="C13010">
            <v>1.5</v>
          </cell>
          <cell r="D13010">
            <v>14</v>
          </cell>
          <cell r="E13010" t="str">
            <v>Thinned</v>
          </cell>
          <cell r="F13010" t="str">
            <v xml:space="preserve"> 40-45</v>
          </cell>
          <cell r="G13010">
            <v>8.2899999999999991</v>
          </cell>
          <cell r="H13010">
            <v>0.8</v>
          </cell>
          <cell r="I13010">
            <v>9.1</v>
          </cell>
          <cell r="J13010">
            <v>45.48</v>
          </cell>
          <cell r="K13010">
            <v>447.63</v>
          </cell>
          <cell r="L13010">
            <v>-2.2599999999999998</v>
          </cell>
          <cell r="M13010">
            <v>445.37</v>
          </cell>
          <cell r="N13010">
            <v>6</v>
          </cell>
        </row>
        <row r="13011">
          <cell r="A13011" t="str">
            <v>WH1.514Thinned045</v>
          </cell>
          <cell r="B13011" t="str">
            <v xml:space="preserve">WH </v>
          </cell>
          <cell r="C13011">
            <v>1.5</v>
          </cell>
          <cell r="D13011">
            <v>14</v>
          </cell>
          <cell r="E13011" t="str">
            <v>Thinned</v>
          </cell>
          <cell r="F13011" t="str">
            <v xml:space="preserve"> 45-50</v>
          </cell>
          <cell r="G13011">
            <v>6.52</v>
          </cell>
          <cell r="H13011">
            <v>-0.01</v>
          </cell>
          <cell r="I13011">
            <v>6.51</v>
          </cell>
          <cell r="J13011">
            <v>32.549999999999997</v>
          </cell>
          <cell r="K13011">
            <v>480.18</v>
          </cell>
          <cell r="L13011">
            <v>-3.25</v>
          </cell>
          <cell r="M13011">
            <v>476.93</v>
          </cell>
          <cell r="N13011">
            <v>6.13</v>
          </cell>
        </row>
        <row r="13012">
          <cell r="A13012" t="str">
            <v>WH1.514Thinned050</v>
          </cell>
          <cell r="B13012" t="str">
            <v xml:space="preserve">WH </v>
          </cell>
          <cell r="C13012">
            <v>1.5</v>
          </cell>
          <cell r="D13012">
            <v>14</v>
          </cell>
          <cell r="E13012" t="str">
            <v>Thinned</v>
          </cell>
          <cell r="F13012" t="str">
            <v xml:space="preserve"> 50-55</v>
          </cell>
          <cell r="G13012">
            <v>7.32</v>
          </cell>
          <cell r="H13012">
            <v>-0.69</v>
          </cell>
          <cell r="I13012">
            <v>6.62</v>
          </cell>
          <cell r="J13012">
            <v>33.11</v>
          </cell>
          <cell r="K13012">
            <v>513.29</v>
          </cell>
          <cell r="L13012">
            <v>-4.26</v>
          </cell>
          <cell r="M13012">
            <v>509.03</v>
          </cell>
          <cell r="N13012">
            <v>6.29</v>
          </cell>
        </row>
        <row r="13013">
          <cell r="A13013" t="str">
            <v>WH1.514Thinned055</v>
          </cell>
          <cell r="B13013" t="str">
            <v xml:space="preserve">WH </v>
          </cell>
          <cell r="C13013">
            <v>1.5</v>
          </cell>
          <cell r="D13013">
            <v>14</v>
          </cell>
          <cell r="E13013" t="str">
            <v>Thinned</v>
          </cell>
          <cell r="F13013" t="str">
            <v xml:space="preserve"> 55-60</v>
          </cell>
          <cell r="G13013">
            <v>4.62</v>
          </cell>
          <cell r="H13013">
            <v>-0.42</v>
          </cell>
          <cell r="I13013">
            <v>4.2</v>
          </cell>
          <cell r="J13013">
            <v>21.01</v>
          </cell>
          <cell r="K13013">
            <v>534.29999999999995</v>
          </cell>
          <cell r="L13013">
            <v>-5.26</v>
          </cell>
          <cell r="M13013">
            <v>529.04</v>
          </cell>
          <cell r="N13013">
            <v>6.21</v>
          </cell>
        </row>
        <row r="13014">
          <cell r="A13014" t="str">
            <v>WH1.514Thinned060</v>
          </cell>
          <cell r="B13014" t="str">
            <v xml:space="preserve">WH </v>
          </cell>
          <cell r="C13014">
            <v>1.5</v>
          </cell>
          <cell r="D13014">
            <v>14</v>
          </cell>
          <cell r="E13014" t="str">
            <v>Thinned</v>
          </cell>
          <cell r="F13014" t="str">
            <v xml:space="preserve"> 60-65</v>
          </cell>
          <cell r="G13014">
            <v>5.93</v>
          </cell>
          <cell r="H13014">
            <v>-0.48</v>
          </cell>
          <cell r="I13014">
            <v>5.44</v>
          </cell>
          <cell r="J13014">
            <v>27.22</v>
          </cell>
          <cell r="K13014">
            <v>561.52</v>
          </cell>
          <cell r="L13014">
            <v>-6.22</v>
          </cell>
          <cell r="M13014">
            <v>555.29999999999995</v>
          </cell>
          <cell r="N13014">
            <v>5.93</v>
          </cell>
        </row>
        <row r="13015">
          <cell r="A13015" t="str">
            <v>WH1.514Thinned065</v>
          </cell>
          <cell r="B13015" t="str">
            <v xml:space="preserve">WH </v>
          </cell>
          <cell r="C13015">
            <v>1.5</v>
          </cell>
          <cell r="D13015">
            <v>14</v>
          </cell>
          <cell r="E13015" t="str">
            <v>Thinned</v>
          </cell>
          <cell r="F13015" t="str">
            <v xml:space="preserve"> 65-70</v>
          </cell>
          <cell r="G13015">
            <v>4.42</v>
          </cell>
          <cell r="H13015">
            <v>-0.23</v>
          </cell>
          <cell r="I13015">
            <v>4.1900000000000004</v>
          </cell>
          <cell r="J13015">
            <v>20.94</v>
          </cell>
          <cell r="K13015">
            <v>582.46</v>
          </cell>
          <cell r="L13015">
            <v>-7.1</v>
          </cell>
          <cell r="M13015">
            <v>575.36</v>
          </cell>
          <cell r="N13015">
            <v>5.46</v>
          </cell>
        </row>
        <row r="13016">
          <cell r="A13016" t="str">
            <v>WH1.514Thinned070</v>
          </cell>
          <cell r="B13016" t="str">
            <v xml:space="preserve">WH </v>
          </cell>
          <cell r="C13016">
            <v>1.5</v>
          </cell>
          <cell r="D13016">
            <v>14</v>
          </cell>
          <cell r="E13016" t="str">
            <v>Thinned</v>
          </cell>
          <cell r="F13016" t="str">
            <v xml:space="preserve"> 70-75</v>
          </cell>
          <cell r="G13016">
            <v>5.51</v>
          </cell>
          <cell r="H13016">
            <v>-0.21</v>
          </cell>
          <cell r="I13016">
            <v>5.31</v>
          </cell>
          <cell r="J13016">
            <v>26.53</v>
          </cell>
          <cell r="K13016">
            <v>608.98</v>
          </cell>
          <cell r="L13016">
            <v>-7.95</v>
          </cell>
          <cell r="M13016">
            <v>601.03</v>
          </cell>
          <cell r="N13016">
            <v>5.25</v>
          </cell>
        </row>
        <row r="13017">
          <cell r="A13017" t="str">
            <v>WH1.514Thinned075</v>
          </cell>
          <cell r="B13017" t="str">
            <v xml:space="preserve">WH </v>
          </cell>
          <cell r="C13017">
            <v>1.5</v>
          </cell>
          <cell r="D13017">
            <v>14</v>
          </cell>
          <cell r="E13017" t="str">
            <v>Thinned</v>
          </cell>
          <cell r="F13017" t="str">
            <v xml:space="preserve"> 75-80</v>
          </cell>
          <cell r="G13017">
            <v>4.74</v>
          </cell>
          <cell r="H13017">
            <v>-0.09</v>
          </cell>
          <cell r="I13017">
            <v>4.6399999999999997</v>
          </cell>
          <cell r="J13017">
            <v>23.22</v>
          </cell>
          <cell r="K13017">
            <v>632.21</v>
          </cell>
          <cell r="L13017">
            <v>-8.77</v>
          </cell>
          <cell r="M13017">
            <v>623.44000000000005</v>
          </cell>
          <cell r="N13017">
            <v>5.07</v>
          </cell>
        </row>
        <row r="13018">
          <cell r="A13018" t="str">
            <v>WH1.514Thinned080</v>
          </cell>
          <cell r="B13018" t="str">
            <v xml:space="preserve">WH </v>
          </cell>
          <cell r="C13018">
            <v>1.5</v>
          </cell>
          <cell r="D13018">
            <v>14</v>
          </cell>
          <cell r="E13018" t="str">
            <v>Thinned</v>
          </cell>
          <cell r="F13018" t="str">
            <v xml:space="preserve"> 80-85</v>
          </cell>
          <cell r="G13018">
            <v>4.22</v>
          </cell>
          <cell r="H13018">
            <v>7.0000000000000007E-2</v>
          </cell>
          <cell r="I13018">
            <v>4.29</v>
          </cell>
          <cell r="J13018">
            <v>21.46</v>
          </cell>
          <cell r="K13018">
            <v>653.66999999999996</v>
          </cell>
          <cell r="L13018">
            <v>-9.58</v>
          </cell>
          <cell r="M13018">
            <v>644.08999999999992</v>
          </cell>
          <cell r="N13018">
            <v>5.0199999999999996</v>
          </cell>
        </row>
        <row r="13019">
          <cell r="A13019" t="str">
            <v>WH1.514Thinned085</v>
          </cell>
          <cell r="B13019" t="str">
            <v xml:space="preserve">WH </v>
          </cell>
          <cell r="C13019">
            <v>1.5</v>
          </cell>
          <cell r="D13019">
            <v>14</v>
          </cell>
          <cell r="E13019" t="str">
            <v>Thinned</v>
          </cell>
          <cell r="F13019" t="str">
            <v xml:space="preserve"> 85-90</v>
          </cell>
          <cell r="G13019">
            <v>4.3</v>
          </cell>
          <cell r="H13019">
            <v>0.04</v>
          </cell>
          <cell r="I13019">
            <v>4.3499999999999996</v>
          </cell>
          <cell r="J13019">
            <v>21.73</v>
          </cell>
          <cell r="K13019">
            <v>675.4</v>
          </cell>
          <cell r="L13019">
            <v>-10.38</v>
          </cell>
          <cell r="M13019">
            <v>665.02</v>
          </cell>
          <cell r="N13019">
            <v>5</v>
          </cell>
        </row>
        <row r="13020">
          <cell r="A13020" t="str">
            <v>WH1.514Thinned090</v>
          </cell>
          <cell r="B13020" t="str">
            <v xml:space="preserve">WH </v>
          </cell>
          <cell r="C13020">
            <v>1.5</v>
          </cell>
          <cell r="D13020">
            <v>14</v>
          </cell>
          <cell r="E13020" t="str">
            <v>Thinned</v>
          </cell>
          <cell r="F13020" t="str">
            <v xml:space="preserve"> 90-95</v>
          </cell>
          <cell r="G13020">
            <v>4.13</v>
          </cell>
          <cell r="H13020">
            <v>0.06</v>
          </cell>
          <cell r="I13020">
            <v>4.1900000000000004</v>
          </cell>
          <cell r="J13020">
            <v>20.96</v>
          </cell>
          <cell r="K13020">
            <v>696.36</v>
          </cell>
          <cell r="L13020">
            <v>-11.18</v>
          </cell>
          <cell r="M13020">
            <v>685.18000000000006</v>
          </cell>
          <cell r="N13020">
            <v>4.9400000000000004</v>
          </cell>
        </row>
        <row r="13021">
          <cell r="A13021" t="str">
            <v>WH1.514Thinned095</v>
          </cell>
          <cell r="B13021" t="str">
            <v xml:space="preserve">WH </v>
          </cell>
          <cell r="C13021">
            <v>1.5</v>
          </cell>
          <cell r="D13021">
            <v>14</v>
          </cell>
          <cell r="E13021" t="str">
            <v>Thinned</v>
          </cell>
          <cell r="F13021" t="str">
            <v xml:space="preserve"> 95-100</v>
          </cell>
          <cell r="G13021">
            <v>3.19</v>
          </cell>
          <cell r="H13021">
            <v>7.0000000000000007E-2</v>
          </cell>
          <cell r="I13021">
            <v>3.27</v>
          </cell>
          <cell r="J13021">
            <v>16.34</v>
          </cell>
          <cell r="K13021">
            <v>712.7</v>
          </cell>
          <cell r="L13021">
            <v>-11.97</v>
          </cell>
          <cell r="M13021">
            <v>700.73</v>
          </cell>
          <cell r="N13021">
            <v>4.88</v>
          </cell>
        </row>
        <row r="13022">
          <cell r="A13022" t="str">
            <v>WH1.514Thinned100</v>
          </cell>
          <cell r="B13022" t="str">
            <v xml:space="preserve">WH </v>
          </cell>
          <cell r="C13022">
            <v>1.5</v>
          </cell>
          <cell r="D13022">
            <v>14</v>
          </cell>
          <cell r="E13022" t="str">
            <v>Thinned</v>
          </cell>
          <cell r="F13022" t="str">
            <v>100-105</v>
          </cell>
          <cell r="G13022">
            <v>3.02</v>
          </cell>
          <cell r="H13022">
            <v>0.01</v>
          </cell>
          <cell r="I13022">
            <v>3.03</v>
          </cell>
          <cell r="J13022">
            <v>15.15</v>
          </cell>
          <cell r="K13022">
            <v>727.85</v>
          </cell>
          <cell r="L13022">
            <v>-12.75</v>
          </cell>
          <cell r="M13022">
            <v>715.1</v>
          </cell>
          <cell r="N13022">
            <v>4.8600000000000003</v>
          </cell>
        </row>
        <row r="13023">
          <cell r="A13023" t="str">
            <v>WH1.514Thinned105</v>
          </cell>
          <cell r="B13023" t="str">
            <v xml:space="preserve">WH </v>
          </cell>
          <cell r="C13023">
            <v>1.5</v>
          </cell>
          <cell r="D13023">
            <v>14</v>
          </cell>
          <cell r="E13023" t="str">
            <v>Thinned</v>
          </cell>
          <cell r="F13023" t="str">
            <v>105-110</v>
          </cell>
          <cell r="G13023">
            <v>3.05</v>
          </cell>
          <cell r="H13023">
            <v>-0.01</v>
          </cell>
          <cell r="I13023">
            <v>3.04</v>
          </cell>
          <cell r="J13023">
            <v>15.22</v>
          </cell>
          <cell r="K13023">
            <v>743.06</v>
          </cell>
          <cell r="L13023">
            <v>-13.53</v>
          </cell>
          <cell r="M13023">
            <v>729.53</v>
          </cell>
          <cell r="N13023">
            <v>4.8099999999999996</v>
          </cell>
        </row>
        <row r="13024">
          <cell r="A13024" t="str">
            <v>WH1.514Thinned110</v>
          </cell>
          <cell r="B13024" t="str">
            <v xml:space="preserve">WH </v>
          </cell>
          <cell r="C13024">
            <v>1.5</v>
          </cell>
          <cell r="D13024">
            <v>14</v>
          </cell>
          <cell r="E13024" t="str">
            <v>Thinned</v>
          </cell>
          <cell r="F13024" t="str">
            <v>110-115</v>
          </cell>
          <cell r="G13024">
            <v>2.78</v>
          </cell>
          <cell r="H13024">
            <v>-0.01</v>
          </cell>
          <cell r="I13024">
            <v>2.77</v>
          </cell>
          <cell r="J13024">
            <v>13.84</v>
          </cell>
          <cell r="K13024">
            <v>756.91</v>
          </cell>
          <cell r="L13024">
            <v>-14.3</v>
          </cell>
          <cell r="M13024">
            <v>742.61</v>
          </cell>
          <cell r="N13024">
            <v>4.76</v>
          </cell>
        </row>
        <row r="13025">
          <cell r="A13025" t="str">
            <v>WH1.514Thinned115</v>
          </cell>
          <cell r="B13025" t="str">
            <v xml:space="preserve">WH </v>
          </cell>
          <cell r="C13025">
            <v>1.5</v>
          </cell>
          <cell r="D13025">
            <v>14</v>
          </cell>
          <cell r="E13025" t="str">
            <v>Thinned</v>
          </cell>
          <cell r="F13025" t="str">
            <v>115-120</v>
          </cell>
          <cell r="G13025">
            <v>2.54</v>
          </cell>
          <cell r="H13025">
            <v>0</v>
          </cell>
          <cell r="I13025">
            <v>2.54</v>
          </cell>
          <cell r="J13025">
            <v>12.71</v>
          </cell>
          <cell r="K13025">
            <v>769.61</v>
          </cell>
          <cell r="L13025">
            <v>-15.06</v>
          </cell>
          <cell r="M13025">
            <v>754.55000000000007</v>
          </cell>
          <cell r="N13025">
            <v>4.7</v>
          </cell>
        </row>
        <row r="13026">
          <cell r="A13026" t="str">
            <v>WH1.514Thinned120</v>
          </cell>
          <cell r="B13026" t="str">
            <v xml:space="preserve">WH </v>
          </cell>
          <cell r="C13026">
            <v>1.5</v>
          </cell>
          <cell r="D13026">
            <v>14</v>
          </cell>
          <cell r="E13026" t="str">
            <v>Thinned</v>
          </cell>
          <cell r="F13026" t="str">
            <v>120-125</v>
          </cell>
          <cell r="G13026">
            <v>2.0699999999999998</v>
          </cell>
          <cell r="H13026">
            <v>0</v>
          </cell>
          <cell r="I13026">
            <v>2.0699999999999998</v>
          </cell>
          <cell r="J13026">
            <v>10.34</v>
          </cell>
          <cell r="K13026">
            <v>779.95</v>
          </cell>
          <cell r="L13026">
            <v>-15.8</v>
          </cell>
          <cell r="M13026">
            <v>764.15000000000009</v>
          </cell>
          <cell r="N13026">
            <v>4.6500000000000004</v>
          </cell>
        </row>
        <row r="13027">
          <cell r="A13027" t="str">
            <v>WH1.514Thinned125</v>
          </cell>
          <cell r="B13027" t="str">
            <v xml:space="preserve">WH </v>
          </cell>
          <cell r="C13027">
            <v>1.5</v>
          </cell>
          <cell r="D13027">
            <v>14</v>
          </cell>
          <cell r="E13027" t="str">
            <v>Thinned</v>
          </cell>
          <cell r="F13027" t="str">
            <v>125-130</v>
          </cell>
          <cell r="G13027">
            <v>1.82</v>
          </cell>
          <cell r="H13027">
            <v>-0.03</v>
          </cell>
          <cell r="I13027">
            <v>1.79</v>
          </cell>
          <cell r="J13027">
            <v>8.9499999999999993</v>
          </cell>
          <cell r="K13027">
            <v>788.9</v>
          </cell>
          <cell r="L13027">
            <v>-16.55</v>
          </cell>
          <cell r="M13027">
            <v>772.35</v>
          </cell>
          <cell r="N13027">
            <v>4.5999999999999996</v>
          </cell>
        </row>
        <row r="13028">
          <cell r="A13028" t="str">
            <v>WH1.514Thinned130</v>
          </cell>
          <cell r="B13028" t="str">
            <v xml:space="preserve">WH </v>
          </cell>
          <cell r="C13028">
            <v>1.5</v>
          </cell>
          <cell r="D13028">
            <v>14</v>
          </cell>
          <cell r="E13028" t="str">
            <v>Thinned</v>
          </cell>
          <cell r="F13028" t="str">
            <v>130-135</v>
          </cell>
          <cell r="G13028">
            <v>1.5</v>
          </cell>
          <cell r="H13028">
            <v>-0.06</v>
          </cell>
          <cell r="I13028">
            <v>1.43</v>
          </cell>
          <cell r="J13028">
            <v>7.17</v>
          </cell>
          <cell r="K13028">
            <v>796.07</v>
          </cell>
          <cell r="L13028">
            <v>-17.28</v>
          </cell>
          <cell r="M13028">
            <v>778.79000000000008</v>
          </cell>
          <cell r="N13028">
            <v>4.5599999999999996</v>
          </cell>
        </row>
        <row r="13029">
          <cell r="A13029" t="str">
            <v>WH1.514Thinned135</v>
          </cell>
          <cell r="B13029" t="str">
            <v xml:space="preserve">WH </v>
          </cell>
          <cell r="C13029">
            <v>1.5</v>
          </cell>
          <cell r="D13029">
            <v>14</v>
          </cell>
          <cell r="E13029" t="str">
            <v>Thinned</v>
          </cell>
          <cell r="F13029" t="str">
            <v>135-140</v>
          </cell>
          <cell r="G13029">
            <v>1.33</v>
          </cell>
          <cell r="H13029">
            <v>-0.08</v>
          </cell>
          <cell r="I13029">
            <v>1.25</v>
          </cell>
          <cell r="J13029">
            <v>6.27</v>
          </cell>
          <cell r="K13029">
            <v>802.34</v>
          </cell>
          <cell r="L13029">
            <v>-18.010000000000002</v>
          </cell>
          <cell r="M13029">
            <v>784.33</v>
          </cell>
          <cell r="N13029">
            <v>4.51</v>
          </cell>
        </row>
        <row r="13030">
          <cell r="A13030" t="str">
            <v>WH1.514Thinned140</v>
          </cell>
          <cell r="B13030" t="str">
            <v xml:space="preserve">WH </v>
          </cell>
          <cell r="C13030">
            <v>1.5</v>
          </cell>
          <cell r="D13030">
            <v>14</v>
          </cell>
          <cell r="E13030" t="str">
            <v>Thinned</v>
          </cell>
          <cell r="F13030" t="str">
            <v>140-145</v>
          </cell>
          <cell r="G13030">
            <v>1.06</v>
          </cell>
          <cell r="H13030">
            <v>-0.1</v>
          </cell>
          <cell r="I13030">
            <v>0.96</v>
          </cell>
          <cell r="J13030">
            <v>4.78</v>
          </cell>
          <cell r="K13030">
            <v>807.12</v>
          </cell>
          <cell r="L13030">
            <v>-18.73</v>
          </cell>
          <cell r="M13030">
            <v>788.39</v>
          </cell>
          <cell r="N13030">
            <v>4.47</v>
          </cell>
        </row>
        <row r="13031">
          <cell r="A13031" t="str">
            <v>WH1.514Thinned145</v>
          </cell>
          <cell r="B13031" t="str">
            <v xml:space="preserve">WH </v>
          </cell>
          <cell r="C13031">
            <v>1.5</v>
          </cell>
          <cell r="D13031">
            <v>14</v>
          </cell>
          <cell r="E13031" t="str">
            <v>Thinned</v>
          </cell>
          <cell r="F13031" t="str">
            <v>145-150</v>
          </cell>
          <cell r="G13031">
            <v>0.82</v>
          </cell>
          <cell r="H13031">
            <v>-0.11</v>
          </cell>
          <cell r="I13031">
            <v>0.71</v>
          </cell>
          <cell r="J13031">
            <v>3.55</v>
          </cell>
          <cell r="K13031">
            <v>810.67</v>
          </cell>
          <cell r="L13031">
            <v>-19.45</v>
          </cell>
          <cell r="M13031">
            <v>791.21999999999991</v>
          </cell>
          <cell r="N13031">
            <v>4.43</v>
          </cell>
        </row>
        <row r="13032">
          <cell r="A13032" t="str">
            <v>WH1.514Thinned150</v>
          </cell>
          <cell r="B13032" t="str">
            <v xml:space="preserve">WH </v>
          </cell>
          <cell r="C13032">
            <v>1.5</v>
          </cell>
          <cell r="D13032">
            <v>14</v>
          </cell>
          <cell r="E13032" t="str">
            <v>Thinned</v>
          </cell>
          <cell r="F13032" t="str">
            <v>150-155</v>
          </cell>
          <cell r="G13032">
            <v>0.57999999999999996</v>
          </cell>
          <cell r="H13032">
            <v>-0.13</v>
          </cell>
          <cell r="I13032">
            <v>0.45</v>
          </cell>
          <cell r="J13032">
            <v>2.2400000000000002</v>
          </cell>
          <cell r="K13032">
            <v>812.91</v>
          </cell>
          <cell r="L13032">
            <v>-20.16</v>
          </cell>
          <cell r="M13032">
            <v>792.75</v>
          </cell>
          <cell r="N13032">
            <v>4.38</v>
          </cell>
        </row>
        <row r="13033">
          <cell r="A13033" t="str">
            <v>WH1.514Thinned155</v>
          </cell>
          <cell r="B13033" t="str">
            <v xml:space="preserve">WH </v>
          </cell>
          <cell r="C13033">
            <v>1.5</v>
          </cell>
          <cell r="D13033">
            <v>14</v>
          </cell>
          <cell r="E13033" t="str">
            <v>Thinned</v>
          </cell>
          <cell r="F13033" t="str">
            <v>155-160</v>
          </cell>
          <cell r="G13033">
            <v>0.42</v>
          </cell>
          <cell r="H13033">
            <v>-0.14000000000000001</v>
          </cell>
          <cell r="I13033">
            <v>0.28999999999999998</v>
          </cell>
          <cell r="J13033">
            <v>1.44</v>
          </cell>
          <cell r="K13033">
            <v>814.34</v>
          </cell>
          <cell r="L13033">
            <v>-20.85</v>
          </cell>
          <cell r="M13033">
            <v>793.49</v>
          </cell>
          <cell r="N13033">
            <v>4.34</v>
          </cell>
        </row>
        <row r="13034">
          <cell r="A13034" t="str">
            <v>WH1.514Thinned160</v>
          </cell>
          <cell r="B13034" t="str">
            <v xml:space="preserve">WH </v>
          </cell>
          <cell r="C13034">
            <v>1.5</v>
          </cell>
          <cell r="D13034">
            <v>14</v>
          </cell>
          <cell r="E13034" t="str">
            <v>Thinned</v>
          </cell>
          <cell r="F13034" t="str">
            <v>160-165</v>
          </cell>
          <cell r="G13034">
            <v>0.19</v>
          </cell>
          <cell r="H13034">
            <v>-0.15</v>
          </cell>
          <cell r="I13034">
            <v>0.04</v>
          </cell>
          <cell r="J13034">
            <v>0.21</v>
          </cell>
          <cell r="K13034">
            <v>814.55</v>
          </cell>
          <cell r="L13034">
            <v>-21.55</v>
          </cell>
          <cell r="M13034">
            <v>793</v>
          </cell>
          <cell r="N13034">
            <v>4.3</v>
          </cell>
        </row>
        <row r="13035">
          <cell r="A13035" t="str">
            <v>WH1.514Thinned165</v>
          </cell>
          <cell r="B13035" t="str">
            <v xml:space="preserve">WH </v>
          </cell>
          <cell r="C13035">
            <v>1.5</v>
          </cell>
          <cell r="D13035">
            <v>14</v>
          </cell>
          <cell r="E13035" t="str">
            <v>Thinned</v>
          </cell>
          <cell r="F13035" t="str">
            <v>165-170</v>
          </cell>
          <cell r="G13035">
            <v>-0.01</v>
          </cell>
          <cell r="H13035">
            <v>-0.16</v>
          </cell>
          <cell r="I13035">
            <v>-0.17</v>
          </cell>
          <cell r="J13035">
            <v>-0.84</v>
          </cell>
          <cell r="K13035">
            <v>813.71</v>
          </cell>
          <cell r="L13035">
            <v>-22.23</v>
          </cell>
          <cell r="M13035">
            <v>791.48</v>
          </cell>
          <cell r="N13035">
            <v>4.26</v>
          </cell>
        </row>
        <row r="13036">
          <cell r="A13036" t="str">
            <v>WH1.514Thinned170</v>
          </cell>
          <cell r="B13036" t="str">
            <v xml:space="preserve">WH </v>
          </cell>
          <cell r="C13036">
            <v>1.5</v>
          </cell>
          <cell r="D13036">
            <v>14</v>
          </cell>
          <cell r="E13036" t="str">
            <v>Thinned</v>
          </cell>
          <cell r="F13036" t="str">
            <v>170-175</v>
          </cell>
          <cell r="G13036">
            <v>-0.1</v>
          </cell>
          <cell r="H13036">
            <v>-0.16</v>
          </cell>
          <cell r="I13036">
            <v>-0.26</v>
          </cell>
          <cell r="J13036">
            <v>-1.3</v>
          </cell>
          <cell r="K13036">
            <v>812.41</v>
          </cell>
          <cell r="L13036">
            <v>-22.92</v>
          </cell>
          <cell r="M13036">
            <v>789.49</v>
          </cell>
          <cell r="N13036">
            <v>4.21</v>
          </cell>
        </row>
        <row r="13037">
          <cell r="A13037" t="str">
            <v>WH1.514Thinned175</v>
          </cell>
          <cell r="B13037" t="str">
            <v xml:space="preserve">WH </v>
          </cell>
          <cell r="C13037">
            <v>1.5</v>
          </cell>
          <cell r="D13037">
            <v>14</v>
          </cell>
          <cell r="E13037" t="str">
            <v>Thinned</v>
          </cell>
          <cell r="F13037" t="str">
            <v>175-180</v>
          </cell>
          <cell r="G13037">
            <v>-0.28000000000000003</v>
          </cell>
          <cell r="H13037">
            <v>-0.17</v>
          </cell>
          <cell r="I13037">
            <v>-0.44</v>
          </cell>
          <cell r="J13037">
            <v>-2.2200000000000002</v>
          </cell>
          <cell r="K13037">
            <v>810.19</v>
          </cell>
          <cell r="L13037">
            <v>-23.59</v>
          </cell>
          <cell r="M13037">
            <v>786.6</v>
          </cell>
          <cell r="N13037">
            <v>4.17</v>
          </cell>
        </row>
        <row r="13038">
          <cell r="A13038" t="str">
            <v>WH1.514Thinned180</v>
          </cell>
          <cell r="B13038" t="str">
            <v xml:space="preserve">WH </v>
          </cell>
          <cell r="C13038">
            <v>1.5</v>
          </cell>
          <cell r="D13038">
            <v>14</v>
          </cell>
          <cell r="E13038" t="str">
            <v>Thinned</v>
          </cell>
          <cell r="F13038" t="str">
            <v>180-185</v>
          </cell>
          <cell r="G13038">
            <v>-0.43</v>
          </cell>
          <cell r="H13038">
            <v>-0.17</v>
          </cell>
          <cell r="I13038">
            <v>-0.6</v>
          </cell>
          <cell r="J13038">
            <v>-2.99</v>
          </cell>
          <cell r="K13038">
            <v>807.19</v>
          </cell>
          <cell r="L13038">
            <v>-24.25</v>
          </cell>
          <cell r="M13038">
            <v>782.94</v>
          </cell>
          <cell r="N13038">
            <v>4.12</v>
          </cell>
        </row>
        <row r="13039">
          <cell r="A13039" t="str">
            <v>WH1.514Thinned185</v>
          </cell>
          <cell r="B13039" t="str">
            <v xml:space="preserve">WH </v>
          </cell>
          <cell r="C13039">
            <v>1.5</v>
          </cell>
          <cell r="D13039">
            <v>14</v>
          </cell>
          <cell r="E13039" t="str">
            <v>Thinned</v>
          </cell>
          <cell r="F13039" t="str">
            <v>185-190</v>
          </cell>
          <cell r="G13039">
            <v>-0.57999999999999996</v>
          </cell>
          <cell r="H13039">
            <v>-0.17</v>
          </cell>
          <cell r="I13039">
            <v>-0.75</v>
          </cell>
          <cell r="J13039">
            <v>-3.75</v>
          </cell>
          <cell r="K13039">
            <v>803.44</v>
          </cell>
          <cell r="L13039">
            <v>-24.91</v>
          </cell>
          <cell r="M13039">
            <v>778.53000000000009</v>
          </cell>
          <cell r="N13039">
            <v>4.08</v>
          </cell>
        </row>
        <row r="13040">
          <cell r="A13040" t="str">
            <v>WH1.514Thinned190</v>
          </cell>
          <cell r="B13040" t="str">
            <v xml:space="preserve">WH </v>
          </cell>
          <cell r="C13040">
            <v>1.5</v>
          </cell>
          <cell r="D13040">
            <v>14</v>
          </cell>
          <cell r="E13040" t="str">
            <v>Thinned</v>
          </cell>
          <cell r="F13040" t="str">
            <v>190-195</v>
          </cell>
          <cell r="G13040">
            <v>-0.72</v>
          </cell>
          <cell r="H13040">
            <v>-0.17</v>
          </cell>
          <cell r="I13040">
            <v>-0.89</v>
          </cell>
          <cell r="J13040">
            <v>-4.46</v>
          </cell>
          <cell r="K13040">
            <v>798.98</v>
          </cell>
          <cell r="L13040">
            <v>-25.56</v>
          </cell>
          <cell r="M13040">
            <v>773.42000000000007</v>
          </cell>
          <cell r="N13040">
            <v>4.03</v>
          </cell>
        </row>
        <row r="13041">
          <cell r="A13041" t="str">
            <v>WH1.514Thinned195</v>
          </cell>
          <cell r="B13041" t="str">
            <v xml:space="preserve">WH </v>
          </cell>
          <cell r="C13041">
            <v>1.5</v>
          </cell>
          <cell r="D13041">
            <v>14</v>
          </cell>
          <cell r="E13041" t="str">
            <v>Thinned</v>
          </cell>
          <cell r="F13041" t="str">
            <v>195-200</v>
          </cell>
          <cell r="G13041">
            <v>-0.82</v>
          </cell>
          <cell r="H13041">
            <v>-0.17</v>
          </cell>
          <cell r="I13041">
            <v>-0.99</v>
          </cell>
          <cell r="J13041">
            <v>-4.9400000000000004</v>
          </cell>
          <cell r="K13041">
            <v>794.04</v>
          </cell>
          <cell r="L13041">
            <v>-26.21</v>
          </cell>
          <cell r="M13041">
            <v>767.82999999999993</v>
          </cell>
          <cell r="N13041">
            <v>3.99</v>
          </cell>
        </row>
        <row r="13042">
          <cell r="A13042" t="str">
            <v>WH1.516NO_thin000</v>
          </cell>
          <cell r="B13042" t="str">
            <v xml:space="preserve">WH </v>
          </cell>
          <cell r="C13042">
            <v>1.5</v>
          </cell>
          <cell r="D13042">
            <v>16</v>
          </cell>
          <cell r="E13042" t="str">
            <v>NO_thin</v>
          </cell>
          <cell r="F13042" t="str">
            <v xml:space="preserve">  0-5</v>
          </cell>
          <cell r="G13042">
            <v>0.75</v>
          </cell>
          <cell r="H13042">
            <v>1.02</v>
          </cell>
          <cell r="I13042">
            <v>1.77</v>
          </cell>
          <cell r="J13042">
            <v>8.86</v>
          </cell>
          <cell r="K13042">
            <v>8.86</v>
          </cell>
          <cell r="L13042">
            <v>0</v>
          </cell>
          <cell r="M13042">
            <v>8.86</v>
          </cell>
          <cell r="N13042">
            <v>0</v>
          </cell>
        </row>
        <row r="13043">
          <cell r="A13043" t="str">
            <v>WH1.516NO_thin005</v>
          </cell>
          <cell r="B13043" t="str">
            <v xml:space="preserve">WH </v>
          </cell>
          <cell r="C13043">
            <v>1.5</v>
          </cell>
          <cell r="D13043">
            <v>16</v>
          </cell>
          <cell r="E13043" t="str">
            <v>NO_thin</v>
          </cell>
          <cell r="F13043" t="str">
            <v xml:space="preserve">  5-10</v>
          </cell>
          <cell r="G13043">
            <v>2.29</v>
          </cell>
          <cell r="H13043">
            <v>1.26</v>
          </cell>
          <cell r="I13043">
            <v>3.55</v>
          </cell>
          <cell r="J13043">
            <v>17.75</v>
          </cell>
          <cell r="K13043">
            <v>26.61</v>
          </cell>
          <cell r="L13043">
            <v>0</v>
          </cell>
          <cell r="M13043">
            <v>26.61</v>
          </cell>
          <cell r="N13043">
            <v>0</v>
          </cell>
        </row>
        <row r="13044">
          <cell r="A13044" t="str">
            <v>WH1.516NO_thin010</v>
          </cell>
          <cell r="B13044" t="str">
            <v xml:space="preserve">WH </v>
          </cell>
          <cell r="C13044">
            <v>1.5</v>
          </cell>
          <cell r="D13044">
            <v>16</v>
          </cell>
          <cell r="E13044" t="str">
            <v>NO_thin</v>
          </cell>
          <cell r="F13044" t="str">
            <v xml:space="preserve"> 10-15</v>
          </cell>
          <cell r="G13044">
            <v>6.99</v>
          </cell>
          <cell r="H13044">
            <v>1.27</v>
          </cell>
          <cell r="I13044">
            <v>8.26</v>
          </cell>
          <cell r="J13044">
            <v>41.29</v>
          </cell>
          <cell r="K13044">
            <v>67.91</v>
          </cell>
          <cell r="L13044">
            <v>0</v>
          </cell>
          <cell r="M13044">
            <v>67.91</v>
          </cell>
          <cell r="N13044">
            <v>0</v>
          </cell>
        </row>
        <row r="13045">
          <cell r="A13045" t="str">
            <v>WH1.516NO_thin015</v>
          </cell>
          <cell r="B13045" t="str">
            <v xml:space="preserve">WH </v>
          </cell>
          <cell r="C13045">
            <v>1.5</v>
          </cell>
          <cell r="D13045">
            <v>16</v>
          </cell>
          <cell r="E13045" t="str">
            <v>NO_thin</v>
          </cell>
          <cell r="F13045" t="str">
            <v xml:space="preserve"> 15-20</v>
          </cell>
          <cell r="G13045">
            <v>21.35</v>
          </cell>
          <cell r="H13045">
            <v>1.67</v>
          </cell>
          <cell r="I13045">
            <v>23.01</v>
          </cell>
          <cell r="J13045">
            <v>115.06</v>
          </cell>
          <cell r="K13045">
            <v>182.97</v>
          </cell>
          <cell r="L13045">
            <v>0</v>
          </cell>
          <cell r="M13045">
            <v>182.97</v>
          </cell>
          <cell r="N13045">
            <v>0</v>
          </cell>
        </row>
        <row r="13046">
          <cell r="A13046" t="str">
            <v>WH1.516NO_thin020</v>
          </cell>
          <cell r="B13046" t="str">
            <v xml:space="preserve">WH </v>
          </cell>
          <cell r="C13046">
            <v>1.5</v>
          </cell>
          <cell r="D13046">
            <v>16</v>
          </cell>
          <cell r="E13046" t="str">
            <v>NO_thin</v>
          </cell>
          <cell r="F13046" t="str">
            <v xml:space="preserve"> 20-25</v>
          </cell>
          <cell r="G13046">
            <v>32.82</v>
          </cell>
          <cell r="H13046">
            <v>4.45</v>
          </cell>
          <cell r="I13046">
            <v>37.270000000000003</v>
          </cell>
          <cell r="J13046">
            <v>186.35</v>
          </cell>
          <cell r="K13046">
            <v>369.32</v>
          </cell>
          <cell r="L13046">
            <v>0</v>
          </cell>
          <cell r="M13046">
            <v>369.32</v>
          </cell>
          <cell r="N13046">
            <v>0</v>
          </cell>
        </row>
        <row r="13047">
          <cell r="A13047" t="str">
            <v>WH1.516NO_thin025</v>
          </cell>
          <cell r="B13047" t="str">
            <v xml:space="preserve">WH </v>
          </cell>
          <cell r="C13047">
            <v>1.5</v>
          </cell>
          <cell r="D13047">
            <v>16</v>
          </cell>
          <cell r="E13047" t="str">
            <v>NO_thin</v>
          </cell>
          <cell r="F13047" t="str">
            <v xml:space="preserve"> 25-30</v>
          </cell>
          <cell r="G13047">
            <v>21.58</v>
          </cell>
          <cell r="H13047">
            <v>1.97</v>
          </cell>
          <cell r="I13047">
            <v>23.55</v>
          </cell>
          <cell r="J13047">
            <v>117.76</v>
          </cell>
          <cell r="K13047">
            <v>487.08</v>
          </cell>
          <cell r="L13047">
            <v>0</v>
          </cell>
          <cell r="M13047">
            <v>487.08</v>
          </cell>
          <cell r="N13047">
            <v>0</v>
          </cell>
        </row>
        <row r="13048">
          <cell r="A13048" t="str">
            <v>WH1.516NO_thin030</v>
          </cell>
          <cell r="B13048" t="str">
            <v xml:space="preserve">WH </v>
          </cell>
          <cell r="C13048">
            <v>1.5</v>
          </cell>
          <cell r="D13048">
            <v>16</v>
          </cell>
          <cell r="E13048" t="str">
            <v>NO_thin</v>
          </cell>
          <cell r="F13048" t="str">
            <v xml:space="preserve"> 30-35</v>
          </cell>
          <cell r="G13048">
            <v>19.36</v>
          </cell>
          <cell r="H13048">
            <v>1.99</v>
          </cell>
          <cell r="I13048">
            <v>21.36</v>
          </cell>
          <cell r="J13048">
            <v>106.79</v>
          </cell>
          <cell r="K13048">
            <v>593.87</v>
          </cell>
          <cell r="L13048">
            <v>0</v>
          </cell>
          <cell r="M13048">
            <v>593.87</v>
          </cell>
          <cell r="N13048">
            <v>0</v>
          </cell>
        </row>
        <row r="13049">
          <cell r="A13049" t="str">
            <v>WH1.516NO_thin035</v>
          </cell>
          <cell r="B13049" t="str">
            <v xml:space="preserve">WH </v>
          </cell>
          <cell r="C13049">
            <v>1.5</v>
          </cell>
          <cell r="D13049">
            <v>16</v>
          </cell>
          <cell r="E13049" t="str">
            <v>NO_thin</v>
          </cell>
          <cell r="F13049" t="str">
            <v xml:space="preserve"> 35-40</v>
          </cell>
          <cell r="G13049">
            <v>14.74</v>
          </cell>
          <cell r="H13049">
            <v>8.2100000000000009</v>
          </cell>
          <cell r="I13049">
            <v>22.95</v>
          </cell>
          <cell r="J13049">
            <v>114.77</v>
          </cell>
          <cell r="K13049">
            <v>708.64</v>
          </cell>
          <cell r="L13049">
            <v>0</v>
          </cell>
          <cell r="M13049">
            <v>708.64</v>
          </cell>
          <cell r="N13049">
            <v>0</v>
          </cell>
        </row>
        <row r="13050">
          <cell r="A13050" t="str">
            <v>WH1.516NO_thin040</v>
          </cell>
          <cell r="B13050" t="str">
            <v xml:space="preserve">WH </v>
          </cell>
          <cell r="C13050">
            <v>1.5</v>
          </cell>
          <cell r="D13050">
            <v>16</v>
          </cell>
          <cell r="E13050" t="str">
            <v>NO_thin</v>
          </cell>
          <cell r="F13050" t="str">
            <v xml:space="preserve"> 40-45</v>
          </cell>
          <cell r="G13050">
            <v>11.81</v>
          </cell>
          <cell r="H13050">
            <v>4.47</v>
          </cell>
          <cell r="I13050">
            <v>16.28</v>
          </cell>
          <cell r="J13050">
            <v>81.400000000000006</v>
          </cell>
          <cell r="K13050">
            <v>790.04</v>
          </cell>
          <cell r="L13050">
            <v>0</v>
          </cell>
          <cell r="M13050">
            <v>790.04</v>
          </cell>
          <cell r="N13050">
            <v>0</v>
          </cell>
        </row>
        <row r="13051">
          <cell r="A13051" t="str">
            <v>WH1.516NO_thin045</v>
          </cell>
          <cell r="B13051" t="str">
            <v xml:space="preserve">WH </v>
          </cell>
          <cell r="C13051">
            <v>1.5</v>
          </cell>
          <cell r="D13051">
            <v>16</v>
          </cell>
          <cell r="E13051" t="str">
            <v>NO_thin</v>
          </cell>
          <cell r="F13051" t="str">
            <v xml:space="preserve"> 45-50</v>
          </cell>
          <cell r="G13051">
            <v>11.57</v>
          </cell>
          <cell r="H13051">
            <v>1.69</v>
          </cell>
          <cell r="I13051">
            <v>13.26</v>
          </cell>
          <cell r="J13051">
            <v>66.31</v>
          </cell>
          <cell r="K13051">
            <v>856.35</v>
          </cell>
          <cell r="L13051">
            <v>0</v>
          </cell>
          <cell r="M13051">
            <v>856.35</v>
          </cell>
          <cell r="N13051">
            <v>0</v>
          </cell>
        </row>
        <row r="13052">
          <cell r="A13052" t="str">
            <v>WH1.516NO_thin050</v>
          </cell>
          <cell r="B13052" t="str">
            <v xml:space="preserve">WH </v>
          </cell>
          <cell r="C13052">
            <v>1.5</v>
          </cell>
          <cell r="D13052">
            <v>16</v>
          </cell>
          <cell r="E13052" t="str">
            <v>NO_thin</v>
          </cell>
          <cell r="F13052" t="str">
            <v xml:space="preserve"> 50-55</v>
          </cell>
          <cell r="G13052">
            <v>10.84</v>
          </cell>
          <cell r="H13052">
            <v>0.93</v>
          </cell>
          <cell r="I13052">
            <v>11.77</v>
          </cell>
          <cell r="J13052">
            <v>58.87</v>
          </cell>
          <cell r="K13052">
            <v>915.22</v>
          </cell>
          <cell r="L13052">
            <v>0</v>
          </cell>
          <cell r="M13052">
            <v>915.22</v>
          </cell>
          <cell r="N13052">
            <v>0</v>
          </cell>
        </row>
        <row r="13053">
          <cell r="A13053" t="str">
            <v>WH1.516NO_thin055</v>
          </cell>
          <cell r="B13053" t="str">
            <v xml:space="preserve">WH </v>
          </cell>
          <cell r="C13053">
            <v>1.5</v>
          </cell>
          <cell r="D13053">
            <v>16</v>
          </cell>
          <cell r="E13053" t="str">
            <v>NO_thin</v>
          </cell>
          <cell r="F13053" t="str">
            <v xml:space="preserve"> 55-60</v>
          </cell>
          <cell r="G13053">
            <v>10.24</v>
          </cell>
          <cell r="H13053">
            <v>0.05</v>
          </cell>
          <cell r="I13053">
            <v>10.29</v>
          </cell>
          <cell r="J13053">
            <v>51.43</v>
          </cell>
          <cell r="K13053">
            <v>966.65</v>
          </cell>
          <cell r="L13053">
            <v>0</v>
          </cell>
          <cell r="M13053">
            <v>966.65</v>
          </cell>
          <cell r="N13053">
            <v>0</v>
          </cell>
        </row>
        <row r="13054">
          <cell r="A13054" t="str">
            <v>WH1.516NO_thin060</v>
          </cell>
          <cell r="B13054" t="str">
            <v xml:space="preserve">WH </v>
          </cell>
          <cell r="C13054">
            <v>1.5</v>
          </cell>
          <cell r="D13054">
            <v>16</v>
          </cell>
          <cell r="E13054" t="str">
            <v>NO_thin</v>
          </cell>
          <cell r="F13054" t="str">
            <v xml:space="preserve"> 60-65</v>
          </cell>
          <cell r="G13054">
            <v>9.52</v>
          </cell>
          <cell r="H13054">
            <v>-0.48</v>
          </cell>
          <cell r="I13054">
            <v>9.0399999999999991</v>
          </cell>
          <cell r="J13054">
            <v>45.18</v>
          </cell>
          <cell r="K13054">
            <v>1011.83</v>
          </cell>
          <cell r="L13054">
            <v>0</v>
          </cell>
          <cell r="M13054">
            <v>1011.83</v>
          </cell>
          <cell r="N13054">
            <v>0</v>
          </cell>
        </row>
        <row r="13055">
          <cell r="A13055" t="str">
            <v>WH1.516NO_thin065</v>
          </cell>
          <cell r="B13055" t="str">
            <v xml:space="preserve">WH </v>
          </cell>
          <cell r="C13055">
            <v>1.5</v>
          </cell>
          <cell r="D13055">
            <v>16</v>
          </cell>
          <cell r="E13055" t="str">
            <v>NO_thin</v>
          </cell>
          <cell r="F13055" t="str">
            <v xml:space="preserve"> 65-70</v>
          </cell>
          <cell r="G13055">
            <v>9.24</v>
          </cell>
          <cell r="H13055">
            <v>-0.5</v>
          </cell>
          <cell r="I13055">
            <v>8.74</v>
          </cell>
          <cell r="J13055">
            <v>43.68</v>
          </cell>
          <cell r="K13055">
            <v>1055.51</v>
          </cell>
          <cell r="L13055">
            <v>0</v>
          </cell>
          <cell r="M13055">
            <v>1055.51</v>
          </cell>
          <cell r="N13055">
            <v>0</v>
          </cell>
        </row>
        <row r="13056">
          <cell r="A13056" t="str">
            <v>WH1.516NO_thin070</v>
          </cell>
          <cell r="B13056" t="str">
            <v xml:space="preserve">WH </v>
          </cell>
          <cell r="C13056">
            <v>1.5</v>
          </cell>
          <cell r="D13056">
            <v>16</v>
          </cell>
          <cell r="E13056" t="str">
            <v>NO_thin</v>
          </cell>
          <cell r="F13056" t="str">
            <v xml:space="preserve"> 70-75</v>
          </cell>
          <cell r="G13056">
            <v>8.84</v>
          </cell>
          <cell r="H13056">
            <v>-0.05</v>
          </cell>
          <cell r="I13056">
            <v>8.7899999999999991</v>
          </cell>
          <cell r="J13056">
            <v>43.96</v>
          </cell>
          <cell r="K13056">
            <v>1099.46</v>
          </cell>
          <cell r="L13056">
            <v>0</v>
          </cell>
          <cell r="M13056">
            <v>1099.46</v>
          </cell>
          <cell r="N13056">
            <v>0</v>
          </cell>
        </row>
        <row r="13057">
          <cell r="A13057" t="str">
            <v>WH1.516NO_thin075</v>
          </cell>
          <cell r="B13057" t="str">
            <v xml:space="preserve">WH </v>
          </cell>
          <cell r="C13057">
            <v>1.5</v>
          </cell>
          <cell r="D13057">
            <v>16</v>
          </cell>
          <cell r="E13057" t="str">
            <v>NO_thin</v>
          </cell>
          <cell r="F13057" t="str">
            <v xml:space="preserve"> 75-80</v>
          </cell>
          <cell r="G13057">
            <v>8.27</v>
          </cell>
          <cell r="H13057">
            <v>0.54</v>
          </cell>
          <cell r="I13057">
            <v>8.81</v>
          </cell>
          <cell r="J13057">
            <v>44.04</v>
          </cell>
          <cell r="K13057">
            <v>1143.5</v>
          </cell>
          <cell r="L13057">
            <v>0</v>
          </cell>
          <cell r="M13057">
            <v>1143.5</v>
          </cell>
          <cell r="N13057">
            <v>0</v>
          </cell>
        </row>
        <row r="13058">
          <cell r="A13058" t="str">
            <v>WH1.516NO_thin080</v>
          </cell>
          <cell r="B13058" t="str">
            <v xml:space="preserve">WH </v>
          </cell>
          <cell r="C13058">
            <v>1.5</v>
          </cell>
          <cell r="D13058">
            <v>16</v>
          </cell>
          <cell r="E13058" t="str">
            <v>NO_thin</v>
          </cell>
          <cell r="F13058" t="str">
            <v xml:space="preserve"> 80-85</v>
          </cell>
          <cell r="G13058">
            <v>7.66</v>
          </cell>
          <cell r="H13058">
            <v>0.28000000000000003</v>
          </cell>
          <cell r="I13058">
            <v>7.93</v>
          </cell>
          <cell r="J13058">
            <v>39.67</v>
          </cell>
          <cell r="K13058">
            <v>1183.18</v>
          </cell>
          <cell r="L13058">
            <v>0</v>
          </cell>
          <cell r="M13058">
            <v>1183.18</v>
          </cell>
          <cell r="N13058">
            <v>0</v>
          </cell>
        </row>
        <row r="13059">
          <cell r="A13059" t="str">
            <v>WH1.516NO_thin085</v>
          </cell>
          <cell r="B13059" t="str">
            <v xml:space="preserve">WH </v>
          </cell>
          <cell r="C13059">
            <v>1.5</v>
          </cell>
          <cell r="D13059">
            <v>16</v>
          </cell>
          <cell r="E13059" t="str">
            <v>NO_thin</v>
          </cell>
          <cell r="F13059" t="str">
            <v xml:space="preserve"> 85-90</v>
          </cell>
          <cell r="G13059">
            <v>7.15</v>
          </cell>
          <cell r="H13059">
            <v>-7.0000000000000007E-2</v>
          </cell>
          <cell r="I13059">
            <v>7.08</v>
          </cell>
          <cell r="J13059">
            <v>35.4</v>
          </cell>
          <cell r="K13059">
            <v>1218.58</v>
          </cell>
          <cell r="L13059">
            <v>0</v>
          </cell>
          <cell r="M13059">
            <v>1218.58</v>
          </cell>
          <cell r="N13059">
            <v>0</v>
          </cell>
        </row>
        <row r="13060">
          <cell r="A13060" t="str">
            <v>WH1.516NO_thin090</v>
          </cell>
          <cell r="B13060" t="str">
            <v xml:space="preserve">WH </v>
          </cell>
          <cell r="C13060">
            <v>1.5</v>
          </cell>
          <cell r="D13060">
            <v>16</v>
          </cell>
          <cell r="E13060" t="str">
            <v>NO_thin</v>
          </cell>
          <cell r="F13060" t="str">
            <v xml:space="preserve"> 90-95</v>
          </cell>
          <cell r="G13060">
            <v>6.85</v>
          </cell>
          <cell r="H13060">
            <v>0.09</v>
          </cell>
          <cell r="I13060">
            <v>6.94</v>
          </cell>
          <cell r="J13060">
            <v>34.69</v>
          </cell>
          <cell r="K13060">
            <v>1253.27</v>
          </cell>
          <cell r="L13060">
            <v>0</v>
          </cell>
          <cell r="M13060">
            <v>1253.27</v>
          </cell>
          <cell r="N13060">
            <v>0</v>
          </cell>
        </row>
        <row r="13061">
          <cell r="A13061" t="str">
            <v>WH1.516NO_thin095</v>
          </cell>
          <cell r="B13061" t="str">
            <v xml:space="preserve">WH </v>
          </cell>
          <cell r="C13061">
            <v>1.5</v>
          </cell>
          <cell r="D13061">
            <v>16</v>
          </cell>
          <cell r="E13061" t="str">
            <v>NO_thin</v>
          </cell>
          <cell r="F13061" t="str">
            <v xml:space="preserve"> 95-100</v>
          </cell>
          <cell r="G13061">
            <v>6.69</v>
          </cell>
          <cell r="H13061">
            <v>0.05</v>
          </cell>
          <cell r="I13061">
            <v>6.74</v>
          </cell>
          <cell r="J13061">
            <v>33.700000000000003</v>
          </cell>
          <cell r="K13061">
            <v>1286.97</v>
          </cell>
          <cell r="L13061">
            <v>0</v>
          </cell>
          <cell r="M13061">
            <v>1286.97</v>
          </cell>
          <cell r="N13061">
            <v>0</v>
          </cell>
        </row>
        <row r="13062">
          <cell r="A13062" t="str">
            <v>WH1.516NO_thin100</v>
          </cell>
          <cell r="B13062" t="str">
            <v xml:space="preserve">WH </v>
          </cell>
          <cell r="C13062">
            <v>1.5</v>
          </cell>
          <cell r="D13062">
            <v>16</v>
          </cell>
          <cell r="E13062" t="str">
            <v>NO_thin</v>
          </cell>
          <cell r="F13062" t="str">
            <v>100-105</v>
          </cell>
          <cell r="G13062">
            <v>6.45</v>
          </cell>
          <cell r="H13062">
            <v>0.04</v>
          </cell>
          <cell r="I13062">
            <v>6.49</v>
          </cell>
          <cell r="J13062">
            <v>32.46</v>
          </cell>
          <cell r="K13062">
            <v>1319.43</v>
          </cell>
          <cell r="L13062">
            <v>0</v>
          </cell>
          <cell r="M13062">
            <v>1319.43</v>
          </cell>
          <cell r="N13062">
            <v>0</v>
          </cell>
        </row>
        <row r="13063">
          <cell r="A13063" t="str">
            <v>WH1.516NO_thin105</v>
          </cell>
          <cell r="B13063" t="str">
            <v xml:space="preserve">WH </v>
          </cell>
          <cell r="C13063">
            <v>1.5</v>
          </cell>
          <cell r="D13063">
            <v>16</v>
          </cell>
          <cell r="E13063" t="str">
            <v>NO_thin</v>
          </cell>
          <cell r="F13063" t="str">
            <v>105-110</v>
          </cell>
          <cell r="G13063">
            <v>6.08</v>
          </cell>
          <cell r="H13063">
            <v>0.02</v>
          </cell>
          <cell r="I13063">
            <v>6.11</v>
          </cell>
          <cell r="J13063">
            <v>30.54</v>
          </cell>
          <cell r="K13063">
            <v>1349.96</v>
          </cell>
          <cell r="L13063">
            <v>0</v>
          </cell>
          <cell r="M13063">
            <v>1349.96</v>
          </cell>
          <cell r="N13063">
            <v>0</v>
          </cell>
        </row>
        <row r="13064">
          <cell r="A13064" t="str">
            <v>WH1.516NO_thin110</v>
          </cell>
          <cell r="B13064" t="str">
            <v xml:space="preserve">WH </v>
          </cell>
          <cell r="C13064">
            <v>1.5</v>
          </cell>
          <cell r="D13064">
            <v>16</v>
          </cell>
          <cell r="E13064" t="str">
            <v>NO_thin</v>
          </cell>
          <cell r="F13064" t="str">
            <v>110-115</v>
          </cell>
          <cell r="G13064">
            <v>5.73</v>
          </cell>
          <cell r="H13064">
            <v>0</v>
          </cell>
          <cell r="I13064">
            <v>5.73</v>
          </cell>
          <cell r="J13064">
            <v>28.65</v>
          </cell>
          <cell r="K13064">
            <v>1378.61</v>
          </cell>
          <cell r="L13064">
            <v>0</v>
          </cell>
          <cell r="M13064">
            <v>1378.61</v>
          </cell>
          <cell r="N13064">
            <v>0</v>
          </cell>
        </row>
        <row r="13065">
          <cell r="A13065" t="str">
            <v>WH1.516NO_thin115</v>
          </cell>
          <cell r="B13065" t="str">
            <v xml:space="preserve">WH </v>
          </cell>
          <cell r="C13065">
            <v>1.5</v>
          </cell>
          <cell r="D13065">
            <v>16</v>
          </cell>
          <cell r="E13065" t="str">
            <v>NO_thin</v>
          </cell>
          <cell r="F13065" t="str">
            <v>115-120</v>
          </cell>
          <cell r="G13065">
            <v>5.42</v>
          </cell>
          <cell r="H13065">
            <v>0.05</v>
          </cell>
          <cell r="I13065">
            <v>5.47</v>
          </cell>
          <cell r="J13065">
            <v>27.36</v>
          </cell>
          <cell r="K13065">
            <v>1405.98</v>
          </cell>
          <cell r="L13065">
            <v>0</v>
          </cell>
          <cell r="M13065">
            <v>1405.98</v>
          </cell>
          <cell r="N13065">
            <v>0</v>
          </cell>
        </row>
        <row r="13066">
          <cell r="A13066" t="str">
            <v>WH1.516NO_thin120</v>
          </cell>
          <cell r="B13066" t="str">
            <v xml:space="preserve">WH </v>
          </cell>
          <cell r="C13066">
            <v>1.5</v>
          </cell>
          <cell r="D13066">
            <v>16</v>
          </cell>
          <cell r="E13066" t="str">
            <v>NO_thin</v>
          </cell>
          <cell r="F13066" t="str">
            <v>120-125</v>
          </cell>
          <cell r="G13066">
            <v>5.21</v>
          </cell>
          <cell r="H13066">
            <v>-0.09</v>
          </cell>
          <cell r="I13066">
            <v>5.13</v>
          </cell>
          <cell r="J13066">
            <v>25.63</v>
          </cell>
          <cell r="K13066">
            <v>1431.6</v>
          </cell>
          <cell r="L13066">
            <v>0</v>
          </cell>
          <cell r="M13066">
            <v>1431.6</v>
          </cell>
          <cell r="N13066">
            <v>0</v>
          </cell>
        </row>
        <row r="13067">
          <cell r="A13067" t="str">
            <v>WH1.516NO_thin125</v>
          </cell>
          <cell r="B13067" t="str">
            <v xml:space="preserve">WH </v>
          </cell>
          <cell r="C13067">
            <v>1.5</v>
          </cell>
          <cell r="D13067">
            <v>16</v>
          </cell>
          <cell r="E13067" t="str">
            <v>NO_thin</v>
          </cell>
          <cell r="F13067" t="str">
            <v>125-130</v>
          </cell>
          <cell r="G13067">
            <v>4.93</v>
          </cell>
          <cell r="H13067">
            <v>-0.12</v>
          </cell>
          <cell r="I13067">
            <v>4.82</v>
          </cell>
          <cell r="J13067">
            <v>24.09</v>
          </cell>
          <cell r="K13067">
            <v>1455.69</v>
          </cell>
          <cell r="L13067">
            <v>0</v>
          </cell>
          <cell r="M13067">
            <v>1455.69</v>
          </cell>
          <cell r="N13067">
            <v>0</v>
          </cell>
        </row>
        <row r="13068">
          <cell r="A13068" t="str">
            <v>WH1.516NO_thin130</v>
          </cell>
          <cell r="B13068" t="str">
            <v xml:space="preserve">WH </v>
          </cell>
          <cell r="C13068">
            <v>1.5</v>
          </cell>
          <cell r="D13068">
            <v>16</v>
          </cell>
          <cell r="E13068" t="str">
            <v>NO_thin</v>
          </cell>
          <cell r="F13068" t="str">
            <v>130-135</v>
          </cell>
          <cell r="G13068">
            <v>4.76</v>
          </cell>
          <cell r="H13068">
            <v>-0.13</v>
          </cell>
          <cell r="I13068">
            <v>4.63</v>
          </cell>
          <cell r="J13068">
            <v>23.13</v>
          </cell>
          <cell r="K13068">
            <v>1478.82</v>
          </cell>
          <cell r="L13068">
            <v>0</v>
          </cell>
          <cell r="M13068">
            <v>1478.82</v>
          </cell>
          <cell r="N13068">
            <v>0</v>
          </cell>
        </row>
        <row r="13069">
          <cell r="A13069" t="str">
            <v>WH1.516NO_thin135</v>
          </cell>
          <cell r="B13069" t="str">
            <v xml:space="preserve">WH </v>
          </cell>
          <cell r="C13069">
            <v>1.5</v>
          </cell>
          <cell r="D13069">
            <v>16</v>
          </cell>
          <cell r="E13069" t="str">
            <v>NO_thin</v>
          </cell>
          <cell r="F13069" t="str">
            <v>135-140</v>
          </cell>
          <cell r="G13069">
            <v>4.55</v>
          </cell>
          <cell r="H13069">
            <v>-0.13</v>
          </cell>
          <cell r="I13069">
            <v>4.43</v>
          </cell>
          <cell r="J13069">
            <v>22.14</v>
          </cell>
          <cell r="K13069">
            <v>1500.96</v>
          </cell>
          <cell r="L13069">
            <v>0</v>
          </cell>
          <cell r="M13069">
            <v>1500.96</v>
          </cell>
          <cell r="N13069">
            <v>0</v>
          </cell>
        </row>
        <row r="13070">
          <cell r="A13070" t="str">
            <v>WH1.516NO_thin140</v>
          </cell>
          <cell r="B13070" t="str">
            <v xml:space="preserve">WH </v>
          </cell>
          <cell r="C13070">
            <v>1.5</v>
          </cell>
          <cell r="D13070">
            <v>16</v>
          </cell>
          <cell r="E13070" t="str">
            <v>NO_thin</v>
          </cell>
          <cell r="F13070" t="str">
            <v>140-145</v>
          </cell>
          <cell r="G13070">
            <v>4.32</v>
          </cell>
          <cell r="H13070">
            <v>-0.12</v>
          </cell>
          <cell r="I13070">
            <v>4.2</v>
          </cell>
          <cell r="J13070">
            <v>21.01</v>
          </cell>
          <cell r="K13070">
            <v>1521.97</v>
          </cell>
          <cell r="L13070">
            <v>0</v>
          </cell>
          <cell r="M13070">
            <v>1521.97</v>
          </cell>
          <cell r="N13070">
            <v>0</v>
          </cell>
        </row>
        <row r="13071">
          <cell r="A13071" t="str">
            <v>WH1.516NO_thin145</v>
          </cell>
          <cell r="B13071" t="str">
            <v xml:space="preserve">WH </v>
          </cell>
          <cell r="C13071">
            <v>1.5</v>
          </cell>
          <cell r="D13071">
            <v>16</v>
          </cell>
          <cell r="E13071" t="str">
            <v>NO_thin</v>
          </cell>
          <cell r="F13071" t="str">
            <v>145-150</v>
          </cell>
          <cell r="G13071">
            <v>4.1500000000000004</v>
          </cell>
          <cell r="H13071">
            <v>-0.13</v>
          </cell>
          <cell r="I13071">
            <v>4.03</v>
          </cell>
          <cell r="J13071">
            <v>20.13</v>
          </cell>
          <cell r="K13071">
            <v>1542.1</v>
          </cell>
          <cell r="L13071">
            <v>0</v>
          </cell>
          <cell r="M13071">
            <v>1542.1</v>
          </cell>
          <cell r="N13071">
            <v>0</v>
          </cell>
        </row>
        <row r="13072">
          <cell r="A13072" t="str">
            <v>WH1.516NO_thin150</v>
          </cell>
          <cell r="B13072" t="str">
            <v xml:space="preserve">WH </v>
          </cell>
          <cell r="C13072">
            <v>1.5</v>
          </cell>
          <cell r="D13072">
            <v>16</v>
          </cell>
          <cell r="E13072" t="str">
            <v>NO_thin</v>
          </cell>
          <cell r="F13072" t="str">
            <v>150-155</v>
          </cell>
          <cell r="G13072">
            <v>3.87</v>
          </cell>
          <cell r="H13072">
            <v>-0.14000000000000001</v>
          </cell>
          <cell r="I13072">
            <v>3.73</v>
          </cell>
          <cell r="J13072">
            <v>18.649999999999999</v>
          </cell>
          <cell r="K13072">
            <v>1560.75</v>
          </cell>
          <cell r="L13072">
            <v>0</v>
          </cell>
          <cell r="M13072">
            <v>1560.75</v>
          </cell>
          <cell r="N13072">
            <v>0</v>
          </cell>
        </row>
        <row r="13073">
          <cell r="A13073" t="str">
            <v>WH1.516NO_thin155</v>
          </cell>
          <cell r="B13073" t="str">
            <v xml:space="preserve">WH </v>
          </cell>
          <cell r="C13073">
            <v>1.5</v>
          </cell>
          <cell r="D13073">
            <v>16</v>
          </cell>
          <cell r="E13073" t="str">
            <v>NO_thin</v>
          </cell>
          <cell r="F13073" t="str">
            <v>155-160</v>
          </cell>
          <cell r="G13073">
            <v>3.76</v>
          </cell>
          <cell r="H13073">
            <v>-0.15</v>
          </cell>
          <cell r="I13073">
            <v>3.61</v>
          </cell>
          <cell r="J13073">
            <v>18.07</v>
          </cell>
          <cell r="K13073">
            <v>1578.82</v>
          </cell>
          <cell r="L13073">
            <v>0</v>
          </cell>
          <cell r="M13073">
            <v>1578.82</v>
          </cell>
          <cell r="N13073">
            <v>0</v>
          </cell>
        </row>
        <row r="13074">
          <cell r="A13074" t="str">
            <v>WH1.516NO_thin160</v>
          </cell>
          <cell r="B13074" t="str">
            <v xml:space="preserve">WH </v>
          </cell>
          <cell r="C13074">
            <v>1.5</v>
          </cell>
          <cell r="D13074">
            <v>16</v>
          </cell>
          <cell r="E13074" t="str">
            <v>NO_thin</v>
          </cell>
          <cell r="F13074" t="str">
            <v>160-165</v>
          </cell>
          <cell r="G13074">
            <v>3.56</v>
          </cell>
          <cell r="H13074">
            <v>-0.15</v>
          </cell>
          <cell r="I13074">
            <v>3.41</v>
          </cell>
          <cell r="J13074">
            <v>17.04</v>
          </cell>
          <cell r="K13074">
            <v>1595.87</v>
          </cell>
          <cell r="L13074">
            <v>0</v>
          </cell>
          <cell r="M13074">
            <v>1595.87</v>
          </cell>
          <cell r="N13074">
            <v>0</v>
          </cell>
        </row>
        <row r="13075">
          <cell r="A13075" t="str">
            <v>WH1.516NO_thin165</v>
          </cell>
          <cell r="B13075" t="str">
            <v xml:space="preserve">WH </v>
          </cell>
          <cell r="C13075">
            <v>1.5</v>
          </cell>
          <cell r="D13075">
            <v>16</v>
          </cell>
          <cell r="E13075" t="str">
            <v>NO_thin</v>
          </cell>
          <cell r="F13075" t="str">
            <v>165-170</v>
          </cell>
          <cell r="G13075">
            <v>3.36</v>
          </cell>
          <cell r="H13075">
            <v>-0.16</v>
          </cell>
          <cell r="I13075">
            <v>3.2</v>
          </cell>
          <cell r="J13075">
            <v>16.010000000000002</v>
          </cell>
          <cell r="K13075">
            <v>1611.88</v>
          </cell>
          <cell r="L13075">
            <v>0</v>
          </cell>
          <cell r="M13075">
            <v>1611.88</v>
          </cell>
          <cell r="N13075">
            <v>0</v>
          </cell>
        </row>
        <row r="13076">
          <cell r="A13076" t="str">
            <v>WH1.516NO_thin170</v>
          </cell>
          <cell r="B13076" t="str">
            <v xml:space="preserve">WH </v>
          </cell>
          <cell r="C13076">
            <v>1.5</v>
          </cell>
          <cell r="D13076">
            <v>16</v>
          </cell>
          <cell r="E13076" t="str">
            <v>NO_thin</v>
          </cell>
          <cell r="F13076" t="str">
            <v>170-175</v>
          </cell>
          <cell r="G13076">
            <v>3.23</v>
          </cell>
          <cell r="H13076">
            <v>-0.16</v>
          </cell>
          <cell r="I13076">
            <v>3.07</v>
          </cell>
          <cell r="J13076">
            <v>15.35</v>
          </cell>
          <cell r="K13076">
            <v>1627.23</v>
          </cell>
          <cell r="L13076">
            <v>0</v>
          </cell>
          <cell r="M13076">
            <v>1627.23</v>
          </cell>
          <cell r="N13076">
            <v>0</v>
          </cell>
        </row>
        <row r="13077">
          <cell r="A13077" t="str">
            <v>WH1.516NO_thin175</v>
          </cell>
          <cell r="B13077" t="str">
            <v xml:space="preserve">WH </v>
          </cell>
          <cell r="C13077">
            <v>1.5</v>
          </cell>
          <cell r="D13077">
            <v>16</v>
          </cell>
          <cell r="E13077" t="str">
            <v>NO_thin</v>
          </cell>
          <cell r="F13077" t="str">
            <v>175-180</v>
          </cell>
          <cell r="G13077">
            <v>3.11</v>
          </cell>
          <cell r="H13077">
            <v>-0.16</v>
          </cell>
          <cell r="I13077">
            <v>2.95</v>
          </cell>
          <cell r="J13077">
            <v>14.74</v>
          </cell>
          <cell r="K13077">
            <v>1641.97</v>
          </cell>
          <cell r="L13077">
            <v>0</v>
          </cell>
          <cell r="M13077">
            <v>1641.97</v>
          </cell>
          <cell r="N13077">
            <v>0</v>
          </cell>
        </row>
        <row r="13078">
          <cell r="A13078" t="str">
            <v>WH1.516NO_thin180</v>
          </cell>
          <cell r="B13078" t="str">
            <v xml:space="preserve">WH </v>
          </cell>
          <cell r="C13078">
            <v>1.5</v>
          </cell>
          <cell r="D13078">
            <v>16</v>
          </cell>
          <cell r="E13078" t="str">
            <v>NO_thin</v>
          </cell>
          <cell r="F13078" t="str">
            <v>180-185</v>
          </cell>
          <cell r="G13078">
            <v>2.96</v>
          </cell>
          <cell r="H13078">
            <v>-0.16</v>
          </cell>
          <cell r="I13078">
            <v>2.79</v>
          </cell>
          <cell r="J13078">
            <v>13.97</v>
          </cell>
          <cell r="K13078">
            <v>1655.94</v>
          </cell>
          <cell r="L13078">
            <v>0</v>
          </cell>
          <cell r="M13078">
            <v>1655.94</v>
          </cell>
          <cell r="N13078">
            <v>0</v>
          </cell>
        </row>
        <row r="13079">
          <cell r="A13079" t="str">
            <v>WH1.516NO_thin185</v>
          </cell>
          <cell r="B13079" t="str">
            <v xml:space="preserve">WH </v>
          </cell>
          <cell r="C13079">
            <v>1.5</v>
          </cell>
          <cell r="D13079">
            <v>16</v>
          </cell>
          <cell r="E13079" t="str">
            <v>NO_thin</v>
          </cell>
          <cell r="F13079" t="str">
            <v>185-190</v>
          </cell>
          <cell r="G13079">
            <v>2.79</v>
          </cell>
          <cell r="H13079">
            <v>-0.16</v>
          </cell>
          <cell r="I13079">
            <v>2.62</v>
          </cell>
          <cell r="J13079">
            <v>13.12</v>
          </cell>
          <cell r="K13079">
            <v>1669.06</v>
          </cell>
          <cell r="L13079">
            <v>0</v>
          </cell>
          <cell r="M13079">
            <v>1669.06</v>
          </cell>
          <cell r="N13079">
            <v>0</v>
          </cell>
        </row>
        <row r="13080">
          <cell r="A13080" t="str">
            <v>WH1.516NO_thin190</v>
          </cell>
          <cell r="B13080" t="str">
            <v xml:space="preserve">WH </v>
          </cell>
          <cell r="C13080">
            <v>1.5</v>
          </cell>
          <cell r="D13080">
            <v>16</v>
          </cell>
          <cell r="E13080" t="str">
            <v>NO_thin</v>
          </cell>
          <cell r="F13080" t="str">
            <v>190-195</v>
          </cell>
          <cell r="G13080">
            <v>2.7</v>
          </cell>
          <cell r="H13080">
            <v>-0.16</v>
          </cell>
          <cell r="I13080">
            <v>2.54</v>
          </cell>
          <cell r="J13080">
            <v>12.68</v>
          </cell>
          <cell r="K13080">
            <v>1681.74</v>
          </cell>
          <cell r="L13080">
            <v>0</v>
          </cell>
          <cell r="M13080">
            <v>1681.74</v>
          </cell>
          <cell r="N13080">
            <v>0</v>
          </cell>
        </row>
        <row r="13081">
          <cell r="A13081" t="str">
            <v>WH1.516NO_thin195</v>
          </cell>
          <cell r="B13081" t="str">
            <v xml:space="preserve">WH </v>
          </cell>
          <cell r="C13081">
            <v>1.5</v>
          </cell>
          <cell r="D13081">
            <v>16</v>
          </cell>
          <cell r="E13081" t="str">
            <v>NO_thin</v>
          </cell>
          <cell r="F13081" t="str">
            <v>195-200</v>
          </cell>
          <cell r="G13081">
            <v>2.54</v>
          </cell>
          <cell r="H13081">
            <v>-0.16</v>
          </cell>
          <cell r="I13081">
            <v>2.38</v>
          </cell>
          <cell r="J13081">
            <v>11.89</v>
          </cell>
          <cell r="K13081">
            <v>1693.63</v>
          </cell>
          <cell r="L13081">
            <v>0</v>
          </cell>
          <cell r="M13081">
            <v>1693.63</v>
          </cell>
          <cell r="N13081">
            <v>0</v>
          </cell>
        </row>
        <row r="13082">
          <cell r="A13082" t="str">
            <v>WH1.516Thinned000</v>
          </cell>
          <cell r="B13082" t="str">
            <v xml:space="preserve">WH </v>
          </cell>
          <cell r="C13082">
            <v>1.5</v>
          </cell>
          <cell r="D13082">
            <v>16</v>
          </cell>
          <cell r="E13082" t="str">
            <v>Thinned</v>
          </cell>
          <cell r="F13082" t="str">
            <v xml:space="preserve">  0-5</v>
          </cell>
          <cell r="G13082">
            <v>0.75</v>
          </cell>
          <cell r="H13082">
            <v>1.02</v>
          </cell>
          <cell r="I13082">
            <v>1.77</v>
          </cell>
          <cell r="J13082">
            <v>8.86</v>
          </cell>
          <cell r="K13082">
            <v>8.86</v>
          </cell>
          <cell r="L13082">
            <v>0</v>
          </cell>
          <cell r="M13082">
            <v>8.86</v>
          </cell>
          <cell r="N13082">
            <v>0</v>
          </cell>
        </row>
        <row r="13083">
          <cell r="A13083" t="str">
            <v>WH1.516Thinned005</v>
          </cell>
          <cell r="B13083" t="str">
            <v xml:space="preserve">WH </v>
          </cell>
          <cell r="C13083">
            <v>1.5</v>
          </cell>
          <cell r="D13083">
            <v>16</v>
          </cell>
          <cell r="E13083" t="str">
            <v>Thinned</v>
          </cell>
          <cell r="F13083" t="str">
            <v xml:space="preserve">  5-10</v>
          </cell>
          <cell r="G13083">
            <v>2.29</v>
          </cell>
          <cell r="H13083">
            <v>1.26</v>
          </cell>
          <cell r="I13083">
            <v>3.55</v>
          </cell>
          <cell r="J13083">
            <v>17.75</v>
          </cell>
          <cell r="K13083">
            <v>26.61</v>
          </cell>
          <cell r="L13083">
            <v>0</v>
          </cell>
          <cell r="M13083">
            <v>26.61</v>
          </cell>
          <cell r="N13083">
            <v>0</v>
          </cell>
        </row>
        <row r="13084">
          <cell r="A13084" t="str">
            <v>WH1.516Thinned010</v>
          </cell>
          <cell r="B13084" t="str">
            <v xml:space="preserve">WH </v>
          </cell>
          <cell r="C13084">
            <v>1.5</v>
          </cell>
          <cell r="D13084">
            <v>16</v>
          </cell>
          <cell r="E13084" t="str">
            <v>Thinned</v>
          </cell>
          <cell r="F13084" t="str">
            <v xml:space="preserve"> 10-15</v>
          </cell>
          <cell r="G13084">
            <v>6.99</v>
          </cell>
          <cell r="H13084">
            <v>1.27</v>
          </cell>
          <cell r="I13084">
            <v>8.26</v>
          </cell>
          <cell r="J13084">
            <v>41.29</v>
          </cell>
          <cell r="K13084">
            <v>67.91</v>
          </cell>
          <cell r="L13084">
            <v>0</v>
          </cell>
          <cell r="M13084">
            <v>67.91</v>
          </cell>
          <cell r="N13084">
            <v>0</v>
          </cell>
        </row>
        <row r="13085">
          <cell r="A13085" t="str">
            <v>WH1.516Thinned015</v>
          </cell>
          <cell r="B13085" t="str">
            <v xml:space="preserve">WH </v>
          </cell>
          <cell r="C13085">
            <v>1.5</v>
          </cell>
          <cell r="D13085">
            <v>16</v>
          </cell>
          <cell r="E13085" t="str">
            <v>Thinned</v>
          </cell>
          <cell r="F13085" t="str">
            <v xml:space="preserve"> 15-20</v>
          </cell>
          <cell r="G13085">
            <v>21.35</v>
          </cell>
          <cell r="H13085">
            <v>1.67</v>
          </cell>
          <cell r="I13085">
            <v>23.01</v>
          </cell>
          <cell r="J13085">
            <v>115.06</v>
          </cell>
          <cell r="K13085">
            <v>182.97</v>
          </cell>
          <cell r="L13085">
            <v>0</v>
          </cell>
          <cell r="M13085">
            <v>182.97</v>
          </cell>
          <cell r="N13085">
            <v>0</v>
          </cell>
        </row>
        <row r="13086">
          <cell r="A13086" t="str">
            <v>WH1.516Thinned020</v>
          </cell>
          <cell r="B13086" t="str">
            <v xml:space="preserve">WH </v>
          </cell>
          <cell r="C13086">
            <v>1.5</v>
          </cell>
          <cell r="D13086">
            <v>16</v>
          </cell>
          <cell r="E13086" t="str">
            <v>Thinned</v>
          </cell>
          <cell r="F13086" t="str">
            <v xml:space="preserve"> 20-25</v>
          </cell>
          <cell r="G13086">
            <v>9.3699999999999992</v>
          </cell>
          <cell r="H13086">
            <v>8.41</v>
          </cell>
          <cell r="I13086">
            <v>17.78</v>
          </cell>
          <cell r="J13086">
            <v>88.91</v>
          </cell>
          <cell r="K13086">
            <v>271.89</v>
          </cell>
          <cell r="L13086">
            <v>-0.27</v>
          </cell>
          <cell r="M13086">
            <v>271.62</v>
          </cell>
          <cell r="N13086">
            <v>15.44</v>
          </cell>
        </row>
        <row r="13087">
          <cell r="A13087" t="str">
            <v>WH1.516Thinned025</v>
          </cell>
          <cell r="B13087" t="str">
            <v xml:space="preserve">WH </v>
          </cell>
          <cell r="C13087">
            <v>1.5</v>
          </cell>
          <cell r="D13087">
            <v>16</v>
          </cell>
          <cell r="E13087" t="str">
            <v>Thinned</v>
          </cell>
          <cell r="F13087" t="str">
            <v xml:space="preserve"> 25-30</v>
          </cell>
          <cell r="G13087">
            <v>7.77</v>
          </cell>
          <cell r="H13087">
            <v>-0.06</v>
          </cell>
          <cell r="I13087">
            <v>7.71</v>
          </cell>
          <cell r="J13087">
            <v>38.53</v>
          </cell>
          <cell r="K13087">
            <v>310.41000000000003</v>
          </cell>
          <cell r="L13087">
            <v>-0.45</v>
          </cell>
          <cell r="M13087">
            <v>309.96000000000004</v>
          </cell>
          <cell r="N13087">
            <v>10.57</v>
          </cell>
        </row>
        <row r="13088">
          <cell r="A13088" t="str">
            <v>WH1.516Thinned030</v>
          </cell>
          <cell r="B13088" t="str">
            <v xml:space="preserve">WH </v>
          </cell>
          <cell r="C13088">
            <v>1.5</v>
          </cell>
          <cell r="D13088">
            <v>16</v>
          </cell>
          <cell r="E13088" t="str">
            <v>Thinned</v>
          </cell>
          <cell r="F13088" t="str">
            <v xml:space="preserve"> 30-35</v>
          </cell>
          <cell r="G13088">
            <v>10.75</v>
          </cell>
          <cell r="H13088">
            <v>1.73</v>
          </cell>
          <cell r="I13088">
            <v>12.47</v>
          </cell>
          <cell r="J13088">
            <v>62.37</v>
          </cell>
          <cell r="K13088">
            <v>372.78</v>
          </cell>
          <cell r="L13088">
            <v>-1.54</v>
          </cell>
          <cell r="M13088">
            <v>371.23999999999995</v>
          </cell>
          <cell r="N13088">
            <v>6.75</v>
          </cell>
        </row>
        <row r="13089">
          <cell r="A13089" t="str">
            <v>WH1.516Thinned035</v>
          </cell>
          <cell r="B13089" t="str">
            <v xml:space="preserve">WH </v>
          </cell>
          <cell r="C13089">
            <v>1.5</v>
          </cell>
          <cell r="D13089">
            <v>16</v>
          </cell>
          <cell r="E13089" t="str">
            <v>Thinned</v>
          </cell>
          <cell r="F13089" t="str">
            <v xml:space="preserve"> 35-40</v>
          </cell>
          <cell r="G13089">
            <v>9.67</v>
          </cell>
          <cell r="H13089">
            <v>0.67</v>
          </cell>
          <cell r="I13089">
            <v>10.34</v>
          </cell>
          <cell r="J13089">
            <v>51.71</v>
          </cell>
          <cell r="K13089">
            <v>424.49</v>
          </cell>
          <cell r="L13089">
            <v>-2.7</v>
          </cell>
          <cell r="M13089">
            <v>421.79</v>
          </cell>
          <cell r="N13089">
            <v>7.16</v>
          </cell>
        </row>
        <row r="13090">
          <cell r="A13090" t="str">
            <v>WH1.516Thinned040</v>
          </cell>
          <cell r="B13090" t="str">
            <v xml:space="preserve">WH </v>
          </cell>
          <cell r="C13090">
            <v>1.5</v>
          </cell>
          <cell r="D13090">
            <v>16</v>
          </cell>
          <cell r="E13090" t="str">
            <v>Thinned</v>
          </cell>
          <cell r="F13090" t="str">
            <v xml:space="preserve"> 40-45</v>
          </cell>
          <cell r="G13090">
            <v>8.24</v>
          </cell>
          <cell r="H13090">
            <v>0.09</v>
          </cell>
          <cell r="I13090">
            <v>8.34</v>
          </cell>
          <cell r="J13090">
            <v>41.68</v>
          </cell>
          <cell r="K13090">
            <v>466.17</v>
          </cell>
          <cell r="L13090">
            <v>-3.85</v>
          </cell>
          <cell r="M13090">
            <v>462.32</v>
          </cell>
          <cell r="N13090">
            <v>7.18</v>
          </cell>
        </row>
        <row r="13091">
          <cell r="A13091" t="str">
            <v>WH1.516Thinned045</v>
          </cell>
          <cell r="B13091" t="str">
            <v xml:space="preserve">WH </v>
          </cell>
          <cell r="C13091">
            <v>1.5</v>
          </cell>
          <cell r="D13091">
            <v>16</v>
          </cell>
          <cell r="E13091" t="str">
            <v>Thinned</v>
          </cell>
          <cell r="F13091" t="str">
            <v xml:space="preserve"> 45-50</v>
          </cell>
          <cell r="G13091">
            <v>8.3800000000000008</v>
          </cell>
          <cell r="H13091">
            <v>0.03</v>
          </cell>
          <cell r="I13091">
            <v>8.41</v>
          </cell>
          <cell r="J13091">
            <v>42.04</v>
          </cell>
          <cell r="K13091">
            <v>508.21</v>
          </cell>
          <cell r="L13091">
            <v>-5</v>
          </cell>
          <cell r="M13091">
            <v>503.21</v>
          </cell>
          <cell r="N13091">
            <v>7.08</v>
          </cell>
        </row>
        <row r="13092">
          <cell r="A13092" t="str">
            <v>WH1.516Thinned050</v>
          </cell>
          <cell r="B13092" t="str">
            <v xml:space="preserve">WH </v>
          </cell>
          <cell r="C13092">
            <v>1.5</v>
          </cell>
          <cell r="D13092">
            <v>16</v>
          </cell>
          <cell r="E13092" t="str">
            <v>Thinned</v>
          </cell>
          <cell r="F13092" t="str">
            <v xml:space="preserve"> 50-55</v>
          </cell>
          <cell r="G13092">
            <v>6.37</v>
          </cell>
          <cell r="H13092">
            <v>-0.39</v>
          </cell>
          <cell r="I13092">
            <v>5.98</v>
          </cell>
          <cell r="J13092">
            <v>29.9</v>
          </cell>
          <cell r="K13092">
            <v>538.11</v>
          </cell>
          <cell r="L13092">
            <v>-6.16</v>
          </cell>
          <cell r="M13092">
            <v>531.95000000000005</v>
          </cell>
          <cell r="N13092">
            <v>7.22</v>
          </cell>
        </row>
        <row r="13093">
          <cell r="A13093" t="str">
            <v>WH1.516Thinned055</v>
          </cell>
          <cell r="B13093" t="str">
            <v xml:space="preserve">WH </v>
          </cell>
          <cell r="C13093">
            <v>1.5</v>
          </cell>
          <cell r="D13093">
            <v>16</v>
          </cell>
          <cell r="E13093" t="str">
            <v>Thinned</v>
          </cell>
          <cell r="F13093" t="str">
            <v xml:space="preserve"> 55-60</v>
          </cell>
          <cell r="G13093">
            <v>5.86</v>
          </cell>
          <cell r="H13093">
            <v>-0.24</v>
          </cell>
          <cell r="I13093">
            <v>5.62</v>
          </cell>
          <cell r="J13093">
            <v>28.09</v>
          </cell>
          <cell r="K13093">
            <v>566.20000000000005</v>
          </cell>
          <cell r="L13093">
            <v>-7.32</v>
          </cell>
          <cell r="M13093">
            <v>558.88</v>
          </cell>
          <cell r="N13093">
            <v>7.16</v>
          </cell>
        </row>
        <row r="13094">
          <cell r="A13094" t="str">
            <v>WH1.516Thinned060</v>
          </cell>
          <cell r="B13094" t="str">
            <v xml:space="preserve">WH </v>
          </cell>
          <cell r="C13094">
            <v>1.5</v>
          </cell>
          <cell r="D13094">
            <v>16</v>
          </cell>
          <cell r="E13094" t="str">
            <v>Thinned</v>
          </cell>
          <cell r="F13094" t="str">
            <v xml:space="preserve"> 60-65</v>
          </cell>
          <cell r="G13094">
            <v>5.83</v>
          </cell>
          <cell r="H13094">
            <v>-0.74</v>
          </cell>
          <cell r="I13094">
            <v>5.09</v>
          </cell>
          <cell r="J13094">
            <v>25.45</v>
          </cell>
          <cell r="K13094">
            <v>591.65</v>
          </cell>
          <cell r="L13094">
            <v>-8.33</v>
          </cell>
          <cell r="M13094">
            <v>583.31999999999994</v>
          </cell>
          <cell r="N13094">
            <v>6.31</v>
          </cell>
        </row>
        <row r="13095">
          <cell r="A13095" t="str">
            <v>WH1.516Thinned065</v>
          </cell>
          <cell r="B13095" t="str">
            <v xml:space="preserve">WH </v>
          </cell>
          <cell r="C13095">
            <v>1.5</v>
          </cell>
          <cell r="D13095">
            <v>16</v>
          </cell>
          <cell r="E13095" t="str">
            <v>Thinned</v>
          </cell>
          <cell r="F13095" t="str">
            <v xml:space="preserve"> 65-70</v>
          </cell>
          <cell r="G13095">
            <v>6.02</v>
          </cell>
          <cell r="H13095">
            <v>-0.47</v>
          </cell>
          <cell r="I13095">
            <v>5.55</v>
          </cell>
          <cell r="J13095">
            <v>27.74</v>
          </cell>
          <cell r="K13095">
            <v>619.39</v>
          </cell>
          <cell r="L13095">
            <v>-9.2899999999999991</v>
          </cell>
          <cell r="M13095">
            <v>610.1</v>
          </cell>
          <cell r="N13095">
            <v>5.94</v>
          </cell>
        </row>
        <row r="13096">
          <cell r="A13096" t="str">
            <v>WH1.516Thinned070</v>
          </cell>
          <cell r="B13096" t="str">
            <v xml:space="preserve">WH </v>
          </cell>
          <cell r="C13096">
            <v>1.5</v>
          </cell>
          <cell r="D13096">
            <v>16</v>
          </cell>
          <cell r="E13096" t="str">
            <v>Thinned</v>
          </cell>
          <cell r="F13096" t="str">
            <v xml:space="preserve"> 70-75</v>
          </cell>
          <cell r="G13096">
            <v>5.59</v>
          </cell>
          <cell r="H13096">
            <v>-0.31</v>
          </cell>
          <cell r="I13096">
            <v>5.27</v>
          </cell>
          <cell r="J13096">
            <v>26.36</v>
          </cell>
          <cell r="K13096">
            <v>645.75</v>
          </cell>
          <cell r="L13096">
            <v>-10.23</v>
          </cell>
          <cell r="M13096">
            <v>635.52</v>
          </cell>
          <cell r="N13096">
            <v>5.79</v>
          </cell>
        </row>
        <row r="13097">
          <cell r="A13097" t="str">
            <v>WH1.516Thinned075</v>
          </cell>
          <cell r="B13097" t="str">
            <v xml:space="preserve">WH </v>
          </cell>
          <cell r="C13097">
            <v>1.5</v>
          </cell>
          <cell r="D13097">
            <v>16</v>
          </cell>
          <cell r="E13097" t="str">
            <v>Thinned</v>
          </cell>
          <cell r="F13097" t="str">
            <v xml:space="preserve"> 75-80</v>
          </cell>
          <cell r="G13097">
            <v>6.31</v>
          </cell>
          <cell r="H13097">
            <v>-0.08</v>
          </cell>
          <cell r="I13097">
            <v>6.23</v>
          </cell>
          <cell r="J13097">
            <v>31.14</v>
          </cell>
          <cell r="K13097">
            <v>676.9</v>
          </cell>
          <cell r="L13097">
            <v>-11.14</v>
          </cell>
          <cell r="M13097">
            <v>665.76</v>
          </cell>
          <cell r="N13097">
            <v>5.65</v>
          </cell>
        </row>
        <row r="13098">
          <cell r="A13098" t="str">
            <v>WH1.516Thinned080</v>
          </cell>
          <cell r="B13098" t="str">
            <v xml:space="preserve">WH </v>
          </cell>
          <cell r="C13098">
            <v>1.5</v>
          </cell>
          <cell r="D13098">
            <v>16</v>
          </cell>
          <cell r="E13098" t="str">
            <v>Thinned</v>
          </cell>
          <cell r="F13098" t="str">
            <v xml:space="preserve"> 80-85</v>
          </cell>
          <cell r="G13098">
            <v>4.5999999999999996</v>
          </cell>
          <cell r="H13098">
            <v>-0.05</v>
          </cell>
          <cell r="I13098">
            <v>4.55</v>
          </cell>
          <cell r="J13098">
            <v>22.74</v>
          </cell>
          <cell r="K13098">
            <v>699.64</v>
          </cell>
          <cell r="L13098">
            <v>-12.04</v>
          </cell>
          <cell r="M13098">
            <v>687.6</v>
          </cell>
          <cell r="N13098">
            <v>5.55</v>
          </cell>
        </row>
        <row r="13099">
          <cell r="A13099" t="str">
            <v>WH1.516Thinned085</v>
          </cell>
          <cell r="B13099" t="str">
            <v xml:space="preserve">WH </v>
          </cell>
          <cell r="C13099">
            <v>1.5</v>
          </cell>
          <cell r="D13099">
            <v>16</v>
          </cell>
          <cell r="E13099" t="str">
            <v>Thinned</v>
          </cell>
          <cell r="F13099" t="str">
            <v xml:space="preserve"> 85-90</v>
          </cell>
          <cell r="G13099">
            <v>5.08</v>
          </cell>
          <cell r="H13099">
            <v>-0.04</v>
          </cell>
          <cell r="I13099">
            <v>5.04</v>
          </cell>
          <cell r="J13099">
            <v>25.18</v>
          </cell>
          <cell r="K13099">
            <v>724.82</v>
          </cell>
          <cell r="L13099">
            <v>-12.91</v>
          </cell>
          <cell r="M13099">
            <v>711.91000000000008</v>
          </cell>
          <cell r="N13099">
            <v>5.43</v>
          </cell>
        </row>
        <row r="13100">
          <cell r="A13100" t="str">
            <v>WH1.516Thinned090</v>
          </cell>
          <cell r="B13100" t="str">
            <v xml:space="preserve">WH </v>
          </cell>
          <cell r="C13100">
            <v>1.5</v>
          </cell>
          <cell r="D13100">
            <v>16</v>
          </cell>
          <cell r="E13100" t="str">
            <v>Thinned</v>
          </cell>
          <cell r="F13100" t="str">
            <v xml:space="preserve"> 90-95</v>
          </cell>
          <cell r="G13100">
            <v>4.91</v>
          </cell>
          <cell r="H13100">
            <v>0</v>
          </cell>
          <cell r="I13100">
            <v>4.91</v>
          </cell>
          <cell r="J13100">
            <v>24.55</v>
          </cell>
          <cell r="K13100">
            <v>749.36</v>
          </cell>
          <cell r="L13100">
            <v>-13.77</v>
          </cell>
          <cell r="M13100">
            <v>735.59</v>
          </cell>
          <cell r="N13100">
            <v>5.3</v>
          </cell>
        </row>
        <row r="13101">
          <cell r="A13101" t="str">
            <v>WH1.516Thinned095</v>
          </cell>
          <cell r="B13101" t="str">
            <v xml:space="preserve">WH </v>
          </cell>
          <cell r="C13101">
            <v>1.5</v>
          </cell>
          <cell r="D13101">
            <v>16</v>
          </cell>
          <cell r="E13101" t="str">
            <v>Thinned</v>
          </cell>
          <cell r="F13101" t="str">
            <v xml:space="preserve"> 95-100</v>
          </cell>
          <cell r="G13101">
            <v>4.57</v>
          </cell>
          <cell r="H13101">
            <v>0.02</v>
          </cell>
          <cell r="I13101">
            <v>4.59</v>
          </cell>
          <cell r="J13101">
            <v>22.96</v>
          </cell>
          <cell r="K13101">
            <v>772.33</v>
          </cell>
          <cell r="L13101">
            <v>-14.6</v>
          </cell>
          <cell r="M13101">
            <v>757.73</v>
          </cell>
          <cell r="N13101">
            <v>5.17</v>
          </cell>
        </row>
        <row r="13102">
          <cell r="A13102" t="str">
            <v>WH1.516Thinned100</v>
          </cell>
          <cell r="B13102" t="str">
            <v xml:space="preserve">WH </v>
          </cell>
          <cell r="C13102">
            <v>1.5</v>
          </cell>
          <cell r="D13102">
            <v>16</v>
          </cell>
          <cell r="E13102" t="str">
            <v>Thinned</v>
          </cell>
          <cell r="F13102" t="str">
            <v>100-105</v>
          </cell>
          <cell r="G13102">
            <v>4.1399999999999997</v>
          </cell>
          <cell r="H13102">
            <v>0.01</v>
          </cell>
          <cell r="I13102">
            <v>4.1500000000000004</v>
          </cell>
          <cell r="J13102">
            <v>20.74</v>
          </cell>
          <cell r="K13102">
            <v>793.06</v>
          </cell>
          <cell r="L13102">
            <v>-15.42</v>
          </cell>
          <cell r="M13102">
            <v>777.64</v>
          </cell>
          <cell r="N13102">
            <v>5.0599999999999996</v>
          </cell>
        </row>
        <row r="13103">
          <cell r="A13103" t="str">
            <v>WH1.516Thinned105</v>
          </cell>
          <cell r="B13103" t="str">
            <v xml:space="preserve">WH </v>
          </cell>
          <cell r="C13103">
            <v>1.5</v>
          </cell>
          <cell r="D13103">
            <v>16</v>
          </cell>
          <cell r="E13103" t="str">
            <v>Thinned</v>
          </cell>
          <cell r="F13103" t="str">
            <v>105-110</v>
          </cell>
          <cell r="G13103">
            <v>3.88</v>
          </cell>
          <cell r="H13103">
            <v>-0.01</v>
          </cell>
          <cell r="I13103">
            <v>3.87</v>
          </cell>
          <cell r="J13103">
            <v>19.329999999999998</v>
          </cell>
          <cell r="K13103">
            <v>812.39</v>
          </cell>
          <cell r="L13103">
            <v>-16.22</v>
          </cell>
          <cell r="M13103">
            <v>796.17</v>
          </cell>
          <cell r="N13103">
            <v>4.95</v>
          </cell>
        </row>
        <row r="13104">
          <cell r="A13104" t="str">
            <v>WH1.516Thinned110</v>
          </cell>
          <cell r="B13104" t="str">
            <v xml:space="preserve">WH </v>
          </cell>
          <cell r="C13104">
            <v>1.5</v>
          </cell>
          <cell r="D13104">
            <v>16</v>
          </cell>
          <cell r="E13104" t="str">
            <v>Thinned</v>
          </cell>
          <cell r="F13104" t="str">
            <v>110-115</v>
          </cell>
          <cell r="G13104">
            <v>3.62</v>
          </cell>
          <cell r="H13104">
            <v>-0.04</v>
          </cell>
          <cell r="I13104">
            <v>3.58</v>
          </cell>
          <cell r="J13104">
            <v>17.89</v>
          </cell>
          <cell r="K13104">
            <v>830.28</v>
          </cell>
          <cell r="L13104">
            <v>-17</v>
          </cell>
          <cell r="M13104">
            <v>813.28</v>
          </cell>
          <cell r="N13104">
            <v>4.84</v>
          </cell>
        </row>
        <row r="13105">
          <cell r="A13105" t="str">
            <v>WH1.516Thinned115</v>
          </cell>
          <cell r="B13105" t="str">
            <v xml:space="preserve">WH </v>
          </cell>
          <cell r="C13105">
            <v>1.5</v>
          </cell>
          <cell r="D13105">
            <v>16</v>
          </cell>
          <cell r="E13105" t="str">
            <v>Thinned</v>
          </cell>
          <cell r="F13105" t="str">
            <v>115-120</v>
          </cell>
          <cell r="G13105">
            <v>3.37</v>
          </cell>
          <cell r="H13105">
            <v>-0.06</v>
          </cell>
          <cell r="I13105">
            <v>3.31</v>
          </cell>
          <cell r="J13105">
            <v>16.57</v>
          </cell>
          <cell r="K13105">
            <v>846.85</v>
          </cell>
          <cell r="L13105">
            <v>-17.760000000000002</v>
          </cell>
          <cell r="M13105">
            <v>829.09</v>
          </cell>
          <cell r="N13105">
            <v>4.7300000000000004</v>
          </cell>
        </row>
        <row r="13106">
          <cell r="A13106" t="str">
            <v>WH1.516Thinned120</v>
          </cell>
          <cell r="B13106" t="str">
            <v xml:space="preserve">WH </v>
          </cell>
          <cell r="C13106">
            <v>1.5</v>
          </cell>
          <cell r="D13106">
            <v>16</v>
          </cell>
          <cell r="E13106" t="str">
            <v>Thinned</v>
          </cell>
          <cell r="F13106" t="str">
            <v>120-125</v>
          </cell>
          <cell r="G13106">
            <v>3.14</v>
          </cell>
          <cell r="H13106">
            <v>-0.08</v>
          </cell>
          <cell r="I13106">
            <v>3.07</v>
          </cell>
          <cell r="J13106">
            <v>15.33</v>
          </cell>
          <cell r="K13106">
            <v>862.18</v>
          </cell>
          <cell r="L13106">
            <v>-18.510000000000002</v>
          </cell>
          <cell r="M13106">
            <v>843.67</v>
          </cell>
          <cell r="N13106">
            <v>4.63</v>
          </cell>
        </row>
        <row r="13107">
          <cell r="A13107" t="str">
            <v>WH1.516Thinned125</v>
          </cell>
          <cell r="B13107" t="str">
            <v xml:space="preserve">WH </v>
          </cell>
          <cell r="C13107">
            <v>1.5</v>
          </cell>
          <cell r="D13107">
            <v>16</v>
          </cell>
          <cell r="E13107" t="str">
            <v>Thinned</v>
          </cell>
          <cell r="F13107" t="str">
            <v>125-130</v>
          </cell>
          <cell r="G13107">
            <v>2.92</v>
          </cell>
          <cell r="H13107">
            <v>-0.09</v>
          </cell>
          <cell r="I13107">
            <v>2.83</v>
          </cell>
          <cell r="J13107">
            <v>14.14</v>
          </cell>
          <cell r="K13107">
            <v>876.32</v>
          </cell>
          <cell r="L13107">
            <v>-19.239999999999998</v>
          </cell>
          <cell r="M13107">
            <v>857.08</v>
          </cell>
          <cell r="N13107">
            <v>4.53</v>
          </cell>
        </row>
        <row r="13108">
          <cell r="A13108" t="str">
            <v>WH1.516Thinned130</v>
          </cell>
          <cell r="B13108" t="str">
            <v xml:space="preserve">WH </v>
          </cell>
          <cell r="C13108">
            <v>1.5</v>
          </cell>
          <cell r="D13108">
            <v>16</v>
          </cell>
          <cell r="E13108" t="str">
            <v>Thinned</v>
          </cell>
          <cell r="F13108" t="str">
            <v>130-135</v>
          </cell>
          <cell r="G13108">
            <v>2.69</v>
          </cell>
          <cell r="H13108">
            <v>-0.1</v>
          </cell>
          <cell r="I13108">
            <v>2.58</v>
          </cell>
          <cell r="J13108">
            <v>12.92</v>
          </cell>
          <cell r="K13108">
            <v>889.24</v>
          </cell>
          <cell r="L13108">
            <v>-19.95</v>
          </cell>
          <cell r="M13108">
            <v>869.29</v>
          </cell>
          <cell r="N13108">
            <v>4.43</v>
          </cell>
        </row>
        <row r="13109">
          <cell r="A13109" t="str">
            <v>WH1.516Thinned135</v>
          </cell>
          <cell r="B13109" t="str">
            <v xml:space="preserve">WH </v>
          </cell>
          <cell r="C13109">
            <v>1.5</v>
          </cell>
          <cell r="D13109">
            <v>16</v>
          </cell>
          <cell r="E13109" t="str">
            <v>Thinned</v>
          </cell>
          <cell r="F13109" t="str">
            <v>135-140</v>
          </cell>
          <cell r="G13109">
            <v>2.52</v>
          </cell>
          <cell r="H13109">
            <v>-0.11</v>
          </cell>
          <cell r="I13109">
            <v>2.41</v>
          </cell>
          <cell r="J13109">
            <v>12.03</v>
          </cell>
          <cell r="K13109">
            <v>901.27</v>
          </cell>
          <cell r="L13109">
            <v>-20.65</v>
          </cell>
          <cell r="M13109">
            <v>880.62</v>
          </cell>
          <cell r="N13109">
            <v>4.33</v>
          </cell>
        </row>
        <row r="13110">
          <cell r="A13110" t="str">
            <v>WH1.516Thinned140</v>
          </cell>
          <cell r="B13110" t="str">
            <v xml:space="preserve">WH </v>
          </cell>
          <cell r="C13110">
            <v>1.5</v>
          </cell>
          <cell r="D13110">
            <v>16</v>
          </cell>
          <cell r="E13110" t="str">
            <v>Thinned</v>
          </cell>
          <cell r="F13110" t="str">
            <v>140-145</v>
          </cell>
          <cell r="G13110">
            <v>2.2999999999999998</v>
          </cell>
          <cell r="H13110">
            <v>-0.12</v>
          </cell>
          <cell r="I13110">
            <v>2.1800000000000002</v>
          </cell>
          <cell r="J13110">
            <v>10.89</v>
          </cell>
          <cell r="K13110">
            <v>912.15</v>
          </cell>
          <cell r="L13110">
            <v>-21.34</v>
          </cell>
          <cell r="M13110">
            <v>890.81</v>
          </cell>
          <cell r="N13110">
            <v>4.24</v>
          </cell>
        </row>
        <row r="13111">
          <cell r="A13111" t="str">
            <v>WH1.516Thinned145</v>
          </cell>
          <cell r="B13111" t="str">
            <v xml:space="preserve">WH </v>
          </cell>
          <cell r="C13111">
            <v>1.5</v>
          </cell>
          <cell r="D13111">
            <v>16</v>
          </cell>
          <cell r="E13111" t="str">
            <v>Thinned</v>
          </cell>
          <cell r="F13111" t="str">
            <v>145-150</v>
          </cell>
          <cell r="G13111">
            <v>2.12</v>
          </cell>
          <cell r="H13111">
            <v>-0.13</v>
          </cell>
          <cell r="I13111">
            <v>1.99</v>
          </cell>
          <cell r="J13111">
            <v>9.9499999999999993</v>
          </cell>
          <cell r="K13111">
            <v>922.1</v>
          </cell>
          <cell r="L13111">
            <v>-22.01</v>
          </cell>
          <cell r="M13111">
            <v>900.09</v>
          </cell>
          <cell r="N13111">
            <v>4.1399999999999997</v>
          </cell>
        </row>
        <row r="13112">
          <cell r="A13112" t="str">
            <v>WH1.516Thinned150</v>
          </cell>
          <cell r="B13112" t="str">
            <v xml:space="preserve">WH </v>
          </cell>
          <cell r="C13112">
            <v>1.5</v>
          </cell>
          <cell r="D13112">
            <v>16</v>
          </cell>
          <cell r="E13112" t="str">
            <v>Thinned</v>
          </cell>
          <cell r="F13112" t="str">
            <v>150-155</v>
          </cell>
          <cell r="G13112">
            <v>2</v>
          </cell>
          <cell r="H13112">
            <v>-0.14000000000000001</v>
          </cell>
          <cell r="I13112">
            <v>1.86</v>
          </cell>
          <cell r="J13112">
            <v>9.31</v>
          </cell>
          <cell r="K13112">
            <v>931.41</v>
          </cell>
          <cell r="L13112">
            <v>-22.66</v>
          </cell>
          <cell r="M13112">
            <v>908.75</v>
          </cell>
          <cell r="N13112">
            <v>4.05</v>
          </cell>
        </row>
        <row r="13113">
          <cell r="A13113" t="str">
            <v>WH1.516Thinned155</v>
          </cell>
          <cell r="B13113" t="str">
            <v xml:space="preserve">WH </v>
          </cell>
          <cell r="C13113">
            <v>1.5</v>
          </cell>
          <cell r="D13113">
            <v>16</v>
          </cell>
          <cell r="E13113" t="str">
            <v>Thinned</v>
          </cell>
          <cell r="F13113" t="str">
            <v>155-160</v>
          </cell>
          <cell r="G13113">
            <v>1.86</v>
          </cell>
          <cell r="H13113">
            <v>-0.14000000000000001</v>
          </cell>
          <cell r="I13113">
            <v>1.73</v>
          </cell>
          <cell r="J13113">
            <v>8.6300000000000008</v>
          </cell>
          <cell r="K13113">
            <v>940.04</v>
          </cell>
          <cell r="L13113">
            <v>-23.3</v>
          </cell>
          <cell r="M13113">
            <v>916.74</v>
          </cell>
          <cell r="N13113">
            <v>3.96</v>
          </cell>
        </row>
        <row r="13114">
          <cell r="A13114" t="str">
            <v>WH1.516Thinned160</v>
          </cell>
          <cell r="B13114" t="str">
            <v xml:space="preserve">WH </v>
          </cell>
          <cell r="C13114">
            <v>1.5</v>
          </cell>
          <cell r="D13114">
            <v>16</v>
          </cell>
          <cell r="E13114" t="str">
            <v>Thinned</v>
          </cell>
          <cell r="F13114" t="str">
            <v>160-165</v>
          </cell>
          <cell r="G13114">
            <v>1.72</v>
          </cell>
          <cell r="H13114">
            <v>-0.14000000000000001</v>
          </cell>
          <cell r="I13114">
            <v>1.58</v>
          </cell>
          <cell r="J13114">
            <v>7.9</v>
          </cell>
          <cell r="K13114">
            <v>947.94</v>
          </cell>
          <cell r="L13114">
            <v>-23.92</v>
          </cell>
          <cell r="M13114">
            <v>924.0200000000001</v>
          </cell>
          <cell r="N13114">
            <v>3.87</v>
          </cell>
        </row>
        <row r="13115">
          <cell r="A13115" t="str">
            <v>WH1.516Thinned165</v>
          </cell>
          <cell r="B13115" t="str">
            <v xml:space="preserve">WH </v>
          </cell>
          <cell r="C13115">
            <v>1.5</v>
          </cell>
          <cell r="D13115">
            <v>16</v>
          </cell>
          <cell r="E13115" t="str">
            <v>Thinned</v>
          </cell>
          <cell r="F13115" t="str">
            <v>165-170</v>
          </cell>
          <cell r="G13115">
            <v>1.61</v>
          </cell>
          <cell r="H13115">
            <v>-0.14000000000000001</v>
          </cell>
          <cell r="I13115">
            <v>1.48</v>
          </cell>
          <cell r="J13115">
            <v>7.38</v>
          </cell>
          <cell r="K13115">
            <v>955.32</v>
          </cell>
          <cell r="L13115">
            <v>-24.53</v>
          </cell>
          <cell r="M13115">
            <v>930.79000000000008</v>
          </cell>
          <cell r="N13115">
            <v>3.78</v>
          </cell>
        </row>
        <row r="13116">
          <cell r="A13116" t="str">
            <v>WH1.516Thinned170</v>
          </cell>
          <cell r="B13116" t="str">
            <v xml:space="preserve">WH </v>
          </cell>
          <cell r="C13116">
            <v>1.5</v>
          </cell>
          <cell r="D13116">
            <v>16</v>
          </cell>
          <cell r="E13116" t="str">
            <v>Thinned</v>
          </cell>
          <cell r="F13116" t="str">
            <v>170-175</v>
          </cell>
          <cell r="G13116">
            <v>1.47</v>
          </cell>
          <cell r="H13116">
            <v>-0.14000000000000001</v>
          </cell>
          <cell r="I13116">
            <v>1.33</v>
          </cell>
          <cell r="J13116">
            <v>6.67</v>
          </cell>
          <cell r="K13116">
            <v>961.99</v>
          </cell>
          <cell r="L13116">
            <v>-25.13</v>
          </cell>
          <cell r="M13116">
            <v>936.86</v>
          </cell>
          <cell r="N13116">
            <v>3.69</v>
          </cell>
        </row>
        <row r="13117">
          <cell r="A13117" t="str">
            <v>WH1.516Thinned175</v>
          </cell>
          <cell r="B13117" t="str">
            <v xml:space="preserve">WH </v>
          </cell>
          <cell r="C13117">
            <v>1.5</v>
          </cell>
          <cell r="D13117">
            <v>16</v>
          </cell>
          <cell r="E13117" t="str">
            <v>Thinned</v>
          </cell>
          <cell r="F13117" t="str">
            <v>175-180</v>
          </cell>
          <cell r="G13117">
            <v>1.35</v>
          </cell>
          <cell r="H13117">
            <v>-0.14000000000000001</v>
          </cell>
          <cell r="I13117">
            <v>1.21</v>
          </cell>
          <cell r="J13117">
            <v>6.04</v>
          </cell>
          <cell r="K13117">
            <v>968.03</v>
          </cell>
          <cell r="L13117">
            <v>-25.71</v>
          </cell>
          <cell r="M13117">
            <v>942.31999999999994</v>
          </cell>
          <cell r="N13117">
            <v>3.6</v>
          </cell>
        </row>
        <row r="13118">
          <cell r="A13118" t="str">
            <v>WH1.516Thinned180</v>
          </cell>
          <cell r="B13118" t="str">
            <v xml:space="preserve">WH </v>
          </cell>
          <cell r="C13118">
            <v>1.5</v>
          </cell>
          <cell r="D13118">
            <v>16</v>
          </cell>
          <cell r="E13118" t="str">
            <v>Thinned</v>
          </cell>
          <cell r="F13118" t="str">
            <v>180-185</v>
          </cell>
          <cell r="G13118">
            <v>1.23</v>
          </cell>
          <cell r="H13118">
            <v>-0.14000000000000001</v>
          </cell>
          <cell r="I13118">
            <v>1.0900000000000001</v>
          </cell>
          <cell r="J13118">
            <v>5.44</v>
          </cell>
          <cell r="K13118">
            <v>973.47</v>
          </cell>
          <cell r="L13118">
            <v>-26.28</v>
          </cell>
          <cell r="M13118">
            <v>947.19</v>
          </cell>
          <cell r="N13118">
            <v>3.52</v>
          </cell>
        </row>
        <row r="13119">
          <cell r="A13119" t="str">
            <v>WH1.516Thinned185</v>
          </cell>
          <cell r="B13119" t="str">
            <v xml:space="preserve">WH </v>
          </cell>
          <cell r="C13119">
            <v>1.5</v>
          </cell>
          <cell r="D13119">
            <v>16</v>
          </cell>
          <cell r="E13119" t="str">
            <v>Thinned</v>
          </cell>
          <cell r="F13119" t="str">
            <v>185-190</v>
          </cell>
          <cell r="G13119">
            <v>1.1100000000000001</v>
          </cell>
          <cell r="H13119">
            <v>-0.14000000000000001</v>
          </cell>
          <cell r="I13119">
            <v>0.97</v>
          </cell>
          <cell r="J13119">
            <v>4.8600000000000003</v>
          </cell>
          <cell r="K13119">
            <v>978.32</v>
          </cell>
          <cell r="L13119">
            <v>-26.83</v>
          </cell>
          <cell r="M13119">
            <v>951.49</v>
          </cell>
          <cell r="N13119">
            <v>3.43</v>
          </cell>
        </row>
        <row r="13120">
          <cell r="A13120" t="str">
            <v>WH1.516Thinned190</v>
          </cell>
          <cell r="B13120" t="str">
            <v xml:space="preserve">WH </v>
          </cell>
          <cell r="C13120">
            <v>1.5</v>
          </cell>
          <cell r="D13120">
            <v>16</v>
          </cell>
          <cell r="E13120" t="str">
            <v>Thinned</v>
          </cell>
          <cell r="F13120" t="str">
            <v>190-195</v>
          </cell>
          <cell r="G13120">
            <v>1</v>
          </cell>
          <cell r="H13120">
            <v>-0.14000000000000001</v>
          </cell>
          <cell r="I13120">
            <v>0.86</v>
          </cell>
          <cell r="J13120">
            <v>4.3</v>
          </cell>
          <cell r="K13120">
            <v>982.62</v>
          </cell>
          <cell r="L13120">
            <v>-27.37</v>
          </cell>
          <cell r="M13120">
            <v>955.25</v>
          </cell>
          <cell r="N13120">
            <v>3.35</v>
          </cell>
        </row>
        <row r="13121">
          <cell r="A13121" t="str">
            <v>WH1.516Thinned195</v>
          </cell>
          <cell r="B13121" t="str">
            <v xml:space="preserve">WH </v>
          </cell>
          <cell r="C13121">
            <v>1.5</v>
          </cell>
          <cell r="D13121">
            <v>16</v>
          </cell>
          <cell r="E13121" t="str">
            <v>Thinned</v>
          </cell>
          <cell r="F13121" t="str">
            <v>195-200</v>
          </cell>
          <cell r="G13121">
            <v>5.91</v>
          </cell>
          <cell r="H13121">
            <v>-1.73</v>
          </cell>
          <cell r="I13121">
            <v>4.18</v>
          </cell>
          <cell r="J13121">
            <v>20.89</v>
          </cell>
          <cell r="K13121">
            <v>1003.51</v>
          </cell>
          <cell r="L13121">
            <v>-27.37</v>
          </cell>
          <cell r="M13121">
            <v>976.14</v>
          </cell>
          <cell r="N13121">
            <v>0</v>
          </cell>
        </row>
        <row r="13122">
          <cell r="A13122" t="str">
            <v>WH1.518NO_thin000</v>
          </cell>
          <cell r="B13122" t="str">
            <v xml:space="preserve">WH </v>
          </cell>
          <cell r="C13122">
            <v>1.5</v>
          </cell>
          <cell r="D13122">
            <v>18</v>
          </cell>
          <cell r="E13122" t="str">
            <v>NO_thin</v>
          </cell>
          <cell r="F13122" t="str">
            <v xml:space="preserve">  0-5</v>
          </cell>
          <cell r="G13122">
            <v>1.19</v>
          </cell>
          <cell r="H13122">
            <v>1.1399999999999999</v>
          </cell>
          <cell r="I13122">
            <v>2.33</v>
          </cell>
          <cell r="J13122">
            <v>11.65</v>
          </cell>
          <cell r="K13122">
            <v>11.65</v>
          </cell>
          <cell r="L13122">
            <v>0</v>
          </cell>
          <cell r="M13122">
            <v>11.65</v>
          </cell>
          <cell r="N13122">
            <v>0</v>
          </cell>
        </row>
        <row r="13123">
          <cell r="A13123" t="str">
            <v>WH1.518NO_thin005</v>
          </cell>
          <cell r="B13123" t="str">
            <v xml:space="preserve">WH </v>
          </cell>
          <cell r="C13123">
            <v>1.5</v>
          </cell>
          <cell r="D13123">
            <v>18</v>
          </cell>
          <cell r="E13123" t="str">
            <v>NO_thin</v>
          </cell>
          <cell r="F13123" t="str">
            <v xml:space="preserve">  5-10</v>
          </cell>
          <cell r="G13123">
            <v>3.62</v>
          </cell>
          <cell r="H13123">
            <v>1.41</v>
          </cell>
          <cell r="I13123">
            <v>5.03</v>
          </cell>
          <cell r="J13123">
            <v>25.17</v>
          </cell>
          <cell r="K13123">
            <v>36.82</v>
          </cell>
          <cell r="L13123">
            <v>0</v>
          </cell>
          <cell r="M13123">
            <v>36.82</v>
          </cell>
          <cell r="N13123">
            <v>0</v>
          </cell>
        </row>
        <row r="13124">
          <cell r="A13124" t="str">
            <v>WH1.518NO_thin010</v>
          </cell>
          <cell r="B13124" t="str">
            <v xml:space="preserve">WH </v>
          </cell>
          <cell r="C13124">
            <v>1.5</v>
          </cell>
          <cell r="D13124">
            <v>18</v>
          </cell>
          <cell r="E13124" t="str">
            <v>NO_thin</v>
          </cell>
          <cell r="F13124" t="str">
            <v xml:space="preserve"> 10-15</v>
          </cell>
          <cell r="G13124">
            <v>11.06</v>
          </cell>
          <cell r="H13124">
            <v>1.42</v>
          </cell>
          <cell r="I13124">
            <v>12.48</v>
          </cell>
          <cell r="J13124">
            <v>62.4</v>
          </cell>
          <cell r="K13124">
            <v>99.22</v>
          </cell>
          <cell r="L13124">
            <v>0</v>
          </cell>
          <cell r="M13124">
            <v>99.22</v>
          </cell>
          <cell r="N13124">
            <v>0</v>
          </cell>
        </row>
        <row r="13125">
          <cell r="A13125" t="str">
            <v>WH1.518NO_thin015</v>
          </cell>
          <cell r="B13125" t="str">
            <v xml:space="preserve">WH </v>
          </cell>
          <cell r="C13125">
            <v>1.5</v>
          </cell>
          <cell r="D13125">
            <v>18</v>
          </cell>
          <cell r="E13125" t="str">
            <v>NO_thin</v>
          </cell>
          <cell r="F13125" t="str">
            <v xml:space="preserve"> 15-20</v>
          </cell>
          <cell r="G13125">
            <v>29.55</v>
          </cell>
          <cell r="H13125">
            <v>3.05</v>
          </cell>
          <cell r="I13125">
            <v>32.6</v>
          </cell>
          <cell r="J13125">
            <v>163</v>
          </cell>
          <cell r="K13125">
            <v>262.22000000000003</v>
          </cell>
          <cell r="L13125">
            <v>0</v>
          </cell>
          <cell r="M13125">
            <v>262.22000000000003</v>
          </cell>
          <cell r="N13125">
            <v>0</v>
          </cell>
        </row>
        <row r="13126">
          <cell r="A13126" t="str">
            <v>WH1.518NO_thin020</v>
          </cell>
          <cell r="B13126" t="str">
            <v xml:space="preserve">WH </v>
          </cell>
          <cell r="C13126">
            <v>1.5</v>
          </cell>
          <cell r="D13126">
            <v>18</v>
          </cell>
          <cell r="E13126" t="str">
            <v>NO_thin</v>
          </cell>
          <cell r="F13126" t="str">
            <v xml:space="preserve"> 20-25</v>
          </cell>
          <cell r="G13126">
            <v>31.83</v>
          </cell>
          <cell r="H13126">
            <v>4.04</v>
          </cell>
          <cell r="I13126">
            <v>35.869999999999997</v>
          </cell>
          <cell r="J13126">
            <v>179.37</v>
          </cell>
          <cell r="K13126">
            <v>441.59</v>
          </cell>
          <cell r="L13126">
            <v>0</v>
          </cell>
          <cell r="M13126">
            <v>441.59</v>
          </cell>
          <cell r="N13126">
            <v>0</v>
          </cell>
        </row>
        <row r="13127">
          <cell r="A13127" t="str">
            <v>WH1.518NO_thin025</v>
          </cell>
          <cell r="B13127" t="str">
            <v xml:space="preserve">WH </v>
          </cell>
          <cell r="C13127">
            <v>1.5</v>
          </cell>
          <cell r="D13127">
            <v>18</v>
          </cell>
          <cell r="E13127" t="str">
            <v>NO_thin</v>
          </cell>
          <cell r="F13127" t="str">
            <v xml:space="preserve"> 25-30</v>
          </cell>
          <cell r="G13127">
            <v>20.43</v>
          </cell>
          <cell r="H13127">
            <v>1.24</v>
          </cell>
          <cell r="I13127">
            <v>21.66</v>
          </cell>
          <cell r="J13127">
            <v>108.31</v>
          </cell>
          <cell r="K13127">
            <v>549.9</v>
          </cell>
          <cell r="L13127">
            <v>0</v>
          </cell>
          <cell r="M13127">
            <v>549.9</v>
          </cell>
          <cell r="N13127">
            <v>0</v>
          </cell>
        </row>
        <row r="13128">
          <cell r="A13128" t="str">
            <v>WH1.518NO_thin030</v>
          </cell>
          <cell r="B13128" t="str">
            <v xml:space="preserve">WH </v>
          </cell>
          <cell r="C13128">
            <v>1.5</v>
          </cell>
          <cell r="D13128">
            <v>18</v>
          </cell>
          <cell r="E13128" t="str">
            <v>NO_thin</v>
          </cell>
          <cell r="F13128" t="str">
            <v xml:space="preserve"> 30-35</v>
          </cell>
          <cell r="G13128">
            <v>18.52</v>
          </cell>
          <cell r="H13128">
            <v>7.21</v>
          </cell>
          <cell r="I13128">
            <v>25.74</v>
          </cell>
          <cell r="J13128">
            <v>128.69</v>
          </cell>
          <cell r="K13128">
            <v>678.59</v>
          </cell>
          <cell r="L13128">
            <v>0</v>
          </cell>
          <cell r="M13128">
            <v>678.59</v>
          </cell>
          <cell r="N13128">
            <v>0</v>
          </cell>
        </row>
        <row r="13129">
          <cell r="A13129" t="str">
            <v>WH1.518NO_thin035</v>
          </cell>
          <cell r="B13129" t="str">
            <v xml:space="preserve">WH </v>
          </cell>
          <cell r="C13129">
            <v>1.5</v>
          </cell>
          <cell r="D13129">
            <v>18</v>
          </cell>
          <cell r="E13129" t="str">
            <v>NO_thin</v>
          </cell>
          <cell r="F13129" t="str">
            <v xml:space="preserve"> 35-40</v>
          </cell>
          <cell r="G13129">
            <v>13.97</v>
          </cell>
          <cell r="H13129">
            <v>7.09</v>
          </cell>
          <cell r="I13129">
            <v>21.06</v>
          </cell>
          <cell r="J13129">
            <v>105.28</v>
          </cell>
          <cell r="K13129">
            <v>783.87</v>
          </cell>
          <cell r="L13129">
            <v>0</v>
          </cell>
          <cell r="M13129">
            <v>783.87</v>
          </cell>
          <cell r="N13129">
            <v>0</v>
          </cell>
        </row>
        <row r="13130">
          <cell r="A13130" t="str">
            <v>WH1.518NO_thin040</v>
          </cell>
          <cell r="B13130" t="str">
            <v xml:space="preserve">WH </v>
          </cell>
          <cell r="C13130">
            <v>1.5</v>
          </cell>
          <cell r="D13130">
            <v>18</v>
          </cell>
          <cell r="E13130" t="str">
            <v>NO_thin</v>
          </cell>
          <cell r="F13130" t="str">
            <v xml:space="preserve"> 40-45</v>
          </cell>
          <cell r="G13130">
            <v>13.06</v>
          </cell>
          <cell r="H13130">
            <v>2.89</v>
          </cell>
          <cell r="I13130">
            <v>15.94</v>
          </cell>
          <cell r="J13130">
            <v>79.72</v>
          </cell>
          <cell r="K13130">
            <v>863.59</v>
          </cell>
          <cell r="L13130">
            <v>0</v>
          </cell>
          <cell r="M13130">
            <v>863.59</v>
          </cell>
          <cell r="N13130">
            <v>0</v>
          </cell>
        </row>
        <row r="13131">
          <cell r="A13131" t="str">
            <v>WH1.518NO_thin045</v>
          </cell>
          <cell r="B13131" t="str">
            <v xml:space="preserve">WH </v>
          </cell>
          <cell r="C13131">
            <v>1.5</v>
          </cell>
          <cell r="D13131">
            <v>18</v>
          </cell>
          <cell r="E13131" t="str">
            <v>NO_thin</v>
          </cell>
          <cell r="F13131" t="str">
            <v xml:space="preserve"> 45-50</v>
          </cell>
          <cell r="G13131">
            <v>12.43</v>
          </cell>
          <cell r="H13131">
            <v>1.25</v>
          </cell>
          <cell r="I13131">
            <v>13.68</v>
          </cell>
          <cell r="J13131">
            <v>68.38</v>
          </cell>
          <cell r="K13131">
            <v>931.97</v>
          </cell>
          <cell r="L13131">
            <v>0</v>
          </cell>
          <cell r="M13131">
            <v>931.97</v>
          </cell>
          <cell r="N13131">
            <v>0</v>
          </cell>
        </row>
        <row r="13132">
          <cell r="A13132" t="str">
            <v>WH1.518NO_thin050</v>
          </cell>
          <cell r="B13132" t="str">
            <v xml:space="preserve">WH </v>
          </cell>
          <cell r="C13132">
            <v>1.5</v>
          </cell>
          <cell r="D13132">
            <v>18</v>
          </cell>
          <cell r="E13132" t="str">
            <v>NO_thin</v>
          </cell>
          <cell r="F13132" t="str">
            <v xml:space="preserve"> 50-55</v>
          </cell>
          <cell r="G13132">
            <v>11.78</v>
          </cell>
          <cell r="H13132">
            <v>0.33</v>
          </cell>
          <cell r="I13132">
            <v>12.11</v>
          </cell>
          <cell r="J13132">
            <v>60.55</v>
          </cell>
          <cell r="K13132">
            <v>992.52</v>
          </cell>
          <cell r="L13132">
            <v>0</v>
          </cell>
          <cell r="M13132">
            <v>992.52</v>
          </cell>
          <cell r="N13132">
            <v>0</v>
          </cell>
        </row>
        <row r="13133">
          <cell r="A13133" t="str">
            <v>WH1.518NO_thin055</v>
          </cell>
          <cell r="B13133" t="str">
            <v xml:space="preserve">WH </v>
          </cell>
          <cell r="C13133">
            <v>1.5</v>
          </cell>
          <cell r="D13133">
            <v>18</v>
          </cell>
          <cell r="E13133" t="str">
            <v>NO_thin</v>
          </cell>
          <cell r="F13133" t="str">
            <v xml:space="preserve"> 55-60</v>
          </cell>
          <cell r="G13133">
            <v>11.04</v>
          </cell>
          <cell r="H13133">
            <v>-0.24</v>
          </cell>
          <cell r="I13133">
            <v>10.8</v>
          </cell>
          <cell r="J13133">
            <v>53.98</v>
          </cell>
          <cell r="K13133">
            <v>1046.5</v>
          </cell>
          <cell r="L13133">
            <v>0</v>
          </cell>
          <cell r="M13133">
            <v>1046.5</v>
          </cell>
          <cell r="N13133">
            <v>0</v>
          </cell>
        </row>
        <row r="13134">
          <cell r="A13134" t="str">
            <v>WH1.518NO_thin060</v>
          </cell>
          <cell r="B13134" t="str">
            <v xml:space="preserve">WH </v>
          </cell>
          <cell r="C13134">
            <v>1.5</v>
          </cell>
          <cell r="D13134">
            <v>18</v>
          </cell>
          <cell r="E13134" t="str">
            <v>NO_thin</v>
          </cell>
          <cell r="F13134" t="str">
            <v xml:space="preserve"> 60-65</v>
          </cell>
          <cell r="G13134">
            <v>10.34</v>
          </cell>
          <cell r="H13134">
            <v>-0.56000000000000005</v>
          </cell>
          <cell r="I13134">
            <v>9.7799999999999994</v>
          </cell>
          <cell r="J13134">
            <v>48.92</v>
          </cell>
          <cell r="K13134">
            <v>1095.42</v>
          </cell>
          <cell r="L13134">
            <v>0</v>
          </cell>
          <cell r="M13134">
            <v>1095.42</v>
          </cell>
          <cell r="N13134">
            <v>0</v>
          </cell>
        </row>
        <row r="13135">
          <cell r="A13135" t="str">
            <v>WH1.518NO_thin065</v>
          </cell>
          <cell r="B13135" t="str">
            <v xml:space="preserve">WH </v>
          </cell>
          <cell r="C13135">
            <v>1.5</v>
          </cell>
          <cell r="D13135">
            <v>18</v>
          </cell>
          <cell r="E13135" t="str">
            <v>NO_thin</v>
          </cell>
          <cell r="F13135" t="str">
            <v xml:space="preserve"> 65-70</v>
          </cell>
          <cell r="G13135">
            <v>9.68</v>
          </cell>
          <cell r="H13135">
            <v>-0.35</v>
          </cell>
          <cell r="I13135">
            <v>9.33</v>
          </cell>
          <cell r="J13135">
            <v>46.67</v>
          </cell>
          <cell r="K13135">
            <v>1142.0899999999999</v>
          </cell>
          <cell r="L13135">
            <v>0</v>
          </cell>
          <cell r="M13135">
            <v>1142.0899999999999</v>
          </cell>
          <cell r="N13135">
            <v>0</v>
          </cell>
        </row>
        <row r="13136">
          <cell r="A13136" t="str">
            <v>WH1.518NO_thin070</v>
          </cell>
          <cell r="B13136" t="str">
            <v xml:space="preserve">WH </v>
          </cell>
          <cell r="C13136">
            <v>1.5</v>
          </cell>
          <cell r="D13136">
            <v>18</v>
          </cell>
          <cell r="E13136" t="str">
            <v>NO_thin</v>
          </cell>
          <cell r="F13136" t="str">
            <v xml:space="preserve"> 70-75</v>
          </cell>
          <cell r="G13136">
            <v>9.0299999999999994</v>
          </cell>
          <cell r="H13136">
            <v>0.33</v>
          </cell>
          <cell r="I13136">
            <v>9.36</v>
          </cell>
          <cell r="J13136">
            <v>46.81</v>
          </cell>
          <cell r="K13136">
            <v>1188.9000000000001</v>
          </cell>
          <cell r="L13136">
            <v>0</v>
          </cell>
          <cell r="M13136">
            <v>1188.9000000000001</v>
          </cell>
          <cell r="N13136">
            <v>0</v>
          </cell>
        </row>
        <row r="13137">
          <cell r="A13137" t="str">
            <v>WH1.518NO_thin075</v>
          </cell>
          <cell r="B13137" t="str">
            <v xml:space="preserve">WH </v>
          </cell>
          <cell r="C13137">
            <v>1.5</v>
          </cell>
          <cell r="D13137">
            <v>18</v>
          </cell>
          <cell r="E13137" t="str">
            <v>NO_thin</v>
          </cell>
          <cell r="F13137" t="str">
            <v xml:space="preserve"> 75-80</v>
          </cell>
          <cell r="G13137">
            <v>8.42</v>
          </cell>
          <cell r="H13137">
            <v>0.74</v>
          </cell>
          <cell r="I13137">
            <v>9.16</v>
          </cell>
          <cell r="J13137">
            <v>45.8</v>
          </cell>
          <cell r="K13137">
            <v>1234.7</v>
          </cell>
          <cell r="L13137">
            <v>0</v>
          </cell>
          <cell r="M13137">
            <v>1234.7</v>
          </cell>
          <cell r="N13137">
            <v>0</v>
          </cell>
        </row>
        <row r="13138">
          <cell r="A13138" t="str">
            <v>WH1.518NO_thin080</v>
          </cell>
          <cell r="B13138" t="str">
            <v xml:space="preserve">WH </v>
          </cell>
          <cell r="C13138">
            <v>1.5</v>
          </cell>
          <cell r="D13138">
            <v>18</v>
          </cell>
          <cell r="E13138" t="str">
            <v>NO_thin</v>
          </cell>
          <cell r="F13138" t="str">
            <v xml:space="preserve"> 80-85</v>
          </cell>
          <cell r="G13138">
            <v>8.08</v>
          </cell>
          <cell r="H13138">
            <v>0.11</v>
          </cell>
          <cell r="I13138">
            <v>8.19</v>
          </cell>
          <cell r="J13138">
            <v>40.93</v>
          </cell>
          <cell r="K13138">
            <v>1275.6300000000001</v>
          </cell>
          <cell r="L13138">
            <v>0</v>
          </cell>
          <cell r="M13138">
            <v>1275.6300000000001</v>
          </cell>
          <cell r="N13138">
            <v>0</v>
          </cell>
        </row>
        <row r="13139">
          <cell r="A13139" t="str">
            <v>WH1.518NO_thin085</v>
          </cell>
          <cell r="B13139" t="str">
            <v xml:space="preserve">WH </v>
          </cell>
          <cell r="C13139">
            <v>1.5</v>
          </cell>
          <cell r="D13139">
            <v>18</v>
          </cell>
          <cell r="E13139" t="str">
            <v>NO_thin</v>
          </cell>
          <cell r="F13139" t="str">
            <v xml:space="preserve"> 85-90</v>
          </cell>
          <cell r="G13139">
            <v>7.91</v>
          </cell>
          <cell r="H13139">
            <v>0.05</v>
          </cell>
          <cell r="I13139">
            <v>7.96</v>
          </cell>
          <cell r="J13139">
            <v>39.81</v>
          </cell>
          <cell r="K13139">
            <v>1315.45</v>
          </cell>
          <cell r="L13139">
            <v>0</v>
          </cell>
          <cell r="M13139">
            <v>1315.45</v>
          </cell>
          <cell r="N13139">
            <v>0</v>
          </cell>
        </row>
        <row r="13140">
          <cell r="A13140" t="str">
            <v>WH1.518NO_thin090</v>
          </cell>
          <cell r="B13140" t="str">
            <v xml:space="preserve">WH </v>
          </cell>
          <cell r="C13140">
            <v>1.5</v>
          </cell>
          <cell r="D13140">
            <v>18</v>
          </cell>
          <cell r="E13140" t="str">
            <v>NO_thin</v>
          </cell>
          <cell r="F13140" t="str">
            <v xml:space="preserve"> 90-95</v>
          </cell>
          <cell r="G13140">
            <v>7.48</v>
          </cell>
          <cell r="H13140">
            <v>0.02</v>
          </cell>
          <cell r="I13140">
            <v>7.5</v>
          </cell>
          <cell r="J13140">
            <v>37.5</v>
          </cell>
          <cell r="K13140">
            <v>1352.95</v>
          </cell>
          <cell r="L13140">
            <v>0</v>
          </cell>
          <cell r="M13140">
            <v>1352.95</v>
          </cell>
          <cell r="N13140">
            <v>0</v>
          </cell>
        </row>
        <row r="13141">
          <cell r="A13141" t="str">
            <v>WH1.518NO_thin095</v>
          </cell>
          <cell r="B13141" t="str">
            <v xml:space="preserve">WH </v>
          </cell>
          <cell r="C13141">
            <v>1.5</v>
          </cell>
          <cell r="D13141">
            <v>18</v>
          </cell>
          <cell r="E13141" t="str">
            <v>NO_thin</v>
          </cell>
          <cell r="F13141" t="str">
            <v xml:space="preserve"> 95-100</v>
          </cell>
          <cell r="G13141">
            <v>7.05</v>
          </cell>
          <cell r="H13141">
            <v>0.01</v>
          </cell>
          <cell r="I13141">
            <v>7.06</v>
          </cell>
          <cell r="J13141">
            <v>35.32</v>
          </cell>
          <cell r="K13141">
            <v>1388.27</v>
          </cell>
          <cell r="L13141">
            <v>0</v>
          </cell>
          <cell r="M13141">
            <v>1388.27</v>
          </cell>
          <cell r="N13141">
            <v>0</v>
          </cell>
        </row>
        <row r="13142">
          <cell r="A13142" t="str">
            <v>WH1.518NO_thin100</v>
          </cell>
          <cell r="B13142" t="str">
            <v xml:space="preserve">WH </v>
          </cell>
          <cell r="C13142">
            <v>1.5</v>
          </cell>
          <cell r="D13142">
            <v>18</v>
          </cell>
          <cell r="E13142" t="str">
            <v>NO_thin</v>
          </cell>
          <cell r="F13142" t="str">
            <v>100-105</v>
          </cell>
          <cell r="G13142">
            <v>6.7</v>
          </cell>
          <cell r="H13142">
            <v>0</v>
          </cell>
          <cell r="I13142">
            <v>6.7</v>
          </cell>
          <cell r="J13142">
            <v>33.479999999999997</v>
          </cell>
          <cell r="K13142">
            <v>1421.75</v>
          </cell>
          <cell r="L13142">
            <v>0</v>
          </cell>
          <cell r="M13142">
            <v>1421.75</v>
          </cell>
          <cell r="N13142">
            <v>0</v>
          </cell>
        </row>
        <row r="13143">
          <cell r="A13143" t="str">
            <v>WH1.518NO_thin105</v>
          </cell>
          <cell r="B13143" t="str">
            <v xml:space="preserve">WH </v>
          </cell>
          <cell r="C13143">
            <v>1.5</v>
          </cell>
          <cell r="D13143">
            <v>18</v>
          </cell>
          <cell r="E13143" t="str">
            <v>NO_thin</v>
          </cell>
          <cell r="F13143" t="str">
            <v>105-110</v>
          </cell>
          <cell r="G13143">
            <v>6.41</v>
          </cell>
          <cell r="H13143">
            <v>-0.04</v>
          </cell>
          <cell r="I13143">
            <v>6.37</v>
          </cell>
          <cell r="J13143">
            <v>31.87</v>
          </cell>
          <cell r="K13143">
            <v>1453.63</v>
          </cell>
          <cell r="L13143">
            <v>0</v>
          </cell>
          <cell r="M13143">
            <v>1453.63</v>
          </cell>
          <cell r="N13143">
            <v>0</v>
          </cell>
        </row>
        <row r="13144">
          <cell r="A13144" t="str">
            <v>WH1.518NO_thin110</v>
          </cell>
          <cell r="B13144" t="str">
            <v xml:space="preserve">WH </v>
          </cell>
          <cell r="C13144">
            <v>1.5</v>
          </cell>
          <cell r="D13144">
            <v>18</v>
          </cell>
          <cell r="E13144" t="str">
            <v>NO_thin</v>
          </cell>
          <cell r="F13144" t="str">
            <v>110-115</v>
          </cell>
          <cell r="G13144">
            <v>6.13</v>
          </cell>
          <cell r="H13144">
            <v>-0.06</v>
          </cell>
          <cell r="I13144">
            <v>6.07</v>
          </cell>
          <cell r="J13144">
            <v>30.34</v>
          </cell>
          <cell r="K13144">
            <v>1483.96</v>
          </cell>
          <cell r="L13144">
            <v>0</v>
          </cell>
          <cell r="M13144">
            <v>1483.96</v>
          </cell>
          <cell r="N13144">
            <v>0</v>
          </cell>
        </row>
        <row r="13145">
          <cell r="A13145" t="str">
            <v>WH1.518NO_thin115</v>
          </cell>
          <cell r="B13145" t="str">
            <v xml:space="preserve">WH </v>
          </cell>
          <cell r="C13145">
            <v>1.5</v>
          </cell>
          <cell r="D13145">
            <v>18</v>
          </cell>
          <cell r="E13145" t="str">
            <v>NO_thin</v>
          </cell>
          <cell r="F13145" t="str">
            <v>115-120</v>
          </cell>
          <cell r="G13145">
            <v>5.83</v>
          </cell>
          <cell r="H13145">
            <v>-0.09</v>
          </cell>
          <cell r="I13145">
            <v>5.74</v>
          </cell>
          <cell r="J13145">
            <v>28.71</v>
          </cell>
          <cell r="K13145">
            <v>1512.68</v>
          </cell>
          <cell r="L13145">
            <v>0</v>
          </cell>
          <cell r="M13145">
            <v>1512.68</v>
          </cell>
          <cell r="N13145">
            <v>0</v>
          </cell>
        </row>
        <row r="13146">
          <cell r="A13146" t="str">
            <v>WH1.518NO_thin120</v>
          </cell>
          <cell r="B13146" t="str">
            <v xml:space="preserve">WH </v>
          </cell>
          <cell r="C13146">
            <v>1.5</v>
          </cell>
          <cell r="D13146">
            <v>18</v>
          </cell>
          <cell r="E13146" t="str">
            <v>NO_thin</v>
          </cell>
          <cell r="F13146" t="str">
            <v>120-125</v>
          </cell>
          <cell r="G13146">
            <v>5.53</v>
          </cell>
          <cell r="H13146">
            <v>-0.1</v>
          </cell>
          <cell r="I13146">
            <v>5.42</v>
          </cell>
          <cell r="J13146">
            <v>27.12</v>
          </cell>
          <cell r="K13146">
            <v>1539.8</v>
          </cell>
          <cell r="L13146">
            <v>0</v>
          </cell>
          <cell r="M13146">
            <v>1539.8</v>
          </cell>
          <cell r="N13146">
            <v>0</v>
          </cell>
        </row>
        <row r="13147">
          <cell r="A13147" t="str">
            <v>WH1.518NO_thin125</v>
          </cell>
          <cell r="B13147" t="str">
            <v xml:space="preserve">WH </v>
          </cell>
          <cell r="C13147">
            <v>1.5</v>
          </cell>
          <cell r="D13147">
            <v>18</v>
          </cell>
          <cell r="E13147" t="str">
            <v>NO_thin</v>
          </cell>
          <cell r="F13147" t="str">
            <v>125-130</v>
          </cell>
          <cell r="G13147">
            <v>5.22</v>
          </cell>
          <cell r="H13147">
            <v>-0.12</v>
          </cell>
          <cell r="I13147">
            <v>5.0999999999999996</v>
          </cell>
          <cell r="J13147">
            <v>25.48</v>
          </cell>
          <cell r="K13147">
            <v>1565.28</v>
          </cell>
          <cell r="L13147">
            <v>0</v>
          </cell>
          <cell r="M13147">
            <v>1565.28</v>
          </cell>
          <cell r="N13147">
            <v>0</v>
          </cell>
        </row>
        <row r="13148">
          <cell r="A13148" t="str">
            <v>WH1.518NO_thin130</v>
          </cell>
          <cell r="B13148" t="str">
            <v xml:space="preserve">WH </v>
          </cell>
          <cell r="C13148">
            <v>1.5</v>
          </cell>
          <cell r="D13148">
            <v>18</v>
          </cell>
          <cell r="E13148" t="str">
            <v>NO_thin</v>
          </cell>
          <cell r="F13148" t="str">
            <v>130-135</v>
          </cell>
          <cell r="G13148">
            <v>4.95</v>
          </cell>
          <cell r="H13148">
            <v>-0.14000000000000001</v>
          </cell>
          <cell r="I13148">
            <v>4.8099999999999996</v>
          </cell>
          <cell r="J13148">
            <v>24.06</v>
          </cell>
          <cell r="K13148">
            <v>1589.35</v>
          </cell>
          <cell r="L13148">
            <v>0</v>
          </cell>
          <cell r="M13148">
            <v>1589.35</v>
          </cell>
          <cell r="N13148">
            <v>0</v>
          </cell>
        </row>
        <row r="13149">
          <cell r="A13149" t="str">
            <v>WH1.518NO_thin135</v>
          </cell>
          <cell r="B13149" t="str">
            <v xml:space="preserve">WH </v>
          </cell>
          <cell r="C13149">
            <v>1.5</v>
          </cell>
          <cell r="D13149">
            <v>18</v>
          </cell>
          <cell r="E13149" t="str">
            <v>NO_thin</v>
          </cell>
          <cell r="F13149" t="str">
            <v>135-140</v>
          </cell>
          <cell r="G13149">
            <v>4.7300000000000004</v>
          </cell>
          <cell r="H13149">
            <v>-0.15</v>
          </cell>
          <cell r="I13149">
            <v>4.58</v>
          </cell>
          <cell r="J13149">
            <v>22.91</v>
          </cell>
          <cell r="K13149">
            <v>1612.25</v>
          </cell>
          <cell r="L13149">
            <v>0</v>
          </cell>
          <cell r="M13149">
            <v>1612.25</v>
          </cell>
          <cell r="N13149">
            <v>0</v>
          </cell>
        </row>
        <row r="13150">
          <cell r="A13150" t="str">
            <v>WH1.518NO_thin140</v>
          </cell>
          <cell r="B13150" t="str">
            <v xml:space="preserve">WH </v>
          </cell>
          <cell r="C13150">
            <v>1.5</v>
          </cell>
          <cell r="D13150">
            <v>18</v>
          </cell>
          <cell r="E13150" t="str">
            <v>NO_thin</v>
          </cell>
          <cell r="F13150" t="str">
            <v>140-145</v>
          </cell>
          <cell r="G13150">
            <v>4.49</v>
          </cell>
          <cell r="H13150">
            <v>-0.16</v>
          </cell>
          <cell r="I13150">
            <v>4.33</v>
          </cell>
          <cell r="J13150">
            <v>21.63</v>
          </cell>
          <cell r="K13150">
            <v>1633.88</v>
          </cell>
          <cell r="L13150">
            <v>0</v>
          </cell>
          <cell r="M13150">
            <v>1633.88</v>
          </cell>
          <cell r="N13150">
            <v>0</v>
          </cell>
        </row>
        <row r="13151">
          <cell r="A13151" t="str">
            <v>WH1.518NO_thin145</v>
          </cell>
          <cell r="B13151" t="str">
            <v xml:space="preserve">WH </v>
          </cell>
          <cell r="C13151">
            <v>1.5</v>
          </cell>
          <cell r="D13151">
            <v>18</v>
          </cell>
          <cell r="E13151" t="str">
            <v>NO_thin</v>
          </cell>
          <cell r="F13151" t="str">
            <v>145-150</v>
          </cell>
          <cell r="G13151">
            <v>4.29</v>
          </cell>
          <cell r="H13151">
            <v>-0.18</v>
          </cell>
          <cell r="I13151">
            <v>4.1100000000000003</v>
          </cell>
          <cell r="J13151">
            <v>20.55</v>
          </cell>
          <cell r="K13151">
            <v>1654.44</v>
          </cell>
          <cell r="L13151">
            <v>0</v>
          </cell>
          <cell r="M13151">
            <v>1654.44</v>
          </cell>
          <cell r="N13151">
            <v>0</v>
          </cell>
        </row>
        <row r="13152">
          <cell r="A13152" t="str">
            <v>WH1.518NO_thin150</v>
          </cell>
          <cell r="B13152" t="str">
            <v xml:space="preserve">WH </v>
          </cell>
          <cell r="C13152">
            <v>1.5</v>
          </cell>
          <cell r="D13152">
            <v>18</v>
          </cell>
          <cell r="E13152" t="str">
            <v>NO_thin</v>
          </cell>
          <cell r="F13152" t="str">
            <v>150-155</v>
          </cell>
          <cell r="G13152">
            <v>4.05</v>
          </cell>
          <cell r="H13152">
            <v>-0.18</v>
          </cell>
          <cell r="I13152">
            <v>3.87</v>
          </cell>
          <cell r="J13152">
            <v>19.350000000000001</v>
          </cell>
          <cell r="K13152">
            <v>1673.79</v>
          </cell>
          <cell r="L13152">
            <v>0</v>
          </cell>
          <cell r="M13152">
            <v>1673.79</v>
          </cell>
          <cell r="N13152">
            <v>0</v>
          </cell>
        </row>
        <row r="13153">
          <cell r="A13153" t="str">
            <v>WH1.518NO_thin155</v>
          </cell>
          <cell r="B13153" t="str">
            <v xml:space="preserve">WH </v>
          </cell>
          <cell r="C13153">
            <v>1.5</v>
          </cell>
          <cell r="D13153">
            <v>18</v>
          </cell>
          <cell r="E13153" t="str">
            <v>NO_thin</v>
          </cell>
          <cell r="F13153" t="str">
            <v>155-160</v>
          </cell>
          <cell r="G13153">
            <v>3.89</v>
          </cell>
          <cell r="H13153">
            <v>-0.19</v>
          </cell>
          <cell r="I13153">
            <v>3.7</v>
          </cell>
          <cell r="J13153">
            <v>18.52</v>
          </cell>
          <cell r="K13153">
            <v>1692.31</v>
          </cell>
          <cell r="L13153">
            <v>0</v>
          </cell>
          <cell r="M13153">
            <v>1692.31</v>
          </cell>
          <cell r="N13153">
            <v>0</v>
          </cell>
        </row>
        <row r="13154">
          <cell r="A13154" t="str">
            <v>WH1.518NO_thin160</v>
          </cell>
          <cell r="B13154" t="str">
            <v xml:space="preserve">WH </v>
          </cell>
          <cell r="C13154">
            <v>1.5</v>
          </cell>
          <cell r="D13154">
            <v>18</v>
          </cell>
          <cell r="E13154" t="str">
            <v>NO_thin</v>
          </cell>
          <cell r="F13154" t="str">
            <v>160-165</v>
          </cell>
          <cell r="G13154">
            <v>3.72</v>
          </cell>
          <cell r="H13154">
            <v>-0.2</v>
          </cell>
          <cell r="I13154">
            <v>3.53</v>
          </cell>
          <cell r="J13154">
            <v>17.64</v>
          </cell>
          <cell r="K13154">
            <v>1709.95</v>
          </cell>
          <cell r="L13154">
            <v>0</v>
          </cell>
          <cell r="M13154">
            <v>1709.95</v>
          </cell>
          <cell r="N13154">
            <v>0</v>
          </cell>
        </row>
        <row r="13155">
          <cell r="A13155" t="str">
            <v>WH1.518NO_thin165</v>
          </cell>
          <cell r="B13155" t="str">
            <v xml:space="preserve">WH </v>
          </cell>
          <cell r="C13155">
            <v>1.5</v>
          </cell>
          <cell r="D13155">
            <v>18</v>
          </cell>
          <cell r="E13155" t="str">
            <v>NO_thin</v>
          </cell>
          <cell r="F13155" t="str">
            <v>165-170</v>
          </cell>
          <cell r="G13155">
            <v>3.5</v>
          </cell>
          <cell r="H13155">
            <v>-0.2</v>
          </cell>
          <cell r="I13155">
            <v>3.3</v>
          </cell>
          <cell r="J13155">
            <v>16.489999999999998</v>
          </cell>
          <cell r="K13155">
            <v>1726.44</v>
          </cell>
          <cell r="L13155">
            <v>0</v>
          </cell>
          <cell r="M13155">
            <v>1726.44</v>
          </cell>
          <cell r="N13155">
            <v>0</v>
          </cell>
        </row>
        <row r="13156">
          <cell r="A13156" t="str">
            <v>WH1.518NO_thin170</v>
          </cell>
          <cell r="B13156" t="str">
            <v xml:space="preserve">WH </v>
          </cell>
          <cell r="C13156">
            <v>1.5</v>
          </cell>
          <cell r="D13156">
            <v>18</v>
          </cell>
          <cell r="E13156" t="str">
            <v>NO_thin</v>
          </cell>
          <cell r="F13156" t="str">
            <v>170-175</v>
          </cell>
          <cell r="G13156">
            <v>3.4</v>
          </cell>
          <cell r="H13156">
            <v>-0.2</v>
          </cell>
          <cell r="I13156">
            <v>3.19</v>
          </cell>
          <cell r="J13156">
            <v>15.96</v>
          </cell>
          <cell r="K13156">
            <v>1742.4</v>
          </cell>
          <cell r="L13156">
            <v>0</v>
          </cell>
          <cell r="M13156">
            <v>1742.4</v>
          </cell>
          <cell r="N13156">
            <v>0</v>
          </cell>
        </row>
        <row r="13157">
          <cell r="A13157" t="str">
            <v>WH1.518NO_thin175</v>
          </cell>
          <cell r="B13157" t="str">
            <v xml:space="preserve">WH </v>
          </cell>
          <cell r="C13157">
            <v>1.5</v>
          </cell>
          <cell r="D13157">
            <v>18</v>
          </cell>
          <cell r="E13157" t="str">
            <v>NO_thin</v>
          </cell>
          <cell r="F13157" t="str">
            <v>175-180</v>
          </cell>
          <cell r="G13157">
            <v>3.22</v>
          </cell>
          <cell r="H13157">
            <v>-0.21</v>
          </cell>
          <cell r="I13157">
            <v>3.01</v>
          </cell>
          <cell r="J13157">
            <v>15.06</v>
          </cell>
          <cell r="K13157">
            <v>1757.46</v>
          </cell>
          <cell r="L13157">
            <v>0</v>
          </cell>
          <cell r="M13157">
            <v>1757.46</v>
          </cell>
          <cell r="N13157">
            <v>0</v>
          </cell>
        </row>
        <row r="13158">
          <cell r="A13158" t="str">
            <v>WH1.518NO_thin180</v>
          </cell>
          <cell r="B13158" t="str">
            <v xml:space="preserve">WH </v>
          </cell>
          <cell r="C13158">
            <v>1.5</v>
          </cell>
          <cell r="D13158">
            <v>18</v>
          </cell>
          <cell r="E13158" t="str">
            <v>NO_thin</v>
          </cell>
          <cell r="F13158" t="str">
            <v>180-185</v>
          </cell>
          <cell r="G13158">
            <v>3.07</v>
          </cell>
          <cell r="H13158">
            <v>-0.21</v>
          </cell>
          <cell r="I13158">
            <v>2.86</v>
          </cell>
          <cell r="J13158">
            <v>14.31</v>
          </cell>
          <cell r="K13158">
            <v>1771.76</v>
          </cell>
          <cell r="L13158">
            <v>0</v>
          </cell>
          <cell r="M13158">
            <v>1771.76</v>
          </cell>
          <cell r="N13158">
            <v>0</v>
          </cell>
        </row>
        <row r="13159">
          <cell r="A13159" t="str">
            <v>WH1.518NO_thin185</v>
          </cell>
          <cell r="B13159" t="str">
            <v xml:space="preserve">WH </v>
          </cell>
          <cell r="C13159">
            <v>1.5</v>
          </cell>
          <cell r="D13159">
            <v>18</v>
          </cell>
          <cell r="E13159" t="str">
            <v>NO_thin</v>
          </cell>
          <cell r="F13159" t="str">
            <v>185-190</v>
          </cell>
          <cell r="G13159">
            <v>2.97</v>
          </cell>
          <cell r="H13159">
            <v>-0.21</v>
          </cell>
          <cell r="I13159">
            <v>2.76</v>
          </cell>
          <cell r="J13159">
            <v>13.82</v>
          </cell>
          <cell r="K13159">
            <v>1785.59</v>
          </cell>
          <cell r="L13159">
            <v>0</v>
          </cell>
          <cell r="M13159">
            <v>1785.59</v>
          </cell>
          <cell r="N13159">
            <v>0</v>
          </cell>
        </row>
        <row r="13160">
          <cell r="A13160" t="str">
            <v>WH1.518NO_thin190</v>
          </cell>
          <cell r="B13160" t="str">
            <v xml:space="preserve">WH </v>
          </cell>
          <cell r="C13160">
            <v>1.5</v>
          </cell>
          <cell r="D13160">
            <v>18</v>
          </cell>
          <cell r="E13160" t="str">
            <v>NO_thin</v>
          </cell>
          <cell r="F13160" t="str">
            <v>190-195</v>
          </cell>
          <cell r="G13160">
            <v>2.83</v>
          </cell>
          <cell r="H13160">
            <v>-0.2</v>
          </cell>
          <cell r="I13160">
            <v>2.62</v>
          </cell>
          <cell r="J13160">
            <v>13.11</v>
          </cell>
          <cell r="K13160">
            <v>1798.7</v>
          </cell>
          <cell r="L13160">
            <v>0</v>
          </cell>
          <cell r="M13160">
            <v>1798.7</v>
          </cell>
          <cell r="N13160">
            <v>0</v>
          </cell>
        </row>
        <row r="13161">
          <cell r="A13161" t="str">
            <v>WH1.518NO_thin195</v>
          </cell>
          <cell r="B13161" t="str">
            <v xml:space="preserve">WH </v>
          </cell>
          <cell r="C13161">
            <v>1.5</v>
          </cell>
          <cell r="D13161">
            <v>18</v>
          </cell>
          <cell r="E13161" t="str">
            <v>NO_thin</v>
          </cell>
          <cell r="F13161" t="str">
            <v>195-200</v>
          </cell>
          <cell r="G13161">
            <v>2.68</v>
          </cell>
          <cell r="H13161">
            <v>-0.21</v>
          </cell>
          <cell r="I13161">
            <v>2.4700000000000002</v>
          </cell>
          <cell r="J13161">
            <v>12.36</v>
          </cell>
          <cell r="K13161">
            <v>1811.06</v>
          </cell>
          <cell r="L13161">
            <v>0</v>
          </cell>
          <cell r="M13161">
            <v>1811.06</v>
          </cell>
          <cell r="N13161">
            <v>0</v>
          </cell>
        </row>
        <row r="13162">
          <cell r="A13162" t="str">
            <v>WH1.518Thinned000</v>
          </cell>
          <cell r="B13162" t="str">
            <v xml:space="preserve">WH </v>
          </cell>
          <cell r="C13162">
            <v>1.5</v>
          </cell>
          <cell r="D13162">
            <v>18</v>
          </cell>
          <cell r="E13162" t="str">
            <v>Thinned</v>
          </cell>
          <cell r="F13162" t="str">
            <v xml:space="preserve">  0-5</v>
          </cell>
          <cell r="G13162">
            <v>1.19</v>
          </cell>
          <cell r="H13162">
            <v>1.1399999999999999</v>
          </cell>
          <cell r="I13162">
            <v>2.33</v>
          </cell>
          <cell r="J13162">
            <v>11.65</v>
          </cell>
          <cell r="K13162">
            <v>11.65</v>
          </cell>
          <cell r="L13162">
            <v>0</v>
          </cell>
          <cell r="M13162">
            <v>11.65</v>
          </cell>
          <cell r="N13162">
            <v>0</v>
          </cell>
        </row>
        <row r="13163">
          <cell r="A13163" t="str">
            <v>WH1.518Thinned005</v>
          </cell>
          <cell r="B13163" t="str">
            <v xml:space="preserve">WH </v>
          </cell>
          <cell r="C13163">
            <v>1.5</v>
          </cell>
          <cell r="D13163">
            <v>18</v>
          </cell>
          <cell r="E13163" t="str">
            <v>Thinned</v>
          </cell>
          <cell r="F13163" t="str">
            <v xml:space="preserve">  5-10</v>
          </cell>
          <cell r="G13163">
            <v>3.62</v>
          </cell>
          <cell r="H13163">
            <v>1.41</v>
          </cell>
          <cell r="I13163">
            <v>5.03</v>
          </cell>
          <cell r="J13163">
            <v>25.17</v>
          </cell>
          <cell r="K13163">
            <v>36.82</v>
          </cell>
          <cell r="L13163">
            <v>0</v>
          </cell>
          <cell r="M13163">
            <v>36.82</v>
          </cell>
          <cell r="N13163">
            <v>0</v>
          </cell>
        </row>
        <row r="13164">
          <cell r="A13164" t="str">
            <v>WH1.518Thinned010</v>
          </cell>
          <cell r="B13164" t="str">
            <v xml:space="preserve">WH </v>
          </cell>
          <cell r="C13164">
            <v>1.5</v>
          </cell>
          <cell r="D13164">
            <v>18</v>
          </cell>
          <cell r="E13164" t="str">
            <v>Thinned</v>
          </cell>
          <cell r="F13164" t="str">
            <v xml:space="preserve"> 10-15</v>
          </cell>
          <cell r="G13164">
            <v>11.06</v>
          </cell>
          <cell r="H13164">
            <v>1.42</v>
          </cell>
          <cell r="I13164">
            <v>12.48</v>
          </cell>
          <cell r="J13164">
            <v>62.4</v>
          </cell>
          <cell r="K13164">
            <v>99.22</v>
          </cell>
          <cell r="L13164">
            <v>0</v>
          </cell>
          <cell r="M13164">
            <v>99.22</v>
          </cell>
          <cell r="N13164">
            <v>0</v>
          </cell>
        </row>
        <row r="13165">
          <cell r="A13165" t="str">
            <v>WH1.518Thinned015</v>
          </cell>
          <cell r="B13165" t="str">
            <v xml:space="preserve">WH </v>
          </cell>
          <cell r="C13165">
            <v>1.5</v>
          </cell>
          <cell r="D13165">
            <v>18</v>
          </cell>
          <cell r="E13165" t="str">
            <v>Thinned</v>
          </cell>
          <cell r="F13165" t="str">
            <v xml:space="preserve"> 15-20</v>
          </cell>
          <cell r="G13165">
            <v>29.55</v>
          </cell>
          <cell r="H13165">
            <v>3.05</v>
          </cell>
          <cell r="I13165">
            <v>32.6</v>
          </cell>
          <cell r="J13165">
            <v>163</v>
          </cell>
          <cell r="K13165">
            <v>262.22000000000003</v>
          </cell>
          <cell r="L13165">
            <v>0</v>
          </cell>
          <cell r="M13165">
            <v>262.22000000000003</v>
          </cell>
          <cell r="N13165">
            <v>0</v>
          </cell>
        </row>
        <row r="13166">
          <cell r="A13166" t="str">
            <v>WH1.518Thinned020</v>
          </cell>
          <cell r="B13166" t="str">
            <v xml:space="preserve">WH </v>
          </cell>
          <cell r="C13166">
            <v>1.5</v>
          </cell>
          <cell r="D13166">
            <v>18</v>
          </cell>
          <cell r="E13166" t="str">
            <v>Thinned</v>
          </cell>
          <cell r="F13166" t="str">
            <v xml:space="preserve"> 20-25</v>
          </cell>
          <cell r="G13166">
            <v>3.48</v>
          </cell>
          <cell r="H13166">
            <v>4.62</v>
          </cell>
          <cell r="I13166">
            <v>8.1</v>
          </cell>
          <cell r="J13166">
            <v>40.479999999999997</v>
          </cell>
          <cell r="K13166">
            <v>302.7</v>
          </cell>
          <cell r="L13166">
            <v>-0.3</v>
          </cell>
          <cell r="M13166">
            <v>302.39999999999998</v>
          </cell>
          <cell r="N13166">
            <v>17.13</v>
          </cell>
        </row>
        <row r="13167">
          <cell r="A13167" t="str">
            <v>WH1.518Thinned025</v>
          </cell>
          <cell r="B13167" t="str">
            <v xml:space="preserve">WH </v>
          </cell>
          <cell r="C13167">
            <v>1.5</v>
          </cell>
          <cell r="D13167">
            <v>18</v>
          </cell>
          <cell r="E13167" t="str">
            <v>Thinned</v>
          </cell>
          <cell r="F13167" t="str">
            <v xml:space="preserve"> 25-30</v>
          </cell>
          <cell r="G13167">
            <v>9.4600000000000009</v>
          </cell>
          <cell r="H13167">
            <v>-0.27</v>
          </cell>
          <cell r="I13167">
            <v>9.19</v>
          </cell>
          <cell r="J13167">
            <v>45.94</v>
          </cell>
          <cell r="K13167">
            <v>348.64</v>
          </cell>
          <cell r="L13167">
            <v>-0.5</v>
          </cell>
          <cell r="M13167">
            <v>348.14</v>
          </cell>
          <cell r="N13167">
            <v>11.85</v>
          </cell>
        </row>
        <row r="13168">
          <cell r="A13168" t="str">
            <v>WH1.518Thinned030</v>
          </cell>
          <cell r="B13168" t="str">
            <v xml:space="preserve">WH </v>
          </cell>
          <cell r="C13168">
            <v>1.5</v>
          </cell>
          <cell r="D13168">
            <v>18</v>
          </cell>
          <cell r="E13168" t="str">
            <v>Thinned</v>
          </cell>
          <cell r="F13168" t="str">
            <v xml:space="preserve"> 30-35</v>
          </cell>
          <cell r="G13168">
            <v>11.06</v>
          </cell>
          <cell r="H13168">
            <v>1.36</v>
          </cell>
          <cell r="I13168">
            <v>12.42</v>
          </cell>
          <cell r="J13168">
            <v>62.09</v>
          </cell>
          <cell r="K13168">
            <v>410.73</v>
          </cell>
          <cell r="L13168">
            <v>-1.82</v>
          </cell>
          <cell r="M13168">
            <v>408.91</v>
          </cell>
          <cell r="N13168">
            <v>8.14</v>
          </cell>
        </row>
        <row r="13169">
          <cell r="A13169" t="str">
            <v>WH1.518Thinned035</v>
          </cell>
          <cell r="B13169" t="str">
            <v xml:space="preserve">WH </v>
          </cell>
          <cell r="C13169">
            <v>1.5</v>
          </cell>
          <cell r="D13169">
            <v>18</v>
          </cell>
          <cell r="E13169" t="str">
            <v>Thinned</v>
          </cell>
          <cell r="F13169" t="str">
            <v xml:space="preserve"> 35-40</v>
          </cell>
          <cell r="G13169">
            <v>10.3</v>
          </cell>
          <cell r="H13169">
            <v>1.34</v>
          </cell>
          <cell r="I13169">
            <v>11.64</v>
          </cell>
          <cell r="J13169">
            <v>58.19</v>
          </cell>
          <cell r="K13169">
            <v>468.93</v>
          </cell>
          <cell r="L13169">
            <v>-3.09</v>
          </cell>
          <cell r="M13169">
            <v>465.84000000000003</v>
          </cell>
          <cell r="N13169">
            <v>7.9</v>
          </cell>
        </row>
        <row r="13170">
          <cell r="A13170" t="str">
            <v>WH1.518Thinned040</v>
          </cell>
          <cell r="B13170" t="str">
            <v xml:space="preserve">WH </v>
          </cell>
          <cell r="C13170">
            <v>1.5</v>
          </cell>
          <cell r="D13170">
            <v>18</v>
          </cell>
          <cell r="E13170" t="str">
            <v>Thinned</v>
          </cell>
          <cell r="F13170" t="str">
            <v xml:space="preserve"> 40-45</v>
          </cell>
          <cell r="G13170">
            <v>9.7100000000000009</v>
          </cell>
          <cell r="H13170">
            <v>0.47</v>
          </cell>
          <cell r="I13170">
            <v>10.17</v>
          </cell>
          <cell r="J13170">
            <v>50.86</v>
          </cell>
          <cell r="K13170">
            <v>519.79</v>
          </cell>
          <cell r="L13170">
            <v>-4.3899999999999997</v>
          </cell>
          <cell r="M13170">
            <v>515.4</v>
          </cell>
          <cell r="N13170">
            <v>8.0500000000000007</v>
          </cell>
        </row>
        <row r="13171">
          <cell r="A13171" t="str">
            <v>WH1.518Thinned045</v>
          </cell>
          <cell r="B13171" t="str">
            <v xml:space="preserve">WH </v>
          </cell>
          <cell r="C13171">
            <v>1.5</v>
          </cell>
          <cell r="D13171">
            <v>18</v>
          </cell>
          <cell r="E13171" t="str">
            <v>Thinned</v>
          </cell>
          <cell r="F13171" t="str">
            <v xml:space="preserve"> 45-50</v>
          </cell>
          <cell r="G13171">
            <v>7.56</v>
          </cell>
          <cell r="H13171">
            <v>-7.0000000000000007E-2</v>
          </cell>
          <cell r="I13171">
            <v>7.49</v>
          </cell>
          <cell r="J13171">
            <v>37.44</v>
          </cell>
          <cell r="K13171">
            <v>557.22</v>
          </cell>
          <cell r="L13171">
            <v>-5.7</v>
          </cell>
          <cell r="M13171">
            <v>551.52</v>
          </cell>
          <cell r="N13171">
            <v>8.1300000000000008</v>
          </cell>
        </row>
        <row r="13172">
          <cell r="A13172" t="str">
            <v>WH1.518Thinned050</v>
          </cell>
          <cell r="B13172" t="str">
            <v xml:space="preserve">WH </v>
          </cell>
          <cell r="C13172">
            <v>1.5</v>
          </cell>
          <cell r="D13172">
            <v>18</v>
          </cell>
          <cell r="E13172" t="str">
            <v>Thinned</v>
          </cell>
          <cell r="F13172" t="str">
            <v xml:space="preserve"> 50-55</v>
          </cell>
          <cell r="G13172">
            <v>6.41</v>
          </cell>
          <cell r="H13172">
            <v>-0.13</v>
          </cell>
          <cell r="I13172">
            <v>6.28</v>
          </cell>
          <cell r="J13172">
            <v>31.42</v>
          </cell>
          <cell r="K13172">
            <v>588.64</v>
          </cell>
          <cell r="L13172">
            <v>-7</v>
          </cell>
          <cell r="M13172">
            <v>581.64</v>
          </cell>
          <cell r="N13172">
            <v>8.07</v>
          </cell>
        </row>
        <row r="13173">
          <cell r="A13173" t="str">
            <v>WH1.518Thinned055</v>
          </cell>
          <cell r="B13173" t="str">
            <v xml:space="preserve">WH </v>
          </cell>
          <cell r="C13173">
            <v>1.5</v>
          </cell>
          <cell r="D13173">
            <v>18</v>
          </cell>
          <cell r="E13173" t="str">
            <v>Thinned</v>
          </cell>
          <cell r="F13173" t="str">
            <v xml:space="preserve"> 55-60</v>
          </cell>
          <cell r="G13173">
            <v>7.2</v>
          </cell>
          <cell r="H13173">
            <v>-0.42</v>
          </cell>
          <cell r="I13173">
            <v>6.78</v>
          </cell>
          <cell r="J13173">
            <v>33.92</v>
          </cell>
          <cell r="K13173">
            <v>622.55999999999995</v>
          </cell>
          <cell r="L13173">
            <v>-8.2200000000000006</v>
          </cell>
          <cell r="M13173">
            <v>614.33999999999992</v>
          </cell>
          <cell r="N13173">
            <v>7.56</v>
          </cell>
        </row>
        <row r="13174">
          <cell r="A13174" t="str">
            <v>WH1.518Thinned060</v>
          </cell>
          <cell r="B13174" t="str">
            <v xml:space="preserve">WH </v>
          </cell>
          <cell r="C13174">
            <v>1.5</v>
          </cell>
          <cell r="D13174">
            <v>18</v>
          </cell>
          <cell r="E13174" t="str">
            <v>Thinned</v>
          </cell>
          <cell r="F13174" t="str">
            <v xml:space="preserve"> 60-65</v>
          </cell>
          <cell r="G13174">
            <v>5.82</v>
          </cell>
          <cell r="H13174">
            <v>-0.32</v>
          </cell>
          <cell r="I13174">
            <v>5.5</v>
          </cell>
          <cell r="J13174">
            <v>27.5</v>
          </cell>
          <cell r="K13174">
            <v>650.05999999999995</v>
          </cell>
          <cell r="L13174">
            <v>-9.35</v>
          </cell>
          <cell r="M13174">
            <v>640.70999999999992</v>
          </cell>
          <cell r="N13174">
            <v>7.01</v>
          </cell>
        </row>
        <row r="13175">
          <cell r="A13175" t="str">
            <v>WH1.518Thinned065</v>
          </cell>
          <cell r="B13175" t="str">
            <v xml:space="preserve">WH </v>
          </cell>
          <cell r="C13175">
            <v>1.5</v>
          </cell>
          <cell r="D13175">
            <v>18</v>
          </cell>
          <cell r="E13175" t="str">
            <v>Thinned</v>
          </cell>
          <cell r="F13175" t="str">
            <v xml:space="preserve"> 65-70</v>
          </cell>
          <cell r="G13175">
            <v>6.46</v>
          </cell>
          <cell r="H13175">
            <v>-0.31</v>
          </cell>
          <cell r="I13175">
            <v>6.15</v>
          </cell>
          <cell r="J13175">
            <v>30.77</v>
          </cell>
          <cell r="K13175">
            <v>680.82</v>
          </cell>
          <cell r="L13175">
            <v>-10.43</v>
          </cell>
          <cell r="M13175">
            <v>670.3900000000001</v>
          </cell>
          <cell r="N13175">
            <v>6.66</v>
          </cell>
        </row>
        <row r="13176">
          <cell r="A13176" t="str">
            <v>WH1.518Thinned070</v>
          </cell>
          <cell r="B13176" t="str">
            <v xml:space="preserve">WH </v>
          </cell>
          <cell r="C13176">
            <v>1.5</v>
          </cell>
          <cell r="D13176">
            <v>18</v>
          </cell>
          <cell r="E13176" t="str">
            <v>Thinned</v>
          </cell>
          <cell r="F13176" t="str">
            <v xml:space="preserve"> 70-75</v>
          </cell>
          <cell r="G13176">
            <v>5.84</v>
          </cell>
          <cell r="H13176">
            <v>-0.1</v>
          </cell>
          <cell r="I13176">
            <v>5.73</v>
          </cell>
          <cell r="J13176">
            <v>28.67</v>
          </cell>
          <cell r="K13176">
            <v>709.5</v>
          </cell>
          <cell r="L13176">
            <v>-11.46</v>
          </cell>
          <cell r="M13176">
            <v>698.04</v>
          </cell>
          <cell r="N13176">
            <v>6.37</v>
          </cell>
        </row>
        <row r="13177">
          <cell r="A13177" t="str">
            <v>WH1.518Thinned075</v>
          </cell>
          <cell r="B13177" t="str">
            <v xml:space="preserve">WH </v>
          </cell>
          <cell r="C13177">
            <v>1.5</v>
          </cell>
          <cell r="D13177">
            <v>18</v>
          </cell>
          <cell r="E13177" t="str">
            <v>Thinned</v>
          </cell>
          <cell r="F13177" t="str">
            <v xml:space="preserve"> 75-80</v>
          </cell>
          <cell r="G13177">
            <v>6.64</v>
          </cell>
          <cell r="H13177">
            <v>-0.03</v>
          </cell>
          <cell r="I13177">
            <v>6.61</v>
          </cell>
          <cell r="J13177">
            <v>33.03</v>
          </cell>
          <cell r="K13177">
            <v>742.53</v>
          </cell>
          <cell r="L13177">
            <v>-12.47</v>
          </cell>
          <cell r="M13177">
            <v>730.06</v>
          </cell>
          <cell r="N13177">
            <v>6.25</v>
          </cell>
        </row>
        <row r="13178">
          <cell r="A13178" t="str">
            <v>WH1.518Thinned080</v>
          </cell>
          <cell r="B13178" t="str">
            <v xml:space="preserve">WH </v>
          </cell>
          <cell r="C13178">
            <v>1.5</v>
          </cell>
          <cell r="D13178">
            <v>18</v>
          </cell>
          <cell r="E13178" t="str">
            <v>Thinned</v>
          </cell>
          <cell r="F13178" t="str">
            <v xml:space="preserve"> 80-85</v>
          </cell>
          <cell r="G13178">
            <v>6.04</v>
          </cell>
          <cell r="H13178">
            <v>0.01</v>
          </cell>
          <cell r="I13178">
            <v>6.05</v>
          </cell>
          <cell r="J13178">
            <v>30.24</v>
          </cell>
          <cell r="K13178">
            <v>772.77</v>
          </cell>
          <cell r="L13178">
            <v>-13.45</v>
          </cell>
          <cell r="M13178">
            <v>759.31999999999994</v>
          </cell>
          <cell r="N13178">
            <v>6.06</v>
          </cell>
        </row>
        <row r="13179">
          <cell r="A13179" t="str">
            <v>WH1.518Thinned085</v>
          </cell>
          <cell r="B13179" t="str">
            <v xml:space="preserve">WH </v>
          </cell>
          <cell r="C13179">
            <v>1.5</v>
          </cell>
          <cell r="D13179">
            <v>18</v>
          </cell>
          <cell r="E13179" t="str">
            <v>Thinned</v>
          </cell>
          <cell r="F13179" t="str">
            <v xml:space="preserve"> 85-90</v>
          </cell>
          <cell r="G13179">
            <v>5.39</v>
          </cell>
          <cell r="H13179">
            <v>0.03</v>
          </cell>
          <cell r="I13179">
            <v>5.42</v>
          </cell>
          <cell r="J13179">
            <v>27.09</v>
          </cell>
          <cell r="K13179">
            <v>799.86</v>
          </cell>
          <cell r="L13179">
            <v>-14.4</v>
          </cell>
          <cell r="M13179">
            <v>785.46</v>
          </cell>
          <cell r="N13179">
            <v>5.9</v>
          </cell>
        </row>
        <row r="13180">
          <cell r="A13180" t="str">
            <v>WH1.518Thinned090</v>
          </cell>
          <cell r="B13180" t="str">
            <v xml:space="preserve">WH </v>
          </cell>
          <cell r="C13180">
            <v>1.5</v>
          </cell>
          <cell r="D13180">
            <v>18</v>
          </cell>
          <cell r="E13180" t="str">
            <v>Thinned</v>
          </cell>
          <cell r="F13180" t="str">
            <v xml:space="preserve"> 90-95</v>
          </cell>
          <cell r="G13180">
            <v>5.08</v>
          </cell>
          <cell r="H13180">
            <v>0.02</v>
          </cell>
          <cell r="I13180">
            <v>5.0999999999999996</v>
          </cell>
          <cell r="J13180">
            <v>25.5</v>
          </cell>
          <cell r="K13180">
            <v>825.37</v>
          </cell>
          <cell r="L13180">
            <v>-15.32</v>
          </cell>
          <cell r="M13180">
            <v>810.05</v>
          </cell>
          <cell r="N13180">
            <v>5.74</v>
          </cell>
        </row>
        <row r="13181">
          <cell r="A13181" t="str">
            <v>WH1.518Thinned095</v>
          </cell>
          <cell r="B13181" t="str">
            <v xml:space="preserve">WH </v>
          </cell>
          <cell r="C13181">
            <v>1.5</v>
          </cell>
          <cell r="D13181">
            <v>18</v>
          </cell>
          <cell r="E13181" t="str">
            <v>Thinned</v>
          </cell>
          <cell r="F13181" t="str">
            <v xml:space="preserve"> 95-100</v>
          </cell>
          <cell r="G13181">
            <v>4.8899999999999997</v>
          </cell>
          <cell r="H13181">
            <v>0</v>
          </cell>
          <cell r="I13181">
            <v>4.8899999999999997</v>
          </cell>
          <cell r="J13181">
            <v>24.47</v>
          </cell>
          <cell r="K13181">
            <v>849.84</v>
          </cell>
          <cell r="L13181">
            <v>-16.23</v>
          </cell>
          <cell r="M13181">
            <v>833.61</v>
          </cell>
          <cell r="N13181">
            <v>5.59</v>
          </cell>
        </row>
        <row r="13182">
          <cell r="A13182" t="str">
            <v>WH1.518Thinned100</v>
          </cell>
          <cell r="B13182" t="str">
            <v xml:space="preserve">WH </v>
          </cell>
          <cell r="C13182">
            <v>1.5</v>
          </cell>
          <cell r="D13182">
            <v>18</v>
          </cell>
          <cell r="E13182" t="str">
            <v>Thinned</v>
          </cell>
          <cell r="F13182" t="str">
            <v>100-105</v>
          </cell>
          <cell r="G13182">
            <v>4.59</v>
          </cell>
          <cell r="H13182">
            <v>-0.03</v>
          </cell>
          <cell r="I13182">
            <v>4.55</v>
          </cell>
          <cell r="J13182">
            <v>22.77</v>
          </cell>
          <cell r="K13182">
            <v>872.61</v>
          </cell>
          <cell r="L13182">
            <v>-17.100000000000001</v>
          </cell>
          <cell r="M13182">
            <v>855.51</v>
          </cell>
          <cell r="N13182">
            <v>5.45</v>
          </cell>
        </row>
        <row r="13183">
          <cell r="A13183" t="str">
            <v>WH1.518Thinned105</v>
          </cell>
          <cell r="B13183" t="str">
            <v xml:space="preserve">WH </v>
          </cell>
          <cell r="C13183">
            <v>1.5</v>
          </cell>
          <cell r="D13183">
            <v>18</v>
          </cell>
          <cell r="E13183" t="str">
            <v>Thinned</v>
          </cell>
          <cell r="F13183" t="str">
            <v>105-110</v>
          </cell>
          <cell r="G13183">
            <v>4.34</v>
          </cell>
          <cell r="H13183">
            <v>-0.06</v>
          </cell>
          <cell r="I13183">
            <v>4.28</v>
          </cell>
          <cell r="J13183">
            <v>21.39</v>
          </cell>
          <cell r="K13183">
            <v>894</v>
          </cell>
          <cell r="L13183">
            <v>-17.96</v>
          </cell>
          <cell r="M13183">
            <v>876.04</v>
          </cell>
          <cell r="N13183">
            <v>5.31</v>
          </cell>
        </row>
        <row r="13184">
          <cell r="A13184" t="str">
            <v>WH1.518Thinned110</v>
          </cell>
          <cell r="B13184" t="str">
            <v xml:space="preserve">WH </v>
          </cell>
          <cell r="C13184">
            <v>1.5</v>
          </cell>
          <cell r="D13184">
            <v>18</v>
          </cell>
          <cell r="E13184" t="str">
            <v>Thinned</v>
          </cell>
          <cell r="F13184" t="str">
            <v>110-115</v>
          </cell>
          <cell r="G13184">
            <v>4.0599999999999996</v>
          </cell>
          <cell r="H13184">
            <v>-0.08</v>
          </cell>
          <cell r="I13184">
            <v>3.98</v>
          </cell>
          <cell r="J13184">
            <v>19.899999999999999</v>
          </cell>
          <cell r="K13184">
            <v>913.9</v>
          </cell>
          <cell r="L13184">
            <v>-18.8</v>
          </cell>
          <cell r="M13184">
            <v>895.1</v>
          </cell>
          <cell r="N13184">
            <v>5.17</v>
          </cell>
        </row>
        <row r="13185">
          <cell r="A13185" t="str">
            <v>WH1.518Thinned115</v>
          </cell>
          <cell r="B13185" t="str">
            <v xml:space="preserve">WH </v>
          </cell>
          <cell r="C13185">
            <v>1.5</v>
          </cell>
          <cell r="D13185">
            <v>18</v>
          </cell>
          <cell r="E13185" t="str">
            <v>Thinned</v>
          </cell>
          <cell r="F13185" t="str">
            <v>115-120</v>
          </cell>
          <cell r="G13185">
            <v>3.89</v>
          </cell>
          <cell r="H13185">
            <v>-0.09</v>
          </cell>
          <cell r="I13185">
            <v>3.81</v>
          </cell>
          <cell r="J13185">
            <v>19.03</v>
          </cell>
          <cell r="K13185">
            <v>932.94</v>
          </cell>
          <cell r="L13185">
            <v>-19.61</v>
          </cell>
          <cell r="M13185">
            <v>913.33</v>
          </cell>
          <cell r="N13185">
            <v>5.04</v>
          </cell>
        </row>
        <row r="13186">
          <cell r="A13186" t="str">
            <v>WH1.518Thinned120</v>
          </cell>
          <cell r="B13186" t="str">
            <v xml:space="preserve">WH </v>
          </cell>
          <cell r="C13186">
            <v>1.5</v>
          </cell>
          <cell r="D13186">
            <v>18</v>
          </cell>
          <cell r="E13186" t="str">
            <v>Thinned</v>
          </cell>
          <cell r="F13186" t="str">
            <v>120-125</v>
          </cell>
          <cell r="G13186">
            <v>3.63</v>
          </cell>
          <cell r="H13186">
            <v>-0.1</v>
          </cell>
          <cell r="I13186">
            <v>3.52</v>
          </cell>
          <cell r="J13186">
            <v>17.62</v>
          </cell>
          <cell r="K13186">
            <v>950.55</v>
          </cell>
          <cell r="L13186">
            <v>-20.399999999999999</v>
          </cell>
          <cell r="M13186">
            <v>930.15</v>
          </cell>
          <cell r="N13186">
            <v>4.91</v>
          </cell>
        </row>
        <row r="13187">
          <cell r="A13187" t="str">
            <v>WH1.518Thinned125</v>
          </cell>
          <cell r="B13187" t="str">
            <v xml:space="preserve">WH </v>
          </cell>
          <cell r="C13187">
            <v>1.5</v>
          </cell>
          <cell r="D13187">
            <v>18</v>
          </cell>
          <cell r="E13187" t="str">
            <v>Thinned</v>
          </cell>
          <cell r="F13187" t="str">
            <v>125-130</v>
          </cell>
          <cell r="G13187">
            <v>3.47</v>
          </cell>
          <cell r="H13187">
            <v>-0.12</v>
          </cell>
          <cell r="I13187">
            <v>3.36</v>
          </cell>
          <cell r="J13187">
            <v>16.8</v>
          </cell>
          <cell r="K13187">
            <v>967.35</v>
          </cell>
          <cell r="L13187">
            <v>-21.18</v>
          </cell>
          <cell r="M13187">
            <v>946.17000000000007</v>
          </cell>
          <cell r="N13187">
            <v>4.78</v>
          </cell>
        </row>
        <row r="13188">
          <cell r="A13188" t="str">
            <v>WH1.518Thinned130</v>
          </cell>
          <cell r="B13188" t="str">
            <v xml:space="preserve">WH </v>
          </cell>
          <cell r="C13188">
            <v>1.5</v>
          </cell>
          <cell r="D13188">
            <v>18</v>
          </cell>
          <cell r="E13188" t="str">
            <v>Thinned</v>
          </cell>
          <cell r="F13188" t="str">
            <v>130-135</v>
          </cell>
          <cell r="G13188">
            <v>3.33</v>
          </cell>
          <cell r="H13188">
            <v>-0.12</v>
          </cell>
          <cell r="I13188">
            <v>3.21</v>
          </cell>
          <cell r="J13188">
            <v>16.059999999999999</v>
          </cell>
          <cell r="K13188">
            <v>983.41</v>
          </cell>
          <cell r="L13188">
            <v>-21.93</v>
          </cell>
          <cell r="M13188">
            <v>961.48</v>
          </cell>
          <cell r="N13188">
            <v>4.6500000000000004</v>
          </cell>
        </row>
        <row r="13189">
          <cell r="A13189" t="str">
            <v>WH1.518Thinned135</v>
          </cell>
          <cell r="B13189" t="str">
            <v xml:space="preserve">WH </v>
          </cell>
          <cell r="C13189">
            <v>1.5</v>
          </cell>
          <cell r="D13189">
            <v>18</v>
          </cell>
          <cell r="E13189" t="str">
            <v>Thinned</v>
          </cell>
          <cell r="F13189" t="str">
            <v>135-140</v>
          </cell>
          <cell r="G13189">
            <v>3.19</v>
          </cell>
          <cell r="H13189">
            <v>-0.12</v>
          </cell>
          <cell r="I13189">
            <v>3.07</v>
          </cell>
          <cell r="J13189">
            <v>15.35</v>
          </cell>
          <cell r="K13189">
            <v>998.76</v>
          </cell>
          <cell r="L13189">
            <v>-22.66</v>
          </cell>
          <cell r="M13189">
            <v>976.1</v>
          </cell>
          <cell r="N13189">
            <v>4.53</v>
          </cell>
        </row>
        <row r="13190">
          <cell r="A13190" t="str">
            <v>WH1.518Thinned140</v>
          </cell>
          <cell r="B13190" t="str">
            <v xml:space="preserve">WH </v>
          </cell>
          <cell r="C13190">
            <v>1.5</v>
          </cell>
          <cell r="D13190">
            <v>18</v>
          </cell>
          <cell r="E13190" t="str">
            <v>Thinned</v>
          </cell>
          <cell r="F13190" t="str">
            <v>140-145</v>
          </cell>
          <cell r="G13190">
            <v>3.04</v>
          </cell>
          <cell r="H13190">
            <v>-0.12</v>
          </cell>
          <cell r="I13190">
            <v>2.92</v>
          </cell>
          <cell r="J13190">
            <v>14.58</v>
          </cell>
          <cell r="K13190">
            <v>1013.34</v>
          </cell>
          <cell r="L13190">
            <v>-23.37</v>
          </cell>
          <cell r="M13190">
            <v>989.97</v>
          </cell>
          <cell r="N13190">
            <v>4.4000000000000004</v>
          </cell>
        </row>
        <row r="13191">
          <cell r="A13191" t="str">
            <v>WH1.518Thinned145</v>
          </cell>
          <cell r="B13191" t="str">
            <v xml:space="preserve">WH </v>
          </cell>
          <cell r="C13191">
            <v>1.5</v>
          </cell>
          <cell r="D13191">
            <v>18</v>
          </cell>
          <cell r="E13191" t="str">
            <v>Thinned</v>
          </cell>
          <cell r="F13191" t="str">
            <v>145-150</v>
          </cell>
          <cell r="G13191">
            <v>2.89</v>
          </cell>
          <cell r="H13191">
            <v>-0.12</v>
          </cell>
          <cell r="I13191">
            <v>2.77</v>
          </cell>
          <cell r="J13191">
            <v>13.84</v>
          </cell>
          <cell r="K13191">
            <v>1027.18</v>
          </cell>
          <cell r="L13191">
            <v>-24.06</v>
          </cell>
          <cell r="M13191">
            <v>1003.1200000000001</v>
          </cell>
          <cell r="N13191">
            <v>4.28</v>
          </cell>
        </row>
        <row r="13192">
          <cell r="A13192" t="str">
            <v>WH1.518Thinned150</v>
          </cell>
          <cell r="B13192" t="str">
            <v xml:space="preserve">WH </v>
          </cell>
          <cell r="C13192">
            <v>1.5</v>
          </cell>
          <cell r="D13192">
            <v>18</v>
          </cell>
          <cell r="E13192" t="str">
            <v>Thinned</v>
          </cell>
          <cell r="F13192" t="str">
            <v>150-155</v>
          </cell>
          <cell r="G13192">
            <v>2.72</v>
          </cell>
          <cell r="H13192">
            <v>-0.12</v>
          </cell>
          <cell r="I13192">
            <v>2.6</v>
          </cell>
          <cell r="J13192">
            <v>13</v>
          </cell>
          <cell r="K13192">
            <v>1040.18</v>
          </cell>
          <cell r="L13192">
            <v>-24.73</v>
          </cell>
          <cell r="M13192">
            <v>1015.45</v>
          </cell>
          <cell r="N13192">
            <v>4.16</v>
          </cell>
        </row>
        <row r="13193">
          <cell r="A13193" t="str">
            <v>WH1.518Thinned155</v>
          </cell>
          <cell r="B13193" t="str">
            <v xml:space="preserve">WH </v>
          </cell>
          <cell r="C13193">
            <v>1.5</v>
          </cell>
          <cell r="D13193">
            <v>18</v>
          </cell>
          <cell r="E13193" t="str">
            <v>Thinned</v>
          </cell>
          <cell r="F13193" t="str">
            <v>155-160</v>
          </cell>
          <cell r="G13193">
            <v>2.63</v>
          </cell>
          <cell r="H13193">
            <v>-0.12</v>
          </cell>
          <cell r="I13193">
            <v>2.5099999999999998</v>
          </cell>
          <cell r="J13193">
            <v>12.53</v>
          </cell>
          <cell r="K13193">
            <v>1052.71</v>
          </cell>
          <cell r="L13193">
            <v>-25.38</v>
          </cell>
          <cell r="M13193">
            <v>1027.33</v>
          </cell>
          <cell r="N13193">
            <v>4.04</v>
          </cell>
        </row>
        <row r="13194">
          <cell r="A13194" t="str">
            <v>WH1.518Thinned160</v>
          </cell>
          <cell r="B13194" t="str">
            <v xml:space="preserve">WH </v>
          </cell>
          <cell r="C13194">
            <v>1.5</v>
          </cell>
          <cell r="D13194">
            <v>18</v>
          </cell>
          <cell r="E13194" t="str">
            <v>Thinned</v>
          </cell>
          <cell r="F13194" t="str">
            <v>160-165</v>
          </cell>
          <cell r="G13194">
            <v>2.46</v>
          </cell>
          <cell r="H13194">
            <v>-0.12</v>
          </cell>
          <cell r="I13194">
            <v>2.34</v>
          </cell>
          <cell r="J13194">
            <v>11.7</v>
          </cell>
          <cell r="K13194">
            <v>1064.4100000000001</v>
          </cell>
          <cell r="L13194">
            <v>-26.01</v>
          </cell>
          <cell r="M13194">
            <v>1038.4000000000001</v>
          </cell>
          <cell r="N13194">
            <v>3.93</v>
          </cell>
        </row>
        <row r="13195">
          <cell r="A13195" t="str">
            <v>WH1.518Thinned165</v>
          </cell>
          <cell r="B13195" t="str">
            <v xml:space="preserve">WH </v>
          </cell>
          <cell r="C13195">
            <v>1.5</v>
          </cell>
          <cell r="D13195">
            <v>18</v>
          </cell>
          <cell r="E13195" t="str">
            <v>Thinned</v>
          </cell>
          <cell r="F13195" t="str">
            <v>165-170</v>
          </cell>
          <cell r="G13195">
            <v>2.33</v>
          </cell>
          <cell r="H13195">
            <v>-0.13</v>
          </cell>
          <cell r="I13195">
            <v>2.2000000000000002</v>
          </cell>
          <cell r="J13195">
            <v>11.01</v>
          </cell>
          <cell r="K13195">
            <v>1075.42</v>
          </cell>
          <cell r="L13195">
            <v>-26.63</v>
          </cell>
          <cell r="M13195">
            <v>1048.79</v>
          </cell>
          <cell r="N13195">
            <v>3.81</v>
          </cell>
        </row>
        <row r="13196">
          <cell r="A13196" t="str">
            <v>WH1.518Thinned170</v>
          </cell>
          <cell r="B13196" t="str">
            <v xml:space="preserve">WH </v>
          </cell>
          <cell r="C13196">
            <v>1.5</v>
          </cell>
          <cell r="D13196">
            <v>18</v>
          </cell>
          <cell r="E13196" t="str">
            <v>Thinned</v>
          </cell>
          <cell r="F13196" t="str">
            <v>170-175</v>
          </cell>
          <cell r="G13196">
            <v>2.17</v>
          </cell>
          <cell r="H13196">
            <v>-0.13</v>
          </cell>
          <cell r="I13196">
            <v>2.04</v>
          </cell>
          <cell r="J13196">
            <v>10.19</v>
          </cell>
          <cell r="K13196">
            <v>1085.6099999999999</v>
          </cell>
          <cell r="L13196">
            <v>-27.23</v>
          </cell>
          <cell r="M13196">
            <v>1058.3799999999999</v>
          </cell>
          <cell r="N13196">
            <v>3.7</v>
          </cell>
        </row>
        <row r="13197">
          <cell r="A13197" t="str">
            <v>WH1.518Thinned175</v>
          </cell>
          <cell r="B13197" t="str">
            <v xml:space="preserve">WH </v>
          </cell>
          <cell r="C13197">
            <v>1.5</v>
          </cell>
          <cell r="D13197">
            <v>18</v>
          </cell>
          <cell r="E13197" t="str">
            <v>Thinned</v>
          </cell>
          <cell r="F13197" t="str">
            <v>175-180</v>
          </cell>
          <cell r="G13197">
            <v>2.1</v>
          </cell>
          <cell r="H13197">
            <v>-0.13</v>
          </cell>
          <cell r="I13197">
            <v>1.98</v>
          </cell>
          <cell r="J13197">
            <v>9.8800000000000008</v>
          </cell>
          <cell r="K13197">
            <v>1095.49</v>
          </cell>
          <cell r="L13197">
            <v>-27.81</v>
          </cell>
          <cell r="M13197">
            <v>1067.68</v>
          </cell>
          <cell r="N13197">
            <v>3.6</v>
          </cell>
        </row>
        <row r="13198">
          <cell r="A13198" t="str">
            <v>WH1.518Thinned180</v>
          </cell>
          <cell r="B13198" t="str">
            <v xml:space="preserve">WH </v>
          </cell>
          <cell r="C13198">
            <v>1.5</v>
          </cell>
          <cell r="D13198">
            <v>18</v>
          </cell>
          <cell r="E13198" t="str">
            <v>Thinned</v>
          </cell>
          <cell r="F13198" t="str">
            <v>180-185</v>
          </cell>
          <cell r="G13198">
            <v>1.94</v>
          </cell>
          <cell r="H13198">
            <v>-0.13</v>
          </cell>
          <cell r="I13198">
            <v>1.82</v>
          </cell>
          <cell r="J13198">
            <v>9.08</v>
          </cell>
          <cell r="K13198">
            <v>1104.57</v>
          </cell>
          <cell r="L13198">
            <v>-28.37</v>
          </cell>
          <cell r="M13198">
            <v>1076.2</v>
          </cell>
          <cell r="N13198">
            <v>3.49</v>
          </cell>
        </row>
        <row r="13199">
          <cell r="A13199" t="str">
            <v>WH1.518Thinned185</v>
          </cell>
          <cell r="B13199" t="str">
            <v xml:space="preserve">WH </v>
          </cell>
          <cell r="C13199">
            <v>1.5</v>
          </cell>
          <cell r="D13199">
            <v>18</v>
          </cell>
          <cell r="E13199" t="str">
            <v>Thinned</v>
          </cell>
          <cell r="F13199" t="str">
            <v>185-190</v>
          </cell>
          <cell r="G13199">
            <v>1.81</v>
          </cell>
          <cell r="H13199">
            <v>-0.13</v>
          </cell>
          <cell r="I13199">
            <v>1.68</v>
          </cell>
          <cell r="J13199">
            <v>8.41</v>
          </cell>
          <cell r="K13199">
            <v>1112.98</v>
          </cell>
          <cell r="L13199">
            <v>-28.92</v>
          </cell>
          <cell r="M13199">
            <v>1084.06</v>
          </cell>
          <cell r="N13199">
            <v>3.39</v>
          </cell>
        </row>
        <row r="13200">
          <cell r="A13200" t="str">
            <v>WH1.518Thinned190</v>
          </cell>
          <cell r="B13200" t="str">
            <v xml:space="preserve">WH </v>
          </cell>
          <cell r="C13200">
            <v>1.5</v>
          </cell>
          <cell r="D13200">
            <v>18</v>
          </cell>
          <cell r="E13200" t="str">
            <v>Thinned</v>
          </cell>
          <cell r="F13200" t="str">
            <v>190-195</v>
          </cell>
          <cell r="G13200">
            <v>1.67</v>
          </cell>
          <cell r="H13200">
            <v>-0.13</v>
          </cell>
          <cell r="I13200">
            <v>1.54</v>
          </cell>
          <cell r="J13200">
            <v>7.71</v>
          </cell>
          <cell r="K13200">
            <v>1120.69</v>
          </cell>
          <cell r="L13200">
            <v>-29.45</v>
          </cell>
          <cell r="M13200">
            <v>1091.24</v>
          </cell>
          <cell r="N13200">
            <v>3.29</v>
          </cell>
        </row>
        <row r="13201">
          <cell r="A13201" t="str">
            <v>WH1.518Thinned195</v>
          </cell>
          <cell r="B13201" t="str">
            <v xml:space="preserve">WH </v>
          </cell>
          <cell r="C13201">
            <v>1.5</v>
          </cell>
          <cell r="D13201">
            <v>18</v>
          </cell>
          <cell r="E13201" t="str">
            <v>Thinned</v>
          </cell>
          <cell r="F13201" t="str">
            <v>195-200</v>
          </cell>
          <cell r="G13201">
            <v>1.57</v>
          </cell>
          <cell r="H13201">
            <v>-0.13</v>
          </cell>
          <cell r="I13201">
            <v>1.44</v>
          </cell>
          <cell r="J13201">
            <v>7.21</v>
          </cell>
          <cell r="K13201">
            <v>1127.9000000000001</v>
          </cell>
          <cell r="L13201">
            <v>-29.96</v>
          </cell>
          <cell r="M13201">
            <v>1097.94</v>
          </cell>
          <cell r="N13201">
            <v>3.2</v>
          </cell>
        </row>
        <row r="13202">
          <cell r="A13202" t="str">
            <v>WH1.520NO_thin000</v>
          </cell>
          <cell r="B13202" t="str">
            <v xml:space="preserve">WH </v>
          </cell>
          <cell r="C13202">
            <v>1.5</v>
          </cell>
          <cell r="D13202">
            <v>20</v>
          </cell>
          <cell r="E13202" t="str">
            <v>NO_thin</v>
          </cell>
          <cell r="F13202" t="str">
            <v xml:space="preserve">  0-5</v>
          </cell>
          <cell r="G13202">
            <v>1.61</v>
          </cell>
          <cell r="H13202">
            <v>1.26</v>
          </cell>
          <cell r="I13202">
            <v>2.86</v>
          </cell>
          <cell r="J13202">
            <v>14.32</v>
          </cell>
          <cell r="K13202">
            <v>14.32</v>
          </cell>
          <cell r="L13202">
            <v>0</v>
          </cell>
          <cell r="M13202">
            <v>14.32</v>
          </cell>
          <cell r="N13202">
            <v>0</v>
          </cell>
        </row>
        <row r="13203">
          <cell r="A13203" t="str">
            <v>WH1.520NO_thin005</v>
          </cell>
          <cell r="B13203" t="str">
            <v xml:space="preserve">WH </v>
          </cell>
          <cell r="C13203">
            <v>1.5</v>
          </cell>
          <cell r="D13203">
            <v>20</v>
          </cell>
          <cell r="E13203" t="str">
            <v>NO_thin</v>
          </cell>
          <cell r="F13203" t="str">
            <v xml:space="preserve">  5-10</v>
          </cell>
          <cell r="G13203">
            <v>4.9000000000000004</v>
          </cell>
          <cell r="H13203">
            <v>1.55</v>
          </cell>
          <cell r="I13203">
            <v>6.45</v>
          </cell>
          <cell r="J13203">
            <v>32.26</v>
          </cell>
          <cell r="K13203">
            <v>46.59</v>
          </cell>
          <cell r="L13203">
            <v>0</v>
          </cell>
          <cell r="M13203">
            <v>46.59</v>
          </cell>
          <cell r="N13203">
            <v>0</v>
          </cell>
        </row>
        <row r="13204">
          <cell r="A13204" t="str">
            <v>WH1.520NO_thin010</v>
          </cell>
          <cell r="B13204" t="str">
            <v xml:space="preserve">WH </v>
          </cell>
          <cell r="C13204">
            <v>1.5</v>
          </cell>
          <cell r="D13204">
            <v>20</v>
          </cell>
          <cell r="E13204" t="str">
            <v>NO_thin</v>
          </cell>
          <cell r="F13204" t="str">
            <v xml:space="preserve"> 10-15</v>
          </cell>
          <cell r="G13204">
            <v>14.96</v>
          </cell>
          <cell r="H13204">
            <v>1.56</v>
          </cell>
          <cell r="I13204">
            <v>16.52</v>
          </cell>
          <cell r="J13204">
            <v>82.6</v>
          </cell>
          <cell r="K13204">
            <v>129.18</v>
          </cell>
          <cell r="L13204">
            <v>0</v>
          </cell>
          <cell r="M13204">
            <v>129.18</v>
          </cell>
          <cell r="N13204">
            <v>0</v>
          </cell>
        </row>
        <row r="13205">
          <cell r="A13205" t="str">
            <v>WH1.520NO_thin015</v>
          </cell>
          <cell r="B13205" t="str">
            <v xml:space="preserve">WH </v>
          </cell>
          <cell r="C13205">
            <v>1.5</v>
          </cell>
          <cell r="D13205">
            <v>20</v>
          </cell>
          <cell r="E13205" t="str">
            <v>NO_thin</v>
          </cell>
          <cell r="F13205" t="str">
            <v xml:space="preserve"> 15-20</v>
          </cell>
          <cell r="G13205">
            <v>35.17</v>
          </cell>
          <cell r="H13205">
            <v>3.91</v>
          </cell>
          <cell r="I13205">
            <v>39.08</v>
          </cell>
          <cell r="J13205">
            <v>195.38</v>
          </cell>
          <cell r="K13205">
            <v>324.56</v>
          </cell>
          <cell r="L13205">
            <v>0</v>
          </cell>
          <cell r="M13205">
            <v>324.56</v>
          </cell>
          <cell r="N13205">
            <v>0</v>
          </cell>
        </row>
        <row r="13206">
          <cell r="A13206" t="str">
            <v>WH1.520NO_thin020</v>
          </cell>
          <cell r="B13206" t="str">
            <v xml:space="preserve">WH </v>
          </cell>
          <cell r="C13206">
            <v>1.5</v>
          </cell>
          <cell r="D13206">
            <v>20</v>
          </cell>
          <cell r="E13206" t="str">
            <v>NO_thin</v>
          </cell>
          <cell r="F13206" t="str">
            <v xml:space="preserve"> 20-25</v>
          </cell>
          <cell r="G13206">
            <v>31.33</v>
          </cell>
          <cell r="H13206">
            <v>3.59</v>
          </cell>
          <cell r="I13206">
            <v>34.92</v>
          </cell>
          <cell r="J13206">
            <v>174.6</v>
          </cell>
          <cell r="K13206">
            <v>499.17</v>
          </cell>
          <cell r="L13206">
            <v>0</v>
          </cell>
          <cell r="M13206">
            <v>499.17</v>
          </cell>
          <cell r="N13206">
            <v>0</v>
          </cell>
        </row>
        <row r="13207">
          <cell r="A13207" t="str">
            <v>WH1.520NO_thin025</v>
          </cell>
          <cell r="B13207" t="str">
            <v xml:space="preserve">WH </v>
          </cell>
          <cell r="C13207">
            <v>1.5</v>
          </cell>
          <cell r="D13207">
            <v>20</v>
          </cell>
          <cell r="E13207" t="str">
            <v>NO_thin</v>
          </cell>
          <cell r="F13207" t="str">
            <v xml:space="preserve"> 25-30</v>
          </cell>
          <cell r="G13207">
            <v>20.43</v>
          </cell>
          <cell r="H13207">
            <v>2.95</v>
          </cell>
          <cell r="I13207">
            <v>23.38</v>
          </cell>
          <cell r="J13207">
            <v>116.92</v>
          </cell>
          <cell r="K13207">
            <v>616.09</v>
          </cell>
          <cell r="L13207">
            <v>0</v>
          </cell>
          <cell r="M13207">
            <v>616.09</v>
          </cell>
          <cell r="N13207">
            <v>0</v>
          </cell>
        </row>
        <row r="13208">
          <cell r="A13208" t="str">
            <v>WH1.520NO_thin030</v>
          </cell>
          <cell r="B13208" t="str">
            <v xml:space="preserve">WH </v>
          </cell>
          <cell r="C13208">
            <v>1.5</v>
          </cell>
          <cell r="D13208">
            <v>20</v>
          </cell>
          <cell r="E13208" t="str">
            <v>NO_thin</v>
          </cell>
          <cell r="F13208" t="str">
            <v xml:space="preserve"> 30-35</v>
          </cell>
          <cell r="G13208">
            <v>17.54</v>
          </cell>
          <cell r="H13208">
            <v>10.01</v>
          </cell>
          <cell r="I13208">
            <v>27.55</v>
          </cell>
          <cell r="J13208">
            <v>137.76</v>
          </cell>
          <cell r="K13208">
            <v>753.86</v>
          </cell>
          <cell r="L13208">
            <v>0</v>
          </cell>
          <cell r="M13208">
            <v>753.86</v>
          </cell>
          <cell r="N13208">
            <v>0</v>
          </cell>
        </row>
        <row r="13209">
          <cell r="A13209" t="str">
            <v>WH1.520NO_thin035</v>
          </cell>
          <cell r="B13209" t="str">
            <v xml:space="preserve">WH </v>
          </cell>
          <cell r="C13209">
            <v>1.5</v>
          </cell>
          <cell r="D13209">
            <v>20</v>
          </cell>
          <cell r="E13209" t="str">
            <v>NO_thin</v>
          </cell>
          <cell r="F13209" t="str">
            <v xml:space="preserve"> 35-40</v>
          </cell>
          <cell r="G13209">
            <v>14.74</v>
          </cell>
          <cell r="H13209">
            <v>5.27</v>
          </cell>
          <cell r="I13209">
            <v>20.010000000000002</v>
          </cell>
          <cell r="J13209">
            <v>100.04</v>
          </cell>
          <cell r="K13209">
            <v>853.9</v>
          </cell>
          <cell r="L13209">
            <v>0</v>
          </cell>
          <cell r="M13209">
            <v>853.9</v>
          </cell>
          <cell r="N13209">
            <v>0</v>
          </cell>
        </row>
        <row r="13210">
          <cell r="A13210" t="str">
            <v>WH1.520NO_thin040</v>
          </cell>
          <cell r="B13210" t="str">
            <v xml:space="preserve">WH </v>
          </cell>
          <cell r="C13210">
            <v>1.5</v>
          </cell>
          <cell r="D13210">
            <v>20</v>
          </cell>
          <cell r="E13210" t="str">
            <v>NO_thin</v>
          </cell>
          <cell r="F13210" t="str">
            <v xml:space="preserve"> 40-45</v>
          </cell>
          <cell r="G13210">
            <v>14.25</v>
          </cell>
          <cell r="H13210">
            <v>2.37</v>
          </cell>
          <cell r="I13210">
            <v>16.62</v>
          </cell>
          <cell r="J13210">
            <v>83.1</v>
          </cell>
          <cell r="K13210">
            <v>936.99</v>
          </cell>
          <cell r="L13210">
            <v>0</v>
          </cell>
          <cell r="M13210">
            <v>936.99</v>
          </cell>
          <cell r="N13210">
            <v>0</v>
          </cell>
        </row>
        <row r="13211">
          <cell r="A13211" t="str">
            <v>WH1.520NO_thin045</v>
          </cell>
          <cell r="B13211" t="str">
            <v xml:space="preserve">WH </v>
          </cell>
          <cell r="C13211">
            <v>1.5</v>
          </cell>
          <cell r="D13211">
            <v>20</v>
          </cell>
          <cell r="E13211" t="str">
            <v>NO_thin</v>
          </cell>
          <cell r="F13211" t="str">
            <v xml:space="preserve"> 45-50</v>
          </cell>
          <cell r="G13211">
            <v>13.37</v>
          </cell>
          <cell r="H13211">
            <v>0.77</v>
          </cell>
          <cell r="I13211">
            <v>14.14</v>
          </cell>
          <cell r="J13211">
            <v>70.680000000000007</v>
          </cell>
          <cell r="K13211">
            <v>1007.67</v>
          </cell>
          <cell r="L13211">
            <v>0</v>
          </cell>
          <cell r="M13211">
            <v>1007.67</v>
          </cell>
          <cell r="N13211">
            <v>0</v>
          </cell>
        </row>
        <row r="13212">
          <cell r="A13212" t="str">
            <v>WH1.520NO_thin050</v>
          </cell>
          <cell r="B13212" t="str">
            <v xml:space="preserve">WH </v>
          </cell>
          <cell r="C13212">
            <v>1.5</v>
          </cell>
          <cell r="D13212">
            <v>20</v>
          </cell>
          <cell r="E13212" t="str">
            <v>NO_thin</v>
          </cell>
          <cell r="F13212" t="str">
            <v xml:space="preserve"> 50-55</v>
          </cell>
          <cell r="G13212">
            <v>12.38</v>
          </cell>
          <cell r="H13212">
            <v>0.08</v>
          </cell>
          <cell r="I13212">
            <v>12.46</v>
          </cell>
          <cell r="J13212">
            <v>62.28</v>
          </cell>
          <cell r="K13212">
            <v>1069.96</v>
          </cell>
          <cell r="L13212">
            <v>0</v>
          </cell>
          <cell r="M13212">
            <v>1069.96</v>
          </cell>
          <cell r="N13212">
            <v>0</v>
          </cell>
        </row>
        <row r="13213">
          <cell r="A13213" t="str">
            <v>WH1.520NO_thin055</v>
          </cell>
          <cell r="B13213" t="str">
            <v xml:space="preserve">WH </v>
          </cell>
          <cell r="C13213">
            <v>1.5</v>
          </cell>
          <cell r="D13213">
            <v>20</v>
          </cell>
          <cell r="E13213" t="str">
            <v>NO_thin</v>
          </cell>
          <cell r="F13213" t="str">
            <v xml:space="preserve"> 55-60</v>
          </cell>
          <cell r="G13213">
            <v>11.65</v>
          </cell>
          <cell r="H13213">
            <v>-0.45</v>
          </cell>
          <cell r="I13213">
            <v>11.19</v>
          </cell>
          <cell r="J13213">
            <v>55.97</v>
          </cell>
          <cell r="K13213">
            <v>1125.93</v>
          </cell>
          <cell r="L13213">
            <v>0</v>
          </cell>
          <cell r="M13213">
            <v>1125.93</v>
          </cell>
          <cell r="N13213">
            <v>0</v>
          </cell>
        </row>
        <row r="13214">
          <cell r="A13214" t="str">
            <v>WH1.520NO_thin060</v>
          </cell>
          <cell r="B13214" t="str">
            <v xml:space="preserve">WH </v>
          </cell>
          <cell r="C13214">
            <v>1.5</v>
          </cell>
          <cell r="D13214">
            <v>20</v>
          </cell>
          <cell r="E13214" t="str">
            <v>NO_thin</v>
          </cell>
          <cell r="F13214" t="str">
            <v xml:space="preserve"> 60-65</v>
          </cell>
          <cell r="G13214">
            <v>10.65</v>
          </cell>
          <cell r="H13214">
            <v>-0.41</v>
          </cell>
          <cell r="I13214">
            <v>10.23</v>
          </cell>
          <cell r="J13214">
            <v>51.16</v>
          </cell>
          <cell r="K13214">
            <v>1177.0899999999999</v>
          </cell>
          <cell r="L13214">
            <v>0</v>
          </cell>
          <cell r="M13214">
            <v>1177.0899999999999</v>
          </cell>
          <cell r="N13214">
            <v>0</v>
          </cell>
        </row>
        <row r="13215">
          <cell r="A13215" t="str">
            <v>WH1.520NO_thin065</v>
          </cell>
          <cell r="B13215" t="str">
            <v xml:space="preserve">WH </v>
          </cell>
          <cell r="C13215">
            <v>1.5</v>
          </cell>
          <cell r="D13215">
            <v>20</v>
          </cell>
          <cell r="E13215" t="str">
            <v>NO_thin</v>
          </cell>
          <cell r="F13215" t="str">
            <v xml:space="preserve"> 65-70</v>
          </cell>
          <cell r="G13215">
            <v>9.8699999999999992</v>
          </cell>
          <cell r="H13215">
            <v>-0.14000000000000001</v>
          </cell>
          <cell r="I13215">
            <v>9.73</v>
          </cell>
          <cell r="J13215">
            <v>48.64</v>
          </cell>
          <cell r="K13215">
            <v>1225.73</v>
          </cell>
          <cell r="L13215">
            <v>0</v>
          </cell>
          <cell r="M13215">
            <v>1225.73</v>
          </cell>
          <cell r="N13215">
            <v>0</v>
          </cell>
        </row>
        <row r="13216">
          <cell r="A13216" t="str">
            <v>WH1.520NO_thin070</v>
          </cell>
          <cell r="B13216" t="str">
            <v xml:space="preserve">WH </v>
          </cell>
          <cell r="C13216">
            <v>1.5</v>
          </cell>
          <cell r="D13216">
            <v>20</v>
          </cell>
          <cell r="E13216" t="str">
            <v>NO_thin</v>
          </cell>
          <cell r="F13216" t="str">
            <v xml:space="preserve"> 70-75</v>
          </cell>
          <cell r="G13216">
            <v>9.3800000000000008</v>
          </cell>
          <cell r="H13216">
            <v>0.22</v>
          </cell>
          <cell r="I13216">
            <v>9.59</v>
          </cell>
          <cell r="J13216">
            <v>47.96</v>
          </cell>
          <cell r="K13216">
            <v>1273.69</v>
          </cell>
          <cell r="L13216">
            <v>0</v>
          </cell>
          <cell r="M13216">
            <v>1273.69</v>
          </cell>
          <cell r="N13216">
            <v>0</v>
          </cell>
        </row>
        <row r="13217">
          <cell r="A13217" t="str">
            <v>WH1.520NO_thin075</v>
          </cell>
          <cell r="B13217" t="str">
            <v xml:space="preserve">WH </v>
          </cell>
          <cell r="C13217">
            <v>1.5</v>
          </cell>
          <cell r="D13217">
            <v>20</v>
          </cell>
          <cell r="E13217" t="str">
            <v>NO_thin</v>
          </cell>
          <cell r="F13217" t="str">
            <v xml:space="preserve"> 75-80</v>
          </cell>
          <cell r="G13217">
            <v>9.06</v>
          </cell>
          <cell r="H13217">
            <v>-0.34</v>
          </cell>
          <cell r="I13217">
            <v>8.7200000000000006</v>
          </cell>
          <cell r="J13217">
            <v>43.61</v>
          </cell>
          <cell r="K13217">
            <v>1317.3</v>
          </cell>
          <cell r="L13217">
            <v>0</v>
          </cell>
          <cell r="M13217">
            <v>1317.3</v>
          </cell>
          <cell r="N13217">
            <v>0</v>
          </cell>
        </row>
        <row r="13218">
          <cell r="A13218" t="str">
            <v>WH1.520NO_thin080</v>
          </cell>
          <cell r="B13218" t="str">
            <v xml:space="preserve">WH </v>
          </cell>
          <cell r="C13218">
            <v>1.5</v>
          </cell>
          <cell r="D13218">
            <v>20</v>
          </cell>
          <cell r="E13218" t="str">
            <v>NO_thin</v>
          </cell>
          <cell r="F13218" t="str">
            <v xml:space="preserve"> 80-85</v>
          </cell>
          <cell r="G13218">
            <v>8.5299999999999994</v>
          </cell>
          <cell r="H13218">
            <v>0.81</v>
          </cell>
          <cell r="I13218">
            <v>9.34</v>
          </cell>
          <cell r="J13218">
            <v>46.7</v>
          </cell>
          <cell r="K13218">
            <v>1364</v>
          </cell>
          <cell r="L13218">
            <v>0</v>
          </cell>
          <cell r="M13218">
            <v>1364</v>
          </cell>
          <cell r="N13218">
            <v>0</v>
          </cell>
        </row>
        <row r="13219">
          <cell r="A13219" t="str">
            <v>WH1.520NO_thin085</v>
          </cell>
          <cell r="B13219" t="str">
            <v xml:space="preserve">WH </v>
          </cell>
          <cell r="C13219">
            <v>1.5</v>
          </cell>
          <cell r="D13219">
            <v>20</v>
          </cell>
          <cell r="E13219" t="str">
            <v>NO_thin</v>
          </cell>
          <cell r="F13219" t="str">
            <v xml:space="preserve"> 85-90</v>
          </cell>
          <cell r="G13219">
            <v>8.1199999999999992</v>
          </cell>
          <cell r="H13219">
            <v>0.02</v>
          </cell>
          <cell r="I13219">
            <v>8.15</v>
          </cell>
          <cell r="J13219">
            <v>40.729999999999997</v>
          </cell>
          <cell r="K13219">
            <v>1404.73</v>
          </cell>
          <cell r="L13219">
            <v>0</v>
          </cell>
          <cell r="M13219">
            <v>1404.73</v>
          </cell>
          <cell r="N13219">
            <v>0</v>
          </cell>
        </row>
        <row r="13220">
          <cell r="A13220" t="str">
            <v>WH1.520NO_thin090</v>
          </cell>
          <cell r="B13220" t="str">
            <v xml:space="preserve">WH </v>
          </cell>
          <cell r="C13220">
            <v>1.5</v>
          </cell>
          <cell r="D13220">
            <v>20</v>
          </cell>
          <cell r="E13220" t="str">
            <v>NO_thin</v>
          </cell>
          <cell r="F13220" t="str">
            <v xml:space="preserve"> 90-95</v>
          </cell>
          <cell r="G13220">
            <v>7.83</v>
          </cell>
          <cell r="H13220">
            <v>-0.08</v>
          </cell>
          <cell r="I13220">
            <v>7.75</v>
          </cell>
          <cell r="J13220">
            <v>38.729999999999997</v>
          </cell>
          <cell r="K13220">
            <v>1443.46</v>
          </cell>
          <cell r="L13220">
            <v>0</v>
          </cell>
          <cell r="M13220">
            <v>1443.46</v>
          </cell>
          <cell r="N13220">
            <v>0</v>
          </cell>
        </row>
        <row r="13221">
          <cell r="A13221" t="str">
            <v>WH1.520NO_thin095</v>
          </cell>
          <cell r="B13221" t="str">
            <v xml:space="preserve">WH </v>
          </cell>
          <cell r="C13221">
            <v>1.5</v>
          </cell>
          <cell r="D13221">
            <v>20</v>
          </cell>
          <cell r="E13221" t="str">
            <v>NO_thin</v>
          </cell>
          <cell r="F13221" t="str">
            <v xml:space="preserve"> 95-100</v>
          </cell>
          <cell r="G13221">
            <v>7.46</v>
          </cell>
          <cell r="H13221">
            <v>-0.05</v>
          </cell>
          <cell r="I13221">
            <v>7.4</v>
          </cell>
          <cell r="J13221">
            <v>37.01</v>
          </cell>
          <cell r="K13221">
            <v>1480.47</v>
          </cell>
          <cell r="L13221">
            <v>0</v>
          </cell>
          <cell r="M13221">
            <v>1480.47</v>
          </cell>
          <cell r="N13221">
            <v>0</v>
          </cell>
        </row>
        <row r="13222">
          <cell r="A13222" t="str">
            <v>WH1.520NO_thin100</v>
          </cell>
          <cell r="B13222" t="str">
            <v xml:space="preserve">WH </v>
          </cell>
          <cell r="C13222">
            <v>1.5</v>
          </cell>
          <cell r="D13222">
            <v>20</v>
          </cell>
          <cell r="E13222" t="str">
            <v>NO_thin</v>
          </cell>
          <cell r="F13222" t="str">
            <v>100-105</v>
          </cell>
          <cell r="G13222">
            <v>7.05</v>
          </cell>
          <cell r="H13222">
            <v>-0.08</v>
          </cell>
          <cell r="I13222">
            <v>6.98</v>
          </cell>
          <cell r="J13222">
            <v>34.880000000000003</v>
          </cell>
          <cell r="K13222">
            <v>1515.35</v>
          </cell>
          <cell r="L13222">
            <v>0</v>
          </cell>
          <cell r="M13222">
            <v>1515.35</v>
          </cell>
          <cell r="N13222">
            <v>0</v>
          </cell>
        </row>
        <row r="13223">
          <cell r="A13223" t="str">
            <v>WH1.520NO_thin105</v>
          </cell>
          <cell r="B13223" t="str">
            <v xml:space="preserve">WH </v>
          </cell>
          <cell r="C13223">
            <v>1.5</v>
          </cell>
          <cell r="D13223">
            <v>20</v>
          </cell>
          <cell r="E13223" t="str">
            <v>NO_thin</v>
          </cell>
          <cell r="F13223" t="str">
            <v>105-110</v>
          </cell>
          <cell r="G13223">
            <v>6.61</v>
          </cell>
          <cell r="H13223">
            <v>-0.09</v>
          </cell>
          <cell r="I13223">
            <v>6.52</v>
          </cell>
          <cell r="J13223">
            <v>32.6</v>
          </cell>
          <cell r="K13223">
            <v>1547.95</v>
          </cell>
          <cell r="L13223">
            <v>0</v>
          </cell>
          <cell r="M13223">
            <v>1547.95</v>
          </cell>
          <cell r="N13223">
            <v>0</v>
          </cell>
        </row>
        <row r="13224">
          <cell r="A13224" t="str">
            <v>WH1.520NO_thin110</v>
          </cell>
          <cell r="B13224" t="str">
            <v xml:space="preserve">WH </v>
          </cell>
          <cell r="C13224">
            <v>1.5</v>
          </cell>
          <cell r="D13224">
            <v>20</v>
          </cell>
          <cell r="E13224" t="str">
            <v>NO_thin</v>
          </cell>
          <cell r="F13224" t="str">
            <v>110-115</v>
          </cell>
          <cell r="G13224">
            <v>6.27</v>
          </cell>
          <cell r="H13224">
            <v>-0.09</v>
          </cell>
          <cell r="I13224">
            <v>6.18</v>
          </cell>
          <cell r="J13224">
            <v>30.88</v>
          </cell>
          <cell r="K13224">
            <v>1578.83</v>
          </cell>
          <cell r="L13224">
            <v>0</v>
          </cell>
          <cell r="M13224">
            <v>1578.83</v>
          </cell>
          <cell r="N13224">
            <v>0</v>
          </cell>
        </row>
        <row r="13225">
          <cell r="A13225" t="str">
            <v>WH1.520NO_thin115</v>
          </cell>
          <cell r="B13225" t="str">
            <v xml:space="preserve">WH </v>
          </cell>
          <cell r="C13225">
            <v>1.5</v>
          </cell>
          <cell r="D13225">
            <v>20</v>
          </cell>
          <cell r="E13225" t="str">
            <v>NO_thin</v>
          </cell>
          <cell r="F13225" t="str">
            <v>115-120</v>
          </cell>
          <cell r="G13225">
            <v>5.95</v>
          </cell>
          <cell r="H13225">
            <v>-0.12</v>
          </cell>
          <cell r="I13225">
            <v>5.83</v>
          </cell>
          <cell r="J13225">
            <v>29.17</v>
          </cell>
          <cell r="K13225">
            <v>1608.01</v>
          </cell>
          <cell r="L13225">
            <v>0</v>
          </cell>
          <cell r="M13225">
            <v>1608.01</v>
          </cell>
          <cell r="N13225">
            <v>0</v>
          </cell>
        </row>
        <row r="13226">
          <cell r="A13226" t="str">
            <v>WH1.520NO_thin120</v>
          </cell>
          <cell r="B13226" t="str">
            <v xml:space="preserve">WH </v>
          </cell>
          <cell r="C13226">
            <v>1.5</v>
          </cell>
          <cell r="D13226">
            <v>20</v>
          </cell>
          <cell r="E13226" t="str">
            <v>NO_thin</v>
          </cell>
          <cell r="F13226" t="str">
            <v>120-125</v>
          </cell>
          <cell r="G13226">
            <v>5.68</v>
          </cell>
          <cell r="H13226">
            <v>-0.14000000000000001</v>
          </cell>
          <cell r="I13226">
            <v>5.54</v>
          </cell>
          <cell r="J13226">
            <v>27.7</v>
          </cell>
          <cell r="K13226">
            <v>1635.71</v>
          </cell>
          <cell r="L13226">
            <v>0</v>
          </cell>
          <cell r="M13226">
            <v>1635.71</v>
          </cell>
          <cell r="N13226">
            <v>0</v>
          </cell>
        </row>
        <row r="13227">
          <cell r="A13227" t="str">
            <v>WH1.520NO_thin125</v>
          </cell>
          <cell r="B13227" t="str">
            <v xml:space="preserve">WH </v>
          </cell>
          <cell r="C13227">
            <v>1.5</v>
          </cell>
          <cell r="D13227">
            <v>20</v>
          </cell>
          <cell r="E13227" t="str">
            <v>NO_thin</v>
          </cell>
          <cell r="F13227" t="str">
            <v>125-130</v>
          </cell>
          <cell r="G13227">
            <v>5.37</v>
          </cell>
          <cell r="H13227">
            <v>-0.16</v>
          </cell>
          <cell r="I13227">
            <v>5.21</v>
          </cell>
          <cell r="J13227">
            <v>26.06</v>
          </cell>
          <cell r="K13227">
            <v>1661.77</v>
          </cell>
          <cell r="L13227">
            <v>0</v>
          </cell>
          <cell r="M13227">
            <v>1661.77</v>
          </cell>
          <cell r="N13227">
            <v>0</v>
          </cell>
        </row>
        <row r="13228">
          <cell r="A13228" t="str">
            <v>WH1.520NO_thin130</v>
          </cell>
          <cell r="B13228" t="str">
            <v xml:space="preserve">WH </v>
          </cell>
          <cell r="C13228">
            <v>1.5</v>
          </cell>
          <cell r="D13228">
            <v>20</v>
          </cell>
          <cell r="E13228" t="str">
            <v>NO_thin</v>
          </cell>
          <cell r="F13228" t="str">
            <v>130-135</v>
          </cell>
          <cell r="G13228">
            <v>5.0999999999999996</v>
          </cell>
          <cell r="H13228">
            <v>-0.18</v>
          </cell>
          <cell r="I13228">
            <v>4.92</v>
          </cell>
          <cell r="J13228">
            <v>24.62</v>
          </cell>
          <cell r="K13228">
            <v>1686.39</v>
          </cell>
          <cell r="L13228">
            <v>0</v>
          </cell>
          <cell r="M13228">
            <v>1686.39</v>
          </cell>
          <cell r="N13228">
            <v>0</v>
          </cell>
        </row>
        <row r="13229">
          <cell r="A13229" t="str">
            <v>WH1.520NO_thin135</v>
          </cell>
          <cell r="B13229" t="str">
            <v xml:space="preserve">WH </v>
          </cell>
          <cell r="C13229">
            <v>1.5</v>
          </cell>
          <cell r="D13229">
            <v>20</v>
          </cell>
          <cell r="E13229" t="str">
            <v>NO_thin</v>
          </cell>
          <cell r="F13229" t="str">
            <v>135-140</v>
          </cell>
          <cell r="G13229">
            <v>4.8899999999999997</v>
          </cell>
          <cell r="H13229">
            <v>-0.19</v>
          </cell>
          <cell r="I13229">
            <v>4.7</v>
          </cell>
          <cell r="J13229">
            <v>23.52</v>
          </cell>
          <cell r="K13229">
            <v>1709.91</v>
          </cell>
          <cell r="L13229">
            <v>0</v>
          </cell>
          <cell r="M13229">
            <v>1709.91</v>
          </cell>
          <cell r="N13229">
            <v>0</v>
          </cell>
        </row>
        <row r="13230">
          <cell r="A13230" t="str">
            <v>WH1.520NO_thin140</v>
          </cell>
          <cell r="B13230" t="str">
            <v xml:space="preserve">WH </v>
          </cell>
          <cell r="C13230">
            <v>1.5</v>
          </cell>
          <cell r="D13230">
            <v>20</v>
          </cell>
          <cell r="E13230" t="str">
            <v>NO_thin</v>
          </cell>
          <cell r="F13230" t="str">
            <v>140-145</v>
          </cell>
          <cell r="G13230">
            <v>4.67</v>
          </cell>
          <cell r="H13230">
            <v>-0.21</v>
          </cell>
          <cell r="I13230">
            <v>4.46</v>
          </cell>
          <cell r="J13230">
            <v>22.31</v>
          </cell>
          <cell r="K13230">
            <v>1732.22</v>
          </cell>
          <cell r="L13230">
            <v>0</v>
          </cell>
          <cell r="M13230">
            <v>1732.22</v>
          </cell>
          <cell r="N13230">
            <v>0</v>
          </cell>
        </row>
        <row r="13231">
          <cell r="A13231" t="str">
            <v>WH1.520NO_thin145</v>
          </cell>
          <cell r="B13231" t="str">
            <v xml:space="preserve">WH </v>
          </cell>
          <cell r="C13231">
            <v>1.5</v>
          </cell>
          <cell r="D13231">
            <v>20</v>
          </cell>
          <cell r="E13231" t="str">
            <v>NO_thin</v>
          </cell>
          <cell r="F13231" t="str">
            <v>145-150</v>
          </cell>
          <cell r="G13231">
            <v>4.4400000000000004</v>
          </cell>
          <cell r="H13231">
            <v>-0.21</v>
          </cell>
          <cell r="I13231">
            <v>4.22</v>
          </cell>
          <cell r="J13231">
            <v>21.11</v>
          </cell>
          <cell r="K13231">
            <v>1753.33</v>
          </cell>
          <cell r="L13231">
            <v>0</v>
          </cell>
          <cell r="M13231">
            <v>1753.33</v>
          </cell>
          <cell r="N13231">
            <v>0</v>
          </cell>
        </row>
        <row r="13232">
          <cell r="A13232" t="str">
            <v>WH1.520NO_thin150</v>
          </cell>
          <cell r="B13232" t="str">
            <v xml:space="preserve">WH </v>
          </cell>
          <cell r="C13232">
            <v>1.5</v>
          </cell>
          <cell r="D13232">
            <v>20</v>
          </cell>
          <cell r="E13232" t="str">
            <v>NO_thin</v>
          </cell>
          <cell r="F13232" t="str">
            <v>150-155</v>
          </cell>
          <cell r="G13232">
            <v>4.2</v>
          </cell>
          <cell r="H13232">
            <v>-0.22</v>
          </cell>
          <cell r="I13232">
            <v>3.98</v>
          </cell>
          <cell r="J13232">
            <v>19.88</v>
          </cell>
          <cell r="K13232">
            <v>1773.22</v>
          </cell>
          <cell r="L13232">
            <v>0</v>
          </cell>
          <cell r="M13232">
            <v>1773.22</v>
          </cell>
          <cell r="N13232">
            <v>0</v>
          </cell>
        </row>
        <row r="13233">
          <cell r="A13233" t="str">
            <v>WH1.520NO_thin155</v>
          </cell>
          <cell r="B13233" t="str">
            <v xml:space="preserve">WH </v>
          </cell>
          <cell r="C13233">
            <v>1.5</v>
          </cell>
          <cell r="D13233">
            <v>20</v>
          </cell>
          <cell r="E13233" t="str">
            <v>NO_thin</v>
          </cell>
          <cell r="F13233" t="str">
            <v>155-160</v>
          </cell>
          <cell r="G13233">
            <v>4.0199999999999996</v>
          </cell>
          <cell r="H13233">
            <v>-0.23</v>
          </cell>
          <cell r="I13233">
            <v>3.79</v>
          </cell>
          <cell r="J13233">
            <v>18.95</v>
          </cell>
          <cell r="K13233">
            <v>1792.17</v>
          </cell>
          <cell r="L13233">
            <v>0</v>
          </cell>
          <cell r="M13233">
            <v>1792.17</v>
          </cell>
          <cell r="N13233">
            <v>0</v>
          </cell>
        </row>
        <row r="13234">
          <cell r="A13234" t="str">
            <v>WH1.520NO_thin160</v>
          </cell>
          <cell r="B13234" t="str">
            <v xml:space="preserve">WH </v>
          </cell>
          <cell r="C13234">
            <v>1.5</v>
          </cell>
          <cell r="D13234">
            <v>20</v>
          </cell>
          <cell r="E13234" t="str">
            <v>NO_thin</v>
          </cell>
          <cell r="F13234" t="str">
            <v>160-165</v>
          </cell>
          <cell r="G13234">
            <v>3.85</v>
          </cell>
          <cell r="H13234">
            <v>-0.24</v>
          </cell>
          <cell r="I13234">
            <v>3.62</v>
          </cell>
          <cell r="J13234">
            <v>18.079999999999998</v>
          </cell>
          <cell r="K13234">
            <v>1810.25</v>
          </cell>
          <cell r="L13234">
            <v>0</v>
          </cell>
          <cell r="M13234">
            <v>1810.25</v>
          </cell>
          <cell r="N13234">
            <v>0</v>
          </cell>
        </row>
        <row r="13235">
          <cell r="A13235" t="str">
            <v>WH1.520NO_thin165</v>
          </cell>
          <cell r="B13235" t="str">
            <v xml:space="preserve">WH </v>
          </cell>
          <cell r="C13235">
            <v>1.5</v>
          </cell>
          <cell r="D13235">
            <v>20</v>
          </cell>
          <cell r="E13235" t="str">
            <v>NO_thin</v>
          </cell>
          <cell r="F13235" t="str">
            <v>165-170</v>
          </cell>
          <cell r="G13235">
            <v>3.66</v>
          </cell>
          <cell r="H13235">
            <v>-0.24</v>
          </cell>
          <cell r="I13235">
            <v>3.42</v>
          </cell>
          <cell r="J13235">
            <v>17.100000000000001</v>
          </cell>
          <cell r="K13235">
            <v>1827.36</v>
          </cell>
          <cell r="L13235">
            <v>0</v>
          </cell>
          <cell r="M13235">
            <v>1827.36</v>
          </cell>
          <cell r="N13235">
            <v>0</v>
          </cell>
        </row>
        <row r="13236">
          <cell r="A13236" t="str">
            <v>WH1.520NO_thin170</v>
          </cell>
          <cell r="B13236" t="str">
            <v xml:space="preserve">WH </v>
          </cell>
          <cell r="C13236">
            <v>1.5</v>
          </cell>
          <cell r="D13236">
            <v>20</v>
          </cell>
          <cell r="E13236" t="str">
            <v>NO_thin</v>
          </cell>
          <cell r="F13236" t="str">
            <v>170-175</v>
          </cell>
          <cell r="G13236">
            <v>3.53</v>
          </cell>
          <cell r="H13236">
            <v>-0.24</v>
          </cell>
          <cell r="I13236">
            <v>3.29</v>
          </cell>
          <cell r="J13236">
            <v>16.440000000000001</v>
          </cell>
          <cell r="K13236">
            <v>1843.8</v>
          </cell>
          <cell r="L13236">
            <v>0</v>
          </cell>
          <cell r="M13236">
            <v>1843.8</v>
          </cell>
          <cell r="N13236">
            <v>0</v>
          </cell>
        </row>
        <row r="13237">
          <cell r="A13237" t="str">
            <v>WH1.520NO_thin175</v>
          </cell>
          <cell r="B13237" t="str">
            <v xml:space="preserve">WH </v>
          </cell>
          <cell r="C13237">
            <v>1.5</v>
          </cell>
          <cell r="D13237">
            <v>20</v>
          </cell>
          <cell r="E13237" t="str">
            <v>NO_thin</v>
          </cell>
          <cell r="F13237" t="str">
            <v>175-180</v>
          </cell>
          <cell r="G13237">
            <v>3.28</v>
          </cell>
          <cell r="H13237">
            <v>-0.24</v>
          </cell>
          <cell r="I13237">
            <v>3.04</v>
          </cell>
          <cell r="J13237">
            <v>15.19</v>
          </cell>
          <cell r="K13237">
            <v>1858.99</v>
          </cell>
          <cell r="L13237">
            <v>0</v>
          </cell>
          <cell r="M13237">
            <v>1858.99</v>
          </cell>
          <cell r="N13237">
            <v>0</v>
          </cell>
        </row>
        <row r="13238">
          <cell r="A13238" t="str">
            <v>WH1.520NO_thin180</v>
          </cell>
          <cell r="B13238" t="str">
            <v xml:space="preserve">WH </v>
          </cell>
          <cell r="C13238">
            <v>1.5</v>
          </cell>
          <cell r="D13238">
            <v>20</v>
          </cell>
          <cell r="E13238" t="str">
            <v>NO_thin</v>
          </cell>
          <cell r="F13238" t="str">
            <v>180-185</v>
          </cell>
          <cell r="G13238">
            <v>3.22</v>
          </cell>
          <cell r="H13238">
            <v>-0.24</v>
          </cell>
          <cell r="I13238">
            <v>2.97</v>
          </cell>
          <cell r="J13238">
            <v>14.87</v>
          </cell>
          <cell r="K13238">
            <v>1873.86</v>
          </cell>
          <cell r="L13238">
            <v>0</v>
          </cell>
          <cell r="M13238">
            <v>1873.86</v>
          </cell>
          <cell r="N13238">
            <v>0</v>
          </cell>
        </row>
        <row r="13239">
          <cell r="A13239" t="str">
            <v>WH1.520NO_thin185</v>
          </cell>
          <cell r="B13239" t="str">
            <v xml:space="preserve">WH </v>
          </cell>
          <cell r="C13239">
            <v>1.5</v>
          </cell>
          <cell r="D13239">
            <v>20</v>
          </cell>
          <cell r="E13239" t="str">
            <v>NO_thin</v>
          </cell>
          <cell r="F13239" t="str">
            <v>185-190</v>
          </cell>
          <cell r="G13239">
            <v>3.08</v>
          </cell>
          <cell r="H13239">
            <v>-0.25</v>
          </cell>
          <cell r="I13239">
            <v>2.83</v>
          </cell>
          <cell r="J13239">
            <v>14.17</v>
          </cell>
          <cell r="K13239">
            <v>1888.03</v>
          </cell>
          <cell r="L13239">
            <v>0</v>
          </cell>
          <cell r="M13239">
            <v>1888.03</v>
          </cell>
          <cell r="N13239">
            <v>0</v>
          </cell>
        </row>
        <row r="13240">
          <cell r="A13240" t="str">
            <v>WH1.520NO_thin190</v>
          </cell>
          <cell r="B13240" t="str">
            <v xml:space="preserve">WH </v>
          </cell>
          <cell r="C13240">
            <v>1.5</v>
          </cell>
          <cell r="D13240">
            <v>20</v>
          </cell>
          <cell r="E13240" t="str">
            <v>NO_thin</v>
          </cell>
          <cell r="F13240" t="str">
            <v>190-195</v>
          </cell>
          <cell r="G13240">
            <v>2.94</v>
          </cell>
          <cell r="H13240">
            <v>-0.24</v>
          </cell>
          <cell r="I13240">
            <v>2.7</v>
          </cell>
          <cell r="J13240">
            <v>13.49</v>
          </cell>
          <cell r="K13240">
            <v>1901.52</v>
          </cell>
          <cell r="L13240">
            <v>0</v>
          </cell>
          <cell r="M13240">
            <v>1901.52</v>
          </cell>
          <cell r="N13240">
            <v>0</v>
          </cell>
        </row>
        <row r="13241">
          <cell r="A13241" t="str">
            <v>WH1.520NO_thin195</v>
          </cell>
          <cell r="B13241" t="str">
            <v xml:space="preserve">WH </v>
          </cell>
          <cell r="C13241">
            <v>1.5</v>
          </cell>
          <cell r="D13241">
            <v>20</v>
          </cell>
          <cell r="E13241" t="str">
            <v>NO_thin</v>
          </cell>
          <cell r="F13241" t="str">
            <v>195-200</v>
          </cell>
          <cell r="G13241">
            <v>2.78</v>
          </cell>
          <cell r="H13241">
            <v>-0.24</v>
          </cell>
          <cell r="I13241">
            <v>2.54</v>
          </cell>
          <cell r="J13241">
            <v>12.68</v>
          </cell>
          <cell r="K13241">
            <v>1914.21</v>
          </cell>
          <cell r="L13241">
            <v>0</v>
          </cell>
          <cell r="M13241">
            <v>1914.21</v>
          </cell>
          <cell r="N13241">
            <v>0</v>
          </cell>
        </row>
        <row r="13242">
          <cell r="A13242" t="str">
            <v>WH1.520Thinned000</v>
          </cell>
          <cell r="B13242" t="str">
            <v xml:space="preserve">WH </v>
          </cell>
          <cell r="C13242">
            <v>1.5</v>
          </cell>
          <cell r="D13242">
            <v>20</v>
          </cell>
          <cell r="E13242" t="str">
            <v>Thinned</v>
          </cell>
          <cell r="F13242" t="str">
            <v xml:space="preserve">  0-5</v>
          </cell>
          <cell r="G13242">
            <v>1.61</v>
          </cell>
          <cell r="H13242">
            <v>1.26</v>
          </cell>
          <cell r="I13242">
            <v>2.86</v>
          </cell>
          <cell r="J13242">
            <v>14.32</v>
          </cell>
          <cell r="K13242">
            <v>14.32</v>
          </cell>
          <cell r="L13242">
            <v>0</v>
          </cell>
          <cell r="M13242">
            <v>14.32</v>
          </cell>
          <cell r="N13242">
            <v>0</v>
          </cell>
        </row>
        <row r="13243">
          <cell r="A13243" t="str">
            <v>WH1.520Thinned005</v>
          </cell>
          <cell r="B13243" t="str">
            <v xml:space="preserve">WH </v>
          </cell>
          <cell r="C13243">
            <v>1.5</v>
          </cell>
          <cell r="D13243">
            <v>20</v>
          </cell>
          <cell r="E13243" t="str">
            <v>Thinned</v>
          </cell>
          <cell r="F13243" t="str">
            <v xml:space="preserve">  5-10</v>
          </cell>
          <cell r="G13243">
            <v>4.9000000000000004</v>
          </cell>
          <cell r="H13243">
            <v>1.55</v>
          </cell>
          <cell r="I13243">
            <v>6.45</v>
          </cell>
          <cell r="J13243">
            <v>32.26</v>
          </cell>
          <cell r="K13243">
            <v>46.59</v>
          </cell>
          <cell r="L13243">
            <v>0</v>
          </cell>
          <cell r="M13243">
            <v>46.59</v>
          </cell>
          <cell r="N13243">
            <v>0</v>
          </cell>
        </row>
        <row r="13244">
          <cell r="A13244" t="str">
            <v>WH1.520Thinned010</v>
          </cell>
          <cell r="B13244" t="str">
            <v xml:space="preserve">WH </v>
          </cell>
          <cell r="C13244">
            <v>1.5</v>
          </cell>
          <cell r="D13244">
            <v>20</v>
          </cell>
          <cell r="E13244" t="str">
            <v>Thinned</v>
          </cell>
          <cell r="F13244" t="str">
            <v xml:space="preserve"> 10-15</v>
          </cell>
          <cell r="G13244">
            <v>14.96</v>
          </cell>
          <cell r="H13244">
            <v>1.56</v>
          </cell>
          <cell r="I13244">
            <v>16.52</v>
          </cell>
          <cell r="J13244">
            <v>82.6</v>
          </cell>
          <cell r="K13244">
            <v>129.18</v>
          </cell>
          <cell r="L13244">
            <v>0</v>
          </cell>
          <cell r="M13244">
            <v>129.18</v>
          </cell>
          <cell r="N13244">
            <v>0</v>
          </cell>
        </row>
        <row r="13245">
          <cell r="A13245" t="str">
            <v>WH1.520Thinned015</v>
          </cell>
          <cell r="B13245" t="str">
            <v xml:space="preserve">WH </v>
          </cell>
          <cell r="C13245">
            <v>1.5</v>
          </cell>
          <cell r="D13245">
            <v>20</v>
          </cell>
          <cell r="E13245" t="str">
            <v>Thinned</v>
          </cell>
          <cell r="F13245" t="str">
            <v xml:space="preserve"> 15-20</v>
          </cell>
          <cell r="G13245">
            <v>35.17</v>
          </cell>
          <cell r="H13245">
            <v>3.91</v>
          </cell>
          <cell r="I13245">
            <v>39.08</v>
          </cell>
          <cell r="J13245">
            <v>195.38</v>
          </cell>
          <cell r="K13245">
            <v>324.56</v>
          </cell>
          <cell r="L13245">
            <v>0</v>
          </cell>
          <cell r="M13245">
            <v>324.56</v>
          </cell>
          <cell r="N13245">
            <v>0</v>
          </cell>
        </row>
        <row r="13246">
          <cell r="A13246" t="str">
            <v>WH1.520Thinned020</v>
          </cell>
          <cell r="B13246" t="str">
            <v xml:space="preserve">WH </v>
          </cell>
          <cell r="C13246">
            <v>1.5</v>
          </cell>
          <cell r="D13246">
            <v>20</v>
          </cell>
          <cell r="E13246" t="str">
            <v>Thinned</v>
          </cell>
          <cell r="F13246" t="str">
            <v xml:space="preserve"> 20-25</v>
          </cell>
          <cell r="G13246">
            <v>2.86</v>
          </cell>
          <cell r="H13246">
            <v>3.43</v>
          </cell>
          <cell r="I13246">
            <v>6.29</v>
          </cell>
          <cell r="J13246">
            <v>31.45</v>
          </cell>
          <cell r="K13246">
            <v>356.01</v>
          </cell>
          <cell r="L13246">
            <v>-0.31</v>
          </cell>
          <cell r="M13246">
            <v>355.7</v>
          </cell>
          <cell r="N13246">
            <v>17.88</v>
          </cell>
        </row>
        <row r="13247">
          <cell r="A13247" t="str">
            <v>WH1.520Thinned025</v>
          </cell>
          <cell r="B13247" t="str">
            <v xml:space="preserve">WH </v>
          </cell>
          <cell r="C13247">
            <v>1.5</v>
          </cell>
          <cell r="D13247">
            <v>20</v>
          </cell>
          <cell r="E13247" t="str">
            <v>Thinned</v>
          </cell>
          <cell r="F13247" t="str">
            <v xml:space="preserve"> 25-30</v>
          </cell>
          <cell r="G13247">
            <v>10.24</v>
          </cell>
          <cell r="H13247">
            <v>-0.7</v>
          </cell>
          <cell r="I13247">
            <v>9.5399999999999991</v>
          </cell>
          <cell r="J13247">
            <v>47.7</v>
          </cell>
          <cell r="K13247">
            <v>403.71</v>
          </cell>
          <cell r="L13247">
            <v>-0.54</v>
          </cell>
          <cell r="M13247">
            <v>403.16999999999996</v>
          </cell>
          <cell r="N13247">
            <v>13.4</v>
          </cell>
        </row>
        <row r="13248">
          <cell r="A13248" t="str">
            <v>WH1.520Thinned030</v>
          </cell>
          <cell r="B13248" t="str">
            <v xml:space="preserve">WH </v>
          </cell>
          <cell r="C13248">
            <v>1.5</v>
          </cell>
          <cell r="D13248">
            <v>20</v>
          </cell>
          <cell r="E13248" t="str">
            <v>Thinned</v>
          </cell>
          <cell r="F13248" t="str">
            <v xml:space="preserve"> 30-35</v>
          </cell>
          <cell r="G13248">
            <v>11.58</v>
          </cell>
          <cell r="H13248">
            <v>2.5</v>
          </cell>
          <cell r="I13248">
            <v>14.08</v>
          </cell>
          <cell r="J13248">
            <v>70.400000000000006</v>
          </cell>
          <cell r="K13248">
            <v>474.11</v>
          </cell>
          <cell r="L13248">
            <v>-1.92</v>
          </cell>
          <cell r="M13248">
            <v>472.19</v>
          </cell>
          <cell r="N13248">
            <v>8.5399999999999991</v>
          </cell>
        </row>
        <row r="13249">
          <cell r="A13249" t="str">
            <v>WH1.520Thinned035</v>
          </cell>
          <cell r="B13249" t="str">
            <v xml:space="preserve">WH </v>
          </cell>
          <cell r="C13249">
            <v>1.5</v>
          </cell>
          <cell r="D13249">
            <v>20</v>
          </cell>
          <cell r="E13249" t="str">
            <v>Thinned</v>
          </cell>
          <cell r="F13249" t="str">
            <v xml:space="preserve"> 35-40</v>
          </cell>
          <cell r="G13249">
            <v>10.62</v>
          </cell>
          <cell r="H13249">
            <v>0.84</v>
          </cell>
          <cell r="I13249">
            <v>11.46</v>
          </cell>
          <cell r="J13249">
            <v>57.3</v>
          </cell>
          <cell r="K13249">
            <v>531.41</v>
          </cell>
          <cell r="L13249">
            <v>-3.36</v>
          </cell>
          <cell r="M13249">
            <v>528.04999999999995</v>
          </cell>
          <cell r="N13249">
            <v>8.9499999999999993</v>
          </cell>
        </row>
        <row r="13250">
          <cell r="A13250" t="str">
            <v>WH1.520Thinned040</v>
          </cell>
          <cell r="B13250" t="str">
            <v xml:space="preserve">WH </v>
          </cell>
          <cell r="C13250">
            <v>1.5</v>
          </cell>
          <cell r="D13250">
            <v>20</v>
          </cell>
          <cell r="E13250" t="str">
            <v>Thinned</v>
          </cell>
          <cell r="F13250" t="str">
            <v xml:space="preserve"> 40-45</v>
          </cell>
          <cell r="G13250">
            <v>8.44</v>
          </cell>
          <cell r="H13250">
            <v>0.42</v>
          </cell>
          <cell r="I13250">
            <v>8.86</v>
          </cell>
          <cell r="J13250">
            <v>44.32</v>
          </cell>
          <cell r="K13250">
            <v>575.72</v>
          </cell>
          <cell r="L13250">
            <v>-4.8</v>
          </cell>
          <cell r="M13250">
            <v>570.92000000000007</v>
          </cell>
          <cell r="N13250">
            <v>8.8800000000000008</v>
          </cell>
        </row>
        <row r="13251">
          <cell r="A13251" t="str">
            <v>WH1.520Thinned045</v>
          </cell>
          <cell r="B13251" t="str">
            <v xml:space="preserve">WH </v>
          </cell>
          <cell r="C13251">
            <v>1.5</v>
          </cell>
          <cell r="D13251">
            <v>20</v>
          </cell>
          <cell r="E13251" t="str">
            <v>Thinned</v>
          </cell>
          <cell r="F13251" t="str">
            <v xml:space="preserve"> 45-50</v>
          </cell>
          <cell r="G13251">
            <v>7.55</v>
          </cell>
          <cell r="H13251">
            <v>-0.17</v>
          </cell>
          <cell r="I13251">
            <v>7.37</v>
          </cell>
          <cell r="J13251">
            <v>36.86</v>
          </cell>
          <cell r="K13251">
            <v>612.59</v>
          </cell>
          <cell r="L13251">
            <v>-6.24</v>
          </cell>
          <cell r="M13251">
            <v>606.35</v>
          </cell>
          <cell r="N13251">
            <v>8.9600000000000009</v>
          </cell>
        </row>
        <row r="13252">
          <cell r="A13252" t="str">
            <v>WH1.520Thinned050</v>
          </cell>
          <cell r="B13252" t="str">
            <v xml:space="preserve">WH </v>
          </cell>
          <cell r="C13252">
            <v>1.5</v>
          </cell>
          <cell r="D13252">
            <v>20</v>
          </cell>
          <cell r="E13252" t="str">
            <v>Thinned</v>
          </cell>
          <cell r="F13252" t="str">
            <v xml:space="preserve"> 50-55</v>
          </cell>
          <cell r="G13252">
            <v>7.74</v>
          </cell>
          <cell r="H13252">
            <v>-0.42</v>
          </cell>
          <cell r="I13252">
            <v>7.32</v>
          </cell>
          <cell r="J13252">
            <v>36.6</v>
          </cell>
          <cell r="K13252">
            <v>649.19000000000005</v>
          </cell>
          <cell r="L13252">
            <v>-7.67</v>
          </cell>
          <cell r="M13252">
            <v>641.5200000000001</v>
          </cell>
          <cell r="N13252">
            <v>8.84</v>
          </cell>
        </row>
        <row r="13253">
          <cell r="A13253" t="str">
            <v>WH1.520Thinned055</v>
          </cell>
          <cell r="B13253" t="str">
            <v xml:space="preserve">WH </v>
          </cell>
          <cell r="C13253">
            <v>1.5</v>
          </cell>
          <cell r="D13253">
            <v>20</v>
          </cell>
          <cell r="E13253" t="str">
            <v>Thinned</v>
          </cell>
          <cell r="F13253" t="str">
            <v xml:space="preserve"> 55-60</v>
          </cell>
          <cell r="G13253">
            <v>6.39</v>
          </cell>
          <cell r="H13253">
            <v>-0.24</v>
          </cell>
          <cell r="I13253">
            <v>6.15</v>
          </cell>
          <cell r="J13253">
            <v>30.73</v>
          </cell>
          <cell r="K13253">
            <v>679.92</v>
          </cell>
          <cell r="L13253">
            <v>-8.98</v>
          </cell>
          <cell r="M13253">
            <v>670.93999999999994</v>
          </cell>
          <cell r="N13253">
            <v>8.11</v>
          </cell>
        </row>
        <row r="13254">
          <cell r="A13254" t="str">
            <v>WH1.520Thinned060</v>
          </cell>
          <cell r="B13254" t="str">
            <v xml:space="preserve">WH </v>
          </cell>
          <cell r="C13254">
            <v>1.5</v>
          </cell>
          <cell r="D13254">
            <v>20</v>
          </cell>
          <cell r="E13254" t="str">
            <v>Thinned</v>
          </cell>
          <cell r="F13254" t="str">
            <v xml:space="preserve"> 60-65</v>
          </cell>
          <cell r="G13254">
            <v>6.86</v>
          </cell>
          <cell r="H13254">
            <v>-0.34</v>
          </cell>
          <cell r="I13254">
            <v>6.53</v>
          </cell>
          <cell r="J13254">
            <v>32.630000000000003</v>
          </cell>
          <cell r="K13254">
            <v>712.55</v>
          </cell>
          <cell r="L13254">
            <v>-10.220000000000001</v>
          </cell>
          <cell r="M13254">
            <v>702.32999999999993</v>
          </cell>
          <cell r="N13254">
            <v>7.67</v>
          </cell>
        </row>
        <row r="13255">
          <cell r="A13255" t="str">
            <v>WH1.520Thinned065</v>
          </cell>
          <cell r="B13255" t="str">
            <v xml:space="preserve">WH </v>
          </cell>
          <cell r="C13255">
            <v>1.5</v>
          </cell>
          <cell r="D13255">
            <v>20</v>
          </cell>
          <cell r="E13255" t="str">
            <v>Thinned</v>
          </cell>
          <cell r="F13255" t="str">
            <v xml:space="preserve"> 65-70</v>
          </cell>
          <cell r="G13255">
            <v>6.06</v>
          </cell>
          <cell r="H13255">
            <v>-0.25</v>
          </cell>
          <cell r="I13255">
            <v>5.81</v>
          </cell>
          <cell r="J13255">
            <v>29.04</v>
          </cell>
          <cell r="K13255">
            <v>741.59</v>
          </cell>
          <cell r="L13255">
            <v>-11.39</v>
          </cell>
          <cell r="M13255">
            <v>730.2</v>
          </cell>
          <cell r="N13255">
            <v>7.28</v>
          </cell>
        </row>
        <row r="13256">
          <cell r="A13256" t="str">
            <v>WH1.520Thinned070</v>
          </cell>
          <cell r="B13256" t="str">
            <v xml:space="preserve">WH </v>
          </cell>
          <cell r="C13256">
            <v>1.5</v>
          </cell>
          <cell r="D13256">
            <v>20</v>
          </cell>
          <cell r="E13256" t="str">
            <v>Thinned</v>
          </cell>
          <cell r="F13256" t="str">
            <v xml:space="preserve"> 70-75</v>
          </cell>
          <cell r="G13256">
            <v>6.92</v>
          </cell>
          <cell r="H13256">
            <v>-0.14000000000000001</v>
          </cell>
          <cell r="I13256">
            <v>6.78</v>
          </cell>
          <cell r="J13256">
            <v>33.9</v>
          </cell>
          <cell r="K13256">
            <v>775.49</v>
          </cell>
          <cell r="L13256">
            <v>-12.52</v>
          </cell>
          <cell r="M13256">
            <v>762.97</v>
          </cell>
          <cell r="N13256">
            <v>6.99</v>
          </cell>
        </row>
        <row r="13257">
          <cell r="A13257" t="str">
            <v>WH1.520Thinned075</v>
          </cell>
          <cell r="B13257" t="str">
            <v xml:space="preserve">WH </v>
          </cell>
          <cell r="C13257">
            <v>1.5</v>
          </cell>
          <cell r="D13257">
            <v>20</v>
          </cell>
          <cell r="E13257" t="str">
            <v>Thinned</v>
          </cell>
          <cell r="F13257" t="str">
            <v xml:space="preserve"> 75-80</v>
          </cell>
          <cell r="G13257">
            <v>5.58</v>
          </cell>
          <cell r="H13257">
            <v>-0.04</v>
          </cell>
          <cell r="I13257">
            <v>5.54</v>
          </cell>
          <cell r="J13257">
            <v>27.7</v>
          </cell>
          <cell r="K13257">
            <v>803.19</v>
          </cell>
          <cell r="L13257">
            <v>-13.61</v>
          </cell>
          <cell r="M13257">
            <v>789.58</v>
          </cell>
          <cell r="N13257">
            <v>6.76</v>
          </cell>
        </row>
        <row r="13258">
          <cell r="A13258" t="str">
            <v>WH1.520Thinned080</v>
          </cell>
          <cell r="B13258" t="str">
            <v xml:space="preserve">WH </v>
          </cell>
          <cell r="C13258">
            <v>1.5</v>
          </cell>
          <cell r="D13258">
            <v>20</v>
          </cell>
          <cell r="E13258" t="str">
            <v>Thinned</v>
          </cell>
          <cell r="F13258" t="str">
            <v xml:space="preserve"> 80-85</v>
          </cell>
          <cell r="G13258">
            <v>6.06</v>
          </cell>
          <cell r="H13258">
            <v>0.08</v>
          </cell>
          <cell r="I13258">
            <v>6.15</v>
          </cell>
          <cell r="J13258">
            <v>30.73</v>
          </cell>
          <cell r="K13258">
            <v>833.92</v>
          </cell>
          <cell r="L13258">
            <v>-14.68</v>
          </cell>
          <cell r="M13258">
            <v>819.24</v>
          </cell>
          <cell r="N13258">
            <v>6.64</v>
          </cell>
        </row>
        <row r="13259">
          <cell r="A13259" t="str">
            <v>WH1.520Thinned085</v>
          </cell>
          <cell r="B13259" t="str">
            <v xml:space="preserve">WH </v>
          </cell>
          <cell r="C13259">
            <v>1.5</v>
          </cell>
          <cell r="D13259">
            <v>20</v>
          </cell>
          <cell r="E13259" t="str">
            <v>Thinned</v>
          </cell>
          <cell r="F13259" t="str">
            <v xml:space="preserve"> 85-90</v>
          </cell>
          <cell r="G13259">
            <v>5.23</v>
          </cell>
          <cell r="H13259">
            <v>0.06</v>
          </cell>
          <cell r="I13259">
            <v>5.29</v>
          </cell>
          <cell r="J13259">
            <v>26.43</v>
          </cell>
          <cell r="K13259">
            <v>860.35</v>
          </cell>
          <cell r="L13259">
            <v>-15.73</v>
          </cell>
          <cell r="M13259">
            <v>844.62</v>
          </cell>
          <cell r="N13259">
            <v>6.53</v>
          </cell>
        </row>
        <row r="13260">
          <cell r="A13260" t="str">
            <v>WH1.520Thinned090</v>
          </cell>
          <cell r="B13260" t="str">
            <v xml:space="preserve">WH </v>
          </cell>
          <cell r="C13260">
            <v>1.5</v>
          </cell>
          <cell r="D13260">
            <v>20</v>
          </cell>
          <cell r="E13260" t="str">
            <v>Thinned</v>
          </cell>
          <cell r="F13260" t="str">
            <v xml:space="preserve"> 90-95</v>
          </cell>
          <cell r="G13260">
            <v>4.8499999999999996</v>
          </cell>
          <cell r="H13260">
            <v>0.01</v>
          </cell>
          <cell r="I13260">
            <v>4.8600000000000003</v>
          </cell>
          <cell r="J13260">
            <v>24.31</v>
          </cell>
          <cell r="K13260">
            <v>884.67</v>
          </cell>
          <cell r="L13260">
            <v>-16.77</v>
          </cell>
          <cell r="M13260">
            <v>867.9</v>
          </cell>
          <cell r="N13260">
            <v>6.42</v>
          </cell>
        </row>
        <row r="13261">
          <cell r="A13261" t="str">
            <v>WH1.520Thinned095</v>
          </cell>
          <cell r="B13261" t="str">
            <v xml:space="preserve">WH </v>
          </cell>
          <cell r="C13261">
            <v>1.5</v>
          </cell>
          <cell r="D13261">
            <v>20</v>
          </cell>
          <cell r="E13261" t="str">
            <v>Thinned</v>
          </cell>
          <cell r="F13261" t="str">
            <v xml:space="preserve"> 95-100</v>
          </cell>
          <cell r="G13261">
            <v>4.47</v>
          </cell>
          <cell r="H13261">
            <v>-0.03</v>
          </cell>
          <cell r="I13261">
            <v>4.4400000000000004</v>
          </cell>
          <cell r="J13261">
            <v>22.2</v>
          </cell>
          <cell r="K13261">
            <v>906.87</v>
          </cell>
          <cell r="L13261">
            <v>-17.79</v>
          </cell>
          <cell r="M13261">
            <v>889.08</v>
          </cell>
          <cell r="N13261">
            <v>6.32</v>
          </cell>
        </row>
        <row r="13262">
          <cell r="A13262" t="str">
            <v>WH1.520Thinned100</v>
          </cell>
          <cell r="B13262" t="str">
            <v xml:space="preserve">WH </v>
          </cell>
          <cell r="C13262">
            <v>1.5</v>
          </cell>
          <cell r="D13262">
            <v>20</v>
          </cell>
          <cell r="E13262" t="str">
            <v>Thinned</v>
          </cell>
          <cell r="F13262" t="str">
            <v>100-105</v>
          </cell>
          <cell r="G13262">
            <v>4.17</v>
          </cell>
          <cell r="H13262">
            <v>-0.05</v>
          </cell>
          <cell r="I13262">
            <v>4.12</v>
          </cell>
          <cell r="J13262">
            <v>20.61</v>
          </cell>
          <cell r="K13262">
            <v>927.48</v>
          </cell>
          <cell r="L13262">
            <v>-18.79</v>
          </cell>
          <cell r="M13262">
            <v>908.69</v>
          </cell>
          <cell r="N13262">
            <v>6.21</v>
          </cell>
        </row>
        <row r="13263">
          <cell r="A13263" t="str">
            <v>WH1.520Thinned105</v>
          </cell>
          <cell r="B13263" t="str">
            <v xml:space="preserve">WH </v>
          </cell>
          <cell r="C13263">
            <v>1.5</v>
          </cell>
          <cell r="D13263">
            <v>20</v>
          </cell>
          <cell r="E13263" t="str">
            <v>Thinned</v>
          </cell>
          <cell r="F13263" t="str">
            <v>105-110</v>
          </cell>
          <cell r="G13263">
            <v>3.82</v>
          </cell>
          <cell r="H13263">
            <v>-0.08</v>
          </cell>
          <cell r="I13263">
            <v>3.74</v>
          </cell>
          <cell r="J13263">
            <v>18.72</v>
          </cell>
          <cell r="K13263">
            <v>946.2</v>
          </cell>
          <cell r="L13263">
            <v>-19.77</v>
          </cell>
          <cell r="M13263">
            <v>926.43000000000006</v>
          </cell>
          <cell r="N13263">
            <v>6.11</v>
          </cell>
        </row>
        <row r="13264">
          <cell r="A13264" t="str">
            <v>WH1.520Thinned110</v>
          </cell>
          <cell r="B13264" t="str">
            <v xml:space="preserve">WH </v>
          </cell>
          <cell r="C13264">
            <v>1.5</v>
          </cell>
          <cell r="D13264">
            <v>20</v>
          </cell>
          <cell r="E13264" t="str">
            <v>Thinned</v>
          </cell>
          <cell r="F13264" t="str">
            <v>110-115</v>
          </cell>
          <cell r="G13264">
            <v>3.5</v>
          </cell>
          <cell r="H13264">
            <v>-0.1</v>
          </cell>
          <cell r="I13264">
            <v>3.4</v>
          </cell>
          <cell r="J13264">
            <v>17.010000000000002</v>
          </cell>
          <cell r="K13264">
            <v>963.21</v>
          </cell>
          <cell r="L13264">
            <v>-20.75</v>
          </cell>
          <cell r="M13264">
            <v>942.46</v>
          </cell>
          <cell r="N13264">
            <v>6.01</v>
          </cell>
        </row>
        <row r="13265">
          <cell r="A13265" t="str">
            <v>WH1.520Thinned115</v>
          </cell>
          <cell r="B13265" t="str">
            <v xml:space="preserve">WH </v>
          </cell>
          <cell r="C13265">
            <v>1.5</v>
          </cell>
          <cell r="D13265">
            <v>20</v>
          </cell>
          <cell r="E13265" t="str">
            <v>Thinned</v>
          </cell>
          <cell r="F13265" t="str">
            <v>115-120</v>
          </cell>
          <cell r="G13265">
            <v>3.15</v>
          </cell>
          <cell r="H13265">
            <v>-0.12</v>
          </cell>
          <cell r="I13265">
            <v>3.04</v>
          </cell>
          <cell r="J13265">
            <v>15.18</v>
          </cell>
          <cell r="K13265">
            <v>978.39</v>
          </cell>
          <cell r="L13265">
            <v>-21.7</v>
          </cell>
          <cell r="M13265">
            <v>956.68999999999994</v>
          </cell>
          <cell r="N13265">
            <v>5.91</v>
          </cell>
        </row>
        <row r="13266">
          <cell r="A13266" t="str">
            <v>WH1.520Thinned120</v>
          </cell>
          <cell r="B13266" t="str">
            <v xml:space="preserve">WH </v>
          </cell>
          <cell r="C13266">
            <v>1.5</v>
          </cell>
          <cell r="D13266">
            <v>20</v>
          </cell>
          <cell r="E13266" t="str">
            <v>Thinned</v>
          </cell>
          <cell r="F13266" t="str">
            <v>120-125</v>
          </cell>
          <cell r="G13266">
            <v>2.98</v>
          </cell>
          <cell r="H13266">
            <v>-0.13</v>
          </cell>
          <cell r="I13266">
            <v>2.85</v>
          </cell>
          <cell r="J13266">
            <v>14.26</v>
          </cell>
          <cell r="K13266">
            <v>992.65</v>
          </cell>
          <cell r="L13266">
            <v>-22.63</v>
          </cell>
          <cell r="M13266">
            <v>970.02</v>
          </cell>
          <cell r="N13266">
            <v>5.81</v>
          </cell>
        </row>
        <row r="13267">
          <cell r="A13267" t="str">
            <v>WH1.520Thinned125</v>
          </cell>
          <cell r="B13267" t="str">
            <v xml:space="preserve">WH </v>
          </cell>
          <cell r="C13267">
            <v>1.5</v>
          </cell>
          <cell r="D13267">
            <v>20</v>
          </cell>
          <cell r="E13267" t="str">
            <v>Thinned</v>
          </cell>
          <cell r="F13267" t="str">
            <v>125-130</v>
          </cell>
          <cell r="G13267">
            <v>2.75</v>
          </cell>
          <cell r="H13267">
            <v>-0.14000000000000001</v>
          </cell>
          <cell r="I13267">
            <v>2.61</v>
          </cell>
          <cell r="J13267">
            <v>13.04</v>
          </cell>
          <cell r="K13267">
            <v>1005.69</v>
          </cell>
          <cell r="L13267">
            <v>-23.55</v>
          </cell>
          <cell r="M13267">
            <v>982.1400000000001</v>
          </cell>
          <cell r="N13267">
            <v>5.71</v>
          </cell>
        </row>
        <row r="13268">
          <cell r="A13268" t="str">
            <v>WH1.520Thinned130</v>
          </cell>
          <cell r="B13268" t="str">
            <v xml:space="preserve">WH </v>
          </cell>
          <cell r="C13268">
            <v>1.5</v>
          </cell>
          <cell r="D13268">
            <v>20</v>
          </cell>
          <cell r="E13268" t="str">
            <v>Thinned</v>
          </cell>
          <cell r="F13268" t="str">
            <v>130-135</v>
          </cell>
          <cell r="G13268">
            <v>2.54</v>
          </cell>
          <cell r="H13268">
            <v>-0.14000000000000001</v>
          </cell>
          <cell r="I13268">
            <v>2.39</v>
          </cell>
          <cell r="J13268">
            <v>11.97</v>
          </cell>
          <cell r="K13268">
            <v>1017.66</v>
          </cell>
          <cell r="L13268">
            <v>-24.46</v>
          </cell>
          <cell r="M13268">
            <v>993.19999999999993</v>
          </cell>
          <cell r="N13268">
            <v>5.6</v>
          </cell>
        </row>
        <row r="13269">
          <cell r="A13269" t="str">
            <v>WH1.520Thinned135</v>
          </cell>
          <cell r="B13269" t="str">
            <v xml:space="preserve">WH </v>
          </cell>
          <cell r="C13269">
            <v>1.5</v>
          </cell>
          <cell r="D13269">
            <v>20</v>
          </cell>
          <cell r="E13269" t="str">
            <v>Thinned</v>
          </cell>
          <cell r="F13269" t="str">
            <v>135-140</v>
          </cell>
          <cell r="G13269">
            <v>2.3199999999999998</v>
          </cell>
          <cell r="H13269">
            <v>-0.15</v>
          </cell>
          <cell r="I13269">
            <v>2.1800000000000002</v>
          </cell>
          <cell r="J13269">
            <v>10.89</v>
          </cell>
          <cell r="K13269">
            <v>1028.55</v>
          </cell>
          <cell r="L13269">
            <v>-25.35</v>
          </cell>
          <cell r="M13269">
            <v>1003.1999999999999</v>
          </cell>
          <cell r="N13269">
            <v>5.5</v>
          </cell>
        </row>
        <row r="13270">
          <cell r="A13270" t="str">
            <v>WH1.520Thinned140</v>
          </cell>
          <cell r="B13270" t="str">
            <v xml:space="preserve">WH </v>
          </cell>
          <cell r="C13270">
            <v>1.5</v>
          </cell>
          <cell r="D13270">
            <v>20</v>
          </cell>
          <cell r="E13270" t="str">
            <v>Thinned</v>
          </cell>
          <cell r="F13270" t="str">
            <v>140-145</v>
          </cell>
          <cell r="G13270">
            <v>2.13</v>
          </cell>
          <cell r="H13270">
            <v>-0.14000000000000001</v>
          </cell>
          <cell r="I13270">
            <v>1.98</v>
          </cell>
          <cell r="J13270">
            <v>9.9</v>
          </cell>
          <cell r="K13270">
            <v>1038.46</v>
          </cell>
          <cell r="L13270">
            <v>-26.22</v>
          </cell>
          <cell r="M13270">
            <v>1012.24</v>
          </cell>
          <cell r="N13270">
            <v>5.4</v>
          </cell>
        </row>
        <row r="13271">
          <cell r="A13271" t="str">
            <v>WH1.520Thinned145</v>
          </cell>
          <cell r="B13271" t="str">
            <v xml:space="preserve">WH </v>
          </cell>
          <cell r="C13271">
            <v>1.5</v>
          </cell>
          <cell r="D13271">
            <v>20</v>
          </cell>
          <cell r="E13271" t="str">
            <v>Thinned</v>
          </cell>
          <cell r="F13271" t="str">
            <v>145-150</v>
          </cell>
          <cell r="G13271">
            <v>1.93</v>
          </cell>
          <cell r="H13271">
            <v>-0.14000000000000001</v>
          </cell>
          <cell r="I13271">
            <v>1.79</v>
          </cell>
          <cell r="J13271">
            <v>8.94</v>
          </cell>
          <cell r="K13271">
            <v>1047.3900000000001</v>
          </cell>
          <cell r="L13271">
            <v>-27.07</v>
          </cell>
          <cell r="M13271">
            <v>1020.32</v>
          </cell>
          <cell r="N13271">
            <v>5.29</v>
          </cell>
        </row>
        <row r="13272">
          <cell r="A13272" t="str">
            <v>WH1.520Thinned150</v>
          </cell>
          <cell r="B13272" t="str">
            <v xml:space="preserve">WH </v>
          </cell>
          <cell r="C13272">
            <v>1.5</v>
          </cell>
          <cell r="D13272">
            <v>20</v>
          </cell>
          <cell r="E13272" t="str">
            <v>Thinned</v>
          </cell>
          <cell r="F13272" t="str">
            <v>150-155</v>
          </cell>
          <cell r="G13272">
            <v>1.74</v>
          </cell>
          <cell r="H13272">
            <v>-0.14000000000000001</v>
          </cell>
          <cell r="I13272">
            <v>1.6</v>
          </cell>
          <cell r="J13272">
            <v>7.98</v>
          </cell>
          <cell r="K13272">
            <v>1055.3699999999999</v>
          </cell>
          <cell r="L13272">
            <v>-27.91</v>
          </cell>
          <cell r="M13272">
            <v>1027.4599999999998</v>
          </cell>
          <cell r="N13272">
            <v>5.19</v>
          </cell>
        </row>
        <row r="13273">
          <cell r="A13273" t="str">
            <v>WH1.520Thinned155</v>
          </cell>
          <cell r="B13273" t="str">
            <v xml:space="preserve">WH </v>
          </cell>
          <cell r="C13273">
            <v>1.5</v>
          </cell>
          <cell r="D13273">
            <v>20</v>
          </cell>
          <cell r="E13273" t="str">
            <v>Thinned</v>
          </cell>
          <cell r="F13273" t="str">
            <v>155-160</v>
          </cell>
          <cell r="G13273">
            <v>1.56</v>
          </cell>
          <cell r="H13273">
            <v>-0.14000000000000001</v>
          </cell>
          <cell r="I13273">
            <v>1.41</v>
          </cell>
          <cell r="J13273">
            <v>7.06</v>
          </cell>
          <cell r="K13273">
            <v>1062.44</v>
          </cell>
          <cell r="L13273">
            <v>-28.73</v>
          </cell>
          <cell r="M13273">
            <v>1033.71</v>
          </cell>
          <cell r="N13273">
            <v>5.08</v>
          </cell>
        </row>
        <row r="13274">
          <cell r="A13274" t="str">
            <v>WH1.520Thinned160</v>
          </cell>
          <cell r="B13274" t="str">
            <v xml:space="preserve">WH </v>
          </cell>
          <cell r="C13274">
            <v>1.5</v>
          </cell>
          <cell r="D13274">
            <v>20</v>
          </cell>
          <cell r="E13274" t="str">
            <v>Thinned</v>
          </cell>
          <cell r="F13274" t="str">
            <v>160-165</v>
          </cell>
          <cell r="G13274">
            <v>1.36</v>
          </cell>
          <cell r="H13274">
            <v>-0.15</v>
          </cell>
          <cell r="I13274">
            <v>1.22</v>
          </cell>
          <cell r="J13274">
            <v>6.1</v>
          </cell>
          <cell r="K13274">
            <v>1068.53</v>
          </cell>
          <cell r="L13274">
            <v>-29.53</v>
          </cell>
          <cell r="M13274">
            <v>1039</v>
          </cell>
          <cell r="N13274">
            <v>4.9800000000000004</v>
          </cell>
        </row>
        <row r="13275">
          <cell r="A13275" t="str">
            <v>WH1.520Thinned165</v>
          </cell>
          <cell r="B13275" t="str">
            <v xml:space="preserve">WH </v>
          </cell>
          <cell r="C13275">
            <v>1.5</v>
          </cell>
          <cell r="D13275">
            <v>20</v>
          </cell>
          <cell r="E13275" t="str">
            <v>Thinned</v>
          </cell>
          <cell r="F13275" t="str">
            <v>165-170</v>
          </cell>
          <cell r="G13275">
            <v>1.18</v>
          </cell>
          <cell r="H13275">
            <v>-0.15</v>
          </cell>
          <cell r="I13275">
            <v>1.03</v>
          </cell>
          <cell r="J13275">
            <v>5.15</v>
          </cell>
          <cell r="K13275">
            <v>1073.69</v>
          </cell>
          <cell r="L13275">
            <v>-30.32</v>
          </cell>
          <cell r="M13275">
            <v>1043.3700000000001</v>
          </cell>
          <cell r="N13275">
            <v>4.88</v>
          </cell>
        </row>
        <row r="13276">
          <cell r="A13276" t="str">
            <v>WH1.520Thinned170</v>
          </cell>
          <cell r="B13276" t="str">
            <v xml:space="preserve">WH </v>
          </cell>
          <cell r="C13276">
            <v>1.5</v>
          </cell>
          <cell r="D13276">
            <v>20</v>
          </cell>
          <cell r="E13276" t="str">
            <v>Thinned</v>
          </cell>
          <cell r="F13276" t="str">
            <v>170-175</v>
          </cell>
          <cell r="G13276">
            <v>1</v>
          </cell>
          <cell r="H13276">
            <v>-0.15</v>
          </cell>
          <cell r="I13276">
            <v>0.85</v>
          </cell>
          <cell r="J13276">
            <v>4.2699999999999996</v>
          </cell>
          <cell r="K13276">
            <v>1077.96</v>
          </cell>
          <cell r="L13276">
            <v>-31.09</v>
          </cell>
          <cell r="M13276">
            <v>1046.8700000000001</v>
          </cell>
          <cell r="N13276">
            <v>4.78</v>
          </cell>
        </row>
        <row r="13277">
          <cell r="A13277" t="str">
            <v>WH1.520Thinned175</v>
          </cell>
          <cell r="B13277" t="str">
            <v xml:space="preserve">WH </v>
          </cell>
          <cell r="C13277">
            <v>1.5</v>
          </cell>
          <cell r="D13277">
            <v>20</v>
          </cell>
          <cell r="E13277" t="str">
            <v>Thinned</v>
          </cell>
          <cell r="F13277" t="str">
            <v>175-180</v>
          </cell>
          <cell r="G13277">
            <v>0.83</v>
          </cell>
          <cell r="H13277">
            <v>-0.15</v>
          </cell>
          <cell r="I13277">
            <v>0.68</v>
          </cell>
          <cell r="J13277">
            <v>3.4</v>
          </cell>
          <cell r="K13277">
            <v>1081.3599999999999</v>
          </cell>
          <cell r="L13277">
            <v>-31.85</v>
          </cell>
          <cell r="M13277">
            <v>1049.51</v>
          </cell>
          <cell r="N13277">
            <v>4.68</v>
          </cell>
        </row>
        <row r="13278">
          <cell r="A13278" t="str">
            <v>WH1.520Thinned180</v>
          </cell>
          <cell r="B13278" t="str">
            <v xml:space="preserve">WH </v>
          </cell>
          <cell r="C13278">
            <v>1.5</v>
          </cell>
          <cell r="D13278">
            <v>20</v>
          </cell>
          <cell r="E13278" t="str">
            <v>Thinned</v>
          </cell>
          <cell r="F13278" t="str">
            <v>180-185</v>
          </cell>
          <cell r="G13278">
            <v>0.62</v>
          </cell>
          <cell r="H13278">
            <v>-0.15</v>
          </cell>
          <cell r="I13278">
            <v>0.47</v>
          </cell>
          <cell r="J13278">
            <v>2.37</v>
          </cell>
          <cell r="K13278">
            <v>1083.73</v>
          </cell>
          <cell r="L13278">
            <v>-32.590000000000003</v>
          </cell>
          <cell r="M13278">
            <v>1051.1400000000001</v>
          </cell>
          <cell r="N13278">
            <v>4.59</v>
          </cell>
        </row>
        <row r="13279">
          <cell r="A13279" t="str">
            <v>WH1.520Thinned185</v>
          </cell>
          <cell r="B13279" t="str">
            <v xml:space="preserve">WH </v>
          </cell>
          <cell r="C13279">
            <v>1.5</v>
          </cell>
          <cell r="D13279">
            <v>20</v>
          </cell>
          <cell r="E13279" t="str">
            <v>Thinned</v>
          </cell>
          <cell r="F13279" t="str">
            <v>185-190</v>
          </cell>
          <cell r="G13279">
            <v>0.41</v>
          </cell>
          <cell r="H13279">
            <v>-0.15</v>
          </cell>
          <cell r="I13279">
            <v>0.26</v>
          </cell>
          <cell r="J13279">
            <v>1.31</v>
          </cell>
          <cell r="K13279">
            <v>1085.03</v>
          </cell>
          <cell r="L13279">
            <v>-33.32</v>
          </cell>
          <cell r="M13279">
            <v>1051.71</v>
          </cell>
          <cell r="N13279">
            <v>4.49</v>
          </cell>
        </row>
        <row r="13280">
          <cell r="A13280" t="str">
            <v>WH1.520Thinned190</v>
          </cell>
          <cell r="B13280" t="str">
            <v xml:space="preserve">WH </v>
          </cell>
          <cell r="C13280">
            <v>1.5</v>
          </cell>
          <cell r="D13280">
            <v>20</v>
          </cell>
          <cell r="E13280" t="str">
            <v>Thinned</v>
          </cell>
          <cell r="F13280" t="str">
            <v>190-195</v>
          </cell>
          <cell r="G13280">
            <v>0.27</v>
          </cell>
          <cell r="H13280">
            <v>-0.15</v>
          </cell>
          <cell r="I13280">
            <v>0.12</v>
          </cell>
          <cell r="J13280">
            <v>0.57999999999999996</v>
          </cell>
          <cell r="K13280">
            <v>1085.6099999999999</v>
          </cell>
          <cell r="L13280">
            <v>-34.020000000000003</v>
          </cell>
          <cell r="M13280">
            <v>1051.5899999999999</v>
          </cell>
          <cell r="N13280">
            <v>4.4000000000000004</v>
          </cell>
        </row>
        <row r="13281">
          <cell r="A13281" t="str">
            <v>WH1.520Thinned195</v>
          </cell>
          <cell r="B13281" t="str">
            <v xml:space="preserve">WH </v>
          </cell>
          <cell r="C13281">
            <v>1.5</v>
          </cell>
          <cell r="D13281">
            <v>20</v>
          </cell>
          <cell r="E13281" t="str">
            <v>Thinned</v>
          </cell>
          <cell r="F13281" t="str">
            <v>195-200</v>
          </cell>
          <cell r="G13281">
            <v>0.09</v>
          </cell>
          <cell r="H13281">
            <v>-0.16</v>
          </cell>
          <cell r="I13281">
            <v>-7.0000000000000007E-2</v>
          </cell>
          <cell r="J13281">
            <v>-0.33</v>
          </cell>
          <cell r="K13281">
            <v>1085.28</v>
          </cell>
          <cell r="L13281">
            <v>-34.72</v>
          </cell>
          <cell r="M13281">
            <v>1050.56</v>
          </cell>
          <cell r="N13281">
            <v>4.3099999999999996</v>
          </cell>
        </row>
        <row r="13282">
          <cell r="A13282" t="str">
            <v>WH1.522NO_thin000</v>
          </cell>
          <cell r="B13282" t="str">
            <v xml:space="preserve">WH </v>
          </cell>
          <cell r="C13282">
            <v>1.5</v>
          </cell>
          <cell r="D13282">
            <v>22</v>
          </cell>
          <cell r="E13282" t="str">
            <v>NO_thin</v>
          </cell>
          <cell r="F13282" t="str">
            <v xml:space="preserve">  0-5</v>
          </cell>
          <cell r="G13282">
            <v>2.12</v>
          </cell>
          <cell r="H13282">
            <v>1.36</v>
          </cell>
          <cell r="I13282">
            <v>3.49</v>
          </cell>
          <cell r="J13282">
            <v>17.440000000000001</v>
          </cell>
          <cell r="K13282">
            <v>17.440000000000001</v>
          </cell>
          <cell r="L13282">
            <v>0</v>
          </cell>
          <cell r="M13282">
            <v>17.440000000000001</v>
          </cell>
          <cell r="N13282">
            <v>0</v>
          </cell>
        </row>
        <row r="13283">
          <cell r="A13283" t="str">
            <v>WH1.522NO_thin005</v>
          </cell>
          <cell r="B13283" t="str">
            <v xml:space="preserve">WH </v>
          </cell>
          <cell r="C13283">
            <v>1.5</v>
          </cell>
          <cell r="D13283">
            <v>22</v>
          </cell>
          <cell r="E13283" t="str">
            <v>NO_thin</v>
          </cell>
          <cell r="F13283" t="str">
            <v xml:space="preserve">  5-10</v>
          </cell>
          <cell r="G13283">
            <v>6.48</v>
          </cell>
          <cell r="H13283">
            <v>1.68</v>
          </cell>
          <cell r="I13283">
            <v>8.16</v>
          </cell>
          <cell r="J13283">
            <v>40.799999999999997</v>
          </cell>
          <cell r="K13283">
            <v>58.24</v>
          </cell>
          <cell r="L13283">
            <v>0</v>
          </cell>
          <cell r="M13283">
            <v>58.24</v>
          </cell>
          <cell r="N13283">
            <v>0</v>
          </cell>
        </row>
        <row r="13284">
          <cell r="A13284" t="str">
            <v>WH1.522NO_thin010</v>
          </cell>
          <cell r="B13284" t="str">
            <v xml:space="preserve">WH </v>
          </cell>
          <cell r="C13284">
            <v>1.5</v>
          </cell>
          <cell r="D13284">
            <v>22</v>
          </cell>
          <cell r="E13284" t="str">
            <v>NO_thin</v>
          </cell>
          <cell r="F13284" t="str">
            <v xml:space="preserve"> 10-15</v>
          </cell>
          <cell r="G13284">
            <v>19.77</v>
          </cell>
          <cell r="H13284">
            <v>1.69</v>
          </cell>
          <cell r="I13284">
            <v>21.46</v>
          </cell>
          <cell r="J13284">
            <v>107.32</v>
          </cell>
          <cell r="K13284">
            <v>165.55</v>
          </cell>
          <cell r="L13284">
            <v>0</v>
          </cell>
          <cell r="M13284">
            <v>165.55</v>
          </cell>
          <cell r="N13284">
            <v>0</v>
          </cell>
        </row>
        <row r="13285">
          <cell r="A13285" t="str">
            <v>WH1.522NO_thin015</v>
          </cell>
          <cell r="B13285" t="str">
            <v xml:space="preserve">WH </v>
          </cell>
          <cell r="C13285">
            <v>1.5</v>
          </cell>
          <cell r="D13285">
            <v>22</v>
          </cell>
          <cell r="E13285" t="str">
            <v>NO_thin</v>
          </cell>
          <cell r="F13285" t="str">
            <v xml:space="preserve"> 15-20</v>
          </cell>
          <cell r="G13285">
            <v>39.33</v>
          </cell>
          <cell r="H13285">
            <v>4.6900000000000004</v>
          </cell>
          <cell r="I13285">
            <v>44.02</v>
          </cell>
          <cell r="J13285">
            <v>220.1</v>
          </cell>
          <cell r="K13285">
            <v>385.65</v>
          </cell>
          <cell r="L13285">
            <v>0</v>
          </cell>
          <cell r="M13285">
            <v>385.65</v>
          </cell>
          <cell r="N13285">
            <v>0</v>
          </cell>
        </row>
        <row r="13286">
          <cell r="A13286" t="str">
            <v>WH1.522NO_thin020</v>
          </cell>
          <cell r="B13286" t="str">
            <v xml:space="preserve">WH </v>
          </cell>
          <cell r="C13286">
            <v>1.5</v>
          </cell>
          <cell r="D13286">
            <v>22</v>
          </cell>
          <cell r="E13286" t="str">
            <v>NO_thin</v>
          </cell>
          <cell r="F13286" t="str">
            <v xml:space="preserve"> 20-25</v>
          </cell>
          <cell r="G13286">
            <v>27.75</v>
          </cell>
          <cell r="H13286">
            <v>2.76</v>
          </cell>
          <cell r="I13286">
            <v>30.51</v>
          </cell>
          <cell r="J13286">
            <v>152.54</v>
          </cell>
          <cell r="K13286">
            <v>538.19000000000005</v>
          </cell>
          <cell r="L13286">
            <v>0</v>
          </cell>
          <cell r="M13286">
            <v>538.19000000000005</v>
          </cell>
          <cell r="N13286">
            <v>0</v>
          </cell>
        </row>
        <row r="13287">
          <cell r="A13287" t="str">
            <v>WH1.522NO_thin025</v>
          </cell>
          <cell r="B13287" t="str">
            <v xml:space="preserve">WH </v>
          </cell>
          <cell r="C13287">
            <v>1.5</v>
          </cell>
          <cell r="D13287">
            <v>22</v>
          </cell>
          <cell r="E13287" t="str">
            <v>NO_thin</v>
          </cell>
          <cell r="F13287" t="str">
            <v xml:space="preserve"> 25-30</v>
          </cell>
          <cell r="G13287">
            <v>22.29</v>
          </cell>
          <cell r="H13287">
            <v>7.41</v>
          </cell>
          <cell r="I13287">
            <v>29.7</v>
          </cell>
          <cell r="J13287">
            <v>148.51</v>
          </cell>
          <cell r="K13287">
            <v>686.69</v>
          </cell>
          <cell r="L13287">
            <v>0</v>
          </cell>
          <cell r="M13287">
            <v>686.69</v>
          </cell>
          <cell r="N13287">
            <v>0</v>
          </cell>
        </row>
        <row r="13288">
          <cell r="A13288" t="str">
            <v>WH1.522NO_thin030</v>
          </cell>
          <cell r="B13288" t="str">
            <v xml:space="preserve">WH </v>
          </cell>
          <cell r="C13288">
            <v>1.5</v>
          </cell>
          <cell r="D13288">
            <v>22</v>
          </cell>
          <cell r="E13288" t="str">
            <v>NO_thin</v>
          </cell>
          <cell r="F13288" t="str">
            <v xml:space="preserve"> 30-35</v>
          </cell>
          <cell r="G13288">
            <v>17.3</v>
          </cell>
          <cell r="H13288">
            <v>9.26</v>
          </cell>
          <cell r="I13288">
            <v>26.56</v>
          </cell>
          <cell r="J13288">
            <v>132.80000000000001</v>
          </cell>
          <cell r="K13288">
            <v>819.49</v>
          </cell>
          <cell r="L13288">
            <v>0</v>
          </cell>
          <cell r="M13288">
            <v>819.49</v>
          </cell>
          <cell r="N13288">
            <v>0</v>
          </cell>
        </row>
        <row r="13289">
          <cell r="A13289" t="str">
            <v>WH1.522NO_thin035</v>
          </cell>
          <cell r="B13289" t="str">
            <v xml:space="preserve">WH </v>
          </cell>
          <cell r="C13289">
            <v>1.5</v>
          </cell>
          <cell r="D13289">
            <v>22</v>
          </cell>
          <cell r="E13289" t="str">
            <v>NO_thin</v>
          </cell>
          <cell r="F13289" t="str">
            <v xml:space="preserve"> 35-40</v>
          </cell>
          <cell r="G13289">
            <v>15.96</v>
          </cell>
          <cell r="H13289">
            <v>4.04</v>
          </cell>
          <cell r="I13289">
            <v>20</v>
          </cell>
          <cell r="J13289">
            <v>99.99</v>
          </cell>
          <cell r="K13289">
            <v>919.48</v>
          </cell>
          <cell r="L13289">
            <v>0</v>
          </cell>
          <cell r="M13289">
            <v>919.48</v>
          </cell>
          <cell r="N13289">
            <v>0</v>
          </cell>
        </row>
        <row r="13290">
          <cell r="A13290" t="str">
            <v>WH1.522NO_thin040</v>
          </cell>
          <cell r="B13290" t="str">
            <v xml:space="preserve">WH </v>
          </cell>
          <cell r="C13290">
            <v>1.5</v>
          </cell>
          <cell r="D13290">
            <v>22</v>
          </cell>
          <cell r="E13290" t="str">
            <v>NO_thin</v>
          </cell>
          <cell r="F13290" t="str">
            <v xml:space="preserve"> 40-45</v>
          </cell>
          <cell r="G13290">
            <v>15.16</v>
          </cell>
          <cell r="H13290">
            <v>1.89</v>
          </cell>
          <cell r="I13290">
            <v>17.05</v>
          </cell>
          <cell r="J13290">
            <v>85.24</v>
          </cell>
          <cell r="K13290">
            <v>1004.73</v>
          </cell>
          <cell r="L13290">
            <v>0</v>
          </cell>
          <cell r="M13290">
            <v>1004.73</v>
          </cell>
          <cell r="N13290">
            <v>0</v>
          </cell>
        </row>
        <row r="13291">
          <cell r="A13291" t="str">
            <v>WH1.522NO_thin045</v>
          </cell>
          <cell r="B13291" t="str">
            <v xml:space="preserve">WH </v>
          </cell>
          <cell r="C13291">
            <v>1.5</v>
          </cell>
          <cell r="D13291">
            <v>22</v>
          </cell>
          <cell r="E13291" t="str">
            <v>NO_thin</v>
          </cell>
          <cell r="F13291" t="str">
            <v xml:space="preserve"> 45-50</v>
          </cell>
          <cell r="G13291">
            <v>14.12</v>
          </cell>
          <cell r="H13291">
            <v>0.81</v>
          </cell>
          <cell r="I13291">
            <v>14.93</v>
          </cell>
          <cell r="J13291">
            <v>74.650000000000006</v>
          </cell>
          <cell r="K13291">
            <v>1079.3800000000001</v>
          </cell>
          <cell r="L13291">
            <v>0</v>
          </cell>
          <cell r="M13291">
            <v>1079.3800000000001</v>
          </cell>
          <cell r="N13291">
            <v>0</v>
          </cell>
        </row>
        <row r="13292">
          <cell r="A13292" t="str">
            <v>WH1.522NO_thin050</v>
          </cell>
          <cell r="B13292" t="str">
            <v xml:space="preserve">WH </v>
          </cell>
          <cell r="C13292">
            <v>1.5</v>
          </cell>
          <cell r="D13292">
            <v>22</v>
          </cell>
          <cell r="E13292" t="str">
            <v>NO_thin</v>
          </cell>
          <cell r="F13292" t="str">
            <v xml:space="preserve"> 50-55</v>
          </cell>
          <cell r="G13292">
            <v>13.1</v>
          </cell>
          <cell r="H13292">
            <v>-0.08</v>
          </cell>
          <cell r="I13292">
            <v>13.02</v>
          </cell>
          <cell r="J13292">
            <v>65.12</v>
          </cell>
          <cell r="K13292">
            <v>1144.5</v>
          </cell>
          <cell r="L13292">
            <v>0</v>
          </cell>
          <cell r="M13292">
            <v>1144.5</v>
          </cell>
          <cell r="N13292">
            <v>0</v>
          </cell>
        </row>
        <row r="13293">
          <cell r="A13293" t="str">
            <v>WH1.522NO_thin055</v>
          </cell>
          <cell r="B13293" t="str">
            <v xml:space="preserve">WH </v>
          </cell>
          <cell r="C13293">
            <v>1.5</v>
          </cell>
          <cell r="D13293">
            <v>22</v>
          </cell>
          <cell r="E13293" t="str">
            <v>NO_thin</v>
          </cell>
          <cell r="F13293" t="str">
            <v xml:space="preserve"> 55-60</v>
          </cell>
          <cell r="G13293">
            <v>11.85</v>
          </cell>
          <cell r="H13293">
            <v>-0.55000000000000004</v>
          </cell>
          <cell r="I13293">
            <v>11.3</v>
          </cell>
          <cell r="J13293">
            <v>56.52</v>
          </cell>
          <cell r="K13293">
            <v>1201.02</v>
          </cell>
          <cell r="L13293">
            <v>0</v>
          </cell>
          <cell r="M13293">
            <v>1201.02</v>
          </cell>
          <cell r="N13293">
            <v>0</v>
          </cell>
        </row>
        <row r="13294">
          <cell r="A13294" t="str">
            <v>WH1.522NO_thin060</v>
          </cell>
          <cell r="B13294" t="str">
            <v xml:space="preserve">WH </v>
          </cell>
          <cell r="C13294">
            <v>1.5</v>
          </cell>
          <cell r="D13294">
            <v>22</v>
          </cell>
          <cell r="E13294" t="str">
            <v>NO_thin</v>
          </cell>
          <cell r="F13294" t="str">
            <v xml:space="preserve"> 60-65</v>
          </cell>
          <cell r="G13294">
            <v>10.87</v>
          </cell>
          <cell r="H13294">
            <v>-0.5</v>
          </cell>
          <cell r="I13294">
            <v>10.37</v>
          </cell>
          <cell r="J13294">
            <v>51.85</v>
          </cell>
          <cell r="K13294">
            <v>1252.8699999999999</v>
          </cell>
          <cell r="L13294">
            <v>0</v>
          </cell>
          <cell r="M13294">
            <v>1252.8699999999999</v>
          </cell>
          <cell r="N13294">
            <v>0</v>
          </cell>
        </row>
        <row r="13295">
          <cell r="A13295" t="str">
            <v>WH1.522NO_thin065</v>
          </cell>
          <cell r="B13295" t="str">
            <v xml:space="preserve">WH </v>
          </cell>
          <cell r="C13295">
            <v>1.5</v>
          </cell>
          <cell r="D13295">
            <v>22</v>
          </cell>
          <cell r="E13295" t="str">
            <v>NO_thin</v>
          </cell>
          <cell r="F13295" t="str">
            <v xml:space="preserve"> 65-70</v>
          </cell>
          <cell r="G13295">
            <v>10.44</v>
          </cell>
          <cell r="H13295">
            <v>-0.31</v>
          </cell>
          <cell r="I13295">
            <v>10.130000000000001</v>
          </cell>
          <cell r="J13295">
            <v>50.67</v>
          </cell>
          <cell r="K13295">
            <v>1303.54</v>
          </cell>
          <cell r="L13295">
            <v>0</v>
          </cell>
          <cell r="M13295">
            <v>1303.54</v>
          </cell>
          <cell r="N13295">
            <v>0</v>
          </cell>
        </row>
        <row r="13296">
          <cell r="A13296" t="str">
            <v>WH1.522NO_thin070</v>
          </cell>
          <cell r="B13296" t="str">
            <v xml:space="preserve">WH </v>
          </cell>
          <cell r="C13296">
            <v>1.5</v>
          </cell>
          <cell r="D13296">
            <v>22</v>
          </cell>
          <cell r="E13296" t="str">
            <v>NO_thin</v>
          </cell>
          <cell r="F13296" t="str">
            <v xml:space="preserve"> 70-75</v>
          </cell>
          <cell r="G13296">
            <v>10.14</v>
          </cell>
          <cell r="H13296">
            <v>0.55000000000000004</v>
          </cell>
          <cell r="I13296">
            <v>10.69</v>
          </cell>
          <cell r="J13296">
            <v>53.45</v>
          </cell>
          <cell r="K13296">
            <v>1356.99</v>
          </cell>
          <cell r="L13296">
            <v>0</v>
          </cell>
          <cell r="M13296">
            <v>1356.99</v>
          </cell>
          <cell r="N13296">
            <v>0</v>
          </cell>
        </row>
        <row r="13297">
          <cell r="A13297" t="str">
            <v>WH1.522NO_thin075</v>
          </cell>
          <cell r="B13297" t="str">
            <v xml:space="preserve">WH </v>
          </cell>
          <cell r="C13297">
            <v>1.5</v>
          </cell>
          <cell r="D13297">
            <v>22</v>
          </cell>
          <cell r="E13297" t="str">
            <v>NO_thin</v>
          </cell>
          <cell r="F13297" t="str">
            <v xml:space="preserve"> 75-80</v>
          </cell>
          <cell r="G13297">
            <v>9.51</v>
          </cell>
          <cell r="H13297">
            <v>0.04</v>
          </cell>
          <cell r="I13297">
            <v>9.5399999999999991</v>
          </cell>
          <cell r="J13297">
            <v>47.71</v>
          </cell>
          <cell r="K13297">
            <v>1404.69</v>
          </cell>
          <cell r="L13297">
            <v>0</v>
          </cell>
          <cell r="M13297">
            <v>1404.69</v>
          </cell>
          <cell r="N13297">
            <v>0</v>
          </cell>
        </row>
        <row r="13298">
          <cell r="A13298" t="str">
            <v>WH1.522NO_thin080</v>
          </cell>
          <cell r="B13298" t="str">
            <v xml:space="preserve">WH </v>
          </cell>
          <cell r="C13298">
            <v>1.5</v>
          </cell>
          <cell r="D13298">
            <v>22</v>
          </cell>
          <cell r="E13298" t="str">
            <v>NO_thin</v>
          </cell>
          <cell r="F13298" t="str">
            <v xml:space="preserve"> 80-85</v>
          </cell>
          <cell r="G13298">
            <v>9</v>
          </cell>
          <cell r="H13298">
            <v>0.57999999999999996</v>
          </cell>
          <cell r="I13298">
            <v>9.58</v>
          </cell>
          <cell r="J13298">
            <v>47.91</v>
          </cell>
          <cell r="K13298">
            <v>1452.6</v>
          </cell>
          <cell r="L13298">
            <v>0</v>
          </cell>
          <cell r="M13298">
            <v>1452.6</v>
          </cell>
          <cell r="N13298">
            <v>0</v>
          </cell>
        </row>
        <row r="13299">
          <cell r="A13299" t="str">
            <v>WH1.522NO_thin085</v>
          </cell>
          <cell r="B13299" t="str">
            <v xml:space="preserve">WH </v>
          </cell>
          <cell r="C13299">
            <v>1.5</v>
          </cell>
          <cell r="D13299">
            <v>22</v>
          </cell>
          <cell r="E13299" t="str">
            <v>NO_thin</v>
          </cell>
          <cell r="F13299" t="str">
            <v xml:space="preserve"> 85-90</v>
          </cell>
          <cell r="G13299">
            <v>8.58</v>
          </cell>
          <cell r="H13299">
            <v>-0.1</v>
          </cell>
          <cell r="I13299">
            <v>8.48</v>
          </cell>
          <cell r="J13299">
            <v>42.41</v>
          </cell>
          <cell r="K13299">
            <v>1495.01</v>
          </cell>
          <cell r="L13299">
            <v>0</v>
          </cell>
          <cell r="M13299">
            <v>1495.01</v>
          </cell>
          <cell r="N13299">
            <v>0</v>
          </cell>
        </row>
        <row r="13300">
          <cell r="A13300" t="str">
            <v>WH1.522NO_thin090</v>
          </cell>
          <cell r="B13300" t="str">
            <v xml:space="preserve">WH </v>
          </cell>
          <cell r="C13300">
            <v>1.5</v>
          </cell>
          <cell r="D13300">
            <v>22</v>
          </cell>
          <cell r="E13300" t="str">
            <v>NO_thin</v>
          </cell>
          <cell r="F13300" t="str">
            <v xml:space="preserve"> 90-95</v>
          </cell>
          <cell r="G13300">
            <v>8.1</v>
          </cell>
          <cell r="H13300">
            <v>-0.12</v>
          </cell>
          <cell r="I13300">
            <v>7.98</v>
          </cell>
          <cell r="J13300">
            <v>39.89</v>
          </cell>
          <cell r="K13300">
            <v>1534.9</v>
          </cell>
          <cell r="L13300">
            <v>0</v>
          </cell>
          <cell r="M13300">
            <v>1534.9</v>
          </cell>
          <cell r="N13300">
            <v>0</v>
          </cell>
        </row>
        <row r="13301">
          <cell r="A13301" t="str">
            <v>WH1.522NO_thin095</v>
          </cell>
          <cell r="B13301" t="str">
            <v xml:space="preserve">WH </v>
          </cell>
          <cell r="C13301">
            <v>1.5</v>
          </cell>
          <cell r="D13301">
            <v>22</v>
          </cell>
          <cell r="E13301" t="str">
            <v>NO_thin</v>
          </cell>
          <cell r="F13301" t="str">
            <v xml:space="preserve"> 95-100</v>
          </cell>
          <cell r="G13301">
            <v>7.62</v>
          </cell>
          <cell r="H13301">
            <v>-0.12</v>
          </cell>
          <cell r="I13301">
            <v>7.5</v>
          </cell>
          <cell r="J13301">
            <v>37.49</v>
          </cell>
          <cell r="K13301">
            <v>1572.38</v>
          </cell>
          <cell r="L13301">
            <v>0</v>
          </cell>
          <cell r="M13301">
            <v>1572.38</v>
          </cell>
          <cell r="N13301">
            <v>0</v>
          </cell>
        </row>
        <row r="13302">
          <cell r="A13302" t="str">
            <v>WH1.522NO_thin100</v>
          </cell>
          <cell r="B13302" t="str">
            <v xml:space="preserve">WH </v>
          </cell>
          <cell r="C13302">
            <v>1.5</v>
          </cell>
          <cell r="D13302">
            <v>22</v>
          </cell>
          <cell r="E13302" t="str">
            <v>NO_thin</v>
          </cell>
          <cell r="F13302" t="str">
            <v>100-105</v>
          </cell>
          <cell r="G13302">
            <v>7.23</v>
          </cell>
          <cell r="H13302">
            <v>-0.11</v>
          </cell>
          <cell r="I13302">
            <v>7.11</v>
          </cell>
          <cell r="J13302">
            <v>35.57</v>
          </cell>
          <cell r="K13302">
            <v>1607.96</v>
          </cell>
          <cell r="L13302">
            <v>0</v>
          </cell>
          <cell r="M13302">
            <v>1607.96</v>
          </cell>
          <cell r="N13302">
            <v>0</v>
          </cell>
        </row>
        <row r="13303">
          <cell r="A13303" t="str">
            <v>WH1.522NO_thin105</v>
          </cell>
          <cell r="B13303" t="str">
            <v xml:space="preserve">WH </v>
          </cell>
          <cell r="C13303">
            <v>1.5</v>
          </cell>
          <cell r="D13303">
            <v>22</v>
          </cell>
          <cell r="E13303" t="str">
            <v>NO_thin</v>
          </cell>
          <cell r="F13303" t="str">
            <v>105-110</v>
          </cell>
          <cell r="G13303">
            <v>6.82</v>
          </cell>
          <cell r="H13303">
            <v>-0.12</v>
          </cell>
          <cell r="I13303">
            <v>6.7</v>
          </cell>
          <cell r="J13303">
            <v>33.520000000000003</v>
          </cell>
          <cell r="K13303">
            <v>1641.48</v>
          </cell>
          <cell r="L13303">
            <v>0</v>
          </cell>
          <cell r="M13303">
            <v>1641.48</v>
          </cell>
          <cell r="N13303">
            <v>0</v>
          </cell>
        </row>
        <row r="13304">
          <cell r="A13304" t="str">
            <v>WH1.522NO_thin110</v>
          </cell>
          <cell r="B13304" t="str">
            <v xml:space="preserve">WH </v>
          </cell>
          <cell r="C13304">
            <v>1.5</v>
          </cell>
          <cell r="D13304">
            <v>22</v>
          </cell>
          <cell r="E13304" t="str">
            <v>NO_thin</v>
          </cell>
          <cell r="F13304" t="str">
            <v>110-115</v>
          </cell>
          <cell r="G13304">
            <v>6.51</v>
          </cell>
          <cell r="H13304">
            <v>-0.13</v>
          </cell>
          <cell r="I13304">
            <v>6.37</v>
          </cell>
          <cell r="J13304">
            <v>31.85</v>
          </cell>
          <cell r="K13304">
            <v>1673.33</v>
          </cell>
          <cell r="L13304">
            <v>0</v>
          </cell>
          <cell r="M13304">
            <v>1673.33</v>
          </cell>
          <cell r="N13304">
            <v>0</v>
          </cell>
        </row>
        <row r="13305">
          <cell r="A13305" t="str">
            <v>WH1.522NO_thin115</v>
          </cell>
          <cell r="B13305" t="str">
            <v xml:space="preserve">WH </v>
          </cell>
          <cell r="C13305">
            <v>1.5</v>
          </cell>
          <cell r="D13305">
            <v>22</v>
          </cell>
          <cell r="E13305" t="str">
            <v>NO_thin</v>
          </cell>
          <cell r="F13305" t="str">
            <v>115-120</v>
          </cell>
          <cell r="G13305">
            <v>6.17</v>
          </cell>
          <cell r="H13305">
            <v>-0.16</v>
          </cell>
          <cell r="I13305">
            <v>6.01</v>
          </cell>
          <cell r="J13305">
            <v>30.04</v>
          </cell>
          <cell r="K13305">
            <v>1703.37</v>
          </cell>
          <cell r="L13305">
            <v>0</v>
          </cell>
          <cell r="M13305">
            <v>1703.37</v>
          </cell>
          <cell r="N13305">
            <v>0</v>
          </cell>
        </row>
        <row r="13306">
          <cell r="A13306" t="str">
            <v>WH1.522NO_thin120</v>
          </cell>
          <cell r="B13306" t="str">
            <v xml:space="preserve">WH </v>
          </cell>
          <cell r="C13306">
            <v>1.5</v>
          </cell>
          <cell r="D13306">
            <v>22</v>
          </cell>
          <cell r="E13306" t="str">
            <v>NO_thin</v>
          </cell>
          <cell r="F13306" t="str">
            <v>120-125</v>
          </cell>
          <cell r="G13306">
            <v>5.88</v>
          </cell>
          <cell r="H13306">
            <v>-0.19</v>
          </cell>
          <cell r="I13306">
            <v>5.69</v>
          </cell>
          <cell r="J13306">
            <v>28.47</v>
          </cell>
          <cell r="K13306">
            <v>1731.84</v>
          </cell>
          <cell r="L13306">
            <v>0</v>
          </cell>
          <cell r="M13306">
            <v>1731.84</v>
          </cell>
          <cell r="N13306">
            <v>0</v>
          </cell>
        </row>
        <row r="13307">
          <cell r="A13307" t="str">
            <v>WH1.522NO_thin125</v>
          </cell>
          <cell r="B13307" t="str">
            <v xml:space="preserve">WH </v>
          </cell>
          <cell r="C13307">
            <v>1.5</v>
          </cell>
          <cell r="D13307">
            <v>22</v>
          </cell>
          <cell r="E13307" t="str">
            <v>NO_thin</v>
          </cell>
          <cell r="F13307" t="str">
            <v>125-130</v>
          </cell>
          <cell r="G13307">
            <v>5.59</v>
          </cell>
          <cell r="H13307">
            <v>-0.21</v>
          </cell>
          <cell r="I13307">
            <v>5.38</v>
          </cell>
          <cell r="J13307">
            <v>26.89</v>
          </cell>
          <cell r="K13307">
            <v>1758.72</v>
          </cell>
          <cell r="L13307">
            <v>0</v>
          </cell>
          <cell r="M13307">
            <v>1758.72</v>
          </cell>
          <cell r="N13307">
            <v>0</v>
          </cell>
        </row>
        <row r="13308">
          <cell r="A13308" t="str">
            <v>WH1.522NO_thin130</v>
          </cell>
          <cell r="B13308" t="str">
            <v xml:space="preserve">WH </v>
          </cell>
          <cell r="C13308">
            <v>1.5</v>
          </cell>
          <cell r="D13308">
            <v>22</v>
          </cell>
          <cell r="E13308" t="str">
            <v>NO_thin</v>
          </cell>
          <cell r="F13308" t="str">
            <v>130-135</v>
          </cell>
          <cell r="G13308">
            <v>5.28</v>
          </cell>
          <cell r="H13308">
            <v>-0.23</v>
          </cell>
          <cell r="I13308">
            <v>5.05</v>
          </cell>
          <cell r="J13308">
            <v>25.25</v>
          </cell>
          <cell r="K13308">
            <v>1783.97</v>
          </cell>
          <cell r="L13308">
            <v>0</v>
          </cell>
          <cell r="M13308">
            <v>1783.97</v>
          </cell>
          <cell r="N13308">
            <v>0</v>
          </cell>
        </row>
        <row r="13309">
          <cell r="A13309" t="str">
            <v>WH1.522NO_thin135</v>
          </cell>
          <cell r="B13309" t="str">
            <v xml:space="preserve">WH </v>
          </cell>
          <cell r="C13309">
            <v>1.5</v>
          </cell>
          <cell r="D13309">
            <v>22</v>
          </cell>
          <cell r="E13309" t="str">
            <v>NO_thin</v>
          </cell>
          <cell r="F13309" t="str">
            <v>135-140</v>
          </cell>
          <cell r="G13309">
            <v>5.08</v>
          </cell>
          <cell r="H13309">
            <v>-0.25</v>
          </cell>
          <cell r="I13309">
            <v>4.83</v>
          </cell>
          <cell r="J13309">
            <v>24.15</v>
          </cell>
          <cell r="K13309">
            <v>1808.12</v>
          </cell>
          <cell r="L13309">
            <v>0</v>
          </cell>
          <cell r="M13309">
            <v>1808.12</v>
          </cell>
          <cell r="N13309">
            <v>0</v>
          </cell>
        </row>
        <row r="13310">
          <cell r="A13310" t="str">
            <v>WH1.522NO_thin140</v>
          </cell>
          <cell r="B13310" t="str">
            <v xml:space="preserve">WH </v>
          </cell>
          <cell r="C13310">
            <v>1.5</v>
          </cell>
          <cell r="D13310">
            <v>22</v>
          </cell>
          <cell r="E13310" t="str">
            <v>NO_thin</v>
          </cell>
          <cell r="F13310" t="str">
            <v>140-145</v>
          </cell>
          <cell r="G13310">
            <v>4.84</v>
          </cell>
          <cell r="H13310">
            <v>-0.26</v>
          </cell>
          <cell r="I13310">
            <v>4.58</v>
          </cell>
          <cell r="J13310">
            <v>22.88</v>
          </cell>
          <cell r="K13310">
            <v>1831</v>
          </cell>
          <cell r="L13310">
            <v>0</v>
          </cell>
          <cell r="M13310">
            <v>1831</v>
          </cell>
          <cell r="N13310">
            <v>0</v>
          </cell>
        </row>
        <row r="13311">
          <cell r="A13311" t="str">
            <v>WH1.522NO_thin145</v>
          </cell>
          <cell r="B13311" t="str">
            <v xml:space="preserve">WH </v>
          </cell>
          <cell r="C13311">
            <v>1.5</v>
          </cell>
          <cell r="D13311">
            <v>22</v>
          </cell>
          <cell r="E13311" t="str">
            <v>NO_thin</v>
          </cell>
          <cell r="F13311" t="str">
            <v>145-150</v>
          </cell>
          <cell r="G13311">
            <v>4.63</v>
          </cell>
          <cell r="H13311">
            <v>-0.27</v>
          </cell>
          <cell r="I13311">
            <v>4.3600000000000003</v>
          </cell>
          <cell r="J13311">
            <v>21.79</v>
          </cell>
          <cell r="K13311">
            <v>1852.8</v>
          </cell>
          <cell r="L13311">
            <v>0</v>
          </cell>
          <cell r="M13311">
            <v>1852.8</v>
          </cell>
          <cell r="N13311">
            <v>0</v>
          </cell>
        </row>
        <row r="13312">
          <cell r="A13312" t="str">
            <v>WH1.522NO_thin150</v>
          </cell>
          <cell r="B13312" t="str">
            <v xml:space="preserve">WH </v>
          </cell>
          <cell r="C13312">
            <v>1.5</v>
          </cell>
          <cell r="D13312">
            <v>22</v>
          </cell>
          <cell r="E13312" t="str">
            <v>NO_thin</v>
          </cell>
          <cell r="F13312" t="str">
            <v>150-155</v>
          </cell>
          <cell r="G13312">
            <v>4.34</v>
          </cell>
          <cell r="H13312">
            <v>-0.28000000000000003</v>
          </cell>
          <cell r="I13312">
            <v>4.05</v>
          </cell>
          <cell r="J13312">
            <v>20.27</v>
          </cell>
          <cell r="K13312">
            <v>1873.07</v>
          </cell>
          <cell r="L13312">
            <v>0</v>
          </cell>
          <cell r="M13312">
            <v>1873.07</v>
          </cell>
          <cell r="N13312">
            <v>0</v>
          </cell>
        </row>
        <row r="13313">
          <cell r="A13313" t="str">
            <v>WH1.522NO_thin155</v>
          </cell>
          <cell r="B13313" t="str">
            <v xml:space="preserve">WH </v>
          </cell>
          <cell r="C13313">
            <v>1.5</v>
          </cell>
          <cell r="D13313">
            <v>22</v>
          </cell>
          <cell r="E13313" t="str">
            <v>NO_thin</v>
          </cell>
          <cell r="F13313" t="str">
            <v>155-160</v>
          </cell>
          <cell r="G13313">
            <v>4.16</v>
          </cell>
          <cell r="H13313">
            <v>-0.28999999999999998</v>
          </cell>
          <cell r="I13313">
            <v>3.88</v>
          </cell>
          <cell r="J13313">
            <v>19.38</v>
          </cell>
          <cell r="K13313">
            <v>1892.45</v>
          </cell>
          <cell r="L13313">
            <v>0</v>
          </cell>
          <cell r="M13313">
            <v>1892.45</v>
          </cell>
          <cell r="N13313">
            <v>0</v>
          </cell>
        </row>
        <row r="13314">
          <cell r="A13314" t="str">
            <v>WH1.522NO_thin160</v>
          </cell>
          <cell r="B13314" t="str">
            <v xml:space="preserve">WH </v>
          </cell>
          <cell r="C13314">
            <v>1.5</v>
          </cell>
          <cell r="D13314">
            <v>22</v>
          </cell>
          <cell r="E13314" t="str">
            <v>NO_thin</v>
          </cell>
          <cell r="F13314" t="str">
            <v>160-165</v>
          </cell>
          <cell r="G13314">
            <v>4.07</v>
          </cell>
          <cell r="H13314">
            <v>-0.28999999999999998</v>
          </cell>
          <cell r="I13314">
            <v>3.78</v>
          </cell>
          <cell r="J13314">
            <v>18.89</v>
          </cell>
          <cell r="K13314">
            <v>1911.35</v>
          </cell>
          <cell r="L13314">
            <v>0</v>
          </cell>
          <cell r="M13314">
            <v>1911.35</v>
          </cell>
          <cell r="N13314">
            <v>0</v>
          </cell>
        </row>
        <row r="13315">
          <cell r="A13315" t="str">
            <v>WH1.522NO_thin165</v>
          </cell>
          <cell r="B13315" t="str">
            <v xml:space="preserve">WH </v>
          </cell>
          <cell r="C13315">
            <v>1.5</v>
          </cell>
          <cell r="D13315">
            <v>22</v>
          </cell>
          <cell r="E13315" t="str">
            <v>NO_thin</v>
          </cell>
          <cell r="F13315" t="str">
            <v>165-170</v>
          </cell>
          <cell r="G13315">
            <v>3.78</v>
          </cell>
          <cell r="H13315">
            <v>-0.3</v>
          </cell>
          <cell r="I13315">
            <v>3.48</v>
          </cell>
          <cell r="J13315">
            <v>17.41</v>
          </cell>
          <cell r="K13315">
            <v>1928.75</v>
          </cell>
          <cell r="L13315">
            <v>0</v>
          </cell>
          <cell r="M13315">
            <v>1928.75</v>
          </cell>
          <cell r="N13315">
            <v>0</v>
          </cell>
        </row>
        <row r="13316">
          <cell r="A13316" t="str">
            <v>WH1.522NO_thin170</v>
          </cell>
          <cell r="B13316" t="str">
            <v xml:space="preserve">WH </v>
          </cell>
          <cell r="C13316">
            <v>1.5</v>
          </cell>
          <cell r="D13316">
            <v>22</v>
          </cell>
          <cell r="E13316" t="str">
            <v>NO_thin</v>
          </cell>
          <cell r="F13316" t="str">
            <v>170-175</v>
          </cell>
          <cell r="G13316">
            <v>3.66</v>
          </cell>
          <cell r="H13316">
            <v>-0.3</v>
          </cell>
          <cell r="I13316">
            <v>3.36</v>
          </cell>
          <cell r="J13316">
            <v>16.82</v>
          </cell>
          <cell r="K13316">
            <v>1945.57</v>
          </cell>
          <cell r="L13316">
            <v>0</v>
          </cell>
          <cell r="M13316">
            <v>1945.57</v>
          </cell>
          <cell r="N13316">
            <v>0</v>
          </cell>
        </row>
        <row r="13317">
          <cell r="A13317" t="str">
            <v>WH1.522NO_thin175</v>
          </cell>
          <cell r="B13317" t="str">
            <v xml:space="preserve">WH </v>
          </cell>
          <cell r="C13317">
            <v>1.5</v>
          </cell>
          <cell r="D13317">
            <v>22</v>
          </cell>
          <cell r="E13317" t="str">
            <v>NO_thin</v>
          </cell>
          <cell r="F13317" t="str">
            <v>175-180</v>
          </cell>
          <cell r="G13317">
            <v>3.47</v>
          </cell>
          <cell r="H13317">
            <v>-0.3</v>
          </cell>
          <cell r="I13317">
            <v>3.18</v>
          </cell>
          <cell r="J13317">
            <v>15.88</v>
          </cell>
          <cell r="K13317">
            <v>1961.45</v>
          </cell>
          <cell r="L13317">
            <v>0</v>
          </cell>
          <cell r="M13317">
            <v>1961.45</v>
          </cell>
          <cell r="N13317">
            <v>0</v>
          </cell>
        </row>
        <row r="13318">
          <cell r="A13318" t="str">
            <v>WH1.522NO_thin180</v>
          </cell>
          <cell r="B13318" t="str">
            <v xml:space="preserve">WH </v>
          </cell>
          <cell r="C13318">
            <v>1.5</v>
          </cell>
          <cell r="D13318">
            <v>22</v>
          </cell>
          <cell r="E13318" t="str">
            <v>NO_thin</v>
          </cell>
          <cell r="F13318" t="str">
            <v>180-185</v>
          </cell>
          <cell r="G13318">
            <v>3.35</v>
          </cell>
          <cell r="H13318">
            <v>-0.3</v>
          </cell>
          <cell r="I13318">
            <v>3.06</v>
          </cell>
          <cell r="J13318">
            <v>15.28</v>
          </cell>
          <cell r="K13318">
            <v>1976.73</v>
          </cell>
          <cell r="L13318">
            <v>0</v>
          </cell>
          <cell r="M13318">
            <v>1976.73</v>
          </cell>
          <cell r="N13318">
            <v>0</v>
          </cell>
        </row>
        <row r="13319">
          <cell r="A13319" t="str">
            <v>WH1.522NO_thin185</v>
          </cell>
          <cell r="B13319" t="str">
            <v xml:space="preserve">WH </v>
          </cell>
          <cell r="C13319">
            <v>1.5</v>
          </cell>
          <cell r="D13319">
            <v>22</v>
          </cell>
          <cell r="E13319" t="str">
            <v>NO_thin</v>
          </cell>
          <cell r="F13319" t="str">
            <v>185-190</v>
          </cell>
          <cell r="G13319">
            <v>3.21</v>
          </cell>
          <cell r="H13319">
            <v>-0.3</v>
          </cell>
          <cell r="I13319">
            <v>2.91</v>
          </cell>
          <cell r="J13319">
            <v>14.55</v>
          </cell>
          <cell r="K13319">
            <v>1991.28</v>
          </cell>
          <cell r="L13319">
            <v>0</v>
          </cell>
          <cell r="M13319">
            <v>1991.28</v>
          </cell>
          <cell r="N13319">
            <v>0</v>
          </cell>
        </row>
        <row r="13320">
          <cell r="A13320" t="str">
            <v>WH1.522NO_thin190</v>
          </cell>
          <cell r="B13320" t="str">
            <v xml:space="preserve">WH </v>
          </cell>
          <cell r="C13320">
            <v>1.5</v>
          </cell>
          <cell r="D13320">
            <v>22</v>
          </cell>
          <cell r="E13320" t="str">
            <v>NO_thin</v>
          </cell>
          <cell r="F13320" t="str">
            <v>190-195</v>
          </cell>
          <cell r="G13320">
            <v>3.09</v>
          </cell>
          <cell r="H13320">
            <v>-0.28999999999999998</v>
          </cell>
          <cell r="I13320">
            <v>2.8</v>
          </cell>
          <cell r="J13320">
            <v>13.99</v>
          </cell>
          <cell r="K13320">
            <v>2005.27</v>
          </cell>
          <cell r="L13320">
            <v>0</v>
          </cell>
          <cell r="M13320">
            <v>2005.27</v>
          </cell>
          <cell r="N13320">
            <v>0</v>
          </cell>
        </row>
        <row r="13321">
          <cell r="A13321" t="str">
            <v>WH1.522NO_thin195</v>
          </cell>
          <cell r="B13321" t="str">
            <v xml:space="preserve">WH </v>
          </cell>
          <cell r="C13321">
            <v>1.5</v>
          </cell>
          <cell r="D13321">
            <v>22</v>
          </cell>
          <cell r="E13321" t="str">
            <v>NO_thin</v>
          </cell>
          <cell r="F13321" t="str">
            <v>195-200</v>
          </cell>
          <cell r="G13321">
            <v>2.89</v>
          </cell>
          <cell r="H13321">
            <v>-0.3</v>
          </cell>
          <cell r="I13321">
            <v>2.6</v>
          </cell>
          <cell r="J13321">
            <v>12.98</v>
          </cell>
          <cell r="K13321">
            <v>2018.25</v>
          </cell>
          <cell r="L13321">
            <v>0</v>
          </cell>
          <cell r="M13321">
            <v>2018.25</v>
          </cell>
          <cell r="N13321">
            <v>0</v>
          </cell>
        </row>
        <row r="13322">
          <cell r="A13322" t="str">
            <v>WH1.522Thinned000</v>
          </cell>
          <cell r="B13322" t="str">
            <v xml:space="preserve">WH </v>
          </cell>
          <cell r="C13322">
            <v>1.5</v>
          </cell>
          <cell r="D13322">
            <v>22</v>
          </cell>
          <cell r="E13322" t="str">
            <v>Thinned</v>
          </cell>
          <cell r="F13322" t="str">
            <v xml:space="preserve">  0-5</v>
          </cell>
          <cell r="G13322">
            <v>2.12</v>
          </cell>
          <cell r="H13322">
            <v>1.36</v>
          </cell>
          <cell r="I13322">
            <v>3.49</v>
          </cell>
          <cell r="J13322">
            <v>17.440000000000001</v>
          </cell>
          <cell r="K13322">
            <v>17.440000000000001</v>
          </cell>
          <cell r="L13322">
            <v>0</v>
          </cell>
          <cell r="M13322">
            <v>17.440000000000001</v>
          </cell>
          <cell r="N13322">
            <v>0</v>
          </cell>
        </row>
        <row r="13323">
          <cell r="A13323" t="str">
            <v>WH1.522Thinned005</v>
          </cell>
          <cell r="B13323" t="str">
            <v xml:space="preserve">WH </v>
          </cell>
          <cell r="C13323">
            <v>1.5</v>
          </cell>
          <cell r="D13323">
            <v>22</v>
          </cell>
          <cell r="E13323" t="str">
            <v>Thinned</v>
          </cell>
          <cell r="F13323" t="str">
            <v xml:space="preserve">  5-10</v>
          </cell>
          <cell r="G13323">
            <v>6.48</v>
          </cell>
          <cell r="H13323">
            <v>1.68</v>
          </cell>
          <cell r="I13323">
            <v>8.16</v>
          </cell>
          <cell r="J13323">
            <v>40.799999999999997</v>
          </cell>
          <cell r="K13323">
            <v>58.24</v>
          </cell>
          <cell r="L13323">
            <v>0</v>
          </cell>
          <cell r="M13323">
            <v>58.24</v>
          </cell>
          <cell r="N13323">
            <v>0</v>
          </cell>
        </row>
        <row r="13324">
          <cell r="A13324" t="str">
            <v>WH1.522Thinned010</v>
          </cell>
          <cell r="B13324" t="str">
            <v xml:space="preserve">WH </v>
          </cell>
          <cell r="C13324">
            <v>1.5</v>
          </cell>
          <cell r="D13324">
            <v>22</v>
          </cell>
          <cell r="E13324" t="str">
            <v>Thinned</v>
          </cell>
          <cell r="F13324" t="str">
            <v xml:space="preserve"> 10-15</v>
          </cell>
          <cell r="G13324">
            <v>19.77</v>
          </cell>
          <cell r="H13324">
            <v>1.69</v>
          </cell>
          <cell r="I13324">
            <v>21.46</v>
          </cell>
          <cell r="J13324">
            <v>107.32</v>
          </cell>
          <cell r="K13324">
            <v>165.55</v>
          </cell>
          <cell r="L13324">
            <v>0</v>
          </cell>
          <cell r="M13324">
            <v>165.55</v>
          </cell>
          <cell r="N13324">
            <v>0</v>
          </cell>
        </row>
        <row r="13325">
          <cell r="A13325" t="str">
            <v>WH1.522Thinned015</v>
          </cell>
          <cell r="B13325" t="str">
            <v xml:space="preserve">WH </v>
          </cell>
          <cell r="C13325">
            <v>1.5</v>
          </cell>
          <cell r="D13325">
            <v>22</v>
          </cell>
          <cell r="E13325" t="str">
            <v>Thinned</v>
          </cell>
          <cell r="F13325" t="str">
            <v xml:space="preserve"> 15-20</v>
          </cell>
          <cell r="G13325">
            <v>12.03</v>
          </cell>
          <cell r="H13325">
            <v>13.44</v>
          </cell>
          <cell r="I13325">
            <v>25.48</v>
          </cell>
          <cell r="J13325">
            <v>127.4</v>
          </cell>
          <cell r="K13325">
            <v>292.95</v>
          </cell>
          <cell r="L13325">
            <v>-0.35</v>
          </cell>
          <cell r="M13325">
            <v>292.59999999999997</v>
          </cell>
          <cell r="N13325">
            <v>20.079999999999998</v>
          </cell>
        </row>
        <row r="13326">
          <cell r="A13326" t="str">
            <v>WH1.522Thinned020</v>
          </cell>
          <cell r="B13326" t="str">
            <v xml:space="preserve">WH </v>
          </cell>
          <cell r="C13326">
            <v>1.5</v>
          </cell>
          <cell r="D13326">
            <v>22</v>
          </cell>
          <cell r="E13326" t="str">
            <v>Thinned</v>
          </cell>
          <cell r="F13326" t="str">
            <v xml:space="preserve"> 20-25</v>
          </cell>
          <cell r="G13326">
            <v>10.11</v>
          </cell>
          <cell r="H13326">
            <v>-0.61</v>
          </cell>
          <cell r="I13326">
            <v>9.49</v>
          </cell>
          <cell r="J13326">
            <v>47.46</v>
          </cell>
          <cell r="K13326">
            <v>340.41</v>
          </cell>
          <cell r="L13326">
            <v>-0.6</v>
          </cell>
          <cell r="M13326">
            <v>339.81</v>
          </cell>
          <cell r="N13326">
            <v>14.72</v>
          </cell>
        </row>
        <row r="13327">
          <cell r="A13327" t="str">
            <v>WH1.522Thinned025</v>
          </cell>
          <cell r="B13327" t="str">
            <v xml:space="preserve">WH </v>
          </cell>
          <cell r="C13327">
            <v>1.5</v>
          </cell>
          <cell r="D13327">
            <v>22</v>
          </cell>
          <cell r="E13327" t="str">
            <v>Thinned</v>
          </cell>
          <cell r="F13327" t="str">
            <v xml:space="preserve"> 25-30</v>
          </cell>
          <cell r="G13327">
            <v>13.22</v>
          </cell>
          <cell r="H13327">
            <v>1.24</v>
          </cell>
          <cell r="I13327">
            <v>14.46</v>
          </cell>
          <cell r="J13327">
            <v>72.319999999999993</v>
          </cell>
          <cell r="K13327">
            <v>412.73</v>
          </cell>
          <cell r="L13327">
            <v>-2.13</v>
          </cell>
          <cell r="M13327">
            <v>410.6</v>
          </cell>
          <cell r="N13327">
            <v>9.48</v>
          </cell>
        </row>
        <row r="13328">
          <cell r="A13328" t="str">
            <v>WH1.522Thinned030</v>
          </cell>
          <cell r="B13328" t="str">
            <v xml:space="preserve">WH </v>
          </cell>
          <cell r="C13328">
            <v>1.5</v>
          </cell>
          <cell r="D13328">
            <v>22</v>
          </cell>
          <cell r="E13328" t="str">
            <v>Thinned</v>
          </cell>
          <cell r="F13328" t="str">
            <v xml:space="preserve"> 30-35</v>
          </cell>
          <cell r="G13328">
            <v>12.37</v>
          </cell>
          <cell r="H13328">
            <v>0.9</v>
          </cell>
          <cell r="I13328">
            <v>13.27</v>
          </cell>
          <cell r="J13328">
            <v>66.33</v>
          </cell>
          <cell r="K13328">
            <v>479.07</v>
          </cell>
          <cell r="L13328">
            <v>-3.73</v>
          </cell>
          <cell r="M13328">
            <v>475.34</v>
          </cell>
          <cell r="N13328">
            <v>9.86</v>
          </cell>
        </row>
        <row r="13329">
          <cell r="A13329" t="str">
            <v>WH1.522Thinned035</v>
          </cell>
          <cell r="B13329" t="str">
            <v xml:space="preserve">WH </v>
          </cell>
          <cell r="C13329">
            <v>1.5</v>
          </cell>
          <cell r="D13329">
            <v>22</v>
          </cell>
          <cell r="E13329" t="str">
            <v>Thinned</v>
          </cell>
          <cell r="F13329" t="str">
            <v xml:space="preserve"> 35-40</v>
          </cell>
          <cell r="G13329">
            <v>10.84</v>
          </cell>
          <cell r="H13329">
            <v>0.14000000000000001</v>
          </cell>
          <cell r="I13329">
            <v>10.98</v>
          </cell>
          <cell r="J13329">
            <v>54.89</v>
          </cell>
          <cell r="K13329">
            <v>533.96</v>
          </cell>
          <cell r="L13329">
            <v>-5.33</v>
          </cell>
          <cell r="M13329">
            <v>528.63</v>
          </cell>
          <cell r="N13329">
            <v>9.93</v>
          </cell>
        </row>
        <row r="13330">
          <cell r="A13330" t="str">
            <v>WH1.522Thinned040</v>
          </cell>
          <cell r="B13330" t="str">
            <v xml:space="preserve">WH </v>
          </cell>
          <cell r="C13330">
            <v>1.5</v>
          </cell>
          <cell r="D13330">
            <v>22</v>
          </cell>
          <cell r="E13330" t="str">
            <v>Thinned</v>
          </cell>
          <cell r="F13330" t="str">
            <v xml:space="preserve"> 40-45</v>
          </cell>
          <cell r="G13330">
            <v>9.49</v>
          </cell>
          <cell r="H13330">
            <v>-0.31</v>
          </cell>
          <cell r="I13330">
            <v>9.17</v>
          </cell>
          <cell r="J13330">
            <v>45.87</v>
          </cell>
          <cell r="K13330">
            <v>579.82000000000005</v>
          </cell>
          <cell r="L13330">
            <v>-6.94</v>
          </cell>
          <cell r="M13330">
            <v>572.88</v>
          </cell>
          <cell r="N13330">
            <v>10.02</v>
          </cell>
        </row>
        <row r="13331">
          <cell r="A13331" t="str">
            <v>WH1.522Thinned045</v>
          </cell>
          <cell r="B13331" t="str">
            <v xml:space="preserve">WH </v>
          </cell>
          <cell r="C13331">
            <v>1.5</v>
          </cell>
          <cell r="D13331">
            <v>22</v>
          </cell>
          <cell r="E13331" t="str">
            <v>Thinned</v>
          </cell>
          <cell r="F13331" t="str">
            <v xml:space="preserve"> 45-50</v>
          </cell>
          <cell r="G13331">
            <v>9.4700000000000006</v>
          </cell>
          <cell r="H13331">
            <v>-0.63</v>
          </cell>
          <cell r="I13331">
            <v>8.84</v>
          </cell>
          <cell r="J13331">
            <v>44.19</v>
          </cell>
          <cell r="K13331">
            <v>624.02</v>
          </cell>
          <cell r="L13331">
            <v>-8.4700000000000006</v>
          </cell>
          <cell r="M13331">
            <v>615.54999999999995</v>
          </cell>
          <cell r="N13331">
            <v>9.4700000000000006</v>
          </cell>
        </row>
        <row r="13332">
          <cell r="A13332" t="str">
            <v>WH1.522Thinned050</v>
          </cell>
          <cell r="B13332" t="str">
            <v xml:space="preserve">WH </v>
          </cell>
          <cell r="C13332">
            <v>1.5</v>
          </cell>
          <cell r="D13332">
            <v>22</v>
          </cell>
          <cell r="E13332" t="str">
            <v>Thinned</v>
          </cell>
          <cell r="F13332" t="str">
            <v xml:space="preserve"> 50-55</v>
          </cell>
          <cell r="G13332">
            <v>8.08</v>
          </cell>
          <cell r="H13332">
            <v>-0.69</v>
          </cell>
          <cell r="I13332">
            <v>7.39</v>
          </cell>
          <cell r="J13332">
            <v>36.96</v>
          </cell>
          <cell r="K13332">
            <v>660.97</v>
          </cell>
          <cell r="L13332">
            <v>-9.9</v>
          </cell>
          <cell r="M13332">
            <v>651.07000000000005</v>
          </cell>
          <cell r="N13332">
            <v>8.86</v>
          </cell>
        </row>
        <row r="13333">
          <cell r="A13333" t="str">
            <v>WH1.522Thinned055</v>
          </cell>
          <cell r="B13333" t="str">
            <v xml:space="preserve">WH </v>
          </cell>
          <cell r="C13333">
            <v>1.5</v>
          </cell>
          <cell r="D13333">
            <v>22</v>
          </cell>
          <cell r="E13333" t="str">
            <v>Thinned</v>
          </cell>
          <cell r="F13333" t="str">
            <v xml:space="preserve"> 55-60</v>
          </cell>
          <cell r="G13333">
            <v>7.91</v>
          </cell>
          <cell r="H13333">
            <v>-0.59</v>
          </cell>
          <cell r="I13333">
            <v>7.32</v>
          </cell>
          <cell r="J13333">
            <v>36.619999999999997</v>
          </cell>
          <cell r="K13333">
            <v>697.59</v>
          </cell>
          <cell r="L13333">
            <v>-11.25</v>
          </cell>
          <cell r="M13333">
            <v>686.34</v>
          </cell>
          <cell r="N13333">
            <v>8.33</v>
          </cell>
        </row>
        <row r="13334">
          <cell r="A13334" t="str">
            <v>WH1.522Thinned060</v>
          </cell>
          <cell r="B13334" t="str">
            <v xml:space="preserve">WH </v>
          </cell>
          <cell r="C13334">
            <v>1.5</v>
          </cell>
          <cell r="D13334">
            <v>22</v>
          </cell>
          <cell r="E13334" t="str">
            <v>Thinned</v>
          </cell>
          <cell r="F13334" t="str">
            <v xml:space="preserve"> 60-65</v>
          </cell>
          <cell r="G13334">
            <v>7.3</v>
          </cell>
          <cell r="H13334">
            <v>-0.48</v>
          </cell>
          <cell r="I13334">
            <v>6.82</v>
          </cell>
          <cell r="J13334">
            <v>34.11</v>
          </cell>
          <cell r="K13334">
            <v>731.7</v>
          </cell>
          <cell r="L13334">
            <v>-12.51</v>
          </cell>
          <cell r="M13334">
            <v>719.19</v>
          </cell>
          <cell r="N13334">
            <v>7.87</v>
          </cell>
        </row>
        <row r="13335">
          <cell r="A13335" t="str">
            <v>WH1.522Thinned065</v>
          </cell>
          <cell r="B13335" t="str">
            <v xml:space="preserve">WH </v>
          </cell>
          <cell r="C13335">
            <v>1.5</v>
          </cell>
          <cell r="D13335">
            <v>22</v>
          </cell>
          <cell r="E13335" t="str">
            <v>Thinned</v>
          </cell>
          <cell r="F13335" t="str">
            <v xml:space="preserve"> 65-70</v>
          </cell>
          <cell r="G13335">
            <v>7.23</v>
          </cell>
          <cell r="H13335">
            <v>-0.28000000000000003</v>
          </cell>
          <cell r="I13335">
            <v>6.95</v>
          </cell>
          <cell r="J13335">
            <v>34.74</v>
          </cell>
          <cell r="K13335">
            <v>766.44</v>
          </cell>
          <cell r="L13335">
            <v>-13.73</v>
          </cell>
          <cell r="M13335">
            <v>752.71</v>
          </cell>
          <cell r="N13335">
            <v>7.55</v>
          </cell>
        </row>
        <row r="13336">
          <cell r="A13336" t="str">
            <v>WH1.522Thinned070</v>
          </cell>
          <cell r="B13336" t="str">
            <v xml:space="preserve">WH </v>
          </cell>
          <cell r="C13336">
            <v>1.5</v>
          </cell>
          <cell r="D13336">
            <v>22</v>
          </cell>
          <cell r="E13336" t="str">
            <v>Thinned</v>
          </cell>
          <cell r="F13336" t="str">
            <v xml:space="preserve"> 70-75</v>
          </cell>
          <cell r="G13336">
            <v>7.34</v>
          </cell>
          <cell r="H13336">
            <v>-0.1</v>
          </cell>
          <cell r="I13336">
            <v>7.24</v>
          </cell>
          <cell r="J13336">
            <v>36.21</v>
          </cell>
          <cell r="K13336">
            <v>802.65</v>
          </cell>
          <cell r="L13336">
            <v>-14.92</v>
          </cell>
          <cell r="M13336">
            <v>787.73</v>
          </cell>
          <cell r="N13336">
            <v>7.33</v>
          </cell>
        </row>
        <row r="13337">
          <cell r="A13337" t="str">
            <v>WH1.522Thinned075</v>
          </cell>
          <cell r="B13337" t="str">
            <v xml:space="preserve">WH </v>
          </cell>
          <cell r="C13337">
            <v>1.5</v>
          </cell>
          <cell r="D13337">
            <v>22</v>
          </cell>
          <cell r="E13337" t="str">
            <v>Thinned</v>
          </cell>
          <cell r="F13337" t="str">
            <v xml:space="preserve"> 75-80</v>
          </cell>
          <cell r="G13337">
            <v>6.23</v>
          </cell>
          <cell r="H13337">
            <v>-7.0000000000000007E-2</v>
          </cell>
          <cell r="I13337">
            <v>6.16</v>
          </cell>
          <cell r="J13337">
            <v>30.78</v>
          </cell>
          <cell r="K13337">
            <v>833.44</v>
          </cell>
          <cell r="L13337">
            <v>-16.07</v>
          </cell>
          <cell r="M13337">
            <v>817.37</v>
          </cell>
          <cell r="N13337">
            <v>7.19</v>
          </cell>
        </row>
        <row r="13338">
          <cell r="A13338" t="str">
            <v>WH1.522Thinned080</v>
          </cell>
          <cell r="B13338" t="str">
            <v xml:space="preserve">WH </v>
          </cell>
          <cell r="C13338">
            <v>1.5</v>
          </cell>
          <cell r="D13338">
            <v>22</v>
          </cell>
          <cell r="E13338" t="str">
            <v>Thinned</v>
          </cell>
          <cell r="F13338" t="str">
            <v xml:space="preserve"> 80-85</v>
          </cell>
          <cell r="G13338">
            <v>6.39</v>
          </cell>
          <cell r="H13338">
            <v>0.03</v>
          </cell>
          <cell r="I13338">
            <v>6.42</v>
          </cell>
          <cell r="J13338">
            <v>32.1</v>
          </cell>
          <cell r="K13338">
            <v>865.54</v>
          </cell>
          <cell r="L13338">
            <v>-17.21</v>
          </cell>
          <cell r="M13338">
            <v>848.32999999999993</v>
          </cell>
          <cell r="N13338">
            <v>7.05</v>
          </cell>
        </row>
        <row r="13339">
          <cell r="A13339" t="str">
            <v>WH1.522Thinned085</v>
          </cell>
          <cell r="B13339" t="str">
            <v xml:space="preserve">WH </v>
          </cell>
          <cell r="C13339">
            <v>1.5</v>
          </cell>
          <cell r="D13339">
            <v>22</v>
          </cell>
          <cell r="E13339" t="str">
            <v>Thinned</v>
          </cell>
          <cell r="F13339" t="str">
            <v xml:space="preserve"> 85-90</v>
          </cell>
          <cell r="G13339">
            <v>5.64</v>
          </cell>
          <cell r="H13339">
            <v>-0.06</v>
          </cell>
          <cell r="I13339">
            <v>5.58</v>
          </cell>
          <cell r="J13339">
            <v>27.91</v>
          </cell>
          <cell r="K13339">
            <v>893.45</v>
          </cell>
          <cell r="L13339">
            <v>-18.329999999999998</v>
          </cell>
          <cell r="M13339">
            <v>875.12</v>
          </cell>
          <cell r="N13339">
            <v>6.92</v>
          </cell>
        </row>
        <row r="13340">
          <cell r="A13340" t="str">
            <v>WH1.522Thinned090</v>
          </cell>
          <cell r="B13340" t="str">
            <v xml:space="preserve">WH </v>
          </cell>
          <cell r="C13340">
            <v>1.5</v>
          </cell>
          <cell r="D13340">
            <v>22</v>
          </cell>
          <cell r="E13340" t="str">
            <v>Thinned</v>
          </cell>
          <cell r="F13340" t="str">
            <v xml:space="preserve"> 90-95</v>
          </cell>
          <cell r="G13340">
            <v>5.27</v>
          </cell>
          <cell r="H13340">
            <v>-0.09</v>
          </cell>
          <cell r="I13340">
            <v>5.18</v>
          </cell>
          <cell r="J13340">
            <v>25.88</v>
          </cell>
          <cell r="K13340">
            <v>919.33</v>
          </cell>
          <cell r="L13340">
            <v>-19.43</v>
          </cell>
          <cell r="M13340">
            <v>899.90000000000009</v>
          </cell>
          <cell r="N13340">
            <v>6.79</v>
          </cell>
        </row>
        <row r="13341">
          <cell r="A13341" t="str">
            <v>WH1.522Thinned095</v>
          </cell>
          <cell r="B13341" t="str">
            <v xml:space="preserve">WH </v>
          </cell>
          <cell r="C13341">
            <v>1.5</v>
          </cell>
          <cell r="D13341">
            <v>22</v>
          </cell>
          <cell r="E13341" t="str">
            <v>Thinned</v>
          </cell>
          <cell r="F13341" t="str">
            <v xml:space="preserve"> 95-100</v>
          </cell>
          <cell r="G13341">
            <v>4.91</v>
          </cell>
          <cell r="H13341">
            <v>-0.11</v>
          </cell>
          <cell r="I13341">
            <v>4.8</v>
          </cell>
          <cell r="J13341">
            <v>23.98</v>
          </cell>
          <cell r="K13341">
            <v>943.31</v>
          </cell>
          <cell r="L13341">
            <v>-20.5</v>
          </cell>
          <cell r="M13341">
            <v>922.81</v>
          </cell>
          <cell r="N13341">
            <v>6.66</v>
          </cell>
        </row>
        <row r="13342">
          <cell r="A13342" t="str">
            <v>WH1.522Thinned100</v>
          </cell>
          <cell r="B13342" t="str">
            <v xml:space="preserve">WH </v>
          </cell>
          <cell r="C13342">
            <v>1.5</v>
          </cell>
          <cell r="D13342">
            <v>22</v>
          </cell>
          <cell r="E13342" t="str">
            <v>Thinned</v>
          </cell>
          <cell r="F13342" t="str">
            <v>100-105</v>
          </cell>
          <cell r="G13342">
            <v>4.51</v>
          </cell>
          <cell r="H13342">
            <v>-0.14000000000000001</v>
          </cell>
          <cell r="I13342">
            <v>4.38</v>
          </cell>
          <cell r="J13342">
            <v>21.89</v>
          </cell>
          <cell r="K13342">
            <v>965.2</v>
          </cell>
          <cell r="L13342">
            <v>-21.56</v>
          </cell>
          <cell r="M13342">
            <v>943.6400000000001</v>
          </cell>
          <cell r="N13342">
            <v>6.54</v>
          </cell>
        </row>
        <row r="13343">
          <cell r="A13343" t="str">
            <v>WH1.522Thinned105</v>
          </cell>
          <cell r="B13343" t="str">
            <v xml:space="preserve">WH </v>
          </cell>
          <cell r="C13343">
            <v>1.5</v>
          </cell>
          <cell r="D13343">
            <v>22</v>
          </cell>
          <cell r="E13343" t="str">
            <v>Thinned</v>
          </cell>
          <cell r="F13343" t="str">
            <v>105-110</v>
          </cell>
          <cell r="G13343">
            <v>4.26</v>
          </cell>
          <cell r="H13343">
            <v>-0.15</v>
          </cell>
          <cell r="I13343">
            <v>4.1100000000000003</v>
          </cell>
          <cell r="J13343">
            <v>20.53</v>
          </cell>
          <cell r="K13343">
            <v>985.73</v>
          </cell>
          <cell r="L13343">
            <v>-22.59</v>
          </cell>
          <cell r="M13343">
            <v>963.14</v>
          </cell>
          <cell r="N13343">
            <v>6.41</v>
          </cell>
        </row>
        <row r="13344">
          <cell r="A13344" t="str">
            <v>WH1.522Thinned110</v>
          </cell>
          <cell r="B13344" t="str">
            <v xml:space="preserve">WH </v>
          </cell>
          <cell r="C13344">
            <v>1.5</v>
          </cell>
          <cell r="D13344">
            <v>22</v>
          </cell>
          <cell r="E13344" t="str">
            <v>Thinned</v>
          </cell>
          <cell r="F13344" t="str">
            <v>110-115</v>
          </cell>
          <cell r="G13344">
            <v>3.93</v>
          </cell>
          <cell r="H13344">
            <v>-0.17</v>
          </cell>
          <cell r="I13344">
            <v>3.77</v>
          </cell>
          <cell r="J13344">
            <v>18.829999999999998</v>
          </cell>
          <cell r="K13344">
            <v>1004.55</v>
          </cell>
          <cell r="L13344">
            <v>-23.61</v>
          </cell>
          <cell r="M13344">
            <v>980.93999999999994</v>
          </cell>
          <cell r="N13344">
            <v>6.29</v>
          </cell>
        </row>
        <row r="13345">
          <cell r="A13345" t="str">
            <v>WH1.522Thinned115</v>
          </cell>
          <cell r="B13345" t="str">
            <v xml:space="preserve">WH </v>
          </cell>
          <cell r="C13345">
            <v>1.5</v>
          </cell>
          <cell r="D13345">
            <v>22</v>
          </cell>
          <cell r="E13345" t="str">
            <v>Thinned</v>
          </cell>
          <cell r="F13345" t="str">
            <v>115-120</v>
          </cell>
          <cell r="G13345">
            <v>3.69</v>
          </cell>
          <cell r="H13345">
            <v>-0.17</v>
          </cell>
          <cell r="I13345">
            <v>3.52</v>
          </cell>
          <cell r="J13345">
            <v>17.579999999999998</v>
          </cell>
          <cell r="K13345">
            <v>1022.13</v>
          </cell>
          <cell r="L13345">
            <v>-24.6</v>
          </cell>
          <cell r="M13345">
            <v>997.53</v>
          </cell>
          <cell r="N13345">
            <v>6.17</v>
          </cell>
        </row>
        <row r="13346">
          <cell r="A13346" t="str">
            <v>WH1.522Thinned120</v>
          </cell>
          <cell r="B13346" t="str">
            <v xml:space="preserve">WH </v>
          </cell>
          <cell r="C13346">
            <v>1.5</v>
          </cell>
          <cell r="D13346">
            <v>22</v>
          </cell>
          <cell r="E13346" t="str">
            <v>Thinned</v>
          </cell>
          <cell r="F13346" t="str">
            <v>120-125</v>
          </cell>
          <cell r="G13346">
            <v>3.55</v>
          </cell>
          <cell r="H13346">
            <v>-0.17</v>
          </cell>
          <cell r="I13346">
            <v>3.38</v>
          </cell>
          <cell r="J13346">
            <v>16.899999999999999</v>
          </cell>
          <cell r="K13346">
            <v>1039.02</v>
          </cell>
          <cell r="L13346">
            <v>-25.57</v>
          </cell>
          <cell r="M13346">
            <v>1013.4499999999999</v>
          </cell>
          <cell r="N13346">
            <v>6.04</v>
          </cell>
        </row>
        <row r="13347">
          <cell r="A13347" t="str">
            <v>WH1.522Thinned125</v>
          </cell>
          <cell r="B13347" t="str">
            <v xml:space="preserve">WH </v>
          </cell>
          <cell r="C13347">
            <v>1.5</v>
          </cell>
          <cell r="D13347">
            <v>22</v>
          </cell>
          <cell r="E13347" t="str">
            <v>Thinned</v>
          </cell>
          <cell r="F13347" t="str">
            <v>125-130</v>
          </cell>
          <cell r="G13347">
            <v>3.26</v>
          </cell>
          <cell r="H13347">
            <v>-0.17</v>
          </cell>
          <cell r="I13347">
            <v>3.09</v>
          </cell>
          <cell r="J13347">
            <v>15.47</v>
          </cell>
          <cell r="K13347">
            <v>1054.49</v>
          </cell>
          <cell r="L13347">
            <v>-26.53</v>
          </cell>
          <cell r="M13347">
            <v>1027.96</v>
          </cell>
          <cell r="N13347">
            <v>5.91</v>
          </cell>
        </row>
        <row r="13348">
          <cell r="A13348" t="str">
            <v>WH1.522Thinned130</v>
          </cell>
          <cell r="B13348" t="str">
            <v xml:space="preserve">WH </v>
          </cell>
          <cell r="C13348">
            <v>1.5</v>
          </cell>
          <cell r="D13348">
            <v>22</v>
          </cell>
          <cell r="E13348" t="str">
            <v>Thinned</v>
          </cell>
          <cell r="F13348" t="str">
            <v>130-135</v>
          </cell>
          <cell r="G13348">
            <v>3.1</v>
          </cell>
          <cell r="H13348">
            <v>-0.16</v>
          </cell>
          <cell r="I13348">
            <v>2.94</v>
          </cell>
          <cell r="J13348">
            <v>14.71</v>
          </cell>
          <cell r="K13348">
            <v>1069.2</v>
          </cell>
          <cell r="L13348">
            <v>-27.46</v>
          </cell>
          <cell r="M13348">
            <v>1041.74</v>
          </cell>
          <cell r="N13348">
            <v>5.78</v>
          </cell>
        </row>
        <row r="13349">
          <cell r="A13349" t="str">
            <v>WH1.522Thinned135</v>
          </cell>
          <cell r="B13349" t="str">
            <v xml:space="preserve">WH </v>
          </cell>
          <cell r="C13349">
            <v>1.5</v>
          </cell>
          <cell r="D13349">
            <v>22</v>
          </cell>
          <cell r="E13349" t="str">
            <v>Thinned</v>
          </cell>
          <cell r="F13349" t="str">
            <v>135-140</v>
          </cell>
          <cell r="G13349">
            <v>2.85</v>
          </cell>
          <cell r="H13349">
            <v>-0.15</v>
          </cell>
          <cell r="I13349">
            <v>2.7</v>
          </cell>
          <cell r="J13349">
            <v>13.5</v>
          </cell>
          <cell r="K13349">
            <v>1082.7</v>
          </cell>
          <cell r="L13349">
            <v>-28.38</v>
          </cell>
          <cell r="M13349">
            <v>1054.32</v>
          </cell>
          <cell r="N13349">
            <v>5.66</v>
          </cell>
        </row>
        <row r="13350">
          <cell r="A13350" t="str">
            <v>WH1.522Thinned140</v>
          </cell>
          <cell r="B13350" t="str">
            <v xml:space="preserve">WH </v>
          </cell>
          <cell r="C13350">
            <v>1.5</v>
          </cell>
          <cell r="D13350">
            <v>22</v>
          </cell>
          <cell r="E13350" t="str">
            <v>Thinned</v>
          </cell>
          <cell r="F13350" t="str">
            <v>140-145</v>
          </cell>
          <cell r="G13350">
            <v>2.64</v>
          </cell>
          <cell r="H13350">
            <v>-0.15</v>
          </cell>
          <cell r="I13350">
            <v>2.4900000000000002</v>
          </cell>
          <cell r="J13350">
            <v>12.44</v>
          </cell>
          <cell r="K13350">
            <v>1095.1300000000001</v>
          </cell>
          <cell r="L13350">
            <v>-29.27</v>
          </cell>
          <cell r="M13350">
            <v>1065.8600000000001</v>
          </cell>
          <cell r="N13350">
            <v>5.53</v>
          </cell>
        </row>
        <row r="13351">
          <cell r="A13351" t="str">
            <v>WH1.522Thinned145</v>
          </cell>
          <cell r="B13351" t="str">
            <v xml:space="preserve">WH </v>
          </cell>
          <cell r="C13351">
            <v>1.5</v>
          </cell>
          <cell r="D13351">
            <v>22</v>
          </cell>
          <cell r="E13351" t="str">
            <v>Thinned</v>
          </cell>
          <cell r="F13351" t="str">
            <v>145-150</v>
          </cell>
          <cell r="G13351">
            <v>2.4300000000000002</v>
          </cell>
          <cell r="H13351">
            <v>-0.15</v>
          </cell>
          <cell r="I13351">
            <v>2.2799999999999998</v>
          </cell>
          <cell r="J13351">
            <v>11.39</v>
          </cell>
          <cell r="K13351">
            <v>1106.52</v>
          </cell>
          <cell r="L13351">
            <v>-30.14</v>
          </cell>
          <cell r="M13351">
            <v>1076.3799999999999</v>
          </cell>
          <cell r="N13351">
            <v>5.41</v>
          </cell>
        </row>
        <row r="13352">
          <cell r="A13352" t="str">
            <v>WH1.522Thinned150</v>
          </cell>
          <cell r="B13352" t="str">
            <v xml:space="preserve">WH </v>
          </cell>
          <cell r="C13352">
            <v>1.5</v>
          </cell>
          <cell r="D13352">
            <v>22</v>
          </cell>
          <cell r="E13352" t="str">
            <v>Thinned</v>
          </cell>
          <cell r="F13352" t="str">
            <v>150-155</v>
          </cell>
          <cell r="G13352">
            <v>2.2400000000000002</v>
          </cell>
          <cell r="H13352">
            <v>-0.15</v>
          </cell>
          <cell r="I13352">
            <v>2.09</v>
          </cell>
          <cell r="J13352">
            <v>10.44</v>
          </cell>
          <cell r="K13352">
            <v>1116.96</v>
          </cell>
          <cell r="L13352">
            <v>-30.99</v>
          </cell>
          <cell r="M13352">
            <v>1085.97</v>
          </cell>
          <cell r="N13352">
            <v>5.28</v>
          </cell>
        </row>
        <row r="13353">
          <cell r="A13353" t="str">
            <v>WH1.522Thinned155</v>
          </cell>
          <cell r="B13353" t="str">
            <v xml:space="preserve">WH </v>
          </cell>
          <cell r="C13353">
            <v>1.5</v>
          </cell>
          <cell r="D13353">
            <v>22</v>
          </cell>
          <cell r="E13353" t="str">
            <v>Thinned</v>
          </cell>
          <cell r="F13353" t="str">
            <v>155-160</v>
          </cell>
          <cell r="G13353">
            <v>2.04</v>
          </cell>
          <cell r="H13353">
            <v>-0.15</v>
          </cell>
          <cell r="I13353">
            <v>1.9</v>
          </cell>
          <cell r="J13353">
            <v>9.48</v>
          </cell>
          <cell r="K13353">
            <v>1126.44</v>
          </cell>
          <cell r="L13353">
            <v>-31.82</v>
          </cell>
          <cell r="M13353">
            <v>1094.6200000000001</v>
          </cell>
          <cell r="N13353">
            <v>5.16</v>
          </cell>
        </row>
        <row r="13354">
          <cell r="A13354" t="str">
            <v>WH1.522Thinned160</v>
          </cell>
          <cell r="B13354" t="str">
            <v xml:space="preserve">WH </v>
          </cell>
          <cell r="C13354">
            <v>1.5</v>
          </cell>
          <cell r="D13354">
            <v>22</v>
          </cell>
          <cell r="E13354" t="str">
            <v>Thinned</v>
          </cell>
          <cell r="F13354" t="str">
            <v>160-165</v>
          </cell>
          <cell r="G13354">
            <v>1.86</v>
          </cell>
          <cell r="H13354">
            <v>-0.15</v>
          </cell>
          <cell r="I13354">
            <v>1.71</v>
          </cell>
          <cell r="J13354">
            <v>8.57</v>
          </cell>
          <cell r="K13354">
            <v>1135.01</v>
          </cell>
          <cell r="L13354">
            <v>-32.64</v>
          </cell>
          <cell r="M13354">
            <v>1102.3699999999999</v>
          </cell>
          <cell r="N13354">
            <v>5.04</v>
          </cell>
        </row>
        <row r="13355">
          <cell r="A13355" t="str">
            <v>WH1.522Thinned165</v>
          </cell>
          <cell r="B13355" t="str">
            <v xml:space="preserve">WH </v>
          </cell>
          <cell r="C13355">
            <v>1.5</v>
          </cell>
          <cell r="D13355">
            <v>22</v>
          </cell>
          <cell r="E13355" t="str">
            <v>Thinned</v>
          </cell>
          <cell r="F13355" t="str">
            <v>165-170</v>
          </cell>
          <cell r="G13355">
            <v>1.65</v>
          </cell>
          <cell r="H13355">
            <v>-0.15</v>
          </cell>
          <cell r="I13355">
            <v>1.5</v>
          </cell>
          <cell r="J13355">
            <v>7.48</v>
          </cell>
          <cell r="K13355">
            <v>1142.49</v>
          </cell>
          <cell r="L13355">
            <v>-33.43</v>
          </cell>
          <cell r="M13355">
            <v>1109.06</v>
          </cell>
          <cell r="N13355">
            <v>4.92</v>
          </cell>
        </row>
        <row r="13356">
          <cell r="A13356" t="str">
            <v>WH1.522Thinned170</v>
          </cell>
          <cell r="B13356" t="str">
            <v xml:space="preserve">WH </v>
          </cell>
          <cell r="C13356">
            <v>1.5</v>
          </cell>
          <cell r="D13356">
            <v>22</v>
          </cell>
          <cell r="E13356" t="str">
            <v>Thinned</v>
          </cell>
          <cell r="F13356" t="str">
            <v>170-175</v>
          </cell>
          <cell r="G13356">
            <v>1.41</v>
          </cell>
          <cell r="H13356">
            <v>-0.15</v>
          </cell>
          <cell r="I13356">
            <v>1.25</v>
          </cell>
          <cell r="J13356">
            <v>6.27</v>
          </cell>
          <cell r="K13356">
            <v>1148.76</v>
          </cell>
          <cell r="L13356">
            <v>-34.21</v>
          </cell>
          <cell r="M13356">
            <v>1114.55</v>
          </cell>
          <cell r="N13356">
            <v>4.8099999999999996</v>
          </cell>
        </row>
        <row r="13357">
          <cell r="A13357" t="str">
            <v>WH1.522Thinned175</v>
          </cell>
          <cell r="B13357" t="str">
            <v xml:space="preserve">WH </v>
          </cell>
          <cell r="C13357">
            <v>1.5</v>
          </cell>
          <cell r="D13357">
            <v>22</v>
          </cell>
          <cell r="E13357" t="str">
            <v>Thinned</v>
          </cell>
          <cell r="F13357" t="str">
            <v>175-180</v>
          </cell>
          <cell r="G13357">
            <v>1.2</v>
          </cell>
          <cell r="H13357">
            <v>-0.16</v>
          </cell>
          <cell r="I13357">
            <v>1.04</v>
          </cell>
          <cell r="J13357">
            <v>5.22</v>
          </cell>
          <cell r="K13357">
            <v>1153.98</v>
          </cell>
          <cell r="L13357">
            <v>-34.97</v>
          </cell>
          <cell r="M13357">
            <v>1119.01</v>
          </cell>
          <cell r="N13357">
            <v>4.7</v>
          </cell>
        </row>
        <row r="13358">
          <cell r="A13358" t="str">
            <v>WH1.522Thinned180</v>
          </cell>
          <cell r="B13358" t="str">
            <v xml:space="preserve">WH </v>
          </cell>
          <cell r="C13358">
            <v>1.5</v>
          </cell>
          <cell r="D13358">
            <v>22</v>
          </cell>
          <cell r="E13358" t="str">
            <v>Thinned</v>
          </cell>
          <cell r="F13358" t="str">
            <v>180-185</v>
          </cell>
          <cell r="G13358">
            <v>1.02</v>
          </cell>
          <cell r="H13358">
            <v>-0.17</v>
          </cell>
          <cell r="I13358">
            <v>0.86</v>
          </cell>
          <cell r="J13358">
            <v>4.28</v>
          </cell>
          <cell r="K13358">
            <v>1158.26</v>
          </cell>
          <cell r="L13358">
            <v>-35.71</v>
          </cell>
          <cell r="M13358">
            <v>1122.55</v>
          </cell>
          <cell r="N13358">
            <v>4.59</v>
          </cell>
        </row>
        <row r="13359">
          <cell r="A13359" t="str">
            <v>WH1.522Thinned185</v>
          </cell>
          <cell r="B13359" t="str">
            <v xml:space="preserve">WH </v>
          </cell>
          <cell r="C13359">
            <v>1.5</v>
          </cell>
          <cell r="D13359">
            <v>22</v>
          </cell>
          <cell r="E13359" t="str">
            <v>Thinned</v>
          </cell>
          <cell r="F13359" t="str">
            <v>185-190</v>
          </cell>
          <cell r="G13359">
            <v>0.85</v>
          </cell>
          <cell r="H13359">
            <v>-0.17</v>
          </cell>
          <cell r="I13359">
            <v>0.68</v>
          </cell>
          <cell r="J13359">
            <v>3.4</v>
          </cell>
          <cell r="K13359">
            <v>1161.6600000000001</v>
          </cell>
          <cell r="L13359">
            <v>-36.44</v>
          </cell>
          <cell r="M13359">
            <v>1125.22</v>
          </cell>
          <cell r="N13359">
            <v>4.49</v>
          </cell>
        </row>
        <row r="13360">
          <cell r="A13360" t="str">
            <v>WH1.522Thinned190</v>
          </cell>
          <cell r="B13360" t="str">
            <v xml:space="preserve">WH </v>
          </cell>
          <cell r="C13360">
            <v>1.5</v>
          </cell>
          <cell r="D13360">
            <v>22</v>
          </cell>
          <cell r="E13360" t="str">
            <v>Thinned</v>
          </cell>
          <cell r="F13360" t="str">
            <v>190-195</v>
          </cell>
          <cell r="G13360">
            <v>0.69</v>
          </cell>
          <cell r="H13360">
            <v>-0.17</v>
          </cell>
          <cell r="I13360">
            <v>0.52</v>
          </cell>
          <cell r="J13360">
            <v>2.59</v>
          </cell>
          <cell r="K13360">
            <v>1164.26</v>
          </cell>
          <cell r="L13360">
            <v>-37.14</v>
          </cell>
          <cell r="M13360">
            <v>1127.1199999999999</v>
          </cell>
          <cell r="N13360">
            <v>4.3899999999999997</v>
          </cell>
        </row>
        <row r="13361">
          <cell r="A13361" t="str">
            <v>WH1.522Thinned195</v>
          </cell>
          <cell r="B13361" t="str">
            <v xml:space="preserve">WH </v>
          </cell>
          <cell r="C13361">
            <v>1.5</v>
          </cell>
          <cell r="D13361">
            <v>22</v>
          </cell>
          <cell r="E13361" t="str">
            <v>Thinned</v>
          </cell>
          <cell r="F13361" t="str">
            <v>195-200</v>
          </cell>
          <cell r="G13361">
            <v>7.61</v>
          </cell>
          <cell r="H13361">
            <v>-3.06</v>
          </cell>
          <cell r="I13361">
            <v>4.55</v>
          </cell>
          <cell r="J13361">
            <v>22.77</v>
          </cell>
          <cell r="K13361">
            <v>1187.02</v>
          </cell>
          <cell r="L13361">
            <v>-37.14</v>
          </cell>
          <cell r="M13361">
            <v>1149.8799999999999</v>
          </cell>
          <cell r="N13361">
            <v>0</v>
          </cell>
        </row>
        <row r="13362">
          <cell r="A13362" t="str">
            <v>WH1.524NO_thin000</v>
          </cell>
          <cell r="B13362" t="str">
            <v xml:space="preserve">WH </v>
          </cell>
          <cell r="C13362">
            <v>1.5</v>
          </cell>
          <cell r="D13362">
            <v>24</v>
          </cell>
          <cell r="E13362" t="str">
            <v>NO_thin</v>
          </cell>
          <cell r="F13362" t="str">
            <v xml:space="preserve">  0-5</v>
          </cell>
          <cell r="G13362">
            <v>2.77</v>
          </cell>
          <cell r="H13362">
            <v>1.5</v>
          </cell>
          <cell r="I13362">
            <v>4.2699999999999996</v>
          </cell>
          <cell r="J13362">
            <v>21.35</v>
          </cell>
          <cell r="K13362">
            <v>21.35</v>
          </cell>
          <cell r="L13362">
            <v>0</v>
          </cell>
          <cell r="M13362">
            <v>21.35</v>
          </cell>
          <cell r="N13362">
            <v>0</v>
          </cell>
        </row>
        <row r="13363">
          <cell r="A13363" t="str">
            <v>WH1.524NO_thin005</v>
          </cell>
          <cell r="B13363" t="str">
            <v xml:space="preserve">WH </v>
          </cell>
          <cell r="C13363">
            <v>1.5</v>
          </cell>
          <cell r="D13363">
            <v>24</v>
          </cell>
          <cell r="E13363" t="str">
            <v>NO_thin</v>
          </cell>
          <cell r="F13363" t="str">
            <v xml:space="preserve">  5-10</v>
          </cell>
          <cell r="G13363">
            <v>8.4600000000000009</v>
          </cell>
          <cell r="H13363">
            <v>1.85</v>
          </cell>
          <cell r="I13363">
            <v>10.31</v>
          </cell>
          <cell r="J13363">
            <v>51.54</v>
          </cell>
          <cell r="K13363">
            <v>72.89</v>
          </cell>
          <cell r="L13363">
            <v>0</v>
          </cell>
          <cell r="M13363">
            <v>72.89</v>
          </cell>
          <cell r="N13363">
            <v>0</v>
          </cell>
        </row>
        <row r="13364">
          <cell r="A13364" t="str">
            <v>WH1.524NO_thin010</v>
          </cell>
          <cell r="B13364" t="str">
            <v xml:space="preserve">WH </v>
          </cell>
          <cell r="C13364">
            <v>1.5</v>
          </cell>
          <cell r="D13364">
            <v>24</v>
          </cell>
          <cell r="E13364" t="str">
            <v>NO_thin</v>
          </cell>
          <cell r="F13364" t="str">
            <v xml:space="preserve"> 10-15</v>
          </cell>
          <cell r="G13364">
            <v>25.84</v>
          </cell>
          <cell r="H13364">
            <v>2.25</v>
          </cell>
          <cell r="I13364">
            <v>28.09</v>
          </cell>
          <cell r="J13364">
            <v>140.44</v>
          </cell>
          <cell r="K13364">
            <v>213.34</v>
          </cell>
          <cell r="L13364">
            <v>0</v>
          </cell>
          <cell r="M13364">
            <v>213.34</v>
          </cell>
          <cell r="N13364">
            <v>0</v>
          </cell>
        </row>
        <row r="13365">
          <cell r="A13365" t="str">
            <v>WH1.524NO_thin015</v>
          </cell>
          <cell r="B13365" t="str">
            <v xml:space="preserve">WH </v>
          </cell>
          <cell r="C13365">
            <v>1.5</v>
          </cell>
          <cell r="D13365">
            <v>24</v>
          </cell>
          <cell r="E13365" t="str">
            <v>NO_thin</v>
          </cell>
          <cell r="F13365" t="str">
            <v xml:space="preserve"> 15-20</v>
          </cell>
          <cell r="G13365">
            <v>41.25</v>
          </cell>
          <cell r="H13365">
            <v>5.04</v>
          </cell>
          <cell r="I13365">
            <v>46.29</v>
          </cell>
          <cell r="J13365">
            <v>231.44</v>
          </cell>
          <cell r="K13365">
            <v>444.77</v>
          </cell>
          <cell r="L13365">
            <v>0</v>
          </cell>
          <cell r="M13365">
            <v>444.77</v>
          </cell>
          <cell r="N13365">
            <v>0</v>
          </cell>
        </row>
        <row r="13366">
          <cell r="A13366" t="str">
            <v>WH1.524NO_thin020</v>
          </cell>
          <cell r="B13366" t="str">
            <v xml:space="preserve">WH </v>
          </cell>
          <cell r="C13366">
            <v>1.5</v>
          </cell>
          <cell r="D13366">
            <v>24</v>
          </cell>
          <cell r="E13366" t="str">
            <v>NO_thin</v>
          </cell>
          <cell r="F13366" t="str">
            <v xml:space="preserve"> 20-25</v>
          </cell>
          <cell r="G13366">
            <v>26.03</v>
          </cell>
          <cell r="H13366">
            <v>3.79</v>
          </cell>
          <cell r="I13366">
            <v>29.82</v>
          </cell>
          <cell r="J13366">
            <v>149.08000000000001</v>
          </cell>
          <cell r="K13366">
            <v>593.86</v>
          </cell>
          <cell r="L13366">
            <v>0</v>
          </cell>
          <cell r="M13366">
            <v>593.86</v>
          </cell>
          <cell r="N13366">
            <v>0</v>
          </cell>
        </row>
        <row r="13367">
          <cell r="A13367" t="str">
            <v>WH1.524NO_thin025</v>
          </cell>
          <cell r="B13367" t="str">
            <v xml:space="preserve">WH </v>
          </cell>
          <cell r="C13367">
            <v>1.5</v>
          </cell>
          <cell r="D13367">
            <v>24</v>
          </cell>
          <cell r="E13367" t="str">
            <v>NO_thin</v>
          </cell>
          <cell r="F13367" t="str">
            <v xml:space="preserve"> 25-30</v>
          </cell>
          <cell r="G13367">
            <v>22</v>
          </cell>
          <cell r="H13367">
            <v>11.97</v>
          </cell>
          <cell r="I13367">
            <v>33.97</v>
          </cell>
          <cell r="J13367">
            <v>169.86</v>
          </cell>
          <cell r="K13367">
            <v>763.72</v>
          </cell>
          <cell r="L13367">
            <v>0</v>
          </cell>
          <cell r="M13367">
            <v>763.72</v>
          </cell>
          <cell r="N13367">
            <v>0</v>
          </cell>
        </row>
        <row r="13368">
          <cell r="A13368" t="str">
            <v>WH1.524NO_thin030</v>
          </cell>
          <cell r="B13368" t="str">
            <v xml:space="preserve">WH </v>
          </cell>
          <cell r="C13368">
            <v>1.5</v>
          </cell>
          <cell r="D13368">
            <v>24</v>
          </cell>
          <cell r="E13368" t="str">
            <v>NO_thin</v>
          </cell>
          <cell r="F13368" t="str">
            <v xml:space="preserve"> 30-35</v>
          </cell>
          <cell r="G13368">
            <v>18.010000000000002</v>
          </cell>
          <cell r="H13368">
            <v>7.1</v>
          </cell>
          <cell r="I13368">
            <v>25.11</v>
          </cell>
          <cell r="J13368">
            <v>125.56</v>
          </cell>
          <cell r="K13368">
            <v>889.28</v>
          </cell>
          <cell r="L13368">
            <v>0</v>
          </cell>
          <cell r="M13368">
            <v>889.28</v>
          </cell>
          <cell r="N13368">
            <v>0</v>
          </cell>
        </row>
        <row r="13369">
          <cell r="A13369" t="str">
            <v>WH1.524NO_thin035</v>
          </cell>
          <cell r="B13369" t="str">
            <v xml:space="preserve">WH </v>
          </cell>
          <cell r="C13369">
            <v>1.5</v>
          </cell>
          <cell r="D13369">
            <v>24</v>
          </cell>
          <cell r="E13369" t="str">
            <v>NO_thin</v>
          </cell>
          <cell r="F13369" t="str">
            <v xml:space="preserve"> 35-40</v>
          </cell>
          <cell r="G13369">
            <v>17.14</v>
          </cell>
          <cell r="H13369">
            <v>3.1</v>
          </cell>
          <cell r="I13369">
            <v>20.239999999999998</v>
          </cell>
          <cell r="J13369">
            <v>101.19</v>
          </cell>
          <cell r="K13369">
            <v>990.47</v>
          </cell>
          <cell r="L13369">
            <v>0</v>
          </cell>
          <cell r="M13369">
            <v>990.47</v>
          </cell>
          <cell r="N13369">
            <v>0</v>
          </cell>
        </row>
        <row r="13370">
          <cell r="A13370" t="str">
            <v>WH1.524NO_thin040</v>
          </cell>
          <cell r="B13370" t="str">
            <v xml:space="preserve">WH </v>
          </cell>
          <cell r="C13370">
            <v>1.5</v>
          </cell>
          <cell r="D13370">
            <v>24</v>
          </cell>
          <cell r="E13370" t="str">
            <v>NO_thin</v>
          </cell>
          <cell r="F13370" t="str">
            <v xml:space="preserve"> 40-45</v>
          </cell>
          <cell r="G13370">
            <v>16</v>
          </cell>
          <cell r="H13370">
            <v>1.0900000000000001</v>
          </cell>
          <cell r="I13370">
            <v>17.09</v>
          </cell>
          <cell r="J13370">
            <v>85.43</v>
          </cell>
          <cell r="K13370">
            <v>1075.8900000000001</v>
          </cell>
          <cell r="L13370">
            <v>0</v>
          </cell>
          <cell r="M13370">
            <v>1075.8900000000001</v>
          </cell>
          <cell r="N13370">
            <v>0</v>
          </cell>
        </row>
        <row r="13371">
          <cell r="A13371" t="str">
            <v>WH1.524NO_thin045</v>
          </cell>
          <cell r="B13371" t="str">
            <v xml:space="preserve">WH </v>
          </cell>
          <cell r="C13371">
            <v>1.5</v>
          </cell>
          <cell r="D13371">
            <v>24</v>
          </cell>
          <cell r="E13371" t="str">
            <v>NO_thin</v>
          </cell>
          <cell r="F13371" t="str">
            <v xml:space="preserve"> 45-50</v>
          </cell>
          <cell r="G13371">
            <v>14.67</v>
          </cell>
          <cell r="H13371">
            <v>0.3</v>
          </cell>
          <cell r="I13371">
            <v>14.97</v>
          </cell>
          <cell r="J13371">
            <v>74.83</v>
          </cell>
          <cell r="K13371">
            <v>1150.72</v>
          </cell>
          <cell r="L13371">
            <v>0</v>
          </cell>
          <cell r="M13371">
            <v>1150.72</v>
          </cell>
          <cell r="N13371">
            <v>0</v>
          </cell>
        </row>
        <row r="13372">
          <cell r="A13372" t="str">
            <v>WH1.524NO_thin050</v>
          </cell>
          <cell r="B13372" t="str">
            <v xml:space="preserve">WH </v>
          </cell>
          <cell r="C13372">
            <v>1.5</v>
          </cell>
          <cell r="D13372">
            <v>24</v>
          </cell>
          <cell r="E13372" t="str">
            <v>NO_thin</v>
          </cell>
          <cell r="F13372" t="str">
            <v xml:space="preserve"> 50-55</v>
          </cell>
          <cell r="G13372">
            <v>13.39</v>
          </cell>
          <cell r="H13372">
            <v>0.01</v>
          </cell>
          <cell r="I13372">
            <v>13.39</v>
          </cell>
          <cell r="J13372">
            <v>66.97</v>
          </cell>
          <cell r="K13372">
            <v>1217.7</v>
          </cell>
          <cell r="L13372">
            <v>0</v>
          </cell>
          <cell r="M13372">
            <v>1217.7</v>
          </cell>
          <cell r="N13372">
            <v>0</v>
          </cell>
        </row>
        <row r="13373">
          <cell r="A13373" t="str">
            <v>WH1.524NO_thin055</v>
          </cell>
          <cell r="B13373" t="str">
            <v xml:space="preserve">WH </v>
          </cell>
          <cell r="C13373">
            <v>1.5</v>
          </cell>
          <cell r="D13373">
            <v>24</v>
          </cell>
          <cell r="E13373" t="str">
            <v>NO_thin</v>
          </cell>
          <cell r="F13373" t="str">
            <v xml:space="preserve"> 55-60</v>
          </cell>
          <cell r="G13373">
            <v>12.15</v>
          </cell>
          <cell r="H13373">
            <v>-0.56999999999999995</v>
          </cell>
          <cell r="I13373">
            <v>11.58</v>
          </cell>
          <cell r="J13373">
            <v>57.9</v>
          </cell>
          <cell r="K13373">
            <v>1275.5899999999999</v>
          </cell>
          <cell r="L13373">
            <v>0</v>
          </cell>
          <cell r="M13373">
            <v>1275.5899999999999</v>
          </cell>
          <cell r="N13373">
            <v>0</v>
          </cell>
        </row>
        <row r="13374">
          <cell r="A13374" t="str">
            <v>WH1.524NO_thin060</v>
          </cell>
          <cell r="B13374" t="str">
            <v xml:space="preserve">WH </v>
          </cell>
          <cell r="C13374">
            <v>1.5</v>
          </cell>
          <cell r="D13374">
            <v>24</v>
          </cell>
          <cell r="E13374" t="str">
            <v>NO_thin</v>
          </cell>
          <cell r="F13374" t="str">
            <v xml:space="preserve"> 60-65</v>
          </cell>
          <cell r="G13374">
            <v>11.54</v>
          </cell>
          <cell r="H13374">
            <v>-0.56000000000000005</v>
          </cell>
          <cell r="I13374">
            <v>10.98</v>
          </cell>
          <cell r="J13374">
            <v>54.91</v>
          </cell>
          <cell r="K13374">
            <v>1330.51</v>
          </cell>
          <cell r="L13374">
            <v>0</v>
          </cell>
          <cell r="M13374">
            <v>1330.51</v>
          </cell>
          <cell r="N13374">
            <v>0</v>
          </cell>
        </row>
        <row r="13375">
          <cell r="A13375" t="str">
            <v>WH1.524NO_thin065</v>
          </cell>
          <cell r="B13375" t="str">
            <v xml:space="preserve">WH </v>
          </cell>
          <cell r="C13375">
            <v>1.5</v>
          </cell>
          <cell r="D13375">
            <v>24</v>
          </cell>
          <cell r="E13375" t="str">
            <v>NO_thin</v>
          </cell>
          <cell r="F13375" t="str">
            <v xml:space="preserve"> 65-70</v>
          </cell>
          <cell r="G13375">
            <v>11.15</v>
          </cell>
          <cell r="H13375">
            <v>-0.46</v>
          </cell>
          <cell r="I13375">
            <v>10.69</v>
          </cell>
          <cell r="J13375">
            <v>53.44</v>
          </cell>
          <cell r="K13375">
            <v>1383.95</v>
          </cell>
          <cell r="L13375">
            <v>0</v>
          </cell>
          <cell r="M13375">
            <v>1383.95</v>
          </cell>
          <cell r="N13375">
            <v>0</v>
          </cell>
        </row>
        <row r="13376">
          <cell r="A13376" t="str">
            <v>WH1.524NO_thin070</v>
          </cell>
          <cell r="B13376" t="str">
            <v xml:space="preserve">WH </v>
          </cell>
          <cell r="C13376">
            <v>1.5</v>
          </cell>
          <cell r="D13376">
            <v>24</v>
          </cell>
          <cell r="E13376" t="str">
            <v>NO_thin</v>
          </cell>
          <cell r="F13376" t="str">
            <v xml:space="preserve"> 70-75</v>
          </cell>
          <cell r="G13376">
            <v>10.65</v>
          </cell>
          <cell r="H13376">
            <v>0.98</v>
          </cell>
          <cell r="I13376">
            <v>11.63</v>
          </cell>
          <cell r="J13376">
            <v>58.13</v>
          </cell>
          <cell r="K13376">
            <v>1442.08</v>
          </cell>
          <cell r="L13376">
            <v>0</v>
          </cell>
          <cell r="M13376">
            <v>1442.08</v>
          </cell>
          <cell r="N13376">
            <v>0</v>
          </cell>
        </row>
        <row r="13377">
          <cell r="A13377" t="str">
            <v>WH1.524NO_thin075</v>
          </cell>
          <cell r="B13377" t="str">
            <v xml:space="preserve">WH </v>
          </cell>
          <cell r="C13377">
            <v>1.5</v>
          </cell>
          <cell r="D13377">
            <v>24</v>
          </cell>
          <cell r="E13377" t="str">
            <v>NO_thin</v>
          </cell>
          <cell r="F13377" t="str">
            <v xml:space="preserve"> 75-80</v>
          </cell>
          <cell r="G13377">
            <v>10.08</v>
          </cell>
          <cell r="H13377">
            <v>0.35</v>
          </cell>
          <cell r="I13377">
            <v>10.43</v>
          </cell>
          <cell r="J13377">
            <v>52.16</v>
          </cell>
          <cell r="K13377">
            <v>1494.24</v>
          </cell>
          <cell r="L13377">
            <v>0</v>
          </cell>
          <cell r="M13377">
            <v>1494.24</v>
          </cell>
          <cell r="N13377">
            <v>0</v>
          </cell>
        </row>
        <row r="13378">
          <cell r="A13378" t="str">
            <v>WH1.524NO_thin080</v>
          </cell>
          <cell r="B13378" t="str">
            <v xml:space="preserve">WH </v>
          </cell>
          <cell r="C13378">
            <v>1.5</v>
          </cell>
          <cell r="D13378">
            <v>24</v>
          </cell>
          <cell r="E13378" t="str">
            <v>NO_thin</v>
          </cell>
          <cell r="F13378" t="str">
            <v xml:space="preserve"> 80-85</v>
          </cell>
          <cell r="G13378">
            <v>9.49</v>
          </cell>
          <cell r="H13378">
            <v>-0.1</v>
          </cell>
          <cell r="I13378">
            <v>9.39</v>
          </cell>
          <cell r="J13378">
            <v>46.96</v>
          </cell>
          <cell r="K13378">
            <v>1541.2</v>
          </cell>
          <cell r="L13378">
            <v>0</v>
          </cell>
          <cell r="M13378">
            <v>1541.2</v>
          </cell>
          <cell r="N13378">
            <v>0</v>
          </cell>
        </row>
        <row r="13379">
          <cell r="A13379" t="str">
            <v>WH1.524NO_thin085</v>
          </cell>
          <cell r="B13379" t="str">
            <v xml:space="preserve">WH </v>
          </cell>
          <cell r="C13379">
            <v>1.5</v>
          </cell>
          <cell r="D13379">
            <v>24</v>
          </cell>
          <cell r="E13379" t="str">
            <v>NO_thin</v>
          </cell>
          <cell r="F13379" t="str">
            <v xml:space="preserve"> 85-90</v>
          </cell>
          <cell r="G13379">
            <v>8.85</v>
          </cell>
          <cell r="H13379">
            <v>-0.03</v>
          </cell>
          <cell r="I13379">
            <v>8.82</v>
          </cell>
          <cell r="J13379">
            <v>44.08</v>
          </cell>
          <cell r="K13379">
            <v>1585.28</v>
          </cell>
          <cell r="L13379">
            <v>0</v>
          </cell>
          <cell r="M13379">
            <v>1585.28</v>
          </cell>
          <cell r="N13379">
            <v>0</v>
          </cell>
        </row>
        <row r="13380">
          <cell r="A13380" t="str">
            <v>WH1.524NO_thin090</v>
          </cell>
          <cell r="B13380" t="str">
            <v xml:space="preserve">WH </v>
          </cell>
          <cell r="C13380">
            <v>1.5</v>
          </cell>
          <cell r="D13380">
            <v>24</v>
          </cell>
          <cell r="E13380" t="str">
            <v>NO_thin</v>
          </cell>
          <cell r="F13380" t="str">
            <v xml:space="preserve"> 90-95</v>
          </cell>
          <cell r="G13380">
            <v>8.33</v>
          </cell>
          <cell r="H13380">
            <v>-0.09</v>
          </cell>
          <cell r="I13380">
            <v>8.25</v>
          </cell>
          <cell r="J13380">
            <v>41.23</v>
          </cell>
          <cell r="K13380">
            <v>1626.51</v>
          </cell>
          <cell r="L13380">
            <v>0</v>
          </cell>
          <cell r="M13380">
            <v>1626.51</v>
          </cell>
          <cell r="N13380">
            <v>0</v>
          </cell>
        </row>
        <row r="13381">
          <cell r="A13381" t="str">
            <v>WH1.524NO_thin095</v>
          </cell>
          <cell r="B13381" t="str">
            <v xml:space="preserve">WH </v>
          </cell>
          <cell r="C13381">
            <v>1.5</v>
          </cell>
          <cell r="D13381">
            <v>24</v>
          </cell>
          <cell r="E13381" t="str">
            <v>NO_thin</v>
          </cell>
          <cell r="F13381" t="str">
            <v xml:space="preserve"> 95-100</v>
          </cell>
          <cell r="G13381">
            <v>7.93</v>
          </cell>
          <cell r="H13381">
            <v>-0.11</v>
          </cell>
          <cell r="I13381">
            <v>7.82</v>
          </cell>
          <cell r="J13381">
            <v>39.11</v>
          </cell>
          <cell r="K13381">
            <v>1665.61</v>
          </cell>
          <cell r="L13381">
            <v>0</v>
          </cell>
          <cell r="M13381">
            <v>1665.61</v>
          </cell>
          <cell r="N13381">
            <v>0</v>
          </cell>
        </row>
        <row r="13382">
          <cell r="A13382" t="str">
            <v>WH1.524NO_thin100</v>
          </cell>
          <cell r="B13382" t="str">
            <v xml:space="preserve">WH </v>
          </cell>
          <cell r="C13382">
            <v>1.5</v>
          </cell>
          <cell r="D13382">
            <v>24</v>
          </cell>
          <cell r="E13382" t="str">
            <v>NO_thin</v>
          </cell>
          <cell r="F13382" t="str">
            <v>100-105</v>
          </cell>
          <cell r="G13382">
            <v>7.52</v>
          </cell>
          <cell r="H13382">
            <v>-0.12</v>
          </cell>
          <cell r="I13382">
            <v>7.4</v>
          </cell>
          <cell r="J13382">
            <v>37</v>
          </cell>
          <cell r="K13382">
            <v>1702.62</v>
          </cell>
          <cell r="L13382">
            <v>0</v>
          </cell>
          <cell r="M13382">
            <v>1702.62</v>
          </cell>
          <cell r="N13382">
            <v>0</v>
          </cell>
        </row>
        <row r="13383">
          <cell r="A13383" t="str">
            <v>WH1.524NO_thin105</v>
          </cell>
          <cell r="B13383" t="str">
            <v xml:space="preserve">WH </v>
          </cell>
          <cell r="C13383">
            <v>1.5</v>
          </cell>
          <cell r="D13383">
            <v>24</v>
          </cell>
          <cell r="E13383" t="str">
            <v>NO_thin</v>
          </cell>
          <cell r="F13383" t="str">
            <v>105-110</v>
          </cell>
          <cell r="G13383">
            <v>7.12</v>
          </cell>
          <cell r="H13383">
            <v>-0.16</v>
          </cell>
          <cell r="I13383">
            <v>6.96</v>
          </cell>
          <cell r="J13383">
            <v>34.81</v>
          </cell>
          <cell r="K13383">
            <v>1737.43</v>
          </cell>
          <cell r="L13383">
            <v>0</v>
          </cell>
          <cell r="M13383">
            <v>1737.43</v>
          </cell>
          <cell r="N13383">
            <v>0</v>
          </cell>
        </row>
        <row r="13384">
          <cell r="A13384" t="str">
            <v>WH1.524NO_thin110</v>
          </cell>
          <cell r="B13384" t="str">
            <v xml:space="preserve">WH </v>
          </cell>
          <cell r="C13384">
            <v>1.5</v>
          </cell>
          <cell r="D13384">
            <v>24</v>
          </cell>
          <cell r="E13384" t="str">
            <v>NO_thin</v>
          </cell>
          <cell r="F13384" t="str">
            <v>110-115</v>
          </cell>
          <cell r="G13384">
            <v>6.74</v>
          </cell>
          <cell r="H13384">
            <v>-0.2</v>
          </cell>
          <cell r="I13384">
            <v>6.55</v>
          </cell>
          <cell r="J13384">
            <v>32.729999999999997</v>
          </cell>
          <cell r="K13384">
            <v>1770.16</v>
          </cell>
          <cell r="L13384">
            <v>0</v>
          </cell>
          <cell r="M13384">
            <v>1770.16</v>
          </cell>
          <cell r="N13384">
            <v>0</v>
          </cell>
        </row>
        <row r="13385">
          <cell r="A13385" t="str">
            <v>WH1.524NO_thin115</v>
          </cell>
          <cell r="B13385" t="str">
            <v xml:space="preserve">WH </v>
          </cell>
          <cell r="C13385">
            <v>1.5</v>
          </cell>
          <cell r="D13385">
            <v>24</v>
          </cell>
          <cell r="E13385" t="str">
            <v>NO_thin</v>
          </cell>
          <cell r="F13385" t="str">
            <v>115-120</v>
          </cell>
          <cell r="G13385">
            <v>6.44</v>
          </cell>
          <cell r="H13385">
            <v>-0.23</v>
          </cell>
          <cell r="I13385">
            <v>6.21</v>
          </cell>
          <cell r="J13385">
            <v>31.06</v>
          </cell>
          <cell r="K13385">
            <v>1801.22</v>
          </cell>
          <cell r="L13385">
            <v>0</v>
          </cell>
          <cell r="M13385">
            <v>1801.22</v>
          </cell>
          <cell r="N13385">
            <v>0</v>
          </cell>
        </row>
        <row r="13386">
          <cell r="A13386" t="str">
            <v>WH1.524NO_thin120</v>
          </cell>
          <cell r="B13386" t="str">
            <v xml:space="preserve">WH </v>
          </cell>
          <cell r="C13386">
            <v>1.5</v>
          </cell>
          <cell r="D13386">
            <v>24</v>
          </cell>
          <cell r="E13386" t="str">
            <v>NO_thin</v>
          </cell>
          <cell r="F13386" t="str">
            <v>120-125</v>
          </cell>
          <cell r="G13386">
            <v>6.12</v>
          </cell>
          <cell r="H13386">
            <v>-0.26</v>
          </cell>
          <cell r="I13386">
            <v>5.86</v>
          </cell>
          <cell r="J13386">
            <v>29.29</v>
          </cell>
          <cell r="K13386">
            <v>1830.5</v>
          </cell>
          <cell r="L13386">
            <v>0</v>
          </cell>
          <cell r="M13386">
            <v>1830.5</v>
          </cell>
          <cell r="N13386">
            <v>0</v>
          </cell>
        </row>
        <row r="13387">
          <cell r="A13387" t="str">
            <v>WH1.524NO_thin125</v>
          </cell>
          <cell r="B13387" t="str">
            <v xml:space="preserve">WH </v>
          </cell>
          <cell r="C13387">
            <v>1.5</v>
          </cell>
          <cell r="D13387">
            <v>24</v>
          </cell>
          <cell r="E13387" t="str">
            <v>NO_thin</v>
          </cell>
          <cell r="F13387" t="str">
            <v>125-130</v>
          </cell>
          <cell r="G13387">
            <v>5.81</v>
          </cell>
          <cell r="H13387">
            <v>-0.28000000000000003</v>
          </cell>
          <cell r="I13387">
            <v>5.53</v>
          </cell>
          <cell r="J13387">
            <v>27.63</v>
          </cell>
          <cell r="K13387">
            <v>1858.13</v>
          </cell>
          <cell r="L13387">
            <v>0</v>
          </cell>
          <cell r="M13387">
            <v>1858.13</v>
          </cell>
          <cell r="N13387">
            <v>0</v>
          </cell>
        </row>
        <row r="13388">
          <cell r="A13388" t="str">
            <v>WH1.524NO_thin130</v>
          </cell>
          <cell r="B13388" t="str">
            <v xml:space="preserve">WH </v>
          </cell>
          <cell r="C13388">
            <v>1.5</v>
          </cell>
          <cell r="D13388">
            <v>24</v>
          </cell>
          <cell r="E13388" t="str">
            <v>NO_thin</v>
          </cell>
          <cell r="F13388" t="str">
            <v>130-135</v>
          </cell>
          <cell r="G13388">
            <v>5.54</v>
          </cell>
          <cell r="H13388">
            <v>-0.3</v>
          </cell>
          <cell r="I13388">
            <v>5.24</v>
          </cell>
          <cell r="J13388">
            <v>26.18</v>
          </cell>
          <cell r="K13388">
            <v>1884.31</v>
          </cell>
          <cell r="L13388">
            <v>0</v>
          </cell>
          <cell r="M13388">
            <v>1884.31</v>
          </cell>
          <cell r="N13388">
            <v>0</v>
          </cell>
        </row>
        <row r="13389">
          <cell r="A13389" t="str">
            <v>WH1.524NO_thin135</v>
          </cell>
          <cell r="B13389" t="str">
            <v xml:space="preserve">WH </v>
          </cell>
          <cell r="C13389">
            <v>1.5</v>
          </cell>
          <cell r="D13389">
            <v>24</v>
          </cell>
          <cell r="E13389" t="str">
            <v>NO_thin</v>
          </cell>
          <cell r="F13389" t="str">
            <v>135-140</v>
          </cell>
          <cell r="G13389">
            <v>5.29</v>
          </cell>
          <cell r="H13389">
            <v>-0.32</v>
          </cell>
          <cell r="I13389">
            <v>4.97</v>
          </cell>
          <cell r="J13389">
            <v>24.83</v>
          </cell>
          <cell r="K13389">
            <v>1909.14</v>
          </cell>
          <cell r="L13389">
            <v>0</v>
          </cell>
          <cell r="M13389">
            <v>1909.14</v>
          </cell>
          <cell r="N13389">
            <v>0</v>
          </cell>
        </row>
        <row r="13390">
          <cell r="A13390" t="str">
            <v>WH1.524NO_thin140</v>
          </cell>
          <cell r="B13390" t="str">
            <v xml:space="preserve">WH </v>
          </cell>
          <cell r="C13390">
            <v>1.5</v>
          </cell>
          <cell r="D13390">
            <v>24</v>
          </cell>
          <cell r="E13390" t="str">
            <v>NO_thin</v>
          </cell>
          <cell r="F13390" t="str">
            <v>140-145</v>
          </cell>
          <cell r="G13390">
            <v>5.05</v>
          </cell>
          <cell r="H13390">
            <v>-0.33</v>
          </cell>
          <cell r="I13390">
            <v>4.72</v>
          </cell>
          <cell r="J13390">
            <v>23.59</v>
          </cell>
          <cell r="K13390">
            <v>1932.73</v>
          </cell>
          <cell r="L13390">
            <v>0</v>
          </cell>
          <cell r="M13390">
            <v>1932.73</v>
          </cell>
          <cell r="N13390">
            <v>0</v>
          </cell>
        </row>
        <row r="13391">
          <cell r="A13391" t="str">
            <v>WH1.524NO_thin145</v>
          </cell>
          <cell r="B13391" t="str">
            <v xml:space="preserve">WH </v>
          </cell>
          <cell r="C13391">
            <v>1.5</v>
          </cell>
          <cell r="D13391">
            <v>24</v>
          </cell>
          <cell r="E13391" t="str">
            <v>NO_thin</v>
          </cell>
          <cell r="F13391" t="str">
            <v>145-150</v>
          </cell>
          <cell r="G13391">
            <v>4.8499999999999996</v>
          </cell>
          <cell r="H13391">
            <v>-0.34</v>
          </cell>
          <cell r="I13391">
            <v>4.51</v>
          </cell>
          <cell r="J13391">
            <v>22.55</v>
          </cell>
          <cell r="K13391">
            <v>1955.28</v>
          </cell>
          <cell r="L13391">
            <v>0</v>
          </cell>
          <cell r="M13391">
            <v>1955.28</v>
          </cell>
          <cell r="N13391">
            <v>0</v>
          </cell>
        </row>
        <row r="13392">
          <cell r="A13392" t="str">
            <v>WH1.524NO_thin150</v>
          </cell>
          <cell r="B13392" t="str">
            <v xml:space="preserve">WH </v>
          </cell>
          <cell r="C13392">
            <v>1.5</v>
          </cell>
          <cell r="D13392">
            <v>24</v>
          </cell>
          <cell r="E13392" t="str">
            <v>NO_thin</v>
          </cell>
          <cell r="F13392" t="str">
            <v>150-155</v>
          </cell>
          <cell r="G13392">
            <v>4.54</v>
          </cell>
          <cell r="H13392">
            <v>-0.35</v>
          </cell>
          <cell r="I13392">
            <v>4.18</v>
          </cell>
          <cell r="J13392">
            <v>20.92</v>
          </cell>
          <cell r="K13392">
            <v>1976.2</v>
          </cell>
          <cell r="L13392">
            <v>0</v>
          </cell>
          <cell r="M13392">
            <v>1976.2</v>
          </cell>
          <cell r="N13392">
            <v>0</v>
          </cell>
        </row>
        <row r="13393">
          <cell r="A13393" t="str">
            <v>WH1.524NO_thin155</v>
          </cell>
          <cell r="B13393" t="str">
            <v xml:space="preserve">WH </v>
          </cell>
          <cell r="C13393">
            <v>1.5</v>
          </cell>
          <cell r="D13393">
            <v>24</v>
          </cell>
          <cell r="E13393" t="str">
            <v>NO_thin</v>
          </cell>
          <cell r="F13393" t="str">
            <v>155-160</v>
          </cell>
          <cell r="G13393">
            <v>4.37</v>
          </cell>
          <cell r="H13393">
            <v>-0.36</v>
          </cell>
          <cell r="I13393">
            <v>4.01</v>
          </cell>
          <cell r="J13393">
            <v>20.07</v>
          </cell>
          <cell r="K13393">
            <v>1996.27</v>
          </cell>
          <cell r="L13393">
            <v>0</v>
          </cell>
          <cell r="M13393">
            <v>1996.27</v>
          </cell>
          <cell r="N13393">
            <v>0</v>
          </cell>
        </row>
        <row r="13394">
          <cell r="A13394" t="str">
            <v>WH1.524NO_thin160</v>
          </cell>
          <cell r="B13394" t="str">
            <v xml:space="preserve">WH </v>
          </cell>
          <cell r="C13394">
            <v>1.5</v>
          </cell>
          <cell r="D13394">
            <v>24</v>
          </cell>
          <cell r="E13394" t="str">
            <v>NO_thin</v>
          </cell>
          <cell r="F13394" t="str">
            <v>160-165</v>
          </cell>
          <cell r="G13394">
            <v>4.24</v>
          </cell>
          <cell r="H13394">
            <v>-0.37</v>
          </cell>
          <cell r="I13394">
            <v>3.87</v>
          </cell>
          <cell r="J13394">
            <v>19.36</v>
          </cell>
          <cell r="K13394">
            <v>2015.63</v>
          </cell>
          <cell r="L13394">
            <v>0</v>
          </cell>
          <cell r="M13394">
            <v>2015.63</v>
          </cell>
          <cell r="N13394">
            <v>0</v>
          </cell>
        </row>
        <row r="13395">
          <cell r="A13395" t="str">
            <v>WH1.524NO_thin165</v>
          </cell>
          <cell r="B13395" t="str">
            <v xml:space="preserve">WH </v>
          </cell>
          <cell r="C13395">
            <v>1.5</v>
          </cell>
          <cell r="D13395">
            <v>24</v>
          </cell>
          <cell r="E13395" t="str">
            <v>NO_thin</v>
          </cell>
          <cell r="F13395" t="str">
            <v>165-170</v>
          </cell>
          <cell r="G13395">
            <v>3.97</v>
          </cell>
          <cell r="H13395">
            <v>-0.37</v>
          </cell>
          <cell r="I13395">
            <v>3.6</v>
          </cell>
          <cell r="J13395">
            <v>17.98</v>
          </cell>
          <cell r="K13395">
            <v>2033.61</v>
          </cell>
          <cell r="L13395">
            <v>0</v>
          </cell>
          <cell r="M13395">
            <v>2033.61</v>
          </cell>
          <cell r="N13395">
            <v>0</v>
          </cell>
        </row>
        <row r="13396">
          <cell r="A13396" t="str">
            <v>WH1.524NO_thin170</v>
          </cell>
          <cell r="B13396" t="str">
            <v xml:space="preserve">WH </v>
          </cell>
          <cell r="C13396">
            <v>1.5</v>
          </cell>
          <cell r="D13396">
            <v>24</v>
          </cell>
          <cell r="E13396" t="str">
            <v>NO_thin</v>
          </cell>
          <cell r="F13396" t="str">
            <v>170-175</v>
          </cell>
          <cell r="G13396">
            <v>3.87</v>
          </cell>
          <cell r="H13396">
            <v>-0.37</v>
          </cell>
          <cell r="I13396">
            <v>3.5</v>
          </cell>
          <cell r="J13396">
            <v>17.489999999999998</v>
          </cell>
          <cell r="K13396">
            <v>2051.1</v>
          </cell>
          <cell r="L13396">
            <v>0</v>
          </cell>
          <cell r="M13396">
            <v>2051.1</v>
          </cell>
          <cell r="N13396">
            <v>0</v>
          </cell>
        </row>
        <row r="13397">
          <cell r="A13397" t="str">
            <v>WH1.524NO_thin175</v>
          </cell>
          <cell r="B13397" t="str">
            <v xml:space="preserve">WH </v>
          </cell>
          <cell r="C13397">
            <v>1.5</v>
          </cell>
          <cell r="D13397">
            <v>24</v>
          </cell>
          <cell r="E13397" t="str">
            <v>NO_thin</v>
          </cell>
          <cell r="F13397" t="str">
            <v>175-180</v>
          </cell>
          <cell r="G13397">
            <v>3.65</v>
          </cell>
          <cell r="H13397">
            <v>-0.37</v>
          </cell>
          <cell r="I13397">
            <v>3.28</v>
          </cell>
          <cell r="J13397">
            <v>16.38</v>
          </cell>
          <cell r="K13397">
            <v>2067.48</v>
          </cell>
          <cell r="L13397">
            <v>0</v>
          </cell>
          <cell r="M13397">
            <v>2067.48</v>
          </cell>
          <cell r="N13397">
            <v>0</v>
          </cell>
        </row>
        <row r="13398">
          <cell r="A13398" t="str">
            <v>WH1.524NO_thin180</v>
          </cell>
          <cell r="B13398" t="str">
            <v xml:space="preserve">WH </v>
          </cell>
          <cell r="C13398">
            <v>1.5</v>
          </cell>
          <cell r="D13398">
            <v>24</v>
          </cell>
          <cell r="E13398" t="str">
            <v>NO_thin</v>
          </cell>
          <cell r="F13398" t="str">
            <v>180-185</v>
          </cell>
          <cell r="G13398">
            <v>3.53</v>
          </cell>
          <cell r="H13398">
            <v>-0.37</v>
          </cell>
          <cell r="I13398">
            <v>3.16</v>
          </cell>
          <cell r="J13398">
            <v>15.82</v>
          </cell>
          <cell r="K13398">
            <v>2083.3000000000002</v>
          </cell>
          <cell r="L13398">
            <v>0</v>
          </cell>
          <cell r="M13398">
            <v>2083.3000000000002</v>
          </cell>
          <cell r="N13398">
            <v>0</v>
          </cell>
        </row>
        <row r="13399">
          <cell r="A13399" t="str">
            <v>WH1.524NO_thin185</v>
          </cell>
          <cell r="B13399" t="str">
            <v xml:space="preserve">WH </v>
          </cell>
          <cell r="C13399">
            <v>1.5</v>
          </cell>
          <cell r="D13399">
            <v>24</v>
          </cell>
          <cell r="E13399" t="str">
            <v>NO_thin</v>
          </cell>
          <cell r="F13399" t="str">
            <v>185-190</v>
          </cell>
          <cell r="G13399">
            <v>3.38</v>
          </cell>
          <cell r="H13399">
            <v>-0.37</v>
          </cell>
          <cell r="I13399">
            <v>3.01</v>
          </cell>
          <cell r="J13399">
            <v>15.06</v>
          </cell>
          <cell r="K13399">
            <v>2098.36</v>
          </cell>
          <cell r="L13399">
            <v>0</v>
          </cell>
          <cell r="M13399">
            <v>2098.36</v>
          </cell>
          <cell r="N13399">
            <v>0</v>
          </cell>
        </row>
        <row r="13400">
          <cell r="A13400" t="str">
            <v>WH1.524NO_thin190</v>
          </cell>
          <cell r="B13400" t="str">
            <v xml:space="preserve">WH </v>
          </cell>
          <cell r="C13400">
            <v>1.5</v>
          </cell>
          <cell r="D13400">
            <v>24</v>
          </cell>
          <cell r="E13400" t="str">
            <v>NO_thin</v>
          </cell>
          <cell r="F13400" t="str">
            <v>190-195</v>
          </cell>
          <cell r="G13400">
            <v>3.25</v>
          </cell>
          <cell r="H13400">
            <v>-0.36</v>
          </cell>
          <cell r="I13400">
            <v>2.89</v>
          </cell>
          <cell r="J13400">
            <v>14.44</v>
          </cell>
          <cell r="K13400">
            <v>2112.8000000000002</v>
          </cell>
          <cell r="L13400">
            <v>0</v>
          </cell>
          <cell r="M13400">
            <v>2112.8000000000002</v>
          </cell>
          <cell r="N13400">
            <v>0</v>
          </cell>
        </row>
        <row r="13401">
          <cell r="A13401" t="str">
            <v>WH1.524NO_thin195</v>
          </cell>
          <cell r="B13401" t="str">
            <v xml:space="preserve">WH </v>
          </cell>
          <cell r="C13401">
            <v>1.5</v>
          </cell>
          <cell r="D13401">
            <v>24</v>
          </cell>
          <cell r="E13401" t="str">
            <v>NO_thin</v>
          </cell>
          <cell r="F13401" t="str">
            <v>195-200</v>
          </cell>
          <cell r="G13401">
            <v>3.05</v>
          </cell>
          <cell r="H13401">
            <v>-0.36</v>
          </cell>
          <cell r="I13401">
            <v>2.69</v>
          </cell>
          <cell r="J13401">
            <v>13.46</v>
          </cell>
          <cell r="K13401">
            <v>2126.27</v>
          </cell>
          <cell r="L13401">
            <v>0</v>
          </cell>
          <cell r="M13401">
            <v>2126.27</v>
          </cell>
          <cell r="N13401">
            <v>0</v>
          </cell>
        </row>
        <row r="13402">
          <cell r="A13402" t="str">
            <v>WH1.524Thinned000</v>
          </cell>
          <cell r="B13402" t="str">
            <v xml:space="preserve">WH </v>
          </cell>
          <cell r="C13402">
            <v>1.5</v>
          </cell>
          <cell r="D13402">
            <v>24</v>
          </cell>
          <cell r="E13402" t="str">
            <v>Thinned</v>
          </cell>
          <cell r="F13402" t="str">
            <v xml:space="preserve">  0-5</v>
          </cell>
          <cell r="G13402">
            <v>2.77</v>
          </cell>
          <cell r="H13402">
            <v>1.5</v>
          </cell>
          <cell r="I13402">
            <v>4.2699999999999996</v>
          </cell>
          <cell r="J13402">
            <v>21.35</v>
          </cell>
          <cell r="K13402">
            <v>21.35</v>
          </cell>
          <cell r="L13402">
            <v>0</v>
          </cell>
          <cell r="M13402">
            <v>21.35</v>
          </cell>
          <cell r="N13402">
            <v>0</v>
          </cell>
        </row>
        <row r="13403">
          <cell r="A13403" t="str">
            <v>WH1.524Thinned005</v>
          </cell>
          <cell r="B13403" t="str">
            <v xml:space="preserve">WH </v>
          </cell>
          <cell r="C13403">
            <v>1.5</v>
          </cell>
          <cell r="D13403">
            <v>24</v>
          </cell>
          <cell r="E13403" t="str">
            <v>Thinned</v>
          </cell>
          <cell r="F13403" t="str">
            <v xml:space="preserve">  5-10</v>
          </cell>
          <cell r="G13403">
            <v>8.4600000000000009</v>
          </cell>
          <cell r="H13403">
            <v>1.85</v>
          </cell>
          <cell r="I13403">
            <v>10.31</v>
          </cell>
          <cell r="J13403">
            <v>51.54</v>
          </cell>
          <cell r="K13403">
            <v>72.89</v>
          </cell>
          <cell r="L13403">
            <v>0</v>
          </cell>
          <cell r="M13403">
            <v>72.89</v>
          </cell>
          <cell r="N13403">
            <v>0</v>
          </cell>
        </row>
        <row r="13404">
          <cell r="A13404" t="str">
            <v>WH1.524Thinned010</v>
          </cell>
          <cell r="B13404" t="str">
            <v xml:space="preserve">WH </v>
          </cell>
          <cell r="C13404">
            <v>1.5</v>
          </cell>
          <cell r="D13404">
            <v>24</v>
          </cell>
          <cell r="E13404" t="str">
            <v>Thinned</v>
          </cell>
          <cell r="F13404" t="str">
            <v xml:space="preserve"> 10-15</v>
          </cell>
          <cell r="G13404">
            <v>25.84</v>
          </cell>
          <cell r="H13404">
            <v>2.25</v>
          </cell>
          <cell r="I13404">
            <v>28.09</v>
          </cell>
          <cell r="J13404">
            <v>140.44</v>
          </cell>
          <cell r="K13404">
            <v>213.34</v>
          </cell>
          <cell r="L13404">
            <v>0</v>
          </cell>
          <cell r="M13404">
            <v>213.34</v>
          </cell>
          <cell r="N13404">
            <v>0</v>
          </cell>
        </row>
        <row r="13405">
          <cell r="A13405" t="str">
            <v>WH1.524Thinned015</v>
          </cell>
          <cell r="B13405" t="str">
            <v xml:space="preserve">WH </v>
          </cell>
          <cell r="C13405">
            <v>1.5</v>
          </cell>
          <cell r="D13405">
            <v>24</v>
          </cell>
          <cell r="E13405" t="str">
            <v>Thinned</v>
          </cell>
          <cell r="F13405" t="str">
            <v xml:space="preserve"> 15-20</v>
          </cell>
          <cell r="G13405">
            <v>9.91</v>
          </cell>
          <cell r="H13405">
            <v>10.55</v>
          </cell>
          <cell r="I13405">
            <v>20.46</v>
          </cell>
          <cell r="J13405">
            <v>102.32</v>
          </cell>
          <cell r="K13405">
            <v>315.64999999999998</v>
          </cell>
          <cell r="L13405">
            <v>-0.37</v>
          </cell>
          <cell r="M13405">
            <v>315.27999999999997</v>
          </cell>
          <cell r="N13405">
            <v>21.32</v>
          </cell>
        </row>
        <row r="13406">
          <cell r="A13406" t="str">
            <v>WH1.524Thinned020</v>
          </cell>
          <cell r="B13406" t="str">
            <v xml:space="preserve">WH </v>
          </cell>
          <cell r="C13406">
            <v>1.5</v>
          </cell>
          <cell r="D13406">
            <v>24</v>
          </cell>
          <cell r="E13406" t="str">
            <v>Thinned</v>
          </cell>
          <cell r="F13406" t="str">
            <v xml:space="preserve"> 20-25</v>
          </cell>
          <cell r="G13406">
            <v>11.77</v>
          </cell>
          <cell r="H13406">
            <v>-0.09</v>
          </cell>
          <cell r="I13406">
            <v>11.69</v>
          </cell>
          <cell r="J13406">
            <v>58.43</v>
          </cell>
          <cell r="K13406">
            <v>374.08</v>
          </cell>
          <cell r="L13406">
            <v>-0.63</v>
          </cell>
          <cell r="M13406">
            <v>373.45</v>
          </cell>
          <cell r="N13406">
            <v>15.35</v>
          </cell>
        </row>
        <row r="13407">
          <cell r="A13407" t="str">
            <v>WH1.524Thinned025</v>
          </cell>
          <cell r="B13407" t="str">
            <v xml:space="preserve">WH </v>
          </cell>
          <cell r="C13407">
            <v>1.5</v>
          </cell>
          <cell r="D13407">
            <v>24</v>
          </cell>
          <cell r="E13407" t="str">
            <v>Thinned</v>
          </cell>
          <cell r="F13407" t="str">
            <v xml:space="preserve"> 25-30</v>
          </cell>
          <cell r="G13407">
            <v>14.26</v>
          </cell>
          <cell r="H13407">
            <v>1.02</v>
          </cell>
          <cell r="I13407">
            <v>15.29</v>
          </cell>
          <cell r="J13407">
            <v>76.44</v>
          </cell>
          <cell r="K13407">
            <v>450.52</v>
          </cell>
          <cell r="L13407">
            <v>-2.38</v>
          </cell>
          <cell r="M13407">
            <v>448.14</v>
          </cell>
          <cell r="N13407">
            <v>10.81</v>
          </cell>
        </row>
        <row r="13408">
          <cell r="A13408" t="str">
            <v>WH1.524Thinned030</v>
          </cell>
          <cell r="B13408" t="str">
            <v xml:space="preserve">WH </v>
          </cell>
          <cell r="C13408">
            <v>1.5</v>
          </cell>
          <cell r="D13408">
            <v>24</v>
          </cell>
          <cell r="E13408" t="str">
            <v>Thinned</v>
          </cell>
          <cell r="F13408" t="str">
            <v xml:space="preserve"> 30-35</v>
          </cell>
          <cell r="G13408">
            <v>13.14</v>
          </cell>
          <cell r="H13408">
            <v>1.49</v>
          </cell>
          <cell r="I13408">
            <v>14.63</v>
          </cell>
          <cell r="J13408">
            <v>73.150000000000006</v>
          </cell>
          <cell r="K13408">
            <v>523.66999999999996</v>
          </cell>
          <cell r="L13408">
            <v>-4.0999999999999996</v>
          </cell>
          <cell r="M13408">
            <v>519.56999999999994</v>
          </cell>
          <cell r="N13408">
            <v>10.64</v>
          </cell>
        </row>
        <row r="13409">
          <cell r="A13409" t="str">
            <v>WH1.524Thinned035</v>
          </cell>
          <cell r="B13409" t="str">
            <v xml:space="preserve">WH </v>
          </cell>
          <cell r="C13409">
            <v>1.5</v>
          </cell>
          <cell r="D13409">
            <v>24</v>
          </cell>
          <cell r="E13409" t="str">
            <v>Thinned</v>
          </cell>
          <cell r="F13409" t="str">
            <v xml:space="preserve"> 35-40</v>
          </cell>
          <cell r="G13409">
            <v>11.49</v>
          </cell>
          <cell r="H13409">
            <v>0.6</v>
          </cell>
          <cell r="I13409">
            <v>12.09</v>
          </cell>
          <cell r="J13409">
            <v>60.45</v>
          </cell>
          <cell r="K13409">
            <v>584.12</v>
          </cell>
          <cell r="L13409">
            <v>-5.83</v>
          </cell>
          <cell r="M13409">
            <v>578.29</v>
          </cell>
          <cell r="N13409">
            <v>10.75</v>
          </cell>
        </row>
        <row r="13410">
          <cell r="A13410" t="str">
            <v>WH1.524Thinned040</v>
          </cell>
          <cell r="B13410" t="str">
            <v xml:space="preserve">WH </v>
          </cell>
          <cell r="C13410">
            <v>1.5</v>
          </cell>
          <cell r="D13410">
            <v>24</v>
          </cell>
          <cell r="E13410" t="str">
            <v>Thinned</v>
          </cell>
          <cell r="F13410" t="str">
            <v xml:space="preserve"> 40-45</v>
          </cell>
          <cell r="G13410">
            <v>9.01</v>
          </cell>
          <cell r="H13410">
            <v>0.03</v>
          </cell>
          <cell r="I13410">
            <v>9.0399999999999991</v>
          </cell>
          <cell r="J13410">
            <v>45.19</v>
          </cell>
          <cell r="K13410">
            <v>629.30999999999995</v>
          </cell>
          <cell r="L13410">
            <v>-7.58</v>
          </cell>
          <cell r="M13410">
            <v>621.7299999999999</v>
          </cell>
          <cell r="N13410">
            <v>10.83</v>
          </cell>
        </row>
        <row r="13411">
          <cell r="A13411" t="str">
            <v>WH1.524Thinned045</v>
          </cell>
          <cell r="B13411" t="str">
            <v xml:space="preserve">WH </v>
          </cell>
          <cell r="C13411">
            <v>1.5</v>
          </cell>
          <cell r="D13411">
            <v>24</v>
          </cell>
          <cell r="E13411" t="str">
            <v>Thinned</v>
          </cell>
          <cell r="F13411" t="str">
            <v xml:space="preserve"> 45-50</v>
          </cell>
          <cell r="G13411">
            <v>9.06</v>
          </cell>
          <cell r="H13411">
            <v>-0.49</v>
          </cell>
          <cell r="I13411">
            <v>8.58</v>
          </cell>
          <cell r="J13411">
            <v>42.88</v>
          </cell>
          <cell r="K13411">
            <v>672.19</v>
          </cell>
          <cell r="L13411">
            <v>-9.2100000000000009</v>
          </cell>
          <cell r="M13411">
            <v>662.98</v>
          </cell>
          <cell r="N13411">
            <v>10.09</v>
          </cell>
        </row>
        <row r="13412">
          <cell r="A13412" t="str">
            <v>WH1.524Thinned050</v>
          </cell>
          <cell r="B13412" t="str">
            <v xml:space="preserve">WH </v>
          </cell>
          <cell r="C13412">
            <v>1.5</v>
          </cell>
          <cell r="D13412">
            <v>24</v>
          </cell>
          <cell r="E13412" t="str">
            <v>Thinned</v>
          </cell>
          <cell r="F13412" t="str">
            <v xml:space="preserve"> 50-55</v>
          </cell>
          <cell r="G13412">
            <v>8.8699999999999992</v>
          </cell>
          <cell r="H13412">
            <v>-0.6</v>
          </cell>
          <cell r="I13412">
            <v>8.26</v>
          </cell>
          <cell r="J13412">
            <v>41.31</v>
          </cell>
          <cell r="K13412">
            <v>713.5</v>
          </cell>
          <cell r="L13412">
            <v>-10.74</v>
          </cell>
          <cell r="M13412">
            <v>702.76</v>
          </cell>
          <cell r="N13412">
            <v>9.5</v>
          </cell>
        </row>
        <row r="13413">
          <cell r="A13413" t="str">
            <v>WH1.524Thinned055</v>
          </cell>
          <cell r="B13413" t="str">
            <v xml:space="preserve">WH </v>
          </cell>
          <cell r="C13413">
            <v>1.5</v>
          </cell>
          <cell r="D13413">
            <v>24</v>
          </cell>
          <cell r="E13413" t="str">
            <v>Thinned</v>
          </cell>
          <cell r="F13413" t="str">
            <v xml:space="preserve"> 55-60</v>
          </cell>
          <cell r="G13413">
            <v>8.0399999999999991</v>
          </cell>
          <cell r="H13413">
            <v>-0.63</v>
          </cell>
          <cell r="I13413">
            <v>7.42</v>
          </cell>
          <cell r="J13413">
            <v>37.08</v>
          </cell>
          <cell r="K13413">
            <v>750.59</v>
          </cell>
          <cell r="L13413">
            <v>-12.19</v>
          </cell>
          <cell r="M13413">
            <v>738.4</v>
          </cell>
          <cell r="N13413">
            <v>9</v>
          </cell>
        </row>
        <row r="13414">
          <cell r="A13414" t="str">
            <v>WH1.524Thinned060</v>
          </cell>
          <cell r="B13414" t="str">
            <v xml:space="preserve">WH </v>
          </cell>
          <cell r="C13414">
            <v>1.5</v>
          </cell>
          <cell r="D13414">
            <v>24</v>
          </cell>
          <cell r="E13414" t="str">
            <v>Thinned</v>
          </cell>
          <cell r="F13414" t="str">
            <v xml:space="preserve"> 60-65</v>
          </cell>
          <cell r="G13414">
            <v>7.86</v>
          </cell>
          <cell r="H13414">
            <v>-0.37</v>
          </cell>
          <cell r="I13414">
            <v>7.49</v>
          </cell>
          <cell r="J13414">
            <v>37.46</v>
          </cell>
          <cell r="K13414">
            <v>788.05</v>
          </cell>
          <cell r="L13414">
            <v>-13.57</v>
          </cell>
          <cell r="M13414">
            <v>774.4799999999999</v>
          </cell>
          <cell r="N13414">
            <v>8.5299999999999994</v>
          </cell>
        </row>
        <row r="13415">
          <cell r="A13415" t="str">
            <v>WH1.524Thinned065</v>
          </cell>
          <cell r="B13415" t="str">
            <v xml:space="preserve">WH </v>
          </cell>
          <cell r="C13415">
            <v>1.5</v>
          </cell>
          <cell r="D13415">
            <v>24</v>
          </cell>
          <cell r="E13415" t="str">
            <v>Thinned</v>
          </cell>
          <cell r="F13415" t="str">
            <v xml:space="preserve"> 65-70</v>
          </cell>
          <cell r="G13415">
            <v>7.14</v>
          </cell>
          <cell r="H13415">
            <v>-0.31</v>
          </cell>
          <cell r="I13415">
            <v>6.83</v>
          </cell>
          <cell r="J13415">
            <v>34.130000000000003</v>
          </cell>
          <cell r="K13415">
            <v>822.18</v>
          </cell>
          <cell r="L13415">
            <v>-14.89</v>
          </cell>
          <cell r="M13415">
            <v>807.29</v>
          </cell>
          <cell r="N13415">
            <v>8.18</v>
          </cell>
        </row>
        <row r="13416">
          <cell r="A13416" t="str">
            <v>WH1.524Thinned070</v>
          </cell>
          <cell r="B13416" t="str">
            <v xml:space="preserve">WH </v>
          </cell>
          <cell r="C13416">
            <v>1.5</v>
          </cell>
          <cell r="D13416">
            <v>24</v>
          </cell>
          <cell r="E13416" t="str">
            <v>Thinned</v>
          </cell>
          <cell r="F13416" t="str">
            <v xml:space="preserve"> 70-75</v>
          </cell>
          <cell r="G13416">
            <v>7.81</v>
          </cell>
          <cell r="H13416">
            <v>-0.06</v>
          </cell>
          <cell r="I13416">
            <v>7.75</v>
          </cell>
          <cell r="J13416">
            <v>38.75</v>
          </cell>
          <cell r="K13416">
            <v>860.93</v>
          </cell>
          <cell r="L13416">
            <v>-16.170000000000002</v>
          </cell>
          <cell r="M13416">
            <v>844.76</v>
          </cell>
          <cell r="N13416">
            <v>7.94</v>
          </cell>
        </row>
        <row r="13417">
          <cell r="A13417" t="str">
            <v>WH1.524Thinned075</v>
          </cell>
          <cell r="B13417" t="str">
            <v xml:space="preserve">WH </v>
          </cell>
          <cell r="C13417">
            <v>1.5</v>
          </cell>
          <cell r="D13417">
            <v>24</v>
          </cell>
          <cell r="E13417" t="str">
            <v>Thinned</v>
          </cell>
          <cell r="F13417" t="str">
            <v xml:space="preserve"> 75-80</v>
          </cell>
          <cell r="G13417">
            <v>7.1</v>
          </cell>
          <cell r="H13417">
            <v>-0.04</v>
          </cell>
          <cell r="I13417">
            <v>7.07</v>
          </cell>
          <cell r="J13417">
            <v>35.33</v>
          </cell>
          <cell r="K13417">
            <v>896.26</v>
          </cell>
          <cell r="L13417">
            <v>-17.420000000000002</v>
          </cell>
          <cell r="M13417">
            <v>878.84</v>
          </cell>
          <cell r="N13417">
            <v>7.75</v>
          </cell>
        </row>
        <row r="13418">
          <cell r="A13418" t="str">
            <v>WH1.524Thinned080</v>
          </cell>
          <cell r="B13418" t="str">
            <v xml:space="preserve">WH </v>
          </cell>
          <cell r="C13418">
            <v>1.5</v>
          </cell>
          <cell r="D13418">
            <v>24</v>
          </cell>
          <cell r="E13418" t="str">
            <v>Thinned</v>
          </cell>
          <cell r="F13418" t="str">
            <v xml:space="preserve"> 80-85</v>
          </cell>
          <cell r="G13418">
            <v>6.47</v>
          </cell>
          <cell r="H13418">
            <v>-0.1</v>
          </cell>
          <cell r="I13418">
            <v>6.38</v>
          </cell>
          <cell r="J13418">
            <v>31.89</v>
          </cell>
          <cell r="K13418">
            <v>928.15</v>
          </cell>
          <cell r="L13418">
            <v>-18.64</v>
          </cell>
          <cell r="M13418">
            <v>909.51</v>
          </cell>
          <cell r="N13418">
            <v>7.57</v>
          </cell>
        </row>
        <row r="13419">
          <cell r="A13419" t="str">
            <v>WH1.524Thinned085</v>
          </cell>
          <cell r="B13419" t="str">
            <v xml:space="preserve">WH </v>
          </cell>
          <cell r="C13419">
            <v>1.5</v>
          </cell>
          <cell r="D13419">
            <v>24</v>
          </cell>
          <cell r="E13419" t="str">
            <v>Thinned</v>
          </cell>
          <cell r="F13419" t="str">
            <v xml:space="preserve"> 85-90</v>
          </cell>
          <cell r="G13419">
            <v>6.1</v>
          </cell>
          <cell r="H13419">
            <v>-0.11</v>
          </cell>
          <cell r="I13419">
            <v>5.99</v>
          </cell>
          <cell r="J13419">
            <v>29.94</v>
          </cell>
          <cell r="K13419">
            <v>958.09</v>
          </cell>
          <cell r="L13419">
            <v>-19.829999999999998</v>
          </cell>
          <cell r="M13419">
            <v>938.26</v>
          </cell>
          <cell r="N13419">
            <v>7.39</v>
          </cell>
        </row>
        <row r="13420">
          <cell r="A13420" t="str">
            <v>WH1.524Thinned090</v>
          </cell>
          <cell r="B13420" t="str">
            <v xml:space="preserve">WH </v>
          </cell>
          <cell r="C13420">
            <v>1.5</v>
          </cell>
          <cell r="D13420">
            <v>24</v>
          </cell>
          <cell r="E13420" t="str">
            <v>Thinned</v>
          </cell>
          <cell r="F13420" t="str">
            <v xml:space="preserve"> 90-95</v>
          </cell>
          <cell r="G13420">
            <v>5.72</v>
          </cell>
          <cell r="H13420">
            <v>-0.13</v>
          </cell>
          <cell r="I13420">
            <v>5.6</v>
          </cell>
          <cell r="J13420">
            <v>27.99</v>
          </cell>
          <cell r="K13420">
            <v>986.08</v>
          </cell>
          <cell r="L13420">
            <v>-21</v>
          </cell>
          <cell r="M13420">
            <v>965.08</v>
          </cell>
          <cell r="N13420">
            <v>7.21</v>
          </cell>
        </row>
        <row r="13421">
          <cell r="A13421" t="str">
            <v>WH1.524Thinned095</v>
          </cell>
          <cell r="B13421" t="str">
            <v xml:space="preserve">WH </v>
          </cell>
          <cell r="C13421">
            <v>1.5</v>
          </cell>
          <cell r="D13421">
            <v>24</v>
          </cell>
          <cell r="E13421" t="str">
            <v>Thinned</v>
          </cell>
          <cell r="F13421" t="str">
            <v xml:space="preserve"> 95-100</v>
          </cell>
          <cell r="G13421">
            <v>5.45</v>
          </cell>
          <cell r="H13421">
            <v>-0.15</v>
          </cell>
          <cell r="I13421">
            <v>5.31</v>
          </cell>
          <cell r="J13421">
            <v>26.53</v>
          </cell>
          <cell r="K13421">
            <v>1012.61</v>
          </cell>
          <cell r="L13421">
            <v>-22.13</v>
          </cell>
          <cell r="M13421">
            <v>990.48</v>
          </cell>
          <cell r="N13421">
            <v>7.04</v>
          </cell>
        </row>
        <row r="13422">
          <cell r="A13422" t="str">
            <v>WH1.524Thinned100</v>
          </cell>
          <cell r="B13422" t="str">
            <v xml:space="preserve">WH </v>
          </cell>
          <cell r="C13422">
            <v>1.5</v>
          </cell>
          <cell r="D13422">
            <v>24</v>
          </cell>
          <cell r="E13422" t="str">
            <v>Thinned</v>
          </cell>
          <cell r="F13422" t="str">
            <v>100-105</v>
          </cell>
          <cell r="G13422">
            <v>5.12</v>
          </cell>
          <cell r="H13422">
            <v>-0.16</v>
          </cell>
          <cell r="I13422">
            <v>4.95</v>
          </cell>
          <cell r="J13422">
            <v>24.77</v>
          </cell>
          <cell r="K13422">
            <v>1037.3900000000001</v>
          </cell>
          <cell r="L13422">
            <v>-23.24</v>
          </cell>
          <cell r="M13422">
            <v>1014.1500000000001</v>
          </cell>
          <cell r="N13422">
            <v>6.87</v>
          </cell>
        </row>
        <row r="13423">
          <cell r="A13423" t="str">
            <v>WH1.524Thinned105</v>
          </cell>
          <cell r="B13423" t="str">
            <v xml:space="preserve">WH </v>
          </cell>
          <cell r="C13423">
            <v>1.5</v>
          </cell>
          <cell r="D13423">
            <v>24</v>
          </cell>
          <cell r="E13423" t="str">
            <v>Thinned</v>
          </cell>
          <cell r="F13423" t="str">
            <v>105-110</v>
          </cell>
          <cell r="G13423">
            <v>4.95</v>
          </cell>
          <cell r="H13423">
            <v>-0.17</v>
          </cell>
          <cell r="I13423">
            <v>4.78</v>
          </cell>
          <cell r="J13423">
            <v>23.88</v>
          </cell>
          <cell r="K13423">
            <v>1061.26</v>
          </cell>
          <cell r="L13423">
            <v>-24.32</v>
          </cell>
          <cell r="M13423">
            <v>1036.94</v>
          </cell>
          <cell r="N13423">
            <v>6.7</v>
          </cell>
        </row>
        <row r="13424">
          <cell r="A13424" t="str">
            <v>WH1.524Thinned110</v>
          </cell>
          <cell r="B13424" t="str">
            <v xml:space="preserve">WH </v>
          </cell>
          <cell r="C13424">
            <v>1.5</v>
          </cell>
          <cell r="D13424">
            <v>24</v>
          </cell>
          <cell r="E13424" t="str">
            <v>Thinned</v>
          </cell>
          <cell r="F13424" t="str">
            <v>110-115</v>
          </cell>
          <cell r="G13424">
            <v>4.75</v>
          </cell>
          <cell r="H13424">
            <v>-0.17</v>
          </cell>
          <cell r="I13424">
            <v>4.58</v>
          </cell>
          <cell r="J13424">
            <v>22.92</v>
          </cell>
          <cell r="K13424">
            <v>1084.19</v>
          </cell>
          <cell r="L13424">
            <v>-25.37</v>
          </cell>
          <cell r="M13424">
            <v>1058.8200000000002</v>
          </cell>
          <cell r="N13424">
            <v>6.53</v>
          </cell>
        </row>
        <row r="13425">
          <cell r="A13425" t="str">
            <v>WH1.524Thinned115</v>
          </cell>
          <cell r="B13425" t="str">
            <v xml:space="preserve">WH </v>
          </cell>
          <cell r="C13425">
            <v>1.5</v>
          </cell>
          <cell r="D13425">
            <v>24</v>
          </cell>
          <cell r="E13425" t="str">
            <v>Thinned</v>
          </cell>
          <cell r="F13425" t="str">
            <v>115-120</v>
          </cell>
          <cell r="G13425">
            <v>4.51</v>
          </cell>
          <cell r="H13425">
            <v>-0.16</v>
          </cell>
          <cell r="I13425">
            <v>4.3499999999999996</v>
          </cell>
          <cell r="J13425">
            <v>21.74</v>
          </cell>
          <cell r="K13425">
            <v>1105.93</v>
          </cell>
          <cell r="L13425">
            <v>-26.4</v>
          </cell>
          <cell r="M13425">
            <v>1079.53</v>
          </cell>
          <cell r="N13425">
            <v>6.35</v>
          </cell>
        </row>
        <row r="13426">
          <cell r="A13426" t="str">
            <v>WH1.524Thinned120</v>
          </cell>
          <cell r="B13426" t="str">
            <v xml:space="preserve">WH </v>
          </cell>
          <cell r="C13426">
            <v>1.5</v>
          </cell>
          <cell r="D13426">
            <v>24</v>
          </cell>
          <cell r="E13426" t="str">
            <v>Thinned</v>
          </cell>
          <cell r="F13426" t="str">
            <v>120-125</v>
          </cell>
          <cell r="G13426">
            <v>4.37</v>
          </cell>
          <cell r="H13426">
            <v>-0.15</v>
          </cell>
          <cell r="I13426">
            <v>4.22</v>
          </cell>
          <cell r="J13426">
            <v>21.11</v>
          </cell>
          <cell r="K13426">
            <v>1127.04</v>
          </cell>
          <cell r="L13426">
            <v>-27.4</v>
          </cell>
          <cell r="M13426">
            <v>1099.6399999999999</v>
          </cell>
          <cell r="N13426">
            <v>6.18</v>
          </cell>
        </row>
        <row r="13427">
          <cell r="A13427" t="str">
            <v>WH1.524Thinned125</v>
          </cell>
          <cell r="B13427" t="str">
            <v xml:space="preserve">WH </v>
          </cell>
          <cell r="C13427">
            <v>1.5</v>
          </cell>
          <cell r="D13427">
            <v>24</v>
          </cell>
          <cell r="E13427" t="str">
            <v>Thinned</v>
          </cell>
          <cell r="F13427" t="str">
            <v>125-130</v>
          </cell>
          <cell r="G13427">
            <v>4.1500000000000004</v>
          </cell>
          <cell r="H13427">
            <v>-0.14000000000000001</v>
          </cell>
          <cell r="I13427">
            <v>4.01</v>
          </cell>
          <cell r="J13427">
            <v>20.05</v>
          </cell>
          <cell r="K13427">
            <v>1147.0899999999999</v>
          </cell>
          <cell r="L13427">
            <v>-28.37</v>
          </cell>
          <cell r="M13427">
            <v>1118.72</v>
          </cell>
          <cell r="N13427">
            <v>6.01</v>
          </cell>
        </row>
        <row r="13428">
          <cell r="A13428" t="str">
            <v>WH1.524Thinned130</v>
          </cell>
          <cell r="B13428" t="str">
            <v xml:space="preserve">WH </v>
          </cell>
          <cell r="C13428">
            <v>1.5</v>
          </cell>
          <cell r="D13428">
            <v>24</v>
          </cell>
          <cell r="E13428" t="str">
            <v>Thinned</v>
          </cell>
          <cell r="F13428" t="str">
            <v>130-135</v>
          </cell>
          <cell r="G13428">
            <v>3.91</v>
          </cell>
          <cell r="H13428">
            <v>-0.14000000000000001</v>
          </cell>
          <cell r="I13428">
            <v>3.77</v>
          </cell>
          <cell r="J13428">
            <v>18.86</v>
          </cell>
          <cell r="K13428">
            <v>1165.95</v>
          </cell>
          <cell r="L13428">
            <v>-29.31</v>
          </cell>
          <cell r="M13428">
            <v>1136.6400000000001</v>
          </cell>
          <cell r="N13428">
            <v>5.85</v>
          </cell>
        </row>
        <row r="13429">
          <cell r="A13429" t="str">
            <v>WH1.524Thinned135</v>
          </cell>
          <cell r="B13429" t="str">
            <v xml:space="preserve">WH </v>
          </cell>
          <cell r="C13429">
            <v>1.5</v>
          </cell>
          <cell r="D13429">
            <v>24</v>
          </cell>
          <cell r="E13429" t="str">
            <v>Thinned</v>
          </cell>
          <cell r="F13429" t="str">
            <v>135-140</v>
          </cell>
          <cell r="G13429">
            <v>3.78</v>
          </cell>
          <cell r="H13429">
            <v>-0.14000000000000001</v>
          </cell>
          <cell r="I13429">
            <v>3.64</v>
          </cell>
          <cell r="J13429">
            <v>18.18</v>
          </cell>
          <cell r="K13429">
            <v>1184.1400000000001</v>
          </cell>
          <cell r="L13429">
            <v>-30.23</v>
          </cell>
          <cell r="M13429">
            <v>1153.9100000000001</v>
          </cell>
          <cell r="N13429">
            <v>5.68</v>
          </cell>
        </row>
        <row r="13430">
          <cell r="A13430" t="str">
            <v>WH1.524Thinned140</v>
          </cell>
          <cell r="B13430" t="str">
            <v xml:space="preserve">WH </v>
          </cell>
          <cell r="C13430">
            <v>1.5</v>
          </cell>
          <cell r="D13430">
            <v>24</v>
          </cell>
          <cell r="E13430" t="str">
            <v>Thinned</v>
          </cell>
          <cell r="F13430" t="str">
            <v>140-145</v>
          </cell>
          <cell r="G13430">
            <v>3.54</v>
          </cell>
          <cell r="H13430">
            <v>-0.14000000000000001</v>
          </cell>
          <cell r="I13430">
            <v>3.4</v>
          </cell>
          <cell r="J13430">
            <v>16.98</v>
          </cell>
          <cell r="K13430">
            <v>1201.1199999999999</v>
          </cell>
          <cell r="L13430">
            <v>-31.12</v>
          </cell>
          <cell r="M13430">
            <v>1170</v>
          </cell>
          <cell r="N13430">
            <v>5.52</v>
          </cell>
        </row>
        <row r="13431">
          <cell r="A13431" t="str">
            <v>WH1.524Thinned145</v>
          </cell>
          <cell r="B13431" t="str">
            <v xml:space="preserve">WH </v>
          </cell>
          <cell r="C13431">
            <v>1.5</v>
          </cell>
          <cell r="D13431">
            <v>24</v>
          </cell>
          <cell r="E13431" t="str">
            <v>Thinned</v>
          </cell>
          <cell r="F13431" t="str">
            <v>145-150</v>
          </cell>
          <cell r="G13431">
            <v>3.38</v>
          </cell>
          <cell r="H13431">
            <v>-0.14000000000000001</v>
          </cell>
          <cell r="I13431">
            <v>3.24</v>
          </cell>
          <cell r="J13431">
            <v>16.190000000000001</v>
          </cell>
          <cell r="K13431">
            <v>1217.3</v>
          </cell>
          <cell r="L13431">
            <v>-31.98</v>
          </cell>
          <cell r="M13431">
            <v>1185.32</v>
          </cell>
          <cell r="N13431">
            <v>5.36</v>
          </cell>
        </row>
        <row r="13432">
          <cell r="A13432" t="str">
            <v>WH1.524Thinned150</v>
          </cell>
          <cell r="B13432" t="str">
            <v xml:space="preserve">WH </v>
          </cell>
          <cell r="C13432">
            <v>1.5</v>
          </cell>
          <cell r="D13432">
            <v>24</v>
          </cell>
          <cell r="E13432" t="str">
            <v>Thinned</v>
          </cell>
          <cell r="F13432" t="str">
            <v>150-155</v>
          </cell>
          <cell r="G13432">
            <v>3.12</v>
          </cell>
          <cell r="H13432">
            <v>-0.14000000000000001</v>
          </cell>
          <cell r="I13432">
            <v>2.97</v>
          </cell>
          <cell r="J13432">
            <v>14.86</v>
          </cell>
          <cell r="K13432">
            <v>1232.17</v>
          </cell>
          <cell r="L13432">
            <v>-32.83</v>
          </cell>
          <cell r="M13432">
            <v>1199.3400000000001</v>
          </cell>
          <cell r="N13432">
            <v>5.21</v>
          </cell>
        </row>
        <row r="13433">
          <cell r="A13433" t="str">
            <v>WH1.524Thinned155</v>
          </cell>
          <cell r="B13433" t="str">
            <v xml:space="preserve">WH </v>
          </cell>
          <cell r="C13433">
            <v>1.5</v>
          </cell>
          <cell r="D13433">
            <v>24</v>
          </cell>
          <cell r="E13433" t="str">
            <v>Thinned</v>
          </cell>
          <cell r="F13433" t="str">
            <v>155-160</v>
          </cell>
          <cell r="G13433">
            <v>2.87</v>
          </cell>
          <cell r="H13433">
            <v>-0.15</v>
          </cell>
          <cell r="I13433">
            <v>2.72</v>
          </cell>
          <cell r="J13433">
            <v>13.6</v>
          </cell>
          <cell r="K13433">
            <v>1245.77</v>
          </cell>
          <cell r="L13433">
            <v>-33.64</v>
          </cell>
          <cell r="M13433">
            <v>1212.1299999999999</v>
          </cell>
          <cell r="N13433">
            <v>5.0599999999999996</v>
          </cell>
        </row>
        <row r="13434">
          <cell r="A13434" t="str">
            <v>WH1.524Thinned160</v>
          </cell>
          <cell r="B13434" t="str">
            <v xml:space="preserve">WH </v>
          </cell>
          <cell r="C13434">
            <v>1.5</v>
          </cell>
          <cell r="D13434">
            <v>24</v>
          </cell>
          <cell r="E13434" t="str">
            <v>Thinned</v>
          </cell>
          <cell r="F13434" t="str">
            <v>160-165</v>
          </cell>
          <cell r="G13434">
            <v>2.67</v>
          </cell>
          <cell r="H13434">
            <v>-0.16</v>
          </cell>
          <cell r="I13434">
            <v>2.5099999999999998</v>
          </cell>
          <cell r="J13434">
            <v>12.53</v>
          </cell>
          <cell r="K13434">
            <v>1258.3</v>
          </cell>
          <cell r="L13434">
            <v>-34.44</v>
          </cell>
          <cell r="M13434">
            <v>1223.8599999999999</v>
          </cell>
          <cell r="N13434">
            <v>4.92</v>
          </cell>
        </row>
        <row r="13435">
          <cell r="A13435" t="str">
            <v>WH1.524Thinned165</v>
          </cell>
          <cell r="B13435" t="str">
            <v xml:space="preserve">WH </v>
          </cell>
          <cell r="C13435">
            <v>1.5</v>
          </cell>
          <cell r="D13435">
            <v>24</v>
          </cell>
          <cell r="E13435" t="str">
            <v>Thinned</v>
          </cell>
          <cell r="F13435" t="str">
            <v>165-170</v>
          </cell>
          <cell r="G13435">
            <v>2.4700000000000002</v>
          </cell>
          <cell r="H13435">
            <v>-0.17</v>
          </cell>
          <cell r="I13435">
            <v>2.31</v>
          </cell>
          <cell r="J13435">
            <v>11.53</v>
          </cell>
          <cell r="K13435">
            <v>1269.83</v>
          </cell>
          <cell r="L13435">
            <v>-35.21</v>
          </cell>
          <cell r="M13435">
            <v>1234.6199999999999</v>
          </cell>
          <cell r="N13435">
            <v>4.78</v>
          </cell>
        </row>
        <row r="13436">
          <cell r="A13436" t="str">
            <v>WH1.524Thinned170</v>
          </cell>
          <cell r="B13436" t="str">
            <v xml:space="preserve">WH </v>
          </cell>
          <cell r="C13436">
            <v>1.5</v>
          </cell>
          <cell r="D13436">
            <v>24</v>
          </cell>
          <cell r="E13436" t="str">
            <v>Thinned</v>
          </cell>
          <cell r="F13436" t="str">
            <v>170-175</v>
          </cell>
          <cell r="G13436">
            <v>2.29</v>
          </cell>
          <cell r="H13436">
            <v>-0.17</v>
          </cell>
          <cell r="I13436">
            <v>2.12</v>
          </cell>
          <cell r="J13436">
            <v>10.61</v>
          </cell>
          <cell r="K13436">
            <v>1280.43</v>
          </cell>
          <cell r="L13436">
            <v>-35.96</v>
          </cell>
          <cell r="M13436">
            <v>1244.47</v>
          </cell>
          <cell r="N13436">
            <v>4.6399999999999997</v>
          </cell>
        </row>
        <row r="13437">
          <cell r="A13437" t="str">
            <v>WH1.524Thinned175</v>
          </cell>
          <cell r="B13437" t="str">
            <v xml:space="preserve">WH </v>
          </cell>
          <cell r="C13437">
            <v>1.5</v>
          </cell>
          <cell r="D13437">
            <v>24</v>
          </cell>
          <cell r="E13437" t="str">
            <v>Thinned</v>
          </cell>
          <cell r="F13437" t="str">
            <v>175-180</v>
          </cell>
          <cell r="G13437">
            <v>2.12</v>
          </cell>
          <cell r="H13437">
            <v>-0.17</v>
          </cell>
          <cell r="I13437">
            <v>1.95</v>
          </cell>
          <cell r="J13437">
            <v>9.73</v>
          </cell>
          <cell r="K13437">
            <v>1290.17</v>
          </cell>
          <cell r="L13437">
            <v>-36.69</v>
          </cell>
          <cell r="M13437">
            <v>1253.48</v>
          </cell>
          <cell r="N13437">
            <v>4.51</v>
          </cell>
        </row>
        <row r="13438">
          <cell r="A13438" t="str">
            <v>WH1.524Thinned180</v>
          </cell>
          <cell r="B13438" t="str">
            <v xml:space="preserve">WH </v>
          </cell>
          <cell r="C13438">
            <v>1.5</v>
          </cell>
          <cell r="D13438">
            <v>24</v>
          </cell>
          <cell r="E13438" t="str">
            <v>Thinned</v>
          </cell>
          <cell r="F13438" t="str">
            <v>180-185</v>
          </cell>
          <cell r="G13438">
            <v>1.96</v>
          </cell>
          <cell r="H13438">
            <v>-0.17</v>
          </cell>
          <cell r="I13438">
            <v>1.78</v>
          </cell>
          <cell r="J13438">
            <v>8.92</v>
          </cell>
          <cell r="K13438">
            <v>1299.08</v>
          </cell>
          <cell r="L13438">
            <v>-37.39</v>
          </cell>
          <cell r="M13438">
            <v>1261.6899999999998</v>
          </cell>
          <cell r="N13438">
            <v>4.38</v>
          </cell>
        </row>
        <row r="13439">
          <cell r="A13439" t="str">
            <v>WH1.524Thinned185</v>
          </cell>
          <cell r="B13439" t="str">
            <v xml:space="preserve">WH </v>
          </cell>
          <cell r="C13439">
            <v>1.5</v>
          </cell>
          <cell r="D13439">
            <v>24</v>
          </cell>
          <cell r="E13439" t="str">
            <v>Thinned</v>
          </cell>
          <cell r="F13439" t="str">
            <v>185-190</v>
          </cell>
          <cell r="G13439">
            <v>1.8</v>
          </cell>
          <cell r="H13439">
            <v>-0.17</v>
          </cell>
          <cell r="I13439">
            <v>1.62</v>
          </cell>
          <cell r="J13439">
            <v>8.11</v>
          </cell>
          <cell r="K13439">
            <v>1307.19</v>
          </cell>
          <cell r="L13439">
            <v>-38.08</v>
          </cell>
          <cell r="M13439">
            <v>1269.1100000000001</v>
          </cell>
          <cell r="N13439">
            <v>4.26</v>
          </cell>
        </row>
        <row r="13440">
          <cell r="A13440" t="str">
            <v>WH1.524Thinned190</v>
          </cell>
          <cell r="B13440" t="str">
            <v xml:space="preserve">WH </v>
          </cell>
          <cell r="C13440">
            <v>1.5</v>
          </cell>
          <cell r="D13440">
            <v>24</v>
          </cell>
          <cell r="E13440" t="str">
            <v>Thinned</v>
          </cell>
          <cell r="F13440" t="str">
            <v>190-195</v>
          </cell>
          <cell r="G13440">
            <v>1.66</v>
          </cell>
          <cell r="H13440">
            <v>-0.17</v>
          </cell>
          <cell r="I13440">
            <v>1.48</v>
          </cell>
          <cell r="J13440">
            <v>7.42</v>
          </cell>
          <cell r="K13440">
            <v>1314.61</v>
          </cell>
          <cell r="L13440">
            <v>-38.75</v>
          </cell>
          <cell r="M13440">
            <v>1275.8599999999999</v>
          </cell>
          <cell r="N13440">
            <v>4.1399999999999997</v>
          </cell>
        </row>
        <row r="13441">
          <cell r="A13441" t="str">
            <v>WH1.524Thinned195</v>
          </cell>
          <cell r="B13441" t="str">
            <v xml:space="preserve">WH </v>
          </cell>
          <cell r="C13441">
            <v>1.5</v>
          </cell>
          <cell r="D13441">
            <v>24</v>
          </cell>
          <cell r="E13441" t="str">
            <v>Thinned</v>
          </cell>
          <cell r="F13441" t="str">
            <v>195-200</v>
          </cell>
          <cell r="G13441">
            <v>8.35</v>
          </cell>
          <cell r="H13441">
            <v>-2.86</v>
          </cell>
          <cell r="I13441">
            <v>5.49</v>
          </cell>
          <cell r="J13441">
            <v>27.45</v>
          </cell>
          <cell r="K13441">
            <v>1342.06</v>
          </cell>
          <cell r="L13441">
            <v>-38.75</v>
          </cell>
          <cell r="M13441">
            <v>1303.31</v>
          </cell>
          <cell r="N13441">
            <v>0</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CV62"/>
  <sheetViews>
    <sheetView showGridLines="0" tabSelected="1" zoomScale="85" zoomScaleNormal="85" workbookViewId="0">
      <selection activeCell="A2" sqref="A2"/>
    </sheetView>
  </sheetViews>
  <sheetFormatPr defaultRowHeight="12.75" x14ac:dyDescent="0.2"/>
  <cols>
    <col min="1" max="1" width="41.125" style="11" customWidth="1"/>
    <col min="2" max="2" width="11.5" style="11" customWidth="1"/>
    <col min="3" max="3" width="11.25" style="11" customWidth="1"/>
    <col min="4" max="4" width="10.625" style="11" customWidth="1"/>
    <col min="5" max="5" width="21.125" style="11" customWidth="1"/>
    <col min="6" max="6" width="3" style="11" customWidth="1"/>
    <col min="7" max="7" width="9" style="11"/>
    <col min="8" max="8" width="26.125" style="11" customWidth="1"/>
    <col min="9" max="9" width="9" style="340"/>
    <col min="10" max="10" width="21.875" style="11" customWidth="1"/>
    <col min="11" max="11" width="18.125" style="11" hidden="1" customWidth="1"/>
    <col min="12" max="12" width="22" style="340" customWidth="1"/>
    <col min="13" max="13" width="11.875" style="340" customWidth="1"/>
    <col min="14" max="14" width="15.625" style="340" customWidth="1"/>
    <col min="15" max="15" width="11.125" style="340" hidden="1" customWidth="1"/>
    <col min="16" max="16" width="19" style="319" customWidth="1"/>
    <col min="17" max="17" width="13.625" style="319" customWidth="1"/>
    <col min="18" max="18" width="19.75" style="11" customWidth="1"/>
    <col min="19" max="19" width="11.5" style="11" customWidth="1"/>
    <col min="20" max="20" width="9" style="341"/>
    <col min="21" max="21" width="9" style="319"/>
    <col min="22" max="22" width="9" style="11"/>
    <col min="23" max="23" width="18.375" style="11" hidden="1" customWidth="1"/>
    <col min="24" max="24" width="7.75" style="11" hidden="1" customWidth="1"/>
    <col min="25" max="50" width="9" style="11" hidden="1" customWidth="1"/>
    <col min="51" max="51" width="9.625" style="11" hidden="1" customWidth="1"/>
    <col min="52" max="52" width="1.875" style="343" hidden="1" customWidth="1"/>
    <col min="53" max="77" width="9" style="11" hidden="1" customWidth="1"/>
    <col min="78" max="78" width="10.875" style="343" hidden="1" customWidth="1"/>
    <col min="79" max="79" width="2.625" style="343" customWidth="1"/>
    <col min="80" max="80" width="9" style="11" customWidth="1"/>
    <col min="81" max="81" width="11.625" style="11" customWidth="1"/>
    <col min="82" max="82" width="10.875" style="11" customWidth="1"/>
    <col min="83" max="83" width="11.875" style="11" customWidth="1"/>
    <col min="84" max="84" width="13.375" style="11" customWidth="1"/>
    <col min="85" max="85" width="11.625" style="11" customWidth="1"/>
    <col min="86" max="86" width="13.625" style="11" customWidth="1"/>
    <col min="87" max="87" width="13.875" style="11" customWidth="1"/>
    <col min="88" max="89" width="12.25" style="11" customWidth="1"/>
    <col min="90" max="91" width="12.125" style="11" customWidth="1"/>
    <col min="92" max="92" width="5.75" style="11" customWidth="1"/>
    <col min="93" max="93" width="17" style="11" customWidth="1"/>
    <col min="94" max="94" width="17.875" style="11" customWidth="1"/>
    <col min="95" max="95" width="18.75" style="11" customWidth="1"/>
    <col min="96" max="96" width="11.75" style="11" customWidth="1"/>
    <col min="97" max="97" width="11.5" style="11" customWidth="1"/>
    <col min="98" max="98" width="21.5" style="11" customWidth="1"/>
    <col min="99" max="99" width="9" style="11"/>
    <col min="100" max="100" width="11.75" style="11" customWidth="1"/>
    <col min="101" max="101" width="18.625" style="11" customWidth="1"/>
    <col min="102" max="102" width="18.25" style="11" bestFit="1" customWidth="1"/>
    <col min="103" max="16384" width="9" style="11"/>
  </cols>
  <sheetData>
    <row r="1" spans="1:100" ht="15.75" x14ac:dyDescent="0.25">
      <c r="A1" s="339" t="s">
        <v>37</v>
      </c>
      <c r="B1" s="339"/>
      <c r="Y1" s="342" t="s">
        <v>167</v>
      </c>
      <c r="BA1" s="342" t="s">
        <v>168</v>
      </c>
      <c r="BB1" s="342"/>
      <c r="BC1" s="342"/>
      <c r="BD1" s="342"/>
      <c r="BE1" s="342"/>
      <c r="BF1" s="342"/>
    </row>
    <row r="2" spans="1:100" ht="29.25" customHeight="1" thickBot="1" x14ac:dyDescent="0.25">
      <c r="A2" s="344" t="s">
        <v>663</v>
      </c>
      <c r="B2" s="345"/>
      <c r="C2" s="346"/>
      <c r="D2" s="347"/>
      <c r="G2" s="347"/>
      <c r="Y2" s="719" t="s">
        <v>88</v>
      </c>
      <c r="Z2" s="720"/>
      <c r="AA2" s="720"/>
      <c r="AB2" s="720"/>
      <c r="AC2" s="720"/>
      <c r="AD2" s="720"/>
      <c r="AE2" s="720"/>
      <c r="AF2" s="720"/>
      <c r="AG2" s="720"/>
      <c r="AH2" s="720"/>
      <c r="AI2" s="721"/>
      <c r="AJ2" s="609"/>
      <c r="AK2" s="609"/>
      <c r="AL2" s="609"/>
      <c r="AM2" s="609"/>
      <c r="AN2" s="609"/>
      <c r="AO2" s="609"/>
      <c r="AP2" s="609"/>
      <c r="AQ2" s="609"/>
      <c r="AR2" s="609"/>
      <c r="AS2" s="609"/>
      <c r="AT2" s="609"/>
      <c r="AU2" s="609"/>
      <c r="AV2" s="609"/>
      <c r="AW2" s="609"/>
      <c r="AX2" s="609"/>
      <c r="AY2" s="348" t="s">
        <v>115</v>
      </c>
      <c r="BA2" s="725" t="s">
        <v>38</v>
      </c>
      <c r="BB2" s="726"/>
      <c r="BC2" s="726"/>
      <c r="BD2" s="726"/>
      <c r="BE2" s="726"/>
      <c r="BF2" s="726"/>
      <c r="BG2" s="727"/>
      <c r="BH2" s="727"/>
      <c r="BI2" s="349"/>
      <c r="BJ2" s="349"/>
      <c r="BK2" s="349"/>
      <c r="BL2" s="349"/>
      <c r="BM2" s="349"/>
      <c r="BN2" s="349"/>
      <c r="BO2" s="349"/>
      <c r="BP2" s="349"/>
      <c r="BQ2" s="349"/>
      <c r="BR2" s="349"/>
      <c r="BS2" s="349"/>
      <c r="BT2" s="349"/>
      <c r="BU2" s="349"/>
      <c r="BV2" s="349"/>
      <c r="BW2" s="349"/>
      <c r="BX2" s="349" t="s">
        <v>39</v>
      </c>
      <c r="BY2" s="621">
        <f>SUM(BA3:BY3)</f>
        <v>0</v>
      </c>
      <c r="BZ2" s="350" t="s">
        <v>115</v>
      </c>
      <c r="CA2" s="351"/>
      <c r="CB2" s="352" t="s">
        <v>503</v>
      </c>
      <c r="CC2" s="343"/>
      <c r="CD2" s="343"/>
      <c r="CE2" s="343"/>
      <c r="CF2" s="343"/>
      <c r="CG2" s="343"/>
      <c r="CH2" s="343"/>
      <c r="CI2" s="343"/>
      <c r="CJ2" s="343"/>
      <c r="CK2" s="343"/>
      <c r="CL2" s="343"/>
      <c r="CM2" s="343"/>
      <c r="CO2" s="12" t="s">
        <v>632</v>
      </c>
      <c r="CQ2" s="654"/>
      <c r="CR2" s="654"/>
    </row>
    <row r="3" spans="1:100" ht="30.75" customHeight="1" thickBot="1" x14ac:dyDescent="0.25">
      <c r="A3" s="342" t="s">
        <v>294</v>
      </c>
      <c r="B3" s="347"/>
      <c r="C3" s="347"/>
      <c r="D3" s="347"/>
      <c r="G3" s="342" t="s">
        <v>295</v>
      </c>
      <c r="U3" s="728" t="s">
        <v>658</v>
      </c>
      <c r="V3" s="729"/>
      <c r="W3" s="353"/>
      <c r="Y3" s="722"/>
      <c r="Z3" s="723"/>
      <c r="AA3" s="723"/>
      <c r="AB3" s="723"/>
      <c r="AC3" s="723"/>
      <c r="AD3" s="723"/>
      <c r="AE3" s="723"/>
      <c r="AF3" s="723"/>
      <c r="AG3" s="723"/>
      <c r="AH3" s="723"/>
      <c r="AI3" s="724"/>
      <c r="AJ3" s="610"/>
      <c r="AK3" s="610"/>
      <c r="AL3" s="610"/>
      <c r="AM3" s="610"/>
      <c r="AN3" s="610"/>
      <c r="AO3" s="610"/>
      <c r="AP3" s="610"/>
      <c r="AQ3" s="610"/>
      <c r="AR3" s="610"/>
      <c r="AS3" s="610"/>
      <c r="AT3" s="610"/>
      <c r="AU3" s="610"/>
      <c r="AV3" s="610"/>
      <c r="AW3" s="610"/>
      <c r="AX3" s="610"/>
      <c r="AY3" s="354"/>
      <c r="AZ3" s="355"/>
      <c r="BA3" s="356">
        <f>$T5</f>
        <v>0</v>
      </c>
      <c r="BB3" s="356">
        <f>$T6</f>
        <v>0</v>
      </c>
      <c r="BC3" s="356">
        <f>$T7</f>
        <v>0</v>
      </c>
      <c r="BD3" s="356">
        <f>$T8</f>
        <v>0</v>
      </c>
      <c r="BE3" s="356">
        <f>$T9</f>
        <v>0</v>
      </c>
      <c r="BF3" s="356">
        <f>$T10</f>
        <v>0</v>
      </c>
      <c r="BG3" s="356">
        <f>$T11</f>
        <v>0</v>
      </c>
      <c r="BH3" s="356">
        <f>$T12</f>
        <v>0</v>
      </c>
      <c r="BI3" s="356">
        <f>$T13</f>
        <v>0</v>
      </c>
      <c r="BJ3" s="356">
        <f>$T14</f>
        <v>0</v>
      </c>
      <c r="BK3" s="356">
        <f>$T15</f>
        <v>0</v>
      </c>
      <c r="BL3" s="356">
        <f>$T16</f>
        <v>0</v>
      </c>
      <c r="BM3" s="356">
        <f>$T17</f>
        <v>0</v>
      </c>
      <c r="BN3" s="356">
        <f>$T18</f>
        <v>0</v>
      </c>
      <c r="BO3" s="356">
        <f>$T19</f>
        <v>0</v>
      </c>
      <c r="BP3" s="356">
        <f>$T20</f>
        <v>0</v>
      </c>
      <c r="BQ3" s="356">
        <f>$T21</f>
        <v>0</v>
      </c>
      <c r="BR3" s="356">
        <f>$T22</f>
        <v>0</v>
      </c>
      <c r="BS3" s="356">
        <f>$T23</f>
        <v>0</v>
      </c>
      <c r="BT3" s="356">
        <f>$T24</f>
        <v>0</v>
      </c>
      <c r="BU3" s="356">
        <f>$T25</f>
        <v>0</v>
      </c>
      <c r="BV3" s="356">
        <f>$T26</f>
        <v>0</v>
      </c>
      <c r="BW3" s="356">
        <f>$T27</f>
        <v>0</v>
      </c>
      <c r="BX3" s="356">
        <f>$T28</f>
        <v>0</v>
      </c>
      <c r="BY3" s="356">
        <f>$T29</f>
        <v>0</v>
      </c>
      <c r="BZ3" s="357">
        <f>E23</f>
        <v>0</v>
      </c>
      <c r="CA3" s="351"/>
      <c r="CB3" s="713" t="s">
        <v>22</v>
      </c>
      <c r="CC3" s="358" t="s">
        <v>23</v>
      </c>
      <c r="CD3" s="358" t="s">
        <v>26</v>
      </c>
      <c r="CE3" s="358" t="s">
        <v>27</v>
      </c>
      <c r="CF3" s="358" t="s">
        <v>24</v>
      </c>
      <c r="CG3" s="358" t="s">
        <v>25</v>
      </c>
      <c r="CH3" s="358" t="s">
        <v>102</v>
      </c>
      <c r="CI3" s="358" t="s">
        <v>103</v>
      </c>
      <c r="CJ3" s="358" t="s">
        <v>113</v>
      </c>
      <c r="CK3" s="358" t="s">
        <v>118</v>
      </c>
      <c r="CL3" s="359" t="s">
        <v>104</v>
      </c>
      <c r="CM3" s="679" t="s">
        <v>639</v>
      </c>
      <c r="CO3" s="487" t="s">
        <v>659</v>
      </c>
    </row>
    <row r="4" spans="1:100" ht="101.25" customHeight="1" thickBot="1" x14ac:dyDescent="0.25">
      <c r="A4" s="525" t="s">
        <v>28</v>
      </c>
      <c r="B4" s="526"/>
      <c r="C4" s="526"/>
      <c r="D4" s="526"/>
      <c r="E4" s="527"/>
      <c r="G4" s="360" t="s">
        <v>32</v>
      </c>
      <c r="H4" s="361" t="s">
        <v>74</v>
      </c>
      <c r="I4" s="362" t="s">
        <v>40</v>
      </c>
      <c r="J4" s="361" t="s">
        <v>246</v>
      </c>
      <c r="K4" s="361" t="s">
        <v>292</v>
      </c>
      <c r="L4" s="362" t="s">
        <v>41</v>
      </c>
      <c r="M4" s="362" t="s">
        <v>296</v>
      </c>
      <c r="N4" s="362" t="s">
        <v>244</v>
      </c>
      <c r="O4" s="362" t="s">
        <v>293</v>
      </c>
      <c r="P4" s="363" t="s">
        <v>245</v>
      </c>
      <c r="Q4" s="363" t="s">
        <v>297</v>
      </c>
      <c r="R4" s="361" t="s">
        <v>33</v>
      </c>
      <c r="S4" s="361" t="s">
        <v>34</v>
      </c>
      <c r="T4" s="364" t="s">
        <v>35</v>
      </c>
      <c r="U4" s="615" t="s">
        <v>106</v>
      </c>
      <c r="V4" s="616" t="s">
        <v>105</v>
      </c>
      <c r="W4" s="365"/>
      <c r="Y4" s="366" t="s">
        <v>15</v>
      </c>
      <c r="Z4" s="367" t="str">
        <f>$H5&amp;" ("&amp;$J5&amp;" "&amp;$L5&amp;"m, YC"&amp;$P5&amp;" "&amp;$R5&amp;")"</f>
        <v>Select Species (Select Species First Select Species Firstm, YCSelect Species First No_thin)</v>
      </c>
      <c r="AA4" s="367" t="str">
        <f>$H6&amp;" ("&amp;$J6&amp;" "&amp;$L6&amp;"m, YC"&amp;$P6&amp;" "&amp;$R6&amp;")"</f>
        <v>Select Species (Select Species First Select Species Firstm, YCSelect Species First No_thin)</v>
      </c>
      <c r="AB4" s="367" t="str">
        <f>$H7&amp;" ("&amp;$J7&amp;" "&amp;$L7&amp;"m, YC"&amp;$P7&amp;" "&amp;$R7&amp;")"</f>
        <v>Select Species (Select Species First Select Species Firstm, YCSelect Species First No_thin)</v>
      </c>
      <c r="AC4" s="367" t="str">
        <f>$H8&amp;" ("&amp;$J8&amp;" "&amp;$L8&amp;"m, YC"&amp;$P8&amp;" "&amp;$R8&amp;")"</f>
        <v>Select Species (Select Species First Select Species Firstm, YCSelect Species First No_thin)</v>
      </c>
      <c r="AD4" s="367" t="str">
        <f>$H9&amp;" ("&amp;$J9&amp;" "&amp;$L9&amp;"m, YC"&amp;$P9&amp;" "&amp;$R9&amp;")"</f>
        <v>Select Species (Select Species First Select Species Firstm, YCSelect Species First No_thin)</v>
      </c>
      <c r="AE4" s="367" t="str">
        <f>$H10&amp;" ("&amp;$J10&amp;" "&amp;$L10&amp;"m, YC"&amp;$P10&amp;" "&amp;$R10&amp;")"</f>
        <v>Select Species (Select Species First Select Species Firstm, YCSelect Species First No_thin)</v>
      </c>
      <c r="AF4" s="367" t="str">
        <f>$H11&amp;" ("&amp;$J11&amp;" "&amp;$L11&amp;"m, YC"&amp;$P11&amp;" "&amp;$R11&amp;")"</f>
        <v>Select Species (Select Species First Select Species Firstm, YCSelect Species First No_thin)</v>
      </c>
      <c r="AG4" s="367" t="str">
        <f>$H12&amp;" ("&amp;$J12&amp;" "&amp;$L12&amp;"m, YC"&amp;$P12&amp;" "&amp;$R12&amp;")"</f>
        <v>Select Species (Select Species First Select Species Firstm, YCSelect Species First No_thin)</v>
      </c>
      <c r="AH4" s="367" t="str">
        <f>$H13&amp;" ("&amp;$J13&amp;" "&amp;$L13&amp;"m, YC"&amp;$P13&amp;" "&amp;$R13&amp;")"</f>
        <v>Select Species (Select Species First Select Species Firstm, YCSelect Species First No_thin)</v>
      </c>
      <c r="AI4" s="367" t="str">
        <f>$H14&amp;" ("&amp;$J14&amp;" "&amp;$L14&amp;"m, YC"&amp;$P14&amp;" "&amp;$R14&amp;")"</f>
        <v>Select Species (Select Species First Select Species Firstm, YCSelect Species First No_thin)</v>
      </c>
      <c r="AJ4" s="367" t="str">
        <f>$H15&amp;" ("&amp;$J15&amp;" "&amp;$L15&amp;"m, YC"&amp;$P15&amp;" "&amp;$R15&amp;")"</f>
        <v>Select Species (Select Species First Select Species Firstm, YCSelect Species First No_thin)</v>
      </c>
      <c r="AK4" s="367" t="str">
        <f>$H16&amp;" ("&amp;$J16&amp;" "&amp;$L16&amp;"m, YC"&amp;$P16&amp;" "&amp;$R16&amp;")"</f>
        <v>Select Species (Select Species First Select Species Firstm, YCSelect Species First No_thin)</v>
      </c>
      <c r="AL4" s="367" t="str">
        <f>$H17&amp;" ("&amp;$J17&amp;" "&amp;$L17&amp;"m, YC"&amp;$P17&amp;" "&amp;$R17&amp;")"</f>
        <v>Select Species (Select Species First Select Species Firstm, YCSelect Species First No_thin)</v>
      </c>
      <c r="AM4" s="367" t="str">
        <f>$H18&amp;" ("&amp;$J18&amp;" "&amp;$L18&amp;"m, YC"&amp;$P18&amp;" "&amp;$R18&amp;")"</f>
        <v>Select Species (Select Species First Select Species Firstm, YCSelect Species First No_thin)</v>
      </c>
      <c r="AN4" s="367" t="str">
        <f>$H19&amp;" ("&amp;$J19&amp;" "&amp;$L19&amp;"m, YC"&amp;$P19&amp;" "&amp;$R19&amp;")"</f>
        <v>Select Species (Select Species First Select Species Firstm, YCSelect Species First No_thin)</v>
      </c>
      <c r="AO4" s="367" t="str">
        <f>$H20&amp;" ("&amp;$J20&amp;" "&amp;$L20&amp;"m, YC"&amp;$P20&amp;" "&amp;$R20&amp;")"</f>
        <v>Select Species (Select Species First Select Species Firstm, YCSelect Species First No_thin)</v>
      </c>
      <c r="AP4" s="367" t="str">
        <f>$H21&amp;" ("&amp;$J21&amp;" "&amp;$L21&amp;"m, YC"&amp;$P21&amp;" "&amp;$R21&amp;")"</f>
        <v>Select Species (Select Species First Select Species Firstm, YCSelect Species First No_thin)</v>
      </c>
      <c r="AQ4" s="367" t="str">
        <f>$H22&amp;" ("&amp;$J22&amp;" "&amp;$L22&amp;"m, YC"&amp;$P22&amp;" "&amp;$R22&amp;")"</f>
        <v>Select Species (Select Species First Select Species Firstm, YCSelect Species First No_thin)</v>
      </c>
      <c r="AR4" s="367" t="str">
        <f>$H23&amp;" ("&amp;$J23&amp;" "&amp;$L23&amp;"m, YC"&amp;$P23&amp;" "&amp;$R23&amp;")"</f>
        <v>Select Species (Select Species First Select Species Firstm, YCSelect Species First No_thin)</v>
      </c>
      <c r="AS4" s="367" t="str">
        <f>$H24&amp;" ("&amp;$J24&amp;" "&amp;$L24&amp;"m, YC"&amp;$P24&amp;" "&amp;$R24&amp;")"</f>
        <v>Select Species (Select Species First Select Species Firstm, YCSelect Species First No_thin)</v>
      </c>
      <c r="AT4" s="367" t="str">
        <f>$H25&amp;" ("&amp;$J25&amp;" "&amp;$L25&amp;"m, YC"&amp;$P25&amp;" "&amp;$R25&amp;")"</f>
        <v>Select Species (Select Species First Select Species Firstm, YCSelect Species First No_thin)</v>
      </c>
      <c r="AU4" s="367" t="str">
        <f>$H26&amp;" ("&amp;$J26&amp;" "&amp;$L26&amp;"m, YC"&amp;$P26&amp;" "&amp;$R26&amp;")"</f>
        <v>Select Species (Select Species First Select Species Firstm, YCSelect Species First No_thin)</v>
      </c>
      <c r="AV4" s="367" t="str">
        <f>$H27&amp;" ("&amp;$J27&amp;" "&amp;$L27&amp;"m, YC"&amp;$P27&amp;" "&amp;$R27&amp;")"</f>
        <v>Select Species (Select Species First Select Species Firstm, YCSelect Species First No_thin)</v>
      </c>
      <c r="AW4" s="367" t="str">
        <f>$H28&amp;" ("&amp;$J28&amp;" "&amp;$L28&amp;"m, YC"&amp;$P28&amp;" "&amp;$R28&amp;")"</f>
        <v>Select Species (Select Species First Select Species Firstm, YCSelect Species First No_thin)</v>
      </c>
      <c r="AX4" s="367" t="str">
        <f>$H29&amp;" ("&amp;$J29&amp;" "&amp;$L29&amp;"m, YC"&amp;$P29&amp;" "&amp;$R29&amp;")"</f>
        <v>Select Species (Select Species First Select Species Firstm, YCSelect Species First No_thin)</v>
      </c>
      <c r="AY4" s="368" t="s">
        <v>116</v>
      </c>
      <c r="AZ4" s="369"/>
      <c r="BA4" s="370" t="str">
        <f t="shared" ref="BA4:BI4" si="0">Z4</f>
        <v>Select Species (Select Species First Select Species Firstm, YCSelect Species First No_thin)</v>
      </c>
      <c r="BB4" s="370" t="str">
        <f t="shared" si="0"/>
        <v>Select Species (Select Species First Select Species Firstm, YCSelect Species First No_thin)</v>
      </c>
      <c r="BC4" s="370" t="str">
        <f t="shared" si="0"/>
        <v>Select Species (Select Species First Select Species Firstm, YCSelect Species First No_thin)</v>
      </c>
      <c r="BD4" s="370" t="str">
        <f t="shared" si="0"/>
        <v>Select Species (Select Species First Select Species Firstm, YCSelect Species First No_thin)</v>
      </c>
      <c r="BE4" s="370" t="str">
        <f t="shared" si="0"/>
        <v>Select Species (Select Species First Select Species Firstm, YCSelect Species First No_thin)</v>
      </c>
      <c r="BF4" s="370" t="str">
        <f t="shared" si="0"/>
        <v>Select Species (Select Species First Select Species Firstm, YCSelect Species First No_thin)</v>
      </c>
      <c r="BG4" s="370" t="str">
        <f t="shared" si="0"/>
        <v>Select Species (Select Species First Select Species Firstm, YCSelect Species First No_thin)</v>
      </c>
      <c r="BH4" s="370" t="str">
        <f t="shared" si="0"/>
        <v>Select Species (Select Species First Select Species Firstm, YCSelect Species First No_thin)</v>
      </c>
      <c r="BI4" s="371" t="str">
        <f t="shared" si="0"/>
        <v>Select Species (Select Species First Select Species Firstm, YCSelect Species First No_thin)</v>
      </c>
      <c r="BJ4" s="611" t="str">
        <f t="shared" ref="BJ4:BY4" si="1">AI4</f>
        <v>Select Species (Select Species First Select Species Firstm, YCSelect Species First No_thin)</v>
      </c>
      <c r="BK4" s="611" t="str">
        <f t="shared" si="1"/>
        <v>Select Species (Select Species First Select Species Firstm, YCSelect Species First No_thin)</v>
      </c>
      <c r="BL4" s="611" t="str">
        <f t="shared" si="1"/>
        <v>Select Species (Select Species First Select Species Firstm, YCSelect Species First No_thin)</v>
      </c>
      <c r="BM4" s="611" t="str">
        <f t="shared" si="1"/>
        <v>Select Species (Select Species First Select Species Firstm, YCSelect Species First No_thin)</v>
      </c>
      <c r="BN4" s="611" t="str">
        <f t="shared" si="1"/>
        <v>Select Species (Select Species First Select Species Firstm, YCSelect Species First No_thin)</v>
      </c>
      <c r="BO4" s="611" t="str">
        <f t="shared" si="1"/>
        <v>Select Species (Select Species First Select Species Firstm, YCSelect Species First No_thin)</v>
      </c>
      <c r="BP4" s="611" t="str">
        <f t="shared" si="1"/>
        <v>Select Species (Select Species First Select Species Firstm, YCSelect Species First No_thin)</v>
      </c>
      <c r="BQ4" s="611" t="str">
        <f t="shared" si="1"/>
        <v>Select Species (Select Species First Select Species Firstm, YCSelect Species First No_thin)</v>
      </c>
      <c r="BR4" s="611" t="str">
        <f t="shared" si="1"/>
        <v>Select Species (Select Species First Select Species Firstm, YCSelect Species First No_thin)</v>
      </c>
      <c r="BS4" s="611" t="str">
        <f t="shared" si="1"/>
        <v>Select Species (Select Species First Select Species Firstm, YCSelect Species First No_thin)</v>
      </c>
      <c r="BT4" s="611" t="str">
        <f t="shared" si="1"/>
        <v>Select Species (Select Species First Select Species Firstm, YCSelect Species First No_thin)</v>
      </c>
      <c r="BU4" s="611" t="str">
        <f t="shared" si="1"/>
        <v>Select Species (Select Species First Select Species Firstm, YCSelect Species First No_thin)</v>
      </c>
      <c r="BV4" s="611" t="str">
        <f t="shared" si="1"/>
        <v>Select Species (Select Species First Select Species Firstm, YCSelect Species First No_thin)</v>
      </c>
      <c r="BW4" s="611" t="str">
        <f t="shared" si="1"/>
        <v>Select Species (Select Species First Select Species Firstm, YCSelect Species First No_thin)</v>
      </c>
      <c r="BX4" s="611" t="str">
        <f t="shared" si="1"/>
        <v>Select Species (Select Species First Select Species Firstm, YCSelect Species First No_thin)</v>
      </c>
      <c r="BY4" s="611" t="str">
        <f t="shared" si="1"/>
        <v>Select Species (Select Species First Select Species Firstm, YCSelect Species First No_thin)</v>
      </c>
      <c r="BZ4" s="368" t="s">
        <v>116</v>
      </c>
      <c r="CA4" s="372"/>
      <c r="CB4" s="714"/>
      <c r="CC4" s="373" t="s">
        <v>89</v>
      </c>
      <c r="CD4" s="373" t="s">
        <v>111</v>
      </c>
      <c r="CE4" s="373" t="s">
        <v>110</v>
      </c>
      <c r="CF4" s="373" t="s">
        <v>112</v>
      </c>
      <c r="CG4" s="373" t="s">
        <v>98</v>
      </c>
      <c r="CH4" s="373" t="s">
        <v>501</v>
      </c>
      <c r="CI4" s="373" t="s">
        <v>500</v>
      </c>
      <c r="CJ4" s="373" t="s">
        <v>114</v>
      </c>
      <c r="CK4" s="373" t="s">
        <v>119</v>
      </c>
      <c r="CL4" s="374" t="s">
        <v>109</v>
      </c>
      <c r="CM4" s="680" t="s">
        <v>652</v>
      </c>
      <c r="CN4" s="375"/>
      <c r="CO4" s="376" t="s">
        <v>97</v>
      </c>
      <c r="CP4" s="377" t="s">
        <v>92</v>
      </c>
      <c r="CQ4" s="377" t="s">
        <v>93</v>
      </c>
      <c r="CR4" s="377" t="s">
        <v>636</v>
      </c>
      <c r="CS4" s="377" t="s">
        <v>637</v>
      </c>
      <c r="CT4" s="378" t="s">
        <v>638</v>
      </c>
      <c r="CU4" s="379"/>
      <c r="CV4" s="379"/>
    </row>
    <row r="5" spans="1:100" ht="30" customHeight="1" x14ac:dyDescent="0.2">
      <c r="A5" s="745" t="s">
        <v>91</v>
      </c>
      <c r="B5" s="746"/>
      <c r="C5" s="746"/>
      <c r="D5" s="747"/>
      <c r="E5" s="528">
        <v>44287</v>
      </c>
      <c r="G5" s="552"/>
      <c r="H5" s="553" t="s">
        <v>187</v>
      </c>
      <c r="I5" s="554"/>
      <c r="J5" s="555" t="str">
        <f t="shared" ref="J5:J29" si="2">VLOOKUP(H5,Species_Lookup,4,FALSE)</f>
        <v>Select Species First</v>
      </c>
      <c r="K5" s="556" t="str">
        <f>VLOOKUP(J5,Species_YC_Ranges!$A$3:$C$22,2,FALSE)</f>
        <v>Select_SP</v>
      </c>
      <c r="L5" s="554" t="s">
        <v>291</v>
      </c>
      <c r="M5" s="617" t="str">
        <f ca="1">IF(IFERROR(VLOOKUP(L5,INDIRECT(K5),1,FALSE),"ERROR")="ERROR","ERROR","NO")</f>
        <v>NO</v>
      </c>
      <c r="N5" s="554"/>
      <c r="O5" s="553" t="str">
        <f>VLOOKUP(J5,Species_YC_Ranges!$A$3:$C$22,3,FALSE)</f>
        <v>Select_YC</v>
      </c>
      <c r="P5" s="557" t="s">
        <v>291</v>
      </c>
      <c r="Q5" s="617" t="str">
        <f ca="1">IF(IFERROR(VLOOKUP(P5,INDIRECT(O5),1,FALSE),"ERROR")="ERROR","ERROR","NO")</f>
        <v>NO</v>
      </c>
      <c r="R5" s="558" t="s">
        <v>240</v>
      </c>
      <c r="S5" s="559">
        <v>0</v>
      </c>
      <c r="T5" s="629">
        <f t="shared" ref="T5:T29" si="3">S5*E$7</f>
        <v>0</v>
      </c>
      <c r="U5" s="560">
        <v>0</v>
      </c>
      <c r="V5" s="618">
        <f>IF(U5&gt;0,VLOOKUP(W5,Clearfell_Max_Seq_Values!$A$2:$AK$312,MATCH(U5,Clearfell_Max_Seq_Values!A$2:AK$2,0 ),FALSE),0)</f>
        <v>0</v>
      </c>
      <c r="W5" s="380" t="str">
        <f>CONCATENATE(LEFT(J5,2),TEXT(L5,"0.0"),TEXT(P5,"00"),R5)</f>
        <v>SeSelect Species FirstSelect Species FirstNo_thin</v>
      </c>
      <c r="Y5" s="381" t="s">
        <v>0</v>
      </c>
      <c r="Z5" s="382">
        <f>IF($T$5&gt;0,IF(AND($V$5&gt;0,VLOOKUP(CONCATENATE($W$5,TEXT(LEFT($Y5,3),"000")),'Biomass Carbon Lookup Table'!$A:$N,13,FALSE)&gt;$V$5),$V$5,IF(AND($V$5&gt;0,VLOOKUP(CONCATENATE($W$5,TEXT((LEFT($Y5,3)),"000")),'Biomass Carbon Lookup Table'!$A:$N,13,FALSE)&lt;$V$5),VLOOKUP(CONCATENATE($W$5,TEXT((LEFT($Y5,3)),"000")),'Biomass Carbon Lookup Table'!$A:$N,13,FALSE),IF($V$5=0,VLOOKUP(CONCATENATE($W$5,TEXT((LEFT($Y5,3)),"000")),'Biomass Carbon Lookup Table'!$A:$N,13,FALSE),0))),0)</f>
        <v>0</v>
      </c>
      <c r="AA5" s="382">
        <f>IF($T$6&gt;0,IF(AND($V$6&gt;0,VLOOKUP(CONCATENATE($W$6,TEXT((LEFT($Y5,3)),"000")),'Biomass Carbon Lookup Table'!$A:$N,13,FALSE)&gt;$V$6),$V$6,IF(AND($V$6&gt;0,VLOOKUP(CONCATENATE($W$6,TEXT((LEFT($Y5,3)),"000")),'Biomass Carbon Lookup Table'!$A:$N,13,FALSE)&lt;$V$6),VLOOKUP(CONCATENATE($W$6,TEXT((LEFT($Y5,3)),"000")),'Biomass Carbon Lookup Table'!$A:$N,13,FALSE),IF($V$6=0,VLOOKUP(CONCATENATE($W$6,TEXT((LEFT($Y5,3)),"000")),'Biomass Carbon Lookup Table'!$A:$N,13,FALSE),0))),0)</f>
        <v>0</v>
      </c>
      <c r="AB5" s="382">
        <f>IF($T$7&gt;0,IF(AND($V$7&gt;0,VLOOKUP(CONCATENATE($W$7,TEXT((LEFT($Y5,3)),"000")),'Biomass Carbon Lookup Table'!$A:$N,13,FALSE)&gt;$V$7),$V$7,IF(AND($V$7&gt;0,VLOOKUP(CONCATENATE($W$7,TEXT((LEFT($Y5,3)),"000")),'Biomass Carbon Lookup Table'!$A:$N,13,FALSE)&lt;$V$7),VLOOKUP(CONCATENATE($W$7,TEXT((LEFT($Y5,3)),"000")),'Biomass Carbon Lookup Table'!$A:$N,13,FALSE),IF($V$7=0,VLOOKUP(CONCATENATE($W$7,TEXT((LEFT($Y5,3)),"000")),'Biomass Carbon Lookup Table'!$A:$N,13,FALSE),0))),0)</f>
        <v>0</v>
      </c>
      <c r="AC5" s="382">
        <f>IF($T$8&gt;0,IF(AND($V$8&gt;0,VLOOKUP(CONCATENATE($W$8,TEXT((LEFT($Y5,3)),"000")),'Biomass Carbon Lookup Table'!$A$1:$N$13121,13,FALSE)&gt;$V$8),$V$8,IF(AND($V$8&gt;0,VLOOKUP(CONCATENATE($W$8,TEXT((LEFT($Y5,3)),"000")),'Biomass Carbon Lookup Table'!$A$1:$N$13121,13,FALSE)&lt;$V$8),VLOOKUP(CONCATENATE($W$8,TEXT((LEFT($Y5,3)),"000")),'Biomass Carbon Lookup Table'!$A$1:$N$13121,13,FALSE),IF($V$8=0,VLOOKUP(CONCATENATE($W$8,TEXT((LEFT($Y5,3)),"000")),'Biomass Carbon Lookup Table'!$A$1:$N$13121,13,FALSE),0))),0)</f>
        <v>0</v>
      </c>
      <c r="AD5" s="382">
        <f>IF($T$9&gt;0,IF(AND($V$9&gt;0,VLOOKUP(CONCATENATE($W$9,TEXT((LEFT($Y5,3)),"000")),'Biomass Carbon Lookup Table'!$A:$N,13,FALSE)&gt;$V$9),$V$9,IF(AND($V$9&gt;0,VLOOKUP(CONCATENATE($W$9,TEXT((LEFT($Y5,3)),"000")),'Biomass Carbon Lookup Table'!$A:$N,13,FALSE)&lt;$V$9),VLOOKUP(CONCATENATE($W$9,TEXT((LEFT($Y5,3)),"000")),'Biomass Carbon Lookup Table'!$A:$N,13,FALSE),IF($V$9=0,VLOOKUP(CONCATENATE($W$9,TEXT((LEFT($Y5,3)),"000")),'Biomass Carbon Lookup Table'!$A:$N,13,FALSE),0))),0)</f>
        <v>0</v>
      </c>
      <c r="AE5" s="382">
        <f>IF($T$10&gt;0,IF(AND($V$10&gt;0,VLOOKUP(CONCATENATE($W$10,TEXT((LEFT($Y5,3)),"000")),'Biomass Carbon Lookup Table'!$A:$N,13,FALSE)&gt;$V$10),$V$10,IF(AND($V$10&gt;0,VLOOKUP(CONCATENATE($W$10,TEXT((LEFT($Y5,3)),"000")),'Biomass Carbon Lookup Table'!$A:$N,13,FALSE)&lt;$V$10),VLOOKUP(CONCATENATE($W$10,TEXT((LEFT($Y5,3)),"000")),'Biomass Carbon Lookup Table'!$A:$N,13,FALSE),IF($V$10=0,VLOOKUP(CONCATENATE($W$10,TEXT((LEFT($Y5,3)),"000")),'Biomass Carbon Lookup Table'!$A:$N,13,FALSE),0))),0)</f>
        <v>0</v>
      </c>
      <c r="AF5" s="382">
        <f>IF($T$11&gt;0,IF(AND($V$11&gt;0,VLOOKUP(CONCATENATE($W$11,TEXT((LEFT($Y5,3)),"000")),'[1]Biomass Carbon Lookup Table'!$A:$N,13,FALSE)&gt;$V$11),$V$11,IF(AND($V$11&gt;0,VLOOKUP(CONCATENATE($W$11,TEXT((LEFT($Y5,3)),"000")),'[1]Biomass Carbon Lookup Table'!$A:$N,13,FALSE)&lt;$V$11),VLOOKUP(CONCATENATE($W$11,TEXT((LEFT($Y5,3)),"000")),'[1]Biomass Carbon Lookup Table'!$A:$N,13,FALSE),IF($V$11=0,VLOOKUP(CONCATENATE($W$11,TEXT((LEFT($Y5,3)),"000")),'[1]Biomass Carbon Lookup Table'!$A:$N,13,FALSE),0))),0)</f>
        <v>0</v>
      </c>
      <c r="AG5" s="382">
        <f>IF($T$12&gt;0,IF(AND($V$12&gt;0,VLOOKUP(CONCATENATE($W$12,TEXT((LEFT($Y5,3)),"000")),'Biomass Carbon Lookup Table'!$A:$N,13,FALSE)&gt;$V$12),$V$12,IF(AND($V$12&gt;0,VLOOKUP(CONCATENATE($W$12,TEXT((LEFT($Y5,3)),"000")),'Biomass Carbon Lookup Table'!$A:$N,13,FALSE)&lt;$V$12),VLOOKUP(CONCATENATE($W$12,TEXT((LEFT($Y5,3)),"000")),'Biomass Carbon Lookup Table'!$A:$N,13,FALSE),IF($V$12=0,VLOOKUP(CONCATENATE($W$12,TEXT((LEFT($Y5,3)),"000")),'Biomass Carbon Lookup Table'!$A:$N,13,FALSE),0))),0)</f>
        <v>0</v>
      </c>
      <c r="AH5" s="382">
        <f>IF($T$13&gt;0,IF(AND($V$13&gt;0,VLOOKUP(CONCATENATE($W$13,TEXT((LEFT($Y5,3)),"000")),'Biomass Carbon Lookup Table'!$A:$N,13,FALSE)&gt;$V$13),$V$13,IF(AND($V$13&gt;0,VLOOKUP(CONCATENATE($W$13,TEXT((LEFT($Y5,3)),"000")),'Biomass Carbon Lookup Table'!$A:$N,13,FALSE)&lt;$V$13),VLOOKUP(CONCATENATE($W$13,TEXT((LEFT($Y5,3)),"000")),'Biomass Carbon Lookup Table'!$A:$N,13,FALSE),IF($V$13=0,VLOOKUP(CONCATENATE($W$13,TEXT((LEFT($Y5,3)),"000")),'Biomass Carbon Lookup Table'!$A:$N,13,FALSE),0))),0)</f>
        <v>0</v>
      </c>
      <c r="AI5" s="382">
        <f>IF($T$14&gt;0,IF(AND($V$14&gt;0,VLOOKUP(CONCATENATE($W$14,TEXT((LEFT($Y5,3)),"000")),'Biomass Carbon Lookup Table'!$A:$N,13,FALSE)&gt;$V$14),$V$14,IF(AND($V$14&gt;0,VLOOKUP(CONCATENATE($W$14,TEXT((LEFT($Y5,3)),"000")),'Biomass Carbon Lookup Table'!$A:$N,13,FALSE)&lt;$V$14),VLOOKUP(CONCATENATE($W$14,TEXT((LEFT($Y5,3)),"000")),'Biomass Carbon Lookup Table'!$A:$N,13,FALSE),IF($V$14=0,VLOOKUP(CONCATENATE($W$14,TEXT((LEFT($Y5,3)),"000")),'Biomass Carbon Lookup Table'!$A:$N,13,FALSE),0))),0)</f>
        <v>0</v>
      </c>
      <c r="AJ5" s="382">
        <f>IF($T$15&gt;0,IF(AND($V$15&gt;0,VLOOKUP(CONCATENATE($W$15,TEXT((LEFT($Y5,3)),"000")),'Biomass Carbon Lookup Table'!$A:$N,13,FALSE)&gt;$V$15),$V$15,IF(AND($V$15&gt;0,VLOOKUP(CONCATENATE($W$15,TEXT((LEFT($Y5,3)),"000")),'Biomass Carbon Lookup Table'!$A:$N,13,FALSE)&lt;$V$15),VLOOKUP(CONCATENATE($W$15,TEXT((LEFT($Y5,3)),"000")),'Biomass Carbon Lookup Table'!$A:$N,13,FALSE),IF($V$15=0,VLOOKUP(CONCATENATE($W$15,TEXT((LEFT($Y5,3)),"000")),'Biomass Carbon Lookup Table'!$A:$N,13,FALSE),0))),0)</f>
        <v>0</v>
      </c>
      <c r="AK5" s="382">
        <f>IF($T$16&gt;0,IF(AND($V$16&gt;0,VLOOKUP(CONCATENATE($W$16,TEXT((LEFT($Y5,3)),"000")),'Biomass Carbon Lookup Table'!$A:$N,13,FALSE)&gt;$V$16),$V$16,IF(AND($V$16&gt;0,VLOOKUP(CONCATENATE($W$16,TEXT((LEFT($Y5,3)),"000")),'Biomass Carbon Lookup Table'!$A:$N,13,FALSE)&lt;$V$16),VLOOKUP(CONCATENATE($W$16,TEXT((LEFT($Y5,3)),"000")),'Biomass Carbon Lookup Table'!$A:$N,13,FALSE),IF($V$16=0,VLOOKUP(CONCATENATE($W$16,TEXT((LEFT($Y5,3)),"000")),'Biomass Carbon Lookup Table'!$A:$N,13,FALSE),0))),0)</f>
        <v>0</v>
      </c>
      <c r="AL5" s="382">
        <f>IF($T$17&gt;0,IF(AND($V$17&gt;0,VLOOKUP(CONCATENATE($W$17,TEXT((LEFT($Y5,3)),"000")),'Biomass Carbon Lookup Table'!$A:$N,13,FALSE)&gt;$V$17),$V$17,IF(AND($V$17&gt;0,VLOOKUP(CONCATENATE($W$17,TEXT((LEFT($Y5,3)),"000")),'Biomass Carbon Lookup Table'!$A:$N,13,FALSE)&lt;$V$17),VLOOKUP(CONCATENATE($W$17,TEXT((LEFT($Y5,3)),"000")),'Biomass Carbon Lookup Table'!$A:$N,13,FALSE),IF($V$17=0,VLOOKUP(CONCATENATE($W$17,TEXT((LEFT($Y5,3)),"000")),'Biomass Carbon Lookup Table'!$A:$N,13,FALSE),0))),0)</f>
        <v>0</v>
      </c>
      <c r="AM5" s="382">
        <f>IF($T$18&gt;0,IF(AND($V$18&gt;0,VLOOKUP(CONCATENATE($W$18,TEXT((LEFT($Y5,3)),"000")),'Biomass Carbon Lookup Table'!$A:$N,13,FALSE)&gt;$V$18),$V$18,IF(AND($V$18&gt;0,VLOOKUP(CONCATENATE($W$18,TEXT((LEFT($Y5,3)),"000")),'Biomass Carbon Lookup Table'!$A:$N,13,FALSE)&lt;$V$18),VLOOKUP(CONCATENATE($W$18,TEXT((LEFT($Y5,3)),"000")),'Biomass Carbon Lookup Table'!$A:$N,13,FALSE),IF($V$18=0,VLOOKUP(CONCATENATE($W$18,TEXT((LEFT($Y5,3)),"000")),'Biomass Carbon Lookup Table'!$A:$N,13,FALSE),0))),0)</f>
        <v>0</v>
      </c>
      <c r="AN5" s="382">
        <f>IF($T$19&gt;0,IF(AND($V$19&gt;0,VLOOKUP(CONCATENATE($W$19,TEXT((LEFT($Y5,3)),"000")),'Biomass Carbon Lookup Table'!$A:$N,13,FALSE)&gt;$V$19),$V$19,IF(AND($V$19&gt;0,VLOOKUP(CONCATENATE($W$19,TEXT((LEFT($Y5,3)),"000")),'Biomass Carbon Lookup Table'!$A:$N,13,FALSE)&lt;$V$19),VLOOKUP(CONCATENATE($W$19,TEXT((LEFT($Y5,3)),"000")),'Biomass Carbon Lookup Table'!$A:$N,13,FALSE),IF($V$19=0,VLOOKUP(CONCATENATE($W$19,TEXT((LEFT($Y5,3)),"000")),'Biomass Carbon Lookup Table'!$A:$N,13,FALSE),0))),0)</f>
        <v>0</v>
      </c>
      <c r="AO5" s="382">
        <f>IF($T$20&gt;0,IF(AND($V$20&gt;0,VLOOKUP(CONCATENATE($W$20,TEXT((LEFT($Y5,3)),"000")),'Biomass Carbon Lookup Table'!$A:$N,13,FALSE)&gt;$V$20),$V$20,IF(AND($V$20&gt;0,VLOOKUP(CONCATENATE($W$20,TEXT((LEFT($Y5,3)),"000")),'Biomass Carbon Lookup Table'!$A:$N,13,FALSE)&lt;$V$20),VLOOKUP(CONCATENATE($W$20,TEXT((LEFT($Y5,3)),"000")),'Biomass Carbon Lookup Table'!$A:$N,13,FALSE),IF($V$20=0,VLOOKUP(CONCATENATE($W$20,TEXT((LEFT($Y5,3)),"000")),'Biomass Carbon Lookup Table'!$A:$N,13,FALSE),0))),0)</f>
        <v>0</v>
      </c>
      <c r="AP5" s="382">
        <f>IF($T$21&gt;0,IF(AND($V$21&gt;0,VLOOKUP(CONCATENATE($W$21,TEXT((LEFT($Y5,3)),"000")),'Biomass Carbon Lookup Table'!$A:$N,13,FALSE)&gt;$V$21),$V$21,IF(AND($V$21&gt;0,VLOOKUP(CONCATENATE($W$21,TEXT((LEFT($Y5,3)),"000")),'Biomass Carbon Lookup Table'!$A:$N,13,FALSE)&lt;$V$21),VLOOKUP(CONCATENATE($W$21,TEXT((LEFT($Y5,3)),"000")),'Biomass Carbon Lookup Table'!$A:$N,13,FALSE),IF($V$21=0,VLOOKUP(CONCATENATE($W$21,TEXT((LEFT($Y5,3)),"000")),'Biomass Carbon Lookup Table'!$A:$N,13,FALSE),0))),0)</f>
        <v>0</v>
      </c>
      <c r="AQ5" s="382">
        <f>IF($T$22&gt;0,IF(AND($V$22&gt;0,VLOOKUP(CONCATENATE($W$22,TEXT((LEFT($Y5,3)),"000")),'Biomass Carbon Lookup Table'!$A:$N,13,FALSE)&gt;$V$22),$V$22,IF(AND($V$22&gt;0,VLOOKUP(CONCATENATE($W$22,TEXT((LEFT($Y5,3)),"000")),'Biomass Carbon Lookup Table'!$A:$N,13,FALSE)&lt;$V$22),VLOOKUP(CONCATENATE($W$22,TEXT((LEFT($Y5,3)),"000")),'Biomass Carbon Lookup Table'!$A:$N,13,FALSE),IF($V$22=0,VLOOKUP(CONCATENATE($W$22,TEXT((LEFT($Y5,3)),"000")),'Biomass Carbon Lookup Table'!$A:$N,13,FALSE),0))),0)</f>
        <v>0</v>
      </c>
      <c r="AR5" s="382">
        <f>IF($T$23&gt;0,IF(AND($V$23&gt;0,VLOOKUP(CONCATENATE($W$23,TEXT((LEFT($Y5,3)),"000")),'Biomass Carbon Lookup Table'!$A:$N,13,FALSE)&gt;$V$23),$V$23,IF(AND($V$23&gt;0,VLOOKUP(CONCATENATE($W$23,TEXT((LEFT($Y5,3)),"000")),'Biomass Carbon Lookup Table'!$A:$N,13,FALSE)&lt;$V$23),VLOOKUP(CONCATENATE($W$23,TEXT((LEFT($Y5,3)),"000")),'Biomass Carbon Lookup Table'!$A:$N,13,FALSE),IF($V$23=0,VLOOKUP(CONCATENATE($W$23,TEXT((LEFT($Y5,3)),"000")),'Biomass Carbon Lookup Table'!$A:$N,13,FALSE),0))),0)</f>
        <v>0</v>
      </c>
      <c r="AS5" s="382">
        <f>IF($T$24&gt;0,IF(AND($V$24&gt;0,VLOOKUP(CONCATENATE($W$24,TEXT((LEFT($Y5,3)),"000")),'Biomass Carbon Lookup Table'!$A:$N,13,FALSE)&gt;$V$24),$V$24,IF(AND($V$24&gt;0,VLOOKUP(CONCATENATE($W$24,TEXT((LEFT($Y5,3)),"000")),'Biomass Carbon Lookup Table'!$A:$N,13,FALSE)&lt;$V$24),VLOOKUP(CONCATENATE($W$24,TEXT((LEFT($Y5,3)),"000")),'Biomass Carbon Lookup Table'!$A:$N,13,FALSE),IF($V$24=0,VLOOKUP(CONCATENATE($W$24,TEXT((LEFT($Y5,3)),"000")),'Biomass Carbon Lookup Table'!$A:$N,13,FALSE),0))),0)</f>
        <v>0</v>
      </c>
      <c r="AT5" s="382">
        <f>IF($T$25&gt;0,IF(AND($V$25&gt;0,VLOOKUP(CONCATENATE($W$25,TEXT((LEFT($Y5,3)),"000")),'Biomass Carbon Lookup Table'!$A:$N,13,FALSE)&gt;$V$25),$V$25,IF(AND($V$25&gt;0,VLOOKUP(CONCATENATE($W$25,TEXT((LEFT($Y5,3)),"000")),'Biomass Carbon Lookup Table'!$A:$N,13,FALSE)&lt;$V$25),VLOOKUP(CONCATENATE($W$25,TEXT((LEFT($Y5,3)),"000")),'Biomass Carbon Lookup Table'!$A:$N,13,FALSE),IF($V$25=0,VLOOKUP(CONCATENATE($W$25,TEXT((LEFT($Y5,3)),"000")),'Biomass Carbon Lookup Table'!$A:$N,13,FALSE),0))),0)</f>
        <v>0</v>
      </c>
      <c r="AU5" s="382">
        <f>IF($T$26&gt;0,IF(AND($V$26&gt;0,VLOOKUP(CONCATENATE($W$26,TEXT((LEFT($Y5,3)),"000")),'Biomass Carbon Lookup Table'!$A:$N,13,FALSE)&gt;$V$26),$V$26,IF(AND($V$26&gt;0,VLOOKUP(CONCATENATE($W$26,TEXT((LEFT($Y5,3)),"000")),'Biomass Carbon Lookup Table'!$A:$N,13,FALSE)&lt;$V$26),VLOOKUP(CONCATENATE($W$26,TEXT((LEFT($Y5,3)),"000")),'Biomass Carbon Lookup Table'!$A:$N,13,FALSE),IF($V$26=0,VLOOKUP(CONCATENATE($W$26,TEXT((LEFT($Y5,3)),"000")),'Biomass Carbon Lookup Table'!$A:$N,13,FALSE),0))),0)</f>
        <v>0</v>
      </c>
      <c r="AV5" s="382">
        <f>IF($T$27&gt;0,IF(AND($V$27&gt;0,VLOOKUP(CONCATENATE($W$27,TEXT((LEFT($Y5,3)),"000")),'Biomass Carbon Lookup Table'!$A:$N,13,FALSE)&gt;$V$27),$V$27,IF(AND($V$27&gt;0,VLOOKUP(CONCATENATE($W$27,TEXT((LEFT($Y5,3)),"000")),'Biomass Carbon Lookup Table'!$A:$N,13,FALSE)&lt;$V$27),VLOOKUP(CONCATENATE($W$27,TEXT((LEFT($Y5,3)),"000")),'Biomass Carbon Lookup Table'!$A:$N,13,FALSE),IF($V$27=0,VLOOKUP(CONCATENATE($W$27,TEXT((LEFT($Y5,3)),"000")),'Biomass Carbon Lookup Table'!$A:$N,13,FALSE),0))),0)</f>
        <v>0</v>
      </c>
      <c r="AW5" s="382">
        <f>IF($T$28&gt;0,IF(AND($V$28&gt;0,VLOOKUP(CONCATENATE($W$28,TEXT((LEFT($Y5,3)),"000")),'Biomass Carbon Lookup Table'!$A:$N,13,FALSE)&gt;$V$28),$V$28,IF(AND($V$28&gt;0,VLOOKUP(CONCATENATE($W$28,TEXT((LEFT($Y5,3)),"000")),'Biomass Carbon Lookup Table'!$A:$N,13,FALSE)&lt;$V$28),VLOOKUP(CONCATENATE($W$28,TEXT((LEFT($Y5,3)),"000")),'Biomass Carbon Lookup Table'!$A:$N,13,FALSE),IF($V$28=0,VLOOKUP(CONCATENATE($W$28,TEXT((LEFT($Y5,3)),"000")),'Biomass Carbon Lookup Table'!$A:$N,13,FALSE),0))),0)</f>
        <v>0</v>
      </c>
      <c r="AX5" s="382">
        <f>IF($T$29&gt;0,IF(AND($V$29&gt;0,VLOOKUP(CONCATENATE($W$29,TEXT((LEFT($Y5,3)),"000")),'Biomass Carbon Lookup Table'!$A:$N,13,FALSE)&gt;$V$29),$V$29,IF(AND($V$29&gt;0,VLOOKUP(CONCATENATE($W$29,TEXT((LEFT($Y5,3)),"000")),'Biomass Carbon Lookup Table'!$A:$N,13,FALSE)&lt;$V$29),VLOOKUP(CONCATENATE($W$29,TEXT((LEFT($Y5,3)),"000")),'Biomass Carbon Lookup Table'!$A:$N,13,FALSE),IF($V$29=0,VLOOKUP(CONCATENATE($W$29,TEXT((LEFT($Y5,3)),"000")),'Biomass Carbon Lookup Table'!$A:$N,13,FALSE),0))),0)</f>
        <v>0</v>
      </c>
      <c r="AY5" s="383">
        <v>2.7499999999999996</v>
      </c>
      <c r="AZ5" s="384"/>
      <c r="BA5" s="385">
        <f t="shared" ref="BA5:BA24" si="4">$BA$3*Z5</f>
        <v>0</v>
      </c>
      <c r="BB5" s="385">
        <f>$BB$3*AA5</f>
        <v>0</v>
      </c>
      <c r="BC5" s="385">
        <f>$BC$3*AB5</f>
        <v>0</v>
      </c>
      <c r="BD5" s="385">
        <f>$BD$3*AC5</f>
        <v>0</v>
      </c>
      <c r="BE5" s="385">
        <f>$BE$3*AD5</f>
        <v>0</v>
      </c>
      <c r="BF5" s="385">
        <f>$BF$3*AE5</f>
        <v>0</v>
      </c>
      <c r="BG5" s="385">
        <f>$BG$3*AF5</f>
        <v>0</v>
      </c>
      <c r="BH5" s="385">
        <f t="shared" ref="BH5:BH24" si="5">$BH$3*AG5</f>
        <v>0</v>
      </c>
      <c r="BI5" s="386">
        <f>BI$3*AH5</f>
        <v>0</v>
      </c>
      <c r="BJ5" s="386">
        <f>BJ$3*AI5</f>
        <v>0</v>
      </c>
      <c r="BK5" s="386">
        <f t="shared" ref="BK5:BY5" si="6">BK$3*AJ5</f>
        <v>0</v>
      </c>
      <c r="BL5" s="386">
        <f t="shared" si="6"/>
        <v>0</v>
      </c>
      <c r="BM5" s="386">
        <f t="shared" si="6"/>
        <v>0</v>
      </c>
      <c r="BN5" s="386">
        <f t="shared" si="6"/>
        <v>0</v>
      </c>
      <c r="BO5" s="386">
        <f t="shared" si="6"/>
        <v>0</v>
      </c>
      <c r="BP5" s="386">
        <f t="shared" si="6"/>
        <v>0</v>
      </c>
      <c r="BQ5" s="386">
        <f t="shared" si="6"/>
        <v>0</v>
      </c>
      <c r="BR5" s="386">
        <f t="shared" si="6"/>
        <v>0</v>
      </c>
      <c r="BS5" s="386">
        <f t="shared" si="6"/>
        <v>0</v>
      </c>
      <c r="BT5" s="386">
        <f t="shared" si="6"/>
        <v>0</v>
      </c>
      <c r="BU5" s="386">
        <f t="shared" si="6"/>
        <v>0</v>
      </c>
      <c r="BV5" s="386">
        <f t="shared" si="6"/>
        <v>0</v>
      </c>
      <c r="BW5" s="386">
        <f t="shared" si="6"/>
        <v>0</v>
      </c>
      <c r="BX5" s="386">
        <f t="shared" si="6"/>
        <v>0</v>
      </c>
      <c r="BY5" s="386">
        <f t="shared" si="6"/>
        <v>0</v>
      </c>
      <c r="BZ5" s="387">
        <f t="shared" ref="BZ5:BZ24" si="7">$BZ$3*AY5</f>
        <v>0</v>
      </c>
      <c r="CA5" s="315"/>
      <c r="CB5" s="388">
        <v>5</v>
      </c>
      <c r="CC5" s="389">
        <f t="shared" ref="CC5:CC24" si="8">SUM(BA5:BY5)</f>
        <v>0</v>
      </c>
      <c r="CD5" s="389">
        <f>CC5*0.8</f>
        <v>0</v>
      </c>
      <c r="CE5" s="389">
        <f>E21</f>
        <v>0</v>
      </c>
      <c r="CF5" s="389">
        <f t="shared" ref="CF5:CF24" si="9">$Q$41+BZ5</f>
        <v>0</v>
      </c>
      <c r="CG5" s="389">
        <f>ROUND(CD5+CE5+CF5,0)</f>
        <v>0</v>
      </c>
      <c r="CH5" s="390">
        <v>0</v>
      </c>
      <c r="CI5" s="390">
        <v>0</v>
      </c>
      <c r="CJ5" s="389">
        <f>ROUND(CG5-CH5+CI5,0)</f>
        <v>0</v>
      </c>
      <c r="CK5" s="389">
        <f>ROUND(CJ5*0.2,0)</f>
        <v>0</v>
      </c>
      <c r="CL5" s="391">
        <f>CJ5-CK5</f>
        <v>0</v>
      </c>
      <c r="CM5" s="681" t="e">
        <f>CL5/$E$7</f>
        <v>#DIV/0!</v>
      </c>
      <c r="CN5" s="319"/>
      <c r="CO5" s="392">
        <v>5</v>
      </c>
      <c r="CP5" s="393">
        <f>E5</f>
        <v>44287</v>
      </c>
      <c r="CQ5" s="393">
        <f>DATE(YEAR(CP5)+5, MONTH(CP5), DAY(CP5)-1)</f>
        <v>46112</v>
      </c>
      <c r="CR5" s="394">
        <f>IF(CJ$5&gt;0,CJ$5,0)</f>
        <v>0</v>
      </c>
      <c r="CS5" s="394">
        <f>IF(CK$5&gt;0,CK$5,0)</f>
        <v>0</v>
      </c>
      <c r="CT5" s="395">
        <f t="shared" ref="CT5:CT15" si="10">CR5-CS5</f>
        <v>0</v>
      </c>
      <c r="CU5" s="314"/>
      <c r="CV5" s="314"/>
    </row>
    <row r="6" spans="1:100" ht="30" customHeight="1" x14ac:dyDescent="0.2">
      <c r="A6" s="529" t="s">
        <v>29</v>
      </c>
      <c r="B6" s="530"/>
      <c r="C6" s="530"/>
      <c r="D6" s="531"/>
      <c r="E6" s="532">
        <v>100</v>
      </c>
      <c r="G6" s="552"/>
      <c r="H6" s="553" t="s">
        <v>187</v>
      </c>
      <c r="I6" s="554"/>
      <c r="J6" s="555" t="str">
        <f t="shared" si="2"/>
        <v>Select Species First</v>
      </c>
      <c r="K6" s="556" t="str">
        <f>VLOOKUP(J6,Species_YC_Ranges!$A$3:$C$22,2,FALSE)</f>
        <v>Select_SP</v>
      </c>
      <c r="L6" s="554" t="s">
        <v>291</v>
      </c>
      <c r="M6" s="617" t="str">
        <f t="shared" ref="M6:M29" ca="1" si="11">IF(IFERROR(VLOOKUP(L6,INDIRECT(K6),1,FALSE),"ERROR")="ERROR","ERROR","NO")</f>
        <v>NO</v>
      </c>
      <c r="N6" s="554"/>
      <c r="O6" s="553" t="str">
        <f>VLOOKUP(J6,Species_YC_Ranges!$A$3:$C$22,3,FALSE)</f>
        <v>Select_YC</v>
      </c>
      <c r="P6" s="557" t="s">
        <v>291</v>
      </c>
      <c r="Q6" s="617" t="str">
        <f t="shared" ref="Q6:Q14" ca="1" si="12">IF(IFERROR(VLOOKUP(P6,INDIRECT(O6),1,FALSE),"ERROR")="ERROR","ERROR","NO")</f>
        <v>NO</v>
      </c>
      <c r="R6" s="558" t="s">
        <v>240</v>
      </c>
      <c r="S6" s="561">
        <v>0</v>
      </c>
      <c r="T6" s="629">
        <f t="shared" si="3"/>
        <v>0</v>
      </c>
      <c r="U6" s="562">
        <v>0</v>
      </c>
      <c r="V6" s="618">
        <f>IF(U6&gt;0,VLOOKUP(W6,Clearfell_Max_Seq_Values!$A$2:$AK$312,MATCH(U6,Clearfell_Max_Seq_Values!A$2:AK$2,0 ),FALSE),0)</f>
        <v>0</v>
      </c>
      <c r="W6" s="380" t="str">
        <f t="shared" ref="W6:W29" si="13">CONCATENATE(LEFT(J6,2),TEXT(L6,"0.0"),TEXT(P6,"00"),R6)</f>
        <v>SeSelect Species FirstSelect Species FirstNo_thin</v>
      </c>
      <c r="Y6" s="381" t="s">
        <v>1</v>
      </c>
      <c r="Z6" s="382">
        <f>IF($T$5&gt;0,IF(AND($V$5&gt;0,VLOOKUP(CONCATENATE($W$5,TEXT(LEFT($Y6,3),"000")),'Biomass Carbon Lookup Table'!$A:$N,13,FALSE)&gt;$V$5),$V$5,IF(AND($V$5&gt;0,VLOOKUP(CONCATENATE($W$5,TEXT((LEFT($Y6,3)),"000")),'Biomass Carbon Lookup Table'!$A:$N,13,FALSE)&lt;$V$5),VLOOKUP(CONCATENATE($W$5,TEXT((LEFT($Y6,3)),"000")),'Biomass Carbon Lookup Table'!$A:$N,13,FALSE),IF($V$5=0,VLOOKUP(CONCATENATE($W$5,TEXT((LEFT($Y6,3)),"000")),'Biomass Carbon Lookup Table'!$A:$N,13,FALSE),0))),0)</f>
        <v>0</v>
      </c>
      <c r="AA6" s="382">
        <f>IF($T$6&gt;0,IF(AND($V$6&gt;0,VLOOKUP(CONCATENATE($W$6,TEXT((LEFT($Y6,3)),"000")),'Biomass Carbon Lookup Table'!$A:$N,13,FALSE)&gt;$V$6),$V$6,IF(AND($V$6&gt;0,VLOOKUP(CONCATENATE($W$6,TEXT((LEFT($Y6,3)),"000")),'Biomass Carbon Lookup Table'!$A:$N,13,FALSE)&lt;$V$6),VLOOKUP(CONCATENATE($W$6,TEXT((LEFT($Y6,3)),"000")),'Biomass Carbon Lookup Table'!$A:$N,13,FALSE),IF($V$6=0,VLOOKUP(CONCATENATE($W$6,TEXT((LEFT($Y6,3)),"000")),'Biomass Carbon Lookup Table'!$A:$N,13,FALSE),0))),0)</f>
        <v>0</v>
      </c>
      <c r="AB6" s="382">
        <f>IF($T$7&gt;0,IF(AND($V$7&gt;0,VLOOKUP(CONCATENATE($W$7,TEXT((LEFT($Y6,3)),"000")),'Biomass Carbon Lookup Table'!$A:$N,13,FALSE)&gt;$V$7),$V$7,IF(AND($V$7&gt;0,VLOOKUP(CONCATENATE($W$7,TEXT((LEFT($Y6,3)),"000")),'Biomass Carbon Lookup Table'!$A:$N,13,FALSE)&lt;$V$7),VLOOKUP(CONCATENATE($W$7,TEXT((LEFT($Y6,3)),"000")),'Biomass Carbon Lookup Table'!$A:$N,13,FALSE),IF($V$7=0,VLOOKUP(CONCATENATE($W$7,TEXT((LEFT($Y6,3)),"000")),'Biomass Carbon Lookup Table'!$A:$N,13,FALSE),0))),0)</f>
        <v>0</v>
      </c>
      <c r="AC6" s="382">
        <f>IF($T$8&gt;0,IF(AND($V$8&gt;0,VLOOKUP(CONCATENATE($W$8,TEXT((LEFT($Y6,3)),"000")),'Biomass Carbon Lookup Table'!$A$1:$N$13121,13,FALSE)&gt;$V$8),$V$8,IF(AND($V$8&gt;0,VLOOKUP(CONCATENATE($W$8,TEXT((LEFT($Y6,3)),"000")),'Biomass Carbon Lookup Table'!$A$1:$N$13121,13,FALSE)&lt;$V$8),VLOOKUP(CONCATENATE($W$8,TEXT((LEFT($Y6,3)),"000")),'Biomass Carbon Lookup Table'!$A$1:$N$13121,13,FALSE),IF($V$8=0,VLOOKUP(CONCATENATE($W$8,TEXT((LEFT($Y6,3)),"000")),'Biomass Carbon Lookup Table'!$A$1:$N$13121,13,FALSE),0))),0)</f>
        <v>0</v>
      </c>
      <c r="AD6" s="382">
        <f>IF($T$9&gt;0,IF(AND($V$9&gt;0,VLOOKUP(CONCATENATE($W$9,TEXT((LEFT($Y6,3)),"000")),'Biomass Carbon Lookup Table'!$A:$N,13,FALSE)&gt;$V$9),$V$9,IF(AND($V$9&gt;0,VLOOKUP(CONCATENATE($W$9,TEXT((LEFT($Y6,3)),"000")),'Biomass Carbon Lookup Table'!$A:$N,13,FALSE)&lt;$V$9),VLOOKUP(CONCATENATE($W$9,TEXT((LEFT($Y6,3)),"000")),'Biomass Carbon Lookup Table'!$A:$N,13,FALSE),IF($V$9=0,VLOOKUP(CONCATENATE($W$9,TEXT((LEFT($Y6,3)),"000")),'Biomass Carbon Lookup Table'!$A:$N,13,FALSE),0))),0)</f>
        <v>0</v>
      </c>
      <c r="AE6" s="382">
        <f>IF($T$10&gt;0,IF(AND($V$10&gt;0,VLOOKUP(CONCATENATE($W$10,TEXT((LEFT($Y6,3)),"000")),'Biomass Carbon Lookup Table'!$A:$N,13,FALSE)&gt;$V$10),$V$10,IF(AND($V$10&gt;0,VLOOKUP(CONCATENATE($W$10,TEXT((LEFT($Y6,3)),"000")),'Biomass Carbon Lookup Table'!$A:$N,13,FALSE)&lt;$V$10),VLOOKUP(CONCATENATE($W$10,TEXT((LEFT($Y6,3)),"000")),'Biomass Carbon Lookup Table'!$A:$N,13,FALSE),IF($V$10=0,VLOOKUP(CONCATENATE($W$10,TEXT((LEFT($Y6,3)),"000")),'Biomass Carbon Lookup Table'!$A:$N,13,FALSE),0))),0)</f>
        <v>0</v>
      </c>
      <c r="AF6" s="382">
        <f>IF($T$11&gt;0,IF(AND($V$11&gt;0,VLOOKUP(CONCATENATE($W$11,TEXT((LEFT($Y6,3)),"000")),'[1]Biomass Carbon Lookup Table'!$A:$N,13,FALSE)&gt;$V$11),$V$11,IF(AND($V$11&gt;0,VLOOKUP(CONCATENATE($W$11,TEXT((LEFT($Y6,3)),"000")),'[1]Biomass Carbon Lookup Table'!$A:$N,13,FALSE)&lt;$V$11),VLOOKUP(CONCATENATE($W$11,TEXT((LEFT($Y6,3)),"000")),'[1]Biomass Carbon Lookup Table'!$A:$N,13,FALSE),IF($V$11=0,VLOOKUP(CONCATENATE($W$11,TEXT((LEFT($Y6,3)),"000")),'[1]Biomass Carbon Lookup Table'!$A:$N,13,FALSE),0))),0)</f>
        <v>0</v>
      </c>
      <c r="AG6" s="382">
        <f>IF($T$12&gt;0,IF(AND($V$12&gt;0,VLOOKUP(CONCATENATE($W$12,TEXT((LEFT($Y6,3)),"000")),'Biomass Carbon Lookup Table'!$A:$N,13,FALSE)&gt;$V$12),$V$12,IF(AND($V$12&gt;0,VLOOKUP(CONCATENATE($W$12,TEXT((LEFT($Y6,3)),"000")),'Biomass Carbon Lookup Table'!$A:$N,13,FALSE)&lt;$V$12),VLOOKUP(CONCATENATE($W$12,TEXT((LEFT($Y6,3)),"000")),'Biomass Carbon Lookup Table'!$A:$N,13,FALSE),IF($V$12=0,VLOOKUP(CONCATENATE($W$12,TEXT((LEFT($Y6,3)),"000")),'Biomass Carbon Lookup Table'!$A:$N,13,FALSE),0))),0)</f>
        <v>0</v>
      </c>
      <c r="AH6" s="382">
        <f>IF($T$13&gt;0,IF(AND($V$13&gt;0,VLOOKUP(CONCATENATE($W$13,TEXT((LEFT($Y6,3)),"000")),'Biomass Carbon Lookup Table'!$A:$N,13,FALSE)&gt;$V$13),$V$13,IF(AND($V$13&gt;0,VLOOKUP(CONCATENATE($W$13,TEXT((LEFT($Y6,3)),"000")),'Biomass Carbon Lookup Table'!$A:$N,13,FALSE)&lt;$V$13),VLOOKUP(CONCATENATE($W$13,TEXT((LEFT($Y6,3)),"000")),'Biomass Carbon Lookup Table'!$A:$N,13,FALSE),IF($V$13=0,VLOOKUP(CONCATENATE($W$13,TEXT((LEFT($Y6,3)),"000")),'Biomass Carbon Lookup Table'!$A:$N,13,FALSE),0))),0)</f>
        <v>0</v>
      </c>
      <c r="AI6" s="382">
        <f>IF($T$14&gt;0,IF(AND($V$14&gt;0,VLOOKUP(CONCATENATE($W$14,TEXT((LEFT($Y6,3)),"000")),'Biomass Carbon Lookup Table'!$A:$N,13,FALSE)&gt;$V$14),$V$14,IF(AND($V$14&gt;0,VLOOKUP(CONCATENATE($W$14,TEXT((LEFT($Y6,3)),"000")),'Biomass Carbon Lookup Table'!$A:$N,13,FALSE)&lt;$V$14),VLOOKUP(CONCATENATE($W$14,TEXT((LEFT($Y6,3)),"000")),'Biomass Carbon Lookup Table'!$A:$N,13,FALSE),IF($V$14=0,VLOOKUP(CONCATENATE($W$14,TEXT((LEFT($Y6,3)),"000")),'Biomass Carbon Lookup Table'!$A:$N,13,FALSE),0))),0)</f>
        <v>0</v>
      </c>
      <c r="AJ6" s="382">
        <f>IF($T$15&gt;0,IF(AND($V$15&gt;0,VLOOKUP(CONCATENATE($W$15,TEXT((LEFT($Y6,3)),"000")),'Biomass Carbon Lookup Table'!$A:$N,13,FALSE)&gt;$V$15),$V$15,IF(AND($V$15&gt;0,VLOOKUP(CONCATENATE($W$15,TEXT((LEFT($Y6,3)),"000")),'Biomass Carbon Lookup Table'!$A:$N,13,FALSE)&lt;$V$15),VLOOKUP(CONCATENATE($W$15,TEXT((LEFT($Y6,3)),"000")),'Biomass Carbon Lookup Table'!$A:$N,13,FALSE),IF($V$15=0,VLOOKUP(CONCATENATE($W$15,TEXT((LEFT($Y6,3)),"000")),'Biomass Carbon Lookup Table'!$A:$N,13,FALSE),0))),0)</f>
        <v>0</v>
      </c>
      <c r="AK6" s="382">
        <f>IF($T$16&gt;0,IF(AND($V$16&gt;0,VLOOKUP(CONCATENATE($W$16,TEXT((LEFT($Y6,3)),"000")),'Biomass Carbon Lookup Table'!$A:$N,13,FALSE)&gt;$V$16),$V$16,IF(AND($V$16&gt;0,VLOOKUP(CONCATENATE($W$16,TEXT((LEFT($Y6,3)),"000")),'Biomass Carbon Lookup Table'!$A:$N,13,FALSE)&lt;$V$16),VLOOKUP(CONCATENATE($W$16,TEXT((LEFT($Y6,3)),"000")),'Biomass Carbon Lookup Table'!$A:$N,13,FALSE),IF($V$16=0,VLOOKUP(CONCATENATE($W$16,TEXT((LEFT($Y6,3)),"000")),'Biomass Carbon Lookup Table'!$A:$N,13,FALSE),0))),0)</f>
        <v>0</v>
      </c>
      <c r="AL6" s="382">
        <f>IF($T$17&gt;0,IF(AND($V$17&gt;0,VLOOKUP(CONCATENATE($W$17,TEXT((LEFT($Y6,3)),"000")),'Biomass Carbon Lookup Table'!$A:$N,13,FALSE)&gt;$V$17),$V$17,IF(AND($V$17&gt;0,VLOOKUP(CONCATENATE($W$17,TEXT((LEFT($Y6,3)),"000")),'Biomass Carbon Lookup Table'!$A:$N,13,FALSE)&lt;$V$17),VLOOKUP(CONCATENATE($W$17,TEXT((LEFT($Y6,3)),"000")),'Biomass Carbon Lookup Table'!$A:$N,13,FALSE),IF($V$17=0,VLOOKUP(CONCATENATE($W$17,TEXT((LEFT($Y6,3)),"000")),'Biomass Carbon Lookup Table'!$A:$N,13,FALSE),0))),0)</f>
        <v>0</v>
      </c>
      <c r="AM6" s="382">
        <f>IF($T$18&gt;0,IF(AND($V$18&gt;0,VLOOKUP(CONCATENATE($W$18,TEXT((LEFT($Y6,3)),"000")),'Biomass Carbon Lookup Table'!$A:$N,13,FALSE)&gt;$V$18),$V$18,IF(AND($V$18&gt;0,VLOOKUP(CONCATENATE($W$18,TEXT((LEFT($Y6,3)),"000")),'Biomass Carbon Lookup Table'!$A:$N,13,FALSE)&lt;$V$18),VLOOKUP(CONCATENATE($W$18,TEXT((LEFT($Y6,3)),"000")),'Biomass Carbon Lookup Table'!$A:$N,13,FALSE),IF($V$18=0,VLOOKUP(CONCATENATE($W$18,TEXT((LEFT($Y6,3)),"000")),'Biomass Carbon Lookup Table'!$A:$N,13,FALSE),0))),0)</f>
        <v>0</v>
      </c>
      <c r="AN6" s="382">
        <f>IF($T$19&gt;0,IF(AND($V$19&gt;0,VLOOKUP(CONCATENATE($W$19,TEXT((LEFT($Y6,3)),"000")),'Biomass Carbon Lookup Table'!$A:$N,13,FALSE)&gt;$V$19),$V$19,IF(AND($V$19&gt;0,VLOOKUP(CONCATENATE($W$19,TEXT((LEFT($Y6,3)),"000")),'Biomass Carbon Lookup Table'!$A:$N,13,FALSE)&lt;$V$19),VLOOKUP(CONCATENATE($W$19,TEXT((LEFT($Y6,3)),"000")),'Biomass Carbon Lookup Table'!$A:$N,13,FALSE),IF($V$19=0,VLOOKUP(CONCATENATE($W$19,TEXT((LEFT($Y6,3)),"000")),'Biomass Carbon Lookup Table'!$A:$N,13,FALSE),0))),0)</f>
        <v>0</v>
      </c>
      <c r="AO6" s="382">
        <f>IF($T$20&gt;0,IF(AND($V$20&gt;0,VLOOKUP(CONCATENATE($W$20,TEXT((LEFT($Y6,3)),"000")),'Biomass Carbon Lookup Table'!$A:$N,13,FALSE)&gt;$V$20),$V$20,IF(AND($V$20&gt;0,VLOOKUP(CONCATENATE($W$20,TEXT((LEFT($Y6,3)),"000")),'Biomass Carbon Lookup Table'!$A:$N,13,FALSE)&lt;$V$20),VLOOKUP(CONCATENATE($W$20,TEXT((LEFT($Y6,3)),"000")),'Biomass Carbon Lookup Table'!$A:$N,13,FALSE),IF($V$20=0,VLOOKUP(CONCATENATE($W$20,TEXT((LEFT($Y6,3)),"000")),'Biomass Carbon Lookup Table'!$A:$N,13,FALSE),0))),0)</f>
        <v>0</v>
      </c>
      <c r="AP6" s="382">
        <f>IF($T$21&gt;0,IF(AND($V$21&gt;0,VLOOKUP(CONCATENATE($W$21,TEXT((LEFT($Y6,3)),"000")),'Biomass Carbon Lookup Table'!$A:$N,13,FALSE)&gt;$V$21),$V$21,IF(AND($V$21&gt;0,VLOOKUP(CONCATENATE($W$21,TEXT((LEFT($Y6,3)),"000")),'Biomass Carbon Lookup Table'!$A:$N,13,FALSE)&lt;$V$21),VLOOKUP(CONCATENATE($W$21,TEXT((LEFT($Y6,3)),"000")),'Biomass Carbon Lookup Table'!$A:$N,13,FALSE),IF($V$21=0,VLOOKUP(CONCATENATE($W$21,TEXT((LEFT($Y6,3)),"000")),'Biomass Carbon Lookup Table'!$A:$N,13,FALSE),0))),0)</f>
        <v>0</v>
      </c>
      <c r="AQ6" s="382">
        <f>IF($T$22&gt;0,IF(AND($V$22&gt;0,VLOOKUP(CONCATENATE($W$22,TEXT((LEFT($Y6,3)),"000")),'Biomass Carbon Lookup Table'!$A:$N,13,FALSE)&gt;$V$22),$V$22,IF(AND($V$22&gt;0,VLOOKUP(CONCATENATE($W$22,TEXT((LEFT($Y6,3)),"000")),'Biomass Carbon Lookup Table'!$A:$N,13,FALSE)&lt;$V$22),VLOOKUP(CONCATENATE($W$22,TEXT((LEFT($Y6,3)),"000")),'Biomass Carbon Lookup Table'!$A:$N,13,FALSE),IF($V$22=0,VLOOKUP(CONCATENATE($W$22,TEXT((LEFT($Y6,3)),"000")),'Biomass Carbon Lookup Table'!$A:$N,13,FALSE),0))),0)</f>
        <v>0</v>
      </c>
      <c r="AR6" s="382">
        <f>IF($T$23&gt;0,IF(AND($V$23&gt;0,VLOOKUP(CONCATENATE($W$23,TEXT((LEFT($Y6,3)),"000")),'Biomass Carbon Lookup Table'!$A:$N,13,FALSE)&gt;$V$23),$V$23,IF(AND($V$23&gt;0,VLOOKUP(CONCATENATE($W$23,TEXT((LEFT($Y6,3)),"000")),'Biomass Carbon Lookup Table'!$A:$N,13,FALSE)&lt;$V$23),VLOOKUP(CONCATENATE($W$23,TEXT((LEFT($Y6,3)),"000")),'Biomass Carbon Lookup Table'!$A:$N,13,FALSE),IF($V$23=0,VLOOKUP(CONCATENATE($W$23,TEXT((LEFT($Y6,3)),"000")),'Biomass Carbon Lookup Table'!$A:$N,13,FALSE),0))),0)</f>
        <v>0</v>
      </c>
      <c r="AS6" s="382">
        <f>IF($T$24&gt;0,IF(AND($V$24&gt;0,VLOOKUP(CONCATENATE($W$24,TEXT((LEFT($Y6,3)),"000")),'Biomass Carbon Lookup Table'!$A:$N,13,FALSE)&gt;$V$24),$V$24,IF(AND($V$24&gt;0,VLOOKUP(CONCATENATE($W$24,TEXT((LEFT($Y6,3)),"000")),'Biomass Carbon Lookup Table'!$A:$N,13,FALSE)&lt;$V$24),VLOOKUP(CONCATENATE($W$24,TEXT((LEFT($Y6,3)),"000")),'Biomass Carbon Lookup Table'!$A:$N,13,FALSE),IF($V$24=0,VLOOKUP(CONCATENATE($W$24,TEXT((LEFT($Y6,3)),"000")),'Biomass Carbon Lookup Table'!$A:$N,13,FALSE),0))),0)</f>
        <v>0</v>
      </c>
      <c r="AT6" s="382">
        <f>IF($T$25&gt;0,IF(AND($V$25&gt;0,VLOOKUP(CONCATENATE($W$25,TEXT((LEFT($Y6,3)),"000")),'Biomass Carbon Lookup Table'!$A:$N,13,FALSE)&gt;$V$25),$V$25,IF(AND($V$25&gt;0,VLOOKUP(CONCATENATE($W$25,TEXT((LEFT($Y6,3)),"000")),'Biomass Carbon Lookup Table'!$A:$N,13,FALSE)&lt;$V$25),VLOOKUP(CONCATENATE($W$25,TEXT((LEFT($Y6,3)),"000")),'Biomass Carbon Lookup Table'!$A:$N,13,FALSE),IF($V$25=0,VLOOKUP(CONCATENATE($W$25,TEXT((LEFT($Y6,3)),"000")),'Biomass Carbon Lookup Table'!$A:$N,13,FALSE),0))),0)</f>
        <v>0</v>
      </c>
      <c r="AU6" s="382">
        <f>IF($T$26&gt;0,IF(AND($V$26&gt;0,VLOOKUP(CONCATENATE($W$26,TEXT((LEFT($Y6,3)),"000")),'Biomass Carbon Lookup Table'!$A:$N,13,FALSE)&gt;$V$26),$V$26,IF(AND($V$26&gt;0,VLOOKUP(CONCATENATE($W$26,TEXT((LEFT($Y6,3)),"000")),'Biomass Carbon Lookup Table'!$A:$N,13,FALSE)&lt;$V$26),VLOOKUP(CONCATENATE($W$26,TEXT((LEFT($Y6,3)),"000")),'Biomass Carbon Lookup Table'!$A:$N,13,FALSE),IF($V$26=0,VLOOKUP(CONCATENATE($W$26,TEXT((LEFT($Y6,3)),"000")),'Biomass Carbon Lookup Table'!$A:$N,13,FALSE),0))),0)</f>
        <v>0</v>
      </c>
      <c r="AV6" s="382">
        <f>IF($T$27&gt;0,IF(AND($V$27&gt;0,VLOOKUP(CONCATENATE($W$27,TEXT((LEFT($Y6,3)),"000")),'Biomass Carbon Lookup Table'!$A:$N,13,FALSE)&gt;$V$27),$V$27,IF(AND($V$27&gt;0,VLOOKUP(CONCATENATE($W$27,TEXT((LEFT($Y6,3)),"000")),'Biomass Carbon Lookup Table'!$A:$N,13,FALSE)&lt;$V$27),VLOOKUP(CONCATENATE($W$27,TEXT((LEFT($Y6,3)),"000")),'Biomass Carbon Lookup Table'!$A:$N,13,FALSE),IF($V$27=0,VLOOKUP(CONCATENATE($W$27,TEXT((LEFT($Y6,3)),"000")),'Biomass Carbon Lookup Table'!$A:$N,13,FALSE),0))),0)</f>
        <v>0</v>
      </c>
      <c r="AW6" s="382">
        <f>IF($T$28&gt;0,IF(AND($V$28&gt;0,VLOOKUP(CONCATENATE($W$28,TEXT((LEFT($Y6,3)),"000")),'Biomass Carbon Lookup Table'!$A:$N,13,FALSE)&gt;$V$28),$V$28,IF(AND($V$28&gt;0,VLOOKUP(CONCATENATE($W$28,TEXT((LEFT($Y6,3)),"000")),'Biomass Carbon Lookup Table'!$A:$N,13,FALSE)&lt;$V$28),VLOOKUP(CONCATENATE($W$28,TEXT((LEFT($Y6,3)),"000")),'Biomass Carbon Lookup Table'!$A:$N,13,FALSE),IF($V$28=0,VLOOKUP(CONCATENATE($W$28,TEXT((LEFT($Y6,3)),"000")),'Biomass Carbon Lookup Table'!$A:$N,13,FALSE),0))),0)</f>
        <v>0</v>
      </c>
      <c r="AX6" s="382">
        <f>IF($T$29&gt;0,IF(AND($V$29&gt;0,VLOOKUP(CONCATENATE($W$29,TEXT((LEFT($Y6,3)),"000")),'Biomass Carbon Lookup Table'!$A:$N,13,FALSE)&gt;$V$29),$V$29,IF(AND($V$29&gt;0,VLOOKUP(CONCATENATE($W$29,TEXT((LEFT($Y6,3)),"000")),'Biomass Carbon Lookup Table'!$A:$N,13,FALSE)&lt;$V$29),VLOOKUP(CONCATENATE($W$29,TEXT((LEFT($Y6,3)),"000")),'Biomass Carbon Lookup Table'!$A:$N,13,FALSE),IF($V$29=0,VLOOKUP(CONCATENATE($W$29,TEXT((LEFT($Y6,3)),"000")),'Biomass Carbon Lookup Table'!$A:$N,13,FALSE),0))),0)</f>
        <v>0</v>
      </c>
      <c r="AY6" s="383">
        <v>5.4999999999999991</v>
      </c>
      <c r="AZ6" s="384"/>
      <c r="BA6" s="385">
        <f t="shared" si="4"/>
        <v>0</v>
      </c>
      <c r="BB6" s="385">
        <f t="shared" ref="BB6:BB24" si="14">$BB$3*AA6</f>
        <v>0</v>
      </c>
      <c r="BC6" s="385">
        <f t="shared" ref="BC6:BC24" si="15">$BC$3*AB6</f>
        <v>0</v>
      </c>
      <c r="BD6" s="385">
        <f t="shared" ref="BD6:BD24" si="16">$BD$3*AC6</f>
        <v>0</v>
      </c>
      <c r="BE6" s="385">
        <f t="shared" ref="BE6:BE24" si="17">$BE$3*AD6</f>
        <v>0</v>
      </c>
      <c r="BF6" s="385">
        <f t="shared" ref="BF6:BF24" si="18">$BF$3*AE6</f>
        <v>0</v>
      </c>
      <c r="BG6" s="385">
        <f t="shared" ref="BG6:BG24" si="19">$BG$3*AF6</f>
        <v>0</v>
      </c>
      <c r="BH6" s="385">
        <f t="shared" si="5"/>
        <v>0</v>
      </c>
      <c r="BI6" s="386">
        <f>$BI$3*AH6</f>
        <v>0</v>
      </c>
      <c r="BJ6" s="386">
        <f t="shared" ref="BJ6:BJ24" si="20">BJ$3*AI6</f>
        <v>0</v>
      </c>
      <c r="BK6" s="386">
        <f t="shared" ref="BK6:BK24" si="21">BK$3*AJ6</f>
        <v>0</v>
      </c>
      <c r="BL6" s="386">
        <f t="shared" ref="BL6:BL24" si="22">BL$3*AK6</f>
        <v>0</v>
      </c>
      <c r="BM6" s="386">
        <f t="shared" ref="BM6:BM24" si="23">BM$3*AL6</f>
        <v>0</v>
      </c>
      <c r="BN6" s="386">
        <f t="shared" ref="BN6:BN24" si="24">BN$3*AM6</f>
        <v>0</v>
      </c>
      <c r="BO6" s="386">
        <f t="shared" ref="BO6:BO24" si="25">BO$3*AN6</f>
        <v>0</v>
      </c>
      <c r="BP6" s="386">
        <f t="shared" ref="BP6:BP24" si="26">BP$3*AO6</f>
        <v>0</v>
      </c>
      <c r="BQ6" s="386">
        <f t="shared" ref="BQ6:BQ24" si="27">BQ$3*AP6</f>
        <v>0</v>
      </c>
      <c r="BR6" s="386">
        <f t="shared" ref="BR6:BR24" si="28">BR$3*AQ6</f>
        <v>0</v>
      </c>
      <c r="BS6" s="386">
        <f t="shared" ref="BS6:BS24" si="29">BS$3*AR6</f>
        <v>0</v>
      </c>
      <c r="BT6" s="386">
        <f t="shared" ref="BT6:BT24" si="30">BT$3*AS6</f>
        <v>0</v>
      </c>
      <c r="BU6" s="386">
        <f t="shared" ref="BU6:BU24" si="31">BU$3*AT6</f>
        <v>0</v>
      </c>
      <c r="BV6" s="386">
        <f t="shared" ref="BV6:BV24" si="32">BV$3*AU6</f>
        <v>0</v>
      </c>
      <c r="BW6" s="386">
        <f t="shared" ref="BW6:BW24" si="33">BW$3*AV6</f>
        <v>0</v>
      </c>
      <c r="BX6" s="386">
        <f t="shared" ref="BX6:BX24" si="34">BX$3*AW6</f>
        <v>0</v>
      </c>
      <c r="BY6" s="386">
        <f t="shared" ref="BY6:BY24" si="35">BY$3*AX6</f>
        <v>0</v>
      </c>
      <c r="BZ6" s="387">
        <f t="shared" si="7"/>
        <v>0</v>
      </c>
      <c r="CA6" s="315"/>
      <c r="CB6" s="388">
        <v>10</v>
      </c>
      <c r="CC6" s="389">
        <f t="shared" si="8"/>
        <v>0</v>
      </c>
      <c r="CD6" s="389">
        <f t="shared" ref="CD6:CD24" si="36">CC6*0.8</f>
        <v>0</v>
      </c>
      <c r="CE6" s="389">
        <f>CE$5</f>
        <v>0</v>
      </c>
      <c r="CF6" s="389">
        <f t="shared" si="9"/>
        <v>0</v>
      </c>
      <c r="CG6" s="389">
        <f>ROUND(CD6+CE6+CF6,0)</f>
        <v>0</v>
      </c>
      <c r="CH6" s="390">
        <v>0</v>
      </c>
      <c r="CI6" s="390">
        <v>0</v>
      </c>
      <c r="CJ6" s="389">
        <f t="shared" ref="CJ6:CJ24" si="37">ROUND(CG6-CH6+CI6,0)</f>
        <v>0</v>
      </c>
      <c r="CK6" s="389">
        <f t="shared" ref="CK6:CK24" si="38">ROUND(CJ6*0.2,0)</f>
        <v>0</v>
      </c>
      <c r="CL6" s="391">
        <f t="shared" ref="CL6:CL24" si="39">CJ6-CK6</f>
        <v>0</v>
      </c>
      <c r="CM6" s="681" t="e">
        <f t="shared" ref="CM6:CM24" si="40">CL6/$E$7</f>
        <v>#DIV/0!</v>
      </c>
      <c r="CN6" s="319"/>
      <c r="CO6" s="392">
        <v>15</v>
      </c>
      <c r="CP6" s="393">
        <f>DATE(YEAR(CQ5),MONTH(CQ5), DAY(CQ5)+1)</f>
        <v>46113</v>
      </c>
      <c r="CQ6" s="393">
        <f>DATE(YEAR(CP6)+10,MONTH(CP6), DAY(CP6)-1)</f>
        <v>49765</v>
      </c>
      <c r="CR6" s="394">
        <f>IF(CJ7&gt;0,CJ$7-(IF(CJ$5&gt;0,CJ$5,0)),0)</f>
        <v>0</v>
      </c>
      <c r="CS6" s="394">
        <f>IF(CK7&gt;0,CK$7-(IF(CK$5&gt;0,CK$5,0)),0)</f>
        <v>0</v>
      </c>
      <c r="CT6" s="395">
        <f t="shared" si="10"/>
        <v>0</v>
      </c>
      <c r="CU6" s="314"/>
      <c r="CV6" s="314"/>
    </row>
    <row r="7" spans="1:100" ht="30" customHeight="1" x14ac:dyDescent="0.2">
      <c r="A7" s="736" t="s">
        <v>107</v>
      </c>
      <c r="B7" s="737"/>
      <c r="C7" s="737"/>
      <c r="D7" s="738"/>
      <c r="E7" s="533">
        <v>0</v>
      </c>
      <c r="G7" s="552"/>
      <c r="H7" s="553" t="s">
        <v>187</v>
      </c>
      <c r="I7" s="554"/>
      <c r="J7" s="555" t="str">
        <f t="shared" si="2"/>
        <v>Select Species First</v>
      </c>
      <c r="K7" s="556" t="str">
        <f>VLOOKUP(J7,Species_YC_Ranges!$A$3:$C$22,2,FALSE)</f>
        <v>Select_SP</v>
      </c>
      <c r="L7" s="554" t="s">
        <v>291</v>
      </c>
      <c r="M7" s="617" t="str">
        <f t="shared" ca="1" si="11"/>
        <v>NO</v>
      </c>
      <c r="N7" s="554"/>
      <c r="O7" s="553" t="str">
        <f>VLOOKUP(J7,Species_YC_Ranges!$A$3:$C$22,3,FALSE)</f>
        <v>Select_YC</v>
      </c>
      <c r="P7" s="557" t="s">
        <v>291</v>
      </c>
      <c r="Q7" s="617" t="str">
        <f t="shared" ca="1" si="12"/>
        <v>NO</v>
      </c>
      <c r="R7" s="558" t="s">
        <v>240</v>
      </c>
      <c r="S7" s="561">
        <v>0</v>
      </c>
      <c r="T7" s="629">
        <f t="shared" si="3"/>
        <v>0</v>
      </c>
      <c r="U7" s="562">
        <v>0</v>
      </c>
      <c r="V7" s="618">
        <f>IF(U7&gt;0,VLOOKUP(W7,Clearfell_Max_Seq_Values!$A$2:$AK$312,MATCH(U7,Clearfell_Max_Seq_Values!A$2:AK$2,0 ),FALSE),0)</f>
        <v>0</v>
      </c>
      <c r="W7" s="380" t="str">
        <f t="shared" si="13"/>
        <v>SeSelect Species FirstSelect Species FirstNo_thin</v>
      </c>
      <c r="Y7" s="381" t="s">
        <v>2</v>
      </c>
      <c r="Z7" s="382">
        <f>IF($T$5&gt;0,IF(AND($V$5&gt;0,VLOOKUP(CONCATENATE($W$5,TEXT(LEFT($Y7,3),"000")),'Biomass Carbon Lookup Table'!$A:$N,13,FALSE)&gt;$V$5),$V$5,IF(AND($V$5&gt;0,VLOOKUP(CONCATENATE($W$5,TEXT((LEFT($Y7,3)),"000")),'Biomass Carbon Lookup Table'!$A:$N,13,FALSE)&lt;$V$5),VLOOKUP(CONCATENATE($W$5,TEXT((LEFT($Y7,3)),"000")),'Biomass Carbon Lookup Table'!$A:$N,13,FALSE),IF($V$5=0,VLOOKUP(CONCATENATE($W$5,TEXT((LEFT($Y7,3)),"000")),'Biomass Carbon Lookup Table'!$A:$N,13,FALSE),0))),0)</f>
        <v>0</v>
      </c>
      <c r="AA7" s="382">
        <f>IF($T$6&gt;0,IF(AND($V$6&gt;0,VLOOKUP(CONCATENATE($W$6,TEXT((LEFT($Y7,3)),"000")),'Biomass Carbon Lookup Table'!$A:$N,13,FALSE)&gt;$V$6),$V$6,IF(AND($V$6&gt;0,VLOOKUP(CONCATENATE($W$6,TEXT((LEFT($Y7,3)),"000")),'Biomass Carbon Lookup Table'!$A:$N,13,FALSE)&lt;$V$6),VLOOKUP(CONCATENATE($W$6,TEXT((LEFT($Y7,3)),"000")),'Biomass Carbon Lookup Table'!$A:$N,13,FALSE),IF($V$6=0,VLOOKUP(CONCATENATE($W$6,TEXT((LEFT($Y7,3)),"000")),'Biomass Carbon Lookup Table'!$A:$N,13,FALSE),0))),0)</f>
        <v>0</v>
      </c>
      <c r="AB7" s="382">
        <f>IF($T$7&gt;0,IF(AND($V$7&gt;0,VLOOKUP(CONCATENATE($W$7,TEXT((LEFT($Y7,3)),"000")),'Biomass Carbon Lookup Table'!$A:$N,13,FALSE)&gt;$V$7),$V$7,IF(AND($V$7&gt;0,VLOOKUP(CONCATENATE($W$7,TEXT((LEFT($Y7,3)),"000")),'Biomass Carbon Lookup Table'!$A:$N,13,FALSE)&lt;$V$7),VLOOKUP(CONCATENATE($W$7,TEXT((LEFT($Y7,3)),"000")),'Biomass Carbon Lookup Table'!$A:$N,13,FALSE),IF($V$7=0,VLOOKUP(CONCATENATE($W$7,TEXT((LEFT($Y7,3)),"000")),'Biomass Carbon Lookup Table'!$A:$N,13,FALSE),0))),0)</f>
        <v>0</v>
      </c>
      <c r="AC7" s="382">
        <f>IF($T$8&gt;0,IF(AND($V$8&gt;0,VLOOKUP(CONCATENATE($W$8,TEXT((LEFT($Y7,3)),"000")),'Biomass Carbon Lookup Table'!$A$1:$N$13121,13,FALSE)&gt;$V$8),$V$8,IF(AND($V$8&gt;0,VLOOKUP(CONCATENATE($W$8,TEXT((LEFT($Y7,3)),"000")),'Biomass Carbon Lookup Table'!$A$1:$N$13121,13,FALSE)&lt;$V$8),VLOOKUP(CONCATENATE($W$8,TEXT((LEFT($Y7,3)),"000")),'Biomass Carbon Lookup Table'!$A$1:$N$13121,13,FALSE),IF($V$8=0,VLOOKUP(CONCATENATE($W$8,TEXT((LEFT($Y7,3)),"000")),'Biomass Carbon Lookup Table'!$A$1:$N$13121,13,FALSE),0))),0)</f>
        <v>0</v>
      </c>
      <c r="AD7" s="382">
        <f>IF($T$9&gt;0,IF(AND($V$9&gt;0,VLOOKUP(CONCATENATE($W$9,TEXT((LEFT($Y7,3)),"000")),'Biomass Carbon Lookup Table'!$A:$N,13,FALSE)&gt;$V$9),$V$9,IF(AND($V$9&gt;0,VLOOKUP(CONCATENATE($W$9,TEXT((LEFT($Y7,3)),"000")),'Biomass Carbon Lookup Table'!$A:$N,13,FALSE)&lt;$V$9),VLOOKUP(CONCATENATE($W$9,TEXT((LEFT($Y7,3)),"000")),'Biomass Carbon Lookup Table'!$A:$N,13,FALSE),IF($V$9=0,VLOOKUP(CONCATENATE($W$9,TEXT((LEFT($Y7,3)),"000")),'Biomass Carbon Lookup Table'!$A:$N,13,FALSE),0))),0)</f>
        <v>0</v>
      </c>
      <c r="AE7" s="382">
        <f>IF($T$10&gt;0,IF(AND($V$10&gt;0,VLOOKUP(CONCATENATE($W$10,TEXT((LEFT($Y7,3)),"000")),'Biomass Carbon Lookup Table'!$A:$N,13,FALSE)&gt;$V$10),$V$10,IF(AND($V$10&gt;0,VLOOKUP(CONCATENATE($W$10,TEXT((LEFT($Y7,3)),"000")),'Biomass Carbon Lookup Table'!$A:$N,13,FALSE)&lt;$V$10),VLOOKUP(CONCATENATE($W$10,TEXT((LEFT($Y7,3)),"000")),'Biomass Carbon Lookup Table'!$A:$N,13,FALSE),IF($V$10=0,VLOOKUP(CONCATENATE($W$10,TEXT((LEFT($Y7,3)),"000")),'Biomass Carbon Lookup Table'!$A:$N,13,FALSE),0))),0)</f>
        <v>0</v>
      </c>
      <c r="AF7" s="382">
        <f>IF($T$11&gt;0,IF(AND($V$11&gt;0,VLOOKUP(CONCATENATE($W$11,TEXT((LEFT($Y7,3)),"000")),'[1]Biomass Carbon Lookup Table'!$A:$N,13,FALSE)&gt;$V$11),$V$11,IF(AND($V$11&gt;0,VLOOKUP(CONCATENATE($W$11,TEXT((LEFT($Y7,3)),"000")),'[1]Biomass Carbon Lookup Table'!$A:$N,13,FALSE)&lt;$V$11),VLOOKUP(CONCATENATE($W$11,TEXT((LEFT($Y7,3)),"000")),'[1]Biomass Carbon Lookup Table'!$A:$N,13,FALSE),IF($V$11=0,VLOOKUP(CONCATENATE($W$11,TEXT((LEFT($Y7,3)),"000")),'[1]Biomass Carbon Lookup Table'!$A:$N,13,FALSE),0))),0)</f>
        <v>0</v>
      </c>
      <c r="AG7" s="382">
        <f>IF($T$12&gt;0,IF(AND($V$12&gt;0,VLOOKUP(CONCATENATE($W$12,TEXT((LEFT($Y7,3)),"000")),'Biomass Carbon Lookup Table'!$A:$N,13,FALSE)&gt;$V$12),$V$12,IF(AND($V$12&gt;0,VLOOKUP(CONCATENATE($W$12,TEXT((LEFT($Y7,3)),"000")),'Biomass Carbon Lookup Table'!$A:$N,13,FALSE)&lt;$V$12),VLOOKUP(CONCATENATE($W$12,TEXT((LEFT($Y7,3)),"000")),'Biomass Carbon Lookup Table'!$A:$N,13,FALSE),IF($V$12=0,VLOOKUP(CONCATENATE($W$12,TEXT((LEFT($Y7,3)),"000")),'Biomass Carbon Lookup Table'!$A:$N,13,FALSE),0))),0)</f>
        <v>0</v>
      </c>
      <c r="AH7" s="382">
        <f>IF($T$13&gt;0,IF(AND($V$13&gt;0,VLOOKUP(CONCATENATE($W$13,TEXT((LEFT($Y7,3)),"000")),'Biomass Carbon Lookup Table'!$A:$N,13,FALSE)&gt;$V$13),$V$13,IF(AND($V$13&gt;0,VLOOKUP(CONCATENATE($W$13,TEXT((LEFT($Y7,3)),"000")),'Biomass Carbon Lookup Table'!$A:$N,13,FALSE)&lt;$V$13),VLOOKUP(CONCATENATE($W$13,TEXT((LEFT($Y7,3)),"000")),'Biomass Carbon Lookup Table'!$A:$N,13,FALSE),IF($V$13=0,VLOOKUP(CONCATENATE($W$13,TEXT((LEFT($Y7,3)),"000")),'Biomass Carbon Lookup Table'!$A:$N,13,FALSE),0))),0)</f>
        <v>0</v>
      </c>
      <c r="AI7" s="382">
        <f>IF($T$14&gt;0,IF(AND($V$14&gt;0,VLOOKUP(CONCATENATE($W$14,TEXT((LEFT($Y7,3)),"000")),'Biomass Carbon Lookup Table'!$A:$N,13,FALSE)&gt;$V$14),$V$14,IF(AND($V$14&gt;0,VLOOKUP(CONCATENATE($W$14,TEXT((LEFT($Y7,3)),"000")),'Biomass Carbon Lookup Table'!$A:$N,13,FALSE)&lt;$V$14),VLOOKUP(CONCATENATE($W$14,TEXT((LEFT($Y7,3)),"000")),'Biomass Carbon Lookup Table'!$A:$N,13,FALSE),IF($V$14=0,VLOOKUP(CONCATENATE($W$14,TEXT((LEFT($Y7,3)),"000")),'Biomass Carbon Lookup Table'!$A:$N,13,FALSE),0))),0)</f>
        <v>0</v>
      </c>
      <c r="AJ7" s="382">
        <f>IF($T$15&gt;0,IF(AND($V$15&gt;0,VLOOKUP(CONCATENATE($W$15,TEXT((LEFT($Y7,3)),"000")),'Biomass Carbon Lookup Table'!$A:$N,13,FALSE)&gt;$V$15),$V$15,IF(AND($V$15&gt;0,VLOOKUP(CONCATENATE($W$15,TEXT((LEFT($Y7,3)),"000")),'Biomass Carbon Lookup Table'!$A:$N,13,FALSE)&lt;$V$15),VLOOKUP(CONCATENATE($W$15,TEXT((LEFT($Y7,3)),"000")),'Biomass Carbon Lookup Table'!$A:$N,13,FALSE),IF($V$15=0,VLOOKUP(CONCATENATE($W$15,TEXT((LEFT($Y7,3)),"000")),'Biomass Carbon Lookup Table'!$A:$N,13,FALSE),0))),0)</f>
        <v>0</v>
      </c>
      <c r="AK7" s="382">
        <f>IF($T$16&gt;0,IF(AND($V$16&gt;0,VLOOKUP(CONCATENATE($W$16,TEXT((LEFT($Y7,3)),"000")),'Biomass Carbon Lookup Table'!$A:$N,13,FALSE)&gt;$V$16),$V$16,IF(AND($V$16&gt;0,VLOOKUP(CONCATENATE($W$16,TEXT((LEFT($Y7,3)),"000")),'Biomass Carbon Lookup Table'!$A:$N,13,FALSE)&lt;$V$16),VLOOKUP(CONCATENATE($W$16,TEXT((LEFT($Y7,3)),"000")),'Biomass Carbon Lookup Table'!$A:$N,13,FALSE),IF($V$16=0,VLOOKUP(CONCATENATE($W$16,TEXT((LEFT($Y7,3)),"000")),'Biomass Carbon Lookup Table'!$A:$N,13,FALSE),0))),0)</f>
        <v>0</v>
      </c>
      <c r="AL7" s="382">
        <f>IF($T$17&gt;0,IF(AND($V$17&gt;0,VLOOKUP(CONCATENATE($W$17,TEXT((LEFT($Y7,3)),"000")),'Biomass Carbon Lookup Table'!$A:$N,13,FALSE)&gt;$V$17),$V$17,IF(AND($V$17&gt;0,VLOOKUP(CONCATENATE($W$17,TEXT((LEFT($Y7,3)),"000")),'Biomass Carbon Lookup Table'!$A:$N,13,FALSE)&lt;$V$17),VLOOKUP(CONCATENATE($W$17,TEXT((LEFT($Y7,3)),"000")),'Biomass Carbon Lookup Table'!$A:$N,13,FALSE),IF($V$17=0,VLOOKUP(CONCATENATE($W$17,TEXT((LEFT($Y7,3)),"000")),'Biomass Carbon Lookup Table'!$A:$N,13,FALSE),0))),0)</f>
        <v>0</v>
      </c>
      <c r="AM7" s="382">
        <f>IF($T$18&gt;0,IF(AND($V$18&gt;0,VLOOKUP(CONCATENATE($W$18,TEXT((LEFT($Y7,3)),"000")),'Biomass Carbon Lookup Table'!$A:$N,13,FALSE)&gt;$V$18),$V$18,IF(AND($V$18&gt;0,VLOOKUP(CONCATENATE($W$18,TEXT((LEFT($Y7,3)),"000")),'Biomass Carbon Lookup Table'!$A:$N,13,FALSE)&lt;$V$18),VLOOKUP(CONCATENATE($W$18,TEXT((LEFT($Y7,3)),"000")),'Biomass Carbon Lookup Table'!$A:$N,13,FALSE),IF($V$18=0,VLOOKUP(CONCATENATE($W$18,TEXT((LEFT($Y7,3)),"000")),'Biomass Carbon Lookup Table'!$A:$N,13,FALSE),0))),0)</f>
        <v>0</v>
      </c>
      <c r="AN7" s="382">
        <f>IF($T$19&gt;0,IF(AND($V$19&gt;0,VLOOKUP(CONCATENATE($W$19,TEXT((LEFT($Y7,3)),"000")),'Biomass Carbon Lookup Table'!$A:$N,13,FALSE)&gt;$V$19),$V$19,IF(AND($V$19&gt;0,VLOOKUP(CONCATENATE($W$19,TEXT((LEFT($Y7,3)),"000")),'Biomass Carbon Lookup Table'!$A:$N,13,FALSE)&lt;$V$19),VLOOKUP(CONCATENATE($W$19,TEXT((LEFT($Y7,3)),"000")),'Biomass Carbon Lookup Table'!$A:$N,13,FALSE),IF($V$19=0,VLOOKUP(CONCATENATE($W$19,TEXT((LEFT($Y7,3)),"000")),'Biomass Carbon Lookup Table'!$A:$N,13,FALSE),0))),0)</f>
        <v>0</v>
      </c>
      <c r="AO7" s="382">
        <f>IF($T$20&gt;0,IF(AND($V$20&gt;0,VLOOKUP(CONCATENATE($W$20,TEXT((LEFT($Y7,3)),"000")),'Biomass Carbon Lookup Table'!$A:$N,13,FALSE)&gt;$V$20),$V$20,IF(AND($V$20&gt;0,VLOOKUP(CONCATENATE($W$20,TEXT((LEFT($Y7,3)),"000")),'Biomass Carbon Lookup Table'!$A:$N,13,FALSE)&lt;$V$20),VLOOKUP(CONCATENATE($W$20,TEXT((LEFT($Y7,3)),"000")),'Biomass Carbon Lookup Table'!$A:$N,13,FALSE),IF($V$20=0,VLOOKUP(CONCATENATE($W$20,TEXT((LEFT($Y7,3)),"000")),'Biomass Carbon Lookup Table'!$A:$N,13,FALSE),0))),0)</f>
        <v>0</v>
      </c>
      <c r="AP7" s="382">
        <f>IF($T$21&gt;0,IF(AND($V$21&gt;0,VLOOKUP(CONCATENATE($W$21,TEXT((LEFT($Y7,3)),"000")),'Biomass Carbon Lookup Table'!$A:$N,13,FALSE)&gt;$V$21),$V$21,IF(AND($V$21&gt;0,VLOOKUP(CONCATENATE($W$21,TEXT((LEFT($Y7,3)),"000")),'Biomass Carbon Lookup Table'!$A:$N,13,FALSE)&lt;$V$21),VLOOKUP(CONCATENATE($W$21,TEXT((LEFT($Y7,3)),"000")),'Biomass Carbon Lookup Table'!$A:$N,13,FALSE),IF($V$21=0,VLOOKUP(CONCATENATE($W$21,TEXT((LEFT($Y7,3)),"000")),'Biomass Carbon Lookup Table'!$A:$N,13,FALSE),0))),0)</f>
        <v>0</v>
      </c>
      <c r="AQ7" s="382">
        <f>IF($T$22&gt;0,IF(AND($V$22&gt;0,VLOOKUP(CONCATENATE($W$22,TEXT((LEFT($Y7,3)),"000")),'Biomass Carbon Lookup Table'!$A:$N,13,FALSE)&gt;$V$22),$V$22,IF(AND($V$22&gt;0,VLOOKUP(CONCATENATE($W$22,TEXT((LEFT($Y7,3)),"000")),'Biomass Carbon Lookup Table'!$A:$N,13,FALSE)&lt;$V$22),VLOOKUP(CONCATENATE($W$22,TEXT((LEFT($Y7,3)),"000")),'Biomass Carbon Lookup Table'!$A:$N,13,FALSE),IF($V$22=0,VLOOKUP(CONCATENATE($W$22,TEXT((LEFT($Y7,3)),"000")),'Biomass Carbon Lookup Table'!$A:$N,13,FALSE),0))),0)</f>
        <v>0</v>
      </c>
      <c r="AR7" s="382">
        <f>IF($T$23&gt;0,IF(AND($V$23&gt;0,VLOOKUP(CONCATENATE($W$23,TEXT((LEFT($Y7,3)),"000")),'Biomass Carbon Lookup Table'!$A:$N,13,FALSE)&gt;$V$23),$V$23,IF(AND($V$23&gt;0,VLOOKUP(CONCATENATE($W$23,TEXT((LEFT($Y7,3)),"000")),'Biomass Carbon Lookup Table'!$A:$N,13,FALSE)&lt;$V$23),VLOOKUP(CONCATENATE($W$23,TEXT((LEFT($Y7,3)),"000")),'Biomass Carbon Lookup Table'!$A:$N,13,FALSE),IF($V$23=0,VLOOKUP(CONCATENATE($W$23,TEXT((LEFT($Y7,3)),"000")),'Biomass Carbon Lookup Table'!$A:$N,13,FALSE),0))),0)</f>
        <v>0</v>
      </c>
      <c r="AS7" s="382">
        <f>IF($T$24&gt;0,IF(AND($V$24&gt;0,VLOOKUP(CONCATENATE($W$24,TEXT((LEFT($Y7,3)),"000")),'Biomass Carbon Lookup Table'!$A:$N,13,FALSE)&gt;$V$24),$V$24,IF(AND($V$24&gt;0,VLOOKUP(CONCATENATE($W$24,TEXT((LEFT($Y7,3)),"000")),'Biomass Carbon Lookup Table'!$A:$N,13,FALSE)&lt;$V$24),VLOOKUP(CONCATENATE($W$24,TEXT((LEFT($Y7,3)),"000")),'Biomass Carbon Lookup Table'!$A:$N,13,FALSE),IF($V$24=0,VLOOKUP(CONCATENATE($W$24,TEXT((LEFT($Y7,3)),"000")),'Biomass Carbon Lookup Table'!$A:$N,13,FALSE),0))),0)</f>
        <v>0</v>
      </c>
      <c r="AT7" s="382">
        <f>IF($T$25&gt;0,IF(AND($V$25&gt;0,VLOOKUP(CONCATENATE($W$25,TEXT((LEFT($Y7,3)),"000")),'Biomass Carbon Lookup Table'!$A:$N,13,FALSE)&gt;$V$25),$V$25,IF(AND($V$25&gt;0,VLOOKUP(CONCATENATE($W$25,TEXT((LEFT($Y7,3)),"000")),'Biomass Carbon Lookup Table'!$A:$N,13,FALSE)&lt;$V$25),VLOOKUP(CONCATENATE($W$25,TEXT((LEFT($Y7,3)),"000")),'Biomass Carbon Lookup Table'!$A:$N,13,FALSE),IF($V$25=0,VLOOKUP(CONCATENATE($W$25,TEXT((LEFT($Y7,3)),"000")),'Biomass Carbon Lookup Table'!$A:$N,13,FALSE),0))),0)</f>
        <v>0</v>
      </c>
      <c r="AU7" s="382">
        <f>IF($T$26&gt;0,IF(AND($V$26&gt;0,VLOOKUP(CONCATENATE($W$26,TEXT((LEFT($Y7,3)),"000")),'Biomass Carbon Lookup Table'!$A:$N,13,FALSE)&gt;$V$26),$V$26,IF(AND($V$26&gt;0,VLOOKUP(CONCATENATE($W$26,TEXT((LEFT($Y7,3)),"000")),'Biomass Carbon Lookup Table'!$A:$N,13,FALSE)&lt;$V$26),VLOOKUP(CONCATENATE($W$26,TEXT((LEFT($Y7,3)),"000")),'Biomass Carbon Lookup Table'!$A:$N,13,FALSE),IF($V$26=0,VLOOKUP(CONCATENATE($W$26,TEXT((LEFT($Y7,3)),"000")),'Biomass Carbon Lookup Table'!$A:$N,13,FALSE),0))),0)</f>
        <v>0</v>
      </c>
      <c r="AV7" s="382">
        <f>IF($T$27&gt;0,IF(AND($V$27&gt;0,VLOOKUP(CONCATENATE($W$27,TEXT((LEFT($Y7,3)),"000")),'Biomass Carbon Lookup Table'!$A:$N,13,FALSE)&gt;$V$27),$V$27,IF(AND($V$27&gt;0,VLOOKUP(CONCATENATE($W$27,TEXT((LEFT($Y7,3)),"000")),'Biomass Carbon Lookup Table'!$A:$N,13,FALSE)&lt;$V$27),VLOOKUP(CONCATENATE($W$27,TEXT((LEFT($Y7,3)),"000")),'Biomass Carbon Lookup Table'!$A:$N,13,FALSE),IF($V$27=0,VLOOKUP(CONCATENATE($W$27,TEXT((LEFT($Y7,3)),"000")),'Biomass Carbon Lookup Table'!$A:$N,13,FALSE),0))),0)</f>
        <v>0</v>
      </c>
      <c r="AW7" s="382">
        <f>IF($T$28&gt;0,IF(AND($V$28&gt;0,VLOOKUP(CONCATENATE($W$28,TEXT((LEFT($Y7,3)),"000")),'Biomass Carbon Lookup Table'!$A:$N,13,FALSE)&gt;$V$28),$V$28,IF(AND($V$28&gt;0,VLOOKUP(CONCATENATE($W$28,TEXT((LEFT($Y7,3)),"000")),'Biomass Carbon Lookup Table'!$A:$N,13,FALSE)&lt;$V$28),VLOOKUP(CONCATENATE($W$28,TEXT((LEFT($Y7,3)),"000")),'Biomass Carbon Lookup Table'!$A:$N,13,FALSE),IF($V$28=0,VLOOKUP(CONCATENATE($W$28,TEXT((LEFT($Y7,3)),"000")),'Biomass Carbon Lookup Table'!$A:$N,13,FALSE),0))),0)</f>
        <v>0</v>
      </c>
      <c r="AX7" s="382">
        <f>IF($T$29&gt;0,IF(AND($V$29&gt;0,VLOOKUP(CONCATENATE($W$29,TEXT((LEFT($Y7,3)),"000")),'Biomass Carbon Lookup Table'!$A:$N,13,FALSE)&gt;$V$29),$V$29,IF(AND($V$29&gt;0,VLOOKUP(CONCATENATE($W$29,TEXT((LEFT($Y7,3)),"000")),'Biomass Carbon Lookup Table'!$A:$N,13,FALSE)&lt;$V$29),VLOOKUP(CONCATENATE($W$29,TEXT((LEFT($Y7,3)),"000")),'Biomass Carbon Lookup Table'!$A:$N,13,FALSE),IF($V$29=0,VLOOKUP(CONCATENATE($W$29,TEXT((LEFT($Y7,3)),"000")),'Biomass Carbon Lookup Table'!$A:$N,13,FALSE),0))),0)</f>
        <v>0</v>
      </c>
      <c r="AY7" s="383">
        <v>8.2499999999999982</v>
      </c>
      <c r="AZ7" s="384"/>
      <c r="BA7" s="385">
        <f t="shared" si="4"/>
        <v>0</v>
      </c>
      <c r="BB7" s="385">
        <f t="shared" si="14"/>
        <v>0</v>
      </c>
      <c r="BC7" s="385">
        <f t="shared" si="15"/>
        <v>0</v>
      </c>
      <c r="BD7" s="385">
        <f t="shared" si="16"/>
        <v>0</v>
      </c>
      <c r="BE7" s="385">
        <f t="shared" si="17"/>
        <v>0</v>
      </c>
      <c r="BF7" s="385">
        <f t="shared" si="18"/>
        <v>0</v>
      </c>
      <c r="BG7" s="385">
        <f t="shared" si="19"/>
        <v>0</v>
      </c>
      <c r="BH7" s="385">
        <f t="shared" si="5"/>
        <v>0</v>
      </c>
      <c r="BI7" s="386">
        <f>$BI$3*AH7</f>
        <v>0</v>
      </c>
      <c r="BJ7" s="386">
        <f t="shared" si="20"/>
        <v>0</v>
      </c>
      <c r="BK7" s="386">
        <f t="shared" si="21"/>
        <v>0</v>
      </c>
      <c r="BL7" s="386">
        <f t="shared" si="22"/>
        <v>0</v>
      </c>
      <c r="BM7" s="386">
        <f t="shared" si="23"/>
        <v>0</v>
      </c>
      <c r="BN7" s="386">
        <f t="shared" si="24"/>
        <v>0</v>
      </c>
      <c r="BO7" s="386">
        <f t="shared" si="25"/>
        <v>0</v>
      </c>
      <c r="BP7" s="386">
        <f t="shared" si="26"/>
        <v>0</v>
      </c>
      <c r="BQ7" s="386">
        <f t="shared" si="27"/>
        <v>0</v>
      </c>
      <c r="BR7" s="386">
        <f t="shared" si="28"/>
        <v>0</v>
      </c>
      <c r="BS7" s="386">
        <f t="shared" si="29"/>
        <v>0</v>
      </c>
      <c r="BT7" s="386">
        <f t="shared" si="30"/>
        <v>0</v>
      </c>
      <c r="BU7" s="386">
        <f t="shared" si="31"/>
        <v>0</v>
      </c>
      <c r="BV7" s="386">
        <f t="shared" si="32"/>
        <v>0</v>
      </c>
      <c r="BW7" s="386">
        <f t="shared" si="33"/>
        <v>0</v>
      </c>
      <c r="BX7" s="386">
        <f t="shared" si="34"/>
        <v>0</v>
      </c>
      <c r="BY7" s="386">
        <f t="shared" si="35"/>
        <v>0</v>
      </c>
      <c r="BZ7" s="387">
        <f t="shared" si="7"/>
        <v>0</v>
      </c>
      <c r="CA7" s="315"/>
      <c r="CB7" s="388">
        <v>15</v>
      </c>
      <c r="CC7" s="389">
        <f t="shared" si="8"/>
        <v>0</v>
      </c>
      <c r="CD7" s="389">
        <f t="shared" si="36"/>
        <v>0</v>
      </c>
      <c r="CE7" s="389">
        <f t="shared" ref="CE7:CE22" si="41">CE$5</f>
        <v>0</v>
      </c>
      <c r="CF7" s="389">
        <f t="shared" si="9"/>
        <v>0</v>
      </c>
      <c r="CG7" s="389">
        <f t="shared" ref="CG7:CG24" si="42">ROUND(CD7+CE7+CF7,0)</f>
        <v>0</v>
      </c>
      <c r="CH7" s="390">
        <v>0</v>
      </c>
      <c r="CI7" s="390">
        <v>0</v>
      </c>
      <c r="CJ7" s="389">
        <f t="shared" si="37"/>
        <v>0</v>
      </c>
      <c r="CK7" s="389">
        <f t="shared" si="38"/>
        <v>0</v>
      </c>
      <c r="CL7" s="391">
        <f t="shared" si="39"/>
        <v>0</v>
      </c>
      <c r="CM7" s="681" t="e">
        <f t="shared" si="40"/>
        <v>#DIV/0!</v>
      </c>
      <c r="CN7" s="319"/>
      <c r="CO7" s="392">
        <v>25</v>
      </c>
      <c r="CP7" s="393">
        <f>DATE(YEAR(CQ6),MONTH(CQ6), DAY(CQ6)+1)</f>
        <v>49766</v>
      </c>
      <c r="CQ7" s="393">
        <f>DATE(YEAR(CP7)+10,MONTH(CP7), DAY(CP7)-1)</f>
        <v>53417</v>
      </c>
      <c r="CR7" s="389">
        <f>IF(CJ9&gt;0,CJ$9-(IF(CJ$7&gt;0,CJ$7,0)),0)</f>
        <v>0</v>
      </c>
      <c r="CS7" s="389">
        <f>IF(CK9&gt;0,CK$9-(IF(CK$7&gt;0,CK$7,0)),0)</f>
        <v>0</v>
      </c>
      <c r="CT7" s="395">
        <f t="shared" si="10"/>
        <v>0</v>
      </c>
      <c r="CU7" s="314"/>
      <c r="CV7" s="314"/>
    </row>
    <row r="8" spans="1:100" ht="30" customHeight="1" x14ac:dyDescent="0.2">
      <c r="A8" s="639" t="s">
        <v>65</v>
      </c>
      <c r="B8" s="640"/>
      <c r="C8" s="640"/>
      <c r="D8" s="640"/>
      <c r="E8" s="641" t="s">
        <v>633</v>
      </c>
      <c r="G8" s="552"/>
      <c r="H8" s="553" t="s">
        <v>187</v>
      </c>
      <c r="I8" s="554"/>
      <c r="J8" s="555" t="str">
        <f t="shared" si="2"/>
        <v>Select Species First</v>
      </c>
      <c r="K8" s="556" t="str">
        <f>VLOOKUP(J8,Species_YC_Ranges!$A$3:$C$22,2,FALSE)</f>
        <v>Select_SP</v>
      </c>
      <c r="L8" s="554" t="s">
        <v>291</v>
      </c>
      <c r="M8" s="617" t="str">
        <f t="shared" ca="1" si="11"/>
        <v>NO</v>
      </c>
      <c r="N8" s="554"/>
      <c r="O8" s="553" t="str">
        <f>VLOOKUP(J8,Species_YC_Ranges!$A$3:$C$22,3,FALSE)</f>
        <v>Select_YC</v>
      </c>
      <c r="P8" s="557" t="s">
        <v>291</v>
      </c>
      <c r="Q8" s="617" t="str">
        <f t="shared" ca="1" si="12"/>
        <v>NO</v>
      </c>
      <c r="R8" s="558" t="s">
        <v>240</v>
      </c>
      <c r="S8" s="561">
        <v>0</v>
      </c>
      <c r="T8" s="629">
        <f t="shared" si="3"/>
        <v>0</v>
      </c>
      <c r="U8" s="562">
        <v>0</v>
      </c>
      <c r="V8" s="618">
        <f>IF(U8&gt;0,VLOOKUP(W8,Clearfell_Max_Seq_Values!$A$2:$AK$312,MATCH(U8,Clearfell_Max_Seq_Values!A$2:AK$2,0 ),FALSE),0)</f>
        <v>0</v>
      </c>
      <c r="W8" s="380" t="str">
        <f t="shared" si="13"/>
        <v>SeSelect Species FirstSelect Species FirstNo_thin</v>
      </c>
      <c r="Y8" s="381" t="s">
        <v>3</v>
      </c>
      <c r="Z8" s="382">
        <f>IF($T$5&gt;0,IF(AND($V$5&gt;0,VLOOKUP(CONCATENATE($W$5,TEXT(LEFT($Y8,3),"000")),'Biomass Carbon Lookup Table'!$A:$N,13,FALSE)&gt;$V$5),$V$5,IF(AND($V$5&gt;0,VLOOKUP(CONCATENATE($W$5,TEXT((LEFT($Y8,3)),"000")),'Biomass Carbon Lookup Table'!$A:$N,13,FALSE)&lt;$V$5),VLOOKUP(CONCATENATE($W$5,TEXT((LEFT($Y8,3)),"000")),'Biomass Carbon Lookup Table'!$A:$N,13,FALSE),IF($V$5=0,VLOOKUP(CONCATENATE($W$5,TEXT((LEFT($Y8,3)),"000")),'Biomass Carbon Lookup Table'!$A:$N,13,FALSE),0))),0)</f>
        <v>0</v>
      </c>
      <c r="AA8" s="382">
        <f>IF($T$6&gt;0,IF(AND($V$6&gt;0,VLOOKUP(CONCATENATE($W$6,TEXT((LEFT($Y8,3)),"000")),'Biomass Carbon Lookup Table'!$A:$N,13,FALSE)&gt;$V$6),$V$6,IF(AND($V$6&gt;0,VLOOKUP(CONCATENATE($W$6,TEXT((LEFT($Y8,3)),"000")),'Biomass Carbon Lookup Table'!$A:$N,13,FALSE)&lt;$V$6),VLOOKUP(CONCATENATE($W$6,TEXT((LEFT($Y8,3)),"000")),'Biomass Carbon Lookup Table'!$A:$N,13,FALSE),IF($V$6=0,VLOOKUP(CONCATENATE($W$6,TEXT((LEFT($Y8,3)),"000")),'Biomass Carbon Lookup Table'!$A:$N,13,FALSE),0))),0)</f>
        <v>0</v>
      </c>
      <c r="AB8" s="382">
        <f>IF($T$7&gt;0,IF(AND($V$7&gt;0,VLOOKUP(CONCATENATE($W$7,TEXT((LEFT($Y8,3)),"000")),'Biomass Carbon Lookup Table'!$A:$N,13,FALSE)&gt;$V$7),$V$7,IF(AND($V$7&gt;0,VLOOKUP(CONCATENATE($W$7,TEXT((LEFT($Y8,3)),"000")),'Biomass Carbon Lookup Table'!$A:$N,13,FALSE)&lt;$V$7),VLOOKUP(CONCATENATE($W$7,TEXT((LEFT($Y8,3)),"000")),'Biomass Carbon Lookup Table'!$A:$N,13,FALSE),IF($V$7=0,VLOOKUP(CONCATENATE($W$7,TEXT((LEFT($Y8,3)),"000")),'Biomass Carbon Lookup Table'!$A:$N,13,FALSE),0))),0)</f>
        <v>0</v>
      </c>
      <c r="AC8" s="382">
        <f>IF($T$8&gt;0,IF(AND($V$8&gt;0,VLOOKUP(CONCATENATE($W$8,TEXT((LEFT($Y8,3)),"000")),'Biomass Carbon Lookup Table'!$A$1:$N$13121,13,FALSE)&gt;$V$8),$V$8,IF(AND($V$8&gt;0,VLOOKUP(CONCATENATE($W$8,TEXT((LEFT($Y8,3)),"000")),'Biomass Carbon Lookup Table'!$A$1:$N$13121,13,FALSE)&lt;$V$8),VLOOKUP(CONCATENATE($W$8,TEXT((LEFT($Y8,3)),"000")),'Biomass Carbon Lookup Table'!$A$1:$N$13121,13,FALSE),IF($V$8=0,VLOOKUP(CONCATENATE($W$8,TEXT((LEFT($Y8,3)),"000")),'Biomass Carbon Lookup Table'!$A$1:$N$13121,13,FALSE),0))),0)</f>
        <v>0</v>
      </c>
      <c r="AD8" s="382">
        <f>IF($T$9&gt;0,IF(AND($V$9&gt;0,VLOOKUP(CONCATENATE($W$9,TEXT((LEFT($Y8,3)),"000")),'Biomass Carbon Lookup Table'!$A:$N,13,FALSE)&gt;$V$9),$V$9,IF(AND($V$9&gt;0,VLOOKUP(CONCATENATE($W$9,TEXT((LEFT($Y8,3)),"000")),'Biomass Carbon Lookup Table'!$A:$N,13,FALSE)&lt;$V$9),VLOOKUP(CONCATENATE($W$9,TEXT((LEFT($Y8,3)),"000")),'Biomass Carbon Lookup Table'!$A:$N,13,FALSE),IF($V$9=0,VLOOKUP(CONCATENATE($W$9,TEXT((LEFT($Y8,3)),"000")),'Biomass Carbon Lookup Table'!$A:$N,13,FALSE),0))),0)</f>
        <v>0</v>
      </c>
      <c r="AE8" s="382">
        <f>IF($T$10&gt;0,IF(AND($V$10&gt;0,VLOOKUP(CONCATENATE($W$10,TEXT((LEFT($Y8,3)),"000")),'Biomass Carbon Lookup Table'!$A:$N,13,FALSE)&gt;$V$10),$V$10,IF(AND($V$10&gt;0,VLOOKUP(CONCATENATE($W$10,TEXT((LEFT($Y8,3)),"000")),'Biomass Carbon Lookup Table'!$A:$N,13,FALSE)&lt;$V$10),VLOOKUP(CONCATENATE($W$10,TEXT((LEFT($Y8,3)),"000")),'Biomass Carbon Lookup Table'!$A:$N,13,FALSE),IF($V$10=0,VLOOKUP(CONCATENATE($W$10,TEXT((LEFT($Y8,3)),"000")),'Biomass Carbon Lookup Table'!$A:$N,13,FALSE),0))),0)</f>
        <v>0</v>
      </c>
      <c r="AF8" s="382">
        <f>IF($T$11&gt;0,IF(AND($V$11&gt;0,VLOOKUP(CONCATENATE($W$11,TEXT((LEFT($Y8,3)),"000")),'[1]Biomass Carbon Lookup Table'!$A:$N,13,FALSE)&gt;$V$11),$V$11,IF(AND($V$11&gt;0,VLOOKUP(CONCATENATE($W$11,TEXT((LEFT($Y8,3)),"000")),'[1]Biomass Carbon Lookup Table'!$A:$N,13,FALSE)&lt;$V$11),VLOOKUP(CONCATENATE($W$11,TEXT((LEFT($Y8,3)),"000")),'[1]Biomass Carbon Lookup Table'!$A:$N,13,FALSE),IF($V$11=0,VLOOKUP(CONCATENATE($W$11,TEXT((LEFT($Y8,3)),"000")),'[1]Biomass Carbon Lookup Table'!$A:$N,13,FALSE),0))),0)</f>
        <v>0</v>
      </c>
      <c r="AG8" s="382">
        <f>IF($T$12&gt;0,IF(AND($V$12&gt;0,VLOOKUP(CONCATENATE($W$12,TEXT((LEFT($Y8,3)),"000")),'Biomass Carbon Lookup Table'!$A:$N,13,FALSE)&gt;$V$12),$V$12,IF(AND($V$12&gt;0,VLOOKUP(CONCATENATE($W$12,TEXT((LEFT($Y8,3)),"000")),'Biomass Carbon Lookup Table'!$A:$N,13,FALSE)&lt;$V$12),VLOOKUP(CONCATENATE($W$12,TEXT((LEFT($Y8,3)),"000")),'Biomass Carbon Lookup Table'!$A:$N,13,FALSE),IF($V$12=0,VLOOKUP(CONCATENATE($W$12,TEXT((LEFT($Y8,3)),"000")),'Biomass Carbon Lookup Table'!$A:$N,13,FALSE),0))),0)</f>
        <v>0</v>
      </c>
      <c r="AH8" s="382">
        <f>IF($T$13&gt;0,IF(AND($V$13&gt;0,VLOOKUP(CONCATENATE($W$13,TEXT((LEFT($Y8,3)),"000")),'Biomass Carbon Lookup Table'!$A:$N,13,FALSE)&gt;$V$13),$V$13,IF(AND($V$13&gt;0,VLOOKUP(CONCATENATE($W$13,TEXT((LEFT($Y8,3)),"000")),'Biomass Carbon Lookup Table'!$A:$N,13,FALSE)&lt;$V$13),VLOOKUP(CONCATENATE($W$13,TEXT((LEFT($Y8,3)),"000")),'Biomass Carbon Lookup Table'!$A:$N,13,FALSE),IF($V$13=0,VLOOKUP(CONCATENATE($W$13,TEXT((LEFT($Y8,3)),"000")),'Biomass Carbon Lookup Table'!$A:$N,13,FALSE),0))),0)</f>
        <v>0</v>
      </c>
      <c r="AI8" s="382">
        <f>IF($T$14&gt;0,IF(AND($V$14&gt;0,VLOOKUP(CONCATENATE($W$14,TEXT((LEFT($Y8,3)),"000")),'Biomass Carbon Lookup Table'!$A:$N,13,FALSE)&gt;$V$14),$V$14,IF(AND($V$14&gt;0,VLOOKUP(CONCATENATE($W$14,TEXT((LEFT($Y8,3)),"000")),'Biomass Carbon Lookup Table'!$A:$N,13,FALSE)&lt;$V$14),VLOOKUP(CONCATENATE($W$14,TEXT((LEFT($Y8,3)),"000")),'Biomass Carbon Lookup Table'!$A:$N,13,FALSE),IF($V$14=0,VLOOKUP(CONCATENATE($W$14,TEXT((LEFT($Y8,3)),"000")),'Biomass Carbon Lookup Table'!$A:$N,13,FALSE),0))),0)</f>
        <v>0</v>
      </c>
      <c r="AJ8" s="382">
        <f>IF($T$15&gt;0,IF(AND($V$15&gt;0,VLOOKUP(CONCATENATE($W$15,TEXT((LEFT($Y8,3)),"000")),'Biomass Carbon Lookup Table'!$A:$N,13,FALSE)&gt;$V$15),$V$15,IF(AND($V$15&gt;0,VLOOKUP(CONCATENATE($W$15,TEXT((LEFT($Y8,3)),"000")),'Biomass Carbon Lookup Table'!$A:$N,13,FALSE)&lt;$V$15),VLOOKUP(CONCATENATE($W$15,TEXT((LEFT($Y8,3)),"000")),'Biomass Carbon Lookup Table'!$A:$N,13,FALSE),IF($V$15=0,VLOOKUP(CONCATENATE($W$15,TEXT((LEFT($Y8,3)),"000")),'Biomass Carbon Lookup Table'!$A:$N,13,FALSE),0))),0)</f>
        <v>0</v>
      </c>
      <c r="AK8" s="382">
        <f>IF($T$16&gt;0,IF(AND($V$16&gt;0,VLOOKUP(CONCATENATE($W$16,TEXT((LEFT($Y8,3)),"000")),'Biomass Carbon Lookup Table'!$A:$N,13,FALSE)&gt;$V$16),$V$16,IF(AND($V$16&gt;0,VLOOKUP(CONCATENATE($W$16,TEXT((LEFT($Y8,3)),"000")),'Biomass Carbon Lookup Table'!$A:$N,13,FALSE)&lt;$V$16),VLOOKUP(CONCATENATE($W$16,TEXT((LEFT($Y8,3)),"000")),'Biomass Carbon Lookup Table'!$A:$N,13,FALSE),IF($V$16=0,VLOOKUP(CONCATENATE($W$16,TEXT((LEFT($Y8,3)),"000")),'Biomass Carbon Lookup Table'!$A:$N,13,FALSE),0))),0)</f>
        <v>0</v>
      </c>
      <c r="AL8" s="382">
        <f>IF($T$17&gt;0,IF(AND($V$17&gt;0,VLOOKUP(CONCATENATE($W$17,TEXT((LEFT($Y8,3)),"000")),'Biomass Carbon Lookup Table'!$A:$N,13,FALSE)&gt;$V$17),$V$17,IF(AND($V$17&gt;0,VLOOKUP(CONCATENATE($W$17,TEXT((LEFT($Y8,3)),"000")),'Biomass Carbon Lookup Table'!$A:$N,13,FALSE)&lt;$V$17),VLOOKUP(CONCATENATE($W$17,TEXT((LEFT($Y8,3)),"000")),'Biomass Carbon Lookup Table'!$A:$N,13,FALSE),IF($V$17=0,VLOOKUP(CONCATENATE($W$17,TEXT((LEFT($Y8,3)),"000")),'Biomass Carbon Lookup Table'!$A:$N,13,FALSE),0))),0)</f>
        <v>0</v>
      </c>
      <c r="AM8" s="382">
        <f>IF($T$18&gt;0,IF(AND($V$18&gt;0,VLOOKUP(CONCATENATE($W$18,TEXT((LEFT($Y8,3)),"000")),'Biomass Carbon Lookup Table'!$A:$N,13,FALSE)&gt;$V$18),$V$18,IF(AND($V$18&gt;0,VLOOKUP(CONCATENATE($W$18,TEXT((LEFT($Y8,3)),"000")),'Biomass Carbon Lookup Table'!$A:$N,13,FALSE)&lt;$V$18),VLOOKUP(CONCATENATE($W$18,TEXT((LEFT($Y8,3)),"000")),'Biomass Carbon Lookup Table'!$A:$N,13,FALSE),IF($V$18=0,VLOOKUP(CONCATENATE($W$18,TEXT((LEFT($Y8,3)),"000")),'Biomass Carbon Lookup Table'!$A:$N,13,FALSE),0))),0)</f>
        <v>0</v>
      </c>
      <c r="AN8" s="382">
        <f>IF($T$19&gt;0,IF(AND($V$19&gt;0,VLOOKUP(CONCATENATE($W$19,TEXT((LEFT($Y8,3)),"000")),'Biomass Carbon Lookup Table'!$A:$N,13,FALSE)&gt;$V$19),$V$19,IF(AND($V$19&gt;0,VLOOKUP(CONCATENATE($W$19,TEXT((LEFT($Y8,3)),"000")),'Biomass Carbon Lookup Table'!$A:$N,13,FALSE)&lt;$V$19),VLOOKUP(CONCATENATE($W$19,TEXT((LEFT($Y8,3)),"000")),'Biomass Carbon Lookup Table'!$A:$N,13,FALSE),IF($V$19=0,VLOOKUP(CONCATENATE($W$19,TEXT((LEFT($Y8,3)),"000")),'Biomass Carbon Lookup Table'!$A:$N,13,FALSE),0))),0)</f>
        <v>0</v>
      </c>
      <c r="AO8" s="382">
        <f>IF($T$20&gt;0,IF(AND($V$20&gt;0,VLOOKUP(CONCATENATE($W$20,TEXT((LEFT($Y8,3)),"000")),'Biomass Carbon Lookup Table'!$A:$N,13,FALSE)&gt;$V$20),$V$20,IF(AND($V$20&gt;0,VLOOKUP(CONCATENATE($W$20,TEXT((LEFT($Y8,3)),"000")),'Biomass Carbon Lookup Table'!$A:$N,13,FALSE)&lt;$V$20),VLOOKUP(CONCATENATE($W$20,TEXT((LEFT($Y8,3)),"000")),'Biomass Carbon Lookup Table'!$A:$N,13,FALSE),IF($V$20=0,VLOOKUP(CONCATENATE($W$20,TEXT((LEFT($Y8,3)),"000")),'Biomass Carbon Lookup Table'!$A:$N,13,FALSE),0))),0)</f>
        <v>0</v>
      </c>
      <c r="AP8" s="382">
        <f>IF($T$21&gt;0,IF(AND($V$21&gt;0,VLOOKUP(CONCATENATE($W$21,TEXT((LEFT($Y8,3)),"000")),'Biomass Carbon Lookup Table'!$A:$N,13,FALSE)&gt;$V$21),$V$21,IF(AND($V$21&gt;0,VLOOKUP(CONCATENATE($W$21,TEXT((LEFT($Y8,3)),"000")),'Biomass Carbon Lookup Table'!$A:$N,13,FALSE)&lt;$V$21),VLOOKUP(CONCATENATE($W$21,TEXT((LEFT($Y8,3)),"000")),'Biomass Carbon Lookup Table'!$A:$N,13,FALSE),IF($V$21=0,VLOOKUP(CONCATENATE($W$21,TEXT((LEFT($Y8,3)),"000")),'Biomass Carbon Lookup Table'!$A:$N,13,FALSE),0))),0)</f>
        <v>0</v>
      </c>
      <c r="AQ8" s="382">
        <f>IF($T$22&gt;0,IF(AND($V$22&gt;0,VLOOKUP(CONCATENATE($W$22,TEXT((LEFT($Y8,3)),"000")),'Biomass Carbon Lookup Table'!$A:$N,13,FALSE)&gt;$V$22),$V$22,IF(AND($V$22&gt;0,VLOOKUP(CONCATENATE($W$22,TEXT((LEFT($Y8,3)),"000")),'Biomass Carbon Lookup Table'!$A:$N,13,FALSE)&lt;$V$22),VLOOKUP(CONCATENATE($W$22,TEXT((LEFT($Y8,3)),"000")),'Biomass Carbon Lookup Table'!$A:$N,13,FALSE),IF($V$22=0,VLOOKUP(CONCATENATE($W$22,TEXT((LEFT($Y8,3)),"000")),'Biomass Carbon Lookup Table'!$A:$N,13,FALSE),0))),0)</f>
        <v>0</v>
      </c>
      <c r="AR8" s="382">
        <f>IF($T$23&gt;0,IF(AND($V$23&gt;0,VLOOKUP(CONCATENATE($W$23,TEXT((LEFT($Y8,3)),"000")),'Biomass Carbon Lookup Table'!$A:$N,13,FALSE)&gt;$V$23),$V$23,IF(AND($V$23&gt;0,VLOOKUP(CONCATENATE($W$23,TEXT((LEFT($Y8,3)),"000")),'Biomass Carbon Lookup Table'!$A:$N,13,FALSE)&lt;$V$23),VLOOKUP(CONCATENATE($W$23,TEXT((LEFT($Y8,3)),"000")),'Biomass Carbon Lookup Table'!$A:$N,13,FALSE),IF($V$23=0,VLOOKUP(CONCATENATE($W$23,TEXT((LEFT($Y8,3)),"000")),'Biomass Carbon Lookup Table'!$A:$N,13,FALSE),0))),0)</f>
        <v>0</v>
      </c>
      <c r="AS8" s="382">
        <f>IF($T$24&gt;0,IF(AND($V$24&gt;0,VLOOKUP(CONCATENATE($W$24,TEXT((LEFT($Y8,3)),"000")),'Biomass Carbon Lookup Table'!$A:$N,13,FALSE)&gt;$V$24),$V$24,IF(AND($V$24&gt;0,VLOOKUP(CONCATENATE($W$24,TEXT((LEFT($Y8,3)),"000")),'Biomass Carbon Lookup Table'!$A:$N,13,FALSE)&lt;$V$24),VLOOKUP(CONCATENATE($W$24,TEXT((LEFT($Y8,3)),"000")),'Biomass Carbon Lookup Table'!$A:$N,13,FALSE),IF($V$24=0,VLOOKUP(CONCATENATE($W$24,TEXT((LEFT($Y8,3)),"000")),'Biomass Carbon Lookup Table'!$A:$N,13,FALSE),0))),0)</f>
        <v>0</v>
      </c>
      <c r="AT8" s="382">
        <f>IF($T$25&gt;0,IF(AND($V$25&gt;0,VLOOKUP(CONCATENATE($W$25,TEXT((LEFT($Y8,3)),"000")),'Biomass Carbon Lookup Table'!$A:$N,13,FALSE)&gt;$V$25),$V$25,IF(AND($V$25&gt;0,VLOOKUP(CONCATENATE($W$25,TEXT((LEFT($Y8,3)),"000")),'Biomass Carbon Lookup Table'!$A:$N,13,FALSE)&lt;$V$25),VLOOKUP(CONCATENATE($W$25,TEXT((LEFT($Y8,3)),"000")),'Biomass Carbon Lookup Table'!$A:$N,13,FALSE),IF($V$25=0,VLOOKUP(CONCATENATE($W$25,TEXT((LEFT($Y8,3)),"000")),'Biomass Carbon Lookup Table'!$A:$N,13,FALSE),0))),0)</f>
        <v>0</v>
      </c>
      <c r="AU8" s="382">
        <f>IF($T$26&gt;0,IF(AND($V$26&gt;0,VLOOKUP(CONCATENATE($W$26,TEXT((LEFT($Y8,3)),"000")),'Biomass Carbon Lookup Table'!$A:$N,13,FALSE)&gt;$V$26),$V$26,IF(AND($V$26&gt;0,VLOOKUP(CONCATENATE($W$26,TEXT((LEFT($Y8,3)),"000")),'Biomass Carbon Lookup Table'!$A:$N,13,FALSE)&lt;$V$26),VLOOKUP(CONCATENATE($W$26,TEXT((LEFT($Y8,3)),"000")),'Biomass Carbon Lookup Table'!$A:$N,13,FALSE),IF($V$26=0,VLOOKUP(CONCATENATE($W$26,TEXT((LEFT($Y8,3)),"000")),'Biomass Carbon Lookup Table'!$A:$N,13,FALSE),0))),0)</f>
        <v>0</v>
      </c>
      <c r="AV8" s="382">
        <f>IF($T$27&gt;0,IF(AND($V$27&gt;0,VLOOKUP(CONCATENATE($W$27,TEXT((LEFT($Y8,3)),"000")),'Biomass Carbon Lookup Table'!$A:$N,13,FALSE)&gt;$V$27),$V$27,IF(AND($V$27&gt;0,VLOOKUP(CONCATENATE($W$27,TEXT((LEFT($Y8,3)),"000")),'Biomass Carbon Lookup Table'!$A:$N,13,FALSE)&lt;$V$27),VLOOKUP(CONCATENATE($W$27,TEXT((LEFT($Y8,3)),"000")),'Biomass Carbon Lookup Table'!$A:$N,13,FALSE),IF($V$27=0,VLOOKUP(CONCATENATE($W$27,TEXT((LEFT($Y8,3)),"000")),'Biomass Carbon Lookup Table'!$A:$N,13,FALSE),0))),0)</f>
        <v>0</v>
      </c>
      <c r="AW8" s="382">
        <f>IF($T$28&gt;0,IF(AND($V$28&gt;0,VLOOKUP(CONCATENATE($W$28,TEXT((LEFT($Y8,3)),"000")),'Biomass Carbon Lookup Table'!$A:$N,13,FALSE)&gt;$V$28),$V$28,IF(AND($V$28&gt;0,VLOOKUP(CONCATENATE($W$28,TEXT((LEFT($Y8,3)),"000")),'Biomass Carbon Lookup Table'!$A:$N,13,FALSE)&lt;$V$28),VLOOKUP(CONCATENATE($W$28,TEXT((LEFT($Y8,3)),"000")),'Biomass Carbon Lookup Table'!$A:$N,13,FALSE),IF($V$28=0,VLOOKUP(CONCATENATE($W$28,TEXT((LEFT($Y8,3)),"000")),'Biomass Carbon Lookup Table'!$A:$N,13,FALSE),0))),0)</f>
        <v>0</v>
      </c>
      <c r="AX8" s="382">
        <f>IF($T$29&gt;0,IF(AND($V$29&gt;0,VLOOKUP(CONCATENATE($W$29,TEXT((LEFT($Y8,3)),"000")),'Biomass Carbon Lookup Table'!$A:$N,13,FALSE)&gt;$V$29),$V$29,IF(AND($V$29&gt;0,VLOOKUP(CONCATENATE($W$29,TEXT((LEFT($Y8,3)),"000")),'Biomass Carbon Lookup Table'!$A:$N,13,FALSE)&lt;$V$29),VLOOKUP(CONCATENATE($W$29,TEXT((LEFT($Y8,3)),"000")),'Biomass Carbon Lookup Table'!$A:$N,13,FALSE),IF($V$29=0,VLOOKUP(CONCATENATE($W$29,TEXT((LEFT($Y8,3)),"000")),'Biomass Carbon Lookup Table'!$A:$N,13,FALSE),0))),0)</f>
        <v>0</v>
      </c>
      <c r="AY8" s="383">
        <v>10.999999999999998</v>
      </c>
      <c r="AZ8" s="384"/>
      <c r="BA8" s="385">
        <f t="shared" si="4"/>
        <v>0</v>
      </c>
      <c r="BB8" s="385">
        <f t="shared" si="14"/>
        <v>0</v>
      </c>
      <c r="BC8" s="385">
        <f t="shared" si="15"/>
        <v>0</v>
      </c>
      <c r="BD8" s="385">
        <f t="shared" si="16"/>
        <v>0</v>
      </c>
      <c r="BE8" s="385">
        <f t="shared" si="17"/>
        <v>0</v>
      </c>
      <c r="BF8" s="385">
        <f t="shared" si="18"/>
        <v>0</v>
      </c>
      <c r="BG8" s="385">
        <f t="shared" si="19"/>
        <v>0</v>
      </c>
      <c r="BH8" s="385">
        <f t="shared" si="5"/>
        <v>0</v>
      </c>
      <c r="BI8" s="386">
        <f t="shared" ref="BI8:BI19" si="43">$BI$3*AH8</f>
        <v>0</v>
      </c>
      <c r="BJ8" s="386">
        <f t="shared" si="20"/>
        <v>0</v>
      </c>
      <c r="BK8" s="386">
        <f t="shared" si="21"/>
        <v>0</v>
      </c>
      <c r="BL8" s="386">
        <f t="shared" si="22"/>
        <v>0</v>
      </c>
      <c r="BM8" s="386">
        <f t="shared" si="23"/>
        <v>0</v>
      </c>
      <c r="BN8" s="386">
        <f t="shared" si="24"/>
        <v>0</v>
      </c>
      <c r="BO8" s="386">
        <f t="shared" si="25"/>
        <v>0</v>
      </c>
      <c r="BP8" s="386">
        <f t="shared" si="26"/>
        <v>0</v>
      </c>
      <c r="BQ8" s="386">
        <f t="shared" si="27"/>
        <v>0</v>
      </c>
      <c r="BR8" s="386">
        <f t="shared" si="28"/>
        <v>0</v>
      </c>
      <c r="BS8" s="386">
        <f t="shared" si="29"/>
        <v>0</v>
      </c>
      <c r="BT8" s="386">
        <f t="shared" si="30"/>
        <v>0</v>
      </c>
      <c r="BU8" s="386">
        <f t="shared" si="31"/>
        <v>0</v>
      </c>
      <c r="BV8" s="386">
        <f t="shared" si="32"/>
        <v>0</v>
      </c>
      <c r="BW8" s="386">
        <f t="shared" si="33"/>
        <v>0</v>
      </c>
      <c r="BX8" s="386">
        <f t="shared" si="34"/>
        <v>0</v>
      </c>
      <c r="BY8" s="386">
        <f t="shared" si="35"/>
        <v>0</v>
      </c>
      <c r="BZ8" s="387">
        <f t="shared" si="7"/>
        <v>0</v>
      </c>
      <c r="CA8" s="315"/>
      <c r="CB8" s="388">
        <v>20</v>
      </c>
      <c r="CC8" s="389">
        <f t="shared" si="8"/>
        <v>0</v>
      </c>
      <c r="CD8" s="389">
        <f t="shared" si="36"/>
        <v>0</v>
      </c>
      <c r="CE8" s="389">
        <f t="shared" si="41"/>
        <v>0</v>
      </c>
      <c r="CF8" s="389">
        <f t="shared" si="9"/>
        <v>0</v>
      </c>
      <c r="CG8" s="389">
        <f t="shared" si="42"/>
        <v>0</v>
      </c>
      <c r="CH8" s="390">
        <v>0</v>
      </c>
      <c r="CI8" s="390">
        <v>0</v>
      </c>
      <c r="CJ8" s="389">
        <f t="shared" si="37"/>
        <v>0</v>
      </c>
      <c r="CK8" s="389">
        <f t="shared" si="38"/>
        <v>0</v>
      </c>
      <c r="CL8" s="391">
        <f t="shared" si="39"/>
        <v>0</v>
      </c>
      <c r="CM8" s="681" t="e">
        <f t="shared" si="40"/>
        <v>#DIV/0!</v>
      </c>
      <c r="CN8" s="319"/>
      <c r="CO8" s="392">
        <v>35</v>
      </c>
      <c r="CP8" s="393">
        <f t="shared" ref="CP8:CP15" si="44">DATE(YEAR(CQ7),MONTH(CQ7), DAY(CQ7)+1)</f>
        <v>53418</v>
      </c>
      <c r="CQ8" s="393">
        <f t="shared" ref="CQ8:CQ14" si="45">DATE(YEAR(CP8)+10,MONTH(CP8), DAY(CP8)-1)</f>
        <v>57070</v>
      </c>
      <c r="CR8" s="389">
        <f>IF(CJ11&gt;0,CJ$11-(IF(CJ$9&gt;0,CJ$9,0)),0)</f>
        <v>0</v>
      </c>
      <c r="CS8" s="389">
        <f>IF(CK11&gt;0,CK$11-(IF(CK$9&gt;0,CK$9,0)),0)</f>
        <v>0</v>
      </c>
      <c r="CT8" s="395">
        <f t="shared" si="10"/>
        <v>0</v>
      </c>
      <c r="CU8" s="314"/>
      <c r="CV8" s="314"/>
    </row>
    <row r="9" spans="1:100" ht="30" customHeight="1" x14ac:dyDescent="0.2">
      <c r="A9" s="764" t="s">
        <v>667</v>
      </c>
      <c r="B9" s="765"/>
      <c r="C9" s="765"/>
      <c r="D9" s="766"/>
      <c r="E9" s="655" t="s">
        <v>633</v>
      </c>
      <c r="G9" s="552"/>
      <c r="H9" s="553" t="s">
        <v>187</v>
      </c>
      <c r="I9" s="554"/>
      <c r="J9" s="555" t="str">
        <f t="shared" si="2"/>
        <v>Select Species First</v>
      </c>
      <c r="K9" s="556" t="str">
        <f>VLOOKUP(J9,Species_YC_Ranges!$A$3:$C$22,2,FALSE)</f>
        <v>Select_SP</v>
      </c>
      <c r="L9" s="554" t="s">
        <v>291</v>
      </c>
      <c r="M9" s="617" t="str">
        <f t="shared" ca="1" si="11"/>
        <v>NO</v>
      </c>
      <c r="N9" s="554"/>
      <c r="O9" s="553" t="str">
        <f>VLOOKUP(J9,Species_YC_Ranges!$A$3:$C$22,3,FALSE)</f>
        <v>Select_YC</v>
      </c>
      <c r="P9" s="557" t="s">
        <v>291</v>
      </c>
      <c r="Q9" s="617" t="str">
        <f t="shared" ca="1" si="12"/>
        <v>NO</v>
      </c>
      <c r="R9" s="558" t="s">
        <v>240</v>
      </c>
      <c r="S9" s="561">
        <v>0</v>
      </c>
      <c r="T9" s="629">
        <f t="shared" si="3"/>
        <v>0</v>
      </c>
      <c r="U9" s="562">
        <v>0</v>
      </c>
      <c r="V9" s="618">
        <f>IF(U9&gt;0,VLOOKUP(W9,Clearfell_Max_Seq_Values!$A$2:$AK$312,MATCH(U9,Clearfell_Max_Seq_Values!A$2:AK$2,0 ),FALSE),0)</f>
        <v>0</v>
      </c>
      <c r="W9" s="380" t="str">
        <f t="shared" si="13"/>
        <v>SeSelect Species FirstSelect Species FirstNo_thin</v>
      </c>
      <c r="Y9" s="381" t="s">
        <v>4</v>
      </c>
      <c r="Z9" s="382">
        <f>IF($T$5&gt;0,IF(AND($V$5&gt;0,VLOOKUP(CONCATENATE($W$5,TEXT(LEFT($Y9,3),"000")),'Biomass Carbon Lookup Table'!$A:$N,13,FALSE)&gt;$V$5),$V$5,IF(AND($V$5&gt;0,VLOOKUP(CONCATENATE($W$5,TEXT((LEFT($Y9,3)),"000")),'Biomass Carbon Lookup Table'!$A:$N,13,FALSE)&lt;$V$5),VLOOKUP(CONCATENATE($W$5,TEXT((LEFT($Y9,3)),"000")),'Biomass Carbon Lookup Table'!$A:$N,13,FALSE),IF($V$5=0,VLOOKUP(CONCATENATE($W$5,TEXT((LEFT($Y9,3)),"000")),'Biomass Carbon Lookup Table'!$A:$N,13,FALSE),0))),0)</f>
        <v>0</v>
      </c>
      <c r="AA9" s="382">
        <f>IF($T$6&gt;0,IF(AND($V$6&gt;0,VLOOKUP(CONCATENATE($W$6,TEXT((LEFT($Y9,3)),"000")),'Biomass Carbon Lookup Table'!$A:$N,13,FALSE)&gt;$V$6),$V$6,IF(AND($V$6&gt;0,VLOOKUP(CONCATENATE($W$6,TEXT((LEFT($Y9,3)),"000")),'Biomass Carbon Lookup Table'!$A:$N,13,FALSE)&lt;$V$6),VLOOKUP(CONCATENATE($W$6,TEXT((LEFT($Y9,3)),"000")),'Biomass Carbon Lookup Table'!$A:$N,13,FALSE),IF($V$6=0,VLOOKUP(CONCATENATE($W$6,TEXT((LEFT($Y9,3)),"000")),'Biomass Carbon Lookup Table'!$A:$N,13,FALSE),0))),0)</f>
        <v>0</v>
      </c>
      <c r="AB9" s="382">
        <f>IF($T$7&gt;0,IF(AND($V$7&gt;0,VLOOKUP(CONCATENATE($W$7,TEXT((LEFT($Y9,3)),"000")),'Biomass Carbon Lookup Table'!$A:$N,13,FALSE)&gt;$V$7),$V$7,IF(AND($V$7&gt;0,VLOOKUP(CONCATENATE($W$7,TEXT((LEFT($Y9,3)),"000")),'Biomass Carbon Lookup Table'!$A:$N,13,FALSE)&lt;$V$7),VLOOKUP(CONCATENATE($W$7,TEXT((LEFT($Y9,3)),"000")),'Biomass Carbon Lookup Table'!$A:$N,13,FALSE),IF($V$7=0,VLOOKUP(CONCATENATE($W$7,TEXT((LEFT($Y9,3)),"000")),'Biomass Carbon Lookup Table'!$A:$N,13,FALSE),0))),0)</f>
        <v>0</v>
      </c>
      <c r="AC9" s="382">
        <f>IF($T$8&gt;0,IF(AND($V$8&gt;0,VLOOKUP(CONCATENATE($W$8,TEXT((LEFT($Y9,3)),"000")),'Biomass Carbon Lookup Table'!$A$1:$N$13121,13,FALSE)&gt;$V$8),$V$8,IF(AND($V$8&gt;0,VLOOKUP(CONCATENATE($W$8,TEXT((LEFT($Y9,3)),"000")),'Biomass Carbon Lookup Table'!$A$1:$N$13121,13,FALSE)&lt;$V$8),VLOOKUP(CONCATENATE($W$8,TEXT((LEFT($Y9,3)),"000")),'Biomass Carbon Lookup Table'!$A$1:$N$13121,13,FALSE),IF($V$8=0,VLOOKUP(CONCATENATE($W$8,TEXT((LEFT($Y9,3)),"000")),'Biomass Carbon Lookup Table'!$A$1:$N$13121,13,FALSE),0))),0)</f>
        <v>0</v>
      </c>
      <c r="AD9" s="382">
        <f>IF($T$9&gt;0,IF(AND($V$9&gt;0,VLOOKUP(CONCATENATE($W$9,TEXT((LEFT($Y9,3)),"000")),'Biomass Carbon Lookup Table'!$A:$N,13,FALSE)&gt;$V$9),$V$9,IF(AND($V$9&gt;0,VLOOKUP(CONCATENATE($W$9,TEXT((LEFT($Y9,3)),"000")),'Biomass Carbon Lookup Table'!$A:$N,13,FALSE)&lt;$V$9),VLOOKUP(CONCATENATE($W$9,TEXT((LEFT($Y9,3)),"000")),'Biomass Carbon Lookup Table'!$A:$N,13,FALSE),IF($V$9=0,VLOOKUP(CONCATENATE($W$9,TEXT((LEFT($Y9,3)),"000")),'Biomass Carbon Lookup Table'!$A:$N,13,FALSE),0))),0)</f>
        <v>0</v>
      </c>
      <c r="AE9" s="382">
        <f>IF($T$10&gt;0,IF(AND($V$10&gt;0,VLOOKUP(CONCATENATE($W$10,TEXT((LEFT($Y9,3)),"000")),'Biomass Carbon Lookup Table'!$A:$N,13,FALSE)&gt;$V$10),$V$10,IF(AND($V$10&gt;0,VLOOKUP(CONCATENATE($W$10,TEXT((LEFT($Y9,3)),"000")),'Biomass Carbon Lookup Table'!$A:$N,13,FALSE)&lt;$V$10),VLOOKUP(CONCATENATE($W$10,TEXT((LEFT($Y9,3)),"000")),'Biomass Carbon Lookup Table'!$A:$N,13,FALSE),IF($V$10=0,VLOOKUP(CONCATENATE($W$10,TEXT((LEFT($Y9,3)),"000")),'Biomass Carbon Lookup Table'!$A:$N,13,FALSE),0))),0)</f>
        <v>0</v>
      </c>
      <c r="AF9" s="382">
        <f>IF($T$11&gt;0,IF(AND($V$11&gt;0,VLOOKUP(CONCATENATE($W$11,TEXT((LEFT($Y9,3)),"000")),'[1]Biomass Carbon Lookup Table'!$A:$N,13,FALSE)&gt;$V$11),$V$11,IF(AND($V$11&gt;0,VLOOKUP(CONCATENATE($W$11,TEXT((LEFT($Y9,3)),"000")),'[1]Biomass Carbon Lookup Table'!$A:$N,13,FALSE)&lt;$V$11),VLOOKUP(CONCATENATE($W$11,TEXT((LEFT($Y9,3)),"000")),'[1]Biomass Carbon Lookup Table'!$A:$N,13,FALSE),IF($V$11=0,VLOOKUP(CONCATENATE($W$11,TEXT((LEFT($Y9,3)),"000")),'[1]Biomass Carbon Lookup Table'!$A:$N,13,FALSE),0))),0)</f>
        <v>0</v>
      </c>
      <c r="AG9" s="382">
        <f>IF($T$12&gt;0,IF(AND($V$12&gt;0,VLOOKUP(CONCATENATE($W$12,TEXT((LEFT($Y9,3)),"000")),'Biomass Carbon Lookup Table'!$A:$N,13,FALSE)&gt;$V$12),$V$12,IF(AND($V$12&gt;0,VLOOKUP(CONCATENATE($W$12,TEXT((LEFT($Y9,3)),"000")),'Biomass Carbon Lookup Table'!$A:$N,13,FALSE)&lt;$V$12),VLOOKUP(CONCATENATE($W$12,TEXT((LEFT($Y9,3)),"000")),'Biomass Carbon Lookup Table'!$A:$N,13,FALSE),IF($V$12=0,VLOOKUP(CONCATENATE($W$12,TEXT((LEFT($Y9,3)),"000")),'Biomass Carbon Lookup Table'!$A:$N,13,FALSE),0))),0)</f>
        <v>0</v>
      </c>
      <c r="AH9" s="382">
        <f>IF($T$13&gt;0,IF(AND($V$13&gt;0,VLOOKUP(CONCATENATE($W$13,TEXT((LEFT($Y9,3)),"000")),'Biomass Carbon Lookup Table'!$A:$N,13,FALSE)&gt;$V$13),$V$13,IF(AND($V$13&gt;0,VLOOKUP(CONCATENATE($W$13,TEXT((LEFT($Y9,3)),"000")),'Biomass Carbon Lookup Table'!$A:$N,13,FALSE)&lt;$V$13),VLOOKUP(CONCATENATE($W$13,TEXT((LEFT($Y9,3)),"000")),'Biomass Carbon Lookup Table'!$A:$N,13,FALSE),IF($V$13=0,VLOOKUP(CONCATENATE($W$13,TEXT((LEFT($Y9,3)),"000")),'Biomass Carbon Lookup Table'!$A:$N,13,FALSE),0))),0)</f>
        <v>0</v>
      </c>
      <c r="AI9" s="382">
        <f>IF($T$14&gt;0,IF(AND($V$14&gt;0,VLOOKUP(CONCATENATE($W$14,TEXT((LEFT($Y9,3)),"000")),'Biomass Carbon Lookup Table'!$A:$N,13,FALSE)&gt;$V$14),$V$14,IF(AND($V$14&gt;0,VLOOKUP(CONCATENATE($W$14,TEXT((LEFT($Y9,3)),"000")),'Biomass Carbon Lookup Table'!$A:$N,13,FALSE)&lt;$V$14),VLOOKUP(CONCATENATE($W$14,TEXT((LEFT($Y9,3)),"000")),'Biomass Carbon Lookup Table'!$A:$N,13,FALSE),IF($V$14=0,VLOOKUP(CONCATENATE($W$14,TEXT((LEFT($Y9,3)),"000")),'Biomass Carbon Lookup Table'!$A:$N,13,FALSE),0))),0)</f>
        <v>0</v>
      </c>
      <c r="AJ9" s="382">
        <f>IF($T$15&gt;0,IF(AND($V$15&gt;0,VLOOKUP(CONCATENATE($W$15,TEXT((LEFT($Y9,3)),"000")),'Biomass Carbon Lookup Table'!$A:$N,13,FALSE)&gt;$V$15),$V$15,IF(AND($V$15&gt;0,VLOOKUP(CONCATENATE($W$15,TEXT((LEFT($Y9,3)),"000")),'Biomass Carbon Lookup Table'!$A:$N,13,FALSE)&lt;$V$15),VLOOKUP(CONCATENATE($W$15,TEXT((LEFT($Y9,3)),"000")),'Biomass Carbon Lookup Table'!$A:$N,13,FALSE),IF($V$15=0,VLOOKUP(CONCATENATE($W$15,TEXT((LEFT($Y9,3)),"000")),'Biomass Carbon Lookup Table'!$A:$N,13,FALSE),0))),0)</f>
        <v>0</v>
      </c>
      <c r="AK9" s="382">
        <f>IF($T$16&gt;0,IF(AND($V$16&gt;0,VLOOKUP(CONCATENATE($W$16,TEXT((LEFT($Y9,3)),"000")),'Biomass Carbon Lookup Table'!$A:$N,13,FALSE)&gt;$V$16),$V$16,IF(AND($V$16&gt;0,VLOOKUP(CONCATENATE($W$16,TEXT((LEFT($Y9,3)),"000")),'Biomass Carbon Lookup Table'!$A:$N,13,FALSE)&lt;$V$16),VLOOKUP(CONCATENATE($W$16,TEXT((LEFT($Y9,3)),"000")),'Biomass Carbon Lookup Table'!$A:$N,13,FALSE),IF($V$16=0,VLOOKUP(CONCATENATE($W$16,TEXT((LEFT($Y9,3)),"000")),'Biomass Carbon Lookup Table'!$A:$N,13,FALSE),0))),0)</f>
        <v>0</v>
      </c>
      <c r="AL9" s="382">
        <f>IF($T$17&gt;0,IF(AND($V$17&gt;0,VLOOKUP(CONCATENATE($W$17,TEXT((LEFT($Y9,3)),"000")),'Biomass Carbon Lookup Table'!$A:$N,13,FALSE)&gt;$V$17),$V$17,IF(AND($V$17&gt;0,VLOOKUP(CONCATENATE($W$17,TEXT((LEFT($Y9,3)),"000")),'Biomass Carbon Lookup Table'!$A:$N,13,FALSE)&lt;$V$17),VLOOKUP(CONCATENATE($W$17,TEXT((LEFT($Y9,3)),"000")),'Biomass Carbon Lookup Table'!$A:$N,13,FALSE),IF($V$17=0,VLOOKUP(CONCATENATE($W$17,TEXT((LEFT($Y9,3)),"000")),'Biomass Carbon Lookup Table'!$A:$N,13,FALSE),0))),0)</f>
        <v>0</v>
      </c>
      <c r="AM9" s="382">
        <f>IF($T$18&gt;0,IF(AND($V$18&gt;0,VLOOKUP(CONCATENATE($W$18,TEXT((LEFT($Y9,3)),"000")),'Biomass Carbon Lookup Table'!$A:$N,13,FALSE)&gt;$V$18),$V$18,IF(AND($V$18&gt;0,VLOOKUP(CONCATENATE($W$18,TEXT((LEFT($Y9,3)),"000")),'Biomass Carbon Lookup Table'!$A:$N,13,FALSE)&lt;$V$18),VLOOKUP(CONCATENATE($W$18,TEXT((LEFT($Y9,3)),"000")),'Biomass Carbon Lookup Table'!$A:$N,13,FALSE),IF($V$18=0,VLOOKUP(CONCATENATE($W$18,TEXT((LEFT($Y9,3)),"000")),'Biomass Carbon Lookup Table'!$A:$N,13,FALSE),0))),0)</f>
        <v>0</v>
      </c>
      <c r="AN9" s="382">
        <f>IF($T$19&gt;0,IF(AND($V$19&gt;0,VLOOKUP(CONCATENATE($W$19,TEXT((LEFT($Y9,3)),"000")),'Biomass Carbon Lookup Table'!$A:$N,13,FALSE)&gt;$V$19),$V$19,IF(AND($V$19&gt;0,VLOOKUP(CONCATENATE($W$19,TEXT((LEFT($Y9,3)),"000")),'Biomass Carbon Lookup Table'!$A:$N,13,FALSE)&lt;$V$19),VLOOKUP(CONCATENATE($W$19,TEXT((LEFT($Y9,3)),"000")),'Biomass Carbon Lookup Table'!$A:$N,13,FALSE),IF($V$19=0,VLOOKUP(CONCATENATE($W$19,TEXT((LEFT($Y9,3)),"000")),'Biomass Carbon Lookup Table'!$A:$N,13,FALSE),0))),0)</f>
        <v>0</v>
      </c>
      <c r="AO9" s="382">
        <f>IF($T$20&gt;0,IF(AND($V$20&gt;0,VLOOKUP(CONCATENATE($W$20,TEXT((LEFT($Y9,3)),"000")),'Biomass Carbon Lookup Table'!$A:$N,13,FALSE)&gt;$V$20),$V$20,IF(AND($V$20&gt;0,VLOOKUP(CONCATENATE($W$20,TEXT((LEFT($Y9,3)),"000")),'Biomass Carbon Lookup Table'!$A:$N,13,FALSE)&lt;$V$20),VLOOKUP(CONCATENATE($W$20,TEXT((LEFT($Y9,3)),"000")),'Biomass Carbon Lookup Table'!$A:$N,13,FALSE),IF($V$20=0,VLOOKUP(CONCATENATE($W$20,TEXT((LEFT($Y9,3)),"000")),'Biomass Carbon Lookup Table'!$A:$N,13,FALSE),0))),0)</f>
        <v>0</v>
      </c>
      <c r="AP9" s="382">
        <f>IF($T$21&gt;0,IF(AND($V$21&gt;0,VLOOKUP(CONCATENATE($W$21,TEXT((LEFT($Y9,3)),"000")),'Biomass Carbon Lookup Table'!$A:$N,13,FALSE)&gt;$V$21),$V$21,IF(AND($V$21&gt;0,VLOOKUP(CONCATENATE($W$21,TEXT((LEFT($Y9,3)),"000")),'Biomass Carbon Lookup Table'!$A:$N,13,FALSE)&lt;$V$21),VLOOKUP(CONCATENATE($W$21,TEXT((LEFT($Y9,3)),"000")),'Biomass Carbon Lookup Table'!$A:$N,13,FALSE),IF($V$21=0,VLOOKUP(CONCATENATE($W$21,TEXT((LEFT($Y9,3)),"000")),'Biomass Carbon Lookup Table'!$A:$N,13,FALSE),0))),0)</f>
        <v>0</v>
      </c>
      <c r="AQ9" s="382">
        <f>IF($T$22&gt;0,IF(AND($V$22&gt;0,VLOOKUP(CONCATENATE($W$22,TEXT((LEFT($Y9,3)),"000")),'Biomass Carbon Lookup Table'!$A:$N,13,FALSE)&gt;$V$22),$V$22,IF(AND($V$22&gt;0,VLOOKUP(CONCATENATE($W$22,TEXT((LEFT($Y9,3)),"000")),'Biomass Carbon Lookup Table'!$A:$N,13,FALSE)&lt;$V$22),VLOOKUP(CONCATENATE($W$22,TEXT((LEFT($Y9,3)),"000")),'Biomass Carbon Lookup Table'!$A:$N,13,FALSE),IF($V$22=0,VLOOKUP(CONCATENATE($W$22,TEXT((LEFT($Y9,3)),"000")),'Biomass Carbon Lookup Table'!$A:$N,13,FALSE),0))),0)</f>
        <v>0</v>
      </c>
      <c r="AR9" s="382">
        <f>IF($T$23&gt;0,IF(AND($V$23&gt;0,VLOOKUP(CONCATENATE($W$23,TEXT((LEFT($Y9,3)),"000")),'Biomass Carbon Lookup Table'!$A:$N,13,FALSE)&gt;$V$23),$V$23,IF(AND($V$23&gt;0,VLOOKUP(CONCATENATE($W$23,TEXT((LEFT($Y9,3)),"000")),'Biomass Carbon Lookup Table'!$A:$N,13,FALSE)&lt;$V$23),VLOOKUP(CONCATENATE($W$23,TEXT((LEFT($Y9,3)),"000")),'Biomass Carbon Lookup Table'!$A:$N,13,FALSE),IF($V$23=0,VLOOKUP(CONCATENATE($W$23,TEXT((LEFT($Y9,3)),"000")),'Biomass Carbon Lookup Table'!$A:$N,13,FALSE),0))),0)</f>
        <v>0</v>
      </c>
      <c r="AS9" s="382">
        <f>IF($T$24&gt;0,IF(AND($V$24&gt;0,VLOOKUP(CONCATENATE($W$24,TEXT((LEFT($Y9,3)),"000")),'Biomass Carbon Lookup Table'!$A:$N,13,FALSE)&gt;$V$24),$V$24,IF(AND($V$24&gt;0,VLOOKUP(CONCATENATE($W$24,TEXT((LEFT($Y9,3)),"000")),'Biomass Carbon Lookup Table'!$A:$N,13,FALSE)&lt;$V$24),VLOOKUP(CONCATENATE($W$24,TEXT((LEFT($Y9,3)),"000")),'Biomass Carbon Lookup Table'!$A:$N,13,FALSE),IF($V$24=0,VLOOKUP(CONCATENATE($W$24,TEXT((LEFT($Y9,3)),"000")),'Biomass Carbon Lookup Table'!$A:$N,13,FALSE),0))),0)</f>
        <v>0</v>
      </c>
      <c r="AT9" s="382">
        <f>IF($T$25&gt;0,IF(AND($V$25&gt;0,VLOOKUP(CONCATENATE($W$25,TEXT((LEFT($Y9,3)),"000")),'Biomass Carbon Lookup Table'!$A:$N,13,FALSE)&gt;$V$25),$V$25,IF(AND($V$25&gt;0,VLOOKUP(CONCATENATE($W$25,TEXT((LEFT($Y9,3)),"000")),'Biomass Carbon Lookup Table'!$A:$N,13,FALSE)&lt;$V$25),VLOOKUP(CONCATENATE($W$25,TEXT((LEFT($Y9,3)),"000")),'Biomass Carbon Lookup Table'!$A:$N,13,FALSE),IF($V$25=0,VLOOKUP(CONCATENATE($W$25,TEXT((LEFT($Y9,3)),"000")),'Biomass Carbon Lookup Table'!$A:$N,13,FALSE),0))),0)</f>
        <v>0</v>
      </c>
      <c r="AU9" s="382">
        <f>IF($T$26&gt;0,IF(AND($V$26&gt;0,VLOOKUP(CONCATENATE($W$26,TEXT((LEFT($Y9,3)),"000")),'Biomass Carbon Lookup Table'!$A:$N,13,FALSE)&gt;$V$26),$V$26,IF(AND($V$26&gt;0,VLOOKUP(CONCATENATE($W$26,TEXT((LEFT($Y9,3)),"000")),'Biomass Carbon Lookup Table'!$A:$N,13,FALSE)&lt;$V$26),VLOOKUP(CONCATENATE($W$26,TEXT((LEFT($Y9,3)),"000")),'Biomass Carbon Lookup Table'!$A:$N,13,FALSE),IF($V$26=0,VLOOKUP(CONCATENATE($W$26,TEXT((LEFT($Y9,3)),"000")),'Biomass Carbon Lookup Table'!$A:$N,13,FALSE),0))),0)</f>
        <v>0</v>
      </c>
      <c r="AV9" s="382">
        <f>IF($T$27&gt;0,IF(AND($V$27&gt;0,VLOOKUP(CONCATENATE($W$27,TEXT((LEFT($Y9,3)),"000")),'Biomass Carbon Lookup Table'!$A:$N,13,FALSE)&gt;$V$27),$V$27,IF(AND($V$27&gt;0,VLOOKUP(CONCATENATE($W$27,TEXT((LEFT($Y9,3)),"000")),'Biomass Carbon Lookup Table'!$A:$N,13,FALSE)&lt;$V$27),VLOOKUP(CONCATENATE($W$27,TEXT((LEFT($Y9,3)),"000")),'Biomass Carbon Lookup Table'!$A:$N,13,FALSE),IF($V$27=0,VLOOKUP(CONCATENATE($W$27,TEXT((LEFT($Y9,3)),"000")),'Biomass Carbon Lookup Table'!$A:$N,13,FALSE),0))),0)</f>
        <v>0</v>
      </c>
      <c r="AW9" s="382">
        <f>IF($T$28&gt;0,IF(AND($V$28&gt;0,VLOOKUP(CONCATENATE($W$28,TEXT((LEFT($Y9,3)),"000")),'Biomass Carbon Lookup Table'!$A:$N,13,FALSE)&gt;$V$28),$V$28,IF(AND($V$28&gt;0,VLOOKUP(CONCATENATE($W$28,TEXT((LEFT($Y9,3)),"000")),'Biomass Carbon Lookup Table'!$A:$N,13,FALSE)&lt;$V$28),VLOOKUP(CONCATENATE($W$28,TEXT((LEFT($Y9,3)),"000")),'Biomass Carbon Lookup Table'!$A:$N,13,FALSE),IF($V$28=0,VLOOKUP(CONCATENATE($W$28,TEXT((LEFT($Y9,3)),"000")),'Biomass Carbon Lookup Table'!$A:$N,13,FALSE),0))),0)</f>
        <v>0</v>
      </c>
      <c r="AX9" s="382">
        <f>IF($T$29&gt;0,IF(AND($V$29&gt;0,VLOOKUP(CONCATENATE($W$29,TEXT((LEFT($Y9,3)),"000")),'Biomass Carbon Lookup Table'!$A:$N,13,FALSE)&gt;$V$29),$V$29,IF(AND($V$29&gt;0,VLOOKUP(CONCATENATE($W$29,TEXT((LEFT($Y9,3)),"000")),'Biomass Carbon Lookup Table'!$A:$N,13,FALSE)&lt;$V$29),VLOOKUP(CONCATENATE($W$29,TEXT((LEFT($Y9,3)),"000")),'Biomass Carbon Lookup Table'!$A:$N,13,FALSE),IF($V$29=0,VLOOKUP(CONCATENATE($W$29,TEXT((LEFT($Y9,3)),"000")),'Biomass Carbon Lookup Table'!$A:$N,13,FALSE),0))),0)</f>
        <v>0</v>
      </c>
      <c r="AY9" s="383">
        <v>13.749999999999998</v>
      </c>
      <c r="AZ9" s="384"/>
      <c r="BA9" s="385">
        <f t="shared" si="4"/>
        <v>0</v>
      </c>
      <c r="BB9" s="385">
        <f t="shared" si="14"/>
        <v>0</v>
      </c>
      <c r="BC9" s="385">
        <f t="shared" si="15"/>
        <v>0</v>
      </c>
      <c r="BD9" s="385">
        <f t="shared" si="16"/>
        <v>0</v>
      </c>
      <c r="BE9" s="385">
        <f t="shared" si="17"/>
        <v>0</v>
      </c>
      <c r="BF9" s="385">
        <f t="shared" si="18"/>
        <v>0</v>
      </c>
      <c r="BG9" s="385">
        <f t="shared" si="19"/>
        <v>0</v>
      </c>
      <c r="BH9" s="385">
        <f t="shared" si="5"/>
        <v>0</v>
      </c>
      <c r="BI9" s="386">
        <f t="shared" si="43"/>
        <v>0</v>
      </c>
      <c r="BJ9" s="386">
        <f t="shared" si="20"/>
        <v>0</v>
      </c>
      <c r="BK9" s="386">
        <f t="shared" si="21"/>
        <v>0</v>
      </c>
      <c r="BL9" s="386">
        <f t="shared" si="22"/>
        <v>0</v>
      </c>
      <c r="BM9" s="386">
        <f t="shared" si="23"/>
        <v>0</v>
      </c>
      <c r="BN9" s="386">
        <f t="shared" si="24"/>
        <v>0</v>
      </c>
      <c r="BO9" s="386">
        <f t="shared" si="25"/>
        <v>0</v>
      </c>
      <c r="BP9" s="386">
        <f t="shared" si="26"/>
        <v>0</v>
      </c>
      <c r="BQ9" s="386">
        <f t="shared" si="27"/>
        <v>0</v>
      </c>
      <c r="BR9" s="386">
        <f t="shared" si="28"/>
        <v>0</v>
      </c>
      <c r="BS9" s="386">
        <f t="shared" si="29"/>
        <v>0</v>
      </c>
      <c r="BT9" s="386">
        <f t="shared" si="30"/>
        <v>0</v>
      </c>
      <c r="BU9" s="386">
        <f t="shared" si="31"/>
        <v>0</v>
      </c>
      <c r="BV9" s="386">
        <f t="shared" si="32"/>
        <v>0</v>
      </c>
      <c r="BW9" s="386">
        <f t="shared" si="33"/>
        <v>0</v>
      </c>
      <c r="BX9" s="386">
        <f t="shared" si="34"/>
        <v>0</v>
      </c>
      <c r="BY9" s="386">
        <f t="shared" si="35"/>
        <v>0</v>
      </c>
      <c r="BZ9" s="387">
        <f t="shared" si="7"/>
        <v>0</v>
      </c>
      <c r="CA9" s="315"/>
      <c r="CB9" s="388">
        <v>25</v>
      </c>
      <c r="CC9" s="389">
        <f t="shared" si="8"/>
        <v>0</v>
      </c>
      <c r="CD9" s="389">
        <f t="shared" si="36"/>
        <v>0</v>
      </c>
      <c r="CE9" s="389">
        <f t="shared" si="41"/>
        <v>0</v>
      </c>
      <c r="CF9" s="389">
        <f t="shared" si="9"/>
        <v>0</v>
      </c>
      <c r="CG9" s="389">
        <f t="shared" si="42"/>
        <v>0</v>
      </c>
      <c r="CH9" s="390">
        <v>0</v>
      </c>
      <c r="CI9" s="390">
        <v>0</v>
      </c>
      <c r="CJ9" s="389">
        <f t="shared" si="37"/>
        <v>0</v>
      </c>
      <c r="CK9" s="389">
        <f t="shared" si="38"/>
        <v>0</v>
      </c>
      <c r="CL9" s="391">
        <f t="shared" si="39"/>
        <v>0</v>
      </c>
      <c r="CM9" s="681" t="e">
        <f t="shared" si="40"/>
        <v>#DIV/0!</v>
      </c>
      <c r="CN9" s="319"/>
      <c r="CO9" s="490">
        <v>45</v>
      </c>
      <c r="CP9" s="491">
        <f t="shared" si="44"/>
        <v>57071</v>
      </c>
      <c r="CQ9" s="491">
        <f t="shared" si="45"/>
        <v>60722</v>
      </c>
      <c r="CR9" s="492">
        <f>CJ$13-CJ$11</f>
        <v>0</v>
      </c>
      <c r="CS9" s="492">
        <f>CK$13-CK$11</f>
        <v>0</v>
      </c>
      <c r="CT9" s="493">
        <f t="shared" si="10"/>
        <v>0</v>
      </c>
      <c r="CU9" s="314"/>
      <c r="CV9" s="314"/>
    </row>
    <row r="10" spans="1:100" ht="30" customHeight="1" thickBot="1" x14ac:dyDescent="0.25">
      <c r="A10" s="767" t="s">
        <v>668</v>
      </c>
      <c r="B10" s="768"/>
      <c r="C10" s="768"/>
      <c r="D10" s="769"/>
      <c r="E10" s="656" t="s">
        <v>633</v>
      </c>
      <c r="G10" s="552"/>
      <c r="H10" s="553" t="s">
        <v>187</v>
      </c>
      <c r="I10" s="554"/>
      <c r="J10" s="555" t="str">
        <f t="shared" si="2"/>
        <v>Select Species First</v>
      </c>
      <c r="K10" s="556" t="str">
        <f>VLOOKUP(J10,Species_YC_Ranges!$A$3:$C$22,2,FALSE)</f>
        <v>Select_SP</v>
      </c>
      <c r="L10" s="554" t="s">
        <v>291</v>
      </c>
      <c r="M10" s="617" t="str">
        <f t="shared" ca="1" si="11"/>
        <v>NO</v>
      </c>
      <c r="N10" s="554"/>
      <c r="O10" s="553" t="str">
        <f>VLOOKUP(J10,Species_YC_Ranges!$A$3:$C$22,3,FALSE)</f>
        <v>Select_YC</v>
      </c>
      <c r="P10" s="557" t="s">
        <v>291</v>
      </c>
      <c r="Q10" s="617" t="str">
        <f t="shared" ca="1" si="12"/>
        <v>NO</v>
      </c>
      <c r="R10" s="558" t="s">
        <v>240</v>
      </c>
      <c r="S10" s="561">
        <v>0</v>
      </c>
      <c r="T10" s="629">
        <f t="shared" si="3"/>
        <v>0</v>
      </c>
      <c r="U10" s="562">
        <v>0</v>
      </c>
      <c r="V10" s="618">
        <f>IF(U10&gt;0,VLOOKUP(W10,Clearfell_Max_Seq_Values!$A$2:$AK$312,MATCH(U10,Clearfell_Max_Seq_Values!A$2:AK$2,0 ),FALSE),0)</f>
        <v>0</v>
      </c>
      <c r="W10" s="380" t="str">
        <f t="shared" si="13"/>
        <v>SeSelect Species FirstSelect Species FirstNo_thin</v>
      </c>
      <c r="Y10" s="381" t="s">
        <v>5</v>
      </c>
      <c r="Z10" s="382">
        <f>IF($T$5&gt;0,IF(AND($V$5&gt;0,VLOOKUP(CONCATENATE($W$5,TEXT(LEFT($Y10,3),"000")),'Biomass Carbon Lookup Table'!$A:$N,13,FALSE)&gt;$V$5),$V$5,IF(AND($V$5&gt;0,VLOOKUP(CONCATENATE($W$5,TEXT((LEFT($Y10,3)),"000")),'Biomass Carbon Lookup Table'!$A:$N,13,FALSE)&lt;$V$5),VLOOKUP(CONCATENATE($W$5,TEXT((LEFT($Y10,3)),"000")),'Biomass Carbon Lookup Table'!$A:$N,13,FALSE),IF($V$5=0,VLOOKUP(CONCATENATE($W$5,TEXT((LEFT($Y10,3)),"000")),'Biomass Carbon Lookup Table'!$A:$N,13,FALSE),0))),0)</f>
        <v>0</v>
      </c>
      <c r="AA10" s="382">
        <f>IF($T$6&gt;0,IF(AND($V$6&gt;0,VLOOKUP(CONCATENATE($W$6,TEXT((LEFT($Y10,3)),"000")),'Biomass Carbon Lookup Table'!$A:$N,13,FALSE)&gt;$V$6),$V$6,IF(AND($V$6&gt;0,VLOOKUP(CONCATENATE($W$6,TEXT((LEFT($Y10,3)),"000")),'Biomass Carbon Lookup Table'!$A:$N,13,FALSE)&lt;$V$6),VLOOKUP(CONCATENATE($W$6,TEXT((LEFT($Y10,3)),"000")),'Biomass Carbon Lookup Table'!$A:$N,13,FALSE),IF($V$6=0,VLOOKUP(CONCATENATE($W$6,TEXT((LEFT($Y10,3)),"000")),'Biomass Carbon Lookup Table'!$A:$N,13,FALSE),0))),0)</f>
        <v>0</v>
      </c>
      <c r="AB10" s="382">
        <f>IF($T$7&gt;0,IF(AND($V$7&gt;0,VLOOKUP(CONCATENATE($W$7,TEXT((LEFT($Y10,3)),"000")),'Biomass Carbon Lookup Table'!$A:$N,13,FALSE)&gt;$V$7),$V$7,IF(AND($V$7&gt;0,VLOOKUP(CONCATENATE($W$7,TEXT((LEFT($Y10,3)),"000")),'Biomass Carbon Lookup Table'!$A:$N,13,FALSE)&lt;$V$7),VLOOKUP(CONCATENATE($W$7,TEXT((LEFT($Y10,3)),"000")),'Biomass Carbon Lookup Table'!$A:$N,13,FALSE),IF($V$7=0,VLOOKUP(CONCATENATE($W$7,TEXT((LEFT($Y10,3)),"000")),'Biomass Carbon Lookup Table'!$A:$N,13,FALSE),0))),0)</f>
        <v>0</v>
      </c>
      <c r="AC10" s="382">
        <f>IF($T$8&gt;0,IF(AND($V$8&gt;0,VLOOKUP(CONCATENATE($W$8,TEXT((LEFT($Y10,3)),"000")),'Biomass Carbon Lookup Table'!$A$1:$N$13121,13,FALSE)&gt;$V$8),$V$8,IF(AND($V$8&gt;0,VLOOKUP(CONCATENATE($W$8,TEXT((LEFT($Y10,3)),"000")),'Biomass Carbon Lookup Table'!$A$1:$N$13121,13,FALSE)&lt;$V$8),VLOOKUP(CONCATENATE($W$8,TEXT((LEFT($Y10,3)),"000")),'Biomass Carbon Lookup Table'!$A$1:$N$13121,13,FALSE),IF($V$8=0,VLOOKUP(CONCATENATE($W$8,TEXT((LEFT($Y10,3)),"000")),'Biomass Carbon Lookup Table'!$A$1:$N$13121,13,FALSE),0))),0)</f>
        <v>0</v>
      </c>
      <c r="AD10" s="382">
        <f>IF($T$9&gt;0,IF(AND($V$9&gt;0,VLOOKUP(CONCATENATE($W$9,TEXT((LEFT($Y10,3)),"000")),'Biomass Carbon Lookup Table'!$A:$N,13,FALSE)&gt;$V$9),$V$9,IF(AND($V$9&gt;0,VLOOKUP(CONCATENATE($W$9,TEXT((LEFT($Y10,3)),"000")),'Biomass Carbon Lookup Table'!$A:$N,13,FALSE)&lt;$V$9),VLOOKUP(CONCATENATE($W$9,TEXT((LEFT($Y10,3)),"000")),'Biomass Carbon Lookup Table'!$A:$N,13,FALSE),IF($V$9=0,VLOOKUP(CONCATENATE($W$9,TEXT((LEFT($Y10,3)),"000")),'Biomass Carbon Lookup Table'!$A:$N,13,FALSE),0))),0)</f>
        <v>0</v>
      </c>
      <c r="AE10" s="382">
        <f>IF($T$10&gt;0,IF(AND($V$10&gt;0,VLOOKUP(CONCATENATE($W$10,TEXT((LEFT($Y10,3)),"000")),'Biomass Carbon Lookup Table'!$A:$N,13,FALSE)&gt;$V$10),$V$10,IF(AND($V$10&gt;0,VLOOKUP(CONCATENATE($W$10,TEXT((LEFT($Y10,3)),"000")),'Biomass Carbon Lookup Table'!$A:$N,13,FALSE)&lt;$V$10),VLOOKUP(CONCATENATE($W$10,TEXT((LEFT($Y10,3)),"000")),'Biomass Carbon Lookup Table'!$A:$N,13,FALSE),IF($V$10=0,VLOOKUP(CONCATENATE($W$10,TEXT((LEFT($Y10,3)),"000")),'Biomass Carbon Lookup Table'!$A:$N,13,FALSE),0))),0)</f>
        <v>0</v>
      </c>
      <c r="AF10" s="382">
        <f>IF($T$11&gt;0,IF(AND($V$11&gt;0,VLOOKUP(CONCATENATE($W$11,TEXT((LEFT($Y10,3)),"000")),'[1]Biomass Carbon Lookup Table'!$A:$N,13,FALSE)&gt;$V$11),$V$11,IF(AND($V$11&gt;0,VLOOKUP(CONCATENATE($W$11,TEXT((LEFT($Y10,3)),"000")),'[1]Biomass Carbon Lookup Table'!$A:$N,13,FALSE)&lt;$V$11),VLOOKUP(CONCATENATE($W$11,TEXT((LEFT($Y10,3)),"000")),'[1]Biomass Carbon Lookup Table'!$A:$N,13,FALSE),IF($V$11=0,VLOOKUP(CONCATENATE($W$11,TEXT((LEFT($Y10,3)),"000")),'[1]Biomass Carbon Lookup Table'!$A:$N,13,FALSE),0))),0)</f>
        <v>0</v>
      </c>
      <c r="AG10" s="382">
        <f>IF($T$12&gt;0,IF(AND($V$12&gt;0,VLOOKUP(CONCATENATE($W$12,TEXT((LEFT($Y10,3)),"000")),'Biomass Carbon Lookup Table'!$A:$N,13,FALSE)&gt;$V$12),$V$12,IF(AND($V$12&gt;0,VLOOKUP(CONCATENATE($W$12,TEXT((LEFT($Y10,3)),"000")),'Biomass Carbon Lookup Table'!$A:$N,13,FALSE)&lt;$V$12),VLOOKUP(CONCATENATE($W$12,TEXT((LEFT($Y10,3)),"000")),'Biomass Carbon Lookup Table'!$A:$N,13,FALSE),IF($V$12=0,VLOOKUP(CONCATENATE($W$12,TEXT((LEFT($Y10,3)),"000")),'Biomass Carbon Lookup Table'!$A:$N,13,FALSE),0))),0)</f>
        <v>0</v>
      </c>
      <c r="AH10" s="382">
        <f>IF($T$13&gt;0,IF(AND($V$13&gt;0,VLOOKUP(CONCATENATE($W$13,TEXT((LEFT($Y10,3)),"000")),'Biomass Carbon Lookup Table'!$A:$N,13,FALSE)&gt;$V$13),$V$13,IF(AND($V$13&gt;0,VLOOKUP(CONCATENATE($W$13,TEXT((LEFT($Y10,3)),"000")),'Biomass Carbon Lookup Table'!$A:$N,13,FALSE)&lt;$V$13),VLOOKUP(CONCATENATE($W$13,TEXT((LEFT($Y10,3)),"000")),'Biomass Carbon Lookup Table'!$A:$N,13,FALSE),IF($V$13=0,VLOOKUP(CONCATENATE($W$13,TEXT((LEFT($Y10,3)),"000")),'Biomass Carbon Lookup Table'!$A:$N,13,FALSE),0))),0)</f>
        <v>0</v>
      </c>
      <c r="AI10" s="382">
        <f>IF($T$14&gt;0,IF(AND($V$14&gt;0,VLOOKUP(CONCATENATE($W$14,TEXT((LEFT($Y10,3)),"000")),'Biomass Carbon Lookup Table'!$A:$N,13,FALSE)&gt;$V$14),$V$14,IF(AND($V$14&gt;0,VLOOKUP(CONCATENATE($W$14,TEXT((LEFT($Y10,3)),"000")),'Biomass Carbon Lookup Table'!$A:$N,13,FALSE)&lt;$V$14),VLOOKUP(CONCATENATE($W$14,TEXT((LEFT($Y10,3)),"000")),'Biomass Carbon Lookup Table'!$A:$N,13,FALSE),IF($V$14=0,VLOOKUP(CONCATENATE($W$14,TEXT((LEFT($Y10,3)),"000")),'Biomass Carbon Lookup Table'!$A:$N,13,FALSE),0))),0)</f>
        <v>0</v>
      </c>
      <c r="AJ10" s="382">
        <f>IF($T$15&gt;0,IF(AND($V$15&gt;0,VLOOKUP(CONCATENATE($W$15,TEXT((LEFT($Y10,3)),"000")),'Biomass Carbon Lookup Table'!$A:$N,13,FALSE)&gt;$V$15),$V$15,IF(AND($V$15&gt;0,VLOOKUP(CONCATENATE($W$15,TEXT((LEFT($Y10,3)),"000")),'Biomass Carbon Lookup Table'!$A:$N,13,FALSE)&lt;$V$15),VLOOKUP(CONCATENATE($W$15,TEXT((LEFT($Y10,3)),"000")),'Biomass Carbon Lookup Table'!$A:$N,13,FALSE),IF($V$15=0,VLOOKUP(CONCATENATE($W$15,TEXT((LEFT($Y10,3)),"000")),'Biomass Carbon Lookup Table'!$A:$N,13,FALSE),0))),0)</f>
        <v>0</v>
      </c>
      <c r="AK10" s="382">
        <f>IF($T$16&gt;0,IF(AND($V$16&gt;0,VLOOKUP(CONCATENATE($W$16,TEXT((LEFT($Y10,3)),"000")),'Biomass Carbon Lookup Table'!$A:$N,13,FALSE)&gt;$V$16),$V$16,IF(AND($V$16&gt;0,VLOOKUP(CONCATENATE($W$16,TEXT((LEFT($Y10,3)),"000")),'Biomass Carbon Lookup Table'!$A:$N,13,FALSE)&lt;$V$16),VLOOKUP(CONCATENATE($W$16,TEXT((LEFT($Y10,3)),"000")),'Biomass Carbon Lookup Table'!$A:$N,13,FALSE),IF($V$16=0,VLOOKUP(CONCATENATE($W$16,TEXT((LEFT($Y10,3)),"000")),'Biomass Carbon Lookup Table'!$A:$N,13,FALSE),0))),0)</f>
        <v>0</v>
      </c>
      <c r="AL10" s="382">
        <f>IF($T$17&gt;0,IF(AND($V$17&gt;0,VLOOKUP(CONCATENATE($W$17,TEXT((LEFT($Y10,3)),"000")),'Biomass Carbon Lookup Table'!$A:$N,13,FALSE)&gt;$V$17),$V$17,IF(AND($V$17&gt;0,VLOOKUP(CONCATENATE($W$17,TEXT((LEFT($Y10,3)),"000")),'Biomass Carbon Lookup Table'!$A:$N,13,FALSE)&lt;$V$17),VLOOKUP(CONCATENATE($W$17,TEXT((LEFT($Y10,3)),"000")),'Biomass Carbon Lookup Table'!$A:$N,13,FALSE),IF($V$17=0,VLOOKUP(CONCATENATE($W$17,TEXT((LEFT($Y10,3)),"000")),'Biomass Carbon Lookup Table'!$A:$N,13,FALSE),0))),0)</f>
        <v>0</v>
      </c>
      <c r="AM10" s="382">
        <f>IF($T$18&gt;0,IF(AND($V$18&gt;0,VLOOKUP(CONCATENATE($W$18,TEXT((LEFT($Y10,3)),"000")),'Biomass Carbon Lookup Table'!$A:$N,13,FALSE)&gt;$V$18),$V$18,IF(AND($V$18&gt;0,VLOOKUP(CONCATENATE($W$18,TEXT((LEFT($Y10,3)),"000")),'Biomass Carbon Lookup Table'!$A:$N,13,FALSE)&lt;$V$18),VLOOKUP(CONCATENATE($W$18,TEXT((LEFT($Y10,3)),"000")),'Biomass Carbon Lookup Table'!$A:$N,13,FALSE),IF($V$18=0,VLOOKUP(CONCATENATE($W$18,TEXT((LEFT($Y10,3)),"000")),'Biomass Carbon Lookup Table'!$A:$N,13,FALSE),0))),0)</f>
        <v>0</v>
      </c>
      <c r="AN10" s="382">
        <f>IF($T$19&gt;0,IF(AND($V$19&gt;0,VLOOKUP(CONCATENATE($W$19,TEXT((LEFT($Y10,3)),"000")),'Biomass Carbon Lookup Table'!$A:$N,13,FALSE)&gt;$V$19),$V$19,IF(AND($V$19&gt;0,VLOOKUP(CONCATENATE($W$19,TEXT((LEFT($Y10,3)),"000")),'Biomass Carbon Lookup Table'!$A:$N,13,FALSE)&lt;$V$19),VLOOKUP(CONCATENATE($W$19,TEXT((LEFT($Y10,3)),"000")),'Biomass Carbon Lookup Table'!$A:$N,13,FALSE),IF($V$19=0,VLOOKUP(CONCATENATE($W$19,TEXT((LEFT($Y10,3)),"000")),'Biomass Carbon Lookup Table'!$A:$N,13,FALSE),0))),0)</f>
        <v>0</v>
      </c>
      <c r="AO10" s="382">
        <f>IF($T$20&gt;0,IF(AND($V$20&gt;0,VLOOKUP(CONCATENATE($W$20,TEXT((LEFT($Y10,3)),"000")),'Biomass Carbon Lookup Table'!$A:$N,13,FALSE)&gt;$V$20),$V$20,IF(AND($V$20&gt;0,VLOOKUP(CONCATENATE($W$20,TEXT((LEFT($Y10,3)),"000")),'Biomass Carbon Lookup Table'!$A:$N,13,FALSE)&lt;$V$20),VLOOKUP(CONCATENATE($W$20,TEXT((LEFT($Y10,3)),"000")),'Biomass Carbon Lookup Table'!$A:$N,13,FALSE),IF($V$20=0,VLOOKUP(CONCATENATE($W$20,TEXT((LEFT($Y10,3)),"000")),'Biomass Carbon Lookup Table'!$A:$N,13,FALSE),0))),0)</f>
        <v>0</v>
      </c>
      <c r="AP10" s="382">
        <f>IF($T$21&gt;0,IF(AND($V$21&gt;0,VLOOKUP(CONCATENATE($W$21,TEXT((LEFT($Y10,3)),"000")),'Biomass Carbon Lookup Table'!$A:$N,13,FALSE)&gt;$V$21),$V$21,IF(AND($V$21&gt;0,VLOOKUP(CONCATENATE($W$21,TEXT((LEFT($Y10,3)),"000")),'Biomass Carbon Lookup Table'!$A:$N,13,FALSE)&lt;$V$21),VLOOKUP(CONCATENATE($W$21,TEXT((LEFT($Y10,3)),"000")),'Biomass Carbon Lookup Table'!$A:$N,13,FALSE),IF($V$21=0,VLOOKUP(CONCATENATE($W$21,TEXT((LEFT($Y10,3)),"000")),'Biomass Carbon Lookup Table'!$A:$N,13,FALSE),0))),0)</f>
        <v>0</v>
      </c>
      <c r="AQ10" s="382">
        <f>IF($T$22&gt;0,IF(AND($V$22&gt;0,VLOOKUP(CONCATENATE($W$22,TEXT((LEFT($Y10,3)),"000")),'Biomass Carbon Lookup Table'!$A:$N,13,FALSE)&gt;$V$22),$V$22,IF(AND($V$22&gt;0,VLOOKUP(CONCATENATE($W$22,TEXT((LEFT($Y10,3)),"000")),'Biomass Carbon Lookup Table'!$A:$N,13,FALSE)&lt;$V$22),VLOOKUP(CONCATENATE($W$22,TEXT((LEFT($Y10,3)),"000")),'Biomass Carbon Lookup Table'!$A:$N,13,FALSE),IF($V$22=0,VLOOKUP(CONCATENATE($W$22,TEXT((LEFT($Y10,3)),"000")),'Biomass Carbon Lookup Table'!$A:$N,13,FALSE),0))),0)</f>
        <v>0</v>
      </c>
      <c r="AR10" s="382">
        <f>IF($T$23&gt;0,IF(AND($V$23&gt;0,VLOOKUP(CONCATENATE($W$23,TEXT((LEFT($Y10,3)),"000")),'Biomass Carbon Lookup Table'!$A:$N,13,FALSE)&gt;$V$23),$V$23,IF(AND($V$23&gt;0,VLOOKUP(CONCATENATE($W$23,TEXT((LEFT($Y10,3)),"000")),'Biomass Carbon Lookup Table'!$A:$N,13,FALSE)&lt;$V$23),VLOOKUP(CONCATENATE($W$23,TEXT((LEFT($Y10,3)),"000")),'Biomass Carbon Lookup Table'!$A:$N,13,FALSE),IF($V$23=0,VLOOKUP(CONCATENATE($W$23,TEXT((LEFT($Y10,3)),"000")),'Biomass Carbon Lookup Table'!$A:$N,13,FALSE),0))),0)</f>
        <v>0</v>
      </c>
      <c r="AS10" s="382">
        <f>IF($T$24&gt;0,IF(AND($V$24&gt;0,VLOOKUP(CONCATENATE($W$24,TEXT((LEFT($Y10,3)),"000")),'Biomass Carbon Lookup Table'!$A:$N,13,FALSE)&gt;$V$24),$V$24,IF(AND($V$24&gt;0,VLOOKUP(CONCATENATE($W$24,TEXT((LEFT($Y10,3)),"000")),'Biomass Carbon Lookup Table'!$A:$N,13,FALSE)&lt;$V$24),VLOOKUP(CONCATENATE($W$24,TEXT((LEFT($Y10,3)),"000")),'Biomass Carbon Lookup Table'!$A:$N,13,FALSE),IF($V$24=0,VLOOKUP(CONCATENATE($W$24,TEXT((LEFT($Y10,3)),"000")),'Biomass Carbon Lookup Table'!$A:$N,13,FALSE),0))),0)</f>
        <v>0</v>
      </c>
      <c r="AT10" s="382">
        <f>IF($T$25&gt;0,IF(AND($V$25&gt;0,VLOOKUP(CONCATENATE($W$25,TEXT((LEFT($Y10,3)),"000")),'Biomass Carbon Lookup Table'!$A:$N,13,FALSE)&gt;$V$25),$V$25,IF(AND($V$25&gt;0,VLOOKUP(CONCATENATE($W$25,TEXT((LEFT($Y10,3)),"000")),'Biomass Carbon Lookup Table'!$A:$N,13,FALSE)&lt;$V$25),VLOOKUP(CONCATENATE($W$25,TEXT((LEFT($Y10,3)),"000")),'Biomass Carbon Lookup Table'!$A:$N,13,FALSE),IF($V$25=0,VLOOKUP(CONCATENATE($W$25,TEXT((LEFT($Y10,3)),"000")),'Biomass Carbon Lookup Table'!$A:$N,13,FALSE),0))),0)</f>
        <v>0</v>
      </c>
      <c r="AU10" s="382">
        <f>IF($T$26&gt;0,IF(AND($V$26&gt;0,VLOOKUP(CONCATENATE($W$26,TEXT((LEFT($Y10,3)),"000")),'Biomass Carbon Lookup Table'!$A:$N,13,FALSE)&gt;$V$26),$V$26,IF(AND($V$26&gt;0,VLOOKUP(CONCATENATE($W$26,TEXT((LEFT($Y10,3)),"000")),'Biomass Carbon Lookup Table'!$A:$N,13,FALSE)&lt;$V$26),VLOOKUP(CONCATENATE($W$26,TEXT((LEFT($Y10,3)),"000")),'Biomass Carbon Lookup Table'!$A:$N,13,FALSE),IF($V$26=0,VLOOKUP(CONCATENATE($W$26,TEXT((LEFT($Y10,3)),"000")),'Biomass Carbon Lookup Table'!$A:$N,13,FALSE),0))),0)</f>
        <v>0</v>
      </c>
      <c r="AV10" s="382">
        <f>IF($T$27&gt;0,IF(AND($V$27&gt;0,VLOOKUP(CONCATENATE($W$27,TEXT((LEFT($Y10,3)),"000")),'Biomass Carbon Lookup Table'!$A:$N,13,FALSE)&gt;$V$27),$V$27,IF(AND($V$27&gt;0,VLOOKUP(CONCATENATE($W$27,TEXT((LEFT($Y10,3)),"000")),'Biomass Carbon Lookup Table'!$A:$N,13,FALSE)&lt;$V$27),VLOOKUP(CONCATENATE($W$27,TEXT((LEFT($Y10,3)),"000")),'Biomass Carbon Lookup Table'!$A:$N,13,FALSE),IF($V$27=0,VLOOKUP(CONCATENATE($W$27,TEXT((LEFT($Y10,3)),"000")),'Biomass Carbon Lookup Table'!$A:$N,13,FALSE),0))),0)</f>
        <v>0</v>
      </c>
      <c r="AW10" s="382">
        <f>IF($T$28&gt;0,IF(AND($V$28&gt;0,VLOOKUP(CONCATENATE($W$28,TEXT((LEFT($Y10,3)),"000")),'Biomass Carbon Lookup Table'!$A:$N,13,FALSE)&gt;$V$28),$V$28,IF(AND($V$28&gt;0,VLOOKUP(CONCATENATE($W$28,TEXT((LEFT($Y10,3)),"000")),'Biomass Carbon Lookup Table'!$A:$N,13,FALSE)&lt;$V$28),VLOOKUP(CONCATENATE($W$28,TEXT((LEFT($Y10,3)),"000")),'Biomass Carbon Lookup Table'!$A:$N,13,FALSE),IF($V$28=0,VLOOKUP(CONCATENATE($W$28,TEXT((LEFT($Y10,3)),"000")),'Biomass Carbon Lookup Table'!$A:$N,13,FALSE),0))),0)</f>
        <v>0</v>
      </c>
      <c r="AX10" s="382">
        <f>IF($T$29&gt;0,IF(AND($V$29&gt;0,VLOOKUP(CONCATENATE($W$29,TEXT((LEFT($Y10,3)),"000")),'Biomass Carbon Lookup Table'!$A:$N,13,FALSE)&gt;$V$29),$V$29,IF(AND($V$29&gt;0,VLOOKUP(CONCATENATE($W$29,TEXT((LEFT($Y10,3)),"000")),'Biomass Carbon Lookup Table'!$A:$N,13,FALSE)&lt;$V$29),VLOOKUP(CONCATENATE($W$29,TEXT((LEFT($Y10,3)),"000")),'Biomass Carbon Lookup Table'!$A:$N,13,FALSE),IF($V$29=0,VLOOKUP(CONCATENATE($W$29,TEXT((LEFT($Y10,3)),"000")),'Biomass Carbon Lookup Table'!$A:$N,13,FALSE),0))),0)</f>
        <v>0</v>
      </c>
      <c r="AY10" s="383">
        <v>16.499999999999996</v>
      </c>
      <c r="AZ10" s="384"/>
      <c r="BA10" s="385">
        <f t="shared" si="4"/>
        <v>0</v>
      </c>
      <c r="BB10" s="385">
        <f t="shared" si="14"/>
        <v>0</v>
      </c>
      <c r="BC10" s="385">
        <f t="shared" si="15"/>
        <v>0</v>
      </c>
      <c r="BD10" s="385">
        <f t="shared" si="16"/>
        <v>0</v>
      </c>
      <c r="BE10" s="385">
        <f t="shared" si="17"/>
        <v>0</v>
      </c>
      <c r="BF10" s="385">
        <f t="shared" si="18"/>
        <v>0</v>
      </c>
      <c r="BG10" s="385">
        <f t="shared" si="19"/>
        <v>0</v>
      </c>
      <c r="BH10" s="385">
        <f t="shared" si="5"/>
        <v>0</v>
      </c>
      <c r="BI10" s="386">
        <f t="shared" si="43"/>
        <v>0</v>
      </c>
      <c r="BJ10" s="386">
        <f t="shared" si="20"/>
        <v>0</v>
      </c>
      <c r="BK10" s="386">
        <f t="shared" si="21"/>
        <v>0</v>
      </c>
      <c r="BL10" s="386">
        <f t="shared" si="22"/>
        <v>0</v>
      </c>
      <c r="BM10" s="386">
        <f t="shared" si="23"/>
        <v>0</v>
      </c>
      <c r="BN10" s="386">
        <f t="shared" si="24"/>
        <v>0</v>
      </c>
      <c r="BO10" s="386">
        <f t="shared" si="25"/>
        <v>0</v>
      </c>
      <c r="BP10" s="386">
        <f t="shared" si="26"/>
        <v>0</v>
      </c>
      <c r="BQ10" s="386">
        <f t="shared" si="27"/>
        <v>0</v>
      </c>
      <c r="BR10" s="386">
        <f t="shared" si="28"/>
        <v>0</v>
      </c>
      <c r="BS10" s="386">
        <f t="shared" si="29"/>
        <v>0</v>
      </c>
      <c r="BT10" s="386">
        <f t="shared" si="30"/>
        <v>0</v>
      </c>
      <c r="BU10" s="386">
        <f t="shared" si="31"/>
        <v>0</v>
      </c>
      <c r="BV10" s="386">
        <f t="shared" si="32"/>
        <v>0</v>
      </c>
      <c r="BW10" s="386">
        <f t="shared" si="33"/>
        <v>0</v>
      </c>
      <c r="BX10" s="386">
        <f t="shared" si="34"/>
        <v>0</v>
      </c>
      <c r="BY10" s="386">
        <f t="shared" si="35"/>
        <v>0</v>
      </c>
      <c r="BZ10" s="387">
        <f t="shared" si="7"/>
        <v>0</v>
      </c>
      <c r="CA10" s="315"/>
      <c r="CB10" s="388">
        <v>30</v>
      </c>
      <c r="CC10" s="389">
        <f t="shared" si="8"/>
        <v>0</v>
      </c>
      <c r="CD10" s="389">
        <f t="shared" si="36"/>
        <v>0</v>
      </c>
      <c r="CE10" s="389">
        <f t="shared" si="41"/>
        <v>0</v>
      </c>
      <c r="CF10" s="389">
        <f t="shared" si="9"/>
        <v>0</v>
      </c>
      <c r="CG10" s="389">
        <f t="shared" si="42"/>
        <v>0</v>
      </c>
      <c r="CH10" s="390">
        <v>0</v>
      </c>
      <c r="CI10" s="390">
        <v>0</v>
      </c>
      <c r="CJ10" s="389">
        <f t="shared" si="37"/>
        <v>0</v>
      </c>
      <c r="CK10" s="389">
        <f t="shared" si="38"/>
        <v>0</v>
      </c>
      <c r="CL10" s="391">
        <f t="shared" si="39"/>
        <v>0</v>
      </c>
      <c r="CM10" s="681" t="e">
        <f t="shared" si="40"/>
        <v>#DIV/0!</v>
      </c>
      <c r="CN10" s="319"/>
      <c r="CO10" s="490">
        <v>55</v>
      </c>
      <c r="CP10" s="491">
        <f t="shared" si="44"/>
        <v>60723</v>
      </c>
      <c r="CQ10" s="491">
        <f t="shared" si="45"/>
        <v>64375</v>
      </c>
      <c r="CR10" s="492">
        <f>CJ$15-CJ$13</f>
        <v>0</v>
      </c>
      <c r="CS10" s="492">
        <f>CK$15-CK$13</f>
        <v>0</v>
      </c>
      <c r="CT10" s="493">
        <f t="shared" si="10"/>
        <v>0</v>
      </c>
      <c r="CU10" s="314"/>
      <c r="CV10" s="314"/>
    </row>
    <row r="11" spans="1:100" ht="30" customHeight="1" thickBot="1" x14ac:dyDescent="0.25">
      <c r="A11" s="525" t="s">
        <v>108</v>
      </c>
      <c r="B11" s="534" t="s">
        <v>63</v>
      </c>
      <c r="C11" s="534" t="s">
        <v>62</v>
      </c>
      <c r="D11" s="534" t="s">
        <v>85</v>
      </c>
      <c r="E11" s="535" t="s">
        <v>86</v>
      </c>
      <c r="G11" s="552"/>
      <c r="H11" s="553" t="s">
        <v>187</v>
      </c>
      <c r="I11" s="554"/>
      <c r="J11" s="555" t="str">
        <f t="shared" si="2"/>
        <v>Select Species First</v>
      </c>
      <c r="K11" s="556" t="str">
        <f>VLOOKUP(J11,Species_YC_Ranges!$A$3:$C$22,2,FALSE)</f>
        <v>Select_SP</v>
      </c>
      <c r="L11" s="554" t="s">
        <v>291</v>
      </c>
      <c r="M11" s="617" t="str">
        <f t="shared" ca="1" si="11"/>
        <v>NO</v>
      </c>
      <c r="N11" s="554"/>
      <c r="O11" s="553" t="str">
        <f>VLOOKUP(J11,Species_YC_Ranges!$A$3:$C$22,3,FALSE)</f>
        <v>Select_YC</v>
      </c>
      <c r="P11" s="557" t="s">
        <v>291</v>
      </c>
      <c r="Q11" s="617" t="str">
        <f t="shared" ca="1" si="12"/>
        <v>NO</v>
      </c>
      <c r="R11" s="558" t="s">
        <v>240</v>
      </c>
      <c r="S11" s="561">
        <v>0</v>
      </c>
      <c r="T11" s="629">
        <f t="shared" si="3"/>
        <v>0</v>
      </c>
      <c r="U11" s="562">
        <v>0</v>
      </c>
      <c r="V11" s="618">
        <f>IF(U11&gt;0,VLOOKUP(W11,Clearfell_Max_Seq_Values!$A$2:$AK$312,MATCH(U11,Clearfell_Max_Seq_Values!A$2:AK$2,0 ),FALSE),0)</f>
        <v>0</v>
      </c>
      <c r="W11" s="380" t="str">
        <f t="shared" si="13"/>
        <v>SeSelect Species FirstSelect Species FirstNo_thin</v>
      </c>
      <c r="Y11" s="381" t="s">
        <v>6</v>
      </c>
      <c r="Z11" s="382">
        <f>IF($T$5&gt;0,IF(AND($V$5&gt;0,VLOOKUP(CONCATENATE($W$5,TEXT(LEFT($Y11,3),"000")),'Biomass Carbon Lookup Table'!$A:$N,13,FALSE)&gt;$V$5),$V$5,IF(AND($V$5&gt;0,VLOOKUP(CONCATENATE($W$5,TEXT((LEFT($Y11,3)),"000")),'Biomass Carbon Lookup Table'!$A:$N,13,FALSE)&lt;$V$5),VLOOKUP(CONCATENATE($W$5,TEXT((LEFT($Y11,3)),"000")),'Biomass Carbon Lookup Table'!$A:$N,13,FALSE),IF($V$5=0,VLOOKUP(CONCATENATE($W$5,TEXT((LEFT($Y11,3)),"000")),'Biomass Carbon Lookup Table'!$A:$N,13,FALSE),0))),0)</f>
        <v>0</v>
      </c>
      <c r="AA11" s="382">
        <f>IF($T$6&gt;0,IF(AND($V$6&gt;0,VLOOKUP(CONCATENATE($W$6,TEXT((LEFT($Y11,3)),"000")),'Biomass Carbon Lookup Table'!$A:$N,13,FALSE)&gt;$V$6),$V$6,IF(AND($V$6&gt;0,VLOOKUP(CONCATENATE($W$6,TEXT((LEFT($Y11,3)),"000")),'Biomass Carbon Lookup Table'!$A:$N,13,FALSE)&lt;$V$6),VLOOKUP(CONCATENATE($W$6,TEXT((LEFT($Y11,3)),"000")),'Biomass Carbon Lookup Table'!$A:$N,13,FALSE),IF($V$6=0,VLOOKUP(CONCATENATE($W$6,TEXT((LEFT($Y11,3)),"000")),'Biomass Carbon Lookup Table'!$A:$N,13,FALSE),0))),0)</f>
        <v>0</v>
      </c>
      <c r="AB11" s="382">
        <f>IF($T$7&gt;0,IF(AND($V$7&gt;0,VLOOKUP(CONCATENATE($W$7,TEXT((LEFT($Y11,3)),"000")),'Biomass Carbon Lookup Table'!$A:$N,13,FALSE)&gt;$V$7),$V$7,IF(AND($V$7&gt;0,VLOOKUP(CONCATENATE($W$7,TEXT((LEFT($Y11,3)),"000")),'Biomass Carbon Lookup Table'!$A:$N,13,FALSE)&lt;$V$7),VLOOKUP(CONCATENATE($W$7,TEXT((LEFT($Y11,3)),"000")),'Biomass Carbon Lookup Table'!$A:$N,13,FALSE),IF($V$7=0,VLOOKUP(CONCATENATE($W$7,TEXT((LEFT($Y11,3)),"000")),'Biomass Carbon Lookup Table'!$A:$N,13,FALSE),0))),0)</f>
        <v>0</v>
      </c>
      <c r="AC11" s="382">
        <f>IF($T$8&gt;0,IF(AND($V$8&gt;0,VLOOKUP(CONCATENATE($W$8,TEXT((LEFT($Y11,3)),"000")),'Biomass Carbon Lookup Table'!$A$1:$N$13121,13,FALSE)&gt;$V$8),$V$8,IF(AND($V$8&gt;0,VLOOKUP(CONCATENATE($W$8,TEXT((LEFT($Y11,3)),"000")),'Biomass Carbon Lookup Table'!$A$1:$N$13121,13,FALSE)&lt;$V$8),VLOOKUP(CONCATENATE($W$8,TEXT((LEFT($Y11,3)),"000")),'Biomass Carbon Lookup Table'!$A$1:$N$13121,13,FALSE),IF($V$8=0,VLOOKUP(CONCATENATE($W$8,TEXT((LEFT($Y11,3)),"000")),'Biomass Carbon Lookup Table'!$A$1:$N$13121,13,FALSE),0))),0)</f>
        <v>0</v>
      </c>
      <c r="AD11" s="382">
        <f>IF($T$9&gt;0,IF(AND($V$9&gt;0,VLOOKUP(CONCATENATE($W$9,TEXT((LEFT($Y11,3)),"000")),'Biomass Carbon Lookup Table'!$A:$N,13,FALSE)&gt;$V$9),$V$9,IF(AND($V$9&gt;0,VLOOKUP(CONCATENATE($W$9,TEXT((LEFT($Y11,3)),"000")),'Biomass Carbon Lookup Table'!$A:$N,13,FALSE)&lt;$V$9),VLOOKUP(CONCATENATE($W$9,TEXT((LEFT($Y11,3)),"000")),'Biomass Carbon Lookup Table'!$A:$N,13,FALSE),IF($V$9=0,VLOOKUP(CONCATENATE($W$9,TEXT((LEFT($Y11,3)),"000")),'Biomass Carbon Lookup Table'!$A:$N,13,FALSE),0))),0)</f>
        <v>0</v>
      </c>
      <c r="AE11" s="382">
        <f>IF($T$10&gt;0,IF(AND($V$10&gt;0,VLOOKUP(CONCATENATE($W$10,TEXT((LEFT($Y11,3)),"000")),'Biomass Carbon Lookup Table'!$A:$N,13,FALSE)&gt;$V$10),$V$10,IF(AND($V$10&gt;0,VLOOKUP(CONCATENATE($W$10,TEXT((LEFT($Y11,3)),"000")),'Biomass Carbon Lookup Table'!$A:$N,13,FALSE)&lt;$V$10),VLOOKUP(CONCATENATE($W$10,TEXT((LEFT($Y11,3)),"000")),'Biomass Carbon Lookup Table'!$A:$N,13,FALSE),IF($V$10=0,VLOOKUP(CONCATENATE($W$10,TEXT((LEFT($Y11,3)),"000")),'Biomass Carbon Lookup Table'!$A:$N,13,FALSE),0))),0)</f>
        <v>0</v>
      </c>
      <c r="AF11" s="382">
        <f>IF($T$11&gt;0,IF(AND($V$11&gt;0,VLOOKUP(CONCATENATE($W$11,TEXT((LEFT($Y11,3)),"000")),'[1]Biomass Carbon Lookup Table'!$A:$N,13,FALSE)&gt;$V$11),$V$11,IF(AND($V$11&gt;0,VLOOKUP(CONCATENATE($W$11,TEXT((LEFT($Y11,3)),"000")),'[1]Biomass Carbon Lookup Table'!$A:$N,13,FALSE)&lt;$V$11),VLOOKUP(CONCATENATE($W$11,TEXT((LEFT($Y11,3)),"000")),'[1]Biomass Carbon Lookup Table'!$A:$N,13,FALSE),IF($V$11=0,VLOOKUP(CONCATENATE($W$11,TEXT((LEFT($Y11,3)),"000")),'[1]Biomass Carbon Lookup Table'!$A:$N,13,FALSE),0))),0)</f>
        <v>0</v>
      </c>
      <c r="AG11" s="382">
        <f>IF($T$12&gt;0,IF(AND($V$12&gt;0,VLOOKUP(CONCATENATE($W$12,TEXT((LEFT($Y11,3)),"000")),'Biomass Carbon Lookup Table'!$A:$N,13,FALSE)&gt;$V$12),$V$12,IF(AND($V$12&gt;0,VLOOKUP(CONCATENATE($W$12,TEXT((LEFT($Y11,3)),"000")),'Biomass Carbon Lookup Table'!$A:$N,13,FALSE)&lt;$V$12),VLOOKUP(CONCATENATE($W$12,TEXT((LEFT($Y11,3)),"000")),'Biomass Carbon Lookup Table'!$A:$N,13,FALSE),IF($V$12=0,VLOOKUP(CONCATENATE($W$12,TEXT((LEFT($Y11,3)),"000")),'Biomass Carbon Lookup Table'!$A:$N,13,FALSE),0))),0)</f>
        <v>0</v>
      </c>
      <c r="AH11" s="382">
        <f>IF($T$13&gt;0,IF(AND($V$13&gt;0,VLOOKUP(CONCATENATE($W$13,TEXT((LEFT($Y11,3)),"000")),'Biomass Carbon Lookup Table'!$A:$N,13,FALSE)&gt;$V$13),$V$13,IF(AND($V$13&gt;0,VLOOKUP(CONCATENATE($W$13,TEXT((LEFT($Y11,3)),"000")),'Biomass Carbon Lookup Table'!$A:$N,13,FALSE)&lt;$V$13),VLOOKUP(CONCATENATE($W$13,TEXT((LEFT($Y11,3)),"000")),'Biomass Carbon Lookup Table'!$A:$N,13,FALSE),IF($V$13=0,VLOOKUP(CONCATENATE($W$13,TEXT((LEFT($Y11,3)),"000")),'Biomass Carbon Lookup Table'!$A:$N,13,FALSE),0))),0)</f>
        <v>0</v>
      </c>
      <c r="AI11" s="382">
        <f>IF($T$14&gt;0,IF(AND($V$14&gt;0,VLOOKUP(CONCATENATE($W$14,TEXT((LEFT($Y11,3)),"000")),'Biomass Carbon Lookup Table'!$A:$N,13,FALSE)&gt;$V$14),$V$14,IF(AND($V$14&gt;0,VLOOKUP(CONCATENATE($W$14,TEXT((LEFT($Y11,3)),"000")),'Biomass Carbon Lookup Table'!$A:$N,13,FALSE)&lt;$V$14),VLOOKUP(CONCATENATE($W$14,TEXT((LEFT($Y11,3)),"000")),'Biomass Carbon Lookup Table'!$A:$N,13,FALSE),IF($V$14=0,VLOOKUP(CONCATENATE($W$14,TEXT((LEFT($Y11,3)),"000")),'Biomass Carbon Lookup Table'!$A:$N,13,FALSE),0))),0)</f>
        <v>0</v>
      </c>
      <c r="AJ11" s="382">
        <f>IF($T$15&gt;0,IF(AND($V$15&gt;0,VLOOKUP(CONCATENATE($W$15,TEXT((LEFT($Y11,3)),"000")),'Biomass Carbon Lookup Table'!$A:$N,13,FALSE)&gt;$V$15),$V$15,IF(AND($V$15&gt;0,VLOOKUP(CONCATENATE($W$15,TEXT((LEFT($Y11,3)),"000")),'Biomass Carbon Lookup Table'!$A:$N,13,FALSE)&lt;$V$15),VLOOKUP(CONCATENATE($W$15,TEXT((LEFT($Y11,3)),"000")),'Biomass Carbon Lookup Table'!$A:$N,13,FALSE),IF($V$15=0,VLOOKUP(CONCATENATE($W$15,TEXT((LEFT($Y11,3)),"000")),'Biomass Carbon Lookup Table'!$A:$N,13,FALSE),0))),0)</f>
        <v>0</v>
      </c>
      <c r="AK11" s="382">
        <f>IF($T$16&gt;0,IF(AND($V$16&gt;0,VLOOKUP(CONCATENATE($W$16,TEXT((LEFT($Y11,3)),"000")),'Biomass Carbon Lookup Table'!$A:$N,13,FALSE)&gt;$V$16),$V$16,IF(AND($V$16&gt;0,VLOOKUP(CONCATENATE($W$16,TEXT((LEFT($Y11,3)),"000")),'Biomass Carbon Lookup Table'!$A:$N,13,FALSE)&lt;$V$16),VLOOKUP(CONCATENATE($W$16,TEXT((LEFT($Y11,3)),"000")),'Biomass Carbon Lookup Table'!$A:$N,13,FALSE),IF($V$16=0,VLOOKUP(CONCATENATE($W$16,TEXT((LEFT($Y11,3)),"000")),'Biomass Carbon Lookup Table'!$A:$N,13,FALSE),0))),0)</f>
        <v>0</v>
      </c>
      <c r="AL11" s="382">
        <f>IF($T$17&gt;0,IF(AND($V$17&gt;0,VLOOKUP(CONCATENATE($W$17,TEXT((LEFT($Y11,3)),"000")),'Biomass Carbon Lookup Table'!$A:$N,13,FALSE)&gt;$V$17),$V$17,IF(AND($V$17&gt;0,VLOOKUP(CONCATENATE($W$17,TEXT((LEFT($Y11,3)),"000")),'Biomass Carbon Lookup Table'!$A:$N,13,FALSE)&lt;$V$17),VLOOKUP(CONCATENATE($W$17,TEXT((LEFT($Y11,3)),"000")),'Biomass Carbon Lookup Table'!$A:$N,13,FALSE),IF($V$17=0,VLOOKUP(CONCATENATE($W$17,TEXT((LEFT($Y11,3)),"000")),'Biomass Carbon Lookup Table'!$A:$N,13,FALSE),0))),0)</f>
        <v>0</v>
      </c>
      <c r="AM11" s="382">
        <f>IF($T$18&gt;0,IF(AND($V$18&gt;0,VLOOKUP(CONCATENATE($W$18,TEXT((LEFT($Y11,3)),"000")),'Biomass Carbon Lookup Table'!$A:$N,13,FALSE)&gt;$V$18),$V$18,IF(AND($V$18&gt;0,VLOOKUP(CONCATENATE($W$18,TEXT((LEFT($Y11,3)),"000")),'Biomass Carbon Lookup Table'!$A:$N,13,FALSE)&lt;$V$18),VLOOKUP(CONCATENATE($W$18,TEXT((LEFT($Y11,3)),"000")),'Biomass Carbon Lookup Table'!$A:$N,13,FALSE),IF($V$18=0,VLOOKUP(CONCATENATE($W$18,TEXT((LEFT($Y11,3)),"000")),'Biomass Carbon Lookup Table'!$A:$N,13,FALSE),0))),0)</f>
        <v>0</v>
      </c>
      <c r="AN11" s="382">
        <f>IF($T$19&gt;0,IF(AND($V$19&gt;0,VLOOKUP(CONCATENATE($W$19,TEXT((LEFT($Y11,3)),"000")),'Biomass Carbon Lookup Table'!$A:$N,13,FALSE)&gt;$V$19),$V$19,IF(AND($V$19&gt;0,VLOOKUP(CONCATENATE($W$19,TEXT((LEFT($Y11,3)),"000")),'Biomass Carbon Lookup Table'!$A:$N,13,FALSE)&lt;$V$19),VLOOKUP(CONCATENATE($W$19,TEXT((LEFT($Y11,3)),"000")),'Biomass Carbon Lookup Table'!$A:$N,13,FALSE),IF($V$19=0,VLOOKUP(CONCATENATE($W$19,TEXT((LEFT($Y11,3)),"000")),'Biomass Carbon Lookup Table'!$A:$N,13,FALSE),0))),0)</f>
        <v>0</v>
      </c>
      <c r="AO11" s="382">
        <f>IF($T$20&gt;0,IF(AND($V$20&gt;0,VLOOKUP(CONCATENATE($W$20,TEXT((LEFT($Y11,3)),"000")),'Biomass Carbon Lookup Table'!$A:$N,13,FALSE)&gt;$V$20),$V$20,IF(AND($V$20&gt;0,VLOOKUP(CONCATENATE($W$20,TEXT((LEFT($Y11,3)),"000")),'Biomass Carbon Lookup Table'!$A:$N,13,FALSE)&lt;$V$20),VLOOKUP(CONCATENATE($W$20,TEXT((LEFT($Y11,3)),"000")),'Biomass Carbon Lookup Table'!$A:$N,13,FALSE),IF($V$20=0,VLOOKUP(CONCATENATE($W$20,TEXT((LEFT($Y11,3)),"000")),'Biomass Carbon Lookup Table'!$A:$N,13,FALSE),0))),0)</f>
        <v>0</v>
      </c>
      <c r="AP11" s="382">
        <f>IF($T$21&gt;0,IF(AND($V$21&gt;0,VLOOKUP(CONCATENATE($W$21,TEXT((LEFT($Y11,3)),"000")),'Biomass Carbon Lookup Table'!$A:$N,13,FALSE)&gt;$V$21),$V$21,IF(AND($V$21&gt;0,VLOOKUP(CONCATENATE($W$21,TEXT((LEFT($Y11,3)),"000")),'Biomass Carbon Lookup Table'!$A:$N,13,FALSE)&lt;$V$21),VLOOKUP(CONCATENATE($W$21,TEXT((LEFT($Y11,3)),"000")),'Biomass Carbon Lookup Table'!$A:$N,13,FALSE),IF($V$21=0,VLOOKUP(CONCATENATE($W$21,TEXT((LEFT($Y11,3)),"000")),'Biomass Carbon Lookup Table'!$A:$N,13,FALSE),0))),0)</f>
        <v>0</v>
      </c>
      <c r="AQ11" s="382">
        <f>IF($T$22&gt;0,IF(AND($V$22&gt;0,VLOOKUP(CONCATENATE($W$22,TEXT((LEFT($Y11,3)),"000")),'Biomass Carbon Lookup Table'!$A:$N,13,FALSE)&gt;$V$22),$V$22,IF(AND($V$22&gt;0,VLOOKUP(CONCATENATE($W$22,TEXT((LEFT($Y11,3)),"000")),'Biomass Carbon Lookup Table'!$A:$N,13,FALSE)&lt;$V$22),VLOOKUP(CONCATENATE($W$22,TEXT((LEFT($Y11,3)),"000")),'Biomass Carbon Lookup Table'!$A:$N,13,FALSE),IF($V$22=0,VLOOKUP(CONCATENATE($W$22,TEXT((LEFT($Y11,3)),"000")),'Biomass Carbon Lookup Table'!$A:$N,13,FALSE),0))),0)</f>
        <v>0</v>
      </c>
      <c r="AR11" s="382">
        <f>IF($T$23&gt;0,IF(AND($V$23&gt;0,VLOOKUP(CONCATENATE($W$23,TEXT((LEFT($Y11,3)),"000")),'Biomass Carbon Lookup Table'!$A:$N,13,FALSE)&gt;$V$23),$V$23,IF(AND($V$23&gt;0,VLOOKUP(CONCATENATE($W$23,TEXT((LEFT($Y11,3)),"000")),'Biomass Carbon Lookup Table'!$A:$N,13,FALSE)&lt;$V$23),VLOOKUP(CONCATENATE($W$23,TEXT((LEFT($Y11,3)),"000")),'Biomass Carbon Lookup Table'!$A:$N,13,FALSE),IF($V$23=0,VLOOKUP(CONCATENATE($W$23,TEXT((LEFT($Y11,3)),"000")),'Biomass Carbon Lookup Table'!$A:$N,13,FALSE),0))),0)</f>
        <v>0</v>
      </c>
      <c r="AS11" s="382">
        <f>IF($T$24&gt;0,IF(AND($V$24&gt;0,VLOOKUP(CONCATENATE($W$24,TEXT((LEFT($Y11,3)),"000")),'Biomass Carbon Lookup Table'!$A:$N,13,FALSE)&gt;$V$24),$V$24,IF(AND($V$24&gt;0,VLOOKUP(CONCATENATE($W$24,TEXT((LEFT($Y11,3)),"000")),'Biomass Carbon Lookup Table'!$A:$N,13,FALSE)&lt;$V$24),VLOOKUP(CONCATENATE($W$24,TEXT((LEFT($Y11,3)),"000")),'Biomass Carbon Lookup Table'!$A:$N,13,FALSE),IF($V$24=0,VLOOKUP(CONCATENATE($W$24,TEXT((LEFT($Y11,3)),"000")),'Biomass Carbon Lookup Table'!$A:$N,13,FALSE),0))),0)</f>
        <v>0</v>
      </c>
      <c r="AT11" s="382">
        <f>IF($T$25&gt;0,IF(AND($V$25&gt;0,VLOOKUP(CONCATENATE($W$25,TEXT((LEFT($Y11,3)),"000")),'Biomass Carbon Lookup Table'!$A:$N,13,FALSE)&gt;$V$25),$V$25,IF(AND($V$25&gt;0,VLOOKUP(CONCATENATE($W$25,TEXT((LEFT($Y11,3)),"000")),'Biomass Carbon Lookup Table'!$A:$N,13,FALSE)&lt;$V$25),VLOOKUP(CONCATENATE($W$25,TEXT((LEFT($Y11,3)),"000")),'Biomass Carbon Lookup Table'!$A:$N,13,FALSE),IF($V$25=0,VLOOKUP(CONCATENATE($W$25,TEXT((LEFT($Y11,3)),"000")),'Biomass Carbon Lookup Table'!$A:$N,13,FALSE),0))),0)</f>
        <v>0</v>
      </c>
      <c r="AU11" s="382">
        <f>IF($T$26&gt;0,IF(AND($V$26&gt;0,VLOOKUP(CONCATENATE($W$26,TEXT((LEFT($Y11,3)),"000")),'Biomass Carbon Lookup Table'!$A:$N,13,FALSE)&gt;$V$26),$V$26,IF(AND($V$26&gt;0,VLOOKUP(CONCATENATE($W$26,TEXT((LEFT($Y11,3)),"000")),'Biomass Carbon Lookup Table'!$A:$N,13,FALSE)&lt;$V$26),VLOOKUP(CONCATENATE($W$26,TEXT((LEFT($Y11,3)),"000")),'Biomass Carbon Lookup Table'!$A:$N,13,FALSE),IF($V$26=0,VLOOKUP(CONCATENATE($W$26,TEXT((LEFT($Y11,3)),"000")),'Biomass Carbon Lookup Table'!$A:$N,13,FALSE),0))),0)</f>
        <v>0</v>
      </c>
      <c r="AV11" s="382">
        <f>IF($T$27&gt;0,IF(AND($V$27&gt;0,VLOOKUP(CONCATENATE($W$27,TEXT((LEFT($Y11,3)),"000")),'Biomass Carbon Lookup Table'!$A:$N,13,FALSE)&gt;$V$27),$V$27,IF(AND($V$27&gt;0,VLOOKUP(CONCATENATE($W$27,TEXT((LEFT($Y11,3)),"000")),'Biomass Carbon Lookup Table'!$A:$N,13,FALSE)&lt;$V$27),VLOOKUP(CONCATENATE($W$27,TEXT((LEFT($Y11,3)),"000")),'Biomass Carbon Lookup Table'!$A:$N,13,FALSE),IF($V$27=0,VLOOKUP(CONCATENATE($W$27,TEXT((LEFT($Y11,3)),"000")),'Biomass Carbon Lookup Table'!$A:$N,13,FALSE),0))),0)</f>
        <v>0</v>
      </c>
      <c r="AW11" s="382">
        <f>IF($T$28&gt;0,IF(AND($V$28&gt;0,VLOOKUP(CONCATENATE($W$28,TEXT((LEFT($Y11,3)),"000")),'Biomass Carbon Lookup Table'!$A:$N,13,FALSE)&gt;$V$28),$V$28,IF(AND($V$28&gt;0,VLOOKUP(CONCATENATE($W$28,TEXT((LEFT($Y11,3)),"000")),'Biomass Carbon Lookup Table'!$A:$N,13,FALSE)&lt;$V$28),VLOOKUP(CONCATENATE($W$28,TEXT((LEFT($Y11,3)),"000")),'Biomass Carbon Lookup Table'!$A:$N,13,FALSE),IF($V$28=0,VLOOKUP(CONCATENATE($W$28,TEXT((LEFT($Y11,3)),"000")),'Biomass Carbon Lookup Table'!$A:$N,13,FALSE),0))),0)</f>
        <v>0</v>
      </c>
      <c r="AX11" s="382">
        <f>IF($T$29&gt;0,IF(AND($V$29&gt;0,VLOOKUP(CONCATENATE($W$29,TEXT((LEFT($Y11,3)),"000")),'Biomass Carbon Lookup Table'!$A:$N,13,FALSE)&gt;$V$29),$V$29,IF(AND($V$29&gt;0,VLOOKUP(CONCATENATE($W$29,TEXT((LEFT($Y11,3)),"000")),'Biomass Carbon Lookup Table'!$A:$N,13,FALSE)&lt;$V$29),VLOOKUP(CONCATENATE($W$29,TEXT((LEFT($Y11,3)),"000")),'Biomass Carbon Lookup Table'!$A:$N,13,FALSE),IF($V$29=0,VLOOKUP(CONCATENATE($W$29,TEXT((LEFT($Y11,3)),"000")),'Biomass Carbon Lookup Table'!$A:$N,13,FALSE),0))),0)</f>
        <v>0</v>
      </c>
      <c r="AY11" s="383">
        <v>19.249999999999996</v>
      </c>
      <c r="AZ11" s="384"/>
      <c r="BA11" s="385">
        <f t="shared" si="4"/>
        <v>0</v>
      </c>
      <c r="BB11" s="385">
        <f t="shared" si="14"/>
        <v>0</v>
      </c>
      <c r="BC11" s="385">
        <f t="shared" si="15"/>
        <v>0</v>
      </c>
      <c r="BD11" s="385">
        <f t="shared" si="16"/>
        <v>0</v>
      </c>
      <c r="BE11" s="385">
        <f t="shared" si="17"/>
        <v>0</v>
      </c>
      <c r="BF11" s="385">
        <f t="shared" si="18"/>
        <v>0</v>
      </c>
      <c r="BG11" s="385">
        <f t="shared" si="19"/>
        <v>0</v>
      </c>
      <c r="BH11" s="385">
        <f t="shared" si="5"/>
        <v>0</v>
      </c>
      <c r="BI11" s="386">
        <f t="shared" si="43"/>
        <v>0</v>
      </c>
      <c r="BJ11" s="386">
        <f t="shared" si="20"/>
        <v>0</v>
      </c>
      <c r="BK11" s="386">
        <f t="shared" si="21"/>
        <v>0</v>
      </c>
      <c r="BL11" s="386">
        <f t="shared" si="22"/>
        <v>0</v>
      </c>
      <c r="BM11" s="386">
        <f t="shared" si="23"/>
        <v>0</v>
      </c>
      <c r="BN11" s="386">
        <f t="shared" si="24"/>
        <v>0</v>
      </c>
      <c r="BO11" s="386">
        <f t="shared" si="25"/>
        <v>0</v>
      </c>
      <c r="BP11" s="386">
        <f t="shared" si="26"/>
        <v>0</v>
      </c>
      <c r="BQ11" s="386">
        <f t="shared" si="27"/>
        <v>0</v>
      </c>
      <c r="BR11" s="386">
        <f t="shared" si="28"/>
        <v>0</v>
      </c>
      <c r="BS11" s="386">
        <f t="shared" si="29"/>
        <v>0</v>
      </c>
      <c r="BT11" s="386">
        <f t="shared" si="30"/>
        <v>0</v>
      </c>
      <c r="BU11" s="386">
        <f t="shared" si="31"/>
        <v>0</v>
      </c>
      <c r="BV11" s="386">
        <f t="shared" si="32"/>
        <v>0</v>
      </c>
      <c r="BW11" s="386">
        <f t="shared" si="33"/>
        <v>0</v>
      </c>
      <c r="BX11" s="386">
        <f t="shared" si="34"/>
        <v>0</v>
      </c>
      <c r="BY11" s="386">
        <f t="shared" si="35"/>
        <v>0</v>
      </c>
      <c r="BZ11" s="387">
        <f t="shared" si="7"/>
        <v>0</v>
      </c>
      <c r="CA11" s="315"/>
      <c r="CB11" s="388">
        <v>35</v>
      </c>
      <c r="CC11" s="389">
        <f t="shared" si="8"/>
        <v>0</v>
      </c>
      <c r="CD11" s="389">
        <f t="shared" si="36"/>
        <v>0</v>
      </c>
      <c r="CE11" s="389">
        <f t="shared" si="41"/>
        <v>0</v>
      </c>
      <c r="CF11" s="389">
        <f t="shared" si="9"/>
        <v>0</v>
      </c>
      <c r="CG11" s="389">
        <f t="shared" si="42"/>
        <v>0</v>
      </c>
      <c r="CH11" s="390">
        <v>0</v>
      </c>
      <c r="CI11" s="390">
        <v>0</v>
      </c>
      <c r="CJ11" s="389">
        <f t="shared" si="37"/>
        <v>0</v>
      </c>
      <c r="CK11" s="389">
        <f t="shared" si="38"/>
        <v>0</v>
      </c>
      <c r="CL11" s="391">
        <f t="shared" si="39"/>
        <v>0</v>
      </c>
      <c r="CM11" s="681" t="e">
        <f t="shared" si="40"/>
        <v>#DIV/0!</v>
      </c>
      <c r="CN11" s="319"/>
      <c r="CO11" s="490">
        <v>65</v>
      </c>
      <c r="CP11" s="491">
        <f t="shared" si="44"/>
        <v>64376</v>
      </c>
      <c r="CQ11" s="491">
        <f t="shared" si="45"/>
        <v>68027</v>
      </c>
      <c r="CR11" s="492">
        <f>CJ$17-CJ$15</f>
        <v>0</v>
      </c>
      <c r="CS11" s="492">
        <f>CK$17-CK$15</f>
        <v>0</v>
      </c>
      <c r="CT11" s="493">
        <f t="shared" si="10"/>
        <v>0</v>
      </c>
      <c r="CU11" s="314"/>
      <c r="CV11" s="314"/>
    </row>
    <row r="12" spans="1:100" ht="30" customHeight="1" x14ac:dyDescent="0.2">
      <c r="A12" s="536" t="s">
        <v>43</v>
      </c>
      <c r="B12" s="678" t="s">
        <v>633</v>
      </c>
      <c r="C12" s="537">
        <v>0</v>
      </c>
      <c r="D12" s="538" t="str">
        <f>VLOOKUP(B12,ValidationLists!A5:B12,2,FALSE)</f>
        <v>Please select</v>
      </c>
      <c r="E12" s="539">
        <f>IF(C12&gt;0,C12*D12,0)</f>
        <v>0</v>
      </c>
      <c r="G12" s="563"/>
      <c r="H12" s="553" t="s">
        <v>187</v>
      </c>
      <c r="I12" s="564"/>
      <c r="J12" s="555" t="str">
        <f t="shared" si="2"/>
        <v>Select Species First</v>
      </c>
      <c r="K12" s="556" t="str">
        <f>VLOOKUP(J12,Species_YC_Ranges!$A$3:$C$22,2,FALSE)</f>
        <v>Select_SP</v>
      </c>
      <c r="L12" s="554" t="s">
        <v>291</v>
      </c>
      <c r="M12" s="617" t="str">
        <f t="shared" ca="1" si="11"/>
        <v>NO</v>
      </c>
      <c r="N12" s="554"/>
      <c r="O12" s="553" t="str">
        <f>VLOOKUP(J12,Species_YC_Ranges!$A$3:$C$22,3,FALSE)</f>
        <v>Select_YC</v>
      </c>
      <c r="P12" s="557" t="s">
        <v>291</v>
      </c>
      <c r="Q12" s="617" t="str">
        <f t="shared" ca="1" si="12"/>
        <v>NO</v>
      </c>
      <c r="R12" s="558" t="s">
        <v>240</v>
      </c>
      <c r="S12" s="565">
        <v>0</v>
      </c>
      <c r="T12" s="629">
        <f t="shared" si="3"/>
        <v>0</v>
      </c>
      <c r="U12" s="562">
        <v>0</v>
      </c>
      <c r="V12" s="618">
        <f>IF(U12&gt;0,VLOOKUP(W12,Clearfell_Max_Seq_Values!$A$2:$AK$312,MATCH(U12,Clearfell_Max_Seq_Values!A$2:AK$2,0 ),FALSE),0)</f>
        <v>0</v>
      </c>
      <c r="W12" s="380" t="str">
        <f t="shared" si="13"/>
        <v>SeSelect Species FirstSelect Species FirstNo_thin</v>
      </c>
      <c r="Y12" s="381" t="s">
        <v>7</v>
      </c>
      <c r="Z12" s="382">
        <f>IF($T$5&gt;0,IF(AND($V$5&gt;0,VLOOKUP(CONCATENATE($W$5,TEXT(LEFT($Y12,3),"000")),'Biomass Carbon Lookup Table'!$A:$N,13,FALSE)&gt;$V$5),$V$5,IF(AND($V$5&gt;0,VLOOKUP(CONCATENATE($W$5,TEXT((LEFT($Y12,3)),"000")),'Biomass Carbon Lookup Table'!$A:$N,13,FALSE)&lt;$V$5),VLOOKUP(CONCATENATE($W$5,TEXT((LEFT($Y12,3)),"000")),'Biomass Carbon Lookup Table'!$A:$N,13,FALSE),IF($V$5=0,VLOOKUP(CONCATENATE($W$5,TEXT((LEFT($Y12,3)),"000")),'Biomass Carbon Lookup Table'!$A:$N,13,FALSE),0))),0)</f>
        <v>0</v>
      </c>
      <c r="AA12" s="382">
        <f>IF($T$6&gt;0,IF(AND($V$6&gt;0,VLOOKUP(CONCATENATE($W$6,TEXT((LEFT($Y12,3)),"000")),'Biomass Carbon Lookup Table'!$A:$N,13,FALSE)&gt;$V$6),$V$6,IF(AND($V$6&gt;0,VLOOKUP(CONCATENATE($W$6,TEXT((LEFT($Y12,3)),"000")),'Biomass Carbon Lookup Table'!$A:$N,13,FALSE)&lt;$V$6),VLOOKUP(CONCATENATE($W$6,TEXT((LEFT($Y12,3)),"000")),'Biomass Carbon Lookup Table'!$A:$N,13,FALSE),IF($V$6=0,VLOOKUP(CONCATENATE($W$6,TEXT((LEFT($Y12,3)),"000")),'Biomass Carbon Lookup Table'!$A:$N,13,FALSE),0))),0)</f>
        <v>0</v>
      </c>
      <c r="AB12" s="382">
        <f>IF($T$7&gt;0,IF(AND($V$7&gt;0,VLOOKUP(CONCATENATE($W$7,TEXT((LEFT($Y12,3)),"000")),'Biomass Carbon Lookup Table'!$A:$N,13,FALSE)&gt;$V$7),$V$7,IF(AND($V$7&gt;0,VLOOKUP(CONCATENATE($W$7,TEXT((LEFT($Y12,3)),"000")),'Biomass Carbon Lookup Table'!$A:$N,13,FALSE)&lt;$V$7),VLOOKUP(CONCATENATE($W$7,TEXT((LEFT($Y12,3)),"000")),'Biomass Carbon Lookup Table'!$A:$N,13,FALSE),IF($V$7=0,VLOOKUP(CONCATENATE($W$7,TEXT((LEFT($Y12,3)),"000")),'Biomass Carbon Lookup Table'!$A:$N,13,FALSE),0))),0)</f>
        <v>0</v>
      </c>
      <c r="AC12" s="382">
        <f>IF($T$8&gt;0,IF(AND($V$8&gt;0,VLOOKUP(CONCATENATE($W$8,TEXT((LEFT($Y12,3)),"000")),'Biomass Carbon Lookup Table'!$A$1:$N$13121,13,FALSE)&gt;$V$8),$V$8,IF(AND($V$8&gt;0,VLOOKUP(CONCATENATE($W$8,TEXT((LEFT($Y12,3)),"000")),'Biomass Carbon Lookup Table'!$A$1:$N$13121,13,FALSE)&lt;$V$8),VLOOKUP(CONCATENATE($W$8,TEXT((LEFT($Y12,3)),"000")),'Biomass Carbon Lookup Table'!$A$1:$N$13121,13,FALSE),IF($V$8=0,VLOOKUP(CONCATENATE($W$8,TEXT((LEFT($Y12,3)),"000")),'Biomass Carbon Lookup Table'!$A$1:$N$13121,13,FALSE),0))),0)</f>
        <v>0</v>
      </c>
      <c r="AD12" s="382">
        <f>IF($T$9&gt;0,IF(AND($V$9&gt;0,VLOOKUP(CONCATENATE($W$9,TEXT((LEFT($Y12,3)),"000")),'Biomass Carbon Lookup Table'!$A:$N,13,FALSE)&gt;$V$9),$V$9,IF(AND($V$9&gt;0,VLOOKUP(CONCATENATE($W$9,TEXT((LEFT($Y12,3)),"000")),'Biomass Carbon Lookup Table'!$A:$N,13,FALSE)&lt;$V$9),VLOOKUP(CONCATENATE($W$9,TEXT((LEFT($Y12,3)),"000")),'Biomass Carbon Lookup Table'!$A:$N,13,FALSE),IF($V$9=0,VLOOKUP(CONCATENATE($W$9,TEXT((LEFT($Y12,3)),"000")),'Biomass Carbon Lookup Table'!$A:$N,13,FALSE),0))),0)</f>
        <v>0</v>
      </c>
      <c r="AE12" s="382">
        <f>IF($T$10&gt;0,IF(AND($V$10&gt;0,VLOOKUP(CONCATENATE($W$10,TEXT((LEFT($Y12,3)),"000")),'Biomass Carbon Lookup Table'!$A:$N,13,FALSE)&gt;$V$10),$V$10,IF(AND($V$10&gt;0,VLOOKUP(CONCATENATE($W$10,TEXT((LEFT($Y12,3)),"000")),'Biomass Carbon Lookup Table'!$A:$N,13,FALSE)&lt;$V$10),VLOOKUP(CONCATENATE($W$10,TEXT((LEFT($Y12,3)),"000")),'Biomass Carbon Lookup Table'!$A:$N,13,FALSE),IF($V$10=0,VLOOKUP(CONCATENATE($W$10,TEXT((LEFT($Y12,3)),"000")),'Biomass Carbon Lookup Table'!$A:$N,13,FALSE),0))),0)</f>
        <v>0</v>
      </c>
      <c r="AF12" s="382">
        <f>IF($T$11&gt;0,IF(AND($V$11&gt;0,VLOOKUP(CONCATENATE($W$11,TEXT((LEFT($Y12,3)),"000")),'[1]Biomass Carbon Lookup Table'!$A:$N,13,FALSE)&gt;$V$11),$V$11,IF(AND($V$11&gt;0,VLOOKUP(CONCATENATE($W$11,TEXT((LEFT($Y12,3)),"000")),'[1]Biomass Carbon Lookup Table'!$A:$N,13,FALSE)&lt;$V$11),VLOOKUP(CONCATENATE($W$11,TEXT((LEFT($Y12,3)),"000")),'[1]Biomass Carbon Lookup Table'!$A:$N,13,FALSE),IF($V$11=0,VLOOKUP(CONCATENATE($W$11,TEXT((LEFT($Y12,3)),"000")),'[1]Biomass Carbon Lookup Table'!$A:$N,13,FALSE),0))),0)</f>
        <v>0</v>
      </c>
      <c r="AG12" s="382">
        <f>IF($T$12&gt;0,IF(AND($V$12&gt;0,VLOOKUP(CONCATENATE($W$12,TEXT((LEFT($Y12,3)),"000")),'Biomass Carbon Lookup Table'!$A:$N,13,FALSE)&gt;$V$12),$V$12,IF(AND($V$12&gt;0,VLOOKUP(CONCATENATE($W$12,TEXT((LEFT($Y12,3)),"000")),'Biomass Carbon Lookup Table'!$A:$N,13,FALSE)&lt;$V$12),VLOOKUP(CONCATENATE($W$12,TEXT((LEFT($Y12,3)),"000")),'Biomass Carbon Lookup Table'!$A:$N,13,FALSE),IF($V$12=0,VLOOKUP(CONCATENATE($W$12,TEXT((LEFT($Y12,3)),"000")),'Biomass Carbon Lookup Table'!$A:$N,13,FALSE),0))),0)</f>
        <v>0</v>
      </c>
      <c r="AH12" s="382">
        <f>IF($T$13&gt;0,IF(AND($V$13&gt;0,VLOOKUP(CONCATENATE($W$13,TEXT((LEFT($Y12,3)),"000")),'Biomass Carbon Lookup Table'!$A:$N,13,FALSE)&gt;$V$13),$V$13,IF(AND($V$13&gt;0,VLOOKUP(CONCATENATE($W$13,TEXT((LEFT($Y12,3)),"000")),'Biomass Carbon Lookup Table'!$A:$N,13,FALSE)&lt;$V$13),VLOOKUP(CONCATENATE($W$13,TEXT((LEFT($Y12,3)),"000")),'Biomass Carbon Lookup Table'!$A:$N,13,FALSE),IF($V$13=0,VLOOKUP(CONCATENATE($W$13,TEXT((LEFT($Y12,3)),"000")),'Biomass Carbon Lookup Table'!$A:$N,13,FALSE),0))),0)</f>
        <v>0</v>
      </c>
      <c r="AI12" s="382">
        <f>IF($T$14&gt;0,IF(AND($V$14&gt;0,VLOOKUP(CONCATENATE($W$14,TEXT((LEFT($Y12,3)),"000")),'Biomass Carbon Lookup Table'!$A:$N,13,FALSE)&gt;$V$14),$V$14,IF(AND($V$14&gt;0,VLOOKUP(CONCATENATE($W$14,TEXT((LEFT($Y12,3)),"000")),'Biomass Carbon Lookup Table'!$A:$N,13,FALSE)&lt;$V$14),VLOOKUP(CONCATENATE($W$14,TEXT((LEFT($Y12,3)),"000")),'Biomass Carbon Lookup Table'!$A:$N,13,FALSE),IF($V$14=0,VLOOKUP(CONCATENATE($W$14,TEXT((LEFT($Y12,3)),"000")),'Biomass Carbon Lookup Table'!$A:$N,13,FALSE),0))),0)</f>
        <v>0</v>
      </c>
      <c r="AJ12" s="382">
        <f>IF($T$15&gt;0,IF(AND($V$15&gt;0,VLOOKUP(CONCATENATE($W$15,TEXT((LEFT($Y12,3)),"000")),'Biomass Carbon Lookup Table'!$A:$N,13,FALSE)&gt;$V$15),$V$15,IF(AND($V$15&gt;0,VLOOKUP(CONCATENATE($W$15,TEXT((LEFT($Y12,3)),"000")),'Biomass Carbon Lookup Table'!$A:$N,13,FALSE)&lt;$V$15),VLOOKUP(CONCATENATE($W$15,TEXT((LEFT($Y12,3)),"000")),'Biomass Carbon Lookup Table'!$A:$N,13,FALSE),IF($V$15=0,VLOOKUP(CONCATENATE($W$15,TEXT((LEFT($Y12,3)),"000")),'Biomass Carbon Lookup Table'!$A:$N,13,FALSE),0))),0)</f>
        <v>0</v>
      </c>
      <c r="AK12" s="382">
        <f>IF($T$16&gt;0,IF(AND($V$16&gt;0,VLOOKUP(CONCATENATE($W$16,TEXT((LEFT($Y12,3)),"000")),'Biomass Carbon Lookup Table'!$A:$N,13,FALSE)&gt;$V$16),$V$16,IF(AND($V$16&gt;0,VLOOKUP(CONCATENATE($W$16,TEXT((LEFT($Y12,3)),"000")),'Biomass Carbon Lookup Table'!$A:$N,13,FALSE)&lt;$V$16),VLOOKUP(CONCATENATE($W$16,TEXT((LEFT($Y12,3)),"000")),'Biomass Carbon Lookup Table'!$A:$N,13,FALSE),IF($V$16=0,VLOOKUP(CONCATENATE($W$16,TEXT((LEFT($Y12,3)),"000")),'Biomass Carbon Lookup Table'!$A:$N,13,FALSE),0))),0)</f>
        <v>0</v>
      </c>
      <c r="AL12" s="382">
        <f>IF($T$17&gt;0,IF(AND($V$17&gt;0,VLOOKUP(CONCATENATE($W$17,TEXT((LEFT($Y12,3)),"000")),'Biomass Carbon Lookup Table'!$A:$N,13,FALSE)&gt;$V$17),$V$17,IF(AND($V$17&gt;0,VLOOKUP(CONCATENATE($W$17,TEXT((LEFT($Y12,3)),"000")),'Biomass Carbon Lookup Table'!$A:$N,13,FALSE)&lt;$V$17),VLOOKUP(CONCATENATE($W$17,TEXT((LEFT($Y12,3)),"000")),'Biomass Carbon Lookup Table'!$A:$N,13,FALSE),IF($V$17=0,VLOOKUP(CONCATENATE($W$17,TEXT((LEFT($Y12,3)),"000")),'Biomass Carbon Lookup Table'!$A:$N,13,FALSE),0))),0)</f>
        <v>0</v>
      </c>
      <c r="AM12" s="382">
        <f>IF($T$18&gt;0,IF(AND($V$18&gt;0,VLOOKUP(CONCATENATE($W$18,TEXT((LEFT($Y12,3)),"000")),'Biomass Carbon Lookup Table'!$A:$N,13,FALSE)&gt;$V$18),$V$18,IF(AND($V$18&gt;0,VLOOKUP(CONCATENATE($W$18,TEXT((LEFT($Y12,3)),"000")),'Biomass Carbon Lookup Table'!$A:$N,13,FALSE)&lt;$V$18),VLOOKUP(CONCATENATE($W$18,TEXT((LEFT($Y12,3)),"000")),'Biomass Carbon Lookup Table'!$A:$N,13,FALSE),IF($V$18=0,VLOOKUP(CONCATENATE($W$18,TEXT((LEFT($Y12,3)),"000")),'Biomass Carbon Lookup Table'!$A:$N,13,FALSE),0))),0)</f>
        <v>0</v>
      </c>
      <c r="AN12" s="382">
        <f>IF($T$19&gt;0,IF(AND($V$19&gt;0,VLOOKUP(CONCATENATE($W$19,TEXT((LEFT($Y12,3)),"000")),'Biomass Carbon Lookup Table'!$A:$N,13,FALSE)&gt;$V$19),$V$19,IF(AND($V$19&gt;0,VLOOKUP(CONCATENATE($W$19,TEXT((LEFT($Y12,3)),"000")),'Biomass Carbon Lookup Table'!$A:$N,13,FALSE)&lt;$V$19),VLOOKUP(CONCATENATE($W$19,TEXT((LEFT($Y12,3)),"000")),'Biomass Carbon Lookup Table'!$A:$N,13,FALSE),IF($V$19=0,VLOOKUP(CONCATENATE($W$19,TEXT((LEFT($Y12,3)),"000")),'Biomass Carbon Lookup Table'!$A:$N,13,FALSE),0))),0)</f>
        <v>0</v>
      </c>
      <c r="AO12" s="382">
        <f>IF($T$20&gt;0,IF(AND($V$20&gt;0,VLOOKUP(CONCATENATE($W$20,TEXT((LEFT($Y12,3)),"000")),'Biomass Carbon Lookup Table'!$A:$N,13,FALSE)&gt;$V$20),$V$20,IF(AND($V$20&gt;0,VLOOKUP(CONCATENATE($W$20,TEXT((LEFT($Y12,3)),"000")),'Biomass Carbon Lookup Table'!$A:$N,13,FALSE)&lt;$V$20),VLOOKUP(CONCATENATE($W$20,TEXT((LEFT($Y12,3)),"000")),'Biomass Carbon Lookup Table'!$A:$N,13,FALSE),IF($V$20=0,VLOOKUP(CONCATENATE($W$20,TEXT((LEFT($Y12,3)),"000")),'Biomass Carbon Lookup Table'!$A:$N,13,FALSE),0))),0)</f>
        <v>0</v>
      </c>
      <c r="AP12" s="382">
        <f>IF($T$21&gt;0,IF(AND($V$21&gt;0,VLOOKUP(CONCATENATE($W$21,TEXT((LEFT($Y12,3)),"000")),'Biomass Carbon Lookup Table'!$A:$N,13,FALSE)&gt;$V$21),$V$21,IF(AND($V$21&gt;0,VLOOKUP(CONCATENATE($W$21,TEXT((LEFT($Y12,3)),"000")),'Biomass Carbon Lookup Table'!$A:$N,13,FALSE)&lt;$V$21),VLOOKUP(CONCATENATE($W$21,TEXT((LEFT($Y12,3)),"000")),'Biomass Carbon Lookup Table'!$A:$N,13,FALSE),IF($V$21=0,VLOOKUP(CONCATENATE($W$21,TEXT((LEFT($Y12,3)),"000")),'Biomass Carbon Lookup Table'!$A:$N,13,FALSE),0))),0)</f>
        <v>0</v>
      </c>
      <c r="AQ12" s="382">
        <f>IF($T$22&gt;0,IF(AND($V$22&gt;0,VLOOKUP(CONCATENATE($W$22,TEXT((LEFT($Y12,3)),"000")),'Biomass Carbon Lookup Table'!$A:$N,13,FALSE)&gt;$V$22),$V$22,IF(AND($V$22&gt;0,VLOOKUP(CONCATENATE($W$22,TEXT((LEFT($Y12,3)),"000")),'Biomass Carbon Lookup Table'!$A:$N,13,FALSE)&lt;$V$22),VLOOKUP(CONCATENATE($W$22,TEXT((LEFT($Y12,3)),"000")),'Biomass Carbon Lookup Table'!$A:$N,13,FALSE),IF($V$22=0,VLOOKUP(CONCATENATE($W$22,TEXT((LEFT($Y12,3)),"000")),'Biomass Carbon Lookup Table'!$A:$N,13,FALSE),0))),0)</f>
        <v>0</v>
      </c>
      <c r="AR12" s="382">
        <f>IF($T$23&gt;0,IF(AND($V$23&gt;0,VLOOKUP(CONCATENATE($W$23,TEXT((LEFT($Y12,3)),"000")),'Biomass Carbon Lookup Table'!$A:$N,13,FALSE)&gt;$V$23),$V$23,IF(AND($V$23&gt;0,VLOOKUP(CONCATENATE($W$23,TEXT((LEFT($Y12,3)),"000")),'Biomass Carbon Lookup Table'!$A:$N,13,FALSE)&lt;$V$23),VLOOKUP(CONCATENATE($W$23,TEXT((LEFT($Y12,3)),"000")),'Biomass Carbon Lookup Table'!$A:$N,13,FALSE),IF($V$23=0,VLOOKUP(CONCATENATE($W$23,TEXT((LEFT($Y12,3)),"000")),'Biomass Carbon Lookup Table'!$A:$N,13,FALSE),0))),0)</f>
        <v>0</v>
      </c>
      <c r="AS12" s="382">
        <f>IF($T$24&gt;0,IF(AND($V$24&gt;0,VLOOKUP(CONCATENATE($W$24,TEXT((LEFT($Y12,3)),"000")),'Biomass Carbon Lookup Table'!$A:$N,13,FALSE)&gt;$V$24),$V$24,IF(AND($V$24&gt;0,VLOOKUP(CONCATENATE($W$24,TEXT((LEFT($Y12,3)),"000")),'Biomass Carbon Lookup Table'!$A:$N,13,FALSE)&lt;$V$24),VLOOKUP(CONCATENATE($W$24,TEXT((LEFT($Y12,3)),"000")),'Biomass Carbon Lookup Table'!$A:$N,13,FALSE),IF($V$24=0,VLOOKUP(CONCATENATE($W$24,TEXT((LEFT($Y12,3)),"000")),'Biomass Carbon Lookup Table'!$A:$N,13,FALSE),0))),0)</f>
        <v>0</v>
      </c>
      <c r="AT12" s="382">
        <f>IF($T$25&gt;0,IF(AND($V$25&gt;0,VLOOKUP(CONCATENATE($W$25,TEXT((LEFT($Y12,3)),"000")),'Biomass Carbon Lookup Table'!$A:$N,13,FALSE)&gt;$V$25),$V$25,IF(AND($V$25&gt;0,VLOOKUP(CONCATENATE($W$25,TEXT((LEFT($Y12,3)),"000")),'Biomass Carbon Lookup Table'!$A:$N,13,FALSE)&lt;$V$25),VLOOKUP(CONCATENATE($W$25,TEXT((LEFT($Y12,3)),"000")),'Biomass Carbon Lookup Table'!$A:$N,13,FALSE),IF($V$25=0,VLOOKUP(CONCATENATE($W$25,TEXT((LEFT($Y12,3)),"000")),'Biomass Carbon Lookup Table'!$A:$N,13,FALSE),0))),0)</f>
        <v>0</v>
      </c>
      <c r="AU12" s="382">
        <f>IF($T$26&gt;0,IF(AND($V$26&gt;0,VLOOKUP(CONCATENATE($W$26,TEXT((LEFT($Y12,3)),"000")),'Biomass Carbon Lookup Table'!$A:$N,13,FALSE)&gt;$V$26),$V$26,IF(AND($V$26&gt;0,VLOOKUP(CONCATENATE($W$26,TEXT((LEFT($Y12,3)),"000")),'Biomass Carbon Lookup Table'!$A:$N,13,FALSE)&lt;$V$26),VLOOKUP(CONCATENATE($W$26,TEXT((LEFT($Y12,3)),"000")),'Biomass Carbon Lookup Table'!$A:$N,13,FALSE),IF($V$26=0,VLOOKUP(CONCATENATE($W$26,TEXT((LEFT($Y12,3)),"000")),'Biomass Carbon Lookup Table'!$A:$N,13,FALSE),0))),0)</f>
        <v>0</v>
      </c>
      <c r="AV12" s="382">
        <f>IF($T$27&gt;0,IF(AND($V$27&gt;0,VLOOKUP(CONCATENATE($W$27,TEXT((LEFT($Y12,3)),"000")),'Biomass Carbon Lookup Table'!$A:$N,13,FALSE)&gt;$V$27),$V$27,IF(AND($V$27&gt;0,VLOOKUP(CONCATENATE($W$27,TEXT((LEFT($Y12,3)),"000")),'Biomass Carbon Lookup Table'!$A:$N,13,FALSE)&lt;$V$27),VLOOKUP(CONCATENATE($W$27,TEXT((LEFT($Y12,3)),"000")),'Biomass Carbon Lookup Table'!$A:$N,13,FALSE),IF($V$27=0,VLOOKUP(CONCATENATE($W$27,TEXT((LEFT($Y12,3)),"000")),'Biomass Carbon Lookup Table'!$A:$N,13,FALSE),0))),0)</f>
        <v>0</v>
      </c>
      <c r="AW12" s="382">
        <f>IF($T$28&gt;0,IF(AND($V$28&gt;0,VLOOKUP(CONCATENATE($W$28,TEXT((LEFT($Y12,3)),"000")),'Biomass Carbon Lookup Table'!$A:$N,13,FALSE)&gt;$V$28),$V$28,IF(AND($V$28&gt;0,VLOOKUP(CONCATENATE($W$28,TEXT((LEFT($Y12,3)),"000")),'Biomass Carbon Lookup Table'!$A:$N,13,FALSE)&lt;$V$28),VLOOKUP(CONCATENATE($W$28,TEXT((LEFT($Y12,3)),"000")),'Biomass Carbon Lookup Table'!$A:$N,13,FALSE),IF($V$28=0,VLOOKUP(CONCATENATE($W$28,TEXT((LEFT($Y12,3)),"000")),'Biomass Carbon Lookup Table'!$A:$N,13,FALSE),0))),0)</f>
        <v>0</v>
      </c>
      <c r="AX12" s="382">
        <f>IF($T$29&gt;0,IF(AND($V$29&gt;0,VLOOKUP(CONCATENATE($W$29,TEXT((LEFT($Y12,3)),"000")),'Biomass Carbon Lookup Table'!$A:$N,13,FALSE)&gt;$V$29),$V$29,IF(AND($V$29&gt;0,VLOOKUP(CONCATENATE($W$29,TEXT((LEFT($Y12,3)),"000")),'Biomass Carbon Lookup Table'!$A:$N,13,FALSE)&lt;$V$29),VLOOKUP(CONCATENATE($W$29,TEXT((LEFT($Y12,3)),"000")),'Biomass Carbon Lookup Table'!$A:$N,13,FALSE),IF($V$29=0,VLOOKUP(CONCATENATE($W$29,TEXT((LEFT($Y12,3)),"000")),'Biomass Carbon Lookup Table'!$A:$N,13,FALSE),0))),0)</f>
        <v>0</v>
      </c>
      <c r="AY12" s="383">
        <v>21.999999999999996</v>
      </c>
      <c r="AZ12" s="384"/>
      <c r="BA12" s="385">
        <f t="shared" si="4"/>
        <v>0</v>
      </c>
      <c r="BB12" s="385">
        <f t="shared" si="14"/>
        <v>0</v>
      </c>
      <c r="BC12" s="385">
        <f t="shared" si="15"/>
        <v>0</v>
      </c>
      <c r="BD12" s="385">
        <f t="shared" si="16"/>
        <v>0</v>
      </c>
      <c r="BE12" s="385">
        <f t="shared" si="17"/>
        <v>0</v>
      </c>
      <c r="BF12" s="385">
        <f t="shared" si="18"/>
        <v>0</v>
      </c>
      <c r="BG12" s="385">
        <f t="shared" si="19"/>
        <v>0</v>
      </c>
      <c r="BH12" s="385">
        <f t="shared" si="5"/>
        <v>0</v>
      </c>
      <c r="BI12" s="386">
        <f t="shared" si="43"/>
        <v>0</v>
      </c>
      <c r="BJ12" s="386">
        <f t="shared" si="20"/>
        <v>0</v>
      </c>
      <c r="BK12" s="386">
        <f t="shared" si="21"/>
        <v>0</v>
      </c>
      <c r="BL12" s="386">
        <f t="shared" si="22"/>
        <v>0</v>
      </c>
      <c r="BM12" s="386">
        <f t="shared" si="23"/>
        <v>0</v>
      </c>
      <c r="BN12" s="386">
        <f t="shared" si="24"/>
        <v>0</v>
      </c>
      <c r="BO12" s="386">
        <f t="shared" si="25"/>
        <v>0</v>
      </c>
      <c r="BP12" s="386">
        <f t="shared" si="26"/>
        <v>0</v>
      </c>
      <c r="BQ12" s="386">
        <f t="shared" si="27"/>
        <v>0</v>
      </c>
      <c r="BR12" s="386">
        <f t="shared" si="28"/>
        <v>0</v>
      </c>
      <c r="BS12" s="386">
        <f t="shared" si="29"/>
        <v>0</v>
      </c>
      <c r="BT12" s="386">
        <f t="shared" si="30"/>
        <v>0</v>
      </c>
      <c r="BU12" s="386">
        <f t="shared" si="31"/>
        <v>0</v>
      </c>
      <c r="BV12" s="386">
        <f t="shared" si="32"/>
        <v>0</v>
      </c>
      <c r="BW12" s="386">
        <f t="shared" si="33"/>
        <v>0</v>
      </c>
      <c r="BX12" s="386">
        <f t="shared" si="34"/>
        <v>0</v>
      </c>
      <c r="BY12" s="386">
        <f t="shared" si="35"/>
        <v>0</v>
      </c>
      <c r="BZ12" s="387">
        <f t="shared" si="7"/>
        <v>0</v>
      </c>
      <c r="CA12" s="315"/>
      <c r="CB12" s="388">
        <v>40</v>
      </c>
      <c r="CC12" s="389">
        <f t="shared" si="8"/>
        <v>0</v>
      </c>
      <c r="CD12" s="389">
        <f t="shared" si="36"/>
        <v>0</v>
      </c>
      <c r="CE12" s="389">
        <f t="shared" si="41"/>
        <v>0</v>
      </c>
      <c r="CF12" s="389">
        <f t="shared" si="9"/>
        <v>0</v>
      </c>
      <c r="CG12" s="389">
        <f t="shared" si="42"/>
        <v>0</v>
      </c>
      <c r="CH12" s="390">
        <v>0</v>
      </c>
      <c r="CI12" s="390">
        <v>0</v>
      </c>
      <c r="CJ12" s="389">
        <f t="shared" si="37"/>
        <v>0</v>
      </c>
      <c r="CK12" s="389">
        <f t="shared" si="38"/>
        <v>0</v>
      </c>
      <c r="CL12" s="391">
        <f t="shared" si="39"/>
        <v>0</v>
      </c>
      <c r="CM12" s="681" t="e">
        <f t="shared" si="40"/>
        <v>#DIV/0!</v>
      </c>
      <c r="CN12" s="319"/>
      <c r="CO12" s="490">
        <v>75</v>
      </c>
      <c r="CP12" s="491">
        <f t="shared" si="44"/>
        <v>68028</v>
      </c>
      <c r="CQ12" s="491">
        <f t="shared" si="45"/>
        <v>71680</v>
      </c>
      <c r="CR12" s="492">
        <f>CJ$19-CJ$17</f>
        <v>0</v>
      </c>
      <c r="CS12" s="492">
        <f>CK$19-CK$17</f>
        <v>0</v>
      </c>
      <c r="CT12" s="493">
        <f t="shared" si="10"/>
        <v>0</v>
      </c>
      <c r="CU12" s="314"/>
      <c r="CV12" s="314"/>
    </row>
    <row r="13" spans="1:100" ht="30" customHeight="1" x14ac:dyDescent="0.2">
      <c r="A13" s="540" t="s">
        <v>45</v>
      </c>
      <c r="B13" s="540"/>
      <c r="C13" s="541">
        <v>0</v>
      </c>
      <c r="D13" s="542">
        <v>-0.06</v>
      </c>
      <c r="E13" s="543">
        <f t="shared" ref="E13:E16" si="46">C13*D13</f>
        <v>0</v>
      </c>
      <c r="G13" s="552"/>
      <c r="H13" s="553" t="s">
        <v>187</v>
      </c>
      <c r="I13" s="554"/>
      <c r="J13" s="555" t="str">
        <f t="shared" si="2"/>
        <v>Select Species First</v>
      </c>
      <c r="K13" s="556" t="str">
        <f>VLOOKUP(J13,Species_YC_Ranges!$A$3:$C$22,2,FALSE)</f>
        <v>Select_SP</v>
      </c>
      <c r="L13" s="554" t="s">
        <v>291</v>
      </c>
      <c r="M13" s="617" t="str">
        <f t="shared" ca="1" si="11"/>
        <v>NO</v>
      </c>
      <c r="N13" s="554"/>
      <c r="O13" s="553" t="str">
        <f>VLOOKUP(J13,Species_YC_Ranges!$A$3:$C$22,3,FALSE)</f>
        <v>Select_YC</v>
      </c>
      <c r="P13" s="557" t="s">
        <v>291</v>
      </c>
      <c r="Q13" s="617" t="str">
        <f t="shared" ca="1" si="12"/>
        <v>NO</v>
      </c>
      <c r="R13" s="558" t="s">
        <v>240</v>
      </c>
      <c r="S13" s="565">
        <v>0</v>
      </c>
      <c r="T13" s="629">
        <f t="shared" si="3"/>
        <v>0</v>
      </c>
      <c r="U13" s="562">
        <v>0</v>
      </c>
      <c r="V13" s="618">
        <f>IF(U13&gt;0,VLOOKUP(W13,Clearfell_Max_Seq_Values!$A$2:$AK$312,MATCH(U13,Clearfell_Max_Seq_Values!A$2:AK$2,0 ),FALSE),0)</f>
        <v>0</v>
      </c>
      <c r="W13" s="380" t="str">
        <f t="shared" si="13"/>
        <v>SeSelect Species FirstSelect Species FirstNo_thin</v>
      </c>
      <c r="Y13" s="381" t="s">
        <v>8</v>
      </c>
      <c r="Z13" s="382">
        <f>IF($T$5&gt;0,IF(AND($V$5&gt;0,VLOOKUP(CONCATENATE($W$5,TEXT(LEFT($Y13,3),"000")),'Biomass Carbon Lookup Table'!$A:$N,13,FALSE)&gt;$V$5),$V$5,IF(AND($V$5&gt;0,VLOOKUP(CONCATENATE($W$5,TEXT((LEFT($Y13,3)),"000")),'Biomass Carbon Lookup Table'!$A:$N,13,FALSE)&lt;$V$5),VLOOKUP(CONCATENATE($W$5,TEXT((LEFT($Y13,3)),"000")),'Biomass Carbon Lookup Table'!$A:$N,13,FALSE),IF($V$5=0,VLOOKUP(CONCATENATE($W$5,TEXT((LEFT($Y13,3)),"000")),'Biomass Carbon Lookup Table'!$A:$N,13,FALSE),0))),0)</f>
        <v>0</v>
      </c>
      <c r="AA13" s="382">
        <f>IF($T$6&gt;0,IF(AND($V$6&gt;0,VLOOKUP(CONCATENATE($W$6,TEXT((LEFT($Y13,3)),"000")),'Biomass Carbon Lookup Table'!$A:$N,13,FALSE)&gt;$V$6),$V$6,IF(AND($V$6&gt;0,VLOOKUP(CONCATENATE($W$6,TEXT((LEFT($Y13,3)),"000")),'Biomass Carbon Lookup Table'!$A:$N,13,FALSE)&lt;$V$6),VLOOKUP(CONCATENATE($W$6,TEXT((LEFT($Y13,3)),"000")),'Biomass Carbon Lookup Table'!$A:$N,13,FALSE),IF($V$6=0,VLOOKUP(CONCATENATE($W$6,TEXT((LEFT($Y13,3)),"000")),'Biomass Carbon Lookup Table'!$A:$N,13,FALSE),0))),0)</f>
        <v>0</v>
      </c>
      <c r="AB13" s="382">
        <f>IF($T$7&gt;0,IF(AND($V$7&gt;0,VLOOKUP(CONCATENATE($W$7,TEXT((LEFT($Y13,3)),"000")),'Biomass Carbon Lookup Table'!$A:$N,13,FALSE)&gt;$V$7),$V$7,IF(AND($V$7&gt;0,VLOOKUP(CONCATENATE($W$7,TEXT((LEFT($Y13,3)),"000")),'Biomass Carbon Lookup Table'!$A:$N,13,FALSE)&lt;$V$7),VLOOKUP(CONCATENATE($W$7,TEXT((LEFT($Y13,3)),"000")),'Biomass Carbon Lookup Table'!$A:$N,13,FALSE),IF($V$7=0,VLOOKUP(CONCATENATE($W$7,TEXT((LEFT($Y13,3)),"000")),'Biomass Carbon Lookup Table'!$A:$N,13,FALSE),0))),0)</f>
        <v>0</v>
      </c>
      <c r="AC13" s="382">
        <f>IF($T$8&gt;0,IF(AND($V$8&gt;0,VLOOKUP(CONCATENATE($W$8,TEXT((LEFT($Y13,3)),"000")),'Biomass Carbon Lookup Table'!$A$1:$N$13121,13,FALSE)&gt;$V$8),$V$8,IF(AND($V$8&gt;0,VLOOKUP(CONCATENATE($W$8,TEXT((LEFT($Y13,3)),"000")),'Biomass Carbon Lookup Table'!$A$1:$N$13121,13,FALSE)&lt;$V$8),VLOOKUP(CONCATENATE($W$8,TEXT((LEFT($Y13,3)),"000")),'Biomass Carbon Lookup Table'!$A$1:$N$13121,13,FALSE),IF($V$8=0,VLOOKUP(CONCATENATE($W$8,TEXT((LEFT($Y13,3)),"000")),'Biomass Carbon Lookup Table'!$A$1:$N$13121,13,FALSE),0))),0)</f>
        <v>0</v>
      </c>
      <c r="AD13" s="382">
        <f>IF($T$9&gt;0,IF(AND($V$9&gt;0,VLOOKUP(CONCATENATE($W$9,TEXT((LEFT($Y13,3)),"000")),'Biomass Carbon Lookup Table'!$A:$N,13,FALSE)&gt;$V$9),$V$9,IF(AND($V$9&gt;0,VLOOKUP(CONCATENATE($W$9,TEXT((LEFT($Y13,3)),"000")),'Biomass Carbon Lookup Table'!$A:$N,13,FALSE)&lt;$V$9),VLOOKUP(CONCATENATE($W$9,TEXT((LEFT($Y13,3)),"000")),'Biomass Carbon Lookup Table'!$A:$N,13,FALSE),IF($V$9=0,VLOOKUP(CONCATENATE($W$9,TEXT((LEFT($Y13,3)),"000")),'Biomass Carbon Lookup Table'!$A:$N,13,FALSE),0))),0)</f>
        <v>0</v>
      </c>
      <c r="AE13" s="382">
        <f>IF($T$10&gt;0,IF(AND($V$10&gt;0,VLOOKUP(CONCATENATE($W$10,TEXT((LEFT($Y13,3)),"000")),'Biomass Carbon Lookup Table'!$A:$N,13,FALSE)&gt;$V$10),$V$10,IF(AND($V$10&gt;0,VLOOKUP(CONCATENATE($W$10,TEXT((LEFT($Y13,3)),"000")),'Biomass Carbon Lookup Table'!$A:$N,13,FALSE)&lt;$V$10),VLOOKUP(CONCATENATE($W$10,TEXT((LEFT($Y13,3)),"000")),'Biomass Carbon Lookup Table'!$A:$N,13,FALSE),IF($V$10=0,VLOOKUP(CONCATENATE($W$10,TEXT((LEFT($Y13,3)),"000")),'Biomass Carbon Lookup Table'!$A:$N,13,FALSE),0))),0)</f>
        <v>0</v>
      </c>
      <c r="AF13" s="382">
        <f>IF($T$11&gt;0,IF(AND($V$11&gt;0,VLOOKUP(CONCATENATE($W$11,TEXT((LEFT($Y13,3)),"000")),'[1]Biomass Carbon Lookup Table'!$A:$N,13,FALSE)&gt;$V$11),$V$11,IF(AND($V$11&gt;0,VLOOKUP(CONCATENATE($W$11,TEXT((LEFT($Y13,3)),"000")),'[1]Biomass Carbon Lookup Table'!$A:$N,13,FALSE)&lt;$V$11),VLOOKUP(CONCATENATE($W$11,TEXT((LEFT($Y13,3)),"000")),'[1]Biomass Carbon Lookup Table'!$A:$N,13,FALSE),IF($V$11=0,VLOOKUP(CONCATENATE($W$11,TEXT((LEFT($Y13,3)),"000")),'[1]Biomass Carbon Lookup Table'!$A:$N,13,FALSE),0))),0)</f>
        <v>0</v>
      </c>
      <c r="AG13" s="382">
        <f>IF($T$12&gt;0,IF(AND($V$12&gt;0,VLOOKUP(CONCATENATE($W$12,TEXT((LEFT($Y13,3)),"000")),'Biomass Carbon Lookup Table'!$A:$N,13,FALSE)&gt;$V$12),$V$12,IF(AND($V$12&gt;0,VLOOKUP(CONCATENATE($W$12,TEXT((LEFT($Y13,3)),"000")),'Biomass Carbon Lookup Table'!$A:$N,13,FALSE)&lt;$V$12),VLOOKUP(CONCATENATE($W$12,TEXT((LEFT($Y13,3)),"000")),'Biomass Carbon Lookup Table'!$A:$N,13,FALSE),IF($V$12=0,VLOOKUP(CONCATENATE($W$12,TEXT((LEFT($Y13,3)),"000")),'Biomass Carbon Lookup Table'!$A:$N,13,FALSE),0))),0)</f>
        <v>0</v>
      </c>
      <c r="AH13" s="382">
        <f>IF($T$13&gt;0,IF(AND($V$13&gt;0,VLOOKUP(CONCATENATE($W$13,TEXT((LEFT($Y13,3)),"000")),'Biomass Carbon Lookup Table'!$A:$N,13,FALSE)&gt;$V$13),$V$13,IF(AND($V$13&gt;0,VLOOKUP(CONCATENATE($W$13,TEXT((LEFT($Y13,3)),"000")),'Biomass Carbon Lookup Table'!$A:$N,13,FALSE)&lt;$V$13),VLOOKUP(CONCATENATE($W$13,TEXT((LEFT($Y13,3)),"000")),'Biomass Carbon Lookup Table'!$A:$N,13,FALSE),IF($V$13=0,VLOOKUP(CONCATENATE($W$13,TEXT((LEFT($Y13,3)),"000")),'Biomass Carbon Lookup Table'!$A:$N,13,FALSE),0))),0)</f>
        <v>0</v>
      </c>
      <c r="AI13" s="382">
        <f>IF($T$14&gt;0,IF(AND($V$14&gt;0,VLOOKUP(CONCATENATE($W$14,TEXT((LEFT($Y13,3)),"000")),'Biomass Carbon Lookup Table'!$A:$N,13,FALSE)&gt;$V$14),$V$14,IF(AND($V$14&gt;0,VLOOKUP(CONCATENATE($W$14,TEXT((LEFT($Y13,3)),"000")),'Biomass Carbon Lookup Table'!$A:$N,13,FALSE)&lt;$V$14),VLOOKUP(CONCATENATE($W$14,TEXT((LEFT($Y13,3)),"000")),'Biomass Carbon Lookup Table'!$A:$N,13,FALSE),IF($V$14=0,VLOOKUP(CONCATENATE($W$14,TEXT((LEFT($Y13,3)),"000")),'Biomass Carbon Lookup Table'!$A:$N,13,FALSE),0))),0)</f>
        <v>0</v>
      </c>
      <c r="AJ13" s="382">
        <f>IF($T$15&gt;0,IF(AND($V$15&gt;0,VLOOKUP(CONCATENATE($W$15,TEXT((LEFT($Y13,3)),"000")),'Biomass Carbon Lookup Table'!$A:$N,13,FALSE)&gt;$V$15),$V$15,IF(AND($V$15&gt;0,VLOOKUP(CONCATENATE($W$15,TEXT((LEFT($Y13,3)),"000")),'Biomass Carbon Lookup Table'!$A:$N,13,FALSE)&lt;$V$15),VLOOKUP(CONCATENATE($W$15,TEXT((LEFT($Y13,3)),"000")),'Biomass Carbon Lookup Table'!$A:$N,13,FALSE),IF($V$15=0,VLOOKUP(CONCATENATE($W$15,TEXT((LEFT($Y13,3)),"000")),'Biomass Carbon Lookup Table'!$A:$N,13,FALSE),0))),0)</f>
        <v>0</v>
      </c>
      <c r="AK13" s="382">
        <f>IF($T$16&gt;0,IF(AND($V$16&gt;0,VLOOKUP(CONCATENATE($W$16,TEXT((LEFT($Y13,3)),"000")),'Biomass Carbon Lookup Table'!$A:$N,13,FALSE)&gt;$V$16),$V$16,IF(AND($V$16&gt;0,VLOOKUP(CONCATENATE($W$16,TEXT((LEFT($Y13,3)),"000")),'Biomass Carbon Lookup Table'!$A:$N,13,FALSE)&lt;$V$16),VLOOKUP(CONCATENATE($W$16,TEXT((LEFT($Y13,3)),"000")),'Biomass Carbon Lookup Table'!$A:$N,13,FALSE),IF($V$16=0,VLOOKUP(CONCATENATE($W$16,TEXT((LEFT($Y13,3)),"000")),'Biomass Carbon Lookup Table'!$A:$N,13,FALSE),0))),0)</f>
        <v>0</v>
      </c>
      <c r="AL13" s="382">
        <f>IF($T$17&gt;0,IF(AND($V$17&gt;0,VLOOKUP(CONCATENATE($W$17,TEXT((LEFT($Y13,3)),"000")),'Biomass Carbon Lookup Table'!$A:$N,13,FALSE)&gt;$V$17),$V$17,IF(AND($V$17&gt;0,VLOOKUP(CONCATENATE($W$17,TEXT((LEFT($Y13,3)),"000")),'Biomass Carbon Lookup Table'!$A:$N,13,FALSE)&lt;$V$17),VLOOKUP(CONCATENATE($W$17,TEXT((LEFT($Y13,3)),"000")),'Biomass Carbon Lookup Table'!$A:$N,13,FALSE),IF($V$17=0,VLOOKUP(CONCATENATE($W$17,TEXT((LEFT($Y13,3)),"000")),'Biomass Carbon Lookup Table'!$A:$N,13,FALSE),0))),0)</f>
        <v>0</v>
      </c>
      <c r="AM13" s="382">
        <f>IF($T$18&gt;0,IF(AND($V$18&gt;0,VLOOKUP(CONCATENATE($W$18,TEXT((LEFT($Y13,3)),"000")),'Biomass Carbon Lookup Table'!$A:$N,13,FALSE)&gt;$V$18),$V$18,IF(AND($V$18&gt;0,VLOOKUP(CONCATENATE($W$18,TEXT((LEFT($Y13,3)),"000")),'Biomass Carbon Lookup Table'!$A:$N,13,FALSE)&lt;$V$18),VLOOKUP(CONCATENATE($W$18,TEXT((LEFT($Y13,3)),"000")),'Biomass Carbon Lookup Table'!$A:$N,13,FALSE),IF($V$18=0,VLOOKUP(CONCATENATE($W$18,TEXT((LEFT($Y13,3)),"000")),'Biomass Carbon Lookup Table'!$A:$N,13,FALSE),0))),0)</f>
        <v>0</v>
      </c>
      <c r="AN13" s="382">
        <f>IF($T$19&gt;0,IF(AND($V$19&gt;0,VLOOKUP(CONCATENATE($W$19,TEXT((LEFT($Y13,3)),"000")),'Biomass Carbon Lookup Table'!$A:$N,13,FALSE)&gt;$V$19),$V$19,IF(AND($V$19&gt;0,VLOOKUP(CONCATENATE($W$19,TEXT((LEFT($Y13,3)),"000")),'Biomass Carbon Lookup Table'!$A:$N,13,FALSE)&lt;$V$19),VLOOKUP(CONCATENATE($W$19,TEXT((LEFT($Y13,3)),"000")),'Biomass Carbon Lookup Table'!$A:$N,13,FALSE),IF($V$19=0,VLOOKUP(CONCATENATE($W$19,TEXT((LEFT($Y13,3)),"000")),'Biomass Carbon Lookup Table'!$A:$N,13,FALSE),0))),0)</f>
        <v>0</v>
      </c>
      <c r="AO13" s="382">
        <f>IF($T$20&gt;0,IF(AND($V$20&gt;0,VLOOKUP(CONCATENATE($W$20,TEXT((LEFT($Y13,3)),"000")),'Biomass Carbon Lookup Table'!$A:$N,13,FALSE)&gt;$V$20),$V$20,IF(AND($V$20&gt;0,VLOOKUP(CONCATENATE($W$20,TEXT((LEFT($Y13,3)),"000")),'Biomass Carbon Lookup Table'!$A:$N,13,FALSE)&lt;$V$20),VLOOKUP(CONCATENATE($W$20,TEXT((LEFT($Y13,3)),"000")),'Biomass Carbon Lookup Table'!$A:$N,13,FALSE),IF($V$20=0,VLOOKUP(CONCATENATE($W$20,TEXT((LEFT($Y13,3)),"000")),'Biomass Carbon Lookup Table'!$A:$N,13,FALSE),0))),0)</f>
        <v>0</v>
      </c>
      <c r="AP13" s="382">
        <f>IF($T$21&gt;0,IF(AND($V$21&gt;0,VLOOKUP(CONCATENATE($W$21,TEXT((LEFT($Y13,3)),"000")),'Biomass Carbon Lookup Table'!$A:$N,13,FALSE)&gt;$V$21),$V$21,IF(AND($V$21&gt;0,VLOOKUP(CONCATENATE($W$21,TEXT((LEFT($Y13,3)),"000")),'Biomass Carbon Lookup Table'!$A:$N,13,FALSE)&lt;$V$21),VLOOKUP(CONCATENATE($W$21,TEXT((LEFT($Y13,3)),"000")),'Biomass Carbon Lookup Table'!$A:$N,13,FALSE),IF($V$21=0,VLOOKUP(CONCATENATE($W$21,TEXT((LEFT($Y13,3)),"000")),'Biomass Carbon Lookup Table'!$A:$N,13,FALSE),0))),0)</f>
        <v>0</v>
      </c>
      <c r="AQ13" s="382">
        <f>IF($T$22&gt;0,IF(AND($V$22&gt;0,VLOOKUP(CONCATENATE($W$22,TEXT((LEFT($Y13,3)),"000")),'Biomass Carbon Lookup Table'!$A:$N,13,FALSE)&gt;$V$22),$V$22,IF(AND($V$22&gt;0,VLOOKUP(CONCATENATE($W$22,TEXT((LEFT($Y13,3)),"000")),'Biomass Carbon Lookup Table'!$A:$N,13,FALSE)&lt;$V$22),VLOOKUP(CONCATENATE($W$22,TEXT((LEFT($Y13,3)),"000")),'Biomass Carbon Lookup Table'!$A:$N,13,FALSE),IF($V$22=0,VLOOKUP(CONCATENATE($W$22,TEXT((LEFT($Y13,3)),"000")),'Biomass Carbon Lookup Table'!$A:$N,13,FALSE),0))),0)</f>
        <v>0</v>
      </c>
      <c r="AR13" s="382">
        <f>IF($T$23&gt;0,IF(AND($V$23&gt;0,VLOOKUP(CONCATENATE($W$23,TEXT((LEFT($Y13,3)),"000")),'Biomass Carbon Lookup Table'!$A:$N,13,FALSE)&gt;$V$23),$V$23,IF(AND($V$23&gt;0,VLOOKUP(CONCATENATE($W$23,TEXT((LEFT($Y13,3)),"000")),'Biomass Carbon Lookup Table'!$A:$N,13,FALSE)&lt;$V$23),VLOOKUP(CONCATENATE($W$23,TEXT((LEFT($Y13,3)),"000")),'Biomass Carbon Lookup Table'!$A:$N,13,FALSE),IF($V$23=0,VLOOKUP(CONCATENATE($W$23,TEXT((LEFT($Y13,3)),"000")),'Biomass Carbon Lookup Table'!$A:$N,13,FALSE),0))),0)</f>
        <v>0</v>
      </c>
      <c r="AS13" s="382">
        <f>IF($T$24&gt;0,IF(AND($V$24&gt;0,VLOOKUP(CONCATENATE($W$24,TEXT((LEFT($Y13,3)),"000")),'Biomass Carbon Lookup Table'!$A:$N,13,FALSE)&gt;$V$24),$V$24,IF(AND($V$24&gt;0,VLOOKUP(CONCATENATE($W$24,TEXT((LEFT($Y13,3)),"000")),'Biomass Carbon Lookup Table'!$A:$N,13,FALSE)&lt;$V$24),VLOOKUP(CONCATENATE($W$24,TEXT((LEFT($Y13,3)),"000")),'Biomass Carbon Lookup Table'!$A:$N,13,FALSE),IF($V$24=0,VLOOKUP(CONCATENATE($W$24,TEXT((LEFT($Y13,3)),"000")),'Biomass Carbon Lookup Table'!$A:$N,13,FALSE),0))),0)</f>
        <v>0</v>
      </c>
      <c r="AT13" s="382">
        <f>IF($T$25&gt;0,IF(AND($V$25&gt;0,VLOOKUP(CONCATENATE($W$25,TEXT((LEFT($Y13,3)),"000")),'Biomass Carbon Lookup Table'!$A:$N,13,FALSE)&gt;$V$25),$V$25,IF(AND($V$25&gt;0,VLOOKUP(CONCATENATE($W$25,TEXT((LEFT($Y13,3)),"000")),'Biomass Carbon Lookup Table'!$A:$N,13,FALSE)&lt;$V$25),VLOOKUP(CONCATENATE($W$25,TEXT((LEFT($Y13,3)),"000")),'Biomass Carbon Lookup Table'!$A:$N,13,FALSE),IF($V$25=0,VLOOKUP(CONCATENATE($W$25,TEXT((LEFT($Y13,3)),"000")),'Biomass Carbon Lookup Table'!$A:$N,13,FALSE),0))),0)</f>
        <v>0</v>
      </c>
      <c r="AU13" s="382">
        <f>IF($T$26&gt;0,IF(AND($V$26&gt;0,VLOOKUP(CONCATENATE($W$26,TEXT((LEFT($Y13,3)),"000")),'Biomass Carbon Lookup Table'!$A:$N,13,FALSE)&gt;$V$26),$V$26,IF(AND($V$26&gt;0,VLOOKUP(CONCATENATE($W$26,TEXT((LEFT($Y13,3)),"000")),'Biomass Carbon Lookup Table'!$A:$N,13,FALSE)&lt;$V$26),VLOOKUP(CONCATENATE($W$26,TEXT((LEFT($Y13,3)),"000")),'Biomass Carbon Lookup Table'!$A:$N,13,FALSE),IF($V$26=0,VLOOKUP(CONCATENATE($W$26,TEXT((LEFT($Y13,3)),"000")),'Biomass Carbon Lookup Table'!$A:$N,13,FALSE),0))),0)</f>
        <v>0</v>
      </c>
      <c r="AV13" s="382">
        <f>IF($T$27&gt;0,IF(AND($V$27&gt;0,VLOOKUP(CONCATENATE($W$27,TEXT((LEFT($Y13,3)),"000")),'Biomass Carbon Lookup Table'!$A:$N,13,FALSE)&gt;$V$27),$V$27,IF(AND($V$27&gt;0,VLOOKUP(CONCATENATE($W$27,TEXT((LEFT($Y13,3)),"000")),'Biomass Carbon Lookup Table'!$A:$N,13,FALSE)&lt;$V$27),VLOOKUP(CONCATENATE($W$27,TEXT((LEFT($Y13,3)),"000")),'Biomass Carbon Lookup Table'!$A:$N,13,FALSE),IF($V$27=0,VLOOKUP(CONCATENATE($W$27,TEXT((LEFT($Y13,3)),"000")),'Biomass Carbon Lookup Table'!$A:$N,13,FALSE),0))),0)</f>
        <v>0</v>
      </c>
      <c r="AW13" s="382">
        <f>IF($T$28&gt;0,IF(AND($V$28&gt;0,VLOOKUP(CONCATENATE($W$28,TEXT((LEFT($Y13,3)),"000")),'Biomass Carbon Lookup Table'!$A:$N,13,FALSE)&gt;$V$28),$V$28,IF(AND($V$28&gt;0,VLOOKUP(CONCATENATE($W$28,TEXT((LEFT($Y13,3)),"000")),'Biomass Carbon Lookup Table'!$A:$N,13,FALSE)&lt;$V$28),VLOOKUP(CONCATENATE($W$28,TEXT((LEFT($Y13,3)),"000")),'Biomass Carbon Lookup Table'!$A:$N,13,FALSE),IF($V$28=0,VLOOKUP(CONCATENATE($W$28,TEXT((LEFT($Y13,3)),"000")),'Biomass Carbon Lookup Table'!$A:$N,13,FALSE),0))),0)</f>
        <v>0</v>
      </c>
      <c r="AX13" s="382">
        <f>IF($T$29&gt;0,IF(AND($V$29&gt;0,VLOOKUP(CONCATENATE($W$29,TEXT((LEFT($Y13,3)),"000")),'Biomass Carbon Lookup Table'!$A:$N,13,FALSE)&gt;$V$29),$V$29,IF(AND($V$29&gt;0,VLOOKUP(CONCATENATE($W$29,TEXT((LEFT($Y13,3)),"000")),'Biomass Carbon Lookup Table'!$A:$N,13,FALSE)&lt;$V$29),VLOOKUP(CONCATENATE($W$29,TEXT((LEFT($Y13,3)),"000")),'Biomass Carbon Lookup Table'!$A:$N,13,FALSE),IF($V$29=0,VLOOKUP(CONCATENATE($W$29,TEXT((LEFT($Y13,3)),"000")),'Biomass Carbon Lookup Table'!$A:$N,13,FALSE),0))),0)</f>
        <v>0</v>
      </c>
      <c r="AY13" s="383">
        <v>24.749999999999996</v>
      </c>
      <c r="AZ13" s="384"/>
      <c r="BA13" s="385">
        <f t="shared" si="4"/>
        <v>0</v>
      </c>
      <c r="BB13" s="385">
        <f t="shared" si="14"/>
        <v>0</v>
      </c>
      <c r="BC13" s="385">
        <f t="shared" si="15"/>
        <v>0</v>
      </c>
      <c r="BD13" s="385">
        <f t="shared" si="16"/>
        <v>0</v>
      </c>
      <c r="BE13" s="385">
        <f t="shared" si="17"/>
        <v>0</v>
      </c>
      <c r="BF13" s="385">
        <f t="shared" si="18"/>
        <v>0</v>
      </c>
      <c r="BG13" s="385">
        <f t="shared" si="19"/>
        <v>0</v>
      </c>
      <c r="BH13" s="385">
        <f t="shared" si="5"/>
        <v>0</v>
      </c>
      <c r="BI13" s="386">
        <f t="shared" si="43"/>
        <v>0</v>
      </c>
      <c r="BJ13" s="386">
        <f t="shared" si="20"/>
        <v>0</v>
      </c>
      <c r="BK13" s="386">
        <f t="shared" si="21"/>
        <v>0</v>
      </c>
      <c r="BL13" s="386">
        <f t="shared" si="22"/>
        <v>0</v>
      </c>
      <c r="BM13" s="386">
        <f t="shared" si="23"/>
        <v>0</v>
      </c>
      <c r="BN13" s="386">
        <f t="shared" si="24"/>
        <v>0</v>
      </c>
      <c r="BO13" s="386">
        <f t="shared" si="25"/>
        <v>0</v>
      </c>
      <c r="BP13" s="386">
        <f t="shared" si="26"/>
        <v>0</v>
      </c>
      <c r="BQ13" s="386">
        <f t="shared" si="27"/>
        <v>0</v>
      </c>
      <c r="BR13" s="386">
        <f t="shared" si="28"/>
        <v>0</v>
      </c>
      <c r="BS13" s="386">
        <f t="shared" si="29"/>
        <v>0</v>
      </c>
      <c r="BT13" s="386">
        <f t="shared" si="30"/>
        <v>0</v>
      </c>
      <c r="BU13" s="386">
        <f t="shared" si="31"/>
        <v>0</v>
      </c>
      <c r="BV13" s="386">
        <f t="shared" si="32"/>
        <v>0</v>
      </c>
      <c r="BW13" s="386">
        <f t="shared" si="33"/>
        <v>0</v>
      </c>
      <c r="BX13" s="386">
        <f t="shared" si="34"/>
        <v>0</v>
      </c>
      <c r="BY13" s="386">
        <f t="shared" si="35"/>
        <v>0</v>
      </c>
      <c r="BZ13" s="387">
        <f t="shared" si="7"/>
        <v>0</v>
      </c>
      <c r="CA13" s="315"/>
      <c r="CB13" s="388">
        <v>45</v>
      </c>
      <c r="CC13" s="389">
        <f t="shared" si="8"/>
        <v>0</v>
      </c>
      <c r="CD13" s="389">
        <f t="shared" si="36"/>
        <v>0</v>
      </c>
      <c r="CE13" s="389">
        <f t="shared" si="41"/>
        <v>0</v>
      </c>
      <c r="CF13" s="389">
        <f t="shared" si="9"/>
        <v>0</v>
      </c>
      <c r="CG13" s="389">
        <f t="shared" si="42"/>
        <v>0</v>
      </c>
      <c r="CH13" s="390">
        <v>0</v>
      </c>
      <c r="CI13" s="390">
        <v>0</v>
      </c>
      <c r="CJ13" s="389">
        <f t="shared" si="37"/>
        <v>0</v>
      </c>
      <c r="CK13" s="389">
        <f t="shared" si="38"/>
        <v>0</v>
      </c>
      <c r="CL13" s="391">
        <f t="shared" si="39"/>
        <v>0</v>
      </c>
      <c r="CM13" s="681" t="e">
        <f t="shared" si="40"/>
        <v>#DIV/0!</v>
      </c>
      <c r="CN13" s="319"/>
      <c r="CO13" s="490">
        <v>85</v>
      </c>
      <c r="CP13" s="491">
        <f t="shared" si="44"/>
        <v>71681</v>
      </c>
      <c r="CQ13" s="491">
        <f t="shared" si="45"/>
        <v>75331</v>
      </c>
      <c r="CR13" s="492">
        <f>CJ$21-CJ$19</f>
        <v>0</v>
      </c>
      <c r="CS13" s="492">
        <f>CK$21-CK$19</f>
        <v>0</v>
      </c>
      <c r="CT13" s="493">
        <f t="shared" si="10"/>
        <v>0</v>
      </c>
      <c r="CU13" s="314"/>
      <c r="CV13" s="314"/>
    </row>
    <row r="14" spans="1:100" ht="30" customHeight="1" x14ac:dyDescent="0.2">
      <c r="A14" s="540" t="s">
        <v>59</v>
      </c>
      <c r="B14" s="540"/>
      <c r="C14" s="541">
        <v>0</v>
      </c>
      <c r="D14" s="542">
        <v>-0.82</v>
      </c>
      <c r="E14" s="543">
        <f t="shared" si="46"/>
        <v>0</v>
      </c>
      <c r="G14" s="563"/>
      <c r="H14" s="612" t="s">
        <v>187</v>
      </c>
      <c r="I14" s="564"/>
      <c r="J14" s="566" t="str">
        <f t="shared" si="2"/>
        <v>Select Species First</v>
      </c>
      <c r="K14" s="556" t="str">
        <f>VLOOKUP(J14,Species_YC_Ranges!$A$3:$C$22,2,FALSE)</f>
        <v>Select_SP</v>
      </c>
      <c r="L14" s="564" t="s">
        <v>291</v>
      </c>
      <c r="M14" s="617" t="str">
        <f t="shared" ca="1" si="11"/>
        <v>NO</v>
      </c>
      <c r="N14" s="564"/>
      <c r="O14" s="553" t="str">
        <f>VLOOKUP(J14,Species_YC_Ranges!$A$3:$C$22,3,FALSE)</f>
        <v>Select_YC</v>
      </c>
      <c r="P14" s="557" t="s">
        <v>291</v>
      </c>
      <c r="Q14" s="617" t="str">
        <f t="shared" ca="1" si="12"/>
        <v>NO</v>
      </c>
      <c r="R14" s="558" t="s">
        <v>240</v>
      </c>
      <c r="S14" s="565">
        <v>0</v>
      </c>
      <c r="T14" s="629">
        <f t="shared" si="3"/>
        <v>0</v>
      </c>
      <c r="U14" s="562">
        <v>0</v>
      </c>
      <c r="V14" s="618">
        <f>IF(U14&gt;0,VLOOKUP(W14,Clearfell_Max_Seq_Values!$A$2:$AK$312,MATCH(U14,Clearfell_Max_Seq_Values!A$2:AK$2,0 ),FALSE),0)</f>
        <v>0</v>
      </c>
      <c r="W14" s="380" t="str">
        <f t="shared" si="13"/>
        <v>SeSelect Species FirstSelect Species FirstNo_thin</v>
      </c>
      <c r="Y14" s="381" t="s">
        <v>9</v>
      </c>
      <c r="Z14" s="382">
        <f>IF($T$5&gt;0,IF(AND($V$5&gt;0,VLOOKUP(CONCATENATE($W$5,TEXT(LEFT($Y14,3),"000")),'Biomass Carbon Lookup Table'!$A:$N,13,FALSE)&gt;$V$5),$V$5,IF(AND($V$5&gt;0,VLOOKUP(CONCATENATE($W$5,TEXT((LEFT($Y14,3)),"000")),'Biomass Carbon Lookup Table'!$A:$N,13,FALSE)&lt;$V$5),VLOOKUP(CONCATENATE($W$5,TEXT((LEFT($Y14,3)),"000")),'Biomass Carbon Lookup Table'!$A:$N,13,FALSE),IF($V$5=0,VLOOKUP(CONCATENATE($W$5,TEXT((LEFT($Y14,3)),"000")),'Biomass Carbon Lookup Table'!$A:$N,13,FALSE),0))),0)</f>
        <v>0</v>
      </c>
      <c r="AA14" s="382">
        <f>IF($T$6&gt;0,IF(AND($V$6&gt;0,VLOOKUP(CONCATENATE($W$6,TEXT((LEFT($Y14,3)),"000")),'Biomass Carbon Lookup Table'!$A:$N,13,FALSE)&gt;$V$6),$V$6,IF(AND($V$6&gt;0,VLOOKUP(CONCATENATE($W$6,TEXT((LEFT($Y14,3)),"000")),'Biomass Carbon Lookup Table'!$A:$N,13,FALSE)&lt;$V$6),VLOOKUP(CONCATENATE($W$6,TEXT((LEFT($Y14,3)),"000")),'Biomass Carbon Lookup Table'!$A:$N,13,FALSE),IF($V$6=0,VLOOKUP(CONCATENATE($W$6,TEXT((LEFT($Y14,3)),"000")),'Biomass Carbon Lookup Table'!$A:$N,13,FALSE),0))),0)</f>
        <v>0</v>
      </c>
      <c r="AB14" s="382">
        <f>IF($T$7&gt;0,IF(AND($V$7&gt;0,VLOOKUP(CONCATENATE($W$7,TEXT((LEFT($Y14,3)),"000")),'Biomass Carbon Lookup Table'!$A:$N,13,FALSE)&gt;$V$7),$V$7,IF(AND($V$7&gt;0,VLOOKUP(CONCATENATE($W$7,TEXT((LEFT($Y14,3)),"000")),'Biomass Carbon Lookup Table'!$A:$N,13,FALSE)&lt;$V$7),VLOOKUP(CONCATENATE($W$7,TEXT((LEFT($Y14,3)),"000")),'Biomass Carbon Lookup Table'!$A:$N,13,FALSE),IF($V$7=0,VLOOKUP(CONCATENATE($W$7,TEXT((LEFT($Y14,3)),"000")),'Biomass Carbon Lookup Table'!$A:$N,13,FALSE),0))),0)</f>
        <v>0</v>
      </c>
      <c r="AC14" s="382">
        <f>IF($T$8&gt;0,IF(AND($V$8&gt;0,VLOOKUP(CONCATENATE($W$8,TEXT((LEFT($Y14,3)),"000")),'Biomass Carbon Lookup Table'!$A$1:$N$13121,13,FALSE)&gt;$V$8),$V$8,IF(AND($V$8&gt;0,VLOOKUP(CONCATENATE($W$8,TEXT((LEFT($Y14,3)),"000")),'Biomass Carbon Lookup Table'!$A$1:$N$13121,13,FALSE)&lt;$V$8),VLOOKUP(CONCATENATE($W$8,TEXT((LEFT($Y14,3)),"000")),'Biomass Carbon Lookup Table'!$A$1:$N$13121,13,FALSE),IF($V$8=0,VLOOKUP(CONCATENATE($W$8,TEXT((LEFT($Y14,3)),"000")),'Biomass Carbon Lookup Table'!$A$1:$N$13121,13,FALSE),0))),0)</f>
        <v>0</v>
      </c>
      <c r="AD14" s="382">
        <f>IF($T$9&gt;0,IF(AND($V$9&gt;0,VLOOKUP(CONCATENATE($W$9,TEXT((LEFT($Y14,3)),"000")),'Biomass Carbon Lookup Table'!$A:$N,13,FALSE)&gt;$V$9),$V$9,IF(AND($V$9&gt;0,VLOOKUP(CONCATENATE($W$9,TEXT((LEFT($Y14,3)),"000")),'Biomass Carbon Lookup Table'!$A:$N,13,FALSE)&lt;$V$9),VLOOKUP(CONCATENATE($W$9,TEXT((LEFT($Y14,3)),"000")),'Biomass Carbon Lookup Table'!$A:$N,13,FALSE),IF($V$9=0,VLOOKUP(CONCATENATE($W$9,TEXT((LEFT($Y14,3)),"000")),'Biomass Carbon Lookup Table'!$A:$N,13,FALSE),0))),0)</f>
        <v>0</v>
      </c>
      <c r="AE14" s="382">
        <f>IF($T$10&gt;0,IF(AND($V$10&gt;0,VLOOKUP(CONCATENATE($W$10,TEXT((LEFT($Y14,3)),"000")),'Biomass Carbon Lookup Table'!$A:$N,13,FALSE)&gt;$V$10),$V$10,IF(AND($V$10&gt;0,VLOOKUP(CONCATENATE($W$10,TEXT((LEFT($Y14,3)),"000")),'Biomass Carbon Lookup Table'!$A:$N,13,FALSE)&lt;$V$10),VLOOKUP(CONCATENATE($W$10,TEXT((LEFT($Y14,3)),"000")),'Biomass Carbon Lookup Table'!$A:$N,13,FALSE),IF($V$10=0,VLOOKUP(CONCATENATE($W$10,TEXT((LEFT($Y14,3)),"000")),'Biomass Carbon Lookup Table'!$A:$N,13,FALSE),0))),0)</f>
        <v>0</v>
      </c>
      <c r="AF14" s="382">
        <f>IF($T$11&gt;0,IF(AND($V$11&gt;0,VLOOKUP(CONCATENATE($W$11,TEXT((LEFT($Y14,3)),"000")),'[1]Biomass Carbon Lookup Table'!$A:$N,13,FALSE)&gt;$V$11),$V$11,IF(AND($V$11&gt;0,VLOOKUP(CONCATENATE($W$11,TEXT((LEFT($Y14,3)),"000")),'[1]Biomass Carbon Lookup Table'!$A:$N,13,FALSE)&lt;$V$11),VLOOKUP(CONCATENATE($W$11,TEXT((LEFT($Y14,3)),"000")),'[1]Biomass Carbon Lookup Table'!$A:$N,13,FALSE),IF($V$11=0,VLOOKUP(CONCATENATE($W$11,TEXT((LEFT($Y14,3)),"000")),'[1]Biomass Carbon Lookup Table'!$A:$N,13,FALSE),0))),0)</f>
        <v>0</v>
      </c>
      <c r="AG14" s="382">
        <f>IF($T$12&gt;0,IF(AND($V$12&gt;0,VLOOKUP(CONCATENATE($W$12,TEXT((LEFT($Y14,3)),"000")),'Biomass Carbon Lookup Table'!$A:$N,13,FALSE)&gt;$V$12),$V$12,IF(AND($V$12&gt;0,VLOOKUP(CONCATENATE($W$12,TEXT((LEFT($Y14,3)),"000")),'Biomass Carbon Lookup Table'!$A:$N,13,FALSE)&lt;$V$12),VLOOKUP(CONCATENATE($W$12,TEXT((LEFT($Y14,3)),"000")),'Biomass Carbon Lookup Table'!$A:$N,13,FALSE),IF($V$12=0,VLOOKUP(CONCATENATE($W$12,TEXT((LEFT($Y14,3)),"000")),'Biomass Carbon Lookup Table'!$A:$N,13,FALSE),0))),0)</f>
        <v>0</v>
      </c>
      <c r="AH14" s="382">
        <f>IF($T$13&gt;0,IF(AND($V$13&gt;0,VLOOKUP(CONCATENATE($W$13,TEXT((LEFT($Y14,3)),"000")),'Biomass Carbon Lookup Table'!$A:$N,13,FALSE)&gt;$V$13),$V$13,IF(AND($V$13&gt;0,VLOOKUP(CONCATENATE($W$13,TEXT((LEFT($Y14,3)),"000")),'Biomass Carbon Lookup Table'!$A:$N,13,FALSE)&lt;$V$13),VLOOKUP(CONCATENATE($W$13,TEXT((LEFT($Y14,3)),"000")),'Biomass Carbon Lookup Table'!$A:$N,13,FALSE),IF($V$13=0,VLOOKUP(CONCATENATE($W$13,TEXT((LEFT($Y14,3)),"000")),'Biomass Carbon Lookup Table'!$A:$N,13,FALSE),0))),0)</f>
        <v>0</v>
      </c>
      <c r="AI14" s="382">
        <f>IF($T$14&gt;0,IF(AND($V$14&gt;0,VLOOKUP(CONCATENATE($W$14,TEXT((LEFT($Y14,3)),"000")),'Biomass Carbon Lookup Table'!$A:$N,13,FALSE)&gt;$V$14),$V$14,IF(AND($V$14&gt;0,VLOOKUP(CONCATENATE($W$14,TEXT((LEFT($Y14,3)),"000")),'Biomass Carbon Lookup Table'!$A:$N,13,FALSE)&lt;$V$14),VLOOKUP(CONCATENATE($W$14,TEXT((LEFT($Y14,3)),"000")),'Biomass Carbon Lookup Table'!$A:$N,13,FALSE),IF($V$14=0,VLOOKUP(CONCATENATE($W$14,TEXT((LEFT($Y14,3)),"000")),'Biomass Carbon Lookup Table'!$A:$N,13,FALSE),0))),0)</f>
        <v>0</v>
      </c>
      <c r="AJ14" s="382">
        <f>IF($T$15&gt;0,IF(AND($V$15&gt;0,VLOOKUP(CONCATENATE($W$15,TEXT((LEFT($Y14,3)),"000")),'Biomass Carbon Lookup Table'!$A:$N,13,FALSE)&gt;$V$15),$V$15,IF(AND($V$15&gt;0,VLOOKUP(CONCATENATE($W$15,TEXT((LEFT($Y14,3)),"000")),'Biomass Carbon Lookup Table'!$A:$N,13,FALSE)&lt;$V$15),VLOOKUP(CONCATENATE($W$15,TEXT((LEFT($Y14,3)),"000")),'Biomass Carbon Lookup Table'!$A:$N,13,FALSE),IF($V$15=0,VLOOKUP(CONCATENATE($W$15,TEXT((LEFT($Y14,3)),"000")),'Biomass Carbon Lookup Table'!$A:$N,13,FALSE),0))),0)</f>
        <v>0</v>
      </c>
      <c r="AK14" s="382">
        <f>IF($T$16&gt;0,IF(AND($V$16&gt;0,VLOOKUP(CONCATENATE($W$16,TEXT((LEFT($Y14,3)),"000")),'Biomass Carbon Lookup Table'!$A:$N,13,FALSE)&gt;$V$16),$V$16,IF(AND($V$16&gt;0,VLOOKUP(CONCATENATE($W$16,TEXT((LEFT($Y14,3)),"000")),'Biomass Carbon Lookup Table'!$A:$N,13,FALSE)&lt;$V$16),VLOOKUP(CONCATENATE($W$16,TEXT((LEFT($Y14,3)),"000")),'Biomass Carbon Lookup Table'!$A:$N,13,FALSE),IF($V$16=0,VLOOKUP(CONCATENATE($W$16,TEXT((LEFT($Y14,3)),"000")),'Biomass Carbon Lookup Table'!$A:$N,13,FALSE),0))),0)</f>
        <v>0</v>
      </c>
      <c r="AL14" s="382">
        <f>IF($T$17&gt;0,IF(AND($V$17&gt;0,VLOOKUP(CONCATENATE($W$17,TEXT((LEFT($Y14,3)),"000")),'Biomass Carbon Lookup Table'!$A:$N,13,FALSE)&gt;$V$17),$V$17,IF(AND($V$17&gt;0,VLOOKUP(CONCATENATE($W$17,TEXT((LEFT($Y14,3)),"000")),'Biomass Carbon Lookup Table'!$A:$N,13,FALSE)&lt;$V$17),VLOOKUP(CONCATENATE($W$17,TEXT((LEFT($Y14,3)),"000")),'Biomass Carbon Lookup Table'!$A:$N,13,FALSE),IF($V$17=0,VLOOKUP(CONCATENATE($W$17,TEXT((LEFT($Y14,3)),"000")),'Biomass Carbon Lookup Table'!$A:$N,13,FALSE),0))),0)</f>
        <v>0</v>
      </c>
      <c r="AM14" s="382">
        <f>IF($T$18&gt;0,IF(AND($V$18&gt;0,VLOOKUP(CONCATENATE($W$18,TEXT((LEFT($Y14,3)),"000")),'Biomass Carbon Lookup Table'!$A:$N,13,FALSE)&gt;$V$18),$V$18,IF(AND($V$18&gt;0,VLOOKUP(CONCATENATE($W$18,TEXT((LEFT($Y14,3)),"000")),'Biomass Carbon Lookup Table'!$A:$N,13,FALSE)&lt;$V$18),VLOOKUP(CONCATENATE($W$18,TEXT((LEFT($Y14,3)),"000")),'Biomass Carbon Lookup Table'!$A:$N,13,FALSE),IF($V$18=0,VLOOKUP(CONCATENATE($W$18,TEXT((LEFT($Y14,3)),"000")),'Biomass Carbon Lookup Table'!$A:$N,13,FALSE),0))),0)</f>
        <v>0</v>
      </c>
      <c r="AN14" s="382">
        <f>IF($T$19&gt;0,IF(AND($V$19&gt;0,VLOOKUP(CONCATENATE($W$19,TEXT((LEFT($Y14,3)),"000")),'Biomass Carbon Lookup Table'!$A:$N,13,FALSE)&gt;$V$19),$V$19,IF(AND($V$19&gt;0,VLOOKUP(CONCATENATE($W$19,TEXT((LEFT($Y14,3)),"000")),'Biomass Carbon Lookup Table'!$A:$N,13,FALSE)&lt;$V$19),VLOOKUP(CONCATENATE($W$19,TEXT((LEFT($Y14,3)),"000")),'Biomass Carbon Lookup Table'!$A:$N,13,FALSE),IF($V$19=0,VLOOKUP(CONCATENATE($W$19,TEXT((LEFT($Y14,3)),"000")),'Biomass Carbon Lookup Table'!$A:$N,13,FALSE),0))),0)</f>
        <v>0</v>
      </c>
      <c r="AO14" s="382">
        <f>IF($T$20&gt;0,IF(AND($V$20&gt;0,VLOOKUP(CONCATENATE($W$20,TEXT((LEFT($Y14,3)),"000")),'Biomass Carbon Lookup Table'!$A:$N,13,FALSE)&gt;$V$20),$V$20,IF(AND($V$20&gt;0,VLOOKUP(CONCATENATE($W$20,TEXT((LEFT($Y14,3)),"000")),'Biomass Carbon Lookup Table'!$A:$N,13,FALSE)&lt;$V$20),VLOOKUP(CONCATENATE($W$20,TEXT((LEFT($Y14,3)),"000")),'Biomass Carbon Lookup Table'!$A:$N,13,FALSE),IF($V$20=0,VLOOKUP(CONCATENATE($W$20,TEXT((LEFT($Y14,3)),"000")),'Biomass Carbon Lookup Table'!$A:$N,13,FALSE),0))),0)</f>
        <v>0</v>
      </c>
      <c r="AP14" s="382">
        <f>IF($T$21&gt;0,IF(AND($V$21&gt;0,VLOOKUP(CONCATENATE($W$21,TEXT((LEFT($Y14,3)),"000")),'Biomass Carbon Lookup Table'!$A:$N,13,FALSE)&gt;$V$21),$V$21,IF(AND($V$21&gt;0,VLOOKUP(CONCATENATE($W$21,TEXT((LEFT($Y14,3)),"000")),'Biomass Carbon Lookup Table'!$A:$N,13,FALSE)&lt;$V$21),VLOOKUP(CONCATENATE($W$21,TEXT((LEFT($Y14,3)),"000")),'Biomass Carbon Lookup Table'!$A:$N,13,FALSE),IF($V$21=0,VLOOKUP(CONCATENATE($W$21,TEXT((LEFT($Y14,3)),"000")),'Biomass Carbon Lookup Table'!$A:$N,13,FALSE),0))),0)</f>
        <v>0</v>
      </c>
      <c r="AQ14" s="382">
        <f>IF($T$22&gt;0,IF(AND($V$22&gt;0,VLOOKUP(CONCATENATE($W$22,TEXT((LEFT($Y14,3)),"000")),'Biomass Carbon Lookup Table'!$A:$N,13,FALSE)&gt;$V$22),$V$22,IF(AND($V$22&gt;0,VLOOKUP(CONCATENATE($W$22,TEXT((LEFT($Y14,3)),"000")),'Biomass Carbon Lookup Table'!$A:$N,13,FALSE)&lt;$V$22),VLOOKUP(CONCATENATE($W$22,TEXT((LEFT($Y14,3)),"000")),'Biomass Carbon Lookup Table'!$A:$N,13,FALSE),IF($V$22=0,VLOOKUP(CONCATENATE($W$22,TEXT((LEFT($Y14,3)),"000")),'Biomass Carbon Lookup Table'!$A:$N,13,FALSE),0))),0)</f>
        <v>0</v>
      </c>
      <c r="AR14" s="382">
        <f>IF($T$23&gt;0,IF(AND($V$23&gt;0,VLOOKUP(CONCATENATE($W$23,TEXT((LEFT($Y14,3)),"000")),'Biomass Carbon Lookup Table'!$A:$N,13,FALSE)&gt;$V$23),$V$23,IF(AND($V$23&gt;0,VLOOKUP(CONCATENATE($W$23,TEXT((LEFT($Y14,3)),"000")),'Biomass Carbon Lookup Table'!$A:$N,13,FALSE)&lt;$V$23),VLOOKUP(CONCATENATE($W$23,TEXT((LEFT($Y14,3)),"000")),'Biomass Carbon Lookup Table'!$A:$N,13,FALSE),IF($V$23=0,VLOOKUP(CONCATENATE($W$23,TEXT((LEFT($Y14,3)),"000")),'Biomass Carbon Lookup Table'!$A:$N,13,FALSE),0))),0)</f>
        <v>0</v>
      </c>
      <c r="AS14" s="382">
        <f>IF($T$24&gt;0,IF(AND($V$24&gt;0,VLOOKUP(CONCATENATE($W$24,TEXT((LEFT($Y14,3)),"000")),'Biomass Carbon Lookup Table'!$A:$N,13,FALSE)&gt;$V$24),$V$24,IF(AND($V$24&gt;0,VLOOKUP(CONCATENATE($W$24,TEXT((LEFT($Y14,3)),"000")),'Biomass Carbon Lookup Table'!$A:$N,13,FALSE)&lt;$V$24),VLOOKUP(CONCATENATE($W$24,TEXT((LEFT($Y14,3)),"000")),'Biomass Carbon Lookup Table'!$A:$N,13,FALSE),IF($V$24=0,VLOOKUP(CONCATENATE($W$24,TEXT((LEFT($Y14,3)),"000")),'Biomass Carbon Lookup Table'!$A:$N,13,FALSE),0))),0)</f>
        <v>0</v>
      </c>
      <c r="AT14" s="382">
        <f>IF($T$25&gt;0,IF(AND($V$25&gt;0,VLOOKUP(CONCATENATE($W$25,TEXT((LEFT($Y14,3)),"000")),'Biomass Carbon Lookup Table'!$A:$N,13,FALSE)&gt;$V$25),$V$25,IF(AND($V$25&gt;0,VLOOKUP(CONCATENATE($W$25,TEXT((LEFT($Y14,3)),"000")),'Biomass Carbon Lookup Table'!$A:$N,13,FALSE)&lt;$V$25),VLOOKUP(CONCATENATE($W$25,TEXT((LEFT($Y14,3)),"000")),'Biomass Carbon Lookup Table'!$A:$N,13,FALSE),IF($V$25=0,VLOOKUP(CONCATENATE($W$25,TEXT((LEFT($Y14,3)),"000")),'Biomass Carbon Lookup Table'!$A:$N,13,FALSE),0))),0)</f>
        <v>0</v>
      </c>
      <c r="AU14" s="382">
        <f>IF($T$26&gt;0,IF(AND($V$26&gt;0,VLOOKUP(CONCATENATE($W$26,TEXT((LEFT($Y14,3)),"000")),'Biomass Carbon Lookup Table'!$A:$N,13,FALSE)&gt;$V$26),$V$26,IF(AND($V$26&gt;0,VLOOKUP(CONCATENATE($W$26,TEXT((LEFT($Y14,3)),"000")),'Biomass Carbon Lookup Table'!$A:$N,13,FALSE)&lt;$V$26),VLOOKUP(CONCATENATE($W$26,TEXT((LEFT($Y14,3)),"000")),'Biomass Carbon Lookup Table'!$A:$N,13,FALSE),IF($V$26=0,VLOOKUP(CONCATENATE($W$26,TEXT((LEFT($Y14,3)),"000")),'Biomass Carbon Lookup Table'!$A:$N,13,FALSE),0))),0)</f>
        <v>0</v>
      </c>
      <c r="AV14" s="382">
        <f>IF($T$27&gt;0,IF(AND($V$27&gt;0,VLOOKUP(CONCATENATE($W$27,TEXT((LEFT($Y14,3)),"000")),'Biomass Carbon Lookup Table'!$A:$N,13,FALSE)&gt;$V$27),$V$27,IF(AND($V$27&gt;0,VLOOKUP(CONCATENATE($W$27,TEXT((LEFT($Y14,3)),"000")),'Biomass Carbon Lookup Table'!$A:$N,13,FALSE)&lt;$V$27),VLOOKUP(CONCATENATE($W$27,TEXT((LEFT($Y14,3)),"000")),'Biomass Carbon Lookup Table'!$A:$N,13,FALSE),IF($V$27=0,VLOOKUP(CONCATENATE($W$27,TEXT((LEFT($Y14,3)),"000")),'Biomass Carbon Lookup Table'!$A:$N,13,FALSE),0))),0)</f>
        <v>0</v>
      </c>
      <c r="AW14" s="382">
        <f>IF($T$28&gt;0,IF(AND($V$28&gt;0,VLOOKUP(CONCATENATE($W$28,TEXT((LEFT($Y14,3)),"000")),'Biomass Carbon Lookup Table'!$A:$N,13,FALSE)&gt;$V$28),$V$28,IF(AND($V$28&gt;0,VLOOKUP(CONCATENATE($W$28,TEXT((LEFT($Y14,3)),"000")),'Biomass Carbon Lookup Table'!$A:$N,13,FALSE)&lt;$V$28),VLOOKUP(CONCATENATE($W$28,TEXT((LEFT($Y14,3)),"000")),'Biomass Carbon Lookup Table'!$A:$N,13,FALSE),IF($V$28=0,VLOOKUP(CONCATENATE($W$28,TEXT((LEFT($Y14,3)),"000")),'Biomass Carbon Lookup Table'!$A:$N,13,FALSE),0))),0)</f>
        <v>0</v>
      </c>
      <c r="AX14" s="382">
        <f>IF($T$29&gt;0,IF(AND($V$29&gt;0,VLOOKUP(CONCATENATE($W$29,TEXT((LEFT($Y14,3)),"000")),'Biomass Carbon Lookup Table'!$A:$N,13,FALSE)&gt;$V$29),$V$29,IF(AND($V$29&gt;0,VLOOKUP(CONCATENATE($W$29,TEXT((LEFT($Y14,3)),"000")),'Biomass Carbon Lookup Table'!$A:$N,13,FALSE)&lt;$V$29),VLOOKUP(CONCATENATE($W$29,TEXT((LEFT($Y14,3)),"000")),'Biomass Carbon Lookup Table'!$A:$N,13,FALSE),IF($V$29=0,VLOOKUP(CONCATENATE($W$29,TEXT((LEFT($Y14,3)),"000")),'Biomass Carbon Lookup Table'!$A:$N,13,FALSE),0))),0)</f>
        <v>0</v>
      </c>
      <c r="AY14" s="383">
        <v>27.499999999999996</v>
      </c>
      <c r="AZ14" s="384"/>
      <c r="BA14" s="385">
        <f t="shared" si="4"/>
        <v>0</v>
      </c>
      <c r="BB14" s="385">
        <f t="shared" si="14"/>
        <v>0</v>
      </c>
      <c r="BC14" s="385">
        <f t="shared" si="15"/>
        <v>0</v>
      </c>
      <c r="BD14" s="385">
        <f t="shared" si="16"/>
        <v>0</v>
      </c>
      <c r="BE14" s="385">
        <f t="shared" si="17"/>
        <v>0</v>
      </c>
      <c r="BF14" s="385">
        <f t="shared" si="18"/>
        <v>0</v>
      </c>
      <c r="BG14" s="385">
        <f t="shared" si="19"/>
        <v>0</v>
      </c>
      <c r="BH14" s="385">
        <f t="shared" si="5"/>
        <v>0</v>
      </c>
      <c r="BI14" s="386">
        <f t="shared" si="43"/>
        <v>0</v>
      </c>
      <c r="BJ14" s="386">
        <f t="shared" si="20"/>
        <v>0</v>
      </c>
      <c r="BK14" s="386">
        <f t="shared" si="21"/>
        <v>0</v>
      </c>
      <c r="BL14" s="386">
        <f t="shared" si="22"/>
        <v>0</v>
      </c>
      <c r="BM14" s="386">
        <f t="shared" si="23"/>
        <v>0</v>
      </c>
      <c r="BN14" s="386">
        <f t="shared" si="24"/>
        <v>0</v>
      </c>
      <c r="BO14" s="386">
        <f t="shared" si="25"/>
        <v>0</v>
      </c>
      <c r="BP14" s="386">
        <f t="shared" si="26"/>
        <v>0</v>
      </c>
      <c r="BQ14" s="386">
        <f t="shared" si="27"/>
        <v>0</v>
      </c>
      <c r="BR14" s="386">
        <f t="shared" si="28"/>
        <v>0</v>
      </c>
      <c r="BS14" s="386">
        <f t="shared" si="29"/>
        <v>0</v>
      </c>
      <c r="BT14" s="386">
        <f t="shared" si="30"/>
        <v>0</v>
      </c>
      <c r="BU14" s="386">
        <f t="shared" si="31"/>
        <v>0</v>
      </c>
      <c r="BV14" s="386">
        <f t="shared" si="32"/>
        <v>0</v>
      </c>
      <c r="BW14" s="386">
        <f t="shared" si="33"/>
        <v>0</v>
      </c>
      <c r="BX14" s="386">
        <f t="shared" si="34"/>
        <v>0</v>
      </c>
      <c r="BY14" s="386">
        <f t="shared" si="35"/>
        <v>0</v>
      </c>
      <c r="BZ14" s="387">
        <f t="shared" si="7"/>
        <v>0</v>
      </c>
      <c r="CA14" s="315"/>
      <c r="CB14" s="388">
        <v>50</v>
      </c>
      <c r="CC14" s="389">
        <f t="shared" si="8"/>
        <v>0</v>
      </c>
      <c r="CD14" s="389">
        <f t="shared" si="36"/>
        <v>0</v>
      </c>
      <c r="CE14" s="389">
        <f t="shared" si="41"/>
        <v>0</v>
      </c>
      <c r="CF14" s="389">
        <f t="shared" si="9"/>
        <v>0</v>
      </c>
      <c r="CG14" s="389">
        <f t="shared" si="42"/>
        <v>0</v>
      </c>
      <c r="CH14" s="390">
        <v>0</v>
      </c>
      <c r="CI14" s="390">
        <v>0</v>
      </c>
      <c r="CJ14" s="389">
        <f t="shared" si="37"/>
        <v>0</v>
      </c>
      <c r="CK14" s="389">
        <f t="shared" si="38"/>
        <v>0</v>
      </c>
      <c r="CL14" s="391">
        <f t="shared" si="39"/>
        <v>0</v>
      </c>
      <c r="CM14" s="681" t="e">
        <f t="shared" si="40"/>
        <v>#DIV/0!</v>
      </c>
      <c r="CN14" s="319"/>
      <c r="CO14" s="494">
        <v>95</v>
      </c>
      <c r="CP14" s="491">
        <f t="shared" si="44"/>
        <v>75332</v>
      </c>
      <c r="CQ14" s="491">
        <f t="shared" si="45"/>
        <v>78984</v>
      </c>
      <c r="CR14" s="495">
        <f>CJ$23-CJ$21</f>
        <v>0</v>
      </c>
      <c r="CS14" s="495">
        <f>CK$23-CK$21</f>
        <v>0</v>
      </c>
      <c r="CT14" s="493">
        <f t="shared" si="10"/>
        <v>0</v>
      </c>
      <c r="CU14" s="314"/>
      <c r="CV14" s="314"/>
    </row>
    <row r="15" spans="1:100" ht="30" customHeight="1" thickBot="1" x14ac:dyDescent="0.25">
      <c r="A15" s="540" t="s">
        <v>48</v>
      </c>
      <c r="B15" s="540"/>
      <c r="C15" s="541">
        <v>0</v>
      </c>
      <c r="D15" s="542">
        <v>-1.64</v>
      </c>
      <c r="E15" s="543">
        <f t="shared" si="46"/>
        <v>0</v>
      </c>
      <c r="G15" s="552"/>
      <c r="H15" s="612" t="s">
        <v>187</v>
      </c>
      <c r="I15" s="554"/>
      <c r="J15" s="566" t="str">
        <f t="shared" si="2"/>
        <v>Select Species First</v>
      </c>
      <c r="K15" s="556" t="str">
        <f>VLOOKUP(J15,Species_YC_Ranges!$A$3:$C$22,2,FALSE)</f>
        <v>Select_SP</v>
      </c>
      <c r="L15" s="564" t="s">
        <v>291</v>
      </c>
      <c r="M15" s="617" t="str">
        <f t="shared" ca="1" si="11"/>
        <v>NO</v>
      </c>
      <c r="N15" s="554"/>
      <c r="O15" s="553" t="str">
        <f>VLOOKUP(J15,Species_YC_Ranges!$A$3:$C$22,3,FALSE)</f>
        <v>Select_YC</v>
      </c>
      <c r="P15" s="557" t="s">
        <v>291</v>
      </c>
      <c r="Q15" s="617" t="str">
        <f t="shared" ref="Q15:Q29" ca="1" si="47">IF(IFERROR(VLOOKUP(P15,INDIRECT(O15),1,FALSE),"ERROR")="ERROR","ERROR","NO")</f>
        <v>NO</v>
      </c>
      <c r="R15" s="558" t="s">
        <v>240</v>
      </c>
      <c r="S15" s="565">
        <v>0</v>
      </c>
      <c r="T15" s="629">
        <f t="shared" si="3"/>
        <v>0</v>
      </c>
      <c r="U15" s="562">
        <v>0</v>
      </c>
      <c r="V15" s="618">
        <f>IF(U15&gt;0,VLOOKUP(W15,Clearfell_Max_Seq_Values!$A$2:$AK$312,MATCH(U15,Clearfell_Max_Seq_Values!A$2:AK$2,0 ),FALSE),0)</f>
        <v>0</v>
      </c>
      <c r="W15" s="380" t="str">
        <f t="shared" si="13"/>
        <v>SeSelect Species FirstSelect Species FirstNo_thin</v>
      </c>
      <c r="Y15" s="381" t="s">
        <v>10</v>
      </c>
      <c r="Z15" s="382">
        <f>IF($T$5&gt;0,IF(AND($V$5&gt;0,VLOOKUP(CONCATENATE($W$5,TEXT(LEFT($Y15,3),"000")),'Biomass Carbon Lookup Table'!$A:$N,13,FALSE)&gt;$V$5),$V$5,IF(AND($V$5&gt;0,VLOOKUP(CONCATENATE($W$5,TEXT((LEFT($Y15,3)),"000")),'Biomass Carbon Lookup Table'!$A:$N,13,FALSE)&lt;$V$5),VLOOKUP(CONCATENATE($W$5,TEXT((LEFT($Y15,3)),"000")),'Biomass Carbon Lookup Table'!$A:$N,13,FALSE),IF($V$5=0,VLOOKUP(CONCATENATE($W$5,TEXT((LEFT($Y15,3)),"000")),'Biomass Carbon Lookup Table'!$A:$N,13,FALSE),0))),0)</f>
        <v>0</v>
      </c>
      <c r="AA15" s="382">
        <f>IF($T$6&gt;0,IF(AND($V$6&gt;0,VLOOKUP(CONCATENATE($W$6,TEXT((LEFT($Y15,3)),"000")),'Biomass Carbon Lookup Table'!$A:$N,13,FALSE)&gt;$V$6),$V$6,IF(AND($V$6&gt;0,VLOOKUP(CONCATENATE($W$6,TEXT((LEFT($Y15,3)),"000")),'Biomass Carbon Lookup Table'!$A:$N,13,FALSE)&lt;$V$6),VLOOKUP(CONCATENATE($W$6,TEXT((LEFT($Y15,3)),"000")),'Biomass Carbon Lookup Table'!$A:$N,13,FALSE),IF($V$6=0,VLOOKUP(CONCATENATE($W$6,TEXT((LEFT($Y15,3)),"000")),'Biomass Carbon Lookup Table'!$A:$N,13,FALSE),0))),0)</f>
        <v>0</v>
      </c>
      <c r="AB15" s="382">
        <f>IF($T$7&gt;0,IF(AND($V$7&gt;0,VLOOKUP(CONCATENATE($W$7,TEXT((LEFT($Y15,3)),"000")),'Biomass Carbon Lookup Table'!$A:$N,13,FALSE)&gt;$V$7),$V$7,IF(AND($V$7&gt;0,VLOOKUP(CONCATENATE($W$7,TEXT((LEFT($Y15,3)),"000")),'Biomass Carbon Lookup Table'!$A:$N,13,FALSE)&lt;$V$7),VLOOKUP(CONCATENATE($W$7,TEXT((LEFT($Y15,3)),"000")),'Biomass Carbon Lookup Table'!$A:$N,13,FALSE),IF($V$7=0,VLOOKUP(CONCATENATE($W$7,TEXT((LEFT($Y15,3)),"000")),'Biomass Carbon Lookup Table'!$A:$N,13,FALSE),0))),0)</f>
        <v>0</v>
      </c>
      <c r="AC15" s="382">
        <f>IF($T$8&gt;0,IF(AND($V$8&gt;0,VLOOKUP(CONCATENATE($W$8,TEXT((LEFT($Y15,3)),"000")),'Biomass Carbon Lookup Table'!$A$1:$N$13121,13,FALSE)&gt;$V$8),$V$8,IF(AND($V$8&gt;0,VLOOKUP(CONCATENATE($W$8,TEXT((LEFT($Y15,3)),"000")),'Biomass Carbon Lookup Table'!$A$1:$N$13121,13,FALSE)&lt;$V$8),VLOOKUP(CONCATENATE($W$8,TEXT((LEFT($Y15,3)),"000")),'Biomass Carbon Lookup Table'!$A$1:$N$13121,13,FALSE),IF($V$8=0,VLOOKUP(CONCATENATE($W$8,TEXT((LEFT($Y15,3)),"000")),'Biomass Carbon Lookup Table'!$A$1:$N$13121,13,FALSE),0))),0)</f>
        <v>0</v>
      </c>
      <c r="AD15" s="382">
        <f>IF($T$9&gt;0,IF(AND($V$9&gt;0,VLOOKUP(CONCATENATE($W$9,TEXT((LEFT($Y15,3)),"000")),'Biomass Carbon Lookup Table'!$A:$N,13,FALSE)&gt;$V$9),$V$9,IF(AND($V$9&gt;0,VLOOKUP(CONCATENATE($W$9,TEXT((LEFT($Y15,3)),"000")),'Biomass Carbon Lookup Table'!$A:$N,13,FALSE)&lt;$V$9),VLOOKUP(CONCATENATE($W$9,TEXT((LEFT($Y15,3)),"000")),'Biomass Carbon Lookup Table'!$A:$N,13,FALSE),IF($V$9=0,VLOOKUP(CONCATENATE($W$9,TEXT((LEFT($Y15,3)),"000")),'Biomass Carbon Lookup Table'!$A:$N,13,FALSE),0))),0)</f>
        <v>0</v>
      </c>
      <c r="AE15" s="382">
        <f>IF($T$10&gt;0,IF(AND($V$10&gt;0,VLOOKUP(CONCATENATE($W$10,TEXT((LEFT($Y15,3)),"000")),'Biomass Carbon Lookup Table'!$A:$N,13,FALSE)&gt;$V$10),$V$10,IF(AND($V$10&gt;0,VLOOKUP(CONCATENATE($W$10,TEXT((LEFT($Y15,3)),"000")),'Biomass Carbon Lookup Table'!$A:$N,13,FALSE)&lt;$V$10),VLOOKUP(CONCATENATE($W$10,TEXT((LEFT($Y15,3)),"000")),'Biomass Carbon Lookup Table'!$A:$N,13,FALSE),IF($V$10=0,VLOOKUP(CONCATENATE($W$10,TEXT((LEFT($Y15,3)),"000")),'Biomass Carbon Lookup Table'!$A:$N,13,FALSE),0))),0)</f>
        <v>0</v>
      </c>
      <c r="AF15" s="382">
        <f>IF($T$11&gt;0,IF(AND($V$11&gt;0,VLOOKUP(CONCATENATE($W$11,TEXT((LEFT($Y15,3)),"000")),'[1]Biomass Carbon Lookup Table'!$A:$N,13,FALSE)&gt;$V$11),$V$11,IF(AND($V$11&gt;0,VLOOKUP(CONCATENATE($W$11,TEXT((LEFT($Y15,3)),"000")),'[1]Biomass Carbon Lookup Table'!$A:$N,13,FALSE)&lt;$V$11),VLOOKUP(CONCATENATE($W$11,TEXT((LEFT($Y15,3)),"000")),'[1]Biomass Carbon Lookup Table'!$A:$N,13,FALSE),IF($V$11=0,VLOOKUP(CONCATENATE($W$11,TEXT((LEFT($Y15,3)),"000")),'[1]Biomass Carbon Lookup Table'!$A:$N,13,FALSE),0))),0)</f>
        <v>0</v>
      </c>
      <c r="AG15" s="382">
        <f>IF($T$12&gt;0,IF(AND($V$12&gt;0,VLOOKUP(CONCATENATE($W$12,TEXT((LEFT($Y15,3)),"000")),'Biomass Carbon Lookup Table'!$A:$N,13,FALSE)&gt;$V$12),$V$12,IF(AND($V$12&gt;0,VLOOKUP(CONCATENATE($W$12,TEXT((LEFT($Y15,3)),"000")),'Biomass Carbon Lookup Table'!$A:$N,13,FALSE)&lt;$V$12),VLOOKUP(CONCATENATE($W$12,TEXT((LEFT($Y15,3)),"000")),'Biomass Carbon Lookup Table'!$A:$N,13,FALSE),IF($V$12=0,VLOOKUP(CONCATENATE($W$12,TEXT((LEFT($Y15,3)),"000")),'Biomass Carbon Lookup Table'!$A:$N,13,FALSE),0))),0)</f>
        <v>0</v>
      </c>
      <c r="AH15" s="382">
        <f>IF($T$13&gt;0,IF(AND($V$13&gt;0,VLOOKUP(CONCATENATE($W$13,TEXT((LEFT($Y15,3)),"000")),'Biomass Carbon Lookup Table'!$A:$N,13,FALSE)&gt;$V$13),$V$13,IF(AND($V$13&gt;0,VLOOKUP(CONCATENATE($W$13,TEXT((LEFT($Y15,3)),"000")),'Biomass Carbon Lookup Table'!$A:$N,13,FALSE)&lt;$V$13),VLOOKUP(CONCATENATE($W$13,TEXT((LEFT($Y15,3)),"000")),'Biomass Carbon Lookup Table'!$A:$N,13,FALSE),IF($V$13=0,VLOOKUP(CONCATENATE($W$13,TEXT((LEFT($Y15,3)),"000")),'Biomass Carbon Lookup Table'!$A:$N,13,FALSE),0))),0)</f>
        <v>0</v>
      </c>
      <c r="AI15" s="382">
        <f>IF($T$14&gt;0,IF(AND($V$14&gt;0,VLOOKUP(CONCATENATE($W$14,TEXT((LEFT($Y15,3)),"000")),'Biomass Carbon Lookup Table'!$A:$N,13,FALSE)&gt;$V$14),$V$14,IF(AND($V$14&gt;0,VLOOKUP(CONCATENATE($W$14,TEXT((LEFT($Y15,3)),"000")),'Biomass Carbon Lookup Table'!$A:$N,13,FALSE)&lt;$V$14),VLOOKUP(CONCATENATE($W$14,TEXT((LEFT($Y15,3)),"000")),'Biomass Carbon Lookup Table'!$A:$N,13,FALSE),IF($V$14=0,VLOOKUP(CONCATENATE($W$14,TEXT((LEFT($Y15,3)),"000")),'Biomass Carbon Lookup Table'!$A:$N,13,FALSE),0))),0)</f>
        <v>0</v>
      </c>
      <c r="AJ15" s="382">
        <f>IF($T$15&gt;0,IF(AND($V$15&gt;0,VLOOKUP(CONCATENATE($W$15,TEXT((LEFT($Y15,3)),"000")),'Biomass Carbon Lookup Table'!$A:$N,13,FALSE)&gt;$V$15),$V$15,IF(AND($V$15&gt;0,VLOOKUP(CONCATENATE($W$15,TEXT((LEFT($Y15,3)),"000")),'Biomass Carbon Lookup Table'!$A:$N,13,FALSE)&lt;$V$15),VLOOKUP(CONCATENATE($W$15,TEXT((LEFT($Y15,3)),"000")),'Biomass Carbon Lookup Table'!$A:$N,13,FALSE),IF($V$15=0,VLOOKUP(CONCATENATE($W$15,TEXT((LEFT($Y15,3)),"000")),'Biomass Carbon Lookup Table'!$A:$N,13,FALSE),0))),0)</f>
        <v>0</v>
      </c>
      <c r="AK15" s="382">
        <f>IF($T$16&gt;0,IF(AND($V$16&gt;0,VLOOKUP(CONCATENATE($W$16,TEXT((LEFT($Y15,3)),"000")),'Biomass Carbon Lookup Table'!$A:$N,13,FALSE)&gt;$V$16),$V$16,IF(AND($V$16&gt;0,VLOOKUP(CONCATENATE($W$16,TEXT((LEFT($Y15,3)),"000")),'Biomass Carbon Lookup Table'!$A:$N,13,FALSE)&lt;$V$16),VLOOKUP(CONCATENATE($W$16,TEXT((LEFT($Y15,3)),"000")),'Biomass Carbon Lookup Table'!$A:$N,13,FALSE),IF($V$16=0,VLOOKUP(CONCATENATE($W$16,TEXT((LEFT($Y15,3)),"000")),'Biomass Carbon Lookup Table'!$A:$N,13,FALSE),0))),0)</f>
        <v>0</v>
      </c>
      <c r="AL15" s="382">
        <f>IF($T$17&gt;0,IF(AND($V$17&gt;0,VLOOKUP(CONCATENATE($W$17,TEXT((LEFT($Y15,3)),"000")),'Biomass Carbon Lookup Table'!$A:$N,13,FALSE)&gt;$V$17),$V$17,IF(AND($V$17&gt;0,VLOOKUP(CONCATENATE($W$17,TEXT((LEFT($Y15,3)),"000")),'Biomass Carbon Lookup Table'!$A:$N,13,FALSE)&lt;$V$17),VLOOKUP(CONCATENATE($W$17,TEXT((LEFT($Y15,3)),"000")),'Biomass Carbon Lookup Table'!$A:$N,13,FALSE),IF($V$17=0,VLOOKUP(CONCATENATE($W$17,TEXT((LEFT($Y15,3)),"000")),'Biomass Carbon Lookup Table'!$A:$N,13,FALSE),0))),0)</f>
        <v>0</v>
      </c>
      <c r="AM15" s="382">
        <f>IF($T$18&gt;0,IF(AND($V$18&gt;0,VLOOKUP(CONCATENATE($W$18,TEXT((LEFT($Y15,3)),"000")),'Biomass Carbon Lookup Table'!$A:$N,13,FALSE)&gt;$V$18),$V$18,IF(AND($V$18&gt;0,VLOOKUP(CONCATENATE($W$18,TEXT((LEFT($Y15,3)),"000")),'Biomass Carbon Lookup Table'!$A:$N,13,FALSE)&lt;$V$18),VLOOKUP(CONCATENATE($W$18,TEXT((LEFT($Y15,3)),"000")),'Biomass Carbon Lookup Table'!$A:$N,13,FALSE),IF($V$18=0,VLOOKUP(CONCATENATE($W$18,TEXT((LEFT($Y15,3)),"000")),'Biomass Carbon Lookup Table'!$A:$N,13,FALSE),0))),0)</f>
        <v>0</v>
      </c>
      <c r="AN15" s="382">
        <f>IF($T$19&gt;0,IF(AND($V$19&gt;0,VLOOKUP(CONCATENATE($W$19,TEXT((LEFT($Y15,3)),"000")),'Biomass Carbon Lookup Table'!$A:$N,13,FALSE)&gt;$V$19),$V$19,IF(AND($V$19&gt;0,VLOOKUP(CONCATENATE($W$19,TEXT((LEFT($Y15,3)),"000")),'Biomass Carbon Lookup Table'!$A:$N,13,FALSE)&lt;$V$19),VLOOKUP(CONCATENATE($W$19,TEXT((LEFT($Y15,3)),"000")),'Biomass Carbon Lookup Table'!$A:$N,13,FALSE),IF($V$19=0,VLOOKUP(CONCATENATE($W$19,TEXT((LEFT($Y15,3)),"000")),'Biomass Carbon Lookup Table'!$A:$N,13,FALSE),0))),0)</f>
        <v>0</v>
      </c>
      <c r="AO15" s="382">
        <f>IF($T$20&gt;0,IF(AND($V$20&gt;0,VLOOKUP(CONCATENATE($W$20,TEXT((LEFT($Y15,3)),"000")),'Biomass Carbon Lookup Table'!$A:$N,13,FALSE)&gt;$V$20),$V$20,IF(AND($V$20&gt;0,VLOOKUP(CONCATENATE($W$20,TEXT((LEFT($Y15,3)),"000")),'Biomass Carbon Lookup Table'!$A:$N,13,FALSE)&lt;$V$20),VLOOKUP(CONCATENATE($W$20,TEXT((LEFT($Y15,3)),"000")),'Biomass Carbon Lookup Table'!$A:$N,13,FALSE),IF($V$20=0,VLOOKUP(CONCATENATE($W$20,TEXT((LEFT($Y15,3)),"000")),'Biomass Carbon Lookup Table'!$A:$N,13,FALSE),0))),0)</f>
        <v>0</v>
      </c>
      <c r="AP15" s="382">
        <f>IF($T$21&gt;0,IF(AND($V$21&gt;0,VLOOKUP(CONCATENATE($W$21,TEXT((LEFT($Y15,3)),"000")),'Biomass Carbon Lookup Table'!$A:$N,13,FALSE)&gt;$V$21),$V$21,IF(AND($V$21&gt;0,VLOOKUP(CONCATENATE($W$21,TEXT((LEFT($Y15,3)),"000")),'Biomass Carbon Lookup Table'!$A:$N,13,FALSE)&lt;$V$21),VLOOKUP(CONCATENATE($W$21,TEXT((LEFT($Y15,3)),"000")),'Biomass Carbon Lookup Table'!$A:$N,13,FALSE),IF($V$21=0,VLOOKUP(CONCATENATE($W$21,TEXT((LEFT($Y15,3)),"000")),'Biomass Carbon Lookup Table'!$A:$N,13,FALSE),0))),0)</f>
        <v>0</v>
      </c>
      <c r="AQ15" s="382">
        <f>IF($T$22&gt;0,IF(AND($V$22&gt;0,VLOOKUP(CONCATENATE($W$22,TEXT((LEFT($Y15,3)),"000")),'Biomass Carbon Lookup Table'!$A:$N,13,FALSE)&gt;$V$22),$V$22,IF(AND($V$22&gt;0,VLOOKUP(CONCATENATE($W$22,TEXT((LEFT($Y15,3)),"000")),'Biomass Carbon Lookup Table'!$A:$N,13,FALSE)&lt;$V$22),VLOOKUP(CONCATENATE($W$22,TEXT((LEFT($Y15,3)),"000")),'Biomass Carbon Lookup Table'!$A:$N,13,FALSE),IF($V$22=0,VLOOKUP(CONCATENATE($W$22,TEXT((LEFT($Y15,3)),"000")),'Biomass Carbon Lookup Table'!$A:$N,13,FALSE),0))),0)</f>
        <v>0</v>
      </c>
      <c r="AR15" s="382">
        <f>IF($T$23&gt;0,IF(AND($V$23&gt;0,VLOOKUP(CONCATENATE($W$23,TEXT((LEFT($Y15,3)),"000")),'Biomass Carbon Lookup Table'!$A:$N,13,FALSE)&gt;$V$23),$V$23,IF(AND($V$23&gt;0,VLOOKUP(CONCATENATE($W$23,TEXT((LEFT($Y15,3)),"000")),'Biomass Carbon Lookup Table'!$A:$N,13,FALSE)&lt;$V$23),VLOOKUP(CONCATENATE($W$23,TEXT((LEFT($Y15,3)),"000")),'Biomass Carbon Lookup Table'!$A:$N,13,FALSE),IF($V$23=0,VLOOKUP(CONCATENATE($W$23,TEXT((LEFT($Y15,3)),"000")),'Biomass Carbon Lookup Table'!$A:$N,13,FALSE),0))),0)</f>
        <v>0</v>
      </c>
      <c r="AS15" s="382">
        <f>IF($T$24&gt;0,IF(AND($V$24&gt;0,VLOOKUP(CONCATENATE($W$24,TEXT((LEFT($Y15,3)),"000")),'Biomass Carbon Lookup Table'!$A:$N,13,FALSE)&gt;$V$24),$V$24,IF(AND($V$24&gt;0,VLOOKUP(CONCATENATE($W$24,TEXT((LEFT($Y15,3)),"000")),'Biomass Carbon Lookup Table'!$A:$N,13,FALSE)&lt;$V$24),VLOOKUP(CONCATENATE($W$24,TEXT((LEFT($Y15,3)),"000")),'Biomass Carbon Lookup Table'!$A:$N,13,FALSE),IF($V$24=0,VLOOKUP(CONCATENATE($W$24,TEXT((LEFT($Y15,3)),"000")),'Biomass Carbon Lookup Table'!$A:$N,13,FALSE),0))),0)</f>
        <v>0</v>
      </c>
      <c r="AT15" s="382">
        <f>IF($T$25&gt;0,IF(AND($V$25&gt;0,VLOOKUP(CONCATENATE($W$25,TEXT((LEFT($Y15,3)),"000")),'Biomass Carbon Lookup Table'!$A:$N,13,FALSE)&gt;$V$25),$V$25,IF(AND($V$25&gt;0,VLOOKUP(CONCATENATE($W$25,TEXT((LEFT($Y15,3)),"000")),'Biomass Carbon Lookup Table'!$A:$N,13,FALSE)&lt;$V$25),VLOOKUP(CONCATENATE($W$25,TEXT((LEFT($Y15,3)),"000")),'Biomass Carbon Lookup Table'!$A:$N,13,FALSE),IF($V$25=0,VLOOKUP(CONCATENATE($W$25,TEXT((LEFT($Y15,3)),"000")),'Biomass Carbon Lookup Table'!$A:$N,13,FALSE),0))),0)</f>
        <v>0</v>
      </c>
      <c r="AU15" s="382">
        <f>IF($T$26&gt;0,IF(AND($V$26&gt;0,VLOOKUP(CONCATENATE($W$26,TEXT((LEFT($Y15,3)),"000")),'Biomass Carbon Lookup Table'!$A:$N,13,FALSE)&gt;$V$26),$V$26,IF(AND($V$26&gt;0,VLOOKUP(CONCATENATE($W$26,TEXT((LEFT($Y15,3)),"000")),'Biomass Carbon Lookup Table'!$A:$N,13,FALSE)&lt;$V$26),VLOOKUP(CONCATENATE($W$26,TEXT((LEFT($Y15,3)),"000")),'Biomass Carbon Lookup Table'!$A:$N,13,FALSE),IF($V$26=0,VLOOKUP(CONCATENATE($W$26,TEXT((LEFT($Y15,3)),"000")),'Biomass Carbon Lookup Table'!$A:$N,13,FALSE),0))),0)</f>
        <v>0</v>
      </c>
      <c r="AV15" s="382">
        <f>IF($T$27&gt;0,IF(AND($V$27&gt;0,VLOOKUP(CONCATENATE($W$27,TEXT((LEFT($Y15,3)),"000")),'Biomass Carbon Lookup Table'!$A:$N,13,FALSE)&gt;$V$27),$V$27,IF(AND($V$27&gt;0,VLOOKUP(CONCATENATE($W$27,TEXT((LEFT($Y15,3)),"000")),'Biomass Carbon Lookup Table'!$A:$N,13,FALSE)&lt;$V$27),VLOOKUP(CONCATENATE($W$27,TEXT((LEFT($Y15,3)),"000")),'Biomass Carbon Lookup Table'!$A:$N,13,FALSE),IF($V$27=0,VLOOKUP(CONCATENATE($W$27,TEXT((LEFT($Y15,3)),"000")),'Biomass Carbon Lookup Table'!$A:$N,13,FALSE),0))),0)</f>
        <v>0</v>
      </c>
      <c r="AW15" s="382">
        <f>IF($T$28&gt;0,IF(AND($V$28&gt;0,VLOOKUP(CONCATENATE($W$28,TEXT((LEFT($Y15,3)),"000")),'Biomass Carbon Lookup Table'!$A:$N,13,FALSE)&gt;$V$28),$V$28,IF(AND($V$28&gt;0,VLOOKUP(CONCATENATE($W$28,TEXT((LEFT($Y15,3)),"000")),'Biomass Carbon Lookup Table'!$A:$N,13,FALSE)&lt;$V$28),VLOOKUP(CONCATENATE($W$28,TEXT((LEFT($Y15,3)),"000")),'Biomass Carbon Lookup Table'!$A:$N,13,FALSE),IF($V$28=0,VLOOKUP(CONCATENATE($W$28,TEXT((LEFT($Y15,3)),"000")),'Biomass Carbon Lookup Table'!$A:$N,13,FALSE),0))),0)</f>
        <v>0</v>
      </c>
      <c r="AX15" s="382">
        <f>IF($T$29&gt;0,IF(AND($V$29&gt;0,VLOOKUP(CONCATENATE($W$29,TEXT((LEFT($Y15,3)),"000")),'Biomass Carbon Lookup Table'!$A:$N,13,FALSE)&gt;$V$29),$V$29,IF(AND($V$29&gt;0,VLOOKUP(CONCATENATE($W$29,TEXT((LEFT($Y15,3)),"000")),'Biomass Carbon Lookup Table'!$A:$N,13,FALSE)&lt;$V$29),VLOOKUP(CONCATENATE($W$29,TEXT((LEFT($Y15,3)),"000")),'Biomass Carbon Lookup Table'!$A:$N,13,FALSE),IF($V$29=0,VLOOKUP(CONCATENATE($W$29,TEXT((LEFT($Y15,3)),"000")),'Biomass Carbon Lookup Table'!$A:$N,13,FALSE),0))),0)</f>
        <v>0</v>
      </c>
      <c r="AY15" s="383">
        <v>29.333333333333329</v>
      </c>
      <c r="AZ15" s="384"/>
      <c r="BA15" s="385">
        <f t="shared" si="4"/>
        <v>0</v>
      </c>
      <c r="BB15" s="385">
        <f t="shared" si="14"/>
        <v>0</v>
      </c>
      <c r="BC15" s="385">
        <f t="shared" si="15"/>
        <v>0</v>
      </c>
      <c r="BD15" s="385">
        <f t="shared" si="16"/>
        <v>0</v>
      </c>
      <c r="BE15" s="385">
        <f t="shared" si="17"/>
        <v>0</v>
      </c>
      <c r="BF15" s="385">
        <f t="shared" si="18"/>
        <v>0</v>
      </c>
      <c r="BG15" s="385">
        <f t="shared" si="19"/>
        <v>0</v>
      </c>
      <c r="BH15" s="385">
        <f t="shared" si="5"/>
        <v>0</v>
      </c>
      <c r="BI15" s="386">
        <f t="shared" si="43"/>
        <v>0</v>
      </c>
      <c r="BJ15" s="386">
        <f t="shared" si="20"/>
        <v>0</v>
      </c>
      <c r="BK15" s="386">
        <f t="shared" si="21"/>
        <v>0</v>
      </c>
      <c r="BL15" s="386">
        <f t="shared" si="22"/>
        <v>0</v>
      </c>
      <c r="BM15" s="386">
        <f t="shared" si="23"/>
        <v>0</v>
      </c>
      <c r="BN15" s="386">
        <f t="shared" si="24"/>
        <v>0</v>
      </c>
      <c r="BO15" s="386">
        <f t="shared" si="25"/>
        <v>0</v>
      </c>
      <c r="BP15" s="386">
        <f t="shared" si="26"/>
        <v>0</v>
      </c>
      <c r="BQ15" s="386">
        <f t="shared" si="27"/>
        <v>0</v>
      </c>
      <c r="BR15" s="386">
        <f t="shared" si="28"/>
        <v>0</v>
      </c>
      <c r="BS15" s="386">
        <f t="shared" si="29"/>
        <v>0</v>
      </c>
      <c r="BT15" s="386">
        <f t="shared" si="30"/>
        <v>0</v>
      </c>
      <c r="BU15" s="386">
        <f t="shared" si="31"/>
        <v>0</v>
      </c>
      <c r="BV15" s="386">
        <f t="shared" si="32"/>
        <v>0</v>
      </c>
      <c r="BW15" s="386">
        <f t="shared" si="33"/>
        <v>0</v>
      </c>
      <c r="BX15" s="386">
        <f t="shared" si="34"/>
        <v>0</v>
      </c>
      <c r="BY15" s="386">
        <f t="shared" si="35"/>
        <v>0</v>
      </c>
      <c r="BZ15" s="387">
        <f t="shared" si="7"/>
        <v>0</v>
      </c>
      <c r="CA15" s="315"/>
      <c r="CB15" s="388">
        <v>55</v>
      </c>
      <c r="CC15" s="389">
        <f t="shared" si="8"/>
        <v>0</v>
      </c>
      <c r="CD15" s="389">
        <f t="shared" si="36"/>
        <v>0</v>
      </c>
      <c r="CE15" s="389">
        <f t="shared" si="41"/>
        <v>0</v>
      </c>
      <c r="CF15" s="389">
        <f t="shared" si="9"/>
        <v>0</v>
      </c>
      <c r="CG15" s="389">
        <f t="shared" si="42"/>
        <v>0</v>
      </c>
      <c r="CH15" s="390">
        <v>0</v>
      </c>
      <c r="CI15" s="390">
        <v>0</v>
      </c>
      <c r="CJ15" s="389">
        <f t="shared" si="37"/>
        <v>0</v>
      </c>
      <c r="CK15" s="389">
        <f t="shared" si="38"/>
        <v>0</v>
      </c>
      <c r="CL15" s="391">
        <f t="shared" si="39"/>
        <v>0</v>
      </c>
      <c r="CM15" s="681" t="e">
        <f t="shared" si="40"/>
        <v>#DIV/0!</v>
      </c>
      <c r="CN15" s="319"/>
      <c r="CO15" s="496">
        <v>100</v>
      </c>
      <c r="CP15" s="497">
        <f t="shared" si="44"/>
        <v>78985</v>
      </c>
      <c r="CQ15" s="497">
        <f>DATE(YEAR(CP15)+5,MONTH(CP15), DAY(CP15)-1)</f>
        <v>80810</v>
      </c>
      <c r="CR15" s="498">
        <f>CJ$24-CJ$23</f>
        <v>0</v>
      </c>
      <c r="CS15" s="498">
        <f>CK$24-CK$23</f>
        <v>0</v>
      </c>
      <c r="CT15" s="499">
        <f t="shared" si="10"/>
        <v>0</v>
      </c>
      <c r="CU15" s="314"/>
      <c r="CV15" s="314"/>
    </row>
    <row r="16" spans="1:100" ht="30" customHeight="1" thickBot="1" x14ac:dyDescent="0.25">
      <c r="A16" s="544" t="s">
        <v>49</v>
      </c>
      <c r="B16" s="544"/>
      <c r="C16" s="545">
        <v>0</v>
      </c>
      <c r="D16" s="546">
        <v>-1E-3</v>
      </c>
      <c r="E16" s="543">
        <f t="shared" si="46"/>
        <v>0</v>
      </c>
      <c r="G16" s="552"/>
      <c r="H16" s="612" t="s">
        <v>187</v>
      </c>
      <c r="I16" s="554"/>
      <c r="J16" s="566" t="str">
        <f t="shared" si="2"/>
        <v>Select Species First</v>
      </c>
      <c r="K16" s="556" t="str">
        <f>VLOOKUP(J16,Species_YC_Ranges!$A$3:$C$22,2,FALSE)</f>
        <v>Select_SP</v>
      </c>
      <c r="L16" s="564" t="s">
        <v>291</v>
      </c>
      <c r="M16" s="617" t="str">
        <f t="shared" ca="1" si="11"/>
        <v>NO</v>
      </c>
      <c r="N16" s="554"/>
      <c r="O16" s="553" t="str">
        <f>VLOOKUP(J16,Species_YC_Ranges!$A$3:$C$22,3,FALSE)</f>
        <v>Select_YC</v>
      </c>
      <c r="P16" s="557" t="s">
        <v>291</v>
      </c>
      <c r="Q16" s="617" t="str">
        <f t="shared" ca="1" si="47"/>
        <v>NO</v>
      </c>
      <c r="R16" s="558" t="s">
        <v>240</v>
      </c>
      <c r="S16" s="565">
        <v>0</v>
      </c>
      <c r="T16" s="629">
        <f t="shared" si="3"/>
        <v>0</v>
      </c>
      <c r="U16" s="562">
        <v>0</v>
      </c>
      <c r="V16" s="618">
        <f>IF(U16&gt;0,VLOOKUP(W16,Clearfell_Max_Seq_Values!$A$2:$AK$312,MATCH(U16,Clearfell_Max_Seq_Values!A$2:AK$2,0 ),FALSE),0)</f>
        <v>0</v>
      </c>
      <c r="W16" s="380" t="str">
        <f t="shared" si="13"/>
        <v>SeSelect Species FirstSelect Species FirstNo_thin</v>
      </c>
      <c r="Y16" s="381" t="s">
        <v>11</v>
      </c>
      <c r="Z16" s="382">
        <f>IF($T$5&gt;0,IF(AND($V$5&gt;0,VLOOKUP(CONCATENATE($W$5,TEXT(LEFT($Y16,3),"000")),'Biomass Carbon Lookup Table'!$A:$N,13,FALSE)&gt;$V$5),$V$5,IF(AND($V$5&gt;0,VLOOKUP(CONCATENATE($W$5,TEXT((LEFT($Y16,3)),"000")),'Biomass Carbon Lookup Table'!$A:$N,13,FALSE)&lt;$V$5),VLOOKUP(CONCATENATE($W$5,TEXT((LEFT($Y16,3)),"000")),'Biomass Carbon Lookup Table'!$A:$N,13,FALSE),IF($V$5=0,VLOOKUP(CONCATENATE($W$5,TEXT((LEFT($Y16,3)),"000")),'Biomass Carbon Lookup Table'!$A:$N,13,FALSE),0))),0)</f>
        <v>0</v>
      </c>
      <c r="AA16" s="382">
        <f>IF($T$6&gt;0,IF(AND($V$6&gt;0,VLOOKUP(CONCATENATE($W$6,TEXT((LEFT($Y16,3)),"000")),'Biomass Carbon Lookup Table'!$A:$N,13,FALSE)&gt;$V$6),$V$6,IF(AND($V$6&gt;0,VLOOKUP(CONCATENATE($W$6,TEXT((LEFT($Y16,3)),"000")),'Biomass Carbon Lookup Table'!$A:$N,13,FALSE)&lt;$V$6),VLOOKUP(CONCATENATE($W$6,TEXT((LEFT($Y16,3)),"000")),'Biomass Carbon Lookup Table'!$A:$N,13,FALSE),IF($V$6=0,VLOOKUP(CONCATENATE($W$6,TEXT((LEFT($Y16,3)),"000")),'Biomass Carbon Lookup Table'!$A:$N,13,FALSE),0))),0)</f>
        <v>0</v>
      </c>
      <c r="AB16" s="382">
        <f>IF($T$7&gt;0,IF(AND($V$7&gt;0,VLOOKUP(CONCATENATE($W$7,TEXT((LEFT($Y16,3)),"000")),'Biomass Carbon Lookup Table'!$A:$N,13,FALSE)&gt;$V$7),$V$7,IF(AND($V$7&gt;0,VLOOKUP(CONCATENATE($W$7,TEXT((LEFT($Y16,3)),"000")),'Biomass Carbon Lookup Table'!$A:$N,13,FALSE)&lt;$V$7),VLOOKUP(CONCATENATE($W$7,TEXT((LEFT($Y16,3)),"000")),'Biomass Carbon Lookup Table'!$A:$N,13,FALSE),IF($V$7=0,VLOOKUP(CONCATENATE($W$7,TEXT((LEFT($Y16,3)),"000")),'Biomass Carbon Lookup Table'!$A:$N,13,FALSE),0))),0)</f>
        <v>0</v>
      </c>
      <c r="AC16" s="382">
        <f>IF($T$8&gt;0,IF(AND($V$8&gt;0,VLOOKUP(CONCATENATE($W$8,TEXT((LEFT($Y16,3)),"000")),'Biomass Carbon Lookup Table'!$A$1:$N$13121,13,FALSE)&gt;$V$8),$V$8,IF(AND($V$8&gt;0,VLOOKUP(CONCATENATE($W$8,TEXT((LEFT($Y16,3)),"000")),'Biomass Carbon Lookup Table'!$A$1:$N$13121,13,FALSE)&lt;$V$8),VLOOKUP(CONCATENATE($W$8,TEXT((LEFT($Y16,3)),"000")),'Biomass Carbon Lookup Table'!$A$1:$N$13121,13,FALSE),IF($V$8=0,VLOOKUP(CONCATENATE($W$8,TEXT((LEFT($Y16,3)),"000")),'Biomass Carbon Lookup Table'!$A$1:$N$13121,13,FALSE),0))),0)</f>
        <v>0</v>
      </c>
      <c r="AD16" s="382">
        <f>IF($T$9&gt;0,IF(AND($V$9&gt;0,VLOOKUP(CONCATENATE($W$9,TEXT((LEFT($Y16,3)),"000")),'Biomass Carbon Lookup Table'!$A:$N,13,FALSE)&gt;$V$9),$V$9,IF(AND($V$9&gt;0,VLOOKUP(CONCATENATE($W$9,TEXT((LEFT($Y16,3)),"000")),'Biomass Carbon Lookup Table'!$A:$N,13,FALSE)&lt;$V$9),VLOOKUP(CONCATENATE($W$9,TEXT((LEFT($Y16,3)),"000")),'Biomass Carbon Lookup Table'!$A:$N,13,FALSE),IF($V$9=0,VLOOKUP(CONCATENATE($W$9,TEXT((LEFT($Y16,3)),"000")),'Biomass Carbon Lookup Table'!$A:$N,13,FALSE),0))),0)</f>
        <v>0</v>
      </c>
      <c r="AE16" s="382">
        <f>IF($T$10&gt;0,IF(AND($V$10&gt;0,VLOOKUP(CONCATENATE($W$10,TEXT((LEFT($Y16,3)),"000")),'Biomass Carbon Lookup Table'!$A:$N,13,FALSE)&gt;$V$10),$V$10,IF(AND($V$10&gt;0,VLOOKUP(CONCATENATE($W$10,TEXT((LEFT($Y16,3)),"000")),'Biomass Carbon Lookup Table'!$A:$N,13,FALSE)&lt;$V$10),VLOOKUP(CONCATENATE($W$10,TEXT((LEFT($Y16,3)),"000")),'Biomass Carbon Lookup Table'!$A:$N,13,FALSE),IF($V$10=0,VLOOKUP(CONCATENATE($W$10,TEXT((LEFT($Y16,3)),"000")),'Biomass Carbon Lookup Table'!$A:$N,13,FALSE),0))),0)</f>
        <v>0</v>
      </c>
      <c r="AF16" s="382">
        <f>IF($T$11&gt;0,IF(AND($V$11&gt;0,VLOOKUP(CONCATENATE($W$11,TEXT((LEFT($Y16,3)),"000")),'[1]Biomass Carbon Lookup Table'!$A:$N,13,FALSE)&gt;$V$11),$V$11,IF(AND($V$11&gt;0,VLOOKUP(CONCATENATE($W$11,TEXT((LEFT($Y16,3)),"000")),'[1]Biomass Carbon Lookup Table'!$A:$N,13,FALSE)&lt;$V$11),VLOOKUP(CONCATENATE($W$11,TEXT((LEFT($Y16,3)),"000")),'[1]Biomass Carbon Lookup Table'!$A:$N,13,FALSE),IF($V$11=0,VLOOKUP(CONCATENATE($W$11,TEXT((LEFT($Y16,3)),"000")),'[1]Biomass Carbon Lookup Table'!$A:$N,13,FALSE),0))),0)</f>
        <v>0</v>
      </c>
      <c r="AG16" s="382">
        <f>IF($T$12&gt;0,IF(AND($V$12&gt;0,VLOOKUP(CONCATENATE($W$12,TEXT((LEFT($Y16,3)),"000")),'Biomass Carbon Lookup Table'!$A:$N,13,FALSE)&gt;$V$12),$V$12,IF(AND($V$12&gt;0,VLOOKUP(CONCATENATE($W$12,TEXT((LEFT($Y16,3)),"000")),'Biomass Carbon Lookup Table'!$A:$N,13,FALSE)&lt;$V$12),VLOOKUP(CONCATENATE($W$12,TEXT((LEFT($Y16,3)),"000")),'Biomass Carbon Lookup Table'!$A:$N,13,FALSE),IF($V$12=0,VLOOKUP(CONCATENATE($W$12,TEXT((LEFT($Y16,3)),"000")),'Biomass Carbon Lookup Table'!$A:$N,13,FALSE),0))),0)</f>
        <v>0</v>
      </c>
      <c r="AH16" s="382">
        <f>IF($T$13&gt;0,IF(AND($V$13&gt;0,VLOOKUP(CONCATENATE($W$13,TEXT((LEFT($Y16,3)),"000")),'Biomass Carbon Lookup Table'!$A:$N,13,FALSE)&gt;$V$13),$V$13,IF(AND($V$13&gt;0,VLOOKUP(CONCATENATE($W$13,TEXT((LEFT($Y16,3)),"000")),'Biomass Carbon Lookup Table'!$A:$N,13,FALSE)&lt;$V$13),VLOOKUP(CONCATENATE($W$13,TEXT((LEFT($Y16,3)),"000")),'Biomass Carbon Lookup Table'!$A:$N,13,FALSE),IF($V$13=0,VLOOKUP(CONCATENATE($W$13,TEXT((LEFT($Y16,3)),"000")),'Biomass Carbon Lookup Table'!$A:$N,13,FALSE),0))),0)</f>
        <v>0</v>
      </c>
      <c r="AI16" s="382">
        <f>IF($T$14&gt;0,IF(AND($V$14&gt;0,VLOOKUP(CONCATENATE($W$14,TEXT((LEFT($Y16,3)),"000")),'Biomass Carbon Lookup Table'!$A:$N,13,FALSE)&gt;$V$14),$V$14,IF(AND($V$14&gt;0,VLOOKUP(CONCATENATE($W$14,TEXT((LEFT($Y16,3)),"000")),'Biomass Carbon Lookup Table'!$A:$N,13,FALSE)&lt;$V$14),VLOOKUP(CONCATENATE($W$14,TEXT((LEFT($Y16,3)),"000")),'Biomass Carbon Lookup Table'!$A:$N,13,FALSE),IF($V$14=0,VLOOKUP(CONCATENATE($W$14,TEXT((LEFT($Y16,3)),"000")),'Biomass Carbon Lookup Table'!$A:$N,13,FALSE),0))),0)</f>
        <v>0</v>
      </c>
      <c r="AJ16" s="382">
        <f>IF($T$15&gt;0,IF(AND($V$15&gt;0,VLOOKUP(CONCATENATE($W$15,TEXT((LEFT($Y16,3)),"000")),'Biomass Carbon Lookup Table'!$A:$N,13,FALSE)&gt;$V$15),$V$15,IF(AND($V$15&gt;0,VLOOKUP(CONCATENATE($W$15,TEXT((LEFT($Y16,3)),"000")),'Biomass Carbon Lookup Table'!$A:$N,13,FALSE)&lt;$V$15),VLOOKUP(CONCATENATE($W$15,TEXT((LEFT($Y16,3)),"000")),'Biomass Carbon Lookup Table'!$A:$N,13,FALSE),IF($V$15=0,VLOOKUP(CONCATENATE($W$15,TEXT((LEFT($Y16,3)),"000")),'Biomass Carbon Lookup Table'!$A:$N,13,FALSE),0))),0)</f>
        <v>0</v>
      </c>
      <c r="AK16" s="382">
        <f>IF($T$16&gt;0,IF(AND($V$16&gt;0,VLOOKUP(CONCATENATE($W$16,TEXT((LEFT($Y16,3)),"000")),'Biomass Carbon Lookup Table'!$A:$N,13,FALSE)&gt;$V$16),$V$16,IF(AND($V$16&gt;0,VLOOKUP(CONCATENATE($W$16,TEXT((LEFT($Y16,3)),"000")),'Biomass Carbon Lookup Table'!$A:$N,13,FALSE)&lt;$V$16),VLOOKUP(CONCATENATE($W$16,TEXT((LEFT($Y16,3)),"000")),'Biomass Carbon Lookup Table'!$A:$N,13,FALSE),IF($V$16=0,VLOOKUP(CONCATENATE($W$16,TEXT((LEFT($Y16,3)),"000")),'Biomass Carbon Lookup Table'!$A:$N,13,FALSE),0))),0)</f>
        <v>0</v>
      </c>
      <c r="AL16" s="382">
        <f>IF($T$17&gt;0,IF(AND($V$17&gt;0,VLOOKUP(CONCATENATE($W$17,TEXT((LEFT($Y16,3)),"000")),'Biomass Carbon Lookup Table'!$A:$N,13,FALSE)&gt;$V$17),$V$17,IF(AND($V$17&gt;0,VLOOKUP(CONCATENATE($W$17,TEXT((LEFT($Y16,3)),"000")),'Biomass Carbon Lookup Table'!$A:$N,13,FALSE)&lt;$V$17),VLOOKUP(CONCATENATE($W$17,TEXT((LEFT($Y16,3)),"000")),'Biomass Carbon Lookup Table'!$A:$N,13,FALSE),IF($V$17=0,VLOOKUP(CONCATENATE($W$17,TEXT((LEFT($Y16,3)),"000")),'Biomass Carbon Lookup Table'!$A:$N,13,FALSE),0))),0)</f>
        <v>0</v>
      </c>
      <c r="AM16" s="382">
        <f>IF($T$18&gt;0,IF(AND($V$18&gt;0,VLOOKUP(CONCATENATE($W$18,TEXT((LEFT($Y16,3)),"000")),'Biomass Carbon Lookup Table'!$A:$N,13,FALSE)&gt;$V$18),$V$18,IF(AND($V$18&gt;0,VLOOKUP(CONCATENATE($W$18,TEXT((LEFT($Y16,3)),"000")),'Biomass Carbon Lookup Table'!$A:$N,13,FALSE)&lt;$V$18),VLOOKUP(CONCATENATE($W$18,TEXT((LEFT($Y16,3)),"000")),'Biomass Carbon Lookup Table'!$A:$N,13,FALSE),IF($V$18=0,VLOOKUP(CONCATENATE($W$18,TEXT((LEFT($Y16,3)),"000")),'Biomass Carbon Lookup Table'!$A:$N,13,FALSE),0))),0)</f>
        <v>0</v>
      </c>
      <c r="AN16" s="382">
        <f>IF($T$19&gt;0,IF(AND($V$19&gt;0,VLOOKUP(CONCATENATE($W$19,TEXT((LEFT($Y16,3)),"000")),'Biomass Carbon Lookup Table'!$A:$N,13,FALSE)&gt;$V$19),$V$19,IF(AND($V$19&gt;0,VLOOKUP(CONCATENATE($W$19,TEXT((LEFT($Y16,3)),"000")),'Biomass Carbon Lookup Table'!$A:$N,13,FALSE)&lt;$V$19),VLOOKUP(CONCATENATE($W$19,TEXT((LEFT($Y16,3)),"000")),'Biomass Carbon Lookup Table'!$A:$N,13,FALSE),IF($V$19=0,VLOOKUP(CONCATENATE($W$19,TEXT((LEFT($Y16,3)),"000")),'Biomass Carbon Lookup Table'!$A:$N,13,FALSE),0))),0)</f>
        <v>0</v>
      </c>
      <c r="AO16" s="382">
        <f>IF($T$20&gt;0,IF(AND($V$20&gt;0,VLOOKUP(CONCATENATE($W$20,TEXT((LEFT($Y16,3)),"000")),'Biomass Carbon Lookup Table'!$A:$N,13,FALSE)&gt;$V$20),$V$20,IF(AND($V$20&gt;0,VLOOKUP(CONCATENATE($W$20,TEXT((LEFT($Y16,3)),"000")),'Biomass Carbon Lookup Table'!$A:$N,13,FALSE)&lt;$V$20),VLOOKUP(CONCATENATE($W$20,TEXT((LEFT($Y16,3)),"000")),'Biomass Carbon Lookup Table'!$A:$N,13,FALSE),IF($V$20=0,VLOOKUP(CONCATENATE($W$20,TEXT((LEFT($Y16,3)),"000")),'Biomass Carbon Lookup Table'!$A:$N,13,FALSE),0))),0)</f>
        <v>0</v>
      </c>
      <c r="AP16" s="382">
        <f>IF($T$21&gt;0,IF(AND($V$21&gt;0,VLOOKUP(CONCATENATE($W$21,TEXT((LEFT($Y16,3)),"000")),'Biomass Carbon Lookup Table'!$A:$N,13,FALSE)&gt;$V$21),$V$21,IF(AND($V$21&gt;0,VLOOKUP(CONCATENATE($W$21,TEXT((LEFT($Y16,3)),"000")),'Biomass Carbon Lookup Table'!$A:$N,13,FALSE)&lt;$V$21),VLOOKUP(CONCATENATE($W$21,TEXT((LEFT($Y16,3)),"000")),'Biomass Carbon Lookup Table'!$A:$N,13,FALSE),IF($V$21=0,VLOOKUP(CONCATENATE($W$21,TEXT((LEFT($Y16,3)),"000")),'Biomass Carbon Lookup Table'!$A:$N,13,FALSE),0))),0)</f>
        <v>0</v>
      </c>
      <c r="AQ16" s="382">
        <f>IF($T$22&gt;0,IF(AND($V$22&gt;0,VLOOKUP(CONCATENATE($W$22,TEXT((LEFT($Y16,3)),"000")),'Biomass Carbon Lookup Table'!$A:$N,13,FALSE)&gt;$V$22),$V$22,IF(AND($V$22&gt;0,VLOOKUP(CONCATENATE($W$22,TEXT((LEFT($Y16,3)),"000")),'Biomass Carbon Lookup Table'!$A:$N,13,FALSE)&lt;$V$22),VLOOKUP(CONCATENATE($W$22,TEXT((LEFT($Y16,3)),"000")),'Biomass Carbon Lookup Table'!$A:$N,13,FALSE),IF($V$22=0,VLOOKUP(CONCATENATE($W$22,TEXT((LEFT($Y16,3)),"000")),'Biomass Carbon Lookup Table'!$A:$N,13,FALSE),0))),0)</f>
        <v>0</v>
      </c>
      <c r="AR16" s="382">
        <f>IF($T$23&gt;0,IF(AND($V$23&gt;0,VLOOKUP(CONCATENATE($W$23,TEXT((LEFT($Y16,3)),"000")),'Biomass Carbon Lookup Table'!$A:$N,13,FALSE)&gt;$V$23),$V$23,IF(AND($V$23&gt;0,VLOOKUP(CONCATENATE($W$23,TEXT((LEFT($Y16,3)),"000")),'Biomass Carbon Lookup Table'!$A:$N,13,FALSE)&lt;$V$23),VLOOKUP(CONCATENATE($W$23,TEXT((LEFT($Y16,3)),"000")),'Biomass Carbon Lookup Table'!$A:$N,13,FALSE),IF($V$23=0,VLOOKUP(CONCATENATE($W$23,TEXT((LEFT($Y16,3)),"000")),'Biomass Carbon Lookup Table'!$A:$N,13,FALSE),0))),0)</f>
        <v>0</v>
      </c>
      <c r="AS16" s="382">
        <f>IF($T$24&gt;0,IF(AND($V$24&gt;0,VLOOKUP(CONCATENATE($W$24,TEXT((LEFT($Y16,3)),"000")),'Biomass Carbon Lookup Table'!$A:$N,13,FALSE)&gt;$V$24),$V$24,IF(AND($V$24&gt;0,VLOOKUP(CONCATENATE($W$24,TEXT((LEFT($Y16,3)),"000")),'Biomass Carbon Lookup Table'!$A:$N,13,FALSE)&lt;$V$24),VLOOKUP(CONCATENATE($W$24,TEXT((LEFT($Y16,3)),"000")),'Biomass Carbon Lookup Table'!$A:$N,13,FALSE),IF($V$24=0,VLOOKUP(CONCATENATE($W$24,TEXT((LEFT($Y16,3)),"000")),'Biomass Carbon Lookup Table'!$A:$N,13,FALSE),0))),0)</f>
        <v>0</v>
      </c>
      <c r="AT16" s="382">
        <f>IF($T$25&gt;0,IF(AND($V$25&gt;0,VLOOKUP(CONCATENATE($W$25,TEXT((LEFT($Y16,3)),"000")),'Biomass Carbon Lookup Table'!$A:$N,13,FALSE)&gt;$V$25),$V$25,IF(AND($V$25&gt;0,VLOOKUP(CONCATENATE($W$25,TEXT((LEFT($Y16,3)),"000")),'Biomass Carbon Lookup Table'!$A:$N,13,FALSE)&lt;$V$25),VLOOKUP(CONCATENATE($W$25,TEXT((LEFT($Y16,3)),"000")),'Biomass Carbon Lookup Table'!$A:$N,13,FALSE),IF($V$25=0,VLOOKUP(CONCATENATE($W$25,TEXT((LEFT($Y16,3)),"000")),'Biomass Carbon Lookup Table'!$A:$N,13,FALSE),0))),0)</f>
        <v>0</v>
      </c>
      <c r="AU16" s="382">
        <f>IF($T$26&gt;0,IF(AND($V$26&gt;0,VLOOKUP(CONCATENATE($W$26,TEXT((LEFT($Y16,3)),"000")),'Biomass Carbon Lookup Table'!$A:$N,13,FALSE)&gt;$V$26),$V$26,IF(AND($V$26&gt;0,VLOOKUP(CONCATENATE($W$26,TEXT((LEFT($Y16,3)),"000")),'Biomass Carbon Lookup Table'!$A:$N,13,FALSE)&lt;$V$26),VLOOKUP(CONCATENATE($W$26,TEXT((LEFT($Y16,3)),"000")),'Biomass Carbon Lookup Table'!$A:$N,13,FALSE),IF($V$26=0,VLOOKUP(CONCATENATE($W$26,TEXT((LEFT($Y16,3)),"000")),'Biomass Carbon Lookup Table'!$A:$N,13,FALSE),0))),0)</f>
        <v>0</v>
      </c>
      <c r="AV16" s="382">
        <f>IF($T$27&gt;0,IF(AND($V$27&gt;0,VLOOKUP(CONCATENATE($W$27,TEXT((LEFT($Y16,3)),"000")),'Biomass Carbon Lookup Table'!$A:$N,13,FALSE)&gt;$V$27),$V$27,IF(AND($V$27&gt;0,VLOOKUP(CONCATENATE($W$27,TEXT((LEFT($Y16,3)),"000")),'Biomass Carbon Lookup Table'!$A:$N,13,FALSE)&lt;$V$27),VLOOKUP(CONCATENATE($W$27,TEXT((LEFT($Y16,3)),"000")),'Biomass Carbon Lookup Table'!$A:$N,13,FALSE),IF($V$27=0,VLOOKUP(CONCATENATE($W$27,TEXT((LEFT($Y16,3)),"000")),'Biomass Carbon Lookup Table'!$A:$N,13,FALSE),0))),0)</f>
        <v>0</v>
      </c>
      <c r="AW16" s="382">
        <f>IF($T$28&gt;0,IF(AND($V$28&gt;0,VLOOKUP(CONCATENATE($W$28,TEXT((LEFT($Y16,3)),"000")),'Biomass Carbon Lookup Table'!$A:$N,13,FALSE)&gt;$V$28),$V$28,IF(AND($V$28&gt;0,VLOOKUP(CONCATENATE($W$28,TEXT((LEFT($Y16,3)),"000")),'Biomass Carbon Lookup Table'!$A:$N,13,FALSE)&lt;$V$28),VLOOKUP(CONCATENATE($W$28,TEXT((LEFT($Y16,3)),"000")),'Biomass Carbon Lookup Table'!$A:$N,13,FALSE),IF($V$28=0,VLOOKUP(CONCATENATE($W$28,TEXT((LEFT($Y16,3)),"000")),'Biomass Carbon Lookup Table'!$A:$N,13,FALSE),0))),0)</f>
        <v>0</v>
      </c>
      <c r="AX16" s="382">
        <f>IF($T$29&gt;0,IF(AND($V$29&gt;0,VLOOKUP(CONCATENATE($W$29,TEXT((LEFT($Y16,3)),"000")),'Biomass Carbon Lookup Table'!$A:$N,13,FALSE)&gt;$V$29),$V$29,IF(AND($V$29&gt;0,VLOOKUP(CONCATENATE($W$29,TEXT((LEFT($Y16,3)),"000")),'Biomass Carbon Lookup Table'!$A:$N,13,FALSE)&lt;$V$29),VLOOKUP(CONCATENATE($W$29,TEXT((LEFT($Y16,3)),"000")),'Biomass Carbon Lookup Table'!$A:$N,13,FALSE),IF($V$29=0,VLOOKUP(CONCATENATE($W$29,TEXT((LEFT($Y16,3)),"000")),'Biomass Carbon Lookup Table'!$A:$N,13,FALSE),0))),0)</f>
        <v>0</v>
      </c>
      <c r="AY16" s="383">
        <v>31.166666666666661</v>
      </c>
      <c r="AZ16" s="384"/>
      <c r="BA16" s="385">
        <f t="shared" si="4"/>
        <v>0</v>
      </c>
      <c r="BB16" s="385">
        <f t="shared" si="14"/>
        <v>0</v>
      </c>
      <c r="BC16" s="385">
        <f t="shared" si="15"/>
        <v>0</v>
      </c>
      <c r="BD16" s="385">
        <f t="shared" si="16"/>
        <v>0</v>
      </c>
      <c r="BE16" s="385">
        <f t="shared" si="17"/>
        <v>0</v>
      </c>
      <c r="BF16" s="385">
        <f t="shared" si="18"/>
        <v>0</v>
      </c>
      <c r="BG16" s="385">
        <f t="shared" si="19"/>
        <v>0</v>
      </c>
      <c r="BH16" s="385">
        <f t="shared" si="5"/>
        <v>0</v>
      </c>
      <c r="BI16" s="386">
        <f t="shared" si="43"/>
        <v>0</v>
      </c>
      <c r="BJ16" s="386">
        <f t="shared" si="20"/>
        <v>0</v>
      </c>
      <c r="BK16" s="386">
        <f t="shared" si="21"/>
        <v>0</v>
      </c>
      <c r="BL16" s="386">
        <f t="shared" si="22"/>
        <v>0</v>
      </c>
      <c r="BM16" s="386">
        <f t="shared" si="23"/>
        <v>0</v>
      </c>
      <c r="BN16" s="386">
        <f t="shared" si="24"/>
        <v>0</v>
      </c>
      <c r="BO16" s="386">
        <f t="shared" si="25"/>
        <v>0</v>
      </c>
      <c r="BP16" s="386">
        <f t="shared" si="26"/>
        <v>0</v>
      </c>
      <c r="BQ16" s="386">
        <f t="shared" si="27"/>
        <v>0</v>
      </c>
      <c r="BR16" s="386">
        <f t="shared" si="28"/>
        <v>0</v>
      </c>
      <c r="BS16" s="386">
        <f t="shared" si="29"/>
        <v>0</v>
      </c>
      <c r="BT16" s="386">
        <f t="shared" si="30"/>
        <v>0</v>
      </c>
      <c r="BU16" s="386">
        <f t="shared" si="31"/>
        <v>0</v>
      </c>
      <c r="BV16" s="386">
        <f t="shared" si="32"/>
        <v>0</v>
      </c>
      <c r="BW16" s="386">
        <f t="shared" si="33"/>
        <v>0</v>
      </c>
      <c r="BX16" s="386">
        <f t="shared" si="34"/>
        <v>0</v>
      </c>
      <c r="BY16" s="386">
        <f t="shared" si="35"/>
        <v>0</v>
      </c>
      <c r="BZ16" s="387">
        <f t="shared" si="7"/>
        <v>0</v>
      </c>
      <c r="CA16" s="315"/>
      <c r="CB16" s="388">
        <v>60</v>
      </c>
      <c r="CC16" s="389">
        <f t="shared" si="8"/>
        <v>0</v>
      </c>
      <c r="CD16" s="389">
        <f t="shared" si="36"/>
        <v>0</v>
      </c>
      <c r="CE16" s="389">
        <f t="shared" si="41"/>
        <v>0</v>
      </c>
      <c r="CF16" s="389">
        <f t="shared" si="9"/>
        <v>0</v>
      </c>
      <c r="CG16" s="389">
        <f t="shared" si="42"/>
        <v>0</v>
      </c>
      <c r="CH16" s="390">
        <v>0</v>
      </c>
      <c r="CI16" s="390">
        <v>0</v>
      </c>
      <c r="CJ16" s="389">
        <f t="shared" si="37"/>
        <v>0</v>
      </c>
      <c r="CK16" s="389">
        <f t="shared" si="38"/>
        <v>0</v>
      </c>
      <c r="CL16" s="391">
        <f t="shared" si="39"/>
        <v>0</v>
      </c>
      <c r="CM16" s="681" t="e">
        <f t="shared" si="40"/>
        <v>#DIV/0!</v>
      </c>
      <c r="CN16" s="319"/>
      <c r="CO16" s="397" t="s">
        <v>158</v>
      </c>
      <c r="CP16" s="398"/>
      <c r="CQ16" s="398"/>
      <c r="CR16" s="398">
        <f>SUM(CR5:CR15)</f>
        <v>0</v>
      </c>
      <c r="CS16" s="398">
        <f>SUM(CS5:CS15)</f>
        <v>0</v>
      </c>
      <c r="CT16" s="399">
        <f>SUM(CT5:CT15)</f>
        <v>0</v>
      </c>
      <c r="CU16" s="314"/>
      <c r="CV16" s="314"/>
    </row>
    <row r="17" spans="1:100" ht="30" customHeight="1" thickBot="1" x14ac:dyDescent="0.25">
      <c r="A17" s="770" t="s">
        <v>60</v>
      </c>
      <c r="B17" s="772"/>
      <c r="C17" s="707" t="s">
        <v>73</v>
      </c>
      <c r="D17" s="534" t="s">
        <v>87</v>
      </c>
      <c r="E17" s="547" t="s">
        <v>84</v>
      </c>
      <c r="G17" s="552"/>
      <c r="H17" s="612" t="s">
        <v>187</v>
      </c>
      <c r="I17" s="554"/>
      <c r="J17" s="566" t="str">
        <f t="shared" si="2"/>
        <v>Select Species First</v>
      </c>
      <c r="K17" s="556" t="str">
        <f>VLOOKUP(J17,Species_YC_Ranges!$A$3:$C$22,2,FALSE)</f>
        <v>Select_SP</v>
      </c>
      <c r="L17" s="564" t="s">
        <v>291</v>
      </c>
      <c r="M17" s="617" t="str">
        <f t="shared" ca="1" si="11"/>
        <v>NO</v>
      </c>
      <c r="N17" s="554"/>
      <c r="O17" s="553" t="str">
        <f>VLOOKUP(J17,Species_YC_Ranges!$A$3:$C$22,3,FALSE)</f>
        <v>Select_YC</v>
      </c>
      <c r="P17" s="557" t="s">
        <v>291</v>
      </c>
      <c r="Q17" s="617" t="str">
        <f t="shared" ca="1" si="47"/>
        <v>NO</v>
      </c>
      <c r="R17" s="558" t="s">
        <v>240</v>
      </c>
      <c r="S17" s="565">
        <v>0</v>
      </c>
      <c r="T17" s="629">
        <f t="shared" si="3"/>
        <v>0</v>
      </c>
      <c r="U17" s="562">
        <v>0</v>
      </c>
      <c r="V17" s="618">
        <f>IF(U17&gt;0,VLOOKUP(W17,Clearfell_Max_Seq_Values!$A$2:$AK$312,MATCH(U17,Clearfell_Max_Seq_Values!A$2:AK$2,0 ),FALSE),0)</f>
        <v>0</v>
      </c>
      <c r="W17" s="380" t="str">
        <f t="shared" si="13"/>
        <v>SeSelect Species FirstSelect Species FirstNo_thin</v>
      </c>
      <c r="Y17" s="381" t="s">
        <v>12</v>
      </c>
      <c r="Z17" s="382">
        <f>IF($T$5&gt;0,IF(AND($V$5&gt;0,VLOOKUP(CONCATENATE($W$5,TEXT(LEFT($Y17,3),"000")),'Biomass Carbon Lookup Table'!$A:$N,13,FALSE)&gt;$V$5),$V$5,IF(AND($V$5&gt;0,VLOOKUP(CONCATENATE($W$5,TEXT((LEFT($Y17,3)),"000")),'Biomass Carbon Lookup Table'!$A:$N,13,FALSE)&lt;$V$5),VLOOKUP(CONCATENATE($W$5,TEXT((LEFT($Y17,3)),"000")),'Biomass Carbon Lookup Table'!$A:$N,13,FALSE),IF($V$5=0,VLOOKUP(CONCATENATE($W$5,TEXT((LEFT($Y17,3)),"000")),'Biomass Carbon Lookup Table'!$A:$N,13,FALSE),0))),0)</f>
        <v>0</v>
      </c>
      <c r="AA17" s="382">
        <f>IF($T$6&gt;0,IF(AND($V$6&gt;0,VLOOKUP(CONCATENATE($W$6,TEXT((LEFT($Y17,3)),"000")),'Biomass Carbon Lookup Table'!$A:$N,13,FALSE)&gt;$V$6),$V$6,IF(AND($V$6&gt;0,VLOOKUP(CONCATENATE($W$6,TEXT((LEFT($Y17,3)),"000")),'Biomass Carbon Lookup Table'!$A:$N,13,FALSE)&lt;$V$6),VLOOKUP(CONCATENATE($W$6,TEXT((LEFT($Y17,3)),"000")),'Biomass Carbon Lookup Table'!$A:$N,13,FALSE),IF($V$6=0,VLOOKUP(CONCATENATE($W$6,TEXT((LEFT($Y17,3)),"000")),'Biomass Carbon Lookup Table'!$A:$N,13,FALSE),0))),0)</f>
        <v>0</v>
      </c>
      <c r="AB17" s="382">
        <f>IF($T$7&gt;0,IF(AND($V$7&gt;0,VLOOKUP(CONCATENATE($W$7,TEXT((LEFT($Y17,3)),"000")),'Biomass Carbon Lookup Table'!$A:$N,13,FALSE)&gt;$V$7),$V$7,IF(AND($V$7&gt;0,VLOOKUP(CONCATENATE($W$7,TEXT((LEFT($Y17,3)),"000")),'Biomass Carbon Lookup Table'!$A:$N,13,FALSE)&lt;$V$7),VLOOKUP(CONCATENATE($W$7,TEXT((LEFT($Y17,3)),"000")),'Biomass Carbon Lookup Table'!$A:$N,13,FALSE),IF($V$7=0,VLOOKUP(CONCATENATE($W$7,TEXT((LEFT($Y17,3)),"000")),'Biomass Carbon Lookup Table'!$A:$N,13,FALSE),0))),0)</f>
        <v>0</v>
      </c>
      <c r="AC17" s="382">
        <f>IF($T$8&gt;0,IF(AND($V$8&gt;0,VLOOKUP(CONCATENATE($W$8,TEXT((LEFT($Y17,3)),"000")),'Biomass Carbon Lookup Table'!$A$1:$N$13121,13,FALSE)&gt;$V$8),$V$8,IF(AND($V$8&gt;0,VLOOKUP(CONCATENATE($W$8,TEXT((LEFT($Y17,3)),"000")),'Biomass Carbon Lookup Table'!$A$1:$N$13121,13,FALSE)&lt;$V$8),VLOOKUP(CONCATENATE($W$8,TEXT((LEFT($Y17,3)),"000")),'Biomass Carbon Lookup Table'!$A$1:$N$13121,13,FALSE),IF($V$8=0,VLOOKUP(CONCATENATE($W$8,TEXT((LEFT($Y17,3)),"000")),'Biomass Carbon Lookup Table'!$A$1:$N$13121,13,FALSE),0))),0)</f>
        <v>0</v>
      </c>
      <c r="AD17" s="382">
        <f>IF($T$9&gt;0,IF(AND($V$9&gt;0,VLOOKUP(CONCATENATE($W$9,TEXT((LEFT($Y17,3)),"000")),'Biomass Carbon Lookup Table'!$A:$N,13,FALSE)&gt;$V$9),$V$9,IF(AND($V$9&gt;0,VLOOKUP(CONCATENATE($W$9,TEXT((LEFT($Y17,3)),"000")),'Biomass Carbon Lookup Table'!$A:$N,13,FALSE)&lt;$V$9),VLOOKUP(CONCATENATE($W$9,TEXT((LEFT($Y17,3)),"000")),'Biomass Carbon Lookup Table'!$A:$N,13,FALSE),IF($V$9=0,VLOOKUP(CONCATENATE($W$9,TEXT((LEFT($Y17,3)),"000")),'Biomass Carbon Lookup Table'!$A:$N,13,FALSE),0))),0)</f>
        <v>0</v>
      </c>
      <c r="AE17" s="382">
        <f>IF($T$10&gt;0,IF(AND($V$10&gt;0,VLOOKUP(CONCATENATE($W$10,TEXT((LEFT($Y17,3)),"000")),'Biomass Carbon Lookup Table'!$A:$N,13,FALSE)&gt;$V$10),$V$10,IF(AND($V$10&gt;0,VLOOKUP(CONCATENATE($W$10,TEXT((LEFT($Y17,3)),"000")),'Biomass Carbon Lookup Table'!$A:$N,13,FALSE)&lt;$V$10),VLOOKUP(CONCATENATE($W$10,TEXT((LEFT($Y17,3)),"000")),'Biomass Carbon Lookup Table'!$A:$N,13,FALSE),IF($V$10=0,VLOOKUP(CONCATENATE($W$10,TEXT((LEFT($Y17,3)),"000")),'Biomass Carbon Lookup Table'!$A:$N,13,FALSE),0))),0)</f>
        <v>0</v>
      </c>
      <c r="AF17" s="382">
        <f>IF($T$11&gt;0,IF(AND($V$11&gt;0,VLOOKUP(CONCATENATE($W$11,TEXT((LEFT($Y17,3)),"000")),'[1]Biomass Carbon Lookup Table'!$A:$N,13,FALSE)&gt;$V$11),$V$11,IF(AND($V$11&gt;0,VLOOKUP(CONCATENATE($W$11,TEXT((LEFT($Y17,3)),"000")),'[1]Biomass Carbon Lookup Table'!$A:$N,13,FALSE)&lt;$V$11),VLOOKUP(CONCATENATE($W$11,TEXT((LEFT($Y17,3)),"000")),'[1]Biomass Carbon Lookup Table'!$A:$N,13,FALSE),IF($V$11=0,VLOOKUP(CONCATENATE($W$11,TEXT((LEFT($Y17,3)),"000")),'[1]Biomass Carbon Lookup Table'!$A:$N,13,FALSE),0))),0)</f>
        <v>0</v>
      </c>
      <c r="AG17" s="382">
        <f>IF($T$12&gt;0,IF(AND($V$12&gt;0,VLOOKUP(CONCATENATE($W$12,TEXT((LEFT($Y17,3)),"000")),'Biomass Carbon Lookup Table'!$A:$N,13,FALSE)&gt;$V$12),$V$12,IF(AND($V$12&gt;0,VLOOKUP(CONCATENATE($W$12,TEXT((LEFT($Y17,3)),"000")),'Biomass Carbon Lookup Table'!$A:$N,13,FALSE)&lt;$V$12),VLOOKUP(CONCATENATE($W$12,TEXT((LEFT($Y17,3)),"000")),'Biomass Carbon Lookup Table'!$A:$N,13,FALSE),IF($V$12=0,VLOOKUP(CONCATENATE($W$12,TEXT((LEFT($Y17,3)),"000")),'Biomass Carbon Lookup Table'!$A:$N,13,FALSE),0))),0)</f>
        <v>0</v>
      </c>
      <c r="AH17" s="382">
        <f>IF($T$13&gt;0,IF(AND($V$13&gt;0,VLOOKUP(CONCATENATE($W$13,TEXT((LEFT($Y17,3)),"000")),'Biomass Carbon Lookup Table'!$A:$N,13,FALSE)&gt;$V$13),$V$13,IF(AND($V$13&gt;0,VLOOKUP(CONCATENATE($W$13,TEXT((LEFT($Y17,3)),"000")),'Biomass Carbon Lookup Table'!$A:$N,13,FALSE)&lt;$V$13),VLOOKUP(CONCATENATE($W$13,TEXT((LEFT($Y17,3)),"000")),'Biomass Carbon Lookup Table'!$A:$N,13,FALSE),IF($V$13=0,VLOOKUP(CONCATENATE($W$13,TEXT((LEFT($Y17,3)),"000")),'Biomass Carbon Lookup Table'!$A:$N,13,FALSE),0))),0)</f>
        <v>0</v>
      </c>
      <c r="AI17" s="382">
        <f>IF($T$14&gt;0,IF(AND($V$14&gt;0,VLOOKUP(CONCATENATE($W$14,TEXT((LEFT($Y17,3)),"000")),'Biomass Carbon Lookup Table'!$A:$N,13,FALSE)&gt;$V$14),$V$14,IF(AND($V$14&gt;0,VLOOKUP(CONCATENATE($W$14,TEXT((LEFT($Y17,3)),"000")),'Biomass Carbon Lookup Table'!$A:$N,13,FALSE)&lt;$V$14),VLOOKUP(CONCATENATE($W$14,TEXT((LEFT($Y17,3)),"000")),'Biomass Carbon Lookup Table'!$A:$N,13,FALSE),IF($V$14=0,VLOOKUP(CONCATENATE($W$14,TEXT((LEFT($Y17,3)),"000")),'Biomass Carbon Lookup Table'!$A:$N,13,FALSE),0))),0)</f>
        <v>0</v>
      </c>
      <c r="AJ17" s="382">
        <f>IF($T$15&gt;0,IF(AND($V$15&gt;0,VLOOKUP(CONCATENATE($W$15,TEXT((LEFT($Y17,3)),"000")),'Biomass Carbon Lookup Table'!$A:$N,13,FALSE)&gt;$V$15),$V$15,IF(AND($V$15&gt;0,VLOOKUP(CONCATENATE($W$15,TEXT((LEFT($Y17,3)),"000")),'Biomass Carbon Lookup Table'!$A:$N,13,FALSE)&lt;$V$15),VLOOKUP(CONCATENATE($W$15,TEXT((LEFT($Y17,3)),"000")),'Biomass Carbon Lookup Table'!$A:$N,13,FALSE),IF($V$15=0,VLOOKUP(CONCATENATE($W$15,TEXT((LEFT($Y17,3)),"000")),'Biomass Carbon Lookup Table'!$A:$N,13,FALSE),0))),0)</f>
        <v>0</v>
      </c>
      <c r="AK17" s="382">
        <f>IF($T$16&gt;0,IF(AND($V$16&gt;0,VLOOKUP(CONCATENATE($W$16,TEXT((LEFT($Y17,3)),"000")),'Biomass Carbon Lookup Table'!$A:$N,13,FALSE)&gt;$V$16),$V$16,IF(AND($V$16&gt;0,VLOOKUP(CONCATENATE($W$16,TEXT((LEFT($Y17,3)),"000")),'Biomass Carbon Lookup Table'!$A:$N,13,FALSE)&lt;$V$16),VLOOKUP(CONCATENATE($W$16,TEXT((LEFT($Y17,3)),"000")),'Biomass Carbon Lookup Table'!$A:$N,13,FALSE),IF($V$16=0,VLOOKUP(CONCATENATE($W$16,TEXT((LEFT($Y17,3)),"000")),'Biomass Carbon Lookup Table'!$A:$N,13,FALSE),0))),0)</f>
        <v>0</v>
      </c>
      <c r="AL17" s="382">
        <f>IF($T$17&gt;0,IF(AND($V$17&gt;0,VLOOKUP(CONCATENATE($W$17,TEXT((LEFT($Y17,3)),"000")),'Biomass Carbon Lookup Table'!$A:$N,13,FALSE)&gt;$V$17),$V$17,IF(AND($V$17&gt;0,VLOOKUP(CONCATENATE($W$17,TEXT((LEFT($Y17,3)),"000")),'Biomass Carbon Lookup Table'!$A:$N,13,FALSE)&lt;$V$17),VLOOKUP(CONCATENATE($W$17,TEXT((LEFT($Y17,3)),"000")),'Biomass Carbon Lookup Table'!$A:$N,13,FALSE),IF($V$17=0,VLOOKUP(CONCATENATE($W$17,TEXT((LEFT($Y17,3)),"000")),'Biomass Carbon Lookup Table'!$A:$N,13,FALSE),0))),0)</f>
        <v>0</v>
      </c>
      <c r="AM17" s="382">
        <f>IF($T$18&gt;0,IF(AND($V$18&gt;0,VLOOKUP(CONCATENATE($W$18,TEXT((LEFT($Y17,3)),"000")),'Biomass Carbon Lookup Table'!$A:$N,13,FALSE)&gt;$V$18),$V$18,IF(AND($V$18&gt;0,VLOOKUP(CONCATENATE($W$18,TEXT((LEFT($Y17,3)),"000")),'Biomass Carbon Lookup Table'!$A:$N,13,FALSE)&lt;$V$18),VLOOKUP(CONCATENATE($W$18,TEXT((LEFT($Y17,3)),"000")),'Biomass Carbon Lookup Table'!$A:$N,13,FALSE),IF($V$18=0,VLOOKUP(CONCATENATE($W$18,TEXT((LEFT($Y17,3)),"000")),'Biomass Carbon Lookup Table'!$A:$N,13,FALSE),0))),0)</f>
        <v>0</v>
      </c>
      <c r="AN17" s="382">
        <f>IF($T$19&gt;0,IF(AND($V$19&gt;0,VLOOKUP(CONCATENATE($W$19,TEXT((LEFT($Y17,3)),"000")),'Biomass Carbon Lookup Table'!$A:$N,13,FALSE)&gt;$V$19),$V$19,IF(AND($V$19&gt;0,VLOOKUP(CONCATENATE($W$19,TEXT((LEFT($Y17,3)),"000")),'Biomass Carbon Lookup Table'!$A:$N,13,FALSE)&lt;$V$19),VLOOKUP(CONCATENATE($W$19,TEXT((LEFT($Y17,3)),"000")),'Biomass Carbon Lookup Table'!$A:$N,13,FALSE),IF($V$19=0,VLOOKUP(CONCATENATE($W$19,TEXT((LEFT($Y17,3)),"000")),'Biomass Carbon Lookup Table'!$A:$N,13,FALSE),0))),0)</f>
        <v>0</v>
      </c>
      <c r="AO17" s="382">
        <f>IF($T$20&gt;0,IF(AND($V$20&gt;0,VLOOKUP(CONCATENATE($W$20,TEXT((LEFT($Y17,3)),"000")),'Biomass Carbon Lookup Table'!$A:$N,13,FALSE)&gt;$V$20),$V$20,IF(AND($V$20&gt;0,VLOOKUP(CONCATENATE($W$20,TEXT((LEFT($Y17,3)),"000")),'Biomass Carbon Lookup Table'!$A:$N,13,FALSE)&lt;$V$20),VLOOKUP(CONCATENATE($W$20,TEXT((LEFT($Y17,3)),"000")),'Biomass Carbon Lookup Table'!$A:$N,13,FALSE),IF($V$20=0,VLOOKUP(CONCATENATE($W$20,TEXT((LEFT($Y17,3)),"000")),'Biomass Carbon Lookup Table'!$A:$N,13,FALSE),0))),0)</f>
        <v>0</v>
      </c>
      <c r="AP17" s="382">
        <f>IF($T$21&gt;0,IF(AND($V$21&gt;0,VLOOKUP(CONCATENATE($W$21,TEXT((LEFT($Y17,3)),"000")),'Biomass Carbon Lookup Table'!$A:$N,13,FALSE)&gt;$V$21),$V$21,IF(AND($V$21&gt;0,VLOOKUP(CONCATENATE($W$21,TEXT((LEFT($Y17,3)),"000")),'Biomass Carbon Lookup Table'!$A:$N,13,FALSE)&lt;$V$21),VLOOKUP(CONCATENATE($W$21,TEXT((LEFT($Y17,3)),"000")),'Biomass Carbon Lookup Table'!$A:$N,13,FALSE),IF($V$21=0,VLOOKUP(CONCATENATE($W$21,TEXT((LEFT($Y17,3)),"000")),'Biomass Carbon Lookup Table'!$A:$N,13,FALSE),0))),0)</f>
        <v>0</v>
      </c>
      <c r="AQ17" s="382">
        <f>IF($T$22&gt;0,IF(AND($V$22&gt;0,VLOOKUP(CONCATENATE($W$22,TEXT((LEFT($Y17,3)),"000")),'Biomass Carbon Lookup Table'!$A:$N,13,FALSE)&gt;$V$22),$V$22,IF(AND($V$22&gt;0,VLOOKUP(CONCATENATE($W$22,TEXT((LEFT($Y17,3)),"000")),'Biomass Carbon Lookup Table'!$A:$N,13,FALSE)&lt;$V$22),VLOOKUP(CONCATENATE($W$22,TEXT((LEFT($Y17,3)),"000")),'Biomass Carbon Lookup Table'!$A:$N,13,FALSE),IF($V$22=0,VLOOKUP(CONCATENATE($W$22,TEXT((LEFT($Y17,3)),"000")),'Biomass Carbon Lookup Table'!$A:$N,13,FALSE),0))),0)</f>
        <v>0</v>
      </c>
      <c r="AR17" s="382">
        <f>IF($T$23&gt;0,IF(AND($V$23&gt;0,VLOOKUP(CONCATENATE($W$23,TEXT((LEFT($Y17,3)),"000")),'Biomass Carbon Lookup Table'!$A:$N,13,FALSE)&gt;$V$23),$V$23,IF(AND($V$23&gt;0,VLOOKUP(CONCATENATE($W$23,TEXT((LEFT($Y17,3)),"000")),'Biomass Carbon Lookup Table'!$A:$N,13,FALSE)&lt;$V$23),VLOOKUP(CONCATENATE($W$23,TEXT((LEFT($Y17,3)),"000")),'Biomass Carbon Lookup Table'!$A:$N,13,FALSE),IF($V$23=0,VLOOKUP(CONCATENATE($W$23,TEXT((LEFT($Y17,3)),"000")),'Biomass Carbon Lookup Table'!$A:$N,13,FALSE),0))),0)</f>
        <v>0</v>
      </c>
      <c r="AS17" s="382">
        <f>IF($T$24&gt;0,IF(AND($V$24&gt;0,VLOOKUP(CONCATENATE($W$24,TEXT((LEFT($Y17,3)),"000")),'Biomass Carbon Lookup Table'!$A:$N,13,FALSE)&gt;$V$24),$V$24,IF(AND($V$24&gt;0,VLOOKUP(CONCATENATE($W$24,TEXT((LEFT($Y17,3)),"000")),'Biomass Carbon Lookup Table'!$A:$N,13,FALSE)&lt;$V$24),VLOOKUP(CONCATENATE($W$24,TEXT((LEFT($Y17,3)),"000")),'Biomass Carbon Lookup Table'!$A:$N,13,FALSE),IF($V$24=0,VLOOKUP(CONCATENATE($W$24,TEXT((LEFT($Y17,3)),"000")),'Biomass Carbon Lookup Table'!$A:$N,13,FALSE),0))),0)</f>
        <v>0</v>
      </c>
      <c r="AT17" s="382">
        <f>IF($T$25&gt;0,IF(AND($V$25&gt;0,VLOOKUP(CONCATENATE($W$25,TEXT((LEFT($Y17,3)),"000")),'Biomass Carbon Lookup Table'!$A:$N,13,FALSE)&gt;$V$25),$V$25,IF(AND($V$25&gt;0,VLOOKUP(CONCATENATE($W$25,TEXT((LEFT($Y17,3)),"000")),'Biomass Carbon Lookup Table'!$A:$N,13,FALSE)&lt;$V$25),VLOOKUP(CONCATENATE($W$25,TEXT((LEFT($Y17,3)),"000")),'Biomass Carbon Lookup Table'!$A:$N,13,FALSE),IF($V$25=0,VLOOKUP(CONCATENATE($W$25,TEXT((LEFT($Y17,3)),"000")),'Biomass Carbon Lookup Table'!$A:$N,13,FALSE),0))),0)</f>
        <v>0</v>
      </c>
      <c r="AU17" s="382">
        <f>IF($T$26&gt;0,IF(AND($V$26&gt;0,VLOOKUP(CONCATENATE($W$26,TEXT((LEFT($Y17,3)),"000")),'Biomass Carbon Lookup Table'!$A:$N,13,FALSE)&gt;$V$26),$V$26,IF(AND($V$26&gt;0,VLOOKUP(CONCATENATE($W$26,TEXT((LEFT($Y17,3)),"000")),'Biomass Carbon Lookup Table'!$A:$N,13,FALSE)&lt;$V$26),VLOOKUP(CONCATENATE($W$26,TEXT((LEFT($Y17,3)),"000")),'Biomass Carbon Lookup Table'!$A:$N,13,FALSE),IF($V$26=0,VLOOKUP(CONCATENATE($W$26,TEXT((LEFT($Y17,3)),"000")),'Biomass Carbon Lookup Table'!$A:$N,13,FALSE),0))),0)</f>
        <v>0</v>
      </c>
      <c r="AV17" s="382">
        <f>IF($T$27&gt;0,IF(AND($V$27&gt;0,VLOOKUP(CONCATENATE($W$27,TEXT((LEFT($Y17,3)),"000")),'Biomass Carbon Lookup Table'!$A:$N,13,FALSE)&gt;$V$27),$V$27,IF(AND($V$27&gt;0,VLOOKUP(CONCATENATE($W$27,TEXT((LEFT($Y17,3)),"000")),'Biomass Carbon Lookup Table'!$A:$N,13,FALSE)&lt;$V$27),VLOOKUP(CONCATENATE($W$27,TEXT((LEFT($Y17,3)),"000")),'Biomass Carbon Lookup Table'!$A:$N,13,FALSE),IF($V$27=0,VLOOKUP(CONCATENATE($W$27,TEXT((LEFT($Y17,3)),"000")),'Biomass Carbon Lookup Table'!$A:$N,13,FALSE),0))),0)</f>
        <v>0</v>
      </c>
      <c r="AW17" s="382">
        <f>IF($T$28&gt;0,IF(AND($V$28&gt;0,VLOOKUP(CONCATENATE($W$28,TEXT((LEFT($Y17,3)),"000")),'Biomass Carbon Lookup Table'!$A:$N,13,FALSE)&gt;$V$28),$V$28,IF(AND($V$28&gt;0,VLOOKUP(CONCATENATE($W$28,TEXT((LEFT($Y17,3)),"000")),'Biomass Carbon Lookup Table'!$A:$N,13,FALSE)&lt;$V$28),VLOOKUP(CONCATENATE($W$28,TEXT((LEFT($Y17,3)),"000")),'Biomass Carbon Lookup Table'!$A:$N,13,FALSE),IF($V$28=0,VLOOKUP(CONCATENATE($W$28,TEXT((LEFT($Y17,3)),"000")),'Biomass Carbon Lookup Table'!$A:$N,13,FALSE),0))),0)</f>
        <v>0</v>
      </c>
      <c r="AX17" s="382">
        <f>IF($T$29&gt;0,IF(AND($V$29&gt;0,VLOOKUP(CONCATENATE($W$29,TEXT((LEFT($Y17,3)),"000")),'Biomass Carbon Lookup Table'!$A:$N,13,FALSE)&gt;$V$29),$V$29,IF(AND($V$29&gt;0,VLOOKUP(CONCATENATE($W$29,TEXT((LEFT($Y17,3)),"000")),'Biomass Carbon Lookup Table'!$A:$N,13,FALSE)&lt;$V$29),VLOOKUP(CONCATENATE($W$29,TEXT((LEFT($Y17,3)),"000")),'Biomass Carbon Lookup Table'!$A:$N,13,FALSE),IF($V$29=0,VLOOKUP(CONCATENATE($W$29,TEXT((LEFT($Y17,3)),"000")),'Biomass Carbon Lookup Table'!$A:$N,13,FALSE),0))),0)</f>
        <v>0</v>
      </c>
      <c r="AY17" s="383">
        <v>32.999999999999993</v>
      </c>
      <c r="AZ17" s="384"/>
      <c r="BA17" s="385">
        <f t="shared" si="4"/>
        <v>0</v>
      </c>
      <c r="BB17" s="385">
        <f t="shared" si="14"/>
        <v>0</v>
      </c>
      <c r="BC17" s="385">
        <f t="shared" si="15"/>
        <v>0</v>
      </c>
      <c r="BD17" s="385">
        <f t="shared" si="16"/>
        <v>0</v>
      </c>
      <c r="BE17" s="385">
        <f t="shared" si="17"/>
        <v>0</v>
      </c>
      <c r="BF17" s="385">
        <f t="shared" si="18"/>
        <v>0</v>
      </c>
      <c r="BG17" s="385">
        <f t="shared" si="19"/>
        <v>0</v>
      </c>
      <c r="BH17" s="385">
        <f t="shared" si="5"/>
        <v>0</v>
      </c>
      <c r="BI17" s="386">
        <f t="shared" si="43"/>
        <v>0</v>
      </c>
      <c r="BJ17" s="386">
        <f t="shared" si="20"/>
        <v>0</v>
      </c>
      <c r="BK17" s="386">
        <f t="shared" si="21"/>
        <v>0</v>
      </c>
      <c r="BL17" s="386">
        <f t="shared" si="22"/>
        <v>0</v>
      </c>
      <c r="BM17" s="386">
        <f t="shared" si="23"/>
        <v>0</v>
      </c>
      <c r="BN17" s="386">
        <f t="shared" si="24"/>
        <v>0</v>
      </c>
      <c r="BO17" s="386">
        <f t="shared" si="25"/>
        <v>0</v>
      </c>
      <c r="BP17" s="386">
        <f t="shared" si="26"/>
        <v>0</v>
      </c>
      <c r="BQ17" s="386">
        <f t="shared" si="27"/>
        <v>0</v>
      </c>
      <c r="BR17" s="386">
        <f t="shared" si="28"/>
        <v>0</v>
      </c>
      <c r="BS17" s="386">
        <f t="shared" si="29"/>
        <v>0</v>
      </c>
      <c r="BT17" s="386">
        <f t="shared" si="30"/>
        <v>0</v>
      </c>
      <c r="BU17" s="386">
        <f t="shared" si="31"/>
        <v>0</v>
      </c>
      <c r="BV17" s="386">
        <f t="shared" si="32"/>
        <v>0</v>
      </c>
      <c r="BW17" s="386">
        <f t="shared" si="33"/>
        <v>0</v>
      </c>
      <c r="BX17" s="386">
        <f t="shared" si="34"/>
        <v>0</v>
      </c>
      <c r="BY17" s="386">
        <f t="shared" si="35"/>
        <v>0</v>
      </c>
      <c r="BZ17" s="387">
        <f t="shared" si="7"/>
        <v>0</v>
      </c>
      <c r="CA17" s="315"/>
      <c r="CB17" s="388">
        <v>65</v>
      </c>
      <c r="CC17" s="389">
        <f t="shared" si="8"/>
        <v>0</v>
      </c>
      <c r="CD17" s="389">
        <f t="shared" si="36"/>
        <v>0</v>
      </c>
      <c r="CE17" s="389">
        <f t="shared" si="41"/>
        <v>0</v>
      </c>
      <c r="CF17" s="389">
        <f t="shared" si="9"/>
        <v>0</v>
      </c>
      <c r="CG17" s="389">
        <f t="shared" si="42"/>
        <v>0</v>
      </c>
      <c r="CH17" s="390">
        <v>0</v>
      </c>
      <c r="CI17" s="390">
        <v>0</v>
      </c>
      <c r="CJ17" s="389">
        <f t="shared" si="37"/>
        <v>0</v>
      </c>
      <c r="CK17" s="389">
        <f t="shared" si="38"/>
        <v>0</v>
      </c>
      <c r="CL17" s="391">
        <f t="shared" si="39"/>
        <v>0</v>
      </c>
      <c r="CM17" s="681" t="e">
        <f t="shared" si="40"/>
        <v>#DIV/0!</v>
      </c>
      <c r="CN17" s="319"/>
      <c r="CO17" s="400"/>
      <c r="CP17" s="401"/>
      <c r="CQ17" s="402"/>
      <c r="CR17" s="403"/>
      <c r="CS17" s="403"/>
      <c r="CT17" s="403"/>
      <c r="CU17" s="314"/>
      <c r="CV17" s="314"/>
    </row>
    <row r="18" spans="1:100" ht="30" customHeight="1" thickBot="1" x14ac:dyDescent="0.25">
      <c r="A18" s="708" t="s">
        <v>51</v>
      </c>
      <c r="B18" s="548"/>
      <c r="C18" s="549">
        <v>0</v>
      </c>
      <c r="D18" s="550">
        <v>-43.13</v>
      </c>
      <c r="E18" s="551">
        <f>C18*D18</f>
        <v>0</v>
      </c>
      <c r="G18" s="552"/>
      <c r="H18" s="612" t="s">
        <v>187</v>
      </c>
      <c r="I18" s="554"/>
      <c r="J18" s="566" t="str">
        <f t="shared" si="2"/>
        <v>Select Species First</v>
      </c>
      <c r="K18" s="556" t="str">
        <f>VLOOKUP(J18,Species_YC_Ranges!$A$3:$C$22,2,FALSE)</f>
        <v>Select_SP</v>
      </c>
      <c r="L18" s="564" t="s">
        <v>291</v>
      </c>
      <c r="M18" s="617" t="str">
        <f t="shared" ca="1" si="11"/>
        <v>NO</v>
      </c>
      <c r="N18" s="554"/>
      <c r="O18" s="553" t="str">
        <f>VLOOKUP(J18,Species_YC_Ranges!$A$3:$C$22,3,FALSE)</f>
        <v>Select_YC</v>
      </c>
      <c r="P18" s="557" t="s">
        <v>291</v>
      </c>
      <c r="Q18" s="617" t="str">
        <f t="shared" ca="1" si="47"/>
        <v>NO</v>
      </c>
      <c r="R18" s="558" t="s">
        <v>240</v>
      </c>
      <c r="S18" s="565">
        <v>0</v>
      </c>
      <c r="T18" s="629">
        <f t="shared" si="3"/>
        <v>0</v>
      </c>
      <c r="U18" s="562">
        <v>0</v>
      </c>
      <c r="V18" s="618">
        <f>IF(U18&gt;0,VLOOKUP(W18,Clearfell_Max_Seq_Values!$A$2:$AK$312,MATCH(U18,Clearfell_Max_Seq_Values!A$2:AK$2,0 ),FALSE),0)</f>
        <v>0</v>
      </c>
      <c r="W18" s="380" t="str">
        <f t="shared" si="13"/>
        <v>SeSelect Species FirstSelect Species FirstNo_thin</v>
      </c>
      <c r="Y18" s="407" t="s">
        <v>13</v>
      </c>
      <c r="Z18" s="382">
        <f>IF($T$5&gt;0,IF(AND($V$5&gt;0,VLOOKUP(CONCATENATE($W$5,TEXT(LEFT($Y18,3),"000")),'Biomass Carbon Lookup Table'!$A:$N,13,FALSE)&gt;$V$5),$V$5,IF(AND($V$5&gt;0,VLOOKUP(CONCATENATE($W$5,TEXT((LEFT($Y18,3)),"000")),'Biomass Carbon Lookup Table'!$A:$N,13,FALSE)&lt;$V$5),VLOOKUP(CONCATENATE($W$5,TEXT((LEFT($Y18,3)),"000")),'Biomass Carbon Lookup Table'!$A:$N,13,FALSE),IF($V$5=0,VLOOKUP(CONCATENATE($W$5,TEXT((LEFT($Y18,3)),"000")),'Biomass Carbon Lookup Table'!$A:$N,13,FALSE),0))),0)</f>
        <v>0</v>
      </c>
      <c r="AA18" s="382">
        <f>IF($T$6&gt;0,IF(AND($V$6&gt;0,VLOOKUP(CONCATENATE($W$6,TEXT((LEFT($Y18,3)),"000")),'Biomass Carbon Lookup Table'!$A:$N,13,FALSE)&gt;$V$6),$V$6,IF(AND($V$6&gt;0,VLOOKUP(CONCATENATE($W$6,TEXT((LEFT($Y18,3)),"000")),'Biomass Carbon Lookup Table'!$A:$N,13,FALSE)&lt;$V$6),VLOOKUP(CONCATENATE($W$6,TEXT((LEFT($Y18,3)),"000")),'Biomass Carbon Lookup Table'!$A:$N,13,FALSE),IF($V$6=0,VLOOKUP(CONCATENATE($W$6,TEXT((LEFT($Y18,3)),"000")),'Biomass Carbon Lookup Table'!$A:$N,13,FALSE),0))),0)</f>
        <v>0</v>
      </c>
      <c r="AB18" s="382">
        <f>IF($T$7&gt;0,IF(AND($V$7&gt;0,VLOOKUP(CONCATENATE($W$7,TEXT((LEFT($Y18,3)),"000")),'Biomass Carbon Lookup Table'!$A:$N,13,FALSE)&gt;$V$7),$V$7,IF(AND($V$7&gt;0,VLOOKUP(CONCATENATE($W$7,TEXT((LEFT($Y18,3)),"000")),'Biomass Carbon Lookup Table'!$A:$N,13,FALSE)&lt;$V$7),VLOOKUP(CONCATENATE($W$7,TEXT((LEFT($Y18,3)),"000")),'Biomass Carbon Lookup Table'!$A:$N,13,FALSE),IF($V$7=0,VLOOKUP(CONCATENATE($W$7,TEXT((LEFT($Y18,3)),"000")),'Biomass Carbon Lookup Table'!$A:$N,13,FALSE),0))),0)</f>
        <v>0</v>
      </c>
      <c r="AC18" s="382">
        <f>IF($T$8&gt;0,IF(AND($V$8&gt;0,VLOOKUP(CONCATENATE($W$8,TEXT((LEFT($Y18,3)),"000")),'Biomass Carbon Lookup Table'!$A$1:$N$13121,13,FALSE)&gt;$V$8),$V$8,IF(AND($V$8&gt;0,VLOOKUP(CONCATENATE($W$8,TEXT((LEFT($Y18,3)),"000")),'Biomass Carbon Lookup Table'!$A$1:$N$13121,13,FALSE)&lt;$V$8),VLOOKUP(CONCATENATE($W$8,TEXT((LEFT($Y18,3)),"000")),'Biomass Carbon Lookup Table'!$A$1:$N$13121,13,FALSE),IF($V$8=0,VLOOKUP(CONCATENATE($W$8,TEXT((LEFT($Y18,3)),"000")),'Biomass Carbon Lookup Table'!$A$1:$N$13121,13,FALSE),0))),0)</f>
        <v>0</v>
      </c>
      <c r="AD18" s="382">
        <f>IF($T$9&gt;0,IF(AND($V$9&gt;0,VLOOKUP(CONCATENATE($W$9,TEXT((LEFT($Y18,3)),"000")),'Biomass Carbon Lookup Table'!$A:$N,13,FALSE)&gt;$V$9),$V$9,IF(AND($V$9&gt;0,VLOOKUP(CONCATENATE($W$9,TEXT((LEFT($Y18,3)),"000")),'Biomass Carbon Lookup Table'!$A:$N,13,FALSE)&lt;$V$9),VLOOKUP(CONCATENATE($W$9,TEXT((LEFT($Y18,3)),"000")),'Biomass Carbon Lookup Table'!$A:$N,13,FALSE),IF($V$9=0,VLOOKUP(CONCATENATE($W$9,TEXT((LEFT($Y18,3)),"000")),'Biomass Carbon Lookup Table'!$A:$N,13,FALSE),0))),0)</f>
        <v>0</v>
      </c>
      <c r="AE18" s="382">
        <f>IF($T$10&gt;0,IF(AND($V$10&gt;0,VLOOKUP(CONCATENATE($W$10,TEXT((LEFT($Y18,3)),"000")),'Biomass Carbon Lookup Table'!$A:$N,13,FALSE)&gt;$V$10),$V$10,IF(AND($V$10&gt;0,VLOOKUP(CONCATENATE($W$10,TEXT((LEFT($Y18,3)),"000")),'Biomass Carbon Lookup Table'!$A:$N,13,FALSE)&lt;$V$10),VLOOKUP(CONCATENATE($W$10,TEXT((LEFT($Y18,3)),"000")),'Biomass Carbon Lookup Table'!$A:$N,13,FALSE),IF($V$10=0,VLOOKUP(CONCATENATE($W$10,TEXT((LEFT($Y18,3)),"000")),'Biomass Carbon Lookup Table'!$A:$N,13,FALSE),0))),0)</f>
        <v>0</v>
      </c>
      <c r="AF18" s="382">
        <f>IF($T$11&gt;0,IF(AND($V$11&gt;0,VLOOKUP(CONCATENATE($W$11,TEXT((LEFT($Y18,3)),"000")),'[1]Biomass Carbon Lookup Table'!$A:$N,13,FALSE)&gt;$V$11),$V$11,IF(AND($V$11&gt;0,VLOOKUP(CONCATENATE($W$11,TEXT((LEFT($Y18,3)),"000")),'[1]Biomass Carbon Lookup Table'!$A:$N,13,FALSE)&lt;$V$11),VLOOKUP(CONCATENATE($W$11,TEXT((LEFT($Y18,3)),"000")),'[1]Biomass Carbon Lookup Table'!$A:$N,13,FALSE),IF($V$11=0,VLOOKUP(CONCATENATE($W$11,TEXT((LEFT($Y18,3)),"000")),'[1]Biomass Carbon Lookup Table'!$A:$N,13,FALSE),0))),0)</f>
        <v>0</v>
      </c>
      <c r="AG18" s="382">
        <f>IF($T$12&gt;0,IF(AND($V$12&gt;0,VLOOKUP(CONCATENATE($W$12,TEXT((LEFT($Y18,3)),"000")),'Biomass Carbon Lookup Table'!$A:$N,13,FALSE)&gt;$V$12),$V$12,IF(AND($V$12&gt;0,VLOOKUP(CONCATENATE($W$12,TEXT((LEFT($Y18,3)),"000")),'Biomass Carbon Lookup Table'!$A:$N,13,FALSE)&lt;$V$12),VLOOKUP(CONCATENATE($W$12,TEXT((LEFT($Y18,3)),"000")),'Biomass Carbon Lookup Table'!$A:$N,13,FALSE),IF($V$12=0,VLOOKUP(CONCATENATE($W$12,TEXT((LEFT($Y18,3)),"000")),'Biomass Carbon Lookup Table'!$A:$N,13,FALSE),0))),0)</f>
        <v>0</v>
      </c>
      <c r="AH18" s="382">
        <f>IF($T$13&gt;0,IF(AND($V$13&gt;0,VLOOKUP(CONCATENATE($W$13,TEXT((LEFT($Y18,3)),"000")),'Biomass Carbon Lookup Table'!$A:$N,13,FALSE)&gt;$V$13),$V$13,IF(AND($V$13&gt;0,VLOOKUP(CONCATENATE($W$13,TEXT((LEFT($Y18,3)),"000")),'Biomass Carbon Lookup Table'!$A:$N,13,FALSE)&lt;$V$13),VLOOKUP(CONCATENATE($W$13,TEXT((LEFT($Y18,3)),"000")),'Biomass Carbon Lookup Table'!$A:$N,13,FALSE),IF($V$13=0,VLOOKUP(CONCATENATE($W$13,TEXT((LEFT($Y18,3)),"000")),'Biomass Carbon Lookup Table'!$A:$N,13,FALSE),0))),0)</f>
        <v>0</v>
      </c>
      <c r="AI18" s="382">
        <f>IF($T$14&gt;0,IF(AND($V$14&gt;0,VLOOKUP(CONCATENATE($W$14,TEXT((LEFT($Y18,3)),"000")),'Biomass Carbon Lookup Table'!$A:$N,13,FALSE)&gt;$V$14),$V$14,IF(AND($V$14&gt;0,VLOOKUP(CONCATENATE($W$14,TEXT((LEFT($Y18,3)),"000")),'Biomass Carbon Lookup Table'!$A:$N,13,FALSE)&lt;$V$14),VLOOKUP(CONCATENATE($W$14,TEXT((LEFT($Y18,3)),"000")),'Biomass Carbon Lookup Table'!$A:$N,13,FALSE),IF($V$14=0,VLOOKUP(CONCATENATE($W$14,TEXT((LEFT($Y18,3)),"000")),'Biomass Carbon Lookup Table'!$A:$N,13,FALSE),0))),0)</f>
        <v>0</v>
      </c>
      <c r="AJ18" s="382">
        <f>IF($T$15&gt;0,IF(AND($V$15&gt;0,VLOOKUP(CONCATENATE($W$15,TEXT((LEFT($Y18,3)),"000")),'Biomass Carbon Lookup Table'!$A:$N,13,FALSE)&gt;$V$15),$V$15,IF(AND($V$15&gt;0,VLOOKUP(CONCATENATE($W$15,TEXT((LEFT($Y18,3)),"000")),'Biomass Carbon Lookup Table'!$A:$N,13,FALSE)&lt;$V$15),VLOOKUP(CONCATENATE($W$15,TEXT((LEFT($Y18,3)),"000")),'Biomass Carbon Lookup Table'!$A:$N,13,FALSE),IF($V$15=0,VLOOKUP(CONCATENATE($W$15,TEXT((LEFT($Y18,3)),"000")),'Biomass Carbon Lookup Table'!$A:$N,13,FALSE),0))),0)</f>
        <v>0</v>
      </c>
      <c r="AK18" s="382">
        <f>IF($T$16&gt;0,IF(AND($V$16&gt;0,VLOOKUP(CONCATENATE($W$16,TEXT((LEFT($Y18,3)),"000")),'Biomass Carbon Lookup Table'!$A:$N,13,FALSE)&gt;$V$16),$V$16,IF(AND($V$16&gt;0,VLOOKUP(CONCATENATE($W$16,TEXT((LEFT($Y18,3)),"000")),'Biomass Carbon Lookup Table'!$A:$N,13,FALSE)&lt;$V$16),VLOOKUP(CONCATENATE($W$16,TEXT((LEFT($Y18,3)),"000")),'Biomass Carbon Lookup Table'!$A:$N,13,FALSE),IF($V$16=0,VLOOKUP(CONCATENATE($W$16,TEXT((LEFT($Y18,3)),"000")),'Biomass Carbon Lookup Table'!$A:$N,13,FALSE),0))),0)</f>
        <v>0</v>
      </c>
      <c r="AL18" s="382">
        <f>IF($T$17&gt;0,IF(AND($V$17&gt;0,VLOOKUP(CONCATENATE($W$17,TEXT((LEFT($Y18,3)),"000")),'Biomass Carbon Lookup Table'!$A:$N,13,FALSE)&gt;$V$17),$V$17,IF(AND($V$17&gt;0,VLOOKUP(CONCATENATE($W$17,TEXT((LEFT($Y18,3)),"000")),'Biomass Carbon Lookup Table'!$A:$N,13,FALSE)&lt;$V$17),VLOOKUP(CONCATENATE($W$17,TEXT((LEFT($Y18,3)),"000")),'Biomass Carbon Lookup Table'!$A:$N,13,FALSE),IF($V$17=0,VLOOKUP(CONCATENATE($W$17,TEXT((LEFT($Y18,3)),"000")),'Biomass Carbon Lookup Table'!$A:$N,13,FALSE),0))),0)</f>
        <v>0</v>
      </c>
      <c r="AM18" s="382">
        <f>IF($T$18&gt;0,IF(AND($V$18&gt;0,VLOOKUP(CONCATENATE($W$18,TEXT((LEFT($Y18,3)),"000")),'Biomass Carbon Lookup Table'!$A:$N,13,FALSE)&gt;$V$18),$V$18,IF(AND($V$18&gt;0,VLOOKUP(CONCATENATE($W$18,TEXT((LEFT($Y18,3)),"000")),'Biomass Carbon Lookup Table'!$A:$N,13,FALSE)&lt;$V$18),VLOOKUP(CONCATENATE($W$18,TEXT((LEFT($Y18,3)),"000")),'Biomass Carbon Lookup Table'!$A:$N,13,FALSE),IF($V$18=0,VLOOKUP(CONCATENATE($W$18,TEXT((LEFT($Y18,3)),"000")),'Biomass Carbon Lookup Table'!$A:$N,13,FALSE),0))),0)</f>
        <v>0</v>
      </c>
      <c r="AN18" s="382">
        <f>IF($T$19&gt;0,IF(AND($V$19&gt;0,VLOOKUP(CONCATENATE($W$19,TEXT((LEFT($Y18,3)),"000")),'Biomass Carbon Lookup Table'!$A:$N,13,FALSE)&gt;$V$19),$V$19,IF(AND($V$19&gt;0,VLOOKUP(CONCATENATE($W$19,TEXT((LEFT($Y18,3)),"000")),'Biomass Carbon Lookup Table'!$A:$N,13,FALSE)&lt;$V$19),VLOOKUP(CONCATENATE($W$19,TEXT((LEFT($Y18,3)),"000")),'Biomass Carbon Lookup Table'!$A:$N,13,FALSE),IF($V$19=0,VLOOKUP(CONCATENATE($W$19,TEXT((LEFT($Y18,3)),"000")),'Biomass Carbon Lookup Table'!$A:$N,13,FALSE),0))),0)</f>
        <v>0</v>
      </c>
      <c r="AO18" s="382">
        <f>IF($T$20&gt;0,IF(AND($V$20&gt;0,VLOOKUP(CONCATENATE($W$20,TEXT((LEFT($Y18,3)),"000")),'Biomass Carbon Lookup Table'!$A:$N,13,FALSE)&gt;$V$20),$V$20,IF(AND($V$20&gt;0,VLOOKUP(CONCATENATE($W$20,TEXT((LEFT($Y18,3)),"000")),'Biomass Carbon Lookup Table'!$A:$N,13,FALSE)&lt;$V$20),VLOOKUP(CONCATENATE($W$20,TEXT((LEFT($Y18,3)),"000")),'Biomass Carbon Lookup Table'!$A:$N,13,FALSE),IF($V$20=0,VLOOKUP(CONCATENATE($W$20,TEXT((LEFT($Y18,3)),"000")),'Biomass Carbon Lookup Table'!$A:$N,13,FALSE),0))),0)</f>
        <v>0</v>
      </c>
      <c r="AP18" s="382">
        <f>IF($T$21&gt;0,IF(AND($V$21&gt;0,VLOOKUP(CONCATENATE($W$21,TEXT((LEFT($Y18,3)),"000")),'Biomass Carbon Lookup Table'!$A:$N,13,FALSE)&gt;$V$21),$V$21,IF(AND($V$21&gt;0,VLOOKUP(CONCATENATE($W$21,TEXT((LEFT($Y18,3)),"000")),'Biomass Carbon Lookup Table'!$A:$N,13,FALSE)&lt;$V$21),VLOOKUP(CONCATENATE($W$21,TEXT((LEFT($Y18,3)),"000")),'Biomass Carbon Lookup Table'!$A:$N,13,FALSE),IF($V$21=0,VLOOKUP(CONCATENATE($W$21,TEXT((LEFT($Y18,3)),"000")),'Biomass Carbon Lookup Table'!$A:$N,13,FALSE),0))),0)</f>
        <v>0</v>
      </c>
      <c r="AQ18" s="382">
        <f>IF($T$22&gt;0,IF(AND($V$22&gt;0,VLOOKUP(CONCATENATE($W$22,TEXT((LEFT($Y18,3)),"000")),'Biomass Carbon Lookup Table'!$A:$N,13,FALSE)&gt;$V$22),$V$22,IF(AND($V$22&gt;0,VLOOKUP(CONCATENATE($W$22,TEXT((LEFT($Y18,3)),"000")),'Biomass Carbon Lookup Table'!$A:$N,13,FALSE)&lt;$V$22),VLOOKUP(CONCATENATE($W$22,TEXT((LEFT($Y18,3)),"000")),'Biomass Carbon Lookup Table'!$A:$N,13,FALSE),IF($V$22=0,VLOOKUP(CONCATENATE($W$22,TEXT((LEFT($Y18,3)),"000")),'Biomass Carbon Lookup Table'!$A:$N,13,FALSE),0))),0)</f>
        <v>0</v>
      </c>
      <c r="AR18" s="382">
        <f>IF($T$23&gt;0,IF(AND($V$23&gt;0,VLOOKUP(CONCATENATE($W$23,TEXT((LEFT($Y18,3)),"000")),'Biomass Carbon Lookup Table'!$A:$N,13,FALSE)&gt;$V$23),$V$23,IF(AND($V$23&gt;0,VLOOKUP(CONCATENATE($W$23,TEXT((LEFT($Y18,3)),"000")),'Biomass Carbon Lookup Table'!$A:$N,13,FALSE)&lt;$V$23),VLOOKUP(CONCATENATE($W$23,TEXT((LEFT($Y18,3)),"000")),'Biomass Carbon Lookup Table'!$A:$N,13,FALSE),IF($V$23=0,VLOOKUP(CONCATENATE($W$23,TEXT((LEFT($Y18,3)),"000")),'Biomass Carbon Lookup Table'!$A:$N,13,FALSE),0))),0)</f>
        <v>0</v>
      </c>
      <c r="AS18" s="382">
        <f>IF($T$24&gt;0,IF(AND($V$24&gt;0,VLOOKUP(CONCATENATE($W$24,TEXT((LEFT($Y18,3)),"000")),'Biomass Carbon Lookup Table'!$A:$N,13,FALSE)&gt;$V$24),$V$24,IF(AND($V$24&gt;0,VLOOKUP(CONCATENATE($W$24,TEXT((LEFT($Y18,3)),"000")),'Biomass Carbon Lookup Table'!$A:$N,13,FALSE)&lt;$V$24),VLOOKUP(CONCATENATE($W$24,TEXT((LEFT($Y18,3)),"000")),'Biomass Carbon Lookup Table'!$A:$N,13,FALSE),IF($V$24=0,VLOOKUP(CONCATENATE($W$24,TEXT((LEFT($Y18,3)),"000")),'Biomass Carbon Lookup Table'!$A:$N,13,FALSE),0))),0)</f>
        <v>0</v>
      </c>
      <c r="AT18" s="382">
        <f>IF($T$25&gt;0,IF(AND($V$25&gt;0,VLOOKUP(CONCATENATE($W$25,TEXT((LEFT($Y18,3)),"000")),'Biomass Carbon Lookup Table'!$A:$N,13,FALSE)&gt;$V$25),$V$25,IF(AND($V$25&gt;0,VLOOKUP(CONCATENATE($W$25,TEXT((LEFT($Y18,3)),"000")),'Biomass Carbon Lookup Table'!$A:$N,13,FALSE)&lt;$V$25),VLOOKUP(CONCATENATE($W$25,TEXT((LEFT($Y18,3)),"000")),'Biomass Carbon Lookup Table'!$A:$N,13,FALSE),IF($V$25=0,VLOOKUP(CONCATENATE($W$25,TEXT((LEFT($Y18,3)),"000")),'Biomass Carbon Lookup Table'!$A:$N,13,FALSE),0))),0)</f>
        <v>0</v>
      </c>
      <c r="AU18" s="382">
        <f>IF($T$26&gt;0,IF(AND($V$26&gt;0,VLOOKUP(CONCATENATE($W$26,TEXT((LEFT($Y18,3)),"000")),'Biomass Carbon Lookup Table'!$A:$N,13,FALSE)&gt;$V$26),$V$26,IF(AND($V$26&gt;0,VLOOKUP(CONCATENATE($W$26,TEXT((LEFT($Y18,3)),"000")),'Biomass Carbon Lookup Table'!$A:$N,13,FALSE)&lt;$V$26),VLOOKUP(CONCATENATE($W$26,TEXT((LEFT($Y18,3)),"000")),'Biomass Carbon Lookup Table'!$A:$N,13,FALSE),IF($V$26=0,VLOOKUP(CONCATENATE($W$26,TEXT((LEFT($Y18,3)),"000")),'Biomass Carbon Lookup Table'!$A:$N,13,FALSE),0))),0)</f>
        <v>0</v>
      </c>
      <c r="AV18" s="382">
        <f>IF($T$27&gt;0,IF(AND($V$27&gt;0,VLOOKUP(CONCATENATE($W$27,TEXT((LEFT($Y18,3)),"000")),'Biomass Carbon Lookup Table'!$A:$N,13,FALSE)&gt;$V$27),$V$27,IF(AND($V$27&gt;0,VLOOKUP(CONCATENATE($W$27,TEXT((LEFT($Y18,3)),"000")),'Biomass Carbon Lookup Table'!$A:$N,13,FALSE)&lt;$V$27),VLOOKUP(CONCATENATE($W$27,TEXT((LEFT($Y18,3)),"000")),'Biomass Carbon Lookup Table'!$A:$N,13,FALSE),IF($V$27=0,VLOOKUP(CONCATENATE($W$27,TEXT((LEFT($Y18,3)),"000")),'Biomass Carbon Lookup Table'!$A:$N,13,FALSE),0))),0)</f>
        <v>0</v>
      </c>
      <c r="AW18" s="382">
        <f>IF($T$28&gt;0,IF(AND($V$28&gt;0,VLOOKUP(CONCATENATE($W$28,TEXT((LEFT($Y18,3)),"000")),'Biomass Carbon Lookup Table'!$A:$N,13,FALSE)&gt;$V$28),$V$28,IF(AND($V$28&gt;0,VLOOKUP(CONCATENATE($W$28,TEXT((LEFT($Y18,3)),"000")),'Biomass Carbon Lookup Table'!$A:$N,13,FALSE)&lt;$V$28),VLOOKUP(CONCATENATE($W$28,TEXT((LEFT($Y18,3)),"000")),'Biomass Carbon Lookup Table'!$A:$N,13,FALSE),IF($V$28=0,VLOOKUP(CONCATENATE($W$28,TEXT((LEFT($Y18,3)),"000")),'Biomass Carbon Lookup Table'!$A:$N,13,FALSE),0))),0)</f>
        <v>0</v>
      </c>
      <c r="AX18" s="382">
        <f>IF($T$29&gt;0,IF(AND($V$29&gt;0,VLOOKUP(CONCATENATE($W$29,TEXT((LEFT($Y18,3)),"000")),'Biomass Carbon Lookup Table'!$A:$N,13,FALSE)&gt;$V$29),$V$29,IF(AND($V$29&gt;0,VLOOKUP(CONCATENATE($W$29,TEXT((LEFT($Y18,3)),"000")),'Biomass Carbon Lookup Table'!$A:$N,13,FALSE)&lt;$V$29),VLOOKUP(CONCATENATE($W$29,TEXT((LEFT($Y18,3)),"000")),'Biomass Carbon Lookup Table'!$A:$N,13,FALSE),IF($V$29=0,VLOOKUP(CONCATENATE($W$29,TEXT((LEFT($Y18,3)),"000")),'Biomass Carbon Lookup Table'!$A:$N,13,FALSE),0))),0)</f>
        <v>0</v>
      </c>
      <c r="AY18" s="408">
        <v>34.833333333333329</v>
      </c>
      <c r="AZ18" s="384"/>
      <c r="BA18" s="409">
        <f t="shared" si="4"/>
        <v>0</v>
      </c>
      <c r="BB18" s="385">
        <f t="shared" si="14"/>
        <v>0</v>
      </c>
      <c r="BC18" s="385">
        <f t="shared" si="15"/>
        <v>0</v>
      </c>
      <c r="BD18" s="385">
        <f t="shared" si="16"/>
        <v>0</v>
      </c>
      <c r="BE18" s="385">
        <f t="shared" si="17"/>
        <v>0</v>
      </c>
      <c r="BF18" s="385">
        <f t="shared" si="18"/>
        <v>0</v>
      </c>
      <c r="BG18" s="385">
        <f t="shared" si="19"/>
        <v>0</v>
      </c>
      <c r="BH18" s="409">
        <f t="shared" si="5"/>
        <v>0</v>
      </c>
      <c r="BI18" s="386">
        <f t="shared" si="43"/>
        <v>0</v>
      </c>
      <c r="BJ18" s="386">
        <f t="shared" si="20"/>
        <v>0</v>
      </c>
      <c r="BK18" s="386">
        <f t="shared" si="21"/>
        <v>0</v>
      </c>
      <c r="BL18" s="386">
        <f t="shared" si="22"/>
        <v>0</v>
      </c>
      <c r="BM18" s="386">
        <f t="shared" si="23"/>
        <v>0</v>
      </c>
      <c r="BN18" s="386">
        <f t="shared" si="24"/>
        <v>0</v>
      </c>
      <c r="BO18" s="386">
        <f t="shared" si="25"/>
        <v>0</v>
      </c>
      <c r="BP18" s="386">
        <f t="shared" si="26"/>
        <v>0</v>
      </c>
      <c r="BQ18" s="386">
        <f t="shared" si="27"/>
        <v>0</v>
      </c>
      <c r="BR18" s="386">
        <f t="shared" si="28"/>
        <v>0</v>
      </c>
      <c r="BS18" s="386">
        <f t="shared" si="29"/>
        <v>0</v>
      </c>
      <c r="BT18" s="386">
        <f t="shared" si="30"/>
        <v>0</v>
      </c>
      <c r="BU18" s="386">
        <f t="shared" si="31"/>
        <v>0</v>
      </c>
      <c r="BV18" s="386">
        <f t="shared" si="32"/>
        <v>0</v>
      </c>
      <c r="BW18" s="386">
        <f t="shared" si="33"/>
        <v>0</v>
      </c>
      <c r="BX18" s="386">
        <f t="shared" si="34"/>
        <v>0</v>
      </c>
      <c r="BY18" s="386">
        <f t="shared" si="35"/>
        <v>0</v>
      </c>
      <c r="BZ18" s="387">
        <f t="shared" si="7"/>
        <v>0</v>
      </c>
      <c r="CA18" s="315"/>
      <c r="CB18" s="388">
        <v>70</v>
      </c>
      <c r="CC18" s="389">
        <f t="shared" si="8"/>
        <v>0</v>
      </c>
      <c r="CD18" s="389">
        <f t="shared" si="36"/>
        <v>0</v>
      </c>
      <c r="CE18" s="389">
        <f t="shared" si="41"/>
        <v>0</v>
      </c>
      <c r="CF18" s="389">
        <f t="shared" si="9"/>
        <v>0</v>
      </c>
      <c r="CG18" s="389">
        <f t="shared" si="42"/>
        <v>0</v>
      </c>
      <c r="CH18" s="390">
        <v>0</v>
      </c>
      <c r="CI18" s="390">
        <v>0</v>
      </c>
      <c r="CJ18" s="389">
        <f t="shared" si="37"/>
        <v>0</v>
      </c>
      <c r="CK18" s="389">
        <f t="shared" si="38"/>
        <v>0</v>
      </c>
      <c r="CL18" s="391">
        <f t="shared" si="39"/>
        <v>0</v>
      </c>
      <c r="CM18" s="681" t="e">
        <f t="shared" si="40"/>
        <v>#DIV/0!</v>
      </c>
      <c r="CN18" s="319"/>
      <c r="CO18" s="410" t="s">
        <v>595</v>
      </c>
      <c r="CP18" s="411"/>
      <c r="CQ18" s="411"/>
      <c r="CR18" s="411"/>
      <c r="CS18" s="411"/>
      <c r="CT18" s="411"/>
    </row>
    <row r="19" spans="1:100" ht="54.75" customHeight="1" thickBot="1" x14ac:dyDescent="0.25">
      <c r="A19" s="770" t="s">
        <v>126</v>
      </c>
      <c r="B19" s="771"/>
      <c r="C19" s="771"/>
      <c r="D19" s="771"/>
      <c r="E19" s="772"/>
      <c r="G19" s="552"/>
      <c r="H19" s="612" t="s">
        <v>187</v>
      </c>
      <c r="I19" s="554"/>
      <c r="J19" s="566" t="str">
        <f t="shared" si="2"/>
        <v>Select Species First</v>
      </c>
      <c r="K19" s="556" t="str">
        <f>VLOOKUP(J19,Species_YC_Ranges!$A$3:$C$22,2,FALSE)</f>
        <v>Select_SP</v>
      </c>
      <c r="L19" s="564" t="s">
        <v>291</v>
      </c>
      <c r="M19" s="617" t="str">
        <f t="shared" ca="1" si="11"/>
        <v>NO</v>
      </c>
      <c r="N19" s="554"/>
      <c r="O19" s="553" t="str">
        <f>VLOOKUP(J19,Species_YC_Ranges!$A$3:$C$22,3,FALSE)</f>
        <v>Select_YC</v>
      </c>
      <c r="P19" s="557" t="s">
        <v>291</v>
      </c>
      <c r="Q19" s="617" t="str">
        <f t="shared" ca="1" si="47"/>
        <v>NO</v>
      </c>
      <c r="R19" s="558" t="s">
        <v>240</v>
      </c>
      <c r="S19" s="565">
        <v>0</v>
      </c>
      <c r="T19" s="629">
        <f t="shared" si="3"/>
        <v>0</v>
      </c>
      <c r="U19" s="562">
        <v>0</v>
      </c>
      <c r="V19" s="618">
        <f>IF(U19&gt;0,VLOOKUP(W19,Clearfell_Max_Seq_Values!$A$2:$AK$312,MATCH(U19,Clearfell_Max_Seq_Values!A$2:AK$2,0 ),FALSE),0)</f>
        <v>0</v>
      </c>
      <c r="W19" s="380" t="str">
        <f t="shared" si="13"/>
        <v>SeSelect Species FirstSelect Species FirstNo_thin</v>
      </c>
      <c r="Y19" s="415" t="s">
        <v>200</v>
      </c>
      <c r="Z19" s="382">
        <f>IF($T$5&gt;0,IF(AND($V$5&gt;0,VLOOKUP(CONCATENATE($W$5,TEXT(LEFT($Y19,3),"000")),'Biomass Carbon Lookup Table'!$A:$N,13,FALSE)&gt;$V$5),$V$5,IF(AND($V$5&gt;0,VLOOKUP(CONCATENATE($W$5,TEXT((LEFT($Y19,3)),"000")),'Biomass Carbon Lookup Table'!$A:$N,13,FALSE)&lt;$V$5),VLOOKUP(CONCATENATE($W$5,TEXT((LEFT($Y19,3)),"000")),'Biomass Carbon Lookup Table'!$A:$N,13,FALSE),IF($V$5=0,VLOOKUP(CONCATENATE($W$5,TEXT((LEFT($Y19,3)),"000")),'Biomass Carbon Lookup Table'!$A:$N,13,FALSE),0))),0)</f>
        <v>0</v>
      </c>
      <c r="AA19" s="382">
        <f>IF($T$6&gt;0,IF(AND($V$6&gt;0,VLOOKUP(CONCATENATE($W$6,TEXT((LEFT($Y19,3)),"000")),'Biomass Carbon Lookup Table'!$A:$N,13,FALSE)&gt;$V$6),$V$6,IF(AND($V$6&gt;0,VLOOKUP(CONCATENATE($W$6,TEXT((LEFT($Y19,3)),"000")),'Biomass Carbon Lookup Table'!$A:$N,13,FALSE)&lt;$V$6),VLOOKUP(CONCATENATE($W$6,TEXT((LEFT($Y19,3)),"000")),'Biomass Carbon Lookup Table'!$A:$N,13,FALSE),IF($V$6=0,VLOOKUP(CONCATENATE($W$6,TEXT((LEFT($Y19,3)),"000")),'Biomass Carbon Lookup Table'!$A:$N,13,FALSE),0))),0)</f>
        <v>0</v>
      </c>
      <c r="AB19" s="382">
        <f>IF($T$7&gt;0,IF(AND($V$7&gt;0,VLOOKUP(CONCATENATE($W$7,TEXT((LEFT($Y19,3)),"000")),'Biomass Carbon Lookup Table'!$A:$N,13,FALSE)&gt;$V$7),$V$7,IF(AND($V$7&gt;0,VLOOKUP(CONCATENATE($W$7,TEXT((LEFT($Y19,3)),"000")),'Biomass Carbon Lookup Table'!$A:$N,13,FALSE)&lt;$V$7),VLOOKUP(CONCATENATE($W$7,TEXT((LEFT($Y19,3)),"000")),'Biomass Carbon Lookup Table'!$A:$N,13,FALSE),IF($V$7=0,VLOOKUP(CONCATENATE($W$7,TEXT((LEFT($Y19,3)),"000")),'Biomass Carbon Lookup Table'!$A:$N,13,FALSE),0))),0)</f>
        <v>0</v>
      </c>
      <c r="AC19" s="382">
        <f>IF($T$8&gt;0,IF(AND($V$8&gt;0,VLOOKUP(CONCATENATE($W$8,TEXT((LEFT($Y19,3)),"000")),'Biomass Carbon Lookup Table'!$A$1:$N$13121,13,FALSE)&gt;$V$8),$V$8,IF(AND($V$8&gt;0,VLOOKUP(CONCATENATE($W$8,TEXT((LEFT($Y19,3)),"000")),'Biomass Carbon Lookup Table'!$A$1:$N$13121,13,FALSE)&lt;$V$8),VLOOKUP(CONCATENATE($W$8,TEXT((LEFT($Y19,3)),"000")),'Biomass Carbon Lookup Table'!$A$1:$N$13121,13,FALSE),IF($V$8=0,VLOOKUP(CONCATENATE($W$8,TEXT((LEFT($Y19,3)),"000")),'Biomass Carbon Lookup Table'!$A$1:$N$13121,13,FALSE),0))),0)</f>
        <v>0</v>
      </c>
      <c r="AD19" s="382">
        <f>IF($T$9&gt;0,IF(AND($V$9&gt;0,VLOOKUP(CONCATENATE($W$9,TEXT((LEFT($Y19,3)),"000")),'Biomass Carbon Lookup Table'!$A:$N,13,FALSE)&gt;$V$9),$V$9,IF(AND($V$9&gt;0,VLOOKUP(CONCATENATE($W$9,TEXT((LEFT($Y19,3)),"000")),'Biomass Carbon Lookup Table'!$A:$N,13,FALSE)&lt;$V$9),VLOOKUP(CONCATENATE($W$9,TEXT((LEFT($Y19,3)),"000")),'Biomass Carbon Lookup Table'!$A:$N,13,FALSE),IF($V$9=0,VLOOKUP(CONCATENATE($W$9,TEXT((LEFT($Y19,3)),"000")),'Biomass Carbon Lookup Table'!$A:$N,13,FALSE),0))),0)</f>
        <v>0</v>
      </c>
      <c r="AE19" s="382">
        <f>IF($T$10&gt;0,IF(AND($V$10&gt;0,VLOOKUP(CONCATENATE($W$10,TEXT((LEFT($Y19,3)),"000")),'Biomass Carbon Lookup Table'!$A:$N,13,FALSE)&gt;$V$10),$V$10,IF(AND($V$10&gt;0,VLOOKUP(CONCATENATE($W$10,TEXT((LEFT($Y19,3)),"000")),'Biomass Carbon Lookup Table'!$A:$N,13,FALSE)&lt;$V$10),VLOOKUP(CONCATENATE($W$10,TEXT((LEFT($Y19,3)),"000")),'Biomass Carbon Lookup Table'!$A:$N,13,FALSE),IF($V$10=0,VLOOKUP(CONCATENATE($W$10,TEXT((LEFT($Y19,3)),"000")),'Biomass Carbon Lookup Table'!$A:$N,13,FALSE),0))),0)</f>
        <v>0</v>
      </c>
      <c r="AF19" s="382">
        <f>IF($T$11&gt;0,IF(AND($V$11&gt;0,VLOOKUP(CONCATENATE($W$11,TEXT((LEFT($Y19,3)),"000")),'[1]Biomass Carbon Lookup Table'!$A:$N,13,FALSE)&gt;$V$11),$V$11,IF(AND($V$11&gt;0,VLOOKUP(CONCATENATE($W$11,TEXT((LEFT($Y19,3)),"000")),'[1]Biomass Carbon Lookup Table'!$A:$N,13,FALSE)&lt;$V$11),VLOOKUP(CONCATENATE($W$11,TEXT((LEFT($Y19,3)),"000")),'[1]Biomass Carbon Lookup Table'!$A:$N,13,FALSE),IF($V$11=0,VLOOKUP(CONCATENATE($W$11,TEXT((LEFT($Y19,3)),"000")),'[1]Biomass Carbon Lookup Table'!$A:$N,13,FALSE),0))),0)</f>
        <v>0</v>
      </c>
      <c r="AG19" s="382">
        <f>IF($T$12&gt;0,IF(AND($V$12&gt;0,VLOOKUP(CONCATENATE($W$12,TEXT((LEFT($Y19,3)),"000")),'Biomass Carbon Lookup Table'!$A:$N,13,FALSE)&gt;$V$12),$V$12,IF(AND($V$12&gt;0,VLOOKUP(CONCATENATE($W$12,TEXT((LEFT($Y19,3)),"000")),'Biomass Carbon Lookup Table'!$A:$N,13,FALSE)&lt;$V$12),VLOOKUP(CONCATENATE($W$12,TEXT((LEFT($Y19,3)),"000")),'Biomass Carbon Lookup Table'!$A:$N,13,FALSE),IF($V$12=0,VLOOKUP(CONCATENATE($W$12,TEXT((LEFT($Y19,3)),"000")),'Biomass Carbon Lookup Table'!$A:$N,13,FALSE),0))),0)</f>
        <v>0</v>
      </c>
      <c r="AH19" s="382">
        <f>IF($T$13&gt;0,IF(AND($V$13&gt;0,VLOOKUP(CONCATENATE($W$13,TEXT((LEFT($Y19,3)),"000")),'Biomass Carbon Lookup Table'!$A:$N,13,FALSE)&gt;$V$13),$V$13,IF(AND($V$13&gt;0,VLOOKUP(CONCATENATE($W$13,TEXT((LEFT($Y19,3)),"000")),'Biomass Carbon Lookup Table'!$A:$N,13,FALSE)&lt;$V$13),VLOOKUP(CONCATENATE($W$13,TEXT((LEFT($Y19,3)),"000")),'Biomass Carbon Lookup Table'!$A:$N,13,FALSE),IF($V$13=0,VLOOKUP(CONCATENATE($W$13,TEXT((LEFT($Y19,3)),"000")),'Biomass Carbon Lookup Table'!$A:$N,13,FALSE),0))),0)</f>
        <v>0</v>
      </c>
      <c r="AI19" s="382">
        <f>IF($T$14&gt;0,IF(AND($V$14&gt;0,VLOOKUP(CONCATENATE($W$14,TEXT((LEFT($Y19,3)),"000")),'Biomass Carbon Lookup Table'!$A:$N,13,FALSE)&gt;$V$14),$V$14,IF(AND($V$14&gt;0,VLOOKUP(CONCATENATE($W$14,TEXT((LEFT($Y19,3)),"000")),'Biomass Carbon Lookup Table'!$A:$N,13,FALSE)&lt;$V$14),VLOOKUP(CONCATENATE($W$14,TEXT((LEFT($Y19,3)),"000")),'Biomass Carbon Lookup Table'!$A:$N,13,FALSE),IF($V$14=0,VLOOKUP(CONCATENATE($W$14,TEXT((LEFT($Y19,3)),"000")),'Biomass Carbon Lookup Table'!$A:$N,13,FALSE),0))),0)</f>
        <v>0</v>
      </c>
      <c r="AJ19" s="382">
        <f>IF($T$15&gt;0,IF(AND($V$15&gt;0,VLOOKUP(CONCATENATE($W$15,TEXT((LEFT($Y19,3)),"000")),'Biomass Carbon Lookup Table'!$A:$N,13,FALSE)&gt;$V$15),$V$15,IF(AND($V$15&gt;0,VLOOKUP(CONCATENATE($W$15,TEXT((LEFT($Y19,3)),"000")),'Biomass Carbon Lookup Table'!$A:$N,13,FALSE)&lt;$V$15),VLOOKUP(CONCATENATE($W$15,TEXT((LEFT($Y19,3)),"000")),'Biomass Carbon Lookup Table'!$A:$N,13,FALSE),IF($V$15=0,VLOOKUP(CONCATENATE($W$15,TEXT((LEFT($Y19,3)),"000")),'Biomass Carbon Lookup Table'!$A:$N,13,FALSE),0))),0)</f>
        <v>0</v>
      </c>
      <c r="AK19" s="382">
        <f>IF($T$16&gt;0,IF(AND($V$16&gt;0,VLOOKUP(CONCATENATE($W$16,TEXT((LEFT($Y19,3)),"000")),'Biomass Carbon Lookup Table'!$A:$N,13,FALSE)&gt;$V$16),$V$16,IF(AND($V$16&gt;0,VLOOKUP(CONCATENATE($W$16,TEXT((LEFT($Y19,3)),"000")),'Biomass Carbon Lookup Table'!$A:$N,13,FALSE)&lt;$V$16),VLOOKUP(CONCATENATE($W$16,TEXT((LEFT($Y19,3)),"000")),'Biomass Carbon Lookup Table'!$A:$N,13,FALSE),IF($V$16=0,VLOOKUP(CONCATENATE($W$16,TEXT((LEFT($Y19,3)),"000")),'Biomass Carbon Lookup Table'!$A:$N,13,FALSE),0))),0)</f>
        <v>0</v>
      </c>
      <c r="AL19" s="382">
        <f>IF($T$17&gt;0,IF(AND($V$17&gt;0,VLOOKUP(CONCATENATE($W$17,TEXT((LEFT($Y19,3)),"000")),'Biomass Carbon Lookup Table'!$A:$N,13,FALSE)&gt;$V$17),$V$17,IF(AND($V$17&gt;0,VLOOKUP(CONCATENATE($W$17,TEXT((LEFT($Y19,3)),"000")),'Biomass Carbon Lookup Table'!$A:$N,13,FALSE)&lt;$V$17),VLOOKUP(CONCATENATE($W$17,TEXT((LEFT($Y19,3)),"000")),'Biomass Carbon Lookup Table'!$A:$N,13,FALSE),IF($V$17=0,VLOOKUP(CONCATENATE($W$17,TEXT((LEFT($Y19,3)),"000")),'Biomass Carbon Lookup Table'!$A:$N,13,FALSE),0))),0)</f>
        <v>0</v>
      </c>
      <c r="AM19" s="382">
        <f>IF($T$18&gt;0,IF(AND($V$18&gt;0,VLOOKUP(CONCATENATE($W$18,TEXT((LEFT($Y19,3)),"000")),'Biomass Carbon Lookup Table'!$A:$N,13,FALSE)&gt;$V$18),$V$18,IF(AND($V$18&gt;0,VLOOKUP(CONCATENATE($W$18,TEXT((LEFT($Y19,3)),"000")),'Biomass Carbon Lookup Table'!$A:$N,13,FALSE)&lt;$V$18),VLOOKUP(CONCATENATE($W$18,TEXT((LEFT($Y19,3)),"000")),'Biomass Carbon Lookup Table'!$A:$N,13,FALSE),IF($V$18=0,VLOOKUP(CONCATENATE($W$18,TEXT((LEFT($Y19,3)),"000")),'Biomass Carbon Lookup Table'!$A:$N,13,FALSE),0))),0)</f>
        <v>0</v>
      </c>
      <c r="AN19" s="382">
        <f>IF($T$19&gt;0,IF(AND($V$19&gt;0,VLOOKUP(CONCATENATE($W$19,TEXT((LEFT($Y19,3)),"000")),'Biomass Carbon Lookup Table'!$A:$N,13,FALSE)&gt;$V$19),$V$19,IF(AND($V$19&gt;0,VLOOKUP(CONCATENATE($W$19,TEXT((LEFT($Y19,3)),"000")),'Biomass Carbon Lookup Table'!$A:$N,13,FALSE)&lt;$V$19),VLOOKUP(CONCATENATE($W$19,TEXT((LEFT($Y19,3)),"000")),'Biomass Carbon Lookup Table'!$A:$N,13,FALSE),IF($V$19=0,VLOOKUP(CONCATENATE($W$19,TEXT((LEFT($Y19,3)),"000")),'Biomass Carbon Lookup Table'!$A:$N,13,FALSE),0))),0)</f>
        <v>0</v>
      </c>
      <c r="AO19" s="382">
        <f>IF($T$20&gt;0,IF(AND($V$20&gt;0,VLOOKUP(CONCATENATE($W$20,TEXT((LEFT($Y19,3)),"000")),'Biomass Carbon Lookup Table'!$A:$N,13,FALSE)&gt;$V$20),$V$20,IF(AND($V$20&gt;0,VLOOKUP(CONCATENATE($W$20,TEXT((LEFT($Y19,3)),"000")),'Biomass Carbon Lookup Table'!$A:$N,13,FALSE)&lt;$V$20),VLOOKUP(CONCATENATE($W$20,TEXT((LEFT($Y19,3)),"000")),'Biomass Carbon Lookup Table'!$A:$N,13,FALSE),IF($V$20=0,VLOOKUP(CONCATENATE($W$20,TEXT((LEFT($Y19,3)),"000")),'Biomass Carbon Lookup Table'!$A:$N,13,FALSE),0))),0)</f>
        <v>0</v>
      </c>
      <c r="AP19" s="382">
        <f>IF($T$21&gt;0,IF(AND($V$21&gt;0,VLOOKUP(CONCATENATE($W$21,TEXT((LEFT($Y19,3)),"000")),'Biomass Carbon Lookup Table'!$A:$N,13,FALSE)&gt;$V$21),$V$21,IF(AND($V$21&gt;0,VLOOKUP(CONCATENATE($W$21,TEXT((LEFT($Y19,3)),"000")),'Biomass Carbon Lookup Table'!$A:$N,13,FALSE)&lt;$V$21),VLOOKUP(CONCATENATE($W$21,TEXT((LEFT($Y19,3)),"000")),'Biomass Carbon Lookup Table'!$A:$N,13,FALSE),IF($V$21=0,VLOOKUP(CONCATENATE($W$21,TEXT((LEFT($Y19,3)),"000")),'Biomass Carbon Lookup Table'!$A:$N,13,FALSE),0))),0)</f>
        <v>0</v>
      </c>
      <c r="AQ19" s="382">
        <f>IF($T$22&gt;0,IF(AND($V$22&gt;0,VLOOKUP(CONCATENATE($W$22,TEXT((LEFT($Y19,3)),"000")),'Biomass Carbon Lookup Table'!$A:$N,13,FALSE)&gt;$V$22),$V$22,IF(AND($V$22&gt;0,VLOOKUP(CONCATENATE($W$22,TEXT((LEFT($Y19,3)),"000")),'Biomass Carbon Lookup Table'!$A:$N,13,FALSE)&lt;$V$22),VLOOKUP(CONCATENATE($W$22,TEXT((LEFT($Y19,3)),"000")),'Biomass Carbon Lookup Table'!$A:$N,13,FALSE),IF($V$22=0,VLOOKUP(CONCATENATE($W$22,TEXT((LEFT($Y19,3)),"000")),'Biomass Carbon Lookup Table'!$A:$N,13,FALSE),0))),0)</f>
        <v>0</v>
      </c>
      <c r="AR19" s="382">
        <f>IF($T$23&gt;0,IF(AND($V$23&gt;0,VLOOKUP(CONCATENATE($W$23,TEXT((LEFT($Y19,3)),"000")),'Biomass Carbon Lookup Table'!$A:$N,13,FALSE)&gt;$V$23),$V$23,IF(AND($V$23&gt;0,VLOOKUP(CONCATENATE($W$23,TEXT((LEFT($Y19,3)),"000")),'Biomass Carbon Lookup Table'!$A:$N,13,FALSE)&lt;$V$23),VLOOKUP(CONCATENATE($W$23,TEXT((LEFT($Y19,3)),"000")),'Biomass Carbon Lookup Table'!$A:$N,13,FALSE),IF($V$23=0,VLOOKUP(CONCATENATE($W$23,TEXT((LEFT($Y19,3)),"000")),'Biomass Carbon Lookup Table'!$A:$N,13,FALSE),0))),0)</f>
        <v>0</v>
      </c>
      <c r="AS19" s="382">
        <f>IF($T$24&gt;0,IF(AND($V$24&gt;0,VLOOKUP(CONCATENATE($W$24,TEXT((LEFT($Y19,3)),"000")),'Biomass Carbon Lookup Table'!$A:$N,13,FALSE)&gt;$V$24),$V$24,IF(AND($V$24&gt;0,VLOOKUP(CONCATENATE($W$24,TEXT((LEFT($Y19,3)),"000")),'Biomass Carbon Lookup Table'!$A:$N,13,FALSE)&lt;$V$24),VLOOKUP(CONCATENATE($W$24,TEXT((LEFT($Y19,3)),"000")),'Biomass Carbon Lookup Table'!$A:$N,13,FALSE),IF($V$24=0,VLOOKUP(CONCATENATE($W$24,TEXT((LEFT($Y19,3)),"000")),'Biomass Carbon Lookup Table'!$A:$N,13,FALSE),0))),0)</f>
        <v>0</v>
      </c>
      <c r="AT19" s="382">
        <f>IF($T$25&gt;0,IF(AND($V$25&gt;0,VLOOKUP(CONCATENATE($W$25,TEXT((LEFT($Y19,3)),"000")),'Biomass Carbon Lookup Table'!$A:$N,13,FALSE)&gt;$V$25),$V$25,IF(AND($V$25&gt;0,VLOOKUP(CONCATENATE($W$25,TEXT((LEFT($Y19,3)),"000")),'Biomass Carbon Lookup Table'!$A:$N,13,FALSE)&lt;$V$25),VLOOKUP(CONCATENATE($W$25,TEXT((LEFT($Y19,3)),"000")),'Biomass Carbon Lookup Table'!$A:$N,13,FALSE),IF($V$25=0,VLOOKUP(CONCATENATE($W$25,TEXT((LEFT($Y19,3)),"000")),'Biomass Carbon Lookup Table'!$A:$N,13,FALSE),0))),0)</f>
        <v>0</v>
      </c>
      <c r="AU19" s="382">
        <f>IF($T$26&gt;0,IF(AND($V$26&gt;0,VLOOKUP(CONCATENATE($W$26,TEXT((LEFT($Y19,3)),"000")),'Biomass Carbon Lookup Table'!$A:$N,13,FALSE)&gt;$V$26),$V$26,IF(AND($V$26&gt;0,VLOOKUP(CONCATENATE($W$26,TEXT((LEFT($Y19,3)),"000")),'Biomass Carbon Lookup Table'!$A:$N,13,FALSE)&lt;$V$26),VLOOKUP(CONCATENATE($W$26,TEXT((LEFT($Y19,3)),"000")),'Biomass Carbon Lookup Table'!$A:$N,13,FALSE),IF($V$26=0,VLOOKUP(CONCATENATE($W$26,TEXT((LEFT($Y19,3)),"000")),'Biomass Carbon Lookup Table'!$A:$N,13,FALSE),0))),0)</f>
        <v>0</v>
      </c>
      <c r="AV19" s="382">
        <f>IF($T$27&gt;0,IF(AND($V$27&gt;0,VLOOKUP(CONCATENATE($W$27,TEXT((LEFT($Y19,3)),"000")),'Biomass Carbon Lookup Table'!$A:$N,13,FALSE)&gt;$V$27),$V$27,IF(AND($V$27&gt;0,VLOOKUP(CONCATENATE($W$27,TEXT((LEFT($Y19,3)),"000")),'Biomass Carbon Lookup Table'!$A:$N,13,FALSE)&lt;$V$27),VLOOKUP(CONCATENATE($W$27,TEXT((LEFT($Y19,3)),"000")),'Biomass Carbon Lookup Table'!$A:$N,13,FALSE),IF($V$27=0,VLOOKUP(CONCATENATE($W$27,TEXT((LEFT($Y19,3)),"000")),'Biomass Carbon Lookup Table'!$A:$N,13,FALSE),0))),0)</f>
        <v>0</v>
      </c>
      <c r="AW19" s="382">
        <f>IF($T$28&gt;0,IF(AND($V$28&gt;0,VLOOKUP(CONCATENATE($W$28,TEXT((LEFT($Y19,3)),"000")),'Biomass Carbon Lookup Table'!$A:$N,13,FALSE)&gt;$V$28),$V$28,IF(AND($V$28&gt;0,VLOOKUP(CONCATENATE($W$28,TEXT((LEFT($Y19,3)),"000")),'Biomass Carbon Lookup Table'!$A:$N,13,FALSE)&lt;$V$28),VLOOKUP(CONCATENATE($W$28,TEXT((LEFT($Y19,3)),"000")),'Biomass Carbon Lookup Table'!$A:$N,13,FALSE),IF($V$28=0,VLOOKUP(CONCATENATE($W$28,TEXT((LEFT($Y19,3)),"000")),'Biomass Carbon Lookup Table'!$A:$N,13,FALSE),0))),0)</f>
        <v>0</v>
      </c>
      <c r="AX19" s="382">
        <f>IF($T$29&gt;0,IF(AND($V$29&gt;0,VLOOKUP(CONCATENATE($W$29,TEXT((LEFT($Y19,3)),"000")),'Biomass Carbon Lookup Table'!$A:$N,13,FALSE)&gt;$V$29),$V$29,IF(AND($V$29&gt;0,VLOOKUP(CONCATENATE($W$29,TEXT((LEFT($Y19,3)),"000")),'Biomass Carbon Lookup Table'!$A:$N,13,FALSE)&lt;$V$29),VLOOKUP(CONCATENATE($W$29,TEXT((LEFT($Y19,3)),"000")),'Biomass Carbon Lookup Table'!$A:$N,13,FALSE),IF($V$29=0,VLOOKUP(CONCATENATE($W$29,TEXT((LEFT($Y19,3)),"000")),'Biomass Carbon Lookup Table'!$A:$N,13,FALSE),0))),0)</f>
        <v>0</v>
      </c>
      <c r="AY19" s="383">
        <v>36.666666666666664</v>
      </c>
      <c r="AZ19" s="384"/>
      <c r="BA19" s="22">
        <f t="shared" si="4"/>
        <v>0</v>
      </c>
      <c r="BB19" s="385">
        <f t="shared" si="14"/>
        <v>0</v>
      </c>
      <c r="BC19" s="385">
        <f t="shared" si="15"/>
        <v>0</v>
      </c>
      <c r="BD19" s="385">
        <f t="shared" si="16"/>
        <v>0</v>
      </c>
      <c r="BE19" s="385">
        <f t="shared" si="17"/>
        <v>0</v>
      </c>
      <c r="BF19" s="385">
        <f t="shared" si="18"/>
        <v>0</v>
      </c>
      <c r="BG19" s="385">
        <f t="shared" si="19"/>
        <v>0</v>
      </c>
      <c r="BH19" s="22">
        <f t="shared" si="5"/>
        <v>0</v>
      </c>
      <c r="BI19" s="386">
        <f t="shared" si="43"/>
        <v>0</v>
      </c>
      <c r="BJ19" s="386">
        <f t="shared" si="20"/>
        <v>0</v>
      </c>
      <c r="BK19" s="386">
        <f t="shared" si="21"/>
        <v>0</v>
      </c>
      <c r="BL19" s="386">
        <f t="shared" si="22"/>
        <v>0</v>
      </c>
      <c r="BM19" s="386">
        <f t="shared" si="23"/>
        <v>0</v>
      </c>
      <c r="BN19" s="386">
        <f t="shared" si="24"/>
        <v>0</v>
      </c>
      <c r="BO19" s="386">
        <f t="shared" si="25"/>
        <v>0</v>
      </c>
      <c r="BP19" s="386">
        <f t="shared" si="26"/>
        <v>0</v>
      </c>
      <c r="BQ19" s="386">
        <f t="shared" si="27"/>
        <v>0</v>
      </c>
      <c r="BR19" s="386">
        <f t="shared" si="28"/>
        <v>0</v>
      </c>
      <c r="BS19" s="386">
        <f t="shared" si="29"/>
        <v>0</v>
      </c>
      <c r="BT19" s="386">
        <f t="shared" si="30"/>
        <v>0</v>
      </c>
      <c r="BU19" s="386">
        <f t="shared" si="31"/>
        <v>0</v>
      </c>
      <c r="BV19" s="386">
        <f t="shared" si="32"/>
        <v>0</v>
      </c>
      <c r="BW19" s="386">
        <f t="shared" si="33"/>
        <v>0</v>
      </c>
      <c r="BX19" s="386">
        <f t="shared" si="34"/>
        <v>0</v>
      </c>
      <c r="BY19" s="386">
        <f t="shared" si="35"/>
        <v>0</v>
      </c>
      <c r="BZ19" s="387">
        <f t="shared" si="7"/>
        <v>0</v>
      </c>
      <c r="CA19" s="315"/>
      <c r="CB19" s="388">
        <v>75</v>
      </c>
      <c r="CC19" s="389">
        <f t="shared" si="8"/>
        <v>0</v>
      </c>
      <c r="CD19" s="389">
        <f t="shared" si="36"/>
        <v>0</v>
      </c>
      <c r="CE19" s="389">
        <f t="shared" si="41"/>
        <v>0</v>
      </c>
      <c r="CF19" s="389">
        <f t="shared" si="9"/>
        <v>0</v>
      </c>
      <c r="CG19" s="389">
        <f t="shared" si="42"/>
        <v>0</v>
      </c>
      <c r="CH19" s="390">
        <v>0</v>
      </c>
      <c r="CI19" s="390">
        <v>0</v>
      </c>
      <c r="CJ19" s="389">
        <f t="shared" si="37"/>
        <v>0</v>
      </c>
      <c r="CK19" s="389">
        <f t="shared" si="38"/>
        <v>0</v>
      </c>
      <c r="CL19" s="391">
        <f t="shared" si="39"/>
        <v>0</v>
      </c>
      <c r="CM19" s="681" t="e">
        <f t="shared" si="40"/>
        <v>#DIV/0!</v>
      </c>
      <c r="CN19" s="319"/>
      <c r="CO19" s="376" t="s">
        <v>97</v>
      </c>
      <c r="CP19" s="377" t="s">
        <v>92</v>
      </c>
      <c r="CQ19" s="377" t="s">
        <v>93</v>
      </c>
      <c r="CR19" s="377" t="s">
        <v>636</v>
      </c>
      <c r="CS19" s="377" t="s">
        <v>637</v>
      </c>
      <c r="CT19" s="378" t="s">
        <v>638</v>
      </c>
    </row>
    <row r="20" spans="1:100" ht="42.75" customHeight="1" thickBot="1" x14ac:dyDescent="0.25">
      <c r="A20" s="748" t="s">
        <v>655</v>
      </c>
      <c r="B20" s="749"/>
      <c r="C20" s="749"/>
      <c r="D20" s="750"/>
      <c r="E20" s="338">
        <v>0</v>
      </c>
      <c r="G20" s="552"/>
      <c r="H20" s="612" t="s">
        <v>187</v>
      </c>
      <c r="I20" s="554"/>
      <c r="J20" s="566" t="str">
        <f t="shared" si="2"/>
        <v>Select Species First</v>
      </c>
      <c r="K20" s="556" t="str">
        <f>VLOOKUP(J20,Species_YC_Ranges!$A$3:$C$22,2,FALSE)</f>
        <v>Select_SP</v>
      </c>
      <c r="L20" s="564" t="s">
        <v>291</v>
      </c>
      <c r="M20" s="617" t="str">
        <f t="shared" ca="1" si="11"/>
        <v>NO</v>
      </c>
      <c r="N20" s="554"/>
      <c r="O20" s="553" t="str">
        <f>VLOOKUP(J20,Species_YC_Ranges!$A$3:$C$22,3,FALSE)</f>
        <v>Select_YC</v>
      </c>
      <c r="P20" s="557" t="s">
        <v>291</v>
      </c>
      <c r="Q20" s="617" t="str">
        <f t="shared" ca="1" si="47"/>
        <v>NO</v>
      </c>
      <c r="R20" s="558" t="s">
        <v>240</v>
      </c>
      <c r="S20" s="565">
        <v>0</v>
      </c>
      <c r="T20" s="629">
        <f t="shared" si="3"/>
        <v>0</v>
      </c>
      <c r="U20" s="562">
        <v>0</v>
      </c>
      <c r="V20" s="618">
        <f>IF(U20&gt;0,VLOOKUP(W20,Clearfell_Max_Seq_Values!$A$2:$AK$312,MATCH(U20,Clearfell_Max_Seq_Values!A$2:AK$2,0 ),FALSE),0)</f>
        <v>0</v>
      </c>
      <c r="W20" s="380" t="str">
        <f t="shared" si="13"/>
        <v>SeSelect Species FirstSelect Species FirstNo_thin</v>
      </c>
      <c r="Y20" s="415" t="s">
        <v>201</v>
      </c>
      <c r="Z20" s="382">
        <f>IF($T$5&gt;0,IF(AND($V$5&gt;0,VLOOKUP(CONCATENATE($W$5,TEXT(LEFT($Y20,3),"000")),'Biomass Carbon Lookup Table'!$A:$N,13,FALSE)&gt;$V$5),$V$5,IF(AND($V$5&gt;0,VLOOKUP(CONCATENATE($W$5,TEXT((LEFT($Y20,3)),"000")),'Biomass Carbon Lookup Table'!$A:$N,13,FALSE)&lt;$V$5),VLOOKUP(CONCATENATE($W$5,TEXT((LEFT($Y20,3)),"000")),'Biomass Carbon Lookup Table'!$A:$N,13,FALSE),IF($V$5=0,VLOOKUP(CONCATENATE($W$5,TEXT((LEFT($Y20,3)),"000")),'Biomass Carbon Lookup Table'!$A:$N,13,FALSE),0))),0)</f>
        <v>0</v>
      </c>
      <c r="AA20" s="382">
        <f>IF($T$6&gt;0,IF(AND($V$6&gt;0,VLOOKUP(CONCATENATE($W$6,TEXT((LEFT($Y20,3)),"000")),'Biomass Carbon Lookup Table'!$A:$N,13,FALSE)&gt;$V$6),$V$6,IF(AND($V$6&gt;0,VLOOKUP(CONCATENATE($W$6,TEXT((LEFT($Y20,3)),"000")),'Biomass Carbon Lookup Table'!$A:$N,13,FALSE)&lt;$V$6),VLOOKUP(CONCATENATE($W$6,TEXT((LEFT($Y20,3)),"000")),'Biomass Carbon Lookup Table'!$A:$N,13,FALSE),IF($V$6=0,VLOOKUP(CONCATENATE($W$6,TEXT((LEFT($Y20,3)),"000")),'Biomass Carbon Lookup Table'!$A:$N,13,FALSE),0))),0)</f>
        <v>0</v>
      </c>
      <c r="AB20" s="382">
        <f>IF($T$7&gt;0,IF(AND($V$7&gt;0,VLOOKUP(CONCATENATE($W$7,TEXT((LEFT($Y20,3)),"000")),'Biomass Carbon Lookup Table'!$A:$N,13,FALSE)&gt;$V$7),$V$7,IF(AND($V$7&gt;0,VLOOKUP(CONCATENATE($W$7,TEXT((LEFT($Y20,3)),"000")),'Biomass Carbon Lookup Table'!$A:$N,13,FALSE)&lt;$V$7),VLOOKUP(CONCATENATE($W$7,TEXT((LEFT($Y20,3)),"000")),'Biomass Carbon Lookup Table'!$A:$N,13,FALSE),IF($V$7=0,VLOOKUP(CONCATENATE($W$7,TEXT((LEFT($Y20,3)),"000")),'Biomass Carbon Lookup Table'!$A:$N,13,FALSE),0))),0)</f>
        <v>0</v>
      </c>
      <c r="AC20" s="382">
        <f>IF($T$8&gt;0,IF(AND($V$8&gt;0,VLOOKUP(CONCATENATE($W$8,TEXT((LEFT($Y20,3)),"000")),'Biomass Carbon Lookup Table'!$A$1:$N$13121,13,FALSE)&gt;$V$8),$V$8,IF(AND($V$8&gt;0,VLOOKUP(CONCATENATE($W$8,TEXT((LEFT($Y20,3)),"000")),'Biomass Carbon Lookup Table'!$A$1:$N$13121,13,FALSE)&lt;$V$8),VLOOKUP(CONCATENATE($W$8,TEXT((LEFT($Y20,3)),"000")),'Biomass Carbon Lookup Table'!$A$1:$N$13121,13,FALSE),IF($V$8=0,VLOOKUP(CONCATENATE($W$8,TEXT((LEFT($Y20,3)),"000")),'Biomass Carbon Lookup Table'!$A$1:$N$13121,13,FALSE),0))),0)</f>
        <v>0</v>
      </c>
      <c r="AD20" s="382">
        <f>IF($T$9&gt;0,IF(AND($V$9&gt;0,VLOOKUP(CONCATENATE($W$9,TEXT((LEFT($Y20,3)),"000")),'Biomass Carbon Lookup Table'!$A:$N,13,FALSE)&gt;$V$9),$V$9,IF(AND($V$9&gt;0,VLOOKUP(CONCATENATE($W$9,TEXT((LEFT($Y20,3)),"000")),'Biomass Carbon Lookup Table'!$A:$N,13,FALSE)&lt;$V$9),VLOOKUP(CONCATENATE($W$9,TEXT((LEFT($Y20,3)),"000")),'Biomass Carbon Lookup Table'!$A:$N,13,FALSE),IF($V$9=0,VLOOKUP(CONCATENATE($W$9,TEXT((LEFT($Y20,3)),"000")),'Biomass Carbon Lookup Table'!$A:$N,13,FALSE),0))),0)</f>
        <v>0</v>
      </c>
      <c r="AE20" s="382">
        <f>IF($T$10&gt;0,IF(AND($V$10&gt;0,VLOOKUP(CONCATENATE($W$10,TEXT((LEFT($Y20,3)),"000")),'Biomass Carbon Lookup Table'!$A:$N,13,FALSE)&gt;$V$10),$V$10,IF(AND($V$10&gt;0,VLOOKUP(CONCATENATE($W$10,TEXT((LEFT($Y20,3)),"000")),'Biomass Carbon Lookup Table'!$A:$N,13,FALSE)&lt;$V$10),VLOOKUP(CONCATENATE($W$10,TEXT((LEFT($Y20,3)),"000")),'Biomass Carbon Lookup Table'!$A:$N,13,FALSE),IF($V$10=0,VLOOKUP(CONCATENATE($W$10,TEXT((LEFT($Y20,3)),"000")),'Biomass Carbon Lookup Table'!$A:$N,13,FALSE),0))),0)</f>
        <v>0</v>
      </c>
      <c r="AF20" s="382">
        <f>IF($T$11&gt;0,IF(AND($V$11&gt;0,VLOOKUP(CONCATENATE($W$11,TEXT((LEFT($Y20,3)),"000")),'[1]Biomass Carbon Lookup Table'!$A:$N,13,FALSE)&gt;$V$11),$V$11,IF(AND($V$11&gt;0,VLOOKUP(CONCATENATE($W$11,TEXT((LEFT($Y20,3)),"000")),'[1]Biomass Carbon Lookup Table'!$A:$N,13,FALSE)&lt;$V$11),VLOOKUP(CONCATENATE($W$11,TEXT((LEFT($Y20,3)),"000")),'[1]Biomass Carbon Lookup Table'!$A:$N,13,FALSE),IF($V$11=0,VLOOKUP(CONCATENATE($W$11,TEXT((LEFT($Y20,3)),"000")),'[1]Biomass Carbon Lookup Table'!$A:$N,13,FALSE),0))),0)</f>
        <v>0</v>
      </c>
      <c r="AG20" s="382">
        <f>IF($T$12&gt;0,IF(AND($V$12&gt;0,VLOOKUP(CONCATENATE($W$12,TEXT((LEFT($Y20,3)),"000")),'Biomass Carbon Lookup Table'!$A:$N,13,FALSE)&gt;$V$12),$V$12,IF(AND($V$12&gt;0,VLOOKUP(CONCATENATE($W$12,TEXT((LEFT($Y20,3)),"000")),'Biomass Carbon Lookup Table'!$A:$N,13,FALSE)&lt;$V$12),VLOOKUP(CONCATENATE($W$12,TEXT((LEFT($Y20,3)),"000")),'Biomass Carbon Lookup Table'!$A:$N,13,FALSE),IF($V$12=0,VLOOKUP(CONCATENATE($W$12,TEXT((LEFT($Y20,3)),"000")),'Biomass Carbon Lookup Table'!$A:$N,13,FALSE),0))),0)</f>
        <v>0</v>
      </c>
      <c r="AH20" s="382">
        <f>IF($T$13&gt;0,IF(AND($V$13&gt;0,VLOOKUP(CONCATENATE($W$13,TEXT((LEFT($Y20,3)),"000")),'Biomass Carbon Lookup Table'!$A:$N,13,FALSE)&gt;$V$13),$V$13,IF(AND($V$13&gt;0,VLOOKUP(CONCATENATE($W$13,TEXT((LEFT($Y20,3)),"000")),'Biomass Carbon Lookup Table'!$A:$N,13,FALSE)&lt;$V$13),VLOOKUP(CONCATENATE($W$13,TEXT((LEFT($Y20,3)),"000")),'Biomass Carbon Lookup Table'!$A:$N,13,FALSE),IF($V$13=0,VLOOKUP(CONCATENATE($W$13,TEXT((LEFT($Y20,3)),"000")),'Biomass Carbon Lookup Table'!$A:$N,13,FALSE),0))),0)</f>
        <v>0</v>
      </c>
      <c r="AI20" s="382">
        <f>IF($T$14&gt;0,IF(AND($V$14&gt;0,VLOOKUP(CONCATENATE($W$14,TEXT((LEFT($Y20,3)),"000")),'Biomass Carbon Lookup Table'!$A:$N,13,FALSE)&gt;$V$14),$V$14,IF(AND($V$14&gt;0,VLOOKUP(CONCATENATE($W$14,TEXT((LEFT($Y20,3)),"000")),'Biomass Carbon Lookup Table'!$A:$N,13,FALSE)&lt;$V$14),VLOOKUP(CONCATENATE($W$14,TEXT((LEFT($Y20,3)),"000")),'Biomass Carbon Lookup Table'!$A:$N,13,FALSE),IF($V$14=0,VLOOKUP(CONCATENATE($W$14,TEXT((LEFT($Y20,3)),"000")),'Biomass Carbon Lookup Table'!$A:$N,13,FALSE),0))),0)</f>
        <v>0</v>
      </c>
      <c r="AJ20" s="382">
        <f>IF($T$15&gt;0,IF(AND($V$15&gt;0,VLOOKUP(CONCATENATE($W$15,TEXT((LEFT($Y20,3)),"000")),'Biomass Carbon Lookup Table'!$A:$N,13,FALSE)&gt;$V$15),$V$15,IF(AND($V$15&gt;0,VLOOKUP(CONCATENATE($W$15,TEXT((LEFT($Y20,3)),"000")),'Biomass Carbon Lookup Table'!$A:$N,13,FALSE)&lt;$V$15),VLOOKUP(CONCATENATE($W$15,TEXT((LEFT($Y20,3)),"000")),'Biomass Carbon Lookup Table'!$A:$N,13,FALSE),IF($V$15=0,VLOOKUP(CONCATENATE($W$15,TEXT((LEFT($Y20,3)),"000")),'Biomass Carbon Lookup Table'!$A:$N,13,FALSE),0))),0)</f>
        <v>0</v>
      </c>
      <c r="AK20" s="382">
        <f>IF($T$16&gt;0,IF(AND($V$16&gt;0,VLOOKUP(CONCATENATE($W$16,TEXT((LEFT($Y20,3)),"000")),'Biomass Carbon Lookup Table'!$A:$N,13,FALSE)&gt;$V$16),$V$16,IF(AND($V$16&gt;0,VLOOKUP(CONCATENATE($W$16,TEXT((LEFT($Y20,3)),"000")),'Biomass Carbon Lookup Table'!$A:$N,13,FALSE)&lt;$V$16),VLOOKUP(CONCATENATE($W$16,TEXT((LEFT($Y20,3)),"000")),'Biomass Carbon Lookup Table'!$A:$N,13,FALSE),IF($V$16=0,VLOOKUP(CONCATENATE($W$16,TEXT((LEFT($Y20,3)),"000")),'Biomass Carbon Lookup Table'!$A:$N,13,FALSE),0))),0)</f>
        <v>0</v>
      </c>
      <c r="AL20" s="382">
        <f>IF($T$17&gt;0,IF(AND($V$17&gt;0,VLOOKUP(CONCATENATE($W$17,TEXT((LEFT($Y20,3)),"000")),'Biomass Carbon Lookup Table'!$A:$N,13,FALSE)&gt;$V$17),$V$17,IF(AND($V$17&gt;0,VLOOKUP(CONCATENATE($W$17,TEXT((LEFT($Y20,3)),"000")),'Biomass Carbon Lookup Table'!$A:$N,13,FALSE)&lt;$V$17),VLOOKUP(CONCATENATE($W$17,TEXT((LEFT($Y20,3)),"000")),'Biomass Carbon Lookup Table'!$A:$N,13,FALSE),IF($V$17=0,VLOOKUP(CONCATENATE($W$17,TEXT((LEFT($Y20,3)),"000")),'Biomass Carbon Lookup Table'!$A:$N,13,FALSE),0))),0)</f>
        <v>0</v>
      </c>
      <c r="AM20" s="382">
        <f>IF($T$18&gt;0,IF(AND($V$18&gt;0,VLOOKUP(CONCATENATE($W$18,TEXT((LEFT($Y20,3)),"000")),'Biomass Carbon Lookup Table'!$A:$N,13,FALSE)&gt;$V$18),$V$18,IF(AND($V$18&gt;0,VLOOKUP(CONCATENATE($W$18,TEXT((LEFT($Y20,3)),"000")),'Biomass Carbon Lookup Table'!$A:$N,13,FALSE)&lt;$V$18),VLOOKUP(CONCATENATE($W$18,TEXT((LEFT($Y20,3)),"000")),'Biomass Carbon Lookup Table'!$A:$N,13,FALSE),IF($V$18=0,VLOOKUP(CONCATENATE($W$18,TEXT((LEFT($Y20,3)),"000")),'Biomass Carbon Lookup Table'!$A:$N,13,FALSE),0))),0)</f>
        <v>0</v>
      </c>
      <c r="AN20" s="382">
        <f>IF($T$19&gt;0,IF(AND($V$19&gt;0,VLOOKUP(CONCATENATE($W$19,TEXT((LEFT($Y20,3)),"000")),'Biomass Carbon Lookup Table'!$A:$N,13,FALSE)&gt;$V$19),$V$19,IF(AND($V$19&gt;0,VLOOKUP(CONCATENATE($W$19,TEXT((LEFT($Y20,3)),"000")),'Biomass Carbon Lookup Table'!$A:$N,13,FALSE)&lt;$V$19),VLOOKUP(CONCATENATE($W$19,TEXT((LEFT($Y20,3)),"000")),'Biomass Carbon Lookup Table'!$A:$N,13,FALSE),IF($V$19=0,VLOOKUP(CONCATENATE($W$19,TEXT((LEFT($Y20,3)),"000")),'Biomass Carbon Lookup Table'!$A:$N,13,FALSE),0))),0)</f>
        <v>0</v>
      </c>
      <c r="AO20" s="382">
        <f>IF($T$20&gt;0,IF(AND($V$20&gt;0,VLOOKUP(CONCATENATE($W$20,TEXT((LEFT($Y20,3)),"000")),'Biomass Carbon Lookup Table'!$A:$N,13,FALSE)&gt;$V$20),$V$20,IF(AND($V$20&gt;0,VLOOKUP(CONCATENATE($W$20,TEXT((LEFT($Y20,3)),"000")),'Biomass Carbon Lookup Table'!$A:$N,13,FALSE)&lt;$V$20),VLOOKUP(CONCATENATE($W$20,TEXT((LEFT($Y20,3)),"000")),'Biomass Carbon Lookup Table'!$A:$N,13,FALSE),IF($V$20=0,VLOOKUP(CONCATENATE($W$20,TEXT((LEFT($Y20,3)),"000")),'Biomass Carbon Lookup Table'!$A:$N,13,FALSE),0))),0)</f>
        <v>0</v>
      </c>
      <c r="AP20" s="382">
        <f>IF($T$21&gt;0,IF(AND($V$21&gt;0,VLOOKUP(CONCATENATE($W$21,TEXT((LEFT($Y20,3)),"000")),'Biomass Carbon Lookup Table'!$A:$N,13,FALSE)&gt;$V$21),$V$21,IF(AND($V$21&gt;0,VLOOKUP(CONCATENATE($W$21,TEXT((LEFT($Y20,3)),"000")),'Biomass Carbon Lookup Table'!$A:$N,13,FALSE)&lt;$V$21),VLOOKUP(CONCATENATE($W$21,TEXT((LEFT($Y20,3)),"000")),'Biomass Carbon Lookup Table'!$A:$N,13,FALSE),IF($V$21=0,VLOOKUP(CONCATENATE($W$21,TEXT((LEFT($Y20,3)),"000")),'Biomass Carbon Lookup Table'!$A:$N,13,FALSE),0))),0)</f>
        <v>0</v>
      </c>
      <c r="AQ20" s="382">
        <f>IF($T$22&gt;0,IF(AND($V$22&gt;0,VLOOKUP(CONCATENATE($W$22,TEXT((LEFT($Y20,3)),"000")),'Biomass Carbon Lookup Table'!$A:$N,13,FALSE)&gt;$V$22),$V$22,IF(AND($V$22&gt;0,VLOOKUP(CONCATENATE($W$22,TEXT((LEFT($Y20,3)),"000")),'Biomass Carbon Lookup Table'!$A:$N,13,FALSE)&lt;$V$22),VLOOKUP(CONCATENATE($W$22,TEXT((LEFT($Y20,3)),"000")),'Biomass Carbon Lookup Table'!$A:$N,13,FALSE),IF($V$22=0,VLOOKUP(CONCATENATE($W$22,TEXT((LEFT($Y20,3)),"000")),'Biomass Carbon Lookup Table'!$A:$N,13,FALSE),0))),0)</f>
        <v>0</v>
      </c>
      <c r="AR20" s="382">
        <f>IF($T$23&gt;0,IF(AND($V$23&gt;0,VLOOKUP(CONCATENATE($W$23,TEXT((LEFT($Y20,3)),"000")),'Biomass Carbon Lookup Table'!$A:$N,13,FALSE)&gt;$V$23),$V$23,IF(AND($V$23&gt;0,VLOOKUP(CONCATENATE($W$23,TEXT((LEFT($Y20,3)),"000")),'Biomass Carbon Lookup Table'!$A:$N,13,FALSE)&lt;$V$23),VLOOKUP(CONCATENATE($W$23,TEXT((LEFT($Y20,3)),"000")),'Biomass Carbon Lookup Table'!$A:$N,13,FALSE),IF($V$23=0,VLOOKUP(CONCATENATE($W$23,TEXT((LEFT($Y20,3)),"000")),'Biomass Carbon Lookup Table'!$A:$N,13,FALSE),0))),0)</f>
        <v>0</v>
      </c>
      <c r="AS20" s="382">
        <f>IF($T$24&gt;0,IF(AND($V$24&gt;0,VLOOKUP(CONCATENATE($W$24,TEXT((LEFT($Y20,3)),"000")),'Biomass Carbon Lookup Table'!$A:$N,13,FALSE)&gt;$V$24),$V$24,IF(AND($V$24&gt;0,VLOOKUP(CONCATENATE($W$24,TEXT((LEFT($Y20,3)),"000")),'Biomass Carbon Lookup Table'!$A:$N,13,FALSE)&lt;$V$24),VLOOKUP(CONCATENATE($W$24,TEXT((LEFT($Y20,3)),"000")),'Biomass Carbon Lookup Table'!$A:$N,13,FALSE),IF($V$24=0,VLOOKUP(CONCATENATE($W$24,TEXT((LEFT($Y20,3)),"000")),'Biomass Carbon Lookup Table'!$A:$N,13,FALSE),0))),0)</f>
        <v>0</v>
      </c>
      <c r="AT20" s="382">
        <f>IF($T$25&gt;0,IF(AND($V$25&gt;0,VLOOKUP(CONCATENATE($W$25,TEXT((LEFT($Y20,3)),"000")),'Biomass Carbon Lookup Table'!$A:$N,13,FALSE)&gt;$V$25),$V$25,IF(AND($V$25&gt;0,VLOOKUP(CONCATENATE($W$25,TEXT((LEFT($Y20,3)),"000")),'Biomass Carbon Lookup Table'!$A:$N,13,FALSE)&lt;$V$25),VLOOKUP(CONCATENATE($W$25,TEXT((LEFT($Y20,3)),"000")),'Biomass Carbon Lookup Table'!$A:$N,13,FALSE),IF($V$25=0,VLOOKUP(CONCATENATE($W$25,TEXT((LEFT($Y20,3)),"000")),'Biomass Carbon Lookup Table'!$A:$N,13,FALSE),0))),0)</f>
        <v>0</v>
      </c>
      <c r="AU20" s="382">
        <f>IF($T$26&gt;0,IF(AND($V$26&gt;0,VLOOKUP(CONCATENATE($W$26,TEXT((LEFT($Y20,3)),"000")),'Biomass Carbon Lookup Table'!$A:$N,13,FALSE)&gt;$V$26),$V$26,IF(AND($V$26&gt;0,VLOOKUP(CONCATENATE($W$26,TEXT((LEFT($Y20,3)),"000")),'Biomass Carbon Lookup Table'!$A:$N,13,FALSE)&lt;$V$26),VLOOKUP(CONCATENATE($W$26,TEXT((LEFT($Y20,3)),"000")),'Biomass Carbon Lookup Table'!$A:$N,13,FALSE),IF($V$26=0,VLOOKUP(CONCATENATE($W$26,TEXT((LEFT($Y20,3)),"000")),'Biomass Carbon Lookup Table'!$A:$N,13,FALSE),0))),0)</f>
        <v>0</v>
      </c>
      <c r="AV20" s="382">
        <f>IF($T$27&gt;0,IF(AND($V$27&gt;0,VLOOKUP(CONCATENATE($W$27,TEXT((LEFT($Y20,3)),"000")),'Biomass Carbon Lookup Table'!$A:$N,13,FALSE)&gt;$V$27),$V$27,IF(AND($V$27&gt;0,VLOOKUP(CONCATENATE($W$27,TEXT((LEFT($Y20,3)),"000")),'Biomass Carbon Lookup Table'!$A:$N,13,FALSE)&lt;$V$27),VLOOKUP(CONCATENATE($W$27,TEXT((LEFT($Y20,3)),"000")),'Biomass Carbon Lookup Table'!$A:$N,13,FALSE),IF($V$27=0,VLOOKUP(CONCATENATE($W$27,TEXT((LEFT($Y20,3)),"000")),'Biomass Carbon Lookup Table'!$A:$N,13,FALSE),0))),0)</f>
        <v>0</v>
      </c>
      <c r="AW20" s="382">
        <f>IF($T$28&gt;0,IF(AND($V$28&gt;0,VLOOKUP(CONCATENATE($W$28,TEXT((LEFT($Y20,3)),"000")),'Biomass Carbon Lookup Table'!$A:$N,13,FALSE)&gt;$V$28),$V$28,IF(AND($V$28&gt;0,VLOOKUP(CONCATENATE($W$28,TEXT((LEFT($Y20,3)),"000")),'Biomass Carbon Lookup Table'!$A:$N,13,FALSE)&lt;$V$28),VLOOKUP(CONCATENATE($W$28,TEXT((LEFT($Y20,3)),"000")),'Biomass Carbon Lookup Table'!$A:$N,13,FALSE),IF($V$28=0,VLOOKUP(CONCATENATE($W$28,TEXT((LEFT($Y20,3)),"000")),'Biomass Carbon Lookup Table'!$A:$N,13,FALSE),0))),0)</f>
        <v>0</v>
      </c>
      <c r="AX20" s="382">
        <f>IF($T$29&gt;0,IF(AND($V$29&gt;0,VLOOKUP(CONCATENATE($W$29,TEXT((LEFT($Y20,3)),"000")),'Biomass Carbon Lookup Table'!$A:$N,13,FALSE)&gt;$V$29),$V$29,IF(AND($V$29&gt;0,VLOOKUP(CONCATENATE($W$29,TEXT((LEFT($Y20,3)),"000")),'Biomass Carbon Lookup Table'!$A:$N,13,FALSE)&lt;$V$29),VLOOKUP(CONCATENATE($W$29,TEXT((LEFT($Y20,3)),"000")),'Biomass Carbon Lookup Table'!$A:$N,13,FALSE),IF($V$29=0,VLOOKUP(CONCATENATE($W$29,TEXT((LEFT($Y20,3)),"000")),'Biomass Carbon Lookup Table'!$A:$N,13,FALSE),0))),0)</f>
        <v>0</v>
      </c>
      <c r="AY20" s="383">
        <v>38.5</v>
      </c>
      <c r="AZ20" s="384"/>
      <c r="BA20" s="22">
        <f t="shared" si="4"/>
        <v>0</v>
      </c>
      <c r="BB20" s="385">
        <f t="shared" si="14"/>
        <v>0</v>
      </c>
      <c r="BC20" s="385">
        <f t="shared" si="15"/>
        <v>0</v>
      </c>
      <c r="BD20" s="385">
        <f t="shared" si="16"/>
        <v>0</v>
      </c>
      <c r="BE20" s="385">
        <f t="shared" si="17"/>
        <v>0</v>
      </c>
      <c r="BF20" s="385">
        <f t="shared" si="18"/>
        <v>0</v>
      </c>
      <c r="BG20" s="385">
        <f t="shared" si="19"/>
        <v>0</v>
      </c>
      <c r="BH20" s="22">
        <f t="shared" si="5"/>
        <v>0</v>
      </c>
      <c r="BI20" s="386">
        <f>$BI$3*AH20</f>
        <v>0</v>
      </c>
      <c r="BJ20" s="386">
        <f t="shared" si="20"/>
        <v>0</v>
      </c>
      <c r="BK20" s="386">
        <f t="shared" si="21"/>
        <v>0</v>
      </c>
      <c r="BL20" s="386">
        <f t="shared" si="22"/>
        <v>0</v>
      </c>
      <c r="BM20" s="386">
        <f t="shared" si="23"/>
        <v>0</v>
      </c>
      <c r="BN20" s="386">
        <f t="shared" si="24"/>
        <v>0</v>
      </c>
      <c r="BO20" s="386">
        <f t="shared" si="25"/>
        <v>0</v>
      </c>
      <c r="BP20" s="386">
        <f t="shared" si="26"/>
        <v>0</v>
      </c>
      <c r="BQ20" s="386">
        <f t="shared" si="27"/>
        <v>0</v>
      </c>
      <c r="BR20" s="386">
        <f t="shared" si="28"/>
        <v>0</v>
      </c>
      <c r="BS20" s="386">
        <f t="shared" si="29"/>
        <v>0</v>
      </c>
      <c r="BT20" s="386">
        <f t="shared" si="30"/>
        <v>0</v>
      </c>
      <c r="BU20" s="386">
        <f t="shared" si="31"/>
        <v>0</v>
      </c>
      <c r="BV20" s="386">
        <f t="shared" si="32"/>
        <v>0</v>
      </c>
      <c r="BW20" s="386">
        <f t="shared" si="33"/>
        <v>0</v>
      </c>
      <c r="BX20" s="386">
        <f t="shared" si="34"/>
        <v>0</v>
      </c>
      <c r="BY20" s="386">
        <f t="shared" si="35"/>
        <v>0</v>
      </c>
      <c r="BZ20" s="387">
        <f t="shared" si="7"/>
        <v>0</v>
      </c>
      <c r="CA20" s="315"/>
      <c r="CB20" s="388">
        <v>80</v>
      </c>
      <c r="CC20" s="389">
        <f t="shared" si="8"/>
        <v>0</v>
      </c>
      <c r="CD20" s="389">
        <f t="shared" si="36"/>
        <v>0</v>
      </c>
      <c r="CE20" s="389">
        <f t="shared" si="41"/>
        <v>0</v>
      </c>
      <c r="CF20" s="389">
        <f t="shared" si="9"/>
        <v>0</v>
      </c>
      <c r="CG20" s="389">
        <f t="shared" si="42"/>
        <v>0</v>
      </c>
      <c r="CH20" s="390">
        <v>0</v>
      </c>
      <c r="CI20" s="390">
        <v>0</v>
      </c>
      <c r="CJ20" s="389">
        <f t="shared" si="37"/>
        <v>0</v>
      </c>
      <c r="CK20" s="389">
        <f t="shared" si="38"/>
        <v>0</v>
      </c>
      <c r="CL20" s="391">
        <f t="shared" si="39"/>
        <v>0</v>
      </c>
      <c r="CM20" s="681" t="e">
        <f t="shared" si="40"/>
        <v>#DIV/0!</v>
      </c>
      <c r="CN20" s="319"/>
      <c r="CO20" s="392">
        <v>5</v>
      </c>
      <c r="CP20" s="393">
        <f>$E$5</f>
        <v>44287</v>
      </c>
      <c r="CQ20" s="393">
        <f>DATE(YEAR(CP20)+5, MONTH(CP20), DAY(CP20)-1)</f>
        <v>46112</v>
      </c>
      <c r="CR20" s="394">
        <f>IF(CJ$5&gt;0,CJ$5,0)</f>
        <v>0</v>
      </c>
      <c r="CS20" s="394">
        <f>IF(CK$5&gt;0,CK$5,0)</f>
        <v>0</v>
      </c>
      <c r="CT20" s="395">
        <f t="shared" ref="CT20:CT31" si="48">CR20-CS20</f>
        <v>0</v>
      </c>
    </row>
    <row r="21" spans="1:100" ht="30" customHeight="1" thickBot="1" x14ac:dyDescent="0.25">
      <c r="A21" s="770" t="s">
        <v>61</v>
      </c>
      <c r="B21" s="771"/>
      <c r="C21" s="771"/>
      <c r="D21" s="772"/>
      <c r="E21" s="514">
        <f>SUM(E12:E16)+E18+E20</f>
        <v>0</v>
      </c>
      <c r="G21" s="552"/>
      <c r="H21" s="612" t="s">
        <v>187</v>
      </c>
      <c r="I21" s="554"/>
      <c r="J21" s="566" t="str">
        <f t="shared" si="2"/>
        <v>Select Species First</v>
      </c>
      <c r="K21" s="556" t="str">
        <f>VLOOKUP(J21,Species_YC_Ranges!$A$3:$C$22,2,FALSE)</f>
        <v>Select_SP</v>
      </c>
      <c r="L21" s="564" t="s">
        <v>291</v>
      </c>
      <c r="M21" s="617" t="str">
        <f t="shared" ca="1" si="11"/>
        <v>NO</v>
      </c>
      <c r="N21" s="554"/>
      <c r="O21" s="553" t="str">
        <f>VLOOKUP(J21,Species_YC_Ranges!$A$3:$C$22,3,FALSE)</f>
        <v>Select_YC</v>
      </c>
      <c r="P21" s="557" t="s">
        <v>291</v>
      </c>
      <c r="Q21" s="617" t="str">
        <f t="shared" ca="1" si="47"/>
        <v>NO</v>
      </c>
      <c r="R21" s="558" t="s">
        <v>240</v>
      </c>
      <c r="S21" s="565">
        <v>0</v>
      </c>
      <c r="T21" s="629">
        <f t="shared" si="3"/>
        <v>0</v>
      </c>
      <c r="U21" s="562">
        <v>0</v>
      </c>
      <c r="V21" s="618">
        <f>IF(U21&gt;0,VLOOKUP(W21,Clearfell_Max_Seq_Values!$A$2:$AK$312,MATCH(U21,Clearfell_Max_Seq_Values!A$2:AK$2,0 ),FALSE),0)</f>
        <v>0</v>
      </c>
      <c r="W21" s="380" t="str">
        <f t="shared" si="13"/>
        <v>SeSelect Species FirstSelect Species FirstNo_thin</v>
      </c>
      <c r="Y21" s="415" t="s">
        <v>202</v>
      </c>
      <c r="Z21" s="382">
        <f>IF($T$5&gt;0,IF(AND($V$5&gt;0,VLOOKUP(CONCATENATE($W$5,TEXT(LEFT($Y21,3),"000")),'Biomass Carbon Lookup Table'!$A:$N,13,FALSE)&gt;$V$5),$V$5,IF(AND($V$5&gt;0,VLOOKUP(CONCATENATE($W$5,TEXT((LEFT($Y21,3)),"000")),'Biomass Carbon Lookup Table'!$A:$N,13,FALSE)&lt;$V$5),VLOOKUP(CONCATENATE($W$5,TEXT((LEFT($Y21,3)),"000")),'Biomass Carbon Lookup Table'!$A:$N,13,FALSE),IF($V$5=0,VLOOKUP(CONCATENATE($W$5,TEXT((LEFT($Y21,3)),"000")),'Biomass Carbon Lookup Table'!$A:$N,13,FALSE),0))),0)</f>
        <v>0</v>
      </c>
      <c r="AA21" s="382">
        <f>IF($T$6&gt;0,IF(AND($V$6&gt;0,VLOOKUP(CONCATENATE($W$6,TEXT((LEFT($Y21,3)),"000")),'Biomass Carbon Lookup Table'!$A:$N,13,FALSE)&gt;$V$6),$V$6,IF(AND($V$6&gt;0,VLOOKUP(CONCATENATE($W$6,TEXT((LEFT($Y21,3)),"000")),'Biomass Carbon Lookup Table'!$A:$N,13,FALSE)&lt;$V$6),VLOOKUP(CONCATENATE($W$6,TEXT((LEFT($Y21,3)),"000")),'Biomass Carbon Lookup Table'!$A:$N,13,FALSE),IF($V$6=0,VLOOKUP(CONCATENATE($W$6,TEXT((LEFT($Y21,3)),"000")),'Biomass Carbon Lookup Table'!$A:$N,13,FALSE),0))),0)</f>
        <v>0</v>
      </c>
      <c r="AB21" s="382">
        <f>IF($T$7&gt;0,IF(AND($V$7&gt;0,VLOOKUP(CONCATENATE($W$7,TEXT((LEFT($Y21,3)),"000")),'Biomass Carbon Lookup Table'!$A:$N,13,FALSE)&gt;$V$7),$V$7,IF(AND($V$7&gt;0,VLOOKUP(CONCATENATE($W$7,TEXT((LEFT($Y21,3)),"000")),'Biomass Carbon Lookup Table'!$A:$N,13,FALSE)&lt;$V$7),VLOOKUP(CONCATENATE($W$7,TEXT((LEFT($Y21,3)),"000")),'Biomass Carbon Lookup Table'!$A:$N,13,FALSE),IF($V$7=0,VLOOKUP(CONCATENATE($W$7,TEXT((LEFT($Y21,3)),"000")),'Biomass Carbon Lookup Table'!$A:$N,13,FALSE),0))),0)</f>
        <v>0</v>
      </c>
      <c r="AC21" s="382">
        <f>IF($T$8&gt;0,IF(AND($V$8&gt;0,VLOOKUP(CONCATENATE($W$8,TEXT((LEFT($Y21,3)),"000")),'Biomass Carbon Lookup Table'!$A$1:$N$13121,13,FALSE)&gt;$V$8),$V$8,IF(AND($V$8&gt;0,VLOOKUP(CONCATENATE($W$8,TEXT((LEFT($Y21,3)),"000")),'Biomass Carbon Lookup Table'!$A$1:$N$13121,13,FALSE)&lt;$V$8),VLOOKUP(CONCATENATE($W$8,TEXT((LEFT($Y21,3)),"000")),'Biomass Carbon Lookup Table'!$A$1:$N$13121,13,FALSE),IF($V$8=0,VLOOKUP(CONCATENATE($W$8,TEXT((LEFT($Y21,3)),"000")),'Biomass Carbon Lookup Table'!$A$1:$N$13121,13,FALSE),0))),0)</f>
        <v>0</v>
      </c>
      <c r="AD21" s="382">
        <f>IF($T$9&gt;0,IF(AND($V$9&gt;0,VLOOKUP(CONCATENATE($W$9,TEXT((LEFT($Y21,3)),"000")),'Biomass Carbon Lookup Table'!$A:$N,13,FALSE)&gt;$V$9),$V$9,IF(AND($V$9&gt;0,VLOOKUP(CONCATENATE($W$9,TEXT((LEFT($Y21,3)),"000")),'Biomass Carbon Lookup Table'!$A:$N,13,FALSE)&lt;$V$9),VLOOKUP(CONCATENATE($W$9,TEXT((LEFT($Y21,3)),"000")),'Biomass Carbon Lookup Table'!$A:$N,13,FALSE),IF($V$9=0,VLOOKUP(CONCATENATE($W$9,TEXT((LEFT($Y21,3)),"000")),'Biomass Carbon Lookup Table'!$A:$N,13,FALSE),0))),0)</f>
        <v>0</v>
      </c>
      <c r="AE21" s="382">
        <f>IF($T$10&gt;0,IF(AND($V$10&gt;0,VLOOKUP(CONCATENATE($W$10,TEXT((LEFT($Y21,3)),"000")),'Biomass Carbon Lookup Table'!$A:$N,13,FALSE)&gt;$V$10),$V$10,IF(AND($V$10&gt;0,VLOOKUP(CONCATENATE($W$10,TEXT((LEFT($Y21,3)),"000")),'Biomass Carbon Lookup Table'!$A:$N,13,FALSE)&lt;$V$10),VLOOKUP(CONCATENATE($W$10,TEXT((LEFT($Y21,3)),"000")),'Biomass Carbon Lookup Table'!$A:$N,13,FALSE),IF($V$10=0,VLOOKUP(CONCATENATE($W$10,TEXT((LEFT($Y21,3)),"000")),'Biomass Carbon Lookup Table'!$A:$N,13,FALSE),0))),0)</f>
        <v>0</v>
      </c>
      <c r="AF21" s="382">
        <f>IF($T$11&gt;0,IF(AND($V$11&gt;0,VLOOKUP(CONCATENATE($W$11,TEXT((LEFT($Y21,3)),"000")),'[1]Biomass Carbon Lookup Table'!$A:$N,13,FALSE)&gt;$V$11),$V$11,IF(AND($V$11&gt;0,VLOOKUP(CONCATENATE($W$11,TEXT((LEFT($Y21,3)),"000")),'[1]Biomass Carbon Lookup Table'!$A:$N,13,FALSE)&lt;$V$11),VLOOKUP(CONCATENATE($W$11,TEXT((LEFT($Y21,3)),"000")),'[1]Biomass Carbon Lookup Table'!$A:$N,13,FALSE),IF($V$11=0,VLOOKUP(CONCATENATE($W$11,TEXT((LEFT($Y21,3)),"000")),'[1]Biomass Carbon Lookup Table'!$A:$N,13,FALSE),0))),0)</f>
        <v>0</v>
      </c>
      <c r="AG21" s="382">
        <f>IF($T$12&gt;0,IF(AND($V$12&gt;0,VLOOKUP(CONCATENATE($W$12,TEXT((LEFT($Y21,3)),"000")),'Biomass Carbon Lookup Table'!$A:$N,13,FALSE)&gt;$V$12),$V$12,IF(AND($V$12&gt;0,VLOOKUP(CONCATENATE($W$12,TEXT((LEFT($Y21,3)),"000")),'Biomass Carbon Lookup Table'!$A:$N,13,FALSE)&lt;$V$12),VLOOKUP(CONCATENATE($W$12,TEXT((LEFT($Y21,3)),"000")),'Biomass Carbon Lookup Table'!$A:$N,13,FALSE),IF($V$12=0,VLOOKUP(CONCATENATE($W$12,TEXT((LEFT($Y21,3)),"000")),'Biomass Carbon Lookup Table'!$A:$N,13,FALSE),0))),0)</f>
        <v>0</v>
      </c>
      <c r="AH21" s="382">
        <f>IF($T$13&gt;0,IF(AND($V$13&gt;0,VLOOKUP(CONCATENATE($W$13,TEXT((LEFT($Y21,3)),"000")),'Biomass Carbon Lookup Table'!$A:$N,13,FALSE)&gt;$V$13),$V$13,IF(AND($V$13&gt;0,VLOOKUP(CONCATENATE($W$13,TEXT((LEFT($Y21,3)),"000")),'Biomass Carbon Lookup Table'!$A:$N,13,FALSE)&lt;$V$13),VLOOKUP(CONCATENATE($W$13,TEXT((LEFT($Y21,3)),"000")),'Biomass Carbon Lookup Table'!$A:$N,13,FALSE),IF($V$13=0,VLOOKUP(CONCATENATE($W$13,TEXT((LEFT($Y21,3)),"000")),'Biomass Carbon Lookup Table'!$A:$N,13,FALSE),0))),0)</f>
        <v>0</v>
      </c>
      <c r="AI21" s="382">
        <f>IF($T$14&gt;0,IF(AND($V$14&gt;0,VLOOKUP(CONCATENATE($W$14,TEXT((LEFT($Y21,3)),"000")),'Biomass Carbon Lookup Table'!$A:$N,13,FALSE)&gt;$V$14),$V$14,IF(AND($V$14&gt;0,VLOOKUP(CONCATENATE($W$14,TEXT((LEFT($Y21,3)),"000")),'Biomass Carbon Lookup Table'!$A:$N,13,FALSE)&lt;$V$14),VLOOKUP(CONCATENATE($W$14,TEXT((LEFT($Y21,3)),"000")),'Biomass Carbon Lookup Table'!$A:$N,13,FALSE),IF($V$14=0,VLOOKUP(CONCATENATE($W$14,TEXT((LEFT($Y21,3)),"000")),'Biomass Carbon Lookup Table'!$A:$N,13,FALSE),0))),0)</f>
        <v>0</v>
      </c>
      <c r="AJ21" s="382">
        <f>IF($T$15&gt;0,IF(AND($V$15&gt;0,VLOOKUP(CONCATENATE($W$15,TEXT((LEFT($Y21,3)),"000")),'Biomass Carbon Lookup Table'!$A:$N,13,FALSE)&gt;$V$15),$V$15,IF(AND($V$15&gt;0,VLOOKUP(CONCATENATE($W$15,TEXT((LEFT($Y21,3)),"000")),'Biomass Carbon Lookup Table'!$A:$N,13,FALSE)&lt;$V$15),VLOOKUP(CONCATENATE($W$15,TEXT((LEFT($Y21,3)),"000")),'Biomass Carbon Lookup Table'!$A:$N,13,FALSE),IF($V$15=0,VLOOKUP(CONCATENATE($W$15,TEXT((LEFT($Y21,3)),"000")),'Biomass Carbon Lookup Table'!$A:$N,13,FALSE),0))),0)</f>
        <v>0</v>
      </c>
      <c r="AK21" s="382">
        <f>IF($T$16&gt;0,IF(AND($V$16&gt;0,VLOOKUP(CONCATENATE($W$16,TEXT((LEFT($Y21,3)),"000")),'Biomass Carbon Lookup Table'!$A:$N,13,FALSE)&gt;$V$16),$V$16,IF(AND($V$16&gt;0,VLOOKUP(CONCATENATE($W$16,TEXT((LEFT($Y21,3)),"000")),'Biomass Carbon Lookup Table'!$A:$N,13,FALSE)&lt;$V$16),VLOOKUP(CONCATENATE($W$16,TEXT((LEFT($Y21,3)),"000")),'Biomass Carbon Lookup Table'!$A:$N,13,FALSE),IF($V$16=0,VLOOKUP(CONCATENATE($W$16,TEXT((LEFT($Y21,3)),"000")),'Biomass Carbon Lookup Table'!$A:$N,13,FALSE),0))),0)</f>
        <v>0</v>
      </c>
      <c r="AL21" s="382">
        <f>IF($T$17&gt;0,IF(AND($V$17&gt;0,VLOOKUP(CONCATENATE($W$17,TEXT((LEFT($Y21,3)),"000")),'Biomass Carbon Lookup Table'!$A:$N,13,FALSE)&gt;$V$17),$V$17,IF(AND($V$17&gt;0,VLOOKUP(CONCATENATE($W$17,TEXT((LEFT($Y21,3)),"000")),'Biomass Carbon Lookup Table'!$A:$N,13,FALSE)&lt;$V$17),VLOOKUP(CONCATENATE($W$17,TEXT((LEFT($Y21,3)),"000")),'Biomass Carbon Lookup Table'!$A:$N,13,FALSE),IF($V$17=0,VLOOKUP(CONCATENATE($W$17,TEXT((LEFT($Y21,3)),"000")),'Biomass Carbon Lookup Table'!$A:$N,13,FALSE),0))),0)</f>
        <v>0</v>
      </c>
      <c r="AM21" s="382">
        <f>IF($T$18&gt;0,IF(AND($V$18&gt;0,VLOOKUP(CONCATENATE($W$18,TEXT((LEFT($Y21,3)),"000")),'Biomass Carbon Lookup Table'!$A:$N,13,FALSE)&gt;$V$18),$V$18,IF(AND($V$18&gt;0,VLOOKUP(CONCATENATE($W$18,TEXT((LEFT($Y21,3)),"000")),'Biomass Carbon Lookup Table'!$A:$N,13,FALSE)&lt;$V$18),VLOOKUP(CONCATENATE($W$18,TEXT((LEFT($Y21,3)),"000")),'Biomass Carbon Lookup Table'!$A:$N,13,FALSE),IF($V$18=0,VLOOKUP(CONCATENATE($W$18,TEXT((LEFT($Y21,3)),"000")),'Biomass Carbon Lookup Table'!$A:$N,13,FALSE),0))),0)</f>
        <v>0</v>
      </c>
      <c r="AN21" s="382">
        <f>IF($T$19&gt;0,IF(AND($V$19&gt;0,VLOOKUP(CONCATENATE($W$19,TEXT((LEFT($Y21,3)),"000")),'Biomass Carbon Lookup Table'!$A:$N,13,FALSE)&gt;$V$19),$V$19,IF(AND($V$19&gt;0,VLOOKUP(CONCATENATE($W$19,TEXT((LEFT($Y21,3)),"000")),'Biomass Carbon Lookup Table'!$A:$N,13,FALSE)&lt;$V$19),VLOOKUP(CONCATENATE($W$19,TEXT((LEFT($Y21,3)),"000")),'Biomass Carbon Lookup Table'!$A:$N,13,FALSE),IF($V$19=0,VLOOKUP(CONCATENATE($W$19,TEXT((LEFT($Y21,3)),"000")),'Biomass Carbon Lookup Table'!$A:$N,13,FALSE),0))),0)</f>
        <v>0</v>
      </c>
      <c r="AO21" s="382">
        <f>IF($T$20&gt;0,IF(AND($V$20&gt;0,VLOOKUP(CONCATENATE($W$20,TEXT((LEFT($Y21,3)),"000")),'Biomass Carbon Lookup Table'!$A:$N,13,FALSE)&gt;$V$20),$V$20,IF(AND($V$20&gt;0,VLOOKUP(CONCATENATE($W$20,TEXT((LEFT($Y21,3)),"000")),'Biomass Carbon Lookup Table'!$A:$N,13,FALSE)&lt;$V$20),VLOOKUP(CONCATENATE($W$20,TEXT((LEFT($Y21,3)),"000")),'Biomass Carbon Lookup Table'!$A:$N,13,FALSE),IF($V$20=0,VLOOKUP(CONCATENATE($W$20,TEXT((LEFT($Y21,3)),"000")),'Biomass Carbon Lookup Table'!$A:$N,13,FALSE),0))),0)</f>
        <v>0</v>
      </c>
      <c r="AP21" s="382">
        <f>IF($T$21&gt;0,IF(AND($V$21&gt;0,VLOOKUP(CONCATENATE($W$21,TEXT((LEFT($Y21,3)),"000")),'Biomass Carbon Lookup Table'!$A:$N,13,FALSE)&gt;$V$21),$V$21,IF(AND($V$21&gt;0,VLOOKUP(CONCATENATE($W$21,TEXT((LEFT($Y21,3)),"000")),'Biomass Carbon Lookup Table'!$A:$N,13,FALSE)&lt;$V$21),VLOOKUP(CONCATENATE($W$21,TEXT((LEFT($Y21,3)),"000")),'Biomass Carbon Lookup Table'!$A:$N,13,FALSE),IF($V$21=0,VLOOKUP(CONCATENATE($W$21,TEXT((LEFT($Y21,3)),"000")),'Biomass Carbon Lookup Table'!$A:$N,13,FALSE),0))),0)</f>
        <v>0</v>
      </c>
      <c r="AQ21" s="382">
        <f>IF($T$22&gt;0,IF(AND($V$22&gt;0,VLOOKUP(CONCATENATE($W$22,TEXT((LEFT($Y21,3)),"000")),'Biomass Carbon Lookup Table'!$A:$N,13,FALSE)&gt;$V$22),$V$22,IF(AND($V$22&gt;0,VLOOKUP(CONCATENATE($W$22,TEXT((LEFT($Y21,3)),"000")),'Biomass Carbon Lookup Table'!$A:$N,13,FALSE)&lt;$V$22),VLOOKUP(CONCATENATE($W$22,TEXT((LEFT($Y21,3)),"000")),'Biomass Carbon Lookup Table'!$A:$N,13,FALSE),IF($V$22=0,VLOOKUP(CONCATENATE($W$22,TEXT((LEFT($Y21,3)),"000")),'Biomass Carbon Lookup Table'!$A:$N,13,FALSE),0))),0)</f>
        <v>0</v>
      </c>
      <c r="AR21" s="382">
        <f>IF($T$23&gt;0,IF(AND($V$23&gt;0,VLOOKUP(CONCATENATE($W$23,TEXT((LEFT($Y21,3)),"000")),'Biomass Carbon Lookup Table'!$A:$N,13,FALSE)&gt;$V$23),$V$23,IF(AND($V$23&gt;0,VLOOKUP(CONCATENATE($W$23,TEXT((LEFT($Y21,3)),"000")),'Biomass Carbon Lookup Table'!$A:$N,13,FALSE)&lt;$V$23),VLOOKUP(CONCATENATE($W$23,TEXT((LEFT($Y21,3)),"000")),'Biomass Carbon Lookup Table'!$A:$N,13,FALSE),IF($V$23=0,VLOOKUP(CONCATENATE($W$23,TEXT((LEFT($Y21,3)),"000")),'Biomass Carbon Lookup Table'!$A:$N,13,FALSE),0))),0)</f>
        <v>0</v>
      </c>
      <c r="AS21" s="382">
        <f>IF($T$24&gt;0,IF(AND($V$24&gt;0,VLOOKUP(CONCATENATE($W$24,TEXT((LEFT($Y21,3)),"000")),'Biomass Carbon Lookup Table'!$A:$N,13,FALSE)&gt;$V$24),$V$24,IF(AND($V$24&gt;0,VLOOKUP(CONCATENATE($W$24,TEXT((LEFT($Y21,3)),"000")),'Biomass Carbon Lookup Table'!$A:$N,13,FALSE)&lt;$V$24),VLOOKUP(CONCATENATE($W$24,TEXT((LEFT($Y21,3)),"000")),'Biomass Carbon Lookup Table'!$A:$N,13,FALSE),IF($V$24=0,VLOOKUP(CONCATENATE($W$24,TEXT((LEFT($Y21,3)),"000")),'Biomass Carbon Lookup Table'!$A:$N,13,FALSE),0))),0)</f>
        <v>0</v>
      </c>
      <c r="AT21" s="382">
        <f>IF($T$25&gt;0,IF(AND($V$25&gt;0,VLOOKUP(CONCATENATE($W$25,TEXT((LEFT($Y21,3)),"000")),'Biomass Carbon Lookup Table'!$A:$N,13,FALSE)&gt;$V$25),$V$25,IF(AND($V$25&gt;0,VLOOKUP(CONCATENATE($W$25,TEXT((LEFT($Y21,3)),"000")),'Biomass Carbon Lookup Table'!$A:$N,13,FALSE)&lt;$V$25),VLOOKUP(CONCATENATE($W$25,TEXT((LEFT($Y21,3)),"000")),'Biomass Carbon Lookup Table'!$A:$N,13,FALSE),IF($V$25=0,VLOOKUP(CONCATENATE($W$25,TEXT((LEFT($Y21,3)),"000")),'Biomass Carbon Lookup Table'!$A:$N,13,FALSE),0))),0)</f>
        <v>0</v>
      </c>
      <c r="AU21" s="382">
        <f>IF($T$26&gt;0,IF(AND($V$26&gt;0,VLOOKUP(CONCATENATE($W$26,TEXT((LEFT($Y21,3)),"000")),'Biomass Carbon Lookup Table'!$A:$N,13,FALSE)&gt;$V$26),$V$26,IF(AND($V$26&gt;0,VLOOKUP(CONCATENATE($W$26,TEXT((LEFT($Y21,3)),"000")),'Biomass Carbon Lookup Table'!$A:$N,13,FALSE)&lt;$V$26),VLOOKUP(CONCATENATE($W$26,TEXT((LEFT($Y21,3)),"000")),'Biomass Carbon Lookup Table'!$A:$N,13,FALSE),IF($V$26=0,VLOOKUP(CONCATENATE($W$26,TEXT((LEFT($Y21,3)),"000")),'Biomass Carbon Lookup Table'!$A:$N,13,FALSE),0))),0)</f>
        <v>0</v>
      </c>
      <c r="AV21" s="382">
        <f>IF($T$27&gt;0,IF(AND($V$27&gt;0,VLOOKUP(CONCATENATE($W$27,TEXT((LEFT($Y21,3)),"000")),'Biomass Carbon Lookup Table'!$A:$N,13,FALSE)&gt;$V$27),$V$27,IF(AND($V$27&gt;0,VLOOKUP(CONCATENATE($W$27,TEXT((LEFT($Y21,3)),"000")),'Biomass Carbon Lookup Table'!$A:$N,13,FALSE)&lt;$V$27),VLOOKUP(CONCATENATE($W$27,TEXT((LEFT($Y21,3)),"000")),'Biomass Carbon Lookup Table'!$A:$N,13,FALSE),IF($V$27=0,VLOOKUP(CONCATENATE($W$27,TEXT((LEFT($Y21,3)),"000")),'Biomass Carbon Lookup Table'!$A:$N,13,FALSE),0))),0)</f>
        <v>0</v>
      </c>
      <c r="AW21" s="382">
        <f>IF($T$28&gt;0,IF(AND($V$28&gt;0,VLOOKUP(CONCATENATE($W$28,TEXT((LEFT($Y21,3)),"000")),'Biomass Carbon Lookup Table'!$A:$N,13,FALSE)&gt;$V$28),$V$28,IF(AND($V$28&gt;0,VLOOKUP(CONCATENATE($W$28,TEXT((LEFT($Y21,3)),"000")),'Biomass Carbon Lookup Table'!$A:$N,13,FALSE)&lt;$V$28),VLOOKUP(CONCATENATE($W$28,TEXT((LEFT($Y21,3)),"000")),'Biomass Carbon Lookup Table'!$A:$N,13,FALSE),IF($V$28=0,VLOOKUP(CONCATENATE($W$28,TEXT((LEFT($Y21,3)),"000")),'Biomass Carbon Lookup Table'!$A:$N,13,FALSE),0))),0)</f>
        <v>0</v>
      </c>
      <c r="AX21" s="382">
        <f>IF($T$29&gt;0,IF(AND($V$29&gt;0,VLOOKUP(CONCATENATE($W$29,TEXT((LEFT($Y21,3)),"000")),'Biomass Carbon Lookup Table'!$A:$N,13,FALSE)&gt;$V$29),$V$29,IF(AND($V$29&gt;0,VLOOKUP(CONCATENATE($W$29,TEXT((LEFT($Y21,3)),"000")),'Biomass Carbon Lookup Table'!$A:$N,13,FALSE)&lt;$V$29),VLOOKUP(CONCATENATE($W$29,TEXT((LEFT($Y21,3)),"000")),'Biomass Carbon Lookup Table'!$A:$N,13,FALSE),IF($V$29=0,VLOOKUP(CONCATENATE($W$29,TEXT((LEFT($Y21,3)),"000")),'Biomass Carbon Lookup Table'!$A:$N,13,FALSE),0))),0)</f>
        <v>0</v>
      </c>
      <c r="AY21" s="383">
        <v>40.333333333333336</v>
      </c>
      <c r="AZ21" s="384"/>
      <c r="BA21" s="22">
        <f t="shared" si="4"/>
        <v>0</v>
      </c>
      <c r="BB21" s="385">
        <f t="shared" si="14"/>
        <v>0</v>
      </c>
      <c r="BC21" s="385">
        <f t="shared" si="15"/>
        <v>0</v>
      </c>
      <c r="BD21" s="385">
        <f t="shared" si="16"/>
        <v>0</v>
      </c>
      <c r="BE21" s="385">
        <f t="shared" si="17"/>
        <v>0</v>
      </c>
      <c r="BF21" s="385">
        <f t="shared" si="18"/>
        <v>0</v>
      </c>
      <c r="BG21" s="385">
        <f t="shared" si="19"/>
        <v>0</v>
      </c>
      <c r="BH21" s="22">
        <f t="shared" si="5"/>
        <v>0</v>
      </c>
      <c r="BI21" s="386">
        <f>$BI$3*AH21</f>
        <v>0</v>
      </c>
      <c r="BJ21" s="386">
        <f t="shared" si="20"/>
        <v>0</v>
      </c>
      <c r="BK21" s="386">
        <f t="shared" si="21"/>
        <v>0</v>
      </c>
      <c r="BL21" s="386">
        <f t="shared" si="22"/>
        <v>0</v>
      </c>
      <c r="BM21" s="386">
        <f t="shared" si="23"/>
        <v>0</v>
      </c>
      <c r="BN21" s="386">
        <f t="shared" si="24"/>
        <v>0</v>
      </c>
      <c r="BO21" s="386">
        <f t="shared" si="25"/>
        <v>0</v>
      </c>
      <c r="BP21" s="386">
        <f t="shared" si="26"/>
        <v>0</v>
      </c>
      <c r="BQ21" s="386">
        <f t="shared" si="27"/>
        <v>0</v>
      </c>
      <c r="BR21" s="386">
        <f t="shared" si="28"/>
        <v>0</v>
      </c>
      <c r="BS21" s="386">
        <f t="shared" si="29"/>
        <v>0</v>
      </c>
      <c r="BT21" s="386">
        <f t="shared" si="30"/>
        <v>0</v>
      </c>
      <c r="BU21" s="386">
        <f t="shared" si="31"/>
        <v>0</v>
      </c>
      <c r="BV21" s="386">
        <f t="shared" si="32"/>
        <v>0</v>
      </c>
      <c r="BW21" s="386">
        <f t="shared" si="33"/>
        <v>0</v>
      </c>
      <c r="BX21" s="386">
        <f t="shared" si="34"/>
        <v>0</v>
      </c>
      <c r="BY21" s="386">
        <f t="shared" si="35"/>
        <v>0</v>
      </c>
      <c r="BZ21" s="387">
        <f t="shared" si="7"/>
        <v>0</v>
      </c>
      <c r="CA21" s="315"/>
      <c r="CB21" s="388">
        <v>85</v>
      </c>
      <c r="CC21" s="389">
        <f t="shared" si="8"/>
        <v>0</v>
      </c>
      <c r="CD21" s="389">
        <f t="shared" si="36"/>
        <v>0</v>
      </c>
      <c r="CE21" s="389">
        <f t="shared" si="41"/>
        <v>0</v>
      </c>
      <c r="CF21" s="389">
        <f t="shared" si="9"/>
        <v>0</v>
      </c>
      <c r="CG21" s="389">
        <f t="shared" si="42"/>
        <v>0</v>
      </c>
      <c r="CH21" s="390">
        <v>0</v>
      </c>
      <c r="CI21" s="390">
        <v>0</v>
      </c>
      <c r="CJ21" s="389">
        <f t="shared" si="37"/>
        <v>0</v>
      </c>
      <c r="CK21" s="389">
        <f t="shared" si="38"/>
        <v>0</v>
      </c>
      <c r="CL21" s="391">
        <f t="shared" si="39"/>
        <v>0</v>
      </c>
      <c r="CM21" s="681" t="e">
        <f t="shared" si="40"/>
        <v>#DIV/0!</v>
      </c>
      <c r="CN21" s="319"/>
      <c r="CO21" s="392">
        <v>15</v>
      </c>
      <c r="CP21" s="393">
        <f>DATE(YEAR(CQ20),MONTH(CQ20), DAY(CQ20)+1)</f>
        <v>46113</v>
      </c>
      <c r="CQ21" s="393">
        <f>DATE(YEAR(CP21)+10,MONTH(CP21), DAY(CP21)-1)</f>
        <v>49765</v>
      </c>
      <c r="CR21" s="394">
        <f>IF(CJ7&gt;0,CJ$7-(IF(CJ$5&gt;0,CJ$5,0)),0)</f>
        <v>0</v>
      </c>
      <c r="CS21" s="394">
        <f>IF(CK7&gt;0,CK$7-(IF(CK$5&gt;0,CK$5,0)),0)</f>
        <v>0</v>
      </c>
      <c r="CT21" s="395">
        <f t="shared" si="48"/>
        <v>0</v>
      </c>
      <c r="CV21" s="422"/>
    </row>
    <row r="22" spans="1:100" ht="38.25" customHeight="1" thickBot="1" x14ac:dyDescent="0.25">
      <c r="A22" s="758" t="s">
        <v>599</v>
      </c>
      <c r="B22" s="759"/>
      <c r="C22" s="759"/>
      <c r="D22" s="760"/>
      <c r="E22" s="513" t="s">
        <v>62</v>
      </c>
      <c r="G22" s="552"/>
      <c r="H22" s="612" t="s">
        <v>187</v>
      </c>
      <c r="I22" s="554"/>
      <c r="J22" s="566" t="str">
        <f t="shared" si="2"/>
        <v>Select Species First</v>
      </c>
      <c r="K22" s="556" t="str">
        <f>VLOOKUP(J22,Species_YC_Ranges!$A$3:$C$22,2,FALSE)</f>
        <v>Select_SP</v>
      </c>
      <c r="L22" s="564" t="s">
        <v>291</v>
      </c>
      <c r="M22" s="617" t="str">
        <f t="shared" ca="1" si="11"/>
        <v>NO</v>
      </c>
      <c r="N22" s="554"/>
      <c r="O22" s="553" t="str">
        <f>VLOOKUP(J22,Species_YC_Ranges!$A$3:$C$22,3,FALSE)</f>
        <v>Select_YC</v>
      </c>
      <c r="P22" s="557" t="s">
        <v>291</v>
      </c>
      <c r="Q22" s="617" t="str">
        <f t="shared" ca="1" si="47"/>
        <v>NO</v>
      </c>
      <c r="R22" s="558" t="s">
        <v>240</v>
      </c>
      <c r="S22" s="565">
        <v>0</v>
      </c>
      <c r="T22" s="629">
        <f t="shared" si="3"/>
        <v>0</v>
      </c>
      <c r="U22" s="562">
        <v>0</v>
      </c>
      <c r="V22" s="618">
        <f>IF(U22&gt;0,VLOOKUP(W22,Clearfell_Max_Seq_Values!$A$2:$AK$312,MATCH(U22,Clearfell_Max_Seq_Values!A$2:AK$2,0 ),FALSE),0)</f>
        <v>0</v>
      </c>
      <c r="W22" s="380" t="str">
        <f t="shared" si="13"/>
        <v>SeSelect Species FirstSelect Species FirstNo_thin</v>
      </c>
      <c r="Y22" s="415" t="s">
        <v>203</v>
      </c>
      <c r="Z22" s="382">
        <f>IF($T$5&gt;0,IF(AND($V$5&gt;0,VLOOKUP(CONCATENATE($W$5,TEXT(LEFT($Y22,3),"000")),'Biomass Carbon Lookup Table'!$A:$N,13,FALSE)&gt;$V$5),$V$5,IF(AND($V$5&gt;0,VLOOKUP(CONCATENATE($W$5,TEXT((LEFT($Y22,3)),"000")),'Biomass Carbon Lookup Table'!$A:$N,13,FALSE)&lt;$V$5),VLOOKUP(CONCATENATE($W$5,TEXT((LEFT($Y22,3)),"000")),'Biomass Carbon Lookup Table'!$A:$N,13,FALSE),IF($V$5=0,VLOOKUP(CONCATENATE($W$5,TEXT((LEFT($Y22,3)),"000")),'Biomass Carbon Lookup Table'!$A:$N,13,FALSE),0))),0)</f>
        <v>0</v>
      </c>
      <c r="AA22" s="382">
        <f>IF($T$6&gt;0,IF(AND($V$6&gt;0,VLOOKUP(CONCATENATE($W$6,TEXT((LEFT($Y22,3)),"000")),'Biomass Carbon Lookup Table'!$A:$N,13,FALSE)&gt;$V$6),$V$6,IF(AND($V$6&gt;0,VLOOKUP(CONCATENATE($W$6,TEXT((LEFT($Y22,3)),"000")),'Biomass Carbon Lookup Table'!$A:$N,13,FALSE)&lt;$V$6),VLOOKUP(CONCATENATE($W$6,TEXT((LEFT($Y22,3)),"000")),'Biomass Carbon Lookup Table'!$A:$N,13,FALSE),IF($V$6=0,VLOOKUP(CONCATENATE($W$6,TEXT((LEFT($Y22,3)),"000")),'Biomass Carbon Lookup Table'!$A:$N,13,FALSE),0))),0)</f>
        <v>0</v>
      </c>
      <c r="AB22" s="382">
        <f>IF($T$7&gt;0,IF(AND($V$7&gt;0,VLOOKUP(CONCATENATE($W$7,TEXT((LEFT($Y22,3)),"000")),'Biomass Carbon Lookup Table'!$A:$N,13,FALSE)&gt;$V$7),$V$7,IF(AND($V$7&gt;0,VLOOKUP(CONCATENATE($W$7,TEXT((LEFT($Y22,3)),"000")),'Biomass Carbon Lookup Table'!$A:$N,13,FALSE)&lt;$V$7),VLOOKUP(CONCATENATE($W$7,TEXT((LEFT($Y22,3)),"000")),'Biomass Carbon Lookup Table'!$A:$N,13,FALSE),IF($V$7=0,VLOOKUP(CONCATENATE($W$7,TEXT((LEFT($Y22,3)),"000")),'Biomass Carbon Lookup Table'!$A:$N,13,FALSE),0))),0)</f>
        <v>0</v>
      </c>
      <c r="AC22" s="382">
        <f>IF($T$8&gt;0,IF(AND($V$8&gt;0,VLOOKUP(CONCATENATE($W$8,TEXT((LEFT($Y22,3)),"000")),'Biomass Carbon Lookup Table'!$A$1:$N$13121,13,FALSE)&gt;$V$8),$V$8,IF(AND($V$8&gt;0,VLOOKUP(CONCATENATE($W$8,TEXT((LEFT($Y22,3)),"000")),'Biomass Carbon Lookup Table'!$A$1:$N$13121,13,FALSE)&lt;$V$8),VLOOKUP(CONCATENATE($W$8,TEXT((LEFT($Y22,3)),"000")),'Biomass Carbon Lookup Table'!$A$1:$N$13121,13,FALSE),IF($V$8=0,VLOOKUP(CONCATENATE($W$8,TEXT((LEFT($Y22,3)),"000")),'Biomass Carbon Lookup Table'!$A$1:$N$13121,13,FALSE),0))),0)</f>
        <v>0</v>
      </c>
      <c r="AD22" s="382">
        <f>IF($T$9&gt;0,IF(AND($V$9&gt;0,VLOOKUP(CONCATENATE($W$9,TEXT((LEFT($Y22,3)),"000")),'Biomass Carbon Lookup Table'!$A:$N,13,FALSE)&gt;$V$9),$V$9,IF(AND($V$9&gt;0,VLOOKUP(CONCATENATE($W$9,TEXT((LEFT($Y22,3)),"000")),'Biomass Carbon Lookup Table'!$A:$N,13,FALSE)&lt;$V$9),VLOOKUP(CONCATENATE($W$9,TEXT((LEFT($Y22,3)),"000")),'Biomass Carbon Lookup Table'!$A:$N,13,FALSE),IF($V$9=0,VLOOKUP(CONCATENATE($W$9,TEXT((LEFT($Y22,3)),"000")),'Biomass Carbon Lookup Table'!$A:$N,13,FALSE),0))),0)</f>
        <v>0</v>
      </c>
      <c r="AE22" s="382">
        <f>IF($T$10&gt;0,IF(AND($V$10&gt;0,VLOOKUP(CONCATENATE($W$10,TEXT((LEFT($Y22,3)),"000")),'Biomass Carbon Lookup Table'!$A:$N,13,FALSE)&gt;$V$10),$V$10,IF(AND($V$10&gt;0,VLOOKUP(CONCATENATE($W$10,TEXT((LEFT($Y22,3)),"000")),'Biomass Carbon Lookup Table'!$A:$N,13,FALSE)&lt;$V$10),VLOOKUP(CONCATENATE($W$10,TEXT((LEFT($Y22,3)),"000")),'Biomass Carbon Lookup Table'!$A:$N,13,FALSE),IF($V$10=0,VLOOKUP(CONCATENATE($W$10,TEXT((LEFT($Y22,3)),"000")),'Biomass Carbon Lookup Table'!$A:$N,13,FALSE),0))),0)</f>
        <v>0</v>
      </c>
      <c r="AF22" s="382">
        <f>IF($T$11&gt;0,IF(AND($V$11&gt;0,VLOOKUP(CONCATENATE($W$11,TEXT((LEFT($Y22,3)),"000")),'[1]Biomass Carbon Lookup Table'!$A:$N,13,FALSE)&gt;$V$11),$V$11,IF(AND($V$11&gt;0,VLOOKUP(CONCATENATE($W$11,TEXT((LEFT($Y22,3)),"000")),'[1]Biomass Carbon Lookup Table'!$A:$N,13,FALSE)&lt;$V$11),VLOOKUP(CONCATENATE($W$11,TEXT((LEFT($Y22,3)),"000")),'[1]Biomass Carbon Lookup Table'!$A:$N,13,FALSE),IF($V$11=0,VLOOKUP(CONCATENATE($W$11,TEXT((LEFT($Y22,3)),"000")),'[1]Biomass Carbon Lookup Table'!$A:$N,13,FALSE),0))),0)</f>
        <v>0</v>
      </c>
      <c r="AG22" s="382">
        <f>IF($T$12&gt;0,IF(AND($V$12&gt;0,VLOOKUP(CONCATENATE($W$12,TEXT((LEFT($Y22,3)),"000")),'Biomass Carbon Lookup Table'!$A:$N,13,FALSE)&gt;$V$12),$V$12,IF(AND($V$12&gt;0,VLOOKUP(CONCATENATE($W$12,TEXT((LEFT($Y22,3)),"000")),'Biomass Carbon Lookup Table'!$A:$N,13,FALSE)&lt;$V$12),VLOOKUP(CONCATENATE($W$12,TEXT((LEFT($Y22,3)),"000")),'Biomass Carbon Lookup Table'!$A:$N,13,FALSE),IF($V$12=0,VLOOKUP(CONCATENATE($W$12,TEXT((LEFT($Y22,3)),"000")),'Biomass Carbon Lookup Table'!$A:$N,13,FALSE),0))),0)</f>
        <v>0</v>
      </c>
      <c r="AH22" s="382">
        <f>IF($T$13&gt;0,IF(AND($V$13&gt;0,VLOOKUP(CONCATENATE($W$13,TEXT((LEFT($Y22,3)),"000")),'Biomass Carbon Lookup Table'!$A:$N,13,FALSE)&gt;$V$13),$V$13,IF(AND($V$13&gt;0,VLOOKUP(CONCATENATE($W$13,TEXT((LEFT($Y22,3)),"000")),'Biomass Carbon Lookup Table'!$A:$N,13,FALSE)&lt;$V$13),VLOOKUP(CONCATENATE($W$13,TEXT((LEFT($Y22,3)),"000")),'Biomass Carbon Lookup Table'!$A:$N,13,FALSE),IF($V$13=0,VLOOKUP(CONCATENATE($W$13,TEXT((LEFT($Y22,3)),"000")),'Biomass Carbon Lookup Table'!$A:$N,13,FALSE),0))),0)</f>
        <v>0</v>
      </c>
      <c r="AI22" s="382">
        <f>IF($T$14&gt;0,IF(AND($V$14&gt;0,VLOOKUP(CONCATENATE($W$14,TEXT((LEFT($Y22,3)),"000")),'Biomass Carbon Lookup Table'!$A:$N,13,FALSE)&gt;$V$14),$V$14,IF(AND($V$14&gt;0,VLOOKUP(CONCATENATE($W$14,TEXT((LEFT($Y22,3)),"000")),'Biomass Carbon Lookup Table'!$A:$N,13,FALSE)&lt;$V$14),VLOOKUP(CONCATENATE($W$14,TEXT((LEFT($Y22,3)),"000")),'Biomass Carbon Lookup Table'!$A:$N,13,FALSE),IF($V$14=0,VLOOKUP(CONCATENATE($W$14,TEXT((LEFT($Y22,3)),"000")),'Biomass Carbon Lookup Table'!$A:$N,13,FALSE),0))),0)</f>
        <v>0</v>
      </c>
      <c r="AJ22" s="382">
        <f>IF($T$15&gt;0,IF(AND($V$15&gt;0,VLOOKUP(CONCATENATE($W$15,TEXT((LEFT($Y22,3)),"000")),'Biomass Carbon Lookup Table'!$A:$N,13,FALSE)&gt;$V$15),$V$15,IF(AND($V$15&gt;0,VLOOKUP(CONCATENATE($W$15,TEXT((LEFT($Y22,3)),"000")),'Biomass Carbon Lookup Table'!$A:$N,13,FALSE)&lt;$V$15),VLOOKUP(CONCATENATE($W$15,TEXT((LEFT($Y22,3)),"000")),'Biomass Carbon Lookup Table'!$A:$N,13,FALSE),IF($V$15=0,VLOOKUP(CONCATENATE($W$15,TEXT((LEFT($Y22,3)),"000")),'Biomass Carbon Lookup Table'!$A:$N,13,FALSE),0))),0)</f>
        <v>0</v>
      </c>
      <c r="AK22" s="382">
        <f>IF($T$16&gt;0,IF(AND($V$16&gt;0,VLOOKUP(CONCATENATE($W$16,TEXT((LEFT($Y22,3)),"000")),'Biomass Carbon Lookup Table'!$A:$N,13,FALSE)&gt;$V$16),$V$16,IF(AND($V$16&gt;0,VLOOKUP(CONCATENATE($W$16,TEXT((LEFT($Y22,3)),"000")),'Biomass Carbon Lookup Table'!$A:$N,13,FALSE)&lt;$V$16),VLOOKUP(CONCATENATE($W$16,TEXT((LEFT($Y22,3)),"000")),'Biomass Carbon Lookup Table'!$A:$N,13,FALSE),IF($V$16=0,VLOOKUP(CONCATENATE($W$16,TEXT((LEFT($Y22,3)),"000")),'Biomass Carbon Lookup Table'!$A:$N,13,FALSE),0))),0)</f>
        <v>0</v>
      </c>
      <c r="AL22" s="382">
        <f>IF($T$17&gt;0,IF(AND($V$17&gt;0,VLOOKUP(CONCATENATE($W$17,TEXT((LEFT($Y22,3)),"000")),'Biomass Carbon Lookup Table'!$A:$N,13,FALSE)&gt;$V$17),$V$17,IF(AND($V$17&gt;0,VLOOKUP(CONCATENATE($W$17,TEXT((LEFT($Y22,3)),"000")),'Biomass Carbon Lookup Table'!$A:$N,13,FALSE)&lt;$V$17),VLOOKUP(CONCATENATE($W$17,TEXT((LEFT($Y22,3)),"000")),'Biomass Carbon Lookup Table'!$A:$N,13,FALSE),IF($V$17=0,VLOOKUP(CONCATENATE($W$17,TEXT((LEFT($Y22,3)),"000")),'Biomass Carbon Lookup Table'!$A:$N,13,FALSE),0))),0)</f>
        <v>0</v>
      </c>
      <c r="AM22" s="382">
        <f>IF($T$18&gt;0,IF(AND($V$18&gt;0,VLOOKUP(CONCATENATE($W$18,TEXT((LEFT($Y22,3)),"000")),'Biomass Carbon Lookup Table'!$A:$N,13,FALSE)&gt;$V$18),$V$18,IF(AND($V$18&gt;0,VLOOKUP(CONCATENATE($W$18,TEXT((LEFT($Y22,3)),"000")),'Biomass Carbon Lookup Table'!$A:$N,13,FALSE)&lt;$V$18),VLOOKUP(CONCATENATE($W$18,TEXT((LEFT($Y22,3)),"000")),'Biomass Carbon Lookup Table'!$A:$N,13,FALSE),IF($V$18=0,VLOOKUP(CONCATENATE($W$18,TEXT((LEFT($Y22,3)),"000")),'Biomass Carbon Lookup Table'!$A:$N,13,FALSE),0))),0)</f>
        <v>0</v>
      </c>
      <c r="AN22" s="382">
        <f>IF($T$19&gt;0,IF(AND($V$19&gt;0,VLOOKUP(CONCATENATE($W$19,TEXT((LEFT($Y22,3)),"000")),'Biomass Carbon Lookup Table'!$A:$N,13,FALSE)&gt;$V$19),$V$19,IF(AND($V$19&gt;0,VLOOKUP(CONCATENATE($W$19,TEXT((LEFT($Y22,3)),"000")),'Biomass Carbon Lookup Table'!$A:$N,13,FALSE)&lt;$V$19),VLOOKUP(CONCATENATE($W$19,TEXT((LEFT($Y22,3)),"000")),'Biomass Carbon Lookup Table'!$A:$N,13,FALSE),IF($V$19=0,VLOOKUP(CONCATENATE($W$19,TEXT((LEFT($Y22,3)),"000")),'Biomass Carbon Lookup Table'!$A:$N,13,FALSE),0))),0)</f>
        <v>0</v>
      </c>
      <c r="AO22" s="382">
        <f>IF($T$20&gt;0,IF(AND($V$20&gt;0,VLOOKUP(CONCATENATE($W$20,TEXT((LEFT($Y22,3)),"000")),'Biomass Carbon Lookup Table'!$A:$N,13,FALSE)&gt;$V$20),$V$20,IF(AND($V$20&gt;0,VLOOKUP(CONCATENATE($W$20,TEXT((LEFT($Y22,3)),"000")),'Biomass Carbon Lookup Table'!$A:$N,13,FALSE)&lt;$V$20),VLOOKUP(CONCATENATE($W$20,TEXT((LEFT($Y22,3)),"000")),'Biomass Carbon Lookup Table'!$A:$N,13,FALSE),IF($V$20=0,VLOOKUP(CONCATENATE($W$20,TEXT((LEFT($Y22,3)),"000")),'Biomass Carbon Lookup Table'!$A:$N,13,FALSE),0))),0)</f>
        <v>0</v>
      </c>
      <c r="AP22" s="382">
        <f>IF($T$21&gt;0,IF(AND($V$21&gt;0,VLOOKUP(CONCATENATE($W$21,TEXT((LEFT($Y22,3)),"000")),'Biomass Carbon Lookup Table'!$A:$N,13,FALSE)&gt;$V$21),$V$21,IF(AND($V$21&gt;0,VLOOKUP(CONCATENATE($W$21,TEXT((LEFT($Y22,3)),"000")),'Biomass Carbon Lookup Table'!$A:$N,13,FALSE)&lt;$V$21),VLOOKUP(CONCATENATE($W$21,TEXT((LEFT($Y22,3)),"000")),'Biomass Carbon Lookup Table'!$A:$N,13,FALSE),IF($V$21=0,VLOOKUP(CONCATENATE($W$21,TEXT((LEFT($Y22,3)),"000")),'Biomass Carbon Lookup Table'!$A:$N,13,FALSE),0))),0)</f>
        <v>0</v>
      </c>
      <c r="AQ22" s="382">
        <f>IF($T$22&gt;0,IF(AND($V$22&gt;0,VLOOKUP(CONCATENATE($W$22,TEXT((LEFT($Y22,3)),"000")),'Biomass Carbon Lookup Table'!$A:$N,13,FALSE)&gt;$V$22),$V$22,IF(AND($V$22&gt;0,VLOOKUP(CONCATENATE($W$22,TEXT((LEFT($Y22,3)),"000")),'Biomass Carbon Lookup Table'!$A:$N,13,FALSE)&lt;$V$22),VLOOKUP(CONCATENATE($W$22,TEXT((LEFT($Y22,3)),"000")),'Biomass Carbon Lookup Table'!$A:$N,13,FALSE),IF($V$22=0,VLOOKUP(CONCATENATE($W$22,TEXT((LEFT($Y22,3)),"000")),'Biomass Carbon Lookup Table'!$A:$N,13,FALSE),0))),0)</f>
        <v>0</v>
      </c>
      <c r="AR22" s="382">
        <f>IF($T$23&gt;0,IF(AND($V$23&gt;0,VLOOKUP(CONCATENATE($W$23,TEXT((LEFT($Y22,3)),"000")),'Biomass Carbon Lookup Table'!$A:$N,13,FALSE)&gt;$V$23),$V$23,IF(AND($V$23&gt;0,VLOOKUP(CONCATENATE($W$23,TEXT((LEFT($Y22,3)),"000")),'Biomass Carbon Lookup Table'!$A:$N,13,FALSE)&lt;$V$23),VLOOKUP(CONCATENATE($W$23,TEXT((LEFT($Y22,3)),"000")),'Biomass Carbon Lookup Table'!$A:$N,13,FALSE),IF($V$23=0,VLOOKUP(CONCATENATE($W$23,TEXT((LEFT($Y22,3)),"000")),'Biomass Carbon Lookup Table'!$A:$N,13,FALSE),0))),0)</f>
        <v>0</v>
      </c>
      <c r="AS22" s="382">
        <f>IF($T$24&gt;0,IF(AND($V$24&gt;0,VLOOKUP(CONCATENATE($W$24,TEXT((LEFT($Y22,3)),"000")),'Biomass Carbon Lookup Table'!$A:$N,13,FALSE)&gt;$V$24),$V$24,IF(AND($V$24&gt;0,VLOOKUP(CONCATENATE($W$24,TEXT((LEFT($Y22,3)),"000")),'Biomass Carbon Lookup Table'!$A:$N,13,FALSE)&lt;$V$24),VLOOKUP(CONCATENATE($W$24,TEXT((LEFT($Y22,3)),"000")),'Biomass Carbon Lookup Table'!$A:$N,13,FALSE),IF($V$24=0,VLOOKUP(CONCATENATE($W$24,TEXT((LEFT($Y22,3)),"000")),'Biomass Carbon Lookup Table'!$A:$N,13,FALSE),0))),0)</f>
        <v>0</v>
      </c>
      <c r="AT22" s="382">
        <f>IF($T$25&gt;0,IF(AND($V$25&gt;0,VLOOKUP(CONCATENATE($W$25,TEXT((LEFT($Y22,3)),"000")),'Biomass Carbon Lookup Table'!$A:$N,13,FALSE)&gt;$V$25),$V$25,IF(AND($V$25&gt;0,VLOOKUP(CONCATENATE($W$25,TEXT((LEFT($Y22,3)),"000")),'Biomass Carbon Lookup Table'!$A:$N,13,FALSE)&lt;$V$25),VLOOKUP(CONCATENATE($W$25,TEXT((LEFT($Y22,3)),"000")),'Biomass Carbon Lookup Table'!$A:$N,13,FALSE),IF($V$25=0,VLOOKUP(CONCATENATE($W$25,TEXT((LEFT($Y22,3)),"000")),'Biomass Carbon Lookup Table'!$A:$N,13,FALSE),0))),0)</f>
        <v>0</v>
      </c>
      <c r="AU22" s="382">
        <f>IF($T$26&gt;0,IF(AND($V$26&gt;0,VLOOKUP(CONCATENATE($W$26,TEXT((LEFT($Y22,3)),"000")),'Biomass Carbon Lookup Table'!$A:$N,13,FALSE)&gt;$V$26),$V$26,IF(AND($V$26&gt;0,VLOOKUP(CONCATENATE($W$26,TEXT((LEFT($Y22,3)),"000")),'Biomass Carbon Lookup Table'!$A:$N,13,FALSE)&lt;$V$26),VLOOKUP(CONCATENATE($W$26,TEXT((LEFT($Y22,3)),"000")),'Biomass Carbon Lookup Table'!$A:$N,13,FALSE),IF($V$26=0,VLOOKUP(CONCATENATE($W$26,TEXT((LEFT($Y22,3)),"000")),'Biomass Carbon Lookup Table'!$A:$N,13,FALSE),0))),0)</f>
        <v>0</v>
      </c>
      <c r="AV22" s="382">
        <f>IF($T$27&gt;0,IF(AND($V$27&gt;0,VLOOKUP(CONCATENATE($W$27,TEXT((LEFT($Y22,3)),"000")),'Biomass Carbon Lookup Table'!$A:$N,13,FALSE)&gt;$V$27),$V$27,IF(AND($V$27&gt;0,VLOOKUP(CONCATENATE($W$27,TEXT((LEFT($Y22,3)),"000")),'Biomass Carbon Lookup Table'!$A:$N,13,FALSE)&lt;$V$27),VLOOKUP(CONCATENATE($W$27,TEXT((LEFT($Y22,3)),"000")),'Biomass Carbon Lookup Table'!$A:$N,13,FALSE),IF($V$27=0,VLOOKUP(CONCATENATE($W$27,TEXT((LEFT($Y22,3)),"000")),'Biomass Carbon Lookup Table'!$A:$N,13,FALSE),0))),0)</f>
        <v>0</v>
      </c>
      <c r="AW22" s="382">
        <f>IF($T$28&gt;0,IF(AND($V$28&gt;0,VLOOKUP(CONCATENATE($W$28,TEXT((LEFT($Y22,3)),"000")),'Biomass Carbon Lookup Table'!$A:$N,13,FALSE)&gt;$V$28),$V$28,IF(AND($V$28&gt;0,VLOOKUP(CONCATENATE($W$28,TEXT((LEFT($Y22,3)),"000")),'Biomass Carbon Lookup Table'!$A:$N,13,FALSE)&lt;$V$28),VLOOKUP(CONCATENATE($W$28,TEXT((LEFT($Y22,3)),"000")),'Biomass Carbon Lookup Table'!$A:$N,13,FALSE),IF($V$28=0,VLOOKUP(CONCATENATE($W$28,TEXT((LEFT($Y22,3)),"000")),'Biomass Carbon Lookup Table'!$A:$N,13,FALSE),0))),0)</f>
        <v>0</v>
      </c>
      <c r="AX22" s="382">
        <f>IF($T$29&gt;0,IF(AND($V$29&gt;0,VLOOKUP(CONCATENATE($W$29,TEXT((LEFT($Y22,3)),"000")),'Biomass Carbon Lookup Table'!$A:$N,13,FALSE)&gt;$V$29),$V$29,IF(AND($V$29&gt;0,VLOOKUP(CONCATENATE($W$29,TEXT((LEFT($Y22,3)),"000")),'Biomass Carbon Lookup Table'!$A:$N,13,FALSE)&lt;$V$29),VLOOKUP(CONCATENATE($W$29,TEXT((LEFT($Y22,3)),"000")),'Biomass Carbon Lookup Table'!$A:$N,13,FALSE),IF($V$29=0,VLOOKUP(CONCATENATE($W$29,TEXT((LEFT($Y22,3)),"000")),'Biomass Carbon Lookup Table'!$A:$N,13,FALSE),0))),0)</f>
        <v>0</v>
      </c>
      <c r="AY22" s="383">
        <v>42.166666666666671</v>
      </c>
      <c r="AZ22" s="384"/>
      <c r="BA22" s="22">
        <f t="shared" si="4"/>
        <v>0</v>
      </c>
      <c r="BB22" s="385">
        <f t="shared" si="14"/>
        <v>0</v>
      </c>
      <c r="BC22" s="385">
        <f t="shared" si="15"/>
        <v>0</v>
      </c>
      <c r="BD22" s="385">
        <f t="shared" si="16"/>
        <v>0</v>
      </c>
      <c r="BE22" s="385">
        <f t="shared" si="17"/>
        <v>0</v>
      </c>
      <c r="BF22" s="385">
        <f t="shared" si="18"/>
        <v>0</v>
      </c>
      <c r="BG22" s="385">
        <f t="shared" si="19"/>
        <v>0</v>
      </c>
      <c r="BH22" s="22">
        <f t="shared" si="5"/>
        <v>0</v>
      </c>
      <c r="BI22" s="386">
        <f>$BI$3*AH22</f>
        <v>0</v>
      </c>
      <c r="BJ22" s="386">
        <f t="shared" si="20"/>
        <v>0</v>
      </c>
      <c r="BK22" s="386">
        <f t="shared" si="21"/>
        <v>0</v>
      </c>
      <c r="BL22" s="386">
        <f t="shared" si="22"/>
        <v>0</v>
      </c>
      <c r="BM22" s="386">
        <f t="shared" si="23"/>
        <v>0</v>
      </c>
      <c r="BN22" s="386">
        <f t="shared" si="24"/>
        <v>0</v>
      </c>
      <c r="BO22" s="386">
        <f t="shared" si="25"/>
        <v>0</v>
      </c>
      <c r="BP22" s="386">
        <f t="shared" si="26"/>
        <v>0</v>
      </c>
      <c r="BQ22" s="386">
        <f t="shared" si="27"/>
        <v>0</v>
      </c>
      <c r="BR22" s="386">
        <f t="shared" si="28"/>
        <v>0</v>
      </c>
      <c r="BS22" s="386">
        <f t="shared" si="29"/>
        <v>0</v>
      </c>
      <c r="BT22" s="386">
        <f t="shared" si="30"/>
        <v>0</v>
      </c>
      <c r="BU22" s="386">
        <f t="shared" si="31"/>
        <v>0</v>
      </c>
      <c r="BV22" s="386">
        <f t="shared" si="32"/>
        <v>0</v>
      </c>
      <c r="BW22" s="386">
        <f t="shared" si="33"/>
        <v>0</v>
      </c>
      <c r="BX22" s="386">
        <f t="shared" si="34"/>
        <v>0</v>
      </c>
      <c r="BY22" s="386">
        <f t="shared" si="35"/>
        <v>0</v>
      </c>
      <c r="BZ22" s="387">
        <f t="shared" si="7"/>
        <v>0</v>
      </c>
      <c r="CA22" s="315"/>
      <c r="CB22" s="388">
        <v>90</v>
      </c>
      <c r="CC22" s="389">
        <f t="shared" si="8"/>
        <v>0</v>
      </c>
      <c r="CD22" s="389">
        <f t="shared" si="36"/>
        <v>0</v>
      </c>
      <c r="CE22" s="389">
        <f t="shared" si="41"/>
        <v>0</v>
      </c>
      <c r="CF22" s="389">
        <f t="shared" si="9"/>
        <v>0</v>
      </c>
      <c r="CG22" s="389">
        <f t="shared" si="42"/>
        <v>0</v>
      </c>
      <c r="CH22" s="390">
        <v>0</v>
      </c>
      <c r="CI22" s="390">
        <v>0</v>
      </c>
      <c r="CJ22" s="389">
        <f t="shared" si="37"/>
        <v>0</v>
      </c>
      <c r="CK22" s="389">
        <f t="shared" si="38"/>
        <v>0</v>
      </c>
      <c r="CL22" s="391">
        <f t="shared" si="39"/>
        <v>0</v>
      </c>
      <c r="CM22" s="681" t="e">
        <f t="shared" si="40"/>
        <v>#DIV/0!</v>
      </c>
      <c r="CN22" s="319"/>
      <c r="CO22" s="392">
        <v>25</v>
      </c>
      <c r="CP22" s="393">
        <f>DATE(YEAR(CQ21),MONTH(CQ21), DAY(CQ21)+1)</f>
        <v>49766</v>
      </c>
      <c r="CQ22" s="393">
        <f>DATE(YEAR(CP22)+10,MONTH(CP22), DAY(CP22)-1)</f>
        <v>53417</v>
      </c>
      <c r="CR22" s="389">
        <f>IF(CJ9&gt;0,CJ$9-(IF(CJ$7&gt;0,CJ$7,0)),0)</f>
        <v>0</v>
      </c>
      <c r="CS22" s="389">
        <f>IF(CK9&gt;0,CK$9-(IF(CK$7&gt;0,CK$7,0)),0)</f>
        <v>0</v>
      </c>
      <c r="CT22" s="395">
        <f t="shared" si="48"/>
        <v>0</v>
      </c>
      <c r="CV22" s="423"/>
    </row>
    <row r="23" spans="1:100" ht="30" customHeight="1" thickBot="1" x14ac:dyDescent="0.25">
      <c r="A23" s="733" t="s">
        <v>498</v>
      </c>
      <c r="B23" s="734"/>
      <c r="C23" s="734"/>
      <c r="D23" s="735"/>
      <c r="E23" s="515">
        <v>0</v>
      </c>
      <c r="G23" s="552"/>
      <c r="H23" s="612" t="s">
        <v>187</v>
      </c>
      <c r="I23" s="554"/>
      <c r="J23" s="566" t="str">
        <f t="shared" si="2"/>
        <v>Select Species First</v>
      </c>
      <c r="K23" s="556" t="str">
        <f>VLOOKUP(J23,Species_YC_Ranges!$A$3:$C$22,2,FALSE)</f>
        <v>Select_SP</v>
      </c>
      <c r="L23" s="564" t="s">
        <v>291</v>
      </c>
      <c r="M23" s="617" t="str">
        <f t="shared" ca="1" si="11"/>
        <v>NO</v>
      </c>
      <c r="N23" s="554"/>
      <c r="O23" s="553" t="str">
        <f>VLOOKUP(J23,Species_YC_Ranges!$A$3:$C$22,3,FALSE)</f>
        <v>Select_YC</v>
      </c>
      <c r="P23" s="557" t="s">
        <v>291</v>
      </c>
      <c r="Q23" s="617" t="str">
        <f t="shared" ca="1" si="47"/>
        <v>NO</v>
      </c>
      <c r="R23" s="558" t="s">
        <v>240</v>
      </c>
      <c r="S23" s="565">
        <v>0</v>
      </c>
      <c r="T23" s="629">
        <f t="shared" si="3"/>
        <v>0</v>
      </c>
      <c r="U23" s="562">
        <v>0</v>
      </c>
      <c r="V23" s="618">
        <f>IF(U23&gt;0,VLOOKUP(W23,Clearfell_Max_Seq_Values!$A$2:$AK$312,MATCH(U23,Clearfell_Max_Seq_Values!A$2:AK$2,0 ),FALSE),0)</f>
        <v>0</v>
      </c>
      <c r="W23" s="380" t="str">
        <f t="shared" si="13"/>
        <v>SeSelect Species FirstSelect Species FirstNo_thin</v>
      </c>
      <c r="Y23" s="415" t="s">
        <v>204</v>
      </c>
      <c r="Z23" s="382">
        <f>IF($T$5&gt;0,IF(AND($V$5&gt;0,VLOOKUP(CONCATENATE($W$5,TEXT(LEFT($Y23,3),"000")),'Biomass Carbon Lookup Table'!$A:$N,13,FALSE)&gt;$V$5),$V$5,IF(AND($V$5&gt;0,VLOOKUP(CONCATENATE($W$5,TEXT((LEFT($Y23,3)),"000")),'Biomass Carbon Lookup Table'!$A:$N,13,FALSE)&lt;$V$5),VLOOKUP(CONCATENATE($W$5,TEXT((LEFT($Y23,3)),"000")),'Biomass Carbon Lookup Table'!$A:$N,13,FALSE),IF($V$5=0,VLOOKUP(CONCATENATE($W$5,TEXT((LEFT($Y23,3)),"000")),'Biomass Carbon Lookup Table'!$A:$N,13,FALSE),0))),0)</f>
        <v>0</v>
      </c>
      <c r="AA23" s="382">
        <f>IF($T$6&gt;0,IF(AND($V$6&gt;0,VLOOKUP(CONCATENATE($W$6,TEXT((LEFT($Y23,3)),"000")),'Biomass Carbon Lookup Table'!$A:$N,13,FALSE)&gt;$V$6),$V$6,IF(AND($V$6&gt;0,VLOOKUP(CONCATENATE($W$6,TEXT((LEFT($Y23,3)),"000")),'Biomass Carbon Lookup Table'!$A:$N,13,FALSE)&lt;$V$6),VLOOKUP(CONCATENATE($W$6,TEXT((LEFT($Y23,3)),"000")),'Biomass Carbon Lookup Table'!$A:$N,13,FALSE),IF($V$6=0,VLOOKUP(CONCATENATE($W$6,TEXT((LEFT($Y23,3)),"000")),'Biomass Carbon Lookup Table'!$A:$N,13,FALSE),0))),0)</f>
        <v>0</v>
      </c>
      <c r="AB23" s="382">
        <f>IF($T$7&gt;0,IF(AND($V$7&gt;0,VLOOKUP(CONCATENATE($W$7,TEXT((LEFT($Y23,3)),"000")),'Biomass Carbon Lookup Table'!$A:$N,13,FALSE)&gt;$V$7),$V$7,IF(AND($V$7&gt;0,VLOOKUP(CONCATENATE($W$7,TEXT((LEFT($Y23,3)),"000")),'Biomass Carbon Lookup Table'!$A:$N,13,FALSE)&lt;$V$7),VLOOKUP(CONCATENATE($W$7,TEXT((LEFT($Y23,3)),"000")),'Biomass Carbon Lookup Table'!$A:$N,13,FALSE),IF($V$7=0,VLOOKUP(CONCATENATE($W$7,TEXT((LEFT($Y23,3)),"000")),'Biomass Carbon Lookup Table'!$A:$N,13,FALSE),0))),0)</f>
        <v>0</v>
      </c>
      <c r="AC23" s="382">
        <f>IF($T$8&gt;0,IF(AND($V$8&gt;0,VLOOKUP(CONCATENATE($W$8,TEXT((LEFT($Y23,3)),"000")),'Biomass Carbon Lookup Table'!$A$1:$N$13121,13,FALSE)&gt;$V$8),$V$8,IF(AND($V$8&gt;0,VLOOKUP(CONCATENATE($W$8,TEXT((LEFT($Y23,3)),"000")),'Biomass Carbon Lookup Table'!$A$1:$N$13121,13,FALSE)&lt;$V$8),VLOOKUP(CONCATENATE($W$8,TEXT((LEFT($Y23,3)),"000")),'Biomass Carbon Lookup Table'!$A$1:$N$13121,13,FALSE),IF($V$8=0,VLOOKUP(CONCATENATE($W$8,TEXT((LEFT($Y23,3)),"000")),'Biomass Carbon Lookup Table'!$A$1:$N$13121,13,FALSE),0))),0)</f>
        <v>0</v>
      </c>
      <c r="AD23" s="382">
        <f>IF($T$9&gt;0,IF(AND($V$9&gt;0,VLOOKUP(CONCATENATE($W$9,TEXT((LEFT($Y23,3)),"000")),'Biomass Carbon Lookup Table'!$A:$N,13,FALSE)&gt;$V$9),$V$9,IF(AND($V$9&gt;0,VLOOKUP(CONCATENATE($W$9,TEXT((LEFT($Y23,3)),"000")),'Biomass Carbon Lookup Table'!$A:$N,13,FALSE)&lt;$V$9),VLOOKUP(CONCATENATE($W$9,TEXT((LEFT($Y23,3)),"000")),'Biomass Carbon Lookup Table'!$A:$N,13,FALSE),IF($V$9=0,VLOOKUP(CONCATENATE($W$9,TEXT((LEFT($Y23,3)),"000")),'Biomass Carbon Lookup Table'!$A:$N,13,FALSE),0))),0)</f>
        <v>0</v>
      </c>
      <c r="AE23" s="382">
        <f>IF($T$10&gt;0,IF(AND($V$10&gt;0,VLOOKUP(CONCATENATE($W$10,TEXT((LEFT($Y23,3)),"000")),'Biomass Carbon Lookup Table'!$A:$N,13,FALSE)&gt;$V$10),$V$10,IF(AND($V$10&gt;0,VLOOKUP(CONCATENATE($W$10,TEXT((LEFT($Y23,3)),"000")),'Biomass Carbon Lookup Table'!$A:$N,13,FALSE)&lt;$V$10),VLOOKUP(CONCATENATE($W$10,TEXT((LEFT($Y23,3)),"000")),'Biomass Carbon Lookup Table'!$A:$N,13,FALSE),IF($V$10=0,VLOOKUP(CONCATENATE($W$10,TEXT((LEFT($Y23,3)),"000")),'Biomass Carbon Lookup Table'!$A:$N,13,FALSE),0))),0)</f>
        <v>0</v>
      </c>
      <c r="AF23" s="382">
        <f>IF($T$11&gt;0,IF(AND($V$11&gt;0,VLOOKUP(CONCATENATE($W$11,TEXT((LEFT($Y23,3)),"000")),'[1]Biomass Carbon Lookup Table'!$A:$N,13,FALSE)&gt;$V$11),$V$11,IF(AND($V$11&gt;0,VLOOKUP(CONCATENATE($W$11,TEXT((LEFT($Y23,3)),"000")),'[1]Biomass Carbon Lookup Table'!$A:$N,13,FALSE)&lt;$V$11),VLOOKUP(CONCATENATE($W$11,TEXT((LEFT($Y23,3)),"000")),'[1]Biomass Carbon Lookup Table'!$A:$N,13,FALSE),IF($V$11=0,VLOOKUP(CONCATENATE($W$11,TEXT((LEFT($Y23,3)),"000")),'[1]Biomass Carbon Lookup Table'!$A:$N,13,FALSE),0))),0)</f>
        <v>0</v>
      </c>
      <c r="AG23" s="382">
        <f>IF($T$12&gt;0,IF(AND($V$12&gt;0,VLOOKUP(CONCATENATE($W$12,TEXT((LEFT($Y23,3)),"000")),'Biomass Carbon Lookup Table'!$A:$N,13,FALSE)&gt;$V$12),$V$12,IF(AND($V$12&gt;0,VLOOKUP(CONCATENATE($W$12,TEXT((LEFT($Y23,3)),"000")),'Biomass Carbon Lookup Table'!$A:$N,13,FALSE)&lt;$V$12),VLOOKUP(CONCATENATE($W$12,TEXT((LEFT($Y23,3)),"000")),'Biomass Carbon Lookup Table'!$A:$N,13,FALSE),IF($V$12=0,VLOOKUP(CONCATENATE($W$12,TEXT((LEFT($Y23,3)),"000")),'Biomass Carbon Lookup Table'!$A:$N,13,FALSE),0))),0)</f>
        <v>0</v>
      </c>
      <c r="AH23" s="382">
        <f>IF($T$13&gt;0,IF(AND($V$13&gt;0,VLOOKUP(CONCATENATE($W$13,TEXT((LEFT($Y23,3)),"000")),'Biomass Carbon Lookup Table'!$A:$N,13,FALSE)&gt;$V$13),$V$13,IF(AND($V$13&gt;0,VLOOKUP(CONCATENATE($W$13,TEXT((LEFT($Y23,3)),"000")),'Biomass Carbon Lookup Table'!$A:$N,13,FALSE)&lt;$V$13),VLOOKUP(CONCATENATE($W$13,TEXT((LEFT($Y23,3)),"000")),'Biomass Carbon Lookup Table'!$A:$N,13,FALSE),IF($V$13=0,VLOOKUP(CONCATENATE($W$13,TEXT((LEFT($Y23,3)),"000")),'Biomass Carbon Lookup Table'!$A:$N,13,FALSE),0))),0)</f>
        <v>0</v>
      </c>
      <c r="AI23" s="382">
        <f>IF($T$14&gt;0,IF(AND($V$14&gt;0,VLOOKUP(CONCATENATE($W$14,TEXT((LEFT($Y23,3)),"000")),'Biomass Carbon Lookup Table'!$A:$N,13,FALSE)&gt;$V$14),$V$14,IF(AND($V$14&gt;0,VLOOKUP(CONCATENATE($W$14,TEXT((LEFT($Y23,3)),"000")),'Biomass Carbon Lookup Table'!$A:$N,13,FALSE)&lt;$V$14),VLOOKUP(CONCATENATE($W$14,TEXT((LEFT($Y23,3)),"000")),'Biomass Carbon Lookup Table'!$A:$N,13,FALSE),IF($V$14=0,VLOOKUP(CONCATENATE($W$14,TEXT((LEFT($Y23,3)),"000")),'Biomass Carbon Lookup Table'!$A:$N,13,FALSE),0))),0)</f>
        <v>0</v>
      </c>
      <c r="AJ23" s="382">
        <f>IF($T$15&gt;0,IF(AND($V$15&gt;0,VLOOKUP(CONCATENATE($W$15,TEXT((LEFT($Y23,3)),"000")),'Biomass Carbon Lookup Table'!$A:$N,13,FALSE)&gt;$V$15),$V$15,IF(AND($V$15&gt;0,VLOOKUP(CONCATENATE($W$15,TEXT((LEFT($Y23,3)),"000")),'Biomass Carbon Lookup Table'!$A:$N,13,FALSE)&lt;$V$15),VLOOKUP(CONCATENATE($W$15,TEXT((LEFT($Y23,3)),"000")),'Biomass Carbon Lookup Table'!$A:$N,13,FALSE),IF($V$15=0,VLOOKUP(CONCATENATE($W$15,TEXT((LEFT($Y23,3)),"000")),'Biomass Carbon Lookup Table'!$A:$N,13,FALSE),0))),0)</f>
        <v>0</v>
      </c>
      <c r="AK23" s="382">
        <f>IF($T$16&gt;0,IF(AND($V$16&gt;0,VLOOKUP(CONCATENATE($W$16,TEXT((LEFT($Y23,3)),"000")),'Biomass Carbon Lookup Table'!$A:$N,13,FALSE)&gt;$V$16),$V$16,IF(AND($V$16&gt;0,VLOOKUP(CONCATENATE($W$16,TEXT((LEFT($Y23,3)),"000")),'Biomass Carbon Lookup Table'!$A:$N,13,FALSE)&lt;$V$16),VLOOKUP(CONCATENATE($W$16,TEXT((LEFT($Y23,3)),"000")),'Biomass Carbon Lookup Table'!$A:$N,13,FALSE),IF($V$16=0,VLOOKUP(CONCATENATE($W$16,TEXT((LEFT($Y23,3)),"000")),'Biomass Carbon Lookup Table'!$A:$N,13,FALSE),0))),0)</f>
        <v>0</v>
      </c>
      <c r="AL23" s="382">
        <f>IF($T$17&gt;0,IF(AND($V$17&gt;0,VLOOKUP(CONCATENATE($W$17,TEXT((LEFT($Y23,3)),"000")),'Biomass Carbon Lookup Table'!$A:$N,13,FALSE)&gt;$V$17),$V$17,IF(AND($V$17&gt;0,VLOOKUP(CONCATENATE($W$17,TEXT((LEFT($Y23,3)),"000")),'Biomass Carbon Lookup Table'!$A:$N,13,FALSE)&lt;$V$17),VLOOKUP(CONCATENATE($W$17,TEXT((LEFT($Y23,3)),"000")),'Biomass Carbon Lookup Table'!$A:$N,13,FALSE),IF($V$17=0,VLOOKUP(CONCATENATE($W$17,TEXT((LEFT($Y23,3)),"000")),'Biomass Carbon Lookup Table'!$A:$N,13,FALSE),0))),0)</f>
        <v>0</v>
      </c>
      <c r="AM23" s="382">
        <f>IF($T$18&gt;0,IF(AND($V$18&gt;0,VLOOKUP(CONCATENATE($W$18,TEXT((LEFT($Y23,3)),"000")),'Biomass Carbon Lookup Table'!$A:$N,13,FALSE)&gt;$V$18),$V$18,IF(AND($V$18&gt;0,VLOOKUP(CONCATENATE($W$18,TEXT((LEFT($Y23,3)),"000")),'Biomass Carbon Lookup Table'!$A:$N,13,FALSE)&lt;$V$18),VLOOKUP(CONCATENATE($W$18,TEXT((LEFT($Y23,3)),"000")),'Biomass Carbon Lookup Table'!$A:$N,13,FALSE),IF($V$18=0,VLOOKUP(CONCATENATE($W$18,TEXT((LEFT($Y23,3)),"000")),'Biomass Carbon Lookup Table'!$A:$N,13,FALSE),0))),0)</f>
        <v>0</v>
      </c>
      <c r="AN23" s="382">
        <f>IF($T$19&gt;0,IF(AND($V$19&gt;0,VLOOKUP(CONCATENATE($W$19,TEXT((LEFT($Y23,3)),"000")),'Biomass Carbon Lookup Table'!$A:$N,13,FALSE)&gt;$V$19),$V$19,IF(AND($V$19&gt;0,VLOOKUP(CONCATENATE($W$19,TEXT((LEFT($Y23,3)),"000")),'Biomass Carbon Lookup Table'!$A:$N,13,FALSE)&lt;$V$19),VLOOKUP(CONCATENATE($W$19,TEXT((LEFT($Y23,3)),"000")),'Biomass Carbon Lookup Table'!$A:$N,13,FALSE),IF($V$19=0,VLOOKUP(CONCATENATE($W$19,TEXT((LEFT($Y23,3)),"000")),'Biomass Carbon Lookup Table'!$A:$N,13,FALSE),0))),0)</f>
        <v>0</v>
      </c>
      <c r="AO23" s="382">
        <f>IF($T$20&gt;0,IF(AND($V$20&gt;0,VLOOKUP(CONCATENATE($W$20,TEXT((LEFT($Y23,3)),"000")),'Biomass Carbon Lookup Table'!$A:$N,13,FALSE)&gt;$V$20),$V$20,IF(AND($V$20&gt;0,VLOOKUP(CONCATENATE($W$20,TEXT((LEFT($Y23,3)),"000")),'Biomass Carbon Lookup Table'!$A:$N,13,FALSE)&lt;$V$20),VLOOKUP(CONCATENATE($W$20,TEXT((LEFT($Y23,3)),"000")),'Biomass Carbon Lookup Table'!$A:$N,13,FALSE),IF($V$20=0,VLOOKUP(CONCATENATE($W$20,TEXT((LEFT($Y23,3)),"000")),'Biomass Carbon Lookup Table'!$A:$N,13,FALSE),0))),0)</f>
        <v>0</v>
      </c>
      <c r="AP23" s="382">
        <f>IF($T$21&gt;0,IF(AND($V$21&gt;0,VLOOKUP(CONCATENATE($W$21,TEXT((LEFT($Y23,3)),"000")),'Biomass Carbon Lookup Table'!$A:$N,13,FALSE)&gt;$V$21),$V$21,IF(AND($V$21&gt;0,VLOOKUP(CONCATENATE($W$21,TEXT((LEFT($Y23,3)),"000")),'Biomass Carbon Lookup Table'!$A:$N,13,FALSE)&lt;$V$21),VLOOKUP(CONCATENATE($W$21,TEXT((LEFT($Y23,3)),"000")),'Biomass Carbon Lookup Table'!$A:$N,13,FALSE),IF($V$21=0,VLOOKUP(CONCATENATE($W$21,TEXT((LEFT($Y23,3)),"000")),'Biomass Carbon Lookup Table'!$A:$N,13,FALSE),0))),0)</f>
        <v>0</v>
      </c>
      <c r="AQ23" s="382">
        <f>IF($T$22&gt;0,IF(AND($V$22&gt;0,VLOOKUP(CONCATENATE($W$22,TEXT((LEFT($Y23,3)),"000")),'Biomass Carbon Lookup Table'!$A:$N,13,FALSE)&gt;$V$22),$V$22,IF(AND($V$22&gt;0,VLOOKUP(CONCATENATE($W$22,TEXT((LEFT($Y23,3)),"000")),'Biomass Carbon Lookup Table'!$A:$N,13,FALSE)&lt;$V$22),VLOOKUP(CONCATENATE($W$22,TEXT((LEFT($Y23,3)),"000")),'Biomass Carbon Lookup Table'!$A:$N,13,FALSE),IF($V$22=0,VLOOKUP(CONCATENATE($W$22,TEXT((LEFT($Y23,3)),"000")),'Biomass Carbon Lookup Table'!$A:$N,13,FALSE),0))),0)</f>
        <v>0</v>
      </c>
      <c r="AR23" s="382">
        <f>IF($T$23&gt;0,IF(AND($V$23&gt;0,VLOOKUP(CONCATENATE($W$23,TEXT((LEFT($Y23,3)),"000")),'Biomass Carbon Lookup Table'!$A:$N,13,FALSE)&gt;$V$23),$V$23,IF(AND($V$23&gt;0,VLOOKUP(CONCATENATE($W$23,TEXT((LEFT($Y23,3)),"000")),'Biomass Carbon Lookup Table'!$A:$N,13,FALSE)&lt;$V$23),VLOOKUP(CONCATENATE($W$23,TEXT((LEFT($Y23,3)),"000")),'Biomass Carbon Lookup Table'!$A:$N,13,FALSE),IF($V$23=0,VLOOKUP(CONCATENATE($W$23,TEXT((LEFT($Y23,3)),"000")),'Biomass Carbon Lookup Table'!$A:$N,13,FALSE),0))),0)</f>
        <v>0</v>
      </c>
      <c r="AS23" s="382">
        <f>IF($T$24&gt;0,IF(AND($V$24&gt;0,VLOOKUP(CONCATENATE($W$24,TEXT((LEFT($Y23,3)),"000")),'Biomass Carbon Lookup Table'!$A:$N,13,FALSE)&gt;$V$24),$V$24,IF(AND($V$24&gt;0,VLOOKUP(CONCATENATE($W$24,TEXT((LEFT($Y23,3)),"000")),'Biomass Carbon Lookup Table'!$A:$N,13,FALSE)&lt;$V$24),VLOOKUP(CONCATENATE($W$24,TEXT((LEFT($Y23,3)),"000")),'Biomass Carbon Lookup Table'!$A:$N,13,FALSE),IF($V$24=0,VLOOKUP(CONCATENATE($W$24,TEXT((LEFT($Y23,3)),"000")),'Biomass Carbon Lookup Table'!$A:$N,13,FALSE),0))),0)</f>
        <v>0</v>
      </c>
      <c r="AT23" s="382">
        <f>IF($T$25&gt;0,IF(AND($V$25&gt;0,VLOOKUP(CONCATENATE($W$25,TEXT((LEFT($Y23,3)),"000")),'Biomass Carbon Lookup Table'!$A:$N,13,FALSE)&gt;$V$25),$V$25,IF(AND($V$25&gt;0,VLOOKUP(CONCATENATE($W$25,TEXT((LEFT($Y23,3)),"000")),'Biomass Carbon Lookup Table'!$A:$N,13,FALSE)&lt;$V$25),VLOOKUP(CONCATENATE($W$25,TEXT((LEFT($Y23,3)),"000")),'Biomass Carbon Lookup Table'!$A:$N,13,FALSE),IF($V$25=0,VLOOKUP(CONCATENATE($W$25,TEXT((LEFT($Y23,3)),"000")),'Biomass Carbon Lookup Table'!$A:$N,13,FALSE),0))),0)</f>
        <v>0</v>
      </c>
      <c r="AU23" s="382">
        <f>IF($T$26&gt;0,IF(AND($V$26&gt;0,VLOOKUP(CONCATENATE($W$26,TEXT((LEFT($Y23,3)),"000")),'Biomass Carbon Lookup Table'!$A:$N,13,FALSE)&gt;$V$26),$V$26,IF(AND($V$26&gt;0,VLOOKUP(CONCATENATE($W$26,TEXT((LEFT($Y23,3)),"000")),'Biomass Carbon Lookup Table'!$A:$N,13,FALSE)&lt;$V$26),VLOOKUP(CONCATENATE($W$26,TEXT((LEFT($Y23,3)),"000")),'Biomass Carbon Lookup Table'!$A:$N,13,FALSE),IF($V$26=0,VLOOKUP(CONCATENATE($W$26,TEXT((LEFT($Y23,3)),"000")),'Biomass Carbon Lookup Table'!$A:$N,13,FALSE),0))),0)</f>
        <v>0</v>
      </c>
      <c r="AV23" s="382">
        <f>IF($T$27&gt;0,IF(AND($V$27&gt;0,VLOOKUP(CONCATENATE($W$27,TEXT((LEFT($Y23,3)),"000")),'Biomass Carbon Lookup Table'!$A:$N,13,FALSE)&gt;$V$27),$V$27,IF(AND($V$27&gt;0,VLOOKUP(CONCATENATE($W$27,TEXT((LEFT($Y23,3)),"000")),'Biomass Carbon Lookup Table'!$A:$N,13,FALSE)&lt;$V$27),VLOOKUP(CONCATENATE($W$27,TEXT((LEFT($Y23,3)),"000")),'Biomass Carbon Lookup Table'!$A:$N,13,FALSE),IF($V$27=0,VLOOKUP(CONCATENATE($W$27,TEXT((LEFT($Y23,3)),"000")),'Biomass Carbon Lookup Table'!$A:$N,13,FALSE),0))),0)</f>
        <v>0</v>
      </c>
      <c r="AW23" s="382">
        <f>IF($T$28&gt;0,IF(AND($V$28&gt;0,VLOOKUP(CONCATENATE($W$28,TEXT((LEFT($Y23,3)),"000")),'Biomass Carbon Lookup Table'!$A:$N,13,FALSE)&gt;$V$28),$V$28,IF(AND($V$28&gt;0,VLOOKUP(CONCATENATE($W$28,TEXT((LEFT($Y23,3)),"000")),'Biomass Carbon Lookup Table'!$A:$N,13,FALSE)&lt;$V$28),VLOOKUP(CONCATENATE($W$28,TEXT((LEFT($Y23,3)),"000")),'Biomass Carbon Lookup Table'!$A:$N,13,FALSE),IF($V$28=0,VLOOKUP(CONCATENATE($W$28,TEXT((LEFT($Y23,3)),"000")),'Biomass Carbon Lookup Table'!$A:$N,13,FALSE),0))),0)</f>
        <v>0</v>
      </c>
      <c r="AX23" s="382">
        <f>IF($T$29&gt;0,IF(AND($V$29&gt;0,VLOOKUP(CONCATENATE($W$29,TEXT((LEFT($Y23,3)),"000")),'Biomass Carbon Lookup Table'!$A:$N,13,FALSE)&gt;$V$29),$V$29,IF(AND($V$29&gt;0,VLOOKUP(CONCATENATE($W$29,TEXT((LEFT($Y23,3)),"000")),'Biomass Carbon Lookup Table'!$A:$N,13,FALSE)&lt;$V$29),VLOOKUP(CONCATENATE($W$29,TEXT((LEFT($Y23,3)),"000")),'Biomass Carbon Lookup Table'!$A:$N,13,FALSE),IF($V$29=0,VLOOKUP(CONCATENATE($W$29,TEXT((LEFT($Y23,3)),"000")),'Biomass Carbon Lookup Table'!$A:$N,13,FALSE),0))),0)</f>
        <v>0</v>
      </c>
      <c r="AY23" s="383">
        <v>44.000000000000007</v>
      </c>
      <c r="AZ23" s="384"/>
      <c r="BA23" s="22">
        <f t="shared" si="4"/>
        <v>0</v>
      </c>
      <c r="BB23" s="385">
        <f t="shared" si="14"/>
        <v>0</v>
      </c>
      <c r="BC23" s="385">
        <f t="shared" si="15"/>
        <v>0</v>
      </c>
      <c r="BD23" s="385">
        <f t="shared" si="16"/>
        <v>0</v>
      </c>
      <c r="BE23" s="385">
        <f t="shared" si="17"/>
        <v>0</v>
      </c>
      <c r="BF23" s="385">
        <f t="shared" si="18"/>
        <v>0</v>
      </c>
      <c r="BG23" s="385">
        <f t="shared" si="19"/>
        <v>0</v>
      </c>
      <c r="BH23" s="22">
        <f t="shared" si="5"/>
        <v>0</v>
      </c>
      <c r="BI23" s="386">
        <f>$BI$3*AH23</f>
        <v>0</v>
      </c>
      <c r="BJ23" s="386">
        <f t="shared" si="20"/>
        <v>0</v>
      </c>
      <c r="BK23" s="386">
        <f t="shared" si="21"/>
        <v>0</v>
      </c>
      <c r="BL23" s="386">
        <f t="shared" si="22"/>
        <v>0</v>
      </c>
      <c r="BM23" s="386">
        <f t="shared" si="23"/>
        <v>0</v>
      </c>
      <c r="BN23" s="386">
        <f t="shared" si="24"/>
        <v>0</v>
      </c>
      <c r="BO23" s="386">
        <f t="shared" si="25"/>
        <v>0</v>
      </c>
      <c r="BP23" s="386">
        <f t="shared" si="26"/>
        <v>0</v>
      </c>
      <c r="BQ23" s="386">
        <f t="shared" si="27"/>
        <v>0</v>
      </c>
      <c r="BR23" s="386">
        <f t="shared" si="28"/>
        <v>0</v>
      </c>
      <c r="BS23" s="386">
        <f t="shared" si="29"/>
        <v>0</v>
      </c>
      <c r="BT23" s="386">
        <f t="shared" si="30"/>
        <v>0</v>
      </c>
      <c r="BU23" s="386">
        <f t="shared" si="31"/>
        <v>0</v>
      </c>
      <c r="BV23" s="386">
        <f t="shared" si="32"/>
        <v>0</v>
      </c>
      <c r="BW23" s="386">
        <f t="shared" si="33"/>
        <v>0</v>
      </c>
      <c r="BX23" s="386">
        <f t="shared" si="34"/>
        <v>0</v>
      </c>
      <c r="BY23" s="386">
        <f t="shared" si="35"/>
        <v>0</v>
      </c>
      <c r="BZ23" s="387">
        <f t="shared" si="7"/>
        <v>0</v>
      </c>
      <c r="CA23" s="315"/>
      <c r="CB23" s="388">
        <v>95</v>
      </c>
      <c r="CC23" s="389">
        <f t="shared" si="8"/>
        <v>0</v>
      </c>
      <c r="CD23" s="389">
        <f t="shared" si="36"/>
        <v>0</v>
      </c>
      <c r="CE23" s="389">
        <f>CE$5</f>
        <v>0</v>
      </c>
      <c r="CF23" s="389">
        <f t="shared" si="9"/>
        <v>0</v>
      </c>
      <c r="CG23" s="389">
        <f t="shared" si="42"/>
        <v>0</v>
      </c>
      <c r="CH23" s="390">
        <v>0</v>
      </c>
      <c r="CI23" s="390">
        <v>0</v>
      </c>
      <c r="CJ23" s="389">
        <f t="shared" si="37"/>
        <v>0</v>
      </c>
      <c r="CK23" s="389">
        <f t="shared" si="38"/>
        <v>0</v>
      </c>
      <c r="CL23" s="391">
        <f t="shared" si="39"/>
        <v>0</v>
      </c>
      <c r="CM23" s="681" t="e">
        <f t="shared" si="40"/>
        <v>#DIV/0!</v>
      </c>
      <c r="CN23" s="319"/>
      <c r="CO23" s="642">
        <f>DATEDIF(CP20,CQ23+IF(AND(MONTH(CQ23)=2,DAY(CQ23)=28),2,1),"y")</f>
        <v>35</v>
      </c>
      <c r="CP23" s="643">
        <f t="shared" ref="CP23" si="49">DATE(YEAR(CQ22),MONTH(CQ22), DAY(CQ22)+1)</f>
        <v>53418</v>
      </c>
      <c r="CQ23" s="644">
        <f>IF(MONTH(CQ22)&lt;=3,DATE(2056,MONTH(CQ22),DAY(CQ22)),DATE(2055,MONTH(CQ22),DAY(CQ22)))</f>
        <v>57070</v>
      </c>
      <c r="CR23" s="645">
        <f>ROUND(IF($CO23&lt;36,IF(CJ10&gt;0,CJ$10,0)-IF(CJ9&gt;0,CJ$9,0)+($CO23-$CO22-5)/5*(CJ$11-IF(CJ10&gt;0,CJ$10,0)),CJ11-CJ9+(($CO23-$CO22-5)/5-1)*(CJ12-CJ11)),0)</f>
        <v>0</v>
      </c>
      <c r="CS23" s="645">
        <f>ROUND(IF($CO23&lt;36,IF(CK10&gt;0,CK$10,0)-IF(CK9&gt;0,CK$9,0)+($CO23-$CO22-5)/5*(CK$11-IF(CK10&gt;0,CK$10,0)),CK11-CK9+(($CO23-$CO22-5)/5-1)*(CK12-CK11)),0)</f>
        <v>0</v>
      </c>
      <c r="CT23" s="646">
        <f t="shared" si="48"/>
        <v>0</v>
      </c>
      <c r="CU23" s="422"/>
    </row>
    <row r="24" spans="1:100" ht="30" customHeight="1" thickBot="1" x14ac:dyDescent="0.25">
      <c r="A24" s="761" t="s">
        <v>623</v>
      </c>
      <c r="B24" s="762"/>
      <c r="C24" s="762"/>
      <c r="D24" s="763"/>
      <c r="E24" s="512" t="s">
        <v>622</v>
      </c>
      <c r="G24" s="552"/>
      <c r="H24" s="612" t="s">
        <v>187</v>
      </c>
      <c r="I24" s="554"/>
      <c r="J24" s="566" t="str">
        <f t="shared" si="2"/>
        <v>Select Species First</v>
      </c>
      <c r="K24" s="556" t="str">
        <f>VLOOKUP(J24,Species_YC_Ranges!$A$3:$C$22,2,FALSE)</f>
        <v>Select_SP</v>
      </c>
      <c r="L24" s="564" t="s">
        <v>291</v>
      </c>
      <c r="M24" s="617" t="str">
        <f t="shared" ca="1" si="11"/>
        <v>NO</v>
      </c>
      <c r="N24" s="554"/>
      <c r="O24" s="553" t="str">
        <f>VLOOKUP(J24,Species_YC_Ranges!$A$3:$C$22,3,FALSE)</f>
        <v>Select_YC</v>
      </c>
      <c r="P24" s="557" t="s">
        <v>291</v>
      </c>
      <c r="Q24" s="617" t="str">
        <f t="shared" ca="1" si="47"/>
        <v>NO</v>
      </c>
      <c r="R24" s="558" t="s">
        <v>240</v>
      </c>
      <c r="S24" s="565">
        <v>0</v>
      </c>
      <c r="T24" s="629">
        <f t="shared" si="3"/>
        <v>0</v>
      </c>
      <c r="U24" s="562">
        <v>0</v>
      </c>
      <c r="V24" s="618">
        <f>IF(U24&gt;0,VLOOKUP(W24,Clearfell_Max_Seq_Values!$A$2:$AK$312,MATCH(U24,Clearfell_Max_Seq_Values!A$2:AK$2,0 ),FALSE),0)</f>
        <v>0</v>
      </c>
      <c r="W24" s="380" t="str">
        <f t="shared" si="13"/>
        <v>SeSelect Species FirstSelect Species FirstNo_thin</v>
      </c>
      <c r="Y24" s="426" t="s">
        <v>205</v>
      </c>
      <c r="Z24" s="382">
        <f>IF($T$5&gt;0,IF(AND($V$5&gt;0,VLOOKUP(CONCATENATE($W$5,TEXT(LEFT($Y24,3),"000")),'Biomass Carbon Lookup Table'!$A:$N,13,FALSE)&gt;$V$5),$V$5,IF(AND($V$5&gt;0,VLOOKUP(CONCATENATE($W$5,TEXT((LEFT($Y24,3)),"000")),'Biomass Carbon Lookup Table'!$A:$N,13,FALSE)&lt;$V$5),VLOOKUP(CONCATENATE($W$5,TEXT((LEFT($Y24,3)),"000")),'Biomass Carbon Lookup Table'!$A:$N,13,FALSE),IF($V$5=0,VLOOKUP(CONCATENATE($W$5,TEXT((LEFT($Y24,3)),"000")),'Biomass Carbon Lookup Table'!$A:$N,13,FALSE),0))),0)</f>
        <v>0</v>
      </c>
      <c r="AA24" s="382">
        <f>IF($T$6&gt;0,IF(AND($V$6&gt;0,VLOOKUP(CONCATENATE($W$6,TEXT((LEFT($Y24,3)),"000")),'Biomass Carbon Lookup Table'!$A:$N,13,FALSE)&gt;$V$6),$V$6,IF(AND($V$6&gt;0,VLOOKUP(CONCATENATE($W$6,TEXT((LEFT($Y24,3)),"000")),'Biomass Carbon Lookup Table'!$A:$N,13,FALSE)&lt;$V$6),VLOOKUP(CONCATENATE($W$6,TEXT((LEFT($Y24,3)),"000")),'Biomass Carbon Lookup Table'!$A:$N,13,FALSE),IF($V$6=0,VLOOKUP(CONCATENATE($W$6,TEXT((LEFT($Y24,3)),"000")),'Biomass Carbon Lookup Table'!$A:$N,13,FALSE),0))),0)</f>
        <v>0</v>
      </c>
      <c r="AB24" s="382">
        <f>IF($T$7&gt;0,IF(AND($V$7&gt;0,VLOOKUP(CONCATENATE($W$7,TEXT((LEFT($Y24,3)),"000")),'Biomass Carbon Lookup Table'!$A:$N,13,FALSE)&gt;$V$7),$V$7,IF(AND($V$7&gt;0,VLOOKUP(CONCATENATE($W$7,TEXT((LEFT($Y24,3)),"000")),'Biomass Carbon Lookup Table'!$A:$N,13,FALSE)&lt;$V$7),VLOOKUP(CONCATENATE($W$7,TEXT((LEFT($Y24,3)),"000")),'Biomass Carbon Lookup Table'!$A:$N,13,FALSE),IF($V$7=0,VLOOKUP(CONCATENATE($W$7,TEXT((LEFT($Y24,3)),"000")),'Biomass Carbon Lookup Table'!$A:$N,13,FALSE),0))),0)</f>
        <v>0</v>
      </c>
      <c r="AC24" s="382">
        <f>IF($T$8&gt;0,IF(AND($V$8&gt;0,VLOOKUP(CONCATENATE($W$8,TEXT((LEFT($Y24,3)),"000")),'Biomass Carbon Lookup Table'!$A$1:$N$13121,13,FALSE)&gt;$V$8),$V$8,IF(AND($V$8&gt;0,VLOOKUP(CONCATENATE($W$8,TEXT((LEFT($Y24,3)),"000")),'Biomass Carbon Lookup Table'!$A$1:$N$13121,13,FALSE)&lt;$V$8),VLOOKUP(CONCATENATE($W$8,TEXT((LEFT($Y24,3)),"000")),'Biomass Carbon Lookup Table'!$A$1:$N$13121,13,FALSE),IF($V$8=0,VLOOKUP(CONCATENATE($W$8,TEXT((LEFT($Y24,3)),"000")),'Biomass Carbon Lookup Table'!$A$1:$N$13121,13,FALSE),0))),0)</f>
        <v>0</v>
      </c>
      <c r="AD24" s="382">
        <f>IF($T$9&gt;0,IF(AND($V$9&gt;0,VLOOKUP(CONCATENATE($W$9,TEXT((LEFT($Y24,3)),"000")),'Biomass Carbon Lookup Table'!$A:$N,13,FALSE)&gt;$V$9),$V$9,IF(AND($V$9&gt;0,VLOOKUP(CONCATENATE($W$9,TEXT((LEFT($Y24,3)),"000")),'Biomass Carbon Lookup Table'!$A:$N,13,FALSE)&lt;$V$9),VLOOKUP(CONCATENATE($W$9,TEXT((LEFT($Y24,3)),"000")),'Biomass Carbon Lookup Table'!$A:$N,13,FALSE),IF($V$9=0,VLOOKUP(CONCATENATE($W$9,TEXT((LEFT($Y24,3)),"000")),'Biomass Carbon Lookup Table'!$A:$N,13,FALSE),0))),0)</f>
        <v>0</v>
      </c>
      <c r="AE24" s="382">
        <f>IF($T$10&gt;0,IF(AND($V$10&gt;0,VLOOKUP(CONCATENATE($W$10,TEXT((LEFT($Y24,3)),"000")),'Biomass Carbon Lookup Table'!$A:$N,13,FALSE)&gt;$V$10),$V$10,IF(AND($V$10&gt;0,VLOOKUP(CONCATENATE($W$10,TEXT((LEFT($Y24,3)),"000")),'Biomass Carbon Lookup Table'!$A:$N,13,FALSE)&lt;$V$10),VLOOKUP(CONCATENATE($W$10,TEXT((LEFT($Y24,3)),"000")),'Biomass Carbon Lookup Table'!$A:$N,13,FALSE),IF($V$10=0,VLOOKUP(CONCATENATE($W$10,TEXT((LEFT($Y24,3)),"000")),'Biomass Carbon Lookup Table'!$A:$N,13,FALSE),0))),0)</f>
        <v>0</v>
      </c>
      <c r="AF24" s="382">
        <f>IF($T$11&gt;0,IF(AND($V$11&gt;0,VLOOKUP(CONCATENATE($W$11,TEXT((LEFT($Y24,3)),"000")),'[1]Biomass Carbon Lookup Table'!$A:$N,13,FALSE)&gt;$V$11),$V$11,IF(AND($V$11&gt;0,VLOOKUP(CONCATENATE($W$11,TEXT((LEFT($Y24,3)),"000")),'[1]Biomass Carbon Lookup Table'!$A:$N,13,FALSE)&lt;$V$11),VLOOKUP(CONCATENATE($W$11,TEXT((LEFT($Y24,3)),"000")),'[1]Biomass Carbon Lookup Table'!$A:$N,13,FALSE),IF($V$11=0,VLOOKUP(CONCATENATE($W$11,TEXT((LEFT($Y24,3)),"000")),'[1]Biomass Carbon Lookup Table'!$A:$N,13,FALSE),0))),0)</f>
        <v>0</v>
      </c>
      <c r="AG24" s="382">
        <f>IF($T$12&gt;0,IF(AND($V$12&gt;0,VLOOKUP(CONCATENATE($W$12,TEXT((LEFT($Y24,3)),"000")),'Biomass Carbon Lookup Table'!$A:$N,13,FALSE)&gt;$V$12),$V$12,IF(AND($V$12&gt;0,VLOOKUP(CONCATENATE($W$12,TEXT((LEFT($Y24,3)),"000")),'Biomass Carbon Lookup Table'!$A:$N,13,FALSE)&lt;$V$12),VLOOKUP(CONCATENATE($W$12,TEXT((LEFT($Y24,3)),"000")),'Biomass Carbon Lookup Table'!$A:$N,13,FALSE),IF($V$12=0,VLOOKUP(CONCATENATE($W$12,TEXT((LEFT($Y24,3)),"000")),'Biomass Carbon Lookup Table'!$A:$N,13,FALSE),0))),0)</f>
        <v>0</v>
      </c>
      <c r="AH24" s="382">
        <f>IF($T$13&gt;0,IF(AND($V$13&gt;0,VLOOKUP(CONCATENATE($W$13,TEXT((LEFT($Y24,3)),"000")),'Biomass Carbon Lookup Table'!$A:$N,13,FALSE)&gt;$V$13),$V$13,IF(AND($V$13&gt;0,VLOOKUP(CONCATENATE($W$13,TEXT((LEFT($Y24,3)),"000")),'Biomass Carbon Lookup Table'!$A:$N,13,FALSE)&lt;$V$13),VLOOKUP(CONCATENATE($W$13,TEXT((LEFT($Y24,3)),"000")),'Biomass Carbon Lookup Table'!$A:$N,13,FALSE),IF($V$13=0,VLOOKUP(CONCATENATE($W$13,TEXT((LEFT($Y24,3)),"000")),'Biomass Carbon Lookup Table'!$A:$N,13,FALSE),0))),0)</f>
        <v>0</v>
      </c>
      <c r="AI24" s="382">
        <f>IF($T$14&gt;0,IF(AND($V$14&gt;0,VLOOKUP(CONCATENATE($W$14,TEXT((LEFT($Y24,3)),"000")),'Biomass Carbon Lookup Table'!$A:$N,13,FALSE)&gt;$V$14),$V$14,IF(AND($V$14&gt;0,VLOOKUP(CONCATENATE($W$14,TEXT((LEFT($Y24,3)),"000")),'Biomass Carbon Lookup Table'!$A:$N,13,FALSE)&lt;$V$14),VLOOKUP(CONCATENATE($W$14,TEXT((LEFT($Y24,3)),"000")),'Biomass Carbon Lookup Table'!$A:$N,13,FALSE),IF($V$14=0,VLOOKUP(CONCATENATE($W$14,TEXT((LEFT($Y24,3)),"000")),'Biomass Carbon Lookup Table'!$A:$N,13,FALSE),0))),0)</f>
        <v>0</v>
      </c>
      <c r="AJ24" s="382">
        <f>IF($T$15&gt;0,IF(AND($V$15&gt;0,VLOOKUP(CONCATENATE($W$15,TEXT((LEFT($Y24,3)),"000")),'Biomass Carbon Lookup Table'!$A:$N,13,FALSE)&gt;$V$15),$V$15,IF(AND($V$15&gt;0,VLOOKUP(CONCATENATE($W$15,TEXT((LEFT($Y24,3)),"000")),'Biomass Carbon Lookup Table'!$A:$N,13,FALSE)&lt;$V$15),VLOOKUP(CONCATENATE($W$15,TEXT((LEFT($Y24,3)),"000")),'Biomass Carbon Lookup Table'!$A:$N,13,FALSE),IF($V$15=0,VLOOKUP(CONCATENATE($W$15,TEXT((LEFT($Y24,3)),"000")),'Biomass Carbon Lookup Table'!$A:$N,13,FALSE),0))),0)</f>
        <v>0</v>
      </c>
      <c r="AK24" s="382">
        <f>IF($T$16&gt;0,IF(AND($V$16&gt;0,VLOOKUP(CONCATENATE($W$16,TEXT((LEFT($Y24,3)),"000")),'Biomass Carbon Lookup Table'!$A:$N,13,FALSE)&gt;$V$16),$V$16,IF(AND($V$16&gt;0,VLOOKUP(CONCATENATE($W$16,TEXT((LEFT($Y24,3)),"000")),'Biomass Carbon Lookup Table'!$A:$N,13,FALSE)&lt;$V$16),VLOOKUP(CONCATENATE($W$16,TEXT((LEFT($Y24,3)),"000")),'Biomass Carbon Lookup Table'!$A:$N,13,FALSE),IF($V$16=0,VLOOKUP(CONCATENATE($W$16,TEXT((LEFT($Y24,3)),"000")),'Biomass Carbon Lookup Table'!$A:$N,13,FALSE),0))),0)</f>
        <v>0</v>
      </c>
      <c r="AL24" s="382">
        <f>IF($T$17&gt;0,IF(AND($V$17&gt;0,VLOOKUP(CONCATENATE($W$17,TEXT((LEFT($Y24,3)),"000")),'Biomass Carbon Lookup Table'!$A:$N,13,FALSE)&gt;$V$17),$V$17,IF(AND($V$17&gt;0,VLOOKUP(CONCATENATE($W$17,TEXT((LEFT($Y24,3)),"000")),'Biomass Carbon Lookup Table'!$A:$N,13,FALSE)&lt;$V$17),VLOOKUP(CONCATENATE($W$17,TEXT((LEFT($Y24,3)),"000")),'Biomass Carbon Lookup Table'!$A:$N,13,FALSE),IF($V$17=0,VLOOKUP(CONCATENATE($W$17,TEXT((LEFT($Y24,3)),"000")),'Biomass Carbon Lookup Table'!$A:$N,13,FALSE),0))),0)</f>
        <v>0</v>
      </c>
      <c r="AM24" s="382">
        <f>IF($T$18&gt;0,IF(AND($V$18&gt;0,VLOOKUP(CONCATENATE($W$18,TEXT((LEFT($Y24,3)),"000")),'Biomass Carbon Lookup Table'!$A:$N,13,FALSE)&gt;$V$18),$V$18,IF(AND($V$18&gt;0,VLOOKUP(CONCATENATE($W$18,TEXT((LEFT($Y24,3)),"000")),'Biomass Carbon Lookup Table'!$A:$N,13,FALSE)&lt;$V$18),VLOOKUP(CONCATENATE($W$18,TEXT((LEFT($Y24,3)),"000")),'Biomass Carbon Lookup Table'!$A:$N,13,FALSE),IF($V$18=0,VLOOKUP(CONCATENATE($W$18,TEXT((LEFT($Y24,3)),"000")),'Biomass Carbon Lookup Table'!$A:$N,13,FALSE),0))),0)</f>
        <v>0</v>
      </c>
      <c r="AN24" s="382">
        <f>IF($T$19&gt;0,IF(AND($V$19&gt;0,VLOOKUP(CONCATENATE($W$19,TEXT((LEFT($Y24,3)),"000")),'Biomass Carbon Lookup Table'!$A:$N,13,FALSE)&gt;$V$19),$V$19,IF(AND($V$19&gt;0,VLOOKUP(CONCATENATE($W$19,TEXT((LEFT($Y24,3)),"000")),'Biomass Carbon Lookup Table'!$A:$N,13,FALSE)&lt;$V$19),VLOOKUP(CONCATENATE($W$19,TEXT((LEFT($Y24,3)),"000")),'Biomass Carbon Lookup Table'!$A:$N,13,FALSE),IF($V$19=0,VLOOKUP(CONCATENATE($W$19,TEXT((LEFT($Y24,3)),"000")),'Biomass Carbon Lookup Table'!$A:$N,13,FALSE),0))),0)</f>
        <v>0</v>
      </c>
      <c r="AO24" s="382">
        <f>IF($T$20&gt;0,IF(AND($V$20&gt;0,VLOOKUP(CONCATENATE($W$20,TEXT((LEFT($Y24,3)),"000")),'Biomass Carbon Lookup Table'!$A:$N,13,FALSE)&gt;$V$20),$V$20,IF(AND($V$20&gt;0,VLOOKUP(CONCATENATE($W$20,TEXT((LEFT($Y24,3)),"000")),'Biomass Carbon Lookup Table'!$A:$N,13,FALSE)&lt;$V$20),VLOOKUP(CONCATENATE($W$20,TEXT((LEFT($Y24,3)),"000")),'Biomass Carbon Lookup Table'!$A:$N,13,FALSE),IF($V$20=0,VLOOKUP(CONCATENATE($W$20,TEXT((LEFT($Y24,3)),"000")),'Biomass Carbon Lookup Table'!$A:$N,13,FALSE),0))),0)</f>
        <v>0</v>
      </c>
      <c r="AP24" s="382">
        <f>IF($T$21&gt;0,IF(AND($V$21&gt;0,VLOOKUP(CONCATENATE($W$21,TEXT((LEFT($Y24,3)),"000")),'Biomass Carbon Lookup Table'!$A:$N,13,FALSE)&gt;$V$21),$V$21,IF(AND($V$21&gt;0,VLOOKUP(CONCATENATE($W$21,TEXT((LEFT($Y24,3)),"000")),'Biomass Carbon Lookup Table'!$A:$N,13,FALSE)&lt;$V$21),VLOOKUP(CONCATENATE($W$21,TEXT((LEFT($Y24,3)),"000")),'Biomass Carbon Lookup Table'!$A:$N,13,FALSE),IF($V$21=0,VLOOKUP(CONCATENATE($W$21,TEXT((LEFT($Y24,3)),"000")),'Biomass Carbon Lookup Table'!$A:$N,13,FALSE),0))),0)</f>
        <v>0</v>
      </c>
      <c r="AQ24" s="382">
        <f>IF($T$22&gt;0,IF(AND($V$22&gt;0,VLOOKUP(CONCATENATE($W$22,TEXT((LEFT($Y24,3)),"000")),'Biomass Carbon Lookup Table'!$A:$N,13,FALSE)&gt;$V$22),$V$22,IF(AND($V$22&gt;0,VLOOKUP(CONCATENATE($W$22,TEXT((LEFT($Y24,3)),"000")),'Biomass Carbon Lookup Table'!$A:$N,13,FALSE)&lt;$V$22),VLOOKUP(CONCATENATE($W$22,TEXT((LEFT($Y24,3)),"000")),'Biomass Carbon Lookup Table'!$A:$N,13,FALSE),IF($V$22=0,VLOOKUP(CONCATENATE($W$22,TEXT((LEFT($Y24,3)),"000")),'Biomass Carbon Lookup Table'!$A:$N,13,FALSE),0))),0)</f>
        <v>0</v>
      </c>
      <c r="AR24" s="382">
        <f>IF($T$23&gt;0,IF(AND($V$23&gt;0,VLOOKUP(CONCATENATE($W$23,TEXT((LEFT($Y24,3)),"000")),'Biomass Carbon Lookup Table'!$A:$N,13,FALSE)&gt;$V$23),$V$23,IF(AND($V$23&gt;0,VLOOKUP(CONCATENATE($W$23,TEXT((LEFT($Y24,3)),"000")),'Biomass Carbon Lookup Table'!$A:$N,13,FALSE)&lt;$V$23),VLOOKUP(CONCATENATE($W$23,TEXT((LEFT($Y24,3)),"000")),'Biomass Carbon Lookup Table'!$A:$N,13,FALSE),IF($V$23=0,VLOOKUP(CONCATENATE($W$23,TEXT((LEFT($Y24,3)),"000")),'Biomass Carbon Lookup Table'!$A:$N,13,FALSE),0))),0)</f>
        <v>0</v>
      </c>
      <c r="AS24" s="382">
        <f>IF($T$24&gt;0,IF(AND($V$24&gt;0,VLOOKUP(CONCATENATE($W$24,TEXT((LEFT($Y24,3)),"000")),'Biomass Carbon Lookup Table'!$A:$N,13,FALSE)&gt;$V$24),$V$24,IF(AND($V$24&gt;0,VLOOKUP(CONCATENATE($W$24,TEXT((LEFT($Y24,3)),"000")),'Biomass Carbon Lookup Table'!$A:$N,13,FALSE)&lt;$V$24),VLOOKUP(CONCATENATE($W$24,TEXT((LEFT($Y24,3)),"000")),'Biomass Carbon Lookup Table'!$A:$N,13,FALSE),IF($V$24=0,VLOOKUP(CONCATENATE($W$24,TEXT((LEFT($Y24,3)),"000")),'Biomass Carbon Lookup Table'!$A:$N,13,FALSE),0))),0)</f>
        <v>0</v>
      </c>
      <c r="AT24" s="382">
        <f>IF($T$25&gt;0,IF(AND($V$25&gt;0,VLOOKUP(CONCATENATE($W$25,TEXT((LEFT($Y24,3)),"000")),'Biomass Carbon Lookup Table'!$A:$N,13,FALSE)&gt;$V$25),$V$25,IF(AND($V$25&gt;0,VLOOKUP(CONCATENATE($W$25,TEXT((LEFT($Y24,3)),"000")),'Biomass Carbon Lookup Table'!$A:$N,13,FALSE)&lt;$V$25),VLOOKUP(CONCATENATE($W$25,TEXT((LEFT($Y24,3)),"000")),'Biomass Carbon Lookup Table'!$A:$N,13,FALSE),IF($V$25=0,VLOOKUP(CONCATENATE($W$25,TEXT((LEFT($Y24,3)),"000")),'Biomass Carbon Lookup Table'!$A:$N,13,FALSE),0))),0)</f>
        <v>0</v>
      </c>
      <c r="AU24" s="382">
        <f>IF($T$26&gt;0,IF(AND($V$26&gt;0,VLOOKUP(CONCATENATE($W$26,TEXT((LEFT($Y24,3)),"000")),'Biomass Carbon Lookup Table'!$A:$N,13,FALSE)&gt;$V$26),$V$26,IF(AND($V$26&gt;0,VLOOKUP(CONCATENATE($W$26,TEXT((LEFT($Y24,3)),"000")),'Biomass Carbon Lookup Table'!$A:$N,13,FALSE)&lt;$V$26),VLOOKUP(CONCATENATE($W$26,TEXT((LEFT($Y24,3)),"000")),'Biomass Carbon Lookup Table'!$A:$N,13,FALSE),IF($V$26=0,VLOOKUP(CONCATENATE($W$26,TEXT((LEFT($Y24,3)),"000")),'Biomass Carbon Lookup Table'!$A:$N,13,FALSE),0))),0)</f>
        <v>0</v>
      </c>
      <c r="AV24" s="382">
        <f>IF($T$27&gt;0,IF(AND($V$27&gt;0,VLOOKUP(CONCATENATE($W$27,TEXT((LEFT($Y24,3)),"000")),'Biomass Carbon Lookup Table'!$A:$N,13,FALSE)&gt;$V$27),$V$27,IF(AND($V$27&gt;0,VLOOKUP(CONCATENATE($W$27,TEXT((LEFT($Y24,3)),"000")),'Biomass Carbon Lookup Table'!$A:$N,13,FALSE)&lt;$V$27),VLOOKUP(CONCATENATE($W$27,TEXT((LEFT($Y24,3)),"000")),'Biomass Carbon Lookup Table'!$A:$N,13,FALSE),IF($V$27=0,VLOOKUP(CONCATENATE($W$27,TEXT((LEFT($Y24,3)),"000")),'Biomass Carbon Lookup Table'!$A:$N,13,FALSE),0))),0)</f>
        <v>0</v>
      </c>
      <c r="AW24" s="382">
        <f>IF($T$28&gt;0,IF(AND($V$28&gt;0,VLOOKUP(CONCATENATE($W$28,TEXT((LEFT($Y24,3)),"000")),'Biomass Carbon Lookup Table'!$A:$N,13,FALSE)&gt;$V$28),$V$28,IF(AND($V$28&gt;0,VLOOKUP(CONCATENATE($W$28,TEXT((LEFT($Y24,3)),"000")),'Biomass Carbon Lookup Table'!$A:$N,13,FALSE)&lt;$V$28),VLOOKUP(CONCATENATE($W$28,TEXT((LEFT($Y24,3)),"000")),'Biomass Carbon Lookup Table'!$A:$N,13,FALSE),IF($V$28=0,VLOOKUP(CONCATENATE($W$28,TEXT((LEFT($Y24,3)),"000")),'Biomass Carbon Lookup Table'!$A:$N,13,FALSE),0))),0)</f>
        <v>0</v>
      </c>
      <c r="AX24" s="382">
        <f>IF($T$29&gt;0,IF(AND($V$29&gt;0,VLOOKUP(CONCATENATE($W$29,TEXT((LEFT($Y24,3)),"000")),'Biomass Carbon Lookup Table'!$A:$N,13,FALSE)&gt;$V$29),$V$29,IF(AND($V$29&gt;0,VLOOKUP(CONCATENATE($W$29,TEXT((LEFT($Y24,3)),"000")),'Biomass Carbon Lookup Table'!$A:$N,13,FALSE)&lt;$V$29),VLOOKUP(CONCATENATE($W$29,TEXT((LEFT($Y24,3)),"000")),'Biomass Carbon Lookup Table'!$A:$N,13,FALSE),IF($V$29=0,VLOOKUP(CONCATENATE($W$29,TEXT((LEFT($Y24,3)),"000")),'Biomass Carbon Lookup Table'!$A:$N,13,FALSE),0))),0)</f>
        <v>0</v>
      </c>
      <c r="AY24" s="427">
        <v>45.833333333333343</v>
      </c>
      <c r="AZ24" s="384"/>
      <c r="BA24" s="22">
        <f t="shared" si="4"/>
        <v>0</v>
      </c>
      <c r="BB24" s="385">
        <f t="shared" si="14"/>
        <v>0</v>
      </c>
      <c r="BC24" s="385">
        <f t="shared" si="15"/>
        <v>0</v>
      </c>
      <c r="BD24" s="385">
        <f t="shared" si="16"/>
        <v>0</v>
      </c>
      <c r="BE24" s="385">
        <f t="shared" si="17"/>
        <v>0</v>
      </c>
      <c r="BF24" s="385">
        <f t="shared" si="18"/>
        <v>0</v>
      </c>
      <c r="BG24" s="385">
        <f t="shared" si="19"/>
        <v>0</v>
      </c>
      <c r="BH24" s="22">
        <f t="shared" si="5"/>
        <v>0</v>
      </c>
      <c r="BI24" s="386">
        <f>$BI$3*AH24</f>
        <v>0</v>
      </c>
      <c r="BJ24" s="386">
        <f t="shared" si="20"/>
        <v>0</v>
      </c>
      <c r="BK24" s="386">
        <f t="shared" si="21"/>
        <v>0</v>
      </c>
      <c r="BL24" s="386">
        <f t="shared" si="22"/>
        <v>0</v>
      </c>
      <c r="BM24" s="386">
        <f t="shared" si="23"/>
        <v>0</v>
      </c>
      <c r="BN24" s="386">
        <f t="shared" si="24"/>
        <v>0</v>
      </c>
      <c r="BO24" s="386">
        <f t="shared" si="25"/>
        <v>0</v>
      </c>
      <c r="BP24" s="386">
        <f t="shared" si="26"/>
        <v>0</v>
      </c>
      <c r="BQ24" s="386">
        <f t="shared" si="27"/>
        <v>0</v>
      </c>
      <c r="BR24" s="386">
        <f t="shared" si="28"/>
        <v>0</v>
      </c>
      <c r="BS24" s="386">
        <f t="shared" si="29"/>
        <v>0</v>
      </c>
      <c r="BT24" s="386">
        <f t="shared" si="30"/>
        <v>0</v>
      </c>
      <c r="BU24" s="386">
        <f t="shared" si="31"/>
        <v>0</v>
      </c>
      <c r="BV24" s="386">
        <f t="shared" si="32"/>
        <v>0</v>
      </c>
      <c r="BW24" s="386">
        <f t="shared" si="33"/>
        <v>0</v>
      </c>
      <c r="BX24" s="386">
        <f t="shared" si="34"/>
        <v>0</v>
      </c>
      <c r="BY24" s="386">
        <f t="shared" si="35"/>
        <v>0</v>
      </c>
      <c r="BZ24" s="387">
        <f t="shared" si="7"/>
        <v>0</v>
      </c>
      <c r="CA24" s="315"/>
      <c r="CB24" s="428">
        <v>100</v>
      </c>
      <c r="CC24" s="396">
        <f t="shared" si="8"/>
        <v>0</v>
      </c>
      <c r="CD24" s="396">
        <f t="shared" si="36"/>
        <v>0</v>
      </c>
      <c r="CE24" s="396">
        <f>CE$5</f>
        <v>0</v>
      </c>
      <c r="CF24" s="396">
        <f t="shared" si="9"/>
        <v>0</v>
      </c>
      <c r="CG24" s="396">
        <f t="shared" si="42"/>
        <v>0</v>
      </c>
      <c r="CH24" s="429">
        <v>0</v>
      </c>
      <c r="CI24" s="429">
        <v>0</v>
      </c>
      <c r="CJ24" s="396">
        <f t="shared" si="37"/>
        <v>0</v>
      </c>
      <c r="CK24" s="396">
        <f t="shared" si="38"/>
        <v>0</v>
      </c>
      <c r="CL24" s="430">
        <f t="shared" si="39"/>
        <v>0</v>
      </c>
      <c r="CM24" s="682" t="e">
        <f t="shared" si="40"/>
        <v>#DIV/0!</v>
      </c>
      <c r="CN24" s="319"/>
      <c r="CO24" s="578" t="s">
        <v>247</v>
      </c>
      <c r="CP24" s="579"/>
      <c r="CQ24" s="579"/>
      <c r="CR24" s="580">
        <f>SUM(CR20:CR23)</f>
        <v>0</v>
      </c>
      <c r="CS24" s="580">
        <f>SUM(CS20:CS23)</f>
        <v>0</v>
      </c>
      <c r="CT24" s="581">
        <f>SUM(CT20:CT23)</f>
        <v>0</v>
      </c>
    </row>
    <row r="25" spans="1:100" ht="30" customHeight="1" thickBot="1" x14ac:dyDescent="0.25">
      <c r="A25" s="733" t="s">
        <v>653</v>
      </c>
      <c r="B25" s="734"/>
      <c r="C25" s="734"/>
      <c r="D25" s="735"/>
      <c r="E25" s="516" t="s">
        <v>499</v>
      </c>
      <c r="G25" s="552"/>
      <c r="H25" s="612" t="s">
        <v>187</v>
      </c>
      <c r="I25" s="554"/>
      <c r="J25" s="566" t="str">
        <f t="shared" si="2"/>
        <v>Select Species First</v>
      </c>
      <c r="K25" s="556" t="str">
        <f>VLOOKUP(J25,Species_YC_Ranges!$A$3:$C$22,2,FALSE)</f>
        <v>Select_SP</v>
      </c>
      <c r="L25" s="564" t="s">
        <v>291</v>
      </c>
      <c r="M25" s="617" t="str">
        <f t="shared" ca="1" si="11"/>
        <v>NO</v>
      </c>
      <c r="N25" s="554"/>
      <c r="O25" s="553" t="str">
        <f>VLOOKUP(J25,Species_YC_Ranges!$A$3:$C$22,3,FALSE)</f>
        <v>Select_YC</v>
      </c>
      <c r="P25" s="557" t="s">
        <v>291</v>
      </c>
      <c r="Q25" s="617" t="str">
        <f t="shared" ca="1" si="47"/>
        <v>NO</v>
      </c>
      <c r="R25" s="558" t="s">
        <v>240</v>
      </c>
      <c r="S25" s="565">
        <v>0</v>
      </c>
      <c r="T25" s="629">
        <f t="shared" si="3"/>
        <v>0</v>
      </c>
      <c r="U25" s="562">
        <v>0</v>
      </c>
      <c r="V25" s="618">
        <f>IF(U25&gt;0,VLOOKUP(W25,Clearfell_Max_Seq_Values!$A$2:$AK$312,MATCH(U25,Clearfell_Max_Seq_Values!A$2:AK$2,0 ),FALSE),0)</f>
        <v>0</v>
      </c>
      <c r="W25" s="380" t="str">
        <f t="shared" si="13"/>
        <v>SeSelect Species FirstSelect Species FirstNo_thin</v>
      </c>
      <c r="CN25" s="319"/>
      <c r="CO25" s="647">
        <v>40</v>
      </c>
      <c r="CP25" s="491">
        <f>DATE(YEAR(CQ23),MONTH(CQ23), DAY(CQ23)+1)</f>
        <v>57071</v>
      </c>
      <c r="CQ25" s="491">
        <f>DATE(YEAR(CP25)+(CO25-CO23),MONTH(CP25), DAY(CP25)-1)</f>
        <v>58896</v>
      </c>
      <c r="CR25" s="648">
        <f>ROUND(IF($CO23&lt;36,ROUND((CJ$12-CJ$11)+($CO25-$CO23-5)/5*(CJ$11-CJ$10),0),($CO25-$CO23)/5*(CJ12-CJ11)),0)</f>
        <v>0</v>
      </c>
      <c r="CS25" s="648">
        <f>ROUND(IF($CO23&lt;36,ROUND((CK$12-CK$11)+($CO25-$CO23-5)/5*(CK$11-CK$10),0),($CO25-$CO23)/5*(CK12-CK11)),0)</f>
        <v>0</v>
      </c>
      <c r="CT25" s="649">
        <f t="shared" ref="CT25" si="50">CR25-CS25</f>
        <v>0</v>
      </c>
    </row>
    <row r="26" spans="1:100" ht="30" customHeight="1" thickBot="1" x14ac:dyDescent="0.25">
      <c r="A26" s="733" t="s">
        <v>654</v>
      </c>
      <c r="B26" s="734"/>
      <c r="C26" s="734"/>
      <c r="D26" s="735"/>
      <c r="E26" s="516" t="s">
        <v>499</v>
      </c>
      <c r="G26" s="552"/>
      <c r="H26" s="612" t="s">
        <v>187</v>
      </c>
      <c r="I26" s="554"/>
      <c r="J26" s="566" t="str">
        <f t="shared" si="2"/>
        <v>Select Species First</v>
      </c>
      <c r="K26" s="556" t="str">
        <f>VLOOKUP(J26,Species_YC_Ranges!$A$3:$C$22,2,FALSE)</f>
        <v>Select_SP</v>
      </c>
      <c r="L26" s="564" t="s">
        <v>291</v>
      </c>
      <c r="M26" s="617" t="str">
        <f t="shared" ca="1" si="11"/>
        <v>NO</v>
      </c>
      <c r="N26" s="554"/>
      <c r="O26" s="553" t="str">
        <f>VLOOKUP(J26,Species_YC_Ranges!$A$3:$C$22,3,FALSE)</f>
        <v>Select_YC</v>
      </c>
      <c r="P26" s="557" t="s">
        <v>291</v>
      </c>
      <c r="Q26" s="617" t="str">
        <f t="shared" ca="1" si="47"/>
        <v>NO</v>
      </c>
      <c r="R26" s="558" t="s">
        <v>240</v>
      </c>
      <c r="S26" s="565">
        <v>0</v>
      </c>
      <c r="T26" s="629">
        <f t="shared" si="3"/>
        <v>0</v>
      </c>
      <c r="U26" s="562">
        <v>0</v>
      </c>
      <c r="V26" s="618">
        <f>IF(U26&gt;0,VLOOKUP(W26,Clearfell_Max_Seq_Values!$A$2:$AK$312,MATCH(U26,Clearfell_Max_Seq_Values!A$2:AK$2,0 ),FALSE),0)</f>
        <v>0</v>
      </c>
      <c r="W26" s="380" t="str">
        <f t="shared" si="13"/>
        <v>SeSelect Species FirstSelect Species FirstNo_thin</v>
      </c>
      <c r="CO26" s="490">
        <v>50</v>
      </c>
      <c r="CP26" s="491">
        <f t="shared" ref="CP26:CP31" si="51">DATE(YEAR(CQ25),MONTH(CQ25), DAY(CQ25)+1)</f>
        <v>58897</v>
      </c>
      <c r="CQ26" s="491">
        <f t="shared" ref="CQ26:CQ30" si="52">DATE(YEAR(CP26)+10,MONTH(CP26), DAY(CP26)-1)</f>
        <v>62548</v>
      </c>
      <c r="CR26" s="492">
        <f>CJ$14-CJ$12</f>
        <v>0</v>
      </c>
      <c r="CS26" s="492">
        <f>CK$14-CK$12</f>
        <v>0</v>
      </c>
      <c r="CT26" s="493">
        <f t="shared" si="48"/>
        <v>0</v>
      </c>
    </row>
    <row r="27" spans="1:100" ht="30" customHeight="1" x14ac:dyDescent="0.2">
      <c r="A27" s="424"/>
      <c r="B27" s="424"/>
      <c r="C27" s="424"/>
      <c r="D27" s="424"/>
      <c r="E27" s="425"/>
      <c r="G27" s="552"/>
      <c r="H27" s="612" t="s">
        <v>187</v>
      </c>
      <c r="I27" s="554"/>
      <c r="J27" s="566" t="str">
        <f t="shared" si="2"/>
        <v>Select Species First</v>
      </c>
      <c r="K27" s="556" t="str">
        <f>VLOOKUP(J27,Species_YC_Ranges!$A$3:$C$22,2,FALSE)</f>
        <v>Select_SP</v>
      </c>
      <c r="L27" s="564" t="s">
        <v>291</v>
      </c>
      <c r="M27" s="617" t="str">
        <f t="shared" ca="1" si="11"/>
        <v>NO</v>
      </c>
      <c r="N27" s="554"/>
      <c r="O27" s="553" t="str">
        <f>VLOOKUP(J27,Species_YC_Ranges!$A$3:$C$22,3,FALSE)</f>
        <v>Select_YC</v>
      </c>
      <c r="P27" s="557" t="s">
        <v>291</v>
      </c>
      <c r="Q27" s="617" t="str">
        <f t="shared" ca="1" si="47"/>
        <v>NO</v>
      </c>
      <c r="R27" s="558" t="s">
        <v>240</v>
      </c>
      <c r="S27" s="565">
        <v>0</v>
      </c>
      <c r="T27" s="629">
        <f t="shared" si="3"/>
        <v>0</v>
      </c>
      <c r="U27" s="562">
        <v>0</v>
      </c>
      <c r="V27" s="618">
        <f>IF(U27&gt;0,VLOOKUP(W27,Clearfell_Max_Seq_Values!$A$2:$AK$312,MATCH(U27,Clearfell_Max_Seq_Values!A$2:AK$2,0 ),FALSE),0)</f>
        <v>0</v>
      </c>
      <c r="W27" s="380" t="str">
        <f t="shared" si="13"/>
        <v>SeSelect Species FirstSelect Species FirstNo_thin</v>
      </c>
      <c r="CO27" s="490">
        <v>60</v>
      </c>
      <c r="CP27" s="491">
        <f t="shared" si="51"/>
        <v>62549</v>
      </c>
      <c r="CQ27" s="491">
        <f t="shared" si="52"/>
        <v>66201</v>
      </c>
      <c r="CR27" s="492">
        <f>CJ$16-CJ$14</f>
        <v>0</v>
      </c>
      <c r="CS27" s="492">
        <f>CK$16-CK$14</f>
        <v>0</v>
      </c>
      <c r="CT27" s="493">
        <f t="shared" si="48"/>
        <v>0</v>
      </c>
    </row>
    <row r="28" spans="1:100" ht="30" customHeight="1" x14ac:dyDescent="0.2">
      <c r="A28" s="431" t="s">
        <v>53</v>
      </c>
      <c r="B28" s="752" t="s">
        <v>123</v>
      </c>
      <c r="C28" s="753"/>
      <c r="D28" s="753"/>
      <c r="E28" s="754"/>
      <c r="G28" s="552"/>
      <c r="H28" s="612" t="s">
        <v>187</v>
      </c>
      <c r="I28" s="554"/>
      <c r="J28" s="566" t="str">
        <f t="shared" si="2"/>
        <v>Select Species First</v>
      </c>
      <c r="K28" s="556" t="str">
        <f>VLOOKUP(J28,Species_YC_Ranges!$A$3:$C$22,2,FALSE)</f>
        <v>Select_SP</v>
      </c>
      <c r="L28" s="564" t="s">
        <v>291</v>
      </c>
      <c r="M28" s="617" t="str">
        <f t="shared" ca="1" si="11"/>
        <v>NO</v>
      </c>
      <c r="N28" s="554"/>
      <c r="O28" s="553" t="str">
        <f>VLOOKUP(J28,Species_YC_Ranges!$A$3:$C$22,3,FALSE)</f>
        <v>Select_YC</v>
      </c>
      <c r="P28" s="557" t="s">
        <v>291</v>
      </c>
      <c r="Q28" s="617" t="str">
        <f t="shared" ca="1" si="47"/>
        <v>NO</v>
      </c>
      <c r="R28" s="558" t="s">
        <v>240</v>
      </c>
      <c r="S28" s="565">
        <v>0</v>
      </c>
      <c r="T28" s="629">
        <f t="shared" si="3"/>
        <v>0</v>
      </c>
      <c r="U28" s="562">
        <v>0</v>
      </c>
      <c r="V28" s="618">
        <f>IF(U28&gt;0,VLOOKUP(W28,Clearfell_Max_Seq_Values!$A$2:$AK$312,MATCH(U28,Clearfell_Max_Seq_Values!A$2:AK$2,0 ),FALSE),0)</f>
        <v>0</v>
      </c>
      <c r="W28" s="380" t="str">
        <f t="shared" si="13"/>
        <v>SeSelect Species FirstSelect Species FirstNo_thin</v>
      </c>
      <c r="CO28" s="490">
        <v>70</v>
      </c>
      <c r="CP28" s="491">
        <f t="shared" si="51"/>
        <v>66202</v>
      </c>
      <c r="CQ28" s="491">
        <f t="shared" si="52"/>
        <v>69853</v>
      </c>
      <c r="CR28" s="492">
        <f>CJ$18-CJ$16</f>
        <v>0</v>
      </c>
      <c r="CS28" s="492">
        <f>CK$18-CK$16</f>
        <v>0</v>
      </c>
      <c r="CT28" s="493">
        <f t="shared" si="48"/>
        <v>0</v>
      </c>
    </row>
    <row r="29" spans="1:100" ht="30" customHeight="1" x14ac:dyDescent="0.2">
      <c r="A29" s="431" t="s">
        <v>54</v>
      </c>
      <c r="B29" s="752" t="s">
        <v>124</v>
      </c>
      <c r="C29" s="753"/>
      <c r="D29" s="753"/>
      <c r="E29" s="754"/>
      <c r="G29" s="552"/>
      <c r="H29" s="612" t="s">
        <v>187</v>
      </c>
      <c r="I29" s="564"/>
      <c r="J29" s="566" t="str">
        <f t="shared" si="2"/>
        <v>Select Species First</v>
      </c>
      <c r="K29" s="556" t="str">
        <f>VLOOKUP(J29,Species_YC_Ranges!$A$3:$C$22,2,FALSE)</f>
        <v>Select_SP</v>
      </c>
      <c r="L29" s="564" t="s">
        <v>291</v>
      </c>
      <c r="M29" s="617" t="str">
        <f t="shared" ca="1" si="11"/>
        <v>NO</v>
      </c>
      <c r="N29" s="564"/>
      <c r="O29" s="553" t="str">
        <f>VLOOKUP(J29,Species_YC_Ranges!$A$3:$C$22,3,FALSE)</f>
        <v>Select_YC</v>
      </c>
      <c r="P29" s="557" t="s">
        <v>291</v>
      </c>
      <c r="Q29" s="617" t="str">
        <f t="shared" ca="1" si="47"/>
        <v>NO</v>
      </c>
      <c r="R29" s="558" t="s">
        <v>240</v>
      </c>
      <c r="S29" s="565">
        <v>0</v>
      </c>
      <c r="T29" s="629">
        <f t="shared" si="3"/>
        <v>0</v>
      </c>
      <c r="U29" s="562">
        <v>0</v>
      </c>
      <c r="V29" s="618">
        <f>IF(U29&gt;0,VLOOKUP(W29,Clearfell_Max_Seq_Values!$A$2:$AK$312,MATCH(U29,Clearfell_Max_Seq_Values!A$2:AK$2,0 ),FALSE),0)</f>
        <v>0</v>
      </c>
      <c r="W29" s="380" t="str">
        <f t="shared" si="13"/>
        <v>SeSelect Species FirstSelect Species FirstNo_thin</v>
      </c>
      <c r="CO29" s="490">
        <v>80</v>
      </c>
      <c r="CP29" s="491">
        <f t="shared" si="51"/>
        <v>69854</v>
      </c>
      <c r="CQ29" s="491">
        <f t="shared" si="52"/>
        <v>73505</v>
      </c>
      <c r="CR29" s="492">
        <f>CJ$20-CJ$18</f>
        <v>0</v>
      </c>
      <c r="CS29" s="492">
        <f>CK$20-CK$18</f>
        <v>0</v>
      </c>
      <c r="CT29" s="493">
        <f t="shared" si="48"/>
        <v>0</v>
      </c>
    </row>
    <row r="30" spans="1:100" ht="30" customHeight="1" thickBot="1" x14ac:dyDescent="0.25">
      <c r="A30" s="431" t="s">
        <v>55</v>
      </c>
      <c r="B30" s="755" t="s">
        <v>125</v>
      </c>
      <c r="C30" s="756"/>
      <c r="D30" s="756"/>
      <c r="E30" s="757"/>
      <c r="G30" s="613"/>
      <c r="H30" s="614" t="s">
        <v>486</v>
      </c>
      <c r="I30" s="742" t="s">
        <v>621</v>
      </c>
      <c r="J30" s="743"/>
      <c r="K30" s="743"/>
      <c r="L30" s="743"/>
      <c r="M30" s="744"/>
      <c r="N30" s="627" t="s">
        <v>504</v>
      </c>
      <c r="O30" s="567">
        <v>0</v>
      </c>
      <c r="P30" s="628"/>
      <c r="Q30" s="394"/>
      <c r="R30" s="568"/>
      <c r="S30" s="569">
        <v>0</v>
      </c>
      <c r="T30" s="629">
        <f t="shared" ref="T30" si="53">S30*E$7</f>
        <v>0</v>
      </c>
      <c r="U30" s="715" t="s">
        <v>506</v>
      </c>
      <c r="V30" s="716"/>
      <c r="W30" s="414"/>
      <c r="CO30" s="494">
        <v>90</v>
      </c>
      <c r="CP30" s="491">
        <f t="shared" si="51"/>
        <v>73506</v>
      </c>
      <c r="CQ30" s="491">
        <f t="shared" si="52"/>
        <v>77157</v>
      </c>
      <c r="CR30" s="495">
        <f>CJ$22-CJ$20</f>
        <v>0</v>
      </c>
      <c r="CS30" s="495">
        <f>CK$22-CK$20</f>
        <v>0</v>
      </c>
      <c r="CT30" s="493">
        <f t="shared" si="48"/>
        <v>0</v>
      </c>
    </row>
    <row r="31" spans="1:100" ht="30" customHeight="1" thickBot="1" x14ac:dyDescent="0.25">
      <c r="A31" s="431" t="s">
        <v>593</v>
      </c>
      <c r="B31" s="437" t="s">
        <v>159</v>
      </c>
      <c r="C31" s="438"/>
      <c r="D31" s="438"/>
      <c r="E31" s="439"/>
      <c r="F31" s="445"/>
      <c r="G31" s="570" t="s">
        <v>50</v>
      </c>
      <c r="H31" s="571"/>
      <c r="I31" s="572"/>
      <c r="J31" s="571"/>
      <c r="K31" s="571"/>
      <c r="L31" s="572"/>
      <c r="M31" s="572"/>
      <c r="N31" s="572"/>
      <c r="O31" s="572"/>
      <c r="P31" s="573"/>
      <c r="Q31" s="573"/>
      <c r="R31" s="574"/>
      <c r="S31" s="575">
        <f>SUM(S5:S30)</f>
        <v>0</v>
      </c>
      <c r="T31" s="576">
        <f>SUM(T5:T30)</f>
        <v>0</v>
      </c>
      <c r="U31" s="717"/>
      <c r="V31" s="718"/>
      <c r="CO31" s="496">
        <v>100</v>
      </c>
      <c r="CP31" s="497">
        <f t="shared" si="51"/>
        <v>77158</v>
      </c>
      <c r="CQ31" s="497">
        <f>DATE(YEAR(CP31)+10,MONTH(CP31), DAY(CP31)-1)</f>
        <v>80810</v>
      </c>
      <c r="CR31" s="498">
        <f>CJ$24-CJ$22</f>
        <v>0</v>
      </c>
      <c r="CS31" s="498">
        <f>CK$24-CK$22</f>
        <v>0</v>
      </c>
      <c r="CT31" s="499">
        <f t="shared" si="48"/>
        <v>0</v>
      </c>
    </row>
    <row r="32" spans="1:100" ht="30" customHeight="1" thickBot="1" x14ac:dyDescent="0.25">
      <c r="A32" s="431" t="s">
        <v>592</v>
      </c>
      <c r="B32" s="437" t="s">
        <v>159</v>
      </c>
      <c r="C32" s="438"/>
      <c r="D32" s="438"/>
      <c r="E32" s="439"/>
      <c r="F32" s="316"/>
      <c r="G32" s="619"/>
      <c r="R32" s="318"/>
      <c r="S32" s="314"/>
      <c r="T32" s="318"/>
      <c r="CO32" s="710" t="s">
        <v>627</v>
      </c>
      <c r="CP32" s="711"/>
      <c r="CQ32" s="712"/>
      <c r="CR32" s="577">
        <f>SUM(CR25:CR31)</f>
        <v>0</v>
      </c>
      <c r="CS32" s="577">
        <f t="shared" ref="CS32:CT32" si="54">SUM(CS25:CS31)</f>
        <v>0</v>
      </c>
      <c r="CT32" s="577">
        <f t="shared" si="54"/>
        <v>0</v>
      </c>
    </row>
    <row r="33" spans="1:99" ht="30" customHeight="1" thickBot="1" x14ac:dyDescent="0.25">
      <c r="A33" s="751"/>
      <c r="B33" s="751"/>
      <c r="C33" s="751"/>
      <c r="D33" s="751"/>
      <c r="E33" s="751"/>
      <c r="F33" s="316"/>
      <c r="G33" s="620"/>
      <c r="H33" s="486" t="s">
        <v>594</v>
      </c>
      <c r="I33" s="405"/>
      <c r="J33" s="406"/>
      <c r="K33" s="405"/>
      <c r="L33" s="405"/>
      <c r="M33" s="319"/>
      <c r="N33" s="320"/>
      <c r="O33" s="405"/>
      <c r="R33" s="320"/>
      <c r="S33" s="320"/>
      <c r="T33" s="321"/>
      <c r="CO33" s="397" t="s">
        <v>171</v>
      </c>
      <c r="CP33" s="398"/>
      <c r="CQ33" s="398"/>
      <c r="CR33" s="440">
        <f>SUM(CR20:CR23,CR25:CR31)</f>
        <v>0</v>
      </c>
      <c r="CS33" s="440">
        <f>SUM(CS20:CS23,CS25:CS31)</f>
        <v>0</v>
      </c>
      <c r="CT33" s="441">
        <f>SUM(CT20:CT23,CT25:CT31)</f>
        <v>0</v>
      </c>
    </row>
    <row r="34" spans="1:99" ht="39.75" customHeight="1" x14ac:dyDescent="0.25">
      <c r="A34" s="446" t="s">
        <v>588</v>
      </c>
      <c r="B34" s="447"/>
      <c r="C34" s="448"/>
      <c r="D34" s="448"/>
      <c r="E34" s="449"/>
      <c r="F34" s="316"/>
      <c r="G34" s="412"/>
      <c r="H34" s="517" t="s">
        <v>66</v>
      </c>
      <c r="I34" s="518" t="s">
        <v>64</v>
      </c>
      <c r="J34" s="739" t="s">
        <v>624</v>
      </c>
      <c r="K34" s="740"/>
      <c r="L34" s="741"/>
      <c r="M34" s="519" t="s">
        <v>144</v>
      </c>
      <c r="N34" s="630" t="s">
        <v>494</v>
      </c>
      <c r="O34" s="519"/>
      <c r="P34" s="413" t="s">
        <v>495</v>
      </c>
      <c r="Q34" s="413" t="s">
        <v>496</v>
      </c>
      <c r="R34" s="322"/>
      <c r="S34" s="322"/>
      <c r="T34" s="323"/>
      <c r="CO34" s="12" t="s">
        <v>502</v>
      </c>
      <c r="CP34" s="411"/>
      <c r="CQ34" s="411"/>
      <c r="CR34" s="411"/>
      <c r="CS34" s="411"/>
      <c r="CT34" s="411"/>
    </row>
    <row r="35" spans="1:99" ht="49.5" customHeight="1" thickBot="1" x14ac:dyDescent="0.25">
      <c r="A35" s="450" t="s">
        <v>57</v>
      </c>
      <c r="B35" s="451"/>
      <c r="C35" s="451"/>
      <c r="D35" s="451"/>
      <c r="E35" s="452"/>
      <c r="F35" s="316"/>
      <c r="G35" s="416"/>
      <c r="H35" s="520" t="s">
        <v>633</v>
      </c>
      <c r="I35" s="521" t="s">
        <v>633</v>
      </c>
      <c r="J35" s="730" t="s">
        <v>633</v>
      </c>
      <c r="K35" s="731"/>
      <c r="L35" s="732"/>
      <c r="M35" s="676">
        <v>0</v>
      </c>
      <c r="N35" s="418">
        <f>IF(M35&gt;0,VLOOKUP(J35,ValidationLists!$G$5:$I$9,MATCH(I35,ValidationLists!$G$4:$I$4,0),FALSE),0)</f>
        <v>0</v>
      </c>
      <c r="O35" s="417"/>
      <c r="P35" s="419">
        <f>IF(M35&gt;0,INDEX(ValidationLists!G$14:K$38,MATCH(E$8&amp;N35,ValidationLists!F$14:F$38,0),MATCH(H35,ValidationLists!G$14:K$14,0)),0)</f>
        <v>0</v>
      </c>
      <c r="Q35" s="420">
        <f>M35*P35</f>
        <v>0</v>
      </c>
      <c r="R35" s="324"/>
      <c r="S35" s="324"/>
      <c r="T35" s="325"/>
      <c r="U35" s="326"/>
      <c r="V35" s="414"/>
      <c r="AG35" s="343"/>
      <c r="AZ35" s="11"/>
      <c r="BG35" s="343"/>
      <c r="BH35" s="343"/>
      <c r="BZ35" s="11"/>
      <c r="CA35" s="11"/>
      <c r="CO35" s="410" t="s">
        <v>596</v>
      </c>
      <c r="CP35" s="411"/>
      <c r="CQ35" s="411"/>
      <c r="CR35" s="411"/>
      <c r="CS35" s="411"/>
      <c r="CT35" s="411"/>
    </row>
    <row r="36" spans="1:99" ht="57" customHeight="1" x14ac:dyDescent="0.25">
      <c r="A36" s="485" t="s">
        <v>591</v>
      </c>
      <c r="B36" s="451"/>
      <c r="C36" s="451"/>
      <c r="D36" s="451"/>
      <c r="E36" s="452"/>
      <c r="G36" s="421"/>
      <c r="H36" s="520" t="s">
        <v>633</v>
      </c>
      <c r="I36" s="521" t="s">
        <v>633</v>
      </c>
      <c r="J36" s="730" t="s">
        <v>633</v>
      </c>
      <c r="K36" s="731"/>
      <c r="L36" s="732"/>
      <c r="M36" s="676">
        <v>0</v>
      </c>
      <c r="N36" s="418">
        <f>IF(M36&gt;0,VLOOKUP(J36,ValidationLists!$G$5:$I$9,MATCH(I36,ValidationLists!$G$4:$I$4,0),FALSE),0)</f>
        <v>0</v>
      </c>
      <c r="O36" s="417"/>
      <c r="P36" s="419">
        <f>IF(M36&gt;0,INDEX(ValidationLists!G$14:K$38,MATCH(E$8&amp;N36,ValidationLists!F$14:F$38,0),MATCH(H36,ValidationLists!G$14:K$14,0)),0)</f>
        <v>0</v>
      </c>
      <c r="Q36" s="420">
        <f t="shared" ref="Q36:Q40" si="55">M36*P36</f>
        <v>0</v>
      </c>
      <c r="R36" s="327"/>
      <c r="S36" s="327"/>
      <c r="T36" s="323"/>
      <c r="U36" s="326"/>
      <c r="V36" s="414"/>
      <c r="AG36" s="343"/>
      <c r="AZ36" s="11"/>
      <c r="BG36" s="343"/>
      <c r="BH36" s="343"/>
      <c r="BZ36" s="11"/>
      <c r="CA36" s="11"/>
      <c r="CO36" s="376" t="s">
        <v>97</v>
      </c>
      <c r="CP36" s="377" t="s">
        <v>92</v>
      </c>
      <c r="CQ36" s="377" t="s">
        <v>93</v>
      </c>
      <c r="CR36" s="377" t="s">
        <v>636</v>
      </c>
      <c r="CS36" s="377" t="s">
        <v>637</v>
      </c>
      <c r="CT36" s="378" t="s">
        <v>638</v>
      </c>
    </row>
    <row r="37" spans="1:99" ht="39.950000000000003" customHeight="1" x14ac:dyDescent="0.2">
      <c r="A37" s="450" t="s">
        <v>587</v>
      </c>
      <c r="B37" s="451"/>
      <c r="C37" s="451"/>
      <c r="D37" s="451"/>
      <c r="E37" s="452"/>
      <c r="G37" s="416"/>
      <c r="H37" s="520" t="s">
        <v>633</v>
      </c>
      <c r="I37" s="521" t="s">
        <v>633</v>
      </c>
      <c r="J37" s="730" t="s">
        <v>633</v>
      </c>
      <c r="K37" s="731"/>
      <c r="L37" s="732"/>
      <c r="M37" s="676">
        <v>0</v>
      </c>
      <c r="N37" s="418">
        <f>IF(M37&gt;0,VLOOKUP(J37,ValidationLists!$G$5:$I$9,MATCH(I37,ValidationLists!$G$4:$I$4,0),FALSE),0)</f>
        <v>0</v>
      </c>
      <c r="O37" s="417"/>
      <c r="P37" s="419">
        <f>IF(M37&gt;0,INDEX(ValidationLists!G$14:K$38,MATCH(E$8&amp;N37,ValidationLists!F$14:F$38,0),MATCH(H37,ValidationLists!G$14:K$14,0)),0)</f>
        <v>0</v>
      </c>
      <c r="Q37" s="420">
        <f t="shared" si="55"/>
        <v>0</v>
      </c>
      <c r="R37" s="327"/>
      <c r="S37" s="327"/>
      <c r="T37" s="323"/>
      <c r="U37" s="326"/>
      <c r="V37" s="414"/>
      <c r="AG37" s="343"/>
      <c r="AZ37" s="11"/>
      <c r="BG37" s="343"/>
      <c r="BH37" s="343"/>
      <c r="BZ37" s="11"/>
      <c r="CA37" s="11"/>
      <c r="CO37" s="392">
        <v>5</v>
      </c>
      <c r="CP37" s="393">
        <f>$E$5</f>
        <v>44287</v>
      </c>
      <c r="CQ37" s="393">
        <f>DATE(YEAR(CP37)+5, MONTH(CP37), DAY(CP37)-1)</f>
        <v>46112</v>
      </c>
      <c r="CR37" s="394">
        <f>IF(CJ$5&gt;0,CJ$5,0)</f>
        <v>0</v>
      </c>
      <c r="CS37" s="394">
        <f>IF(CK$5&gt;0,CK$5,0)</f>
        <v>0</v>
      </c>
      <c r="CT37" s="395">
        <f t="shared" ref="CT37:CT51" si="56">CR37-CS37</f>
        <v>0</v>
      </c>
    </row>
    <row r="38" spans="1:99" ht="39.950000000000003" customHeight="1" x14ac:dyDescent="0.25">
      <c r="A38" s="453" t="s">
        <v>657</v>
      </c>
      <c r="B38" s="454"/>
      <c r="C38" s="455"/>
      <c r="D38" s="455"/>
      <c r="E38" s="456"/>
      <c r="G38" s="416"/>
      <c r="H38" s="520" t="s">
        <v>633</v>
      </c>
      <c r="I38" s="521" t="s">
        <v>633</v>
      </c>
      <c r="J38" s="730" t="s">
        <v>633</v>
      </c>
      <c r="K38" s="731"/>
      <c r="L38" s="732"/>
      <c r="M38" s="676">
        <v>0</v>
      </c>
      <c r="N38" s="418">
        <f>IF(M38&gt;0,VLOOKUP(J38,ValidationLists!$G$5:$I$9,MATCH(I38,ValidationLists!$G$4:$I$4,0),FALSE),0)</f>
        <v>0</v>
      </c>
      <c r="O38" s="417"/>
      <c r="P38" s="419">
        <f>IF(M38&gt;0,INDEX(ValidationLists!G$14:K$38,MATCH(E$8&amp;N38,ValidationLists!F$14:F$38,0),MATCH(H38,ValidationLists!G$14:K$14,0)),0)</f>
        <v>0</v>
      </c>
      <c r="Q38" s="420">
        <f t="shared" si="55"/>
        <v>0</v>
      </c>
      <c r="R38" s="327"/>
      <c r="S38" s="327"/>
      <c r="T38" s="323"/>
      <c r="U38" s="326"/>
      <c r="V38" s="414"/>
      <c r="AG38" s="343"/>
      <c r="AZ38" s="11"/>
      <c r="BG38" s="343"/>
      <c r="BH38" s="343"/>
      <c r="BZ38" s="11"/>
      <c r="CA38" s="11"/>
      <c r="CO38" s="392">
        <v>10</v>
      </c>
      <c r="CP38" s="393">
        <f>DATE(YEAR(CQ37),MONTH(CQ37), DAY(CQ37)+1)</f>
        <v>46113</v>
      </c>
      <c r="CQ38" s="393">
        <f>DATE(YEAR(CP38)+5, MONTH(CP38), DAY(CP38)-1)</f>
        <v>47938</v>
      </c>
      <c r="CR38" s="394">
        <f>IF(CJ6&gt;0,CJ6-(IF(CJ$5&gt;0,CJ$5,0)),0)</f>
        <v>0</v>
      </c>
      <c r="CS38" s="394">
        <f>IF(CK6&gt;0,CK6-(IF(CK$5&gt;0,CK$5,0)),0)</f>
        <v>0</v>
      </c>
      <c r="CT38" s="395">
        <f t="shared" ref="CT38" si="57">CR38-CS38</f>
        <v>0</v>
      </c>
    </row>
    <row r="39" spans="1:99" ht="39.950000000000003" customHeight="1" x14ac:dyDescent="0.2">
      <c r="G39" s="416"/>
      <c r="H39" s="520" t="s">
        <v>633</v>
      </c>
      <c r="I39" s="521" t="s">
        <v>633</v>
      </c>
      <c r="J39" s="730" t="s">
        <v>633</v>
      </c>
      <c r="K39" s="731"/>
      <c r="L39" s="732"/>
      <c r="M39" s="676">
        <v>0</v>
      </c>
      <c r="N39" s="418">
        <f>IF(M39&gt;0,VLOOKUP(J39,ValidationLists!$G$5:$I$9,MATCH(I39,ValidationLists!$G$4:$I$4,0),FALSE),0)</f>
        <v>0</v>
      </c>
      <c r="O39" s="417"/>
      <c r="P39" s="419">
        <f>IF(M39&gt;0,INDEX(ValidationLists!G$14:K$38,MATCH(E$8&amp;N39,ValidationLists!F$14:F$38,0),MATCH(H39,ValidationLists!G$14:K$14,0)),0)</f>
        <v>0</v>
      </c>
      <c r="Q39" s="420">
        <f t="shared" si="55"/>
        <v>0</v>
      </c>
      <c r="R39" s="327"/>
      <c r="S39" s="327"/>
      <c r="T39" s="323"/>
      <c r="U39" s="326"/>
      <c r="V39" s="414"/>
      <c r="AG39" s="343"/>
      <c r="AZ39" s="11"/>
      <c r="BG39" s="343"/>
      <c r="BH39" s="343"/>
      <c r="BZ39" s="11"/>
      <c r="CA39" s="11"/>
      <c r="CO39" s="392">
        <v>15</v>
      </c>
      <c r="CP39" s="393">
        <f t="shared" ref="CP39:CP42" si="58">DATE(YEAR(CQ38),MONTH(CQ38), DAY(CQ38)+1)</f>
        <v>47939</v>
      </c>
      <c r="CQ39" s="393">
        <f>DATE(YEAR(CP39)+5,MONTH(CP39), DAY(CP39)-1)</f>
        <v>49765</v>
      </c>
      <c r="CR39" s="394">
        <f t="shared" ref="CR39:CS42" si="59">IF(CJ7&gt;0,CJ7-IF(CJ6&gt;0,CJ6,0),0)</f>
        <v>0</v>
      </c>
      <c r="CS39" s="394">
        <f t="shared" si="59"/>
        <v>0</v>
      </c>
      <c r="CT39" s="395">
        <f t="shared" si="56"/>
        <v>0</v>
      </c>
      <c r="CU39" s="319"/>
    </row>
    <row r="40" spans="1:99" ht="39.950000000000003" customHeight="1" x14ac:dyDescent="0.2">
      <c r="A40" s="314"/>
      <c r="B40" s="404"/>
      <c r="C40" s="404"/>
      <c r="D40" s="314"/>
      <c r="E40" s="314"/>
      <c r="G40" s="416"/>
      <c r="H40" s="520" t="s">
        <v>633</v>
      </c>
      <c r="I40" s="521" t="s">
        <v>633</v>
      </c>
      <c r="J40" s="730" t="s">
        <v>633</v>
      </c>
      <c r="K40" s="731"/>
      <c r="L40" s="732"/>
      <c r="M40" s="676">
        <v>0</v>
      </c>
      <c r="N40" s="418">
        <f>IF(M40&gt;0,VLOOKUP(J40,ValidationLists!$G$5:$I$9,MATCH(I40,ValidationLists!$G$4:$I$4,0),FALSE),0)</f>
        <v>0</v>
      </c>
      <c r="O40" s="417"/>
      <c r="P40" s="419">
        <f>IF(M40&gt;0,INDEX(ValidationLists!G$14:K$38,MATCH(E$8&amp;N40,ValidationLists!F$14:F$38,0),MATCH(H40,ValidationLists!G$14:K$14,0)),0)</f>
        <v>0</v>
      </c>
      <c r="Q40" s="420">
        <f t="shared" si="55"/>
        <v>0</v>
      </c>
      <c r="R40" s="327"/>
      <c r="S40" s="327"/>
      <c r="T40" s="323"/>
      <c r="U40" s="326"/>
      <c r="V40" s="414"/>
      <c r="AG40" s="343"/>
      <c r="AZ40" s="11"/>
      <c r="BG40" s="343"/>
      <c r="BH40" s="343"/>
      <c r="BZ40" s="11"/>
      <c r="CA40" s="11"/>
      <c r="CO40" s="392">
        <v>20</v>
      </c>
      <c r="CP40" s="393">
        <f t="shared" si="58"/>
        <v>49766</v>
      </c>
      <c r="CQ40" s="393">
        <f>DATE(YEAR(CP40)+5,MONTH(CP40), DAY(CP40)-1)</f>
        <v>51591</v>
      </c>
      <c r="CR40" s="394">
        <f t="shared" si="59"/>
        <v>0</v>
      </c>
      <c r="CS40" s="394">
        <f t="shared" si="59"/>
        <v>0</v>
      </c>
      <c r="CT40" s="395">
        <f t="shared" si="56"/>
        <v>0</v>
      </c>
    </row>
    <row r="41" spans="1:99" ht="30" customHeight="1" x14ac:dyDescent="0.2">
      <c r="A41" s="314"/>
      <c r="B41" s="314"/>
      <c r="C41" s="314"/>
      <c r="D41" s="314"/>
      <c r="E41" s="314"/>
      <c r="G41" s="416"/>
      <c r="H41" s="522"/>
      <c r="I41" s="523"/>
      <c r="J41" s="522"/>
      <c r="K41" s="522"/>
      <c r="L41" s="524" t="s">
        <v>158</v>
      </c>
      <c r="M41" s="677">
        <f>SUM(M35:M40)</f>
        <v>0</v>
      </c>
      <c r="N41" s="433"/>
      <c r="O41" s="433"/>
      <c r="P41" s="433"/>
      <c r="Q41" s="433">
        <f>SUM(Q35:Q40)</f>
        <v>0</v>
      </c>
      <c r="R41" s="327"/>
      <c r="S41" s="327"/>
      <c r="T41" s="323"/>
      <c r="U41" s="326"/>
      <c r="V41" s="414"/>
      <c r="CO41" s="392">
        <v>25</v>
      </c>
      <c r="CP41" s="393">
        <f t="shared" si="58"/>
        <v>51592</v>
      </c>
      <c r="CQ41" s="393">
        <f>DATE(YEAR(CP41)+5,MONTH(CP41), DAY(CP41)-1)</f>
        <v>53417</v>
      </c>
      <c r="CR41" s="394">
        <f t="shared" si="59"/>
        <v>0</v>
      </c>
      <c r="CS41" s="394">
        <f t="shared" si="59"/>
        <v>0</v>
      </c>
      <c r="CT41" s="395">
        <f t="shared" si="56"/>
        <v>0</v>
      </c>
      <c r="CU41" s="319"/>
    </row>
    <row r="42" spans="1:99" ht="30" customHeight="1" x14ac:dyDescent="0.2">
      <c r="A42" s="316"/>
      <c r="B42" s="316"/>
      <c r="C42" s="316"/>
      <c r="D42" s="316"/>
      <c r="E42" s="316"/>
      <c r="G42" s="416"/>
      <c r="H42" s="416"/>
      <c r="I42" s="432"/>
      <c r="J42" s="416"/>
      <c r="K42" s="416"/>
      <c r="L42" s="434" t="s">
        <v>497</v>
      </c>
      <c r="R42" s="327"/>
      <c r="S42" s="327"/>
      <c r="T42" s="323"/>
      <c r="U42" s="326"/>
      <c r="V42" s="414"/>
      <c r="CO42" s="392">
        <v>30</v>
      </c>
      <c r="CP42" s="393">
        <f t="shared" si="58"/>
        <v>53418</v>
      </c>
      <c r="CQ42" s="393">
        <f>DATE(YEAR(CP42)+5,MONTH(CP42), DAY(CP42)-1)</f>
        <v>55243</v>
      </c>
      <c r="CR42" s="394">
        <f t="shared" si="59"/>
        <v>0</v>
      </c>
      <c r="CS42" s="394">
        <f t="shared" si="59"/>
        <v>0</v>
      </c>
      <c r="CT42" s="395">
        <f t="shared" si="56"/>
        <v>0</v>
      </c>
    </row>
    <row r="43" spans="1:99" ht="30" customHeight="1" thickBot="1" x14ac:dyDescent="0.25">
      <c r="A43" s="316"/>
      <c r="B43" s="316"/>
      <c r="C43" s="316"/>
      <c r="D43" s="444"/>
      <c r="E43" s="316"/>
      <c r="G43" s="435"/>
      <c r="H43" s="436"/>
      <c r="I43" s="432"/>
      <c r="J43" s="435"/>
      <c r="K43" s="435"/>
      <c r="R43" s="327"/>
      <c r="S43" s="327"/>
      <c r="T43" s="323"/>
      <c r="U43" s="326"/>
      <c r="V43" s="414"/>
      <c r="CO43" s="642">
        <f>DATEDIF(CP37,CQ43+IF(AND(MONTH(CQ43)=2,DAY(CQ43)=28),2,1),"y")</f>
        <v>35</v>
      </c>
      <c r="CP43" s="643">
        <f>DATE(YEAR(CQ42),MONTH(CQ42), DAY(CQ42)+1)</f>
        <v>55244</v>
      </c>
      <c r="CQ43" s="644">
        <f>IF(MONTH(CQ42)&lt;=3,DATE(2056,MONTH(CQ42),DAY(CQ42)),DATE(2055,MONTH(CQ42),DAY(CQ42)))</f>
        <v>57070</v>
      </c>
      <c r="CR43" s="645">
        <f>ROUND(IF($CO43&lt;36,($CO43-$CO42)/5*(CJ$11-IF(CJ10&gt;0,CJ$10,0)),CJ11-CJ10+(($CO43-$CO42)/5-1)*(CJ12-CJ11)),0)</f>
        <v>0</v>
      </c>
      <c r="CS43" s="645">
        <f>ROUND(IF($CO43&lt;36,($CO43-$CO42)/5*(CK$11-IF(CK10&gt;0,CK$10,0)),CK11-CK10+(($CO43-$CO42)/5-1)*(CK12-CK11)),0)</f>
        <v>0</v>
      </c>
      <c r="CT43" s="646">
        <f t="shared" si="56"/>
        <v>0</v>
      </c>
      <c r="CU43" s="319"/>
    </row>
    <row r="44" spans="1:99" ht="30" customHeight="1" thickBot="1" x14ac:dyDescent="0.25">
      <c r="A44" s="457" t="s">
        <v>589</v>
      </c>
      <c r="B44" s="624"/>
      <c r="C44" s="624"/>
      <c r="D44" s="625"/>
      <c r="E44" s="624"/>
      <c r="F44" s="624"/>
      <c r="G44" s="623"/>
      <c r="H44" s="458"/>
      <c r="I44" s="459"/>
      <c r="J44" s="460"/>
      <c r="K44" s="460"/>
      <c r="L44" s="461"/>
      <c r="M44" s="461"/>
      <c r="N44" s="461"/>
      <c r="O44" s="461"/>
      <c r="P44" s="462"/>
      <c r="Q44" s="462"/>
      <c r="R44" s="463"/>
      <c r="S44" s="463"/>
      <c r="T44" s="464"/>
      <c r="U44" s="465"/>
      <c r="V44" s="466"/>
      <c r="CO44" s="578" t="s">
        <v>247</v>
      </c>
      <c r="CP44" s="579"/>
      <c r="CQ44" s="579"/>
      <c r="CR44" s="580">
        <f>SUM(CR37:CR43)</f>
        <v>0</v>
      </c>
      <c r="CS44" s="580">
        <f>SUM(CS37:CS43)</f>
        <v>0</v>
      </c>
      <c r="CT44" s="581">
        <f>SUM(CT37:CT43)</f>
        <v>0</v>
      </c>
    </row>
    <row r="45" spans="1:99" ht="30" customHeight="1" x14ac:dyDescent="0.2">
      <c r="A45" s="476"/>
      <c r="B45" s="337"/>
      <c r="C45" s="337"/>
      <c r="D45" s="622"/>
      <c r="E45" s="337"/>
      <c r="F45" s="337"/>
      <c r="G45" s="469"/>
      <c r="H45" s="467"/>
      <c r="I45" s="468"/>
      <c r="J45" s="469"/>
      <c r="K45" s="469"/>
      <c r="L45" s="470"/>
      <c r="M45" s="470"/>
      <c r="N45" s="470"/>
      <c r="O45" s="470"/>
      <c r="P45" s="471"/>
      <c r="Q45" s="471"/>
      <c r="R45" s="472"/>
      <c r="S45" s="472"/>
      <c r="T45" s="473"/>
      <c r="U45" s="474"/>
      <c r="V45" s="475"/>
      <c r="CO45" s="647">
        <v>40</v>
      </c>
      <c r="CP45" s="491">
        <f>DATE(YEAR(CQ43),MONTH(CQ43), DAY(CQ43)+1)</f>
        <v>57071</v>
      </c>
      <c r="CQ45" s="491">
        <f>DATE(YEAR(CP45)+(CO45-CO43),MONTH(CP45), DAY(CP45)-1)</f>
        <v>58896</v>
      </c>
      <c r="CR45" s="648">
        <f>ROUND(IF($CO43&lt;36,(CJ$12-CJ$11)+($CO45-$CO43-5)/5*(CJ$11-CJ$10),($CO45-$CO43)/5*(CJ12-CJ11)),0)</f>
        <v>0</v>
      </c>
      <c r="CS45" s="648">
        <f>ROUND(IF($CO43&lt;36,(CK$12-CK$11)+($CO45-$CO43-5)/5*(CK$11-CK$10),($CO45-$CO43)/5*(CK12-CK11)),0)</f>
        <v>0</v>
      </c>
      <c r="CT45" s="649">
        <f t="shared" ref="CT45" si="60">CR45-CS45</f>
        <v>0</v>
      </c>
    </row>
    <row r="46" spans="1:99" ht="30" customHeight="1" x14ac:dyDescent="0.2">
      <c r="A46" s="476"/>
      <c r="B46" s="337"/>
      <c r="C46" s="337"/>
      <c r="D46" s="622"/>
      <c r="E46" s="337"/>
      <c r="F46" s="337"/>
      <c r="G46" s="337"/>
      <c r="H46" s="337"/>
      <c r="I46" s="470"/>
      <c r="J46" s="337"/>
      <c r="K46" s="337"/>
      <c r="L46" s="470"/>
      <c r="M46" s="470"/>
      <c r="N46" s="470"/>
      <c r="O46" s="470"/>
      <c r="P46" s="471"/>
      <c r="Q46" s="471"/>
      <c r="R46" s="472"/>
      <c r="S46" s="472"/>
      <c r="T46" s="473"/>
      <c r="U46" s="474"/>
      <c r="V46" s="475"/>
      <c r="CO46" s="490">
        <v>50</v>
      </c>
      <c r="CP46" s="491">
        <f t="shared" ref="CP46:CP51" si="61">DATE(YEAR(CQ45),MONTH(CQ45), DAY(CQ45)+1)</f>
        <v>58897</v>
      </c>
      <c r="CQ46" s="491">
        <f t="shared" ref="CQ46:CQ50" si="62">DATE(YEAR(CP46)+10,MONTH(CP46), DAY(CP46)-1)</f>
        <v>62548</v>
      </c>
      <c r="CR46" s="492">
        <f>CJ$14-CJ$12</f>
        <v>0</v>
      </c>
      <c r="CS46" s="492">
        <f>CK$14-CK$12</f>
        <v>0</v>
      </c>
      <c r="CT46" s="493">
        <f t="shared" si="56"/>
        <v>0</v>
      </c>
    </row>
    <row r="47" spans="1:99" ht="30" customHeight="1" x14ac:dyDescent="0.2">
      <c r="A47" s="476"/>
      <c r="B47" s="337"/>
      <c r="C47" s="337"/>
      <c r="D47" s="622"/>
      <c r="E47" s="337"/>
      <c r="F47" s="337"/>
      <c r="G47" s="337"/>
      <c r="H47" s="337"/>
      <c r="I47" s="470"/>
      <c r="J47" s="337"/>
      <c r="K47" s="337"/>
      <c r="L47" s="470"/>
      <c r="M47" s="470"/>
      <c r="N47" s="470"/>
      <c r="O47" s="470"/>
      <c r="P47" s="471"/>
      <c r="Q47" s="471"/>
      <c r="R47" s="472"/>
      <c r="S47" s="472"/>
      <c r="T47" s="473"/>
      <c r="U47" s="474"/>
      <c r="V47" s="475"/>
      <c r="CO47" s="490">
        <v>60</v>
      </c>
      <c r="CP47" s="491">
        <f t="shared" si="61"/>
        <v>62549</v>
      </c>
      <c r="CQ47" s="491">
        <f t="shared" si="62"/>
        <v>66201</v>
      </c>
      <c r="CR47" s="492">
        <f>CJ$16-CJ$14</f>
        <v>0</v>
      </c>
      <c r="CS47" s="492">
        <f>CK$16-CK$14</f>
        <v>0</v>
      </c>
      <c r="CT47" s="493">
        <f t="shared" si="56"/>
        <v>0</v>
      </c>
    </row>
    <row r="48" spans="1:99" ht="30" customHeight="1" x14ac:dyDescent="0.2">
      <c r="A48" s="476"/>
      <c r="B48" s="337"/>
      <c r="C48" s="337"/>
      <c r="D48" s="622"/>
      <c r="E48" s="337"/>
      <c r="F48" s="337"/>
      <c r="G48" s="337"/>
      <c r="H48" s="337"/>
      <c r="I48" s="470"/>
      <c r="J48" s="337"/>
      <c r="K48" s="337"/>
      <c r="L48" s="470"/>
      <c r="M48" s="470"/>
      <c r="N48" s="470"/>
      <c r="O48" s="470"/>
      <c r="P48" s="471"/>
      <c r="Q48" s="471"/>
      <c r="R48" s="472"/>
      <c r="S48" s="472"/>
      <c r="T48" s="473"/>
      <c r="U48" s="471"/>
      <c r="V48" s="477"/>
      <c r="CO48" s="490">
        <v>70</v>
      </c>
      <c r="CP48" s="491">
        <f t="shared" si="61"/>
        <v>66202</v>
      </c>
      <c r="CQ48" s="491">
        <f t="shared" si="62"/>
        <v>69853</v>
      </c>
      <c r="CR48" s="492">
        <f>CJ$18-CJ$16</f>
        <v>0</v>
      </c>
      <c r="CS48" s="492">
        <f>CK$18-CK$16</f>
        <v>0</v>
      </c>
      <c r="CT48" s="493">
        <f t="shared" si="56"/>
        <v>0</v>
      </c>
    </row>
    <row r="49" spans="1:98" ht="30" customHeight="1" x14ac:dyDescent="0.2">
      <c r="A49" s="476"/>
      <c r="B49" s="337"/>
      <c r="C49" s="337"/>
      <c r="D49" s="622"/>
      <c r="E49" s="337"/>
      <c r="F49" s="337"/>
      <c r="G49" s="337"/>
      <c r="H49" s="337"/>
      <c r="I49" s="470"/>
      <c r="J49" s="337"/>
      <c r="K49" s="337"/>
      <c r="L49" s="470"/>
      <c r="M49" s="470"/>
      <c r="N49" s="470"/>
      <c r="O49" s="470"/>
      <c r="P49" s="471"/>
      <c r="Q49" s="471"/>
      <c r="R49" s="472"/>
      <c r="S49" s="472"/>
      <c r="T49" s="473"/>
      <c r="U49" s="471"/>
      <c r="V49" s="477"/>
      <c r="CO49" s="490">
        <v>80</v>
      </c>
      <c r="CP49" s="491">
        <f t="shared" si="61"/>
        <v>69854</v>
      </c>
      <c r="CQ49" s="491">
        <f t="shared" si="62"/>
        <v>73505</v>
      </c>
      <c r="CR49" s="492">
        <f>CJ$20-CJ$18</f>
        <v>0</v>
      </c>
      <c r="CS49" s="492">
        <f>CK$20-CK$18</f>
        <v>0</v>
      </c>
      <c r="CT49" s="493">
        <f t="shared" si="56"/>
        <v>0</v>
      </c>
    </row>
    <row r="50" spans="1:98" ht="30" customHeight="1" x14ac:dyDescent="0.2">
      <c r="A50" s="476"/>
      <c r="B50" s="337"/>
      <c r="C50" s="337"/>
      <c r="D50" s="622"/>
      <c r="E50" s="337"/>
      <c r="F50" s="337"/>
      <c r="G50" s="337"/>
      <c r="H50" s="337"/>
      <c r="I50" s="470"/>
      <c r="J50" s="337"/>
      <c r="K50" s="337"/>
      <c r="L50" s="470"/>
      <c r="M50" s="470"/>
      <c r="N50" s="470"/>
      <c r="O50" s="470"/>
      <c r="P50" s="471"/>
      <c r="Q50" s="471"/>
      <c r="R50" s="472"/>
      <c r="S50" s="472"/>
      <c r="T50" s="473"/>
      <c r="U50" s="471"/>
      <c r="V50" s="477"/>
      <c r="CO50" s="494">
        <v>90</v>
      </c>
      <c r="CP50" s="491">
        <f t="shared" si="61"/>
        <v>73506</v>
      </c>
      <c r="CQ50" s="491">
        <f t="shared" si="62"/>
        <v>77157</v>
      </c>
      <c r="CR50" s="495">
        <f>CJ$22-CJ$20</f>
        <v>0</v>
      </c>
      <c r="CS50" s="495">
        <f>CK$22-CK$20</f>
        <v>0</v>
      </c>
      <c r="CT50" s="493">
        <f t="shared" si="56"/>
        <v>0</v>
      </c>
    </row>
    <row r="51" spans="1:98" ht="30" customHeight="1" thickBot="1" x14ac:dyDescent="0.25">
      <c r="A51" s="476"/>
      <c r="B51" s="337"/>
      <c r="C51" s="337"/>
      <c r="D51" s="622"/>
      <c r="E51" s="337"/>
      <c r="F51" s="337"/>
      <c r="G51" s="337"/>
      <c r="H51" s="337"/>
      <c r="I51" s="470"/>
      <c r="J51" s="337"/>
      <c r="K51" s="337"/>
      <c r="L51" s="470"/>
      <c r="M51" s="470"/>
      <c r="N51" s="470"/>
      <c r="O51" s="470"/>
      <c r="P51" s="471"/>
      <c r="Q51" s="471"/>
      <c r="R51" s="337"/>
      <c r="S51" s="337"/>
      <c r="T51" s="478"/>
      <c r="U51" s="471"/>
      <c r="V51" s="477"/>
      <c r="CO51" s="496">
        <v>100</v>
      </c>
      <c r="CP51" s="497">
        <f t="shared" si="61"/>
        <v>77158</v>
      </c>
      <c r="CQ51" s="497">
        <f>DATE(YEAR(CP51)+10,MONTH(CP51), DAY(CP51)-1)</f>
        <v>80810</v>
      </c>
      <c r="CR51" s="498">
        <f>CJ$24-CJ$22</f>
        <v>0</v>
      </c>
      <c r="CS51" s="498">
        <f>CK$24-CK$22</f>
        <v>0</v>
      </c>
      <c r="CT51" s="499">
        <f t="shared" si="56"/>
        <v>0</v>
      </c>
    </row>
    <row r="52" spans="1:98" ht="30" customHeight="1" thickBot="1" x14ac:dyDescent="0.25">
      <c r="A52" s="476"/>
      <c r="B52" s="337"/>
      <c r="C52" s="337"/>
      <c r="D52" s="622"/>
      <c r="E52" s="337"/>
      <c r="F52" s="337"/>
      <c r="G52" s="337"/>
      <c r="H52" s="337"/>
      <c r="I52" s="470"/>
      <c r="J52" s="337"/>
      <c r="K52" s="337"/>
      <c r="L52" s="470"/>
      <c r="M52" s="470"/>
      <c r="N52" s="470"/>
      <c r="O52" s="470"/>
      <c r="P52" s="471"/>
      <c r="Q52" s="471"/>
      <c r="R52" s="337"/>
      <c r="S52" s="337"/>
      <c r="T52" s="478"/>
      <c r="U52" s="471"/>
      <c r="V52" s="477"/>
      <c r="CO52" s="710" t="s">
        <v>627</v>
      </c>
      <c r="CP52" s="711"/>
      <c r="CQ52" s="712"/>
      <c r="CR52" s="577">
        <f>SUM(CR45:CR51)</f>
        <v>0</v>
      </c>
      <c r="CS52" s="577">
        <f t="shared" ref="CS52" si="63">SUM(CS45:CS51)</f>
        <v>0</v>
      </c>
      <c r="CT52" s="577">
        <f t="shared" ref="CT52" si="64">SUM(CT45:CT51)</f>
        <v>0</v>
      </c>
    </row>
    <row r="53" spans="1:98" ht="30" customHeight="1" thickBot="1" x14ac:dyDescent="0.25">
      <c r="A53" s="476"/>
      <c r="B53" s="337"/>
      <c r="C53" s="337"/>
      <c r="D53" s="622"/>
      <c r="E53" s="337"/>
      <c r="F53" s="337"/>
      <c r="G53" s="337"/>
      <c r="H53" s="337"/>
      <c r="I53" s="470"/>
      <c r="J53" s="337"/>
      <c r="K53" s="337"/>
      <c r="L53" s="470"/>
      <c r="M53" s="470"/>
      <c r="N53" s="470"/>
      <c r="O53" s="470"/>
      <c r="P53" s="471"/>
      <c r="Q53" s="471"/>
      <c r="R53" s="337"/>
      <c r="S53" s="337"/>
      <c r="T53" s="478"/>
      <c r="U53" s="471"/>
      <c r="V53" s="477"/>
      <c r="CO53" s="397" t="s">
        <v>171</v>
      </c>
      <c r="CP53" s="398"/>
      <c r="CQ53" s="398"/>
      <c r="CR53" s="440">
        <f>SUM(CR37:CR43,CR45:CR51)</f>
        <v>0</v>
      </c>
      <c r="CS53" s="440">
        <f t="shared" ref="CS53:CT53" si="65">SUM(CS37:CS43,CS45:CS51)</f>
        <v>0</v>
      </c>
      <c r="CT53" s="441">
        <f t="shared" si="65"/>
        <v>0</v>
      </c>
    </row>
    <row r="54" spans="1:98" x14ac:dyDescent="0.2">
      <c r="A54" s="479"/>
      <c r="B54" s="480"/>
      <c r="C54" s="480"/>
      <c r="D54" s="626"/>
      <c r="E54" s="480"/>
      <c r="F54" s="480"/>
      <c r="G54" s="480"/>
      <c r="H54" s="480"/>
      <c r="I54" s="481"/>
      <c r="J54" s="480"/>
      <c r="K54" s="480"/>
      <c r="L54" s="481"/>
      <c r="M54" s="481"/>
      <c r="N54" s="481"/>
      <c r="O54" s="481"/>
      <c r="P54" s="482"/>
      <c r="Q54" s="482"/>
      <c r="R54" s="480"/>
      <c r="S54" s="480"/>
      <c r="T54" s="483"/>
      <c r="U54" s="482"/>
      <c r="V54" s="484"/>
      <c r="CO54" s="12" t="s">
        <v>502</v>
      </c>
    </row>
    <row r="55" spans="1:98" x14ac:dyDescent="0.2">
      <c r="O55" s="443"/>
    </row>
    <row r="56" spans="1:98" x14ac:dyDescent="0.2">
      <c r="O56" s="443"/>
    </row>
    <row r="57" spans="1:98" x14ac:dyDescent="0.2">
      <c r="O57" s="443"/>
    </row>
    <row r="58" spans="1:98" x14ac:dyDescent="0.2">
      <c r="O58" s="442"/>
    </row>
    <row r="59" spans="1:98" x14ac:dyDescent="0.2">
      <c r="O59" s="442"/>
    </row>
    <row r="60" spans="1:98" x14ac:dyDescent="0.2">
      <c r="O60" s="442"/>
    </row>
    <row r="61" spans="1:98" x14ac:dyDescent="0.2">
      <c r="O61" s="442"/>
    </row>
    <row r="62" spans="1:98" x14ac:dyDescent="0.2">
      <c r="O62" s="442"/>
    </row>
  </sheetData>
  <sheetProtection password="C395" sheet="1" autoFilter="0"/>
  <mergeCells count="32">
    <mergeCell ref="A5:D5"/>
    <mergeCell ref="A20:D20"/>
    <mergeCell ref="A33:E33"/>
    <mergeCell ref="B28:E28"/>
    <mergeCell ref="B29:E29"/>
    <mergeCell ref="B30:E30"/>
    <mergeCell ref="A25:D25"/>
    <mergeCell ref="A26:D26"/>
    <mergeCell ref="A22:D22"/>
    <mergeCell ref="A24:D24"/>
    <mergeCell ref="A9:D9"/>
    <mergeCell ref="A10:D10"/>
    <mergeCell ref="A21:D21"/>
    <mergeCell ref="A19:E19"/>
    <mergeCell ref="A17:B17"/>
    <mergeCell ref="J40:L40"/>
    <mergeCell ref="J38:L38"/>
    <mergeCell ref="J39:L39"/>
    <mergeCell ref="A23:D23"/>
    <mergeCell ref="A7:D7"/>
    <mergeCell ref="J34:L34"/>
    <mergeCell ref="I30:M30"/>
    <mergeCell ref="J35:L35"/>
    <mergeCell ref="J36:L36"/>
    <mergeCell ref="J37:L37"/>
    <mergeCell ref="CO32:CQ32"/>
    <mergeCell ref="CO52:CQ52"/>
    <mergeCell ref="CB3:CB4"/>
    <mergeCell ref="U30:V31"/>
    <mergeCell ref="Y2:AI3"/>
    <mergeCell ref="BA2:BH2"/>
    <mergeCell ref="U3:V3"/>
  </mergeCells>
  <conditionalFormatting sqref="M41">
    <cfRule type="cellIs" dxfId="13" priority="8" operator="lessThan">
      <formula>$E$7</formula>
    </cfRule>
    <cfRule type="cellIs" dxfId="12" priority="9" operator="greaterThanOrEqual">
      <formula>$E$7</formula>
    </cfRule>
  </conditionalFormatting>
  <conditionalFormatting sqref="CO5:CT15">
    <cfRule type="expression" dxfId="11" priority="6">
      <formula>OR($E$8="Wales", $E$8="Scotland", $E$8="Northern Ireland")</formula>
    </cfRule>
    <cfRule type="expression" dxfId="10" priority="7">
      <formula>AND($E$9="NO", $E$8="England")</formula>
    </cfRule>
  </conditionalFormatting>
  <conditionalFormatting sqref="CO20:CT22 CP23:CT23">
    <cfRule type="expression" dxfId="9" priority="5">
      <formula>AND($E$8="England", $E$9="Yes",$E$10="10-Yearly")</formula>
    </cfRule>
  </conditionalFormatting>
  <conditionalFormatting sqref="CO25:CT31">
    <cfRule type="expression" dxfId="8" priority="4">
      <formula>AND($E$8="England", $E$9="Yes", $E$10="10-Yearly")</formula>
    </cfRule>
  </conditionalFormatting>
  <conditionalFormatting sqref="CO37:CT42 CP43:CT43">
    <cfRule type="expression" dxfId="7" priority="2">
      <formula>AND($E$8="England", $E$9="Yes", $E$10="5-Yearly")</formula>
    </cfRule>
  </conditionalFormatting>
  <conditionalFormatting sqref="CO45:CT51">
    <cfRule type="expression" dxfId="6" priority="1">
      <formula>AND($E$8="England", $E$9="Yes", $E$10="5-Yearly")</formula>
    </cfRule>
  </conditionalFormatting>
  <dataValidations xWindow="699" yWindow="554" count="5">
    <dataValidation allowBlank="1" showInputMessage="1" showErrorMessage="1" promptTitle="Start Date" prompt="Start date is the last day of planting.  Ensure that this is consistent with your PDD.  It determines the 'vintages' for your carbon units." sqref="E5"/>
    <dataValidation allowBlank="1" showErrorMessage="1" promptTitle="Species for Lookup Table" prompt="Please choose the relevent mapped species to model_x000a_" sqref="K5:K29 O5:O29"/>
    <dataValidation type="list" allowBlank="1" showInputMessage="1" showErrorMessage="1" promptTitle="Spacing" prompt="Select spacing that is available for your chosen species" sqref="L5:L29">
      <formula1>INDIRECT($K5)</formula1>
    </dataValidation>
    <dataValidation type="list" allowBlank="1" showInputMessage="1" showErrorMessage="1" promptTitle="Guarantee" prompt="See https://www.gov.uk/guidance/woodland-carbon-guarantee" sqref="E9">
      <formula1>"Please select, Yes, No, N/A"</formula1>
    </dataValidation>
    <dataValidation type="list" allowBlank="1" showInputMessage="1" showErrorMessage="1" promptTitle="Verification Frequency" prompt="5-yearly verifications are only cost-effective for very large projects" sqref="E10">
      <formula1>"Please select, 10-Yearly, 5-Yearly, N/A"</formula1>
    </dataValidation>
  </dataValidations>
  <pageMargins left="0.74803149606299213" right="0.74803149606299213" top="0.98425196850393704" bottom="0.98425196850393704" header="0.51181102362204722" footer="0.51181102362204722"/>
  <pageSetup paperSize="8" scale="39" orientation="landscape" r:id="rId1"/>
  <headerFooter alignWithMargins="0"/>
  <colBreaks count="1" manualBreakCount="1">
    <brk id="52" max="53" man="1"/>
  </colBreaks>
  <drawing r:id="rId2"/>
  <legacyDrawing r:id="rId3"/>
  <extLst>
    <ext xmlns:x14="http://schemas.microsoft.com/office/spreadsheetml/2009/9/main" uri="{CCE6A557-97BC-4b89-ADB6-D9C93CAAB3DF}">
      <x14:dataValidations xmlns:xm="http://schemas.microsoft.com/office/excel/2006/main" xWindow="699" yWindow="554" count="12">
        <x14:dataValidation type="list" allowBlank="1" showInputMessage="1" showErrorMessage="1" promptTitle="Country" prompt="Country is necessary for the Soil Carbon Emisions Calculation, and to help point you to the correct carbon unit prediction">
          <x14:formula1>
            <xm:f>ValidationLists!$E$5:$E$9</xm:f>
          </x14:formula1>
          <xm:sqref>E8</xm:sqref>
        </x14:dataValidation>
        <x14:dataValidation type="list" allowBlank="1" showInputMessage="1" showErrorMessage="1" promptTitle="Previous Landuse" prompt="Please indicate previous landuse">
          <x14:formula1>
            <xm:f>ValidationLists!$D$5:$D$8</xm:f>
          </x14:formula1>
          <xm:sqref>H35:H40</xm:sqref>
        </x14:dataValidation>
        <x14:dataValidation type="list" allowBlank="1" showInputMessage="1" showErrorMessage="1" promptTitle="Soil Type" prompt="Please select soil type">
          <x14:formula1>
            <xm:f>ValidationLists!$C$5:$C$7</xm:f>
          </x14:formula1>
          <xm:sqref>I35:I40</xm:sqref>
        </x14:dataValidation>
        <x14:dataValidation type="list" allowBlank="1" showInputMessage="1" showErrorMessage="1" promptTitle="Site Preparation" prompt="Please select site disturbance/ ground prep category">
          <x14:formula1>
            <xm:f>ValidationLists!$G$4:$G$9</xm:f>
          </x14:formula1>
          <xm:sqref>J35:L40</xm:sqref>
        </x14:dataValidation>
        <x14:dataValidation type="list" allowBlank="1" showInputMessage="1" showErrorMessage="1" promptTitle="Baseline" prompt="In most cases in the UK, the project area will not sequester a significant amount without implementing the project (due to grazing pressure or regular cultivation).  If this is not the case, contact the WCC team for help calculating your baseline. ">
          <x14:formula1>
            <xm:f>ValidationLists!$A$14:$A$16</xm:f>
          </x14:formula1>
          <xm:sqref>E25</xm:sqref>
        </x14:dataValidation>
        <x14:dataValidation type="list" allowBlank="1" showInputMessage="1" showErrorMessage="1" promptTitle="Leakage" prompt="In most cases, creating a woodland will not create significant emissions outside the project area - legislation prevents intensification of use of seminatural areas.  If your project will cause emissions outside the project area, contact the WCC Team.">
          <x14:formula1>
            <xm:f>ValidationLists!$A$14:$A$16</xm:f>
          </x14:formula1>
          <xm:sqref>E26</xm:sqref>
        </x14:dataValidation>
        <x14:dataValidation type="list" allowBlank="1" showInputMessage="1" showErrorMessage="1" promptTitle="Seedling Spacing" prompt="Select the spacing closest to the avreage spacing over your project">
          <x14:formula1>
            <xm:f>ValidationLists!$A$5:$A$12</xm:f>
          </x14:formula1>
          <xm:sqref>B12</xm:sqref>
        </x14:dataValidation>
        <x14:dataValidation type="list" allowBlank="1" showInputMessage="1" showErrorMessage="1" promptTitle="Species actually planted" prompt="Please select species planted">
          <x14:formula1>
            <xm:f>'Species Lookup'!$A$2:$A$139</xm:f>
          </x14:formula1>
          <xm:sqref>H7:H29</xm:sqref>
        </x14:dataValidation>
        <x14:dataValidation type="list" allowBlank="1" showInputMessage="1" showErrorMessage="1" promptTitle="Species actually planted" prompt="Please select species planted">
          <x14:formula1>
            <xm:f>'Species Lookup'!$A$2:$A$139</xm:f>
          </x14:formula1>
          <xm:sqref>H5</xm:sqref>
        </x14:dataValidation>
        <x14:dataValidation type="list" allowBlank="1" showInputMessage="1" showErrorMessage="1" promptTitle="Species actually planted" prompt="Please select species planted">
          <x14:formula1>
            <xm:f>'Species Lookup'!$A$2:$A$139</xm:f>
          </x14:formula1>
          <xm:sqref>H6</xm:sqref>
        </x14:dataValidation>
        <x14:dataValidation type="list" allowBlank="1" showInputMessage="1" showErrorMessage="1" promptTitle="Yield Class" prompt="Select yield class that is available for your chosen species">
          <x14:formula1>
            <xm:f>INDIRECT(VLOOKUP(J5,Species_YC_Ranges!$A$3:$C$22,3,FALSE))</xm:f>
          </x14:formula1>
          <xm:sqref>P5:P29</xm:sqref>
        </x14:dataValidation>
        <x14:dataValidation type="list" allowBlank="1" showInputMessage="1" showErrorMessage="1" promptTitle="Enter Management Regime" prompt="No_thin or Thinned">
          <x14:formula1>
            <xm:f>ValidationLists!$B$15:$B$16</xm:f>
          </x14:formula1>
          <xm:sqref>R5:R29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D8"/>
  <sheetViews>
    <sheetView workbookViewId="0">
      <selection activeCell="C11" sqref="C11"/>
    </sheetView>
  </sheetViews>
  <sheetFormatPr defaultRowHeight="12.75" x14ac:dyDescent="0.2"/>
  <cols>
    <col min="1" max="1" width="12.625" customWidth="1"/>
    <col min="2" max="2" width="12.625" style="23" customWidth="1"/>
    <col min="3" max="3" width="58.125" style="8" customWidth="1"/>
    <col min="4" max="4" width="10.25" customWidth="1"/>
  </cols>
  <sheetData>
    <row r="1" spans="1:4" ht="24.95" customHeight="1" x14ac:dyDescent="0.2">
      <c r="A1" s="2" t="s">
        <v>17</v>
      </c>
      <c r="B1" s="24" t="s">
        <v>21</v>
      </c>
      <c r="C1" s="7" t="s">
        <v>18</v>
      </c>
      <c r="D1" s="1" t="s">
        <v>19</v>
      </c>
    </row>
    <row r="2" spans="1:4" ht="24.95" customHeight="1" x14ac:dyDescent="0.2">
      <c r="A2" s="3">
        <v>41396</v>
      </c>
      <c r="B2" s="25">
        <v>1</v>
      </c>
      <c r="C2" s="4" t="s">
        <v>90</v>
      </c>
      <c r="D2" s="6" t="s">
        <v>20</v>
      </c>
    </row>
    <row r="3" spans="1:4" ht="28.5" customHeight="1" x14ac:dyDescent="0.2">
      <c r="A3" s="3" t="s">
        <v>99</v>
      </c>
      <c r="B3" s="25">
        <v>1.1000000000000001</v>
      </c>
      <c r="C3" s="4" t="s">
        <v>100</v>
      </c>
      <c r="D3" s="6" t="s">
        <v>20</v>
      </c>
    </row>
    <row r="4" spans="1:4" ht="67.5" customHeight="1" x14ac:dyDescent="0.2">
      <c r="A4" s="66">
        <v>43167</v>
      </c>
      <c r="B4" s="67">
        <v>2</v>
      </c>
      <c r="C4" s="68" t="s">
        <v>160</v>
      </c>
      <c r="D4" s="697" t="s">
        <v>20</v>
      </c>
    </row>
    <row r="5" spans="1:4" ht="25.5" x14ac:dyDescent="0.2">
      <c r="A5" s="5">
        <v>43790</v>
      </c>
      <c r="B5" s="26">
        <v>2.1</v>
      </c>
      <c r="C5" s="696" t="s">
        <v>590</v>
      </c>
      <c r="D5" s="698" t="s">
        <v>20</v>
      </c>
    </row>
    <row r="6" spans="1:4" ht="38.25" x14ac:dyDescent="0.2">
      <c r="A6" s="3">
        <v>43839</v>
      </c>
      <c r="B6" s="25">
        <v>2.2000000000000002</v>
      </c>
      <c r="C6" s="696" t="s">
        <v>630</v>
      </c>
      <c r="D6" s="631" t="s">
        <v>20</v>
      </c>
    </row>
    <row r="7" spans="1:4" ht="30.75" customHeight="1" x14ac:dyDescent="0.2">
      <c r="A7" s="3">
        <v>43963</v>
      </c>
      <c r="B7" s="25">
        <v>2.2999999999999998</v>
      </c>
      <c r="C7" s="696" t="s">
        <v>635</v>
      </c>
      <c r="D7" s="6" t="s">
        <v>20</v>
      </c>
    </row>
    <row r="8" spans="1:4" ht="38.25" x14ac:dyDescent="0.2">
      <c r="A8" s="709" t="s">
        <v>666</v>
      </c>
      <c r="B8" s="25">
        <v>2.4</v>
      </c>
      <c r="C8" s="695" t="s">
        <v>656</v>
      </c>
      <c r="D8" s="631" t="s">
        <v>20</v>
      </c>
    </row>
  </sheetData>
  <sheetProtection password="C395" sheet="1" objects="1" scenarios="1"/>
  <customSheetViews>
    <customSheetView guid="{382E245C-282F-4BFC-9263-677DB0DBD374}">
      <selection activeCell="D4" sqref="D4"/>
      <pageMargins left="0.75" right="0.75" top="1" bottom="1" header="0.5" footer="0.5"/>
      <headerFooter alignWithMargins="0"/>
    </customSheetView>
  </customSheetViews>
  <phoneticPr fontId="9" type="noConversion"/>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E56"/>
  <sheetViews>
    <sheetView showGridLines="0" zoomScale="90" zoomScaleNormal="90" workbookViewId="0">
      <selection activeCell="D2" sqref="D2"/>
    </sheetView>
  </sheetViews>
  <sheetFormatPr defaultColWidth="9" defaultRowHeight="12.75" x14ac:dyDescent="0.2"/>
  <cols>
    <col min="1" max="1" width="32.875" style="71" customWidth="1"/>
    <col min="2" max="2" width="10.25" style="71" customWidth="1"/>
    <col min="3" max="3" width="9.75" style="71" customWidth="1"/>
    <col min="4" max="4" width="33.75" style="71" customWidth="1"/>
    <col min="5" max="5" width="2.625" style="71" customWidth="1"/>
    <col min="6" max="6" width="9" style="71"/>
    <col min="7" max="7" width="15.375" style="71" customWidth="1"/>
    <col min="8" max="8" width="9" style="71"/>
    <col min="9" max="9" width="17.5" style="71" customWidth="1"/>
    <col min="10" max="10" width="10.625" style="71" customWidth="1"/>
    <col min="11" max="11" width="10.25" style="71" customWidth="1"/>
    <col min="12" max="12" width="3.375" style="72" customWidth="1"/>
    <col min="13" max="13" width="7.125" style="71" customWidth="1"/>
    <col min="14" max="14" width="9.75" style="71" hidden="1" customWidth="1"/>
    <col min="15" max="17" width="9.5" style="71" hidden="1" customWidth="1"/>
    <col min="18" max="18" width="1.375" style="71" hidden="1" customWidth="1"/>
    <col min="19" max="19" width="11.25" style="73" customWidth="1"/>
    <col min="20" max="20" width="8.5" style="71" customWidth="1"/>
    <col min="21" max="21" width="11.375" style="73" customWidth="1"/>
    <col min="22" max="22" width="14.5" style="73" customWidth="1"/>
    <col min="23" max="23" width="9" style="71" customWidth="1"/>
    <col min="24" max="24" width="12.75" style="71" customWidth="1"/>
    <col min="25" max="25" width="17.875" style="71" customWidth="1"/>
    <col min="26" max="26" width="18.75" style="71" customWidth="1"/>
    <col min="27" max="27" width="11.75" style="71" customWidth="1"/>
    <col min="28" max="28" width="11.5" style="71" customWidth="1"/>
    <col min="29" max="29" width="11.75" style="71" customWidth="1"/>
    <col min="30" max="30" width="9" style="71"/>
    <col min="31" max="31" width="11" style="71" customWidth="1"/>
    <col min="32" max="16384" width="9" style="71"/>
  </cols>
  <sheetData>
    <row r="1" spans="1:31" ht="19.5" customHeight="1" thickBot="1" x14ac:dyDescent="0.25">
      <c r="A1" s="117" t="s">
        <v>662</v>
      </c>
      <c r="B1" s="117"/>
      <c r="C1" s="118"/>
      <c r="D1" s="119"/>
      <c r="E1" s="119"/>
      <c r="F1" s="489" t="s">
        <v>597</v>
      </c>
      <c r="G1" s="119"/>
      <c r="H1" s="119"/>
      <c r="I1" s="119"/>
      <c r="J1" s="119"/>
      <c r="K1" s="119"/>
      <c r="L1" s="120"/>
      <c r="M1" s="779"/>
      <c r="N1" s="779"/>
      <c r="O1" s="779"/>
      <c r="P1" s="121"/>
      <c r="Q1" s="121"/>
      <c r="R1" s="121"/>
      <c r="S1" s="122"/>
      <c r="T1" s="122"/>
      <c r="U1" s="122"/>
      <c r="V1" s="122"/>
      <c r="W1" s="119"/>
      <c r="X1" s="12" t="s">
        <v>634</v>
      </c>
      <c r="Y1" s="119"/>
      <c r="Z1" s="675"/>
      <c r="AA1" s="675"/>
      <c r="AB1" s="119"/>
      <c r="AC1" s="119"/>
    </row>
    <row r="2" spans="1:31" ht="75.75" customHeight="1" x14ac:dyDescent="0.25">
      <c r="A2" s="658" t="s">
        <v>53</v>
      </c>
      <c r="B2" s="661"/>
      <c r="C2" s="662"/>
      <c r="D2" s="665" t="s">
        <v>598</v>
      </c>
      <c r="E2" s="119"/>
      <c r="F2" s="123" t="s">
        <v>32</v>
      </c>
      <c r="G2" s="124" t="s">
        <v>74</v>
      </c>
      <c r="H2" s="124" t="s">
        <v>40</v>
      </c>
      <c r="I2" s="124" t="s">
        <v>127</v>
      </c>
      <c r="J2" s="124" t="s">
        <v>34</v>
      </c>
      <c r="K2" s="125" t="s">
        <v>35</v>
      </c>
      <c r="L2" s="120"/>
      <c r="M2" s="126" t="s">
        <v>128</v>
      </c>
      <c r="N2" s="127" t="s">
        <v>129</v>
      </c>
      <c r="O2" s="127" t="s">
        <v>130</v>
      </c>
      <c r="P2" s="127" t="s">
        <v>131</v>
      </c>
      <c r="Q2" s="128" t="s">
        <v>132</v>
      </c>
      <c r="R2" s="129"/>
      <c r="S2" s="130" t="s">
        <v>133</v>
      </c>
      <c r="T2" s="131" t="s">
        <v>134</v>
      </c>
      <c r="U2" s="132" t="s">
        <v>135</v>
      </c>
      <c r="V2" s="706" t="s">
        <v>652</v>
      </c>
      <c r="W2" s="119"/>
      <c r="X2" s="133" t="s">
        <v>97</v>
      </c>
      <c r="Y2" s="134" t="s">
        <v>92</v>
      </c>
      <c r="Z2" s="134" t="s">
        <v>93</v>
      </c>
      <c r="AA2" s="377" t="s">
        <v>636</v>
      </c>
      <c r="AB2" s="377" t="s">
        <v>637</v>
      </c>
      <c r="AC2" s="378" t="s">
        <v>638</v>
      </c>
      <c r="AD2" s="74"/>
      <c r="AE2" s="75"/>
    </row>
    <row r="3" spans="1:31" ht="20.100000000000001" customHeight="1" x14ac:dyDescent="0.2">
      <c r="A3" s="659" t="s">
        <v>54</v>
      </c>
      <c r="B3" s="657"/>
      <c r="C3" s="663"/>
      <c r="D3" s="666" t="s">
        <v>629</v>
      </c>
      <c r="E3" s="119"/>
      <c r="F3" s="76"/>
      <c r="G3" s="77" t="s">
        <v>187</v>
      </c>
      <c r="H3" s="78">
        <v>0</v>
      </c>
      <c r="I3" s="79" t="s">
        <v>298</v>
      </c>
      <c r="J3" s="80">
        <v>0</v>
      </c>
      <c r="K3" s="81">
        <f t="shared" ref="K3:K19" si="0">J3*D$15</f>
        <v>0</v>
      </c>
      <c r="L3" s="700"/>
      <c r="M3" s="184">
        <v>5</v>
      </c>
      <c r="N3" s="185">
        <v>2.6</v>
      </c>
      <c r="O3" s="185">
        <v>2.6</v>
      </c>
      <c r="P3" s="185">
        <v>3.12</v>
      </c>
      <c r="Q3" s="186">
        <v>3.12</v>
      </c>
      <c r="R3" s="187"/>
      <c r="S3" s="188" t="e">
        <f>ROUND((N3*$D$11+O3*$D$12+P3*$D$13+Q3*$D$14)*0.8+$D$17+$D$24,0)</f>
        <v>#N/A</v>
      </c>
      <c r="T3" s="189" t="e">
        <f>ROUND(S3*0.2,0)</f>
        <v>#N/A</v>
      </c>
      <c r="U3" s="190" t="e">
        <f>S3-T3</f>
        <v>#N/A</v>
      </c>
      <c r="V3" s="681" t="e">
        <f>U3/$D$15</f>
        <v>#N/A</v>
      </c>
      <c r="W3" s="119"/>
      <c r="X3" s="191">
        <v>5</v>
      </c>
      <c r="Y3" s="192">
        <f>D5</f>
        <v>44287</v>
      </c>
      <c r="Z3" s="192">
        <f>DATE(YEAR(Y3)+5, MONTH(Y3), DAY(Y3)-1)</f>
        <v>46112</v>
      </c>
      <c r="AA3" s="193" t="e">
        <f>IF(S3&gt;0,S3,0)</f>
        <v>#N/A</v>
      </c>
      <c r="AB3" s="193" t="e">
        <f>IF(T3&gt;0,T3,0)</f>
        <v>#N/A</v>
      </c>
      <c r="AC3" s="194" t="e">
        <f t="shared" ref="AC3:AC13" si="1">AA3-AB3</f>
        <v>#N/A</v>
      </c>
      <c r="AD3" s="82"/>
      <c r="AE3" s="83"/>
    </row>
    <row r="4" spans="1:31" ht="20.100000000000001" customHeight="1" x14ac:dyDescent="0.2">
      <c r="A4" s="659" t="s">
        <v>55</v>
      </c>
      <c r="B4" s="657"/>
      <c r="C4" s="663"/>
      <c r="D4" s="667">
        <v>44256</v>
      </c>
      <c r="E4" s="119"/>
      <c r="F4" s="76"/>
      <c r="G4" s="77" t="s">
        <v>187</v>
      </c>
      <c r="H4" s="78">
        <v>0</v>
      </c>
      <c r="I4" s="79" t="s">
        <v>298</v>
      </c>
      <c r="J4" s="84">
        <v>0</v>
      </c>
      <c r="K4" s="81">
        <f t="shared" si="0"/>
        <v>0</v>
      </c>
      <c r="L4" s="701"/>
      <c r="M4" s="195">
        <v>10</v>
      </c>
      <c r="N4" s="185">
        <v>11.77</v>
      </c>
      <c r="O4" s="185">
        <v>11.77</v>
      </c>
      <c r="P4" s="185">
        <v>10.99</v>
      </c>
      <c r="Q4" s="186">
        <v>10.99</v>
      </c>
      <c r="R4" s="187"/>
      <c r="S4" s="188" t="e">
        <f t="shared" ref="S4:S22" si="2">ROUND((N4*$D$11+O4*$D$12+P4*$D$13+Q4*$D$14)*0.8+$D$17+$D$24,0)</f>
        <v>#N/A</v>
      </c>
      <c r="T4" s="189" t="e">
        <f t="shared" ref="T4:T22" si="3">ROUND(S4*0.2,0)</f>
        <v>#N/A</v>
      </c>
      <c r="U4" s="190" t="e">
        <f t="shared" ref="U4:U22" si="4">S4-T4</f>
        <v>#N/A</v>
      </c>
      <c r="V4" s="681" t="e">
        <f t="shared" ref="V4:V22" si="5">U4/$D$15</f>
        <v>#N/A</v>
      </c>
      <c r="W4" s="119"/>
      <c r="X4" s="191">
        <v>15</v>
      </c>
      <c r="Y4" s="192">
        <f>DATE(YEAR(Z3),MONTH(Z3), DAY(Z3)+1)</f>
        <v>46113</v>
      </c>
      <c r="Z4" s="192">
        <f>DATE(YEAR(Y4)+10,MONTH(Y4), DAY(Y4)-1)</f>
        <v>49765</v>
      </c>
      <c r="AA4" s="193" t="e">
        <f>IF(S5&gt;0,S5-(IF(S3&gt;0,S3,0)),0)</f>
        <v>#N/A</v>
      </c>
      <c r="AB4" s="193" t="e">
        <f>IF(T5&gt;0,T5-(IF(T3&gt;0,T3,0)),0)</f>
        <v>#N/A</v>
      </c>
      <c r="AC4" s="194" t="e">
        <f t="shared" si="1"/>
        <v>#N/A</v>
      </c>
      <c r="AD4" s="82"/>
      <c r="AE4" s="83"/>
    </row>
    <row r="5" spans="1:31" ht="20.100000000000001" customHeight="1" x14ac:dyDescent="0.2">
      <c r="A5" s="704" t="s">
        <v>650</v>
      </c>
      <c r="B5" s="657"/>
      <c r="C5" s="663"/>
      <c r="D5" s="667">
        <v>44287</v>
      </c>
      <c r="E5" s="119"/>
      <c r="F5" s="76"/>
      <c r="G5" s="77" t="s">
        <v>187</v>
      </c>
      <c r="H5" s="78">
        <v>0</v>
      </c>
      <c r="I5" s="79" t="s">
        <v>298</v>
      </c>
      <c r="J5" s="80">
        <v>0</v>
      </c>
      <c r="K5" s="81">
        <f t="shared" si="0"/>
        <v>0</v>
      </c>
      <c r="L5" s="702"/>
      <c r="M5" s="195">
        <v>15</v>
      </c>
      <c r="N5" s="185">
        <v>42.95</v>
      </c>
      <c r="O5" s="185">
        <v>42.95</v>
      </c>
      <c r="P5" s="185">
        <v>32.700000000000003</v>
      </c>
      <c r="Q5" s="186">
        <v>32.700000000000003</v>
      </c>
      <c r="R5" s="187"/>
      <c r="S5" s="188" t="e">
        <f t="shared" si="2"/>
        <v>#N/A</v>
      </c>
      <c r="T5" s="189" t="e">
        <f t="shared" si="3"/>
        <v>#N/A</v>
      </c>
      <c r="U5" s="190" t="e">
        <f t="shared" si="4"/>
        <v>#N/A</v>
      </c>
      <c r="V5" s="681" t="e">
        <f t="shared" si="5"/>
        <v>#N/A</v>
      </c>
      <c r="W5" s="119"/>
      <c r="X5" s="191">
        <v>25</v>
      </c>
      <c r="Y5" s="192">
        <f>DATE(YEAR(Z4),MONTH(Z4), DAY(Z4)+1)</f>
        <v>49766</v>
      </c>
      <c r="Z5" s="192">
        <f>DATE(YEAR(Y5)+10,MONTH(Y5), DAY(Y5)-1)</f>
        <v>53417</v>
      </c>
      <c r="AA5" s="196" t="e">
        <f>IF(S7&gt;0,S7-(IF(S5&gt;0,S5,0)),0)</f>
        <v>#N/A</v>
      </c>
      <c r="AB5" s="196" t="e">
        <f>IF(T7&gt;0,T7-(IF(T5&gt;0,T5,0)),0)</f>
        <v>#N/A</v>
      </c>
      <c r="AC5" s="194" t="e">
        <f t="shared" si="1"/>
        <v>#N/A</v>
      </c>
      <c r="AD5" s="82"/>
      <c r="AE5" s="83"/>
    </row>
    <row r="6" spans="1:31" ht="20.100000000000001" customHeight="1" x14ac:dyDescent="0.2">
      <c r="A6" s="660" t="s">
        <v>65</v>
      </c>
      <c r="B6" s="664"/>
      <c r="C6" s="663"/>
      <c r="D6" s="668" t="s">
        <v>633</v>
      </c>
      <c r="E6" s="119"/>
      <c r="F6" s="76"/>
      <c r="G6" s="77" t="s">
        <v>187</v>
      </c>
      <c r="H6" s="78">
        <v>0</v>
      </c>
      <c r="I6" s="79" t="s">
        <v>298</v>
      </c>
      <c r="J6" s="608">
        <v>0</v>
      </c>
      <c r="K6" s="81">
        <f t="shared" si="0"/>
        <v>0</v>
      </c>
      <c r="L6" s="702"/>
      <c r="M6" s="195">
        <v>20</v>
      </c>
      <c r="N6" s="185">
        <v>133.27000000000001</v>
      </c>
      <c r="O6" s="185">
        <v>123.20331089296837</v>
      </c>
      <c r="P6" s="185">
        <v>96.64</v>
      </c>
      <c r="Q6" s="186">
        <v>96.64</v>
      </c>
      <c r="R6" s="187"/>
      <c r="S6" s="188" t="e">
        <f t="shared" si="2"/>
        <v>#N/A</v>
      </c>
      <c r="T6" s="189" t="e">
        <f t="shared" si="3"/>
        <v>#N/A</v>
      </c>
      <c r="U6" s="190" t="e">
        <f t="shared" si="4"/>
        <v>#N/A</v>
      </c>
      <c r="V6" s="681" t="e">
        <f t="shared" si="5"/>
        <v>#N/A</v>
      </c>
      <c r="W6" s="119"/>
      <c r="X6" s="598">
        <v>35</v>
      </c>
      <c r="Y6" s="599">
        <f>DATE(YEAR(Z5),MONTH(Z5), DAY(Z5)+1)</f>
        <v>53418</v>
      </c>
      <c r="Z6" s="599">
        <f>DATE(YEAR(Y6)+10,MONTH(Y6), DAY(Y6)-1)</f>
        <v>57070</v>
      </c>
      <c r="AA6" s="196" t="e">
        <f>IF(S9&gt;0,S9-(IF(S7&gt;0,S7,0)),0)</f>
        <v>#N/A</v>
      </c>
      <c r="AB6" s="196" t="e">
        <f>IF(T9&gt;0,T9-(IF(T7&gt;0,T7,0)),0)</f>
        <v>#N/A</v>
      </c>
      <c r="AC6" s="601" t="e">
        <f t="shared" si="1"/>
        <v>#N/A</v>
      </c>
      <c r="AD6" s="82"/>
      <c r="AE6" s="83"/>
    </row>
    <row r="7" spans="1:31" ht="20.100000000000001" customHeight="1" x14ac:dyDescent="0.2">
      <c r="A7" s="776" t="s">
        <v>660</v>
      </c>
      <c r="B7" s="777"/>
      <c r="C7" s="778"/>
      <c r="D7" s="670" t="s">
        <v>633</v>
      </c>
      <c r="E7" s="119"/>
      <c r="F7" s="76"/>
      <c r="G7" s="77" t="s">
        <v>187</v>
      </c>
      <c r="H7" s="78">
        <v>0</v>
      </c>
      <c r="I7" s="79" t="s">
        <v>298</v>
      </c>
      <c r="J7" s="80">
        <v>0</v>
      </c>
      <c r="K7" s="81">
        <f t="shared" si="0"/>
        <v>0</v>
      </c>
      <c r="L7" s="702"/>
      <c r="M7" s="184">
        <v>25</v>
      </c>
      <c r="N7" s="185">
        <v>241.22</v>
      </c>
      <c r="O7" s="185">
        <v>182.21396071347934</v>
      </c>
      <c r="P7" s="185">
        <v>223.76</v>
      </c>
      <c r="Q7" s="186">
        <v>187.04999999999998</v>
      </c>
      <c r="R7" s="187"/>
      <c r="S7" s="188" t="e">
        <f t="shared" si="2"/>
        <v>#N/A</v>
      </c>
      <c r="T7" s="189" t="e">
        <f t="shared" si="3"/>
        <v>#N/A</v>
      </c>
      <c r="U7" s="190" t="e">
        <f t="shared" si="4"/>
        <v>#N/A</v>
      </c>
      <c r="V7" s="681" t="e">
        <f t="shared" si="5"/>
        <v>#N/A</v>
      </c>
      <c r="W7" s="119"/>
      <c r="X7" s="598">
        <v>45</v>
      </c>
      <c r="Y7" s="599">
        <f t="shared" ref="Y7:Y12" si="6">DATE(YEAR(Z6),MONTH(Z6), DAY(Z6)+1)</f>
        <v>57071</v>
      </c>
      <c r="Z7" s="599">
        <f t="shared" ref="Z7:Z12" si="7">DATE(YEAR(Y7)+10,MONTH(Y7), DAY(Y7)-1)</f>
        <v>60722</v>
      </c>
      <c r="AA7" s="602" t="e">
        <f>S11-S9</f>
        <v>#N/A</v>
      </c>
      <c r="AB7" s="602" t="e">
        <f>T11-T9</f>
        <v>#N/A</v>
      </c>
      <c r="AC7" s="601" t="e">
        <f t="shared" si="1"/>
        <v>#N/A</v>
      </c>
      <c r="AD7" s="82"/>
      <c r="AE7" s="83"/>
    </row>
    <row r="8" spans="1:31" ht="20.100000000000001" customHeight="1" thickBot="1" x14ac:dyDescent="0.25">
      <c r="A8" s="773" t="s">
        <v>661</v>
      </c>
      <c r="B8" s="774"/>
      <c r="C8" s="775"/>
      <c r="D8" s="671" t="s">
        <v>633</v>
      </c>
      <c r="E8" s="119"/>
      <c r="F8" s="76"/>
      <c r="G8" s="77" t="s">
        <v>187</v>
      </c>
      <c r="H8" s="78">
        <v>0</v>
      </c>
      <c r="I8" s="79" t="s">
        <v>298</v>
      </c>
      <c r="J8" s="80">
        <v>0</v>
      </c>
      <c r="K8" s="81">
        <f t="shared" si="0"/>
        <v>0</v>
      </c>
      <c r="L8" s="702"/>
      <c r="M8" s="184">
        <v>30</v>
      </c>
      <c r="N8" s="185">
        <v>319.31</v>
      </c>
      <c r="O8" s="185">
        <v>220.95691884132071</v>
      </c>
      <c r="P8" s="185">
        <v>315.27999999999997</v>
      </c>
      <c r="Q8" s="186">
        <v>226.57</v>
      </c>
      <c r="R8" s="187"/>
      <c r="S8" s="188" t="e">
        <f t="shared" si="2"/>
        <v>#N/A</v>
      </c>
      <c r="T8" s="189" t="e">
        <f t="shared" si="3"/>
        <v>#N/A</v>
      </c>
      <c r="U8" s="190" t="e">
        <f t="shared" si="4"/>
        <v>#N/A</v>
      </c>
      <c r="V8" s="681" t="e">
        <f t="shared" si="5"/>
        <v>#N/A</v>
      </c>
      <c r="W8" s="119"/>
      <c r="X8" s="598">
        <v>55</v>
      </c>
      <c r="Y8" s="599">
        <f t="shared" si="6"/>
        <v>60723</v>
      </c>
      <c r="Z8" s="599">
        <f t="shared" si="7"/>
        <v>64375</v>
      </c>
      <c r="AA8" s="600" t="e">
        <f>S13-S11</f>
        <v>#N/A</v>
      </c>
      <c r="AB8" s="600" t="e">
        <f>T13-T11</f>
        <v>#N/A</v>
      </c>
      <c r="AC8" s="601" t="e">
        <f t="shared" si="1"/>
        <v>#N/A</v>
      </c>
      <c r="AD8" s="82"/>
      <c r="AE8" s="83"/>
    </row>
    <row r="9" spans="1:31" ht="20.100000000000001" customHeight="1" thickBot="1" x14ac:dyDescent="0.25">
      <c r="A9" s="135" t="s">
        <v>28</v>
      </c>
      <c r="B9" s="136"/>
      <c r="C9" s="136"/>
      <c r="D9" s="137"/>
      <c r="E9" s="119"/>
      <c r="F9" s="76"/>
      <c r="G9" s="77" t="s">
        <v>187</v>
      </c>
      <c r="H9" s="78">
        <v>0</v>
      </c>
      <c r="I9" s="79" t="s">
        <v>298</v>
      </c>
      <c r="J9" s="80">
        <v>0</v>
      </c>
      <c r="K9" s="81">
        <f t="shared" ref="K9:K12" si="8">J9*D$15</f>
        <v>0</v>
      </c>
      <c r="L9" s="702"/>
      <c r="M9" s="184">
        <v>35</v>
      </c>
      <c r="N9" s="185">
        <v>376.07</v>
      </c>
      <c r="O9" s="185">
        <v>252.57584566923398</v>
      </c>
      <c r="P9" s="185">
        <v>404.32</v>
      </c>
      <c r="Q9" s="186">
        <v>276.48</v>
      </c>
      <c r="R9" s="187"/>
      <c r="S9" s="188" t="e">
        <f t="shared" si="2"/>
        <v>#N/A</v>
      </c>
      <c r="T9" s="189" t="e">
        <f t="shared" si="3"/>
        <v>#N/A</v>
      </c>
      <c r="U9" s="190" t="e">
        <f t="shared" si="4"/>
        <v>#N/A</v>
      </c>
      <c r="V9" s="681" t="e">
        <f t="shared" si="5"/>
        <v>#N/A</v>
      </c>
      <c r="W9" s="119"/>
      <c r="X9" s="598">
        <v>65</v>
      </c>
      <c r="Y9" s="599">
        <f t="shared" si="6"/>
        <v>64376</v>
      </c>
      <c r="Z9" s="599">
        <f t="shared" si="7"/>
        <v>68027</v>
      </c>
      <c r="AA9" s="600" t="e">
        <f>S15-S13</f>
        <v>#N/A</v>
      </c>
      <c r="AB9" s="600" t="e">
        <f>T15-T13</f>
        <v>#N/A</v>
      </c>
      <c r="AC9" s="601" t="e">
        <f t="shared" si="1"/>
        <v>#N/A</v>
      </c>
      <c r="AD9" s="82"/>
      <c r="AE9" s="83"/>
    </row>
    <row r="10" spans="1:31" ht="20.100000000000001" customHeight="1" x14ac:dyDescent="0.2">
      <c r="A10" s="138" t="s">
        <v>136</v>
      </c>
      <c r="B10" s="139"/>
      <c r="C10" s="139"/>
      <c r="D10" s="140"/>
      <c r="E10" s="119"/>
      <c r="F10" s="76"/>
      <c r="G10" s="77" t="s">
        <v>187</v>
      </c>
      <c r="H10" s="78">
        <v>0</v>
      </c>
      <c r="I10" s="79" t="s">
        <v>298</v>
      </c>
      <c r="J10" s="608">
        <v>0</v>
      </c>
      <c r="K10" s="81">
        <f t="shared" si="8"/>
        <v>0</v>
      </c>
      <c r="L10" s="702"/>
      <c r="M10" s="195">
        <v>40</v>
      </c>
      <c r="N10" s="185">
        <v>421.63</v>
      </c>
      <c r="O10" s="185">
        <v>280.8763904993454</v>
      </c>
      <c r="P10" s="185">
        <v>493.88</v>
      </c>
      <c r="Q10" s="186">
        <v>328.52</v>
      </c>
      <c r="R10" s="187"/>
      <c r="S10" s="188" t="e">
        <f t="shared" si="2"/>
        <v>#N/A</v>
      </c>
      <c r="T10" s="189" t="e">
        <f t="shared" si="3"/>
        <v>#N/A</v>
      </c>
      <c r="U10" s="190" t="e">
        <f t="shared" si="4"/>
        <v>#N/A</v>
      </c>
      <c r="V10" s="681" t="e">
        <f t="shared" si="5"/>
        <v>#N/A</v>
      </c>
      <c r="W10" s="119"/>
      <c r="X10" s="598">
        <v>75</v>
      </c>
      <c r="Y10" s="599">
        <f t="shared" si="6"/>
        <v>68028</v>
      </c>
      <c r="Z10" s="599">
        <f t="shared" si="7"/>
        <v>71680</v>
      </c>
      <c r="AA10" s="600" t="e">
        <f>S17-S15</f>
        <v>#N/A</v>
      </c>
      <c r="AB10" s="600" t="e">
        <f>T17-T15</f>
        <v>#N/A</v>
      </c>
      <c r="AC10" s="601" t="e">
        <f t="shared" si="1"/>
        <v>#N/A</v>
      </c>
      <c r="AD10" s="82"/>
      <c r="AE10" s="83"/>
    </row>
    <row r="11" spans="1:31" ht="20.100000000000001" customHeight="1" x14ac:dyDescent="0.2">
      <c r="A11" s="141" t="s">
        <v>137</v>
      </c>
      <c r="B11" s="142"/>
      <c r="C11" s="143"/>
      <c r="D11" s="43">
        <v>0</v>
      </c>
      <c r="E11" s="119"/>
      <c r="F11" s="76"/>
      <c r="G11" s="77" t="s">
        <v>187</v>
      </c>
      <c r="H11" s="78">
        <v>0</v>
      </c>
      <c r="I11" s="79" t="s">
        <v>298</v>
      </c>
      <c r="J11" s="80">
        <v>0</v>
      </c>
      <c r="K11" s="81">
        <f t="shared" si="8"/>
        <v>0</v>
      </c>
      <c r="L11" s="702"/>
      <c r="M11" s="195">
        <v>45</v>
      </c>
      <c r="N11" s="185">
        <v>460.48</v>
      </c>
      <c r="O11" s="185">
        <v>309.38638303325433</v>
      </c>
      <c r="P11" s="185">
        <v>578.99</v>
      </c>
      <c r="Q11" s="186">
        <v>372.39</v>
      </c>
      <c r="R11" s="187"/>
      <c r="S11" s="188" t="e">
        <f t="shared" si="2"/>
        <v>#N/A</v>
      </c>
      <c r="T11" s="189" t="e">
        <f t="shared" si="3"/>
        <v>#N/A</v>
      </c>
      <c r="U11" s="190" t="e">
        <f t="shared" si="4"/>
        <v>#N/A</v>
      </c>
      <c r="V11" s="681" t="e">
        <f t="shared" si="5"/>
        <v>#N/A</v>
      </c>
      <c r="W11" s="119"/>
      <c r="X11" s="598">
        <v>85</v>
      </c>
      <c r="Y11" s="599">
        <f t="shared" si="6"/>
        <v>71681</v>
      </c>
      <c r="Z11" s="599">
        <f t="shared" si="7"/>
        <v>75331</v>
      </c>
      <c r="AA11" s="600" t="e">
        <f>S19-S17</f>
        <v>#N/A</v>
      </c>
      <c r="AB11" s="600" t="e">
        <f>T19-T17</f>
        <v>#N/A</v>
      </c>
      <c r="AC11" s="601" t="e">
        <f t="shared" si="1"/>
        <v>#N/A</v>
      </c>
      <c r="AD11" s="82"/>
      <c r="AE11" s="83"/>
    </row>
    <row r="12" spans="1:31" ht="20.100000000000001" customHeight="1" x14ac:dyDescent="0.2">
      <c r="A12" s="144" t="s">
        <v>138</v>
      </c>
      <c r="B12" s="145"/>
      <c r="C12" s="146"/>
      <c r="D12" s="44">
        <v>0</v>
      </c>
      <c r="E12" s="119"/>
      <c r="F12" s="76"/>
      <c r="G12" s="77" t="s">
        <v>187</v>
      </c>
      <c r="H12" s="78">
        <v>0</v>
      </c>
      <c r="I12" s="79" t="s">
        <v>298</v>
      </c>
      <c r="J12" s="80">
        <v>0</v>
      </c>
      <c r="K12" s="81">
        <f t="shared" si="8"/>
        <v>0</v>
      </c>
      <c r="L12" s="702"/>
      <c r="M12" s="195">
        <v>50</v>
      </c>
      <c r="N12" s="185">
        <v>504.95</v>
      </c>
      <c r="O12" s="185">
        <v>337.45679286117075</v>
      </c>
      <c r="P12" s="185">
        <v>673.15</v>
      </c>
      <c r="Q12" s="186">
        <v>413.27</v>
      </c>
      <c r="R12" s="187"/>
      <c r="S12" s="188" t="e">
        <f t="shared" si="2"/>
        <v>#N/A</v>
      </c>
      <c r="T12" s="189" t="e">
        <f t="shared" si="3"/>
        <v>#N/A</v>
      </c>
      <c r="U12" s="190" t="e">
        <f t="shared" si="4"/>
        <v>#N/A</v>
      </c>
      <c r="V12" s="681" t="e">
        <f t="shared" si="5"/>
        <v>#N/A</v>
      </c>
      <c r="W12" s="119"/>
      <c r="X12" s="603">
        <v>95</v>
      </c>
      <c r="Y12" s="599">
        <f t="shared" si="6"/>
        <v>75332</v>
      </c>
      <c r="Z12" s="599">
        <f t="shared" si="7"/>
        <v>78984</v>
      </c>
      <c r="AA12" s="604" t="e">
        <f>S21-S19</f>
        <v>#N/A</v>
      </c>
      <c r="AB12" s="604" t="e">
        <f>T21-T19</f>
        <v>#N/A</v>
      </c>
      <c r="AC12" s="601" t="e">
        <f t="shared" si="1"/>
        <v>#N/A</v>
      </c>
      <c r="AD12" s="82"/>
      <c r="AE12" s="83"/>
    </row>
    <row r="13" spans="1:31" ht="20.100000000000001" customHeight="1" thickBot="1" x14ac:dyDescent="0.25">
      <c r="A13" s="141" t="s">
        <v>139</v>
      </c>
      <c r="B13" s="145"/>
      <c r="C13" s="145"/>
      <c r="D13" s="44">
        <v>0</v>
      </c>
      <c r="E13" s="119"/>
      <c r="F13" s="76"/>
      <c r="G13" s="77" t="s">
        <v>187</v>
      </c>
      <c r="H13" s="78">
        <v>0</v>
      </c>
      <c r="I13" s="79" t="s">
        <v>298</v>
      </c>
      <c r="J13" s="80">
        <v>0</v>
      </c>
      <c r="K13" s="81">
        <f t="shared" si="0"/>
        <v>0</v>
      </c>
      <c r="L13" s="702"/>
      <c r="M13" s="184">
        <v>55</v>
      </c>
      <c r="N13" s="185">
        <v>526.61</v>
      </c>
      <c r="O13" s="185">
        <v>353.87261963894093</v>
      </c>
      <c r="P13" s="185">
        <v>738.85</v>
      </c>
      <c r="Q13" s="186">
        <v>440.24</v>
      </c>
      <c r="R13" s="187"/>
      <c r="S13" s="188" t="e">
        <f t="shared" si="2"/>
        <v>#N/A</v>
      </c>
      <c r="T13" s="189" t="e">
        <f t="shared" si="3"/>
        <v>#N/A</v>
      </c>
      <c r="U13" s="190" t="e">
        <f t="shared" si="4"/>
        <v>#N/A</v>
      </c>
      <c r="V13" s="681" t="e">
        <f t="shared" si="5"/>
        <v>#N/A</v>
      </c>
      <c r="W13" s="119"/>
      <c r="X13" s="603">
        <v>100</v>
      </c>
      <c r="Y13" s="605">
        <f>DATE(YEAR(Z12),MONTH(Z12), DAY(Z12)+1)</f>
        <v>78985</v>
      </c>
      <c r="Z13" s="605">
        <f>DATE(YEAR(Y13)+5,MONTH(Y13), DAY(Y13)-1)</f>
        <v>80810</v>
      </c>
      <c r="AA13" s="604" t="e">
        <f>S22-S21</f>
        <v>#N/A</v>
      </c>
      <c r="AB13" s="604" t="e">
        <f>T22-T21</f>
        <v>#N/A</v>
      </c>
      <c r="AC13" s="606" t="e">
        <f t="shared" si="1"/>
        <v>#N/A</v>
      </c>
      <c r="AD13" s="82"/>
      <c r="AE13" s="83"/>
    </row>
    <row r="14" spans="1:31" ht="20.100000000000001" customHeight="1" thickBot="1" x14ac:dyDescent="0.25">
      <c r="A14" s="144" t="s">
        <v>140</v>
      </c>
      <c r="B14" s="145"/>
      <c r="C14" s="145"/>
      <c r="D14" s="43">
        <v>0</v>
      </c>
      <c r="E14" s="119"/>
      <c r="F14" s="86"/>
      <c r="G14" s="77" t="s">
        <v>187</v>
      </c>
      <c r="H14" s="87">
        <v>0</v>
      </c>
      <c r="I14" s="79" t="s">
        <v>298</v>
      </c>
      <c r="J14" s="88">
        <v>0</v>
      </c>
      <c r="K14" s="89">
        <f t="shared" si="0"/>
        <v>0</v>
      </c>
      <c r="L14" s="702"/>
      <c r="M14" s="195">
        <v>60</v>
      </c>
      <c r="N14" s="185">
        <v>541.25</v>
      </c>
      <c r="O14" s="185">
        <v>362.6088077343631</v>
      </c>
      <c r="P14" s="185">
        <v>786.3</v>
      </c>
      <c r="Q14" s="186">
        <v>467.36999999999995</v>
      </c>
      <c r="R14" s="187"/>
      <c r="S14" s="188" t="e">
        <f t="shared" si="2"/>
        <v>#N/A</v>
      </c>
      <c r="T14" s="189" t="e">
        <f t="shared" si="3"/>
        <v>#N/A</v>
      </c>
      <c r="U14" s="190" t="e">
        <f t="shared" si="4"/>
        <v>#N/A</v>
      </c>
      <c r="V14" s="681" t="e">
        <f t="shared" si="5"/>
        <v>#N/A</v>
      </c>
      <c r="W14" s="119"/>
      <c r="X14" s="197" t="s">
        <v>158</v>
      </c>
      <c r="Y14" s="198"/>
      <c r="Z14" s="198"/>
      <c r="AA14" s="198" t="e">
        <f>SUM(AA3:AA13)</f>
        <v>#N/A</v>
      </c>
      <c r="AB14" s="198" t="e">
        <f>SUM(AB3:AB13)</f>
        <v>#N/A</v>
      </c>
      <c r="AC14" s="199" t="e">
        <f>SUM(AC3:AC13)</f>
        <v>#N/A</v>
      </c>
      <c r="AD14" s="82"/>
      <c r="AE14" s="83"/>
    </row>
    <row r="15" spans="1:31" ht="20.100000000000001" customHeight="1" thickBot="1" x14ac:dyDescent="0.25">
      <c r="A15" s="147" t="s">
        <v>141</v>
      </c>
      <c r="B15" s="148"/>
      <c r="C15" s="149"/>
      <c r="D15" s="150">
        <f>SUM(D11:D14)</f>
        <v>0</v>
      </c>
      <c r="E15" s="119"/>
      <c r="F15" s="86"/>
      <c r="G15" s="77" t="s">
        <v>187</v>
      </c>
      <c r="H15" s="87">
        <v>0</v>
      </c>
      <c r="I15" s="79" t="s">
        <v>298</v>
      </c>
      <c r="J15" s="88">
        <v>0</v>
      </c>
      <c r="K15" s="89">
        <f t="shared" ref="K15" si="9">J15*D$15</f>
        <v>0</v>
      </c>
      <c r="L15" s="703"/>
      <c r="M15" s="195">
        <v>65</v>
      </c>
      <c r="N15" s="185">
        <v>553.64</v>
      </c>
      <c r="O15" s="185">
        <v>368.63174686358582</v>
      </c>
      <c r="P15" s="185">
        <v>823.02</v>
      </c>
      <c r="Q15" s="186">
        <v>485.95</v>
      </c>
      <c r="R15" s="187"/>
      <c r="S15" s="188" t="e">
        <f t="shared" si="2"/>
        <v>#N/A</v>
      </c>
      <c r="T15" s="189" t="e">
        <f t="shared" si="3"/>
        <v>#N/A</v>
      </c>
      <c r="U15" s="190" t="e">
        <f t="shared" si="4"/>
        <v>#N/A</v>
      </c>
      <c r="V15" s="681" t="e">
        <f t="shared" si="5"/>
        <v>#N/A</v>
      </c>
      <c r="W15" s="119"/>
      <c r="X15" s="301"/>
      <c r="Y15" s="302"/>
      <c r="Z15" s="303"/>
      <c r="AA15" s="304"/>
      <c r="AB15" s="304"/>
      <c r="AC15" s="304"/>
      <c r="AD15" s="83"/>
      <c r="AE15" s="83"/>
    </row>
    <row r="16" spans="1:31" ht="20.100000000000001" customHeight="1" thickBot="1" x14ac:dyDescent="0.3">
      <c r="A16" s="151" t="s">
        <v>61</v>
      </c>
      <c r="B16" s="152"/>
      <c r="C16" s="153" t="s">
        <v>85</v>
      </c>
      <c r="D16" s="154" t="s">
        <v>84</v>
      </c>
      <c r="E16" s="119"/>
      <c r="F16" s="76"/>
      <c r="G16" s="77" t="s">
        <v>187</v>
      </c>
      <c r="H16" s="78">
        <v>0</v>
      </c>
      <c r="I16" s="79" t="s">
        <v>298</v>
      </c>
      <c r="J16" s="80">
        <v>0</v>
      </c>
      <c r="K16" s="81">
        <f t="shared" si="0"/>
        <v>0</v>
      </c>
      <c r="L16" s="699"/>
      <c r="M16" s="195">
        <v>70</v>
      </c>
      <c r="N16" s="185">
        <v>559.82000000000005</v>
      </c>
      <c r="O16" s="185">
        <f>O15</f>
        <v>368.63174686358582</v>
      </c>
      <c r="P16" s="185">
        <v>852.93</v>
      </c>
      <c r="Q16" s="186">
        <v>507.85</v>
      </c>
      <c r="R16" s="187"/>
      <c r="S16" s="188" t="e">
        <f t="shared" si="2"/>
        <v>#N/A</v>
      </c>
      <c r="T16" s="189" t="e">
        <f t="shared" si="3"/>
        <v>#N/A</v>
      </c>
      <c r="U16" s="190" t="e">
        <f t="shared" si="4"/>
        <v>#N/A</v>
      </c>
      <c r="V16" s="681" t="e">
        <f t="shared" si="5"/>
        <v>#N/A</v>
      </c>
      <c r="W16" s="119"/>
      <c r="X16" s="410" t="s">
        <v>595</v>
      </c>
      <c r="Y16" s="305"/>
      <c r="Z16" s="305"/>
      <c r="AA16" s="305"/>
      <c r="AB16" s="305"/>
      <c r="AC16" s="305"/>
    </row>
    <row r="17" spans="1:29" ht="53.25" customHeight="1" thickBot="1" x14ac:dyDescent="0.25">
      <c r="A17" s="155"/>
      <c r="B17" s="156"/>
      <c r="C17" s="157">
        <v>-2.23</v>
      </c>
      <c r="D17" s="158">
        <f>D15*C17</f>
        <v>0</v>
      </c>
      <c r="E17" s="119"/>
      <c r="F17" s="76"/>
      <c r="G17" s="77" t="s">
        <v>187</v>
      </c>
      <c r="H17" s="78">
        <v>0</v>
      </c>
      <c r="I17" s="79" t="s">
        <v>298</v>
      </c>
      <c r="J17" s="80">
        <v>0</v>
      </c>
      <c r="K17" s="81">
        <f t="shared" si="0"/>
        <v>0</v>
      </c>
      <c r="L17" s="179"/>
      <c r="M17" s="184">
        <v>75</v>
      </c>
      <c r="N17" s="185">
        <v>566.91</v>
      </c>
      <c r="O17" s="185">
        <f t="shared" ref="O17:O22" si="10">O16</f>
        <v>368.63174686358582</v>
      </c>
      <c r="P17" s="185">
        <v>877.93</v>
      </c>
      <c r="Q17" s="186">
        <v>527.96</v>
      </c>
      <c r="R17" s="187"/>
      <c r="S17" s="188" t="e">
        <f t="shared" si="2"/>
        <v>#N/A</v>
      </c>
      <c r="T17" s="189" t="e">
        <f t="shared" si="3"/>
        <v>#N/A</v>
      </c>
      <c r="U17" s="190" t="e">
        <f t="shared" si="4"/>
        <v>#N/A</v>
      </c>
      <c r="V17" s="681" t="e">
        <f t="shared" si="5"/>
        <v>#N/A</v>
      </c>
      <c r="W17" s="119"/>
      <c r="X17" s="27" t="s">
        <v>97</v>
      </c>
      <c r="Y17" s="28" t="s">
        <v>92</v>
      </c>
      <c r="Z17" s="28" t="s">
        <v>93</v>
      </c>
      <c r="AA17" s="377" t="s">
        <v>636</v>
      </c>
      <c r="AB17" s="377" t="s">
        <v>637</v>
      </c>
      <c r="AC17" s="378" t="s">
        <v>638</v>
      </c>
    </row>
    <row r="18" spans="1:29" ht="21.95" customHeight="1" x14ac:dyDescent="0.2">
      <c r="A18" s="159" t="s">
        <v>142</v>
      </c>
      <c r="B18" s="160"/>
      <c r="C18" s="160"/>
      <c r="D18" s="161"/>
      <c r="E18" s="119"/>
      <c r="F18" s="86"/>
      <c r="G18" s="77" t="s">
        <v>187</v>
      </c>
      <c r="H18" s="87">
        <v>0</v>
      </c>
      <c r="I18" s="79" t="s">
        <v>298</v>
      </c>
      <c r="J18" s="88">
        <v>0</v>
      </c>
      <c r="K18" s="89">
        <f t="shared" si="0"/>
        <v>0</v>
      </c>
      <c r="L18" s="120"/>
      <c r="M18" s="184">
        <v>80</v>
      </c>
      <c r="N18" s="185">
        <v>574.12</v>
      </c>
      <c r="O18" s="185">
        <f t="shared" si="10"/>
        <v>368.63174686358582</v>
      </c>
      <c r="P18" s="185">
        <v>899.78</v>
      </c>
      <c r="Q18" s="186">
        <v>541.09999999999991</v>
      </c>
      <c r="R18" s="187"/>
      <c r="S18" s="188" t="e">
        <f t="shared" si="2"/>
        <v>#N/A</v>
      </c>
      <c r="T18" s="189" t="e">
        <f t="shared" si="3"/>
        <v>#N/A</v>
      </c>
      <c r="U18" s="190" t="e">
        <f t="shared" si="4"/>
        <v>#N/A</v>
      </c>
      <c r="V18" s="681" t="e">
        <f t="shared" si="5"/>
        <v>#N/A</v>
      </c>
      <c r="W18" s="119"/>
      <c r="X18" s="295">
        <v>5</v>
      </c>
      <c r="Y18" s="296">
        <f>D5</f>
        <v>44287</v>
      </c>
      <c r="Z18" s="296">
        <f>DATE(YEAR(Y18)+5, MONTH(Y18), DAY(Y18)-1)</f>
        <v>46112</v>
      </c>
      <c r="AA18" s="297" t="e">
        <f>IF(S$3&gt;0,S$3,0)</f>
        <v>#N/A</v>
      </c>
      <c r="AB18" s="297" t="e">
        <f>IF(T$3&gt;0,T$3,0)</f>
        <v>#N/A</v>
      </c>
      <c r="AC18" s="298" t="e">
        <f t="shared" ref="AC18:AC29" si="11">AA18-AB18</f>
        <v>#N/A</v>
      </c>
    </row>
    <row r="19" spans="1:29" ht="39" customHeight="1" thickBot="1" x14ac:dyDescent="0.25">
      <c r="A19" s="162" t="s">
        <v>64</v>
      </c>
      <c r="B19" s="163"/>
      <c r="C19" s="164"/>
      <c r="D19" s="46" t="s">
        <v>633</v>
      </c>
      <c r="E19" s="119"/>
      <c r="F19" s="86"/>
      <c r="G19" s="582" t="s">
        <v>486</v>
      </c>
      <c r="H19" s="781" t="s">
        <v>628</v>
      </c>
      <c r="I19" s="782"/>
      <c r="J19" s="88">
        <v>0</v>
      </c>
      <c r="K19" s="89">
        <f t="shared" si="0"/>
        <v>0</v>
      </c>
      <c r="L19" s="120"/>
      <c r="M19" s="184">
        <v>85</v>
      </c>
      <c r="N19" s="185">
        <v>579.86</v>
      </c>
      <c r="O19" s="185">
        <f t="shared" si="10"/>
        <v>368.63174686358582</v>
      </c>
      <c r="P19" s="185">
        <v>917.79</v>
      </c>
      <c r="Q19" s="186">
        <v>552.19999999999993</v>
      </c>
      <c r="R19" s="187"/>
      <c r="S19" s="188" t="e">
        <f t="shared" si="2"/>
        <v>#N/A</v>
      </c>
      <c r="T19" s="189" t="e">
        <f t="shared" si="3"/>
        <v>#N/A</v>
      </c>
      <c r="U19" s="190" t="e">
        <f t="shared" si="4"/>
        <v>#N/A</v>
      </c>
      <c r="V19" s="681" t="e">
        <f t="shared" si="5"/>
        <v>#N/A</v>
      </c>
      <c r="W19" s="119"/>
      <c r="X19" s="295">
        <v>15</v>
      </c>
      <c r="Y19" s="296">
        <f>DATE(YEAR(Z18),MONTH(Z18), DAY(Z18)+1)</f>
        <v>46113</v>
      </c>
      <c r="Z19" s="296">
        <f>DATE(YEAR(Y19)+10,MONTH(Y19), DAY(Y19)-1)</f>
        <v>49765</v>
      </c>
      <c r="AA19" s="297" t="e">
        <f>IF(S5&gt;0,S$5-(IF(S$3&gt;0,S$3,0)),0)</f>
        <v>#N/A</v>
      </c>
      <c r="AB19" s="297" t="e">
        <f>IF(T5&gt;0,T$5-(IF(T$3&gt;0,T$3,0)),0)</f>
        <v>#N/A</v>
      </c>
      <c r="AC19" s="298" t="e">
        <f t="shared" si="11"/>
        <v>#N/A</v>
      </c>
    </row>
    <row r="20" spans="1:29" ht="21.95" customHeight="1" thickBot="1" x14ac:dyDescent="0.25">
      <c r="A20" s="165" t="s">
        <v>66</v>
      </c>
      <c r="B20" s="166"/>
      <c r="C20" s="167"/>
      <c r="D20" s="47" t="s">
        <v>633</v>
      </c>
      <c r="E20" s="119"/>
      <c r="F20" s="90" t="s">
        <v>50</v>
      </c>
      <c r="G20" s="91"/>
      <c r="H20" s="92"/>
      <c r="I20" s="92"/>
      <c r="J20" s="93">
        <f>SUM(J3:J19)</f>
        <v>0</v>
      </c>
      <c r="K20" s="94">
        <f>SUM(K3:K19)</f>
        <v>0</v>
      </c>
      <c r="L20" s="120"/>
      <c r="M20" s="195">
        <v>90</v>
      </c>
      <c r="N20" s="185">
        <v>585.51</v>
      </c>
      <c r="O20" s="185">
        <f t="shared" si="10"/>
        <v>368.63174686358582</v>
      </c>
      <c r="P20" s="185">
        <v>933.18</v>
      </c>
      <c r="Q20" s="186">
        <v>561.9</v>
      </c>
      <c r="R20" s="187"/>
      <c r="S20" s="188" t="e">
        <f t="shared" si="2"/>
        <v>#N/A</v>
      </c>
      <c r="T20" s="189" t="e">
        <f t="shared" si="3"/>
        <v>#N/A</v>
      </c>
      <c r="U20" s="190" t="e">
        <f t="shared" si="4"/>
        <v>#N/A</v>
      </c>
      <c r="V20" s="681" t="e">
        <f t="shared" si="5"/>
        <v>#N/A</v>
      </c>
      <c r="W20" s="119"/>
      <c r="X20" s="295">
        <v>25</v>
      </c>
      <c r="Y20" s="296">
        <f>DATE(YEAR(Z19),MONTH(Z19), DAY(Z19)+1)</f>
        <v>49766</v>
      </c>
      <c r="Z20" s="296">
        <f>DATE(YEAR(Y20)+10,MONTH(Y20), DAY(Y20)-1)</f>
        <v>53417</v>
      </c>
      <c r="AA20" s="10" t="e">
        <f>IF(S7&gt;0,S$7-(IF(S$5&gt;0,S$5,0)),0)</f>
        <v>#N/A</v>
      </c>
      <c r="AB20" s="10" t="e">
        <f>IF(T7&gt;0,T$7-(IF(T$5&gt;0,T$5,0)),0)</f>
        <v>#N/A</v>
      </c>
      <c r="AC20" s="298" t="e">
        <f t="shared" si="11"/>
        <v>#N/A</v>
      </c>
    </row>
    <row r="21" spans="1:29" ht="42.75" customHeight="1" thickBot="1" x14ac:dyDescent="0.25">
      <c r="A21" s="165" t="s">
        <v>75</v>
      </c>
      <c r="B21" s="166"/>
      <c r="C21" s="167"/>
      <c r="D21" s="47" t="s">
        <v>633</v>
      </c>
      <c r="E21" s="119"/>
      <c r="F21" s="177" t="s">
        <v>164</v>
      </c>
      <c r="G21" s="177"/>
      <c r="H21" s="119"/>
      <c r="I21" s="119"/>
      <c r="J21" s="119"/>
      <c r="K21" s="119"/>
      <c r="L21" s="183"/>
      <c r="M21" s="195">
        <v>95</v>
      </c>
      <c r="N21" s="185">
        <v>604.29999999999995</v>
      </c>
      <c r="O21" s="185">
        <f t="shared" si="10"/>
        <v>368.63174686358582</v>
      </c>
      <c r="P21" s="185">
        <v>946.79</v>
      </c>
      <c r="Q21" s="186">
        <v>570.64</v>
      </c>
      <c r="R21" s="187"/>
      <c r="S21" s="188" t="e">
        <f t="shared" si="2"/>
        <v>#N/A</v>
      </c>
      <c r="T21" s="189" t="e">
        <f t="shared" si="3"/>
        <v>#N/A</v>
      </c>
      <c r="U21" s="190" t="e">
        <f t="shared" si="4"/>
        <v>#N/A</v>
      </c>
      <c r="V21" s="681" t="e">
        <f t="shared" si="5"/>
        <v>#N/A</v>
      </c>
      <c r="W21" s="119"/>
      <c r="X21" s="642">
        <f>DATEDIF(Y18,Z21+IF(AND(MONTH(Z21)=2,DAY(Z21)=28),2,1),"y")</f>
        <v>35</v>
      </c>
      <c r="Y21" s="672">
        <f t="shared" ref="Y21:Y29" si="12">DATE(YEAR(Z20),MONTH(Z20), DAY(Z20)+1)</f>
        <v>53418</v>
      </c>
      <c r="Z21" s="644">
        <f>IF(MONTH(Z20)&lt;=3,DATE(2056,MONTH(Z20),DAY(Z20)),DATE(2055,MONTH(Z20),DAY(Z20)))</f>
        <v>57070</v>
      </c>
      <c r="AA21" s="673" t="e">
        <f>IF(T9&gt;0,ROUND((IF(S8&gt;0,S$8,0)-IF(S7&gt;0,S$7,0))+(X21-X20-5)/5*(S$9-IF(S8&gt;0,S$8,0)),0),0)</f>
        <v>#N/A</v>
      </c>
      <c r="AB21" s="673" t="e">
        <f>IF(T9&gt;0,ROUND((T$8-T$7)+(X21-X20-5)/5*(T$9-IF(T8&gt;0,T$8,0)),0),0)</f>
        <v>#N/A</v>
      </c>
      <c r="AC21" s="674" t="e">
        <f t="shared" si="11"/>
        <v>#N/A</v>
      </c>
    </row>
    <row r="22" spans="1:29" ht="21.95" customHeight="1" thickBot="1" x14ac:dyDescent="0.25">
      <c r="A22" s="168" t="s">
        <v>76</v>
      </c>
      <c r="B22" s="169"/>
      <c r="C22" s="170"/>
      <c r="D22" s="171" t="e">
        <f>VLOOKUP(D21,ValidationLists!G5:I9,MATCH(D19,ValidationLists!$G$4:$I$4,0),FALSE)</f>
        <v>#N/A</v>
      </c>
      <c r="E22" s="119"/>
      <c r="F22" s="178" t="s">
        <v>165</v>
      </c>
      <c r="G22" s="178"/>
      <c r="H22" s="120"/>
      <c r="I22" s="119"/>
      <c r="J22" s="119"/>
      <c r="K22" s="119"/>
      <c r="L22" s="183"/>
      <c r="M22" s="200">
        <v>100</v>
      </c>
      <c r="N22" s="201">
        <v>606.14</v>
      </c>
      <c r="O22" s="202">
        <f t="shared" si="10"/>
        <v>368.63174686358582</v>
      </c>
      <c r="P22" s="202">
        <v>959.4</v>
      </c>
      <c r="Q22" s="203">
        <v>577.47</v>
      </c>
      <c r="R22" s="204"/>
      <c r="S22" s="205" t="e">
        <f t="shared" si="2"/>
        <v>#N/A</v>
      </c>
      <c r="T22" s="206" t="e">
        <f t="shared" si="3"/>
        <v>#N/A</v>
      </c>
      <c r="U22" s="207" t="e">
        <f t="shared" si="4"/>
        <v>#N/A</v>
      </c>
      <c r="V22" s="682" t="e">
        <f t="shared" si="5"/>
        <v>#N/A</v>
      </c>
      <c r="W22" s="119"/>
      <c r="X22" s="306" t="s">
        <v>247</v>
      </c>
      <c r="Y22" s="307"/>
      <c r="Z22" s="307"/>
      <c r="AA22" s="308" t="e">
        <f>SUM(AA18:AA21)</f>
        <v>#N/A</v>
      </c>
      <c r="AB22" s="308" t="e">
        <f>SUM(AB18:AB21)</f>
        <v>#N/A</v>
      </c>
      <c r="AC22" s="309" t="e">
        <f>SUM(AC18:AC21)</f>
        <v>#N/A</v>
      </c>
    </row>
    <row r="23" spans="1:29" ht="21.95" customHeight="1" x14ac:dyDescent="0.25">
      <c r="A23" s="172" t="s">
        <v>143</v>
      </c>
      <c r="B23" s="173" t="s">
        <v>144</v>
      </c>
      <c r="C23" s="153" t="s">
        <v>85</v>
      </c>
      <c r="D23" s="154" t="s">
        <v>84</v>
      </c>
      <c r="F23" s="780" t="s">
        <v>166</v>
      </c>
      <c r="G23" s="780"/>
      <c r="H23" s="180"/>
      <c r="I23" s="119"/>
      <c r="J23" s="119"/>
      <c r="K23" s="119"/>
      <c r="L23" s="95"/>
      <c r="M23" s="96"/>
      <c r="N23" s="97"/>
      <c r="O23" s="97"/>
      <c r="P23" s="97"/>
      <c r="Q23" s="97"/>
      <c r="R23" s="97"/>
      <c r="X23" s="647">
        <v>40</v>
      </c>
      <c r="Y23" s="491">
        <f>DATE(YEAR(Z21),MONTH(Z21), DAY(Z21)+1)</f>
        <v>57071</v>
      </c>
      <c r="Z23" s="491">
        <f>DATE(YEAR(Y23)+(X23-X21),MONTH(Y23), DAY(Y23)-1)</f>
        <v>58896</v>
      </c>
      <c r="AA23" s="648" t="e">
        <f>ROUND((S$10-S$9)+(X23-X21-5)/5*(S$9-S$8),0)</f>
        <v>#N/A</v>
      </c>
      <c r="AB23" s="648" t="e">
        <f>ROUND((T$10-T$9)+(X23-X21-5)/5*(T$9-T$8),0)</f>
        <v>#N/A</v>
      </c>
      <c r="AC23" s="649" t="e">
        <f t="shared" si="11"/>
        <v>#N/A</v>
      </c>
    </row>
    <row r="24" spans="1:29" ht="21.95" customHeight="1" thickBot="1" x14ac:dyDescent="0.25">
      <c r="A24" s="174" t="s">
        <v>77</v>
      </c>
      <c r="B24" s="607">
        <f>D15</f>
        <v>0</v>
      </c>
      <c r="C24" s="175" t="e">
        <f>INDEX(ValidationLists!A21:D27,MATCH(D22,ValidationLists!A21:A27,0),MATCH(D20,ValidationLists!A21:D21,0))</f>
        <v>#N/A</v>
      </c>
      <c r="D24" s="176" t="e">
        <f>B24*C24</f>
        <v>#N/A</v>
      </c>
      <c r="F24" s="181"/>
      <c r="G24" s="181"/>
      <c r="H24" s="181"/>
      <c r="I24" s="182"/>
      <c r="J24" s="182"/>
      <c r="K24" s="182"/>
      <c r="L24" s="97"/>
      <c r="M24" s="97"/>
      <c r="S24" s="71"/>
      <c r="U24" s="71"/>
      <c r="V24" s="71"/>
      <c r="X24" s="490">
        <v>50</v>
      </c>
      <c r="Y24" s="491">
        <f t="shared" si="12"/>
        <v>58897</v>
      </c>
      <c r="Z24" s="491">
        <f t="shared" ref="Z24:Z28" si="13">DATE(YEAR(Y24)+10,MONTH(Y24), DAY(Y24)-1)</f>
        <v>62548</v>
      </c>
      <c r="AA24" s="492" t="e">
        <f>S$12-S$10</f>
        <v>#N/A</v>
      </c>
      <c r="AB24" s="492" t="e">
        <f>T$12-T$10</f>
        <v>#N/A</v>
      </c>
      <c r="AC24" s="493" t="e">
        <f t="shared" si="11"/>
        <v>#N/A</v>
      </c>
    </row>
    <row r="25" spans="1:29" ht="21.95" customHeight="1" x14ac:dyDescent="0.2">
      <c r="F25" s="181"/>
      <c r="G25" s="181"/>
      <c r="H25" s="181"/>
      <c r="I25" s="182"/>
      <c r="J25" s="182"/>
      <c r="K25" s="182"/>
      <c r="L25" s="97"/>
      <c r="M25" s="97"/>
      <c r="S25" s="71"/>
      <c r="U25" s="71"/>
      <c r="V25" s="71"/>
      <c r="X25" s="490">
        <v>60</v>
      </c>
      <c r="Y25" s="491">
        <f t="shared" si="12"/>
        <v>62549</v>
      </c>
      <c r="Z25" s="491">
        <f t="shared" si="13"/>
        <v>66201</v>
      </c>
      <c r="AA25" s="492" t="e">
        <f>S$14-S$12</f>
        <v>#N/A</v>
      </c>
      <c r="AB25" s="492" t="e">
        <f>T$14-T$12</f>
        <v>#N/A</v>
      </c>
      <c r="AC25" s="493" t="e">
        <f t="shared" si="11"/>
        <v>#N/A</v>
      </c>
    </row>
    <row r="26" spans="1:29" ht="21.95" customHeight="1" x14ac:dyDescent="0.25">
      <c r="A26" s="98" t="s">
        <v>163</v>
      </c>
      <c r="B26" s="99"/>
      <c r="C26" s="99"/>
      <c r="D26" s="99"/>
      <c r="E26" s="99"/>
      <c r="F26" s="99"/>
      <c r="G26" s="99"/>
      <c r="H26" s="99"/>
      <c r="I26" s="100"/>
      <c r="J26" s="100"/>
      <c r="K26" s="100"/>
      <c r="L26" s="488"/>
      <c r="M26" s="97"/>
      <c r="S26" s="71"/>
      <c r="U26" s="71"/>
      <c r="V26" s="71"/>
      <c r="X26" s="490">
        <v>70</v>
      </c>
      <c r="Y26" s="491">
        <f t="shared" si="12"/>
        <v>66202</v>
      </c>
      <c r="Z26" s="491">
        <f t="shared" si="13"/>
        <v>69853</v>
      </c>
      <c r="AA26" s="492" t="e">
        <f>S$16-S$14</f>
        <v>#N/A</v>
      </c>
      <c r="AB26" s="492" t="e">
        <f>T$16-T$14</f>
        <v>#N/A</v>
      </c>
      <c r="AC26" s="493" t="e">
        <f t="shared" si="11"/>
        <v>#N/A</v>
      </c>
    </row>
    <row r="27" spans="1:29" ht="21.95" customHeight="1" x14ac:dyDescent="0.2">
      <c r="A27" s="101" t="s">
        <v>162</v>
      </c>
      <c r="B27" s="102"/>
      <c r="C27" s="102"/>
      <c r="D27" s="102"/>
      <c r="E27" s="102"/>
      <c r="F27" s="102"/>
      <c r="G27" s="102"/>
      <c r="H27" s="102"/>
      <c r="I27" s="103"/>
      <c r="J27" s="103"/>
      <c r="K27" s="103"/>
      <c r="L27" s="488"/>
      <c r="M27" s="97"/>
      <c r="S27" s="71"/>
      <c r="U27" s="71"/>
      <c r="V27" s="71"/>
      <c r="X27" s="490">
        <v>80</v>
      </c>
      <c r="Y27" s="491">
        <f t="shared" si="12"/>
        <v>69854</v>
      </c>
      <c r="Z27" s="491">
        <f t="shared" si="13"/>
        <v>73505</v>
      </c>
      <c r="AA27" s="492" t="e">
        <f>S$18-S$16</f>
        <v>#N/A</v>
      </c>
      <c r="AB27" s="492" t="e">
        <f>T$18-T$16</f>
        <v>#N/A</v>
      </c>
      <c r="AC27" s="493" t="e">
        <f t="shared" si="11"/>
        <v>#N/A</v>
      </c>
    </row>
    <row r="28" spans="1:29" ht="21.95" customHeight="1" x14ac:dyDescent="0.2">
      <c r="A28" s="705" t="s">
        <v>651</v>
      </c>
      <c r="B28" s="102"/>
      <c r="C28" s="102"/>
      <c r="D28" s="102"/>
      <c r="E28" s="102"/>
      <c r="F28" s="102"/>
      <c r="G28" s="102"/>
      <c r="H28" s="102"/>
      <c r="I28" s="103"/>
      <c r="J28" s="103"/>
      <c r="K28" s="103"/>
      <c r="L28" s="488"/>
      <c r="M28" s="97"/>
      <c r="S28" s="71"/>
      <c r="U28" s="71"/>
      <c r="V28" s="71"/>
      <c r="X28" s="494">
        <v>90</v>
      </c>
      <c r="Y28" s="491">
        <f t="shared" si="12"/>
        <v>73506</v>
      </c>
      <c r="Z28" s="491">
        <f t="shared" si="13"/>
        <v>77157</v>
      </c>
      <c r="AA28" s="495" t="e">
        <f>S$20-S$18</f>
        <v>#N/A</v>
      </c>
      <c r="AB28" s="495" t="e">
        <f>T$20-T$18</f>
        <v>#N/A</v>
      </c>
      <c r="AC28" s="493" t="e">
        <f t="shared" si="11"/>
        <v>#N/A</v>
      </c>
    </row>
    <row r="29" spans="1:29" ht="21.95" customHeight="1" thickBot="1" x14ac:dyDescent="0.25">
      <c r="A29" s="101" t="s">
        <v>145</v>
      </c>
      <c r="B29" s="102"/>
      <c r="C29" s="102"/>
      <c r="D29" s="102"/>
      <c r="E29" s="102"/>
      <c r="F29" s="102"/>
      <c r="G29" s="102"/>
      <c r="H29" s="102"/>
      <c r="I29" s="103"/>
      <c r="J29" s="103"/>
      <c r="K29" s="103"/>
      <c r="L29" s="488"/>
      <c r="M29" s="97"/>
      <c r="S29" s="71"/>
      <c r="U29" s="71"/>
      <c r="V29" s="71"/>
      <c r="X29" s="496">
        <v>100</v>
      </c>
      <c r="Y29" s="497">
        <f t="shared" si="12"/>
        <v>77158</v>
      </c>
      <c r="Z29" s="497">
        <f>DATE(YEAR(Y29)+10,MONTH(Y29), DAY(Y29)-1)</f>
        <v>80810</v>
      </c>
      <c r="AA29" s="498" t="e">
        <f>S$22-S$20</f>
        <v>#N/A</v>
      </c>
      <c r="AB29" s="498" t="e">
        <f>T$22-T$20</f>
        <v>#N/A</v>
      </c>
      <c r="AC29" s="499" t="e">
        <f t="shared" si="11"/>
        <v>#N/A</v>
      </c>
    </row>
    <row r="30" spans="1:29" ht="21.95" customHeight="1" thickBot="1" x14ac:dyDescent="0.25">
      <c r="A30" s="101" t="s">
        <v>146</v>
      </c>
      <c r="B30" s="102"/>
      <c r="C30" s="102"/>
      <c r="D30" s="102"/>
      <c r="E30" s="102"/>
      <c r="F30" s="102"/>
      <c r="G30" s="102"/>
      <c r="H30" s="102"/>
      <c r="I30" s="103"/>
      <c r="J30" s="103"/>
      <c r="K30" s="103"/>
      <c r="L30" s="488"/>
      <c r="M30" s="97"/>
      <c r="S30" s="71"/>
      <c r="U30" s="71"/>
      <c r="V30" s="71"/>
      <c r="X30" s="710" t="s">
        <v>627</v>
      </c>
      <c r="Y30" s="711"/>
      <c r="Z30" s="712"/>
      <c r="AA30" s="577" t="e">
        <f>SUM(AA23:AA29)</f>
        <v>#N/A</v>
      </c>
      <c r="AB30" s="577" t="e">
        <f t="shared" ref="AB30:AC30" si="14">SUM(AB23:AB29)</f>
        <v>#N/A</v>
      </c>
      <c r="AC30" s="577" t="e">
        <f t="shared" si="14"/>
        <v>#N/A</v>
      </c>
    </row>
    <row r="31" spans="1:29" ht="21.95" customHeight="1" thickBot="1" x14ac:dyDescent="0.25">
      <c r="A31" s="101" t="s">
        <v>147</v>
      </c>
      <c r="B31" s="102"/>
      <c r="C31" s="102"/>
      <c r="D31" s="102"/>
      <c r="E31" s="102"/>
      <c r="F31" s="102"/>
      <c r="G31" s="102"/>
      <c r="H31" s="102"/>
      <c r="I31" s="103"/>
      <c r="J31" s="103"/>
      <c r="K31" s="103"/>
      <c r="L31" s="488"/>
      <c r="M31" s="97"/>
      <c r="S31" s="71"/>
      <c r="U31" s="71"/>
      <c r="V31" s="71"/>
      <c r="X31" s="299" t="s">
        <v>171</v>
      </c>
      <c r="Y31" s="300"/>
      <c r="Z31" s="300"/>
      <c r="AA31" s="310" t="e">
        <f>SUM(AA18:AA21,AA23:AA29)</f>
        <v>#N/A</v>
      </c>
      <c r="AB31" s="310" t="e">
        <f>SUM(AB18:AB21,AB23:AB29)</f>
        <v>#N/A</v>
      </c>
      <c r="AC31" s="311" t="e">
        <f>SUM(AC18:AC21,AC23:AC29)</f>
        <v>#N/A</v>
      </c>
    </row>
    <row r="32" spans="1:29" ht="21.95" customHeight="1" x14ac:dyDescent="0.2">
      <c r="A32" s="101" t="s">
        <v>148</v>
      </c>
      <c r="B32" s="102"/>
      <c r="C32" s="102"/>
      <c r="D32" s="102"/>
      <c r="E32" s="102"/>
      <c r="F32" s="102"/>
      <c r="G32" s="102"/>
      <c r="H32" s="102"/>
      <c r="I32" s="103"/>
      <c r="J32" s="103"/>
      <c r="K32" s="103"/>
      <c r="L32" s="488"/>
      <c r="M32" s="97"/>
      <c r="S32" s="71"/>
      <c r="U32" s="71"/>
      <c r="V32" s="71"/>
      <c r="X32" s="9" t="s">
        <v>502</v>
      </c>
      <c r="Y32" s="305"/>
      <c r="Z32" s="305"/>
      <c r="AA32" s="305"/>
      <c r="AB32" s="305"/>
      <c r="AC32" s="305"/>
    </row>
    <row r="33" spans="1:29" ht="21.95" customHeight="1" thickBot="1" x14ac:dyDescent="0.25">
      <c r="A33" s="101" t="s">
        <v>149</v>
      </c>
      <c r="B33" s="102"/>
      <c r="C33" s="102"/>
      <c r="D33" s="102"/>
      <c r="E33" s="102"/>
      <c r="F33" s="102"/>
      <c r="G33" s="102"/>
      <c r="H33" s="102"/>
      <c r="I33" s="103"/>
      <c r="J33" s="103"/>
      <c r="K33" s="103"/>
      <c r="L33" s="488"/>
      <c r="M33" s="97"/>
      <c r="S33" s="71"/>
      <c r="U33" s="71"/>
      <c r="V33" s="71"/>
      <c r="X33" s="410" t="s">
        <v>596</v>
      </c>
      <c r="Y33" s="305"/>
      <c r="Z33" s="305"/>
      <c r="AA33" s="305"/>
      <c r="AB33" s="305"/>
      <c r="AC33" s="305"/>
    </row>
    <row r="34" spans="1:29" ht="50.25" customHeight="1" x14ac:dyDescent="0.2">
      <c r="A34" s="104" t="s">
        <v>169</v>
      </c>
      <c r="B34" s="105"/>
      <c r="C34" s="105"/>
      <c r="D34" s="105"/>
      <c r="E34" s="105"/>
      <c r="F34" s="105"/>
      <c r="G34" s="105"/>
      <c r="H34" s="105"/>
      <c r="I34" s="106"/>
      <c r="J34" s="106"/>
      <c r="K34" s="106"/>
      <c r="L34" s="488"/>
      <c r="M34" s="97"/>
      <c r="S34" s="71"/>
      <c r="U34" s="71"/>
      <c r="V34" s="71"/>
      <c r="X34" s="27" t="s">
        <v>97</v>
      </c>
      <c r="Y34" s="28" t="s">
        <v>92</v>
      </c>
      <c r="Z34" s="28" t="s">
        <v>93</v>
      </c>
      <c r="AA34" s="377" t="s">
        <v>636</v>
      </c>
      <c r="AB34" s="377" t="s">
        <v>637</v>
      </c>
      <c r="AC34" s="378" t="s">
        <v>638</v>
      </c>
    </row>
    <row r="35" spans="1:29" ht="21.95" customHeight="1" x14ac:dyDescent="0.25">
      <c r="A35" s="107" t="s">
        <v>56</v>
      </c>
      <c r="B35" s="108"/>
      <c r="C35" s="108"/>
      <c r="D35" s="108"/>
      <c r="E35" s="108"/>
      <c r="F35" s="108"/>
      <c r="G35" s="108"/>
      <c r="H35" s="108"/>
      <c r="I35" s="109"/>
      <c r="J35" s="109"/>
      <c r="K35" s="109"/>
      <c r="L35" s="488"/>
      <c r="M35" s="97"/>
      <c r="S35" s="71"/>
      <c r="U35" s="71"/>
      <c r="V35" s="71"/>
      <c r="X35" s="295">
        <v>5</v>
      </c>
      <c r="Y35" s="296">
        <f>D5</f>
        <v>44287</v>
      </c>
      <c r="Z35" s="296">
        <f>DATE(YEAR(Y35)+5, MONTH(Y35), DAY(Y35)-1)</f>
        <v>46112</v>
      </c>
      <c r="AA35" s="297" t="e">
        <f>IF(S$3&gt;0,S$3,0)</f>
        <v>#N/A</v>
      </c>
      <c r="AB35" s="297" t="e">
        <f>IF(T$3&gt;0,T$3,0)</f>
        <v>#N/A</v>
      </c>
      <c r="AC35" s="298" t="e">
        <f t="shared" ref="AC35:AC49" si="15">AA35-AB35</f>
        <v>#N/A</v>
      </c>
    </row>
    <row r="36" spans="1:29" ht="21.95" customHeight="1" x14ac:dyDescent="0.2">
      <c r="A36" s="110" t="s">
        <v>150</v>
      </c>
      <c r="B36" s="111"/>
      <c r="C36" s="111"/>
      <c r="D36" s="111"/>
      <c r="E36" s="111"/>
      <c r="F36" s="111"/>
      <c r="G36" s="111"/>
      <c r="H36" s="111"/>
      <c r="I36" s="85"/>
      <c r="J36" s="85"/>
      <c r="K36" s="85"/>
      <c r="L36" s="488"/>
      <c r="M36" s="97"/>
      <c r="S36" s="71"/>
      <c r="U36" s="71"/>
      <c r="V36" s="71"/>
      <c r="X36" s="295">
        <v>10</v>
      </c>
      <c r="Y36" s="296">
        <f>DATE(YEAR(Z35),MONTH(Z35), DAY(Z35)+1)</f>
        <v>46113</v>
      </c>
      <c r="Z36" s="296">
        <f>DATE(YEAR(Y36)+5, MONTH(Y36), DAY(Y36)-1)</f>
        <v>47938</v>
      </c>
      <c r="AA36" s="297" t="e">
        <f>IF(S4&gt;0,S4-(IF(S$3&gt;0,S$3,0)),0)</f>
        <v>#N/A</v>
      </c>
      <c r="AB36" s="297" t="e">
        <f>IF(T4&gt;0,T4-(IF(T$3&gt;0,T$3,0)),0)</f>
        <v>#N/A</v>
      </c>
      <c r="AC36" s="298" t="e">
        <f t="shared" si="15"/>
        <v>#N/A</v>
      </c>
    </row>
    <row r="37" spans="1:29" ht="21.95" customHeight="1" x14ac:dyDescent="0.2">
      <c r="A37" s="110" t="s">
        <v>151</v>
      </c>
      <c r="B37" s="111"/>
      <c r="C37" s="111"/>
      <c r="D37" s="111"/>
      <c r="E37" s="111"/>
      <c r="F37" s="111"/>
      <c r="G37" s="111"/>
      <c r="H37" s="111"/>
      <c r="I37" s="85"/>
      <c r="J37" s="85"/>
      <c r="K37" s="85"/>
      <c r="X37" s="295">
        <v>15</v>
      </c>
      <c r="Y37" s="296">
        <f t="shared" ref="Y37:Y40" si="16">DATE(YEAR(Z36),MONTH(Z36), DAY(Z36)+1)</f>
        <v>47939</v>
      </c>
      <c r="Z37" s="296">
        <f>DATE(YEAR(Y37)+5,MONTH(Y37), DAY(Y37)-1)</f>
        <v>49765</v>
      </c>
      <c r="AA37" s="297" t="e">
        <f t="shared" ref="AA37:AB40" si="17">IF(S5&gt;0,S5-IF(S4&gt;0,S4,0),0)</f>
        <v>#N/A</v>
      </c>
      <c r="AB37" s="297" t="e">
        <f t="shared" si="17"/>
        <v>#N/A</v>
      </c>
      <c r="AC37" s="298" t="e">
        <f t="shared" si="15"/>
        <v>#N/A</v>
      </c>
    </row>
    <row r="38" spans="1:29" ht="21.95" customHeight="1" x14ac:dyDescent="0.25">
      <c r="A38" s="112" t="s">
        <v>152</v>
      </c>
      <c r="B38" s="113"/>
      <c r="C38" s="113"/>
      <c r="D38" s="113"/>
      <c r="E38" s="113"/>
      <c r="F38" s="113"/>
      <c r="G38" s="113"/>
      <c r="H38" s="113"/>
      <c r="I38" s="114"/>
      <c r="J38" s="114"/>
      <c r="K38" s="114"/>
      <c r="X38" s="295">
        <v>20</v>
      </c>
      <c r="Y38" s="296">
        <f t="shared" si="16"/>
        <v>49766</v>
      </c>
      <c r="Z38" s="296">
        <f>DATE(YEAR(Y38)+5,MONTH(Y38), DAY(Y38)-1)</f>
        <v>51591</v>
      </c>
      <c r="AA38" s="297" t="e">
        <f t="shared" si="17"/>
        <v>#N/A</v>
      </c>
      <c r="AB38" s="297" t="e">
        <f t="shared" si="17"/>
        <v>#N/A</v>
      </c>
      <c r="AC38" s="298" t="e">
        <f t="shared" si="15"/>
        <v>#N/A</v>
      </c>
    </row>
    <row r="39" spans="1:29" ht="21.95" customHeight="1" x14ac:dyDescent="0.2">
      <c r="E39" s="115"/>
      <c r="F39" s="115"/>
      <c r="G39" s="115"/>
      <c r="H39" s="115"/>
      <c r="X39" s="295">
        <v>25</v>
      </c>
      <c r="Y39" s="296">
        <f t="shared" si="16"/>
        <v>51592</v>
      </c>
      <c r="Z39" s="296">
        <f>DATE(YEAR(Y39)+5,MONTH(Y39), DAY(Y39)-1)</f>
        <v>53417</v>
      </c>
      <c r="AA39" s="297" t="e">
        <f t="shared" si="17"/>
        <v>#N/A</v>
      </c>
      <c r="AB39" s="297" t="e">
        <f t="shared" si="17"/>
        <v>#N/A</v>
      </c>
      <c r="AC39" s="298" t="e">
        <f t="shared" si="15"/>
        <v>#N/A</v>
      </c>
    </row>
    <row r="40" spans="1:29" ht="21.95" customHeight="1" x14ac:dyDescent="0.2">
      <c r="A40" s="594" t="s">
        <v>589</v>
      </c>
      <c r="B40" s="595"/>
      <c r="C40" s="595"/>
      <c r="D40" s="595"/>
      <c r="E40" s="596"/>
      <c r="F40" s="596"/>
      <c r="G40" s="596"/>
      <c r="H40" s="596"/>
      <c r="I40" s="596"/>
      <c r="J40" s="596"/>
      <c r="K40" s="597"/>
      <c r="X40" s="295">
        <v>30</v>
      </c>
      <c r="Y40" s="296">
        <f t="shared" si="16"/>
        <v>53418</v>
      </c>
      <c r="Z40" s="296">
        <f>DATE(YEAR(Y40)+5,MONTH(Y40), DAY(Y40)-1)</f>
        <v>55243</v>
      </c>
      <c r="AA40" s="297" t="e">
        <f t="shared" si="17"/>
        <v>#N/A</v>
      </c>
      <c r="AB40" s="297" t="e">
        <f t="shared" si="17"/>
        <v>#N/A</v>
      </c>
      <c r="AC40" s="298" t="e">
        <f t="shared" si="15"/>
        <v>#N/A</v>
      </c>
    </row>
    <row r="41" spans="1:29" ht="21.95" customHeight="1" thickBot="1" x14ac:dyDescent="0.25">
      <c r="A41" s="587"/>
      <c r="B41" s="583"/>
      <c r="C41" s="583"/>
      <c r="D41" s="583"/>
      <c r="E41" s="584"/>
      <c r="F41" s="584"/>
      <c r="G41" s="584"/>
      <c r="H41" s="584"/>
      <c r="I41" s="584"/>
      <c r="J41" s="584"/>
      <c r="K41" s="588"/>
      <c r="X41" s="642">
        <f>DATEDIF(Y35,Z41+IF(AND(MONTH(Z41)=2,DAY(Z41)=28),2,1),"y")</f>
        <v>35</v>
      </c>
      <c r="Y41" s="672">
        <f>DATE(YEAR(Z40),MONTH(Z40), DAY(Z40)+1)</f>
        <v>55244</v>
      </c>
      <c r="Z41" s="644">
        <f>IF(MONTH(Z40)&lt;=3,DATE(2056,MONTH(Z40),DAY(Z40)),DATE(2055,MONTH(Z40),DAY(Z40)))</f>
        <v>57070</v>
      </c>
      <c r="AA41" s="673" t="e">
        <f>IF(S9&gt;0,IF(X41-X40&gt;0,ROUND((X41-X40)/5*(S$9-IF(S8&gt;0,S$8,0)),0),0),0)</f>
        <v>#N/A</v>
      </c>
      <c r="AB41" s="673" t="e">
        <f>IF(T9&gt;0,IF(X41-X40&gt;0,ROUND((X41-X40)/5*(T$9-IF(T8&gt;0,T$8,0)),0),0),0)</f>
        <v>#N/A</v>
      </c>
      <c r="AC41" s="674" t="e">
        <f t="shared" si="15"/>
        <v>#N/A</v>
      </c>
    </row>
    <row r="42" spans="1:29" ht="21.95" customHeight="1" thickBot="1" x14ac:dyDescent="0.25">
      <c r="A42" s="589"/>
      <c r="B42" s="584"/>
      <c r="C42" s="584"/>
      <c r="D42" s="584"/>
      <c r="E42" s="584"/>
      <c r="F42" s="584"/>
      <c r="G42" s="584"/>
      <c r="H42" s="584"/>
      <c r="I42" s="584"/>
      <c r="J42" s="584"/>
      <c r="K42" s="588"/>
      <c r="X42" s="306" t="s">
        <v>247</v>
      </c>
      <c r="Y42" s="307"/>
      <c r="Z42" s="307"/>
      <c r="AA42" s="308" t="e">
        <f>SUM(AA35:AA41)</f>
        <v>#N/A</v>
      </c>
      <c r="AB42" s="308" t="e">
        <f>SUM(AB35:AB41)</f>
        <v>#N/A</v>
      </c>
      <c r="AC42" s="309" t="e">
        <f>SUM(AC35:AC41)</f>
        <v>#N/A</v>
      </c>
    </row>
    <row r="43" spans="1:29" ht="21.95" customHeight="1" x14ac:dyDescent="0.2">
      <c r="A43" s="589"/>
      <c r="B43" s="584"/>
      <c r="C43" s="585"/>
      <c r="D43" s="584"/>
      <c r="E43" s="584"/>
      <c r="F43" s="584"/>
      <c r="G43" s="584"/>
      <c r="H43" s="584"/>
      <c r="I43" s="584"/>
      <c r="J43" s="584"/>
      <c r="K43" s="588"/>
      <c r="X43" s="647">
        <v>40</v>
      </c>
      <c r="Y43" s="491">
        <f>DATE(YEAR(Z41),MONTH(Z41), DAY(Z41)+1)</f>
        <v>57071</v>
      </c>
      <c r="Z43" s="491">
        <f>DATE(YEAR(Y43)+(X43-X41),MONTH(Y43), DAY(Y43)-1)</f>
        <v>58896</v>
      </c>
      <c r="AA43" s="648" t="e">
        <f>ROUND((S$10-S$9)+(X43-X41-5)/5*(S$9-S$8),0)</f>
        <v>#N/A</v>
      </c>
      <c r="AB43" s="648" t="e">
        <f>ROUND((T$10-T$9)+(X43-X41-5)/5*(T$9-T$8),0)</f>
        <v>#N/A</v>
      </c>
      <c r="AC43" s="649" t="e">
        <f t="shared" si="15"/>
        <v>#N/A</v>
      </c>
    </row>
    <row r="44" spans="1:29" ht="21.95" customHeight="1" x14ac:dyDescent="0.2">
      <c r="A44" s="589"/>
      <c r="B44" s="584"/>
      <c r="C44" s="585"/>
      <c r="D44" s="584"/>
      <c r="E44" s="584"/>
      <c r="F44" s="584"/>
      <c r="G44" s="584"/>
      <c r="H44" s="584"/>
      <c r="I44" s="584"/>
      <c r="J44" s="584"/>
      <c r="K44" s="588"/>
      <c r="X44" s="490">
        <v>50</v>
      </c>
      <c r="Y44" s="491">
        <f t="shared" ref="Y44:Y49" si="18">DATE(YEAR(Z43),MONTH(Z43), DAY(Z43)+1)</f>
        <v>58897</v>
      </c>
      <c r="Z44" s="491">
        <f t="shared" ref="Z44:Z48" si="19">DATE(YEAR(Y44)+10,MONTH(Y44), DAY(Y44)-1)</f>
        <v>62548</v>
      </c>
      <c r="AA44" s="492" t="e">
        <f t="shared" ref="AA44:AB49" si="20">AA24</f>
        <v>#N/A</v>
      </c>
      <c r="AB44" s="492" t="e">
        <f t="shared" si="20"/>
        <v>#N/A</v>
      </c>
      <c r="AC44" s="493" t="e">
        <f t="shared" si="15"/>
        <v>#N/A</v>
      </c>
    </row>
    <row r="45" spans="1:29" ht="21.95" customHeight="1" x14ac:dyDescent="0.2">
      <c r="A45" s="589"/>
      <c r="B45" s="584"/>
      <c r="C45" s="586"/>
      <c r="D45" s="584"/>
      <c r="E45" s="584"/>
      <c r="F45" s="584"/>
      <c r="G45" s="584"/>
      <c r="H45" s="584"/>
      <c r="I45" s="584"/>
      <c r="J45" s="584"/>
      <c r="K45" s="588"/>
      <c r="X45" s="490">
        <v>60</v>
      </c>
      <c r="Y45" s="491">
        <f t="shared" si="18"/>
        <v>62549</v>
      </c>
      <c r="Z45" s="491">
        <f t="shared" si="19"/>
        <v>66201</v>
      </c>
      <c r="AA45" s="492" t="e">
        <f t="shared" si="20"/>
        <v>#N/A</v>
      </c>
      <c r="AB45" s="492" t="e">
        <f t="shared" si="20"/>
        <v>#N/A</v>
      </c>
      <c r="AC45" s="493" t="e">
        <f t="shared" si="15"/>
        <v>#N/A</v>
      </c>
    </row>
    <row r="46" spans="1:29" ht="21.95" customHeight="1" x14ac:dyDescent="0.2">
      <c r="A46" s="589"/>
      <c r="B46" s="584"/>
      <c r="C46" s="586"/>
      <c r="D46" s="584"/>
      <c r="E46" s="584"/>
      <c r="F46" s="584"/>
      <c r="G46" s="584"/>
      <c r="H46" s="584"/>
      <c r="I46" s="584"/>
      <c r="J46" s="584"/>
      <c r="K46" s="588"/>
      <c r="X46" s="490">
        <v>70</v>
      </c>
      <c r="Y46" s="491">
        <f t="shared" si="18"/>
        <v>66202</v>
      </c>
      <c r="Z46" s="491">
        <f t="shared" si="19"/>
        <v>69853</v>
      </c>
      <c r="AA46" s="492" t="e">
        <f t="shared" si="20"/>
        <v>#N/A</v>
      </c>
      <c r="AB46" s="492" t="e">
        <f t="shared" si="20"/>
        <v>#N/A</v>
      </c>
      <c r="AC46" s="493" t="e">
        <f t="shared" si="15"/>
        <v>#N/A</v>
      </c>
    </row>
    <row r="47" spans="1:29" ht="21.95" customHeight="1" x14ac:dyDescent="0.2">
      <c r="A47" s="589"/>
      <c r="B47" s="584"/>
      <c r="C47" s="586"/>
      <c r="D47" s="584"/>
      <c r="E47" s="584"/>
      <c r="F47" s="584"/>
      <c r="G47" s="584"/>
      <c r="H47" s="584"/>
      <c r="I47" s="584"/>
      <c r="J47" s="584"/>
      <c r="K47" s="588"/>
      <c r="X47" s="490">
        <v>80</v>
      </c>
      <c r="Y47" s="491">
        <f t="shared" si="18"/>
        <v>69854</v>
      </c>
      <c r="Z47" s="491">
        <f t="shared" si="19"/>
        <v>73505</v>
      </c>
      <c r="AA47" s="492" t="e">
        <f t="shared" si="20"/>
        <v>#N/A</v>
      </c>
      <c r="AB47" s="492" t="e">
        <f t="shared" si="20"/>
        <v>#N/A</v>
      </c>
      <c r="AC47" s="493" t="e">
        <f t="shared" si="15"/>
        <v>#N/A</v>
      </c>
    </row>
    <row r="48" spans="1:29" ht="21.95" customHeight="1" x14ac:dyDescent="0.2">
      <c r="A48" s="589"/>
      <c r="B48" s="584"/>
      <c r="C48" s="586"/>
      <c r="D48" s="584"/>
      <c r="E48" s="584"/>
      <c r="F48" s="584"/>
      <c r="G48" s="584"/>
      <c r="H48" s="584"/>
      <c r="I48" s="584"/>
      <c r="J48" s="584"/>
      <c r="K48" s="588"/>
      <c r="X48" s="494">
        <v>90</v>
      </c>
      <c r="Y48" s="491">
        <f t="shared" si="18"/>
        <v>73506</v>
      </c>
      <c r="Z48" s="491">
        <f t="shared" si="19"/>
        <v>77157</v>
      </c>
      <c r="AA48" s="492" t="e">
        <f t="shared" si="20"/>
        <v>#N/A</v>
      </c>
      <c r="AB48" s="492" t="e">
        <f t="shared" si="20"/>
        <v>#N/A</v>
      </c>
      <c r="AC48" s="493" t="e">
        <f t="shared" si="15"/>
        <v>#N/A</v>
      </c>
    </row>
    <row r="49" spans="1:29" ht="21.95" customHeight="1" thickBot="1" x14ac:dyDescent="0.25">
      <c r="A49" s="589"/>
      <c r="B49" s="584"/>
      <c r="C49" s="586"/>
      <c r="D49" s="584"/>
      <c r="E49" s="584"/>
      <c r="F49" s="584"/>
      <c r="G49" s="584"/>
      <c r="H49" s="584"/>
      <c r="I49" s="584"/>
      <c r="J49" s="584"/>
      <c r="K49" s="588"/>
      <c r="X49" s="496">
        <v>100</v>
      </c>
      <c r="Y49" s="497">
        <f t="shared" si="18"/>
        <v>77158</v>
      </c>
      <c r="Z49" s="497">
        <f>DATE(YEAR(Y49)+10,MONTH(Y49), DAY(Y49)-1)</f>
        <v>80810</v>
      </c>
      <c r="AA49" s="492" t="e">
        <f t="shared" si="20"/>
        <v>#N/A</v>
      </c>
      <c r="AB49" s="492" t="e">
        <f t="shared" si="20"/>
        <v>#N/A</v>
      </c>
      <c r="AC49" s="499" t="e">
        <f t="shared" si="15"/>
        <v>#N/A</v>
      </c>
    </row>
    <row r="50" spans="1:29" ht="21.95" customHeight="1" thickBot="1" x14ac:dyDescent="0.25">
      <c r="A50" s="589"/>
      <c r="B50" s="584"/>
      <c r="C50" s="586"/>
      <c r="D50" s="584"/>
      <c r="E50" s="584"/>
      <c r="F50" s="584"/>
      <c r="G50" s="584"/>
      <c r="H50" s="584"/>
      <c r="I50" s="584"/>
      <c r="J50" s="584"/>
      <c r="K50" s="588"/>
      <c r="X50" s="710" t="s">
        <v>627</v>
      </c>
      <c r="Y50" s="711"/>
      <c r="Z50" s="712"/>
      <c r="AA50" s="577" t="e">
        <f>SUM(AA43:AA49)</f>
        <v>#N/A</v>
      </c>
      <c r="AB50" s="577" t="e">
        <f t="shared" ref="AB50:AC50" si="21">SUM(AB43:AB49)</f>
        <v>#N/A</v>
      </c>
      <c r="AC50" s="577" t="e">
        <f t="shared" si="21"/>
        <v>#N/A</v>
      </c>
    </row>
    <row r="51" spans="1:29" ht="21.95" customHeight="1" thickBot="1" x14ac:dyDescent="0.25">
      <c r="A51" s="590"/>
      <c r="B51" s="591"/>
      <c r="C51" s="592"/>
      <c r="D51" s="591"/>
      <c r="E51" s="591"/>
      <c r="F51" s="591"/>
      <c r="G51" s="591"/>
      <c r="H51" s="591"/>
      <c r="I51" s="591"/>
      <c r="J51" s="591"/>
      <c r="K51" s="593"/>
      <c r="X51" s="299" t="s">
        <v>171</v>
      </c>
      <c r="Y51" s="300"/>
      <c r="Z51" s="300"/>
      <c r="AA51" s="310" t="e">
        <f>SUM(AA35:AA41,AA43:AA49)</f>
        <v>#N/A</v>
      </c>
      <c r="AB51" s="310" t="e">
        <f t="shared" ref="AB51:AC51" si="22">SUM(AB35:AB41,AB43:AB49)</f>
        <v>#N/A</v>
      </c>
      <c r="AC51" s="311" t="e">
        <f t="shared" si="22"/>
        <v>#N/A</v>
      </c>
    </row>
    <row r="52" spans="1:29" x14ac:dyDescent="0.2">
      <c r="A52" s="97"/>
      <c r="B52" s="97"/>
      <c r="C52" s="116"/>
      <c r="D52" s="97"/>
      <c r="X52" s="9" t="s">
        <v>502</v>
      </c>
      <c r="Y52"/>
      <c r="Z52"/>
      <c r="AA52"/>
      <c r="AB52"/>
      <c r="AC52"/>
    </row>
    <row r="53" spans="1:29" x14ac:dyDescent="0.2">
      <c r="A53" s="97"/>
      <c r="B53" s="97"/>
      <c r="C53" s="116"/>
      <c r="D53" s="97"/>
    </row>
    <row r="54" spans="1:29" x14ac:dyDescent="0.2">
      <c r="A54" s="97"/>
      <c r="B54" s="97"/>
      <c r="C54" s="116"/>
      <c r="D54" s="97"/>
    </row>
    <row r="55" spans="1:29" x14ac:dyDescent="0.2">
      <c r="A55" s="97"/>
      <c r="B55" s="97"/>
      <c r="C55" s="116"/>
      <c r="D55" s="97"/>
    </row>
    <row r="56" spans="1:29" x14ac:dyDescent="0.2">
      <c r="A56" s="97"/>
      <c r="B56" s="97"/>
      <c r="C56" s="116"/>
      <c r="D56" s="97"/>
    </row>
  </sheetData>
  <sheetProtection password="C395" sheet="1" objects="1" scenarios="1"/>
  <protectedRanges>
    <protectedRange sqref="B6:B8 D2:D5" name="Range1"/>
  </protectedRanges>
  <mergeCells count="7">
    <mergeCell ref="A8:C8"/>
    <mergeCell ref="A7:C7"/>
    <mergeCell ref="X50:Z50"/>
    <mergeCell ref="M1:O1"/>
    <mergeCell ref="F23:G23"/>
    <mergeCell ref="H19:I19"/>
    <mergeCell ref="X30:Z30"/>
  </mergeCells>
  <conditionalFormatting sqref="X3:AC13">
    <cfRule type="expression" dxfId="5" priority="5">
      <formula>AND($D$7="NO", $D$6="England")</formula>
    </cfRule>
    <cfRule type="expression" dxfId="4" priority="6">
      <formula>OR($D$6="Wales", $D$6="Scotland", $D$6="Northern Ireland")</formula>
    </cfRule>
  </conditionalFormatting>
  <conditionalFormatting sqref="X18:AC20 Y21:AC21">
    <cfRule type="expression" dxfId="3" priority="4">
      <formula>AND($D$6="England", $D$7="Yes",$D$8="10-Yearly")</formula>
    </cfRule>
  </conditionalFormatting>
  <conditionalFormatting sqref="X23:AC29">
    <cfRule type="expression" dxfId="2" priority="3">
      <formula>AND($D$6="England", $D$7="Yes",$D$8="10-Yearly")</formula>
    </cfRule>
  </conditionalFormatting>
  <conditionalFormatting sqref="X35:AC40 Y41:AC41">
    <cfRule type="expression" dxfId="1" priority="2">
      <formula>AND($D$6="England", $D$7="Yes",$D$8="5-Yearly")</formula>
    </cfRule>
  </conditionalFormatting>
  <conditionalFormatting sqref="X43:AC49">
    <cfRule type="expression" dxfId="0" priority="1">
      <formula>AND($D$6="England", $D$7="Yes",$D$8="5-Yearly")</formula>
    </cfRule>
  </conditionalFormatting>
  <dataValidations xWindow="678" yWindow="420" count="2">
    <dataValidation type="list" allowBlank="1" showInputMessage="1" showErrorMessage="1" promptTitle="Guarantee" prompt="See https://www.gov.uk/guidance/woodland-carbon-guarantee" sqref="D7">
      <formula1>"Please select, Yes, No, N/A"</formula1>
    </dataValidation>
    <dataValidation type="list" allowBlank="1" showInputMessage="1" showErrorMessage="1" promptTitle="Verification frequency" prompt="5-yearly verifications are only cost-effective for very large projects" sqref="D8">
      <formula1>"Please select, 10-Yearly, 5-Yearly, N/A"</formula1>
    </dataValidation>
  </dataValidations>
  <pageMargins left="0.70866141732283472" right="0.70866141732283472" top="0.74803149606299213" bottom="0.74803149606299213" header="0.31496062992125984" footer="0.31496062992125984"/>
  <pageSetup paperSize="8" scale="62" orientation="landscape" r:id="rId1"/>
  <drawing r:id="rId2"/>
  <extLst>
    <ext xmlns:x14="http://schemas.microsoft.com/office/spreadsheetml/2009/9/main" uri="{CCE6A557-97BC-4b89-ADB6-D9C93CAAB3DF}">
      <x14:dataValidations xmlns:xm="http://schemas.microsoft.com/office/excel/2006/main" xWindow="678" yWindow="420" count="6">
        <x14:dataValidation type="list" allowBlank="1" showInputMessage="1" showErrorMessage="1" promptTitle="Site Preparation" prompt="Please select site disturbance/ ground prep category">
          <x14:formula1>
            <xm:f>ValidationLists!$G$4:$G$9</xm:f>
          </x14:formula1>
          <xm:sqref>D21</xm:sqref>
        </x14:dataValidation>
        <x14:dataValidation type="list" allowBlank="1" showInputMessage="1" showErrorMessage="1">
          <x14:formula1>
            <xm:f>ValidationLists!$D$5:$D$8</xm:f>
          </x14:formula1>
          <xm:sqref>D20</xm:sqref>
        </x14:dataValidation>
        <x14:dataValidation type="list" allowBlank="1" showInputMessage="1" showErrorMessage="1">
          <x14:formula1>
            <xm:f>ValidationLists!$C$5:$C$7</xm:f>
          </x14:formula1>
          <xm:sqref>D19</xm:sqref>
        </x14:dataValidation>
        <x14:dataValidation type="list" allowBlank="1" showInputMessage="1" showErrorMessage="1" promptTitle="Country" prompt="Please indicate where project is located">
          <x14:formula1>
            <xm:f>ValidationLists!$E$5:$E$9</xm:f>
          </x14:formula1>
          <xm:sqref>D6</xm:sqref>
        </x14:dataValidation>
        <x14:dataValidation type="list" allowBlank="1" showInputMessage="1" showErrorMessage="1" promptTitle="Actual Species" prompt="Please select species planted">
          <x14:formula1>
            <xm:f>'Species Lookup'!$A$2:$A$135</xm:f>
          </x14:formula1>
          <xm:sqref>G3:G18</xm:sqref>
        </x14:dataValidation>
        <x14:dataValidation type="list" allowBlank="1" showInputMessage="1" showErrorMessage="1" promptTitle="Enter Management Regime" prompt="No_thin or Thinned">
          <x14:formula1>
            <xm:f>ValidationLists!$B$14:$B$16</xm:f>
          </x14:formula1>
          <xm:sqref>I3:I18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39"/>
  <sheetViews>
    <sheetView workbookViewId="0">
      <selection activeCell="H30" sqref="H30"/>
    </sheetView>
  </sheetViews>
  <sheetFormatPr defaultRowHeight="12.75" x14ac:dyDescent="0.2"/>
  <cols>
    <col min="2" max="2" width="15.25" customWidth="1"/>
    <col min="3" max="3" width="14.875" customWidth="1"/>
    <col min="4" max="4" width="16.75" customWidth="1"/>
    <col min="5" max="5" width="11.375" customWidth="1"/>
    <col min="6" max="6" width="10" customWidth="1"/>
    <col min="7" max="7" width="9.875" customWidth="1"/>
  </cols>
  <sheetData>
    <row r="1" spans="1:9" x14ac:dyDescent="0.2">
      <c r="A1" s="9" t="s">
        <v>155</v>
      </c>
    </row>
    <row r="2" spans="1:9" x14ac:dyDescent="0.2">
      <c r="A2" s="9"/>
    </row>
    <row r="3" spans="1:9" x14ac:dyDescent="0.2">
      <c r="A3" s="9" t="s">
        <v>156</v>
      </c>
      <c r="F3" s="69" t="s">
        <v>157</v>
      </c>
      <c r="G3" s="70"/>
      <c r="H3" s="70"/>
      <c r="I3" s="70"/>
    </row>
    <row r="4" spans="1:9" x14ac:dyDescent="0.2">
      <c r="A4" s="9"/>
      <c r="F4" s="55"/>
    </row>
    <row r="5" spans="1:9" x14ac:dyDescent="0.2">
      <c r="A5" s="9" t="s">
        <v>161</v>
      </c>
    </row>
    <row r="6" spans="1:9" ht="13.5" thickBot="1" x14ac:dyDescent="0.25">
      <c r="A6" s="9"/>
    </row>
    <row r="7" spans="1:9" ht="38.25" x14ac:dyDescent="0.2">
      <c r="B7" s="54" t="s">
        <v>97</v>
      </c>
      <c r="C7" s="41" t="s">
        <v>92</v>
      </c>
      <c r="D7" s="41" t="s">
        <v>93</v>
      </c>
      <c r="E7" s="41" t="s">
        <v>96</v>
      </c>
      <c r="F7" s="41" t="s">
        <v>94</v>
      </c>
      <c r="G7" s="59" t="s">
        <v>95</v>
      </c>
      <c r="H7" s="56"/>
      <c r="I7" s="57"/>
    </row>
    <row r="8" spans="1:9" ht="20.100000000000001" customHeight="1" x14ac:dyDescent="0.2">
      <c r="B8" s="42">
        <v>5</v>
      </c>
      <c r="C8" s="208"/>
      <c r="D8" s="208"/>
      <c r="E8" s="209"/>
      <c r="F8" s="209"/>
      <c r="G8" s="210"/>
      <c r="H8" s="58"/>
      <c r="I8" s="48"/>
    </row>
    <row r="9" spans="1:9" ht="20.100000000000001" customHeight="1" x14ac:dyDescent="0.2">
      <c r="B9" s="42">
        <v>15</v>
      </c>
      <c r="C9" s="208"/>
      <c r="D9" s="208"/>
      <c r="E9" s="209"/>
      <c r="F9" s="209"/>
      <c r="G9" s="210"/>
      <c r="H9" s="58"/>
      <c r="I9" s="48"/>
    </row>
    <row r="10" spans="1:9" ht="20.100000000000001" customHeight="1" x14ac:dyDescent="0.2">
      <c r="B10" s="42">
        <v>25</v>
      </c>
      <c r="C10" s="208"/>
      <c r="D10" s="208"/>
      <c r="E10" s="209"/>
      <c r="F10" s="209"/>
      <c r="G10" s="210"/>
      <c r="H10" s="58"/>
      <c r="I10" s="48"/>
    </row>
    <row r="11" spans="1:9" ht="20.100000000000001" customHeight="1" x14ac:dyDescent="0.2">
      <c r="B11" s="42">
        <v>35</v>
      </c>
      <c r="C11" s="208"/>
      <c r="D11" s="208"/>
      <c r="E11" s="209"/>
      <c r="F11" s="209"/>
      <c r="G11" s="210"/>
      <c r="H11" s="58"/>
      <c r="I11" s="48"/>
    </row>
    <row r="12" spans="1:9" ht="20.100000000000001" customHeight="1" x14ac:dyDescent="0.2">
      <c r="B12" s="42">
        <v>45</v>
      </c>
      <c r="C12" s="208"/>
      <c r="D12" s="208"/>
      <c r="E12" s="211"/>
      <c r="F12" s="211"/>
      <c r="G12" s="210"/>
      <c r="H12" s="58"/>
      <c r="I12" s="48"/>
    </row>
    <row r="13" spans="1:9" ht="20.100000000000001" customHeight="1" x14ac:dyDescent="0.2">
      <c r="B13" s="42">
        <v>55</v>
      </c>
      <c r="C13" s="208"/>
      <c r="D13" s="208"/>
      <c r="E13" s="209"/>
      <c r="F13" s="209"/>
      <c r="G13" s="210"/>
      <c r="H13" s="58"/>
      <c r="I13" s="48"/>
    </row>
    <row r="14" spans="1:9" ht="20.100000000000001" customHeight="1" x14ac:dyDescent="0.2">
      <c r="B14" s="42">
        <v>65</v>
      </c>
      <c r="C14" s="208"/>
      <c r="D14" s="208"/>
      <c r="E14" s="209"/>
      <c r="F14" s="209"/>
      <c r="G14" s="210"/>
      <c r="H14" s="58"/>
      <c r="I14" s="48"/>
    </row>
    <row r="15" spans="1:9" ht="20.100000000000001" customHeight="1" x14ac:dyDescent="0.2">
      <c r="B15" s="42">
        <v>75</v>
      </c>
      <c r="C15" s="208"/>
      <c r="D15" s="208"/>
      <c r="E15" s="209"/>
      <c r="F15" s="209"/>
      <c r="G15" s="210"/>
      <c r="H15" s="58"/>
      <c r="I15" s="48"/>
    </row>
    <row r="16" spans="1:9" ht="20.100000000000001" customHeight="1" x14ac:dyDescent="0.2">
      <c r="B16" s="42">
        <v>85</v>
      </c>
      <c r="C16" s="208"/>
      <c r="D16" s="208"/>
      <c r="E16" s="209"/>
      <c r="F16" s="209"/>
      <c r="G16" s="210"/>
      <c r="H16" s="58"/>
      <c r="I16" s="48"/>
    </row>
    <row r="17" spans="1:9" ht="20.100000000000001" customHeight="1" x14ac:dyDescent="0.2">
      <c r="B17" s="45">
        <v>95</v>
      </c>
      <c r="C17" s="208"/>
      <c r="D17" s="208"/>
      <c r="E17" s="212"/>
      <c r="F17" s="212"/>
      <c r="G17" s="210"/>
      <c r="H17" s="58"/>
      <c r="I17" s="48"/>
    </row>
    <row r="18" spans="1:9" ht="20.100000000000001" customHeight="1" thickBot="1" x14ac:dyDescent="0.25">
      <c r="B18" s="45">
        <v>100</v>
      </c>
      <c r="C18" s="213"/>
      <c r="D18" s="213"/>
      <c r="E18" s="212"/>
      <c r="F18" s="212"/>
      <c r="G18" s="214"/>
      <c r="H18" s="58"/>
      <c r="I18" s="48"/>
    </row>
    <row r="19" spans="1:9" ht="20.100000000000001" customHeight="1" thickBot="1" x14ac:dyDescent="0.25">
      <c r="B19" s="63" t="s">
        <v>158</v>
      </c>
      <c r="C19" s="64"/>
      <c r="D19" s="64"/>
      <c r="E19" s="64">
        <f>SUM(E8:E18)</f>
        <v>0</v>
      </c>
      <c r="F19" s="64">
        <f>SUM(F8:F18)</f>
        <v>0</v>
      </c>
      <c r="G19" s="65">
        <f>SUM(G8:G18)</f>
        <v>0</v>
      </c>
      <c r="H19" s="58"/>
      <c r="I19" s="48"/>
    </row>
    <row r="20" spans="1:9" x14ac:dyDescent="0.2">
      <c r="B20" s="60"/>
      <c r="C20" s="60"/>
      <c r="D20" s="61"/>
      <c r="E20" s="62"/>
      <c r="F20" s="62"/>
      <c r="G20" s="62"/>
      <c r="H20" s="48"/>
      <c r="I20" s="48"/>
    </row>
    <row r="21" spans="1:9" x14ac:dyDescent="0.2">
      <c r="A21" s="9" t="s">
        <v>616</v>
      </c>
    </row>
    <row r="22" spans="1:9" ht="13.5" thickBot="1" x14ac:dyDescent="0.25"/>
    <row r="23" spans="1:9" ht="20.100000000000001" customHeight="1" x14ac:dyDescent="0.2">
      <c r="B23" s="504" t="s">
        <v>617</v>
      </c>
      <c r="C23" s="505" t="s">
        <v>618</v>
      </c>
      <c r="D23" s="505" t="s">
        <v>619</v>
      </c>
      <c r="E23" s="506" t="s">
        <v>620</v>
      </c>
    </row>
    <row r="24" spans="1:9" ht="20.100000000000001" customHeight="1" x14ac:dyDescent="0.2">
      <c r="B24" s="507" t="s">
        <v>600</v>
      </c>
      <c r="C24" s="508">
        <v>0</v>
      </c>
      <c r="D24" s="508">
        <v>0</v>
      </c>
      <c r="E24" s="511">
        <f>SUM(C24:D24)</f>
        <v>0</v>
      </c>
    </row>
    <row r="25" spans="1:9" ht="20.100000000000001" customHeight="1" x14ac:dyDescent="0.2">
      <c r="B25" s="507" t="s">
        <v>601</v>
      </c>
      <c r="C25" s="508">
        <v>0</v>
      </c>
      <c r="D25" s="508">
        <v>0</v>
      </c>
      <c r="E25" s="511">
        <f t="shared" ref="E25:E38" si="0">SUM(C25:D25)</f>
        <v>0</v>
      </c>
    </row>
    <row r="26" spans="1:9" ht="20.100000000000001" customHeight="1" x14ac:dyDescent="0.2">
      <c r="B26" s="507" t="s">
        <v>602</v>
      </c>
      <c r="C26" s="508">
        <v>0</v>
      </c>
      <c r="D26" s="508">
        <v>0</v>
      </c>
      <c r="E26" s="511">
        <f t="shared" si="0"/>
        <v>0</v>
      </c>
    </row>
    <row r="27" spans="1:9" ht="20.100000000000001" customHeight="1" x14ac:dyDescent="0.2">
      <c r="B27" s="507" t="s">
        <v>603</v>
      </c>
      <c r="C27" s="508">
        <v>0</v>
      </c>
      <c r="D27" s="508">
        <v>0</v>
      </c>
      <c r="E27" s="511">
        <f t="shared" si="0"/>
        <v>0</v>
      </c>
    </row>
    <row r="28" spans="1:9" ht="20.100000000000001" customHeight="1" x14ac:dyDescent="0.2">
      <c r="B28" s="507" t="s">
        <v>604</v>
      </c>
      <c r="C28" s="508">
        <v>0</v>
      </c>
      <c r="D28" s="508">
        <v>0</v>
      </c>
      <c r="E28" s="511">
        <f t="shared" si="0"/>
        <v>0</v>
      </c>
    </row>
    <row r="29" spans="1:9" ht="20.100000000000001" customHeight="1" x14ac:dyDescent="0.2">
      <c r="B29" s="507" t="s">
        <v>605</v>
      </c>
      <c r="C29" s="508">
        <v>0</v>
      </c>
      <c r="D29" s="508">
        <v>0</v>
      </c>
      <c r="E29" s="511">
        <f t="shared" si="0"/>
        <v>0</v>
      </c>
    </row>
    <row r="30" spans="1:9" ht="20.100000000000001" customHeight="1" x14ac:dyDescent="0.2">
      <c r="B30" s="507" t="s">
        <v>606</v>
      </c>
      <c r="C30" s="508">
        <v>0</v>
      </c>
      <c r="D30" s="508">
        <v>0</v>
      </c>
      <c r="E30" s="511">
        <f t="shared" si="0"/>
        <v>0</v>
      </c>
    </row>
    <row r="31" spans="1:9" ht="20.100000000000001" customHeight="1" x14ac:dyDescent="0.2">
      <c r="B31" s="507" t="s">
        <v>607</v>
      </c>
      <c r="C31" s="508">
        <v>0</v>
      </c>
      <c r="D31" s="508">
        <v>0</v>
      </c>
      <c r="E31" s="511">
        <f t="shared" si="0"/>
        <v>0</v>
      </c>
    </row>
    <row r="32" spans="1:9" ht="20.100000000000001" customHeight="1" x14ac:dyDescent="0.2">
      <c r="B32" s="507" t="s">
        <v>608</v>
      </c>
      <c r="C32" s="508">
        <v>0</v>
      </c>
      <c r="D32" s="508">
        <v>0</v>
      </c>
      <c r="E32" s="511">
        <f t="shared" si="0"/>
        <v>0</v>
      </c>
    </row>
    <row r="33" spans="2:5" ht="20.100000000000001" customHeight="1" x14ac:dyDescent="0.2">
      <c r="B33" s="507" t="s">
        <v>609</v>
      </c>
      <c r="C33" s="508">
        <v>0</v>
      </c>
      <c r="D33" s="508">
        <v>0</v>
      </c>
      <c r="E33" s="511">
        <f t="shared" si="0"/>
        <v>0</v>
      </c>
    </row>
    <row r="34" spans="2:5" ht="20.100000000000001" customHeight="1" x14ac:dyDescent="0.2">
      <c r="B34" s="507" t="s">
        <v>610</v>
      </c>
      <c r="C34" s="508">
        <v>0</v>
      </c>
      <c r="D34" s="508">
        <v>0</v>
      </c>
      <c r="E34" s="511">
        <f t="shared" si="0"/>
        <v>0</v>
      </c>
    </row>
    <row r="35" spans="2:5" ht="20.100000000000001" customHeight="1" x14ac:dyDescent="0.2">
      <c r="B35" s="507" t="s">
        <v>611</v>
      </c>
      <c r="C35" s="508">
        <v>0</v>
      </c>
      <c r="D35" s="508">
        <v>0</v>
      </c>
      <c r="E35" s="511">
        <f t="shared" si="0"/>
        <v>0</v>
      </c>
    </row>
    <row r="36" spans="2:5" ht="20.100000000000001" customHeight="1" x14ac:dyDescent="0.2">
      <c r="B36" s="507" t="s">
        <v>612</v>
      </c>
      <c r="C36" s="508">
        <v>0</v>
      </c>
      <c r="D36" s="508">
        <v>0</v>
      </c>
      <c r="E36" s="511">
        <f t="shared" si="0"/>
        <v>0</v>
      </c>
    </row>
    <row r="37" spans="2:5" ht="20.100000000000001" customHeight="1" x14ac:dyDescent="0.2">
      <c r="B37" s="507" t="s">
        <v>613</v>
      </c>
      <c r="C37" s="508">
        <v>0</v>
      </c>
      <c r="D37" s="508">
        <v>0</v>
      </c>
      <c r="E37" s="511">
        <f t="shared" si="0"/>
        <v>0</v>
      </c>
    </row>
    <row r="38" spans="2:5" ht="20.100000000000001" customHeight="1" thickBot="1" x14ac:dyDescent="0.25">
      <c r="B38" s="509" t="s">
        <v>614</v>
      </c>
      <c r="C38" s="508">
        <v>0</v>
      </c>
      <c r="D38" s="508">
        <v>0</v>
      </c>
      <c r="E38" s="511">
        <f t="shared" si="0"/>
        <v>0</v>
      </c>
    </row>
    <row r="39" spans="2:5" ht="20.100000000000001" customHeight="1" thickBot="1" x14ac:dyDescent="0.25">
      <c r="B39" s="502" t="s">
        <v>615</v>
      </c>
      <c r="C39" s="510">
        <f t="shared" ref="C39:D39" si="1">SUM(C24:C38)</f>
        <v>0</v>
      </c>
      <c r="D39" s="510">
        <f t="shared" si="1"/>
        <v>0</v>
      </c>
      <c r="E39" s="503">
        <f>SUM(E24:E38)</f>
        <v>0</v>
      </c>
    </row>
  </sheetData>
  <pageMargins left="0.70866141732283472" right="0.70866141732283472" top="0.74803149606299213" bottom="0.74803149606299213" header="0.31496062992125984" footer="0.31496062992125984"/>
  <pageSetup paperSize="9" scale="8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13441"/>
  <sheetViews>
    <sheetView workbookViewId="0">
      <pane xSplit="6" ySplit="1" topLeftCell="G2" activePane="bottomRight" state="frozen"/>
      <selection pane="topRight" activeCell="F1" sqref="F1"/>
      <selection pane="bottomLeft" activeCell="A2" sqref="A2"/>
      <selection pane="bottomRight" activeCell="B1" sqref="B1"/>
    </sheetView>
  </sheetViews>
  <sheetFormatPr defaultRowHeight="12.75" x14ac:dyDescent="0.2"/>
  <cols>
    <col min="1" max="1" width="18" style="231" hidden="1" customWidth="1"/>
    <col min="2" max="2" width="12.125" style="223" bestFit="1" customWidth="1"/>
    <col min="3" max="3" width="12.25" style="224" bestFit="1" customWidth="1"/>
    <col min="4" max="4" width="10" style="223" bestFit="1" customWidth="1"/>
    <col min="5" max="5" width="17" style="223" bestFit="1" customWidth="1"/>
    <col min="6" max="6" width="11" style="225" bestFit="1" customWidth="1"/>
    <col min="7" max="7" width="9.125" style="226" bestFit="1" customWidth="1"/>
    <col min="8" max="8" width="12.125" style="226" bestFit="1" customWidth="1"/>
    <col min="9" max="9" width="11" style="226" bestFit="1" customWidth="1"/>
    <col min="10" max="10" width="12.125" style="237" bestFit="1" customWidth="1"/>
    <col min="11" max="11" width="11.875" style="237" customWidth="1"/>
    <col min="12" max="12" width="11.875" style="228" bestFit="1" customWidth="1"/>
    <col min="13" max="13" width="11.875" style="229" bestFit="1" customWidth="1"/>
    <col min="14" max="14" width="15" style="230" customWidth="1"/>
    <col min="15" max="16384" width="9" style="231"/>
  </cols>
  <sheetData>
    <row r="1" spans="1:14" s="222" customFormat="1" ht="51" customHeight="1" x14ac:dyDescent="0.2">
      <c r="B1" s="215" t="s">
        <v>188</v>
      </c>
      <c r="C1" s="216" t="s">
        <v>14</v>
      </c>
      <c r="D1" s="215" t="s">
        <v>189</v>
      </c>
      <c r="E1" s="215" t="s">
        <v>190</v>
      </c>
      <c r="F1" s="215" t="s">
        <v>15</v>
      </c>
      <c r="G1" s="217" t="s">
        <v>191</v>
      </c>
      <c r="H1" s="217" t="s">
        <v>192</v>
      </c>
      <c r="I1" s="217" t="s">
        <v>664</v>
      </c>
      <c r="J1" s="218" t="s">
        <v>193</v>
      </c>
      <c r="K1" s="218" t="s">
        <v>194</v>
      </c>
      <c r="L1" s="219" t="s">
        <v>195</v>
      </c>
      <c r="M1" s="220" t="s">
        <v>196</v>
      </c>
      <c r="N1" s="221" t="s">
        <v>197</v>
      </c>
    </row>
    <row r="2" spans="1:14" s="222" customFormat="1" ht="12.75" customHeight="1" x14ac:dyDescent="0.2">
      <c r="A2" s="231" t="str">
        <f t="shared" ref="A2:A65" si="0">CONCATENATE(LEFT(B2,2),TEXT(C2,"0.0"),TEXT(D2,"00"),E2,TEXT(LEFT(F2,3),"000"))</f>
        <v>BE1.202NO_thin000</v>
      </c>
      <c r="B2" s="223" t="s">
        <v>198</v>
      </c>
      <c r="C2" s="224">
        <v>1.2</v>
      </c>
      <c r="D2" s="223">
        <v>2</v>
      </c>
      <c r="E2" s="223" t="s">
        <v>199</v>
      </c>
      <c r="F2" s="225" t="s">
        <v>0</v>
      </c>
      <c r="G2" s="632"/>
      <c r="H2" s="632"/>
      <c r="I2" s="632"/>
      <c r="J2" s="633"/>
      <c r="K2" s="633"/>
      <c r="L2" s="634"/>
      <c r="M2" s="636">
        <v>0.89</v>
      </c>
      <c r="N2" s="635"/>
    </row>
    <row r="3" spans="1:14" s="222" customFormat="1" ht="12.75" customHeight="1" x14ac:dyDescent="0.2">
      <c r="A3" s="231" t="str">
        <f t="shared" si="0"/>
        <v>BE1.202NO_thin005</v>
      </c>
      <c r="B3" s="223" t="s">
        <v>198</v>
      </c>
      <c r="C3" s="224">
        <v>1.2</v>
      </c>
      <c r="D3" s="223">
        <v>2</v>
      </c>
      <c r="E3" s="223" t="s">
        <v>199</v>
      </c>
      <c r="F3" s="225" t="s">
        <v>1</v>
      </c>
      <c r="G3" s="632"/>
      <c r="H3" s="632"/>
      <c r="I3" s="632"/>
      <c r="J3" s="633"/>
      <c r="K3" s="633"/>
      <c r="L3" s="634"/>
      <c r="M3" s="636">
        <v>2.2650000000000001</v>
      </c>
      <c r="N3" s="635"/>
    </row>
    <row r="4" spans="1:14" s="222" customFormat="1" ht="12.75" customHeight="1" x14ac:dyDescent="0.2">
      <c r="A4" s="231" t="str">
        <f t="shared" si="0"/>
        <v>BE1.202NO_thin010</v>
      </c>
      <c r="B4" s="223" t="s">
        <v>198</v>
      </c>
      <c r="C4" s="224">
        <v>1.2</v>
      </c>
      <c r="D4" s="223">
        <v>2</v>
      </c>
      <c r="E4" s="223" t="s">
        <v>199</v>
      </c>
      <c r="F4" s="225" t="s">
        <v>2</v>
      </c>
      <c r="G4" s="632"/>
      <c r="H4" s="632"/>
      <c r="I4" s="632"/>
      <c r="J4" s="633"/>
      <c r="K4" s="633"/>
      <c r="L4" s="634"/>
      <c r="M4" s="636">
        <v>4.63</v>
      </c>
      <c r="N4" s="635"/>
    </row>
    <row r="5" spans="1:14" s="222" customFormat="1" ht="12.75" customHeight="1" x14ac:dyDescent="0.2">
      <c r="A5" s="231" t="str">
        <f t="shared" si="0"/>
        <v>BE1.202NO_thin015</v>
      </c>
      <c r="B5" s="223" t="s">
        <v>198</v>
      </c>
      <c r="C5" s="224">
        <v>1.2</v>
      </c>
      <c r="D5" s="223">
        <v>2</v>
      </c>
      <c r="E5" s="223" t="s">
        <v>199</v>
      </c>
      <c r="F5" s="225" t="s">
        <v>3</v>
      </c>
      <c r="G5" s="632"/>
      <c r="H5" s="632"/>
      <c r="I5" s="632"/>
      <c r="J5" s="633"/>
      <c r="K5" s="633"/>
      <c r="L5" s="634"/>
      <c r="M5" s="636">
        <v>9.98</v>
      </c>
      <c r="N5" s="635"/>
    </row>
    <row r="6" spans="1:14" s="222" customFormat="1" ht="12.75" customHeight="1" x14ac:dyDescent="0.2">
      <c r="A6" s="231" t="str">
        <f t="shared" si="0"/>
        <v>BE1.202NO_thin020</v>
      </c>
      <c r="B6" s="223" t="s">
        <v>198</v>
      </c>
      <c r="C6" s="224">
        <v>1.2</v>
      </c>
      <c r="D6" s="223">
        <v>2</v>
      </c>
      <c r="E6" s="223" t="s">
        <v>199</v>
      </c>
      <c r="F6" s="225" t="s">
        <v>4</v>
      </c>
      <c r="G6" s="632"/>
      <c r="H6" s="632"/>
      <c r="I6" s="632"/>
      <c r="J6" s="633"/>
      <c r="K6" s="633"/>
      <c r="L6" s="634"/>
      <c r="M6" s="636">
        <v>24.44</v>
      </c>
      <c r="N6" s="635"/>
    </row>
    <row r="7" spans="1:14" s="222" customFormat="1" ht="12.75" customHeight="1" x14ac:dyDescent="0.2">
      <c r="A7" s="231" t="str">
        <f t="shared" si="0"/>
        <v>BE1.202NO_thin025</v>
      </c>
      <c r="B7" s="223" t="s">
        <v>198</v>
      </c>
      <c r="C7" s="224">
        <v>1.2</v>
      </c>
      <c r="D7" s="223">
        <v>2</v>
      </c>
      <c r="E7" s="223" t="s">
        <v>199</v>
      </c>
      <c r="F7" s="225" t="s">
        <v>5</v>
      </c>
      <c r="G7" s="632"/>
      <c r="H7" s="632"/>
      <c r="I7" s="632"/>
      <c r="J7" s="633"/>
      <c r="K7" s="633"/>
      <c r="L7" s="634"/>
      <c r="M7" s="636">
        <v>66.709999999999994</v>
      </c>
      <c r="N7" s="635"/>
    </row>
    <row r="8" spans="1:14" s="222" customFormat="1" ht="12.75" customHeight="1" x14ac:dyDescent="0.2">
      <c r="A8" s="231" t="str">
        <f t="shared" si="0"/>
        <v>BE1.202NO_thin030</v>
      </c>
      <c r="B8" s="223" t="s">
        <v>198</v>
      </c>
      <c r="C8" s="224">
        <v>1.2</v>
      </c>
      <c r="D8" s="223">
        <v>2</v>
      </c>
      <c r="E8" s="223" t="s">
        <v>199</v>
      </c>
      <c r="F8" s="225" t="s">
        <v>6</v>
      </c>
      <c r="G8" s="632"/>
      <c r="H8" s="632"/>
      <c r="I8" s="632"/>
      <c r="J8" s="633"/>
      <c r="K8" s="633"/>
      <c r="L8" s="634"/>
      <c r="M8" s="636">
        <v>140.05500000000001</v>
      </c>
      <c r="N8" s="635"/>
    </row>
    <row r="9" spans="1:14" s="222" customFormat="1" ht="12.75" customHeight="1" x14ac:dyDescent="0.2">
      <c r="A9" s="231" t="str">
        <f t="shared" si="0"/>
        <v>BE1.202NO_thin035</v>
      </c>
      <c r="B9" s="223" t="s">
        <v>198</v>
      </c>
      <c r="C9" s="224">
        <v>1.2</v>
      </c>
      <c r="D9" s="223">
        <v>2</v>
      </c>
      <c r="E9" s="223" t="s">
        <v>199</v>
      </c>
      <c r="F9" s="225" t="s">
        <v>7</v>
      </c>
      <c r="G9" s="632"/>
      <c r="H9" s="632"/>
      <c r="I9" s="632"/>
      <c r="J9" s="633"/>
      <c r="K9" s="633"/>
      <c r="L9" s="634"/>
      <c r="M9" s="636">
        <v>174.72499999999999</v>
      </c>
      <c r="N9" s="635"/>
    </row>
    <row r="10" spans="1:14" s="222" customFormat="1" ht="12.75" customHeight="1" x14ac:dyDescent="0.2">
      <c r="A10" s="231" t="str">
        <f t="shared" si="0"/>
        <v>BE1.202NO_thin040</v>
      </c>
      <c r="B10" s="223" t="s">
        <v>198</v>
      </c>
      <c r="C10" s="224">
        <v>1.2</v>
      </c>
      <c r="D10" s="223">
        <v>2</v>
      </c>
      <c r="E10" s="223" t="s">
        <v>199</v>
      </c>
      <c r="F10" s="225" t="s">
        <v>8</v>
      </c>
      <c r="G10" s="632"/>
      <c r="H10" s="632"/>
      <c r="I10" s="632"/>
      <c r="J10" s="633"/>
      <c r="K10" s="633"/>
      <c r="L10" s="634"/>
      <c r="M10" s="636">
        <v>213.255</v>
      </c>
      <c r="N10" s="635"/>
    </row>
    <row r="11" spans="1:14" s="222" customFormat="1" ht="12.75" customHeight="1" x14ac:dyDescent="0.2">
      <c r="A11" s="231" t="str">
        <f t="shared" si="0"/>
        <v>BE1.202NO_thin045</v>
      </c>
      <c r="B11" s="223" t="s">
        <v>198</v>
      </c>
      <c r="C11" s="224">
        <v>1.2</v>
      </c>
      <c r="D11" s="223">
        <v>2</v>
      </c>
      <c r="E11" s="223" t="s">
        <v>199</v>
      </c>
      <c r="F11" s="225" t="s">
        <v>9</v>
      </c>
      <c r="G11" s="632"/>
      <c r="H11" s="632"/>
      <c r="I11" s="632"/>
      <c r="J11" s="633"/>
      <c r="K11" s="633"/>
      <c r="L11" s="634"/>
      <c r="M11" s="636">
        <v>239.18</v>
      </c>
      <c r="N11" s="635"/>
    </row>
    <row r="12" spans="1:14" s="222" customFormat="1" ht="12.75" customHeight="1" x14ac:dyDescent="0.2">
      <c r="A12" s="231" t="str">
        <f t="shared" si="0"/>
        <v>BE1.202NO_thin050</v>
      </c>
      <c r="B12" s="223" t="s">
        <v>198</v>
      </c>
      <c r="C12" s="224">
        <v>1.2</v>
      </c>
      <c r="D12" s="223">
        <v>2</v>
      </c>
      <c r="E12" s="223" t="s">
        <v>199</v>
      </c>
      <c r="F12" s="225" t="s">
        <v>10</v>
      </c>
      <c r="G12" s="632"/>
      <c r="H12" s="632"/>
      <c r="I12" s="632"/>
      <c r="J12" s="633"/>
      <c r="K12" s="633"/>
      <c r="L12" s="634"/>
      <c r="M12" s="636">
        <v>255.76</v>
      </c>
      <c r="N12" s="635"/>
    </row>
    <row r="13" spans="1:14" s="222" customFormat="1" ht="12.75" customHeight="1" x14ac:dyDescent="0.2">
      <c r="A13" s="231" t="str">
        <f t="shared" si="0"/>
        <v>BE1.202NO_thin055</v>
      </c>
      <c r="B13" s="223" t="s">
        <v>198</v>
      </c>
      <c r="C13" s="224">
        <v>1.2</v>
      </c>
      <c r="D13" s="223">
        <v>2</v>
      </c>
      <c r="E13" s="223" t="s">
        <v>199</v>
      </c>
      <c r="F13" s="225" t="s">
        <v>11</v>
      </c>
      <c r="G13" s="632"/>
      <c r="H13" s="632"/>
      <c r="I13" s="632"/>
      <c r="J13" s="633"/>
      <c r="K13" s="633"/>
      <c r="L13" s="634"/>
      <c r="M13" s="636">
        <v>269.79000000000002</v>
      </c>
      <c r="N13" s="635"/>
    </row>
    <row r="14" spans="1:14" s="222" customFormat="1" ht="12.75" customHeight="1" x14ac:dyDescent="0.2">
      <c r="A14" s="231" t="str">
        <f t="shared" si="0"/>
        <v>BE1.202NO_thin060</v>
      </c>
      <c r="B14" s="223" t="s">
        <v>198</v>
      </c>
      <c r="C14" s="224">
        <v>1.2</v>
      </c>
      <c r="D14" s="223">
        <v>2</v>
      </c>
      <c r="E14" s="223" t="s">
        <v>199</v>
      </c>
      <c r="F14" s="225" t="s">
        <v>12</v>
      </c>
      <c r="G14" s="632"/>
      <c r="H14" s="632"/>
      <c r="I14" s="632"/>
      <c r="J14" s="633"/>
      <c r="K14" s="633"/>
      <c r="L14" s="634"/>
      <c r="M14" s="636">
        <v>282.59500000000003</v>
      </c>
      <c r="N14" s="635"/>
    </row>
    <row r="15" spans="1:14" s="222" customFormat="1" ht="12.75" customHeight="1" x14ac:dyDescent="0.2">
      <c r="A15" s="231" t="str">
        <f t="shared" si="0"/>
        <v>BE1.202NO_thin065</v>
      </c>
      <c r="B15" s="223" t="s">
        <v>198</v>
      </c>
      <c r="C15" s="224">
        <v>1.2</v>
      </c>
      <c r="D15" s="223">
        <v>2</v>
      </c>
      <c r="E15" s="223" t="s">
        <v>199</v>
      </c>
      <c r="F15" s="225" t="s">
        <v>13</v>
      </c>
      <c r="G15" s="632"/>
      <c r="H15" s="632"/>
      <c r="I15" s="632"/>
      <c r="J15" s="633"/>
      <c r="K15" s="633"/>
      <c r="L15" s="634"/>
      <c r="M15" s="636">
        <v>296.19499999999999</v>
      </c>
      <c r="N15" s="635"/>
    </row>
    <row r="16" spans="1:14" s="222" customFormat="1" ht="12.75" customHeight="1" x14ac:dyDescent="0.2">
      <c r="A16" s="231" t="str">
        <f t="shared" si="0"/>
        <v>BE1.202NO_thin070</v>
      </c>
      <c r="B16" s="223" t="s">
        <v>198</v>
      </c>
      <c r="C16" s="224">
        <v>1.2</v>
      </c>
      <c r="D16" s="223">
        <v>2</v>
      </c>
      <c r="E16" s="223" t="s">
        <v>199</v>
      </c>
      <c r="F16" s="225" t="s">
        <v>200</v>
      </c>
      <c r="G16" s="632"/>
      <c r="H16" s="632"/>
      <c r="I16" s="632"/>
      <c r="J16" s="633"/>
      <c r="K16" s="633"/>
      <c r="L16" s="634"/>
      <c r="M16" s="636">
        <v>310.95</v>
      </c>
      <c r="N16" s="635"/>
    </row>
    <row r="17" spans="1:14" s="222" customFormat="1" ht="12.75" customHeight="1" x14ac:dyDescent="0.2">
      <c r="A17" s="231" t="str">
        <f t="shared" si="0"/>
        <v>BE1.202NO_thin075</v>
      </c>
      <c r="B17" s="223" t="s">
        <v>198</v>
      </c>
      <c r="C17" s="224">
        <v>1.2</v>
      </c>
      <c r="D17" s="223">
        <v>2</v>
      </c>
      <c r="E17" s="223" t="s">
        <v>199</v>
      </c>
      <c r="F17" s="225" t="s">
        <v>201</v>
      </c>
      <c r="G17" s="632"/>
      <c r="H17" s="632"/>
      <c r="I17" s="632"/>
      <c r="J17" s="633"/>
      <c r="K17" s="633"/>
      <c r="L17" s="634"/>
      <c r="M17" s="636">
        <v>324.95</v>
      </c>
      <c r="N17" s="635"/>
    </row>
    <row r="18" spans="1:14" s="222" customFormat="1" ht="12.75" customHeight="1" x14ac:dyDescent="0.2">
      <c r="A18" s="231" t="str">
        <f t="shared" si="0"/>
        <v>BE1.202NO_thin080</v>
      </c>
      <c r="B18" s="223" t="s">
        <v>198</v>
      </c>
      <c r="C18" s="224">
        <v>1.2</v>
      </c>
      <c r="D18" s="223">
        <v>2</v>
      </c>
      <c r="E18" s="223" t="s">
        <v>199</v>
      </c>
      <c r="F18" s="225" t="s">
        <v>202</v>
      </c>
      <c r="G18" s="632"/>
      <c r="H18" s="632"/>
      <c r="I18" s="632"/>
      <c r="J18" s="633"/>
      <c r="K18" s="633"/>
      <c r="L18" s="634"/>
      <c r="M18" s="636">
        <v>337.96</v>
      </c>
      <c r="N18" s="635"/>
    </row>
    <row r="19" spans="1:14" s="222" customFormat="1" ht="12.75" customHeight="1" x14ac:dyDescent="0.2">
      <c r="A19" s="231" t="str">
        <f t="shared" si="0"/>
        <v>BE1.202NO_thin085</v>
      </c>
      <c r="B19" s="223" t="s">
        <v>198</v>
      </c>
      <c r="C19" s="224">
        <v>1.2</v>
      </c>
      <c r="D19" s="223">
        <v>2</v>
      </c>
      <c r="E19" s="223" t="s">
        <v>199</v>
      </c>
      <c r="F19" s="225" t="s">
        <v>203</v>
      </c>
      <c r="G19" s="632"/>
      <c r="H19" s="632"/>
      <c r="I19" s="632"/>
      <c r="J19" s="633"/>
      <c r="K19" s="633"/>
      <c r="L19" s="634"/>
      <c r="M19" s="636">
        <v>351.29</v>
      </c>
      <c r="N19" s="635"/>
    </row>
    <row r="20" spans="1:14" s="222" customFormat="1" ht="12.75" customHeight="1" x14ac:dyDescent="0.2">
      <c r="A20" s="231" t="str">
        <f t="shared" si="0"/>
        <v>BE1.202NO_thin090</v>
      </c>
      <c r="B20" s="223" t="s">
        <v>198</v>
      </c>
      <c r="C20" s="224">
        <v>1.2</v>
      </c>
      <c r="D20" s="223">
        <v>2</v>
      </c>
      <c r="E20" s="223" t="s">
        <v>199</v>
      </c>
      <c r="F20" s="225" t="s">
        <v>204</v>
      </c>
      <c r="G20" s="632"/>
      <c r="H20" s="632"/>
      <c r="I20" s="632"/>
      <c r="J20" s="633"/>
      <c r="K20" s="633"/>
      <c r="L20" s="634"/>
      <c r="M20" s="636">
        <v>363.61</v>
      </c>
      <c r="N20" s="635"/>
    </row>
    <row r="21" spans="1:14" s="222" customFormat="1" ht="12.75" customHeight="1" x14ac:dyDescent="0.2">
      <c r="A21" s="231" t="str">
        <f t="shared" si="0"/>
        <v>BE1.202NO_thin095</v>
      </c>
      <c r="B21" s="223" t="s">
        <v>198</v>
      </c>
      <c r="C21" s="224">
        <v>1.2</v>
      </c>
      <c r="D21" s="223">
        <v>2</v>
      </c>
      <c r="E21" s="223" t="s">
        <v>199</v>
      </c>
      <c r="F21" s="225" t="s">
        <v>205</v>
      </c>
      <c r="G21" s="632"/>
      <c r="H21" s="632"/>
      <c r="I21" s="632"/>
      <c r="J21" s="633"/>
      <c r="K21" s="633"/>
      <c r="L21" s="634"/>
      <c r="M21" s="636">
        <v>376.09500000000003</v>
      </c>
      <c r="N21" s="635"/>
    </row>
    <row r="22" spans="1:14" s="222" customFormat="1" ht="12.75" customHeight="1" x14ac:dyDescent="0.2">
      <c r="A22" s="231" t="str">
        <f t="shared" si="0"/>
        <v>BE1.202NO_thin100</v>
      </c>
      <c r="B22" s="223" t="s">
        <v>198</v>
      </c>
      <c r="C22" s="224">
        <v>1.2</v>
      </c>
      <c r="D22" s="223">
        <v>2</v>
      </c>
      <c r="E22" s="223" t="s">
        <v>199</v>
      </c>
      <c r="F22" s="225" t="s">
        <v>206</v>
      </c>
      <c r="G22" s="632"/>
      <c r="H22" s="632"/>
      <c r="I22" s="632"/>
      <c r="J22" s="633"/>
      <c r="K22" s="633"/>
      <c r="L22" s="634"/>
      <c r="M22" s="636">
        <v>387.69499999999999</v>
      </c>
      <c r="N22" s="635"/>
    </row>
    <row r="23" spans="1:14" s="222" customFormat="1" ht="12.75" customHeight="1" x14ac:dyDescent="0.2">
      <c r="A23" s="231" t="str">
        <f t="shared" si="0"/>
        <v>BE1.202NO_thin105</v>
      </c>
      <c r="B23" s="223" t="s">
        <v>198</v>
      </c>
      <c r="C23" s="224">
        <v>1.2</v>
      </c>
      <c r="D23" s="223">
        <v>2</v>
      </c>
      <c r="E23" s="223" t="s">
        <v>199</v>
      </c>
      <c r="F23" s="225" t="s">
        <v>207</v>
      </c>
      <c r="G23" s="632"/>
      <c r="H23" s="632"/>
      <c r="I23" s="632"/>
      <c r="J23" s="633"/>
      <c r="K23" s="633"/>
      <c r="L23" s="634"/>
      <c r="M23" s="636">
        <v>398.66500000000002</v>
      </c>
      <c r="N23" s="635"/>
    </row>
    <row r="24" spans="1:14" s="222" customFormat="1" ht="12.75" customHeight="1" x14ac:dyDescent="0.2">
      <c r="A24" s="231" t="str">
        <f t="shared" si="0"/>
        <v>BE1.202NO_thin110</v>
      </c>
      <c r="B24" s="223" t="s">
        <v>198</v>
      </c>
      <c r="C24" s="224">
        <v>1.2</v>
      </c>
      <c r="D24" s="223">
        <v>2</v>
      </c>
      <c r="E24" s="223" t="s">
        <v>199</v>
      </c>
      <c r="F24" s="225" t="s">
        <v>208</v>
      </c>
      <c r="G24" s="632"/>
      <c r="H24" s="632"/>
      <c r="I24" s="632"/>
      <c r="J24" s="633"/>
      <c r="K24" s="633"/>
      <c r="L24" s="634"/>
      <c r="M24" s="636">
        <v>408.73</v>
      </c>
      <c r="N24" s="635"/>
    </row>
    <row r="25" spans="1:14" s="222" customFormat="1" ht="12.75" customHeight="1" x14ac:dyDescent="0.2">
      <c r="A25" s="231" t="str">
        <f t="shared" si="0"/>
        <v>BE1.202NO_thin115</v>
      </c>
      <c r="B25" s="223" t="s">
        <v>198</v>
      </c>
      <c r="C25" s="224">
        <v>1.2</v>
      </c>
      <c r="D25" s="223">
        <v>2</v>
      </c>
      <c r="E25" s="223" t="s">
        <v>199</v>
      </c>
      <c r="F25" s="225" t="s">
        <v>209</v>
      </c>
      <c r="G25" s="632"/>
      <c r="H25" s="632"/>
      <c r="I25" s="632"/>
      <c r="J25" s="633"/>
      <c r="K25" s="633"/>
      <c r="L25" s="634"/>
      <c r="M25" s="636">
        <v>418.04</v>
      </c>
      <c r="N25" s="635"/>
    </row>
    <row r="26" spans="1:14" s="222" customFormat="1" ht="12.75" customHeight="1" x14ac:dyDescent="0.2">
      <c r="A26" s="231" t="str">
        <f t="shared" si="0"/>
        <v>BE1.202NO_thin120</v>
      </c>
      <c r="B26" s="223" t="s">
        <v>198</v>
      </c>
      <c r="C26" s="224">
        <v>1.2</v>
      </c>
      <c r="D26" s="223">
        <v>2</v>
      </c>
      <c r="E26" s="223" t="s">
        <v>199</v>
      </c>
      <c r="F26" s="225" t="s">
        <v>210</v>
      </c>
      <c r="G26" s="632"/>
      <c r="H26" s="632"/>
      <c r="I26" s="632"/>
      <c r="J26" s="633"/>
      <c r="K26" s="633"/>
      <c r="L26" s="634"/>
      <c r="M26" s="636">
        <v>426.98500000000001</v>
      </c>
      <c r="N26" s="635"/>
    </row>
    <row r="27" spans="1:14" s="222" customFormat="1" ht="12.75" customHeight="1" x14ac:dyDescent="0.2">
      <c r="A27" s="231" t="str">
        <f t="shared" si="0"/>
        <v>BE1.202NO_thin125</v>
      </c>
      <c r="B27" s="223" t="s">
        <v>198</v>
      </c>
      <c r="C27" s="224">
        <v>1.2</v>
      </c>
      <c r="D27" s="223">
        <v>2</v>
      </c>
      <c r="E27" s="223" t="s">
        <v>199</v>
      </c>
      <c r="F27" s="225" t="s">
        <v>211</v>
      </c>
      <c r="G27" s="632"/>
      <c r="H27" s="632"/>
      <c r="I27" s="632"/>
      <c r="J27" s="633"/>
      <c r="K27" s="633"/>
      <c r="L27" s="634"/>
      <c r="M27" s="636">
        <v>435.55</v>
      </c>
      <c r="N27" s="635"/>
    </row>
    <row r="28" spans="1:14" s="222" customFormat="1" ht="12.75" customHeight="1" x14ac:dyDescent="0.2">
      <c r="A28" s="231" t="str">
        <f t="shared" si="0"/>
        <v>BE1.202NO_thin130</v>
      </c>
      <c r="B28" s="223" t="s">
        <v>198</v>
      </c>
      <c r="C28" s="224">
        <v>1.2</v>
      </c>
      <c r="D28" s="223">
        <v>2</v>
      </c>
      <c r="E28" s="223" t="s">
        <v>199</v>
      </c>
      <c r="F28" s="225" t="s">
        <v>212</v>
      </c>
      <c r="G28" s="632"/>
      <c r="H28" s="632"/>
      <c r="I28" s="632"/>
      <c r="J28" s="633"/>
      <c r="K28" s="633"/>
      <c r="L28" s="634"/>
      <c r="M28" s="636">
        <v>443.52</v>
      </c>
      <c r="N28" s="635"/>
    </row>
    <row r="29" spans="1:14" s="222" customFormat="1" ht="12.75" customHeight="1" x14ac:dyDescent="0.2">
      <c r="A29" s="231" t="str">
        <f t="shared" si="0"/>
        <v>BE1.202NO_thin135</v>
      </c>
      <c r="B29" s="223" t="s">
        <v>198</v>
      </c>
      <c r="C29" s="224">
        <v>1.2</v>
      </c>
      <c r="D29" s="223">
        <v>2</v>
      </c>
      <c r="E29" s="223" t="s">
        <v>199</v>
      </c>
      <c r="F29" s="225" t="s">
        <v>213</v>
      </c>
      <c r="G29" s="632"/>
      <c r="H29" s="632"/>
      <c r="I29" s="632"/>
      <c r="J29" s="633"/>
      <c r="K29" s="633"/>
      <c r="L29" s="634"/>
      <c r="M29" s="636">
        <v>450.61</v>
      </c>
      <c r="N29" s="635"/>
    </row>
    <row r="30" spans="1:14" s="222" customFormat="1" ht="12.75" customHeight="1" x14ac:dyDescent="0.2">
      <c r="A30" s="231" t="str">
        <f t="shared" si="0"/>
        <v>BE1.202NO_thin140</v>
      </c>
      <c r="B30" s="223" t="s">
        <v>198</v>
      </c>
      <c r="C30" s="224">
        <v>1.2</v>
      </c>
      <c r="D30" s="223">
        <v>2</v>
      </c>
      <c r="E30" s="223" t="s">
        <v>199</v>
      </c>
      <c r="F30" s="225" t="s">
        <v>214</v>
      </c>
      <c r="G30" s="632"/>
      <c r="H30" s="632"/>
      <c r="I30" s="632"/>
      <c r="J30" s="633"/>
      <c r="K30" s="633"/>
      <c r="L30" s="634"/>
      <c r="M30" s="636">
        <v>457.4</v>
      </c>
      <c r="N30" s="635"/>
    </row>
    <row r="31" spans="1:14" s="222" customFormat="1" ht="12.75" customHeight="1" x14ac:dyDescent="0.2">
      <c r="A31" s="231" t="str">
        <f t="shared" si="0"/>
        <v>BE1.202NO_thin145</v>
      </c>
      <c r="B31" s="223" t="s">
        <v>198</v>
      </c>
      <c r="C31" s="224">
        <v>1.2</v>
      </c>
      <c r="D31" s="223">
        <v>2</v>
      </c>
      <c r="E31" s="223" t="s">
        <v>199</v>
      </c>
      <c r="F31" s="225" t="s">
        <v>215</v>
      </c>
      <c r="G31" s="632"/>
      <c r="H31" s="632"/>
      <c r="I31" s="632"/>
      <c r="J31" s="633"/>
      <c r="K31" s="633"/>
      <c r="L31" s="634"/>
      <c r="M31" s="636">
        <v>463.435</v>
      </c>
      <c r="N31" s="635"/>
    </row>
    <row r="32" spans="1:14" s="222" customFormat="1" ht="12.75" customHeight="1" x14ac:dyDescent="0.2">
      <c r="A32" s="231" t="str">
        <f t="shared" si="0"/>
        <v>BE1.202NO_thin150</v>
      </c>
      <c r="B32" s="223" t="s">
        <v>198</v>
      </c>
      <c r="C32" s="224">
        <v>1.2</v>
      </c>
      <c r="D32" s="223">
        <v>2</v>
      </c>
      <c r="E32" s="223" t="s">
        <v>199</v>
      </c>
      <c r="F32" s="225" t="s">
        <v>216</v>
      </c>
      <c r="G32" s="632"/>
      <c r="H32" s="632"/>
      <c r="I32" s="632"/>
      <c r="J32" s="633"/>
      <c r="K32" s="633"/>
      <c r="L32" s="634"/>
      <c r="M32" s="636">
        <v>468.54500000000002</v>
      </c>
      <c r="N32" s="635"/>
    </row>
    <row r="33" spans="1:14" s="222" customFormat="1" ht="12.75" customHeight="1" x14ac:dyDescent="0.2">
      <c r="A33" s="231" t="str">
        <f t="shared" si="0"/>
        <v>BE1.202NO_thin155</v>
      </c>
      <c r="B33" s="223" t="s">
        <v>198</v>
      </c>
      <c r="C33" s="224">
        <v>1.2</v>
      </c>
      <c r="D33" s="223">
        <v>2</v>
      </c>
      <c r="E33" s="223" t="s">
        <v>199</v>
      </c>
      <c r="F33" s="225" t="s">
        <v>217</v>
      </c>
      <c r="G33" s="632"/>
      <c r="H33" s="632"/>
      <c r="I33" s="632"/>
      <c r="J33" s="633"/>
      <c r="K33" s="633"/>
      <c r="L33" s="634"/>
      <c r="M33" s="636">
        <v>474.22500000000002</v>
      </c>
      <c r="N33" s="635"/>
    </row>
    <row r="34" spans="1:14" s="222" customFormat="1" ht="12.75" customHeight="1" x14ac:dyDescent="0.2">
      <c r="A34" s="231" t="str">
        <f t="shared" si="0"/>
        <v>BE1.202NO_thin160</v>
      </c>
      <c r="B34" s="223" t="s">
        <v>198</v>
      </c>
      <c r="C34" s="224">
        <v>1.2</v>
      </c>
      <c r="D34" s="223">
        <v>2</v>
      </c>
      <c r="E34" s="223" t="s">
        <v>199</v>
      </c>
      <c r="F34" s="225" t="s">
        <v>218</v>
      </c>
      <c r="G34" s="632"/>
      <c r="H34" s="632"/>
      <c r="I34" s="632"/>
      <c r="J34" s="633"/>
      <c r="K34" s="633"/>
      <c r="L34" s="634"/>
      <c r="M34" s="636">
        <v>479.31</v>
      </c>
      <c r="N34" s="635"/>
    </row>
    <row r="35" spans="1:14" s="222" customFormat="1" ht="12.75" customHeight="1" x14ac:dyDescent="0.2">
      <c r="A35" s="231" t="str">
        <f t="shared" si="0"/>
        <v>BE1.202NO_thin165</v>
      </c>
      <c r="B35" s="223" t="s">
        <v>198</v>
      </c>
      <c r="C35" s="224">
        <v>1.2</v>
      </c>
      <c r="D35" s="223">
        <v>2</v>
      </c>
      <c r="E35" s="223" t="s">
        <v>199</v>
      </c>
      <c r="F35" s="225" t="s">
        <v>219</v>
      </c>
      <c r="G35" s="632"/>
      <c r="H35" s="632"/>
      <c r="I35" s="632"/>
      <c r="J35" s="633"/>
      <c r="K35" s="633"/>
      <c r="L35" s="634"/>
      <c r="M35" s="636">
        <v>483.935</v>
      </c>
      <c r="N35" s="635"/>
    </row>
    <row r="36" spans="1:14" s="222" customFormat="1" ht="12.75" customHeight="1" x14ac:dyDescent="0.2">
      <c r="A36" s="231" t="str">
        <f t="shared" si="0"/>
        <v>BE1.202NO_thin170</v>
      </c>
      <c r="B36" s="223" t="s">
        <v>198</v>
      </c>
      <c r="C36" s="224">
        <v>1.2</v>
      </c>
      <c r="D36" s="223">
        <v>2</v>
      </c>
      <c r="E36" s="223" t="s">
        <v>199</v>
      </c>
      <c r="F36" s="225" t="s">
        <v>220</v>
      </c>
      <c r="G36" s="632"/>
      <c r="H36" s="632"/>
      <c r="I36" s="632"/>
      <c r="J36" s="633"/>
      <c r="K36" s="633"/>
      <c r="L36" s="634"/>
      <c r="M36" s="636">
        <v>488.46</v>
      </c>
      <c r="N36" s="635"/>
    </row>
    <row r="37" spans="1:14" s="222" customFormat="1" ht="12.75" customHeight="1" x14ac:dyDescent="0.2">
      <c r="A37" s="231" t="str">
        <f t="shared" si="0"/>
        <v>BE1.202NO_thin175</v>
      </c>
      <c r="B37" s="223" t="s">
        <v>198</v>
      </c>
      <c r="C37" s="224">
        <v>1.2</v>
      </c>
      <c r="D37" s="223">
        <v>2</v>
      </c>
      <c r="E37" s="223" t="s">
        <v>199</v>
      </c>
      <c r="F37" s="225" t="s">
        <v>221</v>
      </c>
      <c r="G37" s="632"/>
      <c r="H37" s="632"/>
      <c r="I37" s="632"/>
      <c r="J37" s="633"/>
      <c r="K37" s="633"/>
      <c r="L37" s="634"/>
      <c r="M37" s="636">
        <v>492.755</v>
      </c>
      <c r="N37" s="635"/>
    </row>
    <row r="38" spans="1:14" s="222" customFormat="1" ht="12.75" customHeight="1" x14ac:dyDescent="0.2">
      <c r="A38" s="231" t="str">
        <f t="shared" si="0"/>
        <v>BE1.202NO_thin180</v>
      </c>
      <c r="B38" s="223" t="s">
        <v>198</v>
      </c>
      <c r="C38" s="224">
        <v>1.2</v>
      </c>
      <c r="D38" s="223">
        <v>2</v>
      </c>
      <c r="E38" s="223" t="s">
        <v>199</v>
      </c>
      <c r="F38" s="225" t="s">
        <v>222</v>
      </c>
      <c r="G38" s="632"/>
      <c r="H38" s="632"/>
      <c r="I38" s="632"/>
      <c r="J38" s="633"/>
      <c r="K38" s="633"/>
      <c r="L38" s="634"/>
      <c r="M38" s="636">
        <v>496.73500000000001</v>
      </c>
      <c r="N38" s="635"/>
    </row>
    <row r="39" spans="1:14" s="222" customFormat="1" ht="12.75" customHeight="1" x14ac:dyDescent="0.2">
      <c r="A39" s="231" t="str">
        <f t="shared" si="0"/>
        <v>BE1.202NO_thin185</v>
      </c>
      <c r="B39" s="223" t="s">
        <v>198</v>
      </c>
      <c r="C39" s="224">
        <v>1.2</v>
      </c>
      <c r="D39" s="223">
        <v>2</v>
      </c>
      <c r="E39" s="223" t="s">
        <v>199</v>
      </c>
      <c r="F39" s="225" t="s">
        <v>223</v>
      </c>
      <c r="G39" s="632"/>
      <c r="H39" s="632"/>
      <c r="I39" s="632"/>
      <c r="J39" s="633"/>
      <c r="K39" s="633"/>
      <c r="L39" s="634"/>
      <c r="M39" s="636">
        <v>500.45499999999998</v>
      </c>
      <c r="N39" s="635"/>
    </row>
    <row r="40" spans="1:14" s="222" customFormat="1" ht="12.75" customHeight="1" x14ac:dyDescent="0.2">
      <c r="A40" s="231" t="str">
        <f t="shared" si="0"/>
        <v>BE1.202NO_thin190</v>
      </c>
      <c r="B40" s="223" t="s">
        <v>198</v>
      </c>
      <c r="C40" s="224">
        <v>1.2</v>
      </c>
      <c r="D40" s="223">
        <v>2</v>
      </c>
      <c r="E40" s="223" t="s">
        <v>199</v>
      </c>
      <c r="F40" s="225" t="s">
        <v>224</v>
      </c>
      <c r="G40" s="632"/>
      <c r="H40" s="632"/>
      <c r="I40" s="632"/>
      <c r="J40" s="633"/>
      <c r="K40" s="633"/>
      <c r="L40" s="634"/>
      <c r="M40" s="636">
        <v>503.95499999999998</v>
      </c>
      <c r="N40" s="635"/>
    </row>
    <row r="41" spans="1:14" s="222" customFormat="1" ht="12.75" customHeight="1" x14ac:dyDescent="0.2">
      <c r="A41" s="231" t="str">
        <f t="shared" si="0"/>
        <v>BE1.202NO_thin195</v>
      </c>
      <c r="B41" s="223" t="s">
        <v>198</v>
      </c>
      <c r="C41" s="224">
        <v>1.2</v>
      </c>
      <c r="D41" s="223">
        <v>2</v>
      </c>
      <c r="E41" s="223" t="s">
        <v>199</v>
      </c>
      <c r="F41" s="225" t="s">
        <v>225</v>
      </c>
      <c r="G41" s="632"/>
      <c r="H41" s="632"/>
      <c r="I41" s="632"/>
      <c r="J41" s="633"/>
      <c r="K41" s="633"/>
      <c r="L41" s="634"/>
      <c r="M41" s="636">
        <v>507.20499999999998</v>
      </c>
      <c r="N41" s="635"/>
    </row>
    <row r="42" spans="1:14" x14ac:dyDescent="0.2">
      <c r="A42" s="231" t="str">
        <f t="shared" si="0"/>
        <v>BE1.202Thinned000</v>
      </c>
      <c r="B42" s="223" t="s">
        <v>198</v>
      </c>
      <c r="C42" s="224">
        <v>1.2</v>
      </c>
      <c r="D42" s="223">
        <v>2</v>
      </c>
      <c r="E42" s="223" t="s">
        <v>172</v>
      </c>
      <c r="F42" s="225" t="s">
        <v>0</v>
      </c>
      <c r="J42" s="227"/>
      <c r="K42" s="227"/>
      <c r="M42" s="229">
        <v>0.89</v>
      </c>
    </row>
    <row r="43" spans="1:14" x14ac:dyDescent="0.2">
      <c r="A43" s="231" t="str">
        <f t="shared" si="0"/>
        <v>BE1.202Thinned005</v>
      </c>
      <c r="B43" s="223" t="s">
        <v>198</v>
      </c>
      <c r="C43" s="224">
        <v>1.2</v>
      </c>
      <c r="D43" s="223">
        <v>2</v>
      </c>
      <c r="E43" s="223" t="s">
        <v>172</v>
      </c>
      <c r="F43" s="225" t="s">
        <v>1</v>
      </c>
      <c r="J43" s="227"/>
      <c r="K43" s="227"/>
      <c r="M43" s="229">
        <v>2.2650000000000001</v>
      </c>
    </row>
    <row r="44" spans="1:14" x14ac:dyDescent="0.2">
      <c r="A44" s="231" t="str">
        <f t="shared" si="0"/>
        <v>BE1.202Thinned010</v>
      </c>
      <c r="B44" s="223" t="s">
        <v>198</v>
      </c>
      <c r="C44" s="224">
        <v>1.2</v>
      </c>
      <c r="D44" s="223">
        <v>2</v>
      </c>
      <c r="E44" s="223" t="s">
        <v>172</v>
      </c>
      <c r="F44" s="225" t="s">
        <v>2</v>
      </c>
      <c r="J44" s="227"/>
      <c r="K44" s="227"/>
      <c r="M44" s="229">
        <v>4.63</v>
      </c>
    </row>
    <row r="45" spans="1:14" x14ac:dyDescent="0.2">
      <c r="A45" s="231" t="str">
        <f t="shared" si="0"/>
        <v>BE1.202Thinned015</v>
      </c>
      <c r="B45" s="223" t="s">
        <v>198</v>
      </c>
      <c r="C45" s="224">
        <v>1.2</v>
      </c>
      <c r="D45" s="223">
        <v>2</v>
      </c>
      <c r="E45" s="223" t="s">
        <v>172</v>
      </c>
      <c r="F45" s="225" t="s">
        <v>3</v>
      </c>
      <c r="J45" s="227"/>
      <c r="K45" s="227"/>
      <c r="M45" s="229">
        <v>9.98</v>
      </c>
    </row>
    <row r="46" spans="1:14" x14ac:dyDescent="0.2">
      <c r="A46" s="231" t="str">
        <f t="shared" si="0"/>
        <v>BE1.202Thinned020</v>
      </c>
      <c r="B46" s="223" t="s">
        <v>198</v>
      </c>
      <c r="C46" s="224">
        <v>1.2</v>
      </c>
      <c r="D46" s="223">
        <v>2</v>
      </c>
      <c r="E46" s="223" t="s">
        <v>172</v>
      </c>
      <c r="F46" s="225" t="s">
        <v>4</v>
      </c>
      <c r="J46" s="227"/>
      <c r="K46" s="227"/>
      <c r="M46" s="229">
        <v>24.44</v>
      </c>
    </row>
    <row r="47" spans="1:14" x14ac:dyDescent="0.2">
      <c r="A47" s="231" t="str">
        <f t="shared" si="0"/>
        <v>BE1.202Thinned025</v>
      </c>
      <c r="B47" s="223" t="s">
        <v>198</v>
      </c>
      <c r="C47" s="224">
        <v>1.2</v>
      </c>
      <c r="D47" s="223">
        <v>2</v>
      </c>
      <c r="E47" s="223" t="s">
        <v>172</v>
      </c>
      <c r="F47" s="225" t="s">
        <v>5</v>
      </c>
      <c r="J47" s="227"/>
      <c r="K47" s="227"/>
      <c r="M47" s="229">
        <v>66.709999999999994</v>
      </c>
    </row>
    <row r="48" spans="1:14" x14ac:dyDescent="0.2">
      <c r="A48" s="231" t="str">
        <f t="shared" si="0"/>
        <v>BE1.202Thinned030</v>
      </c>
      <c r="B48" s="223" t="s">
        <v>198</v>
      </c>
      <c r="C48" s="224">
        <v>1.2</v>
      </c>
      <c r="D48" s="223">
        <v>2</v>
      </c>
      <c r="E48" s="223" t="s">
        <v>172</v>
      </c>
      <c r="F48" s="225" t="s">
        <v>6</v>
      </c>
      <c r="J48" s="227"/>
      <c r="K48" s="227"/>
      <c r="M48" s="229">
        <v>123.59</v>
      </c>
    </row>
    <row r="49" spans="1:13" x14ac:dyDescent="0.2">
      <c r="A49" s="231" t="str">
        <f t="shared" si="0"/>
        <v>BE1.202Thinned035</v>
      </c>
      <c r="B49" s="223" t="s">
        <v>198</v>
      </c>
      <c r="C49" s="224">
        <v>1.2</v>
      </c>
      <c r="D49" s="223">
        <v>2</v>
      </c>
      <c r="E49" s="223" t="s">
        <v>172</v>
      </c>
      <c r="F49" s="225" t="s">
        <v>7</v>
      </c>
      <c r="J49" s="227"/>
      <c r="K49" s="227"/>
      <c r="M49" s="229">
        <v>126.285</v>
      </c>
    </row>
    <row r="50" spans="1:13" x14ac:dyDescent="0.2">
      <c r="A50" s="231" t="str">
        <f t="shared" si="0"/>
        <v>BE1.202Thinned040</v>
      </c>
      <c r="B50" s="223" t="s">
        <v>198</v>
      </c>
      <c r="C50" s="224">
        <v>1.2</v>
      </c>
      <c r="D50" s="223">
        <v>2</v>
      </c>
      <c r="E50" s="223" t="s">
        <v>172</v>
      </c>
      <c r="F50" s="225" t="s">
        <v>8</v>
      </c>
      <c r="J50" s="227"/>
      <c r="K50" s="227"/>
      <c r="M50" s="229">
        <v>131.89500000000001</v>
      </c>
    </row>
    <row r="51" spans="1:13" x14ac:dyDescent="0.2">
      <c r="A51" s="231" t="str">
        <f t="shared" si="0"/>
        <v>BE1.202Thinned045</v>
      </c>
      <c r="B51" s="223" t="s">
        <v>198</v>
      </c>
      <c r="C51" s="224">
        <v>1.2</v>
      </c>
      <c r="D51" s="223">
        <v>2</v>
      </c>
      <c r="E51" s="223" t="s">
        <v>172</v>
      </c>
      <c r="F51" s="225" t="s">
        <v>9</v>
      </c>
      <c r="J51" s="227"/>
      <c r="K51" s="227"/>
      <c r="M51" s="229">
        <v>140.845</v>
      </c>
    </row>
    <row r="52" spans="1:13" x14ac:dyDescent="0.2">
      <c r="A52" s="231" t="str">
        <f t="shared" si="0"/>
        <v>BE1.202Thinned050</v>
      </c>
      <c r="B52" s="223" t="s">
        <v>198</v>
      </c>
      <c r="C52" s="224">
        <v>1.2</v>
      </c>
      <c r="D52" s="223">
        <v>2</v>
      </c>
      <c r="E52" s="223" t="s">
        <v>172</v>
      </c>
      <c r="F52" s="225" t="s">
        <v>10</v>
      </c>
      <c r="J52" s="227"/>
      <c r="K52" s="227"/>
      <c r="M52" s="229">
        <v>149.77000000000001</v>
      </c>
    </row>
    <row r="53" spans="1:13" x14ac:dyDescent="0.2">
      <c r="A53" s="231" t="str">
        <f t="shared" si="0"/>
        <v>BE1.202Thinned055</v>
      </c>
      <c r="B53" s="223" t="s">
        <v>198</v>
      </c>
      <c r="C53" s="224">
        <v>1.2</v>
      </c>
      <c r="D53" s="223">
        <v>2</v>
      </c>
      <c r="E53" s="223" t="s">
        <v>172</v>
      </c>
      <c r="F53" s="225" t="s">
        <v>11</v>
      </c>
      <c r="J53" s="227"/>
      <c r="K53" s="227"/>
      <c r="M53" s="229">
        <v>158.99</v>
      </c>
    </row>
    <row r="54" spans="1:13" x14ac:dyDescent="0.2">
      <c r="A54" s="231" t="str">
        <f t="shared" si="0"/>
        <v>BE1.202Thinned060</v>
      </c>
      <c r="B54" s="223" t="s">
        <v>198</v>
      </c>
      <c r="C54" s="224">
        <v>1.2</v>
      </c>
      <c r="D54" s="223">
        <v>2</v>
      </c>
      <c r="E54" s="223" t="s">
        <v>172</v>
      </c>
      <c r="F54" s="225" t="s">
        <v>12</v>
      </c>
      <c r="J54" s="227"/>
      <c r="K54" s="227"/>
      <c r="M54" s="229">
        <v>168.03</v>
      </c>
    </row>
    <row r="55" spans="1:13" x14ac:dyDescent="0.2">
      <c r="A55" s="231" t="str">
        <f t="shared" si="0"/>
        <v>BE1.202Thinned065</v>
      </c>
      <c r="B55" s="223" t="s">
        <v>198</v>
      </c>
      <c r="C55" s="224">
        <v>1.2</v>
      </c>
      <c r="D55" s="223">
        <v>2</v>
      </c>
      <c r="E55" s="223" t="s">
        <v>172</v>
      </c>
      <c r="F55" s="225" t="s">
        <v>13</v>
      </c>
      <c r="J55" s="227"/>
      <c r="K55" s="227"/>
      <c r="M55" s="229">
        <v>178.58500000000001</v>
      </c>
    </row>
    <row r="56" spans="1:13" x14ac:dyDescent="0.2">
      <c r="A56" s="231" t="str">
        <f t="shared" si="0"/>
        <v>BE1.202Thinned070</v>
      </c>
      <c r="B56" s="223" t="s">
        <v>198</v>
      </c>
      <c r="C56" s="224">
        <v>1.2</v>
      </c>
      <c r="D56" s="223">
        <v>2</v>
      </c>
      <c r="E56" s="223" t="s">
        <v>172</v>
      </c>
      <c r="F56" s="225" t="s">
        <v>200</v>
      </c>
      <c r="J56" s="227"/>
      <c r="K56" s="227"/>
      <c r="M56" s="229">
        <v>189.15</v>
      </c>
    </row>
    <row r="57" spans="1:13" x14ac:dyDescent="0.2">
      <c r="A57" s="231" t="str">
        <f t="shared" si="0"/>
        <v>BE1.202Thinned075</v>
      </c>
      <c r="B57" s="223" t="s">
        <v>198</v>
      </c>
      <c r="C57" s="224">
        <v>1.2</v>
      </c>
      <c r="D57" s="223">
        <v>2</v>
      </c>
      <c r="E57" s="223" t="s">
        <v>172</v>
      </c>
      <c r="F57" s="225" t="s">
        <v>201</v>
      </c>
      <c r="J57" s="227"/>
      <c r="K57" s="227"/>
      <c r="M57" s="229">
        <v>199.39500000000001</v>
      </c>
    </row>
    <row r="58" spans="1:13" x14ac:dyDescent="0.2">
      <c r="A58" s="231" t="str">
        <f t="shared" si="0"/>
        <v>BE1.202Thinned080</v>
      </c>
      <c r="B58" s="223" t="s">
        <v>198</v>
      </c>
      <c r="C58" s="224">
        <v>1.2</v>
      </c>
      <c r="D58" s="223">
        <v>2</v>
      </c>
      <c r="E58" s="223" t="s">
        <v>172</v>
      </c>
      <c r="F58" s="225" t="s">
        <v>202</v>
      </c>
      <c r="J58" s="227"/>
      <c r="K58" s="227"/>
      <c r="M58" s="229">
        <v>207.71</v>
      </c>
    </row>
    <row r="59" spans="1:13" x14ac:dyDescent="0.2">
      <c r="A59" s="231" t="str">
        <f t="shared" si="0"/>
        <v>BE1.202Thinned085</v>
      </c>
      <c r="B59" s="223" t="s">
        <v>198</v>
      </c>
      <c r="C59" s="224">
        <v>1.2</v>
      </c>
      <c r="D59" s="223">
        <v>2</v>
      </c>
      <c r="E59" s="223" t="s">
        <v>172</v>
      </c>
      <c r="F59" s="225" t="s">
        <v>203</v>
      </c>
      <c r="J59" s="227"/>
      <c r="K59" s="227"/>
      <c r="M59" s="229">
        <v>216.14499999999998</v>
      </c>
    </row>
    <row r="60" spans="1:13" x14ac:dyDescent="0.2">
      <c r="A60" s="231" t="str">
        <f t="shared" si="0"/>
        <v>BE1.202Thinned090</v>
      </c>
      <c r="B60" s="223" t="s">
        <v>198</v>
      </c>
      <c r="C60" s="224">
        <v>1.2</v>
      </c>
      <c r="D60" s="223">
        <v>2</v>
      </c>
      <c r="E60" s="223" t="s">
        <v>172</v>
      </c>
      <c r="F60" s="225" t="s">
        <v>204</v>
      </c>
      <c r="J60" s="227"/>
      <c r="K60" s="227"/>
      <c r="M60" s="229">
        <v>224.95500000000001</v>
      </c>
    </row>
    <row r="61" spans="1:13" x14ac:dyDescent="0.2">
      <c r="A61" s="231" t="str">
        <f t="shared" si="0"/>
        <v>BE1.202Thinned095</v>
      </c>
      <c r="B61" s="223" t="s">
        <v>198</v>
      </c>
      <c r="C61" s="224">
        <v>1.2</v>
      </c>
      <c r="D61" s="223">
        <v>2</v>
      </c>
      <c r="E61" s="223" t="s">
        <v>172</v>
      </c>
      <c r="F61" s="225" t="s">
        <v>205</v>
      </c>
      <c r="J61" s="227"/>
      <c r="K61" s="227"/>
      <c r="M61" s="229">
        <v>233.33500000000001</v>
      </c>
    </row>
    <row r="62" spans="1:13" x14ac:dyDescent="0.2">
      <c r="A62" s="231" t="str">
        <f t="shared" si="0"/>
        <v>BE1.202Thinned100</v>
      </c>
      <c r="B62" s="223" t="s">
        <v>198</v>
      </c>
      <c r="C62" s="224">
        <v>1.2</v>
      </c>
      <c r="D62" s="223">
        <v>2</v>
      </c>
      <c r="E62" s="223" t="s">
        <v>172</v>
      </c>
      <c r="F62" s="225" t="s">
        <v>206</v>
      </c>
      <c r="J62" s="227"/>
      <c r="K62" s="227"/>
      <c r="M62" s="229">
        <v>240.58500000000001</v>
      </c>
    </row>
    <row r="63" spans="1:13" x14ac:dyDescent="0.2">
      <c r="A63" s="231" t="str">
        <f t="shared" si="0"/>
        <v>BE1.202Thinned105</v>
      </c>
      <c r="B63" s="223" t="s">
        <v>198</v>
      </c>
      <c r="C63" s="224">
        <v>1.2</v>
      </c>
      <c r="D63" s="223">
        <v>2</v>
      </c>
      <c r="E63" s="223" t="s">
        <v>172</v>
      </c>
      <c r="F63" s="225" t="s">
        <v>207</v>
      </c>
      <c r="J63" s="227"/>
      <c r="K63" s="227"/>
      <c r="M63" s="229">
        <v>247.10499999999999</v>
      </c>
    </row>
    <row r="64" spans="1:13" x14ac:dyDescent="0.2">
      <c r="A64" s="231" t="str">
        <f t="shared" si="0"/>
        <v>BE1.202Thinned110</v>
      </c>
      <c r="B64" s="223" t="s">
        <v>198</v>
      </c>
      <c r="C64" s="224">
        <v>1.2</v>
      </c>
      <c r="D64" s="223">
        <v>2</v>
      </c>
      <c r="E64" s="223" t="s">
        <v>172</v>
      </c>
      <c r="F64" s="225" t="s">
        <v>208</v>
      </c>
      <c r="J64" s="227"/>
      <c r="K64" s="227"/>
      <c r="M64" s="229">
        <v>253.22</v>
      </c>
    </row>
    <row r="65" spans="1:13" x14ac:dyDescent="0.2">
      <c r="A65" s="231" t="str">
        <f t="shared" si="0"/>
        <v>BE1.202Thinned115</v>
      </c>
      <c r="B65" s="223" t="s">
        <v>198</v>
      </c>
      <c r="C65" s="224">
        <v>1.2</v>
      </c>
      <c r="D65" s="223">
        <v>2</v>
      </c>
      <c r="E65" s="223" t="s">
        <v>172</v>
      </c>
      <c r="F65" s="225" t="s">
        <v>209</v>
      </c>
      <c r="J65" s="227"/>
      <c r="K65" s="227"/>
      <c r="M65" s="229">
        <v>258.55</v>
      </c>
    </row>
    <row r="66" spans="1:13" x14ac:dyDescent="0.2">
      <c r="A66" s="231" t="str">
        <f t="shared" ref="A66:A129" si="1">CONCATENATE(LEFT(B66,2),TEXT(C66,"0.0"),TEXT(D66,"00"),E66,TEXT(LEFT(F66,3),"000"))</f>
        <v>BE1.202Thinned120</v>
      </c>
      <c r="B66" s="223" t="s">
        <v>198</v>
      </c>
      <c r="C66" s="224">
        <v>1.2</v>
      </c>
      <c r="D66" s="223">
        <v>2</v>
      </c>
      <c r="E66" s="223" t="s">
        <v>172</v>
      </c>
      <c r="F66" s="225" t="s">
        <v>210</v>
      </c>
      <c r="J66" s="227"/>
      <c r="K66" s="227"/>
      <c r="M66" s="229">
        <v>263.07499999999999</v>
      </c>
    </row>
    <row r="67" spans="1:13" x14ac:dyDescent="0.2">
      <c r="A67" s="231" t="str">
        <f t="shared" si="1"/>
        <v>BE1.202Thinned125</v>
      </c>
      <c r="B67" s="223" t="s">
        <v>198</v>
      </c>
      <c r="C67" s="224">
        <v>1.2</v>
      </c>
      <c r="D67" s="223">
        <v>2</v>
      </c>
      <c r="E67" s="223" t="s">
        <v>172</v>
      </c>
      <c r="F67" s="225" t="s">
        <v>211</v>
      </c>
      <c r="J67" s="227"/>
      <c r="K67" s="227"/>
      <c r="M67" s="229">
        <v>267.49</v>
      </c>
    </row>
    <row r="68" spans="1:13" x14ac:dyDescent="0.2">
      <c r="A68" s="231" t="str">
        <f t="shared" si="1"/>
        <v>BE1.202Thinned130</v>
      </c>
      <c r="B68" s="223" t="s">
        <v>198</v>
      </c>
      <c r="C68" s="224">
        <v>1.2</v>
      </c>
      <c r="D68" s="223">
        <v>2</v>
      </c>
      <c r="E68" s="223" t="s">
        <v>172</v>
      </c>
      <c r="F68" s="225" t="s">
        <v>212</v>
      </c>
      <c r="J68" s="227"/>
      <c r="K68" s="227"/>
      <c r="M68" s="229">
        <v>271.875</v>
      </c>
    </row>
    <row r="69" spans="1:13" x14ac:dyDescent="0.2">
      <c r="A69" s="231" t="str">
        <f t="shared" si="1"/>
        <v>BE1.202Thinned135</v>
      </c>
      <c r="B69" s="223" t="s">
        <v>198</v>
      </c>
      <c r="C69" s="224">
        <v>1.2</v>
      </c>
      <c r="D69" s="223">
        <v>2</v>
      </c>
      <c r="E69" s="223" t="s">
        <v>172</v>
      </c>
      <c r="F69" s="225" t="s">
        <v>213</v>
      </c>
      <c r="J69" s="227"/>
      <c r="K69" s="227"/>
      <c r="M69" s="229">
        <v>275.57499999999999</v>
      </c>
    </row>
    <row r="70" spans="1:13" x14ac:dyDescent="0.2">
      <c r="A70" s="231" t="str">
        <f t="shared" si="1"/>
        <v>BE1.202Thinned140</v>
      </c>
      <c r="B70" s="223" t="s">
        <v>198</v>
      </c>
      <c r="C70" s="224">
        <v>1.2</v>
      </c>
      <c r="D70" s="223">
        <v>2</v>
      </c>
      <c r="E70" s="223" t="s">
        <v>172</v>
      </c>
      <c r="F70" s="225" t="s">
        <v>214</v>
      </c>
      <c r="J70" s="227"/>
      <c r="K70" s="227"/>
      <c r="M70" s="229">
        <v>276.97000000000003</v>
      </c>
    </row>
    <row r="71" spans="1:13" x14ac:dyDescent="0.2">
      <c r="A71" s="231" t="str">
        <f t="shared" si="1"/>
        <v>BE1.202Thinned145</v>
      </c>
      <c r="B71" s="223" t="s">
        <v>198</v>
      </c>
      <c r="C71" s="224">
        <v>1.2</v>
      </c>
      <c r="D71" s="223">
        <v>2</v>
      </c>
      <c r="E71" s="223" t="s">
        <v>172</v>
      </c>
      <c r="F71" s="225" t="s">
        <v>215</v>
      </c>
      <c r="J71" s="227"/>
      <c r="K71" s="227"/>
      <c r="M71" s="229">
        <v>279.58</v>
      </c>
    </row>
    <row r="72" spans="1:13" x14ac:dyDescent="0.2">
      <c r="A72" s="231" t="str">
        <f t="shared" si="1"/>
        <v>BE1.202Thinned150</v>
      </c>
      <c r="B72" s="223" t="s">
        <v>198</v>
      </c>
      <c r="C72" s="224">
        <v>1.2</v>
      </c>
      <c r="D72" s="223">
        <v>2</v>
      </c>
      <c r="E72" s="223" t="s">
        <v>172</v>
      </c>
      <c r="F72" s="225" t="s">
        <v>216</v>
      </c>
      <c r="J72" s="227"/>
      <c r="K72" s="227"/>
      <c r="M72" s="229">
        <v>280.89999999999998</v>
      </c>
    </row>
    <row r="73" spans="1:13" x14ac:dyDescent="0.2">
      <c r="A73" s="231" t="str">
        <f t="shared" si="1"/>
        <v>BE1.202Thinned155</v>
      </c>
      <c r="B73" s="223" t="s">
        <v>198</v>
      </c>
      <c r="C73" s="224">
        <v>1.2</v>
      </c>
      <c r="D73" s="223">
        <v>2</v>
      </c>
      <c r="E73" s="223" t="s">
        <v>172</v>
      </c>
      <c r="F73" s="225" t="s">
        <v>217</v>
      </c>
      <c r="J73" s="227"/>
      <c r="K73" s="227"/>
      <c r="M73" s="229">
        <v>282.48500000000001</v>
      </c>
    </row>
    <row r="74" spans="1:13" x14ac:dyDescent="0.2">
      <c r="A74" s="231" t="str">
        <f t="shared" si="1"/>
        <v>BE1.202Thinned160</v>
      </c>
      <c r="B74" s="223" t="s">
        <v>198</v>
      </c>
      <c r="C74" s="224">
        <v>1.2</v>
      </c>
      <c r="D74" s="223">
        <v>2</v>
      </c>
      <c r="E74" s="223" t="s">
        <v>172</v>
      </c>
      <c r="F74" s="225" t="s">
        <v>218</v>
      </c>
      <c r="J74" s="227"/>
      <c r="K74" s="227"/>
      <c r="M74" s="229">
        <v>283.54000000000002</v>
      </c>
    </row>
    <row r="75" spans="1:13" x14ac:dyDescent="0.2">
      <c r="A75" s="231" t="str">
        <f t="shared" si="1"/>
        <v>BE1.202Thinned165</v>
      </c>
      <c r="B75" s="223" t="s">
        <v>198</v>
      </c>
      <c r="C75" s="224">
        <v>1.2</v>
      </c>
      <c r="D75" s="223">
        <v>2</v>
      </c>
      <c r="E75" s="223" t="s">
        <v>172</v>
      </c>
      <c r="F75" s="225" t="s">
        <v>219</v>
      </c>
      <c r="J75" s="227"/>
      <c r="K75" s="227"/>
      <c r="M75" s="229">
        <v>283.97499999999997</v>
      </c>
    </row>
    <row r="76" spans="1:13" x14ac:dyDescent="0.2">
      <c r="A76" s="231" t="str">
        <f t="shared" si="1"/>
        <v>BE1.202Thinned170</v>
      </c>
      <c r="B76" s="223" t="s">
        <v>198</v>
      </c>
      <c r="C76" s="224">
        <v>1.2</v>
      </c>
      <c r="D76" s="223">
        <v>2</v>
      </c>
      <c r="E76" s="223" t="s">
        <v>172</v>
      </c>
      <c r="F76" s="225" t="s">
        <v>220</v>
      </c>
      <c r="J76" s="227"/>
      <c r="K76" s="227"/>
      <c r="M76" s="229">
        <v>284.23500000000001</v>
      </c>
    </row>
    <row r="77" spans="1:13" x14ac:dyDescent="0.2">
      <c r="A77" s="231" t="str">
        <f t="shared" si="1"/>
        <v>BE1.202Thinned175</v>
      </c>
      <c r="B77" s="223" t="s">
        <v>198</v>
      </c>
      <c r="C77" s="224">
        <v>1.2</v>
      </c>
      <c r="D77" s="223">
        <v>2</v>
      </c>
      <c r="E77" s="223" t="s">
        <v>172</v>
      </c>
      <c r="F77" s="225" t="s">
        <v>221</v>
      </c>
      <c r="J77" s="227"/>
      <c r="K77" s="227"/>
      <c r="M77" s="229">
        <v>283.91499999999996</v>
      </c>
    </row>
    <row r="78" spans="1:13" x14ac:dyDescent="0.2">
      <c r="A78" s="231" t="str">
        <f t="shared" si="1"/>
        <v>BE1.202Thinned180</v>
      </c>
      <c r="B78" s="223" t="s">
        <v>198</v>
      </c>
      <c r="C78" s="224">
        <v>1.2</v>
      </c>
      <c r="D78" s="223">
        <v>2</v>
      </c>
      <c r="E78" s="223" t="s">
        <v>172</v>
      </c>
      <c r="F78" s="225" t="s">
        <v>222</v>
      </c>
      <c r="J78" s="227"/>
      <c r="K78" s="227"/>
      <c r="M78" s="229">
        <v>283.14000000000004</v>
      </c>
    </row>
    <row r="79" spans="1:13" x14ac:dyDescent="0.2">
      <c r="A79" s="231" t="str">
        <f t="shared" si="1"/>
        <v>BE1.202Thinned185</v>
      </c>
      <c r="B79" s="223" t="s">
        <v>198</v>
      </c>
      <c r="C79" s="224">
        <v>1.2</v>
      </c>
      <c r="D79" s="223">
        <v>2</v>
      </c>
      <c r="E79" s="223" t="s">
        <v>172</v>
      </c>
      <c r="F79" s="225" t="s">
        <v>223</v>
      </c>
      <c r="J79" s="227"/>
      <c r="K79" s="227"/>
      <c r="M79" s="229">
        <v>282.185</v>
      </c>
    </row>
    <row r="80" spans="1:13" x14ac:dyDescent="0.2">
      <c r="A80" s="231" t="str">
        <f t="shared" si="1"/>
        <v>BE1.202Thinned190</v>
      </c>
      <c r="B80" s="223" t="s">
        <v>198</v>
      </c>
      <c r="C80" s="224">
        <v>1.2</v>
      </c>
      <c r="D80" s="223">
        <v>2</v>
      </c>
      <c r="E80" s="223" t="s">
        <v>172</v>
      </c>
      <c r="F80" s="225" t="s">
        <v>224</v>
      </c>
      <c r="J80" s="227"/>
      <c r="K80" s="227"/>
      <c r="M80" s="229">
        <v>280.76500000000004</v>
      </c>
    </row>
    <row r="81" spans="1:14" x14ac:dyDescent="0.2">
      <c r="A81" s="231" t="str">
        <f t="shared" si="1"/>
        <v>BE1.202Thinned195</v>
      </c>
      <c r="B81" s="223" t="s">
        <v>198</v>
      </c>
      <c r="C81" s="224">
        <v>1.2</v>
      </c>
      <c r="D81" s="223">
        <v>2</v>
      </c>
      <c r="E81" s="223" t="s">
        <v>172</v>
      </c>
      <c r="F81" s="225" t="s">
        <v>225</v>
      </c>
      <c r="J81" s="227"/>
      <c r="K81" s="227"/>
      <c r="M81" s="229">
        <v>282.61500000000001</v>
      </c>
    </row>
    <row r="82" spans="1:14" x14ac:dyDescent="0.2">
      <c r="A82" s="231" t="str">
        <f t="shared" si="1"/>
        <v>BE1.204NO_thin000</v>
      </c>
      <c r="B82" s="223" t="s">
        <v>198</v>
      </c>
      <c r="C82" s="224">
        <v>1.2</v>
      </c>
      <c r="D82" s="223">
        <v>4</v>
      </c>
      <c r="E82" s="223" t="s">
        <v>199</v>
      </c>
      <c r="F82" s="225" t="s">
        <v>0</v>
      </c>
      <c r="G82" s="226">
        <v>0.06</v>
      </c>
      <c r="H82" s="226">
        <v>0.28999999999999998</v>
      </c>
      <c r="I82" s="226">
        <v>0.36</v>
      </c>
      <c r="J82" s="227">
        <v>1.78</v>
      </c>
      <c r="K82" s="227">
        <v>1.78</v>
      </c>
      <c r="L82" s="228">
        <v>0</v>
      </c>
      <c r="M82" s="229">
        <f t="shared" ref="M82:M145" si="2">K82+L82</f>
        <v>1.78</v>
      </c>
      <c r="N82" s="230">
        <v>0</v>
      </c>
    </row>
    <row r="83" spans="1:14" x14ac:dyDescent="0.2">
      <c r="A83" s="231" t="str">
        <f t="shared" si="1"/>
        <v>BE1.204NO_thin005</v>
      </c>
      <c r="B83" s="223" t="s">
        <v>198</v>
      </c>
      <c r="C83" s="224">
        <v>1.2</v>
      </c>
      <c r="D83" s="223">
        <v>4</v>
      </c>
      <c r="E83" s="223" t="s">
        <v>199</v>
      </c>
      <c r="F83" s="225" t="s">
        <v>1</v>
      </c>
      <c r="G83" s="226">
        <v>0.19</v>
      </c>
      <c r="H83" s="226">
        <v>0.36</v>
      </c>
      <c r="I83" s="226">
        <v>0.55000000000000004</v>
      </c>
      <c r="J83" s="227">
        <v>2.76</v>
      </c>
      <c r="K83" s="227">
        <v>4.53</v>
      </c>
      <c r="L83" s="228">
        <v>0</v>
      </c>
      <c r="M83" s="229">
        <f t="shared" si="2"/>
        <v>4.53</v>
      </c>
      <c r="N83" s="230">
        <v>0</v>
      </c>
    </row>
    <row r="84" spans="1:14" x14ac:dyDescent="0.2">
      <c r="A84" s="231" t="str">
        <f t="shared" si="1"/>
        <v>BE1.204NO_thin010</v>
      </c>
      <c r="B84" s="223" t="s">
        <v>198</v>
      </c>
      <c r="C84" s="224">
        <v>1.2</v>
      </c>
      <c r="D84" s="223">
        <v>4</v>
      </c>
      <c r="E84" s="223" t="s">
        <v>199</v>
      </c>
      <c r="F84" s="225" t="s">
        <v>2</v>
      </c>
      <c r="G84" s="226">
        <v>0.57999999999999996</v>
      </c>
      <c r="H84" s="226">
        <v>0.36</v>
      </c>
      <c r="I84" s="226">
        <v>0.95</v>
      </c>
      <c r="J84" s="227">
        <v>4.7300000000000004</v>
      </c>
      <c r="K84" s="227">
        <v>9.26</v>
      </c>
      <c r="L84" s="228">
        <v>0</v>
      </c>
      <c r="M84" s="229">
        <f t="shared" si="2"/>
        <v>9.26</v>
      </c>
      <c r="N84" s="230">
        <v>0</v>
      </c>
    </row>
    <row r="85" spans="1:14" x14ac:dyDescent="0.2">
      <c r="A85" s="231" t="str">
        <f t="shared" si="1"/>
        <v>BE1.204NO_thin015</v>
      </c>
      <c r="B85" s="223" t="s">
        <v>198</v>
      </c>
      <c r="C85" s="224">
        <v>1.2</v>
      </c>
      <c r="D85" s="223">
        <v>4</v>
      </c>
      <c r="E85" s="223" t="s">
        <v>199</v>
      </c>
      <c r="F85" s="225" t="s">
        <v>3</v>
      </c>
      <c r="G85" s="226">
        <v>1.78</v>
      </c>
      <c r="H85" s="226">
        <v>0.36</v>
      </c>
      <c r="I85" s="226">
        <v>2.14</v>
      </c>
      <c r="J85" s="227">
        <v>10.7</v>
      </c>
      <c r="K85" s="227">
        <v>19.96</v>
      </c>
      <c r="L85" s="228">
        <v>0</v>
      </c>
      <c r="M85" s="229">
        <f t="shared" si="2"/>
        <v>19.96</v>
      </c>
      <c r="N85" s="230">
        <v>0</v>
      </c>
    </row>
    <row r="86" spans="1:14" x14ac:dyDescent="0.2">
      <c r="A86" s="231" t="str">
        <f t="shared" si="1"/>
        <v>BE1.204NO_thin020</v>
      </c>
      <c r="B86" s="223" t="s">
        <v>198</v>
      </c>
      <c r="C86" s="224">
        <v>1.2</v>
      </c>
      <c r="D86" s="223">
        <v>4</v>
      </c>
      <c r="E86" s="223" t="s">
        <v>199</v>
      </c>
      <c r="F86" s="225" t="s">
        <v>4</v>
      </c>
      <c r="G86" s="226">
        <v>5.42</v>
      </c>
      <c r="H86" s="226">
        <v>0.36</v>
      </c>
      <c r="I86" s="226">
        <v>5.78</v>
      </c>
      <c r="J86" s="227">
        <v>28.92</v>
      </c>
      <c r="K86" s="227">
        <v>48.88</v>
      </c>
      <c r="L86" s="228">
        <v>0</v>
      </c>
      <c r="M86" s="229">
        <f t="shared" si="2"/>
        <v>48.88</v>
      </c>
      <c r="N86" s="230">
        <v>0</v>
      </c>
    </row>
    <row r="87" spans="1:14" x14ac:dyDescent="0.2">
      <c r="A87" s="231" t="str">
        <f t="shared" si="1"/>
        <v>BE1.204NO_thin025</v>
      </c>
      <c r="B87" s="223" t="s">
        <v>198</v>
      </c>
      <c r="C87" s="224">
        <v>1.2</v>
      </c>
      <c r="D87" s="223">
        <v>4</v>
      </c>
      <c r="E87" s="223" t="s">
        <v>199</v>
      </c>
      <c r="F87" s="225" t="s">
        <v>5</v>
      </c>
      <c r="G87" s="226">
        <v>16.55</v>
      </c>
      <c r="H87" s="226">
        <v>0.36</v>
      </c>
      <c r="I87" s="226">
        <v>16.91</v>
      </c>
      <c r="J87" s="227">
        <v>84.54</v>
      </c>
      <c r="K87" s="227">
        <v>133.41999999999999</v>
      </c>
      <c r="L87" s="228">
        <v>0</v>
      </c>
      <c r="M87" s="229">
        <f t="shared" si="2"/>
        <v>133.41999999999999</v>
      </c>
      <c r="N87" s="230">
        <v>0</v>
      </c>
    </row>
    <row r="88" spans="1:14" x14ac:dyDescent="0.2">
      <c r="A88" s="231" t="str">
        <f t="shared" si="1"/>
        <v>BE1.204NO_thin030</v>
      </c>
      <c r="B88" s="223" t="s">
        <v>198</v>
      </c>
      <c r="C88" s="224">
        <v>1.2</v>
      </c>
      <c r="D88" s="223">
        <v>4</v>
      </c>
      <c r="E88" s="223" t="s">
        <v>199</v>
      </c>
      <c r="F88" s="225" t="s">
        <v>6</v>
      </c>
      <c r="G88" s="226">
        <v>27.62</v>
      </c>
      <c r="H88" s="226">
        <v>1.72</v>
      </c>
      <c r="I88" s="226">
        <v>29.34</v>
      </c>
      <c r="J88" s="227">
        <v>146.69999999999999</v>
      </c>
      <c r="K88" s="227">
        <v>280.11</v>
      </c>
      <c r="L88" s="228">
        <v>0</v>
      </c>
      <c r="M88" s="229">
        <f t="shared" si="2"/>
        <v>280.11</v>
      </c>
      <c r="N88" s="230">
        <v>0</v>
      </c>
    </row>
    <row r="89" spans="1:14" x14ac:dyDescent="0.2">
      <c r="A89" s="231" t="str">
        <f t="shared" si="1"/>
        <v>BE1.204NO_thin035</v>
      </c>
      <c r="B89" s="223" t="s">
        <v>198</v>
      </c>
      <c r="C89" s="224">
        <v>1.2</v>
      </c>
      <c r="D89" s="223">
        <v>4</v>
      </c>
      <c r="E89" s="223" t="s">
        <v>199</v>
      </c>
      <c r="F89" s="225" t="s">
        <v>7</v>
      </c>
      <c r="G89" s="226">
        <v>13.23</v>
      </c>
      <c r="H89" s="226">
        <v>0.64</v>
      </c>
      <c r="I89" s="226">
        <v>13.87</v>
      </c>
      <c r="J89" s="227">
        <v>69.34</v>
      </c>
      <c r="K89" s="227">
        <v>349.45</v>
      </c>
      <c r="L89" s="228">
        <v>0</v>
      </c>
      <c r="M89" s="229">
        <f t="shared" si="2"/>
        <v>349.45</v>
      </c>
      <c r="N89" s="230">
        <v>0</v>
      </c>
    </row>
    <row r="90" spans="1:14" x14ac:dyDescent="0.2">
      <c r="A90" s="231" t="str">
        <f t="shared" si="1"/>
        <v>BE1.204NO_thin040</v>
      </c>
      <c r="B90" s="223" t="s">
        <v>198</v>
      </c>
      <c r="C90" s="224">
        <v>1.2</v>
      </c>
      <c r="D90" s="223">
        <v>4</v>
      </c>
      <c r="E90" s="223" t="s">
        <v>199</v>
      </c>
      <c r="F90" s="225" t="s">
        <v>8</v>
      </c>
      <c r="G90" s="226">
        <v>10.050000000000001</v>
      </c>
      <c r="H90" s="226">
        <v>5.36</v>
      </c>
      <c r="I90" s="226">
        <v>15.41</v>
      </c>
      <c r="J90" s="227">
        <v>77.06</v>
      </c>
      <c r="K90" s="227">
        <v>426.51</v>
      </c>
      <c r="L90" s="228">
        <v>0</v>
      </c>
      <c r="M90" s="229">
        <f t="shared" si="2"/>
        <v>426.51</v>
      </c>
      <c r="N90" s="230">
        <v>0</v>
      </c>
    </row>
    <row r="91" spans="1:14" x14ac:dyDescent="0.2">
      <c r="A91" s="231" t="str">
        <f t="shared" si="1"/>
        <v>BE1.204NO_thin045</v>
      </c>
      <c r="B91" s="223" t="s">
        <v>198</v>
      </c>
      <c r="C91" s="224">
        <v>1.2</v>
      </c>
      <c r="D91" s="223">
        <v>4</v>
      </c>
      <c r="E91" s="223" t="s">
        <v>199</v>
      </c>
      <c r="F91" s="225" t="s">
        <v>9</v>
      </c>
      <c r="G91" s="226">
        <v>7.41</v>
      </c>
      <c r="H91" s="226">
        <v>2.96</v>
      </c>
      <c r="I91" s="226">
        <v>10.37</v>
      </c>
      <c r="J91" s="227">
        <v>51.84</v>
      </c>
      <c r="K91" s="227">
        <v>478.36</v>
      </c>
      <c r="L91" s="228">
        <v>0</v>
      </c>
      <c r="M91" s="229">
        <f t="shared" si="2"/>
        <v>478.36</v>
      </c>
      <c r="N91" s="230">
        <v>0</v>
      </c>
    </row>
    <row r="92" spans="1:14" x14ac:dyDescent="0.2">
      <c r="A92" s="231" t="str">
        <f t="shared" si="1"/>
        <v>BE1.204NO_thin050</v>
      </c>
      <c r="B92" s="223" t="s">
        <v>198</v>
      </c>
      <c r="C92" s="224">
        <v>1.2</v>
      </c>
      <c r="D92" s="223">
        <v>4</v>
      </c>
      <c r="E92" s="223" t="s">
        <v>199</v>
      </c>
      <c r="F92" s="225" t="s">
        <v>10</v>
      </c>
      <c r="G92" s="226">
        <v>5.43</v>
      </c>
      <c r="H92" s="226">
        <v>1.2</v>
      </c>
      <c r="I92" s="226">
        <v>6.63</v>
      </c>
      <c r="J92" s="227">
        <v>33.159999999999997</v>
      </c>
      <c r="K92" s="227">
        <v>511.52</v>
      </c>
      <c r="L92" s="228">
        <v>0</v>
      </c>
      <c r="M92" s="229">
        <f t="shared" si="2"/>
        <v>511.52</v>
      </c>
      <c r="N92" s="230">
        <v>0</v>
      </c>
    </row>
    <row r="93" spans="1:14" x14ac:dyDescent="0.2">
      <c r="A93" s="231" t="str">
        <f t="shared" si="1"/>
        <v>BE1.204NO_thin055</v>
      </c>
      <c r="B93" s="223" t="s">
        <v>198</v>
      </c>
      <c r="C93" s="224">
        <v>1.2</v>
      </c>
      <c r="D93" s="223">
        <v>4</v>
      </c>
      <c r="E93" s="223" t="s">
        <v>199</v>
      </c>
      <c r="F93" s="225" t="s">
        <v>11</v>
      </c>
      <c r="G93" s="226">
        <v>4.7</v>
      </c>
      <c r="H93" s="226">
        <v>0.92</v>
      </c>
      <c r="I93" s="226">
        <v>5.61</v>
      </c>
      <c r="J93" s="227">
        <v>28.06</v>
      </c>
      <c r="K93" s="227">
        <v>539.58000000000004</v>
      </c>
      <c r="L93" s="228">
        <v>0</v>
      </c>
      <c r="M93" s="229">
        <f t="shared" si="2"/>
        <v>539.58000000000004</v>
      </c>
      <c r="N93" s="230">
        <v>0</v>
      </c>
    </row>
    <row r="94" spans="1:14" x14ac:dyDescent="0.2">
      <c r="A94" s="231" t="str">
        <f t="shared" si="1"/>
        <v>BE1.204NO_thin060</v>
      </c>
      <c r="B94" s="223" t="s">
        <v>198</v>
      </c>
      <c r="C94" s="224">
        <v>1.2</v>
      </c>
      <c r="D94" s="223">
        <v>4</v>
      </c>
      <c r="E94" s="223" t="s">
        <v>199</v>
      </c>
      <c r="F94" s="225" t="s">
        <v>12</v>
      </c>
      <c r="G94" s="226">
        <v>4.95</v>
      </c>
      <c r="H94" s="226">
        <v>0.17</v>
      </c>
      <c r="I94" s="226">
        <v>5.12</v>
      </c>
      <c r="J94" s="227">
        <v>25.61</v>
      </c>
      <c r="K94" s="227">
        <v>565.19000000000005</v>
      </c>
      <c r="L94" s="228">
        <v>0</v>
      </c>
      <c r="M94" s="229">
        <f t="shared" si="2"/>
        <v>565.19000000000005</v>
      </c>
      <c r="N94" s="230">
        <v>0</v>
      </c>
    </row>
    <row r="95" spans="1:14" x14ac:dyDescent="0.2">
      <c r="A95" s="231" t="str">
        <f t="shared" si="1"/>
        <v>BE1.204NO_thin065</v>
      </c>
      <c r="B95" s="223" t="s">
        <v>198</v>
      </c>
      <c r="C95" s="224">
        <v>1.2</v>
      </c>
      <c r="D95" s="223">
        <v>4</v>
      </c>
      <c r="E95" s="223" t="s">
        <v>199</v>
      </c>
      <c r="F95" s="225" t="s">
        <v>13</v>
      </c>
      <c r="G95" s="226">
        <v>5.71</v>
      </c>
      <c r="H95" s="226">
        <v>-0.27</v>
      </c>
      <c r="I95" s="226">
        <v>5.44</v>
      </c>
      <c r="J95" s="227">
        <v>27.2</v>
      </c>
      <c r="K95" s="227">
        <v>592.39</v>
      </c>
      <c r="L95" s="228">
        <v>0</v>
      </c>
      <c r="M95" s="229">
        <f t="shared" si="2"/>
        <v>592.39</v>
      </c>
      <c r="N95" s="230">
        <v>0</v>
      </c>
    </row>
    <row r="96" spans="1:14" x14ac:dyDescent="0.2">
      <c r="A96" s="231" t="str">
        <f t="shared" si="1"/>
        <v>BE1.204NO_thin070</v>
      </c>
      <c r="B96" s="223" t="s">
        <v>198</v>
      </c>
      <c r="C96" s="224">
        <v>1.2</v>
      </c>
      <c r="D96" s="223">
        <v>4</v>
      </c>
      <c r="E96" s="223" t="s">
        <v>199</v>
      </c>
      <c r="F96" s="225" t="s">
        <v>200</v>
      </c>
      <c r="G96" s="226">
        <v>6.21</v>
      </c>
      <c r="H96" s="226">
        <v>-0.31</v>
      </c>
      <c r="I96" s="226">
        <v>5.9</v>
      </c>
      <c r="J96" s="227">
        <v>29.51</v>
      </c>
      <c r="K96" s="227">
        <v>621.9</v>
      </c>
      <c r="L96" s="228">
        <v>0</v>
      </c>
      <c r="M96" s="229">
        <f t="shared" si="2"/>
        <v>621.9</v>
      </c>
      <c r="N96" s="230">
        <v>0</v>
      </c>
    </row>
    <row r="97" spans="1:14" x14ac:dyDescent="0.2">
      <c r="A97" s="231" t="str">
        <f t="shared" si="1"/>
        <v>BE1.204NO_thin075</v>
      </c>
      <c r="B97" s="223" t="s">
        <v>198</v>
      </c>
      <c r="C97" s="224">
        <v>1.2</v>
      </c>
      <c r="D97" s="223">
        <v>4</v>
      </c>
      <c r="E97" s="223" t="s">
        <v>199</v>
      </c>
      <c r="F97" s="225" t="s">
        <v>201</v>
      </c>
      <c r="G97" s="226">
        <v>5.88</v>
      </c>
      <c r="H97" s="226">
        <v>-0.28000000000000003</v>
      </c>
      <c r="I97" s="226">
        <v>5.6</v>
      </c>
      <c r="J97" s="227">
        <v>28</v>
      </c>
      <c r="K97" s="227">
        <v>649.9</v>
      </c>
      <c r="L97" s="228">
        <v>0</v>
      </c>
      <c r="M97" s="229">
        <f t="shared" si="2"/>
        <v>649.9</v>
      </c>
      <c r="N97" s="230">
        <v>0</v>
      </c>
    </row>
    <row r="98" spans="1:14" x14ac:dyDescent="0.2">
      <c r="A98" s="231" t="str">
        <f t="shared" si="1"/>
        <v>BE1.204NO_thin080</v>
      </c>
      <c r="B98" s="223" t="s">
        <v>198</v>
      </c>
      <c r="C98" s="224">
        <v>1.2</v>
      </c>
      <c r="D98" s="223">
        <v>4</v>
      </c>
      <c r="E98" s="223" t="s">
        <v>199</v>
      </c>
      <c r="F98" s="225" t="s">
        <v>202</v>
      </c>
      <c r="G98" s="226">
        <v>5.55</v>
      </c>
      <c r="H98" s="226">
        <v>-0.35</v>
      </c>
      <c r="I98" s="226">
        <v>5.2</v>
      </c>
      <c r="J98" s="227">
        <v>26.02</v>
      </c>
      <c r="K98" s="227">
        <v>675.92</v>
      </c>
      <c r="L98" s="228">
        <v>0</v>
      </c>
      <c r="M98" s="229">
        <f t="shared" si="2"/>
        <v>675.92</v>
      </c>
      <c r="N98" s="230">
        <v>0</v>
      </c>
    </row>
    <row r="99" spans="1:14" x14ac:dyDescent="0.2">
      <c r="A99" s="231" t="str">
        <f t="shared" si="1"/>
        <v>BE1.204NO_thin085</v>
      </c>
      <c r="B99" s="223" t="s">
        <v>198</v>
      </c>
      <c r="C99" s="224">
        <v>1.2</v>
      </c>
      <c r="D99" s="223">
        <v>4</v>
      </c>
      <c r="E99" s="223" t="s">
        <v>199</v>
      </c>
      <c r="F99" s="225" t="s">
        <v>203</v>
      </c>
      <c r="G99" s="226">
        <v>5.44</v>
      </c>
      <c r="H99" s="226">
        <v>-0.1</v>
      </c>
      <c r="I99" s="226">
        <v>5.33</v>
      </c>
      <c r="J99" s="227">
        <v>26.66</v>
      </c>
      <c r="K99" s="227">
        <v>702.58</v>
      </c>
      <c r="L99" s="228">
        <v>0</v>
      </c>
      <c r="M99" s="229">
        <f t="shared" si="2"/>
        <v>702.58</v>
      </c>
      <c r="N99" s="230">
        <v>0</v>
      </c>
    </row>
    <row r="100" spans="1:14" x14ac:dyDescent="0.2">
      <c r="A100" s="231" t="str">
        <f t="shared" si="1"/>
        <v>BE1.204NO_thin090</v>
      </c>
      <c r="B100" s="223" t="s">
        <v>198</v>
      </c>
      <c r="C100" s="224">
        <v>1.2</v>
      </c>
      <c r="D100" s="223">
        <v>4</v>
      </c>
      <c r="E100" s="223" t="s">
        <v>199</v>
      </c>
      <c r="F100" s="225" t="s">
        <v>204</v>
      </c>
      <c r="G100" s="226">
        <v>5.19</v>
      </c>
      <c r="H100" s="226">
        <v>-0.27</v>
      </c>
      <c r="I100" s="226">
        <v>4.93</v>
      </c>
      <c r="J100" s="227">
        <v>24.64</v>
      </c>
      <c r="K100" s="227">
        <v>727.22</v>
      </c>
      <c r="L100" s="228">
        <v>0</v>
      </c>
      <c r="M100" s="229">
        <f t="shared" si="2"/>
        <v>727.22</v>
      </c>
      <c r="N100" s="230">
        <v>0</v>
      </c>
    </row>
    <row r="101" spans="1:14" x14ac:dyDescent="0.2">
      <c r="A101" s="231" t="str">
        <f t="shared" si="1"/>
        <v>BE1.204NO_thin095</v>
      </c>
      <c r="B101" s="223" t="s">
        <v>198</v>
      </c>
      <c r="C101" s="224">
        <v>1.2</v>
      </c>
      <c r="D101" s="223">
        <v>4</v>
      </c>
      <c r="E101" s="223" t="s">
        <v>199</v>
      </c>
      <c r="F101" s="225" t="s">
        <v>205</v>
      </c>
      <c r="G101" s="226">
        <v>4.99</v>
      </c>
      <c r="H101" s="226">
        <v>0</v>
      </c>
      <c r="I101" s="226">
        <v>4.99</v>
      </c>
      <c r="J101" s="227">
        <v>24.97</v>
      </c>
      <c r="K101" s="227">
        <v>752.19</v>
      </c>
      <c r="L101" s="228">
        <v>0</v>
      </c>
      <c r="M101" s="229">
        <f t="shared" si="2"/>
        <v>752.19</v>
      </c>
      <c r="N101" s="230">
        <v>0</v>
      </c>
    </row>
    <row r="102" spans="1:14" x14ac:dyDescent="0.2">
      <c r="A102" s="231" t="str">
        <f t="shared" si="1"/>
        <v>BE1.204NO_thin100</v>
      </c>
      <c r="B102" s="223" t="s">
        <v>198</v>
      </c>
      <c r="C102" s="224">
        <v>1.2</v>
      </c>
      <c r="D102" s="223">
        <v>4</v>
      </c>
      <c r="E102" s="223" t="s">
        <v>199</v>
      </c>
      <c r="F102" s="225" t="s">
        <v>206</v>
      </c>
      <c r="G102" s="226">
        <v>4.8899999999999997</v>
      </c>
      <c r="H102" s="226">
        <v>-0.25</v>
      </c>
      <c r="I102" s="226">
        <v>4.6399999999999997</v>
      </c>
      <c r="J102" s="227">
        <v>23.2</v>
      </c>
      <c r="K102" s="227">
        <v>775.39</v>
      </c>
      <c r="L102" s="228">
        <v>0</v>
      </c>
      <c r="M102" s="229">
        <f t="shared" si="2"/>
        <v>775.39</v>
      </c>
      <c r="N102" s="230">
        <v>0</v>
      </c>
    </row>
    <row r="103" spans="1:14" x14ac:dyDescent="0.2">
      <c r="A103" s="231" t="str">
        <f t="shared" si="1"/>
        <v>BE1.204NO_thin105</v>
      </c>
      <c r="B103" s="223" t="s">
        <v>198</v>
      </c>
      <c r="C103" s="224">
        <v>1.2</v>
      </c>
      <c r="D103" s="223">
        <v>4</v>
      </c>
      <c r="E103" s="223" t="s">
        <v>199</v>
      </c>
      <c r="F103" s="225" t="s">
        <v>207</v>
      </c>
      <c r="G103" s="226">
        <v>4.62</v>
      </c>
      <c r="H103" s="226">
        <v>-0.23</v>
      </c>
      <c r="I103" s="226">
        <v>4.3899999999999997</v>
      </c>
      <c r="J103" s="227">
        <v>21.94</v>
      </c>
      <c r="K103" s="227">
        <v>797.33</v>
      </c>
      <c r="L103" s="228">
        <v>0</v>
      </c>
      <c r="M103" s="229">
        <f t="shared" si="2"/>
        <v>797.33</v>
      </c>
      <c r="N103" s="230">
        <v>0</v>
      </c>
    </row>
    <row r="104" spans="1:14" x14ac:dyDescent="0.2">
      <c r="A104" s="231" t="str">
        <f t="shared" si="1"/>
        <v>BE1.204NO_thin110</v>
      </c>
      <c r="B104" s="223" t="s">
        <v>198</v>
      </c>
      <c r="C104" s="224">
        <v>1.2</v>
      </c>
      <c r="D104" s="223">
        <v>4</v>
      </c>
      <c r="E104" s="223" t="s">
        <v>199</v>
      </c>
      <c r="F104" s="225" t="s">
        <v>208</v>
      </c>
      <c r="G104" s="226">
        <v>4.26</v>
      </c>
      <c r="H104" s="226">
        <v>-0.24</v>
      </c>
      <c r="I104" s="226">
        <v>4.03</v>
      </c>
      <c r="J104" s="227">
        <v>20.13</v>
      </c>
      <c r="K104" s="227">
        <v>817.46</v>
      </c>
      <c r="L104" s="228">
        <v>0</v>
      </c>
      <c r="M104" s="229">
        <f t="shared" si="2"/>
        <v>817.46</v>
      </c>
      <c r="N104" s="230">
        <v>0</v>
      </c>
    </row>
    <row r="105" spans="1:14" x14ac:dyDescent="0.2">
      <c r="A105" s="231" t="str">
        <f t="shared" si="1"/>
        <v>BE1.204NO_thin115</v>
      </c>
      <c r="B105" s="223" t="s">
        <v>198</v>
      </c>
      <c r="C105" s="224">
        <v>1.2</v>
      </c>
      <c r="D105" s="223">
        <v>4</v>
      </c>
      <c r="E105" s="223" t="s">
        <v>199</v>
      </c>
      <c r="F105" s="225" t="s">
        <v>209</v>
      </c>
      <c r="G105" s="226">
        <v>3.97</v>
      </c>
      <c r="H105" s="226">
        <v>-0.25</v>
      </c>
      <c r="I105" s="226">
        <v>3.72</v>
      </c>
      <c r="J105" s="227">
        <v>18.62</v>
      </c>
      <c r="K105" s="227">
        <v>836.08</v>
      </c>
      <c r="L105" s="228">
        <v>0</v>
      </c>
      <c r="M105" s="229">
        <f t="shared" si="2"/>
        <v>836.08</v>
      </c>
      <c r="N105" s="230">
        <v>0</v>
      </c>
    </row>
    <row r="106" spans="1:14" x14ac:dyDescent="0.2">
      <c r="A106" s="231" t="str">
        <f t="shared" si="1"/>
        <v>BE1.204NO_thin120</v>
      </c>
      <c r="B106" s="223" t="s">
        <v>198</v>
      </c>
      <c r="C106" s="224">
        <v>1.2</v>
      </c>
      <c r="D106" s="223">
        <v>4</v>
      </c>
      <c r="E106" s="223" t="s">
        <v>199</v>
      </c>
      <c r="F106" s="225" t="s">
        <v>210</v>
      </c>
      <c r="G106" s="226">
        <v>3.76</v>
      </c>
      <c r="H106" s="226">
        <v>-0.18</v>
      </c>
      <c r="I106" s="226">
        <v>3.58</v>
      </c>
      <c r="J106" s="227">
        <v>17.89</v>
      </c>
      <c r="K106" s="227">
        <v>853.97</v>
      </c>
      <c r="L106" s="228">
        <v>0</v>
      </c>
      <c r="M106" s="229">
        <f t="shared" si="2"/>
        <v>853.97</v>
      </c>
      <c r="N106" s="230">
        <v>0</v>
      </c>
    </row>
    <row r="107" spans="1:14" x14ac:dyDescent="0.2">
      <c r="A107" s="231" t="str">
        <f t="shared" si="1"/>
        <v>BE1.204NO_thin125</v>
      </c>
      <c r="B107" s="223" t="s">
        <v>198</v>
      </c>
      <c r="C107" s="224">
        <v>1.2</v>
      </c>
      <c r="D107" s="223">
        <v>4</v>
      </c>
      <c r="E107" s="223" t="s">
        <v>199</v>
      </c>
      <c r="F107" s="225" t="s">
        <v>211</v>
      </c>
      <c r="G107" s="226">
        <v>3.5</v>
      </c>
      <c r="H107" s="226">
        <v>-7.0000000000000007E-2</v>
      </c>
      <c r="I107" s="226">
        <v>3.43</v>
      </c>
      <c r="J107" s="227">
        <v>17.13</v>
      </c>
      <c r="K107" s="227">
        <v>871.1</v>
      </c>
      <c r="L107" s="228">
        <v>0</v>
      </c>
      <c r="M107" s="229">
        <f t="shared" si="2"/>
        <v>871.1</v>
      </c>
      <c r="N107" s="230">
        <v>0</v>
      </c>
    </row>
    <row r="108" spans="1:14" x14ac:dyDescent="0.2">
      <c r="A108" s="231" t="str">
        <f t="shared" si="1"/>
        <v>BE1.204NO_thin130</v>
      </c>
      <c r="B108" s="223" t="s">
        <v>198</v>
      </c>
      <c r="C108" s="224">
        <v>1.2</v>
      </c>
      <c r="D108" s="223">
        <v>4</v>
      </c>
      <c r="E108" s="223" t="s">
        <v>199</v>
      </c>
      <c r="F108" s="225" t="s">
        <v>212</v>
      </c>
      <c r="G108" s="226">
        <v>3.28</v>
      </c>
      <c r="H108" s="226">
        <v>-0.09</v>
      </c>
      <c r="I108" s="226">
        <v>3.19</v>
      </c>
      <c r="J108" s="227">
        <v>15.95</v>
      </c>
      <c r="K108" s="227">
        <v>887.04</v>
      </c>
      <c r="L108" s="228">
        <v>0</v>
      </c>
      <c r="M108" s="229">
        <f t="shared" si="2"/>
        <v>887.04</v>
      </c>
      <c r="N108" s="230">
        <v>0</v>
      </c>
    </row>
    <row r="109" spans="1:14" x14ac:dyDescent="0.2">
      <c r="A109" s="231" t="str">
        <f t="shared" si="1"/>
        <v>BE1.204NO_thin135</v>
      </c>
      <c r="B109" s="223" t="s">
        <v>198</v>
      </c>
      <c r="C109" s="224">
        <v>1.2</v>
      </c>
      <c r="D109" s="223">
        <v>4</v>
      </c>
      <c r="E109" s="223" t="s">
        <v>199</v>
      </c>
      <c r="F109" s="225" t="s">
        <v>213</v>
      </c>
      <c r="G109" s="226">
        <v>2.99</v>
      </c>
      <c r="H109" s="226">
        <v>-0.15</v>
      </c>
      <c r="I109" s="226">
        <v>2.84</v>
      </c>
      <c r="J109" s="227">
        <v>14.18</v>
      </c>
      <c r="K109" s="227">
        <v>901.22</v>
      </c>
      <c r="L109" s="228">
        <v>0</v>
      </c>
      <c r="M109" s="229">
        <f t="shared" si="2"/>
        <v>901.22</v>
      </c>
      <c r="N109" s="230">
        <v>0</v>
      </c>
    </row>
    <row r="110" spans="1:14" x14ac:dyDescent="0.2">
      <c r="A110" s="231" t="str">
        <f t="shared" si="1"/>
        <v>BE1.204NO_thin140</v>
      </c>
      <c r="B110" s="223" t="s">
        <v>198</v>
      </c>
      <c r="C110" s="224">
        <v>1.2</v>
      </c>
      <c r="D110" s="223">
        <v>4</v>
      </c>
      <c r="E110" s="223" t="s">
        <v>199</v>
      </c>
      <c r="F110" s="225" t="s">
        <v>214</v>
      </c>
      <c r="G110" s="226">
        <v>2.76</v>
      </c>
      <c r="H110" s="226">
        <v>-0.04</v>
      </c>
      <c r="I110" s="226">
        <v>2.72</v>
      </c>
      <c r="J110" s="227">
        <v>13.58</v>
      </c>
      <c r="K110" s="227">
        <v>914.8</v>
      </c>
      <c r="L110" s="228">
        <v>0</v>
      </c>
      <c r="M110" s="229">
        <f t="shared" si="2"/>
        <v>914.8</v>
      </c>
      <c r="N110" s="230">
        <v>0</v>
      </c>
    </row>
    <row r="111" spans="1:14" x14ac:dyDescent="0.2">
      <c r="A111" s="231" t="str">
        <f t="shared" si="1"/>
        <v>BE1.204NO_thin145</v>
      </c>
      <c r="B111" s="223" t="s">
        <v>198</v>
      </c>
      <c r="C111" s="224">
        <v>1.2</v>
      </c>
      <c r="D111" s="223">
        <v>4</v>
      </c>
      <c r="E111" s="223" t="s">
        <v>199</v>
      </c>
      <c r="F111" s="225" t="s">
        <v>215</v>
      </c>
      <c r="G111" s="226">
        <v>2.58</v>
      </c>
      <c r="H111" s="226">
        <v>-0.16</v>
      </c>
      <c r="I111" s="226">
        <v>2.41</v>
      </c>
      <c r="J111" s="227">
        <v>12.07</v>
      </c>
      <c r="K111" s="227">
        <v>926.87</v>
      </c>
      <c r="L111" s="228">
        <v>0</v>
      </c>
      <c r="M111" s="229">
        <f t="shared" si="2"/>
        <v>926.87</v>
      </c>
      <c r="N111" s="230">
        <v>0</v>
      </c>
    </row>
    <row r="112" spans="1:14" x14ac:dyDescent="0.2">
      <c r="A112" s="231" t="str">
        <f t="shared" si="1"/>
        <v>BE1.204NO_thin150</v>
      </c>
      <c r="B112" s="223" t="s">
        <v>198</v>
      </c>
      <c r="C112" s="224">
        <v>1.2</v>
      </c>
      <c r="D112" s="223">
        <v>4</v>
      </c>
      <c r="E112" s="223" t="s">
        <v>199</v>
      </c>
      <c r="F112" s="225" t="s">
        <v>216</v>
      </c>
      <c r="G112" s="226">
        <v>2.31</v>
      </c>
      <c r="H112" s="226">
        <v>-0.27</v>
      </c>
      <c r="I112" s="226">
        <v>2.04</v>
      </c>
      <c r="J112" s="227">
        <v>10.220000000000001</v>
      </c>
      <c r="K112" s="227">
        <v>937.09</v>
      </c>
      <c r="L112" s="228">
        <v>0</v>
      </c>
      <c r="M112" s="229">
        <f t="shared" si="2"/>
        <v>937.09</v>
      </c>
      <c r="N112" s="230">
        <v>0</v>
      </c>
    </row>
    <row r="113" spans="1:14" x14ac:dyDescent="0.2">
      <c r="A113" s="231" t="str">
        <f t="shared" si="1"/>
        <v>BE1.204NO_thin155</v>
      </c>
      <c r="B113" s="223" t="s">
        <v>198</v>
      </c>
      <c r="C113" s="224">
        <v>1.2</v>
      </c>
      <c r="D113" s="223">
        <v>4</v>
      </c>
      <c r="E113" s="223" t="s">
        <v>199</v>
      </c>
      <c r="F113" s="225" t="s">
        <v>217</v>
      </c>
      <c r="G113" s="226">
        <v>2.2200000000000002</v>
      </c>
      <c r="H113" s="226">
        <v>0.05</v>
      </c>
      <c r="I113" s="226">
        <v>2.27</v>
      </c>
      <c r="J113" s="227">
        <v>11.36</v>
      </c>
      <c r="K113" s="227">
        <v>948.45</v>
      </c>
      <c r="L113" s="228">
        <v>0</v>
      </c>
      <c r="M113" s="229">
        <f t="shared" si="2"/>
        <v>948.45</v>
      </c>
      <c r="N113" s="230">
        <v>0</v>
      </c>
    </row>
    <row r="114" spans="1:14" x14ac:dyDescent="0.2">
      <c r="A114" s="231" t="str">
        <f t="shared" si="1"/>
        <v>BE1.204NO_thin160</v>
      </c>
      <c r="B114" s="223" t="s">
        <v>198</v>
      </c>
      <c r="C114" s="224">
        <v>1.2</v>
      </c>
      <c r="D114" s="223">
        <v>4</v>
      </c>
      <c r="E114" s="223" t="s">
        <v>199</v>
      </c>
      <c r="F114" s="225" t="s">
        <v>218</v>
      </c>
      <c r="G114" s="226">
        <v>2.15</v>
      </c>
      <c r="H114" s="226">
        <v>-0.12</v>
      </c>
      <c r="I114" s="226">
        <v>2.0299999999999998</v>
      </c>
      <c r="J114" s="227">
        <v>10.16</v>
      </c>
      <c r="K114" s="227">
        <v>958.62</v>
      </c>
      <c r="L114" s="228">
        <v>0</v>
      </c>
      <c r="M114" s="229">
        <f t="shared" si="2"/>
        <v>958.62</v>
      </c>
      <c r="N114" s="230">
        <v>0</v>
      </c>
    </row>
    <row r="115" spans="1:14" x14ac:dyDescent="0.2">
      <c r="A115" s="231" t="str">
        <f t="shared" si="1"/>
        <v>BE1.204NO_thin165</v>
      </c>
      <c r="B115" s="223" t="s">
        <v>198</v>
      </c>
      <c r="C115" s="224">
        <v>1.2</v>
      </c>
      <c r="D115" s="223">
        <v>4</v>
      </c>
      <c r="E115" s="223" t="s">
        <v>199</v>
      </c>
      <c r="F115" s="225" t="s">
        <v>219</v>
      </c>
      <c r="G115" s="226">
        <v>2</v>
      </c>
      <c r="H115" s="226">
        <v>-0.15</v>
      </c>
      <c r="I115" s="226">
        <v>1.85</v>
      </c>
      <c r="J115" s="227">
        <v>9.26</v>
      </c>
      <c r="K115" s="227">
        <v>967.87</v>
      </c>
      <c r="L115" s="228">
        <v>0</v>
      </c>
      <c r="M115" s="229">
        <f t="shared" si="2"/>
        <v>967.87</v>
      </c>
      <c r="N115" s="230">
        <v>0</v>
      </c>
    </row>
    <row r="116" spans="1:14" x14ac:dyDescent="0.2">
      <c r="A116" s="231" t="str">
        <f t="shared" si="1"/>
        <v>BE1.204NO_thin170</v>
      </c>
      <c r="B116" s="223" t="s">
        <v>198</v>
      </c>
      <c r="C116" s="224">
        <v>1.2</v>
      </c>
      <c r="D116" s="223">
        <v>4</v>
      </c>
      <c r="E116" s="223" t="s">
        <v>199</v>
      </c>
      <c r="F116" s="225" t="s">
        <v>220</v>
      </c>
      <c r="G116" s="226">
        <v>1.95</v>
      </c>
      <c r="H116" s="226">
        <v>-0.14000000000000001</v>
      </c>
      <c r="I116" s="226">
        <v>1.81</v>
      </c>
      <c r="J116" s="227">
        <v>9.0399999999999991</v>
      </c>
      <c r="K116" s="227">
        <v>976.92</v>
      </c>
      <c r="L116" s="228">
        <v>0</v>
      </c>
      <c r="M116" s="229">
        <f t="shared" si="2"/>
        <v>976.92</v>
      </c>
      <c r="N116" s="230">
        <v>0</v>
      </c>
    </row>
    <row r="117" spans="1:14" x14ac:dyDescent="0.2">
      <c r="A117" s="231" t="str">
        <f t="shared" si="1"/>
        <v>BE1.204NO_thin175</v>
      </c>
      <c r="B117" s="223" t="s">
        <v>198</v>
      </c>
      <c r="C117" s="224">
        <v>1.2</v>
      </c>
      <c r="D117" s="223">
        <v>4</v>
      </c>
      <c r="E117" s="223" t="s">
        <v>199</v>
      </c>
      <c r="F117" s="225" t="s">
        <v>221</v>
      </c>
      <c r="G117" s="226">
        <v>1.85</v>
      </c>
      <c r="H117" s="226">
        <v>-0.13</v>
      </c>
      <c r="I117" s="226">
        <v>1.72</v>
      </c>
      <c r="J117" s="227">
        <v>8.59</v>
      </c>
      <c r="K117" s="227">
        <v>985.51</v>
      </c>
      <c r="L117" s="228">
        <v>0</v>
      </c>
      <c r="M117" s="229">
        <f t="shared" si="2"/>
        <v>985.51</v>
      </c>
      <c r="N117" s="230">
        <v>0</v>
      </c>
    </row>
    <row r="118" spans="1:14" x14ac:dyDescent="0.2">
      <c r="A118" s="231" t="str">
        <f t="shared" si="1"/>
        <v>BE1.204NO_thin180</v>
      </c>
      <c r="B118" s="223" t="s">
        <v>198</v>
      </c>
      <c r="C118" s="224">
        <v>1.2</v>
      </c>
      <c r="D118" s="223">
        <v>4</v>
      </c>
      <c r="E118" s="223" t="s">
        <v>199</v>
      </c>
      <c r="F118" s="225" t="s">
        <v>222</v>
      </c>
      <c r="G118" s="226">
        <v>1.72</v>
      </c>
      <c r="H118" s="226">
        <v>-0.13</v>
      </c>
      <c r="I118" s="226">
        <v>1.59</v>
      </c>
      <c r="J118" s="227">
        <v>7.96</v>
      </c>
      <c r="K118" s="227">
        <v>993.47</v>
      </c>
      <c r="L118" s="228">
        <v>0</v>
      </c>
      <c r="M118" s="229">
        <f t="shared" si="2"/>
        <v>993.47</v>
      </c>
      <c r="N118" s="230">
        <v>0</v>
      </c>
    </row>
    <row r="119" spans="1:14" x14ac:dyDescent="0.2">
      <c r="A119" s="231" t="str">
        <f t="shared" si="1"/>
        <v>BE1.204NO_thin185</v>
      </c>
      <c r="B119" s="223" t="s">
        <v>198</v>
      </c>
      <c r="C119" s="224">
        <v>1.2</v>
      </c>
      <c r="D119" s="223">
        <v>4</v>
      </c>
      <c r="E119" s="223" t="s">
        <v>199</v>
      </c>
      <c r="F119" s="225" t="s">
        <v>223</v>
      </c>
      <c r="G119" s="226">
        <v>1.6</v>
      </c>
      <c r="H119" s="226">
        <v>-0.11</v>
      </c>
      <c r="I119" s="226">
        <v>1.49</v>
      </c>
      <c r="J119" s="227">
        <v>7.44</v>
      </c>
      <c r="K119" s="227">
        <v>1000.91</v>
      </c>
      <c r="L119" s="228">
        <v>0</v>
      </c>
      <c r="M119" s="229">
        <f t="shared" si="2"/>
        <v>1000.91</v>
      </c>
      <c r="N119" s="230">
        <v>0</v>
      </c>
    </row>
    <row r="120" spans="1:14" x14ac:dyDescent="0.2">
      <c r="A120" s="231" t="str">
        <f t="shared" si="1"/>
        <v>BE1.204NO_thin190</v>
      </c>
      <c r="B120" s="223" t="s">
        <v>198</v>
      </c>
      <c r="C120" s="224">
        <v>1.2</v>
      </c>
      <c r="D120" s="223">
        <v>4</v>
      </c>
      <c r="E120" s="223" t="s">
        <v>199</v>
      </c>
      <c r="F120" s="225" t="s">
        <v>224</v>
      </c>
      <c r="G120" s="226">
        <v>1.51</v>
      </c>
      <c r="H120" s="226">
        <v>-0.11</v>
      </c>
      <c r="I120" s="226">
        <v>1.4</v>
      </c>
      <c r="J120" s="227">
        <v>7</v>
      </c>
      <c r="K120" s="227">
        <v>1007.91</v>
      </c>
      <c r="L120" s="228">
        <v>0</v>
      </c>
      <c r="M120" s="229">
        <f t="shared" si="2"/>
        <v>1007.91</v>
      </c>
      <c r="N120" s="230">
        <v>0</v>
      </c>
    </row>
    <row r="121" spans="1:14" x14ac:dyDescent="0.2">
      <c r="A121" s="231" t="str">
        <f t="shared" si="1"/>
        <v>BE1.204NO_thin195</v>
      </c>
      <c r="B121" s="223" t="s">
        <v>198</v>
      </c>
      <c r="C121" s="224">
        <v>1.2</v>
      </c>
      <c r="D121" s="223">
        <v>4</v>
      </c>
      <c r="E121" s="223" t="s">
        <v>199</v>
      </c>
      <c r="F121" s="225" t="s">
        <v>225</v>
      </c>
      <c r="G121" s="226">
        <v>1.41</v>
      </c>
      <c r="H121" s="226">
        <v>-0.11</v>
      </c>
      <c r="I121" s="226">
        <v>1.3</v>
      </c>
      <c r="J121" s="227">
        <v>6.5</v>
      </c>
      <c r="K121" s="227">
        <v>1014.41</v>
      </c>
      <c r="L121" s="228">
        <v>0</v>
      </c>
      <c r="M121" s="229">
        <f t="shared" si="2"/>
        <v>1014.41</v>
      </c>
      <c r="N121" s="230">
        <v>0</v>
      </c>
    </row>
    <row r="122" spans="1:14" x14ac:dyDescent="0.2">
      <c r="A122" s="231" t="str">
        <f t="shared" si="1"/>
        <v>BE1.204Thinned000</v>
      </c>
      <c r="B122" s="223" t="s">
        <v>198</v>
      </c>
      <c r="C122" s="224">
        <v>1.2</v>
      </c>
      <c r="D122" s="223">
        <v>4</v>
      </c>
      <c r="E122" s="223" t="s">
        <v>172</v>
      </c>
      <c r="F122" s="225" t="s">
        <v>0</v>
      </c>
      <c r="G122" s="226">
        <v>0.06</v>
      </c>
      <c r="H122" s="226">
        <v>0.28999999999999998</v>
      </c>
      <c r="I122" s="226">
        <v>0.36</v>
      </c>
      <c r="J122" s="227">
        <v>1.78</v>
      </c>
      <c r="K122" s="227">
        <v>1.78</v>
      </c>
      <c r="L122" s="228">
        <v>0</v>
      </c>
      <c r="M122" s="229">
        <f t="shared" si="2"/>
        <v>1.78</v>
      </c>
      <c r="N122" s="230">
        <v>0</v>
      </c>
    </row>
    <row r="123" spans="1:14" x14ac:dyDescent="0.2">
      <c r="A123" s="231" t="str">
        <f t="shared" si="1"/>
        <v>BE1.204Thinned005</v>
      </c>
      <c r="B123" s="223" t="s">
        <v>198</v>
      </c>
      <c r="C123" s="224">
        <v>1.2</v>
      </c>
      <c r="D123" s="223">
        <v>4</v>
      </c>
      <c r="E123" s="223" t="s">
        <v>172</v>
      </c>
      <c r="F123" s="225" t="s">
        <v>1</v>
      </c>
      <c r="G123" s="226">
        <v>0.19</v>
      </c>
      <c r="H123" s="226">
        <v>0.36</v>
      </c>
      <c r="I123" s="226">
        <v>0.55000000000000004</v>
      </c>
      <c r="J123" s="227">
        <v>2.76</v>
      </c>
      <c r="K123" s="227">
        <v>4.53</v>
      </c>
      <c r="L123" s="228">
        <v>0</v>
      </c>
      <c r="M123" s="229">
        <f t="shared" si="2"/>
        <v>4.53</v>
      </c>
      <c r="N123" s="230">
        <v>0</v>
      </c>
    </row>
    <row r="124" spans="1:14" x14ac:dyDescent="0.2">
      <c r="A124" s="231" t="str">
        <f t="shared" si="1"/>
        <v>BE1.204Thinned010</v>
      </c>
      <c r="B124" s="223" t="s">
        <v>198</v>
      </c>
      <c r="C124" s="224">
        <v>1.2</v>
      </c>
      <c r="D124" s="223">
        <v>4</v>
      </c>
      <c r="E124" s="223" t="s">
        <v>172</v>
      </c>
      <c r="F124" s="225" t="s">
        <v>2</v>
      </c>
      <c r="G124" s="226">
        <v>0.57999999999999996</v>
      </c>
      <c r="H124" s="226">
        <v>0.36</v>
      </c>
      <c r="I124" s="226">
        <v>0.95</v>
      </c>
      <c r="J124" s="227">
        <v>4.7300000000000004</v>
      </c>
      <c r="K124" s="227">
        <v>9.26</v>
      </c>
      <c r="L124" s="228">
        <v>0</v>
      </c>
      <c r="M124" s="229">
        <f t="shared" si="2"/>
        <v>9.26</v>
      </c>
      <c r="N124" s="230">
        <v>0</v>
      </c>
    </row>
    <row r="125" spans="1:14" x14ac:dyDescent="0.2">
      <c r="A125" s="231" t="str">
        <f t="shared" si="1"/>
        <v>BE1.204Thinned015</v>
      </c>
      <c r="B125" s="223" t="s">
        <v>198</v>
      </c>
      <c r="C125" s="224">
        <v>1.2</v>
      </c>
      <c r="D125" s="223">
        <v>4</v>
      </c>
      <c r="E125" s="223" t="s">
        <v>172</v>
      </c>
      <c r="F125" s="225" t="s">
        <v>3</v>
      </c>
      <c r="G125" s="226">
        <v>1.78</v>
      </c>
      <c r="H125" s="226">
        <v>0.36</v>
      </c>
      <c r="I125" s="226">
        <v>2.14</v>
      </c>
      <c r="J125" s="227">
        <v>10.7</v>
      </c>
      <c r="K125" s="227">
        <v>19.96</v>
      </c>
      <c r="L125" s="228">
        <v>0</v>
      </c>
      <c r="M125" s="229">
        <f t="shared" si="2"/>
        <v>19.96</v>
      </c>
      <c r="N125" s="230">
        <v>0</v>
      </c>
    </row>
    <row r="126" spans="1:14" x14ac:dyDescent="0.2">
      <c r="A126" s="231" t="str">
        <f t="shared" si="1"/>
        <v>BE1.204Thinned020</v>
      </c>
      <c r="B126" s="223" t="s">
        <v>198</v>
      </c>
      <c r="C126" s="224">
        <v>1.2</v>
      </c>
      <c r="D126" s="223">
        <v>4</v>
      </c>
      <c r="E126" s="223" t="s">
        <v>172</v>
      </c>
      <c r="F126" s="225" t="s">
        <v>4</v>
      </c>
      <c r="G126" s="226">
        <v>5.42</v>
      </c>
      <c r="H126" s="226">
        <v>0.36</v>
      </c>
      <c r="I126" s="226">
        <v>5.78</v>
      </c>
      <c r="J126" s="227">
        <v>28.92</v>
      </c>
      <c r="K126" s="227">
        <v>48.88</v>
      </c>
      <c r="L126" s="228">
        <v>0</v>
      </c>
      <c r="M126" s="229">
        <f t="shared" si="2"/>
        <v>48.88</v>
      </c>
      <c r="N126" s="230">
        <v>0</v>
      </c>
    </row>
    <row r="127" spans="1:14" x14ac:dyDescent="0.2">
      <c r="A127" s="231" t="str">
        <f t="shared" si="1"/>
        <v>BE1.204Thinned025</v>
      </c>
      <c r="B127" s="223" t="s">
        <v>198</v>
      </c>
      <c r="C127" s="224">
        <v>1.2</v>
      </c>
      <c r="D127" s="223">
        <v>4</v>
      </c>
      <c r="E127" s="223" t="s">
        <v>172</v>
      </c>
      <c r="F127" s="225" t="s">
        <v>5</v>
      </c>
      <c r="G127" s="226">
        <v>16.55</v>
      </c>
      <c r="H127" s="226">
        <v>0.36</v>
      </c>
      <c r="I127" s="226">
        <v>16.91</v>
      </c>
      <c r="J127" s="227">
        <v>84.54</v>
      </c>
      <c r="K127" s="227">
        <v>133.41999999999999</v>
      </c>
      <c r="L127" s="228">
        <v>0</v>
      </c>
      <c r="M127" s="229">
        <f t="shared" si="2"/>
        <v>133.41999999999999</v>
      </c>
      <c r="N127" s="230">
        <v>0</v>
      </c>
    </row>
    <row r="128" spans="1:14" x14ac:dyDescent="0.2">
      <c r="A128" s="231" t="str">
        <f t="shared" si="1"/>
        <v>BE1.204Thinned030</v>
      </c>
      <c r="B128" s="223" t="s">
        <v>198</v>
      </c>
      <c r="C128" s="224">
        <v>1.2</v>
      </c>
      <c r="D128" s="223">
        <v>4</v>
      </c>
      <c r="E128" s="223" t="s">
        <v>172</v>
      </c>
      <c r="F128" s="225" t="s">
        <v>6</v>
      </c>
      <c r="G128" s="226">
        <v>11.82</v>
      </c>
      <c r="H128" s="226">
        <v>10.96</v>
      </c>
      <c r="I128" s="226">
        <v>22.79</v>
      </c>
      <c r="J128" s="227">
        <v>113.94</v>
      </c>
      <c r="K128" s="227">
        <v>247.36</v>
      </c>
      <c r="L128" s="228">
        <v>-0.18</v>
      </c>
      <c r="M128" s="229">
        <f t="shared" si="2"/>
        <v>247.18</v>
      </c>
      <c r="N128" s="230">
        <v>10.54</v>
      </c>
    </row>
    <row r="129" spans="1:14" x14ac:dyDescent="0.2">
      <c r="A129" s="231" t="str">
        <f t="shared" si="1"/>
        <v>BE1.204Thinned035</v>
      </c>
      <c r="B129" s="223" t="s">
        <v>198</v>
      </c>
      <c r="C129" s="224">
        <v>1.2</v>
      </c>
      <c r="D129" s="223">
        <v>4</v>
      </c>
      <c r="E129" s="223" t="s">
        <v>172</v>
      </c>
      <c r="F129" s="225" t="s">
        <v>7</v>
      </c>
      <c r="G129" s="226">
        <v>-0.65</v>
      </c>
      <c r="H129" s="226">
        <v>1.75</v>
      </c>
      <c r="I129" s="226">
        <v>1.1100000000000001</v>
      </c>
      <c r="J129" s="227">
        <v>5.54</v>
      </c>
      <c r="K129" s="227">
        <v>252.9</v>
      </c>
      <c r="L129" s="228">
        <v>-0.33</v>
      </c>
      <c r="M129" s="229">
        <f t="shared" si="2"/>
        <v>252.57</v>
      </c>
      <c r="N129" s="230">
        <v>8.66</v>
      </c>
    </row>
    <row r="130" spans="1:14" x14ac:dyDescent="0.2">
      <c r="A130" s="231" t="str">
        <f t="shared" ref="A130:A193" si="3">CONCATENATE(LEFT(B130,2),TEXT(C130,"0.0"),TEXT(D130,"00"),E130,TEXT(LEFT(F130,3),"000"))</f>
        <v>BE1.204Thinned040</v>
      </c>
      <c r="B130" s="223" t="s">
        <v>198</v>
      </c>
      <c r="C130" s="224">
        <v>1.2</v>
      </c>
      <c r="D130" s="223">
        <v>4</v>
      </c>
      <c r="E130" s="223" t="s">
        <v>172</v>
      </c>
      <c r="F130" s="225" t="s">
        <v>8</v>
      </c>
      <c r="G130" s="226">
        <v>1.6</v>
      </c>
      <c r="H130" s="226">
        <v>0.69</v>
      </c>
      <c r="I130" s="226">
        <v>2.29</v>
      </c>
      <c r="J130" s="227">
        <v>11.46</v>
      </c>
      <c r="K130" s="227">
        <v>264.36</v>
      </c>
      <c r="L130" s="228">
        <v>-0.56999999999999995</v>
      </c>
      <c r="M130" s="229">
        <f t="shared" si="2"/>
        <v>263.79000000000002</v>
      </c>
      <c r="N130" s="230">
        <v>2.2400000000000002</v>
      </c>
    </row>
    <row r="131" spans="1:14" x14ac:dyDescent="0.2">
      <c r="A131" s="231" t="str">
        <f t="shared" si="3"/>
        <v>BE1.204Thinned045</v>
      </c>
      <c r="B131" s="223" t="s">
        <v>198</v>
      </c>
      <c r="C131" s="224">
        <v>1.2</v>
      </c>
      <c r="D131" s="223">
        <v>4</v>
      </c>
      <c r="E131" s="223" t="s">
        <v>172</v>
      </c>
      <c r="F131" s="225" t="s">
        <v>9</v>
      </c>
      <c r="G131" s="226">
        <v>3.56</v>
      </c>
      <c r="H131" s="226">
        <v>7.0000000000000007E-2</v>
      </c>
      <c r="I131" s="226">
        <v>3.63</v>
      </c>
      <c r="J131" s="227">
        <v>18.149999999999999</v>
      </c>
      <c r="K131" s="227">
        <v>282.51</v>
      </c>
      <c r="L131" s="228">
        <v>-0.82</v>
      </c>
      <c r="M131" s="229">
        <f t="shared" si="2"/>
        <v>281.69</v>
      </c>
      <c r="N131" s="230">
        <v>2.4</v>
      </c>
    </row>
    <row r="132" spans="1:14" x14ac:dyDescent="0.2">
      <c r="A132" s="231" t="str">
        <f t="shared" si="3"/>
        <v>BE1.204Thinned050</v>
      </c>
      <c r="B132" s="223" t="s">
        <v>198</v>
      </c>
      <c r="C132" s="224">
        <v>1.2</v>
      </c>
      <c r="D132" s="223">
        <v>4</v>
      </c>
      <c r="E132" s="223" t="s">
        <v>172</v>
      </c>
      <c r="F132" s="225" t="s">
        <v>10</v>
      </c>
      <c r="G132" s="226">
        <v>4.03</v>
      </c>
      <c r="H132" s="226">
        <v>-0.41</v>
      </c>
      <c r="I132" s="226">
        <v>3.62</v>
      </c>
      <c r="J132" s="227">
        <v>18.11</v>
      </c>
      <c r="K132" s="227">
        <v>300.62</v>
      </c>
      <c r="L132" s="228">
        <v>-1.08</v>
      </c>
      <c r="M132" s="229">
        <f t="shared" si="2"/>
        <v>299.54000000000002</v>
      </c>
      <c r="N132" s="230">
        <v>2.4500000000000002</v>
      </c>
    </row>
    <row r="133" spans="1:14" x14ac:dyDescent="0.2">
      <c r="A133" s="231" t="str">
        <f t="shared" si="3"/>
        <v>BE1.204Thinned055</v>
      </c>
      <c r="B133" s="223" t="s">
        <v>198</v>
      </c>
      <c r="C133" s="224">
        <v>1.2</v>
      </c>
      <c r="D133" s="223">
        <v>4</v>
      </c>
      <c r="E133" s="223" t="s">
        <v>172</v>
      </c>
      <c r="F133" s="225" t="s">
        <v>11</v>
      </c>
      <c r="G133" s="226">
        <v>5.03</v>
      </c>
      <c r="H133" s="226">
        <v>-1.28</v>
      </c>
      <c r="I133" s="226">
        <v>3.75</v>
      </c>
      <c r="J133" s="227">
        <v>18.739999999999998</v>
      </c>
      <c r="K133" s="227">
        <v>319.36</v>
      </c>
      <c r="L133" s="228">
        <v>-1.38</v>
      </c>
      <c r="M133" s="229">
        <f t="shared" si="2"/>
        <v>317.98</v>
      </c>
      <c r="N133" s="230">
        <v>2.78</v>
      </c>
    </row>
    <row r="134" spans="1:14" x14ac:dyDescent="0.2">
      <c r="A134" s="231" t="str">
        <f t="shared" si="3"/>
        <v>BE1.204Thinned060</v>
      </c>
      <c r="B134" s="223" t="s">
        <v>198</v>
      </c>
      <c r="C134" s="224">
        <v>1.2</v>
      </c>
      <c r="D134" s="223">
        <v>4</v>
      </c>
      <c r="E134" s="223" t="s">
        <v>172</v>
      </c>
      <c r="F134" s="225" t="s">
        <v>12</v>
      </c>
      <c r="G134" s="226">
        <v>4.99</v>
      </c>
      <c r="H134" s="226">
        <v>-1.32</v>
      </c>
      <c r="I134" s="226">
        <v>3.67</v>
      </c>
      <c r="J134" s="227">
        <v>18.36</v>
      </c>
      <c r="K134" s="227">
        <v>337.72</v>
      </c>
      <c r="L134" s="228">
        <v>-1.66</v>
      </c>
      <c r="M134" s="229">
        <f t="shared" si="2"/>
        <v>336.06</v>
      </c>
      <c r="N134" s="230">
        <v>2.7</v>
      </c>
    </row>
    <row r="135" spans="1:14" x14ac:dyDescent="0.2">
      <c r="A135" s="231" t="str">
        <f t="shared" si="3"/>
        <v>BE1.204Thinned065</v>
      </c>
      <c r="B135" s="223" t="s">
        <v>198</v>
      </c>
      <c r="C135" s="224">
        <v>1.2</v>
      </c>
      <c r="D135" s="223">
        <v>4</v>
      </c>
      <c r="E135" s="223" t="s">
        <v>172</v>
      </c>
      <c r="F135" s="225" t="s">
        <v>13</v>
      </c>
      <c r="G135" s="226">
        <v>5.08</v>
      </c>
      <c r="H135" s="226">
        <v>-0.8</v>
      </c>
      <c r="I135" s="226">
        <v>4.28</v>
      </c>
      <c r="J135" s="227">
        <v>21.38</v>
      </c>
      <c r="K135" s="227">
        <v>359.1</v>
      </c>
      <c r="L135" s="228">
        <v>-1.93</v>
      </c>
      <c r="M135" s="229">
        <f t="shared" si="2"/>
        <v>357.17</v>
      </c>
      <c r="N135" s="230">
        <v>2.6</v>
      </c>
    </row>
    <row r="136" spans="1:14" x14ac:dyDescent="0.2">
      <c r="A136" s="231" t="str">
        <f t="shared" si="3"/>
        <v>BE1.204Thinned070</v>
      </c>
      <c r="B136" s="223" t="s">
        <v>198</v>
      </c>
      <c r="C136" s="224">
        <v>1.2</v>
      </c>
      <c r="D136" s="223">
        <v>4</v>
      </c>
      <c r="E136" s="223" t="s">
        <v>172</v>
      </c>
      <c r="F136" s="225" t="s">
        <v>200</v>
      </c>
      <c r="G136" s="226">
        <v>4.8</v>
      </c>
      <c r="H136" s="226">
        <v>-0.52</v>
      </c>
      <c r="I136" s="226">
        <v>4.28</v>
      </c>
      <c r="J136" s="227">
        <v>21.41</v>
      </c>
      <c r="K136" s="227">
        <v>380.51</v>
      </c>
      <c r="L136" s="228">
        <v>-2.21</v>
      </c>
      <c r="M136" s="229">
        <f t="shared" si="2"/>
        <v>378.3</v>
      </c>
      <c r="N136" s="230">
        <v>2.64</v>
      </c>
    </row>
    <row r="137" spans="1:14" x14ac:dyDescent="0.2">
      <c r="A137" s="231" t="str">
        <f t="shared" si="3"/>
        <v>BE1.204Thinned075</v>
      </c>
      <c r="B137" s="223" t="s">
        <v>198</v>
      </c>
      <c r="C137" s="224">
        <v>1.2</v>
      </c>
      <c r="D137" s="223">
        <v>4</v>
      </c>
      <c r="E137" s="223" t="s">
        <v>172</v>
      </c>
      <c r="F137" s="225" t="s">
        <v>201</v>
      </c>
      <c r="G137" s="226">
        <v>5.18</v>
      </c>
      <c r="H137" s="226">
        <v>-1.02</v>
      </c>
      <c r="I137" s="226">
        <v>4.16</v>
      </c>
      <c r="J137" s="227">
        <v>20.81</v>
      </c>
      <c r="K137" s="227">
        <v>401.32</v>
      </c>
      <c r="L137" s="228">
        <v>-2.5299999999999998</v>
      </c>
      <c r="M137" s="229">
        <f t="shared" si="2"/>
        <v>398.79</v>
      </c>
      <c r="N137" s="230">
        <v>2.96</v>
      </c>
    </row>
    <row r="138" spans="1:14" x14ac:dyDescent="0.2">
      <c r="A138" s="231" t="str">
        <f t="shared" si="3"/>
        <v>BE1.204Thinned080</v>
      </c>
      <c r="B138" s="223" t="s">
        <v>198</v>
      </c>
      <c r="C138" s="224">
        <v>1.2</v>
      </c>
      <c r="D138" s="223">
        <v>4</v>
      </c>
      <c r="E138" s="223" t="s">
        <v>172</v>
      </c>
      <c r="F138" s="225" t="s">
        <v>202</v>
      </c>
      <c r="G138" s="226">
        <v>3.58</v>
      </c>
      <c r="H138" s="226">
        <v>-0.2</v>
      </c>
      <c r="I138" s="226">
        <v>3.38</v>
      </c>
      <c r="J138" s="227">
        <v>16.91</v>
      </c>
      <c r="K138" s="227">
        <v>418.23</v>
      </c>
      <c r="L138" s="228">
        <v>-2.81</v>
      </c>
      <c r="M138" s="229">
        <f t="shared" si="2"/>
        <v>415.42</v>
      </c>
      <c r="N138" s="230">
        <v>2.7</v>
      </c>
    </row>
    <row r="139" spans="1:14" x14ac:dyDescent="0.2">
      <c r="A139" s="231" t="str">
        <f t="shared" si="3"/>
        <v>BE1.204Thinned085</v>
      </c>
      <c r="B139" s="223" t="s">
        <v>198</v>
      </c>
      <c r="C139" s="224">
        <v>1.2</v>
      </c>
      <c r="D139" s="223">
        <v>4</v>
      </c>
      <c r="E139" s="223" t="s">
        <v>172</v>
      </c>
      <c r="F139" s="225" t="s">
        <v>203</v>
      </c>
      <c r="G139" s="226">
        <v>3.58</v>
      </c>
      <c r="H139" s="226">
        <v>-0.15</v>
      </c>
      <c r="I139" s="226">
        <v>3.43</v>
      </c>
      <c r="J139" s="227">
        <v>17.16</v>
      </c>
      <c r="K139" s="227">
        <v>435.39</v>
      </c>
      <c r="L139" s="228">
        <v>-3.1</v>
      </c>
      <c r="M139" s="229">
        <f t="shared" si="2"/>
        <v>432.28999999999996</v>
      </c>
      <c r="N139" s="230">
        <v>2.74</v>
      </c>
    </row>
    <row r="140" spans="1:14" x14ac:dyDescent="0.2">
      <c r="A140" s="231" t="str">
        <f t="shared" si="3"/>
        <v>BE1.204Thinned090</v>
      </c>
      <c r="B140" s="223" t="s">
        <v>198</v>
      </c>
      <c r="C140" s="224">
        <v>1.2</v>
      </c>
      <c r="D140" s="223">
        <v>4</v>
      </c>
      <c r="E140" s="223" t="s">
        <v>172</v>
      </c>
      <c r="F140" s="225" t="s">
        <v>204</v>
      </c>
      <c r="G140" s="226">
        <v>3.64</v>
      </c>
      <c r="H140" s="226">
        <v>-0.06</v>
      </c>
      <c r="I140" s="226">
        <v>3.58</v>
      </c>
      <c r="J140" s="227">
        <v>17.91</v>
      </c>
      <c r="K140" s="227">
        <v>453.3</v>
      </c>
      <c r="L140" s="228">
        <v>-3.39</v>
      </c>
      <c r="M140" s="229">
        <f t="shared" si="2"/>
        <v>449.91</v>
      </c>
      <c r="N140" s="230">
        <v>2.74</v>
      </c>
    </row>
    <row r="141" spans="1:14" x14ac:dyDescent="0.2">
      <c r="A141" s="231" t="str">
        <f t="shared" si="3"/>
        <v>BE1.204Thinned095</v>
      </c>
      <c r="B141" s="223" t="s">
        <v>198</v>
      </c>
      <c r="C141" s="224">
        <v>1.2</v>
      </c>
      <c r="D141" s="223">
        <v>4</v>
      </c>
      <c r="E141" s="223" t="s">
        <v>172</v>
      </c>
      <c r="F141" s="225" t="s">
        <v>205</v>
      </c>
      <c r="G141" s="226">
        <v>3.37</v>
      </c>
      <c r="H141" s="226">
        <v>0.04</v>
      </c>
      <c r="I141" s="226">
        <v>3.41</v>
      </c>
      <c r="J141" s="227">
        <v>17.05</v>
      </c>
      <c r="K141" s="227">
        <v>470.35</v>
      </c>
      <c r="L141" s="228">
        <v>-3.68</v>
      </c>
      <c r="M141" s="229">
        <f t="shared" si="2"/>
        <v>466.67</v>
      </c>
      <c r="N141" s="230">
        <v>2.73</v>
      </c>
    </row>
    <row r="142" spans="1:14" x14ac:dyDescent="0.2">
      <c r="A142" s="231" t="str">
        <f t="shared" si="3"/>
        <v>BE1.204Thinned100</v>
      </c>
      <c r="B142" s="223" t="s">
        <v>198</v>
      </c>
      <c r="C142" s="224">
        <v>1.2</v>
      </c>
      <c r="D142" s="223">
        <v>4</v>
      </c>
      <c r="E142" s="223" t="s">
        <v>172</v>
      </c>
      <c r="F142" s="225" t="s">
        <v>206</v>
      </c>
      <c r="G142" s="226">
        <v>2.95</v>
      </c>
      <c r="H142" s="226">
        <v>0.01</v>
      </c>
      <c r="I142" s="226">
        <v>2.96</v>
      </c>
      <c r="J142" s="227">
        <v>14.79</v>
      </c>
      <c r="K142" s="227">
        <v>485.13</v>
      </c>
      <c r="L142" s="228">
        <v>-3.96</v>
      </c>
      <c r="M142" s="229">
        <f t="shared" si="2"/>
        <v>481.17</v>
      </c>
      <c r="N142" s="230">
        <v>2.72</v>
      </c>
    </row>
    <row r="143" spans="1:14" x14ac:dyDescent="0.2">
      <c r="A143" s="231" t="str">
        <f t="shared" si="3"/>
        <v>BE1.204Thinned105</v>
      </c>
      <c r="B143" s="223" t="s">
        <v>198</v>
      </c>
      <c r="C143" s="224">
        <v>1.2</v>
      </c>
      <c r="D143" s="223">
        <v>4</v>
      </c>
      <c r="E143" s="223" t="s">
        <v>172</v>
      </c>
      <c r="F143" s="225" t="s">
        <v>207</v>
      </c>
      <c r="G143" s="226">
        <v>2.88</v>
      </c>
      <c r="H143" s="226">
        <v>-0.21</v>
      </c>
      <c r="I143" s="226">
        <v>2.66</v>
      </c>
      <c r="J143" s="227">
        <v>13.31</v>
      </c>
      <c r="K143" s="227">
        <v>498.44</v>
      </c>
      <c r="L143" s="228">
        <v>-4.2300000000000004</v>
      </c>
      <c r="M143" s="229">
        <f t="shared" si="2"/>
        <v>494.21</v>
      </c>
      <c r="N143" s="230">
        <v>2.56</v>
      </c>
    </row>
    <row r="144" spans="1:14" x14ac:dyDescent="0.2">
      <c r="A144" s="231" t="str">
        <f t="shared" si="3"/>
        <v>BE1.204Thinned110</v>
      </c>
      <c r="B144" s="223" t="s">
        <v>198</v>
      </c>
      <c r="C144" s="224">
        <v>1.2</v>
      </c>
      <c r="D144" s="223">
        <v>4</v>
      </c>
      <c r="E144" s="223" t="s">
        <v>172</v>
      </c>
      <c r="F144" s="225" t="s">
        <v>208</v>
      </c>
      <c r="G144" s="226">
        <v>2.81</v>
      </c>
      <c r="H144" s="226">
        <v>-0.32</v>
      </c>
      <c r="I144" s="226">
        <v>2.5</v>
      </c>
      <c r="J144" s="227">
        <v>12.48</v>
      </c>
      <c r="K144" s="227">
        <v>510.93</v>
      </c>
      <c r="L144" s="228">
        <v>-4.49</v>
      </c>
      <c r="M144" s="229">
        <f t="shared" si="2"/>
        <v>506.44</v>
      </c>
      <c r="N144" s="230">
        <v>2.39</v>
      </c>
    </row>
    <row r="145" spans="1:14" x14ac:dyDescent="0.2">
      <c r="A145" s="231" t="str">
        <f t="shared" si="3"/>
        <v>BE1.204Thinned115</v>
      </c>
      <c r="B145" s="223" t="s">
        <v>198</v>
      </c>
      <c r="C145" s="224">
        <v>1.2</v>
      </c>
      <c r="D145" s="223">
        <v>4</v>
      </c>
      <c r="E145" s="223" t="s">
        <v>172</v>
      </c>
      <c r="F145" s="225" t="s">
        <v>209</v>
      </c>
      <c r="G145" s="226">
        <v>2.52</v>
      </c>
      <c r="H145" s="226">
        <v>-0.34</v>
      </c>
      <c r="I145" s="226">
        <v>2.1800000000000002</v>
      </c>
      <c r="J145" s="227">
        <v>10.9</v>
      </c>
      <c r="K145" s="227">
        <v>521.83000000000004</v>
      </c>
      <c r="L145" s="228">
        <v>-4.7300000000000004</v>
      </c>
      <c r="M145" s="229">
        <f t="shared" si="2"/>
        <v>517.1</v>
      </c>
      <c r="N145" s="230">
        <v>2.2599999999999998</v>
      </c>
    </row>
    <row r="146" spans="1:14" x14ac:dyDescent="0.2">
      <c r="A146" s="231" t="str">
        <f t="shared" si="3"/>
        <v>BE1.204Thinned120</v>
      </c>
      <c r="B146" s="223" t="s">
        <v>198</v>
      </c>
      <c r="C146" s="224">
        <v>1.2</v>
      </c>
      <c r="D146" s="223">
        <v>4</v>
      </c>
      <c r="E146" s="223" t="s">
        <v>172</v>
      </c>
      <c r="F146" s="225" t="s">
        <v>210</v>
      </c>
      <c r="G146" s="226">
        <v>2.19</v>
      </c>
      <c r="H146" s="226">
        <v>-0.34</v>
      </c>
      <c r="I146" s="226">
        <v>1.85</v>
      </c>
      <c r="J146" s="227">
        <v>9.27</v>
      </c>
      <c r="K146" s="227">
        <v>531.1</v>
      </c>
      <c r="L146" s="228">
        <v>-4.95</v>
      </c>
      <c r="M146" s="229">
        <f t="shared" ref="M146:M209" si="4">K146+L146</f>
        <v>526.15</v>
      </c>
      <c r="N146" s="230">
        <v>2.16</v>
      </c>
    </row>
    <row r="147" spans="1:14" x14ac:dyDescent="0.2">
      <c r="A147" s="231" t="str">
        <f t="shared" si="3"/>
        <v>BE1.204Thinned125</v>
      </c>
      <c r="B147" s="223" t="s">
        <v>198</v>
      </c>
      <c r="C147" s="224">
        <v>1.2</v>
      </c>
      <c r="D147" s="223">
        <v>4</v>
      </c>
      <c r="E147" s="223" t="s">
        <v>172</v>
      </c>
      <c r="F147" s="225" t="s">
        <v>211</v>
      </c>
      <c r="G147" s="226">
        <v>2.0499999999999998</v>
      </c>
      <c r="H147" s="226">
        <v>-0.24</v>
      </c>
      <c r="I147" s="226">
        <v>1.81</v>
      </c>
      <c r="J147" s="227">
        <v>9.0500000000000007</v>
      </c>
      <c r="K147" s="227">
        <v>540.16</v>
      </c>
      <c r="L147" s="228">
        <v>-5.18</v>
      </c>
      <c r="M147" s="229">
        <f t="shared" si="4"/>
        <v>534.98</v>
      </c>
      <c r="N147" s="230">
        <v>2.11</v>
      </c>
    </row>
    <row r="148" spans="1:14" x14ac:dyDescent="0.2">
      <c r="A148" s="231" t="str">
        <f t="shared" si="3"/>
        <v>BE1.204Thinned130</v>
      </c>
      <c r="B148" s="223" t="s">
        <v>198</v>
      </c>
      <c r="C148" s="224">
        <v>1.2</v>
      </c>
      <c r="D148" s="223">
        <v>4</v>
      </c>
      <c r="E148" s="223" t="s">
        <v>172</v>
      </c>
      <c r="F148" s="225" t="s">
        <v>212</v>
      </c>
      <c r="G148" s="226">
        <v>1.97</v>
      </c>
      <c r="H148" s="226">
        <v>-0.17</v>
      </c>
      <c r="I148" s="226">
        <v>1.8</v>
      </c>
      <c r="J148" s="227">
        <v>8.98</v>
      </c>
      <c r="K148" s="227">
        <v>549.14</v>
      </c>
      <c r="L148" s="228">
        <v>-5.39</v>
      </c>
      <c r="M148" s="229">
        <f t="shared" si="4"/>
        <v>543.75</v>
      </c>
      <c r="N148" s="230">
        <v>2.0499999999999998</v>
      </c>
    </row>
    <row r="149" spans="1:14" x14ac:dyDescent="0.2">
      <c r="A149" s="231" t="str">
        <f t="shared" si="3"/>
        <v>BE1.204Thinned135</v>
      </c>
      <c r="B149" s="223" t="s">
        <v>198</v>
      </c>
      <c r="C149" s="224">
        <v>1.2</v>
      </c>
      <c r="D149" s="223">
        <v>4</v>
      </c>
      <c r="E149" s="223" t="s">
        <v>172</v>
      </c>
      <c r="F149" s="225" t="s">
        <v>213</v>
      </c>
      <c r="G149" s="226">
        <v>1.66</v>
      </c>
      <c r="H149" s="226">
        <v>-0.14000000000000001</v>
      </c>
      <c r="I149" s="226">
        <v>1.52</v>
      </c>
      <c r="J149" s="227">
        <v>7.62</v>
      </c>
      <c r="K149" s="227">
        <v>556.75</v>
      </c>
      <c r="L149" s="228">
        <v>-5.6</v>
      </c>
      <c r="M149" s="229">
        <f t="shared" si="4"/>
        <v>551.15</v>
      </c>
      <c r="N149" s="230">
        <v>1.99</v>
      </c>
    </row>
    <row r="150" spans="1:14" x14ac:dyDescent="0.2">
      <c r="A150" s="231" t="str">
        <f t="shared" si="3"/>
        <v>BE1.204Thinned140</v>
      </c>
      <c r="B150" s="223" t="s">
        <v>198</v>
      </c>
      <c r="C150" s="224">
        <v>1.2</v>
      </c>
      <c r="D150" s="223">
        <v>4</v>
      </c>
      <c r="E150" s="223" t="s">
        <v>172</v>
      </c>
      <c r="F150" s="225" t="s">
        <v>214</v>
      </c>
      <c r="G150" s="226">
        <v>0.71</v>
      </c>
      <c r="H150" s="226">
        <v>-0.11</v>
      </c>
      <c r="I150" s="226">
        <v>0.6</v>
      </c>
      <c r="J150" s="227">
        <v>2.99</v>
      </c>
      <c r="K150" s="227">
        <v>559.75</v>
      </c>
      <c r="L150" s="228">
        <v>-5.81</v>
      </c>
      <c r="M150" s="229">
        <f t="shared" si="4"/>
        <v>553.94000000000005</v>
      </c>
      <c r="N150" s="230">
        <v>1.99</v>
      </c>
    </row>
    <row r="151" spans="1:14" x14ac:dyDescent="0.2">
      <c r="A151" s="231" t="str">
        <f t="shared" si="3"/>
        <v>BE1.204Thinned145</v>
      </c>
      <c r="B151" s="223" t="s">
        <v>198</v>
      </c>
      <c r="C151" s="224">
        <v>1.2</v>
      </c>
      <c r="D151" s="223">
        <v>4</v>
      </c>
      <c r="E151" s="223" t="s">
        <v>172</v>
      </c>
      <c r="F151" s="225" t="s">
        <v>215</v>
      </c>
      <c r="G151" s="226">
        <v>1.1499999999999999</v>
      </c>
      <c r="H151" s="226">
        <v>-0.06</v>
      </c>
      <c r="I151" s="226">
        <v>1.0900000000000001</v>
      </c>
      <c r="J151" s="227">
        <v>5.43</v>
      </c>
      <c r="K151" s="227">
        <v>565.17999999999995</v>
      </c>
      <c r="L151" s="228">
        <v>-6.02</v>
      </c>
      <c r="M151" s="229">
        <f t="shared" si="4"/>
        <v>559.16</v>
      </c>
      <c r="N151" s="230">
        <v>1.97</v>
      </c>
    </row>
    <row r="152" spans="1:14" x14ac:dyDescent="0.2">
      <c r="A152" s="231" t="str">
        <f t="shared" si="3"/>
        <v>BE1.204Thinned150</v>
      </c>
      <c r="B152" s="223" t="s">
        <v>198</v>
      </c>
      <c r="C152" s="224">
        <v>1.2</v>
      </c>
      <c r="D152" s="223">
        <v>4</v>
      </c>
      <c r="E152" s="223" t="s">
        <v>172</v>
      </c>
      <c r="F152" s="225" t="s">
        <v>216</v>
      </c>
      <c r="G152" s="226">
        <v>0.64</v>
      </c>
      <c r="H152" s="226">
        <v>-7.0000000000000007E-2</v>
      </c>
      <c r="I152" s="226">
        <v>0.56999999999999995</v>
      </c>
      <c r="J152" s="227">
        <v>2.85</v>
      </c>
      <c r="K152" s="227">
        <v>568.03</v>
      </c>
      <c r="L152" s="228">
        <v>-6.23</v>
      </c>
      <c r="M152" s="229">
        <f t="shared" si="4"/>
        <v>561.79999999999995</v>
      </c>
      <c r="N152" s="230">
        <v>1.95</v>
      </c>
    </row>
    <row r="153" spans="1:14" x14ac:dyDescent="0.2">
      <c r="A153" s="231" t="str">
        <f t="shared" si="3"/>
        <v>BE1.204Thinned155</v>
      </c>
      <c r="B153" s="223" t="s">
        <v>198</v>
      </c>
      <c r="C153" s="224">
        <v>1.2</v>
      </c>
      <c r="D153" s="223">
        <v>4</v>
      </c>
      <c r="E153" s="223" t="s">
        <v>172</v>
      </c>
      <c r="F153" s="225" t="s">
        <v>217</v>
      </c>
      <c r="G153" s="226">
        <v>0.72</v>
      </c>
      <c r="H153" s="226">
        <v>-0.04</v>
      </c>
      <c r="I153" s="226">
        <v>0.68</v>
      </c>
      <c r="J153" s="227">
        <v>3.38</v>
      </c>
      <c r="K153" s="227">
        <v>571.4</v>
      </c>
      <c r="L153" s="228">
        <v>-6.43</v>
      </c>
      <c r="M153" s="229">
        <f t="shared" si="4"/>
        <v>564.97</v>
      </c>
      <c r="N153" s="230">
        <v>1.93</v>
      </c>
    </row>
    <row r="154" spans="1:14" x14ac:dyDescent="0.2">
      <c r="A154" s="231" t="str">
        <f t="shared" si="3"/>
        <v>BE1.204Thinned160</v>
      </c>
      <c r="B154" s="223" t="s">
        <v>198</v>
      </c>
      <c r="C154" s="224">
        <v>1.2</v>
      </c>
      <c r="D154" s="223">
        <v>4</v>
      </c>
      <c r="E154" s="223" t="s">
        <v>172</v>
      </c>
      <c r="F154" s="225" t="s">
        <v>218</v>
      </c>
      <c r="G154" s="226">
        <v>0.49</v>
      </c>
      <c r="H154" s="226">
        <v>-0.03</v>
      </c>
      <c r="I154" s="226">
        <v>0.46</v>
      </c>
      <c r="J154" s="227">
        <v>2.31</v>
      </c>
      <c r="K154" s="227">
        <v>573.71</v>
      </c>
      <c r="L154" s="228">
        <v>-6.63</v>
      </c>
      <c r="M154" s="229">
        <f t="shared" si="4"/>
        <v>567.08000000000004</v>
      </c>
      <c r="N154" s="230">
        <v>1.91</v>
      </c>
    </row>
    <row r="155" spans="1:14" x14ac:dyDescent="0.2">
      <c r="A155" s="231" t="str">
        <f t="shared" si="3"/>
        <v>BE1.204Thinned165</v>
      </c>
      <c r="B155" s="223" t="s">
        <v>198</v>
      </c>
      <c r="C155" s="224">
        <v>1.2</v>
      </c>
      <c r="D155" s="223">
        <v>4</v>
      </c>
      <c r="E155" s="223" t="s">
        <v>172</v>
      </c>
      <c r="F155" s="225" t="s">
        <v>219</v>
      </c>
      <c r="G155" s="226">
        <v>0.24</v>
      </c>
      <c r="H155" s="226">
        <v>-0.02</v>
      </c>
      <c r="I155" s="226">
        <v>0.21</v>
      </c>
      <c r="J155" s="227">
        <v>1.07</v>
      </c>
      <c r="K155" s="227">
        <v>574.78</v>
      </c>
      <c r="L155" s="228">
        <v>-6.83</v>
      </c>
      <c r="M155" s="229">
        <f t="shared" si="4"/>
        <v>567.94999999999993</v>
      </c>
      <c r="N155" s="230">
        <v>1.89</v>
      </c>
    </row>
    <row r="156" spans="1:14" x14ac:dyDescent="0.2">
      <c r="A156" s="231" t="str">
        <f t="shared" si="3"/>
        <v>BE1.204Thinned170</v>
      </c>
      <c r="B156" s="223" t="s">
        <v>198</v>
      </c>
      <c r="C156" s="224">
        <v>1.2</v>
      </c>
      <c r="D156" s="223">
        <v>4</v>
      </c>
      <c r="E156" s="223" t="s">
        <v>172</v>
      </c>
      <c r="F156" s="225" t="s">
        <v>220</v>
      </c>
      <c r="G156" s="226">
        <v>0.17</v>
      </c>
      <c r="H156" s="226">
        <v>-0.02</v>
      </c>
      <c r="I156" s="226">
        <v>0.14000000000000001</v>
      </c>
      <c r="J156" s="227">
        <v>0.72</v>
      </c>
      <c r="K156" s="227">
        <v>575.5</v>
      </c>
      <c r="L156" s="228">
        <v>-7.03</v>
      </c>
      <c r="M156" s="229">
        <f t="shared" si="4"/>
        <v>568.47</v>
      </c>
      <c r="N156" s="230">
        <v>1.87</v>
      </c>
    </row>
    <row r="157" spans="1:14" x14ac:dyDescent="0.2">
      <c r="A157" s="231" t="str">
        <f t="shared" si="3"/>
        <v>BE1.204Thinned175</v>
      </c>
      <c r="B157" s="223" t="s">
        <v>198</v>
      </c>
      <c r="C157" s="224">
        <v>1.2</v>
      </c>
      <c r="D157" s="223">
        <v>4</v>
      </c>
      <c r="E157" s="223" t="s">
        <v>172</v>
      </c>
      <c r="F157" s="225" t="s">
        <v>221</v>
      </c>
      <c r="G157" s="226">
        <v>-0.06</v>
      </c>
      <c r="H157" s="226">
        <v>-0.03</v>
      </c>
      <c r="I157" s="226">
        <v>-0.09</v>
      </c>
      <c r="J157" s="227">
        <v>-0.44</v>
      </c>
      <c r="K157" s="227">
        <v>575.05999999999995</v>
      </c>
      <c r="L157" s="228">
        <v>-7.23</v>
      </c>
      <c r="M157" s="229">
        <f t="shared" si="4"/>
        <v>567.82999999999993</v>
      </c>
      <c r="N157" s="230">
        <v>1.85</v>
      </c>
    </row>
    <row r="158" spans="1:14" x14ac:dyDescent="0.2">
      <c r="A158" s="231" t="str">
        <f t="shared" si="3"/>
        <v>BE1.204Thinned180</v>
      </c>
      <c r="B158" s="223" t="s">
        <v>198</v>
      </c>
      <c r="C158" s="224">
        <v>1.2</v>
      </c>
      <c r="D158" s="223">
        <v>4</v>
      </c>
      <c r="E158" s="223" t="s">
        <v>172</v>
      </c>
      <c r="F158" s="225" t="s">
        <v>222</v>
      </c>
      <c r="G158" s="226">
        <v>-0.25</v>
      </c>
      <c r="H158" s="226">
        <v>-0.03</v>
      </c>
      <c r="I158" s="226">
        <v>-0.27</v>
      </c>
      <c r="J158" s="227">
        <v>-1.36</v>
      </c>
      <c r="K158" s="227">
        <v>573.70000000000005</v>
      </c>
      <c r="L158" s="228">
        <v>-7.42</v>
      </c>
      <c r="M158" s="229">
        <f t="shared" si="4"/>
        <v>566.28000000000009</v>
      </c>
      <c r="N158" s="230">
        <v>1.83</v>
      </c>
    </row>
    <row r="159" spans="1:14" x14ac:dyDescent="0.2">
      <c r="A159" s="231" t="str">
        <f t="shared" si="3"/>
        <v>BE1.204Thinned185</v>
      </c>
      <c r="B159" s="223" t="s">
        <v>198</v>
      </c>
      <c r="C159" s="224">
        <v>1.2</v>
      </c>
      <c r="D159" s="223">
        <v>4</v>
      </c>
      <c r="E159" s="223" t="s">
        <v>172</v>
      </c>
      <c r="F159" s="225" t="s">
        <v>223</v>
      </c>
      <c r="G159" s="226">
        <v>-0.32</v>
      </c>
      <c r="H159" s="226">
        <v>-0.02</v>
      </c>
      <c r="I159" s="226">
        <v>-0.34</v>
      </c>
      <c r="J159" s="227">
        <v>-1.72</v>
      </c>
      <c r="K159" s="227">
        <v>571.98</v>
      </c>
      <c r="L159" s="228">
        <v>-7.61</v>
      </c>
      <c r="M159" s="229">
        <f t="shared" si="4"/>
        <v>564.37</v>
      </c>
      <c r="N159" s="230">
        <v>1.81</v>
      </c>
    </row>
    <row r="160" spans="1:14" x14ac:dyDescent="0.2">
      <c r="A160" s="231" t="str">
        <f t="shared" si="3"/>
        <v>BE1.204Thinned190</v>
      </c>
      <c r="B160" s="223" t="s">
        <v>198</v>
      </c>
      <c r="C160" s="224">
        <v>1.2</v>
      </c>
      <c r="D160" s="223">
        <v>4</v>
      </c>
      <c r="E160" s="223" t="s">
        <v>172</v>
      </c>
      <c r="F160" s="225" t="s">
        <v>224</v>
      </c>
      <c r="G160" s="226">
        <v>-0.51</v>
      </c>
      <c r="H160" s="226">
        <v>-0.02</v>
      </c>
      <c r="I160" s="226">
        <v>-0.53</v>
      </c>
      <c r="J160" s="227">
        <v>-2.65</v>
      </c>
      <c r="K160" s="227">
        <v>569.33000000000004</v>
      </c>
      <c r="L160" s="228">
        <v>-7.8</v>
      </c>
      <c r="M160" s="229">
        <f t="shared" si="4"/>
        <v>561.53000000000009</v>
      </c>
      <c r="N160" s="230">
        <v>1.79</v>
      </c>
    </row>
    <row r="161" spans="1:14" x14ac:dyDescent="0.2">
      <c r="A161" s="231" t="str">
        <f t="shared" si="3"/>
        <v>BE1.204Thinned195</v>
      </c>
      <c r="B161" s="223" t="s">
        <v>198</v>
      </c>
      <c r="C161" s="224">
        <v>1.2</v>
      </c>
      <c r="D161" s="223">
        <v>4</v>
      </c>
      <c r="E161" s="223" t="s">
        <v>172</v>
      </c>
      <c r="F161" s="225" t="s">
        <v>225</v>
      </c>
      <c r="G161" s="226">
        <v>3.5</v>
      </c>
      <c r="H161" s="226">
        <v>-2.76</v>
      </c>
      <c r="I161" s="226">
        <v>0.74</v>
      </c>
      <c r="J161" s="227">
        <v>3.69</v>
      </c>
      <c r="K161" s="227">
        <v>573.03</v>
      </c>
      <c r="L161" s="228">
        <v>-7.8</v>
      </c>
      <c r="M161" s="229">
        <f t="shared" si="4"/>
        <v>565.23</v>
      </c>
      <c r="N161" s="230">
        <v>0</v>
      </c>
    </row>
    <row r="162" spans="1:14" x14ac:dyDescent="0.2">
      <c r="A162" s="231" t="str">
        <f t="shared" si="3"/>
        <v>BE1.206NO_thin000</v>
      </c>
      <c r="B162" s="223" t="s">
        <v>198</v>
      </c>
      <c r="C162" s="224">
        <v>1.2</v>
      </c>
      <c r="D162" s="223">
        <v>6</v>
      </c>
      <c r="E162" s="223" t="s">
        <v>199</v>
      </c>
      <c r="F162" s="225" t="s">
        <v>0</v>
      </c>
      <c r="G162" s="226">
        <v>0.22</v>
      </c>
      <c r="H162" s="226">
        <v>0.35</v>
      </c>
      <c r="I162" s="226">
        <v>0.56999999999999995</v>
      </c>
      <c r="J162" s="227">
        <v>2.86</v>
      </c>
      <c r="K162" s="227">
        <v>2.86</v>
      </c>
      <c r="L162" s="228">
        <v>0</v>
      </c>
      <c r="M162" s="229">
        <f t="shared" si="4"/>
        <v>2.86</v>
      </c>
      <c r="N162" s="230">
        <v>0</v>
      </c>
    </row>
    <row r="163" spans="1:14" x14ac:dyDescent="0.2">
      <c r="A163" s="231" t="str">
        <f t="shared" si="3"/>
        <v>BE1.206NO_thin005</v>
      </c>
      <c r="B163" s="223" t="s">
        <v>198</v>
      </c>
      <c r="C163" s="224">
        <v>1.2</v>
      </c>
      <c r="D163" s="223">
        <v>6</v>
      </c>
      <c r="E163" s="223" t="s">
        <v>199</v>
      </c>
      <c r="F163" s="225" t="s">
        <v>1</v>
      </c>
      <c r="G163" s="226">
        <v>0.67</v>
      </c>
      <c r="H163" s="226">
        <v>0.44</v>
      </c>
      <c r="I163" s="226">
        <v>1.1000000000000001</v>
      </c>
      <c r="J163" s="227">
        <v>5.51</v>
      </c>
      <c r="K163" s="227">
        <v>8.3800000000000008</v>
      </c>
      <c r="L163" s="228">
        <v>0</v>
      </c>
      <c r="M163" s="229">
        <f t="shared" si="4"/>
        <v>8.3800000000000008</v>
      </c>
      <c r="N163" s="230">
        <v>0</v>
      </c>
    </row>
    <row r="164" spans="1:14" x14ac:dyDescent="0.2">
      <c r="A164" s="231" t="str">
        <f t="shared" si="3"/>
        <v>BE1.206NO_thin010</v>
      </c>
      <c r="B164" s="223" t="s">
        <v>198</v>
      </c>
      <c r="C164" s="224">
        <v>1.2</v>
      </c>
      <c r="D164" s="223">
        <v>6</v>
      </c>
      <c r="E164" s="223" t="s">
        <v>199</v>
      </c>
      <c r="F164" s="225" t="s">
        <v>2</v>
      </c>
      <c r="G164" s="226">
        <v>2.0299999999999998</v>
      </c>
      <c r="H164" s="226">
        <v>0.44</v>
      </c>
      <c r="I164" s="226">
        <v>2.4700000000000002</v>
      </c>
      <c r="J164" s="227">
        <v>12.37</v>
      </c>
      <c r="K164" s="227">
        <v>20.74</v>
      </c>
      <c r="L164" s="228">
        <v>0</v>
      </c>
      <c r="M164" s="229">
        <f t="shared" si="4"/>
        <v>20.74</v>
      </c>
      <c r="N164" s="230">
        <v>0</v>
      </c>
    </row>
    <row r="165" spans="1:14" x14ac:dyDescent="0.2">
      <c r="A165" s="231" t="str">
        <f t="shared" si="3"/>
        <v>BE1.206NO_thin015</v>
      </c>
      <c r="B165" s="223" t="s">
        <v>198</v>
      </c>
      <c r="C165" s="224">
        <v>1.2</v>
      </c>
      <c r="D165" s="223">
        <v>6</v>
      </c>
      <c r="E165" s="223" t="s">
        <v>199</v>
      </c>
      <c r="F165" s="225" t="s">
        <v>3</v>
      </c>
      <c r="G165" s="226">
        <v>6.21</v>
      </c>
      <c r="H165" s="226">
        <v>0.44</v>
      </c>
      <c r="I165" s="226">
        <v>6.65</v>
      </c>
      <c r="J165" s="227">
        <v>33.229999999999997</v>
      </c>
      <c r="K165" s="227">
        <v>53.97</v>
      </c>
      <c r="L165" s="228">
        <v>0</v>
      </c>
      <c r="M165" s="229">
        <f t="shared" si="4"/>
        <v>53.97</v>
      </c>
      <c r="N165" s="230">
        <v>0</v>
      </c>
    </row>
    <row r="166" spans="1:14" x14ac:dyDescent="0.2">
      <c r="A166" s="231" t="str">
        <f t="shared" si="3"/>
        <v>BE1.206NO_thin020</v>
      </c>
      <c r="B166" s="223" t="s">
        <v>198</v>
      </c>
      <c r="C166" s="224">
        <v>1.2</v>
      </c>
      <c r="D166" s="223">
        <v>6</v>
      </c>
      <c r="E166" s="223" t="s">
        <v>199</v>
      </c>
      <c r="F166" s="225" t="s">
        <v>4</v>
      </c>
      <c r="G166" s="226">
        <v>18.95</v>
      </c>
      <c r="H166" s="226">
        <v>0.44</v>
      </c>
      <c r="I166" s="226">
        <v>19.38</v>
      </c>
      <c r="J166" s="227">
        <v>96.92</v>
      </c>
      <c r="K166" s="227">
        <v>150.88999999999999</v>
      </c>
      <c r="L166" s="228">
        <v>0</v>
      </c>
      <c r="M166" s="229">
        <f t="shared" si="4"/>
        <v>150.88999999999999</v>
      </c>
      <c r="N166" s="230">
        <v>0</v>
      </c>
    </row>
    <row r="167" spans="1:14" x14ac:dyDescent="0.2">
      <c r="A167" s="231" t="str">
        <f t="shared" si="3"/>
        <v>BE1.206NO_thin025</v>
      </c>
      <c r="B167" s="223" t="s">
        <v>198</v>
      </c>
      <c r="C167" s="224">
        <v>1.2</v>
      </c>
      <c r="D167" s="223">
        <v>6</v>
      </c>
      <c r="E167" s="223" t="s">
        <v>199</v>
      </c>
      <c r="F167" s="225" t="s">
        <v>5</v>
      </c>
      <c r="G167" s="226">
        <v>33.36</v>
      </c>
      <c r="H167" s="226">
        <v>1.73</v>
      </c>
      <c r="I167" s="226">
        <v>35.090000000000003</v>
      </c>
      <c r="J167" s="227">
        <v>175.45</v>
      </c>
      <c r="K167" s="227">
        <v>326.33999999999997</v>
      </c>
      <c r="L167" s="228">
        <v>0</v>
      </c>
      <c r="M167" s="229">
        <f t="shared" si="4"/>
        <v>326.33999999999997</v>
      </c>
      <c r="N167" s="230">
        <v>0</v>
      </c>
    </row>
    <row r="168" spans="1:14" x14ac:dyDescent="0.2">
      <c r="A168" s="231" t="str">
        <f t="shared" si="3"/>
        <v>BE1.206NO_thin030</v>
      </c>
      <c r="B168" s="223" t="s">
        <v>198</v>
      </c>
      <c r="C168" s="224">
        <v>1.2</v>
      </c>
      <c r="D168" s="223">
        <v>6</v>
      </c>
      <c r="E168" s="223" t="s">
        <v>199</v>
      </c>
      <c r="F168" s="225" t="s">
        <v>6</v>
      </c>
      <c r="G168" s="226">
        <v>15.9</v>
      </c>
      <c r="H168" s="226">
        <v>4.05</v>
      </c>
      <c r="I168" s="226">
        <v>19.95</v>
      </c>
      <c r="J168" s="227">
        <v>99.73</v>
      </c>
      <c r="K168" s="227">
        <v>426.07</v>
      </c>
      <c r="L168" s="228">
        <v>0</v>
      </c>
      <c r="M168" s="229">
        <f t="shared" si="4"/>
        <v>426.07</v>
      </c>
      <c r="N168" s="230">
        <v>0</v>
      </c>
    </row>
    <row r="169" spans="1:14" x14ac:dyDescent="0.2">
      <c r="A169" s="231" t="str">
        <f t="shared" si="3"/>
        <v>BE1.206NO_thin035</v>
      </c>
      <c r="B169" s="223" t="s">
        <v>198</v>
      </c>
      <c r="C169" s="224">
        <v>1.2</v>
      </c>
      <c r="D169" s="223">
        <v>6</v>
      </c>
      <c r="E169" s="223" t="s">
        <v>199</v>
      </c>
      <c r="F169" s="225" t="s">
        <v>7</v>
      </c>
      <c r="G169" s="226">
        <v>9.8699999999999992</v>
      </c>
      <c r="H169" s="226">
        <v>5.85</v>
      </c>
      <c r="I169" s="226">
        <v>15.72</v>
      </c>
      <c r="J169" s="227">
        <v>78.62</v>
      </c>
      <c r="K169" s="227">
        <v>504.69</v>
      </c>
      <c r="L169" s="228">
        <v>0</v>
      </c>
      <c r="M169" s="229">
        <f t="shared" si="4"/>
        <v>504.69</v>
      </c>
      <c r="N169" s="230">
        <v>0</v>
      </c>
    </row>
    <row r="170" spans="1:14" x14ac:dyDescent="0.2">
      <c r="A170" s="231" t="str">
        <f t="shared" si="3"/>
        <v>BE1.206NO_thin040</v>
      </c>
      <c r="B170" s="223" t="s">
        <v>198</v>
      </c>
      <c r="C170" s="224">
        <v>1.2</v>
      </c>
      <c r="D170" s="223">
        <v>6</v>
      </c>
      <c r="E170" s="223" t="s">
        <v>199</v>
      </c>
      <c r="F170" s="225" t="s">
        <v>8</v>
      </c>
      <c r="G170" s="226">
        <v>6.79</v>
      </c>
      <c r="H170" s="226">
        <v>2.52</v>
      </c>
      <c r="I170" s="226">
        <v>9.3000000000000007</v>
      </c>
      <c r="J170" s="227">
        <v>46.52</v>
      </c>
      <c r="K170" s="227">
        <v>551.21</v>
      </c>
      <c r="L170" s="228">
        <v>0</v>
      </c>
      <c r="M170" s="229">
        <f t="shared" si="4"/>
        <v>551.21</v>
      </c>
      <c r="N170" s="230">
        <v>0</v>
      </c>
    </row>
    <row r="171" spans="1:14" x14ac:dyDescent="0.2">
      <c r="A171" s="231" t="str">
        <f t="shared" si="3"/>
        <v>BE1.206NO_thin045</v>
      </c>
      <c r="B171" s="223" t="s">
        <v>198</v>
      </c>
      <c r="C171" s="224">
        <v>1.2</v>
      </c>
      <c r="D171" s="223">
        <v>6</v>
      </c>
      <c r="E171" s="223" t="s">
        <v>199</v>
      </c>
      <c r="F171" s="225" t="s">
        <v>9</v>
      </c>
      <c r="G171" s="226">
        <v>7.69</v>
      </c>
      <c r="H171" s="226">
        <v>1.52</v>
      </c>
      <c r="I171" s="226">
        <v>9.2100000000000009</v>
      </c>
      <c r="J171" s="227">
        <v>46.05</v>
      </c>
      <c r="K171" s="227">
        <v>597.26</v>
      </c>
      <c r="L171" s="228">
        <v>0</v>
      </c>
      <c r="M171" s="229">
        <f t="shared" si="4"/>
        <v>597.26</v>
      </c>
      <c r="N171" s="230">
        <v>0</v>
      </c>
    </row>
    <row r="172" spans="1:14" x14ac:dyDescent="0.2">
      <c r="A172" s="231" t="str">
        <f t="shared" si="3"/>
        <v>BE1.206NO_thin050</v>
      </c>
      <c r="B172" s="223" t="s">
        <v>198</v>
      </c>
      <c r="C172" s="224">
        <v>1.2</v>
      </c>
      <c r="D172" s="223">
        <v>6</v>
      </c>
      <c r="E172" s="223" t="s">
        <v>199</v>
      </c>
      <c r="F172" s="225" t="s">
        <v>10</v>
      </c>
      <c r="G172" s="226">
        <v>8.11</v>
      </c>
      <c r="H172" s="226">
        <v>0.43</v>
      </c>
      <c r="I172" s="226">
        <v>8.5399999999999991</v>
      </c>
      <c r="J172" s="227">
        <v>42.72</v>
      </c>
      <c r="K172" s="227">
        <v>639.99</v>
      </c>
      <c r="L172" s="228">
        <v>0</v>
      </c>
      <c r="M172" s="229">
        <f t="shared" si="4"/>
        <v>639.99</v>
      </c>
      <c r="N172" s="230">
        <v>0</v>
      </c>
    </row>
    <row r="173" spans="1:14" x14ac:dyDescent="0.2">
      <c r="A173" s="231" t="str">
        <f t="shared" si="3"/>
        <v>BE1.206NO_thin055</v>
      </c>
      <c r="B173" s="223" t="s">
        <v>198</v>
      </c>
      <c r="C173" s="224">
        <v>1.2</v>
      </c>
      <c r="D173" s="223">
        <v>6</v>
      </c>
      <c r="E173" s="223" t="s">
        <v>199</v>
      </c>
      <c r="F173" s="225" t="s">
        <v>11</v>
      </c>
      <c r="G173" s="226">
        <v>7.78</v>
      </c>
      <c r="H173" s="226">
        <v>-0.11</v>
      </c>
      <c r="I173" s="226">
        <v>7.67</v>
      </c>
      <c r="J173" s="227">
        <v>38.35</v>
      </c>
      <c r="K173" s="227">
        <v>678.34</v>
      </c>
      <c r="L173" s="228">
        <v>0</v>
      </c>
      <c r="M173" s="229">
        <f t="shared" si="4"/>
        <v>678.34</v>
      </c>
      <c r="N173" s="230">
        <v>0</v>
      </c>
    </row>
    <row r="174" spans="1:14" x14ac:dyDescent="0.2">
      <c r="A174" s="231" t="str">
        <f t="shared" si="3"/>
        <v>BE1.206NO_thin060</v>
      </c>
      <c r="B174" s="223" t="s">
        <v>198</v>
      </c>
      <c r="C174" s="224">
        <v>1.2</v>
      </c>
      <c r="D174" s="223">
        <v>6</v>
      </c>
      <c r="E174" s="223" t="s">
        <v>199</v>
      </c>
      <c r="F174" s="225" t="s">
        <v>12</v>
      </c>
      <c r="G174" s="226">
        <v>8.27</v>
      </c>
      <c r="H174" s="226">
        <v>-0.19</v>
      </c>
      <c r="I174" s="226">
        <v>8.08</v>
      </c>
      <c r="J174" s="227">
        <v>40.4</v>
      </c>
      <c r="K174" s="227">
        <v>718.74</v>
      </c>
      <c r="L174" s="228">
        <v>0</v>
      </c>
      <c r="M174" s="229">
        <f t="shared" si="4"/>
        <v>718.74</v>
      </c>
      <c r="N174" s="230">
        <v>0</v>
      </c>
    </row>
    <row r="175" spans="1:14" x14ac:dyDescent="0.2">
      <c r="A175" s="231" t="str">
        <f t="shared" si="3"/>
        <v>BE1.206NO_thin065</v>
      </c>
      <c r="B175" s="223" t="s">
        <v>198</v>
      </c>
      <c r="C175" s="224">
        <v>1.2</v>
      </c>
      <c r="D175" s="223">
        <v>6</v>
      </c>
      <c r="E175" s="223" t="s">
        <v>199</v>
      </c>
      <c r="F175" s="225" t="s">
        <v>13</v>
      </c>
      <c r="G175" s="226">
        <v>8.61</v>
      </c>
      <c r="H175" s="226">
        <v>-0.2</v>
      </c>
      <c r="I175" s="226">
        <v>8.4</v>
      </c>
      <c r="J175" s="227">
        <v>42.02</v>
      </c>
      <c r="K175" s="227">
        <v>760.76</v>
      </c>
      <c r="L175" s="228">
        <v>0</v>
      </c>
      <c r="M175" s="229">
        <f t="shared" si="4"/>
        <v>760.76</v>
      </c>
      <c r="N175" s="230">
        <v>0</v>
      </c>
    </row>
    <row r="176" spans="1:14" x14ac:dyDescent="0.2">
      <c r="A176" s="231" t="str">
        <f t="shared" si="3"/>
        <v>BE1.206NO_thin070</v>
      </c>
      <c r="B176" s="223" t="s">
        <v>198</v>
      </c>
      <c r="C176" s="224">
        <v>1.2</v>
      </c>
      <c r="D176" s="223">
        <v>6</v>
      </c>
      <c r="E176" s="223" t="s">
        <v>199</v>
      </c>
      <c r="F176" s="225" t="s">
        <v>200</v>
      </c>
      <c r="G176" s="226">
        <v>8.25</v>
      </c>
      <c r="H176" s="226">
        <v>-0.24</v>
      </c>
      <c r="I176" s="226">
        <v>8.01</v>
      </c>
      <c r="J176" s="227">
        <v>40.07</v>
      </c>
      <c r="K176" s="227">
        <v>800.82</v>
      </c>
      <c r="L176" s="228">
        <v>0</v>
      </c>
      <c r="M176" s="229">
        <f t="shared" si="4"/>
        <v>800.82</v>
      </c>
      <c r="N176" s="230">
        <v>0</v>
      </c>
    </row>
    <row r="177" spans="1:14" x14ac:dyDescent="0.2">
      <c r="A177" s="231" t="str">
        <f t="shared" si="3"/>
        <v>BE1.206NO_thin075</v>
      </c>
      <c r="B177" s="223" t="s">
        <v>198</v>
      </c>
      <c r="C177" s="224">
        <v>1.2</v>
      </c>
      <c r="D177" s="223">
        <v>6</v>
      </c>
      <c r="E177" s="223" t="s">
        <v>199</v>
      </c>
      <c r="F177" s="225" t="s">
        <v>201</v>
      </c>
      <c r="G177" s="226">
        <v>7.97</v>
      </c>
      <c r="H177" s="226">
        <v>-0.27</v>
      </c>
      <c r="I177" s="226">
        <v>7.7</v>
      </c>
      <c r="J177" s="227">
        <v>38.49</v>
      </c>
      <c r="K177" s="227">
        <v>839.32</v>
      </c>
      <c r="L177" s="228">
        <v>0</v>
      </c>
      <c r="M177" s="229">
        <f t="shared" si="4"/>
        <v>839.32</v>
      </c>
      <c r="N177" s="230">
        <v>0</v>
      </c>
    </row>
    <row r="178" spans="1:14" x14ac:dyDescent="0.2">
      <c r="A178" s="231" t="str">
        <f t="shared" si="3"/>
        <v>BE1.206NO_thin080</v>
      </c>
      <c r="B178" s="223" t="s">
        <v>198</v>
      </c>
      <c r="C178" s="224">
        <v>1.2</v>
      </c>
      <c r="D178" s="223">
        <v>6</v>
      </c>
      <c r="E178" s="223" t="s">
        <v>199</v>
      </c>
      <c r="F178" s="225" t="s">
        <v>202</v>
      </c>
      <c r="G178" s="226">
        <v>7.61</v>
      </c>
      <c r="H178" s="226">
        <v>-0.26</v>
      </c>
      <c r="I178" s="226">
        <v>7.35</v>
      </c>
      <c r="J178" s="227">
        <v>36.75</v>
      </c>
      <c r="K178" s="227">
        <v>876.07</v>
      </c>
      <c r="L178" s="228">
        <v>0</v>
      </c>
      <c r="M178" s="229">
        <f t="shared" si="4"/>
        <v>876.07</v>
      </c>
      <c r="N178" s="230">
        <v>0</v>
      </c>
    </row>
    <row r="179" spans="1:14" x14ac:dyDescent="0.2">
      <c r="A179" s="231" t="str">
        <f t="shared" si="3"/>
        <v>BE1.206NO_thin085</v>
      </c>
      <c r="B179" s="223" t="s">
        <v>198</v>
      </c>
      <c r="C179" s="224">
        <v>1.2</v>
      </c>
      <c r="D179" s="223">
        <v>6</v>
      </c>
      <c r="E179" s="223" t="s">
        <v>199</v>
      </c>
      <c r="F179" s="225" t="s">
        <v>203</v>
      </c>
      <c r="G179" s="226">
        <v>7.22</v>
      </c>
      <c r="H179" s="226">
        <v>-0.13</v>
      </c>
      <c r="I179" s="226">
        <v>7.09</v>
      </c>
      <c r="J179" s="227">
        <v>35.47</v>
      </c>
      <c r="K179" s="227">
        <v>911.54</v>
      </c>
      <c r="L179" s="228">
        <v>0</v>
      </c>
      <c r="M179" s="229">
        <f t="shared" si="4"/>
        <v>911.54</v>
      </c>
      <c r="N179" s="230">
        <v>0</v>
      </c>
    </row>
    <row r="180" spans="1:14" x14ac:dyDescent="0.2">
      <c r="A180" s="231" t="str">
        <f t="shared" si="3"/>
        <v>BE1.206NO_thin090</v>
      </c>
      <c r="B180" s="223" t="s">
        <v>198</v>
      </c>
      <c r="C180" s="224">
        <v>1.2</v>
      </c>
      <c r="D180" s="223">
        <v>6</v>
      </c>
      <c r="E180" s="223" t="s">
        <v>199</v>
      </c>
      <c r="F180" s="225" t="s">
        <v>204</v>
      </c>
      <c r="G180" s="226">
        <v>6.85</v>
      </c>
      <c r="H180" s="226">
        <v>-0.25</v>
      </c>
      <c r="I180" s="226">
        <v>6.6</v>
      </c>
      <c r="J180" s="227">
        <v>33</v>
      </c>
      <c r="K180" s="227">
        <v>944.54</v>
      </c>
      <c r="L180" s="228">
        <v>0</v>
      </c>
      <c r="M180" s="229">
        <f t="shared" si="4"/>
        <v>944.54</v>
      </c>
      <c r="N180" s="230">
        <v>0</v>
      </c>
    </row>
    <row r="181" spans="1:14" x14ac:dyDescent="0.2">
      <c r="A181" s="231" t="str">
        <f t="shared" si="3"/>
        <v>BE1.206NO_thin095</v>
      </c>
      <c r="B181" s="223" t="s">
        <v>198</v>
      </c>
      <c r="C181" s="224">
        <v>1.2</v>
      </c>
      <c r="D181" s="223">
        <v>6</v>
      </c>
      <c r="E181" s="223" t="s">
        <v>199</v>
      </c>
      <c r="F181" s="225" t="s">
        <v>205</v>
      </c>
      <c r="G181" s="226">
        <v>6.42</v>
      </c>
      <c r="H181" s="226">
        <v>-0.28000000000000003</v>
      </c>
      <c r="I181" s="226">
        <v>6.14</v>
      </c>
      <c r="J181" s="227">
        <v>30.69</v>
      </c>
      <c r="K181" s="227">
        <v>975.22</v>
      </c>
      <c r="L181" s="228">
        <v>0</v>
      </c>
      <c r="M181" s="229">
        <f t="shared" si="4"/>
        <v>975.22</v>
      </c>
      <c r="N181" s="230">
        <v>0</v>
      </c>
    </row>
    <row r="182" spans="1:14" x14ac:dyDescent="0.2">
      <c r="A182" s="231" t="str">
        <f t="shared" si="3"/>
        <v>BE1.206NO_thin100</v>
      </c>
      <c r="B182" s="223" t="s">
        <v>198</v>
      </c>
      <c r="C182" s="224">
        <v>1.2</v>
      </c>
      <c r="D182" s="223">
        <v>6</v>
      </c>
      <c r="E182" s="223" t="s">
        <v>199</v>
      </c>
      <c r="F182" s="225" t="s">
        <v>206</v>
      </c>
      <c r="G182" s="226">
        <v>6.07</v>
      </c>
      <c r="H182" s="226">
        <v>-0.38</v>
      </c>
      <c r="I182" s="226">
        <v>5.69</v>
      </c>
      <c r="J182" s="227">
        <v>28.45</v>
      </c>
      <c r="K182" s="227">
        <v>1003.68</v>
      </c>
      <c r="L182" s="228">
        <v>0</v>
      </c>
      <c r="M182" s="229">
        <f t="shared" si="4"/>
        <v>1003.68</v>
      </c>
      <c r="N182" s="230">
        <v>0</v>
      </c>
    </row>
    <row r="183" spans="1:14" x14ac:dyDescent="0.2">
      <c r="A183" s="231" t="str">
        <f t="shared" si="3"/>
        <v>BE1.206NO_thin105</v>
      </c>
      <c r="B183" s="223" t="s">
        <v>198</v>
      </c>
      <c r="C183" s="224">
        <v>1.2</v>
      </c>
      <c r="D183" s="223">
        <v>6</v>
      </c>
      <c r="E183" s="223" t="s">
        <v>199</v>
      </c>
      <c r="F183" s="225" t="s">
        <v>207</v>
      </c>
      <c r="G183" s="226">
        <v>5.66</v>
      </c>
      <c r="H183" s="226">
        <v>-0.25</v>
      </c>
      <c r="I183" s="226">
        <v>5.41</v>
      </c>
      <c r="J183" s="227">
        <v>27.05</v>
      </c>
      <c r="K183" s="227">
        <v>1030.72</v>
      </c>
      <c r="L183" s="228">
        <v>0</v>
      </c>
      <c r="M183" s="229">
        <f t="shared" si="4"/>
        <v>1030.72</v>
      </c>
      <c r="N183" s="230">
        <v>0</v>
      </c>
    </row>
    <row r="184" spans="1:14" x14ac:dyDescent="0.2">
      <c r="A184" s="231" t="str">
        <f t="shared" si="3"/>
        <v>BE1.206NO_thin110</v>
      </c>
      <c r="B184" s="223" t="s">
        <v>198</v>
      </c>
      <c r="C184" s="224">
        <v>1.2</v>
      </c>
      <c r="D184" s="223">
        <v>6</v>
      </c>
      <c r="E184" s="223" t="s">
        <v>199</v>
      </c>
      <c r="F184" s="225" t="s">
        <v>208</v>
      </c>
      <c r="G184" s="226">
        <v>5.27</v>
      </c>
      <c r="H184" s="226">
        <v>-0.34</v>
      </c>
      <c r="I184" s="226">
        <v>4.93</v>
      </c>
      <c r="J184" s="227">
        <v>24.66</v>
      </c>
      <c r="K184" s="227">
        <v>1055.3900000000001</v>
      </c>
      <c r="L184" s="228">
        <v>0</v>
      </c>
      <c r="M184" s="229">
        <f t="shared" si="4"/>
        <v>1055.3900000000001</v>
      </c>
      <c r="N184" s="230">
        <v>0</v>
      </c>
    </row>
    <row r="185" spans="1:14" x14ac:dyDescent="0.2">
      <c r="A185" s="231" t="str">
        <f t="shared" si="3"/>
        <v>BE1.206NO_thin115</v>
      </c>
      <c r="B185" s="223" t="s">
        <v>198</v>
      </c>
      <c r="C185" s="224">
        <v>1.2</v>
      </c>
      <c r="D185" s="223">
        <v>6</v>
      </c>
      <c r="E185" s="223" t="s">
        <v>199</v>
      </c>
      <c r="F185" s="225" t="s">
        <v>209</v>
      </c>
      <c r="G185" s="226">
        <v>4.93</v>
      </c>
      <c r="H185" s="226">
        <v>-0.56000000000000005</v>
      </c>
      <c r="I185" s="226">
        <v>4.37</v>
      </c>
      <c r="J185" s="227">
        <v>21.85</v>
      </c>
      <c r="K185" s="227">
        <v>1077.23</v>
      </c>
      <c r="L185" s="228">
        <v>0</v>
      </c>
      <c r="M185" s="229">
        <f t="shared" si="4"/>
        <v>1077.23</v>
      </c>
      <c r="N185" s="230">
        <v>0</v>
      </c>
    </row>
    <row r="186" spans="1:14" x14ac:dyDescent="0.2">
      <c r="A186" s="231" t="str">
        <f t="shared" si="3"/>
        <v>BE1.206NO_thin120</v>
      </c>
      <c r="B186" s="223" t="s">
        <v>198</v>
      </c>
      <c r="C186" s="224">
        <v>1.2</v>
      </c>
      <c r="D186" s="223">
        <v>6</v>
      </c>
      <c r="E186" s="223" t="s">
        <v>199</v>
      </c>
      <c r="F186" s="225" t="s">
        <v>210</v>
      </c>
      <c r="G186" s="226">
        <v>4.5599999999999996</v>
      </c>
      <c r="H186" s="226">
        <v>0.25</v>
      </c>
      <c r="I186" s="226">
        <v>4.8099999999999996</v>
      </c>
      <c r="J186" s="227">
        <v>24.03</v>
      </c>
      <c r="K186" s="227">
        <v>1101.26</v>
      </c>
      <c r="L186" s="228">
        <v>0</v>
      </c>
      <c r="M186" s="229">
        <f t="shared" si="4"/>
        <v>1101.26</v>
      </c>
      <c r="N186" s="230">
        <v>0</v>
      </c>
    </row>
    <row r="187" spans="1:14" x14ac:dyDescent="0.2">
      <c r="A187" s="231" t="str">
        <f t="shared" si="3"/>
        <v>BE1.206NO_thin125</v>
      </c>
      <c r="B187" s="223" t="s">
        <v>198</v>
      </c>
      <c r="C187" s="224">
        <v>1.2</v>
      </c>
      <c r="D187" s="223">
        <v>6</v>
      </c>
      <c r="E187" s="223" t="s">
        <v>199</v>
      </c>
      <c r="F187" s="225" t="s">
        <v>211</v>
      </c>
      <c r="G187" s="226">
        <v>4.29</v>
      </c>
      <c r="H187" s="226">
        <v>-0.06</v>
      </c>
      <c r="I187" s="226">
        <v>4.2300000000000004</v>
      </c>
      <c r="J187" s="227">
        <v>21.15</v>
      </c>
      <c r="K187" s="227">
        <v>1122.4100000000001</v>
      </c>
      <c r="L187" s="228">
        <v>0</v>
      </c>
      <c r="M187" s="229">
        <f t="shared" si="4"/>
        <v>1122.4100000000001</v>
      </c>
      <c r="N187" s="230">
        <v>0</v>
      </c>
    </row>
    <row r="188" spans="1:14" x14ac:dyDescent="0.2">
      <c r="A188" s="231" t="str">
        <f t="shared" si="3"/>
        <v>BE1.206NO_thin130</v>
      </c>
      <c r="B188" s="223" t="s">
        <v>198</v>
      </c>
      <c r="C188" s="224">
        <v>1.2</v>
      </c>
      <c r="D188" s="223">
        <v>6</v>
      </c>
      <c r="E188" s="223" t="s">
        <v>199</v>
      </c>
      <c r="F188" s="225" t="s">
        <v>212</v>
      </c>
      <c r="G188" s="226">
        <v>4.1900000000000004</v>
      </c>
      <c r="H188" s="226">
        <v>-0.3</v>
      </c>
      <c r="I188" s="226">
        <v>3.88</v>
      </c>
      <c r="J188" s="227">
        <v>19.420000000000002</v>
      </c>
      <c r="K188" s="227">
        <v>1141.83</v>
      </c>
      <c r="L188" s="228">
        <v>0</v>
      </c>
      <c r="M188" s="229">
        <f t="shared" si="4"/>
        <v>1141.83</v>
      </c>
      <c r="N188" s="230">
        <v>0</v>
      </c>
    </row>
    <row r="189" spans="1:14" x14ac:dyDescent="0.2">
      <c r="A189" s="231" t="str">
        <f t="shared" si="3"/>
        <v>BE1.206NO_thin135</v>
      </c>
      <c r="B189" s="223" t="s">
        <v>198</v>
      </c>
      <c r="C189" s="224">
        <v>1.2</v>
      </c>
      <c r="D189" s="223">
        <v>6</v>
      </c>
      <c r="E189" s="223" t="s">
        <v>199</v>
      </c>
      <c r="F189" s="225" t="s">
        <v>213</v>
      </c>
      <c r="G189" s="226">
        <v>3.92</v>
      </c>
      <c r="H189" s="226">
        <v>-0.21</v>
      </c>
      <c r="I189" s="226">
        <v>3.7</v>
      </c>
      <c r="J189" s="227">
        <v>18.52</v>
      </c>
      <c r="K189" s="227">
        <v>1160.3499999999999</v>
      </c>
      <c r="L189" s="228">
        <v>0</v>
      </c>
      <c r="M189" s="229">
        <f t="shared" si="4"/>
        <v>1160.3499999999999</v>
      </c>
      <c r="N189" s="230">
        <v>0</v>
      </c>
    </row>
    <row r="190" spans="1:14" x14ac:dyDescent="0.2">
      <c r="A190" s="231" t="str">
        <f t="shared" si="3"/>
        <v>BE1.206NO_thin140</v>
      </c>
      <c r="B190" s="223" t="s">
        <v>198</v>
      </c>
      <c r="C190" s="224">
        <v>1.2</v>
      </c>
      <c r="D190" s="223">
        <v>6</v>
      </c>
      <c r="E190" s="223" t="s">
        <v>199</v>
      </c>
      <c r="F190" s="225" t="s">
        <v>214</v>
      </c>
      <c r="G190" s="226">
        <v>3.49</v>
      </c>
      <c r="H190" s="226">
        <v>-0.79</v>
      </c>
      <c r="I190" s="226">
        <v>2.7</v>
      </c>
      <c r="J190" s="227">
        <v>13.5</v>
      </c>
      <c r="K190" s="227">
        <v>1173.8599999999999</v>
      </c>
      <c r="L190" s="228">
        <v>0</v>
      </c>
      <c r="M190" s="229">
        <f t="shared" si="4"/>
        <v>1173.8599999999999</v>
      </c>
      <c r="N190" s="230">
        <v>0</v>
      </c>
    </row>
    <row r="191" spans="1:14" x14ac:dyDescent="0.2">
      <c r="A191" s="231" t="str">
        <f t="shared" si="3"/>
        <v>BE1.206NO_thin145</v>
      </c>
      <c r="B191" s="223" t="s">
        <v>198</v>
      </c>
      <c r="C191" s="224">
        <v>1.2</v>
      </c>
      <c r="D191" s="223">
        <v>6</v>
      </c>
      <c r="E191" s="223" t="s">
        <v>199</v>
      </c>
      <c r="F191" s="225" t="s">
        <v>215</v>
      </c>
      <c r="G191" s="226">
        <v>3.21</v>
      </c>
      <c r="H191" s="226">
        <v>-0.01</v>
      </c>
      <c r="I191" s="226">
        <v>3.2</v>
      </c>
      <c r="J191" s="227">
        <v>15.99</v>
      </c>
      <c r="K191" s="227">
        <v>1189.8399999999999</v>
      </c>
      <c r="L191" s="228">
        <v>0</v>
      </c>
      <c r="M191" s="229">
        <f t="shared" si="4"/>
        <v>1189.8399999999999</v>
      </c>
      <c r="N191" s="230">
        <v>0</v>
      </c>
    </row>
    <row r="192" spans="1:14" x14ac:dyDescent="0.2">
      <c r="A192" s="231" t="str">
        <f t="shared" si="3"/>
        <v>BE1.206NO_thin150</v>
      </c>
      <c r="B192" s="223" t="s">
        <v>198</v>
      </c>
      <c r="C192" s="224">
        <v>1.2</v>
      </c>
      <c r="D192" s="223">
        <v>6</v>
      </c>
      <c r="E192" s="223" t="s">
        <v>199</v>
      </c>
      <c r="F192" s="225" t="s">
        <v>216</v>
      </c>
      <c r="G192" s="226">
        <v>3.11</v>
      </c>
      <c r="H192" s="226">
        <v>0.01</v>
      </c>
      <c r="I192" s="226">
        <v>3.12</v>
      </c>
      <c r="J192" s="227">
        <v>15.62</v>
      </c>
      <c r="K192" s="227">
        <v>1205.47</v>
      </c>
      <c r="L192" s="228">
        <v>0</v>
      </c>
      <c r="M192" s="229">
        <f t="shared" si="4"/>
        <v>1205.47</v>
      </c>
      <c r="N192" s="230">
        <v>0</v>
      </c>
    </row>
    <row r="193" spans="1:14" x14ac:dyDescent="0.2">
      <c r="A193" s="231" t="str">
        <f t="shared" si="3"/>
        <v>BE1.206NO_thin155</v>
      </c>
      <c r="B193" s="223" t="s">
        <v>198</v>
      </c>
      <c r="C193" s="224">
        <v>1.2</v>
      </c>
      <c r="D193" s="223">
        <v>6</v>
      </c>
      <c r="E193" s="223" t="s">
        <v>199</v>
      </c>
      <c r="F193" s="225" t="s">
        <v>217</v>
      </c>
      <c r="G193" s="226">
        <v>2.93</v>
      </c>
      <c r="H193" s="226">
        <v>-0.12</v>
      </c>
      <c r="I193" s="226">
        <v>2.81</v>
      </c>
      <c r="J193" s="227">
        <v>14.04</v>
      </c>
      <c r="K193" s="227">
        <v>1219.51</v>
      </c>
      <c r="L193" s="228">
        <v>0</v>
      </c>
      <c r="M193" s="229">
        <f t="shared" si="4"/>
        <v>1219.51</v>
      </c>
      <c r="N193" s="230">
        <v>0</v>
      </c>
    </row>
    <row r="194" spans="1:14" x14ac:dyDescent="0.2">
      <c r="A194" s="231" t="str">
        <f t="shared" ref="A194:A257" si="5">CONCATENATE(LEFT(B194,2),TEXT(C194,"0.0"),TEXT(D194,"00"),E194,TEXT(LEFT(F194,3),"000"))</f>
        <v>BE1.206NO_thin160</v>
      </c>
      <c r="B194" s="223" t="s">
        <v>198</v>
      </c>
      <c r="C194" s="224">
        <v>1.2</v>
      </c>
      <c r="D194" s="223">
        <v>6</v>
      </c>
      <c r="E194" s="223" t="s">
        <v>199</v>
      </c>
      <c r="F194" s="225" t="s">
        <v>218</v>
      </c>
      <c r="G194" s="226">
        <v>2.76</v>
      </c>
      <c r="H194" s="226">
        <v>0.17</v>
      </c>
      <c r="I194" s="226">
        <v>2.93</v>
      </c>
      <c r="J194" s="227">
        <v>14.64</v>
      </c>
      <c r="K194" s="227">
        <v>1234.1500000000001</v>
      </c>
      <c r="L194" s="228">
        <v>0</v>
      </c>
      <c r="M194" s="229">
        <f t="shared" si="4"/>
        <v>1234.1500000000001</v>
      </c>
      <c r="N194" s="230">
        <v>0</v>
      </c>
    </row>
    <row r="195" spans="1:14" x14ac:dyDescent="0.2">
      <c r="A195" s="231" t="str">
        <f t="shared" si="5"/>
        <v>BE1.206NO_thin165</v>
      </c>
      <c r="B195" s="223" t="s">
        <v>198</v>
      </c>
      <c r="C195" s="224">
        <v>1.2</v>
      </c>
      <c r="D195" s="223">
        <v>6</v>
      </c>
      <c r="E195" s="223" t="s">
        <v>199</v>
      </c>
      <c r="F195" s="225" t="s">
        <v>219</v>
      </c>
      <c r="G195" s="226">
        <v>2.5099999999999998</v>
      </c>
      <c r="H195" s="226">
        <v>-0.18</v>
      </c>
      <c r="I195" s="226">
        <v>2.33</v>
      </c>
      <c r="J195" s="227">
        <v>11.63</v>
      </c>
      <c r="K195" s="227">
        <v>1245.78</v>
      </c>
      <c r="L195" s="228">
        <v>0</v>
      </c>
      <c r="M195" s="229">
        <f t="shared" si="4"/>
        <v>1245.78</v>
      </c>
      <c r="N195" s="230">
        <v>0</v>
      </c>
    </row>
    <row r="196" spans="1:14" x14ac:dyDescent="0.2">
      <c r="A196" s="231" t="str">
        <f t="shared" si="5"/>
        <v>BE1.206NO_thin170</v>
      </c>
      <c r="B196" s="223" t="s">
        <v>198</v>
      </c>
      <c r="C196" s="224">
        <v>1.2</v>
      </c>
      <c r="D196" s="223">
        <v>6</v>
      </c>
      <c r="E196" s="223" t="s">
        <v>199</v>
      </c>
      <c r="F196" s="225" t="s">
        <v>220</v>
      </c>
      <c r="G196" s="226">
        <v>2.42</v>
      </c>
      <c r="H196" s="226">
        <v>-0.21</v>
      </c>
      <c r="I196" s="226">
        <v>2.21</v>
      </c>
      <c r="J196" s="227">
        <v>11.04</v>
      </c>
      <c r="K196" s="227">
        <v>1256.83</v>
      </c>
      <c r="L196" s="228">
        <v>0</v>
      </c>
      <c r="M196" s="229">
        <f t="shared" si="4"/>
        <v>1256.83</v>
      </c>
      <c r="N196" s="230">
        <v>0</v>
      </c>
    </row>
    <row r="197" spans="1:14" x14ac:dyDescent="0.2">
      <c r="A197" s="231" t="str">
        <f t="shared" si="5"/>
        <v>BE1.206NO_thin175</v>
      </c>
      <c r="B197" s="223" t="s">
        <v>198</v>
      </c>
      <c r="C197" s="224">
        <v>1.2</v>
      </c>
      <c r="D197" s="223">
        <v>6</v>
      </c>
      <c r="E197" s="223" t="s">
        <v>199</v>
      </c>
      <c r="F197" s="225" t="s">
        <v>221</v>
      </c>
      <c r="G197" s="226">
        <v>2.17</v>
      </c>
      <c r="H197" s="226">
        <v>-0.22</v>
      </c>
      <c r="I197" s="226">
        <v>1.95</v>
      </c>
      <c r="J197" s="227">
        <v>9.73</v>
      </c>
      <c r="K197" s="227">
        <v>1266.56</v>
      </c>
      <c r="L197" s="228">
        <v>0</v>
      </c>
      <c r="M197" s="229">
        <f t="shared" si="4"/>
        <v>1266.56</v>
      </c>
      <c r="N197" s="230">
        <v>0</v>
      </c>
    </row>
    <row r="198" spans="1:14" x14ac:dyDescent="0.2">
      <c r="A198" s="231" t="str">
        <f t="shared" si="5"/>
        <v>BE1.206NO_thin180</v>
      </c>
      <c r="B198" s="223" t="s">
        <v>198</v>
      </c>
      <c r="C198" s="224">
        <v>1.2</v>
      </c>
      <c r="D198" s="223">
        <v>6</v>
      </c>
      <c r="E198" s="223" t="s">
        <v>199</v>
      </c>
      <c r="F198" s="225" t="s">
        <v>222</v>
      </c>
      <c r="G198" s="226">
        <v>2.06</v>
      </c>
      <c r="H198" s="226">
        <v>-0.21</v>
      </c>
      <c r="I198" s="226">
        <v>1.85</v>
      </c>
      <c r="J198" s="227">
        <v>9.27</v>
      </c>
      <c r="K198" s="227">
        <v>1275.82</v>
      </c>
      <c r="L198" s="228">
        <v>0</v>
      </c>
      <c r="M198" s="229">
        <f t="shared" si="4"/>
        <v>1275.82</v>
      </c>
      <c r="N198" s="230">
        <v>0</v>
      </c>
    </row>
    <row r="199" spans="1:14" x14ac:dyDescent="0.2">
      <c r="A199" s="231" t="str">
        <f t="shared" si="5"/>
        <v>BE1.206NO_thin185</v>
      </c>
      <c r="B199" s="223" t="s">
        <v>198</v>
      </c>
      <c r="C199" s="224">
        <v>1.2</v>
      </c>
      <c r="D199" s="223">
        <v>6</v>
      </c>
      <c r="E199" s="223" t="s">
        <v>199</v>
      </c>
      <c r="F199" s="225" t="s">
        <v>223</v>
      </c>
      <c r="G199" s="226">
        <v>1.94</v>
      </c>
      <c r="H199" s="226">
        <v>-0.19</v>
      </c>
      <c r="I199" s="226">
        <v>1.75</v>
      </c>
      <c r="J199" s="227">
        <v>8.77</v>
      </c>
      <c r="K199" s="227">
        <v>1284.5999999999999</v>
      </c>
      <c r="L199" s="228">
        <v>0</v>
      </c>
      <c r="M199" s="229">
        <f t="shared" si="4"/>
        <v>1284.5999999999999</v>
      </c>
      <c r="N199" s="230">
        <v>0</v>
      </c>
    </row>
    <row r="200" spans="1:14" x14ac:dyDescent="0.2">
      <c r="A200" s="231" t="str">
        <f t="shared" si="5"/>
        <v>BE1.206NO_thin190</v>
      </c>
      <c r="B200" s="223" t="s">
        <v>198</v>
      </c>
      <c r="C200" s="224">
        <v>1.2</v>
      </c>
      <c r="D200" s="223">
        <v>6</v>
      </c>
      <c r="E200" s="223" t="s">
        <v>199</v>
      </c>
      <c r="F200" s="225" t="s">
        <v>224</v>
      </c>
      <c r="G200" s="226">
        <v>1.82</v>
      </c>
      <c r="H200" s="226">
        <v>-0.16</v>
      </c>
      <c r="I200" s="226">
        <v>1.66</v>
      </c>
      <c r="J200" s="227">
        <v>8.3000000000000007</v>
      </c>
      <c r="K200" s="227">
        <v>1292.9000000000001</v>
      </c>
      <c r="L200" s="228">
        <v>0</v>
      </c>
      <c r="M200" s="229">
        <f t="shared" si="4"/>
        <v>1292.9000000000001</v>
      </c>
      <c r="N200" s="230">
        <v>0</v>
      </c>
    </row>
    <row r="201" spans="1:14" x14ac:dyDescent="0.2">
      <c r="A201" s="231" t="str">
        <f t="shared" si="5"/>
        <v>BE1.206NO_thin195</v>
      </c>
      <c r="B201" s="223" t="s">
        <v>198</v>
      </c>
      <c r="C201" s="224">
        <v>1.2</v>
      </c>
      <c r="D201" s="223">
        <v>6</v>
      </c>
      <c r="E201" s="223" t="s">
        <v>199</v>
      </c>
      <c r="F201" s="225" t="s">
        <v>225</v>
      </c>
      <c r="G201" s="226">
        <v>1.67</v>
      </c>
      <c r="H201" s="226">
        <v>0.1</v>
      </c>
      <c r="I201" s="226">
        <v>1.77</v>
      </c>
      <c r="J201" s="227">
        <v>8.85</v>
      </c>
      <c r="K201" s="227">
        <v>1301.75</v>
      </c>
      <c r="L201" s="228">
        <v>0</v>
      </c>
      <c r="M201" s="229">
        <f t="shared" si="4"/>
        <v>1301.75</v>
      </c>
      <c r="N201" s="230">
        <v>0</v>
      </c>
    </row>
    <row r="202" spans="1:14" x14ac:dyDescent="0.2">
      <c r="A202" s="231" t="str">
        <f t="shared" si="5"/>
        <v>BE1.206Thinned000</v>
      </c>
      <c r="B202" s="223" t="s">
        <v>198</v>
      </c>
      <c r="C202" s="224">
        <v>1.2</v>
      </c>
      <c r="D202" s="223">
        <v>6</v>
      </c>
      <c r="E202" s="223" t="s">
        <v>172</v>
      </c>
      <c r="F202" s="225" t="s">
        <v>0</v>
      </c>
      <c r="G202" s="226">
        <v>0.22</v>
      </c>
      <c r="H202" s="226">
        <v>0.35</v>
      </c>
      <c r="I202" s="226">
        <v>0.56999999999999995</v>
      </c>
      <c r="J202" s="227">
        <v>2.86</v>
      </c>
      <c r="K202" s="227">
        <v>2.86</v>
      </c>
      <c r="L202" s="228">
        <v>0</v>
      </c>
      <c r="M202" s="229">
        <f t="shared" si="4"/>
        <v>2.86</v>
      </c>
      <c r="N202" s="230">
        <v>0</v>
      </c>
    </row>
    <row r="203" spans="1:14" x14ac:dyDescent="0.2">
      <c r="A203" s="231" t="str">
        <f t="shared" si="5"/>
        <v>BE1.206Thinned005</v>
      </c>
      <c r="B203" s="223" t="s">
        <v>198</v>
      </c>
      <c r="C203" s="224">
        <v>1.2</v>
      </c>
      <c r="D203" s="223">
        <v>6</v>
      </c>
      <c r="E203" s="223" t="s">
        <v>172</v>
      </c>
      <c r="F203" s="225" t="s">
        <v>1</v>
      </c>
      <c r="G203" s="226">
        <v>0.67</v>
      </c>
      <c r="H203" s="226">
        <v>0.44</v>
      </c>
      <c r="I203" s="226">
        <v>1.1000000000000001</v>
      </c>
      <c r="J203" s="227">
        <v>5.51</v>
      </c>
      <c r="K203" s="227">
        <v>8.3800000000000008</v>
      </c>
      <c r="L203" s="228">
        <v>0</v>
      </c>
      <c r="M203" s="229">
        <f t="shared" si="4"/>
        <v>8.3800000000000008</v>
      </c>
      <c r="N203" s="230">
        <v>0</v>
      </c>
    </row>
    <row r="204" spans="1:14" x14ac:dyDescent="0.2">
      <c r="A204" s="231" t="str">
        <f t="shared" si="5"/>
        <v>BE1.206Thinned010</v>
      </c>
      <c r="B204" s="223" t="s">
        <v>198</v>
      </c>
      <c r="C204" s="224">
        <v>1.2</v>
      </c>
      <c r="D204" s="223">
        <v>6</v>
      </c>
      <c r="E204" s="223" t="s">
        <v>172</v>
      </c>
      <c r="F204" s="225" t="s">
        <v>2</v>
      </c>
      <c r="G204" s="226">
        <v>2.0299999999999998</v>
      </c>
      <c r="H204" s="226">
        <v>0.44</v>
      </c>
      <c r="I204" s="226">
        <v>2.4700000000000002</v>
      </c>
      <c r="J204" s="227">
        <v>12.37</v>
      </c>
      <c r="K204" s="227">
        <v>20.74</v>
      </c>
      <c r="L204" s="228">
        <v>0</v>
      </c>
      <c r="M204" s="229">
        <f t="shared" si="4"/>
        <v>20.74</v>
      </c>
      <c r="N204" s="230">
        <v>0</v>
      </c>
    </row>
    <row r="205" spans="1:14" x14ac:dyDescent="0.2">
      <c r="A205" s="231" t="str">
        <f t="shared" si="5"/>
        <v>BE1.206Thinned015</v>
      </c>
      <c r="B205" s="223" t="s">
        <v>198</v>
      </c>
      <c r="C205" s="224">
        <v>1.2</v>
      </c>
      <c r="D205" s="223">
        <v>6</v>
      </c>
      <c r="E205" s="223" t="s">
        <v>172</v>
      </c>
      <c r="F205" s="225" t="s">
        <v>3</v>
      </c>
      <c r="G205" s="226">
        <v>6.21</v>
      </c>
      <c r="H205" s="226">
        <v>0.44</v>
      </c>
      <c r="I205" s="226">
        <v>6.65</v>
      </c>
      <c r="J205" s="227">
        <v>33.229999999999997</v>
      </c>
      <c r="K205" s="227">
        <v>53.97</v>
      </c>
      <c r="L205" s="228">
        <v>0</v>
      </c>
      <c r="M205" s="229">
        <f t="shared" si="4"/>
        <v>53.97</v>
      </c>
      <c r="N205" s="230">
        <v>0</v>
      </c>
    </row>
    <row r="206" spans="1:14" x14ac:dyDescent="0.2">
      <c r="A206" s="231" t="str">
        <f t="shared" si="5"/>
        <v>BE1.206Thinned020</v>
      </c>
      <c r="B206" s="223" t="s">
        <v>198</v>
      </c>
      <c r="C206" s="224">
        <v>1.2</v>
      </c>
      <c r="D206" s="223">
        <v>6</v>
      </c>
      <c r="E206" s="223" t="s">
        <v>172</v>
      </c>
      <c r="F206" s="225" t="s">
        <v>4</v>
      </c>
      <c r="G206" s="226">
        <v>18.95</v>
      </c>
      <c r="H206" s="226">
        <v>0.44</v>
      </c>
      <c r="I206" s="226">
        <v>19.38</v>
      </c>
      <c r="J206" s="227">
        <v>96.92</v>
      </c>
      <c r="K206" s="227">
        <v>150.88999999999999</v>
      </c>
      <c r="L206" s="228">
        <v>0</v>
      </c>
      <c r="M206" s="229">
        <f t="shared" si="4"/>
        <v>150.88999999999999</v>
      </c>
      <c r="N206" s="230">
        <v>0</v>
      </c>
    </row>
    <row r="207" spans="1:14" x14ac:dyDescent="0.2">
      <c r="A207" s="231" t="str">
        <f t="shared" si="5"/>
        <v>BE1.206Thinned025</v>
      </c>
      <c r="B207" s="223" t="s">
        <v>198</v>
      </c>
      <c r="C207" s="224">
        <v>1.2</v>
      </c>
      <c r="D207" s="223">
        <v>6</v>
      </c>
      <c r="E207" s="223" t="s">
        <v>172</v>
      </c>
      <c r="F207" s="225" t="s">
        <v>5</v>
      </c>
      <c r="G207" s="226">
        <v>19.010000000000002</v>
      </c>
      <c r="H207" s="226">
        <v>8.5299999999999994</v>
      </c>
      <c r="I207" s="226">
        <v>27.54</v>
      </c>
      <c r="J207" s="227">
        <v>137.68</v>
      </c>
      <c r="K207" s="227">
        <v>288.57</v>
      </c>
      <c r="L207" s="228">
        <v>-0.15</v>
      </c>
      <c r="M207" s="229">
        <f t="shared" si="4"/>
        <v>288.42</v>
      </c>
      <c r="N207" s="230">
        <v>8.5399999999999991</v>
      </c>
    </row>
    <row r="208" spans="1:14" x14ac:dyDescent="0.2">
      <c r="A208" s="231" t="str">
        <f t="shared" si="5"/>
        <v>BE1.206Thinned030</v>
      </c>
      <c r="B208" s="223" t="s">
        <v>198</v>
      </c>
      <c r="C208" s="224">
        <v>1.2</v>
      </c>
      <c r="D208" s="223">
        <v>6</v>
      </c>
      <c r="E208" s="223" t="s">
        <v>172</v>
      </c>
      <c r="F208" s="225" t="s">
        <v>6</v>
      </c>
      <c r="G208" s="226">
        <v>-1.44</v>
      </c>
      <c r="H208" s="226">
        <v>5.83</v>
      </c>
      <c r="I208" s="226">
        <v>4.3899999999999997</v>
      </c>
      <c r="J208" s="227">
        <v>21.94</v>
      </c>
      <c r="K208" s="227">
        <v>310.51</v>
      </c>
      <c r="L208" s="228">
        <v>-0.37</v>
      </c>
      <c r="M208" s="229">
        <f t="shared" si="4"/>
        <v>310.14</v>
      </c>
      <c r="N208" s="230">
        <v>12.71</v>
      </c>
    </row>
    <row r="209" spans="1:14" x14ac:dyDescent="0.2">
      <c r="A209" s="231" t="str">
        <f t="shared" si="5"/>
        <v>BE1.206Thinned035</v>
      </c>
      <c r="B209" s="223" t="s">
        <v>198</v>
      </c>
      <c r="C209" s="224">
        <v>1.2</v>
      </c>
      <c r="D209" s="223">
        <v>6</v>
      </c>
      <c r="E209" s="223" t="s">
        <v>172</v>
      </c>
      <c r="F209" s="225" t="s">
        <v>7</v>
      </c>
      <c r="G209" s="226">
        <v>0.64</v>
      </c>
      <c r="H209" s="226">
        <v>2.72</v>
      </c>
      <c r="I209" s="226">
        <v>3.36</v>
      </c>
      <c r="J209" s="227">
        <v>16.78</v>
      </c>
      <c r="K209" s="227">
        <v>327.29000000000002</v>
      </c>
      <c r="L209" s="228">
        <v>-0.74</v>
      </c>
      <c r="M209" s="229">
        <f t="shared" si="4"/>
        <v>326.55</v>
      </c>
      <c r="N209" s="230">
        <v>3.54</v>
      </c>
    </row>
    <row r="210" spans="1:14" x14ac:dyDescent="0.2">
      <c r="A210" s="231" t="str">
        <f t="shared" si="5"/>
        <v>BE1.206Thinned040</v>
      </c>
      <c r="B210" s="223" t="s">
        <v>198</v>
      </c>
      <c r="C210" s="224">
        <v>1.2</v>
      </c>
      <c r="D210" s="223">
        <v>6</v>
      </c>
      <c r="E210" s="223" t="s">
        <v>172</v>
      </c>
      <c r="F210" s="225" t="s">
        <v>8</v>
      </c>
      <c r="G210" s="226">
        <v>3.8</v>
      </c>
      <c r="H210" s="226">
        <v>-0.18</v>
      </c>
      <c r="I210" s="226">
        <v>3.63</v>
      </c>
      <c r="J210" s="227">
        <v>18.13</v>
      </c>
      <c r="K210" s="227">
        <v>345.43</v>
      </c>
      <c r="L210" s="228">
        <v>-1.1299999999999999</v>
      </c>
      <c r="M210" s="229">
        <f t="shared" ref="M210:M273" si="6">K210+L210</f>
        <v>344.3</v>
      </c>
      <c r="N210" s="230">
        <v>3.63</v>
      </c>
    </row>
    <row r="211" spans="1:14" x14ac:dyDescent="0.2">
      <c r="A211" s="231" t="str">
        <f t="shared" si="5"/>
        <v>BE1.206Thinned045</v>
      </c>
      <c r="B211" s="223" t="s">
        <v>198</v>
      </c>
      <c r="C211" s="224">
        <v>1.2</v>
      </c>
      <c r="D211" s="223">
        <v>6</v>
      </c>
      <c r="E211" s="223" t="s">
        <v>172</v>
      </c>
      <c r="F211" s="225" t="s">
        <v>9</v>
      </c>
      <c r="G211" s="226">
        <v>5.48</v>
      </c>
      <c r="H211" s="226">
        <v>-0.94</v>
      </c>
      <c r="I211" s="226">
        <v>4.54</v>
      </c>
      <c r="J211" s="227">
        <v>22.68</v>
      </c>
      <c r="K211" s="227">
        <v>368.1</v>
      </c>
      <c r="L211" s="228">
        <v>-1.54</v>
      </c>
      <c r="M211" s="229">
        <f t="shared" si="6"/>
        <v>366.56</v>
      </c>
      <c r="N211" s="230">
        <v>3.95</v>
      </c>
    </row>
    <row r="212" spans="1:14" x14ac:dyDescent="0.2">
      <c r="A212" s="231" t="str">
        <f t="shared" si="5"/>
        <v>BE1.206Thinned050</v>
      </c>
      <c r="B212" s="223" t="s">
        <v>198</v>
      </c>
      <c r="C212" s="224">
        <v>1.2</v>
      </c>
      <c r="D212" s="223">
        <v>6</v>
      </c>
      <c r="E212" s="223" t="s">
        <v>172</v>
      </c>
      <c r="F212" s="225" t="s">
        <v>10</v>
      </c>
      <c r="G212" s="226">
        <v>6.48</v>
      </c>
      <c r="H212" s="226">
        <v>-1.19</v>
      </c>
      <c r="I212" s="226">
        <v>5.28</v>
      </c>
      <c r="J212" s="227">
        <v>26.41</v>
      </c>
      <c r="K212" s="227">
        <v>394.51</v>
      </c>
      <c r="L212" s="228">
        <v>-1.96</v>
      </c>
      <c r="M212" s="229">
        <f t="shared" si="6"/>
        <v>392.55</v>
      </c>
      <c r="N212" s="230">
        <v>3.97</v>
      </c>
    </row>
    <row r="213" spans="1:14" x14ac:dyDescent="0.2">
      <c r="A213" s="231" t="str">
        <f t="shared" si="5"/>
        <v>BE1.206Thinned055</v>
      </c>
      <c r="B213" s="223" t="s">
        <v>198</v>
      </c>
      <c r="C213" s="224">
        <v>1.2</v>
      </c>
      <c r="D213" s="223">
        <v>6</v>
      </c>
      <c r="E213" s="223" t="s">
        <v>172</v>
      </c>
      <c r="F213" s="225" t="s">
        <v>11</v>
      </c>
      <c r="G213" s="226">
        <v>6.55</v>
      </c>
      <c r="H213" s="226">
        <v>-1.3</v>
      </c>
      <c r="I213" s="226">
        <v>5.25</v>
      </c>
      <c r="J213" s="227">
        <v>26.26</v>
      </c>
      <c r="K213" s="227">
        <v>420.77</v>
      </c>
      <c r="L213" s="228">
        <v>-2.37</v>
      </c>
      <c r="M213" s="229">
        <f t="shared" si="6"/>
        <v>418.4</v>
      </c>
      <c r="N213" s="230">
        <v>3.88</v>
      </c>
    </row>
    <row r="214" spans="1:14" x14ac:dyDescent="0.2">
      <c r="A214" s="231" t="str">
        <f t="shared" si="5"/>
        <v>BE1.206Thinned060</v>
      </c>
      <c r="B214" s="223" t="s">
        <v>198</v>
      </c>
      <c r="C214" s="224">
        <v>1.2</v>
      </c>
      <c r="D214" s="223">
        <v>6</v>
      </c>
      <c r="E214" s="223" t="s">
        <v>172</v>
      </c>
      <c r="F214" s="225" t="s">
        <v>12</v>
      </c>
      <c r="G214" s="226">
        <v>6.67</v>
      </c>
      <c r="H214" s="226">
        <v>-1.32</v>
      </c>
      <c r="I214" s="226">
        <v>5.35</v>
      </c>
      <c r="J214" s="227">
        <v>26.77</v>
      </c>
      <c r="K214" s="227">
        <v>447.54</v>
      </c>
      <c r="L214" s="228">
        <v>-2.8</v>
      </c>
      <c r="M214" s="229">
        <f t="shared" si="6"/>
        <v>444.74</v>
      </c>
      <c r="N214" s="230">
        <v>4.0599999999999996</v>
      </c>
    </row>
    <row r="215" spans="1:14" x14ac:dyDescent="0.2">
      <c r="A215" s="231" t="str">
        <f t="shared" si="5"/>
        <v>BE1.206Thinned065</v>
      </c>
      <c r="B215" s="223" t="s">
        <v>198</v>
      </c>
      <c r="C215" s="224">
        <v>1.2</v>
      </c>
      <c r="D215" s="223">
        <v>6</v>
      </c>
      <c r="E215" s="223" t="s">
        <v>172</v>
      </c>
      <c r="F215" s="225" t="s">
        <v>13</v>
      </c>
      <c r="G215" s="226">
        <v>6.09</v>
      </c>
      <c r="H215" s="226">
        <v>-0.4</v>
      </c>
      <c r="I215" s="226">
        <v>5.69</v>
      </c>
      <c r="J215" s="227">
        <v>28.44</v>
      </c>
      <c r="K215" s="227">
        <v>475.98</v>
      </c>
      <c r="L215" s="228">
        <v>-3.2</v>
      </c>
      <c r="M215" s="229">
        <f t="shared" si="6"/>
        <v>472.78000000000003</v>
      </c>
      <c r="N215" s="230">
        <v>3.84</v>
      </c>
    </row>
    <row r="216" spans="1:14" x14ac:dyDescent="0.2">
      <c r="A216" s="231" t="str">
        <f t="shared" si="5"/>
        <v>BE1.206Thinned070</v>
      </c>
      <c r="B216" s="223" t="s">
        <v>198</v>
      </c>
      <c r="C216" s="224">
        <v>1.2</v>
      </c>
      <c r="D216" s="223">
        <v>6</v>
      </c>
      <c r="E216" s="223" t="s">
        <v>172</v>
      </c>
      <c r="F216" s="225" t="s">
        <v>200</v>
      </c>
      <c r="G216" s="226">
        <v>5.27</v>
      </c>
      <c r="H216" s="226">
        <v>0.28000000000000003</v>
      </c>
      <c r="I216" s="226">
        <v>5.56</v>
      </c>
      <c r="J216" s="227">
        <v>27.79</v>
      </c>
      <c r="K216" s="227">
        <v>503.78</v>
      </c>
      <c r="L216" s="228">
        <v>-3.59</v>
      </c>
      <c r="M216" s="229">
        <f t="shared" si="6"/>
        <v>500.19</v>
      </c>
      <c r="N216" s="230">
        <v>3.6</v>
      </c>
    </row>
    <row r="217" spans="1:14" x14ac:dyDescent="0.2">
      <c r="A217" s="231" t="str">
        <f t="shared" si="5"/>
        <v>BE1.206Thinned075</v>
      </c>
      <c r="B217" s="223" t="s">
        <v>198</v>
      </c>
      <c r="C217" s="224">
        <v>1.2</v>
      </c>
      <c r="D217" s="223">
        <v>6</v>
      </c>
      <c r="E217" s="223" t="s">
        <v>172</v>
      </c>
      <c r="F217" s="225" t="s">
        <v>201</v>
      </c>
      <c r="G217" s="226">
        <v>5.19</v>
      </c>
      <c r="H217" s="226">
        <v>-0.7</v>
      </c>
      <c r="I217" s="226">
        <v>4.49</v>
      </c>
      <c r="J217" s="227">
        <v>22.47</v>
      </c>
      <c r="K217" s="227">
        <v>526.25</v>
      </c>
      <c r="L217" s="228">
        <v>-4.0199999999999996</v>
      </c>
      <c r="M217" s="229">
        <f t="shared" si="6"/>
        <v>522.23</v>
      </c>
      <c r="N217" s="230">
        <v>4.12</v>
      </c>
    </row>
    <row r="218" spans="1:14" x14ac:dyDescent="0.2">
      <c r="A218" s="231" t="str">
        <f t="shared" si="5"/>
        <v>BE1.206Thinned080</v>
      </c>
      <c r="B218" s="223" t="s">
        <v>198</v>
      </c>
      <c r="C218" s="224">
        <v>1.2</v>
      </c>
      <c r="D218" s="223">
        <v>6</v>
      </c>
      <c r="E218" s="223" t="s">
        <v>172</v>
      </c>
      <c r="F218" s="225" t="s">
        <v>202</v>
      </c>
      <c r="G218" s="226">
        <v>5.07</v>
      </c>
      <c r="H218" s="226">
        <v>-0.56999999999999995</v>
      </c>
      <c r="I218" s="226">
        <v>4.5</v>
      </c>
      <c r="J218" s="227">
        <v>22.48</v>
      </c>
      <c r="K218" s="227">
        <v>548.72</v>
      </c>
      <c r="L218" s="228">
        <v>-4.46</v>
      </c>
      <c r="M218" s="229">
        <f t="shared" si="6"/>
        <v>544.26</v>
      </c>
      <c r="N218" s="230">
        <v>4.0999999999999996</v>
      </c>
    </row>
    <row r="219" spans="1:14" x14ac:dyDescent="0.2">
      <c r="A219" s="231" t="str">
        <f t="shared" si="5"/>
        <v>BE1.206Thinned085</v>
      </c>
      <c r="B219" s="223" t="s">
        <v>198</v>
      </c>
      <c r="C219" s="224">
        <v>1.2</v>
      </c>
      <c r="D219" s="223">
        <v>6</v>
      </c>
      <c r="E219" s="223" t="s">
        <v>172</v>
      </c>
      <c r="F219" s="225" t="s">
        <v>203</v>
      </c>
      <c r="G219" s="226">
        <v>4.66</v>
      </c>
      <c r="H219" s="226">
        <v>-0.42</v>
      </c>
      <c r="I219" s="226">
        <v>4.24</v>
      </c>
      <c r="J219" s="227">
        <v>21.19</v>
      </c>
      <c r="K219" s="227">
        <v>569.91</v>
      </c>
      <c r="L219" s="228">
        <v>-4.8899999999999997</v>
      </c>
      <c r="M219" s="229">
        <f t="shared" si="6"/>
        <v>565.02</v>
      </c>
      <c r="N219" s="230">
        <v>4.08</v>
      </c>
    </row>
    <row r="220" spans="1:14" x14ac:dyDescent="0.2">
      <c r="A220" s="231" t="str">
        <f t="shared" si="5"/>
        <v>BE1.206Thinned090</v>
      </c>
      <c r="B220" s="223" t="s">
        <v>198</v>
      </c>
      <c r="C220" s="224">
        <v>1.2</v>
      </c>
      <c r="D220" s="223">
        <v>6</v>
      </c>
      <c r="E220" s="223" t="s">
        <v>172</v>
      </c>
      <c r="F220" s="225" t="s">
        <v>204</v>
      </c>
      <c r="G220" s="226">
        <v>4.01</v>
      </c>
      <c r="H220" s="226">
        <v>-0.56999999999999995</v>
      </c>
      <c r="I220" s="226">
        <v>3.44</v>
      </c>
      <c r="J220" s="227">
        <v>17.2</v>
      </c>
      <c r="K220" s="227">
        <v>587.11</v>
      </c>
      <c r="L220" s="228">
        <v>-5.3</v>
      </c>
      <c r="M220" s="229">
        <f t="shared" si="6"/>
        <v>581.81000000000006</v>
      </c>
      <c r="N220" s="230">
        <v>3.89</v>
      </c>
    </row>
    <row r="221" spans="1:14" x14ac:dyDescent="0.2">
      <c r="A221" s="231" t="str">
        <f t="shared" si="5"/>
        <v>BE1.206Thinned095</v>
      </c>
      <c r="B221" s="223" t="s">
        <v>198</v>
      </c>
      <c r="C221" s="224">
        <v>1.2</v>
      </c>
      <c r="D221" s="223">
        <v>6</v>
      </c>
      <c r="E221" s="223" t="s">
        <v>172</v>
      </c>
      <c r="F221" s="225" t="s">
        <v>205</v>
      </c>
      <c r="G221" s="226">
        <v>3.35</v>
      </c>
      <c r="H221" s="226">
        <v>-0.54</v>
      </c>
      <c r="I221" s="226">
        <v>2.81</v>
      </c>
      <c r="J221" s="227">
        <v>14.04</v>
      </c>
      <c r="K221" s="227">
        <v>601.15</v>
      </c>
      <c r="L221" s="228">
        <v>-5.69</v>
      </c>
      <c r="M221" s="229">
        <f t="shared" si="6"/>
        <v>595.45999999999992</v>
      </c>
      <c r="N221" s="230">
        <v>3.76</v>
      </c>
    </row>
    <row r="222" spans="1:14" x14ac:dyDescent="0.2">
      <c r="A222" s="231" t="str">
        <f t="shared" si="5"/>
        <v>BE1.206Thinned100</v>
      </c>
      <c r="B222" s="223" t="s">
        <v>198</v>
      </c>
      <c r="C222" s="224">
        <v>1.2</v>
      </c>
      <c r="D222" s="223">
        <v>6</v>
      </c>
      <c r="E222" s="223" t="s">
        <v>172</v>
      </c>
      <c r="F222" s="225" t="s">
        <v>206</v>
      </c>
      <c r="G222" s="226">
        <v>3.48</v>
      </c>
      <c r="H222" s="226">
        <v>-0.47</v>
      </c>
      <c r="I222" s="226">
        <v>3.01</v>
      </c>
      <c r="J222" s="227">
        <v>15.05</v>
      </c>
      <c r="K222" s="227">
        <v>616.19000000000005</v>
      </c>
      <c r="L222" s="228">
        <v>-6.08</v>
      </c>
      <c r="M222" s="229">
        <f t="shared" si="6"/>
        <v>610.11</v>
      </c>
      <c r="N222" s="230">
        <v>3.61</v>
      </c>
    </row>
    <row r="223" spans="1:14" x14ac:dyDescent="0.2">
      <c r="A223" s="231" t="str">
        <f t="shared" si="5"/>
        <v>BE1.206Thinned105</v>
      </c>
      <c r="B223" s="223" t="s">
        <v>198</v>
      </c>
      <c r="C223" s="224">
        <v>1.2</v>
      </c>
      <c r="D223" s="223">
        <v>6</v>
      </c>
      <c r="E223" s="223" t="s">
        <v>172</v>
      </c>
      <c r="F223" s="225" t="s">
        <v>207</v>
      </c>
      <c r="G223" s="226">
        <v>3.56</v>
      </c>
      <c r="H223" s="226">
        <v>-0.41</v>
      </c>
      <c r="I223" s="226">
        <v>3.15</v>
      </c>
      <c r="J223" s="227">
        <v>15.73</v>
      </c>
      <c r="K223" s="227">
        <v>631.91999999999996</v>
      </c>
      <c r="L223" s="228">
        <v>-6.44</v>
      </c>
      <c r="M223" s="229">
        <f t="shared" si="6"/>
        <v>625.4799999999999</v>
      </c>
      <c r="N223" s="230">
        <v>3.44</v>
      </c>
    </row>
    <row r="224" spans="1:14" x14ac:dyDescent="0.2">
      <c r="A224" s="231" t="str">
        <f t="shared" si="5"/>
        <v>BE1.206Thinned110</v>
      </c>
      <c r="B224" s="223" t="s">
        <v>198</v>
      </c>
      <c r="C224" s="224">
        <v>1.2</v>
      </c>
      <c r="D224" s="223">
        <v>6</v>
      </c>
      <c r="E224" s="223" t="s">
        <v>172</v>
      </c>
      <c r="F224" s="225" t="s">
        <v>208</v>
      </c>
      <c r="G224" s="226">
        <v>3.05</v>
      </c>
      <c r="H224" s="226">
        <v>-0.33</v>
      </c>
      <c r="I224" s="226">
        <v>2.71</v>
      </c>
      <c r="J224" s="227">
        <v>13.57</v>
      </c>
      <c r="K224" s="227">
        <v>645.5</v>
      </c>
      <c r="L224" s="228">
        <v>-6.79</v>
      </c>
      <c r="M224" s="229">
        <f t="shared" si="6"/>
        <v>638.71</v>
      </c>
      <c r="N224" s="230">
        <v>3.33</v>
      </c>
    </row>
    <row r="225" spans="1:14" x14ac:dyDescent="0.2">
      <c r="A225" s="231" t="str">
        <f t="shared" si="5"/>
        <v>BE1.206Thinned115</v>
      </c>
      <c r="B225" s="223" t="s">
        <v>198</v>
      </c>
      <c r="C225" s="224">
        <v>1.2</v>
      </c>
      <c r="D225" s="223">
        <v>6</v>
      </c>
      <c r="E225" s="223" t="s">
        <v>172</v>
      </c>
      <c r="F225" s="225" t="s">
        <v>209</v>
      </c>
      <c r="G225" s="226">
        <v>2.52</v>
      </c>
      <c r="H225" s="226">
        <v>-0.27</v>
      </c>
      <c r="I225" s="226">
        <v>2.25</v>
      </c>
      <c r="J225" s="227">
        <v>11.24</v>
      </c>
      <c r="K225" s="227">
        <v>656.74</v>
      </c>
      <c r="L225" s="228">
        <v>-7.13</v>
      </c>
      <c r="M225" s="229">
        <f t="shared" si="6"/>
        <v>649.61</v>
      </c>
      <c r="N225" s="230">
        <v>3.23</v>
      </c>
    </row>
    <row r="226" spans="1:14" x14ac:dyDescent="0.2">
      <c r="A226" s="231" t="str">
        <f t="shared" si="5"/>
        <v>BE1.206Thinned120</v>
      </c>
      <c r="B226" s="223" t="s">
        <v>198</v>
      </c>
      <c r="C226" s="224">
        <v>1.2</v>
      </c>
      <c r="D226" s="223">
        <v>6</v>
      </c>
      <c r="E226" s="223" t="s">
        <v>172</v>
      </c>
      <c r="F226" s="225" t="s">
        <v>210</v>
      </c>
      <c r="G226" s="226">
        <v>2.83</v>
      </c>
      <c r="H226" s="226">
        <v>-0.19</v>
      </c>
      <c r="I226" s="226">
        <v>2.64</v>
      </c>
      <c r="J226" s="227">
        <v>13.21</v>
      </c>
      <c r="K226" s="227">
        <v>669.95</v>
      </c>
      <c r="L226" s="228">
        <v>-7.46</v>
      </c>
      <c r="M226" s="229">
        <f t="shared" si="6"/>
        <v>662.49</v>
      </c>
      <c r="N226" s="230">
        <v>3.13</v>
      </c>
    </row>
    <row r="227" spans="1:14" x14ac:dyDescent="0.2">
      <c r="A227" s="231" t="str">
        <f t="shared" si="5"/>
        <v>BE1.206Thinned125</v>
      </c>
      <c r="B227" s="223" t="s">
        <v>198</v>
      </c>
      <c r="C227" s="224">
        <v>1.2</v>
      </c>
      <c r="D227" s="223">
        <v>6</v>
      </c>
      <c r="E227" s="223" t="s">
        <v>172</v>
      </c>
      <c r="F227" s="225" t="s">
        <v>211</v>
      </c>
      <c r="G227" s="226">
        <v>2.29</v>
      </c>
      <c r="H227" s="226">
        <v>-0.15</v>
      </c>
      <c r="I227" s="226">
        <v>2.14</v>
      </c>
      <c r="J227" s="227">
        <v>10.68</v>
      </c>
      <c r="K227" s="227">
        <v>680.63</v>
      </c>
      <c r="L227" s="228">
        <v>-7.78</v>
      </c>
      <c r="M227" s="229">
        <f t="shared" si="6"/>
        <v>672.85</v>
      </c>
      <c r="N227" s="230">
        <v>3.04</v>
      </c>
    </row>
    <row r="228" spans="1:14" x14ac:dyDescent="0.2">
      <c r="A228" s="231" t="str">
        <f t="shared" si="5"/>
        <v>BE1.206Thinned130</v>
      </c>
      <c r="B228" s="223" t="s">
        <v>198</v>
      </c>
      <c r="C228" s="224">
        <v>1.2</v>
      </c>
      <c r="D228" s="223">
        <v>6</v>
      </c>
      <c r="E228" s="223" t="s">
        <v>172</v>
      </c>
      <c r="F228" s="225" t="s">
        <v>212</v>
      </c>
      <c r="G228" s="226">
        <v>1.9</v>
      </c>
      <c r="H228" s="226">
        <v>-0.13</v>
      </c>
      <c r="I228" s="226">
        <v>1.77</v>
      </c>
      <c r="J228" s="227">
        <v>8.83</v>
      </c>
      <c r="K228" s="227">
        <v>689.46</v>
      </c>
      <c r="L228" s="228">
        <v>-8.1</v>
      </c>
      <c r="M228" s="229">
        <f t="shared" si="6"/>
        <v>681.36</v>
      </c>
      <c r="N228" s="230">
        <v>2.99</v>
      </c>
    </row>
    <row r="229" spans="1:14" x14ac:dyDescent="0.2">
      <c r="A229" s="231" t="str">
        <f t="shared" si="5"/>
        <v>BE1.206Thinned135</v>
      </c>
      <c r="B229" s="223" t="s">
        <v>198</v>
      </c>
      <c r="C229" s="224">
        <v>1.2</v>
      </c>
      <c r="D229" s="223">
        <v>6</v>
      </c>
      <c r="E229" s="223" t="s">
        <v>172</v>
      </c>
      <c r="F229" s="225" t="s">
        <v>213</v>
      </c>
      <c r="G229" s="226">
        <v>1.59</v>
      </c>
      <c r="H229" s="226">
        <v>-0.12</v>
      </c>
      <c r="I229" s="226">
        <v>1.47</v>
      </c>
      <c r="J229" s="227">
        <v>7.33</v>
      </c>
      <c r="K229" s="227">
        <v>696.79</v>
      </c>
      <c r="L229" s="228">
        <v>-8.41</v>
      </c>
      <c r="M229" s="229">
        <f t="shared" si="6"/>
        <v>688.38</v>
      </c>
      <c r="N229" s="230">
        <v>2.95</v>
      </c>
    </row>
    <row r="230" spans="1:14" x14ac:dyDescent="0.2">
      <c r="A230" s="231" t="str">
        <f t="shared" si="5"/>
        <v>BE1.206Thinned140</v>
      </c>
      <c r="B230" s="223" t="s">
        <v>198</v>
      </c>
      <c r="C230" s="224">
        <v>1.2</v>
      </c>
      <c r="D230" s="223">
        <v>6</v>
      </c>
      <c r="E230" s="223" t="s">
        <v>172</v>
      </c>
      <c r="F230" s="225" t="s">
        <v>214</v>
      </c>
      <c r="G230" s="226">
        <v>0.8</v>
      </c>
      <c r="H230" s="226">
        <v>-0.15</v>
      </c>
      <c r="I230" s="226">
        <v>0.64</v>
      </c>
      <c r="J230" s="227">
        <v>3.21</v>
      </c>
      <c r="K230" s="227">
        <v>700.01</v>
      </c>
      <c r="L230" s="228">
        <v>-8.7200000000000006</v>
      </c>
      <c r="M230" s="229">
        <f t="shared" si="6"/>
        <v>691.29</v>
      </c>
      <c r="N230" s="230">
        <v>2.92</v>
      </c>
    </row>
    <row r="231" spans="1:14" x14ac:dyDescent="0.2">
      <c r="A231" s="231" t="str">
        <f t="shared" si="5"/>
        <v>BE1.206Thinned145</v>
      </c>
      <c r="B231" s="223" t="s">
        <v>198</v>
      </c>
      <c r="C231" s="224">
        <v>1.2</v>
      </c>
      <c r="D231" s="223">
        <v>6</v>
      </c>
      <c r="E231" s="223" t="s">
        <v>172</v>
      </c>
      <c r="F231" s="225" t="s">
        <v>215</v>
      </c>
      <c r="G231" s="226">
        <v>0.87</v>
      </c>
      <c r="H231" s="226">
        <v>-0.1</v>
      </c>
      <c r="I231" s="226">
        <v>0.76</v>
      </c>
      <c r="J231" s="227">
        <v>3.82</v>
      </c>
      <c r="K231" s="227">
        <v>703.83</v>
      </c>
      <c r="L231" s="228">
        <v>-9.02</v>
      </c>
      <c r="M231" s="229">
        <f t="shared" si="6"/>
        <v>694.81000000000006</v>
      </c>
      <c r="N231" s="230">
        <v>2.88</v>
      </c>
    </row>
    <row r="232" spans="1:14" x14ac:dyDescent="0.2">
      <c r="A232" s="231" t="str">
        <f t="shared" si="5"/>
        <v>BE1.206Thinned150</v>
      </c>
      <c r="B232" s="223" t="s">
        <v>198</v>
      </c>
      <c r="C232" s="224">
        <v>1.2</v>
      </c>
      <c r="D232" s="223">
        <v>6</v>
      </c>
      <c r="E232" s="223" t="s">
        <v>172</v>
      </c>
      <c r="F232" s="225" t="s">
        <v>216</v>
      </c>
      <c r="G232" s="226">
        <v>0.93</v>
      </c>
      <c r="H232" s="226">
        <v>-7.0000000000000007E-2</v>
      </c>
      <c r="I232" s="226">
        <v>0.85</v>
      </c>
      <c r="J232" s="227">
        <v>4.2699999999999996</v>
      </c>
      <c r="K232" s="227">
        <v>708.1</v>
      </c>
      <c r="L232" s="228">
        <v>-9.32</v>
      </c>
      <c r="M232" s="229">
        <f t="shared" si="6"/>
        <v>698.78</v>
      </c>
      <c r="N232" s="230">
        <v>2.83</v>
      </c>
    </row>
    <row r="233" spans="1:14" x14ac:dyDescent="0.2">
      <c r="A233" s="231" t="str">
        <f t="shared" si="5"/>
        <v>BE1.206Thinned155</v>
      </c>
      <c r="B233" s="223" t="s">
        <v>198</v>
      </c>
      <c r="C233" s="224">
        <v>1.2</v>
      </c>
      <c r="D233" s="223">
        <v>6</v>
      </c>
      <c r="E233" s="223" t="s">
        <v>172</v>
      </c>
      <c r="F233" s="225" t="s">
        <v>217</v>
      </c>
      <c r="G233" s="226">
        <v>0.34</v>
      </c>
      <c r="H233" s="226">
        <v>-0.08</v>
      </c>
      <c r="I233" s="226">
        <v>0.26</v>
      </c>
      <c r="J233" s="227">
        <v>1.31</v>
      </c>
      <c r="K233" s="227">
        <v>709.41</v>
      </c>
      <c r="L233" s="228">
        <v>-9.6199999999999992</v>
      </c>
      <c r="M233" s="229">
        <f t="shared" si="6"/>
        <v>699.79</v>
      </c>
      <c r="N233" s="230">
        <v>2.8</v>
      </c>
    </row>
    <row r="234" spans="1:14" x14ac:dyDescent="0.2">
      <c r="A234" s="231" t="str">
        <f t="shared" si="5"/>
        <v>BE1.206Thinned160</v>
      </c>
      <c r="B234" s="223" t="s">
        <v>198</v>
      </c>
      <c r="C234" s="224">
        <v>1.2</v>
      </c>
      <c r="D234" s="223">
        <v>6</v>
      </c>
      <c r="E234" s="223" t="s">
        <v>172</v>
      </c>
      <c r="F234" s="225" t="s">
        <v>218</v>
      </c>
      <c r="G234" s="226">
        <v>0.02</v>
      </c>
      <c r="H234" s="226">
        <v>-0.1</v>
      </c>
      <c r="I234" s="226">
        <v>-0.09</v>
      </c>
      <c r="J234" s="227">
        <v>-0.43</v>
      </c>
      <c r="K234" s="227">
        <v>708.99</v>
      </c>
      <c r="L234" s="228">
        <v>-9.91</v>
      </c>
      <c r="M234" s="229">
        <f t="shared" si="6"/>
        <v>699.08</v>
      </c>
      <c r="N234" s="230">
        <v>2.77</v>
      </c>
    </row>
    <row r="235" spans="1:14" x14ac:dyDescent="0.2">
      <c r="A235" s="231" t="str">
        <f t="shared" si="5"/>
        <v>BE1.206Thinned165</v>
      </c>
      <c r="B235" s="223" t="s">
        <v>198</v>
      </c>
      <c r="C235" s="224">
        <v>1.2</v>
      </c>
      <c r="D235" s="223">
        <v>6</v>
      </c>
      <c r="E235" s="223" t="s">
        <v>172</v>
      </c>
      <c r="F235" s="225" t="s">
        <v>219</v>
      </c>
      <c r="G235" s="226">
        <v>-0.05</v>
      </c>
      <c r="H235" s="226">
        <v>-0.1</v>
      </c>
      <c r="I235" s="226">
        <v>-0.15</v>
      </c>
      <c r="J235" s="227">
        <v>-0.77</v>
      </c>
      <c r="K235" s="227">
        <v>708.21</v>
      </c>
      <c r="L235" s="228">
        <v>-10.199999999999999</v>
      </c>
      <c r="M235" s="229">
        <f t="shared" si="6"/>
        <v>698.01</v>
      </c>
      <c r="N235" s="230">
        <v>2.74</v>
      </c>
    </row>
    <row r="236" spans="1:14" x14ac:dyDescent="0.2">
      <c r="A236" s="231" t="str">
        <f t="shared" si="5"/>
        <v>BE1.206Thinned170</v>
      </c>
      <c r="B236" s="223" t="s">
        <v>198</v>
      </c>
      <c r="C236" s="224">
        <v>1.2</v>
      </c>
      <c r="D236" s="223">
        <v>6</v>
      </c>
      <c r="E236" s="223" t="s">
        <v>172</v>
      </c>
      <c r="F236" s="225" t="s">
        <v>220</v>
      </c>
      <c r="G236" s="226">
        <v>-0.09</v>
      </c>
      <c r="H236" s="226">
        <v>-0.09</v>
      </c>
      <c r="I236" s="226">
        <v>-0.18</v>
      </c>
      <c r="J236" s="227">
        <v>-0.91</v>
      </c>
      <c r="K236" s="227">
        <v>707.31</v>
      </c>
      <c r="L236" s="228">
        <v>-10.49</v>
      </c>
      <c r="M236" s="229">
        <f t="shared" si="6"/>
        <v>696.81999999999994</v>
      </c>
      <c r="N236" s="230">
        <v>2.7</v>
      </c>
    </row>
    <row r="237" spans="1:14" x14ac:dyDescent="0.2">
      <c r="A237" s="231" t="str">
        <f t="shared" si="5"/>
        <v>BE1.206Thinned175</v>
      </c>
      <c r="B237" s="223" t="s">
        <v>198</v>
      </c>
      <c r="C237" s="224">
        <v>1.2</v>
      </c>
      <c r="D237" s="223">
        <v>6</v>
      </c>
      <c r="E237" s="223" t="s">
        <v>172</v>
      </c>
      <c r="F237" s="225" t="s">
        <v>221</v>
      </c>
      <c r="G237" s="226">
        <v>-0.28000000000000003</v>
      </c>
      <c r="H237" s="226">
        <v>-7.0000000000000007E-2</v>
      </c>
      <c r="I237" s="226">
        <v>-0.35</v>
      </c>
      <c r="J237" s="227">
        <v>-1.77</v>
      </c>
      <c r="K237" s="227">
        <v>705.54</v>
      </c>
      <c r="L237" s="228">
        <v>-10.77</v>
      </c>
      <c r="M237" s="229">
        <f t="shared" si="6"/>
        <v>694.77</v>
      </c>
      <c r="N237" s="230">
        <v>2.66</v>
      </c>
    </row>
    <row r="238" spans="1:14" x14ac:dyDescent="0.2">
      <c r="A238" s="231" t="str">
        <f t="shared" si="5"/>
        <v>BE1.206Thinned180</v>
      </c>
      <c r="B238" s="223" t="s">
        <v>198</v>
      </c>
      <c r="C238" s="224">
        <v>1.2</v>
      </c>
      <c r="D238" s="223">
        <v>6</v>
      </c>
      <c r="E238" s="223" t="s">
        <v>172</v>
      </c>
      <c r="F238" s="225" t="s">
        <v>222</v>
      </c>
      <c r="G238" s="226">
        <v>-0.44</v>
      </c>
      <c r="H238" s="226">
        <v>-0.06</v>
      </c>
      <c r="I238" s="226">
        <v>-0.5</v>
      </c>
      <c r="J238" s="227">
        <v>-2.48</v>
      </c>
      <c r="K238" s="227">
        <v>703.06</v>
      </c>
      <c r="L238" s="228">
        <v>-11.04</v>
      </c>
      <c r="M238" s="229">
        <f t="shared" si="6"/>
        <v>692.02</v>
      </c>
      <c r="N238" s="230">
        <v>2.62</v>
      </c>
    </row>
    <row r="239" spans="1:14" x14ac:dyDescent="0.2">
      <c r="A239" s="231" t="str">
        <f t="shared" si="5"/>
        <v>BE1.206Thinned185</v>
      </c>
      <c r="B239" s="223" t="s">
        <v>198</v>
      </c>
      <c r="C239" s="224">
        <v>1.2</v>
      </c>
      <c r="D239" s="223">
        <v>6</v>
      </c>
      <c r="E239" s="223" t="s">
        <v>172</v>
      </c>
      <c r="F239" s="225" t="s">
        <v>223</v>
      </c>
      <c r="G239" s="226">
        <v>-0.59</v>
      </c>
      <c r="H239" s="226">
        <v>-0.05</v>
      </c>
      <c r="I239" s="226">
        <v>-0.64</v>
      </c>
      <c r="J239" s="227">
        <v>-3.21</v>
      </c>
      <c r="K239" s="227">
        <v>699.85</v>
      </c>
      <c r="L239" s="228">
        <v>-11.32</v>
      </c>
      <c r="M239" s="229">
        <f t="shared" si="6"/>
        <v>688.53</v>
      </c>
      <c r="N239" s="230">
        <v>2.58</v>
      </c>
    </row>
    <row r="240" spans="1:14" x14ac:dyDescent="0.2">
      <c r="A240" s="231" t="str">
        <f t="shared" si="5"/>
        <v>BE1.206Thinned190</v>
      </c>
      <c r="B240" s="223" t="s">
        <v>198</v>
      </c>
      <c r="C240" s="224">
        <v>1.2</v>
      </c>
      <c r="D240" s="223">
        <v>6</v>
      </c>
      <c r="E240" s="223" t="s">
        <v>172</v>
      </c>
      <c r="F240" s="225" t="s">
        <v>224</v>
      </c>
      <c r="G240" s="226">
        <v>-0.79</v>
      </c>
      <c r="H240" s="226">
        <v>-0.04</v>
      </c>
      <c r="I240" s="226">
        <v>-0.83</v>
      </c>
      <c r="J240" s="227">
        <v>-4.1399999999999997</v>
      </c>
      <c r="K240" s="227">
        <v>695.71</v>
      </c>
      <c r="L240" s="228">
        <v>-11.58</v>
      </c>
      <c r="M240" s="229">
        <f t="shared" si="6"/>
        <v>684.13</v>
      </c>
      <c r="N240" s="230">
        <v>2.54</v>
      </c>
    </row>
    <row r="241" spans="1:14" x14ac:dyDescent="0.2">
      <c r="A241" s="231" t="str">
        <f t="shared" si="5"/>
        <v>BE1.206Thinned195</v>
      </c>
      <c r="B241" s="223" t="s">
        <v>198</v>
      </c>
      <c r="C241" s="224">
        <v>1.2</v>
      </c>
      <c r="D241" s="223">
        <v>6</v>
      </c>
      <c r="E241" s="223" t="s">
        <v>172</v>
      </c>
      <c r="F241" s="225" t="s">
        <v>225</v>
      </c>
      <c r="G241" s="226">
        <v>4.29</v>
      </c>
      <c r="H241" s="226">
        <v>-3.1</v>
      </c>
      <c r="I241" s="226">
        <v>1.2</v>
      </c>
      <c r="J241" s="227">
        <v>5.98</v>
      </c>
      <c r="K241" s="227">
        <v>701.7</v>
      </c>
      <c r="L241" s="228">
        <v>-11.58</v>
      </c>
      <c r="M241" s="229">
        <f t="shared" si="6"/>
        <v>690.12</v>
      </c>
      <c r="N241" s="230">
        <v>0</v>
      </c>
    </row>
    <row r="242" spans="1:14" x14ac:dyDescent="0.2">
      <c r="A242" s="231" t="str">
        <f t="shared" si="5"/>
        <v>BE1.208NO_thin000</v>
      </c>
      <c r="B242" s="223" t="s">
        <v>198</v>
      </c>
      <c r="C242" s="224">
        <v>1.2</v>
      </c>
      <c r="D242" s="223">
        <v>8</v>
      </c>
      <c r="E242" s="223" t="s">
        <v>199</v>
      </c>
      <c r="F242" s="225" t="s">
        <v>0</v>
      </c>
      <c r="G242" s="226">
        <v>0.68</v>
      </c>
      <c r="H242" s="226">
        <v>0.45</v>
      </c>
      <c r="I242" s="226">
        <v>1.1299999999999999</v>
      </c>
      <c r="J242" s="227">
        <v>5.65</v>
      </c>
      <c r="K242" s="227">
        <v>5.65</v>
      </c>
      <c r="L242" s="228">
        <v>0</v>
      </c>
      <c r="M242" s="229">
        <f t="shared" si="6"/>
        <v>5.65</v>
      </c>
      <c r="N242" s="230">
        <v>0</v>
      </c>
    </row>
    <row r="243" spans="1:14" x14ac:dyDescent="0.2">
      <c r="A243" s="231" t="str">
        <f t="shared" si="5"/>
        <v>BE1.208NO_thin005</v>
      </c>
      <c r="B243" s="223" t="s">
        <v>198</v>
      </c>
      <c r="C243" s="224">
        <v>1.2</v>
      </c>
      <c r="D243" s="223">
        <v>8</v>
      </c>
      <c r="E243" s="223" t="s">
        <v>199</v>
      </c>
      <c r="F243" s="225" t="s">
        <v>1</v>
      </c>
      <c r="G243" s="226">
        <v>2.06</v>
      </c>
      <c r="H243" s="226">
        <v>0.56000000000000005</v>
      </c>
      <c r="I243" s="226">
        <v>2.62</v>
      </c>
      <c r="J243" s="227">
        <v>13.12</v>
      </c>
      <c r="K243" s="227">
        <v>18.77</v>
      </c>
      <c r="L243" s="228">
        <v>0</v>
      </c>
      <c r="M243" s="229">
        <f t="shared" si="6"/>
        <v>18.77</v>
      </c>
      <c r="N243" s="230">
        <v>0</v>
      </c>
    </row>
    <row r="244" spans="1:14" x14ac:dyDescent="0.2">
      <c r="A244" s="231" t="str">
        <f t="shared" si="5"/>
        <v>BE1.208NO_thin010</v>
      </c>
      <c r="B244" s="223" t="s">
        <v>198</v>
      </c>
      <c r="C244" s="224">
        <v>1.2</v>
      </c>
      <c r="D244" s="223">
        <v>8</v>
      </c>
      <c r="E244" s="223" t="s">
        <v>199</v>
      </c>
      <c r="F244" s="225" t="s">
        <v>2</v>
      </c>
      <c r="G244" s="226">
        <v>6.29</v>
      </c>
      <c r="H244" s="226">
        <v>0.56000000000000005</v>
      </c>
      <c r="I244" s="226">
        <v>6.86</v>
      </c>
      <c r="J244" s="227">
        <v>34.29</v>
      </c>
      <c r="K244" s="227">
        <v>53.06</v>
      </c>
      <c r="L244" s="228">
        <v>0</v>
      </c>
      <c r="M244" s="229">
        <f t="shared" si="6"/>
        <v>53.06</v>
      </c>
      <c r="N244" s="230">
        <v>0</v>
      </c>
    </row>
    <row r="245" spans="1:14" x14ac:dyDescent="0.2">
      <c r="A245" s="231" t="str">
        <f t="shared" si="5"/>
        <v>BE1.208NO_thin015</v>
      </c>
      <c r="B245" s="223" t="s">
        <v>198</v>
      </c>
      <c r="C245" s="224">
        <v>1.2</v>
      </c>
      <c r="D245" s="223">
        <v>8</v>
      </c>
      <c r="E245" s="223" t="s">
        <v>199</v>
      </c>
      <c r="F245" s="225" t="s">
        <v>3</v>
      </c>
      <c r="G245" s="226">
        <v>19.21</v>
      </c>
      <c r="H245" s="226">
        <v>0.56000000000000005</v>
      </c>
      <c r="I245" s="226">
        <v>19.77</v>
      </c>
      <c r="J245" s="227">
        <v>98.87</v>
      </c>
      <c r="K245" s="227">
        <v>151.94</v>
      </c>
      <c r="L245" s="228">
        <v>0</v>
      </c>
      <c r="M245" s="229">
        <f t="shared" si="6"/>
        <v>151.94</v>
      </c>
      <c r="N245" s="230">
        <v>0</v>
      </c>
    </row>
    <row r="246" spans="1:14" x14ac:dyDescent="0.2">
      <c r="A246" s="231" t="str">
        <f t="shared" si="5"/>
        <v>BE1.208NO_thin020</v>
      </c>
      <c r="B246" s="223" t="s">
        <v>198</v>
      </c>
      <c r="C246" s="224">
        <v>1.2</v>
      </c>
      <c r="D246" s="223">
        <v>8</v>
      </c>
      <c r="E246" s="223" t="s">
        <v>199</v>
      </c>
      <c r="F246" s="225" t="s">
        <v>4</v>
      </c>
      <c r="G246" s="226">
        <v>35.299999999999997</v>
      </c>
      <c r="H246" s="226">
        <v>1.73</v>
      </c>
      <c r="I246" s="226">
        <v>37.03</v>
      </c>
      <c r="J246" s="227">
        <v>185.14</v>
      </c>
      <c r="K246" s="227">
        <v>337.07</v>
      </c>
      <c r="L246" s="228">
        <v>0</v>
      </c>
      <c r="M246" s="229">
        <f t="shared" si="6"/>
        <v>337.07</v>
      </c>
      <c r="N246" s="230">
        <v>0</v>
      </c>
    </row>
    <row r="247" spans="1:14" x14ac:dyDescent="0.2">
      <c r="A247" s="231" t="str">
        <f t="shared" si="5"/>
        <v>BE1.208NO_thin025</v>
      </c>
      <c r="B247" s="223" t="s">
        <v>198</v>
      </c>
      <c r="C247" s="224">
        <v>1.2</v>
      </c>
      <c r="D247" s="223">
        <v>8</v>
      </c>
      <c r="E247" s="223" t="s">
        <v>199</v>
      </c>
      <c r="F247" s="225" t="s">
        <v>5</v>
      </c>
      <c r="G247" s="226">
        <v>17.75</v>
      </c>
      <c r="H247" s="226">
        <v>5.8</v>
      </c>
      <c r="I247" s="226">
        <v>23.54</v>
      </c>
      <c r="J247" s="227">
        <v>117.72</v>
      </c>
      <c r="K247" s="227">
        <v>454.79</v>
      </c>
      <c r="L247" s="228">
        <v>0</v>
      </c>
      <c r="M247" s="229">
        <f t="shared" si="6"/>
        <v>454.79</v>
      </c>
      <c r="N247" s="230">
        <v>0</v>
      </c>
    </row>
    <row r="248" spans="1:14" x14ac:dyDescent="0.2">
      <c r="A248" s="231" t="str">
        <f t="shared" si="5"/>
        <v>BE1.208NO_thin030</v>
      </c>
      <c r="B248" s="223" t="s">
        <v>198</v>
      </c>
      <c r="C248" s="224">
        <v>1.2</v>
      </c>
      <c r="D248" s="223">
        <v>8</v>
      </c>
      <c r="E248" s="223" t="s">
        <v>199</v>
      </c>
      <c r="F248" s="225" t="s">
        <v>6</v>
      </c>
      <c r="G248" s="226">
        <v>11.02</v>
      </c>
      <c r="H248" s="226">
        <v>5.68</v>
      </c>
      <c r="I248" s="226">
        <v>16.690000000000001</v>
      </c>
      <c r="J248" s="227">
        <v>83.46</v>
      </c>
      <c r="K248" s="227">
        <v>538.25</v>
      </c>
      <c r="L248" s="228">
        <v>0</v>
      </c>
      <c r="M248" s="229">
        <f t="shared" si="6"/>
        <v>538.25</v>
      </c>
      <c r="N248" s="230">
        <v>0</v>
      </c>
    </row>
    <row r="249" spans="1:14" x14ac:dyDescent="0.2">
      <c r="A249" s="231" t="str">
        <f t="shared" si="5"/>
        <v>BE1.208NO_thin035</v>
      </c>
      <c r="B249" s="223" t="s">
        <v>198</v>
      </c>
      <c r="C249" s="224">
        <v>1.2</v>
      </c>
      <c r="D249" s="223">
        <v>8</v>
      </c>
      <c r="E249" s="223" t="s">
        <v>199</v>
      </c>
      <c r="F249" s="225" t="s">
        <v>7</v>
      </c>
      <c r="G249" s="226">
        <v>8.2899999999999991</v>
      </c>
      <c r="H249" s="226">
        <v>3.22</v>
      </c>
      <c r="I249" s="226">
        <v>11.51</v>
      </c>
      <c r="J249" s="227">
        <v>57.53</v>
      </c>
      <c r="K249" s="227">
        <v>595.78</v>
      </c>
      <c r="L249" s="228">
        <v>0</v>
      </c>
      <c r="M249" s="229">
        <f t="shared" si="6"/>
        <v>595.78</v>
      </c>
      <c r="N249" s="230">
        <v>0</v>
      </c>
    </row>
    <row r="250" spans="1:14" x14ac:dyDescent="0.2">
      <c r="A250" s="231" t="str">
        <f t="shared" si="5"/>
        <v>BE1.208NO_thin040</v>
      </c>
      <c r="B250" s="223" t="s">
        <v>198</v>
      </c>
      <c r="C250" s="224">
        <v>1.2</v>
      </c>
      <c r="D250" s="223">
        <v>8</v>
      </c>
      <c r="E250" s="223" t="s">
        <v>199</v>
      </c>
      <c r="F250" s="225" t="s">
        <v>8</v>
      </c>
      <c r="G250" s="226">
        <v>9.89</v>
      </c>
      <c r="H250" s="226">
        <v>2.0099999999999998</v>
      </c>
      <c r="I250" s="226">
        <v>11.9</v>
      </c>
      <c r="J250" s="227">
        <v>59.49</v>
      </c>
      <c r="K250" s="227">
        <v>655.27</v>
      </c>
      <c r="L250" s="228">
        <v>0</v>
      </c>
      <c r="M250" s="229">
        <f t="shared" si="6"/>
        <v>655.27</v>
      </c>
      <c r="N250" s="230">
        <v>0</v>
      </c>
    </row>
    <row r="251" spans="1:14" x14ac:dyDescent="0.2">
      <c r="A251" s="231" t="str">
        <f t="shared" si="5"/>
        <v>BE1.208NO_thin045</v>
      </c>
      <c r="B251" s="223" t="s">
        <v>198</v>
      </c>
      <c r="C251" s="224">
        <v>1.2</v>
      </c>
      <c r="D251" s="223">
        <v>8</v>
      </c>
      <c r="E251" s="223" t="s">
        <v>199</v>
      </c>
      <c r="F251" s="225" t="s">
        <v>9</v>
      </c>
      <c r="G251" s="226">
        <v>11.01</v>
      </c>
      <c r="H251" s="226">
        <v>0.57999999999999996</v>
      </c>
      <c r="I251" s="226">
        <v>11.59</v>
      </c>
      <c r="J251" s="227">
        <v>57.93</v>
      </c>
      <c r="K251" s="227">
        <v>713.2</v>
      </c>
      <c r="L251" s="228">
        <v>0</v>
      </c>
      <c r="M251" s="229">
        <f t="shared" si="6"/>
        <v>713.2</v>
      </c>
      <c r="N251" s="230">
        <v>0</v>
      </c>
    </row>
    <row r="252" spans="1:14" x14ac:dyDescent="0.2">
      <c r="A252" s="231" t="str">
        <f t="shared" si="5"/>
        <v>BE1.208NO_thin050</v>
      </c>
      <c r="B252" s="223" t="s">
        <v>198</v>
      </c>
      <c r="C252" s="224">
        <v>1.2</v>
      </c>
      <c r="D252" s="223">
        <v>8</v>
      </c>
      <c r="E252" s="223" t="s">
        <v>199</v>
      </c>
      <c r="F252" s="225" t="s">
        <v>10</v>
      </c>
      <c r="G252" s="226">
        <v>11.33</v>
      </c>
      <c r="H252" s="226">
        <v>0.1</v>
      </c>
      <c r="I252" s="226">
        <v>11.43</v>
      </c>
      <c r="J252" s="227">
        <v>57.15</v>
      </c>
      <c r="K252" s="227">
        <v>770.35</v>
      </c>
      <c r="L252" s="228">
        <v>0</v>
      </c>
      <c r="M252" s="229">
        <f t="shared" si="6"/>
        <v>770.35</v>
      </c>
      <c r="N252" s="230">
        <v>0</v>
      </c>
    </row>
    <row r="253" spans="1:14" x14ac:dyDescent="0.2">
      <c r="A253" s="231" t="str">
        <f t="shared" si="5"/>
        <v>BE1.208NO_thin055</v>
      </c>
      <c r="B253" s="223" t="s">
        <v>198</v>
      </c>
      <c r="C253" s="224">
        <v>1.2</v>
      </c>
      <c r="D253" s="223">
        <v>8</v>
      </c>
      <c r="E253" s="223" t="s">
        <v>199</v>
      </c>
      <c r="F253" s="225" t="s">
        <v>11</v>
      </c>
      <c r="G253" s="226">
        <v>11.34</v>
      </c>
      <c r="H253" s="226">
        <v>-0.1</v>
      </c>
      <c r="I253" s="226">
        <v>11.24</v>
      </c>
      <c r="J253" s="227">
        <v>56.21</v>
      </c>
      <c r="K253" s="227">
        <v>826.56</v>
      </c>
      <c r="L253" s="228">
        <v>0</v>
      </c>
      <c r="M253" s="229">
        <f t="shared" si="6"/>
        <v>826.56</v>
      </c>
      <c r="N253" s="230">
        <v>0</v>
      </c>
    </row>
    <row r="254" spans="1:14" x14ac:dyDescent="0.2">
      <c r="A254" s="231" t="str">
        <f t="shared" si="5"/>
        <v>BE1.208NO_thin060</v>
      </c>
      <c r="B254" s="223" t="s">
        <v>198</v>
      </c>
      <c r="C254" s="224">
        <v>1.2</v>
      </c>
      <c r="D254" s="223">
        <v>8</v>
      </c>
      <c r="E254" s="223" t="s">
        <v>199</v>
      </c>
      <c r="F254" s="225" t="s">
        <v>12</v>
      </c>
      <c r="G254" s="226">
        <v>10.83</v>
      </c>
      <c r="H254" s="226">
        <v>-0.18</v>
      </c>
      <c r="I254" s="226">
        <v>10.65</v>
      </c>
      <c r="J254" s="227">
        <v>53.23</v>
      </c>
      <c r="K254" s="227">
        <v>879.79</v>
      </c>
      <c r="L254" s="228">
        <v>0</v>
      </c>
      <c r="M254" s="229">
        <f t="shared" si="6"/>
        <v>879.79</v>
      </c>
      <c r="N254" s="230">
        <v>0</v>
      </c>
    </row>
    <row r="255" spans="1:14" x14ac:dyDescent="0.2">
      <c r="A255" s="231" t="str">
        <f t="shared" si="5"/>
        <v>BE1.208NO_thin065</v>
      </c>
      <c r="B255" s="223" t="s">
        <v>198</v>
      </c>
      <c r="C255" s="224">
        <v>1.2</v>
      </c>
      <c r="D255" s="223">
        <v>8</v>
      </c>
      <c r="E255" s="223" t="s">
        <v>199</v>
      </c>
      <c r="F255" s="225" t="s">
        <v>13</v>
      </c>
      <c r="G255" s="226">
        <v>10.32</v>
      </c>
      <c r="H255" s="226">
        <v>-0.2</v>
      </c>
      <c r="I255" s="226">
        <v>10.119999999999999</v>
      </c>
      <c r="J255" s="227">
        <v>50.61</v>
      </c>
      <c r="K255" s="227">
        <v>930.39</v>
      </c>
      <c r="L255" s="228">
        <v>0</v>
      </c>
      <c r="M255" s="229">
        <f t="shared" si="6"/>
        <v>930.39</v>
      </c>
      <c r="N255" s="230">
        <v>0</v>
      </c>
    </row>
    <row r="256" spans="1:14" x14ac:dyDescent="0.2">
      <c r="A256" s="231" t="str">
        <f t="shared" si="5"/>
        <v>BE1.208NO_thin070</v>
      </c>
      <c r="B256" s="223" t="s">
        <v>198</v>
      </c>
      <c r="C256" s="224">
        <v>1.2</v>
      </c>
      <c r="D256" s="223">
        <v>8</v>
      </c>
      <c r="E256" s="223" t="s">
        <v>199</v>
      </c>
      <c r="F256" s="225" t="s">
        <v>200</v>
      </c>
      <c r="G256" s="226">
        <v>10.039999999999999</v>
      </c>
      <c r="H256" s="226">
        <v>-0.28000000000000003</v>
      </c>
      <c r="I256" s="226">
        <v>9.76</v>
      </c>
      <c r="J256" s="227">
        <v>48.81</v>
      </c>
      <c r="K256" s="227">
        <v>979.2</v>
      </c>
      <c r="L256" s="228">
        <v>0</v>
      </c>
      <c r="M256" s="229">
        <f t="shared" si="6"/>
        <v>979.2</v>
      </c>
      <c r="N256" s="230">
        <v>0</v>
      </c>
    </row>
    <row r="257" spans="1:14" x14ac:dyDescent="0.2">
      <c r="A257" s="231" t="str">
        <f t="shared" si="5"/>
        <v>BE1.208NO_thin075</v>
      </c>
      <c r="B257" s="223" t="s">
        <v>198</v>
      </c>
      <c r="C257" s="224">
        <v>1.2</v>
      </c>
      <c r="D257" s="223">
        <v>8</v>
      </c>
      <c r="E257" s="223" t="s">
        <v>199</v>
      </c>
      <c r="F257" s="225" t="s">
        <v>201</v>
      </c>
      <c r="G257" s="226">
        <v>9.4600000000000009</v>
      </c>
      <c r="H257" s="226">
        <v>-0.24</v>
      </c>
      <c r="I257" s="226">
        <v>9.2200000000000006</v>
      </c>
      <c r="J257" s="227">
        <v>46.11</v>
      </c>
      <c r="K257" s="227">
        <v>1025.31</v>
      </c>
      <c r="L257" s="228">
        <v>0</v>
      </c>
      <c r="M257" s="229">
        <f t="shared" si="6"/>
        <v>1025.31</v>
      </c>
      <c r="N257" s="230">
        <v>0</v>
      </c>
    </row>
    <row r="258" spans="1:14" x14ac:dyDescent="0.2">
      <c r="A258" s="231" t="str">
        <f t="shared" ref="A258:A321" si="7">CONCATENATE(LEFT(B258,2),TEXT(C258,"0.0"),TEXT(D258,"00"),E258,TEXT(LEFT(F258,3),"000"))</f>
        <v>BE1.208NO_thin080</v>
      </c>
      <c r="B258" s="223" t="s">
        <v>198</v>
      </c>
      <c r="C258" s="224">
        <v>1.2</v>
      </c>
      <c r="D258" s="223">
        <v>8</v>
      </c>
      <c r="E258" s="223" t="s">
        <v>199</v>
      </c>
      <c r="F258" s="225" t="s">
        <v>202</v>
      </c>
      <c r="G258" s="226">
        <v>8.7799999999999994</v>
      </c>
      <c r="H258" s="226">
        <v>-0.33</v>
      </c>
      <c r="I258" s="226">
        <v>8.44</v>
      </c>
      <c r="J258" s="227">
        <v>42.22</v>
      </c>
      <c r="K258" s="227">
        <v>1067.54</v>
      </c>
      <c r="L258" s="228">
        <v>0</v>
      </c>
      <c r="M258" s="229">
        <f t="shared" si="6"/>
        <v>1067.54</v>
      </c>
      <c r="N258" s="230">
        <v>0</v>
      </c>
    </row>
    <row r="259" spans="1:14" x14ac:dyDescent="0.2">
      <c r="A259" s="231" t="str">
        <f t="shared" si="7"/>
        <v>BE1.208NO_thin085</v>
      </c>
      <c r="B259" s="223" t="s">
        <v>198</v>
      </c>
      <c r="C259" s="224">
        <v>1.2</v>
      </c>
      <c r="D259" s="223">
        <v>8</v>
      </c>
      <c r="E259" s="223" t="s">
        <v>199</v>
      </c>
      <c r="F259" s="225" t="s">
        <v>203</v>
      </c>
      <c r="G259" s="226">
        <v>8.2200000000000006</v>
      </c>
      <c r="H259" s="226">
        <v>-0.35</v>
      </c>
      <c r="I259" s="226">
        <v>7.87</v>
      </c>
      <c r="J259" s="227">
        <v>39.340000000000003</v>
      </c>
      <c r="K259" s="227">
        <v>1106.8800000000001</v>
      </c>
      <c r="L259" s="228">
        <v>0</v>
      </c>
      <c r="M259" s="229">
        <f t="shared" si="6"/>
        <v>1106.8800000000001</v>
      </c>
      <c r="N259" s="230">
        <v>0</v>
      </c>
    </row>
    <row r="260" spans="1:14" x14ac:dyDescent="0.2">
      <c r="A260" s="231" t="str">
        <f t="shared" si="7"/>
        <v>BE1.208NO_thin090</v>
      </c>
      <c r="B260" s="223" t="s">
        <v>198</v>
      </c>
      <c r="C260" s="224">
        <v>1.2</v>
      </c>
      <c r="D260" s="223">
        <v>8</v>
      </c>
      <c r="E260" s="223" t="s">
        <v>199</v>
      </c>
      <c r="F260" s="225" t="s">
        <v>204</v>
      </c>
      <c r="G260" s="226">
        <v>7.78</v>
      </c>
      <c r="H260" s="226">
        <v>-0.33</v>
      </c>
      <c r="I260" s="226">
        <v>7.45</v>
      </c>
      <c r="J260" s="227">
        <v>37.229999999999997</v>
      </c>
      <c r="K260" s="227">
        <v>1144.1099999999999</v>
      </c>
      <c r="L260" s="228">
        <v>0</v>
      </c>
      <c r="M260" s="229">
        <f t="shared" si="6"/>
        <v>1144.1099999999999</v>
      </c>
      <c r="N260" s="230">
        <v>0</v>
      </c>
    </row>
    <row r="261" spans="1:14" x14ac:dyDescent="0.2">
      <c r="A261" s="231" t="str">
        <f t="shared" si="7"/>
        <v>BE1.208NO_thin095</v>
      </c>
      <c r="B261" s="223" t="s">
        <v>198</v>
      </c>
      <c r="C261" s="224">
        <v>1.2</v>
      </c>
      <c r="D261" s="223">
        <v>8</v>
      </c>
      <c r="E261" s="223" t="s">
        <v>199</v>
      </c>
      <c r="F261" s="225" t="s">
        <v>205</v>
      </c>
      <c r="G261" s="226">
        <v>7.42</v>
      </c>
      <c r="H261" s="226">
        <v>-0.37</v>
      </c>
      <c r="I261" s="226">
        <v>7.05</v>
      </c>
      <c r="J261" s="227">
        <v>35.24</v>
      </c>
      <c r="K261" s="227">
        <v>1179.3499999999999</v>
      </c>
      <c r="L261" s="228">
        <v>0</v>
      </c>
      <c r="M261" s="229">
        <f t="shared" si="6"/>
        <v>1179.3499999999999</v>
      </c>
      <c r="N261" s="230">
        <v>0</v>
      </c>
    </row>
    <row r="262" spans="1:14" x14ac:dyDescent="0.2">
      <c r="A262" s="231" t="str">
        <f t="shared" si="7"/>
        <v>BE1.208NO_thin100</v>
      </c>
      <c r="B262" s="223" t="s">
        <v>198</v>
      </c>
      <c r="C262" s="224">
        <v>1.2</v>
      </c>
      <c r="D262" s="223">
        <v>8</v>
      </c>
      <c r="E262" s="223" t="s">
        <v>199</v>
      </c>
      <c r="F262" s="225" t="s">
        <v>206</v>
      </c>
      <c r="G262" s="226">
        <v>7.04</v>
      </c>
      <c r="H262" s="226">
        <v>-0.41</v>
      </c>
      <c r="I262" s="226">
        <v>6.63</v>
      </c>
      <c r="J262" s="227">
        <v>33.130000000000003</v>
      </c>
      <c r="K262" s="227">
        <v>1212.48</v>
      </c>
      <c r="L262" s="228">
        <v>0</v>
      </c>
      <c r="M262" s="229">
        <f t="shared" si="6"/>
        <v>1212.48</v>
      </c>
      <c r="N262" s="230">
        <v>0</v>
      </c>
    </row>
    <row r="263" spans="1:14" x14ac:dyDescent="0.2">
      <c r="A263" s="231" t="str">
        <f t="shared" si="7"/>
        <v>BE1.208NO_thin105</v>
      </c>
      <c r="B263" s="223" t="s">
        <v>198</v>
      </c>
      <c r="C263" s="224">
        <v>1.2</v>
      </c>
      <c r="D263" s="223">
        <v>8</v>
      </c>
      <c r="E263" s="223" t="s">
        <v>199</v>
      </c>
      <c r="F263" s="225" t="s">
        <v>207</v>
      </c>
      <c r="G263" s="226">
        <v>6.62</v>
      </c>
      <c r="H263" s="226">
        <v>-0.47</v>
      </c>
      <c r="I263" s="226">
        <v>6.15</v>
      </c>
      <c r="J263" s="227">
        <v>30.73</v>
      </c>
      <c r="K263" s="227">
        <v>1243.21</v>
      </c>
      <c r="L263" s="228">
        <v>0</v>
      </c>
      <c r="M263" s="229">
        <f t="shared" si="6"/>
        <v>1243.21</v>
      </c>
      <c r="N263" s="230">
        <v>0</v>
      </c>
    </row>
    <row r="264" spans="1:14" x14ac:dyDescent="0.2">
      <c r="A264" s="231" t="str">
        <f t="shared" si="7"/>
        <v>BE1.208NO_thin110</v>
      </c>
      <c r="B264" s="223" t="s">
        <v>198</v>
      </c>
      <c r="C264" s="224">
        <v>1.2</v>
      </c>
      <c r="D264" s="223">
        <v>8</v>
      </c>
      <c r="E264" s="223" t="s">
        <v>199</v>
      </c>
      <c r="F264" s="225" t="s">
        <v>208</v>
      </c>
      <c r="G264" s="226">
        <v>6.16</v>
      </c>
      <c r="H264" s="226">
        <v>-0.27</v>
      </c>
      <c r="I264" s="226">
        <v>5.89</v>
      </c>
      <c r="J264" s="227">
        <v>29.46</v>
      </c>
      <c r="K264" s="227">
        <v>1272.67</v>
      </c>
      <c r="L264" s="228">
        <v>0</v>
      </c>
      <c r="M264" s="229">
        <f t="shared" si="6"/>
        <v>1272.67</v>
      </c>
      <c r="N264" s="230">
        <v>0</v>
      </c>
    </row>
    <row r="265" spans="1:14" x14ac:dyDescent="0.2">
      <c r="A265" s="231" t="str">
        <f t="shared" si="7"/>
        <v>BE1.208NO_thin115</v>
      </c>
      <c r="B265" s="223" t="s">
        <v>198</v>
      </c>
      <c r="C265" s="224">
        <v>1.2</v>
      </c>
      <c r="D265" s="223">
        <v>8</v>
      </c>
      <c r="E265" s="223" t="s">
        <v>199</v>
      </c>
      <c r="F265" s="225" t="s">
        <v>209</v>
      </c>
      <c r="G265" s="226">
        <v>5.72</v>
      </c>
      <c r="H265" s="226">
        <v>0.23</v>
      </c>
      <c r="I265" s="226">
        <v>5.95</v>
      </c>
      <c r="J265" s="227">
        <v>29.76</v>
      </c>
      <c r="K265" s="227">
        <v>1302.44</v>
      </c>
      <c r="L265" s="228">
        <v>0</v>
      </c>
      <c r="M265" s="229">
        <f t="shared" si="6"/>
        <v>1302.44</v>
      </c>
      <c r="N265" s="230">
        <v>0</v>
      </c>
    </row>
    <row r="266" spans="1:14" x14ac:dyDescent="0.2">
      <c r="A266" s="231" t="str">
        <f t="shared" si="7"/>
        <v>BE1.208NO_thin120</v>
      </c>
      <c r="B266" s="223" t="s">
        <v>198</v>
      </c>
      <c r="C266" s="224">
        <v>1.2</v>
      </c>
      <c r="D266" s="223">
        <v>8</v>
      </c>
      <c r="E266" s="223" t="s">
        <v>199</v>
      </c>
      <c r="F266" s="225" t="s">
        <v>210</v>
      </c>
      <c r="G266" s="226">
        <v>5.3</v>
      </c>
      <c r="H266" s="226">
        <v>-0.4</v>
      </c>
      <c r="I266" s="226">
        <v>4.91</v>
      </c>
      <c r="J266" s="227">
        <v>24.53</v>
      </c>
      <c r="K266" s="227">
        <v>1326.96</v>
      </c>
      <c r="L266" s="228">
        <v>0</v>
      </c>
      <c r="M266" s="229">
        <f t="shared" si="6"/>
        <v>1326.96</v>
      </c>
      <c r="N266" s="230">
        <v>0</v>
      </c>
    </row>
    <row r="267" spans="1:14" x14ac:dyDescent="0.2">
      <c r="A267" s="231" t="str">
        <f t="shared" si="7"/>
        <v>BE1.208NO_thin125</v>
      </c>
      <c r="B267" s="223" t="s">
        <v>198</v>
      </c>
      <c r="C267" s="224">
        <v>1.2</v>
      </c>
      <c r="D267" s="223">
        <v>8</v>
      </c>
      <c r="E267" s="223" t="s">
        <v>199</v>
      </c>
      <c r="F267" s="225" t="s">
        <v>211</v>
      </c>
      <c r="G267" s="226">
        <v>5.01</v>
      </c>
      <c r="H267" s="226">
        <v>-0.53</v>
      </c>
      <c r="I267" s="226">
        <v>4.4800000000000004</v>
      </c>
      <c r="J267" s="227">
        <v>22.41</v>
      </c>
      <c r="K267" s="227">
        <v>1349.37</v>
      </c>
      <c r="L267" s="228">
        <v>0</v>
      </c>
      <c r="M267" s="229">
        <f t="shared" si="6"/>
        <v>1349.37</v>
      </c>
      <c r="N267" s="230">
        <v>0</v>
      </c>
    </row>
    <row r="268" spans="1:14" x14ac:dyDescent="0.2">
      <c r="A268" s="231" t="str">
        <f t="shared" si="7"/>
        <v>BE1.208NO_thin130</v>
      </c>
      <c r="B268" s="223" t="s">
        <v>198</v>
      </c>
      <c r="C268" s="224">
        <v>1.2</v>
      </c>
      <c r="D268" s="223">
        <v>8</v>
      </c>
      <c r="E268" s="223" t="s">
        <v>199</v>
      </c>
      <c r="F268" s="225" t="s">
        <v>212</v>
      </c>
      <c r="G268" s="226">
        <v>4.7300000000000004</v>
      </c>
      <c r="H268" s="226">
        <v>-0.32</v>
      </c>
      <c r="I268" s="226">
        <v>4.41</v>
      </c>
      <c r="J268" s="227">
        <v>22.04</v>
      </c>
      <c r="K268" s="227">
        <v>1371.42</v>
      </c>
      <c r="L268" s="228">
        <v>0</v>
      </c>
      <c r="M268" s="229">
        <f t="shared" si="6"/>
        <v>1371.42</v>
      </c>
      <c r="N268" s="230">
        <v>0</v>
      </c>
    </row>
    <row r="269" spans="1:14" x14ac:dyDescent="0.2">
      <c r="A269" s="231" t="str">
        <f t="shared" si="7"/>
        <v>BE1.208NO_thin135</v>
      </c>
      <c r="B269" s="223" t="s">
        <v>198</v>
      </c>
      <c r="C269" s="224">
        <v>1.2</v>
      </c>
      <c r="D269" s="223">
        <v>8</v>
      </c>
      <c r="E269" s="223" t="s">
        <v>199</v>
      </c>
      <c r="F269" s="225" t="s">
        <v>213</v>
      </c>
      <c r="G269" s="226">
        <v>4.6100000000000003</v>
      </c>
      <c r="H269" s="226">
        <v>0.32</v>
      </c>
      <c r="I269" s="226">
        <v>4.93</v>
      </c>
      <c r="J269" s="227">
        <v>24.66</v>
      </c>
      <c r="K269" s="227">
        <v>1396.08</v>
      </c>
      <c r="L269" s="228">
        <v>0</v>
      </c>
      <c r="M269" s="229">
        <f t="shared" si="6"/>
        <v>1396.08</v>
      </c>
      <c r="N269" s="230">
        <v>0</v>
      </c>
    </row>
    <row r="270" spans="1:14" x14ac:dyDescent="0.2">
      <c r="A270" s="231" t="str">
        <f t="shared" si="7"/>
        <v>BE1.208NO_thin140</v>
      </c>
      <c r="B270" s="223" t="s">
        <v>198</v>
      </c>
      <c r="C270" s="224">
        <v>1.2</v>
      </c>
      <c r="D270" s="223">
        <v>8</v>
      </c>
      <c r="E270" s="223" t="s">
        <v>199</v>
      </c>
      <c r="F270" s="225" t="s">
        <v>214</v>
      </c>
      <c r="G270" s="226">
        <v>4.25</v>
      </c>
      <c r="H270" s="226">
        <v>-0.48</v>
      </c>
      <c r="I270" s="226">
        <v>3.77</v>
      </c>
      <c r="J270" s="227">
        <v>18.850000000000001</v>
      </c>
      <c r="K270" s="227">
        <v>1414.92</v>
      </c>
      <c r="L270" s="228">
        <v>0</v>
      </c>
      <c r="M270" s="229">
        <f t="shared" si="6"/>
        <v>1414.92</v>
      </c>
      <c r="N270" s="230">
        <v>0</v>
      </c>
    </row>
    <row r="271" spans="1:14" x14ac:dyDescent="0.2">
      <c r="A271" s="231" t="str">
        <f t="shared" si="7"/>
        <v>BE1.208NO_thin145</v>
      </c>
      <c r="B271" s="223" t="s">
        <v>198</v>
      </c>
      <c r="C271" s="224">
        <v>1.2</v>
      </c>
      <c r="D271" s="223">
        <v>8</v>
      </c>
      <c r="E271" s="223" t="s">
        <v>199</v>
      </c>
      <c r="F271" s="225" t="s">
        <v>215</v>
      </c>
      <c r="G271" s="226">
        <v>3.87</v>
      </c>
      <c r="H271" s="226">
        <v>-0.52</v>
      </c>
      <c r="I271" s="226">
        <v>3.35</v>
      </c>
      <c r="J271" s="227">
        <v>16.739999999999998</v>
      </c>
      <c r="K271" s="227">
        <v>1431.66</v>
      </c>
      <c r="L271" s="228">
        <v>0</v>
      </c>
      <c r="M271" s="229">
        <f t="shared" si="6"/>
        <v>1431.66</v>
      </c>
      <c r="N271" s="230">
        <v>0</v>
      </c>
    </row>
    <row r="272" spans="1:14" x14ac:dyDescent="0.2">
      <c r="A272" s="231" t="str">
        <f t="shared" si="7"/>
        <v>BE1.208NO_thin150</v>
      </c>
      <c r="B272" s="223" t="s">
        <v>198</v>
      </c>
      <c r="C272" s="224">
        <v>1.2</v>
      </c>
      <c r="D272" s="223">
        <v>8</v>
      </c>
      <c r="E272" s="223" t="s">
        <v>199</v>
      </c>
      <c r="F272" s="225" t="s">
        <v>216</v>
      </c>
      <c r="G272" s="226">
        <v>3.62</v>
      </c>
      <c r="H272" s="226">
        <v>-1.69</v>
      </c>
      <c r="I272" s="226">
        <v>1.94</v>
      </c>
      <c r="J272" s="227">
        <v>9.68</v>
      </c>
      <c r="K272" s="227">
        <v>1441.34</v>
      </c>
      <c r="L272" s="228">
        <v>0</v>
      </c>
      <c r="M272" s="229">
        <f t="shared" si="6"/>
        <v>1441.34</v>
      </c>
      <c r="N272" s="230">
        <v>0</v>
      </c>
    </row>
    <row r="273" spans="1:14" x14ac:dyDescent="0.2">
      <c r="A273" s="231" t="str">
        <f t="shared" si="7"/>
        <v>BE1.208NO_thin155</v>
      </c>
      <c r="B273" s="223" t="s">
        <v>198</v>
      </c>
      <c r="C273" s="224">
        <v>1.2</v>
      </c>
      <c r="D273" s="223">
        <v>8</v>
      </c>
      <c r="E273" s="223" t="s">
        <v>199</v>
      </c>
      <c r="F273" s="225" t="s">
        <v>217</v>
      </c>
      <c r="G273" s="226">
        <v>3.59</v>
      </c>
      <c r="H273" s="226">
        <v>0.36</v>
      </c>
      <c r="I273" s="226">
        <v>3.95</v>
      </c>
      <c r="J273" s="227">
        <v>19.739999999999998</v>
      </c>
      <c r="K273" s="227">
        <v>1461.08</v>
      </c>
      <c r="L273" s="228">
        <v>0</v>
      </c>
      <c r="M273" s="229">
        <f t="shared" si="6"/>
        <v>1461.08</v>
      </c>
      <c r="N273" s="230">
        <v>0</v>
      </c>
    </row>
    <row r="274" spans="1:14" x14ac:dyDescent="0.2">
      <c r="A274" s="231" t="str">
        <f t="shared" si="7"/>
        <v>BE1.208NO_thin160</v>
      </c>
      <c r="B274" s="223" t="s">
        <v>198</v>
      </c>
      <c r="C274" s="224">
        <v>1.2</v>
      </c>
      <c r="D274" s="223">
        <v>8</v>
      </c>
      <c r="E274" s="223" t="s">
        <v>199</v>
      </c>
      <c r="F274" s="225" t="s">
        <v>218</v>
      </c>
      <c r="G274" s="226">
        <v>3.21</v>
      </c>
      <c r="H274" s="226">
        <v>0.16</v>
      </c>
      <c r="I274" s="226">
        <v>3.36</v>
      </c>
      <c r="J274" s="227">
        <v>16.82</v>
      </c>
      <c r="K274" s="227">
        <v>1477.9</v>
      </c>
      <c r="L274" s="228">
        <v>0</v>
      </c>
      <c r="M274" s="229">
        <f t="shared" ref="M274:M337" si="8">K274+L274</f>
        <v>1477.9</v>
      </c>
      <c r="N274" s="230">
        <v>0</v>
      </c>
    </row>
    <row r="275" spans="1:14" x14ac:dyDescent="0.2">
      <c r="A275" s="231" t="str">
        <f t="shared" si="7"/>
        <v>BE1.208NO_thin165</v>
      </c>
      <c r="B275" s="223" t="s">
        <v>198</v>
      </c>
      <c r="C275" s="224">
        <v>1.2</v>
      </c>
      <c r="D275" s="223">
        <v>8</v>
      </c>
      <c r="E275" s="223" t="s">
        <v>199</v>
      </c>
      <c r="F275" s="225" t="s">
        <v>219</v>
      </c>
      <c r="G275" s="226">
        <v>2.91</v>
      </c>
      <c r="H275" s="226">
        <v>0.01</v>
      </c>
      <c r="I275" s="226">
        <v>2.92</v>
      </c>
      <c r="J275" s="227">
        <v>14.59</v>
      </c>
      <c r="K275" s="227">
        <v>1492.49</v>
      </c>
      <c r="L275" s="228">
        <v>0</v>
      </c>
      <c r="M275" s="229">
        <f t="shared" si="8"/>
        <v>1492.49</v>
      </c>
      <c r="N275" s="230">
        <v>0</v>
      </c>
    </row>
    <row r="276" spans="1:14" x14ac:dyDescent="0.2">
      <c r="A276" s="231" t="str">
        <f t="shared" si="7"/>
        <v>BE1.208NO_thin170</v>
      </c>
      <c r="B276" s="223" t="s">
        <v>198</v>
      </c>
      <c r="C276" s="224">
        <v>1.2</v>
      </c>
      <c r="D276" s="223">
        <v>8</v>
      </c>
      <c r="E276" s="223" t="s">
        <v>199</v>
      </c>
      <c r="F276" s="225" t="s">
        <v>220</v>
      </c>
      <c r="G276" s="226">
        <v>2.81</v>
      </c>
      <c r="H276" s="226">
        <v>-0.06</v>
      </c>
      <c r="I276" s="226">
        <v>2.74</v>
      </c>
      <c r="J276" s="227">
        <v>13.71</v>
      </c>
      <c r="K276" s="227">
        <v>1506.2</v>
      </c>
      <c r="L276" s="228">
        <v>0</v>
      </c>
      <c r="M276" s="229">
        <f t="shared" si="8"/>
        <v>1506.2</v>
      </c>
      <c r="N276" s="230">
        <v>0</v>
      </c>
    </row>
    <row r="277" spans="1:14" x14ac:dyDescent="0.2">
      <c r="A277" s="231" t="str">
        <f t="shared" si="7"/>
        <v>BE1.208NO_thin175</v>
      </c>
      <c r="B277" s="223" t="s">
        <v>198</v>
      </c>
      <c r="C277" s="224">
        <v>1.2</v>
      </c>
      <c r="D277" s="223">
        <v>8</v>
      </c>
      <c r="E277" s="223" t="s">
        <v>199</v>
      </c>
      <c r="F277" s="225" t="s">
        <v>221</v>
      </c>
      <c r="G277" s="226">
        <v>2.61</v>
      </c>
      <c r="H277" s="226">
        <v>-0.26</v>
      </c>
      <c r="I277" s="226">
        <v>2.34</v>
      </c>
      <c r="J277" s="227">
        <v>11.72</v>
      </c>
      <c r="K277" s="227">
        <v>1517.92</v>
      </c>
      <c r="L277" s="228">
        <v>0</v>
      </c>
      <c r="M277" s="229">
        <f t="shared" si="8"/>
        <v>1517.92</v>
      </c>
      <c r="N277" s="230">
        <v>0</v>
      </c>
    </row>
    <row r="278" spans="1:14" x14ac:dyDescent="0.2">
      <c r="A278" s="231" t="str">
        <f t="shared" si="7"/>
        <v>BE1.208NO_thin180</v>
      </c>
      <c r="B278" s="223" t="s">
        <v>198</v>
      </c>
      <c r="C278" s="224">
        <v>1.2</v>
      </c>
      <c r="D278" s="223">
        <v>8</v>
      </c>
      <c r="E278" s="223" t="s">
        <v>199</v>
      </c>
      <c r="F278" s="225" t="s">
        <v>222</v>
      </c>
      <c r="G278" s="226">
        <v>2.44</v>
      </c>
      <c r="H278" s="226">
        <v>-0.16</v>
      </c>
      <c r="I278" s="226">
        <v>2.2799999999999998</v>
      </c>
      <c r="J278" s="227">
        <v>11.42</v>
      </c>
      <c r="K278" s="227">
        <v>1529.33</v>
      </c>
      <c r="L278" s="228">
        <v>0</v>
      </c>
      <c r="M278" s="229">
        <f t="shared" si="8"/>
        <v>1529.33</v>
      </c>
      <c r="N278" s="230">
        <v>0</v>
      </c>
    </row>
    <row r="279" spans="1:14" x14ac:dyDescent="0.2">
      <c r="A279" s="231" t="str">
        <f t="shared" si="7"/>
        <v>BE1.208NO_thin185</v>
      </c>
      <c r="B279" s="223" t="s">
        <v>198</v>
      </c>
      <c r="C279" s="224">
        <v>1.2</v>
      </c>
      <c r="D279" s="223">
        <v>8</v>
      </c>
      <c r="E279" s="223" t="s">
        <v>199</v>
      </c>
      <c r="F279" s="225" t="s">
        <v>223</v>
      </c>
      <c r="G279" s="226">
        <v>2.27</v>
      </c>
      <c r="H279" s="226">
        <v>-0.18</v>
      </c>
      <c r="I279" s="226">
        <v>2.09</v>
      </c>
      <c r="J279" s="227">
        <v>10.44</v>
      </c>
      <c r="K279" s="227">
        <v>1539.78</v>
      </c>
      <c r="L279" s="228">
        <v>0</v>
      </c>
      <c r="M279" s="229">
        <f t="shared" si="8"/>
        <v>1539.78</v>
      </c>
      <c r="N279" s="230">
        <v>0</v>
      </c>
    </row>
    <row r="280" spans="1:14" x14ac:dyDescent="0.2">
      <c r="A280" s="231" t="str">
        <f t="shared" si="7"/>
        <v>BE1.208NO_thin190</v>
      </c>
      <c r="B280" s="223" t="s">
        <v>198</v>
      </c>
      <c r="C280" s="224">
        <v>1.2</v>
      </c>
      <c r="D280" s="223">
        <v>8</v>
      </c>
      <c r="E280" s="223" t="s">
        <v>199</v>
      </c>
      <c r="F280" s="225" t="s">
        <v>224</v>
      </c>
      <c r="G280" s="226">
        <v>2.17</v>
      </c>
      <c r="H280" s="226">
        <v>-0.21</v>
      </c>
      <c r="I280" s="226">
        <v>1.96</v>
      </c>
      <c r="J280" s="227">
        <v>9.82</v>
      </c>
      <c r="K280" s="227">
        <v>1549.59</v>
      </c>
      <c r="L280" s="228">
        <v>0</v>
      </c>
      <c r="M280" s="229">
        <f t="shared" si="8"/>
        <v>1549.59</v>
      </c>
      <c r="N280" s="230">
        <v>0</v>
      </c>
    </row>
    <row r="281" spans="1:14" x14ac:dyDescent="0.2">
      <c r="A281" s="231" t="str">
        <f t="shared" si="7"/>
        <v>BE1.208NO_thin195</v>
      </c>
      <c r="B281" s="223" t="s">
        <v>198</v>
      </c>
      <c r="C281" s="224">
        <v>1.2</v>
      </c>
      <c r="D281" s="223">
        <v>8</v>
      </c>
      <c r="E281" s="223" t="s">
        <v>199</v>
      </c>
      <c r="F281" s="225" t="s">
        <v>225</v>
      </c>
      <c r="G281" s="226">
        <v>1.97</v>
      </c>
      <c r="H281" s="226">
        <v>-0.2</v>
      </c>
      <c r="I281" s="226">
        <v>1.77</v>
      </c>
      <c r="J281" s="227">
        <v>8.83</v>
      </c>
      <c r="K281" s="227">
        <v>1558.43</v>
      </c>
      <c r="L281" s="228">
        <v>0</v>
      </c>
      <c r="M281" s="229">
        <f t="shared" si="8"/>
        <v>1558.43</v>
      </c>
      <c r="N281" s="230">
        <v>0</v>
      </c>
    </row>
    <row r="282" spans="1:14" x14ac:dyDescent="0.2">
      <c r="A282" s="231" t="str">
        <f t="shared" si="7"/>
        <v>BE1.208Thinned000</v>
      </c>
      <c r="B282" s="223" t="s">
        <v>198</v>
      </c>
      <c r="C282" s="224">
        <v>1.2</v>
      </c>
      <c r="D282" s="223">
        <v>8</v>
      </c>
      <c r="E282" s="223" t="s">
        <v>172</v>
      </c>
      <c r="F282" s="225" t="s">
        <v>0</v>
      </c>
      <c r="G282" s="226">
        <v>0.68</v>
      </c>
      <c r="H282" s="226">
        <v>0.45</v>
      </c>
      <c r="I282" s="226">
        <v>1.1299999999999999</v>
      </c>
      <c r="J282" s="227">
        <v>5.65</v>
      </c>
      <c r="K282" s="227">
        <v>5.65</v>
      </c>
      <c r="L282" s="228">
        <v>0</v>
      </c>
      <c r="M282" s="229">
        <f t="shared" si="8"/>
        <v>5.65</v>
      </c>
      <c r="N282" s="230">
        <v>0</v>
      </c>
    </row>
    <row r="283" spans="1:14" x14ac:dyDescent="0.2">
      <c r="A283" s="231" t="str">
        <f t="shared" si="7"/>
        <v>BE1.208Thinned005</v>
      </c>
      <c r="B283" s="223" t="s">
        <v>198</v>
      </c>
      <c r="C283" s="224">
        <v>1.2</v>
      </c>
      <c r="D283" s="223">
        <v>8</v>
      </c>
      <c r="E283" s="223" t="s">
        <v>172</v>
      </c>
      <c r="F283" s="225" t="s">
        <v>1</v>
      </c>
      <c r="G283" s="226">
        <v>2.06</v>
      </c>
      <c r="H283" s="226">
        <v>0.56000000000000005</v>
      </c>
      <c r="I283" s="226">
        <v>2.62</v>
      </c>
      <c r="J283" s="227">
        <v>13.12</v>
      </c>
      <c r="K283" s="227">
        <v>18.77</v>
      </c>
      <c r="L283" s="228">
        <v>0</v>
      </c>
      <c r="M283" s="229">
        <f t="shared" si="8"/>
        <v>18.77</v>
      </c>
      <c r="N283" s="230">
        <v>0</v>
      </c>
    </row>
    <row r="284" spans="1:14" x14ac:dyDescent="0.2">
      <c r="A284" s="231" t="str">
        <f t="shared" si="7"/>
        <v>BE1.208Thinned010</v>
      </c>
      <c r="B284" s="223" t="s">
        <v>198</v>
      </c>
      <c r="C284" s="224">
        <v>1.2</v>
      </c>
      <c r="D284" s="223">
        <v>8</v>
      </c>
      <c r="E284" s="223" t="s">
        <v>172</v>
      </c>
      <c r="F284" s="225" t="s">
        <v>2</v>
      </c>
      <c r="G284" s="226">
        <v>6.29</v>
      </c>
      <c r="H284" s="226">
        <v>0.56000000000000005</v>
      </c>
      <c r="I284" s="226">
        <v>6.86</v>
      </c>
      <c r="J284" s="227">
        <v>34.29</v>
      </c>
      <c r="K284" s="227">
        <v>53.06</v>
      </c>
      <c r="L284" s="228">
        <v>0</v>
      </c>
      <c r="M284" s="229">
        <f t="shared" si="8"/>
        <v>53.06</v>
      </c>
      <c r="N284" s="230">
        <v>0</v>
      </c>
    </row>
    <row r="285" spans="1:14" x14ac:dyDescent="0.2">
      <c r="A285" s="231" t="str">
        <f t="shared" si="7"/>
        <v>BE1.208Thinned015</v>
      </c>
      <c r="B285" s="223" t="s">
        <v>198</v>
      </c>
      <c r="C285" s="224">
        <v>1.2</v>
      </c>
      <c r="D285" s="223">
        <v>8</v>
      </c>
      <c r="E285" s="223" t="s">
        <v>172</v>
      </c>
      <c r="F285" s="225" t="s">
        <v>3</v>
      </c>
      <c r="G285" s="226">
        <v>19.21</v>
      </c>
      <c r="H285" s="226">
        <v>0.56000000000000005</v>
      </c>
      <c r="I285" s="226">
        <v>19.77</v>
      </c>
      <c r="J285" s="227">
        <v>98.87</v>
      </c>
      <c r="K285" s="227">
        <v>151.94</v>
      </c>
      <c r="L285" s="228">
        <v>0</v>
      </c>
      <c r="M285" s="229">
        <f t="shared" si="8"/>
        <v>151.94</v>
      </c>
      <c r="N285" s="230">
        <v>0</v>
      </c>
    </row>
    <row r="286" spans="1:14" x14ac:dyDescent="0.2">
      <c r="A286" s="231" t="str">
        <f t="shared" si="7"/>
        <v>BE1.208Thinned020</v>
      </c>
      <c r="B286" s="223" t="s">
        <v>198</v>
      </c>
      <c r="C286" s="224">
        <v>1.2</v>
      </c>
      <c r="D286" s="223">
        <v>8</v>
      </c>
      <c r="E286" s="223" t="s">
        <v>172</v>
      </c>
      <c r="F286" s="225" t="s">
        <v>4</v>
      </c>
      <c r="G286" s="226">
        <v>26.58</v>
      </c>
      <c r="H286" s="226">
        <v>6.14</v>
      </c>
      <c r="I286" s="226">
        <v>32.72</v>
      </c>
      <c r="J286" s="227">
        <v>163.58000000000001</v>
      </c>
      <c r="K286" s="227">
        <v>315.52</v>
      </c>
      <c r="L286" s="228">
        <v>-0.09</v>
      </c>
      <c r="M286" s="229">
        <f t="shared" si="8"/>
        <v>315.43</v>
      </c>
      <c r="N286" s="230">
        <v>5.31</v>
      </c>
    </row>
    <row r="287" spans="1:14" x14ac:dyDescent="0.2">
      <c r="A287" s="231" t="str">
        <f t="shared" si="7"/>
        <v>BE1.208Thinned025</v>
      </c>
      <c r="B287" s="223" t="s">
        <v>198</v>
      </c>
      <c r="C287" s="224">
        <v>1.2</v>
      </c>
      <c r="D287" s="223">
        <v>8</v>
      </c>
      <c r="E287" s="223" t="s">
        <v>172</v>
      </c>
      <c r="F287" s="225" t="s">
        <v>5</v>
      </c>
      <c r="G287" s="226">
        <v>-5</v>
      </c>
      <c r="H287" s="226">
        <v>11</v>
      </c>
      <c r="I287" s="226">
        <v>5.99</v>
      </c>
      <c r="J287" s="227">
        <v>29.97</v>
      </c>
      <c r="K287" s="227">
        <v>345.49</v>
      </c>
      <c r="L287" s="228">
        <v>-0.38</v>
      </c>
      <c r="M287" s="229">
        <f t="shared" si="8"/>
        <v>345.11</v>
      </c>
      <c r="N287" s="230">
        <v>16.91</v>
      </c>
    </row>
    <row r="288" spans="1:14" x14ac:dyDescent="0.2">
      <c r="A288" s="231" t="str">
        <f t="shared" si="7"/>
        <v>BE1.208Thinned030</v>
      </c>
      <c r="B288" s="223" t="s">
        <v>198</v>
      </c>
      <c r="C288" s="224">
        <v>1.2</v>
      </c>
      <c r="D288" s="223">
        <v>8</v>
      </c>
      <c r="E288" s="223" t="s">
        <v>172</v>
      </c>
      <c r="F288" s="225" t="s">
        <v>6</v>
      </c>
      <c r="G288" s="226">
        <v>0.56999999999999995</v>
      </c>
      <c r="H288" s="226">
        <v>3.84</v>
      </c>
      <c r="I288" s="226">
        <v>4.41</v>
      </c>
      <c r="J288" s="227">
        <v>22.05</v>
      </c>
      <c r="K288" s="227">
        <v>367.53</v>
      </c>
      <c r="L288" s="228">
        <v>-0.9</v>
      </c>
      <c r="M288" s="229">
        <f t="shared" si="8"/>
        <v>366.63</v>
      </c>
      <c r="N288" s="230">
        <v>4.87</v>
      </c>
    </row>
    <row r="289" spans="1:14" x14ac:dyDescent="0.2">
      <c r="A289" s="231" t="str">
        <f t="shared" si="7"/>
        <v>BE1.208Thinned035</v>
      </c>
      <c r="B289" s="223" t="s">
        <v>198</v>
      </c>
      <c r="C289" s="224">
        <v>1.2</v>
      </c>
      <c r="D289" s="223">
        <v>8</v>
      </c>
      <c r="E289" s="223" t="s">
        <v>172</v>
      </c>
      <c r="F289" s="225" t="s">
        <v>7</v>
      </c>
      <c r="G289" s="226">
        <v>5.43</v>
      </c>
      <c r="H289" s="226">
        <v>-1.61</v>
      </c>
      <c r="I289" s="226">
        <v>3.81</v>
      </c>
      <c r="J289" s="227">
        <v>19.07</v>
      </c>
      <c r="K289" s="227">
        <v>386.6</v>
      </c>
      <c r="L289" s="228">
        <v>-1.44</v>
      </c>
      <c r="M289" s="229">
        <f t="shared" si="8"/>
        <v>385.16</v>
      </c>
      <c r="N289" s="230">
        <v>5.16</v>
      </c>
    </row>
    <row r="290" spans="1:14" x14ac:dyDescent="0.2">
      <c r="A290" s="231" t="str">
        <f t="shared" si="7"/>
        <v>BE1.208Thinned040</v>
      </c>
      <c r="B290" s="223" t="s">
        <v>198</v>
      </c>
      <c r="C290" s="224">
        <v>1.2</v>
      </c>
      <c r="D290" s="223">
        <v>8</v>
      </c>
      <c r="E290" s="223" t="s">
        <v>172</v>
      </c>
      <c r="F290" s="225" t="s">
        <v>8</v>
      </c>
      <c r="G290" s="226">
        <v>7.29</v>
      </c>
      <c r="H290" s="226">
        <v>-0.4</v>
      </c>
      <c r="I290" s="226">
        <v>6.89</v>
      </c>
      <c r="J290" s="227">
        <v>34.450000000000003</v>
      </c>
      <c r="K290" s="227">
        <v>421.05</v>
      </c>
      <c r="L290" s="228">
        <v>-1.97</v>
      </c>
      <c r="M290" s="229">
        <f t="shared" si="8"/>
        <v>419.08</v>
      </c>
      <c r="N290" s="230">
        <v>4.96</v>
      </c>
    </row>
    <row r="291" spans="1:14" x14ac:dyDescent="0.2">
      <c r="A291" s="231" t="str">
        <f t="shared" si="7"/>
        <v>BE1.208Thinned045</v>
      </c>
      <c r="B291" s="223" t="s">
        <v>198</v>
      </c>
      <c r="C291" s="224">
        <v>1.2</v>
      </c>
      <c r="D291" s="223">
        <v>8</v>
      </c>
      <c r="E291" s="223" t="s">
        <v>172</v>
      </c>
      <c r="F291" s="225" t="s">
        <v>9</v>
      </c>
      <c r="G291" s="226">
        <v>8.08</v>
      </c>
      <c r="H291" s="226">
        <v>-1.81</v>
      </c>
      <c r="I291" s="226">
        <v>6.27</v>
      </c>
      <c r="J291" s="227">
        <v>31.34</v>
      </c>
      <c r="K291" s="227">
        <v>452.39</v>
      </c>
      <c r="L291" s="228">
        <v>-2.5499999999999998</v>
      </c>
      <c r="M291" s="229">
        <f t="shared" si="8"/>
        <v>449.84</v>
      </c>
      <c r="N291" s="230">
        <v>5.53</v>
      </c>
    </row>
    <row r="292" spans="1:14" x14ac:dyDescent="0.2">
      <c r="A292" s="231" t="str">
        <f t="shared" si="7"/>
        <v>BE1.208Thinned050</v>
      </c>
      <c r="B292" s="223" t="s">
        <v>198</v>
      </c>
      <c r="C292" s="224">
        <v>1.2</v>
      </c>
      <c r="D292" s="223">
        <v>8</v>
      </c>
      <c r="E292" s="223" t="s">
        <v>172</v>
      </c>
      <c r="F292" s="225" t="s">
        <v>10</v>
      </c>
      <c r="G292" s="226">
        <v>8.15</v>
      </c>
      <c r="H292" s="226">
        <v>-1.6</v>
      </c>
      <c r="I292" s="226">
        <v>6.55</v>
      </c>
      <c r="J292" s="227">
        <v>32.74</v>
      </c>
      <c r="K292" s="227">
        <v>485.13</v>
      </c>
      <c r="L292" s="228">
        <v>-3.11</v>
      </c>
      <c r="M292" s="229">
        <f t="shared" si="8"/>
        <v>482.02</v>
      </c>
      <c r="N292" s="230">
        <v>5.29</v>
      </c>
    </row>
    <row r="293" spans="1:14" x14ac:dyDescent="0.2">
      <c r="A293" s="231" t="str">
        <f t="shared" si="7"/>
        <v>BE1.208Thinned055</v>
      </c>
      <c r="B293" s="223" t="s">
        <v>198</v>
      </c>
      <c r="C293" s="224">
        <v>1.2</v>
      </c>
      <c r="D293" s="223">
        <v>8</v>
      </c>
      <c r="E293" s="223" t="s">
        <v>172</v>
      </c>
      <c r="F293" s="225" t="s">
        <v>11</v>
      </c>
      <c r="G293" s="226">
        <v>8.02</v>
      </c>
      <c r="H293" s="226">
        <v>-0.92</v>
      </c>
      <c r="I293" s="226">
        <v>7.1</v>
      </c>
      <c r="J293" s="227">
        <v>35.520000000000003</v>
      </c>
      <c r="K293" s="227">
        <v>520.66</v>
      </c>
      <c r="L293" s="228">
        <v>-3.66</v>
      </c>
      <c r="M293" s="229">
        <f t="shared" si="8"/>
        <v>517</v>
      </c>
      <c r="N293" s="230">
        <v>5.16</v>
      </c>
    </row>
    <row r="294" spans="1:14" x14ac:dyDescent="0.2">
      <c r="A294" s="231" t="str">
        <f t="shared" si="7"/>
        <v>BE1.208Thinned060</v>
      </c>
      <c r="B294" s="223" t="s">
        <v>198</v>
      </c>
      <c r="C294" s="224">
        <v>1.2</v>
      </c>
      <c r="D294" s="223">
        <v>8</v>
      </c>
      <c r="E294" s="223" t="s">
        <v>172</v>
      </c>
      <c r="F294" s="225" t="s">
        <v>12</v>
      </c>
      <c r="G294" s="226">
        <v>7.73</v>
      </c>
      <c r="H294" s="226">
        <v>-1.31</v>
      </c>
      <c r="I294" s="226">
        <v>6.42</v>
      </c>
      <c r="J294" s="227">
        <v>32.1</v>
      </c>
      <c r="K294" s="227">
        <v>552.76</v>
      </c>
      <c r="L294" s="228">
        <v>-4.24</v>
      </c>
      <c r="M294" s="229">
        <f t="shared" si="8"/>
        <v>548.52</v>
      </c>
      <c r="N294" s="230">
        <v>5.56</v>
      </c>
    </row>
    <row r="295" spans="1:14" x14ac:dyDescent="0.2">
      <c r="A295" s="231" t="str">
        <f t="shared" si="7"/>
        <v>BE1.208Thinned065</v>
      </c>
      <c r="B295" s="223" t="s">
        <v>198</v>
      </c>
      <c r="C295" s="224">
        <v>1.2</v>
      </c>
      <c r="D295" s="223">
        <v>8</v>
      </c>
      <c r="E295" s="223" t="s">
        <v>172</v>
      </c>
      <c r="F295" s="225" t="s">
        <v>13</v>
      </c>
      <c r="G295" s="226">
        <v>6.26</v>
      </c>
      <c r="H295" s="226">
        <v>-0.75</v>
      </c>
      <c r="I295" s="226">
        <v>5.51</v>
      </c>
      <c r="J295" s="227">
        <v>27.53</v>
      </c>
      <c r="K295" s="227">
        <v>580.28</v>
      </c>
      <c r="L295" s="228">
        <v>-4.83</v>
      </c>
      <c r="M295" s="229">
        <f t="shared" si="8"/>
        <v>575.44999999999993</v>
      </c>
      <c r="N295" s="230">
        <v>5.52</v>
      </c>
    </row>
    <row r="296" spans="1:14" x14ac:dyDescent="0.2">
      <c r="A296" s="231" t="str">
        <f t="shared" si="7"/>
        <v>BE1.208Thinned070</v>
      </c>
      <c r="B296" s="223" t="s">
        <v>198</v>
      </c>
      <c r="C296" s="224">
        <v>1.2</v>
      </c>
      <c r="D296" s="223">
        <v>8</v>
      </c>
      <c r="E296" s="223" t="s">
        <v>172</v>
      </c>
      <c r="F296" s="225" t="s">
        <v>200</v>
      </c>
      <c r="G296" s="226">
        <v>6.59</v>
      </c>
      <c r="H296" s="226">
        <v>-0.48</v>
      </c>
      <c r="I296" s="226">
        <v>6.1</v>
      </c>
      <c r="J296" s="227">
        <v>30.52</v>
      </c>
      <c r="K296" s="227">
        <v>610.79999999999995</v>
      </c>
      <c r="L296" s="228">
        <v>-5.4</v>
      </c>
      <c r="M296" s="229">
        <f t="shared" si="8"/>
        <v>605.4</v>
      </c>
      <c r="N296" s="230">
        <v>5.5</v>
      </c>
    </row>
    <row r="297" spans="1:14" x14ac:dyDescent="0.2">
      <c r="A297" s="231" t="str">
        <f t="shared" si="7"/>
        <v>BE1.208Thinned075</v>
      </c>
      <c r="B297" s="223" t="s">
        <v>198</v>
      </c>
      <c r="C297" s="224">
        <v>1.2</v>
      </c>
      <c r="D297" s="223">
        <v>8</v>
      </c>
      <c r="E297" s="223" t="s">
        <v>172</v>
      </c>
      <c r="F297" s="225" t="s">
        <v>201</v>
      </c>
      <c r="G297" s="226">
        <v>5.92</v>
      </c>
      <c r="H297" s="226">
        <v>-0.26</v>
      </c>
      <c r="I297" s="226">
        <v>5.66</v>
      </c>
      <c r="J297" s="227">
        <v>28.28</v>
      </c>
      <c r="K297" s="227">
        <v>639.08000000000004</v>
      </c>
      <c r="L297" s="228">
        <v>-5.98</v>
      </c>
      <c r="M297" s="229">
        <f t="shared" si="8"/>
        <v>633.1</v>
      </c>
      <c r="N297" s="230">
        <v>5.46</v>
      </c>
    </row>
    <row r="298" spans="1:14" x14ac:dyDescent="0.2">
      <c r="A298" s="231" t="str">
        <f t="shared" si="7"/>
        <v>BE1.208Thinned080</v>
      </c>
      <c r="B298" s="223" t="s">
        <v>198</v>
      </c>
      <c r="C298" s="224">
        <v>1.2</v>
      </c>
      <c r="D298" s="223">
        <v>8</v>
      </c>
      <c r="E298" s="223" t="s">
        <v>172</v>
      </c>
      <c r="F298" s="225" t="s">
        <v>202</v>
      </c>
      <c r="G298" s="226">
        <v>4.5</v>
      </c>
      <c r="H298" s="226">
        <v>-0.33</v>
      </c>
      <c r="I298" s="226">
        <v>4.17</v>
      </c>
      <c r="J298" s="227">
        <v>20.85</v>
      </c>
      <c r="K298" s="227">
        <v>659.92</v>
      </c>
      <c r="L298" s="228">
        <v>-6.55</v>
      </c>
      <c r="M298" s="229">
        <f t="shared" si="8"/>
        <v>653.37</v>
      </c>
      <c r="N298" s="230">
        <v>5.38</v>
      </c>
    </row>
    <row r="299" spans="1:14" x14ac:dyDescent="0.2">
      <c r="A299" s="231" t="str">
        <f t="shared" si="7"/>
        <v>BE1.208Thinned085</v>
      </c>
      <c r="B299" s="223" t="s">
        <v>198</v>
      </c>
      <c r="C299" s="224">
        <v>1.2</v>
      </c>
      <c r="D299" s="223">
        <v>8</v>
      </c>
      <c r="E299" s="223" t="s">
        <v>172</v>
      </c>
      <c r="F299" s="225" t="s">
        <v>203</v>
      </c>
      <c r="G299" s="226">
        <v>4.46</v>
      </c>
      <c r="H299" s="226">
        <v>-0.5</v>
      </c>
      <c r="I299" s="226">
        <v>3.96</v>
      </c>
      <c r="J299" s="227">
        <v>19.8</v>
      </c>
      <c r="K299" s="227">
        <v>679.73</v>
      </c>
      <c r="L299" s="228">
        <v>-7.09</v>
      </c>
      <c r="M299" s="229">
        <f t="shared" si="8"/>
        <v>672.64</v>
      </c>
      <c r="N299" s="230">
        <v>5.16</v>
      </c>
    </row>
    <row r="300" spans="1:14" x14ac:dyDescent="0.2">
      <c r="A300" s="231" t="str">
        <f t="shared" si="7"/>
        <v>BE1.208Thinned090</v>
      </c>
      <c r="B300" s="223" t="s">
        <v>198</v>
      </c>
      <c r="C300" s="224">
        <v>1.2</v>
      </c>
      <c r="D300" s="223">
        <v>8</v>
      </c>
      <c r="E300" s="223" t="s">
        <v>172</v>
      </c>
      <c r="F300" s="225" t="s">
        <v>204</v>
      </c>
      <c r="G300" s="226">
        <v>4.6900000000000004</v>
      </c>
      <c r="H300" s="226">
        <v>-0.53</v>
      </c>
      <c r="I300" s="226">
        <v>4.16</v>
      </c>
      <c r="J300" s="227">
        <v>20.82</v>
      </c>
      <c r="K300" s="227">
        <v>700.54</v>
      </c>
      <c r="L300" s="228">
        <v>-7.62</v>
      </c>
      <c r="M300" s="229">
        <f t="shared" si="8"/>
        <v>692.92</v>
      </c>
      <c r="N300" s="230">
        <v>4.92</v>
      </c>
    </row>
    <row r="301" spans="1:14" x14ac:dyDescent="0.2">
      <c r="A301" s="231" t="str">
        <f t="shared" si="7"/>
        <v>BE1.208Thinned095</v>
      </c>
      <c r="B301" s="223" t="s">
        <v>198</v>
      </c>
      <c r="C301" s="224">
        <v>1.2</v>
      </c>
      <c r="D301" s="223">
        <v>8</v>
      </c>
      <c r="E301" s="223" t="s">
        <v>172</v>
      </c>
      <c r="F301" s="225" t="s">
        <v>205</v>
      </c>
      <c r="G301" s="226">
        <v>4.3499999999999996</v>
      </c>
      <c r="H301" s="226">
        <v>-0.45</v>
      </c>
      <c r="I301" s="226">
        <v>3.9</v>
      </c>
      <c r="J301" s="227">
        <v>19.510000000000002</v>
      </c>
      <c r="K301" s="227">
        <v>720.05</v>
      </c>
      <c r="L301" s="228">
        <v>-8.11</v>
      </c>
      <c r="M301" s="229">
        <f t="shared" si="8"/>
        <v>711.93999999999994</v>
      </c>
      <c r="N301" s="230">
        <v>4.7300000000000004</v>
      </c>
    </row>
    <row r="302" spans="1:14" x14ac:dyDescent="0.2">
      <c r="A302" s="231" t="str">
        <f t="shared" si="7"/>
        <v>BE1.208Thinned100</v>
      </c>
      <c r="B302" s="223" t="s">
        <v>198</v>
      </c>
      <c r="C302" s="224">
        <v>1.2</v>
      </c>
      <c r="D302" s="223">
        <v>8</v>
      </c>
      <c r="E302" s="223" t="s">
        <v>172</v>
      </c>
      <c r="F302" s="225" t="s">
        <v>206</v>
      </c>
      <c r="G302" s="226">
        <v>4.1399999999999997</v>
      </c>
      <c r="H302" s="226">
        <v>-0.36</v>
      </c>
      <c r="I302" s="226">
        <v>3.78</v>
      </c>
      <c r="J302" s="227">
        <v>18.88</v>
      </c>
      <c r="K302" s="227">
        <v>738.93</v>
      </c>
      <c r="L302" s="228">
        <v>-8.59</v>
      </c>
      <c r="M302" s="229">
        <f t="shared" si="8"/>
        <v>730.33999999999992</v>
      </c>
      <c r="N302" s="230">
        <v>4.5599999999999996</v>
      </c>
    </row>
    <row r="303" spans="1:14" x14ac:dyDescent="0.2">
      <c r="A303" s="231" t="str">
        <f t="shared" si="7"/>
        <v>BE1.208Thinned105</v>
      </c>
      <c r="B303" s="223" t="s">
        <v>198</v>
      </c>
      <c r="C303" s="224">
        <v>1.2</v>
      </c>
      <c r="D303" s="223">
        <v>8</v>
      </c>
      <c r="E303" s="223" t="s">
        <v>172</v>
      </c>
      <c r="F303" s="225" t="s">
        <v>207</v>
      </c>
      <c r="G303" s="226">
        <v>3.22</v>
      </c>
      <c r="H303" s="226">
        <v>-0.36</v>
      </c>
      <c r="I303" s="226">
        <v>2.86</v>
      </c>
      <c r="J303" s="227">
        <v>14.3</v>
      </c>
      <c r="K303" s="227">
        <v>753.23</v>
      </c>
      <c r="L303" s="228">
        <v>-9.06</v>
      </c>
      <c r="M303" s="229">
        <f t="shared" si="8"/>
        <v>744.17000000000007</v>
      </c>
      <c r="N303" s="230">
        <v>4.42</v>
      </c>
    </row>
    <row r="304" spans="1:14" x14ac:dyDescent="0.2">
      <c r="A304" s="231" t="str">
        <f t="shared" si="7"/>
        <v>BE1.208Thinned110</v>
      </c>
      <c r="B304" s="223" t="s">
        <v>198</v>
      </c>
      <c r="C304" s="224">
        <v>1.2</v>
      </c>
      <c r="D304" s="223">
        <v>8</v>
      </c>
      <c r="E304" s="223" t="s">
        <v>172</v>
      </c>
      <c r="F304" s="225" t="s">
        <v>208</v>
      </c>
      <c r="G304" s="226">
        <v>2.84</v>
      </c>
      <c r="H304" s="226">
        <v>-0.37</v>
      </c>
      <c r="I304" s="226">
        <v>2.4700000000000002</v>
      </c>
      <c r="J304" s="227">
        <v>12.36</v>
      </c>
      <c r="K304" s="227">
        <v>765.59</v>
      </c>
      <c r="L304" s="228">
        <v>-9.52</v>
      </c>
      <c r="M304" s="229">
        <f t="shared" si="8"/>
        <v>756.07</v>
      </c>
      <c r="N304" s="230">
        <v>4.3</v>
      </c>
    </row>
    <row r="305" spans="1:14" x14ac:dyDescent="0.2">
      <c r="A305" s="231" t="str">
        <f t="shared" si="7"/>
        <v>BE1.208Thinned115</v>
      </c>
      <c r="B305" s="223" t="s">
        <v>198</v>
      </c>
      <c r="C305" s="224">
        <v>1.2</v>
      </c>
      <c r="D305" s="223">
        <v>8</v>
      </c>
      <c r="E305" s="223" t="s">
        <v>172</v>
      </c>
      <c r="F305" s="225" t="s">
        <v>209</v>
      </c>
      <c r="G305" s="226">
        <v>3.21</v>
      </c>
      <c r="H305" s="226">
        <v>-0.27</v>
      </c>
      <c r="I305" s="226">
        <v>2.95</v>
      </c>
      <c r="J305" s="227">
        <v>14.73</v>
      </c>
      <c r="K305" s="227">
        <v>780.32</v>
      </c>
      <c r="L305" s="228">
        <v>-9.9600000000000009</v>
      </c>
      <c r="M305" s="229">
        <f t="shared" si="8"/>
        <v>770.36</v>
      </c>
      <c r="N305" s="230">
        <v>4.2</v>
      </c>
    </row>
    <row r="306" spans="1:14" x14ac:dyDescent="0.2">
      <c r="A306" s="231" t="str">
        <f t="shared" si="7"/>
        <v>BE1.208Thinned120</v>
      </c>
      <c r="B306" s="223" t="s">
        <v>198</v>
      </c>
      <c r="C306" s="224">
        <v>1.2</v>
      </c>
      <c r="D306" s="223">
        <v>8</v>
      </c>
      <c r="E306" s="223" t="s">
        <v>172</v>
      </c>
      <c r="F306" s="225" t="s">
        <v>210</v>
      </c>
      <c r="G306" s="226">
        <v>2.39</v>
      </c>
      <c r="H306" s="226">
        <v>-0.24</v>
      </c>
      <c r="I306" s="226">
        <v>2.15</v>
      </c>
      <c r="J306" s="227">
        <v>10.74</v>
      </c>
      <c r="K306" s="227">
        <v>791.07</v>
      </c>
      <c r="L306" s="228">
        <v>-10.39</v>
      </c>
      <c r="M306" s="229">
        <f t="shared" si="8"/>
        <v>780.68000000000006</v>
      </c>
      <c r="N306" s="230">
        <v>4.0999999999999996</v>
      </c>
    </row>
    <row r="307" spans="1:14" x14ac:dyDescent="0.2">
      <c r="A307" s="231" t="str">
        <f t="shared" si="7"/>
        <v>BE1.208Thinned125</v>
      </c>
      <c r="B307" s="223" t="s">
        <v>198</v>
      </c>
      <c r="C307" s="224">
        <v>1.2</v>
      </c>
      <c r="D307" s="223">
        <v>8</v>
      </c>
      <c r="E307" s="223" t="s">
        <v>172</v>
      </c>
      <c r="F307" s="225" t="s">
        <v>211</v>
      </c>
      <c r="G307" s="226">
        <v>2.0299999999999998</v>
      </c>
      <c r="H307" s="226">
        <v>-0.22</v>
      </c>
      <c r="I307" s="226">
        <v>1.81</v>
      </c>
      <c r="J307" s="227">
        <v>9.0399999999999991</v>
      </c>
      <c r="K307" s="227">
        <v>800.11</v>
      </c>
      <c r="L307" s="228">
        <v>-10.82</v>
      </c>
      <c r="M307" s="229">
        <f t="shared" si="8"/>
        <v>789.29</v>
      </c>
      <c r="N307" s="230">
        <v>4</v>
      </c>
    </row>
    <row r="308" spans="1:14" x14ac:dyDescent="0.2">
      <c r="A308" s="231" t="str">
        <f t="shared" si="7"/>
        <v>BE1.208Thinned130</v>
      </c>
      <c r="B308" s="223" t="s">
        <v>198</v>
      </c>
      <c r="C308" s="224">
        <v>1.2</v>
      </c>
      <c r="D308" s="223">
        <v>8</v>
      </c>
      <c r="E308" s="223" t="s">
        <v>172</v>
      </c>
      <c r="F308" s="225" t="s">
        <v>212</v>
      </c>
      <c r="G308" s="226">
        <v>1.99</v>
      </c>
      <c r="H308" s="226">
        <v>-0.18</v>
      </c>
      <c r="I308" s="226">
        <v>1.81</v>
      </c>
      <c r="J308" s="227">
        <v>9.07</v>
      </c>
      <c r="K308" s="227">
        <v>809.18</v>
      </c>
      <c r="L308" s="228">
        <v>-11.23</v>
      </c>
      <c r="M308" s="229">
        <f t="shared" si="8"/>
        <v>797.94999999999993</v>
      </c>
      <c r="N308" s="230">
        <v>3.92</v>
      </c>
    </row>
    <row r="309" spans="1:14" x14ac:dyDescent="0.2">
      <c r="A309" s="231" t="str">
        <f t="shared" si="7"/>
        <v>BE1.208Thinned135</v>
      </c>
      <c r="B309" s="223" t="s">
        <v>198</v>
      </c>
      <c r="C309" s="224">
        <v>1.2</v>
      </c>
      <c r="D309" s="223">
        <v>8</v>
      </c>
      <c r="E309" s="223" t="s">
        <v>172</v>
      </c>
      <c r="F309" s="225" t="s">
        <v>213</v>
      </c>
      <c r="G309" s="226">
        <v>2.4700000000000002</v>
      </c>
      <c r="H309" s="226">
        <v>-0.11</v>
      </c>
      <c r="I309" s="226">
        <v>2.36</v>
      </c>
      <c r="J309" s="227">
        <v>11.79</v>
      </c>
      <c r="K309" s="227">
        <v>820.97</v>
      </c>
      <c r="L309" s="228">
        <v>-11.63</v>
      </c>
      <c r="M309" s="229">
        <f t="shared" si="8"/>
        <v>809.34</v>
      </c>
      <c r="N309" s="230">
        <v>3.83</v>
      </c>
    </row>
    <row r="310" spans="1:14" x14ac:dyDescent="0.2">
      <c r="A310" s="231" t="str">
        <f t="shared" si="7"/>
        <v>BE1.208Thinned140</v>
      </c>
      <c r="B310" s="223" t="s">
        <v>198</v>
      </c>
      <c r="C310" s="224">
        <v>1.2</v>
      </c>
      <c r="D310" s="223">
        <v>8</v>
      </c>
      <c r="E310" s="223" t="s">
        <v>172</v>
      </c>
      <c r="F310" s="225" t="s">
        <v>214</v>
      </c>
      <c r="G310" s="226">
        <v>1.64</v>
      </c>
      <c r="H310" s="226">
        <v>-0.11</v>
      </c>
      <c r="I310" s="226">
        <v>1.53</v>
      </c>
      <c r="J310" s="227">
        <v>7.67</v>
      </c>
      <c r="K310" s="227">
        <v>828.64</v>
      </c>
      <c r="L310" s="228">
        <v>-12.03</v>
      </c>
      <c r="M310" s="229">
        <f t="shared" si="8"/>
        <v>816.61</v>
      </c>
      <c r="N310" s="230">
        <v>3.76</v>
      </c>
    </row>
    <row r="311" spans="1:14" x14ac:dyDescent="0.2">
      <c r="A311" s="231" t="str">
        <f t="shared" si="7"/>
        <v>BE1.208Thinned145</v>
      </c>
      <c r="B311" s="223" t="s">
        <v>198</v>
      </c>
      <c r="C311" s="224">
        <v>1.2</v>
      </c>
      <c r="D311" s="223">
        <v>8</v>
      </c>
      <c r="E311" s="223" t="s">
        <v>172</v>
      </c>
      <c r="F311" s="225" t="s">
        <v>215</v>
      </c>
      <c r="G311" s="226">
        <v>0.3</v>
      </c>
      <c r="H311" s="226">
        <v>-0.13</v>
      </c>
      <c r="I311" s="226">
        <v>0.17</v>
      </c>
      <c r="J311" s="227">
        <v>0.86</v>
      </c>
      <c r="K311" s="227">
        <v>829.5</v>
      </c>
      <c r="L311" s="228">
        <v>-12.43</v>
      </c>
      <c r="M311" s="229">
        <f t="shared" si="8"/>
        <v>817.07</v>
      </c>
      <c r="N311" s="230">
        <v>3.72</v>
      </c>
    </row>
    <row r="312" spans="1:14" x14ac:dyDescent="0.2">
      <c r="A312" s="231" t="str">
        <f t="shared" si="7"/>
        <v>BE1.208Thinned150</v>
      </c>
      <c r="B312" s="223" t="s">
        <v>198</v>
      </c>
      <c r="C312" s="224">
        <v>1.2</v>
      </c>
      <c r="D312" s="223">
        <v>8</v>
      </c>
      <c r="E312" s="223" t="s">
        <v>172</v>
      </c>
      <c r="F312" s="225" t="s">
        <v>216</v>
      </c>
      <c r="G312" s="226">
        <v>-0.77</v>
      </c>
      <c r="H312" s="226">
        <v>-0.22</v>
      </c>
      <c r="I312" s="226">
        <v>-0.99</v>
      </c>
      <c r="J312" s="227">
        <v>-4.96</v>
      </c>
      <c r="K312" s="227">
        <v>824.54</v>
      </c>
      <c r="L312" s="228">
        <v>-12.81</v>
      </c>
      <c r="M312" s="229">
        <f t="shared" si="8"/>
        <v>811.73</v>
      </c>
      <c r="N312" s="230">
        <v>3.66</v>
      </c>
    </row>
    <row r="313" spans="1:14" x14ac:dyDescent="0.2">
      <c r="A313" s="231" t="str">
        <f t="shared" si="7"/>
        <v>BE1.208Thinned155</v>
      </c>
      <c r="B313" s="223" t="s">
        <v>198</v>
      </c>
      <c r="C313" s="224">
        <v>1.2</v>
      </c>
      <c r="D313" s="223">
        <v>8</v>
      </c>
      <c r="E313" s="223" t="s">
        <v>172</v>
      </c>
      <c r="F313" s="225" t="s">
        <v>217</v>
      </c>
      <c r="G313" s="226">
        <v>0.46</v>
      </c>
      <c r="H313" s="226">
        <v>-0.17</v>
      </c>
      <c r="I313" s="226">
        <v>0.28999999999999998</v>
      </c>
      <c r="J313" s="227">
        <v>1.44</v>
      </c>
      <c r="K313" s="227">
        <v>825.98</v>
      </c>
      <c r="L313" s="228">
        <v>-13.19</v>
      </c>
      <c r="M313" s="229">
        <f t="shared" si="8"/>
        <v>812.79</v>
      </c>
      <c r="N313" s="230">
        <v>3.6</v>
      </c>
    </row>
    <row r="314" spans="1:14" x14ac:dyDescent="0.2">
      <c r="A314" s="231" t="str">
        <f t="shared" si="7"/>
        <v>BE1.208Thinned160</v>
      </c>
      <c r="B314" s="223" t="s">
        <v>198</v>
      </c>
      <c r="C314" s="224">
        <v>1.2</v>
      </c>
      <c r="D314" s="223">
        <v>8</v>
      </c>
      <c r="E314" s="223" t="s">
        <v>172</v>
      </c>
      <c r="F314" s="225" t="s">
        <v>218</v>
      </c>
      <c r="G314" s="226">
        <v>0.2</v>
      </c>
      <c r="H314" s="226">
        <v>-0.13</v>
      </c>
      <c r="I314" s="226">
        <v>0.08</v>
      </c>
      <c r="J314" s="227">
        <v>0.39</v>
      </c>
      <c r="K314" s="227">
        <v>826.38</v>
      </c>
      <c r="L314" s="228">
        <v>-13.57</v>
      </c>
      <c r="M314" s="229">
        <f t="shared" si="8"/>
        <v>812.81</v>
      </c>
      <c r="N314" s="230">
        <v>3.54</v>
      </c>
    </row>
    <row r="315" spans="1:14" x14ac:dyDescent="0.2">
      <c r="A315" s="231" t="str">
        <f t="shared" si="7"/>
        <v>BE1.208Thinned165</v>
      </c>
      <c r="B315" s="223" t="s">
        <v>198</v>
      </c>
      <c r="C315" s="224">
        <v>1.2</v>
      </c>
      <c r="D315" s="223">
        <v>8</v>
      </c>
      <c r="E315" s="223" t="s">
        <v>172</v>
      </c>
      <c r="F315" s="225" t="s">
        <v>219</v>
      </c>
      <c r="G315" s="226">
        <v>-7.0000000000000007E-2</v>
      </c>
      <c r="H315" s="226">
        <v>-0.11</v>
      </c>
      <c r="I315" s="226">
        <v>-0.18</v>
      </c>
      <c r="J315" s="227">
        <v>-0.89</v>
      </c>
      <c r="K315" s="227">
        <v>825.48</v>
      </c>
      <c r="L315" s="228">
        <v>-13.93</v>
      </c>
      <c r="M315" s="229">
        <f t="shared" si="8"/>
        <v>811.55000000000007</v>
      </c>
      <c r="N315" s="230">
        <v>3.48</v>
      </c>
    </row>
    <row r="316" spans="1:14" x14ac:dyDescent="0.2">
      <c r="A316" s="231" t="str">
        <f t="shared" si="7"/>
        <v>BE1.208Thinned170</v>
      </c>
      <c r="B316" s="223" t="s">
        <v>198</v>
      </c>
      <c r="C316" s="224">
        <v>1.2</v>
      </c>
      <c r="D316" s="223">
        <v>8</v>
      </c>
      <c r="E316" s="223" t="s">
        <v>172</v>
      </c>
      <c r="F316" s="225" t="s">
        <v>220</v>
      </c>
      <c r="G316" s="226">
        <v>-0.16</v>
      </c>
      <c r="H316" s="226">
        <v>-0.08</v>
      </c>
      <c r="I316" s="226">
        <v>-0.24</v>
      </c>
      <c r="J316" s="227">
        <v>-1.22</v>
      </c>
      <c r="K316" s="227">
        <v>824.26</v>
      </c>
      <c r="L316" s="228">
        <v>-14.3</v>
      </c>
      <c r="M316" s="229">
        <f t="shared" si="8"/>
        <v>809.96</v>
      </c>
      <c r="N316" s="230">
        <v>3.42</v>
      </c>
    </row>
    <row r="317" spans="1:14" x14ac:dyDescent="0.2">
      <c r="A317" s="231" t="str">
        <f t="shared" si="7"/>
        <v>BE1.208Thinned175</v>
      </c>
      <c r="B317" s="223" t="s">
        <v>198</v>
      </c>
      <c r="C317" s="224">
        <v>1.2</v>
      </c>
      <c r="D317" s="223">
        <v>8</v>
      </c>
      <c r="E317" s="223" t="s">
        <v>172</v>
      </c>
      <c r="F317" s="225" t="s">
        <v>221</v>
      </c>
      <c r="G317" s="226">
        <v>-0.42</v>
      </c>
      <c r="H317" s="226">
        <v>-0.06</v>
      </c>
      <c r="I317" s="226">
        <v>-0.48</v>
      </c>
      <c r="J317" s="227">
        <v>-2.4</v>
      </c>
      <c r="K317" s="227">
        <v>821.87</v>
      </c>
      <c r="L317" s="228">
        <v>-14.65</v>
      </c>
      <c r="M317" s="229">
        <f t="shared" si="8"/>
        <v>807.22</v>
      </c>
      <c r="N317" s="230">
        <v>3.36</v>
      </c>
    </row>
    <row r="318" spans="1:14" x14ac:dyDescent="0.2">
      <c r="A318" s="231" t="str">
        <f t="shared" si="7"/>
        <v>BE1.208Thinned180</v>
      </c>
      <c r="B318" s="223" t="s">
        <v>198</v>
      </c>
      <c r="C318" s="224">
        <v>1.2</v>
      </c>
      <c r="D318" s="223">
        <v>8</v>
      </c>
      <c r="E318" s="223" t="s">
        <v>172</v>
      </c>
      <c r="F318" s="225" t="s">
        <v>222</v>
      </c>
      <c r="G318" s="226">
        <v>-0.67</v>
      </c>
      <c r="H318" s="226">
        <v>-0.05</v>
      </c>
      <c r="I318" s="226">
        <v>-0.72</v>
      </c>
      <c r="J318" s="227">
        <v>-3.61</v>
      </c>
      <c r="K318" s="227">
        <v>818.25</v>
      </c>
      <c r="L318" s="228">
        <v>-15</v>
      </c>
      <c r="M318" s="229">
        <f t="shared" si="8"/>
        <v>803.25</v>
      </c>
      <c r="N318" s="230">
        <v>3.3</v>
      </c>
    </row>
    <row r="319" spans="1:14" x14ac:dyDescent="0.2">
      <c r="A319" s="231" t="str">
        <f t="shared" si="7"/>
        <v>BE1.208Thinned185</v>
      </c>
      <c r="B319" s="223" t="s">
        <v>198</v>
      </c>
      <c r="C319" s="224">
        <v>1.2</v>
      </c>
      <c r="D319" s="223">
        <v>8</v>
      </c>
      <c r="E319" s="223" t="s">
        <v>172</v>
      </c>
      <c r="F319" s="225" t="s">
        <v>223</v>
      </c>
      <c r="G319" s="226">
        <v>-0.85</v>
      </c>
      <c r="H319" s="226">
        <v>-0.05</v>
      </c>
      <c r="I319" s="226">
        <v>-0.9</v>
      </c>
      <c r="J319" s="227">
        <v>-4.49</v>
      </c>
      <c r="K319" s="227">
        <v>813.77</v>
      </c>
      <c r="L319" s="228">
        <v>-15.34</v>
      </c>
      <c r="M319" s="229">
        <f t="shared" si="8"/>
        <v>798.43</v>
      </c>
      <c r="N319" s="230">
        <v>3.24</v>
      </c>
    </row>
    <row r="320" spans="1:14" x14ac:dyDescent="0.2">
      <c r="A320" s="231" t="str">
        <f t="shared" si="7"/>
        <v>BE1.208Thinned190</v>
      </c>
      <c r="B320" s="223" t="s">
        <v>198</v>
      </c>
      <c r="C320" s="224">
        <v>1.2</v>
      </c>
      <c r="D320" s="223">
        <v>8</v>
      </c>
      <c r="E320" s="223" t="s">
        <v>172</v>
      </c>
      <c r="F320" s="225" t="s">
        <v>224</v>
      </c>
      <c r="G320" s="226">
        <v>-0.99</v>
      </c>
      <c r="H320" s="226">
        <v>-0.04</v>
      </c>
      <c r="I320" s="226">
        <v>-1.03</v>
      </c>
      <c r="J320" s="227">
        <v>-5.17</v>
      </c>
      <c r="K320" s="227">
        <v>808.6</v>
      </c>
      <c r="L320" s="228">
        <v>-15.68</v>
      </c>
      <c r="M320" s="229">
        <f t="shared" si="8"/>
        <v>792.92000000000007</v>
      </c>
      <c r="N320" s="230">
        <v>3.18</v>
      </c>
    </row>
    <row r="321" spans="1:14" x14ac:dyDescent="0.2">
      <c r="A321" s="231" t="str">
        <f t="shared" si="7"/>
        <v>BE1.208Thinned195</v>
      </c>
      <c r="B321" s="223" t="s">
        <v>198</v>
      </c>
      <c r="C321" s="224">
        <v>1.2</v>
      </c>
      <c r="D321" s="223">
        <v>8</v>
      </c>
      <c r="E321" s="223" t="s">
        <v>172</v>
      </c>
      <c r="F321" s="225" t="s">
        <v>225</v>
      </c>
      <c r="G321" s="226">
        <v>4.9400000000000004</v>
      </c>
      <c r="H321" s="226">
        <v>-3.48</v>
      </c>
      <c r="I321" s="226">
        <v>1.46</v>
      </c>
      <c r="J321" s="227">
        <v>7.32</v>
      </c>
      <c r="K321" s="227">
        <v>815.91</v>
      </c>
      <c r="L321" s="228">
        <v>-15.68</v>
      </c>
      <c r="M321" s="229">
        <f t="shared" si="8"/>
        <v>800.23</v>
      </c>
      <c r="N321" s="230">
        <v>0</v>
      </c>
    </row>
    <row r="322" spans="1:14" x14ac:dyDescent="0.2">
      <c r="A322" s="231" t="str">
        <f t="shared" ref="A322:A385" si="9">CONCATENATE(LEFT(B322,2),TEXT(C322,"0.0"),TEXT(D322,"00"),E322,TEXT(LEFT(F322,3),"000"))</f>
        <v>BE1.210NO_thin000</v>
      </c>
      <c r="B322" s="223" t="s">
        <v>198</v>
      </c>
      <c r="C322" s="224">
        <v>1.2</v>
      </c>
      <c r="D322" s="223">
        <v>10</v>
      </c>
      <c r="E322" s="223" t="s">
        <v>199</v>
      </c>
      <c r="F322" s="225" t="s">
        <v>0</v>
      </c>
      <c r="G322" s="226">
        <v>0.86</v>
      </c>
      <c r="H322" s="226">
        <v>0.46</v>
      </c>
      <c r="I322" s="226">
        <v>1.33</v>
      </c>
      <c r="J322" s="227">
        <v>6.64</v>
      </c>
      <c r="K322" s="227">
        <v>6.64</v>
      </c>
      <c r="L322" s="228">
        <v>0</v>
      </c>
      <c r="M322" s="229">
        <f t="shared" si="8"/>
        <v>6.64</v>
      </c>
      <c r="N322" s="230">
        <v>0</v>
      </c>
    </row>
    <row r="323" spans="1:14" x14ac:dyDescent="0.2">
      <c r="A323" s="231" t="str">
        <f t="shared" si="9"/>
        <v>BE1.210NO_thin005</v>
      </c>
      <c r="B323" s="223" t="s">
        <v>198</v>
      </c>
      <c r="C323" s="224">
        <v>1.2</v>
      </c>
      <c r="D323" s="223">
        <v>10</v>
      </c>
      <c r="E323" s="223" t="s">
        <v>199</v>
      </c>
      <c r="F323" s="225" t="s">
        <v>1</v>
      </c>
      <c r="G323" s="226">
        <v>2.64</v>
      </c>
      <c r="H323" s="226">
        <v>0.56999999999999995</v>
      </c>
      <c r="I323" s="226">
        <v>3.21</v>
      </c>
      <c r="J323" s="227">
        <v>16.04</v>
      </c>
      <c r="K323" s="227">
        <v>22.67</v>
      </c>
      <c r="L323" s="228">
        <v>0</v>
      </c>
      <c r="M323" s="229">
        <f t="shared" si="8"/>
        <v>22.67</v>
      </c>
      <c r="N323" s="230">
        <v>0</v>
      </c>
    </row>
    <row r="324" spans="1:14" x14ac:dyDescent="0.2">
      <c r="A324" s="231" t="str">
        <f t="shared" si="9"/>
        <v>BE1.210NO_thin010</v>
      </c>
      <c r="B324" s="223" t="s">
        <v>198</v>
      </c>
      <c r="C324" s="224">
        <v>1.2</v>
      </c>
      <c r="D324" s="223">
        <v>10</v>
      </c>
      <c r="E324" s="223" t="s">
        <v>199</v>
      </c>
      <c r="F324" s="225" t="s">
        <v>2</v>
      </c>
      <c r="G324" s="226">
        <v>8.0500000000000007</v>
      </c>
      <c r="H324" s="226">
        <v>0.56999999999999995</v>
      </c>
      <c r="I324" s="226">
        <v>8.6199999999999992</v>
      </c>
      <c r="J324" s="227">
        <v>43.1</v>
      </c>
      <c r="K324" s="227">
        <v>65.77</v>
      </c>
      <c r="L324" s="228">
        <v>0</v>
      </c>
      <c r="M324" s="229">
        <f t="shared" si="8"/>
        <v>65.77</v>
      </c>
      <c r="N324" s="230">
        <v>0</v>
      </c>
    </row>
    <row r="325" spans="1:14" x14ac:dyDescent="0.2">
      <c r="A325" s="231" t="str">
        <f t="shared" si="9"/>
        <v>BE1.210NO_thin015</v>
      </c>
      <c r="B325" s="223" t="s">
        <v>198</v>
      </c>
      <c r="C325" s="224">
        <v>1.2</v>
      </c>
      <c r="D325" s="223">
        <v>10</v>
      </c>
      <c r="E325" s="223" t="s">
        <v>199</v>
      </c>
      <c r="F325" s="225" t="s">
        <v>3</v>
      </c>
      <c r="G325" s="226">
        <v>24.55</v>
      </c>
      <c r="H325" s="226">
        <v>0.56999999999999995</v>
      </c>
      <c r="I325" s="226">
        <v>25.13</v>
      </c>
      <c r="J325" s="227">
        <v>125.64</v>
      </c>
      <c r="K325" s="227">
        <v>191.41</v>
      </c>
      <c r="L325" s="228">
        <v>0</v>
      </c>
      <c r="M325" s="229">
        <f t="shared" si="8"/>
        <v>191.41</v>
      </c>
      <c r="N325" s="230">
        <v>0</v>
      </c>
    </row>
    <row r="326" spans="1:14" x14ac:dyDescent="0.2">
      <c r="A326" s="231" t="str">
        <f t="shared" si="9"/>
        <v>BE1.210NO_thin020</v>
      </c>
      <c r="B326" s="223" t="s">
        <v>198</v>
      </c>
      <c r="C326" s="224">
        <v>1.2</v>
      </c>
      <c r="D326" s="223">
        <v>10</v>
      </c>
      <c r="E326" s="223" t="s">
        <v>199</v>
      </c>
      <c r="F326" s="225" t="s">
        <v>4</v>
      </c>
      <c r="G326" s="226">
        <v>39.869999999999997</v>
      </c>
      <c r="H326" s="226">
        <v>3.61</v>
      </c>
      <c r="I326" s="226">
        <v>43.48</v>
      </c>
      <c r="J326" s="227">
        <v>217.42</v>
      </c>
      <c r="K326" s="227">
        <v>408.83</v>
      </c>
      <c r="L326" s="228">
        <v>0</v>
      </c>
      <c r="M326" s="229">
        <f t="shared" si="8"/>
        <v>408.83</v>
      </c>
      <c r="N326" s="230">
        <v>0</v>
      </c>
    </row>
    <row r="327" spans="1:14" x14ac:dyDescent="0.2">
      <c r="A327" s="231" t="str">
        <f t="shared" si="9"/>
        <v>BE1.210NO_thin025</v>
      </c>
      <c r="B327" s="223" t="s">
        <v>198</v>
      </c>
      <c r="C327" s="224">
        <v>1.2</v>
      </c>
      <c r="D327" s="223">
        <v>10</v>
      </c>
      <c r="E327" s="223" t="s">
        <v>199</v>
      </c>
      <c r="F327" s="225" t="s">
        <v>5</v>
      </c>
      <c r="G327" s="226">
        <v>15.9</v>
      </c>
      <c r="H327" s="226">
        <v>8.24</v>
      </c>
      <c r="I327" s="226">
        <v>24.14</v>
      </c>
      <c r="J327" s="227">
        <v>120.69</v>
      </c>
      <c r="K327" s="227">
        <v>529.52</v>
      </c>
      <c r="L327" s="228">
        <v>0</v>
      </c>
      <c r="M327" s="229">
        <f t="shared" si="8"/>
        <v>529.52</v>
      </c>
      <c r="N327" s="230">
        <v>0</v>
      </c>
    </row>
    <row r="328" spans="1:14" x14ac:dyDescent="0.2">
      <c r="A328" s="231" t="str">
        <f t="shared" si="9"/>
        <v>BE1.210NO_thin030</v>
      </c>
      <c r="B328" s="223" t="s">
        <v>198</v>
      </c>
      <c r="C328" s="224">
        <v>1.2</v>
      </c>
      <c r="D328" s="223">
        <v>10</v>
      </c>
      <c r="E328" s="223" t="s">
        <v>199</v>
      </c>
      <c r="F328" s="225" t="s">
        <v>6</v>
      </c>
      <c r="G328" s="226">
        <v>11.05</v>
      </c>
      <c r="H328" s="226">
        <v>5.32</v>
      </c>
      <c r="I328" s="226">
        <v>16.37</v>
      </c>
      <c r="J328" s="227">
        <v>81.86</v>
      </c>
      <c r="K328" s="227">
        <v>611.38</v>
      </c>
      <c r="L328" s="228">
        <v>0</v>
      </c>
      <c r="M328" s="229">
        <f t="shared" si="8"/>
        <v>611.38</v>
      </c>
      <c r="N328" s="230">
        <v>0</v>
      </c>
    </row>
    <row r="329" spans="1:14" x14ac:dyDescent="0.2">
      <c r="A329" s="231" t="str">
        <f t="shared" si="9"/>
        <v>BE1.210NO_thin035</v>
      </c>
      <c r="B329" s="223" t="s">
        <v>198</v>
      </c>
      <c r="C329" s="224">
        <v>1.2</v>
      </c>
      <c r="D329" s="223">
        <v>10</v>
      </c>
      <c r="E329" s="223" t="s">
        <v>199</v>
      </c>
      <c r="F329" s="225" t="s">
        <v>7</v>
      </c>
      <c r="G329" s="226">
        <v>12.5</v>
      </c>
      <c r="H329" s="226">
        <v>2.87</v>
      </c>
      <c r="I329" s="226">
        <v>15.37</v>
      </c>
      <c r="J329" s="227">
        <v>76.849999999999994</v>
      </c>
      <c r="K329" s="227">
        <v>688.23</v>
      </c>
      <c r="L329" s="228">
        <v>0</v>
      </c>
      <c r="M329" s="229">
        <f t="shared" si="8"/>
        <v>688.23</v>
      </c>
      <c r="N329" s="230">
        <v>0</v>
      </c>
    </row>
    <row r="330" spans="1:14" x14ac:dyDescent="0.2">
      <c r="A330" s="231" t="str">
        <f t="shared" si="9"/>
        <v>BE1.210NO_thin040</v>
      </c>
      <c r="B330" s="223" t="s">
        <v>198</v>
      </c>
      <c r="C330" s="224">
        <v>1.2</v>
      </c>
      <c r="D330" s="223">
        <v>10</v>
      </c>
      <c r="E330" s="223" t="s">
        <v>199</v>
      </c>
      <c r="F330" s="225" t="s">
        <v>8</v>
      </c>
      <c r="G330" s="226">
        <v>13.19</v>
      </c>
      <c r="H330" s="226">
        <v>0.97</v>
      </c>
      <c r="I330" s="226">
        <v>14.16</v>
      </c>
      <c r="J330" s="227">
        <v>70.8</v>
      </c>
      <c r="K330" s="227">
        <v>759.03</v>
      </c>
      <c r="L330" s="228">
        <v>0</v>
      </c>
      <c r="M330" s="229">
        <f t="shared" si="8"/>
        <v>759.03</v>
      </c>
      <c r="N330" s="230">
        <v>0</v>
      </c>
    </row>
    <row r="331" spans="1:14" x14ac:dyDescent="0.2">
      <c r="A331" s="231" t="str">
        <f t="shared" si="9"/>
        <v>BE1.210NO_thin045</v>
      </c>
      <c r="B331" s="223" t="s">
        <v>198</v>
      </c>
      <c r="C331" s="224">
        <v>1.2</v>
      </c>
      <c r="D331" s="223">
        <v>10</v>
      </c>
      <c r="E331" s="223" t="s">
        <v>199</v>
      </c>
      <c r="F331" s="225" t="s">
        <v>9</v>
      </c>
      <c r="G331" s="226">
        <v>13.81</v>
      </c>
      <c r="H331" s="226">
        <v>0.59</v>
      </c>
      <c r="I331" s="226">
        <v>14.4</v>
      </c>
      <c r="J331" s="227">
        <v>72</v>
      </c>
      <c r="K331" s="227">
        <v>831.03</v>
      </c>
      <c r="L331" s="228">
        <v>0</v>
      </c>
      <c r="M331" s="229">
        <f t="shared" si="8"/>
        <v>831.03</v>
      </c>
      <c r="N331" s="230">
        <v>0</v>
      </c>
    </row>
    <row r="332" spans="1:14" x14ac:dyDescent="0.2">
      <c r="A332" s="231" t="str">
        <f t="shared" si="9"/>
        <v>BE1.210NO_thin050</v>
      </c>
      <c r="B332" s="223" t="s">
        <v>198</v>
      </c>
      <c r="C332" s="224">
        <v>1.2</v>
      </c>
      <c r="D332" s="223">
        <v>10</v>
      </c>
      <c r="E332" s="223" t="s">
        <v>199</v>
      </c>
      <c r="F332" s="225" t="s">
        <v>10</v>
      </c>
      <c r="G332" s="226">
        <v>14.17</v>
      </c>
      <c r="H332" s="226">
        <v>0.18</v>
      </c>
      <c r="I332" s="226">
        <v>14.34</v>
      </c>
      <c r="J332" s="227">
        <v>71.709999999999994</v>
      </c>
      <c r="K332" s="227">
        <v>902.75</v>
      </c>
      <c r="L332" s="228">
        <v>0</v>
      </c>
      <c r="M332" s="229">
        <f t="shared" si="8"/>
        <v>902.75</v>
      </c>
      <c r="N332" s="230">
        <v>0</v>
      </c>
    </row>
    <row r="333" spans="1:14" x14ac:dyDescent="0.2">
      <c r="A333" s="231" t="str">
        <f t="shared" si="9"/>
        <v>BE1.210NO_thin055</v>
      </c>
      <c r="B333" s="223" t="s">
        <v>198</v>
      </c>
      <c r="C333" s="224">
        <v>1.2</v>
      </c>
      <c r="D333" s="223">
        <v>10</v>
      </c>
      <c r="E333" s="223" t="s">
        <v>199</v>
      </c>
      <c r="F333" s="225" t="s">
        <v>11</v>
      </c>
      <c r="G333" s="226">
        <v>13.61</v>
      </c>
      <c r="H333" s="226">
        <v>7.0000000000000007E-2</v>
      </c>
      <c r="I333" s="226">
        <v>13.68</v>
      </c>
      <c r="J333" s="227">
        <v>68.42</v>
      </c>
      <c r="K333" s="227">
        <v>971.17</v>
      </c>
      <c r="L333" s="228">
        <v>0</v>
      </c>
      <c r="M333" s="229">
        <f t="shared" si="8"/>
        <v>971.17</v>
      </c>
      <c r="N333" s="230">
        <v>0</v>
      </c>
    </row>
    <row r="334" spans="1:14" x14ac:dyDescent="0.2">
      <c r="A334" s="231" t="str">
        <f t="shared" si="9"/>
        <v>BE1.210NO_thin060</v>
      </c>
      <c r="B334" s="223" t="s">
        <v>198</v>
      </c>
      <c r="C334" s="224">
        <v>1.2</v>
      </c>
      <c r="D334" s="223">
        <v>10</v>
      </c>
      <c r="E334" s="223" t="s">
        <v>199</v>
      </c>
      <c r="F334" s="225" t="s">
        <v>12</v>
      </c>
      <c r="G334" s="226">
        <v>12.81</v>
      </c>
      <c r="H334" s="226">
        <v>-0.34</v>
      </c>
      <c r="I334" s="226">
        <v>12.47</v>
      </c>
      <c r="J334" s="227">
        <v>62.33</v>
      </c>
      <c r="K334" s="227">
        <v>1033.5</v>
      </c>
      <c r="L334" s="228">
        <v>0</v>
      </c>
      <c r="M334" s="229">
        <f t="shared" si="8"/>
        <v>1033.5</v>
      </c>
      <c r="N334" s="230">
        <v>0</v>
      </c>
    </row>
    <row r="335" spans="1:14" x14ac:dyDescent="0.2">
      <c r="A335" s="231" t="str">
        <f t="shared" si="9"/>
        <v>BE1.210NO_thin065</v>
      </c>
      <c r="B335" s="223" t="s">
        <v>198</v>
      </c>
      <c r="C335" s="224">
        <v>1.2</v>
      </c>
      <c r="D335" s="223">
        <v>10</v>
      </c>
      <c r="E335" s="223" t="s">
        <v>199</v>
      </c>
      <c r="F335" s="225" t="s">
        <v>13</v>
      </c>
      <c r="G335" s="226">
        <v>12.09</v>
      </c>
      <c r="H335" s="226">
        <v>-0.47</v>
      </c>
      <c r="I335" s="226">
        <v>11.62</v>
      </c>
      <c r="J335" s="227">
        <v>58.09</v>
      </c>
      <c r="K335" s="227">
        <v>1091.5899999999999</v>
      </c>
      <c r="L335" s="228">
        <v>0</v>
      </c>
      <c r="M335" s="229">
        <f t="shared" si="8"/>
        <v>1091.5899999999999</v>
      </c>
      <c r="N335" s="230">
        <v>0</v>
      </c>
    </row>
    <row r="336" spans="1:14" x14ac:dyDescent="0.2">
      <c r="A336" s="231" t="str">
        <f t="shared" si="9"/>
        <v>BE1.210NO_thin070</v>
      </c>
      <c r="B336" s="223" t="s">
        <v>198</v>
      </c>
      <c r="C336" s="224">
        <v>1.2</v>
      </c>
      <c r="D336" s="223">
        <v>10</v>
      </c>
      <c r="E336" s="223" t="s">
        <v>199</v>
      </c>
      <c r="F336" s="225" t="s">
        <v>200</v>
      </c>
      <c r="G336" s="226">
        <v>11.37</v>
      </c>
      <c r="H336" s="226">
        <v>-0.02</v>
      </c>
      <c r="I336" s="226">
        <v>11.34</v>
      </c>
      <c r="J336" s="227">
        <v>56.71</v>
      </c>
      <c r="K336" s="227">
        <v>1148.3</v>
      </c>
      <c r="L336" s="228">
        <v>0</v>
      </c>
      <c r="M336" s="229">
        <f t="shared" si="8"/>
        <v>1148.3</v>
      </c>
      <c r="N336" s="230">
        <v>0</v>
      </c>
    </row>
    <row r="337" spans="1:14" x14ac:dyDescent="0.2">
      <c r="A337" s="231" t="str">
        <f t="shared" si="9"/>
        <v>BE1.210NO_thin075</v>
      </c>
      <c r="B337" s="223" t="s">
        <v>198</v>
      </c>
      <c r="C337" s="224">
        <v>1.2</v>
      </c>
      <c r="D337" s="223">
        <v>10</v>
      </c>
      <c r="E337" s="223" t="s">
        <v>199</v>
      </c>
      <c r="F337" s="225" t="s">
        <v>201</v>
      </c>
      <c r="G337" s="226">
        <v>10.58</v>
      </c>
      <c r="H337" s="226">
        <v>-0.21</v>
      </c>
      <c r="I337" s="226">
        <v>10.37</v>
      </c>
      <c r="J337" s="227">
        <v>51.85</v>
      </c>
      <c r="K337" s="227">
        <v>1200.1400000000001</v>
      </c>
      <c r="L337" s="228">
        <v>0</v>
      </c>
      <c r="M337" s="229">
        <f t="shared" si="8"/>
        <v>1200.1400000000001</v>
      </c>
      <c r="N337" s="230">
        <v>0</v>
      </c>
    </row>
    <row r="338" spans="1:14" x14ac:dyDescent="0.2">
      <c r="A338" s="231" t="str">
        <f t="shared" si="9"/>
        <v>BE1.210NO_thin080</v>
      </c>
      <c r="B338" s="223" t="s">
        <v>198</v>
      </c>
      <c r="C338" s="224">
        <v>1.2</v>
      </c>
      <c r="D338" s="223">
        <v>10</v>
      </c>
      <c r="E338" s="223" t="s">
        <v>199</v>
      </c>
      <c r="F338" s="225" t="s">
        <v>202</v>
      </c>
      <c r="G338" s="226">
        <v>9.85</v>
      </c>
      <c r="H338" s="226">
        <v>-0.55000000000000004</v>
      </c>
      <c r="I338" s="226">
        <v>9.3000000000000007</v>
      </c>
      <c r="J338" s="227">
        <v>46.5</v>
      </c>
      <c r="K338" s="227">
        <v>1246.6400000000001</v>
      </c>
      <c r="L338" s="228">
        <v>0</v>
      </c>
      <c r="M338" s="229">
        <f t="shared" ref="M338:M401" si="10">K338+L338</f>
        <v>1246.6400000000001</v>
      </c>
      <c r="N338" s="230">
        <v>0</v>
      </c>
    </row>
    <row r="339" spans="1:14" x14ac:dyDescent="0.2">
      <c r="A339" s="231" t="str">
        <f t="shared" si="9"/>
        <v>BE1.210NO_thin085</v>
      </c>
      <c r="B339" s="223" t="s">
        <v>198</v>
      </c>
      <c r="C339" s="224">
        <v>1.2</v>
      </c>
      <c r="D339" s="223">
        <v>10</v>
      </c>
      <c r="E339" s="223" t="s">
        <v>199</v>
      </c>
      <c r="F339" s="225" t="s">
        <v>203</v>
      </c>
      <c r="G339" s="226">
        <v>9.26</v>
      </c>
      <c r="H339" s="226">
        <v>-0.28000000000000003</v>
      </c>
      <c r="I339" s="226">
        <v>8.98</v>
      </c>
      <c r="J339" s="227">
        <v>44.9</v>
      </c>
      <c r="K339" s="227">
        <v>1291.53</v>
      </c>
      <c r="L339" s="228">
        <v>0</v>
      </c>
      <c r="M339" s="229">
        <f t="shared" si="10"/>
        <v>1291.53</v>
      </c>
      <c r="N339" s="230">
        <v>0</v>
      </c>
    </row>
    <row r="340" spans="1:14" x14ac:dyDescent="0.2">
      <c r="A340" s="231" t="str">
        <f t="shared" si="9"/>
        <v>BE1.210NO_thin090</v>
      </c>
      <c r="B340" s="223" t="s">
        <v>198</v>
      </c>
      <c r="C340" s="224">
        <v>1.2</v>
      </c>
      <c r="D340" s="223">
        <v>10</v>
      </c>
      <c r="E340" s="223" t="s">
        <v>199</v>
      </c>
      <c r="F340" s="225" t="s">
        <v>204</v>
      </c>
      <c r="G340" s="226">
        <v>8.75</v>
      </c>
      <c r="H340" s="226">
        <v>-0.01</v>
      </c>
      <c r="I340" s="226">
        <v>8.74</v>
      </c>
      <c r="J340" s="227">
        <v>43.71</v>
      </c>
      <c r="K340" s="227">
        <v>1335.24</v>
      </c>
      <c r="L340" s="228">
        <v>0</v>
      </c>
      <c r="M340" s="229">
        <f t="shared" si="10"/>
        <v>1335.24</v>
      </c>
      <c r="N340" s="230">
        <v>0</v>
      </c>
    </row>
    <row r="341" spans="1:14" x14ac:dyDescent="0.2">
      <c r="A341" s="231" t="str">
        <f t="shared" si="9"/>
        <v>BE1.210NO_thin095</v>
      </c>
      <c r="B341" s="223" t="s">
        <v>198</v>
      </c>
      <c r="C341" s="224">
        <v>1.2</v>
      </c>
      <c r="D341" s="223">
        <v>10</v>
      </c>
      <c r="E341" s="223" t="s">
        <v>199</v>
      </c>
      <c r="F341" s="225" t="s">
        <v>205</v>
      </c>
      <c r="G341" s="226">
        <v>8.3000000000000007</v>
      </c>
      <c r="H341" s="226">
        <v>-1.08</v>
      </c>
      <c r="I341" s="226">
        <v>7.22</v>
      </c>
      <c r="J341" s="227">
        <v>36.11</v>
      </c>
      <c r="K341" s="227">
        <v>1371.35</v>
      </c>
      <c r="L341" s="228">
        <v>0</v>
      </c>
      <c r="M341" s="229">
        <f t="shared" si="10"/>
        <v>1371.35</v>
      </c>
      <c r="N341" s="230">
        <v>0</v>
      </c>
    </row>
    <row r="342" spans="1:14" x14ac:dyDescent="0.2">
      <c r="A342" s="231" t="str">
        <f t="shared" si="9"/>
        <v>BE1.210NO_thin100</v>
      </c>
      <c r="B342" s="223" t="s">
        <v>198</v>
      </c>
      <c r="C342" s="224">
        <v>1.2</v>
      </c>
      <c r="D342" s="223">
        <v>10</v>
      </c>
      <c r="E342" s="223" t="s">
        <v>199</v>
      </c>
      <c r="F342" s="225" t="s">
        <v>206</v>
      </c>
      <c r="G342" s="226">
        <v>7.74</v>
      </c>
      <c r="H342" s="226">
        <v>0</v>
      </c>
      <c r="I342" s="226">
        <v>7.74</v>
      </c>
      <c r="J342" s="227">
        <v>38.71</v>
      </c>
      <c r="K342" s="227">
        <v>1410.06</v>
      </c>
      <c r="L342" s="228">
        <v>0</v>
      </c>
      <c r="M342" s="229">
        <f t="shared" si="10"/>
        <v>1410.06</v>
      </c>
      <c r="N342" s="230">
        <v>0</v>
      </c>
    </row>
    <row r="343" spans="1:14" x14ac:dyDescent="0.2">
      <c r="A343" s="231" t="str">
        <f t="shared" si="9"/>
        <v>BE1.210NO_thin105</v>
      </c>
      <c r="B343" s="223" t="s">
        <v>198</v>
      </c>
      <c r="C343" s="224">
        <v>1.2</v>
      </c>
      <c r="D343" s="223">
        <v>10</v>
      </c>
      <c r="E343" s="223" t="s">
        <v>199</v>
      </c>
      <c r="F343" s="225" t="s">
        <v>207</v>
      </c>
      <c r="G343" s="226">
        <v>7.28</v>
      </c>
      <c r="H343" s="226">
        <v>-1.19</v>
      </c>
      <c r="I343" s="226">
        <v>6.1</v>
      </c>
      <c r="J343" s="227">
        <v>30.48</v>
      </c>
      <c r="K343" s="227">
        <v>1440.54</v>
      </c>
      <c r="L343" s="228">
        <v>0</v>
      </c>
      <c r="M343" s="229">
        <f t="shared" si="10"/>
        <v>1440.54</v>
      </c>
      <c r="N343" s="230">
        <v>0</v>
      </c>
    </row>
    <row r="344" spans="1:14" x14ac:dyDescent="0.2">
      <c r="A344" s="231" t="str">
        <f t="shared" si="9"/>
        <v>BE1.210NO_thin110</v>
      </c>
      <c r="B344" s="223" t="s">
        <v>198</v>
      </c>
      <c r="C344" s="224">
        <v>1.2</v>
      </c>
      <c r="D344" s="223">
        <v>10</v>
      </c>
      <c r="E344" s="223" t="s">
        <v>199</v>
      </c>
      <c r="F344" s="225" t="s">
        <v>208</v>
      </c>
      <c r="G344" s="226">
        <v>6.92</v>
      </c>
      <c r="H344" s="226">
        <v>-0.37</v>
      </c>
      <c r="I344" s="226">
        <v>6.56</v>
      </c>
      <c r="J344" s="227">
        <v>32.79</v>
      </c>
      <c r="K344" s="227">
        <v>1473.33</v>
      </c>
      <c r="L344" s="228">
        <v>0</v>
      </c>
      <c r="M344" s="229">
        <f t="shared" si="10"/>
        <v>1473.33</v>
      </c>
      <c r="N344" s="230">
        <v>0</v>
      </c>
    </row>
    <row r="345" spans="1:14" x14ac:dyDescent="0.2">
      <c r="A345" s="231" t="str">
        <f t="shared" si="9"/>
        <v>BE1.210NO_thin115</v>
      </c>
      <c r="B345" s="223" t="s">
        <v>198</v>
      </c>
      <c r="C345" s="224">
        <v>1.2</v>
      </c>
      <c r="D345" s="223">
        <v>10</v>
      </c>
      <c r="E345" s="223" t="s">
        <v>199</v>
      </c>
      <c r="F345" s="225" t="s">
        <v>209</v>
      </c>
      <c r="G345" s="226">
        <v>6.52</v>
      </c>
      <c r="H345" s="226">
        <v>-0.18</v>
      </c>
      <c r="I345" s="226">
        <v>6.34</v>
      </c>
      <c r="J345" s="227">
        <v>31.7</v>
      </c>
      <c r="K345" s="227">
        <v>1505.03</v>
      </c>
      <c r="L345" s="228">
        <v>0</v>
      </c>
      <c r="M345" s="229">
        <f t="shared" si="10"/>
        <v>1505.03</v>
      </c>
      <c r="N345" s="230">
        <v>0</v>
      </c>
    </row>
    <row r="346" spans="1:14" x14ac:dyDescent="0.2">
      <c r="A346" s="231" t="str">
        <f t="shared" si="9"/>
        <v>BE1.210NO_thin120</v>
      </c>
      <c r="B346" s="223" t="s">
        <v>198</v>
      </c>
      <c r="C346" s="224">
        <v>1.2</v>
      </c>
      <c r="D346" s="223">
        <v>10</v>
      </c>
      <c r="E346" s="223" t="s">
        <v>199</v>
      </c>
      <c r="F346" s="225" t="s">
        <v>210</v>
      </c>
      <c r="G346" s="226">
        <v>6.15</v>
      </c>
      <c r="H346" s="226">
        <v>-0.46</v>
      </c>
      <c r="I346" s="226">
        <v>5.69</v>
      </c>
      <c r="J346" s="227">
        <v>28.47</v>
      </c>
      <c r="K346" s="227">
        <v>1533.5</v>
      </c>
      <c r="L346" s="228">
        <v>0</v>
      </c>
      <c r="M346" s="229">
        <f t="shared" si="10"/>
        <v>1533.5</v>
      </c>
      <c r="N346" s="230">
        <v>0</v>
      </c>
    </row>
    <row r="347" spans="1:14" x14ac:dyDescent="0.2">
      <c r="A347" s="231" t="str">
        <f t="shared" si="9"/>
        <v>BE1.210NO_thin125</v>
      </c>
      <c r="B347" s="223" t="s">
        <v>198</v>
      </c>
      <c r="C347" s="224">
        <v>1.2</v>
      </c>
      <c r="D347" s="223">
        <v>10</v>
      </c>
      <c r="E347" s="223" t="s">
        <v>199</v>
      </c>
      <c r="F347" s="225" t="s">
        <v>211</v>
      </c>
      <c r="G347" s="226">
        <v>5.71</v>
      </c>
      <c r="H347" s="226">
        <v>0.62</v>
      </c>
      <c r="I347" s="226">
        <v>6.33</v>
      </c>
      <c r="J347" s="227">
        <v>31.64</v>
      </c>
      <c r="K347" s="227">
        <v>1565.14</v>
      </c>
      <c r="L347" s="228">
        <v>0</v>
      </c>
      <c r="M347" s="229">
        <f t="shared" si="10"/>
        <v>1565.14</v>
      </c>
      <c r="N347" s="230">
        <v>0</v>
      </c>
    </row>
    <row r="348" spans="1:14" x14ac:dyDescent="0.2">
      <c r="A348" s="231" t="str">
        <f t="shared" si="9"/>
        <v>BE1.210NO_thin130</v>
      </c>
      <c r="B348" s="223" t="s">
        <v>198</v>
      </c>
      <c r="C348" s="224">
        <v>1.2</v>
      </c>
      <c r="D348" s="223">
        <v>10</v>
      </c>
      <c r="E348" s="223" t="s">
        <v>199</v>
      </c>
      <c r="F348" s="225" t="s">
        <v>212</v>
      </c>
      <c r="G348" s="226">
        <v>5.42</v>
      </c>
      <c r="H348" s="226">
        <v>-1.55</v>
      </c>
      <c r="I348" s="226">
        <v>3.87</v>
      </c>
      <c r="J348" s="227">
        <v>19.34</v>
      </c>
      <c r="K348" s="227">
        <v>1584.48</v>
      </c>
      <c r="L348" s="228">
        <v>0</v>
      </c>
      <c r="M348" s="229">
        <f t="shared" si="10"/>
        <v>1584.48</v>
      </c>
      <c r="N348" s="230">
        <v>0</v>
      </c>
    </row>
    <row r="349" spans="1:14" x14ac:dyDescent="0.2">
      <c r="A349" s="231" t="str">
        <f t="shared" si="9"/>
        <v>BE1.210NO_thin135</v>
      </c>
      <c r="B349" s="223" t="s">
        <v>198</v>
      </c>
      <c r="C349" s="224">
        <v>1.2</v>
      </c>
      <c r="D349" s="223">
        <v>10</v>
      </c>
      <c r="E349" s="223" t="s">
        <v>199</v>
      </c>
      <c r="F349" s="225" t="s">
        <v>213</v>
      </c>
      <c r="G349" s="226">
        <v>5.28</v>
      </c>
      <c r="H349" s="226">
        <v>-0.33</v>
      </c>
      <c r="I349" s="226">
        <v>4.95</v>
      </c>
      <c r="J349" s="227">
        <v>24.76</v>
      </c>
      <c r="K349" s="227">
        <v>1609.24</v>
      </c>
      <c r="L349" s="228">
        <v>0</v>
      </c>
      <c r="M349" s="229">
        <f t="shared" si="10"/>
        <v>1609.24</v>
      </c>
      <c r="N349" s="230">
        <v>0</v>
      </c>
    </row>
    <row r="350" spans="1:14" x14ac:dyDescent="0.2">
      <c r="A350" s="231" t="str">
        <f t="shared" si="9"/>
        <v>BE1.210NO_thin140</v>
      </c>
      <c r="B350" s="223" t="s">
        <v>198</v>
      </c>
      <c r="C350" s="224">
        <v>1.2</v>
      </c>
      <c r="D350" s="223">
        <v>10</v>
      </c>
      <c r="E350" s="223" t="s">
        <v>199</v>
      </c>
      <c r="F350" s="225" t="s">
        <v>214</v>
      </c>
      <c r="G350" s="226">
        <v>4.99</v>
      </c>
      <c r="H350" s="226">
        <v>0.97</v>
      </c>
      <c r="I350" s="226">
        <v>5.97</v>
      </c>
      <c r="J350" s="227">
        <v>29.84</v>
      </c>
      <c r="K350" s="227">
        <v>1639.07</v>
      </c>
      <c r="L350" s="228">
        <v>0</v>
      </c>
      <c r="M350" s="229">
        <f t="shared" si="10"/>
        <v>1639.07</v>
      </c>
      <c r="N350" s="230">
        <v>0</v>
      </c>
    </row>
    <row r="351" spans="1:14" x14ac:dyDescent="0.2">
      <c r="A351" s="231" t="str">
        <f t="shared" si="9"/>
        <v>BE1.210NO_thin145</v>
      </c>
      <c r="B351" s="223" t="s">
        <v>198</v>
      </c>
      <c r="C351" s="224">
        <v>1.2</v>
      </c>
      <c r="D351" s="223">
        <v>10</v>
      </c>
      <c r="E351" s="223" t="s">
        <v>199</v>
      </c>
      <c r="F351" s="225" t="s">
        <v>215</v>
      </c>
      <c r="G351" s="226">
        <v>4.59</v>
      </c>
      <c r="H351" s="226">
        <v>-0.45</v>
      </c>
      <c r="I351" s="226">
        <v>4.1399999999999997</v>
      </c>
      <c r="J351" s="227">
        <v>20.69</v>
      </c>
      <c r="K351" s="227">
        <v>1659.76</v>
      </c>
      <c r="L351" s="228">
        <v>0</v>
      </c>
      <c r="M351" s="229">
        <f t="shared" si="10"/>
        <v>1659.76</v>
      </c>
      <c r="N351" s="230">
        <v>0</v>
      </c>
    </row>
    <row r="352" spans="1:14" x14ac:dyDescent="0.2">
      <c r="A352" s="231" t="str">
        <f t="shared" si="9"/>
        <v>BE1.210NO_thin150</v>
      </c>
      <c r="B352" s="223" t="s">
        <v>198</v>
      </c>
      <c r="C352" s="224">
        <v>1.2</v>
      </c>
      <c r="D352" s="223">
        <v>10</v>
      </c>
      <c r="E352" s="223" t="s">
        <v>199</v>
      </c>
      <c r="F352" s="225" t="s">
        <v>216</v>
      </c>
      <c r="G352" s="226">
        <v>4.1500000000000004</v>
      </c>
      <c r="H352" s="226">
        <v>-1.5</v>
      </c>
      <c r="I352" s="226">
        <v>2.65</v>
      </c>
      <c r="J352" s="227">
        <v>13.25</v>
      </c>
      <c r="K352" s="227">
        <v>1673.02</v>
      </c>
      <c r="L352" s="228">
        <v>0</v>
      </c>
      <c r="M352" s="229">
        <f t="shared" si="10"/>
        <v>1673.02</v>
      </c>
      <c r="N352" s="230">
        <v>0</v>
      </c>
    </row>
    <row r="353" spans="1:14" x14ac:dyDescent="0.2">
      <c r="A353" s="231" t="str">
        <f t="shared" si="9"/>
        <v>BE1.210NO_thin155</v>
      </c>
      <c r="B353" s="223" t="s">
        <v>198</v>
      </c>
      <c r="C353" s="224">
        <v>1.2</v>
      </c>
      <c r="D353" s="223">
        <v>10</v>
      </c>
      <c r="E353" s="223" t="s">
        <v>199</v>
      </c>
      <c r="F353" s="225" t="s">
        <v>217</v>
      </c>
      <c r="G353" s="226">
        <v>3.98</v>
      </c>
      <c r="H353" s="226">
        <v>-0.1</v>
      </c>
      <c r="I353" s="226">
        <v>3.88</v>
      </c>
      <c r="J353" s="227">
        <v>19.420000000000002</v>
      </c>
      <c r="K353" s="227">
        <v>1692.44</v>
      </c>
      <c r="L353" s="228">
        <v>0</v>
      </c>
      <c r="M353" s="229">
        <f t="shared" si="10"/>
        <v>1692.44</v>
      </c>
      <c r="N353" s="230">
        <v>0</v>
      </c>
    </row>
    <row r="354" spans="1:14" x14ac:dyDescent="0.2">
      <c r="A354" s="231" t="str">
        <f t="shared" si="9"/>
        <v>BE1.210NO_thin160</v>
      </c>
      <c r="B354" s="223" t="s">
        <v>198</v>
      </c>
      <c r="C354" s="224">
        <v>1.2</v>
      </c>
      <c r="D354" s="223">
        <v>10</v>
      </c>
      <c r="E354" s="223" t="s">
        <v>199</v>
      </c>
      <c r="F354" s="225" t="s">
        <v>218</v>
      </c>
      <c r="G354" s="226">
        <v>3.66</v>
      </c>
      <c r="H354" s="226">
        <v>-0.13</v>
      </c>
      <c r="I354" s="226">
        <v>3.54</v>
      </c>
      <c r="J354" s="227">
        <v>17.68</v>
      </c>
      <c r="K354" s="227">
        <v>1710.11</v>
      </c>
      <c r="L354" s="228">
        <v>0</v>
      </c>
      <c r="M354" s="229">
        <f t="shared" si="10"/>
        <v>1710.11</v>
      </c>
      <c r="N354" s="230">
        <v>0</v>
      </c>
    </row>
    <row r="355" spans="1:14" x14ac:dyDescent="0.2">
      <c r="A355" s="231" t="str">
        <f t="shared" si="9"/>
        <v>BE1.210NO_thin165</v>
      </c>
      <c r="B355" s="223" t="s">
        <v>198</v>
      </c>
      <c r="C355" s="224">
        <v>1.2</v>
      </c>
      <c r="D355" s="223">
        <v>10</v>
      </c>
      <c r="E355" s="223" t="s">
        <v>199</v>
      </c>
      <c r="F355" s="225" t="s">
        <v>219</v>
      </c>
      <c r="G355" s="226">
        <v>3.36</v>
      </c>
      <c r="H355" s="226">
        <v>-0.14000000000000001</v>
      </c>
      <c r="I355" s="226">
        <v>3.22</v>
      </c>
      <c r="J355" s="227">
        <v>16.12</v>
      </c>
      <c r="K355" s="227">
        <v>1726.23</v>
      </c>
      <c r="L355" s="228">
        <v>0</v>
      </c>
      <c r="M355" s="229">
        <f t="shared" si="10"/>
        <v>1726.23</v>
      </c>
      <c r="N355" s="230">
        <v>0</v>
      </c>
    </row>
    <row r="356" spans="1:14" x14ac:dyDescent="0.2">
      <c r="A356" s="231" t="str">
        <f t="shared" si="9"/>
        <v>BE1.210NO_thin170</v>
      </c>
      <c r="B356" s="223" t="s">
        <v>198</v>
      </c>
      <c r="C356" s="224">
        <v>1.2</v>
      </c>
      <c r="D356" s="223">
        <v>10</v>
      </c>
      <c r="E356" s="223" t="s">
        <v>199</v>
      </c>
      <c r="F356" s="225" t="s">
        <v>220</v>
      </c>
      <c r="G356" s="226">
        <v>3.19</v>
      </c>
      <c r="H356" s="226">
        <v>-0.08</v>
      </c>
      <c r="I356" s="226">
        <v>3.12</v>
      </c>
      <c r="J356" s="227">
        <v>15.58</v>
      </c>
      <c r="K356" s="227">
        <v>1741.82</v>
      </c>
      <c r="L356" s="228">
        <v>0</v>
      </c>
      <c r="M356" s="229">
        <f t="shared" si="10"/>
        <v>1741.82</v>
      </c>
      <c r="N356" s="230">
        <v>0</v>
      </c>
    </row>
    <row r="357" spans="1:14" x14ac:dyDescent="0.2">
      <c r="A357" s="231" t="str">
        <f t="shared" si="9"/>
        <v>BE1.210NO_thin175</v>
      </c>
      <c r="B357" s="223" t="s">
        <v>198</v>
      </c>
      <c r="C357" s="224">
        <v>1.2</v>
      </c>
      <c r="D357" s="223">
        <v>10</v>
      </c>
      <c r="E357" s="223" t="s">
        <v>199</v>
      </c>
      <c r="F357" s="225" t="s">
        <v>221</v>
      </c>
      <c r="G357" s="226">
        <v>2.94</v>
      </c>
      <c r="H357" s="226">
        <v>-0.24</v>
      </c>
      <c r="I357" s="226">
        <v>2.7</v>
      </c>
      <c r="J357" s="227">
        <v>13.51</v>
      </c>
      <c r="K357" s="227">
        <v>1755.33</v>
      </c>
      <c r="L357" s="228">
        <v>0</v>
      </c>
      <c r="M357" s="229">
        <f t="shared" si="10"/>
        <v>1755.33</v>
      </c>
      <c r="N357" s="230">
        <v>0</v>
      </c>
    </row>
    <row r="358" spans="1:14" x14ac:dyDescent="0.2">
      <c r="A358" s="231" t="str">
        <f t="shared" si="9"/>
        <v>BE1.210NO_thin180</v>
      </c>
      <c r="B358" s="223" t="s">
        <v>198</v>
      </c>
      <c r="C358" s="224">
        <v>1.2</v>
      </c>
      <c r="D358" s="223">
        <v>10</v>
      </c>
      <c r="E358" s="223" t="s">
        <v>199</v>
      </c>
      <c r="F358" s="225" t="s">
        <v>222</v>
      </c>
      <c r="G358" s="226">
        <v>2.69</v>
      </c>
      <c r="H358" s="226">
        <v>-0.27</v>
      </c>
      <c r="I358" s="226">
        <v>2.42</v>
      </c>
      <c r="J358" s="227">
        <v>12.11</v>
      </c>
      <c r="K358" s="227">
        <v>1767.44</v>
      </c>
      <c r="L358" s="228">
        <v>0</v>
      </c>
      <c r="M358" s="229">
        <f t="shared" si="10"/>
        <v>1767.44</v>
      </c>
      <c r="N358" s="230">
        <v>0</v>
      </c>
    </row>
    <row r="359" spans="1:14" x14ac:dyDescent="0.2">
      <c r="A359" s="231" t="str">
        <f t="shared" si="9"/>
        <v>BE1.210NO_thin185</v>
      </c>
      <c r="B359" s="223" t="s">
        <v>198</v>
      </c>
      <c r="C359" s="224">
        <v>1.2</v>
      </c>
      <c r="D359" s="223">
        <v>10</v>
      </c>
      <c r="E359" s="223" t="s">
        <v>199</v>
      </c>
      <c r="F359" s="225" t="s">
        <v>223</v>
      </c>
      <c r="G359" s="226">
        <v>2.56</v>
      </c>
      <c r="H359" s="226">
        <v>-0.27</v>
      </c>
      <c r="I359" s="226">
        <v>2.29</v>
      </c>
      <c r="J359" s="227">
        <v>11.44</v>
      </c>
      <c r="K359" s="227">
        <v>1778.88</v>
      </c>
      <c r="L359" s="228">
        <v>0</v>
      </c>
      <c r="M359" s="229">
        <f t="shared" si="10"/>
        <v>1778.88</v>
      </c>
      <c r="N359" s="230">
        <v>0</v>
      </c>
    </row>
    <row r="360" spans="1:14" x14ac:dyDescent="0.2">
      <c r="A360" s="231" t="str">
        <f t="shared" si="9"/>
        <v>BE1.210NO_thin190</v>
      </c>
      <c r="B360" s="223" t="s">
        <v>198</v>
      </c>
      <c r="C360" s="224">
        <v>1.2</v>
      </c>
      <c r="D360" s="223">
        <v>10</v>
      </c>
      <c r="E360" s="223" t="s">
        <v>199</v>
      </c>
      <c r="F360" s="225" t="s">
        <v>224</v>
      </c>
      <c r="G360" s="226">
        <v>2.41</v>
      </c>
      <c r="H360" s="226">
        <v>-0.26</v>
      </c>
      <c r="I360" s="226">
        <v>2.14</v>
      </c>
      <c r="J360" s="227">
        <v>10.72</v>
      </c>
      <c r="K360" s="227">
        <v>1789.6</v>
      </c>
      <c r="L360" s="228">
        <v>0</v>
      </c>
      <c r="M360" s="229">
        <f t="shared" si="10"/>
        <v>1789.6</v>
      </c>
      <c r="N360" s="230">
        <v>0</v>
      </c>
    </row>
    <row r="361" spans="1:14" x14ac:dyDescent="0.2">
      <c r="A361" s="231" t="str">
        <f t="shared" si="9"/>
        <v>BE1.210NO_thin195</v>
      </c>
      <c r="B361" s="223" t="s">
        <v>198</v>
      </c>
      <c r="C361" s="224">
        <v>1.2</v>
      </c>
      <c r="D361" s="223">
        <v>10</v>
      </c>
      <c r="E361" s="223" t="s">
        <v>199</v>
      </c>
      <c r="F361" s="225" t="s">
        <v>225</v>
      </c>
      <c r="G361" s="226">
        <v>2.1800000000000002</v>
      </c>
      <c r="H361" s="226">
        <v>-0.25</v>
      </c>
      <c r="I361" s="226">
        <v>1.93</v>
      </c>
      <c r="J361" s="227">
        <v>9.66</v>
      </c>
      <c r="K361" s="227">
        <v>1799.27</v>
      </c>
      <c r="L361" s="228">
        <v>0</v>
      </c>
      <c r="M361" s="229">
        <f t="shared" si="10"/>
        <v>1799.27</v>
      </c>
      <c r="N361" s="230">
        <v>0</v>
      </c>
    </row>
    <row r="362" spans="1:14" x14ac:dyDescent="0.2">
      <c r="A362" s="231" t="str">
        <f t="shared" si="9"/>
        <v>BE1.210Thinned000</v>
      </c>
      <c r="B362" s="223" t="s">
        <v>198</v>
      </c>
      <c r="C362" s="224">
        <v>1.2</v>
      </c>
      <c r="D362" s="223">
        <v>10</v>
      </c>
      <c r="E362" s="223" t="s">
        <v>172</v>
      </c>
      <c r="F362" s="225" t="s">
        <v>0</v>
      </c>
      <c r="G362" s="226">
        <v>0.86</v>
      </c>
      <c r="H362" s="226">
        <v>0.46</v>
      </c>
      <c r="I362" s="226">
        <v>1.33</v>
      </c>
      <c r="J362" s="227">
        <v>6.64</v>
      </c>
      <c r="K362" s="227">
        <v>6.64</v>
      </c>
      <c r="L362" s="228">
        <v>0</v>
      </c>
      <c r="M362" s="229">
        <f t="shared" si="10"/>
        <v>6.64</v>
      </c>
      <c r="N362" s="230">
        <v>0</v>
      </c>
    </row>
    <row r="363" spans="1:14" x14ac:dyDescent="0.2">
      <c r="A363" s="231" t="str">
        <f t="shared" si="9"/>
        <v>BE1.210Thinned005</v>
      </c>
      <c r="B363" s="223" t="s">
        <v>198</v>
      </c>
      <c r="C363" s="224">
        <v>1.2</v>
      </c>
      <c r="D363" s="223">
        <v>10</v>
      </c>
      <c r="E363" s="223" t="s">
        <v>172</v>
      </c>
      <c r="F363" s="225" t="s">
        <v>1</v>
      </c>
      <c r="G363" s="226">
        <v>2.64</v>
      </c>
      <c r="H363" s="226">
        <v>0.56999999999999995</v>
      </c>
      <c r="I363" s="226">
        <v>3.21</v>
      </c>
      <c r="J363" s="227">
        <v>16.04</v>
      </c>
      <c r="K363" s="227">
        <v>22.67</v>
      </c>
      <c r="L363" s="228">
        <v>0</v>
      </c>
      <c r="M363" s="229">
        <f t="shared" si="10"/>
        <v>22.67</v>
      </c>
      <c r="N363" s="230">
        <v>0</v>
      </c>
    </row>
    <row r="364" spans="1:14" x14ac:dyDescent="0.2">
      <c r="A364" s="231" t="str">
        <f t="shared" si="9"/>
        <v>BE1.210Thinned010</v>
      </c>
      <c r="B364" s="223" t="s">
        <v>198</v>
      </c>
      <c r="C364" s="224">
        <v>1.2</v>
      </c>
      <c r="D364" s="223">
        <v>10</v>
      </c>
      <c r="E364" s="223" t="s">
        <v>172</v>
      </c>
      <c r="F364" s="225" t="s">
        <v>2</v>
      </c>
      <c r="G364" s="226">
        <v>8.0500000000000007</v>
      </c>
      <c r="H364" s="226">
        <v>0.56999999999999995</v>
      </c>
      <c r="I364" s="226">
        <v>8.6199999999999992</v>
      </c>
      <c r="J364" s="227">
        <v>43.1</v>
      </c>
      <c r="K364" s="227">
        <v>65.77</v>
      </c>
      <c r="L364" s="228">
        <v>0</v>
      </c>
      <c r="M364" s="229">
        <f t="shared" si="10"/>
        <v>65.77</v>
      </c>
      <c r="N364" s="230">
        <v>0</v>
      </c>
    </row>
    <row r="365" spans="1:14" x14ac:dyDescent="0.2">
      <c r="A365" s="231" t="str">
        <f t="shared" si="9"/>
        <v>BE1.210Thinned015</v>
      </c>
      <c r="B365" s="223" t="s">
        <v>198</v>
      </c>
      <c r="C365" s="224">
        <v>1.2</v>
      </c>
      <c r="D365" s="223">
        <v>10</v>
      </c>
      <c r="E365" s="223" t="s">
        <v>172</v>
      </c>
      <c r="F365" s="225" t="s">
        <v>3</v>
      </c>
      <c r="G365" s="226">
        <v>24.55</v>
      </c>
      <c r="H365" s="226">
        <v>0.56999999999999995</v>
      </c>
      <c r="I365" s="226">
        <v>25.13</v>
      </c>
      <c r="J365" s="227">
        <v>125.64</v>
      </c>
      <c r="K365" s="227">
        <v>191.41</v>
      </c>
      <c r="L365" s="228">
        <v>0</v>
      </c>
      <c r="M365" s="229">
        <f t="shared" si="10"/>
        <v>191.41</v>
      </c>
      <c r="N365" s="230">
        <v>0</v>
      </c>
    </row>
    <row r="366" spans="1:14" x14ac:dyDescent="0.2">
      <c r="A366" s="231" t="str">
        <f t="shared" si="9"/>
        <v>BE1.210Thinned020</v>
      </c>
      <c r="B366" s="223" t="s">
        <v>198</v>
      </c>
      <c r="C366" s="224">
        <v>1.2</v>
      </c>
      <c r="D366" s="223">
        <v>10</v>
      </c>
      <c r="E366" s="223" t="s">
        <v>172</v>
      </c>
      <c r="F366" s="225" t="s">
        <v>4</v>
      </c>
      <c r="G366" s="226">
        <v>13.2</v>
      </c>
      <c r="H366" s="226">
        <v>16.09</v>
      </c>
      <c r="I366" s="226">
        <v>29.29</v>
      </c>
      <c r="J366" s="227">
        <v>146.46</v>
      </c>
      <c r="K366" s="227">
        <v>337.87</v>
      </c>
      <c r="L366" s="228">
        <v>-0.3</v>
      </c>
      <c r="M366" s="229">
        <f t="shared" si="10"/>
        <v>337.57</v>
      </c>
      <c r="N366" s="230">
        <v>17.59</v>
      </c>
    </row>
    <row r="367" spans="1:14" x14ac:dyDescent="0.2">
      <c r="A367" s="231" t="str">
        <f t="shared" si="9"/>
        <v>BE1.210Thinned025</v>
      </c>
      <c r="B367" s="223" t="s">
        <v>198</v>
      </c>
      <c r="C367" s="224">
        <v>1.2</v>
      </c>
      <c r="D367" s="223">
        <v>10</v>
      </c>
      <c r="E367" s="223" t="s">
        <v>172</v>
      </c>
      <c r="F367" s="225" t="s">
        <v>5</v>
      </c>
      <c r="G367" s="226">
        <v>0.15</v>
      </c>
      <c r="H367" s="226">
        <v>1.85</v>
      </c>
      <c r="I367" s="226">
        <v>2</v>
      </c>
      <c r="J367" s="227">
        <v>10.02</v>
      </c>
      <c r="K367" s="227">
        <v>347.89</v>
      </c>
      <c r="L367" s="228">
        <v>-0.54</v>
      </c>
      <c r="M367" s="229">
        <f t="shared" si="10"/>
        <v>347.34999999999997</v>
      </c>
      <c r="N367" s="230">
        <v>13.18</v>
      </c>
    </row>
    <row r="368" spans="1:14" x14ac:dyDescent="0.2">
      <c r="A368" s="231" t="str">
        <f t="shared" si="9"/>
        <v>BE1.210Thinned030</v>
      </c>
      <c r="B368" s="223" t="s">
        <v>198</v>
      </c>
      <c r="C368" s="224">
        <v>1.2</v>
      </c>
      <c r="D368" s="223">
        <v>10</v>
      </c>
      <c r="E368" s="223" t="s">
        <v>172</v>
      </c>
      <c r="F368" s="225" t="s">
        <v>6</v>
      </c>
      <c r="G368" s="226">
        <v>6.24</v>
      </c>
      <c r="H368" s="226">
        <v>-0.66</v>
      </c>
      <c r="I368" s="226">
        <v>5.58</v>
      </c>
      <c r="J368" s="227">
        <v>27.88</v>
      </c>
      <c r="K368" s="227">
        <v>375.77</v>
      </c>
      <c r="L368" s="228">
        <v>-1.24</v>
      </c>
      <c r="M368" s="229">
        <f t="shared" si="10"/>
        <v>374.53</v>
      </c>
      <c r="N368" s="230">
        <v>6.64</v>
      </c>
    </row>
    <row r="369" spans="1:14" x14ac:dyDescent="0.2">
      <c r="A369" s="231" t="str">
        <f t="shared" si="9"/>
        <v>BE1.210Thinned035</v>
      </c>
      <c r="B369" s="223" t="s">
        <v>198</v>
      </c>
      <c r="C369" s="224">
        <v>1.2</v>
      </c>
      <c r="D369" s="223">
        <v>10</v>
      </c>
      <c r="E369" s="223" t="s">
        <v>172</v>
      </c>
      <c r="F369" s="225" t="s">
        <v>7</v>
      </c>
      <c r="G369" s="226">
        <v>8.56</v>
      </c>
      <c r="H369" s="226">
        <v>-0.13</v>
      </c>
      <c r="I369" s="226">
        <v>8.43</v>
      </c>
      <c r="J369" s="227">
        <v>42.15</v>
      </c>
      <c r="K369" s="227">
        <v>417.92</v>
      </c>
      <c r="L369" s="228">
        <v>-1.95</v>
      </c>
      <c r="M369" s="229">
        <f t="shared" si="10"/>
        <v>415.97</v>
      </c>
      <c r="N369" s="230">
        <v>6.76</v>
      </c>
    </row>
    <row r="370" spans="1:14" x14ac:dyDescent="0.2">
      <c r="A370" s="231" t="str">
        <f t="shared" si="9"/>
        <v>BE1.210Thinned040</v>
      </c>
      <c r="B370" s="223" t="s">
        <v>198</v>
      </c>
      <c r="C370" s="224">
        <v>1.2</v>
      </c>
      <c r="D370" s="223">
        <v>10</v>
      </c>
      <c r="E370" s="223" t="s">
        <v>172</v>
      </c>
      <c r="F370" s="225" t="s">
        <v>8</v>
      </c>
      <c r="G370" s="226">
        <v>9.7799999999999994</v>
      </c>
      <c r="H370" s="226">
        <v>-0.03</v>
      </c>
      <c r="I370" s="226">
        <v>9.75</v>
      </c>
      <c r="J370" s="227">
        <v>48.74</v>
      </c>
      <c r="K370" s="227">
        <v>466.66</v>
      </c>
      <c r="L370" s="228">
        <v>-2.64</v>
      </c>
      <c r="M370" s="229">
        <f t="shared" si="10"/>
        <v>464.02000000000004</v>
      </c>
      <c r="N370" s="230">
        <v>6.57</v>
      </c>
    </row>
    <row r="371" spans="1:14" x14ac:dyDescent="0.2">
      <c r="A371" s="231" t="str">
        <f t="shared" si="9"/>
        <v>BE1.210Thinned045</v>
      </c>
      <c r="B371" s="223" t="s">
        <v>198</v>
      </c>
      <c r="C371" s="224">
        <v>1.2</v>
      </c>
      <c r="D371" s="223">
        <v>10</v>
      </c>
      <c r="E371" s="223" t="s">
        <v>172</v>
      </c>
      <c r="F371" s="225" t="s">
        <v>9</v>
      </c>
      <c r="G371" s="226">
        <v>9.7899999999999991</v>
      </c>
      <c r="H371" s="226">
        <v>-1.1000000000000001</v>
      </c>
      <c r="I371" s="226">
        <v>8.69</v>
      </c>
      <c r="J371" s="227">
        <v>43.44</v>
      </c>
      <c r="K371" s="227">
        <v>510.1</v>
      </c>
      <c r="L371" s="228">
        <v>-3.38</v>
      </c>
      <c r="M371" s="229">
        <f t="shared" si="10"/>
        <v>506.72</v>
      </c>
      <c r="N371" s="230">
        <v>6.99</v>
      </c>
    </row>
    <row r="372" spans="1:14" x14ac:dyDescent="0.2">
      <c r="A372" s="231" t="str">
        <f t="shared" si="9"/>
        <v>BE1.210Thinned050</v>
      </c>
      <c r="B372" s="223" t="s">
        <v>198</v>
      </c>
      <c r="C372" s="224">
        <v>1.2</v>
      </c>
      <c r="D372" s="223">
        <v>10</v>
      </c>
      <c r="E372" s="223" t="s">
        <v>172</v>
      </c>
      <c r="F372" s="225" t="s">
        <v>10</v>
      </c>
      <c r="G372" s="226">
        <v>9.42</v>
      </c>
      <c r="H372" s="226">
        <v>-0.31</v>
      </c>
      <c r="I372" s="226">
        <v>9.1</v>
      </c>
      <c r="J372" s="227">
        <v>45.52</v>
      </c>
      <c r="K372" s="227">
        <v>555.61</v>
      </c>
      <c r="L372" s="228">
        <v>-4.07</v>
      </c>
      <c r="M372" s="229">
        <f t="shared" si="10"/>
        <v>551.54</v>
      </c>
      <c r="N372" s="230">
        <v>6.48</v>
      </c>
    </row>
    <row r="373" spans="1:14" x14ac:dyDescent="0.2">
      <c r="A373" s="231" t="str">
        <f t="shared" si="9"/>
        <v>BE1.210Thinned055</v>
      </c>
      <c r="B373" s="223" t="s">
        <v>198</v>
      </c>
      <c r="C373" s="224">
        <v>1.2</v>
      </c>
      <c r="D373" s="223">
        <v>10</v>
      </c>
      <c r="E373" s="223" t="s">
        <v>172</v>
      </c>
      <c r="F373" s="225" t="s">
        <v>11</v>
      </c>
      <c r="G373" s="226">
        <v>9.99</v>
      </c>
      <c r="H373" s="226">
        <v>-0.83</v>
      </c>
      <c r="I373" s="226">
        <v>9.16</v>
      </c>
      <c r="J373" s="227">
        <v>45.79</v>
      </c>
      <c r="K373" s="227">
        <v>601.41</v>
      </c>
      <c r="L373" s="228">
        <v>-4.78</v>
      </c>
      <c r="M373" s="229">
        <f t="shared" si="10"/>
        <v>596.63</v>
      </c>
      <c r="N373" s="230">
        <v>6.82</v>
      </c>
    </row>
    <row r="374" spans="1:14" x14ac:dyDescent="0.2">
      <c r="A374" s="231" t="str">
        <f t="shared" si="9"/>
        <v>BE1.210Thinned060</v>
      </c>
      <c r="B374" s="223" t="s">
        <v>198</v>
      </c>
      <c r="C374" s="224">
        <v>1.2</v>
      </c>
      <c r="D374" s="223">
        <v>10</v>
      </c>
      <c r="E374" s="223" t="s">
        <v>172</v>
      </c>
      <c r="F374" s="225" t="s">
        <v>12</v>
      </c>
      <c r="G374" s="226">
        <v>7.75</v>
      </c>
      <c r="H374" s="226">
        <v>-0.82</v>
      </c>
      <c r="I374" s="226">
        <v>6.93</v>
      </c>
      <c r="J374" s="227">
        <v>34.65</v>
      </c>
      <c r="K374" s="227">
        <v>636.05999999999995</v>
      </c>
      <c r="L374" s="228">
        <v>-5.52</v>
      </c>
      <c r="M374" s="229">
        <f t="shared" si="10"/>
        <v>630.54</v>
      </c>
      <c r="N374" s="230">
        <v>6.92</v>
      </c>
    </row>
    <row r="375" spans="1:14" x14ac:dyDescent="0.2">
      <c r="A375" s="231" t="str">
        <f t="shared" si="9"/>
        <v>BE1.210Thinned065</v>
      </c>
      <c r="B375" s="223" t="s">
        <v>198</v>
      </c>
      <c r="C375" s="224">
        <v>1.2</v>
      </c>
      <c r="D375" s="223">
        <v>10</v>
      </c>
      <c r="E375" s="223" t="s">
        <v>172</v>
      </c>
      <c r="F375" s="225" t="s">
        <v>13</v>
      </c>
      <c r="G375" s="226">
        <v>7.85</v>
      </c>
      <c r="H375" s="226">
        <v>-0.55000000000000004</v>
      </c>
      <c r="I375" s="226">
        <v>7.3</v>
      </c>
      <c r="J375" s="227">
        <v>36.479999999999997</v>
      </c>
      <c r="K375" s="227">
        <v>672.55</v>
      </c>
      <c r="L375" s="228">
        <v>-6.24</v>
      </c>
      <c r="M375" s="229">
        <f t="shared" si="10"/>
        <v>666.31</v>
      </c>
      <c r="N375" s="230">
        <v>6.9</v>
      </c>
    </row>
    <row r="376" spans="1:14" x14ac:dyDescent="0.2">
      <c r="A376" s="231" t="str">
        <f t="shared" si="9"/>
        <v>BE1.210Thinned070</v>
      </c>
      <c r="B376" s="223" t="s">
        <v>198</v>
      </c>
      <c r="C376" s="224">
        <v>1.2</v>
      </c>
      <c r="D376" s="223">
        <v>10</v>
      </c>
      <c r="E376" s="223" t="s">
        <v>172</v>
      </c>
      <c r="F376" s="225" t="s">
        <v>200</v>
      </c>
      <c r="G376" s="226">
        <v>7.19</v>
      </c>
      <c r="H376" s="226">
        <v>-0.35</v>
      </c>
      <c r="I376" s="226">
        <v>6.83</v>
      </c>
      <c r="J376" s="227">
        <v>34.15</v>
      </c>
      <c r="K376" s="227">
        <v>706.7</v>
      </c>
      <c r="L376" s="228">
        <v>-6.97</v>
      </c>
      <c r="M376" s="229">
        <f t="shared" si="10"/>
        <v>699.73</v>
      </c>
      <c r="N376" s="230">
        <v>6.86</v>
      </c>
    </row>
    <row r="377" spans="1:14" x14ac:dyDescent="0.2">
      <c r="A377" s="231" t="str">
        <f t="shared" si="9"/>
        <v>BE1.210Thinned075</v>
      </c>
      <c r="B377" s="223" t="s">
        <v>198</v>
      </c>
      <c r="C377" s="224">
        <v>1.2</v>
      </c>
      <c r="D377" s="223">
        <v>10</v>
      </c>
      <c r="E377" s="223" t="s">
        <v>172</v>
      </c>
      <c r="F377" s="225" t="s">
        <v>201</v>
      </c>
      <c r="G377" s="226">
        <v>5.29</v>
      </c>
      <c r="H377" s="226">
        <v>-0.45</v>
      </c>
      <c r="I377" s="226">
        <v>4.84</v>
      </c>
      <c r="J377" s="227">
        <v>24.19</v>
      </c>
      <c r="K377" s="227">
        <v>730.89</v>
      </c>
      <c r="L377" s="228">
        <v>-7.69</v>
      </c>
      <c r="M377" s="229">
        <f t="shared" si="10"/>
        <v>723.19999999999993</v>
      </c>
      <c r="N377" s="230">
        <v>6.79</v>
      </c>
    </row>
    <row r="378" spans="1:14" x14ac:dyDescent="0.2">
      <c r="A378" s="231" t="str">
        <f t="shared" si="9"/>
        <v>BE1.210Thinned080</v>
      </c>
      <c r="B378" s="223" t="s">
        <v>198</v>
      </c>
      <c r="C378" s="224">
        <v>1.2</v>
      </c>
      <c r="D378" s="223">
        <v>10</v>
      </c>
      <c r="E378" s="223" t="s">
        <v>172</v>
      </c>
      <c r="F378" s="225" t="s">
        <v>202</v>
      </c>
      <c r="G378" s="226">
        <v>5.33</v>
      </c>
      <c r="H378" s="226">
        <v>-0.56000000000000005</v>
      </c>
      <c r="I378" s="226">
        <v>4.7699999999999996</v>
      </c>
      <c r="J378" s="227">
        <v>23.85</v>
      </c>
      <c r="K378" s="227">
        <v>754.74</v>
      </c>
      <c r="L378" s="228">
        <v>-8.3699999999999992</v>
      </c>
      <c r="M378" s="229">
        <f t="shared" si="10"/>
        <v>746.37</v>
      </c>
      <c r="N378" s="230">
        <v>6.49</v>
      </c>
    </row>
    <row r="379" spans="1:14" x14ac:dyDescent="0.2">
      <c r="A379" s="231" t="str">
        <f t="shared" si="9"/>
        <v>BE1.210Thinned085</v>
      </c>
      <c r="B379" s="223" t="s">
        <v>198</v>
      </c>
      <c r="C379" s="224">
        <v>1.2</v>
      </c>
      <c r="D379" s="223">
        <v>10</v>
      </c>
      <c r="E379" s="223" t="s">
        <v>172</v>
      </c>
      <c r="F379" s="225" t="s">
        <v>203</v>
      </c>
      <c r="G379" s="226">
        <v>5.33</v>
      </c>
      <c r="H379" s="226">
        <v>-0.56000000000000005</v>
      </c>
      <c r="I379" s="226">
        <v>4.76</v>
      </c>
      <c r="J379" s="227">
        <v>23.81</v>
      </c>
      <c r="K379" s="227">
        <v>778.55</v>
      </c>
      <c r="L379" s="228">
        <v>-9.0299999999999994</v>
      </c>
      <c r="M379" s="229">
        <f t="shared" si="10"/>
        <v>769.52</v>
      </c>
      <c r="N379" s="230">
        <v>6.19</v>
      </c>
    </row>
    <row r="380" spans="1:14" x14ac:dyDescent="0.2">
      <c r="A380" s="231" t="str">
        <f t="shared" si="9"/>
        <v>BE1.210Thinned090</v>
      </c>
      <c r="B380" s="223" t="s">
        <v>198</v>
      </c>
      <c r="C380" s="224">
        <v>1.2</v>
      </c>
      <c r="D380" s="223">
        <v>10</v>
      </c>
      <c r="E380" s="223" t="s">
        <v>172</v>
      </c>
      <c r="F380" s="225" t="s">
        <v>204</v>
      </c>
      <c r="G380" s="226">
        <v>5.29</v>
      </c>
      <c r="H380" s="226">
        <v>-0.45</v>
      </c>
      <c r="I380" s="226">
        <v>4.84</v>
      </c>
      <c r="J380" s="227">
        <v>24.19</v>
      </c>
      <c r="K380" s="227">
        <v>802.74</v>
      </c>
      <c r="L380" s="228">
        <v>-9.65</v>
      </c>
      <c r="M380" s="229">
        <f t="shared" si="10"/>
        <v>793.09</v>
      </c>
      <c r="N380" s="230">
        <v>5.93</v>
      </c>
    </row>
    <row r="381" spans="1:14" x14ac:dyDescent="0.2">
      <c r="A381" s="231" t="str">
        <f t="shared" si="9"/>
        <v>BE1.210Thinned095</v>
      </c>
      <c r="B381" s="223" t="s">
        <v>198</v>
      </c>
      <c r="C381" s="224">
        <v>1.2</v>
      </c>
      <c r="D381" s="223">
        <v>10</v>
      </c>
      <c r="E381" s="223" t="s">
        <v>172</v>
      </c>
      <c r="F381" s="225" t="s">
        <v>205</v>
      </c>
      <c r="G381" s="226">
        <v>3.6</v>
      </c>
      <c r="H381" s="226">
        <v>-0.53</v>
      </c>
      <c r="I381" s="226">
        <v>3.07</v>
      </c>
      <c r="J381" s="227">
        <v>15.34</v>
      </c>
      <c r="K381" s="227">
        <v>818.08</v>
      </c>
      <c r="L381" s="228">
        <v>-10.26</v>
      </c>
      <c r="M381" s="229">
        <f t="shared" si="10"/>
        <v>807.82</v>
      </c>
      <c r="N381" s="230">
        <v>5.72</v>
      </c>
    </row>
    <row r="382" spans="1:14" x14ac:dyDescent="0.2">
      <c r="A382" s="231" t="str">
        <f t="shared" si="9"/>
        <v>BE1.210Thinned100</v>
      </c>
      <c r="B382" s="223" t="s">
        <v>198</v>
      </c>
      <c r="C382" s="224">
        <v>1.2</v>
      </c>
      <c r="D382" s="223">
        <v>10</v>
      </c>
      <c r="E382" s="223" t="s">
        <v>172</v>
      </c>
      <c r="F382" s="225" t="s">
        <v>206</v>
      </c>
      <c r="G382" s="226">
        <v>4.25</v>
      </c>
      <c r="H382" s="226">
        <v>-0.45</v>
      </c>
      <c r="I382" s="226">
        <v>3.8</v>
      </c>
      <c r="J382" s="227">
        <v>19</v>
      </c>
      <c r="K382" s="227">
        <v>837.08</v>
      </c>
      <c r="L382" s="228">
        <v>-10.85</v>
      </c>
      <c r="M382" s="229">
        <f t="shared" si="10"/>
        <v>826.23</v>
      </c>
      <c r="N382" s="230">
        <v>5.56</v>
      </c>
    </row>
    <row r="383" spans="1:14" x14ac:dyDescent="0.2">
      <c r="A383" s="231" t="str">
        <f t="shared" si="9"/>
        <v>BE1.210Thinned105</v>
      </c>
      <c r="B383" s="223" t="s">
        <v>198</v>
      </c>
      <c r="C383" s="224">
        <v>1.2</v>
      </c>
      <c r="D383" s="223">
        <v>10</v>
      </c>
      <c r="E383" s="223" t="s">
        <v>172</v>
      </c>
      <c r="F383" s="225" t="s">
        <v>207</v>
      </c>
      <c r="G383" s="226">
        <v>3.19</v>
      </c>
      <c r="H383" s="226">
        <v>-0.44</v>
      </c>
      <c r="I383" s="226">
        <v>2.75</v>
      </c>
      <c r="J383" s="227">
        <v>13.77</v>
      </c>
      <c r="K383" s="227">
        <v>850.85</v>
      </c>
      <c r="L383" s="228">
        <v>-11.41</v>
      </c>
      <c r="M383" s="229">
        <f t="shared" si="10"/>
        <v>839.44</v>
      </c>
      <c r="N383" s="230">
        <v>5.4</v>
      </c>
    </row>
    <row r="384" spans="1:14" x14ac:dyDescent="0.2">
      <c r="A384" s="231" t="str">
        <f t="shared" si="9"/>
        <v>BE1.210Thinned110</v>
      </c>
      <c r="B384" s="223" t="s">
        <v>198</v>
      </c>
      <c r="C384" s="224">
        <v>1.2</v>
      </c>
      <c r="D384" s="223">
        <v>10</v>
      </c>
      <c r="E384" s="223" t="s">
        <v>172</v>
      </c>
      <c r="F384" s="225" t="s">
        <v>208</v>
      </c>
      <c r="G384" s="226">
        <v>3.57</v>
      </c>
      <c r="H384" s="226">
        <v>-0.36</v>
      </c>
      <c r="I384" s="226">
        <v>3.21</v>
      </c>
      <c r="J384" s="227">
        <v>16.04</v>
      </c>
      <c r="K384" s="227">
        <v>866.89</v>
      </c>
      <c r="L384" s="228">
        <v>-11.97</v>
      </c>
      <c r="M384" s="229">
        <f t="shared" si="10"/>
        <v>854.92</v>
      </c>
      <c r="N384" s="230">
        <v>5.23</v>
      </c>
    </row>
    <row r="385" spans="1:14" x14ac:dyDescent="0.2">
      <c r="A385" s="231" t="str">
        <f t="shared" si="9"/>
        <v>BE1.210Thinned115</v>
      </c>
      <c r="B385" s="223" t="s">
        <v>198</v>
      </c>
      <c r="C385" s="224">
        <v>1.2</v>
      </c>
      <c r="D385" s="223">
        <v>10</v>
      </c>
      <c r="E385" s="223" t="s">
        <v>172</v>
      </c>
      <c r="F385" s="225" t="s">
        <v>209</v>
      </c>
      <c r="G385" s="226">
        <v>3.31</v>
      </c>
      <c r="H385" s="226">
        <v>-0.28999999999999998</v>
      </c>
      <c r="I385" s="226">
        <v>3.03</v>
      </c>
      <c r="J385" s="227">
        <v>15.15</v>
      </c>
      <c r="K385" s="227">
        <v>882.03</v>
      </c>
      <c r="L385" s="228">
        <v>-12.5</v>
      </c>
      <c r="M385" s="229">
        <f t="shared" si="10"/>
        <v>869.53</v>
      </c>
      <c r="N385" s="230">
        <v>5.05</v>
      </c>
    </row>
    <row r="386" spans="1:14" x14ac:dyDescent="0.2">
      <c r="A386" s="231" t="str">
        <f t="shared" ref="A386:A449" si="11">CONCATENATE(LEFT(B386,2),TEXT(C386,"0.0"),TEXT(D386,"00"),E386,TEXT(LEFT(F386,3),"000"))</f>
        <v>BE1.210Thinned120</v>
      </c>
      <c r="B386" s="223" t="s">
        <v>198</v>
      </c>
      <c r="C386" s="224">
        <v>1.2</v>
      </c>
      <c r="D386" s="223">
        <v>10</v>
      </c>
      <c r="E386" s="223" t="s">
        <v>172</v>
      </c>
      <c r="F386" s="225" t="s">
        <v>210</v>
      </c>
      <c r="G386" s="226">
        <v>2.57</v>
      </c>
      <c r="H386" s="226">
        <v>-0.24</v>
      </c>
      <c r="I386" s="226">
        <v>2.33</v>
      </c>
      <c r="J386" s="227">
        <v>11.65</v>
      </c>
      <c r="K386" s="227">
        <v>893.68</v>
      </c>
      <c r="L386" s="228">
        <v>-13.02</v>
      </c>
      <c r="M386" s="229">
        <f t="shared" si="10"/>
        <v>880.66</v>
      </c>
      <c r="N386" s="230">
        <v>4.93</v>
      </c>
    </row>
    <row r="387" spans="1:14" x14ac:dyDescent="0.2">
      <c r="A387" s="231" t="str">
        <f t="shared" si="11"/>
        <v>BE1.210Thinned125</v>
      </c>
      <c r="B387" s="223" t="s">
        <v>198</v>
      </c>
      <c r="C387" s="224">
        <v>1.2</v>
      </c>
      <c r="D387" s="223">
        <v>10</v>
      </c>
      <c r="E387" s="223" t="s">
        <v>172</v>
      </c>
      <c r="F387" s="225" t="s">
        <v>211</v>
      </c>
      <c r="G387" s="226">
        <v>2.44</v>
      </c>
      <c r="H387" s="226">
        <v>-0.2</v>
      </c>
      <c r="I387" s="226">
        <v>2.23</v>
      </c>
      <c r="J387" s="227">
        <v>11.17</v>
      </c>
      <c r="K387" s="227">
        <v>904.85</v>
      </c>
      <c r="L387" s="228">
        <v>-13.54</v>
      </c>
      <c r="M387" s="229">
        <f t="shared" si="10"/>
        <v>891.31000000000006</v>
      </c>
      <c r="N387" s="230">
        <v>4.8600000000000003</v>
      </c>
    </row>
    <row r="388" spans="1:14" x14ac:dyDescent="0.2">
      <c r="A388" s="231" t="str">
        <f t="shared" si="11"/>
        <v>BE1.210Thinned130</v>
      </c>
      <c r="B388" s="223" t="s">
        <v>198</v>
      </c>
      <c r="C388" s="224">
        <v>1.2</v>
      </c>
      <c r="D388" s="223">
        <v>10</v>
      </c>
      <c r="E388" s="223" t="s">
        <v>172</v>
      </c>
      <c r="F388" s="225" t="s">
        <v>212</v>
      </c>
      <c r="G388" s="226">
        <v>1.1599999999999999</v>
      </c>
      <c r="H388" s="226">
        <v>-0.24</v>
      </c>
      <c r="I388" s="226">
        <v>0.93</v>
      </c>
      <c r="J388" s="227">
        <v>4.6399999999999997</v>
      </c>
      <c r="K388" s="227">
        <v>909.48</v>
      </c>
      <c r="L388" s="228">
        <v>-14.04</v>
      </c>
      <c r="M388" s="229">
        <f t="shared" si="10"/>
        <v>895.44</v>
      </c>
      <c r="N388" s="230">
        <v>4.7699999999999996</v>
      </c>
    </row>
    <row r="389" spans="1:14" x14ac:dyDescent="0.2">
      <c r="A389" s="231" t="str">
        <f t="shared" si="11"/>
        <v>BE1.210Thinned135</v>
      </c>
      <c r="B389" s="223" t="s">
        <v>198</v>
      </c>
      <c r="C389" s="224">
        <v>1.2</v>
      </c>
      <c r="D389" s="223">
        <v>10</v>
      </c>
      <c r="E389" s="223" t="s">
        <v>172</v>
      </c>
      <c r="F389" s="225" t="s">
        <v>213</v>
      </c>
      <c r="G389" s="226">
        <v>1.86</v>
      </c>
      <c r="H389" s="226">
        <v>-0.19</v>
      </c>
      <c r="I389" s="226">
        <v>1.67</v>
      </c>
      <c r="J389" s="227">
        <v>8.35</v>
      </c>
      <c r="K389" s="227">
        <v>917.83</v>
      </c>
      <c r="L389" s="228">
        <v>-14.53</v>
      </c>
      <c r="M389" s="229">
        <f t="shared" si="10"/>
        <v>903.30000000000007</v>
      </c>
      <c r="N389" s="230">
        <v>4.68</v>
      </c>
    </row>
    <row r="390" spans="1:14" x14ac:dyDescent="0.2">
      <c r="A390" s="231" t="str">
        <f t="shared" si="11"/>
        <v>BE1.210Thinned140</v>
      </c>
      <c r="B390" s="223" t="s">
        <v>198</v>
      </c>
      <c r="C390" s="224">
        <v>1.2</v>
      </c>
      <c r="D390" s="223">
        <v>10</v>
      </c>
      <c r="E390" s="223" t="s">
        <v>172</v>
      </c>
      <c r="F390" s="225" t="s">
        <v>214</v>
      </c>
      <c r="G390" s="226">
        <v>2.6</v>
      </c>
      <c r="H390" s="226">
        <v>-0.06</v>
      </c>
      <c r="I390" s="226">
        <v>2.5499999999999998</v>
      </c>
      <c r="J390" s="227">
        <v>12.73</v>
      </c>
      <c r="K390" s="227">
        <v>930.56</v>
      </c>
      <c r="L390" s="228">
        <v>-15.02</v>
      </c>
      <c r="M390" s="229">
        <f t="shared" si="10"/>
        <v>915.54</v>
      </c>
      <c r="N390" s="230">
        <v>4.5999999999999996</v>
      </c>
    </row>
    <row r="391" spans="1:14" x14ac:dyDescent="0.2">
      <c r="A391" s="231" t="str">
        <f t="shared" si="11"/>
        <v>BE1.210Thinned145</v>
      </c>
      <c r="B391" s="223" t="s">
        <v>198</v>
      </c>
      <c r="C391" s="224">
        <v>1.2</v>
      </c>
      <c r="D391" s="223">
        <v>10</v>
      </c>
      <c r="E391" s="223" t="s">
        <v>172</v>
      </c>
      <c r="F391" s="225" t="s">
        <v>215</v>
      </c>
      <c r="G391" s="226">
        <v>1.05</v>
      </c>
      <c r="H391" s="226">
        <v>-0.04</v>
      </c>
      <c r="I391" s="226">
        <v>1.01</v>
      </c>
      <c r="J391" s="227">
        <v>5.04</v>
      </c>
      <c r="K391" s="227">
        <v>935.6</v>
      </c>
      <c r="L391" s="228">
        <v>-15.5</v>
      </c>
      <c r="M391" s="229">
        <f t="shared" si="10"/>
        <v>920.1</v>
      </c>
      <c r="N391" s="230">
        <v>4.53</v>
      </c>
    </row>
    <row r="392" spans="1:14" x14ac:dyDescent="0.2">
      <c r="A392" s="231" t="str">
        <f t="shared" si="11"/>
        <v>BE1.210Thinned150</v>
      </c>
      <c r="B392" s="223" t="s">
        <v>198</v>
      </c>
      <c r="C392" s="224">
        <v>1.2</v>
      </c>
      <c r="D392" s="223">
        <v>10</v>
      </c>
      <c r="E392" s="223" t="s">
        <v>172</v>
      </c>
      <c r="F392" s="225" t="s">
        <v>216</v>
      </c>
      <c r="G392" s="226">
        <v>-0.28000000000000003</v>
      </c>
      <c r="H392" s="226">
        <v>-0.1</v>
      </c>
      <c r="I392" s="226">
        <v>-0.38</v>
      </c>
      <c r="J392" s="227">
        <v>-1.92</v>
      </c>
      <c r="K392" s="227">
        <v>933.68</v>
      </c>
      <c r="L392" s="228">
        <v>-15.97</v>
      </c>
      <c r="M392" s="229">
        <f t="shared" si="10"/>
        <v>917.70999999999992</v>
      </c>
      <c r="N392" s="230">
        <v>4.46</v>
      </c>
    </row>
    <row r="393" spans="1:14" x14ac:dyDescent="0.2">
      <c r="A393" s="231" t="str">
        <f t="shared" si="11"/>
        <v>BE1.210Thinned155</v>
      </c>
      <c r="B393" s="223" t="s">
        <v>198</v>
      </c>
      <c r="C393" s="224">
        <v>1.2</v>
      </c>
      <c r="D393" s="223">
        <v>10</v>
      </c>
      <c r="E393" s="223" t="s">
        <v>172</v>
      </c>
      <c r="F393" s="225" t="s">
        <v>217</v>
      </c>
      <c r="G393" s="226">
        <v>0.32</v>
      </c>
      <c r="H393" s="226">
        <v>-7.0000000000000007E-2</v>
      </c>
      <c r="I393" s="226">
        <v>0.25</v>
      </c>
      <c r="J393" s="227">
        <v>1.27</v>
      </c>
      <c r="K393" s="227">
        <v>934.95</v>
      </c>
      <c r="L393" s="228">
        <v>-16.43</v>
      </c>
      <c r="M393" s="229">
        <f t="shared" si="10"/>
        <v>918.5200000000001</v>
      </c>
      <c r="N393" s="230">
        <v>4.3899999999999997</v>
      </c>
    </row>
    <row r="394" spans="1:14" x14ac:dyDescent="0.2">
      <c r="A394" s="231" t="str">
        <f t="shared" si="11"/>
        <v>BE1.210Thinned160</v>
      </c>
      <c r="B394" s="223" t="s">
        <v>198</v>
      </c>
      <c r="C394" s="224">
        <v>1.2</v>
      </c>
      <c r="D394" s="223">
        <v>10</v>
      </c>
      <c r="E394" s="223" t="s">
        <v>172</v>
      </c>
      <c r="F394" s="225" t="s">
        <v>218</v>
      </c>
      <c r="G394" s="226">
        <v>0</v>
      </c>
      <c r="H394" s="226">
        <v>-0.04</v>
      </c>
      <c r="I394" s="226">
        <v>-0.04</v>
      </c>
      <c r="J394" s="227">
        <v>-0.21</v>
      </c>
      <c r="K394" s="227">
        <v>934.75</v>
      </c>
      <c r="L394" s="228">
        <v>-16.89</v>
      </c>
      <c r="M394" s="229">
        <f t="shared" si="10"/>
        <v>917.86</v>
      </c>
      <c r="N394" s="230">
        <v>4.33</v>
      </c>
    </row>
    <row r="395" spans="1:14" x14ac:dyDescent="0.2">
      <c r="A395" s="231" t="str">
        <f t="shared" si="11"/>
        <v>BE1.210Thinned165</v>
      </c>
      <c r="B395" s="223" t="s">
        <v>198</v>
      </c>
      <c r="C395" s="224">
        <v>1.2</v>
      </c>
      <c r="D395" s="223">
        <v>10</v>
      </c>
      <c r="E395" s="223" t="s">
        <v>172</v>
      </c>
      <c r="F395" s="225" t="s">
        <v>219</v>
      </c>
      <c r="G395" s="226">
        <v>-0.33</v>
      </c>
      <c r="H395" s="226">
        <v>-0.03</v>
      </c>
      <c r="I395" s="226">
        <v>-0.36</v>
      </c>
      <c r="J395" s="227">
        <v>-1.81</v>
      </c>
      <c r="K395" s="227">
        <v>932.94</v>
      </c>
      <c r="L395" s="228">
        <v>-17.34</v>
      </c>
      <c r="M395" s="229">
        <f t="shared" si="10"/>
        <v>915.6</v>
      </c>
      <c r="N395" s="230">
        <v>4.26</v>
      </c>
    </row>
    <row r="396" spans="1:14" x14ac:dyDescent="0.2">
      <c r="A396" s="231" t="str">
        <f t="shared" si="11"/>
        <v>BE1.210Thinned170</v>
      </c>
      <c r="B396" s="223" t="s">
        <v>198</v>
      </c>
      <c r="C396" s="224">
        <v>1.2</v>
      </c>
      <c r="D396" s="223">
        <v>10</v>
      </c>
      <c r="E396" s="223" t="s">
        <v>172</v>
      </c>
      <c r="F396" s="225" t="s">
        <v>220</v>
      </c>
      <c r="G396" s="226">
        <v>-0.56999999999999995</v>
      </c>
      <c r="H396" s="226">
        <v>-0.02</v>
      </c>
      <c r="I396" s="226">
        <v>-0.59</v>
      </c>
      <c r="J396" s="227">
        <v>-2.95</v>
      </c>
      <c r="K396" s="227">
        <v>929.98</v>
      </c>
      <c r="L396" s="228">
        <v>-17.78</v>
      </c>
      <c r="M396" s="229">
        <f t="shared" si="10"/>
        <v>912.2</v>
      </c>
      <c r="N396" s="230">
        <v>4.1900000000000004</v>
      </c>
    </row>
    <row r="397" spans="1:14" x14ac:dyDescent="0.2">
      <c r="A397" s="231" t="str">
        <f t="shared" si="11"/>
        <v>BE1.210Thinned175</v>
      </c>
      <c r="B397" s="223" t="s">
        <v>198</v>
      </c>
      <c r="C397" s="224">
        <v>1.2</v>
      </c>
      <c r="D397" s="223">
        <v>10</v>
      </c>
      <c r="E397" s="223" t="s">
        <v>172</v>
      </c>
      <c r="F397" s="225" t="s">
        <v>221</v>
      </c>
      <c r="G397" s="226">
        <v>-0.88</v>
      </c>
      <c r="H397" s="226">
        <v>0</v>
      </c>
      <c r="I397" s="226">
        <v>-0.88</v>
      </c>
      <c r="J397" s="227">
        <v>-4.41</v>
      </c>
      <c r="K397" s="227">
        <v>925.57</v>
      </c>
      <c r="L397" s="228">
        <v>-18.22</v>
      </c>
      <c r="M397" s="229">
        <f t="shared" si="10"/>
        <v>907.35</v>
      </c>
      <c r="N397" s="230">
        <v>4.12</v>
      </c>
    </row>
    <row r="398" spans="1:14" x14ac:dyDescent="0.2">
      <c r="A398" s="231" t="str">
        <f t="shared" si="11"/>
        <v>BE1.210Thinned180</v>
      </c>
      <c r="B398" s="223" t="s">
        <v>198</v>
      </c>
      <c r="C398" s="224">
        <v>1.2</v>
      </c>
      <c r="D398" s="223">
        <v>10</v>
      </c>
      <c r="E398" s="223" t="s">
        <v>172</v>
      </c>
      <c r="F398" s="225" t="s">
        <v>222</v>
      </c>
      <c r="G398" s="226">
        <v>-1.1599999999999999</v>
      </c>
      <c r="H398" s="226">
        <v>0</v>
      </c>
      <c r="I398" s="226">
        <v>-1.1499999999999999</v>
      </c>
      <c r="J398" s="227">
        <v>-5.77</v>
      </c>
      <c r="K398" s="227">
        <v>919.8</v>
      </c>
      <c r="L398" s="228">
        <v>-18.649999999999999</v>
      </c>
      <c r="M398" s="229">
        <f t="shared" si="10"/>
        <v>901.15</v>
      </c>
      <c r="N398" s="230">
        <v>4.05</v>
      </c>
    </row>
    <row r="399" spans="1:14" x14ac:dyDescent="0.2">
      <c r="A399" s="231" t="str">
        <f t="shared" si="11"/>
        <v>BE1.210Thinned185</v>
      </c>
      <c r="B399" s="223" t="s">
        <v>198</v>
      </c>
      <c r="C399" s="224">
        <v>1.2</v>
      </c>
      <c r="D399" s="223">
        <v>10</v>
      </c>
      <c r="E399" s="223" t="s">
        <v>172</v>
      </c>
      <c r="F399" s="225" t="s">
        <v>223</v>
      </c>
      <c r="G399" s="226">
        <v>-1.37</v>
      </c>
      <c r="H399" s="226">
        <v>0.01</v>
      </c>
      <c r="I399" s="226">
        <v>-1.36</v>
      </c>
      <c r="J399" s="227">
        <v>-6.78</v>
      </c>
      <c r="K399" s="227">
        <v>913.03</v>
      </c>
      <c r="L399" s="228">
        <v>-19.059999999999999</v>
      </c>
      <c r="M399" s="229">
        <f t="shared" si="10"/>
        <v>893.97</v>
      </c>
      <c r="N399" s="230">
        <v>3.98</v>
      </c>
    </row>
    <row r="400" spans="1:14" x14ac:dyDescent="0.2">
      <c r="A400" s="231" t="str">
        <f t="shared" si="11"/>
        <v>BE1.210Thinned190</v>
      </c>
      <c r="B400" s="223" t="s">
        <v>198</v>
      </c>
      <c r="C400" s="224">
        <v>1.2</v>
      </c>
      <c r="D400" s="223">
        <v>10</v>
      </c>
      <c r="E400" s="223" t="s">
        <v>172</v>
      </c>
      <c r="F400" s="225" t="s">
        <v>224</v>
      </c>
      <c r="G400" s="226">
        <v>-1.63</v>
      </c>
      <c r="H400" s="226">
        <v>0.02</v>
      </c>
      <c r="I400" s="226">
        <v>-1.61</v>
      </c>
      <c r="J400" s="227">
        <v>-8.0500000000000007</v>
      </c>
      <c r="K400" s="227">
        <v>904.98</v>
      </c>
      <c r="L400" s="228">
        <v>-19.48</v>
      </c>
      <c r="M400" s="229">
        <f t="shared" si="10"/>
        <v>885.5</v>
      </c>
      <c r="N400" s="230">
        <v>3.91</v>
      </c>
    </row>
    <row r="401" spans="1:14" x14ac:dyDescent="0.2">
      <c r="A401" s="231" t="str">
        <f t="shared" si="11"/>
        <v>BE1.210Thinned195</v>
      </c>
      <c r="B401" s="223" t="s">
        <v>198</v>
      </c>
      <c r="C401" s="224">
        <v>1.2</v>
      </c>
      <c r="D401" s="223">
        <v>10</v>
      </c>
      <c r="E401" s="223" t="s">
        <v>172</v>
      </c>
      <c r="F401" s="225" t="s">
        <v>225</v>
      </c>
      <c r="G401" s="226">
        <v>5.85</v>
      </c>
      <c r="H401" s="226">
        <v>-4.17</v>
      </c>
      <c r="I401" s="226">
        <v>1.68</v>
      </c>
      <c r="J401" s="227">
        <v>8.4</v>
      </c>
      <c r="K401" s="227">
        <v>913.38</v>
      </c>
      <c r="L401" s="228">
        <v>-19.48</v>
      </c>
      <c r="M401" s="229">
        <f t="shared" si="10"/>
        <v>893.9</v>
      </c>
      <c r="N401" s="230">
        <v>0</v>
      </c>
    </row>
    <row r="402" spans="1:14" x14ac:dyDescent="0.2">
      <c r="A402" s="231" t="str">
        <f t="shared" si="11"/>
        <v>BE2.502NO_thin000</v>
      </c>
      <c r="B402" s="223" t="s">
        <v>198</v>
      </c>
      <c r="C402" s="224">
        <v>2.5</v>
      </c>
      <c r="D402" s="223">
        <v>2</v>
      </c>
      <c r="E402" s="223" t="s">
        <v>199</v>
      </c>
      <c r="F402" s="225" t="s">
        <v>0</v>
      </c>
      <c r="J402" s="227"/>
      <c r="K402" s="227"/>
      <c r="M402" s="229">
        <v>0.28999999999999998</v>
      </c>
    </row>
    <row r="403" spans="1:14" x14ac:dyDescent="0.2">
      <c r="A403" s="231" t="str">
        <f t="shared" si="11"/>
        <v>BE2.502NO_thin005</v>
      </c>
      <c r="B403" s="223" t="s">
        <v>198</v>
      </c>
      <c r="C403" s="224">
        <v>2.5</v>
      </c>
      <c r="D403" s="223">
        <v>2</v>
      </c>
      <c r="E403" s="223" t="s">
        <v>199</v>
      </c>
      <c r="F403" s="225" t="s">
        <v>1</v>
      </c>
      <c r="J403" s="227"/>
      <c r="K403" s="227"/>
      <c r="M403" s="229">
        <v>0.96</v>
      </c>
    </row>
    <row r="404" spans="1:14" x14ac:dyDescent="0.2">
      <c r="A404" s="231" t="str">
        <f t="shared" si="11"/>
        <v>BE2.502NO_thin010</v>
      </c>
      <c r="B404" s="223" t="s">
        <v>198</v>
      </c>
      <c r="C404" s="224">
        <v>2.5</v>
      </c>
      <c r="D404" s="223">
        <v>2</v>
      </c>
      <c r="E404" s="223" t="s">
        <v>199</v>
      </c>
      <c r="F404" s="225" t="s">
        <v>2</v>
      </c>
      <c r="J404" s="227"/>
      <c r="K404" s="227"/>
      <c r="M404" s="229">
        <v>2.4049999999999998</v>
      </c>
    </row>
    <row r="405" spans="1:14" x14ac:dyDescent="0.2">
      <c r="A405" s="231" t="str">
        <f t="shared" si="11"/>
        <v>BE2.502NO_thin015</v>
      </c>
      <c r="B405" s="223" t="s">
        <v>198</v>
      </c>
      <c r="C405" s="224">
        <v>2.5</v>
      </c>
      <c r="D405" s="223">
        <v>2</v>
      </c>
      <c r="E405" s="223" t="s">
        <v>199</v>
      </c>
      <c r="F405" s="225" t="s">
        <v>3</v>
      </c>
      <c r="J405" s="227"/>
      <c r="K405" s="227"/>
      <c r="M405" s="229">
        <v>6.14</v>
      </c>
    </row>
    <row r="406" spans="1:14" x14ac:dyDescent="0.2">
      <c r="A406" s="231" t="str">
        <f t="shared" si="11"/>
        <v>BE2.502NO_thin020</v>
      </c>
      <c r="B406" s="223" t="s">
        <v>198</v>
      </c>
      <c r="C406" s="224">
        <v>2.5</v>
      </c>
      <c r="D406" s="223">
        <v>2</v>
      </c>
      <c r="E406" s="223" t="s">
        <v>199</v>
      </c>
      <c r="F406" s="225" t="s">
        <v>4</v>
      </c>
      <c r="J406" s="227"/>
      <c r="K406" s="227"/>
      <c r="M406" s="229">
        <v>17.385000000000002</v>
      </c>
    </row>
    <row r="407" spans="1:14" x14ac:dyDescent="0.2">
      <c r="A407" s="231" t="str">
        <f t="shared" si="11"/>
        <v>BE2.502NO_thin025</v>
      </c>
      <c r="B407" s="223" t="s">
        <v>198</v>
      </c>
      <c r="C407" s="224">
        <v>2.5</v>
      </c>
      <c r="D407" s="223">
        <v>2</v>
      </c>
      <c r="E407" s="223" t="s">
        <v>199</v>
      </c>
      <c r="F407" s="225" t="s">
        <v>5</v>
      </c>
      <c r="J407" s="227"/>
      <c r="K407" s="227"/>
      <c r="M407" s="229">
        <v>53.875</v>
      </c>
    </row>
    <row r="408" spans="1:14" x14ac:dyDescent="0.2">
      <c r="A408" s="231" t="str">
        <f t="shared" si="11"/>
        <v>BE2.502NO_thin030</v>
      </c>
      <c r="B408" s="223" t="s">
        <v>198</v>
      </c>
      <c r="C408" s="224">
        <v>2.5</v>
      </c>
      <c r="D408" s="223">
        <v>2</v>
      </c>
      <c r="E408" s="223" t="s">
        <v>199</v>
      </c>
      <c r="F408" s="225" t="s">
        <v>6</v>
      </c>
      <c r="J408" s="227"/>
      <c r="K408" s="227"/>
      <c r="M408" s="229">
        <v>126.58499999999999</v>
      </c>
    </row>
    <row r="409" spans="1:14" x14ac:dyDescent="0.2">
      <c r="A409" s="231" t="str">
        <f t="shared" si="11"/>
        <v>BE2.502NO_thin035</v>
      </c>
      <c r="B409" s="223" t="s">
        <v>198</v>
      </c>
      <c r="C409" s="224">
        <v>2.5</v>
      </c>
      <c r="D409" s="223">
        <v>2</v>
      </c>
      <c r="E409" s="223" t="s">
        <v>199</v>
      </c>
      <c r="F409" s="225" t="s">
        <v>7</v>
      </c>
      <c r="J409" s="227"/>
      <c r="K409" s="227"/>
      <c r="M409" s="229">
        <v>174.72499999999999</v>
      </c>
    </row>
    <row r="410" spans="1:14" x14ac:dyDescent="0.2">
      <c r="A410" s="231" t="str">
        <f t="shared" si="11"/>
        <v>BE2.502NO_thin040</v>
      </c>
      <c r="B410" s="223" t="s">
        <v>198</v>
      </c>
      <c r="C410" s="224">
        <v>2.5</v>
      </c>
      <c r="D410" s="223">
        <v>2</v>
      </c>
      <c r="E410" s="223" t="s">
        <v>199</v>
      </c>
      <c r="F410" s="225" t="s">
        <v>8</v>
      </c>
      <c r="J410" s="227"/>
      <c r="K410" s="227"/>
      <c r="M410" s="229">
        <v>213.255</v>
      </c>
    </row>
    <row r="411" spans="1:14" x14ac:dyDescent="0.2">
      <c r="A411" s="231" t="str">
        <f t="shared" si="11"/>
        <v>BE2.502NO_thin045</v>
      </c>
      <c r="B411" s="223" t="s">
        <v>198</v>
      </c>
      <c r="C411" s="224">
        <v>2.5</v>
      </c>
      <c r="D411" s="223">
        <v>2</v>
      </c>
      <c r="E411" s="223" t="s">
        <v>199</v>
      </c>
      <c r="F411" s="225" t="s">
        <v>9</v>
      </c>
      <c r="J411" s="227"/>
      <c r="K411" s="227"/>
      <c r="M411" s="229">
        <v>239.18</v>
      </c>
    </row>
    <row r="412" spans="1:14" x14ac:dyDescent="0.2">
      <c r="A412" s="231" t="str">
        <f t="shared" si="11"/>
        <v>BE2.502NO_thin050</v>
      </c>
      <c r="B412" s="223" t="s">
        <v>198</v>
      </c>
      <c r="C412" s="224">
        <v>2.5</v>
      </c>
      <c r="D412" s="223">
        <v>2</v>
      </c>
      <c r="E412" s="223" t="s">
        <v>199</v>
      </c>
      <c r="F412" s="225" t="s">
        <v>10</v>
      </c>
      <c r="J412" s="227"/>
      <c r="K412" s="227"/>
      <c r="M412" s="229">
        <v>255.76</v>
      </c>
    </row>
    <row r="413" spans="1:14" x14ac:dyDescent="0.2">
      <c r="A413" s="231" t="str">
        <f t="shared" si="11"/>
        <v>BE2.502NO_thin055</v>
      </c>
      <c r="B413" s="223" t="s">
        <v>198</v>
      </c>
      <c r="C413" s="224">
        <v>2.5</v>
      </c>
      <c r="D413" s="223">
        <v>2</v>
      </c>
      <c r="E413" s="223" t="s">
        <v>199</v>
      </c>
      <c r="F413" s="225" t="s">
        <v>11</v>
      </c>
      <c r="J413" s="227"/>
      <c r="K413" s="227"/>
      <c r="M413" s="229">
        <v>269.79000000000002</v>
      </c>
    </row>
    <row r="414" spans="1:14" x14ac:dyDescent="0.2">
      <c r="A414" s="231" t="str">
        <f t="shared" si="11"/>
        <v>BE2.502NO_thin060</v>
      </c>
      <c r="B414" s="223" t="s">
        <v>198</v>
      </c>
      <c r="C414" s="224">
        <v>2.5</v>
      </c>
      <c r="D414" s="223">
        <v>2</v>
      </c>
      <c r="E414" s="223" t="s">
        <v>199</v>
      </c>
      <c r="F414" s="225" t="s">
        <v>12</v>
      </c>
      <c r="J414" s="227"/>
      <c r="K414" s="227"/>
      <c r="M414" s="229">
        <v>282.59500000000003</v>
      </c>
    </row>
    <row r="415" spans="1:14" x14ac:dyDescent="0.2">
      <c r="A415" s="231" t="str">
        <f t="shared" si="11"/>
        <v>BE2.502NO_thin065</v>
      </c>
      <c r="B415" s="223" t="s">
        <v>198</v>
      </c>
      <c r="C415" s="224">
        <v>2.5</v>
      </c>
      <c r="D415" s="223">
        <v>2</v>
      </c>
      <c r="E415" s="223" t="s">
        <v>199</v>
      </c>
      <c r="F415" s="225" t="s">
        <v>13</v>
      </c>
      <c r="J415" s="227"/>
      <c r="K415" s="227"/>
      <c r="M415" s="229">
        <v>296.19499999999999</v>
      </c>
    </row>
    <row r="416" spans="1:14" x14ac:dyDescent="0.2">
      <c r="A416" s="231" t="str">
        <f t="shared" si="11"/>
        <v>BE2.502NO_thin070</v>
      </c>
      <c r="B416" s="223" t="s">
        <v>198</v>
      </c>
      <c r="C416" s="224">
        <v>2.5</v>
      </c>
      <c r="D416" s="223">
        <v>2</v>
      </c>
      <c r="E416" s="223" t="s">
        <v>199</v>
      </c>
      <c r="F416" s="225" t="s">
        <v>200</v>
      </c>
      <c r="J416" s="227"/>
      <c r="K416" s="227"/>
      <c r="M416" s="229">
        <v>310.95</v>
      </c>
    </row>
    <row r="417" spans="1:13" x14ac:dyDescent="0.2">
      <c r="A417" s="231" t="str">
        <f t="shared" si="11"/>
        <v>BE2.502NO_thin075</v>
      </c>
      <c r="B417" s="223" t="s">
        <v>198</v>
      </c>
      <c r="C417" s="224">
        <v>2.5</v>
      </c>
      <c r="D417" s="223">
        <v>2</v>
      </c>
      <c r="E417" s="223" t="s">
        <v>199</v>
      </c>
      <c r="F417" s="225" t="s">
        <v>201</v>
      </c>
      <c r="J417" s="227"/>
      <c r="K417" s="227"/>
      <c r="M417" s="229">
        <v>324.95</v>
      </c>
    </row>
    <row r="418" spans="1:13" x14ac:dyDescent="0.2">
      <c r="A418" s="231" t="str">
        <f t="shared" si="11"/>
        <v>BE2.502NO_thin080</v>
      </c>
      <c r="B418" s="223" t="s">
        <v>198</v>
      </c>
      <c r="C418" s="224">
        <v>2.5</v>
      </c>
      <c r="D418" s="223">
        <v>2</v>
      </c>
      <c r="E418" s="223" t="s">
        <v>199</v>
      </c>
      <c r="F418" s="225" t="s">
        <v>202</v>
      </c>
      <c r="J418" s="227"/>
      <c r="K418" s="227"/>
      <c r="M418" s="229">
        <v>337.96</v>
      </c>
    </row>
    <row r="419" spans="1:13" x14ac:dyDescent="0.2">
      <c r="A419" s="231" t="str">
        <f t="shared" si="11"/>
        <v>BE2.502NO_thin085</v>
      </c>
      <c r="B419" s="223" t="s">
        <v>198</v>
      </c>
      <c r="C419" s="224">
        <v>2.5</v>
      </c>
      <c r="D419" s="223">
        <v>2</v>
      </c>
      <c r="E419" s="223" t="s">
        <v>199</v>
      </c>
      <c r="F419" s="225" t="s">
        <v>203</v>
      </c>
      <c r="J419" s="227"/>
      <c r="K419" s="227"/>
      <c r="M419" s="229">
        <v>351.29</v>
      </c>
    </row>
    <row r="420" spans="1:13" x14ac:dyDescent="0.2">
      <c r="A420" s="231" t="str">
        <f t="shared" si="11"/>
        <v>BE2.502NO_thin090</v>
      </c>
      <c r="B420" s="223" t="s">
        <v>198</v>
      </c>
      <c r="C420" s="224">
        <v>2.5</v>
      </c>
      <c r="D420" s="223">
        <v>2</v>
      </c>
      <c r="E420" s="223" t="s">
        <v>199</v>
      </c>
      <c r="F420" s="225" t="s">
        <v>204</v>
      </c>
      <c r="J420" s="227"/>
      <c r="K420" s="227"/>
      <c r="M420" s="229">
        <v>363.61</v>
      </c>
    </row>
    <row r="421" spans="1:13" x14ac:dyDescent="0.2">
      <c r="A421" s="231" t="str">
        <f t="shared" si="11"/>
        <v>BE2.502NO_thin095</v>
      </c>
      <c r="B421" s="223" t="s">
        <v>198</v>
      </c>
      <c r="C421" s="224">
        <v>2.5</v>
      </c>
      <c r="D421" s="223">
        <v>2</v>
      </c>
      <c r="E421" s="223" t="s">
        <v>199</v>
      </c>
      <c r="F421" s="225" t="s">
        <v>205</v>
      </c>
      <c r="J421" s="227"/>
      <c r="K421" s="227"/>
      <c r="M421" s="229">
        <v>376.09500000000003</v>
      </c>
    </row>
    <row r="422" spans="1:13" x14ac:dyDescent="0.2">
      <c r="A422" s="231" t="str">
        <f t="shared" si="11"/>
        <v>BE2.502NO_thin100</v>
      </c>
      <c r="B422" s="223" t="s">
        <v>198</v>
      </c>
      <c r="C422" s="224">
        <v>2.5</v>
      </c>
      <c r="D422" s="223">
        <v>2</v>
      </c>
      <c r="E422" s="223" t="s">
        <v>199</v>
      </c>
      <c r="F422" s="225" t="s">
        <v>206</v>
      </c>
      <c r="J422" s="227"/>
      <c r="K422" s="227"/>
      <c r="M422" s="229">
        <v>387.69499999999999</v>
      </c>
    </row>
    <row r="423" spans="1:13" x14ac:dyDescent="0.2">
      <c r="A423" s="231" t="str">
        <f t="shared" si="11"/>
        <v>BE2.502NO_thin105</v>
      </c>
      <c r="B423" s="223" t="s">
        <v>198</v>
      </c>
      <c r="C423" s="224">
        <v>2.5</v>
      </c>
      <c r="D423" s="223">
        <v>2</v>
      </c>
      <c r="E423" s="223" t="s">
        <v>199</v>
      </c>
      <c r="F423" s="225" t="s">
        <v>207</v>
      </c>
      <c r="J423" s="227"/>
      <c r="K423" s="227"/>
      <c r="M423" s="229">
        <v>398.66500000000002</v>
      </c>
    </row>
    <row r="424" spans="1:13" x14ac:dyDescent="0.2">
      <c r="A424" s="231" t="str">
        <f t="shared" si="11"/>
        <v>BE2.502NO_thin110</v>
      </c>
      <c r="B424" s="223" t="s">
        <v>198</v>
      </c>
      <c r="C424" s="224">
        <v>2.5</v>
      </c>
      <c r="D424" s="223">
        <v>2</v>
      </c>
      <c r="E424" s="223" t="s">
        <v>199</v>
      </c>
      <c r="F424" s="225" t="s">
        <v>208</v>
      </c>
      <c r="J424" s="227"/>
      <c r="K424" s="227"/>
      <c r="M424" s="229">
        <v>408.73</v>
      </c>
    </row>
    <row r="425" spans="1:13" x14ac:dyDescent="0.2">
      <c r="A425" s="231" t="str">
        <f t="shared" si="11"/>
        <v>BE2.502NO_thin115</v>
      </c>
      <c r="B425" s="223" t="s">
        <v>198</v>
      </c>
      <c r="C425" s="224">
        <v>2.5</v>
      </c>
      <c r="D425" s="223">
        <v>2</v>
      </c>
      <c r="E425" s="223" t="s">
        <v>199</v>
      </c>
      <c r="F425" s="225" t="s">
        <v>209</v>
      </c>
      <c r="J425" s="227"/>
      <c r="K425" s="227"/>
      <c r="M425" s="229">
        <v>418.04</v>
      </c>
    </row>
    <row r="426" spans="1:13" x14ac:dyDescent="0.2">
      <c r="A426" s="231" t="str">
        <f t="shared" si="11"/>
        <v>BE2.502NO_thin120</v>
      </c>
      <c r="B426" s="223" t="s">
        <v>198</v>
      </c>
      <c r="C426" s="224">
        <v>2.5</v>
      </c>
      <c r="D426" s="223">
        <v>2</v>
      </c>
      <c r="E426" s="223" t="s">
        <v>199</v>
      </c>
      <c r="F426" s="225" t="s">
        <v>210</v>
      </c>
      <c r="J426" s="227"/>
      <c r="K426" s="227"/>
      <c r="M426" s="229">
        <v>426.98500000000001</v>
      </c>
    </row>
    <row r="427" spans="1:13" x14ac:dyDescent="0.2">
      <c r="A427" s="231" t="str">
        <f t="shared" si="11"/>
        <v>BE2.502NO_thin125</v>
      </c>
      <c r="B427" s="223" t="s">
        <v>198</v>
      </c>
      <c r="C427" s="224">
        <v>2.5</v>
      </c>
      <c r="D427" s="223">
        <v>2</v>
      </c>
      <c r="E427" s="223" t="s">
        <v>199</v>
      </c>
      <c r="F427" s="225" t="s">
        <v>211</v>
      </c>
      <c r="J427" s="227"/>
      <c r="K427" s="227"/>
      <c r="M427" s="229">
        <v>435.55</v>
      </c>
    </row>
    <row r="428" spans="1:13" x14ac:dyDescent="0.2">
      <c r="A428" s="231" t="str">
        <f t="shared" si="11"/>
        <v>BE2.502NO_thin130</v>
      </c>
      <c r="B428" s="223" t="s">
        <v>198</v>
      </c>
      <c r="C428" s="224">
        <v>2.5</v>
      </c>
      <c r="D428" s="223">
        <v>2</v>
      </c>
      <c r="E428" s="223" t="s">
        <v>199</v>
      </c>
      <c r="F428" s="225" t="s">
        <v>212</v>
      </c>
      <c r="J428" s="227"/>
      <c r="K428" s="227"/>
      <c r="M428" s="229">
        <v>443.52</v>
      </c>
    </row>
    <row r="429" spans="1:13" x14ac:dyDescent="0.2">
      <c r="A429" s="231" t="str">
        <f t="shared" si="11"/>
        <v>BE2.502NO_thin135</v>
      </c>
      <c r="B429" s="223" t="s">
        <v>198</v>
      </c>
      <c r="C429" s="224">
        <v>2.5</v>
      </c>
      <c r="D429" s="223">
        <v>2</v>
      </c>
      <c r="E429" s="223" t="s">
        <v>199</v>
      </c>
      <c r="F429" s="225" t="s">
        <v>213</v>
      </c>
      <c r="J429" s="227"/>
      <c r="K429" s="227"/>
      <c r="M429" s="229">
        <v>450.61</v>
      </c>
    </row>
    <row r="430" spans="1:13" x14ac:dyDescent="0.2">
      <c r="A430" s="231" t="str">
        <f t="shared" si="11"/>
        <v>BE2.502NO_thin140</v>
      </c>
      <c r="B430" s="223" t="s">
        <v>198</v>
      </c>
      <c r="C430" s="224">
        <v>2.5</v>
      </c>
      <c r="D430" s="223">
        <v>2</v>
      </c>
      <c r="E430" s="223" t="s">
        <v>199</v>
      </c>
      <c r="F430" s="225" t="s">
        <v>214</v>
      </c>
      <c r="J430" s="227"/>
      <c r="K430" s="227"/>
      <c r="M430" s="229">
        <v>457.4</v>
      </c>
    </row>
    <row r="431" spans="1:13" x14ac:dyDescent="0.2">
      <c r="A431" s="231" t="str">
        <f t="shared" si="11"/>
        <v>BE2.502NO_thin145</v>
      </c>
      <c r="B431" s="223" t="s">
        <v>198</v>
      </c>
      <c r="C431" s="224">
        <v>2.5</v>
      </c>
      <c r="D431" s="223">
        <v>2</v>
      </c>
      <c r="E431" s="223" t="s">
        <v>199</v>
      </c>
      <c r="F431" s="225" t="s">
        <v>215</v>
      </c>
      <c r="J431" s="227"/>
      <c r="K431" s="227"/>
      <c r="M431" s="229">
        <v>463.435</v>
      </c>
    </row>
    <row r="432" spans="1:13" x14ac:dyDescent="0.2">
      <c r="A432" s="231" t="str">
        <f t="shared" si="11"/>
        <v>BE2.502NO_thin150</v>
      </c>
      <c r="B432" s="223" t="s">
        <v>198</v>
      </c>
      <c r="C432" s="224">
        <v>2.5</v>
      </c>
      <c r="D432" s="223">
        <v>2</v>
      </c>
      <c r="E432" s="223" t="s">
        <v>199</v>
      </c>
      <c r="F432" s="225" t="s">
        <v>216</v>
      </c>
      <c r="J432" s="227"/>
      <c r="K432" s="227"/>
      <c r="M432" s="229">
        <v>468.54500000000002</v>
      </c>
    </row>
    <row r="433" spans="1:13" x14ac:dyDescent="0.2">
      <c r="A433" s="231" t="str">
        <f t="shared" si="11"/>
        <v>BE2.502NO_thin155</v>
      </c>
      <c r="B433" s="223" t="s">
        <v>198</v>
      </c>
      <c r="C433" s="224">
        <v>2.5</v>
      </c>
      <c r="D433" s="223">
        <v>2</v>
      </c>
      <c r="E433" s="223" t="s">
        <v>199</v>
      </c>
      <c r="F433" s="225" t="s">
        <v>217</v>
      </c>
      <c r="J433" s="227"/>
      <c r="K433" s="227"/>
      <c r="M433" s="229">
        <v>474.22500000000002</v>
      </c>
    </row>
    <row r="434" spans="1:13" x14ac:dyDescent="0.2">
      <c r="A434" s="231" t="str">
        <f t="shared" si="11"/>
        <v>BE2.502NO_thin160</v>
      </c>
      <c r="B434" s="223" t="s">
        <v>198</v>
      </c>
      <c r="C434" s="224">
        <v>2.5</v>
      </c>
      <c r="D434" s="223">
        <v>2</v>
      </c>
      <c r="E434" s="223" t="s">
        <v>199</v>
      </c>
      <c r="F434" s="225" t="s">
        <v>218</v>
      </c>
      <c r="J434" s="227"/>
      <c r="K434" s="227"/>
      <c r="M434" s="229">
        <v>479.31</v>
      </c>
    </row>
    <row r="435" spans="1:13" x14ac:dyDescent="0.2">
      <c r="A435" s="231" t="str">
        <f t="shared" si="11"/>
        <v>BE2.502NO_thin165</v>
      </c>
      <c r="B435" s="223" t="s">
        <v>198</v>
      </c>
      <c r="C435" s="224">
        <v>2.5</v>
      </c>
      <c r="D435" s="223">
        <v>2</v>
      </c>
      <c r="E435" s="223" t="s">
        <v>199</v>
      </c>
      <c r="F435" s="225" t="s">
        <v>219</v>
      </c>
      <c r="J435" s="227"/>
      <c r="K435" s="227"/>
      <c r="M435" s="229">
        <v>483.935</v>
      </c>
    </row>
    <row r="436" spans="1:13" x14ac:dyDescent="0.2">
      <c r="A436" s="231" t="str">
        <f t="shared" si="11"/>
        <v>BE2.502NO_thin170</v>
      </c>
      <c r="B436" s="223" t="s">
        <v>198</v>
      </c>
      <c r="C436" s="224">
        <v>2.5</v>
      </c>
      <c r="D436" s="223">
        <v>2</v>
      </c>
      <c r="E436" s="223" t="s">
        <v>199</v>
      </c>
      <c r="F436" s="225" t="s">
        <v>220</v>
      </c>
      <c r="J436" s="227"/>
      <c r="K436" s="227"/>
      <c r="M436" s="229">
        <v>488.46</v>
      </c>
    </row>
    <row r="437" spans="1:13" x14ac:dyDescent="0.2">
      <c r="A437" s="231" t="str">
        <f t="shared" si="11"/>
        <v>BE2.502NO_thin175</v>
      </c>
      <c r="B437" s="223" t="s">
        <v>198</v>
      </c>
      <c r="C437" s="224">
        <v>2.5</v>
      </c>
      <c r="D437" s="223">
        <v>2</v>
      </c>
      <c r="E437" s="223" t="s">
        <v>199</v>
      </c>
      <c r="F437" s="225" t="s">
        <v>221</v>
      </c>
      <c r="J437" s="227"/>
      <c r="K437" s="227"/>
      <c r="M437" s="229">
        <v>492.755</v>
      </c>
    </row>
    <row r="438" spans="1:13" x14ac:dyDescent="0.2">
      <c r="A438" s="231" t="str">
        <f t="shared" si="11"/>
        <v>BE2.502NO_thin180</v>
      </c>
      <c r="B438" s="223" t="s">
        <v>198</v>
      </c>
      <c r="C438" s="224">
        <v>2.5</v>
      </c>
      <c r="D438" s="223">
        <v>2</v>
      </c>
      <c r="E438" s="223" t="s">
        <v>199</v>
      </c>
      <c r="F438" s="225" t="s">
        <v>222</v>
      </c>
      <c r="J438" s="227"/>
      <c r="K438" s="227"/>
      <c r="M438" s="229">
        <v>496.73500000000001</v>
      </c>
    </row>
    <row r="439" spans="1:13" x14ac:dyDescent="0.2">
      <c r="A439" s="231" t="str">
        <f t="shared" si="11"/>
        <v>BE2.502NO_thin185</v>
      </c>
      <c r="B439" s="223" t="s">
        <v>198</v>
      </c>
      <c r="C439" s="224">
        <v>2.5</v>
      </c>
      <c r="D439" s="223">
        <v>2</v>
      </c>
      <c r="E439" s="223" t="s">
        <v>199</v>
      </c>
      <c r="F439" s="225" t="s">
        <v>223</v>
      </c>
      <c r="J439" s="227"/>
      <c r="K439" s="227"/>
      <c r="M439" s="229">
        <v>500.45499999999998</v>
      </c>
    </row>
    <row r="440" spans="1:13" x14ac:dyDescent="0.2">
      <c r="A440" s="231" t="str">
        <f t="shared" si="11"/>
        <v>BE2.502NO_thin190</v>
      </c>
      <c r="B440" s="223" t="s">
        <v>198</v>
      </c>
      <c r="C440" s="224">
        <v>2.5</v>
      </c>
      <c r="D440" s="223">
        <v>2</v>
      </c>
      <c r="E440" s="223" t="s">
        <v>199</v>
      </c>
      <c r="F440" s="225" t="s">
        <v>224</v>
      </c>
      <c r="J440" s="227"/>
      <c r="K440" s="227"/>
      <c r="M440" s="229">
        <v>503.95499999999998</v>
      </c>
    </row>
    <row r="441" spans="1:13" x14ac:dyDescent="0.2">
      <c r="A441" s="231" t="str">
        <f t="shared" si="11"/>
        <v>BE2.502NO_thin195</v>
      </c>
      <c r="B441" s="223" t="s">
        <v>198</v>
      </c>
      <c r="C441" s="224">
        <v>2.5</v>
      </c>
      <c r="D441" s="223">
        <v>2</v>
      </c>
      <c r="E441" s="223" t="s">
        <v>199</v>
      </c>
      <c r="F441" s="225" t="s">
        <v>225</v>
      </c>
      <c r="J441" s="227"/>
      <c r="K441" s="227"/>
      <c r="M441" s="229">
        <v>507.20499999999998</v>
      </c>
    </row>
    <row r="442" spans="1:13" x14ac:dyDescent="0.2">
      <c r="A442" s="231" t="str">
        <f t="shared" si="11"/>
        <v>BE2.502Thinned000</v>
      </c>
      <c r="B442" s="223" t="s">
        <v>198</v>
      </c>
      <c r="C442" s="224">
        <v>2.5</v>
      </c>
      <c r="D442" s="223">
        <v>2</v>
      </c>
      <c r="E442" s="223" t="s">
        <v>172</v>
      </c>
      <c r="F442" s="225" t="s">
        <v>0</v>
      </c>
      <c r="J442" s="227"/>
      <c r="K442" s="227"/>
      <c r="M442" s="229">
        <v>0.28999999999999998</v>
      </c>
    </row>
    <row r="443" spans="1:13" x14ac:dyDescent="0.2">
      <c r="A443" s="231" t="str">
        <f t="shared" si="11"/>
        <v>BE2.502Thinned005</v>
      </c>
      <c r="B443" s="223" t="s">
        <v>198</v>
      </c>
      <c r="C443" s="224">
        <v>2.5</v>
      </c>
      <c r="D443" s="223">
        <v>2</v>
      </c>
      <c r="E443" s="223" t="s">
        <v>172</v>
      </c>
      <c r="F443" s="225" t="s">
        <v>1</v>
      </c>
      <c r="J443" s="227"/>
      <c r="K443" s="227"/>
      <c r="M443" s="229">
        <v>0.96</v>
      </c>
    </row>
    <row r="444" spans="1:13" x14ac:dyDescent="0.2">
      <c r="A444" s="231" t="str">
        <f t="shared" si="11"/>
        <v>BE2.502Thinned010</v>
      </c>
      <c r="B444" s="223" t="s">
        <v>198</v>
      </c>
      <c r="C444" s="224">
        <v>2.5</v>
      </c>
      <c r="D444" s="223">
        <v>2</v>
      </c>
      <c r="E444" s="223" t="s">
        <v>172</v>
      </c>
      <c r="F444" s="225" t="s">
        <v>2</v>
      </c>
      <c r="J444" s="227"/>
      <c r="K444" s="227"/>
      <c r="M444" s="229">
        <v>2.4049999999999998</v>
      </c>
    </row>
    <row r="445" spans="1:13" x14ac:dyDescent="0.2">
      <c r="A445" s="231" t="str">
        <f t="shared" si="11"/>
        <v>BE2.502Thinned015</v>
      </c>
      <c r="B445" s="223" t="s">
        <v>198</v>
      </c>
      <c r="C445" s="224">
        <v>2.5</v>
      </c>
      <c r="D445" s="223">
        <v>2</v>
      </c>
      <c r="E445" s="223" t="s">
        <v>172</v>
      </c>
      <c r="F445" s="225" t="s">
        <v>3</v>
      </c>
      <c r="J445" s="227"/>
      <c r="K445" s="227"/>
      <c r="M445" s="229">
        <v>6.14</v>
      </c>
    </row>
    <row r="446" spans="1:13" x14ac:dyDescent="0.2">
      <c r="A446" s="231" t="str">
        <f t="shared" si="11"/>
        <v>BE2.502Thinned020</v>
      </c>
      <c r="B446" s="223" t="s">
        <v>198</v>
      </c>
      <c r="C446" s="224">
        <v>2.5</v>
      </c>
      <c r="D446" s="223">
        <v>2</v>
      </c>
      <c r="E446" s="223" t="s">
        <v>172</v>
      </c>
      <c r="F446" s="225" t="s">
        <v>4</v>
      </c>
      <c r="J446" s="227"/>
      <c r="K446" s="227"/>
      <c r="M446" s="229">
        <v>17.385000000000002</v>
      </c>
    </row>
    <row r="447" spans="1:13" x14ac:dyDescent="0.2">
      <c r="A447" s="231" t="str">
        <f t="shared" si="11"/>
        <v>BE2.502Thinned025</v>
      </c>
      <c r="B447" s="223" t="s">
        <v>198</v>
      </c>
      <c r="C447" s="224">
        <v>2.5</v>
      </c>
      <c r="D447" s="223">
        <v>2</v>
      </c>
      <c r="E447" s="223" t="s">
        <v>172</v>
      </c>
      <c r="F447" s="225" t="s">
        <v>5</v>
      </c>
      <c r="J447" s="227"/>
      <c r="K447" s="227"/>
      <c r="M447" s="229">
        <v>53.875</v>
      </c>
    </row>
    <row r="448" spans="1:13" x14ac:dyDescent="0.2">
      <c r="A448" s="231" t="str">
        <f t="shared" si="11"/>
        <v>BE2.502Thinned030</v>
      </c>
      <c r="B448" s="223" t="s">
        <v>198</v>
      </c>
      <c r="C448" s="224">
        <v>2.5</v>
      </c>
      <c r="D448" s="223">
        <v>2</v>
      </c>
      <c r="E448" s="223" t="s">
        <v>172</v>
      </c>
      <c r="F448" s="225" t="s">
        <v>6</v>
      </c>
      <c r="J448" s="227"/>
      <c r="K448" s="227"/>
      <c r="M448" s="229">
        <v>111.69500000000001</v>
      </c>
    </row>
    <row r="449" spans="1:13" x14ac:dyDescent="0.2">
      <c r="A449" s="231" t="str">
        <f t="shared" si="11"/>
        <v>BE2.502Thinned035</v>
      </c>
      <c r="B449" s="223" t="s">
        <v>198</v>
      </c>
      <c r="C449" s="224">
        <v>2.5</v>
      </c>
      <c r="D449" s="223">
        <v>2</v>
      </c>
      <c r="E449" s="223" t="s">
        <v>172</v>
      </c>
      <c r="F449" s="225" t="s">
        <v>7</v>
      </c>
      <c r="J449" s="227"/>
      <c r="K449" s="227"/>
      <c r="M449" s="229">
        <v>126.285</v>
      </c>
    </row>
    <row r="450" spans="1:13" x14ac:dyDescent="0.2">
      <c r="A450" s="231" t="str">
        <f t="shared" ref="A450:A513" si="12">CONCATENATE(LEFT(B450,2),TEXT(C450,"0.0"),TEXT(D450,"00"),E450,TEXT(LEFT(F450,3),"000"))</f>
        <v>BE2.502Thinned040</v>
      </c>
      <c r="B450" s="223" t="s">
        <v>198</v>
      </c>
      <c r="C450" s="224">
        <v>2.5</v>
      </c>
      <c r="D450" s="223">
        <v>2</v>
      </c>
      <c r="E450" s="223" t="s">
        <v>172</v>
      </c>
      <c r="F450" s="225" t="s">
        <v>8</v>
      </c>
      <c r="J450" s="227"/>
      <c r="K450" s="227"/>
      <c r="M450" s="229">
        <v>131.89500000000001</v>
      </c>
    </row>
    <row r="451" spans="1:13" x14ac:dyDescent="0.2">
      <c r="A451" s="231" t="str">
        <f t="shared" si="12"/>
        <v>BE2.502Thinned045</v>
      </c>
      <c r="B451" s="223" t="s">
        <v>198</v>
      </c>
      <c r="C451" s="224">
        <v>2.5</v>
      </c>
      <c r="D451" s="223">
        <v>2</v>
      </c>
      <c r="E451" s="223" t="s">
        <v>172</v>
      </c>
      <c r="F451" s="225" t="s">
        <v>9</v>
      </c>
      <c r="J451" s="227"/>
      <c r="K451" s="227"/>
      <c r="M451" s="229">
        <v>140.845</v>
      </c>
    </row>
    <row r="452" spans="1:13" x14ac:dyDescent="0.2">
      <c r="A452" s="231" t="str">
        <f t="shared" si="12"/>
        <v>BE2.502Thinned050</v>
      </c>
      <c r="B452" s="223" t="s">
        <v>198</v>
      </c>
      <c r="C452" s="224">
        <v>2.5</v>
      </c>
      <c r="D452" s="223">
        <v>2</v>
      </c>
      <c r="E452" s="223" t="s">
        <v>172</v>
      </c>
      <c r="F452" s="225" t="s">
        <v>10</v>
      </c>
      <c r="J452" s="227"/>
      <c r="K452" s="227"/>
      <c r="M452" s="229">
        <v>149.77000000000001</v>
      </c>
    </row>
    <row r="453" spans="1:13" x14ac:dyDescent="0.2">
      <c r="A453" s="231" t="str">
        <f t="shared" si="12"/>
        <v>BE2.502Thinned055</v>
      </c>
      <c r="B453" s="223" t="s">
        <v>198</v>
      </c>
      <c r="C453" s="224">
        <v>2.5</v>
      </c>
      <c r="D453" s="223">
        <v>2</v>
      </c>
      <c r="E453" s="223" t="s">
        <v>172</v>
      </c>
      <c r="F453" s="225" t="s">
        <v>11</v>
      </c>
      <c r="J453" s="227"/>
      <c r="K453" s="227"/>
      <c r="M453" s="229">
        <v>158.99</v>
      </c>
    </row>
    <row r="454" spans="1:13" x14ac:dyDescent="0.2">
      <c r="A454" s="231" t="str">
        <f t="shared" si="12"/>
        <v>BE2.502Thinned060</v>
      </c>
      <c r="B454" s="223" t="s">
        <v>198</v>
      </c>
      <c r="C454" s="224">
        <v>2.5</v>
      </c>
      <c r="D454" s="223">
        <v>2</v>
      </c>
      <c r="E454" s="223" t="s">
        <v>172</v>
      </c>
      <c r="F454" s="225" t="s">
        <v>12</v>
      </c>
      <c r="J454" s="227"/>
      <c r="K454" s="227"/>
      <c r="M454" s="229">
        <v>168.03</v>
      </c>
    </row>
    <row r="455" spans="1:13" x14ac:dyDescent="0.2">
      <c r="A455" s="231" t="str">
        <f t="shared" si="12"/>
        <v>BE2.502Thinned065</v>
      </c>
      <c r="B455" s="223" t="s">
        <v>198</v>
      </c>
      <c r="C455" s="224">
        <v>2.5</v>
      </c>
      <c r="D455" s="223">
        <v>2</v>
      </c>
      <c r="E455" s="223" t="s">
        <v>172</v>
      </c>
      <c r="F455" s="225" t="s">
        <v>13</v>
      </c>
      <c r="J455" s="227"/>
      <c r="K455" s="227"/>
      <c r="M455" s="229">
        <v>178.58500000000001</v>
      </c>
    </row>
    <row r="456" spans="1:13" x14ac:dyDescent="0.2">
      <c r="A456" s="231" t="str">
        <f t="shared" si="12"/>
        <v>BE2.502Thinned070</v>
      </c>
      <c r="B456" s="223" t="s">
        <v>198</v>
      </c>
      <c r="C456" s="224">
        <v>2.5</v>
      </c>
      <c r="D456" s="223">
        <v>2</v>
      </c>
      <c r="E456" s="223" t="s">
        <v>172</v>
      </c>
      <c r="F456" s="225" t="s">
        <v>200</v>
      </c>
      <c r="J456" s="227"/>
      <c r="K456" s="227"/>
      <c r="M456" s="229">
        <v>189.15</v>
      </c>
    </row>
    <row r="457" spans="1:13" x14ac:dyDescent="0.2">
      <c r="A457" s="231" t="str">
        <f t="shared" si="12"/>
        <v>BE2.502Thinned075</v>
      </c>
      <c r="B457" s="223" t="s">
        <v>198</v>
      </c>
      <c r="C457" s="224">
        <v>2.5</v>
      </c>
      <c r="D457" s="223">
        <v>2</v>
      </c>
      <c r="E457" s="223" t="s">
        <v>172</v>
      </c>
      <c r="F457" s="225" t="s">
        <v>201</v>
      </c>
      <c r="J457" s="227"/>
      <c r="K457" s="227"/>
      <c r="M457" s="229">
        <v>199.39500000000001</v>
      </c>
    </row>
    <row r="458" spans="1:13" x14ac:dyDescent="0.2">
      <c r="A458" s="231" t="str">
        <f t="shared" si="12"/>
        <v>BE2.502Thinned080</v>
      </c>
      <c r="B458" s="223" t="s">
        <v>198</v>
      </c>
      <c r="C458" s="224">
        <v>2.5</v>
      </c>
      <c r="D458" s="223">
        <v>2</v>
      </c>
      <c r="E458" s="223" t="s">
        <v>172</v>
      </c>
      <c r="F458" s="225" t="s">
        <v>202</v>
      </c>
      <c r="J458" s="227"/>
      <c r="K458" s="227"/>
      <c r="M458" s="229">
        <v>207.71</v>
      </c>
    </row>
    <row r="459" spans="1:13" x14ac:dyDescent="0.2">
      <c r="A459" s="231" t="str">
        <f t="shared" si="12"/>
        <v>BE2.502Thinned085</v>
      </c>
      <c r="B459" s="223" t="s">
        <v>198</v>
      </c>
      <c r="C459" s="224">
        <v>2.5</v>
      </c>
      <c r="D459" s="223">
        <v>2</v>
      </c>
      <c r="E459" s="223" t="s">
        <v>172</v>
      </c>
      <c r="F459" s="225" t="s">
        <v>203</v>
      </c>
      <c r="J459" s="227"/>
      <c r="K459" s="227"/>
      <c r="M459" s="229">
        <v>216.14499999999998</v>
      </c>
    </row>
    <row r="460" spans="1:13" x14ac:dyDescent="0.2">
      <c r="A460" s="231" t="str">
        <f t="shared" si="12"/>
        <v>BE2.502Thinned090</v>
      </c>
      <c r="B460" s="223" t="s">
        <v>198</v>
      </c>
      <c r="C460" s="224">
        <v>2.5</v>
      </c>
      <c r="D460" s="223">
        <v>2</v>
      </c>
      <c r="E460" s="223" t="s">
        <v>172</v>
      </c>
      <c r="F460" s="225" t="s">
        <v>204</v>
      </c>
      <c r="J460" s="227"/>
      <c r="K460" s="227"/>
      <c r="M460" s="229">
        <v>224.95500000000001</v>
      </c>
    </row>
    <row r="461" spans="1:13" x14ac:dyDescent="0.2">
      <c r="A461" s="231" t="str">
        <f t="shared" si="12"/>
        <v>BE2.502Thinned095</v>
      </c>
      <c r="B461" s="223" t="s">
        <v>198</v>
      </c>
      <c r="C461" s="224">
        <v>2.5</v>
      </c>
      <c r="D461" s="223">
        <v>2</v>
      </c>
      <c r="E461" s="223" t="s">
        <v>172</v>
      </c>
      <c r="F461" s="225" t="s">
        <v>205</v>
      </c>
      <c r="J461" s="227"/>
      <c r="K461" s="227"/>
      <c r="M461" s="229">
        <v>233.33500000000001</v>
      </c>
    </row>
    <row r="462" spans="1:13" x14ac:dyDescent="0.2">
      <c r="A462" s="231" t="str">
        <f t="shared" si="12"/>
        <v>BE2.502Thinned100</v>
      </c>
      <c r="B462" s="223" t="s">
        <v>198</v>
      </c>
      <c r="C462" s="224">
        <v>2.5</v>
      </c>
      <c r="D462" s="223">
        <v>2</v>
      </c>
      <c r="E462" s="223" t="s">
        <v>172</v>
      </c>
      <c r="F462" s="225" t="s">
        <v>206</v>
      </c>
      <c r="J462" s="227"/>
      <c r="K462" s="227"/>
      <c r="M462" s="229">
        <v>240.58500000000001</v>
      </c>
    </row>
    <row r="463" spans="1:13" x14ac:dyDescent="0.2">
      <c r="A463" s="231" t="str">
        <f t="shared" si="12"/>
        <v>BE2.502Thinned105</v>
      </c>
      <c r="B463" s="223" t="s">
        <v>198</v>
      </c>
      <c r="C463" s="224">
        <v>2.5</v>
      </c>
      <c r="D463" s="223">
        <v>2</v>
      </c>
      <c r="E463" s="223" t="s">
        <v>172</v>
      </c>
      <c r="F463" s="225" t="s">
        <v>207</v>
      </c>
      <c r="J463" s="227"/>
      <c r="K463" s="227"/>
      <c r="M463" s="229">
        <v>247.10499999999999</v>
      </c>
    </row>
    <row r="464" spans="1:13" x14ac:dyDescent="0.2">
      <c r="A464" s="231" t="str">
        <f t="shared" si="12"/>
        <v>BE2.502Thinned110</v>
      </c>
      <c r="B464" s="223" t="s">
        <v>198</v>
      </c>
      <c r="C464" s="224">
        <v>2.5</v>
      </c>
      <c r="D464" s="223">
        <v>2</v>
      </c>
      <c r="E464" s="223" t="s">
        <v>172</v>
      </c>
      <c r="F464" s="225" t="s">
        <v>208</v>
      </c>
      <c r="J464" s="227"/>
      <c r="K464" s="227"/>
      <c r="M464" s="229">
        <v>253.22</v>
      </c>
    </row>
    <row r="465" spans="1:13" x14ac:dyDescent="0.2">
      <c r="A465" s="231" t="str">
        <f t="shared" si="12"/>
        <v>BE2.502Thinned115</v>
      </c>
      <c r="B465" s="223" t="s">
        <v>198</v>
      </c>
      <c r="C465" s="224">
        <v>2.5</v>
      </c>
      <c r="D465" s="223">
        <v>2</v>
      </c>
      <c r="E465" s="223" t="s">
        <v>172</v>
      </c>
      <c r="F465" s="225" t="s">
        <v>209</v>
      </c>
      <c r="J465" s="227"/>
      <c r="K465" s="227"/>
      <c r="M465" s="229">
        <v>258.55</v>
      </c>
    </row>
    <row r="466" spans="1:13" x14ac:dyDescent="0.2">
      <c r="A466" s="231" t="str">
        <f t="shared" si="12"/>
        <v>BE2.502Thinned120</v>
      </c>
      <c r="B466" s="223" t="s">
        <v>198</v>
      </c>
      <c r="C466" s="224">
        <v>2.5</v>
      </c>
      <c r="D466" s="223">
        <v>2</v>
      </c>
      <c r="E466" s="223" t="s">
        <v>172</v>
      </c>
      <c r="F466" s="225" t="s">
        <v>210</v>
      </c>
      <c r="J466" s="227"/>
      <c r="K466" s="227"/>
      <c r="M466" s="229">
        <v>263.07499999999999</v>
      </c>
    </row>
    <row r="467" spans="1:13" x14ac:dyDescent="0.2">
      <c r="A467" s="231" t="str">
        <f t="shared" si="12"/>
        <v>BE2.502Thinned125</v>
      </c>
      <c r="B467" s="223" t="s">
        <v>198</v>
      </c>
      <c r="C467" s="224">
        <v>2.5</v>
      </c>
      <c r="D467" s="223">
        <v>2</v>
      </c>
      <c r="E467" s="223" t="s">
        <v>172</v>
      </c>
      <c r="F467" s="225" t="s">
        <v>211</v>
      </c>
      <c r="J467" s="227"/>
      <c r="K467" s="227"/>
      <c r="M467" s="229">
        <v>267.49</v>
      </c>
    </row>
    <row r="468" spans="1:13" x14ac:dyDescent="0.2">
      <c r="A468" s="231" t="str">
        <f t="shared" si="12"/>
        <v>BE2.502Thinned130</v>
      </c>
      <c r="B468" s="223" t="s">
        <v>198</v>
      </c>
      <c r="C468" s="224">
        <v>2.5</v>
      </c>
      <c r="D468" s="223">
        <v>2</v>
      </c>
      <c r="E468" s="223" t="s">
        <v>172</v>
      </c>
      <c r="F468" s="225" t="s">
        <v>212</v>
      </c>
      <c r="J468" s="227"/>
      <c r="K468" s="227"/>
      <c r="M468" s="229">
        <v>271.875</v>
      </c>
    </row>
    <row r="469" spans="1:13" x14ac:dyDescent="0.2">
      <c r="A469" s="231" t="str">
        <f t="shared" si="12"/>
        <v>BE2.502Thinned135</v>
      </c>
      <c r="B469" s="223" t="s">
        <v>198</v>
      </c>
      <c r="C469" s="224">
        <v>2.5</v>
      </c>
      <c r="D469" s="223">
        <v>2</v>
      </c>
      <c r="E469" s="223" t="s">
        <v>172</v>
      </c>
      <c r="F469" s="225" t="s">
        <v>213</v>
      </c>
      <c r="J469" s="227"/>
      <c r="K469" s="227"/>
      <c r="M469" s="229">
        <v>275.57499999999999</v>
      </c>
    </row>
    <row r="470" spans="1:13" x14ac:dyDescent="0.2">
      <c r="A470" s="231" t="str">
        <f t="shared" si="12"/>
        <v>BE2.502Thinned140</v>
      </c>
      <c r="B470" s="223" t="s">
        <v>198</v>
      </c>
      <c r="C470" s="224">
        <v>2.5</v>
      </c>
      <c r="D470" s="223">
        <v>2</v>
      </c>
      <c r="E470" s="223" t="s">
        <v>172</v>
      </c>
      <c r="F470" s="225" t="s">
        <v>214</v>
      </c>
      <c r="J470" s="227"/>
      <c r="K470" s="227"/>
      <c r="M470" s="229">
        <v>276.97000000000003</v>
      </c>
    </row>
    <row r="471" spans="1:13" x14ac:dyDescent="0.2">
      <c r="A471" s="231" t="str">
        <f t="shared" si="12"/>
        <v>BE2.502Thinned145</v>
      </c>
      <c r="B471" s="223" t="s">
        <v>198</v>
      </c>
      <c r="C471" s="224">
        <v>2.5</v>
      </c>
      <c r="D471" s="223">
        <v>2</v>
      </c>
      <c r="E471" s="223" t="s">
        <v>172</v>
      </c>
      <c r="F471" s="225" t="s">
        <v>215</v>
      </c>
      <c r="J471" s="227"/>
      <c r="K471" s="227"/>
      <c r="M471" s="229">
        <v>279.58</v>
      </c>
    </row>
    <row r="472" spans="1:13" x14ac:dyDescent="0.2">
      <c r="A472" s="231" t="str">
        <f t="shared" si="12"/>
        <v>BE2.502Thinned150</v>
      </c>
      <c r="B472" s="223" t="s">
        <v>198</v>
      </c>
      <c r="C472" s="224">
        <v>2.5</v>
      </c>
      <c r="D472" s="223">
        <v>2</v>
      </c>
      <c r="E472" s="223" t="s">
        <v>172</v>
      </c>
      <c r="F472" s="225" t="s">
        <v>216</v>
      </c>
      <c r="J472" s="227"/>
      <c r="K472" s="227"/>
      <c r="M472" s="229">
        <v>280.89999999999998</v>
      </c>
    </row>
    <row r="473" spans="1:13" x14ac:dyDescent="0.2">
      <c r="A473" s="231" t="str">
        <f t="shared" si="12"/>
        <v>BE2.502Thinned155</v>
      </c>
      <c r="B473" s="223" t="s">
        <v>198</v>
      </c>
      <c r="C473" s="224">
        <v>2.5</v>
      </c>
      <c r="D473" s="223">
        <v>2</v>
      </c>
      <c r="E473" s="223" t="s">
        <v>172</v>
      </c>
      <c r="F473" s="225" t="s">
        <v>217</v>
      </c>
      <c r="J473" s="227"/>
      <c r="K473" s="227"/>
      <c r="M473" s="229">
        <v>282.48500000000001</v>
      </c>
    </row>
    <row r="474" spans="1:13" x14ac:dyDescent="0.2">
      <c r="A474" s="231" t="str">
        <f t="shared" si="12"/>
        <v>BE2.502Thinned160</v>
      </c>
      <c r="B474" s="223" t="s">
        <v>198</v>
      </c>
      <c r="C474" s="224">
        <v>2.5</v>
      </c>
      <c r="D474" s="223">
        <v>2</v>
      </c>
      <c r="E474" s="223" t="s">
        <v>172</v>
      </c>
      <c r="F474" s="225" t="s">
        <v>218</v>
      </c>
      <c r="J474" s="227"/>
      <c r="K474" s="227"/>
      <c r="M474" s="229">
        <v>283.54000000000002</v>
      </c>
    </row>
    <row r="475" spans="1:13" x14ac:dyDescent="0.2">
      <c r="A475" s="231" t="str">
        <f t="shared" si="12"/>
        <v>BE2.502Thinned165</v>
      </c>
      <c r="B475" s="223" t="s">
        <v>198</v>
      </c>
      <c r="C475" s="224">
        <v>2.5</v>
      </c>
      <c r="D475" s="223">
        <v>2</v>
      </c>
      <c r="E475" s="223" t="s">
        <v>172</v>
      </c>
      <c r="F475" s="225" t="s">
        <v>219</v>
      </c>
      <c r="J475" s="227"/>
      <c r="K475" s="227"/>
      <c r="M475" s="229">
        <v>283.97499999999997</v>
      </c>
    </row>
    <row r="476" spans="1:13" x14ac:dyDescent="0.2">
      <c r="A476" s="231" t="str">
        <f t="shared" si="12"/>
        <v>BE2.502Thinned170</v>
      </c>
      <c r="B476" s="223" t="s">
        <v>198</v>
      </c>
      <c r="C476" s="224">
        <v>2.5</v>
      </c>
      <c r="D476" s="223">
        <v>2</v>
      </c>
      <c r="E476" s="223" t="s">
        <v>172</v>
      </c>
      <c r="F476" s="225" t="s">
        <v>220</v>
      </c>
      <c r="J476" s="227"/>
      <c r="K476" s="227"/>
      <c r="M476" s="229">
        <v>284.23500000000001</v>
      </c>
    </row>
    <row r="477" spans="1:13" x14ac:dyDescent="0.2">
      <c r="A477" s="231" t="str">
        <f t="shared" si="12"/>
        <v>BE2.502Thinned175</v>
      </c>
      <c r="B477" s="223" t="s">
        <v>198</v>
      </c>
      <c r="C477" s="224">
        <v>2.5</v>
      </c>
      <c r="D477" s="223">
        <v>2</v>
      </c>
      <c r="E477" s="223" t="s">
        <v>172</v>
      </c>
      <c r="F477" s="225" t="s">
        <v>221</v>
      </c>
      <c r="J477" s="227"/>
      <c r="K477" s="227"/>
      <c r="M477" s="229">
        <v>283.91499999999996</v>
      </c>
    </row>
    <row r="478" spans="1:13" x14ac:dyDescent="0.2">
      <c r="A478" s="231" t="str">
        <f t="shared" si="12"/>
        <v>BE2.502Thinned180</v>
      </c>
      <c r="B478" s="223" t="s">
        <v>198</v>
      </c>
      <c r="C478" s="224">
        <v>2.5</v>
      </c>
      <c r="D478" s="223">
        <v>2</v>
      </c>
      <c r="E478" s="223" t="s">
        <v>172</v>
      </c>
      <c r="F478" s="225" t="s">
        <v>222</v>
      </c>
      <c r="J478" s="227"/>
      <c r="K478" s="227"/>
      <c r="M478" s="229">
        <v>283.14000000000004</v>
      </c>
    </row>
    <row r="479" spans="1:13" x14ac:dyDescent="0.2">
      <c r="A479" s="231" t="str">
        <f t="shared" si="12"/>
        <v>BE2.502Thinned185</v>
      </c>
      <c r="B479" s="223" t="s">
        <v>198</v>
      </c>
      <c r="C479" s="224">
        <v>2.5</v>
      </c>
      <c r="D479" s="223">
        <v>2</v>
      </c>
      <c r="E479" s="223" t="s">
        <v>172</v>
      </c>
      <c r="F479" s="225" t="s">
        <v>223</v>
      </c>
      <c r="J479" s="227"/>
      <c r="K479" s="227"/>
      <c r="M479" s="229">
        <v>282.185</v>
      </c>
    </row>
    <row r="480" spans="1:13" x14ac:dyDescent="0.2">
      <c r="A480" s="231" t="str">
        <f t="shared" si="12"/>
        <v>BE2.502Thinned190</v>
      </c>
      <c r="B480" s="223" t="s">
        <v>198</v>
      </c>
      <c r="C480" s="224">
        <v>2.5</v>
      </c>
      <c r="D480" s="223">
        <v>2</v>
      </c>
      <c r="E480" s="223" t="s">
        <v>172</v>
      </c>
      <c r="F480" s="225" t="s">
        <v>224</v>
      </c>
      <c r="J480" s="227"/>
      <c r="K480" s="227"/>
      <c r="M480" s="229">
        <v>280.76500000000004</v>
      </c>
    </row>
    <row r="481" spans="1:14" x14ac:dyDescent="0.2">
      <c r="A481" s="231" t="str">
        <f t="shared" si="12"/>
        <v>BE2.502Thinned195</v>
      </c>
      <c r="B481" s="223" t="s">
        <v>198</v>
      </c>
      <c r="C481" s="224">
        <v>2.5</v>
      </c>
      <c r="D481" s="223">
        <v>2</v>
      </c>
      <c r="E481" s="223" t="s">
        <v>172</v>
      </c>
      <c r="F481" s="225" t="s">
        <v>225</v>
      </c>
      <c r="J481" s="227"/>
      <c r="K481" s="227"/>
      <c r="M481" s="229">
        <v>282.61500000000001</v>
      </c>
    </row>
    <row r="482" spans="1:14" x14ac:dyDescent="0.2">
      <c r="A482" s="231" t="str">
        <f t="shared" si="12"/>
        <v>BE2.504NO_thin000</v>
      </c>
      <c r="B482" s="223" t="s">
        <v>198</v>
      </c>
      <c r="C482" s="224">
        <v>2.5</v>
      </c>
      <c r="D482" s="223">
        <v>4</v>
      </c>
      <c r="E482" s="223" t="s">
        <v>199</v>
      </c>
      <c r="F482" s="225" t="s">
        <v>0</v>
      </c>
      <c r="G482" s="226">
        <v>0.02</v>
      </c>
      <c r="H482" s="226">
        <v>0.1</v>
      </c>
      <c r="I482" s="226">
        <v>0.12</v>
      </c>
      <c r="J482" s="227">
        <v>0.57999999999999996</v>
      </c>
      <c r="K482" s="227">
        <v>0.57999999999999996</v>
      </c>
      <c r="L482" s="228">
        <v>0</v>
      </c>
      <c r="M482" s="229">
        <f t="shared" ref="M482:M545" si="13">K482+L482</f>
        <v>0.57999999999999996</v>
      </c>
      <c r="N482" s="230">
        <v>0</v>
      </c>
    </row>
    <row r="483" spans="1:14" x14ac:dyDescent="0.2">
      <c r="A483" s="231" t="str">
        <f t="shared" si="12"/>
        <v>BE2.504NO_thin005</v>
      </c>
      <c r="B483" s="223" t="s">
        <v>198</v>
      </c>
      <c r="C483" s="224">
        <v>2.5</v>
      </c>
      <c r="D483" s="223">
        <v>4</v>
      </c>
      <c r="E483" s="223" t="s">
        <v>199</v>
      </c>
      <c r="F483" s="225" t="s">
        <v>1</v>
      </c>
      <c r="G483" s="226">
        <v>0.09</v>
      </c>
      <c r="H483" s="226">
        <v>0.18</v>
      </c>
      <c r="I483" s="226">
        <v>0.27</v>
      </c>
      <c r="J483" s="227">
        <v>1.34</v>
      </c>
      <c r="K483" s="227">
        <v>1.92</v>
      </c>
      <c r="L483" s="228">
        <v>0</v>
      </c>
      <c r="M483" s="229">
        <f t="shared" si="13"/>
        <v>1.92</v>
      </c>
      <c r="N483" s="230">
        <v>0</v>
      </c>
    </row>
    <row r="484" spans="1:14" x14ac:dyDescent="0.2">
      <c r="A484" s="231" t="str">
        <f t="shared" si="12"/>
        <v>BE2.504NO_thin010</v>
      </c>
      <c r="B484" s="223" t="s">
        <v>198</v>
      </c>
      <c r="C484" s="224">
        <v>2.5</v>
      </c>
      <c r="D484" s="223">
        <v>4</v>
      </c>
      <c r="E484" s="223" t="s">
        <v>199</v>
      </c>
      <c r="F484" s="225" t="s">
        <v>2</v>
      </c>
      <c r="G484" s="226">
        <v>0.33</v>
      </c>
      <c r="H484" s="226">
        <v>0.25</v>
      </c>
      <c r="I484" s="226">
        <v>0.57999999999999996</v>
      </c>
      <c r="J484" s="227">
        <v>2.89</v>
      </c>
      <c r="K484" s="227">
        <v>4.8099999999999996</v>
      </c>
      <c r="L484" s="228">
        <v>0</v>
      </c>
      <c r="M484" s="229">
        <f t="shared" si="13"/>
        <v>4.8099999999999996</v>
      </c>
      <c r="N484" s="230">
        <v>0</v>
      </c>
    </row>
    <row r="485" spans="1:14" x14ac:dyDescent="0.2">
      <c r="A485" s="231" t="str">
        <f t="shared" si="12"/>
        <v>BE2.504NO_thin015</v>
      </c>
      <c r="B485" s="223" t="s">
        <v>198</v>
      </c>
      <c r="C485" s="224">
        <v>2.5</v>
      </c>
      <c r="D485" s="223">
        <v>4</v>
      </c>
      <c r="E485" s="223" t="s">
        <v>199</v>
      </c>
      <c r="F485" s="225" t="s">
        <v>3</v>
      </c>
      <c r="G485" s="226">
        <v>1.17</v>
      </c>
      <c r="H485" s="226">
        <v>0.32</v>
      </c>
      <c r="I485" s="226">
        <v>1.49</v>
      </c>
      <c r="J485" s="227">
        <v>7.47</v>
      </c>
      <c r="K485" s="227">
        <v>12.28</v>
      </c>
      <c r="L485" s="228">
        <v>0</v>
      </c>
      <c r="M485" s="229">
        <f t="shared" si="13"/>
        <v>12.28</v>
      </c>
      <c r="N485" s="230">
        <v>0</v>
      </c>
    </row>
    <row r="486" spans="1:14" x14ac:dyDescent="0.2">
      <c r="A486" s="231" t="str">
        <f t="shared" si="12"/>
        <v>BE2.504NO_thin020</v>
      </c>
      <c r="B486" s="223" t="s">
        <v>198</v>
      </c>
      <c r="C486" s="224">
        <v>2.5</v>
      </c>
      <c r="D486" s="223">
        <v>4</v>
      </c>
      <c r="E486" s="223" t="s">
        <v>199</v>
      </c>
      <c r="F486" s="225" t="s">
        <v>4</v>
      </c>
      <c r="G486" s="226">
        <v>4.1100000000000003</v>
      </c>
      <c r="H486" s="226">
        <v>0.39</v>
      </c>
      <c r="I486" s="226">
        <v>4.5</v>
      </c>
      <c r="J486" s="227">
        <v>22.5</v>
      </c>
      <c r="K486" s="227">
        <v>34.770000000000003</v>
      </c>
      <c r="L486" s="228">
        <v>0</v>
      </c>
      <c r="M486" s="229">
        <f t="shared" si="13"/>
        <v>34.770000000000003</v>
      </c>
      <c r="N486" s="230">
        <v>0</v>
      </c>
    </row>
    <row r="487" spans="1:14" x14ac:dyDescent="0.2">
      <c r="A487" s="231" t="str">
        <f t="shared" si="12"/>
        <v>BE2.504NO_thin025</v>
      </c>
      <c r="B487" s="223" t="s">
        <v>198</v>
      </c>
      <c r="C487" s="224">
        <v>2.5</v>
      </c>
      <c r="D487" s="223">
        <v>4</v>
      </c>
      <c r="E487" s="223" t="s">
        <v>199</v>
      </c>
      <c r="F487" s="225" t="s">
        <v>5</v>
      </c>
      <c r="G487" s="226">
        <v>14.13</v>
      </c>
      <c r="H487" s="226">
        <v>0.46</v>
      </c>
      <c r="I487" s="226">
        <v>14.6</v>
      </c>
      <c r="J487" s="227">
        <v>72.98</v>
      </c>
      <c r="K487" s="227">
        <v>107.75</v>
      </c>
      <c r="L487" s="228">
        <v>0</v>
      </c>
      <c r="M487" s="229">
        <f t="shared" si="13"/>
        <v>107.75</v>
      </c>
      <c r="N487" s="230">
        <v>0</v>
      </c>
    </row>
    <row r="488" spans="1:14" x14ac:dyDescent="0.2">
      <c r="A488" s="231" t="str">
        <f t="shared" si="12"/>
        <v>BE2.504NO_thin030</v>
      </c>
      <c r="B488" s="223" t="s">
        <v>198</v>
      </c>
      <c r="C488" s="224">
        <v>2.5</v>
      </c>
      <c r="D488" s="223">
        <v>4</v>
      </c>
      <c r="E488" s="223" t="s">
        <v>199</v>
      </c>
      <c r="F488" s="225" t="s">
        <v>6</v>
      </c>
      <c r="G488" s="226">
        <v>27.32</v>
      </c>
      <c r="H488" s="226">
        <v>1.76</v>
      </c>
      <c r="I488" s="226">
        <v>29.08</v>
      </c>
      <c r="J488" s="227">
        <v>145.41999999999999</v>
      </c>
      <c r="K488" s="227">
        <v>253.17</v>
      </c>
      <c r="L488" s="228">
        <v>0</v>
      </c>
      <c r="M488" s="229">
        <f t="shared" si="13"/>
        <v>253.17</v>
      </c>
      <c r="N488" s="230">
        <v>0</v>
      </c>
    </row>
    <row r="489" spans="1:14" x14ac:dyDescent="0.2">
      <c r="A489" s="231" t="str">
        <f t="shared" si="12"/>
        <v>BE2.504NO_thin035</v>
      </c>
      <c r="B489" s="223" t="s">
        <v>198</v>
      </c>
      <c r="C489" s="224">
        <v>2.5</v>
      </c>
      <c r="D489" s="223">
        <v>4</v>
      </c>
      <c r="E489" s="223" t="s">
        <v>199</v>
      </c>
      <c r="F489" s="225" t="s">
        <v>7</v>
      </c>
      <c r="G489" s="226">
        <v>18.25</v>
      </c>
      <c r="H489" s="226">
        <v>1.01</v>
      </c>
      <c r="I489" s="226">
        <v>19.260000000000002</v>
      </c>
      <c r="J489" s="227">
        <v>96.29</v>
      </c>
      <c r="K489" s="227">
        <v>349.45</v>
      </c>
      <c r="L489" s="228">
        <v>0</v>
      </c>
      <c r="M489" s="229">
        <f t="shared" si="13"/>
        <v>349.45</v>
      </c>
      <c r="N489" s="230">
        <v>0</v>
      </c>
    </row>
    <row r="490" spans="1:14" x14ac:dyDescent="0.2">
      <c r="A490" s="231" t="str">
        <f t="shared" si="12"/>
        <v>BE2.504NO_thin040</v>
      </c>
      <c r="B490" s="223" t="s">
        <v>198</v>
      </c>
      <c r="C490" s="224">
        <v>2.5</v>
      </c>
      <c r="D490" s="223">
        <v>4</v>
      </c>
      <c r="E490" s="223" t="s">
        <v>199</v>
      </c>
      <c r="F490" s="225" t="s">
        <v>8</v>
      </c>
      <c r="G490" s="226">
        <v>10.050000000000001</v>
      </c>
      <c r="H490" s="226">
        <v>5.36</v>
      </c>
      <c r="I490" s="226">
        <v>15.41</v>
      </c>
      <c r="J490" s="227">
        <v>77.06</v>
      </c>
      <c r="K490" s="227">
        <v>426.51</v>
      </c>
      <c r="L490" s="228">
        <v>0</v>
      </c>
      <c r="M490" s="229">
        <f t="shared" si="13"/>
        <v>426.51</v>
      </c>
      <c r="N490" s="230">
        <v>0</v>
      </c>
    </row>
    <row r="491" spans="1:14" x14ac:dyDescent="0.2">
      <c r="A491" s="231" t="str">
        <f t="shared" si="12"/>
        <v>BE2.504NO_thin045</v>
      </c>
      <c r="B491" s="223" t="s">
        <v>198</v>
      </c>
      <c r="C491" s="224">
        <v>2.5</v>
      </c>
      <c r="D491" s="223">
        <v>4</v>
      </c>
      <c r="E491" s="223" t="s">
        <v>199</v>
      </c>
      <c r="F491" s="225" t="s">
        <v>9</v>
      </c>
      <c r="G491" s="226">
        <v>7.41</v>
      </c>
      <c r="H491" s="226">
        <v>2.96</v>
      </c>
      <c r="I491" s="226">
        <v>10.37</v>
      </c>
      <c r="J491" s="227">
        <v>51.84</v>
      </c>
      <c r="K491" s="227">
        <v>478.36</v>
      </c>
      <c r="L491" s="228">
        <v>0</v>
      </c>
      <c r="M491" s="229">
        <f t="shared" si="13"/>
        <v>478.36</v>
      </c>
      <c r="N491" s="230">
        <v>0</v>
      </c>
    </row>
    <row r="492" spans="1:14" x14ac:dyDescent="0.2">
      <c r="A492" s="231" t="str">
        <f t="shared" si="12"/>
        <v>BE2.504NO_thin050</v>
      </c>
      <c r="B492" s="223" t="s">
        <v>198</v>
      </c>
      <c r="C492" s="224">
        <v>2.5</v>
      </c>
      <c r="D492" s="223">
        <v>4</v>
      </c>
      <c r="E492" s="223" t="s">
        <v>199</v>
      </c>
      <c r="F492" s="225" t="s">
        <v>10</v>
      </c>
      <c r="G492" s="226">
        <v>5.43</v>
      </c>
      <c r="H492" s="226">
        <v>1.2</v>
      </c>
      <c r="I492" s="226">
        <v>6.63</v>
      </c>
      <c r="J492" s="227">
        <v>33.159999999999997</v>
      </c>
      <c r="K492" s="227">
        <v>511.52</v>
      </c>
      <c r="L492" s="228">
        <v>0</v>
      </c>
      <c r="M492" s="229">
        <f t="shared" si="13"/>
        <v>511.52</v>
      </c>
      <c r="N492" s="230">
        <v>0</v>
      </c>
    </row>
    <row r="493" spans="1:14" x14ac:dyDescent="0.2">
      <c r="A493" s="231" t="str">
        <f t="shared" si="12"/>
        <v>BE2.504NO_thin055</v>
      </c>
      <c r="B493" s="223" t="s">
        <v>198</v>
      </c>
      <c r="C493" s="224">
        <v>2.5</v>
      </c>
      <c r="D493" s="223">
        <v>4</v>
      </c>
      <c r="E493" s="223" t="s">
        <v>199</v>
      </c>
      <c r="F493" s="225" t="s">
        <v>11</v>
      </c>
      <c r="G493" s="226">
        <v>4.7</v>
      </c>
      <c r="H493" s="226">
        <v>0.92</v>
      </c>
      <c r="I493" s="226">
        <v>5.61</v>
      </c>
      <c r="J493" s="227">
        <v>28.06</v>
      </c>
      <c r="K493" s="227">
        <v>539.58000000000004</v>
      </c>
      <c r="L493" s="228">
        <v>0</v>
      </c>
      <c r="M493" s="229">
        <f t="shared" si="13"/>
        <v>539.58000000000004</v>
      </c>
      <c r="N493" s="230">
        <v>0</v>
      </c>
    </row>
    <row r="494" spans="1:14" x14ac:dyDescent="0.2">
      <c r="A494" s="231" t="str">
        <f t="shared" si="12"/>
        <v>BE2.504NO_thin060</v>
      </c>
      <c r="B494" s="223" t="s">
        <v>198</v>
      </c>
      <c r="C494" s="224">
        <v>2.5</v>
      </c>
      <c r="D494" s="223">
        <v>4</v>
      </c>
      <c r="E494" s="223" t="s">
        <v>199</v>
      </c>
      <c r="F494" s="225" t="s">
        <v>12</v>
      </c>
      <c r="G494" s="226">
        <v>4.95</v>
      </c>
      <c r="H494" s="226">
        <v>0.17</v>
      </c>
      <c r="I494" s="226">
        <v>5.12</v>
      </c>
      <c r="J494" s="227">
        <v>25.61</v>
      </c>
      <c r="K494" s="227">
        <v>565.19000000000005</v>
      </c>
      <c r="L494" s="228">
        <v>0</v>
      </c>
      <c r="M494" s="229">
        <f t="shared" si="13"/>
        <v>565.19000000000005</v>
      </c>
      <c r="N494" s="230">
        <v>0</v>
      </c>
    </row>
    <row r="495" spans="1:14" x14ac:dyDescent="0.2">
      <c r="A495" s="231" t="str">
        <f t="shared" si="12"/>
        <v>BE2.504NO_thin065</v>
      </c>
      <c r="B495" s="223" t="s">
        <v>198</v>
      </c>
      <c r="C495" s="224">
        <v>2.5</v>
      </c>
      <c r="D495" s="223">
        <v>4</v>
      </c>
      <c r="E495" s="223" t="s">
        <v>199</v>
      </c>
      <c r="F495" s="225" t="s">
        <v>13</v>
      </c>
      <c r="G495" s="226">
        <v>5.71</v>
      </c>
      <c r="H495" s="226">
        <v>-0.27</v>
      </c>
      <c r="I495" s="226">
        <v>5.44</v>
      </c>
      <c r="J495" s="227">
        <v>27.2</v>
      </c>
      <c r="K495" s="227">
        <v>592.39</v>
      </c>
      <c r="L495" s="228">
        <v>0</v>
      </c>
      <c r="M495" s="229">
        <f t="shared" si="13"/>
        <v>592.39</v>
      </c>
      <c r="N495" s="230">
        <v>0</v>
      </c>
    </row>
    <row r="496" spans="1:14" x14ac:dyDescent="0.2">
      <c r="A496" s="231" t="str">
        <f t="shared" si="12"/>
        <v>BE2.504NO_thin070</v>
      </c>
      <c r="B496" s="223" t="s">
        <v>198</v>
      </c>
      <c r="C496" s="224">
        <v>2.5</v>
      </c>
      <c r="D496" s="223">
        <v>4</v>
      </c>
      <c r="E496" s="223" t="s">
        <v>199</v>
      </c>
      <c r="F496" s="225" t="s">
        <v>200</v>
      </c>
      <c r="G496" s="226">
        <v>6.21</v>
      </c>
      <c r="H496" s="226">
        <v>-0.31</v>
      </c>
      <c r="I496" s="226">
        <v>5.9</v>
      </c>
      <c r="J496" s="227">
        <v>29.51</v>
      </c>
      <c r="K496" s="227">
        <v>621.9</v>
      </c>
      <c r="L496" s="228">
        <v>0</v>
      </c>
      <c r="M496" s="229">
        <f t="shared" si="13"/>
        <v>621.9</v>
      </c>
      <c r="N496" s="230">
        <v>0</v>
      </c>
    </row>
    <row r="497" spans="1:14" x14ac:dyDescent="0.2">
      <c r="A497" s="231" t="str">
        <f t="shared" si="12"/>
        <v>BE2.504NO_thin075</v>
      </c>
      <c r="B497" s="223" t="s">
        <v>198</v>
      </c>
      <c r="C497" s="224">
        <v>2.5</v>
      </c>
      <c r="D497" s="223">
        <v>4</v>
      </c>
      <c r="E497" s="223" t="s">
        <v>199</v>
      </c>
      <c r="F497" s="225" t="s">
        <v>201</v>
      </c>
      <c r="G497" s="226">
        <v>5.88</v>
      </c>
      <c r="H497" s="226">
        <v>-0.28000000000000003</v>
      </c>
      <c r="I497" s="226">
        <v>5.6</v>
      </c>
      <c r="J497" s="227">
        <v>28</v>
      </c>
      <c r="K497" s="227">
        <v>649.9</v>
      </c>
      <c r="L497" s="228">
        <v>0</v>
      </c>
      <c r="M497" s="229">
        <f t="shared" si="13"/>
        <v>649.9</v>
      </c>
      <c r="N497" s="230">
        <v>0</v>
      </c>
    </row>
    <row r="498" spans="1:14" x14ac:dyDescent="0.2">
      <c r="A498" s="231" t="str">
        <f t="shared" si="12"/>
        <v>BE2.504NO_thin080</v>
      </c>
      <c r="B498" s="223" t="s">
        <v>198</v>
      </c>
      <c r="C498" s="224">
        <v>2.5</v>
      </c>
      <c r="D498" s="223">
        <v>4</v>
      </c>
      <c r="E498" s="223" t="s">
        <v>199</v>
      </c>
      <c r="F498" s="225" t="s">
        <v>202</v>
      </c>
      <c r="G498" s="226">
        <v>5.55</v>
      </c>
      <c r="H498" s="226">
        <v>-0.35</v>
      </c>
      <c r="I498" s="226">
        <v>5.2</v>
      </c>
      <c r="J498" s="227">
        <v>26.02</v>
      </c>
      <c r="K498" s="227">
        <v>675.92</v>
      </c>
      <c r="L498" s="228">
        <v>0</v>
      </c>
      <c r="M498" s="229">
        <f t="shared" si="13"/>
        <v>675.92</v>
      </c>
      <c r="N498" s="230">
        <v>0</v>
      </c>
    </row>
    <row r="499" spans="1:14" x14ac:dyDescent="0.2">
      <c r="A499" s="231" t="str">
        <f t="shared" si="12"/>
        <v>BE2.504NO_thin085</v>
      </c>
      <c r="B499" s="223" t="s">
        <v>198</v>
      </c>
      <c r="C499" s="224">
        <v>2.5</v>
      </c>
      <c r="D499" s="223">
        <v>4</v>
      </c>
      <c r="E499" s="223" t="s">
        <v>199</v>
      </c>
      <c r="F499" s="225" t="s">
        <v>203</v>
      </c>
      <c r="G499" s="226">
        <v>5.44</v>
      </c>
      <c r="H499" s="226">
        <v>-0.1</v>
      </c>
      <c r="I499" s="226">
        <v>5.33</v>
      </c>
      <c r="J499" s="227">
        <v>26.66</v>
      </c>
      <c r="K499" s="227">
        <v>702.58</v>
      </c>
      <c r="L499" s="228">
        <v>0</v>
      </c>
      <c r="M499" s="229">
        <f t="shared" si="13"/>
        <v>702.58</v>
      </c>
      <c r="N499" s="230">
        <v>0</v>
      </c>
    </row>
    <row r="500" spans="1:14" x14ac:dyDescent="0.2">
      <c r="A500" s="231" t="str">
        <f t="shared" si="12"/>
        <v>BE2.504NO_thin090</v>
      </c>
      <c r="B500" s="223" t="s">
        <v>198</v>
      </c>
      <c r="C500" s="224">
        <v>2.5</v>
      </c>
      <c r="D500" s="223">
        <v>4</v>
      </c>
      <c r="E500" s="223" t="s">
        <v>199</v>
      </c>
      <c r="F500" s="225" t="s">
        <v>204</v>
      </c>
      <c r="G500" s="226">
        <v>5.19</v>
      </c>
      <c r="H500" s="226">
        <v>-0.27</v>
      </c>
      <c r="I500" s="226">
        <v>4.93</v>
      </c>
      <c r="J500" s="227">
        <v>24.64</v>
      </c>
      <c r="K500" s="227">
        <v>727.22</v>
      </c>
      <c r="L500" s="228">
        <v>0</v>
      </c>
      <c r="M500" s="229">
        <f t="shared" si="13"/>
        <v>727.22</v>
      </c>
      <c r="N500" s="230">
        <v>0</v>
      </c>
    </row>
    <row r="501" spans="1:14" x14ac:dyDescent="0.2">
      <c r="A501" s="231" t="str">
        <f t="shared" si="12"/>
        <v>BE2.504NO_thin095</v>
      </c>
      <c r="B501" s="223" t="s">
        <v>198</v>
      </c>
      <c r="C501" s="224">
        <v>2.5</v>
      </c>
      <c r="D501" s="223">
        <v>4</v>
      </c>
      <c r="E501" s="223" t="s">
        <v>199</v>
      </c>
      <c r="F501" s="225" t="s">
        <v>205</v>
      </c>
      <c r="G501" s="226">
        <v>4.99</v>
      </c>
      <c r="H501" s="226">
        <v>0</v>
      </c>
      <c r="I501" s="226">
        <v>4.99</v>
      </c>
      <c r="J501" s="227">
        <v>24.97</v>
      </c>
      <c r="K501" s="227">
        <v>752.19</v>
      </c>
      <c r="L501" s="228">
        <v>0</v>
      </c>
      <c r="M501" s="229">
        <f t="shared" si="13"/>
        <v>752.19</v>
      </c>
      <c r="N501" s="230">
        <v>0</v>
      </c>
    </row>
    <row r="502" spans="1:14" x14ac:dyDescent="0.2">
      <c r="A502" s="231" t="str">
        <f t="shared" si="12"/>
        <v>BE2.504NO_thin100</v>
      </c>
      <c r="B502" s="223" t="s">
        <v>198</v>
      </c>
      <c r="C502" s="224">
        <v>2.5</v>
      </c>
      <c r="D502" s="223">
        <v>4</v>
      </c>
      <c r="E502" s="223" t="s">
        <v>199</v>
      </c>
      <c r="F502" s="225" t="s">
        <v>206</v>
      </c>
      <c r="G502" s="226">
        <v>4.8899999999999997</v>
      </c>
      <c r="H502" s="226">
        <v>-0.25</v>
      </c>
      <c r="I502" s="226">
        <v>4.6399999999999997</v>
      </c>
      <c r="J502" s="227">
        <v>23.2</v>
      </c>
      <c r="K502" s="227">
        <v>775.39</v>
      </c>
      <c r="L502" s="228">
        <v>0</v>
      </c>
      <c r="M502" s="229">
        <f t="shared" si="13"/>
        <v>775.39</v>
      </c>
      <c r="N502" s="230">
        <v>0</v>
      </c>
    </row>
    <row r="503" spans="1:14" x14ac:dyDescent="0.2">
      <c r="A503" s="231" t="str">
        <f t="shared" si="12"/>
        <v>BE2.504NO_thin105</v>
      </c>
      <c r="B503" s="223" t="s">
        <v>198</v>
      </c>
      <c r="C503" s="224">
        <v>2.5</v>
      </c>
      <c r="D503" s="223">
        <v>4</v>
      </c>
      <c r="E503" s="223" t="s">
        <v>199</v>
      </c>
      <c r="F503" s="225" t="s">
        <v>207</v>
      </c>
      <c r="G503" s="226">
        <v>4.62</v>
      </c>
      <c r="H503" s="226">
        <v>-0.23</v>
      </c>
      <c r="I503" s="226">
        <v>4.3899999999999997</v>
      </c>
      <c r="J503" s="227">
        <v>21.94</v>
      </c>
      <c r="K503" s="227">
        <v>797.33</v>
      </c>
      <c r="L503" s="228">
        <v>0</v>
      </c>
      <c r="M503" s="229">
        <f t="shared" si="13"/>
        <v>797.33</v>
      </c>
      <c r="N503" s="230">
        <v>0</v>
      </c>
    </row>
    <row r="504" spans="1:14" x14ac:dyDescent="0.2">
      <c r="A504" s="231" t="str">
        <f t="shared" si="12"/>
        <v>BE2.504NO_thin110</v>
      </c>
      <c r="B504" s="223" t="s">
        <v>198</v>
      </c>
      <c r="C504" s="224">
        <v>2.5</v>
      </c>
      <c r="D504" s="223">
        <v>4</v>
      </c>
      <c r="E504" s="223" t="s">
        <v>199</v>
      </c>
      <c r="F504" s="225" t="s">
        <v>208</v>
      </c>
      <c r="G504" s="226">
        <v>4.26</v>
      </c>
      <c r="H504" s="226">
        <v>-0.24</v>
      </c>
      <c r="I504" s="226">
        <v>4.03</v>
      </c>
      <c r="J504" s="227">
        <v>20.13</v>
      </c>
      <c r="K504" s="227">
        <v>817.46</v>
      </c>
      <c r="L504" s="228">
        <v>0</v>
      </c>
      <c r="M504" s="229">
        <f t="shared" si="13"/>
        <v>817.46</v>
      </c>
      <c r="N504" s="230">
        <v>0</v>
      </c>
    </row>
    <row r="505" spans="1:14" x14ac:dyDescent="0.2">
      <c r="A505" s="231" t="str">
        <f t="shared" si="12"/>
        <v>BE2.504NO_thin115</v>
      </c>
      <c r="B505" s="223" t="s">
        <v>198</v>
      </c>
      <c r="C505" s="224">
        <v>2.5</v>
      </c>
      <c r="D505" s="223">
        <v>4</v>
      </c>
      <c r="E505" s="223" t="s">
        <v>199</v>
      </c>
      <c r="F505" s="225" t="s">
        <v>209</v>
      </c>
      <c r="G505" s="226">
        <v>3.97</v>
      </c>
      <c r="H505" s="226">
        <v>-0.25</v>
      </c>
      <c r="I505" s="226">
        <v>3.72</v>
      </c>
      <c r="J505" s="227">
        <v>18.62</v>
      </c>
      <c r="K505" s="227">
        <v>836.08</v>
      </c>
      <c r="L505" s="228">
        <v>0</v>
      </c>
      <c r="M505" s="229">
        <f t="shared" si="13"/>
        <v>836.08</v>
      </c>
      <c r="N505" s="230">
        <v>0</v>
      </c>
    </row>
    <row r="506" spans="1:14" x14ac:dyDescent="0.2">
      <c r="A506" s="231" t="str">
        <f t="shared" si="12"/>
        <v>BE2.504NO_thin120</v>
      </c>
      <c r="B506" s="223" t="s">
        <v>198</v>
      </c>
      <c r="C506" s="224">
        <v>2.5</v>
      </c>
      <c r="D506" s="223">
        <v>4</v>
      </c>
      <c r="E506" s="223" t="s">
        <v>199</v>
      </c>
      <c r="F506" s="225" t="s">
        <v>210</v>
      </c>
      <c r="G506" s="226">
        <v>3.76</v>
      </c>
      <c r="H506" s="226">
        <v>-0.18</v>
      </c>
      <c r="I506" s="226">
        <v>3.58</v>
      </c>
      <c r="J506" s="227">
        <v>17.89</v>
      </c>
      <c r="K506" s="227">
        <v>853.97</v>
      </c>
      <c r="L506" s="228">
        <v>0</v>
      </c>
      <c r="M506" s="229">
        <f t="shared" si="13"/>
        <v>853.97</v>
      </c>
      <c r="N506" s="230">
        <v>0</v>
      </c>
    </row>
    <row r="507" spans="1:14" x14ac:dyDescent="0.2">
      <c r="A507" s="231" t="str">
        <f t="shared" si="12"/>
        <v>BE2.504NO_thin125</v>
      </c>
      <c r="B507" s="223" t="s">
        <v>198</v>
      </c>
      <c r="C507" s="224">
        <v>2.5</v>
      </c>
      <c r="D507" s="223">
        <v>4</v>
      </c>
      <c r="E507" s="223" t="s">
        <v>199</v>
      </c>
      <c r="F507" s="225" t="s">
        <v>211</v>
      </c>
      <c r="G507" s="226">
        <v>3.5</v>
      </c>
      <c r="H507" s="226">
        <v>-7.0000000000000007E-2</v>
      </c>
      <c r="I507" s="226">
        <v>3.43</v>
      </c>
      <c r="J507" s="227">
        <v>17.13</v>
      </c>
      <c r="K507" s="227">
        <v>871.1</v>
      </c>
      <c r="L507" s="228">
        <v>0</v>
      </c>
      <c r="M507" s="229">
        <f t="shared" si="13"/>
        <v>871.1</v>
      </c>
      <c r="N507" s="230">
        <v>0</v>
      </c>
    </row>
    <row r="508" spans="1:14" x14ac:dyDescent="0.2">
      <c r="A508" s="231" t="str">
        <f t="shared" si="12"/>
        <v>BE2.504NO_thin130</v>
      </c>
      <c r="B508" s="223" t="s">
        <v>198</v>
      </c>
      <c r="C508" s="224">
        <v>2.5</v>
      </c>
      <c r="D508" s="223">
        <v>4</v>
      </c>
      <c r="E508" s="223" t="s">
        <v>199</v>
      </c>
      <c r="F508" s="225" t="s">
        <v>212</v>
      </c>
      <c r="G508" s="226">
        <v>3.28</v>
      </c>
      <c r="H508" s="226">
        <v>-0.09</v>
      </c>
      <c r="I508" s="226">
        <v>3.19</v>
      </c>
      <c r="J508" s="227">
        <v>15.95</v>
      </c>
      <c r="K508" s="227">
        <v>887.04</v>
      </c>
      <c r="L508" s="228">
        <v>0</v>
      </c>
      <c r="M508" s="229">
        <f t="shared" si="13"/>
        <v>887.04</v>
      </c>
      <c r="N508" s="230">
        <v>0</v>
      </c>
    </row>
    <row r="509" spans="1:14" x14ac:dyDescent="0.2">
      <c r="A509" s="231" t="str">
        <f t="shared" si="12"/>
        <v>BE2.504NO_thin135</v>
      </c>
      <c r="B509" s="223" t="s">
        <v>198</v>
      </c>
      <c r="C509" s="224">
        <v>2.5</v>
      </c>
      <c r="D509" s="223">
        <v>4</v>
      </c>
      <c r="E509" s="223" t="s">
        <v>199</v>
      </c>
      <c r="F509" s="225" t="s">
        <v>213</v>
      </c>
      <c r="G509" s="226">
        <v>2.99</v>
      </c>
      <c r="H509" s="226">
        <v>-0.15</v>
      </c>
      <c r="I509" s="226">
        <v>2.84</v>
      </c>
      <c r="J509" s="227">
        <v>14.18</v>
      </c>
      <c r="K509" s="227">
        <v>901.22</v>
      </c>
      <c r="L509" s="228">
        <v>0</v>
      </c>
      <c r="M509" s="229">
        <f t="shared" si="13"/>
        <v>901.22</v>
      </c>
      <c r="N509" s="230">
        <v>0</v>
      </c>
    </row>
    <row r="510" spans="1:14" x14ac:dyDescent="0.2">
      <c r="A510" s="231" t="str">
        <f t="shared" si="12"/>
        <v>BE2.504NO_thin140</v>
      </c>
      <c r="B510" s="223" t="s">
        <v>198</v>
      </c>
      <c r="C510" s="224">
        <v>2.5</v>
      </c>
      <c r="D510" s="223">
        <v>4</v>
      </c>
      <c r="E510" s="223" t="s">
        <v>199</v>
      </c>
      <c r="F510" s="225" t="s">
        <v>214</v>
      </c>
      <c r="G510" s="226">
        <v>2.76</v>
      </c>
      <c r="H510" s="226">
        <v>-0.04</v>
      </c>
      <c r="I510" s="226">
        <v>2.72</v>
      </c>
      <c r="J510" s="227">
        <v>13.58</v>
      </c>
      <c r="K510" s="227">
        <v>914.8</v>
      </c>
      <c r="L510" s="228">
        <v>0</v>
      </c>
      <c r="M510" s="229">
        <f t="shared" si="13"/>
        <v>914.8</v>
      </c>
      <c r="N510" s="230">
        <v>0</v>
      </c>
    </row>
    <row r="511" spans="1:14" x14ac:dyDescent="0.2">
      <c r="A511" s="231" t="str">
        <f t="shared" si="12"/>
        <v>BE2.504NO_thin145</v>
      </c>
      <c r="B511" s="223" t="s">
        <v>198</v>
      </c>
      <c r="C511" s="224">
        <v>2.5</v>
      </c>
      <c r="D511" s="223">
        <v>4</v>
      </c>
      <c r="E511" s="223" t="s">
        <v>199</v>
      </c>
      <c r="F511" s="225" t="s">
        <v>215</v>
      </c>
      <c r="G511" s="226">
        <v>2.58</v>
      </c>
      <c r="H511" s="226">
        <v>-0.16</v>
      </c>
      <c r="I511" s="226">
        <v>2.41</v>
      </c>
      <c r="J511" s="227">
        <v>12.07</v>
      </c>
      <c r="K511" s="227">
        <v>926.87</v>
      </c>
      <c r="L511" s="228">
        <v>0</v>
      </c>
      <c r="M511" s="229">
        <f t="shared" si="13"/>
        <v>926.87</v>
      </c>
      <c r="N511" s="230">
        <v>0</v>
      </c>
    </row>
    <row r="512" spans="1:14" x14ac:dyDescent="0.2">
      <c r="A512" s="231" t="str">
        <f t="shared" si="12"/>
        <v>BE2.504NO_thin150</v>
      </c>
      <c r="B512" s="223" t="s">
        <v>198</v>
      </c>
      <c r="C512" s="224">
        <v>2.5</v>
      </c>
      <c r="D512" s="223">
        <v>4</v>
      </c>
      <c r="E512" s="223" t="s">
        <v>199</v>
      </c>
      <c r="F512" s="225" t="s">
        <v>216</v>
      </c>
      <c r="G512" s="226">
        <v>2.31</v>
      </c>
      <c r="H512" s="226">
        <v>-0.27</v>
      </c>
      <c r="I512" s="226">
        <v>2.04</v>
      </c>
      <c r="J512" s="227">
        <v>10.220000000000001</v>
      </c>
      <c r="K512" s="227">
        <v>937.09</v>
      </c>
      <c r="L512" s="228">
        <v>0</v>
      </c>
      <c r="M512" s="229">
        <f t="shared" si="13"/>
        <v>937.09</v>
      </c>
      <c r="N512" s="230">
        <v>0</v>
      </c>
    </row>
    <row r="513" spans="1:14" x14ac:dyDescent="0.2">
      <c r="A513" s="231" t="str">
        <f t="shared" si="12"/>
        <v>BE2.504NO_thin155</v>
      </c>
      <c r="B513" s="223" t="s">
        <v>198</v>
      </c>
      <c r="C513" s="224">
        <v>2.5</v>
      </c>
      <c r="D513" s="223">
        <v>4</v>
      </c>
      <c r="E513" s="223" t="s">
        <v>199</v>
      </c>
      <c r="F513" s="225" t="s">
        <v>217</v>
      </c>
      <c r="G513" s="226">
        <v>2.2200000000000002</v>
      </c>
      <c r="H513" s="226">
        <v>0.05</v>
      </c>
      <c r="I513" s="226">
        <v>2.27</v>
      </c>
      <c r="J513" s="227">
        <v>11.36</v>
      </c>
      <c r="K513" s="227">
        <v>948.45</v>
      </c>
      <c r="L513" s="228">
        <v>0</v>
      </c>
      <c r="M513" s="229">
        <f t="shared" si="13"/>
        <v>948.45</v>
      </c>
      <c r="N513" s="230">
        <v>0</v>
      </c>
    </row>
    <row r="514" spans="1:14" x14ac:dyDescent="0.2">
      <c r="A514" s="231" t="str">
        <f t="shared" ref="A514:A577" si="14">CONCATENATE(LEFT(B514,2),TEXT(C514,"0.0"),TEXT(D514,"00"),E514,TEXT(LEFT(F514,3),"000"))</f>
        <v>BE2.504NO_thin160</v>
      </c>
      <c r="B514" s="223" t="s">
        <v>198</v>
      </c>
      <c r="C514" s="224">
        <v>2.5</v>
      </c>
      <c r="D514" s="223">
        <v>4</v>
      </c>
      <c r="E514" s="223" t="s">
        <v>199</v>
      </c>
      <c r="F514" s="225" t="s">
        <v>218</v>
      </c>
      <c r="G514" s="226">
        <v>2.15</v>
      </c>
      <c r="H514" s="226">
        <v>-0.12</v>
      </c>
      <c r="I514" s="226">
        <v>2.0299999999999998</v>
      </c>
      <c r="J514" s="227">
        <v>10.16</v>
      </c>
      <c r="K514" s="227">
        <v>958.62</v>
      </c>
      <c r="L514" s="228">
        <v>0</v>
      </c>
      <c r="M514" s="229">
        <f t="shared" si="13"/>
        <v>958.62</v>
      </c>
      <c r="N514" s="230">
        <v>0</v>
      </c>
    </row>
    <row r="515" spans="1:14" x14ac:dyDescent="0.2">
      <c r="A515" s="231" t="str">
        <f t="shared" si="14"/>
        <v>BE2.504NO_thin165</v>
      </c>
      <c r="B515" s="223" t="s">
        <v>198</v>
      </c>
      <c r="C515" s="224">
        <v>2.5</v>
      </c>
      <c r="D515" s="223">
        <v>4</v>
      </c>
      <c r="E515" s="223" t="s">
        <v>199</v>
      </c>
      <c r="F515" s="225" t="s">
        <v>219</v>
      </c>
      <c r="G515" s="226">
        <v>2</v>
      </c>
      <c r="H515" s="226">
        <v>-0.15</v>
      </c>
      <c r="I515" s="226">
        <v>1.85</v>
      </c>
      <c r="J515" s="227">
        <v>9.26</v>
      </c>
      <c r="K515" s="227">
        <v>967.87</v>
      </c>
      <c r="L515" s="228">
        <v>0</v>
      </c>
      <c r="M515" s="229">
        <f t="shared" si="13"/>
        <v>967.87</v>
      </c>
      <c r="N515" s="230">
        <v>0</v>
      </c>
    </row>
    <row r="516" spans="1:14" x14ac:dyDescent="0.2">
      <c r="A516" s="231" t="str">
        <f t="shared" si="14"/>
        <v>BE2.504NO_thin170</v>
      </c>
      <c r="B516" s="223" t="s">
        <v>198</v>
      </c>
      <c r="C516" s="224">
        <v>2.5</v>
      </c>
      <c r="D516" s="223">
        <v>4</v>
      </c>
      <c r="E516" s="223" t="s">
        <v>199</v>
      </c>
      <c r="F516" s="225" t="s">
        <v>220</v>
      </c>
      <c r="G516" s="226">
        <v>1.95</v>
      </c>
      <c r="H516" s="226">
        <v>-0.14000000000000001</v>
      </c>
      <c r="I516" s="226">
        <v>1.81</v>
      </c>
      <c r="J516" s="227">
        <v>9.0399999999999991</v>
      </c>
      <c r="K516" s="227">
        <v>976.92</v>
      </c>
      <c r="L516" s="228">
        <v>0</v>
      </c>
      <c r="M516" s="229">
        <f t="shared" si="13"/>
        <v>976.92</v>
      </c>
      <c r="N516" s="230">
        <v>0</v>
      </c>
    </row>
    <row r="517" spans="1:14" x14ac:dyDescent="0.2">
      <c r="A517" s="231" t="str">
        <f t="shared" si="14"/>
        <v>BE2.504NO_thin175</v>
      </c>
      <c r="B517" s="223" t="s">
        <v>198</v>
      </c>
      <c r="C517" s="224">
        <v>2.5</v>
      </c>
      <c r="D517" s="223">
        <v>4</v>
      </c>
      <c r="E517" s="223" t="s">
        <v>199</v>
      </c>
      <c r="F517" s="225" t="s">
        <v>221</v>
      </c>
      <c r="G517" s="226">
        <v>1.85</v>
      </c>
      <c r="H517" s="226">
        <v>-0.13</v>
      </c>
      <c r="I517" s="226">
        <v>1.72</v>
      </c>
      <c r="J517" s="227">
        <v>8.59</v>
      </c>
      <c r="K517" s="227">
        <v>985.51</v>
      </c>
      <c r="L517" s="228">
        <v>0</v>
      </c>
      <c r="M517" s="229">
        <f t="shared" si="13"/>
        <v>985.51</v>
      </c>
      <c r="N517" s="230">
        <v>0</v>
      </c>
    </row>
    <row r="518" spans="1:14" x14ac:dyDescent="0.2">
      <c r="A518" s="231" t="str">
        <f t="shared" si="14"/>
        <v>BE2.504NO_thin180</v>
      </c>
      <c r="B518" s="223" t="s">
        <v>198</v>
      </c>
      <c r="C518" s="224">
        <v>2.5</v>
      </c>
      <c r="D518" s="223">
        <v>4</v>
      </c>
      <c r="E518" s="223" t="s">
        <v>199</v>
      </c>
      <c r="F518" s="225" t="s">
        <v>222</v>
      </c>
      <c r="G518" s="226">
        <v>1.72</v>
      </c>
      <c r="H518" s="226">
        <v>-0.13</v>
      </c>
      <c r="I518" s="226">
        <v>1.59</v>
      </c>
      <c r="J518" s="227">
        <v>7.96</v>
      </c>
      <c r="K518" s="227">
        <v>993.47</v>
      </c>
      <c r="L518" s="228">
        <v>0</v>
      </c>
      <c r="M518" s="229">
        <f t="shared" si="13"/>
        <v>993.47</v>
      </c>
      <c r="N518" s="230">
        <v>0</v>
      </c>
    </row>
    <row r="519" spans="1:14" x14ac:dyDescent="0.2">
      <c r="A519" s="231" t="str">
        <f t="shared" si="14"/>
        <v>BE2.504NO_thin185</v>
      </c>
      <c r="B519" s="223" t="s">
        <v>198</v>
      </c>
      <c r="C519" s="224">
        <v>2.5</v>
      </c>
      <c r="D519" s="223">
        <v>4</v>
      </c>
      <c r="E519" s="223" t="s">
        <v>199</v>
      </c>
      <c r="F519" s="225" t="s">
        <v>223</v>
      </c>
      <c r="G519" s="226">
        <v>1.6</v>
      </c>
      <c r="H519" s="226">
        <v>-0.11</v>
      </c>
      <c r="I519" s="226">
        <v>1.49</v>
      </c>
      <c r="J519" s="227">
        <v>7.44</v>
      </c>
      <c r="K519" s="227">
        <v>1000.91</v>
      </c>
      <c r="L519" s="228">
        <v>0</v>
      </c>
      <c r="M519" s="229">
        <f t="shared" si="13"/>
        <v>1000.91</v>
      </c>
      <c r="N519" s="230">
        <v>0</v>
      </c>
    </row>
    <row r="520" spans="1:14" x14ac:dyDescent="0.2">
      <c r="A520" s="231" t="str">
        <f t="shared" si="14"/>
        <v>BE2.504NO_thin190</v>
      </c>
      <c r="B520" s="223" t="s">
        <v>198</v>
      </c>
      <c r="C520" s="224">
        <v>2.5</v>
      </c>
      <c r="D520" s="223">
        <v>4</v>
      </c>
      <c r="E520" s="223" t="s">
        <v>199</v>
      </c>
      <c r="F520" s="225" t="s">
        <v>224</v>
      </c>
      <c r="G520" s="226">
        <v>1.51</v>
      </c>
      <c r="H520" s="226">
        <v>-0.11</v>
      </c>
      <c r="I520" s="226">
        <v>1.4</v>
      </c>
      <c r="J520" s="227">
        <v>7</v>
      </c>
      <c r="K520" s="227">
        <v>1007.91</v>
      </c>
      <c r="L520" s="228">
        <v>0</v>
      </c>
      <c r="M520" s="229">
        <f t="shared" si="13"/>
        <v>1007.91</v>
      </c>
      <c r="N520" s="230">
        <v>0</v>
      </c>
    </row>
    <row r="521" spans="1:14" x14ac:dyDescent="0.2">
      <c r="A521" s="231" t="str">
        <f t="shared" si="14"/>
        <v>BE2.504NO_thin195</v>
      </c>
      <c r="B521" s="223" t="s">
        <v>198</v>
      </c>
      <c r="C521" s="224">
        <v>2.5</v>
      </c>
      <c r="D521" s="223">
        <v>4</v>
      </c>
      <c r="E521" s="223" t="s">
        <v>199</v>
      </c>
      <c r="F521" s="225" t="s">
        <v>225</v>
      </c>
      <c r="G521" s="226">
        <v>1.41</v>
      </c>
      <c r="H521" s="226">
        <v>-0.11</v>
      </c>
      <c r="I521" s="226">
        <v>1.3</v>
      </c>
      <c r="J521" s="227">
        <v>6.5</v>
      </c>
      <c r="K521" s="227">
        <v>1014.41</v>
      </c>
      <c r="L521" s="228">
        <v>0</v>
      </c>
      <c r="M521" s="229">
        <f t="shared" si="13"/>
        <v>1014.41</v>
      </c>
      <c r="N521" s="230">
        <v>0</v>
      </c>
    </row>
    <row r="522" spans="1:14" x14ac:dyDescent="0.2">
      <c r="A522" s="231" t="str">
        <f t="shared" si="14"/>
        <v>BE2.504Thinned000</v>
      </c>
      <c r="B522" s="223" t="s">
        <v>198</v>
      </c>
      <c r="C522" s="224">
        <v>2.5</v>
      </c>
      <c r="D522" s="223">
        <v>4</v>
      </c>
      <c r="E522" s="223" t="s">
        <v>172</v>
      </c>
      <c r="F522" s="225" t="s">
        <v>0</v>
      </c>
      <c r="G522" s="226">
        <v>0.02</v>
      </c>
      <c r="H522" s="226">
        <v>0.1</v>
      </c>
      <c r="I522" s="226">
        <v>0.12</v>
      </c>
      <c r="J522" s="227">
        <v>0.57999999999999996</v>
      </c>
      <c r="K522" s="227">
        <v>0.57999999999999996</v>
      </c>
      <c r="L522" s="228">
        <v>0</v>
      </c>
      <c r="M522" s="229">
        <f t="shared" si="13"/>
        <v>0.57999999999999996</v>
      </c>
      <c r="N522" s="230">
        <v>0</v>
      </c>
    </row>
    <row r="523" spans="1:14" x14ac:dyDescent="0.2">
      <c r="A523" s="231" t="str">
        <f t="shared" si="14"/>
        <v>BE2.504Thinned005</v>
      </c>
      <c r="B523" s="223" t="s">
        <v>198</v>
      </c>
      <c r="C523" s="224">
        <v>2.5</v>
      </c>
      <c r="D523" s="223">
        <v>4</v>
      </c>
      <c r="E523" s="223" t="s">
        <v>172</v>
      </c>
      <c r="F523" s="225" t="s">
        <v>1</v>
      </c>
      <c r="G523" s="226">
        <v>0.09</v>
      </c>
      <c r="H523" s="226">
        <v>0.18</v>
      </c>
      <c r="I523" s="226">
        <v>0.27</v>
      </c>
      <c r="J523" s="227">
        <v>1.34</v>
      </c>
      <c r="K523" s="227">
        <v>1.92</v>
      </c>
      <c r="L523" s="228">
        <v>0</v>
      </c>
      <c r="M523" s="229">
        <f t="shared" si="13"/>
        <v>1.92</v>
      </c>
      <c r="N523" s="230">
        <v>0</v>
      </c>
    </row>
    <row r="524" spans="1:14" x14ac:dyDescent="0.2">
      <c r="A524" s="231" t="str">
        <f t="shared" si="14"/>
        <v>BE2.504Thinned010</v>
      </c>
      <c r="B524" s="223" t="s">
        <v>198</v>
      </c>
      <c r="C524" s="224">
        <v>2.5</v>
      </c>
      <c r="D524" s="223">
        <v>4</v>
      </c>
      <c r="E524" s="223" t="s">
        <v>172</v>
      </c>
      <c r="F524" s="225" t="s">
        <v>2</v>
      </c>
      <c r="G524" s="226">
        <v>0.33</v>
      </c>
      <c r="H524" s="226">
        <v>0.25</v>
      </c>
      <c r="I524" s="226">
        <v>0.57999999999999996</v>
      </c>
      <c r="J524" s="227">
        <v>2.89</v>
      </c>
      <c r="K524" s="227">
        <v>4.8099999999999996</v>
      </c>
      <c r="L524" s="228">
        <v>0</v>
      </c>
      <c r="M524" s="229">
        <f t="shared" si="13"/>
        <v>4.8099999999999996</v>
      </c>
      <c r="N524" s="230">
        <v>0</v>
      </c>
    </row>
    <row r="525" spans="1:14" x14ac:dyDescent="0.2">
      <c r="A525" s="231" t="str">
        <f t="shared" si="14"/>
        <v>BE2.504Thinned015</v>
      </c>
      <c r="B525" s="223" t="s">
        <v>198</v>
      </c>
      <c r="C525" s="224">
        <v>2.5</v>
      </c>
      <c r="D525" s="223">
        <v>4</v>
      </c>
      <c r="E525" s="223" t="s">
        <v>172</v>
      </c>
      <c r="F525" s="225" t="s">
        <v>3</v>
      </c>
      <c r="G525" s="226">
        <v>1.17</v>
      </c>
      <c r="H525" s="226">
        <v>0.32</v>
      </c>
      <c r="I525" s="226">
        <v>1.49</v>
      </c>
      <c r="J525" s="227">
        <v>7.47</v>
      </c>
      <c r="K525" s="227">
        <v>12.28</v>
      </c>
      <c r="L525" s="228">
        <v>0</v>
      </c>
      <c r="M525" s="229">
        <f t="shared" si="13"/>
        <v>12.28</v>
      </c>
      <c r="N525" s="230">
        <v>0</v>
      </c>
    </row>
    <row r="526" spans="1:14" x14ac:dyDescent="0.2">
      <c r="A526" s="231" t="str">
        <f t="shared" si="14"/>
        <v>BE2.504Thinned020</v>
      </c>
      <c r="B526" s="223" t="s">
        <v>198</v>
      </c>
      <c r="C526" s="224">
        <v>2.5</v>
      </c>
      <c r="D526" s="223">
        <v>4</v>
      </c>
      <c r="E526" s="223" t="s">
        <v>172</v>
      </c>
      <c r="F526" s="225" t="s">
        <v>4</v>
      </c>
      <c r="G526" s="226">
        <v>4.1100000000000003</v>
      </c>
      <c r="H526" s="226">
        <v>0.39</v>
      </c>
      <c r="I526" s="226">
        <v>4.5</v>
      </c>
      <c r="J526" s="227">
        <v>22.5</v>
      </c>
      <c r="K526" s="227">
        <v>34.770000000000003</v>
      </c>
      <c r="L526" s="228">
        <v>0</v>
      </c>
      <c r="M526" s="229">
        <f t="shared" si="13"/>
        <v>34.770000000000003</v>
      </c>
      <c r="N526" s="230">
        <v>0</v>
      </c>
    </row>
    <row r="527" spans="1:14" x14ac:dyDescent="0.2">
      <c r="A527" s="231" t="str">
        <f t="shared" si="14"/>
        <v>BE2.504Thinned025</v>
      </c>
      <c r="B527" s="223" t="s">
        <v>198</v>
      </c>
      <c r="C527" s="224">
        <v>2.5</v>
      </c>
      <c r="D527" s="223">
        <v>4</v>
      </c>
      <c r="E527" s="223" t="s">
        <v>172</v>
      </c>
      <c r="F527" s="225" t="s">
        <v>5</v>
      </c>
      <c r="G527" s="226">
        <v>14.13</v>
      </c>
      <c r="H527" s="226">
        <v>0.46</v>
      </c>
      <c r="I527" s="226">
        <v>14.6</v>
      </c>
      <c r="J527" s="227">
        <v>72.98</v>
      </c>
      <c r="K527" s="227">
        <v>107.75</v>
      </c>
      <c r="L527" s="228">
        <v>0</v>
      </c>
      <c r="M527" s="229">
        <f t="shared" si="13"/>
        <v>107.75</v>
      </c>
      <c r="N527" s="230">
        <v>0</v>
      </c>
    </row>
    <row r="528" spans="1:14" x14ac:dyDescent="0.2">
      <c r="A528" s="231" t="str">
        <f t="shared" si="14"/>
        <v>BE2.504Thinned030</v>
      </c>
      <c r="B528" s="223" t="s">
        <v>198</v>
      </c>
      <c r="C528" s="224">
        <v>2.5</v>
      </c>
      <c r="D528" s="223">
        <v>4</v>
      </c>
      <c r="E528" s="223" t="s">
        <v>172</v>
      </c>
      <c r="F528" s="225" t="s">
        <v>6</v>
      </c>
      <c r="G528" s="226">
        <v>13.05</v>
      </c>
      <c r="H528" s="226">
        <v>10.11</v>
      </c>
      <c r="I528" s="226">
        <v>23.16</v>
      </c>
      <c r="J528" s="227">
        <v>115.81</v>
      </c>
      <c r="K528" s="227">
        <v>223.56</v>
      </c>
      <c r="L528" s="228">
        <v>-0.17</v>
      </c>
      <c r="M528" s="229">
        <f t="shared" si="13"/>
        <v>223.39000000000001</v>
      </c>
      <c r="N528" s="230">
        <v>9.52</v>
      </c>
    </row>
    <row r="529" spans="1:14" x14ac:dyDescent="0.2">
      <c r="A529" s="231" t="str">
        <f t="shared" si="14"/>
        <v>BE2.504Thinned035</v>
      </c>
      <c r="B529" s="223" t="s">
        <v>198</v>
      </c>
      <c r="C529" s="224">
        <v>2.5</v>
      </c>
      <c r="D529" s="223">
        <v>4</v>
      </c>
      <c r="E529" s="223" t="s">
        <v>172</v>
      </c>
      <c r="F529" s="225" t="s">
        <v>7</v>
      </c>
      <c r="G529" s="226">
        <v>2.86</v>
      </c>
      <c r="H529" s="226">
        <v>3.01</v>
      </c>
      <c r="I529" s="226">
        <v>5.87</v>
      </c>
      <c r="J529" s="227">
        <v>29.34</v>
      </c>
      <c r="K529" s="227">
        <v>252.9</v>
      </c>
      <c r="L529" s="228">
        <v>-0.33</v>
      </c>
      <c r="M529" s="229">
        <f t="shared" si="13"/>
        <v>252.57</v>
      </c>
      <c r="N529" s="230">
        <v>8.66</v>
      </c>
    </row>
    <row r="530" spans="1:14" x14ac:dyDescent="0.2">
      <c r="A530" s="231" t="str">
        <f t="shared" si="14"/>
        <v>BE2.504Thinned040</v>
      </c>
      <c r="B530" s="223" t="s">
        <v>198</v>
      </c>
      <c r="C530" s="224">
        <v>2.5</v>
      </c>
      <c r="D530" s="223">
        <v>4</v>
      </c>
      <c r="E530" s="223" t="s">
        <v>172</v>
      </c>
      <c r="F530" s="225" t="s">
        <v>8</v>
      </c>
      <c r="G530" s="226">
        <v>1.6</v>
      </c>
      <c r="H530" s="226">
        <v>0.69</v>
      </c>
      <c r="I530" s="226">
        <v>2.29</v>
      </c>
      <c r="J530" s="227">
        <v>11.46</v>
      </c>
      <c r="K530" s="227">
        <v>264.36</v>
      </c>
      <c r="L530" s="228">
        <v>-0.56999999999999995</v>
      </c>
      <c r="M530" s="229">
        <f t="shared" si="13"/>
        <v>263.79000000000002</v>
      </c>
      <c r="N530" s="230">
        <v>2.2400000000000002</v>
      </c>
    </row>
    <row r="531" spans="1:14" x14ac:dyDescent="0.2">
      <c r="A531" s="231" t="str">
        <f t="shared" si="14"/>
        <v>BE2.504Thinned045</v>
      </c>
      <c r="B531" s="223" t="s">
        <v>198</v>
      </c>
      <c r="C531" s="224">
        <v>2.5</v>
      </c>
      <c r="D531" s="223">
        <v>4</v>
      </c>
      <c r="E531" s="223" t="s">
        <v>172</v>
      </c>
      <c r="F531" s="225" t="s">
        <v>9</v>
      </c>
      <c r="G531" s="226">
        <v>3.56</v>
      </c>
      <c r="H531" s="226">
        <v>7.0000000000000007E-2</v>
      </c>
      <c r="I531" s="226">
        <v>3.63</v>
      </c>
      <c r="J531" s="227">
        <v>18.149999999999999</v>
      </c>
      <c r="K531" s="227">
        <v>282.51</v>
      </c>
      <c r="L531" s="228">
        <v>-0.82</v>
      </c>
      <c r="M531" s="229">
        <f t="shared" si="13"/>
        <v>281.69</v>
      </c>
      <c r="N531" s="230">
        <v>2.4</v>
      </c>
    </row>
    <row r="532" spans="1:14" x14ac:dyDescent="0.2">
      <c r="A532" s="231" t="str">
        <f t="shared" si="14"/>
        <v>BE2.504Thinned050</v>
      </c>
      <c r="B532" s="223" t="s">
        <v>198</v>
      </c>
      <c r="C532" s="224">
        <v>2.5</v>
      </c>
      <c r="D532" s="223">
        <v>4</v>
      </c>
      <c r="E532" s="223" t="s">
        <v>172</v>
      </c>
      <c r="F532" s="225" t="s">
        <v>10</v>
      </c>
      <c r="G532" s="226">
        <v>4.03</v>
      </c>
      <c r="H532" s="226">
        <v>-0.41</v>
      </c>
      <c r="I532" s="226">
        <v>3.62</v>
      </c>
      <c r="J532" s="227">
        <v>18.11</v>
      </c>
      <c r="K532" s="227">
        <v>300.62</v>
      </c>
      <c r="L532" s="228">
        <v>-1.08</v>
      </c>
      <c r="M532" s="229">
        <f t="shared" si="13"/>
        <v>299.54000000000002</v>
      </c>
      <c r="N532" s="230">
        <v>2.4500000000000002</v>
      </c>
    </row>
    <row r="533" spans="1:14" x14ac:dyDescent="0.2">
      <c r="A533" s="231" t="str">
        <f t="shared" si="14"/>
        <v>BE2.504Thinned055</v>
      </c>
      <c r="B533" s="223" t="s">
        <v>198</v>
      </c>
      <c r="C533" s="224">
        <v>2.5</v>
      </c>
      <c r="D533" s="223">
        <v>4</v>
      </c>
      <c r="E533" s="223" t="s">
        <v>172</v>
      </c>
      <c r="F533" s="225" t="s">
        <v>11</v>
      </c>
      <c r="G533" s="226">
        <v>5.03</v>
      </c>
      <c r="H533" s="226">
        <v>-1.28</v>
      </c>
      <c r="I533" s="226">
        <v>3.75</v>
      </c>
      <c r="J533" s="227">
        <v>18.739999999999998</v>
      </c>
      <c r="K533" s="227">
        <v>319.36</v>
      </c>
      <c r="L533" s="228">
        <v>-1.38</v>
      </c>
      <c r="M533" s="229">
        <f t="shared" si="13"/>
        <v>317.98</v>
      </c>
      <c r="N533" s="230">
        <v>2.78</v>
      </c>
    </row>
    <row r="534" spans="1:14" x14ac:dyDescent="0.2">
      <c r="A534" s="231" t="str">
        <f t="shared" si="14"/>
        <v>BE2.504Thinned060</v>
      </c>
      <c r="B534" s="223" t="s">
        <v>198</v>
      </c>
      <c r="C534" s="224">
        <v>2.5</v>
      </c>
      <c r="D534" s="223">
        <v>4</v>
      </c>
      <c r="E534" s="223" t="s">
        <v>172</v>
      </c>
      <c r="F534" s="225" t="s">
        <v>12</v>
      </c>
      <c r="G534" s="226">
        <v>4.99</v>
      </c>
      <c r="H534" s="226">
        <v>-1.32</v>
      </c>
      <c r="I534" s="226">
        <v>3.67</v>
      </c>
      <c r="J534" s="227">
        <v>18.36</v>
      </c>
      <c r="K534" s="227">
        <v>337.72</v>
      </c>
      <c r="L534" s="228">
        <v>-1.66</v>
      </c>
      <c r="M534" s="229">
        <f t="shared" si="13"/>
        <v>336.06</v>
      </c>
      <c r="N534" s="230">
        <v>2.7</v>
      </c>
    </row>
    <row r="535" spans="1:14" x14ac:dyDescent="0.2">
      <c r="A535" s="231" t="str">
        <f t="shared" si="14"/>
        <v>BE2.504Thinned065</v>
      </c>
      <c r="B535" s="223" t="s">
        <v>198</v>
      </c>
      <c r="C535" s="224">
        <v>2.5</v>
      </c>
      <c r="D535" s="223">
        <v>4</v>
      </c>
      <c r="E535" s="223" t="s">
        <v>172</v>
      </c>
      <c r="F535" s="225" t="s">
        <v>13</v>
      </c>
      <c r="G535" s="226">
        <v>5.08</v>
      </c>
      <c r="H535" s="226">
        <v>-0.8</v>
      </c>
      <c r="I535" s="226">
        <v>4.28</v>
      </c>
      <c r="J535" s="227">
        <v>21.38</v>
      </c>
      <c r="K535" s="227">
        <v>359.1</v>
      </c>
      <c r="L535" s="228">
        <v>-1.93</v>
      </c>
      <c r="M535" s="229">
        <f t="shared" si="13"/>
        <v>357.17</v>
      </c>
      <c r="N535" s="230">
        <v>2.6</v>
      </c>
    </row>
    <row r="536" spans="1:14" x14ac:dyDescent="0.2">
      <c r="A536" s="231" t="str">
        <f t="shared" si="14"/>
        <v>BE2.504Thinned070</v>
      </c>
      <c r="B536" s="223" t="s">
        <v>198</v>
      </c>
      <c r="C536" s="224">
        <v>2.5</v>
      </c>
      <c r="D536" s="223">
        <v>4</v>
      </c>
      <c r="E536" s="223" t="s">
        <v>172</v>
      </c>
      <c r="F536" s="225" t="s">
        <v>200</v>
      </c>
      <c r="G536" s="226">
        <v>4.8</v>
      </c>
      <c r="H536" s="226">
        <v>-0.52</v>
      </c>
      <c r="I536" s="226">
        <v>4.28</v>
      </c>
      <c r="J536" s="227">
        <v>21.41</v>
      </c>
      <c r="K536" s="227">
        <v>380.51</v>
      </c>
      <c r="L536" s="228">
        <v>-2.21</v>
      </c>
      <c r="M536" s="229">
        <f t="shared" si="13"/>
        <v>378.3</v>
      </c>
      <c r="N536" s="230">
        <v>2.64</v>
      </c>
    </row>
    <row r="537" spans="1:14" x14ac:dyDescent="0.2">
      <c r="A537" s="231" t="str">
        <f t="shared" si="14"/>
        <v>BE2.504Thinned075</v>
      </c>
      <c r="B537" s="223" t="s">
        <v>198</v>
      </c>
      <c r="C537" s="224">
        <v>2.5</v>
      </c>
      <c r="D537" s="223">
        <v>4</v>
      </c>
      <c r="E537" s="223" t="s">
        <v>172</v>
      </c>
      <c r="F537" s="225" t="s">
        <v>201</v>
      </c>
      <c r="G537" s="226">
        <v>5.18</v>
      </c>
      <c r="H537" s="226">
        <v>-1.02</v>
      </c>
      <c r="I537" s="226">
        <v>4.16</v>
      </c>
      <c r="J537" s="227">
        <v>20.81</v>
      </c>
      <c r="K537" s="227">
        <v>401.32</v>
      </c>
      <c r="L537" s="228">
        <v>-2.5299999999999998</v>
      </c>
      <c r="M537" s="229">
        <f t="shared" si="13"/>
        <v>398.79</v>
      </c>
      <c r="N537" s="230">
        <v>2.96</v>
      </c>
    </row>
    <row r="538" spans="1:14" x14ac:dyDescent="0.2">
      <c r="A538" s="231" t="str">
        <f t="shared" si="14"/>
        <v>BE2.504Thinned080</v>
      </c>
      <c r="B538" s="223" t="s">
        <v>198</v>
      </c>
      <c r="C538" s="224">
        <v>2.5</v>
      </c>
      <c r="D538" s="223">
        <v>4</v>
      </c>
      <c r="E538" s="223" t="s">
        <v>172</v>
      </c>
      <c r="F538" s="225" t="s">
        <v>202</v>
      </c>
      <c r="G538" s="226">
        <v>3.58</v>
      </c>
      <c r="H538" s="226">
        <v>-0.2</v>
      </c>
      <c r="I538" s="226">
        <v>3.38</v>
      </c>
      <c r="J538" s="227">
        <v>16.91</v>
      </c>
      <c r="K538" s="227">
        <v>418.23</v>
      </c>
      <c r="L538" s="228">
        <v>-2.81</v>
      </c>
      <c r="M538" s="229">
        <f t="shared" si="13"/>
        <v>415.42</v>
      </c>
      <c r="N538" s="230">
        <v>2.7</v>
      </c>
    </row>
    <row r="539" spans="1:14" x14ac:dyDescent="0.2">
      <c r="A539" s="231" t="str">
        <f t="shared" si="14"/>
        <v>BE2.504Thinned085</v>
      </c>
      <c r="B539" s="223" t="s">
        <v>198</v>
      </c>
      <c r="C539" s="224">
        <v>2.5</v>
      </c>
      <c r="D539" s="223">
        <v>4</v>
      </c>
      <c r="E539" s="223" t="s">
        <v>172</v>
      </c>
      <c r="F539" s="225" t="s">
        <v>203</v>
      </c>
      <c r="G539" s="226">
        <v>3.58</v>
      </c>
      <c r="H539" s="226">
        <v>-0.15</v>
      </c>
      <c r="I539" s="226">
        <v>3.43</v>
      </c>
      <c r="J539" s="227">
        <v>17.16</v>
      </c>
      <c r="K539" s="227">
        <v>435.39</v>
      </c>
      <c r="L539" s="228">
        <v>-3.1</v>
      </c>
      <c r="M539" s="229">
        <f t="shared" si="13"/>
        <v>432.28999999999996</v>
      </c>
      <c r="N539" s="230">
        <v>2.74</v>
      </c>
    </row>
    <row r="540" spans="1:14" x14ac:dyDescent="0.2">
      <c r="A540" s="231" t="str">
        <f t="shared" si="14"/>
        <v>BE2.504Thinned090</v>
      </c>
      <c r="B540" s="223" t="s">
        <v>198</v>
      </c>
      <c r="C540" s="224">
        <v>2.5</v>
      </c>
      <c r="D540" s="223">
        <v>4</v>
      </c>
      <c r="E540" s="223" t="s">
        <v>172</v>
      </c>
      <c r="F540" s="225" t="s">
        <v>204</v>
      </c>
      <c r="G540" s="226">
        <v>3.64</v>
      </c>
      <c r="H540" s="226">
        <v>-0.06</v>
      </c>
      <c r="I540" s="226">
        <v>3.58</v>
      </c>
      <c r="J540" s="227">
        <v>17.91</v>
      </c>
      <c r="K540" s="227">
        <v>453.3</v>
      </c>
      <c r="L540" s="228">
        <v>-3.39</v>
      </c>
      <c r="M540" s="229">
        <f t="shared" si="13"/>
        <v>449.91</v>
      </c>
      <c r="N540" s="230">
        <v>2.74</v>
      </c>
    </row>
    <row r="541" spans="1:14" x14ac:dyDescent="0.2">
      <c r="A541" s="231" t="str">
        <f t="shared" si="14"/>
        <v>BE2.504Thinned095</v>
      </c>
      <c r="B541" s="223" t="s">
        <v>198</v>
      </c>
      <c r="C541" s="224">
        <v>2.5</v>
      </c>
      <c r="D541" s="223">
        <v>4</v>
      </c>
      <c r="E541" s="223" t="s">
        <v>172</v>
      </c>
      <c r="F541" s="225" t="s">
        <v>205</v>
      </c>
      <c r="G541" s="226">
        <v>3.37</v>
      </c>
      <c r="H541" s="226">
        <v>0.04</v>
      </c>
      <c r="I541" s="226">
        <v>3.41</v>
      </c>
      <c r="J541" s="227">
        <v>17.05</v>
      </c>
      <c r="K541" s="227">
        <v>470.35</v>
      </c>
      <c r="L541" s="228">
        <v>-3.68</v>
      </c>
      <c r="M541" s="229">
        <f t="shared" si="13"/>
        <v>466.67</v>
      </c>
      <c r="N541" s="230">
        <v>2.73</v>
      </c>
    </row>
    <row r="542" spans="1:14" x14ac:dyDescent="0.2">
      <c r="A542" s="231" t="str">
        <f t="shared" si="14"/>
        <v>BE2.504Thinned100</v>
      </c>
      <c r="B542" s="223" t="s">
        <v>198</v>
      </c>
      <c r="C542" s="224">
        <v>2.5</v>
      </c>
      <c r="D542" s="223">
        <v>4</v>
      </c>
      <c r="E542" s="223" t="s">
        <v>172</v>
      </c>
      <c r="F542" s="225" t="s">
        <v>206</v>
      </c>
      <c r="G542" s="226">
        <v>2.95</v>
      </c>
      <c r="H542" s="226">
        <v>0.01</v>
      </c>
      <c r="I542" s="226">
        <v>2.96</v>
      </c>
      <c r="J542" s="227">
        <v>14.79</v>
      </c>
      <c r="K542" s="227">
        <v>485.13</v>
      </c>
      <c r="L542" s="228">
        <v>-3.96</v>
      </c>
      <c r="M542" s="229">
        <f t="shared" si="13"/>
        <v>481.17</v>
      </c>
      <c r="N542" s="230">
        <v>2.72</v>
      </c>
    </row>
    <row r="543" spans="1:14" x14ac:dyDescent="0.2">
      <c r="A543" s="231" t="str">
        <f t="shared" si="14"/>
        <v>BE2.504Thinned105</v>
      </c>
      <c r="B543" s="223" t="s">
        <v>198</v>
      </c>
      <c r="C543" s="224">
        <v>2.5</v>
      </c>
      <c r="D543" s="223">
        <v>4</v>
      </c>
      <c r="E543" s="223" t="s">
        <v>172</v>
      </c>
      <c r="F543" s="225" t="s">
        <v>207</v>
      </c>
      <c r="G543" s="226">
        <v>2.88</v>
      </c>
      <c r="H543" s="226">
        <v>-0.21</v>
      </c>
      <c r="I543" s="226">
        <v>2.66</v>
      </c>
      <c r="J543" s="227">
        <v>13.31</v>
      </c>
      <c r="K543" s="227">
        <v>498.44</v>
      </c>
      <c r="L543" s="228">
        <v>-4.2300000000000004</v>
      </c>
      <c r="M543" s="229">
        <f t="shared" si="13"/>
        <v>494.21</v>
      </c>
      <c r="N543" s="230">
        <v>2.56</v>
      </c>
    </row>
    <row r="544" spans="1:14" x14ac:dyDescent="0.2">
      <c r="A544" s="231" t="str">
        <f t="shared" si="14"/>
        <v>BE2.504Thinned110</v>
      </c>
      <c r="B544" s="223" t="s">
        <v>198</v>
      </c>
      <c r="C544" s="224">
        <v>2.5</v>
      </c>
      <c r="D544" s="223">
        <v>4</v>
      </c>
      <c r="E544" s="223" t="s">
        <v>172</v>
      </c>
      <c r="F544" s="225" t="s">
        <v>208</v>
      </c>
      <c r="G544" s="226">
        <v>2.81</v>
      </c>
      <c r="H544" s="226">
        <v>-0.32</v>
      </c>
      <c r="I544" s="226">
        <v>2.5</v>
      </c>
      <c r="J544" s="227">
        <v>12.48</v>
      </c>
      <c r="K544" s="227">
        <v>510.93</v>
      </c>
      <c r="L544" s="228">
        <v>-4.49</v>
      </c>
      <c r="M544" s="229">
        <f t="shared" si="13"/>
        <v>506.44</v>
      </c>
      <c r="N544" s="230">
        <v>2.39</v>
      </c>
    </row>
    <row r="545" spans="1:14" x14ac:dyDescent="0.2">
      <c r="A545" s="231" t="str">
        <f t="shared" si="14"/>
        <v>BE2.504Thinned115</v>
      </c>
      <c r="B545" s="223" t="s">
        <v>198</v>
      </c>
      <c r="C545" s="224">
        <v>2.5</v>
      </c>
      <c r="D545" s="223">
        <v>4</v>
      </c>
      <c r="E545" s="223" t="s">
        <v>172</v>
      </c>
      <c r="F545" s="225" t="s">
        <v>209</v>
      </c>
      <c r="G545" s="226">
        <v>2.52</v>
      </c>
      <c r="H545" s="226">
        <v>-0.34</v>
      </c>
      <c r="I545" s="226">
        <v>2.1800000000000002</v>
      </c>
      <c r="J545" s="227">
        <v>10.9</v>
      </c>
      <c r="K545" s="227">
        <v>521.83000000000004</v>
      </c>
      <c r="L545" s="228">
        <v>-4.7300000000000004</v>
      </c>
      <c r="M545" s="229">
        <f t="shared" si="13"/>
        <v>517.1</v>
      </c>
      <c r="N545" s="230">
        <v>2.2599999999999998</v>
      </c>
    </row>
    <row r="546" spans="1:14" x14ac:dyDescent="0.2">
      <c r="A546" s="231" t="str">
        <f t="shared" si="14"/>
        <v>BE2.504Thinned120</v>
      </c>
      <c r="B546" s="223" t="s">
        <v>198</v>
      </c>
      <c r="C546" s="224">
        <v>2.5</v>
      </c>
      <c r="D546" s="223">
        <v>4</v>
      </c>
      <c r="E546" s="223" t="s">
        <v>172</v>
      </c>
      <c r="F546" s="225" t="s">
        <v>210</v>
      </c>
      <c r="G546" s="226">
        <v>2.19</v>
      </c>
      <c r="H546" s="226">
        <v>-0.34</v>
      </c>
      <c r="I546" s="226">
        <v>1.85</v>
      </c>
      <c r="J546" s="227">
        <v>9.27</v>
      </c>
      <c r="K546" s="227">
        <v>531.1</v>
      </c>
      <c r="L546" s="228">
        <v>-4.95</v>
      </c>
      <c r="M546" s="229">
        <f t="shared" ref="M546:M609" si="15">K546+L546</f>
        <v>526.15</v>
      </c>
      <c r="N546" s="230">
        <v>2.16</v>
      </c>
    </row>
    <row r="547" spans="1:14" x14ac:dyDescent="0.2">
      <c r="A547" s="231" t="str">
        <f t="shared" si="14"/>
        <v>BE2.504Thinned125</v>
      </c>
      <c r="B547" s="223" t="s">
        <v>198</v>
      </c>
      <c r="C547" s="224">
        <v>2.5</v>
      </c>
      <c r="D547" s="223">
        <v>4</v>
      </c>
      <c r="E547" s="223" t="s">
        <v>172</v>
      </c>
      <c r="F547" s="225" t="s">
        <v>211</v>
      </c>
      <c r="G547" s="226">
        <v>2.0499999999999998</v>
      </c>
      <c r="H547" s="226">
        <v>-0.24</v>
      </c>
      <c r="I547" s="226">
        <v>1.81</v>
      </c>
      <c r="J547" s="227">
        <v>9.0500000000000007</v>
      </c>
      <c r="K547" s="227">
        <v>540.16</v>
      </c>
      <c r="L547" s="228">
        <v>-5.18</v>
      </c>
      <c r="M547" s="229">
        <f t="shared" si="15"/>
        <v>534.98</v>
      </c>
      <c r="N547" s="230">
        <v>2.11</v>
      </c>
    </row>
    <row r="548" spans="1:14" x14ac:dyDescent="0.2">
      <c r="A548" s="231" t="str">
        <f t="shared" si="14"/>
        <v>BE2.504Thinned130</v>
      </c>
      <c r="B548" s="223" t="s">
        <v>198</v>
      </c>
      <c r="C548" s="224">
        <v>2.5</v>
      </c>
      <c r="D548" s="223">
        <v>4</v>
      </c>
      <c r="E548" s="223" t="s">
        <v>172</v>
      </c>
      <c r="F548" s="225" t="s">
        <v>212</v>
      </c>
      <c r="G548" s="226">
        <v>1.97</v>
      </c>
      <c r="H548" s="226">
        <v>-0.17</v>
      </c>
      <c r="I548" s="226">
        <v>1.8</v>
      </c>
      <c r="J548" s="227">
        <v>8.98</v>
      </c>
      <c r="K548" s="227">
        <v>549.14</v>
      </c>
      <c r="L548" s="228">
        <v>-5.39</v>
      </c>
      <c r="M548" s="229">
        <f t="shared" si="15"/>
        <v>543.75</v>
      </c>
      <c r="N548" s="230">
        <v>2.0499999999999998</v>
      </c>
    </row>
    <row r="549" spans="1:14" x14ac:dyDescent="0.2">
      <c r="A549" s="231" t="str">
        <f t="shared" si="14"/>
        <v>BE2.504Thinned135</v>
      </c>
      <c r="B549" s="223" t="s">
        <v>198</v>
      </c>
      <c r="C549" s="224">
        <v>2.5</v>
      </c>
      <c r="D549" s="223">
        <v>4</v>
      </c>
      <c r="E549" s="223" t="s">
        <v>172</v>
      </c>
      <c r="F549" s="225" t="s">
        <v>213</v>
      </c>
      <c r="G549" s="226">
        <v>1.66</v>
      </c>
      <c r="H549" s="226">
        <v>-0.14000000000000001</v>
      </c>
      <c r="I549" s="226">
        <v>1.52</v>
      </c>
      <c r="J549" s="227">
        <v>7.62</v>
      </c>
      <c r="K549" s="227">
        <v>556.75</v>
      </c>
      <c r="L549" s="228">
        <v>-5.6</v>
      </c>
      <c r="M549" s="229">
        <f t="shared" si="15"/>
        <v>551.15</v>
      </c>
      <c r="N549" s="230">
        <v>1.99</v>
      </c>
    </row>
    <row r="550" spans="1:14" x14ac:dyDescent="0.2">
      <c r="A550" s="231" t="str">
        <f t="shared" si="14"/>
        <v>BE2.504Thinned140</v>
      </c>
      <c r="B550" s="223" t="s">
        <v>198</v>
      </c>
      <c r="C550" s="224">
        <v>2.5</v>
      </c>
      <c r="D550" s="223">
        <v>4</v>
      </c>
      <c r="E550" s="223" t="s">
        <v>172</v>
      </c>
      <c r="F550" s="225" t="s">
        <v>214</v>
      </c>
      <c r="G550" s="226">
        <v>0.71</v>
      </c>
      <c r="H550" s="226">
        <v>-0.11</v>
      </c>
      <c r="I550" s="226">
        <v>0.6</v>
      </c>
      <c r="J550" s="227">
        <v>2.99</v>
      </c>
      <c r="K550" s="227">
        <v>559.75</v>
      </c>
      <c r="L550" s="228">
        <v>-5.81</v>
      </c>
      <c r="M550" s="229">
        <f t="shared" si="15"/>
        <v>553.94000000000005</v>
      </c>
      <c r="N550" s="230">
        <v>1.99</v>
      </c>
    </row>
    <row r="551" spans="1:14" x14ac:dyDescent="0.2">
      <c r="A551" s="231" t="str">
        <f t="shared" si="14"/>
        <v>BE2.504Thinned145</v>
      </c>
      <c r="B551" s="223" t="s">
        <v>198</v>
      </c>
      <c r="C551" s="224">
        <v>2.5</v>
      </c>
      <c r="D551" s="223">
        <v>4</v>
      </c>
      <c r="E551" s="223" t="s">
        <v>172</v>
      </c>
      <c r="F551" s="225" t="s">
        <v>215</v>
      </c>
      <c r="G551" s="226">
        <v>1.1499999999999999</v>
      </c>
      <c r="H551" s="226">
        <v>-0.06</v>
      </c>
      <c r="I551" s="226">
        <v>1.0900000000000001</v>
      </c>
      <c r="J551" s="227">
        <v>5.43</v>
      </c>
      <c r="K551" s="227">
        <v>565.17999999999995</v>
      </c>
      <c r="L551" s="228">
        <v>-6.02</v>
      </c>
      <c r="M551" s="229">
        <f t="shared" si="15"/>
        <v>559.16</v>
      </c>
      <c r="N551" s="230">
        <v>1.97</v>
      </c>
    </row>
    <row r="552" spans="1:14" x14ac:dyDescent="0.2">
      <c r="A552" s="231" t="str">
        <f t="shared" si="14"/>
        <v>BE2.504Thinned150</v>
      </c>
      <c r="B552" s="223" t="s">
        <v>198</v>
      </c>
      <c r="C552" s="224">
        <v>2.5</v>
      </c>
      <c r="D552" s="223">
        <v>4</v>
      </c>
      <c r="E552" s="223" t="s">
        <v>172</v>
      </c>
      <c r="F552" s="225" t="s">
        <v>216</v>
      </c>
      <c r="G552" s="226">
        <v>0.64</v>
      </c>
      <c r="H552" s="226">
        <v>-7.0000000000000007E-2</v>
      </c>
      <c r="I552" s="226">
        <v>0.56999999999999995</v>
      </c>
      <c r="J552" s="227">
        <v>2.85</v>
      </c>
      <c r="K552" s="227">
        <v>568.03</v>
      </c>
      <c r="L552" s="228">
        <v>-6.23</v>
      </c>
      <c r="M552" s="229">
        <f t="shared" si="15"/>
        <v>561.79999999999995</v>
      </c>
      <c r="N552" s="230">
        <v>1.95</v>
      </c>
    </row>
    <row r="553" spans="1:14" x14ac:dyDescent="0.2">
      <c r="A553" s="231" t="str">
        <f t="shared" si="14"/>
        <v>BE2.504Thinned155</v>
      </c>
      <c r="B553" s="223" t="s">
        <v>198</v>
      </c>
      <c r="C553" s="224">
        <v>2.5</v>
      </c>
      <c r="D553" s="223">
        <v>4</v>
      </c>
      <c r="E553" s="223" t="s">
        <v>172</v>
      </c>
      <c r="F553" s="225" t="s">
        <v>217</v>
      </c>
      <c r="G553" s="226">
        <v>0.72</v>
      </c>
      <c r="H553" s="226">
        <v>-0.04</v>
      </c>
      <c r="I553" s="226">
        <v>0.68</v>
      </c>
      <c r="J553" s="227">
        <v>3.38</v>
      </c>
      <c r="K553" s="227">
        <v>571.4</v>
      </c>
      <c r="L553" s="228">
        <v>-6.43</v>
      </c>
      <c r="M553" s="229">
        <f t="shared" si="15"/>
        <v>564.97</v>
      </c>
      <c r="N553" s="230">
        <v>1.93</v>
      </c>
    </row>
    <row r="554" spans="1:14" x14ac:dyDescent="0.2">
      <c r="A554" s="231" t="str">
        <f t="shared" si="14"/>
        <v>BE2.504Thinned160</v>
      </c>
      <c r="B554" s="223" t="s">
        <v>198</v>
      </c>
      <c r="C554" s="224">
        <v>2.5</v>
      </c>
      <c r="D554" s="223">
        <v>4</v>
      </c>
      <c r="E554" s="223" t="s">
        <v>172</v>
      </c>
      <c r="F554" s="225" t="s">
        <v>218</v>
      </c>
      <c r="G554" s="226">
        <v>0.49</v>
      </c>
      <c r="H554" s="226">
        <v>-0.03</v>
      </c>
      <c r="I554" s="226">
        <v>0.46</v>
      </c>
      <c r="J554" s="227">
        <v>2.31</v>
      </c>
      <c r="K554" s="227">
        <v>573.71</v>
      </c>
      <c r="L554" s="228">
        <v>-6.63</v>
      </c>
      <c r="M554" s="229">
        <f t="shared" si="15"/>
        <v>567.08000000000004</v>
      </c>
      <c r="N554" s="230">
        <v>1.91</v>
      </c>
    </row>
    <row r="555" spans="1:14" x14ac:dyDescent="0.2">
      <c r="A555" s="231" t="str">
        <f t="shared" si="14"/>
        <v>BE2.504Thinned165</v>
      </c>
      <c r="B555" s="223" t="s">
        <v>198</v>
      </c>
      <c r="C555" s="224">
        <v>2.5</v>
      </c>
      <c r="D555" s="223">
        <v>4</v>
      </c>
      <c r="E555" s="223" t="s">
        <v>172</v>
      </c>
      <c r="F555" s="225" t="s">
        <v>219</v>
      </c>
      <c r="G555" s="226">
        <v>0.24</v>
      </c>
      <c r="H555" s="226">
        <v>-0.02</v>
      </c>
      <c r="I555" s="226">
        <v>0.21</v>
      </c>
      <c r="J555" s="227">
        <v>1.07</v>
      </c>
      <c r="K555" s="227">
        <v>574.78</v>
      </c>
      <c r="L555" s="228">
        <v>-6.83</v>
      </c>
      <c r="M555" s="229">
        <f t="shared" si="15"/>
        <v>567.94999999999993</v>
      </c>
      <c r="N555" s="230">
        <v>1.89</v>
      </c>
    </row>
    <row r="556" spans="1:14" x14ac:dyDescent="0.2">
      <c r="A556" s="231" t="str">
        <f t="shared" si="14"/>
        <v>BE2.504Thinned170</v>
      </c>
      <c r="B556" s="223" t="s">
        <v>198</v>
      </c>
      <c r="C556" s="224">
        <v>2.5</v>
      </c>
      <c r="D556" s="223">
        <v>4</v>
      </c>
      <c r="E556" s="223" t="s">
        <v>172</v>
      </c>
      <c r="F556" s="225" t="s">
        <v>220</v>
      </c>
      <c r="G556" s="226">
        <v>0.17</v>
      </c>
      <c r="H556" s="226">
        <v>-0.02</v>
      </c>
      <c r="I556" s="226">
        <v>0.14000000000000001</v>
      </c>
      <c r="J556" s="227">
        <v>0.72</v>
      </c>
      <c r="K556" s="227">
        <v>575.5</v>
      </c>
      <c r="L556" s="228">
        <v>-7.03</v>
      </c>
      <c r="M556" s="229">
        <f t="shared" si="15"/>
        <v>568.47</v>
      </c>
      <c r="N556" s="230">
        <v>1.87</v>
      </c>
    </row>
    <row r="557" spans="1:14" x14ac:dyDescent="0.2">
      <c r="A557" s="231" t="str">
        <f t="shared" si="14"/>
        <v>BE2.504Thinned175</v>
      </c>
      <c r="B557" s="223" t="s">
        <v>198</v>
      </c>
      <c r="C557" s="224">
        <v>2.5</v>
      </c>
      <c r="D557" s="223">
        <v>4</v>
      </c>
      <c r="E557" s="223" t="s">
        <v>172</v>
      </c>
      <c r="F557" s="225" t="s">
        <v>221</v>
      </c>
      <c r="G557" s="226">
        <v>-0.06</v>
      </c>
      <c r="H557" s="226">
        <v>-0.03</v>
      </c>
      <c r="I557" s="226">
        <v>-0.09</v>
      </c>
      <c r="J557" s="227">
        <v>-0.44</v>
      </c>
      <c r="K557" s="227">
        <v>575.05999999999995</v>
      </c>
      <c r="L557" s="228">
        <v>-7.23</v>
      </c>
      <c r="M557" s="229">
        <f t="shared" si="15"/>
        <v>567.82999999999993</v>
      </c>
      <c r="N557" s="230">
        <v>1.85</v>
      </c>
    </row>
    <row r="558" spans="1:14" x14ac:dyDescent="0.2">
      <c r="A558" s="231" t="str">
        <f t="shared" si="14"/>
        <v>BE2.504Thinned180</v>
      </c>
      <c r="B558" s="223" t="s">
        <v>198</v>
      </c>
      <c r="C558" s="224">
        <v>2.5</v>
      </c>
      <c r="D558" s="223">
        <v>4</v>
      </c>
      <c r="E558" s="223" t="s">
        <v>172</v>
      </c>
      <c r="F558" s="225" t="s">
        <v>222</v>
      </c>
      <c r="G558" s="226">
        <v>-0.25</v>
      </c>
      <c r="H558" s="226">
        <v>-0.03</v>
      </c>
      <c r="I558" s="226">
        <v>-0.27</v>
      </c>
      <c r="J558" s="227">
        <v>-1.36</v>
      </c>
      <c r="K558" s="227">
        <v>573.70000000000005</v>
      </c>
      <c r="L558" s="228">
        <v>-7.42</v>
      </c>
      <c r="M558" s="229">
        <f t="shared" si="15"/>
        <v>566.28000000000009</v>
      </c>
      <c r="N558" s="230">
        <v>1.83</v>
      </c>
    </row>
    <row r="559" spans="1:14" x14ac:dyDescent="0.2">
      <c r="A559" s="231" t="str">
        <f t="shared" si="14"/>
        <v>BE2.504Thinned185</v>
      </c>
      <c r="B559" s="223" t="s">
        <v>198</v>
      </c>
      <c r="C559" s="224">
        <v>2.5</v>
      </c>
      <c r="D559" s="223">
        <v>4</v>
      </c>
      <c r="E559" s="223" t="s">
        <v>172</v>
      </c>
      <c r="F559" s="225" t="s">
        <v>223</v>
      </c>
      <c r="G559" s="226">
        <v>-0.32</v>
      </c>
      <c r="H559" s="226">
        <v>-0.02</v>
      </c>
      <c r="I559" s="226">
        <v>-0.34</v>
      </c>
      <c r="J559" s="227">
        <v>-1.72</v>
      </c>
      <c r="K559" s="227">
        <v>571.98</v>
      </c>
      <c r="L559" s="228">
        <v>-7.61</v>
      </c>
      <c r="M559" s="229">
        <f t="shared" si="15"/>
        <v>564.37</v>
      </c>
      <c r="N559" s="230">
        <v>1.81</v>
      </c>
    </row>
    <row r="560" spans="1:14" x14ac:dyDescent="0.2">
      <c r="A560" s="231" t="str">
        <f t="shared" si="14"/>
        <v>BE2.504Thinned190</v>
      </c>
      <c r="B560" s="223" t="s">
        <v>198</v>
      </c>
      <c r="C560" s="224">
        <v>2.5</v>
      </c>
      <c r="D560" s="223">
        <v>4</v>
      </c>
      <c r="E560" s="223" t="s">
        <v>172</v>
      </c>
      <c r="F560" s="225" t="s">
        <v>224</v>
      </c>
      <c r="G560" s="226">
        <v>-0.51</v>
      </c>
      <c r="H560" s="226">
        <v>-0.02</v>
      </c>
      <c r="I560" s="226">
        <v>-0.53</v>
      </c>
      <c r="J560" s="227">
        <v>-2.65</v>
      </c>
      <c r="K560" s="227">
        <v>569.33000000000004</v>
      </c>
      <c r="L560" s="228">
        <v>-7.8</v>
      </c>
      <c r="M560" s="229">
        <f t="shared" si="15"/>
        <v>561.53000000000009</v>
      </c>
      <c r="N560" s="230">
        <v>1.79</v>
      </c>
    </row>
    <row r="561" spans="1:14" x14ac:dyDescent="0.2">
      <c r="A561" s="231" t="str">
        <f t="shared" si="14"/>
        <v>BE2.504Thinned195</v>
      </c>
      <c r="B561" s="223" t="s">
        <v>198</v>
      </c>
      <c r="C561" s="224">
        <v>2.5</v>
      </c>
      <c r="D561" s="223">
        <v>4</v>
      </c>
      <c r="E561" s="223" t="s">
        <v>172</v>
      </c>
      <c r="F561" s="225" t="s">
        <v>225</v>
      </c>
      <c r="G561" s="226">
        <v>3.5</v>
      </c>
      <c r="H561" s="226">
        <v>-2.76</v>
      </c>
      <c r="I561" s="226">
        <v>0.74</v>
      </c>
      <c r="J561" s="227">
        <v>3.69</v>
      </c>
      <c r="K561" s="227">
        <v>573.03</v>
      </c>
      <c r="L561" s="228">
        <v>-7.8</v>
      </c>
      <c r="M561" s="229">
        <f t="shared" si="15"/>
        <v>565.23</v>
      </c>
      <c r="N561" s="230">
        <v>0</v>
      </c>
    </row>
    <row r="562" spans="1:14" x14ac:dyDescent="0.2">
      <c r="A562" s="231" t="str">
        <f t="shared" si="14"/>
        <v>BE2.506NO_thin000</v>
      </c>
      <c r="B562" s="223" t="s">
        <v>198</v>
      </c>
      <c r="C562" s="224">
        <v>2.5</v>
      </c>
      <c r="D562" s="223">
        <v>6</v>
      </c>
      <c r="E562" s="223" t="s">
        <v>199</v>
      </c>
      <c r="F562" s="225" t="s">
        <v>0</v>
      </c>
      <c r="G562" s="226">
        <v>7.0000000000000007E-2</v>
      </c>
      <c r="H562" s="226">
        <v>0.12</v>
      </c>
      <c r="I562" s="226">
        <v>0.19</v>
      </c>
      <c r="J562" s="227">
        <v>0.97</v>
      </c>
      <c r="K562" s="227">
        <v>0.97</v>
      </c>
      <c r="L562" s="228">
        <v>0</v>
      </c>
      <c r="M562" s="229">
        <f t="shared" si="15"/>
        <v>0.97</v>
      </c>
      <c r="N562" s="230">
        <v>0</v>
      </c>
    </row>
    <row r="563" spans="1:14" x14ac:dyDescent="0.2">
      <c r="A563" s="231" t="str">
        <f t="shared" si="14"/>
        <v>BE2.506NO_thin005</v>
      </c>
      <c r="B563" s="223" t="s">
        <v>198</v>
      </c>
      <c r="C563" s="224">
        <v>2.5</v>
      </c>
      <c r="D563" s="223">
        <v>6</v>
      </c>
      <c r="E563" s="223" t="s">
        <v>199</v>
      </c>
      <c r="F563" s="225" t="s">
        <v>1</v>
      </c>
      <c r="G563" s="226">
        <v>0.32</v>
      </c>
      <c r="H563" s="226">
        <v>0.24</v>
      </c>
      <c r="I563" s="226">
        <v>0.56000000000000005</v>
      </c>
      <c r="J563" s="227">
        <v>2.8</v>
      </c>
      <c r="K563" s="227">
        <v>3.77</v>
      </c>
      <c r="L563" s="228">
        <v>0</v>
      </c>
      <c r="M563" s="229">
        <f t="shared" si="15"/>
        <v>3.77</v>
      </c>
      <c r="N563" s="230">
        <v>0</v>
      </c>
    </row>
    <row r="564" spans="1:14" x14ac:dyDescent="0.2">
      <c r="A564" s="231" t="str">
        <f t="shared" si="14"/>
        <v>BE2.506NO_thin010</v>
      </c>
      <c r="B564" s="223" t="s">
        <v>198</v>
      </c>
      <c r="C564" s="224">
        <v>2.5</v>
      </c>
      <c r="D564" s="223">
        <v>6</v>
      </c>
      <c r="E564" s="223" t="s">
        <v>199</v>
      </c>
      <c r="F564" s="225" t="s">
        <v>2</v>
      </c>
      <c r="G564" s="226">
        <v>1.24</v>
      </c>
      <c r="H564" s="226">
        <v>0.33</v>
      </c>
      <c r="I564" s="226">
        <v>1.57</v>
      </c>
      <c r="J564" s="227">
        <v>7.85</v>
      </c>
      <c r="K564" s="227">
        <v>11.62</v>
      </c>
      <c r="L564" s="228">
        <v>0</v>
      </c>
      <c r="M564" s="229">
        <f t="shared" si="15"/>
        <v>11.62</v>
      </c>
      <c r="N564" s="230">
        <v>0</v>
      </c>
    </row>
    <row r="565" spans="1:14" x14ac:dyDescent="0.2">
      <c r="A565" s="231" t="str">
        <f t="shared" si="14"/>
        <v>BE2.506NO_thin015</v>
      </c>
      <c r="B565" s="223" t="s">
        <v>198</v>
      </c>
      <c r="C565" s="224">
        <v>2.5</v>
      </c>
      <c r="D565" s="223">
        <v>6</v>
      </c>
      <c r="E565" s="223" t="s">
        <v>199</v>
      </c>
      <c r="F565" s="225" t="s">
        <v>3</v>
      </c>
      <c r="G565" s="226">
        <v>4.4800000000000004</v>
      </c>
      <c r="H565" s="226">
        <v>0.43</v>
      </c>
      <c r="I565" s="226">
        <v>4.91</v>
      </c>
      <c r="J565" s="227">
        <v>24.55</v>
      </c>
      <c r="K565" s="227">
        <v>36.17</v>
      </c>
      <c r="L565" s="228">
        <v>0</v>
      </c>
      <c r="M565" s="229">
        <f t="shared" si="15"/>
        <v>36.17</v>
      </c>
      <c r="N565" s="230">
        <v>0</v>
      </c>
    </row>
    <row r="566" spans="1:14" x14ac:dyDescent="0.2">
      <c r="A566" s="231" t="str">
        <f t="shared" si="14"/>
        <v>BE2.506NO_thin020</v>
      </c>
      <c r="B566" s="223" t="s">
        <v>198</v>
      </c>
      <c r="C566" s="224">
        <v>2.5</v>
      </c>
      <c r="D566" s="223">
        <v>6</v>
      </c>
      <c r="E566" s="223" t="s">
        <v>199</v>
      </c>
      <c r="F566" s="225" t="s">
        <v>4</v>
      </c>
      <c r="G566" s="226">
        <v>15.78</v>
      </c>
      <c r="H566" s="226">
        <v>0.53</v>
      </c>
      <c r="I566" s="226">
        <v>16.309999999999999</v>
      </c>
      <c r="J566" s="227">
        <v>81.540000000000006</v>
      </c>
      <c r="K566" s="227">
        <v>117.71</v>
      </c>
      <c r="L566" s="228">
        <v>0</v>
      </c>
      <c r="M566" s="229">
        <f t="shared" si="15"/>
        <v>117.71</v>
      </c>
      <c r="N566" s="230">
        <v>0</v>
      </c>
    </row>
    <row r="567" spans="1:14" x14ac:dyDescent="0.2">
      <c r="A567" s="231" t="str">
        <f t="shared" si="14"/>
        <v>BE2.506NO_thin025</v>
      </c>
      <c r="B567" s="223" t="s">
        <v>198</v>
      </c>
      <c r="C567" s="224">
        <v>2.5</v>
      </c>
      <c r="D567" s="223">
        <v>6</v>
      </c>
      <c r="E567" s="223" t="s">
        <v>199</v>
      </c>
      <c r="F567" s="225" t="s">
        <v>5</v>
      </c>
      <c r="G567" s="226">
        <v>32.78</v>
      </c>
      <c r="H567" s="226">
        <v>1.77</v>
      </c>
      <c r="I567" s="226">
        <v>34.549999999999997</v>
      </c>
      <c r="J567" s="227">
        <v>172.75</v>
      </c>
      <c r="K567" s="227">
        <v>290.45999999999998</v>
      </c>
      <c r="L567" s="228">
        <v>0</v>
      </c>
      <c r="M567" s="229">
        <f t="shared" si="15"/>
        <v>290.45999999999998</v>
      </c>
      <c r="N567" s="230">
        <v>0</v>
      </c>
    </row>
    <row r="568" spans="1:14" x14ac:dyDescent="0.2">
      <c r="A568" s="231" t="str">
        <f t="shared" si="14"/>
        <v>BE2.506NO_thin030</v>
      </c>
      <c r="B568" s="223" t="s">
        <v>198</v>
      </c>
      <c r="C568" s="224">
        <v>2.5</v>
      </c>
      <c r="D568" s="223">
        <v>6</v>
      </c>
      <c r="E568" s="223" t="s">
        <v>199</v>
      </c>
      <c r="F568" s="225" t="s">
        <v>6</v>
      </c>
      <c r="G568" s="226">
        <v>22.65</v>
      </c>
      <c r="H568" s="226">
        <v>4.47</v>
      </c>
      <c r="I568" s="226">
        <v>27.12</v>
      </c>
      <c r="J568" s="227">
        <v>135.61000000000001</v>
      </c>
      <c r="K568" s="227">
        <v>426.07</v>
      </c>
      <c r="L568" s="228">
        <v>0</v>
      </c>
      <c r="M568" s="229">
        <f t="shared" si="15"/>
        <v>426.07</v>
      </c>
      <c r="N568" s="230">
        <v>0</v>
      </c>
    </row>
    <row r="569" spans="1:14" x14ac:dyDescent="0.2">
      <c r="A569" s="231" t="str">
        <f t="shared" si="14"/>
        <v>BE2.506NO_thin035</v>
      </c>
      <c r="B569" s="223" t="s">
        <v>198</v>
      </c>
      <c r="C569" s="224">
        <v>2.5</v>
      </c>
      <c r="D569" s="223">
        <v>6</v>
      </c>
      <c r="E569" s="223" t="s">
        <v>199</v>
      </c>
      <c r="F569" s="225" t="s">
        <v>7</v>
      </c>
      <c r="G569" s="226">
        <v>9.8699999999999992</v>
      </c>
      <c r="H569" s="226">
        <v>5.85</v>
      </c>
      <c r="I569" s="226">
        <v>15.72</v>
      </c>
      <c r="J569" s="227">
        <v>78.62</v>
      </c>
      <c r="K569" s="227">
        <v>504.69</v>
      </c>
      <c r="L569" s="228">
        <v>0</v>
      </c>
      <c r="M569" s="229">
        <f t="shared" si="15"/>
        <v>504.69</v>
      </c>
      <c r="N569" s="230">
        <v>0</v>
      </c>
    </row>
    <row r="570" spans="1:14" x14ac:dyDescent="0.2">
      <c r="A570" s="231" t="str">
        <f t="shared" si="14"/>
        <v>BE2.506NO_thin040</v>
      </c>
      <c r="B570" s="223" t="s">
        <v>198</v>
      </c>
      <c r="C570" s="224">
        <v>2.5</v>
      </c>
      <c r="D570" s="223">
        <v>6</v>
      </c>
      <c r="E570" s="223" t="s">
        <v>199</v>
      </c>
      <c r="F570" s="225" t="s">
        <v>8</v>
      </c>
      <c r="G570" s="226">
        <v>6.79</v>
      </c>
      <c r="H570" s="226">
        <v>2.52</v>
      </c>
      <c r="I570" s="226">
        <v>9.3000000000000007</v>
      </c>
      <c r="J570" s="227">
        <v>46.52</v>
      </c>
      <c r="K570" s="227">
        <v>551.21</v>
      </c>
      <c r="L570" s="228">
        <v>0</v>
      </c>
      <c r="M570" s="229">
        <f t="shared" si="15"/>
        <v>551.21</v>
      </c>
      <c r="N570" s="230">
        <v>0</v>
      </c>
    </row>
    <row r="571" spans="1:14" x14ac:dyDescent="0.2">
      <c r="A571" s="231" t="str">
        <f t="shared" si="14"/>
        <v>BE2.506NO_thin045</v>
      </c>
      <c r="B571" s="223" t="s">
        <v>198</v>
      </c>
      <c r="C571" s="224">
        <v>2.5</v>
      </c>
      <c r="D571" s="223">
        <v>6</v>
      </c>
      <c r="E571" s="223" t="s">
        <v>199</v>
      </c>
      <c r="F571" s="225" t="s">
        <v>9</v>
      </c>
      <c r="G571" s="226">
        <v>7.69</v>
      </c>
      <c r="H571" s="226">
        <v>1.52</v>
      </c>
      <c r="I571" s="226">
        <v>9.2100000000000009</v>
      </c>
      <c r="J571" s="227">
        <v>46.05</v>
      </c>
      <c r="K571" s="227">
        <v>597.26</v>
      </c>
      <c r="L571" s="228">
        <v>0</v>
      </c>
      <c r="M571" s="229">
        <f t="shared" si="15"/>
        <v>597.26</v>
      </c>
      <c r="N571" s="230">
        <v>0</v>
      </c>
    </row>
    <row r="572" spans="1:14" x14ac:dyDescent="0.2">
      <c r="A572" s="231" t="str">
        <f t="shared" si="14"/>
        <v>BE2.506NO_thin050</v>
      </c>
      <c r="B572" s="223" t="s">
        <v>198</v>
      </c>
      <c r="C572" s="224">
        <v>2.5</v>
      </c>
      <c r="D572" s="223">
        <v>6</v>
      </c>
      <c r="E572" s="223" t="s">
        <v>199</v>
      </c>
      <c r="F572" s="225" t="s">
        <v>10</v>
      </c>
      <c r="G572" s="226">
        <v>8.11</v>
      </c>
      <c r="H572" s="226">
        <v>0.43</v>
      </c>
      <c r="I572" s="226">
        <v>8.5399999999999991</v>
      </c>
      <c r="J572" s="227">
        <v>42.72</v>
      </c>
      <c r="K572" s="227">
        <v>639.99</v>
      </c>
      <c r="L572" s="228">
        <v>0</v>
      </c>
      <c r="M572" s="229">
        <f t="shared" si="15"/>
        <v>639.99</v>
      </c>
      <c r="N572" s="230">
        <v>0</v>
      </c>
    </row>
    <row r="573" spans="1:14" x14ac:dyDescent="0.2">
      <c r="A573" s="231" t="str">
        <f t="shared" si="14"/>
        <v>BE2.506NO_thin055</v>
      </c>
      <c r="B573" s="223" t="s">
        <v>198</v>
      </c>
      <c r="C573" s="224">
        <v>2.5</v>
      </c>
      <c r="D573" s="223">
        <v>6</v>
      </c>
      <c r="E573" s="223" t="s">
        <v>199</v>
      </c>
      <c r="F573" s="225" t="s">
        <v>11</v>
      </c>
      <c r="G573" s="226">
        <v>7.78</v>
      </c>
      <c r="H573" s="226">
        <v>-0.11</v>
      </c>
      <c r="I573" s="226">
        <v>7.67</v>
      </c>
      <c r="J573" s="227">
        <v>38.35</v>
      </c>
      <c r="K573" s="227">
        <v>678.34</v>
      </c>
      <c r="L573" s="228">
        <v>0</v>
      </c>
      <c r="M573" s="229">
        <f t="shared" si="15"/>
        <v>678.34</v>
      </c>
      <c r="N573" s="230">
        <v>0</v>
      </c>
    </row>
    <row r="574" spans="1:14" x14ac:dyDescent="0.2">
      <c r="A574" s="231" t="str">
        <f t="shared" si="14"/>
        <v>BE2.506NO_thin060</v>
      </c>
      <c r="B574" s="223" t="s">
        <v>198</v>
      </c>
      <c r="C574" s="224">
        <v>2.5</v>
      </c>
      <c r="D574" s="223">
        <v>6</v>
      </c>
      <c r="E574" s="223" t="s">
        <v>199</v>
      </c>
      <c r="F574" s="225" t="s">
        <v>12</v>
      </c>
      <c r="G574" s="226">
        <v>8.27</v>
      </c>
      <c r="H574" s="226">
        <v>-0.19</v>
      </c>
      <c r="I574" s="226">
        <v>8.08</v>
      </c>
      <c r="J574" s="227">
        <v>40.4</v>
      </c>
      <c r="K574" s="227">
        <v>718.74</v>
      </c>
      <c r="L574" s="228">
        <v>0</v>
      </c>
      <c r="M574" s="229">
        <f t="shared" si="15"/>
        <v>718.74</v>
      </c>
      <c r="N574" s="230">
        <v>0</v>
      </c>
    </row>
    <row r="575" spans="1:14" x14ac:dyDescent="0.2">
      <c r="A575" s="231" t="str">
        <f t="shared" si="14"/>
        <v>BE2.506NO_thin065</v>
      </c>
      <c r="B575" s="223" t="s">
        <v>198</v>
      </c>
      <c r="C575" s="224">
        <v>2.5</v>
      </c>
      <c r="D575" s="223">
        <v>6</v>
      </c>
      <c r="E575" s="223" t="s">
        <v>199</v>
      </c>
      <c r="F575" s="225" t="s">
        <v>13</v>
      </c>
      <c r="G575" s="226">
        <v>8.61</v>
      </c>
      <c r="H575" s="226">
        <v>-0.2</v>
      </c>
      <c r="I575" s="226">
        <v>8.4</v>
      </c>
      <c r="J575" s="227">
        <v>42.02</v>
      </c>
      <c r="K575" s="227">
        <v>760.76</v>
      </c>
      <c r="L575" s="228">
        <v>0</v>
      </c>
      <c r="M575" s="229">
        <f t="shared" si="15"/>
        <v>760.76</v>
      </c>
      <c r="N575" s="230">
        <v>0</v>
      </c>
    </row>
    <row r="576" spans="1:14" x14ac:dyDescent="0.2">
      <c r="A576" s="231" t="str">
        <f t="shared" si="14"/>
        <v>BE2.506NO_thin070</v>
      </c>
      <c r="B576" s="223" t="s">
        <v>198</v>
      </c>
      <c r="C576" s="224">
        <v>2.5</v>
      </c>
      <c r="D576" s="223">
        <v>6</v>
      </c>
      <c r="E576" s="223" t="s">
        <v>199</v>
      </c>
      <c r="F576" s="225" t="s">
        <v>200</v>
      </c>
      <c r="G576" s="226">
        <v>8.25</v>
      </c>
      <c r="H576" s="226">
        <v>-0.24</v>
      </c>
      <c r="I576" s="226">
        <v>8.01</v>
      </c>
      <c r="J576" s="227">
        <v>40.07</v>
      </c>
      <c r="K576" s="227">
        <v>800.82</v>
      </c>
      <c r="L576" s="228">
        <v>0</v>
      </c>
      <c r="M576" s="229">
        <f t="shared" si="15"/>
        <v>800.82</v>
      </c>
      <c r="N576" s="230">
        <v>0</v>
      </c>
    </row>
    <row r="577" spans="1:14" x14ac:dyDescent="0.2">
      <c r="A577" s="231" t="str">
        <f t="shared" si="14"/>
        <v>BE2.506NO_thin075</v>
      </c>
      <c r="B577" s="223" t="s">
        <v>198</v>
      </c>
      <c r="C577" s="224">
        <v>2.5</v>
      </c>
      <c r="D577" s="223">
        <v>6</v>
      </c>
      <c r="E577" s="223" t="s">
        <v>199</v>
      </c>
      <c r="F577" s="225" t="s">
        <v>201</v>
      </c>
      <c r="G577" s="226">
        <v>7.97</v>
      </c>
      <c r="H577" s="226">
        <v>-0.27</v>
      </c>
      <c r="I577" s="226">
        <v>7.7</v>
      </c>
      <c r="J577" s="227">
        <v>38.49</v>
      </c>
      <c r="K577" s="227">
        <v>839.32</v>
      </c>
      <c r="L577" s="228">
        <v>0</v>
      </c>
      <c r="M577" s="229">
        <f t="shared" si="15"/>
        <v>839.32</v>
      </c>
      <c r="N577" s="230">
        <v>0</v>
      </c>
    </row>
    <row r="578" spans="1:14" x14ac:dyDescent="0.2">
      <c r="A578" s="231" t="str">
        <f t="shared" ref="A578:A641" si="16">CONCATENATE(LEFT(B578,2),TEXT(C578,"0.0"),TEXT(D578,"00"),E578,TEXT(LEFT(F578,3),"000"))</f>
        <v>BE2.506NO_thin080</v>
      </c>
      <c r="B578" s="223" t="s">
        <v>198</v>
      </c>
      <c r="C578" s="224">
        <v>2.5</v>
      </c>
      <c r="D578" s="223">
        <v>6</v>
      </c>
      <c r="E578" s="223" t="s">
        <v>199</v>
      </c>
      <c r="F578" s="225" t="s">
        <v>202</v>
      </c>
      <c r="G578" s="226">
        <v>7.61</v>
      </c>
      <c r="H578" s="226">
        <v>-0.26</v>
      </c>
      <c r="I578" s="226">
        <v>7.35</v>
      </c>
      <c r="J578" s="227">
        <v>36.75</v>
      </c>
      <c r="K578" s="227">
        <v>876.07</v>
      </c>
      <c r="L578" s="228">
        <v>0</v>
      </c>
      <c r="M578" s="229">
        <f t="shared" si="15"/>
        <v>876.07</v>
      </c>
      <c r="N578" s="230">
        <v>0</v>
      </c>
    </row>
    <row r="579" spans="1:14" x14ac:dyDescent="0.2">
      <c r="A579" s="231" t="str">
        <f t="shared" si="16"/>
        <v>BE2.506NO_thin085</v>
      </c>
      <c r="B579" s="223" t="s">
        <v>198</v>
      </c>
      <c r="C579" s="224">
        <v>2.5</v>
      </c>
      <c r="D579" s="223">
        <v>6</v>
      </c>
      <c r="E579" s="223" t="s">
        <v>199</v>
      </c>
      <c r="F579" s="225" t="s">
        <v>203</v>
      </c>
      <c r="G579" s="226">
        <v>7.22</v>
      </c>
      <c r="H579" s="226">
        <v>-0.13</v>
      </c>
      <c r="I579" s="226">
        <v>7.09</v>
      </c>
      <c r="J579" s="227">
        <v>35.47</v>
      </c>
      <c r="K579" s="227">
        <v>911.54</v>
      </c>
      <c r="L579" s="228">
        <v>0</v>
      </c>
      <c r="M579" s="229">
        <f t="shared" si="15"/>
        <v>911.54</v>
      </c>
      <c r="N579" s="230">
        <v>0</v>
      </c>
    </row>
    <row r="580" spans="1:14" x14ac:dyDescent="0.2">
      <c r="A580" s="231" t="str">
        <f t="shared" si="16"/>
        <v>BE2.506NO_thin090</v>
      </c>
      <c r="B580" s="223" t="s">
        <v>198</v>
      </c>
      <c r="C580" s="224">
        <v>2.5</v>
      </c>
      <c r="D580" s="223">
        <v>6</v>
      </c>
      <c r="E580" s="223" t="s">
        <v>199</v>
      </c>
      <c r="F580" s="225" t="s">
        <v>204</v>
      </c>
      <c r="G580" s="226">
        <v>6.85</v>
      </c>
      <c r="H580" s="226">
        <v>-0.25</v>
      </c>
      <c r="I580" s="226">
        <v>6.6</v>
      </c>
      <c r="J580" s="227">
        <v>33</v>
      </c>
      <c r="K580" s="227">
        <v>944.54</v>
      </c>
      <c r="L580" s="228">
        <v>0</v>
      </c>
      <c r="M580" s="229">
        <f t="shared" si="15"/>
        <v>944.54</v>
      </c>
      <c r="N580" s="230">
        <v>0</v>
      </c>
    </row>
    <row r="581" spans="1:14" x14ac:dyDescent="0.2">
      <c r="A581" s="231" t="str">
        <f t="shared" si="16"/>
        <v>BE2.506NO_thin095</v>
      </c>
      <c r="B581" s="223" t="s">
        <v>198</v>
      </c>
      <c r="C581" s="224">
        <v>2.5</v>
      </c>
      <c r="D581" s="223">
        <v>6</v>
      </c>
      <c r="E581" s="223" t="s">
        <v>199</v>
      </c>
      <c r="F581" s="225" t="s">
        <v>205</v>
      </c>
      <c r="G581" s="226">
        <v>6.42</v>
      </c>
      <c r="H581" s="226">
        <v>-0.28000000000000003</v>
      </c>
      <c r="I581" s="226">
        <v>6.14</v>
      </c>
      <c r="J581" s="227">
        <v>30.69</v>
      </c>
      <c r="K581" s="227">
        <v>975.22</v>
      </c>
      <c r="L581" s="228">
        <v>0</v>
      </c>
      <c r="M581" s="229">
        <f t="shared" si="15"/>
        <v>975.22</v>
      </c>
      <c r="N581" s="230">
        <v>0</v>
      </c>
    </row>
    <row r="582" spans="1:14" x14ac:dyDescent="0.2">
      <c r="A582" s="231" t="str">
        <f t="shared" si="16"/>
        <v>BE2.506NO_thin100</v>
      </c>
      <c r="B582" s="223" t="s">
        <v>198</v>
      </c>
      <c r="C582" s="224">
        <v>2.5</v>
      </c>
      <c r="D582" s="223">
        <v>6</v>
      </c>
      <c r="E582" s="223" t="s">
        <v>199</v>
      </c>
      <c r="F582" s="225" t="s">
        <v>206</v>
      </c>
      <c r="G582" s="226">
        <v>6.07</v>
      </c>
      <c r="H582" s="226">
        <v>-0.38</v>
      </c>
      <c r="I582" s="226">
        <v>5.69</v>
      </c>
      <c r="J582" s="227">
        <v>28.45</v>
      </c>
      <c r="K582" s="227">
        <v>1003.68</v>
      </c>
      <c r="L582" s="228">
        <v>0</v>
      </c>
      <c r="M582" s="229">
        <f t="shared" si="15"/>
        <v>1003.68</v>
      </c>
      <c r="N582" s="230">
        <v>0</v>
      </c>
    </row>
    <row r="583" spans="1:14" x14ac:dyDescent="0.2">
      <c r="A583" s="231" t="str">
        <f t="shared" si="16"/>
        <v>BE2.506NO_thin105</v>
      </c>
      <c r="B583" s="223" t="s">
        <v>198</v>
      </c>
      <c r="C583" s="224">
        <v>2.5</v>
      </c>
      <c r="D583" s="223">
        <v>6</v>
      </c>
      <c r="E583" s="223" t="s">
        <v>199</v>
      </c>
      <c r="F583" s="225" t="s">
        <v>207</v>
      </c>
      <c r="G583" s="226">
        <v>5.66</v>
      </c>
      <c r="H583" s="226">
        <v>-0.25</v>
      </c>
      <c r="I583" s="226">
        <v>5.41</v>
      </c>
      <c r="J583" s="227">
        <v>27.05</v>
      </c>
      <c r="K583" s="227">
        <v>1030.72</v>
      </c>
      <c r="L583" s="228">
        <v>0</v>
      </c>
      <c r="M583" s="229">
        <f t="shared" si="15"/>
        <v>1030.72</v>
      </c>
      <c r="N583" s="230">
        <v>0</v>
      </c>
    </row>
    <row r="584" spans="1:14" x14ac:dyDescent="0.2">
      <c r="A584" s="231" t="str">
        <f t="shared" si="16"/>
        <v>BE2.506NO_thin110</v>
      </c>
      <c r="B584" s="223" t="s">
        <v>198</v>
      </c>
      <c r="C584" s="224">
        <v>2.5</v>
      </c>
      <c r="D584" s="223">
        <v>6</v>
      </c>
      <c r="E584" s="223" t="s">
        <v>199</v>
      </c>
      <c r="F584" s="225" t="s">
        <v>208</v>
      </c>
      <c r="G584" s="226">
        <v>5.27</v>
      </c>
      <c r="H584" s="226">
        <v>-0.34</v>
      </c>
      <c r="I584" s="226">
        <v>4.93</v>
      </c>
      <c r="J584" s="227">
        <v>24.66</v>
      </c>
      <c r="K584" s="227">
        <v>1055.3900000000001</v>
      </c>
      <c r="L584" s="228">
        <v>0</v>
      </c>
      <c r="M584" s="229">
        <f t="shared" si="15"/>
        <v>1055.3900000000001</v>
      </c>
      <c r="N584" s="230">
        <v>0</v>
      </c>
    </row>
    <row r="585" spans="1:14" x14ac:dyDescent="0.2">
      <c r="A585" s="231" t="str">
        <f t="shared" si="16"/>
        <v>BE2.506NO_thin115</v>
      </c>
      <c r="B585" s="223" t="s">
        <v>198</v>
      </c>
      <c r="C585" s="224">
        <v>2.5</v>
      </c>
      <c r="D585" s="223">
        <v>6</v>
      </c>
      <c r="E585" s="223" t="s">
        <v>199</v>
      </c>
      <c r="F585" s="225" t="s">
        <v>209</v>
      </c>
      <c r="G585" s="226">
        <v>4.93</v>
      </c>
      <c r="H585" s="226">
        <v>-0.56000000000000005</v>
      </c>
      <c r="I585" s="226">
        <v>4.37</v>
      </c>
      <c r="J585" s="227">
        <v>21.85</v>
      </c>
      <c r="K585" s="227">
        <v>1077.23</v>
      </c>
      <c r="L585" s="228">
        <v>0</v>
      </c>
      <c r="M585" s="229">
        <f t="shared" si="15"/>
        <v>1077.23</v>
      </c>
      <c r="N585" s="230">
        <v>0</v>
      </c>
    </row>
    <row r="586" spans="1:14" x14ac:dyDescent="0.2">
      <c r="A586" s="231" t="str">
        <f t="shared" si="16"/>
        <v>BE2.506NO_thin120</v>
      </c>
      <c r="B586" s="223" t="s">
        <v>198</v>
      </c>
      <c r="C586" s="224">
        <v>2.5</v>
      </c>
      <c r="D586" s="223">
        <v>6</v>
      </c>
      <c r="E586" s="223" t="s">
        <v>199</v>
      </c>
      <c r="F586" s="225" t="s">
        <v>210</v>
      </c>
      <c r="G586" s="226">
        <v>4.5599999999999996</v>
      </c>
      <c r="H586" s="226">
        <v>0.25</v>
      </c>
      <c r="I586" s="226">
        <v>4.8099999999999996</v>
      </c>
      <c r="J586" s="227">
        <v>24.03</v>
      </c>
      <c r="K586" s="227">
        <v>1101.26</v>
      </c>
      <c r="L586" s="228">
        <v>0</v>
      </c>
      <c r="M586" s="229">
        <f t="shared" si="15"/>
        <v>1101.26</v>
      </c>
      <c r="N586" s="230">
        <v>0</v>
      </c>
    </row>
    <row r="587" spans="1:14" x14ac:dyDescent="0.2">
      <c r="A587" s="231" t="str">
        <f t="shared" si="16"/>
        <v>BE2.506NO_thin125</v>
      </c>
      <c r="B587" s="223" t="s">
        <v>198</v>
      </c>
      <c r="C587" s="224">
        <v>2.5</v>
      </c>
      <c r="D587" s="223">
        <v>6</v>
      </c>
      <c r="E587" s="223" t="s">
        <v>199</v>
      </c>
      <c r="F587" s="225" t="s">
        <v>211</v>
      </c>
      <c r="G587" s="226">
        <v>4.29</v>
      </c>
      <c r="H587" s="226">
        <v>-0.06</v>
      </c>
      <c r="I587" s="226">
        <v>4.2300000000000004</v>
      </c>
      <c r="J587" s="227">
        <v>21.15</v>
      </c>
      <c r="K587" s="227">
        <v>1122.4100000000001</v>
      </c>
      <c r="L587" s="228">
        <v>0</v>
      </c>
      <c r="M587" s="229">
        <f t="shared" si="15"/>
        <v>1122.4100000000001</v>
      </c>
      <c r="N587" s="230">
        <v>0</v>
      </c>
    </row>
    <row r="588" spans="1:14" x14ac:dyDescent="0.2">
      <c r="A588" s="231" t="str">
        <f t="shared" si="16"/>
        <v>BE2.506NO_thin130</v>
      </c>
      <c r="B588" s="223" t="s">
        <v>198</v>
      </c>
      <c r="C588" s="224">
        <v>2.5</v>
      </c>
      <c r="D588" s="223">
        <v>6</v>
      </c>
      <c r="E588" s="223" t="s">
        <v>199</v>
      </c>
      <c r="F588" s="225" t="s">
        <v>212</v>
      </c>
      <c r="G588" s="226">
        <v>4.1900000000000004</v>
      </c>
      <c r="H588" s="226">
        <v>-0.3</v>
      </c>
      <c r="I588" s="226">
        <v>3.88</v>
      </c>
      <c r="J588" s="227">
        <v>19.420000000000002</v>
      </c>
      <c r="K588" s="227">
        <v>1141.83</v>
      </c>
      <c r="L588" s="228">
        <v>0</v>
      </c>
      <c r="M588" s="229">
        <f t="shared" si="15"/>
        <v>1141.83</v>
      </c>
      <c r="N588" s="230">
        <v>0</v>
      </c>
    </row>
    <row r="589" spans="1:14" x14ac:dyDescent="0.2">
      <c r="A589" s="231" t="str">
        <f t="shared" si="16"/>
        <v>BE2.506NO_thin135</v>
      </c>
      <c r="B589" s="223" t="s">
        <v>198</v>
      </c>
      <c r="C589" s="224">
        <v>2.5</v>
      </c>
      <c r="D589" s="223">
        <v>6</v>
      </c>
      <c r="E589" s="223" t="s">
        <v>199</v>
      </c>
      <c r="F589" s="225" t="s">
        <v>213</v>
      </c>
      <c r="G589" s="226">
        <v>3.92</v>
      </c>
      <c r="H589" s="226">
        <v>-0.21</v>
      </c>
      <c r="I589" s="226">
        <v>3.7</v>
      </c>
      <c r="J589" s="227">
        <v>18.52</v>
      </c>
      <c r="K589" s="227">
        <v>1160.3499999999999</v>
      </c>
      <c r="L589" s="228">
        <v>0</v>
      </c>
      <c r="M589" s="229">
        <f t="shared" si="15"/>
        <v>1160.3499999999999</v>
      </c>
      <c r="N589" s="230">
        <v>0</v>
      </c>
    </row>
    <row r="590" spans="1:14" x14ac:dyDescent="0.2">
      <c r="A590" s="231" t="str">
        <f t="shared" si="16"/>
        <v>BE2.506NO_thin140</v>
      </c>
      <c r="B590" s="223" t="s">
        <v>198</v>
      </c>
      <c r="C590" s="224">
        <v>2.5</v>
      </c>
      <c r="D590" s="223">
        <v>6</v>
      </c>
      <c r="E590" s="223" t="s">
        <v>199</v>
      </c>
      <c r="F590" s="225" t="s">
        <v>214</v>
      </c>
      <c r="G590" s="226">
        <v>3.49</v>
      </c>
      <c r="H590" s="226">
        <v>-0.79</v>
      </c>
      <c r="I590" s="226">
        <v>2.7</v>
      </c>
      <c r="J590" s="227">
        <v>13.5</v>
      </c>
      <c r="K590" s="227">
        <v>1173.8599999999999</v>
      </c>
      <c r="L590" s="228">
        <v>0</v>
      </c>
      <c r="M590" s="229">
        <f t="shared" si="15"/>
        <v>1173.8599999999999</v>
      </c>
      <c r="N590" s="230">
        <v>0</v>
      </c>
    </row>
    <row r="591" spans="1:14" x14ac:dyDescent="0.2">
      <c r="A591" s="231" t="str">
        <f t="shared" si="16"/>
        <v>BE2.506NO_thin145</v>
      </c>
      <c r="B591" s="223" t="s">
        <v>198</v>
      </c>
      <c r="C591" s="224">
        <v>2.5</v>
      </c>
      <c r="D591" s="223">
        <v>6</v>
      </c>
      <c r="E591" s="223" t="s">
        <v>199</v>
      </c>
      <c r="F591" s="225" t="s">
        <v>215</v>
      </c>
      <c r="G591" s="226">
        <v>3.21</v>
      </c>
      <c r="H591" s="226">
        <v>-0.01</v>
      </c>
      <c r="I591" s="226">
        <v>3.2</v>
      </c>
      <c r="J591" s="227">
        <v>15.99</v>
      </c>
      <c r="K591" s="227">
        <v>1189.8399999999999</v>
      </c>
      <c r="L591" s="228">
        <v>0</v>
      </c>
      <c r="M591" s="229">
        <f t="shared" si="15"/>
        <v>1189.8399999999999</v>
      </c>
      <c r="N591" s="230">
        <v>0</v>
      </c>
    </row>
    <row r="592" spans="1:14" x14ac:dyDescent="0.2">
      <c r="A592" s="231" t="str">
        <f t="shared" si="16"/>
        <v>BE2.506NO_thin150</v>
      </c>
      <c r="B592" s="223" t="s">
        <v>198</v>
      </c>
      <c r="C592" s="224">
        <v>2.5</v>
      </c>
      <c r="D592" s="223">
        <v>6</v>
      </c>
      <c r="E592" s="223" t="s">
        <v>199</v>
      </c>
      <c r="F592" s="225" t="s">
        <v>216</v>
      </c>
      <c r="G592" s="226">
        <v>3.11</v>
      </c>
      <c r="H592" s="226">
        <v>0.01</v>
      </c>
      <c r="I592" s="226">
        <v>3.12</v>
      </c>
      <c r="J592" s="227">
        <v>15.62</v>
      </c>
      <c r="K592" s="227">
        <v>1205.47</v>
      </c>
      <c r="L592" s="228">
        <v>0</v>
      </c>
      <c r="M592" s="229">
        <f t="shared" si="15"/>
        <v>1205.47</v>
      </c>
      <c r="N592" s="230">
        <v>0</v>
      </c>
    </row>
    <row r="593" spans="1:14" x14ac:dyDescent="0.2">
      <c r="A593" s="231" t="str">
        <f t="shared" si="16"/>
        <v>BE2.506NO_thin155</v>
      </c>
      <c r="B593" s="223" t="s">
        <v>198</v>
      </c>
      <c r="C593" s="224">
        <v>2.5</v>
      </c>
      <c r="D593" s="223">
        <v>6</v>
      </c>
      <c r="E593" s="223" t="s">
        <v>199</v>
      </c>
      <c r="F593" s="225" t="s">
        <v>217</v>
      </c>
      <c r="G593" s="226">
        <v>2.93</v>
      </c>
      <c r="H593" s="226">
        <v>-0.12</v>
      </c>
      <c r="I593" s="226">
        <v>2.81</v>
      </c>
      <c r="J593" s="227">
        <v>14.04</v>
      </c>
      <c r="K593" s="227">
        <v>1219.51</v>
      </c>
      <c r="L593" s="228">
        <v>0</v>
      </c>
      <c r="M593" s="229">
        <f t="shared" si="15"/>
        <v>1219.51</v>
      </c>
      <c r="N593" s="230">
        <v>0</v>
      </c>
    </row>
    <row r="594" spans="1:14" x14ac:dyDescent="0.2">
      <c r="A594" s="231" t="str">
        <f t="shared" si="16"/>
        <v>BE2.506NO_thin160</v>
      </c>
      <c r="B594" s="223" t="s">
        <v>198</v>
      </c>
      <c r="C594" s="224">
        <v>2.5</v>
      </c>
      <c r="D594" s="223">
        <v>6</v>
      </c>
      <c r="E594" s="223" t="s">
        <v>199</v>
      </c>
      <c r="F594" s="225" t="s">
        <v>218</v>
      </c>
      <c r="G594" s="226">
        <v>2.76</v>
      </c>
      <c r="H594" s="226">
        <v>0.17</v>
      </c>
      <c r="I594" s="226">
        <v>2.93</v>
      </c>
      <c r="J594" s="227">
        <v>14.64</v>
      </c>
      <c r="K594" s="227">
        <v>1234.1500000000001</v>
      </c>
      <c r="L594" s="228">
        <v>0</v>
      </c>
      <c r="M594" s="229">
        <f t="shared" si="15"/>
        <v>1234.1500000000001</v>
      </c>
      <c r="N594" s="230">
        <v>0</v>
      </c>
    </row>
    <row r="595" spans="1:14" x14ac:dyDescent="0.2">
      <c r="A595" s="231" t="str">
        <f t="shared" si="16"/>
        <v>BE2.506NO_thin165</v>
      </c>
      <c r="B595" s="223" t="s">
        <v>198</v>
      </c>
      <c r="C595" s="224">
        <v>2.5</v>
      </c>
      <c r="D595" s="223">
        <v>6</v>
      </c>
      <c r="E595" s="223" t="s">
        <v>199</v>
      </c>
      <c r="F595" s="225" t="s">
        <v>219</v>
      </c>
      <c r="G595" s="226">
        <v>2.5099999999999998</v>
      </c>
      <c r="H595" s="226">
        <v>-0.18</v>
      </c>
      <c r="I595" s="226">
        <v>2.33</v>
      </c>
      <c r="J595" s="227">
        <v>11.63</v>
      </c>
      <c r="K595" s="227">
        <v>1245.78</v>
      </c>
      <c r="L595" s="228">
        <v>0</v>
      </c>
      <c r="M595" s="229">
        <f t="shared" si="15"/>
        <v>1245.78</v>
      </c>
      <c r="N595" s="230">
        <v>0</v>
      </c>
    </row>
    <row r="596" spans="1:14" x14ac:dyDescent="0.2">
      <c r="A596" s="231" t="str">
        <f t="shared" si="16"/>
        <v>BE2.506NO_thin170</v>
      </c>
      <c r="B596" s="223" t="s">
        <v>198</v>
      </c>
      <c r="C596" s="224">
        <v>2.5</v>
      </c>
      <c r="D596" s="223">
        <v>6</v>
      </c>
      <c r="E596" s="223" t="s">
        <v>199</v>
      </c>
      <c r="F596" s="225" t="s">
        <v>220</v>
      </c>
      <c r="G596" s="226">
        <v>2.42</v>
      </c>
      <c r="H596" s="226">
        <v>-0.21</v>
      </c>
      <c r="I596" s="226">
        <v>2.21</v>
      </c>
      <c r="J596" s="227">
        <v>11.04</v>
      </c>
      <c r="K596" s="227">
        <v>1256.83</v>
      </c>
      <c r="L596" s="228">
        <v>0</v>
      </c>
      <c r="M596" s="229">
        <f t="shared" si="15"/>
        <v>1256.83</v>
      </c>
      <c r="N596" s="230">
        <v>0</v>
      </c>
    </row>
    <row r="597" spans="1:14" x14ac:dyDescent="0.2">
      <c r="A597" s="231" t="str">
        <f t="shared" si="16"/>
        <v>BE2.506NO_thin175</v>
      </c>
      <c r="B597" s="223" t="s">
        <v>198</v>
      </c>
      <c r="C597" s="224">
        <v>2.5</v>
      </c>
      <c r="D597" s="223">
        <v>6</v>
      </c>
      <c r="E597" s="223" t="s">
        <v>199</v>
      </c>
      <c r="F597" s="225" t="s">
        <v>221</v>
      </c>
      <c r="G597" s="226">
        <v>2.17</v>
      </c>
      <c r="H597" s="226">
        <v>-0.22</v>
      </c>
      <c r="I597" s="226">
        <v>1.95</v>
      </c>
      <c r="J597" s="227">
        <v>9.73</v>
      </c>
      <c r="K597" s="227">
        <v>1266.56</v>
      </c>
      <c r="L597" s="228">
        <v>0</v>
      </c>
      <c r="M597" s="229">
        <f t="shared" si="15"/>
        <v>1266.56</v>
      </c>
      <c r="N597" s="230">
        <v>0</v>
      </c>
    </row>
    <row r="598" spans="1:14" x14ac:dyDescent="0.2">
      <c r="A598" s="231" t="str">
        <f t="shared" si="16"/>
        <v>BE2.506NO_thin180</v>
      </c>
      <c r="B598" s="223" t="s">
        <v>198</v>
      </c>
      <c r="C598" s="224">
        <v>2.5</v>
      </c>
      <c r="D598" s="223">
        <v>6</v>
      </c>
      <c r="E598" s="223" t="s">
        <v>199</v>
      </c>
      <c r="F598" s="225" t="s">
        <v>222</v>
      </c>
      <c r="G598" s="226">
        <v>2.06</v>
      </c>
      <c r="H598" s="226">
        <v>-0.21</v>
      </c>
      <c r="I598" s="226">
        <v>1.85</v>
      </c>
      <c r="J598" s="227">
        <v>9.27</v>
      </c>
      <c r="K598" s="227">
        <v>1275.82</v>
      </c>
      <c r="L598" s="228">
        <v>0</v>
      </c>
      <c r="M598" s="229">
        <f t="shared" si="15"/>
        <v>1275.82</v>
      </c>
      <c r="N598" s="230">
        <v>0</v>
      </c>
    </row>
    <row r="599" spans="1:14" x14ac:dyDescent="0.2">
      <c r="A599" s="231" t="str">
        <f t="shared" si="16"/>
        <v>BE2.506NO_thin185</v>
      </c>
      <c r="B599" s="223" t="s">
        <v>198</v>
      </c>
      <c r="C599" s="224">
        <v>2.5</v>
      </c>
      <c r="D599" s="223">
        <v>6</v>
      </c>
      <c r="E599" s="223" t="s">
        <v>199</v>
      </c>
      <c r="F599" s="225" t="s">
        <v>223</v>
      </c>
      <c r="G599" s="226">
        <v>1.94</v>
      </c>
      <c r="H599" s="226">
        <v>-0.19</v>
      </c>
      <c r="I599" s="226">
        <v>1.75</v>
      </c>
      <c r="J599" s="227">
        <v>8.77</v>
      </c>
      <c r="K599" s="227">
        <v>1284.5999999999999</v>
      </c>
      <c r="L599" s="228">
        <v>0</v>
      </c>
      <c r="M599" s="229">
        <f t="shared" si="15"/>
        <v>1284.5999999999999</v>
      </c>
      <c r="N599" s="230">
        <v>0</v>
      </c>
    </row>
    <row r="600" spans="1:14" x14ac:dyDescent="0.2">
      <c r="A600" s="231" t="str">
        <f t="shared" si="16"/>
        <v>BE2.506NO_thin190</v>
      </c>
      <c r="B600" s="223" t="s">
        <v>198</v>
      </c>
      <c r="C600" s="224">
        <v>2.5</v>
      </c>
      <c r="D600" s="223">
        <v>6</v>
      </c>
      <c r="E600" s="223" t="s">
        <v>199</v>
      </c>
      <c r="F600" s="225" t="s">
        <v>224</v>
      </c>
      <c r="G600" s="226">
        <v>1.82</v>
      </c>
      <c r="H600" s="226">
        <v>-0.16</v>
      </c>
      <c r="I600" s="226">
        <v>1.66</v>
      </c>
      <c r="J600" s="227">
        <v>8.3000000000000007</v>
      </c>
      <c r="K600" s="227">
        <v>1292.9000000000001</v>
      </c>
      <c r="L600" s="228">
        <v>0</v>
      </c>
      <c r="M600" s="229">
        <f t="shared" si="15"/>
        <v>1292.9000000000001</v>
      </c>
      <c r="N600" s="230">
        <v>0</v>
      </c>
    </row>
    <row r="601" spans="1:14" x14ac:dyDescent="0.2">
      <c r="A601" s="231" t="str">
        <f t="shared" si="16"/>
        <v>BE2.506NO_thin195</v>
      </c>
      <c r="B601" s="223" t="s">
        <v>198</v>
      </c>
      <c r="C601" s="224">
        <v>2.5</v>
      </c>
      <c r="D601" s="223">
        <v>6</v>
      </c>
      <c r="E601" s="223" t="s">
        <v>199</v>
      </c>
      <c r="F601" s="225" t="s">
        <v>225</v>
      </c>
      <c r="G601" s="226">
        <v>1.67</v>
      </c>
      <c r="H601" s="226">
        <v>0.1</v>
      </c>
      <c r="I601" s="226">
        <v>1.77</v>
      </c>
      <c r="J601" s="227">
        <v>8.85</v>
      </c>
      <c r="K601" s="227">
        <v>1301.75</v>
      </c>
      <c r="L601" s="228">
        <v>0</v>
      </c>
      <c r="M601" s="229">
        <f t="shared" si="15"/>
        <v>1301.75</v>
      </c>
      <c r="N601" s="230">
        <v>0</v>
      </c>
    </row>
    <row r="602" spans="1:14" x14ac:dyDescent="0.2">
      <c r="A602" s="231" t="str">
        <f t="shared" si="16"/>
        <v>BE2.506Thinned000</v>
      </c>
      <c r="B602" s="223" t="s">
        <v>198</v>
      </c>
      <c r="C602" s="224">
        <v>2.5</v>
      </c>
      <c r="D602" s="223">
        <v>6</v>
      </c>
      <c r="E602" s="223" t="s">
        <v>172</v>
      </c>
      <c r="F602" s="225" t="s">
        <v>0</v>
      </c>
      <c r="G602" s="226">
        <v>7.0000000000000007E-2</v>
      </c>
      <c r="H602" s="226">
        <v>0.12</v>
      </c>
      <c r="I602" s="226">
        <v>0.19</v>
      </c>
      <c r="J602" s="227">
        <v>0.97</v>
      </c>
      <c r="K602" s="227">
        <v>0.97</v>
      </c>
      <c r="L602" s="228">
        <v>0</v>
      </c>
      <c r="M602" s="229">
        <f t="shared" si="15"/>
        <v>0.97</v>
      </c>
      <c r="N602" s="230">
        <v>0</v>
      </c>
    </row>
    <row r="603" spans="1:14" x14ac:dyDescent="0.2">
      <c r="A603" s="231" t="str">
        <f t="shared" si="16"/>
        <v>BE2.506Thinned005</v>
      </c>
      <c r="B603" s="223" t="s">
        <v>198</v>
      </c>
      <c r="C603" s="224">
        <v>2.5</v>
      </c>
      <c r="D603" s="223">
        <v>6</v>
      </c>
      <c r="E603" s="223" t="s">
        <v>172</v>
      </c>
      <c r="F603" s="225" t="s">
        <v>1</v>
      </c>
      <c r="G603" s="226">
        <v>0.32</v>
      </c>
      <c r="H603" s="226">
        <v>0.24</v>
      </c>
      <c r="I603" s="226">
        <v>0.56000000000000005</v>
      </c>
      <c r="J603" s="227">
        <v>2.8</v>
      </c>
      <c r="K603" s="227">
        <v>3.77</v>
      </c>
      <c r="L603" s="228">
        <v>0</v>
      </c>
      <c r="M603" s="229">
        <f t="shared" si="15"/>
        <v>3.77</v>
      </c>
      <c r="N603" s="230">
        <v>0</v>
      </c>
    </row>
    <row r="604" spans="1:14" x14ac:dyDescent="0.2">
      <c r="A604" s="231" t="str">
        <f t="shared" si="16"/>
        <v>BE2.506Thinned010</v>
      </c>
      <c r="B604" s="223" t="s">
        <v>198</v>
      </c>
      <c r="C604" s="224">
        <v>2.5</v>
      </c>
      <c r="D604" s="223">
        <v>6</v>
      </c>
      <c r="E604" s="223" t="s">
        <v>172</v>
      </c>
      <c r="F604" s="225" t="s">
        <v>2</v>
      </c>
      <c r="G604" s="226">
        <v>1.24</v>
      </c>
      <c r="H604" s="226">
        <v>0.33</v>
      </c>
      <c r="I604" s="226">
        <v>1.57</v>
      </c>
      <c r="J604" s="227">
        <v>7.85</v>
      </c>
      <c r="K604" s="227">
        <v>11.62</v>
      </c>
      <c r="L604" s="228">
        <v>0</v>
      </c>
      <c r="M604" s="229">
        <f t="shared" si="15"/>
        <v>11.62</v>
      </c>
      <c r="N604" s="230">
        <v>0</v>
      </c>
    </row>
    <row r="605" spans="1:14" x14ac:dyDescent="0.2">
      <c r="A605" s="231" t="str">
        <f t="shared" si="16"/>
        <v>BE2.506Thinned015</v>
      </c>
      <c r="B605" s="223" t="s">
        <v>198</v>
      </c>
      <c r="C605" s="224">
        <v>2.5</v>
      </c>
      <c r="D605" s="223">
        <v>6</v>
      </c>
      <c r="E605" s="223" t="s">
        <v>172</v>
      </c>
      <c r="F605" s="225" t="s">
        <v>3</v>
      </c>
      <c r="G605" s="226">
        <v>4.4800000000000004</v>
      </c>
      <c r="H605" s="226">
        <v>0.43</v>
      </c>
      <c r="I605" s="226">
        <v>4.91</v>
      </c>
      <c r="J605" s="227">
        <v>24.55</v>
      </c>
      <c r="K605" s="227">
        <v>36.17</v>
      </c>
      <c r="L605" s="228">
        <v>0</v>
      </c>
      <c r="M605" s="229">
        <f t="shared" si="15"/>
        <v>36.17</v>
      </c>
      <c r="N605" s="230">
        <v>0</v>
      </c>
    </row>
    <row r="606" spans="1:14" x14ac:dyDescent="0.2">
      <c r="A606" s="231" t="str">
        <f t="shared" si="16"/>
        <v>BE2.506Thinned020</v>
      </c>
      <c r="B606" s="223" t="s">
        <v>198</v>
      </c>
      <c r="C606" s="224">
        <v>2.5</v>
      </c>
      <c r="D606" s="223">
        <v>6</v>
      </c>
      <c r="E606" s="223" t="s">
        <v>172</v>
      </c>
      <c r="F606" s="225" t="s">
        <v>4</v>
      </c>
      <c r="G606" s="226">
        <v>15.78</v>
      </c>
      <c r="H606" s="226">
        <v>0.53</v>
      </c>
      <c r="I606" s="226">
        <v>16.309999999999999</v>
      </c>
      <c r="J606" s="227">
        <v>81.540000000000006</v>
      </c>
      <c r="K606" s="227">
        <v>117.71</v>
      </c>
      <c r="L606" s="228">
        <v>0</v>
      </c>
      <c r="M606" s="229">
        <f t="shared" si="15"/>
        <v>117.71</v>
      </c>
      <c r="N606" s="230">
        <v>0</v>
      </c>
    </row>
    <row r="607" spans="1:14" x14ac:dyDescent="0.2">
      <c r="A607" s="231" t="str">
        <f t="shared" si="16"/>
        <v>BE2.506Thinned025</v>
      </c>
      <c r="B607" s="223" t="s">
        <v>198</v>
      </c>
      <c r="C607" s="224">
        <v>2.5</v>
      </c>
      <c r="D607" s="223">
        <v>6</v>
      </c>
      <c r="E607" s="223" t="s">
        <v>172</v>
      </c>
      <c r="F607" s="225" t="s">
        <v>5</v>
      </c>
      <c r="G607" s="226">
        <v>20</v>
      </c>
      <c r="H607" s="226">
        <v>7.82</v>
      </c>
      <c r="I607" s="226">
        <v>27.83</v>
      </c>
      <c r="J607" s="227">
        <v>139.13</v>
      </c>
      <c r="K607" s="227">
        <v>256.85000000000002</v>
      </c>
      <c r="L607" s="228">
        <v>-0.13</v>
      </c>
      <c r="M607" s="229">
        <f t="shared" si="15"/>
        <v>256.72000000000003</v>
      </c>
      <c r="N607" s="230">
        <v>7.6</v>
      </c>
    </row>
    <row r="608" spans="1:14" x14ac:dyDescent="0.2">
      <c r="A608" s="231" t="str">
        <f t="shared" si="16"/>
        <v>BE2.506Thinned030</v>
      </c>
      <c r="B608" s="223" t="s">
        <v>198</v>
      </c>
      <c r="C608" s="224">
        <v>2.5</v>
      </c>
      <c r="D608" s="223">
        <v>6</v>
      </c>
      <c r="E608" s="223" t="s">
        <v>172</v>
      </c>
      <c r="F608" s="225" t="s">
        <v>6</v>
      </c>
      <c r="G608" s="226">
        <v>3.73</v>
      </c>
      <c r="H608" s="226">
        <v>7</v>
      </c>
      <c r="I608" s="226">
        <v>10.73</v>
      </c>
      <c r="J608" s="227">
        <v>53.66</v>
      </c>
      <c r="K608" s="227">
        <v>310.51</v>
      </c>
      <c r="L608" s="228">
        <v>-0.37</v>
      </c>
      <c r="M608" s="229">
        <f t="shared" si="15"/>
        <v>310.14</v>
      </c>
      <c r="N608" s="230">
        <v>12.71</v>
      </c>
    </row>
    <row r="609" spans="1:14" x14ac:dyDescent="0.2">
      <c r="A609" s="231" t="str">
        <f t="shared" si="16"/>
        <v>BE2.506Thinned035</v>
      </c>
      <c r="B609" s="223" t="s">
        <v>198</v>
      </c>
      <c r="C609" s="224">
        <v>2.5</v>
      </c>
      <c r="D609" s="223">
        <v>6</v>
      </c>
      <c r="E609" s="223" t="s">
        <v>172</v>
      </c>
      <c r="F609" s="225" t="s">
        <v>7</v>
      </c>
      <c r="G609" s="226">
        <v>0.64</v>
      </c>
      <c r="H609" s="226">
        <v>2.72</v>
      </c>
      <c r="I609" s="226">
        <v>3.36</v>
      </c>
      <c r="J609" s="227">
        <v>16.78</v>
      </c>
      <c r="K609" s="227">
        <v>327.29000000000002</v>
      </c>
      <c r="L609" s="228">
        <v>-0.74</v>
      </c>
      <c r="M609" s="229">
        <f t="shared" si="15"/>
        <v>326.55</v>
      </c>
      <c r="N609" s="230">
        <v>3.54</v>
      </c>
    </row>
    <row r="610" spans="1:14" x14ac:dyDescent="0.2">
      <c r="A610" s="231" t="str">
        <f t="shared" si="16"/>
        <v>BE2.506Thinned040</v>
      </c>
      <c r="B610" s="223" t="s">
        <v>198</v>
      </c>
      <c r="C610" s="224">
        <v>2.5</v>
      </c>
      <c r="D610" s="223">
        <v>6</v>
      </c>
      <c r="E610" s="223" t="s">
        <v>172</v>
      </c>
      <c r="F610" s="225" t="s">
        <v>8</v>
      </c>
      <c r="G610" s="226">
        <v>3.8</v>
      </c>
      <c r="H610" s="226">
        <v>-0.18</v>
      </c>
      <c r="I610" s="226">
        <v>3.63</v>
      </c>
      <c r="J610" s="227">
        <v>18.13</v>
      </c>
      <c r="K610" s="227">
        <v>345.43</v>
      </c>
      <c r="L610" s="228">
        <v>-1.1299999999999999</v>
      </c>
      <c r="M610" s="229">
        <f t="shared" ref="M610:M673" si="17">K610+L610</f>
        <v>344.3</v>
      </c>
      <c r="N610" s="230">
        <v>3.63</v>
      </c>
    </row>
    <row r="611" spans="1:14" x14ac:dyDescent="0.2">
      <c r="A611" s="231" t="str">
        <f t="shared" si="16"/>
        <v>BE2.506Thinned045</v>
      </c>
      <c r="B611" s="223" t="s">
        <v>198</v>
      </c>
      <c r="C611" s="224">
        <v>2.5</v>
      </c>
      <c r="D611" s="223">
        <v>6</v>
      </c>
      <c r="E611" s="223" t="s">
        <v>172</v>
      </c>
      <c r="F611" s="225" t="s">
        <v>9</v>
      </c>
      <c r="G611" s="226">
        <v>5.48</v>
      </c>
      <c r="H611" s="226">
        <v>-0.94</v>
      </c>
      <c r="I611" s="226">
        <v>4.54</v>
      </c>
      <c r="J611" s="227">
        <v>22.68</v>
      </c>
      <c r="K611" s="227">
        <v>368.1</v>
      </c>
      <c r="L611" s="228">
        <v>-1.54</v>
      </c>
      <c r="M611" s="229">
        <f t="shared" si="17"/>
        <v>366.56</v>
      </c>
      <c r="N611" s="230">
        <v>3.95</v>
      </c>
    </row>
    <row r="612" spans="1:14" x14ac:dyDescent="0.2">
      <c r="A612" s="231" t="str">
        <f t="shared" si="16"/>
        <v>BE2.506Thinned050</v>
      </c>
      <c r="B612" s="223" t="s">
        <v>198</v>
      </c>
      <c r="C612" s="224">
        <v>2.5</v>
      </c>
      <c r="D612" s="223">
        <v>6</v>
      </c>
      <c r="E612" s="223" t="s">
        <v>172</v>
      </c>
      <c r="F612" s="225" t="s">
        <v>10</v>
      </c>
      <c r="G612" s="226">
        <v>6.48</v>
      </c>
      <c r="H612" s="226">
        <v>-1.19</v>
      </c>
      <c r="I612" s="226">
        <v>5.28</v>
      </c>
      <c r="J612" s="227">
        <v>26.41</v>
      </c>
      <c r="K612" s="227">
        <v>394.51</v>
      </c>
      <c r="L612" s="228">
        <v>-1.96</v>
      </c>
      <c r="M612" s="229">
        <f t="shared" si="17"/>
        <v>392.55</v>
      </c>
      <c r="N612" s="230">
        <v>3.97</v>
      </c>
    </row>
    <row r="613" spans="1:14" x14ac:dyDescent="0.2">
      <c r="A613" s="231" t="str">
        <f t="shared" si="16"/>
        <v>BE2.506Thinned055</v>
      </c>
      <c r="B613" s="223" t="s">
        <v>198</v>
      </c>
      <c r="C613" s="224">
        <v>2.5</v>
      </c>
      <c r="D613" s="223">
        <v>6</v>
      </c>
      <c r="E613" s="223" t="s">
        <v>172</v>
      </c>
      <c r="F613" s="225" t="s">
        <v>11</v>
      </c>
      <c r="G613" s="226">
        <v>6.55</v>
      </c>
      <c r="H613" s="226">
        <v>-1.3</v>
      </c>
      <c r="I613" s="226">
        <v>5.25</v>
      </c>
      <c r="J613" s="227">
        <v>26.26</v>
      </c>
      <c r="K613" s="227">
        <v>420.77</v>
      </c>
      <c r="L613" s="228">
        <v>-2.37</v>
      </c>
      <c r="M613" s="229">
        <f t="shared" si="17"/>
        <v>418.4</v>
      </c>
      <c r="N613" s="230">
        <v>3.88</v>
      </c>
    </row>
    <row r="614" spans="1:14" x14ac:dyDescent="0.2">
      <c r="A614" s="231" t="str">
        <f t="shared" si="16"/>
        <v>BE2.506Thinned060</v>
      </c>
      <c r="B614" s="223" t="s">
        <v>198</v>
      </c>
      <c r="C614" s="224">
        <v>2.5</v>
      </c>
      <c r="D614" s="223">
        <v>6</v>
      </c>
      <c r="E614" s="223" t="s">
        <v>172</v>
      </c>
      <c r="F614" s="225" t="s">
        <v>12</v>
      </c>
      <c r="G614" s="226">
        <v>6.67</v>
      </c>
      <c r="H614" s="226">
        <v>-1.32</v>
      </c>
      <c r="I614" s="226">
        <v>5.35</v>
      </c>
      <c r="J614" s="227">
        <v>26.77</v>
      </c>
      <c r="K614" s="227">
        <v>447.54</v>
      </c>
      <c r="L614" s="228">
        <v>-2.8</v>
      </c>
      <c r="M614" s="229">
        <f t="shared" si="17"/>
        <v>444.74</v>
      </c>
      <c r="N614" s="230">
        <v>4.0599999999999996</v>
      </c>
    </row>
    <row r="615" spans="1:14" x14ac:dyDescent="0.2">
      <c r="A615" s="231" t="str">
        <f t="shared" si="16"/>
        <v>BE2.506Thinned065</v>
      </c>
      <c r="B615" s="223" t="s">
        <v>198</v>
      </c>
      <c r="C615" s="224">
        <v>2.5</v>
      </c>
      <c r="D615" s="223">
        <v>6</v>
      </c>
      <c r="E615" s="223" t="s">
        <v>172</v>
      </c>
      <c r="F615" s="225" t="s">
        <v>13</v>
      </c>
      <c r="G615" s="226">
        <v>6.09</v>
      </c>
      <c r="H615" s="226">
        <v>-0.4</v>
      </c>
      <c r="I615" s="226">
        <v>5.69</v>
      </c>
      <c r="J615" s="227">
        <v>28.44</v>
      </c>
      <c r="K615" s="227">
        <v>475.98</v>
      </c>
      <c r="L615" s="228">
        <v>-3.2</v>
      </c>
      <c r="M615" s="229">
        <f t="shared" si="17"/>
        <v>472.78000000000003</v>
      </c>
      <c r="N615" s="230">
        <v>3.84</v>
      </c>
    </row>
    <row r="616" spans="1:14" x14ac:dyDescent="0.2">
      <c r="A616" s="231" t="str">
        <f t="shared" si="16"/>
        <v>BE2.506Thinned070</v>
      </c>
      <c r="B616" s="223" t="s">
        <v>198</v>
      </c>
      <c r="C616" s="224">
        <v>2.5</v>
      </c>
      <c r="D616" s="223">
        <v>6</v>
      </c>
      <c r="E616" s="223" t="s">
        <v>172</v>
      </c>
      <c r="F616" s="225" t="s">
        <v>200</v>
      </c>
      <c r="G616" s="226">
        <v>5.27</v>
      </c>
      <c r="H616" s="226">
        <v>0.28000000000000003</v>
      </c>
      <c r="I616" s="226">
        <v>5.56</v>
      </c>
      <c r="J616" s="227">
        <v>27.79</v>
      </c>
      <c r="K616" s="227">
        <v>503.78</v>
      </c>
      <c r="L616" s="228">
        <v>-3.59</v>
      </c>
      <c r="M616" s="229">
        <f t="shared" si="17"/>
        <v>500.19</v>
      </c>
      <c r="N616" s="230">
        <v>3.6</v>
      </c>
    </row>
    <row r="617" spans="1:14" x14ac:dyDescent="0.2">
      <c r="A617" s="231" t="str">
        <f t="shared" si="16"/>
        <v>BE2.506Thinned075</v>
      </c>
      <c r="B617" s="223" t="s">
        <v>198</v>
      </c>
      <c r="C617" s="224">
        <v>2.5</v>
      </c>
      <c r="D617" s="223">
        <v>6</v>
      </c>
      <c r="E617" s="223" t="s">
        <v>172</v>
      </c>
      <c r="F617" s="225" t="s">
        <v>201</v>
      </c>
      <c r="G617" s="226">
        <v>5.19</v>
      </c>
      <c r="H617" s="226">
        <v>-0.7</v>
      </c>
      <c r="I617" s="226">
        <v>4.49</v>
      </c>
      <c r="J617" s="227">
        <v>22.47</v>
      </c>
      <c r="K617" s="227">
        <v>526.25</v>
      </c>
      <c r="L617" s="228">
        <v>-4.0199999999999996</v>
      </c>
      <c r="M617" s="229">
        <f t="shared" si="17"/>
        <v>522.23</v>
      </c>
      <c r="N617" s="230">
        <v>4.12</v>
      </c>
    </row>
    <row r="618" spans="1:14" x14ac:dyDescent="0.2">
      <c r="A618" s="231" t="str">
        <f t="shared" si="16"/>
        <v>BE2.506Thinned080</v>
      </c>
      <c r="B618" s="223" t="s">
        <v>198</v>
      </c>
      <c r="C618" s="224">
        <v>2.5</v>
      </c>
      <c r="D618" s="223">
        <v>6</v>
      </c>
      <c r="E618" s="223" t="s">
        <v>172</v>
      </c>
      <c r="F618" s="225" t="s">
        <v>202</v>
      </c>
      <c r="G618" s="226">
        <v>5.07</v>
      </c>
      <c r="H618" s="226">
        <v>-0.56999999999999995</v>
      </c>
      <c r="I618" s="226">
        <v>4.5</v>
      </c>
      <c r="J618" s="227">
        <v>22.48</v>
      </c>
      <c r="K618" s="227">
        <v>548.72</v>
      </c>
      <c r="L618" s="228">
        <v>-4.46</v>
      </c>
      <c r="M618" s="229">
        <f t="shared" si="17"/>
        <v>544.26</v>
      </c>
      <c r="N618" s="230">
        <v>4.0999999999999996</v>
      </c>
    </row>
    <row r="619" spans="1:14" x14ac:dyDescent="0.2">
      <c r="A619" s="231" t="str">
        <f t="shared" si="16"/>
        <v>BE2.506Thinned085</v>
      </c>
      <c r="B619" s="223" t="s">
        <v>198</v>
      </c>
      <c r="C619" s="224">
        <v>2.5</v>
      </c>
      <c r="D619" s="223">
        <v>6</v>
      </c>
      <c r="E619" s="223" t="s">
        <v>172</v>
      </c>
      <c r="F619" s="225" t="s">
        <v>203</v>
      </c>
      <c r="G619" s="226">
        <v>4.66</v>
      </c>
      <c r="H619" s="226">
        <v>-0.42</v>
      </c>
      <c r="I619" s="226">
        <v>4.24</v>
      </c>
      <c r="J619" s="227">
        <v>21.19</v>
      </c>
      <c r="K619" s="227">
        <v>569.91</v>
      </c>
      <c r="L619" s="228">
        <v>-4.8899999999999997</v>
      </c>
      <c r="M619" s="229">
        <f t="shared" si="17"/>
        <v>565.02</v>
      </c>
      <c r="N619" s="230">
        <v>4.08</v>
      </c>
    </row>
    <row r="620" spans="1:14" x14ac:dyDescent="0.2">
      <c r="A620" s="231" t="str">
        <f t="shared" si="16"/>
        <v>BE2.506Thinned090</v>
      </c>
      <c r="B620" s="223" t="s">
        <v>198</v>
      </c>
      <c r="C620" s="224">
        <v>2.5</v>
      </c>
      <c r="D620" s="223">
        <v>6</v>
      </c>
      <c r="E620" s="223" t="s">
        <v>172</v>
      </c>
      <c r="F620" s="225" t="s">
        <v>204</v>
      </c>
      <c r="G620" s="226">
        <v>4.01</v>
      </c>
      <c r="H620" s="226">
        <v>-0.56999999999999995</v>
      </c>
      <c r="I620" s="226">
        <v>3.44</v>
      </c>
      <c r="J620" s="227">
        <v>17.2</v>
      </c>
      <c r="K620" s="227">
        <v>587.11</v>
      </c>
      <c r="L620" s="228">
        <v>-5.3</v>
      </c>
      <c r="M620" s="229">
        <f t="shared" si="17"/>
        <v>581.81000000000006</v>
      </c>
      <c r="N620" s="230">
        <v>3.89</v>
      </c>
    </row>
    <row r="621" spans="1:14" x14ac:dyDescent="0.2">
      <c r="A621" s="231" t="str">
        <f t="shared" si="16"/>
        <v>BE2.506Thinned095</v>
      </c>
      <c r="B621" s="223" t="s">
        <v>198</v>
      </c>
      <c r="C621" s="224">
        <v>2.5</v>
      </c>
      <c r="D621" s="223">
        <v>6</v>
      </c>
      <c r="E621" s="223" t="s">
        <v>172</v>
      </c>
      <c r="F621" s="225" t="s">
        <v>205</v>
      </c>
      <c r="G621" s="226">
        <v>3.35</v>
      </c>
      <c r="H621" s="226">
        <v>-0.54</v>
      </c>
      <c r="I621" s="226">
        <v>2.81</v>
      </c>
      <c r="J621" s="227">
        <v>14.04</v>
      </c>
      <c r="K621" s="227">
        <v>601.15</v>
      </c>
      <c r="L621" s="228">
        <v>-5.69</v>
      </c>
      <c r="M621" s="229">
        <f t="shared" si="17"/>
        <v>595.45999999999992</v>
      </c>
      <c r="N621" s="230">
        <v>3.76</v>
      </c>
    </row>
    <row r="622" spans="1:14" x14ac:dyDescent="0.2">
      <c r="A622" s="231" t="str">
        <f t="shared" si="16"/>
        <v>BE2.506Thinned100</v>
      </c>
      <c r="B622" s="223" t="s">
        <v>198</v>
      </c>
      <c r="C622" s="224">
        <v>2.5</v>
      </c>
      <c r="D622" s="223">
        <v>6</v>
      </c>
      <c r="E622" s="223" t="s">
        <v>172</v>
      </c>
      <c r="F622" s="225" t="s">
        <v>206</v>
      </c>
      <c r="G622" s="226">
        <v>3.48</v>
      </c>
      <c r="H622" s="226">
        <v>-0.47</v>
      </c>
      <c r="I622" s="226">
        <v>3.01</v>
      </c>
      <c r="J622" s="227">
        <v>15.05</v>
      </c>
      <c r="K622" s="227">
        <v>616.19000000000005</v>
      </c>
      <c r="L622" s="228">
        <v>-6.08</v>
      </c>
      <c r="M622" s="229">
        <f t="shared" si="17"/>
        <v>610.11</v>
      </c>
      <c r="N622" s="230">
        <v>3.61</v>
      </c>
    </row>
    <row r="623" spans="1:14" x14ac:dyDescent="0.2">
      <c r="A623" s="231" t="str">
        <f t="shared" si="16"/>
        <v>BE2.506Thinned105</v>
      </c>
      <c r="B623" s="223" t="s">
        <v>198</v>
      </c>
      <c r="C623" s="224">
        <v>2.5</v>
      </c>
      <c r="D623" s="223">
        <v>6</v>
      </c>
      <c r="E623" s="223" t="s">
        <v>172</v>
      </c>
      <c r="F623" s="225" t="s">
        <v>207</v>
      </c>
      <c r="G623" s="226">
        <v>3.56</v>
      </c>
      <c r="H623" s="226">
        <v>-0.41</v>
      </c>
      <c r="I623" s="226">
        <v>3.15</v>
      </c>
      <c r="J623" s="227">
        <v>15.73</v>
      </c>
      <c r="K623" s="227">
        <v>631.91999999999996</v>
      </c>
      <c r="L623" s="228">
        <v>-6.44</v>
      </c>
      <c r="M623" s="229">
        <f t="shared" si="17"/>
        <v>625.4799999999999</v>
      </c>
      <c r="N623" s="230">
        <v>3.44</v>
      </c>
    </row>
    <row r="624" spans="1:14" x14ac:dyDescent="0.2">
      <c r="A624" s="231" t="str">
        <f t="shared" si="16"/>
        <v>BE2.506Thinned110</v>
      </c>
      <c r="B624" s="223" t="s">
        <v>198</v>
      </c>
      <c r="C624" s="224">
        <v>2.5</v>
      </c>
      <c r="D624" s="223">
        <v>6</v>
      </c>
      <c r="E624" s="223" t="s">
        <v>172</v>
      </c>
      <c r="F624" s="225" t="s">
        <v>208</v>
      </c>
      <c r="G624" s="226">
        <v>3.05</v>
      </c>
      <c r="H624" s="226">
        <v>-0.33</v>
      </c>
      <c r="I624" s="226">
        <v>2.71</v>
      </c>
      <c r="J624" s="227">
        <v>13.57</v>
      </c>
      <c r="K624" s="227">
        <v>645.5</v>
      </c>
      <c r="L624" s="228">
        <v>-6.79</v>
      </c>
      <c r="M624" s="229">
        <f t="shared" si="17"/>
        <v>638.71</v>
      </c>
      <c r="N624" s="230">
        <v>3.33</v>
      </c>
    </row>
    <row r="625" spans="1:14" x14ac:dyDescent="0.2">
      <c r="A625" s="231" t="str">
        <f t="shared" si="16"/>
        <v>BE2.506Thinned115</v>
      </c>
      <c r="B625" s="223" t="s">
        <v>198</v>
      </c>
      <c r="C625" s="224">
        <v>2.5</v>
      </c>
      <c r="D625" s="223">
        <v>6</v>
      </c>
      <c r="E625" s="223" t="s">
        <v>172</v>
      </c>
      <c r="F625" s="225" t="s">
        <v>209</v>
      </c>
      <c r="G625" s="226">
        <v>2.52</v>
      </c>
      <c r="H625" s="226">
        <v>-0.27</v>
      </c>
      <c r="I625" s="226">
        <v>2.25</v>
      </c>
      <c r="J625" s="227">
        <v>11.24</v>
      </c>
      <c r="K625" s="227">
        <v>656.74</v>
      </c>
      <c r="L625" s="228">
        <v>-7.13</v>
      </c>
      <c r="M625" s="229">
        <f t="shared" si="17"/>
        <v>649.61</v>
      </c>
      <c r="N625" s="230">
        <v>3.23</v>
      </c>
    </row>
    <row r="626" spans="1:14" x14ac:dyDescent="0.2">
      <c r="A626" s="231" t="str">
        <f t="shared" si="16"/>
        <v>BE2.506Thinned120</v>
      </c>
      <c r="B626" s="223" t="s">
        <v>198</v>
      </c>
      <c r="C626" s="224">
        <v>2.5</v>
      </c>
      <c r="D626" s="223">
        <v>6</v>
      </c>
      <c r="E626" s="223" t="s">
        <v>172</v>
      </c>
      <c r="F626" s="225" t="s">
        <v>210</v>
      </c>
      <c r="G626" s="226">
        <v>2.83</v>
      </c>
      <c r="H626" s="226">
        <v>-0.19</v>
      </c>
      <c r="I626" s="226">
        <v>2.64</v>
      </c>
      <c r="J626" s="227">
        <v>13.21</v>
      </c>
      <c r="K626" s="227">
        <v>669.95</v>
      </c>
      <c r="L626" s="228">
        <v>-7.46</v>
      </c>
      <c r="M626" s="229">
        <f t="shared" si="17"/>
        <v>662.49</v>
      </c>
      <c r="N626" s="230">
        <v>3.13</v>
      </c>
    </row>
    <row r="627" spans="1:14" x14ac:dyDescent="0.2">
      <c r="A627" s="231" t="str">
        <f t="shared" si="16"/>
        <v>BE2.506Thinned125</v>
      </c>
      <c r="B627" s="223" t="s">
        <v>198</v>
      </c>
      <c r="C627" s="224">
        <v>2.5</v>
      </c>
      <c r="D627" s="223">
        <v>6</v>
      </c>
      <c r="E627" s="223" t="s">
        <v>172</v>
      </c>
      <c r="F627" s="225" t="s">
        <v>211</v>
      </c>
      <c r="G627" s="226">
        <v>2.29</v>
      </c>
      <c r="H627" s="226">
        <v>-0.15</v>
      </c>
      <c r="I627" s="226">
        <v>2.14</v>
      </c>
      <c r="J627" s="227">
        <v>10.68</v>
      </c>
      <c r="K627" s="227">
        <v>680.63</v>
      </c>
      <c r="L627" s="228">
        <v>-7.78</v>
      </c>
      <c r="M627" s="229">
        <f t="shared" si="17"/>
        <v>672.85</v>
      </c>
      <c r="N627" s="230">
        <v>3.04</v>
      </c>
    </row>
    <row r="628" spans="1:14" x14ac:dyDescent="0.2">
      <c r="A628" s="231" t="str">
        <f t="shared" si="16"/>
        <v>BE2.506Thinned130</v>
      </c>
      <c r="B628" s="223" t="s">
        <v>198</v>
      </c>
      <c r="C628" s="224">
        <v>2.5</v>
      </c>
      <c r="D628" s="223">
        <v>6</v>
      </c>
      <c r="E628" s="223" t="s">
        <v>172</v>
      </c>
      <c r="F628" s="225" t="s">
        <v>212</v>
      </c>
      <c r="G628" s="226">
        <v>1.9</v>
      </c>
      <c r="H628" s="226">
        <v>-0.13</v>
      </c>
      <c r="I628" s="226">
        <v>1.77</v>
      </c>
      <c r="J628" s="227">
        <v>8.83</v>
      </c>
      <c r="K628" s="227">
        <v>689.46</v>
      </c>
      <c r="L628" s="228">
        <v>-8.1</v>
      </c>
      <c r="M628" s="229">
        <f t="shared" si="17"/>
        <v>681.36</v>
      </c>
      <c r="N628" s="230">
        <v>2.99</v>
      </c>
    </row>
    <row r="629" spans="1:14" x14ac:dyDescent="0.2">
      <c r="A629" s="231" t="str">
        <f t="shared" si="16"/>
        <v>BE2.506Thinned135</v>
      </c>
      <c r="B629" s="223" t="s">
        <v>198</v>
      </c>
      <c r="C629" s="224">
        <v>2.5</v>
      </c>
      <c r="D629" s="223">
        <v>6</v>
      </c>
      <c r="E629" s="223" t="s">
        <v>172</v>
      </c>
      <c r="F629" s="225" t="s">
        <v>213</v>
      </c>
      <c r="G629" s="226">
        <v>1.59</v>
      </c>
      <c r="H629" s="226">
        <v>-0.12</v>
      </c>
      <c r="I629" s="226">
        <v>1.47</v>
      </c>
      <c r="J629" s="227">
        <v>7.33</v>
      </c>
      <c r="K629" s="227">
        <v>696.79</v>
      </c>
      <c r="L629" s="228">
        <v>-8.41</v>
      </c>
      <c r="M629" s="229">
        <f t="shared" si="17"/>
        <v>688.38</v>
      </c>
      <c r="N629" s="230">
        <v>2.95</v>
      </c>
    </row>
    <row r="630" spans="1:14" x14ac:dyDescent="0.2">
      <c r="A630" s="231" t="str">
        <f t="shared" si="16"/>
        <v>BE2.506Thinned140</v>
      </c>
      <c r="B630" s="223" t="s">
        <v>198</v>
      </c>
      <c r="C630" s="224">
        <v>2.5</v>
      </c>
      <c r="D630" s="223">
        <v>6</v>
      </c>
      <c r="E630" s="223" t="s">
        <v>172</v>
      </c>
      <c r="F630" s="225" t="s">
        <v>214</v>
      </c>
      <c r="G630" s="226">
        <v>0.8</v>
      </c>
      <c r="H630" s="226">
        <v>-0.15</v>
      </c>
      <c r="I630" s="226">
        <v>0.64</v>
      </c>
      <c r="J630" s="227">
        <v>3.21</v>
      </c>
      <c r="K630" s="227">
        <v>700.01</v>
      </c>
      <c r="L630" s="228">
        <v>-8.7200000000000006</v>
      </c>
      <c r="M630" s="229">
        <f t="shared" si="17"/>
        <v>691.29</v>
      </c>
      <c r="N630" s="230">
        <v>2.92</v>
      </c>
    </row>
    <row r="631" spans="1:14" x14ac:dyDescent="0.2">
      <c r="A631" s="231" t="str">
        <f t="shared" si="16"/>
        <v>BE2.506Thinned145</v>
      </c>
      <c r="B631" s="223" t="s">
        <v>198</v>
      </c>
      <c r="C631" s="224">
        <v>2.5</v>
      </c>
      <c r="D631" s="223">
        <v>6</v>
      </c>
      <c r="E631" s="223" t="s">
        <v>172</v>
      </c>
      <c r="F631" s="225" t="s">
        <v>215</v>
      </c>
      <c r="G631" s="226">
        <v>0.87</v>
      </c>
      <c r="H631" s="226">
        <v>-0.1</v>
      </c>
      <c r="I631" s="226">
        <v>0.76</v>
      </c>
      <c r="J631" s="227">
        <v>3.82</v>
      </c>
      <c r="K631" s="227">
        <v>703.83</v>
      </c>
      <c r="L631" s="228">
        <v>-9.02</v>
      </c>
      <c r="M631" s="229">
        <f t="shared" si="17"/>
        <v>694.81000000000006</v>
      </c>
      <c r="N631" s="230">
        <v>2.88</v>
      </c>
    </row>
    <row r="632" spans="1:14" x14ac:dyDescent="0.2">
      <c r="A632" s="231" t="str">
        <f t="shared" si="16"/>
        <v>BE2.506Thinned150</v>
      </c>
      <c r="B632" s="223" t="s">
        <v>198</v>
      </c>
      <c r="C632" s="224">
        <v>2.5</v>
      </c>
      <c r="D632" s="223">
        <v>6</v>
      </c>
      <c r="E632" s="223" t="s">
        <v>172</v>
      </c>
      <c r="F632" s="225" t="s">
        <v>216</v>
      </c>
      <c r="G632" s="226">
        <v>0.93</v>
      </c>
      <c r="H632" s="226">
        <v>-7.0000000000000007E-2</v>
      </c>
      <c r="I632" s="226">
        <v>0.85</v>
      </c>
      <c r="J632" s="227">
        <v>4.2699999999999996</v>
      </c>
      <c r="K632" s="227">
        <v>708.1</v>
      </c>
      <c r="L632" s="228">
        <v>-9.32</v>
      </c>
      <c r="M632" s="229">
        <f t="shared" si="17"/>
        <v>698.78</v>
      </c>
      <c r="N632" s="230">
        <v>2.83</v>
      </c>
    </row>
    <row r="633" spans="1:14" x14ac:dyDescent="0.2">
      <c r="A633" s="231" t="str">
        <f t="shared" si="16"/>
        <v>BE2.506Thinned155</v>
      </c>
      <c r="B633" s="223" t="s">
        <v>198</v>
      </c>
      <c r="C633" s="224">
        <v>2.5</v>
      </c>
      <c r="D633" s="223">
        <v>6</v>
      </c>
      <c r="E633" s="223" t="s">
        <v>172</v>
      </c>
      <c r="F633" s="225" t="s">
        <v>217</v>
      </c>
      <c r="G633" s="226">
        <v>0.34</v>
      </c>
      <c r="H633" s="226">
        <v>-0.08</v>
      </c>
      <c r="I633" s="226">
        <v>0.26</v>
      </c>
      <c r="J633" s="227">
        <v>1.31</v>
      </c>
      <c r="K633" s="227">
        <v>709.41</v>
      </c>
      <c r="L633" s="228">
        <v>-9.6199999999999992</v>
      </c>
      <c r="M633" s="229">
        <f t="shared" si="17"/>
        <v>699.79</v>
      </c>
      <c r="N633" s="230">
        <v>2.8</v>
      </c>
    </row>
    <row r="634" spans="1:14" x14ac:dyDescent="0.2">
      <c r="A634" s="231" t="str">
        <f t="shared" si="16"/>
        <v>BE2.506Thinned160</v>
      </c>
      <c r="B634" s="223" t="s">
        <v>198</v>
      </c>
      <c r="C634" s="224">
        <v>2.5</v>
      </c>
      <c r="D634" s="223">
        <v>6</v>
      </c>
      <c r="E634" s="223" t="s">
        <v>172</v>
      </c>
      <c r="F634" s="225" t="s">
        <v>218</v>
      </c>
      <c r="G634" s="226">
        <v>0.02</v>
      </c>
      <c r="H634" s="226">
        <v>-0.1</v>
      </c>
      <c r="I634" s="226">
        <v>-0.09</v>
      </c>
      <c r="J634" s="227">
        <v>-0.43</v>
      </c>
      <c r="K634" s="227">
        <v>708.99</v>
      </c>
      <c r="L634" s="228">
        <v>-9.91</v>
      </c>
      <c r="M634" s="229">
        <f t="shared" si="17"/>
        <v>699.08</v>
      </c>
      <c r="N634" s="230">
        <v>2.77</v>
      </c>
    </row>
    <row r="635" spans="1:14" x14ac:dyDescent="0.2">
      <c r="A635" s="231" t="str">
        <f t="shared" si="16"/>
        <v>BE2.506Thinned165</v>
      </c>
      <c r="B635" s="223" t="s">
        <v>198</v>
      </c>
      <c r="C635" s="224">
        <v>2.5</v>
      </c>
      <c r="D635" s="223">
        <v>6</v>
      </c>
      <c r="E635" s="223" t="s">
        <v>172</v>
      </c>
      <c r="F635" s="225" t="s">
        <v>219</v>
      </c>
      <c r="G635" s="226">
        <v>-0.05</v>
      </c>
      <c r="H635" s="226">
        <v>-0.1</v>
      </c>
      <c r="I635" s="226">
        <v>-0.15</v>
      </c>
      <c r="J635" s="227">
        <v>-0.77</v>
      </c>
      <c r="K635" s="227">
        <v>708.21</v>
      </c>
      <c r="L635" s="228">
        <v>-10.199999999999999</v>
      </c>
      <c r="M635" s="229">
        <f t="shared" si="17"/>
        <v>698.01</v>
      </c>
      <c r="N635" s="230">
        <v>2.74</v>
      </c>
    </row>
    <row r="636" spans="1:14" x14ac:dyDescent="0.2">
      <c r="A636" s="231" t="str">
        <f t="shared" si="16"/>
        <v>BE2.506Thinned170</v>
      </c>
      <c r="B636" s="223" t="s">
        <v>198</v>
      </c>
      <c r="C636" s="224">
        <v>2.5</v>
      </c>
      <c r="D636" s="223">
        <v>6</v>
      </c>
      <c r="E636" s="223" t="s">
        <v>172</v>
      </c>
      <c r="F636" s="225" t="s">
        <v>220</v>
      </c>
      <c r="G636" s="226">
        <v>-0.09</v>
      </c>
      <c r="H636" s="226">
        <v>-0.09</v>
      </c>
      <c r="I636" s="226">
        <v>-0.18</v>
      </c>
      <c r="J636" s="227">
        <v>-0.91</v>
      </c>
      <c r="K636" s="227">
        <v>707.31</v>
      </c>
      <c r="L636" s="228">
        <v>-10.49</v>
      </c>
      <c r="M636" s="229">
        <f t="shared" si="17"/>
        <v>696.81999999999994</v>
      </c>
      <c r="N636" s="230">
        <v>2.7</v>
      </c>
    </row>
    <row r="637" spans="1:14" x14ac:dyDescent="0.2">
      <c r="A637" s="231" t="str">
        <f t="shared" si="16"/>
        <v>BE2.506Thinned175</v>
      </c>
      <c r="B637" s="223" t="s">
        <v>198</v>
      </c>
      <c r="C637" s="224">
        <v>2.5</v>
      </c>
      <c r="D637" s="223">
        <v>6</v>
      </c>
      <c r="E637" s="223" t="s">
        <v>172</v>
      </c>
      <c r="F637" s="225" t="s">
        <v>221</v>
      </c>
      <c r="G637" s="226">
        <v>-0.28000000000000003</v>
      </c>
      <c r="H637" s="226">
        <v>-7.0000000000000007E-2</v>
      </c>
      <c r="I637" s="226">
        <v>-0.35</v>
      </c>
      <c r="J637" s="227">
        <v>-1.77</v>
      </c>
      <c r="K637" s="227">
        <v>705.54</v>
      </c>
      <c r="L637" s="228">
        <v>-10.77</v>
      </c>
      <c r="M637" s="229">
        <f t="shared" si="17"/>
        <v>694.77</v>
      </c>
      <c r="N637" s="230">
        <v>2.66</v>
      </c>
    </row>
    <row r="638" spans="1:14" x14ac:dyDescent="0.2">
      <c r="A638" s="231" t="str">
        <f t="shared" si="16"/>
        <v>BE2.506Thinned180</v>
      </c>
      <c r="B638" s="223" t="s">
        <v>198</v>
      </c>
      <c r="C638" s="224">
        <v>2.5</v>
      </c>
      <c r="D638" s="223">
        <v>6</v>
      </c>
      <c r="E638" s="223" t="s">
        <v>172</v>
      </c>
      <c r="F638" s="225" t="s">
        <v>222</v>
      </c>
      <c r="G638" s="226">
        <v>-0.44</v>
      </c>
      <c r="H638" s="226">
        <v>-0.06</v>
      </c>
      <c r="I638" s="226">
        <v>-0.5</v>
      </c>
      <c r="J638" s="227">
        <v>-2.48</v>
      </c>
      <c r="K638" s="227">
        <v>703.06</v>
      </c>
      <c r="L638" s="228">
        <v>-11.04</v>
      </c>
      <c r="M638" s="229">
        <f t="shared" si="17"/>
        <v>692.02</v>
      </c>
      <c r="N638" s="230">
        <v>2.62</v>
      </c>
    </row>
    <row r="639" spans="1:14" x14ac:dyDescent="0.2">
      <c r="A639" s="231" t="str">
        <f t="shared" si="16"/>
        <v>BE2.506Thinned185</v>
      </c>
      <c r="B639" s="223" t="s">
        <v>198</v>
      </c>
      <c r="C639" s="224">
        <v>2.5</v>
      </c>
      <c r="D639" s="223">
        <v>6</v>
      </c>
      <c r="E639" s="223" t="s">
        <v>172</v>
      </c>
      <c r="F639" s="225" t="s">
        <v>223</v>
      </c>
      <c r="G639" s="226">
        <v>-0.59</v>
      </c>
      <c r="H639" s="226">
        <v>-0.05</v>
      </c>
      <c r="I639" s="226">
        <v>-0.64</v>
      </c>
      <c r="J639" s="227">
        <v>-3.21</v>
      </c>
      <c r="K639" s="227">
        <v>699.85</v>
      </c>
      <c r="L639" s="228">
        <v>-11.32</v>
      </c>
      <c r="M639" s="229">
        <f t="shared" si="17"/>
        <v>688.53</v>
      </c>
      <c r="N639" s="230">
        <v>2.58</v>
      </c>
    </row>
    <row r="640" spans="1:14" x14ac:dyDescent="0.2">
      <c r="A640" s="231" t="str">
        <f t="shared" si="16"/>
        <v>BE2.506Thinned190</v>
      </c>
      <c r="B640" s="223" t="s">
        <v>198</v>
      </c>
      <c r="C640" s="224">
        <v>2.5</v>
      </c>
      <c r="D640" s="223">
        <v>6</v>
      </c>
      <c r="E640" s="223" t="s">
        <v>172</v>
      </c>
      <c r="F640" s="225" t="s">
        <v>224</v>
      </c>
      <c r="G640" s="226">
        <v>-0.79</v>
      </c>
      <c r="H640" s="226">
        <v>-0.04</v>
      </c>
      <c r="I640" s="226">
        <v>-0.83</v>
      </c>
      <c r="J640" s="227">
        <v>-4.1399999999999997</v>
      </c>
      <c r="K640" s="227">
        <v>695.71</v>
      </c>
      <c r="L640" s="228">
        <v>-11.58</v>
      </c>
      <c r="M640" s="229">
        <f t="shared" si="17"/>
        <v>684.13</v>
      </c>
      <c r="N640" s="230">
        <v>2.54</v>
      </c>
    </row>
    <row r="641" spans="1:14" x14ac:dyDescent="0.2">
      <c r="A641" s="231" t="str">
        <f t="shared" si="16"/>
        <v>BE2.506Thinned195</v>
      </c>
      <c r="B641" s="223" t="s">
        <v>198</v>
      </c>
      <c r="C641" s="224">
        <v>2.5</v>
      </c>
      <c r="D641" s="223">
        <v>6</v>
      </c>
      <c r="E641" s="223" t="s">
        <v>172</v>
      </c>
      <c r="F641" s="225" t="s">
        <v>225</v>
      </c>
      <c r="G641" s="226">
        <v>4.29</v>
      </c>
      <c r="H641" s="226">
        <v>-3.1</v>
      </c>
      <c r="I641" s="226">
        <v>1.2</v>
      </c>
      <c r="J641" s="227">
        <v>5.98</v>
      </c>
      <c r="K641" s="227">
        <v>701.7</v>
      </c>
      <c r="L641" s="228">
        <v>-11.58</v>
      </c>
      <c r="M641" s="229">
        <f t="shared" si="17"/>
        <v>690.12</v>
      </c>
      <c r="N641" s="230">
        <v>0</v>
      </c>
    </row>
    <row r="642" spans="1:14" x14ac:dyDescent="0.2">
      <c r="A642" s="231" t="str">
        <f t="shared" ref="A642:A705" si="18">CONCATENATE(LEFT(B642,2),TEXT(C642,"0.0"),TEXT(D642,"00"),E642,TEXT(LEFT(F642,3),"000"))</f>
        <v>BE2.508NO_thin000</v>
      </c>
      <c r="B642" s="223" t="s">
        <v>198</v>
      </c>
      <c r="C642" s="224">
        <v>2.5</v>
      </c>
      <c r="D642" s="223">
        <v>8</v>
      </c>
      <c r="E642" s="223" t="s">
        <v>199</v>
      </c>
      <c r="F642" s="225" t="s">
        <v>0</v>
      </c>
      <c r="G642" s="226">
        <v>0.24</v>
      </c>
      <c r="H642" s="226">
        <v>0.16</v>
      </c>
      <c r="I642" s="226">
        <v>0.41</v>
      </c>
      <c r="J642" s="227">
        <v>2.0299999999999998</v>
      </c>
      <c r="K642" s="227">
        <v>2.0299999999999998</v>
      </c>
      <c r="L642" s="228">
        <v>0</v>
      </c>
      <c r="M642" s="229">
        <f t="shared" si="17"/>
        <v>2.0299999999999998</v>
      </c>
      <c r="N642" s="230">
        <v>0</v>
      </c>
    </row>
    <row r="643" spans="1:14" x14ac:dyDescent="0.2">
      <c r="A643" s="231" t="str">
        <f t="shared" si="18"/>
        <v>BE2.508NO_thin005</v>
      </c>
      <c r="B643" s="223" t="s">
        <v>198</v>
      </c>
      <c r="C643" s="224">
        <v>2.5</v>
      </c>
      <c r="D643" s="223">
        <v>8</v>
      </c>
      <c r="E643" s="223" t="s">
        <v>199</v>
      </c>
      <c r="F643" s="225" t="s">
        <v>1</v>
      </c>
      <c r="G643" s="226">
        <v>1.0900000000000001</v>
      </c>
      <c r="H643" s="226">
        <v>0.33</v>
      </c>
      <c r="I643" s="226">
        <v>1.42</v>
      </c>
      <c r="J643" s="227">
        <v>7.11</v>
      </c>
      <c r="K643" s="227">
        <v>9.14</v>
      </c>
      <c r="L643" s="228">
        <v>0</v>
      </c>
      <c r="M643" s="229">
        <f t="shared" si="17"/>
        <v>9.14</v>
      </c>
      <c r="N643" s="230">
        <v>0</v>
      </c>
    </row>
    <row r="644" spans="1:14" x14ac:dyDescent="0.2">
      <c r="A644" s="231" t="str">
        <f t="shared" si="18"/>
        <v>BE2.508NO_thin010</v>
      </c>
      <c r="B644" s="223" t="s">
        <v>198</v>
      </c>
      <c r="C644" s="224">
        <v>2.5</v>
      </c>
      <c r="D644" s="223">
        <v>8</v>
      </c>
      <c r="E644" s="223" t="s">
        <v>199</v>
      </c>
      <c r="F644" s="225" t="s">
        <v>2</v>
      </c>
      <c r="G644" s="226">
        <v>4.22</v>
      </c>
      <c r="H644" s="226">
        <v>0.48</v>
      </c>
      <c r="I644" s="226">
        <v>4.7</v>
      </c>
      <c r="J644" s="227">
        <v>23.5</v>
      </c>
      <c r="K644" s="227">
        <v>32.64</v>
      </c>
      <c r="L644" s="228">
        <v>0</v>
      </c>
      <c r="M644" s="229">
        <f t="shared" si="17"/>
        <v>32.64</v>
      </c>
      <c r="N644" s="230">
        <v>0</v>
      </c>
    </row>
    <row r="645" spans="1:14" x14ac:dyDescent="0.2">
      <c r="A645" s="231" t="str">
        <f t="shared" si="18"/>
        <v>BE2.508NO_thin015</v>
      </c>
      <c r="B645" s="223" t="s">
        <v>198</v>
      </c>
      <c r="C645" s="224">
        <v>2.5</v>
      </c>
      <c r="D645" s="223">
        <v>8</v>
      </c>
      <c r="E645" s="223" t="s">
        <v>199</v>
      </c>
      <c r="F645" s="225" t="s">
        <v>3</v>
      </c>
      <c r="G645" s="226">
        <v>15.44</v>
      </c>
      <c r="H645" s="226">
        <v>0.62</v>
      </c>
      <c r="I645" s="226">
        <v>16.059999999999999</v>
      </c>
      <c r="J645" s="227">
        <v>80.319999999999993</v>
      </c>
      <c r="K645" s="227">
        <v>112.96</v>
      </c>
      <c r="L645" s="228">
        <v>0</v>
      </c>
      <c r="M645" s="229">
        <f t="shared" si="17"/>
        <v>112.96</v>
      </c>
      <c r="N645" s="230">
        <v>0</v>
      </c>
    </row>
    <row r="646" spans="1:14" x14ac:dyDescent="0.2">
      <c r="A646" s="231" t="str">
        <f t="shared" si="18"/>
        <v>BE2.508NO_thin020</v>
      </c>
      <c r="B646" s="223" t="s">
        <v>198</v>
      </c>
      <c r="C646" s="224">
        <v>2.5</v>
      </c>
      <c r="D646" s="223">
        <v>8</v>
      </c>
      <c r="E646" s="223" t="s">
        <v>199</v>
      </c>
      <c r="F646" s="225" t="s">
        <v>4</v>
      </c>
      <c r="G646" s="226">
        <v>34.39</v>
      </c>
      <c r="H646" s="226">
        <v>1.78</v>
      </c>
      <c r="I646" s="226">
        <v>36.18</v>
      </c>
      <c r="J646" s="227">
        <v>180.88</v>
      </c>
      <c r="K646" s="227">
        <v>293.83999999999997</v>
      </c>
      <c r="L646" s="228">
        <v>0</v>
      </c>
      <c r="M646" s="229">
        <f t="shared" si="17"/>
        <v>293.83999999999997</v>
      </c>
      <c r="N646" s="230">
        <v>0</v>
      </c>
    </row>
    <row r="647" spans="1:14" x14ac:dyDescent="0.2">
      <c r="A647" s="231" t="str">
        <f t="shared" si="18"/>
        <v>BE2.508NO_thin025</v>
      </c>
      <c r="B647" s="223" t="s">
        <v>198</v>
      </c>
      <c r="C647" s="224">
        <v>2.5</v>
      </c>
      <c r="D647" s="223">
        <v>8</v>
      </c>
      <c r="E647" s="223" t="s">
        <v>199</v>
      </c>
      <c r="F647" s="225" t="s">
        <v>5</v>
      </c>
      <c r="G647" s="226">
        <v>25.9</v>
      </c>
      <c r="H647" s="226">
        <v>6.29</v>
      </c>
      <c r="I647" s="226">
        <v>32.19</v>
      </c>
      <c r="J647" s="227">
        <v>160.94999999999999</v>
      </c>
      <c r="K647" s="227">
        <v>454.79</v>
      </c>
      <c r="L647" s="228">
        <v>0</v>
      </c>
      <c r="M647" s="229">
        <f t="shared" si="17"/>
        <v>454.79</v>
      </c>
      <c r="N647" s="230">
        <v>0</v>
      </c>
    </row>
    <row r="648" spans="1:14" x14ac:dyDescent="0.2">
      <c r="A648" s="231" t="str">
        <f t="shared" si="18"/>
        <v>BE2.508NO_thin030</v>
      </c>
      <c r="B648" s="223" t="s">
        <v>198</v>
      </c>
      <c r="C648" s="224">
        <v>2.5</v>
      </c>
      <c r="D648" s="223">
        <v>8</v>
      </c>
      <c r="E648" s="223" t="s">
        <v>199</v>
      </c>
      <c r="F648" s="225" t="s">
        <v>6</v>
      </c>
      <c r="G648" s="226">
        <v>11.02</v>
      </c>
      <c r="H648" s="226">
        <v>5.68</v>
      </c>
      <c r="I648" s="226">
        <v>16.690000000000001</v>
      </c>
      <c r="J648" s="227">
        <v>83.46</v>
      </c>
      <c r="K648" s="227">
        <v>538.25</v>
      </c>
      <c r="L648" s="228">
        <v>0</v>
      </c>
      <c r="M648" s="229">
        <f t="shared" si="17"/>
        <v>538.25</v>
      </c>
      <c r="N648" s="230">
        <v>0</v>
      </c>
    </row>
    <row r="649" spans="1:14" x14ac:dyDescent="0.2">
      <c r="A649" s="231" t="str">
        <f t="shared" si="18"/>
        <v>BE2.508NO_thin035</v>
      </c>
      <c r="B649" s="223" t="s">
        <v>198</v>
      </c>
      <c r="C649" s="224">
        <v>2.5</v>
      </c>
      <c r="D649" s="223">
        <v>8</v>
      </c>
      <c r="E649" s="223" t="s">
        <v>199</v>
      </c>
      <c r="F649" s="225" t="s">
        <v>7</v>
      </c>
      <c r="G649" s="226">
        <v>8.2899999999999991</v>
      </c>
      <c r="H649" s="226">
        <v>3.22</v>
      </c>
      <c r="I649" s="226">
        <v>11.51</v>
      </c>
      <c r="J649" s="227">
        <v>57.53</v>
      </c>
      <c r="K649" s="227">
        <v>595.78</v>
      </c>
      <c r="L649" s="228">
        <v>0</v>
      </c>
      <c r="M649" s="229">
        <f t="shared" si="17"/>
        <v>595.78</v>
      </c>
      <c r="N649" s="230">
        <v>0</v>
      </c>
    </row>
    <row r="650" spans="1:14" x14ac:dyDescent="0.2">
      <c r="A650" s="231" t="str">
        <f t="shared" si="18"/>
        <v>BE2.508NO_thin040</v>
      </c>
      <c r="B650" s="223" t="s">
        <v>198</v>
      </c>
      <c r="C650" s="224">
        <v>2.5</v>
      </c>
      <c r="D650" s="223">
        <v>8</v>
      </c>
      <c r="E650" s="223" t="s">
        <v>199</v>
      </c>
      <c r="F650" s="225" t="s">
        <v>8</v>
      </c>
      <c r="G650" s="226">
        <v>9.89</v>
      </c>
      <c r="H650" s="226">
        <v>2.0099999999999998</v>
      </c>
      <c r="I650" s="226">
        <v>11.9</v>
      </c>
      <c r="J650" s="227">
        <v>59.49</v>
      </c>
      <c r="K650" s="227">
        <v>655.27</v>
      </c>
      <c r="L650" s="228">
        <v>0</v>
      </c>
      <c r="M650" s="229">
        <f t="shared" si="17"/>
        <v>655.27</v>
      </c>
      <c r="N650" s="230">
        <v>0</v>
      </c>
    </row>
    <row r="651" spans="1:14" x14ac:dyDescent="0.2">
      <c r="A651" s="231" t="str">
        <f t="shared" si="18"/>
        <v>BE2.508NO_thin045</v>
      </c>
      <c r="B651" s="223" t="s">
        <v>198</v>
      </c>
      <c r="C651" s="224">
        <v>2.5</v>
      </c>
      <c r="D651" s="223">
        <v>8</v>
      </c>
      <c r="E651" s="223" t="s">
        <v>199</v>
      </c>
      <c r="F651" s="225" t="s">
        <v>9</v>
      </c>
      <c r="G651" s="226">
        <v>11.01</v>
      </c>
      <c r="H651" s="226">
        <v>0.57999999999999996</v>
      </c>
      <c r="I651" s="226">
        <v>11.59</v>
      </c>
      <c r="J651" s="227">
        <v>57.93</v>
      </c>
      <c r="K651" s="227">
        <v>713.2</v>
      </c>
      <c r="L651" s="228">
        <v>0</v>
      </c>
      <c r="M651" s="229">
        <f t="shared" si="17"/>
        <v>713.2</v>
      </c>
      <c r="N651" s="230">
        <v>0</v>
      </c>
    </row>
    <row r="652" spans="1:14" x14ac:dyDescent="0.2">
      <c r="A652" s="231" t="str">
        <f t="shared" si="18"/>
        <v>BE2.508NO_thin050</v>
      </c>
      <c r="B652" s="223" t="s">
        <v>198</v>
      </c>
      <c r="C652" s="224">
        <v>2.5</v>
      </c>
      <c r="D652" s="223">
        <v>8</v>
      </c>
      <c r="E652" s="223" t="s">
        <v>199</v>
      </c>
      <c r="F652" s="225" t="s">
        <v>10</v>
      </c>
      <c r="G652" s="226">
        <v>11.33</v>
      </c>
      <c r="H652" s="226">
        <v>0.1</v>
      </c>
      <c r="I652" s="226">
        <v>11.43</v>
      </c>
      <c r="J652" s="227">
        <v>57.15</v>
      </c>
      <c r="K652" s="227">
        <v>770.35</v>
      </c>
      <c r="L652" s="228">
        <v>0</v>
      </c>
      <c r="M652" s="229">
        <f t="shared" si="17"/>
        <v>770.35</v>
      </c>
      <c r="N652" s="230">
        <v>0</v>
      </c>
    </row>
    <row r="653" spans="1:14" x14ac:dyDescent="0.2">
      <c r="A653" s="231" t="str">
        <f t="shared" si="18"/>
        <v>BE2.508NO_thin055</v>
      </c>
      <c r="B653" s="223" t="s">
        <v>198</v>
      </c>
      <c r="C653" s="224">
        <v>2.5</v>
      </c>
      <c r="D653" s="223">
        <v>8</v>
      </c>
      <c r="E653" s="223" t="s">
        <v>199</v>
      </c>
      <c r="F653" s="225" t="s">
        <v>11</v>
      </c>
      <c r="G653" s="226">
        <v>11.34</v>
      </c>
      <c r="H653" s="226">
        <v>-0.1</v>
      </c>
      <c r="I653" s="226">
        <v>11.24</v>
      </c>
      <c r="J653" s="227">
        <v>56.21</v>
      </c>
      <c r="K653" s="227">
        <v>826.56</v>
      </c>
      <c r="L653" s="228">
        <v>0</v>
      </c>
      <c r="M653" s="229">
        <f t="shared" si="17"/>
        <v>826.56</v>
      </c>
      <c r="N653" s="230">
        <v>0</v>
      </c>
    </row>
    <row r="654" spans="1:14" x14ac:dyDescent="0.2">
      <c r="A654" s="231" t="str">
        <f t="shared" si="18"/>
        <v>BE2.508NO_thin060</v>
      </c>
      <c r="B654" s="223" t="s">
        <v>198</v>
      </c>
      <c r="C654" s="224">
        <v>2.5</v>
      </c>
      <c r="D654" s="223">
        <v>8</v>
      </c>
      <c r="E654" s="223" t="s">
        <v>199</v>
      </c>
      <c r="F654" s="225" t="s">
        <v>12</v>
      </c>
      <c r="G654" s="226">
        <v>10.83</v>
      </c>
      <c r="H654" s="226">
        <v>-0.18</v>
      </c>
      <c r="I654" s="226">
        <v>10.65</v>
      </c>
      <c r="J654" s="227">
        <v>53.23</v>
      </c>
      <c r="K654" s="227">
        <v>879.79</v>
      </c>
      <c r="L654" s="228">
        <v>0</v>
      </c>
      <c r="M654" s="229">
        <f t="shared" si="17"/>
        <v>879.79</v>
      </c>
      <c r="N654" s="230">
        <v>0</v>
      </c>
    </row>
    <row r="655" spans="1:14" x14ac:dyDescent="0.2">
      <c r="A655" s="231" t="str">
        <f t="shared" si="18"/>
        <v>BE2.508NO_thin065</v>
      </c>
      <c r="B655" s="223" t="s">
        <v>198</v>
      </c>
      <c r="C655" s="224">
        <v>2.5</v>
      </c>
      <c r="D655" s="223">
        <v>8</v>
      </c>
      <c r="E655" s="223" t="s">
        <v>199</v>
      </c>
      <c r="F655" s="225" t="s">
        <v>13</v>
      </c>
      <c r="G655" s="226">
        <v>10.32</v>
      </c>
      <c r="H655" s="226">
        <v>-0.2</v>
      </c>
      <c r="I655" s="226">
        <v>10.119999999999999</v>
      </c>
      <c r="J655" s="227">
        <v>50.61</v>
      </c>
      <c r="K655" s="227">
        <v>930.39</v>
      </c>
      <c r="L655" s="228">
        <v>0</v>
      </c>
      <c r="M655" s="229">
        <f t="shared" si="17"/>
        <v>930.39</v>
      </c>
      <c r="N655" s="230">
        <v>0</v>
      </c>
    </row>
    <row r="656" spans="1:14" x14ac:dyDescent="0.2">
      <c r="A656" s="231" t="str">
        <f t="shared" si="18"/>
        <v>BE2.508NO_thin070</v>
      </c>
      <c r="B656" s="223" t="s">
        <v>198</v>
      </c>
      <c r="C656" s="224">
        <v>2.5</v>
      </c>
      <c r="D656" s="223">
        <v>8</v>
      </c>
      <c r="E656" s="223" t="s">
        <v>199</v>
      </c>
      <c r="F656" s="225" t="s">
        <v>200</v>
      </c>
      <c r="G656" s="226">
        <v>10.039999999999999</v>
      </c>
      <c r="H656" s="226">
        <v>-0.28000000000000003</v>
      </c>
      <c r="I656" s="226">
        <v>9.76</v>
      </c>
      <c r="J656" s="227">
        <v>48.81</v>
      </c>
      <c r="K656" s="227">
        <v>979.2</v>
      </c>
      <c r="L656" s="228">
        <v>0</v>
      </c>
      <c r="M656" s="229">
        <f t="shared" si="17"/>
        <v>979.2</v>
      </c>
      <c r="N656" s="230">
        <v>0</v>
      </c>
    </row>
    <row r="657" spans="1:14" x14ac:dyDescent="0.2">
      <c r="A657" s="231" t="str">
        <f t="shared" si="18"/>
        <v>BE2.508NO_thin075</v>
      </c>
      <c r="B657" s="223" t="s">
        <v>198</v>
      </c>
      <c r="C657" s="224">
        <v>2.5</v>
      </c>
      <c r="D657" s="223">
        <v>8</v>
      </c>
      <c r="E657" s="223" t="s">
        <v>199</v>
      </c>
      <c r="F657" s="225" t="s">
        <v>201</v>
      </c>
      <c r="G657" s="226">
        <v>9.4600000000000009</v>
      </c>
      <c r="H657" s="226">
        <v>-0.24</v>
      </c>
      <c r="I657" s="226">
        <v>9.2200000000000006</v>
      </c>
      <c r="J657" s="227">
        <v>46.11</v>
      </c>
      <c r="K657" s="227">
        <v>1025.31</v>
      </c>
      <c r="L657" s="228">
        <v>0</v>
      </c>
      <c r="M657" s="229">
        <f t="shared" si="17"/>
        <v>1025.31</v>
      </c>
      <c r="N657" s="230">
        <v>0</v>
      </c>
    </row>
    <row r="658" spans="1:14" x14ac:dyDescent="0.2">
      <c r="A658" s="231" t="str">
        <f t="shared" si="18"/>
        <v>BE2.508NO_thin080</v>
      </c>
      <c r="B658" s="223" t="s">
        <v>198</v>
      </c>
      <c r="C658" s="224">
        <v>2.5</v>
      </c>
      <c r="D658" s="223">
        <v>8</v>
      </c>
      <c r="E658" s="223" t="s">
        <v>199</v>
      </c>
      <c r="F658" s="225" t="s">
        <v>202</v>
      </c>
      <c r="G658" s="226">
        <v>8.7799999999999994</v>
      </c>
      <c r="H658" s="226">
        <v>-0.33</v>
      </c>
      <c r="I658" s="226">
        <v>8.44</v>
      </c>
      <c r="J658" s="227">
        <v>42.22</v>
      </c>
      <c r="K658" s="227">
        <v>1067.54</v>
      </c>
      <c r="L658" s="228">
        <v>0</v>
      </c>
      <c r="M658" s="229">
        <f t="shared" si="17"/>
        <v>1067.54</v>
      </c>
      <c r="N658" s="230">
        <v>0</v>
      </c>
    </row>
    <row r="659" spans="1:14" x14ac:dyDescent="0.2">
      <c r="A659" s="231" t="str">
        <f t="shared" si="18"/>
        <v>BE2.508NO_thin085</v>
      </c>
      <c r="B659" s="223" t="s">
        <v>198</v>
      </c>
      <c r="C659" s="224">
        <v>2.5</v>
      </c>
      <c r="D659" s="223">
        <v>8</v>
      </c>
      <c r="E659" s="223" t="s">
        <v>199</v>
      </c>
      <c r="F659" s="225" t="s">
        <v>203</v>
      </c>
      <c r="G659" s="226">
        <v>8.2200000000000006</v>
      </c>
      <c r="H659" s="226">
        <v>-0.35</v>
      </c>
      <c r="I659" s="226">
        <v>7.87</v>
      </c>
      <c r="J659" s="227">
        <v>39.340000000000003</v>
      </c>
      <c r="K659" s="227">
        <v>1106.8800000000001</v>
      </c>
      <c r="L659" s="228">
        <v>0</v>
      </c>
      <c r="M659" s="229">
        <f t="shared" si="17"/>
        <v>1106.8800000000001</v>
      </c>
      <c r="N659" s="230">
        <v>0</v>
      </c>
    </row>
    <row r="660" spans="1:14" x14ac:dyDescent="0.2">
      <c r="A660" s="231" t="str">
        <f t="shared" si="18"/>
        <v>BE2.508NO_thin090</v>
      </c>
      <c r="B660" s="223" t="s">
        <v>198</v>
      </c>
      <c r="C660" s="224">
        <v>2.5</v>
      </c>
      <c r="D660" s="223">
        <v>8</v>
      </c>
      <c r="E660" s="223" t="s">
        <v>199</v>
      </c>
      <c r="F660" s="225" t="s">
        <v>204</v>
      </c>
      <c r="G660" s="226">
        <v>7.78</v>
      </c>
      <c r="H660" s="226">
        <v>-0.33</v>
      </c>
      <c r="I660" s="226">
        <v>7.45</v>
      </c>
      <c r="J660" s="227">
        <v>37.229999999999997</v>
      </c>
      <c r="K660" s="227">
        <v>1144.1099999999999</v>
      </c>
      <c r="L660" s="228">
        <v>0</v>
      </c>
      <c r="M660" s="229">
        <f t="shared" si="17"/>
        <v>1144.1099999999999</v>
      </c>
      <c r="N660" s="230">
        <v>0</v>
      </c>
    </row>
    <row r="661" spans="1:14" x14ac:dyDescent="0.2">
      <c r="A661" s="231" t="str">
        <f t="shared" si="18"/>
        <v>BE2.508NO_thin095</v>
      </c>
      <c r="B661" s="223" t="s">
        <v>198</v>
      </c>
      <c r="C661" s="224">
        <v>2.5</v>
      </c>
      <c r="D661" s="223">
        <v>8</v>
      </c>
      <c r="E661" s="223" t="s">
        <v>199</v>
      </c>
      <c r="F661" s="225" t="s">
        <v>205</v>
      </c>
      <c r="G661" s="226">
        <v>7.42</v>
      </c>
      <c r="H661" s="226">
        <v>-0.37</v>
      </c>
      <c r="I661" s="226">
        <v>7.05</v>
      </c>
      <c r="J661" s="227">
        <v>35.24</v>
      </c>
      <c r="K661" s="227">
        <v>1179.3499999999999</v>
      </c>
      <c r="L661" s="228">
        <v>0</v>
      </c>
      <c r="M661" s="229">
        <f t="shared" si="17"/>
        <v>1179.3499999999999</v>
      </c>
      <c r="N661" s="230">
        <v>0</v>
      </c>
    </row>
    <row r="662" spans="1:14" x14ac:dyDescent="0.2">
      <c r="A662" s="231" t="str">
        <f t="shared" si="18"/>
        <v>BE2.508NO_thin100</v>
      </c>
      <c r="B662" s="223" t="s">
        <v>198</v>
      </c>
      <c r="C662" s="224">
        <v>2.5</v>
      </c>
      <c r="D662" s="223">
        <v>8</v>
      </c>
      <c r="E662" s="223" t="s">
        <v>199</v>
      </c>
      <c r="F662" s="225" t="s">
        <v>206</v>
      </c>
      <c r="G662" s="226">
        <v>7.04</v>
      </c>
      <c r="H662" s="226">
        <v>-0.41</v>
      </c>
      <c r="I662" s="226">
        <v>6.63</v>
      </c>
      <c r="J662" s="227">
        <v>33.130000000000003</v>
      </c>
      <c r="K662" s="227">
        <v>1212.48</v>
      </c>
      <c r="L662" s="228">
        <v>0</v>
      </c>
      <c r="M662" s="229">
        <f t="shared" si="17"/>
        <v>1212.48</v>
      </c>
      <c r="N662" s="230">
        <v>0</v>
      </c>
    </row>
    <row r="663" spans="1:14" x14ac:dyDescent="0.2">
      <c r="A663" s="231" t="str">
        <f t="shared" si="18"/>
        <v>BE2.508NO_thin105</v>
      </c>
      <c r="B663" s="223" t="s">
        <v>198</v>
      </c>
      <c r="C663" s="224">
        <v>2.5</v>
      </c>
      <c r="D663" s="223">
        <v>8</v>
      </c>
      <c r="E663" s="223" t="s">
        <v>199</v>
      </c>
      <c r="F663" s="225" t="s">
        <v>207</v>
      </c>
      <c r="G663" s="226">
        <v>6.62</v>
      </c>
      <c r="H663" s="226">
        <v>-0.47</v>
      </c>
      <c r="I663" s="226">
        <v>6.15</v>
      </c>
      <c r="J663" s="227">
        <v>30.73</v>
      </c>
      <c r="K663" s="227">
        <v>1243.21</v>
      </c>
      <c r="L663" s="228">
        <v>0</v>
      </c>
      <c r="M663" s="229">
        <f t="shared" si="17"/>
        <v>1243.21</v>
      </c>
      <c r="N663" s="230">
        <v>0</v>
      </c>
    </row>
    <row r="664" spans="1:14" x14ac:dyDescent="0.2">
      <c r="A664" s="231" t="str">
        <f t="shared" si="18"/>
        <v>BE2.508NO_thin110</v>
      </c>
      <c r="B664" s="223" t="s">
        <v>198</v>
      </c>
      <c r="C664" s="224">
        <v>2.5</v>
      </c>
      <c r="D664" s="223">
        <v>8</v>
      </c>
      <c r="E664" s="223" t="s">
        <v>199</v>
      </c>
      <c r="F664" s="225" t="s">
        <v>208</v>
      </c>
      <c r="G664" s="226">
        <v>6.16</v>
      </c>
      <c r="H664" s="226">
        <v>-0.27</v>
      </c>
      <c r="I664" s="226">
        <v>5.89</v>
      </c>
      <c r="J664" s="227">
        <v>29.46</v>
      </c>
      <c r="K664" s="227">
        <v>1272.67</v>
      </c>
      <c r="L664" s="228">
        <v>0</v>
      </c>
      <c r="M664" s="229">
        <f t="shared" si="17"/>
        <v>1272.67</v>
      </c>
      <c r="N664" s="230">
        <v>0</v>
      </c>
    </row>
    <row r="665" spans="1:14" x14ac:dyDescent="0.2">
      <c r="A665" s="231" t="str">
        <f t="shared" si="18"/>
        <v>BE2.508NO_thin115</v>
      </c>
      <c r="B665" s="223" t="s">
        <v>198</v>
      </c>
      <c r="C665" s="224">
        <v>2.5</v>
      </c>
      <c r="D665" s="223">
        <v>8</v>
      </c>
      <c r="E665" s="223" t="s">
        <v>199</v>
      </c>
      <c r="F665" s="225" t="s">
        <v>209</v>
      </c>
      <c r="G665" s="226">
        <v>5.72</v>
      </c>
      <c r="H665" s="226">
        <v>0.23</v>
      </c>
      <c r="I665" s="226">
        <v>5.95</v>
      </c>
      <c r="J665" s="227">
        <v>29.76</v>
      </c>
      <c r="K665" s="227">
        <v>1302.44</v>
      </c>
      <c r="L665" s="228">
        <v>0</v>
      </c>
      <c r="M665" s="229">
        <f t="shared" si="17"/>
        <v>1302.44</v>
      </c>
      <c r="N665" s="230">
        <v>0</v>
      </c>
    </row>
    <row r="666" spans="1:14" x14ac:dyDescent="0.2">
      <c r="A666" s="231" t="str">
        <f t="shared" si="18"/>
        <v>BE2.508NO_thin120</v>
      </c>
      <c r="B666" s="223" t="s">
        <v>198</v>
      </c>
      <c r="C666" s="224">
        <v>2.5</v>
      </c>
      <c r="D666" s="223">
        <v>8</v>
      </c>
      <c r="E666" s="223" t="s">
        <v>199</v>
      </c>
      <c r="F666" s="225" t="s">
        <v>210</v>
      </c>
      <c r="G666" s="226">
        <v>5.3</v>
      </c>
      <c r="H666" s="226">
        <v>-0.4</v>
      </c>
      <c r="I666" s="226">
        <v>4.91</v>
      </c>
      <c r="J666" s="227">
        <v>24.53</v>
      </c>
      <c r="K666" s="227">
        <v>1326.96</v>
      </c>
      <c r="L666" s="228">
        <v>0</v>
      </c>
      <c r="M666" s="229">
        <f t="shared" si="17"/>
        <v>1326.96</v>
      </c>
      <c r="N666" s="230">
        <v>0</v>
      </c>
    </row>
    <row r="667" spans="1:14" x14ac:dyDescent="0.2">
      <c r="A667" s="231" t="str">
        <f t="shared" si="18"/>
        <v>BE2.508NO_thin125</v>
      </c>
      <c r="B667" s="223" t="s">
        <v>198</v>
      </c>
      <c r="C667" s="224">
        <v>2.5</v>
      </c>
      <c r="D667" s="223">
        <v>8</v>
      </c>
      <c r="E667" s="223" t="s">
        <v>199</v>
      </c>
      <c r="F667" s="225" t="s">
        <v>211</v>
      </c>
      <c r="G667" s="226">
        <v>5.01</v>
      </c>
      <c r="H667" s="226">
        <v>-0.53</v>
      </c>
      <c r="I667" s="226">
        <v>4.4800000000000004</v>
      </c>
      <c r="J667" s="227">
        <v>22.41</v>
      </c>
      <c r="K667" s="227">
        <v>1349.37</v>
      </c>
      <c r="L667" s="228">
        <v>0</v>
      </c>
      <c r="M667" s="229">
        <f t="shared" si="17"/>
        <v>1349.37</v>
      </c>
      <c r="N667" s="230">
        <v>0</v>
      </c>
    </row>
    <row r="668" spans="1:14" x14ac:dyDescent="0.2">
      <c r="A668" s="231" t="str">
        <f t="shared" si="18"/>
        <v>BE2.508NO_thin130</v>
      </c>
      <c r="B668" s="223" t="s">
        <v>198</v>
      </c>
      <c r="C668" s="224">
        <v>2.5</v>
      </c>
      <c r="D668" s="223">
        <v>8</v>
      </c>
      <c r="E668" s="223" t="s">
        <v>199</v>
      </c>
      <c r="F668" s="225" t="s">
        <v>212</v>
      </c>
      <c r="G668" s="226">
        <v>4.7300000000000004</v>
      </c>
      <c r="H668" s="226">
        <v>-0.32</v>
      </c>
      <c r="I668" s="226">
        <v>4.41</v>
      </c>
      <c r="J668" s="227">
        <v>22.04</v>
      </c>
      <c r="K668" s="227">
        <v>1371.42</v>
      </c>
      <c r="L668" s="228">
        <v>0</v>
      </c>
      <c r="M668" s="229">
        <f t="shared" si="17"/>
        <v>1371.42</v>
      </c>
      <c r="N668" s="230">
        <v>0</v>
      </c>
    </row>
    <row r="669" spans="1:14" x14ac:dyDescent="0.2">
      <c r="A669" s="231" t="str">
        <f t="shared" si="18"/>
        <v>BE2.508NO_thin135</v>
      </c>
      <c r="B669" s="223" t="s">
        <v>198</v>
      </c>
      <c r="C669" s="224">
        <v>2.5</v>
      </c>
      <c r="D669" s="223">
        <v>8</v>
      </c>
      <c r="E669" s="223" t="s">
        <v>199</v>
      </c>
      <c r="F669" s="225" t="s">
        <v>213</v>
      </c>
      <c r="G669" s="226">
        <v>4.6100000000000003</v>
      </c>
      <c r="H669" s="226">
        <v>0.32</v>
      </c>
      <c r="I669" s="226">
        <v>4.93</v>
      </c>
      <c r="J669" s="227">
        <v>24.66</v>
      </c>
      <c r="K669" s="227">
        <v>1396.08</v>
      </c>
      <c r="L669" s="228">
        <v>0</v>
      </c>
      <c r="M669" s="229">
        <f t="shared" si="17"/>
        <v>1396.08</v>
      </c>
      <c r="N669" s="230">
        <v>0</v>
      </c>
    </row>
    <row r="670" spans="1:14" x14ac:dyDescent="0.2">
      <c r="A670" s="231" t="str">
        <f t="shared" si="18"/>
        <v>BE2.508NO_thin140</v>
      </c>
      <c r="B670" s="223" t="s">
        <v>198</v>
      </c>
      <c r="C670" s="224">
        <v>2.5</v>
      </c>
      <c r="D670" s="223">
        <v>8</v>
      </c>
      <c r="E670" s="223" t="s">
        <v>199</v>
      </c>
      <c r="F670" s="225" t="s">
        <v>214</v>
      </c>
      <c r="G670" s="226">
        <v>4.25</v>
      </c>
      <c r="H670" s="226">
        <v>-0.48</v>
      </c>
      <c r="I670" s="226">
        <v>3.77</v>
      </c>
      <c r="J670" s="227">
        <v>18.850000000000001</v>
      </c>
      <c r="K670" s="227">
        <v>1414.92</v>
      </c>
      <c r="L670" s="228">
        <v>0</v>
      </c>
      <c r="M670" s="229">
        <f t="shared" si="17"/>
        <v>1414.92</v>
      </c>
      <c r="N670" s="230">
        <v>0</v>
      </c>
    </row>
    <row r="671" spans="1:14" x14ac:dyDescent="0.2">
      <c r="A671" s="231" t="str">
        <f t="shared" si="18"/>
        <v>BE2.508NO_thin145</v>
      </c>
      <c r="B671" s="223" t="s">
        <v>198</v>
      </c>
      <c r="C671" s="224">
        <v>2.5</v>
      </c>
      <c r="D671" s="223">
        <v>8</v>
      </c>
      <c r="E671" s="223" t="s">
        <v>199</v>
      </c>
      <c r="F671" s="225" t="s">
        <v>215</v>
      </c>
      <c r="G671" s="226">
        <v>3.87</v>
      </c>
      <c r="H671" s="226">
        <v>-0.52</v>
      </c>
      <c r="I671" s="226">
        <v>3.35</v>
      </c>
      <c r="J671" s="227">
        <v>16.739999999999998</v>
      </c>
      <c r="K671" s="227">
        <v>1431.66</v>
      </c>
      <c r="L671" s="228">
        <v>0</v>
      </c>
      <c r="M671" s="229">
        <f t="shared" si="17"/>
        <v>1431.66</v>
      </c>
      <c r="N671" s="230">
        <v>0</v>
      </c>
    </row>
    <row r="672" spans="1:14" x14ac:dyDescent="0.2">
      <c r="A672" s="231" t="str">
        <f t="shared" si="18"/>
        <v>BE2.508NO_thin150</v>
      </c>
      <c r="B672" s="223" t="s">
        <v>198</v>
      </c>
      <c r="C672" s="224">
        <v>2.5</v>
      </c>
      <c r="D672" s="223">
        <v>8</v>
      </c>
      <c r="E672" s="223" t="s">
        <v>199</v>
      </c>
      <c r="F672" s="225" t="s">
        <v>216</v>
      </c>
      <c r="G672" s="226">
        <v>3.62</v>
      </c>
      <c r="H672" s="226">
        <v>-1.69</v>
      </c>
      <c r="I672" s="226">
        <v>1.94</v>
      </c>
      <c r="J672" s="227">
        <v>9.68</v>
      </c>
      <c r="K672" s="227">
        <v>1441.34</v>
      </c>
      <c r="L672" s="228">
        <v>0</v>
      </c>
      <c r="M672" s="229">
        <f t="shared" si="17"/>
        <v>1441.34</v>
      </c>
      <c r="N672" s="230">
        <v>0</v>
      </c>
    </row>
    <row r="673" spans="1:14" x14ac:dyDescent="0.2">
      <c r="A673" s="231" t="str">
        <f t="shared" si="18"/>
        <v>BE2.508NO_thin155</v>
      </c>
      <c r="B673" s="223" t="s">
        <v>198</v>
      </c>
      <c r="C673" s="224">
        <v>2.5</v>
      </c>
      <c r="D673" s="223">
        <v>8</v>
      </c>
      <c r="E673" s="223" t="s">
        <v>199</v>
      </c>
      <c r="F673" s="225" t="s">
        <v>217</v>
      </c>
      <c r="G673" s="226">
        <v>3.59</v>
      </c>
      <c r="H673" s="226">
        <v>0.36</v>
      </c>
      <c r="I673" s="226">
        <v>3.95</v>
      </c>
      <c r="J673" s="227">
        <v>19.739999999999998</v>
      </c>
      <c r="K673" s="227">
        <v>1461.08</v>
      </c>
      <c r="L673" s="228">
        <v>0</v>
      </c>
      <c r="M673" s="229">
        <f t="shared" si="17"/>
        <v>1461.08</v>
      </c>
      <c r="N673" s="230">
        <v>0</v>
      </c>
    </row>
    <row r="674" spans="1:14" x14ac:dyDescent="0.2">
      <c r="A674" s="231" t="str">
        <f t="shared" si="18"/>
        <v>BE2.508NO_thin160</v>
      </c>
      <c r="B674" s="223" t="s">
        <v>198</v>
      </c>
      <c r="C674" s="224">
        <v>2.5</v>
      </c>
      <c r="D674" s="223">
        <v>8</v>
      </c>
      <c r="E674" s="223" t="s">
        <v>199</v>
      </c>
      <c r="F674" s="225" t="s">
        <v>218</v>
      </c>
      <c r="G674" s="226">
        <v>3.21</v>
      </c>
      <c r="H674" s="226">
        <v>0.16</v>
      </c>
      <c r="I674" s="226">
        <v>3.36</v>
      </c>
      <c r="J674" s="227">
        <v>16.82</v>
      </c>
      <c r="K674" s="227">
        <v>1477.9</v>
      </c>
      <c r="L674" s="228">
        <v>0</v>
      </c>
      <c r="M674" s="229">
        <f t="shared" ref="M674:M737" si="19">K674+L674</f>
        <v>1477.9</v>
      </c>
      <c r="N674" s="230">
        <v>0</v>
      </c>
    </row>
    <row r="675" spans="1:14" x14ac:dyDescent="0.2">
      <c r="A675" s="231" t="str">
        <f t="shared" si="18"/>
        <v>BE2.508NO_thin165</v>
      </c>
      <c r="B675" s="223" t="s">
        <v>198</v>
      </c>
      <c r="C675" s="224">
        <v>2.5</v>
      </c>
      <c r="D675" s="223">
        <v>8</v>
      </c>
      <c r="E675" s="223" t="s">
        <v>199</v>
      </c>
      <c r="F675" s="225" t="s">
        <v>219</v>
      </c>
      <c r="G675" s="226">
        <v>2.91</v>
      </c>
      <c r="H675" s="226">
        <v>0.01</v>
      </c>
      <c r="I675" s="226">
        <v>2.92</v>
      </c>
      <c r="J675" s="227">
        <v>14.59</v>
      </c>
      <c r="K675" s="227">
        <v>1492.49</v>
      </c>
      <c r="L675" s="228">
        <v>0</v>
      </c>
      <c r="M675" s="229">
        <f t="shared" si="19"/>
        <v>1492.49</v>
      </c>
      <c r="N675" s="230">
        <v>0</v>
      </c>
    </row>
    <row r="676" spans="1:14" x14ac:dyDescent="0.2">
      <c r="A676" s="231" t="str">
        <f t="shared" si="18"/>
        <v>BE2.508NO_thin170</v>
      </c>
      <c r="B676" s="223" t="s">
        <v>198</v>
      </c>
      <c r="C676" s="224">
        <v>2.5</v>
      </c>
      <c r="D676" s="223">
        <v>8</v>
      </c>
      <c r="E676" s="223" t="s">
        <v>199</v>
      </c>
      <c r="F676" s="225" t="s">
        <v>220</v>
      </c>
      <c r="G676" s="226">
        <v>2.81</v>
      </c>
      <c r="H676" s="226">
        <v>-0.06</v>
      </c>
      <c r="I676" s="226">
        <v>2.74</v>
      </c>
      <c r="J676" s="227">
        <v>13.71</v>
      </c>
      <c r="K676" s="227">
        <v>1506.2</v>
      </c>
      <c r="L676" s="228">
        <v>0</v>
      </c>
      <c r="M676" s="229">
        <f t="shared" si="19"/>
        <v>1506.2</v>
      </c>
      <c r="N676" s="230">
        <v>0</v>
      </c>
    </row>
    <row r="677" spans="1:14" x14ac:dyDescent="0.2">
      <c r="A677" s="231" t="str">
        <f t="shared" si="18"/>
        <v>BE2.508NO_thin175</v>
      </c>
      <c r="B677" s="223" t="s">
        <v>198</v>
      </c>
      <c r="C677" s="224">
        <v>2.5</v>
      </c>
      <c r="D677" s="223">
        <v>8</v>
      </c>
      <c r="E677" s="223" t="s">
        <v>199</v>
      </c>
      <c r="F677" s="225" t="s">
        <v>221</v>
      </c>
      <c r="G677" s="226">
        <v>2.61</v>
      </c>
      <c r="H677" s="226">
        <v>-0.26</v>
      </c>
      <c r="I677" s="226">
        <v>2.34</v>
      </c>
      <c r="J677" s="227">
        <v>11.72</v>
      </c>
      <c r="K677" s="227">
        <v>1517.92</v>
      </c>
      <c r="L677" s="228">
        <v>0</v>
      </c>
      <c r="M677" s="229">
        <f t="shared" si="19"/>
        <v>1517.92</v>
      </c>
      <c r="N677" s="230">
        <v>0</v>
      </c>
    </row>
    <row r="678" spans="1:14" x14ac:dyDescent="0.2">
      <c r="A678" s="231" t="str">
        <f t="shared" si="18"/>
        <v>BE2.508NO_thin180</v>
      </c>
      <c r="B678" s="223" t="s">
        <v>198</v>
      </c>
      <c r="C678" s="224">
        <v>2.5</v>
      </c>
      <c r="D678" s="223">
        <v>8</v>
      </c>
      <c r="E678" s="223" t="s">
        <v>199</v>
      </c>
      <c r="F678" s="225" t="s">
        <v>222</v>
      </c>
      <c r="G678" s="226">
        <v>2.44</v>
      </c>
      <c r="H678" s="226">
        <v>-0.16</v>
      </c>
      <c r="I678" s="226">
        <v>2.2799999999999998</v>
      </c>
      <c r="J678" s="227">
        <v>11.42</v>
      </c>
      <c r="K678" s="227">
        <v>1529.33</v>
      </c>
      <c r="L678" s="228">
        <v>0</v>
      </c>
      <c r="M678" s="229">
        <f t="shared" si="19"/>
        <v>1529.33</v>
      </c>
      <c r="N678" s="230">
        <v>0</v>
      </c>
    </row>
    <row r="679" spans="1:14" x14ac:dyDescent="0.2">
      <c r="A679" s="231" t="str">
        <f t="shared" si="18"/>
        <v>BE2.508NO_thin185</v>
      </c>
      <c r="B679" s="223" t="s">
        <v>198</v>
      </c>
      <c r="C679" s="224">
        <v>2.5</v>
      </c>
      <c r="D679" s="223">
        <v>8</v>
      </c>
      <c r="E679" s="223" t="s">
        <v>199</v>
      </c>
      <c r="F679" s="225" t="s">
        <v>223</v>
      </c>
      <c r="G679" s="226">
        <v>2.27</v>
      </c>
      <c r="H679" s="226">
        <v>-0.18</v>
      </c>
      <c r="I679" s="226">
        <v>2.09</v>
      </c>
      <c r="J679" s="227">
        <v>10.44</v>
      </c>
      <c r="K679" s="227">
        <v>1539.78</v>
      </c>
      <c r="L679" s="228">
        <v>0</v>
      </c>
      <c r="M679" s="229">
        <f t="shared" si="19"/>
        <v>1539.78</v>
      </c>
      <c r="N679" s="230">
        <v>0</v>
      </c>
    </row>
    <row r="680" spans="1:14" x14ac:dyDescent="0.2">
      <c r="A680" s="231" t="str">
        <f t="shared" si="18"/>
        <v>BE2.508NO_thin190</v>
      </c>
      <c r="B680" s="223" t="s">
        <v>198</v>
      </c>
      <c r="C680" s="224">
        <v>2.5</v>
      </c>
      <c r="D680" s="223">
        <v>8</v>
      </c>
      <c r="E680" s="223" t="s">
        <v>199</v>
      </c>
      <c r="F680" s="225" t="s">
        <v>224</v>
      </c>
      <c r="G680" s="226">
        <v>2.17</v>
      </c>
      <c r="H680" s="226">
        <v>-0.21</v>
      </c>
      <c r="I680" s="226">
        <v>1.96</v>
      </c>
      <c r="J680" s="227">
        <v>9.82</v>
      </c>
      <c r="K680" s="227">
        <v>1549.59</v>
      </c>
      <c r="L680" s="228">
        <v>0</v>
      </c>
      <c r="M680" s="229">
        <f t="shared" si="19"/>
        <v>1549.59</v>
      </c>
      <c r="N680" s="230">
        <v>0</v>
      </c>
    </row>
    <row r="681" spans="1:14" x14ac:dyDescent="0.2">
      <c r="A681" s="231" t="str">
        <f t="shared" si="18"/>
        <v>BE2.508NO_thin195</v>
      </c>
      <c r="B681" s="223" t="s">
        <v>198</v>
      </c>
      <c r="C681" s="224">
        <v>2.5</v>
      </c>
      <c r="D681" s="223">
        <v>8</v>
      </c>
      <c r="E681" s="223" t="s">
        <v>199</v>
      </c>
      <c r="F681" s="225" t="s">
        <v>225</v>
      </c>
      <c r="G681" s="226">
        <v>1.97</v>
      </c>
      <c r="H681" s="226">
        <v>-0.2</v>
      </c>
      <c r="I681" s="226">
        <v>1.77</v>
      </c>
      <c r="J681" s="227">
        <v>8.83</v>
      </c>
      <c r="K681" s="227">
        <v>1558.43</v>
      </c>
      <c r="L681" s="228">
        <v>0</v>
      </c>
      <c r="M681" s="229">
        <f t="shared" si="19"/>
        <v>1558.43</v>
      </c>
      <c r="N681" s="230">
        <v>0</v>
      </c>
    </row>
    <row r="682" spans="1:14" x14ac:dyDescent="0.2">
      <c r="A682" s="231" t="str">
        <f t="shared" si="18"/>
        <v>BE2.508Thinned000</v>
      </c>
      <c r="B682" s="223" t="s">
        <v>198</v>
      </c>
      <c r="C682" s="224">
        <v>2.5</v>
      </c>
      <c r="D682" s="223">
        <v>8</v>
      </c>
      <c r="E682" s="223" t="s">
        <v>172</v>
      </c>
      <c r="F682" s="225" t="s">
        <v>0</v>
      </c>
      <c r="G682" s="226">
        <v>0.24</v>
      </c>
      <c r="H682" s="226">
        <v>0.16</v>
      </c>
      <c r="I682" s="226">
        <v>0.41</v>
      </c>
      <c r="J682" s="227">
        <v>2.0299999999999998</v>
      </c>
      <c r="K682" s="227">
        <v>2.0299999999999998</v>
      </c>
      <c r="L682" s="228">
        <v>0</v>
      </c>
      <c r="M682" s="229">
        <f t="shared" si="19"/>
        <v>2.0299999999999998</v>
      </c>
      <c r="N682" s="230">
        <v>0</v>
      </c>
    </row>
    <row r="683" spans="1:14" x14ac:dyDescent="0.2">
      <c r="A683" s="231" t="str">
        <f t="shared" si="18"/>
        <v>BE2.508Thinned005</v>
      </c>
      <c r="B683" s="223" t="s">
        <v>198</v>
      </c>
      <c r="C683" s="224">
        <v>2.5</v>
      </c>
      <c r="D683" s="223">
        <v>8</v>
      </c>
      <c r="E683" s="223" t="s">
        <v>172</v>
      </c>
      <c r="F683" s="225" t="s">
        <v>1</v>
      </c>
      <c r="G683" s="226">
        <v>1.0900000000000001</v>
      </c>
      <c r="H683" s="226">
        <v>0.33</v>
      </c>
      <c r="I683" s="226">
        <v>1.42</v>
      </c>
      <c r="J683" s="227">
        <v>7.11</v>
      </c>
      <c r="K683" s="227">
        <v>9.14</v>
      </c>
      <c r="L683" s="228">
        <v>0</v>
      </c>
      <c r="M683" s="229">
        <f t="shared" si="19"/>
        <v>9.14</v>
      </c>
      <c r="N683" s="230">
        <v>0</v>
      </c>
    </row>
    <row r="684" spans="1:14" x14ac:dyDescent="0.2">
      <c r="A684" s="231" t="str">
        <f t="shared" si="18"/>
        <v>BE2.508Thinned010</v>
      </c>
      <c r="B684" s="223" t="s">
        <v>198</v>
      </c>
      <c r="C684" s="224">
        <v>2.5</v>
      </c>
      <c r="D684" s="223">
        <v>8</v>
      </c>
      <c r="E684" s="223" t="s">
        <v>172</v>
      </c>
      <c r="F684" s="225" t="s">
        <v>2</v>
      </c>
      <c r="G684" s="226">
        <v>4.22</v>
      </c>
      <c r="H684" s="226">
        <v>0.48</v>
      </c>
      <c r="I684" s="226">
        <v>4.7</v>
      </c>
      <c r="J684" s="227">
        <v>23.5</v>
      </c>
      <c r="K684" s="227">
        <v>32.64</v>
      </c>
      <c r="L684" s="228">
        <v>0</v>
      </c>
      <c r="M684" s="229">
        <f t="shared" si="19"/>
        <v>32.64</v>
      </c>
      <c r="N684" s="230">
        <v>0</v>
      </c>
    </row>
    <row r="685" spans="1:14" x14ac:dyDescent="0.2">
      <c r="A685" s="231" t="str">
        <f t="shared" si="18"/>
        <v>BE2.508Thinned015</v>
      </c>
      <c r="B685" s="223" t="s">
        <v>198</v>
      </c>
      <c r="C685" s="224">
        <v>2.5</v>
      </c>
      <c r="D685" s="223">
        <v>8</v>
      </c>
      <c r="E685" s="223" t="s">
        <v>172</v>
      </c>
      <c r="F685" s="225" t="s">
        <v>3</v>
      </c>
      <c r="G685" s="226">
        <v>15.44</v>
      </c>
      <c r="H685" s="226">
        <v>0.62</v>
      </c>
      <c r="I685" s="226">
        <v>16.059999999999999</v>
      </c>
      <c r="J685" s="227">
        <v>80.319999999999993</v>
      </c>
      <c r="K685" s="227">
        <v>112.96</v>
      </c>
      <c r="L685" s="228">
        <v>0</v>
      </c>
      <c r="M685" s="229">
        <f t="shared" si="19"/>
        <v>112.96</v>
      </c>
      <c r="N685" s="230">
        <v>0</v>
      </c>
    </row>
    <row r="686" spans="1:14" x14ac:dyDescent="0.2">
      <c r="A686" s="231" t="str">
        <f t="shared" si="18"/>
        <v>BE2.508Thinned020</v>
      </c>
      <c r="B686" s="223" t="s">
        <v>198</v>
      </c>
      <c r="C686" s="224">
        <v>2.5</v>
      </c>
      <c r="D686" s="223">
        <v>8</v>
      </c>
      <c r="E686" s="223" t="s">
        <v>172</v>
      </c>
      <c r="F686" s="225" t="s">
        <v>4</v>
      </c>
      <c r="G686" s="226">
        <v>26.79</v>
      </c>
      <c r="H686" s="226">
        <v>5.62</v>
      </c>
      <c r="I686" s="226">
        <v>32.42</v>
      </c>
      <c r="J686" s="227">
        <v>162.09</v>
      </c>
      <c r="K686" s="227">
        <v>275.05</v>
      </c>
      <c r="L686" s="228">
        <v>-0.08</v>
      </c>
      <c r="M686" s="229">
        <f t="shared" si="19"/>
        <v>274.97000000000003</v>
      </c>
      <c r="N686" s="230">
        <v>4.63</v>
      </c>
    </row>
    <row r="687" spans="1:14" x14ac:dyDescent="0.2">
      <c r="A687" s="231" t="str">
        <f t="shared" si="18"/>
        <v>BE2.508Thinned025</v>
      </c>
      <c r="B687" s="223" t="s">
        <v>198</v>
      </c>
      <c r="C687" s="224">
        <v>2.5</v>
      </c>
      <c r="D687" s="223">
        <v>8</v>
      </c>
      <c r="E687" s="223" t="s">
        <v>172</v>
      </c>
      <c r="F687" s="225" t="s">
        <v>5</v>
      </c>
      <c r="G687" s="226">
        <v>2.0299999999999998</v>
      </c>
      <c r="H687" s="226">
        <v>12.06</v>
      </c>
      <c r="I687" s="226">
        <v>14.09</v>
      </c>
      <c r="J687" s="227">
        <v>70.44</v>
      </c>
      <c r="K687" s="227">
        <v>345.49</v>
      </c>
      <c r="L687" s="228">
        <v>-0.38</v>
      </c>
      <c r="M687" s="229">
        <f t="shared" si="19"/>
        <v>345.11</v>
      </c>
      <c r="N687" s="230">
        <v>16.91</v>
      </c>
    </row>
    <row r="688" spans="1:14" x14ac:dyDescent="0.2">
      <c r="A688" s="231" t="str">
        <f t="shared" si="18"/>
        <v>BE2.508Thinned030</v>
      </c>
      <c r="B688" s="223" t="s">
        <v>198</v>
      </c>
      <c r="C688" s="224">
        <v>2.5</v>
      </c>
      <c r="D688" s="223">
        <v>8</v>
      </c>
      <c r="E688" s="223" t="s">
        <v>172</v>
      </c>
      <c r="F688" s="225" t="s">
        <v>6</v>
      </c>
      <c r="G688" s="226">
        <v>0.56999999999999995</v>
      </c>
      <c r="H688" s="226">
        <v>3.84</v>
      </c>
      <c r="I688" s="226">
        <v>4.41</v>
      </c>
      <c r="J688" s="227">
        <v>22.05</v>
      </c>
      <c r="K688" s="227">
        <v>367.53</v>
      </c>
      <c r="L688" s="228">
        <v>-0.9</v>
      </c>
      <c r="M688" s="229">
        <f t="shared" si="19"/>
        <v>366.63</v>
      </c>
      <c r="N688" s="230">
        <v>4.87</v>
      </c>
    </row>
    <row r="689" spans="1:14" x14ac:dyDescent="0.2">
      <c r="A689" s="231" t="str">
        <f t="shared" si="18"/>
        <v>BE2.508Thinned035</v>
      </c>
      <c r="B689" s="223" t="s">
        <v>198</v>
      </c>
      <c r="C689" s="224">
        <v>2.5</v>
      </c>
      <c r="D689" s="223">
        <v>8</v>
      </c>
      <c r="E689" s="223" t="s">
        <v>172</v>
      </c>
      <c r="F689" s="225" t="s">
        <v>7</v>
      </c>
      <c r="G689" s="226">
        <v>5.43</v>
      </c>
      <c r="H689" s="226">
        <v>-1.61</v>
      </c>
      <c r="I689" s="226">
        <v>3.81</v>
      </c>
      <c r="J689" s="227">
        <v>19.07</v>
      </c>
      <c r="K689" s="227">
        <v>386.6</v>
      </c>
      <c r="L689" s="228">
        <v>-1.44</v>
      </c>
      <c r="M689" s="229">
        <f t="shared" si="19"/>
        <v>385.16</v>
      </c>
      <c r="N689" s="230">
        <v>5.16</v>
      </c>
    </row>
    <row r="690" spans="1:14" x14ac:dyDescent="0.2">
      <c r="A690" s="231" t="str">
        <f t="shared" si="18"/>
        <v>BE2.508Thinned040</v>
      </c>
      <c r="B690" s="223" t="s">
        <v>198</v>
      </c>
      <c r="C690" s="224">
        <v>2.5</v>
      </c>
      <c r="D690" s="223">
        <v>8</v>
      </c>
      <c r="E690" s="223" t="s">
        <v>172</v>
      </c>
      <c r="F690" s="225" t="s">
        <v>8</v>
      </c>
      <c r="G690" s="226">
        <v>7.29</v>
      </c>
      <c r="H690" s="226">
        <v>-0.4</v>
      </c>
      <c r="I690" s="226">
        <v>6.89</v>
      </c>
      <c r="J690" s="227">
        <v>34.450000000000003</v>
      </c>
      <c r="K690" s="227">
        <v>421.05</v>
      </c>
      <c r="L690" s="228">
        <v>-1.97</v>
      </c>
      <c r="M690" s="229">
        <f t="shared" si="19"/>
        <v>419.08</v>
      </c>
      <c r="N690" s="230">
        <v>4.96</v>
      </c>
    </row>
    <row r="691" spans="1:14" x14ac:dyDescent="0.2">
      <c r="A691" s="231" t="str">
        <f t="shared" si="18"/>
        <v>BE2.508Thinned045</v>
      </c>
      <c r="B691" s="223" t="s">
        <v>198</v>
      </c>
      <c r="C691" s="224">
        <v>2.5</v>
      </c>
      <c r="D691" s="223">
        <v>8</v>
      </c>
      <c r="E691" s="223" t="s">
        <v>172</v>
      </c>
      <c r="F691" s="225" t="s">
        <v>9</v>
      </c>
      <c r="G691" s="226">
        <v>8.08</v>
      </c>
      <c r="H691" s="226">
        <v>-1.81</v>
      </c>
      <c r="I691" s="226">
        <v>6.27</v>
      </c>
      <c r="J691" s="227">
        <v>31.34</v>
      </c>
      <c r="K691" s="227">
        <v>452.39</v>
      </c>
      <c r="L691" s="228">
        <v>-2.5499999999999998</v>
      </c>
      <c r="M691" s="229">
        <f t="shared" si="19"/>
        <v>449.84</v>
      </c>
      <c r="N691" s="230">
        <v>5.53</v>
      </c>
    </row>
    <row r="692" spans="1:14" x14ac:dyDescent="0.2">
      <c r="A692" s="231" t="str">
        <f t="shared" si="18"/>
        <v>BE2.508Thinned050</v>
      </c>
      <c r="B692" s="223" t="s">
        <v>198</v>
      </c>
      <c r="C692" s="224">
        <v>2.5</v>
      </c>
      <c r="D692" s="223">
        <v>8</v>
      </c>
      <c r="E692" s="223" t="s">
        <v>172</v>
      </c>
      <c r="F692" s="225" t="s">
        <v>10</v>
      </c>
      <c r="G692" s="226">
        <v>8.15</v>
      </c>
      <c r="H692" s="226">
        <v>-1.6</v>
      </c>
      <c r="I692" s="226">
        <v>6.55</v>
      </c>
      <c r="J692" s="227">
        <v>32.74</v>
      </c>
      <c r="K692" s="227">
        <v>485.13</v>
      </c>
      <c r="L692" s="228">
        <v>-3.11</v>
      </c>
      <c r="M692" s="229">
        <f t="shared" si="19"/>
        <v>482.02</v>
      </c>
      <c r="N692" s="230">
        <v>5.29</v>
      </c>
    </row>
    <row r="693" spans="1:14" x14ac:dyDescent="0.2">
      <c r="A693" s="231" t="str">
        <f t="shared" si="18"/>
        <v>BE2.508Thinned055</v>
      </c>
      <c r="B693" s="223" t="s">
        <v>198</v>
      </c>
      <c r="C693" s="224">
        <v>2.5</v>
      </c>
      <c r="D693" s="223">
        <v>8</v>
      </c>
      <c r="E693" s="223" t="s">
        <v>172</v>
      </c>
      <c r="F693" s="225" t="s">
        <v>11</v>
      </c>
      <c r="G693" s="226">
        <v>8.02</v>
      </c>
      <c r="H693" s="226">
        <v>-0.92</v>
      </c>
      <c r="I693" s="226">
        <v>7.1</v>
      </c>
      <c r="J693" s="227">
        <v>35.520000000000003</v>
      </c>
      <c r="K693" s="227">
        <v>520.66</v>
      </c>
      <c r="L693" s="228">
        <v>-3.66</v>
      </c>
      <c r="M693" s="229">
        <f t="shared" si="19"/>
        <v>517</v>
      </c>
      <c r="N693" s="230">
        <v>5.16</v>
      </c>
    </row>
    <row r="694" spans="1:14" x14ac:dyDescent="0.2">
      <c r="A694" s="231" t="str">
        <f t="shared" si="18"/>
        <v>BE2.508Thinned060</v>
      </c>
      <c r="B694" s="223" t="s">
        <v>198</v>
      </c>
      <c r="C694" s="224">
        <v>2.5</v>
      </c>
      <c r="D694" s="223">
        <v>8</v>
      </c>
      <c r="E694" s="223" t="s">
        <v>172</v>
      </c>
      <c r="F694" s="225" t="s">
        <v>12</v>
      </c>
      <c r="G694" s="226">
        <v>7.73</v>
      </c>
      <c r="H694" s="226">
        <v>-1.31</v>
      </c>
      <c r="I694" s="226">
        <v>6.42</v>
      </c>
      <c r="J694" s="227">
        <v>32.1</v>
      </c>
      <c r="K694" s="227">
        <v>552.76</v>
      </c>
      <c r="L694" s="228">
        <v>-4.24</v>
      </c>
      <c r="M694" s="229">
        <f t="shared" si="19"/>
        <v>548.52</v>
      </c>
      <c r="N694" s="230">
        <v>5.56</v>
      </c>
    </row>
    <row r="695" spans="1:14" x14ac:dyDescent="0.2">
      <c r="A695" s="231" t="str">
        <f t="shared" si="18"/>
        <v>BE2.508Thinned065</v>
      </c>
      <c r="B695" s="223" t="s">
        <v>198</v>
      </c>
      <c r="C695" s="224">
        <v>2.5</v>
      </c>
      <c r="D695" s="223">
        <v>8</v>
      </c>
      <c r="E695" s="223" t="s">
        <v>172</v>
      </c>
      <c r="F695" s="225" t="s">
        <v>13</v>
      </c>
      <c r="G695" s="226">
        <v>6.26</v>
      </c>
      <c r="H695" s="226">
        <v>-0.75</v>
      </c>
      <c r="I695" s="226">
        <v>5.51</v>
      </c>
      <c r="J695" s="227">
        <v>27.53</v>
      </c>
      <c r="K695" s="227">
        <v>580.28</v>
      </c>
      <c r="L695" s="228">
        <v>-4.83</v>
      </c>
      <c r="M695" s="229">
        <f t="shared" si="19"/>
        <v>575.44999999999993</v>
      </c>
      <c r="N695" s="230">
        <v>5.52</v>
      </c>
    </row>
    <row r="696" spans="1:14" x14ac:dyDescent="0.2">
      <c r="A696" s="231" t="str">
        <f t="shared" si="18"/>
        <v>BE2.508Thinned070</v>
      </c>
      <c r="B696" s="223" t="s">
        <v>198</v>
      </c>
      <c r="C696" s="224">
        <v>2.5</v>
      </c>
      <c r="D696" s="223">
        <v>8</v>
      </c>
      <c r="E696" s="223" t="s">
        <v>172</v>
      </c>
      <c r="F696" s="225" t="s">
        <v>200</v>
      </c>
      <c r="G696" s="226">
        <v>6.59</v>
      </c>
      <c r="H696" s="226">
        <v>-0.48</v>
      </c>
      <c r="I696" s="226">
        <v>6.1</v>
      </c>
      <c r="J696" s="227">
        <v>30.52</v>
      </c>
      <c r="K696" s="227">
        <v>610.79999999999995</v>
      </c>
      <c r="L696" s="228">
        <v>-5.4</v>
      </c>
      <c r="M696" s="229">
        <f t="shared" si="19"/>
        <v>605.4</v>
      </c>
      <c r="N696" s="230">
        <v>5.5</v>
      </c>
    </row>
    <row r="697" spans="1:14" x14ac:dyDescent="0.2">
      <c r="A697" s="231" t="str">
        <f t="shared" si="18"/>
        <v>BE2.508Thinned075</v>
      </c>
      <c r="B697" s="223" t="s">
        <v>198</v>
      </c>
      <c r="C697" s="224">
        <v>2.5</v>
      </c>
      <c r="D697" s="223">
        <v>8</v>
      </c>
      <c r="E697" s="223" t="s">
        <v>172</v>
      </c>
      <c r="F697" s="225" t="s">
        <v>201</v>
      </c>
      <c r="G697" s="226">
        <v>5.92</v>
      </c>
      <c r="H697" s="226">
        <v>-0.26</v>
      </c>
      <c r="I697" s="226">
        <v>5.66</v>
      </c>
      <c r="J697" s="227">
        <v>28.28</v>
      </c>
      <c r="K697" s="227">
        <v>639.08000000000004</v>
      </c>
      <c r="L697" s="228">
        <v>-5.98</v>
      </c>
      <c r="M697" s="229">
        <f t="shared" si="19"/>
        <v>633.1</v>
      </c>
      <c r="N697" s="230">
        <v>5.46</v>
      </c>
    </row>
    <row r="698" spans="1:14" x14ac:dyDescent="0.2">
      <c r="A698" s="231" t="str">
        <f t="shared" si="18"/>
        <v>BE2.508Thinned080</v>
      </c>
      <c r="B698" s="223" t="s">
        <v>198</v>
      </c>
      <c r="C698" s="224">
        <v>2.5</v>
      </c>
      <c r="D698" s="223">
        <v>8</v>
      </c>
      <c r="E698" s="223" t="s">
        <v>172</v>
      </c>
      <c r="F698" s="225" t="s">
        <v>202</v>
      </c>
      <c r="G698" s="226">
        <v>4.5</v>
      </c>
      <c r="H698" s="226">
        <v>-0.33</v>
      </c>
      <c r="I698" s="226">
        <v>4.17</v>
      </c>
      <c r="J698" s="227">
        <v>20.85</v>
      </c>
      <c r="K698" s="227">
        <v>659.92</v>
      </c>
      <c r="L698" s="228">
        <v>-6.55</v>
      </c>
      <c r="M698" s="229">
        <f t="shared" si="19"/>
        <v>653.37</v>
      </c>
      <c r="N698" s="230">
        <v>5.38</v>
      </c>
    </row>
    <row r="699" spans="1:14" x14ac:dyDescent="0.2">
      <c r="A699" s="231" t="str">
        <f t="shared" si="18"/>
        <v>BE2.508Thinned085</v>
      </c>
      <c r="B699" s="223" t="s">
        <v>198</v>
      </c>
      <c r="C699" s="224">
        <v>2.5</v>
      </c>
      <c r="D699" s="223">
        <v>8</v>
      </c>
      <c r="E699" s="223" t="s">
        <v>172</v>
      </c>
      <c r="F699" s="225" t="s">
        <v>203</v>
      </c>
      <c r="G699" s="226">
        <v>4.46</v>
      </c>
      <c r="H699" s="226">
        <v>-0.5</v>
      </c>
      <c r="I699" s="226">
        <v>3.96</v>
      </c>
      <c r="J699" s="227">
        <v>19.8</v>
      </c>
      <c r="K699" s="227">
        <v>679.73</v>
      </c>
      <c r="L699" s="228">
        <v>-7.09</v>
      </c>
      <c r="M699" s="229">
        <f t="shared" si="19"/>
        <v>672.64</v>
      </c>
      <c r="N699" s="230">
        <v>5.16</v>
      </c>
    </row>
    <row r="700" spans="1:14" x14ac:dyDescent="0.2">
      <c r="A700" s="231" t="str">
        <f t="shared" si="18"/>
        <v>BE2.508Thinned090</v>
      </c>
      <c r="B700" s="223" t="s">
        <v>198</v>
      </c>
      <c r="C700" s="224">
        <v>2.5</v>
      </c>
      <c r="D700" s="223">
        <v>8</v>
      </c>
      <c r="E700" s="223" t="s">
        <v>172</v>
      </c>
      <c r="F700" s="225" t="s">
        <v>204</v>
      </c>
      <c r="G700" s="226">
        <v>4.6900000000000004</v>
      </c>
      <c r="H700" s="226">
        <v>-0.53</v>
      </c>
      <c r="I700" s="226">
        <v>4.16</v>
      </c>
      <c r="J700" s="227">
        <v>20.82</v>
      </c>
      <c r="K700" s="227">
        <v>700.54</v>
      </c>
      <c r="L700" s="228">
        <v>-7.62</v>
      </c>
      <c r="M700" s="229">
        <f t="shared" si="19"/>
        <v>692.92</v>
      </c>
      <c r="N700" s="230">
        <v>4.92</v>
      </c>
    </row>
    <row r="701" spans="1:14" x14ac:dyDescent="0.2">
      <c r="A701" s="231" t="str">
        <f t="shared" si="18"/>
        <v>BE2.508Thinned095</v>
      </c>
      <c r="B701" s="223" t="s">
        <v>198</v>
      </c>
      <c r="C701" s="224">
        <v>2.5</v>
      </c>
      <c r="D701" s="223">
        <v>8</v>
      </c>
      <c r="E701" s="223" t="s">
        <v>172</v>
      </c>
      <c r="F701" s="225" t="s">
        <v>205</v>
      </c>
      <c r="G701" s="226">
        <v>4.3499999999999996</v>
      </c>
      <c r="H701" s="226">
        <v>-0.45</v>
      </c>
      <c r="I701" s="226">
        <v>3.9</v>
      </c>
      <c r="J701" s="227">
        <v>19.510000000000002</v>
      </c>
      <c r="K701" s="227">
        <v>720.05</v>
      </c>
      <c r="L701" s="228">
        <v>-8.11</v>
      </c>
      <c r="M701" s="229">
        <f t="shared" si="19"/>
        <v>711.93999999999994</v>
      </c>
      <c r="N701" s="230">
        <v>4.7300000000000004</v>
      </c>
    </row>
    <row r="702" spans="1:14" x14ac:dyDescent="0.2">
      <c r="A702" s="231" t="str">
        <f t="shared" si="18"/>
        <v>BE2.508Thinned100</v>
      </c>
      <c r="B702" s="223" t="s">
        <v>198</v>
      </c>
      <c r="C702" s="224">
        <v>2.5</v>
      </c>
      <c r="D702" s="223">
        <v>8</v>
      </c>
      <c r="E702" s="223" t="s">
        <v>172</v>
      </c>
      <c r="F702" s="225" t="s">
        <v>206</v>
      </c>
      <c r="G702" s="226">
        <v>4.1399999999999997</v>
      </c>
      <c r="H702" s="226">
        <v>-0.36</v>
      </c>
      <c r="I702" s="226">
        <v>3.78</v>
      </c>
      <c r="J702" s="227">
        <v>18.88</v>
      </c>
      <c r="K702" s="227">
        <v>738.93</v>
      </c>
      <c r="L702" s="228">
        <v>-8.59</v>
      </c>
      <c r="M702" s="229">
        <f t="shared" si="19"/>
        <v>730.33999999999992</v>
      </c>
      <c r="N702" s="230">
        <v>4.5599999999999996</v>
      </c>
    </row>
    <row r="703" spans="1:14" x14ac:dyDescent="0.2">
      <c r="A703" s="231" t="str">
        <f t="shared" si="18"/>
        <v>BE2.508Thinned105</v>
      </c>
      <c r="B703" s="223" t="s">
        <v>198</v>
      </c>
      <c r="C703" s="224">
        <v>2.5</v>
      </c>
      <c r="D703" s="223">
        <v>8</v>
      </c>
      <c r="E703" s="223" t="s">
        <v>172</v>
      </c>
      <c r="F703" s="225" t="s">
        <v>207</v>
      </c>
      <c r="G703" s="226">
        <v>3.22</v>
      </c>
      <c r="H703" s="226">
        <v>-0.36</v>
      </c>
      <c r="I703" s="226">
        <v>2.86</v>
      </c>
      <c r="J703" s="227">
        <v>14.3</v>
      </c>
      <c r="K703" s="227">
        <v>753.23</v>
      </c>
      <c r="L703" s="228">
        <v>-9.06</v>
      </c>
      <c r="M703" s="229">
        <f t="shared" si="19"/>
        <v>744.17000000000007</v>
      </c>
      <c r="N703" s="230">
        <v>4.42</v>
      </c>
    </row>
    <row r="704" spans="1:14" x14ac:dyDescent="0.2">
      <c r="A704" s="231" t="str">
        <f t="shared" si="18"/>
        <v>BE2.508Thinned110</v>
      </c>
      <c r="B704" s="223" t="s">
        <v>198</v>
      </c>
      <c r="C704" s="224">
        <v>2.5</v>
      </c>
      <c r="D704" s="223">
        <v>8</v>
      </c>
      <c r="E704" s="223" t="s">
        <v>172</v>
      </c>
      <c r="F704" s="225" t="s">
        <v>208</v>
      </c>
      <c r="G704" s="226">
        <v>2.84</v>
      </c>
      <c r="H704" s="226">
        <v>-0.37</v>
      </c>
      <c r="I704" s="226">
        <v>2.4700000000000002</v>
      </c>
      <c r="J704" s="227">
        <v>12.36</v>
      </c>
      <c r="K704" s="227">
        <v>765.59</v>
      </c>
      <c r="L704" s="228">
        <v>-9.52</v>
      </c>
      <c r="M704" s="229">
        <f t="shared" si="19"/>
        <v>756.07</v>
      </c>
      <c r="N704" s="230">
        <v>4.3</v>
      </c>
    </row>
    <row r="705" spans="1:14" x14ac:dyDescent="0.2">
      <c r="A705" s="231" t="str">
        <f t="shared" si="18"/>
        <v>BE2.508Thinned115</v>
      </c>
      <c r="B705" s="223" t="s">
        <v>198</v>
      </c>
      <c r="C705" s="224">
        <v>2.5</v>
      </c>
      <c r="D705" s="223">
        <v>8</v>
      </c>
      <c r="E705" s="223" t="s">
        <v>172</v>
      </c>
      <c r="F705" s="225" t="s">
        <v>209</v>
      </c>
      <c r="G705" s="226">
        <v>3.21</v>
      </c>
      <c r="H705" s="226">
        <v>-0.27</v>
      </c>
      <c r="I705" s="226">
        <v>2.95</v>
      </c>
      <c r="J705" s="227">
        <v>14.73</v>
      </c>
      <c r="K705" s="227">
        <v>780.32</v>
      </c>
      <c r="L705" s="228">
        <v>-9.9600000000000009</v>
      </c>
      <c r="M705" s="229">
        <f t="shared" si="19"/>
        <v>770.36</v>
      </c>
      <c r="N705" s="230">
        <v>4.2</v>
      </c>
    </row>
    <row r="706" spans="1:14" x14ac:dyDescent="0.2">
      <c r="A706" s="231" t="str">
        <f t="shared" ref="A706:A769" si="20">CONCATENATE(LEFT(B706,2),TEXT(C706,"0.0"),TEXT(D706,"00"),E706,TEXT(LEFT(F706,3),"000"))</f>
        <v>BE2.508Thinned120</v>
      </c>
      <c r="B706" s="223" t="s">
        <v>198</v>
      </c>
      <c r="C706" s="224">
        <v>2.5</v>
      </c>
      <c r="D706" s="223">
        <v>8</v>
      </c>
      <c r="E706" s="223" t="s">
        <v>172</v>
      </c>
      <c r="F706" s="225" t="s">
        <v>210</v>
      </c>
      <c r="G706" s="226">
        <v>2.39</v>
      </c>
      <c r="H706" s="226">
        <v>-0.24</v>
      </c>
      <c r="I706" s="226">
        <v>2.15</v>
      </c>
      <c r="J706" s="227">
        <v>10.74</v>
      </c>
      <c r="K706" s="227">
        <v>791.07</v>
      </c>
      <c r="L706" s="228">
        <v>-10.39</v>
      </c>
      <c r="M706" s="229">
        <f t="shared" si="19"/>
        <v>780.68000000000006</v>
      </c>
      <c r="N706" s="230">
        <v>4.0999999999999996</v>
      </c>
    </row>
    <row r="707" spans="1:14" x14ac:dyDescent="0.2">
      <c r="A707" s="231" t="str">
        <f t="shared" si="20"/>
        <v>BE2.508Thinned125</v>
      </c>
      <c r="B707" s="223" t="s">
        <v>198</v>
      </c>
      <c r="C707" s="224">
        <v>2.5</v>
      </c>
      <c r="D707" s="223">
        <v>8</v>
      </c>
      <c r="E707" s="223" t="s">
        <v>172</v>
      </c>
      <c r="F707" s="225" t="s">
        <v>211</v>
      </c>
      <c r="G707" s="226">
        <v>2.0299999999999998</v>
      </c>
      <c r="H707" s="226">
        <v>-0.22</v>
      </c>
      <c r="I707" s="226">
        <v>1.81</v>
      </c>
      <c r="J707" s="227">
        <v>9.0399999999999991</v>
      </c>
      <c r="K707" s="227">
        <v>800.11</v>
      </c>
      <c r="L707" s="228">
        <v>-10.82</v>
      </c>
      <c r="M707" s="229">
        <f t="shared" si="19"/>
        <v>789.29</v>
      </c>
      <c r="N707" s="230">
        <v>4</v>
      </c>
    </row>
    <row r="708" spans="1:14" x14ac:dyDescent="0.2">
      <c r="A708" s="231" t="str">
        <f t="shared" si="20"/>
        <v>BE2.508Thinned130</v>
      </c>
      <c r="B708" s="223" t="s">
        <v>198</v>
      </c>
      <c r="C708" s="224">
        <v>2.5</v>
      </c>
      <c r="D708" s="223">
        <v>8</v>
      </c>
      <c r="E708" s="223" t="s">
        <v>172</v>
      </c>
      <c r="F708" s="225" t="s">
        <v>212</v>
      </c>
      <c r="G708" s="226">
        <v>1.99</v>
      </c>
      <c r="H708" s="226">
        <v>-0.18</v>
      </c>
      <c r="I708" s="226">
        <v>1.81</v>
      </c>
      <c r="J708" s="227">
        <v>9.07</v>
      </c>
      <c r="K708" s="227">
        <v>809.18</v>
      </c>
      <c r="L708" s="228">
        <v>-11.23</v>
      </c>
      <c r="M708" s="229">
        <f t="shared" si="19"/>
        <v>797.94999999999993</v>
      </c>
      <c r="N708" s="230">
        <v>3.92</v>
      </c>
    </row>
    <row r="709" spans="1:14" x14ac:dyDescent="0.2">
      <c r="A709" s="231" t="str">
        <f t="shared" si="20"/>
        <v>BE2.508Thinned135</v>
      </c>
      <c r="B709" s="223" t="s">
        <v>198</v>
      </c>
      <c r="C709" s="224">
        <v>2.5</v>
      </c>
      <c r="D709" s="223">
        <v>8</v>
      </c>
      <c r="E709" s="223" t="s">
        <v>172</v>
      </c>
      <c r="F709" s="225" t="s">
        <v>213</v>
      </c>
      <c r="G709" s="226">
        <v>2.4700000000000002</v>
      </c>
      <c r="H709" s="226">
        <v>-0.11</v>
      </c>
      <c r="I709" s="226">
        <v>2.36</v>
      </c>
      <c r="J709" s="227">
        <v>11.79</v>
      </c>
      <c r="K709" s="227">
        <v>820.97</v>
      </c>
      <c r="L709" s="228">
        <v>-11.63</v>
      </c>
      <c r="M709" s="229">
        <f t="shared" si="19"/>
        <v>809.34</v>
      </c>
      <c r="N709" s="230">
        <v>3.83</v>
      </c>
    </row>
    <row r="710" spans="1:14" x14ac:dyDescent="0.2">
      <c r="A710" s="231" t="str">
        <f t="shared" si="20"/>
        <v>BE2.508Thinned140</v>
      </c>
      <c r="B710" s="223" t="s">
        <v>198</v>
      </c>
      <c r="C710" s="224">
        <v>2.5</v>
      </c>
      <c r="D710" s="223">
        <v>8</v>
      </c>
      <c r="E710" s="223" t="s">
        <v>172</v>
      </c>
      <c r="F710" s="225" t="s">
        <v>214</v>
      </c>
      <c r="G710" s="226">
        <v>1.64</v>
      </c>
      <c r="H710" s="226">
        <v>-0.11</v>
      </c>
      <c r="I710" s="226">
        <v>1.53</v>
      </c>
      <c r="J710" s="227">
        <v>7.67</v>
      </c>
      <c r="K710" s="227">
        <v>828.64</v>
      </c>
      <c r="L710" s="228">
        <v>-12.03</v>
      </c>
      <c r="M710" s="229">
        <f t="shared" si="19"/>
        <v>816.61</v>
      </c>
      <c r="N710" s="230">
        <v>3.76</v>
      </c>
    </row>
    <row r="711" spans="1:14" x14ac:dyDescent="0.2">
      <c r="A711" s="231" t="str">
        <f t="shared" si="20"/>
        <v>BE2.508Thinned145</v>
      </c>
      <c r="B711" s="223" t="s">
        <v>198</v>
      </c>
      <c r="C711" s="224">
        <v>2.5</v>
      </c>
      <c r="D711" s="223">
        <v>8</v>
      </c>
      <c r="E711" s="223" t="s">
        <v>172</v>
      </c>
      <c r="F711" s="225" t="s">
        <v>215</v>
      </c>
      <c r="G711" s="226">
        <v>0.3</v>
      </c>
      <c r="H711" s="226">
        <v>-0.13</v>
      </c>
      <c r="I711" s="226">
        <v>0.17</v>
      </c>
      <c r="J711" s="227">
        <v>0.86</v>
      </c>
      <c r="K711" s="227">
        <v>829.5</v>
      </c>
      <c r="L711" s="228">
        <v>-12.43</v>
      </c>
      <c r="M711" s="229">
        <f t="shared" si="19"/>
        <v>817.07</v>
      </c>
      <c r="N711" s="230">
        <v>3.72</v>
      </c>
    </row>
    <row r="712" spans="1:14" x14ac:dyDescent="0.2">
      <c r="A712" s="231" t="str">
        <f t="shared" si="20"/>
        <v>BE2.508Thinned150</v>
      </c>
      <c r="B712" s="223" t="s">
        <v>198</v>
      </c>
      <c r="C712" s="224">
        <v>2.5</v>
      </c>
      <c r="D712" s="223">
        <v>8</v>
      </c>
      <c r="E712" s="223" t="s">
        <v>172</v>
      </c>
      <c r="F712" s="225" t="s">
        <v>216</v>
      </c>
      <c r="G712" s="226">
        <v>-0.77</v>
      </c>
      <c r="H712" s="226">
        <v>-0.22</v>
      </c>
      <c r="I712" s="226">
        <v>-0.99</v>
      </c>
      <c r="J712" s="227">
        <v>-4.96</v>
      </c>
      <c r="K712" s="227">
        <v>824.54</v>
      </c>
      <c r="L712" s="228">
        <v>-12.81</v>
      </c>
      <c r="M712" s="229">
        <f t="shared" si="19"/>
        <v>811.73</v>
      </c>
      <c r="N712" s="230">
        <v>3.66</v>
      </c>
    </row>
    <row r="713" spans="1:14" x14ac:dyDescent="0.2">
      <c r="A713" s="231" t="str">
        <f t="shared" si="20"/>
        <v>BE2.508Thinned155</v>
      </c>
      <c r="B713" s="223" t="s">
        <v>198</v>
      </c>
      <c r="C713" s="224">
        <v>2.5</v>
      </c>
      <c r="D713" s="223">
        <v>8</v>
      </c>
      <c r="E713" s="223" t="s">
        <v>172</v>
      </c>
      <c r="F713" s="225" t="s">
        <v>217</v>
      </c>
      <c r="G713" s="226">
        <v>0.46</v>
      </c>
      <c r="H713" s="226">
        <v>-0.17</v>
      </c>
      <c r="I713" s="226">
        <v>0.28999999999999998</v>
      </c>
      <c r="J713" s="227">
        <v>1.44</v>
      </c>
      <c r="K713" s="227">
        <v>825.98</v>
      </c>
      <c r="L713" s="228">
        <v>-13.19</v>
      </c>
      <c r="M713" s="229">
        <f t="shared" si="19"/>
        <v>812.79</v>
      </c>
      <c r="N713" s="230">
        <v>3.6</v>
      </c>
    </row>
    <row r="714" spans="1:14" x14ac:dyDescent="0.2">
      <c r="A714" s="231" t="str">
        <f t="shared" si="20"/>
        <v>BE2.508Thinned160</v>
      </c>
      <c r="B714" s="223" t="s">
        <v>198</v>
      </c>
      <c r="C714" s="224">
        <v>2.5</v>
      </c>
      <c r="D714" s="223">
        <v>8</v>
      </c>
      <c r="E714" s="223" t="s">
        <v>172</v>
      </c>
      <c r="F714" s="225" t="s">
        <v>218</v>
      </c>
      <c r="G714" s="226">
        <v>0.2</v>
      </c>
      <c r="H714" s="226">
        <v>-0.13</v>
      </c>
      <c r="I714" s="226">
        <v>0.08</v>
      </c>
      <c r="J714" s="227">
        <v>0.39</v>
      </c>
      <c r="K714" s="227">
        <v>826.38</v>
      </c>
      <c r="L714" s="228">
        <v>-13.57</v>
      </c>
      <c r="M714" s="229">
        <f t="shared" si="19"/>
        <v>812.81</v>
      </c>
      <c r="N714" s="230">
        <v>3.54</v>
      </c>
    </row>
    <row r="715" spans="1:14" x14ac:dyDescent="0.2">
      <c r="A715" s="231" t="str">
        <f t="shared" si="20"/>
        <v>BE2.508Thinned165</v>
      </c>
      <c r="B715" s="223" t="s">
        <v>198</v>
      </c>
      <c r="C715" s="224">
        <v>2.5</v>
      </c>
      <c r="D715" s="223">
        <v>8</v>
      </c>
      <c r="E715" s="223" t="s">
        <v>172</v>
      </c>
      <c r="F715" s="225" t="s">
        <v>219</v>
      </c>
      <c r="G715" s="226">
        <v>-7.0000000000000007E-2</v>
      </c>
      <c r="H715" s="226">
        <v>-0.11</v>
      </c>
      <c r="I715" s="226">
        <v>-0.18</v>
      </c>
      <c r="J715" s="227">
        <v>-0.89</v>
      </c>
      <c r="K715" s="227">
        <v>825.48</v>
      </c>
      <c r="L715" s="228">
        <v>-13.93</v>
      </c>
      <c r="M715" s="229">
        <f t="shared" si="19"/>
        <v>811.55000000000007</v>
      </c>
      <c r="N715" s="230">
        <v>3.48</v>
      </c>
    </row>
    <row r="716" spans="1:14" x14ac:dyDescent="0.2">
      <c r="A716" s="231" t="str">
        <f t="shared" si="20"/>
        <v>BE2.508Thinned170</v>
      </c>
      <c r="B716" s="223" t="s">
        <v>198</v>
      </c>
      <c r="C716" s="224">
        <v>2.5</v>
      </c>
      <c r="D716" s="223">
        <v>8</v>
      </c>
      <c r="E716" s="223" t="s">
        <v>172</v>
      </c>
      <c r="F716" s="225" t="s">
        <v>220</v>
      </c>
      <c r="G716" s="226">
        <v>-0.16</v>
      </c>
      <c r="H716" s="226">
        <v>-0.08</v>
      </c>
      <c r="I716" s="226">
        <v>-0.24</v>
      </c>
      <c r="J716" s="227">
        <v>-1.22</v>
      </c>
      <c r="K716" s="227">
        <v>824.26</v>
      </c>
      <c r="L716" s="228">
        <v>-14.3</v>
      </c>
      <c r="M716" s="229">
        <f t="shared" si="19"/>
        <v>809.96</v>
      </c>
      <c r="N716" s="230">
        <v>3.42</v>
      </c>
    </row>
    <row r="717" spans="1:14" x14ac:dyDescent="0.2">
      <c r="A717" s="231" t="str">
        <f t="shared" si="20"/>
        <v>BE2.508Thinned175</v>
      </c>
      <c r="B717" s="223" t="s">
        <v>198</v>
      </c>
      <c r="C717" s="224">
        <v>2.5</v>
      </c>
      <c r="D717" s="223">
        <v>8</v>
      </c>
      <c r="E717" s="223" t="s">
        <v>172</v>
      </c>
      <c r="F717" s="225" t="s">
        <v>221</v>
      </c>
      <c r="G717" s="226">
        <v>-0.42</v>
      </c>
      <c r="H717" s="226">
        <v>-0.06</v>
      </c>
      <c r="I717" s="226">
        <v>-0.48</v>
      </c>
      <c r="J717" s="227">
        <v>-2.4</v>
      </c>
      <c r="K717" s="227">
        <v>821.87</v>
      </c>
      <c r="L717" s="228">
        <v>-14.65</v>
      </c>
      <c r="M717" s="229">
        <f t="shared" si="19"/>
        <v>807.22</v>
      </c>
      <c r="N717" s="230">
        <v>3.36</v>
      </c>
    </row>
    <row r="718" spans="1:14" x14ac:dyDescent="0.2">
      <c r="A718" s="231" t="str">
        <f t="shared" si="20"/>
        <v>BE2.508Thinned180</v>
      </c>
      <c r="B718" s="223" t="s">
        <v>198</v>
      </c>
      <c r="C718" s="224">
        <v>2.5</v>
      </c>
      <c r="D718" s="223">
        <v>8</v>
      </c>
      <c r="E718" s="223" t="s">
        <v>172</v>
      </c>
      <c r="F718" s="225" t="s">
        <v>222</v>
      </c>
      <c r="G718" s="226">
        <v>-0.67</v>
      </c>
      <c r="H718" s="226">
        <v>-0.05</v>
      </c>
      <c r="I718" s="226">
        <v>-0.72</v>
      </c>
      <c r="J718" s="227">
        <v>-3.61</v>
      </c>
      <c r="K718" s="227">
        <v>818.25</v>
      </c>
      <c r="L718" s="228">
        <v>-15</v>
      </c>
      <c r="M718" s="229">
        <f t="shared" si="19"/>
        <v>803.25</v>
      </c>
      <c r="N718" s="230">
        <v>3.3</v>
      </c>
    </row>
    <row r="719" spans="1:14" x14ac:dyDescent="0.2">
      <c r="A719" s="231" t="str">
        <f t="shared" si="20"/>
        <v>BE2.508Thinned185</v>
      </c>
      <c r="B719" s="223" t="s">
        <v>198</v>
      </c>
      <c r="C719" s="224">
        <v>2.5</v>
      </c>
      <c r="D719" s="223">
        <v>8</v>
      </c>
      <c r="E719" s="223" t="s">
        <v>172</v>
      </c>
      <c r="F719" s="225" t="s">
        <v>223</v>
      </c>
      <c r="G719" s="226">
        <v>-0.85</v>
      </c>
      <c r="H719" s="226">
        <v>-0.05</v>
      </c>
      <c r="I719" s="226">
        <v>-0.9</v>
      </c>
      <c r="J719" s="227">
        <v>-4.49</v>
      </c>
      <c r="K719" s="227">
        <v>813.77</v>
      </c>
      <c r="L719" s="228">
        <v>-15.34</v>
      </c>
      <c r="M719" s="229">
        <f t="shared" si="19"/>
        <v>798.43</v>
      </c>
      <c r="N719" s="230">
        <v>3.24</v>
      </c>
    </row>
    <row r="720" spans="1:14" x14ac:dyDescent="0.2">
      <c r="A720" s="231" t="str">
        <f t="shared" si="20"/>
        <v>BE2.508Thinned190</v>
      </c>
      <c r="B720" s="223" t="s">
        <v>198</v>
      </c>
      <c r="C720" s="224">
        <v>2.5</v>
      </c>
      <c r="D720" s="223">
        <v>8</v>
      </c>
      <c r="E720" s="223" t="s">
        <v>172</v>
      </c>
      <c r="F720" s="225" t="s">
        <v>224</v>
      </c>
      <c r="G720" s="226">
        <v>-0.99</v>
      </c>
      <c r="H720" s="226">
        <v>-0.04</v>
      </c>
      <c r="I720" s="226">
        <v>-1.03</v>
      </c>
      <c r="J720" s="227">
        <v>-5.17</v>
      </c>
      <c r="K720" s="227">
        <v>808.6</v>
      </c>
      <c r="L720" s="228">
        <v>-15.68</v>
      </c>
      <c r="M720" s="229">
        <f t="shared" si="19"/>
        <v>792.92000000000007</v>
      </c>
      <c r="N720" s="230">
        <v>3.18</v>
      </c>
    </row>
    <row r="721" spans="1:14" x14ac:dyDescent="0.2">
      <c r="A721" s="231" t="str">
        <f t="shared" si="20"/>
        <v>BE2.508Thinned195</v>
      </c>
      <c r="B721" s="223" t="s">
        <v>198</v>
      </c>
      <c r="C721" s="224">
        <v>2.5</v>
      </c>
      <c r="D721" s="223">
        <v>8</v>
      </c>
      <c r="E721" s="223" t="s">
        <v>172</v>
      </c>
      <c r="F721" s="225" t="s">
        <v>225</v>
      </c>
      <c r="G721" s="226">
        <v>4.9400000000000004</v>
      </c>
      <c r="H721" s="226">
        <v>-3.48</v>
      </c>
      <c r="I721" s="226">
        <v>1.46</v>
      </c>
      <c r="J721" s="227">
        <v>7.32</v>
      </c>
      <c r="K721" s="227">
        <v>815.91</v>
      </c>
      <c r="L721" s="228">
        <v>-15.68</v>
      </c>
      <c r="M721" s="229">
        <f t="shared" si="19"/>
        <v>800.23</v>
      </c>
      <c r="N721" s="230">
        <v>0</v>
      </c>
    </row>
    <row r="722" spans="1:14" x14ac:dyDescent="0.2">
      <c r="A722" s="231" t="str">
        <f t="shared" si="20"/>
        <v>BE2.510NO_thin000</v>
      </c>
      <c r="B722" s="223" t="s">
        <v>198</v>
      </c>
      <c r="C722" s="224">
        <v>2.5</v>
      </c>
      <c r="D722" s="223">
        <v>10</v>
      </c>
      <c r="E722" s="223" t="s">
        <v>199</v>
      </c>
      <c r="F722" s="225" t="s">
        <v>0</v>
      </c>
      <c r="G722" s="226">
        <v>0.31</v>
      </c>
      <c r="H722" s="226">
        <v>0.17</v>
      </c>
      <c r="I722" s="226">
        <v>0.48</v>
      </c>
      <c r="J722" s="227">
        <v>2.38</v>
      </c>
      <c r="K722" s="227">
        <v>2.38</v>
      </c>
      <c r="L722" s="228">
        <v>0</v>
      </c>
      <c r="M722" s="229">
        <f t="shared" si="19"/>
        <v>2.38</v>
      </c>
      <c r="N722" s="230">
        <v>0</v>
      </c>
    </row>
    <row r="723" spans="1:14" x14ac:dyDescent="0.2">
      <c r="A723" s="231" t="str">
        <f t="shared" si="20"/>
        <v>BE2.510NO_thin005</v>
      </c>
      <c r="B723" s="223" t="s">
        <v>198</v>
      </c>
      <c r="C723" s="224">
        <v>2.5</v>
      </c>
      <c r="D723" s="223">
        <v>10</v>
      </c>
      <c r="E723" s="223" t="s">
        <v>199</v>
      </c>
      <c r="F723" s="225" t="s">
        <v>1</v>
      </c>
      <c r="G723" s="226">
        <v>1.39</v>
      </c>
      <c r="H723" s="226">
        <v>0.34</v>
      </c>
      <c r="I723" s="226">
        <v>1.73</v>
      </c>
      <c r="J723" s="227">
        <v>8.66</v>
      </c>
      <c r="K723" s="227">
        <v>11.04</v>
      </c>
      <c r="L723" s="228">
        <v>0</v>
      </c>
      <c r="M723" s="229">
        <f t="shared" si="19"/>
        <v>11.04</v>
      </c>
      <c r="N723" s="230">
        <v>0</v>
      </c>
    </row>
    <row r="724" spans="1:14" x14ac:dyDescent="0.2">
      <c r="A724" s="231" t="str">
        <f t="shared" si="20"/>
        <v>BE2.510NO_thin010</v>
      </c>
      <c r="B724" s="223" t="s">
        <v>198</v>
      </c>
      <c r="C724" s="224">
        <v>2.5</v>
      </c>
      <c r="D724" s="223">
        <v>10</v>
      </c>
      <c r="E724" s="223" t="s">
        <v>199</v>
      </c>
      <c r="F724" s="225" t="s">
        <v>2</v>
      </c>
      <c r="G724" s="226">
        <v>5.4</v>
      </c>
      <c r="H724" s="226">
        <v>0.49</v>
      </c>
      <c r="I724" s="226">
        <v>5.88</v>
      </c>
      <c r="J724" s="227">
        <v>29.42</v>
      </c>
      <c r="K724" s="227">
        <v>40.46</v>
      </c>
      <c r="L724" s="228">
        <v>0</v>
      </c>
      <c r="M724" s="229">
        <f t="shared" si="19"/>
        <v>40.46</v>
      </c>
      <c r="N724" s="230">
        <v>0</v>
      </c>
    </row>
    <row r="725" spans="1:14" x14ac:dyDescent="0.2">
      <c r="A725" s="231" t="str">
        <f t="shared" si="20"/>
        <v>BE2.510NO_thin015</v>
      </c>
      <c r="B725" s="223" t="s">
        <v>198</v>
      </c>
      <c r="C725" s="224">
        <v>2.5</v>
      </c>
      <c r="D725" s="223">
        <v>10</v>
      </c>
      <c r="E725" s="223" t="s">
        <v>199</v>
      </c>
      <c r="F725" s="225" t="s">
        <v>3</v>
      </c>
      <c r="G725" s="226">
        <v>19.73</v>
      </c>
      <c r="H725" s="226">
        <v>0.63</v>
      </c>
      <c r="I725" s="226">
        <v>20.37</v>
      </c>
      <c r="J725" s="227">
        <v>101.84</v>
      </c>
      <c r="K725" s="227">
        <v>142.31</v>
      </c>
      <c r="L725" s="228">
        <v>0</v>
      </c>
      <c r="M725" s="229">
        <f t="shared" si="19"/>
        <v>142.31</v>
      </c>
      <c r="N725" s="230">
        <v>0</v>
      </c>
    </row>
    <row r="726" spans="1:14" x14ac:dyDescent="0.2">
      <c r="A726" s="231" t="str">
        <f t="shared" si="20"/>
        <v>BE2.510NO_thin020</v>
      </c>
      <c r="B726" s="223" t="s">
        <v>198</v>
      </c>
      <c r="C726" s="224">
        <v>2.5</v>
      </c>
      <c r="D726" s="223">
        <v>10</v>
      </c>
      <c r="E726" s="223" t="s">
        <v>199</v>
      </c>
      <c r="F726" s="225" t="s">
        <v>4</v>
      </c>
      <c r="G726" s="226">
        <v>39.39</v>
      </c>
      <c r="H726" s="226">
        <v>3.43</v>
      </c>
      <c r="I726" s="226">
        <v>42.82</v>
      </c>
      <c r="J726" s="227">
        <v>214.09</v>
      </c>
      <c r="K726" s="227">
        <v>356.39</v>
      </c>
      <c r="L726" s="228">
        <v>0</v>
      </c>
      <c r="M726" s="229">
        <f t="shared" si="19"/>
        <v>356.39</v>
      </c>
      <c r="N726" s="230">
        <v>0</v>
      </c>
    </row>
    <row r="727" spans="1:14" x14ac:dyDescent="0.2">
      <c r="A727" s="231" t="str">
        <f t="shared" si="20"/>
        <v>BE2.510NO_thin025</v>
      </c>
      <c r="B727" s="223" t="s">
        <v>198</v>
      </c>
      <c r="C727" s="224">
        <v>2.5</v>
      </c>
      <c r="D727" s="223">
        <v>10</v>
      </c>
      <c r="E727" s="223" t="s">
        <v>199</v>
      </c>
      <c r="F727" s="225" t="s">
        <v>5</v>
      </c>
      <c r="G727" s="226">
        <v>25.65</v>
      </c>
      <c r="H727" s="226">
        <v>8.98</v>
      </c>
      <c r="I727" s="226">
        <v>34.630000000000003</v>
      </c>
      <c r="J727" s="227">
        <v>173.13</v>
      </c>
      <c r="K727" s="227">
        <v>529.52</v>
      </c>
      <c r="L727" s="228">
        <v>0</v>
      </c>
      <c r="M727" s="229">
        <f t="shared" si="19"/>
        <v>529.52</v>
      </c>
      <c r="N727" s="230">
        <v>0</v>
      </c>
    </row>
    <row r="728" spans="1:14" x14ac:dyDescent="0.2">
      <c r="A728" s="231" t="str">
        <f t="shared" si="20"/>
        <v>BE2.510NO_thin030</v>
      </c>
      <c r="B728" s="223" t="s">
        <v>198</v>
      </c>
      <c r="C728" s="224">
        <v>2.5</v>
      </c>
      <c r="D728" s="223">
        <v>10</v>
      </c>
      <c r="E728" s="223" t="s">
        <v>199</v>
      </c>
      <c r="F728" s="225" t="s">
        <v>6</v>
      </c>
      <c r="G728" s="226">
        <v>11.05</v>
      </c>
      <c r="H728" s="226">
        <v>5.32</v>
      </c>
      <c r="I728" s="226">
        <v>16.37</v>
      </c>
      <c r="J728" s="227">
        <v>81.86</v>
      </c>
      <c r="K728" s="227">
        <v>611.38</v>
      </c>
      <c r="L728" s="228">
        <v>0</v>
      </c>
      <c r="M728" s="229">
        <f t="shared" si="19"/>
        <v>611.38</v>
      </c>
      <c r="N728" s="230">
        <v>0</v>
      </c>
    </row>
    <row r="729" spans="1:14" x14ac:dyDescent="0.2">
      <c r="A729" s="231" t="str">
        <f t="shared" si="20"/>
        <v>BE2.510NO_thin035</v>
      </c>
      <c r="B729" s="223" t="s">
        <v>198</v>
      </c>
      <c r="C729" s="224">
        <v>2.5</v>
      </c>
      <c r="D729" s="223">
        <v>10</v>
      </c>
      <c r="E729" s="223" t="s">
        <v>199</v>
      </c>
      <c r="F729" s="225" t="s">
        <v>7</v>
      </c>
      <c r="G729" s="226">
        <v>12.5</v>
      </c>
      <c r="H729" s="226">
        <v>2.87</v>
      </c>
      <c r="I729" s="226">
        <v>15.37</v>
      </c>
      <c r="J729" s="227">
        <v>76.849999999999994</v>
      </c>
      <c r="K729" s="227">
        <v>688.23</v>
      </c>
      <c r="L729" s="228">
        <v>0</v>
      </c>
      <c r="M729" s="229">
        <f t="shared" si="19"/>
        <v>688.23</v>
      </c>
      <c r="N729" s="230">
        <v>0</v>
      </c>
    </row>
    <row r="730" spans="1:14" x14ac:dyDescent="0.2">
      <c r="A730" s="231" t="str">
        <f t="shared" si="20"/>
        <v>BE2.510NO_thin040</v>
      </c>
      <c r="B730" s="223" t="s">
        <v>198</v>
      </c>
      <c r="C730" s="224">
        <v>2.5</v>
      </c>
      <c r="D730" s="223">
        <v>10</v>
      </c>
      <c r="E730" s="223" t="s">
        <v>199</v>
      </c>
      <c r="F730" s="225" t="s">
        <v>8</v>
      </c>
      <c r="G730" s="226">
        <v>13.19</v>
      </c>
      <c r="H730" s="226">
        <v>0.97</v>
      </c>
      <c r="I730" s="226">
        <v>14.16</v>
      </c>
      <c r="J730" s="227">
        <v>70.8</v>
      </c>
      <c r="K730" s="227">
        <v>759.03</v>
      </c>
      <c r="L730" s="228">
        <v>0</v>
      </c>
      <c r="M730" s="229">
        <f t="shared" si="19"/>
        <v>759.03</v>
      </c>
      <c r="N730" s="230">
        <v>0</v>
      </c>
    </row>
    <row r="731" spans="1:14" x14ac:dyDescent="0.2">
      <c r="A731" s="231" t="str">
        <f t="shared" si="20"/>
        <v>BE2.510NO_thin045</v>
      </c>
      <c r="B731" s="223" t="s">
        <v>198</v>
      </c>
      <c r="C731" s="224">
        <v>2.5</v>
      </c>
      <c r="D731" s="223">
        <v>10</v>
      </c>
      <c r="E731" s="223" t="s">
        <v>199</v>
      </c>
      <c r="F731" s="225" t="s">
        <v>9</v>
      </c>
      <c r="G731" s="226">
        <v>13.81</v>
      </c>
      <c r="H731" s="226">
        <v>0.59</v>
      </c>
      <c r="I731" s="226">
        <v>14.4</v>
      </c>
      <c r="J731" s="227">
        <v>72</v>
      </c>
      <c r="K731" s="227">
        <v>831.03</v>
      </c>
      <c r="L731" s="228">
        <v>0</v>
      </c>
      <c r="M731" s="229">
        <f t="shared" si="19"/>
        <v>831.03</v>
      </c>
      <c r="N731" s="230">
        <v>0</v>
      </c>
    </row>
    <row r="732" spans="1:14" x14ac:dyDescent="0.2">
      <c r="A732" s="231" t="str">
        <f t="shared" si="20"/>
        <v>BE2.510NO_thin050</v>
      </c>
      <c r="B732" s="223" t="s">
        <v>198</v>
      </c>
      <c r="C732" s="224">
        <v>2.5</v>
      </c>
      <c r="D732" s="223">
        <v>10</v>
      </c>
      <c r="E732" s="223" t="s">
        <v>199</v>
      </c>
      <c r="F732" s="225" t="s">
        <v>10</v>
      </c>
      <c r="G732" s="226">
        <v>14.17</v>
      </c>
      <c r="H732" s="226">
        <v>0.18</v>
      </c>
      <c r="I732" s="226">
        <v>14.34</v>
      </c>
      <c r="J732" s="227">
        <v>71.709999999999994</v>
      </c>
      <c r="K732" s="227">
        <v>902.75</v>
      </c>
      <c r="L732" s="228">
        <v>0</v>
      </c>
      <c r="M732" s="229">
        <f t="shared" si="19"/>
        <v>902.75</v>
      </c>
      <c r="N732" s="230">
        <v>0</v>
      </c>
    </row>
    <row r="733" spans="1:14" x14ac:dyDescent="0.2">
      <c r="A733" s="231" t="str">
        <f t="shared" si="20"/>
        <v>BE2.510NO_thin055</v>
      </c>
      <c r="B733" s="223" t="s">
        <v>198</v>
      </c>
      <c r="C733" s="224">
        <v>2.5</v>
      </c>
      <c r="D733" s="223">
        <v>10</v>
      </c>
      <c r="E733" s="223" t="s">
        <v>199</v>
      </c>
      <c r="F733" s="225" t="s">
        <v>11</v>
      </c>
      <c r="G733" s="226">
        <v>13.61</v>
      </c>
      <c r="H733" s="226">
        <v>7.0000000000000007E-2</v>
      </c>
      <c r="I733" s="226">
        <v>13.68</v>
      </c>
      <c r="J733" s="227">
        <v>68.42</v>
      </c>
      <c r="K733" s="227">
        <v>971.17</v>
      </c>
      <c r="L733" s="228">
        <v>0</v>
      </c>
      <c r="M733" s="229">
        <f t="shared" si="19"/>
        <v>971.17</v>
      </c>
      <c r="N733" s="230">
        <v>0</v>
      </c>
    </row>
    <row r="734" spans="1:14" x14ac:dyDescent="0.2">
      <c r="A734" s="231" t="str">
        <f t="shared" si="20"/>
        <v>BE2.510NO_thin060</v>
      </c>
      <c r="B734" s="223" t="s">
        <v>198</v>
      </c>
      <c r="C734" s="224">
        <v>2.5</v>
      </c>
      <c r="D734" s="223">
        <v>10</v>
      </c>
      <c r="E734" s="223" t="s">
        <v>199</v>
      </c>
      <c r="F734" s="225" t="s">
        <v>12</v>
      </c>
      <c r="G734" s="226">
        <v>12.81</v>
      </c>
      <c r="H734" s="226">
        <v>-0.34</v>
      </c>
      <c r="I734" s="226">
        <v>12.47</v>
      </c>
      <c r="J734" s="227">
        <v>62.33</v>
      </c>
      <c r="K734" s="227">
        <v>1033.5</v>
      </c>
      <c r="L734" s="228">
        <v>0</v>
      </c>
      <c r="M734" s="229">
        <f t="shared" si="19"/>
        <v>1033.5</v>
      </c>
      <c r="N734" s="230">
        <v>0</v>
      </c>
    </row>
    <row r="735" spans="1:14" x14ac:dyDescent="0.2">
      <c r="A735" s="231" t="str">
        <f t="shared" si="20"/>
        <v>BE2.510NO_thin065</v>
      </c>
      <c r="B735" s="223" t="s">
        <v>198</v>
      </c>
      <c r="C735" s="224">
        <v>2.5</v>
      </c>
      <c r="D735" s="223">
        <v>10</v>
      </c>
      <c r="E735" s="223" t="s">
        <v>199</v>
      </c>
      <c r="F735" s="225" t="s">
        <v>13</v>
      </c>
      <c r="G735" s="226">
        <v>12.09</v>
      </c>
      <c r="H735" s="226">
        <v>-0.47</v>
      </c>
      <c r="I735" s="226">
        <v>11.62</v>
      </c>
      <c r="J735" s="227">
        <v>58.09</v>
      </c>
      <c r="K735" s="227">
        <v>1091.5899999999999</v>
      </c>
      <c r="L735" s="228">
        <v>0</v>
      </c>
      <c r="M735" s="229">
        <f t="shared" si="19"/>
        <v>1091.5899999999999</v>
      </c>
      <c r="N735" s="230">
        <v>0</v>
      </c>
    </row>
    <row r="736" spans="1:14" x14ac:dyDescent="0.2">
      <c r="A736" s="231" t="str">
        <f t="shared" si="20"/>
        <v>BE2.510NO_thin070</v>
      </c>
      <c r="B736" s="223" t="s">
        <v>198</v>
      </c>
      <c r="C736" s="224">
        <v>2.5</v>
      </c>
      <c r="D736" s="223">
        <v>10</v>
      </c>
      <c r="E736" s="223" t="s">
        <v>199</v>
      </c>
      <c r="F736" s="225" t="s">
        <v>200</v>
      </c>
      <c r="G736" s="226">
        <v>11.37</v>
      </c>
      <c r="H736" s="226">
        <v>-0.02</v>
      </c>
      <c r="I736" s="226">
        <v>11.34</v>
      </c>
      <c r="J736" s="227">
        <v>56.71</v>
      </c>
      <c r="K736" s="227">
        <v>1148.3</v>
      </c>
      <c r="L736" s="228">
        <v>0</v>
      </c>
      <c r="M736" s="229">
        <f t="shared" si="19"/>
        <v>1148.3</v>
      </c>
      <c r="N736" s="230">
        <v>0</v>
      </c>
    </row>
    <row r="737" spans="1:14" x14ac:dyDescent="0.2">
      <c r="A737" s="231" t="str">
        <f t="shared" si="20"/>
        <v>BE2.510NO_thin075</v>
      </c>
      <c r="B737" s="223" t="s">
        <v>198</v>
      </c>
      <c r="C737" s="224">
        <v>2.5</v>
      </c>
      <c r="D737" s="223">
        <v>10</v>
      </c>
      <c r="E737" s="223" t="s">
        <v>199</v>
      </c>
      <c r="F737" s="225" t="s">
        <v>201</v>
      </c>
      <c r="G737" s="226">
        <v>10.58</v>
      </c>
      <c r="H737" s="226">
        <v>-0.21</v>
      </c>
      <c r="I737" s="226">
        <v>10.37</v>
      </c>
      <c r="J737" s="227">
        <v>51.85</v>
      </c>
      <c r="K737" s="227">
        <v>1200.1400000000001</v>
      </c>
      <c r="L737" s="228">
        <v>0</v>
      </c>
      <c r="M737" s="229">
        <f t="shared" si="19"/>
        <v>1200.1400000000001</v>
      </c>
      <c r="N737" s="230">
        <v>0</v>
      </c>
    </row>
    <row r="738" spans="1:14" x14ac:dyDescent="0.2">
      <c r="A738" s="231" t="str">
        <f t="shared" si="20"/>
        <v>BE2.510NO_thin080</v>
      </c>
      <c r="B738" s="223" t="s">
        <v>198</v>
      </c>
      <c r="C738" s="224">
        <v>2.5</v>
      </c>
      <c r="D738" s="223">
        <v>10</v>
      </c>
      <c r="E738" s="223" t="s">
        <v>199</v>
      </c>
      <c r="F738" s="225" t="s">
        <v>202</v>
      </c>
      <c r="G738" s="226">
        <v>9.85</v>
      </c>
      <c r="H738" s="226">
        <v>-0.55000000000000004</v>
      </c>
      <c r="I738" s="226">
        <v>9.3000000000000007</v>
      </c>
      <c r="J738" s="227">
        <v>46.5</v>
      </c>
      <c r="K738" s="227">
        <v>1246.6400000000001</v>
      </c>
      <c r="L738" s="228">
        <v>0</v>
      </c>
      <c r="M738" s="229">
        <f t="shared" ref="M738:M801" si="21">K738+L738</f>
        <v>1246.6400000000001</v>
      </c>
      <c r="N738" s="230">
        <v>0</v>
      </c>
    </row>
    <row r="739" spans="1:14" x14ac:dyDescent="0.2">
      <c r="A739" s="231" t="str">
        <f t="shared" si="20"/>
        <v>BE2.510NO_thin085</v>
      </c>
      <c r="B739" s="223" t="s">
        <v>198</v>
      </c>
      <c r="C739" s="224">
        <v>2.5</v>
      </c>
      <c r="D739" s="223">
        <v>10</v>
      </c>
      <c r="E739" s="223" t="s">
        <v>199</v>
      </c>
      <c r="F739" s="225" t="s">
        <v>203</v>
      </c>
      <c r="G739" s="226">
        <v>9.26</v>
      </c>
      <c r="H739" s="226">
        <v>-0.28000000000000003</v>
      </c>
      <c r="I739" s="226">
        <v>8.98</v>
      </c>
      <c r="J739" s="227">
        <v>44.9</v>
      </c>
      <c r="K739" s="227">
        <v>1291.53</v>
      </c>
      <c r="L739" s="228">
        <v>0</v>
      </c>
      <c r="M739" s="229">
        <f t="shared" si="21"/>
        <v>1291.53</v>
      </c>
      <c r="N739" s="230">
        <v>0</v>
      </c>
    </row>
    <row r="740" spans="1:14" x14ac:dyDescent="0.2">
      <c r="A740" s="231" t="str">
        <f t="shared" si="20"/>
        <v>BE2.510NO_thin090</v>
      </c>
      <c r="B740" s="223" t="s">
        <v>198</v>
      </c>
      <c r="C740" s="224">
        <v>2.5</v>
      </c>
      <c r="D740" s="223">
        <v>10</v>
      </c>
      <c r="E740" s="223" t="s">
        <v>199</v>
      </c>
      <c r="F740" s="225" t="s">
        <v>204</v>
      </c>
      <c r="G740" s="226">
        <v>8.75</v>
      </c>
      <c r="H740" s="226">
        <v>-0.01</v>
      </c>
      <c r="I740" s="226">
        <v>8.74</v>
      </c>
      <c r="J740" s="227">
        <v>43.71</v>
      </c>
      <c r="K740" s="227">
        <v>1335.24</v>
      </c>
      <c r="L740" s="228">
        <v>0</v>
      </c>
      <c r="M740" s="229">
        <f t="shared" si="21"/>
        <v>1335.24</v>
      </c>
      <c r="N740" s="230">
        <v>0</v>
      </c>
    </row>
    <row r="741" spans="1:14" x14ac:dyDescent="0.2">
      <c r="A741" s="231" t="str">
        <f t="shared" si="20"/>
        <v>BE2.510NO_thin095</v>
      </c>
      <c r="B741" s="223" t="s">
        <v>198</v>
      </c>
      <c r="C741" s="224">
        <v>2.5</v>
      </c>
      <c r="D741" s="223">
        <v>10</v>
      </c>
      <c r="E741" s="223" t="s">
        <v>199</v>
      </c>
      <c r="F741" s="225" t="s">
        <v>205</v>
      </c>
      <c r="G741" s="226">
        <v>8.3000000000000007</v>
      </c>
      <c r="H741" s="226">
        <v>-1.08</v>
      </c>
      <c r="I741" s="226">
        <v>7.22</v>
      </c>
      <c r="J741" s="227">
        <v>36.11</v>
      </c>
      <c r="K741" s="227">
        <v>1371.35</v>
      </c>
      <c r="L741" s="228">
        <v>0</v>
      </c>
      <c r="M741" s="229">
        <f t="shared" si="21"/>
        <v>1371.35</v>
      </c>
      <c r="N741" s="230">
        <v>0</v>
      </c>
    </row>
    <row r="742" spans="1:14" x14ac:dyDescent="0.2">
      <c r="A742" s="231" t="str">
        <f t="shared" si="20"/>
        <v>BE2.510NO_thin100</v>
      </c>
      <c r="B742" s="223" t="s">
        <v>198</v>
      </c>
      <c r="C742" s="224">
        <v>2.5</v>
      </c>
      <c r="D742" s="223">
        <v>10</v>
      </c>
      <c r="E742" s="223" t="s">
        <v>199</v>
      </c>
      <c r="F742" s="225" t="s">
        <v>206</v>
      </c>
      <c r="G742" s="226">
        <v>7.74</v>
      </c>
      <c r="H742" s="226">
        <v>0</v>
      </c>
      <c r="I742" s="226">
        <v>7.74</v>
      </c>
      <c r="J742" s="227">
        <v>38.71</v>
      </c>
      <c r="K742" s="227">
        <v>1410.06</v>
      </c>
      <c r="L742" s="228">
        <v>0</v>
      </c>
      <c r="M742" s="229">
        <f t="shared" si="21"/>
        <v>1410.06</v>
      </c>
      <c r="N742" s="230">
        <v>0</v>
      </c>
    </row>
    <row r="743" spans="1:14" x14ac:dyDescent="0.2">
      <c r="A743" s="231" t="str">
        <f t="shared" si="20"/>
        <v>BE2.510NO_thin105</v>
      </c>
      <c r="B743" s="223" t="s">
        <v>198</v>
      </c>
      <c r="C743" s="224">
        <v>2.5</v>
      </c>
      <c r="D743" s="223">
        <v>10</v>
      </c>
      <c r="E743" s="223" t="s">
        <v>199</v>
      </c>
      <c r="F743" s="225" t="s">
        <v>207</v>
      </c>
      <c r="G743" s="226">
        <v>7.28</v>
      </c>
      <c r="H743" s="226">
        <v>-1.19</v>
      </c>
      <c r="I743" s="226">
        <v>6.1</v>
      </c>
      <c r="J743" s="227">
        <v>30.48</v>
      </c>
      <c r="K743" s="227">
        <v>1440.54</v>
      </c>
      <c r="L743" s="228">
        <v>0</v>
      </c>
      <c r="M743" s="229">
        <f t="shared" si="21"/>
        <v>1440.54</v>
      </c>
      <c r="N743" s="230">
        <v>0</v>
      </c>
    </row>
    <row r="744" spans="1:14" x14ac:dyDescent="0.2">
      <c r="A744" s="231" t="str">
        <f t="shared" si="20"/>
        <v>BE2.510NO_thin110</v>
      </c>
      <c r="B744" s="223" t="s">
        <v>198</v>
      </c>
      <c r="C744" s="224">
        <v>2.5</v>
      </c>
      <c r="D744" s="223">
        <v>10</v>
      </c>
      <c r="E744" s="223" t="s">
        <v>199</v>
      </c>
      <c r="F744" s="225" t="s">
        <v>208</v>
      </c>
      <c r="G744" s="226">
        <v>6.92</v>
      </c>
      <c r="H744" s="226">
        <v>-0.37</v>
      </c>
      <c r="I744" s="226">
        <v>6.56</v>
      </c>
      <c r="J744" s="227">
        <v>32.79</v>
      </c>
      <c r="K744" s="227">
        <v>1473.33</v>
      </c>
      <c r="L744" s="228">
        <v>0</v>
      </c>
      <c r="M744" s="229">
        <f t="shared" si="21"/>
        <v>1473.33</v>
      </c>
      <c r="N744" s="230">
        <v>0</v>
      </c>
    </row>
    <row r="745" spans="1:14" x14ac:dyDescent="0.2">
      <c r="A745" s="231" t="str">
        <f t="shared" si="20"/>
        <v>BE2.510NO_thin115</v>
      </c>
      <c r="B745" s="223" t="s">
        <v>198</v>
      </c>
      <c r="C745" s="224">
        <v>2.5</v>
      </c>
      <c r="D745" s="223">
        <v>10</v>
      </c>
      <c r="E745" s="223" t="s">
        <v>199</v>
      </c>
      <c r="F745" s="225" t="s">
        <v>209</v>
      </c>
      <c r="G745" s="226">
        <v>6.52</v>
      </c>
      <c r="H745" s="226">
        <v>-0.18</v>
      </c>
      <c r="I745" s="226">
        <v>6.34</v>
      </c>
      <c r="J745" s="227">
        <v>31.7</v>
      </c>
      <c r="K745" s="227">
        <v>1505.03</v>
      </c>
      <c r="L745" s="228">
        <v>0</v>
      </c>
      <c r="M745" s="229">
        <f t="shared" si="21"/>
        <v>1505.03</v>
      </c>
      <c r="N745" s="230">
        <v>0</v>
      </c>
    </row>
    <row r="746" spans="1:14" x14ac:dyDescent="0.2">
      <c r="A746" s="231" t="str">
        <f t="shared" si="20"/>
        <v>BE2.510NO_thin120</v>
      </c>
      <c r="B746" s="223" t="s">
        <v>198</v>
      </c>
      <c r="C746" s="224">
        <v>2.5</v>
      </c>
      <c r="D746" s="223">
        <v>10</v>
      </c>
      <c r="E746" s="223" t="s">
        <v>199</v>
      </c>
      <c r="F746" s="225" t="s">
        <v>210</v>
      </c>
      <c r="G746" s="226">
        <v>6.15</v>
      </c>
      <c r="H746" s="226">
        <v>-0.46</v>
      </c>
      <c r="I746" s="226">
        <v>5.69</v>
      </c>
      <c r="J746" s="227">
        <v>28.47</v>
      </c>
      <c r="K746" s="227">
        <v>1533.5</v>
      </c>
      <c r="L746" s="228">
        <v>0</v>
      </c>
      <c r="M746" s="229">
        <f t="shared" si="21"/>
        <v>1533.5</v>
      </c>
      <c r="N746" s="230">
        <v>0</v>
      </c>
    </row>
    <row r="747" spans="1:14" x14ac:dyDescent="0.2">
      <c r="A747" s="231" t="str">
        <f t="shared" si="20"/>
        <v>BE2.510NO_thin125</v>
      </c>
      <c r="B747" s="223" t="s">
        <v>198</v>
      </c>
      <c r="C747" s="224">
        <v>2.5</v>
      </c>
      <c r="D747" s="223">
        <v>10</v>
      </c>
      <c r="E747" s="223" t="s">
        <v>199</v>
      </c>
      <c r="F747" s="225" t="s">
        <v>211</v>
      </c>
      <c r="G747" s="226">
        <v>5.71</v>
      </c>
      <c r="H747" s="226">
        <v>0.62</v>
      </c>
      <c r="I747" s="226">
        <v>6.33</v>
      </c>
      <c r="J747" s="227">
        <v>31.64</v>
      </c>
      <c r="K747" s="227">
        <v>1565.14</v>
      </c>
      <c r="L747" s="228">
        <v>0</v>
      </c>
      <c r="M747" s="229">
        <f t="shared" si="21"/>
        <v>1565.14</v>
      </c>
      <c r="N747" s="230">
        <v>0</v>
      </c>
    </row>
    <row r="748" spans="1:14" x14ac:dyDescent="0.2">
      <c r="A748" s="231" t="str">
        <f t="shared" si="20"/>
        <v>BE2.510NO_thin130</v>
      </c>
      <c r="B748" s="223" t="s">
        <v>198</v>
      </c>
      <c r="C748" s="224">
        <v>2.5</v>
      </c>
      <c r="D748" s="223">
        <v>10</v>
      </c>
      <c r="E748" s="223" t="s">
        <v>199</v>
      </c>
      <c r="F748" s="225" t="s">
        <v>212</v>
      </c>
      <c r="G748" s="226">
        <v>5.42</v>
      </c>
      <c r="H748" s="226">
        <v>-1.55</v>
      </c>
      <c r="I748" s="226">
        <v>3.87</v>
      </c>
      <c r="J748" s="227">
        <v>19.34</v>
      </c>
      <c r="K748" s="227">
        <v>1584.48</v>
      </c>
      <c r="L748" s="228">
        <v>0</v>
      </c>
      <c r="M748" s="229">
        <f t="shared" si="21"/>
        <v>1584.48</v>
      </c>
      <c r="N748" s="230">
        <v>0</v>
      </c>
    </row>
    <row r="749" spans="1:14" x14ac:dyDescent="0.2">
      <c r="A749" s="231" t="str">
        <f t="shared" si="20"/>
        <v>BE2.510NO_thin135</v>
      </c>
      <c r="B749" s="223" t="s">
        <v>198</v>
      </c>
      <c r="C749" s="224">
        <v>2.5</v>
      </c>
      <c r="D749" s="223">
        <v>10</v>
      </c>
      <c r="E749" s="223" t="s">
        <v>199</v>
      </c>
      <c r="F749" s="225" t="s">
        <v>213</v>
      </c>
      <c r="G749" s="226">
        <v>5.28</v>
      </c>
      <c r="H749" s="226">
        <v>-0.33</v>
      </c>
      <c r="I749" s="226">
        <v>4.95</v>
      </c>
      <c r="J749" s="227">
        <v>24.76</v>
      </c>
      <c r="K749" s="227">
        <v>1609.24</v>
      </c>
      <c r="L749" s="228">
        <v>0</v>
      </c>
      <c r="M749" s="229">
        <f t="shared" si="21"/>
        <v>1609.24</v>
      </c>
      <c r="N749" s="230">
        <v>0</v>
      </c>
    </row>
    <row r="750" spans="1:14" x14ac:dyDescent="0.2">
      <c r="A750" s="231" t="str">
        <f t="shared" si="20"/>
        <v>BE2.510NO_thin140</v>
      </c>
      <c r="B750" s="223" t="s">
        <v>198</v>
      </c>
      <c r="C750" s="224">
        <v>2.5</v>
      </c>
      <c r="D750" s="223">
        <v>10</v>
      </c>
      <c r="E750" s="223" t="s">
        <v>199</v>
      </c>
      <c r="F750" s="225" t="s">
        <v>214</v>
      </c>
      <c r="G750" s="226">
        <v>4.99</v>
      </c>
      <c r="H750" s="226">
        <v>0.97</v>
      </c>
      <c r="I750" s="226">
        <v>5.97</v>
      </c>
      <c r="J750" s="227">
        <v>29.84</v>
      </c>
      <c r="K750" s="227">
        <v>1639.07</v>
      </c>
      <c r="L750" s="228">
        <v>0</v>
      </c>
      <c r="M750" s="229">
        <f t="shared" si="21"/>
        <v>1639.07</v>
      </c>
      <c r="N750" s="230">
        <v>0</v>
      </c>
    </row>
    <row r="751" spans="1:14" x14ac:dyDescent="0.2">
      <c r="A751" s="231" t="str">
        <f t="shared" si="20"/>
        <v>BE2.510NO_thin145</v>
      </c>
      <c r="B751" s="223" t="s">
        <v>198</v>
      </c>
      <c r="C751" s="224">
        <v>2.5</v>
      </c>
      <c r="D751" s="223">
        <v>10</v>
      </c>
      <c r="E751" s="223" t="s">
        <v>199</v>
      </c>
      <c r="F751" s="225" t="s">
        <v>215</v>
      </c>
      <c r="G751" s="226">
        <v>4.59</v>
      </c>
      <c r="H751" s="226">
        <v>-0.45</v>
      </c>
      <c r="I751" s="226">
        <v>4.1399999999999997</v>
      </c>
      <c r="J751" s="227">
        <v>20.69</v>
      </c>
      <c r="K751" s="227">
        <v>1659.76</v>
      </c>
      <c r="L751" s="228">
        <v>0</v>
      </c>
      <c r="M751" s="229">
        <f t="shared" si="21"/>
        <v>1659.76</v>
      </c>
      <c r="N751" s="230">
        <v>0</v>
      </c>
    </row>
    <row r="752" spans="1:14" x14ac:dyDescent="0.2">
      <c r="A752" s="231" t="str">
        <f t="shared" si="20"/>
        <v>BE2.510NO_thin150</v>
      </c>
      <c r="B752" s="223" t="s">
        <v>198</v>
      </c>
      <c r="C752" s="224">
        <v>2.5</v>
      </c>
      <c r="D752" s="223">
        <v>10</v>
      </c>
      <c r="E752" s="223" t="s">
        <v>199</v>
      </c>
      <c r="F752" s="225" t="s">
        <v>216</v>
      </c>
      <c r="G752" s="226">
        <v>4.1500000000000004</v>
      </c>
      <c r="H752" s="226">
        <v>-1.5</v>
      </c>
      <c r="I752" s="226">
        <v>2.65</v>
      </c>
      <c r="J752" s="227">
        <v>13.25</v>
      </c>
      <c r="K752" s="227">
        <v>1673.02</v>
      </c>
      <c r="L752" s="228">
        <v>0</v>
      </c>
      <c r="M752" s="229">
        <f t="shared" si="21"/>
        <v>1673.02</v>
      </c>
      <c r="N752" s="230">
        <v>0</v>
      </c>
    </row>
    <row r="753" spans="1:14" x14ac:dyDescent="0.2">
      <c r="A753" s="231" t="str">
        <f t="shared" si="20"/>
        <v>BE2.510NO_thin155</v>
      </c>
      <c r="B753" s="223" t="s">
        <v>198</v>
      </c>
      <c r="C753" s="224">
        <v>2.5</v>
      </c>
      <c r="D753" s="223">
        <v>10</v>
      </c>
      <c r="E753" s="223" t="s">
        <v>199</v>
      </c>
      <c r="F753" s="225" t="s">
        <v>217</v>
      </c>
      <c r="G753" s="226">
        <v>3.98</v>
      </c>
      <c r="H753" s="226">
        <v>-0.1</v>
      </c>
      <c r="I753" s="226">
        <v>3.88</v>
      </c>
      <c r="J753" s="227">
        <v>19.420000000000002</v>
      </c>
      <c r="K753" s="227">
        <v>1692.44</v>
      </c>
      <c r="L753" s="228">
        <v>0</v>
      </c>
      <c r="M753" s="229">
        <f t="shared" si="21"/>
        <v>1692.44</v>
      </c>
      <c r="N753" s="230">
        <v>0</v>
      </c>
    </row>
    <row r="754" spans="1:14" x14ac:dyDescent="0.2">
      <c r="A754" s="231" t="str">
        <f t="shared" si="20"/>
        <v>BE2.510NO_thin160</v>
      </c>
      <c r="B754" s="223" t="s">
        <v>198</v>
      </c>
      <c r="C754" s="224">
        <v>2.5</v>
      </c>
      <c r="D754" s="223">
        <v>10</v>
      </c>
      <c r="E754" s="223" t="s">
        <v>199</v>
      </c>
      <c r="F754" s="225" t="s">
        <v>218</v>
      </c>
      <c r="G754" s="226">
        <v>3.66</v>
      </c>
      <c r="H754" s="226">
        <v>-0.13</v>
      </c>
      <c r="I754" s="226">
        <v>3.54</v>
      </c>
      <c r="J754" s="227">
        <v>17.68</v>
      </c>
      <c r="K754" s="227">
        <v>1710.11</v>
      </c>
      <c r="L754" s="228">
        <v>0</v>
      </c>
      <c r="M754" s="229">
        <f t="shared" si="21"/>
        <v>1710.11</v>
      </c>
      <c r="N754" s="230">
        <v>0</v>
      </c>
    </row>
    <row r="755" spans="1:14" x14ac:dyDescent="0.2">
      <c r="A755" s="231" t="str">
        <f t="shared" si="20"/>
        <v>BE2.510NO_thin165</v>
      </c>
      <c r="B755" s="223" t="s">
        <v>198</v>
      </c>
      <c r="C755" s="224">
        <v>2.5</v>
      </c>
      <c r="D755" s="223">
        <v>10</v>
      </c>
      <c r="E755" s="223" t="s">
        <v>199</v>
      </c>
      <c r="F755" s="225" t="s">
        <v>219</v>
      </c>
      <c r="G755" s="226">
        <v>3.36</v>
      </c>
      <c r="H755" s="226">
        <v>-0.14000000000000001</v>
      </c>
      <c r="I755" s="226">
        <v>3.22</v>
      </c>
      <c r="J755" s="227">
        <v>16.12</v>
      </c>
      <c r="K755" s="227">
        <v>1726.23</v>
      </c>
      <c r="L755" s="228">
        <v>0</v>
      </c>
      <c r="M755" s="229">
        <f t="shared" si="21"/>
        <v>1726.23</v>
      </c>
      <c r="N755" s="230">
        <v>0</v>
      </c>
    </row>
    <row r="756" spans="1:14" x14ac:dyDescent="0.2">
      <c r="A756" s="231" t="str">
        <f t="shared" si="20"/>
        <v>BE2.510NO_thin170</v>
      </c>
      <c r="B756" s="223" t="s">
        <v>198</v>
      </c>
      <c r="C756" s="224">
        <v>2.5</v>
      </c>
      <c r="D756" s="223">
        <v>10</v>
      </c>
      <c r="E756" s="223" t="s">
        <v>199</v>
      </c>
      <c r="F756" s="225" t="s">
        <v>220</v>
      </c>
      <c r="G756" s="226">
        <v>3.19</v>
      </c>
      <c r="H756" s="226">
        <v>-0.08</v>
      </c>
      <c r="I756" s="226">
        <v>3.12</v>
      </c>
      <c r="J756" s="227">
        <v>15.58</v>
      </c>
      <c r="K756" s="227">
        <v>1741.82</v>
      </c>
      <c r="L756" s="228">
        <v>0</v>
      </c>
      <c r="M756" s="229">
        <f t="shared" si="21"/>
        <v>1741.82</v>
      </c>
      <c r="N756" s="230">
        <v>0</v>
      </c>
    </row>
    <row r="757" spans="1:14" x14ac:dyDescent="0.2">
      <c r="A757" s="231" t="str">
        <f t="shared" si="20"/>
        <v>BE2.510NO_thin175</v>
      </c>
      <c r="B757" s="223" t="s">
        <v>198</v>
      </c>
      <c r="C757" s="224">
        <v>2.5</v>
      </c>
      <c r="D757" s="223">
        <v>10</v>
      </c>
      <c r="E757" s="223" t="s">
        <v>199</v>
      </c>
      <c r="F757" s="225" t="s">
        <v>221</v>
      </c>
      <c r="G757" s="226">
        <v>2.94</v>
      </c>
      <c r="H757" s="226">
        <v>-0.24</v>
      </c>
      <c r="I757" s="226">
        <v>2.7</v>
      </c>
      <c r="J757" s="227">
        <v>13.51</v>
      </c>
      <c r="K757" s="227">
        <v>1755.33</v>
      </c>
      <c r="L757" s="228">
        <v>0</v>
      </c>
      <c r="M757" s="229">
        <f t="shared" si="21"/>
        <v>1755.33</v>
      </c>
      <c r="N757" s="230">
        <v>0</v>
      </c>
    </row>
    <row r="758" spans="1:14" x14ac:dyDescent="0.2">
      <c r="A758" s="231" t="str">
        <f t="shared" si="20"/>
        <v>BE2.510NO_thin180</v>
      </c>
      <c r="B758" s="223" t="s">
        <v>198</v>
      </c>
      <c r="C758" s="224">
        <v>2.5</v>
      </c>
      <c r="D758" s="223">
        <v>10</v>
      </c>
      <c r="E758" s="223" t="s">
        <v>199</v>
      </c>
      <c r="F758" s="225" t="s">
        <v>222</v>
      </c>
      <c r="G758" s="226">
        <v>2.69</v>
      </c>
      <c r="H758" s="226">
        <v>-0.27</v>
      </c>
      <c r="I758" s="226">
        <v>2.42</v>
      </c>
      <c r="J758" s="227">
        <v>12.11</v>
      </c>
      <c r="K758" s="227">
        <v>1767.44</v>
      </c>
      <c r="L758" s="228">
        <v>0</v>
      </c>
      <c r="M758" s="229">
        <f t="shared" si="21"/>
        <v>1767.44</v>
      </c>
      <c r="N758" s="230">
        <v>0</v>
      </c>
    </row>
    <row r="759" spans="1:14" x14ac:dyDescent="0.2">
      <c r="A759" s="231" t="str">
        <f t="shared" si="20"/>
        <v>BE2.510NO_thin185</v>
      </c>
      <c r="B759" s="223" t="s">
        <v>198</v>
      </c>
      <c r="C759" s="224">
        <v>2.5</v>
      </c>
      <c r="D759" s="223">
        <v>10</v>
      </c>
      <c r="E759" s="223" t="s">
        <v>199</v>
      </c>
      <c r="F759" s="225" t="s">
        <v>223</v>
      </c>
      <c r="G759" s="226">
        <v>2.56</v>
      </c>
      <c r="H759" s="226">
        <v>-0.27</v>
      </c>
      <c r="I759" s="226">
        <v>2.29</v>
      </c>
      <c r="J759" s="227">
        <v>11.44</v>
      </c>
      <c r="K759" s="227">
        <v>1778.88</v>
      </c>
      <c r="L759" s="228">
        <v>0</v>
      </c>
      <c r="M759" s="229">
        <f t="shared" si="21"/>
        <v>1778.88</v>
      </c>
      <c r="N759" s="230">
        <v>0</v>
      </c>
    </row>
    <row r="760" spans="1:14" x14ac:dyDescent="0.2">
      <c r="A760" s="231" t="str">
        <f t="shared" si="20"/>
        <v>BE2.510NO_thin190</v>
      </c>
      <c r="B760" s="223" t="s">
        <v>198</v>
      </c>
      <c r="C760" s="224">
        <v>2.5</v>
      </c>
      <c r="D760" s="223">
        <v>10</v>
      </c>
      <c r="E760" s="223" t="s">
        <v>199</v>
      </c>
      <c r="F760" s="225" t="s">
        <v>224</v>
      </c>
      <c r="G760" s="226">
        <v>2.41</v>
      </c>
      <c r="H760" s="226">
        <v>-0.26</v>
      </c>
      <c r="I760" s="226">
        <v>2.14</v>
      </c>
      <c r="J760" s="227">
        <v>10.72</v>
      </c>
      <c r="K760" s="227">
        <v>1789.6</v>
      </c>
      <c r="L760" s="228">
        <v>0</v>
      </c>
      <c r="M760" s="229">
        <f t="shared" si="21"/>
        <v>1789.6</v>
      </c>
      <c r="N760" s="230">
        <v>0</v>
      </c>
    </row>
    <row r="761" spans="1:14" x14ac:dyDescent="0.2">
      <c r="A761" s="231" t="str">
        <f t="shared" si="20"/>
        <v>BE2.510NO_thin195</v>
      </c>
      <c r="B761" s="223" t="s">
        <v>198</v>
      </c>
      <c r="C761" s="224">
        <v>2.5</v>
      </c>
      <c r="D761" s="223">
        <v>10</v>
      </c>
      <c r="E761" s="223" t="s">
        <v>199</v>
      </c>
      <c r="F761" s="225" t="s">
        <v>225</v>
      </c>
      <c r="G761" s="226">
        <v>2.1800000000000002</v>
      </c>
      <c r="H761" s="226">
        <v>-0.25</v>
      </c>
      <c r="I761" s="226">
        <v>1.93</v>
      </c>
      <c r="J761" s="227">
        <v>9.66</v>
      </c>
      <c r="K761" s="227">
        <v>1799.27</v>
      </c>
      <c r="L761" s="228">
        <v>0</v>
      </c>
      <c r="M761" s="229">
        <f t="shared" si="21"/>
        <v>1799.27</v>
      </c>
      <c r="N761" s="230">
        <v>0</v>
      </c>
    </row>
    <row r="762" spans="1:14" x14ac:dyDescent="0.2">
      <c r="A762" s="231" t="str">
        <f t="shared" si="20"/>
        <v>BE2.510Thinned000</v>
      </c>
      <c r="B762" s="223" t="s">
        <v>198</v>
      </c>
      <c r="C762" s="224">
        <v>2.5</v>
      </c>
      <c r="D762" s="223">
        <v>10</v>
      </c>
      <c r="E762" s="223" t="s">
        <v>172</v>
      </c>
      <c r="F762" s="225" t="s">
        <v>0</v>
      </c>
      <c r="G762" s="226">
        <v>0.31</v>
      </c>
      <c r="H762" s="226">
        <v>0.17</v>
      </c>
      <c r="I762" s="226">
        <v>0.48</v>
      </c>
      <c r="J762" s="227">
        <v>2.38</v>
      </c>
      <c r="K762" s="227">
        <v>2.38</v>
      </c>
      <c r="L762" s="228">
        <v>0</v>
      </c>
      <c r="M762" s="229">
        <f t="shared" si="21"/>
        <v>2.38</v>
      </c>
      <c r="N762" s="230">
        <v>0</v>
      </c>
    </row>
    <row r="763" spans="1:14" x14ac:dyDescent="0.2">
      <c r="A763" s="231" t="str">
        <f t="shared" si="20"/>
        <v>BE2.510Thinned005</v>
      </c>
      <c r="B763" s="223" t="s">
        <v>198</v>
      </c>
      <c r="C763" s="224">
        <v>2.5</v>
      </c>
      <c r="D763" s="223">
        <v>10</v>
      </c>
      <c r="E763" s="223" t="s">
        <v>172</v>
      </c>
      <c r="F763" s="225" t="s">
        <v>1</v>
      </c>
      <c r="G763" s="226">
        <v>1.39</v>
      </c>
      <c r="H763" s="226">
        <v>0.34</v>
      </c>
      <c r="I763" s="226">
        <v>1.73</v>
      </c>
      <c r="J763" s="227">
        <v>8.66</v>
      </c>
      <c r="K763" s="227">
        <v>11.04</v>
      </c>
      <c r="L763" s="228">
        <v>0</v>
      </c>
      <c r="M763" s="229">
        <f t="shared" si="21"/>
        <v>11.04</v>
      </c>
      <c r="N763" s="230">
        <v>0</v>
      </c>
    </row>
    <row r="764" spans="1:14" x14ac:dyDescent="0.2">
      <c r="A764" s="231" t="str">
        <f t="shared" si="20"/>
        <v>BE2.510Thinned010</v>
      </c>
      <c r="B764" s="223" t="s">
        <v>198</v>
      </c>
      <c r="C764" s="224">
        <v>2.5</v>
      </c>
      <c r="D764" s="223">
        <v>10</v>
      </c>
      <c r="E764" s="223" t="s">
        <v>172</v>
      </c>
      <c r="F764" s="225" t="s">
        <v>2</v>
      </c>
      <c r="G764" s="226">
        <v>5.4</v>
      </c>
      <c r="H764" s="226">
        <v>0.49</v>
      </c>
      <c r="I764" s="226">
        <v>5.88</v>
      </c>
      <c r="J764" s="227">
        <v>29.42</v>
      </c>
      <c r="K764" s="227">
        <v>40.46</v>
      </c>
      <c r="L764" s="228">
        <v>0</v>
      </c>
      <c r="M764" s="229">
        <f t="shared" si="21"/>
        <v>40.46</v>
      </c>
      <c r="N764" s="230">
        <v>0</v>
      </c>
    </row>
    <row r="765" spans="1:14" x14ac:dyDescent="0.2">
      <c r="A765" s="231" t="str">
        <f t="shared" si="20"/>
        <v>BE2.510Thinned015</v>
      </c>
      <c r="B765" s="223" t="s">
        <v>198</v>
      </c>
      <c r="C765" s="224">
        <v>2.5</v>
      </c>
      <c r="D765" s="223">
        <v>10</v>
      </c>
      <c r="E765" s="223" t="s">
        <v>172</v>
      </c>
      <c r="F765" s="225" t="s">
        <v>3</v>
      </c>
      <c r="G765" s="226">
        <v>19.73</v>
      </c>
      <c r="H765" s="226">
        <v>0.63</v>
      </c>
      <c r="I765" s="226">
        <v>20.37</v>
      </c>
      <c r="J765" s="227">
        <v>101.84</v>
      </c>
      <c r="K765" s="227">
        <v>142.31</v>
      </c>
      <c r="L765" s="228">
        <v>0</v>
      </c>
      <c r="M765" s="229">
        <f t="shared" si="21"/>
        <v>142.31</v>
      </c>
      <c r="N765" s="230">
        <v>0</v>
      </c>
    </row>
    <row r="766" spans="1:14" x14ac:dyDescent="0.2">
      <c r="A766" s="231" t="str">
        <f t="shared" si="20"/>
        <v>BE2.510Thinned020</v>
      </c>
      <c r="B766" s="223" t="s">
        <v>198</v>
      </c>
      <c r="C766" s="224">
        <v>2.5</v>
      </c>
      <c r="D766" s="223">
        <v>10</v>
      </c>
      <c r="E766" s="223" t="s">
        <v>172</v>
      </c>
      <c r="F766" s="225" t="s">
        <v>4</v>
      </c>
      <c r="G766" s="226">
        <v>16.14</v>
      </c>
      <c r="H766" s="226">
        <v>14.31</v>
      </c>
      <c r="I766" s="226">
        <v>30.45</v>
      </c>
      <c r="J766" s="227">
        <v>152.22999999999999</v>
      </c>
      <c r="K766" s="227">
        <v>294.54000000000002</v>
      </c>
      <c r="L766" s="228">
        <v>-0.27</v>
      </c>
      <c r="M766" s="229">
        <f t="shared" si="21"/>
        <v>294.27000000000004</v>
      </c>
      <c r="N766" s="230">
        <v>15.33</v>
      </c>
    </row>
    <row r="767" spans="1:14" x14ac:dyDescent="0.2">
      <c r="A767" s="231" t="str">
        <f t="shared" si="20"/>
        <v>BE2.510Thinned025</v>
      </c>
      <c r="B767" s="223" t="s">
        <v>198</v>
      </c>
      <c r="C767" s="224">
        <v>2.5</v>
      </c>
      <c r="D767" s="223">
        <v>10</v>
      </c>
      <c r="E767" s="223" t="s">
        <v>172</v>
      </c>
      <c r="F767" s="225" t="s">
        <v>5</v>
      </c>
      <c r="G767" s="226">
        <v>6.47</v>
      </c>
      <c r="H767" s="226">
        <v>4.2</v>
      </c>
      <c r="I767" s="226">
        <v>10.67</v>
      </c>
      <c r="J767" s="227">
        <v>53.35</v>
      </c>
      <c r="K767" s="227">
        <v>347.89</v>
      </c>
      <c r="L767" s="228">
        <v>-0.54</v>
      </c>
      <c r="M767" s="229">
        <f t="shared" si="21"/>
        <v>347.34999999999997</v>
      </c>
      <c r="N767" s="230">
        <v>13.18</v>
      </c>
    </row>
    <row r="768" spans="1:14" x14ac:dyDescent="0.2">
      <c r="A768" s="231" t="str">
        <f t="shared" si="20"/>
        <v>BE2.510Thinned030</v>
      </c>
      <c r="B768" s="223" t="s">
        <v>198</v>
      </c>
      <c r="C768" s="224">
        <v>2.5</v>
      </c>
      <c r="D768" s="223">
        <v>10</v>
      </c>
      <c r="E768" s="223" t="s">
        <v>172</v>
      </c>
      <c r="F768" s="225" t="s">
        <v>6</v>
      </c>
      <c r="G768" s="226">
        <v>6.24</v>
      </c>
      <c r="H768" s="226">
        <v>-0.66</v>
      </c>
      <c r="I768" s="226">
        <v>5.58</v>
      </c>
      <c r="J768" s="227">
        <v>27.88</v>
      </c>
      <c r="K768" s="227">
        <v>375.77</v>
      </c>
      <c r="L768" s="228">
        <v>-1.24</v>
      </c>
      <c r="M768" s="229">
        <f t="shared" si="21"/>
        <v>374.53</v>
      </c>
      <c r="N768" s="230">
        <v>6.64</v>
      </c>
    </row>
    <row r="769" spans="1:14" x14ac:dyDescent="0.2">
      <c r="A769" s="231" t="str">
        <f t="shared" si="20"/>
        <v>BE2.510Thinned035</v>
      </c>
      <c r="B769" s="223" t="s">
        <v>198</v>
      </c>
      <c r="C769" s="224">
        <v>2.5</v>
      </c>
      <c r="D769" s="223">
        <v>10</v>
      </c>
      <c r="E769" s="223" t="s">
        <v>172</v>
      </c>
      <c r="F769" s="225" t="s">
        <v>7</v>
      </c>
      <c r="G769" s="226">
        <v>8.56</v>
      </c>
      <c r="H769" s="226">
        <v>-0.13</v>
      </c>
      <c r="I769" s="226">
        <v>8.43</v>
      </c>
      <c r="J769" s="227">
        <v>42.15</v>
      </c>
      <c r="K769" s="227">
        <v>417.92</v>
      </c>
      <c r="L769" s="228">
        <v>-1.95</v>
      </c>
      <c r="M769" s="229">
        <f t="shared" si="21"/>
        <v>415.97</v>
      </c>
      <c r="N769" s="230">
        <v>6.76</v>
      </c>
    </row>
    <row r="770" spans="1:14" x14ac:dyDescent="0.2">
      <c r="A770" s="231" t="str">
        <f t="shared" ref="A770:A833" si="22">CONCATENATE(LEFT(B770,2),TEXT(C770,"0.0"),TEXT(D770,"00"),E770,TEXT(LEFT(F770,3),"000"))</f>
        <v>BE2.510Thinned040</v>
      </c>
      <c r="B770" s="223" t="s">
        <v>198</v>
      </c>
      <c r="C770" s="224">
        <v>2.5</v>
      </c>
      <c r="D770" s="223">
        <v>10</v>
      </c>
      <c r="E770" s="223" t="s">
        <v>172</v>
      </c>
      <c r="F770" s="225" t="s">
        <v>8</v>
      </c>
      <c r="G770" s="226">
        <v>9.7799999999999994</v>
      </c>
      <c r="H770" s="226">
        <v>-0.03</v>
      </c>
      <c r="I770" s="226">
        <v>9.75</v>
      </c>
      <c r="J770" s="227">
        <v>48.74</v>
      </c>
      <c r="K770" s="227">
        <v>466.66</v>
      </c>
      <c r="L770" s="228">
        <v>-2.64</v>
      </c>
      <c r="M770" s="229">
        <f t="shared" si="21"/>
        <v>464.02000000000004</v>
      </c>
      <c r="N770" s="230">
        <v>6.57</v>
      </c>
    </row>
    <row r="771" spans="1:14" x14ac:dyDescent="0.2">
      <c r="A771" s="231" t="str">
        <f t="shared" si="22"/>
        <v>BE2.510Thinned045</v>
      </c>
      <c r="B771" s="223" t="s">
        <v>198</v>
      </c>
      <c r="C771" s="224">
        <v>2.5</v>
      </c>
      <c r="D771" s="223">
        <v>10</v>
      </c>
      <c r="E771" s="223" t="s">
        <v>172</v>
      </c>
      <c r="F771" s="225" t="s">
        <v>9</v>
      </c>
      <c r="G771" s="226">
        <v>9.7899999999999991</v>
      </c>
      <c r="H771" s="226">
        <v>-1.1000000000000001</v>
      </c>
      <c r="I771" s="226">
        <v>8.69</v>
      </c>
      <c r="J771" s="227">
        <v>43.44</v>
      </c>
      <c r="K771" s="227">
        <v>510.1</v>
      </c>
      <c r="L771" s="228">
        <v>-3.38</v>
      </c>
      <c r="M771" s="229">
        <f t="shared" si="21"/>
        <v>506.72</v>
      </c>
      <c r="N771" s="230">
        <v>6.99</v>
      </c>
    </row>
    <row r="772" spans="1:14" x14ac:dyDescent="0.2">
      <c r="A772" s="231" t="str">
        <f t="shared" si="22"/>
        <v>BE2.510Thinned050</v>
      </c>
      <c r="B772" s="223" t="s">
        <v>198</v>
      </c>
      <c r="C772" s="224">
        <v>2.5</v>
      </c>
      <c r="D772" s="223">
        <v>10</v>
      </c>
      <c r="E772" s="223" t="s">
        <v>172</v>
      </c>
      <c r="F772" s="225" t="s">
        <v>10</v>
      </c>
      <c r="G772" s="226">
        <v>9.42</v>
      </c>
      <c r="H772" s="226">
        <v>-0.31</v>
      </c>
      <c r="I772" s="226">
        <v>9.1</v>
      </c>
      <c r="J772" s="227">
        <v>45.52</v>
      </c>
      <c r="K772" s="227">
        <v>555.61</v>
      </c>
      <c r="L772" s="228">
        <v>-4.07</v>
      </c>
      <c r="M772" s="229">
        <f t="shared" si="21"/>
        <v>551.54</v>
      </c>
      <c r="N772" s="230">
        <v>6.48</v>
      </c>
    </row>
    <row r="773" spans="1:14" x14ac:dyDescent="0.2">
      <c r="A773" s="231" t="str">
        <f t="shared" si="22"/>
        <v>BE2.510Thinned055</v>
      </c>
      <c r="B773" s="223" t="s">
        <v>198</v>
      </c>
      <c r="C773" s="224">
        <v>2.5</v>
      </c>
      <c r="D773" s="223">
        <v>10</v>
      </c>
      <c r="E773" s="223" t="s">
        <v>172</v>
      </c>
      <c r="F773" s="225" t="s">
        <v>11</v>
      </c>
      <c r="G773" s="226">
        <v>9.99</v>
      </c>
      <c r="H773" s="226">
        <v>-0.83</v>
      </c>
      <c r="I773" s="226">
        <v>9.16</v>
      </c>
      <c r="J773" s="227">
        <v>45.79</v>
      </c>
      <c r="K773" s="227">
        <v>601.41</v>
      </c>
      <c r="L773" s="228">
        <v>-4.78</v>
      </c>
      <c r="M773" s="229">
        <f t="shared" si="21"/>
        <v>596.63</v>
      </c>
      <c r="N773" s="230">
        <v>6.82</v>
      </c>
    </row>
    <row r="774" spans="1:14" x14ac:dyDescent="0.2">
      <c r="A774" s="231" t="str">
        <f t="shared" si="22"/>
        <v>BE2.510Thinned060</v>
      </c>
      <c r="B774" s="223" t="s">
        <v>198</v>
      </c>
      <c r="C774" s="224">
        <v>2.5</v>
      </c>
      <c r="D774" s="223">
        <v>10</v>
      </c>
      <c r="E774" s="223" t="s">
        <v>172</v>
      </c>
      <c r="F774" s="225" t="s">
        <v>12</v>
      </c>
      <c r="G774" s="226">
        <v>7.75</v>
      </c>
      <c r="H774" s="226">
        <v>-0.82</v>
      </c>
      <c r="I774" s="226">
        <v>6.93</v>
      </c>
      <c r="J774" s="227">
        <v>34.65</v>
      </c>
      <c r="K774" s="227">
        <v>636.05999999999995</v>
      </c>
      <c r="L774" s="228">
        <v>-5.52</v>
      </c>
      <c r="M774" s="229">
        <f t="shared" si="21"/>
        <v>630.54</v>
      </c>
      <c r="N774" s="230">
        <v>6.92</v>
      </c>
    </row>
    <row r="775" spans="1:14" x14ac:dyDescent="0.2">
      <c r="A775" s="231" t="str">
        <f t="shared" si="22"/>
        <v>BE2.510Thinned065</v>
      </c>
      <c r="B775" s="223" t="s">
        <v>198</v>
      </c>
      <c r="C775" s="224">
        <v>2.5</v>
      </c>
      <c r="D775" s="223">
        <v>10</v>
      </c>
      <c r="E775" s="223" t="s">
        <v>172</v>
      </c>
      <c r="F775" s="225" t="s">
        <v>13</v>
      </c>
      <c r="G775" s="226">
        <v>7.85</v>
      </c>
      <c r="H775" s="226">
        <v>-0.55000000000000004</v>
      </c>
      <c r="I775" s="226">
        <v>7.3</v>
      </c>
      <c r="J775" s="227">
        <v>36.479999999999997</v>
      </c>
      <c r="K775" s="227">
        <v>672.55</v>
      </c>
      <c r="L775" s="228">
        <v>-6.24</v>
      </c>
      <c r="M775" s="229">
        <f t="shared" si="21"/>
        <v>666.31</v>
      </c>
      <c r="N775" s="230">
        <v>6.9</v>
      </c>
    </row>
    <row r="776" spans="1:14" x14ac:dyDescent="0.2">
      <c r="A776" s="231" t="str">
        <f t="shared" si="22"/>
        <v>BE2.510Thinned070</v>
      </c>
      <c r="B776" s="223" t="s">
        <v>198</v>
      </c>
      <c r="C776" s="224">
        <v>2.5</v>
      </c>
      <c r="D776" s="223">
        <v>10</v>
      </c>
      <c r="E776" s="223" t="s">
        <v>172</v>
      </c>
      <c r="F776" s="225" t="s">
        <v>200</v>
      </c>
      <c r="G776" s="226">
        <v>7.19</v>
      </c>
      <c r="H776" s="226">
        <v>-0.35</v>
      </c>
      <c r="I776" s="226">
        <v>6.83</v>
      </c>
      <c r="J776" s="227">
        <v>34.15</v>
      </c>
      <c r="K776" s="227">
        <v>706.7</v>
      </c>
      <c r="L776" s="228">
        <v>-6.97</v>
      </c>
      <c r="M776" s="229">
        <f t="shared" si="21"/>
        <v>699.73</v>
      </c>
      <c r="N776" s="230">
        <v>6.86</v>
      </c>
    </row>
    <row r="777" spans="1:14" x14ac:dyDescent="0.2">
      <c r="A777" s="231" t="str">
        <f t="shared" si="22"/>
        <v>BE2.510Thinned075</v>
      </c>
      <c r="B777" s="223" t="s">
        <v>198</v>
      </c>
      <c r="C777" s="224">
        <v>2.5</v>
      </c>
      <c r="D777" s="223">
        <v>10</v>
      </c>
      <c r="E777" s="223" t="s">
        <v>172</v>
      </c>
      <c r="F777" s="225" t="s">
        <v>201</v>
      </c>
      <c r="G777" s="226">
        <v>5.29</v>
      </c>
      <c r="H777" s="226">
        <v>-0.45</v>
      </c>
      <c r="I777" s="226">
        <v>4.84</v>
      </c>
      <c r="J777" s="227">
        <v>24.19</v>
      </c>
      <c r="K777" s="227">
        <v>730.89</v>
      </c>
      <c r="L777" s="228">
        <v>-7.69</v>
      </c>
      <c r="M777" s="229">
        <f t="shared" si="21"/>
        <v>723.19999999999993</v>
      </c>
      <c r="N777" s="230">
        <v>6.79</v>
      </c>
    </row>
    <row r="778" spans="1:14" x14ac:dyDescent="0.2">
      <c r="A778" s="231" t="str">
        <f t="shared" si="22"/>
        <v>BE2.510Thinned080</v>
      </c>
      <c r="B778" s="223" t="s">
        <v>198</v>
      </c>
      <c r="C778" s="224">
        <v>2.5</v>
      </c>
      <c r="D778" s="223">
        <v>10</v>
      </c>
      <c r="E778" s="223" t="s">
        <v>172</v>
      </c>
      <c r="F778" s="225" t="s">
        <v>202</v>
      </c>
      <c r="G778" s="226">
        <v>5.33</v>
      </c>
      <c r="H778" s="226">
        <v>-0.56000000000000005</v>
      </c>
      <c r="I778" s="226">
        <v>4.7699999999999996</v>
      </c>
      <c r="J778" s="227">
        <v>23.85</v>
      </c>
      <c r="K778" s="227">
        <v>754.74</v>
      </c>
      <c r="L778" s="228">
        <v>-8.3699999999999992</v>
      </c>
      <c r="M778" s="229">
        <f t="shared" si="21"/>
        <v>746.37</v>
      </c>
      <c r="N778" s="230">
        <v>6.49</v>
      </c>
    </row>
    <row r="779" spans="1:14" x14ac:dyDescent="0.2">
      <c r="A779" s="231" t="str">
        <f t="shared" si="22"/>
        <v>BE2.510Thinned085</v>
      </c>
      <c r="B779" s="223" t="s">
        <v>198</v>
      </c>
      <c r="C779" s="224">
        <v>2.5</v>
      </c>
      <c r="D779" s="223">
        <v>10</v>
      </c>
      <c r="E779" s="223" t="s">
        <v>172</v>
      </c>
      <c r="F779" s="225" t="s">
        <v>203</v>
      </c>
      <c r="G779" s="226">
        <v>5.33</v>
      </c>
      <c r="H779" s="226">
        <v>-0.56000000000000005</v>
      </c>
      <c r="I779" s="226">
        <v>4.76</v>
      </c>
      <c r="J779" s="227">
        <v>23.81</v>
      </c>
      <c r="K779" s="227">
        <v>778.55</v>
      </c>
      <c r="L779" s="228">
        <v>-9.0299999999999994</v>
      </c>
      <c r="M779" s="229">
        <f t="shared" si="21"/>
        <v>769.52</v>
      </c>
      <c r="N779" s="230">
        <v>6.19</v>
      </c>
    </row>
    <row r="780" spans="1:14" x14ac:dyDescent="0.2">
      <c r="A780" s="231" t="str">
        <f t="shared" si="22"/>
        <v>BE2.510Thinned090</v>
      </c>
      <c r="B780" s="223" t="s">
        <v>198</v>
      </c>
      <c r="C780" s="224">
        <v>2.5</v>
      </c>
      <c r="D780" s="223">
        <v>10</v>
      </c>
      <c r="E780" s="223" t="s">
        <v>172</v>
      </c>
      <c r="F780" s="225" t="s">
        <v>204</v>
      </c>
      <c r="G780" s="226">
        <v>5.29</v>
      </c>
      <c r="H780" s="226">
        <v>-0.45</v>
      </c>
      <c r="I780" s="226">
        <v>4.84</v>
      </c>
      <c r="J780" s="227">
        <v>24.19</v>
      </c>
      <c r="K780" s="227">
        <v>802.74</v>
      </c>
      <c r="L780" s="228">
        <v>-9.65</v>
      </c>
      <c r="M780" s="229">
        <f t="shared" si="21"/>
        <v>793.09</v>
      </c>
      <c r="N780" s="230">
        <v>5.93</v>
      </c>
    </row>
    <row r="781" spans="1:14" x14ac:dyDescent="0.2">
      <c r="A781" s="231" t="str">
        <f t="shared" si="22"/>
        <v>BE2.510Thinned095</v>
      </c>
      <c r="B781" s="223" t="s">
        <v>198</v>
      </c>
      <c r="C781" s="224">
        <v>2.5</v>
      </c>
      <c r="D781" s="223">
        <v>10</v>
      </c>
      <c r="E781" s="223" t="s">
        <v>172</v>
      </c>
      <c r="F781" s="225" t="s">
        <v>205</v>
      </c>
      <c r="G781" s="226">
        <v>3.6</v>
      </c>
      <c r="H781" s="226">
        <v>-0.53</v>
      </c>
      <c r="I781" s="226">
        <v>3.07</v>
      </c>
      <c r="J781" s="227">
        <v>15.34</v>
      </c>
      <c r="K781" s="227">
        <v>818.08</v>
      </c>
      <c r="L781" s="228">
        <v>-10.26</v>
      </c>
      <c r="M781" s="229">
        <f t="shared" si="21"/>
        <v>807.82</v>
      </c>
      <c r="N781" s="230">
        <v>5.72</v>
      </c>
    </row>
    <row r="782" spans="1:14" x14ac:dyDescent="0.2">
      <c r="A782" s="231" t="str">
        <f t="shared" si="22"/>
        <v>BE2.510Thinned100</v>
      </c>
      <c r="B782" s="223" t="s">
        <v>198</v>
      </c>
      <c r="C782" s="224">
        <v>2.5</v>
      </c>
      <c r="D782" s="223">
        <v>10</v>
      </c>
      <c r="E782" s="223" t="s">
        <v>172</v>
      </c>
      <c r="F782" s="225" t="s">
        <v>206</v>
      </c>
      <c r="G782" s="226">
        <v>4.25</v>
      </c>
      <c r="H782" s="226">
        <v>-0.45</v>
      </c>
      <c r="I782" s="226">
        <v>3.8</v>
      </c>
      <c r="J782" s="227">
        <v>19</v>
      </c>
      <c r="K782" s="227">
        <v>837.08</v>
      </c>
      <c r="L782" s="228">
        <v>-10.85</v>
      </c>
      <c r="M782" s="229">
        <f t="shared" si="21"/>
        <v>826.23</v>
      </c>
      <c r="N782" s="230">
        <v>5.56</v>
      </c>
    </row>
    <row r="783" spans="1:14" x14ac:dyDescent="0.2">
      <c r="A783" s="231" t="str">
        <f t="shared" si="22"/>
        <v>BE2.510Thinned105</v>
      </c>
      <c r="B783" s="223" t="s">
        <v>198</v>
      </c>
      <c r="C783" s="224">
        <v>2.5</v>
      </c>
      <c r="D783" s="223">
        <v>10</v>
      </c>
      <c r="E783" s="223" t="s">
        <v>172</v>
      </c>
      <c r="F783" s="225" t="s">
        <v>207</v>
      </c>
      <c r="G783" s="226">
        <v>3.19</v>
      </c>
      <c r="H783" s="226">
        <v>-0.44</v>
      </c>
      <c r="I783" s="226">
        <v>2.75</v>
      </c>
      <c r="J783" s="227">
        <v>13.77</v>
      </c>
      <c r="K783" s="227">
        <v>850.85</v>
      </c>
      <c r="L783" s="228">
        <v>-11.41</v>
      </c>
      <c r="M783" s="229">
        <f t="shared" si="21"/>
        <v>839.44</v>
      </c>
      <c r="N783" s="230">
        <v>5.4</v>
      </c>
    </row>
    <row r="784" spans="1:14" x14ac:dyDescent="0.2">
      <c r="A784" s="231" t="str">
        <f t="shared" si="22"/>
        <v>BE2.510Thinned110</v>
      </c>
      <c r="B784" s="223" t="s">
        <v>198</v>
      </c>
      <c r="C784" s="224">
        <v>2.5</v>
      </c>
      <c r="D784" s="223">
        <v>10</v>
      </c>
      <c r="E784" s="223" t="s">
        <v>172</v>
      </c>
      <c r="F784" s="225" t="s">
        <v>208</v>
      </c>
      <c r="G784" s="226">
        <v>3.57</v>
      </c>
      <c r="H784" s="226">
        <v>-0.36</v>
      </c>
      <c r="I784" s="226">
        <v>3.21</v>
      </c>
      <c r="J784" s="227">
        <v>16.04</v>
      </c>
      <c r="K784" s="227">
        <v>866.89</v>
      </c>
      <c r="L784" s="228">
        <v>-11.97</v>
      </c>
      <c r="M784" s="229">
        <f t="shared" si="21"/>
        <v>854.92</v>
      </c>
      <c r="N784" s="230">
        <v>5.23</v>
      </c>
    </row>
    <row r="785" spans="1:14" x14ac:dyDescent="0.2">
      <c r="A785" s="231" t="str">
        <f t="shared" si="22"/>
        <v>BE2.510Thinned115</v>
      </c>
      <c r="B785" s="223" t="s">
        <v>198</v>
      </c>
      <c r="C785" s="224">
        <v>2.5</v>
      </c>
      <c r="D785" s="223">
        <v>10</v>
      </c>
      <c r="E785" s="223" t="s">
        <v>172</v>
      </c>
      <c r="F785" s="225" t="s">
        <v>209</v>
      </c>
      <c r="G785" s="226">
        <v>3.31</v>
      </c>
      <c r="H785" s="226">
        <v>-0.28999999999999998</v>
      </c>
      <c r="I785" s="226">
        <v>3.03</v>
      </c>
      <c r="J785" s="227">
        <v>15.15</v>
      </c>
      <c r="K785" s="227">
        <v>882.03</v>
      </c>
      <c r="L785" s="228">
        <v>-12.5</v>
      </c>
      <c r="M785" s="229">
        <f t="shared" si="21"/>
        <v>869.53</v>
      </c>
      <c r="N785" s="230">
        <v>5.05</v>
      </c>
    </row>
    <row r="786" spans="1:14" x14ac:dyDescent="0.2">
      <c r="A786" s="231" t="str">
        <f t="shared" si="22"/>
        <v>BE2.510Thinned120</v>
      </c>
      <c r="B786" s="223" t="s">
        <v>198</v>
      </c>
      <c r="C786" s="224">
        <v>2.5</v>
      </c>
      <c r="D786" s="223">
        <v>10</v>
      </c>
      <c r="E786" s="223" t="s">
        <v>172</v>
      </c>
      <c r="F786" s="225" t="s">
        <v>210</v>
      </c>
      <c r="G786" s="226">
        <v>2.57</v>
      </c>
      <c r="H786" s="226">
        <v>-0.24</v>
      </c>
      <c r="I786" s="226">
        <v>2.33</v>
      </c>
      <c r="J786" s="227">
        <v>11.65</v>
      </c>
      <c r="K786" s="227">
        <v>893.68</v>
      </c>
      <c r="L786" s="228">
        <v>-13.02</v>
      </c>
      <c r="M786" s="229">
        <f t="shared" si="21"/>
        <v>880.66</v>
      </c>
      <c r="N786" s="230">
        <v>4.93</v>
      </c>
    </row>
    <row r="787" spans="1:14" x14ac:dyDescent="0.2">
      <c r="A787" s="231" t="str">
        <f t="shared" si="22"/>
        <v>BE2.510Thinned125</v>
      </c>
      <c r="B787" s="223" t="s">
        <v>198</v>
      </c>
      <c r="C787" s="224">
        <v>2.5</v>
      </c>
      <c r="D787" s="223">
        <v>10</v>
      </c>
      <c r="E787" s="223" t="s">
        <v>172</v>
      </c>
      <c r="F787" s="225" t="s">
        <v>211</v>
      </c>
      <c r="G787" s="226">
        <v>2.44</v>
      </c>
      <c r="H787" s="226">
        <v>-0.2</v>
      </c>
      <c r="I787" s="226">
        <v>2.23</v>
      </c>
      <c r="J787" s="227">
        <v>11.17</v>
      </c>
      <c r="K787" s="227">
        <v>904.85</v>
      </c>
      <c r="L787" s="228">
        <v>-13.54</v>
      </c>
      <c r="M787" s="229">
        <f t="shared" si="21"/>
        <v>891.31000000000006</v>
      </c>
      <c r="N787" s="230">
        <v>4.8600000000000003</v>
      </c>
    </row>
    <row r="788" spans="1:14" x14ac:dyDescent="0.2">
      <c r="A788" s="231" t="str">
        <f t="shared" si="22"/>
        <v>BE2.510Thinned130</v>
      </c>
      <c r="B788" s="223" t="s">
        <v>198</v>
      </c>
      <c r="C788" s="224">
        <v>2.5</v>
      </c>
      <c r="D788" s="223">
        <v>10</v>
      </c>
      <c r="E788" s="223" t="s">
        <v>172</v>
      </c>
      <c r="F788" s="225" t="s">
        <v>212</v>
      </c>
      <c r="G788" s="226">
        <v>1.1599999999999999</v>
      </c>
      <c r="H788" s="226">
        <v>-0.24</v>
      </c>
      <c r="I788" s="226">
        <v>0.93</v>
      </c>
      <c r="J788" s="227">
        <v>4.6399999999999997</v>
      </c>
      <c r="K788" s="227">
        <v>909.48</v>
      </c>
      <c r="L788" s="228">
        <v>-14.04</v>
      </c>
      <c r="M788" s="229">
        <f t="shared" si="21"/>
        <v>895.44</v>
      </c>
      <c r="N788" s="230">
        <v>4.7699999999999996</v>
      </c>
    </row>
    <row r="789" spans="1:14" x14ac:dyDescent="0.2">
      <c r="A789" s="231" t="str">
        <f t="shared" si="22"/>
        <v>BE2.510Thinned135</v>
      </c>
      <c r="B789" s="223" t="s">
        <v>198</v>
      </c>
      <c r="C789" s="224">
        <v>2.5</v>
      </c>
      <c r="D789" s="223">
        <v>10</v>
      </c>
      <c r="E789" s="223" t="s">
        <v>172</v>
      </c>
      <c r="F789" s="225" t="s">
        <v>213</v>
      </c>
      <c r="G789" s="226">
        <v>1.86</v>
      </c>
      <c r="H789" s="226">
        <v>-0.19</v>
      </c>
      <c r="I789" s="226">
        <v>1.67</v>
      </c>
      <c r="J789" s="227">
        <v>8.35</v>
      </c>
      <c r="K789" s="227">
        <v>917.83</v>
      </c>
      <c r="L789" s="228">
        <v>-14.53</v>
      </c>
      <c r="M789" s="229">
        <f t="shared" si="21"/>
        <v>903.30000000000007</v>
      </c>
      <c r="N789" s="230">
        <v>4.68</v>
      </c>
    </row>
    <row r="790" spans="1:14" x14ac:dyDescent="0.2">
      <c r="A790" s="231" t="str">
        <f t="shared" si="22"/>
        <v>BE2.510Thinned140</v>
      </c>
      <c r="B790" s="223" t="s">
        <v>198</v>
      </c>
      <c r="C790" s="224">
        <v>2.5</v>
      </c>
      <c r="D790" s="223">
        <v>10</v>
      </c>
      <c r="E790" s="223" t="s">
        <v>172</v>
      </c>
      <c r="F790" s="225" t="s">
        <v>214</v>
      </c>
      <c r="G790" s="226">
        <v>2.6</v>
      </c>
      <c r="H790" s="226">
        <v>-0.06</v>
      </c>
      <c r="I790" s="226">
        <v>2.5499999999999998</v>
      </c>
      <c r="J790" s="227">
        <v>12.73</v>
      </c>
      <c r="K790" s="227">
        <v>930.56</v>
      </c>
      <c r="L790" s="228">
        <v>-15.02</v>
      </c>
      <c r="M790" s="229">
        <f t="shared" si="21"/>
        <v>915.54</v>
      </c>
      <c r="N790" s="230">
        <v>4.5999999999999996</v>
      </c>
    </row>
    <row r="791" spans="1:14" x14ac:dyDescent="0.2">
      <c r="A791" s="231" t="str">
        <f t="shared" si="22"/>
        <v>BE2.510Thinned145</v>
      </c>
      <c r="B791" s="223" t="s">
        <v>198</v>
      </c>
      <c r="C791" s="224">
        <v>2.5</v>
      </c>
      <c r="D791" s="223">
        <v>10</v>
      </c>
      <c r="E791" s="223" t="s">
        <v>172</v>
      </c>
      <c r="F791" s="225" t="s">
        <v>215</v>
      </c>
      <c r="G791" s="226">
        <v>1.05</v>
      </c>
      <c r="H791" s="226">
        <v>-0.04</v>
      </c>
      <c r="I791" s="226">
        <v>1.01</v>
      </c>
      <c r="J791" s="227">
        <v>5.04</v>
      </c>
      <c r="K791" s="227">
        <v>935.6</v>
      </c>
      <c r="L791" s="228">
        <v>-15.5</v>
      </c>
      <c r="M791" s="229">
        <f t="shared" si="21"/>
        <v>920.1</v>
      </c>
      <c r="N791" s="230">
        <v>4.53</v>
      </c>
    </row>
    <row r="792" spans="1:14" x14ac:dyDescent="0.2">
      <c r="A792" s="231" t="str">
        <f t="shared" si="22"/>
        <v>BE2.510Thinned150</v>
      </c>
      <c r="B792" s="223" t="s">
        <v>198</v>
      </c>
      <c r="C792" s="224">
        <v>2.5</v>
      </c>
      <c r="D792" s="223">
        <v>10</v>
      </c>
      <c r="E792" s="223" t="s">
        <v>172</v>
      </c>
      <c r="F792" s="225" t="s">
        <v>216</v>
      </c>
      <c r="G792" s="226">
        <v>-0.28000000000000003</v>
      </c>
      <c r="H792" s="226">
        <v>-0.1</v>
      </c>
      <c r="I792" s="226">
        <v>-0.38</v>
      </c>
      <c r="J792" s="227">
        <v>-1.92</v>
      </c>
      <c r="K792" s="227">
        <v>933.68</v>
      </c>
      <c r="L792" s="228">
        <v>-15.97</v>
      </c>
      <c r="M792" s="229">
        <f t="shared" si="21"/>
        <v>917.70999999999992</v>
      </c>
      <c r="N792" s="230">
        <v>4.46</v>
      </c>
    </row>
    <row r="793" spans="1:14" x14ac:dyDescent="0.2">
      <c r="A793" s="231" t="str">
        <f t="shared" si="22"/>
        <v>BE2.510Thinned155</v>
      </c>
      <c r="B793" s="223" t="s">
        <v>198</v>
      </c>
      <c r="C793" s="224">
        <v>2.5</v>
      </c>
      <c r="D793" s="223">
        <v>10</v>
      </c>
      <c r="E793" s="223" t="s">
        <v>172</v>
      </c>
      <c r="F793" s="225" t="s">
        <v>217</v>
      </c>
      <c r="G793" s="226">
        <v>0.32</v>
      </c>
      <c r="H793" s="226">
        <v>-7.0000000000000007E-2</v>
      </c>
      <c r="I793" s="226">
        <v>0.25</v>
      </c>
      <c r="J793" s="227">
        <v>1.27</v>
      </c>
      <c r="K793" s="227">
        <v>934.95</v>
      </c>
      <c r="L793" s="228">
        <v>-16.43</v>
      </c>
      <c r="M793" s="229">
        <f t="shared" si="21"/>
        <v>918.5200000000001</v>
      </c>
      <c r="N793" s="230">
        <v>4.3899999999999997</v>
      </c>
    </row>
    <row r="794" spans="1:14" x14ac:dyDescent="0.2">
      <c r="A794" s="231" t="str">
        <f t="shared" si="22"/>
        <v>BE2.510Thinned160</v>
      </c>
      <c r="B794" s="223" t="s">
        <v>198</v>
      </c>
      <c r="C794" s="224">
        <v>2.5</v>
      </c>
      <c r="D794" s="223">
        <v>10</v>
      </c>
      <c r="E794" s="223" t="s">
        <v>172</v>
      </c>
      <c r="F794" s="225" t="s">
        <v>218</v>
      </c>
      <c r="G794" s="226">
        <v>0</v>
      </c>
      <c r="H794" s="226">
        <v>-0.04</v>
      </c>
      <c r="I794" s="226">
        <v>-0.04</v>
      </c>
      <c r="J794" s="227">
        <v>-0.21</v>
      </c>
      <c r="K794" s="227">
        <v>934.75</v>
      </c>
      <c r="L794" s="228">
        <v>-16.89</v>
      </c>
      <c r="M794" s="229">
        <f t="shared" si="21"/>
        <v>917.86</v>
      </c>
      <c r="N794" s="230">
        <v>4.33</v>
      </c>
    </row>
    <row r="795" spans="1:14" x14ac:dyDescent="0.2">
      <c r="A795" s="231" t="str">
        <f t="shared" si="22"/>
        <v>BE2.510Thinned165</v>
      </c>
      <c r="B795" s="223" t="s">
        <v>198</v>
      </c>
      <c r="C795" s="224">
        <v>2.5</v>
      </c>
      <c r="D795" s="223">
        <v>10</v>
      </c>
      <c r="E795" s="223" t="s">
        <v>172</v>
      </c>
      <c r="F795" s="225" t="s">
        <v>219</v>
      </c>
      <c r="G795" s="226">
        <v>-0.33</v>
      </c>
      <c r="H795" s="226">
        <v>-0.03</v>
      </c>
      <c r="I795" s="226">
        <v>-0.36</v>
      </c>
      <c r="J795" s="227">
        <v>-1.81</v>
      </c>
      <c r="K795" s="227">
        <v>932.94</v>
      </c>
      <c r="L795" s="228">
        <v>-17.34</v>
      </c>
      <c r="M795" s="229">
        <f t="shared" si="21"/>
        <v>915.6</v>
      </c>
      <c r="N795" s="230">
        <v>4.26</v>
      </c>
    </row>
    <row r="796" spans="1:14" x14ac:dyDescent="0.2">
      <c r="A796" s="231" t="str">
        <f t="shared" si="22"/>
        <v>BE2.510Thinned170</v>
      </c>
      <c r="B796" s="223" t="s">
        <v>198</v>
      </c>
      <c r="C796" s="224">
        <v>2.5</v>
      </c>
      <c r="D796" s="223">
        <v>10</v>
      </c>
      <c r="E796" s="223" t="s">
        <v>172</v>
      </c>
      <c r="F796" s="225" t="s">
        <v>220</v>
      </c>
      <c r="G796" s="226">
        <v>-0.56999999999999995</v>
      </c>
      <c r="H796" s="226">
        <v>-0.02</v>
      </c>
      <c r="I796" s="226">
        <v>-0.59</v>
      </c>
      <c r="J796" s="227">
        <v>-2.95</v>
      </c>
      <c r="K796" s="227">
        <v>929.98</v>
      </c>
      <c r="L796" s="228">
        <v>-17.78</v>
      </c>
      <c r="M796" s="229">
        <f t="shared" si="21"/>
        <v>912.2</v>
      </c>
      <c r="N796" s="230">
        <v>4.1900000000000004</v>
      </c>
    </row>
    <row r="797" spans="1:14" x14ac:dyDescent="0.2">
      <c r="A797" s="231" t="str">
        <f t="shared" si="22"/>
        <v>BE2.510Thinned175</v>
      </c>
      <c r="B797" s="223" t="s">
        <v>198</v>
      </c>
      <c r="C797" s="224">
        <v>2.5</v>
      </c>
      <c r="D797" s="223">
        <v>10</v>
      </c>
      <c r="E797" s="223" t="s">
        <v>172</v>
      </c>
      <c r="F797" s="225" t="s">
        <v>221</v>
      </c>
      <c r="G797" s="226">
        <v>-0.88</v>
      </c>
      <c r="H797" s="226">
        <v>0</v>
      </c>
      <c r="I797" s="226">
        <v>-0.88</v>
      </c>
      <c r="J797" s="227">
        <v>-4.41</v>
      </c>
      <c r="K797" s="227">
        <v>925.57</v>
      </c>
      <c r="L797" s="228">
        <v>-18.22</v>
      </c>
      <c r="M797" s="229">
        <f t="shared" si="21"/>
        <v>907.35</v>
      </c>
      <c r="N797" s="230">
        <v>4.12</v>
      </c>
    </row>
    <row r="798" spans="1:14" x14ac:dyDescent="0.2">
      <c r="A798" s="231" t="str">
        <f t="shared" si="22"/>
        <v>BE2.510Thinned180</v>
      </c>
      <c r="B798" s="223" t="s">
        <v>198</v>
      </c>
      <c r="C798" s="224">
        <v>2.5</v>
      </c>
      <c r="D798" s="223">
        <v>10</v>
      </c>
      <c r="E798" s="223" t="s">
        <v>172</v>
      </c>
      <c r="F798" s="225" t="s">
        <v>222</v>
      </c>
      <c r="G798" s="226">
        <v>-1.1599999999999999</v>
      </c>
      <c r="H798" s="226">
        <v>0</v>
      </c>
      <c r="I798" s="226">
        <v>-1.1499999999999999</v>
      </c>
      <c r="J798" s="227">
        <v>-5.77</v>
      </c>
      <c r="K798" s="227">
        <v>919.8</v>
      </c>
      <c r="L798" s="228">
        <v>-18.649999999999999</v>
      </c>
      <c r="M798" s="229">
        <f t="shared" si="21"/>
        <v>901.15</v>
      </c>
      <c r="N798" s="230">
        <v>4.05</v>
      </c>
    </row>
    <row r="799" spans="1:14" x14ac:dyDescent="0.2">
      <c r="A799" s="231" t="str">
        <f t="shared" si="22"/>
        <v>BE2.510Thinned185</v>
      </c>
      <c r="B799" s="223" t="s">
        <v>198</v>
      </c>
      <c r="C799" s="224">
        <v>2.5</v>
      </c>
      <c r="D799" s="223">
        <v>10</v>
      </c>
      <c r="E799" s="223" t="s">
        <v>172</v>
      </c>
      <c r="F799" s="225" t="s">
        <v>223</v>
      </c>
      <c r="G799" s="226">
        <v>-1.37</v>
      </c>
      <c r="H799" s="226">
        <v>0.01</v>
      </c>
      <c r="I799" s="226">
        <v>-1.36</v>
      </c>
      <c r="J799" s="227">
        <v>-6.78</v>
      </c>
      <c r="K799" s="227">
        <v>913.03</v>
      </c>
      <c r="L799" s="228">
        <v>-19.059999999999999</v>
      </c>
      <c r="M799" s="229">
        <f t="shared" si="21"/>
        <v>893.97</v>
      </c>
      <c r="N799" s="230">
        <v>3.98</v>
      </c>
    </row>
    <row r="800" spans="1:14" x14ac:dyDescent="0.2">
      <c r="A800" s="231" t="str">
        <f t="shared" si="22"/>
        <v>BE2.510Thinned190</v>
      </c>
      <c r="B800" s="223" t="s">
        <v>198</v>
      </c>
      <c r="C800" s="224">
        <v>2.5</v>
      </c>
      <c r="D800" s="223">
        <v>10</v>
      </c>
      <c r="E800" s="223" t="s">
        <v>172</v>
      </c>
      <c r="F800" s="225" t="s">
        <v>224</v>
      </c>
      <c r="G800" s="226">
        <v>-1.63</v>
      </c>
      <c r="H800" s="226">
        <v>0.02</v>
      </c>
      <c r="I800" s="226">
        <v>-1.61</v>
      </c>
      <c r="J800" s="227">
        <v>-8.0500000000000007</v>
      </c>
      <c r="K800" s="227">
        <v>904.98</v>
      </c>
      <c r="L800" s="228">
        <v>-19.48</v>
      </c>
      <c r="M800" s="229">
        <f t="shared" si="21"/>
        <v>885.5</v>
      </c>
      <c r="N800" s="230">
        <v>3.91</v>
      </c>
    </row>
    <row r="801" spans="1:14" x14ac:dyDescent="0.2">
      <c r="A801" s="231" t="str">
        <f t="shared" si="22"/>
        <v>BE2.510Thinned195</v>
      </c>
      <c r="B801" s="223" t="s">
        <v>198</v>
      </c>
      <c r="C801" s="224">
        <v>2.5</v>
      </c>
      <c r="D801" s="223">
        <v>10</v>
      </c>
      <c r="E801" s="223" t="s">
        <v>172</v>
      </c>
      <c r="F801" s="225" t="s">
        <v>225</v>
      </c>
      <c r="G801" s="226">
        <v>5.85</v>
      </c>
      <c r="H801" s="226">
        <v>-4.17</v>
      </c>
      <c r="I801" s="226">
        <v>1.68</v>
      </c>
      <c r="J801" s="227">
        <v>8.4</v>
      </c>
      <c r="K801" s="227">
        <v>913.38</v>
      </c>
      <c r="L801" s="228">
        <v>-19.48</v>
      </c>
      <c r="M801" s="229">
        <f t="shared" si="21"/>
        <v>893.9</v>
      </c>
      <c r="N801" s="230">
        <v>0</v>
      </c>
    </row>
    <row r="802" spans="1:14" x14ac:dyDescent="0.2">
      <c r="A802" s="231" t="str">
        <f t="shared" si="22"/>
        <v>BE3.002NO_thin000</v>
      </c>
      <c r="B802" s="223" t="s">
        <v>198</v>
      </c>
      <c r="C802" s="224">
        <v>3</v>
      </c>
      <c r="D802" s="223">
        <v>2</v>
      </c>
      <c r="E802" s="223" t="s">
        <v>199</v>
      </c>
      <c r="F802" s="225" t="s">
        <v>0</v>
      </c>
      <c r="J802" s="227"/>
      <c r="K802" s="227"/>
      <c r="M802" s="229">
        <v>0.23499999999999999</v>
      </c>
    </row>
    <row r="803" spans="1:14" x14ac:dyDescent="0.2">
      <c r="A803" s="231" t="str">
        <f t="shared" si="22"/>
        <v>BE3.002NO_thin005</v>
      </c>
      <c r="B803" s="223" t="s">
        <v>198</v>
      </c>
      <c r="C803" s="224">
        <v>3</v>
      </c>
      <c r="D803" s="223">
        <v>2</v>
      </c>
      <c r="E803" s="223" t="s">
        <v>199</v>
      </c>
      <c r="F803" s="225" t="s">
        <v>1</v>
      </c>
      <c r="J803" s="227"/>
      <c r="K803" s="227"/>
      <c r="M803" s="229">
        <v>0.84</v>
      </c>
    </row>
    <row r="804" spans="1:14" x14ac:dyDescent="0.2">
      <c r="A804" s="231" t="str">
        <f t="shared" si="22"/>
        <v>BE3.002NO_thin010</v>
      </c>
      <c r="B804" s="223" t="s">
        <v>198</v>
      </c>
      <c r="C804" s="224">
        <v>3</v>
      </c>
      <c r="D804" s="223">
        <v>2</v>
      </c>
      <c r="E804" s="223" t="s">
        <v>199</v>
      </c>
      <c r="F804" s="225" t="s">
        <v>2</v>
      </c>
      <c r="J804" s="227"/>
      <c r="K804" s="227"/>
      <c r="M804" s="229">
        <v>2.2000000000000002</v>
      </c>
    </row>
    <row r="805" spans="1:14" x14ac:dyDescent="0.2">
      <c r="A805" s="231" t="str">
        <f t="shared" si="22"/>
        <v>BE3.002NO_thin015</v>
      </c>
      <c r="B805" s="223" t="s">
        <v>198</v>
      </c>
      <c r="C805" s="224">
        <v>3</v>
      </c>
      <c r="D805" s="223">
        <v>2</v>
      </c>
      <c r="E805" s="223" t="s">
        <v>199</v>
      </c>
      <c r="F805" s="225" t="s">
        <v>3</v>
      </c>
      <c r="J805" s="227"/>
      <c r="K805" s="227"/>
      <c r="M805" s="229">
        <v>5.7850000000000001</v>
      </c>
    </row>
    <row r="806" spans="1:14" x14ac:dyDescent="0.2">
      <c r="A806" s="231" t="str">
        <f t="shared" si="22"/>
        <v>BE3.002NO_thin020</v>
      </c>
      <c r="B806" s="223" t="s">
        <v>198</v>
      </c>
      <c r="C806" s="224">
        <v>3</v>
      </c>
      <c r="D806" s="223">
        <v>2</v>
      </c>
      <c r="E806" s="223" t="s">
        <v>199</v>
      </c>
      <c r="F806" s="225" t="s">
        <v>4</v>
      </c>
      <c r="J806" s="227"/>
      <c r="K806" s="227"/>
      <c r="M806" s="229">
        <v>16.739999999999998</v>
      </c>
    </row>
    <row r="807" spans="1:14" x14ac:dyDescent="0.2">
      <c r="A807" s="231" t="str">
        <f t="shared" si="22"/>
        <v>BE3.002NO_thin025</v>
      </c>
      <c r="B807" s="223" t="s">
        <v>198</v>
      </c>
      <c r="C807" s="224">
        <v>3</v>
      </c>
      <c r="D807" s="223">
        <v>2</v>
      </c>
      <c r="E807" s="223" t="s">
        <v>199</v>
      </c>
      <c r="F807" s="225" t="s">
        <v>5</v>
      </c>
      <c r="J807" s="227"/>
      <c r="K807" s="227"/>
      <c r="M807" s="229">
        <v>52.7</v>
      </c>
    </row>
    <row r="808" spans="1:14" x14ac:dyDescent="0.2">
      <c r="A808" s="231" t="str">
        <f t="shared" si="22"/>
        <v>BE3.002NO_thin030</v>
      </c>
      <c r="B808" s="223" t="s">
        <v>198</v>
      </c>
      <c r="C808" s="224">
        <v>3</v>
      </c>
      <c r="D808" s="223">
        <v>2</v>
      </c>
      <c r="E808" s="223" t="s">
        <v>199</v>
      </c>
      <c r="F808" s="225" t="s">
        <v>6</v>
      </c>
      <c r="J808" s="227"/>
      <c r="K808" s="227"/>
      <c r="M808" s="229">
        <v>125.35</v>
      </c>
    </row>
    <row r="809" spans="1:14" x14ac:dyDescent="0.2">
      <c r="A809" s="231" t="str">
        <f t="shared" si="22"/>
        <v>BE3.002NO_thin035</v>
      </c>
      <c r="B809" s="223" t="s">
        <v>198</v>
      </c>
      <c r="C809" s="224">
        <v>3</v>
      </c>
      <c r="D809" s="223">
        <v>2</v>
      </c>
      <c r="E809" s="223" t="s">
        <v>199</v>
      </c>
      <c r="F809" s="225" t="s">
        <v>7</v>
      </c>
      <c r="J809" s="227"/>
      <c r="K809" s="227"/>
      <c r="M809" s="229">
        <v>174.72499999999999</v>
      </c>
    </row>
    <row r="810" spans="1:14" x14ac:dyDescent="0.2">
      <c r="A810" s="231" t="str">
        <f t="shared" si="22"/>
        <v>BE3.002NO_thin040</v>
      </c>
      <c r="B810" s="223" t="s">
        <v>198</v>
      </c>
      <c r="C810" s="224">
        <v>3</v>
      </c>
      <c r="D810" s="223">
        <v>2</v>
      </c>
      <c r="E810" s="223" t="s">
        <v>199</v>
      </c>
      <c r="F810" s="225" t="s">
        <v>8</v>
      </c>
      <c r="J810" s="227"/>
      <c r="K810" s="227"/>
      <c r="M810" s="229">
        <v>213.255</v>
      </c>
    </row>
    <row r="811" spans="1:14" x14ac:dyDescent="0.2">
      <c r="A811" s="231" t="str">
        <f t="shared" si="22"/>
        <v>BE3.002NO_thin045</v>
      </c>
      <c r="B811" s="223" t="s">
        <v>198</v>
      </c>
      <c r="C811" s="224">
        <v>3</v>
      </c>
      <c r="D811" s="223">
        <v>2</v>
      </c>
      <c r="E811" s="223" t="s">
        <v>199</v>
      </c>
      <c r="F811" s="225" t="s">
        <v>9</v>
      </c>
      <c r="J811" s="227"/>
      <c r="K811" s="227"/>
      <c r="M811" s="229">
        <v>239.18</v>
      </c>
    </row>
    <row r="812" spans="1:14" x14ac:dyDescent="0.2">
      <c r="A812" s="231" t="str">
        <f t="shared" si="22"/>
        <v>BE3.002NO_thin050</v>
      </c>
      <c r="B812" s="223" t="s">
        <v>198</v>
      </c>
      <c r="C812" s="224">
        <v>3</v>
      </c>
      <c r="D812" s="223">
        <v>2</v>
      </c>
      <c r="E812" s="223" t="s">
        <v>199</v>
      </c>
      <c r="F812" s="225" t="s">
        <v>10</v>
      </c>
      <c r="J812" s="227"/>
      <c r="K812" s="227"/>
      <c r="M812" s="229">
        <v>255.76</v>
      </c>
    </row>
    <row r="813" spans="1:14" x14ac:dyDescent="0.2">
      <c r="A813" s="231" t="str">
        <f t="shared" si="22"/>
        <v>BE3.002NO_thin055</v>
      </c>
      <c r="B813" s="223" t="s">
        <v>198</v>
      </c>
      <c r="C813" s="224">
        <v>3</v>
      </c>
      <c r="D813" s="223">
        <v>2</v>
      </c>
      <c r="E813" s="223" t="s">
        <v>199</v>
      </c>
      <c r="F813" s="225" t="s">
        <v>11</v>
      </c>
      <c r="J813" s="227"/>
      <c r="K813" s="227"/>
      <c r="M813" s="229">
        <v>269.79000000000002</v>
      </c>
    </row>
    <row r="814" spans="1:14" x14ac:dyDescent="0.2">
      <c r="A814" s="231" t="str">
        <f t="shared" si="22"/>
        <v>BE3.002NO_thin060</v>
      </c>
      <c r="B814" s="223" t="s">
        <v>198</v>
      </c>
      <c r="C814" s="224">
        <v>3</v>
      </c>
      <c r="D814" s="223">
        <v>2</v>
      </c>
      <c r="E814" s="223" t="s">
        <v>199</v>
      </c>
      <c r="F814" s="225" t="s">
        <v>12</v>
      </c>
      <c r="J814" s="227"/>
      <c r="K814" s="227"/>
      <c r="M814" s="229">
        <v>282.59500000000003</v>
      </c>
    </row>
    <row r="815" spans="1:14" x14ac:dyDescent="0.2">
      <c r="A815" s="231" t="str">
        <f t="shared" si="22"/>
        <v>BE3.002NO_thin065</v>
      </c>
      <c r="B815" s="223" t="s">
        <v>198</v>
      </c>
      <c r="C815" s="224">
        <v>3</v>
      </c>
      <c r="D815" s="223">
        <v>2</v>
      </c>
      <c r="E815" s="223" t="s">
        <v>199</v>
      </c>
      <c r="F815" s="225" t="s">
        <v>13</v>
      </c>
      <c r="J815" s="227"/>
      <c r="K815" s="227"/>
      <c r="M815" s="229">
        <v>296.19499999999999</v>
      </c>
    </row>
    <row r="816" spans="1:14" x14ac:dyDescent="0.2">
      <c r="A816" s="231" t="str">
        <f t="shared" si="22"/>
        <v>BE3.002NO_thin070</v>
      </c>
      <c r="B816" s="223" t="s">
        <v>198</v>
      </c>
      <c r="C816" s="224">
        <v>3</v>
      </c>
      <c r="D816" s="223">
        <v>2</v>
      </c>
      <c r="E816" s="223" t="s">
        <v>199</v>
      </c>
      <c r="F816" s="225" t="s">
        <v>200</v>
      </c>
      <c r="J816" s="227"/>
      <c r="K816" s="227"/>
      <c r="M816" s="229">
        <v>310.95</v>
      </c>
    </row>
    <row r="817" spans="1:13" x14ac:dyDescent="0.2">
      <c r="A817" s="231" t="str">
        <f t="shared" si="22"/>
        <v>BE3.002NO_thin075</v>
      </c>
      <c r="B817" s="223" t="s">
        <v>198</v>
      </c>
      <c r="C817" s="224">
        <v>3</v>
      </c>
      <c r="D817" s="223">
        <v>2</v>
      </c>
      <c r="E817" s="223" t="s">
        <v>199</v>
      </c>
      <c r="F817" s="225" t="s">
        <v>201</v>
      </c>
      <c r="J817" s="227"/>
      <c r="K817" s="227"/>
      <c r="M817" s="229">
        <v>324.95</v>
      </c>
    </row>
    <row r="818" spans="1:13" x14ac:dyDescent="0.2">
      <c r="A818" s="231" t="str">
        <f t="shared" si="22"/>
        <v>BE3.002NO_thin080</v>
      </c>
      <c r="B818" s="223" t="s">
        <v>198</v>
      </c>
      <c r="C818" s="224">
        <v>3</v>
      </c>
      <c r="D818" s="223">
        <v>2</v>
      </c>
      <c r="E818" s="223" t="s">
        <v>199</v>
      </c>
      <c r="F818" s="225" t="s">
        <v>202</v>
      </c>
      <c r="J818" s="227"/>
      <c r="K818" s="227"/>
      <c r="M818" s="229">
        <v>337.96</v>
      </c>
    </row>
    <row r="819" spans="1:13" x14ac:dyDescent="0.2">
      <c r="A819" s="231" t="str">
        <f t="shared" si="22"/>
        <v>BE3.002NO_thin085</v>
      </c>
      <c r="B819" s="223" t="s">
        <v>198</v>
      </c>
      <c r="C819" s="224">
        <v>3</v>
      </c>
      <c r="D819" s="223">
        <v>2</v>
      </c>
      <c r="E819" s="223" t="s">
        <v>199</v>
      </c>
      <c r="F819" s="225" t="s">
        <v>203</v>
      </c>
      <c r="J819" s="227"/>
      <c r="K819" s="227"/>
      <c r="M819" s="229">
        <v>351.29</v>
      </c>
    </row>
    <row r="820" spans="1:13" x14ac:dyDescent="0.2">
      <c r="A820" s="231" t="str">
        <f t="shared" si="22"/>
        <v>BE3.002NO_thin090</v>
      </c>
      <c r="B820" s="223" t="s">
        <v>198</v>
      </c>
      <c r="C820" s="224">
        <v>3</v>
      </c>
      <c r="D820" s="223">
        <v>2</v>
      </c>
      <c r="E820" s="223" t="s">
        <v>199</v>
      </c>
      <c r="F820" s="225" t="s">
        <v>204</v>
      </c>
      <c r="J820" s="227"/>
      <c r="K820" s="227"/>
      <c r="M820" s="229">
        <v>363.61</v>
      </c>
    </row>
    <row r="821" spans="1:13" x14ac:dyDescent="0.2">
      <c r="A821" s="231" t="str">
        <f t="shared" si="22"/>
        <v>BE3.002NO_thin095</v>
      </c>
      <c r="B821" s="223" t="s">
        <v>198</v>
      </c>
      <c r="C821" s="224">
        <v>3</v>
      </c>
      <c r="D821" s="223">
        <v>2</v>
      </c>
      <c r="E821" s="223" t="s">
        <v>199</v>
      </c>
      <c r="F821" s="225" t="s">
        <v>205</v>
      </c>
      <c r="J821" s="227"/>
      <c r="K821" s="227"/>
      <c r="M821" s="229">
        <v>376.09500000000003</v>
      </c>
    </row>
    <row r="822" spans="1:13" x14ac:dyDescent="0.2">
      <c r="A822" s="231" t="str">
        <f t="shared" si="22"/>
        <v>BE3.002NO_thin100</v>
      </c>
      <c r="B822" s="223" t="s">
        <v>198</v>
      </c>
      <c r="C822" s="224">
        <v>3</v>
      </c>
      <c r="D822" s="223">
        <v>2</v>
      </c>
      <c r="E822" s="223" t="s">
        <v>199</v>
      </c>
      <c r="F822" s="225" t="s">
        <v>206</v>
      </c>
      <c r="J822" s="227"/>
      <c r="K822" s="227"/>
      <c r="M822" s="229">
        <v>387.69499999999999</v>
      </c>
    </row>
    <row r="823" spans="1:13" x14ac:dyDescent="0.2">
      <c r="A823" s="231" t="str">
        <f t="shared" si="22"/>
        <v>BE3.002NO_thin105</v>
      </c>
      <c r="B823" s="223" t="s">
        <v>198</v>
      </c>
      <c r="C823" s="224">
        <v>3</v>
      </c>
      <c r="D823" s="223">
        <v>2</v>
      </c>
      <c r="E823" s="223" t="s">
        <v>199</v>
      </c>
      <c r="F823" s="225" t="s">
        <v>207</v>
      </c>
      <c r="J823" s="227"/>
      <c r="K823" s="227"/>
      <c r="M823" s="229">
        <v>398.66500000000002</v>
      </c>
    </row>
    <row r="824" spans="1:13" x14ac:dyDescent="0.2">
      <c r="A824" s="231" t="str">
        <f t="shared" si="22"/>
        <v>BE3.002NO_thin110</v>
      </c>
      <c r="B824" s="223" t="s">
        <v>198</v>
      </c>
      <c r="C824" s="224">
        <v>3</v>
      </c>
      <c r="D824" s="223">
        <v>2</v>
      </c>
      <c r="E824" s="223" t="s">
        <v>199</v>
      </c>
      <c r="F824" s="225" t="s">
        <v>208</v>
      </c>
      <c r="J824" s="227"/>
      <c r="K824" s="227"/>
      <c r="M824" s="229">
        <v>408.73</v>
      </c>
    </row>
    <row r="825" spans="1:13" x14ac:dyDescent="0.2">
      <c r="A825" s="231" t="str">
        <f t="shared" si="22"/>
        <v>BE3.002NO_thin115</v>
      </c>
      <c r="B825" s="223" t="s">
        <v>198</v>
      </c>
      <c r="C825" s="224">
        <v>3</v>
      </c>
      <c r="D825" s="223">
        <v>2</v>
      </c>
      <c r="E825" s="223" t="s">
        <v>199</v>
      </c>
      <c r="F825" s="225" t="s">
        <v>209</v>
      </c>
      <c r="J825" s="227"/>
      <c r="K825" s="227"/>
      <c r="M825" s="229">
        <v>418.04</v>
      </c>
    </row>
    <row r="826" spans="1:13" x14ac:dyDescent="0.2">
      <c r="A826" s="231" t="str">
        <f t="shared" si="22"/>
        <v>BE3.002NO_thin120</v>
      </c>
      <c r="B826" s="223" t="s">
        <v>198</v>
      </c>
      <c r="C826" s="224">
        <v>3</v>
      </c>
      <c r="D826" s="223">
        <v>2</v>
      </c>
      <c r="E826" s="223" t="s">
        <v>199</v>
      </c>
      <c r="F826" s="225" t="s">
        <v>210</v>
      </c>
      <c r="J826" s="227"/>
      <c r="K826" s="227"/>
      <c r="M826" s="229">
        <v>426.98500000000001</v>
      </c>
    </row>
    <row r="827" spans="1:13" x14ac:dyDescent="0.2">
      <c r="A827" s="231" t="str">
        <f t="shared" si="22"/>
        <v>BE3.002NO_thin125</v>
      </c>
      <c r="B827" s="223" t="s">
        <v>198</v>
      </c>
      <c r="C827" s="224">
        <v>3</v>
      </c>
      <c r="D827" s="223">
        <v>2</v>
      </c>
      <c r="E827" s="223" t="s">
        <v>199</v>
      </c>
      <c r="F827" s="225" t="s">
        <v>211</v>
      </c>
      <c r="J827" s="227"/>
      <c r="K827" s="227"/>
      <c r="M827" s="229">
        <v>435.55</v>
      </c>
    </row>
    <row r="828" spans="1:13" x14ac:dyDescent="0.2">
      <c r="A828" s="231" t="str">
        <f t="shared" si="22"/>
        <v>BE3.002NO_thin130</v>
      </c>
      <c r="B828" s="223" t="s">
        <v>198</v>
      </c>
      <c r="C828" s="224">
        <v>3</v>
      </c>
      <c r="D828" s="223">
        <v>2</v>
      </c>
      <c r="E828" s="223" t="s">
        <v>199</v>
      </c>
      <c r="F828" s="225" t="s">
        <v>212</v>
      </c>
      <c r="J828" s="227"/>
      <c r="K828" s="227"/>
      <c r="M828" s="229">
        <v>443.52</v>
      </c>
    </row>
    <row r="829" spans="1:13" x14ac:dyDescent="0.2">
      <c r="A829" s="231" t="str">
        <f t="shared" si="22"/>
        <v>BE3.002NO_thin135</v>
      </c>
      <c r="B829" s="223" t="s">
        <v>198</v>
      </c>
      <c r="C829" s="224">
        <v>3</v>
      </c>
      <c r="D829" s="223">
        <v>2</v>
      </c>
      <c r="E829" s="223" t="s">
        <v>199</v>
      </c>
      <c r="F829" s="225" t="s">
        <v>213</v>
      </c>
      <c r="J829" s="227"/>
      <c r="K829" s="227"/>
      <c r="M829" s="229">
        <v>450.61</v>
      </c>
    </row>
    <row r="830" spans="1:13" x14ac:dyDescent="0.2">
      <c r="A830" s="231" t="str">
        <f t="shared" si="22"/>
        <v>BE3.002NO_thin140</v>
      </c>
      <c r="B830" s="223" t="s">
        <v>198</v>
      </c>
      <c r="C830" s="224">
        <v>3</v>
      </c>
      <c r="D830" s="223">
        <v>2</v>
      </c>
      <c r="E830" s="223" t="s">
        <v>199</v>
      </c>
      <c r="F830" s="225" t="s">
        <v>214</v>
      </c>
      <c r="J830" s="227"/>
      <c r="K830" s="227"/>
      <c r="M830" s="229">
        <v>457.4</v>
      </c>
    </row>
    <row r="831" spans="1:13" x14ac:dyDescent="0.2">
      <c r="A831" s="231" t="str">
        <f t="shared" si="22"/>
        <v>BE3.002NO_thin145</v>
      </c>
      <c r="B831" s="223" t="s">
        <v>198</v>
      </c>
      <c r="C831" s="224">
        <v>3</v>
      </c>
      <c r="D831" s="223">
        <v>2</v>
      </c>
      <c r="E831" s="223" t="s">
        <v>199</v>
      </c>
      <c r="F831" s="225" t="s">
        <v>215</v>
      </c>
      <c r="J831" s="227"/>
      <c r="K831" s="227"/>
      <c r="M831" s="229">
        <v>463.435</v>
      </c>
    </row>
    <row r="832" spans="1:13" x14ac:dyDescent="0.2">
      <c r="A832" s="231" t="str">
        <f t="shared" si="22"/>
        <v>BE3.002NO_thin150</v>
      </c>
      <c r="B832" s="223" t="s">
        <v>198</v>
      </c>
      <c r="C832" s="224">
        <v>3</v>
      </c>
      <c r="D832" s="223">
        <v>2</v>
      </c>
      <c r="E832" s="223" t="s">
        <v>199</v>
      </c>
      <c r="F832" s="225" t="s">
        <v>216</v>
      </c>
      <c r="J832" s="227"/>
      <c r="K832" s="227"/>
      <c r="M832" s="229">
        <v>468.54500000000002</v>
      </c>
    </row>
    <row r="833" spans="1:13" x14ac:dyDescent="0.2">
      <c r="A833" s="231" t="str">
        <f t="shared" si="22"/>
        <v>BE3.002NO_thin155</v>
      </c>
      <c r="B833" s="223" t="s">
        <v>198</v>
      </c>
      <c r="C833" s="224">
        <v>3</v>
      </c>
      <c r="D833" s="223">
        <v>2</v>
      </c>
      <c r="E833" s="223" t="s">
        <v>199</v>
      </c>
      <c r="F833" s="225" t="s">
        <v>217</v>
      </c>
      <c r="J833" s="227"/>
      <c r="K833" s="227"/>
      <c r="M833" s="229">
        <v>474.22500000000002</v>
      </c>
    </row>
    <row r="834" spans="1:13" x14ac:dyDescent="0.2">
      <c r="A834" s="231" t="str">
        <f t="shared" ref="A834:A897" si="23">CONCATENATE(LEFT(B834,2),TEXT(C834,"0.0"),TEXT(D834,"00"),E834,TEXT(LEFT(F834,3),"000"))</f>
        <v>BE3.002NO_thin160</v>
      </c>
      <c r="B834" s="223" t="s">
        <v>198</v>
      </c>
      <c r="C834" s="224">
        <v>3</v>
      </c>
      <c r="D834" s="223">
        <v>2</v>
      </c>
      <c r="E834" s="223" t="s">
        <v>199</v>
      </c>
      <c r="F834" s="225" t="s">
        <v>218</v>
      </c>
      <c r="J834" s="227"/>
      <c r="K834" s="227"/>
      <c r="M834" s="229">
        <v>479.31</v>
      </c>
    </row>
    <row r="835" spans="1:13" x14ac:dyDescent="0.2">
      <c r="A835" s="231" t="str">
        <f t="shared" si="23"/>
        <v>BE3.002NO_thin165</v>
      </c>
      <c r="B835" s="223" t="s">
        <v>198</v>
      </c>
      <c r="C835" s="224">
        <v>3</v>
      </c>
      <c r="D835" s="223">
        <v>2</v>
      </c>
      <c r="E835" s="223" t="s">
        <v>199</v>
      </c>
      <c r="F835" s="225" t="s">
        <v>219</v>
      </c>
      <c r="J835" s="227"/>
      <c r="K835" s="227"/>
      <c r="M835" s="229">
        <v>483.935</v>
      </c>
    </row>
    <row r="836" spans="1:13" x14ac:dyDescent="0.2">
      <c r="A836" s="231" t="str">
        <f t="shared" si="23"/>
        <v>BE3.002NO_thin170</v>
      </c>
      <c r="B836" s="223" t="s">
        <v>198</v>
      </c>
      <c r="C836" s="224">
        <v>3</v>
      </c>
      <c r="D836" s="223">
        <v>2</v>
      </c>
      <c r="E836" s="223" t="s">
        <v>199</v>
      </c>
      <c r="F836" s="225" t="s">
        <v>220</v>
      </c>
      <c r="J836" s="227"/>
      <c r="K836" s="227"/>
      <c r="M836" s="229">
        <v>488.46</v>
      </c>
    </row>
    <row r="837" spans="1:13" x14ac:dyDescent="0.2">
      <c r="A837" s="231" t="str">
        <f t="shared" si="23"/>
        <v>BE3.002NO_thin175</v>
      </c>
      <c r="B837" s="223" t="s">
        <v>198</v>
      </c>
      <c r="C837" s="224">
        <v>3</v>
      </c>
      <c r="D837" s="223">
        <v>2</v>
      </c>
      <c r="E837" s="223" t="s">
        <v>199</v>
      </c>
      <c r="F837" s="225" t="s">
        <v>221</v>
      </c>
      <c r="J837" s="227"/>
      <c r="K837" s="227"/>
      <c r="M837" s="229">
        <v>492.755</v>
      </c>
    </row>
    <row r="838" spans="1:13" x14ac:dyDescent="0.2">
      <c r="A838" s="231" t="str">
        <f t="shared" si="23"/>
        <v>BE3.002NO_thin180</v>
      </c>
      <c r="B838" s="223" t="s">
        <v>198</v>
      </c>
      <c r="C838" s="224">
        <v>3</v>
      </c>
      <c r="D838" s="223">
        <v>2</v>
      </c>
      <c r="E838" s="223" t="s">
        <v>199</v>
      </c>
      <c r="F838" s="225" t="s">
        <v>222</v>
      </c>
      <c r="J838" s="227"/>
      <c r="K838" s="227"/>
      <c r="M838" s="229">
        <v>496.73500000000001</v>
      </c>
    </row>
    <row r="839" spans="1:13" x14ac:dyDescent="0.2">
      <c r="A839" s="231" t="str">
        <f t="shared" si="23"/>
        <v>BE3.002NO_thin185</v>
      </c>
      <c r="B839" s="223" t="s">
        <v>198</v>
      </c>
      <c r="C839" s="224">
        <v>3</v>
      </c>
      <c r="D839" s="223">
        <v>2</v>
      </c>
      <c r="E839" s="223" t="s">
        <v>199</v>
      </c>
      <c r="F839" s="225" t="s">
        <v>223</v>
      </c>
      <c r="J839" s="227"/>
      <c r="K839" s="227"/>
      <c r="M839" s="229">
        <v>500.45499999999998</v>
      </c>
    </row>
    <row r="840" spans="1:13" x14ac:dyDescent="0.2">
      <c r="A840" s="231" t="str">
        <f t="shared" si="23"/>
        <v>BE3.002NO_thin190</v>
      </c>
      <c r="B840" s="223" t="s">
        <v>198</v>
      </c>
      <c r="C840" s="224">
        <v>3</v>
      </c>
      <c r="D840" s="223">
        <v>2</v>
      </c>
      <c r="E840" s="223" t="s">
        <v>199</v>
      </c>
      <c r="F840" s="225" t="s">
        <v>224</v>
      </c>
      <c r="J840" s="227"/>
      <c r="K840" s="227"/>
      <c r="M840" s="229">
        <v>503.95499999999998</v>
      </c>
    </row>
    <row r="841" spans="1:13" x14ac:dyDescent="0.2">
      <c r="A841" s="231" t="str">
        <f t="shared" si="23"/>
        <v>BE3.002NO_thin195</v>
      </c>
      <c r="B841" s="223" t="s">
        <v>198</v>
      </c>
      <c r="C841" s="224">
        <v>3</v>
      </c>
      <c r="D841" s="223">
        <v>2</v>
      </c>
      <c r="E841" s="223" t="s">
        <v>199</v>
      </c>
      <c r="F841" s="225" t="s">
        <v>225</v>
      </c>
      <c r="J841" s="227"/>
      <c r="K841" s="227"/>
      <c r="M841" s="229">
        <v>507.20499999999998</v>
      </c>
    </row>
    <row r="842" spans="1:13" x14ac:dyDescent="0.2">
      <c r="A842" s="231" t="str">
        <f t="shared" si="23"/>
        <v>BE3.002Thinned000</v>
      </c>
      <c r="B842" s="223" t="s">
        <v>198</v>
      </c>
      <c r="C842" s="224">
        <v>3</v>
      </c>
      <c r="D842" s="223">
        <v>2</v>
      </c>
      <c r="E842" s="223" t="s">
        <v>172</v>
      </c>
      <c r="F842" s="225" t="s">
        <v>0</v>
      </c>
      <c r="J842" s="227"/>
      <c r="K842" s="227"/>
      <c r="M842" s="229">
        <v>0.23499999999999999</v>
      </c>
    </row>
    <row r="843" spans="1:13" x14ac:dyDescent="0.2">
      <c r="A843" s="231" t="str">
        <f t="shared" si="23"/>
        <v>BE3.002Thinned005</v>
      </c>
      <c r="B843" s="223" t="s">
        <v>198</v>
      </c>
      <c r="C843" s="224">
        <v>3</v>
      </c>
      <c r="D843" s="223">
        <v>2</v>
      </c>
      <c r="E843" s="223" t="s">
        <v>172</v>
      </c>
      <c r="F843" s="225" t="s">
        <v>1</v>
      </c>
      <c r="J843" s="227"/>
      <c r="K843" s="227"/>
      <c r="M843" s="229">
        <v>0.84</v>
      </c>
    </row>
    <row r="844" spans="1:13" x14ac:dyDescent="0.2">
      <c r="A844" s="231" t="str">
        <f t="shared" si="23"/>
        <v>BE3.002Thinned010</v>
      </c>
      <c r="B844" s="223" t="s">
        <v>198</v>
      </c>
      <c r="C844" s="224">
        <v>3</v>
      </c>
      <c r="D844" s="223">
        <v>2</v>
      </c>
      <c r="E844" s="223" t="s">
        <v>172</v>
      </c>
      <c r="F844" s="225" t="s">
        <v>2</v>
      </c>
      <c r="J844" s="227"/>
      <c r="K844" s="227"/>
      <c r="M844" s="229">
        <v>2.2000000000000002</v>
      </c>
    </row>
    <row r="845" spans="1:13" x14ac:dyDescent="0.2">
      <c r="A845" s="231" t="str">
        <f t="shared" si="23"/>
        <v>BE3.002Thinned015</v>
      </c>
      <c r="B845" s="223" t="s">
        <v>198</v>
      </c>
      <c r="C845" s="224">
        <v>3</v>
      </c>
      <c r="D845" s="223">
        <v>2</v>
      </c>
      <c r="E845" s="223" t="s">
        <v>172</v>
      </c>
      <c r="F845" s="225" t="s">
        <v>3</v>
      </c>
      <c r="J845" s="227"/>
      <c r="K845" s="227"/>
      <c r="M845" s="229">
        <v>5.7850000000000001</v>
      </c>
    </row>
    <row r="846" spans="1:13" x14ac:dyDescent="0.2">
      <c r="A846" s="231" t="str">
        <f t="shared" si="23"/>
        <v>BE3.002Thinned020</v>
      </c>
      <c r="B846" s="223" t="s">
        <v>198</v>
      </c>
      <c r="C846" s="224">
        <v>3</v>
      </c>
      <c r="D846" s="223">
        <v>2</v>
      </c>
      <c r="E846" s="223" t="s">
        <v>172</v>
      </c>
      <c r="F846" s="225" t="s">
        <v>4</v>
      </c>
      <c r="J846" s="227"/>
      <c r="K846" s="227"/>
      <c r="M846" s="229">
        <v>16.739999999999998</v>
      </c>
    </row>
    <row r="847" spans="1:13" x14ac:dyDescent="0.2">
      <c r="A847" s="231" t="str">
        <f t="shared" si="23"/>
        <v>BE3.002Thinned025</v>
      </c>
      <c r="B847" s="223" t="s">
        <v>198</v>
      </c>
      <c r="C847" s="224">
        <v>3</v>
      </c>
      <c r="D847" s="223">
        <v>2</v>
      </c>
      <c r="E847" s="223" t="s">
        <v>172</v>
      </c>
      <c r="F847" s="225" t="s">
        <v>5</v>
      </c>
      <c r="J847" s="227"/>
      <c r="K847" s="227"/>
      <c r="M847" s="229">
        <v>52.7</v>
      </c>
    </row>
    <row r="848" spans="1:13" x14ac:dyDescent="0.2">
      <c r="A848" s="231" t="str">
        <f t="shared" si="23"/>
        <v>BE3.002Thinned030</v>
      </c>
      <c r="B848" s="223" t="s">
        <v>198</v>
      </c>
      <c r="C848" s="224">
        <v>3</v>
      </c>
      <c r="D848" s="223">
        <v>2</v>
      </c>
      <c r="E848" s="223" t="s">
        <v>172</v>
      </c>
      <c r="F848" s="225" t="s">
        <v>6</v>
      </c>
      <c r="J848" s="227"/>
      <c r="K848" s="227"/>
      <c r="M848" s="229">
        <v>110.61</v>
      </c>
    </row>
    <row r="849" spans="1:13" x14ac:dyDescent="0.2">
      <c r="A849" s="231" t="str">
        <f t="shared" si="23"/>
        <v>BE3.002Thinned035</v>
      </c>
      <c r="B849" s="223" t="s">
        <v>198</v>
      </c>
      <c r="C849" s="224">
        <v>3</v>
      </c>
      <c r="D849" s="223">
        <v>2</v>
      </c>
      <c r="E849" s="223" t="s">
        <v>172</v>
      </c>
      <c r="F849" s="225" t="s">
        <v>7</v>
      </c>
      <c r="J849" s="227"/>
      <c r="K849" s="227"/>
      <c r="M849" s="229">
        <v>126.285</v>
      </c>
    </row>
    <row r="850" spans="1:13" x14ac:dyDescent="0.2">
      <c r="A850" s="231" t="str">
        <f t="shared" si="23"/>
        <v>BE3.002Thinned040</v>
      </c>
      <c r="B850" s="223" t="s">
        <v>198</v>
      </c>
      <c r="C850" s="224">
        <v>3</v>
      </c>
      <c r="D850" s="223">
        <v>2</v>
      </c>
      <c r="E850" s="223" t="s">
        <v>172</v>
      </c>
      <c r="F850" s="225" t="s">
        <v>8</v>
      </c>
      <c r="J850" s="227"/>
      <c r="K850" s="227"/>
      <c r="M850" s="229">
        <v>131.89500000000001</v>
      </c>
    </row>
    <row r="851" spans="1:13" x14ac:dyDescent="0.2">
      <c r="A851" s="231" t="str">
        <f t="shared" si="23"/>
        <v>BE3.002Thinned045</v>
      </c>
      <c r="B851" s="223" t="s">
        <v>198</v>
      </c>
      <c r="C851" s="224">
        <v>3</v>
      </c>
      <c r="D851" s="223">
        <v>2</v>
      </c>
      <c r="E851" s="223" t="s">
        <v>172</v>
      </c>
      <c r="F851" s="225" t="s">
        <v>9</v>
      </c>
      <c r="J851" s="227"/>
      <c r="K851" s="227"/>
      <c r="M851" s="229">
        <v>140.845</v>
      </c>
    </row>
    <row r="852" spans="1:13" x14ac:dyDescent="0.2">
      <c r="A852" s="231" t="str">
        <f t="shared" si="23"/>
        <v>BE3.002Thinned050</v>
      </c>
      <c r="B852" s="223" t="s">
        <v>198</v>
      </c>
      <c r="C852" s="224">
        <v>3</v>
      </c>
      <c r="D852" s="223">
        <v>2</v>
      </c>
      <c r="E852" s="223" t="s">
        <v>172</v>
      </c>
      <c r="F852" s="225" t="s">
        <v>10</v>
      </c>
      <c r="J852" s="227"/>
      <c r="K852" s="227"/>
      <c r="M852" s="229">
        <v>149.77000000000001</v>
      </c>
    </row>
    <row r="853" spans="1:13" x14ac:dyDescent="0.2">
      <c r="A853" s="231" t="str">
        <f t="shared" si="23"/>
        <v>BE3.002Thinned055</v>
      </c>
      <c r="B853" s="223" t="s">
        <v>198</v>
      </c>
      <c r="C853" s="224">
        <v>3</v>
      </c>
      <c r="D853" s="223">
        <v>2</v>
      </c>
      <c r="E853" s="223" t="s">
        <v>172</v>
      </c>
      <c r="F853" s="225" t="s">
        <v>11</v>
      </c>
      <c r="J853" s="227"/>
      <c r="K853" s="227"/>
      <c r="M853" s="229">
        <v>158.99</v>
      </c>
    </row>
    <row r="854" spans="1:13" x14ac:dyDescent="0.2">
      <c r="A854" s="231" t="str">
        <f t="shared" si="23"/>
        <v>BE3.002Thinned060</v>
      </c>
      <c r="B854" s="223" t="s">
        <v>198</v>
      </c>
      <c r="C854" s="224">
        <v>3</v>
      </c>
      <c r="D854" s="223">
        <v>2</v>
      </c>
      <c r="E854" s="223" t="s">
        <v>172</v>
      </c>
      <c r="F854" s="225" t="s">
        <v>12</v>
      </c>
      <c r="J854" s="227"/>
      <c r="K854" s="227"/>
      <c r="M854" s="229">
        <v>168.03</v>
      </c>
    </row>
    <row r="855" spans="1:13" x14ac:dyDescent="0.2">
      <c r="A855" s="231" t="str">
        <f t="shared" si="23"/>
        <v>BE3.002Thinned065</v>
      </c>
      <c r="B855" s="223" t="s">
        <v>198</v>
      </c>
      <c r="C855" s="224">
        <v>3</v>
      </c>
      <c r="D855" s="223">
        <v>2</v>
      </c>
      <c r="E855" s="223" t="s">
        <v>172</v>
      </c>
      <c r="F855" s="225" t="s">
        <v>13</v>
      </c>
      <c r="J855" s="227"/>
      <c r="K855" s="227"/>
      <c r="M855" s="229">
        <v>178.58500000000001</v>
      </c>
    </row>
    <row r="856" spans="1:13" x14ac:dyDescent="0.2">
      <c r="A856" s="231" t="str">
        <f t="shared" si="23"/>
        <v>BE3.002Thinned070</v>
      </c>
      <c r="B856" s="223" t="s">
        <v>198</v>
      </c>
      <c r="C856" s="224">
        <v>3</v>
      </c>
      <c r="D856" s="223">
        <v>2</v>
      </c>
      <c r="E856" s="223" t="s">
        <v>172</v>
      </c>
      <c r="F856" s="225" t="s">
        <v>200</v>
      </c>
      <c r="J856" s="227"/>
      <c r="K856" s="227"/>
      <c r="M856" s="229">
        <v>189.15</v>
      </c>
    </row>
    <row r="857" spans="1:13" x14ac:dyDescent="0.2">
      <c r="A857" s="231" t="str">
        <f t="shared" si="23"/>
        <v>BE3.002Thinned075</v>
      </c>
      <c r="B857" s="223" t="s">
        <v>198</v>
      </c>
      <c r="C857" s="224">
        <v>3</v>
      </c>
      <c r="D857" s="223">
        <v>2</v>
      </c>
      <c r="E857" s="223" t="s">
        <v>172</v>
      </c>
      <c r="F857" s="225" t="s">
        <v>201</v>
      </c>
      <c r="J857" s="227"/>
      <c r="K857" s="227"/>
      <c r="M857" s="229">
        <v>199.39500000000001</v>
      </c>
    </row>
    <row r="858" spans="1:13" x14ac:dyDescent="0.2">
      <c r="A858" s="231" t="str">
        <f t="shared" si="23"/>
        <v>BE3.002Thinned080</v>
      </c>
      <c r="B858" s="223" t="s">
        <v>198</v>
      </c>
      <c r="C858" s="224">
        <v>3</v>
      </c>
      <c r="D858" s="223">
        <v>2</v>
      </c>
      <c r="E858" s="223" t="s">
        <v>172</v>
      </c>
      <c r="F858" s="225" t="s">
        <v>202</v>
      </c>
      <c r="J858" s="227"/>
      <c r="K858" s="227"/>
      <c r="M858" s="229">
        <v>207.71</v>
      </c>
    </row>
    <row r="859" spans="1:13" x14ac:dyDescent="0.2">
      <c r="A859" s="231" t="str">
        <f t="shared" si="23"/>
        <v>BE3.002Thinned085</v>
      </c>
      <c r="B859" s="223" t="s">
        <v>198</v>
      </c>
      <c r="C859" s="224">
        <v>3</v>
      </c>
      <c r="D859" s="223">
        <v>2</v>
      </c>
      <c r="E859" s="223" t="s">
        <v>172</v>
      </c>
      <c r="F859" s="225" t="s">
        <v>203</v>
      </c>
      <c r="J859" s="227"/>
      <c r="K859" s="227"/>
      <c r="M859" s="229">
        <v>216.14499999999998</v>
      </c>
    </row>
    <row r="860" spans="1:13" x14ac:dyDescent="0.2">
      <c r="A860" s="231" t="str">
        <f t="shared" si="23"/>
        <v>BE3.002Thinned090</v>
      </c>
      <c r="B860" s="223" t="s">
        <v>198</v>
      </c>
      <c r="C860" s="224">
        <v>3</v>
      </c>
      <c r="D860" s="223">
        <v>2</v>
      </c>
      <c r="E860" s="223" t="s">
        <v>172</v>
      </c>
      <c r="F860" s="225" t="s">
        <v>204</v>
      </c>
      <c r="J860" s="227"/>
      <c r="K860" s="227"/>
      <c r="M860" s="229">
        <v>224.95500000000001</v>
      </c>
    </row>
    <row r="861" spans="1:13" x14ac:dyDescent="0.2">
      <c r="A861" s="231" t="str">
        <f t="shared" si="23"/>
        <v>BE3.002Thinned095</v>
      </c>
      <c r="B861" s="223" t="s">
        <v>198</v>
      </c>
      <c r="C861" s="224">
        <v>3</v>
      </c>
      <c r="D861" s="223">
        <v>2</v>
      </c>
      <c r="E861" s="223" t="s">
        <v>172</v>
      </c>
      <c r="F861" s="225" t="s">
        <v>205</v>
      </c>
      <c r="J861" s="227"/>
      <c r="K861" s="227"/>
      <c r="M861" s="229">
        <v>233.33500000000001</v>
      </c>
    </row>
    <row r="862" spans="1:13" x14ac:dyDescent="0.2">
      <c r="A862" s="231" t="str">
        <f t="shared" si="23"/>
        <v>BE3.002Thinned100</v>
      </c>
      <c r="B862" s="223" t="s">
        <v>198</v>
      </c>
      <c r="C862" s="224">
        <v>3</v>
      </c>
      <c r="D862" s="223">
        <v>2</v>
      </c>
      <c r="E862" s="223" t="s">
        <v>172</v>
      </c>
      <c r="F862" s="225" t="s">
        <v>206</v>
      </c>
      <c r="J862" s="227"/>
      <c r="K862" s="227"/>
      <c r="M862" s="229">
        <v>240.58500000000001</v>
      </c>
    </row>
    <row r="863" spans="1:13" x14ac:dyDescent="0.2">
      <c r="A863" s="231" t="str">
        <f t="shared" si="23"/>
        <v>BE3.002Thinned105</v>
      </c>
      <c r="B863" s="223" t="s">
        <v>198</v>
      </c>
      <c r="C863" s="224">
        <v>3</v>
      </c>
      <c r="D863" s="223">
        <v>2</v>
      </c>
      <c r="E863" s="223" t="s">
        <v>172</v>
      </c>
      <c r="F863" s="225" t="s">
        <v>207</v>
      </c>
      <c r="J863" s="227"/>
      <c r="K863" s="227"/>
      <c r="M863" s="229">
        <v>247.10499999999999</v>
      </c>
    </row>
    <row r="864" spans="1:13" x14ac:dyDescent="0.2">
      <c r="A864" s="231" t="str">
        <f t="shared" si="23"/>
        <v>BE3.002Thinned110</v>
      </c>
      <c r="B864" s="223" t="s">
        <v>198</v>
      </c>
      <c r="C864" s="224">
        <v>3</v>
      </c>
      <c r="D864" s="223">
        <v>2</v>
      </c>
      <c r="E864" s="223" t="s">
        <v>172</v>
      </c>
      <c r="F864" s="225" t="s">
        <v>208</v>
      </c>
      <c r="J864" s="227"/>
      <c r="K864" s="227"/>
      <c r="M864" s="229">
        <v>253.22</v>
      </c>
    </row>
    <row r="865" spans="1:13" x14ac:dyDescent="0.2">
      <c r="A865" s="231" t="str">
        <f t="shared" si="23"/>
        <v>BE3.002Thinned115</v>
      </c>
      <c r="B865" s="223" t="s">
        <v>198</v>
      </c>
      <c r="C865" s="224">
        <v>3</v>
      </c>
      <c r="D865" s="223">
        <v>2</v>
      </c>
      <c r="E865" s="223" t="s">
        <v>172</v>
      </c>
      <c r="F865" s="225" t="s">
        <v>209</v>
      </c>
      <c r="J865" s="227"/>
      <c r="K865" s="227"/>
      <c r="M865" s="229">
        <v>258.55</v>
      </c>
    </row>
    <row r="866" spans="1:13" x14ac:dyDescent="0.2">
      <c r="A866" s="231" t="str">
        <f t="shared" si="23"/>
        <v>BE3.002Thinned120</v>
      </c>
      <c r="B866" s="223" t="s">
        <v>198</v>
      </c>
      <c r="C866" s="224">
        <v>3</v>
      </c>
      <c r="D866" s="223">
        <v>2</v>
      </c>
      <c r="E866" s="223" t="s">
        <v>172</v>
      </c>
      <c r="F866" s="225" t="s">
        <v>210</v>
      </c>
      <c r="J866" s="227"/>
      <c r="K866" s="227"/>
      <c r="M866" s="229">
        <v>263.07499999999999</v>
      </c>
    </row>
    <row r="867" spans="1:13" x14ac:dyDescent="0.2">
      <c r="A867" s="231" t="str">
        <f t="shared" si="23"/>
        <v>BE3.002Thinned125</v>
      </c>
      <c r="B867" s="223" t="s">
        <v>198</v>
      </c>
      <c r="C867" s="224">
        <v>3</v>
      </c>
      <c r="D867" s="223">
        <v>2</v>
      </c>
      <c r="E867" s="223" t="s">
        <v>172</v>
      </c>
      <c r="F867" s="225" t="s">
        <v>211</v>
      </c>
      <c r="J867" s="227"/>
      <c r="K867" s="227"/>
      <c r="M867" s="229">
        <v>267.49</v>
      </c>
    </row>
    <row r="868" spans="1:13" x14ac:dyDescent="0.2">
      <c r="A868" s="231" t="str">
        <f t="shared" si="23"/>
        <v>BE3.002Thinned130</v>
      </c>
      <c r="B868" s="223" t="s">
        <v>198</v>
      </c>
      <c r="C868" s="224">
        <v>3</v>
      </c>
      <c r="D868" s="223">
        <v>2</v>
      </c>
      <c r="E868" s="223" t="s">
        <v>172</v>
      </c>
      <c r="F868" s="225" t="s">
        <v>212</v>
      </c>
      <c r="J868" s="227"/>
      <c r="K868" s="227"/>
      <c r="M868" s="229">
        <v>271.875</v>
      </c>
    </row>
    <row r="869" spans="1:13" x14ac:dyDescent="0.2">
      <c r="A869" s="231" t="str">
        <f t="shared" si="23"/>
        <v>BE3.002Thinned135</v>
      </c>
      <c r="B869" s="223" t="s">
        <v>198</v>
      </c>
      <c r="C869" s="224">
        <v>3</v>
      </c>
      <c r="D869" s="223">
        <v>2</v>
      </c>
      <c r="E869" s="223" t="s">
        <v>172</v>
      </c>
      <c r="F869" s="225" t="s">
        <v>213</v>
      </c>
      <c r="J869" s="227"/>
      <c r="K869" s="227"/>
      <c r="M869" s="229">
        <v>275.57499999999999</v>
      </c>
    </row>
    <row r="870" spans="1:13" x14ac:dyDescent="0.2">
      <c r="A870" s="231" t="str">
        <f t="shared" si="23"/>
        <v>BE3.002Thinned140</v>
      </c>
      <c r="B870" s="223" t="s">
        <v>198</v>
      </c>
      <c r="C870" s="224">
        <v>3</v>
      </c>
      <c r="D870" s="223">
        <v>2</v>
      </c>
      <c r="E870" s="223" t="s">
        <v>172</v>
      </c>
      <c r="F870" s="225" t="s">
        <v>214</v>
      </c>
      <c r="J870" s="227"/>
      <c r="K870" s="227"/>
      <c r="M870" s="229">
        <v>276.97000000000003</v>
      </c>
    </row>
    <row r="871" spans="1:13" x14ac:dyDescent="0.2">
      <c r="A871" s="231" t="str">
        <f t="shared" si="23"/>
        <v>BE3.002Thinned145</v>
      </c>
      <c r="B871" s="223" t="s">
        <v>198</v>
      </c>
      <c r="C871" s="224">
        <v>3</v>
      </c>
      <c r="D871" s="223">
        <v>2</v>
      </c>
      <c r="E871" s="223" t="s">
        <v>172</v>
      </c>
      <c r="F871" s="225" t="s">
        <v>215</v>
      </c>
      <c r="J871" s="227"/>
      <c r="K871" s="227"/>
      <c r="M871" s="229">
        <v>279.58</v>
      </c>
    </row>
    <row r="872" spans="1:13" x14ac:dyDescent="0.2">
      <c r="A872" s="231" t="str">
        <f t="shared" si="23"/>
        <v>BE3.002Thinned150</v>
      </c>
      <c r="B872" s="223" t="s">
        <v>198</v>
      </c>
      <c r="C872" s="224">
        <v>3</v>
      </c>
      <c r="D872" s="223">
        <v>2</v>
      </c>
      <c r="E872" s="223" t="s">
        <v>172</v>
      </c>
      <c r="F872" s="225" t="s">
        <v>216</v>
      </c>
      <c r="J872" s="227"/>
      <c r="K872" s="227"/>
      <c r="M872" s="229">
        <v>280.89999999999998</v>
      </c>
    </row>
    <row r="873" spans="1:13" x14ac:dyDescent="0.2">
      <c r="A873" s="231" t="str">
        <f t="shared" si="23"/>
        <v>BE3.002Thinned155</v>
      </c>
      <c r="B873" s="223" t="s">
        <v>198</v>
      </c>
      <c r="C873" s="224">
        <v>3</v>
      </c>
      <c r="D873" s="223">
        <v>2</v>
      </c>
      <c r="E873" s="223" t="s">
        <v>172</v>
      </c>
      <c r="F873" s="225" t="s">
        <v>217</v>
      </c>
      <c r="J873" s="227"/>
      <c r="K873" s="227"/>
      <c r="M873" s="229">
        <v>282.48500000000001</v>
      </c>
    </row>
    <row r="874" spans="1:13" x14ac:dyDescent="0.2">
      <c r="A874" s="231" t="str">
        <f t="shared" si="23"/>
        <v>BE3.002Thinned160</v>
      </c>
      <c r="B874" s="223" t="s">
        <v>198</v>
      </c>
      <c r="C874" s="224">
        <v>3</v>
      </c>
      <c r="D874" s="223">
        <v>2</v>
      </c>
      <c r="E874" s="223" t="s">
        <v>172</v>
      </c>
      <c r="F874" s="225" t="s">
        <v>218</v>
      </c>
      <c r="J874" s="227"/>
      <c r="K874" s="227"/>
      <c r="M874" s="229">
        <v>283.54000000000002</v>
      </c>
    </row>
    <row r="875" spans="1:13" x14ac:dyDescent="0.2">
      <c r="A875" s="231" t="str">
        <f t="shared" si="23"/>
        <v>BE3.002Thinned165</v>
      </c>
      <c r="B875" s="223" t="s">
        <v>198</v>
      </c>
      <c r="C875" s="224">
        <v>3</v>
      </c>
      <c r="D875" s="223">
        <v>2</v>
      </c>
      <c r="E875" s="223" t="s">
        <v>172</v>
      </c>
      <c r="F875" s="225" t="s">
        <v>219</v>
      </c>
      <c r="J875" s="227"/>
      <c r="K875" s="227"/>
      <c r="M875" s="229">
        <v>283.97499999999997</v>
      </c>
    </row>
    <row r="876" spans="1:13" x14ac:dyDescent="0.2">
      <c r="A876" s="231" t="str">
        <f t="shared" si="23"/>
        <v>BE3.002Thinned170</v>
      </c>
      <c r="B876" s="223" t="s">
        <v>198</v>
      </c>
      <c r="C876" s="224">
        <v>3</v>
      </c>
      <c r="D876" s="223">
        <v>2</v>
      </c>
      <c r="E876" s="223" t="s">
        <v>172</v>
      </c>
      <c r="F876" s="225" t="s">
        <v>220</v>
      </c>
      <c r="J876" s="227"/>
      <c r="K876" s="227"/>
      <c r="M876" s="229">
        <v>284.23500000000001</v>
      </c>
    </row>
    <row r="877" spans="1:13" x14ac:dyDescent="0.2">
      <c r="A877" s="231" t="str">
        <f t="shared" si="23"/>
        <v>BE3.002Thinned175</v>
      </c>
      <c r="B877" s="223" t="s">
        <v>198</v>
      </c>
      <c r="C877" s="224">
        <v>3</v>
      </c>
      <c r="D877" s="223">
        <v>2</v>
      </c>
      <c r="E877" s="223" t="s">
        <v>172</v>
      </c>
      <c r="F877" s="225" t="s">
        <v>221</v>
      </c>
      <c r="J877" s="227"/>
      <c r="K877" s="227"/>
      <c r="M877" s="229">
        <v>283.91499999999996</v>
      </c>
    </row>
    <row r="878" spans="1:13" x14ac:dyDescent="0.2">
      <c r="A878" s="231" t="str">
        <f t="shared" si="23"/>
        <v>BE3.002Thinned180</v>
      </c>
      <c r="B878" s="223" t="s">
        <v>198</v>
      </c>
      <c r="C878" s="224">
        <v>3</v>
      </c>
      <c r="D878" s="223">
        <v>2</v>
      </c>
      <c r="E878" s="223" t="s">
        <v>172</v>
      </c>
      <c r="F878" s="225" t="s">
        <v>222</v>
      </c>
      <c r="J878" s="227"/>
      <c r="K878" s="227"/>
      <c r="M878" s="229">
        <v>283.14000000000004</v>
      </c>
    </row>
    <row r="879" spans="1:13" x14ac:dyDescent="0.2">
      <c r="A879" s="231" t="str">
        <f t="shared" si="23"/>
        <v>BE3.002Thinned185</v>
      </c>
      <c r="B879" s="223" t="s">
        <v>198</v>
      </c>
      <c r="C879" s="224">
        <v>3</v>
      </c>
      <c r="D879" s="223">
        <v>2</v>
      </c>
      <c r="E879" s="223" t="s">
        <v>172</v>
      </c>
      <c r="F879" s="225" t="s">
        <v>223</v>
      </c>
      <c r="J879" s="227"/>
      <c r="K879" s="227"/>
      <c r="M879" s="229">
        <v>282.185</v>
      </c>
    </row>
    <row r="880" spans="1:13" x14ac:dyDescent="0.2">
      <c r="A880" s="231" t="str">
        <f t="shared" si="23"/>
        <v>BE3.002Thinned190</v>
      </c>
      <c r="B880" s="223" t="s">
        <v>198</v>
      </c>
      <c r="C880" s="224">
        <v>3</v>
      </c>
      <c r="D880" s="223">
        <v>2</v>
      </c>
      <c r="E880" s="223" t="s">
        <v>172</v>
      </c>
      <c r="F880" s="225" t="s">
        <v>224</v>
      </c>
      <c r="J880" s="227"/>
      <c r="K880" s="227"/>
      <c r="M880" s="229">
        <v>280.76500000000004</v>
      </c>
    </row>
    <row r="881" spans="1:14" x14ac:dyDescent="0.2">
      <c r="A881" s="231" t="str">
        <f t="shared" si="23"/>
        <v>BE3.002Thinned195</v>
      </c>
      <c r="B881" s="223" t="s">
        <v>198</v>
      </c>
      <c r="C881" s="224">
        <v>3</v>
      </c>
      <c r="D881" s="223">
        <v>2</v>
      </c>
      <c r="E881" s="223" t="s">
        <v>172</v>
      </c>
      <c r="F881" s="225" t="s">
        <v>225</v>
      </c>
      <c r="J881" s="227"/>
      <c r="K881" s="227"/>
      <c r="M881" s="229">
        <v>282.61500000000001</v>
      </c>
    </row>
    <row r="882" spans="1:14" x14ac:dyDescent="0.2">
      <c r="A882" s="231" t="str">
        <f t="shared" si="23"/>
        <v>BE3.004NO_thin000</v>
      </c>
      <c r="B882" s="223" t="s">
        <v>198</v>
      </c>
      <c r="C882" s="224">
        <v>3</v>
      </c>
      <c r="D882" s="223">
        <v>4</v>
      </c>
      <c r="E882" s="223" t="s">
        <v>199</v>
      </c>
      <c r="F882" s="225" t="s">
        <v>0</v>
      </c>
      <c r="G882" s="226">
        <v>0.02</v>
      </c>
      <c r="H882" s="226">
        <v>0.08</v>
      </c>
      <c r="I882" s="226">
        <v>0.09</v>
      </c>
      <c r="J882" s="227">
        <v>0.47</v>
      </c>
      <c r="K882" s="227">
        <v>0.47</v>
      </c>
      <c r="L882" s="228">
        <v>0</v>
      </c>
      <c r="M882" s="229">
        <f t="shared" ref="M882:M945" si="24">K882+L882</f>
        <v>0.47</v>
      </c>
      <c r="N882" s="230">
        <v>0</v>
      </c>
    </row>
    <row r="883" spans="1:14" x14ac:dyDescent="0.2">
      <c r="A883" s="231" t="str">
        <f t="shared" si="23"/>
        <v>BE3.004NO_thin005</v>
      </c>
      <c r="B883" s="223" t="s">
        <v>198</v>
      </c>
      <c r="C883" s="224">
        <v>3</v>
      </c>
      <c r="D883" s="223">
        <v>4</v>
      </c>
      <c r="E883" s="223" t="s">
        <v>199</v>
      </c>
      <c r="F883" s="225" t="s">
        <v>1</v>
      </c>
      <c r="G883" s="226">
        <v>0.08</v>
      </c>
      <c r="H883" s="226">
        <v>0.16</v>
      </c>
      <c r="I883" s="226">
        <v>0.24</v>
      </c>
      <c r="J883" s="227">
        <v>1.21</v>
      </c>
      <c r="K883" s="227">
        <v>1.68</v>
      </c>
      <c r="L883" s="228">
        <v>0</v>
      </c>
      <c r="M883" s="229">
        <f t="shared" si="24"/>
        <v>1.68</v>
      </c>
      <c r="N883" s="230">
        <v>0</v>
      </c>
    </row>
    <row r="884" spans="1:14" x14ac:dyDescent="0.2">
      <c r="A884" s="231" t="str">
        <f t="shared" si="23"/>
        <v>BE3.004NO_thin010</v>
      </c>
      <c r="B884" s="223" t="s">
        <v>198</v>
      </c>
      <c r="C884" s="224">
        <v>3</v>
      </c>
      <c r="D884" s="223">
        <v>4</v>
      </c>
      <c r="E884" s="223" t="s">
        <v>199</v>
      </c>
      <c r="F884" s="225" t="s">
        <v>2</v>
      </c>
      <c r="G884" s="226">
        <v>0.3</v>
      </c>
      <c r="H884" s="226">
        <v>0.24</v>
      </c>
      <c r="I884" s="226">
        <v>0.54</v>
      </c>
      <c r="J884" s="227">
        <v>2.72</v>
      </c>
      <c r="K884" s="227">
        <v>4.4000000000000004</v>
      </c>
      <c r="L884" s="228">
        <v>0</v>
      </c>
      <c r="M884" s="229">
        <f t="shared" si="24"/>
        <v>4.4000000000000004</v>
      </c>
      <c r="N884" s="230">
        <v>0</v>
      </c>
    </row>
    <row r="885" spans="1:14" x14ac:dyDescent="0.2">
      <c r="A885" s="231" t="str">
        <f t="shared" si="23"/>
        <v>BE3.004NO_thin015</v>
      </c>
      <c r="B885" s="223" t="s">
        <v>198</v>
      </c>
      <c r="C885" s="224">
        <v>3</v>
      </c>
      <c r="D885" s="223">
        <v>4</v>
      </c>
      <c r="E885" s="223" t="s">
        <v>199</v>
      </c>
      <c r="F885" s="225" t="s">
        <v>3</v>
      </c>
      <c r="G885" s="226">
        <v>1.1200000000000001</v>
      </c>
      <c r="H885" s="226">
        <v>0.32</v>
      </c>
      <c r="I885" s="226">
        <v>1.44</v>
      </c>
      <c r="J885" s="227">
        <v>7.18</v>
      </c>
      <c r="K885" s="227">
        <v>11.57</v>
      </c>
      <c r="L885" s="228">
        <v>0</v>
      </c>
      <c r="M885" s="229">
        <f t="shared" si="24"/>
        <v>11.57</v>
      </c>
      <c r="N885" s="230">
        <v>0</v>
      </c>
    </row>
    <row r="886" spans="1:14" x14ac:dyDescent="0.2">
      <c r="A886" s="231" t="str">
        <f t="shared" si="23"/>
        <v>BE3.004NO_thin020</v>
      </c>
      <c r="B886" s="223" t="s">
        <v>198</v>
      </c>
      <c r="C886" s="224">
        <v>3</v>
      </c>
      <c r="D886" s="223">
        <v>4</v>
      </c>
      <c r="E886" s="223" t="s">
        <v>199</v>
      </c>
      <c r="F886" s="225" t="s">
        <v>4</v>
      </c>
      <c r="G886" s="226">
        <v>3.99</v>
      </c>
      <c r="H886" s="226">
        <v>0.39</v>
      </c>
      <c r="I886" s="226">
        <v>4.38</v>
      </c>
      <c r="J886" s="227">
        <v>21.91</v>
      </c>
      <c r="K886" s="227">
        <v>33.479999999999997</v>
      </c>
      <c r="L886" s="228">
        <v>0</v>
      </c>
      <c r="M886" s="229">
        <f t="shared" si="24"/>
        <v>33.479999999999997</v>
      </c>
      <c r="N886" s="230">
        <v>0</v>
      </c>
    </row>
    <row r="887" spans="1:14" x14ac:dyDescent="0.2">
      <c r="A887" s="231" t="str">
        <f t="shared" si="23"/>
        <v>BE3.004NO_thin025</v>
      </c>
      <c r="B887" s="223" t="s">
        <v>198</v>
      </c>
      <c r="C887" s="224">
        <v>3</v>
      </c>
      <c r="D887" s="223">
        <v>4</v>
      </c>
      <c r="E887" s="223" t="s">
        <v>199</v>
      </c>
      <c r="F887" s="225" t="s">
        <v>5</v>
      </c>
      <c r="G887" s="226">
        <v>13.91</v>
      </c>
      <c r="H887" s="226">
        <v>0.47</v>
      </c>
      <c r="I887" s="226">
        <v>14.38</v>
      </c>
      <c r="J887" s="227">
        <v>71.92</v>
      </c>
      <c r="K887" s="227">
        <v>105.4</v>
      </c>
      <c r="L887" s="228">
        <v>0</v>
      </c>
      <c r="M887" s="229">
        <f t="shared" si="24"/>
        <v>105.4</v>
      </c>
      <c r="N887" s="230">
        <v>0</v>
      </c>
    </row>
    <row r="888" spans="1:14" x14ac:dyDescent="0.2">
      <c r="A888" s="231" t="str">
        <f t="shared" si="23"/>
        <v>BE3.004NO_thin030</v>
      </c>
      <c r="B888" s="223" t="s">
        <v>198</v>
      </c>
      <c r="C888" s="224">
        <v>3</v>
      </c>
      <c r="D888" s="223">
        <v>4</v>
      </c>
      <c r="E888" s="223" t="s">
        <v>199</v>
      </c>
      <c r="F888" s="225" t="s">
        <v>6</v>
      </c>
      <c r="G888" s="226">
        <v>27.3</v>
      </c>
      <c r="H888" s="226">
        <v>1.76</v>
      </c>
      <c r="I888" s="226">
        <v>29.06</v>
      </c>
      <c r="J888" s="227">
        <v>145.30000000000001</v>
      </c>
      <c r="K888" s="227">
        <v>250.7</v>
      </c>
      <c r="L888" s="228">
        <v>0</v>
      </c>
      <c r="M888" s="229">
        <f t="shared" si="24"/>
        <v>250.7</v>
      </c>
      <c r="N888" s="230">
        <v>0</v>
      </c>
    </row>
    <row r="889" spans="1:14" x14ac:dyDescent="0.2">
      <c r="A889" s="231" t="str">
        <f t="shared" si="23"/>
        <v>BE3.004NO_thin035</v>
      </c>
      <c r="B889" s="223" t="s">
        <v>198</v>
      </c>
      <c r="C889" s="224">
        <v>3</v>
      </c>
      <c r="D889" s="223">
        <v>4</v>
      </c>
      <c r="E889" s="223" t="s">
        <v>199</v>
      </c>
      <c r="F889" s="225" t="s">
        <v>7</v>
      </c>
      <c r="G889" s="226">
        <v>18.71</v>
      </c>
      <c r="H889" s="226">
        <v>1.04</v>
      </c>
      <c r="I889" s="226">
        <v>19.75</v>
      </c>
      <c r="J889" s="227">
        <v>98.75</v>
      </c>
      <c r="K889" s="227">
        <v>349.45</v>
      </c>
      <c r="L889" s="228">
        <v>0</v>
      </c>
      <c r="M889" s="229">
        <f t="shared" si="24"/>
        <v>349.45</v>
      </c>
      <c r="N889" s="230">
        <v>0</v>
      </c>
    </row>
    <row r="890" spans="1:14" x14ac:dyDescent="0.2">
      <c r="A890" s="231" t="str">
        <f t="shared" si="23"/>
        <v>BE3.004NO_thin040</v>
      </c>
      <c r="B890" s="223" t="s">
        <v>198</v>
      </c>
      <c r="C890" s="224">
        <v>3</v>
      </c>
      <c r="D890" s="223">
        <v>4</v>
      </c>
      <c r="E890" s="223" t="s">
        <v>199</v>
      </c>
      <c r="F890" s="225" t="s">
        <v>8</v>
      </c>
      <c r="G890" s="226">
        <v>10.050000000000001</v>
      </c>
      <c r="H890" s="226">
        <v>5.36</v>
      </c>
      <c r="I890" s="226">
        <v>15.41</v>
      </c>
      <c r="J890" s="227">
        <v>77.06</v>
      </c>
      <c r="K890" s="227">
        <v>426.51</v>
      </c>
      <c r="L890" s="228">
        <v>0</v>
      </c>
      <c r="M890" s="229">
        <f t="shared" si="24"/>
        <v>426.51</v>
      </c>
      <c r="N890" s="230">
        <v>0</v>
      </c>
    </row>
    <row r="891" spans="1:14" x14ac:dyDescent="0.2">
      <c r="A891" s="231" t="str">
        <f t="shared" si="23"/>
        <v>BE3.004NO_thin045</v>
      </c>
      <c r="B891" s="223" t="s">
        <v>198</v>
      </c>
      <c r="C891" s="224">
        <v>3</v>
      </c>
      <c r="D891" s="223">
        <v>4</v>
      </c>
      <c r="E891" s="223" t="s">
        <v>199</v>
      </c>
      <c r="F891" s="225" t="s">
        <v>9</v>
      </c>
      <c r="G891" s="226">
        <v>7.41</v>
      </c>
      <c r="H891" s="226">
        <v>2.96</v>
      </c>
      <c r="I891" s="226">
        <v>10.37</v>
      </c>
      <c r="J891" s="227">
        <v>51.84</v>
      </c>
      <c r="K891" s="227">
        <v>478.36</v>
      </c>
      <c r="L891" s="228">
        <v>0</v>
      </c>
      <c r="M891" s="229">
        <f t="shared" si="24"/>
        <v>478.36</v>
      </c>
      <c r="N891" s="230">
        <v>0</v>
      </c>
    </row>
    <row r="892" spans="1:14" x14ac:dyDescent="0.2">
      <c r="A892" s="231" t="str">
        <f t="shared" si="23"/>
        <v>BE3.004NO_thin050</v>
      </c>
      <c r="B892" s="223" t="s">
        <v>198</v>
      </c>
      <c r="C892" s="224">
        <v>3</v>
      </c>
      <c r="D892" s="223">
        <v>4</v>
      </c>
      <c r="E892" s="223" t="s">
        <v>199</v>
      </c>
      <c r="F892" s="225" t="s">
        <v>10</v>
      </c>
      <c r="G892" s="226">
        <v>5.43</v>
      </c>
      <c r="H892" s="226">
        <v>1.2</v>
      </c>
      <c r="I892" s="226">
        <v>6.63</v>
      </c>
      <c r="J892" s="227">
        <v>33.159999999999997</v>
      </c>
      <c r="K892" s="227">
        <v>511.52</v>
      </c>
      <c r="L892" s="228">
        <v>0</v>
      </c>
      <c r="M892" s="229">
        <f t="shared" si="24"/>
        <v>511.52</v>
      </c>
      <c r="N892" s="230">
        <v>0</v>
      </c>
    </row>
    <row r="893" spans="1:14" x14ac:dyDescent="0.2">
      <c r="A893" s="231" t="str">
        <f t="shared" si="23"/>
        <v>BE3.004NO_thin055</v>
      </c>
      <c r="B893" s="223" t="s">
        <v>198</v>
      </c>
      <c r="C893" s="224">
        <v>3</v>
      </c>
      <c r="D893" s="223">
        <v>4</v>
      </c>
      <c r="E893" s="223" t="s">
        <v>199</v>
      </c>
      <c r="F893" s="225" t="s">
        <v>11</v>
      </c>
      <c r="G893" s="226">
        <v>4.7</v>
      </c>
      <c r="H893" s="226">
        <v>0.92</v>
      </c>
      <c r="I893" s="226">
        <v>5.61</v>
      </c>
      <c r="J893" s="227">
        <v>28.06</v>
      </c>
      <c r="K893" s="227">
        <v>539.58000000000004</v>
      </c>
      <c r="L893" s="228">
        <v>0</v>
      </c>
      <c r="M893" s="229">
        <f t="shared" si="24"/>
        <v>539.58000000000004</v>
      </c>
      <c r="N893" s="230">
        <v>0</v>
      </c>
    </row>
    <row r="894" spans="1:14" x14ac:dyDescent="0.2">
      <c r="A894" s="231" t="str">
        <f t="shared" si="23"/>
        <v>BE3.004NO_thin060</v>
      </c>
      <c r="B894" s="223" t="s">
        <v>198</v>
      </c>
      <c r="C894" s="224">
        <v>3</v>
      </c>
      <c r="D894" s="223">
        <v>4</v>
      </c>
      <c r="E894" s="223" t="s">
        <v>199</v>
      </c>
      <c r="F894" s="225" t="s">
        <v>12</v>
      </c>
      <c r="G894" s="226">
        <v>4.95</v>
      </c>
      <c r="H894" s="226">
        <v>0.17</v>
      </c>
      <c r="I894" s="226">
        <v>5.12</v>
      </c>
      <c r="J894" s="227">
        <v>25.61</v>
      </c>
      <c r="K894" s="227">
        <v>565.19000000000005</v>
      </c>
      <c r="L894" s="228">
        <v>0</v>
      </c>
      <c r="M894" s="229">
        <f t="shared" si="24"/>
        <v>565.19000000000005</v>
      </c>
      <c r="N894" s="230">
        <v>0</v>
      </c>
    </row>
    <row r="895" spans="1:14" x14ac:dyDescent="0.2">
      <c r="A895" s="231" t="str">
        <f t="shared" si="23"/>
        <v>BE3.004NO_thin065</v>
      </c>
      <c r="B895" s="223" t="s">
        <v>198</v>
      </c>
      <c r="C895" s="224">
        <v>3</v>
      </c>
      <c r="D895" s="223">
        <v>4</v>
      </c>
      <c r="E895" s="223" t="s">
        <v>199</v>
      </c>
      <c r="F895" s="225" t="s">
        <v>13</v>
      </c>
      <c r="G895" s="226">
        <v>5.71</v>
      </c>
      <c r="H895" s="226">
        <v>-0.27</v>
      </c>
      <c r="I895" s="226">
        <v>5.44</v>
      </c>
      <c r="J895" s="227">
        <v>27.2</v>
      </c>
      <c r="K895" s="227">
        <v>592.39</v>
      </c>
      <c r="L895" s="228">
        <v>0</v>
      </c>
      <c r="M895" s="229">
        <f t="shared" si="24"/>
        <v>592.39</v>
      </c>
      <c r="N895" s="230">
        <v>0</v>
      </c>
    </row>
    <row r="896" spans="1:14" x14ac:dyDescent="0.2">
      <c r="A896" s="231" t="str">
        <f t="shared" si="23"/>
        <v>BE3.004NO_thin070</v>
      </c>
      <c r="B896" s="223" t="s">
        <v>198</v>
      </c>
      <c r="C896" s="224">
        <v>3</v>
      </c>
      <c r="D896" s="223">
        <v>4</v>
      </c>
      <c r="E896" s="223" t="s">
        <v>199</v>
      </c>
      <c r="F896" s="225" t="s">
        <v>200</v>
      </c>
      <c r="G896" s="226">
        <v>6.21</v>
      </c>
      <c r="H896" s="226">
        <v>-0.31</v>
      </c>
      <c r="I896" s="226">
        <v>5.9</v>
      </c>
      <c r="J896" s="227">
        <v>29.51</v>
      </c>
      <c r="K896" s="227">
        <v>621.9</v>
      </c>
      <c r="L896" s="228">
        <v>0</v>
      </c>
      <c r="M896" s="229">
        <f t="shared" si="24"/>
        <v>621.9</v>
      </c>
      <c r="N896" s="230">
        <v>0</v>
      </c>
    </row>
    <row r="897" spans="1:14" x14ac:dyDescent="0.2">
      <c r="A897" s="231" t="str">
        <f t="shared" si="23"/>
        <v>BE3.004NO_thin075</v>
      </c>
      <c r="B897" s="223" t="s">
        <v>198</v>
      </c>
      <c r="C897" s="224">
        <v>3</v>
      </c>
      <c r="D897" s="223">
        <v>4</v>
      </c>
      <c r="E897" s="223" t="s">
        <v>199</v>
      </c>
      <c r="F897" s="225" t="s">
        <v>201</v>
      </c>
      <c r="G897" s="226">
        <v>5.88</v>
      </c>
      <c r="H897" s="226">
        <v>-0.28000000000000003</v>
      </c>
      <c r="I897" s="226">
        <v>5.6</v>
      </c>
      <c r="J897" s="227">
        <v>28</v>
      </c>
      <c r="K897" s="227">
        <v>649.9</v>
      </c>
      <c r="L897" s="228">
        <v>0</v>
      </c>
      <c r="M897" s="229">
        <f t="shared" si="24"/>
        <v>649.9</v>
      </c>
      <c r="N897" s="230">
        <v>0</v>
      </c>
    </row>
    <row r="898" spans="1:14" x14ac:dyDescent="0.2">
      <c r="A898" s="231" t="str">
        <f t="shared" ref="A898:A961" si="25">CONCATENATE(LEFT(B898,2),TEXT(C898,"0.0"),TEXT(D898,"00"),E898,TEXT(LEFT(F898,3),"000"))</f>
        <v>BE3.004NO_thin080</v>
      </c>
      <c r="B898" s="223" t="s">
        <v>198</v>
      </c>
      <c r="C898" s="224">
        <v>3</v>
      </c>
      <c r="D898" s="223">
        <v>4</v>
      </c>
      <c r="E898" s="223" t="s">
        <v>199</v>
      </c>
      <c r="F898" s="225" t="s">
        <v>202</v>
      </c>
      <c r="G898" s="226">
        <v>5.55</v>
      </c>
      <c r="H898" s="226">
        <v>-0.35</v>
      </c>
      <c r="I898" s="226">
        <v>5.2</v>
      </c>
      <c r="J898" s="227">
        <v>26.02</v>
      </c>
      <c r="K898" s="227">
        <v>675.92</v>
      </c>
      <c r="L898" s="228">
        <v>0</v>
      </c>
      <c r="M898" s="229">
        <f t="shared" si="24"/>
        <v>675.92</v>
      </c>
      <c r="N898" s="230">
        <v>0</v>
      </c>
    </row>
    <row r="899" spans="1:14" x14ac:dyDescent="0.2">
      <c r="A899" s="231" t="str">
        <f t="shared" si="25"/>
        <v>BE3.004NO_thin085</v>
      </c>
      <c r="B899" s="223" t="s">
        <v>198</v>
      </c>
      <c r="C899" s="224">
        <v>3</v>
      </c>
      <c r="D899" s="223">
        <v>4</v>
      </c>
      <c r="E899" s="223" t="s">
        <v>199</v>
      </c>
      <c r="F899" s="225" t="s">
        <v>203</v>
      </c>
      <c r="G899" s="226">
        <v>5.44</v>
      </c>
      <c r="H899" s="226">
        <v>-0.1</v>
      </c>
      <c r="I899" s="226">
        <v>5.33</v>
      </c>
      <c r="J899" s="227">
        <v>26.66</v>
      </c>
      <c r="K899" s="227">
        <v>702.58</v>
      </c>
      <c r="L899" s="228">
        <v>0</v>
      </c>
      <c r="M899" s="229">
        <f t="shared" si="24"/>
        <v>702.58</v>
      </c>
      <c r="N899" s="230">
        <v>0</v>
      </c>
    </row>
    <row r="900" spans="1:14" x14ac:dyDescent="0.2">
      <c r="A900" s="231" t="str">
        <f t="shared" si="25"/>
        <v>BE3.004NO_thin090</v>
      </c>
      <c r="B900" s="223" t="s">
        <v>198</v>
      </c>
      <c r="C900" s="224">
        <v>3</v>
      </c>
      <c r="D900" s="223">
        <v>4</v>
      </c>
      <c r="E900" s="223" t="s">
        <v>199</v>
      </c>
      <c r="F900" s="225" t="s">
        <v>204</v>
      </c>
      <c r="G900" s="226">
        <v>5.19</v>
      </c>
      <c r="H900" s="226">
        <v>-0.27</v>
      </c>
      <c r="I900" s="226">
        <v>4.93</v>
      </c>
      <c r="J900" s="227">
        <v>24.64</v>
      </c>
      <c r="K900" s="227">
        <v>727.22</v>
      </c>
      <c r="L900" s="228">
        <v>0</v>
      </c>
      <c r="M900" s="229">
        <f t="shared" si="24"/>
        <v>727.22</v>
      </c>
      <c r="N900" s="230">
        <v>0</v>
      </c>
    </row>
    <row r="901" spans="1:14" x14ac:dyDescent="0.2">
      <c r="A901" s="231" t="str">
        <f t="shared" si="25"/>
        <v>BE3.004NO_thin095</v>
      </c>
      <c r="B901" s="223" t="s">
        <v>198</v>
      </c>
      <c r="C901" s="224">
        <v>3</v>
      </c>
      <c r="D901" s="223">
        <v>4</v>
      </c>
      <c r="E901" s="223" t="s">
        <v>199</v>
      </c>
      <c r="F901" s="225" t="s">
        <v>205</v>
      </c>
      <c r="G901" s="226">
        <v>4.99</v>
      </c>
      <c r="H901" s="226">
        <v>0</v>
      </c>
      <c r="I901" s="226">
        <v>4.99</v>
      </c>
      <c r="J901" s="227">
        <v>24.97</v>
      </c>
      <c r="K901" s="227">
        <v>752.19</v>
      </c>
      <c r="L901" s="228">
        <v>0</v>
      </c>
      <c r="M901" s="229">
        <f t="shared" si="24"/>
        <v>752.19</v>
      </c>
      <c r="N901" s="230">
        <v>0</v>
      </c>
    </row>
    <row r="902" spans="1:14" x14ac:dyDescent="0.2">
      <c r="A902" s="231" t="str">
        <f t="shared" si="25"/>
        <v>BE3.004NO_thin100</v>
      </c>
      <c r="B902" s="223" t="s">
        <v>198</v>
      </c>
      <c r="C902" s="224">
        <v>3</v>
      </c>
      <c r="D902" s="223">
        <v>4</v>
      </c>
      <c r="E902" s="223" t="s">
        <v>199</v>
      </c>
      <c r="F902" s="225" t="s">
        <v>206</v>
      </c>
      <c r="G902" s="226">
        <v>4.8899999999999997</v>
      </c>
      <c r="H902" s="226">
        <v>-0.25</v>
      </c>
      <c r="I902" s="226">
        <v>4.6399999999999997</v>
      </c>
      <c r="J902" s="227">
        <v>23.2</v>
      </c>
      <c r="K902" s="227">
        <v>775.39</v>
      </c>
      <c r="L902" s="228">
        <v>0</v>
      </c>
      <c r="M902" s="229">
        <f t="shared" si="24"/>
        <v>775.39</v>
      </c>
      <c r="N902" s="230">
        <v>0</v>
      </c>
    </row>
    <row r="903" spans="1:14" x14ac:dyDescent="0.2">
      <c r="A903" s="231" t="str">
        <f t="shared" si="25"/>
        <v>BE3.004NO_thin105</v>
      </c>
      <c r="B903" s="223" t="s">
        <v>198</v>
      </c>
      <c r="C903" s="224">
        <v>3</v>
      </c>
      <c r="D903" s="223">
        <v>4</v>
      </c>
      <c r="E903" s="223" t="s">
        <v>199</v>
      </c>
      <c r="F903" s="225" t="s">
        <v>207</v>
      </c>
      <c r="G903" s="226">
        <v>4.62</v>
      </c>
      <c r="H903" s="226">
        <v>-0.23</v>
      </c>
      <c r="I903" s="226">
        <v>4.3899999999999997</v>
      </c>
      <c r="J903" s="227">
        <v>21.94</v>
      </c>
      <c r="K903" s="227">
        <v>797.33</v>
      </c>
      <c r="L903" s="228">
        <v>0</v>
      </c>
      <c r="M903" s="229">
        <f t="shared" si="24"/>
        <v>797.33</v>
      </c>
      <c r="N903" s="230">
        <v>0</v>
      </c>
    </row>
    <row r="904" spans="1:14" x14ac:dyDescent="0.2">
      <c r="A904" s="231" t="str">
        <f t="shared" si="25"/>
        <v>BE3.004NO_thin110</v>
      </c>
      <c r="B904" s="223" t="s">
        <v>198</v>
      </c>
      <c r="C904" s="224">
        <v>3</v>
      </c>
      <c r="D904" s="223">
        <v>4</v>
      </c>
      <c r="E904" s="223" t="s">
        <v>199</v>
      </c>
      <c r="F904" s="225" t="s">
        <v>208</v>
      </c>
      <c r="G904" s="226">
        <v>4.26</v>
      </c>
      <c r="H904" s="226">
        <v>-0.24</v>
      </c>
      <c r="I904" s="226">
        <v>4.03</v>
      </c>
      <c r="J904" s="227">
        <v>20.13</v>
      </c>
      <c r="K904" s="227">
        <v>817.46</v>
      </c>
      <c r="L904" s="228">
        <v>0</v>
      </c>
      <c r="M904" s="229">
        <f t="shared" si="24"/>
        <v>817.46</v>
      </c>
      <c r="N904" s="230">
        <v>0</v>
      </c>
    </row>
    <row r="905" spans="1:14" x14ac:dyDescent="0.2">
      <c r="A905" s="231" t="str">
        <f t="shared" si="25"/>
        <v>BE3.004NO_thin115</v>
      </c>
      <c r="B905" s="223" t="s">
        <v>198</v>
      </c>
      <c r="C905" s="224">
        <v>3</v>
      </c>
      <c r="D905" s="223">
        <v>4</v>
      </c>
      <c r="E905" s="223" t="s">
        <v>199</v>
      </c>
      <c r="F905" s="225" t="s">
        <v>209</v>
      </c>
      <c r="G905" s="226">
        <v>3.97</v>
      </c>
      <c r="H905" s="226">
        <v>-0.25</v>
      </c>
      <c r="I905" s="226">
        <v>3.72</v>
      </c>
      <c r="J905" s="227">
        <v>18.62</v>
      </c>
      <c r="K905" s="227">
        <v>836.08</v>
      </c>
      <c r="L905" s="228">
        <v>0</v>
      </c>
      <c r="M905" s="229">
        <f t="shared" si="24"/>
        <v>836.08</v>
      </c>
      <c r="N905" s="230">
        <v>0</v>
      </c>
    </row>
    <row r="906" spans="1:14" x14ac:dyDescent="0.2">
      <c r="A906" s="231" t="str">
        <f t="shared" si="25"/>
        <v>BE3.004NO_thin120</v>
      </c>
      <c r="B906" s="223" t="s">
        <v>198</v>
      </c>
      <c r="C906" s="224">
        <v>3</v>
      </c>
      <c r="D906" s="223">
        <v>4</v>
      </c>
      <c r="E906" s="223" t="s">
        <v>199</v>
      </c>
      <c r="F906" s="225" t="s">
        <v>210</v>
      </c>
      <c r="G906" s="226">
        <v>3.76</v>
      </c>
      <c r="H906" s="226">
        <v>-0.18</v>
      </c>
      <c r="I906" s="226">
        <v>3.58</v>
      </c>
      <c r="J906" s="227">
        <v>17.89</v>
      </c>
      <c r="K906" s="227">
        <v>853.97</v>
      </c>
      <c r="L906" s="228">
        <v>0</v>
      </c>
      <c r="M906" s="229">
        <f t="shared" si="24"/>
        <v>853.97</v>
      </c>
      <c r="N906" s="230">
        <v>0</v>
      </c>
    </row>
    <row r="907" spans="1:14" x14ac:dyDescent="0.2">
      <c r="A907" s="231" t="str">
        <f t="shared" si="25"/>
        <v>BE3.004NO_thin125</v>
      </c>
      <c r="B907" s="223" t="s">
        <v>198</v>
      </c>
      <c r="C907" s="224">
        <v>3</v>
      </c>
      <c r="D907" s="223">
        <v>4</v>
      </c>
      <c r="E907" s="223" t="s">
        <v>199</v>
      </c>
      <c r="F907" s="225" t="s">
        <v>211</v>
      </c>
      <c r="G907" s="226">
        <v>3.5</v>
      </c>
      <c r="H907" s="226">
        <v>-7.0000000000000007E-2</v>
      </c>
      <c r="I907" s="226">
        <v>3.43</v>
      </c>
      <c r="J907" s="227">
        <v>17.13</v>
      </c>
      <c r="K907" s="227">
        <v>871.1</v>
      </c>
      <c r="L907" s="228">
        <v>0</v>
      </c>
      <c r="M907" s="229">
        <f t="shared" si="24"/>
        <v>871.1</v>
      </c>
      <c r="N907" s="230">
        <v>0</v>
      </c>
    </row>
    <row r="908" spans="1:14" x14ac:dyDescent="0.2">
      <c r="A908" s="231" t="str">
        <f t="shared" si="25"/>
        <v>BE3.004NO_thin130</v>
      </c>
      <c r="B908" s="223" t="s">
        <v>198</v>
      </c>
      <c r="C908" s="224">
        <v>3</v>
      </c>
      <c r="D908" s="223">
        <v>4</v>
      </c>
      <c r="E908" s="223" t="s">
        <v>199</v>
      </c>
      <c r="F908" s="225" t="s">
        <v>212</v>
      </c>
      <c r="G908" s="226">
        <v>3.28</v>
      </c>
      <c r="H908" s="226">
        <v>-0.09</v>
      </c>
      <c r="I908" s="226">
        <v>3.19</v>
      </c>
      <c r="J908" s="227">
        <v>15.95</v>
      </c>
      <c r="K908" s="227">
        <v>887.04</v>
      </c>
      <c r="L908" s="228">
        <v>0</v>
      </c>
      <c r="M908" s="229">
        <f t="shared" si="24"/>
        <v>887.04</v>
      </c>
      <c r="N908" s="230">
        <v>0</v>
      </c>
    </row>
    <row r="909" spans="1:14" x14ac:dyDescent="0.2">
      <c r="A909" s="231" t="str">
        <f t="shared" si="25"/>
        <v>BE3.004NO_thin135</v>
      </c>
      <c r="B909" s="223" t="s">
        <v>198</v>
      </c>
      <c r="C909" s="224">
        <v>3</v>
      </c>
      <c r="D909" s="223">
        <v>4</v>
      </c>
      <c r="E909" s="223" t="s">
        <v>199</v>
      </c>
      <c r="F909" s="225" t="s">
        <v>213</v>
      </c>
      <c r="G909" s="226">
        <v>2.99</v>
      </c>
      <c r="H909" s="226">
        <v>-0.15</v>
      </c>
      <c r="I909" s="226">
        <v>2.84</v>
      </c>
      <c r="J909" s="227">
        <v>14.18</v>
      </c>
      <c r="K909" s="227">
        <v>901.22</v>
      </c>
      <c r="L909" s="228">
        <v>0</v>
      </c>
      <c r="M909" s="229">
        <f t="shared" si="24"/>
        <v>901.22</v>
      </c>
      <c r="N909" s="230">
        <v>0</v>
      </c>
    </row>
    <row r="910" spans="1:14" x14ac:dyDescent="0.2">
      <c r="A910" s="231" t="str">
        <f t="shared" si="25"/>
        <v>BE3.004NO_thin140</v>
      </c>
      <c r="B910" s="223" t="s">
        <v>198</v>
      </c>
      <c r="C910" s="224">
        <v>3</v>
      </c>
      <c r="D910" s="223">
        <v>4</v>
      </c>
      <c r="E910" s="223" t="s">
        <v>199</v>
      </c>
      <c r="F910" s="225" t="s">
        <v>214</v>
      </c>
      <c r="G910" s="226">
        <v>2.76</v>
      </c>
      <c r="H910" s="226">
        <v>-0.04</v>
      </c>
      <c r="I910" s="226">
        <v>2.72</v>
      </c>
      <c r="J910" s="227">
        <v>13.58</v>
      </c>
      <c r="K910" s="227">
        <v>914.8</v>
      </c>
      <c r="L910" s="228">
        <v>0</v>
      </c>
      <c r="M910" s="229">
        <f t="shared" si="24"/>
        <v>914.8</v>
      </c>
      <c r="N910" s="230">
        <v>0</v>
      </c>
    </row>
    <row r="911" spans="1:14" x14ac:dyDescent="0.2">
      <c r="A911" s="231" t="str">
        <f t="shared" si="25"/>
        <v>BE3.004NO_thin145</v>
      </c>
      <c r="B911" s="223" t="s">
        <v>198</v>
      </c>
      <c r="C911" s="224">
        <v>3</v>
      </c>
      <c r="D911" s="223">
        <v>4</v>
      </c>
      <c r="E911" s="223" t="s">
        <v>199</v>
      </c>
      <c r="F911" s="225" t="s">
        <v>215</v>
      </c>
      <c r="G911" s="226">
        <v>2.58</v>
      </c>
      <c r="H911" s="226">
        <v>-0.16</v>
      </c>
      <c r="I911" s="226">
        <v>2.41</v>
      </c>
      <c r="J911" s="227">
        <v>12.07</v>
      </c>
      <c r="K911" s="227">
        <v>926.87</v>
      </c>
      <c r="L911" s="228">
        <v>0</v>
      </c>
      <c r="M911" s="229">
        <f t="shared" si="24"/>
        <v>926.87</v>
      </c>
      <c r="N911" s="230">
        <v>0</v>
      </c>
    </row>
    <row r="912" spans="1:14" x14ac:dyDescent="0.2">
      <c r="A912" s="231" t="str">
        <f t="shared" si="25"/>
        <v>BE3.004NO_thin150</v>
      </c>
      <c r="B912" s="223" t="s">
        <v>198</v>
      </c>
      <c r="C912" s="224">
        <v>3</v>
      </c>
      <c r="D912" s="223">
        <v>4</v>
      </c>
      <c r="E912" s="223" t="s">
        <v>199</v>
      </c>
      <c r="F912" s="225" t="s">
        <v>216</v>
      </c>
      <c r="G912" s="226">
        <v>2.31</v>
      </c>
      <c r="H912" s="226">
        <v>-0.27</v>
      </c>
      <c r="I912" s="226">
        <v>2.04</v>
      </c>
      <c r="J912" s="227">
        <v>10.220000000000001</v>
      </c>
      <c r="K912" s="227">
        <v>937.09</v>
      </c>
      <c r="L912" s="228">
        <v>0</v>
      </c>
      <c r="M912" s="229">
        <f t="shared" si="24"/>
        <v>937.09</v>
      </c>
      <c r="N912" s="230">
        <v>0</v>
      </c>
    </row>
    <row r="913" spans="1:14" x14ac:dyDescent="0.2">
      <c r="A913" s="231" t="str">
        <f t="shared" si="25"/>
        <v>BE3.004NO_thin155</v>
      </c>
      <c r="B913" s="223" t="s">
        <v>198</v>
      </c>
      <c r="C913" s="224">
        <v>3</v>
      </c>
      <c r="D913" s="223">
        <v>4</v>
      </c>
      <c r="E913" s="223" t="s">
        <v>199</v>
      </c>
      <c r="F913" s="225" t="s">
        <v>217</v>
      </c>
      <c r="G913" s="226">
        <v>2.2200000000000002</v>
      </c>
      <c r="H913" s="226">
        <v>0.05</v>
      </c>
      <c r="I913" s="226">
        <v>2.27</v>
      </c>
      <c r="J913" s="227">
        <v>11.36</v>
      </c>
      <c r="K913" s="227">
        <v>948.45</v>
      </c>
      <c r="L913" s="228">
        <v>0</v>
      </c>
      <c r="M913" s="229">
        <f t="shared" si="24"/>
        <v>948.45</v>
      </c>
      <c r="N913" s="230">
        <v>0</v>
      </c>
    </row>
    <row r="914" spans="1:14" x14ac:dyDescent="0.2">
      <c r="A914" s="231" t="str">
        <f t="shared" si="25"/>
        <v>BE3.004NO_thin160</v>
      </c>
      <c r="B914" s="223" t="s">
        <v>198</v>
      </c>
      <c r="C914" s="224">
        <v>3</v>
      </c>
      <c r="D914" s="223">
        <v>4</v>
      </c>
      <c r="E914" s="223" t="s">
        <v>199</v>
      </c>
      <c r="F914" s="225" t="s">
        <v>218</v>
      </c>
      <c r="G914" s="226">
        <v>2.15</v>
      </c>
      <c r="H914" s="226">
        <v>-0.12</v>
      </c>
      <c r="I914" s="226">
        <v>2.0299999999999998</v>
      </c>
      <c r="J914" s="227">
        <v>10.16</v>
      </c>
      <c r="K914" s="227">
        <v>958.62</v>
      </c>
      <c r="L914" s="228">
        <v>0</v>
      </c>
      <c r="M914" s="229">
        <f t="shared" si="24"/>
        <v>958.62</v>
      </c>
      <c r="N914" s="230">
        <v>0</v>
      </c>
    </row>
    <row r="915" spans="1:14" x14ac:dyDescent="0.2">
      <c r="A915" s="231" t="str">
        <f t="shared" si="25"/>
        <v>BE3.004NO_thin165</v>
      </c>
      <c r="B915" s="223" t="s">
        <v>198</v>
      </c>
      <c r="C915" s="224">
        <v>3</v>
      </c>
      <c r="D915" s="223">
        <v>4</v>
      </c>
      <c r="E915" s="223" t="s">
        <v>199</v>
      </c>
      <c r="F915" s="225" t="s">
        <v>219</v>
      </c>
      <c r="G915" s="226">
        <v>2</v>
      </c>
      <c r="H915" s="226">
        <v>-0.15</v>
      </c>
      <c r="I915" s="226">
        <v>1.85</v>
      </c>
      <c r="J915" s="227">
        <v>9.26</v>
      </c>
      <c r="K915" s="227">
        <v>967.87</v>
      </c>
      <c r="L915" s="228">
        <v>0</v>
      </c>
      <c r="M915" s="229">
        <f t="shared" si="24"/>
        <v>967.87</v>
      </c>
      <c r="N915" s="230">
        <v>0</v>
      </c>
    </row>
    <row r="916" spans="1:14" x14ac:dyDescent="0.2">
      <c r="A916" s="231" t="str">
        <f t="shared" si="25"/>
        <v>BE3.004NO_thin170</v>
      </c>
      <c r="B916" s="223" t="s">
        <v>198</v>
      </c>
      <c r="C916" s="224">
        <v>3</v>
      </c>
      <c r="D916" s="223">
        <v>4</v>
      </c>
      <c r="E916" s="223" t="s">
        <v>199</v>
      </c>
      <c r="F916" s="225" t="s">
        <v>220</v>
      </c>
      <c r="G916" s="226">
        <v>1.95</v>
      </c>
      <c r="H916" s="226">
        <v>-0.14000000000000001</v>
      </c>
      <c r="I916" s="226">
        <v>1.81</v>
      </c>
      <c r="J916" s="227">
        <v>9.0399999999999991</v>
      </c>
      <c r="K916" s="227">
        <v>976.92</v>
      </c>
      <c r="L916" s="228">
        <v>0</v>
      </c>
      <c r="M916" s="229">
        <f t="shared" si="24"/>
        <v>976.92</v>
      </c>
      <c r="N916" s="230">
        <v>0</v>
      </c>
    </row>
    <row r="917" spans="1:14" x14ac:dyDescent="0.2">
      <c r="A917" s="231" t="str">
        <f t="shared" si="25"/>
        <v>BE3.004NO_thin175</v>
      </c>
      <c r="B917" s="223" t="s">
        <v>198</v>
      </c>
      <c r="C917" s="224">
        <v>3</v>
      </c>
      <c r="D917" s="223">
        <v>4</v>
      </c>
      <c r="E917" s="223" t="s">
        <v>199</v>
      </c>
      <c r="F917" s="225" t="s">
        <v>221</v>
      </c>
      <c r="G917" s="226">
        <v>1.85</v>
      </c>
      <c r="H917" s="226">
        <v>-0.13</v>
      </c>
      <c r="I917" s="226">
        <v>1.72</v>
      </c>
      <c r="J917" s="227">
        <v>8.59</v>
      </c>
      <c r="K917" s="227">
        <v>985.51</v>
      </c>
      <c r="L917" s="228">
        <v>0</v>
      </c>
      <c r="M917" s="229">
        <f t="shared" si="24"/>
        <v>985.51</v>
      </c>
      <c r="N917" s="230">
        <v>0</v>
      </c>
    </row>
    <row r="918" spans="1:14" x14ac:dyDescent="0.2">
      <c r="A918" s="231" t="str">
        <f t="shared" si="25"/>
        <v>BE3.004NO_thin180</v>
      </c>
      <c r="B918" s="223" t="s">
        <v>198</v>
      </c>
      <c r="C918" s="224">
        <v>3</v>
      </c>
      <c r="D918" s="223">
        <v>4</v>
      </c>
      <c r="E918" s="223" t="s">
        <v>199</v>
      </c>
      <c r="F918" s="225" t="s">
        <v>222</v>
      </c>
      <c r="G918" s="226">
        <v>1.72</v>
      </c>
      <c r="H918" s="226">
        <v>-0.13</v>
      </c>
      <c r="I918" s="226">
        <v>1.59</v>
      </c>
      <c r="J918" s="227">
        <v>7.96</v>
      </c>
      <c r="K918" s="227">
        <v>993.47</v>
      </c>
      <c r="L918" s="228">
        <v>0</v>
      </c>
      <c r="M918" s="229">
        <f t="shared" si="24"/>
        <v>993.47</v>
      </c>
      <c r="N918" s="230">
        <v>0</v>
      </c>
    </row>
    <row r="919" spans="1:14" x14ac:dyDescent="0.2">
      <c r="A919" s="231" t="str">
        <f t="shared" si="25"/>
        <v>BE3.004NO_thin185</v>
      </c>
      <c r="B919" s="223" t="s">
        <v>198</v>
      </c>
      <c r="C919" s="224">
        <v>3</v>
      </c>
      <c r="D919" s="223">
        <v>4</v>
      </c>
      <c r="E919" s="223" t="s">
        <v>199</v>
      </c>
      <c r="F919" s="225" t="s">
        <v>223</v>
      </c>
      <c r="G919" s="226">
        <v>1.6</v>
      </c>
      <c r="H919" s="226">
        <v>-0.11</v>
      </c>
      <c r="I919" s="226">
        <v>1.49</v>
      </c>
      <c r="J919" s="227">
        <v>7.44</v>
      </c>
      <c r="K919" s="227">
        <v>1000.91</v>
      </c>
      <c r="L919" s="228">
        <v>0</v>
      </c>
      <c r="M919" s="229">
        <f t="shared" si="24"/>
        <v>1000.91</v>
      </c>
      <c r="N919" s="230">
        <v>0</v>
      </c>
    </row>
    <row r="920" spans="1:14" x14ac:dyDescent="0.2">
      <c r="A920" s="231" t="str">
        <f t="shared" si="25"/>
        <v>BE3.004NO_thin190</v>
      </c>
      <c r="B920" s="223" t="s">
        <v>198</v>
      </c>
      <c r="C920" s="224">
        <v>3</v>
      </c>
      <c r="D920" s="223">
        <v>4</v>
      </c>
      <c r="E920" s="223" t="s">
        <v>199</v>
      </c>
      <c r="F920" s="225" t="s">
        <v>224</v>
      </c>
      <c r="G920" s="226">
        <v>1.51</v>
      </c>
      <c r="H920" s="226">
        <v>-0.11</v>
      </c>
      <c r="I920" s="226">
        <v>1.4</v>
      </c>
      <c r="J920" s="227">
        <v>7</v>
      </c>
      <c r="K920" s="227">
        <v>1007.91</v>
      </c>
      <c r="L920" s="228">
        <v>0</v>
      </c>
      <c r="M920" s="229">
        <f t="shared" si="24"/>
        <v>1007.91</v>
      </c>
      <c r="N920" s="230">
        <v>0</v>
      </c>
    </row>
    <row r="921" spans="1:14" x14ac:dyDescent="0.2">
      <c r="A921" s="231" t="str">
        <f t="shared" si="25"/>
        <v>BE3.004NO_thin195</v>
      </c>
      <c r="B921" s="223" t="s">
        <v>198</v>
      </c>
      <c r="C921" s="224">
        <v>3</v>
      </c>
      <c r="D921" s="223">
        <v>4</v>
      </c>
      <c r="E921" s="223" t="s">
        <v>199</v>
      </c>
      <c r="F921" s="225" t="s">
        <v>225</v>
      </c>
      <c r="G921" s="226">
        <v>1.41</v>
      </c>
      <c r="H921" s="226">
        <v>-0.11</v>
      </c>
      <c r="I921" s="226">
        <v>1.3</v>
      </c>
      <c r="J921" s="227">
        <v>6.5</v>
      </c>
      <c r="K921" s="227">
        <v>1014.41</v>
      </c>
      <c r="L921" s="228">
        <v>0</v>
      </c>
      <c r="M921" s="229">
        <f t="shared" si="24"/>
        <v>1014.41</v>
      </c>
      <c r="N921" s="230">
        <v>0</v>
      </c>
    </row>
    <row r="922" spans="1:14" x14ac:dyDescent="0.2">
      <c r="A922" s="231" t="str">
        <f t="shared" si="25"/>
        <v>BE3.004Thinned000</v>
      </c>
      <c r="B922" s="223" t="s">
        <v>198</v>
      </c>
      <c r="C922" s="224">
        <v>3</v>
      </c>
      <c r="D922" s="223">
        <v>4</v>
      </c>
      <c r="E922" s="223" t="s">
        <v>172</v>
      </c>
      <c r="F922" s="225" t="s">
        <v>0</v>
      </c>
      <c r="G922" s="226">
        <v>0.02</v>
      </c>
      <c r="H922" s="226">
        <v>0.08</v>
      </c>
      <c r="I922" s="226">
        <v>0.09</v>
      </c>
      <c r="J922" s="227">
        <v>0.47</v>
      </c>
      <c r="K922" s="227">
        <v>0.47</v>
      </c>
      <c r="L922" s="228">
        <v>0</v>
      </c>
      <c r="M922" s="229">
        <f t="shared" si="24"/>
        <v>0.47</v>
      </c>
      <c r="N922" s="230">
        <v>0</v>
      </c>
    </row>
    <row r="923" spans="1:14" x14ac:dyDescent="0.2">
      <c r="A923" s="231" t="str">
        <f t="shared" si="25"/>
        <v>BE3.004Thinned005</v>
      </c>
      <c r="B923" s="223" t="s">
        <v>198</v>
      </c>
      <c r="C923" s="224">
        <v>3</v>
      </c>
      <c r="D923" s="223">
        <v>4</v>
      </c>
      <c r="E923" s="223" t="s">
        <v>172</v>
      </c>
      <c r="F923" s="225" t="s">
        <v>1</v>
      </c>
      <c r="G923" s="226">
        <v>0.08</v>
      </c>
      <c r="H923" s="226">
        <v>0.16</v>
      </c>
      <c r="I923" s="226">
        <v>0.24</v>
      </c>
      <c r="J923" s="227">
        <v>1.21</v>
      </c>
      <c r="K923" s="227">
        <v>1.68</v>
      </c>
      <c r="L923" s="228">
        <v>0</v>
      </c>
      <c r="M923" s="229">
        <f t="shared" si="24"/>
        <v>1.68</v>
      </c>
      <c r="N923" s="230">
        <v>0</v>
      </c>
    </row>
    <row r="924" spans="1:14" x14ac:dyDescent="0.2">
      <c r="A924" s="231" t="str">
        <f t="shared" si="25"/>
        <v>BE3.004Thinned010</v>
      </c>
      <c r="B924" s="223" t="s">
        <v>198</v>
      </c>
      <c r="C924" s="224">
        <v>3</v>
      </c>
      <c r="D924" s="223">
        <v>4</v>
      </c>
      <c r="E924" s="223" t="s">
        <v>172</v>
      </c>
      <c r="F924" s="225" t="s">
        <v>2</v>
      </c>
      <c r="G924" s="226">
        <v>0.3</v>
      </c>
      <c r="H924" s="226">
        <v>0.24</v>
      </c>
      <c r="I924" s="226">
        <v>0.54</v>
      </c>
      <c r="J924" s="227">
        <v>2.72</v>
      </c>
      <c r="K924" s="227">
        <v>4.4000000000000004</v>
      </c>
      <c r="L924" s="228">
        <v>0</v>
      </c>
      <c r="M924" s="229">
        <f t="shared" si="24"/>
        <v>4.4000000000000004</v>
      </c>
      <c r="N924" s="230">
        <v>0</v>
      </c>
    </row>
    <row r="925" spans="1:14" x14ac:dyDescent="0.2">
      <c r="A925" s="231" t="str">
        <f t="shared" si="25"/>
        <v>BE3.004Thinned015</v>
      </c>
      <c r="B925" s="223" t="s">
        <v>198</v>
      </c>
      <c r="C925" s="224">
        <v>3</v>
      </c>
      <c r="D925" s="223">
        <v>4</v>
      </c>
      <c r="E925" s="223" t="s">
        <v>172</v>
      </c>
      <c r="F925" s="225" t="s">
        <v>3</v>
      </c>
      <c r="G925" s="226">
        <v>1.1200000000000001</v>
      </c>
      <c r="H925" s="226">
        <v>0.32</v>
      </c>
      <c r="I925" s="226">
        <v>1.44</v>
      </c>
      <c r="J925" s="227">
        <v>7.18</v>
      </c>
      <c r="K925" s="227">
        <v>11.57</v>
      </c>
      <c r="L925" s="228">
        <v>0</v>
      </c>
      <c r="M925" s="229">
        <f t="shared" si="24"/>
        <v>11.57</v>
      </c>
      <c r="N925" s="230">
        <v>0</v>
      </c>
    </row>
    <row r="926" spans="1:14" x14ac:dyDescent="0.2">
      <c r="A926" s="231" t="str">
        <f t="shared" si="25"/>
        <v>BE3.004Thinned020</v>
      </c>
      <c r="B926" s="223" t="s">
        <v>198</v>
      </c>
      <c r="C926" s="224">
        <v>3</v>
      </c>
      <c r="D926" s="223">
        <v>4</v>
      </c>
      <c r="E926" s="223" t="s">
        <v>172</v>
      </c>
      <c r="F926" s="225" t="s">
        <v>4</v>
      </c>
      <c r="G926" s="226">
        <v>3.99</v>
      </c>
      <c r="H926" s="226">
        <v>0.39</v>
      </c>
      <c r="I926" s="226">
        <v>4.38</v>
      </c>
      <c r="J926" s="227">
        <v>21.91</v>
      </c>
      <c r="K926" s="227">
        <v>33.479999999999997</v>
      </c>
      <c r="L926" s="228">
        <v>0</v>
      </c>
      <c r="M926" s="229">
        <f t="shared" si="24"/>
        <v>33.479999999999997</v>
      </c>
      <c r="N926" s="230">
        <v>0</v>
      </c>
    </row>
    <row r="927" spans="1:14" x14ac:dyDescent="0.2">
      <c r="A927" s="231" t="str">
        <f t="shared" si="25"/>
        <v>BE3.004Thinned025</v>
      </c>
      <c r="B927" s="223" t="s">
        <v>198</v>
      </c>
      <c r="C927" s="224">
        <v>3</v>
      </c>
      <c r="D927" s="223">
        <v>4</v>
      </c>
      <c r="E927" s="223" t="s">
        <v>172</v>
      </c>
      <c r="F927" s="225" t="s">
        <v>5</v>
      </c>
      <c r="G927" s="226">
        <v>13.91</v>
      </c>
      <c r="H927" s="226">
        <v>0.47</v>
      </c>
      <c r="I927" s="226">
        <v>14.38</v>
      </c>
      <c r="J927" s="227">
        <v>71.92</v>
      </c>
      <c r="K927" s="227">
        <v>105.4</v>
      </c>
      <c r="L927" s="228">
        <v>0</v>
      </c>
      <c r="M927" s="229">
        <f t="shared" si="24"/>
        <v>105.4</v>
      </c>
      <c r="N927" s="230">
        <v>0</v>
      </c>
    </row>
    <row r="928" spans="1:14" x14ac:dyDescent="0.2">
      <c r="A928" s="231" t="str">
        <f t="shared" si="25"/>
        <v>BE3.004Thinned030</v>
      </c>
      <c r="B928" s="223" t="s">
        <v>198</v>
      </c>
      <c r="C928" s="224">
        <v>3</v>
      </c>
      <c r="D928" s="223">
        <v>4</v>
      </c>
      <c r="E928" s="223" t="s">
        <v>172</v>
      </c>
      <c r="F928" s="225" t="s">
        <v>6</v>
      </c>
      <c r="G928" s="226">
        <v>13.16</v>
      </c>
      <c r="H928" s="226">
        <v>10.029999999999999</v>
      </c>
      <c r="I928" s="226">
        <v>23.2</v>
      </c>
      <c r="J928" s="227">
        <v>115.98</v>
      </c>
      <c r="K928" s="227">
        <v>221.38</v>
      </c>
      <c r="L928" s="228">
        <v>-0.16</v>
      </c>
      <c r="M928" s="229">
        <f t="shared" si="24"/>
        <v>221.22</v>
      </c>
      <c r="N928" s="230">
        <v>9.43</v>
      </c>
    </row>
    <row r="929" spans="1:14" x14ac:dyDescent="0.2">
      <c r="A929" s="231" t="str">
        <f t="shared" si="25"/>
        <v>BE3.004Thinned035</v>
      </c>
      <c r="B929" s="223" t="s">
        <v>198</v>
      </c>
      <c r="C929" s="224">
        <v>3</v>
      </c>
      <c r="D929" s="223">
        <v>4</v>
      </c>
      <c r="E929" s="223" t="s">
        <v>172</v>
      </c>
      <c r="F929" s="225" t="s">
        <v>7</v>
      </c>
      <c r="G929" s="226">
        <v>3.18</v>
      </c>
      <c r="H929" s="226">
        <v>3.13</v>
      </c>
      <c r="I929" s="226">
        <v>6.3</v>
      </c>
      <c r="J929" s="227">
        <v>31.52</v>
      </c>
      <c r="K929" s="227">
        <v>252.9</v>
      </c>
      <c r="L929" s="228">
        <v>-0.33</v>
      </c>
      <c r="M929" s="229">
        <f t="shared" si="24"/>
        <v>252.57</v>
      </c>
      <c r="N929" s="230">
        <v>8.66</v>
      </c>
    </row>
    <row r="930" spans="1:14" x14ac:dyDescent="0.2">
      <c r="A930" s="231" t="str">
        <f t="shared" si="25"/>
        <v>BE3.004Thinned040</v>
      </c>
      <c r="B930" s="223" t="s">
        <v>198</v>
      </c>
      <c r="C930" s="224">
        <v>3</v>
      </c>
      <c r="D930" s="223">
        <v>4</v>
      </c>
      <c r="E930" s="223" t="s">
        <v>172</v>
      </c>
      <c r="F930" s="225" t="s">
        <v>8</v>
      </c>
      <c r="G930" s="226">
        <v>1.6</v>
      </c>
      <c r="H930" s="226">
        <v>0.69</v>
      </c>
      <c r="I930" s="226">
        <v>2.29</v>
      </c>
      <c r="J930" s="227">
        <v>11.46</v>
      </c>
      <c r="K930" s="227">
        <v>264.36</v>
      </c>
      <c r="L930" s="228">
        <v>-0.56999999999999995</v>
      </c>
      <c r="M930" s="229">
        <f t="shared" si="24"/>
        <v>263.79000000000002</v>
      </c>
      <c r="N930" s="230">
        <v>2.2400000000000002</v>
      </c>
    </row>
    <row r="931" spans="1:14" x14ac:dyDescent="0.2">
      <c r="A931" s="231" t="str">
        <f t="shared" si="25"/>
        <v>BE3.004Thinned045</v>
      </c>
      <c r="B931" s="223" t="s">
        <v>198</v>
      </c>
      <c r="C931" s="224">
        <v>3</v>
      </c>
      <c r="D931" s="223">
        <v>4</v>
      </c>
      <c r="E931" s="223" t="s">
        <v>172</v>
      </c>
      <c r="F931" s="225" t="s">
        <v>9</v>
      </c>
      <c r="G931" s="226">
        <v>3.56</v>
      </c>
      <c r="H931" s="226">
        <v>7.0000000000000007E-2</v>
      </c>
      <c r="I931" s="226">
        <v>3.63</v>
      </c>
      <c r="J931" s="227">
        <v>18.149999999999999</v>
      </c>
      <c r="K931" s="227">
        <v>282.51</v>
      </c>
      <c r="L931" s="228">
        <v>-0.82</v>
      </c>
      <c r="M931" s="229">
        <f t="shared" si="24"/>
        <v>281.69</v>
      </c>
      <c r="N931" s="230">
        <v>2.4</v>
      </c>
    </row>
    <row r="932" spans="1:14" x14ac:dyDescent="0.2">
      <c r="A932" s="231" t="str">
        <f t="shared" si="25"/>
        <v>BE3.004Thinned050</v>
      </c>
      <c r="B932" s="223" t="s">
        <v>198</v>
      </c>
      <c r="C932" s="224">
        <v>3</v>
      </c>
      <c r="D932" s="223">
        <v>4</v>
      </c>
      <c r="E932" s="223" t="s">
        <v>172</v>
      </c>
      <c r="F932" s="225" t="s">
        <v>10</v>
      </c>
      <c r="G932" s="226">
        <v>4.03</v>
      </c>
      <c r="H932" s="226">
        <v>-0.41</v>
      </c>
      <c r="I932" s="226">
        <v>3.62</v>
      </c>
      <c r="J932" s="227">
        <v>18.11</v>
      </c>
      <c r="K932" s="227">
        <v>300.62</v>
      </c>
      <c r="L932" s="228">
        <v>-1.08</v>
      </c>
      <c r="M932" s="229">
        <f t="shared" si="24"/>
        <v>299.54000000000002</v>
      </c>
      <c r="N932" s="230">
        <v>2.4500000000000002</v>
      </c>
    </row>
    <row r="933" spans="1:14" x14ac:dyDescent="0.2">
      <c r="A933" s="231" t="str">
        <f t="shared" si="25"/>
        <v>BE3.004Thinned055</v>
      </c>
      <c r="B933" s="223" t="s">
        <v>198</v>
      </c>
      <c r="C933" s="224">
        <v>3</v>
      </c>
      <c r="D933" s="223">
        <v>4</v>
      </c>
      <c r="E933" s="223" t="s">
        <v>172</v>
      </c>
      <c r="F933" s="225" t="s">
        <v>11</v>
      </c>
      <c r="G933" s="226">
        <v>5.03</v>
      </c>
      <c r="H933" s="226">
        <v>-1.28</v>
      </c>
      <c r="I933" s="226">
        <v>3.75</v>
      </c>
      <c r="J933" s="227">
        <v>18.739999999999998</v>
      </c>
      <c r="K933" s="227">
        <v>319.36</v>
      </c>
      <c r="L933" s="228">
        <v>-1.38</v>
      </c>
      <c r="M933" s="229">
        <f t="shared" si="24"/>
        <v>317.98</v>
      </c>
      <c r="N933" s="230">
        <v>2.78</v>
      </c>
    </row>
    <row r="934" spans="1:14" x14ac:dyDescent="0.2">
      <c r="A934" s="231" t="str">
        <f t="shared" si="25"/>
        <v>BE3.004Thinned060</v>
      </c>
      <c r="B934" s="223" t="s">
        <v>198</v>
      </c>
      <c r="C934" s="224">
        <v>3</v>
      </c>
      <c r="D934" s="223">
        <v>4</v>
      </c>
      <c r="E934" s="223" t="s">
        <v>172</v>
      </c>
      <c r="F934" s="225" t="s">
        <v>12</v>
      </c>
      <c r="G934" s="226">
        <v>4.99</v>
      </c>
      <c r="H934" s="226">
        <v>-1.32</v>
      </c>
      <c r="I934" s="226">
        <v>3.67</v>
      </c>
      <c r="J934" s="227">
        <v>18.36</v>
      </c>
      <c r="K934" s="227">
        <v>337.72</v>
      </c>
      <c r="L934" s="228">
        <v>-1.66</v>
      </c>
      <c r="M934" s="229">
        <f t="shared" si="24"/>
        <v>336.06</v>
      </c>
      <c r="N934" s="230">
        <v>2.7</v>
      </c>
    </row>
    <row r="935" spans="1:14" x14ac:dyDescent="0.2">
      <c r="A935" s="231" t="str">
        <f t="shared" si="25"/>
        <v>BE3.004Thinned065</v>
      </c>
      <c r="B935" s="223" t="s">
        <v>198</v>
      </c>
      <c r="C935" s="224">
        <v>3</v>
      </c>
      <c r="D935" s="223">
        <v>4</v>
      </c>
      <c r="E935" s="223" t="s">
        <v>172</v>
      </c>
      <c r="F935" s="225" t="s">
        <v>13</v>
      </c>
      <c r="G935" s="226">
        <v>5.08</v>
      </c>
      <c r="H935" s="226">
        <v>-0.8</v>
      </c>
      <c r="I935" s="226">
        <v>4.28</v>
      </c>
      <c r="J935" s="227">
        <v>21.38</v>
      </c>
      <c r="K935" s="227">
        <v>359.1</v>
      </c>
      <c r="L935" s="228">
        <v>-1.93</v>
      </c>
      <c r="M935" s="229">
        <f t="shared" si="24"/>
        <v>357.17</v>
      </c>
      <c r="N935" s="230">
        <v>2.6</v>
      </c>
    </row>
    <row r="936" spans="1:14" x14ac:dyDescent="0.2">
      <c r="A936" s="231" t="str">
        <f t="shared" si="25"/>
        <v>BE3.004Thinned070</v>
      </c>
      <c r="B936" s="223" t="s">
        <v>198</v>
      </c>
      <c r="C936" s="224">
        <v>3</v>
      </c>
      <c r="D936" s="223">
        <v>4</v>
      </c>
      <c r="E936" s="223" t="s">
        <v>172</v>
      </c>
      <c r="F936" s="225" t="s">
        <v>200</v>
      </c>
      <c r="G936" s="226">
        <v>4.8</v>
      </c>
      <c r="H936" s="226">
        <v>-0.52</v>
      </c>
      <c r="I936" s="226">
        <v>4.28</v>
      </c>
      <c r="J936" s="227">
        <v>21.41</v>
      </c>
      <c r="K936" s="227">
        <v>380.51</v>
      </c>
      <c r="L936" s="228">
        <v>-2.21</v>
      </c>
      <c r="M936" s="229">
        <f t="shared" si="24"/>
        <v>378.3</v>
      </c>
      <c r="N936" s="230">
        <v>2.64</v>
      </c>
    </row>
    <row r="937" spans="1:14" x14ac:dyDescent="0.2">
      <c r="A937" s="231" t="str">
        <f t="shared" si="25"/>
        <v>BE3.004Thinned075</v>
      </c>
      <c r="B937" s="223" t="s">
        <v>198</v>
      </c>
      <c r="C937" s="224">
        <v>3</v>
      </c>
      <c r="D937" s="223">
        <v>4</v>
      </c>
      <c r="E937" s="223" t="s">
        <v>172</v>
      </c>
      <c r="F937" s="225" t="s">
        <v>201</v>
      </c>
      <c r="G937" s="226">
        <v>5.18</v>
      </c>
      <c r="H937" s="226">
        <v>-1.02</v>
      </c>
      <c r="I937" s="226">
        <v>4.16</v>
      </c>
      <c r="J937" s="227">
        <v>20.81</v>
      </c>
      <c r="K937" s="227">
        <v>401.32</v>
      </c>
      <c r="L937" s="228">
        <v>-2.5299999999999998</v>
      </c>
      <c r="M937" s="229">
        <f t="shared" si="24"/>
        <v>398.79</v>
      </c>
      <c r="N937" s="230">
        <v>2.96</v>
      </c>
    </row>
    <row r="938" spans="1:14" x14ac:dyDescent="0.2">
      <c r="A938" s="231" t="str">
        <f t="shared" si="25"/>
        <v>BE3.004Thinned080</v>
      </c>
      <c r="B938" s="223" t="s">
        <v>198</v>
      </c>
      <c r="C938" s="224">
        <v>3</v>
      </c>
      <c r="D938" s="223">
        <v>4</v>
      </c>
      <c r="E938" s="223" t="s">
        <v>172</v>
      </c>
      <c r="F938" s="225" t="s">
        <v>202</v>
      </c>
      <c r="G938" s="226">
        <v>3.58</v>
      </c>
      <c r="H938" s="226">
        <v>-0.2</v>
      </c>
      <c r="I938" s="226">
        <v>3.38</v>
      </c>
      <c r="J938" s="227">
        <v>16.91</v>
      </c>
      <c r="K938" s="227">
        <v>418.23</v>
      </c>
      <c r="L938" s="228">
        <v>-2.81</v>
      </c>
      <c r="M938" s="229">
        <f t="shared" si="24"/>
        <v>415.42</v>
      </c>
      <c r="N938" s="230">
        <v>2.7</v>
      </c>
    </row>
    <row r="939" spans="1:14" x14ac:dyDescent="0.2">
      <c r="A939" s="231" t="str">
        <f t="shared" si="25"/>
        <v>BE3.004Thinned085</v>
      </c>
      <c r="B939" s="223" t="s">
        <v>198</v>
      </c>
      <c r="C939" s="224">
        <v>3</v>
      </c>
      <c r="D939" s="223">
        <v>4</v>
      </c>
      <c r="E939" s="223" t="s">
        <v>172</v>
      </c>
      <c r="F939" s="225" t="s">
        <v>203</v>
      </c>
      <c r="G939" s="226">
        <v>3.58</v>
      </c>
      <c r="H939" s="226">
        <v>-0.15</v>
      </c>
      <c r="I939" s="226">
        <v>3.43</v>
      </c>
      <c r="J939" s="227">
        <v>17.16</v>
      </c>
      <c r="K939" s="227">
        <v>435.39</v>
      </c>
      <c r="L939" s="228">
        <v>-3.1</v>
      </c>
      <c r="M939" s="229">
        <f t="shared" si="24"/>
        <v>432.28999999999996</v>
      </c>
      <c r="N939" s="230">
        <v>2.74</v>
      </c>
    </row>
    <row r="940" spans="1:14" x14ac:dyDescent="0.2">
      <c r="A940" s="231" t="str">
        <f t="shared" si="25"/>
        <v>BE3.004Thinned090</v>
      </c>
      <c r="B940" s="223" t="s">
        <v>198</v>
      </c>
      <c r="C940" s="224">
        <v>3</v>
      </c>
      <c r="D940" s="223">
        <v>4</v>
      </c>
      <c r="E940" s="223" t="s">
        <v>172</v>
      </c>
      <c r="F940" s="225" t="s">
        <v>204</v>
      </c>
      <c r="G940" s="226">
        <v>3.64</v>
      </c>
      <c r="H940" s="226">
        <v>-0.06</v>
      </c>
      <c r="I940" s="226">
        <v>3.58</v>
      </c>
      <c r="J940" s="227">
        <v>17.91</v>
      </c>
      <c r="K940" s="227">
        <v>453.3</v>
      </c>
      <c r="L940" s="228">
        <v>-3.39</v>
      </c>
      <c r="M940" s="229">
        <f t="shared" si="24"/>
        <v>449.91</v>
      </c>
      <c r="N940" s="230">
        <v>2.74</v>
      </c>
    </row>
    <row r="941" spans="1:14" x14ac:dyDescent="0.2">
      <c r="A941" s="231" t="str">
        <f t="shared" si="25"/>
        <v>BE3.004Thinned095</v>
      </c>
      <c r="B941" s="223" t="s">
        <v>198</v>
      </c>
      <c r="C941" s="224">
        <v>3</v>
      </c>
      <c r="D941" s="223">
        <v>4</v>
      </c>
      <c r="E941" s="223" t="s">
        <v>172</v>
      </c>
      <c r="F941" s="225" t="s">
        <v>205</v>
      </c>
      <c r="G941" s="226">
        <v>3.37</v>
      </c>
      <c r="H941" s="226">
        <v>0.04</v>
      </c>
      <c r="I941" s="226">
        <v>3.41</v>
      </c>
      <c r="J941" s="227">
        <v>17.05</v>
      </c>
      <c r="K941" s="227">
        <v>470.35</v>
      </c>
      <c r="L941" s="228">
        <v>-3.68</v>
      </c>
      <c r="M941" s="229">
        <f t="shared" si="24"/>
        <v>466.67</v>
      </c>
      <c r="N941" s="230">
        <v>2.73</v>
      </c>
    </row>
    <row r="942" spans="1:14" x14ac:dyDescent="0.2">
      <c r="A942" s="231" t="str">
        <f t="shared" si="25"/>
        <v>BE3.004Thinned100</v>
      </c>
      <c r="B942" s="223" t="s">
        <v>198</v>
      </c>
      <c r="C942" s="224">
        <v>3</v>
      </c>
      <c r="D942" s="223">
        <v>4</v>
      </c>
      <c r="E942" s="223" t="s">
        <v>172</v>
      </c>
      <c r="F942" s="225" t="s">
        <v>206</v>
      </c>
      <c r="G942" s="226">
        <v>2.95</v>
      </c>
      <c r="H942" s="226">
        <v>0.01</v>
      </c>
      <c r="I942" s="226">
        <v>2.96</v>
      </c>
      <c r="J942" s="227">
        <v>14.79</v>
      </c>
      <c r="K942" s="227">
        <v>485.13</v>
      </c>
      <c r="L942" s="228">
        <v>-3.96</v>
      </c>
      <c r="M942" s="229">
        <f t="shared" si="24"/>
        <v>481.17</v>
      </c>
      <c r="N942" s="230">
        <v>2.72</v>
      </c>
    </row>
    <row r="943" spans="1:14" x14ac:dyDescent="0.2">
      <c r="A943" s="231" t="str">
        <f t="shared" si="25"/>
        <v>BE3.004Thinned105</v>
      </c>
      <c r="B943" s="223" t="s">
        <v>198</v>
      </c>
      <c r="C943" s="224">
        <v>3</v>
      </c>
      <c r="D943" s="223">
        <v>4</v>
      </c>
      <c r="E943" s="223" t="s">
        <v>172</v>
      </c>
      <c r="F943" s="225" t="s">
        <v>207</v>
      </c>
      <c r="G943" s="226">
        <v>2.88</v>
      </c>
      <c r="H943" s="226">
        <v>-0.21</v>
      </c>
      <c r="I943" s="226">
        <v>2.66</v>
      </c>
      <c r="J943" s="227">
        <v>13.31</v>
      </c>
      <c r="K943" s="227">
        <v>498.44</v>
      </c>
      <c r="L943" s="228">
        <v>-4.2300000000000004</v>
      </c>
      <c r="M943" s="229">
        <f t="shared" si="24"/>
        <v>494.21</v>
      </c>
      <c r="N943" s="230">
        <v>2.56</v>
      </c>
    </row>
    <row r="944" spans="1:14" x14ac:dyDescent="0.2">
      <c r="A944" s="231" t="str">
        <f t="shared" si="25"/>
        <v>BE3.004Thinned110</v>
      </c>
      <c r="B944" s="223" t="s">
        <v>198</v>
      </c>
      <c r="C944" s="224">
        <v>3</v>
      </c>
      <c r="D944" s="223">
        <v>4</v>
      </c>
      <c r="E944" s="223" t="s">
        <v>172</v>
      </c>
      <c r="F944" s="225" t="s">
        <v>208</v>
      </c>
      <c r="G944" s="226">
        <v>2.81</v>
      </c>
      <c r="H944" s="226">
        <v>-0.32</v>
      </c>
      <c r="I944" s="226">
        <v>2.5</v>
      </c>
      <c r="J944" s="227">
        <v>12.48</v>
      </c>
      <c r="K944" s="227">
        <v>510.93</v>
      </c>
      <c r="L944" s="228">
        <v>-4.49</v>
      </c>
      <c r="M944" s="229">
        <f t="shared" si="24"/>
        <v>506.44</v>
      </c>
      <c r="N944" s="230">
        <v>2.39</v>
      </c>
    </row>
    <row r="945" spans="1:14" x14ac:dyDescent="0.2">
      <c r="A945" s="231" t="str">
        <f t="shared" si="25"/>
        <v>BE3.004Thinned115</v>
      </c>
      <c r="B945" s="223" t="s">
        <v>198</v>
      </c>
      <c r="C945" s="224">
        <v>3</v>
      </c>
      <c r="D945" s="223">
        <v>4</v>
      </c>
      <c r="E945" s="223" t="s">
        <v>172</v>
      </c>
      <c r="F945" s="225" t="s">
        <v>209</v>
      </c>
      <c r="G945" s="226">
        <v>2.52</v>
      </c>
      <c r="H945" s="226">
        <v>-0.34</v>
      </c>
      <c r="I945" s="226">
        <v>2.1800000000000002</v>
      </c>
      <c r="J945" s="227">
        <v>10.9</v>
      </c>
      <c r="K945" s="227">
        <v>521.83000000000004</v>
      </c>
      <c r="L945" s="228">
        <v>-4.7300000000000004</v>
      </c>
      <c r="M945" s="229">
        <f t="shared" si="24"/>
        <v>517.1</v>
      </c>
      <c r="N945" s="230">
        <v>2.2599999999999998</v>
      </c>
    </row>
    <row r="946" spans="1:14" x14ac:dyDescent="0.2">
      <c r="A946" s="231" t="str">
        <f t="shared" si="25"/>
        <v>BE3.004Thinned120</v>
      </c>
      <c r="B946" s="223" t="s">
        <v>198</v>
      </c>
      <c r="C946" s="224">
        <v>3</v>
      </c>
      <c r="D946" s="223">
        <v>4</v>
      </c>
      <c r="E946" s="223" t="s">
        <v>172</v>
      </c>
      <c r="F946" s="225" t="s">
        <v>210</v>
      </c>
      <c r="G946" s="226">
        <v>2.19</v>
      </c>
      <c r="H946" s="226">
        <v>-0.34</v>
      </c>
      <c r="I946" s="226">
        <v>1.85</v>
      </c>
      <c r="J946" s="227">
        <v>9.27</v>
      </c>
      <c r="K946" s="227">
        <v>531.1</v>
      </c>
      <c r="L946" s="228">
        <v>-4.95</v>
      </c>
      <c r="M946" s="229">
        <f t="shared" ref="M946:M1009" si="26">K946+L946</f>
        <v>526.15</v>
      </c>
      <c r="N946" s="230">
        <v>2.16</v>
      </c>
    </row>
    <row r="947" spans="1:14" x14ac:dyDescent="0.2">
      <c r="A947" s="231" t="str">
        <f t="shared" si="25"/>
        <v>BE3.004Thinned125</v>
      </c>
      <c r="B947" s="223" t="s">
        <v>198</v>
      </c>
      <c r="C947" s="224">
        <v>3</v>
      </c>
      <c r="D947" s="223">
        <v>4</v>
      </c>
      <c r="E947" s="223" t="s">
        <v>172</v>
      </c>
      <c r="F947" s="225" t="s">
        <v>211</v>
      </c>
      <c r="G947" s="226">
        <v>2.0499999999999998</v>
      </c>
      <c r="H947" s="226">
        <v>-0.24</v>
      </c>
      <c r="I947" s="226">
        <v>1.81</v>
      </c>
      <c r="J947" s="227">
        <v>9.0500000000000007</v>
      </c>
      <c r="K947" s="227">
        <v>540.16</v>
      </c>
      <c r="L947" s="228">
        <v>-5.18</v>
      </c>
      <c r="M947" s="229">
        <f t="shared" si="26"/>
        <v>534.98</v>
      </c>
      <c r="N947" s="230">
        <v>2.11</v>
      </c>
    </row>
    <row r="948" spans="1:14" x14ac:dyDescent="0.2">
      <c r="A948" s="231" t="str">
        <f t="shared" si="25"/>
        <v>BE3.004Thinned130</v>
      </c>
      <c r="B948" s="223" t="s">
        <v>198</v>
      </c>
      <c r="C948" s="224">
        <v>3</v>
      </c>
      <c r="D948" s="223">
        <v>4</v>
      </c>
      <c r="E948" s="223" t="s">
        <v>172</v>
      </c>
      <c r="F948" s="225" t="s">
        <v>212</v>
      </c>
      <c r="G948" s="226">
        <v>1.97</v>
      </c>
      <c r="H948" s="226">
        <v>-0.17</v>
      </c>
      <c r="I948" s="226">
        <v>1.8</v>
      </c>
      <c r="J948" s="227">
        <v>8.98</v>
      </c>
      <c r="K948" s="227">
        <v>549.14</v>
      </c>
      <c r="L948" s="228">
        <v>-5.39</v>
      </c>
      <c r="M948" s="229">
        <f t="shared" si="26"/>
        <v>543.75</v>
      </c>
      <c r="N948" s="230">
        <v>2.0499999999999998</v>
      </c>
    </row>
    <row r="949" spans="1:14" x14ac:dyDescent="0.2">
      <c r="A949" s="231" t="str">
        <f t="shared" si="25"/>
        <v>BE3.004Thinned135</v>
      </c>
      <c r="B949" s="223" t="s">
        <v>198</v>
      </c>
      <c r="C949" s="224">
        <v>3</v>
      </c>
      <c r="D949" s="223">
        <v>4</v>
      </c>
      <c r="E949" s="223" t="s">
        <v>172</v>
      </c>
      <c r="F949" s="225" t="s">
        <v>213</v>
      </c>
      <c r="G949" s="226">
        <v>1.66</v>
      </c>
      <c r="H949" s="226">
        <v>-0.14000000000000001</v>
      </c>
      <c r="I949" s="226">
        <v>1.52</v>
      </c>
      <c r="J949" s="227">
        <v>7.62</v>
      </c>
      <c r="K949" s="227">
        <v>556.75</v>
      </c>
      <c r="L949" s="228">
        <v>-5.6</v>
      </c>
      <c r="M949" s="229">
        <f t="shared" si="26"/>
        <v>551.15</v>
      </c>
      <c r="N949" s="230">
        <v>1.99</v>
      </c>
    </row>
    <row r="950" spans="1:14" x14ac:dyDescent="0.2">
      <c r="A950" s="231" t="str">
        <f t="shared" si="25"/>
        <v>BE3.004Thinned140</v>
      </c>
      <c r="B950" s="223" t="s">
        <v>198</v>
      </c>
      <c r="C950" s="224">
        <v>3</v>
      </c>
      <c r="D950" s="223">
        <v>4</v>
      </c>
      <c r="E950" s="223" t="s">
        <v>172</v>
      </c>
      <c r="F950" s="225" t="s">
        <v>214</v>
      </c>
      <c r="G950" s="226">
        <v>0.71</v>
      </c>
      <c r="H950" s="226">
        <v>-0.11</v>
      </c>
      <c r="I950" s="226">
        <v>0.6</v>
      </c>
      <c r="J950" s="227">
        <v>2.99</v>
      </c>
      <c r="K950" s="227">
        <v>559.75</v>
      </c>
      <c r="L950" s="228">
        <v>-5.81</v>
      </c>
      <c r="M950" s="229">
        <f t="shared" si="26"/>
        <v>553.94000000000005</v>
      </c>
      <c r="N950" s="230">
        <v>1.99</v>
      </c>
    </row>
    <row r="951" spans="1:14" x14ac:dyDescent="0.2">
      <c r="A951" s="231" t="str">
        <f t="shared" si="25"/>
        <v>BE3.004Thinned145</v>
      </c>
      <c r="B951" s="223" t="s">
        <v>198</v>
      </c>
      <c r="C951" s="224">
        <v>3</v>
      </c>
      <c r="D951" s="223">
        <v>4</v>
      </c>
      <c r="E951" s="223" t="s">
        <v>172</v>
      </c>
      <c r="F951" s="225" t="s">
        <v>215</v>
      </c>
      <c r="G951" s="226">
        <v>1.1499999999999999</v>
      </c>
      <c r="H951" s="226">
        <v>-0.06</v>
      </c>
      <c r="I951" s="226">
        <v>1.0900000000000001</v>
      </c>
      <c r="J951" s="227">
        <v>5.43</v>
      </c>
      <c r="K951" s="227">
        <v>565.17999999999995</v>
      </c>
      <c r="L951" s="228">
        <v>-6.02</v>
      </c>
      <c r="M951" s="229">
        <f t="shared" si="26"/>
        <v>559.16</v>
      </c>
      <c r="N951" s="230">
        <v>1.97</v>
      </c>
    </row>
    <row r="952" spans="1:14" x14ac:dyDescent="0.2">
      <c r="A952" s="231" t="str">
        <f t="shared" si="25"/>
        <v>BE3.004Thinned150</v>
      </c>
      <c r="B952" s="223" t="s">
        <v>198</v>
      </c>
      <c r="C952" s="224">
        <v>3</v>
      </c>
      <c r="D952" s="223">
        <v>4</v>
      </c>
      <c r="E952" s="223" t="s">
        <v>172</v>
      </c>
      <c r="F952" s="225" t="s">
        <v>216</v>
      </c>
      <c r="G952" s="226">
        <v>0.64</v>
      </c>
      <c r="H952" s="226">
        <v>-7.0000000000000007E-2</v>
      </c>
      <c r="I952" s="226">
        <v>0.56999999999999995</v>
      </c>
      <c r="J952" s="227">
        <v>2.85</v>
      </c>
      <c r="K952" s="227">
        <v>568.03</v>
      </c>
      <c r="L952" s="228">
        <v>-6.23</v>
      </c>
      <c r="M952" s="229">
        <f t="shared" si="26"/>
        <v>561.79999999999995</v>
      </c>
      <c r="N952" s="230">
        <v>1.95</v>
      </c>
    </row>
    <row r="953" spans="1:14" x14ac:dyDescent="0.2">
      <c r="A953" s="231" t="str">
        <f t="shared" si="25"/>
        <v>BE3.004Thinned155</v>
      </c>
      <c r="B953" s="223" t="s">
        <v>198</v>
      </c>
      <c r="C953" s="224">
        <v>3</v>
      </c>
      <c r="D953" s="223">
        <v>4</v>
      </c>
      <c r="E953" s="223" t="s">
        <v>172</v>
      </c>
      <c r="F953" s="225" t="s">
        <v>217</v>
      </c>
      <c r="G953" s="226">
        <v>0.72</v>
      </c>
      <c r="H953" s="226">
        <v>-0.04</v>
      </c>
      <c r="I953" s="226">
        <v>0.68</v>
      </c>
      <c r="J953" s="227">
        <v>3.38</v>
      </c>
      <c r="K953" s="227">
        <v>571.4</v>
      </c>
      <c r="L953" s="228">
        <v>-6.43</v>
      </c>
      <c r="M953" s="229">
        <f t="shared" si="26"/>
        <v>564.97</v>
      </c>
      <c r="N953" s="230">
        <v>1.93</v>
      </c>
    </row>
    <row r="954" spans="1:14" x14ac:dyDescent="0.2">
      <c r="A954" s="231" t="str">
        <f t="shared" si="25"/>
        <v>BE3.004Thinned160</v>
      </c>
      <c r="B954" s="223" t="s">
        <v>198</v>
      </c>
      <c r="C954" s="224">
        <v>3</v>
      </c>
      <c r="D954" s="223">
        <v>4</v>
      </c>
      <c r="E954" s="223" t="s">
        <v>172</v>
      </c>
      <c r="F954" s="225" t="s">
        <v>218</v>
      </c>
      <c r="G954" s="226">
        <v>0.49</v>
      </c>
      <c r="H954" s="226">
        <v>-0.03</v>
      </c>
      <c r="I954" s="226">
        <v>0.46</v>
      </c>
      <c r="J954" s="227">
        <v>2.31</v>
      </c>
      <c r="K954" s="227">
        <v>573.71</v>
      </c>
      <c r="L954" s="228">
        <v>-6.63</v>
      </c>
      <c r="M954" s="229">
        <f t="shared" si="26"/>
        <v>567.08000000000004</v>
      </c>
      <c r="N954" s="230">
        <v>1.91</v>
      </c>
    </row>
    <row r="955" spans="1:14" x14ac:dyDescent="0.2">
      <c r="A955" s="231" t="str">
        <f t="shared" si="25"/>
        <v>BE3.004Thinned165</v>
      </c>
      <c r="B955" s="223" t="s">
        <v>198</v>
      </c>
      <c r="C955" s="224">
        <v>3</v>
      </c>
      <c r="D955" s="223">
        <v>4</v>
      </c>
      <c r="E955" s="223" t="s">
        <v>172</v>
      </c>
      <c r="F955" s="225" t="s">
        <v>219</v>
      </c>
      <c r="G955" s="226">
        <v>0.24</v>
      </c>
      <c r="H955" s="226">
        <v>-0.02</v>
      </c>
      <c r="I955" s="226">
        <v>0.21</v>
      </c>
      <c r="J955" s="227">
        <v>1.07</v>
      </c>
      <c r="K955" s="227">
        <v>574.78</v>
      </c>
      <c r="L955" s="228">
        <v>-6.83</v>
      </c>
      <c r="M955" s="229">
        <f t="shared" si="26"/>
        <v>567.94999999999993</v>
      </c>
      <c r="N955" s="230">
        <v>1.89</v>
      </c>
    </row>
    <row r="956" spans="1:14" x14ac:dyDescent="0.2">
      <c r="A956" s="231" t="str">
        <f t="shared" si="25"/>
        <v>BE3.004Thinned170</v>
      </c>
      <c r="B956" s="223" t="s">
        <v>198</v>
      </c>
      <c r="C956" s="224">
        <v>3</v>
      </c>
      <c r="D956" s="223">
        <v>4</v>
      </c>
      <c r="E956" s="223" t="s">
        <v>172</v>
      </c>
      <c r="F956" s="225" t="s">
        <v>220</v>
      </c>
      <c r="G956" s="226">
        <v>0.17</v>
      </c>
      <c r="H956" s="226">
        <v>-0.02</v>
      </c>
      <c r="I956" s="226">
        <v>0.14000000000000001</v>
      </c>
      <c r="J956" s="227">
        <v>0.72</v>
      </c>
      <c r="K956" s="227">
        <v>575.5</v>
      </c>
      <c r="L956" s="228">
        <v>-7.03</v>
      </c>
      <c r="M956" s="229">
        <f t="shared" si="26"/>
        <v>568.47</v>
      </c>
      <c r="N956" s="230">
        <v>1.87</v>
      </c>
    </row>
    <row r="957" spans="1:14" x14ac:dyDescent="0.2">
      <c r="A957" s="231" t="str">
        <f t="shared" si="25"/>
        <v>BE3.004Thinned175</v>
      </c>
      <c r="B957" s="223" t="s">
        <v>198</v>
      </c>
      <c r="C957" s="224">
        <v>3</v>
      </c>
      <c r="D957" s="223">
        <v>4</v>
      </c>
      <c r="E957" s="223" t="s">
        <v>172</v>
      </c>
      <c r="F957" s="225" t="s">
        <v>221</v>
      </c>
      <c r="G957" s="226">
        <v>-0.06</v>
      </c>
      <c r="H957" s="226">
        <v>-0.03</v>
      </c>
      <c r="I957" s="226">
        <v>-0.09</v>
      </c>
      <c r="J957" s="227">
        <v>-0.44</v>
      </c>
      <c r="K957" s="227">
        <v>575.05999999999995</v>
      </c>
      <c r="L957" s="228">
        <v>-7.23</v>
      </c>
      <c r="M957" s="229">
        <f t="shared" si="26"/>
        <v>567.82999999999993</v>
      </c>
      <c r="N957" s="230">
        <v>1.85</v>
      </c>
    </row>
    <row r="958" spans="1:14" x14ac:dyDescent="0.2">
      <c r="A958" s="231" t="str">
        <f t="shared" si="25"/>
        <v>BE3.004Thinned180</v>
      </c>
      <c r="B958" s="223" t="s">
        <v>198</v>
      </c>
      <c r="C958" s="224">
        <v>3</v>
      </c>
      <c r="D958" s="223">
        <v>4</v>
      </c>
      <c r="E958" s="223" t="s">
        <v>172</v>
      </c>
      <c r="F958" s="225" t="s">
        <v>222</v>
      </c>
      <c r="G958" s="226">
        <v>-0.25</v>
      </c>
      <c r="H958" s="226">
        <v>-0.03</v>
      </c>
      <c r="I958" s="226">
        <v>-0.27</v>
      </c>
      <c r="J958" s="227">
        <v>-1.36</v>
      </c>
      <c r="K958" s="227">
        <v>573.70000000000005</v>
      </c>
      <c r="L958" s="228">
        <v>-7.42</v>
      </c>
      <c r="M958" s="229">
        <f t="shared" si="26"/>
        <v>566.28000000000009</v>
      </c>
      <c r="N958" s="230">
        <v>1.83</v>
      </c>
    </row>
    <row r="959" spans="1:14" x14ac:dyDescent="0.2">
      <c r="A959" s="231" t="str">
        <f t="shared" si="25"/>
        <v>BE3.004Thinned185</v>
      </c>
      <c r="B959" s="223" t="s">
        <v>198</v>
      </c>
      <c r="C959" s="224">
        <v>3</v>
      </c>
      <c r="D959" s="223">
        <v>4</v>
      </c>
      <c r="E959" s="223" t="s">
        <v>172</v>
      </c>
      <c r="F959" s="225" t="s">
        <v>223</v>
      </c>
      <c r="G959" s="226">
        <v>-0.32</v>
      </c>
      <c r="H959" s="226">
        <v>-0.02</v>
      </c>
      <c r="I959" s="226">
        <v>-0.34</v>
      </c>
      <c r="J959" s="227">
        <v>-1.72</v>
      </c>
      <c r="K959" s="227">
        <v>571.98</v>
      </c>
      <c r="L959" s="228">
        <v>-7.61</v>
      </c>
      <c r="M959" s="229">
        <f t="shared" si="26"/>
        <v>564.37</v>
      </c>
      <c r="N959" s="230">
        <v>1.81</v>
      </c>
    </row>
    <row r="960" spans="1:14" x14ac:dyDescent="0.2">
      <c r="A960" s="231" t="str">
        <f t="shared" si="25"/>
        <v>BE3.004Thinned190</v>
      </c>
      <c r="B960" s="223" t="s">
        <v>198</v>
      </c>
      <c r="C960" s="224">
        <v>3</v>
      </c>
      <c r="D960" s="223">
        <v>4</v>
      </c>
      <c r="E960" s="223" t="s">
        <v>172</v>
      </c>
      <c r="F960" s="225" t="s">
        <v>224</v>
      </c>
      <c r="G960" s="226">
        <v>-0.51</v>
      </c>
      <c r="H960" s="226">
        <v>-0.02</v>
      </c>
      <c r="I960" s="226">
        <v>-0.53</v>
      </c>
      <c r="J960" s="227">
        <v>-2.65</v>
      </c>
      <c r="K960" s="227">
        <v>569.33000000000004</v>
      </c>
      <c r="L960" s="228">
        <v>-7.8</v>
      </c>
      <c r="M960" s="229">
        <f t="shared" si="26"/>
        <v>561.53000000000009</v>
      </c>
      <c r="N960" s="230">
        <v>1.79</v>
      </c>
    </row>
    <row r="961" spans="1:14" x14ac:dyDescent="0.2">
      <c r="A961" s="231" t="str">
        <f t="shared" si="25"/>
        <v>BE3.004Thinned195</v>
      </c>
      <c r="B961" s="223" t="s">
        <v>198</v>
      </c>
      <c r="C961" s="224">
        <v>3</v>
      </c>
      <c r="D961" s="223">
        <v>4</v>
      </c>
      <c r="E961" s="223" t="s">
        <v>172</v>
      </c>
      <c r="F961" s="225" t="s">
        <v>225</v>
      </c>
      <c r="G961" s="226">
        <v>3.5</v>
      </c>
      <c r="H961" s="226">
        <v>-2.76</v>
      </c>
      <c r="I961" s="226">
        <v>0.74</v>
      </c>
      <c r="J961" s="227">
        <v>3.69</v>
      </c>
      <c r="K961" s="227">
        <v>573.03</v>
      </c>
      <c r="L961" s="228">
        <v>-7.8</v>
      </c>
      <c r="M961" s="229">
        <f t="shared" si="26"/>
        <v>565.23</v>
      </c>
      <c r="N961" s="230">
        <v>0</v>
      </c>
    </row>
    <row r="962" spans="1:14" x14ac:dyDescent="0.2">
      <c r="A962" s="231" t="str">
        <f t="shared" ref="A962:A1025" si="27">CONCATENATE(LEFT(B962,2),TEXT(C962,"0.0"),TEXT(D962,"00"),E962,TEXT(LEFT(F962,3),"000"))</f>
        <v>BE3.006NO_thin000</v>
      </c>
      <c r="B962" s="223" t="s">
        <v>198</v>
      </c>
      <c r="C962" s="224">
        <v>3</v>
      </c>
      <c r="D962" s="223">
        <v>6</v>
      </c>
      <c r="E962" s="223" t="s">
        <v>199</v>
      </c>
      <c r="F962" s="225" t="s">
        <v>0</v>
      </c>
      <c r="G962" s="226">
        <v>0.06</v>
      </c>
      <c r="H962" s="226">
        <v>0.1</v>
      </c>
      <c r="I962" s="226">
        <v>0.16</v>
      </c>
      <c r="J962" s="227">
        <v>0.8</v>
      </c>
      <c r="K962" s="227">
        <v>0.8</v>
      </c>
      <c r="L962" s="228">
        <v>0</v>
      </c>
      <c r="M962" s="229">
        <f t="shared" si="26"/>
        <v>0.8</v>
      </c>
      <c r="N962" s="230">
        <v>0</v>
      </c>
    </row>
    <row r="963" spans="1:14" x14ac:dyDescent="0.2">
      <c r="A963" s="231" t="str">
        <f t="shared" si="27"/>
        <v>BE3.006NO_thin005</v>
      </c>
      <c r="B963" s="223" t="s">
        <v>198</v>
      </c>
      <c r="C963" s="224">
        <v>3</v>
      </c>
      <c r="D963" s="223">
        <v>6</v>
      </c>
      <c r="E963" s="223" t="s">
        <v>199</v>
      </c>
      <c r="F963" s="225" t="s">
        <v>1</v>
      </c>
      <c r="G963" s="226">
        <v>0.28999999999999998</v>
      </c>
      <c r="H963" s="226">
        <v>0.22</v>
      </c>
      <c r="I963" s="226">
        <v>0.51</v>
      </c>
      <c r="J963" s="227">
        <v>2.5499999999999998</v>
      </c>
      <c r="K963" s="227">
        <v>3.35</v>
      </c>
      <c r="L963" s="228">
        <v>0</v>
      </c>
      <c r="M963" s="229">
        <f t="shared" si="26"/>
        <v>3.35</v>
      </c>
      <c r="N963" s="230">
        <v>0</v>
      </c>
    </row>
    <row r="964" spans="1:14" x14ac:dyDescent="0.2">
      <c r="A964" s="231" t="str">
        <f t="shared" si="27"/>
        <v>BE3.006NO_thin010</v>
      </c>
      <c r="B964" s="223" t="s">
        <v>198</v>
      </c>
      <c r="C964" s="224">
        <v>3</v>
      </c>
      <c r="D964" s="223">
        <v>6</v>
      </c>
      <c r="E964" s="223" t="s">
        <v>199</v>
      </c>
      <c r="F964" s="225" t="s">
        <v>2</v>
      </c>
      <c r="G964" s="226">
        <v>1.1599999999999999</v>
      </c>
      <c r="H964" s="226">
        <v>0.32</v>
      </c>
      <c r="I964" s="226">
        <v>1.49</v>
      </c>
      <c r="J964" s="227">
        <v>7.43</v>
      </c>
      <c r="K964" s="227">
        <v>10.79</v>
      </c>
      <c r="L964" s="228">
        <v>0</v>
      </c>
      <c r="M964" s="229">
        <f t="shared" si="26"/>
        <v>10.79</v>
      </c>
      <c r="N964" s="230">
        <v>0</v>
      </c>
    </row>
    <row r="965" spans="1:14" x14ac:dyDescent="0.2">
      <c r="A965" s="231" t="str">
        <f t="shared" si="27"/>
        <v>BE3.006NO_thin015</v>
      </c>
      <c r="B965" s="223" t="s">
        <v>198</v>
      </c>
      <c r="C965" s="224">
        <v>3</v>
      </c>
      <c r="D965" s="223">
        <v>6</v>
      </c>
      <c r="E965" s="223" t="s">
        <v>199</v>
      </c>
      <c r="F965" s="225" t="s">
        <v>3</v>
      </c>
      <c r="G965" s="226">
        <v>4.32</v>
      </c>
      <c r="H965" s="226">
        <v>0.43</v>
      </c>
      <c r="I965" s="226">
        <v>4.75</v>
      </c>
      <c r="J965" s="227">
        <v>23.76</v>
      </c>
      <c r="K965" s="227">
        <v>34.54</v>
      </c>
      <c r="L965" s="228">
        <v>0</v>
      </c>
      <c r="M965" s="229">
        <f t="shared" si="26"/>
        <v>34.54</v>
      </c>
      <c r="N965" s="230">
        <v>0</v>
      </c>
    </row>
    <row r="966" spans="1:14" x14ac:dyDescent="0.2">
      <c r="A966" s="231" t="str">
        <f t="shared" si="27"/>
        <v>BE3.006NO_thin020</v>
      </c>
      <c r="B966" s="223" t="s">
        <v>198</v>
      </c>
      <c r="C966" s="224">
        <v>3</v>
      </c>
      <c r="D966" s="223">
        <v>6</v>
      </c>
      <c r="E966" s="223" t="s">
        <v>199</v>
      </c>
      <c r="F966" s="225" t="s">
        <v>4</v>
      </c>
      <c r="G966" s="226">
        <v>15.49</v>
      </c>
      <c r="H966" s="226">
        <v>0.53</v>
      </c>
      <c r="I966" s="226">
        <v>16.03</v>
      </c>
      <c r="J966" s="227">
        <v>80.14</v>
      </c>
      <c r="K966" s="227">
        <v>114.68</v>
      </c>
      <c r="L966" s="228">
        <v>0</v>
      </c>
      <c r="M966" s="229">
        <f t="shared" si="26"/>
        <v>114.68</v>
      </c>
      <c r="N966" s="230">
        <v>0</v>
      </c>
    </row>
    <row r="967" spans="1:14" x14ac:dyDescent="0.2">
      <c r="A967" s="231" t="str">
        <f t="shared" si="27"/>
        <v>BE3.006NO_thin025</v>
      </c>
      <c r="B967" s="223" t="s">
        <v>198</v>
      </c>
      <c r="C967" s="224">
        <v>3</v>
      </c>
      <c r="D967" s="223">
        <v>6</v>
      </c>
      <c r="E967" s="223" t="s">
        <v>199</v>
      </c>
      <c r="F967" s="225" t="s">
        <v>5</v>
      </c>
      <c r="G967" s="226">
        <v>32.729999999999997</v>
      </c>
      <c r="H967" s="226">
        <v>1.77</v>
      </c>
      <c r="I967" s="226">
        <v>34.5</v>
      </c>
      <c r="J967" s="227">
        <v>172.5</v>
      </c>
      <c r="K967" s="227">
        <v>287.18</v>
      </c>
      <c r="L967" s="228">
        <v>0</v>
      </c>
      <c r="M967" s="229">
        <f t="shared" si="26"/>
        <v>287.18</v>
      </c>
      <c r="N967" s="230">
        <v>0</v>
      </c>
    </row>
    <row r="968" spans="1:14" x14ac:dyDescent="0.2">
      <c r="A968" s="231" t="str">
        <f t="shared" si="27"/>
        <v>BE3.006NO_thin030</v>
      </c>
      <c r="B968" s="223" t="s">
        <v>198</v>
      </c>
      <c r="C968" s="224">
        <v>3</v>
      </c>
      <c r="D968" s="223">
        <v>6</v>
      </c>
      <c r="E968" s="223" t="s">
        <v>199</v>
      </c>
      <c r="F968" s="225" t="s">
        <v>6</v>
      </c>
      <c r="G968" s="226">
        <v>23.27</v>
      </c>
      <c r="H968" s="226">
        <v>4.51</v>
      </c>
      <c r="I968" s="226">
        <v>27.78</v>
      </c>
      <c r="J968" s="227">
        <v>138.88999999999999</v>
      </c>
      <c r="K968" s="227">
        <v>426.07</v>
      </c>
      <c r="L968" s="228">
        <v>0</v>
      </c>
      <c r="M968" s="229">
        <f t="shared" si="26"/>
        <v>426.07</v>
      </c>
      <c r="N968" s="230">
        <v>0</v>
      </c>
    </row>
    <row r="969" spans="1:14" x14ac:dyDescent="0.2">
      <c r="A969" s="231" t="str">
        <f t="shared" si="27"/>
        <v>BE3.006NO_thin035</v>
      </c>
      <c r="B969" s="223" t="s">
        <v>198</v>
      </c>
      <c r="C969" s="224">
        <v>3</v>
      </c>
      <c r="D969" s="223">
        <v>6</v>
      </c>
      <c r="E969" s="223" t="s">
        <v>199</v>
      </c>
      <c r="F969" s="225" t="s">
        <v>7</v>
      </c>
      <c r="G969" s="226">
        <v>9.8699999999999992</v>
      </c>
      <c r="H969" s="226">
        <v>5.85</v>
      </c>
      <c r="I969" s="226">
        <v>15.72</v>
      </c>
      <c r="J969" s="227">
        <v>78.62</v>
      </c>
      <c r="K969" s="227">
        <v>504.69</v>
      </c>
      <c r="L969" s="228">
        <v>0</v>
      </c>
      <c r="M969" s="229">
        <f t="shared" si="26"/>
        <v>504.69</v>
      </c>
      <c r="N969" s="230">
        <v>0</v>
      </c>
    </row>
    <row r="970" spans="1:14" x14ac:dyDescent="0.2">
      <c r="A970" s="231" t="str">
        <f t="shared" si="27"/>
        <v>BE3.006NO_thin040</v>
      </c>
      <c r="B970" s="223" t="s">
        <v>198</v>
      </c>
      <c r="C970" s="224">
        <v>3</v>
      </c>
      <c r="D970" s="223">
        <v>6</v>
      </c>
      <c r="E970" s="223" t="s">
        <v>199</v>
      </c>
      <c r="F970" s="225" t="s">
        <v>8</v>
      </c>
      <c r="G970" s="226">
        <v>6.79</v>
      </c>
      <c r="H970" s="226">
        <v>2.52</v>
      </c>
      <c r="I970" s="226">
        <v>9.3000000000000007</v>
      </c>
      <c r="J970" s="227">
        <v>46.52</v>
      </c>
      <c r="K970" s="227">
        <v>551.21</v>
      </c>
      <c r="L970" s="228">
        <v>0</v>
      </c>
      <c r="M970" s="229">
        <f t="shared" si="26"/>
        <v>551.21</v>
      </c>
      <c r="N970" s="230">
        <v>0</v>
      </c>
    </row>
    <row r="971" spans="1:14" x14ac:dyDescent="0.2">
      <c r="A971" s="231" t="str">
        <f t="shared" si="27"/>
        <v>BE3.006NO_thin045</v>
      </c>
      <c r="B971" s="223" t="s">
        <v>198</v>
      </c>
      <c r="C971" s="224">
        <v>3</v>
      </c>
      <c r="D971" s="223">
        <v>6</v>
      </c>
      <c r="E971" s="223" t="s">
        <v>199</v>
      </c>
      <c r="F971" s="225" t="s">
        <v>9</v>
      </c>
      <c r="G971" s="226">
        <v>7.69</v>
      </c>
      <c r="H971" s="226">
        <v>1.52</v>
      </c>
      <c r="I971" s="226">
        <v>9.2100000000000009</v>
      </c>
      <c r="J971" s="227">
        <v>46.05</v>
      </c>
      <c r="K971" s="227">
        <v>597.26</v>
      </c>
      <c r="L971" s="228">
        <v>0</v>
      </c>
      <c r="M971" s="229">
        <f t="shared" si="26"/>
        <v>597.26</v>
      </c>
      <c r="N971" s="230">
        <v>0</v>
      </c>
    </row>
    <row r="972" spans="1:14" x14ac:dyDescent="0.2">
      <c r="A972" s="231" t="str">
        <f t="shared" si="27"/>
        <v>BE3.006NO_thin050</v>
      </c>
      <c r="B972" s="223" t="s">
        <v>198</v>
      </c>
      <c r="C972" s="224">
        <v>3</v>
      </c>
      <c r="D972" s="223">
        <v>6</v>
      </c>
      <c r="E972" s="223" t="s">
        <v>199</v>
      </c>
      <c r="F972" s="225" t="s">
        <v>10</v>
      </c>
      <c r="G972" s="226">
        <v>8.11</v>
      </c>
      <c r="H972" s="226">
        <v>0.43</v>
      </c>
      <c r="I972" s="226">
        <v>8.5399999999999991</v>
      </c>
      <c r="J972" s="227">
        <v>42.72</v>
      </c>
      <c r="K972" s="227">
        <v>639.99</v>
      </c>
      <c r="L972" s="228">
        <v>0</v>
      </c>
      <c r="M972" s="229">
        <f t="shared" si="26"/>
        <v>639.99</v>
      </c>
      <c r="N972" s="230">
        <v>0</v>
      </c>
    </row>
    <row r="973" spans="1:14" x14ac:dyDescent="0.2">
      <c r="A973" s="231" t="str">
        <f t="shared" si="27"/>
        <v>BE3.006NO_thin055</v>
      </c>
      <c r="B973" s="223" t="s">
        <v>198</v>
      </c>
      <c r="C973" s="224">
        <v>3</v>
      </c>
      <c r="D973" s="223">
        <v>6</v>
      </c>
      <c r="E973" s="223" t="s">
        <v>199</v>
      </c>
      <c r="F973" s="225" t="s">
        <v>11</v>
      </c>
      <c r="G973" s="226">
        <v>7.78</v>
      </c>
      <c r="H973" s="226">
        <v>-0.11</v>
      </c>
      <c r="I973" s="226">
        <v>7.67</v>
      </c>
      <c r="J973" s="227">
        <v>38.35</v>
      </c>
      <c r="K973" s="227">
        <v>678.34</v>
      </c>
      <c r="L973" s="228">
        <v>0</v>
      </c>
      <c r="M973" s="229">
        <f t="shared" si="26"/>
        <v>678.34</v>
      </c>
      <c r="N973" s="230">
        <v>0</v>
      </c>
    </row>
    <row r="974" spans="1:14" x14ac:dyDescent="0.2">
      <c r="A974" s="231" t="str">
        <f t="shared" si="27"/>
        <v>BE3.006NO_thin060</v>
      </c>
      <c r="B974" s="223" t="s">
        <v>198</v>
      </c>
      <c r="C974" s="224">
        <v>3</v>
      </c>
      <c r="D974" s="223">
        <v>6</v>
      </c>
      <c r="E974" s="223" t="s">
        <v>199</v>
      </c>
      <c r="F974" s="225" t="s">
        <v>12</v>
      </c>
      <c r="G974" s="226">
        <v>8.27</v>
      </c>
      <c r="H974" s="226">
        <v>-0.19</v>
      </c>
      <c r="I974" s="226">
        <v>8.08</v>
      </c>
      <c r="J974" s="227">
        <v>40.4</v>
      </c>
      <c r="K974" s="227">
        <v>718.74</v>
      </c>
      <c r="L974" s="228">
        <v>0</v>
      </c>
      <c r="M974" s="229">
        <f t="shared" si="26"/>
        <v>718.74</v>
      </c>
      <c r="N974" s="230">
        <v>0</v>
      </c>
    </row>
    <row r="975" spans="1:14" x14ac:dyDescent="0.2">
      <c r="A975" s="231" t="str">
        <f t="shared" si="27"/>
        <v>BE3.006NO_thin065</v>
      </c>
      <c r="B975" s="223" t="s">
        <v>198</v>
      </c>
      <c r="C975" s="224">
        <v>3</v>
      </c>
      <c r="D975" s="223">
        <v>6</v>
      </c>
      <c r="E975" s="223" t="s">
        <v>199</v>
      </c>
      <c r="F975" s="225" t="s">
        <v>13</v>
      </c>
      <c r="G975" s="226">
        <v>8.61</v>
      </c>
      <c r="H975" s="226">
        <v>-0.2</v>
      </c>
      <c r="I975" s="226">
        <v>8.4</v>
      </c>
      <c r="J975" s="227">
        <v>42.02</v>
      </c>
      <c r="K975" s="227">
        <v>760.76</v>
      </c>
      <c r="L975" s="228">
        <v>0</v>
      </c>
      <c r="M975" s="229">
        <f t="shared" si="26"/>
        <v>760.76</v>
      </c>
      <c r="N975" s="230">
        <v>0</v>
      </c>
    </row>
    <row r="976" spans="1:14" x14ac:dyDescent="0.2">
      <c r="A976" s="231" t="str">
        <f t="shared" si="27"/>
        <v>BE3.006NO_thin070</v>
      </c>
      <c r="B976" s="223" t="s">
        <v>198</v>
      </c>
      <c r="C976" s="224">
        <v>3</v>
      </c>
      <c r="D976" s="223">
        <v>6</v>
      </c>
      <c r="E976" s="223" t="s">
        <v>199</v>
      </c>
      <c r="F976" s="225" t="s">
        <v>200</v>
      </c>
      <c r="G976" s="226">
        <v>8.25</v>
      </c>
      <c r="H976" s="226">
        <v>-0.24</v>
      </c>
      <c r="I976" s="226">
        <v>8.01</v>
      </c>
      <c r="J976" s="227">
        <v>40.07</v>
      </c>
      <c r="K976" s="227">
        <v>800.82</v>
      </c>
      <c r="L976" s="228">
        <v>0</v>
      </c>
      <c r="M976" s="229">
        <f t="shared" si="26"/>
        <v>800.82</v>
      </c>
      <c r="N976" s="230">
        <v>0</v>
      </c>
    </row>
    <row r="977" spans="1:14" x14ac:dyDescent="0.2">
      <c r="A977" s="231" t="str">
        <f t="shared" si="27"/>
        <v>BE3.006NO_thin075</v>
      </c>
      <c r="B977" s="223" t="s">
        <v>198</v>
      </c>
      <c r="C977" s="224">
        <v>3</v>
      </c>
      <c r="D977" s="223">
        <v>6</v>
      </c>
      <c r="E977" s="223" t="s">
        <v>199</v>
      </c>
      <c r="F977" s="225" t="s">
        <v>201</v>
      </c>
      <c r="G977" s="226">
        <v>7.97</v>
      </c>
      <c r="H977" s="226">
        <v>-0.27</v>
      </c>
      <c r="I977" s="226">
        <v>7.7</v>
      </c>
      <c r="J977" s="227">
        <v>38.49</v>
      </c>
      <c r="K977" s="227">
        <v>839.32</v>
      </c>
      <c r="L977" s="228">
        <v>0</v>
      </c>
      <c r="M977" s="229">
        <f t="shared" si="26"/>
        <v>839.32</v>
      </c>
      <c r="N977" s="230">
        <v>0</v>
      </c>
    </row>
    <row r="978" spans="1:14" x14ac:dyDescent="0.2">
      <c r="A978" s="231" t="str">
        <f t="shared" si="27"/>
        <v>BE3.006NO_thin080</v>
      </c>
      <c r="B978" s="223" t="s">
        <v>198</v>
      </c>
      <c r="C978" s="224">
        <v>3</v>
      </c>
      <c r="D978" s="223">
        <v>6</v>
      </c>
      <c r="E978" s="223" t="s">
        <v>199</v>
      </c>
      <c r="F978" s="225" t="s">
        <v>202</v>
      </c>
      <c r="G978" s="226">
        <v>7.61</v>
      </c>
      <c r="H978" s="226">
        <v>-0.26</v>
      </c>
      <c r="I978" s="226">
        <v>7.35</v>
      </c>
      <c r="J978" s="227">
        <v>36.75</v>
      </c>
      <c r="K978" s="227">
        <v>876.07</v>
      </c>
      <c r="L978" s="228">
        <v>0</v>
      </c>
      <c r="M978" s="229">
        <f t="shared" si="26"/>
        <v>876.07</v>
      </c>
      <c r="N978" s="230">
        <v>0</v>
      </c>
    </row>
    <row r="979" spans="1:14" x14ac:dyDescent="0.2">
      <c r="A979" s="231" t="str">
        <f t="shared" si="27"/>
        <v>BE3.006NO_thin085</v>
      </c>
      <c r="B979" s="223" t="s">
        <v>198</v>
      </c>
      <c r="C979" s="224">
        <v>3</v>
      </c>
      <c r="D979" s="223">
        <v>6</v>
      </c>
      <c r="E979" s="223" t="s">
        <v>199</v>
      </c>
      <c r="F979" s="225" t="s">
        <v>203</v>
      </c>
      <c r="G979" s="226">
        <v>7.22</v>
      </c>
      <c r="H979" s="226">
        <v>-0.13</v>
      </c>
      <c r="I979" s="226">
        <v>7.09</v>
      </c>
      <c r="J979" s="227">
        <v>35.47</v>
      </c>
      <c r="K979" s="227">
        <v>911.54</v>
      </c>
      <c r="L979" s="228">
        <v>0</v>
      </c>
      <c r="M979" s="229">
        <f t="shared" si="26"/>
        <v>911.54</v>
      </c>
      <c r="N979" s="230">
        <v>0</v>
      </c>
    </row>
    <row r="980" spans="1:14" x14ac:dyDescent="0.2">
      <c r="A980" s="231" t="str">
        <f t="shared" si="27"/>
        <v>BE3.006NO_thin090</v>
      </c>
      <c r="B980" s="223" t="s">
        <v>198</v>
      </c>
      <c r="C980" s="224">
        <v>3</v>
      </c>
      <c r="D980" s="223">
        <v>6</v>
      </c>
      <c r="E980" s="223" t="s">
        <v>199</v>
      </c>
      <c r="F980" s="225" t="s">
        <v>204</v>
      </c>
      <c r="G980" s="226">
        <v>6.85</v>
      </c>
      <c r="H980" s="226">
        <v>-0.25</v>
      </c>
      <c r="I980" s="226">
        <v>6.6</v>
      </c>
      <c r="J980" s="227">
        <v>33</v>
      </c>
      <c r="K980" s="227">
        <v>944.54</v>
      </c>
      <c r="L980" s="228">
        <v>0</v>
      </c>
      <c r="M980" s="229">
        <f t="shared" si="26"/>
        <v>944.54</v>
      </c>
      <c r="N980" s="230">
        <v>0</v>
      </c>
    </row>
    <row r="981" spans="1:14" x14ac:dyDescent="0.2">
      <c r="A981" s="231" t="str">
        <f t="shared" si="27"/>
        <v>BE3.006NO_thin095</v>
      </c>
      <c r="B981" s="223" t="s">
        <v>198</v>
      </c>
      <c r="C981" s="224">
        <v>3</v>
      </c>
      <c r="D981" s="223">
        <v>6</v>
      </c>
      <c r="E981" s="223" t="s">
        <v>199</v>
      </c>
      <c r="F981" s="225" t="s">
        <v>205</v>
      </c>
      <c r="G981" s="226">
        <v>6.42</v>
      </c>
      <c r="H981" s="226">
        <v>-0.28000000000000003</v>
      </c>
      <c r="I981" s="226">
        <v>6.14</v>
      </c>
      <c r="J981" s="227">
        <v>30.69</v>
      </c>
      <c r="K981" s="227">
        <v>975.22</v>
      </c>
      <c r="L981" s="228">
        <v>0</v>
      </c>
      <c r="M981" s="229">
        <f t="shared" si="26"/>
        <v>975.22</v>
      </c>
      <c r="N981" s="230">
        <v>0</v>
      </c>
    </row>
    <row r="982" spans="1:14" x14ac:dyDescent="0.2">
      <c r="A982" s="231" t="str">
        <f t="shared" si="27"/>
        <v>BE3.006NO_thin100</v>
      </c>
      <c r="B982" s="223" t="s">
        <v>198</v>
      </c>
      <c r="C982" s="224">
        <v>3</v>
      </c>
      <c r="D982" s="223">
        <v>6</v>
      </c>
      <c r="E982" s="223" t="s">
        <v>199</v>
      </c>
      <c r="F982" s="225" t="s">
        <v>206</v>
      </c>
      <c r="G982" s="226">
        <v>6.07</v>
      </c>
      <c r="H982" s="226">
        <v>-0.38</v>
      </c>
      <c r="I982" s="226">
        <v>5.69</v>
      </c>
      <c r="J982" s="227">
        <v>28.45</v>
      </c>
      <c r="K982" s="227">
        <v>1003.68</v>
      </c>
      <c r="L982" s="228">
        <v>0</v>
      </c>
      <c r="M982" s="229">
        <f t="shared" si="26"/>
        <v>1003.68</v>
      </c>
      <c r="N982" s="230">
        <v>0</v>
      </c>
    </row>
    <row r="983" spans="1:14" x14ac:dyDescent="0.2">
      <c r="A983" s="231" t="str">
        <f t="shared" si="27"/>
        <v>BE3.006NO_thin105</v>
      </c>
      <c r="B983" s="223" t="s">
        <v>198</v>
      </c>
      <c r="C983" s="224">
        <v>3</v>
      </c>
      <c r="D983" s="223">
        <v>6</v>
      </c>
      <c r="E983" s="223" t="s">
        <v>199</v>
      </c>
      <c r="F983" s="225" t="s">
        <v>207</v>
      </c>
      <c r="G983" s="226">
        <v>5.66</v>
      </c>
      <c r="H983" s="226">
        <v>-0.25</v>
      </c>
      <c r="I983" s="226">
        <v>5.41</v>
      </c>
      <c r="J983" s="227">
        <v>27.05</v>
      </c>
      <c r="K983" s="227">
        <v>1030.72</v>
      </c>
      <c r="L983" s="228">
        <v>0</v>
      </c>
      <c r="M983" s="229">
        <f t="shared" si="26"/>
        <v>1030.72</v>
      </c>
      <c r="N983" s="230">
        <v>0</v>
      </c>
    </row>
    <row r="984" spans="1:14" x14ac:dyDescent="0.2">
      <c r="A984" s="231" t="str">
        <f t="shared" si="27"/>
        <v>BE3.006NO_thin110</v>
      </c>
      <c r="B984" s="223" t="s">
        <v>198</v>
      </c>
      <c r="C984" s="224">
        <v>3</v>
      </c>
      <c r="D984" s="223">
        <v>6</v>
      </c>
      <c r="E984" s="223" t="s">
        <v>199</v>
      </c>
      <c r="F984" s="225" t="s">
        <v>208</v>
      </c>
      <c r="G984" s="226">
        <v>5.27</v>
      </c>
      <c r="H984" s="226">
        <v>-0.34</v>
      </c>
      <c r="I984" s="226">
        <v>4.93</v>
      </c>
      <c r="J984" s="227">
        <v>24.66</v>
      </c>
      <c r="K984" s="227">
        <v>1055.3900000000001</v>
      </c>
      <c r="L984" s="228">
        <v>0</v>
      </c>
      <c r="M984" s="229">
        <f t="shared" si="26"/>
        <v>1055.3900000000001</v>
      </c>
      <c r="N984" s="230">
        <v>0</v>
      </c>
    </row>
    <row r="985" spans="1:14" x14ac:dyDescent="0.2">
      <c r="A985" s="231" t="str">
        <f t="shared" si="27"/>
        <v>BE3.006NO_thin115</v>
      </c>
      <c r="B985" s="223" t="s">
        <v>198</v>
      </c>
      <c r="C985" s="224">
        <v>3</v>
      </c>
      <c r="D985" s="223">
        <v>6</v>
      </c>
      <c r="E985" s="223" t="s">
        <v>199</v>
      </c>
      <c r="F985" s="225" t="s">
        <v>209</v>
      </c>
      <c r="G985" s="226">
        <v>4.93</v>
      </c>
      <c r="H985" s="226">
        <v>-0.56000000000000005</v>
      </c>
      <c r="I985" s="226">
        <v>4.37</v>
      </c>
      <c r="J985" s="227">
        <v>21.85</v>
      </c>
      <c r="K985" s="227">
        <v>1077.23</v>
      </c>
      <c r="L985" s="228">
        <v>0</v>
      </c>
      <c r="M985" s="229">
        <f t="shared" si="26"/>
        <v>1077.23</v>
      </c>
      <c r="N985" s="230">
        <v>0</v>
      </c>
    </row>
    <row r="986" spans="1:14" x14ac:dyDescent="0.2">
      <c r="A986" s="231" t="str">
        <f t="shared" si="27"/>
        <v>BE3.006NO_thin120</v>
      </c>
      <c r="B986" s="223" t="s">
        <v>198</v>
      </c>
      <c r="C986" s="224">
        <v>3</v>
      </c>
      <c r="D986" s="223">
        <v>6</v>
      </c>
      <c r="E986" s="223" t="s">
        <v>199</v>
      </c>
      <c r="F986" s="225" t="s">
        <v>210</v>
      </c>
      <c r="G986" s="226">
        <v>4.5599999999999996</v>
      </c>
      <c r="H986" s="226">
        <v>0.25</v>
      </c>
      <c r="I986" s="226">
        <v>4.8099999999999996</v>
      </c>
      <c r="J986" s="227">
        <v>24.03</v>
      </c>
      <c r="K986" s="227">
        <v>1101.26</v>
      </c>
      <c r="L986" s="228">
        <v>0</v>
      </c>
      <c r="M986" s="229">
        <f t="shared" si="26"/>
        <v>1101.26</v>
      </c>
      <c r="N986" s="230">
        <v>0</v>
      </c>
    </row>
    <row r="987" spans="1:14" x14ac:dyDescent="0.2">
      <c r="A987" s="231" t="str">
        <f t="shared" si="27"/>
        <v>BE3.006NO_thin125</v>
      </c>
      <c r="B987" s="223" t="s">
        <v>198</v>
      </c>
      <c r="C987" s="224">
        <v>3</v>
      </c>
      <c r="D987" s="223">
        <v>6</v>
      </c>
      <c r="E987" s="223" t="s">
        <v>199</v>
      </c>
      <c r="F987" s="225" t="s">
        <v>211</v>
      </c>
      <c r="G987" s="226">
        <v>4.29</v>
      </c>
      <c r="H987" s="226">
        <v>-0.06</v>
      </c>
      <c r="I987" s="226">
        <v>4.2300000000000004</v>
      </c>
      <c r="J987" s="227">
        <v>21.15</v>
      </c>
      <c r="K987" s="227">
        <v>1122.4100000000001</v>
      </c>
      <c r="L987" s="228">
        <v>0</v>
      </c>
      <c r="M987" s="229">
        <f t="shared" si="26"/>
        <v>1122.4100000000001</v>
      </c>
      <c r="N987" s="230">
        <v>0</v>
      </c>
    </row>
    <row r="988" spans="1:14" x14ac:dyDescent="0.2">
      <c r="A988" s="231" t="str">
        <f t="shared" si="27"/>
        <v>BE3.006NO_thin130</v>
      </c>
      <c r="B988" s="223" t="s">
        <v>198</v>
      </c>
      <c r="C988" s="224">
        <v>3</v>
      </c>
      <c r="D988" s="223">
        <v>6</v>
      </c>
      <c r="E988" s="223" t="s">
        <v>199</v>
      </c>
      <c r="F988" s="225" t="s">
        <v>212</v>
      </c>
      <c r="G988" s="226">
        <v>4.1900000000000004</v>
      </c>
      <c r="H988" s="226">
        <v>-0.3</v>
      </c>
      <c r="I988" s="226">
        <v>3.88</v>
      </c>
      <c r="J988" s="227">
        <v>19.420000000000002</v>
      </c>
      <c r="K988" s="227">
        <v>1141.83</v>
      </c>
      <c r="L988" s="228">
        <v>0</v>
      </c>
      <c r="M988" s="229">
        <f t="shared" si="26"/>
        <v>1141.83</v>
      </c>
      <c r="N988" s="230">
        <v>0</v>
      </c>
    </row>
    <row r="989" spans="1:14" x14ac:dyDescent="0.2">
      <c r="A989" s="231" t="str">
        <f t="shared" si="27"/>
        <v>BE3.006NO_thin135</v>
      </c>
      <c r="B989" s="223" t="s">
        <v>198</v>
      </c>
      <c r="C989" s="224">
        <v>3</v>
      </c>
      <c r="D989" s="223">
        <v>6</v>
      </c>
      <c r="E989" s="223" t="s">
        <v>199</v>
      </c>
      <c r="F989" s="225" t="s">
        <v>213</v>
      </c>
      <c r="G989" s="226">
        <v>3.92</v>
      </c>
      <c r="H989" s="226">
        <v>-0.21</v>
      </c>
      <c r="I989" s="226">
        <v>3.7</v>
      </c>
      <c r="J989" s="227">
        <v>18.52</v>
      </c>
      <c r="K989" s="227">
        <v>1160.3499999999999</v>
      </c>
      <c r="L989" s="228">
        <v>0</v>
      </c>
      <c r="M989" s="229">
        <f t="shared" si="26"/>
        <v>1160.3499999999999</v>
      </c>
      <c r="N989" s="230">
        <v>0</v>
      </c>
    </row>
    <row r="990" spans="1:14" x14ac:dyDescent="0.2">
      <c r="A990" s="231" t="str">
        <f t="shared" si="27"/>
        <v>BE3.006NO_thin140</v>
      </c>
      <c r="B990" s="223" t="s">
        <v>198</v>
      </c>
      <c r="C990" s="224">
        <v>3</v>
      </c>
      <c r="D990" s="223">
        <v>6</v>
      </c>
      <c r="E990" s="223" t="s">
        <v>199</v>
      </c>
      <c r="F990" s="225" t="s">
        <v>214</v>
      </c>
      <c r="G990" s="226">
        <v>3.49</v>
      </c>
      <c r="H990" s="226">
        <v>-0.79</v>
      </c>
      <c r="I990" s="226">
        <v>2.7</v>
      </c>
      <c r="J990" s="227">
        <v>13.5</v>
      </c>
      <c r="K990" s="227">
        <v>1173.8599999999999</v>
      </c>
      <c r="L990" s="228">
        <v>0</v>
      </c>
      <c r="M990" s="229">
        <f t="shared" si="26"/>
        <v>1173.8599999999999</v>
      </c>
      <c r="N990" s="230">
        <v>0</v>
      </c>
    </row>
    <row r="991" spans="1:14" x14ac:dyDescent="0.2">
      <c r="A991" s="231" t="str">
        <f t="shared" si="27"/>
        <v>BE3.006NO_thin145</v>
      </c>
      <c r="B991" s="223" t="s">
        <v>198</v>
      </c>
      <c r="C991" s="224">
        <v>3</v>
      </c>
      <c r="D991" s="223">
        <v>6</v>
      </c>
      <c r="E991" s="223" t="s">
        <v>199</v>
      </c>
      <c r="F991" s="225" t="s">
        <v>215</v>
      </c>
      <c r="G991" s="226">
        <v>3.21</v>
      </c>
      <c r="H991" s="226">
        <v>-0.01</v>
      </c>
      <c r="I991" s="226">
        <v>3.2</v>
      </c>
      <c r="J991" s="227">
        <v>15.99</v>
      </c>
      <c r="K991" s="227">
        <v>1189.8399999999999</v>
      </c>
      <c r="L991" s="228">
        <v>0</v>
      </c>
      <c r="M991" s="229">
        <f t="shared" si="26"/>
        <v>1189.8399999999999</v>
      </c>
      <c r="N991" s="230">
        <v>0</v>
      </c>
    </row>
    <row r="992" spans="1:14" x14ac:dyDescent="0.2">
      <c r="A992" s="231" t="str">
        <f t="shared" si="27"/>
        <v>BE3.006NO_thin150</v>
      </c>
      <c r="B992" s="223" t="s">
        <v>198</v>
      </c>
      <c r="C992" s="224">
        <v>3</v>
      </c>
      <c r="D992" s="223">
        <v>6</v>
      </c>
      <c r="E992" s="223" t="s">
        <v>199</v>
      </c>
      <c r="F992" s="225" t="s">
        <v>216</v>
      </c>
      <c r="G992" s="226">
        <v>3.11</v>
      </c>
      <c r="H992" s="226">
        <v>0.01</v>
      </c>
      <c r="I992" s="226">
        <v>3.12</v>
      </c>
      <c r="J992" s="227">
        <v>15.62</v>
      </c>
      <c r="K992" s="227">
        <v>1205.47</v>
      </c>
      <c r="L992" s="228">
        <v>0</v>
      </c>
      <c r="M992" s="229">
        <f t="shared" si="26"/>
        <v>1205.47</v>
      </c>
      <c r="N992" s="230">
        <v>0</v>
      </c>
    </row>
    <row r="993" spans="1:14" x14ac:dyDescent="0.2">
      <c r="A993" s="231" t="str">
        <f t="shared" si="27"/>
        <v>BE3.006NO_thin155</v>
      </c>
      <c r="B993" s="223" t="s">
        <v>198</v>
      </c>
      <c r="C993" s="224">
        <v>3</v>
      </c>
      <c r="D993" s="223">
        <v>6</v>
      </c>
      <c r="E993" s="223" t="s">
        <v>199</v>
      </c>
      <c r="F993" s="225" t="s">
        <v>217</v>
      </c>
      <c r="G993" s="226">
        <v>2.93</v>
      </c>
      <c r="H993" s="226">
        <v>-0.12</v>
      </c>
      <c r="I993" s="226">
        <v>2.81</v>
      </c>
      <c r="J993" s="227">
        <v>14.04</v>
      </c>
      <c r="K993" s="227">
        <v>1219.51</v>
      </c>
      <c r="L993" s="228">
        <v>0</v>
      </c>
      <c r="M993" s="229">
        <f t="shared" si="26"/>
        <v>1219.51</v>
      </c>
      <c r="N993" s="230">
        <v>0</v>
      </c>
    </row>
    <row r="994" spans="1:14" x14ac:dyDescent="0.2">
      <c r="A994" s="231" t="str">
        <f t="shared" si="27"/>
        <v>BE3.006NO_thin160</v>
      </c>
      <c r="B994" s="223" t="s">
        <v>198</v>
      </c>
      <c r="C994" s="224">
        <v>3</v>
      </c>
      <c r="D994" s="223">
        <v>6</v>
      </c>
      <c r="E994" s="223" t="s">
        <v>199</v>
      </c>
      <c r="F994" s="225" t="s">
        <v>218</v>
      </c>
      <c r="G994" s="226">
        <v>2.76</v>
      </c>
      <c r="H994" s="226">
        <v>0.17</v>
      </c>
      <c r="I994" s="226">
        <v>2.93</v>
      </c>
      <c r="J994" s="227">
        <v>14.64</v>
      </c>
      <c r="K994" s="227">
        <v>1234.1500000000001</v>
      </c>
      <c r="L994" s="228">
        <v>0</v>
      </c>
      <c r="M994" s="229">
        <f t="shared" si="26"/>
        <v>1234.1500000000001</v>
      </c>
      <c r="N994" s="230">
        <v>0</v>
      </c>
    </row>
    <row r="995" spans="1:14" x14ac:dyDescent="0.2">
      <c r="A995" s="231" t="str">
        <f t="shared" si="27"/>
        <v>BE3.006NO_thin165</v>
      </c>
      <c r="B995" s="223" t="s">
        <v>198</v>
      </c>
      <c r="C995" s="224">
        <v>3</v>
      </c>
      <c r="D995" s="223">
        <v>6</v>
      </c>
      <c r="E995" s="223" t="s">
        <v>199</v>
      </c>
      <c r="F995" s="225" t="s">
        <v>219</v>
      </c>
      <c r="G995" s="226">
        <v>2.5099999999999998</v>
      </c>
      <c r="H995" s="226">
        <v>-0.18</v>
      </c>
      <c r="I995" s="226">
        <v>2.33</v>
      </c>
      <c r="J995" s="227">
        <v>11.63</v>
      </c>
      <c r="K995" s="227">
        <v>1245.78</v>
      </c>
      <c r="L995" s="228">
        <v>0</v>
      </c>
      <c r="M995" s="229">
        <f t="shared" si="26"/>
        <v>1245.78</v>
      </c>
      <c r="N995" s="230">
        <v>0</v>
      </c>
    </row>
    <row r="996" spans="1:14" x14ac:dyDescent="0.2">
      <c r="A996" s="231" t="str">
        <f t="shared" si="27"/>
        <v>BE3.006NO_thin170</v>
      </c>
      <c r="B996" s="223" t="s">
        <v>198</v>
      </c>
      <c r="C996" s="224">
        <v>3</v>
      </c>
      <c r="D996" s="223">
        <v>6</v>
      </c>
      <c r="E996" s="223" t="s">
        <v>199</v>
      </c>
      <c r="F996" s="225" t="s">
        <v>220</v>
      </c>
      <c r="G996" s="226">
        <v>2.42</v>
      </c>
      <c r="H996" s="226">
        <v>-0.21</v>
      </c>
      <c r="I996" s="226">
        <v>2.21</v>
      </c>
      <c r="J996" s="227">
        <v>11.04</v>
      </c>
      <c r="K996" s="227">
        <v>1256.83</v>
      </c>
      <c r="L996" s="228">
        <v>0</v>
      </c>
      <c r="M996" s="229">
        <f t="shared" si="26"/>
        <v>1256.83</v>
      </c>
      <c r="N996" s="230">
        <v>0</v>
      </c>
    </row>
    <row r="997" spans="1:14" x14ac:dyDescent="0.2">
      <c r="A997" s="231" t="str">
        <f t="shared" si="27"/>
        <v>BE3.006NO_thin175</v>
      </c>
      <c r="B997" s="223" t="s">
        <v>198</v>
      </c>
      <c r="C997" s="224">
        <v>3</v>
      </c>
      <c r="D997" s="223">
        <v>6</v>
      </c>
      <c r="E997" s="223" t="s">
        <v>199</v>
      </c>
      <c r="F997" s="225" t="s">
        <v>221</v>
      </c>
      <c r="G997" s="226">
        <v>2.17</v>
      </c>
      <c r="H997" s="226">
        <v>-0.22</v>
      </c>
      <c r="I997" s="226">
        <v>1.95</v>
      </c>
      <c r="J997" s="227">
        <v>9.73</v>
      </c>
      <c r="K997" s="227">
        <v>1266.56</v>
      </c>
      <c r="L997" s="228">
        <v>0</v>
      </c>
      <c r="M997" s="229">
        <f t="shared" si="26"/>
        <v>1266.56</v>
      </c>
      <c r="N997" s="230">
        <v>0</v>
      </c>
    </row>
    <row r="998" spans="1:14" x14ac:dyDescent="0.2">
      <c r="A998" s="231" t="str">
        <f t="shared" si="27"/>
        <v>BE3.006NO_thin180</v>
      </c>
      <c r="B998" s="223" t="s">
        <v>198</v>
      </c>
      <c r="C998" s="224">
        <v>3</v>
      </c>
      <c r="D998" s="223">
        <v>6</v>
      </c>
      <c r="E998" s="223" t="s">
        <v>199</v>
      </c>
      <c r="F998" s="225" t="s">
        <v>222</v>
      </c>
      <c r="G998" s="226">
        <v>2.06</v>
      </c>
      <c r="H998" s="226">
        <v>-0.21</v>
      </c>
      <c r="I998" s="226">
        <v>1.85</v>
      </c>
      <c r="J998" s="227">
        <v>9.27</v>
      </c>
      <c r="K998" s="227">
        <v>1275.82</v>
      </c>
      <c r="L998" s="228">
        <v>0</v>
      </c>
      <c r="M998" s="229">
        <f t="shared" si="26"/>
        <v>1275.82</v>
      </c>
      <c r="N998" s="230">
        <v>0</v>
      </c>
    </row>
    <row r="999" spans="1:14" x14ac:dyDescent="0.2">
      <c r="A999" s="231" t="str">
        <f t="shared" si="27"/>
        <v>BE3.006NO_thin185</v>
      </c>
      <c r="B999" s="223" t="s">
        <v>198</v>
      </c>
      <c r="C999" s="224">
        <v>3</v>
      </c>
      <c r="D999" s="223">
        <v>6</v>
      </c>
      <c r="E999" s="223" t="s">
        <v>199</v>
      </c>
      <c r="F999" s="225" t="s">
        <v>223</v>
      </c>
      <c r="G999" s="226">
        <v>1.94</v>
      </c>
      <c r="H999" s="226">
        <v>-0.19</v>
      </c>
      <c r="I999" s="226">
        <v>1.75</v>
      </c>
      <c r="J999" s="227">
        <v>8.77</v>
      </c>
      <c r="K999" s="227">
        <v>1284.5999999999999</v>
      </c>
      <c r="L999" s="228">
        <v>0</v>
      </c>
      <c r="M999" s="229">
        <f t="shared" si="26"/>
        <v>1284.5999999999999</v>
      </c>
      <c r="N999" s="230">
        <v>0</v>
      </c>
    </row>
    <row r="1000" spans="1:14" x14ac:dyDescent="0.2">
      <c r="A1000" s="231" t="str">
        <f t="shared" si="27"/>
        <v>BE3.006NO_thin190</v>
      </c>
      <c r="B1000" s="223" t="s">
        <v>198</v>
      </c>
      <c r="C1000" s="224">
        <v>3</v>
      </c>
      <c r="D1000" s="223">
        <v>6</v>
      </c>
      <c r="E1000" s="223" t="s">
        <v>199</v>
      </c>
      <c r="F1000" s="225" t="s">
        <v>224</v>
      </c>
      <c r="G1000" s="226">
        <v>1.82</v>
      </c>
      <c r="H1000" s="226">
        <v>-0.16</v>
      </c>
      <c r="I1000" s="226">
        <v>1.66</v>
      </c>
      <c r="J1000" s="227">
        <v>8.3000000000000007</v>
      </c>
      <c r="K1000" s="227">
        <v>1292.9000000000001</v>
      </c>
      <c r="L1000" s="228">
        <v>0</v>
      </c>
      <c r="M1000" s="229">
        <f t="shared" si="26"/>
        <v>1292.9000000000001</v>
      </c>
      <c r="N1000" s="230">
        <v>0</v>
      </c>
    </row>
    <row r="1001" spans="1:14" x14ac:dyDescent="0.2">
      <c r="A1001" s="231" t="str">
        <f t="shared" si="27"/>
        <v>BE3.006NO_thin195</v>
      </c>
      <c r="B1001" s="223" t="s">
        <v>198</v>
      </c>
      <c r="C1001" s="224">
        <v>3</v>
      </c>
      <c r="D1001" s="223">
        <v>6</v>
      </c>
      <c r="E1001" s="223" t="s">
        <v>199</v>
      </c>
      <c r="F1001" s="225" t="s">
        <v>225</v>
      </c>
      <c r="G1001" s="226">
        <v>1.67</v>
      </c>
      <c r="H1001" s="226">
        <v>0.1</v>
      </c>
      <c r="I1001" s="226">
        <v>1.77</v>
      </c>
      <c r="J1001" s="227">
        <v>8.85</v>
      </c>
      <c r="K1001" s="227">
        <v>1301.75</v>
      </c>
      <c r="L1001" s="228">
        <v>0</v>
      </c>
      <c r="M1001" s="229">
        <f t="shared" si="26"/>
        <v>1301.75</v>
      </c>
      <c r="N1001" s="230">
        <v>0</v>
      </c>
    </row>
    <row r="1002" spans="1:14" x14ac:dyDescent="0.2">
      <c r="A1002" s="231" t="str">
        <f t="shared" si="27"/>
        <v>BE3.006Thinned000</v>
      </c>
      <c r="B1002" s="223" t="s">
        <v>198</v>
      </c>
      <c r="C1002" s="224">
        <v>3</v>
      </c>
      <c r="D1002" s="223">
        <v>6</v>
      </c>
      <c r="E1002" s="223" t="s">
        <v>172</v>
      </c>
      <c r="F1002" s="225" t="s">
        <v>0</v>
      </c>
      <c r="G1002" s="226">
        <v>0.06</v>
      </c>
      <c r="H1002" s="226">
        <v>0.1</v>
      </c>
      <c r="I1002" s="226">
        <v>0.16</v>
      </c>
      <c r="J1002" s="227">
        <v>0.8</v>
      </c>
      <c r="K1002" s="227">
        <v>0.8</v>
      </c>
      <c r="L1002" s="228">
        <v>0</v>
      </c>
      <c r="M1002" s="229">
        <f t="shared" si="26"/>
        <v>0.8</v>
      </c>
      <c r="N1002" s="230">
        <v>0</v>
      </c>
    </row>
    <row r="1003" spans="1:14" x14ac:dyDescent="0.2">
      <c r="A1003" s="231" t="str">
        <f t="shared" si="27"/>
        <v>BE3.006Thinned005</v>
      </c>
      <c r="B1003" s="223" t="s">
        <v>198</v>
      </c>
      <c r="C1003" s="224">
        <v>3</v>
      </c>
      <c r="D1003" s="223">
        <v>6</v>
      </c>
      <c r="E1003" s="223" t="s">
        <v>172</v>
      </c>
      <c r="F1003" s="225" t="s">
        <v>1</v>
      </c>
      <c r="G1003" s="226">
        <v>0.28999999999999998</v>
      </c>
      <c r="H1003" s="226">
        <v>0.22</v>
      </c>
      <c r="I1003" s="226">
        <v>0.51</v>
      </c>
      <c r="J1003" s="227">
        <v>2.5499999999999998</v>
      </c>
      <c r="K1003" s="227">
        <v>3.35</v>
      </c>
      <c r="L1003" s="228">
        <v>0</v>
      </c>
      <c r="M1003" s="229">
        <f t="shared" si="26"/>
        <v>3.35</v>
      </c>
      <c r="N1003" s="230">
        <v>0</v>
      </c>
    </row>
    <row r="1004" spans="1:14" x14ac:dyDescent="0.2">
      <c r="A1004" s="231" t="str">
        <f t="shared" si="27"/>
        <v>BE3.006Thinned010</v>
      </c>
      <c r="B1004" s="223" t="s">
        <v>198</v>
      </c>
      <c r="C1004" s="224">
        <v>3</v>
      </c>
      <c r="D1004" s="223">
        <v>6</v>
      </c>
      <c r="E1004" s="223" t="s">
        <v>172</v>
      </c>
      <c r="F1004" s="225" t="s">
        <v>2</v>
      </c>
      <c r="G1004" s="226">
        <v>1.1599999999999999</v>
      </c>
      <c r="H1004" s="226">
        <v>0.32</v>
      </c>
      <c r="I1004" s="226">
        <v>1.49</v>
      </c>
      <c r="J1004" s="227">
        <v>7.43</v>
      </c>
      <c r="K1004" s="227">
        <v>10.79</v>
      </c>
      <c r="L1004" s="228">
        <v>0</v>
      </c>
      <c r="M1004" s="229">
        <f t="shared" si="26"/>
        <v>10.79</v>
      </c>
      <c r="N1004" s="230">
        <v>0</v>
      </c>
    </row>
    <row r="1005" spans="1:14" x14ac:dyDescent="0.2">
      <c r="A1005" s="231" t="str">
        <f t="shared" si="27"/>
        <v>BE3.006Thinned015</v>
      </c>
      <c r="B1005" s="223" t="s">
        <v>198</v>
      </c>
      <c r="C1005" s="224">
        <v>3</v>
      </c>
      <c r="D1005" s="223">
        <v>6</v>
      </c>
      <c r="E1005" s="223" t="s">
        <v>172</v>
      </c>
      <c r="F1005" s="225" t="s">
        <v>3</v>
      </c>
      <c r="G1005" s="226">
        <v>4.32</v>
      </c>
      <c r="H1005" s="226">
        <v>0.43</v>
      </c>
      <c r="I1005" s="226">
        <v>4.75</v>
      </c>
      <c r="J1005" s="227">
        <v>23.76</v>
      </c>
      <c r="K1005" s="227">
        <v>34.54</v>
      </c>
      <c r="L1005" s="228">
        <v>0</v>
      </c>
      <c r="M1005" s="229">
        <f t="shared" si="26"/>
        <v>34.54</v>
      </c>
      <c r="N1005" s="230">
        <v>0</v>
      </c>
    </row>
    <row r="1006" spans="1:14" x14ac:dyDescent="0.2">
      <c r="A1006" s="231" t="str">
        <f t="shared" si="27"/>
        <v>BE3.006Thinned020</v>
      </c>
      <c r="B1006" s="223" t="s">
        <v>198</v>
      </c>
      <c r="C1006" s="224">
        <v>3</v>
      </c>
      <c r="D1006" s="223">
        <v>6</v>
      </c>
      <c r="E1006" s="223" t="s">
        <v>172</v>
      </c>
      <c r="F1006" s="225" t="s">
        <v>4</v>
      </c>
      <c r="G1006" s="226">
        <v>15.49</v>
      </c>
      <c r="H1006" s="226">
        <v>0.53</v>
      </c>
      <c r="I1006" s="226">
        <v>16.03</v>
      </c>
      <c r="J1006" s="227">
        <v>80.14</v>
      </c>
      <c r="K1006" s="227">
        <v>114.68</v>
      </c>
      <c r="L1006" s="228">
        <v>0</v>
      </c>
      <c r="M1006" s="229">
        <f t="shared" si="26"/>
        <v>114.68</v>
      </c>
      <c r="N1006" s="230">
        <v>0</v>
      </c>
    </row>
    <row r="1007" spans="1:14" x14ac:dyDescent="0.2">
      <c r="A1007" s="231" t="str">
        <f t="shared" si="27"/>
        <v>BE3.006Thinned025</v>
      </c>
      <c r="B1007" s="223" t="s">
        <v>198</v>
      </c>
      <c r="C1007" s="224">
        <v>3</v>
      </c>
      <c r="D1007" s="223">
        <v>6</v>
      </c>
      <c r="E1007" s="223" t="s">
        <v>172</v>
      </c>
      <c r="F1007" s="225" t="s">
        <v>5</v>
      </c>
      <c r="G1007" s="226">
        <v>20.100000000000001</v>
      </c>
      <c r="H1007" s="226">
        <v>7.76</v>
      </c>
      <c r="I1007" s="226">
        <v>27.85</v>
      </c>
      <c r="J1007" s="227">
        <v>139.26</v>
      </c>
      <c r="K1007" s="227">
        <v>253.94</v>
      </c>
      <c r="L1007" s="228">
        <v>-0.13</v>
      </c>
      <c r="M1007" s="229">
        <f t="shared" si="26"/>
        <v>253.81</v>
      </c>
      <c r="N1007" s="230">
        <v>7.51</v>
      </c>
    </row>
    <row r="1008" spans="1:14" x14ac:dyDescent="0.2">
      <c r="A1008" s="231" t="str">
        <f t="shared" si="27"/>
        <v>BE3.006Thinned030</v>
      </c>
      <c r="B1008" s="223" t="s">
        <v>198</v>
      </c>
      <c r="C1008" s="224">
        <v>3</v>
      </c>
      <c r="D1008" s="223">
        <v>6</v>
      </c>
      <c r="E1008" s="223" t="s">
        <v>172</v>
      </c>
      <c r="F1008" s="225" t="s">
        <v>6</v>
      </c>
      <c r="G1008" s="226">
        <v>4.21</v>
      </c>
      <c r="H1008" s="226">
        <v>7.11</v>
      </c>
      <c r="I1008" s="226">
        <v>11.31</v>
      </c>
      <c r="J1008" s="227">
        <v>56.57</v>
      </c>
      <c r="K1008" s="227">
        <v>310.51</v>
      </c>
      <c r="L1008" s="228">
        <v>-0.37</v>
      </c>
      <c r="M1008" s="229">
        <f t="shared" si="26"/>
        <v>310.14</v>
      </c>
      <c r="N1008" s="230">
        <v>12.71</v>
      </c>
    </row>
    <row r="1009" spans="1:14" x14ac:dyDescent="0.2">
      <c r="A1009" s="231" t="str">
        <f t="shared" si="27"/>
        <v>BE3.006Thinned035</v>
      </c>
      <c r="B1009" s="223" t="s">
        <v>198</v>
      </c>
      <c r="C1009" s="224">
        <v>3</v>
      </c>
      <c r="D1009" s="223">
        <v>6</v>
      </c>
      <c r="E1009" s="223" t="s">
        <v>172</v>
      </c>
      <c r="F1009" s="225" t="s">
        <v>7</v>
      </c>
      <c r="G1009" s="226">
        <v>0.64</v>
      </c>
      <c r="H1009" s="226">
        <v>2.72</v>
      </c>
      <c r="I1009" s="226">
        <v>3.36</v>
      </c>
      <c r="J1009" s="227">
        <v>16.78</v>
      </c>
      <c r="K1009" s="227">
        <v>327.29000000000002</v>
      </c>
      <c r="L1009" s="228">
        <v>-0.74</v>
      </c>
      <c r="M1009" s="229">
        <f t="shared" si="26"/>
        <v>326.55</v>
      </c>
      <c r="N1009" s="230">
        <v>3.54</v>
      </c>
    </row>
    <row r="1010" spans="1:14" x14ac:dyDescent="0.2">
      <c r="A1010" s="231" t="str">
        <f t="shared" si="27"/>
        <v>BE3.006Thinned040</v>
      </c>
      <c r="B1010" s="223" t="s">
        <v>198</v>
      </c>
      <c r="C1010" s="224">
        <v>3</v>
      </c>
      <c r="D1010" s="223">
        <v>6</v>
      </c>
      <c r="E1010" s="223" t="s">
        <v>172</v>
      </c>
      <c r="F1010" s="225" t="s">
        <v>8</v>
      </c>
      <c r="G1010" s="226">
        <v>3.8</v>
      </c>
      <c r="H1010" s="226">
        <v>-0.18</v>
      </c>
      <c r="I1010" s="226">
        <v>3.63</v>
      </c>
      <c r="J1010" s="227">
        <v>18.13</v>
      </c>
      <c r="K1010" s="227">
        <v>345.43</v>
      </c>
      <c r="L1010" s="228">
        <v>-1.1299999999999999</v>
      </c>
      <c r="M1010" s="229">
        <f t="shared" ref="M1010:M1073" si="28">K1010+L1010</f>
        <v>344.3</v>
      </c>
      <c r="N1010" s="230">
        <v>3.63</v>
      </c>
    </row>
    <row r="1011" spans="1:14" x14ac:dyDescent="0.2">
      <c r="A1011" s="231" t="str">
        <f t="shared" si="27"/>
        <v>BE3.006Thinned045</v>
      </c>
      <c r="B1011" s="223" t="s">
        <v>198</v>
      </c>
      <c r="C1011" s="224">
        <v>3</v>
      </c>
      <c r="D1011" s="223">
        <v>6</v>
      </c>
      <c r="E1011" s="223" t="s">
        <v>172</v>
      </c>
      <c r="F1011" s="225" t="s">
        <v>9</v>
      </c>
      <c r="G1011" s="226">
        <v>5.48</v>
      </c>
      <c r="H1011" s="226">
        <v>-0.94</v>
      </c>
      <c r="I1011" s="226">
        <v>4.54</v>
      </c>
      <c r="J1011" s="227">
        <v>22.68</v>
      </c>
      <c r="K1011" s="227">
        <v>368.1</v>
      </c>
      <c r="L1011" s="228">
        <v>-1.54</v>
      </c>
      <c r="M1011" s="229">
        <f t="shared" si="28"/>
        <v>366.56</v>
      </c>
      <c r="N1011" s="230">
        <v>3.95</v>
      </c>
    </row>
    <row r="1012" spans="1:14" x14ac:dyDescent="0.2">
      <c r="A1012" s="231" t="str">
        <f t="shared" si="27"/>
        <v>BE3.006Thinned050</v>
      </c>
      <c r="B1012" s="223" t="s">
        <v>198</v>
      </c>
      <c r="C1012" s="224">
        <v>3</v>
      </c>
      <c r="D1012" s="223">
        <v>6</v>
      </c>
      <c r="E1012" s="223" t="s">
        <v>172</v>
      </c>
      <c r="F1012" s="225" t="s">
        <v>10</v>
      </c>
      <c r="G1012" s="226">
        <v>6.48</v>
      </c>
      <c r="H1012" s="226">
        <v>-1.19</v>
      </c>
      <c r="I1012" s="226">
        <v>5.28</v>
      </c>
      <c r="J1012" s="227">
        <v>26.41</v>
      </c>
      <c r="K1012" s="227">
        <v>394.51</v>
      </c>
      <c r="L1012" s="228">
        <v>-1.96</v>
      </c>
      <c r="M1012" s="229">
        <f t="shared" si="28"/>
        <v>392.55</v>
      </c>
      <c r="N1012" s="230">
        <v>3.97</v>
      </c>
    </row>
    <row r="1013" spans="1:14" x14ac:dyDescent="0.2">
      <c r="A1013" s="231" t="str">
        <f t="shared" si="27"/>
        <v>BE3.006Thinned055</v>
      </c>
      <c r="B1013" s="223" t="s">
        <v>198</v>
      </c>
      <c r="C1013" s="224">
        <v>3</v>
      </c>
      <c r="D1013" s="223">
        <v>6</v>
      </c>
      <c r="E1013" s="223" t="s">
        <v>172</v>
      </c>
      <c r="F1013" s="225" t="s">
        <v>11</v>
      </c>
      <c r="G1013" s="226">
        <v>6.55</v>
      </c>
      <c r="H1013" s="226">
        <v>-1.3</v>
      </c>
      <c r="I1013" s="226">
        <v>5.25</v>
      </c>
      <c r="J1013" s="227">
        <v>26.26</v>
      </c>
      <c r="K1013" s="227">
        <v>420.77</v>
      </c>
      <c r="L1013" s="228">
        <v>-2.37</v>
      </c>
      <c r="M1013" s="229">
        <f t="shared" si="28"/>
        <v>418.4</v>
      </c>
      <c r="N1013" s="230">
        <v>3.88</v>
      </c>
    </row>
    <row r="1014" spans="1:14" x14ac:dyDescent="0.2">
      <c r="A1014" s="231" t="str">
        <f t="shared" si="27"/>
        <v>BE3.006Thinned060</v>
      </c>
      <c r="B1014" s="223" t="s">
        <v>198</v>
      </c>
      <c r="C1014" s="224">
        <v>3</v>
      </c>
      <c r="D1014" s="223">
        <v>6</v>
      </c>
      <c r="E1014" s="223" t="s">
        <v>172</v>
      </c>
      <c r="F1014" s="225" t="s">
        <v>12</v>
      </c>
      <c r="G1014" s="226">
        <v>6.67</v>
      </c>
      <c r="H1014" s="226">
        <v>-1.32</v>
      </c>
      <c r="I1014" s="226">
        <v>5.35</v>
      </c>
      <c r="J1014" s="227">
        <v>26.77</v>
      </c>
      <c r="K1014" s="227">
        <v>447.54</v>
      </c>
      <c r="L1014" s="228">
        <v>-2.8</v>
      </c>
      <c r="M1014" s="229">
        <f t="shared" si="28"/>
        <v>444.74</v>
      </c>
      <c r="N1014" s="230">
        <v>4.0599999999999996</v>
      </c>
    </row>
    <row r="1015" spans="1:14" x14ac:dyDescent="0.2">
      <c r="A1015" s="231" t="str">
        <f t="shared" si="27"/>
        <v>BE3.006Thinned065</v>
      </c>
      <c r="B1015" s="223" t="s">
        <v>198</v>
      </c>
      <c r="C1015" s="224">
        <v>3</v>
      </c>
      <c r="D1015" s="223">
        <v>6</v>
      </c>
      <c r="E1015" s="223" t="s">
        <v>172</v>
      </c>
      <c r="F1015" s="225" t="s">
        <v>13</v>
      </c>
      <c r="G1015" s="226">
        <v>6.09</v>
      </c>
      <c r="H1015" s="226">
        <v>-0.4</v>
      </c>
      <c r="I1015" s="226">
        <v>5.69</v>
      </c>
      <c r="J1015" s="227">
        <v>28.44</v>
      </c>
      <c r="K1015" s="227">
        <v>475.98</v>
      </c>
      <c r="L1015" s="228">
        <v>-3.2</v>
      </c>
      <c r="M1015" s="229">
        <f t="shared" si="28"/>
        <v>472.78000000000003</v>
      </c>
      <c r="N1015" s="230">
        <v>3.84</v>
      </c>
    </row>
    <row r="1016" spans="1:14" x14ac:dyDescent="0.2">
      <c r="A1016" s="231" t="str">
        <f t="shared" si="27"/>
        <v>BE3.006Thinned070</v>
      </c>
      <c r="B1016" s="223" t="s">
        <v>198</v>
      </c>
      <c r="C1016" s="224">
        <v>3</v>
      </c>
      <c r="D1016" s="223">
        <v>6</v>
      </c>
      <c r="E1016" s="223" t="s">
        <v>172</v>
      </c>
      <c r="F1016" s="225" t="s">
        <v>200</v>
      </c>
      <c r="G1016" s="226">
        <v>5.27</v>
      </c>
      <c r="H1016" s="226">
        <v>0.28000000000000003</v>
      </c>
      <c r="I1016" s="226">
        <v>5.56</v>
      </c>
      <c r="J1016" s="227">
        <v>27.79</v>
      </c>
      <c r="K1016" s="227">
        <v>503.78</v>
      </c>
      <c r="L1016" s="228">
        <v>-3.59</v>
      </c>
      <c r="M1016" s="229">
        <f t="shared" si="28"/>
        <v>500.19</v>
      </c>
      <c r="N1016" s="230">
        <v>3.6</v>
      </c>
    </row>
    <row r="1017" spans="1:14" x14ac:dyDescent="0.2">
      <c r="A1017" s="231" t="str">
        <f t="shared" si="27"/>
        <v>BE3.006Thinned075</v>
      </c>
      <c r="B1017" s="223" t="s">
        <v>198</v>
      </c>
      <c r="C1017" s="224">
        <v>3</v>
      </c>
      <c r="D1017" s="223">
        <v>6</v>
      </c>
      <c r="E1017" s="223" t="s">
        <v>172</v>
      </c>
      <c r="F1017" s="225" t="s">
        <v>201</v>
      </c>
      <c r="G1017" s="226">
        <v>5.19</v>
      </c>
      <c r="H1017" s="226">
        <v>-0.7</v>
      </c>
      <c r="I1017" s="226">
        <v>4.49</v>
      </c>
      <c r="J1017" s="227">
        <v>22.47</v>
      </c>
      <c r="K1017" s="227">
        <v>526.25</v>
      </c>
      <c r="L1017" s="228">
        <v>-4.0199999999999996</v>
      </c>
      <c r="M1017" s="229">
        <f t="shared" si="28"/>
        <v>522.23</v>
      </c>
      <c r="N1017" s="230">
        <v>4.12</v>
      </c>
    </row>
    <row r="1018" spans="1:14" x14ac:dyDescent="0.2">
      <c r="A1018" s="231" t="str">
        <f t="shared" si="27"/>
        <v>BE3.006Thinned080</v>
      </c>
      <c r="B1018" s="223" t="s">
        <v>198</v>
      </c>
      <c r="C1018" s="224">
        <v>3</v>
      </c>
      <c r="D1018" s="223">
        <v>6</v>
      </c>
      <c r="E1018" s="223" t="s">
        <v>172</v>
      </c>
      <c r="F1018" s="225" t="s">
        <v>202</v>
      </c>
      <c r="G1018" s="226">
        <v>5.07</v>
      </c>
      <c r="H1018" s="226">
        <v>-0.56999999999999995</v>
      </c>
      <c r="I1018" s="226">
        <v>4.5</v>
      </c>
      <c r="J1018" s="227">
        <v>22.48</v>
      </c>
      <c r="K1018" s="227">
        <v>548.72</v>
      </c>
      <c r="L1018" s="228">
        <v>-4.46</v>
      </c>
      <c r="M1018" s="229">
        <f t="shared" si="28"/>
        <v>544.26</v>
      </c>
      <c r="N1018" s="230">
        <v>4.0999999999999996</v>
      </c>
    </row>
    <row r="1019" spans="1:14" x14ac:dyDescent="0.2">
      <c r="A1019" s="231" t="str">
        <f t="shared" si="27"/>
        <v>BE3.006Thinned085</v>
      </c>
      <c r="B1019" s="223" t="s">
        <v>198</v>
      </c>
      <c r="C1019" s="224">
        <v>3</v>
      </c>
      <c r="D1019" s="223">
        <v>6</v>
      </c>
      <c r="E1019" s="223" t="s">
        <v>172</v>
      </c>
      <c r="F1019" s="225" t="s">
        <v>203</v>
      </c>
      <c r="G1019" s="226">
        <v>4.66</v>
      </c>
      <c r="H1019" s="226">
        <v>-0.42</v>
      </c>
      <c r="I1019" s="226">
        <v>4.24</v>
      </c>
      <c r="J1019" s="227">
        <v>21.19</v>
      </c>
      <c r="K1019" s="227">
        <v>569.91</v>
      </c>
      <c r="L1019" s="228">
        <v>-4.8899999999999997</v>
      </c>
      <c r="M1019" s="229">
        <f t="shared" si="28"/>
        <v>565.02</v>
      </c>
      <c r="N1019" s="230">
        <v>4.08</v>
      </c>
    </row>
    <row r="1020" spans="1:14" x14ac:dyDescent="0.2">
      <c r="A1020" s="231" t="str">
        <f t="shared" si="27"/>
        <v>BE3.006Thinned090</v>
      </c>
      <c r="B1020" s="223" t="s">
        <v>198</v>
      </c>
      <c r="C1020" s="224">
        <v>3</v>
      </c>
      <c r="D1020" s="223">
        <v>6</v>
      </c>
      <c r="E1020" s="223" t="s">
        <v>172</v>
      </c>
      <c r="F1020" s="225" t="s">
        <v>204</v>
      </c>
      <c r="G1020" s="226">
        <v>4.01</v>
      </c>
      <c r="H1020" s="226">
        <v>-0.56999999999999995</v>
      </c>
      <c r="I1020" s="226">
        <v>3.44</v>
      </c>
      <c r="J1020" s="227">
        <v>17.2</v>
      </c>
      <c r="K1020" s="227">
        <v>587.11</v>
      </c>
      <c r="L1020" s="228">
        <v>-5.3</v>
      </c>
      <c r="M1020" s="229">
        <f t="shared" si="28"/>
        <v>581.81000000000006</v>
      </c>
      <c r="N1020" s="230">
        <v>3.89</v>
      </c>
    </row>
    <row r="1021" spans="1:14" x14ac:dyDescent="0.2">
      <c r="A1021" s="231" t="str">
        <f t="shared" si="27"/>
        <v>BE3.006Thinned095</v>
      </c>
      <c r="B1021" s="223" t="s">
        <v>198</v>
      </c>
      <c r="C1021" s="224">
        <v>3</v>
      </c>
      <c r="D1021" s="223">
        <v>6</v>
      </c>
      <c r="E1021" s="223" t="s">
        <v>172</v>
      </c>
      <c r="F1021" s="225" t="s">
        <v>205</v>
      </c>
      <c r="G1021" s="226">
        <v>3.35</v>
      </c>
      <c r="H1021" s="226">
        <v>-0.54</v>
      </c>
      <c r="I1021" s="226">
        <v>2.81</v>
      </c>
      <c r="J1021" s="227">
        <v>14.04</v>
      </c>
      <c r="K1021" s="227">
        <v>601.15</v>
      </c>
      <c r="L1021" s="228">
        <v>-5.69</v>
      </c>
      <c r="M1021" s="229">
        <f t="shared" si="28"/>
        <v>595.45999999999992</v>
      </c>
      <c r="N1021" s="230">
        <v>3.76</v>
      </c>
    </row>
    <row r="1022" spans="1:14" x14ac:dyDescent="0.2">
      <c r="A1022" s="231" t="str">
        <f t="shared" si="27"/>
        <v>BE3.006Thinned100</v>
      </c>
      <c r="B1022" s="223" t="s">
        <v>198</v>
      </c>
      <c r="C1022" s="224">
        <v>3</v>
      </c>
      <c r="D1022" s="223">
        <v>6</v>
      </c>
      <c r="E1022" s="223" t="s">
        <v>172</v>
      </c>
      <c r="F1022" s="225" t="s">
        <v>206</v>
      </c>
      <c r="G1022" s="226">
        <v>3.48</v>
      </c>
      <c r="H1022" s="226">
        <v>-0.47</v>
      </c>
      <c r="I1022" s="226">
        <v>3.01</v>
      </c>
      <c r="J1022" s="227">
        <v>15.05</v>
      </c>
      <c r="K1022" s="227">
        <v>616.19000000000005</v>
      </c>
      <c r="L1022" s="228">
        <v>-6.08</v>
      </c>
      <c r="M1022" s="229">
        <f t="shared" si="28"/>
        <v>610.11</v>
      </c>
      <c r="N1022" s="230">
        <v>3.61</v>
      </c>
    </row>
    <row r="1023" spans="1:14" x14ac:dyDescent="0.2">
      <c r="A1023" s="231" t="str">
        <f t="shared" si="27"/>
        <v>BE3.006Thinned105</v>
      </c>
      <c r="B1023" s="223" t="s">
        <v>198</v>
      </c>
      <c r="C1023" s="224">
        <v>3</v>
      </c>
      <c r="D1023" s="223">
        <v>6</v>
      </c>
      <c r="E1023" s="223" t="s">
        <v>172</v>
      </c>
      <c r="F1023" s="225" t="s">
        <v>207</v>
      </c>
      <c r="G1023" s="226">
        <v>3.56</v>
      </c>
      <c r="H1023" s="226">
        <v>-0.41</v>
      </c>
      <c r="I1023" s="226">
        <v>3.15</v>
      </c>
      <c r="J1023" s="227">
        <v>15.73</v>
      </c>
      <c r="K1023" s="227">
        <v>631.91999999999996</v>
      </c>
      <c r="L1023" s="228">
        <v>-6.44</v>
      </c>
      <c r="M1023" s="229">
        <f t="shared" si="28"/>
        <v>625.4799999999999</v>
      </c>
      <c r="N1023" s="230">
        <v>3.44</v>
      </c>
    </row>
    <row r="1024" spans="1:14" x14ac:dyDescent="0.2">
      <c r="A1024" s="231" t="str">
        <f t="shared" si="27"/>
        <v>BE3.006Thinned110</v>
      </c>
      <c r="B1024" s="223" t="s">
        <v>198</v>
      </c>
      <c r="C1024" s="224">
        <v>3</v>
      </c>
      <c r="D1024" s="223">
        <v>6</v>
      </c>
      <c r="E1024" s="223" t="s">
        <v>172</v>
      </c>
      <c r="F1024" s="225" t="s">
        <v>208</v>
      </c>
      <c r="G1024" s="226">
        <v>3.05</v>
      </c>
      <c r="H1024" s="226">
        <v>-0.33</v>
      </c>
      <c r="I1024" s="226">
        <v>2.71</v>
      </c>
      <c r="J1024" s="227">
        <v>13.57</v>
      </c>
      <c r="K1024" s="227">
        <v>645.5</v>
      </c>
      <c r="L1024" s="228">
        <v>-6.79</v>
      </c>
      <c r="M1024" s="229">
        <f t="shared" si="28"/>
        <v>638.71</v>
      </c>
      <c r="N1024" s="230">
        <v>3.33</v>
      </c>
    </row>
    <row r="1025" spans="1:14" x14ac:dyDescent="0.2">
      <c r="A1025" s="231" t="str">
        <f t="shared" si="27"/>
        <v>BE3.006Thinned115</v>
      </c>
      <c r="B1025" s="223" t="s">
        <v>198</v>
      </c>
      <c r="C1025" s="224">
        <v>3</v>
      </c>
      <c r="D1025" s="223">
        <v>6</v>
      </c>
      <c r="E1025" s="223" t="s">
        <v>172</v>
      </c>
      <c r="F1025" s="225" t="s">
        <v>209</v>
      </c>
      <c r="G1025" s="226">
        <v>2.52</v>
      </c>
      <c r="H1025" s="226">
        <v>-0.27</v>
      </c>
      <c r="I1025" s="226">
        <v>2.25</v>
      </c>
      <c r="J1025" s="227">
        <v>11.24</v>
      </c>
      <c r="K1025" s="227">
        <v>656.74</v>
      </c>
      <c r="L1025" s="228">
        <v>-7.13</v>
      </c>
      <c r="M1025" s="229">
        <f t="shared" si="28"/>
        <v>649.61</v>
      </c>
      <c r="N1025" s="230">
        <v>3.23</v>
      </c>
    </row>
    <row r="1026" spans="1:14" x14ac:dyDescent="0.2">
      <c r="A1026" s="231" t="str">
        <f t="shared" ref="A1026:A1089" si="29">CONCATENATE(LEFT(B1026,2),TEXT(C1026,"0.0"),TEXT(D1026,"00"),E1026,TEXT(LEFT(F1026,3),"000"))</f>
        <v>BE3.006Thinned120</v>
      </c>
      <c r="B1026" s="223" t="s">
        <v>198</v>
      </c>
      <c r="C1026" s="224">
        <v>3</v>
      </c>
      <c r="D1026" s="223">
        <v>6</v>
      </c>
      <c r="E1026" s="223" t="s">
        <v>172</v>
      </c>
      <c r="F1026" s="225" t="s">
        <v>210</v>
      </c>
      <c r="G1026" s="226">
        <v>2.83</v>
      </c>
      <c r="H1026" s="226">
        <v>-0.19</v>
      </c>
      <c r="I1026" s="226">
        <v>2.64</v>
      </c>
      <c r="J1026" s="227">
        <v>13.21</v>
      </c>
      <c r="K1026" s="227">
        <v>669.95</v>
      </c>
      <c r="L1026" s="228">
        <v>-7.46</v>
      </c>
      <c r="M1026" s="229">
        <f t="shared" si="28"/>
        <v>662.49</v>
      </c>
      <c r="N1026" s="230">
        <v>3.13</v>
      </c>
    </row>
    <row r="1027" spans="1:14" x14ac:dyDescent="0.2">
      <c r="A1027" s="231" t="str">
        <f t="shared" si="29"/>
        <v>BE3.006Thinned125</v>
      </c>
      <c r="B1027" s="223" t="s">
        <v>198</v>
      </c>
      <c r="C1027" s="224">
        <v>3</v>
      </c>
      <c r="D1027" s="223">
        <v>6</v>
      </c>
      <c r="E1027" s="223" t="s">
        <v>172</v>
      </c>
      <c r="F1027" s="225" t="s">
        <v>211</v>
      </c>
      <c r="G1027" s="226">
        <v>2.29</v>
      </c>
      <c r="H1027" s="226">
        <v>-0.15</v>
      </c>
      <c r="I1027" s="226">
        <v>2.14</v>
      </c>
      <c r="J1027" s="227">
        <v>10.68</v>
      </c>
      <c r="K1027" s="227">
        <v>680.63</v>
      </c>
      <c r="L1027" s="228">
        <v>-7.78</v>
      </c>
      <c r="M1027" s="229">
        <f t="shared" si="28"/>
        <v>672.85</v>
      </c>
      <c r="N1027" s="230">
        <v>3.04</v>
      </c>
    </row>
    <row r="1028" spans="1:14" x14ac:dyDescent="0.2">
      <c r="A1028" s="231" t="str">
        <f t="shared" si="29"/>
        <v>BE3.006Thinned130</v>
      </c>
      <c r="B1028" s="223" t="s">
        <v>198</v>
      </c>
      <c r="C1028" s="224">
        <v>3</v>
      </c>
      <c r="D1028" s="223">
        <v>6</v>
      </c>
      <c r="E1028" s="223" t="s">
        <v>172</v>
      </c>
      <c r="F1028" s="225" t="s">
        <v>212</v>
      </c>
      <c r="G1028" s="226">
        <v>1.9</v>
      </c>
      <c r="H1028" s="226">
        <v>-0.13</v>
      </c>
      <c r="I1028" s="226">
        <v>1.77</v>
      </c>
      <c r="J1028" s="227">
        <v>8.83</v>
      </c>
      <c r="K1028" s="227">
        <v>689.46</v>
      </c>
      <c r="L1028" s="228">
        <v>-8.1</v>
      </c>
      <c r="M1028" s="229">
        <f t="shared" si="28"/>
        <v>681.36</v>
      </c>
      <c r="N1028" s="230">
        <v>2.99</v>
      </c>
    </row>
    <row r="1029" spans="1:14" x14ac:dyDescent="0.2">
      <c r="A1029" s="231" t="str">
        <f t="shared" si="29"/>
        <v>BE3.006Thinned135</v>
      </c>
      <c r="B1029" s="223" t="s">
        <v>198</v>
      </c>
      <c r="C1029" s="224">
        <v>3</v>
      </c>
      <c r="D1029" s="223">
        <v>6</v>
      </c>
      <c r="E1029" s="223" t="s">
        <v>172</v>
      </c>
      <c r="F1029" s="225" t="s">
        <v>213</v>
      </c>
      <c r="G1029" s="226">
        <v>1.59</v>
      </c>
      <c r="H1029" s="226">
        <v>-0.12</v>
      </c>
      <c r="I1029" s="226">
        <v>1.47</v>
      </c>
      <c r="J1029" s="227">
        <v>7.33</v>
      </c>
      <c r="K1029" s="227">
        <v>696.79</v>
      </c>
      <c r="L1029" s="228">
        <v>-8.41</v>
      </c>
      <c r="M1029" s="229">
        <f t="shared" si="28"/>
        <v>688.38</v>
      </c>
      <c r="N1029" s="230">
        <v>2.95</v>
      </c>
    </row>
    <row r="1030" spans="1:14" x14ac:dyDescent="0.2">
      <c r="A1030" s="231" t="str">
        <f t="shared" si="29"/>
        <v>BE3.006Thinned140</v>
      </c>
      <c r="B1030" s="223" t="s">
        <v>198</v>
      </c>
      <c r="C1030" s="224">
        <v>3</v>
      </c>
      <c r="D1030" s="223">
        <v>6</v>
      </c>
      <c r="E1030" s="223" t="s">
        <v>172</v>
      </c>
      <c r="F1030" s="225" t="s">
        <v>214</v>
      </c>
      <c r="G1030" s="226">
        <v>0.8</v>
      </c>
      <c r="H1030" s="226">
        <v>-0.15</v>
      </c>
      <c r="I1030" s="226">
        <v>0.64</v>
      </c>
      <c r="J1030" s="227">
        <v>3.21</v>
      </c>
      <c r="K1030" s="227">
        <v>700.01</v>
      </c>
      <c r="L1030" s="228">
        <v>-8.7200000000000006</v>
      </c>
      <c r="M1030" s="229">
        <f t="shared" si="28"/>
        <v>691.29</v>
      </c>
      <c r="N1030" s="230">
        <v>2.92</v>
      </c>
    </row>
    <row r="1031" spans="1:14" x14ac:dyDescent="0.2">
      <c r="A1031" s="231" t="str">
        <f t="shared" si="29"/>
        <v>BE3.006Thinned145</v>
      </c>
      <c r="B1031" s="223" t="s">
        <v>198</v>
      </c>
      <c r="C1031" s="224">
        <v>3</v>
      </c>
      <c r="D1031" s="223">
        <v>6</v>
      </c>
      <c r="E1031" s="223" t="s">
        <v>172</v>
      </c>
      <c r="F1031" s="225" t="s">
        <v>215</v>
      </c>
      <c r="G1031" s="226">
        <v>0.87</v>
      </c>
      <c r="H1031" s="226">
        <v>-0.1</v>
      </c>
      <c r="I1031" s="226">
        <v>0.76</v>
      </c>
      <c r="J1031" s="227">
        <v>3.82</v>
      </c>
      <c r="K1031" s="227">
        <v>703.83</v>
      </c>
      <c r="L1031" s="228">
        <v>-9.02</v>
      </c>
      <c r="M1031" s="229">
        <f t="shared" si="28"/>
        <v>694.81000000000006</v>
      </c>
      <c r="N1031" s="230">
        <v>2.88</v>
      </c>
    </row>
    <row r="1032" spans="1:14" x14ac:dyDescent="0.2">
      <c r="A1032" s="231" t="str">
        <f t="shared" si="29"/>
        <v>BE3.006Thinned150</v>
      </c>
      <c r="B1032" s="223" t="s">
        <v>198</v>
      </c>
      <c r="C1032" s="224">
        <v>3</v>
      </c>
      <c r="D1032" s="223">
        <v>6</v>
      </c>
      <c r="E1032" s="223" t="s">
        <v>172</v>
      </c>
      <c r="F1032" s="225" t="s">
        <v>216</v>
      </c>
      <c r="G1032" s="226">
        <v>0.93</v>
      </c>
      <c r="H1032" s="226">
        <v>-7.0000000000000007E-2</v>
      </c>
      <c r="I1032" s="226">
        <v>0.85</v>
      </c>
      <c r="J1032" s="227">
        <v>4.2699999999999996</v>
      </c>
      <c r="K1032" s="227">
        <v>708.1</v>
      </c>
      <c r="L1032" s="228">
        <v>-9.32</v>
      </c>
      <c r="M1032" s="229">
        <f t="shared" si="28"/>
        <v>698.78</v>
      </c>
      <c r="N1032" s="230">
        <v>2.83</v>
      </c>
    </row>
    <row r="1033" spans="1:14" x14ac:dyDescent="0.2">
      <c r="A1033" s="231" t="str">
        <f t="shared" si="29"/>
        <v>BE3.006Thinned155</v>
      </c>
      <c r="B1033" s="223" t="s">
        <v>198</v>
      </c>
      <c r="C1033" s="224">
        <v>3</v>
      </c>
      <c r="D1033" s="223">
        <v>6</v>
      </c>
      <c r="E1033" s="223" t="s">
        <v>172</v>
      </c>
      <c r="F1033" s="225" t="s">
        <v>217</v>
      </c>
      <c r="G1033" s="226">
        <v>0.34</v>
      </c>
      <c r="H1033" s="226">
        <v>-0.08</v>
      </c>
      <c r="I1033" s="226">
        <v>0.26</v>
      </c>
      <c r="J1033" s="227">
        <v>1.31</v>
      </c>
      <c r="K1033" s="227">
        <v>709.41</v>
      </c>
      <c r="L1033" s="228">
        <v>-9.6199999999999992</v>
      </c>
      <c r="M1033" s="229">
        <f t="shared" si="28"/>
        <v>699.79</v>
      </c>
      <c r="N1033" s="230">
        <v>2.8</v>
      </c>
    </row>
    <row r="1034" spans="1:14" x14ac:dyDescent="0.2">
      <c r="A1034" s="231" t="str">
        <f t="shared" si="29"/>
        <v>BE3.006Thinned160</v>
      </c>
      <c r="B1034" s="223" t="s">
        <v>198</v>
      </c>
      <c r="C1034" s="224">
        <v>3</v>
      </c>
      <c r="D1034" s="223">
        <v>6</v>
      </c>
      <c r="E1034" s="223" t="s">
        <v>172</v>
      </c>
      <c r="F1034" s="225" t="s">
        <v>218</v>
      </c>
      <c r="G1034" s="226">
        <v>0.02</v>
      </c>
      <c r="H1034" s="226">
        <v>-0.1</v>
      </c>
      <c r="I1034" s="226">
        <v>-0.09</v>
      </c>
      <c r="J1034" s="227">
        <v>-0.43</v>
      </c>
      <c r="K1034" s="227">
        <v>708.99</v>
      </c>
      <c r="L1034" s="228">
        <v>-9.91</v>
      </c>
      <c r="M1034" s="229">
        <f t="shared" si="28"/>
        <v>699.08</v>
      </c>
      <c r="N1034" s="230">
        <v>2.77</v>
      </c>
    </row>
    <row r="1035" spans="1:14" x14ac:dyDescent="0.2">
      <c r="A1035" s="231" t="str">
        <f t="shared" si="29"/>
        <v>BE3.006Thinned165</v>
      </c>
      <c r="B1035" s="223" t="s">
        <v>198</v>
      </c>
      <c r="C1035" s="224">
        <v>3</v>
      </c>
      <c r="D1035" s="223">
        <v>6</v>
      </c>
      <c r="E1035" s="223" t="s">
        <v>172</v>
      </c>
      <c r="F1035" s="225" t="s">
        <v>219</v>
      </c>
      <c r="G1035" s="226">
        <v>-0.05</v>
      </c>
      <c r="H1035" s="226">
        <v>-0.1</v>
      </c>
      <c r="I1035" s="226">
        <v>-0.15</v>
      </c>
      <c r="J1035" s="227">
        <v>-0.77</v>
      </c>
      <c r="K1035" s="227">
        <v>708.21</v>
      </c>
      <c r="L1035" s="228">
        <v>-10.199999999999999</v>
      </c>
      <c r="M1035" s="229">
        <f t="shared" si="28"/>
        <v>698.01</v>
      </c>
      <c r="N1035" s="230">
        <v>2.74</v>
      </c>
    </row>
    <row r="1036" spans="1:14" x14ac:dyDescent="0.2">
      <c r="A1036" s="231" t="str">
        <f t="shared" si="29"/>
        <v>BE3.006Thinned170</v>
      </c>
      <c r="B1036" s="223" t="s">
        <v>198</v>
      </c>
      <c r="C1036" s="224">
        <v>3</v>
      </c>
      <c r="D1036" s="223">
        <v>6</v>
      </c>
      <c r="E1036" s="223" t="s">
        <v>172</v>
      </c>
      <c r="F1036" s="225" t="s">
        <v>220</v>
      </c>
      <c r="G1036" s="226">
        <v>-0.09</v>
      </c>
      <c r="H1036" s="226">
        <v>-0.09</v>
      </c>
      <c r="I1036" s="226">
        <v>-0.18</v>
      </c>
      <c r="J1036" s="227">
        <v>-0.91</v>
      </c>
      <c r="K1036" s="227">
        <v>707.31</v>
      </c>
      <c r="L1036" s="228">
        <v>-10.49</v>
      </c>
      <c r="M1036" s="229">
        <f t="shared" si="28"/>
        <v>696.81999999999994</v>
      </c>
      <c r="N1036" s="230">
        <v>2.7</v>
      </c>
    </row>
    <row r="1037" spans="1:14" x14ac:dyDescent="0.2">
      <c r="A1037" s="231" t="str">
        <f t="shared" si="29"/>
        <v>BE3.006Thinned175</v>
      </c>
      <c r="B1037" s="223" t="s">
        <v>198</v>
      </c>
      <c r="C1037" s="224">
        <v>3</v>
      </c>
      <c r="D1037" s="223">
        <v>6</v>
      </c>
      <c r="E1037" s="223" t="s">
        <v>172</v>
      </c>
      <c r="F1037" s="225" t="s">
        <v>221</v>
      </c>
      <c r="G1037" s="226">
        <v>-0.28000000000000003</v>
      </c>
      <c r="H1037" s="226">
        <v>-7.0000000000000007E-2</v>
      </c>
      <c r="I1037" s="226">
        <v>-0.35</v>
      </c>
      <c r="J1037" s="227">
        <v>-1.77</v>
      </c>
      <c r="K1037" s="227">
        <v>705.54</v>
      </c>
      <c r="L1037" s="228">
        <v>-10.77</v>
      </c>
      <c r="M1037" s="229">
        <f t="shared" si="28"/>
        <v>694.77</v>
      </c>
      <c r="N1037" s="230">
        <v>2.66</v>
      </c>
    </row>
    <row r="1038" spans="1:14" x14ac:dyDescent="0.2">
      <c r="A1038" s="231" t="str">
        <f t="shared" si="29"/>
        <v>BE3.006Thinned180</v>
      </c>
      <c r="B1038" s="223" t="s">
        <v>198</v>
      </c>
      <c r="C1038" s="224">
        <v>3</v>
      </c>
      <c r="D1038" s="223">
        <v>6</v>
      </c>
      <c r="E1038" s="223" t="s">
        <v>172</v>
      </c>
      <c r="F1038" s="225" t="s">
        <v>222</v>
      </c>
      <c r="G1038" s="226">
        <v>-0.44</v>
      </c>
      <c r="H1038" s="226">
        <v>-0.06</v>
      </c>
      <c r="I1038" s="226">
        <v>-0.5</v>
      </c>
      <c r="J1038" s="227">
        <v>-2.48</v>
      </c>
      <c r="K1038" s="227">
        <v>703.06</v>
      </c>
      <c r="L1038" s="228">
        <v>-11.04</v>
      </c>
      <c r="M1038" s="229">
        <f t="shared" si="28"/>
        <v>692.02</v>
      </c>
      <c r="N1038" s="230">
        <v>2.62</v>
      </c>
    </row>
    <row r="1039" spans="1:14" x14ac:dyDescent="0.2">
      <c r="A1039" s="231" t="str">
        <f t="shared" si="29"/>
        <v>BE3.006Thinned185</v>
      </c>
      <c r="B1039" s="223" t="s">
        <v>198</v>
      </c>
      <c r="C1039" s="224">
        <v>3</v>
      </c>
      <c r="D1039" s="223">
        <v>6</v>
      </c>
      <c r="E1039" s="223" t="s">
        <v>172</v>
      </c>
      <c r="F1039" s="225" t="s">
        <v>223</v>
      </c>
      <c r="G1039" s="226">
        <v>-0.59</v>
      </c>
      <c r="H1039" s="226">
        <v>-0.05</v>
      </c>
      <c r="I1039" s="226">
        <v>-0.64</v>
      </c>
      <c r="J1039" s="227">
        <v>-3.21</v>
      </c>
      <c r="K1039" s="227">
        <v>699.85</v>
      </c>
      <c r="L1039" s="228">
        <v>-11.32</v>
      </c>
      <c r="M1039" s="229">
        <f t="shared" si="28"/>
        <v>688.53</v>
      </c>
      <c r="N1039" s="230">
        <v>2.58</v>
      </c>
    </row>
    <row r="1040" spans="1:14" x14ac:dyDescent="0.2">
      <c r="A1040" s="231" t="str">
        <f t="shared" si="29"/>
        <v>BE3.006Thinned190</v>
      </c>
      <c r="B1040" s="223" t="s">
        <v>198</v>
      </c>
      <c r="C1040" s="224">
        <v>3</v>
      </c>
      <c r="D1040" s="223">
        <v>6</v>
      </c>
      <c r="E1040" s="223" t="s">
        <v>172</v>
      </c>
      <c r="F1040" s="225" t="s">
        <v>224</v>
      </c>
      <c r="G1040" s="226">
        <v>-0.79</v>
      </c>
      <c r="H1040" s="226">
        <v>-0.04</v>
      </c>
      <c r="I1040" s="226">
        <v>-0.83</v>
      </c>
      <c r="J1040" s="227">
        <v>-4.1399999999999997</v>
      </c>
      <c r="K1040" s="227">
        <v>695.71</v>
      </c>
      <c r="L1040" s="228">
        <v>-11.58</v>
      </c>
      <c r="M1040" s="229">
        <f t="shared" si="28"/>
        <v>684.13</v>
      </c>
      <c r="N1040" s="230">
        <v>2.54</v>
      </c>
    </row>
    <row r="1041" spans="1:14" x14ac:dyDescent="0.2">
      <c r="A1041" s="231" t="str">
        <f t="shared" si="29"/>
        <v>BE3.006Thinned195</v>
      </c>
      <c r="B1041" s="223" t="s">
        <v>198</v>
      </c>
      <c r="C1041" s="224">
        <v>3</v>
      </c>
      <c r="D1041" s="223">
        <v>6</v>
      </c>
      <c r="E1041" s="223" t="s">
        <v>172</v>
      </c>
      <c r="F1041" s="225" t="s">
        <v>225</v>
      </c>
      <c r="G1041" s="226">
        <v>4.29</v>
      </c>
      <c r="H1041" s="226">
        <v>-3.1</v>
      </c>
      <c r="I1041" s="226">
        <v>1.2</v>
      </c>
      <c r="J1041" s="227">
        <v>5.98</v>
      </c>
      <c r="K1041" s="227">
        <v>701.7</v>
      </c>
      <c r="L1041" s="228">
        <v>-11.58</v>
      </c>
      <c r="M1041" s="229">
        <f t="shared" si="28"/>
        <v>690.12</v>
      </c>
      <c r="N1041" s="230">
        <v>0</v>
      </c>
    </row>
    <row r="1042" spans="1:14" x14ac:dyDescent="0.2">
      <c r="A1042" s="231" t="str">
        <f t="shared" si="29"/>
        <v>BE3.008NO_thin000</v>
      </c>
      <c r="B1042" s="223" t="s">
        <v>198</v>
      </c>
      <c r="C1042" s="224">
        <v>3</v>
      </c>
      <c r="D1042" s="223">
        <v>8</v>
      </c>
      <c r="E1042" s="223" t="s">
        <v>199</v>
      </c>
      <c r="F1042" s="225" t="s">
        <v>0</v>
      </c>
      <c r="G1042" s="226">
        <v>0.2</v>
      </c>
      <c r="H1042" s="226">
        <v>0.14000000000000001</v>
      </c>
      <c r="I1042" s="226">
        <v>0.34</v>
      </c>
      <c r="J1042" s="227">
        <v>1.7</v>
      </c>
      <c r="K1042" s="227">
        <v>1.7</v>
      </c>
      <c r="L1042" s="228">
        <v>0</v>
      </c>
      <c r="M1042" s="229">
        <f t="shared" si="28"/>
        <v>1.7</v>
      </c>
      <c r="N1042" s="230">
        <v>0</v>
      </c>
    </row>
    <row r="1043" spans="1:14" x14ac:dyDescent="0.2">
      <c r="A1043" s="231" t="str">
        <f t="shared" si="29"/>
        <v>BE3.008NO_thin005</v>
      </c>
      <c r="B1043" s="223" t="s">
        <v>198</v>
      </c>
      <c r="C1043" s="224">
        <v>3</v>
      </c>
      <c r="D1043" s="223">
        <v>8</v>
      </c>
      <c r="E1043" s="223" t="s">
        <v>199</v>
      </c>
      <c r="F1043" s="225" t="s">
        <v>1</v>
      </c>
      <c r="G1043" s="226">
        <v>1</v>
      </c>
      <c r="H1043" s="226">
        <v>0.31</v>
      </c>
      <c r="I1043" s="226">
        <v>1.31</v>
      </c>
      <c r="J1043" s="227">
        <v>6.56</v>
      </c>
      <c r="K1043" s="227">
        <v>8.26</v>
      </c>
      <c r="L1043" s="228">
        <v>0</v>
      </c>
      <c r="M1043" s="229">
        <f t="shared" si="28"/>
        <v>8.26</v>
      </c>
      <c r="N1043" s="230">
        <v>0</v>
      </c>
    </row>
    <row r="1044" spans="1:14" x14ac:dyDescent="0.2">
      <c r="A1044" s="231" t="str">
        <f t="shared" si="29"/>
        <v>BE3.008NO_thin010</v>
      </c>
      <c r="B1044" s="223" t="s">
        <v>198</v>
      </c>
      <c r="C1044" s="224">
        <v>3</v>
      </c>
      <c r="D1044" s="223">
        <v>8</v>
      </c>
      <c r="E1044" s="223" t="s">
        <v>199</v>
      </c>
      <c r="F1044" s="225" t="s">
        <v>2</v>
      </c>
      <c r="G1044" s="226">
        <v>4.03</v>
      </c>
      <c r="H1044" s="226">
        <v>0.47</v>
      </c>
      <c r="I1044" s="226">
        <v>4.5</v>
      </c>
      <c r="J1044" s="227">
        <v>22.52</v>
      </c>
      <c r="K1044" s="227">
        <v>30.78</v>
      </c>
      <c r="L1044" s="228">
        <v>0</v>
      </c>
      <c r="M1044" s="229">
        <f t="shared" si="28"/>
        <v>30.78</v>
      </c>
      <c r="N1044" s="230">
        <v>0</v>
      </c>
    </row>
    <row r="1045" spans="1:14" x14ac:dyDescent="0.2">
      <c r="A1045" s="231" t="str">
        <f t="shared" si="29"/>
        <v>BE3.008NO_thin015</v>
      </c>
      <c r="B1045" s="223" t="s">
        <v>198</v>
      </c>
      <c r="C1045" s="224">
        <v>3</v>
      </c>
      <c r="D1045" s="223">
        <v>8</v>
      </c>
      <c r="E1045" s="223" t="s">
        <v>199</v>
      </c>
      <c r="F1045" s="225" t="s">
        <v>3</v>
      </c>
      <c r="G1045" s="226">
        <v>15.1</v>
      </c>
      <c r="H1045" s="226">
        <v>0.63</v>
      </c>
      <c r="I1045" s="226">
        <v>15.72</v>
      </c>
      <c r="J1045" s="227">
        <v>78.62</v>
      </c>
      <c r="K1045" s="227">
        <v>109.39</v>
      </c>
      <c r="L1045" s="228">
        <v>0</v>
      </c>
      <c r="M1045" s="229">
        <f t="shared" si="28"/>
        <v>109.39</v>
      </c>
      <c r="N1045" s="230">
        <v>0</v>
      </c>
    </row>
    <row r="1046" spans="1:14" x14ac:dyDescent="0.2">
      <c r="A1046" s="231" t="str">
        <f t="shared" si="29"/>
        <v>BE3.008NO_thin020</v>
      </c>
      <c r="B1046" s="223" t="s">
        <v>198</v>
      </c>
      <c r="C1046" s="224">
        <v>3</v>
      </c>
      <c r="D1046" s="223">
        <v>8</v>
      </c>
      <c r="E1046" s="223" t="s">
        <v>199</v>
      </c>
      <c r="F1046" s="225" t="s">
        <v>4</v>
      </c>
      <c r="G1046" s="226">
        <v>34.31</v>
      </c>
      <c r="H1046" s="226">
        <v>1.79</v>
      </c>
      <c r="I1046" s="226">
        <v>36.1</v>
      </c>
      <c r="J1046" s="227">
        <v>180.49</v>
      </c>
      <c r="K1046" s="227">
        <v>289.88</v>
      </c>
      <c r="L1046" s="228">
        <v>0</v>
      </c>
      <c r="M1046" s="229">
        <f t="shared" si="28"/>
        <v>289.88</v>
      </c>
      <c r="N1046" s="230">
        <v>0</v>
      </c>
    </row>
    <row r="1047" spans="1:14" x14ac:dyDescent="0.2">
      <c r="A1047" s="231" t="str">
        <f t="shared" si="29"/>
        <v>BE3.008NO_thin025</v>
      </c>
      <c r="B1047" s="223" t="s">
        <v>198</v>
      </c>
      <c r="C1047" s="224">
        <v>3</v>
      </c>
      <c r="D1047" s="223">
        <v>8</v>
      </c>
      <c r="E1047" s="223" t="s">
        <v>199</v>
      </c>
      <c r="F1047" s="225" t="s">
        <v>5</v>
      </c>
      <c r="G1047" s="226">
        <v>26.64</v>
      </c>
      <c r="H1047" s="226">
        <v>6.34</v>
      </c>
      <c r="I1047" s="226">
        <v>32.979999999999997</v>
      </c>
      <c r="J1047" s="227">
        <v>164.91</v>
      </c>
      <c r="K1047" s="227">
        <v>454.79</v>
      </c>
      <c r="L1047" s="228">
        <v>0</v>
      </c>
      <c r="M1047" s="229">
        <f t="shared" si="28"/>
        <v>454.79</v>
      </c>
      <c r="N1047" s="230">
        <v>0</v>
      </c>
    </row>
    <row r="1048" spans="1:14" x14ac:dyDescent="0.2">
      <c r="A1048" s="231" t="str">
        <f t="shared" si="29"/>
        <v>BE3.008NO_thin030</v>
      </c>
      <c r="B1048" s="223" t="s">
        <v>198</v>
      </c>
      <c r="C1048" s="224">
        <v>3</v>
      </c>
      <c r="D1048" s="223">
        <v>8</v>
      </c>
      <c r="E1048" s="223" t="s">
        <v>199</v>
      </c>
      <c r="F1048" s="225" t="s">
        <v>6</v>
      </c>
      <c r="G1048" s="226">
        <v>11.02</v>
      </c>
      <c r="H1048" s="226">
        <v>5.68</v>
      </c>
      <c r="I1048" s="226">
        <v>16.690000000000001</v>
      </c>
      <c r="J1048" s="227">
        <v>83.46</v>
      </c>
      <c r="K1048" s="227">
        <v>538.25</v>
      </c>
      <c r="L1048" s="228">
        <v>0</v>
      </c>
      <c r="M1048" s="229">
        <f t="shared" si="28"/>
        <v>538.25</v>
      </c>
      <c r="N1048" s="230">
        <v>0</v>
      </c>
    </row>
    <row r="1049" spans="1:14" x14ac:dyDescent="0.2">
      <c r="A1049" s="231" t="str">
        <f t="shared" si="29"/>
        <v>BE3.008NO_thin035</v>
      </c>
      <c r="B1049" s="223" t="s">
        <v>198</v>
      </c>
      <c r="C1049" s="224">
        <v>3</v>
      </c>
      <c r="D1049" s="223">
        <v>8</v>
      </c>
      <c r="E1049" s="223" t="s">
        <v>199</v>
      </c>
      <c r="F1049" s="225" t="s">
        <v>7</v>
      </c>
      <c r="G1049" s="226">
        <v>8.2899999999999991</v>
      </c>
      <c r="H1049" s="226">
        <v>3.22</v>
      </c>
      <c r="I1049" s="226">
        <v>11.51</v>
      </c>
      <c r="J1049" s="227">
        <v>57.53</v>
      </c>
      <c r="K1049" s="227">
        <v>595.78</v>
      </c>
      <c r="L1049" s="228">
        <v>0</v>
      </c>
      <c r="M1049" s="229">
        <f t="shared" si="28"/>
        <v>595.78</v>
      </c>
      <c r="N1049" s="230">
        <v>0</v>
      </c>
    </row>
    <row r="1050" spans="1:14" x14ac:dyDescent="0.2">
      <c r="A1050" s="231" t="str">
        <f t="shared" si="29"/>
        <v>BE3.008NO_thin040</v>
      </c>
      <c r="B1050" s="223" t="s">
        <v>198</v>
      </c>
      <c r="C1050" s="224">
        <v>3</v>
      </c>
      <c r="D1050" s="223">
        <v>8</v>
      </c>
      <c r="E1050" s="223" t="s">
        <v>199</v>
      </c>
      <c r="F1050" s="225" t="s">
        <v>8</v>
      </c>
      <c r="G1050" s="226">
        <v>9.89</v>
      </c>
      <c r="H1050" s="226">
        <v>2.0099999999999998</v>
      </c>
      <c r="I1050" s="226">
        <v>11.9</v>
      </c>
      <c r="J1050" s="227">
        <v>59.49</v>
      </c>
      <c r="K1050" s="227">
        <v>655.27</v>
      </c>
      <c r="L1050" s="228">
        <v>0</v>
      </c>
      <c r="M1050" s="229">
        <f t="shared" si="28"/>
        <v>655.27</v>
      </c>
      <c r="N1050" s="230">
        <v>0</v>
      </c>
    </row>
    <row r="1051" spans="1:14" x14ac:dyDescent="0.2">
      <c r="A1051" s="231" t="str">
        <f t="shared" si="29"/>
        <v>BE3.008NO_thin045</v>
      </c>
      <c r="B1051" s="223" t="s">
        <v>198</v>
      </c>
      <c r="C1051" s="224">
        <v>3</v>
      </c>
      <c r="D1051" s="223">
        <v>8</v>
      </c>
      <c r="E1051" s="223" t="s">
        <v>199</v>
      </c>
      <c r="F1051" s="225" t="s">
        <v>9</v>
      </c>
      <c r="G1051" s="226">
        <v>11.01</v>
      </c>
      <c r="H1051" s="226">
        <v>0.57999999999999996</v>
      </c>
      <c r="I1051" s="226">
        <v>11.59</v>
      </c>
      <c r="J1051" s="227">
        <v>57.93</v>
      </c>
      <c r="K1051" s="227">
        <v>713.2</v>
      </c>
      <c r="L1051" s="228">
        <v>0</v>
      </c>
      <c r="M1051" s="229">
        <f t="shared" si="28"/>
        <v>713.2</v>
      </c>
      <c r="N1051" s="230">
        <v>0</v>
      </c>
    </row>
    <row r="1052" spans="1:14" x14ac:dyDescent="0.2">
      <c r="A1052" s="231" t="str">
        <f t="shared" si="29"/>
        <v>BE3.008NO_thin050</v>
      </c>
      <c r="B1052" s="223" t="s">
        <v>198</v>
      </c>
      <c r="C1052" s="224">
        <v>3</v>
      </c>
      <c r="D1052" s="223">
        <v>8</v>
      </c>
      <c r="E1052" s="223" t="s">
        <v>199</v>
      </c>
      <c r="F1052" s="225" t="s">
        <v>10</v>
      </c>
      <c r="G1052" s="226">
        <v>11.33</v>
      </c>
      <c r="H1052" s="226">
        <v>0.1</v>
      </c>
      <c r="I1052" s="226">
        <v>11.43</v>
      </c>
      <c r="J1052" s="227">
        <v>57.15</v>
      </c>
      <c r="K1052" s="227">
        <v>770.35</v>
      </c>
      <c r="L1052" s="228">
        <v>0</v>
      </c>
      <c r="M1052" s="229">
        <f t="shared" si="28"/>
        <v>770.35</v>
      </c>
      <c r="N1052" s="230">
        <v>0</v>
      </c>
    </row>
    <row r="1053" spans="1:14" x14ac:dyDescent="0.2">
      <c r="A1053" s="231" t="str">
        <f t="shared" si="29"/>
        <v>BE3.008NO_thin055</v>
      </c>
      <c r="B1053" s="223" t="s">
        <v>198</v>
      </c>
      <c r="C1053" s="224">
        <v>3</v>
      </c>
      <c r="D1053" s="223">
        <v>8</v>
      </c>
      <c r="E1053" s="223" t="s">
        <v>199</v>
      </c>
      <c r="F1053" s="225" t="s">
        <v>11</v>
      </c>
      <c r="G1053" s="226">
        <v>11.34</v>
      </c>
      <c r="H1053" s="226">
        <v>-0.1</v>
      </c>
      <c r="I1053" s="226">
        <v>11.24</v>
      </c>
      <c r="J1053" s="227">
        <v>56.21</v>
      </c>
      <c r="K1053" s="227">
        <v>826.56</v>
      </c>
      <c r="L1053" s="228">
        <v>0</v>
      </c>
      <c r="M1053" s="229">
        <f t="shared" si="28"/>
        <v>826.56</v>
      </c>
      <c r="N1053" s="230">
        <v>0</v>
      </c>
    </row>
    <row r="1054" spans="1:14" x14ac:dyDescent="0.2">
      <c r="A1054" s="231" t="str">
        <f t="shared" si="29"/>
        <v>BE3.008NO_thin060</v>
      </c>
      <c r="B1054" s="223" t="s">
        <v>198</v>
      </c>
      <c r="C1054" s="224">
        <v>3</v>
      </c>
      <c r="D1054" s="223">
        <v>8</v>
      </c>
      <c r="E1054" s="223" t="s">
        <v>199</v>
      </c>
      <c r="F1054" s="225" t="s">
        <v>12</v>
      </c>
      <c r="G1054" s="226">
        <v>10.83</v>
      </c>
      <c r="H1054" s="226">
        <v>-0.18</v>
      </c>
      <c r="I1054" s="226">
        <v>10.65</v>
      </c>
      <c r="J1054" s="227">
        <v>53.23</v>
      </c>
      <c r="K1054" s="227">
        <v>879.79</v>
      </c>
      <c r="L1054" s="228">
        <v>0</v>
      </c>
      <c r="M1054" s="229">
        <f t="shared" si="28"/>
        <v>879.79</v>
      </c>
      <c r="N1054" s="230">
        <v>0</v>
      </c>
    </row>
    <row r="1055" spans="1:14" x14ac:dyDescent="0.2">
      <c r="A1055" s="231" t="str">
        <f t="shared" si="29"/>
        <v>BE3.008NO_thin065</v>
      </c>
      <c r="B1055" s="223" t="s">
        <v>198</v>
      </c>
      <c r="C1055" s="224">
        <v>3</v>
      </c>
      <c r="D1055" s="223">
        <v>8</v>
      </c>
      <c r="E1055" s="223" t="s">
        <v>199</v>
      </c>
      <c r="F1055" s="225" t="s">
        <v>13</v>
      </c>
      <c r="G1055" s="226">
        <v>10.32</v>
      </c>
      <c r="H1055" s="226">
        <v>-0.2</v>
      </c>
      <c r="I1055" s="226">
        <v>10.119999999999999</v>
      </c>
      <c r="J1055" s="227">
        <v>50.61</v>
      </c>
      <c r="K1055" s="227">
        <v>930.39</v>
      </c>
      <c r="L1055" s="228">
        <v>0</v>
      </c>
      <c r="M1055" s="229">
        <f t="shared" si="28"/>
        <v>930.39</v>
      </c>
      <c r="N1055" s="230">
        <v>0</v>
      </c>
    </row>
    <row r="1056" spans="1:14" x14ac:dyDescent="0.2">
      <c r="A1056" s="231" t="str">
        <f t="shared" si="29"/>
        <v>BE3.008NO_thin070</v>
      </c>
      <c r="B1056" s="223" t="s">
        <v>198</v>
      </c>
      <c r="C1056" s="224">
        <v>3</v>
      </c>
      <c r="D1056" s="223">
        <v>8</v>
      </c>
      <c r="E1056" s="223" t="s">
        <v>199</v>
      </c>
      <c r="F1056" s="225" t="s">
        <v>200</v>
      </c>
      <c r="G1056" s="226">
        <v>10.039999999999999</v>
      </c>
      <c r="H1056" s="226">
        <v>-0.28000000000000003</v>
      </c>
      <c r="I1056" s="226">
        <v>9.76</v>
      </c>
      <c r="J1056" s="227">
        <v>48.81</v>
      </c>
      <c r="K1056" s="227">
        <v>979.2</v>
      </c>
      <c r="L1056" s="228">
        <v>0</v>
      </c>
      <c r="M1056" s="229">
        <f t="shared" si="28"/>
        <v>979.2</v>
      </c>
      <c r="N1056" s="230">
        <v>0</v>
      </c>
    </row>
    <row r="1057" spans="1:14" x14ac:dyDescent="0.2">
      <c r="A1057" s="231" t="str">
        <f t="shared" si="29"/>
        <v>BE3.008NO_thin075</v>
      </c>
      <c r="B1057" s="223" t="s">
        <v>198</v>
      </c>
      <c r="C1057" s="224">
        <v>3</v>
      </c>
      <c r="D1057" s="223">
        <v>8</v>
      </c>
      <c r="E1057" s="223" t="s">
        <v>199</v>
      </c>
      <c r="F1057" s="225" t="s">
        <v>201</v>
      </c>
      <c r="G1057" s="226">
        <v>9.4600000000000009</v>
      </c>
      <c r="H1057" s="226">
        <v>-0.24</v>
      </c>
      <c r="I1057" s="226">
        <v>9.2200000000000006</v>
      </c>
      <c r="J1057" s="227">
        <v>46.11</v>
      </c>
      <c r="K1057" s="227">
        <v>1025.31</v>
      </c>
      <c r="L1057" s="228">
        <v>0</v>
      </c>
      <c r="M1057" s="229">
        <f t="shared" si="28"/>
        <v>1025.31</v>
      </c>
      <c r="N1057" s="230">
        <v>0</v>
      </c>
    </row>
    <row r="1058" spans="1:14" x14ac:dyDescent="0.2">
      <c r="A1058" s="231" t="str">
        <f t="shared" si="29"/>
        <v>BE3.008NO_thin080</v>
      </c>
      <c r="B1058" s="223" t="s">
        <v>198</v>
      </c>
      <c r="C1058" s="224">
        <v>3</v>
      </c>
      <c r="D1058" s="223">
        <v>8</v>
      </c>
      <c r="E1058" s="223" t="s">
        <v>199</v>
      </c>
      <c r="F1058" s="225" t="s">
        <v>202</v>
      </c>
      <c r="G1058" s="226">
        <v>8.7799999999999994</v>
      </c>
      <c r="H1058" s="226">
        <v>-0.33</v>
      </c>
      <c r="I1058" s="226">
        <v>8.44</v>
      </c>
      <c r="J1058" s="227">
        <v>42.22</v>
      </c>
      <c r="K1058" s="227">
        <v>1067.54</v>
      </c>
      <c r="L1058" s="228">
        <v>0</v>
      </c>
      <c r="M1058" s="229">
        <f t="shared" si="28"/>
        <v>1067.54</v>
      </c>
      <c r="N1058" s="230">
        <v>0</v>
      </c>
    </row>
    <row r="1059" spans="1:14" x14ac:dyDescent="0.2">
      <c r="A1059" s="231" t="str">
        <f t="shared" si="29"/>
        <v>BE3.008NO_thin085</v>
      </c>
      <c r="B1059" s="223" t="s">
        <v>198</v>
      </c>
      <c r="C1059" s="224">
        <v>3</v>
      </c>
      <c r="D1059" s="223">
        <v>8</v>
      </c>
      <c r="E1059" s="223" t="s">
        <v>199</v>
      </c>
      <c r="F1059" s="225" t="s">
        <v>203</v>
      </c>
      <c r="G1059" s="226">
        <v>8.2200000000000006</v>
      </c>
      <c r="H1059" s="226">
        <v>-0.35</v>
      </c>
      <c r="I1059" s="226">
        <v>7.87</v>
      </c>
      <c r="J1059" s="227">
        <v>39.340000000000003</v>
      </c>
      <c r="K1059" s="227">
        <v>1106.8800000000001</v>
      </c>
      <c r="L1059" s="228">
        <v>0</v>
      </c>
      <c r="M1059" s="229">
        <f t="shared" si="28"/>
        <v>1106.8800000000001</v>
      </c>
      <c r="N1059" s="230">
        <v>0</v>
      </c>
    </row>
    <row r="1060" spans="1:14" x14ac:dyDescent="0.2">
      <c r="A1060" s="231" t="str">
        <f t="shared" si="29"/>
        <v>BE3.008NO_thin090</v>
      </c>
      <c r="B1060" s="223" t="s">
        <v>198</v>
      </c>
      <c r="C1060" s="224">
        <v>3</v>
      </c>
      <c r="D1060" s="223">
        <v>8</v>
      </c>
      <c r="E1060" s="223" t="s">
        <v>199</v>
      </c>
      <c r="F1060" s="225" t="s">
        <v>204</v>
      </c>
      <c r="G1060" s="226">
        <v>7.78</v>
      </c>
      <c r="H1060" s="226">
        <v>-0.33</v>
      </c>
      <c r="I1060" s="226">
        <v>7.45</v>
      </c>
      <c r="J1060" s="227">
        <v>37.229999999999997</v>
      </c>
      <c r="K1060" s="227">
        <v>1144.1099999999999</v>
      </c>
      <c r="L1060" s="228">
        <v>0</v>
      </c>
      <c r="M1060" s="229">
        <f t="shared" si="28"/>
        <v>1144.1099999999999</v>
      </c>
      <c r="N1060" s="230">
        <v>0</v>
      </c>
    </row>
    <row r="1061" spans="1:14" x14ac:dyDescent="0.2">
      <c r="A1061" s="231" t="str">
        <f t="shared" si="29"/>
        <v>BE3.008NO_thin095</v>
      </c>
      <c r="B1061" s="223" t="s">
        <v>198</v>
      </c>
      <c r="C1061" s="224">
        <v>3</v>
      </c>
      <c r="D1061" s="223">
        <v>8</v>
      </c>
      <c r="E1061" s="223" t="s">
        <v>199</v>
      </c>
      <c r="F1061" s="225" t="s">
        <v>205</v>
      </c>
      <c r="G1061" s="226">
        <v>7.42</v>
      </c>
      <c r="H1061" s="226">
        <v>-0.37</v>
      </c>
      <c r="I1061" s="226">
        <v>7.05</v>
      </c>
      <c r="J1061" s="227">
        <v>35.24</v>
      </c>
      <c r="K1061" s="227">
        <v>1179.3499999999999</v>
      </c>
      <c r="L1061" s="228">
        <v>0</v>
      </c>
      <c r="M1061" s="229">
        <f t="shared" si="28"/>
        <v>1179.3499999999999</v>
      </c>
      <c r="N1061" s="230">
        <v>0</v>
      </c>
    </row>
    <row r="1062" spans="1:14" x14ac:dyDescent="0.2">
      <c r="A1062" s="231" t="str">
        <f t="shared" si="29"/>
        <v>BE3.008NO_thin100</v>
      </c>
      <c r="B1062" s="223" t="s">
        <v>198</v>
      </c>
      <c r="C1062" s="224">
        <v>3</v>
      </c>
      <c r="D1062" s="223">
        <v>8</v>
      </c>
      <c r="E1062" s="223" t="s">
        <v>199</v>
      </c>
      <c r="F1062" s="225" t="s">
        <v>206</v>
      </c>
      <c r="G1062" s="226">
        <v>7.04</v>
      </c>
      <c r="H1062" s="226">
        <v>-0.41</v>
      </c>
      <c r="I1062" s="226">
        <v>6.63</v>
      </c>
      <c r="J1062" s="227">
        <v>33.130000000000003</v>
      </c>
      <c r="K1062" s="227">
        <v>1212.48</v>
      </c>
      <c r="L1062" s="228">
        <v>0</v>
      </c>
      <c r="M1062" s="229">
        <f t="shared" si="28"/>
        <v>1212.48</v>
      </c>
      <c r="N1062" s="230">
        <v>0</v>
      </c>
    </row>
    <row r="1063" spans="1:14" x14ac:dyDescent="0.2">
      <c r="A1063" s="231" t="str">
        <f t="shared" si="29"/>
        <v>BE3.008NO_thin105</v>
      </c>
      <c r="B1063" s="223" t="s">
        <v>198</v>
      </c>
      <c r="C1063" s="224">
        <v>3</v>
      </c>
      <c r="D1063" s="223">
        <v>8</v>
      </c>
      <c r="E1063" s="223" t="s">
        <v>199</v>
      </c>
      <c r="F1063" s="225" t="s">
        <v>207</v>
      </c>
      <c r="G1063" s="226">
        <v>6.62</v>
      </c>
      <c r="H1063" s="226">
        <v>-0.47</v>
      </c>
      <c r="I1063" s="226">
        <v>6.15</v>
      </c>
      <c r="J1063" s="227">
        <v>30.73</v>
      </c>
      <c r="K1063" s="227">
        <v>1243.21</v>
      </c>
      <c r="L1063" s="228">
        <v>0</v>
      </c>
      <c r="M1063" s="229">
        <f t="shared" si="28"/>
        <v>1243.21</v>
      </c>
      <c r="N1063" s="230">
        <v>0</v>
      </c>
    </row>
    <row r="1064" spans="1:14" x14ac:dyDescent="0.2">
      <c r="A1064" s="231" t="str">
        <f t="shared" si="29"/>
        <v>BE3.008NO_thin110</v>
      </c>
      <c r="B1064" s="223" t="s">
        <v>198</v>
      </c>
      <c r="C1064" s="224">
        <v>3</v>
      </c>
      <c r="D1064" s="223">
        <v>8</v>
      </c>
      <c r="E1064" s="223" t="s">
        <v>199</v>
      </c>
      <c r="F1064" s="225" t="s">
        <v>208</v>
      </c>
      <c r="G1064" s="226">
        <v>6.16</v>
      </c>
      <c r="H1064" s="226">
        <v>-0.27</v>
      </c>
      <c r="I1064" s="226">
        <v>5.89</v>
      </c>
      <c r="J1064" s="227">
        <v>29.46</v>
      </c>
      <c r="K1064" s="227">
        <v>1272.67</v>
      </c>
      <c r="L1064" s="228">
        <v>0</v>
      </c>
      <c r="M1064" s="229">
        <f t="shared" si="28"/>
        <v>1272.67</v>
      </c>
      <c r="N1064" s="230">
        <v>0</v>
      </c>
    </row>
    <row r="1065" spans="1:14" x14ac:dyDescent="0.2">
      <c r="A1065" s="231" t="str">
        <f t="shared" si="29"/>
        <v>BE3.008NO_thin115</v>
      </c>
      <c r="B1065" s="223" t="s">
        <v>198</v>
      </c>
      <c r="C1065" s="224">
        <v>3</v>
      </c>
      <c r="D1065" s="223">
        <v>8</v>
      </c>
      <c r="E1065" s="223" t="s">
        <v>199</v>
      </c>
      <c r="F1065" s="225" t="s">
        <v>209</v>
      </c>
      <c r="G1065" s="226">
        <v>5.72</v>
      </c>
      <c r="H1065" s="226">
        <v>0.23</v>
      </c>
      <c r="I1065" s="226">
        <v>5.95</v>
      </c>
      <c r="J1065" s="227">
        <v>29.76</v>
      </c>
      <c r="K1065" s="227">
        <v>1302.44</v>
      </c>
      <c r="L1065" s="228">
        <v>0</v>
      </c>
      <c r="M1065" s="229">
        <f t="shared" si="28"/>
        <v>1302.44</v>
      </c>
      <c r="N1065" s="230">
        <v>0</v>
      </c>
    </row>
    <row r="1066" spans="1:14" x14ac:dyDescent="0.2">
      <c r="A1066" s="231" t="str">
        <f t="shared" si="29"/>
        <v>BE3.008NO_thin120</v>
      </c>
      <c r="B1066" s="223" t="s">
        <v>198</v>
      </c>
      <c r="C1066" s="224">
        <v>3</v>
      </c>
      <c r="D1066" s="223">
        <v>8</v>
      </c>
      <c r="E1066" s="223" t="s">
        <v>199</v>
      </c>
      <c r="F1066" s="225" t="s">
        <v>210</v>
      </c>
      <c r="G1066" s="226">
        <v>5.3</v>
      </c>
      <c r="H1066" s="226">
        <v>-0.4</v>
      </c>
      <c r="I1066" s="226">
        <v>4.91</v>
      </c>
      <c r="J1066" s="227">
        <v>24.53</v>
      </c>
      <c r="K1066" s="227">
        <v>1326.96</v>
      </c>
      <c r="L1066" s="228">
        <v>0</v>
      </c>
      <c r="M1066" s="229">
        <f t="shared" si="28"/>
        <v>1326.96</v>
      </c>
      <c r="N1066" s="230">
        <v>0</v>
      </c>
    </row>
    <row r="1067" spans="1:14" x14ac:dyDescent="0.2">
      <c r="A1067" s="231" t="str">
        <f t="shared" si="29"/>
        <v>BE3.008NO_thin125</v>
      </c>
      <c r="B1067" s="223" t="s">
        <v>198</v>
      </c>
      <c r="C1067" s="224">
        <v>3</v>
      </c>
      <c r="D1067" s="223">
        <v>8</v>
      </c>
      <c r="E1067" s="223" t="s">
        <v>199</v>
      </c>
      <c r="F1067" s="225" t="s">
        <v>211</v>
      </c>
      <c r="G1067" s="226">
        <v>5.01</v>
      </c>
      <c r="H1067" s="226">
        <v>-0.53</v>
      </c>
      <c r="I1067" s="226">
        <v>4.4800000000000004</v>
      </c>
      <c r="J1067" s="227">
        <v>22.41</v>
      </c>
      <c r="K1067" s="227">
        <v>1349.37</v>
      </c>
      <c r="L1067" s="228">
        <v>0</v>
      </c>
      <c r="M1067" s="229">
        <f t="shared" si="28"/>
        <v>1349.37</v>
      </c>
      <c r="N1067" s="230">
        <v>0</v>
      </c>
    </row>
    <row r="1068" spans="1:14" x14ac:dyDescent="0.2">
      <c r="A1068" s="231" t="str">
        <f t="shared" si="29"/>
        <v>BE3.008NO_thin130</v>
      </c>
      <c r="B1068" s="223" t="s">
        <v>198</v>
      </c>
      <c r="C1068" s="224">
        <v>3</v>
      </c>
      <c r="D1068" s="223">
        <v>8</v>
      </c>
      <c r="E1068" s="223" t="s">
        <v>199</v>
      </c>
      <c r="F1068" s="225" t="s">
        <v>212</v>
      </c>
      <c r="G1068" s="226">
        <v>4.7300000000000004</v>
      </c>
      <c r="H1068" s="226">
        <v>-0.32</v>
      </c>
      <c r="I1068" s="226">
        <v>4.41</v>
      </c>
      <c r="J1068" s="227">
        <v>22.04</v>
      </c>
      <c r="K1068" s="227">
        <v>1371.42</v>
      </c>
      <c r="L1068" s="228">
        <v>0</v>
      </c>
      <c r="M1068" s="229">
        <f t="shared" si="28"/>
        <v>1371.42</v>
      </c>
      <c r="N1068" s="230">
        <v>0</v>
      </c>
    </row>
    <row r="1069" spans="1:14" x14ac:dyDescent="0.2">
      <c r="A1069" s="231" t="str">
        <f t="shared" si="29"/>
        <v>BE3.008NO_thin135</v>
      </c>
      <c r="B1069" s="223" t="s">
        <v>198</v>
      </c>
      <c r="C1069" s="224">
        <v>3</v>
      </c>
      <c r="D1069" s="223">
        <v>8</v>
      </c>
      <c r="E1069" s="223" t="s">
        <v>199</v>
      </c>
      <c r="F1069" s="225" t="s">
        <v>213</v>
      </c>
      <c r="G1069" s="226">
        <v>4.6100000000000003</v>
      </c>
      <c r="H1069" s="226">
        <v>0.32</v>
      </c>
      <c r="I1069" s="226">
        <v>4.93</v>
      </c>
      <c r="J1069" s="227">
        <v>24.66</v>
      </c>
      <c r="K1069" s="227">
        <v>1396.08</v>
      </c>
      <c r="L1069" s="228">
        <v>0</v>
      </c>
      <c r="M1069" s="229">
        <f t="shared" si="28"/>
        <v>1396.08</v>
      </c>
      <c r="N1069" s="230">
        <v>0</v>
      </c>
    </row>
    <row r="1070" spans="1:14" x14ac:dyDescent="0.2">
      <c r="A1070" s="231" t="str">
        <f t="shared" si="29"/>
        <v>BE3.008NO_thin140</v>
      </c>
      <c r="B1070" s="223" t="s">
        <v>198</v>
      </c>
      <c r="C1070" s="224">
        <v>3</v>
      </c>
      <c r="D1070" s="223">
        <v>8</v>
      </c>
      <c r="E1070" s="223" t="s">
        <v>199</v>
      </c>
      <c r="F1070" s="225" t="s">
        <v>214</v>
      </c>
      <c r="G1070" s="226">
        <v>4.25</v>
      </c>
      <c r="H1070" s="226">
        <v>-0.48</v>
      </c>
      <c r="I1070" s="226">
        <v>3.77</v>
      </c>
      <c r="J1070" s="227">
        <v>18.850000000000001</v>
      </c>
      <c r="K1070" s="227">
        <v>1414.92</v>
      </c>
      <c r="L1070" s="228">
        <v>0</v>
      </c>
      <c r="M1070" s="229">
        <f t="shared" si="28"/>
        <v>1414.92</v>
      </c>
      <c r="N1070" s="230">
        <v>0</v>
      </c>
    </row>
    <row r="1071" spans="1:14" x14ac:dyDescent="0.2">
      <c r="A1071" s="231" t="str">
        <f t="shared" si="29"/>
        <v>BE3.008NO_thin145</v>
      </c>
      <c r="B1071" s="223" t="s">
        <v>198</v>
      </c>
      <c r="C1071" s="224">
        <v>3</v>
      </c>
      <c r="D1071" s="223">
        <v>8</v>
      </c>
      <c r="E1071" s="223" t="s">
        <v>199</v>
      </c>
      <c r="F1071" s="225" t="s">
        <v>215</v>
      </c>
      <c r="G1071" s="226">
        <v>3.87</v>
      </c>
      <c r="H1071" s="226">
        <v>-0.52</v>
      </c>
      <c r="I1071" s="226">
        <v>3.35</v>
      </c>
      <c r="J1071" s="227">
        <v>16.739999999999998</v>
      </c>
      <c r="K1071" s="227">
        <v>1431.66</v>
      </c>
      <c r="L1071" s="228">
        <v>0</v>
      </c>
      <c r="M1071" s="229">
        <f t="shared" si="28"/>
        <v>1431.66</v>
      </c>
      <c r="N1071" s="230">
        <v>0</v>
      </c>
    </row>
    <row r="1072" spans="1:14" x14ac:dyDescent="0.2">
      <c r="A1072" s="231" t="str">
        <f t="shared" si="29"/>
        <v>BE3.008NO_thin150</v>
      </c>
      <c r="B1072" s="223" t="s">
        <v>198</v>
      </c>
      <c r="C1072" s="224">
        <v>3</v>
      </c>
      <c r="D1072" s="223">
        <v>8</v>
      </c>
      <c r="E1072" s="223" t="s">
        <v>199</v>
      </c>
      <c r="F1072" s="225" t="s">
        <v>216</v>
      </c>
      <c r="G1072" s="226">
        <v>3.62</v>
      </c>
      <c r="H1072" s="226">
        <v>-1.69</v>
      </c>
      <c r="I1072" s="226">
        <v>1.94</v>
      </c>
      <c r="J1072" s="227">
        <v>9.68</v>
      </c>
      <c r="K1072" s="227">
        <v>1441.34</v>
      </c>
      <c r="L1072" s="228">
        <v>0</v>
      </c>
      <c r="M1072" s="229">
        <f t="shared" si="28"/>
        <v>1441.34</v>
      </c>
      <c r="N1072" s="230">
        <v>0</v>
      </c>
    </row>
    <row r="1073" spans="1:14" x14ac:dyDescent="0.2">
      <c r="A1073" s="231" t="str">
        <f t="shared" si="29"/>
        <v>BE3.008NO_thin155</v>
      </c>
      <c r="B1073" s="223" t="s">
        <v>198</v>
      </c>
      <c r="C1073" s="224">
        <v>3</v>
      </c>
      <c r="D1073" s="223">
        <v>8</v>
      </c>
      <c r="E1073" s="223" t="s">
        <v>199</v>
      </c>
      <c r="F1073" s="225" t="s">
        <v>217</v>
      </c>
      <c r="G1073" s="226">
        <v>3.59</v>
      </c>
      <c r="H1073" s="226">
        <v>0.36</v>
      </c>
      <c r="I1073" s="226">
        <v>3.95</v>
      </c>
      <c r="J1073" s="227">
        <v>19.739999999999998</v>
      </c>
      <c r="K1073" s="227">
        <v>1461.08</v>
      </c>
      <c r="L1073" s="228">
        <v>0</v>
      </c>
      <c r="M1073" s="229">
        <f t="shared" si="28"/>
        <v>1461.08</v>
      </c>
      <c r="N1073" s="230">
        <v>0</v>
      </c>
    </row>
    <row r="1074" spans="1:14" x14ac:dyDescent="0.2">
      <c r="A1074" s="231" t="str">
        <f t="shared" si="29"/>
        <v>BE3.008NO_thin160</v>
      </c>
      <c r="B1074" s="223" t="s">
        <v>198</v>
      </c>
      <c r="C1074" s="224">
        <v>3</v>
      </c>
      <c r="D1074" s="223">
        <v>8</v>
      </c>
      <c r="E1074" s="223" t="s">
        <v>199</v>
      </c>
      <c r="F1074" s="225" t="s">
        <v>218</v>
      </c>
      <c r="G1074" s="226">
        <v>3.21</v>
      </c>
      <c r="H1074" s="226">
        <v>0.16</v>
      </c>
      <c r="I1074" s="226">
        <v>3.36</v>
      </c>
      <c r="J1074" s="227">
        <v>16.82</v>
      </c>
      <c r="K1074" s="227">
        <v>1477.9</v>
      </c>
      <c r="L1074" s="228">
        <v>0</v>
      </c>
      <c r="M1074" s="229">
        <f t="shared" ref="M1074:M1137" si="30">K1074+L1074</f>
        <v>1477.9</v>
      </c>
      <c r="N1074" s="230">
        <v>0</v>
      </c>
    </row>
    <row r="1075" spans="1:14" x14ac:dyDescent="0.2">
      <c r="A1075" s="231" t="str">
        <f t="shared" si="29"/>
        <v>BE3.008NO_thin165</v>
      </c>
      <c r="B1075" s="223" t="s">
        <v>198</v>
      </c>
      <c r="C1075" s="224">
        <v>3</v>
      </c>
      <c r="D1075" s="223">
        <v>8</v>
      </c>
      <c r="E1075" s="223" t="s">
        <v>199</v>
      </c>
      <c r="F1075" s="225" t="s">
        <v>219</v>
      </c>
      <c r="G1075" s="226">
        <v>2.91</v>
      </c>
      <c r="H1075" s="226">
        <v>0.01</v>
      </c>
      <c r="I1075" s="226">
        <v>2.92</v>
      </c>
      <c r="J1075" s="227">
        <v>14.59</v>
      </c>
      <c r="K1075" s="227">
        <v>1492.49</v>
      </c>
      <c r="L1075" s="228">
        <v>0</v>
      </c>
      <c r="M1075" s="229">
        <f t="shared" si="30"/>
        <v>1492.49</v>
      </c>
      <c r="N1075" s="230">
        <v>0</v>
      </c>
    </row>
    <row r="1076" spans="1:14" x14ac:dyDescent="0.2">
      <c r="A1076" s="231" t="str">
        <f t="shared" si="29"/>
        <v>BE3.008NO_thin170</v>
      </c>
      <c r="B1076" s="223" t="s">
        <v>198</v>
      </c>
      <c r="C1076" s="224">
        <v>3</v>
      </c>
      <c r="D1076" s="223">
        <v>8</v>
      </c>
      <c r="E1076" s="223" t="s">
        <v>199</v>
      </c>
      <c r="F1076" s="225" t="s">
        <v>220</v>
      </c>
      <c r="G1076" s="226">
        <v>2.81</v>
      </c>
      <c r="H1076" s="226">
        <v>-0.06</v>
      </c>
      <c r="I1076" s="226">
        <v>2.74</v>
      </c>
      <c r="J1076" s="227">
        <v>13.71</v>
      </c>
      <c r="K1076" s="227">
        <v>1506.2</v>
      </c>
      <c r="L1076" s="228">
        <v>0</v>
      </c>
      <c r="M1076" s="229">
        <f t="shared" si="30"/>
        <v>1506.2</v>
      </c>
      <c r="N1076" s="230">
        <v>0</v>
      </c>
    </row>
    <row r="1077" spans="1:14" x14ac:dyDescent="0.2">
      <c r="A1077" s="231" t="str">
        <f t="shared" si="29"/>
        <v>BE3.008NO_thin175</v>
      </c>
      <c r="B1077" s="223" t="s">
        <v>198</v>
      </c>
      <c r="C1077" s="224">
        <v>3</v>
      </c>
      <c r="D1077" s="223">
        <v>8</v>
      </c>
      <c r="E1077" s="223" t="s">
        <v>199</v>
      </c>
      <c r="F1077" s="225" t="s">
        <v>221</v>
      </c>
      <c r="G1077" s="226">
        <v>2.61</v>
      </c>
      <c r="H1077" s="226">
        <v>-0.26</v>
      </c>
      <c r="I1077" s="226">
        <v>2.34</v>
      </c>
      <c r="J1077" s="227">
        <v>11.72</v>
      </c>
      <c r="K1077" s="227">
        <v>1517.92</v>
      </c>
      <c r="L1077" s="228">
        <v>0</v>
      </c>
      <c r="M1077" s="229">
        <f t="shared" si="30"/>
        <v>1517.92</v>
      </c>
      <c r="N1077" s="230">
        <v>0</v>
      </c>
    </row>
    <row r="1078" spans="1:14" x14ac:dyDescent="0.2">
      <c r="A1078" s="231" t="str">
        <f t="shared" si="29"/>
        <v>BE3.008NO_thin180</v>
      </c>
      <c r="B1078" s="223" t="s">
        <v>198</v>
      </c>
      <c r="C1078" s="224">
        <v>3</v>
      </c>
      <c r="D1078" s="223">
        <v>8</v>
      </c>
      <c r="E1078" s="223" t="s">
        <v>199</v>
      </c>
      <c r="F1078" s="225" t="s">
        <v>222</v>
      </c>
      <c r="G1078" s="226">
        <v>2.44</v>
      </c>
      <c r="H1078" s="226">
        <v>-0.16</v>
      </c>
      <c r="I1078" s="226">
        <v>2.2799999999999998</v>
      </c>
      <c r="J1078" s="227">
        <v>11.42</v>
      </c>
      <c r="K1078" s="227">
        <v>1529.33</v>
      </c>
      <c r="L1078" s="228">
        <v>0</v>
      </c>
      <c r="M1078" s="229">
        <f t="shared" si="30"/>
        <v>1529.33</v>
      </c>
      <c r="N1078" s="230">
        <v>0</v>
      </c>
    </row>
    <row r="1079" spans="1:14" x14ac:dyDescent="0.2">
      <c r="A1079" s="231" t="str">
        <f t="shared" si="29"/>
        <v>BE3.008NO_thin185</v>
      </c>
      <c r="B1079" s="223" t="s">
        <v>198</v>
      </c>
      <c r="C1079" s="224">
        <v>3</v>
      </c>
      <c r="D1079" s="223">
        <v>8</v>
      </c>
      <c r="E1079" s="223" t="s">
        <v>199</v>
      </c>
      <c r="F1079" s="225" t="s">
        <v>223</v>
      </c>
      <c r="G1079" s="226">
        <v>2.27</v>
      </c>
      <c r="H1079" s="226">
        <v>-0.18</v>
      </c>
      <c r="I1079" s="226">
        <v>2.09</v>
      </c>
      <c r="J1079" s="227">
        <v>10.44</v>
      </c>
      <c r="K1079" s="227">
        <v>1539.78</v>
      </c>
      <c r="L1079" s="228">
        <v>0</v>
      </c>
      <c r="M1079" s="229">
        <f t="shared" si="30"/>
        <v>1539.78</v>
      </c>
      <c r="N1079" s="230">
        <v>0</v>
      </c>
    </row>
    <row r="1080" spans="1:14" x14ac:dyDescent="0.2">
      <c r="A1080" s="231" t="str">
        <f t="shared" si="29"/>
        <v>BE3.008NO_thin190</v>
      </c>
      <c r="B1080" s="223" t="s">
        <v>198</v>
      </c>
      <c r="C1080" s="224">
        <v>3</v>
      </c>
      <c r="D1080" s="223">
        <v>8</v>
      </c>
      <c r="E1080" s="223" t="s">
        <v>199</v>
      </c>
      <c r="F1080" s="225" t="s">
        <v>224</v>
      </c>
      <c r="G1080" s="226">
        <v>2.17</v>
      </c>
      <c r="H1080" s="226">
        <v>-0.21</v>
      </c>
      <c r="I1080" s="226">
        <v>1.96</v>
      </c>
      <c r="J1080" s="227">
        <v>9.82</v>
      </c>
      <c r="K1080" s="227">
        <v>1549.59</v>
      </c>
      <c r="L1080" s="228">
        <v>0</v>
      </c>
      <c r="M1080" s="229">
        <f t="shared" si="30"/>
        <v>1549.59</v>
      </c>
      <c r="N1080" s="230">
        <v>0</v>
      </c>
    </row>
    <row r="1081" spans="1:14" x14ac:dyDescent="0.2">
      <c r="A1081" s="231" t="str">
        <f t="shared" si="29"/>
        <v>BE3.008NO_thin195</v>
      </c>
      <c r="B1081" s="223" t="s">
        <v>198</v>
      </c>
      <c r="C1081" s="224">
        <v>3</v>
      </c>
      <c r="D1081" s="223">
        <v>8</v>
      </c>
      <c r="E1081" s="223" t="s">
        <v>199</v>
      </c>
      <c r="F1081" s="225" t="s">
        <v>225</v>
      </c>
      <c r="G1081" s="226">
        <v>1.97</v>
      </c>
      <c r="H1081" s="226">
        <v>-0.2</v>
      </c>
      <c r="I1081" s="226">
        <v>1.77</v>
      </c>
      <c r="J1081" s="227">
        <v>8.83</v>
      </c>
      <c r="K1081" s="227">
        <v>1558.43</v>
      </c>
      <c r="L1081" s="228">
        <v>0</v>
      </c>
      <c r="M1081" s="229">
        <f t="shared" si="30"/>
        <v>1558.43</v>
      </c>
      <c r="N1081" s="230">
        <v>0</v>
      </c>
    </row>
    <row r="1082" spans="1:14" x14ac:dyDescent="0.2">
      <c r="A1082" s="231" t="str">
        <f t="shared" si="29"/>
        <v>BE3.008Thinned000</v>
      </c>
      <c r="B1082" s="223" t="s">
        <v>198</v>
      </c>
      <c r="C1082" s="224">
        <v>3</v>
      </c>
      <c r="D1082" s="223">
        <v>8</v>
      </c>
      <c r="E1082" s="223" t="s">
        <v>172</v>
      </c>
      <c r="F1082" s="225" t="s">
        <v>0</v>
      </c>
      <c r="G1082" s="226">
        <v>0.2</v>
      </c>
      <c r="H1082" s="226">
        <v>0.14000000000000001</v>
      </c>
      <c r="I1082" s="226">
        <v>0.34</v>
      </c>
      <c r="J1082" s="227">
        <v>1.7</v>
      </c>
      <c r="K1082" s="227">
        <v>1.7</v>
      </c>
      <c r="L1082" s="228">
        <v>0</v>
      </c>
      <c r="M1082" s="229">
        <f t="shared" si="30"/>
        <v>1.7</v>
      </c>
      <c r="N1082" s="230">
        <v>0</v>
      </c>
    </row>
    <row r="1083" spans="1:14" x14ac:dyDescent="0.2">
      <c r="A1083" s="231" t="str">
        <f t="shared" si="29"/>
        <v>BE3.008Thinned005</v>
      </c>
      <c r="B1083" s="223" t="s">
        <v>198</v>
      </c>
      <c r="C1083" s="224">
        <v>3</v>
      </c>
      <c r="D1083" s="223">
        <v>8</v>
      </c>
      <c r="E1083" s="223" t="s">
        <v>172</v>
      </c>
      <c r="F1083" s="225" t="s">
        <v>1</v>
      </c>
      <c r="G1083" s="226">
        <v>1</v>
      </c>
      <c r="H1083" s="226">
        <v>0.31</v>
      </c>
      <c r="I1083" s="226">
        <v>1.31</v>
      </c>
      <c r="J1083" s="227">
        <v>6.56</v>
      </c>
      <c r="K1083" s="227">
        <v>8.26</v>
      </c>
      <c r="L1083" s="228">
        <v>0</v>
      </c>
      <c r="M1083" s="229">
        <f t="shared" si="30"/>
        <v>8.26</v>
      </c>
      <c r="N1083" s="230">
        <v>0</v>
      </c>
    </row>
    <row r="1084" spans="1:14" x14ac:dyDescent="0.2">
      <c r="A1084" s="231" t="str">
        <f t="shared" si="29"/>
        <v>BE3.008Thinned010</v>
      </c>
      <c r="B1084" s="223" t="s">
        <v>198</v>
      </c>
      <c r="C1084" s="224">
        <v>3</v>
      </c>
      <c r="D1084" s="223">
        <v>8</v>
      </c>
      <c r="E1084" s="223" t="s">
        <v>172</v>
      </c>
      <c r="F1084" s="225" t="s">
        <v>2</v>
      </c>
      <c r="G1084" s="226">
        <v>4.03</v>
      </c>
      <c r="H1084" s="226">
        <v>0.47</v>
      </c>
      <c r="I1084" s="226">
        <v>4.5</v>
      </c>
      <c r="J1084" s="227">
        <v>22.52</v>
      </c>
      <c r="K1084" s="227">
        <v>30.78</v>
      </c>
      <c r="L1084" s="228">
        <v>0</v>
      </c>
      <c r="M1084" s="229">
        <f t="shared" si="30"/>
        <v>30.78</v>
      </c>
      <c r="N1084" s="230">
        <v>0</v>
      </c>
    </row>
    <row r="1085" spans="1:14" x14ac:dyDescent="0.2">
      <c r="A1085" s="231" t="str">
        <f t="shared" si="29"/>
        <v>BE3.008Thinned015</v>
      </c>
      <c r="B1085" s="223" t="s">
        <v>198</v>
      </c>
      <c r="C1085" s="224">
        <v>3</v>
      </c>
      <c r="D1085" s="223">
        <v>8</v>
      </c>
      <c r="E1085" s="223" t="s">
        <v>172</v>
      </c>
      <c r="F1085" s="225" t="s">
        <v>3</v>
      </c>
      <c r="G1085" s="226">
        <v>15.1</v>
      </c>
      <c r="H1085" s="226">
        <v>0.63</v>
      </c>
      <c r="I1085" s="226">
        <v>15.72</v>
      </c>
      <c r="J1085" s="227">
        <v>78.62</v>
      </c>
      <c r="K1085" s="227">
        <v>109.39</v>
      </c>
      <c r="L1085" s="228">
        <v>0</v>
      </c>
      <c r="M1085" s="229">
        <f t="shared" si="30"/>
        <v>109.39</v>
      </c>
      <c r="N1085" s="230">
        <v>0</v>
      </c>
    </row>
    <row r="1086" spans="1:14" x14ac:dyDescent="0.2">
      <c r="A1086" s="231" t="str">
        <f t="shared" si="29"/>
        <v>BE3.008Thinned020</v>
      </c>
      <c r="B1086" s="223" t="s">
        <v>198</v>
      </c>
      <c r="C1086" s="224">
        <v>3</v>
      </c>
      <c r="D1086" s="223">
        <v>8</v>
      </c>
      <c r="E1086" s="223" t="s">
        <v>172</v>
      </c>
      <c r="F1086" s="225" t="s">
        <v>4</v>
      </c>
      <c r="G1086" s="226">
        <v>26.81</v>
      </c>
      <c r="H1086" s="226">
        <v>5.58</v>
      </c>
      <c r="I1086" s="226">
        <v>32.39</v>
      </c>
      <c r="J1086" s="227">
        <v>161.94999999999999</v>
      </c>
      <c r="K1086" s="227">
        <v>271.33999999999997</v>
      </c>
      <c r="L1086" s="228">
        <v>-0.08</v>
      </c>
      <c r="M1086" s="229">
        <f t="shared" si="30"/>
        <v>271.26</v>
      </c>
      <c r="N1086" s="230">
        <v>4.57</v>
      </c>
    </row>
    <row r="1087" spans="1:14" x14ac:dyDescent="0.2">
      <c r="A1087" s="231" t="str">
        <f t="shared" si="29"/>
        <v>BE3.008Thinned025</v>
      </c>
      <c r="B1087" s="223" t="s">
        <v>198</v>
      </c>
      <c r="C1087" s="224">
        <v>3</v>
      </c>
      <c r="D1087" s="223">
        <v>8</v>
      </c>
      <c r="E1087" s="223" t="s">
        <v>172</v>
      </c>
      <c r="F1087" s="225" t="s">
        <v>5</v>
      </c>
      <c r="G1087" s="226">
        <v>2.67</v>
      </c>
      <c r="H1087" s="226">
        <v>12.16</v>
      </c>
      <c r="I1087" s="226">
        <v>14.83</v>
      </c>
      <c r="J1087" s="227">
        <v>74.14</v>
      </c>
      <c r="K1087" s="227">
        <v>345.49</v>
      </c>
      <c r="L1087" s="228">
        <v>-0.38</v>
      </c>
      <c r="M1087" s="229">
        <f t="shared" si="30"/>
        <v>345.11</v>
      </c>
      <c r="N1087" s="230">
        <v>16.91</v>
      </c>
    </row>
    <row r="1088" spans="1:14" x14ac:dyDescent="0.2">
      <c r="A1088" s="231" t="str">
        <f t="shared" si="29"/>
        <v>BE3.008Thinned030</v>
      </c>
      <c r="B1088" s="223" t="s">
        <v>198</v>
      </c>
      <c r="C1088" s="224">
        <v>3</v>
      </c>
      <c r="D1088" s="223">
        <v>8</v>
      </c>
      <c r="E1088" s="223" t="s">
        <v>172</v>
      </c>
      <c r="F1088" s="225" t="s">
        <v>6</v>
      </c>
      <c r="G1088" s="226">
        <v>0.56999999999999995</v>
      </c>
      <c r="H1088" s="226">
        <v>3.84</v>
      </c>
      <c r="I1088" s="226">
        <v>4.41</v>
      </c>
      <c r="J1088" s="227">
        <v>22.05</v>
      </c>
      <c r="K1088" s="227">
        <v>367.53</v>
      </c>
      <c r="L1088" s="228">
        <v>-0.9</v>
      </c>
      <c r="M1088" s="229">
        <f t="shared" si="30"/>
        <v>366.63</v>
      </c>
      <c r="N1088" s="230">
        <v>4.87</v>
      </c>
    </row>
    <row r="1089" spans="1:14" x14ac:dyDescent="0.2">
      <c r="A1089" s="231" t="str">
        <f t="shared" si="29"/>
        <v>BE3.008Thinned035</v>
      </c>
      <c r="B1089" s="223" t="s">
        <v>198</v>
      </c>
      <c r="C1089" s="224">
        <v>3</v>
      </c>
      <c r="D1089" s="223">
        <v>8</v>
      </c>
      <c r="E1089" s="223" t="s">
        <v>172</v>
      </c>
      <c r="F1089" s="225" t="s">
        <v>7</v>
      </c>
      <c r="G1089" s="226">
        <v>5.43</v>
      </c>
      <c r="H1089" s="226">
        <v>-1.61</v>
      </c>
      <c r="I1089" s="226">
        <v>3.81</v>
      </c>
      <c r="J1089" s="227">
        <v>19.07</v>
      </c>
      <c r="K1089" s="227">
        <v>386.6</v>
      </c>
      <c r="L1089" s="228">
        <v>-1.44</v>
      </c>
      <c r="M1089" s="229">
        <f t="shared" si="30"/>
        <v>385.16</v>
      </c>
      <c r="N1089" s="230">
        <v>5.16</v>
      </c>
    </row>
    <row r="1090" spans="1:14" x14ac:dyDescent="0.2">
      <c r="A1090" s="231" t="str">
        <f t="shared" ref="A1090:A1153" si="31">CONCATENATE(LEFT(B1090,2),TEXT(C1090,"0.0"),TEXT(D1090,"00"),E1090,TEXT(LEFT(F1090,3),"000"))</f>
        <v>BE3.008Thinned040</v>
      </c>
      <c r="B1090" s="223" t="s">
        <v>198</v>
      </c>
      <c r="C1090" s="224">
        <v>3</v>
      </c>
      <c r="D1090" s="223">
        <v>8</v>
      </c>
      <c r="E1090" s="223" t="s">
        <v>172</v>
      </c>
      <c r="F1090" s="225" t="s">
        <v>8</v>
      </c>
      <c r="G1090" s="226">
        <v>7.29</v>
      </c>
      <c r="H1090" s="226">
        <v>-0.4</v>
      </c>
      <c r="I1090" s="226">
        <v>6.89</v>
      </c>
      <c r="J1090" s="227">
        <v>34.450000000000003</v>
      </c>
      <c r="K1090" s="227">
        <v>421.05</v>
      </c>
      <c r="L1090" s="228">
        <v>-1.97</v>
      </c>
      <c r="M1090" s="229">
        <f t="shared" si="30"/>
        <v>419.08</v>
      </c>
      <c r="N1090" s="230">
        <v>4.96</v>
      </c>
    </row>
    <row r="1091" spans="1:14" x14ac:dyDescent="0.2">
      <c r="A1091" s="231" t="str">
        <f t="shared" si="31"/>
        <v>BE3.008Thinned045</v>
      </c>
      <c r="B1091" s="223" t="s">
        <v>198</v>
      </c>
      <c r="C1091" s="224">
        <v>3</v>
      </c>
      <c r="D1091" s="223">
        <v>8</v>
      </c>
      <c r="E1091" s="223" t="s">
        <v>172</v>
      </c>
      <c r="F1091" s="225" t="s">
        <v>9</v>
      </c>
      <c r="G1091" s="226">
        <v>8.08</v>
      </c>
      <c r="H1091" s="226">
        <v>-1.81</v>
      </c>
      <c r="I1091" s="226">
        <v>6.27</v>
      </c>
      <c r="J1091" s="227">
        <v>31.34</v>
      </c>
      <c r="K1091" s="227">
        <v>452.39</v>
      </c>
      <c r="L1091" s="228">
        <v>-2.5499999999999998</v>
      </c>
      <c r="M1091" s="229">
        <f t="shared" si="30"/>
        <v>449.84</v>
      </c>
      <c r="N1091" s="230">
        <v>5.53</v>
      </c>
    </row>
    <row r="1092" spans="1:14" x14ac:dyDescent="0.2">
      <c r="A1092" s="231" t="str">
        <f t="shared" si="31"/>
        <v>BE3.008Thinned050</v>
      </c>
      <c r="B1092" s="223" t="s">
        <v>198</v>
      </c>
      <c r="C1092" s="224">
        <v>3</v>
      </c>
      <c r="D1092" s="223">
        <v>8</v>
      </c>
      <c r="E1092" s="223" t="s">
        <v>172</v>
      </c>
      <c r="F1092" s="225" t="s">
        <v>10</v>
      </c>
      <c r="G1092" s="226">
        <v>8.15</v>
      </c>
      <c r="H1092" s="226">
        <v>-1.6</v>
      </c>
      <c r="I1092" s="226">
        <v>6.55</v>
      </c>
      <c r="J1092" s="227">
        <v>32.74</v>
      </c>
      <c r="K1092" s="227">
        <v>485.13</v>
      </c>
      <c r="L1092" s="228">
        <v>-3.11</v>
      </c>
      <c r="M1092" s="229">
        <f t="shared" si="30"/>
        <v>482.02</v>
      </c>
      <c r="N1092" s="230">
        <v>5.29</v>
      </c>
    </row>
    <row r="1093" spans="1:14" x14ac:dyDescent="0.2">
      <c r="A1093" s="231" t="str">
        <f t="shared" si="31"/>
        <v>BE3.008Thinned055</v>
      </c>
      <c r="B1093" s="223" t="s">
        <v>198</v>
      </c>
      <c r="C1093" s="224">
        <v>3</v>
      </c>
      <c r="D1093" s="223">
        <v>8</v>
      </c>
      <c r="E1093" s="223" t="s">
        <v>172</v>
      </c>
      <c r="F1093" s="225" t="s">
        <v>11</v>
      </c>
      <c r="G1093" s="226">
        <v>8.02</v>
      </c>
      <c r="H1093" s="226">
        <v>-0.92</v>
      </c>
      <c r="I1093" s="226">
        <v>7.1</v>
      </c>
      <c r="J1093" s="227">
        <v>35.520000000000003</v>
      </c>
      <c r="K1093" s="227">
        <v>520.66</v>
      </c>
      <c r="L1093" s="228">
        <v>-3.66</v>
      </c>
      <c r="M1093" s="229">
        <f t="shared" si="30"/>
        <v>517</v>
      </c>
      <c r="N1093" s="230">
        <v>5.16</v>
      </c>
    </row>
    <row r="1094" spans="1:14" x14ac:dyDescent="0.2">
      <c r="A1094" s="231" t="str">
        <f t="shared" si="31"/>
        <v>BE3.008Thinned060</v>
      </c>
      <c r="B1094" s="223" t="s">
        <v>198</v>
      </c>
      <c r="C1094" s="224">
        <v>3</v>
      </c>
      <c r="D1094" s="223">
        <v>8</v>
      </c>
      <c r="E1094" s="223" t="s">
        <v>172</v>
      </c>
      <c r="F1094" s="225" t="s">
        <v>12</v>
      </c>
      <c r="G1094" s="226">
        <v>7.73</v>
      </c>
      <c r="H1094" s="226">
        <v>-1.31</v>
      </c>
      <c r="I1094" s="226">
        <v>6.42</v>
      </c>
      <c r="J1094" s="227">
        <v>32.1</v>
      </c>
      <c r="K1094" s="227">
        <v>552.76</v>
      </c>
      <c r="L1094" s="228">
        <v>-4.24</v>
      </c>
      <c r="M1094" s="229">
        <f t="shared" si="30"/>
        <v>548.52</v>
      </c>
      <c r="N1094" s="230">
        <v>5.56</v>
      </c>
    </row>
    <row r="1095" spans="1:14" x14ac:dyDescent="0.2">
      <c r="A1095" s="231" t="str">
        <f t="shared" si="31"/>
        <v>BE3.008Thinned065</v>
      </c>
      <c r="B1095" s="223" t="s">
        <v>198</v>
      </c>
      <c r="C1095" s="224">
        <v>3</v>
      </c>
      <c r="D1095" s="223">
        <v>8</v>
      </c>
      <c r="E1095" s="223" t="s">
        <v>172</v>
      </c>
      <c r="F1095" s="225" t="s">
        <v>13</v>
      </c>
      <c r="G1095" s="226">
        <v>6.26</v>
      </c>
      <c r="H1095" s="226">
        <v>-0.75</v>
      </c>
      <c r="I1095" s="226">
        <v>5.51</v>
      </c>
      <c r="J1095" s="227">
        <v>27.53</v>
      </c>
      <c r="K1095" s="227">
        <v>580.28</v>
      </c>
      <c r="L1095" s="228">
        <v>-4.83</v>
      </c>
      <c r="M1095" s="229">
        <f t="shared" si="30"/>
        <v>575.44999999999993</v>
      </c>
      <c r="N1095" s="230">
        <v>5.52</v>
      </c>
    </row>
    <row r="1096" spans="1:14" x14ac:dyDescent="0.2">
      <c r="A1096" s="231" t="str">
        <f t="shared" si="31"/>
        <v>BE3.008Thinned070</v>
      </c>
      <c r="B1096" s="223" t="s">
        <v>198</v>
      </c>
      <c r="C1096" s="224">
        <v>3</v>
      </c>
      <c r="D1096" s="223">
        <v>8</v>
      </c>
      <c r="E1096" s="223" t="s">
        <v>172</v>
      </c>
      <c r="F1096" s="225" t="s">
        <v>200</v>
      </c>
      <c r="G1096" s="226">
        <v>6.59</v>
      </c>
      <c r="H1096" s="226">
        <v>-0.48</v>
      </c>
      <c r="I1096" s="226">
        <v>6.1</v>
      </c>
      <c r="J1096" s="227">
        <v>30.52</v>
      </c>
      <c r="K1096" s="227">
        <v>610.79999999999995</v>
      </c>
      <c r="L1096" s="228">
        <v>-5.4</v>
      </c>
      <c r="M1096" s="229">
        <f t="shared" si="30"/>
        <v>605.4</v>
      </c>
      <c r="N1096" s="230">
        <v>5.5</v>
      </c>
    </row>
    <row r="1097" spans="1:14" x14ac:dyDescent="0.2">
      <c r="A1097" s="231" t="str">
        <f t="shared" si="31"/>
        <v>BE3.008Thinned075</v>
      </c>
      <c r="B1097" s="223" t="s">
        <v>198</v>
      </c>
      <c r="C1097" s="224">
        <v>3</v>
      </c>
      <c r="D1097" s="223">
        <v>8</v>
      </c>
      <c r="E1097" s="223" t="s">
        <v>172</v>
      </c>
      <c r="F1097" s="225" t="s">
        <v>201</v>
      </c>
      <c r="G1097" s="226">
        <v>5.92</v>
      </c>
      <c r="H1097" s="226">
        <v>-0.26</v>
      </c>
      <c r="I1097" s="226">
        <v>5.66</v>
      </c>
      <c r="J1097" s="227">
        <v>28.28</v>
      </c>
      <c r="K1097" s="227">
        <v>639.08000000000004</v>
      </c>
      <c r="L1097" s="228">
        <v>-5.98</v>
      </c>
      <c r="M1097" s="229">
        <f t="shared" si="30"/>
        <v>633.1</v>
      </c>
      <c r="N1097" s="230">
        <v>5.46</v>
      </c>
    </row>
    <row r="1098" spans="1:14" x14ac:dyDescent="0.2">
      <c r="A1098" s="231" t="str">
        <f t="shared" si="31"/>
        <v>BE3.008Thinned080</v>
      </c>
      <c r="B1098" s="223" t="s">
        <v>198</v>
      </c>
      <c r="C1098" s="224">
        <v>3</v>
      </c>
      <c r="D1098" s="223">
        <v>8</v>
      </c>
      <c r="E1098" s="223" t="s">
        <v>172</v>
      </c>
      <c r="F1098" s="225" t="s">
        <v>202</v>
      </c>
      <c r="G1098" s="226">
        <v>4.5</v>
      </c>
      <c r="H1098" s="226">
        <v>-0.33</v>
      </c>
      <c r="I1098" s="226">
        <v>4.17</v>
      </c>
      <c r="J1098" s="227">
        <v>20.85</v>
      </c>
      <c r="K1098" s="227">
        <v>659.92</v>
      </c>
      <c r="L1098" s="228">
        <v>-6.55</v>
      </c>
      <c r="M1098" s="229">
        <f t="shared" si="30"/>
        <v>653.37</v>
      </c>
      <c r="N1098" s="230">
        <v>5.38</v>
      </c>
    </row>
    <row r="1099" spans="1:14" x14ac:dyDescent="0.2">
      <c r="A1099" s="231" t="str">
        <f t="shared" si="31"/>
        <v>BE3.008Thinned085</v>
      </c>
      <c r="B1099" s="223" t="s">
        <v>198</v>
      </c>
      <c r="C1099" s="224">
        <v>3</v>
      </c>
      <c r="D1099" s="223">
        <v>8</v>
      </c>
      <c r="E1099" s="223" t="s">
        <v>172</v>
      </c>
      <c r="F1099" s="225" t="s">
        <v>203</v>
      </c>
      <c r="G1099" s="226">
        <v>4.46</v>
      </c>
      <c r="H1099" s="226">
        <v>-0.5</v>
      </c>
      <c r="I1099" s="226">
        <v>3.96</v>
      </c>
      <c r="J1099" s="227">
        <v>19.8</v>
      </c>
      <c r="K1099" s="227">
        <v>679.73</v>
      </c>
      <c r="L1099" s="228">
        <v>-7.09</v>
      </c>
      <c r="M1099" s="229">
        <f t="shared" si="30"/>
        <v>672.64</v>
      </c>
      <c r="N1099" s="230">
        <v>5.16</v>
      </c>
    </row>
    <row r="1100" spans="1:14" x14ac:dyDescent="0.2">
      <c r="A1100" s="231" t="str">
        <f t="shared" si="31"/>
        <v>BE3.008Thinned090</v>
      </c>
      <c r="B1100" s="223" t="s">
        <v>198</v>
      </c>
      <c r="C1100" s="224">
        <v>3</v>
      </c>
      <c r="D1100" s="223">
        <v>8</v>
      </c>
      <c r="E1100" s="223" t="s">
        <v>172</v>
      </c>
      <c r="F1100" s="225" t="s">
        <v>204</v>
      </c>
      <c r="G1100" s="226">
        <v>4.6900000000000004</v>
      </c>
      <c r="H1100" s="226">
        <v>-0.53</v>
      </c>
      <c r="I1100" s="226">
        <v>4.16</v>
      </c>
      <c r="J1100" s="227">
        <v>20.82</v>
      </c>
      <c r="K1100" s="227">
        <v>700.54</v>
      </c>
      <c r="L1100" s="228">
        <v>-7.62</v>
      </c>
      <c r="M1100" s="229">
        <f t="shared" si="30"/>
        <v>692.92</v>
      </c>
      <c r="N1100" s="230">
        <v>4.92</v>
      </c>
    </row>
    <row r="1101" spans="1:14" x14ac:dyDescent="0.2">
      <c r="A1101" s="231" t="str">
        <f t="shared" si="31"/>
        <v>BE3.008Thinned095</v>
      </c>
      <c r="B1101" s="223" t="s">
        <v>198</v>
      </c>
      <c r="C1101" s="224">
        <v>3</v>
      </c>
      <c r="D1101" s="223">
        <v>8</v>
      </c>
      <c r="E1101" s="223" t="s">
        <v>172</v>
      </c>
      <c r="F1101" s="225" t="s">
        <v>205</v>
      </c>
      <c r="G1101" s="226">
        <v>4.3499999999999996</v>
      </c>
      <c r="H1101" s="226">
        <v>-0.45</v>
      </c>
      <c r="I1101" s="226">
        <v>3.9</v>
      </c>
      <c r="J1101" s="227">
        <v>19.510000000000002</v>
      </c>
      <c r="K1101" s="227">
        <v>720.05</v>
      </c>
      <c r="L1101" s="228">
        <v>-8.11</v>
      </c>
      <c r="M1101" s="229">
        <f t="shared" si="30"/>
        <v>711.93999999999994</v>
      </c>
      <c r="N1101" s="230">
        <v>4.7300000000000004</v>
      </c>
    </row>
    <row r="1102" spans="1:14" x14ac:dyDescent="0.2">
      <c r="A1102" s="231" t="str">
        <f t="shared" si="31"/>
        <v>BE3.008Thinned100</v>
      </c>
      <c r="B1102" s="223" t="s">
        <v>198</v>
      </c>
      <c r="C1102" s="224">
        <v>3</v>
      </c>
      <c r="D1102" s="223">
        <v>8</v>
      </c>
      <c r="E1102" s="223" t="s">
        <v>172</v>
      </c>
      <c r="F1102" s="225" t="s">
        <v>206</v>
      </c>
      <c r="G1102" s="226">
        <v>4.1399999999999997</v>
      </c>
      <c r="H1102" s="226">
        <v>-0.36</v>
      </c>
      <c r="I1102" s="226">
        <v>3.78</v>
      </c>
      <c r="J1102" s="227">
        <v>18.88</v>
      </c>
      <c r="K1102" s="227">
        <v>738.93</v>
      </c>
      <c r="L1102" s="228">
        <v>-8.59</v>
      </c>
      <c r="M1102" s="229">
        <f t="shared" si="30"/>
        <v>730.33999999999992</v>
      </c>
      <c r="N1102" s="230">
        <v>4.5599999999999996</v>
      </c>
    </row>
    <row r="1103" spans="1:14" x14ac:dyDescent="0.2">
      <c r="A1103" s="231" t="str">
        <f t="shared" si="31"/>
        <v>BE3.008Thinned105</v>
      </c>
      <c r="B1103" s="223" t="s">
        <v>198</v>
      </c>
      <c r="C1103" s="224">
        <v>3</v>
      </c>
      <c r="D1103" s="223">
        <v>8</v>
      </c>
      <c r="E1103" s="223" t="s">
        <v>172</v>
      </c>
      <c r="F1103" s="225" t="s">
        <v>207</v>
      </c>
      <c r="G1103" s="226">
        <v>3.22</v>
      </c>
      <c r="H1103" s="226">
        <v>-0.36</v>
      </c>
      <c r="I1103" s="226">
        <v>2.86</v>
      </c>
      <c r="J1103" s="227">
        <v>14.3</v>
      </c>
      <c r="K1103" s="227">
        <v>753.23</v>
      </c>
      <c r="L1103" s="228">
        <v>-9.06</v>
      </c>
      <c r="M1103" s="229">
        <f t="shared" si="30"/>
        <v>744.17000000000007</v>
      </c>
      <c r="N1103" s="230">
        <v>4.42</v>
      </c>
    </row>
    <row r="1104" spans="1:14" x14ac:dyDescent="0.2">
      <c r="A1104" s="231" t="str">
        <f t="shared" si="31"/>
        <v>BE3.008Thinned110</v>
      </c>
      <c r="B1104" s="223" t="s">
        <v>198</v>
      </c>
      <c r="C1104" s="224">
        <v>3</v>
      </c>
      <c r="D1104" s="223">
        <v>8</v>
      </c>
      <c r="E1104" s="223" t="s">
        <v>172</v>
      </c>
      <c r="F1104" s="225" t="s">
        <v>208</v>
      </c>
      <c r="G1104" s="226">
        <v>2.84</v>
      </c>
      <c r="H1104" s="226">
        <v>-0.37</v>
      </c>
      <c r="I1104" s="226">
        <v>2.4700000000000002</v>
      </c>
      <c r="J1104" s="227">
        <v>12.36</v>
      </c>
      <c r="K1104" s="227">
        <v>765.59</v>
      </c>
      <c r="L1104" s="228">
        <v>-9.52</v>
      </c>
      <c r="M1104" s="229">
        <f t="shared" si="30"/>
        <v>756.07</v>
      </c>
      <c r="N1104" s="230">
        <v>4.3</v>
      </c>
    </row>
    <row r="1105" spans="1:14" x14ac:dyDescent="0.2">
      <c r="A1105" s="231" t="str">
        <f t="shared" si="31"/>
        <v>BE3.008Thinned115</v>
      </c>
      <c r="B1105" s="223" t="s">
        <v>198</v>
      </c>
      <c r="C1105" s="224">
        <v>3</v>
      </c>
      <c r="D1105" s="223">
        <v>8</v>
      </c>
      <c r="E1105" s="223" t="s">
        <v>172</v>
      </c>
      <c r="F1105" s="225" t="s">
        <v>209</v>
      </c>
      <c r="G1105" s="226">
        <v>3.21</v>
      </c>
      <c r="H1105" s="226">
        <v>-0.27</v>
      </c>
      <c r="I1105" s="226">
        <v>2.95</v>
      </c>
      <c r="J1105" s="227">
        <v>14.73</v>
      </c>
      <c r="K1105" s="227">
        <v>780.32</v>
      </c>
      <c r="L1105" s="228">
        <v>-9.9600000000000009</v>
      </c>
      <c r="M1105" s="229">
        <f t="shared" si="30"/>
        <v>770.36</v>
      </c>
      <c r="N1105" s="230">
        <v>4.2</v>
      </c>
    </row>
    <row r="1106" spans="1:14" x14ac:dyDescent="0.2">
      <c r="A1106" s="231" t="str">
        <f t="shared" si="31"/>
        <v>BE3.008Thinned120</v>
      </c>
      <c r="B1106" s="223" t="s">
        <v>198</v>
      </c>
      <c r="C1106" s="224">
        <v>3</v>
      </c>
      <c r="D1106" s="223">
        <v>8</v>
      </c>
      <c r="E1106" s="223" t="s">
        <v>172</v>
      </c>
      <c r="F1106" s="225" t="s">
        <v>210</v>
      </c>
      <c r="G1106" s="226">
        <v>2.39</v>
      </c>
      <c r="H1106" s="226">
        <v>-0.24</v>
      </c>
      <c r="I1106" s="226">
        <v>2.15</v>
      </c>
      <c r="J1106" s="227">
        <v>10.74</v>
      </c>
      <c r="K1106" s="227">
        <v>791.07</v>
      </c>
      <c r="L1106" s="228">
        <v>-10.39</v>
      </c>
      <c r="M1106" s="229">
        <f t="shared" si="30"/>
        <v>780.68000000000006</v>
      </c>
      <c r="N1106" s="230">
        <v>4.0999999999999996</v>
      </c>
    </row>
    <row r="1107" spans="1:14" x14ac:dyDescent="0.2">
      <c r="A1107" s="231" t="str">
        <f t="shared" si="31"/>
        <v>BE3.008Thinned125</v>
      </c>
      <c r="B1107" s="223" t="s">
        <v>198</v>
      </c>
      <c r="C1107" s="224">
        <v>3</v>
      </c>
      <c r="D1107" s="223">
        <v>8</v>
      </c>
      <c r="E1107" s="223" t="s">
        <v>172</v>
      </c>
      <c r="F1107" s="225" t="s">
        <v>211</v>
      </c>
      <c r="G1107" s="226">
        <v>2.0299999999999998</v>
      </c>
      <c r="H1107" s="226">
        <v>-0.22</v>
      </c>
      <c r="I1107" s="226">
        <v>1.81</v>
      </c>
      <c r="J1107" s="227">
        <v>9.0399999999999991</v>
      </c>
      <c r="K1107" s="227">
        <v>800.11</v>
      </c>
      <c r="L1107" s="228">
        <v>-10.82</v>
      </c>
      <c r="M1107" s="229">
        <f t="shared" si="30"/>
        <v>789.29</v>
      </c>
      <c r="N1107" s="230">
        <v>4</v>
      </c>
    </row>
    <row r="1108" spans="1:14" x14ac:dyDescent="0.2">
      <c r="A1108" s="231" t="str">
        <f t="shared" si="31"/>
        <v>BE3.008Thinned130</v>
      </c>
      <c r="B1108" s="223" t="s">
        <v>198</v>
      </c>
      <c r="C1108" s="224">
        <v>3</v>
      </c>
      <c r="D1108" s="223">
        <v>8</v>
      </c>
      <c r="E1108" s="223" t="s">
        <v>172</v>
      </c>
      <c r="F1108" s="225" t="s">
        <v>212</v>
      </c>
      <c r="G1108" s="226">
        <v>1.99</v>
      </c>
      <c r="H1108" s="226">
        <v>-0.18</v>
      </c>
      <c r="I1108" s="226">
        <v>1.81</v>
      </c>
      <c r="J1108" s="227">
        <v>9.07</v>
      </c>
      <c r="K1108" s="227">
        <v>809.18</v>
      </c>
      <c r="L1108" s="228">
        <v>-11.23</v>
      </c>
      <c r="M1108" s="229">
        <f t="shared" si="30"/>
        <v>797.94999999999993</v>
      </c>
      <c r="N1108" s="230">
        <v>3.92</v>
      </c>
    </row>
    <row r="1109" spans="1:14" x14ac:dyDescent="0.2">
      <c r="A1109" s="231" t="str">
        <f t="shared" si="31"/>
        <v>BE3.008Thinned135</v>
      </c>
      <c r="B1109" s="223" t="s">
        <v>198</v>
      </c>
      <c r="C1109" s="224">
        <v>3</v>
      </c>
      <c r="D1109" s="223">
        <v>8</v>
      </c>
      <c r="E1109" s="223" t="s">
        <v>172</v>
      </c>
      <c r="F1109" s="225" t="s">
        <v>213</v>
      </c>
      <c r="G1109" s="226">
        <v>2.4700000000000002</v>
      </c>
      <c r="H1109" s="226">
        <v>-0.11</v>
      </c>
      <c r="I1109" s="226">
        <v>2.36</v>
      </c>
      <c r="J1109" s="227">
        <v>11.79</v>
      </c>
      <c r="K1109" s="227">
        <v>820.97</v>
      </c>
      <c r="L1109" s="228">
        <v>-11.63</v>
      </c>
      <c r="M1109" s="229">
        <f t="shared" si="30"/>
        <v>809.34</v>
      </c>
      <c r="N1109" s="230">
        <v>3.83</v>
      </c>
    </row>
    <row r="1110" spans="1:14" x14ac:dyDescent="0.2">
      <c r="A1110" s="231" t="str">
        <f t="shared" si="31"/>
        <v>BE3.008Thinned140</v>
      </c>
      <c r="B1110" s="223" t="s">
        <v>198</v>
      </c>
      <c r="C1110" s="224">
        <v>3</v>
      </c>
      <c r="D1110" s="223">
        <v>8</v>
      </c>
      <c r="E1110" s="223" t="s">
        <v>172</v>
      </c>
      <c r="F1110" s="225" t="s">
        <v>214</v>
      </c>
      <c r="G1110" s="226">
        <v>1.64</v>
      </c>
      <c r="H1110" s="226">
        <v>-0.11</v>
      </c>
      <c r="I1110" s="226">
        <v>1.53</v>
      </c>
      <c r="J1110" s="227">
        <v>7.67</v>
      </c>
      <c r="K1110" s="227">
        <v>828.64</v>
      </c>
      <c r="L1110" s="228">
        <v>-12.03</v>
      </c>
      <c r="M1110" s="229">
        <f t="shared" si="30"/>
        <v>816.61</v>
      </c>
      <c r="N1110" s="230">
        <v>3.76</v>
      </c>
    </row>
    <row r="1111" spans="1:14" x14ac:dyDescent="0.2">
      <c r="A1111" s="231" t="str">
        <f t="shared" si="31"/>
        <v>BE3.008Thinned145</v>
      </c>
      <c r="B1111" s="223" t="s">
        <v>198</v>
      </c>
      <c r="C1111" s="224">
        <v>3</v>
      </c>
      <c r="D1111" s="223">
        <v>8</v>
      </c>
      <c r="E1111" s="223" t="s">
        <v>172</v>
      </c>
      <c r="F1111" s="225" t="s">
        <v>215</v>
      </c>
      <c r="G1111" s="226">
        <v>0.3</v>
      </c>
      <c r="H1111" s="226">
        <v>-0.13</v>
      </c>
      <c r="I1111" s="226">
        <v>0.17</v>
      </c>
      <c r="J1111" s="227">
        <v>0.86</v>
      </c>
      <c r="K1111" s="227">
        <v>829.5</v>
      </c>
      <c r="L1111" s="228">
        <v>-12.43</v>
      </c>
      <c r="M1111" s="229">
        <f t="shared" si="30"/>
        <v>817.07</v>
      </c>
      <c r="N1111" s="230">
        <v>3.72</v>
      </c>
    </row>
    <row r="1112" spans="1:14" x14ac:dyDescent="0.2">
      <c r="A1112" s="231" t="str">
        <f t="shared" si="31"/>
        <v>BE3.008Thinned150</v>
      </c>
      <c r="B1112" s="223" t="s">
        <v>198</v>
      </c>
      <c r="C1112" s="224">
        <v>3</v>
      </c>
      <c r="D1112" s="223">
        <v>8</v>
      </c>
      <c r="E1112" s="223" t="s">
        <v>172</v>
      </c>
      <c r="F1112" s="225" t="s">
        <v>216</v>
      </c>
      <c r="G1112" s="226">
        <v>-0.77</v>
      </c>
      <c r="H1112" s="226">
        <v>-0.22</v>
      </c>
      <c r="I1112" s="226">
        <v>-0.99</v>
      </c>
      <c r="J1112" s="227">
        <v>-4.96</v>
      </c>
      <c r="K1112" s="227">
        <v>824.54</v>
      </c>
      <c r="L1112" s="228">
        <v>-12.81</v>
      </c>
      <c r="M1112" s="229">
        <f t="shared" si="30"/>
        <v>811.73</v>
      </c>
      <c r="N1112" s="230">
        <v>3.66</v>
      </c>
    </row>
    <row r="1113" spans="1:14" x14ac:dyDescent="0.2">
      <c r="A1113" s="231" t="str">
        <f t="shared" si="31"/>
        <v>BE3.008Thinned155</v>
      </c>
      <c r="B1113" s="223" t="s">
        <v>198</v>
      </c>
      <c r="C1113" s="224">
        <v>3</v>
      </c>
      <c r="D1113" s="223">
        <v>8</v>
      </c>
      <c r="E1113" s="223" t="s">
        <v>172</v>
      </c>
      <c r="F1113" s="225" t="s">
        <v>217</v>
      </c>
      <c r="G1113" s="226">
        <v>0.46</v>
      </c>
      <c r="H1113" s="226">
        <v>-0.17</v>
      </c>
      <c r="I1113" s="226">
        <v>0.28999999999999998</v>
      </c>
      <c r="J1113" s="227">
        <v>1.44</v>
      </c>
      <c r="K1113" s="227">
        <v>825.98</v>
      </c>
      <c r="L1113" s="228">
        <v>-13.19</v>
      </c>
      <c r="M1113" s="229">
        <f t="shared" si="30"/>
        <v>812.79</v>
      </c>
      <c r="N1113" s="230">
        <v>3.6</v>
      </c>
    </row>
    <row r="1114" spans="1:14" x14ac:dyDescent="0.2">
      <c r="A1114" s="231" t="str">
        <f t="shared" si="31"/>
        <v>BE3.008Thinned160</v>
      </c>
      <c r="B1114" s="223" t="s">
        <v>198</v>
      </c>
      <c r="C1114" s="224">
        <v>3</v>
      </c>
      <c r="D1114" s="223">
        <v>8</v>
      </c>
      <c r="E1114" s="223" t="s">
        <v>172</v>
      </c>
      <c r="F1114" s="225" t="s">
        <v>218</v>
      </c>
      <c r="G1114" s="226">
        <v>0.2</v>
      </c>
      <c r="H1114" s="226">
        <v>-0.13</v>
      </c>
      <c r="I1114" s="226">
        <v>0.08</v>
      </c>
      <c r="J1114" s="227">
        <v>0.39</v>
      </c>
      <c r="K1114" s="227">
        <v>826.38</v>
      </c>
      <c r="L1114" s="228">
        <v>-13.57</v>
      </c>
      <c r="M1114" s="229">
        <f t="shared" si="30"/>
        <v>812.81</v>
      </c>
      <c r="N1114" s="230">
        <v>3.54</v>
      </c>
    </row>
    <row r="1115" spans="1:14" x14ac:dyDescent="0.2">
      <c r="A1115" s="231" t="str">
        <f t="shared" si="31"/>
        <v>BE3.008Thinned165</v>
      </c>
      <c r="B1115" s="223" t="s">
        <v>198</v>
      </c>
      <c r="C1115" s="224">
        <v>3</v>
      </c>
      <c r="D1115" s="223">
        <v>8</v>
      </c>
      <c r="E1115" s="223" t="s">
        <v>172</v>
      </c>
      <c r="F1115" s="225" t="s">
        <v>219</v>
      </c>
      <c r="G1115" s="226">
        <v>-7.0000000000000007E-2</v>
      </c>
      <c r="H1115" s="226">
        <v>-0.11</v>
      </c>
      <c r="I1115" s="226">
        <v>-0.18</v>
      </c>
      <c r="J1115" s="227">
        <v>-0.89</v>
      </c>
      <c r="K1115" s="227">
        <v>825.48</v>
      </c>
      <c r="L1115" s="228">
        <v>-13.93</v>
      </c>
      <c r="M1115" s="229">
        <f t="shared" si="30"/>
        <v>811.55000000000007</v>
      </c>
      <c r="N1115" s="230">
        <v>3.48</v>
      </c>
    </row>
    <row r="1116" spans="1:14" x14ac:dyDescent="0.2">
      <c r="A1116" s="231" t="str">
        <f t="shared" si="31"/>
        <v>BE3.008Thinned170</v>
      </c>
      <c r="B1116" s="223" t="s">
        <v>198</v>
      </c>
      <c r="C1116" s="224">
        <v>3</v>
      </c>
      <c r="D1116" s="223">
        <v>8</v>
      </c>
      <c r="E1116" s="223" t="s">
        <v>172</v>
      </c>
      <c r="F1116" s="225" t="s">
        <v>220</v>
      </c>
      <c r="G1116" s="226">
        <v>-0.16</v>
      </c>
      <c r="H1116" s="226">
        <v>-0.08</v>
      </c>
      <c r="I1116" s="226">
        <v>-0.24</v>
      </c>
      <c r="J1116" s="227">
        <v>-1.22</v>
      </c>
      <c r="K1116" s="227">
        <v>824.26</v>
      </c>
      <c r="L1116" s="228">
        <v>-14.3</v>
      </c>
      <c r="M1116" s="229">
        <f t="shared" si="30"/>
        <v>809.96</v>
      </c>
      <c r="N1116" s="230">
        <v>3.42</v>
      </c>
    </row>
    <row r="1117" spans="1:14" x14ac:dyDescent="0.2">
      <c r="A1117" s="231" t="str">
        <f t="shared" si="31"/>
        <v>BE3.008Thinned175</v>
      </c>
      <c r="B1117" s="223" t="s">
        <v>198</v>
      </c>
      <c r="C1117" s="224">
        <v>3</v>
      </c>
      <c r="D1117" s="223">
        <v>8</v>
      </c>
      <c r="E1117" s="223" t="s">
        <v>172</v>
      </c>
      <c r="F1117" s="225" t="s">
        <v>221</v>
      </c>
      <c r="G1117" s="226">
        <v>-0.42</v>
      </c>
      <c r="H1117" s="226">
        <v>-0.06</v>
      </c>
      <c r="I1117" s="226">
        <v>-0.48</v>
      </c>
      <c r="J1117" s="227">
        <v>-2.4</v>
      </c>
      <c r="K1117" s="227">
        <v>821.87</v>
      </c>
      <c r="L1117" s="228">
        <v>-14.65</v>
      </c>
      <c r="M1117" s="229">
        <f t="shared" si="30"/>
        <v>807.22</v>
      </c>
      <c r="N1117" s="230">
        <v>3.36</v>
      </c>
    </row>
    <row r="1118" spans="1:14" x14ac:dyDescent="0.2">
      <c r="A1118" s="231" t="str">
        <f t="shared" si="31"/>
        <v>BE3.008Thinned180</v>
      </c>
      <c r="B1118" s="223" t="s">
        <v>198</v>
      </c>
      <c r="C1118" s="224">
        <v>3</v>
      </c>
      <c r="D1118" s="223">
        <v>8</v>
      </c>
      <c r="E1118" s="223" t="s">
        <v>172</v>
      </c>
      <c r="F1118" s="225" t="s">
        <v>222</v>
      </c>
      <c r="G1118" s="226">
        <v>-0.67</v>
      </c>
      <c r="H1118" s="226">
        <v>-0.05</v>
      </c>
      <c r="I1118" s="226">
        <v>-0.72</v>
      </c>
      <c r="J1118" s="227">
        <v>-3.61</v>
      </c>
      <c r="K1118" s="227">
        <v>818.25</v>
      </c>
      <c r="L1118" s="228">
        <v>-15</v>
      </c>
      <c r="M1118" s="229">
        <f t="shared" si="30"/>
        <v>803.25</v>
      </c>
      <c r="N1118" s="230">
        <v>3.3</v>
      </c>
    </row>
    <row r="1119" spans="1:14" x14ac:dyDescent="0.2">
      <c r="A1119" s="231" t="str">
        <f t="shared" si="31"/>
        <v>BE3.008Thinned185</v>
      </c>
      <c r="B1119" s="223" t="s">
        <v>198</v>
      </c>
      <c r="C1119" s="224">
        <v>3</v>
      </c>
      <c r="D1119" s="223">
        <v>8</v>
      </c>
      <c r="E1119" s="223" t="s">
        <v>172</v>
      </c>
      <c r="F1119" s="225" t="s">
        <v>223</v>
      </c>
      <c r="G1119" s="226">
        <v>-0.85</v>
      </c>
      <c r="H1119" s="226">
        <v>-0.05</v>
      </c>
      <c r="I1119" s="226">
        <v>-0.9</v>
      </c>
      <c r="J1119" s="227">
        <v>-4.49</v>
      </c>
      <c r="K1119" s="227">
        <v>813.77</v>
      </c>
      <c r="L1119" s="228">
        <v>-15.34</v>
      </c>
      <c r="M1119" s="229">
        <f t="shared" si="30"/>
        <v>798.43</v>
      </c>
      <c r="N1119" s="230">
        <v>3.24</v>
      </c>
    </row>
    <row r="1120" spans="1:14" x14ac:dyDescent="0.2">
      <c r="A1120" s="231" t="str">
        <f t="shared" si="31"/>
        <v>BE3.008Thinned190</v>
      </c>
      <c r="B1120" s="223" t="s">
        <v>198</v>
      </c>
      <c r="C1120" s="224">
        <v>3</v>
      </c>
      <c r="D1120" s="223">
        <v>8</v>
      </c>
      <c r="E1120" s="223" t="s">
        <v>172</v>
      </c>
      <c r="F1120" s="225" t="s">
        <v>224</v>
      </c>
      <c r="G1120" s="226">
        <v>-0.99</v>
      </c>
      <c r="H1120" s="226">
        <v>-0.04</v>
      </c>
      <c r="I1120" s="226">
        <v>-1.03</v>
      </c>
      <c r="J1120" s="227">
        <v>-5.17</v>
      </c>
      <c r="K1120" s="227">
        <v>808.6</v>
      </c>
      <c r="L1120" s="228">
        <v>-15.68</v>
      </c>
      <c r="M1120" s="229">
        <f t="shared" si="30"/>
        <v>792.92000000000007</v>
      </c>
      <c r="N1120" s="230">
        <v>3.18</v>
      </c>
    </row>
    <row r="1121" spans="1:14" x14ac:dyDescent="0.2">
      <c r="A1121" s="231" t="str">
        <f t="shared" si="31"/>
        <v>BE3.008Thinned195</v>
      </c>
      <c r="B1121" s="223" t="s">
        <v>198</v>
      </c>
      <c r="C1121" s="224">
        <v>3</v>
      </c>
      <c r="D1121" s="223">
        <v>8</v>
      </c>
      <c r="E1121" s="223" t="s">
        <v>172</v>
      </c>
      <c r="F1121" s="225" t="s">
        <v>225</v>
      </c>
      <c r="G1121" s="226">
        <v>4.9400000000000004</v>
      </c>
      <c r="H1121" s="226">
        <v>-3.48</v>
      </c>
      <c r="I1121" s="226">
        <v>1.46</v>
      </c>
      <c r="J1121" s="227">
        <v>7.32</v>
      </c>
      <c r="K1121" s="227">
        <v>815.91</v>
      </c>
      <c r="L1121" s="228">
        <v>-15.68</v>
      </c>
      <c r="M1121" s="229">
        <f t="shared" si="30"/>
        <v>800.23</v>
      </c>
      <c r="N1121" s="230">
        <v>0</v>
      </c>
    </row>
    <row r="1122" spans="1:14" x14ac:dyDescent="0.2">
      <c r="A1122" s="231" t="str">
        <f t="shared" si="31"/>
        <v>BE3.010NO_thin000</v>
      </c>
      <c r="B1122" s="223" t="s">
        <v>198</v>
      </c>
      <c r="C1122" s="224">
        <v>3</v>
      </c>
      <c r="D1122" s="223">
        <v>10</v>
      </c>
      <c r="E1122" s="223" t="s">
        <v>199</v>
      </c>
      <c r="F1122" s="225" t="s">
        <v>0</v>
      </c>
      <c r="G1122" s="226">
        <v>0.26</v>
      </c>
      <c r="H1122" s="226">
        <v>0.14000000000000001</v>
      </c>
      <c r="I1122" s="226">
        <v>0.4</v>
      </c>
      <c r="J1122" s="227">
        <v>1.99</v>
      </c>
      <c r="K1122" s="227">
        <v>1.99</v>
      </c>
      <c r="L1122" s="228">
        <v>0</v>
      </c>
      <c r="M1122" s="229">
        <f t="shared" si="30"/>
        <v>1.99</v>
      </c>
      <c r="N1122" s="230">
        <v>0</v>
      </c>
    </row>
    <row r="1123" spans="1:14" x14ac:dyDescent="0.2">
      <c r="A1123" s="231" t="str">
        <f t="shared" si="31"/>
        <v>BE3.010NO_thin005</v>
      </c>
      <c r="B1123" s="223" t="s">
        <v>198</v>
      </c>
      <c r="C1123" s="224">
        <v>3</v>
      </c>
      <c r="D1123" s="223">
        <v>10</v>
      </c>
      <c r="E1123" s="223" t="s">
        <v>199</v>
      </c>
      <c r="F1123" s="225" t="s">
        <v>1</v>
      </c>
      <c r="G1123" s="226">
        <v>1.28</v>
      </c>
      <c r="H1123" s="226">
        <v>0.32</v>
      </c>
      <c r="I1123" s="226">
        <v>1.6</v>
      </c>
      <c r="J1123" s="227">
        <v>7.99</v>
      </c>
      <c r="K1123" s="227">
        <v>9.98</v>
      </c>
      <c r="L1123" s="228">
        <v>0</v>
      </c>
      <c r="M1123" s="229">
        <f t="shared" si="30"/>
        <v>9.98</v>
      </c>
      <c r="N1123" s="230">
        <v>0</v>
      </c>
    </row>
    <row r="1124" spans="1:14" x14ac:dyDescent="0.2">
      <c r="A1124" s="231" t="str">
        <f t="shared" si="31"/>
        <v>BE3.010NO_thin010</v>
      </c>
      <c r="B1124" s="223" t="s">
        <v>198</v>
      </c>
      <c r="C1124" s="224">
        <v>3</v>
      </c>
      <c r="D1124" s="223">
        <v>10</v>
      </c>
      <c r="E1124" s="223" t="s">
        <v>199</v>
      </c>
      <c r="F1124" s="225" t="s">
        <v>2</v>
      </c>
      <c r="G1124" s="226">
        <v>5.16</v>
      </c>
      <c r="H1124" s="226">
        <v>0.48</v>
      </c>
      <c r="I1124" s="226">
        <v>5.63</v>
      </c>
      <c r="J1124" s="227">
        <v>28.17</v>
      </c>
      <c r="K1124" s="227">
        <v>38.15</v>
      </c>
      <c r="L1124" s="228">
        <v>0</v>
      </c>
      <c r="M1124" s="229">
        <f t="shared" si="30"/>
        <v>38.15</v>
      </c>
      <c r="N1124" s="230">
        <v>0</v>
      </c>
    </row>
    <row r="1125" spans="1:14" x14ac:dyDescent="0.2">
      <c r="A1125" s="231" t="str">
        <f t="shared" si="31"/>
        <v>BE3.010NO_thin015</v>
      </c>
      <c r="B1125" s="223" t="s">
        <v>198</v>
      </c>
      <c r="C1125" s="224">
        <v>3</v>
      </c>
      <c r="D1125" s="223">
        <v>10</v>
      </c>
      <c r="E1125" s="223" t="s">
        <v>199</v>
      </c>
      <c r="F1125" s="225" t="s">
        <v>3</v>
      </c>
      <c r="G1125" s="226">
        <v>19.29</v>
      </c>
      <c r="H1125" s="226">
        <v>0.64</v>
      </c>
      <c r="I1125" s="226">
        <v>19.93</v>
      </c>
      <c r="J1125" s="227">
        <v>99.67</v>
      </c>
      <c r="K1125" s="227">
        <v>137.82</v>
      </c>
      <c r="L1125" s="228">
        <v>0</v>
      </c>
      <c r="M1125" s="229">
        <f t="shared" si="30"/>
        <v>137.82</v>
      </c>
      <c r="N1125" s="230">
        <v>0</v>
      </c>
    </row>
    <row r="1126" spans="1:14" x14ac:dyDescent="0.2">
      <c r="A1126" s="231" t="str">
        <f t="shared" si="31"/>
        <v>BE3.010NO_thin020</v>
      </c>
      <c r="B1126" s="223" t="s">
        <v>198</v>
      </c>
      <c r="C1126" s="224">
        <v>3</v>
      </c>
      <c r="D1126" s="223">
        <v>10</v>
      </c>
      <c r="E1126" s="223" t="s">
        <v>199</v>
      </c>
      <c r="F1126" s="225" t="s">
        <v>4</v>
      </c>
      <c r="G1126" s="226">
        <v>39.340000000000003</v>
      </c>
      <c r="H1126" s="226">
        <v>3.41</v>
      </c>
      <c r="I1126" s="226">
        <v>42.76</v>
      </c>
      <c r="J1126" s="227">
        <v>213.78</v>
      </c>
      <c r="K1126" s="227">
        <v>351.6</v>
      </c>
      <c r="L1126" s="228">
        <v>0</v>
      </c>
      <c r="M1126" s="229">
        <f t="shared" si="30"/>
        <v>351.6</v>
      </c>
      <c r="N1126" s="230">
        <v>0</v>
      </c>
    </row>
    <row r="1127" spans="1:14" x14ac:dyDescent="0.2">
      <c r="A1127" s="231" t="str">
        <f t="shared" si="31"/>
        <v>BE3.010NO_thin025</v>
      </c>
      <c r="B1127" s="223" t="s">
        <v>198</v>
      </c>
      <c r="C1127" s="224">
        <v>3</v>
      </c>
      <c r="D1127" s="223">
        <v>10</v>
      </c>
      <c r="E1127" s="223" t="s">
        <v>199</v>
      </c>
      <c r="F1127" s="225" t="s">
        <v>5</v>
      </c>
      <c r="G1127" s="226">
        <v>26.54</v>
      </c>
      <c r="H1127" s="226">
        <v>9.0500000000000007</v>
      </c>
      <c r="I1127" s="226">
        <v>35.58</v>
      </c>
      <c r="J1127" s="227">
        <v>177.92</v>
      </c>
      <c r="K1127" s="227">
        <v>529.52</v>
      </c>
      <c r="L1127" s="228">
        <v>0</v>
      </c>
      <c r="M1127" s="229">
        <f t="shared" si="30"/>
        <v>529.52</v>
      </c>
      <c r="N1127" s="230">
        <v>0</v>
      </c>
    </row>
    <row r="1128" spans="1:14" x14ac:dyDescent="0.2">
      <c r="A1128" s="231" t="str">
        <f t="shared" si="31"/>
        <v>BE3.010NO_thin030</v>
      </c>
      <c r="B1128" s="223" t="s">
        <v>198</v>
      </c>
      <c r="C1128" s="224">
        <v>3</v>
      </c>
      <c r="D1128" s="223">
        <v>10</v>
      </c>
      <c r="E1128" s="223" t="s">
        <v>199</v>
      </c>
      <c r="F1128" s="225" t="s">
        <v>6</v>
      </c>
      <c r="G1128" s="226">
        <v>11.05</v>
      </c>
      <c r="H1128" s="226">
        <v>5.32</v>
      </c>
      <c r="I1128" s="226">
        <v>16.37</v>
      </c>
      <c r="J1128" s="227">
        <v>81.86</v>
      </c>
      <c r="K1128" s="227">
        <v>611.38</v>
      </c>
      <c r="L1128" s="228">
        <v>0</v>
      </c>
      <c r="M1128" s="229">
        <f t="shared" si="30"/>
        <v>611.38</v>
      </c>
      <c r="N1128" s="230">
        <v>0</v>
      </c>
    </row>
    <row r="1129" spans="1:14" x14ac:dyDescent="0.2">
      <c r="A1129" s="231" t="str">
        <f t="shared" si="31"/>
        <v>BE3.010NO_thin035</v>
      </c>
      <c r="B1129" s="223" t="s">
        <v>198</v>
      </c>
      <c r="C1129" s="224">
        <v>3</v>
      </c>
      <c r="D1129" s="223">
        <v>10</v>
      </c>
      <c r="E1129" s="223" t="s">
        <v>199</v>
      </c>
      <c r="F1129" s="225" t="s">
        <v>7</v>
      </c>
      <c r="G1129" s="226">
        <v>12.5</v>
      </c>
      <c r="H1129" s="226">
        <v>2.87</v>
      </c>
      <c r="I1129" s="226">
        <v>15.37</v>
      </c>
      <c r="J1129" s="227">
        <v>76.849999999999994</v>
      </c>
      <c r="K1129" s="227">
        <v>688.23</v>
      </c>
      <c r="L1129" s="228">
        <v>0</v>
      </c>
      <c r="M1129" s="229">
        <f t="shared" si="30"/>
        <v>688.23</v>
      </c>
      <c r="N1129" s="230">
        <v>0</v>
      </c>
    </row>
    <row r="1130" spans="1:14" x14ac:dyDescent="0.2">
      <c r="A1130" s="231" t="str">
        <f t="shared" si="31"/>
        <v>BE3.010NO_thin040</v>
      </c>
      <c r="B1130" s="223" t="s">
        <v>198</v>
      </c>
      <c r="C1130" s="224">
        <v>3</v>
      </c>
      <c r="D1130" s="223">
        <v>10</v>
      </c>
      <c r="E1130" s="223" t="s">
        <v>199</v>
      </c>
      <c r="F1130" s="225" t="s">
        <v>8</v>
      </c>
      <c r="G1130" s="226">
        <v>13.19</v>
      </c>
      <c r="H1130" s="226">
        <v>0.97</v>
      </c>
      <c r="I1130" s="226">
        <v>14.16</v>
      </c>
      <c r="J1130" s="227">
        <v>70.8</v>
      </c>
      <c r="K1130" s="227">
        <v>759.03</v>
      </c>
      <c r="L1130" s="228">
        <v>0</v>
      </c>
      <c r="M1130" s="229">
        <f t="shared" si="30"/>
        <v>759.03</v>
      </c>
      <c r="N1130" s="230">
        <v>0</v>
      </c>
    </row>
    <row r="1131" spans="1:14" x14ac:dyDescent="0.2">
      <c r="A1131" s="231" t="str">
        <f t="shared" si="31"/>
        <v>BE3.010NO_thin045</v>
      </c>
      <c r="B1131" s="223" t="s">
        <v>198</v>
      </c>
      <c r="C1131" s="224">
        <v>3</v>
      </c>
      <c r="D1131" s="223">
        <v>10</v>
      </c>
      <c r="E1131" s="223" t="s">
        <v>199</v>
      </c>
      <c r="F1131" s="225" t="s">
        <v>9</v>
      </c>
      <c r="G1131" s="226">
        <v>13.81</v>
      </c>
      <c r="H1131" s="226">
        <v>0.59</v>
      </c>
      <c r="I1131" s="226">
        <v>14.4</v>
      </c>
      <c r="J1131" s="227">
        <v>72</v>
      </c>
      <c r="K1131" s="227">
        <v>831.03</v>
      </c>
      <c r="L1131" s="228">
        <v>0</v>
      </c>
      <c r="M1131" s="229">
        <f t="shared" si="30"/>
        <v>831.03</v>
      </c>
      <c r="N1131" s="230">
        <v>0</v>
      </c>
    </row>
    <row r="1132" spans="1:14" x14ac:dyDescent="0.2">
      <c r="A1132" s="231" t="str">
        <f t="shared" si="31"/>
        <v>BE3.010NO_thin050</v>
      </c>
      <c r="B1132" s="223" t="s">
        <v>198</v>
      </c>
      <c r="C1132" s="224">
        <v>3</v>
      </c>
      <c r="D1132" s="223">
        <v>10</v>
      </c>
      <c r="E1132" s="223" t="s">
        <v>199</v>
      </c>
      <c r="F1132" s="225" t="s">
        <v>10</v>
      </c>
      <c r="G1132" s="226">
        <v>14.17</v>
      </c>
      <c r="H1132" s="226">
        <v>0.18</v>
      </c>
      <c r="I1132" s="226">
        <v>14.34</v>
      </c>
      <c r="J1132" s="227">
        <v>71.709999999999994</v>
      </c>
      <c r="K1132" s="227">
        <v>902.75</v>
      </c>
      <c r="L1132" s="228">
        <v>0</v>
      </c>
      <c r="M1132" s="229">
        <f t="shared" si="30"/>
        <v>902.75</v>
      </c>
      <c r="N1132" s="230">
        <v>0</v>
      </c>
    </row>
    <row r="1133" spans="1:14" x14ac:dyDescent="0.2">
      <c r="A1133" s="231" t="str">
        <f t="shared" si="31"/>
        <v>BE3.010NO_thin055</v>
      </c>
      <c r="B1133" s="223" t="s">
        <v>198</v>
      </c>
      <c r="C1133" s="224">
        <v>3</v>
      </c>
      <c r="D1133" s="223">
        <v>10</v>
      </c>
      <c r="E1133" s="223" t="s">
        <v>199</v>
      </c>
      <c r="F1133" s="225" t="s">
        <v>11</v>
      </c>
      <c r="G1133" s="226">
        <v>13.61</v>
      </c>
      <c r="H1133" s="226">
        <v>7.0000000000000007E-2</v>
      </c>
      <c r="I1133" s="226">
        <v>13.68</v>
      </c>
      <c r="J1133" s="227">
        <v>68.42</v>
      </c>
      <c r="K1133" s="227">
        <v>971.17</v>
      </c>
      <c r="L1133" s="228">
        <v>0</v>
      </c>
      <c r="M1133" s="229">
        <f t="shared" si="30"/>
        <v>971.17</v>
      </c>
      <c r="N1133" s="230">
        <v>0</v>
      </c>
    </row>
    <row r="1134" spans="1:14" x14ac:dyDescent="0.2">
      <c r="A1134" s="231" t="str">
        <f t="shared" si="31"/>
        <v>BE3.010NO_thin060</v>
      </c>
      <c r="B1134" s="223" t="s">
        <v>198</v>
      </c>
      <c r="C1134" s="224">
        <v>3</v>
      </c>
      <c r="D1134" s="223">
        <v>10</v>
      </c>
      <c r="E1134" s="223" t="s">
        <v>199</v>
      </c>
      <c r="F1134" s="225" t="s">
        <v>12</v>
      </c>
      <c r="G1134" s="226">
        <v>12.81</v>
      </c>
      <c r="H1134" s="226">
        <v>-0.34</v>
      </c>
      <c r="I1134" s="226">
        <v>12.47</v>
      </c>
      <c r="J1134" s="227">
        <v>62.33</v>
      </c>
      <c r="K1134" s="227">
        <v>1033.5</v>
      </c>
      <c r="L1134" s="228">
        <v>0</v>
      </c>
      <c r="M1134" s="229">
        <f t="shared" si="30"/>
        <v>1033.5</v>
      </c>
      <c r="N1134" s="230">
        <v>0</v>
      </c>
    </row>
    <row r="1135" spans="1:14" x14ac:dyDescent="0.2">
      <c r="A1135" s="231" t="str">
        <f t="shared" si="31"/>
        <v>BE3.010NO_thin065</v>
      </c>
      <c r="B1135" s="223" t="s">
        <v>198</v>
      </c>
      <c r="C1135" s="224">
        <v>3</v>
      </c>
      <c r="D1135" s="223">
        <v>10</v>
      </c>
      <c r="E1135" s="223" t="s">
        <v>199</v>
      </c>
      <c r="F1135" s="225" t="s">
        <v>13</v>
      </c>
      <c r="G1135" s="226">
        <v>12.09</v>
      </c>
      <c r="H1135" s="226">
        <v>-0.47</v>
      </c>
      <c r="I1135" s="226">
        <v>11.62</v>
      </c>
      <c r="J1135" s="227">
        <v>58.09</v>
      </c>
      <c r="K1135" s="227">
        <v>1091.5899999999999</v>
      </c>
      <c r="L1135" s="228">
        <v>0</v>
      </c>
      <c r="M1135" s="229">
        <f t="shared" si="30"/>
        <v>1091.5899999999999</v>
      </c>
      <c r="N1135" s="230">
        <v>0</v>
      </c>
    </row>
    <row r="1136" spans="1:14" x14ac:dyDescent="0.2">
      <c r="A1136" s="231" t="str">
        <f t="shared" si="31"/>
        <v>BE3.010NO_thin070</v>
      </c>
      <c r="B1136" s="223" t="s">
        <v>198</v>
      </c>
      <c r="C1136" s="224">
        <v>3</v>
      </c>
      <c r="D1136" s="223">
        <v>10</v>
      </c>
      <c r="E1136" s="223" t="s">
        <v>199</v>
      </c>
      <c r="F1136" s="225" t="s">
        <v>200</v>
      </c>
      <c r="G1136" s="226">
        <v>11.37</v>
      </c>
      <c r="H1136" s="226">
        <v>-0.02</v>
      </c>
      <c r="I1136" s="226">
        <v>11.34</v>
      </c>
      <c r="J1136" s="227">
        <v>56.71</v>
      </c>
      <c r="K1136" s="227">
        <v>1148.3</v>
      </c>
      <c r="L1136" s="228">
        <v>0</v>
      </c>
      <c r="M1136" s="229">
        <f t="shared" si="30"/>
        <v>1148.3</v>
      </c>
      <c r="N1136" s="230">
        <v>0</v>
      </c>
    </row>
    <row r="1137" spans="1:14" x14ac:dyDescent="0.2">
      <c r="A1137" s="231" t="str">
        <f t="shared" si="31"/>
        <v>BE3.010NO_thin075</v>
      </c>
      <c r="B1137" s="223" t="s">
        <v>198</v>
      </c>
      <c r="C1137" s="224">
        <v>3</v>
      </c>
      <c r="D1137" s="223">
        <v>10</v>
      </c>
      <c r="E1137" s="223" t="s">
        <v>199</v>
      </c>
      <c r="F1137" s="225" t="s">
        <v>201</v>
      </c>
      <c r="G1137" s="226">
        <v>10.58</v>
      </c>
      <c r="H1137" s="226">
        <v>-0.21</v>
      </c>
      <c r="I1137" s="226">
        <v>10.37</v>
      </c>
      <c r="J1137" s="227">
        <v>51.85</v>
      </c>
      <c r="K1137" s="227">
        <v>1200.1400000000001</v>
      </c>
      <c r="L1137" s="228">
        <v>0</v>
      </c>
      <c r="M1137" s="229">
        <f t="shared" si="30"/>
        <v>1200.1400000000001</v>
      </c>
      <c r="N1137" s="230">
        <v>0</v>
      </c>
    </row>
    <row r="1138" spans="1:14" x14ac:dyDescent="0.2">
      <c r="A1138" s="231" t="str">
        <f t="shared" si="31"/>
        <v>BE3.010NO_thin080</v>
      </c>
      <c r="B1138" s="223" t="s">
        <v>198</v>
      </c>
      <c r="C1138" s="224">
        <v>3</v>
      </c>
      <c r="D1138" s="223">
        <v>10</v>
      </c>
      <c r="E1138" s="223" t="s">
        <v>199</v>
      </c>
      <c r="F1138" s="225" t="s">
        <v>202</v>
      </c>
      <c r="G1138" s="226">
        <v>9.85</v>
      </c>
      <c r="H1138" s="226">
        <v>-0.55000000000000004</v>
      </c>
      <c r="I1138" s="226">
        <v>9.3000000000000007</v>
      </c>
      <c r="J1138" s="227">
        <v>46.5</v>
      </c>
      <c r="K1138" s="227">
        <v>1246.6400000000001</v>
      </c>
      <c r="L1138" s="228">
        <v>0</v>
      </c>
      <c r="M1138" s="229">
        <f t="shared" ref="M1138:M1201" si="32">K1138+L1138</f>
        <v>1246.6400000000001</v>
      </c>
      <c r="N1138" s="230">
        <v>0</v>
      </c>
    </row>
    <row r="1139" spans="1:14" x14ac:dyDescent="0.2">
      <c r="A1139" s="231" t="str">
        <f t="shared" si="31"/>
        <v>BE3.010NO_thin085</v>
      </c>
      <c r="B1139" s="223" t="s">
        <v>198</v>
      </c>
      <c r="C1139" s="224">
        <v>3</v>
      </c>
      <c r="D1139" s="223">
        <v>10</v>
      </c>
      <c r="E1139" s="223" t="s">
        <v>199</v>
      </c>
      <c r="F1139" s="225" t="s">
        <v>203</v>
      </c>
      <c r="G1139" s="226">
        <v>9.26</v>
      </c>
      <c r="H1139" s="226">
        <v>-0.28000000000000003</v>
      </c>
      <c r="I1139" s="226">
        <v>8.98</v>
      </c>
      <c r="J1139" s="227">
        <v>44.9</v>
      </c>
      <c r="K1139" s="227">
        <v>1291.53</v>
      </c>
      <c r="L1139" s="228">
        <v>0</v>
      </c>
      <c r="M1139" s="229">
        <f t="shared" si="32"/>
        <v>1291.53</v>
      </c>
      <c r="N1139" s="230">
        <v>0</v>
      </c>
    </row>
    <row r="1140" spans="1:14" x14ac:dyDescent="0.2">
      <c r="A1140" s="231" t="str">
        <f t="shared" si="31"/>
        <v>BE3.010NO_thin090</v>
      </c>
      <c r="B1140" s="223" t="s">
        <v>198</v>
      </c>
      <c r="C1140" s="224">
        <v>3</v>
      </c>
      <c r="D1140" s="223">
        <v>10</v>
      </c>
      <c r="E1140" s="223" t="s">
        <v>199</v>
      </c>
      <c r="F1140" s="225" t="s">
        <v>204</v>
      </c>
      <c r="G1140" s="226">
        <v>8.75</v>
      </c>
      <c r="H1140" s="226">
        <v>-0.01</v>
      </c>
      <c r="I1140" s="226">
        <v>8.74</v>
      </c>
      <c r="J1140" s="227">
        <v>43.71</v>
      </c>
      <c r="K1140" s="227">
        <v>1335.24</v>
      </c>
      <c r="L1140" s="228">
        <v>0</v>
      </c>
      <c r="M1140" s="229">
        <f t="shared" si="32"/>
        <v>1335.24</v>
      </c>
      <c r="N1140" s="230">
        <v>0</v>
      </c>
    </row>
    <row r="1141" spans="1:14" x14ac:dyDescent="0.2">
      <c r="A1141" s="231" t="str">
        <f t="shared" si="31"/>
        <v>BE3.010NO_thin095</v>
      </c>
      <c r="B1141" s="223" t="s">
        <v>198</v>
      </c>
      <c r="C1141" s="224">
        <v>3</v>
      </c>
      <c r="D1141" s="223">
        <v>10</v>
      </c>
      <c r="E1141" s="223" t="s">
        <v>199</v>
      </c>
      <c r="F1141" s="225" t="s">
        <v>205</v>
      </c>
      <c r="G1141" s="226">
        <v>8.3000000000000007</v>
      </c>
      <c r="H1141" s="226">
        <v>-1.08</v>
      </c>
      <c r="I1141" s="226">
        <v>7.22</v>
      </c>
      <c r="J1141" s="227">
        <v>36.11</v>
      </c>
      <c r="K1141" s="227">
        <v>1371.35</v>
      </c>
      <c r="L1141" s="228">
        <v>0</v>
      </c>
      <c r="M1141" s="229">
        <f t="shared" si="32"/>
        <v>1371.35</v>
      </c>
      <c r="N1141" s="230">
        <v>0</v>
      </c>
    </row>
    <row r="1142" spans="1:14" x14ac:dyDescent="0.2">
      <c r="A1142" s="231" t="str">
        <f t="shared" si="31"/>
        <v>BE3.010NO_thin100</v>
      </c>
      <c r="B1142" s="223" t="s">
        <v>198</v>
      </c>
      <c r="C1142" s="224">
        <v>3</v>
      </c>
      <c r="D1142" s="223">
        <v>10</v>
      </c>
      <c r="E1142" s="223" t="s">
        <v>199</v>
      </c>
      <c r="F1142" s="225" t="s">
        <v>206</v>
      </c>
      <c r="G1142" s="226">
        <v>7.74</v>
      </c>
      <c r="H1142" s="226">
        <v>0</v>
      </c>
      <c r="I1142" s="226">
        <v>7.74</v>
      </c>
      <c r="J1142" s="227">
        <v>38.71</v>
      </c>
      <c r="K1142" s="227">
        <v>1410.06</v>
      </c>
      <c r="L1142" s="228">
        <v>0</v>
      </c>
      <c r="M1142" s="229">
        <f t="shared" si="32"/>
        <v>1410.06</v>
      </c>
      <c r="N1142" s="230">
        <v>0</v>
      </c>
    </row>
    <row r="1143" spans="1:14" x14ac:dyDescent="0.2">
      <c r="A1143" s="231" t="str">
        <f t="shared" si="31"/>
        <v>BE3.010NO_thin105</v>
      </c>
      <c r="B1143" s="223" t="s">
        <v>198</v>
      </c>
      <c r="C1143" s="224">
        <v>3</v>
      </c>
      <c r="D1143" s="223">
        <v>10</v>
      </c>
      <c r="E1143" s="223" t="s">
        <v>199</v>
      </c>
      <c r="F1143" s="225" t="s">
        <v>207</v>
      </c>
      <c r="G1143" s="226">
        <v>7.28</v>
      </c>
      <c r="H1143" s="226">
        <v>-1.19</v>
      </c>
      <c r="I1143" s="226">
        <v>6.1</v>
      </c>
      <c r="J1143" s="227">
        <v>30.48</v>
      </c>
      <c r="K1143" s="227">
        <v>1440.54</v>
      </c>
      <c r="L1143" s="228">
        <v>0</v>
      </c>
      <c r="M1143" s="229">
        <f t="shared" si="32"/>
        <v>1440.54</v>
      </c>
      <c r="N1143" s="230">
        <v>0</v>
      </c>
    </row>
    <row r="1144" spans="1:14" x14ac:dyDescent="0.2">
      <c r="A1144" s="231" t="str">
        <f t="shared" si="31"/>
        <v>BE3.010NO_thin110</v>
      </c>
      <c r="B1144" s="223" t="s">
        <v>198</v>
      </c>
      <c r="C1144" s="224">
        <v>3</v>
      </c>
      <c r="D1144" s="223">
        <v>10</v>
      </c>
      <c r="E1144" s="223" t="s">
        <v>199</v>
      </c>
      <c r="F1144" s="225" t="s">
        <v>208</v>
      </c>
      <c r="G1144" s="226">
        <v>6.92</v>
      </c>
      <c r="H1144" s="226">
        <v>-0.37</v>
      </c>
      <c r="I1144" s="226">
        <v>6.56</v>
      </c>
      <c r="J1144" s="227">
        <v>32.79</v>
      </c>
      <c r="K1144" s="227">
        <v>1473.33</v>
      </c>
      <c r="L1144" s="228">
        <v>0</v>
      </c>
      <c r="M1144" s="229">
        <f t="shared" si="32"/>
        <v>1473.33</v>
      </c>
      <c r="N1144" s="230">
        <v>0</v>
      </c>
    </row>
    <row r="1145" spans="1:14" x14ac:dyDescent="0.2">
      <c r="A1145" s="231" t="str">
        <f t="shared" si="31"/>
        <v>BE3.010NO_thin115</v>
      </c>
      <c r="B1145" s="223" t="s">
        <v>198</v>
      </c>
      <c r="C1145" s="224">
        <v>3</v>
      </c>
      <c r="D1145" s="223">
        <v>10</v>
      </c>
      <c r="E1145" s="223" t="s">
        <v>199</v>
      </c>
      <c r="F1145" s="225" t="s">
        <v>209</v>
      </c>
      <c r="G1145" s="226">
        <v>6.52</v>
      </c>
      <c r="H1145" s="226">
        <v>-0.18</v>
      </c>
      <c r="I1145" s="226">
        <v>6.34</v>
      </c>
      <c r="J1145" s="227">
        <v>31.7</v>
      </c>
      <c r="K1145" s="227">
        <v>1505.03</v>
      </c>
      <c r="L1145" s="228">
        <v>0</v>
      </c>
      <c r="M1145" s="229">
        <f t="shared" si="32"/>
        <v>1505.03</v>
      </c>
      <c r="N1145" s="230">
        <v>0</v>
      </c>
    </row>
    <row r="1146" spans="1:14" x14ac:dyDescent="0.2">
      <c r="A1146" s="231" t="str">
        <f t="shared" si="31"/>
        <v>BE3.010NO_thin120</v>
      </c>
      <c r="B1146" s="223" t="s">
        <v>198</v>
      </c>
      <c r="C1146" s="224">
        <v>3</v>
      </c>
      <c r="D1146" s="223">
        <v>10</v>
      </c>
      <c r="E1146" s="223" t="s">
        <v>199</v>
      </c>
      <c r="F1146" s="225" t="s">
        <v>210</v>
      </c>
      <c r="G1146" s="226">
        <v>6.15</v>
      </c>
      <c r="H1146" s="226">
        <v>-0.46</v>
      </c>
      <c r="I1146" s="226">
        <v>5.69</v>
      </c>
      <c r="J1146" s="227">
        <v>28.47</v>
      </c>
      <c r="K1146" s="227">
        <v>1533.5</v>
      </c>
      <c r="L1146" s="228">
        <v>0</v>
      </c>
      <c r="M1146" s="229">
        <f t="shared" si="32"/>
        <v>1533.5</v>
      </c>
      <c r="N1146" s="230">
        <v>0</v>
      </c>
    </row>
    <row r="1147" spans="1:14" x14ac:dyDescent="0.2">
      <c r="A1147" s="231" t="str">
        <f t="shared" si="31"/>
        <v>BE3.010NO_thin125</v>
      </c>
      <c r="B1147" s="223" t="s">
        <v>198</v>
      </c>
      <c r="C1147" s="224">
        <v>3</v>
      </c>
      <c r="D1147" s="223">
        <v>10</v>
      </c>
      <c r="E1147" s="223" t="s">
        <v>199</v>
      </c>
      <c r="F1147" s="225" t="s">
        <v>211</v>
      </c>
      <c r="G1147" s="226">
        <v>5.71</v>
      </c>
      <c r="H1147" s="226">
        <v>0.62</v>
      </c>
      <c r="I1147" s="226">
        <v>6.33</v>
      </c>
      <c r="J1147" s="227">
        <v>31.64</v>
      </c>
      <c r="K1147" s="227">
        <v>1565.14</v>
      </c>
      <c r="L1147" s="228">
        <v>0</v>
      </c>
      <c r="M1147" s="229">
        <f t="shared" si="32"/>
        <v>1565.14</v>
      </c>
      <c r="N1147" s="230">
        <v>0</v>
      </c>
    </row>
    <row r="1148" spans="1:14" x14ac:dyDescent="0.2">
      <c r="A1148" s="231" t="str">
        <f t="shared" si="31"/>
        <v>BE3.010NO_thin130</v>
      </c>
      <c r="B1148" s="223" t="s">
        <v>198</v>
      </c>
      <c r="C1148" s="224">
        <v>3</v>
      </c>
      <c r="D1148" s="223">
        <v>10</v>
      </c>
      <c r="E1148" s="223" t="s">
        <v>199</v>
      </c>
      <c r="F1148" s="225" t="s">
        <v>212</v>
      </c>
      <c r="G1148" s="226">
        <v>5.42</v>
      </c>
      <c r="H1148" s="226">
        <v>-1.55</v>
      </c>
      <c r="I1148" s="226">
        <v>3.87</v>
      </c>
      <c r="J1148" s="227">
        <v>19.34</v>
      </c>
      <c r="K1148" s="227">
        <v>1584.48</v>
      </c>
      <c r="L1148" s="228">
        <v>0</v>
      </c>
      <c r="M1148" s="229">
        <f t="shared" si="32"/>
        <v>1584.48</v>
      </c>
      <c r="N1148" s="230">
        <v>0</v>
      </c>
    </row>
    <row r="1149" spans="1:14" x14ac:dyDescent="0.2">
      <c r="A1149" s="231" t="str">
        <f t="shared" si="31"/>
        <v>BE3.010NO_thin135</v>
      </c>
      <c r="B1149" s="223" t="s">
        <v>198</v>
      </c>
      <c r="C1149" s="224">
        <v>3</v>
      </c>
      <c r="D1149" s="223">
        <v>10</v>
      </c>
      <c r="E1149" s="223" t="s">
        <v>199</v>
      </c>
      <c r="F1149" s="225" t="s">
        <v>213</v>
      </c>
      <c r="G1149" s="226">
        <v>5.28</v>
      </c>
      <c r="H1149" s="226">
        <v>-0.33</v>
      </c>
      <c r="I1149" s="226">
        <v>4.95</v>
      </c>
      <c r="J1149" s="227">
        <v>24.76</v>
      </c>
      <c r="K1149" s="227">
        <v>1609.24</v>
      </c>
      <c r="L1149" s="228">
        <v>0</v>
      </c>
      <c r="M1149" s="229">
        <f t="shared" si="32"/>
        <v>1609.24</v>
      </c>
      <c r="N1149" s="230">
        <v>0</v>
      </c>
    </row>
    <row r="1150" spans="1:14" x14ac:dyDescent="0.2">
      <c r="A1150" s="231" t="str">
        <f t="shared" si="31"/>
        <v>BE3.010NO_thin140</v>
      </c>
      <c r="B1150" s="223" t="s">
        <v>198</v>
      </c>
      <c r="C1150" s="224">
        <v>3</v>
      </c>
      <c r="D1150" s="223">
        <v>10</v>
      </c>
      <c r="E1150" s="223" t="s">
        <v>199</v>
      </c>
      <c r="F1150" s="225" t="s">
        <v>214</v>
      </c>
      <c r="G1150" s="226">
        <v>4.99</v>
      </c>
      <c r="H1150" s="226">
        <v>0.97</v>
      </c>
      <c r="I1150" s="226">
        <v>5.97</v>
      </c>
      <c r="J1150" s="227">
        <v>29.84</v>
      </c>
      <c r="K1150" s="227">
        <v>1639.07</v>
      </c>
      <c r="L1150" s="228">
        <v>0</v>
      </c>
      <c r="M1150" s="229">
        <f t="shared" si="32"/>
        <v>1639.07</v>
      </c>
      <c r="N1150" s="230">
        <v>0</v>
      </c>
    </row>
    <row r="1151" spans="1:14" x14ac:dyDescent="0.2">
      <c r="A1151" s="231" t="str">
        <f t="shared" si="31"/>
        <v>BE3.010NO_thin145</v>
      </c>
      <c r="B1151" s="223" t="s">
        <v>198</v>
      </c>
      <c r="C1151" s="224">
        <v>3</v>
      </c>
      <c r="D1151" s="223">
        <v>10</v>
      </c>
      <c r="E1151" s="223" t="s">
        <v>199</v>
      </c>
      <c r="F1151" s="225" t="s">
        <v>215</v>
      </c>
      <c r="G1151" s="226">
        <v>4.59</v>
      </c>
      <c r="H1151" s="226">
        <v>-0.45</v>
      </c>
      <c r="I1151" s="226">
        <v>4.1399999999999997</v>
      </c>
      <c r="J1151" s="227">
        <v>20.69</v>
      </c>
      <c r="K1151" s="227">
        <v>1659.76</v>
      </c>
      <c r="L1151" s="228">
        <v>0</v>
      </c>
      <c r="M1151" s="229">
        <f t="shared" si="32"/>
        <v>1659.76</v>
      </c>
      <c r="N1151" s="230">
        <v>0</v>
      </c>
    </row>
    <row r="1152" spans="1:14" x14ac:dyDescent="0.2">
      <c r="A1152" s="231" t="str">
        <f t="shared" si="31"/>
        <v>BE3.010NO_thin150</v>
      </c>
      <c r="B1152" s="223" t="s">
        <v>198</v>
      </c>
      <c r="C1152" s="224">
        <v>3</v>
      </c>
      <c r="D1152" s="223">
        <v>10</v>
      </c>
      <c r="E1152" s="223" t="s">
        <v>199</v>
      </c>
      <c r="F1152" s="225" t="s">
        <v>216</v>
      </c>
      <c r="G1152" s="226">
        <v>4.1500000000000004</v>
      </c>
      <c r="H1152" s="226">
        <v>-1.5</v>
      </c>
      <c r="I1152" s="226">
        <v>2.65</v>
      </c>
      <c r="J1152" s="227">
        <v>13.25</v>
      </c>
      <c r="K1152" s="227">
        <v>1673.02</v>
      </c>
      <c r="L1152" s="228">
        <v>0</v>
      </c>
      <c r="M1152" s="229">
        <f t="shared" si="32"/>
        <v>1673.02</v>
      </c>
      <c r="N1152" s="230">
        <v>0</v>
      </c>
    </row>
    <row r="1153" spans="1:14" x14ac:dyDescent="0.2">
      <c r="A1153" s="231" t="str">
        <f t="shared" si="31"/>
        <v>BE3.010NO_thin155</v>
      </c>
      <c r="B1153" s="223" t="s">
        <v>198</v>
      </c>
      <c r="C1153" s="224">
        <v>3</v>
      </c>
      <c r="D1153" s="223">
        <v>10</v>
      </c>
      <c r="E1153" s="223" t="s">
        <v>199</v>
      </c>
      <c r="F1153" s="225" t="s">
        <v>217</v>
      </c>
      <c r="G1153" s="226">
        <v>3.98</v>
      </c>
      <c r="H1153" s="226">
        <v>-0.1</v>
      </c>
      <c r="I1153" s="226">
        <v>3.88</v>
      </c>
      <c r="J1153" s="227">
        <v>19.420000000000002</v>
      </c>
      <c r="K1153" s="227">
        <v>1692.44</v>
      </c>
      <c r="L1153" s="228">
        <v>0</v>
      </c>
      <c r="M1153" s="229">
        <f t="shared" si="32"/>
        <v>1692.44</v>
      </c>
      <c r="N1153" s="230">
        <v>0</v>
      </c>
    </row>
    <row r="1154" spans="1:14" x14ac:dyDescent="0.2">
      <c r="A1154" s="231" t="str">
        <f t="shared" ref="A1154:A1217" si="33">CONCATENATE(LEFT(B1154,2),TEXT(C1154,"0.0"),TEXT(D1154,"00"),E1154,TEXT(LEFT(F1154,3),"000"))</f>
        <v>BE3.010NO_thin160</v>
      </c>
      <c r="B1154" s="223" t="s">
        <v>198</v>
      </c>
      <c r="C1154" s="224">
        <v>3</v>
      </c>
      <c r="D1154" s="223">
        <v>10</v>
      </c>
      <c r="E1154" s="223" t="s">
        <v>199</v>
      </c>
      <c r="F1154" s="225" t="s">
        <v>218</v>
      </c>
      <c r="G1154" s="226">
        <v>3.66</v>
      </c>
      <c r="H1154" s="226">
        <v>-0.13</v>
      </c>
      <c r="I1154" s="226">
        <v>3.54</v>
      </c>
      <c r="J1154" s="227">
        <v>17.68</v>
      </c>
      <c r="K1154" s="227">
        <v>1710.11</v>
      </c>
      <c r="L1154" s="228">
        <v>0</v>
      </c>
      <c r="M1154" s="229">
        <f t="shared" si="32"/>
        <v>1710.11</v>
      </c>
      <c r="N1154" s="230">
        <v>0</v>
      </c>
    </row>
    <row r="1155" spans="1:14" x14ac:dyDescent="0.2">
      <c r="A1155" s="231" t="str">
        <f t="shared" si="33"/>
        <v>BE3.010NO_thin165</v>
      </c>
      <c r="B1155" s="223" t="s">
        <v>198</v>
      </c>
      <c r="C1155" s="224">
        <v>3</v>
      </c>
      <c r="D1155" s="223">
        <v>10</v>
      </c>
      <c r="E1155" s="223" t="s">
        <v>199</v>
      </c>
      <c r="F1155" s="225" t="s">
        <v>219</v>
      </c>
      <c r="G1155" s="226">
        <v>3.36</v>
      </c>
      <c r="H1155" s="226">
        <v>-0.14000000000000001</v>
      </c>
      <c r="I1155" s="226">
        <v>3.22</v>
      </c>
      <c r="J1155" s="227">
        <v>16.12</v>
      </c>
      <c r="K1155" s="227">
        <v>1726.23</v>
      </c>
      <c r="L1155" s="228">
        <v>0</v>
      </c>
      <c r="M1155" s="229">
        <f t="shared" si="32"/>
        <v>1726.23</v>
      </c>
      <c r="N1155" s="230">
        <v>0</v>
      </c>
    </row>
    <row r="1156" spans="1:14" x14ac:dyDescent="0.2">
      <c r="A1156" s="231" t="str">
        <f t="shared" si="33"/>
        <v>BE3.010NO_thin170</v>
      </c>
      <c r="B1156" s="223" t="s">
        <v>198</v>
      </c>
      <c r="C1156" s="224">
        <v>3</v>
      </c>
      <c r="D1156" s="223">
        <v>10</v>
      </c>
      <c r="E1156" s="223" t="s">
        <v>199</v>
      </c>
      <c r="F1156" s="225" t="s">
        <v>220</v>
      </c>
      <c r="G1156" s="226">
        <v>3.19</v>
      </c>
      <c r="H1156" s="226">
        <v>-0.08</v>
      </c>
      <c r="I1156" s="226">
        <v>3.12</v>
      </c>
      <c r="J1156" s="227">
        <v>15.58</v>
      </c>
      <c r="K1156" s="227">
        <v>1741.82</v>
      </c>
      <c r="L1156" s="228">
        <v>0</v>
      </c>
      <c r="M1156" s="229">
        <f t="shared" si="32"/>
        <v>1741.82</v>
      </c>
      <c r="N1156" s="230">
        <v>0</v>
      </c>
    </row>
    <row r="1157" spans="1:14" x14ac:dyDescent="0.2">
      <c r="A1157" s="231" t="str">
        <f t="shared" si="33"/>
        <v>BE3.010NO_thin175</v>
      </c>
      <c r="B1157" s="223" t="s">
        <v>198</v>
      </c>
      <c r="C1157" s="224">
        <v>3</v>
      </c>
      <c r="D1157" s="223">
        <v>10</v>
      </c>
      <c r="E1157" s="223" t="s">
        <v>199</v>
      </c>
      <c r="F1157" s="225" t="s">
        <v>221</v>
      </c>
      <c r="G1157" s="226">
        <v>2.94</v>
      </c>
      <c r="H1157" s="226">
        <v>-0.24</v>
      </c>
      <c r="I1157" s="226">
        <v>2.7</v>
      </c>
      <c r="J1157" s="227">
        <v>13.51</v>
      </c>
      <c r="K1157" s="227">
        <v>1755.33</v>
      </c>
      <c r="L1157" s="228">
        <v>0</v>
      </c>
      <c r="M1157" s="229">
        <f t="shared" si="32"/>
        <v>1755.33</v>
      </c>
      <c r="N1157" s="230">
        <v>0</v>
      </c>
    </row>
    <row r="1158" spans="1:14" x14ac:dyDescent="0.2">
      <c r="A1158" s="231" t="str">
        <f t="shared" si="33"/>
        <v>BE3.010NO_thin180</v>
      </c>
      <c r="B1158" s="223" t="s">
        <v>198</v>
      </c>
      <c r="C1158" s="224">
        <v>3</v>
      </c>
      <c r="D1158" s="223">
        <v>10</v>
      </c>
      <c r="E1158" s="223" t="s">
        <v>199</v>
      </c>
      <c r="F1158" s="225" t="s">
        <v>222</v>
      </c>
      <c r="G1158" s="226">
        <v>2.69</v>
      </c>
      <c r="H1158" s="226">
        <v>-0.27</v>
      </c>
      <c r="I1158" s="226">
        <v>2.42</v>
      </c>
      <c r="J1158" s="227">
        <v>12.11</v>
      </c>
      <c r="K1158" s="227">
        <v>1767.44</v>
      </c>
      <c r="L1158" s="228">
        <v>0</v>
      </c>
      <c r="M1158" s="229">
        <f t="shared" si="32"/>
        <v>1767.44</v>
      </c>
      <c r="N1158" s="230">
        <v>0</v>
      </c>
    </row>
    <row r="1159" spans="1:14" x14ac:dyDescent="0.2">
      <c r="A1159" s="231" t="str">
        <f t="shared" si="33"/>
        <v>BE3.010NO_thin185</v>
      </c>
      <c r="B1159" s="223" t="s">
        <v>198</v>
      </c>
      <c r="C1159" s="224">
        <v>3</v>
      </c>
      <c r="D1159" s="223">
        <v>10</v>
      </c>
      <c r="E1159" s="223" t="s">
        <v>199</v>
      </c>
      <c r="F1159" s="225" t="s">
        <v>223</v>
      </c>
      <c r="G1159" s="226">
        <v>2.56</v>
      </c>
      <c r="H1159" s="226">
        <v>-0.27</v>
      </c>
      <c r="I1159" s="226">
        <v>2.29</v>
      </c>
      <c r="J1159" s="227">
        <v>11.44</v>
      </c>
      <c r="K1159" s="227">
        <v>1778.88</v>
      </c>
      <c r="L1159" s="228">
        <v>0</v>
      </c>
      <c r="M1159" s="229">
        <f t="shared" si="32"/>
        <v>1778.88</v>
      </c>
      <c r="N1159" s="230">
        <v>0</v>
      </c>
    </row>
    <row r="1160" spans="1:14" x14ac:dyDescent="0.2">
      <c r="A1160" s="231" t="str">
        <f t="shared" si="33"/>
        <v>BE3.010NO_thin190</v>
      </c>
      <c r="B1160" s="223" t="s">
        <v>198</v>
      </c>
      <c r="C1160" s="224">
        <v>3</v>
      </c>
      <c r="D1160" s="223">
        <v>10</v>
      </c>
      <c r="E1160" s="223" t="s">
        <v>199</v>
      </c>
      <c r="F1160" s="225" t="s">
        <v>224</v>
      </c>
      <c r="G1160" s="226">
        <v>2.41</v>
      </c>
      <c r="H1160" s="226">
        <v>-0.26</v>
      </c>
      <c r="I1160" s="226">
        <v>2.14</v>
      </c>
      <c r="J1160" s="227">
        <v>10.72</v>
      </c>
      <c r="K1160" s="227">
        <v>1789.6</v>
      </c>
      <c r="L1160" s="228">
        <v>0</v>
      </c>
      <c r="M1160" s="229">
        <f t="shared" si="32"/>
        <v>1789.6</v>
      </c>
      <c r="N1160" s="230">
        <v>0</v>
      </c>
    </row>
    <row r="1161" spans="1:14" x14ac:dyDescent="0.2">
      <c r="A1161" s="231" t="str">
        <f t="shared" si="33"/>
        <v>BE3.010NO_thin195</v>
      </c>
      <c r="B1161" s="223" t="s">
        <v>198</v>
      </c>
      <c r="C1161" s="224">
        <v>3</v>
      </c>
      <c r="D1161" s="223">
        <v>10</v>
      </c>
      <c r="E1161" s="223" t="s">
        <v>199</v>
      </c>
      <c r="F1161" s="225" t="s">
        <v>225</v>
      </c>
      <c r="G1161" s="226">
        <v>2.1800000000000002</v>
      </c>
      <c r="H1161" s="226">
        <v>-0.25</v>
      </c>
      <c r="I1161" s="226">
        <v>1.93</v>
      </c>
      <c r="J1161" s="227">
        <v>9.66</v>
      </c>
      <c r="K1161" s="227">
        <v>1799.27</v>
      </c>
      <c r="L1161" s="228">
        <v>0</v>
      </c>
      <c r="M1161" s="229">
        <f t="shared" si="32"/>
        <v>1799.27</v>
      </c>
      <c r="N1161" s="230">
        <v>0</v>
      </c>
    </row>
    <row r="1162" spans="1:14" x14ac:dyDescent="0.2">
      <c r="A1162" s="231" t="str">
        <f t="shared" si="33"/>
        <v>BE3.010Thinned000</v>
      </c>
      <c r="B1162" s="223" t="s">
        <v>198</v>
      </c>
      <c r="C1162" s="224">
        <v>3</v>
      </c>
      <c r="D1162" s="223">
        <v>10</v>
      </c>
      <c r="E1162" s="223" t="s">
        <v>172</v>
      </c>
      <c r="F1162" s="225" t="s">
        <v>0</v>
      </c>
      <c r="G1162" s="226">
        <v>0.26</v>
      </c>
      <c r="H1162" s="226">
        <v>0.14000000000000001</v>
      </c>
      <c r="I1162" s="226">
        <v>0.4</v>
      </c>
      <c r="J1162" s="227">
        <v>1.99</v>
      </c>
      <c r="K1162" s="227">
        <v>1.99</v>
      </c>
      <c r="L1162" s="228">
        <v>0</v>
      </c>
      <c r="M1162" s="229">
        <f t="shared" si="32"/>
        <v>1.99</v>
      </c>
      <c r="N1162" s="230">
        <v>0</v>
      </c>
    </row>
    <row r="1163" spans="1:14" x14ac:dyDescent="0.2">
      <c r="A1163" s="231" t="str">
        <f t="shared" si="33"/>
        <v>BE3.010Thinned005</v>
      </c>
      <c r="B1163" s="223" t="s">
        <v>198</v>
      </c>
      <c r="C1163" s="224">
        <v>3</v>
      </c>
      <c r="D1163" s="223">
        <v>10</v>
      </c>
      <c r="E1163" s="223" t="s">
        <v>172</v>
      </c>
      <c r="F1163" s="225" t="s">
        <v>1</v>
      </c>
      <c r="G1163" s="226">
        <v>1.28</v>
      </c>
      <c r="H1163" s="226">
        <v>0.32</v>
      </c>
      <c r="I1163" s="226">
        <v>1.6</v>
      </c>
      <c r="J1163" s="227">
        <v>7.99</v>
      </c>
      <c r="K1163" s="227">
        <v>9.98</v>
      </c>
      <c r="L1163" s="228">
        <v>0</v>
      </c>
      <c r="M1163" s="229">
        <f t="shared" si="32"/>
        <v>9.98</v>
      </c>
      <c r="N1163" s="230">
        <v>0</v>
      </c>
    </row>
    <row r="1164" spans="1:14" x14ac:dyDescent="0.2">
      <c r="A1164" s="231" t="str">
        <f t="shared" si="33"/>
        <v>BE3.010Thinned010</v>
      </c>
      <c r="B1164" s="223" t="s">
        <v>198</v>
      </c>
      <c r="C1164" s="224">
        <v>3</v>
      </c>
      <c r="D1164" s="223">
        <v>10</v>
      </c>
      <c r="E1164" s="223" t="s">
        <v>172</v>
      </c>
      <c r="F1164" s="225" t="s">
        <v>2</v>
      </c>
      <c r="G1164" s="226">
        <v>5.16</v>
      </c>
      <c r="H1164" s="226">
        <v>0.48</v>
      </c>
      <c r="I1164" s="226">
        <v>5.63</v>
      </c>
      <c r="J1164" s="227">
        <v>28.17</v>
      </c>
      <c r="K1164" s="227">
        <v>38.15</v>
      </c>
      <c r="L1164" s="228">
        <v>0</v>
      </c>
      <c r="M1164" s="229">
        <f t="shared" si="32"/>
        <v>38.15</v>
      </c>
      <c r="N1164" s="230">
        <v>0</v>
      </c>
    </row>
    <row r="1165" spans="1:14" x14ac:dyDescent="0.2">
      <c r="A1165" s="231" t="str">
        <f t="shared" si="33"/>
        <v>BE3.010Thinned015</v>
      </c>
      <c r="B1165" s="223" t="s">
        <v>198</v>
      </c>
      <c r="C1165" s="224">
        <v>3</v>
      </c>
      <c r="D1165" s="223">
        <v>10</v>
      </c>
      <c r="E1165" s="223" t="s">
        <v>172</v>
      </c>
      <c r="F1165" s="225" t="s">
        <v>3</v>
      </c>
      <c r="G1165" s="226">
        <v>19.29</v>
      </c>
      <c r="H1165" s="226">
        <v>0.64</v>
      </c>
      <c r="I1165" s="226">
        <v>19.93</v>
      </c>
      <c r="J1165" s="227">
        <v>99.67</v>
      </c>
      <c r="K1165" s="227">
        <v>137.82</v>
      </c>
      <c r="L1165" s="228">
        <v>0</v>
      </c>
      <c r="M1165" s="229">
        <f t="shared" si="32"/>
        <v>137.82</v>
      </c>
      <c r="N1165" s="230">
        <v>0</v>
      </c>
    </row>
    <row r="1166" spans="1:14" x14ac:dyDescent="0.2">
      <c r="A1166" s="231" t="str">
        <f t="shared" si="33"/>
        <v>BE3.010Thinned020</v>
      </c>
      <c r="B1166" s="223" t="s">
        <v>198</v>
      </c>
      <c r="C1166" s="224">
        <v>3</v>
      </c>
      <c r="D1166" s="223">
        <v>10</v>
      </c>
      <c r="E1166" s="223" t="s">
        <v>172</v>
      </c>
      <c r="F1166" s="225" t="s">
        <v>4</v>
      </c>
      <c r="G1166" s="226">
        <v>16.41</v>
      </c>
      <c r="H1166" s="226">
        <v>14.15</v>
      </c>
      <c r="I1166" s="226">
        <v>30.55</v>
      </c>
      <c r="J1166" s="227">
        <v>152.76</v>
      </c>
      <c r="K1166" s="227">
        <v>290.57</v>
      </c>
      <c r="L1166" s="228">
        <v>-0.26</v>
      </c>
      <c r="M1166" s="229">
        <f t="shared" si="32"/>
        <v>290.31</v>
      </c>
      <c r="N1166" s="230">
        <v>15.12</v>
      </c>
    </row>
    <row r="1167" spans="1:14" x14ac:dyDescent="0.2">
      <c r="A1167" s="231" t="str">
        <f t="shared" si="33"/>
        <v>BE3.010Thinned025</v>
      </c>
      <c r="B1167" s="223" t="s">
        <v>198</v>
      </c>
      <c r="C1167" s="224">
        <v>3</v>
      </c>
      <c r="D1167" s="223">
        <v>10</v>
      </c>
      <c r="E1167" s="223" t="s">
        <v>172</v>
      </c>
      <c r="F1167" s="225" t="s">
        <v>5</v>
      </c>
      <c r="G1167" s="226">
        <v>7.05</v>
      </c>
      <c r="H1167" s="226">
        <v>4.41</v>
      </c>
      <c r="I1167" s="226">
        <v>11.46</v>
      </c>
      <c r="J1167" s="227">
        <v>57.32</v>
      </c>
      <c r="K1167" s="227">
        <v>347.89</v>
      </c>
      <c r="L1167" s="228">
        <v>-0.54</v>
      </c>
      <c r="M1167" s="229">
        <f t="shared" si="32"/>
        <v>347.34999999999997</v>
      </c>
      <c r="N1167" s="230">
        <v>13.18</v>
      </c>
    </row>
    <row r="1168" spans="1:14" x14ac:dyDescent="0.2">
      <c r="A1168" s="231" t="str">
        <f t="shared" si="33"/>
        <v>BE3.010Thinned030</v>
      </c>
      <c r="B1168" s="223" t="s">
        <v>198</v>
      </c>
      <c r="C1168" s="224">
        <v>3</v>
      </c>
      <c r="D1168" s="223">
        <v>10</v>
      </c>
      <c r="E1168" s="223" t="s">
        <v>172</v>
      </c>
      <c r="F1168" s="225" t="s">
        <v>6</v>
      </c>
      <c r="G1168" s="226">
        <v>6.24</v>
      </c>
      <c r="H1168" s="226">
        <v>-0.66</v>
      </c>
      <c r="I1168" s="226">
        <v>5.58</v>
      </c>
      <c r="J1168" s="227">
        <v>27.88</v>
      </c>
      <c r="K1168" s="227">
        <v>375.77</v>
      </c>
      <c r="L1168" s="228">
        <v>-1.24</v>
      </c>
      <c r="M1168" s="229">
        <f t="shared" si="32"/>
        <v>374.53</v>
      </c>
      <c r="N1168" s="230">
        <v>6.64</v>
      </c>
    </row>
    <row r="1169" spans="1:14" x14ac:dyDescent="0.2">
      <c r="A1169" s="231" t="str">
        <f t="shared" si="33"/>
        <v>BE3.010Thinned035</v>
      </c>
      <c r="B1169" s="223" t="s">
        <v>198</v>
      </c>
      <c r="C1169" s="224">
        <v>3</v>
      </c>
      <c r="D1169" s="223">
        <v>10</v>
      </c>
      <c r="E1169" s="223" t="s">
        <v>172</v>
      </c>
      <c r="F1169" s="225" t="s">
        <v>7</v>
      </c>
      <c r="G1169" s="226">
        <v>8.56</v>
      </c>
      <c r="H1169" s="226">
        <v>-0.13</v>
      </c>
      <c r="I1169" s="226">
        <v>8.43</v>
      </c>
      <c r="J1169" s="227">
        <v>42.15</v>
      </c>
      <c r="K1169" s="227">
        <v>417.92</v>
      </c>
      <c r="L1169" s="228">
        <v>-1.95</v>
      </c>
      <c r="M1169" s="229">
        <f t="shared" si="32"/>
        <v>415.97</v>
      </c>
      <c r="N1169" s="230">
        <v>6.76</v>
      </c>
    </row>
    <row r="1170" spans="1:14" x14ac:dyDescent="0.2">
      <c r="A1170" s="231" t="str">
        <f t="shared" si="33"/>
        <v>BE3.010Thinned040</v>
      </c>
      <c r="B1170" s="223" t="s">
        <v>198</v>
      </c>
      <c r="C1170" s="224">
        <v>3</v>
      </c>
      <c r="D1170" s="223">
        <v>10</v>
      </c>
      <c r="E1170" s="223" t="s">
        <v>172</v>
      </c>
      <c r="F1170" s="225" t="s">
        <v>8</v>
      </c>
      <c r="G1170" s="226">
        <v>9.7799999999999994</v>
      </c>
      <c r="H1170" s="226">
        <v>-0.03</v>
      </c>
      <c r="I1170" s="226">
        <v>9.75</v>
      </c>
      <c r="J1170" s="227">
        <v>48.74</v>
      </c>
      <c r="K1170" s="227">
        <v>466.66</v>
      </c>
      <c r="L1170" s="228">
        <v>-2.64</v>
      </c>
      <c r="M1170" s="229">
        <f t="shared" si="32"/>
        <v>464.02000000000004</v>
      </c>
      <c r="N1170" s="230">
        <v>6.57</v>
      </c>
    </row>
    <row r="1171" spans="1:14" x14ac:dyDescent="0.2">
      <c r="A1171" s="231" t="str">
        <f t="shared" si="33"/>
        <v>BE3.010Thinned045</v>
      </c>
      <c r="B1171" s="223" t="s">
        <v>198</v>
      </c>
      <c r="C1171" s="224">
        <v>3</v>
      </c>
      <c r="D1171" s="223">
        <v>10</v>
      </c>
      <c r="E1171" s="223" t="s">
        <v>172</v>
      </c>
      <c r="F1171" s="225" t="s">
        <v>9</v>
      </c>
      <c r="G1171" s="226">
        <v>9.7899999999999991</v>
      </c>
      <c r="H1171" s="226">
        <v>-1.1000000000000001</v>
      </c>
      <c r="I1171" s="226">
        <v>8.69</v>
      </c>
      <c r="J1171" s="227">
        <v>43.44</v>
      </c>
      <c r="K1171" s="227">
        <v>510.1</v>
      </c>
      <c r="L1171" s="228">
        <v>-3.38</v>
      </c>
      <c r="M1171" s="229">
        <f t="shared" si="32"/>
        <v>506.72</v>
      </c>
      <c r="N1171" s="230">
        <v>6.99</v>
      </c>
    </row>
    <row r="1172" spans="1:14" x14ac:dyDescent="0.2">
      <c r="A1172" s="231" t="str">
        <f t="shared" si="33"/>
        <v>BE3.010Thinned050</v>
      </c>
      <c r="B1172" s="223" t="s">
        <v>198</v>
      </c>
      <c r="C1172" s="224">
        <v>3</v>
      </c>
      <c r="D1172" s="223">
        <v>10</v>
      </c>
      <c r="E1172" s="223" t="s">
        <v>172</v>
      </c>
      <c r="F1172" s="225" t="s">
        <v>10</v>
      </c>
      <c r="G1172" s="226">
        <v>9.42</v>
      </c>
      <c r="H1172" s="226">
        <v>-0.31</v>
      </c>
      <c r="I1172" s="226">
        <v>9.1</v>
      </c>
      <c r="J1172" s="227">
        <v>45.52</v>
      </c>
      <c r="K1172" s="227">
        <v>555.61</v>
      </c>
      <c r="L1172" s="228">
        <v>-4.07</v>
      </c>
      <c r="M1172" s="229">
        <f t="shared" si="32"/>
        <v>551.54</v>
      </c>
      <c r="N1172" s="230">
        <v>6.48</v>
      </c>
    </row>
    <row r="1173" spans="1:14" x14ac:dyDescent="0.2">
      <c r="A1173" s="231" t="str">
        <f t="shared" si="33"/>
        <v>BE3.010Thinned055</v>
      </c>
      <c r="B1173" s="223" t="s">
        <v>198</v>
      </c>
      <c r="C1173" s="224">
        <v>3</v>
      </c>
      <c r="D1173" s="223">
        <v>10</v>
      </c>
      <c r="E1173" s="223" t="s">
        <v>172</v>
      </c>
      <c r="F1173" s="225" t="s">
        <v>11</v>
      </c>
      <c r="G1173" s="226">
        <v>9.99</v>
      </c>
      <c r="H1173" s="226">
        <v>-0.83</v>
      </c>
      <c r="I1173" s="226">
        <v>9.16</v>
      </c>
      <c r="J1173" s="227">
        <v>45.79</v>
      </c>
      <c r="K1173" s="227">
        <v>601.41</v>
      </c>
      <c r="L1173" s="228">
        <v>-4.78</v>
      </c>
      <c r="M1173" s="229">
        <f t="shared" si="32"/>
        <v>596.63</v>
      </c>
      <c r="N1173" s="230">
        <v>6.82</v>
      </c>
    </row>
    <row r="1174" spans="1:14" x14ac:dyDescent="0.2">
      <c r="A1174" s="231" t="str">
        <f t="shared" si="33"/>
        <v>BE3.010Thinned060</v>
      </c>
      <c r="B1174" s="223" t="s">
        <v>198</v>
      </c>
      <c r="C1174" s="224">
        <v>3</v>
      </c>
      <c r="D1174" s="223">
        <v>10</v>
      </c>
      <c r="E1174" s="223" t="s">
        <v>172</v>
      </c>
      <c r="F1174" s="225" t="s">
        <v>12</v>
      </c>
      <c r="G1174" s="226">
        <v>7.75</v>
      </c>
      <c r="H1174" s="226">
        <v>-0.82</v>
      </c>
      <c r="I1174" s="226">
        <v>6.93</v>
      </c>
      <c r="J1174" s="227">
        <v>34.65</v>
      </c>
      <c r="K1174" s="227">
        <v>636.05999999999995</v>
      </c>
      <c r="L1174" s="228">
        <v>-5.52</v>
      </c>
      <c r="M1174" s="229">
        <f t="shared" si="32"/>
        <v>630.54</v>
      </c>
      <c r="N1174" s="230">
        <v>6.92</v>
      </c>
    </row>
    <row r="1175" spans="1:14" x14ac:dyDescent="0.2">
      <c r="A1175" s="231" t="str">
        <f t="shared" si="33"/>
        <v>BE3.010Thinned065</v>
      </c>
      <c r="B1175" s="223" t="s">
        <v>198</v>
      </c>
      <c r="C1175" s="224">
        <v>3</v>
      </c>
      <c r="D1175" s="223">
        <v>10</v>
      </c>
      <c r="E1175" s="223" t="s">
        <v>172</v>
      </c>
      <c r="F1175" s="225" t="s">
        <v>13</v>
      </c>
      <c r="G1175" s="226">
        <v>7.85</v>
      </c>
      <c r="H1175" s="226">
        <v>-0.55000000000000004</v>
      </c>
      <c r="I1175" s="226">
        <v>7.3</v>
      </c>
      <c r="J1175" s="227">
        <v>36.479999999999997</v>
      </c>
      <c r="K1175" s="227">
        <v>672.55</v>
      </c>
      <c r="L1175" s="228">
        <v>-6.24</v>
      </c>
      <c r="M1175" s="229">
        <f t="shared" si="32"/>
        <v>666.31</v>
      </c>
      <c r="N1175" s="230">
        <v>6.9</v>
      </c>
    </row>
    <row r="1176" spans="1:14" x14ac:dyDescent="0.2">
      <c r="A1176" s="231" t="str">
        <f t="shared" si="33"/>
        <v>BE3.010Thinned070</v>
      </c>
      <c r="B1176" s="223" t="s">
        <v>198</v>
      </c>
      <c r="C1176" s="224">
        <v>3</v>
      </c>
      <c r="D1176" s="223">
        <v>10</v>
      </c>
      <c r="E1176" s="223" t="s">
        <v>172</v>
      </c>
      <c r="F1176" s="225" t="s">
        <v>200</v>
      </c>
      <c r="G1176" s="226">
        <v>7.19</v>
      </c>
      <c r="H1176" s="226">
        <v>-0.35</v>
      </c>
      <c r="I1176" s="226">
        <v>6.83</v>
      </c>
      <c r="J1176" s="227">
        <v>34.15</v>
      </c>
      <c r="K1176" s="227">
        <v>706.7</v>
      </c>
      <c r="L1176" s="228">
        <v>-6.97</v>
      </c>
      <c r="M1176" s="229">
        <f t="shared" si="32"/>
        <v>699.73</v>
      </c>
      <c r="N1176" s="230">
        <v>6.86</v>
      </c>
    </row>
    <row r="1177" spans="1:14" x14ac:dyDescent="0.2">
      <c r="A1177" s="231" t="str">
        <f t="shared" si="33"/>
        <v>BE3.010Thinned075</v>
      </c>
      <c r="B1177" s="223" t="s">
        <v>198</v>
      </c>
      <c r="C1177" s="224">
        <v>3</v>
      </c>
      <c r="D1177" s="223">
        <v>10</v>
      </c>
      <c r="E1177" s="223" t="s">
        <v>172</v>
      </c>
      <c r="F1177" s="225" t="s">
        <v>201</v>
      </c>
      <c r="G1177" s="226">
        <v>5.29</v>
      </c>
      <c r="H1177" s="226">
        <v>-0.45</v>
      </c>
      <c r="I1177" s="226">
        <v>4.84</v>
      </c>
      <c r="J1177" s="227">
        <v>24.19</v>
      </c>
      <c r="K1177" s="227">
        <v>730.89</v>
      </c>
      <c r="L1177" s="228">
        <v>-7.69</v>
      </c>
      <c r="M1177" s="229">
        <f t="shared" si="32"/>
        <v>723.19999999999993</v>
      </c>
      <c r="N1177" s="230">
        <v>6.79</v>
      </c>
    </row>
    <row r="1178" spans="1:14" x14ac:dyDescent="0.2">
      <c r="A1178" s="231" t="str">
        <f t="shared" si="33"/>
        <v>BE3.010Thinned080</v>
      </c>
      <c r="B1178" s="223" t="s">
        <v>198</v>
      </c>
      <c r="C1178" s="224">
        <v>3</v>
      </c>
      <c r="D1178" s="223">
        <v>10</v>
      </c>
      <c r="E1178" s="223" t="s">
        <v>172</v>
      </c>
      <c r="F1178" s="225" t="s">
        <v>202</v>
      </c>
      <c r="G1178" s="226">
        <v>5.33</v>
      </c>
      <c r="H1178" s="226">
        <v>-0.56000000000000005</v>
      </c>
      <c r="I1178" s="226">
        <v>4.7699999999999996</v>
      </c>
      <c r="J1178" s="227">
        <v>23.85</v>
      </c>
      <c r="K1178" s="227">
        <v>754.74</v>
      </c>
      <c r="L1178" s="228">
        <v>-8.3699999999999992</v>
      </c>
      <c r="M1178" s="229">
        <f t="shared" si="32"/>
        <v>746.37</v>
      </c>
      <c r="N1178" s="230">
        <v>6.49</v>
      </c>
    </row>
    <row r="1179" spans="1:14" x14ac:dyDescent="0.2">
      <c r="A1179" s="231" t="str">
        <f t="shared" si="33"/>
        <v>BE3.010Thinned085</v>
      </c>
      <c r="B1179" s="223" t="s">
        <v>198</v>
      </c>
      <c r="C1179" s="224">
        <v>3</v>
      </c>
      <c r="D1179" s="223">
        <v>10</v>
      </c>
      <c r="E1179" s="223" t="s">
        <v>172</v>
      </c>
      <c r="F1179" s="225" t="s">
        <v>203</v>
      </c>
      <c r="G1179" s="226">
        <v>5.33</v>
      </c>
      <c r="H1179" s="226">
        <v>-0.56000000000000005</v>
      </c>
      <c r="I1179" s="226">
        <v>4.76</v>
      </c>
      <c r="J1179" s="227">
        <v>23.81</v>
      </c>
      <c r="K1179" s="227">
        <v>778.55</v>
      </c>
      <c r="L1179" s="228">
        <v>-9.0299999999999994</v>
      </c>
      <c r="M1179" s="229">
        <f t="shared" si="32"/>
        <v>769.52</v>
      </c>
      <c r="N1179" s="230">
        <v>6.19</v>
      </c>
    </row>
    <row r="1180" spans="1:14" x14ac:dyDescent="0.2">
      <c r="A1180" s="231" t="str">
        <f t="shared" si="33"/>
        <v>BE3.010Thinned090</v>
      </c>
      <c r="B1180" s="223" t="s">
        <v>198</v>
      </c>
      <c r="C1180" s="224">
        <v>3</v>
      </c>
      <c r="D1180" s="223">
        <v>10</v>
      </c>
      <c r="E1180" s="223" t="s">
        <v>172</v>
      </c>
      <c r="F1180" s="225" t="s">
        <v>204</v>
      </c>
      <c r="G1180" s="226">
        <v>5.29</v>
      </c>
      <c r="H1180" s="226">
        <v>-0.45</v>
      </c>
      <c r="I1180" s="226">
        <v>4.84</v>
      </c>
      <c r="J1180" s="227">
        <v>24.19</v>
      </c>
      <c r="K1180" s="227">
        <v>802.74</v>
      </c>
      <c r="L1180" s="228">
        <v>-9.65</v>
      </c>
      <c r="M1180" s="229">
        <f t="shared" si="32"/>
        <v>793.09</v>
      </c>
      <c r="N1180" s="230">
        <v>5.93</v>
      </c>
    </row>
    <row r="1181" spans="1:14" x14ac:dyDescent="0.2">
      <c r="A1181" s="231" t="str">
        <f t="shared" si="33"/>
        <v>BE3.010Thinned095</v>
      </c>
      <c r="B1181" s="223" t="s">
        <v>198</v>
      </c>
      <c r="C1181" s="224">
        <v>3</v>
      </c>
      <c r="D1181" s="223">
        <v>10</v>
      </c>
      <c r="E1181" s="223" t="s">
        <v>172</v>
      </c>
      <c r="F1181" s="225" t="s">
        <v>205</v>
      </c>
      <c r="G1181" s="226">
        <v>3.6</v>
      </c>
      <c r="H1181" s="226">
        <v>-0.53</v>
      </c>
      <c r="I1181" s="226">
        <v>3.07</v>
      </c>
      <c r="J1181" s="227">
        <v>15.34</v>
      </c>
      <c r="K1181" s="227">
        <v>818.08</v>
      </c>
      <c r="L1181" s="228">
        <v>-10.26</v>
      </c>
      <c r="M1181" s="229">
        <f t="shared" si="32"/>
        <v>807.82</v>
      </c>
      <c r="N1181" s="230">
        <v>5.72</v>
      </c>
    </row>
    <row r="1182" spans="1:14" x14ac:dyDescent="0.2">
      <c r="A1182" s="231" t="str">
        <f t="shared" si="33"/>
        <v>BE3.010Thinned100</v>
      </c>
      <c r="B1182" s="223" t="s">
        <v>198</v>
      </c>
      <c r="C1182" s="224">
        <v>3</v>
      </c>
      <c r="D1182" s="223">
        <v>10</v>
      </c>
      <c r="E1182" s="223" t="s">
        <v>172</v>
      </c>
      <c r="F1182" s="225" t="s">
        <v>206</v>
      </c>
      <c r="G1182" s="226">
        <v>4.25</v>
      </c>
      <c r="H1182" s="226">
        <v>-0.45</v>
      </c>
      <c r="I1182" s="226">
        <v>3.8</v>
      </c>
      <c r="J1182" s="227">
        <v>19</v>
      </c>
      <c r="K1182" s="227">
        <v>837.08</v>
      </c>
      <c r="L1182" s="228">
        <v>-10.85</v>
      </c>
      <c r="M1182" s="229">
        <f t="shared" si="32"/>
        <v>826.23</v>
      </c>
      <c r="N1182" s="230">
        <v>5.56</v>
      </c>
    </row>
    <row r="1183" spans="1:14" x14ac:dyDescent="0.2">
      <c r="A1183" s="231" t="str">
        <f t="shared" si="33"/>
        <v>BE3.010Thinned105</v>
      </c>
      <c r="B1183" s="223" t="s">
        <v>198</v>
      </c>
      <c r="C1183" s="224">
        <v>3</v>
      </c>
      <c r="D1183" s="223">
        <v>10</v>
      </c>
      <c r="E1183" s="223" t="s">
        <v>172</v>
      </c>
      <c r="F1183" s="225" t="s">
        <v>207</v>
      </c>
      <c r="G1183" s="226">
        <v>3.19</v>
      </c>
      <c r="H1183" s="226">
        <v>-0.44</v>
      </c>
      <c r="I1183" s="226">
        <v>2.75</v>
      </c>
      <c r="J1183" s="227">
        <v>13.77</v>
      </c>
      <c r="K1183" s="227">
        <v>850.85</v>
      </c>
      <c r="L1183" s="228">
        <v>-11.41</v>
      </c>
      <c r="M1183" s="229">
        <f t="shared" si="32"/>
        <v>839.44</v>
      </c>
      <c r="N1183" s="230">
        <v>5.4</v>
      </c>
    </row>
    <row r="1184" spans="1:14" x14ac:dyDescent="0.2">
      <c r="A1184" s="231" t="str">
        <f t="shared" si="33"/>
        <v>BE3.010Thinned110</v>
      </c>
      <c r="B1184" s="223" t="s">
        <v>198</v>
      </c>
      <c r="C1184" s="224">
        <v>3</v>
      </c>
      <c r="D1184" s="223">
        <v>10</v>
      </c>
      <c r="E1184" s="223" t="s">
        <v>172</v>
      </c>
      <c r="F1184" s="225" t="s">
        <v>208</v>
      </c>
      <c r="G1184" s="226">
        <v>3.57</v>
      </c>
      <c r="H1184" s="226">
        <v>-0.36</v>
      </c>
      <c r="I1184" s="226">
        <v>3.21</v>
      </c>
      <c r="J1184" s="227">
        <v>16.04</v>
      </c>
      <c r="K1184" s="227">
        <v>866.89</v>
      </c>
      <c r="L1184" s="228">
        <v>-11.97</v>
      </c>
      <c r="M1184" s="229">
        <f t="shared" si="32"/>
        <v>854.92</v>
      </c>
      <c r="N1184" s="230">
        <v>5.23</v>
      </c>
    </row>
    <row r="1185" spans="1:14" x14ac:dyDescent="0.2">
      <c r="A1185" s="231" t="str">
        <f t="shared" si="33"/>
        <v>BE3.010Thinned115</v>
      </c>
      <c r="B1185" s="223" t="s">
        <v>198</v>
      </c>
      <c r="C1185" s="224">
        <v>3</v>
      </c>
      <c r="D1185" s="223">
        <v>10</v>
      </c>
      <c r="E1185" s="223" t="s">
        <v>172</v>
      </c>
      <c r="F1185" s="225" t="s">
        <v>209</v>
      </c>
      <c r="G1185" s="226">
        <v>3.31</v>
      </c>
      <c r="H1185" s="226">
        <v>-0.28999999999999998</v>
      </c>
      <c r="I1185" s="226">
        <v>3.03</v>
      </c>
      <c r="J1185" s="227">
        <v>15.15</v>
      </c>
      <c r="K1185" s="227">
        <v>882.03</v>
      </c>
      <c r="L1185" s="228">
        <v>-12.5</v>
      </c>
      <c r="M1185" s="229">
        <f t="shared" si="32"/>
        <v>869.53</v>
      </c>
      <c r="N1185" s="230">
        <v>5.05</v>
      </c>
    </row>
    <row r="1186" spans="1:14" x14ac:dyDescent="0.2">
      <c r="A1186" s="231" t="str">
        <f t="shared" si="33"/>
        <v>BE3.010Thinned120</v>
      </c>
      <c r="B1186" s="223" t="s">
        <v>198</v>
      </c>
      <c r="C1186" s="224">
        <v>3</v>
      </c>
      <c r="D1186" s="223">
        <v>10</v>
      </c>
      <c r="E1186" s="223" t="s">
        <v>172</v>
      </c>
      <c r="F1186" s="225" t="s">
        <v>210</v>
      </c>
      <c r="G1186" s="226">
        <v>2.57</v>
      </c>
      <c r="H1186" s="226">
        <v>-0.24</v>
      </c>
      <c r="I1186" s="226">
        <v>2.33</v>
      </c>
      <c r="J1186" s="227">
        <v>11.65</v>
      </c>
      <c r="K1186" s="227">
        <v>893.68</v>
      </c>
      <c r="L1186" s="228">
        <v>-13.02</v>
      </c>
      <c r="M1186" s="229">
        <f t="shared" si="32"/>
        <v>880.66</v>
      </c>
      <c r="N1186" s="230">
        <v>4.93</v>
      </c>
    </row>
    <row r="1187" spans="1:14" x14ac:dyDescent="0.2">
      <c r="A1187" s="231" t="str">
        <f t="shared" si="33"/>
        <v>BE3.010Thinned125</v>
      </c>
      <c r="B1187" s="223" t="s">
        <v>198</v>
      </c>
      <c r="C1187" s="224">
        <v>3</v>
      </c>
      <c r="D1187" s="223">
        <v>10</v>
      </c>
      <c r="E1187" s="223" t="s">
        <v>172</v>
      </c>
      <c r="F1187" s="225" t="s">
        <v>211</v>
      </c>
      <c r="G1187" s="226">
        <v>2.44</v>
      </c>
      <c r="H1187" s="226">
        <v>-0.2</v>
      </c>
      <c r="I1187" s="226">
        <v>2.23</v>
      </c>
      <c r="J1187" s="227">
        <v>11.17</v>
      </c>
      <c r="K1187" s="227">
        <v>904.85</v>
      </c>
      <c r="L1187" s="228">
        <v>-13.54</v>
      </c>
      <c r="M1187" s="229">
        <f t="shared" si="32"/>
        <v>891.31000000000006</v>
      </c>
      <c r="N1187" s="230">
        <v>4.8600000000000003</v>
      </c>
    </row>
    <row r="1188" spans="1:14" x14ac:dyDescent="0.2">
      <c r="A1188" s="231" t="str">
        <f t="shared" si="33"/>
        <v>BE3.010Thinned130</v>
      </c>
      <c r="B1188" s="223" t="s">
        <v>198</v>
      </c>
      <c r="C1188" s="224">
        <v>3</v>
      </c>
      <c r="D1188" s="223">
        <v>10</v>
      </c>
      <c r="E1188" s="223" t="s">
        <v>172</v>
      </c>
      <c r="F1188" s="225" t="s">
        <v>212</v>
      </c>
      <c r="G1188" s="226">
        <v>1.1599999999999999</v>
      </c>
      <c r="H1188" s="226">
        <v>-0.24</v>
      </c>
      <c r="I1188" s="226">
        <v>0.93</v>
      </c>
      <c r="J1188" s="227">
        <v>4.6399999999999997</v>
      </c>
      <c r="K1188" s="227">
        <v>909.48</v>
      </c>
      <c r="L1188" s="228">
        <v>-14.04</v>
      </c>
      <c r="M1188" s="229">
        <f t="shared" si="32"/>
        <v>895.44</v>
      </c>
      <c r="N1188" s="230">
        <v>4.7699999999999996</v>
      </c>
    </row>
    <row r="1189" spans="1:14" x14ac:dyDescent="0.2">
      <c r="A1189" s="231" t="str">
        <f t="shared" si="33"/>
        <v>BE3.010Thinned135</v>
      </c>
      <c r="B1189" s="223" t="s">
        <v>198</v>
      </c>
      <c r="C1189" s="224">
        <v>3</v>
      </c>
      <c r="D1189" s="223">
        <v>10</v>
      </c>
      <c r="E1189" s="223" t="s">
        <v>172</v>
      </c>
      <c r="F1189" s="225" t="s">
        <v>213</v>
      </c>
      <c r="G1189" s="226">
        <v>1.86</v>
      </c>
      <c r="H1189" s="226">
        <v>-0.19</v>
      </c>
      <c r="I1189" s="226">
        <v>1.67</v>
      </c>
      <c r="J1189" s="227">
        <v>8.35</v>
      </c>
      <c r="K1189" s="227">
        <v>917.83</v>
      </c>
      <c r="L1189" s="228">
        <v>-14.53</v>
      </c>
      <c r="M1189" s="229">
        <f t="shared" si="32"/>
        <v>903.30000000000007</v>
      </c>
      <c r="N1189" s="230">
        <v>4.68</v>
      </c>
    </row>
    <row r="1190" spans="1:14" x14ac:dyDescent="0.2">
      <c r="A1190" s="231" t="str">
        <f t="shared" si="33"/>
        <v>BE3.010Thinned140</v>
      </c>
      <c r="B1190" s="223" t="s">
        <v>198</v>
      </c>
      <c r="C1190" s="224">
        <v>3</v>
      </c>
      <c r="D1190" s="223">
        <v>10</v>
      </c>
      <c r="E1190" s="223" t="s">
        <v>172</v>
      </c>
      <c r="F1190" s="225" t="s">
        <v>214</v>
      </c>
      <c r="G1190" s="226">
        <v>2.6</v>
      </c>
      <c r="H1190" s="226">
        <v>-0.06</v>
      </c>
      <c r="I1190" s="226">
        <v>2.5499999999999998</v>
      </c>
      <c r="J1190" s="227">
        <v>12.73</v>
      </c>
      <c r="K1190" s="227">
        <v>930.56</v>
      </c>
      <c r="L1190" s="228">
        <v>-15.02</v>
      </c>
      <c r="M1190" s="229">
        <f t="shared" si="32"/>
        <v>915.54</v>
      </c>
      <c r="N1190" s="230">
        <v>4.5999999999999996</v>
      </c>
    </row>
    <row r="1191" spans="1:14" x14ac:dyDescent="0.2">
      <c r="A1191" s="231" t="str">
        <f t="shared" si="33"/>
        <v>BE3.010Thinned145</v>
      </c>
      <c r="B1191" s="223" t="s">
        <v>198</v>
      </c>
      <c r="C1191" s="224">
        <v>3</v>
      </c>
      <c r="D1191" s="223">
        <v>10</v>
      </c>
      <c r="E1191" s="223" t="s">
        <v>172</v>
      </c>
      <c r="F1191" s="225" t="s">
        <v>215</v>
      </c>
      <c r="G1191" s="226">
        <v>1.05</v>
      </c>
      <c r="H1191" s="226">
        <v>-0.04</v>
      </c>
      <c r="I1191" s="226">
        <v>1.01</v>
      </c>
      <c r="J1191" s="227">
        <v>5.04</v>
      </c>
      <c r="K1191" s="227">
        <v>935.6</v>
      </c>
      <c r="L1191" s="228">
        <v>-15.5</v>
      </c>
      <c r="M1191" s="229">
        <f t="shared" si="32"/>
        <v>920.1</v>
      </c>
      <c r="N1191" s="230">
        <v>4.53</v>
      </c>
    </row>
    <row r="1192" spans="1:14" x14ac:dyDescent="0.2">
      <c r="A1192" s="231" t="str">
        <f t="shared" si="33"/>
        <v>BE3.010Thinned150</v>
      </c>
      <c r="B1192" s="223" t="s">
        <v>198</v>
      </c>
      <c r="C1192" s="224">
        <v>3</v>
      </c>
      <c r="D1192" s="223">
        <v>10</v>
      </c>
      <c r="E1192" s="223" t="s">
        <v>172</v>
      </c>
      <c r="F1192" s="225" t="s">
        <v>216</v>
      </c>
      <c r="G1192" s="226">
        <v>-0.28000000000000003</v>
      </c>
      <c r="H1192" s="226">
        <v>-0.1</v>
      </c>
      <c r="I1192" s="226">
        <v>-0.38</v>
      </c>
      <c r="J1192" s="227">
        <v>-1.92</v>
      </c>
      <c r="K1192" s="227">
        <v>933.68</v>
      </c>
      <c r="L1192" s="228">
        <v>-15.97</v>
      </c>
      <c r="M1192" s="229">
        <f t="shared" si="32"/>
        <v>917.70999999999992</v>
      </c>
      <c r="N1192" s="230">
        <v>4.46</v>
      </c>
    </row>
    <row r="1193" spans="1:14" x14ac:dyDescent="0.2">
      <c r="A1193" s="231" t="str">
        <f t="shared" si="33"/>
        <v>BE3.010Thinned155</v>
      </c>
      <c r="B1193" s="223" t="s">
        <v>198</v>
      </c>
      <c r="C1193" s="224">
        <v>3</v>
      </c>
      <c r="D1193" s="223">
        <v>10</v>
      </c>
      <c r="E1193" s="223" t="s">
        <v>172</v>
      </c>
      <c r="F1193" s="225" t="s">
        <v>217</v>
      </c>
      <c r="G1193" s="226">
        <v>0.32</v>
      </c>
      <c r="H1193" s="226">
        <v>-7.0000000000000007E-2</v>
      </c>
      <c r="I1193" s="226">
        <v>0.25</v>
      </c>
      <c r="J1193" s="227">
        <v>1.27</v>
      </c>
      <c r="K1193" s="227">
        <v>934.95</v>
      </c>
      <c r="L1193" s="228">
        <v>-16.43</v>
      </c>
      <c r="M1193" s="229">
        <f t="shared" si="32"/>
        <v>918.5200000000001</v>
      </c>
      <c r="N1193" s="230">
        <v>4.3899999999999997</v>
      </c>
    </row>
    <row r="1194" spans="1:14" x14ac:dyDescent="0.2">
      <c r="A1194" s="231" t="str">
        <f t="shared" si="33"/>
        <v>BE3.010Thinned160</v>
      </c>
      <c r="B1194" s="223" t="s">
        <v>198</v>
      </c>
      <c r="C1194" s="224">
        <v>3</v>
      </c>
      <c r="D1194" s="223">
        <v>10</v>
      </c>
      <c r="E1194" s="223" t="s">
        <v>172</v>
      </c>
      <c r="F1194" s="225" t="s">
        <v>218</v>
      </c>
      <c r="G1194" s="226">
        <v>0</v>
      </c>
      <c r="H1194" s="226">
        <v>-0.04</v>
      </c>
      <c r="I1194" s="226">
        <v>-0.04</v>
      </c>
      <c r="J1194" s="227">
        <v>-0.21</v>
      </c>
      <c r="K1194" s="227">
        <v>934.75</v>
      </c>
      <c r="L1194" s="228">
        <v>-16.89</v>
      </c>
      <c r="M1194" s="229">
        <f t="shared" si="32"/>
        <v>917.86</v>
      </c>
      <c r="N1194" s="230">
        <v>4.33</v>
      </c>
    </row>
    <row r="1195" spans="1:14" x14ac:dyDescent="0.2">
      <c r="A1195" s="231" t="str">
        <f t="shared" si="33"/>
        <v>BE3.010Thinned165</v>
      </c>
      <c r="B1195" s="223" t="s">
        <v>198</v>
      </c>
      <c r="C1195" s="224">
        <v>3</v>
      </c>
      <c r="D1195" s="223">
        <v>10</v>
      </c>
      <c r="E1195" s="223" t="s">
        <v>172</v>
      </c>
      <c r="F1195" s="225" t="s">
        <v>219</v>
      </c>
      <c r="G1195" s="226">
        <v>-0.33</v>
      </c>
      <c r="H1195" s="226">
        <v>-0.03</v>
      </c>
      <c r="I1195" s="226">
        <v>-0.36</v>
      </c>
      <c r="J1195" s="227">
        <v>-1.81</v>
      </c>
      <c r="K1195" s="227">
        <v>932.94</v>
      </c>
      <c r="L1195" s="228">
        <v>-17.34</v>
      </c>
      <c r="M1195" s="229">
        <f t="shared" si="32"/>
        <v>915.6</v>
      </c>
      <c r="N1195" s="230">
        <v>4.26</v>
      </c>
    </row>
    <row r="1196" spans="1:14" x14ac:dyDescent="0.2">
      <c r="A1196" s="231" t="str">
        <f t="shared" si="33"/>
        <v>BE3.010Thinned170</v>
      </c>
      <c r="B1196" s="223" t="s">
        <v>198</v>
      </c>
      <c r="C1196" s="224">
        <v>3</v>
      </c>
      <c r="D1196" s="223">
        <v>10</v>
      </c>
      <c r="E1196" s="223" t="s">
        <v>172</v>
      </c>
      <c r="F1196" s="225" t="s">
        <v>220</v>
      </c>
      <c r="G1196" s="226">
        <v>-0.56999999999999995</v>
      </c>
      <c r="H1196" s="226">
        <v>-0.02</v>
      </c>
      <c r="I1196" s="226">
        <v>-0.59</v>
      </c>
      <c r="J1196" s="227">
        <v>-2.95</v>
      </c>
      <c r="K1196" s="227">
        <v>929.98</v>
      </c>
      <c r="L1196" s="228">
        <v>-17.78</v>
      </c>
      <c r="M1196" s="229">
        <f t="shared" si="32"/>
        <v>912.2</v>
      </c>
      <c r="N1196" s="230">
        <v>4.1900000000000004</v>
      </c>
    </row>
    <row r="1197" spans="1:14" x14ac:dyDescent="0.2">
      <c r="A1197" s="231" t="str">
        <f t="shared" si="33"/>
        <v>BE3.010Thinned175</v>
      </c>
      <c r="B1197" s="223" t="s">
        <v>198</v>
      </c>
      <c r="C1197" s="224">
        <v>3</v>
      </c>
      <c r="D1197" s="223">
        <v>10</v>
      </c>
      <c r="E1197" s="223" t="s">
        <v>172</v>
      </c>
      <c r="F1197" s="225" t="s">
        <v>221</v>
      </c>
      <c r="G1197" s="226">
        <v>-0.88</v>
      </c>
      <c r="H1197" s="226">
        <v>0</v>
      </c>
      <c r="I1197" s="226">
        <v>-0.88</v>
      </c>
      <c r="J1197" s="227">
        <v>-4.41</v>
      </c>
      <c r="K1197" s="227">
        <v>925.57</v>
      </c>
      <c r="L1197" s="228">
        <v>-18.22</v>
      </c>
      <c r="M1197" s="229">
        <f t="shared" si="32"/>
        <v>907.35</v>
      </c>
      <c r="N1197" s="230">
        <v>4.12</v>
      </c>
    </row>
    <row r="1198" spans="1:14" x14ac:dyDescent="0.2">
      <c r="A1198" s="231" t="str">
        <f t="shared" si="33"/>
        <v>BE3.010Thinned180</v>
      </c>
      <c r="B1198" s="223" t="s">
        <v>198</v>
      </c>
      <c r="C1198" s="224">
        <v>3</v>
      </c>
      <c r="D1198" s="223">
        <v>10</v>
      </c>
      <c r="E1198" s="223" t="s">
        <v>172</v>
      </c>
      <c r="F1198" s="225" t="s">
        <v>222</v>
      </c>
      <c r="G1198" s="226">
        <v>-1.1599999999999999</v>
      </c>
      <c r="H1198" s="226">
        <v>0</v>
      </c>
      <c r="I1198" s="226">
        <v>-1.1499999999999999</v>
      </c>
      <c r="J1198" s="227">
        <v>-5.77</v>
      </c>
      <c r="K1198" s="227">
        <v>919.8</v>
      </c>
      <c r="L1198" s="228">
        <v>-18.649999999999999</v>
      </c>
      <c r="M1198" s="229">
        <f t="shared" si="32"/>
        <v>901.15</v>
      </c>
      <c r="N1198" s="230">
        <v>4.05</v>
      </c>
    </row>
    <row r="1199" spans="1:14" x14ac:dyDescent="0.2">
      <c r="A1199" s="231" t="str">
        <f t="shared" si="33"/>
        <v>BE3.010Thinned185</v>
      </c>
      <c r="B1199" s="223" t="s">
        <v>198</v>
      </c>
      <c r="C1199" s="224">
        <v>3</v>
      </c>
      <c r="D1199" s="223">
        <v>10</v>
      </c>
      <c r="E1199" s="223" t="s">
        <v>172</v>
      </c>
      <c r="F1199" s="225" t="s">
        <v>223</v>
      </c>
      <c r="G1199" s="226">
        <v>-1.37</v>
      </c>
      <c r="H1199" s="226">
        <v>0.01</v>
      </c>
      <c r="I1199" s="226">
        <v>-1.36</v>
      </c>
      <c r="J1199" s="227">
        <v>-6.78</v>
      </c>
      <c r="K1199" s="227">
        <v>913.03</v>
      </c>
      <c r="L1199" s="228">
        <v>-19.059999999999999</v>
      </c>
      <c r="M1199" s="229">
        <f t="shared" si="32"/>
        <v>893.97</v>
      </c>
      <c r="N1199" s="230">
        <v>3.98</v>
      </c>
    </row>
    <row r="1200" spans="1:14" x14ac:dyDescent="0.2">
      <c r="A1200" s="231" t="str">
        <f t="shared" si="33"/>
        <v>BE3.010Thinned190</v>
      </c>
      <c r="B1200" s="223" t="s">
        <v>198</v>
      </c>
      <c r="C1200" s="224">
        <v>3</v>
      </c>
      <c r="D1200" s="223">
        <v>10</v>
      </c>
      <c r="E1200" s="223" t="s">
        <v>172</v>
      </c>
      <c r="F1200" s="225" t="s">
        <v>224</v>
      </c>
      <c r="G1200" s="226">
        <v>-1.63</v>
      </c>
      <c r="H1200" s="226">
        <v>0.02</v>
      </c>
      <c r="I1200" s="226">
        <v>-1.61</v>
      </c>
      <c r="J1200" s="227">
        <v>-8.0500000000000007</v>
      </c>
      <c r="K1200" s="227">
        <v>904.98</v>
      </c>
      <c r="L1200" s="228">
        <v>-19.48</v>
      </c>
      <c r="M1200" s="229">
        <f t="shared" si="32"/>
        <v>885.5</v>
      </c>
      <c r="N1200" s="230">
        <v>3.91</v>
      </c>
    </row>
    <row r="1201" spans="1:14" x14ac:dyDescent="0.2">
      <c r="A1201" s="231" t="str">
        <f t="shared" si="33"/>
        <v>BE3.010Thinned195</v>
      </c>
      <c r="B1201" s="223" t="s">
        <v>198</v>
      </c>
      <c r="C1201" s="224">
        <v>3</v>
      </c>
      <c r="D1201" s="223">
        <v>10</v>
      </c>
      <c r="E1201" s="223" t="s">
        <v>172</v>
      </c>
      <c r="F1201" s="225" t="s">
        <v>225</v>
      </c>
      <c r="G1201" s="226">
        <v>5.85</v>
      </c>
      <c r="H1201" s="226">
        <v>-4.17</v>
      </c>
      <c r="I1201" s="226">
        <v>1.68</v>
      </c>
      <c r="J1201" s="227">
        <v>8.4</v>
      </c>
      <c r="K1201" s="227">
        <v>913.38</v>
      </c>
      <c r="L1201" s="228">
        <v>-19.48</v>
      </c>
      <c r="M1201" s="229">
        <f t="shared" si="32"/>
        <v>893.9</v>
      </c>
      <c r="N1201" s="230">
        <v>0</v>
      </c>
    </row>
    <row r="1202" spans="1:14" x14ac:dyDescent="0.2">
      <c r="A1202" s="231" t="str">
        <f t="shared" si="33"/>
        <v>CP1.406NO_thin000</v>
      </c>
      <c r="B1202" s="223" t="s">
        <v>226</v>
      </c>
      <c r="C1202" s="224">
        <v>1.4</v>
      </c>
      <c r="D1202" s="223">
        <v>6</v>
      </c>
      <c r="E1202" s="223" t="s">
        <v>199</v>
      </c>
      <c r="F1202" s="225" t="s">
        <v>0</v>
      </c>
      <c r="G1202" s="226">
        <v>0.09</v>
      </c>
      <c r="H1202" s="226">
        <v>0.16</v>
      </c>
      <c r="I1202" s="226">
        <v>0.25</v>
      </c>
      <c r="J1202" s="227">
        <v>1.24</v>
      </c>
      <c r="K1202" s="227">
        <v>1.24</v>
      </c>
      <c r="L1202" s="228">
        <v>0</v>
      </c>
      <c r="M1202" s="229">
        <f t="shared" ref="M1202:M1265" si="34">K1202+L1202</f>
        <v>1.24</v>
      </c>
      <c r="N1202" s="230">
        <v>0</v>
      </c>
    </row>
    <row r="1203" spans="1:14" x14ac:dyDescent="0.2">
      <c r="A1203" s="231" t="str">
        <f t="shared" si="33"/>
        <v>CP1.406NO_thin005</v>
      </c>
      <c r="B1203" s="223" t="s">
        <v>226</v>
      </c>
      <c r="C1203" s="224">
        <v>1.4</v>
      </c>
      <c r="D1203" s="223">
        <v>6</v>
      </c>
      <c r="E1203" s="223" t="s">
        <v>199</v>
      </c>
      <c r="F1203" s="225" t="s">
        <v>1</v>
      </c>
      <c r="G1203" s="226">
        <v>0.28000000000000003</v>
      </c>
      <c r="H1203" s="226">
        <v>0.19</v>
      </c>
      <c r="I1203" s="226">
        <v>0.47</v>
      </c>
      <c r="J1203" s="227">
        <v>2.36</v>
      </c>
      <c r="K1203" s="227">
        <v>3.6</v>
      </c>
      <c r="L1203" s="228">
        <v>0</v>
      </c>
      <c r="M1203" s="229">
        <f t="shared" si="34"/>
        <v>3.6</v>
      </c>
      <c r="N1203" s="230">
        <v>0</v>
      </c>
    </row>
    <row r="1204" spans="1:14" x14ac:dyDescent="0.2">
      <c r="A1204" s="231" t="str">
        <f t="shared" si="33"/>
        <v>CP1.406NO_thin010</v>
      </c>
      <c r="B1204" s="223" t="s">
        <v>226</v>
      </c>
      <c r="C1204" s="224">
        <v>1.4</v>
      </c>
      <c r="D1204" s="223">
        <v>6</v>
      </c>
      <c r="E1204" s="223" t="s">
        <v>199</v>
      </c>
      <c r="F1204" s="225" t="s">
        <v>2</v>
      </c>
      <c r="G1204" s="226">
        <v>0.85</v>
      </c>
      <c r="H1204" s="226">
        <v>0.19</v>
      </c>
      <c r="I1204" s="226">
        <v>1.05</v>
      </c>
      <c r="J1204" s="227">
        <v>5.23</v>
      </c>
      <c r="K1204" s="227">
        <v>8.83</v>
      </c>
      <c r="L1204" s="228">
        <v>0</v>
      </c>
      <c r="M1204" s="229">
        <f t="shared" si="34"/>
        <v>8.83</v>
      </c>
      <c r="N1204" s="230">
        <v>0</v>
      </c>
    </row>
    <row r="1205" spans="1:14" x14ac:dyDescent="0.2">
      <c r="A1205" s="231" t="str">
        <f t="shared" si="33"/>
        <v>CP1.406NO_thin015</v>
      </c>
      <c r="B1205" s="223" t="s">
        <v>226</v>
      </c>
      <c r="C1205" s="224">
        <v>1.4</v>
      </c>
      <c r="D1205" s="223">
        <v>6</v>
      </c>
      <c r="E1205" s="223" t="s">
        <v>199</v>
      </c>
      <c r="F1205" s="225" t="s">
        <v>3</v>
      </c>
      <c r="G1205" s="226">
        <v>2.6</v>
      </c>
      <c r="H1205" s="226">
        <v>0.19</v>
      </c>
      <c r="I1205" s="226">
        <v>2.79</v>
      </c>
      <c r="J1205" s="227">
        <v>13.96</v>
      </c>
      <c r="K1205" s="227">
        <v>22.79</v>
      </c>
      <c r="L1205" s="228">
        <v>0</v>
      </c>
      <c r="M1205" s="229">
        <f t="shared" si="34"/>
        <v>22.79</v>
      </c>
      <c r="N1205" s="230">
        <v>0</v>
      </c>
    </row>
    <row r="1206" spans="1:14" x14ac:dyDescent="0.2">
      <c r="A1206" s="231" t="str">
        <f t="shared" si="33"/>
        <v>CP1.406NO_thin020</v>
      </c>
      <c r="B1206" s="223" t="s">
        <v>226</v>
      </c>
      <c r="C1206" s="224">
        <v>1.4</v>
      </c>
      <c r="D1206" s="223">
        <v>6</v>
      </c>
      <c r="E1206" s="223" t="s">
        <v>199</v>
      </c>
      <c r="F1206" s="225" t="s">
        <v>4</v>
      </c>
      <c r="G1206" s="226">
        <v>7.93</v>
      </c>
      <c r="H1206" s="226">
        <v>0.19</v>
      </c>
      <c r="I1206" s="226">
        <v>8.1199999999999992</v>
      </c>
      <c r="J1206" s="227">
        <v>40.619999999999997</v>
      </c>
      <c r="K1206" s="227">
        <v>63.42</v>
      </c>
      <c r="L1206" s="228">
        <v>0</v>
      </c>
      <c r="M1206" s="229">
        <f t="shared" si="34"/>
        <v>63.42</v>
      </c>
      <c r="N1206" s="230">
        <v>0</v>
      </c>
    </row>
    <row r="1207" spans="1:14" x14ac:dyDescent="0.2">
      <c r="A1207" s="231" t="str">
        <f t="shared" si="33"/>
        <v>CP1.406NO_thin025</v>
      </c>
      <c r="B1207" s="223" t="s">
        <v>226</v>
      </c>
      <c r="C1207" s="224">
        <v>1.4</v>
      </c>
      <c r="D1207" s="223">
        <v>6</v>
      </c>
      <c r="E1207" s="223" t="s">
        <v>199</v>
      </c>
      <c r="F1207" s="225" t="s">
        <v>5</v>
      </c>
      <c r="G1207" s="226">
        <v>21.26</v>
      </c>
      <c r="H1207" s="226">
        <v>0.41</v>
      </c>
      <c r="I1207" s="226">
        <v>21.68</v>
      </c>
      <c r="J1207" s="227">
        <v>108.38</v>
      </c>
      <c r="K1207" s="227">
        <v>171.8</v>
      </c>
      <c r="L1207" s="228">
        <v>0</v>
      </c>
      <c r="M1207" s="229">
        <f t="shared" si="34"/>
        <v>171.8</v>
      </c>
      <c r="N1207" s="230">
        <v>0</v>
      </c>
    </row>
    <row r="1208" spans="1:14" x14ac:dyDescent="0.2">
      <c r="A1208" s="231" t="str">
        <f t="shared" si="33"/>
        <v>CP1.406NO_thin030</v>
      </c>
      <c r="B1208" s="223" t="s">
        <v>226</v>
      </c>
      <c r="C1208" s="224">
        <v>1.4</v>
      </c>
      <c r="D1208" s="223">
        <v>6</v>
      </c>
      <c r="E1208" s="223" t="s">
        <v>199</v>
      </c>
      <c r="F1208" s="225" t="s">
        <v>6</v>
      </c>
      <c r="G1208" s="226">
        <v>19.489999999999998</v>
      </c>
      <c r="H1208" s="226">
        <v>2.86</v>
      </c>
      <c r="I1208" s="226">
        <v>22.35</v>
      </c>
      <c r="J1208" s="227">
        <v>111.75</v>
      </c>
      <c r="K1208" s="227">
        <v>283.55</v>
      </c>
      <c r="L1208" s="228">
        <v>0</v>
      </c>
      <c r="M1208" s="229">
        <f t="shared" si="34"/>
        <v>283.55</v>
      </c>
      <c r="N1208" s="230">
        <v>0</v>
      </c>
    </row>
    <row r="1209" spans="1:14" x14ac:dyDescent="0.2">
      <c r="A1209" s="231" t="str">
        <f t="shared" si="33"/>
        <v>CP1.406NO_thin035</v>
      </c>
      <c r="B1209" s="223" t="s">
        <v>226</v>
      </c>
      <c r="C1209" s="224">
        <v>1.4</v>
      </c>
      <c r="D1209" s="223">
        <v>6</v>
      </c>
      <c r="E1209" s="223" t="s">
        <v>199</v>
      </c>
      <c r="F1209" s="225" t="s">
        <v>7</v>
      </c>
      <c r="G1209" s="226">
        <v>3.65</v>
      </c>
      <c r="H1209" s="226">
        <v>2.2999999999999998</v>
      </c>
      <c r="I1209" s="226">
        <v>5.96</v>
      </c>
      <c r="J1209" s="227">
        <v>29.78</v>
      </c>
      <c r="K1209" s="227">
        <v>313.33999999999997</v>
      </c>
      <c r="L1209" s="228">
        <v>0</v>
      </c>
      <c r="M1209" s="229">
        <f t="shared" si="34"/>
        <v>313.33999999999997</v>
      </c>
      <c r="N1209" s="230">
        <v>0</v>
      </c>
    </row>
    <row r="1210" spans="1:14" x14ac:dyDescent="0.2">
      <c r="A1210" s="231" t="str">
        <f t="shared" si="33"/>
        <v>CP1.406NO_thin040</v>
      </c>
      <c r="B1210" s="223" t="s">
        <v>226</v>
      </c>
      <c r="C1210" s="224">
        <v>1.4</v>
      </c>
      <c r="D1210" s="223">
        <v>6</v>
      </c>
      <c r="E1210" s="223" t="s">
        <v>199</v>
      </c>
      <c r="F1210" s="225" t="s">
        <v>8</v>
      </c>
      <c r="G1210" s="226">
        <v>5.62</v>
      </c>
      <c r="H1210" s="226">
        <v>1.02</v>
      </c>
      <c r="I1210" s="226">
        <v>6.65</v>
      </c>
      <c r="J1210" s="227">
        <v>33.229999999999997</v>
      </c>
      <c r="K1210" s="227">
        <v>346.56</v>
      </c>
      <c r="L1210" s="228">
        <v>0</v>
      </c>
      <c r="M1210" s="229">
        <f t="shared" si="34"/>
        <v>346.56</v>
      </c>
      <c r="N1210" s="230">
        <v>0</v>
      </c>
    </row>
    <row r="1211" spans="1:14" x14ac:dyDescent="0.2">
      <c r="A1211" s="231" t="str">
        <f t="shared" si="33"/>
        <v>CP1.406NO_thin045</v>
      </c>
      <c r="B1211" s="223" t="s">
        <v>226</v>
      </c>
      <c r="C1211" s="224">
        <v>1.4</v>
      </c>
      <c r="D1211" s="223">
        <v>6</v>
      </c>
      <c r="E1211" s="223" t="s">
        <v>199</v>
      </c>
      <c r="F1211" s="225" t="s">
        <v>9</v>
      </c>
      <c r="G1211" s="226">
        <v>5.59</v>
      </c>
      <c r="H1211" s="226">
        <v>0.34</v>
      </c>
      <c r="I1211" s="226">
        <v>5.93</v>
      </c>
      <c r="J1211" s="227">
        <v>29.65</v>
      </c>
      <c r="K1211" s="227">
        <v>376.22</v>
      </c>
      <c r="L1211" s="228">
        <v>0</v>
      </c>
      <c r="M1211" s="229">
        <f t="shared" si="34"/>
        <v>376.22</v>
      </c>
      <c r="N1211" s="230">
        <v>0</v>
      </c>
    </row>
    <row r="1212" spans="1:14" x14ac:dyDescent="0.2">
      <c r="A1212" s="231" t="str">
        <f t="shared" si="33"/>
        <v>CP1.406NO_thin050</v>
      </c>
      <c r="B1212" s="223" t="s">
        <v>226</v>
      </c>
      <c r="C1212" s="224">
        <v>1.4</v>
      </c>
      <c r="D1212" s="223">
        <v>6</v>
      </c>
      <c r="E1212" s="223" t="s">
        <v>199</v>
      </c>
      <c r="F1212" s="225" t="s">
        <v>10</v>
      </c>
      <c r="G1212" s="226">
        <v>5.61</v>
      </c>
      <c r="H1212" s="226">
        <v>-0.16</v>
      </c>
      <c r="I1212" s="226">
        <v>5.45</v>
      </c>
      <c r="J1212" s="227">
        <v>27.23</v>
      </c>
      <c r="K1212" s="227">
        <v>403.45</v>
      </c>
      <c r="L1212" s="228">
        <v>0</v>
      </c>
      <c r="M1212" s="229">
        <f t="shared" si="34"/>
        <v>403.45</v>
      </c>
      <c r="N1212" s="230">
        <v>0</v>
      </c>
    </row>
    <row r="1213" spans="1:14" x14ac:dyDescent="0.2">
      <c r="A1213" s="231" t="str">
        <f t="shared" si="33"/>
        <v>CP1.406NO_thin055</v>
      </c>
      <c r="B1213" s="223" t="s">
        <v>226</v>
      </c>
      <c r="C1213" s="224">
        <v>1.4</v>
      </c>
      <c r="D1213" s="223">
        <v>6</v>
      </c>
      <c r="E1213" s="223" t="s">
        <v>199</v>
      </c>
      <c r="F1213" s="225" t="s">
        <v>11</v>
      </c>
      <c r="G1213" s="226">
        <v>5.4</v>
      </c>
      <c r="H1213" s="226">
        <v>-0.35</v>
      </c>
      <c r="I1213" s="226">
        <v>5.05</v>
      </c>
      <c r="J1213" s="227">
        <v>25.26</v>
      </c>
      <c r="K1213" s="227">
        <v>428.71</v>
      </c>
      <c r="L1213" s="228">
        <v>0</v>
      </c>
      <c r="M1213" s="229">
        <f t="shared" si="34"/>
        <v>428.71</v>
      </c>
      <c r="N1213" s="230">
        <v>0</v>
      </c>
    </row>
    <row r="1214" spans="1:14" x14ac:dyDescent="0.2">
      <c r="A1214" s="231" t="str">
        <f t="shared" si="33"/>
        <v>CP1.406NO_thin060</v>
      </c>
      <c r="B1214" s="223" t="s">
        <v>226</v>
      </c>
      <c r="C1214" s="224">
        <v>1.4</v>
      </c>
      <c r="D1214" s="223">
        <v>6</v>
      </c>
      <c r="E1214" s="223" t="s">
        <v>199</v>
      </c>
      <c r="F1214" s="225" t="s">
        <v>12</v>
      </c>
      <c r="G1214" s="226">
        <v>4.82</v>
      </c>
      <c r="H1214" s="226">
        <v>-0.47</v>
      </c>
      <c r="I1214" s="226">
        <v>4.3600000000000003</v>
      </c>
      <c r="J1214" s="227">
        <v>21.78</v>
      </c>
      <c r="K1214" s="227">
        <v>450.49</v>
      </c>
      <c r="L1214" s="228">
        <v>0</v>
      </c>
      <c r="M1214" s="229">
        <f t="shared" si="34"/>
        <v>450.49</v>
      </c>
      <c r="N1214" s="230">
        <v>0</v>
      </c>
    </row>
    <row r="1215" spans="1:14" x14ac:dyDescent="0.2">
      <c r="A1215" s="231" t="str">
        <f t="shared" si="33"/>
        <v>CP1.406NO_thin065</v>
      </c>
      <c r="B1215" s="223" t="s">
        <v>226</v>
      </c>
      <c r="C1215" s="224">
        <v>1.4</v>
      </c>
      <c r="D1215" s="223">
        <v>6</v>
      </c>
      <c r="E1215" s="223" t="s">
        <v>199</v>
      </c>
      <c r="F1215" s="225" t="s">
        <v>13</v>
      </c>
      <c r="G1215" s="226">
        <v>4.1100000000000003</v>
      </c>
      <c r="H1215" s="226">
        <v>-0.08</v>
      </c>
      <c r="I1215" s="226">
        <v>4.0199999999999996</v>
      </c>
      <c r="J1215" s="227">
        <v>20.12</v>
      </c>
      <c r="K1215" s="227">
        <v>470.6</v>
      </c>
      <c r="L1215" s="228">
        <v>0</v>
      </c>
      <c r="M1215" s="229">
        <f t="shared" si="34"/>
        <v>470.6</v>
      </c>
      <c r="N1215" s="230">
        <v>0</v>
      </c>
    </row>
    <row r="1216" spans="1:14" x14ac:dyDescent="0.2">
      <c r="A1216" s="231" t="str">
        <f t="shared" si="33"/>
        <v>CP1.406NO_thin070</v>
      </c>
      <c r="B1216" s="223" t="s">
        <v>226</v>
      </c>
      <c r="C1216" s="224">
        <v>1.4</v>
      </c>
      <c r="D1216" s="223">
        <v>6</v>
      </c>
      <c r="E1216" s="223" t="s">
        <v>199</v>
      </c>
      <c r="F1216" s="225" t="s">
        <v>200</v>
      </c>
      <c r="G1216" s="226">
        <v>3.53</v>
      </c>
      <c r="H1216" s="226">
        <v>-0.66</v>
      </c>
      <c r="I1216" s="226">
        <v>2.87</v>
      </c>
      <c r="J1216" s="227">
        <v>14.34</v>
      </c>
      <c r="K1216" s="227">
        <v>484.95</v>
      </c>
      <c r="L1216" s="228">
        <v>0</v>
      </c>
      <c r="M1216" s="229">
        <f t="shared" si="34"/>
        <v>484.95</v>
      </c>
      <c r="N1216" s="230">
        <v>0</v>
      </c>
    </row>
    <row r="1217" spans="1:14" x14ac:dyDescent="0.2">
      <c r="A1217" s="231" t="str">
        <f t="shared" si="33"/>
        <v>CP1.406NO_thin075</v>
      </c>
      <c r="B1217" s="223" t="s">
        <v>226</v>
      </c>
      <c r="C1217" s="224">
        <v>1.4</v>
      </c>
      <c r="D1217" s="223">
        <v>6</v>
      </c>
      <c r="E1217" s="223" t="s">
        <v>199</v>
      </c>
      <c r="F1217" s="225" t="s">
        <v>201</v>
      </c>
      <c r="G1217" s="226">
        <v>3.24</v>
      </c>
      <c r="H1217" s="226">
        <v>-0.49</v>
      </c>
      <c r="I1217" s="226">
        <v>2.75</v>
      </c>
      <c r="J1217" s="227">
        <v>13.73</v>
      </c>
      <c r="K1217" s="227">
        <v>498.68</v>
      </c>
      <c r="L1217" s="228">
        <v>0</v>
      </c>
      <c r="M1217" s="229">
        <f t="shared" si="34"/>
        <v>498.68</v>
      </c>
      <c r="N1217" s="230">
        <v>0</v>
      </c>
    </row>
    <row r="1218" spans="1:14" x14ac:dyDescent="0.2">
      <c r="A1218" s="231" t="str">
        <f t="shared" ref="A1218:A1281" si="35">CONCATENATE(LEFT(B1218,2),TEXT(C1218,"0.0"),TEXT(D1218,"00"),E1218,TEXT(LEFT(F1218,3),"000"))</f>
        <v>CP1.406NO_thin080</v>
      </c>
      <c r="B1218" s="223" t="s">
        <v>226</v>
      </c>
      <c r="C1218" s="224">
        <v>1.4</v>
      </c>
      <c r="D1218" s="223">
        <v>6</v>
      </c>
      <c r="E1218" s="223" t="s">
        <v>199</v>
      </c>
      <c r="F1218" s="225" t="s">
        <v>202</v>
      </c>
      <c r="G1218" s="226">
        <v>2.81</v>
      </c>
      <c r="H1218" s="226">
        <v>-0.47</v>
      </c>
      <c r="I1218" s="226">
        <v>2.34</v>
      </c>
      <c r="J1218" s="227">
        <v>11.69</v>
      </c>
      <c r="K1218" s="227">
        <v>510.37</v>
      </c>
      <c r="L1218" s="228">
        <v>0</v>
      </c>
      <c r="M1218" s="229">
        <f t="shared" si="34"/>
        <v>510.37</v>
      </c>
      <c r="N1218" s="230">
        <v>0</v>
      </c>
    </row>
    <row r="1219" spans="1:14" x14ac:dyDescent="0.2">
      <c r="A1219" s="231" t="str">
        <f t="shared" si="35"/>
        <v>CP1.406NO_thin085</v>
      </c>
      <c r="B1219" s="223" t="s">
        <v>226</v>
      </c>
      <c r="C1219" s="224">
        <v>1.4</v>
      </c>
      <c r="D1219" s="223">
        <v>6</v>
      </c>
      <c r="E1219" s="223" t="s">
        <v>199</v>
      </c>
      <c r="F1219" s="225" t="s">
        <v>203</v>
      </c>
      <c r="G1219" s="226">
        <v>2.58</v>
      </c>
      <c r="H1219" s="226">
        <v>-0.42</v>
      </c>
      <c r="I1219" s="226">
        <v>2.15</v>
      </c>
      <c r="J1219" s="227">
        <v>10.77</v>
      </c>
      <c r="K1219" s="227">
        <v>521.15</v>
      </c>
      <c r="L1219" s="228">
        <v>0</v>
      </c>
      <c r="M1219" s="229">
        <f t="shared" si="34"/>
        <v>521.15</v>
      </c>
      <c r="N1219" s="230">
        <v>0</v>
      </c>
    </row>
    <row r="1220" spans="1:14" x14ac:dyDescent="0.2">
      <c r="A1220" s="231" t="str">
        <f t="shared" si="35"/>
        <v>CP1.406NO_thin090</v>
      </c>
      <c r="B1220" s="223" t="s">
        <v>226</v>
      </c>
      <c r="C1220" s="224">
        <v>1.4</v>
      </c>
      <c r="D1220" s="223">
        <v>6</v>
      </c>
      <c r="E1220" s="223" t="s">
        <v>199</v>
      </c>
      <c r="F1220" s="225" t="s">
        <v>204</v>
      </c>
      <c r="G1220" s="226">
        <v>2.29</v>
      </c>
      <c r="H1220" s="226">
        <v>0.16</v>
      </c>
      <c r="I1220" s="226">
        <v>2.4500000000000002</v>
      </c>
      <c r="J1220" s="227">
        <v>12.23</v>
      </c>
      <c r="K1220" s="227">
        <v>533.38</v>
      </c>
      <c r="L1220" s="228">
        <v>0</v>
      </c>
      <c r="M1220" s="229">
        <f t="shared" si="34"/>
        <v>533.38</v>
      </c>
      <c r="N1220" s="230">
        <v>0</v>
      </c>
    </row>
    <row r="1221" spans="1:14" x14ac:dyDescent="0.2">
      <c r="A1221" s="231" t="str">
        <f t="shared" si="35"/>
        <v>CP1.406NO_thin095</v>
      </c>
      <c r="B1221" s="223" t="s">
        <v>226</v>
      </c>
      <c r="C1221" s="224">
        <v>1.4</v>
      </c>
      <c r="D1221" s="223">
        <v>6</v>
      </c>
      <c r="E1221" s="223" t="s">
        <v>199</v>
      </c>
      <c r="F1221" s="225" t="s">
        <v>205</v>
      </c>
      <c r="G1221" s="226">
        <v>2.08</v>
      </c>
      <c r="H1221" s="226">
        <v>-0.36</v>
      </c>
      <c r="I1221" s="226">
        <v>1.72</v>
      </c>
      <c r="J1221" s="227">
        <v>8.59</v>
      </c>
      <c r="K1221" s="227">
        <v>541.97</v>
      </c>
      <c r="L1221" s="228">
        <v>0</v>
      </c>
      <c r="M1221" s="229">
        <f t="shared" si="34"/>
        <v>541.97</v>
      </c>
      <c r="N1221" s="230">
        <v>0</v>
      </c>
    </row>
    <row r="1222" spans="1:14" x14ac:dyDescent="0.2">
      <c r="A1222" s="231" t="str">
        <f t="shared" si="35"/>
        <v>CP1.406NO_thin100</v>
      </c>
      <c r="B1222" s="223" t="s">
        <v>226</v>
      </c>
      <c r="C1222" s="224">
        <v>1.4</v>
      </c>
      <c r="D1222" s="223">
        <v>6</v>
      </c>
      <c r="E1222" s="223" t="s">
        <v>199</v>
      </c>
      <c r="F1222" s="225" t="s">
        <v>206</v>
      </c>
      <c r="G1222" s="226">
        <v>1.82</v>
      </c>
      <c r="H1222" s="226">
        <v>0.47</v>
      </c>
      <c r="I1222" s="226">
        <v>2.2799999999999998</v>
      </c>
      <c r="J1222" s="227">
        <v>11.41</v>
      </c>
      <c r="K1222" s="227">
        <v>553.38</v>
      </c>
      <c r="L1222" s="228">
        <v>0</v>
      </c>
      <c r="M1222" s="229">
        <f t="shared" si="34"/>
        <v>553.38</v>
      </c>
      <c r="N1222" s="230">
        <v>0</v>
      </c>
    </row>
    <row r="1223" spans="1:14" x14ac:dyDescent="0.2">
      <c r="A1223" s="231" t="str">
        <f t="shared" si="35"/>
        <v>CP1.406NO_thin105</v>
      </c>
      <c r="B1223" s="223" t="s">
        <v>226</v>
      </c>
      <c r="C1223" s="224">
        <v>1.4</v>
      </c>
      <c r="D1223" s="223">
        <v>6</v>
      </c>
      <c r="E1223" s="223" t="s">
        <v>199</v>
      </c>
      <c r="F1223" s="225" t="s">
        <v>207</v>
      </c>
      <c r="G1223" s="226">
        <v>1.46</v>
      </c>
      <c r="H1223" s="226">
        <v>-0.51</v>
      </c>
      <c r="I1223" s="226">
        <v>0.95</v>
      </c>
      <c r="J1223" s="227">
        <v>4.74</v>
      </c>
      <c r="K1223" s="227">
        <v>558.12</v>
      </c>
      <c r="L1223" s="228">
        <v>0</v>
      </c>
      <c r="M1223" s="229">
        <f t="shared" si="34"/>
        <v>558.12</v>
      </c>
      <c r="N1223" s="230">
        <v>0</v>
      </c>
    </row>
    <row r="1224" spans="1:14" x14ac:dyDescent="0.2">
      <c r="A1224" s="231" t="str">
        <f t="shared" si="35"/>
        <v>CP1.406NO_thin110</v>
      </c>
      <c r="B1224" s="223" t="s">
        <v>226</v>
      </c>
      <c r="C1224" s="224">
        <v>1.4</v>
      </c>
      <c r="D1224" s="223">
        <v>6</v>
      </c>
      <c r="E1224" s="223" t="s">
        <v>199</v>
      </c>
      <c r="F1224" s="225" t="s">
        <v>208</v>
      </c>
      <c r="G1224" s="226">
        <v>1.24</v>
      </c>
      <c r="H1224" s="226">
        <v>-0.49</v>
      </c>
      <c r="I1224" s="226">
        <v>0.75</v>
      </c>
      <c r="J1224" s="227">
        <v>3.76</v>
      </c>
      <c r="K1224" s="227">
        <v>561.88</v>
      </c>
      <c r="L1224" s="228">
        <v>0</v>
      </c>
      <c r="M1224" s="229">
        <f t="shared" si="34"/>
        <v>561.88</v>
      </c>
      <c r="N1224" s="230">
        <v>0</v>
      </c>
    </row>
    <row r="1225" spans="1:14" x14ac:dyDescent="0.2">
      <c r="A1225" s="231" t="str">
        <f t="shared" si="35"/>
        <v>CP1.406NO_thin115</v>
      </c>
      <c r="B1225" s="223" t="s">
        <v>226</v>
      </c>
      <c r="C1225" s="224">
        <v>1.4</v>
      </c>
      <c r="D1225" s="223">
        <v>6</v>
      </c>
      <c r="E1225" s="223" t="s">
        <v>199</v>
      </c>
      <c r="F1225" s="225" t="s">
        <v>209</v>
      </c>
      <c r="G1225" s="226">
        <v>1.26</v>
      </c>
      <c r="H1225" s="226">
        <v>0.03</v>
      </c>
      <c r="I1225" s="226">
        <v>1.29</v>
      </c>
      <c r="J1225" s="227">
        <v>6.43</v>
      </c>
      <c r="K1225" s="227">
        <v>568.30999999999995</v>
      </c>
      <c r="L1225" s="228">
        <v>0</v>
      </c>
      <c r="M1225" s="229">
        <f t="shared" si="34"/>
        <v>568.30999999999995</v>
      </c>
      <c r="N1225" s="230">
        <v>0</v>
      </c>
    </row>
    <row r="1226" spans="1:14" x14ac:dyDescent="0.2">
      <c r="A1226" s="231" t="str">
        <f t="shared" si="35"/>
        <v>CP1.406NO_thin120</v>
      </c>
      <c r="B1226" s="223" t="s">
        <v>226</v>
      </c>
      <c r="C1226" s="224">
        <v>1.4</v>
      </c>
      <c r="D1226" s="223">
        <v>6</v>
      </c>
      <c r="E1226" s="223" t="s">
        <v>199</v>
      </c>
      <c r="F1226" s="225" t="s">
        <v>210</v>
      </c>
      <c r="G1226" s="226">
        <v>1.1399999999999999</v>
      </c>
      <c r="H1226" s="226">
        <v>-0.36</v>
      </c>
      <c r="I1226" s="226">
        <v>0.78</v>
      </c>
      <c r="J1226" s="227">
        <v>3.88</v>
      </c>
      <c r="K1226" s="227">
        <v>572.19000000000005</v>
      </c>
      <c r="L1226" s="228">
        <v>0</v>
      </c>
      <c r="M1226" s="229">
        <f t="shared" si="34"/>
        <v>572.19000000000005</v>
      </c>
      <c r="N1226" s="230">
        <v>0</v>
      </c>
    </row>
    <row r="1227" spans="1:14" x14ac:dyDescent="0.2">
      <c r="A1227" s="231" t="str">
        <f t="shared" si="35"/>
        <v>CP1.406NO_thin125</v>
      </c>
      <c r="B1227" s="223" t="s">
        <v>226</v>
      </c>
      <c r="C1227" s="224">
        <v>1.4</v>
      </c>
      <c r="D1227" s="223">
        <v>6</v>
      </c>
      <c r="E1227" s="223" t="s">
        <v>199</v>
      </c>
      <c r="F1227" s="225" t="s">
        <v>211</v>
      </c>
      <c r="G1227" s="226">
        <v>1.08</v>
      </c>
      <c r="H1227" s="226">
        <v>-0.3</v>
      </c>
      <c r="I1227" s="226">
        <v>0.79</v>
      </c>
      <c r="J1227" s="227">
        <v>3.93</v>
      </c>
      <c r="K1227" s="227">
        <v>576.12</v>
      </c>
      <c r="L1227" s="228">
        <v>0</v>
      </c>
      <c r="M1227" s="229">
        <f t="shared" si="34"/>
        <v>576.12</v>
      </c>
      <c r="N1227" s="230">
        <v>0</v>
      </c>
    </row>
    <row r="1228" spans="1:14" x14ac:dyDescent="0.2">
      <c r="A1228" s="231" t="str">
        <f t="shared" si="35"/>
        <v>CP1.406NO_thin130</v>
      </c>
      <c r="B1228" s="223" t="s">
        <v>226</v>
      </c>
      <c r="C1228" s="224">
        <v>1.4</v>
      </c>
      <c r="D1228" s="223">
        <v>6</v>
      </c>
      <c r="E1228" s="223" t="s">
        <v>199</v>
      </c>
      <c r="F1228" s="225" t="s">
        <v>212</v>
      </c>
      <c r="G1228" s="226">
        <v>0.84</v>
      </c>
      <c r="H1228" s="226">
        <v>0.06</v>
      </c>
      <c r="I1228" s="226">
        <v>0.89</v>
      </c>
      <c r="J1228" s="227">
        <v>4.47</v>
      </c>
      <c r="K1228" s="227">
        <v>580.59</v>
      </c>
      <c r="L1228" s="228">
        <v>0</v>
      </c>
      <c r="M1228" s="229">
        <f t="shared" si="34"/>
        <v>580.59</v>
      </c>
      <c r="N1228" s="230">
        <v>0</v>
      </c>
    </row>
    <row r="1229" spans="1:14" x14ac:dyDescent="0.2">
      <c r="A1229" s="231" t="str">
        <f t="shared" si="35"/>
        <v>CP1.406NO_thin135</v>
      </c>
      <c r="B1229" s="223" t="s">
        <v>226</v>
      </c>
      <c r="C1229" s="224">
        <v>1.4</v>
      </c>
      <c r="D1229" s="223">
        <v>6</v>
      </c>
      <c r="E1229" s="223" t="s">
        <v>199</v>
      </c>
      <c r="F1229" s="225" t="s">
        <v>213</v>
      </c>
      <c r="G1229" s="226">
        <v>0.61</v>
      </c>
      <c r="H1229" s="226">
        <v>-0.22</v>
      </c>
      <c r="I1229" s="226">
        <v>0.39</v>
      </c>
      <c r="J1229" s="227">
        <v>1.96</v>
      </c>
      <c r="K1229" s="227">
        <v>582.54999999999995</v>
      </c>
      <c r="L1229" s="228">
        <v>0</v>
      </c>
      <c r="M1229" s="229">
        <f t="shared" si="34"/>
        <v>582.54999999999995</v>
      </c>
      <c r="N1229" s="230">
        <v>0</v>
      </c>
    </row>
    <row r="1230" spans="1:14" x14ac:dyDescent="0.2">
      <c r="A1230" s="231" t="str">
        <f t="shared" si="35"/>
        <v>CP1.406NO_thin140</v>
      </c>
      <c r="B1230" s="223" t="s">
        <v>226</v>
      </c>
      <c r="C1230" s="224">
        <v>1.4</v>
      </c>
      <c r="D1230" s="223">
        <v>6</v>
      </c>
      <c r="E1230" s="223" t="s">
        <v>199</v>
      </c>
      <c r="F1230" s="225" t="s">
        <v>214</v>
      </c>
      <c r="G1230" s="226">
        <v>0.56999999999999995</v>
      </c>
      <c r="H1230" s="226">
        <v>-0.19</v>
      </c>
      <c r="I1230" s="226">
        <v>0.38</v>
      </c>
      <c r="J1230" s="227">
        <v>1.88</v>
      </c>
      <c r="K1230" s="227">
        <v>584.42999999999995</v>
      </c>
      <c r="L1230" s="228">
        <v>0</v>
      </c>
      <c r="M1230" s="229">
        <f t="shared" si="34"/>
        <v>584.42999999999995</v>
      </c>
      <c r="N1230" s="230">
        <v>0</v>
      </c>
    </row>
    <row r="1231" spans="1:14" x14ac:dyDescent="0.2">
      <c r="A1231" s="231" t="str">
        <f t="shared" si="35"/>
        <v>CP1.406NO_thin145</v>
      </c>
      <c r="B1231" s="223" t="s">
        <v>226</v>
      </c>
      <c r="C1231" s="224">
        <v>1.4</v>
      </c>
      <c r="D1231" s="223">
        <v>6</v>
      </c>
      <c r="E1231" s="223" t="s">
        <v>199</v>
      </c>
      <c r="F1231" s="225" t="s">
        <v>215</v>
      </c>
      <c r="G1231" s="226">
        <v>0.57999999999999996</v>
      </c>
      <c r="H1231" s="226">
        <v>0.12</v>
      </c>
      <c r="I1231" s="226">
        <v>0.7</v>
      </c>
      <c r="J1231" s="227">
        <v>3.49</v>
      </c>
      <c r="K1231" s="227">
        <v>587.91999999999996</v>
      </c>
      <c r="L1231" s="228">
        <v>0</v>
      </c>
      <c r="M1231" s="229">
        <f t="shared" si="34"/>
        <v>587.91999999999996</v>
      </c>
      <c r="N1231" s="230">
        <v>0</v>
      </c>
    </row>
    <row r="1232" spans="1:14" x14ac:dyDescent="0.2">
      <c r="A1232" s="231" t="str">
        <f t="shared" si="35"/>
        <v>CP1.406NO_thin150</v>
      </c>
      <c r="B1232" s="223" t="s">
        <v>226</v>
      </c>
      <c r="C1232" s="224">
        <v>1.4</v>
      </c>
      <c r="D1232" s="223">
        <v>6</v>
      </c>
      <c r="E1232" s="223" t="s">
        <v>199</v>
      </c>
      <c r="F1232" s="225" t="s">
        <v>216</v>
      </c>
      <c r="G1232" s="226">
        <v>0.61</v>
      </c>
      <c r="H1232" s="226">
        <v>-0.16</v>
      </c>
      <c r="I1232" s="226">
        <v>0.45</v>
      </c>
      <c r="J1232" s="227">
        <v>2.25</v>
      </c>
      <c r="K1232" s="227">
        <v>590.16999999999996</v>
      </c>
      <c r="L1232" s="228">
        <v>0</v>
      </c>
      <c r="M1232" s="229">
        <f t="shared" si="34"/>
        <v>590.16999999999996</v>
      </c>
      <c r="N1232" s="230">
        <v>0</v>
      </c>
    </row>
    <row r="1233" spans="1:14" x14ac:dyDescent="0.2">
      <c r="A1233" s="231" t="str">
        <f t="shared" si="35"/>
        <v>CP1.406NO_thin155</v>
      </c>
      <c r="B1233" s="223" t="s">
        <v>226</v>
      </c>
      <c r="C1233" s="224">
        <v>1.4</v>
      </c>
      <c r="D1233" s="223">
        <v>6</v>
      </c>
      <c r="E1233" s="223" t="s">
        <v>199</v>
      </c>
      <c r="F1233" s="225" t="s">
        <v>217</v>
      </c>
      <c r="G1233" s="226">
        <v>0.51</v>
      </c>
      <c r="H1233" s="226">
        <v>-0.14000000000000001</v>
      </c>
      <c r="I1233" s="226">
        <v>0.36</v>
      </c>
      <c r="J1233" s="227">
        <v>1.82</v>
      </c>
      <c r="K1233" s="227">
        <v>592</v>
      </c>
      <c r="L1233" s="228">
        <v>0</v>
      </c>
      <c r="M1233" s="229">
        <f t="shared" si="34"/>
        <v>592</v>
      </c>
      <c r="N1233" s="230">
        <v>0</v>
      </c>
    </row>
    <row r="1234" spans="1:14" x14ac:dyDescent="0.2">
      <c r="A1234" s="231" t="str">
        <f t="shared" si="35"/>
        <v>CP1.406NO_thin160</v>
      </c>
      <c r="B1234" s="223" t="s">
        <v>226</v>
      </c>
      <c r="C1234" s="224">
        <v>1.4</v>
      </c>
      <c r="D1234" s="223">
        <v>6</v>
      </c>
      <c r="E1234" s="223" t="s">
        <v>199</v>
      </c>
      <c r="F1234" s="225" t="s">
        <v>218</v>
      </c>
      <c r="G1234" s="226">
        <v>0.46</v>
      </c>
      <c r="H1234" s="226">
        <v>0.41</v>
      </c>
      <c r="I1234" s="226">
        <v>0.87</v>
      </c>
      <c r="J1234" s="227">
        <v>4.3600000000000003</v>
      </c>
      <c r="K1234" s="227">
        <v>596.36</v>
      </c>
      <c r="L1234" s="228">
        <v>0</v>
      </c>
      <c r="M1234" s="229">
        <f t="shared" si="34"/>
        <v>596.36</v>
      </c>
      <c r="N1234" s="230">
        <v>0</v>
      </c>
    </row>
    <row r="1235" spans="1:14" x14ac:dyDescent="0.2">
      <c r="A1235" s="231" t="str">
        <f t="shared" si="35"/>
        <v>CP1.406NO_thin165</v>
      </c>
      <c r="B1235" s="223" t="s">
        <v>226</v>
      </c>
      <c r="C1235" s="224">
        <v>1.4</v>
      </c>
      <c r="D1235" s="223">
        <v>6</v>
      </c>
      <c r="E1235" s="223" t="s">
        <v>199</v>
      </c>
      <c r="F1235" s="225" t="s">
        <v>219</v>
      </c>
      <c r="G1235" s="226">
        <v>0.36</v>
      </c>
      <c r="H1235" s="226">
        <v>-0.21</v>
      </c>
      <c r="I1235" s="226">
        <v>0.15</v>
      </c>
      <c r="J1235" s="227">
        <v>0.74</v>
      </c>
      <c r="K1235" s="227">
        <v>597.1</v>
      </c>
      <c r="L1235" s="228">
        <v>0</v>
      </c>
      <c r="M1235" s="229">
        <f t="shared" si="34"/>
        <v>597.1</v>
      </c>
      <c r="N1235" s="230">
        <v>0</v>
      </c>
    </row>
    <row r="1236" spans="1:14" x14ac:dyDescent="0.2">
      <c r="A1236" s="231" t="str">
        <f t="shared" si="35"/>
        <v>CP1.406NO_thin170</v>
      </c>
      <c r="B1236" s="223" t="s">
        <v>226</v>
      </c>
      <c r="C1236" s="224">
        <v>1.4</v>
      </c>
      <c r="D1236" s="223">
        <v>6</v>
      </c>
      <c r="E1236" s="223" t="s">
        <v>199</v>
      </c>
      <c r="F1236" s="225" t="s">
        <v>220</v>
      </c>
      <c r="G1236" s="226">
        <v>0.36</v>
      </c>
      <c r="H1236" s="226">
        <v>-0.17</v>
      </c>
      <c r="I1236" s="226">
        <v>0.19</v>
      </c>
      <c r="J1236" s="227">
        <v>0.97</v>
      </c>
      <c r="K1236" s="227">
        <v>598.07000000000005</v>
      </c>
      <c r="L1236" s="228">
        <v>0</v>
      </c>
      <c r="M1236" s="229">
        <f t="shared" si="34"/>
        <v>598.07000000000005</v>
      </c>
      <c r="N1236" s="230">
        <v>0</v>
      </c>
    </row>
    <row r="1237" spans="1:14" x14ac:dyDescent="0.2">
      <c r="A1237" s="231" t="str">
        <f t="shared" si="35"/>
        <v>CP1.406NO_thin175</v>
      </c>
      <c r="B1237" s="223" t="s">
        <v>226</v>
      </c>
      <c r="C1237" s="224">
        <v>1.4</v>
      </c>
      <c r="D1237" s="223">
        <v>6</v>
      </c>
      <c r="E1237" s="223" t="s">
        <v>199</v>
      </c>
      <c r="F1237" s="225" t="s">
        <v>221</v>
      </c>
      <c r="G1237" s="226">
        <v>0.31</v>
      </c>
      <c r="H1237" s="226">
        <v>-0.18</v>
      </c>
      <c r="I1237" s="226">
        <v>0.13</v>
      </c>
      <c r="J1237" s="227">
        <v>0.65</v>
      </c>
      <c r="K1237" s="227">
        <v>598.71</v>
      </c>
      <c r="L1237" s="228">
        <v>0</v>
      </c>
      <c r="M1237" s="229">
        <f t="shared" si="34"/>
        <v>598.71</v>
      </c>
      <c r="N1237" s="230">
        <v>0</v>
      </c>
    </row>
    <row r="1238" spans="1:14" x14ac:dyDescent="0.2">
      <c r="A1238" s="231" t="str">
        <f t="shared" si="35"/>
        <v>CP1.406NO_thin180</v>
      </c>
      <c r="B1238" s="223" t="s">
        <v>226</v>
      </c>
      <c r="C1238" s="224">
        <v>1.4</v>
      </c>
      <c r="D1238" s="223">
        <v>6</v>
      </c>
      <c r="E1238" s="223" t="s">
        <v>199</v>
      </c>
      <c r="F1238" s="225" t="s">
        <v>222</v>
      </c>
      <c r="G1238" s="226">
        <v>0.3</v>
      </c>
      <c r="H1238" s="226">
        <v>-0.1</v>
      </c>
      <c r="I1238" s="226">
        <v>0.2</v>
      </c>
      <c r="J1238" s="227">
        <v>0.98</v>
      </c>
      <c r="K1238" s="227">
        <v>599.70000000000005</v>
      </c>
      <c r="L1238" s="228">
        <v>0</v>
      </c>
      <c r="M1238" s="229">
        <f t="shared" si="34"/>
        <v>599.70000000000005</v>
      </c>
      <c r="N1238" s="230">
        <v>0</v>
      </c>
    </row>
    <row r="1239" spans="1:14" x14ac:dyDescent="0.2">
      <c r="A1239" s="231" t="str">
        <f t="shared" si="35"/>
        <v>CP1.406NO_thin185</v>
      </c>
      <c r="B1239" s="223" t="s">
        <v>226</v>
      </c>
      <c r="C1239" s="224">
        <v>1.4</v>
      </c>
      <c r="D1239" s="223">
        <v>6</v>
      </c>
      <c r="E1239" s="223" t="s">
        <v>199</v>
      </c>
      <c r="F1239" s="225" t="s">
        <v>223</v>
      </c>
      <c r="G1239" s="226">
        <v>0.24</v>
      </c>
      <c r="H1239" s="226">
        <v>-0.04</v>
      </c>
      <c r="I1239" s="226">
        <v>0.21</v>
      </c>
      <c r="J1239" s="227">
        <v>1.03</v>
      </c>
      <c r="K1239" s="227">
        <v>600.73</v>
      </c>
      <c r="L1239" s="228">
        <v>0</v>
      </c>
      <c r="M1239" s="229">
        <f t="shared" si="34"/>
        <v>600.73</v>
      </c>
      <c r="N1239" s="230">
        <v>0</v>
      </c>
    </row>
    <row r="1240" spans="1:14" x14ac:dyDescent="0.2">
      <c r="A1240" s="231" t="str">
        <f t="shared" si="35"/>
        <v>CP1.406NO_thin190</v>
      </c>
      <c r="B1240" s="223" t="s">
        <v>226</v>
      </c>
      <c r="C1240" s="224">
        <v>1.4</v>
      </c>
      <c r="D1240" s="223">
        <v>6</v>
      </c>
      <c r="E1240" s="223" t="s">
        <v>199</v>
      </c>
      <c r="F1240" s="225" t="s">
        <v>224</v>
      </c>
      <c r="G1240" s="226">
        <v>0.23</v>
      </c>
      <c r="H1240" s="226">
        <v>-0.02</v>
      </c>
      <c r="I1240" s="226">
        <v>0.21</v>
      </c>
      <c r="J1240" s="227">
        <v>1.04</v>
      </c>
      <c r="K1240" s="227">
        <v>601.77</v>
      </c>
      <c r="L1240" s="228">
        <v>0</v>
      </c>
      <c r="M1240" s="229">
        <f t="shared" si="34"/>
        <v>601.77</v>
      </c>
      <c r="N1240" s="230">
        <v>0</v>
      </c>
    </row>
    <row r="1241" spans="1:14" x14ac:dyDescent="0.2">
      <c r="A1241" s="231" t="str">
        <f t="shared" si="35"/>
        <v>CP1.406NO_thin195</v>
      </c>
      <c r="B1241" s="223" t="s">
        <v>226</v>
      </c>
      <c r="C1241" s="224">
        <v>1.4</v>
      </c>
      <c r="D1241" s="223">
        <v>6</v>
      </c>
      <c r="E1241" s="223" t="s">
        <v>199</v>
      </c>
      <c r="F1241" s="225" t="s">
        <v>225</v>
      </c>
      <c r="G1241" s="226">
        <v>0.19</v>
      </c>
      <c r="H1241" s="226">
        <v>-0.01</v>
      </c>
      <c r="I1241" s="226">
        <v>0.17</v>
      </c>
      <c r="J1241" s="227">
        <v>0.86</v>
      </c>
      <c r="K1241" s="227">
        <v>602.63</v>
      </c>
      <c r="L1241" s="228">
        <v>0</v>
      </c>
      <c r="M1241" s="229">
        <f t="shared" si="34"/>
        <v>602.63</v>
      </c>
      <c r="N1241" s="230">
        <v>0</v>
      </c>
    </row>
    <row r="1242" spans="1:14" x14ac:dyDescent="0.2">
      <c r="A1242" s="231" t="str">
        <f t="shared" si="35"/>
        <v>CP1.406Thinned000</v>
      </c>
      <c r="B1242" s="223" t="s">
        <v>226</v>
      </c>
      <c r="C1242" s="224">
        <v>1.4</v>
      </c>
      <c r="D1242" s="223">
        <v>6</v>
      </c>
      <c r="E1242" s="223" t="s">
        <v>172</v>
      </c>
      <c r="F1242" s="225" t="s">
        <v>0</v>
      </c>
      <c r="G1242" s="226">
        <v>0.09</v>
      </c>
      <c r="H1242" s="226">
        <v>0.16</v>
      </c>
      <c r="I1242" s="226">
        <v>0.25</v>
      </c>
      <c r="J1242" s="227">
        <v>1.24</v>
      </c>
      <c r="K1242" s="227">
        <v>1.24</v>
      </c>
      <c r="L1242" s="228">
        <v>0</v>
      </c>
      <c r="M1242" s="229">
        <f t="shared" si="34"/>
        <v>1.24</v>
      </c>
      <c r="N1242" s="230">
        <v>0</v>
      </c>
    </row>
    <row r="1243" spans="1:14" x14ac:dyDescent="0.2">
      <c r="A1243" s="231" t="str">
        <f t="shared" si="35"/>
        <v>CP1.406Thinned005</v>
      </c>
      <c r="B1243" s="223" t="s">
        <v>226</v>
      </c>
      <c r="C1243" s="224">
        <v>1.4</v>
      </c>
      <c r="D1243" s="223">
        <v>6</v>
      </c>
      <c r="E1243" s="223" t="s">
        <v>172</v>
      </c>
      <c r="F1243" s="225" t="s">
        <v>1</v>
      </c>
      <c r="G1243" s="226">
        <v>0.28000000000000003</v>
      </c>
      <c r="H1243" s="226">
        <v>0.19</v>
      </c>
      <c r="I1243" s="226">
        <v>0.47</v>
      </c>
      <c r="J1243" s="227">
        <v>2.36</v>
      </c>
      <c r="K1243" s="227">
        <v>3.6</v>
      </c>
      <c r="L1243" s="228">
        <v>0</v>
      </c>
      <c r="M1243" s="229">
        <f t="shared" si="34"/>
        <v>3.6</v>
      </c>
      <c r="N1243" s="230">
        <v>0</v>
      </c>
    </row>
    <row r="1244" spans="1:14" x14ac:dyDescent="0.2">
      <c r="A1244" s="231" t="str">
        <f t="shared" si="35"/>
        <v>CP1.406Thinned010</v>
      </c>
      <c r="B1244" s="223" t="s">
        <v>226</v>
      </c>
      <c r="C1244" s="224">
        <v>1.4</v>
      </c>
      <c r="D1244" s="223">
        <v>6</v>
      </c>
      <c r="E1244" s="223" t="s">
        <v>172</v>
      </c>
      <c r="F1244" s="225" t="s">
        <v>2</v>
      </c>
      <c r="G1244" s="226">
        <v>0.85</v>
      </c>
      <c r="H1244" s="226">
        <v>0.19</v>
      </c>
      <c r="I1244" s="226">
        <v>1.05</v>
      </c>
      <c r="J1244" s="227">
        <v>5.23</v>
      </c>
      <c r="K1244" s="227">
        <v>8.83</v>
      </c>
      <c r="L1244" s="228">
        <v>0</v>
      </c>
      <c r="M1244" s="229">
        <f t="shared" si="34"/>
        <v>8.83</v>
      </c>
      <c r="N1244" s="230">
        <v>0</v>
      </c>
    </row>
    <row r="1245" spans="1:14" x14ac:dyDescent="0.2">
      <c r="A1245" s="231" t="str">
        <f t="shared" si="35"/>
        <v>CP1.406Thinned015</v>
      </c>
      <c r="B1245" s="223" t="s">
        <v>226</v>
      </c>
      <c r="C1245" s="224">
        <v>1.4</v>
      </c>
      <c r="D1245" s="223">
        <v>6</v>
      </c>
      <c r="E1245" s="223" t="s">
        <v>172</v>
      </c>
      <c r="F1245" s="225" t="s">
        <v>3</v>
      </c>
      <c r="G1245" s="226">
        <v>2.6</v>
      </c>
      <c r="H1245" s="226">
        <v>0.19</v>
      </c>
      <c r="I1245" s="226">
        <v>2.79</v>
      </c>
      <c r="J1245" s="227">
        <v>13.96</v>
      </c>
      <c r="K1245" s="227">
        <v>22.79</v>
      </c>
      <c r="L1245" s="228">
        <v>0</v>
      </c>
      <c r="M1245" s="229">
        <f t="shared" si="34"/>
        <v>22.79</v>
      </c>
      <c r="N1245" s="230">
        <v>0</v>
      </c>
    </row>
    <row r="1246" spans="1:14" x14ac:dyDescent="0.2">
      <c r="A1246" s="231" t="str">
        <f t="shared" si="35"/>
        <v>CP1.406Thinned020</v>
      </c>
      <c r="B1246" s="223" t="s">
        <v>226</v>
      </c>
      <c r="C1246" s="224">
        <v>1.4</v>
      </c>
      <c r="D1246" s="223">
        <v>6</v>
      </c>
      <c r="E1246" s="223" t="s">
        <v>172</v>
      </c>
      <c r="F1246" s="225" t="s">
        <v>4</v>
      </c>
      <c r="G1246" s="226">
        <v>7.93</v>
      </c>
      <c r="H1246" s="226">
        <v>0.19</v>
      </c>
      <c r="I1246" s="226">
        <v>8.1199999999999992</v>
      </c>
      <c r="J1246" s="227">
        <v>40.619999999999997</v>
      </c>
      <c r="K1246" s="227">
        <v>63.42</v>
      </c>
      <c r="L1246" s="228">
        <v>0</v>
      </c>
      <c r="M1246" s="229">
        <f t="shared" si="34"/>
        <v>63.42</v>
      </c>
      <c r="N1246" s="230">
        <v>0</v>
      </c>
    </row>
    <row r="1247" spans="1:14" x14ac:dyDescent="0.2">
      <c r="A1247" s="231" t="str">
        <f t="shared" si="35"/>
        <v>CP1.406Thinned025</v>
      </c>
      <c r="B1247" s="223" t="s">
        <v>226</v>
      </c>
      <c r="C1247" s="224">
        <v>1.4</v>
      </c>
      <c r="D1247" s="223">
        <v>6</v>
      </c>
      <c r="E1247" s="223" t="s">
        <v>172</v>
      </c>
      <c r="F1247" s="225" t="s">
        <v>5</v>
      </c>
      <c r="G1247" s="226">
        <v>21.26</v>
      </c>
      <c r="H1247" s="226">
        <v>0.41</v>
      </c>
      <c r="I1247" s="226">
        <v>21.68</v>
      </c>
      <c r="J1247" s="227">
        <v>108.38</v>
      </c>
      <c r="K1247" s="227">
        <v>171.8</v>
      </c>
      <c r="L1247" s="228">
        <v>0</v>
      </c>
      <c r="M1247" s="229">
        <f t="shared" si="34"/>
        <v>171.8</v>
      </c>
      <c r="N1247" s="230">
        <v>0</v>
      </c>
    </row>
    <row r="1248" spans="1:14" x14ac:dyDescent="0.2">
      <c r="A1248" s="231" t="str">
        <f t="shared" si="35"/>
        <v>CP1.406Thinned030</v>
      </c>
      <c r="B1248" s="223" t="s">
        <v>226</v>
      </c>
      <c r="C1248" s="224">
        <v>1.4</v>
      </c>
      <c r="D1248" s="223">
        <v>6</v>
      </c>
      <c r="E1248" s="223" t="s">
        <v>172</v>
      </c>
      <c r="F1248" s="225" t="s">
        <v>6</v>
      </c>
      <c r="G1248" s="226">
        <v>7.96</v>
      </c>
      <c r="H1248" s="226">
        <v>2.89</v>
      </c>
      <c r="I1248" s="226">
        <v>10.85</v>
      </c>
      <c r="J1248" s="227">
        <v>54.25</v>
      </c>
      <c r="K1248" s="227">
        <v>226.05</v>
      </c>
      <c r="L1248" s="228">
        <v>-0.12</v>
      </c>
      <c r="M1248" s="229">
        <f t="shared" si="34"/>
        <v>225.93</v>
      </c>
      <c r="N1248" s="230">
        <v>7.16</v>
      </c>
    </row>
    <row r="1249" spans="1:14" x14ac:dyDescent="0.2">
      <c r="A1249" s="231" t="str">
        <f t="shared" si="35"/>
        <v>CP1.406Thinned035</v>
      </c>
      <c r="B1249" s="223" t="s">
        <v>226</v>
      </c>
      <c r="C1249" s="224">
        <v>1.4</v>
      </c>
      <c r="D1249" s="223">
        <v>6</v>
      </c>
      <c r="E1249" s="223" t="s">
        <v>172</v>
      </c>
      <c r="F1249" s="225" t="s">
        <v>7</v>
      </c>
      <c r="G1249" s="226">
        <v>1.83</v>
      </c>
      <c r="H1249" s="226">
        <v>0.19</v>
      </c>
      <c r="I1249" s="226">
        <v>2.02</v>
      </c>
      <c r="J1249" s="227">
        <v>10.1</v>
      </c>
      <c r="K1249" s="227">
        <v>236.15</v>
      </c>
      <c r="L1249" s="228">
        <v>-0.24</v>
      </c>
      <c r="M1249" s="229">
        <f t="shared" si="34"/>
        <v>235.91</v>
      </c>
      <c r="N1249" s="230">
        <v>6.73</v>
      </c>
    </row>
    <row r="1250" spans="1:14" x14ac:dyDescent="0.2">
      <c r="A1250" s="231" t="str">
        <f t="shared" si="35"/>
        <v>CP1.406Thinned040</v>
      </c>
      <c r="B1250" s="223" t="s">
        <v>226</v>
      </c>
      <c r="C1250" s="224">
        <v>1.4</v>
      </c>
      <c r="D1250" s="223">
        <v>6</v>
      </c>
      <c r="E1250" s="223" t="s">
        <v>172</v>
      </c>
      <c r="F1250" s="225" t="s">
        <v>8</v>
      </c>
      <c r="G1250" s="226">
        <v>1.94</v>
      </c>
      <c r="H1250" s="226">
        <v>4.53</v>
      </c>
      <c r="I1250" s="226">
        <v>6.47</v>
      </c>
      <c r="J1250" s="227">
        <v>32.33</v>
      </c>
      <c r="K1250" s="227">
        <v>268.48</v>
      </c>
      <c r="L1250" s="228">
        <v>-0.38</v>
      </c>
      <c r="M1250" s="229">
        <f t="shared" si="34"/>
        <v>268.10000000000002</v>
      </c>
      <c r="N1250" s="230">
        <v>0.95</v>
      </c>
    </row>
    <row r="1251" spans="1:14" x14ac:dyDescent="0.2">
      <c r="A1251" s="231" t="str">
        <f t="shared" si="35"/>
        <v>CP1.406Thinned045</v>
      </c>
      <c r="B1251" s="223" t="s">
        <v>226</v>
      </c>
      <c r="C1251" s="224">
        <v>1.4</v>
      </c>
      <c r="D1251" s="223">
        <v>6</v>
      </c>
      <c r="E1251" s="223" t="s">
        <v>172</v>
      </c>
      <c r="F1251" s="225" t="s">
        <v>9</v>
      </c>
      <c r="G1251" s="226">
        <v>2.08</v>
      </c>
      <c r="H1251" s="226">
        <v>1.51</v>
      </c>
      <c r="I1251" s="226">
        <v>3.6</v>
      </c>
      <c r="J1251" s="227">
        <v>17.98</v>
      </c>
      <c r="K1251" s="227">
        <v>286.45999999999998</v>
      </c>
      <c r="L1251" s="228">
        <v>-0.66</v>
      </c>
      <c r="M1251" s="229">
        <f t="shared" si="34"/>
        <v>285.79999999999995</v>
      </c>
      <c r="N1251" s="230">
        <v>1.94</v>
      </c>
    </row>
    <row r="1252" spans="1:14" x14ac:dyDescent="0.2">
      <c r="A1252" s="231" t="str">
        <f t="shared" si="35"/>
        <v>CP1.406Thinned050</v>
      </c>
      <c r="B1252" s="223" t="s">
        <v>226</v>
      </c>
      <c r="C1252" s="224">
        <v>1.4</v>
      </c>
      <c r="D1252" s="223">
        <v>6</v>
      </c>
      <c r="E1252" s="223" t="s">
        <v>172</v>
      </c>
      <c r="F1252" s="225" t="s">
        <v>10</v>
      </c>
      <c r="G1252" s="226">
        <v>2.93</v>
      </c>
      <c r="H1252" s="226">
        <v>-0.54</v>
      </c>
      <c r="I1252" s="226">
        <v>2.39</v>
      </c>
      <c r="J1252" s="227">
        <v>11.95</v>
      </c>
      <c r="K1252" s="227">
        <v>298.41000000000003</v>
      </c>
      <c r="L1252" s="228">
        <v>-1.02</v>
      </c>
      <c r="M1252" s="229">
        <f t="shared" si="34"/>
        <v>297.39000000000004</v>
      </c>
      <c r="N1252" s="230">
        <v>2.5</v>
      </c>
    </row>
    <row r="1253" spans="1:14" x14ac:dyDescent="0.2">
      <c r="A1253" s="231" t="str">
        <f t="shared" si="35"/>
        <v>CP1.406Thinned055</v>
      </c>
      <c r="B1253" s="223" t="s">
        <v>226</v>
      </c>
      <c r="C1253" s="224">
        <v>1.4</v>
      </c>
      <c r="D1253" s="223">
        <v>6</v>
      </c>
      <c r="E1253" s="223" t="s">
        <v>172</v>
      </c>
      <c r="F1253" s="225" t="s">
        <v>11</v>
      </c>
      <c r="G1253" s="226">
        <v>1.92</v>
      </c>
      <c r="H1253" s="226">
        <v>-1.52</v>
      </c>
      <c r="I1253" s="226">
        <v>0.4</v>
      </c>
      <c r="J1253" s="227">
        <v>2.02</v>
      </c>
      <c r="K1253" s="227">
        <v>300.43</v>
      </c>
      <c r="L1253" s="228">
        <v>-1.42</v>
      </c>
      <c r="M1253" s="229">
        <f t="shared" si="34"/>
        <v>299.01</v>
      </c>
      <c r="N1253" s="230">
        <v>2.74</v>
      </c>
    </row>
    <row r="1254" spans="1:14" x14ac:dyDescent="0.2">
      <c r="A1254" s="231" t="str">
        <f t="shared" si="35"/>
        <v>CP1.406Thinned060</v>
      </c>
      <c r="B1254" s="223" t="s">
        <v>226</v>
      </c>
      <c r="C1254" s="224">
        <v>1.4</v>
      </c>
      <c r="D1254" s="223">
        <v>6</v>
      </c>
      <c r="E1254" s="223" t="s">
        <v>172</v>
      </c>
      <c r="F1254" s="225" t="s">
        <v>12</v>
      </c>
      <c r="G1254" s="226">
        <v>2.44</v>
      </c>
      <c r="H1254" s="226">
        <v>-1.65</v>
      </c>
      <c r="I1254" s="226">
        <v>0.79</v>
      </c>
      <c r="J1254" s="227">
        <v>3.93</v>
      </c>
      <c r="K1254" s="227">
        <v>304.36</v>
      </c>
      <c r="L1254" s="228">
        <v>-1.76</v>
      </c>
      <c r="M1254" s="229">
        <f t="shared" si="34"/>
        <v>302.60000000000002</v>
      </c>
      <c r="N1254" s="230">
        <v>2.36</v>
      </c>
    </row>
    <row r="1255" spans="1:14" x14ac:dyDescent="0.2">
      <c r="A1255" s="231" t="str">
        <f t="shared" si="35"/>
        <v>CP1.406Thinned065</v>
      </c>
      <c r="B1255" s="223" t="s">
        <v>226</v>
      </c>
      <c r="C1255" s="224">
        <v>1.4</v>
      </c>
      <c r="D1255" s="223">
        <v>6</v>
      </c>
      <c r="E1255" s="223" t="s">
        <v>172</v>
      </c>
      <c r="F1255" s="225" t="s">
        <v>13</v>
      </c>
      <c r="G1255" s="226">
        <v>2.08</v>
      </c>
      <c r="H1255" s="226">
        <v>-0.89</v>
      </c>
      <c r="I1255" s="226">
        <v>1.19</v>
      </c>
      <c r="J1255" s="227">
        <v>5.96</v>
      </c>
      <c r="K1255" s="227">
        <v>310.32</v>
      </c>
      <c r="L1255" s="228">
        <v>-2.04</v>
      </c>
      <c r="M1255" s="229">
        <f t="shared" si="34"/>
        <v>308.27999999999997</v>
      </c>
      <c r="N1255" s="230">
        <v>1.92</v>
      </c>
    </row>
    <row r="1256" spans="1:14" x14ac:dyDescent="0.2">
      <c r="A1256" s="231" t="str">
        <f t="shared" si="35"/>
        <v>CP1.406Thinned070</v>
      </c>
      <c r="B1256" s="223" t="s">
        <v>226</v>
      </c>
      <c r="C1256" s="224">
        <v>1.4</v>
      </c>
      <c r="D1256" s="223">
        <v>6</v>
      </c>
      <c r="E1256" s="223" t="s">
        <v>172</v>
      </c>
      <c r="F1256" s="225" t="s">
        <v>200</v>
      </c>
      <c r="G1256" s="226">
        <v>1.32</v>
      </c>
      <c r="H1256" s="226">
        <v>-0.64</v>
      </c>
      <c r="I1256" s="226">
        <v>0.68</v>
      </c>
      <c r="J1256" s="227">
        <v>3.38</v>
      </c>
      <c r="K1256" s="227">
        <v>313.7</v>
      </c>
      <c r="L1256" s="228">
        <v>-2.3199999999999998</v>
      </c>
      <c r="M1256" s="229">
        <f t="shared" si="34"/>
        <v>311.38</v>
      </c>
      <c r="N1256" s="230">
        <v>1.91</v>
      </c>
    </row>
    <row r="1257" spans="1:14" x14ac:dyDescent="0.2">
      <c r="A1257" s="231" t="str">
        <f t="shared" si="35"/>
        <v>CP1.406Thinned075</v>
      </c>
      <c r="B1257" s="223" t="s">
        <v>226</v>
      </c>
      <c r="C1257" s="224">
        <v>1.4</v>
      </c>
      <c r="D1257" s="223">
        <v>6</v>
      </c>
      <c r="E1257" s="223" t="s">
        <v>172</v>
      </c>
      <c r="F1257" s="225" t="s">
        <v>201</v>
      </c>
      <c r="G1257" s="226">
        <v>1.1200000000000001</v>
      </c>
      <c r="H1257" s="226">
        <v>-0.33</v>
      </c>
      <c r="I1257" s="226">
        <v>0.79</v>
      </c>
      <c r="J1257" s="227">
        <v>3.97</v>
      </c>
      <c r="K1257" s="227">
        <v>317.67</v>
      </c>
      <c r="L1257" s="228">
        <v>-2.58</v>
      </c>
      <c r="M1257" s="229">
        <f t="shared" si="34"/>
        <v>315.09000000000003</v>
      </c>
      <c r="N1257" s="230">
        <v>1.77</v>
      </c>
    </row>
    <row r="1258" spans="1:14" x14ac:dyDescent="0.2">
      <c r="A1258" s="231" t="str">
        <f t="shared" si="35"/>
        <v>CP1.406Thinned080</v>
      </c>
      <c r="B1258" s="223" t="s">
        <v>226</v>
      </c>
      <c r="C1258" s="224">
        <v>1.4</v>
      </c>
      <c r="D1258" s="223">
        <v>6</v>
      </c>
      <c r="E1258" s="223" t="s">
        <v>172</v>
      </c>
      <c r="F1258" s="225" t="s">
        <v>202</v>
      </c>
      <c r="G1258" s="226">
        <v>0.91</v>
      </c>
      <c r="H1258" s="226">
        <v>-0.49</v>
      </c>
      <c r="I1258" s="226">
        <v>0.42</v>
      </c>
      <c r="J1258" s="227">
        <v>2.1</v>
      </c>
      <c r="K1258" s="227">
        <v>319.77</v>
      </c>
      <c r="L1258" s="228">
        <v>-2.84</v>
      </c>
      <c r="M1258" s="229">
        <f t="shared" si="34"/>
        <v>316.93</v>
      </c>
      <c r="N1258" s="230">
        <v>1.8</v>
      </c>
    </row>
    <row r="1259" spans="1:14" x14ac:dyDescent="0.2">
      <c r="A1259" s="231" t="str">
        <f t="shared" si="35"/>
        <v>CP1.406Thinned085</v>
      </c>
      <c r="B1259" s="223" t="s">
        <v>226</v>
      </c>
      <c r="C1259" s="224">
        <v>1.4</v>
      </c>
      <c r="D1259" s="223">
        <v>6</v>
      </c>
      <c r="E1259" s="223" t="s">
        <v>172</v>
      </c>
      <c r="F1259" s="225" t="s">
        <v>203</v>
      </c>
      <c r="G1259" s="226">
        <v>0.54</v>
      </c>
      <c r="H1259" s="226">
        <v>-0.49</v>
      </c>
      <c r="I1259" s="226">
        <v>0.05</v>
      </c>
      <c r="J1259" s="227">
        <v>0.24</v>
      </c>
      <c r="K1259" s="227">
        <v>320.01</v>
      </c>
      <c r="L1259" s="228">
        <v>-3.09</v>
      </c>
      <c r="M1259" s="229">
        <f t="shared" si="34"/>
        <v>316.92</v>
      </c>
      <c r="N1259" s="230">
        <v>1.74</v>
      </c>
    </row>
    <row r="1260" spans="1:14" x14ac:dyDescent="0.2">
      <c r="A1260" s="231" t="str">
        <f t="shared" si="35"/>
        <v>CP1.406Thinned090</v>
      </c>
      <c r="B1260" s="223" t="s">
        <v>226</v>
      </c>
      <c r="C1260" s="224">
        <v>1.4</v>
      </c>
      <c r="D1260" s="223">
        <v>6</v>
      </c>
      <c r="E1260" s="223" t="s">
        <v>172</v>
      </c>
      <c r="F1260" s="225" t="s">
        <v>204</v>
      </c>
      <c r="G1260" s="226">
        <v>0.24</v>
      </c>
      <c r="H1260" s="226">
        <v>-0.65</v>
      </c>
      <c r="I1260" s="226">
        <v>-0.41</v>
      </c>
      <c r="J1260" s="227">
        <v>-2.04</v>
      </c>
      <c r="K1260" s="227">
        <v>317.97000000000003</v>
      </c>
      <c r="L1260" s="228">
        <v>-3.35</v>
      </c>
      <c r="M1260" s="229">
        <f t="shared" si="34"/>
        <v>314.62</v>
      </c>
      <c r="N1260" s="230">
        <v>1.78</v>
      </c>
    </row>
    <row r="1261" spans="1:14" x14ac:dyDescent="0.2">
      <c r="A1261" s="231" t="str">
        <f t="shared" si="35"/>
        <v>CP1.406Thinned095</v>
      </c>
      <c r="B1261" s="223" t="s">
        <v>226</v>
      </c>
      <c r="C1261" s="224">
        <v>1.4</v>
      </c>
      <c r="D1261" s="223">
        <v>6</v>
      </c>
      <c r="E1261" s="223" t="s">
        <v>172</v>
      </c>
      <c r="F1261" s="225" t="s">
        <v>205</v>
      </c>
      <c r="G1261" s="226">
        <v>0.05</v>
      </c>
      <c r="H1261" s="226">
        <v>-0.33</v>
      </c>
      <c r="I1261" s="226">
        <v>-0.28000000000000003</v>
      </c>
      <c r="J1261" s="227">
        <v>-1.42</v>
      </c>
      <c r="K1261" s="227">
        <v>316.54000000000002</v>
      </c>
      <c r="L1261" s="228">
        <v>-3.59</v>
      </c>
      <c r="M1261" s="229">
        <f t="shared" si="34"/>
        <v>312.95000000000005</v>
      </c>
      <c r="N1261" s="230">
        <v>1.62</v>
      </c>
    </row>
    <row r="1262" spans="1:14" x14ac:dyDescent="0.2">
      <c r="A1262" s="231" t="str">
        <f t="shared" si="35"/>
        <v>CP1.406Thinned100</v>
      </c>
      <c r="B1262" s="223" t="s">
        <v>226</v>
      </c>
      <c r="C1262" s="224">
        <v>1.4</v>
      </c>
      <c r="D1262" s="223">
        <v>6</v>
      </c>
      <c r="E1262" s="223" t="s">
        <v>172</v>
      </c>
      <c r="F1262" s="225" t="s">
        <v>206</v>
      </c>
      <c r="G1262" s="226">
        <v>-0.24</v>
      </c>
      <c r="H1262" s="226">
        <v>-0.49</v>
      </c>
      <c r="I1262" s="226">
        <v>-0.73</v>
      </c>
      <c r="J1262" s="227">
        <v>-3.66</v>
      </c>
      <c r="K1262" s="227">
        <v>312.88</v>
      </c>
      <c r="L1262" s="228">
        <v>-3.83</v>
      </c>
      <c r="M1262" s="229">
        <f t="shared" si="34"/>
        <v>309.05</v>
      </c>
      <c r="N1262" s="230">
        <v>1.68</v>
      </c>
    </row>
    <row r="1263" spans="1:14" x14ac:dyDescent="0.2">
      <c r="A1263" s="231" t="str">
        <f t="shared" si="35"/>
        <v>CP1.406Thinned105</v>
      </c>
      <c r="B1263" s="223" t="s">
        <v>226</v>
      </c>
      <c r="C1263" s="224">
        <v>1.4</v>
      </c>
      <c r="D1263" s="223">
        <v>6</v>
      </c>
      <c r="E1263" s="223" t="s">
        <v>172</v>
      </c>
      <c r="F1263" s="225" t="s">
        <v>207</v>
      </c>
      <c r="G1263" s="226">
        <v>-7.0000000000000007E-2</v>
      </c>
      <c r="H1263" s="226">
        <v>0.04</v>
      </c>
      <c r="I1263" s="226">
        <v>-0.03</v>
      </c>
      <c r="J1263" s="227">
        <v>-0.15</v>
      </c>
      <c r="K1263" s="227">
        <v>312.73</v>
      </c>
      <c r="L1263" s="228">
        <v>-4.03</v>
      </c>
      <c r="M1263" s="229">
        <f t="shared" si="34"/>
        <v>308.70000000000005</v>
      </c>
      <c r="N1263" s="230">
        <v>1.39</v>
      </c>
    </row>
    <row r="1264" spans="1:14" x14ac:dyDescent="0.2">
      <c r="A1264" s="231" t="str">
        <f t="shared" si="35"/>
        <v>CP1.406Thinned110</v>
      </c>
      <c r="B1264" s="223" t="s">
        <v>226</v>
      </c>
      <c r="C1264" s="224">
        <v>1.4</v>
      </c>
      <c r="D1264" s="223">
        <v>6</v>
      </c>
      <c r="E1264" s="223" t="s">
        <v>172</v>
      </c>
      <c r="F1264" s="225" t="s">
        <v>208</v>
      </c>
      <c r="G1264" s="226">
        <v>-0.17</v>
      </c>
      <c r="H1264" s="226">
        <v>-0.09</v>
      </c>
      <c r="I1264" s="226">
        <v>-0.26</v>
      </c>
      <c r="J1264" s="227">
        <v>-1.31</v>
      </c>
      <c r="K1264" s="227">
        <v>311.42</v>
      </c>
      <c r="L1264" s="228">
        <v>-4.2300000000000004</v>
      </c>
      <c r="M1264" s="229">
        <f t="shared" si="34"/>
        <v>307.19</v>
      </c>
      <c r="N1264" s="230">
        <v>1.39</v>
      </c>
    </row>
    <row r="1265" spans="1:14" x14ac:dyDescent="0.2">
      <c r="A1265" s="231" t="str">
        <f t="shared" si="35"/>
        <v>CP1.406Thinned115</v>
      </c>
      <c r="B1265" s="223" t="s">
        <v>226</v>
      </c>
      <c r="C1265" s="224">
        <v>1.4</v>
      </c>
      <c r="D1265" s="223">
        <v>6</v>
      </c>
      <c r="E1265" s="223" t="s">
        <v>172</v>
      </c>
      <c r="F1265" s="225" t="s">
        <v>209</v>
      </c>
      <c r="G1265" s="226">
        <v>-0.51</v>
      </c>
      <c r="H1265" s="226">
        <v>-0.13</v>
      </c>
      <c r="I1265" s="226">
        <v>-0.64</v>
      </c>
      <c r="J1265" s="227">
        <v>-3.18</v>
      </c>
      <c r="K1265" s="227">
        <v>308.24</v>
      </c>
      <c r="L1265" s="228">
        <v>-4.43</v>
      </c>
      <c r="M1265" s="229">
        <f t="shared" si="34"/>
        <v>303.81</v>
      </c>
      <c r="N1265" s="230">
        <v>1.35</v>
      </c>
    </row>
    <row r="1266" spans="1:14" x14ac:dyDescent="0.2">
      <c r="A1266" s="231" t="str">
        <f t="shared" si="35"/>
        <v>CP1.406Thinned120</v>
      </c>
      <c r="B1266" s="223" t="s">
        <v>226</v>
      </c>
      <c r="C1266" s="224">
        <v>1.4</v>
      </c>
      <c r="D1266" s="223">
        <v>6</v>
      </c>
      <c r="E1266" s="223" t="s">
        <v>172</v>
      </c>
      <c r="F1266" s="225" t="s">
        <v>210</v>
      </c>
      <c r="G1266" s="226">
        <v>-0.37</v>
      </c>
      <c r="H1266" s="226">
        <v>-0.14000000000000001</v>
      </c>
      <c r="I1266" s="226">
        <v>-0.51</v>
      </c>
      <c r="J1266" s="227">
        <v>-2.5299999999999998</v>
      </c>
      <c r="K1266" s="227">
        <v>305.70999999999998</v>
      </c>
      <c r="L1266" s="228">
        <v>-4.62</v>
      </c>
      <c r="M1266" s="229">
        <f t="shared" ref="M1266:M1329" si="36">K1266+L1266</f>
        <v>301.08999999999997</v>
      </c>
      <c r="N1266" s="230">
        <v>1.28</v>
      </c>
    </row>
    <row r="1267" spans="1:14" x14ac:dyDescent="0.2">
      <c r="A1267" s="231" t="str">
        <f t="shared" si="35"/>
        <v>CP1.406Thinned125</v>
      </c>
      <c r="B1267" s="223" t="s">
        <v>226</v>
      </c>
      <c r="C1267" s="224">
        <v>1.4</v>
      </c>
      <c r="D1267" s="223">
        <v>6</v>
      </c>
      <c r="E1267" s="223" t="s">
        <v>172</v>
      </c>
      <c r="F1267" s="225" t="s">
        <v>211</v>
      </c>
      <c r="G1267" s="226">
        <v>-0.49</v>
      </c>
      <c r="H1267" s="226">
        <v>-0.14000000000000001</v>
      </c>
      <c r="I1267" s="226">
        <v>-0.63</v>
      </c>
      <c r="J1267" s="227">
        <v>-3.15</v>
      </c>
      <c r="K1267" s="227">
        <v>302.56</v>
      </c>
      <c r="L1267" s="228">
        <v>-4.79</v>
      </c>
      <c r="M1267" s="229">
        <f t="shared" si="36"/>
        <v>297.77</v>
      </c>
      <c r="N1267" s="230">
        <v>1.22</v>
      </c>
    </row>
    <row r="1268" spans="1:14" x14ac:dyDescent="0.2">
      <c r="A1268" s="231" t="str">
        <f t="shared" si="35"/>
        <v>CP1.406Thinned130</v>
      </c>
      <c r="B1268" s="223" t="s">
        <v>226</v>
      </c>
      <c r="C1268" s="224">
        <v>1.4</v>
      </c>
      <c r="D1268" s="223">
        <v>6</v>
      </c>
      <c r="E1268" s="223" t="s">
        <v>172</v>
      </c>
      <c r="F1268" s="225" t="s">
        <v>212</v>
      </c>
      <c r="G1268" s="226">
        <v>-0.45</v>
      </c>
      <c r="H1268" s="226">
        <v>-0.21</v>
      </c>
      <c r="I1268" s="226">
        <v>-0.65</v>
      </c>
      <c r="J1268" s="227">
        <v>-3.27</v>
      </c>
      <c r="K1268" s="227">
        <v>299.29000000000002</v>
      </c>
      <c r="L1268" s="228">
        <v>-4.97</v>
      </c>
      <c r="M1268" s="229">
        <f t="shared" si="36"/>
        <v>294.32</v>
      </c>
      <c r="N1268" s="230">
        <v>1.2</v>
      </c>
    </row>
    <row r="1269" spans="1:14" x14ac:dyDescent="0.2">
      <c r="A1269" s="231" t="str">
        <f t="shared" si="35"/>
        <v>CP1.406Thinned135</v>
      </c>
      <c r="B1269" s="223" t="s">
        <v>226</v>
      </c>
      <c r="C1269" s="224">
        <v>1.4</v>
      </c>
      <c r="D1269" s="223">
        <v>6</v>
      </c>
      <c r="E1269" s="223" t="s">
        <v>172</v>
      </c>
      <c r="F1269" s="225" t="s">
        <v>213</v>
      </c>
      <c r="G1269" s="226">
        <v>-0.55000000000000004</v>
      </c>
      <c r="H1269" s="226">
        <v>-0.05</v>
      </c>
      <c r="I1269" s="226">
        <v>-0.59</v>
      </c>
      <c r="J1269" s="227">
        <v>-2.97</v>
      </c>
      <c r="K1269" s="227">
        <v>296.32</v>
      </c>
      <c r="L1269" s="228">
        <v>-5.12</v>
      </c>
      <c r="M1269" s="229">
        <f t="shared" si="36"/>
        <v>291.2</v>
      </c>
      <c r="N1269" s="230">
        <v>1.08</v>
      </c>
    </row>
    <row r="1270" spans="1:14" x14ac:dyDescent="0.2">
      <c r="A1270" s="231" t="str">
        <f t="shared" si="35"/>
        <v>CP1.406Thinned140</v>
      </c>
      <c r="B1270" s="223" t="s">
        <v>226</v>
      </c>
      <c r="C1270" s="224">
        <v>1.4</v>
      </c>
      <c r="D1270" s="223">
        <v>6</v>
      </c>
      <c r="E1270" s="223" t="s">
        <v>172</v>
      </c>
      <c r="F1270" s="225" t="s">
        <v>214</v>
      </c>
      <c r="G1270" s="226">
        <v>-0.59</v>
      </c>
      <c r="H1270" s="226">
        <v>-0.03</v>
      </c>
      <c r="I1270" s="226">
        <v>-0.62</v>
      </c>
      <c r="J1270" s="227">
        <v>-3.08</v>
      </c>
      <c r="K1270" s="227">
        <v>293.25</v>
      </c>
      <c r="L1270" s="228">
        <v>-5.27</v>
      </c>
      <c r="M1270" s="229">
        <f t="shared" si="36"/>
        <v>287.98</v>
      </c>
      <c r="N1270" s="230">
        <v>1.02</v>
      </c>
    </row>
    <row r="1271" spans="1:14" x14ac:dyDescent="0.2">
      <c r="A1271" s="231" t="str">
        <f t="shared" si="35"/>
        <v>CP1.406Thinned145</v>
      </c>
      <c r="B1271" s="223" t="s">
        <v>226</v>
      </c>
      <c r="C1271" s="224">
        <v>1.4</v>
      </c>
      <c r="D1271" s="223">
        <v>6</v>
      </c>
      <c r="E1271" s="223" t="s">
        <v>172</v>
      </c>
      <c r="F1271" s="225" t="s">
        <v>215</v>
      </c>
      <c r="G1271" s="226">
        <v>-0.61</v>
      </c>
      <c r="H1271" s="226">
        <v>-0.03</v>
      </c>
      <c r="I1271" s="226">
        <v>-0.64</v>
      </c>
      <c r="J1271" s="227">
        <v>-3.2</v>
      </c>
      <c r="K1271" s="227">
        <v>290.04000000000002</v>
      </c>
      <c r="L1271" s="228">
        <v>-5.42</v>
      </c>
      <c r="M1271" s="229">
        <f t="shared" si="36"/>
        <v>284.62</v>
      </c>
      <c r="N1271" s="230">
        <v>0.97</v>
      </c>
    </row>
    <row r="1272" spans="1:14" x14ac:dyDescent="0.2">
      <c r="A1272" s="231" t="str">
        <f t="shared" si="35"/>
        <v>CP1.406Thinned150</v>
      </c>
      <c r="B1272" s="223" t="s">
        <v>226</v>
      </c>
      <c r="C1272" s="224">
        <v>1.4</v>
      </c>
      <c r="D1272" s="223">
        <v>6</v>
      </c>
      <c r="E1272" s="223" t="s">
        <v>172</v>
      </c>
      <c r="F1272" s="225" t="s">
        <v>216</v>
      </c>
      <c r="G1272" s="226">
        <v>-0.63</v>
      </c>
      <c r="H1272" s="226">
        <v>-0.04</v>
      </c>
      <c r="I1272" s="226">
        <v>-0.67</v>
      </c>
      <c r="J1272" s="227">
        <v>-3.35</v>
      </c>
      <c r="K1272" s="227">
        <v>286.69</v>
      </c>
      <c r="L1272" s="228">
        <v>-5.55</v>
      </c>
      <c r="M1272" s="229">
        <f t="shared" si="36"/>
        <v>281.14</v>
      </c>
      <c r="N1272" s="230">
        <v>0.92</v>
      </c>
    </row>
    <row r="1273" spans="1:14" x14ac:dyDescent="0.2">
      <c r="A1273" s="231" t="str">
        <f t="shared" si="35"/>
        <v>CP1.406Thinned155</v>
      </c>
      <c r="B1273" s="223" t="s">
        <v>226</v>
      </c>
      <c r="C1273" s="224">
        <v>1.4</v>
      </c>
      <c r="D1273" s="223">
        <v>6</v>
      </c>
      <c r="E1273" s="223" t="s">
        <v>172</v>
      </c>
      <c r="F1273" s="225" t="s">
        <v>217</v>
      </c>
      <c r="G1273" s="226">
        <v>-0.64</v>
      </c>
      <c r="H1273" s="226">
        <v>-0.05</v>
      </c>
      <c r="I1273" s="226">
        <v>-0.69</v>
      </c>
      <c r="J1273" s="227">
        <v>-3.44</v>
      </c>
      <c r="K1273" s="227">
        <v>283.25</v>
      </c>
      <c r="L1273" s="228">
        <v>-5.68</v>
      </c>
      <c r="M1273" s="229">
        <f t="shared" si="36"/>
        <v>277.57</v>
      </c>
      <c r="N1273" s="230">
        <v>0.87</v>
      </c>
    </row>
    <row r="1274" spans="1:14" x14ac:dyDescent="0.2">
      <c r="A1274" s="231" t="str">
        <f t="shared" si="35"/>
        <v>CP1.406Thinned160</v>
      </c>
      <c r="B1274" s="223" t="s">
        <v>226</v>
      </c>
      <c r="C1274" s="224">
        <v>1.4</v>
      </c>
      <c r="D1274" s="223">
        <v>6</v>
      </c>
      <c r="E1274" s="223" t="s">
        <v>172</v>
      </c>
      <c r="F1274" s="225" t="s">
        <v>218</v>
      </c>
      <c r="G1274" s="226">
        <v>-0.65</v>
      </c>
      <c r="H1274" s="226">
        <v>-0.05</v>
      </c>
      <c r="I1274" s="226">
        <v>-0.7</v>
      </c>
      <c r="J1274" s="227">
        <v>-3.51</v>
      </c>
      <c r="K1274" s="227">
        <v>279.73</v>
      </c>
      <c r="L1274" s="228">
        <v>-5.79</v>
      </c>
      <c r="M1274" s="229">
        <f t="shared" si="36"/>
        <v>273.94</v>
      </c>
      <c r="N1274" s="230">
        <v>0.83</v>
      </c>
    </row>
    <row r="1275" spans="1:14" x14ac:dyDescent="0.2">
      <c r="A1275" s="231" t="str">
        <f t="shared" si="35"/>
        <v>CP1.406Thinned165</v>
      </c>
      <c r="B1275" s="223" t="s">
        <v>226</v>
      </c>
      <c r="C1275" s="224">
        <v>1.4</v>
      </c>
      <c r="D1275" s="223">
        <v>6</v>
      </c>
      <c r="E1275" s="223" t="s">
        <v>172</v>
      </c>
      <c r="F1275" s="225" t="s">
        <v>219</v>
      </c>
      <c r="G1275" s="226">
        <v>-0.65</v>
      </c>
      <c r="H1275" s="226">
        <v>-0.05</v>
      </c>
      <c r="I1275" s="226">
        <v>-0.7</v>
      </c>
      <c r="J1275" s="227">
        <v>-3.51</v>
      </c>
      <c r="K1275" s="227">
        <v>276.23</v>
      </c>
      <c r="L1275" s="228">
        <v>-5.91</v>
      </c>
      <c r="M1275" s="229">
        <f t="shared" si="36"/>
        <v>270.32</v>
      </c>
      <c r="N1275" s="230">
        <v>0.78</v>
      </c>
    </row>
    <row r="1276" spans="1:14" x14ac:dyDescent="0.2">
      <c r="A1276" s="231" t="str">
        <f t="shared" si="35"/>
        <v>CP1.406Thinned170</v>
      </c>
      <c r="B1276" s="223" t="s">
        <v>226</v>
      </c>
      <c r="C1276" s="224">
        <v>1.4</v>
      </c>
      <c r="D1276" s="223">
        <v>6</v>
      </c>
      <c r="E1276" s="223" t="s">
        <v>172</v>
      </c>
      <c r="F1276" s="225" t="s">
        <v>220</v>
      </c>
      <c r="G1276" s="226">
        <v>-0.64</v>
      </c>
      <c r="H1276" s="226">
        <v>-0.05</v>
      </c>
      <c r="I1276" s="226">
        <v>-0.69</v>
      </c>
      <c r="J1276" s="227">
        <v>-3.47</v>
      </c>
      <c r="K1276" s="227">
        <v>272.76</v>
      </c>
      <c r="L1276" s="228">
        <v>-6.02</v>
      </c>
      <c r="M1276" s="229">
        <f t="shared" si="36"/>
        <v>266.74</v>
      </c>
      <c r="N1276" s="230">
        <v>0.74</v>
      </c>
    </row>
    <row r="1277" spans="1:14" x14ac:dyDescent="0.2">
      <c r="A1277" s="231" t="str">
        <f t="shared" si="35"/>
        <v>CP1.406Thinned175</v>
      </c>
      <c r="B1277" s="223" t="s">
        <v>226</v>
      </c>
      <c r="C1277" s="224">
        <v>1.4</v>
      </c>
      <c r="D1277" s="223">
        <v>6</v>
      </c>
      <c r="E1277" s="223" t="s">
        <v>172</v>
      </c>
      <c r="F1277" s="225" t="s">
        <v>221</v>
      </c>
      <c r="G1277" s="226">
        <v>-0.57999999999999996</v>
      </c>
      <c r="H1277" s="226">
        <v>-0.15</v>
      </c>
      <c r="I1277" s="226">
        <v>-0.73</v>
      </c>
      <c r="J1277" s="227">
        <v>-3.67</v>
      </c>
      <c r="K1277" s="227">
        <v>269.08999999999997</v>
      </c>
      <c r="L1277" s="228">
        <v>-6.13</v>
      </c>
      <c r="M1277" s="229">
        <f t="shared" si="36"/>
        <v>262.95999999999998</v>
      </c>
      <c r="N1277" s="230">
        <v>0.76</v>
      </c>
    </row>
    <row r="1278" spans="1:14" x14ac:dyDescent="0.2">
      <c r="A1278" s="231" t="str">
        <f t="shared" si="35"/>
        <v>CP1.406Thinned180</v>
      </c>
      <c r="B1278" s="223" t="s">
        <v>226</v>
      </c>
      <c r="C1278" s="224">
        <v>1.4</v>
      </c>
      <c r="D1278" s="223">
        <v>6</v>
      </c>
      <c r="E1278" s="223" t="s">
        <v>172</v>
      </c>
      <c r="F1278" s="225" t="s">
        <v>222</v>
      </c>
      <c r="G1278" s="226">
        <v>-0.63</v>
      </c>
      <c r="H1278" s="226">
        <v>-0.02</v>
      </c>
      <c r="I1278" s="226">
        <v>-0.65</v>
      </c>
      <c r="J1278" s="227">
        <v>-3.24</v>
      </c>
      <c r="K1278" s="227">
        <v>265.85000000000002</v>
      </c>
      <c r="L1278" s="228">
        <v>-6.22</v>
      </c>
      <c r="M1278" s="229">
        <f t="shared" si="36"/>
        <v>259.63</v>
      </c>
      <c r="N1278" s="230">
        <v>0.66</v>
      </c>
    </row>
    <row r="1279" spans="1:14" x14ac:dyDescent="0.2">
      <c r="A1279" s="231" t="str">
        <f t="shared" si="35"/>
        <v>CP1.406Thinned185</v>
      </c>
      <c r="B1279" s="223" t="s">
        <v>226</v>
      </c>
      <c r="C1279" s="224">
        <v>1.4</v>
      </c>
      <c r="D1279" s="223">
        <v>6</v>
      </c>
      <c r="E1279" s="223" t="s">
        <v>172</v>
      </c>
      <c r="F1279" s="225" t="s">
        <v>223</v>
      </c>
      <c r="G1279" s="226">
        <v>-0.62</v>
      </c>
      <c r="H1279" s="226">
        <v>-0.01</v>
      </c>
      <c r="I1279" s="226">
        <v>-0.63</v>
      </c>
      <c r="J1279" s="227">
        <v>-3.15</v>
      </c>
      <c r="K1279" s="227">
        <v>262.70999999999998</v>
      </c>
      <c r="L1279" s="228">
        <v>-6.32</v>
      </c>
      <c r="M1279" s="229">
        <f t="shared" si="36"/>
        <v>256.39</v>
      </c>
      <c r="N1279" s="230">
        <v>0.63</v>
      </c>
    </row>
    <row r="1280" spans="1:14" x14ac:dyDescent="0.2">
      <c r="A1280" s="231" t="str">
        <f t="shared" si="35"/>
        <v>CP1.406Thinned190</v>
      </c>
      <c r="B1280" s="223" t="s">
        <v>226</v>
      </c>
      <c r="C1280" s="224">
        <v>1.4</v>
      </c>
      <c r="D1280" s="223">
        <v>6</v>
      </c>
      <c r="E1280" s="223" t="s">
        <v>172</v>
      </c>
      <c r="F1280" s="225" t="s">
        <v>224</v>
      </c>
      <c r="G1280" s="226">
        <v>-0.6</v>
      </c>
      <c r="H1280" s="226">
        <v>-0.01</v>
      </c>
      <c r="I1280" s="226">
        <v>-0.61</v>
      </c>
      <c r="J1280" s="227">
        <v>-3.07</v>
      </c>
      <c r="K1280" s="227">
        <v>259.64</v>
      </c>
      <c r="L1280" s="228">
        <v>-6.4</v>
      </c>
      <c r="M1280" s="229">
        <f t="shared" si="36"/>
        <v>253.23999999999998</v>
      </c>
      <c r="N1280" s="230">
        <v>0.6</v>
      </c>
    </row>
    <row r="1281" spans="1:14" x14ac:dyDescent="0.2">
      <c r="A1281" s="231" t="str">
        <f t="shared" si="35"/>
        <v>CP1.406Thinned195</v>
      </c>
      <c r="B1281" s="223" t="s">
        <v>226</v>
      </c>
      <c r="C1281" s="224">
        <v>1.4</v>
      </c>
      <c r="D1281" s="223">
        <v>6</v>
      </c>
      <c r="E1281" s="223" t="s">
        <v>172</v>
      </c>
      <c r="F1281" s="225" t="s">
        <v>225</v>
      </c>
      <c r="G1281" s="226">
        <v>-0.59</v>
      </c>
      <c r="H1281" s="226">
        <v>-0.02</v>
      </c>
      <c r="I1281" s="226">
        <v>-0.61</v>
      </c>
      <c r="J1281" s="227">
        <v>-3.04</v>
      </c>
      <c r="K1281" s="227">
        <v>256.60000000000002</v>
      </c>
      <c r="L1281" s="228">
        <v>-6.49</v>
      </c>
      <c r="M1281" s="229">
        <f t="shared" si="36"/>
        <v>250.11</v>
      </c>
      <c r="N1281" s="230">
        <v>0.56999999999999995</v>
      </c>
    </row>
    <row r="1282" spans="1:14" x14ac:dyDescent="0.2">
      <c r="A1282" s="231" t="str">
        <f t="shared" ref="A1282:A1345" si="37">CONCATENATE(LEFT(B1282,2),TEXT(C1282,"0.0"),TEXT(D1282,"00"),E1282,TEXT(LEFT(F1282,3),"000"))</f>
        <v>CP1.408NO_thin000</v>
      </c>
      <c r="B1282" s="223" t="s">
        <v>226</v>
      </c>
      <c r="C1282" s="224">
        <v>1.4</v>
      </c>
      <c r="D1282" s="223">
        <v>8</v>
      </c>
      <c r="E1282" s="223" t="s">
        <v>199</v>
      </c>
      <c r="F1282" s="225" t="s">
        <v>0</v>
      </c>
      <c r="G1282" s="226">
        <v>0.28999999999999998</v>
      </c>
      <c r="H1282" s="226">
        <v>0.19</v>
      </c>
      <c r="I1282" s="226">
        <v>0.48</v>
      </c>
      <c r="J1282" s="227">
        <v>2.4</v>
      </c>
      <c r="K1282" s="227">
        <v>2.4</v>
      </c>
      <c r="L1282" s="228">
        <v>0</v>
      </c>
      <c r="M1282" s="229">
        <f t="shared" si="36"/>
        <v>2.4</v>
      </c>
      <c r="N1282" s="230">
        <v>0</v>
      </c>
    </row>
    <row r="1283" spans="1:14" x14ac:dyDescent="0.2">
      <c r="A1283" s="231" t="str">
        <f t="shared" si="37"/>
        <v>CP1.408NO_thin005</v>
      </c>
      <c r="B1283" s="223" t="s">
        <v>226</v>
      </c>
      <c r="C1283" s="224">
        <v>1.4</v>
      </c>
      <c r="D1283" s="223">
        <v>8</v>
      </c>
      <c r="E1283" s="223" t="s">
        <v>199</v>
      </c>
      <c r="F1283" s="225" t="s">
        <v>1</v>
      </c>
      <c r="G1283" s="226">
        <v>0.88</v>
      </c>
      <c r="H1283" s="226">
        <v>0.24</v>
      </c>
      <c r="I1283" s="226">
        <v>1.1200000000000001</v>
      </c>
      <c r="J1283" s="227">
        <v>5.58</v>
      </c>
      <c r="K1283" s="227">
        <v>7.98</v>
      </c>
      <c r="L1283" s="228">
        <v>0</v>
      </c>
      <c r="M1283" s="229">
        <f t="shared" si="36"/>
        <v>7.98</v>
      </c>
      <c r="N1283" s="230">
        <v>0</v>
      </c>
    </row>
    <row r="1284" spans="1:14" x14ac:dyDescent="0.2">
      <c r="A1284" s="231" t="str">
        <f t="shared" si="37"/>
        <v>CP1.408NO_thin010</v>
      </c>
      <c r="B1284" s="223" t="s">
        <v>226</v>
      </c>
      <c r="C1284" s="224">
        <v>1.4</v>
      </c>
      <c r="D1284" s="223">
        <v>8</v>
      </c>
      <c r="E1284" s="223" t="s">
        <v>199</v>
      </c>
      <c r="F1284" s="225" t="s">
        <v>2</v>
      </c>
      <c r="G1284" s="226">
        <v>2.68</v>
      </c>
      <c r="H1284" s="226">
        <v>0.24</v>
      </c>
      <c r="I1284" s="226">
        <v>2.92</v>
      </c>
      <c r="J1284" s="227">
        <v>14.6</v>
      </c>
      <c r="K1284" s="227">
        <v>22.58</v>
      </c>
      <c r="L1284" s="228">
        <v>0</v>
      </c>
      <c r="M1284" s="229">
        <f t="shared" si="36"/>
        <v>22.58</v>
      </c>
      <c r="N1284" s="230">
        <v>0</v>
      </c>
    </row>
    <row r="1285" spans="1:14" x14ac:dyDescent="0.2">
      <c r="A1285" s="231" t="str">
        <f t="shared" si="37"/>
        <v>CP1.408NO_thin015</v>
      </c>
      <c r="B1285" s="223" t="s">
        <v>226</v>
      </c>
      <c r="C1285" s="224">
        <v>1.4</v>
      </c>
      <c r="D1285" s="223">
        <v>8</v>
      </c>
      <c r="E1285" s="223" t="s">
        <v>199</v>
      </c>
      <c r="F1285" s="225" t="s">
        <v>3</v>
      </c>
      <c r="G1285" s="226">
        <v>8.18</v>
      </c>
      <c r="H1285" s="226">
        <v>0.24</v>
      </c>
      <c r="I1285" s="226">
        <v>8.42</v>
      </c>
      <c r="J1285" s="227">
        <v>42.09</v>
      </c>
      <c r="K1285" s="227">
        <v>64.67</v>
      </c>
      <c r="L1285" s="228">
        <v>0</v>
      </c>
      <c r="M1285" s="229">
        <f t="shared" si="36"/>
        <v>64.67</v>
      </c>
      <c r="N1285" s="230">
        <v>0</v>
      </c>
    </row>
    <row r="1286" spans="1:14" x14ac:dyDescent="0.2">
      <c r="A1286" s="231" t="str">
        <f t="shared" si="37"/>
        <v>CP1.408NO_thin020</v>
      </c>
      <c r="B1286" s="223" t="s">
        <v>226</v>
      </c>
      <c r="C1286" s="224">
        <v>1.4</v>
      </c>
      <c r="D1286" s="223">
        <v>8</v>
      </c>
      <c r="E1286" s="223" t="s">
        <v>199</v>
      </c>
      <c r="F1286" s="225" t="s">
        <v>4</v>
      </c>
      <c r="G1286" s="226">
        <v>22.23</v>
      </c>
      <c r="H1286" s="226">
        <v>0.45</v>
      </c>
      <c r="I1286" s="226">
        <v>22.68</v>
      </c>
      <c r="J1286" s="227">
        <v>113.42</v>
      </c>
      <c r="K1286" s="227">
        <v>178.09</v>
      </c>
      <c r="L1286" s="228">
        <v>0</v>
      </c>
      <c r="M1286" s="229">
        <f t="shared" si="36"/>
        <v>178.09</v>
      </c>
      <c r="N1286" s="230">
        <v>0</v>
      </c>
    </row>
    <row r="1287" spans="1:14" x14ac:dyDescent="0.2">
      <c r="A1287" s="231" t="str">
        <f t="shared" si="37"/>
        <v>CP1.408NO_thin025</v>
      </c>
      <c r="B1287" s="223" t="s">
        <v>226</v>
      </c>
      <c r="C1287" s="224">
        <v>1.4</v>
      </c>
      <c r="D1287" s="223">
        <v>8</v>
      </c>
      <c r="E1287" s="223" t="s">
        <v>199</v>
      </c>
      <c r="F1287" s="225" t="s">
        <v>5</v>
      </c>
      <c r="G1287" s="226">
        <v>20.86</v>
      </c>
      <c r="H1287" s="226">
        <v>3.48</v>
      </c>
      <c r="I1287" s="226">
        <v>24.35</v>
      </c>
      <c r="J1287" s="227">
        <v>121.73</v>
      </c>
      <c r="K1287" s="227">
        <v>299.82</v>
      </c>
      <c r="L1287" s="228">
        <v>0</v>
      </c>
      <c r="M1287" s="229">
        <f t="shared" si="36"/>
        <v>299.82</v>
      </c>
      <c r="N1287" s="230">
        <v>0</v>
      </c>
    </row>
    <row r="1288" spans="1:14" x14ac:dyDescent="0.2">
      <c r="A1288" s="231" t="str">
        <f t="shared" si="37"/>
        <v>CP1.408NO_thin030</v>
      </c>
      <c r="B1288" s="223" t="s">
        <v>226</v>
      </c>
      <c r="C1288" s="224">
        <v>1.4</v>
      </c>
      <c r="D1288" s="223">
        <v>8</v>
      </c>
      <c r="E1288" s="223" t="s">
        <v>199</v>
      </c>
      <c r="F1288" s="225" t="s">
        <v>6</v>
      </c>
      <c r="G1288" s="226">
        <v>5.13</v>
      </c>
      <c r="H1288" s="226">
        <v>2.61</v>
      </c>
      <c r="I1288" s="226">
        <v>7.74</v>
      </c>
      <c r="J1288" s="227">
        <v>38.700000000000003</v>
      </c>
      <c r="K1288" s="227">
        <v>338.52</v>
      </c>
      <c r="L1288" s="228">
        <v>0</v>
      </c>
      <c r="M1288" s="229">
        <f t="shared" si="36"/>
        <v>338.52</v>
      </c>
      <c r="N1288" s="230">
        <v>0</v>
      </c>
    </row>
    <row r="1289" spans="1:14" x14ac:dyDescent="0.2">
      <c r="A1289" s="231" t="str">
        <f t="shared" si="37"/>
        <v>CP1.408NO_thin035</v>
      </c>
      <c r="B1289" s="223" t="s">
        <v>226</v>
      </c>
      <c r="C1289" s="224">
        <v>1.4</v>
      </c>
      <c r="D1289" s="223">
        <v>8</v>
      </c>
      <c r="E1289" s="223" t="s">
        <v>199</v>
      </c>
      <c r="F1289" s="225" t="s">
        <v>7</v>
      </c>
      <c r="G1289" s="226">
        <v>7.25</v>
      </c>
      <c r="H1289" s="226">
        <v>1.1499999999999999</v>
      </c>
      <c r="I1289" s="226">
        <v>8.41</v>
      </c>
      <c r="J1289" s="227">
        <v>42.03</v>
      </c>
      <c r="K1289" s="227">
        <v>380.55</v>
      </c>
      <c r="L1289" s="228">
        <v>0</v>
      </c>
      <c r="M1289" s="229">
        <f t="shared" si="36"/>
        <v>380.55</v>
      </c>
      <c r="N1289" s="230">
        <v>0</v>
      </c>
    </row>
    <row r="1290" spans="1:14" x14ac:dyDescent="0.2">
      <c r="A1290" s="231" t="str">
        <f t="shared" si="37"/>
        <v>CP1.408NO_thin040</v>
      </c>
      <c r="B1290" s="223" t="s">
        <v>226</v>
      </c>
      <c r="C1290" s="224">
        <v>1.4</v>
      </c>
      <c r="D1290" s="223">
        <v>8</v>
      </c>
      <c r="E1290" s="223" t="s">
        <v>199</v>
      </c>
      <c r="F1290" s="225" t="s">
        <v>8</v>
      </c>
      <c r="G1290" s="226">
        <v>7.49</v>
      </c>
      <c r="H1290" s="226">
        <v>0.36</v>
      </c>
      <c r="I1290" s="226">
        <v>7.85</v>
      </c>
      <c r="J1290" s="227">
        <v>39.270000000000003</v>
      </c>
      <c r="K1290" s="227">
        <v>419.82</v>
      </c>
      <c r="L1290" s="228">
        <v>0</v>
      </c>
      <c r="M1290" s="229">
        <f t="shared" si="36"/>
        <v>419.82</v>
      </c>
      <c r="N1290" s="230">
        <v>0</v>
      </c>
    </row>
    <row r="1291" spans="1:14" x14ac:dyDescent="0.2">
      <c r="A1291" s="231" t="str">
        <f t="shared" si="37"/>
        <v>CP1.408NO_thin045</v>
      </c>
      <c r="B1291" s="223" t="s">
        <v>226</v>
      </c>
      <c r="C1291" s="224">
        <v>1.4</v>
      </c>
      <c r="D1291" s="223">
        <v>8</v>
      </c>
      <c r="E1291" s="223" t="s">
        <v>199</v>
      </c>
      <c r="F1291" s="225" t="s">
        <v>9</v>
      </c>
      <c r="G1291" s="226">
        <v>7.06</v>
      </c>
      <c r="H1291" s="226">
        <v>-0.1</v>
      </c>
      <c r="I1291" s="226">
        <v>6.96</v>
      </c>
      <c r="J1291" s="227">
        <v>34.799999999999997</v>
      </c>
      <c r="K1291" s="227">
        <v>454.61</v>
      </c>
      <c r="L1291" s="228">
        <v>0</v>
      </c>
      <c r="M1291" s="229">
        <f t="shared" si="36"/>
        <v>454.61</v>
      </c>
      <c r="N1291" s="230">
        <v>0</v>
      </c>
    </row>
    <row r="1292" spans="1:14" x14ac:dyDescent="0.2">
      <c r="A1292" s="231" t="str">
        <f t="shared" si="37"/>
        <v>CP1.408NO_thin050</v>
      </c>
      <c r="B1292" s="223" t="s">
        <v>226</v>
      </c>
      <c r="C1292" s="224">
        <v>1.4</v>
      </c>
      <c r="D1292" s="223">
        <v>8</v>
      </c>
      <c r="E1292" s="223" t="s">
        <v>199</v>
      </c>
      <c r="F1292" s="225" t="s">
        <v>10</v>
      </c>
      <c r="G1292" s="226">
        <v>6.84</v>
      </c>
      <c r="H1292" s="226">
        <v>-0.35</v>
      </c>
      <c r="I1292" s="226">
        <v>6.49</v>
      </c>
      <c r="J1292" s="227">
        <v>32.46</v>
      </c>
      <c r="K1292" s="227">
        <v>487.08</v>
      </c>
      <c r="L1292" s="228">
        <v>0</v>
      </c>
      <c r="M1292" s="229">
        <f t="shared" si="36"/>
        <v>487.08</v>
      </c>
      <c r="N1292" s="230">
        <v>0</v>
      </c>
    </row>
    <row r="1293" spans="1:14" x14ac:dyDescent="0.2">
      <c r="A1293" s="231" t="str">
        <f t="shared" si="37"/>
        <v>CP1.408NO_thin055</v>
      </c>
      <c r="B1293" s="223" t="s">
        <v>226</v>
      </c>
      <c r="C1293" s="224">
        <v>1.4</v>
      </c>
      <c r="D1293" s="223">
        <v>8</v>
      </c>
      <c r="E1293" s="223" t="s">
        <v>199</v>
      </c>
      <c r="F1293" s="225" t="s">
        <v>11</v>
      </c>
      <c r="G1293" s="226">
        <v>6.51</v>
      </c>
      <c r="H1293" s="226">
        <v>-0.39</v>
      </c>
      <c r="I1293" s="226">
        <v>6.12</v>
      </c>
      <c r="J1293" s="227">
        <v>30.6</v>
      </c>
      <c r="K1293" s="227">
        <v>517.66999999999996</v>
      </c>
      <c r="L1293" s="228">
        <v>0</v>
      </c>
      <c r="M1293" s="229">
        <f t="shared" si="36"/>
        <v>517.66999999999996</v>
      </c>
      <c r="N1293" s="230">
        <v>0</v>
      </c>
    </row>
    <row r="1294" spans="1:14" x14ac:dyDescent="0.2">
      <c r="A1294" s="231" t="str">
        <f t="shared" si="37"/>
        <v>CP1.408NO_thin060</v>
      </c>
      <c r="B1294" s="223" t="s">
        <v>226</v>
      </c>
      <c r="C1294" s="224">
        <v>1.4</v>
      </c>
      <c r="D1294" s="223">
        <v>8</v>
      </c>
      <c r="E1294" s="223" t="s">
        <v>199</v>
      </c>
      <c r="F1294" s="225" t="s">
        <v>12</v>
      </c>
      <c r="G1294" s="226">
        <v>5.93</v>
      </c>
      <c r="H1294" s="226">
        <v>-0.31</v>
      </c>
      <c r="I1294" s="226">
        <v>5.62</v>
      </c>
      <c r="J1294" s="227">
        <v>28.08</v>
      </c>
      <c r="K1294" s="227">
        <v>545.75</v>
      </c>
      <c r="L1294" s="228">
        <v>0</v>
      </c>
      <c r="M1294" s="229">
        <f t="shared" si="36"/>
        <v>545.75</v>
      </c>
      <c r="N1294" s="230">
        <v>0</v>
      </c>
    </row>
    <row r="1295" spans="1:14" x14ac:dyDescent="0.2">
      <c r="A1295" s="231" t="str">
        <f t="shared" si="37"/>
        <v>CP1.408NO_thin065</v>
      </c>
      <c r="B1295" s="223" t="s">
        <v>226</v>
      </c>
      <c r="C1295" s="224">
        <v>1.4</v>
      </c>
      <c r="D1295" s="223">
        <v>8</v>
      </c>
      <c r="E1295" s="223" t="s">
        <v>199</v>
      </c>
      <c r="F1295" s="225" t="s">
        <v>13</v>
      </c>
      <c r="G1295" s="226">
        <v>5.05</v>
      </c>
      <c r="H1295" s="226">
        <v>-0.5</v>
      </c>
      <c r="I1295" s="226">
        <v>4.55</v>
      </c>
      <c r="J1295" s="227">
        <v>22.75</v>
      </c>
      <c r="K1295" s="227">
        <v>568.5</v>
      </c>
      <c r="L1295" s="228">
        <v>0</v>
      </c>
      <c r="M1295" s="229">
        <f t="shared" si="36"/>
        <v>568.5</v>
      </c>
      <c r="N1295" s="230">
        <v>0</v>
      </c>
    </row>
    <row r="1296" spans="1:14" x14ac:dyDescent="0.2">
      <c r="A1296" s="231" t="str">
        <f t="shared" si="37"/>
        <v>CP1.408NO_thin070</v>
      </c>
      <c r="B1296" s="223" t="s">
        <v>226</v>
      </c>
      <c r="C1296" s="224">
        <v>1.4</v>
      </c>
      <c r="D1296" s="223">
        <v>8</v>
      </c>
      <c r="E1296" s="223" t="s">
        <v>199</v>
      </c>
      <c r="F1296" s="225" t="s">
        <v>200</v>
      </c>
      <c r="G1296" s="226">
        <v>4.34</v>
      </c>
      <c r="H1296" s="226">
        <v>-0.44</v>
      </c>
      <c r="I1296" s="226">
        <v>3.9</v>
      </c>
      <c r="J1296" s="227">
        <v>19.5</v>
      </c>
      <c r="K1296" s="227">
        <v>588</v>
      </c>
      <c r="L1296" s="228">
        <v>0</v>
      </c>
      <c r="M1296" s="229">
        <f t="shared" si="36"/>
        <v>588</v>
      </c>
      <c r="N1296" s="230">
        <v>0</v>
      </c>
    </row>
    <row r="1297" spans="1:14" x14ac:dyDescent="0.2">
      <c r="A1297" s="231" t="str">
        <f t="shared" si="37"/>
        <v>CP1.408NO_thin075</v>
      </c>
      <c r="B1297" s="223" t="s">
        <v>226</v>
      </c>
      <c r="C1297" s="224">
        <v>1.4</v>
      </c>
      <c r="D1297" s="223">
        <v>8</v>
      </c>
      <c r="E1297" s="223" t="s">
        <v>199</v>
      </c>
      <c r="F1297" s="225" t="s">
        <v>201</v>
      </c>
      <c r="G1297" s="226">
        <v>3.83</v>
      </c>
      <c r="H1297" s="226">
        <v>-0.54</v>
      </c>
      <c r="I1297" s="226">
        <v>3.29</v>
      </c>
      <c r="J1297" s="227">
        <v>16.47</v>
      </c>
      <c r="K1297" s="227">
        <v>604.47</v>
      </c>
      <c r="L1297" s="228">
        <v>0</v>
      </c>
      <c r="M1297" s="229">
        <f t="shared" si="36"/>
        <v>604.47</v>
      </c>
      <c r="N1297" s="230">
        <v>0</v>
      </c>
    </row>
    <row r="1298" spans="1:14" x14ac:dyDescent="0.2">
      <c r="A1298" s="231" t="str">
        <f t="shared" si="37"/>
        <v>CP1.408NO_thin080</v>
      </c>
      <c r="B1298" s="223" t="s">
        <v>226</v>
      </c>
      <c r="C1298" s="224">
        <v>1.4</v>
      </c>
      <c r="D1298" s="223">
        <v>8</v>
      </c>
      <c r="E1298" s="223" t="s">
        <v>199</v>
      </c>
      <c r="F1298" s="225" t="s">
        <v>202</v>
      </c>
      <c r="G1298" s="226">
        <v>3.39</v>
      </c>
      <c r="H1298" s="226">
        <v>-0.31</v>
      </c>
      <c r="I1298" s="226">
        <v>3.08</v>
      </c>
      <c r="J1298" s="227">
        <v>15.4</v>
      </c>
      <c r="K1298" s="227">
        <v>619.87</v>
      </c>
      <c r="L1298" s="228">
        <v>0</v>
      </c>
      <c r="M1298" s="229">
        <f t="shared" si="36"/>
        <v>619.87</v>
      </c>
      <c r="N1298" s="230">
        <v>0</v>
      </c>
    </row>
    <row r="1299" spans="1:14" x14ac:dyDescent="0.2">
      <c r="A1299" s="231" t="str">
        <f t="shared" si="37"/>
        <v>CP1.408NO_thin085</v>
      </c>
      <c r="B1299" s="223" t="s">
        <v>226</v>
      </c>
      <c r="C1299" s="224">
        <v>1.4</v>
      </c>
      <c r="D1299" s="223">
        <v>8</v>
      </c>
      <c r="E1299" s="223" t="s">
        <v>199</v>
      </c>
      <c r="F1299" s="225" t="s">
        <v>203</v>
      </c>
      <c r="G1299" s="226">
        <v>3.04</v>
      </c>
      <c r="H1299" s="226">
        <v>-0.49</v>
      </c>
      <c r="I1299" s="226">
        <v>2.5499999999999998</v>
      </c>
      <c r="J1299" s="227">
        <v>12.75</v>
      </c>
      <c r="K1299" s="227">
        <v>632.62</v>
      </c>
      <c r="L1299" s="228">
        <v>0</v>
      </c>
      <c r="M1299" s="229">
        <f t="shared" si="36"/>
        <v>632.62</v>
      </c>
      <c r="N1299" s="230">
        <v>0</v>
      </c>
    </row>
    <row r="1300" spans="1:14" x14ac:dyDescent="0.2">
      <c r="A1300" s="231" t="str">
        <f t="shared" si="37"/>
        <v>CP1.408NO_thin090</v>
      </c>
      <c r="B1300" s="223" t="s">
        <v>226</v>
      </c>
      <c r="C1300" s="224">
        <v>1.4</v>
      </c>
      <c r="D1300" s="223">
        <v>8</v>
      </c>
      <c r="E1300" s="223" t="s">
        <v>199</v>
      </c>
      <c r="F1300" s="225" t="s">
        <v>204</v>
      </c>
      <c r="G1300" s="226">
        <v>2.65</v>
      </c>
      <c r="H1300" s="226">
        <v>-0.31</v>
      </c>
      <c r="I1300" s="226">
        <v>2.35</v>
      </c>
      <c r="J1300" s="227">
        <v>11.74</v>
      </c>
      <c r="K1300" s="227">
        <v>644.36</v>
      </c>
      <c r="L1300" s="228">
        <v>0</v>
      </c>
      <c r="M1300" s="229">
        <f t="shared" si="36"/>
        <v>644.36</v>
      </c>
      <c r="N1300" s="230">
        <v>0</v>
      </c>
    </row>
    <row r="1301" spans="1:14" x14ac:dyDescent="0.2">
      <c r="A1301" s="231" t="str">
        <f t="shared" si="37"/>
        <v>CP1.408NO_thin095</v>
      </c>
      <c r="B1301" s="223" t="s">
        <v>226</v>
      </c>
      <c r="C1301" s="224">
        <v>1.4</v>
      </c>
      <c r="D1301" s="223">
        <v>8</v>
      </c>
      <c r="E1301" s="223" t="s">
        <v>199</v>
      </c>
      <c r="F1301" s="225" t="s">
        <v>205</v>
      </c>
      <c r="G1301" s="226">
        <v>2.36</v>
      </c>
      <c r="H1301" s="226">
        <v>-0.19</v>
      </c>
      <c r="I1301" s="226">
        <v>2.17</v>
      </c>
      <c r="J1301" s="227">
        <v>10.85</v>
      </c>
      <c r="K1301" s="227">
        <v>655.20000000000005</v>
      </c>
      <c r="L1301" s="228">
        <v>0</v>
      </c>
      <c r="M1301" s="229">
        <f t="shared" si="36"/>
        <v>655.20000000000005</v>
      </c>
      <c r="N1301" s="230">
        <v>0</v>
      </c>
    </row>
    <row r="1302" spans="1:14" x14ac:dyDescent="0.2">
      <c r="A1302" s="231" t="str">
        <f t="shared" si="37"/>
        <v>CP1.408NO_thin100</v>
      </c>
      <c r="B1302" s="223" t="s">
        <v>226</v>
      </c>
      <c r="C1302" s="224">
        <v>1.4</v>
      </c>
      <c r="D1302" s="223">
        <v>8</v>
      </c>
      <c r="E1302" s="223" t="s">
        <v>199</v>
      </c>
      <c r="F1302" s="225" t="s">
        <v>206</v>
      </c>
      <c r="G1302" s="226">
        <v>2.1</v>
      </c>
      <c r="H1302" s="226">
        <v>0.15</v>
      </c>
      <c r="I1302" s="226">
        <v>2.2599999999999998</v>
      </c>
      <c r="J1302" s="227">
        <v>11.28</v>
      </c>
      <c r="K1302" s="227">
        <v>666.49</v>
      </c>
      <c r="L1302" s="228">
        <v>0</v>
      </c>
      <c r="M1302" s="229">
        <f t="shared" si="36"/>
        <v>666.49</v>
      </c>
      <c r="N1302" s="230">
        <v>0</v>
      </c>
    </row>
    <row r="1303" spans="1:14" x14ac:dyDescent="0.2">
      <c r="A1303" s="231" t="str">
        <f t="shared" si="37"/>
        <v>CP1.408NO_thin105</v>
      </c>
      <c r="B1303" s="223" t="s">
        <v>226</v>
      </c>
      <c r="C1303" s="224">
        <v>1.4</v>
      </c>
      <c r="D1303" s="223">
        <v>8</v>
      </c>
      <c r="E1303" s="223" t="s">
        <v>199</v>
      </c>
      <c r="F1303" s="225" t="s">
        <v>207</v>
      </c>
      <c r="G1303" s="226">
        <v>1.85</v>
      </c>
      <c r="H1303" s="226">
        <v>-0.47</v>
      </c>
      <c r="I1303" s="226">
        <v>1.38</v>
      </c>
      <c r="J1303" s="227">
        <v>6.88</v>
      </c>
      <c r="K1303" s="227">
        <v>673.37</v>
      </c>
      <c r="L1303" s="228">
        <v>0</v>
      </c>
      <c r="M1303" s="229">
        <f t="shared" si="36"/>
        <v>673.37</v>
      </c>
      <c r="N1303" s="230">
        <v>0</v>
      </c>
    </row>
    <row r="1304" spans="1:14" x14ac:dyDescent="0.2">
      <c r="A1304" s="231" t="str">
        <f t="shared" si="37"/>
        <v>CP1.408NO_thin110</v>
      </c>
      <c r="B1304" s="223" t="s">
        <v>226</v>
      </c>
      <c r="C1304" s="224">
        <v>1.4</v>
      </c>
      <c r="D1304" s="223">
        <v>8</v>
      </c>
      <c r="E1304" s="223" t="s">
        <v>199</v>
      </c>
      <c r="F1304" s="225" t="s">
        <v>208</v>
      </c>
      <c r="G1304" s="226">
        <v>1.77</v>
      </c>
      <c r="H1304" s="226">
        <v>-0.43</v>
      </c>
      <c r="I1304" s="226">
        <v>1.34</v>
      </c>
      <c r="J1304" s="227">
        <v>6.69</v>
      </c>
      <c r="K1304" s="227">
        <v>680.07</v>
      </c>
      <c r="L1304" s="228">
        <v>0</v>
      </c>
      <c r="M1304" s="229">
        <f t="shared" si="36"/>
        <v>680.07</v>
      </c>
      <c r="N1304" s="230">
        <v>0</v>
      </c>
    </row>
    <row r="1305" spans="1:14" x14ac:dyDescent="0.2">
      <c r="A1305" s="231" t="str">
        <f t="shared" si="37"/>
        <v>CP1.408NO_thin115</v>
      </c>
      <c r="B1305" s="223" t="s">
        <v>226</v>
      </c>
      <c r="C1305" s="224">
        <v>1.4</v>
      </c>
      <c r="D1305" s="223">
        <v>8</v>
      </c>
      <c r="E1305" s="223" t="s">
        <v>199</v>
      </c>
      <c r="F1305" s="225" t="s">
        <v>209</v>
      </c>
      <c r="G1305" s="226">
        <v>1.44</v>
      </c>
      <c r="H1305" s="226">
        <v>-0.38</v>
      </c>
      <c r="I1305" s="226">
        <v>1.06</v>
      </c>
      <c r="J1305" s="227">
        <v>5.31</v>
      </c>
      <c r="K1305" s="227">
        <v>685.38</v>
      </c>
      <c r="L1305" s="228">
        <v>0</v>
      </c>
      <c r="M1305" s="229">
        <f t="shared" si="36"/>
        <v>685.38</v>
      </c>
      <c r="N1305" s="230">
        <v>0</v>
      </c>
    </row>
    <row r="1306" spans="1:14" x14ac:dyDescent="0.2">
      <c r="A1306" s="231" t="str">
        <f t="shared" si="37"/>
        <v>CP1.408NO_thin120</v>
      </c>
      <c r="B1306" s="223" t="s">
        <v>226</v>
      </c>
      <c r="C1306" s="224">
        <v>1.4</v>
      </c>
      <c r="D1306" s="223">
        <v>8</v>
      </c>
      <c r="E1306" s="223" t="s">
        <v>199</v>
      </c>
      <c r="F1306" s="225" t="s">
        <v>210</v>
      </c>
      <c r="G1306" s="226">
        <v>1.26</v>
      </c>
      <c r="H1306" s="226">
        <v>-7.0000000000000007E-2</v>
      </c>
      <c r="I1306" s="226">
        <v>1.18</v>
      </c>
      <c r="J1306" s="227">
        <v>5.92</v>
      </c>
      <c r="K1306" s="227">
        <v>691.3</v>
      </c>
      <c r="L1306" s="228">
        <v>0</v>
      </c>
      <c r="M1306" s="229">
        <f t="shared" si="36"/>
        <v>691.3</v>
      </c>
      <c r="N1306" s="230">
        <v>0</v>
      </c>
    </row>
    <row r="1307" spans="1:14" x14ac:dyDescent="0.2">
      <c r="A1307" s="231" t="str">
        <f t="shared" si="37"/>
        <v>CP1.408NO_thin125</v>
      </c>
      <c r="B1307" s="223" t="s">
        <v>226</v>
      </c>
      <c r="C1307" s="224">
        <v>1.4</v>
      </c>
      <c r="D1307" s="223">
        <v>8</v>
      </c>
      <c r="E1307" s="223" t="s">
        <v>199</v>
      </c>
      <c r="F1307" s="225" t="s">
        <v>211</v>
      </c>
      <c r="G1307" s="226">
        <v>1.23</v>
      </c>
      <c r="H1307" s="226">
        <v>-0.24</v>
      </c>
      <c r="I1307" s="226">
        <v>0.99</v>
      </c>
      <c r="J1307" s="227">
        <v>4.9400000000000004</v>
      </c>
      <c r="K1307" s="227">
        <v>696.24</v>
      </c>
      <c r="L1307" s="228">
        <v>0</v>
      </c>
      <c r="M1307" s="229">
        <f t="shared" si="36"/>
        <v>696.24</v>
      </c>
      <c r="N1307" s="230">
        <v>0</v>
      </c>
    </row>
    <row r="1308" spans="1:14" x14ac:dyDescent="0.2">
      <c r="A1308" s="231" t="str">
        <f t="shared" si="37"/>
        <v>CP1.408NO_thin130</v>
      </c>
      <c r="B1308" s="223" t="s">
        <v>226</v>
      </c>
      <c r="C1308" s="224">
        <v>1.4</v>
      </c>
      <c r="D1308" s="223">
        <v>8</v>
      </c>
      <c r="E1308" s="223" t="s">
        <v>199</v>
      </c>
      <c r="F1308" s="225" t="s">
        <v>212</v>
      </c>
      <c r="G1308" s="226">
        <v>1.1499999999999999</v>
      </c>
      <c r="H1308" s="226">
        <v>-0.18</v>
      </c>
      <c r="I1308" s="226">
        <v>0.97</v>
      </c>
      <c r="J1308" s="227">
        <v>4.8600000000000003</v>
      </c>
      <c r="K1308" s="227">
        <v>701.1</v>
      </c>
      <c r="L1308" s="228">
        <v>0</v>
      </c>
      <c r="M1308" s="229">
        <f t="shared" si="36"/>
        <v>701.1</v>
      </c>
      <c r="N1308" s="230">
        <v>0</v>
      </c>
    </row>
    <row r="1309" spans="1:14" x14ac:dyDescent="0.2">
      <c r="A1309" s="231" t="str">
        <f t="shared" si="37"/>
        <v>CP1.408NO_thin135</v>
      </c>
      <c r="B1309" s="223" t="s">
        <v>226</v>
      </c>
      <c r="C1309" s="224">
        <v>1.4</v>
      </c>
      <c r="D1309" s="223">
        <v>8</v>
      </c>
      <c r="E1309" s="223" t="s">
        <v>199</v>
      </c>
      <c r="F1309" s="225" t="s">
        <v>213</v>
      </c>
      <c r="G1309" s="226">
        <v>0.91</v>
      </c>
      <c r="H1309" s="226">
        <v>-0.16</v>
      </c>
      <c r="I1309" s="226">
        <v>0.75</v>
      </c>
      <c r="J1309" s="227">
        <v>3.76</v>
      </c>
      <c r="K1309" s="227">
        <v>704.85</v>
      </c>
      <c r="L1309" s="228">
        <v>0</v>
      </c>
      <c r="M1309" s="229">
        <f t="shared" si="36"/>
        <v>704.85</v>
      </c>
      <c r="N1309" s="230">
        <v>0</v>
      </c>
    </row>
    <row r="1310" spans="1:14" x14ac:dyDescent="0.2">
      <c r="A1310" s="231" t="str">
        <f t="shared" si="37"/>
        <v>CP1.408NO_thin140</v>
      </c>
      <c r="B1310" s="223" t="s">
        <v>226</v>
      </c>
      <c r="C1310" s="224">
        <v>1.4</v>
      </c>
      <c r="D1310" s="223">
        <v>8</v>
      </c>
      <c r="E1310" s="223" t="s">
        <v>199</v>
      </c>
      <c r="F1310" s="225" t="s">
        <v>214</v>
      </c>
      <c r="G1310" s="226">
        <v>0.8</v>
      </c>
      <c r="H1310" s="226">
        <v>-0.12</v>
      </c>
      <c r="I1310" s="226">
        <v>0.67</v>
      </c>
      <c r="J1310" s="227">
        <v>3.36</v>
      </c>
      <c r="K1310" s="227">
        <v>708.21</v>
      </c>
      <c r="L1310" s="228">
        <v>0</v>
      </c>
      <c r="M1310" s="229">
        <f t="shared" si="36"/>
        <v>708.21</v>
      </c>
      <c r="N1310" s="230">
        <v>0</v>
      </c>
    </row>
    <row r="1311" spans="1:14" x14ac:dyDescent="0.2">
      <c r="A1311" s="231" t="str">
        <f t="shared" si="37"/>
        <v>CP1.408NO_thin145</v>
      </c>
      <c r="B1311" s="223" t="s">
        <v>226</v>
      </c>
      <c r="C1311" s="224">
        <v>1.4</v>
      </c>
      <c r="D1311" s="223">
        <v>8</v>
      </c>
      <c r="E1311" s="223" t="s">
        <v>199</v>
      </c>
      <c r="F1311" s="225" t="s">
        <v>215</v>
      </c>
      <c r="G1311" s="226">
        <v>0.64</v>
      </c>
      <c r="H1311" s="226">
        <v>-0.1</v>
      </c>
      <c r="I1311" s="226">
        <v>0.54</v>
      </c>
      <c r="J1311" s="227">
        <v>2.72</v>
      </c>
      <c r="K1311" s="227">
        <v>710.93</v>
      </c>
      <c r="L1311" s="228">
        <v>0</v>
      </c>
      <c r="M1311" s="229">
        <f t="shared" si="36"/>
        <v>710.93</v>
      </c>
      <c r="N1311" s="230">
        <v>0</v>
      </c>
    </row>
    <row r="1312" spans="1:14" x14ac:dyDescent="0.2">
      <c r="A1312" s="231" t="str">
        <f t="shared" si="37"/>
        <v>CP1.408NO_thin150</v>
      </c>
      <c r="B1312" s="223" t="s">
        <v>226</v>
      </c>
      <c r="C1312" s="224">
        <v>1.4</v>
      </c>
      <c r="D1312" s="223">
        <v>8</v>
      </c>
      <c r="E1312" s="223" t="s">
        <v>199</v>
      </c>
      <c r="F1312" s="225" t="s">
        <v>216</v>
      </c>
      <c r="G1312" s="226">
        <v>0.56000000000000005</v>
      </c>
      <c r="H1312" s="226">
        <v>-7.0000000000000007E-2</v>
      </c>
      <c r="I1312" s="226">
        <v>0.49</v>
      </c>
      <c r="J1312" s="227">
        <v>2.46</v>
      </c>
      <c r="K1312" s="227">
        <v>713.39</v>
      </c>
      <c r="L1312" s="228">
        <v>0</v>
      </c>
      <c r="M1312" s="229">
        <f t="shared" si="36"/>
        <v>713.39</v>
      </c>
      <c r="N1312" s="230">
        <v>0</v>
      </c>
    </row>
    <row r="1313" spans="1:14" x14ac:dyDescent="0.2">
      <c r="A1313" s="231" t="str">
        <f t="shared" si="37"/>
        <v>CP1.408NO_thin155</v>
      </c>
      <c r="B1313" s="223" t="s">
        <v>226</v>
      </c>
      <c r="C1313" s="224">
        <v>1.4</v>
      </c>
      <c r="D1313" s="223">
        <v>8</v>
      </c>
      <c r="E1313" s="223" t="s">
        <v>199</v>
      </c>
      <c r="F1313" s="225" t="s">
        <v>217</v>
      </c>
      <c r="G1313" s="226">
        <v>0.57999999999999996</v>
      </c>
      <c r="H1313" s="226">
        <v>-0.06</v>
      </c>
      <c r="I1313" s="226">
        <v>0.52</v>
      </c>
      <c r="J1313" s="227">
        <v>2.6</v>
      </c>
      <c r="K1313" s="227">
        <v>715.99</v>
      </c>
      <c r="L1313" s="228">
        <v>0</v>
      </c>
      <c r="M1313" s="229">
        <f t="shared" si="36"/>
        <v>715.99</v>
      </c>
      <c r="N1313" s="230">
        <v>0</v>
      </c>
    </row>
    <row r="1314" spans="1:14" x14ac:dyDescent="0.2">
      <c r="A1314" s="231" t="str">
        <f t="shared" si="37"/>
        <v>CP1.408NO_thin160</v>
      </c>
      <c r="B1314" s="223" t="s">
        <v>226</v>
      </c>
      <c r="C1314" s="224">
        <v>1.4</v>
      </c>
      <c r="D1314" s="223">
        <v>8</v>
      </c>
      <c r="E1314" s="223" t="s">
        <v>199</v>
      </c>
      <c r="F1314" s="225" t="s">
        <v>218</v>
      </c>
      <c r="G1314" s="226">
        <v>0.56000000000000005</v>
      </c>
      <c r="H1314" s="226">
        <v>-0.04</v>
      </c>
      <c r="I1314" s="226">
        <v>0.53</v>
      </c>
      <c r="J1314" s="227">
        <v>2.64</v>
      </c>
      <c r="K1314" s="227">
        <v>718.64</v>
      </c>
      <c r="L1314" s="228">
        <v>0</v>
      </c>
      <c r="M1314" s="229">
        <f t="shared" si="36"/>
        <v>718.64</v>
      </c>
      <c r="N1314" s="230">
        <v>0</v>
      </c>
    </row>
    <row r="1315" spans="1:14" x14ac:dyDescent="0.2">
      <c r="A1315" s="231" t="str">
        <f t="shared" si="37"/>
        <v>CP1.408NO_thin165</v>
      </c>
      <c r="B1315" s="223" t="s">
        <v>226</v>
      </c>
      <c r="C1315" s="224">
        <v>1.4</v>
      </c>
      <c r="D1315" s="223">
        <v>8</v>
      </c>
      <c r="E1315" s="223" t="s">
        <v>199</v>
      </c>
      <c r="F1315" s="225" t="s">
        <v>219</v>
      </c>
      <c r="G1315" s="226">
        <v>0.47</v>
      </c>
      <c r="H1315" s="226">
        <v>-0.04</v>
      </c>
      <c r="I1315" s="226">
        <v>0.43</v>
      </c>
      <c r="J1315" s="227">
        <v>2.13</v>
      </c>
      <c r="K1315" s="227">
        <v>720.77</v>
      </c>
      <c r="L1315" s="228">
        <v>0</v>
      </c>
      <c r="M1315" s="229">
        <f t="shared" si="36"/>
        <v>720.77</v>
      </c>
      <c r="N1315" s="230">
        <v>0</v>
      </c>
    </row>
    <row r="1316" spans="1:14" x14ac:dyDescent="0.2">
      <c r="A1316" s="231" t="str">
        <f t="shared" si="37"/>
        <v>CP1.408NO_thin170</v>
      </c>
      <c r="B1316" s="223" t="s">
        <v>226</v>
      </c>
      <c r="C1316" s="224">
        <v>1.4</v>
      </c>
      <c r="D1316" s="223">
        <v>8</v>
      </c>
      <c r="E1316" s="223" t="s">
        <v>199</v>
      </c>
      <c r="F1316" s="225" t="s">
        <v>220</v>
      </c>
      <c r="G1316" s="226">
        <v>0.43</v>
      </c>
      <c r="H1316" s="226">
        <v>-0.04</v>
      </c>
      <c r="I1316" s="226">
        <v>0.39</v>
      </c>
      <c r="J1316" s="227">
        <v>1.94</v>
      </c>
      <c r="K1316" s="227">
        <v>722.71</v>
      </c>
      <c r="L1316" s="228">
        <v>0</v>
      </c>
      <c r="M1316" s="229">
        <f t="shared" si="36"/>
        <v>722.71</v>
      </c>
      <c r="N1316" s="230">
        <v>0</v>
      </c>
    </row>
    <row r="1317" spans="1:14" x14ac:dyDescent="0.2">
      <c r="A1317" s="231" t="str">
        <f t="shared" si="37"/>
        <v>CP1.408NO_thin175</v>
      </c>
      <c r="B1317" s="223" t="s">
        <v>226</v>
      </c>
      <c r="C1317" s="224">
        <v>1.4</v>
      </c>
      <c r="D1317" s="223">
        <v>8</v>
      </c>
      <c r="E1317" s="223" t="s">
        <v>199</v>
      </c>
      <c r="F1317" s="225" t="s">
        <v>221</v>
      </c>
      <c r="G1317" s="226">
        <v>0.4</v>
      </c>
      <c r="H1317" s="226">
        <v>-0.03</v>
      </c>
      <c r="I1317" s="226">
        <v>0.36</v>
      </c>
      <c r="J1317" s="227">
        <v>1.81</v>
      </c>
      <c r="K1317" s="227">
        <v>724.52</v>
      </c>
      <c r="L1317" s="228">
        <v>0</v>
      </c>
      <c r="M1317" s="229">
        <f t="shared" si="36"/>
        <v>724.52</v>
      </c>
      <c r="N1317" s="230">
        <v>0</v>
      </c>
    </row>
    <row r="1318" spans="1:14" x14ac:dyDescent="0.2">
      <c r="A1318" s="231" t="str">
        <f t="shared" si="37"/>
        <v>CP1.408NO_thin180</v>
      </c>
      <c r="B1318" s="223" t="s">
        <v>226</v>
      </c>
      <c r="C1318" s="224">
        <v>1.4</v>
      </c>
      <c r="D1318" s="223">
        <v>8</v>
      </c>
      <c r="E1318" s="223" t="s">
        <v>199</v>
      </c>
      <c r="F1318" s="225" t="s">
        <v>222</v>
      </c>
      <c r="G1318" s="226">
        <v>0.28000000000000003</v>
      </c>
      <c r="H1318" s="226">
        <v>-0.03</v>
      </c>
      <c r="I1318" s="226">
        <v>0.25</v>
      </c>
      <c r="J1318" s="227">
        <v>1.25</v>
      </c>
      <c r="K1318" s="227">
        <v>725.77</v>
      </c>
      <c r="L1318" s="228">
        <v>0</v>
      </c>
      <c r="M1318" s="229">
        <f t="shared" si="36"/>
        <v>725.77</v>
      </c>
      <c r="N1318" s="230">
        <v>0</v>
      </c>
    </row>
    <row r="1319" spans="1:14" x14ac:dyDescent="0.2">
      <c r="A1319" s="231" t="str">
        <f t="shared" si="37"/>
        <v>CP1.408NO_thin185</v>
      </c>
      <c r="B1319" s="223" t="s">
        <v>226</v>
      </c>
      <c r="C1319" s="224">
        <v>1.4</v>
      </c>
      <c r="D1319" s="223">
        <v>8</v>
      </c>
      <c r="E1319" s="223" t="s">
        <v>199</v>
      </c>
      <c r="F1319" s="225" t="s">
        <v>223</v>
      </c>
      <c r="G1319" s="226">
        <v>0.19</v>
      </c>
      <c r="H1319" s="226">
        <v>-0.02</v>
      </c>
      <c r="I1319" s="226">
        <v>0.17</v>
      </c>
      <c r="J1319" s="227">
        <v>0.83</v>
      </c>
      <c r="K1319" s="227">
        <v>726.6</v>
      </c>
      <c r="L1319" s="228">
        <v>0</v>
      </c>
      <c r="M1319" s="229">
        <f t="shared" si="36"/>
        <v>726.6</v>
      </c>
      <c r="N1319" s="230">
        <v>0</v>
      </c>
    </row>
    <row r="1320" spans="1:14" x14ac:dyDescent="0.2">
      <c r="A1320" s="231" t="str">
        <f t="shared" si="37"/>
        <v>CP1.408NO_thin190</v>
      </c>
      <c r="B1320" s="223" t="s">
        <v>226</v>
      </c>
      <c r="C1320" s="224">
        <v>1.4</v>
      </c>
      <c r="D1320" s="223">
        <v>8</v>
      </c>
      <c r="E1320" s="223" t="s">
        <v>199</v>
      </c>
      <c r="F1320" s="225" t="s">
        <v>224</v>
      </c>
      <c r="G1320" s="226">
        <v>0.18</v>
      </c>
      <c r="H1320" s="226">
        <v>-0.02</v>
      </c>
      <c r="I1320" s="226">
        <v>0.16</v>
      </c>
      <c r="J1320" s="227">
        <v>0.78</v>
      </c>
      <c r="K1320" s="227">
        <v>727.38</v>
      </c>
      <c r="L1320" s="228">
        <v>0</v>
      </c>
      <c r="M1320" s="229">
        <f t="shared" si="36"/>
        <v>727.38</v>
      </c>
      <c r="N1320" s="230">
        <v>0</v>
      </c>
    </row>
    <row r="1321" spans="1:14" x14ac:dyDescent="0.2">
      <c r="A1321" s="231" t="str">
        <f t="shared" si="37"/>
        <v>CP1.408NO_thin195</v>
      </c>
      <c r="B1321" s="223" t="s">
        <v>226</v>
      </c>
      <c r="C1321" s="224">
        <v>1.4</v>
      </c>
      <c r="D1321" s="223">
        <v>8</v>
      </c>
      <c r="E1321" s="223" t="s">
        <v>199</v>
      </c>
      <c r="F1321" s="225" t="s">
        <v>225</v>
      </c>
      <c r="G1321" s="226">
        <v>0.21</v>
      </c>
      <c r="H1321" s="226">
        <v>-0.02</v>
      </c>
      <c r="I1321" s="226">
        <v>0.2</v>
      </c>
      <c r="J1321" s="227">
        <v>0.99</v>
      </c>
      <c r="K1321" s="227">
        <v>728.37</v>
      </c>
      <c r="L1321" s="228">
        <v>0</v>
      </c>
      <c r="M1321" s="229">
        <f t="shared" si="36"/>
        <v>728.37</v>
      </c>
      <c r="N1321" s="230">
        <v>0</v>
      </c>
    </row>
    <row r="1322" spans="1:14" x14ac:dyDescent="0.2">
      <c r="A1322" s="231" t="str">
        <f t="shared" si="37"/>
        <v>CP1.408Thinned000</v>
      </c>
      <c r="B1322" s="223" t="s">
        <v>226</v>
      </c>
      <c r="C1322" s="224">
        <v>1.4</v>
      </c>
      <c r="D1322" s="223">
        <v>8</v>
      </c>
      <c r="E1322" s="223" t="s">
        <v>172</v>
      </c>
      <c r="F1322" s="225" t="s">
        <v>0</v>
      </c>
      <c r="G1322" s="226">
        <v>0.28999999999999998</v>
      </c>
      <c r="H1322" s="226">
        <v>0.19</v>
      </c>
      <c r="I1322" s="226">
        <v>0.48</v>
      </c>
      <c r="J1322" s="227">
        <v>2.4</v>
      </c>
      <c r="K1322" s="227">
        <v>2.4</v>
      </c>
      <c r="L1322" s="228">
        <v>0</v>
      </c>
      <c r="M1322" s="229">
        <f t="shared" si="36"/>
        <v>2.4</v>
      </c>
      <c r="N1322" s="230">
        <v>0</v>
      </c>
    </row>
    <row r="1323" spans="1:14" x14ac:dyDescent="0.2">
      <c r="A1323" s="231" t="str">
        <f t="shared" si="37"/>
        <v>CP1.408Thinned005</v>
      </c>
      <c r="B1323" s="223" t="s">
        <v>226</v>
      </c>
      <c r="C1323" s="224">
        <v>1.4</v>
      </c>
      <c r="D1323" s="223">
        <v>8</v>
      </c>
      <c r="E1323" s="223" t="s">
        <v>172</v>
      </c>
      <c r="F1323" s="225" t="s">
        <v>1</v>
      </c>
      <c r="G1323" s="226">
        <v>0.88</v>
      </c>
      <c r="H1323" s="226">
        <v>0.24</v>
      </c>
      <c r="I1323" s="226">
        <v>1.1200000000000001</v>
      </c>
      <c r="J1323" s="227">
        <v>5.58</v>
      </c>
      <c r="K1323" s="227">
        <v>7.98</v>
      </c>
      <c r="L1323" s="228">
        <v>0</v>
      </c>
      <c r="M1323" s="229">
        <f t="shared" si="36"/>
        <v>7.98</v>
      </c>
      <c r="N1323" s="230">
        <v>0</v>
      </c>
    </row>
    <row r="1324" spans="1:14" x14ac:dyDescent="0.2">
      <c r="A1324" s="231" t="str">
        <f t="shared" si="37"/>
        <v>CP1.408Thinned010</v>
      </c>
      <c r="B1324" s="223" t="s">
        <v>226</v>
      </c>
      <c r="C1324" s="224">
        <v>1.4</v>
      </c>
      <c r="D1324" s="223">
        <v>8</v>
      </c>
      <c r="E1324" s="223" t="s">
        <v>172</v>
      </c>
      <c r="F1324" s="225" t="s">
        <v>2</v>
      </c>
      <c r="G1324" s="226">
        <v>2.68</v>
      </c>
      <c r="H1324" s="226">
        <v>0.24</v>
      </c>
      <c r="I1324" s="226">
        <v>2.92</v>
      </c>
      <c r="J1324" s="227">
        <v>14.6</v>
      </c>
      <c r="K1324" s="227">
        <v>22.58</v>
      </c>
      <c r="L1324" s="228">
        <v>0</v>
      </c>
      <c r="M1324" s="229">
        <f t="shared" si="36"/>
        <v>22.58</v>
      </c>
      <c r="N1324" s="230">
        <v>0</v>
      </c>
    </row>
    <row r="1325" spans="1:14" x14ac:dyDescent="0.2">
      <c r="A1325" s="231" t="str">
        <f t="shared" si="37"/>
        <v>CP1.408Thinned015</v>
      </c>
      <c r="B1325" s="223" t="s">
        <v>226</v>
      </c>
      <c r="C1325" s="224">
        <v>1.4</v>
      </c>
      <c r="D1325" s="223">
        <v>8</v>
      </c>
      <c r="E1325" s="223" t="s">
        <v>172</v>
      </c>
      <c r="F1325" s="225" t="s">
        <v>3</v>
      </c>
      <c r="G1325" s="226">
        <v>8.18</v>
      </c>
      <c r="H1325" s="226">
        <v>0.24</v>
      </c>
      <c r="I1325" s="226">
        <v>8.42</v>
      </c>
      <c r="J1325" s="227">
        <v>42.09</v>
      </c>
      <c r="K1325" s="227">
        <v>64.67</v>
      </c>
      <c r="L1325" s="228">
        <v>0</v>
      </c>
      <c r="M1325" s="229">
        <f t="shared" si="36"/>
        <v>64.67</v>
      </c>
      <c r="N1325" s="230">
        <v>0</v>
      </c>
    </row>
    <row r="1326" spans="1:14" x14ac:dyDescent="0.2">
      <c r="A1326" s="231" t="str">
        <f t="shared" si="37"/>
        <v>CP1.408Thinned020</v>
      </c>
      <c r="B1326" s="223" t="s">
        <v>226</v>
      </c>
      <c r="C1326" s="224">
        <v>1.4</v>
      </c>
      <c r="D1326" s="223">
        <v>8</v>
      </c>
      <c r="E1326" s="223" t="s">
        <v>172</v>
      </c>
      <c r="F1326" s="225" t="s">
        <v>4</v>
      </c>
      <c r="G1326" s="226">
        <v>22.23</v>
      </c>
      <c r="H1326" s="226">
        <v>0.45</v>
      </c>
      <c r="I1326" s="226">
        <v>22.68</v>
      </c>
      <c r="J1326" s="227">
        <v>113.42</v>
      </c>
      <c r="K1326" s="227">
        <v>178.09</v>
      </c>
      <c r="L1326" s="228">
        <v>0</v>
      </c>
      <c r="M1326" s="229">
        <f t="shared" si="36"/>
        <v>178.09</v>
      </c>
      <c r="N1326" s="230">
        <v>0</v>
      </c>
    </row>
    <row r="1327" spans="1:14" x14ac:dyDescent="0.2">
      <c r="A1327" s="231" t="str">
        <f t="shared" si="37"/>
        <v>CP1.408Thinned025</v>
      </c>
      <c r="B1327" s="223" t="s">
        <v>226</v>
      </c>
      <c r="C1327" s="224">
        <v>1.4</v>
      </c>
      <c r="D1327" s="223">
        <v>8</v>
      </c>
      <c r="E1327" s="223" t="s">
        <v>172</v>
      </c>
      <c r="F1327" s="225" t="s">
        <v>5</v>
      </c>
      <c r="G1327" s="226">
        <v>7.67</v>
      </c>
      <c r="H1327" s="226">
        <v>3.4</v>
      </c>
      <c r="I1327" s="226">
        <v>11.08</v>
      </c>
      <c r="J1327" s="227">
        <v>55.38</v>
      </c>
      <c r="K1327" s="227">
        <v>233.47</v>
      </c>
      <c r="L1327" s="228">
        <v>-0.15</v>
      </c>
      <c r="M1327" s="229">
        <f t="shared" si="36"/>
        <v>233.32</v>
      </c>
      <c r="N1327" s="230">
        <v>8.74</v>
      </c>
    </row>
    <row r="1328" spans="1:14" x14ac:dyDescent="0.2">
      <c r="A1328" s="231" t="str">
        <f t="shared" si="37"/>
        <v>CP1.408Thinned030</v>
      </c>
      <c r="B1328" s="223" t="s">
        <v>226</v>
      </c>
      <c r="C1328" s="224">
        <v>1.4</v>
      </c>
      <c r="D1328" s="223">
        <v>8</v>
      </c>
      <c r="E1328" s="223" t="s">
        <v>172</v>
      </c>
      <c r="F1328" s="225" t="s">
        <v>6</v>
      </c>
      <c r="G1328" s="226">
        <v>1.73</v>
      </c>
      <c r="H1328" s="226">
        <v>0.13</v>
      </c>
      <c r="I1328" s="226">
        <v>1.87</v>
      </c>
      <c r="J1328" s="227">
        <v>9.34</v>
      </c>
      <c r="K1328" s="227">
        <v>242.82</v>
      </c>
      <c r="L1328" s="228">
        <v>-0.28999999999999998</v>
      </c>
      <c r="M1328" s="229">
        <f t="shared" si="36"/>
        <v>242.53</v>
      </c>
      <c r="N1328" s="230">
        <v>8.17</v>
      </c>
    </row>
    <row r="1329" spans="1:14" x14ac:dyDescent="0.2">
      <c r="A1329" s="231" t="str">
        <f t="shared" si="37"/>
        <v>CP1.408Thinned035</v>
      </c>
      <c r="B1329" s="223" t="s">
        <v>226</v>
      </c>
      <c r="C1329" s="224">
        <v>1.4</v>
      </c>
      <c r="D1329" s="223">
        <v>8</v>
      </c>
      <c r="E1329" s="223" t="s">
        <v>172</v>
      </c>
      <c r="F1329" s="225" t="s">
        <v>7</v>
      </c>
      <c r="G1329" s="226">
        <v>2.58</v>
      </c>
      <c r="H1329" s="226">
        <v>2.3199999999999998</v>
      </c>
      <c r="I1329" s="226">
        <v>4.9000000000000004</v>
      </c>
      <c r="J1329" s="227">
        <v>24.52</v>
      </c>
      <c r="K1329" s="227">
        <v>267.33999999999997</v>
      </c>
      <c r="L1329" s="228">
        <v>-0.75</v>
      </c>
      <c r="M1329" s="229">
        <f t="shared" si="36"/>
        <v>266.58999999999997</v>
      </c>
      <c r="N1329" s="230">
        <v>3.14</v>
      </c>
    </row>
    <row r="1330" spans="1:14" x14ac:dyDescent="0.2">
      <c r="A1330" s="231" t="str">
        <f t="shared" si="37"/>
        <v>CP1.408Thinned040</v>
      </c>
      <c r="B1330" s="223" t="s">
        <v>226</v>
      </c>
      <c r="C1330" s="224">
        <v>1.4</v>
      </c>
      <c r="D1330" s="223">
        <v>8</v>
      </c>
      <c r="E1330" s="223" t="s">
        <v>172</v>
      </c>
      <c r="F1330" s="225" t="s">
        <v>8</v>
      </c>
      <c r="G1330" s="226">
        <v>3.31</v>
      </c>
      <c r="H1330" s="226">
        <v>2</v>
      </c>
      <c r="I1330" s="226">
        <v>5.31</v>
      </c>
      <c r="J1330" s="227">
        <v>26.56</v>
      </c>
      <c r="K1330" s="227">
        <v>293.89</v>
      </c>
      <c r="L1330" s="228">
        <v>-1.17</v>
      </c>
      <c r="M1330" s="229">
        <f t="shared" ref="M1330:M1393" si="38">K1330+L1330</f>
        <v>292.71999999999997</v>
      </c>
      <c r="N1330" s="230">
        <v>2.91</v>
      </c>
    </row>
    <row r="1331" spans="1:14" x14ac:dyDescent="0.2">
      <c r="A1331" s="231" t="str">
        <f t="shared" si="37"/>
        <v>CP1.408Thinned045</v>
      </c>
      <c r="B1331" s="223" t="s">
        <v>226</v>
      </c>
      <c r="C1331" s="224">
        <v>1.4</v>
      </c>
      <c r="D1331" s="223">
        <v>8</v>
      </c>
      <c r="E1331" s="223" t="s">
        <v>172</v>
      </c>
      <c r="F1331" s="225" t="s">
        <v>9</v>
      </c>
      <c r="G1331" s="226">
        <v>3.64</v>
      </c>
      <c r="H1331" s="226">
        <v>-7.0000000000000007E-2</v>
      </c>
      <c r="I1331" s="226">
        <v>3.57</v>
      </c>
      <c r="J1331" s="227">
        <v>17.850000000000001</v>
      </c>
      <c r="K1331" s="227">
        <v>311.75</v>
      </c>
      <c r="L1331" s="228">
        <v>-1.69</v>
      </c>
      <c r="M1331" s="229">
        <f t="shared" si="38"/>
        <v>310.06</v>
      </c>
      <c r="N1331" s="230">
        <v>3.53</v>
      </c>
    </row>
    <row r="1332" spans="1:14" x14ac:dyDescent="0.2">
      <c r="A1332" s="231" t="str">
        <f t="shared" si="37"/>
        <v>CP1.408Thinned050</v>
      </c>
      <c r="B1332" s="223" t="s">
        <v>226</v>
      </c>
      <c r="C1332" s="224">
        <v>1.4</v>
      </c>
      <c r="D1332" s="223">
        <v>8</v>
      </c>
      <c r="E1332" s="223" t="s">
        <v>172</v>
      </c>
      <c r="F1332" s="225" t="s">
        <v>10</v>
      </c>
      <c r="G1332" s="226">
        <v>2.94</v>
      </c>
      <c r="H1332" s="226">
        <v>-1.19</v>
      </c>
      <c r="I1332" s="226">
        <v>1.75</v>
      </c>
      <c r="J1332" s="227">
        <v>8.76</v>
      </c>
      <c r="K1332" s="227">
        <v>320.51</v>
      </c>
      <c r="L1332" s="228">
        <v>-2.2400000000000002</v>
      </c>
      <c r="M1332" s="229">
        <f t="shared" si="38"/>
        <v>318.27</v>
      </c>
      <c r="N1332" s="230">
        <v>3.84</v>
      </c>
    </row>
    <row r="1333" spans="1:14" x14ac:dyDescent="0.2">
      <c r="A1333" s="231" t="str">
        <f t="shared" si="37"/>
        <v>CP1.408Thinned055</v>
      </c>
      <c r="B1333" s="223" t="s">
        <v>226</v>
      </c>
      <c r="C1333" s="224">
        <v>1.4</v>
      </c>
      <c r="D1333" s="223">
        <v>8</v>
      </c>
      <c r="E1333" s="223" t="s">
        <v>172</v>
      </c>
      <c r="F1333" s="225" t="s">
        <v>11</v>
      </c>
      <c r="G1333" s="226">
        <v>3.39</v>
      </c>
      <c r="H1333" s="226">
        <v>-1.1100000000000001</v>
      </c>
      <c r="I1333" s="226">
        <v>2.29</v>
      </c>
      <c r="J1333" s="227">
        <v>11.44</v>
      </c>
      <c r="K1333" s="227">
        <v>331.95</v>
      </c>
      <c r="L1333" s="228">
        <v>-2.69</v>
      </c>
      <c r="M1333" s="229">
        <f t="shared" si="38"/>
        <v>329.26</v>
      </c>
      <c r="N1333" s="230">
        <v>3.12</v>
      </c>
    </row>
    <row r="1334" spans="1:14" x14ac:dyDescent="0.2">
      <c r="A1334" s="231" t="str">
        <f t="shared" si="37"/>
        <v>CP1.408Thinned060</v>
      </c>
      <c r="B1334" s="223" t="s">
        <v>226</v>
      </c>
      <c r="C1334" s="224">
        <v>1.4</v>
      </c>
      <c r="D1334" s="223">
        <v>8</v>
      </c>
      <c r="E1334" s="223" t="s">
        <v>172</v>
      </c>
      <c r="F1334" s="225" t="s">
        <v>12</v>
      </c>
      <c r="G1334" s="226">
        <v>3.36</v>
      </c>
      <c r="H1334" s="226">
        <v>-1.25</v>
      </c>
      <c r="I1334" s="226">
        <v>2.11</v>
      </c>
      <c r="J1334" s="227">
        <v>10.55</v>
      </c>
      <c r="K1334" s="227">
        <v>342.5</v>
      </c>
      <c r="L1334" s="228">
        <v>-3.11</v>
      </c>
      <c r="M1334" s="229">
        <f t="shared" si="38"/>
        <v>339.39</v>
      </c>
      <c r="N1334" s="230">
        <v>2.82</v>
      </c>
    </row>
    <row r="1335" spans="1:14" x14ac:dyDescent="0.2">
      <c r="A1335" s="231" t="str">
        <f t="shared" si="37"/>
        <v>CP1.408Thinned065</v>
      </c>
      <c r="B1335" s="223" t="s">
        <v>226</v>
      </c>
      <c r="C1335" s="224">
        <v>1.4</v>
      </c>
      <c r="D1335" s="223">
        <v>8</v>
      </c>
      <c r="E1335" s="223" t="s">
        <v>172</v>
      </c>
      <c r="F1335" s="225" t="s">
        <v>13</v>
      </c>
      <c r="G1335" s="226">
        <v>2.63</v>
      </c>
      <c r="H1335" s="226">
        <v>-0.77</v>
      </c>
      <c r="I1335" s="226">
        <v>1.86</v>
      </c>
      <c r="J1335" s="227">
        <v>9.31</v>
      </c>
      <c r="K1335" s="227">
        <v>351.81</v>
      </c>
      <c r="L1335" s="228">
        <v>-3.47</v>
      </c>
      <c r="M1335" s="229">
        <f t="shared" si="38"/>
        <v>348.34</v>
      </c>
      <c r="N1335" s="230">
        <v>2.5099999999999998</v>
      </c>
    </row>
    <row r="1336" spans="1:14" x14ac:dyDescent="0.2">
      <c r="A1336" s="231" t="str">
        <f t="shared" si="37"/>
        <v>CP1.408Thinned070</v>
      </c>
      <c r="B1336" s="223" t="s">
        <v>226</v>
      </c>
      <c r="C1336" s="224">
        <v>1.4</v>
      </c>
      <c r="D1336" s="223">
        <v>8</v>
      </c>
      <c r="E1336" s="223" t="s">
        <v>172</v>
      </c>
      <c r="F1336" s="225" t="s">
        <v>200</v>
      </c>
      <c r="G1336" s="226">
        <v>2.31</v>
      </c>
      <c r="H1336" s="226">
        <v>-0.52</v>
      </c>
      <c r="I1336" s="226">
        <v>1.8</v>
      </c>
      <c r="J1336" s="227">
        <v>8.98</v>
      </c>
      <c r="K1336" s="227">
        <v>360.79</v>
      </c>
      <c r="L1336" s="228">
        <v>-3.81</v>
      </c>
      <c r="M1336" s="229">
        <f t="shared" si="38"/>
        <v>356.98</v>
      </c>
      <c r="N1336" s="230">
        <v>2.38</v>
      </c>
    </row>
    <row r="1337" spans="1:14" x14ac:dyDescent="0.2">
      <c r="A1337" s="231" t="str">
        <f t="shared" si="37"/>
        <v>CP1.408Thinned075</v>
      </c>
      <c r="B1337" s="223" t="s">
        <v>226</v>
      </c>
      <c r="C1337" s="224">
        <v>1.4</v>
      </c>
      <c r="D1337" s="223">
        <v>8</v>
      </c>
      <c r="E1337" s="223" t="s">
        <v>172</v>
      </c>
      <c r="F1337" s="225" t="s">
        <v>201</v>
      </c>
      <c r="G1337" s="226">
        <v>2.0099999999999998</v>
      </c>
      <c r="H1337" s="226">
        <v>-0.59</v>
      </c>
      <c r="I1337" s="226">
        <v>1.42</v>
      </c>
      <c r="J1337" s="227">
        <v>7.11</v>
      </c>
      <c r="K1337" s="227">
        <v>367.9</v>
      </c>
      <c r="L1337" s="228">
        <v>-4.17</v>
      </c>
      <c r="M1337" s="229">
        <f t="shared" si="38"/>
        <v>363.72999999999996</v>
      </c>
      <c r="N1337" s="230">
        <v>2.41</v>
      </c>
    </row>
    <row r="1338" spans="1:14" x14ac:dyDescent="0.2">
      <c r="A1338" s="231" t="str">
        <f t="shared" si="37"/>
        <v>CP1.408Thinned080</v>
      </c>
      <c r="B1338" s="223" t="s">
        <v>226</v>
      </c>
      <c r="C1338" s="224">
        <v>1.4</v>
      </c>
      <c r="D1338" s="223">
        <v>8</v>
      </c>
      <c r="E1338" s="223" t="s">
        <v>172</v>
      </c>
      <c r="F1338" s="225" t="s">
        <v>202</v>
      </c>
      <c r="G1338" s="226">
        <v>1.39</v>
      </c>
      <c r="H1338" s="226">
        <v>-0.61</v>
      </c>
      <c r="I1338" s="226">
        <v>0.78</v>
      </c>
      <c r="J1338" s="227">
        <v>3.88</v>
      </c>
      <c r="K1338" s="227">
        <v>371.78</v>
      </c>
      <c r="L1338" s="228">
        <v>-4.51</v>
      </c>
      <c r="M1338" s="229">
        <f t="shared" si="38"/>
        <v>367.27</v>
      </c>
      <c r="N1338" s="230">
        <v>2.39</v>
      </c>
    </row>
    <row r="1339" spans="1:14" x14ac:dyDescent="0.2">
      <c r="A1339" s="231" t="str">
        <f t="shared" si="37"/>
        <v>CP1.408Thinned085</v>
      </c>
      <c r="B1339" s="223" t="s">
        <v>226</v>
      </c>
      <c r="C1339" s="224">
        <v>1.4</v>
      </c>
      <c r="D1339" s="223">
        <v>8</v>
      </c>
      <c r="E1339" s="223" t="s">
        <v>172</v>
      </c>
      <c r="F1339" s="225" t="s">
        <v>203</v>
      </c>
      <c r="G1339" s="226">
        <v>0.68</v>
      </c>
      <c r="H1339" s="226">
        <v>-0.08</v>
      </c>
      <c r="I1339" s="226">
        <v>0.6</v>
      </c>
      <c r="J1339" s="227">
        <v>3.02</v>
      </c>
      <c r="K1339" s="227">
        <v>374.8</v>
      </c>
      <c r="L1339" s="228">
        <v>-4.8099999999999996</v>
      </c>
      <c r="M1339" s="229">
        <f t="shared" si="38"/>
        <v>369.99</v>
      </c>
      <c r="N1339" s="230">
        <v>2.09</v>
      </c>
    </row>
    <row r="1340" spans="1:14" x14ac:dyDescent="0.2">
      <c r="A1340" s="231" t="str">
        <f t="shared" si="37"/>
        <v>CP1.408Thinned090</v>
      </c>
      <c r="B1340" s="223" t="s">
        <v>226</v>
      </c>
      <c r="C1340" s="224">
        <v>1.4</v>
      </c>
      <c r="D1340" s="223">
        <v>8</v>
      </c>
      <c r="E1340" s="223" t="s">
        <v>172</v>
      </c>
      <c r="F1340" s="225" t="s">
        <v>204</v>
      </c>
      <c r="G1340" s="226">
        <v>0.31</v>
      </c>
      <c r="H1340" s="226">
        <v>-0.24</v>
      </c>
      <c r="I1340" s="226">
        <v>0.08</v>
      </c>
      <c r="J1340" s="227">
        <v>0.38</v>
      </c>
      <c r="K1340" s="227">
        <v>375.18</v>
      </c>
      <c r="L1340" s="228">
        <v>-5.12</v>
      </c>
      <c r="M1340" s="229">
        <f t="shared" si="38"/>
        <v>370.06</v>
      </c>
      <c r="N1340" s="230">
        <v>2.11</v>
      </c>
    </row>
    <row r="1341" spans="1:14" x14ac:dyDescent="0.2">
      <c r="A1341" s="231" t="str">
        <f t="shared" si="37"/>
        <v>CP1.408Thinned095</v>
      </c>
      <c r="B1341" s="223" t="s">
        <v>226</v>
      </c>
      <c r="C1341" s="224">
        <v>1.4</v>
      </c>
      <c r="D1341" s="223">
        <v>8</v>
      </c>
      <c r="E1341" s="223" t="s">
        <v>172</v>
      </c>
      <c r="F1341" s="225" t="s">
        <v>205</v>
      </c>
      <c r="G1341" s="226">
        <v>0.24</v>
      </c>
      <c r="H1341" s="226">
        <v>0.13</v>
      </c>
      <c r="I1341" s="226">
        <v>0.37</v>
      </c>
      <c r="J1341" s="227">
        <v>1.86</v>
      </c>
      <c r="K1341" s="227">
        <v>377.03</v>
      </c>
      <c r="L1341" s="228">
        <v>-5.39</v>
      </c>
      <c r="M1341" s="229">
        <f t="shared" si="38"/>
        <v>371.64</v>
      </c>
      <c r="N1341" s="230">
        <v>1.85</v>
      </c>
    </row>
    <row r="1342" spans="1:14" x14ac:dyDescent="0.2">
      <c r="A1342" s="231" t="str">
        <f t="shared" si="37"/>
        <v>CP1.408Thinned100</v>
      </c>
      <c r="B1342" s="223" t="s">
        <v>226</v>
      </c>
      <c r="C1342" s="224">
        <v>1.4</v>
      </c>
      <c r="D1342" s="223">
        <v>8</v>
      </c>
      <c r="E1342" s="223" t="s">
        <v>172</v>
      </c>
      <c r="F1342" s="225" t="s">
        <v>206</v>
      </c>
      <c r="G1342" s="226">
        <v>0.23</v>
      </c>
      <c r="H1342" s="226">
        <v>-0.22</v>
      </c>
      <c r="I1342" s="226">
        <v>0.02</v>
      </c>
      <c r="J1342" s="227">
        <v>0.08</v>
      </c>
      <c r="K1342" s="227">
        <v>377.12</v>
      </c>
      <c r="L1342" s="228">
        <v>-5.67</v>
      </c>
      <c r="M1342" s="229">
        <f t="shared" si="38"/>
        <v>371.45</v>
      </c>
      <c r="N1342" s="230">
        <v>1.93</v>
      </c>
    </row>
    <row r="1343" spans="1:14" x14ac:dyDescent="0.2">
      <c r="A1343" s="231" t="str">
        <f t="shared" si="37"/>
        <v>CP1.408Thinned105</v>
      </c>
      <c r="B1343" s="223" t="s">
        <v>226</v>
      </c>
      <c r="C1343" s="224">
        <v>1.4</v>
      </c>
      <c r="D1343" s="223">
        <v>8</v>
      </c>
      <c r="E1343" s="223" t="s">
        <v>172</v>
      </c>
      <c r="F1343" s="225" t="s">
        <v>207</v>
      </c>
      <c r="G1343" s="226">
        <v>0.05</v>
      </c>
      <c r="H1343" s="226">
        <v>-0.2</v>
      </c>
      <c r="I1343" s="226">
        <v>-0.15</v>
      </c>
      <c r="J1343" s="227">
        <v>-0.75</v>
      </c>
      <c r="K1343" s="227">
        <v>376.36</v>
      </c>
      <c r="L1343" s="228">
        <v>-5.94</v>
      </c>
      <c r="M1343" s="229">
        <f t="shared" si="38"/>
        <v>370.42</v>
      </c>
      <c r="N1343" s="230">
        <v>1.84</v>
      </c>
    </row>
    <row r="1344" spans="1:14" x14ac:dyDescent="0.2">
      <c r="A1344" s="231" t="str">
        <f t="shared" si="37"/>
        <v>CP1.408Thinned110</v>
      </c>
      <c r="B1344" s="223" t="s">
        <v>226</v>
      </c>
      <c r="C1344" s="224">
        <v>1.4</v>
      </c>
      <c r="D1344" s="223">
        <v>8</v>
      </c>
      <c r="E1344" s="223" t="s">
        <v>172</v>
      </c>
      <c r="F1344" s="225" t="s">
        <v>208</v>
      </c>
      <c r="G1344" s="226">
        <v>-0.13</v>
      </c>
      <c r="H1344" s="226">
        <v>-0.19</v>
      </c>
      <c r="I1344" s="226">
        <v>-0.32</v>
      </c>
      <c r="J1344" s="227">
        <v>-1.6</v>
      </c>
      <c r="K1344" s="227">
        <v>374.77</v>
      </c>
      <c r="L1344" s="228">
        <v>-6.19</v>
      </c>
      <c r="M1344" s="229">
        <f t="shared" si="38"/>
        <v>368.58</v>
      </c>
      <c r="N1344" s="230">
        <v>1.75</v>
      </c>
    </row>
    <row r="1345" spans="1:14" x14ac:dyDescent="0.2">
      <c r="A1345" s="231" t="str">
        <f t="shared" si="37"/>
        <v>CP1.408Thinned115</v>
      </c>
      <c r="B1345" s="223" t="s">
        <v>226</v>
      </c>
      <c r="C1345" s="224">
        <v>1.4</v>
      </c>
      <c r="D1345" s="223">
        <v>8</v>
      </c>
      <c r="E1345" s="223" t="s">
        <v>172</v>
      </c>
      <c r="F1345" s="225" t="s">
        <v>209</v>
      </c>
      <c r="G1345" s="226">
        <v>-0.28999999999999998</v>
      </c>
      <c r="H1345" s="226">
        <v>-0.13</v>
      </c>
      <c r="I1345" s="226">
        <v>-0.42</v>
      </c>
      <c r="J1345" s="227">
        <v>-2.08</v>
      </c>
      <c r="K1345" s="227">
        <v>372.69</v>
      </c>
      <c r="L1345" s="228">
        <v>-6.43</v>
      </c>
      <c r="M1345" s="229">
        <f t="shared" si="38"/>
        <v>366.26</v>
      </c>
      <c r="N1345" s="230">
        <v>1.67</v>
      </c>
    </row>
    <row r="1346" spans="1:14" x14ac:dyDescent="0.2">
      <c r="A1346" s="231" t="str">
        <f t="shared" ref="A1346:A1409" si="39">CONCATENATE(LEFT(B1346,2),TEXT(C1346,"0.0"),TEXT(D1346,"00"),E1346,TEXT(LEFT(F1346,3),"000"))</f>
        <v>CP1.408Thinned120</v>
      </c>
      <c r="B1346" s="223" t="s">
        <v>226</v>
      </c>
      <c r="C1346" s="224">
        <v>1.4</v>
      </c>
      <c r="D1346" s="223">
        <v>8</v>
      </c>
      <c r="E1346" s="223" t="s">
        <v>172</v>
      </c>
      <c r="F1346" s="225" t="s">
        <v>210</v>
      </c>
      <c r="G1346" s="226">
        <v>-0.42</v>
      </c>
      <c r="H1346" s="226">
        <v>-0.1</v>
      </c>
      <c r="I1346" s="226">
        <v>-0.52</v>
      </c>
      <c r="J1346" s="227">
        <v>-2.62</v>
      </c>
      <c r="K1346" s="227">
        <v>370.07</v>
      </c>
      <c r="L1346" s="228">
        <v>-6.66</v>
      </c>
      <c r="M1346" s="229">
        <f t="shared" si="38"/>
        <v>363.40999999999997</v>
      </c>
      <c r="N1346" s="230">
        <v>1.59</v>
      </c>
    </row>
    <row r="1347" spans="1:14" x14ac:dyDescent="0.2">
      <c r="A1347" s="231" t="str">
        <f t="shared" si="39"/>
        <v>CP1.408Thinned125</v>
      </c>
      <c r="B1347" s="223" t="s">
        <v>226</v>
      </c>
      <c r="C1347" s="224">
        <v>1.4</v>
      </c>
      <c r="D1347" s="223">
        <v>8</v>
      </c>
      <c r="E1347" s="223" t="s">
        <v>172</v>
      </c>
      <c r="F1347" s="225" t="s">
        <v>211</v>
      </c>
      <c r="G1347" s="226">
        <v>-0.47</v>
      </c>
      <c r="H1347" s="226">
        <v>-0.18</v>
      </c>
      <c r="I1347" s="226">
        <v>-0.65</v>
      </c>
      <c r="J1347" s="227">
        <v>-3.26</v>
      </c>
      <c r="K1347" s="227">
        <v>366.8</v>
      </c>
      <c r="L1347" s="228">
        <v>-6.89</v>
      </c>
      <c r="M1347" s="229">
        <f t="shared" si="38"/>
        <v>359.91</v>
      </c>
      <c r="N1347" s="230">
        <v>1.57</v>
      </c>
    </row>
    <row r="1348" spans="1:14" x14ac:dyDescent="0.2">
      <c r="A1348" s="231" t="str">
        <f t="shared" si="39"/>
        <v>CP1.408Thinned130</v>
      </c>
      <c r="B1348" s="223" t="s">
        <v>226</v>
      </c>
      <c r="C1348" s="224">
        <v>1.4</v>
      </c>
      <c r="D1348" s="223">
        <v>8</v>
      </c>
      <c r="E1348" s="223" t="s">
        <v>172</v>
      </c>
      <c r="F1348" s="225" t="s">
        <v>212</v>
      </c>
      <c r="G1348" s="226">
        <v>-0.61</v>
      </c>
      <c r="H1348" s="226">
        <v>-0.04</v>
      </c>
      <c r="I1348" s="226">
        <v>-0.65</v>
      </c>
      <c r="J1348" s="227">
        <v>-3.27</v>
      </c>
      <c r="K1348" s="227">
        <v>363.54</v>
      </c>
      <c r="L1348" s="228">
        <v>-7.1</v>
      </c>
      <c r="M1348" s="229">
        <f t="shared" si="38"/>
        <v>356.44</v>
      </c>
      <c r="N1348" s="230">
        <v>1.45</v>
      </c>
    </row>
    <row r="1349" spans="1:14" x14ac:dyDescent="0.2">
      <c r="A1349" s="231" t="str">
        <f t="shared" si="39"/>
        <v>CP1.408Thinned135</v>
      </c>
      <c r="B1349" s="223" t="s">
        <v>226</v>
      </c>
      <c r="C1349" s="224">
        <v>1.4</v>
      </c>
      <c r="D1349" s="223">
        <v>8</v>
      </c>
      <c r="E1349" s="223" t="s">
        <v>172</v>
      </c>
      <c r="F1349" s="225" t="s">
        <v>213</v>
      </c>
      <c r="G1349" s="226">
        <v>-0.69</v>
      </c>
      <c r="H1349" s="226">
        <v>-0.03</v>
      </c>
      <c r="I1349" s="226">
        <v>-0.72</v>
      </c>
      <c r="J1349" s="227">
        <v>-3.61</v>
      </c>
      <c r="K1349" s="227">
        <v>359.92</v>
      </c>
      <c r="L1349" s="228">
        <v>-7.3</v>
      </c>
      <c r="M1349" s="229">
        <f t="shared" si="38"/>
        <v>352.62</v>
      </c>
      <c r="N1349" s="230">
        <v>1.38</v>
      </c>
    </row>
    <row r="1350" spans="1:14" x14ac:dyDescent="0.2">
      <c r="A1350" s="231" t="str">
        <f t="shared" si="39"/>
        <v>CP1.408Thinned140</v>
      </c>
      <c r="B1350" s="223" t="s">
        <v>226</v>
      </c>
      <c r="C1350" s="224">
        <v>1.4</v>
      </c>
      <c r="D1350" s="223">
        <v>8</v>
      </c>
      <c r="E1350" s="223" t="s">
        <v>172</v>
      </c>
      <c r="F1350" s="225" t="s">
        <v>214</v>
      </c>
      <c r="G1350" s="226">
        <v>-0.75</v>
      </c>
      <c r="H1350" s="226">
        <v>-0.03</v>
      </c>
      <c r="I1350" s="226">
        <v>-0.78</v>
      </c>
      <c r="J1350" s="227">
        <v>-3.91</v>
      </c>
      <c r="K1350" s="227">
        <v>356.02</v>
      </c>
      <c r="L1350" s="228">
        <v>-7.49</v>
      </c>
      <c r="M1350" s="229">
        <f t="shared" si="38"/>
        <v>348.53</v>
      </c>
      <c r="N1350" s="230">
        <v>1.32</v>
      </c>
    </row>
    <row r="1351" spans="1:14" x14ac:dyDescent="0.2">
      <c r="A1351" s="231" t="str">
        <f t="shared" si="39"/>
        <v>CP1.408Thinned145</v>
      </c>
      <c r="B1351" s="223" t="s">
        <v>226</v>
      </c>
      <c r="C1351" s="224">
        <v>1.4</v>
      </c>
      <c r="D1351" s="223">
        <v>8</v>
      </c>
      <c r="E1351" s="223" t="s">
        <v>172</v>
      </c>
      <c r="F1351" s="225" t="s">
        <v>215</v>
      </c>
      <c r="G1351" s="226">
        <v>-0.79</v>
      </c>
      <c r="H1351" s="226">
        <v>-0.04</v>
      </c>
      <c r="I1351" s="226">
        <v>-0.83</v>
      </c>
      <c r="J1351" s="227">
        <v>-4.17</v>
      </c>
      <c r="K1351" s="227">
        <v>351.85</v>
      </c>
      <c r="L1351" s="228">
        <v>-7.68</v>
      </c>
      <c r="M1351" s="229">
        <f t="shared" si="38"/>
        <v>344.17</v>
      </c>
      <c r="N1351" s="230">
        <v>1.26</v>
      </c>
    </row>
    <row r="1352" spans="1:14" x14ac:dyDescent="0.2">
      <c r="A1352" s="231" t="str">
        <f t="shared" si="39"/>
        <v>CP1.408Thinned150</v>
      </c>
      <c r="B1352" s="223" t="s">
        <v>226</v>
      </c>
      <c r="C1352" s="224">
        <v>1.4</v>
      </c>
      <c r="D1352" s="223">
        <v>8</v>
      </c>
      <c r="E1352" s="223" t="s">
        <v>172</v>
      </c>
      <c r="F1352" s="225" t="s">
        <v>216</v>
      </c>
      <c r="G1352" s="226">
        <v>-0.86</v>
      </c>
      <c r="H1352" s="226">
        <v>-0.05</v>
      </c>
      <c r="I1352" s="226">
        <v>-0.91</v>
      </c>
      <c r="J1352" s="227">
        <v>-4.53</v>
      </c>
      <c r="K1352" s="227">
        <v>347.32</v>
      </c>
      <c r="L1352" s="228">
        <v>-7.85</v>
      </c>
      <c r="M1352" s="229">
        <f t="shared" si="38"/>
        <v>339.46999999999997</v>
      </c>
      <c r="N1352" s="230">
        <v>1.2</v>
      </c>
    </row>
    <row r="1353" spans="1:14" x14ac:dyDescent="0.2">
      <c r="A1353" s="231" t="str">
        <f t="shared" si="39"/>
        <v>CP1.408Thinned155</v>
      </c>
      <c r="B1353" s="223" t="s">
        <v>226</v>
      </c>
      <c r="C1353" s="224">
        <v>1.4</v>
      </c>
      <c r="D1353" s="223">
        <v>8</v>
      </c>
      <c r="E1353" s="223" t="s">
        <v>172</v>
      </c>
      <c r="F1353" s="225" t="s">
        <v>217</v>
      </c>
      <c r="G1353" s="226">
        <v>-0.88</v>
      </c>
      <c r="H1353" s="226">
        <v>-0.06</v>
      </c>
      <c r="I1353" s="226">
        <v>-0.93</v>
      </c>
      <c r="J1353" s="227">
        <v>-4.67</v>
      </c>
      <c r="K1353" s="227">
        <v>342.64</v>
      </c>
      <c r="L1353" s="228">
        <v>-8.02</v>
      </c>
      <c r="M1353" s="229">
        <f t="shared" si="38"/>
        <v>334.62</v>
      </c>
      <c r="N1353" s="230">
        <v>1.1499999999999999</v>
      </c>
    </row>
    <row r="1354" spans="1:14" x14ac:dyDescent="0.2">
      <c r="A1354" s="231" t="str">
        <f t="shared" si="39"/>
        <v>CP1.408Thinned160</v>
      </c>
      <c r="B1354" s="223" t="s">
        <v>226</v>
      </c>
      <c r="C1354" s="224">
        <v>1.4</v>
      </c>
      <c r="D1354" s="223">
        <v>8</v>
      </c>
      <c r="E1354" s="223" t="s">
        <v>172</v>
      </c>
      <c r="F1354" s="225" t="s">
        <v>218</v>
      </c>
      <c r="G1354" s="226">
        <v>-0.9</v>
      </c>
      <c r="H1354" s="226">
        <v>-0.06</v>
      </c>
      <c r="I1354" s="226">
        <v>-0.96</v>
      </c>
      <c r="J1354" s="227">
        <v>-4.78</v>
      </c>
      <c r="K1354" s="227">
        <v>337.86</v>
      </c>
      <c r="L1354" s="228">
        <v>-8.18</v>
      </c>
      <c r="M1354" s="229">
        <f t="shared" si="38"/>
        <v>329.68</v>
      </c>
      <c r="N1354" s="230">
        <v>1.1000000000000001</v>
      </c>
    </row>
    <row r="1355" spans="1:14" x14ac:dyDescent="0.2">
      <c r="A1355" s="231" t="str">
        <f t="shared" si="39"/>
        <v>CP1.408Thinned165</v>
      </c>
      <c r="B1355" s="223" t="s">
        <v>226</v>
      </c>
      <c r="C1355" s="224">
        <v>1.4</v>
      </c>
      <c r="D1355" s="223">
        <v>8</v>
      </c>
      <c r="E1355" s="223" t="s">
        <v>172</v>
      </c>
      <c r="F1355" s="225" t="s">
        <v>219</v>
      </c>
      <c r="G1355" s="226">
        <v>-0.91</v>
      </c>
      <c r="H1355" s="226">
        <v>-0.05</v>
      </c>
      <c r="I1355" s="226">
        <v>-0.96</v>
      </c>
      <c r="J1355" s="227">
        <v>-4.8099999999999996</v>
      </c>
      <c r="K1355" s="227">
        <v>333.06</v>
      </c>
      <c r="L1355" s="228">
        <v>-8.33</v>
      </c>
      <c r="M1355" s="229">
        <f t="shared" si="38"/>
        <v>324.73</v>
      </c>
      <c r="N1355" s="230">
        <v>1.05</v>
      </c>
    </row>
    <row r="1356" spans="1:14" x14ac:dyDescent="0.2">
      <c r="A1356" s="231" t="str">
        <f t="shared" si="39"/>
        <v>CP1.408Thinned170</v>
      </c>
      <c r="B1356" s="223" t="s">
        <v>226</v>
      </c>
      <c r="C1356" s="224">
        <v>1.4</v>
      </c>
      <c r="D1356" s="223">
        <v>8</v>
      </c>
      <c r="E1356" s="223" t="s">
        <v>172</v>
      </c>
      <c r="F1356" s="225" t="s">
        <v>220</v>
      </c>
      <c r="G1356" s="226">
        <v>-0.91</v>
      </c>
      <c r="H1356" s="226">
        <v>-0.05</v>
      </c>
      <c r="I1356" s="226">
        <v>-0.97</v>
      </c>
      <c r="J1356" s="227">
        <v>-4.84</v>
      </c>
      <c r="K1356" s="227">
        <v>328.22</v>
      </c>
      <c r="L1356" s="228">
        <v>-8.4700000000000006</v>
      </c>
      <c r="M1356" s="229">
        <f t="shared" si="38"/>
        <v>319.75</v>
      </c>
      <c r="N1356" s="230">
        <v>1</v>
      </c>
    </row>
    <row r="1357" spans="1:14" x14ac:dyDescent="0.2">
      <c r="A1357" s="231" t="str">
        <f t="shared" si="39"/>
        <v>CP1.408Thinned175</v>
      </c>
      <c r="B1357" s="223" t="s">
        <v>226</v>
      </c>
      <c r="C1357" s="224">
        <v>1.4</v>
      </c>
      <c r="D1357" s="223">
        <v>8</v>
      </c>
      <c r="E1357" s="223" t="s">
        <v>172</v>
      </c>
      <c r="F1357" s="225" t="s">
        <v>221</v>
      </c>
      <c r="G1357" s="226">
        <v>-0.91</v>
      </c>
      <c r="H1357" s="226">
        <v>-0.05</v>
      </c>
      <c r="I1357" s="226">
        <v>-0.96</v>
      </c>
      <c r="J1357" s="227">
        <v>-4.82</v>
      </c>
      <c r="K1357" s="227">
        <v>323.39</v>
      </c>
      <c r="L1357" s="228">
        <v>-8.61</v>
      </c>
      <c r="M1357" s="229">
        <f t="shared" si="38"/>
        <v>314.77999999999997</v>
      </c>
      <c r="N1357" s="230">
        <v>0.96</v>
      </c>
    </row>
    <row r="1358" spans="1:14" x14ac:dyDescent="0.2">
      <c r="A1358" s="231" t="str">
        <f t="shared" si="39"/>
        <v>CP1.408Thinned180</v>
      </c>
      <c r="B1358" s="223" t="s">
        <v>226</v>
      </c>
      <c r="C1358" s="224">
        <v>1.4</v>
      </c>
      <c r="D1358" s="223">
        <v>8</v>
      </c>
      <c r="E1358" s="223" t="s">
        <v>172</v>
      </c>
      <c r="F1358" s="225" t="s">
        <v>222</v>
      </c>
      <c r="G1358" s="226">
        <v>-0.91</v>
      </c>
      <c r="H1358" s="226">
        <v>-0.05</v>
      </c>
      <c r="I1358" s="226">
        <v>-0.95</v>
      </c>
      <c r="J1358" s="227">
        <v>-4.7699999999999996</v>
      </c>
      <c r="K1358" s="227">
        <v>318.62</v>
      </c>
      <c r="L1358" s="228">
        <v>-8.74</v>
      </c>
      <c r="M1358" s="229">
        <f t="shared" si="38"/>
        <v>309.88</v>
      </c>
      <c r="N1358" s="230">
        <v>0.91</v>
      </c>
    </row>
    <row r="1359" spans="1:14" x14ac:dyDescent="0.2">
      <c r="A1359" s="231" t="str">
        <f t="shared" si="39"/>
        <v>CP1.408Thinned185</v>
      </c>
      <c r="B1359" s="223" t="s">
        <v>226</v>
      </c>
      <c r="C1359" s="224">
        <v>1.4</v>
      </c>
      <c r="D1359" s="223">
        <v>8</v>
      </c>
      <c r="E1359" s="223" t="s">
        <v>172</v>
      </c>
      <c r="F1359" s="225" t="s">
        <v>223</v>
      </c>
      <c r="G1359" s="226">
        <v>-0.85</v>
      </c>
      <c r="H1359" s="226">
        <v>-0.05</v>
      </c>
      <c r="I1359" s="226">
        <v>-0.89</v>
      </c>
      <c r="J1359" s="227">
        <v>-4.46</v>
      </c>
      <c r="K1359" s="227">
        <v>314.16000000000003</v>
      </c>
      <c r="L1359" s="228">
        <v>-8.8699999999999992</v>
      </c>
      <c r="M1359" s="229">
        <f t="shared" si="38"/>
        <v>305.29000000000002</v>
      </c>
      <c r="N1359" s="230">
        <v>0.87</v>
      </c>
    </row>
    <row r="1360" spans="1:14" x14ac:dyDescent="0.2">
      <c r="A1360" s="231" t="str">
        <f t="shared" si="39"/>
        <v>CP1.408Thinned190</v>
      </c>
      <c r="B1360" s="223" t="s">
        <v>226</v>
      </c>
      <c r="C1360" s="224">
        <v>1.4</v>
      </c>
      <c r="D1360" s="223">
        <v>8</v>
      </c>
      <c r="E1360" s="223" t="s">
        <v>172</v>
      </c>
      <c r="F1360" s="225" t="s">
        <v>224</v>
      </c>
      <c r="G1360" s="226">
        <v>-0.88</v>
      </c>
      <c r="H1360" s="226">
        <v>-0.04</v>
      </c>
      <c r="I1360" s="226">
        <v>-0.93</v>
      </c>
      <c r="J1360" s="227">
        <v>-4.63</v>
      </c>
      <c r="K1360" s="227">
        <v>309.52999999999997</v>
      </c>
      <c r="L1360" s="228">
        <v>-8.99</v>
      </c>
      <c r="M1360" s="229">
        <f t="shared" si="38"/>
        <v>300.53999999999996</v>
      </c>
      <c r="N1360" s="230">
        <v>0.83</v>
      </c>
    </row>
    <row r="1361" spans="1:14" x14ac:dyDescent="0.2">
      <c r="A1361" s="231" t="str">
        <f t="shared" si="39"/>
        <v>CP1.408Thinned195</v>
      </c>
      <c r="B1361" s="223" t="s">
        <v>226</v>
      </c>
      <c r="C1361" s="224">
        <v>1.4</v>
      </c>
      <c r="D1361" s="223">
        <v>8</v>
      </c>
      <c r="E1361" s="223" t="s">
        <v>172</v>
      </c>
      <c r="F1361" s="225" t="s">
        <v>225</v>
      </c>
      <c r="G1361" s="226">
        <v>-0.82</v>
      </c>
      <c r="H1361" s="226">
        <v>-0.04</v>
      </c>
      <c r="I1361" s="226">
        <v>-0.86</v>
      </c>
      <c r="J1361" s="227">
        <v>-4.28</v>
      </c>
      <c r="K1361" s="227">
        <v>305.25</v>
      </c>
      <c r="L1361" s="228">
        <v>-9.11</v>
      </c>
      <c r="M1361" s="229">
        <f t="shared" si="38"/>
        <v>296.14</v>
      </c>
      <c r="N1361" s="230">
        <v>0.8</v>
      </c>
    </row>
    <row r="1362" spans="1:14" x14ac:dyDescent="0.2">
      <c r="A1362" s="231" t="str">
        <f t="shared" si="39"/>
        <v>CP1.410NO_thin000</v>
      </c>
      <c r="B1362" s="223" t="s">
        <v>226</v>
      </c>
      <c r="C1362" s="224">
        <v>1.4</v>
      </c>
      <c r="D1362" s="223">
        <v>10</v>
      </c>
      <c r="E1362" s="223" t="s">
        <v>199</v>
      </c>
      <c r="F1362" s="225" t="s">
        <v>0</v>
      </c>
      <c r="G1362" s="226">
        <v>0.57999999999999996</v>
      </c>
      <c r="H1362" s="226">
        <v>0.22</v>
      </c>
      <c r="I1362" s="226">
        <v>0.81</v>
      </c>
      <c r="J1362" s="227">
        <v>4.04</v>
      </c>
      <c r="K1362" s="227">
        <v>4.04</v>
      </c>
      <c r="L1362" s="228">
        <v>0</v>
      </c>
      <c r="M1362" s="229">
        <f t="shared" si="38"/>
        <v>4.04</v>
      </c>
      <c r="N1362" s="230">
        <v>0</v>
      </c>
    </row>
    <row r="1363" spans="1:14" x14ac:dyDescent="0.2">
      <c r="A1363" s="231" t="str">
        <f t="shared" si="39"/>
        <v>CP1.410NO_thin005</v>
      </c>
      <c r="B1363" s="223" t="s">
        <v>226</v>
      </c>
      <c r="C1363" s="224">
        <v>1.4</v>
      </c>
      <c r="D1363" s="223">
        <v>10</v>
      </c>
      <c r="E1363" s="223" t="s">
        <v>199</v>
      </c>
      <c r="F1363" s="225" t="s">
        <v>1</v>
      </c>
      <c r="G1363" s="226">
        <v>1.78</v>
      </c>
      <c r="H1363" s="226">
        <v>0.28000000000000003</v>
      </c>
      <c r="I1363" s="226">
        <v>2.06</v>
      </c>
      <c r="J1363" s="227">
        <v>10.28</v>
      </c>
      <c r="K1363" s="227">
        <v>14.32</v>
      </c>
      <c r="L1363" s="228">
        <v>0</v>
      </c>
      <c r="M1363" s="229">
        <f t="shared" si="38"/>
        <v>14.32</v>
      </c>
      <c r="N1363" s="230">
        <v>0</v>
      </c>
    </row>
    <row r="1364" spans="1:14" x14ac:dyDescent="0.2">
      <c r="A1364" s="231" t="str">
        <f t="shared" si="39"/>
        <v>CP1.410NO_thin010</v>
      </c>
      <c r="B1364" s="223" t="s">
        <v>226</v>
      </c>
      <c r="C1364" s="224">
        <v>1.4</v>
      </c>
      <c r="D1364" s="223">
        <v>10</v>
      </c>
      <c r="E1364" s="223" t="s">
        <v>199</v>
      </c>
      <c r="F1364" s="225" t="s">
        <v>2</v>
      </c>
      <c r="G1364" s="226">
        <v>5.43</v>
      </c>
      <c r="H1364" s="226">
        <v>0.28000000000000003</v>
      </c>
      <c r="I1364" s="226">
        <v>5.71</v>
      </c>
      <c r="J1364" s="227">
        <v>28.55</v>
      </c>
      <c r="K1364" s="227">
        <v>42.87</v>
      </c>
      <c r="L1364" s="228">
        <v>0</v>
      </c>
      <c r="M1364" s="229">
        <f t="shared" si="38"/>
        <v>42.87</v>
      </c>
      <c r="N1364" s="230">
        <v>0</v>
      </c>
    </row>
    <row r="1365" spans="1:14" x14ac:dyDescent="0.2">
      <c r="A1365" s="231" t="str">
        <f t="shared" si="39"/>
        <v>CP1.410NO_thin015</v>
      </c>
      <c r="B1365" s="223" t="s">
        <v>226</v>
      </c>
      <c r="C1365" s="224">
        <v>1.4</v>
      </c>
      <c r="D1365" s="223">
        <v>10</v>
      </c>
      <c r="E1365" s="223" t="s">
        <v>199</v>
      </c>
      <c r="F1365" s="225" t="s">
        <v>3</v>
      </c>
      <c r="G1365" s="226">
        <v>16.579999999999998</v>
      </c>
      <c r="H1365" s="226">
        <v>0.28000000000000003</v>
      </c>
      <c r="I1365" s="226">
        <v>16.86</v>
      </c>
      <c r="J1365" s="227">
        <v>84.28</v>
      </c>
      <c r="K1365" s="227">
        <v>127.14</v>
      </c>
      <c r="L1365" s="228">
        <v>0</v>
      </c>
      <c r="M1365" s="229">
        <f t="shared" si="38"/>
        <v>127.14</v>
      </c>
      <c r="N1365" s="230">
        <v>0</v>
      </c>
    </row>
    <row r="1366" spans="1:14" x14ac:dyDescent="0.2">
      <c r="A1366" s="231" t="str">
        <f t="shared" si="39"/>
        <v>CP1.410NO_thin020</v>
      </c>
      <c r="B1366" s="223" t="s">
        <v>226</v>
      </c>
      <c r="C1366" s="224">
        <v>1.4</v>
      </c>
      <c r="D1366" s="223">
        <v>10</v>
      </c>
      <c r="E1366" s="223" t="s">
        <v>199</v>
      </c>
      <c r="F1366" s="225" t="s">
        <v>4</v>
      </c>
      <c r="G1366" s="226">
        <v>26.1</v>
      </c>
      <c r="H1366" s="226">
        <v>3.05</v>
      </c>
      <c r="I1366" s="226">
        <v>29.15</v>
      </c>
      <c r="J1366" s="227">
        <v>145.72999999999999</v>
      </c>
      <c r="K1366" s="227">
        <v>272.87</v>
      </c>
      <c r="L1366" s="228">
        <v>0</v>
      </c>
      <c r="M1366" s="229">
        <f t="shared" si="38"/>
        <v>272.87</v>
      </c>
      <c r="N1366" s="230">
        <v>0</v>
      </c>
    </row>
    <row r="1367" spans="1:14" x14ac:dyDescent="0.2">
      <c r="A1367" s="231" t="str">
        <f t="shared" si="39"/>
        <v>CP1.410NO_thin025</v>
      </c>
      <c r="B1367" s="223" t="s">
        <v>226</v>
      </c>
      <c r="C1367" s="224">
        <v>1.4</v>
      </c>
      <c r="D1367" s="223">
        <v>10</v>
      </c>
      <c r="E1367" s="223" t="s">
        <v>199</v>
      </c>
      <c r="F1367" s="225" t="s">
        <v>5</v>
      </c>
      <c r="G1367" s="226">
        <v>10.44</v>
      </c>
      <c r="H1367" s="226">
        <v>3.64</v>
      </c>
      <c r="I1367" s="226">
        <v>14.08</v>
      </c>
      <c r="J1367" s="227">
        <v>70.38</v>
      </c>
      <c r="K1367" s="227">
        <v>343.25</v>
      </c>
      <c r="L1367" s="228">
        <v>0</v>
      </c>
      <c r="M1367" s="229">
        <f t="shared" si="38"/>
        <v>343.25</v>
      </c>
      <c r="N1367" s="230">
        <v>0</v>
      </c>
    </row>
    <row r="1368" spans="1:14" x14ac:dyDescent="0.2">
      <c r="A1368" s="231" t="str">
        <f t="shared" si="39"/>
        <v>CP1.410NO_thin030</v>
      </c>
      <c r="B1368" s="223" t="s">
        <v>226</v>
      </c>
      <c r="C1368" s="224">
        <v>1.4</v>
      </c>
      <c r="D1368" s="223">
        <v>10</v>
      </c>
      <c r="E1368" s="223" t="s">
        <v>199</v>
      </c>
      <c r="F1368" s="225" t="s">
        <v>6</v>
      </c>
      <c r="G1368" s="226">
        <v>8.8699999999999992</v>
      </c>
      <c r="H1368" s="226">
        <v>1.77</v>
      </c>
      <c r="I1368" s="226">
        <v>10.64</v>
      </c>
      <c r="J1368" s="227">
        <v>53.2</v>
      </c>
      <c r="K1368" s="227">
        <v>396.45</v>
      </c>
      <c r="L1368" s="228">
        <v>0</v>
      </c>
      <c r="M1368" s="229">
        <f t="shared" si="38"/>
        <v>396.45</v>
      </c>
      <c r="N1368" s="230">
        <v>0</v>
      </c>
    </row>
    <row r="1369" spans="1:14" x14ac:dyDescent="0.2">
      <c r="A1369" s="231" t="str">
        <f t="shared" si="39"/>
        <v>CP1.410NO_thin035</v>
      </c>
      <c r="B1369" s="223" t="s">
        <v>226</v>
      </c>
      <c r="C1369" s="224">
        <v>1.4</v>
      </c>
      <c r="D1369" s="223">
        <v>10</v>
      </c>
      <c r="E1369" s="223" t="s">
        <v>199</v>
      </c>
      <c r="F1369" s="225" t="s">
        <v>7</v>
      </c>
      <c r="G1369" s="226">
        <v>9.26</v>
      </c>
      <c r="H1369" s="226">
        <v>0.77</v>
      </c>
      <c r="I1369" s="226">
        <v>10.029999999999999</v>
      </c>
      <c r="J1369" s="227">
        <v>50.17</v>
      </c>
      <c r="K1369" s="227">
        <v>446.62</v>
      </c>
      <c r="L1369" s="228">
        <v>0</v>
      </c>
      <c r="M1369" s="229">
        <f t="shared" si="38"/>
        <v>446.62</v>
      </c>
      <c r="N1369" s="230">
        <v>0</v>
      </c>
    </row>
    <row r="1370" spans="1:14" x14ac:dyDescent="0.2">
      <c r="A1370" s="231" t="str">
        <f t="shared" si="39"/>
        <v>CP1.410NO_thin040</v>
      </c>
      <c r="B1370" s="223" t="s">
        <v>226</v>
      </c>
      <c r="C1370" s="224">
        <v>1.4</v>
      </c>
      <c r="D1370" s="223">
        <v>10</v>
      </c>
      <c r="E1370" s="223" t="s">
        <v>199</v>
      </c>
      <c r="F1370" s="225" t="s">
        <v>8</v>
      </c>
      <c r="G1370" s="226">
        <v>8.92</v>
      </c>
      <c r="H1370" s="226">
        <v>0.03</v>
      </c>
      <c r="I1370" s="226">
        <v>8.9600000000000009</v>
      </c>
      <c r="J1370" s="227">
        <v>44.78</v>
      </c>
      <c r="K1370" s="227">
        <v>491.4</v>
      </c>
      <c r="L1370" s="228">
        <v>0</v>
      </c>
      <c r="M1370" s="229">
        <f t="shared" si="38"/>
        <v>491.4</v>
      </c>
      <c r="N1370" s="230">
        <v>0</v>
      </c>
    </row>
    <row r="1371" spans="1:14" x14ac:dyDescent="0.2">
      <c r="A1371" s="231" t="str">
        <f t="shared" si="39"/>
        <v>CP1.410NO_thin045</v>
      </c>
      <c r="B1371" s="223" t="s">
        <v>226</v>
      </c>
      <c r="C1371" s="224">
        <v>1.4</v>
      </c>
      <c r="D1371" s="223">
        <v>10</v>
      </c>
      <c r="E1371" s="223" t="s">
        <v>199</v>
      </c>
      <c r="F1371" s="225" t="s">
        <v>9</v>
      </c>
      <c r="G1371" s="226">
        <v>8.58</v>
      </c>
      <c r="H1371" s="226">
        <v>-0.28000000000000003</v>
      </c>
      <c r="I1371" s="226">
        <v>8.3000000000000007</v>
      </c>
      <c r="J1371" s="227">
        <v>41.5</v>
      </c>
      <c r="K1371" s="227">
        <v>532.9</v>
      </c>
      <c r="L1371" s="228">
        <v>0</v>
      </c>
      <c r="M1371" s="229">
        <f t="shared" si="38"/>
        <v>532.9</v>
      </c>
      <c r="N1371" s="230">
        <v>0</v>
      </c>
    </row>
    <row r="1372" spans="1:14" x14ac:dyDescent="0.2">
      <c r="A1372" s="231" t="str">
        <f t="shared" si="39"/>
        <v>CP1.410NO_thin050</v>
      </c>
      <c r="B1372" s="223" t="s">
        <v>226</v>
      </c>
      <c r="C1372" s="224">
        <v>1.4</v>
      </c>
      <c r="D1372" s="223">
        <v>10</v>
      </c>
      <c r="E1372" s="223" t="s">
        <v>199</v>
      </c>
      <c r="F1372" s="225" t="s">
        <v>10</v>
      </c>
      <c r="G1372" s="226">
        <v>8.1300000000000008</v>
      </c>
      <c r="H1372" s="226">
        <v>-0.39</v>
      </c>
      <c r="I1372" s="226">
        <v>7.74</v>
      </c>
      <c r="J1372" s="227">
        <v>38.71</v>
      </c>
      <c r="K1372" s="227">
        <v>571.61</v>
      </c>
      <c r="L1372" s="228">
        <v>0</v>
      </c>
      <c r="M1372" s="229">
        <f t="shared" si="38"/>
        <v>571.61</v>
      </c>
      <c r="N1372" s="230">
        <v>0</v>
      </c>
    </row>
    <row r="1373" spans="1:14" x14ac:dyDescent="0.2">
      <c r="A1373" s="231" t="str">
        <f t="shared" si="39"/>
        <v>CP1.410NO_thin055</v>
      </c>
      <c r="B1373" s="223" t="s">
        <v>226</v>
      </c>
      <c r="C1373" s="224">
        <v>1.4</v>
      </c>
      <c r="D1373" s="223">
        <v>10</v>
      </c>
      <c r="E1373" s="223" t="s">
        <v>199</v>
      </c>
      <c r="F1373" s="225" t="s">
        <v>11</v>
      </c>
      <c r="G1373" s="226">
        <v>7.37</v>
      </c>
      <c r="H1373" s="226">
        <v>-0.44</v>
      </c>
      <c r="I1373" s="226">
        <v>6.92</v>
      </c>
      <c r="J1373" s="227">
        <v>34.619999999999997</v>
      </c>
      <c r="K1373" s="227">
        <v>606.23</v>
      </c>
      <c r="L1373" s="228">
        <v>0</v>
      </c>
      <c r="M1373" s="229">
        <f t="shared" si="38"/>
        <v>606.23</v>
      </c>
      <c r="N1373" s="230">
        <v>0</v>
      </c>
    </row>
    <row r="1374" spans="1:14" x14ac:dyDescent="0.2">
      <c r="A1374" s="231" t="str">
        <f t="shared" si="39"/>
        <v>CP1.410NO_thin060</v>
      </c>
      <c r="B1374" s="223" t="s">
        <v>226</v>
      </c>
      <c r="C1374" s="224">
        <v>1.4</v>
      </c>
      <c r="D1374" s="223">
        <v>10</v>
      </c>
      <c r="E1374" s="223" t="s">
        <v>199</v>
      </c>
      <c r="F1374" s="225" t="s">
        <v>12</v>
      </c>
      <c r="G1374" s="226">
        <v>6.48</v>
      </c>
      <c r="H1374" s="226">
        <v>-0.56000000000000005</v>
      </c>
      <c r="I1374" s="226">
        <v>5.91</v>
      </c>
      <c r="J1374" s="227">
        <v>29.57</v>
      </c>
      <c r="K1374" s="227">
        <v>635.79999999999995</v>
      </c>
      <c r="L1374" s="228">
        <v>0</v>
      </c>
      <c r="M1374" s="229">
        <f t="shared" si="38"/>
        <v>635.79999999999995</v>
      </c>
      <c r="N1374" s="230">
        <v>0</v>
      </c>
    </row>
    <row r="1375" spans="1:14" x14ac:dyDescent="0.2">
      <c r="A1375" s="231" t="str">
        <f t="shared" si="39"/>
        <v>CP1.410NO_thin065</v>
      </c>
      <c r="B1375" s="223" t="s">
        <v>226</v>
      </c>
      <c r="C1375" s="224">
        <v>1.4</v>
      </c>
      <c r="D1375" s="223">
        <v>10</v>
      </c>
      <c r="E1375" s="223" t="s">
        <v>199</v>
      </c>
      <c r="F1375" s="225" t="s">
        <v>13</v>
      </c>
      <c r="G1375" s="226">
        <v>5.65</v>
      </c>
      <c r="H1375" s="226">
        <v>-0.63</v>
      </c>
      <c r="I1375" s="226">
        <v>5.0199999999999996</v>
      </c>
      <c r="J1375" s="227">
        <v>25.11</v>
      </c>
      <c r="K1375" s="227">
        <v>660.9</v>
      </c>
      <c r="L1375" s="228">
        <v>0</v>
      </c>
      <c r="M1375" s="229">
        <f t="shared" si="38"/>
        <v>660.9</v>
      </c>
      <c r="N1375" s="230">
        <v>0</v>
      </c>
    </row>
    <row r="1376" spans="1:14" x14ac:dyDescent="0.2">
      <c r="A1376" s="231" t="str">
        <f t="shared" si="39"/>
        <v>CP1.410NO_thin070</v>
      </c>
      <c r="B1376" s="223" t="s">
        <v>226</v>
      </c>
      <c r="C1376" s="224">
        <v>1.4</v>
      </c>
      <c r="D1376" s="223">
        <v>10</v>
      </c>
      <c r="E1376" s="223" t="s">
        <v>199</v>
      </c>
      <c r="F1376" s="225" t="s">
        <v>200</v>
      </c>
      <c r="G1376" s="226">
        <v>5.09</v>
      </c>
      <c r="H1376" s="226">
        <v>-0.53</v>
      </c>
      <c r="I1376" s="226">
        <v>4.5599999999999996</v>
      </c>
      <c r="J1376" s="227">
        <v>22.81</v>
      </c>
      <c r="K1376" s="227">
        <v>683.72</v>
      </c>
      <c r="L1376" s="228">
        <v>0</v>
      </c>
      <c r="M1376" s="229">
        <f t="shared" si="38"/>
        <v>683.72</v>
      </c>
      <c r="N1376" s="230">
        <v>0</v>
      </c>
    </row>
    <row r="1377" spans="1:14" x14ac:dyDescent="0.2">
      <c r="A1377" s="231" t="str">
        <f t="shared" si="39"/>
        <v>CP1.410NO_thin075</v>
      </c>
      <c r="B1377" s="223" t="s">
        <v>226</v>
      </c>
      <c r="C1377" s="224">
        <v>1.4</v>
      </c>
      <c r="D1377" s="223">
        <v>10</v>
      </c>
      <c r="E1377" s="223" t="s">
        <v>199</v>
      </c>
      <c r="F1377" s="225" t="s">
        <v>201</v>
      </c>
      <c r="G1377" s="226">
        <v>4.54</v>
      </c>
      <c r="H1377" s="226">
        <v>-0.47</v>
      </c>
      <c r="I1377" s="226">
        <v>4.07</v>
      </c>
      <c r="J1377" s="227">
        <v>20.329999999999998</v>
      </c>
      <c r="K1377" s="227">
        <v>704.05</v>
      </c>
      <c r="L1377" s="228">
        <v>0</v>
      </c>
      <c r="M1377" s="229">
        <f t="shared" si="38"/>
        <v>704.05</v>
      </c>
      <c r="N1377" s="230">
        <v>0</v>
      </c>
    </row>
    <row r="1378" spans="1:14" x14ac:dyDescent="0.2">
      <c r="A1378" s="231" t="str">
        <f t="shared" si="39"/>
        <v>CP1.410NO_thin080</v>
      </c>
      <c r="B1378" s="223" t="s">
        <v>226</v>
      </c>
      <c r="C1378" s="224">
        <v>1.4</v>
      </c>
      <c r="D1378" s="223">
        <v>10</v>
      </c>
      <c r="E1378" s="223" t="s">
        <v>199</v>
      </c>
      <c r="F1378" s="225" t="s">
        <v>202</v>
      </c>
      <c r="G1378" s="226">
        <v>4.01</v>
      </c>
      <c r="H1378" s="226">
        <v>-0.6</v>
      </c>
      <c r="I1378" s="226">
        <v>3.4</v>
      </c>
      <c r="J1378" s="227">
        <v>17.02</v>
      </c>
      <c r="K1378" s="227">
        <v>721.06</v>
      </c>
      <c r="L1378" s="228">
        <v>0</v>
      </c>
      <c r="M1378" s="229">
        <f t="shared" si="38"/>
        <v>721.06</v>
      </c>
      <c r="N1378" s="230">
        <v>0</v>
      </c>
    </row>
    <row r="1379" spans="1:14" x14ac:dyDescent="0.2">
      <c r="A1379" s="231" t="str">
        <f t="shared" si="39"/>
        <v>CP1.410NO_thin085</v>
      </c>
      <c r="B1379" s="223" t="s">
        <v>226</v>
      </c>
      <c r="C1379" s="224">
        <v>1.4</v>
      </c>
      <c r="D1379" s="223">
        <v>10</v>
      </c>
      <c r="E1379" s="223" t="s">
        <v>199</v>
      </c>
      <c r="F1379" s="225" t="s">
        <v>203</v>
      </c>
      <c r="G1379" s="226">
        <v>3.51</v>
      </c>
      <c r="H1379" s="226">
        <v>-0.37</v>
      </c>
      <c r="I1379" s="226">
        <v>3.14</v>
      </c>
      <c r="J1379" s="227">
        <v>15.69</v>
      </c>
      <c r="K1379" s="227">
        <v>736.76</v>
      </c>
      <c r="L1379" s="228">
        <v>0</v>
      </c>
      <c r="M1379" s="229">
        <f t="shared" si="38"/>
        <v>736.76</v>
      </c>
      <c r="N1379" s="230">
        <v>0</v>
      </c>
    </row>
    <row r="1380" spans="1:14" x14ac:dyDescent="0.2">
      <c r="A1380" s="231" t="str">
        <f t="shared" si="39"/>
        <v>CP1.410NO_thin090</v>
      </c>
      <c r="B1380" s="223" t="s">
        <v>226</v>
      </c>
      <c r="C1380" s="224">
        <v>1.4</v>
      </c>
      <c r="D1380" s="223">
        <v>10</v>
      </c>
      <c r="E1380" s="223" t="s">
        <v>199</v>
      </c>
      <c r="F1380" s="225" t="s">
        <v>204</v>
      </c>
      <c r="G1380" s="226">
        <v>3.07</v>
      </c>
      <c r="H1380" s="226">
        <v>-0.21</v>
      </c>
      <c r="I1380" s="226">
        <v>2.86</v>
      </c>
      <c r="J1380" s="227">
        <v>14.3</v>
      </c>
      <c r="K1380" s="227">
        <v>751.06</v>
      </c>
      <c r="L1380" s="228">
        <v>0</v>
      </c>
      <c r="M1380" s="229">
        <f t="shared" si="38"/>
        <v>751.06</v>
      </c>
      <c r="N1380" s="230">
        <v>0</v>
      </c>
    </row>
    <row r="1381" spans="1:14" x14ac:dyDescent="0.2">
      <c r="A1381" s="231" t="str">
        <f t="shared" si="39"/>
        <v>CP1.410NO_thin095</v>
      </c>
      <c r="B1381" s="223" t="s">
        <v>226</v>
      </c>
      <c r="C1381" s="224">
        <v>1.4</v>
      </c>
      <c r="D1381" s="223">
        <v>10</v>
      </c>
      <c r="E1381" s="223" t="s">
        <v>199</v>
      </c>
      <c r="F1381" s="225" t="s">
        <v>205</v>
      </c>
      <c r="G1381" s="226">
        <v>2.73</v>
      </c>
      <c r="H1381" s="226">
        <v>-0.4</v>
      </c>
      <c r="I1381" s="226">
        <v>2.33</v>
      </c>
      <c r="J1381" s="227">
        <v>11.65</v>
      </c>
      <c r="K1381" s="227">
        <v>762.71</v>
      </c>
      <c r="L1381" s="228">
        <v>0</v>
      </c>
      <c r="M1381" s="229">
        <f t="shared" si="38"/>
        <v>762.71</v>
      </c>
      <c r="N1381" s="230">
        <v>0</v>
      </c>
    </row>
    <row r="1382" spans="1:14" x14ac:dyDescent="0.2">
      <c r="A1382" s="231" t="str">
        <f t="shared" si="39"/>
        <v>CP1.410NO_thin100</v>
      </c>
      <c r="B1382" s="223" t="s">
        <v>226</v>
      </c>
      <c r="C1382" s="224">
        <v>1.4</v>
      </c>
      <c r="D1382" s="223">
        <v>10</v>
      </c>
      <c r="E1382" s="223" t="s">
        <v>199</v>
      </c>
      <c r="F1382" s="225" t="s">
        <v>206</v>
      </c>
      <c r="G1382" s="226">
        <v>2.42</v>
      </c>
      <c r="H1382" s="226">
        <v>-0.03</v>
      </c>
      <c r="I1382" s="226">
        <v>2.38</v>
      </c>
      <c r="J1382" s="227">
        <v>11.91</v>
      </c>
      <c r="K1382" s="227">
        <v>774.61</v>
      </c>
      <c r="L1382" s="228">
        <v>0</v>
      </c>
      <c r="M1382" s="229">
        <f t="shared" si="38"/>
        <v>774.61</v>
      </c>
      <c r="N1382" s="230">
        <v>0</v>
      </c>
    </row>
    <row r="1383" spans="1:14" x14ac:dyDescent="0.2">
      <c r="A1383" s="231" t="str">
        <f t="shared" si="39"/>
        <v>CP1.410NO_thin105</v>
      </c>
      <c r="B1383" s="223" t="s">
        <v>226</v>
      </c>
      <c r="C1383" s="224">
        <v>1.4</v>
      </c>
      <c r="D1383" s="223">
        <v>10</v>
      </c>
      <c r="E1383" s="223" t="s">
        <v>199</v>
      </c>
      <c r="F1383" s="225" t="s">
        <v>207</v>
      </c>
      <c r="G1383" s="226">
        <v>2.0299999999999998</v>
      </c>
      <c r="H1383" s="226">
        <v>-0.46</v>
      </c>
      <c r="I1383" s="226">
        <v>1.57</v>
      </c>
      <c r="J1383" s="227">
        <v>7.86</v>
      </c>
      <c r="K1383" s="227">
        <v>782.48</v>
      </c>
      <c r="L1383" s="228">
        <v>0</v>
      </c>
      <c r="M1383" s="229">
        <f t="shared" si="38"/>
        <v>782.48</v>
      </c>
      <c r="N1383" s="230">
        <v>0</v>
      </c>
    </row>
    <row r="1384" spans="1:14" x14ac:dyDescent="0.2">
      <c r="A1384" s="231" t="str">
        <f t="shared" si="39"/>
        <v>CP1.410NO_thin110</v>
      </c>
      <c r="B1384" s="223" t="s">
        <v>226</v>
      </c>
      <c r="C1384" s="224">
        <v>1.4</v>
      </c>
      <c r="D1384" s="223">
        <v>10</v>
      </c>
      <c r="E1384" s="223" t="s">
        <v>199</v>
      </c>
      <c r="F1384" s="225" t="s">
        <v>208</v>
      </c>
      <c r="G1384" s="226">
        <v>1.85</v>
      </c>
      <c r="H1384" s="226">
        <v>-0.43</v>
      </c>
      <c r="I1384" s="226">
        <v>1.43</v>
      </c>
      <c r="J1384" s="227">
        <v>7.14</v>
      </c>
      <c r="K1384" s="227">
        <v>789.62</v>
      </c>
      <c r="L1384" s="228">
        <v>0</v>
      </c>
      <c r="M1384" s="229">
        <f t="shared" si="38"/>
        <v>789.62</v>
      </c>
      <c r="N1384" s="230">
        <v>0</v>
      </c>
    </row>
    <row r="1385" spans="1:14" x14ac:dyDescent="0.2">
      <c r="A1385" s="231" t="str">
        <f t="shared" si="39"/>
        <v>CP1.410NO_thin115</v>
      </c>
      <c r="B1385" s="223" t="s">
        <v>226</v>
      </c>
      <c r="C1385" s="224">
        <v>1.4</v>
      </c>
      <c r="D1385" s="223">
        <v>10</v>
      </c>
      <c r="E1385" s="223" t="s">
        <v>199</v>
      </c>
      <c r="F1385" s="225" t="s">
        <v>209</v>
      </c>
      <c r="G1385" s="226">
        <v>1.77</v>
      </c>
      <c r="H1385" s="226">
        <v>-0.36</v>
      </c>
      <c r="I1385" s="226">
        <v>1.42</v>
      </c>
      <c r="J1385" s="227">
        <v>7.08</v>
      </c>
      <c r="K1385" s="227">
        <v>796.7</v>
      </c>
      <c r="L1385" s="228">
        <v>0</v>
      </c>
      <c r="M1385" s="229">
        <f t="shared" si="38"/>
        <v>796.7</v>
      </c>
      <c r="N1385" s="230">
        <v>0</v>
      </c>
    </row>
    <row r="1386" spans="1:14" x14ac:dyDescent="0.2">
      <c r="A1386" s="231" t="str">
        <f t="shared" si="39"/>
        <v>CP1.410NO_thin120</v>
      </c>
      <c r="B1386" s="223" t="s">
        <v>226</v>
      </c>
      <c r="C1386" s="224">
        <v>1.4</v>
      </c>
      <c r="D1386" s="223">
        <v>10</v>
      </c>
      <c r="E1386" s="223" t="s">
        <v>199</v>
      </c>
      <c r="F1386" s="225" t="s">
        <v>210</v>
      </c>
      <c r="G1386" s="226">
        <v>1.51</v>
      </c>
      <c r="H1386" s="226">
        <v>-0.3</v>
      </c>
      <c r="I1386" s="226">
        <v>1.21</v>
      </c>
      <c r="J1386" s="227">
        <v>6.07</v>
      </c>
      <c r="K1386" s="227">
        <v>802.76</v>
      </c>
      <c r="L1386" s="228">
        <v>0</v>
      </c>
      <c r="M1386" s="229">
        <f t="shared" si="38"/>
        <v>802.76</v>
      </c>
      <c r="N1386" s="230">
        <v>0</v>
      </c>
    </row>
    <row r="1387" spans="1:14" x14ac:dyDescent="0.2">
      <c r="A1387" s="231" t="str">
        <f t="shared" si="39"/>
        <v>CP1.410NO_thin125</v>
      </c>
      <c r="B1387" s="223" t="s">
        <v>226</v>
      </c>
      <c r="C1387" s="224">
        <v>1.4</v>
      </c>
      <c r="D1387" s="223">
        <v>10</v>
      </c>
      <c r="E1387" s="223" t="s">
        <v>199</v>
      </c>
      <c r="F1387" s="225" t="s">
        <v>211</v>
      </c>
      <c r="G1387" s="226">
        <v>1.28</v>
      </c>
      <c r="H1387" s="226">
        <v>-0.2</v>
      </c>
      <c r="I1387" s="226">
        <v>1.08</v>
      </c>
      <c r="J1387" s="227">
        <v>5.42</v>
      </c>
      <c r="K1387" s="227">
        <v>808.18</v>
      </c>
      <c r="L1387" s="228">
        <v>0</v>
      </c>
      <c r="M1387" s="229">
        <f t="shared" si="38"/>
        <v>808.18</v>
      </c>
      <c r="N1387" s="230">
        <v>0</v>
      </c>
    </row>
    <row r="1388" spans="1:14" x14ac:dyDescent="0.2">
      <c r="A1388" s="231" t="str">
        <f t="shared" si="39"/>
        <v>CP1.410NO_thin130</v>
      </c>
      <c r="B1388" s="223" t="s">
        <v>226</v>
      </c>
      <c r="C1388" s="224">
        <v>1.4</v>
      </c>
      <c r="D1388" s="223">
        <v>10</v>
      </c>
      <c r="E1388" s="223" t="s">
        <v>199</v>
      </c>
      <c r="F1388" s="225" t="s">
        <v>212</v>
      </c>
      <c r="G1388" s="226">
        <v>1.23</v>
      </c>
      <c r="H1388" s="226">
        <v>-0.14000000000000001</v>
      </c>
      <c r="I1388" s="226">
        <v>1.08</v>
      </c>
      <c r="J1388" s="227">
        <v>5.42</v>
      </c>
      <c r="K1388" s="227">
        <v>813.6</v>
      </c>
      <c r="L1388" s="228">
        <v>0</v>
      </c>
      <c r="M1388" s="229">
        <f t="shared" si="38"/>
        <v>813.6</v>
      </c>
      <c r="N1388" s="230">
        <v>0</v>
      </c>
    </row>
    <row r="1389" spans="1:14" x14ac:dyDescent="0.2">
      <c r="A1389" s="231" t="str">
        <f t="shared" si="39"/>
        <v>CP1.410NO_thin135</v>
      </c>
      <c r="B1389" s="223" t="s">
        <v>226</v>
      </c>
      <c r="C1389" s="224">
        <v>1.4</v>
      </c>
      <c r="D1389" s="223">
        <v>10</v>
      </c>
      <c r="E1389" s="223" t="s">
        <v>199</v>
      </c>
      <c r="F1389" s="225" t="s">
        <v>213</v>
      </c>
      <c r="G1389" s="226">
        <v>1.06</v>
      </c>
      <c r="H1389" s="226">
        <v>-0.12</v>
      </c>
      <c r="I1389" s="226">
        <v>0.94</v>
      </c>
      <c r="J1389" s="227">
        <v>4.7</v>
      </c>
      <c r="K1389" s="227">
        <v>818.3</v>
      </c>
      <c r="L1389" s="228">
        <v>0</v>
      </c>
      <c r="M1389" s="229">
        <f t="shared" si="38"/>
        <v>818.3</v>
      </c>
      <c r="N1389" s="230">
        <v>0</v>
      </c>
    </row>
    <row r="1390" spans="1:14" x14ac:dyDescent="0.2">
      <c r="A1390" s="231" t="str">
        <f t="shared" si="39"/>
        <v>CP1.410NO_thin140</v>
      </c>
      <c r="B1390" s="223" t="s">
        <v>226</v>
      </c>
      <c r="C1390" s="224">
        <v>1.4</v>
      </c>
      <c r="D1390" s="223">
        <v>10</v>
      </c>
      <c r="E1390" s="223" t="s">
        <v>199</v>
      </c>
      <c r="F1390" s="225" t="s">
        <v>214</v>
      </c>
      <c r="G1390" s="226">
        <v>0.94</v>
      </c>
      <c r="H1390" s="226">
        <v>-0.1</v>
      </c>
      <c r="I1390" s="226">
        <v>0.84</v>
      </c>
      <c r="J1390" s="227">
        <v>4.18</v>
      </c>
      <c r="K1390" s="227">
        <v>822.48</v>
      </c>
      <c r="L1390" s="228">
        <v>0</v>
      </c>
      <c r="M1390" s="229">
        <f t="shared" si="38"/>
        <v>822.48</v>
      </c>
      <c r="N1390" s="230">
        <v>0</v>
      </c>
    </row>
    <row r="1391" spans="1:14" x14ac:dyDescent="0.2">
      <c r="A1391" s="231" t="str">
        <f t="shared" si="39"/>
        <v>CP1.410NO_thin145</v>
      </c>
      <c r="B1391" s="223" t="s">
        <v>226</v>
      </c>
      <c r="C1391" s="224">
        <v>1.4</v>
      </c>
      <c r="D1391" s="223">
        <v>10</v>
      </c>
      <c r="E1391" s="223" t="s">
        <v>199</v>
      </c>
      <c r="F1391" s="225" t="s">
        <v>215</v>
      </c>
      <c r="G1391" s="226">
        <v>0.83</v>
      </c>
      <c r="H1391" s="226">
        <v>-0.09</v>
      </c>
      <c r="I1391" s="226">
        <v>0.74</v>
      </c>
      <c r="J1391" s="227">
        <v>3.69</v>
      </c>
      <c r="K1391" s="227">
        <v>826.16</v>
      </c>
      <c r="L1391" s="228">
        <v>0</v>
      </c>
      <c r="M1391" s="229">
        <f t="shared" si="38"/>
        <v>826.16</v>
      </c>
      <c r="N1391" s="230">
        <v>0</v>
      </c>
    </row>
    <row r="1392" spans="1:14" x14ac:dyDescent="0.2">
      <c r="A1392" s="231" t="str">
        <f t="shared" si="39"/>
        <v>CP1.410NO_thin150</v>
      </c>
      <c r="B1392" s="223" t="s">
        <v>226</v>
      </c>
      <c r="C1392" s="224">
        <v>1.4</v>
      </c>
      <c r="D1392" s="223">
        <v>10</v>
      </c>
      <c r="E1392" s="223" t="s">
        <v>199</v>
      </c>
      <c r="F1392" s="225" t="s">
        <v>216</v>
      </c>
      <c r="G1392" s="226">
        <v>0.68</v>
      </c>
      <c r="H1392" s="226">
        <v>0.16</v>
      </c>
      <c r="I1392" s="226">
        <v>0.84</v>
      </c>
      <c r="J1392" s="227">
        <v>4.2</v>
      </c>
      <c r="K1392" s="227">
        <v>830.37</v>
      </c>
      <c r="L1392" s="228">
        <v>0</v>
      </c>
      <c r="M1392" s="229">
        <f t="shared" si="38"/>
        <v>830.37</v>
      </c>
      <c r="N1392" s="230">
        <v>0</v>
      </c>
    </row>
    <row r="1393" spans="1:14" x14ac:dyDescent="0.2">
      <c r="A1393" s="231" t="str">
        <f t="shared" si="39"/>
        <v>CP1.410NO_thin155</v>
      </c>
      <c r="B1393" s="223" t="s">
        <v>226</v>
      </c>
      <c r="C1393" s="224">
        <v>1.4</v>
      </c>
      <c r="D1393" s="223">
        <v>10</v>
      </c>
      <c r="E1393" s="223" t="s">
        <v>199</v>
      </c>
      <c r="F1393" s="225" t="s">
        <v>217</v>
      </c>
      <c r="G1393" s="226">
        <v>0.65</v>
      </c>
      <c r="H1393" s="226">
        <v>-0.13</v>
      </c>
      <c r="I1393" s="226">
        <v>0.52</v>
      </c>
      <c r="J1393" s="227">
        <v>2.6</v>
      </c>
      <c r="K1393" s="227">
        <v>832.97</v>
      </c>
      <c r="L1393" s="228">
        <v>0</v>
      </c>
      <c r="M1393" s="229">
        <f t="shared" si="38"/>
        <v>832.97</v>
      </c>
      <c r="N1393" s="230">
        <v>0</v>
      </c>
    </row>
    <row r="1394" spans="1:14" x14ac:dyDescent="0.2">
      <c r="A1394" s="231" t="str">
        <f t="shared" si="39"/>
        <v>CP1.410NO_thin160</v>
      </c>
      <c r="B1394" s="223" t="s">
        <v>226</v>
      </c>
      <c r="C1394" s="224">
        <v>1.4</v>
      </c>
      <c r="D1394" s="223">
        <v>10</v>
      </c>
      <c r="E1394" s="223" t="s">
        <v>199</v>
      </c>
      <c r="F1394" s="225" t="s">
        <v>218</v>
      </c>
      <c r="G1394" s="226">
        <v>0.63</v>
      </c>
      <c r="H1394" s="226">
        <v>-0.12</v>
      </c>
      <c r="I1394" s="226">
        <v>0.5</v>
      </c>
      <c r="J1394" s="227">
        <v>2.52</v>
      </c>
      <c r="K1394" s="227">
        <v>835.49</v>
      </c>
      <c r="L1394" s="228">
        <v>0</v>
      </c>
      <c r="M1394" s="229">
        <f t="shared" ref="M1394:M1457" si="40">K1394+L1394</f>
        <v>835.49</v>
      </c>
      <c r="N1394" s="230">
        <v>0</v>
      </c>
    </row>
    <row r="1395" spans="1:14" x14ac:dyDescent="0.2">
      <c r="A1395" s="231" t="str">
        <f t="shared" si="39"/>
        <v>CP1.410NO_thin165</v>
      </c>
      <c r="B1395" s="223" t="s">
        <v>226</v>
      </c>
      <c r="C1395" s="224">
        <v>1.4</v>
      </c>
      <c r="D1395" s="223">
        <v>10</v>
      </c>
      <c r="E1395" s="223" t="s">
        <v>199</v>
      </c>
      <c r="F1395" s="225" t="s">
        <v>219</v>
      </c>
      <c r="G1395" s="226">
        <v>0.44</v>
      </c>
      <c r="H1395" s="226">
        <v>-0.11</v>
      </c>
      <c r="I1395" s="226">
        <v>0.32</v>
      </c>
      <c r="J1395" s="227">
        <v>1.61</v>
      </c>
      <c r="K1395" s="227">
        <v>837.1</v>
      </c>
      <c r="L1395" s="228">
        <v>0</v>
      </c>
      <c r="M1395" s="229">
        <f t="shared" si="40"/>
        <v>837.1</v>
      </c>
      <c r="N1395" s="230">
        <v>0</v>
      </c>
    </row>
    <row r="1396" spans="1:14" x14ac:dyDescent="0.2">
      <c r="A1396" s="231" t="str">
        <f t="shared" si="39"/>
        <v>CP1.410NO_thin170</v>
      </c>
      <c r="B1396" s="223" t="s">
        <v>226</v>
      </c>
      <c r="C1396" s="224">
        <v>1.4</v>
      </c>
      <c r="D1396" s="223">
        <v>10</v>
      </c>
      <c r="E1396" s="223" t="s">
        <v>199</v>
      </c>
      <c r="F1396" s="225" t="s">
        <v>220</v>
      </c>
      <c r="G1396" s="226">
        <v>0.4</v>
      </c>
      <c r="H1396" s="226">
        <v>-0.06</v>
      </c>
      <c r="I1396" s="226">
        <v>0.34</v>
      </c>
      <c r="J1396" s="227">
        <v>1.7</v>
      </c>
      <c r="K1396" s="227">
        <v>838.8</v>
      </c>
      <c r="L1396" s="228">
        <v>0</v>
      </c>
      <c r="M1396" s="229">
        <f t="shared" si="40"/>
        <v>838.8</v>
      </c>
      <c r="N1396" s="230">
        <v>0</v>
      </c>
    </row>
    <row r="1397" spans="1:14" x14ac:dyDescent="0.2">
      <c r="A1397" s="231" t="str">
        <f t="shared" si="39"/>
        <v>CP1.410NO_thin175</v>
      </c>
      <c r="B1397" s="223" t="s">
        <v>226</v>
      </c>
      <c r="C1397" s="224">
        <v>1.4</v>
      </c>
      <c r="D1397" s="223">
        <v>10</v>
      </c>
      <c r="E1397" s="223" t="s">
        <v>199</v>
      </c>
      <c r="F1397" s="225" t="s">
        <v>221</v>
      </c>
      <c r="G1397" s="226">
        <v>0.43</v>
      </c>
      <c r="H1397" s="226">
        <v>-0.04</v>
      </c>
      <c r="I1397" s="226">
        <v>0.39</v>
      </c>
      <c r="J1397" s="227">
        <v>1.94</v>
      </c>
      <c r="K1397" s="227">
        <v>840.74</v>
      </c>
      <c r="L1397" s="228">
        <v>0</v>
      </c>
      <c r="M1397" s="229">
        <f t="shared" si="40"/>
        <v>840.74</v>
      </c>
      <c r="N1397" s="230">
        <v>0</v>
      </c>
    </row>
    <row r="1398" spans="1:14" x14ac:dyDescent="0.2">
      <c r="A1398" s="231" t="str">
        <f t="shared" si="39"/>
        <v>CP1.410NO_thin180</v>
      </c>
      <c r="B1398" s="223" t="s">
        <v>226</v>
      </c>
      <c r="C1398" s="224">
        <v>1.4</v>
      </c>
      <c r="D1398" s="223">
        <v>10</v>
      </c>
      <c r="E1398" s="223" t="s">
        <v>199</v>
      </c>
      <c r="F1398" s="225" t="s">
        <v>222</v>
      </c>
      <c r="G1398" s="226">
        <v>0.38</v>
      </c>
      <c r="H1398" s="226">
        <v>-0.03</v>
      </c>
      <c r="I1398" s="226">
        <v>0.35</v>
      </c>
      <c r="J1398" s="227">
        <v>1.74</v>
      </c>
      <c r="K1398" s="227">
        <v>842.48</v>
      </c>
      <c r="L1398" s="228">
        <v>0</v>
      </c>
      <c r="M1398" s="229">
        <f t="shared" si="40"/>
        <v>842.48</v>
      </c>
      <c r="N1398" s="230">
        <v>0</v>
      </c>
    </row>
    <row r="1399" spans="1:14" x14ac:dyDescent="0.2">
      <c r="A1399" s="231" t="str">
        <f t="shared" si="39"/>
        <v>CP1.410NO_thin185</v>
      </c>
      <c r="B1399" s="223" t="s">
        <v>226</v>
      </c>
      <c r="C1399" s="224">
        <v>1.4</v>
      </c>
      <c r="D1399" s="223">
        <v>10</v>
      </c>
      <c r="E1399" s="223" t="s">
        <v>199</v>
      </c>
      <c r="F1399" s="225" t="s">
        <v>223</v>
      </c>
      <c r="G1399" s="226">
        <v>0.35</v>
      </c>
      <c r="H1399" s="226">
        <v>-0.03</v>
      </c>
      <c r="I1399" s="226">
        <v>0.33</v>
      </c>
      <c r="J1399" s="227">
        <v>1.63</v>
      </c>
      <c r="K1399" s="227">
        <v>844.11</v>
      </c>
      <c r="L1399" s="228">
        <v>0</v>
      </c>
      <c r="M1399" s="229">
        <f t="shared" si="40"/>
        <v>844.11</v>
      </c>
      <c r="N1399" s="230">
        <v>0</v>
      </c>
    </row>
    <row r="1400" spans="1:14" x14ac:dyDescent="0.2">
      <c r="A1400" s="231" t="str">
        <f t="shared" si="39"/>
        <v>CP1.410NO_thin190</v>
      </c>
      <c r="B1400" s="223" t="s">
        <v>226</v>
      </c>
      <c r="C1400" s="224">
        <v>1.4</v>
      </c>
      <c r="D1400" s="223">
        <v>10</v>
      </c>
      <c r="E1400" s="223" t="s">
        <v>199</v>
      </c>
      <c r="F1400" s="225" t="s">
        <v>224</v>
      </c>
      <c r="G1400" s="226">
        <v>0.3</v>
      </c>
      <c r="H1400" s="226">
        <v>-0.02</v>
      </c>
      <c r="I1400" s="226">
        <v>0.28000000000000003</v>
      </c>
      <c r="J1400" s="227">
        <v>1.39</v>
      </c>
      <c r="K1400" s="227">
        <v>845.5</v>
      </c>
      <c r="L1400" s="228">
        <v>0</v>
      </c>
      <c r="M1400" s="229">
        <f t="shared" si="40"/>
        <v>845.5</v>
      </c>
      <c r="N1400" s="230">
        <v>0</v>
      </c>
    </row>
    <row r="1401" spans="1:14" x14ac:dyDescent="0.2">
      <c r="A1401" s="231" t="str">
        <f t="shared" si="39"/>
        <v>CP1.410NO_thin195</v>
      </c>
      <c r="B1401" s="223" t="s">
        <v>226</v>
      </c>
      <c r="C1401" s="224">
        <v>1.4</v>
      </c>
      <c r="D1401" s="223">
        <v>10</v>
      </c>
      <c r="E1401" s="223" t="s">
        <v>199</v>
      </c>
      <c r="F1401" s="225" t="s">
        <v>225</v>
      </c>
      <c r="G1401" s="226">
        <v>0.23</v>
      </c>
      <c r="H1401" s="226">
        <v>-0.02</v>
      </c>
      <c r="I1401" s="226">
        <v>0.21</v>
      </c>
      <c r="J1401" s="227">
        <v>1.05</v>
      </c>
      <c r="K1401" s="227">
        <v>846.55</v>
      </c>
      <c r="L1401" s="228">
        <v>0</v>
      </c>
      <c r="M1401" s="229">
        <f t="shared" si="40"/>
        <v>846.55</v>
      </c>
      <c r="N1401" s="230">
        <v>0</v>
      </c>
    </row>
    <row r="1402" spans="1:14" x14ac:dyDescent="0.2">
      <c r="A1402" s="231" t="str">
        <f t="shared" si="39"/>
        <v>CP1.410Thinned000</v>
      </c>
      <c r="B1402" s="223" t="s">
        <v>226</v>
      </c>
      <c r="C1402" s="224">
        <v>1.4</v>
      </c>
      <c r="D1402" s="223">
        <v>10</v>
      </c>
      <c r="E1402" s="223" t="s">
        <v>172</v>
      </c>
      <c r="F1402" s="225" t="s">
        <v>0</v>
      </c>
      <c r="G1402" s="226">
        <v>0.57999999999999996</v>
      </c>
      <c r="H1402" s="226">
        <v>0.22</v>
      </c>
      <c r="I1402" s="226">
        <v>0.81</v>
      </c>
      <c r="J1402" s="227">
        <v>4.04</v>
      </c>
      <c r="K1402" s="227">
        <v>4.04</v>
      </c>
      <c r="L1402" s="228">
        <v>0</v>
      </c>
      <c r="M1402" s="229">
        <f t="shared" si="40"/>
        <v>4.04</v>
      </c>
      <c r="N1402" s="230">
        <v>0</v>
      </c>
    </row>
    <row r="1403" spans="1:14" x14ac:dyDescent="0.2">
      <c r="A1403" s="231" t="str">
        <f t="shared" si="39"/>
        <v>CP1.410Thinned005</v>
      </c>
      <c r="B1403" s="223" t="s">
        <v>226</v>
      </c>
      <c r="C1403" s="224">
        <v>1.4</v>
      </c>
      <c r="D1403" s="223">
        <v>10</v>
      </c>
      <c r="E1403" s="223" t="s">
        <v>172</v>
      </c>
      <c r="F1403" s="225" t="s">
        <v>1</v>
      </c>
      <c r="G1403" s="226">
        <v>1.78</v>
      </c>
      <c r="H1403" s="226">
        <v>0.28000000000000003</v>
      </c>
      <c r="I1403" s="226">
        <v>2.06</v>
      </c>
      <c r="J1403" s="227">
        <v>10.28</v>
      </c>
      <c r="K1403" s="227">
        <v>14.32</v>
      </c>
      <c r="L1403" s="228">
        <v>0</v>
      </c>
      <c r="M1403" s="229">
        <f t="shared" si="40"/>
        <v>14.32</v>
      </c>
      <c r="N1403" s="230">
        <v>0</v>
      </c>
    </row>
    <row r="1404" spans="1:14" x14ac:dyDescent="0.2">
      <c r="A1404" s="231" t="str">
        <f t="shared" si="39"/>
        <v>CP1.410Thinned010</v>
      </c>
      <c r="B1404" s="223" t="s">
        <v>226</v>
      </c>
      <c r="C1404" s="224">
        <v>1.4</v>
      </c>
      <c r="D1404" s="223">
        <v>10</v>
      </c>
      <c r="E1404" s="223" t="s">
        <v>172</v>
      </c>
      <c r="F1404" s="225" t="s">
        <v>2</v>
      </c>
      <c r="G1404" s="226">
        <v>5.43</v>
      </c>
      <c r="H1404" s="226">
        <v>0.28000000000000003</v>
      </c>
      <c r="I1404" s="226">
        <v>5.71</v>
      </c>
      <c r="J1404" s="227">
        <v>28.55</v>
      </c>
      <c r="K1404" s="227">
        <v>42.87</v>
      </c>
      <c r="L1404" s="228">
        <v>0</v>
      </c>
      <c r="M1404" s="229">
        <f t="shared" si="40"/>
        <v>42.87</v>
      </c>
      <c r="N1404" s="230">
        <v>0</v>
      </c>
    </row>
    <row r="1405" spans="1:14" x14ac:dyDescent="0.2">
      <c r="A1405" s="231" t="str">
        <f t="shared" si="39"/>
        <v>CP1.410Thinned015</v>
      </c>
      <c r="B1405" s="223" t="s">
        <v>226</v>
      </c>
      <c r="C1405" s="224">
        <v>1.4</v>
      </c>
      <c r="D1405" s="223">
        <v>10</v>
      </c>
      <c r="E1405" s="223" t="s">
        <v>172</v>
      </c>
      <c r="F1405" s="225" t="s">
        <v>3</v>
      </c>
      <c r="G1405" s="226">
        <v>16.579999999999998</v>
      </c>
      <c r="H1405" s="226">
        <v>0.28000000000000003</v>
      </c>
      <c r="I1405" s="226">
        <v>16.86</v>
      </c>
      <c r="J1405" s="227">
        <v>84.28</v>
      </c>
      <c r="K1405" s="227">
        <v>127.14</v>
      </c>
      <c r="L1405" s="228">
        <v>0</v>
      </c>
      <c r="M1405" s="229">
        <f t="shared" si="40"/>
        <v>127.14</v>
      </c>
      <c r="N1405" s="230">
        <v>0</v>
      </c>
    </row>
    <row r="1406" spans="1:14" x14ac:dyDescent="0.2">
      <c r="A1406" s="231" t="str">
        <f t="shared" si="39"/>
        <v>CP1.410Thinned020</v>
      </c>
      <c r="B1406" s="223" t="s">
        <v>226</v>
      </c>
      <c r="C1406" s="224">
        <v>1.4</v>
      </c>
      <c r="D1406" s="223">
        <v>10</v>
      </c>
      <c r="E1406" s="223" t="s">
        <v>172</v>
      </c>
      <c r="F1406" s="225" t="s">
        <v>4</v>
      </c>
      <c r="G1406" s="226">
        <v>12.24</v>
      </c>
      <c r="H1406" s="226">
        <v>6.41</v>
      </c>
      <c r="I1406" s="226">
        <v>18.66</v>
      </c>
      <c r="J1406" s="227">
        <v>93.28</v>
      </c>
      <c r="K1406" s="227">
        <v>220.43</v>
      </c>
      <c r="L1406" s="228">
        <v>-0.2</v>
      </c>
      <c r="M1406" s="229">
        <f t="shared" si="40"/>
        <v>220.23000000000002</v>
      </c>
      <c r="N1406" s="230">
        <v>11.74</v>
      </c>
    </row>
    <row r="1407" spans="1:14" x14ac:dyDescent="0.2">
      <c r="A1407" s="231" t="str">
        <f t="shared" si="39"/>
        <v>CP1.410Thinned025</v>
      </c>
      <c r="B1407" s="223" t="s">
        <v>226</v>
      </c>
      <c r="C1407" s="224">
        <v>1.4</v>
      </c>
      <c r="D1407" s="223">
        <v>10</v>
      </c>
      <c r="E1407" s="223" t="s">
        <v>172</v>
      </c>
      <c r="F1407" s="225" t="s">
        <v>5</v>
      </c>
      <c r="G1407" s="226">
        <v>2.52</v>
      </c>
      <c r="H1407" s="226">
        <v>-0.09</v>
      </c>
      <c r="I1407" s="226">
        <v>2.44</v>
      </c>
      <c r="J1407" s="227">
        <v>12.18</v>
      </c>
      <c r="K1407" s="227">
        <v>232.6</v>
      </c>
      <c r="L1407" s="228">
        <v>-0.35</v>
      </c>
      <c r="M1407" s="229">
        <f t="shared" si="40"/>
        <v>232.25</v>
      </c>
      <c r="N1407" s="230">
        <v>8.6199999999999992</v>
      </c>
    </row>
    <row r="1408" spans="1:14" x14ac:dyDescent="0.2">
      <c r="A1408" s="231" t="str">
        <f t="shared" si="39"/>
        <v>CP1.410Thinned030</v>
      </c>
      <c r="B1408" s="223" t="s">
        <v>226</v>
      </c>
      <c r="C1408" s="224">
        <v>1.4</v>
      </c>
      <c r="D1408" s="223">
        <v>10</v>
      </c>
      <c r="E1408" s="223" t="s">
        <v>172</v>
      </c>
      <c r="F1408" s="225" t="s">
        <v>6</v>
      </c>
      <c r="G1408" s="226">
        <v>4.5199999999999996</v>
      </c>
      <c r="H1408" s="226">
        <v>2.92</v>
      </c>
      <c r="I1408" s="226">
        <v>7.45</v>
      </c>
      <c r="J1408" s="227">
        <v>37.229999999999997</v>
      </c>
      <c r="K1408" s="227">
        <v>269.83</v>
      </c>
      <c r="L1408" s="228">
        <v>-0.88</v>
      </c>
      <c r="M1408" s="229">
        <f t="shared" si="40"/>
        <v>268.95</v>
      </c>
      <c r="N1408" s="230">
        <v>3.67</v>
      </c>
    </row>
    <row r="1409" spans="1:14" x14ac:dyDescent="0.2">
      <c r="A1409" s="231" t="str">
        <f t="shared" si="39"/>
        <v>CP1.410Thinned035</v>
      </c>
      <c r="B1409" s="223" t="s">
        <v>226</v>
      </c>
      <c r="C1409" s="224">
        <v>1.4</v>
      </c>
      <c r="D1409" s="223">
        <v>10</v>
      </c>
      <c r="E1409" s="223" t="s">
        <v>172</v>
      </c>
      <c r="F1409" s="225" t="s">
        <v>7</v>
      </c>
      <c r="G1409" s="226">
        <v>4.72</v>
      </c>
      <c r="H1409" s="226">
        <v>0.44</v>
      </c>
      <c r="I1409" s="226">
        <v>5.15</v>
      </c>
      <c r="J1409" s="227">
        <v>25.77</v>
      </c>
      <c r="K1409" s="227">
        <v>295.60000000000002</v>
      </c>
      <c r="L1409" s="228">
        <v>-1.56</v>
      </c>
      <c r="M1409" s="229">
        <f t="shared" si="40"/>
        <v>294.04000000000002</v>
      </c>
      <c r="N1409" s="230">
        <v>4.6500000000000004</v>
      </c>
    </row>
    <row r="1410" spans="1:14" x14ac:dyDescent="0.2">
      <c r="A1410" s="231" t="str">
        <f t="shared" ref="A1410:A1473" si="41">CONCATENATE(LEFT(B1410,2),TEXT(C1410,"0.0"),TEXT(D1410,"00"),E1410,TEXT(LEFT(F1410,3),"000"))</f>
        <v>CP1.410Thinned040</v>
      </c>
      <c r="B1410" s="223" t="s">
        <v>226</v>
      </c>
      <c r="C1410" s="224">
        <v>1.4</v>
      </c>
      <c r="D1410" s="223">
        <v>10</v>
      </c>
      <c r="E1410" s="223" t="s">
        <v>172</v>
      </c>
      <c r="F1410" s="225" t="s">
        <v>8</v>
      </c>
      <c r="G1410" s="226">
        <v>4.51</v>
      </c>
      <c r="H1410" s="226">
        <v>0.35</v>
      </c>
      <c r="I1410" s="226">
        <v>4.8499999999999996</v>
      </c>
      <c r="J1410" s="227">
        <v>24.27</v>
      </c>
      <c r="K1410" s="227">
        <v>319.87</v>
      </c>
      <c r="L1410" s="228">
        <v>-2.19</v>
      </c>
      <c r="M1410" s="229">
        <f t="shared" si="40"/>
        <v>317.68</v>
      </c>
      <c r="N1410" s="230">
        <v>4.3099999999999996</v>
      </c>
    </row>
    <row r="1411" spans="1:14" x14ac:dyDescent="0.2">
      <c r="A1411" s="231" t="str">
        <f t="shared" si="41"/>
        <v>CP1.410Thinned045</v>
      </c>
      <c r="B1411" s="223" t="s">
        <v>226</v>
      </c>
      <c r="C1411" s="224">
        <v>1.4</v>
      </c>
      <c r="D1411" s="223">
        <v>10</v>
      </c>
      <c r="E1411" s="223" t="s">
        <v>172</v>
      </c>
      <c r="F1411" s="225" t="s">
        <v>9</v>
      </c>
      <c r="G1411" s="226">
        <v>4.03</v>
      </c>
      <c r="H1411" s="226">
        <v>-1.45</v>
      </c>
      <c r="I1411" s="226">
        <v>2.57</v>
      </c>
      <c r="J1411" s="227">
        <v>12.86</v>
      </c>
      <c r="K1411" s="227">
        <v>332.74</v>
      </c>
      <c r="L1411" s="228">
        <v>-2.91</v>
      </c>
      <c r="M1411" s="229">
        <f t="shared" si="40"/>
        <v>329.83</v>
      </c>
      <c r="N1411" s="230">
        <v>4.99</v>
      </c>
    </row>
    <row r="1412" spans="1:14" x14ac:dyDescent="0.2">
      <c r="A1412" s="231" t="str">
        <f t="shared" si="41"/>
        <v>CP1.410Thinned050</v>
      </c>
      <c r="B1412" s="223" t="s">
        <v>226</v>
      </c>
      <c r="C1412" s="224">
        <v>1.4</v>
      </c>
      <c r="D1412" s="223">
        <v>10</v>
      </c>
      <c r="E1412" s="223" t="s">
        <v>172</v>
      </c>
      <c r="F1412" s="225" t="s">
        <v>10</v>
      </c>
      <c r="G1412" s="226">
        <v>4.26</v>
      </c>
      <c r="H1412" s="226">
        <v>-1.61</v>
      </c>
      <c r="I1412" s="226">
        <v>2.65</v>
      </c>
      <c r="J1412" s="227">
        <v>13.25</v>
      </c>
      <c r="K1412" s="227">
        <v>345.99</v>
      </c>
      <c r="L1412" s="228">
        <v>-3.52</v>
      </c>
      <c r="M1412" s="229">
        <f t="shared" si="40"/>
        <v>342.47</v>
      </c>
      <c r="N1412" s="230">
        <v>4.18</v>
      </c>
    </row>
    <row r="1413" spans="1:14" x14ac:dyDescent="0.2">
      <c r="A1413" s="231" t="str">
        <f t="shared" si="41"/>
        <v>CP1.410Thinned055</v>
      </c>
      <c r="B1413" s="223" t="s">
        <v>226</v>
      </c>
      <c r="C1413" s="224">
        <v>1.4</v>
      </c>
      <c r="D1413" s="223">
        <v>10</v>
      </c>
      <c r="E1413" s="223" t="s">
        <v>172</v>
      </c>
      <c r="F1413" s="225" t="s">
        <v>11</v>
      </c>
      <c r="G1413" s="226">
        <v>4.83</v>
      </c>
      <c r="H1413" s="226">
        <v>-1.82</v>
      </c>
      <c r="I1413" s="226">
        <v>3.01</v>
      </c>
      <c r="J1413" s="227">
        <v>15.03</v>
      </c>
      <c r="K1413" s="227">
        <v>361.02</v>
      </c>
      <c r="L1413" s="228">
        <v>-4.0599999999999996</v>
      </c>
      <c r="M1413" s="229">
        <f t="shared" si="40"/>
        <v>356.96</v>
      </c>
      <c r="N1413" s="230">
        <v>3.73</v>
      </c>
    </row>
    <row r="1414" spans="1:14" x14ac:dyDescent="0.2">
      <c r="A1414" s="231" t="str">
        <f t="shared" si="41"/>
        <v>CP1.410Thinned060</v>
      </c>
      <c r="B1414" s="223" t="s">
        <v>226</v>
      </c>
      <c r="C1414" s="224">
        <v>1.4</v>
      </c>
      <c r="D1414" s="223">
        <v>10</v>
      </c>
      <c r="E1414" s="223" t="s">
        <v>172</v>
      </c>
      <c r="F1414" s="225" t="s">
        <v>12</v>
      </c>
      <c r="G1414" s="226">
        <v>4.3600000000000003</v>
      </c>
      <c r="H1414" s="226">
        <v>-1.04</v>
      </c>
      <c r="I1414" s="226">
        <v>3.32</v>
      </c>
      <c r="J1414" s="227">
        <v>16.61</v>
      </c>
      <c r="K1414" s="227">
        <v>377.63</v>
      </c>
      <c r="L1414" s="228">
        <v>-4.5199999999999996</v>
      </c>
      <c r="M1414" s="229">
        <f t="shared" si="40"/>
        <v>373.11</v>
      </c>
      <c r="N1414" s="230">
        <v>3.18</v>
      </c>
    </row>
    <row r="1415" spans="1:14" x14ac:dyDescent="0.2">
      <c r="A1415" s="231" t="str">
        <f t="shared" si="41"/>
        <v>CP1.410Thinned065</v>
      </c>
      <c r="B1415" s="223" t="s">
        <v>226</v>
      </c>
      <c r="C1415" s="224">
        <v>1.4</v>
      </c>
      <c r="D1415" s="223">
        <v>10</v>
      </c>
      <c r="E1415" s="223" t="s">
        <v>172</v>
      </c>
      <c r="F1415" s="225" t="s">
        <v>13</v>
      </c>
      <c r="G1415" s="226">
        <v>3.14</v>
      </c>
      <c r="H1415" s="226">
        <v>-0.24</v>
      </c>
      <c r="I1415" s="226">
        <v>2.9</v>
      </c>
      <c r="J1415" s="227">
        <v>14.5</v>
      </c>
      <c r="K1415" s="227">
        <v>392.13</v>
      </c>
      <c r="L1415" s="228">
        <v>-4.92</v>
      </c>
      <c r="M1415" s="229">
        <f t="shared" si="40"/>
        <v>387.21</v>
      </c>
      <c r="N1415" s="230">
        <v>2.73</v>
      </c>
    </row>
    <row r="1416" spans="1:14" x14ac:dyDescent="0.2">
      <c r="A1416" s="231" t="str">
        <f t="shared" si="41"/>
        <v>CP1.410Thinned070</v>
      </c>
      <c r="B1416" s="223" t="s">
        <v>226</v>
      </c>
      <c r="C1416" s="224">
        <v>1.4</v>
      </c>
      <c r="D1416" s="223">
        <v>10</v>
      </c>
      <c r="E1416" s="223" t="s">
        <v>172</v>
      </c>
      <c r="F1416" s="225" t="s">
        <v>200</v>
      </c>
      <c r="G1416" s="226">
        <v>2.95</v>
      </c>
      <c r="H1416" s="226">
        <v>-0.61</v>
      </c>
      <c r="I1416" s="226">
        <v>2.34</v>
      </c>
      <c r="J1416" s="227">
        <v>11.69</v>
      </c>
      <c r="K1416" s="227">
        <v>403.82</v>
      </c>
      <c r="L1416" s="228">
        <v>-5.33</v>
      </c>
      <c r="M1416" s="229">
        <f t="shared" si="40"/>
        <v>398.49</v>
      </c>
      <c r="N1416" s="230">
        <v>2.85</v>
      </c>
    </row>
    <row r="1417" spans="1:14" x14ac:dyDescent="0.2">
      <c r="A1417" s="231" t="str">
        <f t="shared" si="41"/>
        <v>CP1.410Thinned075</v>
      </c>
      <c r="B1417" s="223" t="s">
        <v>226</v>
      </c>
      <c r="C1417" s="224">
        <v>1.4</v>
      </c>
      <c r="D1417" s="223">
        <v>10</v>
      </c>
      <c r="E1417" s="223" t="s">
        <v>172</v>
      </c>
      <c r="F1417" s="225" t="s">
        <v>201</v>
      </c>
      <c r="G1417" s="226">
        <v>2.77</v>
      </c>
      <c r="H1417" s="226">
        <v>-0.66</v>
      </c>
      <c r="I1417" s="226">
        <v>2.1</v>
      </c>
      <c r="J1417" s="227">
        <v>10.52</v>
      </c>
      <c r="K1417" s="227">
        <v>414.35</v>
      </c>
      <c r="L1417" s="228">
        <v>-5.74</v>
      </c>
      <c r="M1417" s="229">
        <f t="shared" si="40"/>
        <v>408.61</v>
      </c>
      <c r="N1417" s="230">
        <v>2.84</v>
      </c>
    </row>
    <row r="1418" spans="1:14" x14ac:dyDescent="0.2">
      <c r="A1418" s="231" t="str">
        <f t="shared" si="41"/>
        <v>CP1.410Thinned080</v>
      </c>
      <c r="B1418" s="223" t="s">
        <v>226</v>
      </c>
      <c r="C1418" s="224">
        <v>1.4</v>
      </c>
      <c r="D1418" s="223">
        <v>10</v>
      </c>
      <c r="E1418" s="223" t="s">
        <v>172</v>
      </c>
      <c r="F1418" s="225" t="s">
        <v>202</v>
      </c>
      <c r="G1418" s="226">
        <v>1.87</v>
      </c>
      <c r="H1418" s="226">
        <v>-0.3</v>
      </c>
      <c r="I1418" s="226">
        <v>1.58</v>
      </c>
      <c r="J1418" s="227">
        <v>7.88</v>
      </c>
      <c r="K1418" s="227">
        <v>422.22</v>
      </c>
      <c r="L1418" s="228">
        <v>-6.12</v>
      </c>
      <c r="M1418" s="229">
        <f t="shared" si="40"/>
        <v>416.1</v>
      </c>
      <c r="N1418" s="230">
        <v>2.6</v>
      </c>
    </row>
    <row r="1419" spans="1:14" x14ac:dyDescent="0.2">
      <c r="A1419" s="231" t="str">
        <f t="shared" si="41"/>
        <v>CP1.410Thinned085</v>
      </c>
      <c r="B1419" s="223" t="s">
        <v>226</v>
      </c>
      <c r="C1419" s="224">
        <v>1.4</v>
      </c>
      <c r="D1419" s="223">
        <v>10</v>
      </c>
      <c r="E1419" s="223" t="s">
        <v>172</v>
      </c>
      <c r="F1419" s="225" t="s">
        <v>203</v>
      </c>
      <c r="G1419" s="226">
        <v>0.72</v>
      </c>
      <c r="H1419" s="226">
        <v>-0.24</v>
      </c>
      <c r="I1419" s="226">
        <v>0.48</v>
      </c>
      <c r="J1419" s="227">
        <v>2.38</v>
      </c>
      <c r="K1419" s="227">
        <v>424.6</v>
      </c>
      <c r="L1419" s="228">
        <v>-6.48</v>
      </c>
      <c r="M1419" s="229">
        <f t="shared" si="40"/>
        <v>418.12</v>
      </c>
      <c r="N1419" s="230">
        <v>2.5099999999999998</v>
      </c>
    </row>
    <row r="1420" spans="1:14" x14ac:dyDescent="0.2">
      <c r="A1420" s="231" t="str">
        <f t="shared" si="41"/>
        <v>CP1.410Thinned090</v>
      </c>
      <c r="B1420" s="223" t="s">
        <v>226</v>
      </c>
      <c r="C1420" s="224">
        <v>1.4</v>
      </c>
      <c r="D1420" s="223">
        <v>10</v>
      </c>
      <c r="E1420" s="223" t="s">
        <v>172</v>
      </c>
      <c r="F1420" s="225" t="s">
        <v>204</v>
      </c>
      <c r="G1420" s="226">
        <v>0.49</v>
      </c>
      <c r="H1420" s="226">
        <v>-0.01</v>
      </c>
      <c r="I1420" s="226">
        <v>0.48</v>
      </c>
      <c r="J1420" s="227">
        <v>2.42</v>
      </c>
      <c r="K1420" s="227">
        <v>427.02</v>
      </c>
      <c r="L1420" s="228">
        <v>-6.82</v>
      </c>
      <c r="M1420" s="229">
        <f t="shared" si="40"/>
        <v>420.2</v>
      </c>
      <c r="N1420" s="230">
        <v>2.34</v>
      </c>
    </row>
    <row r="1421" spans="1:14" x14ac:dyDescent="0.2">
      <c r="A1421" s="231" t="str">
        <f t="shared" si="41"/>
        <v>CP1.410Thinned095</v>
      </c>
      <c r="B1421" s="223" t="s">
        <v>226</v>
      </c>
      <c r="C1421" s="224">
        <v>1.4</v>
      </c>
      <c r="D1421" s="223">
        <v>10</v>
      </c>
      <c r="E1421" s="223" t="s">
        <v>172</v>
      </c>
      <c r="F1421" s="225" t="s">
        <v>205</v>
      </c>
      <c r="G1421" s="226">
        <v>0.53</v>
      </c>
      <c r="H1421" s="226">
        <v>-0.13</v>
      </c>
      <c r="I1421" s="226">
        <v>0.4</v>
      </c>
      <c r="J1421" s="227">
        <v>2.02</v>
      </c>
      <c r="K1421" s="227">
        <v>429.04</v>
      </c>
      <c r="L1421" s="228">
        <v>-7.16</v>
      </c>
      <c r="M1421" s="229">
        <f t="shared" si="40"/>
        <v>421.88</v>
      </c>
      <c r="N1421" s="230">
        <v>2.3199999999999998</v>
      </c>
    </row>
    <row r="1422" spans="1:14" x14ac:dyDescent="0.2">
      <c r="A1422" s="231" t="str">
        <f t="shared" si="41"/>
        <v>CP1.410Thinned100</v>
      </c>
      <c r="B1422" s="223" t="s">
        <v>226</v>
      </c>
      <c r="C1422" s="224">
        <v>1.4</v>
      </c>
      <c r="D1422" s="223">
        <v>10</v>
      </c>
      <c r="E1422" s="223" t="s">
        <v>172</v>
      </c>
      <c r="F1422" s="225" t="s">
        <v>206</v>
      </c>
      <c r="G1422" s="226">
        <v>0.35</v>
      </c>
      <c r="H1422" s="226">
        <v>-0.15</v>
      </c>
      <c r="I1422" s="226">
        <v>0.19</v>
      </c>
      <c r="J1422" s="227">
        <v>0.97</v>
      </c>
      <c r="K1422" s="227">
        <v>430.01</v>
      </c>
      <c r="L1422" s="228">
        <v>-7.48</v>
      </c>
      <c r="M1422" s="229">
        <f t="shared" si="40"/>
        <v>422.53</v>
      </c>
      <c r="N1422" s="230">
        <v>2.23</v>
      </c>
    </row>
    <row r="1423" spans="1:14" x14ac:dyDescent="0.2">
      <c r="A1423" s="231" t="str">
        <f t="shared" si="41"/>
        <v>CP1.410Thinned105</v>
      </c>
      <c r="B1423" s="223" t="s">
        <v>226</v>
      </c>
      <c r="C1423" s="224">
        <v>1.4</v>
      </c>
      <c r="D1423" s="223">
        <v>10</v>
      </c>
      <c r="E1423" s="223" t="s">
        <v>172</v>
      </c>
      <c r="F1423" s="225" t="s">
        <v>207</v>
      </c>
      <c r="G1423" s="226">
        <v>0.09</v>
      </c>
      <c r="H1423" s="226">
        <v>-0.15</v>
      </c>
      <c r="I1423" s="226">
        <v>-0.06</v>
      </c>
      <c r="J1423" s="227">
        <v>-0.3</v>
      </c>
      <c r="K1423" s="227">
        <v>429.7</v>
      </c>
      <c r="L1423" s="228">
        <v>-7.8</v>
      </c>
      <c r="M1423" s="229">
        <f t="shared" si="40"/>
        <v>421.9</v>
      </c>
      <c r="N1423" s="230">
        <v>2.13</v>
      </c>
    </row>
    <row r="1424" spans="1:14" x14ac:dyDescent="0.2">
      <c r="A1424" s="231" t="str">
        <f t="shared" si="41"/>
        <v>CP1.410Thinned110</v>
      </c>
      <c r="B1424" s="223" t="s">
        <v>226</v>
      </c>
      <c r="C1424" s="224">
        <v>1.4</v>
      </c>
      <c r="D1424" s="223">
        <v>10</v>
      </c>
      <c r="E1424" s="223" t="s">
        <v>172</v>
      </c>
      <c r="F1424" s="225" t="s">
        <v>208</v>
      </c>
      <c r="G1424" s="226">
        <v>-0.14000000000000001</v>
      </c>
      <c r="H1424" s="226">
        <v>-0.13</v>
      </c>
      <c r="I1424" s="226">
        <v>-0.27</v>
      </c>
      <c r="J1424" s="227">
        <v>-1.35</v>
      </c>
      <c r="K1424" s="227">
        <v>428.36</v>
      </c>
      <c r="L1424" s="228">
        <v>-8.09</v>
      </c>
      <c r="M1424" s="229">
        <f t="shared" si="40"/>
        <v>420.27000000000004</v>
      </c>
      <c r="N1424" s="230">
        <v>2.0499999999999998</v>
      </c>
    </row>
    <row r="1425" spans="1:14" x14ac:dyDescent="0.2">
      <c r="A1425" s="231" t="str">
        <f t="shared" si="41"/>
        <v>CP1.410Thinned115</v>
      </c>
      <c r="B1425" s="223" t="s">
        <v>226</v>
      </c>
      <c r="C1425" s="224">
        <v>1.4</v>
      </c>
      <c r="D1425" s="223">
        <v>10</v>
      </c>
      <c r="E1425" s="223" t="s">
        <v>172</v>
      </c>
      <c r="F1425" s="225" t="s">
        <v>209</v>
      </c>
      <c r="G1425" s="226">
        <v>-0.33</v>
      </c>
      <c r="H1425" s="226">
        <v>-0.1</v>
      </c>
      <c r="I1425" s="226">
        <v>-0.43</v>
      </c>
      <c r="J1425" s="227">
        <v>-2.13</v>
      </c>
      <c r="K1425" s="227">
        <v>426.22</v>
      </c>
      <c r="L1425" s="228">
        <v>-8.3800000000000008</v>
      </c>
      <c r="M1425" s="229">
        <f t="shared" si="40"/>
        <v>417.84000000000003</v>
      </c>
      <c r="N1425" s="230">
        <v>1.96</v>
      </c>
    </row>
    <row r="1426" spans="1:14" x14ac:dyDescent="0.2">
      <c r="A1426" s="231" t="str">
        <f t="shared" si="41"/>
        <v>CP1.410Thinned120</v>
      </c>
      <c r="B1426" s="223" t="s">
        <v>226</v>
      </c>
      <c r="C1426" s="224">
        <v>1.4</v>
      </c>
      <c r="D1426" s="223">
        <v>10</v>
      </c>
      <c r="E1426" s="223" t="s">
        <v>172</v>
      </c>
      <c r="F1426" s="225" t="s">
        <v>210</v>
      </c>
      <c r="G1426" s="226">
        <v>-0.49</v>
      </c>
      <c r="H1426" s="226">
        <v>-0.08</v>
      </c>
      <c r="I1426" s="226">
        <v>-0.56999999999999995</v>
      </c>
      <c r="J1426" s="227">
        <v>-2.85</v>
      </c>
      <c r="K1426" s="227">
        <v>423.37</v>
      </c>
      <c r="L1426" s="228">
        <v>-8.65</v>
      </c>
      <c r="M1426" s="229">
        <f t="shared" si="40"/>
        <v>414.72</v>
      </c>
      <c r="N1426" s="230">
        <v>1.88</v>
      </c>
    </row>
    <row r="1427" spans="1:14" x14ac:dyDescent="0.2">
      <c r="A1427" s="231" t="str">
        <f t="shared" si="41"/>
        <v>CP1.410Thinned125</v>
      </c>
      <c r="B1427" s="223" t="s">
        <v>226</v>
      </c>
      <c r="C1427" s="224">
        <v>1.4</v>
      </c>
      <c r="D1427" s="223">
        <v>10</v>
      </c>
      <c r="E1427" s="223" t="s">
        <v>172</v>
      </c>
      <c r="F1427" s="225" t="s">
        <v>211</v>
      </c>
      <c r="G1427" s="226">
        <v>-0.63</v>
      </c>
      <c r="H1427" s="226">
        <v>-0.08</v>
      </c>
      <c r="I1427" s="226">
        <v>-0.7</v>
      </c>
      <c r="J1427" s="227">
        <v>-3.51</v>
      </c>
      <c r="K1427" s="227">
        <v>419.87</v>
      </c>
      <c r="L1427" s="228">
        <v>-8.91</v>
      </c>
      <c r="M1427" s="229">
        <f t="shared" si="40"/>
        <v>410.96</v>
      </c>
      <c r="N1427" s="230">
        <v>1.8</v>
      </c>
    </row>
    <row r="1428" spans="1:14" x14ac:dyDescent="0.2">
      <c r="A1428" s="231" t="str">
        <f t="shared" si="41"/>
        <v>CP1.410Thinned130</v>
      </c>
      <c r="B1428" s="223" t="s">
        <v>226</v>
      </c>
      <c r="C1428" s="224">
        <v>1.4</v>
      </c>
      <c r="D1428" s="223">
        <v>10</v>
      </c>
      <c r="E1428" s="223" t="s">
        <v>172</v>
      </c>
      <c r="F1428" s="225" t="s">
        <v>212</v>
      </c>
      <c r="G1428" s="226">
        <v>-0.73</v>
      </c>
      <c r="H1428" s="226">
        <v>-7.0000000000000007E-2</v>
      </c>
      <c r="I1428" s="226">
        <v>-0.81</v>
      </c>
      <c r="J1428" s="227">
        <v>-4.04</v>
      </c>
      <c r="K1428" s="227">
        <v>415.83</v>
      </c>
      <c r="L1428" s="228">
        <v>-9.16</v>
      </c>
      <c r="M1428" s="229">
        <f t="shared" si="40"/>
        <v>406.66999999999996</v>
      </c>
      <c r="N1428" s="230">
        <v>1.73</v>
      </c>
    </row>
    <row r="1429" spans="1:14" x14ac:dyDescent="0.2">
      <c r="A1429" s="231" t="str">
        <f t="shared" si="41"/>
        <v>CP1.410Thinned135</v>
      </c>
      <c r="B1429" s="223" t="s">
        <v>226</v>
      </c>
      <c r="C1429" s="224">
        <v>1.4</v>
      </c>
      <c r="D1429" s="223">
        <v>10</v>
      </c>
      <c r="E1429" s="223" t="s">
        <v>172</v>
      </c>
      <c r="F1429" s="225" t="s">
        <v>213</v>
      </c>
      <c r="G1429" s="226">
        <v>-0.82</v>
      </c>
      <c r="H1429" s="226">
        <v>-7.0000000000000007E-2</v>
      </c>
      <c r="I1429" s="226">
        <v>-0.9</v>
      </c>
      <c r="J1429" s="227">
        <v>-4.4800000000000004</v>
      </c>
      <c r="K1429" s="227">
        <v>411.35</v>
      </c>
      <c r="L1429" s="228">
        <v>-9.4</v>
      </c>
      <c r="M1429" s="229">
        <f t="shared" si="40"/>
        <v>401.95000000000005</v>
      </c>
      <c r="N1429" s="230">
        <v>1.66</v>
      </c>
    </row>
    <row r="1430" spans="1:14" x14ac:dyDescent="0.2">
      <c r="A1430" s="231" t="str">
        <f t="shared" si="41"/>
        <v>CP1.410Thinned140</v>
      </c>
      <c r="B1430" s="223" t="s">
        <v>226</v>
      </c>
      <c r="C1430" s="224">
        <v>1.4</v>
      </c>
      <c r="D1430" s="223">
        <v>10</v>
      </c>
      <c r="E1430" s="223" t="s">
        <v>172</v>
      </c>
      <c r="F1430" s="225" t="s">
        <v>214</v>
      </c>
      <c r="G1430" s="226">
        <v>-0.9</v>
      </c>
      <c r="H1430" s="226">
        <v>-7.0000000000000007E-2</v>
      </c>
      <c r="I1430" s="226">
        <v>-0.97</v>
      </c>
      <c r="J1430" s="227">
        <v>-4.84</v>
      </c>
      <c r="K1430" s="227">
        <v>406.51</v>
      </c>
      <c r="L1430" s="228">
        <v>-9.64</v>
      </c>
      <c r="M1430" s="229">
        <f t="shared" si="40"/>
        <v>396.87</v>
      </c>
      <c r="N1430" s="230">
        <v>1.59</v>
      </c>
    </row>
    <row r="1431" spans="1:14" x14ac:dyDescent="0.2">
      <c r="A1431" s="231" t="str">
        <f t="shared" si="41"/>
        <v>CP1.410Thinned145</v>
      </c>
      <c r="B1431" s="223" t="s">
        <v>226</v>
      </c>
      <c r="C1431" s="224">
        <v>1.4</v>
      </c>
      <c r="D1431" s="223">
        <v>10</v>
      </c>
      <c r="E1431" s="223" t="s">
        <v>172</v>
      </c>
      <c r="F1431" s="225" t="s">
        <v>215</v>
      </c>
      <c r="G1431" s="226">
        <v>-0.95</v>
      </c>
      <c r="H1431" s="226">
        <v>-7.0000000000000007E-2</v>
      </c>
      <c r="I1431" s="226">
        <v>-1.02</v>
      </c>
      <c r="J1431" s="227">
        <v>-5.09</v>
      </c>
      <c r="K1431" s="227">
        <v>401.43</v>
      </c>
      <c r="L1431" s="228">
        <v>-9.86</v>
      </c>
      <c r="M1431" s="229">
        <f t="shared" si="40"/>
        <v>391.57</v>
      </c>
      <c r="N1431" s="230">
        <v>1.53</v>
      </c>
    </row>
    <row r="1432" spans="1:14" x14ac:dyDescent="0.2">
      <c r="A1432" s="231" t="str">
        <f t="shared" si="41"/>
        <v>CP1.410Thinned150</v>
      </c>
      <c r="B1432" s="223" t="s">
        <v>226</v>
      </c>
      <c r="C1432" s="224">
        <v>1.4</v>
      </c>
      <c r="D1432" s="223">
        <v>10</v>
      </c>
      <c r="E1432" s="223" t="s">
        <v>172</v>
      </c>
      <c r="F1432" s="225" t="s">
        <v>216</v>
      </c>
      <c r="G1432" s="226">
        <v>-1</v>
      </c>
      <c r="H1432" s="226">
        <v>-0.06</v>
      </c>
      <c r="I1432" s="226">
        <v>-1.07</v>
      </c>
      <c r="J1432" s="227">
        <v>-5.34</v>
      </c>
      <c r="K1432" s="227">
        <v>396.09</v>
      </c>
      <c r="L1432" s="228">
        <v>-10.07</v>
      </c>
      <c r="M1432" s="229">
        <f t="shared" si="40"/>
        <v>386.02</v>
      </c>
      <c r="N1432" s="230">
        <v>1.46</v>
      </c>
    </row>
    <row r="1433" spans="1:14" x14ac:dyDescent="0.2">
      <c r="A1433" s="231" t="str">
        <f t="shared" si="41"/>
        <v>CP1.410Thinned155</v>
      </c>
      <c r="B1433" s="223" t="s">
        <v>226</v>
      </c>
      <c r="C1433" s="224">
        <v>1.4</v>
      </c>
      <c r="D1433" s="223">
        <v>10</v>
      </c>
      <c r="E1433" s="223" t="s">
        <v>172</v>
      </c>
      <c r="F1433" s="225" t="s">
        <v>217</v>
      </c>
      <c r="G1433" s="226">
        <v>-1.07</v>
      </c>
      <c r="H1433" s="226">
        <v>-0.06</v>
      </c>
      <c r="I1433" s="226">
        <v>-1.1399999999999999</v>
      </c>
      <c r="J1433" s="227">
        <v>-5.69</v>
      </c>
      <c r="K1433" s="227">
        <v>390.41</v>
      </c>
      <c r="L1433" s="228">
        <v>-10.27</v>
      </c>
      <c r="M1433" s="229">
        <f t="shared" si="40"/>
        <v>380.14000000000004</v>
      </c>
      <c r="N1433" s="230">
        <v>1.41</v>
      </c>
    </row>
    <row r="1434" spans="1:14" x14ac:dyDescent="0.2">
      <c r="A1434" s="231" t="str">
        <f t="shared" si="41"/>
        <v>CP1.410Thinned160</v>
      </c>
      <c r="B1434" s="223" t="s">
        <v>226</v>
      </c>
      <c r="C1434" s="224">
        <v>1.4</v>
      </c>
      <c r="D1434" s="223">
        <v>10</v>
      </c>
      <c r="E1434" s="223" t="s">
        <v>172</v>
      </c>
      <c r="F1434" s="225" t="s">
        <v>218</v>
      </c>
      <c r="G1434" s="226">
        <v>-1.08</v>
      </c>
      <c r="H1434" s="226">
        <v>-0.06</v>
      </c>
      <c r="I1434" s="226">
        <v>-1.1399999999999999</v>
      </c>
      <c r="J1434" s="227">
        <v>-5.7</v>
      </c>
      <c r="K1434" s="227">
        <v>384.71</v>
      </c>
      <c r="L1434" s="228">
        <v>-10.47</v>
      </c>
      <c r="M1434" s="229">
        <f t="shared" si="40"/>
        <v>374.23999999999995</v>
      </c>
      <c r="N1434" s="230">
        <v>1.35</v>
      </c>
    </row>
    <row r="1435" spans="1:14" x14ac:dyDescent="0.2">
      <c r="A1435" s="231" t="str">
        <f t="shared" si="41"/>
        <v>CP1.410Thinned165</v>
      </c>
      <c r="B1435" s="223" t="s">
        <v>226</v>
      </c>
      <c r="C1435" s="224">
        <v>1.4</v>
      </c>
      <c r="D1435" s="223">
        <v>10</v>
      </c>
      <c r="E1435" s="223" t="s">
        <v>172</v>
      </c>
      <c r="F1435" s="225" t="s">
        <v>219</v>
      </c>
      <c r="G1435" s="226">
        <v>-1.1200000000000001</v>
      </c>
      <c r="H1435" s="226">
        <v>-0.06</v>
      </c>
      <c r="I1435" s="226">
        <v>-1.18</v>
      </c>
      <c r="J1435" s="227">
        <v>-5.92</v>
      </c>
      <c r="K1435" s="227">
        <v>378.79</v>
      </c>
      <c r="L1435" s="228">
        <v>-10.66</v>
      </c>
      <c r="M1435" s="229">
        <f t="shared" si="40"/>
        <v>368.13</v>
      </c>
      <c r="N1435" s="230">
        <v>1.3</v>
      </c>
    </row>
    <row r="1436" spans="1:14" x14ac:dyDescent="0.2">
      <c r="A1436" s="231" t="str">
        <f t="shared" si="41"/>
        <v>CP1.410Thinned170</v>
      </c>
      <c r="B1436" s="223" t="s">
        <v>226</v>
      </c>
      <c r="C1436" s="224">
        <v>1.4</v>
      </c>
      <c r="D1436" s="223">
        <v>10</v>
      </c>
      <c r="E1436" s="223" t="s">
        <v>172</v>
      </c>
      <c r="F1436" s="225" t="s">
        <v>220</v>
      </c>
      <c r="G1436" s="226">
        <v>-1.0900000000000001</v>
      </c>
      <c r="H1436" s="226">
        <v>-0.06</v>
      </c>
      <c r="I1436" s="226">
        <v>-1.1499999999999999</v>
      </c>
      <c r="J1436" s="227">
        <v>-5.75</v>
      </c>
      <c r="K1436" s="227">
        <v>373.03</v>
      </c>
      <c r="L1436" s="228">
        <v>-10.84</v>
      </c>
      <c r="M1436" s="229">
        <f t="shared" si="40"/>
        <v>362.19</v>
      </c>
      <c r="N1436" s="230">
        <v>1.24</v>
      </c>
    </row>
    <row r="1437" spans="1:14" x14ac:dyDescent="0.2">
      <c r="A1437" s="231" t="str">
        <f t="shared" si="41"/>
        <v>CP1.410Thinned175</v>
      </c>
      <c r="B1437" s="223" t="s">
        <v>226</v>
      </c>
      <c r="C1437" s="224">
        <v>1.4</v>
      </c>
      <c r="D1437" s="223">
        <v>10</v>
      </c>
      <c r="E1437" s="223" t="s">
        <v>172</v>
      </c>
      <c r="F1437" s="225" t="s">
        <v>221</v>
      </c>
      <c r="G1437" s="226">
        <v>-1.1000000000000001</v>
      </c>
      <c r="H1437" s="226">
        <v>-0.06</v>
      </c>
      <c r="I1437" s="226">
        <v>-1.1599999999999999</v>
      </c>
      <c r="J1437" s="227">
        <v>-5.79</v>
      </c>
      <c r="K1437" s="227">
        <v>367.24</v>
      </c>
      <c r="L1437" s="228">
        <v>-11.01</v>
      </c>
      <c r="M1437" s="229">
        <f t="shared" si="40"/>
        <v>356.23</v>
      </c>
      <c r="N1437" s="230">
        <v>1.19</v>
      </c>
    </row>
    <row r="1438" spans="1:14" x14ac:dyDescent="0.2">
      <c r="A1438" s="231" t="str">
        <f t="shared" si="41"/>
        <v>CP1.410Thinned180</v>
      </c>
      <c r="B1438" s="223" t="s">
        <v>226</v>
      </c>
      <c r="C1438" s="224">
        <v>1.4</v>
      </c>
      <c r="D1438" s="223">
        <v>10</v>
      </c>
      <c r="E1438" s="223" t="s">
        <v>172</v>
      </c>
      <c r="F1438" s="225" t="s">
        <v>222</v>
      </c>
      <c r="G1438" s="226">
        <v>-1.1000000000000001</v>
      </c>
      <c r="H1438" s="226">
        <v>-0.05</v>
      </c>
      <c r="I1438" s="226">
        <v>-1.1499999999999999</v>
      </c>
      <c r="J1438" s="227">
        <v>-5.76</v>
      </c>
      <c r="K1438" s="227">
        <v>361.48</v>
      </c>
      <c r="L1438" s="228">
        <v>-11.18</v>
      </c>
      <c r="M1438" s="229">
        <f t="shared" si="40"/>
        <v>350.3</v>
      </c>
      <c r="N1438" s="230">
        <v>1.1499999999999999</v>
      </c>
    </row>
    <row r="1439" spans="1:14" x14ac:dyDescent="0.2">
      <c r="A1439" s="231" t="str">
        <f t="shared" si="41"/>
        <v>CP1.410Thinned185</v>
      </c>
      <c r="B1439" s="223" t="s">
        <v>226</v>
      </c>
      <c r="C1439" s="224">
        <v>1.4</v>
      </c>
      <c r="D1439" s="223">
        <v>10</v>
      </c>
      <c r="E1439" s="223" t="s">
        <v>172</v>
      </c>
      <c r="F1439" s="225" t="s">
        <v>223</v>
      </c>
      <c r="G1439" s="226">
        <v>-1.0900000000000001</v>
      </c>
      <c r="H1439" s="226">
        <v>-0.05</v>
      </c>
      <c r="I1439" s="226">
        <v>-1.1399999999999999</v>
      </c>
      <c r="J1439" s="227">
        <v>-5.7</v>
      </c>
      <c r="K1439" s="227">
        <v>355.79</v>
      </c>
      <c r="L1439" s="228">
        <v>-11.34</v>
      </c>
      <c r="M1439" s="229">
        <f t="shared" si="40"/>
        <v>344.45000000000005</v>
      </c>
      <c r="N1439" s="230">
        <v>1.1000000000000001</v>
      </c>
    </row>
    <row r="1440" spans="1:14" x14ac:dyDescent="0.2">
      <c r="A1440" s="231" t="str">
        <f t="shared" si="41"/>
        <v>CP1.410Thinned190</v>
      </c>
      <c r="B1440" s="223" t="s">
        <v>226</v>
      </c>
      <c r="C1440" s="224">
        <v>1.4</v>
      </c>
      <c r="D1440" s="223">
        <v>10</v>
      </c>
      <c r="E1440" s="223" t="s">
        <v>172</v>
      </c>
      <c r="F1440" s="225" t="s">
        <v>224</v>
      </c>
      <c r="G1440" s="226">
        <v>-1.04</v>
      </c>
      <c r="H1440" s="226">
        <v>-0.05</v>
      </c>
      <c r="I1440" s="226">
        <v>-1.0900000000000001</v>
      </c>
      <c r="J1440" s="227">
        <v>-5.45</v>
      </c>
      <c r="K1440" s="227">
        <v>350.34</v>
      </c>
      <c r="L1440" s="228">
        <v>-11.5</v>
      </c>
      <c r="M1440" s="229">
        <f t="shared" si="40"/>
        <v>338.84</v>
      </c>
      <c r="N1440" s="230">
        <v>1.06</v>
      </c>
    </row>
    <row r="1441" spans="1:14" x14ac:dyDescent="0.2">
      <c r="A1441" s="231" t="str">
        <f t="shared" si="41"/>
        <v>CP1.410Thinned195</v>
      </c>
      <c r="B1441" s="223" t="s">
        <v>226</v>
      </c>
      <c r="C1441" s="224">
        <v>1.4</v>
      </c>
      <c r="D1441" s="223">
        <v>10</v>
      </c>
      <c r="E1441" s="223" t="s">
        <v>172</v>
      </c>
      <c r="F1441" s="225" t="s">
        <v>225</v>
      </c>
      <c r="G1441" s="226">
        <v>0.25</v>
      </c>
      <c r="H1441" s="226">
        <v>-0.36</v>
      </c>
      <c r="I1441" s="226">
        <v>-0.1</v>
      </c>
      <c r="J1441" s="227">
        <v>-0.52</v>
      </c>
      <c r="K1441" s="227">
        <v>349.82</v>
      </c>
      <c r="L1441" s="228">
        <v>-11.5</v>
      </c>
      <c r="M1441" s="229">
        <f t="shared" si="40"/>
        <v>338.32</v>
      </c>
      <c r="N1441" s="230">
        <v>0</v>
      </c>
    </row>
    <row r="1442" spans="1:14" x14ac:dyDescent="0.2">
      <c r="A1442" s="231" t="str">
        <f t="shared" si="41"/>
        <v>CP1.412NO_thin000</v>
      </c>
      <c r="B1442" s="223" t="s">
        <v>226</v>
      </c>
      <c r="C1442" s="224">
        <v>1.4</v>
      </c>
      <c r="D1442" s="223">
        <v>12</v>
      </c>
      <c r="E1442" s="223" t="s">
        <v>199</v>
      </c>
      <c r="F1442" s="225" t="s">
        <v>0</v>
      </c>
      <c r="G1442" s="226">
        <v>0.95</v>
      </c>
      <c r="H1442" s="226">
        <v>0.25</v>
      </c>
      <c r="I1442" s="226">
        <v>1.2</v>
      </c>
      <c r="J1442" s="227">
        <v>5.99</v>
      </c>
      <c r="K1442" s="227">
        <v>5.99</v>
      </c>
      <c r="L1442" s="228">
        <v>0</v>
      </c>
      <c r="M1442" s="229">
        <f t="shared" si="40"/>
        <v>5.99</v>
      </c>
      <c r="N1442" s="230">
        <v>0</v>
      </c>
    </row>
    <row r="1443" spans="1:14" x14ac:dyDescent="0.2">
      <c r="A1443" s="231" t="str">
        <f t="shared" si="41"/>
        <v>CP1.412NO_thin005</v>
      </c>
      <c r="B1443" s="223" t="s">
        <v>226</v>
      </c>
      <c r="C1443" s="224">
        <v>1.4</v>
      </c>
      <c r="D1443" s="223">
        <v>12</v>
      </c>
      <c r="E1443" s="223" t="s">
        <v>199</v>
      </c>
      <c r="F1443" s="225" t="s">
        <v>1</v>
      </c>
      <c r="G1443" s="226">
        <v>2.89</v>
      </c>
      <c r="H1443" s="226">
        <v>0.31</v>
      </c>
      <c r="I1443" s="226">
        <v>3.2</v>
      </c>
      <c r="J1443" s="227">
        <v>15.98</v>
      </c>
      <c r="K1443" s="227">
        <v>21.97</v>
      </c>
      <c r="L1443" s="228">
        <v>0</v>
      </c>
      <c r="M1443" s="229">
        <f t="shared" si="40"/>
        <v>21.97</v>
      </c>
      <c r="N1443" s="230">
        <v>0</v>
      </c>
    </row>
    <row r="1444" spans="1:14" x14ac:dyDescent="0.2">
      <c r="A1444" s="231" t="str">
        <f t="shared" si="41"/>
        <v>CP1.412NO_thin010</v>
      </c>
      <c r="B1444" s="223" t="s">
        <v>226</v>
      </c>
      <c r="C1444" s="224">
        <v>1.4</v>
      </c>
      <c r="D1444" s="223">
        <v>12</v>
      </c>
      <c r="E1444" s="223" t="s">
        <v>199</v>
      </c>
      <c r="F1444" s="225" t="s">
        <v>2</v>
      </c>
      <c r="G1444" s="226">
        <v>8.81</v>
      </c>
      <c r="H1444" s="226">
        <v>0.31</v>
      </c>
      <c r="I1444" s="226">
        <v>9.1199999999999992</v>
      </c>
      <c r="J1444" s="227">
        <v>45.61</v>
      </c>
      <c r="K1444" s="227">
        <v>67.58</v>
      </c>
      <c r="L1444" s="228">
        <v>0</v>
      </c>
      <c r="M1444" s="229">
        <f t="shared" si="40"/>
        <v>67.58</v>
      </c>
      <c r="N1444" s="230">
        <v>0</v>
      </c>
    </row>
    <row r="1445" spans="1:14" x14ac:dyDescent="0.2">
      <c r="A1445" s="231" t="str">
        <f t="shared" si="41"/>
        <v>CP1.412NO_thin015</v>
      </c>
      <c r="B1445" s="223" t="s">
        <v>226</v>
      </c>
      <c r="C1445" s="224">
        <v>1.4</v>
      </c>
      <c r="D1445" s="223">
        <v>12</v>
      </c>
      <c r="E1445" s="223" t="s">
        <v>199</v>
      </c>
      <c r="F1445" s="225" t="s">
        <v>3</v>
      </c>
      <c r="G1445" s="226">
        <v>24.04</v>
      </c>
      <c r="H1445" s="226">
        <v>0.54</v>
      </c>
      <c r="I1445" s="226">
        <v>24.58</v>
      </c>
      <c r="J1445" s="227">
        <v>122.88</v>
      </c>
      <c r="K1445" s="227">
        <v>190.46</v>
      </c>
      <c r="L1445" s="228">
        <v>0</v>
      </c>
      <c r="M1445" s="229">
        <f t="shared" si="40"/>
        <v>190.46</v>
      </c>
      <c r="N1445" s="230">
        <v>0</v>
      </c>
    </row>
    <row r="1446" spans="1:14" x14ac:dyDescent="0.2">
      <c r="A1446" s="231" t="str">
        <f t="shared" si="41"/>
        <v>CP1.412NO_thin020</v>
      </c>
      <c r="B1446" s="223" t="s">
        <v>226</v>
      </c>
      <c r="C1446" s="224">
        <v>1.4</v>
      </c>
      <c r="D1446" s="223">
        <v>12</v>
      </c>
      <c r="E1446" s="223" t="s">
        <v>199</v>
      </c>
      <c r="F1446" s="225" t="s">
        <v>4</v>
      </c>
      <c r="G1446" s="226">
        <v>23.73</v>
      </c>
      <c r="H1446" s="226">
        <v>5.58</v>
      </c>
      <c r="I1446" s="226">
        <v>29.31</v>
      </c>
      <c r="J1446" s="227">
        <v>146.54</v>
      </c>
      <c r="K1446" s="227">
        <v>337</v>
      </c>
      <c r="L1446" s="228">
        <v>0</v>
      </c>
      <c r="M1446" s="229">
        <f t="shared" si="40"/>
        <v>337</v>
      </c>
      <c r="N1446" s="230">
        <v>0</v>
      </c>
    </row>
    <row r="1447" spans="1:14" x14ac:dyDescent="0.2">
      <c r="A1447" s="231" t="str">
        <f t="shared" si="41"/>
        <v>CP1.412NO_thin025</v>
      </c>
      <c r="B1447" s="223" t="s">
        <v>226</v>
      </c>
      <c r="C1447" s="224">
        <v>1.4</v>
      </c>
      <c r="D1447" s="223">
        <v>12</v>
      </c>
      <c r="E1447" s="223" t="s">
        <v>199</v>
      </c>
      <c r="F1447" s="225" t="s">
        <v>5</v>
      </c>
      <c r="G1447" s="226">
        <v>8.32</v>
      </c>
      <c r="H1447" s="226">
        <v>2.73</v>
      </c>
      <c r="I1447" s="226">
        <v>11.05</v>
      </c>
      <c r="J1447" s="227">
        <v>55.25</v>
      </c>
      <c r="K1447" s="227">
        <v>392.25</v>
      </c>
      <c r="L1447" s="228">
        <v>0</v>
      </c>
      <c r="M1447" s="229">
        <f t="shared" si="40"/>
        <v>392.25</v>
      </c>
      <c r="N1447" s="230">
        <v>0</v>
      </c>
    </row>
    <row r="1448" spans="1:14" x14ac:dyDescent="0.2">
      <c r="A1448" s="231" t="str">
        <f t="shared" si="41"/>
        <v>CP1.412NO_thin030</v>
      </c>
      <c r="B1448" s="223" t="s">
        <v>226</v>
      </c>
      <c r="C1448" s="224">
        <v>1.4</v>
      </c>
      <c r="D1448" s="223">
        <v>12</v>
      </c>
      <c r="E1448" s="223" t="s">
        <v>199</v>
      </c>
      <c r="F1448" s="225" t="s">
        <v>6</v>
      </c>
      <c r="G1448" s="226">
        <v>10.93</v>
      </c>
      <c r="H1448" s="226">
        <v>1.46</v>
      </c>
      <c r="I1448" s="226">
        <v>12.39</v>
      </c>
      <c r="J1448" s="227">
        <v>61.96</v>
      </c>
      <c r="K1448" s="227">
        <v>454.21</v>
      </c>
      <c r="L1448" s="228">
        <v>0</v>
      </c>
      <c r="M1448" s="229">
        <f t="shared" si="40"/>
        <v>454.21</v>
      </c>
      <c r="N1448" s="230">
        <v>0</v>
      </c>
    </row>
    <row r="1449" spans="1:14" x14ac:dyDescent="0.2">
      <c r="A1449" s="231" t="str">
        <f t="shared" si="41"/>
        <v>CP1.412NO_thin035</v>
      </c>
      <c r="B1449" s="223" t="s">
        <v>226</v>
      </c>
      <c r="C1449" s="224">
        <v>1.4</v>
      </c>
      <c r="D1449" s="223">
        <v>12</v>
      </c>
      <c r="E1449" s="223" t="s">
        <v>199</v>
      </c>
      <c r="F1449" s="225" t="s">
        <v>7</v>
      </c>
      <c r="G1449" s="226">
        <v>11.05</v>
      </c>
      <c r="H1449" s="226">
        <v>0.89</v>
      </c>
      <c r="I1449" s="226">
        <v>11.94</v>
      </c>
      <c r="J1449" s="227">
        <v>59.69</v>
      </c>
      <c r="K1449" s="227">
        <v>513.9</v>
      </c>
      <c r="L1449" s="228">
        <v>0</v>
      </c>
      <c r="M1449" s="229">
        <f t="shared" si="40"/>
        <v>513.9</v>
      </c>
      <c r="N1449" s="230">
        <v>0</v>
      </c>
    </row>
    <row r="1450" spans="1:14" x14ac:dyDescent="0.2">
      <c r="A1450" s="231" t="str">
        <f t="shared" si="41"/>
        <v>CP1.412NO_thin040</v>
      </c>
      <c r="B1450" s="223" t="s">
        <v>226</v>
      </c>
      <c r="C1450" s="224">
        <v>1.4</v>
      </c>
      <c r="D1450" s="223">
        <v>12</v>
      </c>
      <c r="E1450" s="223" t="s">
        <v>199</v>
      </c>
      <c r="F1450" s="225" t="s">
        <v>8</v>
      </c>
      <c r="G1450" s="226">
        <v>10.52</v>
      </c>
      <c r="H1450" s="226">
        <v>-0.14000000000000001</v>
      </c>
      <c r="I1450" s="226">
        <v>10.38</v>
      </c>
      <c r="J1450" s="227">
        <v>51.91</v>
      </c>
      <c r="K1450" s="227">
        <v>565.82000000000005</v>
      </c>
      <c r="L1450" s="228">
        <v>0</v>
      </c>
      <c r="M1450" s="229">
        <f t="shared" si="40"/>
        <v>565.82000000000005</v>
      </c>
      <c r="N1450" s="230">
        <v>0</v>
      </c>
    </row>
    <row r="1451" spans="1:14" x14ac:dyDescent="0.2">
      <c r="A1451" s="231" t="str">
        <f t="shared" si="41"/>
        <v>CP1.412NO_thin045</v>
      </c>
      <c r="B1451" s="223" t="s">
        <v>226</v>
      </c>
      <c r="C1451" s="224">
        <v>1.4</v>
      </c>
      <c r="D1451" s="223">
        <v>12</v>
      </c>
      <c r="E1451" s="223" t="s">
        <v>199</v>
      </c>
      <c r="F1451" s="225" t="s">
        <v>9</v>
      </c>
      <c r="G1451" s="226">
        <v>9.83</v>
      </c>
      <c r="H1451" s="226">
        <v>-0.55000000000000004</v>
      </c>
      <c r="I1451" s="226">
        <v>9.27</v>
      </c>
      <c r="J1451" s="227">
        <v>46.37</v>
      </c>
      <c r="K1451" s="227">
        <v>612.19000000000005</v>
      </c>
      <c r="L1451" s="228">
        <v>0</v>
      </c>
      <c r="M1451" s="229">
        <f t="shared" si="40"/>
        <v>612.19000000000005</v>
      </c>
      <c r="N1451" s="230">
        <v>0</v>
      </c>
    </row>
    <row r="1452" spans="1:14" x14ac:dyDescent="0.2">
      <c r="A1452" s="231" t="str">
        <f t="shared" si="41"/>
        <v>CP1.412NO_thin050</v>
      </c>
      <c r="B1452" s="223" t="s">
        <v>226</v>
      </c>
      <c r="C1452" s="224">
        <v>1.4</v>
      </c>
      <c r="D1452" s="223">
        <v>12</v>
      </c>
      <c r="E1452" s="223" t="s">
        <v>199</v>
      </c>
      <c r="F1452" s="225" t="s">
        <v>10</v>
      </c>
      <c r="G1452" s="226">
        <v>8.84</v>
      </c>
      <c r="H1452" s="226">
        <v>-0.64</v>
      </c>
      <c r="I1452" s="226">
        <v>8.19</v>
      </c>
      <c r="J1452" s="227">
        <v>40.97</v>
      </c>
      <c r="K1452" s="227">
        <v>653.16</v>
      </c>
      <c r="L1452" s="228">
        <v>0</v>
      </c>
      <c r="M1452" s="229">
        <f t="shared" si="40"/>
        <v>653.16</v>
      </c>
      <c r="N1452" s="230">
        <v>0</v>
      </c>
    </row>
    <row r="1453" spans="1:14" x14ac:dyDescent="0.2">
      <c r="A1453" s="231" t="str">
        <f t="shared" si="41"/>
        <v>CP1.412NO_thin055</v>
      </c>
      <c r="B1453" s="223" t="s">
        <v>226</v>
      </c>
      <c r="C1453" s="224">
        <v>1.4</v>
      </c>
      <c r="D1453" s="223">
        <v>12</v>
      </c>
      <c r="E1453" s="223" t="s">
        <v>199</v>
      </c>
      <c r="F1453" s="225" t="s">
        <v>11</v>
      </c>
      <c r="G1453" s="226">
        <v>8.1199999999999992</v>
      </c>
      <c r="H1453" s="226">
        <v>-0.63</v>
      </c>
      <c r="I1453" s="226">
        <v>7.49</v>
      </c>
      <c r="J1453" s="227">
        <v>37.43</v>
      </c>
      <c r="K1453" s="227">
        <v>690.59</v>
      </c>
      <c r="L1453" s="228">
        <v>0</v>
      </c>
      <c r="M1453" s="229">
        <f t="shared" si="40"/>
        <v>690.59</v>
      </c>
      <c r="N1453" s="230">
        <v>0</v>
      </c>
    </row>
    <row r="1454" spans="1:14" x14ac:dyDescent="0.2">
      <c r="A1454" s="231" t="str">
        <f t="shared" si="41"/>
        <v>CP1.412NO_thin060</v>
      </c>
      <c r="B1454" s="223" t="s">
        <v>226</v>
      </c>
      <c r="C1454" s="224">
        <v>1.4</v>
      </c>
      <c r="D1454" s="223">
        <v>12</v>
      </c>
      <c r="E1454" s="223" t="s">
        <v>199</v>
      </c>
      <c r="F1454" s="225" t="s">
        <v>12</v>
      </c>
      <c r="G1454" s="226">
        <v>7.42</v>
      </c>
      <c r="H1454" s="226">
        <v>-0.56999999999999995</v>
      </c>
      <c r="I1454" s="226">
        <v>6.85</v>
      </c>
      <c r="J1454" s="227">
        <v>34.25</v>
      </c>
      <c r="K1454" s="227">
        <v>724.84</v>
      </c>
      <c r="L1454" s="228">
        <v>0</v>
      </c>
      <c r="M1454" s="229">
        <f t="shared" si="40"/>
        <v>724.84</v>
      </c>
      <c r="N1454" s="230">
        <v>0</v>
      </c>
    </row>
    <row r="1455" spans="1:14" x14ac:dyDescent="0.2">
      <c r="A1455" s="231" t="str">
        <f t="shared" si="41"/>
        <v>CP1.412NO_thin065</v>
      </c>
      <c r="B1455" s="223" t="s">
        <v>226</v>
      </c>
      <c r="C1455" s="224">
        <v>1.4</v>
      </c>
      <c r="D1455" s="223">
        <v>12</v>
      </c>
      <c r="E1455" s="223" t="s">
        <v>199</v>
      </c>
      <c r="F1455" s="225" t="s">
        <v>13</v>
      </c>
      <c r="G1455" s="226">
        <v>6.63</v>
      </c>
      <c r="H1455" s="226">
        <v>-0.5</v>
      </c>
      <c r="I1455" s="226">
        <v>6.14</v>
      </c>
      <c r="J1455" s="227">
        <v>30.68</v>
      </c>
      <c r="K1455" s="227">
        <v>755.51</v>
      </c>
      <c r="L1455" s="228">
        <v>0</v>
      </c>
      <c r="M1455" s="229">
        <f t="shared" si="40"/>
        <v>755.51</v>
      </c>
      <c r="N1455" s="230">
        <v>0</v>
      </c>
    </row>
    <row r="1456" spans="1:14" x14ac:dyDescent="0.2">
      <c r="A1456" s="231" t="str">
        <f t="shared" si="41"/>
        <v>CP1.412NO_thin070</v>
      </c>
      <c r="B1456" s="223" t="s">
        <v>226</v>
      </c>
      <c r="C1456" s="224">
        <v>1.4</v>
      </c>
      <c r="D1456" s="223">
        <v>12</v>
      </c>
      <c r="E1456" s="223" t="s">
        <v>199</v>
      </c>
      <c r="F1456" s="225" t="s">
        <v>200</v>
      </c>
      <c r="G1456" s="226">
        <v>5.62</v>
      </c>
      <c r="H1456" s="226">
        <v>-0.47</v>
      </c>
      <c r="I1456" s="226">
        <v>5.15</v>
      </c>
      <c r="J1456" s="227">
        <v>25.76</v>
      </c>
      <c r="K1456" s="227">
        <v>781.28</v>
      </c>
      <c r="L1456" s="228">
        <v>0</v>
      </c>
      <c r="M1456" s="229">
        <f t="shared" si="40"/>
        <v>781.28</v>
      </c>
      <c r="N1456" s="230">
        <v>0</v>
      </c>
    </row>
    <row r="1457" spans="1:14" x14ac:dyDescent="0.2">
      <c r="A1457" s="231" t="str">
        <f t="shared" si="41"/>
        <v>CP1.412NO_thin075</v>
      </c>
      <c r="B1457" s="223" t="s">
        <v>226</v>
      </c>
      <c r="C1457" s="224">
        <v>1.4</v>
      </c>
      <c r="D1457" s="223">
        <v>12</v>
      </c>
      <c r="E1457" s="223" t="s">
        <v>199</v>
      </c>
      <c r="F1457" s="225" t="s">
        <v>201</v>
      </c>
      <c r="G1457" s="226">
        <v>4.92</v>
      </c>
      <c r="H1457" s="226">
        <v>-0.7</v>
      </c>
      <c r="I1457" s="226">
        <v>4.2300000000000004</v>
      </c>
      <c r="J1457" s="227">
        <v>21.14</v>
      </c>
      <c r="K1457" s="227">
        <v>802.41</v>
      </c>
      <c r="L1457" s="228">
        <v>0</v>
      </c>
      <c r="M1457" s="229">
        <f t="shared" si="40"/>
        <v>802.41</v>
      </c>
      <c r="N1457" s="230">
        <v>0</v>
      </c>
    </row>
    <row r="1458" spans="1:14" x14ac:dyDescent="0.2">
      <c r="A1458" s="231" t="str">
        <f t="shared" si="41"/>
        <v>CP1.412NO_thin080</v>
      </c>
      <c r="B1458" s="223" t="s">
        <v>226</v>
      </c>
      <c r="C1458" s="224">
        <v>1.4</v>
      </c>
      <c r="D1458" s="223">
        <v>12</v>
      </c>
      <c r="E1458" s="223" t="s">
        <v>199</v>
      </c>
      <c r="F1458" s="225" t="s">
        <v>202</v>
      </c>
      <c r="G1458" s="226">
        <v>4.49</v>
      </c>
      <c r="H1458" s="226">
        <v>-0.55000000000000004</v>
      </c>
      <c r="I1458" s="226">
        <v>3.93</v>
      </c>
      <c r="J1458" s="227">
        <v>19.670000000000002</v>
      </c>
      <c r="K1458" s="227">
        <v>822.08</v>
      </c>
      <c r="L1458" s="228">
        <v>0</v>
      </c>
      <c r="M1458" s="229">
        <f t="shared" ref="M1458:M1521" si="42">K1458+L1458</f>
        <v>822.08</v>
      </c>
      <c r="N1458" s="230">
        <v>0</v>
      </c>
    </row>
    <row r="1459" spans="1:14" x14ac:dyDescent="0.2">
      <c r="A1459" s="231" t="str">
        <f t="shared" si="41"/>
        <v>CP1.412NO_thin085</v>
      </c>
      <c r="B1459" s="223" t="s">
        <v>226</v>
      </c>
      <c r="C1459" s="224">
        <v>1.4</v>
      </c>
      <c r="D1459" s="223">
        <v>12</v>
      </c>
      <c r="E1459" s="223" t="s">
        <v>199</v>
      </c>
      <c r="F1459" s="225" t="s">
        <v>203</v>
      </c>
      <c r="G1459" s="226">
        <v>4.0199999999999996</v>
      </c>
      <c r="H1459" s="226">
        <v>-0.69</v>
      </c>
      <c r="I1459" s="226">
        <v>3.32</v>
      </c>
      <c r="J1459" s="227">
        <v>16.61</v>
      </c>
      <c r="K1459" s="227">
        <v>838.69</v>
      </c>
      <c r="L1459" s="228">
        <v>0</v>
      </c>
      <c r="M1459" s="229">
        <f t="shared" si="42"/>
        <v>838.69</v>
      </c>
      <c r="N1459" s="230">
        <v>0</v>
      </c>
    </row>
    <row r="1460" spans="1:14" x14ac:dyDescent="0.2">
      <c r="A1460" s="231" t="str">
        <f t="shared" si="41"/>
        <v>CP1.412NO_thin090</v>
      </c>
      <c r="B1460" s="223" t="s">
        <v>226</v>
      </c>
      <c r="C1460" s="224">
        <v>1.4</v>
      </c>
      <c r="D1460" s="223">
        <v>12</v>
      </c>
      <c r="E1460" s="223" t="s">
        <v>199</v>
      </c>
      <c r="F1460" s="225" t="s">
        <v>204</v>
      </c>
      <c r="G1460" s="226">
        <v>3.48</v>
      </c>
      <c r="H1460" s="226">
        <v>-0.59</v>
      </c>
      <c r="I1460" s="226">
        <v>2.89</v>
      </c>
      <c r="J1460" s="227">
        <v>14.44</v>
      </c>
      <c r="K1460" s="227">
        <v>853.13</v>
      </c>
      <c r="L1460" s="228">
        <v>0</v>
      </c>
      <c r="M1460" s="229">
        <f t="shared" si="42"/>
        <v>853.13</v>
      </c>
      <c r="N1460" s="230">
        <v>0</v>
      </c>
    </row>
    <row r="1461" spans="1:14" x14ac:dyDescent="0.2">
      <c r="A1461" s="231" t="str">
        <f t="shared" si="41"/>
        <v>CP1.412NO_thin095</v>
      </c>
      <c r="B1461" s="223" t="s">
        <v>226</v>
      </c>
      <c r="C1461" s="224">
        <v>1.4</v>
      </c>
      <c r="D1461" s="223">
        <v>12</v>
      </c>
      <c r="E1461" s="223" t="s">
        <v>199</v>
      </c>
      <c r="F1461" s="225" t="s">
        <v>205</v>
      </c>
      <c r="G1461" s="226">
        <v>3.05</v>
      </c>
      <c r="H1461" s="226">
        <v>-0.49</v>
      </c>
      <c r="I1461" s="226">
        <v>2.56</v>
      </c>
      <c r="J1461" s="227">
        <v>12.81</v>
      </c>
      <c r="K1461" s="227">
        <v>865.94</v>
      </c>
      <c r="L1461" s="228">
        <v>0</v>
      </c>
      <c r="M1461" s="229">
        <f t="shared" si="42"/>
        <v>865.94</v>
      </c>
      <c r="N1461" s="230">
        <v>0</v>
      </c>
    </row>
    <row r="1462" spans="1:14" x14ac:dyDescent="0.2">
      <c r="A1462" s="231" t="str">
        <f t="shared" si="41"/>
        <v>CP1.412NO_thin100</v>
      </c>
      <c r="B1462" s="223" t="s">
        <v>226</v>
      </c>
      <c r="C1462" s="224">
        <v>1.4</v>
      </c>
      <c r="D1462" s="223">
        <v>12</v>
      </c>
      <c r="E1462" s="223" t="s">
        <v>199</v>
      </c>
      <c r="F1462" s="225" t="s">
        <v>206</v>
      </c>
      <c r="G1462" s="226">
        <v>2.71</v>
      </c>
      <c r="H1462" s="226">
        <v>-0.39</v>
      </c>
      <c r="I1462" s="226">
        <v>2.31</v>
      </c>
      <c r="J1462" s="227">
        <v>11.57</v>
      </c>
      <c r="K1462" s="227">
        <v>877.51</v>
      </c>
      <c r="L1462" s="228">
        <v>0</v>
      </c>
      <c r="M1462" s="229">
        <f t="shared" si="42"/>
        <v>877.51</v>
      </c>
      <c r="N1462" s="230">
        <v>0</v>
      </c>
    </row>
    <row r="1463" spans="1:14" x14ac:dyDescent="0.2">
      <c r="A1463" s="231" t="str">
        <f t="shared" si="41"/>
        <v>CP1.412NO_thin105</v>
      </c>
      <c r="B1463" s="223" t="s">
        <v>226</v>
      </c>
      <c r="C1463" s="224">
        <v>1.4</v>
      </c>
      <c r="D1463" s="223">
        <v>12</v>
      </c>
      <c r="E1463" s="223" t="s">
        <v>199</v>
      </c>
      <c r="F1463" s="225" t="s">
        <v>207</v>
      </c>
      <c r="G1463" s="226">
        <v>2.38</v>
      </c>
      <c r="H1463" s="226">
        <v>-0.35</v>
      </c>
      <c r="I1463" s="226">
        <v>2.02</v>
      </c>
      <c r="J1463" s="227">
        <v>10.119999999999999</v>
      </c>
      <c r="K1463" s="227">
        <v>887.63</v>
      </c>
      <c r="L1463" s="228">
        <v>0</v>
      </c>
      <c r="M1463" s="229">
        <f t="shared" si="42"/>
        <v>887.63</v>
      </c>
      <c r="N1463" s="230">
        <v>0</v>
      </c>
    </row>
    <row r="1464" spans="1:14" x14ac:dyDescent="0.2">
      <c r="A1464" s="231" t="str">
        <f t="shared" si="41"/>
        <v>CP1.412NO_thin110</v>
      </c>
      <c r="B1464" s="223" t="s">
        <v>226</v>
      </c>
      <c r="C1464" s="224">
        <v>1.4</v>
      </c>
      <c r="D1464" s="223">
        <v>12</v>
      </c>
      <c r="E1464" s="223" t="s">
        <v>199</v>
      </c>
      <c r="F1464" s="225" t="s">
        <v>208</v>
      </c>
      <c r="G1464" s="226">
        <v>2.15</v>
      </c>
      <c r="H1464" s="226">
        <v>-0.21</v>
      </c>
      <c r="I1464" s="226">
        <v>1.94</v>
      </c>
      <c r="J1464" s="227">
        <v>9.7200000000000006</v>
      </c>
      <c r="K1464" s="227">
        <v>897.35</v>
      </c>
      <c r="L1464" s="228">
        <v>0</v>
      </c>
      <c r="M1464" s="229">
        <f t="shared" si="42"/>
        <v>897.35</v>
      </c>
      <c r="N1464" s="230">
        <v>0</v>
      </c>
    </row>
    <row r="1465" spans="1:14" x14ac:dyDescent="0.2">
      <c r="A1465" s="231" t="str">
        <f t="shared" si="41"/>
        <v>CP1.412NO_thin115</v>
      </c>
      <c r="B1465" s="223" t="s">
        <v>226</v>
      </c>
      <c r="C1465" s="224">
        <v>1.4</v>
      </c>
      <c r="D1465" s="223">
        <v>12</v>
      </c>
      <c r="E1465" s="223" t="s">
        <v>199</v>
      </c>
      <c r="F1465" s="225" t="s">
        <v>209</v>
      </c>
      <c r="G1465" s="226">
        <v>1.9</v>
      </c>
      <c r="H1465" s="226">
        <v>-0.27</v>
      </c>
      <c r="I1465" s="226">
        <v>1.63</v>
      </c>
      <c r="J1465" s="227">
        <v>8.1300000000000008</v>
      </c>
      <c r="K1465" s="227">
        <v>905.48</v>
      </c>
      <c r="L1465" s="228">
        <v>0</v>
      </c>
      <c r="M1465" s="229">
        <f t="shared" si="42"/>
        <v>905.48</v>
      </c>
      <c r="N1465" s="230">
        <v>0</v>
      </c>
    </row>
    <row r="1466" spans="1:14" x14ac:dyDescent="0.2">
      <c r="A1466" s="231" t="str">
        <f t="shared" si="41"/>
        <v>CP1.412NO_thin120</v>
      </c>
      <c r="B1466" s="223" t="s">
        <v>226</v>
      </c>
      <c r="C1466" s="224">
        <v>1.4</v>
      </c>
      <c r="D1466" s="223">
        <v>12</v>
      </c>
      <c r="E1466" s="223" t="s">
        <v>199</v>
      </c>
      <c r="F1466" s="225" t="s">
        <v>210</v>
      </c>
      <c r="G1466" s="226">
        <v>1.71</v>
      </c>
      <c r="H1466" s="226">
        <v>-0.25</v>
      </c>
      <c r="I1466" s="226">
        <v>1.47</v>
      </c>
      <c r="J1466" s="227">
        <v>7.35</v>
      </c>
      <c r="K1466" s="227">
        <v>912.83</v>
      </c>
      <c r="L1466" s="228">
        <v>0</v>
      </c>
      <c r="M1466" s="229">
        <f t="shared" si="42"/>
        <v>912.83</v>
      </c>
      <c r="N1466" s="230">
        <v>0</v>
      </c>
    </row>
    <row r="1467" spans="1:14" x14ac:dyDescent="0.2">
      <c r="A1467" s="231" t="str">
        <f t="shared" si="41"/>
        <v>CP1.412NO_thin125</v>
      </c>
      <c r="B1467" s="223" t="s">
        <v>226</v>
      </c>
      <c r="C1467" s="224">
        <v>1.4</v>
      </c>
      <c r="D1467" s="223">
        <v>12</v>
      </c>
      <c r="E1467" s="223" t="s">
        <v>199</v>
      </c>
      <c r="F1467" s="225" t="s">
        <v>211</v>
      </c>
      <c r="G1467" s="226">
        <v>1.55</v>
      </c>
      <c r="H1467" s="226">
        <v>-0.21</v>
      </c>
      <c r="I1467" s="226">
        <v>1.34</v>
      </c>
      <c r="J1467" s="227">
        <v>6.69</v>
      </c>
      <c r="K1467" s="227">
        <v>919.52</v>
      </c>
      <c r="L1467" s="228">
        <v>0</v>
      </c>
      <c r="M1467" s="229">
        <f t="shared" si="42"/>
        <v>919.52</v>
      </c>
      <c r="N1467" s="230">
        <v>0</v>
      </c>
    </row>
    <row r="1468" spans="1:14" x14ac:dyDescent="0.2">
      <c r="A1468" s="231" t="str">
        <f t="shared" si="41"/>
        <v>CP1.412NO_thin130</v>
      </c>
      <c r="B1468" s="223" t="s">
        <v>226</v>
      </c>
      <c r="C1468" s="224">
        <v>1.4</v>
      </c>
      <c r="D1468" s="223">
        <v>12</v>
      </c>
      <c r="E1468" s="223" t="s">
        <v>199</v>
      </c>
      <c r="F1468" s="225" t="s">
        <v>212</v>
      </c>
      <c r="G1468" s="226">
        <v>1.33</v>
      </c>
      <c r="H1468" s="226">
        <v>-0.17</v>
      </c>
      <c r="I1468" s="226">
        <v>1.1599999999999999</v>
      </c>
      <c r="J1468" s="227">
        <v>5.8</v>
      </c>
      <c r="K1468" s="227">
        <v>925.32</v>
      </c>
      <c r="L1468" s="228">
        <v>0</v>
      </c>
      <c r="M1468" s="229">
        <f t="shared" si="42"/>
        <v>925.32</v>
      </c>
      <c r="N1468" s="230">
        <v>0</v>
      </c>
    </row>
    <row r="1469" spans="1:14" x14ac:dyDescent="0.2">
      <c r="A1469" s="231" t="str">
        <f t="shared" si="41"/>
        <v>CP1.412NO_thin135</v>
      </c>
      <c r="B1469" s="223" t="s">
        <v>226</v>
      </c>
      <c r="C1469" s="224">
        <v>1.4</v>
      </c>
      <c r="D1469" s="223">
        <v>12</v>
      </c>
      <c r="E1469" s="223" t="s">
        <v>199</v>
      </c>
      <c r="F1469" s="225" t="s">
        <v>213</v>
      </c>
      <c r="G1469" s="226">
        <v>1.1499999999999999</v>
      </c>
      <c r="H1469" s="226">
        <v>-0.15</v>
      </c>
      <c r="I1469" s="226">
        <v>1.01</v>
      </c>
      <c r="J1469" s="227">
        <v>5.03</v>
      </c>
      <c r="K1469" s="227">
        <v>930.36</v>
      </c>
      <c r="L1469" s="228">
        <v>0</v>
      </c>
      <c r="M1469" s="229">
        <f t="shared" si="42"/>
        <v>930.36</v>
      </c>
      <c r="N1469" s="230">
        <v>0</v>
      </c>
    </row>
    <row r="1470" spans="1:14" x14ac:dyDescent="0.2">
      <c r="A1470" s="231" t="str">
        <f t="shared" si="41"/>
        <v>CP1.412NO_thin140</v>
      </c>
      <c r="B1470" s="223" t="s">
        <v>226</v>
      </c>
      <c r="C1470" s="224">
        <v>1.4</v>
      </c>
      <c r="D1470" s="223">
        <v>12</v>
      </c>
      <c r="E1470" s="223" t="s">
        <v>199</v>
      </c>
      <c r="F1470" s="225" t="s">
        <v>214</v>
      </c>
      <c r="G1470" s="226">
        <v>1.1000000000000001</v>
      </c>
      <c r="H1470" s="226">
        <v>-0.12</v>
      </c>
      <c r="I1470" s="226">
        <v>0.98</v>
      </c>
      <c r="J1470" s="227">
        <v>4.92</v>
      </c>
      <c r="K1470" s="227">
        <v>935.28</v>
      </c>
      <c r="L1470" s="228">
        <v>0</v>
      </c>
      <c r="M1470" s="229">
        <f t="shared" si="42"/>
        <v>935.28</v>
      </c>
      <c r="N1470" s="230">
        <v>0</v>
      </c>
    </row>
    <row r="1471" spans="1:14" x14ac:dyDescent="0.2">
      <c r="A1471" s="231" t="str">
        <f t="shared" si="41"/>
        <v>CP1.412NO_thin145</v>
      </c>
      <c r="B1471" s="223" t="s">
        <v>226</v>
      </c>
      <c r="C1471" s="224">
        <v>1.4</v>
      </c>
      <c r="D1471" s="223">
        <v>12</v>
      </c>
      <c r="E1471" s="223" t="s">
        <v>199</v>
      </c>
      <c r="F1471" s="225" t="s">
        <v>215</v>
      </c>
      <c r="G1471" s="226">
        <v>0.95</v>
      </c>
      <c r="H1471" s="226">
        <v>-0.1</v>
      </c>
      <c r="I1471" s="226">
        <v>0.85</v>
      </c>
      <c r="J1471" s="227">
        <v>4.25</v>
      </c>
      <c r="K1471" s="227">
        <v>939.53</v>
      </c>
      <c r="L1471" s="228">
        <v>0</v>
      </c>
      <c r="M1471" s="229">
        <f t="shared" si="42"/>
        <v>939.53</v>
      </c>
      <c r="N1471" s="230">
        <v>0</v>
      </c>
    </row>
    <row r="1472" spans="1:14" x14ac:dyDescent="0.2">
      <c r="A1472" s="231" t="str">
        <f t="shared" si="41"/>
        <v>CP1.412NO_thin150</v>
      </c>
      <c r="B1472" s="223" t="s">
        <v>226</v>
      </c>
      <c r="C1472" s="224">
        <v>1.4</v>
      </c>
      <c r="D1472" s="223">
        <v>12</v>
      </c>
      <c r="E1472" s="223" t="s">
        <v>199</v>
      </c>
      <c r="F1472" s="225" t="s">
        <v>216</v>
      </c>
      <c r="G1472" s="226">
        <v>0.81</v>
      </c>
      <c r="H1472" s="226">
        <v>0.12</v>
      </c>
      <c r="I1472" s="226">
        <v>0.93</v>
      </c>
      <c r="J1472" s="227">
        <v>4.6500000000000004</v>
      </c>
      <c r="K1472" s="227">
        <v>944.18</v>
      </c>
      <c r="L1472" s="228">
        <v>0</v>
      </c>
      <c r="M1472" s="229">
        <f t="shared" si="42"/>
        <v>944.18</v>
      </c>
      <c r="N1472" s="230">
        <v>0</v>
      </c>
    </row>
    <row r="1473" spans="1:14" x14ac:dyDescent="0.2">
      <c r="A1473" s="231" t="str">
        <f t="shared" si="41"/>
        <v>CP1.412NO_thin155</v>
      </c>
      <c r="B1473" s="223" t="s">
        <v>226</v>
      </c>
      <c r="C1473" s="224">
        <v>1.4</v>
      </c>
      <c r="D1473" s="223">
        <v>12</v>
      </c>
      <c r="E1473" s="223" t="s">
        <v>199</v>
      </c>
      <c r="F1473" s="225" t="s">
        <v>217</v>
      </c>
      <c r="G1473" s="226">
        <v>0.77</v>
      </c>
      <c r="H1473" s="226">
        <v>-0.11</v>
      </c>
      <c r="I1473" s="226">
        <v>0.66</v>
      </c>
      <c r="J1473" s="227">
        <v>3.31</v>
      </c>
      <c r="K1473" s="227">
        <v>947.49</v>
      </c>
      <c r="L1473" s="228">
        <v>0</v>
      </c>
      <c r="M1473" s="229">
        <f t="shared" si="42"/>
        <v>947.49</v>
      </c>
      <c r="N1473" s="230">
        <v>0</v>
      </c>
    </row>
    <row r="1474" spans="1:14" x14ac:dyDescent="0.2">
      <c r="A1474" s="231" t="str">
        <f t="shared" ref="A1474:A1537" si="43">CONCATENATE(LEFT(B1474,2),TEXT(C1474,"0.0"),TEXT(D1474,"00"),E1474,TEXT(LEFT(F1474,3),"000"))</f>
        <v>CP1.412NO_thin160</v>
      </c>
      <c r="B1474" s="223" t="s">
        <v>226</v>
      </c>
      <c r="C1474" s="224">
        <v>1.4</v>
      </c>
      <c r="D1474" s="223">
        <v>12</v>
      </c>
      <c r="E1474" s="223" t="s">
        <v>199</v>
      </c>
      <c r="F1474" s="225" t="s">
        <v>218</v>
      </c>
      <c r="G1474" s="226">
        <v>0.74</v>
      </c>
      <c r="H1474" s="226">
        <v>-0.11</v>
      </c>
      <c r="I1474" s="226">
        <v>0.63</v>
      </c>
      <c r="J1474" s="227">
        <v>3.14</v>
      </c>
      <c r="K1474" s="227">
        <v>950.63</v>
      </c>
      <c r="L1474" s="228">
        <v>0</v>
      </c>
      <c r="M1474" s="229">
        <f t="shared" si="42"/>
        <v>950.63</v>
      </c>
      <c r="N1474" s="230">
        <v>0</v>
      </c>
    </row>
    <row r="1475" spans="1:14" x14ac:dyDescent="0.2">
      <c r="A1475" s="231" t="str">
        <f t="shared" si="43"/>
        <v>CP1.412NO_thin165</v>
      </c>
      <c r="B1475" s="223" t="s">
        <v>226</v>
      </c>
      <c r="C1475" s="224">
        <v>1.4</v>
      </c>
      <c r="D1475" s="223">
        <v>12</v>
      </c>
      <c r="E1475" s="223" t="s">
        <v>199</v>
      </c>
      <c r="F1475" s="225" t="s">
        <v>219</v>
      </c>
      <c r="G1475" s="226">
        <v>0.52</v>
      </c>
      <c r="H1475" s="226">
        <v>-0.11</v>
      </c>
      <c r="I1475" s="226">
        <v>0.41</v>
      </c>
      <c r="J1475" s="227">
        <v>2.04</v>
      </c>
      <c r="K1475" s="227">
        <v>952.67</v>
      </c>
      <c r="L1475" s="228">
        <v>0</v>
      </c>
      <c r="M1475" s="229">
        <f t="shared" si="42"/>
        <v>952.67</v>
      </c>
      <c r="N1475" s="230">
        <v>0</v>
      </c>
    </row>
    <row r="1476" spans="1:14" x14ac:dyDescent="0.2">
      <c r="A1476" s="231" t="str">
        <f t="shared" si="43"/>
        <v>CP1.412NO_thin170</v>
      </c>
      <c r="B1476" s="223" t="s">
        <v>226</v>
      </c>
      <c r="C1476" s="224">
        <v>1.4</v>
      </c>
      <c r="D1476" s="223">
        <v>12</v>
      </c>
      <c r="E1476" s="223" t="s">
        <v>199</v>
      </c>
      <c r="F1476" s="225" t="s">
        <v>220</v>
      </c>
      <c r="G1476" s="226">
        <v>0.47</v>
      </c>
      <c r="H1476" s="226">
        <v>-0.1</v>
      </c>
      <c r="I1476" s="226">
        <v>0.37</v>
      </c>
      <c r="J1476" s="227">
        <v>1.86</v>
      </c>
      <c r="K1476" s="227">
        <v>954.53</v>
      </c>
      <c r="L1476" s="228">
        <v>0</v>
      </c>
      <c r="M1476" s="229">
        <f t="shared" si="42"/>
        <v>954.53</v>
      </c>
      <c r="N1476" s="230">
        <v>0</v>
      </c>
    </row>
    <row r="1477" spans="1:14" x14ac:dyDescent="0.2">
      <c r="A1477" s="231" t="str">
        <f t="shared" si="43"/>
        <v>CP1.412NO_thin175</v>
      </c>
      <c r="B1477" s="223" t="s">
        <v>226</v>
      </c>
      <c r="C1477" s="224">
        <v>1.4</v>
      </c>
      <c r="D1477" s="223">
        <v>12</v>
      </c>
      <c r="E1477" s="223" t="s">
        <v>199</v>
      </c>
      <c r="F1477" s="225" t="s">
        <v>221</v>
      </c>
      <c r="G1477" s="226">
        <v>0.41</v>
      </c>
      <c r="H1477" s="226">
        <v>-0.06</v>
      </c>
      <c r="I1477" s="226">
        <v>0.35</v>
      </c>
      <c r="J1477" s="227">
        <v>1.76</v>
      </c>
      <c r="K1477" s="227">
        <v>956.29</v>
      </c>
      <c r="L1477" s="228">
        <v>0</v>
      </c>
      <c r="M1477" s="229">
        <f t="shared" si="42"/>
        <v>956.29</v>
      </c>
      <c r="N1477" s="230">
        <v>0</v>
      </c>
    </row>
    <row r="1478" spans="1:14" x14ac:dyDescent="0.2">
      <c r="A1478" s="231" t="str">
        <f t="shared" si="43"/>
        <v>CP1.412NO_thin180</v>
      </c>
      <c r="B1478" s="223" t="s">
        <v>226</v>
      </c>
      <c r="C1478" s="224">
        <v>1.4</v>
      </c>
      <c r="D1478" s="223">
        <v>12</v>
      </c>
      <c r="E1478" s="223" t="s">
        <v>199</v>
      </c>
      <c r="F1478" s="225" t="s">
        <v>222</v>
      </c>
      <c r="G1478" s="226">
        <v>0.41</v>
      </c>
      <c r="H1478" s="226">
        <v>-0.04</v>
      </c>
      <c r="I1478" s="226">
        <v>0.37</v>
      </c>
      <c r="J1478" s="227">
        <v>1.86</v>
      </c>
      <c r="K1478" s="227">
        <v>958.15</v>
      </c>
      <c r="L1478" s="228">
        <v>0</v>
      </c>
      <c r="M1478" s="229">
        <f t="shared" si="42"/>
        <v>958.15</v>
      </c>
      <c r="N1478" s="230">
        <v>0</v>
      </c>
    </row>
    <row r="1479" spans="1:14" x14ac:dyDescent="0.2">
      <c r="A1479" s="231" t="str">
        <f t="shared" si="43"/>
        <v>CP1.412NO_thin185</v>
      </c>
      <c r="B1479" s="223" t="s">
        <v>226</v>
      </c>
      <c r="C1479" s="224">
        <v>1.4</v>
      </c>
      <c r="D1479" s="223">
        <v>12</v>
      </c>
      <c r="E1479" s="223" t="s">
        <v>199</v>
      </c>
      <c r="F1479" s="225" t="s">
        <v>223</v>
      </c>
      <c r="G1479" s="226">
        <v>0.31</v>
      </c>
      <c r="H1479" s="226">
        <v>-0.03</v>
      </c>
      <c r="I1479" s="226">
        <v>0.28000000000000003</v>
      </c>
      <c r="J1479" s="227">
        <v>1.41</v>
      </c>
      <c r="K1479" s="227">
        <v>959.56</v>
      </c>
      <c r="L1479" s="228">
        <v>0</v>
      </c>
      <c r="M1479" s="229">
        <f t="shared" si="42"/>
        <v>959.56</v>
      </c>
      <c r="N1479" s="230">
        <v>0</v>
      </c>
    </row>
    <row r="1480" spans="1:14" x14ac:dyDescent="0.2">
      <c r="A1480" s="231" t="str">
        <f t="shared" si="43"/>
        <v>CP1.412NO_thin190</v>
      </c>
      <c r="B1480" s="223" t="s">
        <v>226</v>
      </c>
      <c r="C1480" s="224">
        <v>1.4</v>
      </c>
      <c r="D1480" s="223">
        <v>12</v>
      </c>
      <c r="E1480" s="223" t="s">
        <v>199</v>
      </c>
      <c r="F1480" s="225" t="s">
        <v>224</v>
      </c>
      <c r="G1480" s="226">
        <v>0.28999999999999998</v>
      </c>
      <c r="H1480" s="226">
        <v>-0.03</v>
      </c>
      <c r="I1480" s="226">
        <v>0.27</v>
      </c>
      <c r="J1480" s="227">
        <v>1.34</v>
      </c>
      <c r="K1480" s="227">
        <v>960.9</v>
      </c>
      <c r="L1480" s="228">
        <v>0</v>
      </c>
      <c r="M1480" s="229">
        <f t="shared" si="42"/>
        <v>960.9</v>
      </c>
      <c r="N1480" s="230">
        <v>0</v>
      </c>
    </row>
    <row r="1481" spans="1:14" x14ac:dyDescent="0.2">
      <c r="A1481" s="231" t="str">
        <f t="shared" si="43"/>
        <v>CP1.412NO_thin195</v>
      </c>
      <c r="B1481" s="223" t="s">
        <v>226</v>
      </c>
      <c r="C1481" s="224">
        <v>1.4</v>
      </c>
      <c r="D1481" s="223">
        <v>12</v>
      </c>
      <c r="E1481" s="223" t="s">
        <v>199</v>
      </c>
      <c r="F1481" s="225" t="s">
        <v>225</v>
      </c>
      <c r="G1481" s="226">
        <v>0.28999999999999998</v>
      </c>
      <c r="H1481" s="226">
        <v>-0.02</v>
      </c>
      <c r="I1481" s="226">
        <v>0.27</v>
      </c>
      <c r="J1481" s="227">
        <v>1.35</v>
      </c>
      <c r="K1481" s="227">
        <v>962.25</v>
      </c>
      <c r="L1481" s="228">
        <v>0</v>
      </c>
      <c r="M1481" s="229">
        <f t="shared" si="42"/>
        <v>962.25</v>
      </c>
      <c r="N1481" s="230">
        <v>0</v>
      </c>
    </row>
    <row r="1482" spans="1:14" x14ac:dyDescent="0.2">
      <c r="A1482" s="231" t="str">
        <f t="shared" si="43"/>
        <v>CP1.412Thinned000</v>
      </c>
      <c r="B1482" s="223" t="s">
        <v>226</v>
      </c>
      <c r="C1482" s="224">
        <v>1.4</v>
      </c>
      <c r="D1482" s="223">
        <v>12</v>
      </c>
      <c r="E1482" s="223" t="s">
        <v>172</v>
      </c>
      <c r="F1482" s="225" t="s">
        <v>0</v>
      </c>
      <c r="G1482" s="226">
        <v>0.95</v>
      </c>
      <c r="H1482" s="226">
        <v>0.25</v>
      </c>
      <c r="I1482" s="226">
        <v>1.2</v>
      </c>
      <c r="J1482" s="227">
        <v>5.99</v>
      </c>
      <c r="K1482" s="227">
        <v>5.99</v>
      </c>
      <c r="L1482" s="228">
        <v>0</v>
      </c>
      <c r="M1482" s="229">
        <f t="shared" si="42"/>
        <v>5.99</v>
      </c>
      <c r="N1482" s="230">
        <v>0</v>
      </c>
    </row>
    <row r="1483" spans="1:14" x14ac:dyDescent="0.2">
      <c r="A1483" s="231" t="str">
        <f t="shared" si="43"/>
        <v>CP1.412Thinned005</v>
      </c>
      <c r="B1483" s="223" t="s">
        <v>226</v>
      </c>
      <c r="C1483" s="224">
        <v>1.4</v>
      </c>
      <c r="D1483" s="223">
        <v>12</v>
      </c>
      <c r="E1483" s="223" t="s">
        <v>172</v>
      </c>
      <c r="F1483" s="225" t="s">
        <v>1</v>
      </c>
      <c r="G1483" s="226">
        <v>2.89</v>
      </c>
      <c r="H1483" s="226">
        <v>0.31</v>
      </c>
      <c r="I1483" s="226">
        <v>3.2</v>
      </c>
      <c r="J1483" s="227">
        <v>15.98</v>
      </c>
      <c r="K1483" s="227">
        <v>21.97</v>
      </c>
      <c r="L1483" s="228">
        <v>0</v>
      </c>
      <c r="M1483" s="229">
        <f t="shared" si="42"/>
        <v>21.97</v>
      </c>
      <c r="N1483" s="230">
        <v>0</v>
      </c>
    </row>
    <row r="1484" spans="1:14" x14ac:dyDescent="0.2">
      <c r="A1484" s="231" t="str">
        <f t="shared" si="43"/>
        <v>CP1.412Thinned010</v>
      </c>
      <c r="B1484" s="223" t="s">
        <v>226</v>
      </c>
      <c r="C1484" s="224">
        <v>1.4</v>
      </c>
      <c r="D1484" s="223">
        <v>12</v>
      </c>
      <c r="E1484" s="223" t="s">
        <v>172</v>
      </c>
      <c r="F1484" s="225" t="s">
        <v>2</v>
      </c>
      <c r="G1484" s="226">
        <v>8.81</v>
      </c>
      <c r="H1484" s="226">
        <v>0.31</v>
      </c>
      <c r="I1484" s="226">
        <v>9.1199999999999992</v>
      </c>
      <c r="J1484" s="227">
        <v>45.61</v>
      </c>
      <c r="K1484" s="227">
        <v>67.58</v>
      </c>
      <c r="L1484" s="228">
        <v>0</v>
      </c>
      <c r="M1484" s="229">
        <f t="shared" si="42"/>
        <v>67.58</v>
      </c>
      <c r="N1484" s="230">
        <v>0</v>
      </c>
    </row>
    <row r="1485" spans="1:14" x14ac:dyDescent="0.2">
      <c r="A1485" s="231" t="str">
        <f t="shared" si="43"/>
        <v>CP1.412Thinned015</v>
      </c>
      <c r="B1485" s="223" t="s">
        <v>226</v>
      </c>
      <c r="C1485" s="224">
        <v>1.4</v>
      </c>
      <c r="D1485" s="223">
        <v>12</v>
      </c>
      <c r="E1485" s="223" t="s">
        <v>172</v>
      </c>
      <c r="F1485" s="225" t="s">
        <v>3</v>
      </c>
      <c r="G1485" s="226">
        <v>24.04</v>
      </c>
      <c r="H1485" s="226">
        <v>0.51</v>
      </c>
      <c r="I1485" s="226">
        <v>24.55</v>
      </c>
      <c r="J1485" s="227">
        <v>122.73</v>
      </c>
      <c r="K1485" s="227">
        <v>190.3</v>
      </c>
      <c r="L1485" s="228">
        <v>0</v>
      </c>
      <c r="M1485" s="229">
        <f t="shared" si="42"/>
        <v>190.3</v>
      </c>
      <c r="N1485" s="230">
        <v>0</v>
      </c>
    </row>
    <row r="1486" spans="1:14" x14ac:dyDescent="0.2">
      <c r="A1486" s="231" t="str">
        <f t="shared" si="43"/>
        <v>CP1.412Thinned020</v>
      </c>
      <c r="B1486" s="223" t="s">
        <v>226</v>
      </c>
      <c r="C1486" s="224">
        <v>1.4</v>
      </c>
      <c r="D1486" s="223">
        <v>12</v>
      </c>
      <c r="E1486" s="223" t="s">
        <v>172</v>
      </c>
      <c r="F1486" s="225" t="s">
        <v>4</v>
      </c>
      <c r="G1486" s="226">
        <v>6.84</v>
      </c>
      <c r="H1486" s="226">
        <v>4.28</v>
      </c>
      <c r="I1486" s="226">
        <v>11.12</v>
      </c>
      <c r="J1486" s="227">
        <v>55.58</v>
      </c>
      <c r="K1486" s="227">
        <v>245.88</v>
      </c>
      <c r="L1486" s="228">
        <v>-0.24</v>
      </c>
      <c r="M1486" s="229">
        <f t="shared" si="42"/>
        <v>245.64</v>
      </c>
      <c r="N1486" s="230">
        <v>13.94</v>
      </c>
    </row>
    <row r="1487" spans="1:14" x14ac:dyDescent="0.2">
      <c r="A1487" s="231" t="str">
        <f t="shared" si="43"/>
        <v>CP1.412Thinned025</v>
      </c>
      <c r="B1487" s="223" t="s">
        <v>226</v>
      </c>
      <c r="C1487" s="224">
        <v>1.4</v>
      </c>
      <c r="D1487" s="223">
        <v>12</v>
      </c>
      <c r="E1487" s="223" t="s">
        <v>172</v>
      </c>
      <c r="F1487" s="225" t="s">
        <v>5</v>
      </c>
      <c r="G1487" s="226">
        <v>2.75</v>
      </c>
      <c r="H1487" s="226">
        <v>-0.06</v>
      </c>
      <c r="I1487" s="226">
        <v>2.69</v>
      </c>
      <c r="J1487" s="227">
        <v>13.47</v>
      </c>
      <c r="K1487" s="227">
        <v>259.35000000000002</v>
      </c>
      <c r="L1487" s="228">
        <v>-0.4</v>
      </c>
      <c r="M1487" s="229">
        <f t="shared" si="42"/>
        <v>258.95000000000005</v>
      </c>
      <c r="N1487" s="230">
        <v>9.3800000000000008</v>
      </c>
    </row>
    <row r="1488" spans="1:14" x14ac:dyDescent="0.2">
      <c r="A1488" s="231" t="str">
        <f t="shared" si="43"/>
        <v>CP1.412Thinned030</v>
      </c>
      <c r="B1488" s="223" t="s">
        <v>226</v>
      </c>
      <c r="C1488" s="224">
        <v>1.4</v>
      </c>
      <c r="D1488" s="223">
        <v>12</v>
      </c>
      <c r="E1488" s="223" t="s">
        <v>172</v>
      </c>
      <c r="F1488" s="225" t="s">
        <v>6</v>
      </c>
      <c r="G1488" s="226">
        <v>5.32</v>
      </c>
      <c r="H1488" s="226">
        <v>1.56</v>
      </c>
      <c r="I1488" s="226">
        <v>6.88</v>
      </c>
      <c r="J1488" s="227">
        <v>34.380000000000003</v>
      </c>
      <c r="K1488" s="227">
        <v>293.74</v>
      </c>
      <c r="L1488" s="228">
        <v>-1.21</v>
      </c>
      <c r="M1488" s="229">
        <f t="shared" si="42"/>
        <v>292.53000000000003</v>
      </c>
      <c r="N1488" s="230">
        <v>5.52</v>
      </c>
    </row>
    <row r="1489" spans="1:14" x14ac:dyDescent="0.2">
      <c r="A1489" s="231" t="str">
        <f t="shared" si="43"/>
        <v>CP1.412Thinned035</v>
      </c>
      <c r="B1489" s="223" t="s">
        <v>226</v>
      </c>
      <c r="C1489" s="224">
        <v>1.4</v>
      </c>
      <c r="D1489" s="223">
        <v>12</v>
      </c>
      <c r="E1489" s="223" t="s">
        <v>172</v>
      </c>
      <c r="F1489" s="225" t="s">
        <v>7</v>
      </c>
      <c r="G1489" s="226">
        <v>5.44</v>
      </c>
      <c r="H1489" s="226">
        <v>1.61</v>
      </c>
      <c r="I1489" s="226">
        <v>7.05</v>
      </c>
      <c r="J1489" s="227">
        <v>35.25</v>
      </c>
      <c r="K1489" s="227">
        <v>328.99</v>
      </c>
      <c r="L1489" s="228">
        <v>-1.96</v>
      </c>
      <c r="M1489" s="229">
        <f t="shared" si="42"/>
        <v>327.03000000000003</v>
      </c>
      <c r="N1489" s="230">
        <v>5.19</v>
      </c>
    </row>
    <row r="1490" spans="1:14" x14ac:dyDescent="0.2">
      <c r="A1490" s="231" t="str">
        <f t="shared" si="43"/>
        <v>CP1.412Thinned040</v>
      </c>
      <c r="B1490" s="223" t="s">
        <v>226</v>
      </c>
      <c r="C1490" s="224">
        <v>1.4</v>
      </c>
      <c r="D1490" s="223">
        <v>12</v>
      </c>
      <c r="E1490" s="223" t="s">
        <v>172</v>
      </c>
      <c r="F1490" s="225" t="s">
        <v>8</v>
      </c>
      <c r="G1490" s="226">
        <v>5.44</v>
      </c>
      <c r="H1490" s="226">
        <v>-0.84</v>
      </c>
      <c r="I1490" s="226">
        <v>4.5999999999999996</v>
      </c>
      <c r="J1490" s="227">
        <v>23</v>
      </c>
      <c r="K1490" s="227">
        <v>351.99</v>
      </c>
      <c r="L1490" s="228">
        <v>-2.84</v>
      </c>
      <c r="M1490" s="229">
        <f t="shared" si="42"/>
        <v>349.15000000000003</v>
      </c>
      <c r="N1490" s="230">
        <v>6.07</v>
      </c>
    </row>
    <row r="1491" spans="1:14" x14ac:dyDescent="0.2">
      <c r="A1491" s="231" t="str">
        <f t="shared" si="43"/>
        <v>CP1.412Thinned045</v>
      </c>
      <c r="B1491" s="223" t="s">
        <v>226</v>
      </c>
      <c r="C1491" s="224">
        <v>1.4</v>
      </c>
      <c r="D1491" s="223">
        <v>12</v>
      </c>
      <c r="E1491" s="223" t="s">
        <v>172</v>
      </c>
      <c r="F1491" s="225" t="s">
        <v>9</v>
      </c>
      <c r="G1491" s="226">
        <v>4.29</v>
      </c>
      <c r="H1491" s="226">
        <v>-0.69</v>
      </c>
      <c r="I1491" s="226">
        <v>3.6</v>
      </c>
      <c r="J1491" s="227">
        <v>18.010000000000002</v>
      </c>
      <c r="K1491" s="227">
        <v>370</v>
      </c>
      <c r="L1491" s="228">
        <v>-3.69</v>
      </c>
      <c r="M1491" s="229">
        <f t="shared" si="42"/>
        <v>366.31</v>
      </c>
      <c r="N1491" s="230">
        <v>5.85</v>
      </c>
    </row>
    <row r="1492" spans="1:14" x14ac:dyDescent="0.2">
      <c r="A1492" s="231" t="str">
        <f t="shared" si="43"/>
        <v>CP1.412Thinned050</v>
      </c>
      <c r="B1492" s="223" t="s">
        <v>226</v>
      </c>
      <c r="C1492" s="224">
        <v>1.4</v>
      </c>
      <c r="D1492" s="223">
        <v>12</v>
      </c>
      <c r="E1492" s="223" t="s">
        <v>172</v>
      </c>
      <c r="F1492" s="225" t="s">
        <v>10</v>
      </c>
      <c r="G1492" s="226">
        <v>4.9000000000000004</v>
      </c>
      <c r="H1492" s="226">
        <v>-1.67</v>
      </c>
      <c r="I1492" s="226">
        <v>3.23</v>
      </c>
      <c r="J1492" s="227">
        <v>16.149999999999999</v>
      </c>
      <c r="K1492" s="227">
        <v>386.14</v>
      </c>
      <c r="L1492" s="228">
        <v>-4.4800000000000004</v>
      </c>
      <c r="M1492" s="229">
        <f t="shared" si="42"/>
        <v>381.65999999999997</v>
      </c>
      <c r="N1492" s="230">
        <v>5.45</v>
      </c>
    </row>
    <row r="1493" spans="1:14" x14ac:dyDescent="0.2">
      <c r="A1493" s="231" t="str">
        <f t="shared" si="43"/>
        <v>CP1.412Thinned055</v>
      </c>
      <c r="B1493" s="223" t="s">
        <v>226</v>
      </c>
      <c r="C1493" s="224">
        <v>1.4</v>
      </c>
      <c r="D1493" s="223">
        <v>12</v>
      </c>
      <c r="E1493" s="223" t="s">
        <v>172</v>
      </c>
      <c r="F1493" s="225" t="s">
        <v>11</v>
      </c>
      <c r="G1493" s="226">
        <v>4.33</v>
      </c>
      <c r="H1493" s="226">
        <v>-0.63</v>
      </c>
      <c r="I1493" s="226">
        <v>3.69</v>
      </c>
      <c r="J1493" s="227">
        <v>18.47</v>
      </c>
      <c r="K1493" s="227">
        <v>404.62</v>
      </c>
      <c r="L1493" s="228">
        <v>-5.0999999999999996</v>
      </c>
      <c r="M1493" s="229">
        <f t="shared" si="42"/>
        <v>399.52</v>
      </c>
      <c r="N1493" s="230">
        <v>4.2699999999999996</v>
      </c>
    </row>
    <row r="1494" spans="1:14" x14ac:dyDescent="0.2">
      <c r="A1494" s="231" t="str">
        <f t="shared" si="43"/>
        <v>CP1.412Thinned060</v>
      </c>
      <c r="B1494" s="223" t="s">
        <v>226</v>
      </c>
      <c r="C1494" s="224">
        <v>1.4</v>
      </c>
      <c r="D1494" s="223">
        <v>12</v>
      </c>
      <c r="E1494" s="223" t="s">
        <v>172</v>
      </c>
      <c r="F1494" s="225" t="s">
        <v>12</v>
      </c>
      <c r="G1494" s="226">
        <v>5.4</v>
      </c>
      <c r="H1494" s="226">
        <v>-0.71</v>
      </c>
      <c r="I1494" s="226">
        <v>4.6900000000000004</v>
      </c>
      <c r="J1494" s="227">
        <v>23.45</v>
      </c>
      <c r="K1494" s="227">
        <v>428.06</v>
      </c>
      <c r="L1494" s="228">
        <v>-5.67</v>
      </c>
      <c r="M1494" s="229">
        <f t="shared" si="42"/>
        <v>422.39</v>
      </c>
      <c r="N1494" s="230">
        <v>3.88</v>
      </c>
    </row>
    <row r="1495" spans="1:14" x14ac:dyDescent="0.2">
      <c r="A1495" s="231" t="str">
        <f t="shared" si="43"/>
        <v>CP1.412Thinned065</v>
      </c>
      <c r="B1495" s="223" t="s">
        <v>226</v>
      </c>
      <c r="C1495" s="224">
        <v>1.4</v>
      </c>
      <c r="D1495" s="223">
        <v>12</v>
      </c>
      <c r="E1495" s="223" t="s">
        <v>172</v>
      </c>
      <c r="F1495" s="225" t="s">
        <v>13</v>
      </c>
      <c r="G1495" s="226">
        <v>3.55</v>
      </c>
      <c r="H1495" s="226">
        <v>-0.43</v>
      </c>
      <c r="I1495" s="226">
        <v>3.12</v>
      </c>
      <c r="J1495" s="227">
        <v>15.6</v>
      </c>
      <c r="K1495" s="227">
        <v>443.67</v>
      </c>
      <c r="L1495" s="228">
        <v>-6.17</v>
      </c>
      <c r="M1495" s="229">
        <f t="shared" si="42"/>
        <v>437.5</v>
      </c>
      <c r="N1495" s="230">
        <v>3.49</v>
      </c>
    </row>
    <row r="1496" spans="1:14" x14ac:dyDescent="0.2">
      <c r="A1496" s="231" t="str">
        <f t="shared" si="43"/>
        <v>CP1.412Thinned070</v>
      </c>
      <c r="B1496" s="223" t="s">
        <v>226</v>
      </c>
      <c r="C1496" s="224">
        <v>1.4</v>
      </c>
      <c r="D1496" s="223">
        <v>12</v>
      </c>
      <c r="E1496" s="223" t="s">
        <v>172</v>
      </c>
      <c r="F1496" s="225" t="s">
        <v>200</v>
      </c>
      <c r="G1496" s="226">
        <v>2.97</v>
      </c>
      <c r="H1496" s="226">
        <v>-0.43</v>
      </c>
      <c r="I1496" s="226">
        <v>2.5499999999999998</v>
      </c>
      <c r="J1496" s="227">
        <v>12.73</v>
      </c>
      <c r="K1496" s="227">
        <v>456.4</v>
      </c>
      <c r="L1496" s="228">
        <v>-6.65</v>
      </c>
      <c r="M1496" s="229">
        <f t="shared" si="42"/>
        <v>449.75</v>
      </c>
      <c r="N1496" s="230">
        <v>3.28</v>
      </c>
    </row>
    <row r="1497" spans="1:14" x14ac:dyDescent="0.2">
      <c r="A1497" s="231" t="str">
        <f t="shared" si="43"/>
        <v>CP1.412Thinned075</v>
      </c>
      <c r="B1497" s="223" t="s">
        <v>226</v>
      </c>
      <c r="C1497" s="224">
        <v>1.4</v>
      </c>
      <c r="D1497" s="223">
        <v>12</v>
      </c>
      <c r="E1497" s="223" t="s">
        <v>172</v>
      </c>
      <c r="F1497" s="225" t="s">
        <v>201</v>
      </c>
      <c r="G1497" s="226">
        <v>3.03</v>
      </c>
      <c r="H1497" s="226">
        <v>-0.35</v>
      </c>
      <c r="I1497" s="226">
        <v>2.68</v>
      </c>
      <c r="J1497" s="227">
        <v>13.4</v>
      </c>
      <c r="K1497" s="227">
        <v>469.8</v>
      </c>
      <c r="L1497" s="228">
        <v>-7.11</v>
      </c>
      <c r="M1497" s="229">
        <f t="shared" si="42"/>
        <v>462.69</v>
      </c>
      <c r="N1497" s="230">
        <v>3.19</v>
      </c>
    </row>
    <row r="1498" spans="1:14" x14ac:dyDescent="0.2">
      <c r="A1498" s="231" t="str">
        <f t="shared" si="43"/>
        <v>CP1.412Thinned080</v>
      </c>
      <c r="B1498" s="223" t="s">
        <v>226</v>
      </c>
      <c r="C1498" s="224">
        <v>1.4</v>
      </c>
      <c r="D1498" s="223">
        <v>12</v>
      </c>
      <c r="E1498" s="223" t="s">
        <v>172</v>
      </c>
      <c r="F1498" s="225" t="s">
        <v>202</v>
      </c>
      <c r="G1498" s="226">
        <v>2.34</v>
      </c>
      <c r="H1498" s="226">
        <v>-0.16</v>
      </c>
      <c r="I1498" s="226">
        <v>2.1800000000000002</v>
      </c>
      <c r="J1498" s="227">
        <v>10.88</v>
      </c>
      <c r="K1498" s="227">
        <v>480.68</v>
      </c>
      <c r="L1498" s="228">
        <v>-7.55</v>
      </c>
      <c r="M1498" s="229">
        <f t="shared" si="42"/>
        <v>473.13</v>
      </c>
      <c r="N1498" s="230">
        <v>3.01</v>
      </c>
    </row>
    <row r="1499" spans="1:14" x14ac:dyDescent="0.2">
      <c r="A1499" s="231" t="str">
        <f t="shared" si="43"/>
        <v>CP1.412Thinned085</v>
      </c>
      <c r="B1499" s="223" t="s">
        <v>226</v>
      </c>
      <c r="C1499" s="224">
        <v>1.4</v>
      </c>
      <c r="D1499" s="223">
        <v>12</v>
      </c>
      <c r="E1499" s="223" t="s">
        <v>172</v>
      </c>
      <c r="F1499" s="225" t="s">
        <v>203</v>
      </c>
      <c r="G1499" s="226">
        <v>1.39</v>
      </c>
      <c r="H1499" s="226">
        <v>-0.08</v>
      </c>
      <c r="I1499" s="226">
        <v>1.31</v>
      </c>
      <c r="J1499" s="227">
        <v>6.55</v>
      </c>
      <c r="K1499" s="227">
        <v>487.24</v>
      </c>
      <c r="L1499" s="228">
        <v>-7.97</v>
      </c>
      <c r="M1499" s="229">
        <f t="shared" si="42"/>
        <v>479.27</v>
      </c>
      <c r="N1499" s="230">
        <v>2.88</v>
      </c>
    </row>
    <row r="1500" spans="1:14" x14ac:dyDescent="0.2">
      <c r="A1500" s="231" t="str">
        <f t="shared" si="43"/>
        <v>CP1.412Thinned090</v>
      </c>
      <c r="B1500" s="223" t="s">
        <v>226</v>
      </c>
      <c r="C1500" s="224">
        <v>1.4</v>
      </c>
      <c r="D1500" s="223">
        <v>12</v>
      </c>
      <c r="E1500" s="223" t="s">
        <v>172</v>
      </c>
      <c r="F1500" s="225" t="s">
        <v>204</v>
      </c>
      <c r="G1500" s="226">
        <v>0.45</v>
      </c>
      <c r="H1500" s="226">
        <v>-0.11</v>
      </c>
      <c r="I1500" s="226">
        <v>0.34</v>
      </c>
      <c r="J1500" s="227">
        <v>1.69</v>
      </c>
      <c r="K1500" s="227">
        <v>488.93</v>
      </c>
      <c r="L1500" s="228">
        <v>-8.3699999999999992</v>
      </c>
      <c r="M1500" s="229">
        <f t="shared" si="42"/>
        <v>480.56</v>
      </c>
      <c r="N1500" s="230">
        <v>2.79</v>
      </c>
    </row>
    <row r="1501" spans="1:14" x14ac:dyDescent="0.2">
      <c r="A1501" s="231" t="str">
        <f t="shared" si="43"/>
        <v>CP1.412Thinned095</v>
      </c>
      <c r="B1501" s="223" t="s">
        <v>226</v>
      </c>
      <c r="C1501" s="224">
        <v>1.4</v>
      </c>
      <c r="D1501" s="223">
        <v>12</v>
      </c>
      <c r="E1501" s="223" t="s">
        <v>172</v>
      </c>
      <c r="F1501" s="225" t="s">
        <v>205</v>
      </c>
      <c r="G1501" s="226">
        <v>0.38</v>
      </c>
      <c r="H1501" s="226">
        <v>-0.13</v>
      </c>
      <c r="I1501" s="226">
        <v>0.24</v>
      </c>
      <c r="J1501" s="227">
        <v>1.22</v>
      </c>
      <c r="K1501" s="227">
        <v>490.15</v>
      </c>
      <c r="L1501" s="228">
        <v>-8.76</v>
      </c>
      <c r="M1501" s="229">
        <f t="shared" si="42"/>
        <v>481.39</v>
      </c>
      <c r="N1501" s="230">
        <v>2.69</v>
      </c>
    </row>
    <row r="1502" spans="1:14" x14ac:dyDescent="0.2">
      <c r="A1502" s="231" t="str">
        <f t="shared" si="43"/>
        <v>CP1.412Thinned100</v>
      </c>
      <c r="B1502" s="223" t="s">
        <v>226</v>
      </c>
      <c r="C1502" s="224">
        <v>1.4</v>
      </c>
      <c r="D1502" s="223">
        <v>12</v>
      </c>
      <c r="E1502" s="223" t="s">
        <v>172</v>
      </c>
      <c r="F1502" s="225" t="s">
        <v>206</v>
      </c>
      <c r="G1502" s="226">
        <v>0.26</v>
      </c>
      <c r="H1502" s="226">
        <v>-0.12</v>
      </c>
      <c r="I1502" s="226">
        <v>0.14000000000000001</v>
      </c>
      <c r="J1502" s="227">
        <v>0.7</v>
      </c>
      <c r="K1502" s="227">
        <v>490.85</v>
      </c>
      <c r="L1502" s="228">
        <v>-9.14</v>
      </c>
      <c r="M1502" s="229">
        <f t="shared" si="42"/>
        <v>481.71000000000004</v>
      </c>
      <c r="N1502" s="230">
        <v>2.59</v>
      </c>
    </row>
    <row r="1503" spans="1:14" x14ac:dyDescent="0.2">
      <c r="A1503" s="231" t="str">
        <f t="shared" si="43"/>
        <v>CP1.412Thinned105</v>
      </c>
      <c r="B1503" s="223" t="s">
        <v>226</v>
      </c>
      <c r="C1503" s="224">
        <v>1.4</v>
      </c>
      <c r="D1503" s="223">
        <v>12</v>
      </c>
      <c r="E1503" s="223" t="s">
        <v>172</v>
      </c>
      <c r="F1503" s="225" t="s">
        <v>207</v>
      </c>
      <c r="G1503" s="226">
        <v>0.04</v>
      </c>
      <c r="H1503" s="226">
        <v>-0.11</v>
      </c>
      <c r="I1503" s="226">
        <v>-7.0000000000000007E-2</v>
      </c>
      <c r="J1503" s="227">
        <v>-0.37</v>
      </c>
      <c r="K1503" s="227">
        <v>490.48</v>
      </c>
      <c r="L1503" s="228">
        <v>-9.5</v>
      </c>
      <c r="M1503" s="229">
        <f t="shared" si="42"/>
        <v>480.98</v>
      </c>
      <c r="N1503" s="230">
        <v>2.4900000000000002</v>
      </c>
    </row>
    <row r="1504" spans="1:14" x14ac:dyDescent="0.2">
      <c r="A1504" s="231" t="str">
        <f t="shared" si="43"/>
        <v>CP1.412Thinned110</v>
      </c>
      <c r="B1504" s="223" t="s">
        <v>226</v>
      </c>
      <c r="C1504" s="224">
        <v>1.4</v>
      </c>
      <c r="D1504" s="223">
        <v>12</v>
      </c>
      <c r="E1504" s="223" t="s">
        <v>172</v>
      </c>
      <c r="F1504" s="225" t="s">
        <v>208</v>
      </c>
      <c r="G1504" s="226">
        <v>-0.2</v>
      </c>
      <c r="H1504" s="226">
        <v>-0.09</v>
      </c>
      <c r="I1504" s="226">
        <v>-0.28999999999999998</v>
      </c>
      <c r="J1504" s="227">
        <v>-1.45</v>
      </c>
      <c r="K1504" s="227">
        <v>489.03</v>
      </c>
      <c r="L1504" s="228">
        <v>-9.85</v>
      </c>
      <c r="M1504" s="229">
        <f t="shared" si="42"/>
        <v>479.17999999999995</v>
      </c>
      <c r="N1504" s="230">
        <v>2.39</v>
      </c>
    </row>
    <row r="1505" spans="1:14" x14ac:dyDescent="0.2">
      <c r="A1505" s="231" t="str">
        <f t="shared" si="43"/>
        <v>CP1.412Thinned115</v>
      </c>
      <c r="B1505" s="223" t="s">
        <v>226</v>
      </c>
      <c r="C1505" s="224">
        <v>1.4</v>
      </c>
      <c r="D1505" s="223">
        <v>12</v>
      </c>
      <c r="E1505" s="223" t="s">
        <v>172</v>
      </c>
      <c r="F1505" s="225" t="s">
        <v>209</v>
      </c>
      <c r="G1505" s="226">
        <v>-0.42</v>
      </c>
      <c r="H1505" s="226">
        <v>-7.0000000000000007E-2</v>
      </c>
      <c r="I1505" s="226">
        <v>-0.49</v>
      </c>
      <c r="J1505" s="227">
        <v>-2.46</v>
      </c>
      <c r="K1505" s="227">
        <v>486.57</v>
      </c>
      <c r="L1505" s="228">
        <v>-10.18</v>
      </c>
      <c r="M1505" s="229">
        <f t="shared" si="42"/>
        <v>476.39</v>
      </c>
      <c r="N1505" s="230">
        <v>2.29</v>
      </c>
    </row>
    <row r="1506" spans="1:14" x14ac:dyDescent="0.2">
      <c r="A1506" s="231" t="str">
        <f t="shared" si="43"/>
        <v>CP1.412Thinned120</v>
      </c>
      <c r="B1506" s="223" t="s">
        <v>226</v>
      </c>
      <c r="C1506" s="224">
        <v>1.4</v>
      </c>
      <c r="D1506" s="223">
        <v>12</v>
      </c>
      <c r="E1506" s="223" t="s">
        <v>172</v>
      </c>
      <c r="F1506" s="225" t="s">
        <v>210</v>
      </c>
      <c r="G1506" s="226">
        <v>-0.59</v>
      </c>
      <c r="H1506" s="226">
        <v>-7.0000000000000007E-2</v>
      </c>
      <c r="I1506" s="226">
        <v>-0.65</v>
      </c>
      <c r="J1506" s="227">
        <v>-3.27</v>
      </c>
      <c r="K1506" s="227">
        <v>483.29</v>
      </c>
      <c r="L1506" s="228">
        <v>-10.5</v>
      </c>
      <c r="M1506" s="229">
        <f t="shared" si="42"/>
        <v>472.79</v>
      </c>
      <c r="N1506" s="230">
        <v>2.2000000000000002</v>
      </c>
    </row>
    <row r="1507" spans="1:14" x14ac:dyDescent="0.2">
      <c r="A1507" s="231" t="str">
        <f t="shared" si="43"/>
        <v>CP1.412Thinned125</v>
      </c>
      <c r="B1507" s="223" t="s">
        <v>226</v>
      </c>
      <c r="C1507" s="224">
        <v>1.4</v>
      </c>
      <c r="D1507" s="223">
        <v>12</v>
      </c>
      <c r="E1507" s="223" t="s">
        <v>172</v>
      </c>
      <c r="F1507" s="225" t="s">
        <v>211</v>
      </c>
      <c r="G1507" s="226">
        <v>-0.75</v>
      </c>
      <c r="H1507" s="226">
        <v>-0.06</v>
      </c>
      <c r="I1507" s="226">
        <v>-0.81</v>
      </c>
      <c r="J1507" s="227">
        <v>-4.0599999999999996</v>
      </c>
      <c r="K1507" s="227">
        <v>479.23</v>
      </c>
      <c r="L1507" s="228">
        <v>-10.81</v>
      </c>
      <c r="M1507" s="229">
        <f t="shared" si="42"/>
        <v>468.42</v>
      </c>
      <c r="N1507" s="230">
        <v>2.11</v>
      </c>
    </row>
    <row r="1508" spans="1:14" x14ac:dyDescent="0.2">
      <c r="A1508" s="231" t="str">
        <f t="shared" si="43"/>
        <v>CP1.412Thinned130</v>
      </c>
      <c r="B1508" s="223" t="s">
        <v>226</v>
      </c>
      <c r="C1508" s="224">
        <v>1.4</v>
      </c>
      <c r="D1508" s="223">
        <v>12</v>
      </c>
      <c r="E1508" s="223" t="s">
        <v>172</v>
      </c>
      <c r="F1508" s="225" t="s">
        <v>212</v>
      </c>
      <c r="G1508" s="226">
        <v>-0.86</v>
      </c>
      <c r="H1508" s="226">
        <v>-0.06</v>
      </c>
      <c r="I1508" s="226">
        <v>-0.92</v>
      </c>
      <c r="J1508" s="227">
        <v>-4.59</v>
      </c>
      <c r="K1508" s="227">
        <v>474.64</v>
      </c>
      <c r="L1508" s="228">
        <v>-11.1</v>
      </c>
      <c r="M1508" s="229">
        <f t="shared" si="42"/>
        <v>463.53999999999996</v>
      </c>
      <c r="N1508" s="230">
        <v>2.0299999999999998</v>
      </c>
    </row>
    <row r="1509" spans="1:14" x14ac:dyDescent="0.2">
      <c r="A1509" s="231" t="str">
        <f t="shared" si="43"/>
        <v>CP1.412Thinned135</v>
      </c>
      <c r="B1509" s="223" t="s">
        <v>226</v>
      </c>
      <c r="C1509" s="224">
        <v>1.4</v>
      </c>
      <c r="D1509" s="223">
        <v>12</v>
      </c>
      <c r="E1509" s="223" t="s">
        <v>172</v>
      </c>
      <c r="F1509" s="225" t="s">
        <v>213</v>
      </c>
      <c r="G1509" s="226">
        <v>-0.97</v>
      </c>
      <c r="H1509" s="226">
        <v>-0.06</v>
      </c>
      <c r="I1509" s="226">
        <v>-1.03</v>
      </c>
      <c r="J1509" s="227">
        <v>-5.13</v>
      </c>
      <c r="K1509" s="227">
        <v>469.51</v>
      </c>
      <c r="L1509" s="228">
        <v>-11.38</v>
      </c>
      <c r="M1509" s="229">
        <f t="shared" si="42"/>
        <v>458.13</v>
      </c>
      <c r="N1509" s="230">
        <v>1.95</v>
      </c>
    </row>
    <row r="1510" spans="1:14" x14ac:dyDescent="0.2">
      <c r="A1510" s="231" t="str">
        <f t="shared" si="43"/>
        <v>CP1.412Thinned140</v>
      </c>
      <c r="B1510" s="223" t="s">
        <v>226</v>
      </c>
      <c r="C1510" s="224">
        <v>1.4</v>
      </c>
      <c r="D1510" s="223">
        <v>12</v>
      </c>
      <c r="E1510" s="223" t="s">
        <v>172</v>
      </c>
      <c r="F1510" s="225" t="s">
        <v>214</v>
      </c>
      <c r="G1510" s="226">
        <v>-1.06</v>
      </c>
      <c r="H1510" s="226">
        <v>-0.06</v>
      </c>
      <c r="I1510" s="226">
        <v>-1.1200000000000001</v>
      </c>
      <c r="J1510" s="227">
        <v>-5.61</v>
      </c>
      <c r="K1510" s="227">
        <v>463.9</v>
      </c>
      <c r="L1510" s="228">
        <v>-11.65</v>
      </c>
      <c r="M1510" s="229">
        <f t="shared" si="42"/>
        <v>452.25</v>
      </c>
      <c r="N1510" s="230">
        <v>1.87</v>
      </c>
    </row>
    <row r="1511" spans="1:14" x14ac:dyDescent="0.2">
      <c r="A1511" s="231" t="str">
        <f t="shared" si="43"/>
        <v>CP1.412Thinned145</v>
      </c>
      <c r="B1511" s="223" t="s">
        <v>226</v>
      </c>
      <c r="C1511" s="224">
        <v>1.4</v>
      </c>
      <c r="D1511" s="223">
        <v>12</v>
      </c>
      <c r="E1511" s="223" t="s">
        <v>172</v>
      </c>
      <c r="F1511" s="225" t="s">
        <v>215</v>
      </c>
      <c r="G1511" s="226">
        <v>-1.0900000000000001</v>
      </c>
      <c r="H1511" s="226">
        <v>-0.05</v>
      </c>
      <c r="I1511" s="226">
        <v>-1.1499999999999999</v>
      </c>
      <c r="J1511" s="227">
        <v>-5.74</v>
      </c>
      <c r="K1511" s="227">
        <v>458.17</v>
      </c>
      <c r="L1511" s="228">
        <v>-11.91</v>
      </c>
      <c r="M1511" s="229">
        <f t="shared" si="42"/>
        <v>446.26</v>
      </c>
      <c r="N1511" s="230">
        <v>1.79</v>
      </c>
    </row>
    <row r="1512" spans="1:14" x14ac:dyDescent="0.2">
      <c r="A1512" s="231" t="str">
        <f t="shared" si="43"/>
        <v>CP1.412Thinned150</v>
      </c>
      <c r="B1512" s="223" t="s">
        <v>226</v>
      </c>
      <c r="C1512" s="224">
        <v>1.4</v>
      </c>
      <c r="D1512" s="223">
        <v>12</v>
      </c>
      <c r="E1512" s="223" t="s">
        <v>172</v>
      </c>
      <c r="F1512" s="225" t="s">
        <v>216</v>
      </c>
      <c r="G1512" s="226">
        <v>-1.1599999999999999</v>
      </c>
      <c r="H1512" s="226">
        <v>-0.05</v>
      </c>
      <c r="I1512" s="226">
        <v>-1.21</v>
      </c>
      <c r="J1512" s="227">
        <v>-6.06</v>
      </c>
      <c r="K1512" s="227">
        <v>452.1</v>
      </c>
      <c r="L1512" s="228">
        <v>-12.16</v>
      </c>
      <c r="M1512" s="229">
        <f t="shared" si="42"/>
        <v>439.94</v>
      </c>
      <c r="N1512" s="230">
        <v>1.72</v>
      </c>
    </row>
    <row r="1513" spans="1:14" x14ac:dyDescent="0.2">
      <c r="A1513" s="231" t="str">
        <f t="shared" si="43"/>
        <v>CP1.412Thinned155</v>
      </c>
      <c r="B1513" s="223" t="s">
        <v>226</v>
      </c>
      <c r="C1513" s="224">
        <v>1.4</v>
      </c>
      <c r="D1513" s="223">
        <v>12</v>
      </c>
      <c r="E1513" s="223" t="s">
        <v>172</v>
      </c>
      <c r="F1513" s="225" t="s">
        <v>217</v>
      </c>
      <c r="G1513" s="226">
        <v>-1.2</v>
      </c>
      <c r="H1513" s="226">
        <v>-0.05</v>
      </c>
      <c r="I1513" s="226">
        <v>-1.25</v>
      </c>
      <c r="J1513" s="227">
        <v>-6.27</v>
      </c>
      <c r="K1513" s="227">
        <v>445.83</v>
      </c>
      <c r="L1513" s="228">
        <v>-12.4</v>
      </c>
      <c r="M1513" s="229">
        <f t="shared" si="42"/>
        <v>433.43</v>
      </c>
      <c r="N1513" s="230">
        <v>1.65</v>
      </c>
    </row>
    <row r="1514" spans="1:14" x14ac:dyDescent="0.2">
      <c r="A1514" s="231" t="str">
        <f t="shared" si="43"/>
        <v>CP1.412Thinned160</v>
      </c>
      <c r="B1514" s="223" t="s">
        <v>226</v>
      </c>
      <c r="C1514" s="224">
        <v>1.4</v>
      </c>
      <c r="D1514" s="223">
        <v>12</v>
      </c>
      <c r="E1514" s="223" t="s">
        <v>172</v>
      </c>
      <c r="F1514" s="225" t="s">
        <v>218</v>
      </c>
      <c r="G1514" s="226">
        <v>-1.21</v>
      </c>
      <c r="H1514" s="226">
        <v>-0.05</v>
      </c>
      <c r="I1514" s="226">
        <v>-1.26</v>
      </c>
      <c r="J1514" s="227">
        <v>-6.3</v>
      </c>
      <c r="K1514" s="227">
        <v>439.53</v>
      </c>
      <c r="L1514" s="228">
        <v>-12.64</v>
      </c>
      <c r="M1514" s="229">
        <f t="shared" si="42"/>
        <v>426.89</v>
      </c>
      <c r="N1514" s="230">
        <v>1.59</v>
      </c>
    </row>
    <row r="1515" spans="1:14" x14ac:dyDescent="0.2">
      <c r="A1515" s="231" t="str">
        <f t="shared" si="43"/>
        <v>CP1.412Thinned165</v>
      </c>
      <c r="B1515" s="223" t="s">
        <v>226</v>
      </c>
      <c r="C1515" s="224">
        <v>1.4</v>
      </c>
      <c r="D1515" s="223">
        <v>12</v>
      </c>
      <c r="E1515" s="223" t="s">
        <v>172</v>
      </c>
      <c r="F1515" s="225" t="s">
        <v>219</v>
      </c>
      <c r="G1515" s="226">
        <v>-1.23</v>
      </c>
      <c r="H1515" s="226">
        <v>-0.05</v>
      </c>
      <c r="I1515" s="226">
        <v>-1.28</v>
      </c>
      <c r="J1515" s="227">
        <v>-6.41</v>
      </c>
      <c r="K1515" s="227">
        <v>433.13</v>
      </c>
      <c r="L1515" s="228">
        <v>-12.86</v>
      </c>
      <c r="M1515" s="229">
        <f t="shared" si="42"/>
        <v>420.27</v>
      </c>
      <c r="N1515" s="230">
        <v>1.53</v>
      </c>
    </row>
    <row r="1516" spans="1:14" x14ac:dyDescent="0.2">
      <c r="A1516" s="231" t="str">
        <f t="shared" si="43"/>
        <v>CP1.412Thinned170</v>
      </c>
      <c r="B1516" s="223" t="s">
        <v>226</v>
      </c>
      <c r="C1516" s="224">
        <v>1.4</v>
      </c>
      <c r="D1516" s="223">
        <v>12</v>
      </c>
      <c r="E1516" s="223" t="s">
        <v>172</v>
      </c>
      <c r="F1516" s="225" t="s">
        <v>220</v>
      </c>
      <c r="G1516" s="226">
        <v>-1.24</v>
      </c>
      <c r="H1516" s="226">
        <v>-0.05</v>
      </c>
      <c r="I1516" s="226">
        <v>-1.29</v>
      </c>
      <c r="J1516" s="227">
        <v>-6.43</v>
      </c>
      <c r="K1516" s="227">
        <v>426.69</v>
      </c>
      <c r="L1516" s="228">
        <v>-13.07</v>
      </c>
      <c r="M1516" s="229">
        <f t="shared" si="42"/>
        <v>413.62</v>
      </c>
      <c r="N1516" s="230">
        <v>1.47</v>
      </c>
    </row>
    <row r="1517" spans="1:14" x14ac:dyDescent="0.2">
      <c r="A1517" s="231" t="str">
        <f t="shared" si="43"/>
        <v>CP1.412Thinned175</v>
      </c>
      <c r="B1517" s="223" t="s">
        <v>226</v>
      </c>
      <c r="C1517" s="224">
        <v>1.4</v>
      </c>
      <c r="D1517" s="223">
        <v>12</v>
      </c>
      <c r="E1517" s="223" t="s">
        <v>172</v>
      </c>
      <c r="F1517" s="225" t="s">
        <v>221</v>
      </c>
      <c r="G1517" s="226">
        <v>-1.24</v>
      </c>
      <c r="H1517" s="226">
        <v>-0.04</v>
      </c>
      <c r="I1517" s="226">
        <v>-1.29</v>
      </c>
      <c r="J1517" s="227">
        <v>-6.44</v>
      </c>
      <c r="K1517" s="227">
        <v>420.25</v>
      </c>
      <c r="L1517" s="228">
        <v>-13.27</v>
      </c>
      <c r="M1517" s="229">
        <f t="shared" si="42"/>
        <v>406.98</v>
      </c>
      <c r="N1517" s="230">
        <v>1.41</v>
      </c>
    </row>
    <row r="1518" spans="1:14" x14ac:dyDescent="0.2">
      <c r="A1518" s="231" t="str">
        <f t="shared" si="43"/>
        <v>CP1.412Thinned180</v>
      </c>
      <c r="B1518" s="223" t="s">
        <v>226</v>
      </c>
      <c r="C1518" s="224">
        <v>1.4</v>
      </c>
      <c r="D1518" s="223">
        <v>12</v>
      </c>
      <c r="E1518" s="223" t="s">
        <v>172</v>
      </c>
      <c r="F1518" s="225" t="s">
        <v>222</v>
      </c>
      <c r="G1518" s="226">
        <v>-1.25</v>
      </c>
      <c r="H1518" s="226">
        <v>-0.04</v>
      </c>
      <c r="I1518" s="226">
        <v>-1.29</v>
      </c>
      <c r="J1518" s="227">
        <v>-6.45</v>
      </c>
      <c r="K1518" s="227">
        <v>413.8</v>
      </c>
      <c r="L1518" s="228">
        <v>-13.47</v>
      </c>
      <c r="M1518" s="229">
        <f t="shared" si="42"/>
        <v>400.33</v>
      </c>
      <c r="N1518" s="230">
        <v>1.35</v>
      </c>
    </row>
    <row r="1519" spans="1:14" x14ac:dyDescent="0.2">
      <c r="A1519" s="231" t="str">
        <f t="shared" si="43"/>
        <v>CP1.412Thinned185</v>
      </c>
      <c r="B1519" s="223" t="s">
        <v>226</v>
      </c>
      <c r="C1519" s="224">
        <v>1.4</v>
      </c>
      <c r="D1519" s="223">
        <v>12</v>
      </c>
      <c r="E1519" s="223" t="s">
        <v>172</v>
      </c>
      <c r="F1519" s="225" t="s">
        <v>223</v>
      </c>
      <c r="G1519" s="226">
        <v>-1.25</v>
      </c>
      <c r="H1519" s="226">
        <v>-0.04</v>
      </c>
      <c r="I1519" s="226">
        <v>-1.29</v>
      </c>
      <c r="J1519" s="227">
        <v>-6.47</v>
      </c>
      <c r="K1519" s="227">
        <v>407.34</v>
      </c>
      <c r="L1519" s="228">
        <v>-13.66</v>
      </c>
      <c r="M1519" s="229">
        <f t="shared" si="42"/>
        <v>393.67999999999995</v>
      </c>
      <c r="N1519" s="230">
        <v>1.3</v>
      </c>
    </row>
    <row r="1520" spans="1:14" x14ac:dyDescent="0.2">
      <c r="A1520" s="231" t="str">
        <f t="shared" si="43"/>
        <v>CP1.412Thinned190</v>
      </c>
      <c r="B1520" s="223" t="s">
        <v>226</v>
      </c>
      <c r="C1520" s="224">
        <v>1.4</v>
      </c>
      <c r="D1520" s="223">
        <v>12</v>
      </c>
      <c r="E1520" s="223" t="s">
        <v>172</v>
      </c>
      <c r="F1520" s="225" t="s">
        <v>224</v>
      </c>
      <c r="G1520" s="226">
        <v>-1.21</v>
      </c>
      <c r="H1520" s="226">
        <v>-0.04</v>
      </c>
      <c r="I1520" s="226">
        <v>-1.25</v>
      </c>
      <c r="J1520" s="227">
        <v>-6.26</v>
      </c>
      <c r="K1520" s="227">
        <v>401.07</v>
      </c>
      <c r="L1520" s="228">
        <v>-13.84</v>
      </c>
      <c r="M1520" s="229">
        <f t="shared" si="42"/>
        <v>387.23</v>
      </c>
      <c r="N1520" s="230">
        <v>1.25</v>
      </c>
    </row>
    <row r="1521" spans="1:14" x14ac:dyDescent="0.2">
      <c r="A1521" s="231" t="str">
        <f t="shared" si="43"/>
        <v>CP1.412Thinned195</v>
      </c>
      <c r="B1521" s="223" t="s">
        <v>226</v>
      </c>
      <c r="C1521" s="224">
        <v>1.4</v>
      </c>
      <c r="D1521" s="223">
        <v>12</v>
      </c>
      <c r="E1521" s="223" t="s">
        <v>172</v>
      </c>
      <c r="F1521" s="225" t="s">
        <v>225</v>
      </c>
      <c r="G1521" s="226">
        <v>-1.21</v>
      </c>
      <c r="H1521" s="226">
        <v>-0.04</v>
      </c>
      <c r="I1521" s="226">
        <v>-1.24</v>
      </c>
      <c r="J1521" s="227">
        <v>-6.22</v>
      </c>
      <c r="K1521" s="227">
        <v>394.85</v>
      </c>
      <c r="L1521" s="228">
        <v>-14.01</v>
      </c>
      <c r="M1521" s="229">
        <f t="shared" si="42"/>
        <v>380.84000000000003</v>
      </c>
      <c r="N1521" s="230">
        <v>1.2</v>
      </c>
    </row>
    <row r="1522" spans="1:14" x14ac:dyDescent="0.2">
      <c r="A1522" s="231" t="str">
        <f t="shared" si="43"/>
        <v>CP1.414NO_thin000</v>
      </c>
      <c r="B1522" s="223" t="s">
        <v>226</v>
      </c>
      <c r="C1522" s="224">
        <v>1.4</v>
      </c>
      <c r="D1522" s="223">
        <v>14</v>
      </c>
      <c r="E1522" s="223" t="s">
        <v>199</v>
      </c>
      <c r="F1522" s="225" t="s">
        <v>0</v>
      </c>
      <c r="G1522" s="226">
        <v>1.47</v>
      </c>
      <c r="H1522" s="226">
        <v>0.28000000000000003</v>
      </c>
      <c r="I1522" s="226">
        <v>1.76</v>
      </c>
      <c r="J1522" s="227">
        <v>8.7799999999999994</v>
      </c>
      <c r="K1522" s="227">
        <v>8.7799999999999994</v>
      </c>
      <c r="L1522" s="228">
        <v>0</v>
      </c>
      <c r="M1522" s="229">
        <f t="shared" ref="M1522:M1585" si="44">K1522+L1522</f>
        <v>8.7799999999999994</v>
      </c>
      <c r="N1522" s="230">
        <v>0</v>
      </c>
    </row>
    <row r="1523" spans="1:14" x14ac:dyDescent="0.2">
      <c r="A1523" s="231" t="str">
        <f t="shared" si="43"/>
        <v>CP1.414NO_thin005</v>
      </c>
      <c r="B1523" s="223" t="s">
        <v>226</v>
      </c>
      <c r="C1523" s="224">
        <v>1.4</v>
      </c>
      <c r="D1523" s="223">
        <v>14</v>
      </c>
      <c r="E1523" s="223" t="s">
        <v>199</v>
      </c>
      <c r="F1523" s="225" t="s">
        <v>1</v>
      </c>
      <c r="G1523" s="226">
        <v>4.5</v>
      </c>
      <c r="H1523" s="226">
        <v>0.35</v>
      </c>
      <c r="I1523" s="226">
        <v>4.84</v>
      </c>
      <c r="J1523" s="227">
        <v>24.22</v>
      </c>
      <c r="K1523" s="227">
        <v>32.99</v>
      </c>
      <c r="L1523" s="228">
        <v>0</v>
      </c>
      <c r="M1523" s="229">
        <f t="shared" si="44"/>
        <v>32.99</v>
      </c>
      <c r="N1523" s="230">
        <v>0</v>
      </c>
    </row>
    <row r="1524" spans="1:14" x14ac:dyDescent="0.2">
      <c r="A1524" s="231" t="str">
        <f t="shared" si="43"/>
        <v>CP1.414NO_thin010</v>
      </c>
      <c r="B1524" s="223" t="s">
        <v>226</v>
      </c>
      <c r="C1524" s="224">
        <v>1.4</v>
      </c>
      <c r="D1524" s="223">
        <v>14</v>
      </c>
      <c r="E1524" s="223" t="s">
        <v>199</v>
      </c>
      <c r="F1524" s="225" t="s">
        <v>2</v>
      </c>
      <c r="G1524" s="226">
        <v>13.72</v>
      </c>
      <c r="H1524" s="226">
        <v>0.35</v>
      </c>
      <c r="I1524" s="226">
        <v>14.07</v>
      </c>
      <c r="J1524" s="227">
        <v>70.36</v>
      </c>
      <c r="K1524" s="227">
        <v>103.35</v>
      </c>
      <c r="L1524" s="228">
        <v>0</v>
      </c>
      <c r="M1524" s="229">
        <f t="shared" si="44"/>
        <v>103.35</v>
      </c>
      <c r="N1524" s="230">
        <v>0</v>
      </c>
    </row>
    <row r="1525" spans="1:14" x14ac:dyDescent="0.2">
      <c r="A1525" s="231" t="str">
        <f t="shared" si="43"/>
        <v>CP1.414NO_thin015</v>
      </c>
      <c r="B1525" s="223" t="s">
        <v>226</v>
      </c>
      <c r="C1525" s="224">
        <v>1.4</v>
      </c>
      <c r="D1525" s="223">
        <v>14</v>
      </c>
      <c r="E1525" s="223" t="s">
        <v>199</v>
      </c>
      <c r="F1525" s="225" t="s">
        <v>3</v>
      </c>
      <c r="G1525" s="226">
        <v>28.05</v>
      </c>
      <c r="H1525" s="226">
        <v>3.3</v>
      </c>
      <c r="I1525" s="226">
        <v>31.35</v>
      </c>
      <c r="J1525" s="227">
        <v>156.75</v>
      </c>
      <c r="K1525" s="227">
        <v>260.10000000000002</v>
      </c>
      <c r="L1525" s="228">
        <v>0</v>
      </c>
      <c r="M1525" s="229">
        <f t="shared" si="44"/>
        <v>260.10000000000002</v>
      </c>
      <c r="N1525" s="230">
        <v>0</v>
      </c>
    </row>
    <row r="1526" spans="1:14" x14ac:dyDescent="0.2">
      <c r="A1526" s="231" t="str">
        <f t="shared" si="43"/>
        <v>CP1.414NO_thin020</v>
      </c>
      <c r="B1526" s="223" t="s">
        <v>226</v>
      </c>
      <c r="C1526" s="224">
        <v>1.4</v>
      </c>
      <c r="D1526" s="223">
        <v>14</v>
      </c>
      <c r="E1526" s="223" t="s">
        <v>199</v>
      </c>
      <c r="F1526" s="225" t="s">
        <v>4</v>
      </c>
      <c r="G1526" s="226">
        <v>18.12</v>
      </c>
      <c r="H1526" s="226">
        <v>5.26</v>
      </c>
      <c r="I1526" s="226">
        <v>23.39</v>
      </c>
      <c r="J1526" s="227">
        <v>116.93</v>
      </c>
      <c r="K1526" s="227">
        <v>377.04</v>
      </c>
      <c r="L1526" s="228">
        <v>0</v>
      </c>
      <c r="M1526" s="229">
        <f t="shared" si="44"/>
        <v>377.04</v>
      </c>
      <c r="N1526" s="230">
        <v>0</v>
      </c>
    </row>
    <row r="1527" spans="1:14" x14ac:dyDescent="0.2">
      <c r="A1527" s="231" t="str">
        <f t="shared" si="43"/>
        <v>CP1.414NO_thin025</v>
      </c>
      <c r="B1527" s="223" t="s">
        <v>226</v>
      </c>
      <c r="C1527" s="224">
        <v>1.4</v>
      </c>
      <c r="D1527" s="223">
        <v>14</v>
      </c>
      <c r="E1527" s="223" t="s">
        <v>199</v>
      </c>
      <c r="F1527" s="225" t="s">
        <v>5</v>
      </c>
      <c r="G1527" s="226">
        <v>10.35</v>
      </c>
      <c r="H1527" s="226">
        <v>2.38</v>
      </c>
      <c r="I1527" s="226">
        <v>12.73</v>
      </c>
      <c r="J1527" s="227">
        <v>63.66</v>
      </c>
      <c r="K1527" s="227">
        <v>440.7</v>
      </c>
      <c r="L1527" s="228">
        <v>0</v>
      </c>
      <c r="M1527" s="229">
        <f t="shared" si="44"/>
        <v>440.7</v>
      </c>
      <c r="N1527" s="230">
        <v>0</v>
      </c>
    </row>
    <row r="1528" spans="1:14" x14ac:dyDescent="0.2">
      <c r="A1528" s="231" t="str">
        <f t="shared" si="43"/>
        <v>CP1.414NO_thin030</v>
      </c>
      <c r="B1528" s="223" t="s">
        <v>226</v>
      </c>
      <c r="C1528" s="224">
        <v>1.4</v>
      </c>
      <c r="D1528" s="223">
        <v>14</v>
      </c>
      <c r="E1528" s="223" t="s">
        <v>199</v>
      </c>
      <c r="F1528" s="225" t="s">
        <v>6</v>
      </c>
      <c r="G1528" s="226">
        <v>12.87</v>
      </c>
      <c r="H1528" s="226">
        <v>1.18</v>
      </c>
      <c r="I1528" s="226">
        <v>14.05</v>
      </c>
      <c r="J1528" s="227">
        <v>70.27</v>
      </c>
      <c r="K1528" s="227">
        <v>510.97</v>
      </c>
      <c r="L1528" s="228">
        <v>0</v>
      </c>
      <c r="M1528" s="229">
        <f t="shared" si="44"/>
        <v>510.97</v>
      </c>
      <c r="N1528" s="230">
        <v>0</v>
      </c>
    </row>
    <row r="1529" spans="1:14" x14ac:dyDescent="0.2">
      <c r="A1529" s="231" t="str">
        <f t="shared" si="43"/>
        <v>CP1.414NO_thin035</v>
      </c>
      <c r="B1529" s="223" t="s">
        <v>226</v>
      </c>
      <c r="C1529" s="224">
        <v>1.4</v>
      </c>
      <c r="D1529" s="223">
        <v>14</v>
      </c>
      <c r="E1529" s="223" t="s">
        <v>199</v>
      </c>
      <c r="F1529" s="225" t="s">
        <v>7</v>
      </c>
      <c r="G1529" s="226">
        <v>12.7</v>
      </c>
      <c r="H1529" s="226">
        <v>0.3</v>
      </c>
      <c r="I1529" s="226">
        <v>12.99</v>
      </c>
      <c r="J1529" s="227">
        <v>64.959999999999994</v>
      </c>
      <c r="K1529" s="227">
        <v>575.92999999999995</v>
      </c>
      <c r="L1529" s="228">
        <v>0</v>
      </c>
      <c r="M1529" s="229">
        <f t="shared" si="44"/>
        <v>575.92999999999995</v>
      </c>
      <c r="N1529" s="230">
        <v>0</v>
      </c>
    </row>
    <row r="1530" spans="1:14" x14ac:dyDescent="0.2">
      <c r="A1530" s="231" t="str">
        <f t="shared" si="43"/>
        <v>CP1.414NO_thin040</v>
      </c>
      <c r="B1530" s="223" t="s">
        <v>226</v>
      </c>
      <c r="C1530" s="224">
        <v>1.4</v>
      </c>
      <c r="D1530" s="223">
        <v>14</v>
      </c>
      <c r="E1530" s="223" t="s">
        <v>199</v>
      </c>
      <c r="F1530" s="225" t="s">
        <v>8</v>
      </c>
      <c r="G1530" s="226">
        <v>11.91</v>
      </c>
      <c r="H1530" s="226">
        <v>-0.27</v>
      </c>
      <c r="I1530" s="226">
        <v>11.64</v>
      </c>
      <c r="J1530" s="227">
        <v>58.18</v>
      </c>
      <c r="K1530" s="227">
        <v>634.11</v>
      </c>
      <c r="L1530" s="228">
        <v>0</v>
      </c>
      <c r="M1530" s="229">
        <f t="shared" si="44"/>
        <v>634.11</v>
      </c>
      <c r="N1530" s="230">
        <v>0</v>
      </c>
    </row>
    <row r="1531" spans="1:14" x14ac:dyDescent="0.2">
      <c r="A1531" s="231" t="str">
        <f t="shared" si="43"/>
        <v>CP1.414NO_thin045</v>
      </c>
      <c r="B1531" s="223" t="s">
        <v>226</v>
      </c>
      <c r="C1531" s="224">
        <v>1.4</v>
      </c>
      <c r="D1531" s="223">
        <v>14</v>
      </c>
      <c r="E1531" s="223" t="s">
        <v>199</v>
      </c>
      <c r="F1531" s="225" t="s">
        <v>9</v>
      </c>
      <c r="G1531" s="226">
        <v>10.88</v>
      </c>
      <c r="H1531" s="226">
        <v>0.43</v>
      </c>
      <c r="I1531" s="226">
        <v>11.3</v>
      </c>
      <c r="J1531" s="227">
        <v>56.52</v>
      </c>
      <c r="K1531" s="227">
        <v>690.63</v>
      </c>
      <c r="L1531" s="228">
        <v>0</v>
      </c>
      <c r="M1531" s="229">
        <f t="shared" si="44"/>
        <v>690.63</v>
      </c>
      <c r="N1531" s="230">
        <v>0</v>
      </c>
    </row>
    <row r="1532" spans="1:14" x14ac:dyDescent="0.2">
      <c r="A1532" s="231" t="str">
        <f t="shared" si="43"/>
        <v>CP1.414NO_thin050</v>
      </c>
      <c r="B1532" s="223" t="s">
        <v>226</v>
      </c>
      <c r="C1532" s="224">
        <v>1.4</v>
      </c>
      <c r="D1532" s="223">
        <v>14</v>
      </c>
      <c r="E1532" s="223" t="s">
        <v>199</v>
      </c>
      <c r="F1532" s="225" t="s">
        <v>10</v>
      </c>
      <c r="G1532" s="226">
        <v>9.94</v>
      </c>
      <c r="H1532" s="226">
        <v>-0.96</v>
      </c>
      <c r="I1532" s="226">
        <v>8.98</v>
      </c>
      <c r="J1532" s="227">
        <v>44.91</v>
      </c>
      <c r="K1532" s="227">
        <v>735.54</v>
      </c>
      <c r="L1532" s="228">
        <v>0</v>
      </c>
      <c r="M1532" s="229">
        <f t="shared" si="44"/>
        <v>735.54</v>
      </c>
      <c r="N1532" s="230">
        <v>0</v>
      </c>
    </row>
    <row r="1533" spans="1:14" x14ac:dyDescent="0.2">
      <c r="A1533" s="231" t="str">
        <f t="shared" si="43"/>
        <v>CP1.414NO_thin055</v>
      </c>
      <c r="B1533" s="223" t="s">
        <v>226</v>
      </c>
      <c r="C1533" s="224">
        <v>1.4</v>
      </c>
      <c r="D1533" s="223">
        <v>14</v>
      </c>
      <c r="E1533" s="223" t="s">
        <v>199</v>
      </c>
      <c r="F1533" s="225" t="s">
        <v>11</v>
      </c>
      <c r="G1533" s="226">
        <v>9.0299999999999994</v>
      </c>
      <c r="H1533" s="226">
        <v>-1.1299999999999999</v>
      </c>
      <c r="I1533" s="226">
        <v>7.9</v>
      </c>
      <c r="J1533" s="227">
        <v>39.5</v>
      </c>
      <c r="K1533" s="227">
        <v>775.04</v>
      </c>
      <c r="L1533" s="228">
        <v>0</v>
      </c>
      <c r="M1533" s="229">
        <f t="shared" si="44"/>
        <v>775.04</v>
      </c>
      <c r="N1533" s="230">
        <v>0</v>
      </c>
    </row>
    <row r="1534" spans="1:14" x14ac:dyDescent="0.2">
      <c r="A1534" s="231" t="str">
        <f t="shared" si="43"/>
        <v>CP1.414NO_thin060</v>
      </c>
      <c r="B1534" s="223" t="s">
        <v>226</v>
      </c>
      <c r="C1534" s="224">
        <v>1.4</v>
      </c>
      <c r="D1534" s="223">
        <v>14</v>
      </c>
      <c r="E1534" s="223" t="s">
        <v>199</v>
      </c>
      <c r="F1534" s="225" t="s">
        <v>12</v>
      </c>
      <c r="G1534" s="226">
        <v>8.01</v>
      </c>
      <c r="H1534" s="226">
        <v>-0.92</v>
      </c>
      <c r="I1534" s="226">
        <v>7.09</v>
      </c>
      <c r="J1534" s="227">
        <v>35.450000000000003</v>
      </c>
      <c r="K1534" s="227">
        <v>810.49</v>
      </c>
      <c r="L1534" s="228">
        <v>0</v>
      </c>
      <c r="M1534" s="229">
        <f t="shared" si="44"/>
        <v>810.49</v>
      </c>
      <c r="N1534" s="230">
        <v>0</v>
      </c>
    </row>
    <row r="1535" spans="1:14" x14ac:dyDescent="0.2">
      <c r="A1535" s="231" t="str">
        <f t="shared" si="43"/>
        <v>CP1.414NO_thin065</v>
      </c>
      <c r="B1535" s="223" t="s">
        <v>226</v>
      </c>
      <c r="C1535" s="224">
        <v>1.4</v>
      </c>
      <c r="D1535" s="223">
        <v>14</v>
      </c>
      <c r="E1535" s="223" t="s">
        <v>199</v>
      </c>
      <c r="F1535" s="225" t="s">
        <v>13</v>
      </c>
      <c r="G1535" s="226">
        <v>7.21</v>
      </c>
      <c r="H1535" s="226">
        <v>-0.86</v>
      </c>
      <c r="I1535" s="226">
        <v>6.35</v>
      </c>
      <c r="J1535" s="227">
        <v>31.75</v>
      </c>
      <c r="K1535" s="227">
        <v>842.25</v>
      </c>
      <c r="L1535" s="228">
        <v>0</v>
      </c>
      <c r="M1535" s="229">
        <f t="shared" si="44"/>
        <v>842.25</v>
      </c>
      <c r="N1535" s="230">
        <v>0</v>
      </c>
    </row>
    <row r="1536" spans="1:14" x14ac:dyDescent="0.2">
      <c r="A1536" s="231" t="str">
        <f t="shared" si="43"/>
        <v>CP1.414NO_thin070</v>
      </c>
      <c r="B1536" s="223" t="s">
        <v>226</v>
      </c>
      <c r="C1536" s="224">
        <v>1.4</v>
      </c>
      <c r="D1536" s="223">
        <v>14</v>
      </c>
      <c r="E1536" s="223" t="s">
        <v>199</v>
      </c>
      <c r="F1536" s="225" t="s">
        <v>200</v>
      </c>
      <c r="G1536" s="226">
        <v>6.39</v>
      </c>
      <c r="H1536" s="226">
        <v>-0.53</v>
      </c>
      <c r="I1536" s="226">
        <v>5.86</v>
      </c>
      <c r="J1536" s="227">
        <v>29.31</v>
      </c>
      <c r="K1536" s="227">
        <v>871.55</v>
      </c>
      <c r="L1536" s="228">
        <v>0</v>
      </c>
      <c r="M1536" s="229">
        <f t="shared" si="44"/>
        <v>871.55</v>
      </c>
      <c r="N1536" s="230">
        <v>0</v>
      </c>
    </row>
    <row r="1537" spans="1:14" x14ac:dyDescent="0.2">
      <c r="A1537" s="231" t="str">
        <f t="shared" si="43"/>
        <v>CP1.414NO_thin075</v>
      </c>
      <c r="B1537" s="223" t="s">
        <v>226</v>
      </c>
      <c r="C1537" s="224">
        <v>1.4</v>
      </c>
      <c r="D1537" s="223">
        <v>14</v>
      </c>
      <c r="E1537" s="223" t="s">
        <v>199</v>
      </c>
      <c r="F1537" s="225" t="s">
        <v>201</v>
      </c>
      <c r="G1537" s="226">
        <v>5.65</v>
      </c>
      <c r="H1537" s="226">
        <v>-0.44</v>
      </c>
      <c r="I1537" s="226">
        <v>5.21</v>
      </c>
      <c r="J1537" s="227">
        <v>26.07</v>
      </c>
      <c r="K1537" s="227">
        <v>897.62</v>
      </c>
      <c r="L1537" s="228">
        <v>0</v>
      </c>
      <c r="M1537" s="229">
        <f t="shared" si="44"/>
        <v>897.62</v>
      </c>
      <c r="N1537" s="230">
        <v>0</v>
      </c>
    </row>
    <row r="1538" spans="1:14" x14ac:dyDescent="0.2">
      <c r="A1538" s="231" t="str">
        <f t="shared" ref="A1538:A1601" si="45">CONCATENATE(LEFT(B1538,2),TEXT(C1538,"0.0"),TEXT(D1538,"00"),E1538,TEXT(LEFT(F1538,3),"000"))</f>
        <v>CP1.414NO_thin080</v>
      </c>
      <c r="B1538" s="223" t="s">
        <v>226</v>
      </c>
      <c r="C1538" s="224">
        <v>1.4</v>
      </c>
      <c r="D1538" s="223">
        <v>14</v>
      </c>
      <c r="E1538" s="223" t="s">
        <v>199</v>
      </c>
      <c r="F1538" s="225" t="s">
        <v>202</v>
      </c>
      <c r="G1538" s="226">
        <v>5.05</v>
      </c>
      <c r="H1538" s="226">
        <v>-0.94</v>
      </c>
      <c r="I1538" s="226">
        <v>4.1100000000000003</v>
      </c>
      <c r="J1538" s="227">
        <v>20.56</v>
      </c>
      <c r="K1538" s="227">
        <v>918.18</v>
      </c>
      <c r="L1538" s="228">
        <v>0</v>
      </c>
      <c r="M1538" s="229">
        <f t="shared" si="44"/>
        <v>918.18</v>
      </c>
      <c r="N1538" s="230">
        <v>0</v>
      </c>
    </row>
    <row r="1539" spans="1:14" x14ac:dyDescent="0.2">
      <c r="A1539" s="231" t="str">
        <f t="shared" si="45"/>
        <v>CP1.414NO_thin085</v>
      </c>
      <c r="B1539" s="223" t="s">
        <v>226</v>
      </c>
      <c r="C1539" s="224">
        <v>1.4</v>
      </c>
      <c r="D1539" s="223">
        <v>14</v>
      </c>
      <c r="E1539" s="223" t="s">
        <v>199</v>
      </c>
      <c r="F1539" s="225" t="s">
        <v>203</v>
      </c>
      <c r="G1539" s="226">
        <v>4.49</v>
      </c>
      <c r="H1539" s="226">
        <v>-0.56000000000000005</v>
      </c>
      <c r="I1539" s="226">
        <v>3.92</v>
      </c>
      <c r="J1539" s="227">
        <v>19.600000000000001</v>
      </c>
      <c r="K1539" s="227">
        <v>937.79</v>
      </c>
      <c r="L1539" s="228">
        <v>0</v>
      </c>
      <c r="M1539" s="229">
        <f t="shared" si="44"/>
        <v>937.79</v>
      </c>
      <c r="N1539" s="230">
        <v>0</v>
      </c>
    </row>
    <row r="1540" spans="1:14" x14ac:dyDescent="0.2">
      <c r="A1540" s="231" t="str">
        <f t="shared" si="45"/>
        <v>CP1.414NO_thin090</v>
      </c>
      <c r="B1540" s="223" t="s">
        <v>226</v>
      </c>
      <c r="C1540" s="224">
        <v>1.4</v>
      </c>
      <c r="D1540" s="223">
        <v>14</v>
      </c>
      <c r="E1540" s="223" t="s">
        <v>199</v>
      </c>
      <c r="F1540" s="225" t="s">
        <v>204</v>
      </c>
      <c r="G1540" s="226">
        <v>3.93</v>
      </c>
      <c r="H1540" s="226">
        <v>-0.59</v>
      </c>
      <c r="I1540" s="226">
        <v>3.33</v>
      </c>
      <c r="J1540" s="227">
        <v>16.670000000000002</v>
      </c>
      <c r="K1540" s="227">
        <v>954.46</v>
      </c>
      <c r="L1540" s="228">
        <v>0</v>
      </c>
      <c r="M1540" s="229">
        <f t="shared" si="44"/>
        <v>954.46</v>
      </c>
      <c r="N1540" s="230">
        <v>0</v>
      </c>
    </row>
    <row r="1541" spans="1:14" x14ac:dyDescent="0.2">
      <c r="A1541" s="231" t="str">
        <f t="shared" si="45"/>
        <v>CP1.414NO_thin095</v>
      </c>
      <c r="B1541" s="223" t="s">
        <v>226</v>
      </c>
      <c r="C1541" s="224">
        <v>1.4</v>
      </c>
      <c r="D1541" s="223">
        <v>14</v>
      </c>
      <c r="E1541" s="223" t="s">
        <v>199</v>
      </c>
      <c r="F1541" s="225" t="s">
        <v>205</v>
      </c>
      <c r="G1541" s="226">
        <v>3.44</v>
      </c>
      <c r="H1541" s="226">
        <v>-0.54</v>
      </c>
      <c r="I1541" s="226">
        <v>2.91</v>
      </c>
      <c r="J1541" s="227">
        <v>14.53</v>
      </c>
      <c r="K1541" s="227">
        <v>968.99</v>
      </c>
      <c r="L1541" s="228">
        <v>0</v>
      </c>
      <c r="M1541" s="229">
        <f t="shared" si="44"/>
        <v>968.99</v>
      </c>
      <c r="N1541" s="230">
        <v>0</v>
      </c>
    </row>
    <row r="1542" spans="1:14" x14ac:dyDescent="0.2">
      <c r="A1542" s="231" t="str">
        <f t="shared" si="45"/>
        <v>CP1.414NO_thin100</v>
      </c>
      <c r="B1542" s="223" t="s">
        <v>226</v>
      </c>
      <c r="C1542" s="224">
        <v>1.4</v>
      </c>
      <c r="D1542" s="223">
        <v>14</v>
      </c>
      <c r="E1542" s="223" t="s">
        <v>199</v>
      </c>
      <c r="F1542" s="225" t="s">
        <v>206</v>
      </c>
      <c r="G1542" s="226">
        <v>3.08</v>
      </c>
      <c r="H1542" s="226">
        <v>-0.36</v>
      </c>
      <c r="I1542" s="226">
        <v>2.73</v>
      </c>
      <c r="J1542" s="227">
        <v>13.63</v>
      </c>
      <c r="K1542" s="227">
        <v>982.62</v>
      </c>
      <c r="L1542" s="228">
        <v>0</v>
      </c>
      <c r="M1542" s="229">
        <f t="shared" si="44"/>
        <v>982.62</v>
      </c>
      <c r="N1542" s="230">
        <v>0</v>
      </c>
    </row>
    <row r="1543" spans="1:14" x14ac:dyDescent="0.2">
      <c r="A1543" s="231" t="str">
        <f t="shared" si="45"/>
        <v>CP1.414NO_thin105</v>
      </c>
      <c r="B1543" s="223" t="s">
        <v>226</v>
      </c>
      <c r="C1543" s="224">
        <v>1.4</v>
      </c>
      <c r="D1543" s="223">
        <v>14</v>
      </c>
      <c r="E1543" s="223" t="s">
        <v>199</v>
      </c>
      <c r="F1543" s="225" t="s">
        <v>207</v>
      </c>
      <c r="G1543" s="226">
        <v>2.7</v>
      </c>
      <c r="H1543" s="226">
        <v>-0.42</v>
      </c>
      <c r="I1543" s="226">
        <v>2.2799999999999998</v>
      </c>
      <c r="J1543" s="227">
        <v>11.38</v>
      </c>
      <c r="K1543" s="227">
        <v>994</v>
      </c>
      <c r="L1543" s="228">
        <v>0</v>
      </c>
      <c r="M1543" s="229">
        <f t="shared" si="44"/>
        <v>994</v>
      </c>
      <c r="N1543" s="230">
        <v>0</v>
      </c>
    </row>
    <row r="1544" spans="1:14" x14ac:dyDescent="0.2">
      <c r="A1544" s="231" t="str">
        <f t="shared" si="45"/>
        <v>CP1.414NO_thin110</v>
      </c>
      <c r="B1544" s="223" t="s">
        <v>226</v>
      </c>
      <c r="C1544" s="224">
        <v>1.4</v>
      </c>
      <c r="D1544" s="223">
        <v>14</v>
      </c>
      <c r="E1544" s="223" t="s">
        <v>199</v>
      </c>
      <c r="F1544" s="225" t="s">
        <v>208</v>
      </c>
      <c r="G1544" s="226">
        <v>2.37</v>
      </c>
      <c r="H1544" s="226">
        <v>-0.31</v>
      </c>
      <c r="I1544" s="226">
        <v>2.06</v>
      </c>
      <c r="J1544" s="227">
        <v>10.29</v>
      </c>
      <c r="K1544" s="227">
        <v>1004.3</v>
      </c>
      <c r="L1544" s="228">
        <v>0</v>
      </c>
      <c r="M1544" s="229">
        <f t="shared" si="44"/>
        <v>1004.3</v>
      </c>
      <c r="N1544" s="230">
        <v>0</v>
      </c>
    </row>
    <row r="1545" spans="1:14" x14ac:dyDescent="0.2">
      <c r="A1545" s="231" t="str">
        <f t="shared" si="45"/>
        <v>CP1.414NO_thin115</v>
      </c>
      <c r="B1545" s="223" t="s">
        <v>226</v>
      </c>
      <c r="C1545" s="224">
        <v>1.4</v>
      </c>
      <c r="D1545" s="223">
        <v>14</v>
      </c>
      <c r="E1545" s="223" t="s">
        <v>199</v>
      </c>
      <c r="F1545" s="225" t="s">
        <v>209</v>
      </c>
      <c r="G1545" s="226">
        <v>2.13</v>
      </c>
      <c r="H1545" s="226">
        <v>-0.33</v>
      </c>
      <c r="I1545" s="226">
        <v>1.79</v>
      </c>
      <c r="J1545" s="227">
        <v>8.9700000000000006</v>
      </c>
      <c r="K1545" s="227">
        <v>1013.27</v>
      </c>
      <c r="L1545" s="228">
        <v>0</v>
      </c>
      <c r="M1545" s="229">
        <f t="shared" si="44"/>
        <v>1013.27</v>
      </c>
      <c r="N1545" s="230">
        <v>0</v>
      </c>
    </row>
    <row r="1546" spans="1:14" x14ac:dyDescent="0.2">
      <c r="A1546" s="231" t="str">
        <f t="shared" si="45"/>
        <v>CP1.414NO_thin120</v>
      </c>
      <c r="B1546" s="223" t="s">
        <v>226</v>
      </c>
      <c r="C1546" s="224">
        <v>1.4</v>
      </c>
      <c r="D1546" s="223">
        <v>14</v>
      </c>
      <c r="E1546" s="223" t="s">
        <v>199</v>
      </c>
      <c r="F1546" s="225" t="s">
        <v>210</v>
      </c>
      <c r="G1546" s="226">
        <v>1.88</v>
      </c>
      <c r="H1546" s="226">
        <v>-0.28999999999999998</v>
      </c>
      <c r="I1546" s="226">
        <v>1.59</v>
      </c>
      <c r="J1546" s="227">
        <v>7.95</v>
      </c>
      <c r="K1546" s="227">
        <v>1021.22</v>
      </c>
      <c r="L1546" s="228">
        <v>0</v>
      </c>
      <c r="M1546" s="229">
        <f t="shared" si="44"/>
        <v>1021.22</v>
      </c>
      <c r="N1546" s="230">
        <v>0</v>
      </c>
    </row>
    <row r="1547" spans="1:14" x14ac:dyDescent="0.2">
      <c r="A1547" s="231" t="str">
        <f t="shared" si="45"/>
        <v>CP1.414NO_thin125</v>
      </c>
      <c r="B1547" s="223" t="s">
        <v>226</v>
      </c>
      <c r="C1547" s="224">
        <v>1.4</v>
      </c>
      <c r="D1547" s="223">
        <v>14</v>
      </c>
      <c r="E1547" s="223" t="s">
        <v>199</v>
      </c>
      <c r="F1547" s="225" t="s">
        <v>211</v>
      </c>
      <c r="G1547" s="226">
        <v>1.62</v>
      </c>
      <c r="H1547" s="226">
        <v>-0.24</v>
      </c>
      <c r="I1547" s="226">
        <v>1.39</v>
      </c>
      <c r="J1547" s="227">
        <v>6.94</v>
      </c>
      <c r="K1547" s="227">
        <v>1028.1500000000001</v>
      </c>
      <c r="L1547" s="228">
        <v>0</v>
      </c>
      <c r="M1547" s="229">
        <f t="shared" si="44"/>
        <v>1028.1500000000001</v>
      </c>
      <c r="N1547" s="230">
        <v>0</v>
      </c>
    </row>
    <row r="1548" spans="1:14" x14ac:dyDescent="0.2">
      <c r="A1548" s="231" t="str">
        <f t="shared" si="45"/>
        <v>CP1.414NO_thin130</v>
      </c>
      <c r="B1548" s="223" t="s">
        <v>226</v>
      </c>
      <c r="C1548" s="224">
        <v>1.4</v>
      </c>
      <c r="D1548" s="223">
        <v>14</v>
      </c>
      <c r="E1548" s="223" t="s">
        <v>199</v>
      </c>
      <c r="F1548" s="225" t="s">
        <v>212</v>
      </c>
      <c r="G1548" s="226">
        <v>1.53</v>
      </c>
      <c r="H1548" s="226">
        <v>-0.21</v>
      </c>
      <c r="I1548" s="226">
        <v>1.32</v>
      </c>
      <c r="J1548" s="227">
        <v>6.61</v>
      </c>
      <c r="K1548" s="227">
        <v>1034.76</v>
      </c>
      <c r="L1548" s="228">
        <v>0</v>
      </c>
      <c r="M1548" s="229">
        <f t="shared" si="44"/>
        <v>1034.76</v>
      </c>
      <c r="N1548" s="230">
        <v>0</v>
      </c>
    </row>
    <row r="1549" spans="1:14" x14ac:dyDescent="0.2">
      <c r="A1549" s="231" t="str">
        <f t="shared" si="45"/>
        <v>CP1.414NO_thin135</v>
      </c>
      <c r="B1549" s="223" t="s">
        <v>226</v>
      </c>
      <c r="C1549" s="224">
        <v>1.4</v>
      </c>
      <c r="D1549" s="223">
        <v>14</v>
      </c>
      <c r="E1549" s="223" t="s">
        <v>199</v>
      </c>
      <c r="F1549" s="225" t="s">
        <v>213</v>
      </c>
      <c r="G1549" s="226">
        <v>1.4</v>
      </c>
      <c r="H1549" s="226">
        <v>-0.17</v>
      </c>
      <c r="I1549" s="226">
        <v>1.23</v>
      </c>
      <c r="J1549" s="227">
        <v>6.15</v>
      </c>
      <c r="K1549" s="227">
        <v>1040.92</v>
      </c>
      <c r="L1549" s="228">
        <v>0</v>
      </c>
      <c r="M1549" s="229">
        <f t="shared" si="44"/>
        <v>1040.92</v>
      </c>
      <c r="N1549" s="230">
        <v>0</v>
      </c>
    </row>
    <row r="1550" spans="1:14" x14ac:dyDescent="0.2">
      <c r="A1550" s="231" t="str">
        <f t="shared" si="45"/>
        <v>CP1.414NO_thin140</v>
      </c>
      <c r="B1550" s="223" t="s">
        <v>226</v>
      </c>
      <c r="C1550" s="224">
        <v>1.4</v>
      </c>
      <c r="D1550" s="223">
        <v>14</v>
      </c>
      <c r="E1550" s="223" t="s">
        <v>199</v>
      </c>
      <c r="F1550" s="225" t="s">
        <v>214</v>
      </c>
      <c r="G1550" s="226">
        <v>1.1299999999999999</v>
      </c>
      <c r="H1550" s="226">
        <v>-0.14000000000000001</v>
      </c>
      <c r="I1550" s="226">
        <v>0.99</v>
      </c>
      <c r="J1550" s="227">
        <v>4.96</v>
      </c>
      <c r="K1550" s="227">
        <v>1045.8699999999999</v>
      </c>
      <c r="L1550" s="228">
        <v>0</v>
      </c>
      <c r="M1550" s="229">
        <f t="shared" si="44"/>
        <v>1045.8699999999999</v>
      </c>
      <c r="N1550" s="230">
        <v>0</v>
      </c>
    </row>
    <row r="1551" spans="1:14" x14ac:dyDescent="0.2">
      <c r="A1551" s="231" t="str">
        <f t="shared" si="45"/>
        <v>CP1.414NO_thin145</v>
      </c>
      <c r="B1551" s="223" t="s">
        <v>226</v>
      </c>
      <c r="C1551" s="224">
        <v>1.4</v>
      </c>
      <c r="D1551" s="223">
        <v>14</v>
      </c>
      <c r="E1551" s="223" t="s">
        <v>199</v>
      </c>
      <c r="F1551" s="225" t="s">
        <v>215</v>
      </c>
      <c r="G1551" s="226">
        <v>0.98</v>
      </c>
      <c r="H1551" s="226">
        <v>-0.12</v>
      </c>
      <c r="I1551" s="226">
        <v>0.86</v>
      </c>
      <c r="J1551" s="227">
        <v>4.32</v>
      </c>
      <c r="K1551" s="227">
        <v>1050.2</v>
      </c>
      <c r="L1551" s="228">
        <v>0</v>
      </c>
      <c r="M1551" s="229">
        <f t="shared" si="44"/>
        <v>1050.2</v>
      </c>
      <c r="N1551" s="230">
        <v>0</v>
      </c>
    </row>
    <row r="1552" spans="1:14" x14ac:dyDescent="0.2">
      <c r="A1552" s="231" t="str">
        <f t="shared" si="45"/>
        <v>CP1.414NO_thin150</v>
      </c>
      <c r="B1552" s="223" t="s">
        <v>226</v>
      </c>
      <c r="C1552" s="224">
        <v>1.4</v>
      </c>
      <c r="D1552" s="223">
        <v>14</v>
      </c>
      <c r="E1552" s="223" t="s">
        <v>199</v>
      </c>
      <c r="F1552" s="225" t="s">
        <v>216</v>
      </c>
      <c r="G1552" s="226">
        <v>0.93</v>
      </c>
      <c r="H1552" s="226">
        <v>-0.1</v>
      </c>
      <c r="I1552" s="226">
        <v>0.83</v>
      </c>
      <c r="J1552" s="227">
        <v>4.13</v>
      </c>
      <c r="K1552" s="227">
        <v>1054.32</v>
      </c>
      <c r="L1552" s="228">
        <v>0</v>
      </c>
      <c r="M1552" s="229">
        <f t="shared" si="44"/>
        <v>1054.32</v>
      </c>
      <c r="N1552" s="230">
        <v>0</v>
      </c>
    </row>
    <row r="1553" spans="1:14" x14ac:dyDescent="0.2">
      <c r="A1553" s="231" t="str">
        <f t="shared" si="45"/>
        <v>CP1.414NO_thin155</v>
      </c>
      <c r="B1553" s="223" t="s">
        <v>226</v>
      </c>
      <c r="C1553" s="224">
        <v>1.4</v>
      </c>
      <c r="D1553" s="223">
        <v>14</v>
      </c>
      <c r="E1553" s="223" t="s">
        <v>199</v>
      </c>
      <c r="F1553" s="225" t="s">
        <v>217</v>
      </c>
      <c r="G1553" s="226">
        <v>0.86</v>
      </c>
      <c r="H1553" s="226">
        <v>-0.09</v>
      </c>
      <c r="I1553" s="226">
        <v>0.77</v>
      </c>
      <c r="J1553" s="227">
        <v>3.87</v>
      </c>
      <c r="K1553" s="227">
        <v>1058.2</v>
      </c>
      <c r="L1553" s="228">
        <v>0</v>
      </c>
      <c r="M1553" s="229">
        <f t="shared" si="44"/>
        <v>1058.2</v>
      </c>
      <c r="N1553" s="230">
        <v>0</v>
      </c>
    </row>
    <row r="1554" spans="1:14" x14ac:dyDescent="0.2">
      <c r="A1554" s="231" t="str">
        <f t="shared" si="45"/>
        <v>CP1.414NO_thin160</v>
      </c>
      <c r="B1554" s="223" t="s">
        <v>226</v>
      </c>
      <c r="C1554" s="224">
        <v>1.4</v>
      </c>
      <c r="D1554" s="223">
        <v>14</v>
      </c>
      <c r="E1554" s="223" t="s">
        <v>199</v>
      </c>
      <c r="F1554" s="225" t="s">
        <v>218</v>
      </c>
      <c r="G1554" s="226">
        <v>0.8</v>
      </c>
      <c r="H1554" s="226">
        <v>-0.08</v>
      </c>
      <c r="I1554" s="226">
        <v>0.72</v>
      </c>
      <c r="J1554" s="227">
        <v>3.61</v>
      </c>
      <c r="K1554" s="227">
        <v>1061.8</v>
      </c>
      <c r="L1554" s="228">
        <v>0</v>
      </c>
      <c r="M1554" s="229">
        <f t="shared" si="44"/>
        <v>1061.8</v>
      </c>
      <c r="N1554" s="230">
        <v>0</v>
      </c>
    </row>
    <row r="1555" spans="1:14" x14ac:dyDescent="0.2">
      <c r="A1555" s="231" t="str">
        <f t="shared" si="45"/>
        <v>CP1.414NO_thin165</v>
      </c>
      <c r="B1555" s="223" t="s">
        <v>226</v>
      </c>
      <c r="C1555" s="224">
        <v>1.4</v>
      </c>
      <c r="D1555" s="223">
        <v>14</v>
      </c>
      <c r="E1555" s="223" t="s">
        <v>199</v>
      </c>
      <c r="F1555" s="225" t="s">
        <v>219</v>
      </c>
      <c r="G1555" s="226">
        <v>0.66</v>
      </c>
      <c r="H1555" s="226">
        <v>-7.0000000000000007E-2</v>
      </c>
      <c r="I1555" s="226">
        <v>0.59</v>
      </c>
      <c r="J1555" s="227">
        <v>2.97</v>
      </c>
      <c r="K1555" s="227">
        <v>1064.78</v>
      </c>
      <c r="L1555" s="228">
        <v>0</v>
      </c>
      <c r="M1555" s="229">
        <f t="shared" si="44"/>
        <v>1064.78</v>
      </c>
      <c r="N1555" s="230">
        <v>0</v>
      </c>
    </row>
    <row r="1556" spans="1:14" x14ac:dyDescent="0.2">
      <c r="A1556" s="231" t="str">
        <f t="shared" si="45"/>
        <v>CP1.414NO_thin170</v>
      </c>
      <c r="B1556" s="223" t="s">
        <v>226</v>
      </c>
      <c r="C1556" s="224">
        <v>1.4</v>
      </c>
      <c r="D1556" s="223">
        <v>14</v>
      </c>
      <c r="E1556" s="223" t="s">
        <v>199</v>
      </c>
      <c r="F1556" s="225" t="s">
        <v>220</v>
      </c>
      <c r="G1556" s="226">
        <v>0.6</v>
      </c>
      <c r="H1556" s="226">
        <v>-0.06</v>
      </c>
      <c r="I1556" s="226">
        <v>0.55000000000000004</v>
      </c>
      <c r="J1556" s="227">
        <v>2.73</v>
      </c>
      <c r="K1556" s="227">
        <v>1067.51</v>
      </c>
      <c r="L1556" s="228">
        <v>0</v>
      </c>
      <c r="M1556" s="229">
        <f t="shared" si="44"/>
        <v>1067.51</v>
      </c>
      <c r="N1556" s="230">
        <v>0</v>
      </c>
    </row>
    <row r="1557" spans="1:14" x14ac:dyDescent="0.2">
      <c r="A1557" s="231" t="str">
        <f t="shared" si="45"/>
        <v>CP1.414NO_thin175</v>
      </c>
      <c r="B1557" s="223" t="s">
        <v>226</v>
      </c>
      <c r="C1557" s="224">
        <v>1.4</v>
      </c>
      <c r="D1557" s="223">
        <v>14</v>
      </c>
      <c r="E1557" s="223" t="s">
        <v>199</v>
      </c>
      <c r="F1557" s="225" t="s">
        <v>221</v>
      </c>
      <c r="G1557" s="226">
        <v>0.45</v>
      </c>
      <c r="H1557" s="226">
        <v>0.12</v>
      </c>
      <c r="I1557" s="226">
        <v>0.56999999999999995</v>
      </c>
      <c r="J1557" s="227">
        <v>2.83</v>
      </c>
      <c r="K1557" s="227">
        <v>1070.3399999999999</v>
      </c>
      <c r="L1557" s="228">
        <v>0</v>
      </c>
      <c r="M1557" s="229">
        <f t="shared" si="44"/>
        <v>1070.3399999999999</v>
      </c>
      <c r="N1557" s="230">
        <v>0</v>
      </c>
    </row>
    <row r="1558" spans="1:14" x14ac:dyDescent="0.2">
      <c r="A1558" s="231" t="str">
        <f t="shared" si="45"/>
        <v>CP1.414NO_thin180</v>
      </c>
      <c r="B1558" s="223" t="s">
        <v>226</v>
      </c>
      <c r="C1558" s="224">
        <v>1.4</v>
      </c>
      <c r="D1558" s="223">
        <v>14</v>
      </c>
      <c r="E1558" s="223" t="s">
        <v>199</v>
      </c>
      <c r="F1558" s="225" t="s">
        <v>222</v>
      </c>
      <c r="G1558" s="226">
        <v>0.44</v>
      </c>
      <c r="H1558" s="226">
        <v>-7.0000000000000007E-2</v>
      </c>
      <c r="I1558" s="226">
        <v>0.38</v>
      </c>
      <c r="J1558" s="227">
        <v>1.88</v>
      </c>
      <c r="K1558" s="227">
        <v>1072.22</v>
      </c>
      <c r="L1558" s="228">
        <v>0</v>
      </c>
      <c r="M1558" s="229">
        <f t="shared" si="44"/>
        <v>1072.22</v>
      </c>
      <c r="N1558" s="230">
        <v>0</v>
      </c>
    </row>
    <row r="1559" spans="1:14" x14ac:dyDescent="0.2">
      <c r="A1559" s="231" t="str">
        <f t="shared" si="45"/>
        <v>CP1.414NO_thin185</v>
      </c>
      <c r="B1559" s="223" t="s">
        <v>226</v>
      </c>
      <c r="C1559" s="224">
        <v>1.4</v>
      </c>
      <c r="D1559" s="223">
        <v>14</v>
      </c>
      <c r="E1559" s="223" t="s">
        <v>199</v>
      </c>
      <c r="F1559" s="225" t="s">
        <v>223</v>
      </c>
      <c r="G1559" s="226">
        <v>0.44</v>
      </c>
      <c r="H1559" s="226">
        <v>-7.0000000000000007E-2</v>
      </c>
      <c r="I1559" s="226">
        <v>0.37</v>
      </c>
      <c r="J1559" s="227">
        <v>1.84</v>
      </c>
      <c r="K1559" s="227">
        <v>1074.07</v>
      </c>
      <c r="L1559" s="228">
        <v>0</v>
      </c>
      <c r="M1559" s="229">
        <f t="shared" si="44"/>
        <v>1074.07</v>
      </c>
      <c r="N1559" s="230">
        <v>0</v>
      </c>
    </row>
    <row r="1560" spans="1:14" x14ac:dyDescent="0.2">
      <c r="A1560" s="231" t="str">
        <f t="shared" si="45"/>
        <v>CP1.414NO_thin190</v>
      </c>
      <c r="B1560" s="223" t="s">
        <v>226</v>
      </c>
      <c r="C1560" s="224">
        <v>1.4</v>
      </c>
      <c r="D1560" s="223">
        <v>14</v>
      </c>
      <c r="E1560" s="223" t="s">
        <v>199</v>
      </c>
      <c r="F1560" s="225" t="s">
        <v>224</v>
      </c>
      <c r="G1560" s="226">
        <v>0.4</v>
      </c>
      <c r="H1560" s="226">
        <v>-7.0000000000000007E-2</v>
      </c>
      <c r="I1560" s="226">
        <v>0.32</v>
      </c>
      <c r="J1560" s="227">
        <v>1.62</v>
      </c>
      <c r="K1560" s="227">
        <v>1075.69</v>
      </c>
      <c r="L1560" s="228">
        <v>0</v>
      </c>
      <c r="M1560" s="229">
        <f t="shared" si="44"/>
        <v>1075.69</v>
      </c>
      <c r="N1560" s="230">
        <v>0</v>
      </c>
    </row>
    <row r="1561" spans="1:14" x14ac:dyDescent="0.2">
      <c r="A1561" s="231" t="str">
        <f t="shared" si="45"/>
        <v>CP1.414NO_thin195</v>
      </c>
      <c r="B1561" s="223" t="s">
        <v>226</v>
      </c>
      <c r="C1561" s="224">
        <v>1.4</v>
      </c>
      <c r="D1561" s="223">
        <v>14</v>
      </c>
      <c r="E1561" s="223" t="s">
        <v>199</v>
      </c>
      <c r="F1561" s="225" t="s">
        <v>225</v>
      </c>
      <c r="G1561" s="226">
        <v>0.31</v>
      </c>
      <c r="H1561" s="226">
        <v>-7.0000000000000007E-2</v>
      </c>
      <c r="I1561" s="226">
        <v>0.24</v>
      </c>
      <c r="J1561" s="227">
        <v>1.19</v>
      </c>
      <c r="K1561" s="227">
        <v>1076.8800000000001</v>
      </c>
      <c r="L1561" s="228">
        <v>0</v>
      </c>
      <c r="M1561" s="229">
        <f t="shared" si="44"/>
        <v>1076.8800000000001</v>
      </c>
      <c r="N1561" s="230">
        <v>0</v>
      </c>
    </row>
    <row r="1562" spans="1:14" x14ac:dyDescent="0.2">
      <c r="A1562" s="231" t="str">
        <f t="shared" si="45"/>
        <v>CP1.414Thinned000</v>
      </c>
      <c r="B1562" s="223" t="s">
        <v>226</v>
      </c>
      <c r="C1562" s="224">
        <v>1.4</v>
      </c>
      <c r="D1562" s="223">
        <v>14</v>
      </c>
      <c r="E1562" s="223" t="s">
        <v>172</v>
      </c>
      <c r="F1562" s="225" t="s">
        <v>0</v>
      </c>
      <c r="G1562" s="226">
        <v>1.47</v>
      </c>
      <c r="H1562" s="226">
        <v>0.28000000000000003</v>
      </c>
      <c r="I1562" s="226">
        <v>1.76</v>
      </c>
      <c r="J1562" s="227">
        <v>8.7799999999999994</v>
      </c>
      <c r="K1562" s="227">
        <v>8.7799999999999994</v>
      </c>
      <c r="L1562" s="228">
        <v>0</v>
      </c>
      <c r="M1562" s="229">
        <f t="shared" si="44"/>
        <v>8.7799999999999994</v>
      </c>
      <c r="N1562" s="230">
        <v>0</v>
      </c>
    </row>
    <row r="1563" spans="1:14" x14ac:dyDescent="0.2">
      <c r="A1563" s="231" t="str">
        <f t="shared" si="45"/>
        <v>CP1.414Thinned005</v>
      </c>
      <c r="B1563" s="223" t="s">
        <v>226</v>
      </c>
      <c r="C1563" s="224">
        <v>1.4</v>
      </c>
      <c r="D1563" s="223">
        <v>14</v>
      </c>
      <c r="E1563" s="223" t="s">
        <v>172</v>
      </c>
      <c r="F1563" s="225" t="s">
        <v>1</v>
      </c>
      <c r="G1563" s="226">
        <v>4.5</v>
      </c>
      <c r="H1563" s="226">
        <v>0.35</v>
      </c>
      <c r="I1563" s="226">
        <v>4.84</v>
      </c>
      <c r="J1563" s="227">
        <v>24.22</v>
      </c>
      <c r="K1563" s="227">
        <v>32.99</v>
      </c>
      <c r="L1563" s="228">
        <v>0</v>
      </c>
      <c r="M1563" s="229">
        <f t="shared" si="44"/>
        <v>32.99</v>
      </c>
      <c r="N1563" s="230">
        <v>0</v>
      </c>
    </row>
    <row r="1564" spans="1:14" x14ac:dyDescent="0.2">
      <c r="A1564" s="231" t="str">
        <f t="shared" si="45"/>
        <v>CP1.414Thinned010</v>
      </c>
      <c r="B1564" s="223" t="s">
        <v>226</v>
      </c>
      <c r="C1564" s="224">
        <v>1.4</v>
      </c>
      <c r="D1564" s="223">
        <v>14</v>
      </c>
      <c r="E1564" s="223" t="s">
        <v>172</v>
      </c>
      <c r="F1564" s="225" t="s">
        <v>2</v>
      </c>
      <c r="G1564" s="226">
        <v>13.72</v>
      </c>
      <c r="H1564" s="226">
        <v>0.35</v>
      </c>
      <c r="I1564" s="226">
        <v>14.07</v>
      </c>
      <c r="J1564" s="227">
        <v>70.36</v>
      </c>
      <c r="K1564" s="227">
        <v>103.35</v>
      </c>
      <c r="L1564" s="228">
        <v>0</v>
      </c>
      <c r="M1564" s="229">
        <f t="shared" si="44"/>
        <v>103.35</v>
      </c>
      <c r="N1564" s="230">
        <v>0</v>
      </c>
    </row>
    <row r="1565" spans="1:14" x14ac:dyDescent="0.2">
      <c r="A1565" s="231" t="str">
        <f t="shared" si="45"/>
        <v>CP1.414Thinned015</v>
      </c>
      <c r="B1565" s="223" t="s">
        <v>226</v>
      </c>
      <c r="C1565" s="224">
        <v>1.4</v>
      </c>
      <c r="D1565" s="223">
        <v>14</v>
      </c>
      <c r="E1565" s="223" t="s">
        <v>172</v>
      </c>
      <c r="F1565" s="225" t="s">
        <v>3</v>
      </c>
      <c r="G1565" s="226">
        <v>28.05</v>
      </c>
      <c r="H1565" s="226">
        <v>0.78</v>
      </c>
      <c r="I1565" s="226">
        <v>28.83</v>
      </c>
      <c r="J1565" s="227">
        <v>144.16</v>
      </c>
      <c r="K1565" s="227">
        <v>247.51</v>
      </c>
      <c r="L1565" s="228">
        <v>0</v>
      </c>
      <c r="M1565" s="229">
        <f t="shared" si="44"/>
        <v>247.51</v>
      </c>
      <c r="N1565" s="230">
        <v>0</v>
      </c>
    </row>
    <row r="1566" spans="1:14" x14ac:dyDescent="0.2">
      <c r="A1566" s="231" t="str">
        <f t="shared" si="45"/>
        <v>CP1.414Thinned020</v>
      </c>
      <c r="B1566" s="223" t="s">
        <v>226</v>
      </c>
      <c r="C1566" s="224">
        <v>1.4</v>
      </c>
      <c r="D1566" s="223">
        <v>14</v>
      </c>
      <c r="E1566" s="223" t="s">
        <v>172</v>
      </c>
      <c r="F1566" s="225" t="s">
        <v>4</v>
      </c>
      <c r="G1566" s="226">
        <v>0.93</v>
      </c>
      <c r="H1566" s="226">
        <v>3.08</v>
      </c>
      <c r="I1566" s="226">
        <v>4.01</v>
      </c>
      <c r="J1566" s="227">
        <v>20.059999999999999</v>
      </c>
      <c r="K1566" s="227">
        <v>267.56</v>
      </c>
      <c r="L1566" s="228">
        <v>-0.26</v>
      </c>
      <c r="M1566" s="229">
        <f t="shared" si="44"/>
        <v>267.3</v>
      </c>
      <c r="N1566" s="230">
        <v>14.92</v>
      </c>
    </row>
    <row r="1567" spans="1:14" x14ac:dyDescent="0.2">
      <c r="A1567" s="231" t="str">
        <f t="shared" si="45"/>
        <v>CP1.414Thinned025</v>
      </c>
      <c r="B1567" s="223" t="s">
        <v>226</v>
      </c>
      <c r="C1567" s="224">
        <v>1.4</v>
      </c>
      <c r="D1567" s="223">
        <v>14</v>
      </c>
      <c r="E1567" s="223" t="s">
        <v>172</v>
      </c>
      <c r="F1567" s="225" t="s">
        <v>5</v>
      </c>
      <c r="G1567" s="226">
        <v>4.67</v>
      </c>
      <c r="H1567" s="226">
        <v>-0.55000000000000004</v>
      </c>
      <c r="I1567" s="226">
        <v>4.12</v>
      </c>
      <c r="J1567" s="227">
        <v>20.59</v>
      </c>
      <c r="K1567" s="227">
        <v>288.14999999999998</v>
      </c>
      <c r="L1567" s="228">
        <v>-0.44</v>
      </c>
      <c r="M1567" s="229">
        <f t="shared" si="44"/>
        <v>287.70999999999998</v>
      </c>
      <c r="N1567" s="230">
        <v>10.47</v>
      </c>
    </row>
    <row r="1568" spans="1:14" x14ac:dyDescent="0.2">
      <c r="A1568" s="231" t="str">
        <f t="shared" si="45"/>
        <v>CP1.414Thinned030</v>
      </c>
      <c r="B1568" s="223" t="s">
        <v>226</v>
      </c>
      <c r="C1568" s="224">
        <v>1.4</v>
      </c>
      <c r="D1568" s="223">
        <v>14</v>
      </c>
      <c r="E1568" s="223" t="s">
        <v>172</v>
      </c>
      <c r="F1568" s="225" t="s">
        <v>6</v>
      </c>
      <c r="G1568" s="226">
        <v>5.86</v>
      </c>
      <c r="H1568" s="226">
        <v>1.94</v>
      </c>
      <c r="I1568" s="226">
        <v>7.8</v>
      </c>
      <c r="J1568" s="227">
        <v>38.99</v>
      </c>
      <c r="K1568" s="227">
        <v>327.14</v>
      </c>
      <c r="L1568" s="228">
        <v>-1.37</v>
      </c>
      <c r="M1568" s="229">
        <f t="shared" si="44"/>
        <v>325.77</v>
      </c>
      <c r="N1568" s="230">
        <v>6.39</v>
      </c>
    </row>
    <row r="1569" spans="1:14" x14ac:dyDescent="0.2">
      <c r="A1569" s="231" t="str">
        <f t="shared" si="45"/>
        <v>CP1.414Thinned035</v>
      </c>
      <c r="B1569" s="223" t="s">
        <v>226</v>
      </c>
      <c r="C1569" s="224">
        <v>1.4</v>
      </c>
      <c r="D1569" s="223">
        <v>14</v>
      </c>
      <c r="E1569" s="223" t="s">
        <v>172</v>
      </c>
      <c r="F1569" s="225" t="s">
        <v>7</v>
      </c>
      <c r="G1569" s="226">
        <v>6.71</v>
      </c>
      <c r="H1569" s="226">
        <v>0.53</v>
      </c>
      <c r="I1569" s="226">
        <v>7.24</v>
      </c>
      <c r="J1569" s="227">
        <v>36.200000000000003</v>
      </c>
      <c r="K1569" s="227">
        <v>363.35</v>
      </c>
      <c r="L1569" s="228">
        <v>-2.34</v>
      </c>
      <c r="M1569" s="229">
        <f t="shared" si="44"/>
        <v>361.01000000000005</v>
      </c>
      <c r="N1569" s="230">
        <v>6.67</v>
      </c>
    </row>
    <row r="1570" spans="1:14" x14ac:dyDescent="0.2">
      <c r="A1570" s="231" t="str">
        <f t="shared" si="45"/>
        <v>CP1.414Thinned040</v>
      </c>
      <c r="B1570" s="223" t="s">
        <v>226</v>
      </c>
      <c r="C1570" s="224">
        <v>1.4</v>
      </c>
      <c r="D1570" s="223">
        <v>14</v>
      </c>
      <c r="E1570" s="223" t="s">
        <v>172</v>
      </c>
      <c r="F1570" s="225" t="s">
        <v>8</v>
      </c>
      <c r="G1570" s="226">
        <v>5.99</v>
      </c>
      <c r="H1570" s="226">
        <v>0.09</v>
      </c>
      <c r="I1570" s="226">
        <v>6.08</v>
      </c>
      <c r="J1570" s="227">
        <v>30.41</v>
      </c>
      <c r="K1570" s="227">
        <v>393.76</v>
      </c>
      <c r="L1570" s="228">
        <v>-3.3</v>
      </c>
      <c r="M1570" s="229">
        <f t="shared" si="44"/>
        <v>390.46</v>
      </c>
      <c r="N1570" s="230">
        <v>6.64</v>
      </c>
    </row>
    <row r="1571" spans="1:14" x14ac:dyDescent="0.2">
      <c r="A1571" s="231" t="str">
        <f t="shared" si="45"/>
        <v>CP1.414Thinned045</v>
      </c>
      <c r="B1571" s="223" t="s">
        <v>226</v>
      </c>
      <c r="C1571" s="224">
        <v>1.4</v>
      </c>
      <c r="D1571" s="223">
        <v>14</v>
      </c>
      <c r="E1571" s="223" t="s">
        <v>172</v>
      </c>
      <c r="F1571" s="225" t="s">
        <v>9</v>
      </c>
      <c r="G1571" s="226">
        <v>4.4800000000000004</v>
      </c>
      <c r="H1571" s="226">
        <v>-0.93</v>
      </c>
      <c r="I1571" s="226">
        <v>3.55</v>
      </c>
      <c r="J1571" s="227">
        <v>17.739999999999998</v>
      </c>
      <c r="K1571" s="227">
        <v>411.49</v>
      </c>
      <c r="L1571" s="228">
        <v>-4.32</v>
      </c>
      <c r="M1571" s="229">
        <f t="shared" si="44"/>
        <v>407.17</v>
      </c>
      <c r="N1571" s="230">
        <v>6.98</v>
      </c>
    </row>
    <row r="1572" spans="1:14" x14ac:dyDescent="0.2">
      <c r="A1572" s="231" t="str">
        <f t="shared" si="45"/>
        <v>CP1.414Thinned050</v>
      </c>
      <c r="B1572" s="223" t="s">
        <v>226</v>
      </c>
      <c r="C1572" s="224">
        <v>1.4</v>
      </c>
      <c r="D1572" s="223">
        <v>14</v>
      </c>
      <c r="E1572" s="223" t="s">
        <v>172</v>
      </c>
      <c r="F1572" s="225" t="s">
        <v>10</v>
      </c>
      <c r="G1572" s="226">
        <v>5.62</v>
      </c>
      <c r="H1572" s="226">
        <v>-1.08</v>
      </c>
      <c r="I1572" s="226">
        <v>4.55</v>
      </c>
      <c r="J1572" s="227">
        <v>22.73</v>
      </c>
      <c r="K1572" s="227">
        <v>434.23</v>
      </c>
      <c r="L1572" s="228">
        <v>-5.22</v>
      </c>
      <c r="M1572" s="229">
        <f t="shared" si="44"/>
        <v>429.01</v>
      </c>
      <c r="N1572" s="230">
        <v>6.24</v>
      </c>
    </row>
    <row r="1573" spans="1:14" x14ac:dyDescent="0.2">
      <c r="A1573" s="231" t="str">
        <f t="shared" si="45"/>
        <v>CP1.414Thinned055</v>
      </c>
      <c r="B1573" s="223" t="s">
        <v>226</v>
      </c>
      <c r="C1573" s="224">
        <v>1.4</v>
      </c>
      <c r="D1573" s="223">
        <v>14</v>
      </c>
      <c r="E1573" s="223" t="s">
        <v>172</v>
      </c>
      <c r="F1573" s="225" t="s">
        <v>11</v>
      </c>
      <c r="G1573" s="226">
        <v>4.1399999999999997</v>
      </c>
      <c r="H1573" s="226">
        <v>-0.82</v>
      </c>
      <c r="I1573" s="226">
        <v>3.32</v>
      </c>
      <c r="J1573" s="227">
        <v>16.62</v>
      </c>
      <c r="K1573" s="227">
        <v>450.84</v>
      </c>
      <c r="L1573" s="228">
        <v>-5.99</v>
      </c>
      <c r="M1573" s="229">
        <f t="shared" si="44"/>
        <v>444.84999999999997</v>
      </c>
      <c r="N1573" s="230">
        <v>5.27</v>
      </c>
    </row>
    <row r="1574" spans="1:14" x14ac:dyDescent="0.2">
      <c r="A1574" s="231" t="str">
        <f t="shared" si="45"/>
        <v>CP1.414Thinned060</v>
      </c>
      <c r="B1574" s="223" t="s">
        <v>226</v>
      </c>
      <c r="C1574" s="224">
        <v>1.4</v>
      </c>
      <c r="D1574" s="223">
        <v>14</v>
      </c>
      <c r="E1574" s="223" t="s">
        <v>172</v>
      </c>
      <c r="F1574" s="225" t="s">
        <v>12</v>
      </c>
      <c r="G1574" s="226">
        <v>5.26</v>
      </c>
      <c r="H1574" s="226">
        <v>-0.64</v>
      </c>
      <c r="I1574" s="226">
        <v>4.62</v>
      </c>
      <c r="J1574" s="227">
        <v>23.08</v>
      </c>
      <c r="K1574" s="227">
        <v>473.93</v>
      </c>
      <c r="L1574" s="228">
        <v>-6.65</v>
      </c>
      <c r="M1574" s="229">
        <f t="shared" si="44"/>
        <v>467.28000000000003</v>
      </c>
      <c r="N1574" s="230">
        <v>4.5599999999999996</v>
      </c>
    </row>
    <row r="1575" spans="1:14" x14ac:dyDescent="0.2">
      <c r="A1575" s="231" t="str">
        <f t="shared" si="45"/>
        <v>CP1.414Thinned065</v>
      </c>
      <c r="B1575" s="223" t="s">
        <v>226</v>
      </c>
      <c r="C1575" s="224">
        <v>1.4</v>
      </c>
      <c r="D1575" s="223">
        <v>14</v>
      </c>
      <c r="E1575" s="223" t="s">
        <v>172</v>
      </c>
      <c r="F1575" s="225" t="s">
        <v>13</v>
      </c>
      <c r="G1575" s="226">
        <v>5.01</v>
      </c>
      <c r="H1575" s="226">
        <v>-0.37</v>
      </c>
      <c r="I1575" s="226">
        <v>4.6500000000000004</v>
      </c>
      <c r="J1575" s="227">
        <v>23.24</v>
      </c>
      <c r="K1575" s="227">
        <v>497.17</v>
      </c>
      <c r="L1575" s="228">
        <v>-7.23</v>
      </c>
      <c r="M1575" s="229">
        <f t="shared" si="44"/>
        <v>489.94</v>
      </c>
      <c r="N1575" s="230">
        <v>4.0199999999999996</v>
      </c>
    </row>
    <row r="1576" spans="1:14" x14ac:dyDescent="0.2">
      <c r="A1576" s="231" t="str">
        <f t="shared" si="45"/>
        <v>CP1.414Thinned070</v>
      </c>
      <c r="B1576" s="223" t="s">
        <v>226</v>
      </c>
      <c r="C1576" s="224">
        <v>1.4</v>
      </c>
      <c r="D1576" s="223">
        <v>14</v>
      </c>
      <c r="E1576" s="223" t="s">
        <v>172</v>
      </c>
      <c r="F1576" s="225" t="s">
        <v>200</v>
      </c>
      <c r="G1576" s="226">
        <v>2.91</v>
      </c>
      <c r="H1576" s="226">
        <v>-0.21</v>
      </c>
      <c r="I1576" s="226">
        <v>2.7</v>
      </c>
      <c r="J1576" s="227">
        <v>13.5</v>
      </c>
      <c r="K1576" s="227">
        <v>510.67</v>
      </c>
      <c r="L1576" s="228">
        <v>-7.77</v>
      </c>
      <c r="M1576" s="229">
        <f t="shared" si="44"/>
        <v>502.90000000000003</v>
      </c>
      <c r="N1576" s="230">
        <v>3.71</v>
      </c>
    </row>
    <row r="1577" spans="1:14" x14ac:dyDescent="0.2">
      <c r="A1577" s="231" t="str">
        <f t="shared" si="45"/>
        <v>CP1.414Thinned075</v>
      </c>
      <c r="B1577" s="223" t="s">
        <v>226</v>
      </c>
      <c r="C1577" s="224">
        <v>1.4</v>
      </c>
      <c r="D1577" s="223">
        <v>14</v>
      </c>
      <c r="E1577" s="223" t="s">
        <v>172</v>
      </c>
      <c r="F1577" s="225" t="s">
        <v>201</v>
      </c>
      <c r="G1577" s="226">
        <v>3.37</v>
      </c>
      <c r="H1577" s="226">
        <v>-0.2</v>
      </c>
      <c r="I1577" s="226">
        <v>3.17</v>
      </c>
      <c r="J1577" s="227">
        <v>15.84</v>
      </c>
      <c r="K1577" s="227">
        <v>526.51</v>
      </c>
      <c r="L1577" s="228">
        <v>-8.2899999999999991</v>
      </c>
      <c r="M1577" s="229">
        <f t="shared" si="44"/>
        <v>518.22</v>
      </c>
      <c r="N1577" s="230">
        <v>3.57</v>
      </c>
    </row>
    <row r="1578" spans="1:14" x14ac:dyDescent="0.2">
      <c r="A1578" s="231" t="str">
        <f t="shared" si="45"/>
        <v>CP1.414Thinned080</v>
      </c>
      <c r="B1578" s="223" t="s">
        <v>226</v>
      </c>
      <c r="C1578" s="224">
        <v>1.4</v>
      </c>
      <c r="D1578" s="223">
        <v>14</v>
      </c>
      <c r="E1578" s="223" t="s">
        <v>172</v>
      </c>
      <c r="F1578" s="225" t="s">
        <v>202</v>
      </c>
      <c r="G1578" s="226">
        <v>2.44</v>
      </c>
      <c r="H1578" s="226">
        <v>-0.14000000000000001</v>
      </c>
      <c r="I1578" s="226">
        <v>2.31</v>
      </c>
      <c r="J1578" s="227">
        <v>11.53</v>
      </c>
      <c r="K1578" s="227">
        <v>538.03</v>
      </c>
      <c r="L1578" s="228">
        <v>-8.8000000000000007</v>
      </c>
      <c r="M1578" s="229">
        <f t="shared" si="44"/>
        <v>529.23</v>
      </c>
      <c r="N1578" s="230">
        <v>3.46</v>
      </c>
    </row>
    <row r="1579" spans="1:14" x14ac:dyDescent="0.2">
      <c r="A1579" s="231" t="str">
        <f t="shared" si="45"/>
        <v>CP1.414Thinned085</v>
      </c>
      <c r="B1579" s="223" t="s">
        <v>226</v>
      </c>
      <c r="C1579" s="224">
        <v>1.4</v>
      </c>
      <c r="D1579" s="223">
        <v>14</v>
      </c>
      <c r="E1579" s="223" t="s">
        <v>172</v>
      </c>
      <c r="F1579" s="225" t="s">
        <v>203</v>
      </c>
      <c r="G1579" s="226">
        <v>1.86</v>
      </c>
      <c r="H1579" s="226">
        <v>-0.09</v>
      </c>
      <c r="I1579" s="226">
        <v>1.77</v>
      </c>
      <c r="J1579" s="227">
        <v>8.84</v>
      </c>
      <c r="K1579" s="227">
        <v>546.88</v>
      </c>
      <c r="L1579" s="228">
        <v>-9.2799999999999994</v>
      </c>
      <c r="M1579" s="229">
        <f t="shared" si="44"/>
        <v>537.6</v>
      </c>
      <c r="N1579" s="230">
        <v>3.35</v>
      </c>
    </row>
    <row r="1580" spans="1:14" x14ac:dyDescent="0.2">
      <c r="A1580" s="231" t="str">
        <f t="shared" si="45"/>
        <v>CP1.414Thinned090</v>
      </c>
      <c r="B1580" s="223" t="s">
        <v>226</v>
      </c>
      <c r="C1580" s="224">
        <v>1.4</v>
      </c>
      <c r="D1580" s="223">
        <v>14</v>
      </c>
      <c r="E1580" s="223" t="s">
        <v>172</v>
      </c>
      <c r="F1580" s="225" t="s">
        <v>204</v>
      </c>
      <c r="G1580" s="226">
        <v>1.1499999999999999</v>
      </c>
      <c r="H1580" s="226">
        <v>-0.05</v>
      </c>
      <c r="I1580" s="226">
        <v>1.1000000000000001</v>
      </c>
      <c r="J1580" s="227">
        <v>5.49</v>
      </c>
      <c r="K1580" s="227">
        <v>552.37</v>
      </c>
      <c r="L1580" s="228">
        <v>-9.75</v>
      </c>
      <c r="M1580" s="229">
        <f t="shared" si="44"/>
        <v>542.62</v>
      </c>
      <c r="N1580" s="230">
        <v>3.25</v>
      </c>
    </row>
    <row r="1581" spans="1:14" x14ac:dyDescent="0.2">
      <c r="A1581" s="231" t="str">
        <f t="shared" si="45"/>
        <v>CP1.414Thinned095</v>
      </c>
      <c r="B1581" s="223" t="s">
        <v>226</v>
      </c>
      <c r="C1581" s="224">
        <v>1.4</v>
      </c>
      <c r="D1581" s="223">
        <v>14</v>
      </c>
      <c r="E1581" s="223" t="s">
        <v>172</v>
      </c>
      <c r="F1581" s="225" t="s">
        <v>205</v>
      </c>
      <c r="G1581" s="226">
        <v>0.16</v>
      </c>
      <c r="H1581" s="226">
        <v>-0.05</v>
      </c>
      <c r="I1581" s="226">
        <v>0.11</v>
      </c>
      <c r="J1581" s="227">
        <v>0.56999999999999995</v>
      </c>
      <c r="K1581" s="227">
        <v>552.94000000000005</v>
      </c>
      <c r="L1581" s="228">
        <v>-10.210000000000001</v>
      </c>
      <c r="M1581" s="229">
        <f t="shared" si="44"/>
        <v>542.73</v>
      </c>
      <c r="N1581" s="230">
        <v>3.16</v>
      </c>
    </row>
    <row r="1582" spans="1:14" x14ac:dyDescent="0.2">
      <c r="A1582" s="231" t="str">
        <f t="shared" si="45"/>
        <v>CP1.414Thinned100</v>
      </c>
      <c r="B1582" s="223" t="s">
        <v>226</v>
      </c>
      <c r="C1582" s="224">
        <v>1.4</v>
      </c>
      <c r="D1582" s="223">
        <v>14</v>
      </c>
      <c r="E1582" s="223" t="s">
        <v>172</v>
      </c>
      <c r="F1582" s="225" t="s">
        <v>206</v>
      </c>
      <c r="G1582" s="226">
        <v>-0.14000000000000001</v>
      </c>
      <c r="H1582" s="226">
        <v>-0.08</v>
      </c>
      <c r="I1582" s="226">
        <v>-0.23</v>
      </c>
      <c r="J1582" s="227">
        <v>-1.1399999999999999</v>
      </c>
      <c r="K1582" s="227">
        <v>551.79999999999995</v>
      </c>
      <c r="L1582" s="228">
        <v>-10.66</v>
      </c>
      <c r="M1582" s="229">
        <f t="shared" si="44"/>
        <v>541.14</v>
      </c>
      <c r="N1582" s="230">
        <v>3.09</v>
      </c>
    </row>
    <row r="1583" spans="1:14" x14ac:dyDescent="0.2">
      <c r="A1583" s="231" t="str">
        <f t="shared" si="45"/>
        <v>CP1.414Thinned105</v>
      </c>
      <c r="B1583" s="223" t="s">
        <v>226</v>
      </c>
      <c r="C1583" s="224">
        <v>1.4</v>
      </c>
      <c r="D1583" s="223">
        <v>14</v>
      </c>
      <c r="E1583" s="223" t="s">
        <v>172</v>
      </c>
      <c r="F1583" s="225" t="s">
        <v>207</v>
      </c>
      <c r="G1583" s="226">
        <v>-0.24</v>
      </c>
      <c r="H1583" s="226">
        <v>-0.09</v>
      </c>
      <c r="I1583" s="226">
        <v>-0.33</v>
      </c>
      <c r="J1583" s="227">
        <v>-1.66</v>
      </c>
      <c r="K1583" s="227">
        <v>550.14</v>
      </c>
      <c r="L1583" s="228">
        <v>-11.1</v>
      </c>
      <c r="M1583" s="229">
        <f t="shared" si="44"/>
        <v>539.04</v>
      </c>
      <c r="N1583" s="230">
        <v>3.01</v>
      </c>
    </row>
    <row r="1584" spans="1:14" x14ac:dyDescent="0.2">
      <c r="A1584" s="231" t="str">
        <f t="shared" si="45"/>
        <v>CP1.414Thinned110</v>
      </c>
      <c r="B1584" s="223" t="s">
        <v>226</v>
      </c>
      <c r="C1584" s="224">
        <v>1.4</v>
      </c>
      <c r="D1584" s="223">
        <v>14</v>
      </c>
      <c r="E1584" s="223" t="s">
        <v>172</v>
      </c>
      <c r="F1584" s="225" t="s">
        <v>208</v>
      </c>
      <c r="G1584" s="226">
        <v>-0.55000000000000004</v>
      </c>
      <c r="H1584" s="226">
        <v>-0.08</v>
      </c>
      <c r="I1584" s="226">
        <v>-0.63</v>
      </c>
      <c r="J1584" s="227">
        <v>-3.16</v>
      </c>
      <c r="K1584" s="227">
        <v>546.98</v>
      </c>
      <c r="L1584" s="228">
        <v>-11.52</v>
      </c>
      <c r="M1584" s="229">
        <f t="shared" si="44"/>
        <v>535.46</v>
      </c>
      <c r="N1584" s="230">
        <v>2.92</v>
      </c>
    </row>
    <row r="1585" spans="1:14" x14ac:dyDescent="0.2">
      <c r="A1585" s="231" t="str">
        <f t="shared" si="45"/>
        <v>CP1.414Thinned115</v>
      </c>
      <c r="B1585" s="223" t="s">
        <v>226</v>
      </c>
      <c r="C1585" s="224">
        <v>1.4</v>
      </c>
      <c r="D1585" s="223">
        <v>14</v>
      </c>
      <c r="E1585" s="223" t="s">
        <v>172</v>
      </c>
      <c r="F1585" s="225" t="s">
        <v>209</v>
      </c>
      <c r="G1585" s="226">
        <v>-0.8</v>
      </c>
      <c r="H1585" s="226">
        <v>-7.0000000000000007E-2</v>
      </c>
      <c r="I1585" s="226">
        <v>-0.87</v>
      </c>
      <c r="J1585" s="227">
        <v>-4.3600000000000003</v>
      </c>
      <c r="K1585" s="227">
        <v>542.63</v>
      </c>
      <c r="L1585" s="228">
        <v>-11.94</v>
      </c>
      <c r="M1585" s="229">
        <f t="shared" si="44"/>
        <v>530.68999999999994</v>
      </c>
      <c r="N1585" s="230">
        <v>2.84</v>
      </c>
    </row>
    <row r="1586" spans="1:14" x14ac:dyDescent="0.2">
      <c r="A1586" s="231" t="str">
        <f t="shared" si="45"/>
        <v>CP1.414Thinned120</v>
      </c>
      <c r="B1586" s="223" t="s">
        <v>226</v>
      </c>
      <c r="C1586" s="224">
        <v>1.4</v>
      </c>
      <c r="D1586" s="223">
        <v>14</v>
      </c>
      <c r="E1586" s="223" t="s">
        <v>172</v>
      </c>
      <c r="F1586" s="225" t="s">
        <v>210</v>
      </c>
      <c r="G1586" s="226">
        <v>-0.98</v>
      </c>
      <c r="H1586" s="226">
        <v>-0.06</v>
      </c>
      <c r="I1586" s="226">
        <v>-1.04</v>
      </c>
      <c r="J1586" s="227">
        <v>-5.19</v>
      </c>
      <c r="K1586" s="227">
        <v>537.44000000000005</v>
      </c>
      <c r="L1586" s="228">
        <v>-12.33</v>
      </c>
      <c r="M1586" s="229">
        <f t="shared" ref="M1586:M1649" si="46">K1586+L1586</f>
        <v>525.11</v>
      </c>
      <c r="N1586" s="230">
        <v>2.76</v>
      </c>
    </row>
    <row r="1587" spans="1:14" x14ac:dyDescent="0.2">
      <c r="A1587" s="231" t="str">
        <f t="shared" si="45"/>
        <v>CP1.414Thinned125</v>
      </c>
      <c r="B1587" s="223" t="s">
        <v>226</v>
      </c>
      <c r="C1587" s="224">
        <v>1.4</v>
      </c>
      <c r="D1587" s="223">
        <v>14</v>
      </c>
      <c r="E1587" s="223" t="s">
        <v>172</v>
      </c>
      <c r="F1587" s="225" t="s">
        <v>211</v>
      </c>
      <c r="G1587" s="226">
        <v>-1.22</v>
      </c>
      <c r="H1587" s="226">
        <v>-0.05</v>
      </c>
      <c r="I1587" s="226">
        <v>-1.28</v>
      </c>
      <c r="J1587" s="227">
        <v>-6.38</v>
      </c>
      <c r="K1587" s="227">
        <v>531.05999999999995</v>
      </c>
      <c r="L1587" s="228">
        <v>-12.72</v>
      </c>
      <c r="M1587" s="229">
        <f t="shared" si="46"/>
        <v>518.33999999999992</v>
      </c>
      <c r="N1587" s="230">
        <v>2.68</v>
      </c>
    </row>
    <row r="1588" spans="1:14" x14ac:dyDescent="0.2">
      <c r="A1588" s="231" t="str">
        <f t="shared" si="45"/>
        <v>CP1.414Thinned130</v>
      </c>
      <c r="B1588" s="223" t="s">
        <v>226</v>
      </c>
      <c r="C1588" s="224">
        <v>1.4</v>
      </c>
      <c r="D1588" s="223">
        <v>14</v>
      </c>
      <c r="E1588" s="223" t="s">
        <v>172</v>
      </c>
      <c r="F1588" s="225" t="s">
        <v>212</v>
      </c>
      <c r="G1588" s="226">
        <v>-1.36</v>
      </c>
      <c r="H1588" s="226">
        <v>-0.05</v>
      </c>
      <c r="I1588" s="226">
        <v>-1.41</v>
      </c>
      <c r="J1588" s="227">
        <v>-7.04</v>
      </c>
      <c r="K1588" s="227">
        <v>524.02</v>
      </c>
      <c r="L1588" s="228">
        <v>-13.1</v>
      </c>
      <c r="M1588" s="229">
        <f t="shared" si="46"/>
        <v>510.91999999999996</v>
      </c>
      <c r="N1588" s="230">
        <v>2.6</v>
      </c>
    </row>
    <row r="1589" spans="1:14" x14ac:dyDescent="0.2">
      <c r="A1589" s="231" t="str">
        <f t="shared" si="45"/>
        <v>CP1.414Thinned135</v>
      </c>
      <c r="B1589" s="223" t="s">
        <v>226</v>
      </c>
      <c r="C1589" s="224">
        <v>1.4</v>
      </c>
      <c r="D1589" s="223">
        <v>14</v>
      </c>
      <c r="E1589" s="223" t="s">
        <v>172</v>
      </c>
      <c r="F1589" s="225" t="s">
        <v>213</v>
      </c>
      <c r="G1589" s="226">
        <v>-1.47</v>
      </c>
      <c r="H1589" s="226">
        <v>-0.05</v>
      </c>
      <c r="I1589" s="226">
        <v>-1.52</v>
      </c>
      <c r="J1589" s="227">
        <v>-7.61</v>
      </c>
      <c r="K1589" s="227">
        <v>516.41</v>
      </c>
      <c r="L1589" s="228">
        <v>-13.47</v>
      </c>
      <c r="M1589" s="229">
        <f t="shared" si="46"/>
        <v>502.93999999999994</v>
      </c>
      <c r="N1589" s="230">
        <v>2.5299999999999998</v>
      </c>
    </row>
    <row r="1590" spans="1:14" x14ac:dyDescent="0.2">
      <c r="A1590" s="231" t="str">
        <f t="shared" si="45"/>
        <v>CP1.414Thinned140</v>
      </c>
      <c r="B1590" s="223" t="s">
        <v>226</v>
      </c>
      <c r="C1590" s="224">
        <v>1.4</v>
      </c>
      <c r="D1590" s="223">
        <v>14</v>
      </c>
      <c r="E1590" s="223" t="s">
        <v>172</v>
      </c>
      <c r="F1590" s="225" t="s">
        <v>214</v>
      </c>
      <c r="G1590" s="226">
        <v>-1.59</v>
      </c>
      <c r="H1590" s="226">
        <v>-0.05</v>
      </c>
      <c r="I1590" s="226">
        <v>-1.64</v>
      </c>
      <c r="J1590" s="227">
        <v>-8.1999999999999993</v>
      </c>
      <c r="K1590" s="227">
        <v>508.21</v>
      </c>
      <c r="L1590" s="228">
        <v>-13.82</v>
      </c>
      <c r="M1590" s="229">
        <f t="shared" si="46"/>
        <v>494.39</v>
      </c>
      <c r="N1590" s="230">
        <v>2.46</v>
      </c>
    </row>
    <row r="1591" spans="1:14" x14ac:dyDescent="0.2">
      <c r="A1591" s="231" t="str">
        <f t="shared" si="45"/>
        <v>CP1.414Thinned145</v>
      </c>
      <c r="B1591" s="223" t="s">
        <v>226</v>
      </c>
      <c r="C1591" s="224">
        <v>1.4</v>
      </c>
      <c r="D1591" s="223">
        <v>14</v>
      </c>
      <c r="E1591" s="223" t="s">
        <v>172</v>
      </c>
      <c r="F1591" s="225" t="s">
        <v>215</v>
      </c>
      <c r="G1591" s="226">
        <v>-1.67</v>
      </c>
      <c r="H1591" s="226">
        <v>-0.05</v>
      </c>
      <c r="I1591" s="226">
        <v>-1.72</v>
      </c>
      <c r="J1591" s="227">
        <v>-8.61</v>
      </c>
      <c r="K1591" s="227">
        <v>499.6</v>
      </c>
      <c r="L1591" s="228">
        <v>-14.17</v>
      </c>
      <c r="M1591" s="229">
        <f t="shared" si="46"/>
        <v>485.43</v>
      </c>
      <c r="N1591" s="230">
        <v>2.39</v>
      </c>
    </row>
    <row r="1592" spans="1:14" x14ac:dyDescent="0.2">
      <c r="A1592" s="231" t="str">
        <f t="shared" si="45"/>
        <v>CP1.414Thinned150</v>
      </c>
      <c r="B1592" s="223" t="s">
        <v>226</v>
      </c>
      <c r="C1592" s="224">
        <v>1.4</v>
      </c>
      <c r="D1592" s="223">
        <v>14</v>
      </c>
      <c r="E1592" s="223" t="s">
        <v>172</v>
      </c>
      <c r="F1592" s="225" t="s">
        <v>216</v>
      </c>
      <c r="G1592" s="226">
        <v>-1.74</v>
      </c>
      <c r="H1592" s="226">
        <v>-0.04</v>
      </c>
      <c r="I1592" s="226">
        <v>-1.79</v>
      </c>
      <c r="J1592" s="227">
        <v>-8.9499999999999993</v>
      </c>
      <c r="K1592" s="227">
        <v>490.65</v>
      </c>
      <c r="L1592" s="228">
        <v>-14.51</v>
      </c>
      <c r="M1592" s="229">
        <f t="shared" si="46"/>
        <v>476.14</v>
      </c>
      <c r="N1592" s="230">
        <v>2.3199999999999998</v>
      </c>
    </row>
    <row r="1593" spans="1:14" x14ac:dyDescent="0.2">
      <c r="A1593" s="231" t="str">
        <f t="shared" si="45"/>
        <v>CP1.414Thinned155</v>
      </c>
      <c r="B1593" s="223" t="s">
        <v>226</v>
      </c>
      <c r="C1593" s="224">
        <v>1.4</v>
      </c>
      <c r="D1593" s="223">
        <v>14</v>
      </c>
      <c r="E1593" s="223" t="s">
        <v>172</v>
      </c>
      <c r="F1593" s="225" t="s">
        <v>217</v>
      </c>
      <c r="G1593" s="226">
        <v>-1.8</v>
      </c>
      <c r="H1593" s="226">
        <v>-0.04</v>
      </c>
      <c r="I1593" s="226">
        <v>-1.84</v>
      </c>
      <c r="J1593" s="227">
        <v>-9.2200000000000006</v>
      </c>
      <c r="K1593" s="227">
        <v>481.43</v>
      </c>
      <c r="L1593" s="228">
        <v>-14.84</v>
      </c>
      <c r="M1593" s="229">
        <f t="shared" si="46"/>
        <v>466.59000000000003</v>
      </c>
      <c r="N1593" s="230">
        <v>2.25</v>
      </c>
    </row>
    <row r="1594" spans="1:14" x14ac:dyDescent="0.2">
      <c r="A1594" s="231" t="str">
        <f t="shared" si="45"/>
        <v>CP1.414Thinned160</v>
      </c>
      <c r="B1594" s="223" t="s">
        <v>226</v>
      </c>
      <c r="C1594" s="224">
        <v>1.4</v>
      </c>
      <c r="D1594" s="223">
        <v>14</v>
      </c>
      <c r="E1594" s="223" t="s">
        <v>172</v>
      </c>
      <c r="F1594" s="225" t="s">
        <v>218</v>
      </c>
      <c r="G1594" s="226">
        <v>-1.85</v>
      </c>
      <c r="H1594" s="226">
        <v>-0.04</v>
      </c>
      <c r="I1594" s="226">
        <v>-1.89</v>
      </c>
      <c r="J1594" s="227">
        <v>-9.4600000000000009</v>
      </c>
      <c r="K1594" s="227">
        <v>471.97</v>
      </c>
      <c r="L1594" s="228">
        <v>-15.15</v>
      </c>
      <c r="M1594" s="229">
        <f t="shared" si="46"/>
        <v>456.82000000000005</v>
      </c>
      <c r="N1594" s="230">
        <v>2.19</v>
      </c>
    </row>
    <row r="1595" spans="1:14" x14ac:dyDescent="0.2">
      <c r="A1595" s="231" t="str">
        <f t="shared" si="45"/>
        <v>CP1.414Thinned165</v>
      </c>
      <c r="B1595" s="223" t="s">
        <v>226</v>
      </c>
      <c r="C1595" s="224">
        <v>1.4</v>
      </c>
      <c r="D1595" s="223">
        <v>14</v>
      </c>
      <c r="E1595" s="223" t="s">
        <v>172</v>
      </c>
      <c r="F1595" s="225" t="s">
        <v>219</v>
      </c>
      <c r="G1595" s="226">
        <v>-1.85</v>
      </c>
      <c r="H1595" s="226">
        <v>-0.04</v>
      </c>
      <c r="I1595" s="226">
        <v>-1.89</v>
      </c>
      <c r="J1595" s="227">
        <v>-9.4499999999999993</v>
      </c>
      <c r="K1595" s="227">
        <v>462.52</v>
      </c>
      <c r="L1595" s="228">
        <v>-15.46</v>
      </c>
      <c r="M1595" s="229">
        <f t="shared" si="46"/>
        <v>447.06</v>
      </c>
      <c r="N1595" s="230">
        <v>2.13</v>
      </c>
    </row>
    <row r="1596" spans="1:14" x14ac:dyDescent="0.2">
      <c r="A1596" s="231" t="str">
        <f t="shared" si="45"/>
        <v>CP1.414Thinned170</v>
      </c>
      <c r="B1596" s="223" t="s">
        <v>226</v>
      </c>
      <c r="C1596" s="224">
        <v>1.4</v>
      </c>
      <c r="D1596" s="223">
        <v>14</v>
      </c>
      <c r="E1596" s="223" t="s">
        <v>172</v>
      </c>
      <c r="F1596" s="225" t="s">
        <v>220</v>
      </c>
      <c r="G1596" s="226">
        <v>-1.88</v>
      </c>
      <c r="H1596" s="226">
        <v>-0.04</v>
      </c>
      <c r="I1596" s="226">
        <v>-1.92</v>
      </c>
      <c r="J1596" s="227">
        <v>-9.6</v>
      </c>
      <c r="K1596" s="227">
        <v>452.92</v>
      </c>
      <c r="L1596" s="228">
        <v>-15.76</v>
      </c>
      <c r="M1596" s="229">
        <f t="shared" si="46"/>
        <v>437.16</v>
      </c>
      <c r="N1596" s="230">
        <v>2.0699999999999998</v>
      </c>
    </row>
    <row r="1597" spans="1:14" x14ac:dyDescent="0.2">
      <c r="A1597" s="231" t="str">
        <f t="shared" si="45"/>
        <v>CP1.414Thinned175</v>
      </c>
      <c r="B1597" s="223" t="s">
        <v>226</v>
      </c>
      <c r="C1597" s="224">
        <v>1.4</v>
      </c>
      <c r="D1597" s="223">
        <v>14</v>
      </c>
      <c r="E1597" s="223" t="s">
        <v>172</v>
      </c>
      <c r="F1597" s="225" t="s">
        <v>221</v>
      </c>
      <c r="G1597" s="226">
        <v>-1.89</v>
      </c>
      <c r="H1597" s="226">
        <v>-0.04</v>
      </c>
      <c r="I1597" s="226">
        <v>-1.93</v>
      </c>
      <c r="J1597" s="227">
        <v>-9.65</v>
      </c>
      <c r="K1597" s="227">
        <v>443.27</v>
      </c>
      <c r="L1597" s="228">
        <v>-16.059999999999999</v>
      </c>
      <c r="M1597" s="229">
        <f t="shared" si="46"/>
        <v>427.21</v>
      </c>
      <c r="N1597" s="230">
        <v>2.0099999999999998</v>
      </c>
    </row>
    <row r="1598" spans="1:14" x14ac:dyDescent="0.2">
      <c r="A1598" s="231" t="str">
        <f t="shared" si="45"/>
        <v>CP1.414Thinned180</v>
      </c>
      <c r="B1598" s="223" t="s">
        <v>226</v>
      </c>
      <c r="C1598" s="224">
        <v>1.4</v>
      </c>
      <c r="D1598" s="223">
        <v>14</v>
      </c>
      <c r="E1598" s="223" t="s">
        <v>172</v>
      </c>
      <c r="F1598" s="225" t="s">
        <v>222</v>
      </c>
      <c r="G1598" s="226">
        <v>-1.9</v>
      </c>
      <c r="H1598" s="226">
        <v>-0.04</v>
      </c>
      <c r="I1598" s="226">
        <v>-1.93</v>
      </c>
      <c r="J1598" s="227">
        <v>-9.67</v>
      </c>
      <c r="K1598" s="227">
        <v>433.6</v>
      </c>
      <c r="L1598" s="228">
        <v>-16.34</v>
      </c>
      <c r="M1598" s="229">
        <f t="shared" si="46"/>
        <v>417.26000000000005</v>
      </c>
      <c r="N1598" s="230">
        <v>1.95</v>
      </c>
    </row>
    <row r="1599" spans="1:14" x14ac:dyDescent="0.2">
      <c r="A1599" s="231" t="str">
        <f t="shared" si="45"/>
        <v>CP1.414Thinned185</v>
      </c>
      <c r="B1599" s="223" t="s">
        <v>226</v>
      </c>
      <c r="C1599" s="224">
        <v>1.4</v>
      </c>
      <c r="D1599" s="223">
        <v>14</v>
      </c>
      <c r="E1599" s="223" t="s">
        <v>172</v>
      </c>
      <c r="F1599" s="225" t="s">
        <v>223</v>
      </c>
      <c r="G1599" s="226">
        <v>-1.89</v>
      </c>
      <c r="H1599" s="226">
        <v>-0.04</v>
      </c>
      <c r="I1599" s="226">
        <v>-1.93</v>
      </c>
      <c r="J1599" s="227">
        <v>-9.65</v>
      </c>
      <c r="K1599" s="227">
        <v>423.95</v>
      </c>
      <c r="L1599" s="228">
        <v>-16.61</v>
      </c>
      <c r="M1599" s="229">
        <f t="shared" si="46"/>
        <v>407.34</v>
      </c>
      <c r="N1599" s="230">
        <v>1.9</v>
      </c>
    </row>
    <row r="1600" spans="1:14" x14ac:dyDescent="0.2">
      <c r="A1600" s="231" t="str">
        <f t="shared" si="45"/>
        <v>CP1.414Thinned190</v>
      </c>
      <c r="B1600" s="223" t="s">
        <v>226</v>
      </c>
      <c r="C1600" s="224">
        <v>1.4</v>
      </c>
      <c r="D1600" s="223">
        <v>14</v>
      </c>
      <c r="E1600" s="223" t="s">
        <v>172</v>
      </c>
      <c r="F1600" s="225" t="s">
        <v>224</v>
      </c>
      <c r="G1600" s="226">
        <v>-1.86</v>
      </c>
      <c r="H1600" s="226">
        <v>-0.04</v>
      </c>
      <c r="I1600" s="226">
        <v>-1.89</v>
      </c>
      <c r="J1600" s="227">
        <v>-9.4700000000000006</v>
      </c>
      <c r="K1600" s="227">
        <v>414.48</v>
      </c>
      <c r="L1600" s="228">
        <v>-16.88</v>
      </c>
      <c r="M1600" s="229">
        <f t="shared" si="46"/>
        <v>397.6</v>
      </c>
      <c r="N1600" s="230">
        <v>1.84</v>
      </c>
    </row>
    <row r="1601" spans="1:14" x14ac:dyDescent="0.2">
      <c r="A1601" s="231" t="str">
        <f t="shared" si="45"/>
        <v>CP1.414Thinned195</v>
      </c>
      <c r="B1601" s="223" t="s">
        <v>226</v>
      </c>
      <c r="C1601" s="224">
        <v>1.4</v>
      </c>
      <c r="D1601" s="223">
        <v>14</v>
      </c>
      <c r="E1601" s="223" t="s">
        <v>172</v>
      </c>
      <c r="F1601" s="225" t="s">
        <v>225</v>
      </c>
      <c r="G1601" s="226">
        <v>-1.86</v>
      </c>
      <c r="H1601" s="226">
        <v>-0.04</v>
      </c>
      <c r="I1601" s="226">
        <v>-1.89</v>
      </c>
      <c r="J1601" s="227">
        <v>-9.4499999999999993</v>
      </c>
      <c r="K1601" s="227">
        <v>405.03</v>
      </c>
      <c r="L1601" s="228">
        <v>-17.14</v>
      </c>
      <c r="M1601" s="229">
        <f t="shared" si="46"/>
        <v>387.89</v>
      </c>
      <c r="N1601" s="230">
        <v>1.79</v>
      </c>
    </row>
    <row r="1602" spans="1:14" x14ac:dyDescent="0.2">
      <c r="A1602" s="231" t="str">
        <f t="shared" ref="A1602:A1665" si="47">CONCATENATE(LEFT(B1602,2),TEXT(C1602,"0.0"),TEXT(D1602,"00"),E1602,TEXT(LEFT(F1602,3),"000"))</f>
        <v>CP1.416NO_thin000</v>
      </c>
      <c r="B1602" s="223" t="s">
        <v>226</v>
      </c>
      <c r="C1602" s="224">
        <v>1.4</v>
      </c>
      <c r="D1602" s="223">
        <v>16</v>
      </c>
      <c r="E1602" s="223" t="s">
        <v>199</v>
      </c>
      <c r="F1602" s="225" t="s">
        <v>0</v>
      </c>
      <c r="G1602" s="226">
        <v>1.91</v>
      </c>
      <c r="H1602" s="226">
        <v>0.3</v>
      </c>
      <c r="I1602" s="226">
        <v>2.21</v>
      </c>
      <c r="J1602" s="227">
        <v>11.05</v>
      </c>
      <c r="K1602" s="227">
        <v>11.05</v>
      </c>
      <c r="L1602" s="228">
        <v>0</v>
      </c>
      <c r="M1602" s="229">
        <f t="shared" si="46"/>
        <v>11.05</v>
      </c>
      <c r="N1602" s="230">
        <v>0</v>
      </c>
    </row>
    <row r="1603" spans="1:14" x14ac:dyDescent="0.2">
      <c r="A1603" s="231" t="str">
        <f t="shared" si="47"/>
        <v>CP1.416NO_thin005</v>
      </c>
      <c r="B1603" s="223" t="s">
        <v>226</v>
      </c>
      <c r="C1603" s="224">
        <v>1.4</v>
      </c>
      <c r="D1603" s="223">
        <v>16</v>
      </c>
      <c r="E1603" s="223" t="s">
        <v>199</v>
      </c>
      <c r="F1603" s="225" t="s">
        <v>1</v>
      </c>
      <c r="G1603" s="226">
        <v>5.83</v>
      </c>
      <c r="H1603" s="226">
        <v>0.37</v>
      </c>
      <c r="I1603" s="226">
        <v>6.2</v>
      </c>
      <c r="J1603" s="227">
        <v>31.01</v>
      </c>
      <c r="K1603" s="227">
        <v>42.06</v>
      </c>
      <c r="L1603" s="228">
        <v>0</v>
      </c>
      <c r="M1603" s="229">
        <f t="shared" si="46"/>
        <v>42.06</v>
      </c>
      <c r="N1603" s="230">
        <v>0</v>
      </c>
    </row>
    <row r="1604" spans="1:14" x14ac:dyDescent="0.2">
      <c r="A1604" s="231" t="str">
        <f t="shared" si="47"/>
        <v>CP1.416NO_thin010</v>
      </c>
      <c r="B1604" s="223" t="s">
        <v>226</v>
      </c>
      <c r="C1604" s="224">
        <v>1.4</v>
      </c>
      <c r="D1604" s="223">
        <v>16</v>
      </c>
      <c r="E1604" s="223" t="s">
        <v>199</v>
      </c>
      <c r="F1604" s="225" t="s">
        <v>2</v>
      </c>
      <c r="G1604" s="226">
        <v>17.8</v>
      </c>
      <c r="H1604" s="226">
        <v>0.37</v>
      </c>
      <c r="I1604" s="226">
        <v>18.170000000000002</v>
      </c>
      <c r="J1604" s="227">
        <v>90.86</v>
      </c>
      <c r="K1604" s="227">
        <v>132.93</v>
      </c>
      <c r="L1604" s="228">
        <v>0</v>
      </c>
      <c r="M1604" s="229">
        <f t="shared" si="46"/>
        <v>132.93</v>
      </c>
      <c r="N1604" s="230">
        <v>0</v>
      </c>
    </row>
    <row r="1605" spans="1:14" x14ac:dyDescent="0.2">
      <c r="A1605" s="231" t="str">
        <f t="shared" si="47"/>
        <v>CP1.416NO_thin015</v>
      </c>
      <c r="B1605" s="223" t="s">
        <v>226</v>
      </c>
      <c r="C1605" s="224">
        <v>1.4</v>
      </c>
      <c r="D1605" s="223">
        <v>16</v>
      </c>
      <c r="E1605" s="223" t="s">
        <v>199</v>
      </c>
      <c r="F1605" s="225" t="s">
        <v>3</v>
      </c>
      <c r="G1605" s="226">
        <v>29.31</v>
      </c>
      <c r="H1605" s="226">
        <v>7.69</v>
      </c>
      <c r="I1605" s="226">
        <v>37.01</v>
      </c>
      <c r="J1605" s="227">
        <v>185.04</v>
      </c>
      <c r="K1605" s="227">
        <v>317.97000000000003</v>
      </c>
      <c r="L1605" s="228">
        <v>0</v>
      </c>
      <c r="M1605" s="229">
        <f t="shared" si="46"/>
        <v>317.97000000000003</v>
      </c>
      <c r="N1605" s="230">
        <v>0</v>
      </c>
    </row>
    <row r="1606" spans="1:14" x14ac:dyDescent="0.2">
      <c r="A1606" s="231" t="str">
        <f t="shared" si="47"/>
        <v>CP1.416NO_thin020</v>
      </c>
      <c r="B1606" s="223" t="s">
        <v>226</v>
      </c>
      <c r="C1606" s="224">
        <v>1.4</v>
      </c>
      <c r="D1606" s="223">
        <v>16</v>
      </c>
      <c r="E1606" s="223" t="s">
        <v>199</v>
      </c>
      <c r="F1606" s="225" t="s">
        <v>4</v>
      </c>
      <c r="G1606" s="226">
        <v>15.27</v>
      </c>
      <c r="H1606" s="226">
        <v>6.82</v>
      </c>
      <c r="I1606" s="226">
        <v>22.09</v>
      </c>
      <c r="J1606" s="227">
        <v>110.44</v>
      </c>
      <c r="K1606" s="227">
        <v>428.4</v>
      </c>
      <c r="L1606" s="228">
        <v>0</v>
      </c>
      <c r="M1606" s="229">
        <f t="shared" si="46"/>
        <v>428.4</v>
      </c>
      <c r="N1606" s="230">
        <v>0</v>
      </c>
    </row>
    <row r="1607" spans="1:14" x14ac:dyDescent="0.2">
      <c r="A1607" s="231" t="str">
        <f t="shared" si="47"/>
        <v>CP1.416NO_thin025</v>
      </c>
      <c r="B1607" s="223" t="s">
        <v>226</v>
      </c>
      <c r="C1607" s="224">
        <v>1.4</v>
      </c>
      <c r="D1607" s="223">
        <v>16</v>
      </c>
      <c r="E1607" s="223" t="s">
        <v>199</v>
      </c>
      <c r="F1607" s="225" t="s">
        <v>5</v>
      </c>
      <c r="G1607" s="226">
        <v>14.02</v>
      </c>
      <c r="H1607" s="226">
        <v>1.28</v>
      </c>
      <c r="I1607" s="226">
        <v>15.3</v>
      </c>
      <c r="J1607" s="227">
        <v>76.489999999999995</v>
      </c>
      <c r="K1607" s="227">
        <v>504.89</v>
      </c>
      <c r="L1607" s="228">
        <v>0</v>
      </c>
      <c r="M1607" s="229">
        <f t="shared" si="46"/>
        <v>504.89</v>
      </c>
      <c r="N1607" s="230">
        <v>0</v>
      </c>
    </row>
    <row r="1608" spans="1:14" x14ac:dyDescent="0.2">
      <c r="A1608" s="231" t="str">
        <f t="shared" si="47"/>
        <v>CP1.416NO_thin030</v>
      </c>
      <c r="B1608" s="223" t="s">
        <v>226</v>
      </c>
      <c r="C1608" s="224">
        <v>1.4</v>
      </c>
      <c r="D1608" s="223">
        <v>16</v>
      </c>
      <c r="E1608" s="223" t="s">
        <v>199</v>
      </c>
      <c r="F1608" s="225" t="s">
        <v>6</v>
      </c>
      <c r="G1608" s="226">
        <v>14.69</v>
      </c>
      <c r="H1608" s="226">
        <v>-0.05</v>
      </c>
      <c r="I1608" s="226">
        <v>14.63</v>
      </c>
      <c r="J1608" s="227">
        <v>73.17</v>
      </c>
      <c r="K1608" s="227">
        <v>578.05999999999995</v>
      </c>
      <c r="L1608" s="228">
        <v>0</v>
      </c>
      <c r="M1608" s="229">
        <f t="shared" si="46"/>
        <v>578.05999999999995</v>
      </c>
      <c r="N1608" s="230">
        <v>0</v>
      </c>
    </row>
    <row r="1609" spans="1:14" x14ac:dyDescent="0.2">
      <c r="A1609" s="231" t="str">
        <f t="shared" si="47"/>
        <v>CP1.416NO_thin035</v>
      </c>
      <c r="B1609" s="223" t="s">
        <v>226</v>
      </c>
      <c r="C1609" s="224">
        <v>1.4</v>
      </c>
      <c r="D1609" s="223">
        <v>16</v>
      </c>
      <c r="E1609" s="223" t="s">
        <v>199</v>
      </c>
      <c r="F1609" s="225" t="s">
        <v>7</v>
      </c>
      <c r="G1609" s="226">
        <v>14.05</v>
      </c>
      <c r="H1609" s="226">
        <v>-1.05</v>
      </c>
      <c r="I1609" s="226">
        <v>13</v>
      </c>
      <c r="J1609" s="227">
        <v>65.010000000000005</v>
      </c>
      <c r="K1609" s="227">
        <v>643.07000000000005</v>
      </c>
      <c r="L1609" s="228">
        <v>0</v>
      </c>
      <c r="M1609" s="229">
        <f t="shared" si="46"/>
        <v>643.07000000000005</v>
      </c>
      <c r="N1609" s="230">
        <v>0</v>
      </c>
    </row>
    <row r="1610" spans="1:14" x14ac:dyDescent="0.2">
      <c r="A1610" s="231" t="str">
        <f t="shared" si="47"/>
        <v>CP1.416NO_thin040</v>
      </c>
      <c r="B1610" s="223" t="s">
        <v>226</v>
      </c>
      <c r="C1610" s="224">
        <v>1.4</v>
      </c>
      <c r="D1610" s="223">
        <v>16</v>
      </c>
      <c r="E1610" s="223" t="s">
        <v>199</v>
      </c>
      <c r="F1610" s="225" t="s">
        <v>8</v>
      </c>
      <c r="G1610" s="226">
        <v>13</v>
      </c>
      <c r="H1610" s="226">
        <v>-0.93</v>
      </c>
      <c r="I1610" s="226">
        <v>12.06</v>
      </c>
      <c r="J1610" s="227">
        <v>60.32</v>
      </c>
      <c r="K1610" s="227">
        <v>703.39</v>
      </c>
      <c r="L1610" s="228">
        <v>0</v>
      </c>
      <c r="M1610" s="229">
        <f t="shared" si="46"/>
        <v>703.39</v>
      </c>
      <c r="N1610" s="230">
        <v>0</v>
      </c>
    </row>
    <row r="1611" spans="1:14" x14ac:dyDescent="0.2">
      <c r="A1611" s="231" t="str">
        <f t="shared" si="47"/>
        <v>CP1.416NO_thin045</v>
      </c>
      <c r="B1611" s="223" t="s">
        <v>226</v>
      </c>
      <c r="C1611" s="224">
        <v>1.4</v>
      </c>
      <c r="D1611" s="223">
        <v>16</v>
      </c>
      <c r="E1611" s="223" t="s">
        <v>199</v>
      </c>
      <c r="F1611" s="225" t="s">
        <v>9</v>
      </c>
      <c r="G1611" s="226">
        <v>11.94</v>
      </c>
      <c r="H1611" s="226">
        <v>-0.88</v>
      </c>
      <c r="I1611" s="226">
        <v>11.05</v>
      </c>
      <c r="J1611" s="227">
        <v>55.27</v>
      </c>
      <c r="K1611" s="227">
        <v>758.66</v>
      </c>
      <c r="L1611" s="228">
        <v>0</v>
      </c>
      <c r="M1611" s="229">
        <f t="shared" si="46"/>
        <v>758.66</v>
      </c>
      <c r="N1611" s="230">
        <v>0</v>
      </c>
    </row>
    <row r="1612" spans="1:14" x14ac:dyDescent="0.2">
      <c r="A1612" s="231" t="str">
        <f t="shared" si="47"/>
        <v>CP1.416NO_thin050</v>
      </c>
      <c r="B1612" s="223" t="s">
        <v>226</v>
      </c>
      <c r="C1612" s="224">
        <v>1.4</v>
      </c>
      <c r="D1612" s="223">
        <v>16</v>
      </c>
      <c r="E1612" s="223" t="s">
        <v>199</v>
      </c>
      <c r="F1612" s="225" t="s">
        <v>10</v>
      </c>
      <c r="G1612" s="226">
        <v>10.87</v>
      </c>
      <c r="H1612" s="226">
        <v>-0.81</v>
      </c>
      <c r="I1612" s="226">
        <v>10.07</v>
      </c>
      <c r="J1612" s="227">
        <v>50.34</v>
      </c>
      <c r="K1612" s="227">
        <v>809</v>
      </c>
      <c r="L1612" s="228">
        <v>0</v>
      </c>
      <c r="M1612" s="229">
        <f t="shared" si="46"/>
        <v>809</v>
      </c>
      <c r="N1612" s="230">
        <v>0</v>
      </c>
    </row>
    <row r="1613" spans="1:14" x14ac:dyDescent="0.2">
      <c r="A1613" s="231" t="str">
        <f t="shared" si="47"/>
        <v>CP1.416NO_thin055</v>
      </c>
      <c r="B1613" s="223" t="s">
        <v>226</v>
      </c>
      <c r="C1613" s="224">
        <v>1.4</v>
      </c>
      <c r="D1613" s="223">
        <v>16</v>
      </c>
      <c r="E1613" s="223" t="s">
        <v>199</v>
      </c>
      <c r="F1613" s="225" t="s">
        <v>11</v>
      </c>
      <c r="G1613" s="226">
        <v>9.9700000000000006</v>
      </c>
      <c r="H1613" s="226">
        <v>-0.72</v>
      </c>
      <c r="I1613" s="226">
        <v>9.25</v>
      </c>
      <c r="J1613" s="227">
        <v>46.23</v>
      </c>
      <c r="K1613" s="227">
        <v>855.23</v>
      </c>
      <c r="L1613" s="228">
        <v>0</v>
      </c>
      <c r="M1613" s="229">
        <f t="shared" si="46"/>
        <v>855.23</v>
      </c>
      <c r="N1613" s="230">
        <v>0</v>
      </c>
    </row>
    <row r="1614" spans="1:14" x14ac:dyDescent="0.2">
      <c r="A1614" s="231" t="str">
        <f t="shared" si="47"/>
        <v>CP1.416NO_thin060</v>
      </c>
      <c r="B1614" s="223" t="s">
        <v>226</v>
      </c>
      <c r="C1614" s="224">
        <v>1.4</v>
      </c>
      <c r="D1614" s="223">
        <v>16</v>
      </c>
      <c r="E1614" s="223" t="s">
        <v>199</v>
      </c>
      <c r="F1614" s="225" t="s">
        <v>12</v>
      </c>
      <c r="G1614" s="226">
        <v>9.0500000000000007</v>
      </c>
      <c r="H1614" s="226">
        <v>-0.6</v>
      </c>
      <c r="I1614" s="226">
        <v>8.4499999999999993</v>
      </c>
      <c r="J1614" s="227">
        <v>42.24</v>
      </c>
      <c r="K1614" s="227">
        <v>897.46</v>
      </c>
      <c r="L1614" s="228">
        <v>0</v>
      </c>
      <c r="M1614" s="229">
        <f t="shared" si="46"/>
        <v>897.46</v>
      </c>
      <c r="N1614" s="230">
        <v>0</v>
      </c>
    </row>
    <row r="1615" spans="1:14" x14ac:dyDescent="0.2">
      <c r="A1615" s="231" t="str">
        <f t="shared" si="47"/>
        <v>CP1.416NO_thin065</v>
      </c>
      <c r="B1615" s="223" t="s">
        <v>226</v>
      </c>
      <c r="C1615" s="224">
        <v>1.4</v>
      </c>
      <c r="D1615" s="223">
        <v>16</v>
      </c>
      <c r="E1615" s="223" t="s">
        <v>199</v>
      </c>
      <c r="F1615" s="225" t="s">
        <v>13</v>
      </c>
      <c r="G1615" s="226">
        <v>7.96</v>
      </c>
      <c r="H1615" s="226">
        <v>-0.75</v>
      </c>
      <c r="I1615" s="226">
        <v>7.21</v>
      </c>
      <c r="J1615" s="227">
        <v>36.04</v>
      </c>
      <c r="K1615" s="227">
        <v>933.5</v>
      </c>
      <c r="L1615" s="228">
        <v>0</v>
      </c>
      <c r="M1615" s="229">
        <f t="shared" si="46"/>
        <v>933.5</v>
      </c>
      <c r="N1615" s="230">
        <v>0</v>
      </c>
    </row>
    <row r="1616" spans="1:14" x14ac:dyDescent="0.2">
      <c r="A1616" s="231" t="str">
        <f t="shared" si="47"/>
        <v>CP1.416NO_thin070</v>
      </c>
      <c r="B1616" s="223" t="s">
        <v>226</v>
      </c>
      <c r="C1616" s="224">
        <v>1.4</v>
      </c>
      <c r="D1616" s="223">
        <v>16</v>
      </c>
      <c r="E1616" s="223" t="s">
        <v>199</v>
      </c>
      <c r="F1616" s="225" t="s">
        <v>200</v>
      </c>
      <c r="G1616" s="226">
        <v>6.99</v>
      </c>
      <c r="H1616" s="226">
        <v>-0.89</v>
      </c>
      <c r="I1616" s="226">
        <v>6.1</v>
      </c>
      <c r="J1616" s="227">
        <v>30.5</v>
      </c>
      <c r="K1616" s="227">
        <v>964</v>
      </c>
      <c r="L1616" s="228">
        <v>0</v>
      </c>
      <c r="M1616" s="229">
        <f t="shared" si="46"/>
        <v>964</v>
      </c>
      <c r="N1616" s="230">
        <v>0</v>
      </c>
    </row>
    <row r="1617" spans="1:14" x14ac:dyDescent="0.2">
      <c r="A1617" s="231" t="str">
        <f t="shared" si="47"/>
        <v>CP1.416NO_thin075</v>
      </c>
      <c r="B1617" s="223" t="s">
        <v>226</v>
      </c>
      <c r="C1617" s="224">
        <v>1.4</v>
      </c>
      <c r="D1617" s="223">
        <v>16</v>
      </c>
      <c r="E1617" s="223" t="s">
        <v>199</v>
      </c>
      <c r="F1617" s="225" t="s">
        <v>201</v>
      </c>
      <c r="G1617" s="226">
        <v>6.19</v>
      </c>
      <c r="H1617" s="226">
        <v>-0.52</v>
      </c>
      <c r="I1617" s="226">
        <v>5.67</v>
      </c>
      <c r="J1617" s="227">
        <v>28.37</v>
      </c>
      <c r="K1617" s="227">
        <v>992.38</v>
      </c>
      <c r="L1617" s="228">
        <v>0</v>
      </c>
      <c r="M1617" s="229">
        <f t="shared" si="46"/>
        <v>992.38</v>
      </c>
      <c r="N1617" s="230">
        <v>0</v>
      </c>
    </row>
    <row r="1618" spans="1:14" x14ac:dyDescent="0.2">
      <c r="A1618" s="231" t="str">
        <f t="shared" si="47"/>
        <v>CP1.416NO_thin080</v>
      </c>
      <c r="B1618" s="223" t="s">
        <v>226</v>
      </c>
      <c r="C1618" s="224">
        <v>1.4</v>
      </c>
      <c r="D1618" s="223">
        <v>16</v>
      </c>
      <c r="E1618" s="223" t="s">
        <v>199</v>
      </c>
      <c r="F1618" s="225" t="s">
        <v>202</v>
      </c>
      <c r="G1618" s="226">
        <v>5.52</v>
      </c>
      <c r="H1618" s="226">
        <v>-1.1299999999999999</v>
      </c>
      <c r="I1618" s="226">
        <v>4.3899999999999997</v>
      </c>
      <c r="J1618" s="227">
        <v>21.96</v>
      </c>
      <c r="K1618" s="227">
        <v>1014.34</v>
      </c>
      <c r="L1618" s="228">
        <v>0</v>
      </c>
      <c r="M1618" s="229">
        <f t="shared" si="46"/>
        <v>1014.34</v>
      </c>
      <c r="N1618" s="230">
        <v>0</v>
      </c>
    </row>
    <row r="1619" spans="1:14" x14ac:dyDescent="0.2">
      <c r="A1619" s="231" t="str">
        <f t="shared" si="47"/>
        <v>CP1.416NO_thin085</v>
      </c>
      <c r="B1619" s="223" t="s">
        <v>226</v>
      </c>
      <c r="C1619" s="224">
        <v>1.4</v>
      </c>
      <c r="D1619" s="223">
        <v>16</v>
      </c>
      <c r="E1619" s="223" t="s">
        <v>199</v>
      </c>
      <c r="F1619" s="225" t="s">
        <v>203</v>
      </c>
      <c r="G1619" s="226">
        <v>4.88</v>
      </c>
      <c r="H1619" s="226">
        <v>-0.74</v>
      </c>
      <c r="I1619" s="226">
        <v>4.1399999999999997</v>
      </c>
      <c r="J1619" s="227">
        <v>20.68</v>
      </c>
      <c r="K1619" s="227">
        <v>1035.02</v>
      </c>
      <c r="L1619" s="228">
        <v>0</v>
      </c>
      <c r="M1619" s="229">
        <f t="shared" si="46"/>
        <v>1035.02</v>
      </c>
      <c r="N1619" s="230">
        <v>0</v>
      </c>
    </row>
    <row r="1620" spans="1:14" x14ac:dyDescent="0.2">
      <c r="A1620" s="231" t="str">
        <f t="shared" si="47"/>
        <v>CP1.416NO_thin090</v>
      </c>
      <c r="B1620" s="223" t="s">
        <v>226</v>
      </c>
      <c r="C1620" s="224">
        <v>1.4</v>
      </c>
      <c r="D1620" s="223">
        <v>16</v>
      </c>
      <c r="E1620" s="223" t="s">
        <v>199</v>
      </c>
      <c r="F1620" s="225" t="s">
        <v>204</v>
      </c>
      <c r="G1620" s="226">
        <v>4.38</v>
      </c>
      <c r="H1620" s="226">
        <v>-0.65</v>
      </c>
      <c r="I1620" s="226">
        <v>3.73</v>
      </c>
      <c r="J1620" s="227">
        <v>18.670000000000002</v>
      </c>
      <c r="K1620" s="227">
        <v>1053.69</v>
      </c>
      <c r="L1620" s="228">
        <v>0</v>
      </c>
      <c r="M1620" s="229">
        <f t="shared" si="46"/>
        <v>1053.69</v>
      </c>
      <c r="N1620" s="230">
        <v>0</v>
      </c>
    </row>
    <row r="1621" spans="1:14" x14ac:dyDescent="0.2">
      <c r="A1621" s="231" t="str">
        <f t="shared" si="47"/>
        <v>CP1.416NO_thin095</v>
      </c>
      <c r="B1621" s="223" t="s">
        <v>226</v>
      </c>
      <c r="C1621" s="224">
        <v>1.4</v>
      </c>
      <c r="D1621" s="223">
        <v>16</v>
      </c>
      <c r="E1621" s="223" t="s">
        <v>199</v>
      </c>
      <c r="F1621" s="225" t="s">
        <v>205</v>
      </c>
      <c r="G1621" s="226">
        <v>3.92</v>
      </c>
      <c r="H1621" s="226">
        <v>-0.56999999999999995</v>
      </c>
      <c r="I1621" s="226">
        <v>3.35</v>
      </c>
      <c r="J1621" s="227">
        <v>16.760000000000002</v>
      </c>
      <c r="K1621" s="227">
        <v>1070.46</v>
      </c>
      <c r="L1621" s="228">
        <v>0</v>
      </c>
      <c r="M1621" s="229">
        <f t="shared" si="46"/>
        <v>1070.46</v>
      </c>
      <c r="N1621" s="230">
        <v>0</v>
      </c>
    </row>
    <row r="1622" spans="1:14" x14ac:dyDescent="0.2">
      <c r="A1622" s="231" t="str">
        <f t="shared" si="47"/>
        <v>CP1.416NO_thin100</v>
      </c>
      <c r="B1622" s="223" t="s">
        <v>226</v>
      </c>
      <c r="C1622" s="224">
        <v>1.4</v>
      </c>
      <c r="D1622" s="223">
        <v>16</v>
      </c>
      <c r="E1622" s="223" t="s">
        <v>199</v>
      </c>
      <c r="F1622" s="225" t="s">
        <v>206</v>
      </c>
      <c r="G1622" s="226">
        <v>3.49</v>
      </c>
      <c r="H1622" s="226">
        <v>-0.5</v>
      </c>
      <c r="I1622" s="226">
        <v>2.99</v>
      </c>
      <c r="J1622" s="227">
        <v>14.96</v>
      </c>
      <c r="K1622" s="227">
        <v>1085.42</v>
      </c>
      <c r="L1622" s="228">
        <v>0</v>
      </c>
      <c r="M1622" s="229">
        <f t="shared" si="46"/>
        <v>1085.42</v>
      </c>
      <c r="N1622" s="230">
        <v>0</v>
      </c>
    </row>
    <row r="1623" spans="1:14" x14ac:dyDescent="0.2">
      <c r="A1623" s="231" t="str">
        <f t="shared" si="47"/>
        <v>CP1.416NO_thin105</v>
      </c>
      <c r="B1623" s="223" t="s">
        <v>226</v>
      </c>
      <c r="C1623" s="224">
        <v>1.4</v>
      </c>
      <c r="D1623" s="223">
        <v>16</v>
      </c>
      <c r="E1623" s="223" t="s">
        <v>199</v>
      </c>
      <c r="F1623" s="225" t="s">
        <v>207</v>
      </c>
      <c r="G1623" s="226">
        <v>3.07</v>
      </c>
      <c r="H1623" s="226">
        <v>-0.44</v>
      </c>
      <c r="I1623" s="226">
        <v>2.64</v>
      </c>
      <c r="J1623" s="227">
        <v>13.18</v>
      </c>
      <c r="K1623" s="227">
        <v>1098.5999999999999</v>
      </c>
      <c r="L1623" s="228">
        <v>0</v>
      </c>
      <c r="M1623" s="229">
        <f t="shared" si="46"/>
        <v>1098.5999999999999</v>
      </c>
      <c r="N1623" s="230">
        <v>0</v>
      </c>
    </row>
    <row r="1624" spans="1:14" x14ac:dyDescent="0.2">
      <c r="A1624" s="231" t="str">
        <f t="shared" si="47"/>
        <v>CP1.416NO_thin110</v>
      </c>
      <c r="B1624" s="223" t="s">
        <v>226</v>
      </c>
      <c r="C1624" s="224">
        <v>1.4</v>
      </c>
      <c r="D1624" s="223">
        <v>16</v>
      </c>
      <c r="E1624" s="223" t="s">
        <v>199</v>
      </c>
      <c r="F1624" s="225" t="s">
        <v>208</v>
      </c>
      <c r="G1624" s="226">
        <v>2.63</v>
      </c>
      <c r="H1624" s="226">
        <v>-0.17</v>
      </c>
      <c r="I1624" s="226">
        <v>2.4700000000000002</v>
      </c>
      <c r="J1624" s="227">
        <v>12.33</v>
      </c>
      <c r="K1624" s="227">
        <v>1110.93</v>
      </c>
      <c r="L1624" s="228">
        <v>0</v>
      </c>
      <c r="M1624" s="229">
        <f t="shared" si="46"/>
        <v>1110.93</v>
      </c>
      <c r="N1624" s="230">
        <v>0</v>
      </c>
    </row>
    <row r="1625" spans="1:14" x14ac:dyDescent="0.2">
      <c r="A1625" s="231" t="str">
        <f t="shared" si="47"/>
        <v>CP1.416NO_thin115</v>
      </c>
      <c r="B1625" s="223" t="s">
        <v>226</v>
      </c>
      <c r="C1625" s="224">
        <v>1.4</v>
      </c>
      <c r="D1625" s="223">
        <v>16</v>
      </c>
      <c r="E1625" s="223" t="s">
        <v>199</v>
      </c>
      <c r="F1625" s="225" t="s">
        <v>209</v>
      </c>
      <c r="G1625" s="226">
        <v>2.3199999999999998</v>
      </c>
      <c r="H1625" s="226">
        <v>-0.37</v>
      </c>
      <c r="I1625" s="226">
        <v>1.95</v>
      </c>
      <c r="J1625" s="227">
        <v>9.77</v>
      </c>
      <c r="K1625" s="227">
        <v>1120.7</v>
      </c>
      <c r="L1625" s="228">
        <v>0</v>
      </c>
      <c r="M1625" s="229">
        <f t="shared" si="46"/>
        <v>1120.7</v>
      </c>
      <c r="N1625" s="230">
        <v>0</v>
      </c>
    </row>
    <row r="1626" spans="1:14" x14ac:dyDescent="0.2">
      <c r="A1626" s="231" t="str">
        <f t="shared" si="47"/>
        <v>CP1.416NO_thin120</v>
      </c>
      <c r="B1626" s="223" t="s">
        <v>226</v>
      </c>
      <c r="C1626" s="224">
        <v>1.4</v>
      </c>
      <c r="D1626" s="223">
        <v>16</v>
      </c>
      <c r="E1626" s="223" t="s">
        <v>199</v>
      </c>
      <c r="F1626" s="225" t="s">
        <v>210</v>
      </c>
      <c r="G1626" s="226">
        <v>2.1</v>
      </c>
      <c r="H1626" s="226">
        <v>-0.34</v>
      </c>
      <c r="I1626" s="226">
        <v>1.76</v>
      </c>
      <c r="J1626" s="227">
        <v>8.7899999999999991</v>
      </c>
      <c r="K1626" s="227">
        <v>1129.49</v>
      </c>
      <c r="L1626" s="228">
        <v>0</v>
      </c>
      <c r="M1626" s="229">
        <f t="shared" si="46"/>
        <v>1129.49</v>
      </c>
      <c r="N1626" s="230">
        <v>0</v>
      </c>
    </row>
    <row r="1627" spans="1:14" x14ac:dyDescent="0.2">
      <c r="A1627" s="231" t="str">
        <f t="shared" si="47"/>
        <v>CP1.416NO_thin125</v>
      </c>
      <c r="B1627" s="223" t="s">
        <v>226</v>
      </c>
      <c r="C1627" s="224">
        <v>1.4</v>
      </c>
      <c r="D1627" s="223">
        <v>16</v>
      </c>
      <c r="E1627" s="223" t="s">
        <v>199</v>
      </c>
      <c r="F1627" s="225" t="s">
        <v>211</v>
      </c>
      <c r="G1627" s="226">
        <v>1.83</v>
      </c>
      <c r="H1627" s="226">
        <v>-0.15</v>
      </c>
      <c r="I1627" s="226">
        <v>1.68</v>
      </c>
      <c r="J1627" s="227">
        <v>8.4</v>
      </c>
      <c r="K1627" s="227">
        <v>1137.9000000000001</v>
      </c>
      <c r="L1627" s="228">
        <v>0</v>
      </c>
      <c r="M1627" s="229">
        <f t="shared" si="46"/>
        <v>1137.9000000000001</v>
      </c>
      <c r="N1627" s="230">
        <v>0</v>
      </c>
    </row>
    <row r="1628" spans="1:14" x14ac:dyDescent="0.2">
      <c r="A1628" s="231" t="str">
        <f t="shared" si="47"/>
        <v>CP1.416NO_thin130</v>
      </c>
      <c r="B1628" s="223" t="s">
        <v>226</v>
      </c>
      <c r="C1628" s="224">
        <v>1.4</v>
      </c>
      <c r="D1628" s="223">
        <v>16</v>
      </c>
      <c r="E1628" s="223" t="s">
        <v>199</v>
      </c>
      <c r="F1628" s="225" t="s">
        <v>212</v>
      </c>
      <c r="G1628" s="226">
        <v>1.62</v>
      </c>
      <c r="H1628" s="226">
        <v>-0.24</v>
      </c>
      <c r="I1628" s="226">
        <v>1.38</v>
      </c>
      <c r="J1628" s="227">
        <v>6.91</v>
      </c>
      <c r="K1628" s="227">
        <v>1144.8</v>
      </c>
      <c r="L1628" s="228">
        <v>0</v>
      </c>
      <c r="M1628" s="229">
        <f t="shared" si="46"/>
        <v>1144.8</v>
      </c>
      <c r="N1628" s="230">
        <v>0</v>
      </c>
    </row>
    <row r="1629" spans="1:14" x14ac:dyDescent="0.2">
      <c r="A1629" s="231" t="str">
        <f t="shared" si="47"/>
        <v>CP1.416NO_thin135</v>
      </c>
      <c r="B1629" s="223" t="s">
        <v>226</v>
      </c>
      <c r="C1629" s="224">
        <v>1.4</v>
      </c>
      <c r="D1629" s="223">
        <v>16</v>
      </c>
      <c r="E1629" s="223" t="s">
        <v>199</v>
      </c>
      <c r="F1629" s="225" t="s">
        <v>213</v>
      </c>
      <c r="G1629" s="226">
        <v>1.51</v>
      </c>
      <c r="H1629" s="226">
        <v>-0.26</v>
      </c>
      <c r="I1629" s="226">
        <v>1.25</v>
      </c>
      <c r="J1629" s="227">
        <v>6.25</v>
      </c>
      <c r="K1629" s="227">
        <v>1151.05</v>
      </c>
      <c r="L1629" s="228">
        <v>0</v>
      </c>
      <c r="M1629" s="229">
        <f t="shared" si="46"/>
        <v>1151.05</v>
      </c>
      <c r="N1629" s="230">
        <v>0</v>
      </c>
    </row>
    <row r="1630" spans="1:14" x14ac:dyDescent="0.2">
      <c r="A1630" s="231" t="str">
        <f t="shared" si="47"/>
        <v>CP1.416NO_thin140</v>
      </c>
      <c r="B1630" s="223" t="s">
        <v>226</v>
      </c>
      <c r="C1630" s="224">
        <v>1.4</v>
      </c>
      <c r="D1630" s="223">
        <v>16</v>
      </c>
      <c r="E1630" s="223" t="s">
        <v>199</v>
      </c>
      <c r="F1630" s="225" t="s">
        <v>214</v>
      </c>
      <c r="G1630" s="226">
        <v>1.26</v>
      </c>
      <c r="H1630" s="226">
        <v>-0.22</v>
      </c>
      <c r="I1630" s="226">
        <v>1.04</v>
      </c>
      <c r="J1630" s="227">
        <v>5.19</v>
      </c>
      <c r="K1630" s="227">
        <v>1156.25</v>
      </c>
      <c r="L1630" s="228">
        <v>0</v>
      </c>
      <c r="M1630" s="229">
        <f t="shared" si="46"/>
        <v>1156.25</v>
      </c>
      <c r="N1630" s="230">
        <v>0</v>
      </c>
    </row>
    <row r="1631" spans="1:14" x14ac:dyDescent="0.2">
      <c r="A1631" s="231" t="str">
        <f t="shared" si="47"/>
        <v>CP1.416NO_thin145</v>
      </c>
      <c r="B1631" s="223" t="s">
        <v>226</v>
      </c>
      <c r="C1631" s="224">
        <v>1.4</v>
      </c>
      <c r="D1631" s="223">
        <v>16</v>
      </c>
      <c r="E1631" s="223" t="s">
        <v>199</v>
      </c>
      <c r="F1631" s="225" t="s">
        <v>215</v>
      </c>
      <c r="G1631" s="226">
        <v>1.1299999999999999</v>
      </c>
      <c r="H1631" s="226">
        <v>-0.18</v>
      </c>
      <c r="I1631" s="226">
        <v>0.95</v>
      </c>
      <c r="J1631" s="227">
        <v>4.74</v>
      </c>
      <c r="K1631" s="227">
        <v>1160.99</v>
      </c>
      <c r="L1631" s="228">
        <v>0</v>
      </c>
      <c r="M1631" s="229">
        <f t="shared" si="46"/>
        <v>1160.99</v>
      </c>
      <c r="N1631" s="230">
        <v>0</v>
      </c>
    </row>
    <row r="1632" spans="1:14" x14ac:dyDescent="0.2">
      <c r="A1632" s="231" t="str">
        <f t="shared" si="47"/>
        <v>CP1.416NO_thin150</v>
      </c>
      <c r="B1632" s="223" t="s">
        <v>226</v>
      </c>
      <c r="C1632" s="224">
        <v>1.4</v>
      </c>
      <c r="D1632" s="223">
        <v>16</v>
      </c>
      <c r="E1632" s="223" t="s">
        <v>199</v>
      </c>
      <c r="F1632" s="225" t="s">
        <v>216</v>
      </c>
      <c r="G1632" s="226">
        <v>1.01</v>
      </c>
      <c r="H1632" s="226">
        <v>-0.13</v>
      </c>
      <c r="I1632" s="226">
        <v>0.87</v>
      </c>
      <c r="J1632" s="227">
        <v>4.3600000000000003</v>
      </c>
      <c r="K1632" s="227">
        <v>1165.3499999999999</v>
      </c>
      <c r="L1632" s="228">
        <v>0</v>
      </c>
      <c r="M1632" s="229">
        <f t="shared" si="46"/>
        <v>1165.3499999999999</v>
      </c>
      <c r="N1632" s="230">
        <v>0</v>
      </c>
    </row>
    <row r="1633" spans="1:14" x14ac:dyDescent="0.2">
      <c r="A1633" s="231" t="str">
        <f t="shared" si="47"/>
        <v>CP1.416NO_thin155</v>
      </c>
      <c r="B1633" s="223" t="s">
        <v>226</v>
      </c>
      <c r="C1633" s="224">
        <v>1.4</v>
      </c>
      <c r="D1633" s="223">
        <v>16</v>
      </c>
      <c r="E1633" s="223" t="s">
        <v>199</v>
      </c>
      <c r="F1633" s="225" t="s">
        <v>217</v>
      </c>
      <c r="G1633" s="226">
        <v>0.88</v>
      </c>
      <c r="H1633" s="226">
        <v>-0.11</v>
      </c>
      <c r="I1633" s="226">
        <v>0.78</v>
      </c>
      <c r="J1633" s="227">
        <v>3.88</v>
      </c>
      <c r="K1633" s="227">
        <v>1169.23</v>
      </c>
      <c r="L1633" s="228">
        <v>0</v>
      </c>
      <c r="M1633" s="229">
        <f t="shared" si="46"/>
        <v>1169.23</v>
      </c>
      <c r="N1633" s="230">
        <v>0</v>
      </c>
    </row>
    <row r="1634" spans="1:14" x14ac:dyDescent="0.2">
      <c r="A1634" s="231" t="str">
        <f t="shared" si="47"/>
        <v>CP1.416NO_thin160</v>
      </c>
      <c r="B1634" s="223" t="s">
        <v>226</v>
      </c>
      <c r="C1634" s="224">
        <v>1.4</v>
      </c>
      <c r="D1634" s="223">
        <v>16</v>
      </c>
      <c r="E1634" s="223" t="s">
        <v>199</v>
      </c>
      <c r="F1634" s="225" t="s">
        <v>218</v>
      </c>
      <c r="G1634" s="226">
        <v>0.89</v>
      </c>
      <c r="H1634" s="226">
        <v>-0.09</v>
      </c>
      <c r="I1634" s="226">
        <v>0.8</v>
      </c>
      <c r="J1634" s="227">
        <v>4.01</v>
      </c>
      <c r="K1634" s="227">
        <v>1173.24</v>
      </c>
      <c r="L1634" s="228">
        <v>0</v>
      </c>
      <c r="M1634" s="229">
        <f t="shared" si="46"/>
        <v>1173.24</v>
      </c>
      <c r="N1634" s="230">
        <v>0</v>
      </c>
    </row>
    <row r="1635" spans="1:14" x14ac:dyDescent="0.2">
      <c r="A1635" s="231" t="str">
        <f t="shared" si="47"/>
        <v>CP1.416NO_thin165</v>
      </c>
      <c r="B1635" s="223" t="s">
        <v>226</v>
      </c>
      <c r="C1635" s="224">
        <v>1.4</v>
      </c>
      <c r="D1635" s="223">
        <v>16</v>
      </c>
      <c r="E1635" s="223" t="s">
        <v>199</v>
      </c>
      <c r="F1635" s="225" t="s">
        <v>219</v>
      </c>
      <c r="G1635" s="226">
        <v>0.72</v>
      </c>
      <c r="H1635" s="226">
        <v>-7.0000000000000007E-2</v>
      </c>
      <c r="I1635" s="226">
        <v>0.64</v>
      </c>
      <c r="J1635" s="227">
        <v>3.21</v>
      </c>
      <c r="K1635" s="227">
        <v>1176.45</v>
      </c>
      <c r="L1635" s="228">
        <v>0</v>
      </c>
      <c r="M1635" s="229">
        <f t="shared" si="46"/>
        <v>1176.45</v>
      </c>
      <c r="N1635" s="230">
        <v>0</v>
      </c>
    </row>
    <row r="1636" spans="1:14" x14ac:dyDescent="0.2">
      <c r="A1636" s="231" t="str">
        <f t="shared" si="47"/>
        <v>CP1.416NO_thin170</v>
      </c>
      <c r="B1636" s="223" t="s">
        <v>226</v>
      </c>
      <c r="C1636" s="224">
        <v>1.4</v>
      </c>
      <c r="D1636" s="223">
        <v>16</v>
      </c>
      <c r="E1636" s="223" t="s">
        <v>199</v>
      </c>
      <c r="F1636" s="225" t="s">
        <v>220</v>
      </c>
      <c r="G1636" s="226">
        <v>0.66</v>
      </c>
      <c r="H1636" s="226">
        <v>-0.06</v>
      </c>
      <c r="I1636" s="226">
        <v>0.59</v>
      </c>
      <c r="J1636" s="227">
        <v>2.97</v>
      </c>
      <c r="K1636" s="227">
        <v>1179.42</v>
      </c>
      <c r="L1636" s="228">
        <v>0</v>
      </c>
      <c r="M1636" s="229">
        <f t="shared" si="46"/>
        <v>1179.42</v>
      </c>
      <c r="N1636" s="230">
        <v>0</v>
      </c>
    </row>
    <row r="1637" spans="1:14" x14ac:dyDescent="0.2">
      <c r="A1637" s="231" t="str">
        <f t="shared" si="47"/>
        <v>CP1.416NO_thin175</v>
      </c>
      <c r="B1637" s="223" t="s">
        <v>226</v>
      </c>
      <c r="C1637" s="224">
        <v>1.4</v>
      </c>
      <c r="D1637" s="223">
        <v>16</v>
      </c>
      <c r="E1637" s="223" t="s">
        <v>199</v>
      </c>
      <c r="F1637" s="225" t="s">
        <v>221</v>
      </c>
      <c r="G1637" s="226">
        <v>0.52</v>
      </c>
      <c r="H1637" s="226">
        <v>-0.06</v>
      </c>
      <c r="I1637" s="226">
        <v>0.46</v>
      </c>
      <c r="J1637" s="227">
        <v>2.3199999999999998</v>
      </c>
      <c r="K1637" s="227">
        <v>1181.74</v>
      </c>
      <c r="L1637" s="228">
        <v>0</v>
      </c>
      <c r="M1637" s="229">
        <f t="shared" si="46"/>
        <v>1181.74</v>
      </c>
      <c r="N1637" s="230">
        <v>0</v>
      </c>
    </row>
    <row r="1638" spans="1:14" x14ac:dyDescent="0.2">
      <c r="A1638" s="231" t="str">
        <f t="shared" si="47"/>
        <v>CP1.416NO_thin180</v>
      </c>
      <c r="B1638" s="223" t="s">
        <v>226</v>
      </c>
      <c r="C1638" s="224">
        <v>1.4</v>
      </c>
      <c r="D1638" s="223">
        <v>16</v>
      </c>
      <c r="E1638" s="223" t="s">
        <v>199</v>
      </c>
      <c r="F1638" s="225" t="s">
        <v>222</v>
      </c>
      <c r="G1638" s="226">
        <v>0.47</v>
      </c>
      <c r="H1638" s="226">
        <v>-0.05</v>
      </c>
      <c r="I1638" s="226">
        <v>0.42</v>
      </c>
      <c r="J1638" s="227">
        <v>2.12</v>
      </c>
      <c r="K1638" s="227">
        <v>1183.8599999999999</v>
      </c>
      <c r="L1638" s="228">
        <v>0</v>
      </c>
      <c r="M1638" s="229">
        <f t="shared" si="46"/>
        <v>1183.8599999999999</v>
      </c>
      <c r="N1638" s="230">
        <v>0</v>
      </c>
    </row>
    <row r="1639" spans="1:14" x14ac:dyDescent="0.2">
      <c r="A1639" s="231" t="str">
        <f t="shared" si="47"/>
        <v>CP1.416NO_thin185</v>
      </c>
      <c r="B1639" s="223" t="s">
        <v>226</v>
      </c>
      <c r="C1639" s="224">
        <v>1.4</v>
      </c>
      <c r="D1639" s="223">
        <v>16</v>
      </c>
      <c r="E1639" s="223" t="s">
        <v>199</v>
      </c>
      <c r="F1639" s="225" t="s">
        <v>223</v>
      </c>
      <c r="G1639" s="226">
        <v>0.42</v>
      </c>
      <c r="H1639" s="226">
        <v>-0.04</v>
      </c>
      <c r="I1639" s="226">
        <v>0.38</v>
      </c>
      <c r="J1639" s="227">
        <v>1.9</v>
      </c>
      <c r="K1639" s="227">
        <v>1185.76</v>
      </c>
      <c r="L1639" s="228">
        <v>0</v>
      </c>
      <c r="M1639" s="229">
        <f t="shared" si="46"/>
        <v>1185.76</v>
      </c>
      <c r="N1639" s="230">
        <v>0</v>
      </c>
    </row>
    <row r="1640" spans="1:14" x14ac:dyDescent="0.2">
      <c r="A1640" s="231" t="str">
        <f t="shared" si="47"/>
        <v>CP1.416NO_thin190</v>
      </c>
      <c r="B1640" s="223" t="s">
        <v>226</v>
      </c>
      <c r="C1640" s="224">
        <v>1.4</v>
      </c>
      <c r="D1640" s="223">
        <v>16</v>
      </c>
      <c r="E1640" s="223" t="s">
        <v>199</v>
      </c>
      <c r="F1640" s="225" t="s">
        <v>224</v>
      </c>
      <c r="G1640" s="226">
        <v>0.37</v>
      </c>
      <c r="H1640" s="226">
        <v>-0.03</v>
      </c>
      <c r="I1640" s="226">
        <v>0.34</v>
      </c>
      <c r="J1640" s="227">
        <v>1.7</v>
      </c>
      <c r="K1640" s="227">
        <v>1187.46</v>
      </c>
      <c r="L1640" s="228">
        <v>0</v>
      </c>
      <c r="M1640" s="229">
        <f t="shared" si="46"/>
        <v>1187.46</v>
      </c>
      <c r="N1640" s="230">
        <v>0</v>
      </c>
    </row>
    <row r="1641" spans="1:14" x14ac:dyDescent="0.2">
      <c r="A1641" s="231" t="str">
        <f t="shared" si="47"/>
        <v>CP1.416NO_thin195</v>
      </c>
      <c r="B1641" s="223" t="s">
        <v>226</v>
      </c>
      <c r="C1641" s="224">
        <v>1.4</v>
      </c>
      <c r="D1641" s="223">
        <v>16</v>
      </c>
      <c r="E1641" s="223" t="s">
        <v>199</v>
      </c>
      <c r="F1641" s="225" t="s">
        <v>225</v>
      </c>
      <c r="G1641" s="226">
        <v>0.33</v>
      </c>
      <c r="H1641" s="226">
        <v>-0.03</v>
      </c>
      <c r="I1641" s="226">
        <v>0.3</v>
      </c>
      <c r="J1641" s="227">
        <v>1.52</v>
      </c>
      <c r="K1641" s="227">
        <v>1188.98</v>
      </c>
      <c r="L1641" s="228">
        <v>0</v>
      </c>
      <c r="M1641" s="229">
        <f t="shared" si="46"/>
        <v>1188.98</v>
      </c>
      <c r="N1641" s="230">
        <v>0</v>
      </c>
    </row>
    <row r="1642" spans="1:14" x14ac:dyDescent="0.2">
      <c r="A1642" s="231" t="str">
        <f t="shared" si="47"/>
        <v>CP1.416Thinned000</v>
      </c>
      <c r="B1642" s="223" t="s">
        <v>226</v>
      </c>
      <c r="C1642" s="224">
        <v>1.4</v>
      </c>
      <c r="D1642" s="223">
        <v>16</v>
      </c>
      <c r="E1642" s="223" t="s">
        <v>172</v>
      </c>
      <c r="F1642" s="225" t="s">
        <v>0</v>
      </c>
      <c r="G1642" s="226">
        <v>1.91</v>
      </c>
      <c r="H1642" s="226">
        <v>0.3</v>
      </c>
      <c r="I1642" s="226">
        <v>2.21</v>
      </c>
      <c r="J1642" s="227">
        <v>11.05</v>
      </c>
      <c r="K1642" s="227">
        <v>11.05</v>
      </c>
      <c r="L1642" s="228">
        <v>0</v>
      </c>
      <c r="M1642" s="229">
        <f t="shared" si="46"/>
        <v>11.05</v>
      </c>
      <c r="N1642" s="230">
        <v>0</v>
      </c>
    </row>
    <row r="1643" spans="1:14" x14ac:dyDescent="0.2">
      <c r="A1643" s="231" t="str">
        <f t="shared" si="47"/>
        <v>CP1.416Thinned005</v>
      </c>
      <c r="B1643" s="223" t="s">
        <v>226</v>
      </c>
      <c r="C1643" s="224">
        <v>1.4</v>
      </c>
      <c r="D1643" s="223">
        <v>16</v>
      </c>
      <c r="E1643" s="223" t="s">
        <v>172</v>
      </c>
      <c r="F1643" s="225" t="s">
        <v>1</v>
      </c>
      <c r="G1643" s="226">
        <v>5.83</v>
      </c>
      <c r="H1643" s="226">
        <v>0.37</v>
      </c>
      <c r="I1643" s="226">
        <v>6.2</v>
      </c>
      <c r="J1643" s="227">
        <v>31.01</v>
      </c>
      <c r="K1643" s="227">
        <v>42.06</v>
      </c>
      <c r="L1643" s="228">
        <v>0</v>
      </c>
      <c r="M1643" s="229">
        <f t="shared" si="46"/>
        <v>42.06</v>
      </c>
      <c r="N1643" s="230">
        <v>0</v>
      </c>
    </row>
    <row r="1644" spans="1:14" x14ac:dyDescent="0.2">
      <c r="A1644" s="231" t="str">
        <f t="shared" si="47"/>
        <v>CP1.416Thinned010</v>
      </c>
      <c r="B1644" s="223" t="s">
        <v>226</v>
      </c>
      <c r="C1644" s="224">
        <v>1.4</v>
      </c>
      <c r="D1644" s="223">
        <v>16</v>
      </c>
      <c r="E1644" s="223" t="s">
        <v>172</v>
      </c>
      <c r="F1644" s="225" t="s">
        <v>2</v>
      </c>
      <c r="G1644" s="226">
        <v>17.8</v>
      </c>
      <c r="H1644" s="226">
        <v>0.37</v>
      </c>
      <c r="I1644" s="226">
        <v>18.170000000000002</v>
      </c>
      <c r="J1644" s="227">
        <v>90.86</v>
      </c>
      <c r="K1644" s="227">
        <v>132.93</v>
      </c>
      <c r="L1644" s="228">
        <v>0</v>
      </c>
      <c r="M1644" s="229">
        <f t="shared" si="46"/>
        <v>132.93</v>
      </c>
      <c r="N1644" s="230">
        <v>0</v>
      </c>
    </row>
    <row r="1645" spans="1:14" x14ac:dyDescent="0.2">
      <c r="A1645" s="231" t="str">
        <f t="shared" si="47"/>
        <v>CP1.416Thinned015</v>
      </c>
      <c r="B1645" s="223" t="s">
        <v>226</v>
      </c>
      <c r="C1645" s="224">
        <v>1.4</v>
      </c>
      <c r="D1645" s="223">
        <v>16</v>
      </c>
      <c r="E1645" s="223" t="s">
        <v>172</v>
      </c>
      <c r="F1645" s="225" t="s">
        <v>3</v>
      </c>
      <c r="G1645" s="226">
        <v>9.42</v>
      </c>
      <c r="H1645" s="226">
        <v>8.07</v>
      </c>
      <c r="I1645" s="226">
        <v>17.489999999999998</v>
      </c>
      <c r="J1645" s="227">
        <v>87.46</v>
      </c>
      <c r="K1645" s="227">
        <v>220.38</v>
      </c>
      <c r="L1645" s="228">
        <v>-0.3</v>
      </c>
      <c r="M1645" s="229">
        <f t="shared" si="46"/>
        <v>220.07999999999998</v>
      </c>
      <c r="N1645" s="230">
        <v>17.309999999999999</v>
      </c>
    </row>
    <row r="1646" spans="1:14" x14ac:dyDescent="0.2">
      <c r="A1646" s="231" t="str">
        <f t="shared" si="47"/>
        <v>CP1.416Thinned020</v>
      </c>
      <c r="B1646" s="223" t="s">
        <v>226</v>
      </c>
      <c r="C1646" s="224">
        <v>1.4</v>
      </c>
      <c r="D1646" s="223">
        <v>16</v>
      </c>
      <c r="E1646" s="223" t="s">
        <v>172</v>
      </c>
      <c r="F1646" s="225" t="s">
        <v>4</v>
      </c>
      <c r="G1646" s="226">
        <v>5.35</v>
      </c>
      <c r="H1646" s="226">
        <v>-0.38</v>
      </c>
      <c r="I1646" s="226">
        <v>4.97</v>
      </c>
      <c r="J1646" s="227">
        <v>24.85</v>
      </c>
      <c r="K1646" s="227">
        <v>245.23</v>
      </c>
      <c r="L1646" s="228">
        <v>-0.51</v>
      </c>
      <c r="M1646" s="229">
        <f t="shared" si="46"/>
        <v>244.72</v>
      </c>
      <c r="N1646" s="230">
        <v>12.23</v>
      </c>
    </row>
    <row r="1647" spans="1:14" x14ac:dyDescent="0.2">
      <c r="A1647" s="231" t="str">
        <f t="shared" si="47"/>
        <v>CP1.416Thinned025</v>
      </c>
      <c r="B1647" s="223" t="s">
        <v>226</v>
      </c>
      <c r="C1647" s="224">
        <v>1.4</v>
      </c>
      <c r="D1647" s="223">
        <v>16</v>
      </c>
      <c r="E1647" s="223" t="s">
        <v>172</v>
      </c>
      <c r="F1647" s="225" t="s">
        <v>5</v>
      </c>
      <c r="G1647" s="226">
        <v>7.53</v>
      </c>
      <c r="H1647" s="226">
        <v>1.88</v>
      </c>
      <c r="I1647" s="226">
        <v>9.4</v>
      </c>
      <c r="J1647" s="227">
        <v>47.02</v>
      </c>
      <c r="K1647" s="227">
        <v>292.26</v>
      </c>
      <c r="L1647" s="228">
        <v>-1.54</v>
      </c>
      <c r="M1647" s="229">
        <f t="shared" si="46"/>
        <v>290.71999999999997</v>
      </c>
      <c r="N1647" s="230">
        <v>7.06</v>
      </c>
    </row>
    <row r="1648" spans="1:14" x14ac:dyDescent="0.2">
      <c r="A1648" s="231" t="str">
        <f t="shared" si="47"/>
        <v>CP1.416Thinned030</v>
      </c>
      <c r="B1648" s="223" t="s">
        <v>226</v>
      </c>
      <c r="C1648" s="224">
        <v>1.4</v>
      </c>
      <c r="D1648" s="223">
        <v>16</v>
      </c>
      <c r="E1648" s="223" t="s">
        <v>172</v>
      </c>
      <c r="F1648" s="225" t="s">
        <v>6</v>
      </c>
      <c r="G1648" s="226">
        <v>8.42</v>
      </c>
      <c r="H1648" s="226">
        <v>0.39</v>
      </c>
      <c r="I1648" s="226">
        <v>8.82</v>
      </c>
      <c r="J1648" s="227">
        <v>44.08</v>
      </c>
      <c r="K1648" s="227">
        <v>336.34</v>
      </c>
      <c r="L1648" s="228">
        <v>-2.66</v>
      </c>
      <c r="M1648" s="229">
        <f t="shared" si="46"/>
        <v>333.67999999999995</v>
      </c>
      <c r="N1648" s="230">
        <v>7.71</v>
      </c>
    </row>
    <row r="1649" spans="1:14" x14ac:dyDescent="0.2">
      <c r="A1649" s="231" t="str">
        <f t="shared" si="47"/>
        <v>CP1.416Thinned035</v>
      </c>
      <c r="B1649" s="223" t="s">
        <v>226</v>
      </c>
      <c r="C1649" s="224">
        <v>1.4</v>
      </c>
      <c r="D1649" s="223">
        <v>16</v>
      </c>
      <c r="E1649" s="223" t="s">
        <v>172</v>
      </c>
      <c r="F1649" s="225" t="s">
        <v>7</v>
      </c>
      <c r="G1649" s="226">
        <v>8.11</v>
      </c>
      <c r="H1649" s="226">
        <v>-1</v>
      </c>
      <c r="I1649" s="226">
        <v>7.11</v>
      </c>
      <c r="J1649" s="227">
        <v>35.549999999999997</v>
      </c>
      <c r="K1649" s="227">
        <v>371.89</v>
      </c>
      <c r="L1649" s="228">
        <v>-3.83</v>
      </c>
      <c r="M1649" s="229">
        <f t="shared" si="46"/>
        <v>368.06</v>
      </c>
      <c r="N1649" s="230">
        <v>8.09</v>
      </c>
    </row>
    <row r="1650" spans="1:14" x14ac:dyDescent="0.2">
      <c r="A1650" s="231" t="str">
        <f t="shared" si="47"/>
        <v>CP1.416Thinned040</v>
      </c>
      <c r="B1650" s="223" t="s">
        <v>226</v>
      </c>
      <c r="C1650" s="224">
        <v>1.4</v>
      </c>
      <c r="D1650" s="223">
        <v>16</v>
      </c>
      <c r="E1650" s="223" t="s">
        <v>172</v>
      </c>
      <c r="F1650" s="225" t="s">
        <v>8</v>
      </c>
      <c r="G1650" s="226">
        <v>6.26</v>
      </c>
      <c r="H1650" s="226">
        <v>-1.0900000000000001</v>
      </c>
      <c r="I1650" s="226">
        <v>5.17</v>
      </c>
      <c r="J1650" s="227">
        <v>25.87</v>
      </c>
      <c r="K1650" s="227">
        <v>397.76</v>
      </c>
      <c r="L1650" s="228">
        <v>-4.96</v>
      </c>
      <c r="M1650" s="229">
        <f t="shared" ref="M1650:M1713" si="48">K1650+L1650</f>
        <v>392.8</v>
      </c>
      <c r="N1650" s="230">
        <v>7.75</v>
      </c>
    </row>
    <row r="1651" spans="1:14" x14ac:dyDescent="0.2">
      <c r="A1651" s="231" t="str">
        <f t="shared" si="47"/>
        <v>CP1.416Thinned045</v>
      </c>
      <c r="B1651" s="223" t="s">
        <v>226</v>
      </c>
      <c r="C1651" s="224">
        <v>1.4</v>
      </c>
      <c r="D1651" s="223">
        <v>16</v>
      </c>
      <c r="E1651" s="223" t="s">
        <v>172</v>
      </c>
      <c r="F1651" s="225" t="s">
        <v>9</v>
      </c>
      <c r="G1651" s="226">
        <v>7.47</v>
      </c>
      <c r="H1651" s="226">
        <v>-1.3</v>
      </c>
      <c r="I1651" s="226">
        <v>6.17</v>
      </c>
      <c r="J1651" s="227">
        <v>30.87</v>
      </c>
      <c r="K1651" s="227">
        <v>428.63</v>
      </c>
      <c r="L1651" s="228">
        <v>-5.96</v>
      </c>
      <c r="M1651" s="229">
        <f t="shared" si="48"/>
        <v>422.67</v>
      </c>
      <c r="N1651" s="230">
        <v>6.91</v>
      </c>
    </row>
    <row r="1652" spans="1:14" x14ac:dyDescent="0.2">
      <c r="A1652" s="231" t="str">
        <f t="shared" si="47"/>
        <v>CP1.416Thinned050</v>
      </c>
      <c r="B1652" s="223" t="s">
        <v>226</v>
      </c>
      <c r="C1652" s="224">
        <v>1.4</v>
      </c>
      <c r="D1652" s="223">
        <v>16</v>
      </c>
      <c r="E1652" s="223" t="s">
        <v>172</v>
      </c>
      <c r="F1652" s="225" t="s">
        <v>10</v>
      </c>
      <c r="G1652" s="226">
        <v>6.09</v>
      </c>
      <c r="H1652" s="226">
        <v>-1.42</v>
      </c>
      <c r="I1652" s="226">
        <v>4.67</v>
      </c>
      <c r="J1652" s="227">
        <v>23.34</v>
      </c>
      <c r="K1652" s="227">
        <v>451.96</v>
      </c>
      <c r="L1652" s="228">
        <v>-6.84</v>
      </c>
      <c r="M1652" s="229">
        <f t="shared" si="48"/>
        <v>445.12</v>
      </c>
      <c r="N1652" s="230">
        <v>6.04</v>
      </c>
    </row>
    <row r="1653" spans="1:14" x14ac:dyDescent="0.2">
      <c r="A1653" s="231" t="str">
        <f t="shared" si="47"/>
        <v>CP1.416Thinned055</v>
      </c>
      <c r="B1653" s="223" t="s">
        <v>226</v>
      </c>
      <c r="C1653" s="224">
        <v>1.4</v>
      </c>
      <c r="D1653" s="223">
        <v>16</v>
      </c>
      <c r="E1653" s="223" t="s">
        <v>172</v>
      </c>
      <c r="F1653" s="225" t="s">
        <v>11</v>
      </c>
      <c r="G1653" s="226">
        <v>7.65</v>
      </c>
      <c r="H1653" s="226">
        <v>-0.87</v>
      </c>
      <c r="I1653" s="226">
        <v>6.78</v>
      </c>
      <c r="J1653" s="227">
        <v>33.92</v>
      </c>
      <c r="K1653" s="227">
        <v>485.88</v>
      </c>
      <c r="L1653" s="228">
        <v>-7.57</v>
      </c>
      <c r="M1653" s="229">
        <f t="shared" si="48"/>
        <v>478.31</v>
      </c>
      <c r="N1653" s="230">
        <v>5.05</v>
      </c>
    </row>
    <row r="1654" spans="1:14" x14ac:dyDescent="0.2">
      <c r="A1654" s="231" t="str">
        <f t="shared" si="47"/>
        <v>CP1.416Thinned060</v>
      </c>
      <c r="B1654" s="223" t="s">
        <v>226</v>
      </c>
      <c r="C1654" s="224">
        <v>1.4</v>
      </c>
      <c r="D1654" s="223">
        <v>16</v>
      </c>
      <c r="E1654" s="223" t="s">
        <v>172</v>
      </c>
      <c r="F1654" s="225" t="s">
        <v>12</v>
      </c>
      <c r="G1654" s="226">
        <v>5.79</v>
      </c>
      <c r="H1654" s="226">
        <v>-0.76</v>
      </c>
      <c r="I1654" s="226">
        <v>5.03</v>
      </c>
      <c r="J1654" s="227">
        <v>25.14</v>
      </c>
      <c r="K1654" s="227">
        <v>511.02</v>
      </c>
      <c r="L1654" s="228">
        <v>-8.2200000000000006</v>
      </c>
      <c r="M1654" s="229">
        <f t="shared" si="48"/>
        <v>502.79999999999995</v>
      </c>
      <c r="N1654" s="230">
        <v>4.49</v>
      </c>
    </row>
    <row r="1655" spans="1:14" x14ac:dyDescent="0.2">
      <c r="A1655" s="231" t="str">
        <f t="shared" si="47"/>
        <v>CP1.416Thinned065</v>
      </c>
      <c r="B1655" s="223" t="s">
        <v>226</v>
      </c>
      <c r="C1655" s="224">
        <v>1.4</v>
      </c>
      <c r="D1655" s="223">
        <v>16</v>
      </c>
      <c r="E1655" s="223" t="s">
        <v>172</v>
      </c>
      <c r="F1655" s="225" t="s">
        <v>13</v>
      </c>
      <c r="G1655" s="226">
        <v>6.1</v>
      </c>
      <c r="H1655" s="226">
        <v>-0.5</v>
      </c>
      <c r="I1655" s="226">
        <v>5.61</v>
      </c>
      <c r="J1655" s="227">
        <v>28.03</v>
      </c>
      <c r="K1655" s="227">
        <v>539.04999999999995</v>
      </c>
      <c r="L1655" s="228">
        <v>-8.83</v>
      </c>
      <c r="M1655" s="229">
        <f t="shared" si="48"/>
        <v>530.21999999999991</v>
      </c>
      <c r="N1655" s="230">
        <v>4.1399999999999997</v>
      </c>
    </row>
    <row r="1656" spans="1:14" x14ac:dyDescent="0.2">
      <c r="A1656" s="231" t="str">
        <f t="shared" si="47"/>
        <v>CP1.416Thinned070</v>
      </c>
      <c r="B1656" s="223" t="s">
        <v>226</v>
      </c>
      <c r="C1656" s="224">
        <v>1.4</v>
      </c>
      <c r="D1656" s="223">
        <v>16</v>
      </c>
      <c r="E1656" s="223" t="s">
        <v>172</v>
      </c>
      <c r="F1656" s="225" t="s">
        <v>200</v>
      </c>
      <c r="G1656" s="226">
        <v>4.72</v>
      </c>
      <c r="H1656" s="226">
        <v>-0.27</v>
      </c>
      <c r="I1656" s="226">
        <v>4.46</v>
      </c>
      <c r="J1656" s="227">
        <v>22.29</v>
      </c>
      <c r="K1656" s="227">
        <v>561.34</v>
      </c>
      <c r="L1656" s="228">
        <v>-9.4</v>
      </c>
      <c r="M1656" s="229">
        <f t="shared" si="48"/>
        <v>551.94000000000005</v>
      </c>
      <c r="N1656" s="230">
        <v>3.94</v>
      </c>
    </row>
    <row r="1657" spans="1:14" x14ac:dyDescent="0.2">
      <c r="A1657" s="231" t="str">
        <f t="shared" si="47"/>
        <v>CP1.416Thinned075</v>
      </c>
      <c r="B1657" s="223" t="s">
        <v>226</v>
      </c>
      <c r="C1657" s="224">
        <v>1.4</v>
      </c>
      <c r="D1657" s="223">
        <v>16</v>
      </c>
      <c r="E1657" s="223" t="s">
        <v>172</v>
      </c>
      <c r="F1657" s="225" t="s">
        <v>201</v>
      </c>
      <c r="G1657" s="226">
        <v>3.25</v>
      </c>
      <c r="H1657" s="226">
        <v>-0.22</v>
      </c>
      <c r="I1657" s="226">
        <v>3.02</v>
      </c>
      <c r="J1657" s="227">
        <v>15.12</v>
      </c>
      <c r="K1657" s="227">
        <v>576.46</v>
      </c>
      <c r="L1657" s="228">
        <v>-9.9499999999999993</v>
      </c>
      <c r="M1657" s="229">
        <f t="shared" si="48"/>
        <v>566.51</v>
      </c>
      <c r="N1657" s="230">
        <v>3.84</v>
      </c>
    </row>
    <row r="1658" spans="1:14" x14ac:dyDescent="0.2">
      <c r="A1658" s="231" t="str">
        <f t="shared" si="47"/>
        <v>CP1.416Thinned080</v>
      </c>
      <c r="B1658" s="223" t="s">
        <v>226</v>
      </c>
      <c r="C1658" s="224">
        <v>1.4</v>
      </c>
      <c r="D1658" s="223">
        <v>16</v>
      </c>
      <c r="E1658" s="223" t="s">
        <v>172</v>
      </c>
      <c r="F1658" s="225" t="s">
        <v>202</v>
      </c>
      <c r="G1658" s="226">
        <v>2.7</v>
      </c>
      <c r="H1658" s="226">
        <v>-0.18</v>
      </c>
      <c r="I1658" s="226">
        <v>2.5099999999999998</v>
      </c>
      <c r="J1658" s="227">
        <v>12.57</v>
      </c>
      <c r="K1658" s="227">
        <v>589.03</v>
      </c>
      <c r="L1658" s="228">
        <v>-10.49</v>
      </c>
      <c r="M1658" s="229">
        <f t="shared" si="48"/>
        <v>578.54</v>
      </c>
      <c r="N1658" s="230">
        <v>3.72</v>
      </c>
    </row>
    <row r="1659" spans="1:14" x14ac:dyDescent="0.2">
      <c r="A1659" s="231" t="str">
        <f t="shared" si="47"/>
        <v>CP1.416Thinned085</v>
      </c>
      <c r="B1659" s="223" t="s">
        <v>226</v>
      </c>
      <c r="C1659" s="224">
        <v>1.4</v>
      </c>
      <c r="D1659" s="223">
        <v>16</v>
      </c>
      <c r="E1659" s="223" t="s">
        <v>172</v>
      </c>
      <c r="F1659" s="225" t="s">
        <v>203</v>
      </c>
      <c r="G1659" s="226">
        <v>2.17</v>
      </c>
      <c r="H1659" s="226">
        <v>-0.14000000000000001</v>
      </c>
      <c r="I1659" s="226">
        <v>2.0299999999999998</v>
      </c>
      <c r="J1659" s="227">
        <v>10.14</v>
      </c>
      <c r="K1659" s="227">
        <v>599.16999999999996</v>
      </c>
      <c r="L1659" s="228">
        <v>-11.01</v>
      </c>
      <c r="M1659" s="229">
        <f t="shared" si="48"/>
        <v>588.16</v>
      </c>
      <c r="N1659" s="230">
        <v>3.59</v>
      </c>
    </row>
    <row r="1660" spans="1:14" x14ac:dyDescent="0.2">
      <c r="A1660" s="231" t="str">
        <f t="shared" si="47"/>
        <v>CP1.416Thinned090</v>
      </c>
      <c r="B1660" s="223" t="s">
        <v>226</v>
      </c>
      <c r="C1660" s="224">
        <v>1.4</v>
      </c>
      <c r="D1660" s="223">
        <v>16</v>
      </c>
      <c r="E1660" s="223" t="s">
        <v>172</v>
      </c>
      <c r="F1660" s="225" t="s">
        <v>204</v>
      </c>
      <c r="G1660" s="226">
        <v>1.59</v>
      </c>
      <c r="H1660" s="226">
        <v>-0.11</v>
      </c>
      <c r="I1660" s="226">
        <v>1.47</v>
      </c>
      <c r="J1660" s="227">
        <v>7.37</v>
      </c>
      <c r="K1660" s="227">
        <v>606.53</v>
      </c>
      <c r="L1660" s="228">
        <v>-11.52</v>
      </c>
      <c r="M1660" s="229">
        <f t="shared" si="48"/>
        <v>595.01</v>
      </c>
      <c r="N1660" s="230">
        <v>3.47</v>
      </c>
    </row>
    <row r="1661" spans="1:14" x14ac:dyDescent="0.2">
      <c r="A1661" s="231" t="str">
        <f t="shared" si="47"/>
        <v>CP1.416Thinned095</v>
      </c>
      <c r="B1661" s="223" t="s">
        <v>226</v>
      </c>
      <c r="C1661" s="224">
        <v>1.4</v>
      </c>
      <c r="D1661" s="223">
        <v>16</v>
      </c>
      <c r="E1661" s="223" t="s">
        <v>172</v>
      </c>
      <c r="F1661" s="225" t="s">
        <v>205</v>
      </c>
      <c r="G1661" s="226">
        <v>1.03</v>
      </c>
      <c r="H1661" s="226">
        <v>-0.09</v>
      </c>
      <c r="I1661" s="226">
        <v>0.94</v>
      </c>
      <c r="J1661" s="227">
        <v>4.71</v>
      </c>
      <c r="K1661" s="227">
        <v>611.25</v>
      </c>
      <c r="L1661" s="228">
        <v>-12.01</v>
      </c>
      <c r="M1661" s="229">
        <f t="shared" si="48"/>
        <v>599.24</v>
      </c>
      <c r="N1661" s="230">
        <v>3.35</v>
      </c>
    </row>
    <row r="1662" spans="1:14" x14ac:dyDescent="0.2">
      <c r="A1662" s="231" t="str">
        <f t="shared" si="47"/>
        <v>CP1.416Thinned100</v>
      </c>
      <c r="B1662" s="223" t="s">
        <v>226</v>
      </c>
      <c r="C1662" s="224">
        <v>1.4</v>
      </c>
      <c r="D1662" s="223">
        <v>16</v>
      </c>
      <c r="E1662" s="223" t="s">
        <v>172</v>
      </c>
      <c r="F1662" s="225" t="s">
        <v>206</v>
      </c>
      <c r="G1662" s="226">
        <v>0.32</v>
      </c>
      <c r="H1662" s="226">
        <v>-0.1</v>
      </c>
      <c r="I1662" s="226">
        <v>0.22</v>
      </c>
      <c r="J1662" s="227">
        <v>1.1000000000000001</v>
      </c>
      <c r="K1662" s="227">
        <v>612.35</v>
      </c>
      <c r="L1662" s="228">
        <v>-12.48</v>
      </c>
      <c r="M1662" s="229">
        <f t="shared" si="48"/>
        <v>599.87</v>
      </c>
      <c r="N1662" s="230">
        <v>3.25</v>
      </c>
    </row>
    <row r="1663" spans="1:14" x14ac:dyDescent="0.2">
      <c r="A1663" s="231" t="str">
        <f t="shared" si="47"/>
        <v>CP1.416Thinned105</v>
      </c>
      <c r="B1663" s="223" t="s">
        <v>226</v>
      </c>
      <c r="C1663" s="224">
        <v>1.4</v>
      </c>
      <c r="D1663" s="223">
        <v>16</v>
      </c>
      <c r="E1663" s="223" t="s">
        <v>172</v>
      </c>
      <c r="F1663" s="225" t="s">
        <v>207</v>
      </c>
      <c r="G1663" s="226">
        <v>-0.26</v>
      </c>
      <c r="H1663" s="226">
        <v>-0.12</v>
      </c>
      <c r="I1663" s="226">
        <v>-0.38</v>
      </c>
      <c r="J1663" s="227">
        <v>-1.89</v>
      </c>
      <c r="K1663" s="227">
        <v>610.46</v>
      </c>
      <c r="L1663" s="228">
        <v>-12.94</v>
      </c>
      <c r="M1663" s="229">
        <f t="shared" si="48"/>
        <v>597.52</v>
      </c>
      <c r="N1663" s="230">
        <v>3.15</v>
      </c>
    </row>
    <row r="1664" spans="1:14" x14ac:dyDescent="0.2">
      <c r="A1664" s="231" t="str">
        <f t="shared" si="47"/>
        <v>CP1.416Thinned110</v>
      </c>
      <c r="B1664" s="223" t="s">
        <v>226</v>
      </c>
      <c r="C1664" s="224">
        <v>1.4</v>
      </c>
      <c r="D1664" s="223">
        <v>16</v>
      </c>
      <c r="E1664" s="223" t="s">
        <v>172</v>
      </c>
      <c r="F1664" s="225" t="s">
        <v>208</v>
      </c>
      <c r="G1664" s="226">
        <v>-0.62</v>
      </c>
      <c r="H1664" s="226">
        <v>-0.13</v>
      </c>
      <c r="I1664" s="226">
        <v>-0.75</v>
      </c>
      <c r="J1664" s="227">
        <v>-3.74</v>
      </c>
      <c r="K1664" s="227">
        <v>606.72</v>
      </c>
      <c r="L1664" s="228">
        <v>-13.38</v>
      </c>
      <c r="M1664" s="229">
        <f t="shared" si="48"/>
        <v>593.34</v>
      </c>
      <c r="N1664" s="230">
        <v>3.06</v>
      </c>
    </row>
    <row r="1665" spans="1:14" x14ac:dyDescent="0.2">
      <c r="A1665" s="231" t="str">
        <f t="shared" si="47"/>
        <v>CP1.416Thinned115</v>
      </c>
      <c r="B1665" s="223" t="s">
        <v>226</v>
      </c>
      <c r="C1665" s="224">
        <v>1.4</v>
      </c>
      <c r="D1665" s="223">
        <v>16</v>
      </c>
      <c r="E1665" s="223" t="s">
        <v>172</v>
      </c>
      <c r="F1665" s="225" t="s">
        <v>209</v>
      </c>
      <c r="G1665" s="226">
        <v>-0.55000000000000004</v>
      </c>
      <c r="H1665" s="226">
        <v>-0.12</v>
      </c>
      <c r="I1665" s="226">
        <v>-0.67</v>
      </c>
      <c r="J1665" s="227">
        <v>-3.35</v>
      </c>
      <c r="K1665" s="227">
        <v>603.37</v>
      </c>
      <c r="L1665" s="228">
        <v>-13.81</v>
      </c>
      <c r="M1665" s="229">
        <f t="shared" si="48"/>
        <v>589.56000000000006</v>
      </c>
      <c r="N1665" s="230">
        <v>2.96</v>
      </c>
    </row>
    <row r="1666" spans="1:14" x14ac:dyDescent="0.2">
      <c r="A1666" s="231" t="str">
        <f t="shared" ref="A1666:A1729" si="49">CONCATENATE(LEFT(B1666,2),TEXT(C1666,"0.0"),TEXT(D1666,"00"),E1666,TEXT(LEFT(F1666,3),"000"))</f>
        <v>CP1.416Thinned120</v>
      </c>
      <c r="B1666" s="223" t="s">
        <v>226</v>
      </c>
      <c r="C1666" s="224">
        <v>1.4</v>
      </c>
      <c r="D1666" s="223">
        <v>16</v>
      </c>
      <c r="E1666" s="223" t="s">
        <v>172</v>
      </c>
      <c r="F1666" s="225" t="s">
        <v>210</v>
      </c>
      <c r="G1666" s="226">
        <v>-0.8</v>
      </c>
      <c r="H1666" s="226">
        <v>-0.1</v>
      </c>
      <c r="I1666" s="226">
        <v>-0.9</v>
      </c>
      <c r="J1666" s="227">
        <v>-4.5199999999999996</v>
      </c>
      <c r="K1666" s="227">
        <v>598.85</v>
      </c>
      <c r="L1666" s="228">
        <v>-14.22</v>
      </c>
      <c r="M1666" s="229">
        <f t="shared" si="48"/>
        <v>584.63</v>
      </c>
      <c r="N1666" s="230">
        <v>2.86</v>
      </c>
    </row>
    <row r="1667" spans="1:14" x14ac:dyDescent="0.2">
      <c r="A1667" s="231" t="str">
        <f t="shared" si="49"/>
        <v>CP1.416Thinned125</v>
      </c>
      <c r="B1667" s="223" t="s">
        <v>226</v>
      </c>
      <c r="C1667" s="224">
        <v>1.4</v>
      </c>
      <c r="D1667" s="223">
        <v>16</v>
      </c>
      <c r="E1667" s="223" t="s">
        <v>172</v>
      </c>
      <c r="F1667" s="225" t="s">
        <v>211</v>
      </c>
      <c r="G1667" s="226">
        <v>-1.05</v>
      </c>
      <c r="H1667" s="226">
        <v>-0.09</v>
      </c>
      <c r="I1667" s="226">
        <v>-1.1399999999999999</v>
      </c>
      <c r="J1667" s="227">
        <v>-5.72</v>
      </c>
      <c r="K1667" s="227">
        <v>593.14</v>
      </c>
      <c r="L1667" s="228">
        <v>-14.63</v>
      </c>
      <c r="M1667" s="229">
        <f t="shared" si="48"/>
        <v>578.51</v>
      </c>
      <c r="N1667" s="230">
        <v>2.77</v>
      </c>
    </row>
    <row r="1668" spans="1:14" x14ac:dyDescent="0.2">
      <c r="A1668" s="231" t="str">
        <f t="shared" si="49"/>
        <v>CP1.416Thinned130</v>
      </c>
      <c r="B1668" s="223" t="s">
        <v>226</v>
      </c>
      <c r="C1668" s="224">
        <v>1.4</v>
      </c>
      <c r="D1668" s="223">
        <v>16</v>
      </c>
      <c r="E1668" s="223" t="s">
        <v>172</v>
      </c>
      <c r="F1668" s="225" t="s">
        <v>212</v>
      </c>
      <c r="G1668" s="226">
        <v>-1.1599999999999999</v>
      </c>
      <c r="H1668" s="226">
        <v>-0.08</v>
      </c>
      <c r="I1668" s="226">
        <v>-1.24</v>
      </c>
      <c r="J1668" s="227">
        <v>-6.21</v>
      </c>
      <c r="K1668" s="227">
        <v>586.92999999999995</v>
      </c>
      <c r="L1668" s="228">
        <v>-15.01</v>
      </c>
      <c r="M1668" s="229">
        <f t="shared" si="48"/>
        <v>571.91999999999996</v>
      </c>
      <c r="N1668" s="230">
        <v>2.68</v>
      </c>
    </row>
    <row r="1669" spans="1:14" x14ac:dyDescent="0.2">
      <c r="A1669" s="231" t="str">
        <f t="shared" si="49"/>
        <v>CP1.416Thinned135</v>
      </c>
      <c r="B1669" s="223" t="s">
        <v>226</v>
      </c>
      <c r="C1669" s="224">
        <v>1.4</v>
      </c>
      <c r="D1669" s="223">
        <v>16</v>
      </c>
      <c r="E1669" s="223" t="s">
        <v>172</v>
      </c>
      <c r="F1669" s="225" t="s">
        <v>213</v>
      </c>
      <c r="G1669" s="226">
        <v>-1.34</v>
      </c>
      <c r="H1669" s="226">
        <v>-7.0000000000000007E-2</v>
      </c>
      <c r="I1669" s="226">
        <v>-1.41</v>
      </c>
      <c r="J1669" s="227">
        <v>-7.06</v>
      </c>
      <c r="K1669" s="227">
        <v>579.87</v>
      </c>
      <c r="L1669" s="228">
        <v>-15.39</v>
      </c>
      <c r="M1669" s="229">
        <f t="shared" si="48"/>
        <v>564.48</v>
      </c>
      <c r="N1669" s="230">
        <v>2.59</v>
      </c>
    </row>
    <row r="1670" spans="1:14" x14ac:dyDescent="0.2">
      <c r="A1670" s="231" t="str">
        <f t="shared" si="49"/>
        <v>CP1.416Thinned140</v>
      </c>
      <c r="B1670" s="223" t="s">
        <v>226</v>
      </c>
      <c r="C1670" s="224">
        <v>1.4</v>
      </c>
      <c r="D1670" s="223">
        <v>16</v>
      </c>
      <c r="E1670" s="223" t="s">
        <v>172</v>
      </c>
      <c r="F1670" s="225" t="s">
        <v>214</v>
      </c>
      <c r="G1670" s="226">
        <v>-1.42</v>
      </c>
      <c r="H1670" s="226">
        <v>-7.0000000000000007E-2</v>
      </c>
      <c r="I1670" s="226">
        <v>-1.49</v>
      </c>
      <c r="J1670" s="227">
        <v>-7.44</v>
      </c>
      <c r="K1670" s="227">
        <v>572.42999999999995</v>
      </c>
      <c r="L1670" s="228">
        <v>-15.75</v>
      </c>
      <c r="M1670" s="229">
        <f t="shared" si="48"/>
        <v>556.67999999999995</v>
      </c>
      <c r="N1670" s="230">
        <v>2.5</v>
      </c>
    </row>
    <row r="1671" spans="1:14" x14ac:dyDescent="0.2">
      <c r="A1671" s="231" t="str">
        <f t="shared" si="49"/>
        <v>CP1.416Thinned145</v>
      </c>
      <c r="B1671" s="223" t="s">
        <v>226</v>
      </c>
      <c r="C1671" s="224">
        <v>1.4</v>
      </c>
      <c r="D1671" s="223">
        <v>16</v>
      </c>
      <c r="E1671" s="223" t="s">
        <v>172</v>
      </c>
      <c r="F1671" s="225" t="s">
        <v>215</v>
      </c>
      <c r="G1671" s="226">
        <v>-1.53</v>
      </c>
      <c r="H1671" s="226">
        <v>-7.0000000000000007E-2</v>
      </c>
      <c r="I1671" s="226">
        <v>-1.6</v>
      </c>
      <c r="J1671" s="227">
        <v>-8</v>
      </c>
      <c r="K1671" s="227">
        <v>564.44000000000005</v>
      </c>
      <c r="L1671" s="228">
        <v>-16.100000000000001</v>
      </c>
      <c r="M1671" s="229">
        <f t="shared" si="48"/>
        <v>548.34</v>
      </c>
      <c r="N1671" s="230">
        <v>2.42</v>
      </c>
    </row>
    <row r="1672" spans="1:14" x14ac:dyDescent="0.2">
      <c r="A1672" s="231" t="str">
        <f t="shared" si="49"/>
        <v>CP1.416Thinned150</v>
      </c>
      <c r="B1672" s="223" t="s">
        <v>226</v>
      </c>
      <c r="C1672" s="224">
        <v>1.4</v>
      </c>
      <c r="D1672" s="223">
        <v>16</v>
      </c>
      <c r="E1672" s="223" t="s">
        <v>172</v>
      </c>
      <c r="F1672" s="225" t="s">
        <v>216</v>
      </c>
      <c r="G1672" s="226">
        <v>-1.6</v>
      </c>
      <c r="H1672" s="226">
        <v>-0.06</v>
      </c>
      <c r="I1672" s="226">
        <v>-1.66</v>
      </c>
      <c r="J1672" s="227">
        <v>-8.31</v>
      </c>
      <c r="K1672" s="227">
        <v>556.12</v>
      </c>
      <c r="L1672" s="228">
        <v>-16.440000000000001</v>
      </c>
      <c r="M1672" s="229">
        <f t="shared" si="48"/>
        <v>539.67999999999995</v>
      </c>
      <c r="N1672" s="230">
        <v>2.34</v>
      </c>
    </row>
    <row r="1673" spans="1:14" x14ac:dyDescent="0.2">
      <c r="A1673" s="231" t="str">
        <f t="shared" si="49"/>
        <v>CP1.416Thinned155</v>
      </c>
      <c r="B1673" s="223" t="s">
        <v>226</v>
      </c>
      <c r="C1673" s="224">
        <v>1.4</v>
      </c>
      <c r="D1673" s="223">
        <v>16</v>
      </c>
      <c r="E1673" s="223" t="s">
        <v>172</v>
      </c>
      <c r="F1673" s="225" t="s">
        <v>217</v>
      </c>
      <c r="G1673" s="226">
        <v>-1.66</v>
      </c>
      <c r="H1673" s="226">
        <v>-0.06</v>
      </c>
      <c r="I1673" s="226">
        <v>-1.72</v>
      </c>
      <c r="J1673" s="227">
        <v>-8.6</v>
      </c>
      <c r="K1673" s="227">
        <v>547.52</v>
      </c>
      <c r="L1673" s="228">
        <v>-16.77</v>
      </c>
      <c r="M1673" s="229">
        <f t="shared" si="48"/>
        <v>530.75</v>
      </c>
      <c r="N1673" s="230">
        <v>2.2599999999999998</v>
      </c>
    </row>
    <row r="1674" spans="1:14" x14ac:dyDescent="0.2">
      <c r="A1674" s="231" t="str">
        <f t="shared" si="49"/>
        <v>CP1.416Thinned160</v>
      </c>
      <c r="B1674" s="223" t="s">
        <v>226</v>
      </c>
      <c r="C1674" s="224">
        <v>1.4</v>
      </c>
      <c r="D1674" s="223">
        <v>16</v>
      </c>
      <c r="E1674" s="223" t="s">
        <v>172</v>
      </c>
      <c r="F1674" s="225" t="s">
        <v>218</v>
      </c>
      <c r="G1674" s="226">
        <v>-1.73</v>
      </c>
      <c r="H1674" s="226">
        <v>-0.06</v>
      </c>
      <c r="I1674" s="226">
        <v>-1.79</v>
      </c>
      <c r="J1674" s="227">
        <v>-8.93</v>
      </c>
      <c r="K1674" s="227">
        <v>538.6</v>
      </c>
      <c r="L1674" s="228">
        <v>-17.09</v>
      </c>
      <c r="M1674" s="229">
        <f t="shared" si="48"/>
        <v>521.51</v>
      </c>
      <c r="N1674" s="230">
        <v>2.19</v>
      </c>
    </row>
    <row r="1675" spans="1:14" x14ac:dyDescent="0.2">
      <c r="A1675" s="231" t="str">
        <f t="shared" si="49"/>
        <v>CP1.416Thinned165</v>
      </c>
      <c r="B1675" s="223" t="s">
        <v>226</v>
      </c>
      <c r="C1675" s="224">
        <v>1.4</v>
      </c>
      <c r="D1675" s="223">
        <v>16</v>
      </c>
      <c r="E1675" s="223" t="s">
        <v>172</v>
      </c>
      <c r="F1675" s="225" t="s">
        <v>219</v>
      </c>
      <c r="G1675" s="226">
        <v>-1.74</v>
      </c>
      <c r="H1675" s="226">
        <v>-0.06</v>
      </c>
      <c r="I1675" s="226">
        <v>-1.8</v>
      </c>
      <c r="J1675" s="227">
        <v>-8.98</v>
      </c>
      <c r="K1675" s="227">
        <v>529.61</v>
      </c>
      <c r="L1675" s="228">
        <v>-17.399999999999999</v>
      </c>
      <c r="M1675" s="229">
        <f t="shared" si="48"/>
        <v>512.21</v>
      </c>
      <c r="N1675" s="230">
        <v>2.12</v>
      </c>
    </row>
    <row r="1676" spans="1:14" x14ac:dyDescent="0.2">
      <c r="A1676" s="231" t="str">
        <f t="shared" si="49"/>
        <v>CP1.416Thinned170</v>
      </c>
      <c r="B1676" s="223" t="s">
        <v>226</v>
      </c>
      <c r="C1676" s="224">
        <v>1.4</v>
      </c>
      <c r="D1676" s="223">
        <v>16</v>
      </c>
      <c r="E1676" s="223" t="s">
        <v>172</v>
      </c>
      <c r="F1676" s="225" t="s">
        <v>220</v>
      </c>
      <c r="G1676" s="226">
        <v>-1.73</v>
      </c>
      <c r="H1676" s="226">
        <v>-0.06</v>
      </c>
      <c r="I1676" s="226">
        <v>-1.79</v>
      </c>
      <c r="J1676" s="227">
        <v>-8.9499999999999993</v>
      </c>
      <c r="K1676" s="227">
        <v>520.66</v>
      </c>
      <c r="L1676" s="228">
        <v>-17.7</v>
      </c>
      <c r="M1676" s="229">
        <f t="shared" si="48"/>
        <v>502.96</v>
      </c>
      <c r="N1676" s="230">
        <v>2.0499999999999998</v>
      </c>
    </row>
    <row r="1677" spans="1:14" x14ac:dyDescent="0.2">
      <c r="A1677" s="231" t="str">
        <f t="shared" si="49"/>
        <v>CP1.416Thinned175</v>
      </c>
      <c r="B1677" s="223" t="s">
        <v>226</v>
      </c>
      <c r="C1677" s="224">
        <v>1.4</v>
      </c>
      <c r="D1677" s="223">
        <v>16</v>
      </c>
      <c r="E1677" s="223" t="s">
        <v>172</v>
      </c>
      <c r="F1677" s="225" t="s">
        <v>221</v>
      </c>
      <c r="G1677" s="226">
        <v>-1.75</v>
      </c>
      <c r="H1677" s="226">
        <v>-0.05</v>
      </c>
      <c r="I1677" s="226">
        <v>-1.81</v>
      </c>
      <c r="J1677" s="227">
        <v>-9.0299999999999994</v>
      </c>
      <c r="K1677" s="227">
        <v>511.63</v>
      </c>
      <c r="L1677" s="228">
        <v>-17.989999999999998</v>
      </c>
      <c r="M1677" s="229">
        <f t="shared" si="48"/>
        <v>493.64</v>
      </c>
      <c r="N1677" s="230">
        <v>1.98</v>
      </c>
    </row>
    <row r="1678" spans="1:14" x14ac:dyDescent="0.2">
      <c r="A1678" s="231" t="str">
        <f t="shared" si="49"/>
        <v>CP1.416Thinned180</v>
      </c>
      <c r="B1678" s="223" t="s">
        <v>226</v>
      </c>
      <c r="C1678" s="224">
        <v>1.4</v>
      </c>
      <c r="D1678" s="223">
        <v>16</v>
      </c>
      <c r="E1678" s="223" t="s">
        <v>172</v>
      </c>
      <c r="F1678" s="225" t="s">
        <v>222</v>
      </c>
      <c r="G1678" s="226">
        <v>-1.75</v>
      </c>
      <c r="H1678" s="226">
        <v>-0.05</v>
      </c>
      <c r="I1678" s="226">
        <v>-1.8</v>
      </c>
      <c r="J1678" s="227">
        <v>-9.02</v>
      </c>
      <c r="K1678" s="227">
        <v>502.61</v>
      </c>
      <c r="L1678" s="228">
        <v>-18.260000000000002</v>
      </c>
      <c r="M1678" s="229">
        <f t="shared" si="48"/>
        <v>484.35</v>
      </c>
      <c r="N1678" s="230">
        <v>1.92</v>
      </c>
    </row>
    <row r="1679" spans="1:14" x14ac:dyDescent="0.2">
      <c r="A1679" s="231" t="str">
        <f t="shared" si="49"/>
        <v>CP1.416Thinned185</v>
      </c>
      <c r="B1679" s="223" t="s">
        <v>226</v>
      </c>
      <c r="C1679" s="224">
        <v>1.4</v>
      </c>
      <c r="D1679" s="223">
        <v>16</v>
      </c>
      <c r="E1679" s="223" t="s">
        <v>172</v>
      </c>
      <c r="F1679" s="225" t="s">
        <v>223</v>
      </c>
      <c r="G1679" s="226">
        <v>-1.75</v>
      </c>
      <c r="H1679" s="226">
        <v>-0.05</v>
      </c>
      <c r="I1679" s="226">
        <v>-1.8</v>
      </c>
      <c r="J1679" s="227">
        <v>-8.99</v>
      </c>
      <c r="K1679" s="227">
        <v>493.62</v>
      </c>
      <c r="L1679" s="228">
        <v>-18.53</v>
      </c>
      <c r="M1679" s="229">
        <f t="shared" si="48"/>
        <v>475.09000000000003</v>
      </c>
      <c r="N1679" s="230">
        <v>1.86</v>
      </c>
    </row>
    <row r="1680" spans="1:14" x14ac:dyDescent="0.2">
      <c r="A1680" s="231" t="str">
        <f t="shared" si="49"/>
        <v>CP1.416Thinned190</v>
      </c>
      <c r="B1680" s="223" t="s">
        <v>226</v>
      </c>
      <c r="C1680" s="224">
        <v>1.4</v>
      </c>
      <c r="D1680" s="223">
        <v>16</v>
      </c>
      <c r="E1680" s="223" t="s">
        <v>172</v>
      </c>
      <c r="F1680" s="225" t="s">
        <v>224</v>
      </c>
      <c r="G1680" s="226">
        <v>-1.74</v>
      </c>
      <c r="H1680" s="226">
        <v>-0.05</v>
      </c>
      <c r="I1680" s="226">
        <v>-1.79</v>
      </c>
      <c r="J1680" s="227">
        <v>-8.93</v>
      </c>
      <c r="K1680" s="227">
        <v>484.69</v>
      </c>
      <c r="L1680" s="228">
        <v>-18.79</v>
      </c>
      <c r="M1680" s="229">
        <f t="shared" si="48"/>
        <v>465.9</v>
      </c>
      <c r="N1680" s="230">
        <v>1.79</v>
      </c>
    </row>
    <row r="1681" spans="1:14" x14ac:dyDescent="0.2">
      <c r="A1681" s="231" t="str">
        <f t="shared" si="49"/>
        <v>CP1.416Thinned195</v>
      </c>
      <c r="B1681" s="223" t="s">
        <v>226</v>
      </c>
      <c r="C1681" s="224">
        <v>1.4</v>
      </c>
      <c r="D1681" s="223">
        <v>16</v>
      </c>
      <c r="E1681" s="223" t="s">
        <v>172</v>
      </c>
      <c r="F1681" s="225" t="s">
        <v>225</v>
      </c>
      <c r="G1681" s="226">
        <v>0.41</v>
      </c>
      <c r="H1681" s="226">
        <v>-0.45</v>
      </c>
      <c r="I1681" s="226">
        <v>-0.04</v>
      </c>
      <c r="J1681" s="227">
        <v>-0.2</v>
      </c>
      <c r="K1681" s="227">
        <v>484.49</v>
      </c>
      <c r="L1681" s="228">
        <v>-18.79</v>
      </c>
      <c r="M1681" s="229">
        <f t="shared" si="48"/>
        <v>465.7</v>
      </c>
      <c r="N1681" s="230">
        <v>0</v>
      </c>
    </row>
    <row r="1682" spans="1:14" x14ac:dyDescent="0.2">
      <c r="A1682" s="231" t="str">
        <f t="shared" si="49"/>
        <v>CP1.418NO_thin000</v>
      </c>
      <c r="B1682" s="223" t="s">
        <v>226</v>
      </c>
      <c r="C1682" s="224">
        <v>1.4</v>
      </c>
      <c r="D1682" s="223">
        <v>18</v>
      </c>
      <c r="E1682" s="223" t="s">
        <v>199</v>
      </c>
      <c r="F1682" s="225" t="s">
        <v>0</v>
      </c>
      <c r="G1682" s="226">
        <v>2.4300000000000002</v>
      </c>
      <c r="H1682" s="226">
        <v>0.32</v>
      </c>
      <c r="I1682" s="226">
        <v>2.75</v>
      </c>
      <c r="J1682" s="227">
        <v>13.75</v>
      </c>
      <c r="K1682" s="227">
        <v>13.75</v>
      </c>
      <c r="L1682" s="228">
        <v>0</v>
      </c>
      <c r="M1682" s="229">
        <f t="shared" si="48"/>
        <v>13.75</v>
      </c>
      <c r="N1682" s="230">
        <v>0</v>
      </c>
    </row>
    <row r="1683" spans="1:14" x14ac:dyDescent="0.2">
      <c r="A1683" s="231" t="str">
        <f t="shared" si="49"/>
        <v>CP1.418NO_thin005</v>
      </c>
      <c r="B1683" s="223" t="s">
        <v>226</v>
      </c>
      <c r="C1683" s="224">
        <v>1.4</v>
      </c>
      <c r="D1683" s="223">
        <v>18</v>
      </c>
      <c r="E1683" s="223" t="s">
        <v>199</v>
      </c>
      <c r="F1683" s="225" t="s">
        <v>1</v>
      </c>
      <c r="G1683" s="226">
        <v>7.42</v>
      </c>
      <c r="H1683" s="226">
        <v>0.39</v>
      </c>
      <c r="I1683" s="226">
        <v>7.82</v>
      </c>
      <c r="J1683" s="227">
        <v>39.08</v>
      </c>
      <c r="K1683" s="227">
        <v>52.83</v>
      </c>
      <c r="L1683" s="228">
        <v>0</v>
      </c>
      <c r="M1683" s="229">
        <f t="shared" si="48"/>
        <v>52.83</v>
      </c>
      <c r="N1683" s="230">
        <v>0</v>
      </c>
    </row>
    <row r="1684" spans="1:14" x14ac:dyDescent="0.2">
      <c r="A1684" s="231" t="str">
        <f t="shared" si="49"/>
        <v>CP1.418NO_thin010</v>
      </c>
      <c r="B1684" s="223" t="s">
        <v>226</v>
      </c>
      <c r="C1684" s="224">
        <v>1.4</v>
      </c>
      <c r="D1684" s="223">
        <v>18</v>
      </c>
      <c r="E1684" s="223" t="s">
        <v>199</v>
      </c>
      <c r="F1684" s="225" t="s">
        <v>2</v>
      </c>
      <c r="G1684" s="226">
        <v>22.19</v>
      </c>
      <c r="H1684" s="226">
        <v>0.47</v>
      </c>
      <c r="I1684" s="226">
        <v>22.65</v>
      </c>
      <c r="J1684" s="227">
        <v>113.26</v>
      </c>
      <c r="K1684" s="227">
        <v>166.1</v>
      </c>
      <c r="L1684" s="228">
        <v>0</v>
      </c>
      <c r="M1684" s="229">
        <f t="shared" si="48"/>
        <v>166.1</v>
      </c>
      <c r="N1684" s="230">
        <v>0</v>
      </c>
    </row>
    <row r="1685" spans="1:14" x14ac:dyDescent="0.2">
      <c r="A1685" s="231" t="str">
        <f t="shared" si="49"/>
        <v>CP1.418NO_thin015</v>
      </c>
      <c r="B1685" s="223" t="s">
        <v>226</v>
      </c>
      <c r="C1685" s="224">
        <v>1.4</v>
      </c>
      <c r="D1685" s="223">
        <v>18</v>
      </c>
      <c r="E1685" s="223" t="s">
        <v>199</v>
      </c>
      <c r="F1685" s="225" t="s">
        <v>3</v>
      </c>
      <c r="G1685" s="226">
        <v>29.27</v>
      </c>
      <c r="H1685" s="226">
        <v>5.78</v>
      </c>
      <c r="I1685" s="226">
        <v>35.049999999999997</v>
      </c>
      <c r="J1685" s="227">
        <v>175.26</v>
      </c>
      <c r="K1685" s="227">
        <v>341.36</v>
      </c>
      <c r="L1685" s="228">
        <v>0</v>
      </c>
      <c r="M1685" s="229">
        <f t="shared" si="48"/>
        <v>341.36</v>
      </c>
      <c r="N1685" s="230">
        <v>0</v>
      </c>
    </row>
    <row r="1686" spans="1:14" x14ac:dyDescent="0.2">
      <c r="A1686" s="231" t="str">
        <f t="shared" si="49"/>
        <v>CP1.418NO_thin020</v>
      </c>
      <c r="B1686" s="223" t="s">
        <v>226</v>
      </c>
      <c r="C1686" s="224">
        <v>1.4</v>
      </c>
      <c r="D1686" s="223">
        <v>18</v>
      </c>
      <c r="E1686" s="223" t="s">
        <v>199</v>
      </c>
      <c r="F1686" s="225" t="s">
        <v>4</v>
      </c>
      <c r="G1686" s="226">
        <v>14.68</v>
      </c>
      <c r="H1686" s="226">
        <v>5.45</v>
      </c>
      <c r="I1686" s="226">
        <v>20.13</v>
      </c>
      <c r="J1686" s="227">
        <v>100.66</v>
      </c>
      <c r="K1686" s="227">
        <v>442.02</v>
      </c>
      <c r="L1686" s="228">
        <v>0</v>
      </c>
      <c r="M1686" s="229">
        <f t="shared" si="48"/>
        <v>442.02</v>
      </c>
      <c r="N1686" s="230">
        <v>0</v>
      </c>
    </row>
    <row r="1687" spans="1:14" x14ac:dyDescent="0.2">
      <c r="A1687" s="231" t="str">
        <f t="shared" si="49"/>
        <v>CP1.418NO_thin025</v>
      </c>
      <c r="B1687" s="223" t="s">
        <v>226</v>
      </c>
      <c r="C1687" s="224">
        <v>1.4</v>
      </c>
      <c r="D1687" s="223">
        <v>18</v>
      </c>
      <c r="E1687" s="223" t="s">
        <v>199</v>
      </c>
      <c r="F1687" s="225" t="s">
        <v>5</v>
      </c>
      <c r="G1687" s="226">
        <v>15.91</v>
      </c>
      <c r="H1687" s="226">
        <v>2.44</v>
      </c>
      <c r="I1687" s="226">
        <v>18.350000000000001</v>
      </c>
      <c r="J1687" s="227">
        <v>91.75</v>
      </c>
      <c r="K1687" s="227">
        <v>533.76</v>
      </c>
      <c r="L1687" s="228">
        <v>0</v>
      </c>
      <c r="M1687" s="229">
        <f t="shared" si="48"/>
        <v>533.76</v>
      </c>
      <c r="N1687" s="230">
        <v>0</v>
      </c>
    </row>
    <row r="1688" spans="1:14" x14ac:dyDescent="0.2">
      <c r="A1688" s="231" t="str">
        <f t="shared" si="49"/>
        <v>CP1.418NO_thin030</v>
      </c>
      <c r="B1688" s="223" t="s">
        <v>226</v>
      </c>
      <c r="C1688" s="224">
        <v>1.4</v>
      </c>
      <c r="D1688" s="223">
        <v>18</v>
      </c>
      <c r="E1688" s="223" t="s">
        <v>199</v>
      </c>
      <c r="F1688" s="225" t="s">
        <v>6</v>
      </c>
      <c r="G1688" s="226">
        <v>16.329999999999998</v>
      </c>
      <c r="H1688" s="226">
        <v>1.3</v>
      </c>
      <c r="I1688" s="226">
        <v>17.63</v>
      </c>
      <c r="J1688" s="227">
        <v>88.16</v>
      </c>
      <c r="K1688" s="227">
        <v>621.91999999999996</v>
      </c>
      <c r="L1688" s="228">
        <v>0</v>
      </c>
      <c r="M1688" s="229">
        <f t="shared" si="48"/>
        <v>621.91999999999996</v>
      </c>
      <c r="N1688" s="230">
        <v>0</v>
      </c>
    </row>
    <row r="1689" spans="1:14" x14ac:dyDescent="0.2">
      <c r="A1689" s="231" t="str">
        <f t="shared" si="49"/>
        <v>CP1.418NO_thin035</v>
      </c>
      <c r="B1689" s="223" t="s">
        <v>226</v>
      </c>
      <c r="C1689" s="224">
        <v>1.4</v>
      </c>
      <c r="D1689" s="223">
        <v>18</v>
      </c>
      <c r="E1689" s="223" t="s">
        <v>199</v>
      </c>
      <c r="F1689" s="225" t="s">
        <v>7</v>
      </c>
      <c r="G1689" s="226">
        <v>15.56</v>
      </c>
      <c r="H1689" s="226">
        <v>0.17</v>
      </c>
      <c r="I1689" s="226">
        <v>15.73</v>
      </c>
      <c r="J1689" s="227">
        <v>78.66</v>
      </c>
      <c r="K1689" s="227">
        <v>700.59</v>
      </c>
      <c r="L1689" s="228">
        <v>0</v>
      </c>
      <c r="M1689" s="229">
        <f t="shared" si="48"/>
        <v>700.59</v>
      </c>
      <c r="N1689" s="230">
        <v>0</v>
      </c>
    </row>
    <row r="1690" spans="1:14" x14ac:dyDescent="0.2">
      <c r="A1690" s="231" t="str">
        <f t="shared" si="49"/>
        <v>CP1.418NO_thin040</v>
      </c>
      <c r="B1690" s="223" t="s">
        <v>226</v>
      </c>
      <c r="C1690" s="224">
        <v>1.4</v>
      </c>
      <c r="D1690" s="223">
        <v>18</v>
      </c>
      <c r="E1690" s="223" t="s">
        <v>199</v>
      </c>
      <c r="F1690" s="225" t="s">
        <v>8</v>
      </c>
      <c r="G1690" s="226">
        <v>14.15</v>
      </c>
      <c r="H1690" s="226">
        <v>-0.56000000000000005</v>
      </c>
      <c r="I1690" s="226">
        <v>13.6</v>
      </c>
      <c r="J1690" s="227">
        <v>67.989999999999995</v>
      </c>
      <c r="K1690" s="227">
        <v>768.58</v>
      </c>
      <c r="L1690" s="228">
        <v>0</v>
      </c>
      <c r="M1690" s="229">
        <f t="shared" si="48"/>
        <v>768.58</v>
      </c>
      <c r="N1690" s="230">
        <v>0</v>
      </c>
    </row>
    <row r="1691" spans="1:14" x14ac:dyDescent="0.2">
      <c r="A1691" s="231" t="str">
        <f t="shared" si="49"/>
        <v>CP1.418NO_thin045</v>
      </c>
      <c r="B1691" s="223" t="s">
        <v>226</v>
      </c>
      <c r="C1691" s="224">
        <v>1.4</v>
      </c>
      <c r="D1691" s="223">
        <v>18</v>
      </c>
      <c r="E1691" s="223" t="s">
        <v>199</v>
      </c>
      <c r="F1691" s="225" t="s">
        <v>9</v>
      </c>
      <c r="G1691" s="226">
        <v>12.98</v>
      </c>
      <c r="H1691" s="226">
        <v>-0.8</v>
      </c>
      <c r="I1691" s="226">
        <v>12.18</v>
      </c>
      <c r="J1691" s="227">
        <v>60.92</v>
      </c>
      <c r="K1691" s="227">
        <v>829.5</v>
      </c>
      <c r="L1691" s="228">
        <v>0</v>
      </c>
      <c r="M1691" s="229">
        <f t="shared" si="48"/>
        <v>829.5</v>
      </c>
      <c r="N1691" s="230">
        <v>0</v>
      </c>
    </row>
    <row r="1692" spans="1:14" x14ac:dyDescent="0.2">
      <c r="A1692" s="231" t="str">
        <f t="shared" si="49"/>
        <v>CP1.418NO_thin050</v>
      </c>
      <c r="B1692" s="223" t="s">
        <v>226</v>
      </c>
      <c r="C1692" s="224">
        <v>1.4</v>
      </c>
      <c r="D1692" s="223">
        <v>18</v>
      </c>
      <c r="E1692" s="223" t="s">
        <v>199</v>
      </c>
      <c r="F1692" s="225" t="s">
        <v>10</v>
      </c>
      <c r="G1692" s="226">
        <v>11.77</v>
      </c>
      <c r="H1692" s="226">
        <v>-0.77</v>
      </c>
      <c r="I1692" s="226">
        <v>11.01</v>
      </c>
      <c r="J1692" s="227">
        <v>55.03</v>
      </c>
      <c r="K1692" s="227">
        <v>884.52</v>
      </c>
      <c r="L1692" s="228">
        <v>0</v>
      </c>
      <c r="M1692" s="229">
        <f t="shared" si="48"/>
        <v>884.52</v>
      </c>
      <c r="N1692" s="230">
        <v>0</v>
      </c>
    </row>
    <row r="1693" spans="1:14" x14ac:dyDescent="0.2">
      <c r="A1693" s="231" t="str">
        <f t="shared" si="49"/>
        <v>CP1.418NO_thin055</v>
      </c>
      <c r="B1693" s="223" t="s">
        <v>226</v>
      </c>
      <c r="C1693" s="224">
        <v>1.4</v>
      </c>
      <c r="D1693" s="223">
        <v>18</v>
      </c>
      <c r="E1693" s="223" t="s">
        <v>199</v>
      </c>
      <c r="F1693" s="225" t="s">
        <v>11</v>
      </c>
      <c r="G1693" s="226">
        <v>10.83</v>
      </c>
      <c r="H1693" s="226">
        <v>-0.64</v>
      </c>
      <c r="I1693" s="226">
        <v>10.199999999999999</v>
      </c>
      <c r="J1693" s="227">
        <v>50.98</v>
      </c>
      <c r="K1693" s="227">
        <v>935.5</v>
      </c>
      <c r="L1693" s="228">
        <v>0</v>
      </c>
      <c r="M1693" s="229">
        <f t="shared" si="48"/>
        <v>935.5</v>
      </c>
      <c r="N1693" s="230">
        <v>0</v>
      </c>
    </row>
    <row r="1694" spans="1:14" x14ac:dyDescent="0.2">
      <c r="A1694" s="231" t="str">
        <f t="shared" si="49"/>
        <v>CP1.418NO_thin060</v>
      </c>
      <c r="B1694" s="223" t="s">
        <v>226</v>
      </c>
      <c r="C1694" s="224">
        <v>1.4</v>
      </c>
      <c r="D1694" s="223">
        <v>18</v>
      </c>
      <c r="E1694" s="223" t="s">
        <v>199</v>
      </c>
      <c r="F1694" s="225" t="s">
        <v>12</v>
      </c>
      <c r="G1694" s="226">
        <v>9.76</v>
      </c>
      <c r="H1694" s="226">
        <v>-0.52</v>
      </c>
      <c r="I1694" s="226">
        <v>9.24</v>
      </c>
      <c r="J1694" s="227">
        <v>46.18</v>
      </c>
      <c r="K1694" s="227">
        <v>981.69</v>
      </c>
      <c r="L1694" s="228">
        <v>0</v>
      </c>
      <c r="M1694" s="229">
        <f t="shared" si="48"/>
        <v>981.69</v>
      </c>
      <c r="N1694" s="230">
        <v>0</v>
      </c>
    </row>
    <row r="1695" spans="1:14" x14ac:dyDescent="0.2">
      <c r="A1695" s="231" t="str">
        <f t="shared" si="49"/>
        <v>CP1.418NO_thin065</v>
      </c>
      <c r="B1695" s="223" t="s">
        <v>226</v>
      </c>
      <c r="C1695" s="224">
        <v>1.4</v>
      </c>
      <c r="D1695" s="223">
        <v>18</v>
      </c>
      <c r="E1695" s="223" t="s">
        <v>199</v>
      </c>
      <c r="F1695" s="225" t="s">
        <v>13</v>
      </c>
      <c r="G1695" s="226">
        <v>8.69</v>
      </c>
      <c r="H1695" s="226">
        <v>-0.75</v>
      </c>
      <c r="I1695" s="226">
        <v>7.95</v>
      </c>
      <c r="J1695" s="227">
        <v>39.729999999999997</v>
      </c>
      <c r="K1695" s="227">
        <v>1021.42</v>
      </c>
      <c r="L1695" s="228">
        <v>0</v>
      </c>
      <c r="M1695" s="229">
        <f t="shared" si="48"/>
        <v>1021.42</v>
      </c>
      <c r="N1695" s="230">
        <v>0</v>
      </c>
    </row>
    <row r="1696" spans="1:14" x14ac:dyDescent="0.2">
      <c r="A1696" s="231" t="str">
        <f t="shared" si="49"/>
        <v>CP1.418NO_thin070</v>
      </c>
      <c r="B1696" s="223" t="s">
        <v>226</v>
      </c>
      <c r="C1696" s="224">
        <v>1.4</v>
      </c>
      <c r="D1696" s="223">
        <v>18</v>
      </c>
      <c r="E1696" s="223" t="s">
        <v>199</v>
      </c>
      <c r="F1696" s="225" t="s">
        <v>200</v>
      </c>
      <c r="G1696" s="226">
        <v>7.74</v>
      </c>
      <c r="H1696" s="226">
        <v>-0.86</v>
      </c>
      <c r="I1696" s="226">
        <v>6.88</v>
      </c>
      <c r="J1696" s="227">
        <v>34.4</v>
      </c>
      <c r="K1696" s="227">
        <v>1055.82</v>
      </c>
      <c r="L1696" s="228">
        <v>0</v>
      </c>
      <c r="M1696" s="229">
        <f t="shared" si="48"/>
        <v>1055.82</v>
      </c>
      <c r="N1696" s="230">
        <v>0</v>
      </c>
    </row>
    <row r="1697" spans="1:14" x14ac:dyDescent="0.2">
      <c r="A1697" s="231" t="str">
        <f t="shared" si="49"/>
        <v>CP1.418NO_thin075</v>
      </c>
      <c r="B1697" s="223" t="s">
        <v>226</v>
      </c>
      <c r="C1697" s="224">
        <v>1.4</v>
      </c>
      <c r="D1697" s="223">
        <v>18</v>
      </c>
      <c r="E1697" s="223" t="s">
        <v>199</v>
      </c>
      <c r="F1697" s="225" t="s">
        <v>201</v>
      </c>
      <c r="G1697" s="226">
        <v>7.07</v>
      </c>
      <c r="H1697" s="226">
        <v>-0.94</v>
      </c>
      <c r="I1697" s="226">
        <v>6.13</v>
      </c>
      <c r="J1697" s="227">
        <v>30.64</v>
      </c>
      <c r="K1697" s="227">
        <v>1086.45</v>
      </c>
      <c r="L1697" s="228">
        <v>0</v>
      </c>
      <c r="M1697" s="229">
        <f t="shared" si="48"/>
        <v>1086.45</v>
      </c>
      <c r="N1697" s="230">
        <v>0</v>
      </c>
    </row>
    <row r="1698" spans="1:14" x14ac:dyDescent="0.2">
      <c r="A1698" s="231" t="str">
        <f t="shared" si="49"/>
        <v>CP1.418NO_thin080</v>
      </c>
      <c r="B1698" s="223" t="s">
        <v>226</v>
      </c>
      <c r="C1698" s="224">
        <v>1.4</v>
      </c>
      <c r="D1698" s="223">
        <v>18</v>
      </c>
      <c r="E1698" s="223" t="s">
        <v>199</v>
      </c>
      <c r="F1698" s="225" t="s">
        <v>202</v>
      </c>
      <c r="G1698" s="226">
        <v>6.24</v>
      </c>
      <c r="H1698" s="226">
        <v>-1.1399999999999999</v>
      </c>
      <c r="I1698" s="226">
        <v>5.0999999999999996</v>
      </c>
      <c r="J1698" s="227">
        <v>25.51</v>
      </c>
      <c r="K1698" s="227">
        <v>1111.96</v>
      </c>
      <c r="L1698" s="228">
        <v>0</v>
      </c>
      <c r="M1698" s="229">
        <f t="shared" si="48"/>
        <v>1111.96</v>
      </c>
      <c r="N1698" s="230">
        <v>0</v>
      </c>
    </row>
    <row r="1699" spans="1:14" x14ac:dyDescent="0.2">
      <c r="A1699" s="231" t="str">
        <f t="shared" si="49"/>
        <v>CP1.418NO_thin085</v>
      </c>
      <c r="B1699" s="223" t="s">
        <v>226</v>
      </c>
      <c r="C1699" s="224">
        <v>1.4</v>
      </c>
      <c r="D1699" s="223">
        <v>18</v>
      </c>
      <c r="E1699" s="223" t="s">
        <v>199</v>
      </c>
      <c r="F1699" s="225" t="s">
        <v>203</v>
      </c>
      <c r="G1699" s="226">
        <v>5.31</v>
      </c>
      <c r="H1699" s="226">
        <v>-0.9</v>
      </c>
      <c r="I1699" s="226">
        <v>4.4000000000000004</v>
      </c>
      <c r="J1699" s="227">
        <v>22.02</v>
      </c>
      <c r="K1699" s="227">
        <v>1133.98</v>
      </c>
      <c r="L1699" s="228">
        <v>0</v>
      </c>
      <c r="M1699" s="229">
        <f t="shared" si="48"/>
        <v>1133.98</v>
      </c>
      <c r="N1699" s="230">
        <v>0</v>
      </c>
    </row>
    <row r="1700" spans="1:14" x14ac:dyDescent="0.2">
      <c r="A1700" s="231" t="str">
        <f t="shared" si="49"/>
        <v>CP1.418NO_thin090</v>
      </c>
      <c r="B1700" s="223" t="s">
        <v>226</v>
      </c>
      <c r="C1700" s="224">
        <v>1.4</v>
      </c>
      <c r="D1700" s="223">
        <v>18</v>
      </c>
      <c r="E1700" s="223" t="s">
        <v>199</v>
      </c>
      <c r="F1700" s="225" t="s">
        <v>204</v>
      </c>
      <c r="G1700" s="226">
        <v>4.62</v>
      </c>
      <c r="H1700" s="226">
        <v>-0.65</v>
      </c>
      <c r="I1700" s="226">
        <v>3.98</v>
      </c>
      <c r="J1700" s="227">
        <v>19.899999999999999</v>
      </c>
      <c r="K1700" s="227">
        <v>1153.8800000000001</v>
      </c>
      <c r="L1700" s="228">
        <v>0</v>
      </c>
      <c r="M1700" s="229">
        <f t="shared" si="48"/>
        <v>1153.8800000000001</v>
      </c>
      <c r="N1700" s="230">
        <v>0</v>
      </c>
    </row>
    <row r="1701" spans="1:14" x14ac:dyDescent="0.2">
      <c r="A1701" s="231" t="str">
        <f t="shared" si="49"/>
        <v>CP1.418NO_thin095</v>
      </c>
      <c r="B1701" s="223" t="s">
        <v>226</v>
      </c>
      <c r="C1701" s="224">
        <v>1.4</v>
      </c>
      <c r="D1701" s="223">
        <v>18</v>
      </c>
      <c r="E1701" s="223" t="s">
        <v>199</v>
      </c>
      <c r="F1701" s="225" t="s">
        <v>205</v>
      </c>
      <c r="G1701" s="226">
        <v>4.1500000000000004</v>
      </c>
      <c r="H1701" s="226">
        <v>-0.56999999999999995</v>
      </c>
      <c r="I1701" s="226">
        <v>3.58</v>
      </c>
      <c r="J1701" s="227">
        <v>17.89</v>
      </c>
      <c r="K1701" s="227">
        <v>1171.77</v>
      </c>
      <c r="L1701" s="228">
        <v>0</v>
      </c>
      <c r="M1701" s="229">
        <f t="shared" si="48"/>
        <v>1171.77</v>
      </c>
      <c r="N1701" s="230">
        <v>0</v>
      </c>
    </row>
    <row r="1702" spans="1:14" x14ac:dyDescent="0.2">
      <c r="A1702" s="231" t="str">
        <f t="shared" si="49"/>
        <v>CP1.418NO_thin100</v>
      </c>
      <c r="B1702" s="223" t="s">
        <v>226</v>
      </c>
      <c r="C1702" s="224">
        <v>1.4</v>
      </c>
      <c r="D1702" s="223">
        <v>18</v>
      </c>
      <c r="E1702" s="223" t="s">
        <v>199</v>
      </c>
      <c r="F1702" s="225" t="s">
        <v>206</v>
      </c>
      <c r="G1702" s="226">
        <v>3.64</v>
      </c>
      <c r="H1702" s="226">
        <v>-0.51</v>
      </c>
      <c r="I1702" s="226">
        <v>3.14</v>
      </c>
      <c r="J1702" s="227">
        <v>15.7</v>
      </c>
      <c r="K1702" s="227">
        <v>1187.46</v>
      </c>
      <c r="L1702" s="228">
        <v>0</v>
      </c>
      <c r="M1702" s="229">
        <f t="shared" si="48"/>
        <v>1187.46</v>
      </c>
      <c r="N1702" s="230">
        <v>0</v>
      </c>
    </row>
    <row r="1703" spans="1:14" x14ac:dyDescent="0.2">
      <c r="A1703" s="231" t="str">
        <f t="shared" si="49"/>
        <v>CP1.418NO_thin105</v>
      </c>
      <c r="B1703" s="223" t="s">
        <v>226</v>
      </c>
      <c r="C1703" s="224">
        <v>1.4</v>
      </c>
      <c r="D1703" s="223">
        <v>18</v>
      </c>
      <c r="E1703" s="223" t="s">
        <v>199</v>
      </c>
      <c r="F1703" s="225" t="s">
        <v>207</v>
      </c>
      <c r="G1703" s="226">
        <v>3.22</v>
      </c>
      <c r="H1703" s="226">
        <v>-0.55000000000000004</v>
      </c>
      <c r="I1703" s="226">
        <v>2.67</v>
      </c>
      <c r="J1703" s="227">
        <v>13.36</v>
      </c>
      <c r="K1703" s="227">
        <v>1200.82</v>
      </c>
      <c r="L1703" s="228">
        <v>0</v>
      </c>
      <c r="M1703" s="229">
        <f t="shared" si="48"/>
        <v>1200.82</v>
      </c>
      <c r="N1703" s="230">
        <v>0</v>
      </c>
    </row>
    <row r="1704" spans="1:14" x14ac:dyDescent="0.2">
      <c r="A1704" s="231" t="str">
        <f t="shared" si="49"/>
        <v>CP1.418NO_thin110</v>
      </c>
      <c r="B1704" s="223" t="s">
        <v>226</v>
      </c>
      <c r="C1704" s="224">
        <v>1.4</v>
      </c>
      <c r="D1704" s="223">
        <v>18</v>
      </c>
      <c r="E1704" s="223" t="s">
        <v>199</v>
      </c>
      <c r="F1704" s="225" t="s">
        <v>208</v>
      </c>
      <c r="G1704" s="226">
        <v>2.91</v>
      </c>
      <c r="H1704" s="226">
        <v>-0.49</v>
      </c>
      <c r="I1704" s="226">
        <v>2.42</v>
      </c>
      <c r="J1704" s="227">
        <v>12.09</v>
      </c>
      <c r="K1704" s="227">
        <v>1212.9100000000001</v>
      </c>
      <c r="L1704" s="228">
        <v>0</v>
      </c>
      <c r="M1704" s="229">
        <f t="shared" si="48"/>
        <v>1212.9100000000001</v>
      </c>
      <c r="N1704" s="230">
        <v>0</v>
      </c>
    </row>
    <row r="1705" spans="1:14" x14ac:dyDescent="0.2">
      <c r="A1705" s="231" t="str">
        <f t="shared" si="49"/>
        <v>CP1.418NO_thin115</v>
      </c>
      <c r="B1705" s="223" t="s">
        <v>226</v>
      </c>
      <c r="C1705" s="224">
        <v>1.4</v>
      </c>
      <c r="D1705" s="223">
        <v>18</v>
      </c>
      <c r="E1705" s="223" t="s">
        <v>199</v>
      </c>
      <c r="F1705" s="225" t="s">
        <v>209</v>
      </c>
      <c r="G1705" s="226">
        <v>2.6</v>
      </c>
      <c r="H1705" s="226">
        <v>-0.42</v>
      </c>
      <c r="I1705" s="226">
        <v>2.1800000000000002</v>
      </c>
      <c r="J1705" s="227">
        <v>10.88</v>
      </c>
      <c r="K1705" s="227">
        <v>1223.79</v>
      </c>
      <c r="L1705" s="228">
        <v>0</v>
      </c>
      <c r="M1705" s="229">
        <f t="shared" si="48"/>
        <v>1223.79</v>
      </c>
      <c r="N1705" s="230">
        <v>0</v>
      </c>
    </row>
    <row r="1706" spans="1:14" x14ac:dyDescent="0.2">
      <c r="A1706" s="231" t="str">
        <f t="shared" si="49"/>
        <v>CP1.418NO_thin120</v>
      </c>
      <c r="B1706" s="223" t="s">
        <v>226</v>
      </c>
      <c r="C1706" s="224">
        <v>1.4</v>
      </c>
      <c r="D1706" s="223">
        <v>18</v>
      </c>
      <c r="E1706" s="223" t="s">
        <v>199</v>
      </c>
      <c r="F1706" s="225" t="s">
        <v>210</v>
      </c>
      <c r="G1706" s="226">
        <v>2.33</v>
      </c>
      <c r="H1706" s="226">
        <v>-0.35</v>
      </c>
      <c r="I1706" s="226">
        <v>1.98</v>
      </c>
      <c r="J1706" s="227">
        <v>9.89</v>
      </c>
      <c r="K1706" s="227">
        <v>1233.68</v>
      </c>
      <c r="L1706" s="228">
        <v>0</v>
      </c>
      <c r="M1706" s="229">
        <f t="shared" si="48"/>
        <v>1233.68</v>
      </c>
      <c r="N1706" s="230">
        <v>0</v>
      </c>
    </row>
    <row r="1707" spans="1:14" x14ac:dyDescent="0.2">
      <c r="A1707" s="231" t="str">
        <f t="shared" si="49"/>
        <v>CP1.418NO_thin125</v>
      </c>
      <c r="B1707" s="223" t="s">
        <v>226</v>
      </c>
      <c r="C1707" s="224">
        <v>1.4</v>
      </c>
      <c r="D1707" s="223">
        <v>18</v>
      </c>
      <c r="E1707" s="223" t="s">
        <v>199</v>
      </c>
      <c r="F1707" s="225" t="s">
        <v>211</v>
      </c>
      <c r="G1707" s="226">
        <v>2.02</v>
      </c>
      <c r="H1707" s="226">
        <v>-0.28999999999999998</v>
      </c>
      <c r="I1707" s="226">
        <v>1.72</v>
      </c>
      <c r="J1707" s="227">
        <v>8.61</v>
      </c>
      <c r="K1707" s="227">
        <v>1242.3</v>
      </c>
      <c r="L1707" s="228">
        <v>0</v>
      </c>
      <c r="M1707" s="229">
        <f t="shared" si="48"/>
        <v>1242.3</v>
      </c>
      <c r="N1707" s="230">
        <v>0</v>
      </c>
    </row>
    <row r="1708" spans="1:14" x14ac:dyDescent="0.2">
      <c r="A1708" s="231" t="str">
        <f t="shared" si="49"/>
        <v>CP1.418NO_thin130</v>
      </c>
      <c r="B1708" s="223" t="s">
        <v>226</v>
      </c>
      <c r="C1708" s="224">
        <v>1.4</v>
      </c>
      <c r="D1708" s="223">
        <v>18</v>
      </c>
      <c r="E1708" s="223" t="s">
        <v>199</v>
      </c>
      <c r="F1708" s="225" t="s">
        <v>212</v>
      </c>
      <c r="G1708" s="226">
        <v>1.88</v>
      </c>
      <c r="H1708" s="226">
        <v>-0.25</v>
      </c>
      <c r="I1708" s="226">
        <v>1.63</v>
      </c>
      <c r="J1708" s="227">
        <v>8.15</v>
      </c>
      <c r="K1708" s="227">
        <v>1250.44</v>
      </c>
      <c r="L1708" s="228">
        <v>0</v>
      </c>
      <c r="M1708" s="229">
        <f t="shared" si="48"/>
        <v>1250.44</v>
      </c>
      <c r="N1708" s="230">
        <v>0</v>
      </c>
    </row>
    <row r="1709" spans="1:14" x14ac:dyDescent="0.2">
      <c r="A1709" s="231" t="str">
        <f t="shared" si="49"/>
        <v>CP1.418NO_thin135</v>
      </c>
      <c r="B1709" s="223" t="s">
        <v>226</v>
      </c>
      <c r="C1709" s="224">
        <v>1.4</v>
      </c>
      <c r="D1709" s="223">
        <v>18</v>
      </c>
      <c r="E1709" s="223" t="s">
        <v>199</v>
      </c>
      <c r="F1709" s="225" t="s">
        <v>213</v>
      </c>
      <c r="G1709" s="226">
        <v>1.63</v>
      </c>
      <c r="H1709" s="226">
        <v>-0.22</v>
      </c>
      <c r="I1709" s="226">
        <v>1.42</v>
      </c>
      <c r="J1709" s="227">
        <v>7.1</v>
      </c>
      <c r="K1709" s="227">
        <v>1257.54</v>
      </c>
      <c r="L1709" s="228">
        <v>0</v>
      </c>
      <c r="M1709" s="229">
        <f t="shared" si="48"/>
        <v>1257.54</v>
      </c>
      <c r="N1709" s="230">
        <v>0</v>
      </c>
    </row>
    <row r="1710" spans="1:14" x14ac:dyDescent="0.2">
      <c r="A1710" s="231" t="str">
        <f t="shared" si="49"/>
        <v>CP1.418NO_thin140</v>
      </c>
      <c r="B1710" s="223" t="s">
        <v>226</v>
      </c>
      <c r="C1710" s="224">
        <v>1.4</v>
      </c>
      <c r="D1710" s="223">
        <v>18</v>
      </c>
      <c r="E1710" s="223" t="s">
        <v>199</v>
      </c>
      <c r="F1710" s="225" t="s">
        <v>214</v>
      </c>
      <c r="G1710" s="226">
        <v>1.44</v>
      </c>
      <c r="H1710" s="226">
        <v>-0.19</v>
      </c>
      <c r="I1710" s="226">
        <v>1.26</v>
      </c>
      <c r="J1710" s="227">
        <v>6.28</v>
      </c>
      <c r="K1710" s="227">
        <v>1263.82</v>
      </c>
      <c r="L1710" s="228">
        <v>0</v>
      </c>
      <c r="M1710" s="229">
        <f t="shared" si="48"/>
        <v>1263.82</v>
      </c>
      <c r="N1710" s="230">
        <v>0</v>
      </c>
    </row>
    <row r="1711" spans="1:14" x14ac:dyDescent="0.2">
      <c r="A1711" s="231" t="str">
        <f t="shared" si="49"/>
        <v>CP1.418NO_thin145</v>
      </c>
      <c r="B1711" s="223" t="s">
        <v>226</v>
      </c>
      <c r="C1711" s="224">
        <v>1.4</v>
      </c>
      <c r="D1711" s="223">
        <v>18</v>
      </c>
      <c r="E1711" s="223" t="s">
        <v>199</v>
      </c>
      <c r="F1711" s="225" t="s">
        <v>215</v>
      </c>
      <c r="G1711" s="226">
        <v>1.29</v>
      </c>
      <c r="H1711" s="226">
        <v>-0.16</v>
      </c>
      <c r="I1711" s="226">
        <v>1.1399999999999999</v>
      </c>
      <c r="J1711" s="227">
        <v>5.69</v>
      </c>
      <c r="K1711" s="227">
        <v>1269.51</v>
      </c>
      <c r="L1711" s="228">
        <v>0</v>
      </c>
      <c r="M1711" s="229">
        <f t="shared" si="48"/>
        <v>1269.51</v>
      </c>
      <c r="N1711" s="230">
        <v>0</v>
      </c>
    </row>
    <row r="1712" spans="1:14" x14ac:dyDescent="0.2">
      <c r="A1712" s="231" t="str">
        <f t="shared" si="49"/>
        <v>CP1.418NO_thin150</v>
      </c>
      <c r="B1712" s="223" t="s">
        <v>226</v>
      </c>
      <c r="C1712" s="224">
        <v>1.4</v>
      </c>
      <c r="D1712" s="223">
        <v>18</v>
      </c>
      <c r="E1712" s="223" t="s">
        <v>199</v>
      </c>
      <c r="F1712" s="225" t="s">
        <v>216</v>
      </c>
      <c r="G1712" s="226">
        <v>1.2</v>
      </c>
      <c r="H1712" s="226">
        <v>-0.14000000000000001</v>
      </c>
      <c r="I1712" s="226">
        <v>1.06</v>
      </c>
      <c r="J1712" s="227">
        <v>5.3</v>
      </c>
      <c r="K1712" s="227">
        <v>1274.81</v>
      </c>
      <c r="L1712" s="228">
        <v>0</v>
      </c>
      <c r="M1712" s="229">
        <f t="shared" si="48"/>
        <v>1274.81</v>
      </c>
      <c r="N1712" s="230">
        <v>0</v>
      </c>
    </row>
    <row r="1713" spans="1:14" x14ac:dyDescent="0.2">
      <c r="A1713" s="231" t="str">
        <f t="shared" si="49"/>
        <v>CP1.418NO_thin155</v>
      </c>
      <c r="B1713" s="223" t="s">
        <v>226</v>
      </c>
      <c r="C1713" s="224">
        <v>1.4</v>
      </c>
      <c r="D1713" s="223">
        <v>18</v>
      </c>
      <c r="E1713" s="223" t="s">
        <v>199</v>
      </c>
      <c r="F1713" s="225" t="s">
        <v>217</v>
      </c>
      <c r="G1713" s="226">
        <v>1.04</v>
      </c>
      <c r="H1713" s="226">
        <v>-0.12</v>
      </c>
      <c r="I1713" s="226">
        <v>0.92</v>
      </c>
      <c r="J1713" s="227">
        <v>4.59</v>
      </c>
      <c r="K1713" s="227">
        <v>1279.4000000000001</v>
      </c>
      <c r="L1713" s="228">
        <v>0</v>
      </c>
      <c r="M1713" s="229">
        <f t="shared" si="48"/>
        <v>1279.4000000000001</v>
      </c>
      <c r="N1713" s="230">
        <v>0</v>
      </c>
    </row>
    <row r="1714" spans="1:14" x14ac:dyDescent="0.2">
      <c r="A1714" s="231" t="str">
        <f t="shared" si="49"/>
        <v>CP1.418NO_thin160</v>
      </c>
      <c r="B1714" s="223" t="s">
        <v>226</v>
      </c>
      <c r="C1714" s="224">
        <v>1.4</v>
      </c>
      <c r="D1714" s="223">
        <v>18</v>
      </c>
      <c r="E1714" s="223" t="s">
        <v>199</v>
      </c>
      <c r="F1714" s="225" t="s">
        <v>218</v>
      </c>
      <c r="G1714" s="226">
        <v>0.94</v>
      </c>
      <c r="H1714" s="226">
        <v>-0.1</v>
      </c>
      <c r="I1714" s="226">
        <v>0.84</v>
      </c>
      <c r="J1714" s="227">
        <v>4.2</v>
      </c>
      <c r="K1714" s="227">
        <v>1283.5999999999999</v>
      </c>
      <c r="L1714" s="228">
        <v>0</v>
      </c>
      <c r="M1714" s="229">
        <f t="shared" ref="M1714:M1777" si="50">K1714+L1714</f>
        <v>1283.5999999999999</v>
      </c>
      <c r="N1714" s="230">
        <v>0</v>
      </c>
    </row>
    <row r="1715" spans="1:14" x14ac:dyDescent="0.2">
      <c r="A1715" s="231" t="str">
        <f t="shared" si="49"/>
        <v>CP1.418NO_thin165</v>
      </c>
      <c r="B1715" s="223" t="s">
        <v>226</v>
      </c>
      <c r="C1715" s="224">
        <v>1.4</v>
      </c>
      <c r="D1715" s="223">
        <v>18</v>
      </c>
      <c r="E1715" s="223" t="s">
        <v>199</v>
      </c>
      <c r="F1715" s="225" t="s">
        <v>219</v>
      </c>
      <c r="G1715" s="226">
        <v>0.78</v>
      </c>
      <c r="H1715" s="226">
        <v>-0.08</v>
      </c>
      <c r="I1715" s="226">
        <v>0.7</v>
      </c>
      <c r="J1715" s="227">
        <v>3.5</v>
      </c>
      <c r="K1715" s="227">
        <v>1287.0899999999999</v>
      </c>
      <c r="L1715" s="228">
        <v>0</v>
      </c>
      <c r="M1715" s="229">
        <f t="shared" si="50"/>
        <v>1287.0899999999999</v>
      </c>
      <c r="N1715" s="230">
        <v>0</v>
      </c>
    </row>
    <row r="1716" spans="1:14" x14ac:dyDescent="0.2">
      <c r="A1716" s="231" t="str">
        <f t="shared" si="49"/>
        <v>CP1.418NO_thin170</v>
      </c>
      <c r="B1716" s="223" t="s">
        <v>226</v>
      </c>
      <c r="C1716" s="224">
        <v>1.4</v>
      </c>
      <c r="D1716" s="223">
        <v>18</v>
      </c>
      <c r="E1716" s="223" t="s">
        <v>199</v>
      </c>
      <c r="F1716" s="225" t="s">
        <v>220</v>
      </c>
      <c r="G1716" s="226">
        <v>0.62</v>
      </c>
      <c r="H1716" s="226">
        <v>-7.0000000000000007E-2</v>
      </c>
      <c r="I1716" s="226">
        <v>0.54</v>
      </c>
      <c r="J1716" s="227">
        <v>2.71</v>
      </c>
      <c r="K1716" s="227">
        <v>1289.8</v>
      </c>
      <c r="L1716" s="228">
        <v>0</v>
      </c>
      <c r="M1716" s="229">
        <f t="shared" si="50"/>
        <v>1289.8</v>
      </c>
      <c r="N1716" s="230">
        <v>0</v>
      </c>
    </row>
    <row r="1717" spans="1:14" x14ac:dyDescent="0.2">
      <c r="A1717" s="231" t="str">
        <f t="shared" si="49"/>
        <v>CP1.418NO_thin175</v>
      </c>
      <c r="B1717" s="223" t="s">
        <v>226</v>
      </c>
      <c r="C1717" s="224">
        <v>1.4</v>
      </c>
      <c r="D1717" s="223">
        <v>18</v>
      </c>
      <c r="E1717" s="223" t="s">
        <v>199</v>
      </c>
      <c r="F1717" s="225" t="s">
        <v>221</v>
      </c>
      <c r="G1717" s="226">
        <v>0.56000000000000005</v>
      </c>
      <c r="H1717" s="226">
        <v>-0.06</v>
      </c>
      <c r="I1717" s="226">
        <v>0.5</v>
      </c>
      <c r="J1717" s="227">
        <v>2.48</v>
      </c>
      <c r="K1717" s="227">
        <v>1292.29</v>
      </c>
      <c r="L1717" s="228">
        <v>0</v>
      </c>
      <c r="M1717" s="229">
        <f t="shared" si="50"/>
        <v>1292.29</v>
      </c>
      <c r="N1717" s="230">
        <v>0</v>
      </c>
    </row>
    <row r="1718" spans="1:14" x14ac:dyDescent="0.2">
      <c r="A1718" s="231" t="str">
        <f t="shared" si="49"/>
        <v>CP1.418NO_thin180</v>
      </c>
      <c r="B1718" s="223" t="s">
        <v>226</v>
      </c>
      <c r="C1718" s="224">
        <v>1.4</v>
      </c>
      <c r="D1718" s="223">
        <v>18</v>
      </c>
      <c r="E1718" s="223" t="s">
        <v>199</v>
      </c>
      <c r="F1718" s="225" t="s">
        <v>222</v>
      </c>
      <c r="G1718" s="226">
        <v>0.59</v>
      </c>
      <c r="H1718" s="226">
        <v>-0.05</v>
      </c>
      <c r="I1718" s="226">
        <v>0.53</v>
      </c>
      <c r="J1718" s="227">
        <v>2.66</v>
      </c>
      <c r="K1718" s="227">
        <v>1294.94</v>
      </c>
      <c r="L1718" s="228">
        <v>0</v>
      </c>
      <c r="M1718" s="229">
        <f t="shared" si="50"/>
        <v>1294.94</v>
      </c>
      <c r="N1718" s="230">
        <v>0</v>
      </c>
    </row>
    <row r="1719" spans="1:14" x14ac:dyDescent="0.2">
      <c r="A1719" s="231" t="str">
        <f t="shared" si="49"/>
        <v>CP1.418NO_thin185</v>
      </c>
      <c r="B1719" s="223" t="s">
        <v>226</v>
      </c>
      <c r="C1719" s="224">
        <v>1.4</v>
      </c>
      <c r="D1719" s="223">
        <v>18</v>
      </c>
      <c r="E1719" s="223" t="s">
        <v>199</v>
      </c>
      <c r="F1719" s="225" t="s">
        <v>223</v>
      </c>
      <c r="G1719" s="226">
        <v>0.52</v>
      </c>
      <c r="H1719" s="226">
        <v>-0.05</v>
      </c>
      <c r="I1719" s="226">
        <v>0.47</v>
      </c>
      <c r="J1719" s="227">
        <v>2.35</v>
      </c>
      <c r="K1719" s="227">
        <v>1297.3</v>
      </c>
      <c r="L1719" s="228">
        <v>0</v>
      </c>
      <c r="M1719" s="229">
        <f t="shared" si="50"/>
        <v>1297.3</v>
      </c>
      <c r="N1719" s="230">
        <v>0</v>
      </c>
    </row>
    <row r="1720" spans="1:14" x14ac:dyDescent="0.2">
      <c r="A1720" s="231" t="str">
        <f t="shared" si="49"/>
        <v>CP1.418NO_thin190</v>
      </c>
      <c r="B1720" s="223" t="s">
        <v>226</v>
      </c>
      <c r="C1720" s="224">
        <v>1.4</v>
      </c>
      <c r="D1720" s="223">
        <v>18</v>
      </c>
      <c r="E1720" s="223" t="s">
        <v>199</v>
      </c>
      <c r="F1720" s="225" t="s">
        <v>224</v>
      </c>
      <c r="G1720" s="226">
        <v>0.46</v>
      </c>
      <c r="H1720" s="226">
        <v>-0.04</v>
      </c>
      <c r="I1720" s="226">
        <v>0.42</v>
      </c>
      <c r="J1720" s="227">
        <v>2.09</v>
      </c>
      <c r="K1720" s="227">
        <v>1299.3900000000001</v>
      </c>
      <c r="L1720" s="228">
        <v>0</v>
      </c>
      <c r="M1720" s="229">
        <f t="shared" si="50"/>
        <v>1299.3900000000001</v>
      </c>
      <c r="N1720" s="230">
        <v>0</v>
      </c>
    </row>
    <row r="1721" spans="1:14" x14ac:dyDescent="0.2">
      <c r="A1721" s="231" t="str">
        <f t="shared" si="49"/>
        <v>CP1.418NO_thin195</v>
      </c>
      <c r="B1721" s="223" t="s">
        <v>226</v>
      </c>
      <c r="C1721" s="224">
        <v>1.4</v>
      </c>
      <c r="D1721" s="223">
        <v>18</v>
      </c>
      <c r="E1721" s="223" t="s">
        <v>199</v>
      </c>
      <c r="F1721" s="225" t="s">
        <v>225</v>
      </c>
      <c r="G1721" s="226">
        <v>0.39</v>
      </c>
      <c r="H1721" s="226">
        <v>-0.03</v>
      </c>
      <c r="I1721" s="226">
        <v>0.36</v>
      </c>
      <c r="J1721" s="227">
        <v>1.78</v>
      </c>
      <c r="K1721" s="227">
        <v>1301.17</v>
      </c>
      <c r="L1721" s="228">
        <v>0</v>
      </c>
      <c r="M1721" s="229">
        <f t="shared" si="50"/>
        <v>1301.17</v>
      </c>
      <c r="N1721" s="230">
        <v>0</v>
      </c>
    </row>
    <row r="1722" spans="1:14" x14ac:dyDescent="0.2">
      <c r="A1722" s="231" t="str">
        <f t="shared" si="49"/>
        <v>CP1.418Thinned000</v>
      </c>
      <c r="B1722" s="223" t="s">
        <v>226</v>
      </c>
      <c r="C1722" s="224">
        <v>1.4</v>
      </c>
      <c r="D1722" s="223">
        <v>18</v>
      </c>
      <c r="E1722" s="223" t="s">
        <v>172</v>
      </c>
      <c r="F1722" s="225" t="s">
        <v>0</v>
      </c>
      <c r="G1722" s="226">
        <v>2.4300000000000002</v>
      </c>
      <c r="H1722" s="226">
        <v>0.32</v>
      </c>
      <c r="I1722" s="226">
        <v>2.75</v>
      </c>
      <c r="J1722" s="227">
        <v>13.75</v>
      </c>
      <c r="K1722" s="227">
        <v>13.75</v>
      </c>
      <c r="L1722" s="228">
        <v>0</v>
      </c>
      <c r="M1722" s="229">
        <f t="shared" si="50"/>
        <v>13.75</v>
      </c>
      <c r="N1722" s="230">
        <v>0</v>
      </c>
    </row>
    <row r="1723" spans="1:14" x14ac:dyDescent="0.2">
      <c r="A1723" s="231" t="str">
        <f t="shared" si="49"/>
        <v>CP1.418Thinned005</v>
      </c>
      <c r="B1723" s="223" t="s">
        <v>226</v>
      </c>
      <c r="C1723" s="224">
        <v>1.4</v>
      </c>
      <c r="D1723" s="223">
        <v>18</v>
      </c>
      <c r="E1723" s="223" t="s">
        <v>172</v>
      </c>
      <c r="F1723" s="225" t="s">
        <v>1</v>
      </c>
      <c r="G1723" s="226">
        <v>7.42</v>
      </c>
      <c r="H1723" s="226">
        <v>0.39</v>
      </c>
      <c r="I1723" s="226">
        <v>7.82</v>
      </c>
      <c r="J1723" s="227">
        <v>39.08</v>
      </c>
      <c r="K1723" s="227">
        <v>52.83</v>
      </c>
      <c r="L1723" s="228">
        <v>0</v>
      </c>
      <c r="M1723" s="229">
        <f t="shared" si="50"/>
        <v>52.83</v>
      </c>
      <c r="N1723" s="230">
        <v>0</v>
      </c>
    </row>
    <row r="1724" spans="1:14" x14ac:dyDescent="0.2">
      <c r="A1724" s="231" t="str">
        <f t="shared" si="49"/>
        <v>CP1.418Thinned010</v>
      </c>
      <c r="B1724" s="223" t="s">
        <v>226</v>
      </c>
      <c r="C1724" s="224">
        <v>1.4</v>
      </c>
      <c r="D1724" s="223">
        <v>18</v>
      </c>
      <c r="E1724" s="223" t="s">
        <v>172</v>
      </c>
      <c r="F1724" s="225" t="s">
        <v>2</v>
      </c>
      <c r="G1724" s="226">
        <v>22.19</v>
      </c>
      <c r="H1724" s="226">
        <v>0.47</v>
      </c>
      <c r="I1724" s="226">
        <v>22.65</v>
      </c>
      <c r="J1724" s="227">
        <v>113.26</v>
      </c>
      <c r="K1724" s="227">
        <v>166.1</v>
      </c>
      <c r="L1724" s="228">
        <v>0</v>
      </c>
      <c r="M1724" s="229">
        <f t="shared" si="50"/>
        <v>166.1</v>
      </c>
      <c r="N1724" s="230">
        <v>0</v>
      </c>
    </row>
    <row r="1725" spans="1:14" x14ac:dyDescent="0.2">
      <c r="A1725" s="231" t="str">
        <f t="shared" si="49"/>
        <v>CP1.418Thinned015</v>
      </c>
      <c r="B1725" s="223" t="s">
        <v>226</v>
      </c>
      <c r="C1725" s="224">
        <v>1.4</v>
      </c>
      <c r="D1725" s="223">
        <v>18</v>
      </c>
      <c r="E1725" s="223" t="s">
        <v>172</v>
      </c>
      <c r="F1725" s="225" t="s">
        <v>3</v>
      </c>
      <c r="G1725" s="226">
        <v>6.64</v>
      </c>
      <c r="H1725" s="226">
        <v>6.51</v>
      </c>
      <c r="I1725" s="226">
        <v>13.15</v>
      </c>
      <c r="J1725" s="227">
        <v>65.739999999999995</v>
      </c>
      <c r="K1725" s="227">
        <v>231.83</v>
      </c>
      <c r="L1725" s="228">
        <v>-0.32</v>
      </c>
      <c r="M1725" s="229">
        <f t="shared" si="50"/>
        <v>231.51000000000002</v>
      </c>
      <c r="N1725" s="230">
        <v>18.45</v>
      </c>
    </row>
    <row r="1726" spans="1:14" x14ac:dyDescent="0.2">
      <c r="A1726" s="231" t="str">
        <f t="shared" si="49"/>
        <v>CP1.418Thinned020</v>
      </c>
      <c r="B1726" s="223" t="s">
        <v>226</v>
      </c>
      <c r="C1726" s="224">
        <v>1.4</v>
      </c>
      <c r="D1726" s="223">
        <v>18</v>
      </c>
      <c r="E1726" s="223" t="s">
        <v>172</v>
      </c>
      <c r="F1726" s="225" t="s">
        <v>4</v>
      </c>
      <c r="G1726" s="226">
        <v>6.38</v>
      </c>
      <c r="H1726" s="226">
        <v>-0.18</v>
      </c>
      <c r="I1726" s="226">
        <v>6.2</v>
      </c>
      <c r="J1726" s="227">
        <v>31.02</v>
      </c>
      <c r="K1726" s="227">
        <v>262.86</v>
      </c>
      <c r="L1726" s="228">
        <v>-0.54</v>
      </c>
      <c r="M1726" s="229">
        <f t="shared" si="50"/>
        <v>262.32</v>
      </c>
      <c r="N1726" s="230">
        <v>12.78</v>
      </c>
    </row>
    <row r="1727" spans="1:14" x14ac:dyDescent="0.2">
      <c r="A1727" s="231" t="str">
        <f t="shared" si="49"/>
        <v>CP1.418Thinned025</v>
      </c>
      <c r="B1727" s="223" t="s">
        <v>226</v>
      </c>
      <c r="C1727" s="224">
        <v>1.4</v>
      </c>
      <c r="D1727" s="223">
        <v>18</v>
      </c>
      <c r="E1727" s="223" t="s">
        <v>172</v>
      </c>
      <c r="F1727" s="225" t="s">
        <v>5</v>
      </c>
      <c r="G1727" s="226">
        <v>8.4600000000000009</v>
      </c>
      <c r="H1727" s="226">
        <v>2.06</v>
      </c>
      <c r="I1727" s="226">
        <v>10.52</v>
      </c>
      <c r="J1727" s="227">
        <v>52.59</v>
      </c>
      <c r="K1727" s="227">
        <v>315.44</v>
      </c>
      <c r="L1727" s="228">
        <v>-1.73</v>
      </c>
      <c r="M1727" s="229">
        <f t="shared" si="50"/>
        <v>313.70999999999998</v>
      </c>
      <c r="N1727" s="230">
        <v>8.15</v>
      </c>
    </row>
    <row r="1728" spans="1:14" x14ac:dyDescent="0.2">
      <c r="A1728" s="231" t="str">
        <f t="shared" si="49"/>
        <v>CP1.418Thinned030</v>
      </c>
      <c r="B1728" s="223" t="s">
        <v>226</v>
      </c>
      <c r="C1728" s="224">
        <v>1.4</v>
      </c>
      <c r="D1728" s="223">
        <v>18</v>
      </c>
      <c r="E1728" s="223" t="s">
        <v>172</v>
      </c>
      <c r="F1728" s="225" t="s">
        <v>6</v>
      </c>
      <c r="G1728" s="226">
        <v>9.06</v>
      </c>
      <c r="H1728" s="226">
        <v>0.69</v>
      </c>
      <c r="I1728" s="226">
        <v>9.75</v>
      </c>
      <c r="J1728" s="227">
        <v>48.76</v>
      </c>
      <c r="K1728" s="227">
        <v>364.2</v>
      </c>
      <c r="L1728" s="228">
        <v>-2.98</v>
      </c>
      <c r="M1728" s="229">
        <f t="shared" si="50"/>
        <v>361.21999999999997</v>
      </c>
      <c r="N1728" s="230">
        <v>8.61</v>
      </c>
    </row>
    <row r="1729" spans="1:14" x14ac:dyDescent="0.2">
      <c r="A1729" s="231" t="str">
        <f t="shared" si="49"/>
        <v>CP1.418Thinned035</v>
      </c>
      <c r="B1729" s="223" t="s">
        <v>226</v>
      </c>
      <c r="C1729" s="224">
        <v>1.4</v>
      </c>
      <c r="D1729" s="223">
        <v>18</v>
      </c>
      <c r="E1729" s="223" t="s">
        <v>172</v>
      </c>
      <c r="F1729" s="225" t="s">
        <v>7</v>
      </c>
      <c r="G1729" s="226">
        <v>8.2899999999999991</v>
      </c>
      <c r="H1729" s="226">
        <v>-0.06</v>
      </c>
      <c r="I1729" s="226">
        <v>8.2200000000000006</v>
      </c>
      <c r="J1729" s="227">
        <v>41.12</v>
      </c>
      <c r="K1729" s="227">
        <v>405.32</v>
      </c>
      <c r="L1729" s="228">
        <v>-4.24</v>
      </c>
      <c r="M1729" s="229">
        <f t="shared" si="50"/>
        <v>401.08</v>
      </c>
      <c r="N1729" s="230">
        <v>8.66</v>
      </c>
    </row>
    <row r="1730" spans="1:14" x14ac:dyDescent="0.2">
      <c r="A1730" s="231" t="str">
        <f t="shared" ref="A1730:A1793" si="51">CONCATENATE(LEFT(B1730,2),TEXT(C1730,"0.0"),TEXT(D1730,"00"),E1730,TEXT(LEFT(F1730,3),"000"))</f>
        <v>CP1.418Thinned040</v>
      </c>
      <c r="B1730" s="223" t="s">
        <v>226</v>
      </c>
      <c r="C1730" s="224">
        <v>1.4</v>
      </c>
      <c r="D1730" s="223">
        <v>18</v>
      </c>
      <c r="E1730" s="223" t="s">
        <v>172</v>
      </c>
      <c r="F1730" s="225" t="s">
        <v>8</v>
      </c>
      <c r="G1730" s="226">
        <v>8.0399999999999991</v>
      </c>
      <c r="H1730" s="226">
        <v>-0.91</v>
      </c>
      <c r="I1730" s="226">
        <v>7.13</v>
      </c>
      <c r="J1730" s="227">
        <v>35.67</v>
      </c>
      <c r="K1730" s="227">
        <v>440.99</v>
      </c>
      <c r="L1730" s="228">
        <v>-5.53</v>
      </c>
      <c r="M1730" s="229">
        <f t="shared" si="50"/>
        <v>435.46000000000004</v>
      </c>
      <c r="N1730" s="230">
        <v>8.8800000000000008</v>
      </c>
    </row>
    <row r="1731" spans="1:14" x14ac:dyDescent="0.2">
      <c r="A1731" s="231" t="str">
        <f t="shared" si="51"/>
        <v>CP1.418Thinned045</v>
      </c>
      <c r="B1731" s="223" t="s">
        <v>226</v>
      </c>
      <c r="C1731" s="224">
        <v>1.4</v>
      </c>
      <c r="D1731" s="223">
        <v>18</v>
      </c>
      <c r="E1731" s="223" t="s">
        <v>172</v>
      </c>
      <c r="F1731" s="225" t="s">
        <v>9</v>
      </c>
      <c r="G1731" s="226">
        <v>6.78</v>
      </c>
      <c r="H1731" s="226">
        <v>-1.75</v>
      </c>
      <c r="I1731" s="226">
        <v>5.03</v>
      </c>
      <c r="J1731" s="227">
        <v>25.15</v>
      </c>
      <c r="K1731" s="227">
        <v>466.14</v>
      </c>
      <c r="L1731" s="228">
        <v>-6.66</v>
      </c>
      <c r="M1731" s="229">
        <f t="shared" si="50"/>
        <v>459.47999999999996</v>
      </c>
      <c r="N1731" s="230">
        <v>7.82</v>
      </c>
    </row>
    <row r="1732" spans="1:14" x14ac:dyDescent="0.2">
      <c r="A1732" s="231" t="str">
        <f t="shared" si="51"/>
        <v>CP1.418Thinned050</v>
      </c>
      <c r="B1732" s="223" t="s">
        <v>226</v>
      </c>
      <c r="C1732" s="224">
        <v>1.4</v>
      </c>
      <c r="D1732" s="223">
        <v>18</v>
      </c>
      <c r="E1732" s="223" t="s">
        <v>172</v>
      </c>
      <c r="F1732" s="225" t="s">
        <v>10</v>
      </c>
      <c r="G1732" s="226">
        <v>7.39</v>
      </c>
      <c r="H1732" s="226">
        <v>-1.42</v>
      </c>
      <c r="I1732" s="226">
        <v>5.97</v>
      </c>
      <c r="J1732" s="227">
        <v>29.86</v>
      </c>
      <c r="K1732" s="227">
        <v>496</v>
      </c>
      <c r="L1732" s="228">
        <v>-7.63</v>
      </c>
      <c r="M1732" s="229">
        <f t="shared" si="50"/>
        <v>488.37</v>
      </c>
      <c r="N1732" s="230">
        <v>6.65</v>
      </c>
    </row>
    <row r="1733" spans="1:14" x14ac:dyDescent="0.2">
      <c r="A1733" s="231" t="str">
        <f t="shared" si="51"/>
        <v>CP1.418Thinned055</v>
      </c>
      <c r="B1733" s="223" t="s">
        <v>226</v>
      </c>
      <c r="C1733" s="224">
        <v>1.4</v>
      </c>
      <c r="D1733" s="223">
        <v>18</v>
      </c>
      <c r="E1733" s="223" t="s">
        <v>172</v>
      </c>
      <c r="F1733" s="225" t="s">
        <v>11</v>
      </c>
      <c r="G1733" s="226">
        <v>7.55</v>
      </c>
      <c r="H1733" s="226">
        <v>-1.1100000000000001</v>
      </c>
      <c r="I1733" s="226">
        <v>6.44</v>
      </c>
      <c r="J1733" s="227">
        <v>32.22</v>
      </c>
      <c r="K1733" s="227">
        <v>528.22</v>
      </c>
      <c r="L1733" s="228">
        <v>-8.4600000000000009</v>
      </c>
      <c r="M1733" s="229">
        <f t="shared" si="50"/>
        <v>519.76</v>
      </c>
      <c r="N1733" s="230">
        <v>5.73</v>
      </c>
    </row>
    <row r="1734" spans="1:14" x14ac:dyDescent="0.2">
      <c r="A1734" s="231" t="str">
        <f t="shared" si="51"/>
        <v>CP1.418Thinned060</v>
      </c>
      <c r="B1734" s="223" t="s">
        <v>226</v>
      </c>
      <c r="C1734" s="224">
        <v>1.4</v>
      </c>
      <c r="D1734" s="223">
        <v>18</v>
      </c>
      <c r="E1734" s="223" t="s">
        <v>172</v>
      </c>
      <c r="F1734" s="225" t="s">
        <v>12</v>
      </c>
      <c r="G1734" s="226">
        <v>7.74</v>
      </c>
      <c r="H1734" s="226">
        <v>-0.67</v>
      </c>
      <c r="I1734" s="226">
        <v>7.07</v>
      </c>
      <c r="J1734" s="227">
        <v>35.33</v>
      </c>
      <c r="K1734" s="227">
        <v>563.55999999999995</v>
      </c>
      <c r="L1734" s="228">
        <v>-9.18</v>
      </c>
      <c r="M1734" s="229">
        <f t="shared" si="50"/>
        <v>554.38</v>
      </c>
      <c r="N1734" s="230">
        <v>4.99</v>
      </c>
    </row>
    <row r="1735" spans="1:14" x14ac:dyDescent="0.2">
      <c r="A1735" s="231" t="str">
        <f t="shared" si="51"/>
        <v>CP1.418Thinned065</v>
      </c>
      <c r="B1735" s="223" t="s">
        <v>226</v>
      </c>
      <c r="C1735" s="224">
        <v>1.4</v>
      </c>
      <c r="D1735" s="223">
        <v>18</v>
      </c>
      <c r="E1735" s="223" t="s">
        <v>172</v>
      </c>
      <c r="F1735" s="225" t="s">
        <v>13</v>
      </c>
      <c r="G1735" s="226">
        <v>5.75</v>
      </c>
      <c r="H1735" s="226">
        <v>-0.49</v>
      </c>
      <c r="I1735" s="226">
        <v>5.26</v>
      </c>
      <c r="J1735" s="227">
        <v>26.31</v>
      </c>
      <c r="K1735" s="227">
        <v>589.87</v>
      </c>
      <c r="L1735" s="228">
        <v>-9.85</v>
      </c>
      <c r="M1735" s="229">
        <f t="shared" si="50"/>
        <v>580.02</v>
      </c>
      <c r="N1735" s="230">
        <v>4.59</v>
      </c>
    </row>
    <row r="1736" spans="1:14" x14ac:dyDescent="0.2">
      <c r="A1736" s="231" t="str">
        <f t="shared" si="51"/>
        <v>CP1.418Thinned070</v>
      </c>
      <c r="B1736" s="223" t="s">
        <v>226</v>
      </c>
      <c r="C1736" s="224">
        <v>1.4</v>
      </c>
      <c r="D1736" s="223">
        <v>18</v>
      </c>
      <c r="E1736" s="223" t="s">
        <v>172</v>
      </c>
      <c r="F1736" s="225" t="s">
        <v>200</v>
      </c>
      <c r="G1736" s="226">
        <v>5.54</v>
      </c>
      <c r="H1736" s="226">
        <v>-0.3</v>
      </c>
      <c r="I1736" s="226">
        <v>5.24</v>
      </c>
      <c r="J1736" s="227">
        <v>26.19</v>
      </c>
      <c r="K1736" s="227">
        <v>616.05999999999995</v>
      </c>
      <c r="L1736" s="228">
        <v>-10.48</v>
      </c>
      <c r="M1736" s="229">
        <f t="shared" si="50"/>
        <v>605.57999999999993</v>
      </c>
      <c r="N1736" s="230">
        <v>4.34</v>
      </c>
    </row>
    <row r="1737" spans="1:14" x14ac:dyDescent="0.2">
      <c r="A1737" s="231" t="str">
        <f t="shared" si="51"/>
        <v>CP1.418Thinned075</v>
      </c>
      <c r="B1737" s="223" t="s">
        <v>226</v>
      </c>
      <c r="C1737" s="224">
        <v>1.4</v>
      </c>
      <c r="D1737" s="223">
        <v>18</v>
      </c>
      <c r="E1737" s="223" t="s">
        <v>172</v>
      </c>
      <c r="F1737" s="225" t="s">
        <v>201</v>
      </c>
      <c r="G1737" s="226">
        <v>4.5</v>
      </c>
      <c r="H1737" s="226">
        <v>-0.17</v>
      </c>
      <c r="I1737" s="226">
        <v>4.34</v>
      </c>
      <c r="J1737" s="227">
        <v>21.69</v>
      </c>
      <c r="K1737" s="227">
        <v>637.75</v>
      </c>
      <c r="L1737" s="228">
        <v>-11.09</v>
      </c>
      <c r="M1737" s="229">
        <f t="shared" si="50"/>
        <v>626.66</v>
      </c>
      <c r="N1737" s="230">
        <v>4.2</v>
      </c>
    </row>
    <row r="1738" spans="1:14" x14ac:dyDescent="0.2">
      <c r="A1738" s="231" t="str">
        <f t="shared" si="51"/>
        <v>CP1.418Thinned080</v>
      </c>
      <c r="B1738" s="223" t="s">
        <v>226</v>
      </c>
      <c r="C1738" s="224">
        <v>1.4</v>
      </c>
      <c r="D1738" s="223">
        <v>18</v>
      </c>
      <c r="E1738" s="223" t="s">
        <v>172</v>
      </c>
      <c r="F1738" s="225" t="s">
        <v>202</v>
      </c>
      <c r="G1738" s="226">
        <v>2.72</v>
      </c>
      <c r="H1738" s="226">
        <v>-0.15</v>
      </c>
      <c r="I1738" s="226">
        <v>2.57</v>
      </c>
      <c r="J1738" s="227">
        <v>12.83</v>
      </c>
      <c r="K1738" s="227">
        <v>650.58000000000004</v>
      </c>
      <c r="L1738" s="228">
        <v>-11.68</v>
      </c>
      <c r="M1738" s="229">
        <f t="shared" si="50"/>
        <v>638.90000000000009</v>
      </c>
      <c r="N1738" s="230">
        <v>4.09</v>
      </c>
    </row>
    <row r="1739" spans="1:14" x14ac:dyDescent="0.2">
      <c r="A1739" s="231" t="str">
        <f t="shared" si="51"/>
        <v>CP1.418Thinned085</v>
      </c>
      <c r="B1739" s="223" t="s">
        <v>226</v>
      </c>
      <c r="C1739" s="224">
        <v>1.4</v>
      </c>
      <c r="D1739" s="223">
        <v>18</v>
      </c>
      <c r="E1739" s="223" t="s">
        <v>172</v>
      </c>
      <c r="F1739" s="225" t="s">
        <v>203</v>
      </c>
      <c r="G1739" s="226">
        <v>2.19</v>
      </c>
      <c r="H1739" s="226">
        <v>-0.15</v>
      </c>
      <c r="I1739" s="226">
        <v>2.04</v>
      </c>
      <c r="J1739" s="227">
        <v>10.18</v>
      </c>
      <c r="K1739" s="227">
        <v>660.77</v>
      </c>
      <c r="L1739" s="228">
        <v>-12.26</v>
      </c>
      <c r="M1739" s="229">
        <f t="shared" si="50"/>
        <v>648.51</v>
      </c>
      <c r="N1739" s="230">
        <v>3.98</v>
      </c>
    </row>
    <row r="1740" spans="1:14" x14ac:dyDescent="0.2">
      <c r="A1740" s="231" t="str">
        <f t="shared" si="51"/>
        <v>CP1.418Thinned090</v>
      </c>
      <c r="B1740" s="223" t="s">
        <v>226</v>
      </c>
      <c r="C1740" s="224">
        <v>1.4</v>
      </c>
      <c r="D1740" s="223">
        <v>18</v>
      </c>
      <c r="E1740" s="223" t="s">
        <v>172</v>
      </c>
      <c r="F1740" s="225" t="s">
        <v>204</v>
      </c>
      <c r="G1740" s="226">
        <v>1.73</v>
      </c>
      <c r="H1740" s="226">
        <v>-0.12</v>
      </c>
      <c r="I1740" s="226">
        <v>1.61</v>
      </c>
      <c r="J1740" s="227">
        <v>8.07</v>
      </c>
      <c r="K1740" s="227">
        <v>668.84</v>
      </c>
      <c r="L1740" s="228">
        <v>-12.82</v>
      </c>
      <c r="M1740" s="229">
        <f t="shared" si="50"/>
        <v>656.02</v>
      </c>
      <c r="N1740" s="230">
        <v>3.86</v>
      </c>
    </row>
    <row r="1741" spans="1:14" x14ac:dyDescent="0.2">
      <c r="A1741" s="231" t="str">
        <f t="shared" si="51"/>
        <v>CP1.418Thinned095</v>
      </c>
      <c r="B1741" s="223" t="s">
        <v>226</v>
      </c>
      <c r="C1741" s="224">
        <v>1.4</v>
      </c>
      <c r="D1741" s="223">
        <v>18</v>
      </c>
      <c r="E1741" s="223" t="s">
        <v>172</v>
      </c>
      <c r="F1741" s="225" t="s">
        <v>205</v>
      </c>
      <c r="G1741" s="226">
        <v>1.1000000000000001</v>
      </c>
      <c r="H1741" s="226">
        <v>-0.1</v>
      </c>
      <c r="I1741" s="226">
        <v>1</v>
      </c>
      <c r="J1741" s="227">
        <v>4.9800000000000004</v>
      </c>
      <c r="K1741" s="227">
        <v>673.82</v>
      </c>
      <c r="L1741" s="228">
        <v>-13.37</v>
      </c>
      <c r="M1741" s="229">
        <f t="shared" si="50"/>
        <v>660.45</v>
      </c>
      <c r="N1741" s="230">
        <v>3.74</v>
      </c>
    </row>
    <row r="1742" spans="1:14" x14ac:dyDescent="0.2">
      <c r="A1742" s="231" t="str">
        <f t="shared" si="51"/>
        <v>CP1.418Thinned100</v>
      </c>
      <c r="B1742" s="223" t="s">
        <v>226</v>
      </c>
      <c r="C1742" s="224">
        <v>1.4</v>
      </c>
      <c r="D1742" s="223">
        <v>18</v>
      </c>
      <c r="E1742" s="223" t="s">
        <v>172</v>
      </c>
      <c r="F1742" s="225" t="s">
        <v>206</v>
      </c>
      <c r="G1742" s="226">
        <v>0.63</v>
      </c>
      <c r="H1742" s="226">
        <v>-0.08</v>
      </c>
      <c r="I1742" s="226">
        <v>0.55000000000000004</v>
      </c>
      <c r="J1742" s="227">
        <v>2.74</v>
      </c>
      <c r="K1742" s="227">
        <v>676.56</v>
      </c>
      <c r="L1742" s="228">
        <v>-13.89</v>
      </c>
      <c r="M1742" s="229">
        <f t="shared" si="50"/>
        <v>662.67</v>
      </c>
      <c r="N1742" s="230">
        <v>3.63</v>
      </c>
    </row>
    <row r="1743" spans="1:14" x14ac:dyDescent="0.2">
      <c r="A1743" s="231" t="str">
        <f t="shared" si="51"/>
        <v>CP1.418Thinned105</v>
      </c>
      <c r="B1743" s="223" t="s">
        <v>226</v>
      </c>
      <c r="C1743" s="224">
        <v>1.4</v>
      </c>
      <c r="D1743" s="223">
        <v>18</v>
      </c>
      <c r="E1743" s="223" t="s">
        <v>172</v>
      </c>
      <c r="F1743" s="225" t="s">
        <v>207</v>
      </c>
      <c r="G1743" s="226">
        <v>0.16</v>
      </c>
      <c r="H1743" s="226">
        <v>-7.0000000000000007E-2</v>
      </c>
      <c r="I1743" s="226">
        <v>0.09</v>
      </c>
      <c r="J1743" s="227">
        <v>0.47</v>
      </c>
      <c r="K1743" s="227">
        <v>677.04</v>
      </c>
      <c r="L1743" s="228">
        <v>-14.4</v>
      </c>
      <c r="M1743" s="229">
        <f t="shared" si="50"/>
        <v>662.64</v>
      </c>
      <c r="N1743" s="230">
        <v>3.51</v>
      </c>
    </row>
    <row r="1744" spans="1:14" x14ac:dyDescent="0.2">
      <c r="A1744" s="231" t="str">
        <f t="shared" si="51"/>
        <v>CP1.418Thinned110</v>
      </c>
      <c r="B1744" s="223" t="s">
        <v>226</v>
      </c>
      <c r="C1744" s="224">
        <v>1.4</v>
      </c>
      <c r="D1744" s="223">
        <v>18</v>
      </c>
      <c r="E1744" s="223" t="s">
        <v>172</v>
      </c>
      <c r="F1744" s="225" t="s">
        <v>208</v>
      </c>
      <c r="G1744" s="226">
        <v>-0.25</v>
      </c>
      <c r="H1744" s="226">
        <v>-0.06</v>
      </c>
      <c r="I1744" s="226">
        <v>-0.31</v>
      </c>
      <c r="J1744" s="227">
        <v>-1.55</v>
      </c>
      <c r="K1744" s="227">
        <v>675.49</v>
      </c>
      <c r="L1744" s="228">
        <v>-14.9</v>
      </c>
      <c r="M1744" s="229">
        <f t="shared" si="50"/>
        <v>660.59</v>
      </c>
      <c r="N1744" s="230">
        <v>3.41</v>
      </c>
    </row>
    <row r="1745" spans="1:14" x14ac:dyDescent="0.2">
      <c r="A1745" s="231" t="str">
        <f t="shared" si="51"/>
        <v>CP1.418Thinned115</v>
      </c>
      <c r="B1745" s="223" t="s">
        <v>226</v>
      </c>
      <c r="C1745" s="224">
        <v>1.4</v>
      </c>
      <c r="D1745" s="223">
        <v>18</v>
      </c>
      <c r="E1745" s="223" t="s">
        <v>172</v>
      </c>
      <c r="F1745" s="225" t="s">
        <v>209</v>
      </c>
      <c r="G1745" s="226">
        <v>-0.78</v>
      </c>
      <c r="H1745" s="226">
        <v>-7.0000000000000007E-2</v>
      </c>
      <c r="I1745" s="226">
        <v>-0.85</v>
      </c>
      <c r="J1745" s="227">
        <v>-4.2300000000000004</v>
      </c>
      <c r="K1745" s="227">
        <v>671.26</v>
      </c>
      <c r="L1745" s="228">
        <v>-15.38</v>
      </c>
      <c r="M1745" s="229">
        <f t="shared" si="50"/>
        <v>655.88</v>
      </c>
      <c r="N1745" s="230">
        <v>3.31</v>
      </c>
    </row>
    <row r="1746" spans="1:14" x14ac:dyDescent="0.2">
      <c r="A1746" s="231" t="str">
        <f t="shared" si="51"/>
        <v>CP1.418Thinned120</v>
      </c>
      <c r="B1746" s="223" t="s">
        <v>226</v>
      </c>
      <c r="C1746" s="224">
        <v>1.4</v>
      </c>
      <c r="D1746" s="223">
        <v>18</v>
      </c>
      <c r="E1746" s="223" t="s">
        <v>172</v>
      </c>
      <c r="F1746" s="225" t="s">
        <v>210</v>
      </c>
      <c r="G1746" s="226">
        <v>-0.97</v>
      </c>
      <c r="H1746" s="226">
        <v>-0.08</v>
      </c>
      <c r="I1746" s="226">
        <v>-1.05</v>
      </c>
      <c r="J1746" s="227">
        <v>-5.24</v>
      </c>
      <c r="K1746" s="227">
        <v>666.02</v>
      </c>
      <c r="L1746" s="228">
        <v>-15.84</v>
      </c>
      <c r="M1746" s="229">
        <f t="shared" si="50"/>
        <v>650.17999999999995</v>
      </c>
      <c r="N1746" s="230">
        <v>3.21</v>
      </c>
    </row>
    <row r="1747" spans="1:14" x14ac:dyDescent="0.2">
      <c r="A1747" s="231" t="str">
        <f t="shared" si="51"/>
        <v>CP1.418Thinned125</v>
      </c>
      <c r="B1747" s="223" t="s">
        <v>226</v>
      </c>
      <c r="C1747" s="224">
        <v>1.4</v>
      </c>
      <c r="D1747" s="223">
        <v>18</v>
      </c>
      <c r="E1747" s="223" t="s">
        <v>172</v>
      </c>
      <c r="F1747" s="225" t="s">
        <v>211</v>
      </c>
      <c r="G1747" s="226">
        <v>-1.2</v>
      </c>
      <c r="H1747" s="226">
        <v>-0.08</v>
      </c>
      <c r="I1747" s="226">
        <v>-1.28</v>
      </c>
      <c r="J1747" s="227">
        <v>-6.38</v>
      </c>
      <c r="K1747" s="227">
        <v>659.64</v>
      </c>
      <c r="L1747" s="228">
        <v>-16.29</v>
      </c>
      <c r="M1747" s="229">
        <f t="shared" si="50"/>
        <v>643.35</v>
      </c>
      <c r="N1747" s="230">
        <v>3.11</v>
      </c>
    </row>
    <row r="1748" spans="1:14" x14ac:dyDescent="0.2">
      <c r="A1748" s="231" t="str">
        <f t="shared" si="51"/>
        <v>CP1.418Thinned130</v>
      </c>
      <c r="B1748" s="223" t="s">
        <v>226</v>
      </c>
      <c r="C1748" s="224">
        <v>1.4</v>
      </c>
      <c r="D1748" s="223">
        <v>18</v>
      </c>
      <c r="E1748" s="223" t="s">
        <v>172</v>
      </c>
      <c r="F1748" s="225" t="s">
        <v>212</v>
      </c>
      <c r="G1748" s="226">
        <v>-1.41</v>
      </c>
      <c r="H1748" s="226">
        <v>-0.08</v>
      </c>
      <c r="I1748" s="226">
        <v>-1.48</v>
      </c>
      <c r="J1748" s="227">
        <v>-7.42</v>
      </c>
      <c r="K1748" s="227">
        <v>652.22</v>
      </c>
      <c r="L1748" s="228">
        <v>-16.73</v>
      </c>
      <c r="M1748" s="229">
        <f t="shared" si="50"/>
        <v>635.49</v>
      </c>
      <c r="N1748" s="230">
        <v>3.02</v>
      </c>
    </row>
    <row r="1749" spans="1:14" x14ac:dyDescent="0.2">
      <c r="A1749" s="231" t="str">
        <f t="shared" si="51"/>
        <v>CP1.418Thinned135</v>
      </c>
      <c r="B1749" s="223" t="s">
        <v>226</v>
      </c>
      <c r="C1749" s="224">
        <v>1.4</v>
      </c>
      <c r="D1749" s="223">
        <v>18</v>
      </c>
      <c r="E1749" s="223" t="s">
        <v>172</v>
      </c>
      <c r="F1749" s="225" t="s">
        <v>213</v>
      </c>
      <c r="G1749" s="226">
        <v>-1.57</v>
      </c>
      <c r="H1749" s="226">
        <v>-7.0000000000000007E-2</v>
      </c>
      <c r="I1749" s="226">
        <v>-1.64</v>
      </c>
      <c r="J1749" s="227">
        <v>-8.2200000000000006</v>
      </c>
      <c r="K1749" s="227">
        <v>644</v>
      </c>
      <c r="L1749" s="228">
        <v>-17.16</v>
      </c>
      <c r="M1749" s="229">
        <f t="shared" si="50"/>
        <v>626.84</v>
      </c>
      <c r="N1749" s="230">
        <v>2.93</v>
      </c>
    </row>
    <row r="1750" spans="1:14" x14ac:dyDescent="0.2">
      <c r="A1750" s="231" t="str">
        <f t="shared" si="51"/>
        <v>CP1.418Thinned140</v>
      </c>
      <c r="B1750" s="223" t="s">
        <v>226</v>
      </c>
      <c r="C1750" s="224">
        <v>1.4</v>
      </c>
      <c r="D1750" s="223">
        <v>18</v>
      </c>
      <c r="E1750" s="223" t="s">
        <v>172</v>
      </c>
      <c r="F1750" s="225" t="s">
        <v>214</v>
      </c>
      <c r="G1750" s="226">
        <v>-1.7</v>
      </c>
      <c r="H1750" s="226">
        <v>-7.0000000000000007E-2</v>
      </c>
      <c r="I1750" s="226">
        <v>-1.77</v>
      </c>
      <c r="J1750" s="227">
        <v>-8.85</v>
      </c>
      <c r="K1750" s="227">
        <v>635.15</v>
      </c>
      <c r="L1750" s="228">
        <v>-17.57</v>
      </c>
      <c r="M1750" s="229">
        <f t="shared" si="50"/>
        <v>617.57999999999993</v>
      </c>
      <c r="N1750" s="230">
        <v>2.84</v>
      </c>
    </row>
    <row r="1751" spans="1:14" x14ac:dyDescent="0.2">
      <c r="A1751" s="231" t="str">
        <f t="shared" si="51"/>
        <v>CP1.418Thinned145</v>
      </c>
      <c r="B1751" s="223" t="s">
        <v>226</v>
      </c>
      <c r="C1751" s="224">
        <v>1.4</v>
      </c>
      <c r="D1751" s="223">
        <v>18</v>
      </c>
      <c r="E1751" s="223" t="s">
        <v>172</v>
      </c>
      <c r="F1751" s="225" t="s">
        <v>215</v>
      </c>
      <c r="G1751" s="226">
        <v>-1.81</v>
      </c>
      <c r="H1751" s="226">
        <v>-7.0000000000000007E-2</v>
      </c>
      <c r="I1751" s="226">
        <v>-1.87</v>
      </c>
      <c r="J1751" s="227">
        <v>-9.3699999999999992</v>
      </c>
      <c r="K1751" s="227">
        <v>625.79</v>
      </c>
      <c r="L1751" s="228">
        <v>-17.97</v>
      </c>
      <c r="M1751" s="229">
        <f t="shared" si="50"/>
        <v>607.81999999999994</v>
      </c>
      <c r="N1751" s="230">
        <v>2.76</v>
      </c>
    </row>
    <row r="1752" spans="1:14" x14ac:dyDescent="0.2">
      <c r="A1752" s="231" t="str">
        <f t="shared" si="51"/>
        <v>CP1.418Thinned150</v>
      </c>
      <c r="B1752" s="223" t="s">
        <v>226</v>
      </c>
      <c r="C1752" s="224">
        <v>1.4</v>
      </c>
      <c r="D1752" s="223">
        <v>18</v>
      </c>
      <c r="E1752" s="223" t="s">
        <v>172</v>
      </c>
      <c r="F1752" s="225" t="s">
        <v>216</v>
      </c>
      <c r="G1752" s="226">
        <v>-1.9</v>
      </c>
      <c r="H1752" s="226">
        <v>-0.06</v>
      </c>
      <c r="I1752" s="226">
        <v>-1.97</v>
      </c>
      <c r="J1752" s="227">
        <v>-9.85</v>
      </c>
      <c r="K1752" s="227">
        <v>615.94000000000005</v>
      </c>
      <c r="L1752" s="228">
        <v>-18.36</v>
      </c>
      <c r="M1752" s="229">
        <f t="shared" si="50"/>
        <v>597.58000000000004</v>
      </c>
      <c r="N1752" s="230">
        <v>2.68</v>
      </c>
    </row>
    <row r="1753" spans="1:14" x14ac:dyDescent="0.2">
      <c r="A1753" s="231" t="str">
        <f t="shared" si="51"/>
        <v>CP1.418Thinned155</v>
      </c>
      <c r="B1753" s="223" t="s">
        <v>226</v>
      </c>
      <c r="C1753" s="224">
        <v>1.4</v>
      </c>
      <c r="D1753" s="223">
        <v>18</v>
      </c>
      <c r="E1753" s="223" t="s">
        <v>172</v>
      </c>
      <c r="F1753" s="225" t="s">
        <v>217</v>
      </c>
      <c r="G1753" s="226">
        <v>-1.95</v>
      </c>
      <c r="H1753" s="226">
        <v>-0.06</v>
      </c>
      <c r="I1753" s="226">
        <v>-2.0099999999999998</v>
      </c>
      <c r="J1753" s="227">
        <v>-10.050000000000001</v>
      </c>
      <c r="K1753" s="227">
        <v>605.89</v>
      </c>
      <c r="L1753" s="228">
        <v>-18.739999999999998</v>
      </c>
      <c r="M1753" s="229">
        <f t="shared" si="50"/>
        <v>587.15</v>
      </c>
      <c r="N1753" s="230">
        <v>2.6</v>
      </c>
    </row>
    <row r="1754" spans="1:14" x14ac:dyDescent="0.2">
      <c r="A1754" s="231" t="str">
        <f t="shared" si="51"/>
        <v>CP1.418Thinned160</v>
      </c>
      <c r="B1754" s="223" t="s">
        <v>226</v>
      </c>
      <c r="C1754" s="224">
        <v>1.4</v>
      </c>
      <c r="D1754" s="223">
        <v>18</v>
      </c>
      <c r="E1754" s="223" t="s">
        <v>172</v>
      </c>
      <c r="F1754" s="225" t="s">
        <v>218</v>
      </c>
      <c r="G1754" s="226">
        <v>-2.0099999999999998</v>
      </c>
      <c r="H1754" s="226">
        <v>-0.06</v>
      </c>
      <c r="I1754" s="226">
        <v>-2.0699999999999998</v>
      </c>
      <c r="J1754" s="227">
        <v>-10.34</v>
      </c>
      <c r="K1754" s="227">
        <v>595.55999999999995</v>
      </c>
      <c r="L1754" s="228">
        <v>-19.11</v>
      </c>
      <c r="M1754" s="229">
        <f t="shared" si="50"/>
        <v>576.44999999999993</v>
      </c>
      <c r="N1754" s="230">
        <v>2.52</v>
      </c>
    </row>
    <row r="1755" spans="1:14" x14ac:dyDescent="0.2">
      <c r="A1755" s="231" t="str">
        <f t="shared" si="51"/>
        <v>CP1.418Thinned165</v>
      </c>
      <c r="B1755" s="223" t="s">
        <v>226</v>
      </c>
      <c r="C1755" s="224">
        <v>1.4</v>
      </c>
      <c r="D1755" s="223">
        <v>18</v>
      </c>
      <c r="E1755" s="223" t="s">
        <v>172</v>
      </c>
      <c r="F1755" s="225" t="s">
        <v>219</v>
      </c>
      <c r="G1755" s="226">
        <v>-2.0499999999999998</v>
      </c>
      <c r="H1755" s="226">
        <v>-0.06</v>
      </c>
      <c r="I1755" s="226">
        <v>-2.11</v>
      </c>
      <c r="J1755" s="227">
        <v>-10.53</v>
      </c>
      <c r="K1755" s="227">
        <v>585.03</v>
      </c>
      <c r="L1755" s="228">
        <v>-19.46</v>
      </c>
      <c r="M1755" s="229">
        <f t="shared" si="50"/>
        <v>565.56999999999994</v>
      </c>
      <c r="N1755" s="230">
        <v>2.4500000000000002</v>
      </c>
    </row>
    <row r="1756" spans="1:14" x14ac:dyDescent="0.2">
      <c r="A1756" s="231" t="str">
        <f t="shared" si="51"/>
        <v>CP1.418Thinned170</v>
      </c>
      <c r="B1756" s="223" t="s">
        <v>226</v>
      </c>
      <c r="C1756" s="224">
        <v>1.4</v>
      </c>
      <c r="D1756" s="223">
        <v>18</v>
      </c>
      <c r="E1756" s="223" t="s">
        <v>172</v>
      </c>
      <c r="F1756" s="225" t="s">
        <v>220</v>
      </c>
      <c r="G1756" s="226">
        <v>-2.06</v>
      </c>
      <c r="H1756" s="226">
        <v>-0.06</v>
      </c>
      <c r="I1756" s="226">
        <v>-2.11</v>
      </c>
      <c r="J1756" s="227">
        <v>-10.57</v>
      </c>
      <c r="K1756" s="227">
        <v>574.46</v>
      </c>
      <c r="L1756" s="228">
        <v>-19.809999999999999</v>
      </c>
      <c r="M1756" s="229">
        <f t="shared" si="50"/>
        <v>554.65000000000009</v>
      </c>
      <c r="N1756" s="230">
        <v>2.37</v>
      </c>
    </row>
    <row r="1757" spans="1:14" x14ac:dyDescent="0.2">
      <c r="A1757" s="231" t="str">
        <f t="shared" si="51"/>
        <v>CP1.418Thinned175</v>
      </c>
      <c r="B1757" s="223" t="s">
        <v>226</v>
      </c>
      <c r="C1757" s="224">
        <v>1.4</v>
      </c>
      <c r="D1757" s="223">
        <v>18</v>
      </c>
      <c r="E1757" s="223" t="s">
        <v>172</v>
      </c>
      <c r="F1757" s="225" t="s">
        <v>221</v>
      </c>
      <c r="G1757" s="226">
        <v>-2.08</v>
      </c>
      <c r="H1757" s="226">
        <v>-0.05</v>
      </c>
      <c r="I1757" s="226">
        <v>-2.13</v>
      </c>
      <c r="J1757" s="227">
        <v>-10.64</v>
      </c>
      <c r="K1757" s="227">
        <v>563.82000000000005</v>
      </c>
      <c r="L1757" s="228">
        <v>-20.14</v>
      </c>
      <c r="M1757" s="229">
        <f t="shared" si="50"/>
        <v>543.68000000000006</v>
      </c>
      <c r="N1757" s="230">
        <v>2.2999999999999998</v>
      </c>
    </row>
    <row r="1758" spans="1:14" x14ac:dyDescent="0.2">
      <c r="A1758" s="231" t="str">
        <f t="shared" si="51"/>
        <v>CP1.418Thinned180</v>
      </c>
      <c r="B1758" s="223" t="s">
        <v>226</v>
      </c>
      <c r="C1758" s="224">
        <v>1.4</v>
      </c>
      <c r="D1758" s="223">
        <v>18</v>
      </c>
      <c r="E1758" s="223" t="s">
        <v>172</v>
      </c>
      <c r="F1758" s="225" t="s">
        <v>222</v>
      </c>
      <c r="G1758" s="226">
        <v>-2.08</v>
      </c>
      <c r="H1758" s="226">
        <v>-0.05</v>
      </c>
      <c r="I1758" s="226">
        <v>-2.13</v>
      </c>
      <c r="J1758" s="227">
        <v>-10.64</v>
      </c>
      <c r="K1758" s="227">
        <v>553.16999999999996</v>
      </c>
      <c r="L1758" s="228">
        <v>-20.46</v>
      </c>
      <c r="M1758" s="229">
        <f t="shared" si="50"/>
        <v>532.70999999999992</v>
      </c>
      <c r="N1758" s="230">
        <v>2.23</v>
      </c>
    </row>
    <row r="1759" spans="1:14" x14ac:dyDescent="0.2">
      <c r="A1759" s="231" t="str">
        <f t="shared" si="51"/>
        <v>CP1.418Thinned185</v>
      </c>
      <c r="B1759" s="223" t="s">
        <v>226</v>
      </c>
      <c r="C1759" s="224">
        <v>1.4</v>
      </c>
      <c r="D1759" s="223">
        <v>18</v>
      </c>
      <c r="E1759" s="223" t="s">
        <v>172</v>
      </c>
      <c r="F1759" s="225" t="s">
        <v>223</v>
      </c>
      <c r="G1759" s="226">
        <v>-2.0699999999999998</v>
      </c>
      <c r="H1759" s="226">
        <v>-0.05</v>
      </c>
      <c r="I1759" s="226">
        <v>-2.12</v>
      </c>
      <c r="J1759" s="227">
        <v>-10.61</v>
      </c>
      <c r="K1759" s="227">
        <v>542.55999999999995</v>
      </c>
      <c r="L1759" s="228">
        <v>-20.78</v>
      </c>
      <c r="M1759" s="229">
        <f t="shared" si="50"/>
        <v>521.78</v>
      </c>
      <c r="N1759" s="230">
        <v>2.17</v>
      </c>
    </row>
    <row r="1760" spans="1:14" x14ac:dyDescent="0.2">
      <c r="A1760" s="231" t="str">
        <f t="shared" si="51"/>
        <v>CP1.418Thinned190</v>
      </c>
      <c r="B1760" s="223" t="s">
        <v>226</v>
      </c>
      <c r="C1760" s="224">
        <v>1.4</v>
      </c>
      <c r="D1760" s="223">
        <v>18</v>
      </c>
      <c r="E1760" s="223" t="s">
        <v>172</v>
      </c>
      <c r="F1760" s="225" t="s">
        <v>224</v>
      </c>
      <c r="G1760" s="226">
        <v>-2.06</v>
      </c>
      <c r="H1760" s="226">
        <v>-0.05</v>
      </c>
      <c r="I1760" s="226">
        <v>-2.11</v>
      </c>
      <c r="J1760" s="227">
        <v>-10.56</v>
      </c>
      <c r="K1760" s="227">
        <v>532</v>
      </c>
      <c r="L1760" s="228">
        <v>-21.08</v>
      </c>
      <c r="M1760" s="229">
        <f t="shared" si="50"/>
        <v>510.92</v>
      </c>
      <c r="N1760" s="230">
        <v>2.1</v>
      </c>
    </row>
    <row r="1761" spans="1:14" x14ac:dyDescent="0.2">
      <c r="A1761" s="231" t="str">
        <f t="shared" si="51"/>
        <v>CP1.418Thinned195</v>
      </c>
      <c r="B1761" s="223" t="s">
        <v>226</v>
      </c>
      <c r="C1761" s="224">
        <v>1.4</v>
      </c>
      <c r="D1761" s="223">
        <v>18</v>
      </c>
      <c r="E1761" s="223" t="s">
        <v>172</v>
      </c>
      <c r="F1761" s="225" t="s">
        <v>225</v>
      </c>
      <c r="G1761" s="226">
        <v>0.45</v>
      </c>
      <c r="H1761" s="226">
        <v>-0.45</v>
      </c>
      <c r="I1761" s="226">
        <v>-0.01</v>
      </c>
      <c r="J1761" s="227">
        <v>-0.04</v>
      </c>
      <c r="K1761" s="227">
        <v>531.96</v>
      </c>
      <c r="L1761" s="228">
        <v>-21.08</v>
      </c>
      <c r="M1761" s="229">
        <f t="shared" si="50"/>
        <v>510.88000000000005</v>
      </c>
      <c r="N1761" s="230">
        <v>0</v>
      </c>
    </row>
    <row r="1762" spans="1:14" x14ac:dyDescent="0.2">
      <c r="A1762" s="231" t="str">
        <f t="shared" si="51"/>
        <v>CP1.420NO_thin000</v>
      </c>
      <c r="B1762" s="223" t="s">
        <v>226</v>
      </c>
      <c r="C1762" s="224">
        <v>1.4</v>
      </c>
      <c r="D1762" s="223">
        <v>20</v>
      </c>
      <c r="E1762" s="223" t="s">
        <v>199</v>
      </c>
      <c r="F1762" s="225" t="s">
        <v>0</v>
      </c>
      <c r="G1762" s="226">
        <v>3.04</v>
      </c>
      <c r="H1762" s="226">
        <v>0.34</v>
      </c>
      <c r="I1762" s="226">
        <v>3.37</v>
      </c>
      <c r="J1762" s="227">
        <v>16.87</v>
      </c>
      <c r="K1762" s="227">
        <v>16.87</v>
      </c>
      <c r="L1762" s="228">
        <v>0</v>
      </c>
      <c r="M1762" s="229">
        <f t="shared" si="50"/>
        <v>16.87</v>
      </c>
      <c r="N1762" s="230">
        <v>0</v>
      </c>
    </row>
    <row r="1763" spans="1:14" x14ac:dyDescent="0.2">
      <c r="A1763" s="231" t="str">
        <f t="shared" si="51"/>
        <v>CP1.420NO_thin005</v>
      </c>
      <c r="B1763" s="223" t="s">
        <v>226</v>
      </c>
      <c r="C1763" s="224">
        <v>1.4</v>
      </c>
      <c r="D1763" s="223">
        <v>20</v>
      </c>
      <c r="E1763" s="223" t="s">
        <v>199</v>
      </c>
      <c r="F1763" s="225" t="s">
        <v>1</v>
      </c>
      <c r="G1763" s="226">
        <v>9.27</v>
      </c>
      <c r="H1763" s="226">
        <v>0.41</v>
      </c>
      <c r="I1763" s="226">
        <v>9.69</v>
      </c>
      <c r="J1763" s="227">
        <v>48.43</v>
      </c>
      <c r="K1763" s="227">
        <v>65.3</v>
      </c>
      <c r="L1763" s="228">
        <v>0</v>
      </c>
      <c r="M1763" s="229">
        <f t="shared" si="50"/>
        <v>65.3</v>
      </c>
      <c r="N1763" s="230">
        <v>0</v>
      </c>
    </row>
    <row r="1764" spans="1:14" x14ac:dyDescent="0.2">
      <c r="A1764" s="231" t="str">
        <f t="shared" si="51"/>
        <v>CP1.420NO_thin010</v>
      </c>
      <c r="B1764" s="223" t="s">
        <v>226</v>
      </c>
      <c r="C1764" s="224">
        <v>1.4</v>
      </c>
      <c r="D1764" s="223">
        <v>20</v>
      </c>
      <c r="E1764" s="223" t="s">
        <v>199</v>
      </c>
      <c r="F1764" s="225" t="s">
        <v>2</v>
      </c>
      <c r="G1764" s="226">
        <v>25.9</v>
      </c>
      <c r="H1764" s="226">
        <v>0.59</v>
      </c>
      <c r="I1764" s="226">
        <v>26.49</v>
      </c>
      <c r="J1764" s="227">
        <v>132.44999999999999</v>
      </c>
      <c r="K1764" s="227">
        <v>197.75</v>
      </c>
      <c r="L1764" s="228">
        <v>0</v>
      </c>
      <c r="M1764" s="229">
        <f t="shared" si="50"/>
        <v>197.75</v>
      </c>
      <c r="N1764" s="230">
        <v>0</v>
      </c>
    </row>
    <row r="1765" spans="1:14" x14ac:dyDescent="0.2">
      <c r="A1765" s="231" t="str">
        <f t="shared" si="51"/>
        <v>CP1.420NO_thin015</v>
      </c>
      <c r="B1765" s="223" t="s">
        <v>226</v>
      </c>
      <c r="C1765" s="224">
        <v>1.4</v>
      </c>
      <c r="D1765" s="223">
        <v>20</v>
      </c>
      <c r="E1765" s="223" t="s">
        <v>199</v>
      </c>
      <c r="F1765" s="225" t="s">
        <v>3</v>
      </c>
      <c r="G1765" s="226">
        <v>28.54</v>
      </c>
      <c r="H1765" s="226">
        <v>7.89</v>
      </c>
      <c r="I1765" s="226">
        <v>36.42</v>
      </c>
      <c r="J1765" s="227">
        <v>182.12</v>
      </c>
      <c r="K1765" s="227">
        <v>379.87</v>
      </c>
      <c r="L1765" s="228">
        <v>0</v>
      </c>
      <c r="M1765" s="229">
        <f t="shared" si="50"/>
        <v>379.87</v>
      </c>
      <c r="N1765" s="230">
        <v>0</v>
      </c>
    </row>
    <row r="1766" spans="1:14" x14ac:dyDescent="0.2">
      <c r="A1766" s="231" t="str">
        <f t="shared" si="51"/>
        <v>CP1.420NO_thin020</v>
      </c>
      <c r="B1766" s="223" t="s">
        <v>226</v>
      </c>
      <c r="C1766" s="224">
        <v>1.4</v>
      </c>
      <c r="D1766" s="223">
        <v>20</v>
      </c>
      <c r="E1766" s="223" t="s">
        <v>199</v>
      </c>
      <c r="F1766" s="225" t="s">
        <v>4</v>
      </c>
      <c r="G1766" s="226">
        <v>14.95</v>
      </c>
      <c r="H1766" s="226">
        <v>5.1100000000000003</v>
      </c>
      <c r="I1766" s="226">
        <v>20.05</v>
      </c>
      <c r="J1766" s="227">
        <v>100.27</v>
      </c>
      <c r="K1766" s="227">
        <v>480.14</v>
      </c>
      <c r="L1766" s="228">
        <v>0</v>
      </c>
      <c r="M1766" s="229">
        <f t="shared" si="50"/>
        <v>480.14</v>
      </c>
      <c r="N1766" s="230">
        <v>0</v>
      </c>
    </row>
    <row r="1767" spans="1:14" x14ac:dyDescent="0.2">
      <c r="A1767" s="231" t="str">
        <f t="shared" si="51"/>
        <v>CP1.420NO_thin025</v>
      </c>
      <c r="B1767" s="223" t="s">
        <v>226</v>
      </c>
      <c r="C1767" s="224">
        <v>1.4</v>
      </c>
      <c r="D1767" s="223">
        <v>20</v>
      </c>
      <c r="E1767" s="223" t="s">
        <v>199</v>
      </c>
      <c r="F1767" s="225" t="s">
        <v>5</v>
      </c>
      <c r="G1767" s="226">
        <v>17.510000000000002</v>
      </c>
      <c r="H1767" s="226">
        <v>2.44</v>
      </c>
      <c r="I1767" s="226">
        <v>19.940000000000001</v>
      </c>
      <c r="J1767" s="227">
        <v>99.72</v>
      </c>
      <c r="K1767" s="227">
        <v>579.87</v>
      </c>
      <c r="L1767" s="228">
        <v>0</v>
      </c>
      <c r="M1767" s="229">
        <f t="shared" si="50"/>
        <v>579.87</v>
      </c>
      <c r="N1767" s="230">
        <v>0</v>
      </c>
    </row>
    <row r="1768" spans="1:14" x14ac:dyDescent="0.2">
      <c r="A1768" s="231" t="str">
        <f t="shared" si="51"/>
        <v>CP1.420NO_thin030</v>
      </c>
      <c r="B1768" s="223" t="s">
        <v>226</v>
      </c>
      <c r="C1768" s="224">
        <v>1.4</v>
      </c>
      <c r="D1768" s="223">
        <v>20</v>
      </c>
      <c r="E1768" s="223" t="s">
        <v>199</v>
      </c>
      <c r="F1768" s="225" t="s">
        <v>6</v>
      </c>
      <c r="G1768" s="226">
        <v>17.8</v>
      </c>
      <c r="H1768" s="226">
        <v>1.07</v>
      </c>
      <c r="I1768" s="226">
        <v>18.88</v>
      </c>
      <c r="J1768" s="227">
        <v>94.39</v>
      </c>
      <c r="K1768" s="227">
        <v>674.25</v>
      </c>
      <c r="L1768" s="228">
        <v>0</v>
      </c>
      <c r="M1768" s="229">
        <f t="shared" si="50"/>
        <v>674.25</v>
      </c>
      <c r="N1768" s="230">
        <v>0</v>
      </c>
    </row>
    <row r="1769" spans="1:14" x14ac:dyDescent="0.2">
      <c r="A1769" s="231" t="str">
        <f t="shared" si="51"/>
        <v>CP1.420NO_thin035</v>
      </c>
      <c r="B1769" s="223" t="s">
        <v>226</v>
      </c>
      <c r="C1769" s="224">
        <v>1.4</v>
      </c>
      <c r="D1769" s="223">
        <v>20</v>
      </c>
      <c r="E1769" s="223" t="s">
        <v>199</v>
      </c>
      <c r="F1769" s="225" t="s">
        <v>7</v>
      </c>
      <c r="G1769" s="226">
        <v>16.93</v>
      </c>
      <c r="H1769" s="226">
        <v>0.04</v>
      </c>
      <c r="I1769" s="226">
        <v>16.98</v>
      </c>
      <c r="J1769" s="227">
        <v>84.89</v>
      </c>
      <c r="K1769" s="227">
        <v>759.14</v>
      </c>
      <c r="L1769" s="228">
        <v>0</v>
      </c>
      <c r="M1769" s="229">
        <f t="shared" si="50"/>
        <v>759.14</v>
      </c>
      <c r="N1769" s="230">
        <v>0</v>
      </c>
    </row>
    <row r="1770" spans="1:14" x14ac:dyDescent="0.2">
      <c r="A1770" s="231" t="str">
        <f t="shared" si="51"/>
        <v>CP1.420NO_thin040</v>
      </c>
      <c r="B1770" s="223" t="s">
        <v>226</v>
      </c>
      <c r="C1770" s="224">
        <v>1.4</v>
      </c>
      <c r="D1770" s="223">
        <v>20</v>
      </c>
      <c r="E1770" s="223" t="s">
        <v>199</v>
      </c>
      <c r="F1770" s="225" t="s">
        <v>8</v>
      </c>
      <c r="G1770" s="226">
        <v>15.58</v>
      </c>
      <c r="H1770" s="226">
        <v>-0.62</v>
      </c>
      <c r="I1770" s="226">
        <v>14.96</v>
      </c>
      <c r="J1770" s="227">
        <v>74.8</v>
      </c>
      <c r="K1770" s="227">
        <v>833.95</v>
      </c>
      <c r="L1770" s="228">
        <v>0</v>
      </c>
      <c r="M1770" s="229">
        <f t="shared" si="50"/>
        <v>833.95</v>
      </c>
      <c r="N1770" s="230">
        <v>0</v>
      </c>
    </row>
    <row r="1771" spans="1:14" x14ac:dyDescent="0.2">
      <c r="A1771" s="231" t="str">
        <f t="shared" si="51"/>
        <v>CP1.420NO_thin045</v>
      </c>
      <c r="B1771" s="223" t="s">
        <v>226</v>
      </c>
      <c r="C1771" s="224">
        <v>1.4</v>
      </c>
      <c r="D1771" s="223">
        <v>20</v>
      </c>
      <c r="E1771" s="223" t="s">
        <v>199</v>
      </c>
      <c r="F1771" s="225" t="s">
        <v>9</v>
      </c>
      <c r="G1771" s="226">
        <v>13.99</v>
      </c>
      <c r="H1771" s="226">
        <v>-0.8</v>
      </c>
      <c r="I1771" s="226">
        <v>13.19</v>
      </c>
      <c r="J1771" s="227">
        <v>65.95</v>
      </c>
      <c r="K1771" s="227">
        <v>899.9</v>
      </c>
      <c r="L1771" s="228">
        <v>0</v>
      </c>
      <c r="M1771" s="229">
        <f t="shared" si="50"/>
        <v>899.9</v>
      </c>
      <c r="N1771" s="230">
        <v>0</v>
      </c>
    </row>
    <row r="1772" spans="1:14" x14ac:dyDescent="0.2">
      <c r="A1772" s="231" t="str">
        <f t="shared" si="51"/>
        <v>CP1.420NO_thin050</v>
      </c>
      <c r="B1772" s="223" t="s">
        <v>226</v>
      </c>
      <c r="C1772" s="224">
        <v>1.4</v>
      </c>
      <c r="D1772" s="223">
        <v>20</v>
      </c>
      <c r="E1772" s="223" t="s">
        <v>199</v>
      </c>
      <c r="F1772" s="225" t="s">
        <v>10</v>
      </c>
      <c r="G1772" s="226">
        <v>12.83</v>
      </c>
      <c r="H1772" s="226">
        <v>-0.84</v>
      </c>
      <c r="I1772" s="226">
        <v>12</v>
      </c>
      <c r="J1772" s="227">
        <v>59.99</v>
      </c>
      <c r="K1772" s="227">
        <v>959.89</v>
      </c>
      <c r="L1772" s="228">
        <v>0</v>
      </c>
      <c r="M1772" s="229">
        <f t="shared" si="50"/>
        <v>959.89</v>
      </c>
      <c r="N1772" s="230">
        <v>0</v>
      </c>
    </row>
    <row r="1773" spans="1:14" x14ac:dyDescent="0.2">
      <c r="A1773" s="231" t="str">
        <f t="shared" si="51"/>
        <v>CP1.420NO_thin055</v>
      </c>
      <c r="B1773" s="223" t="s">
        <v>226</v>
      </c>
      <c r="C1773" s="224">
        <v>1.4</v>
      </c>
      <c r="D1773" s="223">
        <v>20</v>
      </c>
      <c r="E1773" s="223" t="s">
        <v>199</v>
      </c>
      <c r="F1773" s="225" t="s">
        <v>11</v>
      </c>
      <c r="G1773" s="226">
        <v>11.59</v>
      </c>
      <c r="H1773" s="226">
        <v>-0.8</v>
      </c>
      <c r="I1773" s="226">
        <v>10.79</v>
      </c>
      <c r="J1773" s="227">
        <v>53.93</v>
      </c>
      <c r="K1773" s="227">
        <v>1013.83</v>
      </c>
      <c r="L1773" s="228">
        <v>0</v>
      </c>
      <c r="M1773" s="229">
        <f t="shared" si="50"/>
        <v>1013.83</v>
      </c>
      <c r="N1773" s="230">
        <v>0</v>
      </c>
    </row>
    <row r="1774" spans="1:14" x14ac:dyDescent="0.2">
      <c r="A1774" s="231" t="str">
        <f t="shared" si="51"/>
        <v>CP1.420NO_thin060</v>
      </c>
      <c r="B1774" s="223" t="s">
        <v>226</v>
      </c>
      <c r="C1774" s="224">
        <v>1.4</v>
      </c>
      <c r="D1774" s="223">
        <v>20</v>
      </c>
      <c r="E1774" s="223" t="s">
        <v>199</v>
      </c>
      <c r="F1774" s="225" t="s">
        <v>12</v>
      </c>
      <c r="G1774" s="226">
        <v>10.55</v>
      </c>
      <c r="H1774" s="226">
        <v>-0.86</v>
      </c>
      <c r="I1774" s="226">
        <v>9.69</v>
      </c>
      <c r="J1774" s="227">
        <v>48.47</v>
      </c>
      <c r="K1774" s="227">
        <v>1062.3</v>
      </c>
      <c r="L1774" s="228">
        <v>0</v>
      </c>
      <c r="M1774" s="229">
        <f t="shared" si="50"/>
        <v>1062.3</v>
      </c>
      <c r="N1774" s="230">
        <v>0</v>
      </c>
    </row>
    <row r="1775" spans="1:14" x14ac:dyDescent="0.2">
      <c r="A1775" s="231" t="str">
        <f t="shared" si="51"/>
        <v>CP1.420NO_thin065</v>
      </c>
      <c r="B1775" s="223" t="s">
        <v>226</v>
      </c>
      <c r="C1775" s="224">
        <v>1.4</v>
      </c>
      <c r="D1775" s="223">
        <v>20</v>
      </c>
      <c r="E1775" s="223" t="s">
        <v>199</v>
      </c>
      <c r="F1775" s="225" t="s">
        <v>13</v>
      </c>
      <c r="G1775" s="226">
        <v>9.4499999999999993</v>
      </c>
      <c r="H1775" s="226">
        <v>-0.84</v>
      </c>
      <c r="I1775" s="226">
        <v>8.61</v>
      </c>
      <c r="J1775" s="227">
        <v>43.07</v>
      </c>
      <c r="K1775" s="227">
        <v>1105.3699999999999</v>
      </c>
      <c r="L1775" s="228">
        <v>0</v>
      </c>
      <c r="M1775" s="229">
        <f t="shared" si="50"/>
        <v>1105.3699999999999</v>
      </c>
      <c r="N1775" s="230">
        <v>0</v>
      </c>
    </row>
    <row r="1776" spans="1:14" x14ac:dyDescent="0.2">
      <c r="A1776" s="231" t="str">
        <f t="shared" si="51"/>
        <v>CP1.420NO_thin070</v>
      </c>
      <c r="B1776" s="223" t="s">
        <v>226</v>
      </c>
      <c r="C1776" s="224">
        <v>1.4</v>
      </c>
      <c r="D1776" s="223">
        <v>20</v>
      </c>
      <c r="E1776" s="223" t="s">
        <v>199</v>
      </c>
      <c r="F1776" s="225" t="s">
        <v>200</v>
      </c>
      <c r="G1776" s="226">
        <v>8.39</v>
      </c>
      <c r="H1776" s="226">
        <v>-0.93</v>
      </c>
      <c r="I1776" s="226">
        <v>7.46</v>
      </c>
      <c r="J1776" s="227">
        <v>37.299999999999997</v>
      </c>
      <c r="K1776" s="227">
        <v>1142.67</v>
      </c>
      <c r="L1776" s="228">
        <v>0</v>
      </c>
      <c r="M1776" s="229">
        <f t="shared" si="50"/>
        <v>1142.67</v>
      </c>
      <c r="N1776" s="230">
        <v>0</v>
      </c>
    </row>
    <row r="1777" spans="1:14" x14ac:dyDescent="0.2">
      <c r="A1777" s="231" t="str">
        <f t="shared" si="51"/>
        <v>CP1.420NO_thin075</v>
      </c>
      <c r="B1777" s="223" t="s">
        <v>226</v>
      </c>
      <c r="C1777" s="224">
        <v>1.4</v>
      </c>
      <c r="D1777" s="223">
        <v>20</v>
      </c>
      <c r="E1777" s="223" t="s">
        <v>199</v>
      </c>
      <c r="F1777" s="225" t="s">
        <v>201</v>
      </c>
      <c r="G1777" s="226">
        <v>7.29</v>
      </c>
      <c r="H1777" s="226">
        <v>-1.1100000000000001</v>
      </c>
      <c r="I1777" s="226">
        <v>6.18</v>
      </c>
      <c r="J1777" s="227">
        <v>30.88</v>
      </c>
      <c r="K1777" s="227">
        <v>1173.55</v>
      </c>
      <c r="L1777" s="228">
        <v>0</v>
      </c>
      <c r="M1777" s="229">
        <f t="shared" si="50"/>
        <v>1173.55</v>
      </c>
      <c r="N1777" s="230">
        <v>0</v>
      </c>
    </row>
    <row r="1778" spans="1:14" x14ac:dyDescent="0.2">
      <c r="A1778" s="231" t="str">
        <f t="shared" si="51"/>
        <v>CP1.420NO_thin080</v>
      </c>
      <c r="B1778" s="223" t="s">
        <v>226</v>
      </c>
      <c r="C1778" s="224">
        <v>1.4</v>
      </c>
      <c r="D1778" s="223">
        <v>20</v>
      </c>
      <c r="E1778" s="223" t="s">
        <v>199</v>
      </c>
      <c r="F1778" s="225" t="s">
        <v>202</v>
      </c>
      <c r="G1778" s="226">
        <v>6.41</v>
      </c>
      <c r="H1778" s="226">
        <v>-1.08</v>
      </c>
      <c r="I1778" s="226">
        <v>5.33</v>
      </c>
      <c r="J1778" s="227">
        <v>26.66</v>
      </c>
      <c r="K1778" s="227">
        <v>1200.21</v>
      </c>
      <c r="L1778" s="228">
        <v>0</v>
      </c>
      <c r="M1778" s="229">
        <f t="shared" ref="M1778:M1841" si="52">K1778+L1778</f>
        <v>1200.21</v>
      </c>
      <c r="N1778" s="230">
        <v>0</v>
      </c>
    </row>
    <row r="1779" spans="1:14" x14ac:dyDescent="0.2">
      <c r="A1779" s="231" t="str">
        <f t="shared" si="51"/>
        <v>CP1.420NO_thin085</v>
      </c>
      <c r="B1779" s="223" t="s">
        <v>226</v>
      </c>
      <c r="C1779" s="224">
        <v>1.4</v>
      </c>
      <c r="D1779" s="223">
        <v>20</v>
      </c>
      <c r="E1779" s="223" t="s">
        <v>199</v>
      </c>
      <c r="F1779" s="225" t="s">
        <v>203</v>
      </c>
      <c r="G1779" s="226">
        <v>5.65</v>
      </c>
      <c r="H1779" s="226">
        <v>-0.89</v>
      </c>
      <c r="I1779" s="226">
        <v>4.76</v>
      </c>
      <c r="J1779" s="227">
        <v>23.81</v>
      </c>
      <c r="K1779" s="227">
        <v>1224.02</v>
      </c>
      <c r="L1779" s="228">
        <v>0</v>
      </c>
      <c r="M1779" s="229">
        <f t="shared" si="52"/>
        <v>1224.02</v>
      </c>
      <c r="N1779" s="230">
        <v>0</v>
      </c>
    </row>
    <row r="1780" spans="1:14" x14ac:dyDescent="0.2">
      <c r="A1780" s="231" t="str">
        <f t="shared" si="51"/>
        <v>CP1.420NO_thin090</v>
      </c>
      <c r="B1780" s="223" t="s">
        <v>226</v>
      </c>
      <c r="C1780" s="224">
        <v>1.4</v>
      </c>
      <c r="D1780" s="223">
        <v>20</v>
      </c>
      <c r="E1780" s="223" t="s">
        <v>199</v>
      </c>
      <c r="F1780" s="225" t="s">
        <v>204</v>
      </c>
      <c r="G1780" s="226">
        <v>5.14</v>
      </c>
      <c r="H1780" s="226">
        <v>-0.82</v>
      </c>
      <c r="I1780" s="226">
        <v>4.33</v>
      </c>
      <c r="J1780" s="227">
        <v>21.64</v>
      </c>
      <c r="K1780" s="227">
        <v>1245.6600000000001</v>
      </c>
      <c r="L1780" s="228">
        <v>0</v>
      </c>
      <c r="M1780" s="229">
        <f t="shared" si="52"/>
        <v>1245.6600000000001</v>
      </c>
      <c r="N1780" s="230">
        <v>0</v>
      </c>
    </row>
    <row r="1781" spans="1:14" x14ac:dyDescent="0.2">
      <c r="A1781" s="231" t="str">
        <f t="shared" si="51"/>
        <v>CP1.420NO_thin095</v>
      </c>
      <c r="B1781" s="223" t="s">
        <v>226</v>
      </c>
      <c r="C1781" s="224">
        <v>1.4</v>
      </c>
      <c r="D1781" s="223">
        <v>20</v>
      </c>
      <c r="E1781" s="223" t="s">
        <v>199</v>
      </c>
      <c r="F1781" s="225" t="s">
        <v>205</v>
      </c>
      <c r="G1781" s="226">
        <v>4.59</v>
      </c>
      <c r="H1781" s="226">
        <v>-0.7</v>
      </c>
      <c r="I1781" s="226">
        <v>3.89</v>
      </c>
      <c r="J1781" s="227">
        <v>19.46</v>
      </c>
      <c r="K1781" s="227">
        <v>1265.1199999999999</v>
      </c>
      <c r="L1781" s="228">
        <v>0</v>
      </c>
      <c r="M1781" s="229">
        <f t="shared" si="52"/>
        <v>1265.1199999999999</v>
      </c>
      <c r="N1781" s="230">
        <v>0</v>
      </c>
    </row>
    <row r="1782" spans="1:14" x14ac:dyDescent="0.2">
      <c r="A1782" s="231" t="str">
        <f t="shared" si="51"/>
        <v>CP1.420NO_thin100</v>
      </c>
      <c r="B1782" s="223" t="s">
        <v>226</v>
      </c>
      <c r="C1782" s="224">
        <v>1.4</v>
      </c>
      <c r="D1782" s="223">
        <v>20</v>
      </c>
      <c r="E1782" s="223" t="s">
        <v>199</v>
      </c>
      <c r="F1782" s="225" t="s">
        <v>206</v>
      </c>
      <c r="G1782" s="226">
        <v>4.07</v>
      </c>
      <c r="H1782" s="226">
        <v>-0.63</v>
      </c>
      <c r="I1782" s="226">
        <v>3.44</v>
      </c>
      <c r="J1782" s="227">
        <v>17.22</v>
      </c>
      <c r="K1782" s="227">
        <v>1282.33</v>
      </c>
      <c r="L1782" s="228">
        <v>0</v>
      </c>
      <c r="M1782" s="229">
        <f t="shared" si="52"/>
        <v>1282.33</v>
      </c>
      <c r="N1782" s="230">
        <v>0</v>
      </c>
    </row>
    <row r="1783" spans="1:14" x14ac:dyDescent="0.2">
      <c r="A1783" s="231" t="str">
        <f t="shared" si="51"/>
        <v>CP1.420NO_thin105</v>
      </c>
      <c r="B1783" s="223" t="s">
        <v>226</v>
      </c>
      <c r="C1783" s="224">
        <v>1.4</v>
      </c>
      <c r="D1783" s="223">
        <v>20</v>
      </c>
      <c r="E1783" s="223" t="s">
        <v>199</v>
      </c>
      <c r="F1783" s="225" t="s">
        <v>207</v>
      </c>
      <c r="G1783" s="226">
        <v>3.6</v>
      </c>
      <c r="H1783" s="226">
        <v>-0.56000000000000005</v>
      </c>
      <c r="I1783" s="226">
        <v>3.04</v>
      </c>
      <c r="J1783" s="227">
        <v>15.19</v>
      </c>
      <c r="K1783" s="227">
        <v>1297.52</v>
      </c>
      <c r="L1783" s="228">
        <v>0</v>
      </c>
      <c r="M1783" s="229">
        <f t="shared" si="52"/>
        <v>1297.52</v>
      </c>
      <c r="N1783" s="230">
        <v>0</v>
      </c>
    </row>
    <row r="1784" spans="1:14" x14ac:dyDescent="0.2">
      <c r="A1784" s="231" t="str">
        <f t="shared" si="51"/>
        <v>CP1.420NO_thin110</v>
      </c>
      <c r="B1784" s="223" t="s">
        <v>226</v>
      </c>
      <c r="C1784" s="224">
        <v>1.4</v>
      </c>
      <c r="D1784" s="223">
        <v>20</v>
      </c>
      <c r="E1784" s="223" t="s">
        <v>199</v>
      </c>
      <c r="F1784" s="225" t="s">
        <v>208</v>
      </c>
      <c r="G1784" s="226">
        <v>3.15</v>
      </c>
      <c r="H1784" s="226">
        <v>-0.48</v>
      </c>
      <c r="I1784" s="226">
        <v>2.67</v>
      </c>
      <c r="J1784" s="227">
        <v>13.33</v>
      </c>
      <c r="K1784" s="227">
        <v>1310.85</v>
      </c>
      <c r="L1784" s="228">
        <v>0</v>
      </c>
      <c r="M1784" s="229">
        <f t="shared" si="52"/>
        <v>1310.85</v>
      </c>
      <c r="N1784" s="230">
        <v>0</v>
      </c>
    </row>
    <row r="1785" spans="1:14" x14ac:dyDescent="0.2">
      <c r="A1785" s="231" t="str">
        <f t="shared" si="51"/>
        <v>CP1.420NO_thin115</v>
      </c>
      <c r="B1785" s="223" t="s">
        <v>226</v>
      </c>
      <c r="C1785" s="224">
        <v>1.4</v>
      </c>
      <c r="D1785" s="223">
        <v>20</v>
      </c>
      <c r="E1785" s="223" t="s">
        <v>199</v>
      </c>
      <c r="F1785" s="225" t="s">
        <v>209</v>
      </c>
      <c r="G1785" s="226">
        <v>2.79</v>
      </c>
      <c r="H1785" s="226">
        <v>-0.42</v>
      </c>
      <c r="I1785" s="226">
        <v>2.37</v>
      </c>
      <c r="J1785" s="227">
        <v>11.84</v>
      </c>
      <c r="K1785" s="227">
        <v>1322.68</v>
      </c>
      <c r="L1785" s="228">
        <v>0</v>
      </c>
      <c r="M1785" s="229">
        <f t="shared" si="52"/>
        <v>1322.68</v>
      </c>
      <c r="N1785" s="230">
        <v>0</v>
      </c>
    </row>
    <row r="1786" spans="1:14" x14ac:dyDescent="0.2">
      <c r="A1786" s="231" t="str">
        <f t="shared" si="51"/>
        <v>CP1.420NO_thin120</v>
      </c>
      <c r="B1786" s="223" t="s">
        <v>226</v>
      </c>
      <c r="C1786" s="224">
        <v>1.4</v>
      </c>
      <c r="D1786" s="223">
        <v>20</v>
      </c>
      <c r="E1786" s="223" t="s">
        <v>199</v>
      </c>
      <c r="F1786" s="225" t="s">
        <v>210</v>
      </c>
      <c r="G1786" s="226">
        <v>2.5099999999999998</v>
      </c>
      <c r="H1786" s="226">
        <v>-0.36</v>
      </c>
      <c r="I1786" s="226">
        <v>2.15</v>
      </c>
      <c r="J1786" s="227">
        <v>10.74</v>
      </c>
      <c r="K1786" s="227">
        <v>1333.42</v>
      </c>
      <c r="L1786" s="228">
        <v>0</v>
      </c>
      <c r="M1786" s="229">
        <f t="shared" si="52"/>
        <v>1333.42</v>
      </c>
      <c r="N1786" s="230">
        <v>0</v>
      </c>
    </row>
    <row r="1787" spans="1:14" x14ac:dyDescent="0.2">
      <c r="A1787" s="231" t="str">
        <f t="shared" si="51"/>
        <v>CP1.420NO_thin125</v>
      </c>
      <c r="B1787" s="223" t="s">
        <v>226</v>
      </c>
      <c r="C1787" s="224">
        <v>1.4</v>
      </c>
      <c r="D1787" s="223">
        <v>20</v>
      </c>
      <c r="E1787" s="223" t="s">
        <v>199</v>
      </c>
      <c r="F1787" s="225" t="s">
        <v>211</v>
      </c>
      <c r="G1787" s="226">
        <v>2.23</v>
      </c>
      <c r="H1787" s="226">
        <v>-0.32</v>
      </c>
      <c r="I1787" s="226">
        <v>1.91</v>
      </c>
      <c r="J1787" s="227">
        <v>9.5500000000000007</v>
      </c>
      <c r="K1787" s="227">
        <v>1342.97</v>
      </c>
      <c r="L1787" s="228">
        <v>0</v>
      </c>
      <c r="M1787" s="229">
        <f t="shared" si="52"/>
        <v>1342.97</v>
      </c>
      <c r="N1787" s="230">
        <v>0</v>
      </c>
    </row>
    <row r="1788" spans="1:14" x14ac:dyDescent="0.2">
      <c r="A1788" s="231" t="str">
        <f t="shared" si="51"/>
        <v>CP1.420NO_thin130</v>
      </c>
      <c r="B1788" s="223" t="s">
        <v>226</v>
      </c>
      <c r="C1788" s="224">
        <v>1.4</v>
      </c>
      <c r="D1788" s="223">
        <v>20</v>
      </c>
      <c r="E1788" s="223" t="s">
        <v>199</v>
      </c>
      <c r="F1788" s="225" t="s">
        <v>212</v>
      </c>
      <c r="G1788" s="226">
        <v>1.94</v>
      </c>
      <c r="H1788" s="226">
        <v>-0.27</v>
      </c>
      <c r="I1788" s="226">
        <v>1.68</v>
      </c>
      <c r="J1788" s="227">
        <v>8.3800000000000008</v>
      </c>
      <c r="K1788" s="227">
        <v>1351.35</v>
      </c>
      <c r="L1788" s="228">
        <v>0</v>
      </c>
      <c r="M1788" s="229">
        <f t="shared" si="52"/>
        <v>1351.35</v>
      </c>
      <c r="N1788" s="230">
        <v>0</v>
      </c>
    </row>
    <row r="1789" spans="1:14" x14ac:dyDescent="0.2">
      <c r="A1789" s="231" t="str">
        <f t="shared" si="51"/>
        <v>CP1.420NO_thin135</v>
      </c>
      <c r="B1789" s="223" t="s">
        <v>226</v>
      </c>
      <c r="C1789" s="224">
        <v>1.4</v>
      </c>
      <c r="D1789" s="223">
        <v>20</v>
      </c>
      <c r="E1789" s="223" t="s">
        <v>199</v>
      </c>
      <c r="F1789" s="225" t="s">
        <v>213</v>
      </c>
      <c r="G1789" s="226">
        <v>1.75</v>
      </c>
      <c r="H1789" s="226">
        <v>-0.24</v>
      </c>
      <c r="I1789" s="226">
        <v>1.51</v>
      </c>
      <c r="J1789" s="227">
        <v>7.57</v>
      </c>
      <c r="K1789" s="227">
        <v>1358.92</v>
      </c>
      <c r="L1789" s="228">
        <v>0</v>
      </c>
      <c r="M1789" s="229">
        <f t="shared" si="52"/>
        <v>1358.92</v>
      </c>
      <c r="N1789" s="230">
        <v>0</v>
      </c>
    </row>
    <row r="1790" spans="1:14" x14ac:dyDescent="0.2">
      <c r="A1790" s="231" t="str">
        <f t="shared" si="51"/>
        <v>CP1.420NO_thin140</v>
      </c>
      <c r="B1790" s="223" t="s">
        <v>226</v>
      </c>
      <c r="C1790" s="224">
        <v>1.4</v>
      </c>
      <c r="D1790" s="223">
        <v>20</v>
      </c>
      <c r="E1790" s="223" t="s">
        <v>199</v>
      </c>
      <c r="F1790" s="225" t="s">
        <v>214</v>
      </c>
      <c r="G1790" s="226">
        <v>1.6</v>
      </c>
      <c r="H1790" s="226">
        <v>-0.2</v>
      </c>
      <c r="I1790" s="226">
        <v>1.4</v>
      </c>
      <c r="J1790" s="227">
        <v>6.98</v>
      </c>
      <c r="K1790" s="227">
        <v>1365.9</v>
      </c>
      <c r="L1790" s="228">
        <v>0</v>
      </c>
      <c r="M1790" s="229">
        <f t="shared" si="52"/>
        <v>1365.9</v>
      </c>
      <c r="N1790" s="230">
        <v>0</v>
      </c>
    </row>
    <row r="1791" spans="1:14" x14ac:dyDescent="0.2">
      <c r="A1791" s="231" t="str">
        <f t="shared" si="51"/>
        <v>CP1.420NO_thin145</v>
      </c>
      <c r="B1791" s="223" t="s">
        <v>226</v>
      </c>
      <c r="C1791" s="224">
        <v>1.4</v>
      </c>
      <c r="D1791" s="223">
        <v>20</v>
      </c>
      <c r="E1791" s="223" t="s">
        <v>199</v>
      </c>
      <c r="F1791" s="225" t="s">
        <v>215</v>
      </c>
      <c r="G1791" s="226">
        <v>1.29</v>
      </c>
      <c r="H1791" s="226">
        <v>-0.17</v>
      </c>
      <c r="I1791" s="226">
        <v>1.1200000000000001</v>
      </c>
      <c r="J1791" s="227">
        <v>5.62</v>
      </c>
      <c r="K1791" s="227">
        <v>1371.51</v>
      </c>
      <c r="L1791" s="228">
        <v>0</v>
      </c>
      <c r="M1791" s="229">
        <f t="shared" si="52"/>
        <v>1371.51</v>
      </c>
      <c r="N1791" s="230">
        <v>0</v>
      </c>
    </row>
    <row r="1792" spans="1:14" x14ac:dyDescent="0.2">
      <c r="A1792" s="231" t="str">
        <f t="shared" si="51"/>
        <v>CP1.420NO_thin150</v>
      </c>
      <c r="B1792" s="223" t="s">
        <v>226</v>
      </c>
      <c r="C1792" s="224">
        <v>1.4</v>
      </c>
      <c r="D1792" s="223">
        <v>20</v>
      </c>
      <c r="E1792" s="223" t="s">
        <v>199</v>
      </c>
      <c r="F1792" s="225" t="s">
        <v>216</v>
      </c>
      <c r="G1792" s="226">
        <v>1.17</v>
      </c>
      <c r="H1792" s="226">
        <v>-0.15</v>
      </c>
      <c r="I1792" s="226">
        <v>1.02</v>
      </c>
      <c r="J1792" s="227">
        <v>5.08</v>
      </c>
      <c r="K1792" s="227">
        <v>1376.59</v>
      </c>
      <c r="L1792" s="228">
        <v>0</v>
      </c>
      <c r="M1792" s="229">
        <f t="shared" si="52"/>
        <v>1376.59</v>
      </c>
      <c r="N1792" s="230">
        <v>0</v>
      </c>
    </row>
    <row r="1793" spans="1:14" x14ac:dyDescent="0.2">
      <c r="A1793" s="231" t="str">
        <f t="shared" si="51"/>
        <v>CP1.420NO_thin155</v>
      </c>
      <c r="B1793" s="223" t="s">
        <v>226</v>
      </c>
      <c r="C1793" s="224">
        <v>1.4</v>
      </c>
      <c r="D1793" s="223">
        <v>20</v>
      </c>
      <c r="E1793" s="223" t="s">
        <v>199</v>
      </c>
      <c r="F1793" s="225" t="s">
        <v>217</v>
      </c>
      <c r="G1793" s="226">
        <v>1.06</v>
      </c>
      <c r="H1793" s="226">
        <v>-0.13</v>
      </c>
      <c r="I1793" s="226">
        <v>0.93</v>
      </c>
      <c r="J1793" s="227">
        <v>4.6500000000000004</v>
      </c>
      <c r="K1793" s="227">
        <v>1381.25</v>
      </c>
      <c r="L1793" s="228">
        <v>0</v>
      </c>
      <c r="M1793" s="229">
        <f t="shared" si="52"/>
        <v>1381.25</v>
      </c>
      <c r="N1793" s="230">
        <v>0</v>
      </c>
    </row>
    <row r="1794" spans="1:14" x14ac:dyDescent="0.2">
      <c r="A1794" s="231" t="str">
        <f t="shared" ref="A1794:A1857" si="53">CONCATENATE(LEFT(B1794,2),TEXT(C1794,"0.0"),TEXT(D1794,"00"),E1794,TEXT(LEFT(F1794,3),"000"))</f>
        <v>CP1.420NO_thin160</v>
      </c>
      <c r="B1794" s="223" t="s">
        <v>226</v>
      </c>
      <c r="C1794" s="224">
        <v>1.4</v>
      </c>
      <c r="D1794" s="223">
        <v>20</v>
      </c>
      <c r="E1794" s="223" t="s">
        <v>199</v>
      </c>
      <c r="F1794" s="225" t="s">
        <v>218</v>
      </c>
      <c r="G1794" s="226">
        <v>1.05</v>
      </c>
      <c r="H1794" s="226">
        <v>-0.11</v>
      </c>
      <c r="I1794" s="226">
        <v>0.94</v>
      </c>
      <c r="J1794" s="227">
        <v>4.68</v>
      </c>
      <c r="K1794" s="227">
        <v>1385.93</v>
      </c>
      <c r="L1794" s="228">
        <v>0</v>
      </c>
      <c r="M1794" s="229">
        <f t="shared" si="52"/>
        <v>1385.93</v>
      </c>
      <c r="N1794" s="230">
        <v>0</v>
      </c>
    </row>
    <row r="1795" spans="1:14" x14ac:dyDescent="0.2">
      <c r="A1795" s="231" t="str">
        <f t="shared" si="53"/>
        <v>CP1.420NO_thin165</v>
      </c>
      <c r="B1795" s="223" t="s">
        <v>226</v>
      </c>
      <c r="C1795" s="224">
        <v>1.4</v>
      </c>
      <c r="D1795" s="223">
        <v>20</v>
      </c>
      <c r="E1795" s="223" t="s">
        <v>199</v>
      </c>
      <c r="F1795" s="225" t="s">
        <v>219</v>
      </c>
      <c r="G1795" s="226">
        <v>0.83</v>
      </c>
      <c r="H1795" s="226">
        <v>0.28000000000000003</v>
      </c>
      <c r="I1795" s="226">
        <v>1.1100000000000001</v>
      </c>
      <c r="J1795" s="227">
        <v>5.54</v>
      </c>
      <c r="K1795" s="227">
        <v>1391.47</v>
      </c>
      <c r="L1795" s="228">
        <v>0</v>
      </c>
      <c r="M1795" s="229">
        <f t="shared" si="52"/>
        <v>1391.47</v>
      </c>
      <c r="N1795" s="230">
        <v>0</v>
      </c>
    </row>
    <row r="1796" spans="1:14" x14ac:dyDescent="0.2">
      <c r="A1796" s="231" t="str">
        <f t="shared" si="53"/>
        <v>CP1.420NO_thin170</v>
      </c>
      <c r="B1796" s="223" t="s">
        <v>226</v>
      </c>
      <c r="C1796" s="224">
        <v>1.4</v>
      </c>
      <c r="D1796" s="223">
        <v>20</v>
      </c>
      <c r="E1796" s="223" t="s">
        <v>199</v>
      </c>
      <c r="F1796" s="225" t="s">
        <v>220</v>
      </c>
      <c r="G1796" s="226">
        <v>0.78</v>
      </c>
      <c r="H1796" s="226">
        <v>-0.17</v>
      </c>
      <c r="I1796" s="226">
        <v>0.61</v>
      </c>
      <c r="J1796" s="227">
        <v>3.06</v>
      </c>
      <c r="K1796" s="227">
        <v>1394.53</v>
      </c>
      <c r="L1796" s="228">
        <v>0</v>
      </c>
      <c r="M1796" s="229">
        <f t="shared" si="52"/>
        <v>1394.53</v>
      </c>
      <c r="N1796" s="230">
        <v>0</v>
      </c>
    </row>
    <row r="1797" spans="1:14" x14ac:dyDescent="0.2">
      <c r="A1797" s="231" t="str">
        <f t="shared" si="53"/>
        <v>CP1.420NO_thin175</v>
      </c>
      <c r="B1797" s="223" t="s">
        <v>226</v>
      </c>
      <c r="C1797" s="224">
        <v>1.4</v>
      </c>
      <c r="D1797" s="223">
        <v>20</v>
      </c>
      <c r="E1797" s="223" t="s">
        <v>199</v>
      </c>
      <c r="F1797" s="225" t="s">
        <v>221</v>
      </c>
      <c r="G1797" s="226">
        <v>0.62</v>
      </c>
      <c r="H1797" s="226">
        <v>-0.17</v>
      </c>
      <c r="I1797" s="226">
        <v>0.45</v>
      </c>
      <c r="J1797" s="227">
        <v>2.25</v>
      </c>
      <c r="K1797" s="227">
        <v>1396.78</v>
      </c>
      <c r="L1797" s="228">
        <v>0</v>
      </c>
      <c r="M1797" s="229">
        <f t="shared" si="52"/>
        <v>1396.78</v>
      </c>
      <c r="N1797" s="230">
        <v>0</v>
      </c>
    </row>
    <row r="1798" spans="1:14" x14ac:dyDescent="0.2">
      <c r="A1798" s="231" t="str">
        <f t="shared" si="53"/>
        <v>CP1.420NO_thin180</v>
      </c>
      <c r="B1798" s="223" t="s">
        <v>226</v>
      </c>
      <c r="C1798" s="224">
        <v>1.4</v>
      </c>
      <c r="D1798" s="223">
        <v>20</v>
      </c>
      <c r="E1798" s="223" t="s">
        <v>199</v>
      </c>
      <c r="F1798" s="225" t="s">
        <v>222</v>
      </c>
      <c r="G1798" s="226">
        <v>0.56999999999999995</v>
      </c>
      <c r="H1798" s="226">
        <v>-0.16</v>
      </c>
      <c r="I1798" s="226">
        <v>0.41</v>
      </c>
      <c r="J1798" s="227">
        <v>2.06</v>
      </c>
      <c r="K1798" s="227">
        <v>1398.84</v>
      </c>
      <c r="L1798" s="228">
        <v>0</v>
      </c>
      <c r="M1798" s="229">
        <f t="shared" si="52"/>
        <v>1398.84</v>
      </c>
      <c r="N1798" s="230">
        <v>0</v>
      </c>
    </row>
    <row r="1799" spans="1:14" x14ac:dyDescent="0.2">
      <c r="A1799" s="231" t="str">
        <f t="shared" si="53"/>
        <v>CP1.420NO_thin185</v>
      </c>
      <c r="B1799" s="223" t="s">
        <v>226</v>
      </c>
      <c r="C1799" s="224">
        <v>1.4</v>
      </c>
      <c r="D1799" s="223">
        <v>20</v>
      </c>
      <c r="E1799" s="223" t="s">
        <v>199</v>
      </c>
      <c r="F1799" s="225" t="s">
        <v>223</v>
      </c>
      <c r="G1799" s="226">
        <v>0.53</v>
      </c>
      <c r="H1799" s="226">
        <v>-0.11</v>
      </c>
      <c r="I1799" s="226">
        <v>0.42</v>
      </c>
      <c r="J1799" s="227">
        <v>2.09</v>
      </c>
      <c r="K1799" s="227">
        <v>1400.94</v>
      </c>
      <c r="L1799" s="228">
        <v>0</v>
      </c>
      <c r="M1799" s="229">
        <f t="shared" si="52"/>
        <v>1400.94</v>
      </c>
      <c r="N1799" s="230">
        <v>0</v>
      </c>
    </row>
    <row r="1800" spans="1:14" x14ac:dyDescent="0.2">
      <c r="A1800" s="231" t="str">
        <f t="shared" si="53"/>
        <v>CP1.420NO_thin190</v>
      </c>
      <c r="B1800" s="223" t="s">
        <v>226</v>
      </c>
      <c r="C1800" s="224">
        <v>1.4</v>
      </c>
      <c r="D1800" s="223">
        <v>20</v>
      </c>
      <c r="E1800" s="223" t="s">
        <v>199</v>
      </c>
      <c r="F1800" s="225" t="s">
        <v>224</v>
      </c>
      <c r="G1800" s="226">
        <v>0.5</v>
      </c>
      <c r="H1800" s="226">
        <v>-0.06</v>
      </c>
      <c r="I1800" s="226">
        <v>0.44</v>
      </c>
      <c r="J1800" s="227">
        <v>2.1800000000000002</v>
      </c>
      <c r="K1800" s="227">
        <v>1403.11</v>
      </c>
      <c r="L1800" s="228">
        <v>0</v>
      </c>
      <c r="M1800" s="229">
        <f t="shared" si="52"/>
        <v>1403.11</v>
      </c>
      <c r="N1800" s="230">
        <v>0</v>
      </c>
    </row>
    <row r="1801" spans="1:14" x14ac:dyDescent="0.2">
      <c r="A1801" s="231" t="str">
        <f t="shared" si="53"/>
        <v>CP1.420NO_thin195</v>
      </c>
      <c r="B1801" s="223" t="s">
        <v>226</v>
      </c>
      <c r="C1801" s="224">
        <v>1.4</v>
      </c>
      <c r="D1801" s="223">
        <v>20</v>
      </c>
      <c r="E1801" s="223" t="s">
        <v>199</v>
      </c>
      <c r="F1801" s="225" t="s">
        <v>225</v>
      </c>
      <c r="G1801" s="226">
        <v>0.41</v>
      </c>
      <c r="H1801" s="226">
        <v>-0.04</v>
      </c>
      <c r="I1801" s="226">
        <v>0.37</v>
      </c>
      <c r="J1801" s="227">
        <v>1.85</v>
      </c>
      <c r="K1801" s="227">
        <v>1404.96</v>
      </c>
      <c r="L1801" s="228">
        <v>0</v>
      </c>
      <c r="M1801" s="229">
        <f t="shared" si="52"/>
        <v>1404.96</v>
      </c>
      <c r="N1801" s="230">
        <v>0</v>
      </c>
    </row>
    <row r="1802" spans="1:14" x14ac:dyDescent="0.2">
      <c r="A1802" s="231" t="str">
        <f t="shared" si="53"/>
        <v>CP1.420Thinned000</v>
      </c>
      <c r="B1802" s="223" t="s">
        <v>226</v>
      </c>
      <c r="C1802" s="224">
        <v>1.4</v>
      </c>
      <c r="D1802" s="223">
        <v>20</v>
      </c>
      <c r="E1802" s="223" t="s">
        <v>172</v>
      </c>
      <c r="F1802" s="225" t="s">
        <v>0</v>
      </c>
      <c r="G1802" s="226">
        <v>3.04</v>
      </c>
      <c r="H1802" s="226">
        <v>0.34</v>
      </c>
      <c r="I1802" s="226">
        <v>3.37</v>
      </c>
      <c r="J1802" s="227">
        <v>16.87</v>
      </c>
      <c r="K1802" s="227">
        <v>16.87</v>
      </c>
      <c r="L1802" s="228">
        <v>0</v>
      </c>
      <c r="M1802" s="229">
        <f t="shared" si="52"/>
        <v>16.87</v>
      </c>
      <c r="N1802" s="230">
        <v>0</v>
      </c>
    </row>
    <row r="1803" spans="1:14" x14ac:dyDescent="0.2">
      <c r="A1803" s="231" t="str">
        <f t="shared" si="53"/>
        <v>CP1.420Thinned005</v>
      </c>
      <c r="B1803" s="223" t="s">
        <v>226</v>
      </c>
      <c r="C1803" s="224">
        <v>1.4</v>
      </c>
      <c r="D1803" s="223">
        <v>20</v>
      </c>
      <c r="E1803" s="223" t="s">
        <v>172</v>
      </c>
      <c r="F1803" s="225" t="s">
        <v>1</v>
      </c>
      <c r="G1803" s="226">
        <v>9.27</v>
      </c>
      <c r="H1803" s="226">
        <v>0.41</v>
      </c>
      <c r="I1803" s="226">
        <v>9.69</v>
      </c>
      <c r="J1803" s="227">
        <v>48.43</v>
      </c>
      <c r="K1803" s="227">
        <v>65.3</v>
      </c>
      <c r="L1803" s="228">
        <v>0</v>
      </c>
      <c r="M1803" s="229">
        <f t="shared" si="52"/>
        <v>65.3</v>
      </c>
      <c r="N1803" s="230">
        <v>0</v>
      </c>
    </row>
    <row r="1804" spans="1:14" x14ac:dyDescent="0.2">
      <c r="A1804" s="231" t="str">
        <f t="shared" si="53"/>
        <v>CP1.420Thinned010</v>
      </c>
      <c r="B1804" s="223" t="s">
        <v>226</v>
      </c>
      <c r="C1804" s="224">
        <v>1.4</v>
      </c>
      <c r="D1804" s="223">
        <v>20</v>
      </c>
      <c r="E1804" s="223" t="s">
        <v>172</v>
      </c>
      <c r="F1804" s="225" t="s">
        <v>2</v>
      </c>
      <c r="G1804" s="226">
        <v>25.9</v>
      </c>
      <c r="H1804" s="226">
        <v>0.59</v>
      </c>
      <c r="I1804" s="226">
        <v>26.49</v>
      </c>
      <c r="J1804" s="227">
        <v>132.44999999999999</v>
      </c>
      <c r="K1804" s="227">
        <v>197.75</v>
      </c>
      <c r="L1804" s="228">
        <v>0</v>
      </c>
      <c r="M1804" s="229">
        <f t="shared" si="52"/>
        <v>197.75</v>
      </c>
      <c r="N1804" s="230">
        <v>0</v>
      </c>
    </row>
    <row r="1805" spans="1:14" x14ac:dyDescent="0.2">
      <c r="A1805" s="231" t="str">
        <f t="shared" si="53"/>
        <v>CP1.420Thinned015</v>
      </c>
      <c r="B1805" s="223" t="s">
        <v>226</v>
      </c>
      <c r="C1805" s="224">
        <v>1.4</v>
      </c>
      <c r="D1805" s="223">
        <v>20</v>
      </c>
      <c r="E1805" s="223" t="s">
        <v>172</v>
      </c>
      <c r="F1805" s="225" t="s">
        <v>3</v>
      </c>
      <c r="G1805" s="226">
        <v>3.96</v>
      </c>
      <c r="H1805" s="226">
        <v>5.4</v>
      </c>
      <c r="I1805" s="226">
        <v>9.36</v>
      </c>
      <c r="J1805" s="227">
        <v>46.79</v>
      </c>
      <c r="K1805" s="227">
        <v>244.54</v>
      </c>
      <c r="L1805" s="228">
        <v>-0.33</v>
      </c>
      <c r="M1805" s="229">
        <f t="shared" si="52"/>
        <v>244.20999999999998</v>
      </c>
      <c r="N1805" s="230">
        <v>19.29</v>
      </c>
    </row>
    <row r="1806" spans="1:14" x14ac:dyDescent="0.2">
      <c r="A1806" s="231" t="str">
        <f t="shared" si="53"/>
        <v>CP1.420Thinned020</v>
      </c>
      <c r="B1806" s="223" t="s">
        <v>226</v>
      </c>
      <c r="C1806" s="224">
        <v>1.4</v>
      </c>
      <c r="D1806" s="223">
        <v>20</v>
      </c>
      <c r="E1806" s="223" t="s">
        <v>172</v>
      </c>
      <c r="F1806" s="225" t="s">
        <v>4</v>
      </c>
      <c r="G1806" s="226">
        <v>7.34</v>
      </c>
      <c r="H1806" s="226">
        <v>-0.25</v>
      </c>
      <c r="I1806" s="226">
        <v>7.08</v>
      </c>
      <c r="J1806" s="227">
        <v>35.42</v>
      </c>
      <c r="K1806" s="227">
        <v>279.95999999999998</v>
      </c>
      <c r="L1806" s="228">
        <v>-0.56000000000000005</v>
      </c>
      <c r="M1806" s="229">
        <f t="shared" si="52"/>
        <v>279.39999999999998</v>
      </c>
      <c r="N1806" s="230">
        <v>13.34</v>
      </c>
    </row>
    <row r="1807" spans="1:14" x14ac:dyDescent="0.2">
      <c r="A1807" s="231" t="str">
        <f t="shared" si="53"/>
        <v>CP1.420Thinned025</v>
      </c>
      <c r="B1807" s="223" t="s">
        <v>226</v>
      </c>
      <c r="C1807" s="224">
        <v>1.4</v>
      </c>
      <c r="D1807" s="223">
        <v>20</v>
      </c>
      <c r="E1807" s="223" t="s">
        <v>172</v>
      </c>
      <c r="F1807" s="225" t="s">
        <v>5</v>
      </c>
      <c r="G1807" s="226">
        <v>9.49</v>
      </c>
      <c r="H1807" s="226">
        <v>0.93</v>
      </c>
      <c r="I1807" s="226">
        <v>10.42</v>
      </c>
      <c r="J1807" s="227">
        <v>52.1</v>
      </c>
      <c r="K1807" s="227">
        <v>332.05</v>
      </c>
      <c r="L1807" s="228">
        <v>-1.99</v>
      </c>
      <c r="M1807" s="229">
        <f t="shared" si="52"/>
        <v>330.06</v>
      </c>
      <c r="N1807" s="230">
        <v>9.84</v>
      </c>
    </row>
    <row r="1808" spans="1:14" x14ac:dyDescent="0.2">
      <c r="A1808" s="231" t="str">
        <f t="shared" si="53"/>
        <v>CP1.420Thinned030</v>
      </c>
      <c r="B1808" s="223" t="s">
        <v>226</v>
      </c>
      <c r="C1808" s="224">
        <v>1.4</v>
      </c>
      <c r="D1808" s="223">
        <v>20</v>
      </c>
      <c r="E1808" s="223" t="s">
        <v>172</v>
      </c>
      <c r="F1808" s="225" t="s">
        <v>6</v>
      </c>
      <c r="G1808" s="226">
        <v>10.42</v>
      </c>
      <c r="H1808" s="226">
        <v>0.54</v>
      </c>
      <c r="I1808" s="226">
        <v>10.95</v>
      </c>
      <c r="J1808" s="227">
        <v>54.77</v>
      </c>
      <c r="K1808" s="227">
        <v>386.82</v>
      </c>
      <c r="L1808" s="228">
        <v>-3.42</v>
      </c>
      <c r="M1808" s="229">
        <f t="shared" si="52"/>
        <v>383.4</v>
      </c>
      <c r="N1808" s="230">
        <v>9.85</v>
      </c>
    </row>
    <row r="1809" spans="1:14" x14ac:dyDescent="0.2">
      <c r="A1809" s="231" t="str">
        <f t="shared" si="53"/>
        <v>CP1.420Thinned035</v>
      </c>
      <c r="B1809" s="223" t="s">
        <v>226</v>
      </c>
      <c r="C1809" s="224">
        <v>1.4</v>
      </c>
      <c r="D1809" s="223">
        <v>20</v>
      </c>
      <c r="E1809" s="223" t="s">
        <v>172</v>
      </c>
      <c r="F1809" s="225" t="s">
        <v>7</v>
      </c>
      <c r="G1809" s="226">
        <v>9.36</v>
      </c>
      <c r="H1809" s="226">
        <v>-0.19</v>
      </c>
      <c r="I1809" s="226">
        <v>9.17</v>
      </c>
      <c r="J1809" s="227">
        <v>45.85</v>
      </c>
      <c r="K1809" s="227">
        <v>432.67</v>
      </c>
      <c r="L1809" s="228">
        <v>-4.87</v>
      </c>
      <c r="M1809" s="229">
        <f t="shared" si="52"/>
        <v>427.8</v>
      </c>
      <c r="N1809" s="230">
        <v>9.98</v>
      </c>
    </row>
    <row r="1810" spans="1:14" x14ac:dyDescent="0.2">
      <c r="A1810" s="231" t="str">
        <f t="shared" si="53"/>
        <v>CP1.420Thinned040</v>
      </c>
      <c r="B1810" s="223" t="s">
        <v>226</v>
      </c>
      <c r="C1810" s="224">
        <v>1.4</v>
      </c>
      <c r="D1810" s="223">
        <v>20</v>
      </c>
      <c r="E1810" s="223" t="s">
        <v>172</v>
      </c>
      <c r="F1810" s="225" t="s">
        <v>8</v>
      </c>
      <c r="G1810" s="226">
        <v>7.44</v>
      </c>
      <c r="H1810" s="226">
        <v>-0.46</v>
      </c>
      <c r="I1810" s="226">
        <v>6.98</v>
      </c>
      <c r="J1810" s="227">
        <v>34.9</v>
      </c>
      <c r="K1810" s="227">
        <v>467.57</v>
      </c>
      <c r="L1810" s="228">
        <v>-6.32</v>
      </c>
      <c r="M1810" s="229">
        <f t="shared" si="52"/>
        <v>461.25</v>
      </c>
      <c r="N1810" s="230">
        <v>9.9700000000000006</v>
      </c>
    </row>
    <row r="1811" spans="1:14" x14ac:dyDescent="0.2">
      <c r="A1811" s="231" t="str">
        <f t="shared" si="53"/>
        <v>CP1.420Thinned045</v>
      </c>
      <c r="B1811" s="223" t="s">
        <v>226</v>
      </c>
      <c r="C1811" s="224">
        <v>1.4</v>
      </c>
      <c r="D1811" s="223">
        <v>20</v>
      </c>
      <c r="E1811" s="223" t="s">
        <v>172</v>
      </c>
      <c r="F1811" s="225" t="s">
        <v>9</v>
      </c>
      <c r="G1811" s="226">
        <v>8.16</v>
      </c>
      <c r="H1811" s="226">
        <v>-0.83</v>
      </c>
      <c r="I1811" s="226">
        <v>7.33</v>
      </c>
      <c r="J1811" s="227">
        <v>36.65</v>
      </c>
      <c r="K1811" s="227">
        <v>504.22</v>
      </c>
      <c r="L1811" s="228">
        <v>-7.55</v>
      </c>
      <c r="M1811" s="229">
        <f t="shared" si="52"/>
        <v>496.67</v>
      </c>
      <c r="N1811" s="230">
        <v>8.43</v>
      </c>
    </row>
    <row r="1812" spans="1:14" x14ac:dyDescent="0.2">
      <c r="A1812" s="231" t="str">
        <f t="shared" si="53"/>
        <v>CP1.420Thinned050</v>
      </c>
      <c r="B1812" s="223" t="s">
        <v>226</v>
      </c>
      <c r="C1812" s="224">
        <v>1.4</v>
      </c>
      <c r="D1812" s="223">
        <v>20</v>
      </c>
      <c r="E1812" s="223" t="s">
        <v>172</v>
      </c>
      <c r="F1812" s="225" t="s">
        <v>10</v>
      </c>
      <c r="G1812" s="226">
        <v>8.49</v>
      </c>
      <c r="H1812" s="226">
        <v>-1.05</v>
      </c>
      <c r="I1812" s="226">
        <v>7.44</v>
      </c>
      <c r="J1812" s="227">
        <v>37.19</v>
      </c>
      <c r="K1812" s="227">
        <v>541.41</v>
      </c>
      <c r="L1812" s="228">
        <v>-8.6199999999999992</v>
      </c>
      <c r="M1812" s="229">
        <f t="shared" si="52"/>
        <v>532.79</v>
      </c>
      <c r="N1812" s="230">
        <v>7.4</v>
      </c>
    </row>
    <row r="1813" spans="1:14" x14ac:dyDescent="0.2">
      <c r="A1813" s="231" t="str">
        <f t="shared" si="53"/>
        <v>CP1.420Thinned055</v>
      </c>
      <c r="B1813" s="223" t="s">
        <v>226</v>
      </c>
      <c r="C1813" s="224">
        <v>1.4</v>
      </c>
      <c r="D1813" s="223">
        <v>20</v>
      </c>
      <c r="E1813" s="223" t="s">
        <v>172</v>
      </c>
      <c r="F1813" s="225" t="s">
        <v>11</v>
      </c>
      <c r="G1813" s="226">
        <v>7.73</v>
      </c>
      <c r="H1813" s="226">
        <v>-0.77</v>
      </c>
      <c r="I1813" s="226">
        <v>6.96</v>
      </c>
      <c r="J1813" s="227">
        <v>34.78</v>
      </c>
      <c r="K1813" s="227">
        <v>576.20000000000005</v>
      </c>
      <c r="L1813" s="228">
        <v>-9.5399999999999991</v>
      </c>
      <c r="M1813" s="229">
        <f t="shared" si="52"/>
        <v>566.66000000000008</v>
      </c>
      <c r="N1813" s="230">
        <v>6.34</v>
      </c>
    </row>
    <row r="1814" spans="1:14" x14ac:dyDescent="0.2">
      <c r="A1814" s="231" t="str">
        <f t="shared" si="53"/>
        <v>CP1.420Thinned060</v>
      </c>
      <c r="B1814" s="223" t="s">
        <v>226</v>
      </c>
      <c r="C1814" s="224">
        <v>1.4</v>
      </c>
      <c r="D1814" s="223">
        <v>20</v>
      </c>
      <c r="E1814" s="223" t="s">
        <v>172</v>
      </c>
      <c r="F1814" s="225" t="s">
        <v>12</v>
      </c>
      <c r="G1814" s="226">
        <v>7.84</v>
      </c>
      <c r="H1814" s="226">
        <v>-0.63</v>
      </c>
      <c r="I1814" s="226">
        <v>7.2</v>
      </c>
      <c r="J1814" s="227">
        <v>36.020000000000003</v>
      </c>
      <c r="K1814" s="227">
        <v>612.22</v>
      </c>
      <c r="L1814" s="228">
        <v>-10.35</v>
      </c>
      <c r="M1814" s="229">
        <f t="shared" si="52"/>
        <v>601.87</v>
      </c>
      <c r="N1814" s="230">
        <v>5.6</v>
      </c>
    </row>
    <row r="1815" spans="1:14" x14ac:dyDescent="0.2">
      <c r="A1815" s="231" t="str">
        <f t="shared" si="53"/>
        <v>CP1.420Thinned065</v>
      </c>
      <c r="B1815" s="223" t="s">
        <v>226</v>
      </c>
      <c r="C1815" s="224">
        <v>1.4</v>
      </c>
      <c r="D1815" s="223">
        <v>20</v>
      </c>
      <c r="E1815" s="223" t="s">
        <v>172</v>
      </c>
      <c r="F1815" s="225" t="s">
        <v>13</v>
      </c>
      <c r="G1815" s="226">
        <v>7.05</v>
      </c>
      <c r="H1815" s="226">
        <v>-0.41</v>
      </c>
      <c r="I1815" s="226">
        <v>6.64</v>
      </c>
      <c r="J1815" s="227">
        <v>33.22</v>
      </c>
      <c r="K1815" s="227">
        <v>645.45000000000005</v>
      </c>
      <c r="L1815" s="228">
        <v>-11.08</v>
      </c>
      <c r="M1815" s="229">
        <f t="shared" si="52"/>
        <v>634.37</v>
      </c>
      <c r="N1815" s="230">
        <v>5.05</v>
      </c>
    </row>
    <row r="1816" spans="1:14" x14ac:dyDescent="0.2">
      <c r="A1816" s="231" t="str">
        <f t="shared" si="53"/>
        <v>CP1.420Thinned070</v>
      </c>
      <c r="B1816" s="223" t="s">
        <v>226</v>
      </c>
      <c r="C1816" s="224">
        <v>1.4</v>
      </c>
      <c r="D1816" s="223">
        <v>20</v>
      </c>
      <c r="E1816" s="223" t="s">
        <v>172</v>
      </c>
      <c r="F1816" s="225" t="s">
        <v>200</v>
      </c>
      <c r="G1816" s="226">
        <v>5.27</v>
      </c>
      <c r="H1816" s="226">
        <v>-0.32</v>
      </c>
      <c r="I1816" s="226">
        <v>4.96</v>
      </c>
      <c r="J1816" s="227">
        <v>24.79</v>
      </c>
      <c r="K1816" s="227">
        <v>670.24</v>
      </c>
      <c r="L1816" s="228">
        <v>-11.78</v>
      </c>
      <c r="M1816" s="229">
        <f t="shared" si="52"/>
        <v>658.46</v>
      </c>
      <c r="N1816" s="230">
        <v>4.79</v>
      </c>
    </row>
    <row r="1817" spans="1:14" x14ac:dyDescent="0.2">
      <c r="A1817" s="231" t="str">
        <f t="shared" si="53"/>
        <v>CP1.420Thinned075</v>
      </c>
      <c r="B1817" s="223" t="s">
        <v>226</v>
      </c>
      <c r="C1817" s="224">
        <v>1.4</v>
      </c>
      <c r="D1817" s="223">
        <v>20</v>
      </c>
      <c r="E1817" s="223" t="s">
        <v>172</v>
      </c>
      <c r="F1817" s="225" t="s">
        <v>201</v>
      </c>
      <c r="G1817" s="226">
        <v>4.8600000000000003</v>
      </c>
      <c r="H1817" s="226">
        <v>-0.18</v>
      </c>
      <c r="I1817" s="226">
        <v>4.68</v>
      </c>
      <c r="J1817" s="227">
        <v>23.4</v>
      </c>
      <c r="K1817" s="227">
        <v>693.64</v>
      </c>
      <c r="L1817" s="228">
        <v>-12.45</v>
      </c>
      <c r="M1817" s="229">
        <f t="shared" si="52"/>
        <v>681.18999999999994</v>
      </c>
      <c r="N1817" s="230">
        <v>4.63</v>
      </c>
    </row>
    <row r="1818" spans="1:14" x14ac:dyDescent="0.2">
      <c r="A1818" s="231" t="str">
        <f t="shared" si="53"/>
        <v>CP1.420Thinned080</v>
      </c>
      <c r="B1818" s="223" t="s">
        <v>226</v>
      </c>
      <c r="C1818" s="224">
        <v>1.4</v>
      </c>
      <c r="D1818" s="223">
        <v>20</v>
      </c>
      <c r="E1818" s="223" t="s">
        <v>172</v>
      </c>
      <c r="F1818" s="225" t="s">
        <v>202</v>
      </c>
      <c r="G1818" s="226">
        <v>3.71</v>
      </c>
      <c r="H1818" s="226">
        <v>-0.13</v>
      </c>
      <c r="I1818" s="226">
        <v>3.58</v>
      </c>
      <c r="J1818" s="227">
        <v>17.899999999999999</v>
      </c>
      <c r="K1818" s="227">
        <v>711.54</v>
      </c>
      <c r="L1818" s="228">
        <v>-13.1</v>
      </c>
      <c r="M1818" s="229">
        <f t="shared" si="52"/>
        <v>698.43999999999994</v>
      </c>
      <c r="N1818" s="230">
        <v>4.47</v>
      </c>
    </row>
    <row r="1819" spans="1:14" x14ac:dyDescent="0.2">
      <c r="A1819" s="231" t="str">
        <f t="shared" si="53"/>
        <v>CP1.420Thinned085</v>
      </c>
      <c r="B1819" s="223" t="s">
        <v>226</v>
      </c>
      <c r="C1819" s="224">
        <v>1.4</v>
      </c>
      <c r="D1819" s="223">
        <v>20</v>
      </c>
      <c r="E1819" s="223" t="s">
        <v>172</v>
      </c>
      <c r="F1819" s="225" t="s">
        <v>203</v>
      </c>
      <c r="G1819" s="226">
        <v>2.57</v>
      </c>
      <c r="H1819" s="226">
        <v>-0.08</v>
      </c>
      <c r="I1819" s="226">
        <v>2.4900000000000002</v>
      </c>
      <c r="J1819" s="227">
        <v>12.47</v>
      </c>
      <c r="K1819" s="227">
        <v>724.01</v>
      </c>
      <c r="L1819" s="228">
        <v>-13.73</v>
      </c>
      <c r="M1819" s="229">
        <f t="shared" si="52"/>
        <v>710.28</v>
      </c>
      <c r="N1819" s="230">
        <v>4.3099999999999996</v>
      </c>
    </row>
    <row r="1820" spans="1:14" x14ac:dyDescent="0.2">
      <c r="A1820" s="231" t="str">
        <f t="shared" si="53"/>
        <v>CP1.420Thinned090</v>
      </c>
      <c r="B1820" s="223" t="s">
        <v>226</v>
      </c>
      <c r="C1820" s="224">
        <v>1.4</v>
      </c>
      <c r="D1820" s="223">
        <v>20</v>
      </c>
      <c r="E1820" s="223" t="s">
        <v>172</v>
      </c>
      <c r="F1820" s="225" t="s">
        <v>204</v>
      </c>
      <c r="G1820" s="226">
        <v>1.8</v>
      </c>
      <c r="H1820" s="226">
        <v>-0.08</v>
      </c>
      <c r="I1820" s="226">
        <v>1.72</v>
      </c>
      <c r="J1820" s="227">
        <v>8.58</v>
      </c>
      <c r="K1820" s="227">
        <v>732.59</v>
      </c>
      <c r="L1820" s="228">
        <v>-14.33</v>
      </c>
      <c r="M1820" s="229">
        <f t="shared" si="52"/>
        <v>718.26</v>
      </c>
      <c r="N1820" s="230">
        <v>4.17</v>
      </c>
    </row>
    <row r="1821" spans="1:14" x14ac:dyDescent="0.2">
      <c r="A1821" s="231" t="str">
        <f t="shared" si="53"/>
        <v>CP1.420Thinned095</v>
      </c>
      <c r="B1821" s="223" t="s">
        <v>226</v>
      </c>
      <c r="C1821" s="224">
        <v>1.4</v>
      </c>
      <c r="D1821" s="223">
        <v>20</v>
      </c>
      <c r="E1821" s="223" t="s">
        <v>172</v>
      </c>
      <c r="F1821" s="225" t="s">
        <v>205</v>
      </c>
      <c r="G1821" s="226">
        <v>1.1200000000000001</v>
      </c>
      <c r="H1821" s="226">
        <v>-0.08</v>
      </c>
      <c r="I1821" s="226">
        <v>1.04</v>
      </c>
      <c r="J1821" s="227">
        <v>5.18</v>
      </c>
      <c r="K1821" s="227">
        <v>737.77</v>
      </c>
      <c r="L1821" s="228">
        <v>-14.92</v>
      </c>
      <c r="M1821" s="229">
        <f t="shared" si="52"/>
        <v>722.85</v>
      </c>
      <c r="N1821" s="230">
        <v>4.04</v>
      </c>
    </row>
    <row r="1822" spans="1:14" x14ac:dyDescent="0.2">
      <c r="A1822" s="231" t="str">
        <f t="shared" si="53"/>
        <v>CP1.420Thinned100</v>
      </c>
      <c r="B1822" s="223" t="s">
        <v>226</v>
      </c>
      <c r="C1822" s="224">
        <v>1.4</v>
      </c>
      <c r="D1822" s="223">
        <v>20</v>
      </c>
      <c r="E1822" s="223" t="s">
        <v>172</v>
      </c>
      <c r="F1822" s="225" t="s">
        <v>206</v>
      </c>
      <c r="G1822" s="226">
        <v>0.56000000000000005</v>
      </c>
      <c r="H1822" s="226">
        <v>-0.09</v>
      </c>
      <c r="I1822" s="226">
        <v>0.48</v>
      </c>
      <c r="J1822" s="227">
        <v>2.38</v>
      </c>
      <c r="K1822" s="227">
        <v>740.15</v>
      </c>
      <c r="L1822" s="228">
        <v>-15.49</v>
      </c>
      <c r="M1822" s="229">
        <f t="shared" si="52"/>
        <v>724.66</v>
      </c>
      <c r="N1822" s="230">
        <v>3.9</v>
      </c>
    </row>
    <row r="1823" spans="1:14" x14ac:dyDescent="0.2">
      <c r="A1823" s="231" t="str">
        <f t="shared" si="53"/>
        <v>CP1.420Thinned105</v>
      </c>
      <c r="B1823" s="223" t="s">
        <v>226</v>
      </c>
      <c r="C1823" s="224">
        <v>1.4</v>
      </c>
      <c r="D1823" s="223">
        <v>20</v>
      </c>
      <c r="E1823" s="223" t="s">
        <v>172</v>
      </c>
      <c r="F1823" s="225" t="s">
        <v>207</v>
      </c>
      <c r="G1823" s="226">
        <v>0.08</v>
      </c>
      <c r="H1823" s="226">
        <v>-0.09</v>
      </c>
      <c r="I1823" s="226">
        <v>0</v>
      </c>
      <c r="J1823" s="227">
        <v>-0.02</v>
      </c>
      <c r="K1823" s="227">
        <v>740.12</v>
      </c>
      <c r="L1823" s="228">
        <v>-16.03</v>
      </c>
      <c r="M1823" s="229">
        <f t="shared" si="52"/>
        <v>724.09</v>
      </c>
      <c r="N1823" s="230">
        <v>3.77</v>
      </c>
    </row>
    <row r="1824" spans="1:14" x14ac:dyDescent="0.2">
      <c r="A1824" s="231" t="str">
        <f t="shared" si="53"/>
        <v>CP1.420Thinned110</v>
      </c>
      <c r="B1824" s="223" t="s">
        <v>226</v>
      </c>
      <c r="C1824" s="224">
        <v>1.4</v>
      </c>
      <c r="D1824" s="223">
        <v>20</v>
      </c>
      <c r="E1824" s="223" t="s">
        <v>172</v>
      </c>
      <c r="F1824" s="225" t="s">
        <v>208</v>
      </c>
      <c r="G1824" s="226">
        <v>-0.32</v>
      </c>
      <c r="H1824" s="226">
        <v>-0.08</v>
      </c>
      <c r="I1824" s="226">
        <v>-0.41</v>
      </c>
      <c r="J1824" s="227">
        <v>-2.04</v>
      </c>
      <c r="K1824" s="227">
        <v>738.08</v>
      </c>
      <c r="L1824" s="228">
        <v>-16.57</v>
      </c>
      <c r="M1824" s="229">
        <f t="shared" si="52"/>
        <v>721.51</v>
      </c>
      <c r="N1824" s="230">
        <v>3.65</v>
      </c>
    </row>
    <row r="1825" spans="1:14" x14ac:dyDescent="0.2">
      <c r="A1825" s="231" t="str">
        <f t="shared" si="53"/>
        <v>CP1.420Thinned115</v>
      </c>
      <c r="B1825" s="223" t="s">
        <v>226</v>
      </c>
      <c r="C1825" s="224">
        <v>1.4</v>
      </c>
      <c r="D1825" s="223">
        <v>20</v>
      </c>
      <c r="E1825" s="223" t="s">
        <v>172</v>
      </c>
      <c r="F1825" s="225" t="s">
        <v>209</v>
      </c>
      <c r="G1825" s="226">
        <v>-0.66</v>
      </c>
      <c r="H1825" s="226">
        <v>-0.08</v>
      </c>
      <c r="I1825" s="226">
        <v>-0.74</v>
      </c>
      <c r="J1825" s="227">
        <v>-3.72</v>
      </c>
      <c r="K1825" s="227">
        <v>734.36</v>
      </c>
      <c r="L1825" s="228">
        <v>-17.079999999999998</v>
      </c>
      <c r="M1825" s="229">
        <f t="shared" si="52"/>
        <v>717.28</v>
      </c>
      <c r="N1825" s="230">
        <v>3.53</v>
      </c>
    </row>
    <row r="1826" spans="1:14" x14ac:dyDescent="0.2">
      <c r="A1826" s="231" t="str">
        <f t="shared" si="53"/>
        <v>CP1.420Thinned120</v>
      </c>
      <c r="B1826" s="223" t="s">
        <v>226</v>
      </c>
      <c r="C1826" s="224">
        <v>1.4</v>
      </c>
      <c r="D1826" s="223">
        <v>20</v>
      </c>
      <c r="E1826" s="223" t="s">
        <v>172</v>
      </c>
      <c r="F1826" s="225" t="s">
        <v>210</v>
      </c>
      <c r="G1826" s="226">
        <v>-0.95</v>
      </c>
      <c r="H1826" s="226">
        <v>-0.08</v>
      </c>
      <c r="I1826" s="226">
        <v>-1.03</v>
      </c>
      <c r="J1826" s="227">
        <v>-5.15</v>
      </c>
      <c r="K1826" s="227">
        <v>729.2</v>
      </c>
      <c r="L1826" s="228">
        <v>-17.57</v>
      </c>
      <c r="M1826" s="229">
        <f t="shared" si="52"/>
        <v>711.63</v>
      </c>
      <c r="N1826" s="230">
        <v>3.41</v>
      </c>
    </row>
    <row r="1827" spans="1:14" x14ac:dyDescent="0.2">
      <c r="A1827" s="231" t="str">
        <f t="shared" si="53"/>
        <v>CP1.420Thinned125</v>
      </c>
      <c r="B1827" s="223" t="s">
        <v>226</v>
      </c>
      <c r="C1827" s="224">
        <v>1.4</v>
      </c>
      <c r="D1827" s="223">
        <v>20</v>
      </c>
      <c r="E1827" s="223" t="s">
        <v>172</v>
      </c>
      <c r="F1827" s="225" t="s">
        <v>211</v>
      </c>
      <c r="G1827" s="226">
        <v>-1.2</v>
      </c>
      <c r="H1827" s="226">
        <v>-7.0000000000000007E-2</v>
      </c>
      <c r="I1827" s="226">
        <v>-1.27</v>
      </c>
      <c r="J1827" s="227">
        <v>-6.37</v>
      </c>
      <c r="K1827" s="227">
        <v>722.83</v>
      </c>
      <c r="L1827" s="228">
        <v>-18.05</v>
      </c>
      <c r="M1827" s="229">
        <f t="shared" si="52"/>
        <v>704.78000000000009</v>
      </c>
      <c r="N1827" s="230">
        <v>3.3</v>
      </c>
    </row>
    <row r="1828" spans="1:14" x14ac:dyDescent="0.2">
      <c r="A1828" s="231" t="str">
        <f t="shared" si="53"/>
        <v>CP1.420Thinned130</v>
      </c>
      <c r="B1828" s="223" t="s">
        <v>226</v>
      </c>
      <c r="C1828" s="224">
        <v>1.4</v>
      </c>
      <c r="D1828" s="223">
        <v>20</v>
      </c>
      <c r="E1828" s="223" t="s">
        <v>172</v>
      </c>
      <c r="F1828" s="225" t="s">
        <v>212</v>
      </c>
      <c r="G1828" s="226">
        <v>-1.41</v>
      </c>
      <c r="H1828" s="226">
        <v>-7.0000000000000007E-2</v>
      </c>
      <c r="I1828" s="226">
        <v>-1.48</v>
      </c>
      <c r="J1828" s="227">
        <v>-7.4</v>
      </c>
      <c r="K1828" s="227">
        <v>715.44</v>
      </c>
      <c r="L1828" s="228">
        <v>-18.52</v>
      </c>
      <c r="M1828" s="229">
        <f t="shared" si="52"/>
        <v>696.92000000000007</v>
      </c>
      <c r="N1828" s="230">
        <v>3.19</v>
      </c>
    </row>
    <row r="1829" spans="1:14" x14ac:dyDescent="0.2">
      <c r="A1829" s="231" t="str">
        <f t="shared" si="53"/>
        <v>CP1.420Thinned135</v>
      </c>
      <c r="B1829" s="223" t="s">
        <v>226</v>
      </c>
      <c r="C1829" s="224">
        <v>1.4</v>
      </c>
      <c r="D1829" s="223">
        <v>20</v>
      </c>
      <c r="E1829" s="223" t="s">
        <v>172</v>
      </c>
      <c r="F1829" s="225" t="s">
        <v>213</v>
      </c>
      <c r="G1829" s="226">
        <v>-1.56</v>
      </c>
      <c r="H1829" s="226">
        <v>-7.0000000000000007E-2</v>
      </c>
      <c r="I1829" s="226">
        <v>-1.63</v>
      </c>
      <c r="J1829" s="227">
        <v>-8.1300000000000008</v>
      </c>
      <c r="K1829" s="227">
        <v>707.31</v>
      </c>
      <c r="L1829" s="228">
        <v>-18.96</v>
      </c>
      <c r="M1829" s="229">
        <f t="shared" si="52"/>
        <v>688.34999999999991</v>
      </c>
      <c r="N1829" s="230">
        <v>3.09</v>
      </c>
    </row>
    <row r="1830" spans="1:14" x14ac:dyDescent="0.2">
      <c r="A1830" s="231" t="str">
        <f t="shared" si="53"/>
        <v>CP1.420Thinned140</v>
      </c>
      <c r="B1830" s="223" t="s">
        <v>226</v>
      </c>
      <c r="C1830" s="224">
        <v>1.4</v>
      </c>
      <c r="D1830" s="223">
        <v>20</v>
      </c>
      <c r="E1830" s="223" t="s">
        <v>172</v>
      </c>
      <c r="F1830" s="225" t="s">
        <v>214</v>
      </c>
      <c r="G1830" s="226">
        <v>-1.71</v>
      </c>
      <c r="H1830" s="226">
        <v>-7.0000000000000007E-2</v>
      </c>
      <c r="I1830" s="226">
        <v>-1.78</v>
      </c>
      <c r="J1830" s="227">
        <v>-8.89</v>
      </c>
      <c r="K1830" s="227">
        <v>698.43</v>
      </c>
      <c r="L1830" s="228">
        <v>-19.399999999999999</v>
      </c>
      <c r="M1830" s="229">
        <f t="shared" si="52"/>
        <v>679.03</v>
      </c>
      <c r="N1830" s="230">
        <v>2.98</v>
      </c>
    </row>
    <row r="1831" spans="1:14" x14ac:dyDescent="0.2">
      <c r="A1831" s="231" t="str">
        <f t="shared" si="53"/>
        <v>CP1.420Thinned145</v>
      </c>
      <c r="B1831" s="223" t="s">
        <v>226</v>
      </c>
      <c r="C1831" s="224">
        <v>1.4</v>
      </c>
      <c r="D1831" s="223">
        <v>20</v>
      </c>
      <c r="E1831" s="223" t="s">
        <v>172</v>
      </c>
      <c r="F1831" s="225" t="s">
        <v>215</v>
      </c>
      <c r="G1831" s="226">
        <v>-1.8</v>
      </c>
      <c r="H1831" s="226">
        <v>-0.06</v>
      </c>
      <c r="I1831" s="226">
        <v>-1.86</v>
      </c>
      <c r="J1831" s="227">
        <v>-9.3000000000000007</v>
      </c>
      <c r="K1831" s="227">
        <v>689.12</v>
      </c>
      <c r="L1831" s="228">
        <v>-19.809999999999999</v>
      </c>
      <c r="M1831" s="229">
        <f t="shared" si="52"/>
        <v>669.31000000000006</v>
      </c>
      <c r="N1831" s="230">
        <v>2.89</v>
      </c>
    </row>
    <row r="1832" spans="1:14" x14ac:dyDescent="0.2">
      <c r="A1832" s="231" t="str">
        <f t="shared" si="53"/>
        <v>CP1.420Thinned150</v>
      </c>
      <c r="B1832" s="223" t="s">
        <v>226</v>
      </c>
      <c r="C1832" s="224">
        <v>1.4</v>
      </c>
      <c r="D1832" s="223">
        <v>20</v>
      </c>
      <c r="E1832" s="223" t="s">
        <v>172</v>
      </c>
      <c r="F1832" s="225" t="s">
        <v>216</v>
      </c>
      <c r="G1832" s="226">
        <v>-1.9</v>
      </c>
      <c r="H1832" s="226">
        <v>-0.06</v>
      </c>
      <c r="I1832" s="226">
        <v>-1.96</v>
      </c>
      <c r="J1832" s="227">
        <v>-9.7799999999999994</v>
      </c>
      <c r="K1832" s="227">
        <v>679.34</v>
      </c>
      <c r="L1832" s="228">
        <v>-20.22</v>
      </c>
      <c r="M1832" s="229">
        <f t="shared" si="52"/>
        <v>659.12</v>
      </c>
      <c r="N1832" s="230">
        <v>2.79</v>
      </c>
    </row>
    <row r="1833" spans="1:14" x14ac:dyDescent="0.2">
      <c r="A1833" s="231" t="str">
        <f t="shared" si="53"/>
        <v>CP1.420Thinned155</v>
      </c>
      <c r="B1833" s="223" t="s">
        <v>226</v>
      </c>
      <c r="C1833" s="224">
        <v>1.4</v>
      </c>
      <c r="D1833" s="223">
        <v>20</v>
      </c>
      <c r="E1833" s="223" t="s">
        <v>172</v>
      </c>
      <c r="F1833" s="225" t="s">
        <v>217</v>
      </c>
      <c r="G1833" s="226">
        <v>-1.95</v>
      </c>
      <c r="H1833" s="226">
        <v>-0.06</v>
      </c>
      <c r="I1833" s="226">
        <v>-2.0099999999999998</v>
      </c>
      <c r="J1833" s="227">
        <v>-10.06</v>
      </c>
      <c r="K1833" s="227">
        <v>669.28</v>
      </c>
      <c r="L1833" s="228">
        <v>-20.61</v>
      </c>
      <c r="M1833" s="229">
        <f t="shared" si="52"/>
        <v>648.66999999999996</v>
      </c>
      <c r="N1833" s="230">
        <v>2.7</v>
      </c>
    </row>
    <row r="1834" spans="1:14" x14ac:dyDescent="0.2">
      <c r="A1834" s="231" t="str">
        <f t="shared" si="53"/>
        <v>CP1.420Thinned160</v>
      </c>
      <c r="B1834" s="223" t="s">
        <v>226</v>
      </c>
      <c r="C1834" s="224">
        <v>1.4</v>
      </c>
      <c r="D1834" s="223">
        <v>20</v>
      </c>
      <c r="E1834" s="223" t="s">
        <v>172</v>
      </c>
      <c r="F1834" s="225" t="s">
        <v>218</v>
      </c>
      <c r="G1834" s="226">
        <v>-2</v>
      </c>
      <c r="H1834" s="226">
        <v>-0.06</v>
      </c>
      <c r="I1834" s="226">
        <v>-2.06</v>
      </c>
      <c r="J1834" s="227">
        <v>-10.29</v>
      </c>
      <c r="K1834" s="227">
        <v>658.99</v>
      </c>
      <c r="L1834" s="228">
        <v>-20.99</v>
      </c>
      <c r="M1834" s="229">
        <f t="shared" si="52"/>
        <v>638</v>
      </c>
      <c r="N1834" s="230">
        <v>2.61</v>
      </c>
    </row>
    <row r="1835" spans="1:14" x14ac:dyDescent="0.2">
      <c r="A1835" s="231" t="str">
        <f t="shared" si="53"/>
        <v>CP1.420Thinned165</v>
      </c>
      <c r="B1835" s="223" t="s">
        <v>226</v>
      </c>
      <c r="C1835" s="224">
        <v>1.4</v>
      </c>
      <c r="D1835" s="223">
        <v>20</v>
      </c>
      <c r="E1835" s="223" t="s">
        <v>172</v>
      </c>
      <c r="F1835" s="225" t="s">
        <v>219</v>
      </c>
      <c r="G1835" s="226">
        <v>-2.04</v>
      </c>
      <c r="H1835" s="226">
        <v>-0.05</v>
      </c>
      <c r="I1835" s="226">
        <v>-2.09</v>
      </c>
      <c r="J1835" s="227">
        <v>-10.45</v>
      </c>
      <c r="K1835" s="227">
        <v>648.54</v>
      </c>
      <c r="L1835" s="228">
        <v>-21.36</v>
      </c>
      <c r="M1835" s="229">
        <f t="shared" si="52"/>
        <v>627.17999999999995</v>
      </c>
      <c r="N1835" s="230">
        <v>2.52</v>
      </c>
    </row>
    <row r="1836" spans="1:14" x14ac:dyDescent="0.2">
      <c r="A1836" s="231" t="str">
        <f t="shared" si="53"/>
        <v>CP1.420Thinned170</v>
      </c>
      <c r="B1836" s="223" t="s">
        <v>226</v>
      </c>
      <c r="C1836" s="224">
        <v>1.4</v>
      </c>
      <c r="D1836" s="223">
        <v>20</v>
      </c>
      <c r="E1836" s="223" t="s">
        <v>172</v>
      </c>
      <c r="F1836" s="225" t="s">
        <v>220</v>
      </c>
      <c r="G1836" s="226">
        <v>-2.06</v>
      </c>
      <c r="H1836" s="226">
        <v>-0.05</v>
      </c>
      <c r="I1836" s="226">
        <v>-2.11</v>
      </c>
      <c r="J1836" s="227">
        <v>-10.57</v>
      </c>
      <c r="K1836" s="227">
        <v>637.96</v>
      </c>
      <c r="L1836" s="228">
        <v>-21.71</v>
      </c>
      <c r="M1836" s="229">
        <f t="shared" si="52"/>
        <v>616.25</v>
      </c>
      <c r="N1836" s="230">
        <v>2.44</v>
      </c>
    </row>
    <row r="1837" spans="1:14" x14ac:dyDescent="0.2">
      <c r="A1837" s="231" t="str">
        <f t="shared" si="53"/>
        <v>CP1.420Thinned175</v>
      </c>
      <c r="B1837" s="223" t="s">
        <v>226</v>
      </c>
      <c r="C1837" s="224">
        <v>1.4</v>
      </c>
      <c r="D1837" s="223">
        <v>20</v>
      </c>
      <c r="E1837" s="223" t="s">
        <v>172</v>
      </c>
      <c r="F1837" s="225" t="s">
        <v>221</v>
      </c>
      <c r="G1837" s="226">
        <v>-2.0499999999999998</v>
      </c>
      <c r="H1837" s="226">
        <v>-0.05</v>
      </c>
      <c r="I1837" s="226">
        <v>-2.1</v>
      </c>
      <c r="J1837" s="227">
        <v>-10.51</v>
      </c>
      <c r="K1837" s="227">
        <v>627.45000000000005</v>
      </c>
      <c r="L1837" s="228">
        <v>-22.05</v>
      </c>
      <c r="M1837" s="229">
        <f t="shared" si="52"/>
        <v>605.40000000000009</v>
      </c>
      <c r="N1837" s="230">
        <v>2.36</v>
      </c>
    </row>
    <row r="1838" spans="1:14" x14ac:dyDescent="0.2">
      <c r="A1838" s="231" t="str">
        <f t="shared" si="53"/>
        <v>CP1.420Thinned180</v>
      </c>
      <c r="B1838" s="223" t="s">
        <v>226</v>
      </c>
      <c r="C1838" s="224">
        <v>1.4</v>
      </c>
      <c r="D1838" s="223">
        <v>20</v>
      </c>
      <c r="E1838" s="223" t="s">
        <v>172</v>
      </c>
      <c r="F1838" s="225" t="s">
        <v>222</v>
      </c>
      <c r="G1838" s="226">
        <v>-2.06</v>
      </c>
      <c r="H1838" s="226">
        <v>-0.05</v>
      </c>
      <c r="I1838" s="226">
        <v>-2.11</v>
      </c>
      <c r="J1838" s="227">
        <v>-10.54</v>
      </c>
      <c r="K1838" s="227">
        <v>616.91</v>
      </c>
      <c r="L1838" s="228">
        <v>-22.38</v>
      </c>
      <c r="M1838" s="229">
        <f t="shared" si="52"/>
        <v>594.53</v>
      </c>
      <c r="N1838" s="230">
        <v>2.2799999999999998</v>
      </c>
    </row>
    <row r="1839" spans="1:14" x14ac:dyDescent="0.2">
      <c r="A1839" s="231" t="str">
        <f t="shared" si="53"/>
        <v>CP1.420Thinned185</v>
      </c>
      <c r="B1839" s="223" t="s">
        <v>226</v>
      </c>
      <c r="C1839" s="224">
        <v>1.4</v>
      </c>
      <c r="D1839" s="223">
        <v>20</v>
      </c>
      <c r="E1839" s="223" t="s">
        <v>172</v>
      </c>
      <c r="F1839" s="225" t="s">
        <v>223</v>
      </c>
      <c r="G1839" s="226">
        <v>-2.0499999999999998</v>
      </c>
      <c r="H1839" s="226">
        <v>-0.05</v>
      </c>
      <c r="I1839" s="226">
        <v>-2.1</v>
      </c>
      <c r="J1839" s="227">
        <v>-10.49</v>
      </c>
      <c r="K1839" s="227">
        <v>606.41999999999996</v>
      </c>
      <c r="L1839" s="228">
        <v>-22.7</v>
      </c>
      <c r="M1839" s="229">
        <f t="shared" si="52"/>
        <v>583.71999999999991</v>
      </c>
      <c r="N1839" s="230">
        <v>2.2000000000000002</v>
      </c>
    </row>
    <row r="1840" spans="1:14" x14ac:dyDescent="0.2">
      <c r="A1840" s="231" t="str">
        <f t="shared" si="53"/>
        <v>CP1.420Thinned190</v>
      </c>
      <c r="B1840" s="223" t="s">
        <v>226</v>
      </c>
      <c r="C1840" s="224">
        <v>1.4</v>
      </c>
      <c r="D1840" s="223">
        <v>20</v>
      </c>
      <c r="E1840" s="223" t="s">
        <v>172</v>
      </c>
      <c r="F1840" s="225" t="s">
        <v>224</v>
      </c>
      <c r="G1840" s="226">
        <v>-2.04</v>
      </c>
      <c r="H1840" s="226">
        <v>-0.04</v>
      </c>
      <c r="I1840" s="226">
        <v>-2.08</v>
      </c>
      <c r="J1840" s="227">
        <v>-10.41</v>
      </c>
      <c r="K1840" s="227">
        <v>596.01</v>
      </c>
      <c r="L1840" s="228">
        <v>-23.02</v>
      </c>
      <c r="M1840" s="229">
        <f t="shared" si="52"/>
        <v>572.99</v>
      </c>
      <c r="N1840" s="230">
        <v>2.13</v>
      </c>
    </row>
    <row r="1841" spans="1:14" x14ac:dyDescent="0.2">
      <c r="A1841" s="231" t="str">
        <f t="shared" si="53"/>
        <v>CP1.420Thinned195</v>
      </c>
      <c r="B1841" s="223" t="s">
        <v>226</v>
      </c>
      <c r="C1841" s="224">
        <v>1.4</v>
      </c>
      <c r="D1841" s="223">
        <v>20</v>
      </c>
      <c r="E1841" s="223" t="s">
        <v>172</v>
      </c>
      <c r="F1841" s="225" t="s">
        <v>225</v>
      </c>
      <c r="G1841" s="226">
        <v>-2.02</v>
      </c>
      <c r="H1841" s="226">
        <v>-0.04</v>
      </c>
      <c r="I1841" s="226">
        <v>-2.06</v>
      </c>
      <c r="J1841" s="227">
        <v>-10.3</v>
      </c>
      <c r="K1841" s="227">
        <v>585.71</v>
      </c>
      <c r="L1841" s="228">
        <v>-23.31</v>
      </c>
      <c r="M1841" s="229">
        <f t="shared" si="52"/>
        <v>562.40000000000009</v>
      </c>
      <c r="N1841" s="230">
        <v>2.06</v>
      </c>
    </row>
    <row r="1842" spans="1:14" x14ac:dyDescent="0.2">
      <c r="A1842" s="231" t="str">
        <f t="shared" si="53"/>
        <v>DF1.708NO_thin000</v>
      </c>
      <c r="B1842" s="223" t="s">
        <v>227</v>
      </c>
      <c r="C1842" s="224">
        <v>1.7</v>
      </c>
      <c r="D1842" s="223">
        <v>8</v>
      </c>
      <c r="E1842" s="223" t="s">
        <v>199</v>
      </c>
      <c r="F1842" s="225" t="s">
        <v>0</v>
      </c>
      <c r="G1842" s="226">
        <v>0.3</v>
      </c>
      <c r="H1842" s="226">
        <v>1.2</v>
      </c>
      <c r="I1842" s="226">
        <v>1.5</v>
      </c>
      <c r="J1842" s="227">
        <v>7.48</v>
      </c>
      <c r="K1842" s="227">
        <v>7.48</v>
      </c>
      <c r="L1842" s="228">
        <v>0</v>
      </c>
      <c r="M1842" s="229">
        <f t="shared" ref="M1842:M1905" si="54">K1842+L1842</f>
        <v>7.48</v>
      </c>
      <c r="N1842" s="230">
        <v>0</v>
      </c>
    </row>
    <row r="1843" spans="1:14" x14ac:dyDescent="0.2">
      <c r="A1843" s="231" t="str">
        <f t="shared" si="53"/>
        <v>DF1.708NO_thin005</v>
      </c>
      <c r="B1843" s="223" t="s">
        <v>227</v>
      </c>
      <c r="C1843" s="224">
        <v>1.7</v>
      </c>
      <c r="D1843" s="223">
        <v>8</v>
      </c>
      <c r="E1843" s="223" t="s">
        <v>199</v>
      </c>
      <c r="F1843" s="225" t="s">
        <v>1</v>
      </c>
      <c r="G1843" s="226">
        <v>0.91</v>
      </c>
      <c r="H1843" s="226">
        <v>1.48</v>
      </c>
      <c r="I1843" s="226">
        <v>2.39</v>
      </c>
      <c r="J1843" s="227">
        <v>11.93</v>
      </c>
      <c r="K1843" s="227">
        <v>19.41</v>
      </c>
      <c r="L1843" s="228">
        <v>0</v>
      </c>
      <c r="M1843" s="229">
        <f t="shared" si="54"/>
        <v>19.41</v>
      </c>
      <c r="N1843" s="230">
        <v>0</v>
      </c>
    </row>
    <row r="1844" spans="1:14" x14ac:dyDescent="0.2">
      <c r="A1844" s="231" t="str">
        <f t="shared" si="53"/>
        <v>DF1.708NO_thin010</v>
      </c>
      <c r="B1844" s="223" t="s">
        <v>227</v>
      </c>
      <c r="C1844" s="224">
        <v>1.7</v>
      </c>
      <c r="D1844" s="223">
        <v>8</v>
      </c>
      <c r="E1844" s="223" t="s">
        <v>199</v>
      </c>
      <c r="F1844" s="225" t="s">
        <v>2</v>
      </c>
      <c r="G1844" s="226">
        <v>2.77</v>
      </c>
      <c r="H1844" s="226">
        <v>1.49</v>
      </c>
      <c r="I1844" s="226">
        <v>4.26</v>
      </c>
      <c r="J1844" s="227">
        <v>21.3</v>
      </c>
      <c r="K1844" s="227">
        <v>40.71</v>
      </c>
      <c r="L1844" s="228">
        <v>0</v>
      </c>
      <c r="M1844" s="229">
        <f t="shared" si="54"/>
        <v>40.71</v>
      </c>
      <c r="N1844" s="230">
        <v>0</v>
      </c>
    </row>
    <row r="1845" spans="1:14" x14ac:dyDescent="0.2">
      <c r="A1845" s="231" t="str">
        <f t="shared" si="53"/>
        <v>DF1.708NO_thin015</v>
      </c>
      <c r="B1845" s="223" t="s">
        <v>227</v>
      </c>
      <c r="C1845" s="224">
        <v>1.7</v>
      </c>
      <c r="D1845" s="223">
        <v>8</v>
      </c>
      <c r="E1845" s="223" t="s">
        <v>199</v>
      </c>
      <c r="F1845" s="225" t="s">
        <v>3</v>
      </c>
      <c r="G1845" s="226">
        <v>8.4600000000000009</v>
      </c>
      <c r="H1845" s="226">
        <v>1.49</v>
      </c>
      <c r="I1845" s="226">
        <v>9.9499999999999993</v>
      </c>
      <c r="J1845" s="227">
        <v>49.75</v>
      </c>
      <c r="K1845" s="227">
        <v>90.46</v>
      </c>
      <c r="L1845" s="228">
        <v>0</v>
      </c>
      <c r="M1845" s="229">
        <f t="shared" si="54"/>
        <v>90.46</v>
      </c>
      <c r="N1845" s="230">
        <v>0</v>
      </c>
    </row>
    <row r="1846" spans="1:14" x14ac:dyDescent="0.2">
      <c r="A1846" s="231" t="str">
        <f t="shared" si="53"/>
        <v>DF1.708NO_thin020</v>
      </c>
      <c r="B1846" s="223" t="s">
        <v>227</v>
      </c>
      <c r="C1846" s="224">
        <v>1.7</v>
      </c>
      <c r="D1846" s="223">
        <v>8</v>
      </c>
      <c r="E1846" s="223" t="s">
        <v>199</v>
      </c>
      <c r="F1846" s="225" t="s">
        <v>4</v>
      </c>
      <c r="G1846" s="226">
        <v>22.93</v>
      </c>
      <c r="H1846" s="226">
        <v>2.65</v>
      </c>
      <c r="I1846" s="226">
        <v>25.58</v>
      </c>
      <c r="J1846" s="227">
        <v>127.88</v>
      </c>
      <c r="K1846" s="227">
        <v>218.34</v>
      </c>
      <c r="L1846" s="228">
        <v>0</v>
      </c>
      <c r="M1846" s="229">
        <f t="shared" si="54"/>
        <v>218.34</v>
      </c>
      <c r="N1846" s="230">
        <v>0</v>
      </c>
    </row>
    <row r="1847" spans="1:14" x14ac:dyDescent="0.2">
      <c r="A1847" s="231" t="str">
        <f t="shared" si="53"/>
        <v>DF1.708NO_thin025</v>
      </c>
      <c r="B1847" s="223" t="s">
        <v>227</v>
      </c>
      <c r="C1847" s="224">
        <v>1.7</v>
      </c>
      <c r="D1847" s="223">
        <v>8</v>
      </c>
      <c r="E1847" s="223" t="s">
        <v>199</v>
      </c>
      <c r="F1847" s="225" t="s">
        <v>5</v>
      </c>
      <c r="G1847" s="226">
        <v>22.95</v>
      </c>
      <c r="H1847" s="226">
        <v>4.0599999999999996</v>
      </c>
      <c r="I1847" s="226">
        <v>27</v>
      </c>
      <c r="J1847" s="227">
        <v>135.02000000000001</v>
      </c>
      <c r="K1847" s="227">
        <v>353.36</v>
      </c>
      <c r="L1847" s="228">
        <v>0</v>
      </c>
      <c r="M1847" s="229">
        <f t="shared" si="54"/>
        <v>353.36</v>
      </c>
      <c r="N1847" s="230">
        <v>0</v>
      </c>
    </row>
    <row r="1848" spans="1:14" x14ac:dyDescent="0.2">
      <c r="A1848" s="231" t="str">
        <f t="shared" si="53"/>
        <v>DF1.708NO_thin030</v>
      </c>
      <c r="B1848" s="223" t="s">
        <v>227</v>
      </c>
      <c r="C1848" s="224">
        <v>1.7</v>
      </c>
      <c r="D1848" s="223">
        <v>8</v>
      </c>
      <c r="E1848" s="223" t="s">
        <v>199</v>
      </c>
      <c r="F1848" s="225" t="s">
        <v>6</v>
      </c>
      <c r="G1848" s="226">
        <v>8.2100000000000009</v>
      </c>
      <c r="H1848" s="226">
        <v>-0.61</v>
      </c>
      <c r="I1848" s="226">
        <v>7.6</v>
      </c>
      <c r="J1848" s="227">
        <v>37.979999999999997</v>
      </c>
      <c r="K1848" s="227">
        <v>391.34</v>
      </c>
      <c r="L1848" s="228">
        <v>0</v>
      </c>
      <c r="M1848" s="229">
        <f t="shared" si="54"/>
        <v>391.34</v>
      </c>
      <c r="N1848" s="230">
        <v>0</v>
      </c>
    </row>
    <row r="1849" spans="1:14" x14ac:dyDescent="0.2">
      <c r="A1849" s="231" t="str">
        <f t="shared" si="53"/>
        <v>DF1.708NO_thin035</v>
      </c>
      <c r="B1849" s="223" t="s">
        <v>227</v>
      </c>
      <c r="C1849" s="224">
        <v>1.7</v>
      </c>
      <c r="D1849" s="223">
        <v>8</v>
      </c>
      <c r="E1849" s="223" t="s">
        <v>199</v>
      </c>
      <c r="F1849" s="225" t="s">
        <v>7</v>
      </c>
      <c r="G1849" s="226">
        <v>9.8000000000000007</v>
      </c>
      <c r="H1849" s="226">
        <v>3.14</v>
      </c>
      <c r="I1849" s="226">
        <v>12.94</v>
      </c>
      <c r="J1849" s="227">
        <v>64.709999999999994</v>
      </c>
      <c r="K1849" s="227">
        <v>456.06</v>
      </c>
      <c r="L1849" s="228">
        <v>0</v>
      </c>
      <c r="M1849" s="229">
        <f t="shared" si="54"/>
        <v>456.06</v>
      </c>
      <c r="N1849" s="230">
        <v>0</v>
      </c>
    </row>
    <row r="1850" spans="1:14" x14ac:dyDescent="0.2">
      <c r="A1850" s="231" t="str">
        <f t="shared" si="53"/>
        <v>DF1.708NO_thin040</v>
      </c>
      <c r="B1850" s="223" t="s">
        <v>227</v>
      </c>
      <c r="C1850" s="224">
        <v>1.7</v>
      </c>
      <c r="D1850" s="223">
        <v>8</v>
      </c>
      <c r="E1850" s="223" t="s">
        <v>199</v>
      </c>
      <c r="F1850" s="225" t="s">
        <v>8</v>
      </c>
      <c r="G1850" s="226">
        <v>8.6199999999999992</v>
      </c>
      <c r="H1850" s="226">
        <v>3.04</v>
      </c>
      <c r="I1850" s="226">
        <v>11.66</v>
      </c>
      <c r="J1850" s="227">
        <v>58.31</v>
      </c>
      <c r="K1850" s="227">
        <v>514.36</v>
      </c>
      <c r="L1850" s="228">
        <v>0</v>
      </c>
      <c r="M1850" s="229">
        <f t="shared" si="54"/>
        <v>514.36</v>
      </c>
      <c r="N1850" s="230">
        <v>0</v>
      </c>
    </row>
    <row r="1851" spans="1:14" x14ac:dyDescent="0.2">
      <c r="A1851" s="231" t="str">
        <f t="shared" si="53"/>
        <v>DF1.708NO_thin045</v>
      </c>
      <c r="B1851" s="223" t="s">
        <v>227</v>
      </c>
      <c r="C1851" s="224">
        <v>1.7</v>
      </c>
      <c r="D1851" s="223">
        <v>8</v>
      </c>
      <c r="E1851" s="223" t="s">
        <v>199</v>
      </c>
      <c r="F1851" s="225" t="s">
        <v>9</v>
      </c>
      <c r="G1851" s="226">
        <v>8.23</v>
      </c>
      <c r="H1851" s="226">
        <v>1.1599999999999999</v>
      </c>
      <c r="I1851" s="226">
        <v>9.39</v>
      </c>
      <c r="J1851" s="227">
        <v>46.93</v>
      </c>
      <c r="K1851" s="227">
        <v>561.29999999999995</v>
      </c>
      <c r="L1851" s="228">
        <v>0</v>
      </c>
      <c r="M1851" s="229">
        <f t="shared" si="54"/>
        <v>561.29999999999995</v>
      </c>
      <c r="N1851" s="230">
        <v>0</v>
      </c>
    </row>
    <row r="1852" spans="1:14" x14ac:dyDescent="0.2">
      <c r="A1852" s="231" t="str">
        <f t="shared" si="53"/>
        <v>DF1.708NO_thin050</v>
      </c>
      <c r="B1852" s="223" t="s">
        <v>227</v>
      </c>
      <c r="C1852" s="224">
        <v>1.7</v>
      </c>
      <c r="D1852" s="223">
        <v>8</v>
      </c>
      <c r="E1852" s="223" t="s">
        <v>199</v>
      </c>
      <c r="F1852" s="225" t="s">
        <v>10</v>
      </c>
      <c r="G1852" s="226">
        <v>7.64</v>
      </c>
      <c r="H1852" s="226">
        <v>0.21</v>
      </c>
      <c r="I1852" s="226">
        <v>7.85</v>
      </c>
      <c r="J1852" s="227">
        <v>39.270000000000003</v>
      </c>
      <c r="K1852" s="227">
        <v>600.55999999999995</v>
      </c>
      <c r="L1852" s="228">
        <v>0</v>
      </c>
      <c r="M1852" s="229">
        <f t="shared" si="54"/>
        <v>600.55999999999995</v>
      </c>
      <c r="N1852" s="230">
        <v>0</v>
      </c>
    </row>
    <row r="1853" spans="1:14" x14ac:dyDescent="0.2">
      <c r="A1853" s="231" t="str">
        <f t="shared" si="53"/>
        <v>DF1.708NO_thin055</v>
      </c>
      <c r="B1853" s="223" t="s">
        <v>227</v>
      </c>
      <c r="C1853" s="224">
        <v>1.7</v>
      </c>
      <c r="D1853" s="223">
        <v>8</v>
      </c>
      <c r="E1853" s="223" t="s">
        <v>199</v>
      </c>
      <c r="F1853" s="225" t="s">
        <v>11</v>
      </c>
      <c r="G1853" s="226">
        <v>7.14</v>
      </c>
      <c r="H1853" s="226">
        <v>-0.33</v>
      </c>
      <c r="I1853" s="226">
        <v>6.81</v>
      </c>
      <c r="J1853" s="227">
        <v>34.07</v>
      </c>
      <c r="K1853" s="227">
        <v>634.64</v>
      </c>
      <c r="L1853" s="228">
        <v>0</v>
      </c>
      <c r="M1853" s="229">
        <f t="shared" si="54"/>
        <v>634.64</v>
      </c>
      <c r="N1853" s="230">
        <v>0</v>
      </c>
    </row>
    <row r="1854" spans="1:14" x14ac:dyDescent="0.2">
      <c r="A1854" s="231" t="str">
        <f t="shared" si="53"/>
        <v>DF1.708NO_thin060</v>
      </c>
      <c r="B1854" s="223" t="s">
        <v>227</v>
      </c>
      <c r="C1854" s="224">
        <v>1.7</v>
      </c>
      <c r="D1854" s="223">
        <v>8</v>
      </c>
      <c r="E1854" s="223" t="s">
        <v>199</v>
      </c>
      <c r="F1854" s="225" t="s">
        <v>12</v>
      </c>
      <c r="G1854" s="226">
        <v>6.7</v>
      </c>
      <c r="H1854" s="226">
        <v>-0.52</v>
      </c>
      <c r="I1854" s="226">
        <v>6.18</v>
      </c>
      <c r="J1854" s="227">
        <v>30.91</v>
      </c>
      <c r="K1854" s="227">
        <v>665.55</v>
      </c>
      <c r="L1854" s="228">
        <v>0</v>
      </c>
      <c r="M1854" s="229">
        <f t="shared" si="54"/>
        <v>665.55</v>
      </c>
      <c r="N1854" s="230">
        <v>0</v>
      </c>
    </row>
    <row r="1855" spans="1:14" x14ac:dyDescent="0.2">
      <c r="A1855" s="231" t="str">
        <f t="shared" si="53"/>
        <v>DF1.708NO_thin065</v>
      </c>
      <c r="B1855" s="223" t="s">
        <v>227</v>
      </c>
      <c r="C1855" s="224">
        <v>1.7</v>
      </c>
      <c r="D1855" s="223">
        <v>8</v>
      </c>
      <c r="E1855" s="223" t="s">
        <v>199</v>
      </c>
      <c r="F1855" s="225" t="s">
        <v>13</v>
      </c>
      <c r="G1855" s="226">
        <v>5.94</v>
      </c>
      <c r="H1855" s="226">
        <v>-0.62</v>
      </c>
      <c r="I1855" s="226">
        <v>5.32</v>
      </c>
      <c r="J1855" s="227">
        <v>26.6</v>
      </c>
      <c r="K1855" s="227">
        <v>692.15</v>
      </c>
      <c r="L1855" s="228">
        <v>0</v>
      </c>
      <c r="M1855" s="229">
        <f t="shared" si="54"/>
        <v>692.15</v>
      </c>
      <c r="N1855" s="230">
        <v>0</v>
      </c>
    </row>
    <row r="1856" spans="1:14" x14ac:dyDescent="0.2">
      <c r="A1856" s="231" t="str">
        <f t="shared" si="53"/>
        <v>DF1.708NO_thin070</v>
      </c>
      <c r="B1856" s="223" t="s">
        <v>227</v>
      </c>
      <c r="C1856" s="224">
        <v>1.7</v>
      </c>
      <c r="D1856" s="223">
        <v>8</v>
      </c>
      <c r="E1856" s="223" t="s">
        <v>199</v>
      </c>
      <c r="F1856" s="225" t="s">
        <v>200</v>
      </c>
      <c r="G1856" s="226">
        <v>4.95</v>
      </c>
      <c r="H1856" s="226">
        <v>-0.62</v>
      </c>
      <c r="I1856" s="226">
        <v>4.33</v>
      </c>
      <c r="J1856" s="227">
        <v>21.67</v>
      </c>
      <c r="K1856" s="227">
        <v>713.82</v>
      </c>
      <c r="L1856" s="228">
        <v>0</v>
      </c>
      <c r="M1856" s="229">
        <f t="shared" si="54"/>
        <v>713.82</v>
      </c>
      <c r="N1856" s="230">
        <v>0</v>
      </c>
    </row>
    <row r="1857" spans="1:14" x14ac:dyDescent="0.2">
      <c r="A1857" s="231" t="str">
        <f t="shared" si="53"/>
        <v>DF1.708NO_thin075</v>
      </c>
      <c r="B1857" s="223" t="s">
        <v>227</v>
      </c>
      <c r="C1857" s="224">
        <v>1.7</v>
      </c>
      <c r="D1857" s="223">
        <v>8</v>
      </c>
      <c r="E1857" s="223" t="s">
        <v>199</v>
      </c>
      <c r="F1857" s="225" t="s">
        <v>201</v>
      </c>
      <c r="G1857" s="226">
        <v>4.33</v>
      </c>
      <c r="H1857" s="226">
        <v>-0.57999999999999996</v>
      </c>
      <c r="I1857" s="226">
        <v>3.75</v>
      </c>
      <c r="J1857" s="227">
        <v>18.73</v>
      </c>
      <c r="K1857" s="227">
        <v>732.55</v>
      </c>
      <c r="L1857" s="228">
        <v>0</v>
      </c>
      <c r="M1857" s="229">
        <f t="shared" si="54"/>
        <v>732.55</v>
      </c>
      <c r="N1857" s="230">
        <v>0</v>
      </c>
    </row>
    <row r="1858" spans="1:14" x14ac:dyDescent="0.2">
      <c r="A1858" s="231" t="str">
        <f t="shared" ref="A1858:A1921" si="55">CONCATENATE(LEFT(B1858,2),TEXT(C1858,"0.0"),TEXT(D1858,"00"),E1858,TEXT(LEFT(F1858,3),"000"))</f>
        <v>DF1.708NO_thin080</v>
      </c>
      <c r="B1858" s="223" t="s">
        <v>227</v>
      </c>
      <c r="C1858" s="224">
        <v>1.7</v>
      </c>
      <c r="D1858" s="223">
        <v>8</v>
      </c>
      <c r="E1858" s="223" t="s">
        <v>199</v>
      </c>
      <c r="F1858" s="225" t="s">
        <v>202</v>
      </c>
      <c r="G1858" s="226">
        <v>4.09</v>
      </c>
      <c r="H1858" s="226">
        <v>-0.43</v>
      </c>
      <c r="I1858" s="226">
        <v>3.66</v>
      </c>
      <c r="J1858" s="227">
        <v>18.29</v>
      </c>
      <c r="K1858" s="227">
        <v>750.84</v>
      </c>
      <c r="L1858" s="228">
        <v>0</v>
      </c>
      <c r="M1858" s="229">
        <f t="shared" si="54"/>
        <v>750.84</v>
      </c>
      <c r="N1858" s="230">
        <v>0</v>
      </c>
    </row>
    <row r="1859" spans="1:14" x14ac:dyDescent="0.2">
      <c r="A1859" s="231" t="str">
        <f t="shared" si="55"/>
        <v>DF1.708NO_thin085</v>
      </c>
      <c r="B1859" s="223" t="s">
        <v>227</v>
      </c>
      <c r="C1859" s="224">
        <v>1.7</v>
      </c>
      <c r="D1859" s="223">
        <v>8</v>
      </c>
      <c r="E1859" s="223" t="s">
        <v>199</v>
      </c>
      <c r="F1859" s="225" t="s">
        <v>203</v>
      </c>
      <c r="G1859" s="226">
        <v>3.87</v>
      </c>
      <c r="H1859" s="226">
        <v>-0.45</v>
      </c>
      <c r="I1859" s="226">
        <v>3.43</v>
      </c>
      <c r="J1859" s="227">
        <v>17.13</v>
      </c>
      <c r="K1859" s="227">
        <v>767.97</v>
      </c>
      <c r="L1859" s="228">
        <v>0</v>
      </c>
      <c r="M1859" s="229">
        <f t="shared" si="54"/>
        <v>767.97</v>
      </c>
      <c r="N1859" s="230">
        <v>0</v>
      </c>
    </row>
    <row r="1860" spans="1:14" x14ac:dyDescent="0.2">
      <c r="A1860" s="231" t="str">
        <f t="shared" si="55"/>
        <v>DF1.708NO_thin090</v>
      </c>
      <c r="B1860" s="223" t="s">
        <v>227</v>
      </c>
      <c r="C1860" s="224">
        <v>1.7</v>
      </c>
      <c r="D1860" s="223">
        <v>8</v>
      </c>
      <c r="E1860" s="223" t="s">
        <v>199</v>
      </c>
      <c r="F1860" s="225" t="s">
        <v>204</v>
      </c>
      <c r="G1860" s="226">
        <v>3.44</v>
      </c>
      <c r="H1860" s="226">
        <v>-0.35</v>
      </c>
      <c r="I1860" s="226">
        <v>3.08</v>
      </c>
      <c r="J1860" s="227">
        <v>15.42</v>
      </c>
      <c r="K1860" s="227">
        <v>783.39</v>
      </c>
      <c r="L1860" s="228">
        <v>0</v>
      </c>
      <c r="M1860" s="229">
        <f t="shared" si="54"/>
        <v>783.39</v>
      </c>
      <c r="N1860" s="230">
        <v>0</v>
      </c>
    </row>
    <row r="1861" spans="1:14" x14ac:dyDescent="0.2">
      <c r="A1861" s="231" t="str">
        <f t="shared" si="55"/>
        <v>DF1.708NO_thin095</v>
      </c>
      <c r="B1861" s="223" t="s">
        <v>227</v>
      </c>
      <c r="C1861" s="224">
        <v>1.7</v>
      </c>
      <c r="D1861" s="223">
        <v>8</v>
      </c>
      <c r="E1861" s="223" t="s">
        <v>199</v>
      </c>
      <c r="F1861" s="225" t="s">
        <v>205</v>
      </c>
      <c r="G1861" s="226">
        <v>3.09</v>
      </c>
      <c r="H1861" s="226">
        <v>-0.21</v>
      </c>
      <c r="I1861" s="226">
        <v>2.89</v>
      </c>
      <c r="J1861" s="227">
        <v>14.43</v>
      </c>
      <c r="K1861" s="227">
        <v>797.82</v>
      </c>
      <c r="L1861" s="228">
        <v>0</v>
      </c>
      <c r="M1861" s="229">
        <f t="shared" si="54"/>
        <v>797.82</v>
      </c>
      <c r="N1861" s="230">
        <v>0</v>
      </c>
    </row>
    <row r="1862" spans="1:14" x14ac:dyDescent="0.2">
      <c r="A1862" s="231" t="str">
        <f t="shared" si="55"/>
        <v>DF1.708NO_thin100</v>
      </c>
      <c r="B1862" s="223" t="s">
        <v>227</v>
      </c>
      <c r="C1862" s="224">
        <v>1.7</v>
      </c>
      <c r="D1862" s="223">
        <v>8</v>
      </c>
      <c r="E1862" s="223" t="s">
        <v>199</v>
      </c>
      <c r="F1862" s="225" t="s">
        <v>206</v>
      </c>
      <c r="G1862" s="226">
        <v>2.73</v>
      </c>
      <c r="H1862" s="226">
        <v>-0.14000000000000001</v>
      </c>
      <c r="I1862" s="226">
        <v>2.59</v>
      </c>
      <c r="J1862" s="227">
        <v>12.95</v>
      </c>
      <c r="K1862" s="227">
        <v>810.76</v>
      </c>
      <c r="L1862" s="228">
        <v>0</v>
      </c>
      <c r="M1862" s="229">
        <f t="shared" si="54"/>
        <v>810.76</v>
      </c>
      <c r="N1862" s="230">
        <v>0</v>
      </c>
    </row>
    <row r="1863" spans="1:14" x14ac:dyDescent="0.2">
      <c r="A1863" s="231" t="str">
        <f t="shared" si="55"/>
        <v>DF1.708NO_thin105</v>
      </c>
      <c r="B1863" s="223" t="s">
        <v>227</v>
      </c>
      <c r="C1863" s="224">
        <v>1.7</v>
      </c>
      <c r="D1863" s="223">
        <v>8</v>
      </c>
      <c r="E1863" s="223" t="s">
        <v>199</v>
      </c>
      <c r="F1863" s="225" t="s">
        <v>207</v>
      </c>
      <c r="G1863" s="226">
        <v>2.4300000000000002</v>
      </c>
      <c r="H1863" s="226">
        <v>-0.3</v>
      </c>
      <c r="I1863" s="226">
        <v>2.14</v>
      </c>
      <c r="J1863" s="227">
        <v>10.68</v>
      </c>
      <c r="K1863" s="227">
        <v>821.45</v>
      </c>
      <c r="L1863" s="228">
        <v>0</v>
      </c>
      <c r="M1863" s="229">
        <f t="shared" si="54"/>
        <v>821.45</v>
      </c>
      <c r="N1863" s="230">
        <v>0</v>
      </c>
    </row>
    <row r="1864" spans="1:14" x14ac:dyDescent="0.2">
      <c r="A1864" s="231" t="str">
        <f t="shared" si="55"/>
        <v>DF1.708NO_thin110</v>
      </c>
      <c r="B1864" s="223" t="s">
        <v>227</v>
      </c>
      <c r="C1864" s="224">
        <v>1.7</v>
      </c>
      <c r="D1864" s="223">
        <v>8</v>
      </c>
      <c r="E1864" s="223" t="s">
        <v>199</v>
      </c>
      <c r="F1864" s="225" t="s">
        <v>208</v>
      </c>
      <c r="G1864" s="226">
        <v>2.21</v>
      </c>
      <c r="H1864" s="226">
        <v>-0.27</v>
      </c>
      <c r="I1864" s="226">
        <v>1.93</v>
      </c>
      <c r="J1864" s="227">
        <v>9.67</v>
      </c>
      <c r="K1864" s="227">
        <v>831.12</v>
      </c>
      <c r="L1864" s="228">
        <v>0</v>
      </c>
      <c r="M1864" s="229">
        <f t="shared" si="54"/>
        <v>831.12</v>
      </c>
      <c r="N1864" s="230">
        <v>0</v>
      </c>
    </row>
    <row r="1865" spans="1:14" x14ac:dyDescent="0.2">
      <c r="A1865" s="231" t="str">
        <f t="shared" si="55"/>
        <v>DF1.708NO_thin115</v>
      </c>
      <c r="B1865" s="223" t="s">
        <v>227</v>
      </c>
      <c r="C1865" s="224">
        <v>1.7</v>
      </c>
      <c r="D1865" s="223">
        <v>8</v>
      </c>
      <c r="E1865" s="223" t="s">
        <v>199</v>
      </c>
      <c r="F1865" s="225" t="s">
        <v>209</v>
      </c>
      <c r="G1865" s="226">
        <v>1.95</v>
      </c>
      <c r="H1865" s="226">
        <v>-0.24</v>
      </c>
      <c r="I1865" s="226">
        <v>1.71</v>
      </c>
      <c r="J1865" s="227">
        <v>8.5299999999999994</v>
      </c>
      <c r="K1865" s="227">
        <v>839.65</v>
      </c>
      <c r="L1865" s="228">
        <v>0</v>
      </c>
      <c r="M1865" s="229">
        <f t="shared" si="54"/>
        <v>839.65</v>
      </c>
      <c r="N1865" s="230">
        <v>0</v>
      </c>
    </row>
    <row r="1866" spans="1:14" x14ac:dyDescent="0.2">
      <c r="A1866" s="231" t="str">
        <f t="shared" si="55"/>
        <v>DF1.708NO_thin120</v>
      </c>
      <c r="B1866" s="223" t="s">
        <v>227</v>
      </c>
      <c r="C1866" s="224">
        <v>1.7</v>
      </c>
      <c r="D1866" s="223">
        <v>8</v>
      </c>
      <c r="E1866" s="223" t="s">
        <v>199</v>
      </c>
      <c r="F1866" s="225" t="s">
        <v>210</v>
      </c>
      <c r="G1866" s="226">
        <v>1.8</v>
      </c>
      <c r="H1866" s="226">
        <v>-0.14000000000000001</v>
      </c>
      <c r="I1866" s="226">
        <v>1.66</v>
      </c>
      <c r="J1866" s="227">
        <v>8.2899999999999991</v>
      </c>
      <c r="K1866" s="227">
        <v>847.94</v>
      </c>
      <c r="L1866" s="228">
        <v>0</v>
      </c>
      <c r="M1866" s="229">
        <f t="shared" si="54"/>
        <v>847.94</v>
      </c>
      <c r="N1866" s="230">
        <v>0</v>
      </c>
    </row>
    <row r="1867" spans="1:14" x14ac:dyDescent="0.2">
      <c r="A1867" s="231" t="str">
        <f t="shared" si="55"/>
        <v>DF1.708NO_thin125</v>
      </c>
      <c r="B1867" s="223" t="s">
        <v>227</v>
      </c>
      <c r="C1867" s="224">
        <v>1.7</v>
      </c>
      <c r="D1867" s="223">
        <v>8</v>
      </c>
      <c r="E1867" s="223" t="s">
        <v>199</v>
      </c>
      <c r="F1867" s="225" t="s">
        <v>211</v>
      </c>
      <c r="G1867" s="226">
        <v>1.58</v>
      </c>
      <c r="H1867" s="226">
        <v>-0.06</v>
      </c>
      <c r="I1867" s="226">
        <v>1.52</v>
      </c>
      <c r="J1867" s="227">
        <v>7.61</v>
      </c>
      <c r="K1867" s="227">
        <v>855.55</v>
      </c>
      <c r="L1867" s="228">
        <v>0</v>
      </c>
      <c r="M1867" s="229">
        <f t="shared" si="54"/>
        <v>855.55</v>
      </c>
      <c r="N1867" s="230">
        <v>0</v>
      </c>
    </row>
    <row r="1868" spans="1:14" x14ac:dyDescent="0.2">
      <c r="A1868" s="231" t="str">
        <f t="shared" si="55"/>
        <v>DF1.708NO_thin130</v>
      </c>
      <c r="B1868" s="223" t="s">
        <v>227</v>
      </c>
      <c r="C1868" s="224">
        <v>1.7</v>
      </c>
      <c r="D1868" s="223">
        <v>8</v>
      </c>
      <c r="E1868" s="223" t="s">
        <v>199</v>
      </c>
      <c r="F1868" s="225" t="s">
        <v>212</v>
      </c>
      <c r="G1868" s="226">
        <v>1.39</v>
      </c>
      <c r="H1868" s="226">
        <v>-0.17</v>
      </c>
      <c r="I1868" s="226">
        <v>1.22</v>
      </c>
      <c r="J1868" s="227">
        <v>6.1</v>
      </c>
      <c r="K1868" s="227">
        <v>861.65</v>
      </c>
      <c r="L1868" s="228">
        <v>0</v>
      </c>
      <c r="M1868" s="229">
        <f t="shared" si="54"/>
        <v>861.65</v>
      </c>
      <c r="N1868" s="230">
        <v>0</v>
      </c>
    </row>
    <row r="1869" spans="1:14" x14ac:dyDescent="0.2">
      <c r="A1869" s="231" t="str">
        <f t="shared" si="55"/>
        <v>DF1.708NO_thin135</v>
      </c>
      <c r="B1869" s="223" t="s">
        <v>227</v>
      </c>
      <c r="C1869" s="224">
        <v>1.7</v>
      </c>
      <c r="D1869" s="223">
        <v>8</v>
      </c>
      <c r="E1869" s="223" t="s">
        <v>199</v>
      </c>
      <c r="F1869" s="225" t="s">
        <v>213</v>
      </c>
      <c r="G1869" s="226">
        <v>1.26</v>
      </c>
      <c r="H1869" s="226">
        <v>-7.0000000000000007E-2</v>
      </c>
      <c r="I1869" s="226">
        <v>1.19</v>
      </c>
      <c r="J1869" s="227">
        <v>5.96</v>
      </c>
      <c r="K1869" s="227">
        <v>867.61</v>
      </c>
      <c r="L1869" s="228">
        <v>0</v>
      </c>
      <c r="M1869" s="229">
        <f t="shared" si="54"/>
        <v>867.61</v>
      </c>
      <c r="N1869" s="230">
        <v>0</v>
      </c>
    </row>
    <row r="1870" spans="1:14" x14ac:dyDescent="0.2">
      <c r="A1870" s="231" t="str">
        <f t="shared" si="55"/>
        <v>DF1.708NO_thin140</v>
      </c>
      <c r="B1870" s="223" t="s">
        <v>227</v>
      </c>
      <c r="C1870" s="224">
        <v>1.7</v>
      </c>
      <c r="D1870" s="223">
        <v>8</v>
      </c>
      <c r="E1870" s="223" t="s">
        <v>199</v>
      </c>
      <c r="F1870" s="225" t="s">
        <v>214</v>
      </c>
      <c r="G1870" s="226">
        <v>1.21</v>
      </c>
      <c r="H1870" s="226">
        <v>-0.16</v>
      </c>
      <c r="I1870" s="226">
        <v>1.05</v>
      </c>
      <c r="J1870" s="227">
        <v>5.27</v>
      </c>
      <c r="K1870" s="227">
        <v>872.88</v>
      </c>
      <c r="L1870" s="228">
        <v>0</v>
      </c>
      <c r="M1870" s="229">
        <f t="shared" si="54"/>
        <v>872.88</v>
      </c>
      <c r="N1870" s="230">
        <v>0</v>
      </c>
    </row>
    <row r="1871" spans="1:14" x14ac:dyDescent="0.2">
      <c r="A1871" s="231" t="str">
        <f t="shared" si="55"/>
        <v>DF1.708NO_thin145</v>
      </c>
      <c r="B1871" s="223" t="s">
        <v>227</v>
      </c>
      <c r="C1871" s="224">
        <v>1.7</v>
      </c>
      <c r="D1871" s="223">
        <v>8</v>
      </c>
      <c r="E1871" s="223" t="s">
        <v>199</v>
      </c>
      <c r="F1871" s="225" t="s">
        <v>215</v>
      </c>
      <c r="G1871" s="226">
        <v>1.0900000000000001</v>
      </c>
      <c r="H1871" s="226">
        <v>-0.13</v>
      </c>
      <c r="I1871" s="226">
        <v>0.96</v>
      </c>
      <c r="J1871" s="227">
        <v>4.8</v>
      </c>
      <c r="K1871" s="227">
        <v>877.68</v>
      </c>
      <c r="L1871" s="228">
        <v>0</v>
      </c>
      <c r="M1871" s="229">
        <f t="shared" si="54"/>
        <v>877.68</v>
      </c>
      <c r="N1871" s="230">
        <v>0</v>
      </c>
    </row>
    <row r="1872" spans="1:14" x14ac:dyDescent="0.2">
      <c r="A1872" s="231" t="str">
        <f t="shared" si="55"/>
        <v>DF1.708NO_thin150</v>
      </c>
      <c r="B1872" s="223" t="s">
        <v>227</v>
      </c>
      <c r="C1872" s="224">
        <v>1.7</v>
      </c>
      <c r="D1872" s="223">
        <v>8</v>
      </c>
      <c r="E1872" s="223" t="s">
        <v>199</v>
      </c>
      <c r="F1872" s="225" t="s">
        <v>216</v>
      </c>
      <c r="G1872" s="226">
        <v>0.93</v>
      </c>
      <c r="H1872" s="226">
        <v>-7.0000000000000007E-2</v>
      </c>
      <c r="I1872" s="226">
        <v>0.86</v>
      </c>
      <c r="J1872" s="227">
        <v>4.3099999999999996</v>
      </c>
      <c r="K1872" s="227">
        <v>881.99</v>
      </c>
      <c r="L1872" s="228">
        <v>0</v>
      </c>
      <c r="M1872" s="229">
        <f t="shared" si="54"/>
        <v>881.99</v>
      </c>
      <c r="N1872" s="230">
        <v>0</v>
      </c>
    </row>
    <row r="1873" spans="1:14" x14ac:dyDescent="0.2">
      <c r="A1873" s="231" t="str">
        <f t="shared" si="55"/>
        <v>DF1.708NO_thin155</v>
      </c>
      <c r="B1873" s="223" t="s">
        <v>227</v>
      </c>
      <c r="C1873" s="224">
        <v>1.7</v>
      </c>
      <c r="D1873" s="223">
        <v>8</v>
      </c>
      <c r="E1873" s="223" t="s">
        <v>199</v>
      </c>
      <c r="F1873" s="225" t="s">
        <v>217</v>
      </c>
      <c r="G1873" s="226">
        <v>0.79</v>
      </c>
      <c r="H1873" s="226">
        <v>-0.09</v>
      </c>
      <c r="I1873" s="226">
        <v>0.7</v>
      </c>
      <c r="J1873" s="227">
        <v>3.52</v>
      </c>
      <c r="K1873" s="227">
        <v>885.51</v>
      </c>
      <c r="L1873" s="228">
        <v>0</v>
      </c>
      <c r="M1873" s="229">
        <f t="shared" si="54"/>
        <v>885.51</v>
      </c>
      <c r="N1873" s="230">
        <v>0</v>
      </c>
    </row>
    <row r="1874" spans="1:14" x14ac:dyDescent="0.2">
      <c r="A1874" s="231" t="str">
        <f t="shared" si="55"/>
        <v>DF1.708NO_thin160</v>
      </c>
      <c r="B1874" s="223" t="s">
        <v>227</v>
      </c>
      <c r="C1874" s="224">
        <v>1.7</v>
      </c>
      <c r="D1874" s="223">
        <v>8</v>
      </c>
      <c r="E1874" s="223" t="s">
        <v>199</v>
      </c>
      <c r="F1874" s="225" t="s">
        <v>218</v>
      </c>
      <c r="G1874" s="226">
        <v>0.68</v>
      </c>
      <c r="H1874" s="226">
        <v>0</v>
      </c>
      <c r="I1874" s="226">
        <v>0.68</v>
      </c>
      <c r="J1874" s="227">
        <v>3.42</v>
      </c>
      <c r="K1874" s="227">
        <v>888.93</v>
      </c>
      <c r="L1874" s="228">
        <v>0</v>
      </c>
      <c r="M1874" s="229">
        <f t="shared" si="54"/>
        <v>888.93</v>
      </c>
      <c r="N1874" s="230">
        <v>0</v>
      </c>
    </row>
    <row r="1875" spans="1:14" x14ac:dyDescent="0.2">
      <c r="A1875" s="231" t="str">
        <f t="shared" si="55"/>
        <v>DF1.708NO_thin165</v>
      </c>
      <c r="B1875" s="223" t="s">
        <v>227</v>
      </c>
      <c r="C1875" s="224">
        <v>1.7</v>
      </c>
      <c r="D1875" s="223">
        <v>8</v>
      </c>
      <c r="E1875" s="223" t="s">
        <v>199</v>
      </c>
      <c r="F1875" s="225" t="s">
        <v>219</v>
      </c>
      <c r="G1875" s="226">
        <v>0.62</v>
      </c>
      <c r="H1875" s="226">
        <v>-0.08</v>
      </c>
      <c r="I1875" s="226">
        <v>0.54</v>
      </c>
      <c r="J1875" s="227">
        <v>2.69</v>
      </c>
      <c r="K1875" s="227">
        <v>891.62</v>
      </c>
      <c r="L1875" s="228">
        <v>0</v>
      </c>
      <c r="M1875" s="229">
        <f t="shared" si="54"/>
        <v>891.62</v>
      </c>
      <c r="N1875" s="230">
        <v>0</v>
      </c>
    </row>
    <row r="1876" spans="1:14" x14ac:dyDescent="0.2">
      <c r="A1876" s="231" t="str">
        <f t="shared" si="55"/>
        <v>DF1.708NO_thin170</v>
      </c>
      <c r="B1876" s="223" t="s">
        <v>227</v>
      </c>
      <c r="C1876" s="224">
        <v>1.7</v>
      </c>
      <c r="D1876" s="223">
        <v>8</v>
      </c>
      <c r="E1876" s="223" t="s">
        <v>199</v>
      </c>
      <c r="F1876" s="225" t="s">
        <v>220</v>
      </c>
      <c r="G1876" s="226">
        <v>0.59</v>
      </c>
      <c r="H1876" s="226">
        <v>-7.0000000000000007E-2</v>
      </c>
      <c r="I1876" s="226">
        <v>0.52</v>
      </c>
      <c r="J1876" s="227">
        <v>2.6</v>
      </c>
      <c r="K1876" s="227">
        <v>894.22</v>
      </c>
      <c r="L1876" s="228">
        <v>0</v>
      </c>
      <c r="M1876" s="229">
        <f t="shared" si="54"/>
        <v>894.22</v>
      </c>
      <c r="N1876" s="230">
        <v>0</v>
      </c>
    </row>
    <row r="1877" spans="1:14" x14ac:dyDescent="0.2">
      <c r="A1877" s="231" t="str">
        <f t="shared" si="55"/>
        <v>DF1.708NO_thin175</v>
      </c>
      <c r="B1877" s="223" t="s">
        <v>227</v>
      </c>
      <c r="C1877" s="224">
        <v>1.7</v>
      </c>
      <c r="D1877" s="223">
        <v>8</v>
      </c>
      <c r="E1877" s="223" t="s">
        <v>199</v>
      </c>
      <c r="F1877" s="225" t="s">
        <v>221</v>
      </c>
      <c r="G1877" s="226">
        <v>0.56000000000000005</v>
      </c>
      <c r="H1877" s="226">
        <v>-7.0000000000000007E-2</v>
      </c>
      <c r="I1877" s="226">
        <v>0.5</v>
      </c>
      <c r="J1877" s="227">
        <v>2.4900000000000002</v>
      </c>
      <c r="K1877" s="227">
        <v>896.71</v>
      </c>
      <c r="L1877" s="228">
        <v>0</v>
      </c>
      <c r="M1877" s="229">
        <f t="shared" si="54"/>
        <v>896.71</v>
      </c>
      <c r="N1877" s="230">
        <v>0</v>
      </c>
    </row>
    <row r="1878" spans="1:14" x14ac:dyDescent="0.2">
      <c r="A1878" s="231" t="str">
        <f t="shared" si="55"/>
        <v>DF1.708NO_thin180</v>
      </c>
      <c r="B1878" s="223" t="s">
        <v>227</v>
      </c>
      <c r="C1878" s="224">
        <v>1.7</v>
      </c>
      <c r="D1878" s="223">
        <v>8</v>
      </c>
      <c r="E1878" s="223" t="s">
        <v>199</v>
      </c>
      <c r="F1878" s="225" t="s">
        <v>222</v>
      </c>
      <c r="G1878" s="226">
        <v>0.5</v>
      </c>
      <c r="H1878" s="226">
        <v>-0.05</v>
      </c>
      <c r="I1878" s="226">
        <v>0.45</v>
      </c>
      <c r="J1878" s="227">
        <v>2.27</v>
      </c>
      <c r="K1878" s="227">
        <v>898.98</v>
      </c>
      <c r="L1878" s="228">
        <v>0</v>
      </c>
      <c r="M1878" s="229">
        <f t="shared" si="54"/>
        <v>898.98</v>
      </c>
      <c r="N1878" s="230">
        <v>0</v>
      </c>
    </row>
    <row r="1879" spans="1:14" x14ac:dyDescent="0.2">
      <c r="A1879" s="231" t="str">
        <f t="shared" si="55"/>
        <v>DF1.708NO_thin185</v>
      </c>
      <c r="B1879" s="223" t="s">
        <v>227</v>
      </c>
      <c r="C1879" s="224">
        <v>1.7</v>
      </c>
      <c r="D1879" s="223">
        <v>8</v>
      </c>
      <c r="E1879" s="223" t="s">
        <v>199</v>
      </c>
      <c r="F1879" s="225" t="s">
        <v>223</v>
      </c>
      <c r="G1879" s="226">
        <v>0.43</v>
      </c>
      <c r="H1879" s="226">
        <v>-0.03</v>
      </c>
      <c r="I1879" s="226">
        <v>0.4</v>
      </c>
      <c r="J1879" s="227">
        <v>2.02</v>
      </c>
      <c r="K1879" s="227">
        <v>900.99</v>
      </c>
      <c r="L1879" s="228">
        <v>0</v>
      </c>
      <c r="M1879" s="229">
        <f t="shared" si="54"/>
        <v>900.99</v>
      </c>
      <c r="N1879" s="230">
        <v>0</v>
      </c>
    </row>
    <row r="1880" spans="1:14" x14ac:dyDescent="0.2">
      <c r="A1880" s="231" t="str">
        <f t="shared" si="55"/>
        <v>DF1.708NO_thin190</v>
      </c>
      <c r="B1880" s="223" t="s">
        <v>227</v>
      </c>
      <c r="C1880" s="224">
        <v>1.7</v>
      </c>
      <c r="D1880" s="223">
        <v>8</v>
      </c>
      <c r="E1880" s="223" t="s">
        <v>199</v>
      </c>
      <c r="F1880" s="225" t="s">
        <v>224</v>
      </c>
      <c r="G1880" s="226">
        <v>0.4</v>
      </c>
      <c r="H1880" s="226">
        <v>0.28999999999999998</v>
      </c>
      <c r="I1880" s="226">
        <v>0.69</v>
      </c>
      <c r="J1880" s="227">
        <v>3.47</v>
      </c>
      <c r="K1880" s="227">
        <v>904.46</v>
      </c>
      <c r="L1880" s="228">
        <v>0</v>
      </c>
      <c r="M1880" s="229">
        <f t="shared" si="54"/>
        <v>904.46</v>
      </c>
      <c r="N1880" s="230">
        <v>0</v>
      </c>
    </row>
    <row r="1881" spans="1:14" x14ac:dyDescent="0.2">
      <c r="A1881" s="231" t="str">
        <f t="shared" si="55"/>
        <v>DF1.708NO_thin195</v>
      </c>
      <c r="B1881" s="223" t="s">
        <v>227</v>
      </c>
      <c r="C1881" s="224">
        <v>1.7</v>
      </c>
      <c r="D1881" s="223">
        <v>8</v>
      </c>
      <c r="E1881" s="223" t="s">
        <v>199</v>
      </c>
      <c r="F1881" s="225" t="s">
        <v>225</v>
      </c>
      <c r="G1881" s="226">
        <v>0.35</v>
      </c>
      <c r="H1881" s="226">
        <v>-0.1</v>
      </c>
      <c r="I1881" s="226">
        <v>0.25</v>
      </c>
      <c r="J1881" s="227">
        <v>1.26</v>
      </c>
      <c r="K1881" s="227">
        <v>905.72</v>
      </c>
      <c r="L1881" s="228">
        <v>0</v>
      </c>
      <c r="M1881" s="229">
        <f t="shared" si="54"/>
        <v>905.72</v>
      </c>
      <c r="N1881" s="230">
        <v>0</v>
      </c>
    </row>
    <row r="1882" spans="1:14" x14ac:dyDescent="0.2">
      <c r="A1882" s="231" t="str">
        <f t="shared" si="55"/>
        <v>DF1.708Thinned000</v>
      </c>
      <c r="B1882" s="223" t="s">
        <v>227</v>
      </c>
      <c r="C1882" s="224">
        <v>1.7</v>
      </c>
      <c r="D1882" s="223">
        <v>8</v>
      </c>
      <c r="E1882" s="223" t="s">
        <v>172</v>
      </c>
      <c r="F1882" s="225" t="s">
        <v>0</v>
      </c>
      <c r="G1882" s="226">
        <v>0.3</v>
      </c>
      <c r="H1882" s="226">
        <v>1.2</v>
      </c>
      <c r="I1882" s="226">
        <v>1.5</v>
      </c>
      <c r="J1882" s="227">
        <v>7.48</v>
      </c>
      <c r="K1882" s="227">
        <v>7.48</v>
      </c>
      <c r="L1882" s="228">
        <v>0</v>
      </c>
      <c r="M1882" s="229">
        <f t="shared" si="54"/>
        <v>7.48</v>
      </c>
      <c r="N1882" s="230">
        <v>0</v>
      </c>
    </row>
    <row r="1883" spans="1:14" x14ac:dyDescent="0.2">
      <c r="A1883" s="231" t="str">
        <f t="shared" si="55"/>
        <v>DF1.708Thinned005</v>
      </c>
      <c r="B1883" s="223" t="s">
        <v>227</v>
      </c>
      <c r="C1883" s="224">
        <v>1.7</v>
      </c>
      <c r="D1883" s="223">
        <v>8</v>
      </c>
      <c r="E1883" s="223" t="s">
        <v>172</v>
      </c>
      <c r="F1883" s="225" t="s">
        <v>1</v>
      </c>
      <c r="G1883" s="226">
        <v>0.91</v>
      </c>
      <c r="H1883" s="226">
        <v>1.48</v>
      </c>
      <c r="I1883" s="226">
        <v>2.39</v>
      </c>
      <c r="J1883" s="227">
        <v>11.93</v>
      </c>
      <c r="K1883" s="227">
        <v>19.41</v>
      </c>
      <c r="L1883" s="228">
        <v>0</v>
      </c>
      <c r="M1883" s="229">
        <f t="shared" si="54"/>
        <v>19.41</v>
      </c>
      <c r="N1883" s="230">
        <v>0</v>
      </c>
    </row>
    <row r="1884" spans="1:14" x14ac:dyDescent="0.2">
      <c r="A1884" s="231" t="str">
        <f t="shared" si="55"/>
        <v>DF1.708Thinned010</v>
      </c>
      <c r="B1884" s="223" t="s">
        <v>227</v>
      </c>
      <c r="C1884" s="224">
        <v>1.7</v>
      </c>
      <c r="D1884" s="223">
        <v>8</v>
      </c>
      <c r="E1884" s="223" t="s">
        <v>172</v>
      </c>
      <c r="F1884" s="225" t="s">
        <v>2</v>
      </c>
      <c r="G1884" s="226">
        <v>2.77</v>
      </c>
      <c r="H1884" s="226">
        <v>1.49</v>
      </c>
      <c r="I1884" s="226">
        <v>4.26</v>
      </c>
      <c r="J1884" s="227">
        <v>21.3</v>
      </c>
      <c r="K1884" s="227">
        <v>40.71</v>
      </c>
      <c r="L1884" s="228">
        <v>0</v>
      </c>
      <c r="M1884" s="229">
        <f t="shared" si="54"/>
        <v>40.71</v>
      </c>
      <c r="N1884" s="230">
        <v>0</v>
      </c>
    </row>
    <row r="1885" spans="1:14" x14ac:dyDescent="0.2">
      <c r="A1885" s="231" t="str">
        <f t="shared" si="55"/>
        <v>DF1.708Thinned015</v>
      </c>
      <c r="B1885" s="223" t="s">
        <v>227</v>
      </c>
      <c r="C1885" s="224">
        <v>1.7</v>
      </c>
      <c r="D1885" s="223">
        <v>8</v>
      </c>
      <c r="E1885" s="223" t="s">
        <v>172</v>
      </c>
      <c r="F1885" s="225" t="s">
        <v>3</v>
      </c>
      <c r="G1885" s="226">
        <v>8.4600000000000009</v>
      </c>
      <c r="H1885" s="226">
        <v>1.49</v>
      </c>
      <c r="I1885" s="226">
        <v>9.9499999999999993</v>
      </c>
      <c r="J1885" s="227">
        <v>49.75</v>
      </c>
      <c r="K1885" s="227">
        <v>90.46</v>
      </c>
      <c r="L1885" s="228">
        <v>0</v>
      </c>
      <c r="M1885" s="229">
        <f t="shared" si="54"/>
        <v>90.46</v>
      </c>
      <c r="N1885" s="230">
        <v>0</v>
      </c>
    </row>
    <row r="1886" spans="1:14" x14ac:dyDescent="0.2">
      <c r="A1886" s="231" t="str">
        <f t="shared" si="55"/>
        <v>DF1.708Thinned020</v>
      </c>
      <c r="B1886" s="223" t="s">
        <v>227</v>
      </c>
      <c r="C1886" s="224">
        <v>1.7</v>
      </c>
      <c r="D1886" s="223">
        <v>8</v>
      </c>
      <c r="E1886" s="223" t="s">
        <v>172</v>
      </c>
      <c r="F1886" s="225" t="s">
        <v>4</v>
      </c>
      <c r="G1886" s="226">
        <v>22.93</v>
      </c>
      <c r="H1886" s="226">
        <v>2.65</v>
      </c>
      <c r="I1886" s="226">
        <v>25.58</v>
      </c>
      <c r="J1886" s="227">
        <v>127.88</v>
      </c>
      <c r="K1886" s="227">
        <v>218.34</v>
      </c>
      <c r="L1886" s="228">
        <v>0</v>
      </c>
      <c r="M1886" s="229">
        <f t="shared" si="54"/>
        <v>218.34</v>
      </c>
      <c r="N1886" s="230">
        <v>0</v>
      </c>
    </row>
    <row r="1887" spans="1:14" x14ac:dyDescent="0.2">
      <c r="A1887" s="231" t="str">
        <f t="shared" si="55"/>
        <v>DF1.708Thinned025</v>
      </c>
      <c r="B1887" s="223" t="s">
        <v>227</v>
      </c>
      <c r="C1887" s="224">
        <v>1.7</v>
      </c>
      <c r="D1887" s="223">
        <v>8</v>
      </c>
      <c r="E1887" s="223" t="s">
        <v>172</v>
      </c>
      <c r="F1887" s="225" t="s">
        <v>5</v>
      </c>
      <c r="G1887" s="226">
        <v>6.39</v>
      </c>
      <c r="H1887" s="226">
        <v>5.24</v>
      </c>
      <c r="I1887" s="226">
        <v>11.63</v>
      </c>
      <c r="J1887" s="227">
        <v>58.16</v>
      </c>
      <c r="K1887" s="227">
        <v>276.5</v>
      </c>
      <c r="L1887" s="228">
        <v>-0.19</v>
      </c>
      <c r="M1887" s="229">
        <f t="shared" si="54"/>
        <v>276.31</v>
      </c>
      <c r="N1887" s="230">
        <v>11.21</v>
      </c>
    </row>
    <row r="1888" spans="1:14" x14ac:dyDescent="0.2">
      <c r="A1888" s="231" t="str">
        <f t="shared" si="55"/>
        <v>DF1.708Thinned030</v>
      </c>
      <c r="B1888" s="223" t="s">
        <v>227</v>
      </c>
      <c r="C1888" s="224">
        <v>1.7</v>
      </c>
      <c r="D1888" s="223">
        <v>8</v>
      </c>
      <c r="E1888" s="223" t="s">
        <v>172</v>
      </c>
      <c r="F1888" s="225" t="s">
        <v>6</v>
      </c>
      <c r="G1888" s="226">
        <v>3.15</v>
      </c>
      <c r="H1888" s="226">
        <v>-0.9</v>
      </c>
      <c r="I1888" s="226">
        <v>2.25</v>
      </c>
      <c r="J1888" s="227">
        <v>11.26</v>
      </c>
      <c r="K1888" s="227">
        <v>287.76</v>
      </c>
      <c r="L1888" s="228">
        <v>-0.34</v>
      </c>
      <c r="M1888" s="229">
        <f t="shared" si="54"/>
        <v>287.42</v>
      </c>
      <c r="N1888" s="230">
        <v>8.6999999999999993</v>
      </c>
    </row>
    <row r="1889" spans="1:14" x14ac:dyDescent="0.2">
      <c r="A1889" s="231" t="str">
        <f t="shared" si="55"/>
        <v>DF1.708Thinned035</v>
      </c>
      <c r="B1889" s="223" t="s">
        <v>227</v>
      </c>
      <c r="C1889" s="224">
        <v>1.7</v>
      </c>
      <c r="D1889" s="223">
        <v>8</v>
      </c>
      <c r="E1889" s="223" t="s">
        <v>172</v>
      </c>
      <c r="F1889" s="225" t="s">
        <v>7</v>
      </c>
      <c r="G1889" s="226">
        <v>4.97</v>
      </c>
      <c r="H1889" s="226">
        <v>1.86</v>
      </c>
      <c r="I1889" s="226">
        <v>6.83</v>
      </c>
      <c r="J1889" s="227">
        <v>34.14</v>
      </c>
      <c r="K1889" s="227">
        <v>321.89999999999998</v>
      </c>
      <c r="L1889" s="228">
        <v>-0.88</v>
      </c>
      <c r="M1889" s="229">
        <f t="shared" si="54"/>
        <v>321.02</v>
      </c>
      <c r="N1889" s="230">
        <v>3.81</v>
      </c>
    </row>
    <row r="1890" spans="1:14" x14ac:dyDescent="0.2">
      <c r="A1890" s="231" t="str">
        <f t="shared" si="55"/>
        <v>DF1.708Thinned040</v>
      </c>
      <c r="B1890" s="223" t="s">
        <v>227</v>
      </c>
      <c r="C1890" s="224">
        <v>1.7</v>
      </c>
      <c r="D1890" s="223">
        <v>8</v>
      </c>
      <c r="E1890" s="223" t="s">
        <v>172</v>
      </c>
      <c r="F1890" s="225" t="s">
        <v>8</v>
      </c>
      <c r="G1890" s="226">
        <v>5.77</v>
      </c>
      <c r="H1890" s="226">
        <v>0.94</v>
      </c>
      <c r="I1890" s="226">
        <v>6.71</v>
      </c>
      <c r="J1890" s="227">
        <v>33.549999999999997</v>
      </c>
      <c r="K1890" s="227">
        <v>355.45</v>
      </c>
      <c r="L1890" s="228">
        <v>-1.45</v>
      </c>
      <c r="M1890" s="229">
        <f t="shared" si="54"/>
        <v>354</v>
      </c>
      <c r="N1890" s="230">
        <v>4</v>
      </c>
    </row>
    <row r="1891" spans="1:14" x14ac:dyDescent="0.2">
      <c r="A1891" s="231" t="str">
        <f t="shared" si="55"/>
        <v>DF1.708Thinned045</v>
      </c>
      <c r="B1891" s="223" t="s">
        <v>227</v>
      </c>
      <c r="C1891" s="224">
        <v>1.7</v>
      </c>
      <c r="D1891" s="223">
        <v>8</v>
      </c>
      <c r="E1891" s="223" t="s">
        <v>172</v>
      </c>
      <c r="F1891" s="225" t="s">
        <v>9</v>
      </c>
      <c r="G1891" s="226">
        <v>5.8</v>
      </c>
      <c r="H1891" s="226">
        <v>1.1100000000000001</v>
      </c>
      <c r="I1891" s="226">
        <v>6.91</v>
      </c>
      <c r="J1891" s="227">
        <v>34.56</v>
      </c>
      <c r="K1891" s="227">
        <v>390.01</v>
      </c>
      <c r="L1891" s="228">
        <v>-1.99</v>
      </c>
      <c r="M1891" s="229">
        <f t="shared" si="54"/>
        <v>388.02</v>
      </c>
      <c r="N1891" s="230">
        <v>3.84</v>
      </c>
    </row>
    <row r="1892" spans="1:14" x14ac:dyDescent="0.2">
      <c r="A1892" s="231" t="str">
        <f t="shared" si="55"/>
        <v>DF1.708Thinned050</v>
      </c>
      <c r="B1892" s="223" t="s">
        <v>227</v>
      </c>
      <c r="C1892" s="224">
        <v>1.7</v>
      </c>
      <c r="D1892" s="223">
        <v>8</v>
      </c>
      <c r="E1892" s="223" t="s">
        <v>172</v>
      </c>
      <c r="F1892" s="225" t="s">
        <v>10</v>
      </c>
      <c r="G1892" s="226">
        <v>4.55</v>
      </c>
      <c r="H1892" s="226">
        <v>-0.3</v>
      </c>
      <c r="I1892" s="226">
        <v>4.26</v>
      </c>
      <c r="J1892" s="227">
        <v>21.28</v>
      </c>
      <c r="K1892" s="227">
        <v>411.3</v>
      </c>
      <c r="L1892" s="228">
        <v>-2.5499999999999998</v>
      </c>
      <c r="M1892" s="229">
        <f t="shared" si="54"/>
        <v>408.75</v>
      </c>
      <c r="N1892" s="230">
        <v>3.94</v>
      </c>
    </row>
    <row r="1893" spans="1:14" x14ac:dyDescent="0.2">
      <c r="A1893" s="231" t="str">
        <f t="shared" si="55"/>
        <v>DF1.708Thinned055</v>
      </c>
      <c r="B1893" s="223" t="s">
        <v>227</v>
      </c>
      <c r="C1893" s="224">
        <v>1.7</v>
      </c>
      <c r="D1893" s="223">
        <v>8</v>
      </c>
      <c r="E1893" s="223" t="s">
        <v>172</v>
      </c>
      <c r="F1893" s="225" t="s">
        <v>11</v>
      </c>
      <c r="G1893" s="226">
        <v>3.53</v>
      </c>
      <c r="H1893" s="226">
        <v>-0.47</v>
      </c>
      <c r="I1893" s="226">
        <v>3.07</v>
      </c>
      <c r="J1893" s="227">
        <v>15.33</v>
      </c>
      <c r="K1893" s="227">
        <v>426.63</v>
      </c>
      <c r="L1893" s="228">
        <v>-3.12</v>
      </c>
      <c r="M1893" s="229">
        <f t="shared" si="54"/>
        <v>423.51</v>
      </c>
      <c r="N1893" s="230">
        <v>4.0199999999999996</v>
      </c>
    </row>
    <row r="1894" spans="1:14" x14ac:dyDescent="0.2">
      <c r="A1894" s="231" t="str">
        <f t="shared" si="55"/>
        <v>DF1.708Thinned060</v>
      </c>
      <c r="B1894" s="223" t="s">
        <v>227</v>
      </c>
      <c r="C1894" s="224">
        <v>1.7</v>
      </c>
      <c r="D1894" s="223">
        <v>8</v>
      </c>
      <c r="E1894" s="223" t="s">
        <v>172</v>
      </c>
      <c r="F1894" s="225" t="s">
        <v>12</v>
      </c>
      <c r="G1894" s="226">
        <v>4.33</v>
      </c>
      <c r="H1894" s="226">
        <v>-1</v>
      </c>
      <c r="I1894" s="226">
        <v>3.33</v>
      </c>
      <c r="J1894" s="227">
        <v>16.64</v>
      </c>
      <c r="K1894" s="227">
        <v>443.26</v>
      </c>
      <c r="L1894" s="228">
        <v>-3.58</v>
      </c>
      <c r="M1894" s="229">
        <f t="shared" si="54"/>
        <v>439.68</v>
      </c>
      <c r="N1894" s="230">
        <v>3.19</v>
      </c>
    </row>
    <row r="1895" spans="1:14" x14ac:dyDescent="0.2">
      <c r="A1895" s="231" t="str">
        <f t="shared" si="55"/>
        <v>DF1.708Thinned065</v>
      </c>
      <c r="B1895" s="223" t="s">
        <v>227</v>
      </c>
      <c r="C1895" s="224">
        <v>1.7</v>
      </c>
      <c r="D1895" s="223">
        <v>8</v>
      </c>
      <c r="E1895" s="223" t="s">
        <v>172</v>
      </c>
      <c r="F1895" s="225" t="s">
        <v>13</v>
      </c>
      <c r="G1895" s="226">
        <v>3.65</v>
      </c>
      <c r="H1895" s="226">
        <v>-1</v>
      </c>
      <c r="I1895" s="226">
        <v>2.65</v>
      </c>
      <c r="J1895" s="227">
        <v>13.27</v>
      </c>
      <c r="K1895" s="227">
        <v>456.53</v>
      </c>
      <c r="L1895" s="228">
        <v>-3.99</v>
      </c>
      <c r="M1895" s="229">
        <f t="shared" si="54"/>
        <v>452.53999999999996</v>
      </c>
      <c r="N1895" s="230">
        <v>2.92</v>
      </c>
    </row>
    <row r="1896" spans="1:14" x14ac:dyDescent="0.2">
      <c r="A1896" s="231" t="str">
        <f t="shared" si="55"/>
        <v>DF1.708Thinned070</v>
      </c>
      <c r="B1896" s="223" t="s">
        <v>227</v>
      </c>
      <c r="C1896" s="224">
        <v>1.7</v>
      </c>
      <c r="D1896" s="223">
        <v>8</v>
      </c>
      <c r="E1896" s="223" t="s">
        <v>172</v>
      </c>
      <c r="F1896" s="225" t="s">
        <v>200</v>
      </c>
      <c r="G1896" s="226">
        <v>1.65</v>
      </c>
      <c r="H1896" s="226">
        <v>-1.1399999999999999</v>
      </c>
      <c r="I1896" s="226">
        <v>0.51</v>
      </c>
      <c r="J1896" s="227">
        <v>2.5299999999999998</v>
      </c>
      <c r="K1896" s="227">
        <v>459.06</v>
      </c>
      <c r="L1896" s="228">
        <v>-4.3899999999999997</v>
      </c>
      <c r="M1896" s="229">
        <f t="shared" si="54"/>
        <v>454.67</v>
      </c>
      <c r="N1896" s="230">
        <v>2.8</v>
      </c>
    </row>
    <row r="1897" spans="1:14" x14ac:dyDescent="0.2">
      <c r="A1897" s="231" t="str">
        <f t="shared" si="55"/>
        <v>DF1.708Thinned075</v>
      </c>
      <c r="B1897" s="223" t="s">
        <v>227</v>
      </c>
      <c r="C1897" s="224">
        <v>1.7</v>
      </c>
      <c r="D1897" s="223">
        <v>8</v>
      </c>
      <c r="E1897" s="223" t="s">
        <v>172</v>
      </c>
      <c r="F1897" s="225" t="s">
        <v>201</v>
      </c>
      <c r="G1897" s="226">
        <v>2.38</v>
      </c>
      <c r="H1897" s="226">
        <v>-1.03</v>
      </c>
      <c r="I1897" s="226">
        <v>1.34</v>
      </c>
      <c r="J1897" s="227">
        <v>6.72</v>
      </c>
      <c r="K1897" s="227">
        <v>465.78</v>
      </c>
      <c r="L1897" s="228">
        <v>-4.76</v>
      </c>
      <c r="M1897" s="229">
        <f t="shared" si="54"/>
        <v>461.02</v>
      </c>
      <c r="N1897" s="230">
        <v>2.63</v>
      </c>
    </row>
    <row r="1898" spans="1:14" x14ac:dyDescent="0.2">
      <c r="A1898" s="231" t="str">
        <f t="shared" si="55"/>
        <v>DF1.708Thinned080</v>
      </c>
      <c r="B1898" s="223" t="s">
        <v>227</v>
      </c>
      <c r="C1898" s="224">
        <v>1.7</v>
      </c>
      <c r="D1898" s="223">
        <v>8</v>
      </c>
      <c r="E1898" s="223" t="s">
        <v>172</v>
      </c>
      <c r="F1898" s="225" t="s">
        <v>202</v>
      </c>
      <c r="G1898" s="226">
        <v>2.39</v>
      </c>
      <c r="H1898" s="226">
        <v>-0.61</v>
      </c>
      <c r="I1898" s="226">
        <v>1.78</v>
      </c>
      <c r="J1898" s="227">
        <v>8.9</v>
      </c>
      <c r="K1898" s="227">
        <v>474.68</v>
      </c>
      <c r="L1898" s="228">
        <v>-5.1100000000000003</v>
      </c>
      <c r="M1898" s="229">
        <f t="shared" si="54"/>
        <v>469.57</v>
      </c>
      <c r="N1898" s="230">
        <v>2.4900000000000002</v>
      </c>
    </row>
    <row r="1899" spans="1:14" x14ac:dyDescent="0.2">
      <c r="A1899" s="231" t="str">
        <f t="shared" si="55"/>
        <v>DF1.708Thinned085</v>
      </c>
      <c r="B1899" s="223" t="s">
        <v>227</v>
      </c>
      <c r="C1899" s="224">
        <v>1.7</v>
      </c>
      <c r="D1899" s="223">
        <v>8</v>
      </c>
      <c r="E1899" s="223" t="s">
        <v>172</v>
      </c>
      <c r="F1899" s="225" t="s">
        <v>203</v>
      </c>
      <c r="G1899" s="226">
        <v>1.98</v>
      </c>
      <c r="H1899" s="226">
        <v>-0.4</v>
      </c>
      <c r="I1899" s="226">
        <v>1.58</v>
      </c>
      <c r="J1899" s="227">
        <v>7.92</v>
      </c>
      <c r="K1899" s="227">
        <v>482.6</v>
      </c>
      <c r="L1899" s="228">
        <v>-5.45</v>
      </c>
      <c r="M1899" s="229">
        <f t="shared" si="54"/>
        <v>477.15000000000003</v>
      </c>
      <c r="N1899" s="230">
        <v>2.35</v>
      </c>
    </row>
    <row r="1900" spans="1:14" x14ac:dyDescent="0.2">
      <c r="A1900" s="231" t="str">
        <f t="shared" si="55"/>
        <v>DF1.708Thinned090</v>
      </c>
      <c r="B1900" s="223" t="s">
        <v>227</v>
      </c>
      <c r="C1900" s="224">
        <v>1.7</v>
      </c>
      <c r="D1900" s="223">
        <v>8</v>
      </c>
      <c r="E1900" s="223" t="s">
        <v>172</v>
      </c>
      <c r="F1900" s="225" t="s">
        <v>204</v>
      </c>
      <c r="G1900" s="226">
        <v>1.61</v>
      </c>
      <c r="H1900" s="226">
        <v>-0.26</v>
      </c>
      <c r="I1900" s="226">
        <v>1.36</v>
      </c>
      <c r="J1900" s="227">
        <v>6.79</v>
      </c>
      <c r="K1900" s="227">
        <v>489.38</v>
      </c>
      <c r="L1900" s="228">
        <v>-5.76</v>
      </c>
      <c r="M1900" s="229">
        <f t="shared" si="54"/>
        <v>483.62</v>
      </c>
      <c r="N1900" s="230">
        <v>2.2200000000000002</v>
      </c>
    </row>
    <row r="1901" spans="1:14" x14ac:dyDescent="0.2">
      <c r="A1901" s="231" t="str">
        <f t="shared" si="55"/>
        <v>DF1.708Thinned095</v>
      </c>
      <c r="B1901" s="223" t="s">
        <v>227</v>
      </c>
      <c r="C1901" s="224">
        <v>1.7</v>
      </c>
      <c r="D1901" s="223">
        <v>8</v>
      </c>
      <c r="E1901" s="223" t="s">
        <v>172</v>
      </c>
      <c r="F1901" s="225" t="s">
        <v>205</v>
      </c>
      <c r="G1901" s="226">
        <v>1.28</v>
      </c>
      <c r="H1901" s="226">
        <v>-0.19</v>
      </c>
      <c r="I1901" s="226">
        <v>1.0900000000000001</v>
      </c>
      <c r="J1901" s="227">
        <v>5.43</v>
      </c>
      <c r="K1901" s="227">
        <v>494.81</v>
      </c>
      <c r="L1901" s="228">
        <v>-6.05</v>
      </c>
      <c r="M1901" s="229">
        <f t="shared" si="54"/>
        <v>488.76</v>
      </c>
      <c r="N1901" s="230">
        <v>2.1</v>
      </c>
    </row>
    <row r="1902" spans="1:14" x14ac:dyDescent="0.2">
      <c r="A1902" s="231" t="str">
        <f t="shared" si="55"/>
        <v>DF1.708Thinned100</v>
      </c>
      <c r="B1902" s="223" t="s">
        <v>227</v>
      </c>
      <c r="C1902" s="224">
        <v>1.7</v>
      </c>
      <c r="D1902" s="223">
        <v>8</v>
      </c>
      <c r="E1902" s="223" t="s">
        <v>172</v>
      </c>
      <c r="F1902" s="225" t="s">
        <v>206</v>
      </c>
      <c r="G1902" s="226">
        <v>0.67</v>
      </c>
      <c r="H1902" s="226">
        <v>-0.17</v>
      </c>
      <c r="I1902" s="226">
        <v>0.5</v>
      </c>
      <c r="J1902" s="227">
        <v>2.5099999999999998</v>
      </c>
      <c r="K1902" s="227">
        <v>497.32</v>
      </c>
      <c r="L1902" s="228">
        <v>-6.34</v>
      </c>
      <c r="M1902" s="229">
        <f t="shared" si="54"/>
        <v>490.98</v>
      </c>
      <c r="N1902" s="230">
        <v>1.99</v>
      </c>
    </row>
    <row r="1903" spans="1:14" x14ac:dyDescent="0.2">
      <c r="A1903" s="231" t="str">
        <f t="shared" si="55"/>
        <v>DF1.708Thinned105</v>
      </c>
      <c r="B1903" s="223" t="s">
        <v>227</v>
      </c>
      <c r="C1903" s="224">
        <v>1.7</v>
      </c>
      <c r="D1903" s="223">
        <v>8</v>
      </c>
      <c r="E1903" s="223" t="s">
        <v>172</v>
      </c>
      <c r="F1903" s="225" t="s">
        <v>207</v>
      </c>
      <c r="G1903" s="226">
        <v>0.38</v>
      </c>
      <c r="H1903" s="226">
        <v>-0.19</v>
      </c>
      <c r="I1903" s="226">
        <v>0.2</v>
      </c>
      <c r="J1903" s="227">
        <v>0.98</v>
      </c>
      <c r="K1903" s="227">
        <v>498.3</v>
      </c>
      <c r="L1903" s="228">
        <v>-6.6</v>
      </c>
      <c r="M1903" s="229">
        <f t="shared" si="54"/>
        <v>491.7</v>
      </c>
      <c r="N1903" s="230">
        <v>1.89</v>
      </c>
    </row>
    <row r="1904" spans="1:14" x14ac:dyDescent="0.2">
      <c r="A1904" s="231" t="str">
        <f t="shared" si="55"/>
        <v>DF1.708Thinned110</v>
      </c>
      <c r="B1904" s="223" t="s">
        <v>227</v>
      </c>
      <c r="C1904" s="224">
        <v>1.7</v>
      </c>
      <c r="D1904" s="223">
        <v>8</v>
      </c>
      <c r="E1904" s="223" t="s">
        <v>172</v>
      </c>
      <c r="F1904" s="225" t="s">
        <v>208</v>
      </c>
      <c r="G1904" s="226">
        <v>0.25</v>
      </c>
      <c r="H1904" s="226">
        <v>-0.2</v>
      </c>
      <c r="I1904" s="226">
        <v>0.05</v>
      </c>
      <c r="J1904" s="227">
        <v>0.24</v>
      </c>
      <c r="K1904" s="227">
        <v>498.54</v>
      </c>
      <c r="L1904" s="228">
        <v>-6.86</v>
      </c>
      <c r="M1904" s="229">
        <f t="shared" si="54"/>
        <v>491.68</v>
      </c>
      <c r="N1904" s="230">
        <v>1.8</v>
      </c>
    </row>
    <row r="1905" spans="1:14" x14ac:dyDescent="0.2">
      <c r="A1905" s="231" t="str">
        <f t="shared" si="55"/>
        <v>DF1.708Thinned115</v>
      </c>
      <c r="B1905" s="223" t="s">
        <v>227</v>
      </c>
      <c r="C1905" s="224">
        <v>1.7</v>
      </c>
      <c r="D1905" s="223">
        <v>8</v>
      </c>
      <c r="E1905" s="223" t="s">
        <v>172</v>
      </c>
      <c r="F1905" s="225" t="s">
        <v>209</v>
      </c>
      <c r="G1905" s="226">
        <v>0.1</v>
      </c>
      <c r="H1905" s="226">
        <v>-0.2</v>
      </c>
      <c r="I1905" s="226">
        <v>-0.1</v>
      </c>
      <c r="J1905" s="227">
        <v>-0.5</v>
      </c>
      <c r="K1905" s="227">
        <v>498.04</v>
      </c>
      <c r="L1905" s="228">
        <v>-7.1</v>
      </c>
      <c r="M1905" s="229">
        <f t="shared" si="54"/>
        <v>490.94</v>
      </c>
      <c r="N1905" s="230">
        <v>1.71</v>
      </c>
    </row>
    <row r="1906" spans="1:14" x14ac:dyDescent="0.2">
      <c r="A1906" s="231" t="str">
        <f t="shared" si="55"/>
        <v>DF1.708Thinned120</v>
      </c>
      <c r="B1906" s="223" t="s">
        <v>227</v>
      </c>
      <c r="C1906" s="224">
        <v>1.7</v>
      </c>
      <c r="D1906" s="223">
        <v>8</v>
      </c>
      <c r="E1906" s="223" t="s">
        <v>172</v>
      </c>
      <c r="F1906" s="225" t="s">
        <v>210</v>
      </c>
      <c r="G1906" s="226">
        <v>0.08</v>
      </c>
      <c r="H1906" s="226">
        <v>-0.19</v>
      </c>
      <c r="I1906" s="226">
        <v>-0.11</v>
      </c>
      <c r="J1906" s="227">
        <v>-0.54</v>
      </c>
      <c r="K1906" s="227">
        <v>497.5</v>
      </c>
      <c r="L1906" s="228">
        <v>-7.33</v>
      </c>
      <c r="M1906" s="229">
        <f t="shared" ref="M1906:M1969" si="56">K1906+L1906</f>
        <v>490.17</v>
      </c>
      <c r="N1906" s="230">
        <v>1.62</v>
      </c>
    </row>
    <row r="1907" spans="1:14" x14ac:dyDescent="0.2">
      <c r="A1907" s="231" t="str">
        <f t="shared" si="55"/>
        <v>DF1.708Thinned125</v>
      </c>
      <c r="B1907" s="223" t="s">
        <v>227</v>
      </c>
      <c r="C1907" s="224">
        <v>1.7</v>
      </c>
      <c r="D1907" s="223">
        <v>8</v>
      </c>
      <c r="E1907" s="223" t="s">
        <v>172</v>
      </c>
      <c r="F1907" s="225" t="s">
        <v>211</v>
      </c>
      <c r="G1907" s="226">
        <v>-0.06</v>
      </c>
      <c r="H1907" s="226">
        <v>-0.18</v>
      </c>
      <c r="I1907" s="226">
        <v>-0.23</v>
      </c>
      <c r="J1907" s="227">
        <v>-1.17</v>
      </c>
      <c r="K1907" s="227">
        <v>496.33</v>
      </c>
      <c r="L1907" s="228">
        <v>-7.55</v>
      </c>
      <c r="M1907" s="229">
        <f t="shared" si="56"/>
        <v>488.78</v>
      </c>
      <c r="N1907" s="230">
        <v>1.53</v>
      </c>
    </row>
    <row r="1908" spans="1:14" x14ac:dyDescent="0.2">
      <c r="A1908" s="231" t="str">
        <f t="shared" si="55"/>
        <v>DF1.708Thinned130</v>
      </c>
      <c r="B1908" s="223" t="s">
        <v>227</v>
      </c>
      <c r="C1908" s="224">
        <v>1.7</v>
      </c>
      <c r="D1908" s="223">
        <v>8</v>
      </c>
      <c r="E1908" s="223" t="s">
        <v>172</v>
      </c>
      <c r="F1908" s="225" t="s">
        <v>212</v>
      </c>
      <c r="G1908" s="226">
        <v>-0.24</v>
      </c>
      <c r="H1908" s="226">
        <v>-0.17</v>
      </c>
      <c r="I1908" s="226">
        <v>-0.4</v>
      </c>
      <c r="J1908" s="227">
        <v>-2.0099999999999998</v>
      </c>
      <c r="K1908" s="227">
        <v>494.32</v>
      </c>
      <c r="L1908" s="228">
        <v>-7.75</v>
      </c>
      <c r="M1908" s="229">
        <f t="shared" si="56"/>
        <v>486.57</v>
      </c>
      <c r="N1908" s="230">
        <v>1.45</v>
      </c>
    </row>
    <row r="1909" spans="1:14" x14ac:dyDescent="0.2">
      <c r="A1909" s="231" t="str">
        <f t="shared" si="55"/>
        <v>DF1.708Thinned135</v>
      </c>
      <c r="B1909" s="223" t="s">
        <v>227</v>
      </c>
      <c r="C1909" s="224">
        <v>1.7</v>
      </c>
      <c r="D1909" s="223">
        <v>8</v>
      </c>
      <c r="E1909" s="223" t="s">
        <v>172</v>
      </c>
      <c r="F1909" s="225" t="s">
        <v>213</v>
      </c>
      <c r="G1909" s="226">
        <v>-0.35</v>
      </c>
      <c r="H1909" s="226">
        <v>-0.17</v>
      </c>
      <c r="I1909" s="226">
        <v>-0.51</v>
      </c>
      <c r="J1909" s="227">
        <v>-2.57</v>
      </c>
      <c r="K1909" s="227">
        <v>491.75</v>
      </c>
      <c r="L1909" s="228">
        <v>-7.95</v>
      </c>
      <c r="M1909" s="229">
        <f t="shared" si="56"/>
        <v>483.8</v>
      </c>
      <c r="N1909" s="230">
        <v>1.38</v>
      </c>
    </row>
    <row r="1910" spans="1:14" x14ac:dyDescent="0.2">
      <c r="A1910" s="231" t="str">
        <f t="shared" si="55"/>
        <v>DF1.708Thinned140</v>
      </c>
      <c r="B1910" s="223" t="s">
        <v>227</v>
      </c>
      <c r="C1910" s="224">
        <v>1.7</v>
      </c>
      <c r="D1910" s="223">
        <v>8</v>
      </c>
      <c r="E1910" s="223" t="s">
        <v>172</v>
      </c>
      <c r="F1910" s="225" t="s">
        <v>214</v>
      </c>
      <c r="G1910" s="226">
        <v>-0.34</v>
      </c>
      <c r="H1910" s="226">
        <v>-0.16</v>
      </c>
      <c r="I1910" s="226">
        <v>-0.49</v>
      </c>
      <c r="J1910" s="227">
        <v>-2.4700000000000002</v>
      </c>
      <c r="K1910" s="227">
        <v>489.27</v>
      </c>
      <c r="L1910" s="228">
        <v>-8.1300000000000008</v>
      </c>
      <c r="M1910" s="229">
        <f t="shared" si="56"/>
        <v>481.14</v>
      </c>
      <c r="N1910" s="230">
        <v>1.3</v>
      </c>
    </row>
    <row r="1911" spans="1:14" x14ac:dyDescent="0.2">
      <c r="A1911" s="231" t="str">
        <f t="shared" si="55"/>
        <v>DF1.708Thinned145</v>
      </c>
      <c r="B1911" s="223" t="s">
        <v>227</v>
      </c>
      <c r="C1911" s="224">
        <v>1.7</v>
      </c>
      <c r="D1911" s="223">
        <v>8</v>
      </c>
      <c r="E1911" s="223" t="s">
        <v>172</v>
      </c>
      <c r="F1911" s="225" t="s">
        <v>215</v>
      </c>
      <c r="G1911" s="226">
        <v>-0.42</v>
      </c>
      <c r="H1911" s="226">
        <v>-0.15</v>
      </c>
      <c r="I1911" s="226">
        <v>-0.57999999999999996</v>
      </c>
      <c r="J1911" s="227">
        <v>-2.88</v>
      </c>
      <c r="K1911" s="227">
        <v>486.39</v>
      </c>
      <c r="L1911" s="228">
        <v>-8.31</v>
      </c>
      <c r="M1911" s="229">
        <f t="shared" si="56"/>
        <v>478.08</v>
      </c>
      <c r="N1911" s="230">
        <v>1.23</v>
      </c>
    </row>
    <row r="1912" spans="1:14" x14ac:dyDescent="0.2">
      <c r="A1912" s="231" t="str">
        <f t="shared" si="55"/>
        <v>DF1.708Thinned150</v>
      </c>
      <c r="B1912" s="223" t="s">
        <v>227</v>
      </c>
      <c r="C1912" s="224">
        <v>1.7</v>
      </c>
      <c r="D1912" s="223">
        <v>8</v>
      </c>
      <c r="E1912" s="223" t="s">
        <v>172</v>
      </c>
      <c r="F1912" s="225" t="s">
        <v>216</v>
      </c>
      <c r="G1912" s="226">
        <v>-0.49</v>
      </c>
      <c r="H1912" s="226">
        <v>-0.15</v>
      </c>
      <c r="I1912" s="226">
        <v>-0.64</v>
      </c>
      <c r="J1912" s="227">
        <v>-3.19</v>
      </c>
      <c r="K1912" s="227">
        <v>483.21</v>
      </c>
      <c r="L1912" s="228">
        <v>-8.4700000000000006</v>
      </c>
      <c r="M1912" s="229">
        <f t="shared" si="56"/>
        <v>474.73999999999995</v>
      </c>
      <c r="N1912" s="230">
        <v>1.17</v>
      </c>
    </row>
    <row r="1913" spans="1:14" x14ac:dyDescent="0.2">
      <c r="A1913" s="231" t="str">
        <f t="shared" si="55"/>
        <v>DF1.708Thinned155</v>
      </c>
      <c r="B1913" s="223" t="s">
        <v>227</v>
      </c>
      <c r="C1913" s="224">
        <v>1.7</v>
      </c>
      <c r="D1913" s="223">
        <v>8</v>
      </c>
      <c r="E1913" s="223" t="s">
        <v>172</v>
      </c>
      <c r="F1913" s="225" t="s">
        <v>217</v>
      </c>
      <c r="G1913" s="226">
        <v>-0.53</v>
      </c>
      <c r="H1913" s="226">
        <v>-0.14000000000000001</v>
      </c>
      <c r="I1913" s="226">
        <v>-0.67</v>
      </c>
      <c r="J1913" s="227">
        <v>-3.37</v>
      </c>
      <c r="K1913" s="227">
        <v>479.84</v>
      </c>
      <c r="L1913" s="228">
        <v>-8.6300000000000008</v>
      </c>
      <c r="M1913" s="229">
        <f t="shared" si="56"/>
        <v>471.21</v>
      </c>
      <c r="N1913" s="230">
        <v>1.1100000000000001</v>
      </c>
    </row>
    <row r="1914" spans="1:14" x14ac:dyDescent="0.2">
      <c r="A1914" s="231" t="str">
        <f t="shared" si="55"/>
        <v>DF1.708Thinned160</v>
      </c>
      <c r="B1914" s="223" t="s">
        <v>227</v>
      </c>
      <c r="C1914" s="224">
        <v>1.7</v>
      </c>
      <c r="D1914" s="223">
        <v>8</v>
      </c>
      <c r="E1914" s="223" t="s">
        <v>172</v>
      </c>
      <c r="F1914" s="225" t="s">
        <v>218</v>
      </c>
      <c r="G1914" s="226">
        <v>-0.56000000000000005</v>
      </c>
      <c r="H1914" s="226">
        <v>-0.14000000000000001</v>
      </c>
      <c r="I1914" s="226">
        <v>-0.7</v>
      </c>
      <c r="J1914" s="227">
        <v>-3.5</v>
      </c>
      <c r="K1914" s="227">
        <v>476.34</v>
      </c>
      <c r="L1914" s="228">
        <v>-8.7799999999999994</v>
      </c>
      <c r="M1914" s="229">
        <f t="shared" si="56"/>
        <v>467.56</v>
      </c>
      <c r="N1914" s="230">
        <v>1.05</v>
      </c>
    </row>
    <row r="1915" spans="1:14" x14ac:dyDescent="0.2">
      <c r="A1915" s="231" t="str">
        <f t="shared" si="55"/>
        <v>DF1.708Thinned165</v>
      </c>
      <c r="B1915" s="223" t="s">
        <v>227</v>
      </c>
      <c r="C1915" s="224">
        <v>1.7</v>
      </c>
      <c r="D1915" s="223">
        <v>8</v>
      </c>
      <c r="E1915" s="223" t="s">
        <v>172</v>
      </c>
      <c r="F1915" s="225" t="s">
        <v>219</v>
      </c>
      <c r="G1915" s="226">
        <v>-0.6</v>
      </c>
      <c r="H1915" s="226">
        <v>-0.13</v>
      </c>
      <c r="I1915" s="226">
        <v>-0.73</v>
      </c>
      <c r="J1915" s="227">
        <v>-3.65</v>
      </c>
      <c r="K1915" s="227">
        <v>472.69</v>
      </c>
      <c r="L1915" s="228">
        <v>-8.92</v>
      </c>
      <c r="M1915" s="229">
        <f t="shared" si="56"/>
        <v>463.77</v>
      </c>
      <c r="N1915" s="230">
        <v>0.99</v>
      </c>
    </row>
    <row r="1916" spans="1:14" x14ac:dyDescent="0.2">
      <c r="A1916" s="231" t="str">
        <f t="shared" si="55"/>
        <v>DF1.708Thinned170</v>
      </c>
      <c r="B1916" s="223" t="s">
        <v>227</v>
      </c>
      <c r="C1916" s="224">
        <v>1.7</v>
      </c>
      <c r="D1916" s="223">
        <v>8</v>
      </c>
      <c r="E1916" s="223" t="s">
        <v>172</v>
      </c>
      <c r="F1916" s="225" t="s">
        <v>220</v>
      </c>
      <c r="G1916" s="226">
        <v>-0.61</v>
      </c>
      <c r="H1916" s="226">
        <v>-0.13</v>
      </c>
      <c r="I1916" s="226">
        <v>-0.74</v>
      </c>
      <c r="J1916" s="227">
        <v>-3.68</v>
      </c>
      <c r="K1916" s="227">
        <v>469</v>
      </c>
      <c r="L1916" s="228">
        <v>-9.0500000000000007</v>
      </c>
      <c r="M1916" s="229">
        <f t="shared" si="56"/>
        <v>459.95</v>
      </c>
      <c r="N1916" s="230">
        <v>0.94</v>
      </c>
    </row>
    <row r="1917" spans="1:14" x14ac:dyDescent="0.2">
      <c r="A1917" s="231" t="str">
        <f t="shared" si="55"/>
        <v>DF1.708Thinned175</v>
      </c>
      <c r="B1917" s="223" t="s">
        <v>227</v>
      </c>
      <c r="C1917" s="224">
        <v>1.7</v>
      </c>
      <c r="D1917" s="223">
        <v>8</v>
      </c>
      <c r="E1917" s="223" t="s">
        <v>172</v>
      </c>
      <c r="F1917" s="225" t="s">
        <v>221</v>
      </c>
      <c r="G1917" s="226">
        <v>-0.63</v>
      </c>
      <c r="H1917" s="226">
        <v>-0.12</v>
      </c>
      <c r="I1917" s="226">
        <v>-0.75</v>
      </c>
      <c r="J1917" s="227">
        <v>-3.75</v>
      </c>
      <c r="K1917" s="227">
        <v>465.26</v>
      </c>
      <c r="L1917" s="228">
        <v>-9.18</v>
      </c>
      <c r="M1917" s="229">
        <f t="shared" si="56"/>
        <v>456.08</v>
      </c>
      <c r="N1917" s="230">
        <v>0.89</v>
      </c>
    </row>
    <row r="1918" spans="1:14" x14ac:dyDescent="0.2">
      <c r="A1918" s="231" t="str">
        <f t="shared" si="55"/>
        <v>DF1.708Thinned180</v>
      </c>
      <c r="B1918" s="223" t="s">
        <v>227</v>
      </c>
      <c r="C1918" s="224">
        <v>1.7</v>
      </c>
      <c r="D1918" s="223">
        <v>8</v>
      </c>
      <c r="E1918" s="223" t="s">
        <v>172</v>
      </c>
      <c r="F1918" s="225" t="s">
        <v>222</v>
      </c>
      <c r="G1918" s="226">
        <v>-0.66</v>
      </c>
      <c r="H1918" s="226">
        <v>-0.12</v>
      </c>
      <c r="I1918" s="226">
        <v>-0.79</v>
      </c>
      <c r="J1918" s="227">
        <v>-3.94</v>
      </c>
      <c r="K1918" s="227">
        <v>461.32</v>
      </c>
      <c r="L1918" s="228">
        <v>-9.3000000000000007</v>
      </c>
      <c r="M1918" s="229">
        <f t="shared" si="56"/>
        <v>452.02</v>
      </c>
      <c r="N1918" s="230">
        <v>0.84</v>
      </c>
    </row>
    <row r="1919" spans="1:14" x14ac:dyDescent="0.2">
      <c r="A1919" s="231" t="str">
        <f t="shared" si="55"/>
        <v>DF1.708Thinned185</v>
      </c>
      <c r="B1919" s="223" t="s">
        <v>227</v>
      </c>
      <c r="C1919" s="224">
        <v>1.7</v>
      </c>
      <c r="D1919" s="223">
        <v>8</v>
      </c>
      <c r="E1919" s="223" t="s">
        <v>172</v>
      </c>
      <c r="F1919" s="225" t="s">
        <v>223</v>
      </c>
      <c r="G1919" s="226">
        <v>-0.6</v>
      </c>
      <c r="H1919" s="226">
        <v>-0.11</v>
      </c>
      <c r="I1919" s="226">
        <v>-0.71</v>
      </c>
      <c r="J1919" s="227">
        <v>-3.57</v>
      </c>
      <c r="K1919" s="227">
        <v>457.75</v>
      </c>
      <c r="L1919" s="228">
        <v>-9.41</v>
      </c>
      <c r="M1919" s="229">
        <f t="shared" si="56"/>
        <v>448.34</v>
      </c>
      <c r="N1919" s="230">
        <v>0.8</v>
      </c>
    </row>
    <row r="1920" spans="1:14" x14ac:dyDescent="0.2">
      <c r="A1920" s="231" t="str">
        <f t="shared" si="55"/>
        <v>DF1.708Thinned190</v>
      </c>
      <c r="B1920" s="223" t="s">
        <v>227</v>
      </c>
      <c r="C1920" s="224">
        <v>1.7</v>
      </c>
      <c r="D1920" s="223">
        <v>8</v>
      </c>
      <c r="E1920" s="223" t="s">
        <v>172</v>
      </c>
      <c r="F1920" s="225" t="s">
        <v>224</v>
      </c>
      <c r="G1920" s="226">
        <v>-0.64</v>
      </c>
      <c r="H1920" s="226">
        <v>-0.11</v>
      </c>
      <c r="I1920" s="226">
        <v>-0.75</v>
      </c>
      <c r="J1920" s="227">
        <v>-3.73</v>
      </c>
      <c r="K1920" s="227">
        <v>454.02</v>
      </c>
      <c r="L1920" s="228">
        <v>-9.52</v>
      </c>
      <c r="M1920" s="229">
        <f t="shared" si="56"/>
        <v>444.5</v>
      </c>
      <c r="N1920" s="230">
        <v>0.76</v>
      </c>
    </row>
    <row r="1921" spans="1:14" x14ac:dyDescent="0.2">
      <c r="A1921" s="231" t="str">
        <f t="shared" si="55"/>
        <v>DF1.708Thinned195</v>
      </c>
      <c r="B1921" s="223" t="s">
        <v>227</v>
      </c>
      <c r="C1921" s="224">
        <v>1.7</v>
      </c>
      <c r="D1921" s="223">
        <v>8</v>
      </c>
      <c r="E1921" s="223" t="s">
        <v>172</v>
      </c>
      <c r="F1921" s="225" t="s">
        <v>225</v>
      </c>
      <c r="G1921" s="226">
        <v>-0.66</v>
      </c>
      <c r="H1921" s="226">
        <v>-0.11</v>
      </c>
      <c r="I1921" s="226">
        <v>-0.77</v>
      </c>
      <c r="J1921" s="227">
        <v>-3.84</v>
      </c>
      <c r="K1921" s="227">
        <v>450.18</v>
      </c>
      <c r="L1921" s="228">
        <v>-9.6199999999999992</v>
      </c>
      <c r="M1921" s="229">
        <f t="shared" si="56"/>
        <v>440.56</v>
      </c>
      <c r="N1921" s="230">
        <v>0.72</v>
      </c>
    </row>
    <row r="1922" spans="1:14" x14ac:dyDescent="0.2">
      <c r="A1922" s="231" t="str">
        <f t="shared" ref="A1922:A1985" si="57">CONCATENATE(LEFT(B1922,2),TEXT(C1922,"0.0"),TEXT(D1922,"00"),E1922,TEXT(LEFT(F1922,3),"000"))</f>
        <v>DF1.710NO_thin000</v>
      </c>
      <c r="B1922" s="223" t="s">
        <v>227</v>
      </c>
      <c r="C1922" s="224">
        <v>1.7</v>
      </c>
      <c r="D1922" s="223">
        <v>10</v>
      </c>
      <c r="E1922" s="223" t="s">
        <v>199</v>
      </c>
      <c r="F1922" s="225" t="s">
        <v>0</v>
      </c>
      <c r="G1922" s="226">
        <v>0.6</v>
      </c>
      <c r="H1922" s="226">
        <v>1.34</v>
      </c>
      <c r="I1922" s="226">
        <v>1.94</v>
      </c>
      <c r="J1922" s="227">
        <v>9.7100000000000009</v>
      </c>
      <c r="K1922" s="227">
        <v>9.7100000000000009</v>
      </c>
      <c r="L1922" s="228">
        <v>0</v>
      </c>
      <c r="M1922" s="229">
        <f t="shared" si="56"/>
        <v>9.7100000000000009</v>
      </c>
      <c r="N1922" s="230">
        <v>0</v>
      </c>
    </row>
    <row r="1923" spans="1:14" x14ac:dyDescent="0.2">
      <c r="A1923" s="231" t="str">
        <f t="shared" si="57"/>
        <v>DF1.710NO_thin005</v>
      </c>
      <c r="B1923" s="223" t="s">
        <v>227</v>
      </c>
      <c r="C1923" s="224">
        <v>1.7</v>
      </c>
      <c r="D1923" s="223">
        <v>10</v>
      </c>
      <c r="E1923" s="223" t="s">
        <v>199</v>
      </c>
      <c r="F1923" s="225" t="s">
        <v>1</v>
      </c>
      <c r="G1923" s="226">
        <v>1.83</v>
      </c>
      <c r="H1923" s="226">
        <v>1.65</v>
      </c>
      <c r="I1923" s="226">
        <v>3.49</v>
      </c>
      <c r="J1923" s="227">
        <v>17.440000000000001</v>
      </c>
      <c r="K1923" s="227">
        <v>27.15</v>
      </c>
      <c r="L1923" s="228">
        <v>0</v>
      </c>
      <c r="M1923" s="229">
        <f t="shared" si="56"/>
        <v>27.15</v>
      </c>
      <c r="N1923" s="230">
        <v>0</v>
      </c>
    </row>
    <row r="1924" spans="1:14" x14ac:dyDescent="0.2">
      <c r="A1924" s="231" t="str">
        <f t="shared" si="57"/>
        <v>DF1.710NO_thin010</v>
      </c>
      <c r="B1924" s="223" t="s">
        <v>227</v>
      </c>
      <c r="C1924" s="224">
        <v>1.7</v>
      </c>
      <c r="D1924" s="223">
        <v>10</v>
      </c>
      <c r="E1924" s="223" t="s">
        <v>199</v>
      </c>
      <c r="F1924" s="225" t="s">
        <v>2</v>
      </c>
      <c r="G1924" s="226">
        <v>5.6</v>
      </c>
      <c r="H1924" s="226">
        <v>1.66</v>
      </c>
      <c r="I1924" s="226">
        <v>7.26</v>
      </c>
      <c r="J1924" s="227">
        <v>36.299999999999997</v>
      </c>
      <c r="K1924" s="227">
        <v>63.45</v>
      </c>
      <c r="L1924" s="228">
        <v>0</v>
      </c>
      <c r="M1924" s="229">
        <f t="shared" si="56"/>
        <v>63.45</v>
      </c>
      <c r="N1924" s="230">
        <v>0</v>
      </c>
    </row>
    <row r="1925" spans="1:14" x14ac:dyDescent="0.2">
      <c r="A1925" s="231" t="str">
        <f t="shared" si="57"/>
        <v>DF1.710NO_thin015</v>
      </c>
      <c r="B1925" s="223" t="s">
        <v>227</v>
      </c>
      <c r="C1925" s="224">
        <v>1.7</v>
      </c>
      <c r="D1925" s="223">
        <v>10</v>
      </c>
      <c r="E1925" s="223" t="s">
        <v>199</v>
      </c>
      <c r="F1925" s="225" t="s">
        <v>3</v>
      </c>
      <c r="G1925" s="226">
        <v>17.079999999999998</v>
      </c>
      <c r="H1925" s="226">
        <v>1.66</v>
      </c>
      <c r="I1925" s="226">
        <v>18.739999999999998</v>
      </c>
      <c r="J1925" s="227">
        <v>93.7</v>
      </c>
      <c r="K1925" s="227">
        <v>157.15</v>
      </c>
      <c r="L1925" s="228">
        <v>0</v>
      </c>
      <c r="M1925" s="229">
        <f t="shared" si="56"/>
        <v>157.15</v>
      </c>
      <c r="N1925" s="230">
        <v>0</v>
      </c>
    </row>
    <row r="1926" spans="1:14" x14ac:dyDescent="0.2">
      <c r="A1926" s="231" t="str">
        <f t="shared" si="57"/>
        <v>DF1.710NO_thin020</v>
      </c>
      <c r="B1926" s="223" t="s">
        <v>227</v>
      </c>
      <c r="C1926" s="224">
        <v>1.7</v>
      </c>
      <c r="D1926" s="223">
        <v>10</v>
      </c>
      <c r="E1926" s="223" t="s">
        <v>199</v>
      </c>
      <c r="F1926" s="225" t="s">
        <v>4</v>
      </c>
      <c r="G1926" s="226">
        <v>27.89</v>
      </c>
      <c r="H1926" s="226">
        <v>4.57</v>
      </c>
      <c r="I1926" s="226">
        <v>32.46</v>
      </c>
      <c r="J1926" s="227">
        <v>162.30000000000001</v>
      </c>
      <c r="K1926" s="227">
        <v>319.45</v>
      </c>
      <c r="L1926" s="228">
        <v>0</v>
      </c>
      <c r="M1926" s="229">
        <f t="shared" si="56"/>
        <v>319.45</v>
      </c>
      <c r="N1926" s="230">
        <v>0</v>
      </c>
    </row>
    <row r="1927" spans="1:14" x14ac:dyDescent="0.2">
      <c r="A1927" s="231" t="str">
        <f t="shared" si="57"/>
        <v>DF1.710NO_thin025</v>
      </c>
      <c r="B1927" s="223" t="s">
        <v>227</v>
      </c>
      <c r="C1927" s="224">
        <v>1.7</v>
      </c>
      <c r="D1927" s="223">
        <v>10</v>
      </c>
      <c r="E1927" s="223" t="s">
        <v>199</v>
      </c>
      <c r="F1927" s="225" t="s">
        <v>5</v>
      </c>
      <c r="G1927" s="226">
        <v>13</v>
      </c>
      <c r="H1927" s="226">
        <v>0.82</v>
      </c>
      <c r="I1927" s="226">
        <v>13.83</v>
      </c>
      <c r="J1927" s="227">
        <v>69.13</v>
      </c>
      <c r="K1927" s="227">
        <v>388.58</v>
      </c>
      <c r="L1927" s="228">
        <v>0</v>
      </c>
      <c r="M1927" s="229">
        <f t="shared" si="56"/>
        <v>388.58</v>
      </c>
      <c r="N1927" s="230">
        <v>0</v>
      </c>
    </row>
    <row r="1928" spans="1:14" x14ac:dyDescent="0.2">
      <c r="A1928" s="231" t="str">
        <f t="shared" si="57"/>
        <v>DF1.710NO_thin030</v>
      </c>
      <c r="B1928" s="223" t="s">
        <v>227</v>
      </c>
      <c r="C1928" s="224">
        <v>1.7</v>
      </c>
      <c r="D1928" s="223">
        <v>10</v>
      </c>
      <c r="E1928" s="223" t="s">
        <v>199</v>
      </c>
      <c r="F1928" s="225" t="s">
        <v>6</v>
      </c>
      <c r="G1928" s="226">
        <v>11.72</v>
      </c>
      <c r="H1928" s="226">
        <v>3.17</v>
      </c>
      <c r="I1928" s="226">
        <v>14.89</v>
      </c>
      <c r="J1928" s="227">
        <v>74.44</v>
      </c>
      <c r="K1928" s="227">
        <v>463.01</v>
      </c>
      <c r="L1928" s="228">
        <v>0</v>
      </c>
      <c r="M1928" s="229">
        <f t="shared" si="56"/>
        <v>463.01</v>
      </c>
      <c r="N1928" s="230">
        <v>0</v>
      </c>
    </row>
    <row r="1929" spans="1:14" x14ac:dyDescent="0.2">
      <c r="A1929" s="231" t="str">
        <f t="shared" si="57"/>
        <v>DF1.710NO_thin035</v>
      </c>
      <c r="B1929" s="223" t="s">
        <v>227</v>
      </c>
      <c r="C1929" s="224">
        <v>1.7</v>
      </c>
      <c r="D1929" s="223">
        <v>10</v>
      </c>
      <c r="E1929" s="223" t="s">
        <v>199</v>
      </c>
      <c r="F1929" s="225" t="s">
        <v>7</v>
      </c>
      <c r="G1929" s="226">
        <v>10.66</v>
      </c>
      <c r="H1929" s="226">
        <v>4.05</v>
      </c>
      <c r="I1929" s="226">
        <v>14.71</v>
      </c>
      <c r="J1929" s="227">
        <v>73.53</v>
      </c>
      <c r="K1929" s="227">
        <v>536.54999999999995</v>
      </c>
      <c r="L1929" s="228">
        <v>0</v>
      </c>
      <c r="M1929" s="229">
        <f t="shared" si="56"/>
        <v>536.54999999999995</v>
      </c>
      <c r="N1929" s="230">
        <v>0</v>
      </c>
    </row>
    <row r="1930" spans="1:14" x14ac:dyDescent="0.2">
      <c r="A1930" s="231" t="str">
        <f t="shared" si="57"/>
        <v>DF1.710NO_thin040</v>
      </c>
      <c r="B1930" s="223" t="s">
        <v>227</v>
      </c>
      <c r="C1930" s="224">
        <v>1.7</v>
      </c>
      <c r="D1930" s="223">
        <v>10</v>
      </c>
      <c r="E1930" s="223" t="s">
        <v>199</v>
      </c>
      <c r="F1930" s="225" t="s">
        <v>8</v>
      </c>
      <c r="G1930" s="226">
        <v>10.39</v>
      </c>
      <c r="H1930" s="226">
        <v>1.91</v>
      </c>
      <c r="I1930" s="226">
        <v>12.3</v>
      </c>
      <c r="J1930" s="227">
        <v>61.5</v>
      </c>
      <c r="K1930" s="227">
        <v>598.04999999999995</v>
      </c>
      <c r="L1930" s="228">
        <v>0</v>
      </c>
      <c r="M1930" s="229">
        <f t="shared" si="56"/>
        <v>598.04999999999995</v>
      </c>
      <c r="N1930" s="230">
        <v>0</v>
      </c>
    </row>
    <row r="1931" spans="1:14" x14ac:dyDescent="0.2">
      <c r="A1931" s="231" t="str">
        <f t="shared" si="57"/>
        <v>DF1.710NO_thin045</v>
      </c>
      <c r="B1931" s="223" t="s">
        <v>227</v>
      </c>
      <c r="C1931" s="224">
        <v>1.7</v>
      </c>
      <c r="D1931" s="223">
        <v>10</v>
      </c>
      <c r="E1931" s="223" t="s">
        <v>199</v>
      </c>
      <c r="F1931" s="225" t="s">
        <v>9</v>
      </c>
      <c r="G1931" s="226">
        <v>10.07</v>
      </c>
      <c r="H1931" s="226">
        <v>1.82</v>
      </c>
      <c r="I1931" s="226">
        <v>11.89</v>
      </c>
      <c r="J1931" s="227">
        <v>59.47</v>
      </c>
      <c r="K1931" s="227">
        <v>657.52</v>
      </c>
      <c r="L1931" s="228">
        <v>0</v>
      </c>
      <c r="M1931" s="229">
        <f t="shared" si="56"/>
        <v>657.52</v>
      </c>
      <c r="N1931" s="230">
        <v>0</v>
      </c>
    </row>
    <row r="1932" spans="1:14" x14ac:dyDescent="0.2">
      <c r="A1932" s="231" t="str">
        <f t="shared" si="57"/>
        <v>DF1.710NO_thin050</v>
      </c>
      <c r="B1932" s="223" t="s">
        <v>227</v>
      </c>
      <c r="C1932" s="224">
        <v>1.7</v>
      </c>
      <c r="D1932" s="223">
        <v>10</v>
      </c>
      <c r="E1932" s="223" t="s">
        <v>199</v>
      </c>
      <c r="F1932" s="225" t="s">
        <v>10</v>
      </c>
      <c r="G1932" s="226">
        <v>9.32</v>
      </c>
      <c r="H1932" s="226">
        <v>-0.62</v>
      </c>
      <c r="I1932" s="226">
        <v>8.6999999999999993</v>
      </c>
      <c r="J1932" s="227">
        <v>43.49</v>
      </c>
      <c r="K1932" s="227">
        <v>701.01</v>
      </c>
      <c r="L1932" s="228">
        <v>0</v>
      </c>
      <c r="M1932" s="229">
        <f t="shared" si="56"/>
        <v>701.01</v>
      </c>
      <c r="N1932" s="230">
        <v>0</v>
      </c>
    </row>
    <row r="1933" spans="1:14" x14ac:dyDescent="0.2">
      <c r="A1933" s="231" t="str">
        <f t="shared" si="57"/>
        <v>DF1.710NO_thin055</v>
      </c>
      <c r="B1933" s="223" t="s">
        <v>227</v>
      </c>
      <c r="C1933" s="224">
        <v>1.7</v>
      </c>
      <c r="D1933" s="223">
        <v>10</v>
      </c>
      <c r="E1933" s="223" t="s">
        <v>199</v>
      </c>
      <c r="F1933" s="225" t="s">
        <v>11</v>
      </c>
      <c r="G1933" s="226">
        <v>8.2200000000000006</v>
      </c>
      <c r="H1933" s="226">
        <v>-1.37</v>
      </c>
      <c r="I1933" s="226">
        <v>6.85</v>
      </c>
      <c r="J1933" s="227">
        <v>34.270000000000003</v>
      </c>
      <c r="K1933" s="227">
        <v>735.28</v>
      </c>
      <c r="L1933" s="228">
        <v>0</v>
      </c>
      <c r="M1933" s="229">
        <f t="shared" si="56"/>
        <v>735.28</v>
      </c>
      <c r="N1933" s="230">
        <v>0</v>
      </c>
    </row>
    <row r="1934" spans="1:14" x14ac:dyDescent="0.2">
      <c r="A1934" s="231" t="str">
        <f t="shared" si="57"/>
        <v>DF1.710NO_thin060</v>
      </c>
      <c r="B1934" s="223" t="s">
        <v>227</v>
      </c>
      <c r="C1934" s="224">
        <v>1.7</v>
      </c>
      <c r="D1934" s="223">
        <v>10</v>
      </c>
      <c r="E1934" s="223" t="s">
        <v>199</v>
      </c>
      <c r="F1934" s="225" t="s">
        <v>12</v>
      </c>
      <c r="G1934" s="226">
        <v>7.36</v>
      </c>
      <c r="H1934" s="226">
        <v>-1.21</v>
      </c>
      <c r="I1934" s="226">
        <v>6.15</v>
      </c>
      <c r="J1934" s="227">
        <v>30.75</v>
      </c>
      <c r="K1934" s="227">
        <v>766.02</v>
      </c>
      <c r="L1934" s="228">
        <v>0</v>
      </c>
      <c r="M1934" s="229">
        <f t="shared" si="56"/>
        <v>766.02</v>
      </c>
      <c r="N1934" s="230">
        <v>0</v>
      </c>
    </row>
    <row r="1935" spans="1:14" x14ac:dyDescent="0.2">
      <c r="A1935" s="231" t="str">
        <f t="shared" si="57"/>
        <v>DF1.710NO_thin065</v>
      </c>
      <c r="B1935" s="223" t="s">
        <v>227</v>
      </c>
      <c r="C1935" s="224">
        <v>1.7</v>
      </c>
      <c r="D1935" s="223">
        <v>10</v>
      </c>
      <c r="E1935" s="223" t="s">
        <v>199</v>
      </c>
      <c r="F1935" s="225" t="s">
        <v>13</v>
      </c>
      <c r="G1935" s="226">
        <v>6.66</v>
      </c>
      <c r="H1935" s="226">
        <v>-0.94</v>
      </c>
      <c r="I1935" s="226">
        <v>5.72</v>
      </c>
      <c r="J1935" s="227">
        <v>28.59</v>
      </c>
      <c r="K1935" s="227">
        <v>794.62</v>
      </c>
      <c r="L1935" s="228">
        <v>0</v>
      </c>
      <c r="M1935" s="229">
        <f t="shared" si="56"/>
        <v>794.62</v>
      </c>
      <c r="N1935" s="230">
        <v>0</v>
      </c>
    </row>
    <row r="1936" spans="1:14" x14ac:dyDescent="0.2">
      <c r="A1936" s="231" t="str">
        <f t="shared" si="57"/>
        <v>DF1.710NO_thin070</v>
      </c>
      <c r="B1936" s="223" t="s">
        <v>227</v>
      </c>
      <c r="C1936" s="224">
        <v>1.7</v>
      </c>
      <c r="D1936" s="223">
        <v>10</v>
      </c>
      <c r="E1936" s="223" t="s">
        <v>199</v>
      </c>
      <c r="F1936" s="225" t="s">
        <v>200</v>
      </c>
      <c r="G1936" s="226">
        <v>5.71</v>
      </c>
      <c r="H1936" s="226">
        <v>-1</v>
      </c>
      <c r="I1936" s="226">
        <v>4.7</v>
      </c>
      <c r="J1936" s="227">
        <v>23.51</v>
      </c>
      <c r="K1936" s="227">
        <v>818.13</v>
      </c>
      <c r="L1936" s="228">
        <v>0</v>
      </c>
      <c r="M1936" s="229">
        <f t="shared" si="56"/>
        <v>818.13</v>
      </c>
      <c r="N1936" s="230">
        <v>0</v>
      </c>
    </row>
    <row r="1937" spans="1:14" x14ac:dyDescent="0.2">
      <c r="A1937" s="231" t="str">
        <f t="shared" si="57"/>
        <v>DF1.710NO_thin075</v>
      </c>
      <c r="B1937" s="223" t="s">
        <v>227</v>
      </c>
      <c r="C1937" s="224">
        <v>1.7</v>
      </c>
      <c r="D1937" s="223">
        <v>10</v>
      </c>
      <c r="E1937" s="223" t="s">
        <v>199</v>
      </c>
      <c r="F1937" s="225" t="s">
        <v>201</v>
      </c>
      <c r="G1937" s="226">
        <v>4.96</v>
      </c>
      <c r="H1937" s="226">
        <v>-0.72</v>
      </c>
      <c r="I1937" s="226">
        <v>4.25</v>
      </c>
      <c r="J1937" s="227">
        <v>21.23</v>
      </c>
      <c r="K1937" s="227">
        <v>839.36</v>
      </c>
      <c r="L1937" s="228">
        <v>0</v>
      </c>
      <c r="M1937" s="229">
        <f t="shared" si="56"/>
        <v>839.36</v>
      </c>
      <c r="N1937" s="230">
        <v>0</v>
      </c>
    </row>
    <row r="1938" spans="1:14" x14ac:dyDescent="0.2">
      <c r="A1938" s="231" t="str">
        <f t="shared" si="57"/>
        <v>DF1.710NO_thin080</v>
      </c>
      <c r="B1938" s="223" t="s">
        <v>227</v>
      </c>
      <c r="C1938" s="224">
        <v>1.7</v>
      </c>
      <c r="D1938" s="223">
        <v>10</v>
      </c>
      <c r="E1938" s="223" t="s">
        <v>199</v>
      </c>
      <c r="F1938" s="225" t="s">
        <v>202</v>
      </c>
      <c r="G1938" s="226">
        <v>4.62</v>
      </c>
      <c r="H1938" s="226">
        <v>-0.45</v>
      </c>
      <c r="I1938" s="226">
        <v>4.17</v>
      </c>
      <c r="J1938" s="227">
        <v>20.84</v>
      </c>
      <c r="K1938" s="227">
        <v>860.2</v>
      </c>
      <c r="L1938" s="228">
        <v>0</v>
      </c>
      <c r="M1938" s="229">
        <f t="shared" si="56"/>
        <v>860.2</v>
      </c>
      <c r="N1938" s="230">
        <v>0</v>
      </c>
    </row>
    <row r="1939" spans="1:14" x14ac:dyDescent="0.2">
      <c r="A1939" s="231" t="str">
        <f t="shared" si="57"/>
        <v>DF1.710NO_thin085</v>
      </c>
      <c r="B1939" s="223" t="s">
        <v>227</v>
      </c>
      <c r="C1939" s="224">
        <v>1.7</v>
      </c>
      <c r="D1939" s="223">
        <v>10</v>
      </c>
      <c r="E1939" s="223" t="s">
        <v>199</v>
      </c>
      <c r="F1939" s="225" t="s">
        <v>203</v>
      </c>
      <c r="G1939" s="226">
        <v>4.2300000000000004</v>
      </c>
      <c r="H1939" s="226">
        <v>-0.28000000000000003</v>
      </c>
      <c r="I1939" s="226">
        <v>3.95</v>
      </c>
      <c r="J1939" s="227">
        <v>19.75</v>
      </c>
      <c r="K1939" s="227">
        <v>879.95</v>
      </c>
      <c r="L1939" s="228">
        <v>0</v>
      </c>
      <c r="M1939" s="229">
        <f t="shared" si="56"/>
        <v>879.95</v>
      </c>
      <c r="N1939" s="230">
        <v>0</v>
      </c>
    </row>
    <row r="1940" spans="1:14" x14ac:dyDescent="0.2">
      <c r="A1940" s="231" t="str">
        <f t="shared" si="57"/>
        <v>DF1.710NO_thin090</v>
      </c>
      <c r="B1940" s="223" t="s">
        <v>227</v>
      </c>
      <c r="C1940" s="224">
        <v>1.7</v>
      </c>
      <c r="D1940" s="223">
        <v>10</v>
      </c>
      <c r="E1940" s="223" t="s">
        <v>199</v>
      </c>
      <c r="F1940" s="225" t="s">
        <v>204</v>
      </c>
      <c r="G1940" s="226">
        <v>3.84</v>
      </c>
      <c r="H1940" s="226">
        <v>-0.4</v>
      </c>
      <c r="I1940" s="226">
        <v>3.44</v>
      </c>
      <c r="J1940" s="227">
        <v>17.21</v>
      </c>
      <c r="K1940" s="227">
        <v>897.16</v>
      </c>
      <c r="L1940" s="228">
        <v>0</v>
      </c>
      <c r="M1940" s="229">
        <f t="shared" si="56"/>
        <v>897.16</v>
      </c>
      <c r="N1940" s="230">
        <v>0</v>
      </c>
    </row>
    <row r="1941" spans="1:14" x14ac:dyDescent="0.2">
      <c r="A1941" s="231" t="str">
        <f t="shared" si="57"/>
        <v>DF1.710NO_thin095</v>
      </c>
      <c r="B1941" s="223" t="s">
        <v>227</v>
      </c>
      <c r="C1941" s="224">
        <v>1.7</v>
      </c>
      <c r="D1941" s="223">
        <v>10</v>
      </c>
      <c r="E1941" s="223" t="s">
        <v>199</v>
      </c>
      <c r="F1941" s="225" t="s">
        <v>205</v>
      </c>
      <c r="G1941" s="226">
        <v>3.42</v>
      </c>
      <c r="H1941" s="226">
        <v>-0.36</v>
      </c>
      <c r="I1941" s="226">
        <v>3.06</v>
      </c>
      <c r="J1941" s="227">
        <v>15.32</v>
      </c>
      <c r="K1941" s="227">
        <v>912.47</v>
      </c>
      <c r="L1941" s="228">
        <v>0</v>
      </c>
      <c r="M1941" s="229">
        <f t="shared" si="56"/>
        <v>912.47</v>
      </c>
      <c r="N1941" s="230">
        <v>0</v>
      </c>
    </row>
    <row r="1942" spans="1:14" x14ac:dyDescent="0.2">
      <c r="A1942" s="231" t="str">
        <f t="shared" si="57"/>
        <v>DF1.710NO_thin100</v>
      </c>
      <c r="B1942" s="223" t="s">
        <v>227</v>
      </c>
      <c r="C1942" s="224">
        <v>1.7</v>
      </c>
      <c r="D1942" s="223">
        <v>10</v>
      </c>
      <c r="E1942" s="223" t="s">
        <v>199</v>
      </c>
      <c r="F1942" s="225" t="s">
        <v>206</v>
      </c>
      <c r="G1942" s="226">
        <v>3.07</v>
      </c>
      <c r="H1942" s="226">
        <v>-0.2</v>
      </c>
      <c r="I1942" s="226">
        <v>2.87</v>
      </c>
      <c r="J1942" s="227">
        <v>14.36</v>
      </c>
      <c r="K1942" s="227">
        <v>926.84</v>
      </c>
      <c r="L1942" s="228">
        <v>0</v>
      </c>
      <c r="M1942" s="229">
        <f t="shared" si="56"/>
        <v>926.84</v>
      </c>
      <c r="N1942" s="230">
        <v>0</v>
      </c>
    </row>
    <row r="1943" spans="1:14" x14ac:dyDescent="0.2">
      <c r="A1943" s="231" t="str">
        <f t="shared" si="57"/>
        <v>DF1.710NO_thin105</v>
      </c>
      <c r="B1943" s="223" t="s">
        <v>227</v>
      </c>
      <c r="C1943" s="224">
        <v>1.7</v>
      </c>
      <c r="D1943" s="223">
        <v>10</v>
      </c>
      <c r="E1943" s="223" t="s">
        <v>199</v>
      </c>
      <c r="F1943" s="225" t="s">
        <v>207</v>
      </c>
      <c r="G1943" s="226">
        <v>2.71</v>
      </c>
      <c r="H1943" s="226">
        <v>-0.31</v>
      </c>
      <c r="I1943" s="226">
        <v>2.4</v>
      </c>
      <c r="J1943" s="227">
        <v>11.99</v>
      </c>
      <c r="K1943" s="227">
        <v>938.83</v>
      </c>
      <c r="L1943" s="228">
        <v>0</v>
      </c>
      <c r="M1943" s="229">
        <f t="shared" si="56"/>
        <v>938.83</v>
      </c>
      <c r="N1943" s="230">
        <v>0</v>
      </c>
    </row>
    <row r="1944" spans="1:14" x14ac:dyDescent="0.2">
      <c r="A1944" s="231" t="str">
        <f t="shared" si="57"/>
        <v>DF1.710NO_thin110</v>
      </c>
      <c r="B1944" s="223" t="s">
        <v>227</v>
      </c>
      <c r="C1944" s="224">
        <v>1.7</v>
      </c>
      <c r="D1944" s="223">
        <v>10</v>
      </c>
      <c r="E1944" s="223" t="s">
        <v>199</v>
      </c>
      <c r="F1944" s="225" t="s">
        <v>208</v>
      </c>
      <c r="G1944" s="226">
        <v>2.4500000000000002</v>
      </c>
      <c r="H1944" s="226">
        <v>-0.16</v>
      </c>
      <c r="I1944" s="226">
        <v>2.29</v>
      </c>
      <c r="J1944" s="227">
        <v>11.45</v>
      </c>
      <c r="K1944" s="227">
        <v>950.28</v>
      </c>
      <c r="L1944" s="228">
        <v>0</v>
      </c>
      <c r="M1944" s="229">
        <f t="shared" si="56"/>
        <v>950.28</v>
      </c>
      <c r="N1944" s="230">
        <v>0</v>
      </c>
    </row>
    <row r="1945" spans="1:14" x14ac:dyDescent="0.2">
      <c r="A1945" s="231" t="str">
        <f t="shared" si="57"/>
        <v>DF1.710NO_thin115</v>
      </c>
      <c r="B1945" s="223" t="s">
        <v>227</v>
      </c>
      <c r="C1945" s="224">
        <v>1.7</v>
      </c>
      <c r="D1945" s="223">
        <v>10</v>
      </c>
      <c r="E1945" s="223" t="s">
        <v>199</v>
      </c>
      <c r="F1945" s="225" t="s">
        <v>209</v>
      </c>
      <c r="G1945" s="226">
        <v>2.16</v>
      </c>
      <c r="H1945" s="226">
        <v>-0.27</v>
      </c>
      <c r="I1945" s="226">
        <v>1.89</v>
      </c>
      <c r="J1945" s="227">
        <v>9.4600000000000009</v>
      </c>
      <c r="K1945" s="227">
        <v>959.75</v>
      </c>
      <c r="L1945" s="228">
        <v>0</v>
      </c>
      <c r="M1945" s="229">
        <f t="shared" si="56"/>
        <v>959.75</v>
      </c>
      <c r="N1945" s="230">
        <v>0</v>
      </c>
    </row>
    <row r="1946" spans="1:14" x14ac:dyDescent="0.2">
      <c r="A1946" s="231" t="str">
        <f t="shared" si="57"/>
        <v>DF1.710NO_thin120</v>
      </c>
      <c r="B1946" s="223" t="s">
        <v>227</v>
      </c>
      <c r="C1946" s="224">
        <v>1.7</v>
      </c>
      <c r="D1946" s="223">
        <v>10</v>
      </c>
      <c r="E1946" s="223" t="s">
        <v>199</v>
      </c>
      <c r="F1946" s="225" t="s">
        <v>210</v>
      </c>
      <c r="G1946" s="226">
        <v>1.97</v>
      </c>
      <c r="H1946" s="226">
        <v>-0.25</v>
      </c>
      <c r="I1946" s="226">
        <v>1.72</v>
      </c>
      <c r="J1946" s="227">
        <v>8.61</v>
      </c>
      <c r="K1946" s="227">
        <v>968.35</v>
      </c>
      <c r="L1946" s="228">
        <v>0</v>
      </c>
      <c r="M1946" s="229">
        <f t="shared" si="56"/>
        <v>968.35</v>
      </c>
      <c r="N1946" s="230">
        <v>0</v>
      </c>
    </row>
    <row r="1947" spans="1:14" x14ac:dyDescent="0.2">
      <c r="A1947" s="231" t="str">
        <f t="shared" si="57"/>
        <v>DF1.710NO_thin125</v>
      </c>
      <c r="B1947" s="223" t="s">
        <v>227</v>
      </c>
      <c r="C1947" s="224">
        <v>1.7</v>
      </c>
      <c r="D1947" s="223">
        <v>10</v>
      </c>
      <c r="E1947" s="223" t="s">
        <v>199</v>
      </c>
      <c r="F1947" s="225" t="s">
        <v>211</v>
      </c>
      <c r="G1947" s="226">
        <v>1.75</v>
      </c>
      <c r="H1947" s="226">
        <v>-0.15</v>
      </c>
      <c r="I1947" s="226">
        <v>1.6</v>
      </c>
      <c r="J1947" s="227">
        <v>8.01</v>
      </c>
      <c r="K1947" s="227">
        <v>976.36</v>
      </c>
      <c r="L1947" s="228">
        <v>0</v>
      </c>
      <c r="M1947" s="229">
        <f t="shared" si="56"/>
        <v>976.36</v>
      </c>
      <c r="N1947" s="230">
        <v>0</v>
      </c>
    </row>
    <row r="1948" spans="1:14" x14ac:dyDescent="0.2">
      <c r="A1948" s="231" t="str">
        <f t="shared" si="57"/>
        <v>DF1.710NO_thin130</v>
      </c>
      <c r="B1948" s="223" t="s">
        <v>227</v>
      </c>
      <c r="C1948" s="224">
        <v>1.7</v>
      </c>
      <c r="D1948" s="223">
        <v>10</v>
      </c>
      <c r="E1948" s="223" t="s">
        <v>199</v>
      </c>
      <c r="F1948" s="225" t="s">
        <v>212</v>
      </c>
      <c r="G1948" s="226">
        <v>1.62</v>
      </c>
      <c r="H1948" s="226">
        <v>-0.16</v>
      </c>
      <c r="I1948" s="226">
        <v>1.46</v>
      </c>
      <c r="J1948" s="227">
        <v>7.28</v>
      </c>
      <c r="K1948" s="227">
        <v>983.64</v>
      </c>
      <c r="L1948" s="228">
        <v>0</v>
      </c>
      <c r="M1948" s="229">
        <f t="shared" si="56"/>
        <v>983.64</v>
      </c>
      <c r="N1948" s="230">
        <v>0</v>
      </c>
    </row>
    <row r="1949" spans="1:14" x14ac:dyDescent="0.2">
      <c r="A1949" s="231" t="str">
        <f t="shared" si="57"/>
        <v>DF1.710NO_thin135</v>
      </c>
      <c r="B1949" s="223" t="s">
        <v>227</v>
      </c>
      <c r="C1949" s="224">
        <v>1.7</v>
      </c>
      <c r="D1949" s="223">
        <v>10</v>
      </c>
      <c r="E1949" s="223" t="s">
        <v>199</v>
      </c>
      <c r="F1949" s="225" t="s">
        <v>213</v>
      </c>
      <c r="G1949" s="226">
        <v>1.48</v>
      </c>
      <c r="H1949" s="226">
        <v>-0.16</v>
      </c>
      <c r="I1949" s="226">
        <v>1.32</v>
      </c>
      <c r="J1949" s="227">
        <v>6.61</v>
      </c>
      <c r="K1949" s="227">
        <v>990.25</v>
      </c>
      <c r="L1949" s="228">
        <v>0</v>
      </c>
      <c r="M1949" s="229">
        <f t="shared" si="56"/>
        <v>990.25</v>
      </c>
      <c r="N1949" s="230">
        <v>0</v>
      </c>
    </row>
    <row r="1950" spans="1:14" x14ac:dyDescent="0.2">
      <c r="A1950" s="231" t="str">
        <f t="shared" si="57"/>
        <v>DF1.710NO_thin140</v>
      </c>
      <c r="B1950" s="223" t="s">
        <v>227</v>
      </c>
      <c r="C1950" s="224">
        <v>1.7</v>
      </c>
      <c r="D1950" s="223">
        <v>10</v>
      </c>
      <c r="E1950" s="223" t="s">
        <v>199</v>
      </c>
      <c r="F1950" s="225" t="s">
        <v>214</v>
      </c>
      <c r="G1950" s="226">
        <v>1.28</v>
      </c>
      <c r="H1950" s="226">
        <v>-7.0000000000000007E-2</v>
      </c>
      <c r="I1950" s="226">
        <v>1.21</v>
      </c>
      <c r="J1950" s="227">
        <v>6.07</v>
      </c>
      <c r="K1950" s="227">
        <v>996.31</v>
      </c>
      <c r="L1950" s="228">
        <v>0</v>
      </c>
      <c r="M1950" s="229">
        <f t="shared" si="56"/>
        <v>996.31</v>
      </c>
      <c r="N1950" s="230">
        <v>0</v>
      </c>
    </row>
    <row r="1951" spans="1:14" x14ac:dyDescent="0.2">
      <c r="A1951" s="231" t="str">
        <f t="shared" si="57"/>
        <v>DF1.710NO_thin145</v>
      </c>
      <c r="B1951" s="223" t="s">
        <v>227</v>
      </c>
      <c r="C1951" s="224">
        <v>1.7</v>
      </c>
      <c r="D1951" s="223">
        <v>10</v>
      </c>
      <c r="E1951" s="223" t="s">
        <v>199</v>
      </c>
      <c r="F1951" s="225" t="s">
        <v>215</v>
      </c>
      <c r="G1951" s="226">
        <v>1.1599999999999999</v>
      </c>
      <c r="H1951" s="226">
        <v>-0.14000000000000001</v>
      </c>
      <c r="I1951" s="226">
        <v>1.02</v>
      </c>
      <c r="J1951" s="227">
        <v>5.12</v>
      </c>
      <c r="K1951" s="227">
        <v>1001.43</v>
      </c>
      <c r="L1951" s="228">
        <v>0</v>
      </c>
      <c r="M1951" s="229">
        <f t="shared" si="56"/>
        <v>1001.43</v>
      </c>
      <c r="N1951" s="230">
        <v>0</v>
      </c>
    </row>
    <row r="1952" spans="1:14" x14ac:dyDescent="0.2">
      <c r="A1952" s="231" t="str">
        <f t="shared" si="57"/>
        <v>DF1.710NO_thin150</v>
      </c>
      <c r="B1952" s="223" t="s">
        <v>227</v>
      </c>
      <c r="C1952" s="224">
        <v>1.7</v>
      </c>
      <c r="D1952" s="223">
        <v>10</v>
      </c>
      <c r="E1952" s="223" t="s">
        <v>199</v>
      </c>
      <c r="F1952" s="225" t="s">
        <v>216</v>
      </c>
      <c r="G1952" s="226">
        <v>0.99</v>
      </c>
      <c r="H1952" s="226">
        <v>-0.12</v>
      </c>
      <c r="I1952" s="226">
        <v>0.87</v>
      </c>
      <c r="J1952" s="227">
        <v>4.3600000000000003</v>
      </c>
      <c r="K1952" s="227">
        <v>1005.79</v>
      </c>
      <c r="L1952" s="228">
        <v>0</v>
      </c>
      <c r="M1952" s="229">
        <f t="shared" si="56"/>
        <v>1005.79</v>
      </c>
      <c r="N1952" s="230">
        <v>0</v>
      </c>
    </row>
    <row r="1953" spans="1:14" x14ac:dyDescent="0.2">
      <c r="A1953" s="231" t="str">
        <f t="shared" si="57"/>
        <v>DF1.710NO_thin155</v>
      </c>
      <c r="B1953" s="223" t="s">
        <v>227</v>
      </c>
      <c r="C1953" s="224">
        <v>1.7</v>
      </c>
      <c r="D1953" s="223">
        <v>10</v>
      </c>
      <c r="E1953" s="223" t="s">
        <v>199</v>
      </c>
      <c r="F1953" s="225" t="s">
        <v>217</v>
      </c>
      <c r="G1953" s="226">
        <v>0.88</v>
      </c>
      <c r="H1953" s="226">
        <v>-0.1</v>
      </c>
      <c r="I1953" s="226">
        <v>0.78</v>
      </c>
      <c r="J1953" s="227">
        <v>3.89</v>
      </c>
      <c r="K1953" s="227">
        <v>1009.68</v>
      </c>
      <c r="L1953" s="228">
        <v>0</v>
      </c>
      <c r="M1953" s="229">
        <f t="shared" si="56"/>
        <v>1009.68</v>
      </c>
      <c r="N1953" s="230">
        <v>0</v>
      </c>
    </row>
    <row r="1954" spans="1:14" x14ac:dyDescent="0.2">
      <c r="A1954" s="231" t="str">
        <f t="shared" si="57"/>
        <v>DF1.710NO_thin160</v>
      </c>
      <c r="B1954" s="223" t="s">
        <v>227</v>
      </c>
      <c r="C1954" s="224">
        <v>1.7</v>
      </c>
      <c r="D1954" s="223">
        <v>10</v>
      </c>
      <c r="E1954" s="223" t="s">
        <v>199</v>
      </c>
      <c r="F1954" s="225" t="s">
        <v>218</v>
      </c>
      <c r="G1954" s="226">
        <v>0.83</v>
      </c>
      <c r="H1954" s="226">
        <v>-0.08</v>
      </c>
      <c r="I1954" s="226">
        <v>0.75</v>
      </c>
      <c r="J1954" s="227">
        <v>3.77</v>
      </c>
      <c r="K1954" s="227">
        <v>1013.45</v>
      </c>
      <c r="L1954" s="228">
        <v>0</v>
      </c>
      <c r="M1954" s="229">
        <f t="shared" si="56"/>
        <v>1013.45</v>
      </c>
      <c r="N1954" s="230">
        <v>0</v>
      </c>
    </row>
    <row r="1955" spans="1:14" x14ac:dyDescent="0.2">
      <c r="A1955" s="231" t="str">
        <f t="shared" si="57"/>
        <v>DF1.710NO_thin165</v>
      </c>
      <c r="B1955" s="223" t="s">
        <v>227</v>
      </c>
      <c r="C1955" s="224">
        <v>1.7</v>
      </c>
      <c r="D1955" s="223">
        <v>10</v>
      </c>
      <c r="E1955" s="223" t="s">
        <v>199</v>
      </c>
      <c r="F1955" s="225" t="s">
        <v>219</v>
      </c>
      <c r="G1955" s="226">
        <v>0.76</v>
      </c>
      <c r="H1955" s="226">
        <v>0.02</v>
      </c>
      <c r="I1955" s="226">
        <v>0.78</v>
      </c>
      <c r="J1955" s="227">
        <v>3.9</v>
      </c>
      <c r="K1955" s="227">
        <v>1017.35</v>
      </c>
      <c r="L1955" s="228">
        <v>0</v>
      </c>
      <c r="M1955" s="229">
        <f t="shared" si="56"/>
        <v>1017.35</v>
      </c>
      <c r="N1955" s="230">
        <v>0</v>
      </c>
    </row>
    <row r="1956" spans="1:14" x14ac:dyDescent="0.2">
      <c r="A1956" s="231" t="str">
        <f t="shared" si="57"/>
        <v>DF1.710NO_thin170</v>
      </c>
      <c r="B1956" s="223" t="s">
        <v>227</v>
      </c>
      <c r="C1956" s="224">
        <v>1.7</v>
      </c>
      <c r="D1956" s="223">
        <v>10</v>
      </c>
      <c r="E1956" s="223" t="s">
        <v>199</v>
      </c>
      <c r="F1956" s="225" t="s">
        <v>220</v>
      </c>
      <c r="G1956" s="226">
        <v>0.68</v>
      </c>
      <c r="H1956" s="226">
        <v>-7.0000000000000007E-2</v>
      </c>
      <c r="I1956" s="226">
        <v>0.62</v>
      </c>
      <c r="J1956" s="227">
        <v>3.09</v>
      </c>
      <c r="K1956" s="227">
        <v>1020.44</v>
      </c>
      <c r="L1956" s="228">
        <v>0</v>
      </c>
      <c r="M1956" s="229">
        <f t="shared" si="56"/>
        <v>1020.44</v>
      </c>
      <c r="N1956" s="230">
        <v>0</v>
      </c>
    </row>
    <row r="1957" spans="1:14" x14ac:dyDescent="0.2">
      <c r="A1957" s="231" t="str">
        <f t="shared" si="57"/>
        <v>DF1.710NO_thin175</v>
      </c>
      <c r="B1957" s="223" t="s">
        <v>227</v>
      </c>
      <c r="C1957" s="224">
        <v>1.7</v>
      </c>
      <c r="D1957" s="223">
        <v>10</v>
      </c>
      <c r="E1957" s="223" t="s">
        <v>199</v>
      </c>
      <c r="F1957" s="225" t="s">
        <v>221</v>
      </c>
      <c r="G1957" s="226">
        <v>0.62</v>
      </c>
      <c r="H1957" s="226">
        <v>-7.0000000000000007E-2</v>
      </c>
      <c r="I1957" s="226">
        <v>0.55000000000000004</v>
      </c>
      <c r="J1957" s="227">
        <v>2.76</v>
      </c>
      <c r="K1957" s="227">
        <v>1023.2</v>
      </c>
      <c r="L1957" s="228">
        <v>0</v>
      </c>
      <c r="M1957" s="229">
        <f t="shared" si="56"/>
        <v>1023.2</v>
      </c>
      <c r="N1957" s="230">
        <v>0</v>
      </c>
    </row>
    <row r="1958" spans="1:14" x14ac:dyDescent="0.2">
      <c r="A1958" s="231" t="str">
        <f t="shared" si="57"/>
        <v>DF1.710NO_thin180</v>
      </c>
      <c r="B1958" s="223" t="s">
        <v>227</v>
      </c>
      <c r="C1958" s="224">
        <v>1.7</v>
      </c>
      <c r="D1958" s="223">
        <v>10</v>
      </c>
      <c r="E1958" s="223" t="s">
        <v>199</v>
      </c>
      <c r="F1958" s="225" t="s">
        <v>222</v>
      </c>
      <c r="G1958" s="226">
        <v>0.52</v>
      </c>
      <c r="H1958" s="226">
        <v>-0.06</v>
      </c>
      <c r="I1958" s="226">
        <v>0.45</v>
      </c>
      <c r="J1958" s="227">
        <v>2.2599999999999998</v>
      </c>
      <c r="K1958" s="227">
        <v>1025.46</v>
      </c>
      <c r="L1958" s="228">
        <v>0</v>
      </c>
      <c r="M1958" s="229">
        <f t="shared" si="56"/>
        <v>1025.46</v>
      </c>
      <c r="N1958" s="230">
        <v>0</v>
      </c>
    </row>
    <row r="1959" spans="1:14" x14ac:dyDescent="0.2">
      <c r="A1959" s="231" t="str">
        <f t="shared" si="57"/>
        <v>DF1.710NO_thin185</v>
      </c>
      <c r="B1959" s="223" t="s">
        <v>227</v>
      </c>
      <c r="C1959" s="224">
        <v>1.7</v>
      </c>
      <c r="D1959" s="223">
        <v>10</v>
      </c>
      <c r="E1959" s="223" t="s">
        <v>199</v>
      </c>
      <c r="F1959" s="225" t="s">
        <v>223</v>
      </c>
      <c r="G1959" s="226">
        <v>0.54</v>
      </c>
      <c r="H1959" s="226">
        <v>-0.06</v>
      </c>
      <c r="I1959" s="226">
        <v>0.48</v>
      </c>
      <c r="J1959" s="227">
        <v>2.38</v>
      </c>
      <c r="K1959" s="227">
        <v>1027.8499999999999</v>
      </c>
      <c r="L1959" s="228">
        <v>0</v>
      </c>
      <c r="M1959" s="229">
        <f t="shared" si="56"/>
        <v>1027.8499999999999</v>
      </c>
      <c r="N1959" s="230">
        <v>0</v>
      </c>
    </row>
    <row r="1960" spans="1:14" x14ac:dyDescent="0.2">
      <c r="A1960" s="231" t="str">
        <f t="shared" si="57"/>
        <v>DF1.710NO_thin190</v>
      </c>
      <c r="B1960" s="223" t="s">
        <v>227</v>
      </c>
      <c r="C1960" s="224">
        <v>1.7</v>
      </c>
      <c r="D1960" s="223">
        <v>10</v>
      </c>
      <c r="E1960" s="223" t="s">
        <v>199</v>
      </c>
      <c r="F1960" s="225" t="s">
        <v>224</v>
      </c>
      <c r="G1960" s="226">
        <v>0.48</v>
      </c>
      <c r="H1960" s="226">
        <v>-0.04</v>
      </c>
      <c r="I1960" s="226">
        <v>0.44</v>
      </c>
      <c r="J1960" s="227">
        <v>2.1800000000000002</v>
      </c>
      <c r="K1960" s="227">
        <v>1030.03</v>
      </c>
      <c r="L1960" s="228">
        <v>0</v>
      </c>
      <c r="M1960" s="229">
        <f t="shared" si="56"/>
        <v>1030.03</v>
      </c>
      <c r="N1960" s="230">
        <v>0</v>
      </c>
    </row>
    <row r="1961" spans="1:14" x14ac:dyDescent="0.2">
      <c r="A1961" s="231" t="str">
        <f t="shared" si="57"/>
        <v>DF1.710NO_thin195</v>
      </c>
      <c r="B1961" s="223" t="s">
        <v>227</v>
      </c>
      <c r="C1961" s="224">
        <v>1.7</v>
      </c>
      <c r="D1961" s="223">
        <v>10</v>
      </c>
      <c r="E1961" s="223" t="s">
        <v>199</v>
      </c>
      <c r="F1961" s="225" t="s">
        <v>225</v>
      </c>
      <c r="G1961" s="226">
        <v>0.33</v>
      </c>
      <c r="H1961" s="226">
        <v>-0.03</v>
      </c>
      <c r="I1961" s="226">
        <v>0.3</v>
      </c>
      <c r="J1961" s="227">
        <v>1.5</v>
      </c>
      <c r="K1961" s="227">
        <v>1031.52</v>
      </c>
      <c r="L1961" s="228">
        <v>0</v>
      </c>
      <c r="M1961" s="229">
        <f t="shared" si="56"/>
        <v>1031.52</v>
      </c>
      <c r="N1961" s="230">
        <v>0</v>
      </c>
    </row>
    <row r="1962" spans="1:14" x14ac:dyDescent="0.2">
      <c r="A1962" s="231" t="str">
        <f t="shared" si="57"/>
        <v>DF1.710Thinned000</v>
      </c>
      <c r="B1962" s="223" t="s">
        <v>227</v>
      </c>
      <c r="C1962" s="224">
        <v>1.7</v>
      </c>
      <c r="D1962" s="223">
        <v>10</v>
      </c>
      <c r="E1962" s="223" t="s">
        <v>172</v>
      </c>
      <c r="F1962" s="225" t="s">
        <v>0</v>
      </c>
      <c r="G1962" s="226">
        <v>0.6</v>
      </c>
      <c r="H1962" s="226">
        <v>1.34</v>
      </c>
      <c r="I1962" s="226">
        <v>1.94</v>
      </c>
      <c r="J1962" s="227">
        <v>9.7100000000000009</v>
      </c>
      <c r="K1962" s="227">
        <v>9.7100000000000009</v>
      </c>
      <c r="L1962" s="228">
        <v>0</v>
      </c>
      <c r="M1962" s="229">
        <f t="shared" si="56"/>
        <v>9.7100000000000009</v>
      </c>
      <c r="N1962" s="230">
        <v>0</v>
      </c>
    </row>
    <row r="1963" spans="1:14" x14ac:dyDescent="0.2">
      <c r="A1963" s="231" t="str">
        <f t="shared" si="57"/>
        <v>DF1.710Thinned005</v>
      </c>
      <c r="B1963" s="223" t="s">
        <v>227</v>
      </c>
      <c r="C1963" s="224">
        <v>1.7</v>
      </c>
      <c r="D1963" s="223">
        <v>10</v>
      </c>
      <c r="E1963" s="223" t="s">
        <v>172</v>
      </c>
      <c r="F1963" s="225" t="s">
        <v>1</v>
      </c>
      <c r="G1963" s="226">
        <v>1.83</v>
      </c>
      <c r="H1963" s="226">
        <v>1.65</v>
      </c>
      <c r="I1963" s="226">
        <v>3.49</v>
      </c>
      <c r="J1963" s="227">
        <v>17.440000000000001</v>
      </c>
      <c r="K1963" s="227">
        <v>27.15</v>
      </c>
      <c r="L1963" s="228">
        <v>0</v>
      </c>
      <c r="M1963" s="229">
        <f t="shared" si="56"/>
        <v>27.15</v>
      </c>
      <c r="N1963" s="230">
        <v>0</v>
      </c>
    </row>
    <row r="1964" spans="1:14" x14ac:dyDescent="0.2">
      <c r="A1964" s="231" t="str">
        <f t="shared" si="57"/>
        <v>DF1.710Thinned010</v>
      </c>
      <c r="B1964" s="223" t="s">
        <v>227</v>
      </c>
      <c r="C1964" s="224">
        <v>1.7</v>
      </c>
      <c r="D1964" s="223">
        <v>10</v>
      </c>
      <c r="E1964" s="223" t="s">
        <v>172</v>
      </c>
      <c r="F1964" s="225" t="s">
        <v>2</v>
      </c>
      <c r="G1964" s="226">
        <v>5.6</v>
      </c>
      <c r="H1964" s="226">
        <v>1.66</v>
      </c>
      <c r="I1964" s="226">
        <v>7.26</v>
      </c>
      <c r="J1964" s="227">
        <v>36.299999999999997</v>
      </c>
      <c r="K1964" s="227">
        <v>63.45</v>
      </c>
      <c r="L1964" s="228">
        <v>0</v>
      </c>
      <c r="M1964" s="229">
        <f t="shared" si="56"/>
        <v>63.45</v>
      </c>
      <c r="N1964" s="230">
        <v>0</v>
      </c>
    </row>
    <row r="1965" spans="1:14" x14ac:dyDescent="0.2">
      <c r="A1965" s="231" t="str">
        <f t="shared" si="57"/>
        <v>DF1.710Thinned015</v>
      </c>
      <c r="B1965" s="223" t="s">
        <v>227</v>
      </c>
      <c r="C1965" s="224">
        <v>1.7</v>
      </c>
      <c r="D1965" s="223">
        <v>10</v>
      </c>
      <c r="E1965" s="223" t="s">
        <v>172</v>
      </c>
      <c r="F1965" s="225" t="s">
        <v>3</v>
      </c>
      <c r="G1965" s="226">
        <v>17.079999999999998</v>
      </c>
      <c r="H1965" s="226">
        <v>1.66</v>
      </c>
      <c r="I1965" s="226">
        <v>18.739999999999998</v>
      </c>
      <c r="J1965" s="227">
        <v>93.7</v>
      </c>
      <c r="K1965" s="227">
        <v>157.15</v>
      </c>
      <c r="L1965" s="228">
        <v>0</v>
      </c>
      <c r="M1965" s="229">
        <f t="shared" si="56"/>
        <v>157.15</v>
      </c>
      <c r="N1965" s="230">
        <v>0</v>
      </c>
    </row>
    <row r="1966" spans="1:14" x14ac:dyDescent="0.2">
      <c r="A1966" s="231" t="str">
        <f t="shared" si="57"/>
        <v>DF1.710Thinned020</v>
      </c>
      <c r="B1966" s="223" t="s">
        <v>227</v>
      </c>
      <c r="C1966" s="224">
        <v>1.7</v>
      </c>
      <c r="D1966" s="223">
        <v>10</v>
      </c>
      <c r="E1966" s="223" t="s">
        <v>172</v>
      </c>
      <c r="F1966" s="225" t="s">
        <v>4</v>
      </c>
      <c r="G1966" s="226">
        <v>11.76</v>
      </c>
      <c r="H1966" s="226">
        <v>10.98</v>
      </c>
      <c r="I1966" s="226">
        <v>22.74</v>
      </c>
      <c r="J1966" s="227">
        <v>113.68</v>
      </c>
      <c r="K1966" s="227">
        <v>270.83</v>
      </c>
      <c r="L1966" s="228">
        <v>-0.22</v>
      </c>
      <c r="M1966" s="229">
        <f t="shared" si="56"/>
        <v>270.60999999999996</v>
      </c>
      <c r="N1966" s="230">
        <v>12.97</v>
      </c>
    </row>
    <row r="1967" spans="1:14" x14ac:dyDescent="0.2">
      <c r="A1967" s="231" t="str">
        <f t="shared" si="57"/>
        <v>DF1.710Thinned025</v>
      </c>
      <c r="B1967" s="223" t="s">
        <v>227</v>
      </c>
      <c r="C1967" s="224">
        <v>1.7</v>
      </c>
      <c r="D1967" s="223">
        <v>10</v>
      </c>
      <c r="E1967" s="223" t="s">
        <v>172</v>
      </c>
      <c r="F1967" s="225" t="s">
        <v>5</v>
      </c>
      <c r="G1967" s="226">
        <v>3.46</v>
      </c>
      <c r="H1967" s="226">
        <v>-1.01</v>
      </c>
      <c r="I1967" s="226">
        <v>2.4500000000000002</v>
      </c>
      <c r="J1967" s="227">
        <v>12.24</v>
      </c>
      <c r="K1967" s="227">
        <v>283.07</v>
      </c>
      <c r="L1967" s="228">
        <v>-0.41</v>
      </c>
      <c r="M1967" s="229">
        <f t="shared" si="56"/>
        <v>282.65999999999997</v>
      </c>
      <c r="N1967" s="230">
        <v>10.84</v>
      </c>
    </row>
    <row r="1968" spans="1:14" x14ac:dyDescent="0.2">
      <c r="A1968" s="231" t="str">
        <f t="shared" si="57"/>
        <v>DF1.710Thinned030</v>
      </c>
      <c r="B1968" s="223" t="s">
        <v>227</v>
      </c>
      <c r="C1968" s="224">
        <v>1.7</v>
      </c>
      <c r="D1968" s="223">
        <v>10</v>
      </c>
      <c r="E1968" s="223" t="s">
        <v>172</v>
      </c>
      <c r="F1968" s="225" t="s">
        <v>6</v>
      </c>
      <c r="G1968" s="226">
        <v>6.13</v>
      </c>
      <c r="H1968" s="226">
        <v>2.62</v>
      </c>
      <c r="I1968" s="226">
        <v>8.75</v>
      </c>
      <c r="J1968" s="227">
        <v>43.74</v>
      </c>
      <c r="K1968" s="227">
        <v>326.81</v>
      </c>
      <c r="L1968" s="228">
        <v>-1.04</v>
      </c>
      <c r="M1968" s="229">
        <f t="shared" si="56"/>
        <v>325.77</v>
      </c>
      <c r="N1968" s="230">
        <v>4.42</v>
      </c>
    </row>
    <row r="1969" spans="1:14" x14ac:dyDescent="0.2">
      <c r="A1969" s="231" t="str">
        <f t="shared" si="57"/>
        <v>DF1.710Thinned035</v>
      </c>
      <c r="B1969" s="223" t="s">
        <v>227</v>
      </c>
      <c r="C1969" s="224">
        <v>1.7</v>
      </c>
      <c r="D1969" s="223">
        <v>10</v>
      </c>
      <c r="E1969" s="223" t="s">
        <v>172</v>
      </c>
      <c r="F1969" s="225" t="s">
        <v>7</v>
      </c>
      <c r="G1969" s="226">
        <v>7.42</v>
      </c>
      <c r="H1969" s="226">
        <v>1.88</v>
      </c>
      <c r="I1969" s="226">
        <v>9.3000000000000007</v>
      </c>
      <c r="J1969" s="227">
        <v>46.48</v>
      </c>
      <c r="K1969" s="227">
        <v>373.29</v>
      </c>
      <c r="L1969" s="228">
        <v>-1.72</v>
      </c>
      <c r="M1969" s="229">
        <f t="shared" si="56"/>
        <v>371.57</v>
      </c>
      <c r="N1969" s="230">
        <v>4.76</v>
      </c>
    </row>
    <row r="1970" spans="1:14" x14ac:dyDescent="0.2">
      <c r="A1970" s="231" t="str">
        <f t="shared" si="57"/>
        <v>DF1.710Thinned040</v>
      </c>
      <c r="B1970" s="223" t="s">
        <v>227</v>
      </c>
      <c r="C1970" s="224">
        <v>1.7</v>
      </c>
      <c r="D1970" s="223">
        <v>10</v>
      </c>
      <c r="E1970" s="223" t="s">
        <v>172</v>
      </c>
      <c r="F1970" s="225" t="s">
        <v>8</v>
      </c>
      <c r="G1970" s="226">
        <v>7.82</v>
      </c>
      <c r="H1970" s="226">
        <v>0.56999999999999995</v>
      </c>
      <c r="I1970" s="226">
        <v>8.39</v>
      </c>
      <c r="J1970" s="227">
        <v>41.93</v>
      </c>
      <c r="K1970" s="227">
        <v>415.22</v>
      </c>
      <c r="L1970" s="228">
        <v>-2.41</v>
      </c>
      <c r="M1970" s="229">
        <f t="shared" ref="M1970:M2033" si="58">K1970+L1970</f>
        <v>412.81</v>
      </c>
      <c r="N1970" s="230">
        <v>4.93</v>
      </c>
    </row>
    <row r="1971" spans="1:14" x14ac:dyDescent="0.2">
      <c r="A1971" s="231" t="str">
        <f t="shared" si="57"/>
        <v>DF1.710Thinned045</v>
      </c>
      <c r="B1971" s="223" t="s">
        <v>227</v>
      </c>
      <c r="C1971" s="224">
        <v>1.7</v>
      </c>
      <c r="D1971" s="223">
        <v>10</v>
      </c>
      <c r="E1971" s="223" t="s">
        <v>172</v>
      </c>
      <c r="F1971" s="225" t="s">
        <v>9</v>
      </c>
      <c r="G1971" s="226">
        <v>6.48</v>
      </c>
      <c r="H1971" s="226">
        <v>-0.14000000000000001</v>
      </c>
      <c r="I1971" s="226">
        <v>6.34</v>
      </c>
      <c r="J1971" s="227">
        <v>31.71</v>
      </c>
      <c r="K1971" s="227">
        <v>446.93</v>
      </c>
      <c r="L1971" s="228">
        <v>-3.1</v>
      </c>
      <c r="M1971" s="229">
        <f t="shared" si="58"/>
        <v>443.83</v>
      </c>
      <c r="N1971" s="230">
        <v>4.8499999999999996</v>
      </c>
    </row>
    <row r="1972" spans="1:14" x14ac:dyDescent="0.2">
      <c r="A1972" s="231" t="str">
        <f t="shared" si="57"/>
        <v>DF1.710Thinned050</v>
      </c>
      <c r="B1972" s="223" t="s">
        <v>227</v>
      </c>
      <c r="C1972" s="224">
        <v>1.7</v>
      </c>
      <c r="D1972" s="223">
        <v>10</v>
      </c>
      <c r="E1972" s="223" t="s">
        <v>172</v>
      </c>
      <c r="F1972" s="225" t="s">
        <v>10</v>
      </c>
      <c r="G1972" s="226">
        <v>5.45</v>
      </c>
      <c r="H1972" s="226">
        <v>-1.52</v>
      </c>
      <c r="I1972" s="226">
        <v>3.93</v>
      </c>
      <c r="J1972" s="227">
        <v>19.649999999999999</v>
      </c>
      <c r="K1972" s="227">
        <v>466.58</v>
      </c>
      <c r="L1972" s="228">
        <v>-3.78</v>
      </c>
      <c r="M1972" s="229">
        <f t="shared" si="58"/>
        <v>462.8</v>
      </c>
      <c r="N1972" s="230">
        <v>4.8</v>
      </c>
    </row>
    <row r="1973" spans="1:14" x14ac:dyDescent="0.2">
      <c r="A1973" s="231" t="str">
        <f t="shared" si="57"/>
        <v>DF1.710Thinned055</v>
      </c>
      <c r="B1973" s="223" t="s">
        <v>227</v>
      </c>
      <c r="C1973" s="224">
        <v>1.7</v>
      </c>
      <c r="D1973" s="223">
        <v>10</v>
      </c>
      <c r="E1973" s="223" t="s">
        <v>172</v>
      </c>
      <c r="F1973" s="225" t="s">
        <v>11</v>
      </c>
      <c r="G1973" s="226">
        <v>3.84</v>
      </c>
      <c r="H1973" s="226">
        <v>-1.62</v>
      </c>
      <c r="I1973" s="226">
        <v>2.2200000000000002</v>
      </c>
      <c r="J1973" s="227">
        <v>11.1</v>
      </c>
      <c r="K1973" s="227">
        <v>477.68</v>
      </c>
      <c r="L1973" s="228">
        <v>-4.32</v>
      </c>
      <c r="M1973" s="229">
        <f t="shared" si="58"/>
        <v>473.36</v>
      </c>
      <c r="N1973" s="230">
        <v>3.78</v>
      </c>
    </row>
    <row r="1974" spans="1:14" x14ac:dyDescent="0.2">
      <c r="A1974" s="231" t="str">
        <f t="shared" si="57"/>
        <v>DF1.710Thinned060</v>
      </c>
      <c r="B1974" s="223" t="s">
        <v>227</v>
      </c>
      <c r="C1974" s="224">
        <v>1.7</v>
      </c>
      <c r="D1974" s="223">
        <v>10</v>
      </c>
      <c r="E1974" s="223" t="s">
        <v>172</v>
      </c>
      <c r="F1974" s="225" t="s">
        <v>12</v>
      </c>
      <c r="G1974" s="226">
        <v>5.27</v>
      </c>
      <c r="H1974" s="226">
        <v>-2.52</v>
      </c>
      <c r="I1974" s="226">
        <v>2.75</v>
      </c>
      <c r="J1974" s="227">
        <v>13.77</v>
      </c>
      <c r="K1974" s="227">
        <v>491.45</v>
      </c>
      <c r="L1974" s="228">
        <v>-4.84</v>
      </c>
      <c r="M1974" s="229">
        <f t="shared" si="58"/>
        <v>486.61</v>
      </c>
      <c r="N1974" s="230">
        <v>3.66</v>
      </c>
    </row>
    <row r="1975" spans="1:14" x14ac:dyDescent="0.2">
      <c r="A1975" s="231" t="str">
        <f t="shared" si="57"/>
        <v>DF1.710Thinned065</v>
      </c>
      <c r="B1975" s="223" t="s">
        <v>227</v>
      </c>
      <c r="C1975" s="224">
        <v>1.7</v>
      </c>
      <c r="D1975" s="223">
        <v>10</v>
      </c>
      <c r="E1975" s="223" t="s">
        <v>172</v>
      </c>
      <c r="F1975" s="225" t="s">
        <v>13</v>
      </c>
      <c r="G1975" s="226">
        <v>4.97</v>
      </c>
      <c r="H1975" s="226">
        <v>-1.53</v>
      </c>
      <c r="I1975" s="226">
        <v>3.44</v>
      </c>
      <c r="J1975" s="227">
        <v>17.21</v>
      </c>
      <c r="K1975" s="227">
        <v>508.66</v>
      </c>
      <c r="L1975" s="228">
        <v>-5.31</v>
      </c>
      <c r="M1975" s="229">
        <f t="shared" si="58"/>
        <v>503.35</v>
      </c>
      <c r="N1975" s="230">
        <v>3.29</v>
      </c>
    </row>
    <row r="1976" spans="1:14" x14ac:dyDescent="0.2">
      <c r="A1976" s="231" t="str">
        <f t="shared" si="57"/>
        <v>DF1.710Thinned070</v>
      </c>
      <c r="B1976" s="223" t="s">
        <v>227</v>
      </c>
      <c r="C1976" s="224">
        <v>1.7</v>
      </c>
      <c r="D1976" s="223">
        <v>10</v>
      </c>
      <c r="E1976" s="223" t="s">
        <v>172</v>
      </c>
      <c r="F1976" s="225" t="s">
        <v>200</v>
      </c>
      <c r="G1976" s="226">
        <v>2.7</v>
      </c>
      <c r="H1976" s="226">
        <v>-1.1399999999999999</v>
      </c>
      <c r="I1976" s="226">
        <v>1.56</v>
      </c>
      <c r="J1976" s="227">
        <v>7.78</v>
      </c>
      <c r="K1976" s="227">
        <v>516.44000000000005</v>
      </c>
      <c r="L1976" s="228">
        <v>-5.75</v>
      </c>
      <c r="M1976" s="229">
        <f t="shared" si="58"/>
        <v>510.69000000000005</v>
      </c>
      <c r="N1976" s="230">
        <v>3.12</v>
      </c>
    </row>
    <row r="1977" spans="1:14" x14ac:dyDescent="0.2">
      <c r="A1977" s="231" t="str">
        <f t="shared" si="57"/>
        <v>DF1.710Thinned075</v>
      </c>
      <c r="B1977" s="223" t="s">
        <v>227</v>
      </c>
      <c r="C1977" s="224">
        <v>1.7</v>
      </c>
      <c r="D1977" s="223">
        <v>10</v>
      </c>
      <c r="E1977" s="223" t="s">
        <v>172</v>
      </c>
      <c r="F1977" s="225" t="s">
        <v>201</v>
      </c>
      <c r="G1977" s="226">
        <v>2.5299999999999998</v>
      </c>
      <c r="H1977" s="226">
        <v>-0.78</v>
      </c>
      <c r="I1977" s="226">
        <v>1.75</v>
      </c>
      <c r="J1977" s="227">
        <v>8.76</v>
      </c>
      <c r="K1977" s="227">
        <v>525.20000000000005</v>
      </c>
      <c r="L1977" s="228">
        <v>-6.17</v>
      </c>
      <c r="M1977" s="229">
        <f t="shared" si="58"/>
        <v>519.03000000000009</v>
      </c>
      <c r="N1977" s="230">
        <v>3.01</v>
      </c>
    </row>
    <row r="1978" spans="1:14" x14ac:dyDescent="0.2">
      <c r="A1978" s="231" t="str">
        <f t="shared" si="57"/>
        <v>DF1.710Thinned080</v>
      </c>
      <c r="B1978" s="223" t="s">
        <v>227</v>
      </c>
      <c r="C1978" s="224">
        <v>1.7</v>
      </c>
      <c r="D1978" s="223">
        <v>10</v>
      </c>
      <c r="E1978" s="223" t="s">
        <v>172</v>
      </c>
      <c r="F1978" s="225" t="s">
        <v>202</v>
      </c>
      <c r="G1978" s="226">
        <v>2.5299999999999998</v>
      </c>
      <c r="H1978" s="226">
        <v>-0.41</v>
      </c>
      <c r="I1978" s="226">
        <v>2.12</v>
      </c>
      <c r="J1978" s="227">
        <v>10.59</v>
      </c>
      <c r="K1978" s="227">
        <v>535.79</v>
      </c>
      <c r="L1978" s="228">
        <v>-6.58</v>
      </c>
      <c r="M1978" s="229">
        <f t="shared" si="58"/>
        <v>529.20999999999992</v>
      </c>
      <c r="N1978" s="230">
        <v>2.89</v>
      </c>
    </row>
    <row r="1979" spans="1:14" x14ac:dyDescent="0.2">
      <c r="A1979" s="231" t="str">
        <f t="shared" si="57"/>
        <v>DF1.710Thinned085</v>
      </c>
      <c r="B1979" s="223" t="s">
        <v>227</v>
      </c>
      <c r="C1979" s="224">
        <v>1.7</v>
      </c>
      <c r="D1979" s="223">
        <v>10</v>
      </c>
      <c r="E1979" s="223" t="s">
        <v>172</v>
      </c>
      <c r="F1979" s="225" t="s">
        <v>203</v>
      </c>
      <c r="G1979" s="226">
        <v>2.04</v>
      </c>
      <c r="H1979" s="226">
        <v>-0.27</v>
      </c>
      <c r="I1979" s="226">
        <v>1.77</v>
      </c>
      <c r="J1979" s="227">
        <v>8.8699999999999992</v>
      </c>
      <c r="K1979" s="227">
        <v>544.66</v>
      </c>
      <c r="L1979" s="228">
        <v>-6.97</v>
      </c>
      <c r="M1979" s="229">
        <f t="shared" si="58"/>
        <v>537.68999999999994</v>
      </c>
      <c r="N1979" s="230">
        <v>2.77</v>
      </c>
    </row>
    <row r="1980" spans="1:14" x14ac:dyDescent="0.2">
      <c r="A1980" s="231" t="str">
        <f t="shared" si="57"/>
        <v>DF1.710Thinned090</v>
      </c>
      <c r="B1980" s="223" t="s">
        <v>227</v>
      </c>
      <c r="C1980" s="224">
        <v>1.7</v>
      </c>
      <c r="D1980" s="223">
        <v>10</v>
      </c>
      <c r="E1980" s="223" t="s">
        <v>172</v>
      </c>
      <c r="F1980" s="225" t="s">
        <v>204</v>
      </c>
      <c r="G1980" s="226">
        <v>1.55</v>
      </c>
      <c r="H1980" s="226">
        <v>-0.22</v>
      </c>
      <c r="I1980" s="226">
        <v>1.33</v>
      </c>
      <c r="J1980" s="227">
        <v>6.66</v>
      </c>
      <c r="K1980" s="227">
        <v>551.33000000000004</v>
      </c>
      <c r="L1980" s="228">
        <v>-7.35</v>
      </c>
      <c r="M1980" s="229">
        <f t="shared" si="58"/>
        <v>543.98</v>
      </c>
      <c r="N1980" s="230">
        <v>2.66</v>
      </c>
    </row>
    <row r="1981" spans="1:14" x14ac:dyDescent="0.2">
      <c r="A1981" s="231" t="str">
        <f t="shared" si="57"/>
        <v>DF1.710Thinned095</v>
      </c>
      <c r="B1981" s="223" t="s">
        <v>227</v>
      </c>
      <c r="C1981" s="224">
        <v>1.7</v>
      </c>
      <c r="D1981" s="223">
        <v>10</v>
      </c>
      <c r="E1981" s="223" t="s">
        <v>172</v>
      </c>
      <c r="F1981" s="225" t="s">
        <v>205</v>
      </c>
      <c r="G1981" s="226">
        <v>0.81</v>
      </c>
      <c r="H1981" s="226">
        <v>-0.23</v>
      </c>
      <c r="I1981" s="226">
        <v>0.59</v>
      </c>
      <c r="J1981" s="227">
        <v>2.93</v>
      </c>
      <c r="K1981" s="227">
        <v>554.26</v>
      </c>
      <c r="L1981" s="228">
        <v>-7.71</v>
      </c>
      <c r="M1981" s="229">
        <f t="shared" si="58"/>
        <v>546.54999999999995</v>
      </c>
      <c r="N1981" s="230">
        <v>2.56</v>
      </c>
    </row>
    <row r="1982" spans="1:14" x14ac:dyDescent="0.2">
      <c r="A1982" s="231" t="str">
        <f t="shared" si="57"/>
        <v>DF1.710Thinned100</v>
      </c>
      <c r="B1982" s="223" t="s">
        <v>227</v>
      </c>
      <c r="C1982" s="224">
        <v>1.7</v>
      </c>
      <c r="D1982" s="223">
        <v>10</v>
      </c>
      <c r="E1982" s="223" t="s">
        <v>172</v>
      </c>
      <c r="F1982" s="225" t="s">
        <v>206</v>
      </c>
      <c r="G1982" s="226">
        <v>0.44</v>
      </c>
      <c r="H1982" s="226">
        <v>-0.24</v>
      </c>
      <c r="I1982" s="226">
        <v>0.2</v>
      </c>
      <c r="J1982" s="227">
        <v>1.01</v>
      </c>
      <c r="K1982" s="227">
        <v>555.26</v>
      </c>
      <c r="L1982" s="228">
        <v>-8.07</v>
      </c>
      <c r="M1982" s="229">
        <f t="shared" si="58"/>
        <v>547.18999999999994</v>
      </c>
      <c r="N1982" s="230">
        <v>2.48</v>
      </c>
    </row>
    <row r="1983" spans="1:14" x14ac:dyDescent="0.2">
      <c r="A1983" s="231" t="str">
        <f t="shared" si="57"/>
        <v>DF1.710Thinned105</v>
      </c>
      <c r="B1983" s="223" t="s">
        <v>227</v>
      </c>
      <c r="C1983" s="224">
        <v>1.7</v>
      </c>
      <c r="D1983" s="223">
        <v>10</v>
      </c>
      <c r="E1983" s="223" t="s">
        <v>172</v>
      </c>
      <c r="F1983" s="225" t="s">
        <v>207</v>
      </c>
      <c r="G1983" s="226">
        <v>0.14000000000000001</v>
      </c>
      <c r="H1983" s="226">
        <v>-0.26</v>
      </c>
      <c r="I1983" s="226">
        <v>-0.12</v>
      </c>
      <c r="J1983" s="227">
        <v>-0.59</v>
      </c>
      <c r="K1983" s="227">
        <v>554.67999999999995</v>
      </c>
      <c r="L1983" s="228">
        <v>-8.4</v>
      </c>
      <c r="M1983" s="229">
        <f t="shared" si="58"/>
        <v>546.28</v>
      </c>
      <c r="N1983" s="230">
        <v>2.39</v>
      </c>
    </row>
    <row r="1984" spans="1:14" x14ac:dyDescent="0.2">
      <c r="A1984" s="231" t="str">
        <f t="shared" si="57"/>
        <v>DF1.710Thinned110</v>
      </c>
      <c r="B1984" s="223" t="s">
        <v>227</v>
      </c>
      <c r="C1984" s="224">
        <v>1.7</v>
      </c>
      <c r="D1984" s="223">
        <v>10</v>
      </c>
      <c r="E1984" s="223" t="s">
        <v>172</v>
      </c>
      <c r="F1984" s="225" t="s">
        <v>208</v>
      </c>
      <c r="G1984" s="226">
        <v>0.02</v>
      </c>
      <c r="H1984" s="226">
        <v>-0.26</v>
      </c>
      <c r="I1984" s="226">
        <v>-0.24</v>
      </c>
      <c r="J1984" s="227">
        <v>-1.18</v>
      </c>
      <c r="K1984" s="227">
        <v>553.49</v>
      </c>
      <c r="L1984" s="228">
        <v>-8.73</v>
      </c>
      <c r="M1984" s="229">
        <f t="shared" si="58"/>
        <v>544.76</v>
      </c>
      <c r="N1984" s="230">
        <v>2.2999999999999998</v>
      </c>
    </row>
    <row r="1985" spans="1:14" x14ac:dyDescent="0.2">
      <c r="A1985" s="231" t="str">
        <f t="shared" si="57"/>
        <v>DF1.710Thinned115</v>
      </c>
      <c r="B1985" s="223" t="s">
        <v>227</v>
      </c>
      <c r="C1985" s="224">
        <v>1.7</v>
      </c>
      <c r="D1985" s="223">
        <v>10</v>
      </c>
      <c r="E1985" s="223" t="s">
        <v>172</v>
      </c>
      <c r="F1985" s="225" t="s">
        <v>209</v>
      </c>
      <c r="G1985" s="226">
        <v>-0.18</v>
      </c>
      <c r="H1985" s="226">
        <v>-0.24</v>
      </c>
      <c r="I1985" s="226">
        <v>-0.42</v>
      </c>
      <c r="J1985" s="227">
        <v>-2.1</v>
      </c>
      <c r="K1985" s="227">
        <v>551.39</v>
      </c>
      <c r="L1985" s="228">
        <v>-9.0500000000000007</v>
      </c>
      <c r="M1985" s="229">
        <f t="shared" si="58"/>
        <v>542.34</v>
      </c>
      <c r="N1985" s="230">
        <v>2.21</v>
      </c>
    </row>
    <row r="1986" spans="1:14" x14ac:dyDescent="0.2">
      <c r="A1986" s="231" t="str">
        <f t="shared" ref="A1986:A2049" si="59">CONCATENATE(LEFT(B1986,2),TEXT(C1986,"0.0"),TEXT(D1986,"00"),E1986,TEXT(LEFT(F1986,3),"000"))</f>
        <v>DF1.710Thinned120</v>
      </c>
      <c r="B1986" s="223" t="s">
        <v>227</v>
      </c>
      <c r="C1986" s="224">
        <v>1.7</v>
      </c>
      <c r="D1986" s="223">
        <v>10</v>
      </c>
      <c r="E1986" s="223" t="s">
        <v>172</v>
      </c>
      <c r="F1986" s="225" t="s">
        <v>210</v>
      </c>
      <c r="G1986" s="226">
        <v>-0.4</v>
      </c>
      <c r="H1986" s="226">
        <v>-0.23</v>
      </c>
      <c r="I1986" s="226">
        <v>-0.63</v>
      </c>
      <c r="J1986" s="227">
        <v>-3.15</v>
      </c>
      <c r="K1986" s="227">
        <v>548.24</v>
      </c>
      <c r="L1986" s="228">
        <v>-9.35</v>
      </c>
      <c r="M1986" s="229">
        <f t="shared" si="58"/>
        <v>538.89</v>
      </c>
      <c r="N1986" s="230">
        <v>2.13</v>
      </c>
    </row>
    <row r="1987" spans="1:14" x14ac:dyDescent="0.2">
      <c r="A1987" s="231" t="str">
        <f t="shared" si="59"/>
        <v>DF1.710Thinned125</v>
      </c>
      <c r="B1987" s="223" t="s">
        <v>227</v>
      </c>
      <c r="C1987" s="224">
        <v>1.7</v>
      </c>
      <c r="D1987" s="223">
        <v>10</v>
      </c>
      <c r="E1987" s="223" t="s">
        <v>172</v>
      </c>
      <c r="F1987" s="225" t="s">
        <v>211</v>
      </c>
      <c r="G1987" s="226">
        <v>-0.55000000000000004</v>
      </c>
      <c r="H1987" s="226">
        <v>-0.22</v>
      </c>
      <c r="I1987" s="226">
        <v>-0.77</v>
      </c>
      <c r="J1987" s="227">
        <v>-3.87</v>
      </c>
      <c r="K1987" s="227">
        <v>544.37</v>
      </c>
      <c r="L1987" s="228">
        <v>-9.64</v>
      </c>
      <c r="M1987" s="229">
        <f t="shared" si="58"/>
        <v>534.73</v>
      </c>
      <c r="N1987" s="230">
        <v>2.0499999999999998</v>
      </c>
    </row>
    <row r="1988" spans="1:14" x14ac:dyDescent="0.2">
      <c r="A1988" s="231" t="str">
        <f t="shared" si="59"/>
        <v>DF1.710Thinned130</v>
      </c>
      <c r="B1988" s="223" t="s">
        <v>227</v>
      </c>
      <c r="C1988" s="224">
        <v>1.7</v>
      </c>
      <c r="D1988" s="223">
        <v>10</v>
      </c>
      <c r="E1988" s="223" t="s">
        <v>172</v>
      </c>
      <c r="F1988" s="225" t="s">
        <v>212</v>
      </c>
      <c r="G1988" s="226">
        <v>-0.69</v>
      </c>
      <c r="H1988" s="226">
        <v>-0.22</v>
      </c>
      <c r="I1988" s="226">
        <v>-0.91</v>
      </c>
      <c r="J1988" s="227">
        <v>-4.55</v>
      </c>
      <c r="K1988" s="227">
        <v>539.82000000000005</v>
      </c>
      <c r="L1988" s="228">
        <v>-9.92</v>
      </c>
      <c r="M1988" s="229">
        <f t="shared" si="58"/>
        <v>529.90000000000009</v>
      </c>
      <c r="N1988" s="230">
        <v>1.97</v>
      </c>
    </row>
    <row r="1989" spans="1:14" x14ac:dyDescent="0.2">
      <c r="A1989" s="231" t="str">
        <f t="shared" si="59"/>
        <v>DF1.710Thinned135</v>
      </c>
      <c r="B1989" s="223" t="s">
        <v>227</v>
      </c>
      <c r="C1989" s="224">
        <v>1.7</v>
      </c>
      <c r="D1989" s="223">
        <v>10</v>
      </c>
      <c r="E1989" s="223" t="s">
        <v>172</v>
      </c>
      <c r="F1989" s="225" t="s">
        <v>213</v>
      </c>
      <c r="G1989" s="226">
        <v>-0.82</v>
      </c>
      <c r="H1989" s="226">
        <v>-0.21</v>
      </c>
      <c r="I1989" s="226">
        <v>-1.03</v>
      </c>
      <c r="J1989" s="227">
        <v>-5.16</v>
      </c>
      <c r="K1989" s="227">
        <v>534.66</v>
      </c>
      <c r="L1989" s="228">
        <v>-10.19</v>
      </c>
      <c r="M1989" s="229">
        <f t="shared" si="58"/>
        <v>524.46999999999991</v>
      </c>
      <c r="N1989" s="230">
        <v>1.9</v>
      </c>
    </row>
    <row r="1990" spans="1:14" x14ac:dyDescent="0.2">
      <c r="A1990" s="231" t="str">
        <f t="shared" si="59"/>
        <v>DF1.710Thinned140</v>
      </c>
      <c r="B1990" s="223" t="s">
        <v>227</v>
      </c>
      <c r="C1990" s="224">
        <v>1.7</v>
      </c>
      <c r="D1990" s="223">
        <v>10</v>
      </c>
      <c r="E1990" s="223" t="s">
        <v>172</v>
      </c>
      <c r="F1990" s="225" t="s">
        <v>214</v>
      </c>
      <c r="G1990" s="226">
        <v>-0.92</v>
      </c>
      <c r="H1990" s="226">
        <v>-0.21</v>
      </c>
      <c r="I1990" s="226">
        <v>-1.1299999999999999</v>
      </c>
      <c r="J1990" s="227">
        <v>-5.66</v>
      </c>
      <c r="K1990" s="227">
        <v>529</v>
      </c>
      <c r="L1990" s="228">
        <v>-10.45</v>
      </c>
      <c r="M1990" s="229">
        <f t="shared" si="58"/>
        <v>518.54999999999995</v>
      </c>
      <c r="N1990" s="230">
        <v>1.83</v>
      </c>
    </row>
    <row r="1991" spans="1:14" x14ac:dyDescent="0.2">
      <c r="A1991" s="231" t="str">
        <f t="shared" si="59"/>
        <v>DF1.710Thinned145</v>
      </c>
      <c r="B1991" s="223" t="s">
        <v>227</v>
      </c>
      <c r="C1991" s="224">
        <v>1.7</v>
      </c>
      <c r="D1991" s="223">
        <v>10</v>
      </c>
      <c r="E1991" s="223" t="s">
        <v>172</v>
      </c>
      <c r="F1991" s="225" t="s">
        <v>215</v>
      </c>
      <c r="G1991" s="226">
        <v>-1.02</v>
      </c>
      <c r="H1991" s="226">
        <v>-0.21</v>
      </c>
      <c r="I1991" s="226">
        <v>-1.22</v>
      </c>
      <c r="J1991" s="227">
        <v>-6.11</v>
      </c>
      <c r="K1991" s="227">
        <v>522.89</v>
      </c>
      <c r="L1991" s="228">
        <v>-10.7</v>
      </c>
      <c r="M1991" s="229">
        <f t="shared" si="58"/>
        <v>512.18999999999994</v>
      </c>
      <c r="N1991" s="230">
        <v>1.76</v>
      </c>
    </row>
    <row r="1992" spans="1:14" x14ac:dyDescent="0.2">
      <c r="A1992" s="231" t="str">
        <f t="shared" si="59"/>
        <v>DF1.710Thinned150</v>
      </c>
      <c r="B1992" s="223" t="s">
        <v>227</v>
      </c>
      <c r="C1992" s="224">
        <v>1.7</v>
      </c>
      <c r="D1992" s="223">
        <v>10</v>
      </c>
      <c r="E1992" s="223" t="s">
        <v>172</v>
      </c>
      <c r="F1992" s="225" t="s">
        <v>216</v>
      </c>
      <c r="G1992" s="226">
        <v>-1.08</v>
      </c>
      <c r="H1992" s="226">
        <v>-0.2</v>
      </c>
      <c r="I1992" s="226">
        <v>-1.29</v>
      </c>
      <c r="J1992" s="227">
        <v>-6.43</v>
      </c>
      <c r="K1992" s="227">
        <v>516.46</v>
      </c>
      <c r="L1992" s="228">
        <v>-10.93</v>
      </c>
      <c r="M1992" s="229">
        <f t="shared" si="58"/>
        <v>505.53000000000003</v>
      </c>
      <c r="N1992" s="230">
        <v>1.69</v>
      </c>
    </row>
    <row r="1993" spans="1:14" x14ac:dyDescent="0.2">
      <c r="A1993" s="231" t="str">
        <f t="shared" si="59"/>
        <v>DF1.710Thinned155</v>
      </c>
      <c r="B1993" s="223" t="s">
        <v>227</v>
      </c>
      <c r="C1993" s="224">
        <v>1.7</v>
      </c>
      <c r="D1993" s="223">
        <v>10</v>
      </c>
      <c r="E1993" s="223" t="s">
        <v>172</v>
      </c>
      <c r="F1993" s="225" t="s">
        <v>217</v>
      </c>
      <c r="G1993" s="226">
        <v>-1.17</v>
      </c>
      <c r="H1993" s="226">
        <v>-0.2</v>
      </c>
      <c r="I1993" s="226">
        <v>-1.37</v>
      </c>
      <c r="J1993" s="227">
        <v>-6.83</v>
      </c>
      <c r="K1993" s="227">
        <v>509.63</v>
      </c>
      <c r="L1993" s="228">
        <v>-11.16</v>
      </c>
      <c r="M1993" s="229">
        <f t="shared" si="58"/>
        <v>498.46999999999997</v>
      </c>
      <c r="N1993" s="230">
        <v>1.63</v>
      </c>
    </row>
    <row r="1994" spans="1:14" x14ac:dyDescent="0.2">
      <c r="A1994" s="231" t="str">
        <f t="shared" si="59"/>
        <v>DF1.710Thinned160</v>
      </c>
      <c r="B1994" s="223" t="s">
        <v>227</v>
      </c>
      <c r="C1994" s="224">
        <v>1.7</v>
      </c>
      <c r="D1994" s="223">
        <v>10</v>
      </c>
      <c r="E1994" s="223" t="s">
        <v>172</v>
      </c>
      <c r="F1994" s="225" t="s">
        <v>218</v>
      </c>
      <c r="G1994" s="226">
        <v>-1.18</v>
      </c>
      <c r="H1994" s="226">
        <v>-0.19</v>
      </c>
      <c r="I1994" s="226">
        <v>-1.37</v>
      </c>
      <c r="J1994" s="227">
        <v>-6.85</v>
      </c>
      <c r="K1994" s="227">
        <v>502.78</v>
      </c>
      <c r="L1994" s="228">
        <v>-11.39</v>
      </c>
      <c r="M1994" s="229">
        <f t="shared" si="58"/>
        <v>491.39</v>
      </c>
      <c r="N1994" s="230">
        <v>1.56</v>
      </c>
    </row>
    <row r="1995" spans="1:14" x14ac:dyDescent="0.2">
      <c r="A1995" s="231" t="str">
        <f t="shared" si="59"/>
        <v>DF1.710Thinned165</v>
      </c>
      <c r="B1995" s="223" t="s">
        <v>227</v>
      </c>
      <c r="C1995" s="224">
        <v>1.7</v>
      </c>
      <c r="D1995" s="223">
        <v>10</v>
      </c>
      <c r="E1995" s="223" t="s">
        <v>172</v>
      </c>
      <c r="F1995" s="225" t="s">
        <v>219</v>
      </c>
      <c r="G1995" s="226">
        <v>-1.23</v>
      </c>
      <c r="H1995" s="226">
        <v>-0.19</v>
      </c>
      <c r="I1995" s="226">
        <v>-1.42</v>
      </c>
      <c r="J1995" s="227">
        <v>-7.1</v>
      </c>
      <c r="K1995" s="227">
        <v>495.68</v>
      </c>
      <c r="L1995" s="228">
        <v>-11.6</v>
      </c>
      <c r="M1995" s="229">
        <f t="shared" si="58"/>
        <v>484.08</v>
      </c>
      <c r="N1995" s="230">
        <v>1.51</v>
      </c>
    </row>
    <row r="1996" spans="1:14" x14ac:dyDescent="0.2">
      <c r="A1996" s="231" t="str">
        <f t="shared" si="59"/>
        <v>DF1.710Thinned170</v>
      </c>
      <c r="B1996" s="223" t="s">
        <v>227</v>
      </c>
      <c r="C1996" s="224">
        <v>1.7</v>
      </c>
      <c r="D1996" s="223">
        <v>10</v>
      </c>
      <c r="E1996" s="223" t="s">
        <v>172</v>
      </c>
      <c r="F1996" s="225" t="s">
        <v>220</v>
      </c>
      <c r="G1996" s="226">
        <v>-1.26</v>
      </c>
      <c r="H1996" s="226">
        <v>-0.18</v>
      </c>
      <c r="I1996" s="226">
        <v>-1.44</v>
      </c>
      <c r="J1996" s="227">
        <v>-7.22</v>
      </c>
      <c r="K1996" s="227">
        <v>488.46</v>
      </c>
      <c r="L1996" s="228">
        <v>-11.8</v>
      </c>
      <c r="M1996" s="229">
        <f t="shared" si="58"/>
        <v>476.65999999999997</v>
      </c>
      <c r="N1996" s="230">
        <v>1.45</v>
      </c>
    </row>
    <row r="1997" spans="1:14" x14ac:dyDescent="0.2">
      <c r="A1997" s="231" t="str">
        <f t="shared" si="59"/>
        <v>DF1.710Thinned175</v>
      </c>
      <c r="B1997" s="223" t="s">
        <v>227</v>
      </c>
      <c r="C1997" s="224">
        <v>1.7</v>
      </c>
      <c r="D1997" s="223">
        <v>10</v>
      </c>
      <c r="E1997" s="223" t="s">
        <v>172</v>
      </c>
      <c r="F1997" s="225" t="s">
        <v>221</v>
      </c>
      <c r="G1997" s="226">
        <v>-1.27</v>
      </c>
      <c r="H1997" s="226">
        <v>-0.18</v>
      </c>
      <c r="I1997" s="226">
        <v>-1.45</v>
      </c>
      <c r="J1997" s="227">
        <v>-7.24</v>
      </c>
      <c r="K1997" s="227">
        <v>481.22</v>
      </c>
      <c r="L1997" s="228">
        <v>-12</v>
      </c>
      <c r="M1997" s="229">
        <f t="shared" si="58"/>
        <v>469.22</v>
      </c>
      <c r="N1997" s="230">
        <v>1.39</v>
      </c>
    </row>
    <row r="1998" spans="1:14" x14ac:dyDescent="0.2">
      <c r="A1998" s="231" t="str">
        <f t="shared" si="59"/>
        <v>DF1.710Thinned180</v>
      </c>
      <c r="B1998" s="223" t="s">
        <v>227</v>
      </c>
      <c r="C1998" s="224">
        <v>1.7</v>
      </c>
      <c r="D1998" s="223">
        <v>10</v>
      </c>
      <c r="E1998" s="223" t="s">
        <v>172</v>
      </c>
      <c r="F1998" s="225" t="s">
        <v>222</v>
      </c>
      <c r="G1998" s="226">
        <v>-1.29</v>
      </c>
      <c r="H1998" s="226">
        <v>-0.17</v>
      </c>
      <c r="I1998" s="226">
        <v>-1.46</v>
      </c>
      <c r="J1998" s="227">
        <v>-7.32</v>
      </c>
      <c r="K1998" s="227">
        <v>473.89</v>
      </c>
      <c r="L1998" s="228">
        <v>-12.19</v>
      </c>
      <c r="M1998" s="229">
        <f t="shared" si="58"/>
        <v>461.7</v>
      </c>
      <c r="N1998" s="230">
        <v>1.34</v>
      </c>
    </row>
    <row r="1999" spans="1:14" x14ac:dyDescent="0.2">
      <c r="A1999" s="231" t="str">
        <f t="shared" si="59"/>
        <v>DF1.710Thinned185</v>
      </c>
      <c r="B1999" s="223" t="s">
        <v>227</v>
      </c>
      <c r="C1999" s="224">
        <v>1.7</v>
      </c>
      <c r="D1999" s="223">
        <v>10</v>
      </c>
      <c r="E1999" s="223" t="s">
        <v>172</v>
      </c>
      <c r="F1999" s="225" t="s">
        <v>223</v>
      </c>
      <c r="G1999" s="226">
        <v>-1.28</v>
      </c>
      <c r="H1999" s="226">
        <v>-0.17</v>
      </c>
      <c r="I1999" s="226">
        <v>-1.45</v>
      </c>
      <c r="J1999" s="227">
        <v>-7.25</v>
      </c>
      <c r="K1999" s="227">
        <v>466.64</v>
      </c>
      <c r="L1999" s="228">
        <v>-12.37</v>
      </c>
      <c r="M1999" s="229">
        <f t="shared" si="58"/>
        <v>454.27</v>
      </c>
      <c r="N1999" s="230">
        <v>1.29</v>
      </c>
    </row>
    <row r="2000" spans="1:14" x14ac:dyDescent="0.2">
      <c r="A2000" s="231" t="str">
        <f t="shared" si="59"/>
        <v>DF1.710Thinned190</v>
      </c>
      <c r="B2000" s="223" t="s">
        <v>227</v>
      </c>
      <c r="C2000" s="224">
        <v>1.7</v>
      </c>
      <c r="D2000" s="223">
        <v>10</v>
      </c>
      <c r="E2000" s="223" t="s">
        <v>172</v>
      </c>
      <c r="F2000" s="225" t="s">
        <v>224</v>
      </c>
      <c r="G2000" s="226">
        <v>-1.28</v>
      </c>
      <c r="H2000" s="226">
        <v>-0.16</v>
      </c>
      <c r="I2000" s="226">
        <v>-1.45</v>
      </c>
      <c r="J2000" s="227">
        <v>-7.24</v>
      </c>
      <c r="K2000" s="227">
        <v>459.4</v>
      </c>
      <c r="L2000" s="228">
        <v>-12.55</v>
      </c>
      <c r="M2000" s="229">
        <f t="shared" si="58"/>
        <v>446.84999999999997</v>
      </c>
      <c r="N2000" s="230">
        <v>1.24</v>
      </c>
    </row>
    <row r="2001" spans="1:14" x14ac:dyDescent="0.2">
      <c r="A2001" s="231" t="str">
        <f t="shared" si="59"/>
        <v>DF1.710Thinned195</v>
      </c>
      <c r="B2001" s="223" t="s">
        <v>227</v>
      </c>
      <c r="C2001" s="224">
        <v>1.7</v>
      </c>
      <c r="D2001" s="223">
        <v>10</v>
      </c>
      <c r="E2001" s="223" t="s">
        <v>172</v>
      </c>
      <c r="F2001" s="225" t="s">
        <v>225</v>
      </c>
      <c r="G2001" s="226">
        <v>0.52</v>
      </c>
      <c r="H2001" s="226">
        <v>-0.87</v>
      </c>
      <c r="I2001" s="226">
        <v>-0.35</v>
      </c>
      <c r="J2001" s="227">
        <v>-1.73</v>
      </c>
      <c r="K2001" s="227">
        <v>457.68</v>
      </c>
      <c r="L2001" s="228">
        <v>-12.55</v>
      </c>
      <c r="M2001" s="229">
        <f t="shared" si="58"/>
        <v>445.13</v>
      </c>
      <c r="N2001" s="230">
        <v>0</v>
      </c>
    </row>
    <row r="2002" spans="1:14" x14ac:dyDescent="0.2">
      <c r="A2002" s="231" t="str">
        <f t="shared" si="59"/>
        <v>DF1.712NO_thin000</v>
      </c>
      <c r="B2002" s="223" t="s">
        <v>227</v>
      </c>
      <c r="C2002" s="224">
        <v>1.7</v>
      </c>
      <c r="D2002" s="223">
        <v>12</v>
      </c>
      <c r="E2002" s="223" t="s">
        <v>199</v>
      </c>
      <c r="F2002" s="225" t="s">
        <v>0</v>
      </c>
      <c r="G2002" s="226">
        <v>1.01</v>
      </c>
      <c r="H2002" s="226">
        <v>1.58</v>
      </c>
      <c r="I2002" s="226">
        <v>2.59</v>
      </c>
      <c r="J2002" s="227">
        <v>12.95</v>
      </c>
      <c r="K2002" s="227">
        <v>12.95</v>
      </c>
      <c r="L2002" s="228">
        <v>0</v>
      </c>
      <c r="M2002" s="229">
        <f t="shared" si="58"/>
        <v>12.95</v>
      </c>
      <c r="N2002" s="230">
        <v>0</v>
      </c>
    </row>
    <row r="2003" spans="1:14" x14ac:dyDescent="0.2">
      <c r="A2003" s="231" t="str">
        <f t="shared" si="59"/>
        <v>DF1.712NO_thin005</v>
      </c>
      <c r="B2003" s="223" t="s">
        <v>227</v>
      </c>
      <c r="C2003" s="224">
        <v>1.7</v>
      </c>
      <c r="D2003" s="223">
        <v>12</v>
      </c>
      <c r="E2003" s="223" t="s">
        <v>199</v>
      </c>
      <c r="F2003" s="225" t="s">
        <v>1</v>
      </c>
      <c r="G2003" s="226">
        <v>3.09</v>
      </c>
      <c r="H2003" s="226">
        <v>1.95</v>
      </c>
      <c r="I2003" s="226">
        <v>5.03</v>
      </c>
      <c r="J2003" s="227">
        <v>25.16</v>
      </c>
      <c r="K2003" s="227">
        <v>38.11</v>
      </c>
      <c r="L2003" s="228">
        <v>0</v>
      </c>
      <c r="M2003" s="229">
        <f t="shared" si="58"/>
        <v>38.11</v>
      </c>
      <c r="N2003" s="230">
        <v>0</v>
      </c>
    </row>
    <row r="2004" spans="1:14" x14ac:dyDescent="0.2">
      <c r="A2004" s="231" t="str">
        <f t="shared" si="59"/>
        <v>DF1.712NO_thin010</v>
      </c>
      <c r="B2004" s="223" t="s">
        <v>227</v>
      </c>
      <c r="C2004" s="224">
        <v>1.7</v>
      </c>
      <c r="D2004" s="223">
        <v>12</v>
      </c>
      <c r="E2004" s="223" t="s">
        <v>199</v>
      </c>
      <c r="F2004" s="225" t="s">
        <v>2</v>
      </c>
      <c r="G2004" s="226">
        <v>9.42</v>
      </c>
      <c r="H2004" s="226">
        <v>1.96</v>
      </c>
      <c r="I2004" s="226">
        <v>11.37</v>
      </c>
      <c r="J2004" s="227">
        <v>56.87</v>
      </c>
      <c r="K2004" s="227">
        <v>94.98</v>
      </c>
      <c r="L2004" s="228">
        <v>0</v>
      </c>
      <c r="M2004" s="229">
        <f t="shared" si="58"/>
        <v>94.98</v>
      </c>
      <c r="N2004" s="230">
        <v>0</v>
      </c>
    </row>
    <row r="2005" spans="1:14" x14ac:dyDescent="0.2">
      <c r="A2005" s="231" t="str">
        <f t="shared" si="59"/>
        <v>DF1.712NO_thin015</v>
      </c>
      <c r="B2005" s="223" t="s">
        <v>227</v>
      </c>
      <c r="C2005" s="224">
        <v>1.7</v>
      </c>
      <c r="D2005" s="223">
        <v>12</v>
      </c>
      <c r="E2005" s="223" t="s">
        <v>199</v>
      </c>
      <c r="F2005" s="225" t="s">
        <v>3</v>
      </c>
      <c r="G2005" s="226">
        <v>25.8</v>
      </c>
      <c r="H2005" s="226">
        <v>3.04</v>
      </c>
      <c r="I2005" s="226">
        <v>28.84</v>
      </c>
      <c r="J2005" s="227">
        <v>144.19999999999999</v>
      </c>
      <c r="K2005" s="227">
        <v>239.17</v>
      </c>
      <c r="L2005" s="228">
        <v>0</v>
      </c>
      <c r="M2005" s="229">
        <f t="shared" si="58"/>
        <v>239.17</v>
      </c>
      <c r="N2005" s="230">
        <v>0</v>
      </c>
    </row>
    <row r="2006" spans="1:14" x14ac:dyDescent="0.2">
      <c r="A2006" s="231" t="str">
        <f t="shared" si="59"/>
        <v>DF1.712NO_thin020</v>
      </c>
      <c r="B2006" s="223" t="s">
        <v>227</v>
      </c>
      <c r="C2006" s="224">
        <v>1.7</v>
      </c>
      <c r="D2006" s="223">
        <v>12</v>
      </c>
      <c r="E2006" s="223" t="s">
        <v>199</v>
      </c>
      <c r="F2006" s="225" t="s">
        <v>4</v>
      </c>
      <c r="G2006" s="226">
        <v>26.62</v>
      </c>
      <c r="H2006" s="226">
        <v>4.04</v>
      </c>
      <c r="I2006" s="226">
        <v>30.66</v>
      </c>
      <c r="J2006" s="227">
        <v>153.29</v>
      </c>
      <c r="K2006" s="227">
        <v>392.46</v>
      </c>
      <c r="L2006" s="228">
        <v>0</v>
      </c>
      <c r="M2006" s="229">
        <f t="shared" si="58"/>
        <v>392.46</v>
      </c>
      <c r="N2006" s="230">
        <v>0</v>
      </c>
    </row>
    <row r="2007" spans="1:14" x14ac:dyDescent="0.2">
      <c r="A2007" s="231" t="str">
        <f t="shared" si="59"/>
        <v>DF1.712NO_thin025</v>
      </c>
      <c r="B2007" s="223" t="s">
        <v>227</v>
      </c>
      <c r="C2007" s="224">
        <v>1.7</v>
      </c>
      <c r="D2007" s="223">
        <v>12</v>
      </c>
      <c r="E2007" s="223" t="s">
        <v>199</v>
      </c>
      <c r="F2007" s="225" t="s">
        <v>5</v>
      </c>
      <c r="G2007" s="226">
        <v>10.84</v>
      </c>
      <c r="H2007" s="226">
        <v>2.42</v>
      </c>
      <c r="I2007" s="226">
        <v>13.26</v>
      </c>
      <c r="J2007" s="227">
        <v>66.3</v>
      </c>
      <c r="K2007" s="227">
        <v>458.76</v>
      </c>
      <c r="L2007" s="228">
        <v>0</v>
      </c>
      <c r="M2007" s="229">
        <f t="shared" si="58"/>
        <v>458.76</v>
      </c>
      <c r="N2007" s="230">
        <v>0</v>
      </c>
    </row>
    <row r="2008" spans="1:14" x14ac:dyDescent="0.2">
      <c r="A2008" s="231" t="str">
        <f t="shared" si="59"/>
        <v>DF1.712NO_thin030</v>
      </c>
      <c r="B2008" s="223" t="s">
        <v>227</v>
      </c>
      <c r="C2008" s="224">
        <v>1.7</v>
      </c>
      <c r="D2008" s="223">
        <v>12</v>
      </c>
      <c r="E2008" s="223" t="s">
        <v>199</v>
      </c>
      <c r="F2008" s="225" t="s">
        <v>6</v>
      </c>
      <c r="G2008" s="226">
        <v>12.69</v>
      </c>
      <c r="H2008" s="226">
        <v>4.88</v>
      </c>
      <c r="I2008" s="226">
        <v>17.57</v>
      </c>
      <c r="J2008" s="227">
        <v>87.85</v>
      </c>
      <c r="K2008" s="227">
        <v>546.62</v>
      </c>
      <c r="L2008" s="228">
        <v>0</v>
      </c>
      <c r="M2008" s="229">
        <f t="shared" si="58"/>
        <v>546.62</v>
      </c>
      <c r="N2008" s="230">
        <v>0</v>
      </c>
    </row>
    <row r="2009" spans="1:14" x14ac:dyDescent="0.2">
      <c r="A2009" s="231" t="str">
        <f t="shared" si="59"/>
        <v>DF1.712NO_thin035</v>
      </c>
      <c r="B2009" s="223" t="s">
        <v>227</v>
      </c>
      <c r="C2009" s="224">
        <v>1.7</v>
      </c>
      <c r="D2009" s="223">
        <v>12</v>
      </c>
      <c r="E2009" s="223" t="s">
        <v>199</v>
      </c>
      <c r="F2009" s="225" t="s">
        <v>7</v>
      </c>
      <c r="G2009" s="226">
        <v>12.32</v>
      </c>
      <c r="H2009" s="226">
        <v>2.54</v>
      </c>
      <c r="I2009" s="226">
        <v>14.86</v>
      </c>
      <c r="J2009" s="227">
        <v>74.31</v>
      </c>
      <c r="K2009" s="227">
        <v>620.91999999999996</v>
      </c>
      <c r="L2009" s="228">
        <v>0</v>
      </c>
      <c r="M2009" s="229">
        <f t="shared" si="58"/>
        <v>620.91999999999996</v>
      </c>
      <c r="N2009" s="230">
        <v>0</v>
      </c>
    </row>
    <row r="2010" spans="1:14" x14ac:dyDescent="0.2">
      <c r="A2010" s="231" t="str">
        <f t="shared" si="59"/>
        <v>DF1.712NO_thin040</v>
      </c>
      <c r="B2010" s="223" t="s">
        <v>227</v>
      </c>
      <c r="C2010" s="224">
        <v>1.7</v>
      </c>
      <c r="D2010" s="223">
        <v>12</v>
      </c>
      <c r="E2010" s="223" t="s">
        <v>199</v>
      </c>
      <c r="F2010" s="225" t="s">
        <v>8</v>
      </c>
      <c r="G2010" s="226">
        <v>12.03</v>
      </c>
      <c r="H2010" s="226">
        <v>0.8</v>
      </c>
      <c r="I2010" s="226">
        <v>12.83</v>
      </c>
      <c r="J2010" s="227">
        <v>64.17</v>
      </c>
      <c r="K2010" s="227">
        <v>685.09</v>
      </c>
      <c r="L2010" s="228">
        <v>0</v>
      </c>
      <c r="M2010" s="229">
        <f t="shared" si="58"/>
        <v>685.09</v>
      </c>
      <c r="N2010" s="230">
        <v>0</v>
      </c>
    </row>
    <row r="2011" spans="1:14" x14ac:dyDescent="0.2">
      <c r="A2011" s="231" t="str">
        <f t="shared" si="59"/>
        <v>DF1.712NO_thin045</v>
      </c>
      <c r="B2011" s="223" t="s">
        <v>227</v>
      </c>
      <c r="C2011" s="224">
        <v>1.7</v>
      </c>
      <c r="D2011" s="223">
        <v>12</v>
      </c>
      <c r="E2011" s="223" t="s">
        <v>199</v>
      </c>
      <c r="F2011" s="225" t="s">
        <v>9</v>
      </c>
      <c r="G2011" s="226">
        <v>11.38</v>
      </c>
      <c r="H2011" s="226">
        <v>0.3</v>
      </c>
      <c r="I2011" s="226">
        <v>11.68</v>
      </c>
      <c r="J2011" s="227">
        <v>58.41</v>
      </c>
      <c r="K2011" s="227">
        <v>743.5</v>
      </c>
      <c r="L2011" s="228">
        <v>0</v>
      </c>
      <c r="M2011" s="229">
        <f t="shared" si="58"/>
        <v>743.5</v>
      </c>
      <c r="N2011" s="230">
        <v>0</v>
      </c>
    </row>
    <row r="2012" spans="1:14" x14ac:dyDescent="0.2">
      <c r="A2012" s="231" t="str">
        <f t="shared" si="59"/>
        <v>DF1.712NO_thin050</v>
      </c>
      <c r="B2012" s="223" t="s">
        <v>227</v>
      </c>
      <c r="C2012" s="224">
        <v>1.7</v>
      </c>
      <c r="D2012" s="223">
        <v>12</v>
      </c>
      <c r="E2012" s="223" t="s">
        <v>199</v>
      </c>
      <c r="F2012" s="225" t="s">
        <v>10</v>
      </c>
      <c r="G2012" s="226">
        <v>10.42</v>
      </c>
      <c r="H2012" s="226">
        <v>-0.78</v>
      </c>
      <c r="I2012" s="226">
        <v>9.64</v>
      </c>
      <c r="J2012" s="227">
        <v>48.2</v>
      </c>
      <c r="K2012" s="227">
        <v>791.7</v>
      </c>
      <c r="L2012" s="228">
        <v>0</v>
      </c>
      <c r="M2012" s="229">
        <f t="shared" si="58"/>
        <v>791.7</v>
      </c>
      <c r="N2012" s="230">
        <v>0</v>
      </c>
    </row>
    <row r="2013" spans="1:14" x14ac:dyDescent="0.2">
      <c r="A2013" s="231" t="str">
        <f t="shared" si="59"/>
        <v>DF1.712NO_thin055</v>
      </c>
      <c r="B2013" s="223" t="s">
        <v>227</v>
      </c>
      <c r="C2013" s="224">
        <v>1.7</v>
      </c>
      <c r="D2013" s="223">
        <v>12</v>
      </c>
      <c r="E2013" s="223" t="s">
        <v>199</v>
      </c>
      <c r="F2013" s="225" t="s">
        <v>11</v>
      </c>
      <c r="G2013" s="226">
        <v>9.44</v>
      </c>
      <c r="H2013" s="226">
        <v>-1.03</v>
      </c>
      <c r="I2013" s="226">
        <v>8.41</v>
      </c>
      <c r="J2013" s="227">
        <v>42.03</v>
      </c>
      <c r="K2013" s="227">
        <v>833.74</v>
      </c>
      <c r="L2013" s="228">
        <v>0</v>
      </c>
      <c r="M2013" s="229">
        <f t="shared" si="58"/>
        <v>833.74</v>
      </c>
      <c r="N2013" s="230">
        <v>0</v>
      </c>
    </row>
    <row r="2014" spans="1:14" x14ac:dyDescent="0.2">
      <c r="A2014" s="231" t="str">
        <f t="shared" si="59"/>
        <v>DF1.712NO_thin060</v>
      </c>
      <c r="B2014" s="223" t="s">
        <v>227</v>
      </c>
      <c r="C2014" s="224">
        <v>1.7</v>
      </c>
      <c r="D2014" s="223">
        <v>12</v>
      </c>
      <c r="E2014" s="223" t="s">
        <v>199</v>
      </c>
      <c r="F2014" s="225" t="s">
        <v>12</v>
      </c>
      <c r="G2014" s="226">
        <v>8.4600000000000009</v>
      </c>
      <c r="H2014" s="226">
        <v>-1.1000000000000001</v>
      </c>
      <c r="I2014" s="226">
        <v>7.37</v>
      </c>
      <c r="J2014" s="227">
        <v>36.83</v>
      </c>
      <c r="K2014" s="227">
        <v>870.57</v>
      </c>
      <c r="L2014" s="228">
        <v>0</v>
      </c>
      <c r="M2014" s="229">
        <f t="shared" si="58"/>
        <v>870.57</v>
      </c>
      <c r="N2014" s="230">
        <v>0</v>
      </c>
    </row>
    <row r="2015" spans="1:14" x14ac:dyDescent="0.2">
      <c r="A2015" s="231" t="str">
        <f t="shared" si="59"/>
        <v>DF1.712NO_thin065</v>
      </c>
      <c r="B2015" s="223" t="s">
        <v>227</v>
      </c>
      <c r="C2015" s="224">
        <v>1.7</v>
      </c>
      <c r="D2015" s="223">
        <v>12</v>
      </c>
      <c r="E2015" s="223" t="s">
        <v>199</v>
      </c>
      <c r="F2015" s="225" t="s">
        <v>13</v>
      </c>
      <c r="G2015" s="226">
        <v>7.45</v>
      </c>
      <c r="H2015" s="226">
        <v>-0.96</v>
      </c>
      <c r="I2015" s="226">
        <v>6.49</v>
      </c>
      <c r="J2015" s="227">
        <v>32.44</v>
      </c>
      <c r="K2015" s="227">
        <v>903.01</v>
      </c>
      <c r="L2015" s="228">
        <v>0</v>
      </c>
      <c r="M2015" s="229">
        <f t="shared" si="58"/>
        <v>903.01</v>
      </c>
      <c r="N2015" s="230">
        <v>0</v>
      </c>
    </row>
    <row r="2016" spans="1:14" x14ac:dyDescent="0.2">
      <c r="A2016" s="231" t="str">
        <f t="shared" si="59"/>
        <v>DF1.712NO_thin070</v>
      </c>
      <c r="B2016" s="223" t="s">
        <v>227</v>
      </c>
      <c r="C2016" s="224">
        <v>1.7</v>
      </c>
      <c r="D2016" s="223">
        <v>12</v>
      </c>
      <c r="E2016" s="223" t="s">
        <v>199</v>
      </c>
      <c r="F2016" s="225" t="s">
        <v>200</v>
      </c>
      <c r="G2016" s="226">
        <v>6.68</v>
      </c>
      <c r="H2016" s="226">
        <v>-0.7</v>
      </c>
      <c r="I2016" s="226">
        <v>5.98</v>
      </c>
      <c r="J2016" s="227">
        <v>29.92</v>
      </c>
      <c r="K2016" s="227">
        <v>932.92</v>
      </c>
      <c r="L2016" s="228">
        <v>0</v>
      </c>
      <c r="M2016" s="229">
        <f t="shared" si="58"/>
        <v>932.92</v>
      </c>
      <c r="N2016" s="230">
        <v>0</v>
      </c>
    </row>
    <row r="2017" spans="1:14" x14ac:dyDescent="0.2">
      <c r="A2017" s="231" t="str">
        <f t="shared" si="59"/>
        <v>DF1.712NO_thin075</v>
      </c>
      <c r="B2017" s="223" t="s">
        <v>227</v>
      </c>
      <c r="C2017" s="224">
        <v>1.7</v>
      </c>
      <c r="D2017" s="223">
        <v>12</v>
      </c>
      <c r="E2017" s="223" t="s">
        <v>199</v>
      </c>
      <c r="F2017" s="225" t="s">
        <v>201</v>
      </c>
      <c r="G2017" s="226">
        <v>6</v>
      </c>
      <c r="H2017" s="226">
        <v>-0.46</v>
      </c>
      <c r="I2017" s="226">
        <v>5.54</v>
      </c>
      <c r="J2017" s="227">
        <v>27.71</v>
      </c>
      <c r="K2017" s="227">
        <v>960.64</v>
      </c>
      <c r="L2017" s="228">
        <v>0</v>
      </c>
      <c r="M2017" s="229">
        <f t="shared" si="58"/>
        <v>960.64</v>
      </c>
      <c r="N2017" s="230">
        <v>0</v>
      </c>
    </row>
    <row r="2018" spans="1:14" x14ac:dyDescent="0.2">
      <c r="A2018" s="231" t="str">
        <f t="shared" si="59"/>
        <v>DF1.712NO_thin080</v>
      </c>
      <c r="B2018" s="223" t="s">
        <v>227</v>
      </c>
      <c r="C2018" s="224">
        <v>1.7</v>
      </c>
      <c r="D2018" s="223">
        <v>12</v>
      </c>
      <c r="E2018" s="223" t="s">
        <v>199</v>
      </c>
      <c r="F2018" s="225" t="s">
        <v>202</v>
      </c>
      <c r="G2018" s="226">
        <v>5.39</v>
      </c>
      <c r="H2018" s="226">
        <v>-0.28000000000000003</v>
      </c>
      <c r="I2018" s="226">
        <v>5.1100000000000003</v>
      </c>
      <c r="J2018" s="227">
        <v>25.56</v>
      </c>
      <c r="K2018" s="227">
        <v>986.2</v>
      </c>
      <c r="L2018" s="228">
        <v>0</v>
      </c>
      <c r="M2018" s="229">
        <f t="shared" si="58"/>
        <v>986.2</v>
      </c>
      <c r="N2018" s="230">
        <v>0</v>
      </c>
    </row>
    <row r="2019" spans="1:14" x14ac:dyDescent="0.2">
      <c r="A2019" s="231" t="str">
        <f t="shared" si="59"/>
        <v>DF1.712NO_thin085</v>
      </c>
      <c r="B2019" s="223" t="s">
        <v>227</v>
      </c>
      <c r="C2019" s="224">
        <v>1.7</v>
      </c>
      <c r="D2019" s="223">
        <v>12</v>
      </c>
      <c r="E2019" s="223" t="s">
        <v>199</v>
      </c>
      <c r="F2019" s="225" t="s">
        <v>203</v>
      </c>
      <c r="G2019" s="226">
        <v>4.8</v>
      </c>
      <c r="H2019" s="226">
        <v>-0.6</v>
      </c>
      <c r="I2019" s="226">
        <v>4.21</v>
      </c>
      <c r="J2019" s="227">
        <v>21.03</v>
      </c>
      <c r="K2019" s="227">
        <v>1007.23</v>
      </c>
      <c r="L2019" s="228">
        <v>0</v>
      </c>
      <c r="M2019" s="229">
        <f t="shared" si="58"/>
        <v>1007.23</v>
      </c>
      <c r="N2019" s="230">
        <v>0</v>
      </c>
    </row>
    <row r="2020" spans="1:14" x14ac:dyDescent="0.2">
      <c r="A2020" s="231" t="str">
        <f t="shared" si="59"/>
        <v>DF1.712NO_thin090</v>
      </c>
      <c r="B2020" s="223" t="s">
        <v>227</v>
      </c>
      <c r="C2020" s="224">
        <v>1.7</v>
      </c>
      <c r="D2020" s="223">
        <v>12</v>
      </c>
      <c r="E2020" s="223" t="s">
        <v>199</v>
      </c>
      <c r="F2020" s="225" t="s">
        <v>204</v>
      </c>
      <c r="G2020" s="226">
        <v>4.37</v>
      </c>
      <c r="H2020" s="226">
        <v>-0.52</v>
      </c>
      <c r="I2020" s="226">
        <v>3.85</v>
      </c>
      <c r="J2020" s="227">
        <v>19.260000000000002</v>
      </c>
      <c r="K2020" s="227">
        <v>1026.49</v>
      </c>
      <c r="L2020" s="228">
        <v>0</v>
      </c>
      <c r="M2020" s="229">
        <f t="shared" si="58"/>
        <v>1026.49</v>
      </c>
      <c r="N2020" s="230">
        <v>0</v>
      </c>
    </row>
    <row r="2021" spans="1:14" x14ac:dyDescent="0.2">
      <c r="A2021" s="231" t="str">
        <f t="shared" si="59"/>
        <v>DF1.712NO_thin095</v>
      </c>
      <c r="B2021" s="223" t="s">
        <v>227</v>
      </c>
      <c r="C2021" s="224">
        <v>1.7</v>
      </c>
      <c r="D2021" s="223">
        <v>12</v>
      </c>
      <c r="E2021" s="223" t="s">
        <v>199</v>
      </c>
      <c r="F2021" s="225" t="s">
        <v>205</v>
      </c>
      <c r="G2021" s="226">
        <v>3.97</v>
      </c>
      <c r="H2021" s="226">
        <v>-0.52</v>
      </c>
      <c r="I2021" s="226">
        <v>3.45</v>
      </c>
      <c r="J2021" s="227">
        <v>17.239999999999998</v>
      </c>
      <c r="K2021" s="227">
        <v>1043.73</v>
      </c>
      <c r="L2021" s="228">
        <v>0</v>
      </c>
      <c r="M2021" s="229">
        <f t="shared" si="58"/>
        <v>1043.73</v>
      </c>
      <c r="N2021" s="230">
        <v>0</v>
      </c>
    </row>
    <row r="2022" spans="1:14" x14ac:dyDescent="0.2">
      <c r="A2022" s="231" t="str">
        <f t="shared" si="59"/>
        <v>DF1.712NO_thin100</v>
      </c>
      <c r="B2022" s="223" t="s">
        <v>227</v>
      </c>
      <c r="C2022" s="224">
        <v>1.7</v>
      </c>
      <c r="D2022" s="223">
        <v>12</v>
      </c>
      <c r="E2022" s="223" t="s">
        <v>199</v>
      </c>
      <c r="F2022" s="225" t="s">
        <v>206</v>
      </c>
      <c r="G2022" s="226">
        <v>3.56</v>
      </c>
      <c r="H2022" s="226">
        <v>-0.43</v>
      </c>
      <c r="I2022" s="226">
        <v>3.14</v>
      </c>
      <c r="J2022" s="227">
        <v>15.68</v>
      </c>
      <c r="K2022" s="227">
        <v>1059.4000000000001</v>
      </c>
      <c r="L2022" s="228">
        <v>0</v>
      </c>
      <c r="M2022" s="229">
        <f t="shared" si="58"/>
        <v>1059.4000000000001</v>
      </c>
      <c r="N2022" s="230">
        <v>0</v>
      </c>
    </row>
    <row r="2023" spans="1:14" x14ac:dyDescent="0.2">
      <c r="A2023" s="231" t="str">
        <f t="shared" si="59"/>
        <v>DF1.712NO_thin105</v>
      </c>
      <c r="B2023" s="223" t="s">
        <v>227</v>
      </c>
      <c r="C2023" s="224">
        <v>1.7</v>
      </c>
      <c r="D2023" s="223">
        <v>12</v>
      </c>
      <c r="E2023" s="223" t="s">
        <v>199</v>
      </c>
      <c r="F2023" s="225" t="s">
        <v>207</v>
      </c>
      <c r="G2023" s="226">
        <v>3.18</v>
      </c>
      <c r="H2023" s="226">
        <v>-0.25</v>
      </c>
      <c r="I2023" s="226">
        <v>2.93</v>
      </c>
      <c r="J2023" s="227">
        <v>14.64</v>
      </c>
      <c r="K2023" s="227">
        <v>1074.04</v>
      </c>
      <c r="L2023" s="228">
        <v>0</v>
      </c>
      <c r="M2023" s="229">
        <f t="shared" si="58"/>
        <v>1074.04</v>
      </c>
      <c r="N2023" s="230">
        <v>0</v>
      </c>
    </row>
    <row r="2024" spans="1:14" x14ac:dyDescent="0.2">
      <c r="A2024" s="231" t="str">
        <f t="shared" si="59"/>
        <v>DF1.712NO_thin110</v>
      </c>
      <c r="B2024" s="223" t="s">
        <v>227</v>
      </c>
      <c r="C2024" s="224">
        <v>1.7</v>
      </c>
      <c r="D2024" s="223">
        <v>12</v>
      </c>
      <c r="E2024" s="223" t="s">
        <v>199</v>
      </c>
      <c r="F2024" s="225" t="s">
        <v>208</v>
      </c>
      <c r="G2024" s="226">
        <v>2.9</v>
      </c>
      <c r="H2024" s="226">
        <v>-0.32</v>
      </c>
      <c r="I2024" s="226">
        <v>2.59</v>
      </c>
      <c r="J2024" s="227">
        <v>12.93</v>
      </c>
      <c r="K2024" s="227">
        <v>1086.97</v>
      </c>
      <c r="L2024" s="228">
        <v>0</v>
      </c>
      <c r="M2024" s="229">
        <f t="shared" si="58"/>
        <v>1086.97</v>
      </c>
      <c r="N2024" s="230">
        <v>0</v>
      </c>
    </row>
    <row r="2025" spans="1:14" x14ac:dyDescent="0.2">
      <c r="A2025" s="231" t="str">
        <f t="shared" si="59"/>
        <v>DF1.712NO_thin115</v>
      </c>
      <c r="B2025" s="223" t="s">
        <v>227</v>
      </c>
      <c r="C2025" s="224">
        <v>1.7</v>
      </c>
      <c r="D2025" s="223">
        <v>12</v>
      </c>
      <c r="E2025" s="223" t="s">
        <v>199</v>
      </c>
      <c r="F2025" s="225" t="s">
        <v>209</v>
      </c>
      <c r="G2025" s="226">
        <v>2.5499999999999998</v>
      </c>
      <c r="H2025" s="226">
        <v>-0.27</v>
      </c>
      <c r="I2025" s="226">
        <v>2.27</v>
      </c>
      <c r="J2025" s="227">
        <v>11.35</v>
      </c>
      <c r="K2025" s="227">
        <v>1098.33</v>
      </c>
      <c r="L2025" s="228">
        <v>0</v>
      </c>
      <c r="M2025" s="229">
        <f t="shared" si="58"/>
        <v>1098.33</v>
      </c>
      <c r="N2025" s="230">
        <v>0</v>
      </c>
    </row>
    <row r="2026" spans="1:14" x14ac:dyDescent="0.2">
      <c r="A2026" s="231" t="str">
        <f t="shared" si="59"/>
        <v>DF1.712NO_thin120</v>
      </c>
      <c r="B2026" s="223" t="s">
        <v>227</v>
      </c>
      <c r="C2026" s="224">
        <v>1.7</v>
      </c>
      <c r="D2026" s="223">
        <v>12</v>
      </c>
      <c r="E2026" s="223" t="s">
        <v>199</v>
      </c>
      <c r="F2026" s="225" t="s">
        <v>210</v>
      </c>
      <c r="G2026" s="226">
        <v>2.25</v>
      </c>
      <c r="H2026" s="226">
        <v>-0.24</v>
      </c>
      <c r="I2026" s="226">
        <v>2.0099999999999998</v>
      </c>
      <c r="J2026" s="227">
        <v>10.029999999999999</v>
      </c>
      <c r="K2026" s="227">
        <v>1108.3499999999999</v>
      </c>
      <c r="L2026" s="228">
        <v>0</v>
      </c>
      <c r="M2026" s="229">
        <f t="shared" si="58"/>
        <v>1108.3499999999999</v>
      </c>
      <c r="N2026" s="230">
        <v>0</v>
      </c>
    </row>
    <row r="2027" spans="1:14" x14ac:dyDescent="0.2">
      <c r="A2027" s="231" t="str">
        <f t="shared" si="59"/>
        <v>DF1.712NO_thin125</v>
      </c>
      <c r="B2027" s="223" t="s">
        <v>227</v>
      </c>
      <c r="C2027" s="224">
        <v>1.7</v>
      </c>
      <c r="D2027" s="223">
        <v>12</v>
      </c>
      <c r="E2027" s="223" t="s">
        <v>199</v>
      </c>
      <c r="F2027" s="225" t="s">
        <v>211</v>
      </c>
      <c r="G2027" s="226">
        <v>2.02</v>
      </c>
      <c r="H2027" s="226">
        <v>-0.21</v>
      </c>
      <c r="I2027" s="226">
        <v>1.81</v>
      </c>
      <c r="J2027" s="227">
        <v>9.07</v>
      </c>
      <c r="K2027" s="227">
        <v>1117.42</v>
      </c>
      <c r="L2027" s="228">
        <v>0</v>
      </c>
      <c r="M2027" s="229">
        <f t="shared" si="58"/>
        <v>1117.42</v>
      </c>
      <c r="N2027" s="230">
        <v>0</v>
      </c>
    </row>
    <row r="2028" spans="1:14" x14ac:dyDescent="0.2">
      <c r="A2028" s="231" t="str">
        <f t="shared" si="59"/>
        <v>DF1.712NO_thin130</v>
      </c>
      <c r="B2028" s="223" t="s">
        <v>227</v>
      </c>
      <c r="C2028" s="224">
        <v>1.7</v>
      </c>
      <c r="D2028" s="223">
        <v>12</v>
      </c>
      <c r="E2028" s="223" t="s">
        <v>199</v>
      </c>
      <c r="F2028" s="225" t="s">
        <v>212</v>
      </c>
      <c r="G2028" s="226">
        <v>1.84</v>
      </c>
      <c r="H2028" s="226">
        <v>-0.15</v>
      </c>
      <c r="I2028" s="226">
        <v>1.68</v>
      </c>
      <c r="J2028" s="227">
        <v>8.41</v>
      </c>
      <c r="K2028" s="227">
        <v>1125.83</v>
      </c>
      <c r="L2028" s="228">
        <v>0</v>
      </c>
      <c r="M2028" s="229">
        <f t="shared" si="58"/>
        <v>1125.83</v>
      </c>
      <c r="N2028" s="230">
        <v>0</v>
      </c>
    </row>
    <row r="2029" spans="1:14" x14ac:dyDescent="0.2">
      <c r="A2029" s="231" t="str">
        <f t="shared" si="59"/>
        <v>DF1.712NO_thin135</v>
      </c>
      <c r="B2029" s="223" t="s">
        <v>227</v>
      </c>
      <c r="C2029" s="224">
        <v>1.7</v>
      </c>
      <c r="D2029" s="223">
        <v>12</v>
      </c>
      <c r="E2029" s="223" t="s">
        <v>199</v>
      </c>
      <c r="F2029" s="225" t="s">
        <v>213</v>
      </c>
      <c r="G2029" s="226">
        <v>1.61</v>
      </c>
      <c r="H2029" s="226">
        <v>-0.16</v>
      </c>
      <c r="I2029" s="226">
        <v>1.44</v>
      </c>
      <c r="J2029" s="227">
        <v>7.22</v>
      </c>
      <c r="K2029" s="227">
        <v>1133.06</v>
      </c>
      <c r="L2029" s="228">
        <v>0</v>
      </c>
      <c r="M2029" s="229">
        <f t="shared" si="58"/>
        <v>1133.06</v>
      </c>
      <c r="N2029" s="230">
        <v>0</v>
      </c>
    </row>
    <row r="2030" spans="1:14" x14ac:dyDescent="0.2">
      <c r="A2030" s="231" t="str">
        <f t="shared" si="59"/>
        <v>DF1.712NO_thin140</v>
      </c>
      <c r="B2030" s="223" t="s">
        <v>227</v>
      </c>
      <c r="C2030" s="224">
        <v>1.7</v>
      </c>
      <c r="D2030" s="223">
        <v>12</v>
      </c>
      <c r="E2030" s="223" t="s">
        <v>199</v>
      </c>
      <c r="F2030" s="225" t="s">
        <v>214</v>
      </c>
      <c r="G2030" s="226">
        <v>1.37</v>
      </c>
      <c r="H2030" s="226">
        <v>-0.02</v>
      </c>
      <c r="I2030" s="226">
        <v>1.35</v>
      </c>
      <c r="J2030" s="227">
        <v>6.74</v>
      </c>
      <c r="K2030" s="227">
        <v>1139.8</v>
      </c>
      <c r="L2030" s="228">
        <v>0</v>
      </c>
      <c r="M2030" s="229">
        <f t="shared" si="58"/>
        <v>1139.8</v>
      </c>
      <c r="N2030" s="230">
        <v>0</v>
      </c>
    </row>
    <row r="2031" spans="1:14" x14ac:dyDescent="0.2">
      <c r="A2031" s="231" t="str">
        <f t="shared" si="59"/>
        <v>DF1.712NO_thin145</v>
      </c>
      <c r="B2031" s="223" t="s">
        <v>227</v>
      </c>
      <c r="C2031" s="224">
        <v>1.7</v>
      </c>
      <c r="D2031" s="223">
        <v>12</v>
      </c>
      <c r="E2031" s="223" t="s">
        <v>199</v>
      </c>
      <c r="F2031" s="225" t="s">
        <v>215</v>
      </c>
      <c r="G2031" s="226">
        <v>1.29</v>
      </c>
      <c r="H2031" s="226">
        <v>-0.12</v>
      </c>
      <c r="I2031" s="226">
        <v>1.17</v>
      </c>
      <c r="J2031" s="227">
        <v>5.87</v>
      </c>
      <c r="K2031" s="227">
        <v>1145.67</v>
      </c>
      <c r="L2031" s="228">
        <v>0</v>
      </c>
      <c r="M2031" s="229">
        <f t="shared" si="58"/>
        <v>1145.67</v>
      </c>
      <c r="N2031" s="230">
        <v>0</v>
      </c>
    </row>
    <row r="2032" spans="1:14" x14ac:dyDescent="0.2">
      <c r="A2032" s="231" t="str">
        <f t="shared" si="59"/>
        <v>DF1.712NO_thin150</v>
      </c>
      <c r="B2032" s="223" t="s">
        <v>227</v>
      </c>
      <c r="C2032" s="224">
        <v>1.7</v>
      </c>
      <c r="D2032" s="223">
        <v>12</v>
      </c>
      <c r="E2032" s="223" t="s">
        <v>199</v>
      </c>
      <c r="F2032" s="225" t="s">
        <v>216</v>
      </c>
      <c r="G2032" s="226">
        <v>1.1499999999999999</v>
      </c>
      <c r="H2032" s="226">
        <v>-0.15</v>
      </c>
      <c r="I2032" s="226">
        <v>1</v>
      </c>
      <c r="J2032" s="227">
        <v>5.0199999999999996</v>
      </c>
      <c r="K2032" s="227">
        <v>1150.69</v>
      </c>
      <c r="L2032" s="228">
        <v>0</v>
      </c>
      <c r="M2032" s="229">
        <f t="shared" si="58"/>
        <v>1150.69</v>
      </c>
      <c r="N2032" s="230">
        <v>0</v>
      </c>
    </row>
    <row r="2033" spans="1:14" x14ac:dyDescent="0.2">
      <c r="A2033" s="231" t="str">
        <f t="shared" si="59"/>
        <v>DF1.712NO_thin155</v>
      </c>
      <c r="B2033" s="223" t="s">
        <v>227</v>
      </c>
      <c r="C2033" s="224">
        <v>1.7</v>
      </c>
      <c r="D2033" s="223">
        <v>12</v>
      </c>
      <c r="E2033" s="223" t="s">
        <v>199</v>
      </c>
      <c r="F2033" s="225" t="s">
        <v>217</v>
      </c>
      <c r="G2033" s="226">
        <v>1.05</v>
      </c>
      <c r="H2033" s="226">
        <v>-0.1</v>
      </c>
      <c r="I2033" s="226">
        <v>0.95</v>
      </c>
      <c r="J2033" s="227">
        <v>4.75</v>
      </c>
      <c r="K2033" s="227">
        <v>1155.44</v>
      </c>
      <c r="L2033" s="228">
        <v>0</v>
      </c>
      <c r="M2033" s="229">
        <f t="shared" si="58"/>
        <v>1155.44</v>
      </c>
      <c r="N2033" s="230">
        <v>0</v>
      </c>
    </row>
    <row r="2034" spans="1:14" x14ac:dyDescent="0.2">
      <c r="A2034" s="231" t="str">
        <f t="shared" si="59"/>
        <v>DF1.712NO_thin160</v>
      </c>
      <c r="B2034" s="223" t="s">
        <v>227</v>
      </c>
      <c r="C2034" s="224">
        <v>1.7</v>
      </c>
      <c r="D2034" s="223">
        <v>12</v>
      </c>
      <c r="E2034" s="223" t="s">
        <v>199</v>
      </c>
      <c r="F2034" s="225" t="s">
        <v>218</v>
      </c>
      <c r="G2034" s="226">
        <v>0.96</v>
      </c>
      <c r="H2034" s="226">
        <v>-0.12</v>
      </c>
      <c r="I2034" s="226">
        <v>0.84</v>
      </c>
      <c r="J2034" s="227">
        <v>4.18</v>
      </c>
      <c r="K2034" s="227">
        <v>1159.6199999999999</v>
      </c>
      <c r="L2034" s="228">
        <v>0</v>
      </c>
      <c r="M2034" s="229">
        <f t="shared" ref="M2034:M2097" si="60">K2034+L2034</f>
        <v>1159.6199999999999</v>
      </c>
      <c r="N2034" s="230">
        <v>0</v>
      </c>
    </row>
    <row r="2035" spans="1:14" x14ac:dyDescent="0.2">
      <c r="A2035" s="231" t="str">
        <f t="shared" si="59"/>
        <v>DF1.712NO_thin165</v>
      </c>
      <c r="B2035" s="223" t="s">
        <v>227</v>
      </c>
      <c r="C2035" s="224">
        <v>1.7</v>
      </c>
      <c r="D2035" s="223">
        <v>12</v>
      </c>
      <c r="E2035" s="223" t="s">
        <v>199</v>
      </c>
      <c r="F2035" s="225" t="s">
        <v>219</v>
      </c>
      <c r="G2035" s="226">
        <v>0.85</v>
      </c>
      <c r="H2035" s="226">
        <v>-0.1</v>
      </c>
      <c r="I2035" s="226">
        <v>0.75</v>
      </c>
      <c r="J2035" s="227">
        <v>3.74</v>
      </c>
      <c r="K2035" s="227">
        <v>1163.3599999999999</v>
      </c>
      <c r="L2035" s="228">
        <v>0</v>
      </c>
      <c r="M2035" s="229">
        <f t="shared" si="60"/>
        <v>1163.3599999999999</v>
      </c>
      <c r="N2035" s="230">
        <v>0</v>
      </c>
    </row>
    <row r="2036" spans="1:14" x14ac:dyDescent="0.2">
      <c r="A2036" s="231" t="str">
        <f t="shared" si="59"/>
        <v>DF1.712NO_thin170</v>
      </c>
      <c r="B2036" s="223" t="s">
        <v>227</v>
      </c>
      <c r="C2036" s="224">
        <v>1.7</v>
      </c>
      <c r="D2036" s="223">
        <v>12</v>
      </c>
      <c r="E2036" s="223" t="s">
        <v>199</v>
      </c>
      <c r="F2036" s="225" t="s">
        <v>220</v>
      </c>
      <c r="G2036" s="226">
        <v>0.75</v>
      </c>
      <c r="H2036" s="226">
        <v>-0.08</v>
      </c>
      <c r="I2036" s="226">
        <v>0.67</v>
      </c>
      <c r="J2036" s="227">
        <v>3.37</v>
      </c>
      <c r="K2036" s="227">
        <v>1166.73</v>
      </c>
      <c r="L2036" s="228">
        <v>0</v>
      </c>
      <c r="M2036" s="229">
        <f t="shared" si="60"/>
        <v>1166.73</v>
      </c>
      <c r="N2036" s="230">
        <v>0</v>
      </c>
    </row>
    <row r="2037" spans="1:14" x14ac:dyDescent="0.2">
      <c r="A2037" s="231" t="str">
        <f t="shared" si="59"/>
        <v>DF1.712NO_thin175</v>
      </c>
      <c r="B2037" s="223" t="s">
        <v>227</v>
      </c>
      <c r="C2037" s="224">
        <v>1.7</v>
      </c>
      <c r="D2037" s="223">
        <v>12</v>
      </c>
      <c r="E2037" s="223" t="s">
        <v>199</v>
      </c>
      <c r="F2037" s="225" t="s">
        <v>221</v>
      </c>
      <c r="G2037" s="226">
        <v>0.7</v>
      </c>
      <c r="H2037" s="226">
        <v>-0.06</v>
      </c>
      <c r="I2037" s="226">
        <v>0.64</v>
      </c>
      <c r="J2037" s="227">
        <v>3.2</v>
      </c>
      <c r="K2037" s="227">
        <v>1169.93</v>
      </c>
      <c r="L2037" s="228">
        <v>0</v>
      </c>
      <c r="M2037" s="229">
        <f t="shared" si="60"/>
        <v>1169.93</v>
      </c>
      <c r="N2037" s="230">
        <v>0</v>
      </c>
    </row>
    <row r="2038" spans="1:14" x14ac:dyDescent="0.2">
      <c r="A2038" s="231" t="str">
        <f t="shared" si="59"/>
        <v>DF1.712NO_thin180</v>
      </c>
      <c r="B2038" s="223" t="s">
        <v>227</v>
      </c>
      <c r="C2038" s="224">
        <v>1.7</v>
      </c>
      <c r="D2038" s="223">
        <v>12</v>
      </c>
      <c r="E2038" s="223" t="s">
        <v>199</v>
      </c>
      <c r="F2038" s="225" t="s">
        <v>222</v>
      </c>
      <c r="G2038" s="226">
        <v>0.61</v>
      </c>
      <c r="H2038" s="226">
        <v>-0.05</v>
      </c>
      <c r="I2038" s="226">
        <v>0.55000000000000004</v>
      </c>
      <c r="J2038" s="227">
        <v>2.77</v>
      </c>
      <c r="K2038" s="227">
        <v>1172.7</v>
      </c>
      <c r="L2038" s="228">
        <v>0</v>
      </c>
      <c r="M2038" s="229">
        <f t="shared" si="60"/>
        <v>1172.7</v>
      </c>
      <c r="N2038" s="230">
        <v>0</v>
      </c>
    </row>
    <row r="2039" spans="1:14" x14ac:dyDescent="0.2">
      <c r="A2039" s="231" t="str">
        <f t="shared" si="59"/>
        <v>DF1.712NO_thin185</v>
      </c>
      <c r="B2039" s="223" t="s">
        <v>227</v>
      </c>
      <c r="C2039" s="224">
        <v>1.7</v>
      </c>
      <c r="D2039" s="223">
        <v>12</v>
      </c>
      <c r="E2039" s="223" t="s">
        <v>199</v>
      </c>
      <c r="F2039" s="225" t="s">
        <v>223</v>
      </c>
      <c r="G2039" s="226">
        <v>0.57999999999999996</v>
      </c>
      <c r="H2039" s="226">
        <v>-0.04</v>
      </c>
      <c r="I2039" s="226">
        <v>0.53</v>
      </c>
      <c r="J2039" s="227">
        <v>2.66</v>
      </c>
      <c r="K2039" s="227">
        <v>1175.3599999999999</v>
      </c>
      <c r="L2039" s="228">
        <v>0</v>
      </c>
      <c r="M2039" s="229">
        <f t="shared" si="60"/>
        <v>1175.3599999999999</v>
      </c>
      <c r="N2039" s="230">
        <v>0</v>
      </c>
    </row>
    <row r="2040" spans="1:14" x14ac:dyDescent="0.2">
      <c r="A2040" s="231" t="str">
        <f t="shared" si="59"/>
        <v>DF1.712NO_thin190</v>
      </c>
      <c r="B2040" s="223" t="s">
        <v>227</v>
      </c>
      <c r="C2040" s="224">
        <v>1.7</v>
      </c>
      <c r="D2040" s="223">
        <v>12</v>
      </c>
      <c r="E2040" s="223" t="s">
        <v>199</v>
      </c>
      <c r="F2040" s="225" t="s">
        <v>224</v>
      </c>
      <c r="G2040" s="226">
        <v>0.51</v>
      </c>
      <c r="H2040" s="226">
        <v>0.02</v>
      </c>
      <c r="I2040" s="226">
        <v>0.53</v>
      </c>
      <c r="J2040" s="227">
        <v>2.65</v>
      </c>
      <c r="K2040" s="227">
        <v>1178.02</v>
      </c>
      <c r="L2040" s="228">
        <v>0</v>
      </c>
      <c r="M2040" s="229">
        <f t="shared" si="60"/>
        <v>1178.02</v>
      </c>
      <c r="N2040" s="230">
        <v>0</v>
      </c>
    </row>
    <row r="2041" spans="1:14" x14ac:dyDescent="0.2">
      <c r="A2041" s="231" t="str">
        <f t="shared" si="59"/>
        <v>DF1.712NO_thin195</v>
      </c>
      <c r="B2041" s="223" t="s">
        <v>227</v>
      </c>
      <c r="C2041" s="224">
        <v>1.7</v>
      </c>
      <c r="D2041" s="223">
        <v>12</v>
      </c>
      <c r="E2041" s="223" t="s">
        <v>199</v>
      </c>
      <c r="F2041" s="225" t="s">
        <v>225</v>
      </c>
      <c r="G2041" s="226">
        <v>0.43</v>
      </c>
      <c r="H2041" s="226">
        <v>-0.05</v>
      </c>
      <c r="I2041" s="226">
        <v>0.38</v>
      </c>
      <c r="J2041" s="227">
        <v>1.91</v>
      </c>
      <c r="K2041" s="227">
        <v>1179.93</v>
      </c>
      <c r="L2041" s="228">
        <v>0</v>
      </c>
      <c r="M2041" s="229">
        <f t="shared" si="60"/>
        <v>1179.93</v>
      </c>
      <c r="N2041" s="230">
        <v>0</v>
      </c>
    </row>
    <row r="2042" spans="1:14" x14ac:dyDescent="0.2">
      <c r="A2042" s="231" t="str">
        <f t="shared" si="59"/>
        <v>DF1.712Thinned000</v>
      </c>
      <c r="B2042" s="223" t="s">
        <v>227</v>
      </c>
      <c r="C2042" s="224">
        <v>1.7</v>
      </c>
      <c r="D2042" s="223">
        <v>12</v>
      </c>
      <c r="E2042" s="223" t="s">
        <v>172</v>
      </c>
      <c r="F2042" s="225" t="s">
        <v>0</v>
      </c>
      <c r="G2042" s="226">
        <v>1.01</v>
      </c>
      <c r="H2042" s="226">
        <v>1.58</v>
      </c>
      <c r="I2042" s="226">
        <v>2.59</v>
      </c>
      <c r="J2042" s="227">
        <v>12.95</v>
      </c>
      <c r="K2042" s="227">
        <v>12.95</v>
      </c>
      <c r="L2042" s="228">
        <v>0</v>
      </c>
      <c r="M2042" s="229">
        <f t="shared" si="60"/>
        <v>12.95</v>
      </c>
      <c r="N2042" s="230">
        <v>0</v>
      </c>
    </row>
    <row r="2043" spans="1:14" x14ac:dyDescent="0.2">
      <c r="A2043" s="231" t="str">
        <f t="shared" si="59"/>
        <v>DF1.712Thinned005</v>
      </c>
      <c r="B2043" s="223" t="s">
        <v>227</v>
      </c>
      <c r="C2043" s="224">
        <v>1.7</v>
      </c>
      <c r="D2043" s="223">
        <v>12</v>
      </c>
      <c r="E2043" s="223" t="s">
        <v>172</v>
      </c>
      <c r="F2043" s="225" t="s">
        <v>1</v>
      </c>
      <c r="G2043" s="226">
        <v>3.09</v>
      </c>
      <c r="H2043" s="226">
        <v>1.95</v>
      </c>
      <c r="I2043" s="226">
        <v>5.03</v>
      </c>
      <c r="J2043" s="227">
        <v>25.16</v>
      </c>
      <c r="K2043" s="227">
        <v>38.11</v>
      </c>
      <c r="L2043" s="228">
        <v>0</v>
      </c>
      <c r="M2043" s="229">
        <f t="shared" si="60"/>
        <v>38.11</v>
      </c>
      <c r="N2043" s="230">
        <v>0</v>
      </c>
    </row>
    <row r="2044" spans="1:14" x14ac:dyDescent="0.2">
      <c r="A2044" s="231" t="str">
        <f t="shared" si="59"/>
        <v>DF1.712Thinned010</v>
      </c>
      <c r="B2044" s="223" t="s">
        <v>227</v>
      </c>
      <c r="C2044" s="224">
        <v>1.7</v>
      </c>
      <c r="D2044" s="223">
        <v>12</v>
      </c>
      <c r="E2044" s="223" t="s">
        <v>172</v>
      </c>
      <c r="F2044" s="225" t="s">
        <v>2</v>
      </c>
      <c r="G2044" s="226">
        <v>9.42</v>
      </c>
      <c r="H2044" s="226">
        <v>1.96</v>
      </c>
      <c r="I2044" s="226">
        <v>11.37</v>
      </c>
      <c r="J2044" s="227">
        <v>56.87</v>
      </c>
      <c r="K2044" s="227">
        <v>94.98</v>
      </c>
      <c r="L2044" s="228">
        <v>0</v>
      </c>
      <c r="M2044" s="229">
        <f t="shared" si="60"/>
        <v>94.98</v>
      </c>
      <c r="N2044" s="230">
        <v>0</v>
      </c>
    </row>
    <row r="2045" spans="1:14" x14ac:dyDescent="0.2">
      <c r="A2045" s="231" t="str">
        <f t="shared" si="59"/>
        <v>DF1.712Thinned015</v>
      </c>
      <c r="B2045" s="223" t="s">
        <v>227</v>
      </c>
      <c r="C2045" s="224">
        <v>1.7</v>
      </c>
      <c r="D2045" s="223">
        <v>12</v>
      </c>
      <c r="E2045" s="223" t="s">
        <v>172</v>
      </c>
      <c r="F2045" s="225" t="s">
        <v>3</v>
      </c>
      <c r="G2045" s="226">
        <v>25.8</v>
      </c>
      <c r="H2045" s="226">
        <v>3.04</v>
      </c>
      <c r="I2045" s="226">
        <v>28.84</v>
      </c>
      <c r="J2045" s="227">
        <v>144.19999999999999</v>
      </c>
      <c r="K2045" s="227">
        <v>239.17</v>
      </c>
      <c r="L2045" s="228">
        <v>0</v>
      </c>
      <c r="M2045" s="229">
        <f t="shared" si="60"/>
        <v>239.17</v>
      </c>
      <c r="N2045" s="230">
        <v>0</v>
      </c>
    </row>
    <row r="2046" spans="1:14" x14ac:dyDescent="0.2">
      <c r="A2046" s="231" t="str">
        <f t="shared" si="59"/>
        <v>DF1.712Thinned020</v>
      </c>
      <c r="B2046" s="223" t="s">
        <v>227</v>
      </c>
      <c r="C2046" s="224">
        <v>1.7</v>
      </c>
      <c r="D2046" s="223">
        <v>12</v>
      </c>
      <c r="E2046" s="223" t="s">
        <v>172</v>
      </c>
      <c r="F2046" s="225" t="s">
        <v>4</v>
      </c>
      <c r="G2046" s="226">
        <v>5.99</v>
      </c>
      <c r="H2046" s="226">
        <v>6.09</v>
      </c>
      <c r="I2046" s="226">
        <v>12.09</v>
      </c>
      <c r="J2046" s="227">
        <v>60.43</v>
      </c>
      <c r="K2046" s="227">
        <v>299.60000000000002</v>
      </c>
      <c r="L2046" s="228">
        <v>-0.28000000000000003</v>
      </c>
      <c r="M2046" s="229">
        <f t="shared" si="60"/>
        <v>299.32000000000005</v>
      </c>
      <c r="N2046" s="230">
        <v>15.83</v>
      </c>
    </row>
    <row r="2047" spans="1:14" x14ac:dyDescent="0.2">
      <c r="A2047" s="231" t="str">
        <f t="shared" si="59"/>
        <v>DF1.712Thinned025</v>
      </c>
      <c r="B2047" s="223" t="s">
        <v>227</v>
      </c>
      <c r="C2047" s="224">
        <v>1.7</v>
      </c>
      <c r="D2047" s="223">
        <v>12</v>
      </c>
      <c r="E2047" s="223" t="s">
        <v>172</v>
      </c>
      <c r="F2047" s="225" t="s">
        <v>5</v>
      </c>
      <c r="G2047" s="226">
        <v>5.04</v>
      </c>
      <c r="H2047" s="226">
        <v>-0.96</v>
      </c>
      <c r="I2047" s="226">
        <v>4.08</v>
      </c>
      <c r="J2047" s="227">
        <v>20.41</v>
      </c>
      <c r="K2047" s="227">
        <v>320.01</v>
      </c>
      <c r="L2047" s="228">
        <v>-0.48</v>
      </c>
      <c r="M2047" s="229">
        <f t="shared" si="60"/>
        <v>319.52999999999997</v>
      </c>
      <c r="N2047" s="230">
        <v>11.66</v>
      </c>
    </row>
    <row r="2048" spans="1:14" x14ac:dyDescent="0.2">
      <c r="A2048" s="231" t="str">
        <f t="shared" si="59"/>
        <v>DF1.712Thinned030</v>
      </c>
      <c r="B2048" s="223" t="s">
        <v>227</v>
      </c>
      <c r="C2048" s="224">
        <v>1.7</v>
      </c>
      <c r="D2048" s="223">
        <v>12</v>
      </c>
      <c r="E2048" s="223" t="s">
        <v>172</v>
      </c>
      <c r="F2048" s="225" t="s">
        <v>6</v>
      </c>
      <c r="G2048" s="226">
        <v>7.94</v>
      </c>
      <c r="H2048" s="226">
        <v>2.4700000000000002</v>
      </c>
      <c r="I2048" s="226">
        <v>10.41</v>
      </c>
      <c r="J2048" s="227">
        <v>52.05</v>
      </c>
      <c r="K2048" s="227">
        <v>372.06</v>
      </c>
      <c r="L2048" s="228">
        <v>-1.3</v>
      </c>
      <c r="M2048" s="229">
        <f t="shared" si="60"/>
        <v>370.76</v>
      </c>
      <c r="N2048" s="230">
        <v>5.82</v>
      </c>
    </row>
    <row r="2049" spans="1:14" x14ac:dyDescent="0.2">
      <c r="A2049" s="231" t="str">
        <f t="shared" si="59"/>
        <v>DF1.712Thinned035</v>
      </c>
      <c r="B2049" s="223" t="s">
        <v>227</v>
      </c>
      <c r="C2049" s="224">
        <v>1.7</v>
      </c>
      <c r="D2049" s="223">
        <v>12</v>
      </c>
      <c r="E2049" s="223" t="s">
        <v>172</v>
      </c>
      <c r="F2049" s="225" t="s">
        <v>7</v>
      </c>
      <c r="G2049" s="226">
        <v>8.44</v>
      </c>
      <c r="H2049" s="226">
        <v>2.14</v>
      </c>
      <c r="I2049" s="226">
        <v>10.57</v>
      </c>
      <c r="J2049" s="227">
        <v>52.86</v>
      </c>
      <c r="K2049" s="227">
        <v>424.92</v>
      </c>
      <c r="L2049" s="228">
        <v>-2.13</v>
      </c>
      <c r="M2049" s="229">
        <f t="shared" si="60"/>
        <v>422.79</v>
      </c>
      <c r="N2049" s="230">
        <v>5.83</v>
      </c>
    </row>
    <row r="2050" spans="1:14" x14ac:dyDescent="0.2">
      <c r="A2050" s="231" t="str">
        <f t="shared" ref="A2050:A2113" si="61">CONCATENATE(LEFT(B2050,2),TEXT(C2050,"0.0"),TEXT(D2050,"00"),E2050,TEXT(LEFT(F2050,3),"000"))</f>
        <v>DF1.712Thinned040</v>
      </c>
      <c r="B2050" s="223" t="s">
        <v>227</v>
      </c>
      <c r="C2050" s="224">
        <v>1.7</v>
      </c>
      <c r="D2050" s="223">
        <v>12</v>
      </c>
      <c r="E2050" s="223" t="s">
        <v>172</v>
      </c>
      <c r="F2050" s="225" t="s">
        <v>8</v>
      </c>
      <c r="G2050" s="226">
        <v>7.62</v>
      </c>
      <c r="H2050" s="226">
        <v>0.62</v>
      </c>
      <c r="I2050" s="226">
        <v>8.23</v>
      </c>
      <c r="J2050" s="227">
        <v>41.15</v>
      </c>
      <c r="K2050" s="227">
        <v>466.08</v>
      </c>
      <c r="L2050" s="228">
        <v>-2.97</v>
      </c>
      <c r="M2050" s="229">
        <f t="shared" si="60"/>
        <v>463.10999999999996</v>
      </c>
      <c r="N2050" s="230">
        <v>5.99</v>
      </c>
    </row>
    <row r="2051" spans="1:14" x14ac:dyDescent="0.2">
      <c r="A2051" s="231" t="str">
        <f t="shared" si="61"/>
        <v>DF1.712Thinned045</v>
      </c>
      <c r="B2051" s="223" t="s">
        <v>227</v>
      </c>
      <c r="C2051" s="224">
        <v>1.7</v>
      </c>
      <c r="D2051" s="223">
        <v>12</v>
      </c>
      <c r="E2051" s="223" t="s">
        <v>172</v>
      </c>
      <c r="F2051" s="225" t="s">
        <v>9</v>
      </c>
      <c r="G2051" s="226">
        <v>6.23</v>
      </c>
      <c r="H2051" s="226">
        <v>-0.42</v>
      </c>
      <c r="I2051" s="226">
        <v>5.8</v>
      </c>
      <c r="J2051" s="227">
        <v>29.01</v>
      </c>
      <c r="K2051" s="227">
        <v>495.09</v>
      </c>
      <c r="L2051" s="228">
        <v>-3.83</v>
      </c>
      <c r="M2051" s="229">
        <f t="shared" si="60"/>
        <v>491.26</v>
      </c>
      <c r="N2051" s="230">
        <v>6.03</v>
      </c>
    </row>
    <row r="2052" spans="1:14" x14ac:dyDescent="0.2">
      <c r="A2052" s="231" t="str">
        <f t="shared" si="61"/>
        <v>DF1.712Thinned050</v>
      </c>
      <c r="B2052" s="223" t="s">
        <v>227</v>
      </c>
      <c r="C2052" s="224">
        <v>1.7</v>
      </c>
      <c r="D2052" s="223">
        <v>12</v>
      </c>
      <c r="E2052" s="223" t="s">
        <v>172</v>
      </c>
      <c r="F2052" s="225" t="s">
        <v>10</v>
      </c>
      <c r="G2052" s="226">
        <v>4.3099999999999996</v>
      </c>
      <c r="H2052" s="226">
        <v>-0.54</v>
      </c>
      <c r="I2052" s="226">
        <v>3.78</v>
      </c>
      <c r="J2052" s="227">
        <v>18.89</v>
      </c>
      <c r="K2052" s="227">
        <v>513.98</v>
      </c>
      <c r="L2052" s="228">
        <v>-4.6500000000000004</v>
      </c>
      <c r="M2052" s="229">
        <f t="shared" si="60"/>
        <v>509.33000000000004</v>
      </c>
      <c r="N2052" s="230">
        <v>5.77</v>
      </c>
    </row>
    <row r="2053" spans="1:14" x14ac:dyDescent="0.2">
      <c r="A2053" s="231" t="str">
        <f t="shared" si="61"/>
        <v>DF1.712Thinned055</v>
      </c>
      <c r="B2053" s="223" t="s">
        <v>227</v>
      </c>
      <c r="C2053" s="224">
        <v>1.7</v>
      </c>
      <c r="D2053" s="223">
        <v>12</v>
      </c>
      <c r="E2053" s="223" t="s">
        <v>172</v>
      </c>
      <c r="F2053" s="225" t="s">
        <v>11</v>
      </c>
      <c r="G2053" s="226">
        <v>6.34</v>
      </c>
      <c r="H2053" s="226">
        <v>-2.14</v>
      </c>
      <c r="I2053" s="226">
        <v>4.2</v>
      </c>
      <c r="J2053" s="227">
        <v>20.99</v>
      </c>
      <c r="K2053" s="227">
        <v>534.97</v>
      </c>
      <c r="L2053" s="228">
        <v>-5.35</v>
      </c>
      <c r="M2053" s="229">
        <f t="shared" si="60"/>
        <v>529.62</v>
      </c>
      <c r="N2053" s="230">
        <v>4.95</v>
      </c>
    </row>
    <row r="2054" spans="1:14" x14ac:dyDescent="0.2">
      <c r="A2054" s="231" t="str">
        <f t="shared" si="61"/>
        <v>DF1.712Thinned060</v>
      </c>
      <c r="B2054" s="223" t="s">
        <v>227</v>
      </c>
      <c r="C2054" s="224">
        <v>1.7</v>
      </c>
      <c r="D2054" s="223">
        <v>12</v>
      </c>
      <c r="E2054" s="223" t="s">
        <v>172</v>
      </c>
      <c r="F2054" s="225" t="s">
        <v>12</v>
      </c>
      <c r="G2054" s="226">
        <v>4.78</v>
      </c>
      <c r="H2054" s="226">
        <v>-1.78</v>
      </c>
      <c r="I2054" s="226">
        <v>3</v>
      </c>
      <c r="J2054" s="227">
        <v>15.01</v>
      </c>
      <c r="K2054" s="227">
        <v>549.99</v>
      </c>
      <c r="L2054" s="228">
        <v>-5.97</v>
      </c>
      <c r="M2054" s="229">
        <f t="shared" si="60"/>
        <v>544.02</v>
      </c>
      <c r="N2054" s="230">
        <v>4.3899999999999997</v>
      </c>
    </row>
    <row r="2055" spans="1:14" x14ac:dyDescent="0.2">
      <c r="A2055" s="231" t="str">
        <f t="shared" si="61"/>
        <v>DF1.712Thinned065</v>
      </c>
      <c r="B2055" s="223" t="s">
        <v>227</v>
      </c>
      <c r="C2055" s="224">
        <v>1.7</v>
      </c>
      <c r="D2055" s="223">
        <v>12</v>
      </c>
      <c r="E2055" s="223" t="s">
        <v>172</v>
      </c>
      <c r="F2055" s="225" t="s">
        <v>13</v>
      </c>
      <c r="G2055" s="226">
        <v>5.05</v>
      </c>
      <c r="H2055" s="226">
        <v>-1.23</v>
      </c>
      <c r="I2055" s="226">
        <v>3.81</v>
      </c>
      <c r="J2055" s="227">
        <v>19.059999999999999</v>
      </c>
      <c r="K2055" s="227">
        <v>569.04999999999995</v>
      </c>
      <c r="L2055" s="228">
        <v>-6.53</v>
      </c>
      <c r="M2055" s="229">
        <f t="shared" si="60"/>
        <v>562.52</v>
      </c>
      <c r="N2055" s="230">
        <v>3.96</v>
      </c>
    </row>
    <row r="2056" spans="1:14" x14ac:dyDescent="0.2">
      <c r="A2056" s="231" t="str">
        <f t="shared" si="61"/>
        <v>DF1.712Thinned070</v>
      </c>
      <c r="B2056" s="223" t="s">
        <v>227</v>
      </c>
      <c r="C2056" s="224">
        <v>1.7</v>
      </c>
      <c r="D2056" s="223">
        <v>12</v>
      </c>
      <c r="E2056" s="223" t="s">
        <v>172</v>
      </c>
      <c r="F2056" s="225" t="s">
        <v>200</v>
      </c>
      <c r="G2056" s="226">
        <v>4.37</v>
      </c>
      <c r="H2056" s="226">
        <v>-0.76</v>
      </c>
      <c r="I2056" s="226">
        <v>3.61</v>
      </c>
      <c r="J2056" s="227">
        <v>18.04</v>
      </c>
      <c r="K2056" s="227">
        <v>587.09</v>
      </c>
      <c r="L2056" s="228">
        <v>-7.05</v>
      </c>
      <c r="M2056" s="229">
        <f t="shared" si="60"/>
        <v>580.04000000000008</v>
      </c>
      <c r="N2056" s="230">
        <v>3.65</v>
      </c>
    </row>
    <row r="2057" spans="1:14" x14ac:dyDescent="0.2">
      <c r="A2057" s="231" t="str">
        <f t="shared" si="61"/>
        <v>DF1.712Thinned075</v>
      </c>
      <c r="B2057" s="223" t="s">
        <v>227</v>
      </c>
      <c r="C2057" s="224">
        <v>1.7</v>
      </c>
      <c r="D2057" s="223">
        <v>12</v>
      </c>
      <c r="E2057" s="223" t="s">
        <v>172</v>
      </c>
      <c r="F2057" s="225" t="s">
        <v>201</v>
      </c>
      <c r="G2057" s="226">
        <v>2.94</v>
      </c>
      <c r="H2057" s="226">
        <v>-0.49</v>
      </c>
      <c r="I2057" s="226">
        <v>2.4500000000000002</v>
      </c>
      <c r="J2057" s="227">
        <v>12.26</v>
      </c>
      <c r="K2057" s="227">
        <v>599.35</v>
      </c>
      <c r="L2057" s="228">
        <v>-7.54</v>
      </c>
      <c r="M2057" s="229">
        <f t="shared" si="60"/>
        <v>591.81000000000006</v>
      </c>
      <c r="N2057" s="230">
        <v>3.47</v>
      </c>
    </row>
    <row r="2058" spans="1:14" x14ac:dyDescent="0.2">
      <c r="A2058" s="231" t="str">
        <f t="shared" si="61"/>
        <v>DF1.712Thinned080</v>
      </c>
      <c r="B2058" s="223" t="s">
        <v>227</v>
      </c>
      <c r="C2058" s="224">
        <v>1.7</v>
      </c>
      <c r="D2058" s="223">
        <v>12</v>
      </c>
      <c r="E2058" s="223" t="s">
        <v>172</v>
      </c>
      <c r="F2058" s="225" t="s">
        <v>202</v>
      </c>
      <c r="G2058" s="226">
        <v>2.81</v>
      </c>
      <c r="H2058" s="226">
        <v>-0.32</v>
      </c>
      <c r="I2058" s="226">
        <v>2.4900000000000002</v>
      </c>
      <c r="J2058" s="227">
        <v>12.47</v>
      </c>
      <c r="K2058" s="227">
        <v>611.82000000000005</v>
      </c>
      <c r="L2058" s="228">
        <v>-8.01</v>
      </c>
      <c r="M2058" s="229">
        <f t="shared" si="60"/>
        <v>603.81000000000006</v>
      </c>
      <c r="N2058" s="230">
        <v>3.3</v>
      </c>
    </row>
    <row r="2059" spans="1:14" x14ac:dyDescent="0.2">
      <c r="A2059" s="231" t="str">
        <f t="shared" si="61"/>
        <v>DF1.712Thinned085</v>
      </c>
      <c r="B2059" s="223" t="s">
        <v>227</v>
      </c>
      <c r="C2059" s="224">
        <v>1.7</v>
      </c>
      <c r="D2059" s="223">
        <v>12</v>
      </c>
      <c r="E2059" s="223" t="s">
        <v>172</v>
      </c>
      <c r="F2059" s="225" t="s">
        <v>203</v>
      </c>
      <c r="G2059" s="226">
        <v>2.39</v>
      </c>
      <c r="H2059" s="226">
        <v>-0.27</v>
      </c>
      <c r="I2059" s="226">
        <v>2.12</v>
      </c>
      <c r="J2059" s="227">
        <v>10.59</v>
      </c>
      <c r="K2059" s="227">
        <v>622.41</v>
      </c>
      <c r="L2059" s="228">
        <v>-8.4499999999999993</v>
      </c>
      <c r="M2059" s="229">
        <f t="shared" si="60"/>
        <v>613.95999999999992</v>
      </c>
      <c r="N2059" s="230">
        <v>3.13</v>
      </c>
    </row>
    <row r="2060" spans="1:14" x14ac:dyDescent="0.2">
      <c r="A2060" s="231" t="str">
        <f t="shared" si="61"/>
        <v>DF1.712Thinned090</v>
      </c>
      <c r="B2060" s="223" t="s">
        <v>227</v>
      </c>
      <c r="C2060" s="224">
        <v>1.7</v>
      </c>
      <c r="D2060" s="223">
        <v>12</v>
      </c>
      <c r="E2060" s="223" t="s">
        <v>172</v>
      </c>
      <c r="F2060" s="225" t="s">
        <v>204</v>
      </c>
      <c r="G2060" s="226">
        <v>1.91</v>
      </c>
      <c r="H2060" s="226">
        <v>-0.24</v>
      </c>
      <c r="I2060" s="226">
        <v>1.67</v>
      </c>
      <c r="J2060" s="227">
        <v>8.33</v>
      </c>
      <c r="K2060" s="227">
        <v>630.74</v>
      </c>
      <c r="L2060" s="228">
        <v>-8.8699999999999992</v>
      </c>
      <c r="M2060" s="229">
        <f t="shared" si="60"/>
        <v>621.87</v>
      </c>
      <c r="N2060" s="230">
        <v>2.96</v>
      </c>
    </row>
    <row r="2061" spans="1:14" x14ac:dyDescent="0.2">
      <c r="A2061" s="231" t="str">
        <f t="shared" si="61"/>
        <v>DF1.712Thinned095</v>
      </c>
      <c r="B2061" s="223" t="s">
        <v>227</v>
      </c>
      <c r="C2061" s="224">
        <v>1.7</v>
      </c>
      <c r="D2061" s="223">
        <v>12</v>
      </c>
      <c r="E2061" s="223" t="s">
        <v>172</v>
      </c>
      <c r="F2061" s="225" t="s">
        <v>205</v>
      </c>
      <c r="G2061" s="226">
        <v>1.53</v>
      </c>
      <c r="H2061" s="226">
        <v>-0.22</v>
      </c>
      <c r="I2061" s="226">
        <v>1.31</v>
      </c>
      <c r="J2061" s="227">
        <v>6.54</v>
      </c>
      <c r="K2061" s="227">
        <v>637.28</v>
      </c>
      <c r="L2061" s="228">
        <v>-9.27</v>
      </c>
      <c r="M2061" s="229">
        <f t="shared" si="60"/>
        <v>628.01</v>
      </c>
      <c r="N2061" s="230">
        <v>2.8</v>
      </c>
    </row>
    <row r="2062" spans="1:14" x14ac:dyDescent="0.2">
      <c r="A2062" s="231" t="str">
        <f t="shared" si="61"/>
        <v>DF1.712Thinned100</v>
      </c>
      <c r="B2062" s="223" t="s">
        <v>227</v>
      </c>
      <c r="C2062" s="224">
        <v>1.7</v>
      </c>
      <c r="D2062" s="223">
        <v>12</v>
      </c>
      <c r="E2062" s="223" t="s">
        <v>172</v>
      </c>
      <c r="F2062" s="225" t="s">
        <v>206</v>
      </c>
      <c r="G2062" s="226">
        <v>1.18</v>
      </c>
      <c r="H2062" s="226">
        <v>-0.21</v>
      </c>
      <c r="I2062" s="226">
        <v>0.97</v>
      </c>
      <c r="J2062" s="227">
        <v>4.84</v>
      </c>
      <c r="K2062" s="227">
        <v>642.12</v>
      </c>
      <c r="L2062" s="228">
        <v>-9.64</v>
      </c>
      <c r="M2062" s="229">
        <f t="shared" si="60"/>
        <v>632.48</v>
      </c>
      <c r="N2062" s="230">
        <v>2.65</v>
      </c>
    </row>
    <row r="2063" spans="1:14" x14ac:dyDescent="0.2">
      <c r="A2063" s="231" t="str">
        <f t="shared" si="61"/>
        <v>DF1.712Thinned105</v>
      </c>
      <c r="B2063" s="223" t="s">
        <v>227</v>
      </c>
      <c r="C2063" s="224">
        <v>1.7</v>
      </c>
      <c r="D2063" s="223">
        <v>12</v>
      </c>
      <c r="E2063" s="223" t="s">
        <v>172</v>
      </c>
      <c r="F2063" s="225" t="s">
        <v>207</v>
      </c>
      <c r="G2063" s="226">
        <v>0.75</v>
      </c>
      <c r="H2063" s="226">
        <v>-0.2</v>
      </c>
      <c r="I2063" s="226">
        <v>0.55000000000000004</v>
      </c>
      <c r="J2063" s="227">
        <v>2.75</v>
      </c>
      <c r="K2063" s="227">
        <v>644.87</v>
      </c>
      <c r="L2063" s="228">
        <v>-10</v>
      </c>
      <c r="M2063" s="229">
        <f t="shared" si="60"/>
        <v>634.87</v>
      </c>
      <c r="N2063" s="230">
        <v>2.5099999999999998</v>
      </c>
    </row>
    <row r="2064" spans="1:14" x14ac:dyDescent="0.2">
      <c r="A2064" s="231" t="str">
        <f t="shared" si="61"/>
        <v>DF1.712Thinned110</v>
      </c>
      <c r="B2064" s="223" t="s">
        <v>227</v>
      </c>
      <c r="C2064" s="224">
        <v>1.7</v>
      </c>
      <c r="D2064" s="223">
        <v>12</v>
      </c>
      <c r="E2064" s="223" t="s">
        <v>172</v>
      </c>
      <c r="F2064" s="225" t="s">
        <v>208</v>
      </c>
      <c r="G2064" s="226">
        <v>0.34</v>
      </c>
      <c r="H2064" s="226">
        <v>-0.21</v>
      </c>
      <c r="I2064" s="226">
        <v>0.13</v>
      </c>
      <c r="J2064" s="227">
        <v>0.67</v>
      </c>
      <c r="K2064" s="227">
        <v>645.54</v>
      </c>
      <c r="L2064" s="228">
        <v>-10.34</v>
      </c>
      <c r="M2064" s="229">
        <f t="shared" si="60"/>
        <v>635.19999999999993</v>
      </c>
      <c r="N2064" s="230">
        <v>2.39</v>
      </c>
    </row>
    <row r="2065" spans="1:14" x14ac:dyDescent="0.2">
      <c r="A2065" s="231" t="str">
        <f t="shared" si="61"/>
        <v>DF1.712Thinned115</v>
      </c>
      <c r="B2065" s="223" t="s">
        <v>227</v>
      </c>
      <c r="C2065" s="224">
        <v>1.7</v>
      </c>
      <c r="D2065" s="223">
        <v>12</v>
      </c>
      <c r="E2065" s="223" t="s">
        <v>172</v>
      </c>
      <c r="F2065" s="225" t="s">
        <v>209</v>
      </c>
      <c r="G2065" s="226">
        <v>0.13</v>
      </c>
      <c r="H2065" s="226">
        <v>-0.21</v>
      </c>
      <c r="I2065" s="226">
        <v>-0.08</v>
      </c>
      <c r="J2065" s="227">
        <v>-0.39</v>
      </c>
      <c r="K2065" s="227">
        <v>645.14</v>
      </c>
      <c r="L2065" s="228">
        <v>-10.66</v>
      </c>
      <c r="M2065" s="229">
        <f t="shared" si="60"/>
        <v>634.48</v>
      </c>
      <c r="N2065" s="230">
        <v>2.27</v>
      </c>
    </row>
    <row r="2066" spans="1:14" x14ac:dyDescent="0.2">
      <c r="A2066" s="231" t="str">
        <f t="shared" si="61"/>
        <v>DF1.712Thinned120</v>
      </c>
      <c r="B2066" s="223" t="s">
        <v>227</v>
      </c>
      <c r="C2066" s="224">
        <v>1.7</v>
      </c>
      <c r="D2066" s="223">
        <v>12</v>
      </c>
      <c r="E2066" s="223" t="s">
        <v>172</v>
      </c>
      <c r="F2066" s="225" t="s">
        <v>210</v>
      </c>
      <c r="G2066" s="226">
        <v>-7.0000000000000007E-2</v>
      </c>
      <c r="H2066" s="226">
        <v>-0.21</v>
      </c>
      <c r="I2066" s="226">
        <v>-0.28999999999999998</v>
      </c>
      <c r="J2066" s="227">
        <v>-1.43</v>
      </c>
      <c r="K2066" s="227">
        <v>643.72</v>
      </c>
      <c r="L2066" s="228">
        <v>-10.96</v>
      </c>
      <c r="M2066" s="229">
        <f t="shared" si="60"/>
        <v>632.76</v>
      </c>
      <c r="N2066" s="230">
        <v>2.15</v>
      </c>
    </row>
    <row r="2067" spans="1:14" x14ac:dyDescent="0.2">
      <c r="A2067" s="231" t="str">
        <f t="shared" si="61"/>
        <v>DF1.712Thinned125</v>
      </c>
      <c r="B2067" s="223" t="s">
        <v>227</v>
      </c>
      <c r="C2067" s="224">
        <v>1.7</v>
      </c>
      <c r="D2067" s="223">
        <v>12</v>
      </c>
      <c r="E2067" s="223" t="s">
        <v>172</v>
      </c>
      <c r="F2067" s="225" t="s">
        <v>211</v>
      </c>
      <c r="G2067" s="226">
        <v>-0.23</v>
      </c>
      <c r="H2067" s="226">
        <v>-0.21</v>
      </c>
      <c r="I2067" s="226">
        <v>-0.44</v>
      </c>
      <c r="J2067" s="227">
        <v>-2.21</v>
      </c>
      <c r="K2067" s="227">
        <v>641.51</v>
      </c>
      <c r="L2067" s="228">
        <v>-11.25</v>
      </c>
      <c r="M2067" s="229">
        <f t="shared" si="60"/>
        <v>630.26</v>
      </c>
      <c r="N2067" s="230">
        <v>2.04</v>
      </c>
    </row>
    <row r="2068" spans="1:14" x14ac:dyDescent="0.2">
      <c r="A2068" s="231" t="str">
        <f t="shared" si="61"/>
        <v>DF1.712Thinned130</v>
      </c>
      <c r="B2068" s="223" t="s">
        <v>227</v>
      </c>
      <c r="C2068" s="224">
        <v>1.7</v>
      </c>
      <c r="D2068" s="223">
        <v>12</v>
      </c>
      <c r="E2068" s="223" t="s">
        <v>172</v>
      </c>
      <c r="F2068" s="225" t="s">
        <v>212</v>
      </c>
      <c r="G2068" s="226">
        <v>-0.37</v>
      </c>
      <c r="H2068" s="226">
        <v>-0.2</v>
      </c>
      <c r="I2068" s="226">
        <v>-0.56999999999999995</v>
      </c>
      <c r="J2068" s="227">
        <v>-2.86</v>
      </c>
      <c r="K2068" s="227">
        <v>638.65</v>
      </c>
      <c r="L2068" s="228">
        <v>-11.52</v>
      </c>
      <c r="M2068" s="229">
        <f t="shared" si="60"/>
        <v>627.13</v>
      </c>
      <c r="N2068" s="230">
        <v>1.94</v>
      </c>
    </row>
    <row r="2069" spans="1:14" x14ac:dyDescent="0.2">
      <c r="A2069" s="231" t="str">
        <f t="shared" si="61"/>
        <v>DF1.712Thinned135</v>
      </c>
      <c r="B2069" s="223" t="s">
        <v>227</v>
      </c>
      <c r="C2069" s="224">
        <v>1.7</v>
      </c>
      <c r="D2069" s="223">
        <v>12</v>
      </c>
      <c r="E2069" s="223" t="s">
        <v>172</v>
      </c>
      <c r="F2069" s="225" t="s">
        <v>213</v>
      </c>
      <c r="G2069" s="226">
        <v>-0.39</v>
      </c>
      <c r="H2069" s="226">
        <v>-0.19</v>
      </c>
      <c r="I2069" s="226">
        <v>-0.57999999999999996</v>
      </c>
      <c r="J2069" s="227">
        <v>-2.9</v>
      </c>
      <c r="K2069" s="227">
        <v>635.74</v>
      </c>
      <c r="L2069" s="228">
        <v>-11.78</v>
      </c>
      <c r="M2069" s="229">
        <f t="shared" si="60"/>
        <v>623.96</v>
      </c>
      <c r="N2069" s="230">
        <v>1.84</v>
      </c>
    </row>
    <row r="2070" spans="1:14" x14ac:dyDescent="0.2">
      <c r="A2070" s="231" t="str">
        <f t="shared" si="61"/>
        <v>DF1.712Thinned140</v>
      </c>
      <c r="B2070" s="223" t="s">
        <v>227</v>
      </c>
      <c r="C2070" s="224">
        <v>1.7</v>
      </c>
      <c r="D2070" s="223">
        <v>12</v>
      </c>
      <c r="E2070" s="223" t="s">
        <v>172</v>
      </c>
      <c r="F2070" s="225" t="s">
        <v>214</v>
      </c>
      <c r="G2070" s="226">
        <v>-0.48</v>
      </c>
      <c r="H2070" s="226">
        <v>-0.18</v>
      </c>
      <c r="I2070" s="226">
        <v>-0.66</v>
      </c>
      <c r="J2070" s="227">
        <v>-3.32</v>
      </c>
      <c r="K2070" s="227">
        <v>632.42999999999995</v>
      </c>
      <c r="L2070" s="228">
        <v>-12.03</v>
      </c>
      <c r="M2070" s="229">
        <f t="shared" si="60"/>
        <v>620.4</v>
      </c>
      <c r="N2070" s="230">
        <v>1.74</v>
      </c>
    </row>
    <row r="2071" spans="1:14" x14ac:dyDescent="0.2">
      <c r="A2071" s="231" t="str">
        <f t="shared" si="61"/>
        <v>DF1.712Thinned145</v>
      </c>
      <c r="B2071" s="223" t="s">
        <v>227</v>
      </c>
      <c r="C2071" s="224">
        <v>1.7</v>
      </c>
      <c r="D2071" s="223">
        <v>12</v>
      </c>
      <c r="E2071" s="223" t="s">
        <v>172</v>
      </c>
      <c r="F2071" s="225" t="s">
        <v>215</v>
      </c>
      <c r="G2071" s="226">
        <v>-0.56999999999999995</v>
      </c>
      <c r="H2071" s="226">
        <v>-0.17</v>
      </c>
      <c r="I2071" s="226">
        <v>-0.74</v>
      </c>
      <c r="J2071" s="227">
        <v>-3.71</v>
      </c>
      <c r="K2071" s="227">
        <v>628.72</v>
      </c>
      <c r="L2071" s="228">
        <v>-12.27</v>
      </c>
      <c r="M2071" s="229">
        <f t="shared" si="60"/>
        <v>616.45000000000005</v>
      </c>
      <c r="N2071" s="230">
        <v>1.65</v>
      </c>
    </row>
    <row r="2072" spans="1:14" x14ac:dyDescent="0.2">
      <c r="A2072" s="231" t="str">
        <f t="shared" si="61"/>
        <v>DF1.712Thinned150</v>
      </c>
      <c r="B2072" s="223" t="s">
        <v>227</v>
      </c>
      <c r="C2072" s="224">
        <v>1.7</v>
      </c>
      <c r="D2072" s="223">
        <v>12</v>
      </c>
      <c r="E2072" s="223" t="s">
        <v>172</v>
      </c>
      <c r="F2072" s="225" t="s">
        <v>216</v>
      </c>
      <c r="G2072" s="226">
        <v>-0.65</v>
      </c>
      <c r="H2072" s="226">
        <v>-0.16</v>
      </c>
      <c r="I2072" s="226">
        <v>-0.81</v>
      </c>
      <c r="J2072" s="227">
        <v>-4.05</v>
      </c>
      <c r="K2072" s="227">
        <v>624.66</v>
      </c>
      <c r="L2072" s="228">
        <v>-12.49</v>
      </c>
      <c r="M2072" s="229">
        <f t="shared" si="60"/>
        <v>612.16999999999996</v>
      </c>
      <c r="N2072" s="230">
        <v>1.56</v>
      </c>
    </row>
    <row r="2073" spans="1:14" x14ac:dyDescent="0.2">
      <c r="A2073" s="231" t="str">
        <f t="shared" si="61"/>
        <v>DF1.712Thinned155</v>
      </c>
      <c r="B2073" s="223" t="s">
        <v>227</v>
      </c>
      <c r="C2073" s="224">
        <v>1.7</v>
      </c>
      <c r="D2073" s="223">
        <v>12</v>
      </c>
      <c r="E2073" s="223" t="s">
        <v>172</v>
      </c>
      <c r="F2073" s="225" t="s">
        <v>217</v>
      </c>
      <c r="G2073" s="226">
        <v>-0.72</v>
      </c>
      <c r="H2073" s="226">
        <v>-0.16</v>
      </c>
      <c r="I2073" s="226">
        <v>-0.88</v>
      </c>
      <c r="J2073" s="227">
        <v>-4.42</v>
      </c>
      <c r="K2073" s="227">
        <v>620.24</v>
      </c>
      <c r="L2073" s="228">
        <v>-12.7</v>
      </c>
      <c r="M2073" s="229">
        <f t="shared" si="60"/>
        <v>607.54</v>
      </c>
      <c r="N2073" s="230">
        <v>1.48</v>
      </c>
    </row>
    <row r="2074" spans="1:14" x14ac:dyDescent="0.2">
      <c r="A2074" s="231" t="str">
        <f t="shared" si="61"/>
        <v>DF1.712Thinned160</v>
      </c>
      <c r="B2074" s="223" t="s">
        <v>227</v>
      </c>
      <c r="C2074" s="224">
        <v>1.7</v>
      </c>
      <c r="D2074" s="223">
        <v>12</v>
      </c>
      <c r="E2074" s="223" t="s">
        <v>172</v>
      </c>
      <c r="F2074" s="225" t="s">
        <v>218</v>
      </c>
      <c r="G2074" s="226">
        <v>-0.72</v>
      </c>
      <c r="H2074" s="226">
        <v>-0.15</v>
      </c>
      <c r="I2074" s="226">
        <v>-0.87</v>
      </c>
      <c r="J2074" s="227">
        <v>-4.3499999999999996</v>
      </c>
      <c r="K2074" s="227">
        <v>615.89</v>
      </c>
      <c r="L2074" s="228">
        <v>-12.9</v>
      </c>
      <c r="M2074" s="229">
        <f t="shared" si="60"/>
        <v>602.99</v>
      </c>
      <c r="N2074" s="230">
        <v>1.4</v>
      </c>
    </row>
    <row r="2075" spans="1:14" x14ac:dyDescent="0.2">
      <c r="A2075" s="231" t="str">
        <f t="shared" si="61"/>
        <v>DF1.712Thinned165</v>
      </c>
      <c r="B2075" s="223" t="s">
        <v>227</v>
      </c>
      <c r="C2075" s="224">
        <v>1.7</v>
      </c>
      <c r="D2075" s="223">
        <v>12</v>
      </c>
      <c r="E2075" s="223" t="s">
        <v>172</v>
      </c>
      <c r="F2075" s="225" t="s">
        <v>219</v>
      </c>
      <c r="G2075" s="226">
        <v>-0.78</v>
      </c>
      <c r="H2075" s="226">
        <v>-0.15</v>
      </c>
      <c r="I2075" s="226">
        <v>-0.92</v>
      </c>
      <c r="J2075" s="227">
        <v>-4.62</v>
      </c>
      <c r="K2075" s="227">
        <v>611.27</v>
      </c>
      <c r="L2075" s="228">
        <v>-13.09</v>
      </c>
      <c r="M2075" s="229">
        <f t="shared" si="60"/>
        <v>598.17999999999995</v>
      </c>
      <c r="N2075" s="230">
        <v>1.33</v>
      </c>
    </row>
    <row r="2076" spans="1:14" x14ac:dyDescent="0.2">
      <c r="A2076" s="231" t="str">
        <f t="shared" si="61"/>
        <v>DF1.712Thinned170</v>
      </c>
      <c r="B2076" s="223" t="s">
        <v>227</v>
      </c>
      <c r="C2076" s="224">
        <v>1.7</v>
      </c>
      <c r="D2076" s="223">
        <v>12</v>
      </c>
      <c r="E2076" s="223" t="s">
        <v>172</v>
      </c>
      <c r="F2076" s="225" t="s">
        <v>220</v>
      </c>
      <c r="G2076" s="226">
        <v>-0.8</v>
      </c>
      <c r="H2076" s="226">
        <v>-0.14000000000000001</v>
      </c>
      <c r="I2076" s="226">
        <v>-0.94</v>
      </c>
      <c r="J2076" s="227">
        <v>-4.72</v>
      </c>
      <c r="K2076" s="227">
        <v>606.54999999999995</v>
      </c>
      <c r="L2076" s="228">
        <v>-13.27</v>
      </c>
      <c r="M2076" s="229">
        <f t="shared" si="60"/>
        <v>593.28</v>
      </c>
      <c r="N2076" s="230">
        <v>1.26</v>
      </c>
    </row>
    <row r="2077" spans="1:14" x14ac:dyDescent="0.2">
      <c r="A2077" s="231" t="str">
        <f t="shared" si="61"/>
        <v>DF1.712Thinned175</v>
      </c>
      <c r="B2077" s="223" t="s">
        <v>227</v>
      </c>
      <c r="C2077" s="224">
        <v>1.7</v>
      </c>
      <c r="D2077" s="223">
        <v>12</v>
      </c>
      <c r="E2077" s="223" t="s">
        <v>172</v>
      </c>
      <c r="F2077" s="225" t="s">
        <v>221</v>
      </c>
      <c r="G2077" s="226">
        <v>-0.81</v>
      </c>
      <c r="H2077" s="226">
        <v>-0.14000000000000001</v>
      </c>
      <c r="I2077" s="226">
        <v>-0.95</v>
      </c>
      <c r="J2077" s="227">
        <v>-4.7300000000000004</v>
      </c>
      <c r="K2077" s="227">
        <v>601.80999999999995</v>
      </c>
      <c r="L2077" s="228">
        <v>-13.43</v>
      </c>
      <c r="M2077" s="229">
        <f t="shared" si="60"/>
        <v>588.38</v>
      </c>
      <c r="N2077" s="230">
        <v>1.2</v>
      </c>
    </row>
    <row r="2078" spans="1:14" x14ac:dyDescent="0.2">
      <c r="A2078" s="231" t="str">
        <f t="shared" si="61"/>
        <v>DF1.712Thinned180</v>
      </c>
      <c r="B2078" s="223" t="s">
        <v>227</v>
      </c>
      <c r="C2078" s="224">
        <v>1.7</v>
      </c>
      <c r="D2078" s="223">
        <v>12</v>
      </c>
      <c r="E2078" s="223" t="s">
        <v>172</v>
      </c>
      <c r="F2078" s="225" t="s">
        <v>222</v>
      </c>
      <c r="G2078" s="226">
        <v>-0.83</v>
      </c>
      <c r="H2078" s="226">
        <v>-0.13</v>
      </c>
      <c r="I2078" s="226">
        <v>-0.96</v>
      </c>
      <c r="J2078" s="227">
        <v>-4.78</v>
      </c>
      <c r="K2078" s="227">
        <v>597.03</v>
      </c>
      <c r="L2078" s="228">
        <v>-13.6</v>
      </c>
      <c r="M2078" s="229">
        <f t="shared" si="60"/>
        <v>583.42999999999995</v>
      </c>
      <c r="N2078" s="230">
        <v>1.1299999999999999</v>
      </c>
    </row>
    <row r="2079" spans="1:14" x14ac:dyDescent="0.2">
      <c r="A2079" s="231" t="str">
        <f t="shared" si="61"/>
        <v>DF1.712Thinned185</v>
      </c>
      <c r="B2079" s="223" t="s">
        <v>227</v>
      </c>
      <c r="C2079" s="224">
        <v>1.7</v>
      </c>
      <c r="D2079" s="223">
        <v>12</v>
      </c>
      <c r="E2079" s="223" t="s">
        <v>172</v>
      </c>
      <c r="F2079" s="225" t="s">
        <v>223</v>
      </c>
      <c r="G2079" s="226">
        <v>-0.86</v>
      </c>
      <c r="H2079" s="226">
        <v>-0.13</v>
      </c>
      <c r="I2079" s="226">
        <v>-0.98</v>
      </c>
      <c r="J2079" s="227">
        <v>-4.91</v>
      </c>
      <c r="K2079" s="227">
        <v>592.12</v>
      </c>
      <c r="L2079" s="228">
        <v>-13.75</v>
      </c>
      <c r="M2079" s="229">
        <f t="shared" si="60"/>
        <v>578.37</v>
      </c>
      <c r="N2079" s="230">
        <v>1.07</v>
      </c>
    </row>
    <row r="2080" spans="1:14" x14ac:dyDescent="0.2">
      <c r="A2080" s="231" t="str">
        <f t="shared" si="61"/>
        <v>DF1.712Thinned190</v>
      </c>
      <c r="B2080" s="223" t="s">
        <v>227</v>
      </c>
      <c r="C2080" s="224">
        <v>1.7</v>
      </c>
      <c r="D2080" s="223">
        <v>12</v>
      </c>
      <c r="E2080" s="223" t="s">
        <v>172</v>
      </c>
      <c r="F2080" s="225" t="s">
        <v>224</v>
      </c>
      <c r="G2080" s="226">
        <v>-0.8</v>
      </c>
      <c r="H2080" s="226">
        <v>-0.12</v>
      </c>
      <c r="I2080" s="226">
        <v>-0.92</v>
      </c>
      <c r="J2080" s="227">
        <v>-4.59</v>
      </c>
      <c r="K2080" s="227">
        <v>587.53</v>
      </c>
      <c r="L2080" s="228">
        <v>-13.89</v>
      </c>
      <c r="M2080" s="229">
        <f t="shared" si="60"/>
        <v>573.64</v>
      </c>
      <c r="N2080" s="230">
        <v>1.02</v>
      </c>
    </row>
    <row r="2081" spans="1:14" x14ac:dyDescent="0.2">
      <c r="A2081" s="231" t="str">
        <f t="shared" si="61"/>
        <v>DF1.712Thinned195</v>
      </c>
      <c r="B2081" s="223" t="s">
        <v>227</v>
      </c>
      <c r="C2081" s="224">
        <v>1.7</v>
      </c>
      <c r="D2081" s="223">
        <v>12</v>
      </c>
      <c r="E2081" s="223" t="s">
        <v>172</v>
      </c>
      <c r="F2081" s="225" t="s">
        <v>225</v>
      </c>
      <c r="G2081" s="226">
        <v>-0.82</v>
      </c>
      <c r="H2081" s="226">
        <v>-0.11</v>
      </c>
      <c r="I2081" s="226">
        <v>-0.94</v>
      </c>
      <c r="J2081" s="227">
        <v>-4.6900000000000004</v>
      </c>
      <c r="K2081" s="227">
        <v>582.84</v>
      </c>
      <c r="L2081" s="228">
        <v>-14.03</v>
      </c>
      <c r="M2081" s="229">
        <f t="shared" si="60"/>
        <v>568.81000000000006</v>
      </c>
      <c r="N2081" s="230">
        <v>0.96</v>
      </c>
    </row>
    <row r="2082" spans="1:14" x14ac:dyDescent="0.2">
      <c r="A2082" s="231" t="str">
        <f t="shared" si="61"/>
        <v>DF1.714NO_thin000</v>
      </c>
      <c r="B2082" s="223" t="s">
        <v>227</v>
      </c>
      <c r="C2082" s="224">
        <v>1.7</v>
      </c>
      <c r="D2082" s="223">
        <v>14</v>
      </c>
      <c r="E2082" s="223" t="s">
        <v>199</v>
      </c>
      <c r="F2082" s="225" t="s">
        <v>0</v>
      </c>
      <c r="G2082" s="226">
        <v>1.62</v>
      </c>
      <c r="H2082" s="226">
        <v>1.82</v>
      </c>
      <c r="I2082" s="226">
        <v>3.45</v>
      </c>
      <c r="J2082" s="227">
        <v>17.239999999999998</v>
      </c>
      <c r="K2082" s="227">
        <v>17.239999999999998</v>
      </c>
      <c r="L2082" s="228">
        <v>0</v>
      </c>
      <c r="M2082" s="229">
        <f t="shared" si="60"/>
        <v>17.239999999999998</v>
      </c>
      <c r="N2082" s="230">
        <v>0</v>
      </c>
    </row>
    <row r="2083" spans="1:14" x14ac:dyDescent="0.2">
      <c r="A2083" s="231" t="str">
        <f t="shared" si="61"/>
        <v>DF1.714NO_thin005</v>
      </c>
      <c r="B2083" s="223" t="s">
        <v>227</v>
      </c>
      <c r="C2083" s="224">
        <v>1.7</v>
      </c>
      <c r="D2083" s="223">
        <v>14</v>
      </c>
      <c r="E2083" s="223" t="s">
        <v>199</v>
      </c>
      <c r="F2083" s="225" t="s">
        <v>1</v>
      </c>
      <c r="G2083" s="226">
        <v>4.96</v>
      </c>
      <c r="H2083" s="226">
        <v>2.25</v>
      </c>
      <c r="I2083" s="226">
        <v>7.2</v>
      </c>
      <c r="J2083" s="227">
        <v>36.020000000000003</v>
      </c>
      <c r="K2083" s="227">
        <v>53.26</v>
      </c>
      <c r="L2083" s="228">
        <v>0</v>
      </c>
      <c r="M2083" s="229">
        <f t="shared" si="60"/>
        <v>53.26</v>
      </c>
      <c r="N2083" s="230">
        <v>0</v>
      </c>
    </row>
    <row r="2084" spans="1:14" x14ac:dyDescent="0.2">
      <c r="A2084" s="231" t="str">
        <f t="shared" si="61"/>
        <v>DF1.714NO_thin010</v>
      </c>
      <c r="B2084" s="223" t="s">
        <v>227</v>
      </c>
      <c r="C2084" s="224">
        <v>1.7</v>
      </c>
      <c r="D2084" s="223">
        <v>14</v>
      </c>
      <c r="E2084" s="223" t="s">
        <v>199</v>
      </c>
      <c r="F2084" s="225" t="s">
        <v>2</v>
      </c>
      <c r="G2084" s="226">
        <v>15.13</v>
      </c>
      <c r="H2084" s="226">
        <v>2.2599999999999998</v>
      </c>
      <c r="I2084" s="226">
        <v>17.39</v>
      </c>
      <c r="J2084" s="227">
        <v>86.94</v>
      </c>
      <c r="K2084" s="227">
        <v>140.19999999999999</v>
      </c>
      <c r="L2084" s="228">
        <v>0</v>
      </c>
      <c r="M2084" s="229">
        <f t="shared" si="60"/>
        <v>140.19999999999999</v>
      </c>
      <c r="N2084" s="230">
        <v>0</v>
      </c>
    </row>
    <row r="2085" spans="1:14" x14ac:dyDescent="0.2">
      <c r="A2085" s="231" t="str">
        <f t="shared" si="61"/>
        <v>DF1.714NO_thin015</v>
      </c>
      <c r="B2085" s="223" t="s">
        <v>227</v>
      </c>
      <c r="C2085" s="224">
        <v>1.7</v>
      </c>
      <c r="D2085" s="223">
        <v>14</v>
      </c>
      <c r="E2085" s="223" t="s">
        <v>199</v>
      </c>
      <c r="F2085" s="225" t="s">
        <v>3</v>
      </c>
      <c r="G2085" s="226">
        <v>31.02</v>
      </c>
      <c r="H2085" s="226">
        <v>4.4400000000000004</v>
      </c>
      <c r="I2085" s="226">
        <v>35.450000000000003</v>
      </c>
      <c r="J2085" s="227">
        <v>177.27</v>
      </c>
      <c r="K2085" s="227">
        <v>317.47000000000003</v>
      </c>
      <c r="L2085" s="228">
        <v>0</v>
      </c>
      <c r="M2085" s="229">
        <f t="shared" si="60"/>
        <v>317.47000000000003</v>
      </c>
      <c r="N2085" s="230">
        <v>0</v>
      </c>
    </row>
    <row r="2086" spans="1:14" x14ac:dyDescent="0.2">
      <c r="A2086" s="231" t="str">
        <f t="shared" si="61"/>
        <v>DF1.714NO_thin020</v>
      </c>
      <c r="B2086" s="223" t="s">
        <v>227</v>
      </c>
      <c r="C2086" s="224">
        <v>1.7</v>
      </c>
      <c r="D2086" s="223">
        <v>14</v>
      </c>
      <c r="E2086" s="223" t="s">
        <v>199</v>
      </c>
      <c r="F2086" s="225" t="s">
        <v>4</v>
      </c>
      <c r="G2086" s="226">
        <v>20.440000000000001</v>
      </c>
      <c r="H2086" s="226">
        <v>2.6</v>
      </c>
      <c r="I2086" s="226">
        <v>23.04</v>
      </c>
      <c r="J2086" s="227">
        <v>115.19</v>
      </c>
      <c r="K2086" s="227">
        <v>432.67</v>
      </c>
      <c r="L2086" s="228">
        <v>0</v>
      </c>
      <c r="M2086" s="229">
        <f t="shared" si="60"/>
        <v>432.67</v>
      </c>
      <c r="N2086" s="230">
        <v>0</v>
      </c>
    </row>
    <row r="2087" spans="1:14" x14ac:dyDescent="0.2">
      <c r="A2087" s="231" t="str">
        <f t="shared" si="61"/>
        <v>DF1.714NO_thin025</v>
      </c>
      <c r="B2087" s="223" t="s">
        <v>227</v>
      </c>
      <c r="C2087" s="224">
        <v>1.7</v>
      </c>
      <c r="D2087" s="223">
        <v>14</v>
      </c>
      <c r="E2087" s="223" t="s">
        <v>199</v>
      </c>
      <c r="F2087" s="225" t="s">
        <v>5</v>
      </c>
      <c r="G2087" s="226">
        <v>12.51</v>
      </c>
      <c r="H2087" s="226">
        <v>5.45</v>
      </c>
      <c r="I2087" s="226">
        <v>17.96</v>
      </c>
      <c r="J2087" s="227">
        <v>89.81</v>
      </c>
      <c r="K2087" s="227">
        <v>522.48</v>
      </c>
      <c r="L2087" s="228">
        <v>0</v>
      </c>
      <c r="M2087" s="229">
        <f t="shared" si="60"/>
        <v>522.48</v>
      </c>
      <c r="N2087" s="230">
        <v>0</v>
      </c>
    </row>
    <row r="2088" spans="1:14" x14ac:dyDescent="0.2">
      <c r="A2088" s="231" t="str">
        <f t="shared" si="61"/>
        <v>DF1.714NO_thin030</v>
      </c>
      <c r="B2088" s="223" t="s">
        <v>227</v>
      </c>
      <c r="C2088" s="224">
        <v>1.7</v>
      </c>
      <c r="D2088" s="223">
        <v>14</v>
      </c>
      <c r="E2088" s="223" t="s">
        <v>199</v>
      </c>
      <c r="F2088" s="225" t="s">
        <v>6</v>
      </c>
      <c r="G2088" s="226">
        <v>14.41</v>
      </c>
      <c r="H2088" s="226">
        <v>4.18</v>
      </c>
      <c r="I2088" s="226">
        <v>18.59</v>
      </c>
      <c r="J2088" s="227">
        <v>92.95</v>
      </c>
      <c r="K2088" s="227">
        <v>615.42999999999995</v>
      </c>
      <c r="L2088" s="228">
        <v>0</v>
      </c>
      <c r="M2088" s="229">
        <f t="shared" si="60"/>
        <v>615.42999999999995</v>
      </c>
      <c r="N2088" s="230">
        <v>0</v>
      </c>
    </row>
    <row r="2089" spans="1:14" x14ac:dyDescent="0.2">
      <c r="A2089" s="231" t="str">
        <f t="shared" si="61"/>
        <v>DF1.714NO_thin035</v>
      </c>
      <c r="B2089" s="223" t="s">
        <v>227</v>
      </c>
      <c r="C2089" s="224">
        <v>1.7</v>
      </c>
      <c r="D2089" s="223">
        <v>14</v>
      </c>
      <c r="E2089" s="223" t="s">
        <v>199</v>
      </c>
      <c r="F2089" s="225" t="s">
        <v>7</v>
      </c>
      <c r="G2089" s="226">
        <v>14.47</v>
      </c>
      <c r="H2089" s="226">
        <v>1.92</v>
      </c>
      <c r="I2089" s="226">
        <v>16.39</v>
      </c>
      <c r="J2089" s="227">
        <v>81.97</v>
      </c>
      <c r="K2089" s="227">
        <v>697.39</v>
      </c>
      <c r="L2089" s="228">
        <v>0</v>
      </c>
      <c r="M2089" s="229">
        <f t="shared" si="60"/>
        <v>697.39</v>
      </c>
      <c r="N2089" s="230">
        <v>0</v>
      </c>
    </row>
    <row r="2090" spans="1:14" x14ac:dyDescent="0.2">
      <c r="A2090" s="231" t="str">
        <f t="shared" si="61"/>
        <v>DF1.714NO_thin040</v>
      </c>
      <c r="B2090" s="223" t="s">
        <v>227</v>
      </c>
      <c r="C2090" s="224">
        <v>1.7</v>
      </c>
      <c r="D2090" s="223">
        <v>14</v>
      </c>
      <c r="E2090" s="223" t="s">
        <v>199</v>
      </c>
      <c r="F2090" s="225" t="s">
        <v>8</v>
      </c>
      <c r="G2090" s="226">
        <v>13.69</v>
      </c>
      <c r="H2090" s="226">
        <v>0.38</v>
      </c>
      <c r="I2090" s="226">
        <v>14.07</v>
      </c>
      <c r="J2090" s="227">
        <v>70.349999999999994</v>
      </c>
      <c r="K2090" s="227">
        <v>767.75</v>
      </c>
      <c r="L2090" s="228">
        <v>0</v>
      </c>
      <c r="M2090" s="229">
        <f t="shared" si="60"/>
        <v>767.75</v>
      </c>
      <c r="N2090" s="230">
        <v>0</v>
      </c>
    </row>
    <row r="2091" spans="1:14" x14ac:dyDescent="0.2">
      <c r="A2091" s="231" t="str">
        <f t="shared" si="61"/>
        <v>DF1.714NO_thin045</v>
      </c>
      <c r="B2091" s="223" t="s">
        <v>227</v>
      </c>
      <c r="C2091" s="224">
        <v>1.7</v>
      </c>
      <c r="D2091" s="223">
        <v>14</v>
      </c>
      <c r="E2091" s="223" t="s">
        <v>199</v>
      </c>
      <c r="F2091" s="225" t="s">
        <v>9</v>
      </c>
      <c r="G2091" s="226">
        <v>12.64</v>
      </c>
      <c r="H2091" s="226">
        <v>-0.55000000000000004</v>
      </c>
      <c r="I2091" s="226">
        <v>12.1</v>
      </c>
      <c r="J2091" s="227">
        <v>60.49</v>
      </c>
      <c r="K2091" s="227">
        <v>828.23</v>
      </c>
      <c r="L2091" s="228">
        <v>0</v>
      </c>
      <c r="M2091" s="229">
        <f t="shared" si="60"/>
        <v>828.23</v>
      </c>
      <c r="N2091" s="230">
        <v>0</v>
      </c>
    </row>
    <row r="2092" spans="1:14" x14ac:dyDescent="0.2">
      <c r="A2092" s="231" t="str">
        <f t="shared" si="61"/>
        <v>DF1.714NO_thin050</v>
      </c>
      <c r="B2092" s="223" t="s">
        <v>227</v>
      </c>
      <c r="C2092" s="224">
        <v>1.7</v>
      </c>
      <c r="D2092" s="223">
        <v>14</v>
      </c>
      <c r="E2092" s="223" t="s">
        <v>199</v>
      </c>
      <c r="F2092" s="225" t="s">
        <v>10</v>
      </c>
      <c r="G2092" s="226">
        <v>11.53</v>
      </c>
      <c r="H2092" s="226">
        <v>-0.97</v>
      </c>
      <c r="I2092" s="226">
        <v>10.56</v>
      </c>
      <c r="J2092" s="227">
        <v>52.78</v>
      </c>
      <c r="K2092" s="227">
        <v>881.02</v>
      </c>
      <c r="L2092" s="228">
        <v>0</v>
      </c>
      <c r="M2092" s="229">
        <f t="shared" si="60"/>
        <v>881.02</v>
      </c>
      <c r="N2092" s="230">
        <v>0</v>
      </c>
    </row>
    <row r="2093" spans="1:14" x14ac:dyDescent="0.2">
      <c r="A2093" s="231" t="str">
        <f t="shared" si="61"/>
        <v>DF1.714NO_thin055</v>
      </c>
      <c r="B2093" s="223" t="s">
        <v>227</v>
      </c>
      <c r="C2093" s="224">
        <v>1.7</v>
      </c>
      <c r="D2093" s="223">
        <v>14</v>
      </c>
      <c r="E2093" s="223" t="s">
        <v>199</v>
      </c>
      <c r="F2093" s="225" t="s">
        <v>11</v>
      </c>
      <c r="G2093" s="226">
        <v>10.5</v>
      </c>
      <c r="H2093" s="226">
        <v>-1.07</v>
      </c>
      <c r="I2093" s="226">
        <v>9.42</v>
      </c>
      <c r="J2093" s="227">
        <v>47.12</v>
      </c>
      <c r="K2093" s="227">
        <v>928.14</v>
      </c>
      <c r="L2093" s="228">
        <v>0</v>
      </c>
      <c r="M2093" s="229">
        <f t="shared" si="60"/>
        <v>928.14</v>
      </c>
      <c r="N2093" s="230">
        <v>0</v>
      </c>
    </row>
    <row r="2094" spans="1:14" x14ac:dyDescent="0.2">
      <c r="A2094" s="231" t="str">
        <f t="shared" si="61"/>
        <v>DF1.714NO_thin060</v>
      </c>
      <c r="B2094" s="223" t="s">
        <v>227</v>
      </c>
      <c r="C2094" s="224">
        <v>1.7</v>
      </c>
      <c r="D2094" s="223">
        <v>14</v>
      </c>
      <c r="E2094" s="223" t="s">
        <v>199</v>
      </c>
      <c r="F2094" s="225" t="s">
        <v>12</v>
      </c>
      <c r="G2094" s="226">
        <v>9.49</v>
      </c>
      <c r="H2094" s="226">
        <v>-0.88</v>
      </c>
      <c r="I2094" s="226">
        <v>8.6199999999999992</v>
      </c>
      <c r="J2094" s="227">
        <v>43.08</v>
      </c>
      <c r="K2094" s="227">
        <v>971.22</v>
      </c>
      <c r="L2094" s="228">
        <v>0</v>
      </c>
      <c r="M2094" s="229">
        <f t="shared" si="60"/>
        <v>971.22</v>
      </c>
      <c r="N2094" s="230">
        <v>0</v>
      </c>
    </row>
    <row r="2095" spans="1:14" x14ac:dyDescent="0.2">
      <c r="A2095" s="231" t="str">
        <f t="shared" si="61"/>
        <v>DF1.714NO_thin065</v>
      </c>
      <c r="B2095" s="223" t="s">
        <v>227</v>
      </c>
      <c r="C2095" s="224">
        <v>1.7</v>
      </c>
      <c r="D2095" s="223">
        <v>14</v>
      </c>
      <c r="E2095" s="223" t="s">
        <v>199</v>
      </c>
      <c r="F2095" s="225" t="s">
        <v>13</v>
      </c>
      <c r="G2095" s="226">
        <v>8.44</v>
      </c>
      <c r="H2095" s="226">
        <v>-0.88</v>
      </c>
      <c r="I2095" s="226">
        <v>7.56</v>
      </c>
      <c r="J2095" s="227">
        <v>37.82</v>
      </c>
      <c r="K2095" s="227">
        <v>1009.04</v>
      </c>
      <c r="L2095" s="228">
        <v>0</v>
      </c>
      <c r="M2095" s="229">
        <f t="shared" si="60"/>
        <v>1009.04</v>
      </c>
      <c r="N2095" s="230">
        <v>0</v>
      </c>
    </row>
    <row r="2096" spans="1:14" x14ac:dyDescent="0.2">
      <c r="A2096" s="231" t="str">
        <f t="shared" si="61"/>
        <v>DF1.714NO_thin070</v>
      </c>
      <c r="B2096" s="223" t="s">
        <v>227</v>
      </c>
      <c r="C2096" s="224">
        <v>1.7</v>
      </c>
      <c r="D2096" s="223">
        <v>14</v>
      </c>
      <c r="E2096" s="223" t="s">
        <v>199</v>
      </c>
      <c r="F2096" s="225" t="s">
        <v>200</v>
      </c>
      <c r="G2096" s="226">
        <v>7.4</v>
      </c>
      <c r="H2096" s="226">
        <v>-0.73</v>
      </c>
      <c r="I2096" s="226">
        <v>6.67</v>
      </c>
      <c r="J2096" s="227">
        <v>33.340000000000003</v>
      </c>
      <c r="K2096" s="227">
        <v>1042.3800000000001</v>
      </c>
      <c r="L2096" s="228">
        <v>0</v>
      </c>
      <c r="M2096" s="229">
        <f t="shared" si="60"/>
        <v>1042.3800000000001</v>
      </c>
      <c r="N2096" s="230">
        <v>0</v>
      </c>
    </row>
    <row r="2097" spans="1:14" x14ac:dyDescent="0.2">
      <c r="A2097" s="231" t="str">
        <f t="shared" si="61"/>
        <v>DF1.714NO_thin075</v>
      </c>
      <c r="B2097" s="223" t="s">
        <v>227</v>
      </c>
      <c r="C2097" s="224">
        <v>1.7</v>
      </c>
      <c r="D2097" s="223">
        <v>14</v>
      </c>
      <c r="E2097" s="223" t="s">
        <v>199</v>
      </c>
      <c r="F2097" s="225" t="s">
        <v>201</v>
      </c>
      <c r="G2097" s="226">
        <v>6.65</v>
      </c>
      <c r="H2097" s="226">
        <v>-0.83</v>
      </c>
      <c r="I2097" s="226">
        <v>5.82</v>
      </c>
      <c r="J2097" s="227">
        <v>29.09</v>
      </c>
      <c r="K2097" s="227">
        <v>1071.47</v>
      </c>
      <c r="L2097" s="228">
        <v>0</v>
      </c>
      <c r="M2097" s="229">
        <f t="shared" si="60"/>
        <v>1071.47</v>
      </c>
      <c r="N2097" s="230">
        <v>0</v>
      </c>
    </row>
    <row r="2098" spans="1:14" x14ac:dyDescent="0.2">
      <c r="A2098" s="231" t="str">
        <f t="shared" si="61"/>
        <v>DF1.714NO_thin080</v>
      </c>
      <c r="B2098" s="223" t="s">
        <v>227</v>
      </c>
      <c r="C2098" s="224">
        <v>1.7</v>
      </c>
      <c r="D2098" s="223">
        <v>14</v>
      </c>
      <c r="E2098" s="223" t="s">
        <v>199</v>
      </c>
      <c r="F2098" s="225" t="s">
        <v>202</v>
      </c>
      <c r="G2098" s="226">
        <v>5.99</v>
      </c>
      <c r="H2098" s="226">
        <v>-0.65</v>
      </c>
      <c r="I2098" s="226">
        <v>5.34</v>
      </c>
      <c r="J2098" s="227">
        <v>26.69</v>
      </c>
      <c r="K2098" s="227">
        <v>1098.1600000000001</v>
      </c>
      <c r="L2098" s="228">
        <v>0</v>
      </c>
      <c r="M2098" s="229">
        <f t="shared" ref="M2098:M2161" si="62">K2098+L2098</f>
        <v>1098.1600000000001</v>
      </c>
      <c r="N2098" s="230">
        <v>0</v>
      </c>
    </row>
    <row r="2099" spans="1:14" x14ac:dyDescent="0.2">
      <c r="A2099" s="231" t="str">
        <f t="shared" si="61"/>
        <v>DF1.714NO_thin085</v>
      </c>
      <c r="B2099" s="223" t="s">
        <v>227</v>
      </c>
      <c r="C2099" s="224">
        <v>1.7</v>
      </c>
      <c r="D2099" s="223">
        <v>14</v>
      </c>
      <c r="E2099" s="223" t="s">
        <v>199</v>
      </c>
      <c r="F2099" s="225" t="s">
        <v>203</v>
      </c>
      <c r="G2099" s="226">
        <v>5.34</v>
      </c>
      <c r="H2099" s="226">
        <v>-0.52</v>
      </c>
      <c r="I2099" s="226">
        <v>4.82</v>
      </c>
      <c r="J2099" s="227">
        <v>24.09</v>
      </c>
      <c r="K2099" s="227">
        <v>1122.26</v>
      </c>
      <c r="L2099" s="228">
        <v>0</v>
      </c>
      <c r="M2099" s="229">
        <f t="shared" si="62"/>
        <v>1122.26</v>
      </c>
      <c r="N2099" s="230">
        <v>0</v>
      </c>
    </row>
    <row r="2100" spans="1:14" x14ac:dyDescent="0.2">
      <c r="A2100" s="231" t="str">
        <f t="shared" si="61"/>
        <v>DF1.714NO_thin090</v>
      </c>
      <c r="B2100" s="223" t="s">
        <v>227</v>
      </c>
      <c r="C2100" s="224">
        <v>1.7</v>
      </c>
      <c r="D2100" s="223">
        <v>14</v>
      </c>
      <c r="E2100" s="223" t="s">
        <v>199</v>
      </c>
      <c r="F2100" s="225" t="s">
        <v>204</v>
      </c>
      <c r="G2100" s="226">
        <v>4.7300000000000004</v>
      </c>
      <c r="H2100" s="226">
        <v>-0.49</v>
      </c>
      <c r="I2100" s="226">
        <v>4.24</v>
      </c>
      <c r="J2100" s="227">
        <v>21.18</v>
      </c>
      <c r="K2100" s="227">
        <v>1143.44</v>
      </c>
      <c r="L2100" s="228">
        <v>0</v>
      </c>
      <c r="M2100" s="229">
        <f t="shared" si="62"/>
        <v>1143.44</v>
      </c>
      <c r="N2100" s="230">
        <v>0</v>
      </c>
    </row>
    <row r="2101" spans="1:14" x14ac:dyDescent="0.2">
      <c r="A2101" s="231" t="str">
        <f t="shared" si="61"/>
        <v>DF1.714NO_thin095</v>
      </c>
      <c r="B2101" s="223" t="s">
        <v>227</v>
      </c>
      <c r="C2101" s="224">
        <v>1.7</v>
      </c>
      <c r="D2101" s="223">
        <v>14</v>
      </c>
      <c r="E2101" s="223" t="s">
        <v>199</v>
      </c>
      <c r="F2101" s="225" t="s">
        <v>205</v>
      </c>
      <c r="G2101" s="226">
        <v>4.2699999999999996</v>
      </c>
      <c r="H2101" s="226">
        <v>-0.39</v>
      </c>
      <c r="I2101" s="226">
        <v>3.88</v>
      </c>
      <c r="J2101" s="227">
        <v>19.41</v>
      </c>
      <c r="K2101" s="227">
        <v>1162.8399999999999</v>
      </c>
      <c r="L2101" s="228">
        <v>0</v>
      </c>
      <c r="M2101" s="229">
        <f t="shared" si="62"/>
        <v>1162.8399999999999</v>
      </c>
      <c r="N2101" s="230">
        <v>0</v>
      </c>
    </row>
    <row r="2102" spans="1:14" x14ac:dyDescent="0.2">
      <c r="A2102" s="231" t="str">
        <f t="shared" si="61"/>
        <v>DF1.714NO_thin100</v>
      </c>
      <c r="B2102" s="223" t="s">
        <v>227</v>
      </c>
      <c r="C2102" s="224">
        <v>1.7</v>
      </c>
      <c r="D2102" s="223">
        <v>14</v>
      </c>
      <c r="E2102" s="223" t="s">
        <v>199</v>
      </c>
      <c r="F2102" s="225" t="s">
        <v>206</v>
      </c>
      <c r="G2102" s="226">
        <v>3.83</v>
      </c>
      <c r="H2102" s="226">
        <v>-0.42</v>
      </c>
      <c r="I2102" s="226">
        <v>3.42</v>
      </c>
      <c r="J2102" s="227">
        <v>17.079999999999998</v>
      </c>
      <c r="K2102" s="227">
        <v>1179.92</v>
      </c>
      <c r="L2102" s="228">
        <v>0</v>
      </c>
      <c r="M2102" s="229">
        <f t="shared" si="62"/>
        <v>1179.92</v>
      </c>
      <c r="N2102" s="230">
        <v>0</v>
      </c>
    </row>
    <row r="2103" spans="1:14" x14ac:dyDescent="0.2">
      <c r="A2103" s="231" t="str">
        <f t="shared" si="61"/>
        <v>DF1.714NO_thin105</v>
      </c>
      <c r="B2103" s="223" t="s">
        <v>227</v>
      </c>
      <c r="C2103" s="224">
        <v>1.7</v>
      </c>
      <c r="D2103" s="223">
        <v>14</v>
      </c>
      <c r="E2103" s="223" t="s">
        <v>199</v>
      </c>
      <c r="F2103" s="225" t="s">
        <v>207</v>
      </c>
      <c r="G2103" s="226">
        <v>3.42</v>
      </c>
      <c r="H2103" s="226">
        <v>-0.31</v>
      </c>
      <c r="I2103" s="226">
        <v>3.11</v>
      </c>
      <c r="J2103" s="227">
        <v>15.56</v>
      </c>
      <c r="K2103" s="227">
        <v>1195.48</v>
      </c>
      <c r="L2103" s="228">
        <v>0</v>
      </c>
      <c r="M2103" s="229">
        <f t="shared" si="62"/>
        <v>1195.48</v>
      </c>
      <c r="N2103" s="230">
        <v>0</v>
      </c>
    </row>
    <row r="2104" spans="1:14" x14ac:dyDescent="0.2">
      <c r="A2104" s="231" t="str">
        <f t="shared" si="61"/>
        <v>DF1.714NO_thin110</v>
      </c>
      <c r="B2104" s="223" t="s">
        <v>227</v>
      </c>
      <c r="C2104" s="224">
        <v>1.7</v>
      </c>
      <c r="D2104" s="223">
        <v>14</v>
      </c>
      <c r="E2104" s="223" t="s">
        <v>199</v>
      </c>
      <c r="F2104" s="225" t="s">
        <v>208</v>
      </c>
      <c r="G2104" s="226">
        <v>3.08</v>
      </c>
      <c r="H2104" s="226">
        <v>-0.34</v>
      </c>
      <c r="I2104" s="226">
        <v>2.74</v>
      </c>
      <c r="J2104" s="227">
        <v>13.69</v>
      </c>
      <c r="K2104" s="227">
        <v>1209.17</v>
      </c>
      <c r="L2104" s="228">
        <v>0</v>
      </c>
      <c r="M2104" s="229">
        <f t="shared" si="62"/>
        <v>1209.17</v>
      </c>
      <c r="N2104" s="230">
        <v>0</v>
      </c>
    </row>
    <row r="2105" spans="1:14" x14ac:dyDescent="0.2">
      <c r="A2105" s="231" t="str">
        <f t="shared" si="61"/>
        <v>DF1.714NO_thin115</v>
      </c>
      <c r="B2105" s="223" t="s">
        <v>227</v>
      </c>
      <c r="C2105" s="224">
        <v>1.7</v>
      </c>
      <c r="D2105" s="223">
        <v>14</v>
      </c>
      <c r="E2105" s="223" t="s">
        <v>199</v>
      </c>
      <c r="F2105" s="225" t="s">
        <v>209</v>
      </c>
      <c r="G2105" s="226">
        <v>2.72</v>
      </c>
      <c r="H2105" s="226">
        <v>-0.31</v>
      </c>
      <c r="I2105" s="226">
        <v>2.41</v>
      </c>
      <c r="J2105" s="227">
        <v>12.05</v>
      </c>
      <c r="K2105" s="227">
        <v>1221.22</v>
      </c>
      <c r="L2105" s="228">
        <v>0</v>
      </c>
      <c r="M2105" s="229">
        <f t="shared" si="62"/>
        <v>1221.22</v>
      </c>
      <c r="N2105" s="230">
        <v>0</v>
      </c>
    </row>
    <row r="2106" spans="1:14" x14ac:dyDescent="0.2">
      <c r="A2106" s="231" t="str">
        <f t="shared" si="61"/>
        <v>DF1.714NO_thin120</v>
      </c>
      <c r="B2106" s="223" t="s">
        <v>227</v>
      </c>
      <c r="C2106" s="224">
        <v>1.7</v>
      </c>
      <c r="D2106" s="223">
        <v>14</v>
      </c>
      <c r="E2106" s="223" t="s">
        <v>199</v>
      </c>
      <c r="F2106" s="225" t="s">
        <v>210</v>
      </c>
      <c r="G2106" s="226">
        <v>2.4300000000000002</v>
      </c>
      <c r="H2106" s="226">
        <v>-0.27</v>
      </c>
      <c r="I2106" s="226">
        <v>2.15</v>
      </c>
      <c r="J2106" s="227">
        <v>10.76</v>
      </c>
      <c r="K2106" s="227">
        <v>1231.99</v>
      </c>
      <c r="L2106" s="228">
        <v>0</v>
      </c>
      <c r="M2106" s="229">
        <f t="shared" si="62"/>
        <v>1231.99</v>
      </c>
      <c r="N2106" s="230">
        <v>0</v>
      </c>
    </row>
    <row r="2107" spans="1:14" x14ac:dyDescent="0.2">
      <c r="A2107" s="231" t="str">
        <f t="shared" si="61"/>
        <v>DF1.714NO_thin125</v>
      </c>
      <c r="B2107" s="223" t="s">
        <v>227</v>
      </c>
      <c r="C2107" s="224">
        <v>1.7</v>
      </c>
      <c r="D2107" s="223">
        <v>14</v>
      </c>
      <c r="E2107" s="223" t="s">
        <v>199</v>
      </c>
      <c r="F2107" s="225" t="s">
        <v>211</v>
      </c>
      <c r="G2107" s="226">
        <v>2.21</v>
      </c>
      <c r="H2107" s="226">
        <v>-0.24</v>
      </c>
      <c r="I2107" s="226">
        <v>1.97</v>
      </c>
      <c r="J2107" s="227">
        <v>9.86</v>
      </c>
      <c r="K2107" s="227">
        <v>1241.8499999999999</v>
      </c>
      <c r="L2107" s="228">
        <v>0</v>
      </c>
      <c r="M2107" s="229">
        <f t="shared" si="62"/>
        <v>1241.8499999999999</v>
      </c>
      <c r="N2107" s="230">
        <v>0</v>
      </c>
    </row>
    <row r="2108" spans="1:14" x14ac:dyDescent="0.2">
      <c r="A2108" s="231" t="str">
        <f t="shared" si="61"/>
        <v>DF1.714NO_thin130</v>
      </c>
      <c r="B2108" s="223" t="s">
        <v>227</v>
      </c>
      <c r="C2108" s="224">
        <v>1.7</v>
      </c>
      <c r="D2108" s="223">
        <v>14</v>
      </c>
      <c r="E2108" s="223" t="s">
        <v>199</v>
      </c>
      <c r="F2108" s="225" t="s">
        <v>212</v>
      </c>
      <c r="G2108" s="226">
        <v>2</v>
      </c>
      <c r="H2108" s="226">
        <v>0.15</v>
      </c>
      <c r="I2108" s="226">
        <v>2.15</v>
      </c>
      <c r="J2108" s="227">
        <v>10.77</v>
      </c>
      <c r="K2108" s="227">
        <v>1252.6199999999999</v>
      </c>
      <c r="L2108" s="228">
        <v>0</v>
      </c>
      <c r="M2108" s="229">
        <f t="shared" si="62"/>
        <v>1252.6199999999999</v>
      </c>
      <c r="N2108" s="230">
        <v>0</v>
      </c>
    </row>
    <row r="2109" spans="1:14" x14ac:dyDescent="0.2">
      <c r="A2109" s="231" t="str">
        <f t="shared" si="61"/>
        <v>DF1.714NO_thin135</v>
      </c>
      <c r="B2109" s="223" t="s">
        <v>227</v>
      </c>
      <c r="C2109" s="224">
        <v>1.7</v>
      </c>
      <c r="D2109" s="223">
        <v>14</v>
      </c>
      <c r="E2109" s="223" t="s">
        <v>199</v>
      </c>
      <c r="F2109" s="225" t="s">
        <v>213</v>
      </c>
      <c r="G2109" s="226">
        <v>1.81</v>
      </c>
      <c r="H2109" s="226">
        <v>-0.17</v>
      </c>
      <c r="I2109" s="226">
        <v>1.64</v>
      </c>
      <c r="J2109" s="227">
        <v>8.1999999999999993</v>
      </c>
      <c r="K2109" s="227">
        <v>1260.82</v>
      </c>
      <c r="L2109" s="228">
        <v>0</v>
      </c>
      <c r="M2109" s="229">
        <f t="shared" si="62"/>
        <v>1260.82</v>
      </c>
      <c r="N2109" s="230">
        <v>0</v>
      </c>
    </row>
    <row r="2110" spans="1:14" x14ac:dyDescent="0.2">
      <c r="A2110" s="231" t="str">
        <f t="shared" si="61"/>
        <v>DF1.714NO_thin140</v>
      </c>
      <c r="B2110" s="223" t="s">
        <v>227</v>
      </c>
      <c r="C2110" s="224">
        <v>1.7</v>
      </c>
      <c r="D2110" s="223">
        <v>14</v>
      </c>
      <c r="E2110" s="223" t="s">
        <v>199</v>
      </c>
      <c r="F2110" s="225" t="s">
        <v>214</v>
      </c>
      <c r="G2110" s="226">
        <v>1.67</v>
      </c>
      <c r="H2110" s="226">
        <v>-0.27</v>
      </c>
      <c r="I2110" s="226">
        <v>1.4</v>
      </c>
      <c r="J2110" s="227">
        <v>6.99</v>
      </c>
      <c r="K2110" s="227">
        <v>1267.81</v>
      </c>
      <c r="L2110" s="228">
        <v>0</v>
      </c>
      <c r="M2110" s="229">
        <f t="shared" si="62"/>
        <v>1267.81</v>
      </c>
      <c r="N2110" s="230">
        <v>0</v>
      </c>
    </row>
    <row r="2111" spans="1:14" x14ac:dyDescent="0.2">
      <c r="A2111" s="231" t="str">
        <f t="shared" si="61"/>
        <v>DF1.714NO_thin145</v>
      </c>
      <c r="B2111" s="223" t="s">
        <v>227</v>
      </c>
      <c r="C2111" s="224">
        <v>1.7</v>
      </c>
      <c r="D2111" s="223">
        <v>14</v>
      </c>
      <c r="E2111" s="223" t="s">
        <v>199</v>
      </c>
      <c r="F2111" s="225" t="s">
        <v>215</v>
      </c>
      <c r="G2111" s="226">
        <v>1.49</v>
      </c>
      <c r="H2111" s="226">
        <v>-0.26</v>
      </c>
      <c r="I2111" s="226">
        <v>1.23</v>
      </c>
      <c r="J2111" s="227">
        <v>6.13</v>
      </c>
      <c r="K2111" s="227">
        <v>1273.94</v>
      </c>
      <c r="L2111" s="228">
        <v>0</v>
      </c>
      <c r="M2111" s="229">
        <f t="shared" si="62"/>
        <v>1273.94</v>
      </c>
      <c r="N2111" s="230">
        <v>0</v>
      </c>
    </row>
    <row r="2112" spans="1:14" x14ac:dyDescent="0.2">
      <c r="A2112" s="231" t="str">
        <f t="shared" si="61"/>
        <v>DF1.714NO_thin150</v>
      </c>
      <c r="B2112" s="223" t="s">
        <v>227</v>
      </c>
      <c r="C2112" s="224">
        <v>1.7</v>
      </c>
      <c r="D2112" s="223">
        <v>14</v>
      </c>
      <c r="E2112" s="223" t="s">
        <v>199</v>
      </c>
      <c r="F2112" s="225" t="s">
        <v>216</v>
      </c>
      <c r="G2112" s="226">
        <v>1.29</v>
      </c>
      <c r="H2112" s="226">
        <v>-0.21</v>
      </c>
      <c r="I2112" s="226">
        <v>1.08</v>
      </c>
      <c r="J2112" s="227">
        <v>5.41</v>
      </c>
      <c r="K2112" s="227">
        <v>1279.3499999999999</v>
      </c>
      <c r="L2112" s="228">
        <v>0</v>
      </c>
      <c r="M2112" s="229">
        <f t="shared" si="62"/>
        <v>1279.3499999999999</v>
      </c>
      <c r="N2112" s="230">
        <v>0</v>
      </c>
    </row>
    <row r="2113" spans="1:14" x14ac:dyDescent="0.2">
      <c r="A2113" s="231" t="str">
        <f t="shared" si="61"/>
        <v>DF1.714NO_thin155</v>
      </c>
      <c r="B2113" s="223" t="s">
        <v>227</v>
      </c>
      <c r="C2113" s="224">
        <v>1.7</v>
      </c>
      <c r="D2113" s="223">
        <v>14</v>
      </c>
      <c r="E2113" s="223" t="s">
        <v>199</v>
      </c>
      <c r="F2113" s="225" t="s">
        <v>217</v>
      </c>
      <c r="G2113" s="226">
        <v>1.18</v>
      </c>
      <c r="H2113" s="226">
        <v>-0.15</v>
      </c>
      <c r="I2113" s="226">
        <v>1.03</v>
      </c>
      <c r="J2113" s="227">
        <v>5.14</v>
      </c>
      <c r="K2113" s="227">
        <v>1284.49</v>
      </c>
      <c r="L2113" s="228">
        <v>0</v>
      </c>
      <c r="M2113" s="229">
        <f t="shared" si="62"/>
        <v>1284.49</v>
      </c>
      <c r="N2113" s="230">
        <v>0</v>
      </c>
    </row>
    <row r="2114" spans="1:14" x14ac:dyDescent="0.2">
      <c r="A2114" s="231" t="str">
        <f t="shared" ref="A2114:A2177" si="63">CONCATENATE(LEFT(B2114,2),TEXT(C2114,"0.0"),TEXT(D2114,"00"),E2114,TEXT(LEFT(F2114,3),"000"))</f>
        <v>DF1.714NO_thin160</v>
      </c>
      <c r="B2114" s="223" t="s">
        <v>227</v>
      </c>
      <c r="C2114" s="224">
        <v>1.7</v>
      </c>
      <c r="D2114" s="223">
        <v>14</v>
      </c>
      <c r="E2114" s="223" t="s">
        <v>199</v>
      </c>
      <c r="F2114" s="225" t="s">
        <v>218</v>
      </c>
      <c r="G2114" s="226">
        <v>1.05</v>
      </c>
      <c r="H2114" s="226">
        <v>-0.1</v>
      </c>
      <c r="I2114" s="226">
        <v>0.95</v>
      </c>
      <c r="J2114" s="227">
        <v>4.74</v>
      </c>
      <c r="K2114" s="227">
        <v>1289.22</v>
      </c>
      <c r="L2114" s="228">
        <v>0</v>
      </c>
      <c r="M2114" s="229">
        <f t="shared" si="62"/>
        <v>1289.22</v>
      </c>
      <c r="N2114" s="230">
        <v>0</v>
      </c>
    </row>
    <row r="2115" spans="1:14" x14ac:dyDescent="0.2">
      <c r="A2115" s="231" t="str">
        <f t="shared" si="63"/>
        <v>DF1.714NO_thin165</v>
      </c>
      <c r="B2115" s="223" t="s">
        <v>227</v>
      </c>
      <c r="C2115" s="224">
        <v>1.7</v>
      </c>
      <c r="D2115" s="223">
        <v>14</v>
      </c>
      <c r="E2115" s="223" t="s">
        <v>199</v>
      </c>
      <c r="F2115" s="225" t="s">
        <v>219</v>
      </c>
      <c r="G2115" s="226">
        <v>0.88</v>
      </c>
      <c r="H2115" s="226">
        <v>-0.09</v>
      </c>
      <c r="I2115" s="226">
        <v>0.79</v>
      </c>
      <c r="J2115" s="227">
        <v>3.96</v>
      </c>
      <c r="K2115" s="227">
        <v>1293.18</v>
      </c>
      <c r="L2115" s="228">
        <v>0</v>
      </c>
      <c r="M2115" s="229">
        <f t="shared" si="62"/>
        <v>1293.18</v>
      </c>
      <c r="N2115" s="230">
        <v>0</v>
      </c>
    </row>
    <row r="2116" spans="1:14" x14ac:dyDescent="0.2">
      <c r="A2116" s="231" t="str">
        <f t="shared" si="63"/>
        <v>DF1.714NO_thin170</v>
      </c>
      <c r="B2116" s="223" t="s">
        <v>227</v>
      </c>
      <c r="C2116" s="224">
        <v>1.7</v>
      </c>
      <c r="D2116" s="223">
        <v>14</v>
      </c>
      <c r="E2116" s="223" t="s">
        <v>199</v>
      </c>
      <c r="F2116" s="225" t="s">
        <v>220</v>
      </c>
      <c r="G2116" s="226">
        <v>0.86</v>
      </c>
      <c r="H2116" s="226">
        <v>-7.0000000000000007E-2</v>
      </c>
      <c r="I2116" s="226">
        <v>0.79</v>
      </c>
      <c r="J2116" s="227">
        <v>3.95</v>
      </c>
      <c r="K2116" s="227">
        <v>1297.1300000000001</v>
      </c>
      <c r="L2116" s="228">
        <v>0</v>
      </c>
      <c r="M2116" s="229">
        <f t="shared" si="62"/>
        <v>1297.1300000000001</v>
      </c>
      <c r="N2116" s="230">
        <v>0</v>
      </c>
    </row>
    <row r="2117" spans="1:14" x14ac:dyDescent="0.2">
      <c r="A2117" s="231" t="str">
        <f t="shared" si="63"/>
        <v>DF1.714NO_thin175</v>
      </c>
      <c r="B2117" s="223" t="s">
        <v>227</v>
      </c>
      <c r="C2117" s="224">
        <v>1.7</v>
      </c>
      <c r="D2117" s="223">
        <v>14</v>
      </c>
      <c r="E2117" s="223" t="s">
        <v>199</v>
      </c>
      <c r="F2117" s="225" t="s">
        <v>221</v>
      </c>
      <c r="G2117" s="226">
        <v>0.76</v>
      </c>
      <c r="H2117" s="226">
        <v>-7.0000000000000007E-2</v>
      </c>
      <c r="I2117" s="226">
        <v>0.69</v>
      </c>
      <c r="J2117" s="227">
        <v>3.46</v>
      </c>
      <c r="K2117" s="227">
        <v>1300.5899999999999</v>
      </c>
      <c r="L2117" s="228">
        <v>0</v>
      </c>
      <c r="M2117" s="229">
        <f t="shared" si="62"/>
        <v>1300.5899999999999</v>
      </c>
      <c r="N2117" s="230">
        <v>0</v>
      </c>
    </row>
    <row r="2118" spans="1:14" x14ac:dyDescent="0.2">
      <c r="A2118" s="231" t="str">
        <f t="shared" si="63"/>
        <v>DF1.714NO_thin180</v>
      </c>
      <c r="B2118" s="223" t="s">
        <v>227</v>
      </c>
      <c r="C2118" s="224">
        <v>1.7</v>
      </c>
      <c r="D2118" s="223">
        <v>14</v>
      </c>
      <c r="E2118" s="223" t="s">
        <v>199</v>
      </c>
      <c r="F2118" s="225" t="s">
        <v>222</v>
      </c>
      <c r="G2118" s="226">
        <v>0.69</v>
      </c>
      <c r="H2118" s="226">
        <v>-0.06</v>
      </c>
      <c r="I2118" s="226">
        <v>0.63</v>
      </c>
      <c r="J2118" s="227">
        <v>3.17</v>
      </c>
      <c r="K2118" s="227">
        <v>1303.76</v>
      </c>
      <c r="L2118" s="228">
        <v>0</v>
      </c>
      <c r="M2118" s="229">
        <f t="shared" si="62"/>
        <v>1303.76</v>
      </c>
      <c r="N2118" s="230">
        <v>0</v>
      </c>
    </row>
    <row r="2119" spans="1:14" x14ac:dyDescent="0.2">
      <c r="A2119" s="231" t="str">
        <f t="shared" si="63"/>
        <v>DF1.714NO_thin185</v>
      </c>
      <c r="B2119" s="223" t="s">
        <v>227</v>
      </c>
      <c r="C2119" s="224">
        <v>1.7</v>
      </c>
      <c r="D2119" s="223">
        <v>14</v>
      </c>
      <c r="E2119" s="223" t="s">
        <v>199</v>
      </c>
      <c r="F2119" s="225" t="s">
        <v>223</v>
      </c>
      <c r="G2119" s="226">
        <v>0.62</v>
      </c>
      <c r="H2119" s="226">
        <v>-0.05</v>
      </c>
      <c r="I2119" s="226">
        <v>0.56999999999999995</v>
      </c>
      <c r="J2119" s="227">
        <v>2.84</v>
      </c>
      <c r="K2119" s="227">
        <v>1306.5999999999999</v>
      </c>
      <c r="L2119" s="228">
        <v>0</v>
      </c>
      <c r="M2119" s="229">
        <f t="shared" si="62"/>
        <v>1306.5999999999999</v>
      </c>
      <c r="N2119" s="230">
        <v>0</v>
      </c>
    </row>
    <row r="2120" spans="1:14" x14ac:dyDescent="0.2">
      <c r="A2120" s="231" t="str">
        <f t="shared" si="63"/>
        <v>DF1.714NO_thin190</v>
      </c>
      <c r="B2120" s="223" t="s">
        <v>227</v>
      </c>
      <c r="C2120" s="224">
        <v>1.7</v>
      </c>
      <c r="D2120" s="223">
        <v>14</v>
      </c>
      <c r="E2120" s="223" t="s">
        <v>199</v>
      </c>
      <c r="F2120" s="225" t="s">
        <v>224</v>
      </c>
      <c r="G2120" s="226">
        <v>0.57999999999999996</v>
      </c>
      <c r="H2120" s="226">
        <v>-0.04</v>
      </c>
      <c r="I2120" s="226">
        <v>0.54</v>
      </c>
      <c r="J2120" s="227">
        <v>2.68</v>
      </c>
      <c r="K2120" s="227">
        <v>1309.28</v>
      </c>
      <c r="L2120" s="228">
        <v>0</v>
      </c>
      <c r="M2120" s="229">
        <f t="shared" si="62"/>
        <v>1309.28</v>
      </c>
      <c r="N2120" s="230">
        <v>0</v>
      </c>
    </row>
    <row r="2121" spans="1:14" x14ac:dyDescent="0.2">
      <c r="A2121" s="231" t="str">
        <f t="shared" si="63"/>
        <v>DF1.714NO_thin195</v>
      </c>
      <c r="B2121" s="223" t="s">
        <v>227</v>
      </c>
      <c r="C2121" s="224">
        <v>1.7</v>
      </c>
      <c r="D2121" s="223">
        <v>14</v>
      </c>
      <c r="E2121" s="223" t="s">
        <v>199</v>
      </c>
      <c r="F2121" s="225" t="s">
        <v>225</v>
      </c>
      <c r="G2121" s="226">
        <v>0.47</v>
      </c>
      <c r="H2121" s="226">
        <v>-0.04</v>
      </c>
      <c r="I2121" s="226">
        <v>0.43</v>
      </c>
      <c r="J2121" s="227">
        <v>2.13</v>
      </c>
      <c r="K2121" s="227">
        <v>1311.41</v>
      </c>
      <c r="L2121" s="228">
        <v>0</v>
      </c>
      <c r="M2121" s="229">
        <f t="shared" si="62"/>
        <v>1311.41</v>
      </c>
      <c r="N2121" s="230">
        <v>0</v>
      </c>
    </row>
    <row r="2122" spans="1:14" x14ac:dyDescent="0.2">
      <c r="A2122" s="231" t="str">
        <f t="shared" si="63"/>
        <v>DF1.714Thinned000</v>
      </c>
      <c r="B2122" s="223" t="s">
        <v>227</v>
      </c>
      <c r="C2122" s="224">
        <v>1.7</v>
      </c>
      <c r="D2122" s="223">
        <v>14</v>
      </c>
      <c r="E2122" s="223" t="s">
        <v>172</v>
      </c>
      <c r="F2122" s="225" t="s">
        <v>0</v>
      </c>
      <c r="G2122" s="226">
        <v>1.62</v>
      </c>
      <c r="H2122" s="226">
        <v>1.82</v>
      </c>
      <c r="I2122" s="226">
        <v>3.45</v>
      </c>
      <c r="J2122" s="227">
        <v>17.239999999999998</v>
      </c>
      <c r="K2122" s="227">
        <v>17.239999999999998</v>
      </c>
      <c r="L2122" s="228">
        <v>0</v>
      </c>
      <c r="M2122" s="229">
        <f t="shared" si="62"/>
        <v>17.239999999999998</v>
      </c>
      <c r="N2122" s="230">
        <v>0</v>
      </c>
    </row>
    <row r="2123" spans="1:14" x14ac:dyDescent="0.2">
      <c r="A2123" s="231" t="str">
        <f t="shared" si="63"/>
        <v>DF1.714Thinned005</v>
      </c>
      <c r="B2123" s="223" t="s">
        <v>227</v>
      </c>
      <c r="C2123" s="224">
        <v>1.7</v>
      </c>
      <c r="D2123" s="223">
        <v>14</v>
      </c>
      <c r="E2123" s="223" t="s">
        <v>172</v>
      </c>
      <c r="F2123" s="225" t="s">
        <v>1</v>
      </c>
      <c r="G2123" s="226">
        <v>4.96</v>
      </c>
      <c r="H2123" s="226">
        <v>2.25</v>
      </c>
      <c r="I2123" s="226">
        <v>7.2</v>
      </c>
      <c r="J2123" s="227">
        <v>36.020000000000003</v>
      </c>
      <c r="K2123" s="227">
        <v>53.26</v>
      </c>
      <c r="L2123" s="228">
        <v>0</v>
      </c>
      <c r="M2123" s="229">
        <f t="shared" si="62"/>
        <v>53.26</v>
      </c>
      <c r="N2123" s="230">
        <v>0</v>
      </c>
    </row>
    <row r="2124" spans="1:14" x14ac:dyDescent="0.2">
      <c r="A2124" s="231" t="str">
        <f t="shared" si="63"/>
        <v>DF1.714Thinned010</v>
      </c>
      <c r="B2124" s="223" t="s">
        <v>227</v>
      </c>
      <c r="C2124" s="224">
        <v>1.7</v>
      </c>
      <c r="D2124" s="223">
        <v>14</v>
      </c>
      <c r="E2124" s="223" t="s">
        <v>172</v>
      </c>
      <c r="F2124" s="225" t="s">
        <v>2</v>
      </c>
      <c r="G2124" s="226">
        <v>15.13</v>
      </c>
      <c r="H2124" s="226">
        <v>2.2599999999999998</v>
      </c>
      <c r="I2124" s="226">
        <v>17.39</v>
      </c>
      <c r="J2124" s="227">
        <v>86.94</v>
      </c>
      <c r="K2124" s="227">
        <v>140.19999999999999</v>
      </c>
      <c r="L2124" s="228">
        <v>0</v>
      </c>
      <c r="M2124" s="229">
        <f t="shared" si="62"/>
        <v>140.19999999999999</v>
      </c>
      <c r="N2124" s="230">
        <v>0</v>
      </c>
    </row>
    <row r="2125" spans="1:14" x14ac:dyDescent="0.2">
      <c r="A2125" s="231" t="str">
        <f t="shared" si="63"/>
        <v>DF1.714Thinned015</v>
      </c>
      <c r="B2125" s="223" t="s">
        <v>227</v>
      </c>
      <c r="C2125" s="224">
        <v>1.7</v>
      </c>
      <c r="D2125" s="223">
        <v>14</v>
      </c>
      <c r="E2125" s="223" t="s">
        <v>172</v>
      </c>
      <c r="F2125" s="225" t="s">
        <v>3</v>
      </c>
      <c r="G2125" s="226">
        <v>31.02</v>
      </c>
      <c r="H2125" s="226">
        <v>4.4400000000000004</v>
      </c>
      <c r="I2125" s="226">
        <v>35.46</v>
      </c>
      <c r="J2125" s="227">
        <v>177.28</v>
      </c>
      <c r="K2125" s="227">
        <v>317.47000000000003</v>
      </c>
      <c r="L2125" s="228">
        <v>0</v>
      </c>
      <c r="M2125" s="229">
        <f t="shared" si="62"/>
        <v>317.47000000000003</v>
      </c>
      <c r="N2125" s="230">
        <v>0</v>
      </c>
    </row>
    <row r="2126" spans="1:14" x14ac:dyDescent="0.2">
      <c r="A2126" s="231" t="str">
        <f t="shared" si="63"/>
        <v>DF1.714Thinned020</v>
      </c>
      <c r="B2126" s="223" t="s">
        <v>227</v>
      </c>
      <c r="C2126" s="224">
        <v>1.7</v>
      </c>
      <c r="D2126" s="223">
        <v>14</v>
      </c>
      <c r="E2126" s="223" t="s">
        <v>172</v>
      </c>
      <c r="F2126" s="225" t="s">
        <v>4</v>
      </c>
      <c r="G2126" s="226">
        <v>-0.23</v>
      </c>
      <c r="H2126" s="226">
        <v>2.36</v>
      </c>
      <c r="I2126" s="226">
        <v>2.14</v>
      </c>
      <c r="J2126" s="227">
        <v>10.68</v>
      </c>
      <c r="K2126" s="227">
        <v>328.15</v>
      </c>
      <c r="L2126" s="228">
        <v>-0.31</v>
      </c>
      <c r="M2126" s="229">
        <f t="shared" si="62"/>
        <v>327.84</v>
      </c>
      <c r="N2126" s="230">
        <v>17.72</v>
      </c>
    </row>
    <row r="2127" spans="1:14" x14ac:dyDescent="0.2">
      <c r="A2127" s="231" t="str">
        <f t="shared" si="63"/>
        <v>DF1.714Thinned025</v>
      </c>
      <c r="B2127" s="223" t="s">
        <v>227</v>
      </c>
      <c r="C2127" s="224">
        <v>1.7</v>
      </c>
      <c r="D2127" s="223">
        <v>14</v>
      </c>
      <c r="E2127" s="223" t="s">
        <v>172</v>
      </c>
      <c r="F2127" s="225" t="s">
        <v>5</v>
      </c>
      <c r="G2127" s="226">
        <v>7.29</v>
      </c>
      <c r="H2127" s="226">
        <v>-1.3</v>
      </c>
      <c r="I2127" s="226">
        <v>5.99</v>
      </c>
      <c r="J2127" s="227">
        <v>29.96</v>
      </c>
      <c r="K2127" s="227">
        <v>358.12</v>
      </c>
      <c r="L2127" s="228">
        <v>-0.53</v>
      </c>
      <c r="M2127" s="229">
        <f t="shared" si="62"/>
        <v>357.59000000000003</v>
      </c>
      <c r="N2127" s="230">
        <v>12.84</v>
      </c>
    </row>
    <row r="2128" spans="1:14" x14ac:dyDescent="0.2">
      <c r="A2128" s="231" t="str">
        <f t="shared" si="63"/>
        <v>DF1.714Thinned030</v>
      </c>
      <c r="B2128" s="223" t="s">
        <v>227</v>
      </c>
      <c r="C2128" s="224">
        <v>1.7</v>
      </c>
      <c r="D2128" s="223">
        <v>14</v>
      </c>
      <c r="E2128" s="223" t="s">
        <v>172</v>
      </c>
      <c r="F2128" s="225" t="s">
        <v>6</v>
      </c>
      <c r="G2128" s="226">
        <v>9.35</v>
      </c>
      <c r="H2128" s="226">
        <v>3.05</v>
      </c>
      <c r="I2128" s="226">
        <v>12.4</v>
      </c>
      <c r="J2128" s="227">
        <v>61.99</v>
      </c>
      <c r="K2128" s="227">
        <v>420.11</v>
      </c>
      <c r="L2128" s="228">
        <v>-1.51</v>
      </c>
      <c r="M2128" s="229">
        <f t="shared" si="62"/>
        <v>418.6</v>
      </c>
      <c r="N2128" s="230">
        <v>6.93</v>
      </c>
    </row>
    <row r="2129" spans="1:14" x14ac:dyDescent="0.2">
      <c r="A2129" s="231" t="str">
        <f t="shared" si="63"/>
        <v>DF1.714Thinned035</v>
      </c>
      <c r="B2129" s="223" t="s">
        <v>227</v>
      </c>
      <c r="C2129" s="224">
        <v>1.7</v>
      </c>
      <c r="D2129" s="223">
        <v>14</v>
      </c>
      <c r="E2129" s="223" t="s">
        <v>172</v>
      </c>
      <c r="F2129" s="225" t="s">
        <v>7</v>
      </c>
      <c r="G2129" s="226">
        <v>9.41</v>
      </c>
      <c r="H2129" s="226">
        <v>0.95</v>
      </c>
      <c r="I2129" s="226">
        <v>10.37</v>
      </c>
      <c r="J2129" s="227">
        <v>51.84</v>
      </c>
      <c r="K2129" s="227">
        <v>471.95</v>
      </c>
      <c r="L2129" s="228">
        <v>-2.56</v>
      </c>
      <c r="M2129" s="229">
        <f t="shared" si="62"/>
        <v>469.39</v>
      </c>
      <c r="N2129" s="230">
        <v>7.37</v>
      </c>
    </row>
    <row r="2130" spans="1:14" x14ac:dyDescent="0.2">
      <c r="A2130" s="231" t="str">
        <f t="shared" si="63"/>
        <v>DF1.714Thinned040</v>
      </c>
      <c r="B2130" s="223" t="s">
        <v>227</v>
      </c>
      <c r="C2130" s="224">
        <v>1.7</v>
      </c>
      <c r="D2130" s="223">
        <v>14</v>
      </c>
      <c r="E2130" s="223" t="s">
        <v>172</v>
      </c>
      <c r="F2130" s="225" t="s">
        <v>8</v>
      </c>
      <c r="G2130" s="226">
        <v>7.82</v>
      </c>
      <c r="H2130" s="226">
        <v>0.51</v>
      </c>
      <c r="I2130" s="226">
        <v>8.33</v>
      </c>
      <c r="J2130" s="227">
        <v>41.63</v>
      </c>
      <c r="K2130" s="227">
        <v>513.58000000000004</v>
      </c>
      <c r="L2130" s="228">
        <v>-3.55</v>
      </c>
      <c r="M2130" s="229">
        <f t="shared" si="62"/>
        <v>510.03000000000003</v>
      </c>
      <c r="N2130" s="230">
        <v>7.02</v>
      </c>
    </row>
    <row r="2131" spans="1:14" x14ac:dyDescent="0.2">
      <c r="A2131" s="231" t="str">
        <f t="shared" si="63"/>
        <v>DF1.714Thinned045</v>
      </c>
      <c r="B2131" s="223" t="s">
        <v>227</v>
      </c>
      <c r="C2131" s="224">
        <v>1.7</v>
      </c>
      <c r="D2131" s="223">
        <v>14</v>
      </c>
      <c r="E2131" s="223" t="s">
        <v>172</v>
      </c>
      <c r="F2131" s="225" t="s">
        <v>9</v>
      </c>
      <c r="G2131" s="226">
        <v>6.83</v>
      </c>
      <c r="H2131" s="226">
        <v>-0.23</v>
      </c>
      <c r="I2131" s="226">
        <v>6.6</v>
      </c>
      <c r="J2131" s="227">
        <v>33.020000000000003</v>
      </c>
      <c r="K2131" s="227">
        <v>546.6</v>
      </c>
      <c r="L2131" s="228">
        <v>-4.51</v>
      </c>
      <c r="M2131" s="229">
        <f t="shared" si="62"/>
        <v>542.09</v>
      </c>
      <c r="N2131" s="230">
        <v>6.8</v>
      </c>
    </row>
    <row r="2132" spans="1:14" x14ac:dyDescent="0.2">
      <c r="A2132" s="231" t="str">
        <f t="shared" si="63"/>
        <v>DF1.714Thinned050</v>
      </c>
      <c r="B2132" s="223" t="s">
        <v>227</v>
      </c>
      <c r="C2132" s="224">
        <v>1.7</v>
      </c>
      <c r="D2132" s="223">
        <v>14</v>
      </c>
      <c r="E2132" s="223" t="s">
        <v>172</v>
      </c>
      <c r="F2132" s="225" t="s">
        <v>10</v>
      </c>
      <c r="G2132" s="226">
        <v>5.57</v>
      </c>
      <c r="H2132" s="226">
        <v>-1.1200000000000001</v>
      </c>
      <c r="I2132" s="226">
        <v>4.45</v>
      </c>
      <c r="J2132" s="227">
        <v>22.25</v>
      </c>
      <c r="K2132" s="227">
        <v>568.86</v>
      </c>
      <c r="L2132" s="228">
        <v>-5.48</v>
      </c>
      <c r="M2132" s="229">
        <f t="shared" si="62"/>
        <v>563.38</v>
      </c>
      <c r="N2132" s="230">
        <v>6.82</v>
      </c>
    </row>
    <row r="2133" spans="1:14" x14ac:dyDescent="0.2">
      <c r="A2133" s="231" t="str">
        <f t="shared" si="63"/>
        <v>DF1.714Thinned055</v>
      </c>
      <c r="B2133" s="223" t="s">
        <v>227</v>
      </c>
      <c r="C2133" s="224">
        <v>1.7</v>
      </c>
      <c r="D2133" s="223">
        <v>14</v>
      </c>
      <c r="E2133" s="223" t="s">
        <v>172</v>
      </c>
      <c r="F2133" s="225" t="s">
        <v>11</v>
      </c>
      <c r="G2133" s="226">
        <v>6.63</v>
      </c>
      <c r="H2133" s="226">
        <v>-1.43</v>
      </c>
      <c r="I2133" s="226">
        <v>5.19</v>
      </c>
      <c r="J2133" s="227">
        <v>25.97</v>
      </c>
      <c r="K2133" s="227">
        <v>594.83000000000004</v>
      </c>
      <c r="L2133" s="228">
        <v>-6.31</v>
      </c>
      <c r="M2133" s="229">
        <f t="shared" si="62"/>
        <v>588.5200000000001</v>
      </c>
      <c r="N2133" s="230">
        <v>5.82</v>
      </c>
    </row>
    <row r="2134" spans="1:14" x14ac:dyDescent="0.2">
      <c r="A2134" s="231" t="str">
        <f t="shared" si="63"/>
        <v>DF1.714Thinned060</v>
      </c>
      <c r="B2134" s="223" t="s">
        <v>227</v>
      </c>
      <c r="C2134" s="224">
        <v>1.7</v>
      </c>
      <c r="D2134" s="223">
        <v>14</v>
      </c>
      <c r="E2134" s="223" t="s">
        <v>172</v>
      </c>
      <c r="F2134" s="225" t="s">
        <v>12</v>
      </c>
      <c r="G2134" s="226">
        <v>5.95</v>
      </c>
      <c r="H2134" s="226">
        <v>-1.08</v>
      </c>
      <c r="I2134" s="226">
        <v>4.87</v>
      </c>
      <c r="J2134" s="227">
        <v>24.36</v>
      </c>
      <c r="K2134" s="227">
        <v>619.19000000000005</v>
      </c>
      <c r="L2134" s="228">
        <v>-7.03</v>
      </c>
      <c r="M2134" s="229">
        <f t="shared" si="62"/>
        <v>612.16000000000008</v>
      </c>
      <c r="N2134" s="230">
        <v>5.07</v>
      </c>
    </row>
    <row r="2135" spans="1:14" x14ac:dyDescent="0.2">
      <c r="A2135" s="231" t="str">
        <f t="shared" si="63"/>
        <v>DF1.714Thinned065</v>
      </c>
      <c r="B2135" s="223" t="s">
        <v>227</v>
      </c>
      <c r="C2135" s="224">
        <v>1.7</v>
      </c>
      <c r="D2135" s="223">
        <v>14</v>
      </c>
      <c r="E2135" s="223" t="s">
        <v>172</v>
      </c>
      <c r="F2135" s="225" t="s">
        <v>13</v>
      </c>
      <c r="G2135" s="226">
        <v>5.08</v>
      </c>
      <c r="H2135" s="226">
        <v>-0.77</v>
      </c>
      <c r="I2135" s="226">
        <v>4.3099999999999996</v>
      </c>
      <c r="J2135" s="227">
        <v>21.57</v>
      </c>
      <c r="K2135" s="227">
        <v>640.77</v>
      </c>
      <c r="L2135" s="228">
        <v>-7.67</v>
      </c>
      <c r="M2135" s="229">
        <f t="shared" si="62"/>
        <v>633.1</v>
      </c>
      <c r="N2135" s="230">
        <v>4.59</v>
      </c>
    </row>
    <row r="2136" spans="1:14" x14ac:dyDescent="0.2">
      <c r="A2136" s="231" t="str">
        <f t="shared" si="63"/>
        <v>DF1.714Thinned070</v>
      </c>
      <c r="B2136" s="223" t="s">
        <v>227</v>
      </c>
      <c r="C2136" s="224">
        <v>1.7</v>
      </c>
      <c r="D2136" s="223">
        <v>14</v>
      </c>
      <c r="E2136" s="223" t="s">
        <v>172</v>
      </c>
      <c r="F2136" s="225" t="s">
        <v>200</v>
      </c>
      <c r="G2136" s="226">
        <v>4.7</v>
      </c>
      <c r="H2136" s="226">
        <v>-0.48</v>
      </c>
      <c r="I2136" s="226">
        <v>4.22</v>
      </c>
      <c r="J2136" s="227">
        <v>21.08</v>
      </c>
      <c r="K2136" s="227">
        <v>661.85</v>
      </c>
      <c r="L2136" s="228">
        <v>-8.27</v>
      </c>
      <c r="M2136" s="229">
        <f t="shared" si="62"/>
        <v>653.58000000000004</v>
      </c>
      <c r="N2136" s="230">
        <v>4.22</v>
      </c>
    </row>
    <row r="2137" spans="1:14" x14ac:dyDescent="0.2">
      <c r="A2137" s="231" t="str">
        <f t="shared" si="63"/>
        <v>DF1.714Thinned075</v>
      </c>
      <c r="B2137" s="223" t="s">
        <v>227</v>
      </c>
      <c r="C2137" s="224">
        <v>1.7</v>
      </c>
      <c r="D2137" s="223">
        <v>14</v>
      </c>
      <c r="E2137" s="223" t="s">
        <v>172</v>
      </c>
      <c r="F2137" s="225" t="s">
        <v>201</v>
      </c>
      <c r="G2137" s="226">
        <v>3.62</v>
      </c>
      <c r="H2137" s="226">
        <v>-0.32</v>
      </c>
      <c r="I2137" s="226">
        <v>3.3</v>
      </c>
      <c r="J2137" s="227">
        <v>16.52</v>
      </c>
      <c r="K2137" s="227">
        <v>678.37</v>
      </c>
      <c r="L2137" s="228">
        <v>-8.84</v>
      </c>
      <c r="M2137" s="229">
        <f t="shared" si="62"/>
        <v>669.53</v>
      </c>
      <c r="N2137" s="230">
        <v>3.98</v>
      </c>
    </row>
    <row r="2138" spans="1:14" x14ac:dyDescent="0.2">
      <c r="A2138" s="231" t="str">
        <f t="shared" si="63"/>
        <v>DF1.714Thinned080</v>
      </c>
      <c r="B2138" s="223" t="s">
        <v>227</v>
      </c>
      <c r="C2138" s="224">
        <v>1.7</v>
      </c>
      <c r="D2138" s="223">
        <v>14</v>
      </c>
      <c r="E2138" s="223" t="s">
        <v>172</v>
      </c>
      <c r="F2138" s="225" t="s">
        <v>202</v>
      </c>
      <c r="G2138" s="226">
        <v>2.5499999999999998</v>
      </c>
      <c r="H2138" s="226">
        <v>-0.25</v>
      </c>
      <c r="I2138" s="226">
        <v>2.2999999999999998</v>
      </c>
      <c r="J2138" s="227">
        <v>11.49</v>
      </c>
      <c r="K2138" s="227">
        <v>689.86</v>
      </c>
      <c r="L2138" s="228">
        <v>-9.3699999999999992</v>
      </c>
      <c r="M2138" s="229">
        <f t="shared" si="62"/>
        <v>680.49</v>
      </c>
      <c r="N2138" s="230">
        <v>3.79</v>
      </c>
    </row>
    <row r="2139" spans="1:14" x14ac:dyDescent="0.2">
      <c r="A2139" s="231" t="str">
        <f t="shared" si="63"/>
        <v>DF1.714Thinned085</v>
      </c>
      <c r="B2139" s="223" t="s">
        <v>227</v>
      </c>
      <c r="C2139" s="224">
        <v>1.7</v>
      </c>
      <c r="D2139" s="223">
        <v>14</v>
      </c>
      <c r="E2139" s="223" t="s">
        <v>172</v>
      </c>
      <c r="F2139" s="225" t="s">
        <v>203</v>
      </c>
      <c r="G2139" s="226">
        <v>2.14</v>
      </c>
      <c r="H2139" s="226">
        <v>-0.24</v>
      </c>
      <c r="I2139" s="226">
        <v>1.9</v>
      </c>
      <c r="J2139" s="227">
        <v>9.52</v>
      </c>
      <c r="K2139" s="227">
        <v>699.38</v>
      </c>
      <c r="L2139" s="228">
        <v>-9.89</v>
      </c>
      <c r="M2139" s="229">
        <f t="shared" si="62"/>
        <v>689.49</v>
      </c>
      <c r="N2139" s="230">
        <v>3.64</v>
      </c>
    </row>
    <row r="2140" spans="1:14" x14ac:dyDescent="0.2">
      <c r="A2140" s="231" t="str">
        <f t="shared" si="63"/>
        <v>DF1.714Thinned090</v>
      </c>
      <c r="B2140" s="223" t="s">
        <v>227</v>
      </c>
      <c r="C2140" s="224">
        <v>1.7</v>
      </c>
      <c r="D2140" s="223">
        <v>14</v>
      </c>
      <c r="E2140" s="223" t="s">
        <v>172</v>
      </c>
      <c r="F2140" s="225" t="s">
        <v>204</v>
      </c>
      <c r="G2140" s="226">
        <v>1.9</v>
      </c>
      <c r="H2140" s="226">
        <v>-0.24</v>
      </c>
      <c r="I2140" s="226">
        <v>1.66</v>
      </c>
      <c r="J2140" s="227">
        <v>8.2899999999999991</v>
      </c>
      <c r="K2140" s="227">
        <v>707.67</v>
      </c>
      <c r="L2140" s="228">
        <v>-10.38</v>
      </c>
      <c r="M2140" s="229">
        <f t="shared" si="62"/>
        <v>697.29</v>
      </c>
      <c r="N2140" s="230">
        <v>3.49</v>
      </c>
    </row>
    <row r="2141" spans="1:14" x14ac:dyDescent="0.2">
      <c r="A2141" s="231" t="str">
        <f t="shared" si="63"/>
        <v>DF1.714Thinned095</v>
      </c>
      <c r="B2141" s="223" t="s">
        <v>227</v>
      </c>
      <c r="C2141" s="224">
        <v>1.7</v>
      </c>
      <c r="D2141" s="223">
        <v>14</v>
      </c>
      <c r="E2141" s="223" t="s">
        <v>172</v>
      </c>
      <c r="F2141" s="225" t="s">
        <v>205</v>
      </c>
      <c r="G2141" s="226">
        <v>1.41</v>
      </c>
      <c r="H2141" s="226">
        <v>-0.22</v>
      </c>
      <c r="I2141" s="226">
        <v>1.19</v>
      </c>
      <c r="J2141" s="227">
        <v>5.93</v>
      </c>
      <c r="K2141" s="227">
        <v>713.6</v>
      </c>
      <c r="L2141" s="228">
        <v>-10.85</v>
      </c>
      <c r="M2141" s="229">
        <f t="shared" si="62"/>
        <v>702.75</v>
      </c>
      <c r="N2141" s="230">
        <v>3.33</v>
      </c>
    </row>
    <row r="2142" spans="1:14" x14ac:dyDescent="0.2">
      <c r="A2142" s="231" t="str">
        <f t="shared" si="63"/>
        <v>DF1.714Thinned100</v>
      </c>
      <c r="B2142" s="223" t="s">
        <v>227</v>
      </c>
      <c r="C2142" s="224">
        <v>1.7</v>
      </c>
      <c r="D2142" s="223">
        <v>14</v>
      </c>
      <c r="E2142" s="223" t="s">
        <v>172</v>
      </c>
      <c r="F2142" s="225" t="s">
        <v>206</v>
      </c>
      <c r="G2142" s="226">
        <v>0.98</v>
      </c>
      <c r="H2142" s="226">
        <v>-0.21</v>
      </c>
      <c r="I2142" s="226">
        <v>0.77</v>
      </c>
      <c r="J2142" s="227">
        <v>3.87</v>
      </c>
      <c r="K2142" s="227">
        <v>717.47</v>
      </c>
      <c r="L2142" s="228">
        <v>-11.3</v>
      </c>
      <c r="M2142" s="229">
        <f t="shared" si="62"/>
        <v>706.17000000000007</v>
      </c>
      <c r="N2142" s="230">
        <v>3.18</v>
      </c>
    </row>
    <row r="2143" spans="1:14" x14ac:dyDescent="0.2">
      <c r="A2143" s="231" t="str">
        <f t="shared" si="63"/>
        <v>DF1.714Thinned105</v>
      </c>
      <c r="B2143" s="223" t="s">
        <v>227</v>
      </c>
      <c r="C2143" s="224">
        <v>1.7</v>
      </c>
      <c r="D2143" s="223">
        <v>14</v>
      </c>
      <c r="E2143" s="223" t="s">
        <v>172</v>
      </c>
      <c r="F2143" s="225" t="s">
        <v>207</v>
      </c>
      <c r="G2143" s="226">
        <v>0.65</v>
      </c>
      <c r="H2143" s="226">
        <v>-0.2</v>
      </c>
      <c r="I2143" s="226">
        <v>0.45</v>
      </c>
      <c r="J2143" s="227">
        <v>2.27</v>
      </c>
      <c r="K2143" s="227">
        <v>719.75</v>
      </c>
      <c r="L2143" s="228">
        <v>-11.74</v>
      </c>
      <c r="M2143" s="229">
        <f t="shared" si="62"/>
        <v>708.01</v>
      </c>
      <c r="N2143" s="230">
        <v>3.04</v>
      </c>
    </row>
    <row r="2144" spans="1:14" x14ac:dyDescent="0.2">
      <c r="A2144" s="231" t="str">
        <f t="shared" si="63"/>
        <v>DF1.714Thinned110</v>
      </c>
      <c r="B2144" s="223" t="s">
        <v>227</v>
      </c>
      <c r="C2144" s="224">
        <v>1.7</v>
      </c>
      <c r="D2144" s="223">
        <v>14</v>
      </c>
      <c r="E2144" s="223" t="s">
        <v>172</v>
      </c>
      <c r="F2144" s="225" t="s">
        <v>208</v>
      </c>
      <c r="G2144" s="226">
        <v>0.34</v>
      </c>
      <c r="H2144" s="226">
        <v>-0.19</v>
      </c>
      <c r="I2144" s="226">
        <v>0.15</v>
      </c>
      <c r="J2144" s="227">
        <v>0.75</v>
      </c>
      <c r="K2144" s="227">
        <v>720.49</v>
      </c>
      <c r="L2144" s="228">
        <v>-12.15</v>
      </c>
      <c r="M2144" s="229">
        <f t="shared" si="62"/>
        <v>708.34</v>
      </c>
      <c r="N2144" s="230">
        <v>2.9</v>
      </c>
    </row>
    <row r="2145" spans="1:14" x14ac:dyDescent="0.2">
      <c r="A2145" s="231" t="str">
        <f t="shared" si="63"/>
        <v>DF1.714Thinned115</v>
      </c>
      <c r="B2145" s="223" t="s">
        <v>227</v>
      </c>
      <c r="C2145" s="224">
        <v>1.7</v>
      </c>
      <c r="D2145" s="223">
        <v>14</v>
      </c>
      <c r="E2145" s="223" t="s">
        <v>172</v>
      </c>
      <c r="F2145" s="225" t="s">
        <v>209</v>
      </c>
      <c r="G2145" s="226">
        <v>7.0000000000000007E-2</v>
      </c>
      <c r="H2145" s="226">
        <v>-0.19</v>
      </c>
      <c r="I2145" s="226">
        <v>-0.12</v>
      </c>
      <c r="J2145" s="227">
        <v>-0.61</v>
      </c>
      <c r="K2145" s="227">
        <v>719.89</v>
      </c>
      <c r="L2145" s="228">
        <v>-12.54</v>
      </c>
      <c r="M2145" s="229">
        <f t="shared" si="62"/>
        <v>707.35</v>
      </c>
      <c r="N2145" s="230">
        <v>2.77</v>
      </c>
    </row>
    <row r="2146" spans="1:14" x14ac:dyDescent="0.2">
      <c r="A2146" s="231" t="str">
        <f t="shared" si="63"/>
        <v>DF1.714Thinned120</v>
      </c>
      <c r="B2146" s="223" t="s">
        <v>227</v>
      </c>
      <c r="C2146" s="224">
        <v>1.7</v>
      </c>
      <c r="D2146" s="223">
        <v>14</v>
      </c>
      <c r="E2146" s="223" t="s">
        <v>172</v>
      </c>
      <c r="F2146" s="225" t="s">
        <v>210</v>
      </c>
      <c r="G2146" s="226">
        <v>-0.47</v>
      </c>
      <c r="H2146" s="226">
        <v>-0.18</v>
      </c>
      <c r="I2146" s="226">
        <v>-0.65</v>
      </c>
      <c r="J2146" s="227">
        <v>-3.27</v>
      </c>
      <c r="K2146" s="227">
        <v>716.62</v>
      </c>
      <c r="L2146" s="228">
        <v>-12.91</v>
      </c>
      <c r="M2146" s="229">
        <f t="shared" si="62"/>
        <v>703.71</v>
      </c>
      <c r="N2146" s="230">
        <v>2.64</v>
      </c>
    </row>
    <row r="2147" spans="1:14" x14ac:dyDescent="0.2">
      <c r="A2147" s="231" t="str">
        <f t="shared" si="63"/>
        <v>DF1.714Thinned125</v>
      </c>
      <c r="B2147" s="223" t="s">
        <v>227</v>
      </c>
      <c r="C2147" s="224">
        <v>1.7</v>
      </c>
      <c r="D2147" s="223">
        <v>14</v>
      </c>
      <c r="E2147" s="223" t="s">
        <v>172</v>
      </c>
      <c r="F2147" s="225" t="s">
        <v>211</v>
      </c>
      <c r="G2147" s="226">
        <v>-0.59</v>
      </c>
      <c r="H2147" s="226">
        <v>-0.2</v>
      </c>
      <c r="I2147" s="226">
        <v>-0.78</v>
      </c>
      <c r="J2147" s="227">
        <v>-3.92</v>
      </c>
      <c r="K2147" s="227">
        <v>712.7</v>
      </c>
      <c r="L2147" s="228">
        <v>-13.27</v>
      </c>
      <c r="M2147" s="229">
        <f t="shared" si="62"/>
        <v>699.43000000000006</v>
      </c>
      <c r="N2147" s="230">
        <v>2.5299999999999998</v>
      </c>
    </row>
    <row r="2148" spans="1:14" x14ac:dyDescent="0.2">
      <c r="A2148" s="231" t="str">
        <f t="shared" si="63"/>
        <v>DF1.714Thinned130</v>
      </c>
      <c r="B2148" s="223" t="s">
        <v>227</v>
      </c>
      <c r="C2148" s="224">
        <v>1.7</v>
      </c>
      <c r="D2148" s="223">
        <v>14</v>
      </c>
      <c r="E2148" s="223" t="s">
        <v>172</v>
      </c>
      <c r="F2148" s="225" t="s">
        <v>212</v>
      </c>
      <c r="G2148" s="226">
        <v>-0.75</v>
      </c>
      <c r="H2148" s="226">
        <v>-0.2</v>
      </c>
      <c r="I2148" s="226">
        <v>-0.94</v>
      </c>
      <c r="J2148" s="227">
        <v>-4.72</v>
      </c>
      <c r="K2148" s="227">
        <v>707.97</v>
      </c>
      <c r="L2148" s="228">
        <v>-13.61</v>
      </c>
      <c r="M2148" s="229">
        <f t="shared" si="62"/>
        <v>694.36</v>
      </c>
      <c r="N2148" s="230">
        <v>2.42</v>
      </c>
    </row>
    <row r="2149" spans="1:14" x14ac:dyDescent="0.2">
      <c r="A2149" s="231" t="str">
        <f t="shared" si="63"/>
        <v>DF1.714Thinned135</v>
      </c>
      <c r="B2149" s="223" t="s">
        <v>227</v>
      </c>
      <c r="C2149" s="224">
        <v>1.7</v>
      </c>
      <c r="D2149" s="223">
        <v>14</v>
      </c>
      <c r="E2149" s="223" t="s">
        <v>172</v>
      </c>
      <c r="F2149" s="225" t="s">
        <v>213</v>
      </c>
      <c r="G2149" s="226">
        <v>-0.88</v>
      </c>
      <c r="H2149" s="226">
        <v>-0.2</v>
      </c>
      <c r="I2149" s="226">
        <v>-1.08</v>
      </c>
      <c r="J2149" s="227">
        <v>-5.38</v>
      </c>
      <c r="K2149" s="227">
        <v>702.6</v>
      </c>
      <c r="L2149" s="228">
        <v>-13.94</v>
      </c>
      <c r="M2149" s="229">
        <f t="shared" si="62"/>
        <v>688.66</v>
      </c>
      <c r="N2149" s="230">
        <v>2.31</v>
      </c>
    </row>
    <row r="2150" spans="1:14" x14ac:dyDescent="0.2">
      <c r="A2150" s="231" t="str">
        <f t="shared" si="63"/>
        <v>DF1.714Thinned140</v>
      </c>
      <c r="B2150" s="223" t="s">
        <v>227</v>
      </c>
      <c r="C2150" s="224">
        <v>1.7</v>
      </c>
      <c r="D2150" s="223">
        <v>14</v>
      </c>
      <c r="E2150" s="223" t="s">
        <v>172</v>
      </c>
      <c r="F2150" s="225" t="s">
        <v>214</v>
      </c>
      <c r="G2150" s="226">
        <v>-0.97</v>
      </c>
      <c r="H2150" s="226">
        <v>-0.19</v>
      </c>
      <c r="I2150" s="226">
        <v>-1.1599999999999999</v>
      </c>
      <c r="J2150" s="227">
        <v>-5.81</v>
      </c>
      <c r="K2150" s="227">
        <v>696.79</v>
      </c>
      <c r="L2150" s="228">
        <v>-14.25</v>
      </c>
      <c r="M2150" s="229">
        <f t="shared" si="62"/>
        <v>682.54</v>
      </c>
      <c r="N2150" s="230">
        <v>2.21</v>
      </c>
    </row>
    <row r="2151" spans="1:14" x14ac:dyDescent="0.2">
      <c r="A2151" s="231" t="str">
        <f t="shared" si="63"/>
        <v>DF1.714Thinned145</v>
      </c>
      <c r="B2151" s="223" t="s">
        <v>227</v>
      </c>
      <c r="C2151" s="224">
        <v>1.7</v>
      </c>
      <c r="D2151" s="223">
        <v>14</v>
      </c>
      <c r="E2151" s="223" t="s">
        <v>172</v>
      </c>
      <c r="F2151" s="225" t="s">
        <v>215</v>
      </c>
      <c r="G2151" s="226">
        <v>-1.07</v>
      </c>
      <c r="H2151" s="226">
        <v>-0.18</v>
      </c>
      <c r="I2151" s="226">
        <v>-1.25</v>
      </c>
      <c r="J2151" s="227">
        <v>-6.24</v>
      </c>
      <c r="K2151" s="227">
        <v>690.55</v>
      </c>
      <c r="L2151" s="228">
        <v>-14.55</v>
      </c>
      <c r="M2151" s="229">
        <f t="shared" si="62"/>
        <v>676</v>
      </c>
      <c r="N2151" s="230">
        <v>2.11</v>
      </c>
    </row>
    <row r="2152" spans="1:14" x14ac:dyDescent="0.2">
      <c r="A2152" s="231" t="str">
        <f t="shared" si="63"/>
        <v>DF1.714Thinned150</v>
      </c>
      <c r="B2152" s="223" t="s">
        <v>227</v>
      </c>
      <c r="C2152" s="224">
        <v>1.7</v>
      </c>
      <c r="D2152" s="223">
        <v>14</v>
      </c>
      <c r="E2152" s="223" t="s">
        <v>172</v>
      </c>
      <c r="F2152" s="225" t="s">
        <v>216</v>
      </c>
      <c r="G2152" s="226">
        <v>-1.1100000000000001</v>
      </c>
      <c r="H2152" s="226">
        <v>-0.17</v>
      </c>
      <c r="I2152" s="226">
        <v>-1.29</v>
      </c>
      <c r="J2152" s="227">
        <v>-6.43</v>
      </c>
      <c r="K2152" s="227">
        <v>684.11</v>
      </c>
      <c r="L2152" s="228">
        <v>-14.84</v>
      </c>
      <c r="M2152" s="229">
        <f t="shared" si="62"/>
        <v>669.27</v>
      </c>
      <c r="N2152" s="230">
        <v>2.02</v>
      </c>
    </row>
    <row r="2153" spans="1:14" x14ac:dyDescent="0.2">
      <c r="A2153" s="231" t="str">
        <f t="shared" si="63"/>
        <v>DF1.714Thinned155</v>
      </c>
      <c r="B2153" s="223" t="s">
        <v>227</v>
      </c>
      <c r="C2153" s="224">
        <v>1.7</v>
      </c>
      <c r="D2153" s="223">
        <v>14</v>
      </c>
      <c r="E2153" s="223" t="s">
        <v>172</v>
      </c>
      <c r="F2153" s="225" t="s">
        <v>217</v>
      </c>
      <c r="G2153" s="226">
        <v>-1.18</v>
      </c>
      <c r="H2153" s="226">
        <v>-0.17</v>
      </c>
      <c r="I2153" s="226">
        <v>-1.35</v>
      </c>
      <c r="J2153" s="227">
        <v>-6.75</v>
      </c>
      <c r="K2153" s="227">
        <v>677.36</v>
      </c>
      <c r="L2153" s="228">
        <v>-15.11</v>
      </c>
      <c r="M2153" s="229">
        <f t="shared" si="62"/>
        <v>662.25</v>
      </c>
      <c r="N2153" s="230">
        <v>1.93</v>
      </c>
    </row>
    <row r="2154" spans="1:14" x14ac:dyDescent="0.2">
      <c r="A2154" s="231" t="str">
        <f t="shared" si="63"/>
        <v>DF1.714Thinned160</v>
      </c>
      <c r="B2154" s="223" t="s">
        <v>227</v>
      </c>
      <c r="C2154" s="224">
        <v>1.7</v>
      </c>
      <c r="D2154" s="223">
        <v>14</v>
      </c>
      <c r="E2154" s="223" t="s">
        <v>172</v>
      </c>
      <c r="F2154" s="225" t="s">
        <v>218</v>
      </c>
      <c r="G2154" s="226">
        <v>-1.25</v>
      </c>
      <c r="H2154" s="226">
        <v>-0.16</v>
      </c>
      <c r="I2154" s="226">
        <v>-1.41</v>
      </c>
      <c r="J2154" s="227">
        <v>-7.06</v>
      </c>
      <c r="K2154" s="227">
        <v>670.3</v>
      </c>
      <c r="L2154" s="228">
        <v>-15.37</v>
      </c>
      <c r="M2154" s="229">
        <f t="shared" si="62"/>
        <v>654.92999999999995</v>
      </c>
      <c r="N2154" s="230">
        <v>1.84</v>
      </c>
    </row>
    <row r="2155" spans="1:14" x14ac:dyDescent="0.2">
      <c r="A2155" s="231" t="str">
        <f t="shared" si="63"/>
        <v>DF1.714Thinned165</v>
      </c>
      <c r="B2155" s="223" t="s">
        <v>227</v>
      </c>
      <c r="C2155" s="224">
        <v>1.7</v>
      </c>
      <c r="D2155" s="223">
        <v>14</v>
      </c>
      <c r="E2155" s="223" t="s">
        <v>172</v>
      </c>
      <c r="F2155" s="225" t="s">
        <v>219</v>
      </c>
      <c r="G2155" s="226">
        <v>-1.25</v>
      </c>
      <c r="H2155" s="226">
        <v>-0.15</v>
      </c>
      <c r="I2155" s="226">
        <v>-1.4</v>
      </c>
      <c r="J2155" s="227">
        <v>-7</v>
      </c>
      <c r="K2155" s="227">
        <v>663.3</v>
      </c>
      <c r="L2155" s="228">
        <v>-15.62</v>
      </c>
      <c r="M2155" s="229">
        <f t="shared" si="62"/>
        <v>647.67999999999995</v>
      </c>
      <c r="N2155" s="230">
        <v>1.76</v>
      </c>
    </row>
    <row r="2156" spans="1:14" x14ac:dyDescent="0.2">
      <c r="A2156" s="231" t="str">
        <f t="shared" si="63"/>
        <v>DF1.714Thinned170</v>
      </c>
      <c r="B2156" s="223" t="s">
        <v>227</v>
      </c>
      <c r="C2156" s="224">
        <v>1.7</v>
      </c>
      <c r="D2156" s="223">
        <v>14</v>
      </c>
      <c r="E2156" s="223" t="s">
        <v>172</v>
      </c>
      <c r="F2156" s="225" t="s">
        <v>220</v>
      </c>
      <c r="G2156" s="226">
        <v>-1.29</v>
      </c>
      <c r="H2156" s="226">
        <v>-0.15</v>
      </c>
      <c r="I2156" s="226">
        <v>-1.44</v>
      </c>
      <c r="J2156" s="227">
        <v>-7.21</v>
      </c>
      <c r="K2156" s="227">
        <v>656.09</v>
      </c>
      <c r="L2156" s="228">
        <v>-15.86</v>
      </c>
      <c r="M2156" s="229">
        <f t="shared" si="62"/>
        <v>640.23</v>
      </c>
      <c r="N2156" s="230">
        <v>1.68</v>
      </c>
    </row>
    <row r="2157" spans="1:14" x14ac:dyDescent="0.2">
      <c r="A2157" s="231" t="str">
        <f t="shared" si="63"/>
        <v>DF1.714Thinned175</v>
      </c>
      <c r="B2157" s="223" t="s">
        <v>227</v>
      </c>
      <c r="C2157" s="224">
        <v>1.7</v>
      </c>
      <c r="D2157" s="223">
        <v>14</v>
      </c>
      <c r="E2157" s="223" t="s">
        <v>172</v>
      </c>
      <c r="F2157" s="225" t="s">
        <v>221</v>
      </c>
      <c r="G2157" s="226">
        <v>-1.32</v>
      </c>
      <c r="H2157" s="226">
        <v>-0.15</v>
      </c>
      <c r="I2157" s="226">
        <v>-1.46</v>
      </c>
      <c r="J2157" s="227">
        <v>-7.32</v>
      </c>
      <c r="K2157" s="227">
        <v>648.77</v>
      </c>
      <c r="L2157" s="228">
        <v>-16.09</v>
      </c>
      <c r="M2157" s="229">
        <f t="shared" si="62"/>
        <v>632.67999999999995</v>
      </c>
      <c r="N2157" s="230">
        <v>1.61</v>
      </c>
    </row>
    <row r="2158" spans="1:14" x14ac:dyDescent="0.2">
      <c r="A2158" s="231" t="str">
        <f t="shared" si="63"/>
        <v>DF1.714Thinned180</v>
      </c>
      <c r="B2158" s="223" t="s">
        <v>227</v>
      </c>
      <c r="C2158" s="224">
        <v>1.7</v>
      </c>
      <c r="D2158" s="223">
        <v>14</v>
      </c>
      <c r="E2158" s="223" t="s">
        <v>172</v>
      </c>
      <c r="F2158" s="225" t="s">
        <v>222</v>
      </c>
      <c r="G2158" s="226">
        <v>-1.31</v>
      </c>
      <c r="H2158" s="226">
        <v>-0.14000000000000001</v>
      </c>
      <c r="I2158" s="226">
        <v>-1.45</v>
      </c>
      <c r="J2158" s="227">
        <v>-7.23</v>
      </c>
      <c r="K2158" s="227">
        <v>641.54</v>
      </c>
      <c r="L2158" s="228">
        <v>-16.3</v>
      </c>
      <c r="M2158" s="229">
        <f t="shared" si="62"/>
        <v>625.24</v>
      </c>
      <c r="N2158" s="230">
        <v>1.53</v>
      </c>
    </row>
    <row r="2159" spans="1:14" x14ac:dyDescent="0.2">
      <c r="A2159" s="231" t="str">
        <f t="shared" si="63"/>
        <v>DF1.714Thinned185</v>
      </c>
      <c r="B2159" s="223" t="s">
        <v>227</v>
      </c>
      <c r="C2159" s="224">
        <v>1.7</v>
      </c>
      <c r="D2159" s="223">
        <v>14</v>
      </c>
      <c r="E2159" s="223" t="s">
        <v>172</v>
      </c>
      <c r="F2159" s="225" t="s">
        <v>223</v>
      </c>
      <c r="G2159" s="226">
        <v>-1.33</v>
      </c>
      <c r="H2159" s="226">
        <v>-0.14000000000000001</v>
      </c>
      <c r="I2159" s="226">
        <v>-1.46</v>
      </c>
      <c r="J2159" s="227">
        <v>-7.3</v>
      </c>
      <c r="K2159" s="227">
        <v>634.24</v>
      </c>
      <c r="L2159" s="228">
        <v>-16.510000000000002</v>
      </c>
      <c r="M2159" s="229">
        <f t="shared" si="62"/>
        <v>617.73</v>
      </c>
      <c r="N2159" s="230">
        <v>1.47</v>
      </c>
    </row>
    <row r="2160" spans="1:14" x14ac:dyDescent="0.2">
      <c r="A2160" s="231" t="str">
        <f t="shared" si="63"/>
        <v>DF1.714Thinned190</v>
      </c>
      <c r="B2160" s="223" t="s">
        <v>227</v>
      </c>
      <c r="C2160" s="224">
        <v>1.7</v>
      </c>
      <c r="D2160" s="223">
        <v>14</v>
      </c>
      <c r="E2160" s="223" t="s">
        <v>172</v>
      </c>
      <c r="F2160" s="225" t="s">
        <v>224</v>
      </c>
      <c r="G2160" s="226">
        <v>-1.3</v>
      </c>
      <c r="H2160" s="226">
        <v>-0.13</v>
      </c>
      <c r="I2160" s="226">
        <v>-1.43</v>
      </c>
      <c r="J2160" s="227">
        <v>-7.16</v>
      </c>
      <c r="K2160" s="227">
        <v>627.08000000000004</v>
      </c>
      <c r="L2160" s="228">
        <v>-16.71</v>
      </c>
      <c r="M2160" s="229">
        <f t="shared" si="62"/>
        <v>610.37</v>
      </c>
      <c r="N2160" s="230">
        <v>1.4</v>
      </c>
    </row>
    <row r="2161" spans="1:14" x14ac:dyDescent="0.2">
      <c r="A2161" s="231" t="str">
        <f t="shared" si="63"/>
        <v>DF1.714Thinned195</v>
      </c>
      <c r="B2161" s="223" t="s">
        <v>227</v>
      </c>
      <c r="C2161" s="224">
        <v>1.7</v>
      </c>
      <c r="D2161" s="223">
        <v>14</v>
      </c>
      <c r="E2161" s="223" t="s">
        <v>172</v>
      </c>
      <c r="F2161" s="225" t="s">
        <v>225</v>
      </c>
      <c r="G2161" s="226">
        <v>-1.3</v>
      </c>
      <c r="H2161" s="226">
        <v>-0.13</v>
      </c>
      <c r="I2161" s="226">
        <v>-1.43</v>
      </c>
      <c r="J2161" s="227">
        <v>-7.15</v>
      </c>
      <c r="K2161" s="227">
        <v>619.92999999999995</v>
      </c>
      <c r="L2161" s="228">
        <v>-16.899999999999999</v>
      </c>
      <c r="M2161" s="229">
        <f t="shared" si="62"/>
        <v>603.03</v>
      </c>
      <c r="N2161" s="230">
        <v>1.34</v>
      </c>
    </row>
    <row r="2162" spans="1:14" x14ac:dyDescent="0.2">
      <c r="A2162" s="231" t="str">
        <f t="shared" si="63"/>
        <v>DF1.716NO_thin000</v>
      </c>
      <c r="B2162" s="223" t="s">
        <v>227</v>
      </c>
      <c r="C2162" s="224">
        <v>1.7</v>
      </c>
      <c r="D2162" s="223">
        <v>16</v>
      </c>
      <c r="E2162" s="223" t="s">
        <v>199</v>
      </c>
      <c r="F2162" s="225" t="s">
        <v>0</v>
      </c>
      <c r="G2162" s="226">
        <v>2.5099999999999998</v>
      </c>
      <c r="H2162" s="226">
        <v>2.09</v>
      </c>
      <c r="I2162" s="226">
        <v>4.5999999999999996</v>
      </c>
      <c r="J2162" s="227">
        <v>23.02</v>
      </c>
      <c r="K2162" s="227">
        <v>23.02</v>
      </c>
      <c r="L2162" s="228">
        <v>0</v>
      </c>
      <c r="M2162" s="229">
        <f t="shared" ref="M2162:M2225" si="64">K2162+L2162</f>
        <v>23.02</v>
      </c>
      <c r="N2162" s="230">
        <v>0</v>
      </c>
    </row>
    <row r="2163" spans="1:14" x14ac:dyDescent="0.2">
      <c r="A2163" s="231" t="str">
        <f t="shared" si="63"/>
        <v>DF1.716NO_thin005</v>
      </c>
      <c r="B2163" s="223" t="s">
        <v>227</v>
      </c>
      <c r="C2163" s="224">
        <v>1.7</v>
      </c>
      <c r="D2163" s="223">
        <v>16</v>
      </c>
      <c r="E2163" s="223" t="s">
        <v>199</v>
      </c>
      <c r="F2163" s="225" t="s">
        <v>1</v>
      </c>
      <c r="G2163" s="226">
        <v>7.66</v>
      </c>
      <c r="H2163" s="226">
        <v>2.58</v>
      </c>
      <c r="I2163" s="226">
        <v>10.24</v>
      </c>
      <c r="J2163" s="227">
        <v>51.22</v>
      </c>
      <c r="K2163" s="227">
        <v>74.239999999999995</v>
      </c>
      <c r="L2163" s="228">
        <v>0</v>
      </c>
      <c r="M2163" s="229">
        <f t="shared" si="64"/>
        <v>74.239999999999995</v>
      </c>
      <c r="N2163" s="230">
        <v>0</v>
      </c>
    </row>
    <row r="2164" spans="1:14" x14ac:dyDescent="0.2">
      <c r="A2164" s="231" t="str">
        <f t="shared" si="63"/>
        <v>DF1.716NO_thin010</v>
      </c>
      <c r="B2164" s="223" t="s">
        <v>227</v>
      </c>
      <c r="C2164" s="224">
        <v>1.7</v>
      </c>
      <c r="D2164" s="223">
        <v>16</v>
      </c>
      <c r="E2164" s="223" t="s">
        <v>199</v>
      </c>
      <c r="F2164" s="225" t="s">
        <v>2</v>
      </c>
      <c r="G2164" s="226">
        <v>22.76</v>
      </c>
      <c r="H2164" s="226">
        <v>2.98</v>
      </c>
      <c r="I2164" s="226">
        <v>25.74</v>
      </c>
      <c r="J2164" s="227">
        <v>128.69</v>
      </c>
      <c r="K2164" s="227">
        <v>202.93</v>
      </c>
      <c r="L2164" s="228">
        <v>0</v>
      </c>
      <c r="M2164" s="229">
        <f t="shared" si="64"/>
        <v>202.93</v>
      </c>
      <c r="N2164" s="230">
        <v>0</v>
      </c>
    </row>
    <row r="2165" spans="1:14" x14ac:dyDescent="0.2">
      <c r="A2165" s="231" t="str">
        <f t="shared" si="63"/>
        <v>DF1.716NO_thin015</v>
      </c>
      <c r="B2165" s="223" t="s">
        <v>227</v>
      </c>
      <c r="C2165" s="224">
        <v>1.7</v>
      </c>
      <c r="D2165" s="223">
        <v>16</v>
      </c>
      <c r="E2165" s="223" t="s">
        <v>199</v>
      </c>
      <c r="F2165" s="225" t="s">
        <v>3</v>
      </c>
      <c r="G2165" s="226">
        <v>30.04</v>
      </c>
      <c r="H2165" s="226">
        <v>4.59</v>
      </c>
      <c r="I2165" s="226">
        <v>34.630000000000003</v>
      </c>
      <c r="J2165" s="227">
        <v>173.15</v>
      </c>
      <c r="K2165" s="227">
        <v>376.09</v>
      </c>
      <c r="L2165" s="228">
        <v>0</v>
      </c>
      <c r="M2165" s="229">
        <f t="shared" si="64"/>
        <v>376.09</v>
      </c>
      <c r="N2165" s="230">
        <v>0</v>
      </c>
    </row>
    <row r="2166" spans="1:14" x14ac:dyDescent="0.2">
      <c r="A2166" s="231" t="str">
        <f t="shared" si="63"/>
        <v>DF1.716NO_thin020</v>
      </c>
      <c r="B2166" s="223" t="s">
        <v>227</v>
      </c>
      <c r="C2166" s="224">
        <v>1.7</v>
      </c>
      <c r="D2166" s="223">
        <v>16</v>
      </c>
      <c r="E2166" s="223" t="s">
        <v>199</v>
      </c>
      <c r="F2166" s="225" t="s">
        <v>4</v>
      </c>
      <c r="G2166" s="226">
        <v>15.03</v>
      </c>
      <c r="H2166" s="226">
        <v>3.68</v>
      </c>
      <c r="I2166" s="226">
        <v>18.71</v>
      </c>
      <c r="J2166" s="227">
        <v>93.53</v>
      </c>
      <c r="K2166" s="227">
        <v>469.61</v>
      </c>
      <c r="L2166" s="228">
        <v>0</v>
      </c>
      <c r="M2166" s="229">
        <f t="shared" si="64"/>
        <v>469.61</v>
      </c>
      <c r="N2166" s="230">
        <v>0</v>
      </c>
    </row>
    <row r="2167" spans="1:14" x14ac:dyDescent="0.2">
      <c r="A2167" s="231" t="str">
        <f t="shared" si="63"/>
        <v>DF1.716NO_thin025</v>
      </c>
      <c r="B2167" s="223" t="s">
        <v>227</v>
      </c>
      <c r="C2167" s="224">
        <v>1.7</v>
      </c>
      <c r="D2167" s="223">
        <v>16</v>
      </c>
      <c r="E2167" s="223" t="s">
        <v>199</v>
      </c>
      <c r="F2167" s="225" t="s">
        <v>5</v>
      </c>
      <c r="G2167" s="226">
        <v>16.579999999999998</v>
      </c>
      <c r="H2167" s="226">
        <v>6.35</v>
      </c>
      <c r="I2167" s="226">
        <v>22.94</v>
      </c>
      <c r="J2167" s="227">
        <v>114.68</v>
      </c>
      <c r="K2167" s="227">
        <v>584.29</v>
      </c>
      <c r="L2167" s="228">
        <v>0</v>
      </c>
      <c r="M2167" s="229">
        <f t="shared" si="64"/>
        <v>584.29</v>
      </c>
      <c r="N2167" s="230">
        <v>0</v>
      </c>
    </row>
    <row r="2168" spans="1:14" x14ac:dyDescent="0.2">
      <c r="A2168" s="231" t="str">
        <f t="shared" si="63"/>
        <v>DF1.716NO_thin030</v>
      </c>
      <c r="B2168" s="223" t="s">
        <v>227</v>
      </c>
      <c r="C2168" s="224">
        <v>1.7</v>
      </c>
      <c r="D2168" s="223">
        <v>16</v>
      </c>
      <c r="E2168" s="223" t="s">
        <v>199</v>
      </c>
      <c r="F2168" s="225" t="s">
        <v>6</v>
      </c>
      <c r="G2168" s="226">
        <v>16.66</v>
      </c>
      <c r="H2168" s="226">
        <v>4.72</v>
      </c>
      <c r="I2168" s="226">
        <v>21.39</v>
      </c>
      <c r="J2168" s="227">
        <v>106.93</v>
      </c>
      <c r="K2168" s="227">
        <v>691.22</v>
      </c>
      <c r="L2168" s="228">
        <v>0</v>
      </c>
      <c r="M2168" s="229">
        <f t="shared" si="64"/>
        <v>691.22</v>
      </c>
      <c r="N2168" s="230">
        <v>0</v>
      </c>
    </row>
    <row r="2169" spans="1:14" x14ac:dyDescent="0.2">
      <c r="A2169" s="231" t="str">
        <f t="shared" si="63"/>
        <v>DF1.716NO_thin035</v>
      </c>
      <c r="B2169" s="223" t="s">
        <v>227</v>
      </c>
      <c r="C2169" s="224">
        <v>1.7</v>
      </c>
      <c r="D2169" s="223">
        <v>16</v>
      </c>
      <c r="E2169" s="223" t="s">
        <v>199</v>
      </c>
      <c r="F2169" s="225" t="s">
        <v>7</v>
      </c>
      <c r="G2169" s="226">
        <v>16.190000000000001</v>
      </c>
      <c r="H2169" s="226">
        <v>1.02</v>
      </c>
      <c r="I2169" s="226">
        <v>17.21</v>
      </c>
      <c r="J2169" s="227">
        <v>86.07</v>
      </c>
      <c r="K2169" s="227">
        <v>777.29</v>
      </c>
      <c r="L2169" s="228">
        <v>0</v>
      </c>
      <c r="M2169" s="229">
        <f t="shared" si="64"/>
        <v>777.29</v>
      </c>
      <c r="N2169" s="230">
        <v>0</v>
      </c>
    </row>
    <row r="2170" spans="1:14" x14ac:dyDescent="0.2">
      <c r="A2170" s="231" t="str">
        <f t="shared" si="63"/>
        <v>DF1.716NO_thin040</v>
      </c>
      <c r="B2170" s="223" t="s">
        <v>227</v>
      </c>
      <c r="C2170" s="224">
        <v>1.7</v>
      </c>
      <c r="D2170" s="223">
        <v>16</v>
      </c>
      <c r="E2170" s="223" t="s">
        <v>199</v>
      </c>
      <c r="F2170" s="225" t="s">
        <v>8</v>
      </c>
      <c r="G2170" s="226">
        <v>15.05</v>
      </c>
      <c r="H2170" s="226">
        <v>-0.44</v>
      </c>
      <c r="I2170" s="226">
        <v>14.61</v>
      </c>
      <c r="J2170" s="227">
        <v>73.06</v>
      </c>
      <c r="K2170" s="227">
        <v>850.35</v>
      </c>
      <c r="L2170" s="228">
        <v>0</v>
      </c>
      <c r="M2170" s="229">
        <f t="shared" si="64"/>
        <v>850.35</v>
      </c>
      <c r="N2170" s="230">
        <v>0</v>
      </c>
    </row>
    <row r="2171" spans="1:14" x14ac:dyDescent="0.2">
      <c r="A2171" s="231" t="str">
        <f t="shared" si="63"/>
        <v>DF1.716NO_thin045</v>
      </c>
      <c r="B2171" s="223" t="s">
        <v>227</v>
      </c>
      <c r="C2171" s="224">
        <v>1.7</v>
      </c>
      <c r="D2171" s="223">
        <v>16</v>
      </c>
      <c r="E2171" s="223" t="s">
        <v>199</v>
      </c>
      <c r="F2171" s="225" t="s">
        <v>9</v>
      </c>
      <c r="G2171" s="226">
        <v>13.77</v>
      </c>
      <c r="H2171" s="226">
        <v>-1.27</v>
      </c>
      <c r="I2171" s="226">
        <v>12.5</v>
      </c>
      <c r="J2171" s="227">
        <v>62.51</v>
      </c>
      <c r="K2171" s="227">
        <v>912.86</v>
      </c>
      <c r="L2171" s="228">
        <v>0</v>
      </c>
      <c r="M2171" s="229">
        <f t="shared" si="64"/>
        <v>912.86</v>
      </c>
      <c r="N2171" s="230">
        <v>0</v>
      </c>
    </row>
    <row r="2172" spans="1:14" x14ac:dyDescent="0.2">
      <c r="A2172" s="231" t="str">
        <f t="shared" si="63"/>
        <v>DF1.716NO_thin050</v>
      </c>
      <c r="B2172" s="223" t="s">
        <v>227</v>
      </c>
      <c r="C2172" s="224">
        <v>1.7</v>
      </c>
      <c r="D2172" s="223">
        <v>16</v>
      </c>
      <c r="E2172" s="223" t="s">
        <v>199</v>
      </c>
      <c r="F2172" s="225" t="s">
        <v>10</v>
      </c>
      <c r="G2172" s="226">
        <v>12.59</v>
      </c>
      <c r="H2172" s="226">
        <v>-1.29</v>
      </c>
      <c r="I2172" s="226">
        <v>11.3</v>
      </c>
      <c r="J2172" s="227">
        <v>56.5</v>
      </c>
      <c r="K2172" s="227">
        <v>969.35</v>
      </c>
      <c r="L2172" s="228">
        <v>0</v>
      </c>
      <c r="M2172" s="229">
        <f t="shared" si="64"/>
        <v>969.35</v>
      </c>
      <c r="N2172" s="230">
        <v>0</v>
      </c>
    </row>
    <row r="2173" spans="1:14" x14ac:dyDescent="0.2">
      <c r="A2173" s="231" t="str">
        <f t="shared" si="63"/>
        <v>DF1.716NO_thin055</v>
      </c>
      <c r="B2173" s="223" t="s">
        <v>227</v>
      </c>
      <c r="C2173" s="224">
        <v>1.7</v>
      </c>
      <c r="D2173" s="223">
        <v>16</v>
      </c>
      <c r="E2173" s="223" t="s">
        <v>199</v>
      </c>
      <c r="F2173" s="225" t="s">
        <v>11</v>
      </c>
      <c r="G2173" s="226">
        <v>11.57</v>
      </c>
      <c r="H2173" s="226">
        <v>-1.06</v>
      </c>
      <c r="I2173" s="226">
        <v>10.51</v>
      </c>
      <c r="J2173" s="227">
        <v>52.56</v>
      </c>
      <c r="K2173" s="227">
        <v>1021.92</v>
      </c>
      <c r="L2173" s="228">
        <v>0</v>
      </c>
      <c r="M2173" s="229">
        <f t="shared" si="64"/>
        <v>1021.92</v>
      </c>
      <c r="N2173" s="230">
        <v>0</v>
      </c>
    </row>
    <row r="2174" spans="1:14" x14ac:dyDescent="0.2">
      <c r="A2174" s="231" t="str">
        <f t="shared" si="63"/>
        <v>DF1.716NO_thin060</v>
      </c>
      <c r="B2174" s="223" t="s">
        <v>227</v>
      </c>
      <c r="C2174" s="224">
        <v>1.7</v>
      </c>
      <c r="D2174" s="223">
        <v>16</v>
      </c>
      <c r="E2174" s="223" t="s">
        <v>199</v>
      </c>
      <c r="F2174" s="225" t="s">
        <v>12</v>
      </c>
      <c r="G2174" s="226">
        <v>10.59</v>
      </c>
      <c r="H2174" s="226">
        <v>-1.02</v>
      </c>
      <c r="I2174" s="226">
        <v>9.58</v>
      </c>
      <c r="J2174" s="227">
        <v>47.88</v>
      </c>
      <c r="K2174" s="227">
        <v>1069.8</v>
      </c>
      <c r="L2174" s="228">
        <v>0</v>
      </c>
      <c r="M2174" s="229">
        <f t="shared" si="64"/>
        <v>1069.8</v>
      </c>
      <c r="N2174" s="230">
        <v>0</v>
      </c>
    </row>
    <row r="2175" spans="1:14" x14ac:dyDescent="0.2">
      <c r="A2175" s="231" t="str">
        <f t="shared" si="63"/>
        <v>DF1.716NO_thin065</v>
      </c>
      <c r="B2175" s="223" t="s">
        <v>227</v>
      </c>
      <c r="C2175" s="224">
        <v>1.7</v>
      </c>
      <c r="D2175" s="223">
        <v>16</v>
      </c>
      <c r="E2175" s="223" t="s">
        <v>199</v>
      </c>
      <c r="F2175" s="225" t="s">
        <v>13</v>
      </c>
      <c r="G2175" s="226">
        <v>9.4499999999999993</v>
      </c>
      <c r="H2175" s="226">
        <v>-0.95</v>
      </c>
      <c r="I2175" s="226">
        <v>8.5</v>
      </c>
      <c r="J2175" s="227">
        <v>42.5</v>
      </c>
      <c r="K2175" s="227">
        <v>1112.29</v>
      </c>
      <c r="L2175" s="228">
        <v>0</v>
      </c>
      <c r="M2175" s="229">
        <f t="shared" si="64"/>
        <v>1112.29</v>
      </c>
      <c r="N2175" s="230">
        <v>0</v>
      </c>
    </row>
    <row r="2176" spans="1:14" x14ac:dyDescent="0.2">
      <c r="A2176" s="231" t="str">
        <f t="shared" si="63"/>
        <v>DF1.716NO_thin070</v>
      </c>
      <c r="B2176" s="223" t="s">
        <v>227</v>
      </c>
      <c r="C2176" s="224">
        <v>1.7</v>
      </c>
      <c r="D2176" s="223">
        <v>16</v>
      </c>
      <c r="E2176" s="223" t="s">
        <v>199</v>
      </c>
      <c r="F2176" s="225" t="s">
        <v>200</v>
      </c>
      <c r="G2176" s="226">
        <v>8.07</v>
      </c>
      <c r="H2176" s="226">
        <v>-0.79</v>
      </c>
      <c r="I2176" s="226">
        <v>7.28</v>
      </c>
      <c r="J2176" s="227">
        <v>36.39</v>
      </c>
      <c r="K2176" s="227">
        <v>1148.68</v>
      </c>
      <c r="L2176" s="228">
        <v>0</v>
      </c>
      <c r="M2176" s="229">
        <f t="shared" si="64"/>
        <v>1148.68</v>
      </c>
      <c r="N2176" s="230">
        <v>0</v>
      </c>
    </row>
    <row r="2177" spans="1:14" x14ac:dyDescent="0.2">
      <c r="A2177" s="231" t="str">
        <f t="shared" si="63"/>
        <v>DF1.716NO_thin075</v>
      </c>
      <c r="B2177" s="223" t="s">
        <v>227</v>
      </c>
      <c r="C2177" s="224">
        <v>1.7</v>
      </c>
      <c r="D2177" s="223">
        <v>16</v>
      </c>
      <c r="E2177" s="223" t="s">
        <v>199</v>
      </c>
      <c r="F2177" s="225" t="s">
        <v>201</v>
      </c>
      <c r="G2177" s="226">
        <v>7.05</v>
      </c>
      <c r="H2177" s="226">
        <v>-1.22</v>
      </c>
      <c r="I2177" s="226">
        <v>5.83</v>
      </c>
      <c r="J2177" s="227">
        <v>29.14</v>
      </c>
      <c r="K2177" s="227">
        <v>1177.82</v>
      </c>
      <c r="L2177" s="228">
        <v>0</v>
      </c>
      <c r="M2177" s="229">
        <f t="shared" si="64"/>
        <v>1177.82</v>
      </c>
      <c r="N2177" s="230">
        <v>0</v>
      </c>
    </row>
    <row r="2178" spans="1:14" x14ac:dyDescent="0.2">
      <c r="A2178" s="231" t="str">
        <f t="shared" ref="A2178:A2241" si="65">CONCATENATE(LEFT(B2178,2),TEXT(C2178,"0.0"),TEXT(D2178,"00"),E2178,TEXT(LEFT(F2178,3),"000"))</f>
        <v>DF1.716NO_thin080</v>
      </c>
      <c r="B2178" s="223" t="s">
        <v>227</v>
      </c>
      <c r="C2178" s="224">
        <v>1.7</v>
      </c>
      <c r="D2178" s="223">
        <v>16</v>
      </c>
      <c r="E2178" s="223" t="s">
        <v>199</v>
      </c>
      <c r="F2178" s="225" t="s">
        <v>202</v>
      </c>
      <c r="G2178" s="226">
        <v>6.46</v>
      </c>
      <c r="H2178" s="226">
        <v>-0.73</v>
      </c>
      <c r="I2178" s="226">
        <v>5.73</v>
      </c>
      <c r="J2178" s="227">
        <v>28.64</v>
      </c>
      <c r="K2178" s="227">
        <v>1206.46</v>
      </c>
      <c r="L2178" s="228">
        <v>0</v>
      </c>
      <c r="M2178" s="229">
        <f t="shared" si="64"/>
        <v>1206.46</v>
      </c>
      <c r="N2178" s="230">
        <v>0</v>
      </c>
    </row>
    <row r="2179" spans="1:14" x14ac:dyDescent="0.2">
      <c r="A2179" s="231" t="str">
        <f t="shared" si="65"/>
        <v>DF1.716NO_thin085</v>
      </c>
      <c r="B2179" s="223" t="s">
        <v>227</v>
      </c>
      <c r="C2179" s="224">
        <v>1.7</v>
      </c>
      <c r="D2179" s="223">
        <v>16</v>
      </c>
      <c r="E2179" s="223" t="s">
        <v>199</v>
      </c>
      <c r="F2179" s="225" t="s">
        <v>203</v>
      </c>
      <c r="G2179" s="226">
        <v>5.91</v>
      </c>
      <c r="H2179" s="226">
        <v>-0.48</v>
      </c>
      <c r="I2179" s="226">
        <v>5.43</v>
      </c>
      <c r="J2179" s="227">
        <v>27.17</v>
      </c>
      <c r="K2179" s="227">
        <v>1233.6300000000001</v>
      </c>
      <c r="L2179" s="228">
        <v>0</v>
      </c>
      <c r="M2179" s="229">
        <f t="shared" si="64"/>
        <v>1233.6300000000001</v>
      </c>
      <c r="N2179" s="230">
        <v>0</v>
      </c>
    </row>
    <row r="2180" spans="1:14" x14ac:dyDescent="0.2">
      <c r="A2180" s="231" t="str">
        <f t="shared" si="65"/>
        <v>DF1.716NO_thin090</v>
      </c>
      <c r="B2180" s="223" t="s">
        <v>227</v>
      </c>
      <c r="C2180" s="224">
        <v>1.7</v>
      </c>
      <c r="D2180" s="223">
        <v>16</v>
      </c>
      <c r="E2180" s="223" t="s">
        <v>199</v>
      </c>
      <c r="F2180" s="225" t="s">
        <v>204</v>
      </c>
      <c r="G2180" s="226">
        <v>5.32</v>
      </c>
      <c r="H2180" s="226">
        <v>-0.47</v>
      </c>
      <c r="I2180" s="226">
        <v>4.8499999999999996</v>
      </c>
      <c r="J2180" s="227">
        <v>24.26</v>
      </c>
      <c r="K2180" s="227">
        <v>1257.8900000000001</v>
      </c>
      <c r="L2180" s="228">
        <v>0</v>
      </c>
      <c r="M2180" s="229">
        <f t="shared" si="64"/>
        <v>1257.8900000000001</v>
      </c>
      <c r="N2180" s="230">
        <v>0</v>
      </c>
    </row>
    <row r="2181" spans="1:14" x14ac:dyDescent="0.2">
      <c r="A2181" s="231" t="str">
        <f t="shared" si="65"/>
        <v>DF1.716NO_thin095</v>
      </c>
      <c r="B2181" s="223" t="s">
        <v>227</v>
      </c>
      <c r="C2181" s="224">
        <v>1.7</v>
      </c>
      <c r="D2181" s="223">
        <v>16</v>
      </c>
      <c r="E2181" s="223" t="s">
        <v>199</v>
      </c>
      <c r="F2181" s="225" t="s">
        <v>205</v>
      </c>
      <c r="G2181" s="226">
        <v>4.84</v>
      </c>
      <c r="H2181" s="226">
        <v>-0.27</v>
      </c>
      <c r="I2181" s="226">
        <v>4.57</v>
      </c>
      <c r="J2181" s="227">
        <v>22.84</v>
      </c>
      <c r="K2181" s="227">
        <v>1280.73</v>
      </c>
      <c r="L2181" s="228">
        <v>0</v>
      </c>
      <c r="M2181" s="229">
        <f t="shared" si="64"/>
        <v>1280.73</v>
      </c>
      <c r="N2181" s="230">
        <v>0</v>
      </c>
    </row>
    <row r="2182" spans="1:14" x14ac:dyDescent="0.2">
      <c r="A2182" s="231" t="str">
        <f t="shared" si="65"/>
        <v>DF1.716NO_thin100</v>
      </c>
      <c r="B2182" s="223" t="s">
        <v>227</v>
      </c>
      <c r="C2182" s="224">
        <v>1.7</v>
      </c>
      <c r="D2182" s="223">
        <v>16</v>
      </c>
      <c r="E2182" s="223" t="s">
        <v>199</v>
      </c>
      <c r="F2182" s="225" t="s">
        <v>206</v>
      </c>
      <c r="G2182" s="226">
        <v>4.33</v>
      </c>
      <c r="H2182" s="226">
        <v>-0.27</v>
      </c>
      <c r="I2182" s="226">
        <v>4.0599999999999996</v>
      </c>
      <c r="J2182" s="227">
        <v>20.3</v>
      </c>
      <c r="K2182" s="227">
        <v>1301.03</v>
      </c>
      <c r="L2182" s="228">
        <v>0</v>
      </c>
      <c r="M2182" s="229">
        <f t="shared" si="64"/>
        <v>1301.03</v>
      </c>
      <c r="N2182" s="230">
        <v>0</v>
      </c>
    </row>
    <row r="2183" spans="1:14" x14ac:dyDescent="0.2">
      <c r="A2183" s="231" t="str">
        <f t="shared" si="65"/>
        <v>DF1.716NO_thin105</v>
      </c>
      <c r="B2183" s="223" t="s">
        <v>227</v>
      </c>
      <c r="C2183" s="224">
        <v>1.7</v>
      </c>
      <c r="D2183" s="223">
        <v>16</v>
      </c>
      <c r="E2183" s="223" t="s">
        <v>199</v>
      </c>
      <c r="F2183" s="225" t="s">
        <v>207</v>
      </c>
      <c r="G2183" s="226">
        <v>3.84</v>
      </c>
      <c r="H2183" s="226">
        <v>-0.37</v>
      </c>
      <c r="I2183" s="226">
        <v>3.47</v>
      </c>
      <c r="J2183" s="227">
        <v>17.350000000000001</v>
      </c>
      <c r="K2183" s="227">
        <v>1318.37</v>
      </c>
      <c r="L2183" s="228">
        <v>0</v>
      </c>
      <c r="M2183" s="229">
        <f t="shared" si="64"/>
        <v>1318.37</v>
      </c>
      <c r="N2183" s="230">
        <v>0</v>
      </c>
    </row>
    <row r="2184" spans="1:14" x14ac:dyDescent="0.2">
      <c r="A2184" s="231" t="str">
        <f t="shared" si="65"/>
        <v>DF1.716NO_thin110</v>
      </c>
      <c r="B2184" s="223" t="s">
        <v>227</v>
      </c>
      <c r="C2184" s="224">
        <v>1.7</v>
      </c>
      <c r="D2184" s="223">
        <v>16</v>
      </c>
      <c r="E2184" s="223" t="s">
        <v>199</v>
      </c>
      <c r="F2184" s="225" t="s">
        <v>208</v>
      </c>
      <c r="G2184" s="226">
        <v>3.44</v>
      </c>
      <c r="H2184" s="226">
        <v>-0.46</v>
      </c>
      <c r="I2184" s="226">
        <v>2.98</v>
      </c>
      <c r="J2184" s="227">
        <v>14.89</v>
      </c>
      <c r="K2184" s="227">
        <v>1333.26</v>
      </c>
      <c r="L2184" s="228">
        <v>0</v>
      </c>
      <c r="M2184" s="229">
        <f t="shared" si="64"/>
        <v>1333.26</v>
      </c>
      <c r="N2184" s="230">
        <v>0</v>
      </c>
    </row>
    <row r="2185" spans="1:14" x14ac:dyDescent="0.2">
      <c r="A2185" s="231" t="str">
        <f t="shared" si="65"/>
        <v>DF1.716NO_thin115</v>
      </c>
      <c r="B2185" s="223" t="s">
        <v>227</v>
      </c>
      <c r="C2185" s="224">
        <v>1.7</v>
      </c>
      <c r="D2185" s="223">
        <v>16</v>
      </c>
      <c r="E2185" s="223" t="s">
        <v>199</v>
      </c>
      <c r="F2185" s="225" t="s">
        <v>209</v>
      </c>
      <c r="G2185" s="226">
        <v>3.12</v>
      </c>
      <c r="H2185" s="226">
        <v>-0.42</v>
      </c>
      <c r="I2185" s="226">
        <v>2.7</v>
      </c>
      <c r="J2185" s="227">
        <v>13.49</v>
      </c>
      <c r="K2185" s="227">
        <v>1346.75</v>
      </c>
      <c r="L2185" s="228">
        <v>0</v>
      </c>
      <c r="M2185" s="229">
        <f t="shared" si="64"/>
        <v>1346.75</v>
      </c>
      <c r="N2185" s="230">
        <v>0</v>
      </c>
    </row>
    <row r="2186" spans="1:14" x14ac:dyDescent="0.2">
      <c r="A2186" s="231" t="str">
        <f t="shared" si="65"/>
        <v>DF1.716NO_thin120</v>
      </c>
      <c r="B2186" s="223" t="s">
        <v>227</v>
      </c>
      <c r="C2186" s="224">
        <v>1.7</v>
      </c>
      <c r="D2186" s="223">
        <v>16</v>
      </c>
      <c r="E2186" s="223" t="s">
        <v>199</v>
      </c>
      <c r="F2186" s="225" t="s">
        <v>210</v>
      </c>
      <c r="G2186" s="226">
        <v>2.79</v>
      </c>
      <c r="H2186" s="226">
        <v>-0.37</v>
      </c>
      <c r="I2186" s="226">
        <v>2.42</v>
      </c>
      <c r="J2186" s="227">
        <v>12.1</v>
      </c>
      <c r="K2186" s="227">
        <v>1358.85</v>
      </c>
      <c r="L2186" s="228">
        <v>0</v>
      </c>
      <c r="M2186" s="229">
        <f t="shared" si="64"/>
        <v>1358.85</v>
      </c>
      <c r="N2186" s="230">
        <v>0</v>
      </c>
    </row>
    <row r="2187" spans="1:14" x14ac:dyDescent="0.2">
      <c r="A2187" s="231" t="str">
        <f t="shared" si="65"/>
        <v>DF1.716NO_thin125</v>
      </c>
      <c r="B2187" s="223" t="s">
        <v>227</v>
      </c>
      <c r="C2187" s="224">
        <v>1.7</v>
      </c>
      <c r="D2187" s="223">
        <v>16</v>
      </c>
      <c r="E2187" s="223" t="s">
        <v>199</v>
      </c>
      <c r="F2187" s="225" t="s">
        <v>211</v>
      </c>
      <c r="G2187" s="226">
        <v>2.5099999999999998</v>
      </c>
      <c r="H2187" s="226">
        <v>-0.28999999999999998</v>
      </c>
      <c r="I2187" s="226">
        <v>2.2200000000000002</v>
      </c>
      <c r="J2187" s="227">
        <v>11.1</v>
      </c>
      <c r="K2187" s="227">
        <v>1369.95</v>
      </c>
      <c r="L2187" s="228">
        <v>0</v>
      </c>
      <c r="M2187" s="229">
        <f t="shared" si="64"/>
        <v>1369.95</v>
      </c>
      <c r="N2187" s="230">
        <v>0</v>
      </c>
    </row>
    <row r="2188" spans="1:14" x14ac:dyDescent="0.2">
      <c r="A2188" s="231" t="str">
        <f t="shared" si="65"/>
        <v>DF1.716NO_thin130</v>
      </c>
      <c r="B2188" s="223" t="s">
        <v>227</v>
      </c>
      <c r="C2188" s="224">
        <v>1.7</v>
      </c>
      <c r="D2188" s="223">
        <v>16</v>
      </c>
      <c r="E2188" s="223" t="s">
        <v>199</v>
      </c>
      <c r="F2188" s="225" t="s">
        <v>212</v>
      </c>
      <c r="G2188" s="226">
        <v>2.23</v>
      </c>
      <c r="H2188" s="226">
        <v>-0.23</v>
      </c>
      <c r="I2188" s="226">
        <v>2</v>
      </c>
      <c r="J2188" s="227">
        <v>9.99</v>
      </c>
      <c r="K2188" s="227">
        <v>1379.94</v>
      </c>
      <c r="L2188" s="228">
        <v>0</v>
      </c>
      <c r="M2188" s="229">
        <f t="shared" si="64"/>
        <v>1379.94</v>
      </c>
      <c r="N2188" s="230">
        <v>0</v>
      </c>
    </row>
    <row r="2189" spans="1:14" x14ac:dyDescent="0.2">
      <c r="A2189" s="231" t="str">
        <f t="shared" si="65"/>
        <v>DF1.716NO_thin135</v>
      </c>
      <c r="B2189" s="223" t="s">
        <v>227</v>
      </c>
      <c r="C2189" s="224">
        <v>1.7</v>
      </c>
      <c r="D2189" s="223">
        <v>16</v>
      </c>
      <c r="E2189" s="223" t="s">
        <v>199</v>
      </c>
      <c r="F2189" s="225" t="s">
        <v>213</v>
      </c>
      <c r="G2189" s="226">
        <v>1.96</v>
      </c>
      <c r="H2189" s="226">
        <v>-0.2</v>
      </c>
      <c r="I2189" s="226">
        <v>1.76</v>
      </c>
      <c r="J2189" s="227">
        <v>8.81</v>
      </c>
      <c r="K2189" s="227">
        <v>1388.75</v>
      </c>
      <c r="L2189" s="228">
        <v>0</v>
      </c>
      <c r="M2189" s="229">
        <f t="shared" si="64"/>
        <v>1388.75</v>
      </c>
      <c r="N2189" s="230">
        <v>0</v>
      </c>
    </row>
    <row r="2190" spans="1:14" x14ac:dyDescent="0.2">
      <c r="A2190" s="231" t="str">
        <f t="shared" si="65"/>
        <v>DF1.716NO_thin140</v>
      </c>
      <c r="B2190" s="223" t="s">
        <v>227</v>
      </c>
      <c r="C2190" s="224">
        <v>1.7</v>
      </c>
      <c r="D2190" s="223">
        <v>16</v>
      </c>
      <c r="E2190" s="223" t="s">
        <v>199</v>
      </c>
      <c r="F2190" s="225" t="s">
        <v>214</v>
      </c>
      <c r="G2190" s="226">
        <v>1.82</v>
      </c>
      <c r="H2190" s="226">
        <v>-0.18</v>
      </c>
      <c r="I2190" s="226">
        <v>1.64</v>
      </c>
      <c r="J2190" s="227">
        <v>8.19</v>
      </c>
      <c r="K2190" s="227">
        <v>1396.93</v>
      </c>
      <c r="L2190" s="228">
        <v>0</v>
      </c>
      <c r="M2190" s="229">
        <f t="shared" si="64"/>
        <v>1396.93</v>
      </c>
      <c r="N2190" s="230">
        <v>0</v>
      </c>
    </row>
    <row r="2191" spans="1:14" x14ac:dyDescent="0.2">
      <c r="A2191" s="231" t="str">
        <f t="shared" si="65"/>
        <v>DF1.716NO_thin145</v>
      </c>
      <c r="B2191" s="223" t="s">
        <v>227</v>
      </c>
      <c r="C2191" s="224">
        <v>1.7</v>
      </c>
      <c r="D2191" s="223">
        <v>16</v>
      </c>
      <c r="E2191" s="223" t="s">
        <v>199</v>
      </c>
      <c r="F2191" s="225" t="s">
        <v>215</v>
      </c>
      <c r="G2191" s="226">
        <v>1.64</v>
      </c>
      <c r="H2191" s="226">
        <v>-0.15</v>
      </c>
      <c r="I2191" s="226">
        <v>1.49</v>
      </c>
      <c r="J2191" s="227">
        <v>7.44</v>
      </c>
      <c r="K2191" s="227">
        <v>1404.38</v>
      </c>
      <c r="L2191" s="228">
        <v>0</v>
      </c>
      <c r="M2191" s="229">
        <f t="shared" si="64"/>
        <v>1404.38</v>
      </c>
      <c r="N2191" s="230">
        <v>0</v>
      </c>
    </row>
    <row r="2192" spans="1:14" x14ac:dyDescent="0.2">
      <c r="A2192" s="231" t="str">
        <f t="shared" si="65"/>
        <v>DF1.716NO_thin150</v>
      </c>
      <c r="B2192" s="223" t="s">
        <v>227</v>
      </c>
      <c r="C2192" s="224">
        <v>1.7</v>
      </c>
      <c r="D2192" s="223">
        <v>16</v>
      </c>
      <c r="E2192" s="223" t="s">
        <v>199</v>
      </c>
      <c r="F2192" s="225" t="s">
        <v>216</v>
      </c>
      <c r="G2192" s="226">
        <v>1.43</v>
      </c>
      <c r="H2192" s="226">
        <v>-0.14000000000000001</v>
      </c>
      <c r="I2192" s="226">
        <v>1.29</v>
      </c>
      <c r="J2192" s="227">
        <v>6.44</v>
      </c>
      <c r="K2192" s="227">
        <v>1410.82</v>
      </c>
      <c r="L2192" s="228">
        <v>0</v>
      </c>
      <c r="M2192" s="229">
        <f t="shared" si="64"/>
        <v>1410.82</v>
      </c>
      <c r="N2192" s="230">
        <v>0</v>
      </c>
    </row>
    <row r="2193" spans="1:14" x14ac:dyDescent="0.2">
      <c r="A2193" s="231" t="str">
        <f t="shared" si="65"/>
        <v>DF1.716NO_thin155</v>
      </c>
      <c r="B2193" s="223" t="s">
        <v>227</v>
      </c>
      <c r="C2193" s="224">
        <v>1.7</v>
      </c>
      <c r="D2193" s="223">
        <v>16</v>
      </c>
      <c r="E2193" s="223" t="s">
        <v>199</v>
      </c>
      <c r="F2193" s="225" t="s">
        <v>217</v>
      </c>
      <c r="G2193" s="226">
        <v>1.29</v>
      </c>
      <c r="H2193" s="226">
        <v>-0.12</v>
      </c>
      <c r="I2193" s="226">
        <v>1.17</v>
      </c>
      <c r="J2193" s="227">
        <v>5.84</v>
      </c>
      <c r="K2193" s="227">
        <v>1416.66</v>
      </c>
      <c r="L2193" s="228">
        <v>0</v>
      </c>
      <c r="M2193" s="229">
        <f t="shared" si="64"/>
        <v>1416.66</v>
      </c>
      <c r="N2193" s="230">
        <v>0</v>
      </c>
    </row>
    <row r="2194" spans="1:14" x14ac:dyDescent="0.2">
      <c r="A2194" s="231" t="str">
        <f t="shared" si="65"/>
        <v>DF1.716NO_thin160</v>
      </c>
      <c r="B2194" s="223" t="s">
        <v>227</v>
      </c>
      <c r="C2194" s="224">
        <v>1.7</v>
      </c>
      <c r="D2194" s="223">
        <v>16</v>
      </c>
      <c r="E2194" s="223" t="s">
        <v>199</v>
      </c>
      <c r="F2194" s="225" t="s">
        <v>218</v>
      </c>
      <c r="G2194" s="226">
        <v>1.2</v>
      </c>
      <c r="H2194" s="226">
        <v>-0.11</v>
      </c>
      <c r="I2194" s="226">
        <v>1.0900000000000001</v>
      </c>
      <c r="J2194" s="227">
        <v>5.43</v>
      </c>
      <c r="K2194" s="227">
        <v>1422.09</v>
      </c>
      <c r="L2194" s="228">
        <v>0</v>
      </c>
      <c r="M2194" s="229">
        <f t="shared" si="64"/>
        <v>1422.09</v>
      </c>
      <c r="N2194" s="230">
        <v>0</v>
      </c>
    </row>
    <row r="2195" spans="1:14" x14ac:dyDescent="0.2">
      <c r="A2195" s="231" t="str">
        <f t="shared" si="65"/>
        <v>DF1.716NO_thin165</v>
      </c>
      <c r="B2195" s="223" t="s">
        <v>227</v>
      </c>
      <c r="C2195" s="224">
        <v>1.7</v>
      </c>
      <c r="D2195" s="223">
        <v>16</v>
      </c>
      <c r="E2195" s="223" t="s">
        <v>199</v>
      </c>
      <c r="F2195" s="225" t="s">
        <v>219</v>
      </c>
      <c r="G2195" s="226">
        <v>1.01</v>
      </c>
      <c r="H2195" s="226">
        <v>-0.1</v>
      </c>
      <c r="I2195" s="226">
        <v>0.91</v>
      </c>
      <c r="J2195" s="227">
        <v>4.54</v>
      </c>
      <c r="K2195" s="227">
        <v>1426.64</v>
      </c>
      <c r="L2195" s="228">
        <v>0</v>
      </c>
      <c r="M2195" s="229">
        <f t="shared" si="64"/>
        <v>1426.64</v>
      </c>
      <c r="N2195" s="230">
        <v>0</v>
      </c>
    </row>
    <row r="2196" spans="1:14" x14ac:dyDescent="0.2">
      <c r="A2196" s="231" t="str">
        <f t="shared" si="65"/>
        <v>DF1.716NO_thin170</v>
      </c>
      <c r="B2196" s="223" t="s">
        <v>227</v>
      </c>
      <c r="C2196" s="224">
        <v>1.7</v>
      </c>
      <c r="D2196" s="223">
        <v>16</v>
      </c>
      <c r="E2196" s="223" t="s">
        <v>199</v>
      </c>
      <c r="F2196" s="225" t="s">
        <v>220</v>
      </c>
      <c r="G2196" s="226">
        <v>0.9</v>
      </c>
      <c r="H2196" s="226">
        <v>-0.03</v>
      </c>
      <c r="I2196" s="226">
        <v>0.86</v>
      </c>
      <c r="J2196" s="227">
        <v>4.3</v>
      </c>
      <c r="K2196" s="227">
        <v>1430.94</v>
      </c>
      <c r="L2196" s="228">
        <v>0</v>
      </c>
      <c r="M2196" s="229">
        <f t="shared" si="64"/>
        <v>1430.94</v>
      </c>
      <c r="N2196" s="230">
        <v>0</v>
      </c>
    </row>
    <row r="2197" spans="1:14" x14ac:dyDescent="0.2">
      <c r="A2197" s="231" t="str">
        <f t="shared" si="65"/>
        <v>DF1.716NO_thin175</v>
      </c>
      <c r="B2197" s="223" t="s">
        <v>227</v>
      </c>
      <c r="C2197" s="224">
        <v>1.7</v>
      </c>
      <c r="D2197" s="223">
        <v>16</v>
      </c>
      <c r="E2197" s="223" t="s">
        <v>199</v>
      </c>
      <c r="F2197" s="225" t="s">
        <v>221</v>
      </c>
      <c r="G2197" s="226">
        <v>0.84</v>
      </c>
      <c r="H2197" s="226">
        <v>-0.09</v>
      </c>
      <c r="I2197" s="226">
        <v>0.75</v>
      </c>
      <c r="J2197" s="227">
        <v>3.74</v>
      </c>
      <c r="K2197" s="227">
        <v>1434.68</v>
      </c>
      <c r="L2197" s="228">
        <v>0</v>
      </c>
      <c r="M2197" s="229">
        <f t="shared" si="64"/>
        <v>1434.68</v>
      </c>
      <c r="N2197" s="230">
        <v>0</v>
      </c>
    </row>
    <row r="2198" spans="1:14" x14ac:dyDescent="0.2">
      <c r="A2198" s="231" t="str">
        <f t="shared" si="65"/>
        <v>DF1.716NO_thin180</v>
      </c>
      <c r="B2198" s="223" t="s">
        <v>227</v>
      </c>
      <c r="C2198" s="224">
        <v>1.7</v>
      </c>
      <c r="D2198" s="223">
        <v>16</v>
      </c>
      <c r="E2198" s="223" t="s">
        <v>199</v>
      </c>
      <c r="F2198" s="225" t="s">
        <v>222</v>
      </c>
      <c r="G2198" s="226">
        <v>0.72</v>
      </c>
      <c r="H2198" s="226">
        <v>-0.08</v>
      </c>
      <c r="I2198" s="226">
        <v>0.64</v>
      </c>
      <c r="J2198" s="227">
        <v>3.2</v>
      </c>
      <c r="K2198" s="227">
        <v>1437.88</v>
      </c>
      <c r="L2198" s="228">
        <v>0</v>
      </c>
      <c r="M2198" s="229">
        <f t="shared" si="64"/>
        <v>1437.88</v>
      </c>
      <c r="N2198" s="230">
        <v>0</v>
      </c>
    </row>
    <row r="2199" spans="1:14" x14ac:dyDescent="0.2">
      <c r="A2199" s="231" t="str">
        <f t="shared" si="65"/>
        <v>DF1.716NO_thin185</v>
      </c>
      <c r="B2199" s="223" t="s">
        <v>227</v>
      </c>
      <c r="C2199" s="224">
        <v>1.7</v>
      </c>
      <c r="D2199" s="223">
        <v>16</v>
      </c>
      <c r="E2199" s="223" t="s">
        <v>199</v>
      </c>
      <c r="F2199" s="225" t="s">
        <v>223</v>
      </c>
      <c r="G2199" s="226">
        <v>0.71</v>
      </c>
      <c r="H2199" s="226">
        <v>-7.0000000000000007E-2</v>
      </c>
      <c r="I2199" s="226">
        <v>0.64</v>
      </c>
      <c r="J2199" s="227">
        <v>3.2</v>
      </c>
      <c r="K2199" s="227">
        <v>1441.08</v>
      </c>
      <c r="L2199" s="228">
        <v>0</v>
      </c>
      <c r="M2199" s="229">
        <f t="shared" si="64"/>
        <v>1441.08</v>
      </c>
      <c r="N2199" s="230">
        <v>0</v>
      </c>
    </row>
    <row r="2200" spans="1:14" x14ac:dyDescent="0.2">
      <c r="A2200" s="231" t="str">
        <f t="shared" si="65"/>
        <v>DF1.716NO_thin190</v>
      </c>
      <c r="B2200" s="223" t="s">
        <v>227</v>
      </c>
      <c r="C2200" s="224">
        <v>1.7</v>
      </c>
      <c r="D2200" s="223">
        <v>16</v>
      </c>
      <c r="E2200" s="223" t="s">
        <v>199</v>
      </c>
      <c r="F2200" s="225" t="s">
        <v>224</v>
      </c>
      <c r="G2200" s="226">
        <v>0.62</v>
      </c>
      <c r="H2200" s="226">
        <v>-0.06</v>
      </c>
      <c r="I2200" s="226">
        <v>0.56000000000000005</v>
      </c>
      <c r="J2200" s="227">
        <v>2.81</v>
      </c>
      <c r="K2200" s="227">
        <v>1443.88</v>
      </c>
      <c r="L2200" s="228">
        <v>0</v>
      </c>
      <c r="M2200" s="229">
        <f t="shared" si="64"/>
        <v>1443.88</v>
      </c>
      <c r="N2200" s="230">
        <v>0</v>
      </c>
    </row>
    <row r="2201" spans="1:14" x14ac:dyDescent="0.2">
      <c r="A2201" s="231" t="str">
        <f t="shared" si="65"/>
        <v>DF1.716NO_thin195</v>
      </c>
      <c r="B2201" s="223" t="s">
        <v>227</v>
      </c>
      <c r="C2201" s="224">
        <v>1.7</v>
      </c>
      <c r="D2201" s="223">
        <v>16</v>
      </c>
      <c r="E2201" s="223" t="s">
        <v>199</v>
      </c>
      <c r="F2201" s="225" t="s">
        <v>225</v>
      </c>
      <c r="G2201" s="226">
        <v>0.53</v>
      </c>
      <c r="H2201" s="226">
        <v>-0.04</v>
      </c>
      <c r="I2201" s="226">
        <v>0.48</v>
      </c>
      <c r="J2201" s="227">
        <v>2.42</v>
      </c>
      <c r="K2201" s="227">
        <v>1446.31</v>
      </c>
      <c r="L2201" s="228">
        <v>0</v>
      </c>
      <c r="M2201" s="229">
        <f t="shared" si="64"/>
        <v>1446.31</v>
      </c>
      <c r="N2201" s="230">
        <v>0</v>
      </c>
    </row>
    <row r="2202" spans="1:14" x14ac:dyDescent="0.2">
      <c r="A2202" s="231" t="str">
        <f t="shared" si="65"/>
        <v>DF1.716Thinned000</v>
      </c>
      <c r="B2202" s="223" t="s">
        <v>227</v>
      </c>
      <c r="C2202" s="224">
        <v>1.7</v>
      </c>
      <c r="D2202" s="223">
        <v>16</v>
      </c>
      <c r="E2202" s="223" t="s">
        <v>172</v>
      </c>
      <c r="F2202" s="225" t="s">
        <v>0</v>
      </c>
      <c r="G2202" s="226">
        <v>2.5099999999999998</v>
      </c>
      <c r="H2202" s="226">
        <v>2.09</v>
      </c>
      <c r="I2202" s="226">
        <v>4.5999999999999996</v>
      </c>
      <c r="J2202" s="227">
        <v>23.02</v>
      </c>
      <c r="K2202" s="227">
        <v>23.02</v>
      </c>
      <c r="L2202" s="228">
        <v>0</v>
      </c>
      <c r="M2202" s="229">
        <f t="shared" si="64"/>
        <v>23.02</v>
      </c>
      <c r="N2202" s="230">
        <v>0</v>
      </c>
    </row>
    <row r="2203" spans="1:14" x14ac:dyDescent="0.2">
      <c r="A2203" s="231" t="str">
        <f t="shared" si="65"/>
        <v>DF1.716Thinned005</v>
      </c>
      <c r="B2203" s="223" t="s">
        <v>227</v>
      </c>
      <c r="C2203" s="224">
        <v>1.7</v>
      </c>
      <c r="D2203" s="223">
        <v>16</v>
      </c>
      <c r="E2203" s="223" t="s">
        <v>172</v>
      </c>
      <c r="F2203" s="225" t="s">
        <v>1</v>
      </c>
      <c r="G2203" s="226">
        <v>7.66</v>
      </c>
      <c r="H2203" s="226">
        <v>2.58</v>
      </c>
      <c r="I2203" s="226">
        <v>10.24</v>
      </c>
      <c r="J2203" s="227">
        <v>51.22</v>
      </c>
      <c r="K2203" s="227">
        <v>74.239999999999995</v>
      </c>
      <c r="L2203" s="228">
        <v>0</v>
      </c>
      <c r="M2203" s="229">
        <f t="shared" si="64"/>
        <v>74.239999999999995</v>
      </c>
      <c r="N2203" s="230">
        <v>0</v>
      </c>
    </row>
    <row r="2204" spans="1:14" x14ac:dyDescent="0.2">
      <c r="A2204" s="231" t="str">
        <f t="shared" si="65"/>
        <v>DF1.716Thinned010</v>
      </c>
      <c r="B2204" s="223" t="s">
        <v>227</v>
      </c>
      <c r="C2204" s="224">
        <v>1.7</v>
      </c>
      <c r="D2204" s="223">
        <v>16</v>
      </c>
      <c r="E2204" s="223" t="s">
        <v>172</v>
      </c>
      <c r="F2204" s="225" t="s">
        <v>2</v>
      </c>
      <c r="G2204" s="226">
        <v>22.76</v>
      </c>
      <c r="H2204" s="226">
        <v>2.98</v>
      </c>
      <c r="I2204" s="226">
        <v>25.74</v>
      </c>
      <c r="J2204" s="227">
        <v>128.69</v>
      </c>
      <c r="K2204" s="227">
        <v>202.93</v>
      </c>
      <c r="L2204" s="228">
        <v>0</v>
      </c>
      <c r="M2204" s="229">
        <f t="shared" si="64"/>
        <v>202.93</v>
      </c>
      <c r="N2204" s="230">
        <v>0</v>
      </c>
    </row>
    <row r="2205" spans="1:14" x14ac:dyDescent="0.2">
      <c r="A2205" s="231" t="str">
        <f t="shared" si="65"/>
        <v>DF1.716Thinned015</v>
      </c>
      <c r="B2205" s="223" t="s">
        <v>227</v>
      </c>
      <c r="C2205" s="224">
        <v>1.7</v>
      </c>
      <c r="D2205" s="223">
        <v>16</v>
      </c>
      <c r="E2205" s="223" t="s">
        <v>172</v>
      </c>
      <c r="F2205" s="225" t="s">
        <v>3</v>
      </c>
      <c r="G2205" s="226">
        <v>4.62</v>
      </c>
      <c r="H2205" s="226">
        <v>9.58</v>
      </c>
      <c r="I2205" s="226">
        <v>14.19</v>
      </c>
      <c r="J2205" s="227">
        <v>70.97</v>
      </c>
      <c r="K2205" s="227">
        <v>273.89999999999998</v>
      </c>
      <c r="L2205" s="228">
        <v>-0.34</v>
      </c>
      <c r="M2205" s="229">
        <f t="shared" si="64"/>
        <v>273.56</v>
      </c>
      <c r="N2205" s="230">
        <v>19.82</v>
      </c>
    </row>
    <row r="2206" spans="1:14" x14ac:dyDescent="0.2">
      <c r="A2206" s="231" t="str">
        <f t="shared" si="65"/>
        <v>DF1.716Thinned020</v>
      </c>
      <c r="B2206" s="223" t="s">
        <v>227</v>
      </c>
      <c r="C2206" s="224">
        <v>1.7</v>
      </c>
      <c r="D2206" s="223">
        <v>16</v>
      </c>
      <c r="E2206" s="223" t="s">
        <v>172</v>
      </c>
      <c r="F2206" s="225" t="s">
        <v>4</v>
      </c>
      <c r="G2206" s="226">
        <v>6.28</v>
      </c>
      <c r="H2206" s="226">
        <v>-1.44</v>
      </c>
      <c r="I2206" s="226">
        <v>4.84</v>
      </c>
      <c r="J2206" s="227">
        <v>24.2</v>
      </c>
      <c r="K2206" s="227">
        <v>298.10000000000002</v>
      </c>
      <c r="L2206" s="228">
        <v>-0.6</v>
      </c>
      <c r="M2206" s="229">
        <f t="shared" si="64"/>
        <v>297.5</v>
      </c>
      <c r="N2206" s="230">
        <v>14.6</v>
      </c>
    </row>
    <row r="2207" spans="1:14" x14ac:dyDescent="0.2">
      <c r="A2207" s="231" t="str">
        <f t="shared" si="65"/>
        <v>DF1.716Thinned025</v>
      </c>
      <c r="B2207" s="223" t="s">
        <v>227</v>
      </c>
      <c r="C2207" s="224">
        <v>1.7</v>
      </c>
      <c r="D2207" s="223">
        <v>16</v>
      </c>
      <c r="E2207" s="223" t="s">
        <v>172</v>
      </c>
      <c r="F2207" s="225" t="s">
        <v>5</v>
      </c>
      <c r="G2207" s="226">
        <v>10.93</v>
      </c>
      <c r="H2207" s="226">
        <v>3.34</v>
      </c>
      <c r="I2207" s="226">
        <v>14.26</v>
      </c>
      <c r="J2207" s="227">
        <v>71.319999999999993</v>
      </c>
      <c r="K2207" s="227">
        <v>369.42</v>
      </c>
      <c r="L2207" s="228">
        <v>-1.65</v>
      </c>
      <c r="M2207" s="229">
        <f t="shared" si="64"/>
        <v>367.77000000000004</v>
      </c>
      <c r="N2207" s="230">
        <v>7.46</v>
      </c>
    </row>
    <row r="2208" spans="1:14" x14ac:dyDescent="0.2">
      <c r="A2208" s="231" t="str">
        <f t="shared" si="65"/>
        <v>DF1.716Thinned030</v>
      </c>
      <c r="B2208" s="223" t="s">
        <v>227</v>
      </c>
      <c r="C2208" s="224">
        <v>1.7</v>
      </c>
      <c r="D2208" s="223">
        <v>16</v>
      </c>
      <c r="E2208" s="223" t="s">
        <v>172</v>
      </c>
      <c r="F2208" s="225" t="s">
        <v>6</v>
      </c>
      <c r="G2208" s="226">
        <v>11.45</v>
      </c>
      <c r="H2208" s="226">
        <v>2.39</v>
      </c>
      <c r="I2208" s="226">
        <v>13.84</v>
      </c>
      <c r="J2208" s="227">
        <v>69.2</v>
      </c>
      <c r="K2208" s="227">
        <v>438.62</v>
      </c>
      <c r="L2208" s="228">
        <v>-2.74</v>
      </c>
      <c r="M2208" s="229">
        <f t="shared" si="64"/>
        <v>435.88</v>
      </c>
      <c r="N2208" s="230">
        <v>7.62</v>
      </c>
    </row>
    <row r="2209" spans="1:14" x14ac:dyDescent="0.2">
      <c r="A2209" s="231" t="str">
        <f t="shared" si="65"/>
        <v>DF1.716Thinned035</v>
      </c>
      <c r="B2209" s="223" t="s">
        <v>227</v>
      </c>
      <c r="C2209" s="224">
        <v>1.7</v>
      </c>
      <c r="D2209" s="223">
        <v>16</v>
      </c>
      <c r="E2209" s="223" t="s">
        <v>172</v>
      </c>
      <c r="F2209" s="225" t="s">
        <v>7</v>
      </c>
      <c r="G2209" s="226">
        <v>11.07</v>
      </c>
      <c r="H2209" s="226">
        <v>-0.36</v>
      </c>
      <c r="I2209" s="226">
        <v>10.7</v>
      </c>
      <c r="J2209" s="227">
        <v>53.51</v>
      </c>
      <c r="K2209" s="227">
        <v>492.14</v>
      </c>
      <c r="L2209" s="228">
        <v>-3.89</v>
      </c>
      <c r="M2209" s="229">
        <f t="shared" si="64"/>
        <v>488.25</v>
      </c>
      <c r="N2209" s="230">
        <v>8.17</v>
      </c>
    </row>
    <row r="2210" spans="1:14" x14ac:dyDescent="0.2">
      <c r="A2210" s="231" t="str">
        <f t="shared" si="65"/>
        <v>DF1.716Thinned040</v>
      </c>
      <c r="B2210" s="223" t="s">
        <v>227</v>
      </c>
      <c r="C2210" s="224">
        <v>1.7</v>
      </c>
      <c r="D2210" s="223">
        <v>16</v>
      </c>
      <c r="E2210" s="223" t="s">
        <v>172</v>
      </c>
      <c r="F2210" s="225" t="s">
        <v>8</v>
      </c>
      <c r="G2210" s="226">
        <v>9.9499999999999993</v>
      </c>
      <c r="H2210" s="226">
        <v>-0.83</v>
      </c>
      <c r="I2210" s="226">
        <v>9.1199999999999992</v>
      </c>
      <c r="J2210" s="227">
        <v>45.62</v>
      </c>
      <c r="K2210" s="227">
        <v>537.75</v>
      </c>
      <c r="L2210" s="228">
        <v>-5.05</v>
      </c>
      <c r="M2210" s="229">
        <f t="shared" si="64"/>
        <v>532.70000000000005</v>
      </c>
      <c r="N2210" s="230">
        <v>8.18</v>
      </c>
    </row>
    <row r="2211" spans="1:14" x14ac:dyDescent="0.2">
      <c r="A2211" s="231" t="str">
        <f t="shared" si="65"/>
        <v>DF1.716Thinned045</v>
      </c>
      <c r="B2211" s="223" t="s">
        <v>227</v>
      </c>
      <c r="C2211" s="224">
        <v>1.7</v>
      </c>
      <c r="D2211" s="223">
        <v>16</v>
      </c>
      <c r="E2211" s="223" t="s">
        <v>172</v>
      </c>
      <c r="F2211" s="225" t="s">
        <v>9</v>
      </c>
      <c r="G2211" s="226">
        <v>6.98</v>
      </c>
      <c r="H2211" s="226">
        <v>-1.35</v>
      </c>
      <c r="I2211" s="226">
        <v>5.62</v>
      </c>
      <c r="J2211" s="227">
        <v>28.12</v>
      </c>
      <c r="K2211" s="227">
        <v>565.87</v>
      </c>
      <c r="L2211" s="228">
        <v>-6.22</v>
      </c>
      <c r="M2211" s="229">
        <f t="shared" si="64"/>
        <v>559.65</v>
      </c>
      <c r="N2211" s="230">
        <v>8.26</v>
      </c>
    </row>
    <row r="2212" spans="1:14" x14ac:dyDescent="0.2">
      <c r="A2212" s="231" t="str">
        <f t="shared" si="65"/>
        <v>DF1.716Thinned050</v>
      </c>
      <c r="B2212" s="223" t="s">
        <v>227</v>
      </c>
      <c r="C2212" s="224">
        <v>1.7</v>
      </c>
      <c r="D2212" s="223">
        <v>16</v>
      </c>
      <c r="E2212" s="223" t="s">
        <v>172</v>
      </c>
      <c r="F2212" s="225" t="s">
        <v>10</v>
      </c>
      <c r="G2212" s="226">
        <v>8.48</v>
      </c>
      <c r="H2212" s="226">
        <v>-1.96</v>
      </c>
      <c r="I2212" s="226">
        <v>6.52</v>
      </c>
      <c r="J2212" s="227">
        <v>32.590000000000003</v>
      </c>
      <c r="K2212" s="227">
        <v>598.46</v>
      </c>
      <c r="L2212" s="228">
        <v>-7.17</v>
      </c>
      <c r="M2212" s="229">
        <f t="shared" si="64"/>
        <v>591.29000000000008</v>
      </c>
      <c r="N2212" s="230">
        <v>6.71</v>
      </c>
    </row>
    <row r="2213" spans="1:14" x14ac:dyDescent="0.2">
      <c r="A2213" s="231" t="str">
        <f t="shared" si="65"/>
        <v>DF1.716Thinned055</v>
      </c>
      <c r="B2213" s="223" t="s">
        <v>227</v>
      </c>
      <c r="C2213" s="224">
        <v>1.7</v>
      </c>
      <c r="D2213" s="223">
        <v>16</v>
      </c>
      <c r="E2213" s="223" t="s">
        <v>172</v>
      </c>
      <c r="F2213" s="225" t="s">
        <v>11</v>
      </c>
      <c r="G2213" s="226">
        <v>7.63</v>
      </c>
      <c r="H2213" s="226">
        <v>-1.6</v>
      </c>
      <c r="I2213" s="226">
        <v>6.03</v>
      </c>
      <c r="J2213" s="227">
        <v>30.14</v>
      </c>
      <c r="K2213" s="227">
        <v>628.61</v>
      </c>
      <c r="L2213" s="228">
        <v>-8.01</v>
      </c>
      <c r="M2213" s="229">
        <f t="shared" si="64"/>
        <v>620.6</v>
      </c>
      <c r="N2213" s="230">
        <v>5.93</v>
      </c>
    </row>
    <row r="2214" spans="1:14" x14ac:dyDescent="0.2">
      <c r="A2214" s="231" t="str">
        <f t="shared" si="65"/>
        <v>DF1.716Thinned060</v>
      </c>
      <c r="B2214" s="223" t="s">
        <v>227</v>
      </c>
      <c r="C2214" s="224">
        <v>1.7</v>
      </c>
      <c r="D2214" s="223">
        <v>16</v>
      </c>
      <c r="E2214" s="223" t="s">
        <v>172</v>
      </c>
      <c r="F2214" s="225" t="s">
        <v>12</v>
      </c>
      <c r="G2214" s="226">
        <v>7.66</v>
      </c>
      <c r="H2214" s="226">
        <v>-1.1000000000000001</v>
      </c>
      <c r="I2214" s="226">
        <v>6.56</v>
      </c>
      <c r="J2214" s="227">
        <v>32.82</v>
      </c>
      <c r="K2214" s="227">
        <v>661.43</v>
      </c>
      <c r="L2214" s="228">
        <v>-8.76</v>
      </c>
      <c r="M2214" s="229">
        <f t="shared" si="64"/>
        <v>652.66999999999996</v>
      </c>
      <c r="N2214" s="230">
        <v>5.3</v>
      </c>
    </row>
    <row r="2215" spans="1:14" x14ac:dyDescent="0.2">
      <c r="A2215" s="231" t="str">
        <f t="shared" si="65"/>
        <v>DF1.716Thinned065</v>
      </c>
      <c r="B2215" s="223" t="s">
        <v>227</v>
      </c>
      <c r="C2215" s="224">
        <v>1.7</v>
      </c>
      <c r="D2215" s="223">
        <v>16</v>
      </c>
      <c r="E2215" s="223" t="s">
        <v>172</v>
      </c>
      <c r="F2215" s="225" t="s">
        <v>13</v>
      </c>
      <c r="G2215" s="226">
        <v>6.12</v>
      </c>
      <c r="H2215" s="226">
        <v>-0.87</v>
      </c>
      <c r="I2215" s="226">
        <v>5.24</v>
      </c>
      <c r="J2215" s="227">
        <v>26.22</v>
      </c>
      <c r="K2215" s="227">
        <v>687.65</v>
      </c>
      <c r="L2215" s="228">
        <v>-9.4499999999999993</v>
      </c>
      <c r="M2215" s="229">
        <f t="shared" si="64"/>
        <v>678.19999999999993</v>
      </c>
      <c r="N2215" s="230">
        <v>4.87</v>
      </c>
    </row>
    <row r="2216" spans="1:14" x14ac:dyDescent="0.2">
      <c r="A2216" s="231" t="str">
        <f t="shared" si="65"/>
        <v>DF1.716Thinned070</v>
      </c>
      <c r="B2216" s="223" t="s">
        <v>227</v>
      </c>
      <c r="C2216" s="224">
        <v>1.7</v>
      </c>
      <c r="D2216" s="223">
        <v>16</v>
      </c>
      <c r="E2216" s="223" t="s">
        <v>172</v>
      </c>
      <c r="F2216" s="225" t="s">
        <v>200</v>
      </c>
      <c r="G2216" s="226">
        <v>5.26</v>
      </c>
      <c r="H2216" s="226">
        <v>-0.66</v>
      </c>
      <c r="I2216" s="226">
        <v>4.6100000000000003</v>
      </c>
      <c r="J2216" s="227">
        <v>23.03</v>
      </c>
      <c r="K2216" s="227">
        <v>710.69</v>
      </c>
      <c r="L2216" s="228">
        <v>-10.09</v>
      </c>
      <c r="M2216" s="229">
        <f t="shared" si="64"/>
        <v>700.6</v>
      </c>
      <c r="N2216" s="230">
        <v>4.54</v>
      </c>
    </row>
    <row r="2217" spans="1:14" x14ac:dyDescent="0.2">
      <c r="A2217" s="231" t="str">
        <f t="shared" si="65"/>
        <v>DF1.716Thinned075</v>
      </c>
      <c r="B2217" s="223" t="s">
        <v>227</v>
      </c>
      <c r="C2217" s="224">
        <v>1.7</v>
      </c>
      <c r="D2217" s="223">
        <v>16</v>
      </c>
      <c r="E2217" s="223" t="s">
        <v>172</v>
      </c>
      <c r="F2217" s="225" t="s">
        <v>201</v>
      </c>
      <c r="G2217" s="226">
        <v>4.1500000000000004</v>
      </c>
      <c r="H2217" s="226">
        <v>-0.52</v>
      </c>
      <c r="I2217" s="226">
        <v>3.62</v>
      </c>
      <c r="J2217" s="227">
        <v>18.12</v>
      </c>
      <c r="K2217" s="227">
        <v>728.8</v>
      </c>
      <c r="L2217" s="228">
        <v>-10.7</v>
      </c>
      <c r="M2217" s="229">
        <f t="shared" si="64"/>
        <v>718.09999999999991</v>
      </c>
      <c r="N2217" s="230">
        <v>4.28</v>
      </c>
    </row>
    <row r="2218" spans="1:14" x14ac:dyDescent="0.2">
      <c r="A2218" s="231" t="str">
        <f t="shared" si="65"/>
        <v>DF1.716Thinned080</v>
      </c>
      <c r="B2218" s="223" t="s">
        <v>227</v>
      </c>
      <c r="C2218" s="224">
        <v>1.7</v>
      </c>
      <c r="D2218" s="223">
        <v>16</v>
      </c>
      <c r="E2218" s="223" t="s">
        <v>172</v>
      </c>
      <c r="F2218" s="225" t="s">
        <v>202</v>
      </c>
      <c r="G2218" s="226">
        <v>4.09</v>
      </c>
      <c r="H2218" s="226">
        <v>-0.42</v>
      </c>
      <c r="I2218" s="226">
        <v>3.67</v>
      </c>
      <c r="J2218" s="227">
        <v>18.34</v>
      </c>
      <c r="K2218" s="227">
        <v>747.14</v>
      </c>
      <c r="L2218" s="228">
        <v>-11.27</v>
      </c>
      <c r="M2218" s="229">
        <f t="shared" si="64"/>
        <v>735.87</v>
      </c>
      <c r="N2218" s="230">
        <v>4.03</v>
      </c>
    </row>
    <row r="2219" spans="1:14" x14ac:dyDescent="0.2">
      <c r="A2219" s="231" t="str">
        <f t="shared" si="65"/>
        <v>DF1.716Thinned085</v>
      </c>
      <c r="B2219" s="223" t="s">
        <v>227</v>
      </c>
      <c r="C2219" s="224">
        <v>1.7</v>
      </c>
      <c r="D2219" s="223">
        <v>16</v>
      </c>
      <c r="E2219" s="223" t="s">
        <v>172</v>
      </c>
      <c r="F2219" s="225" t="s">
        <v>203</v>
      </c>
      <c r="G2219" s="226">
        <v>2.69</v>
      </c>
      <c r="H2219" s="226">
        <v>-0.4</v>
      </c>
      <c r="I2219" s="226">
        <v>2.29</v>
      </c>
      <c r="J2219" s="227">
        <v>11.44</v>
      </c>
      <c r="K2219" s="227">
        <v>758.59</v>
      </c>
      <c r="L2219" s="228">
        <v>-11.81</v>
      </c>
      <c r="M2219" s="229">
        <f t="shared" si="64"/>
        <v>746.78000000000009</v>
      </c>
      <c r="N2219" s="230">
        <v>3.82</v>
      </c>
    </row>
    <row r="2220" spans="1:14" x14ac:dyDescent="0.2">
      <c r="A2220" s="231" t="str">
        <f t="shared" si="65"/>
        <v>DF1.716Thinned090</v>
      </c>
      <c r="B2220" s="223" t="s">
        <v>227</v>
      </c>
      <c r="C2220" s="224">
        <v>1.7</v>
      </c>
      <c r="D2220" s="223">
        <v>16</v>
      </c>
      <c r="E2220" s="223" t="s">
        <v>172</v>
      </c>
      <c r="F2220" s="225" t="s">
        <v>204</v>
      </c>
      <c r="G2220" s="226">
        <v>2.54</v>
      </c>
      <c r="H2220" s="226">
        <v>-0.36</v>
      </c>
      <c r="I2220" s="226">
        <v>2.1800000000000002</v>
      </c>
      <c r="J2220" s="227">
        <v>10.92</v>
      </c>
      <c r="K2220" s="227">
        <v>769.51</v>
      </c>
      <c r="L2220" s="228">
        <v>-12.32</v>
      </c>
      <c r="M2220" s="229">
        <f t="shared" si="64"/>
        <v>757.18999999999994</v>
      </c>
      <c r="N2220" s="230">
        <v>3.61</v>
      </c>
    </row>
    <row r="2221" spans="1:14" x14ac:dyDescent="0.2">
      <c r="A2221" s="231" t="str">
        <f t="shared" si="65"/>
        <v>DF1.716Thinned095</v>
      </c>
      <c r="B2221" s="223" t="s">
        <v>227</v>
      </c>
      <c r="C2221" s="224">
        <v>1.7</v>
      </c>
      <c r="D2221" s="223">
        <v>16</v>
      </c>
      <c r="E2221" s="223" t="s">
        <v>172</v>
      </c>
      <c r="F2221" s="225" t="s">
        <v>205</v>
      </c>
      <c r="G2221" s="226">
        <v>2.14</v>
      </c>
      <c r="H2221" s="226">
        <v>-0.33</v>
      </c>
      <c r="I2221" s="226">
        <v>1.81</v>
      </c>
      <c r="J2221" s="227">
        <v>9.0399999999999991</v>
      </c>
      <c r="K2221" s="227">
        <v>778.54</v>
      </c>
      <c r="L2221" s="228">
        <v>-12.81</v>
      </c>
      <c r="M2221" s="229">
        <f t="shared" si="64"/>
        <v>765.73</v>
      </c>
      <c r="N2221" s="230">
        <v>3.4</v>
      </c>
    </row>
    <row r="2222" spans="1:14" x14ac:dyDescent="0.2">
      <c r="A2222" s="231" t="str">
        <f t="shared" si="65"/>
        <v>DF1.716Thinned100</v>
      </c>
      <c r="B2222" s="223" t="s">
        <v>227</v>
      </c>
      <c r="C2222" s="224">
        <v>1.7</v>
      </c>
      <c r="D2222" s="223">
        <v>16</v>
      </c>
      <c r="E2222" s="223" t="s">
        <v>172</v>
      </c>
      <c r="F2222" s="225" t="s">
        <v>206</v>
      </c>
      <c r="G2222" s="226">
        <v>1.69</v>
      </c>
      <c r="H2222" s="226">
        <v>-0.31</v>
      </c>
      <c r="I2222" s="226">
        <v>1.38</v>
      </c>
      <c r="J2222" s="227">
        <v>6.89</v>
      </c>
      <c r="K2222" s="227">
        <v>785.43</v>
      </c>
      <c r="L2222" s="228">
        <v>-13.26</v>
      </c>
      <c r="M2222" s="229">
        <f t="shared" si="64"/>
        <v>772.17</v>
      </c>
      <c r="N2222" s="230">
        <v>3.21</v>
      </c>
    </row>
    <row r="2223" spans="1:14" x14ac:dyDescent="0.2">
      <c r="A2223" s="231" t="str">
        <f t="shared" si="65"/>
        <v>DF1.716Thinned105</v>
      </c>
      <c r="B2223" s="223" t="s">
        <v>227</v>
      </c>
      <c r="C2223" s="224">
        <v>1.7</v>
      </c>
      <c r="D2223" s="223">
        <v>16</v>
      </c>
      <c r="E2223" s="223" t="s">
        <v>172</v>
      </c>
      <c r="F2223" s="225" t="s">
        <v>207</v>
      </c>
      <c r="G2223" s="226">
        <v>1.3</v>
      </c>
      <c r="H2223" s="226">
        <v>-0.28999999999999998</v>
      </c>
      <c r="I2223" s="226">
        <v>1.01</v>
      </c>
      <c r="J2223" s="227">
        <v>5.0599999999999996</v>
      </c>
      <c r="K2223" s="227">
        <v>790.49</v>
      </c>
      <c r="L2223" s="228">
        <v>-13.69</v>
      </c>
      <c r="M2223" s="229">
        <f t="shared" si="64"/>
        <v>776.8</v>
      </c>
      <c r="N2223" s="230">
        <v>3.03</v>
      </c>
    </row>
    <row r="2224" spans="1:14" x14ac:dyDescent="0.2">
      <c r="A2224" s="231" t="str">
        <f t="shared" si="65"/>
        <v>DF1.716Thinned110</v>
      </c>
      <c r="B2224" s="223" t="s">
        <v>227</v>
      </c>
      <c r="C2224" s="224">
        <v>1.7</v>
      </c>
      <c r="D2224" s="223">
        <v>16</v>
      </c>
      <c r="E2224" s="223" t="s">
        <v>172</v>
      </c>
      <c r="F2224" s="225" t="s">
        <v>208</v>
      </c>
      <c r="G2224" s="226">
        <v>0.96</v>
      </c>
      <c r="H2224" s="226">
        <v>-0.27</v>
      </c>
      <c r="I2224" s="226">
        <v>0.69</v>
      </c>
      <c r="J2224" s="227">
        <v>3.46</v>
      </c>
      <c r="K2224" s="227">
        <v>793.94</v>
      </c>
      <c r="L2224" s="228">
        <v>-14.09</v>
      </c>
      <c r="M2224" s="229">
        <f t="shared" si="64"/>
        <v>779.85</v>
      </c>
      <c r="N2224" s="230">
        <v>2.86</v>
      </c>
    </row>
    <row r="2225" spans="1:14" x14ac:dyDescent="0.2">
      <c r="A2225" s="231" t="str">
        <f t="shared" si="65"/>
        <v>DF1.716Thinned115</v>
      </c>
      <c r="B2225" s="223" t="s">
        <v>227</v>
      </c>
      <c r="C2225" s="224">
        <v>1.7</v>
      </c>
      <c r="D2225" s="223">
        <v>16</v>
      </c>
      <c r="E2225" s="223" t="s">
        <v>172</v>
      </c>
      <c r="F2225" s="225" t="s">
        <v>209</v>
      </c>
      <c r="G2225" s="226">
        <v>0.66</v>
      </c>
      <c r="H2225" s="226">
        <v>-0.26</v>
      </c>
      <c r="I2225" s="226">
        <v>0.41</v>
      </c>
      <c r="J2225" s="227">
        <v>2.04</v>
      </c>
      <c r="K2225" s="227">
        <v>795.98</v>
      </c>
      <c r="L2225" s="228">
        <v>-14.48</v>
      </c>
      <c r="M2225" s="229">
        <f t="shared" si="64"/>
        <v>781.5</v>
      </c>
      <c r="N2225" s="230">
        <v>2.69</v>
      </c>
    </row>
    <row r="2226" spans="1:14" x14ac:dyDescent="0.2">
      <c r="A2226" s="231" t="str">
        <f t="shared" si="65"/>
        <v>DF1.716Thinned120</v>
      </c>
      <c r="B2226" s="223" t="s">
        <v>227</v>
      </c>
      <c r="C2226" s="224">
        <v>1.7</v>
      </c>
      <c r="D2226" s="223">
        <v>16</v>
      </c>
      <c r="E2226" s="223" t="s">
        <v>172</v>
      </c>
      <c r="F2226" s="225" t="s">
        <v>210</v>
      </c>
      <c r="G2226" s="226">
        <v>0.4</v>
      </c>
      <c r="H2226" s="226">
        <v>-0.25</v>
      </c>
      <c r="I2226" s="226">
        <v>0.16</v>
      </c>
      <c r="J2226" s="227">
        <v>0.78</v>
      </c>
      <c r="K2226" s="227">
        <v>796.76</v>
      </c>
      <c r="L2226" s="228">
        <v>-14.84</v>
      </c>
      <c r="M2226" s="229">
        <f t="shared" ref="M2226:M2289" si="66">K2226+L2226</f>
        <v>781.92</v>
      </c>
      <c r="N2226" s="230">
        <v>2.54</v>
      </c>
    </row>
    <row r="2227" spans="1:14" x14ac:dyDescent="0.2">
      <c r="A2227" s="231" t="str">
        <f t="shared" si="65"/>
        <v>DF1.716Thinned125</v>
      </c>
      <c r="B2227" s="223" t="s">
        <v>227</v>
      </c>
      <c r="C2227" s="224">
        <v>1.7</v>
      </c>
      <c r="D2227" s="223">
        <v>16</v>
      </c>
      <c r="E2227" s="223" t="s">
        <v>172</v>
      </c>
      <c r="F2227" s="225" t="s">
        <v>211</v>
      </c>
      <c r="G2227" s="226">
        <v>0.18</v>
      </c>
      <c r="H2227" s="226">
        <v>-0.24</v>
      </c>
      <c r="I2227" s="226">
        <v>-0.06</v>
      </c>
      <c r="J2227" s="227">
        <v>-0.28000000000000003</v>
      </c>
      <c r="K2227" s="227">
        <v>796.48</v>
      </c>
      <c r="L2227" s="228">
        <v>-15.18</v>
      </c>
      <c r="M2227" s="229">
        <f t="shared" si="66"/>
        <v>781.30000000000007</v>
      </c>
      <c r="N2227" s="230">
        <v>2.4</v>
      </c>
    </row>
    <row r="2228" spans="1:14" x14ac:dyDescent="0.2">
      <c r="A2228" s="231" t="str">
        <f t="shared" si="65"/>
        <v>DF1.716Thinned130</v>
      </c>
      <c r="B2228" s="223" t="s">
        <v>227</v>
      </c>
      <c r="C2228" s="224">
        <v>1.7</v>
      </c>
      <c r="D2228" s="223">
        <v>16</v>
      </c>
      <c r="E2228" s="223" t="s">
        <v>172</v>
      </c>
      <c r="F2228" s="225" t="s">
        <v>212</v>
      </c>
      <c r="G2228" s="226">
        <v>-0.03</v>
      </c>
      <c r="H2228" s="226">
        <v>-0.23</v>
      </c>
      <c r="I2228" s="226">
        <v>-0.26</v>
      </c>
      <c r="J2228" s="227">
        <v>-1.31</v>
      </c>
      <c r="K2228" s="227">
        <v>795.17</v>
      </c>
      <c r="L2228" s="228">
        <v>-15.5</v>
      </c>
      <c r="M2228" s="229">
        <f t="shared" si="66"/>
        <v>779.67</v>
      </c>
      <c r="N2228" s="230">
        <v>2.2599999999999998</v>
      </c>
    </row>
    <row r="2229" spans="1:14" x14ac:dyDescent="0.2">
      <c r="A2229" s="231" t="str">
        <f t="shared" si="65"/>
        <v>DF1.716Thinned135</v>
      </c>
      <c r="B2229" s="223" t="s">
        <v>227</v>
      </c>
      <c r="C2229" s="224">
        <v>1.7</v>
      </c>
      <c r="D2229" s="223">
        <v>16</v>
      </c>
      <c r="E2229" s="223" t="s">
        <v>172</v>
      </c>
      <c r="F2229" s="225" t="s">
        <v>213</v>
      </c>
      <c r="G2229" s="226">
        <v>-0.15</v>
      </c>
      <c r="H2229" s="226">
        <v>-0.22</v>
      </c>
      <c r="I2229" s="226">
        <v>-0.37</v>
      </c>
      <c r="J2229" s="227">
        <v>-1.84</v>
      </c>
      <c r="K2229" s="227">
        <v>793.32</v>
      </c>
      <c r="L2229" s="228">
        <v>-15.8</v>
      </c>
      <c r="M2229" s="229">
        <f t="shared" si="66"/>
        <v>777.5200000000001</v>
      </c>
      <c r="N2229" s="230">
        <v>2.13</v>
      </c>
    </row>
    <row r="2230" spans="1:14" x14ac:dyDescent="0.2">
      <c r="A2230" s="231" t="str">
        <f t="shared" si="65"/>
        <v>DF1.716Thinned140</v>
      </c>
      <c r="B2230" s="223" t="s">
        <v>227</v>
      </c>
      <c r="C2230" s="224">
        <v>1.7</v>
      </c>
      <c r="D2230" s="223">
        <v>16</v>
      </c>
      <c r="E2230" s="223" t="s">
        <v>172</v>
      </c>
      <c r="F2230" s="225" t="s">
        <v>214</v>
      </c>
      <c r="G2230" s="226">
        <v>-0.31</v>
      </c>
      <c r="H2230" s="226">
        <v>-0.21</v>
      </c>
      <c r="I2230" s="226">
        <v>-0.52</v>
      </c>
      <c r="J2230" s="227">
        <v>-2.62</v>
      </c>
      <c r="K2230" s="227">
        <v>790.7</v>
      </c>
      <c r="L2230" s="228">
        <v>-16.09</v>
      </c>
      <c r="M2230" s="229">
        <f t="shared" si="66"/>
        <v>774.61</v>
      </c>
      <c r="N2230" s="230">
        <v>2.0099999999999998</v>
      </c>
    </row>
    <row r="2231" spans="1:14" x14ac:dyDescent="0.2">
      <c r="A2231" s="231" t="str">
        <f t="shared" si="65"/>
        <v>DF1.716Thinned145</v>
      </c>
      <c r="B2231" s="223" t="s">
        <v>227</v>
      </c>
      <c r="C2231" s="224">
        <v>1.7</v>
      </c>
      <c r="D2231" s="223">
        <v>16</v>
      </c>
      <c r="E2231" s="223" t="s">
        <v>172</v>
      </c>
      <c r="F2231" s="225" t="s">
        <v>215</v>
      </c>
      <c r="G2231" s="226">
        <v>-0.43</v>
      </c>
      <c r="H2231" s="226">
        <v>-0.2</v>
      </c>
      <c r="I2231" s="226">
        <v>-0.63</v>
      </c>
      <c r="J2231" s="227">
        <v>-3.17</v>
      </c>
      <c r="K2231" s="227">
        <v>787.53</v>
      </c>
      <c r="L2231" s="228">
        <v>-16.350000000000001</v>
      </c>
      <c r="M2231" s="229">
        <f t="shared" si="66"/>
        <v>771.18</v>
      </c>
      <c r="N2231" s="230">
        <v>1.9</v>
      </c>
    </row>
    <row r="2232" spans="1:14" x14ac:dyDescent="0.2">
      <c r="A2232" s="231" t="str">
        <f t="shared" si="65"/>
        <v>DF1.716Thinned150</v>
      </c>
      <c r="B2232" s="223" t="s">
        <v>227</v>
      </c>
      <c r="C2232" s="224">
        <v>1.7</v>
      </c>
      <c r="D2232" s="223">
        <v>16</v>
      </c>
      <c r="E2232" s="223" t="s">
        <v>172</v>
      </c>
      <c r="F2232" s="225" t="s">
        <v>216</v>
      </c>
      <c r="G2232" s="226">
        <v>-0.53</v>
      </c>
      <c r="H2232" s="226">
        <v>-0.19</v>
      </c>
      <c r="I2232" s="226">
        <v>-0.72</v>
      </c>
      <c r="J2232" s="227">
        <v>-3.61</v>
      </c>
      <c r="K2232" s="227">
        <v>783.92</v>
      </c>
      <c r="L2232" s="228">
        <v>-16.61</v>
      </c>
      <c r="M2232" s="229">
        <f t="shared" si="66"/>
        <v>767.31</v>
      </c>
      <c r="N2232" s="230">
        <v>1.79</v>
      </c>
    </row>
    <row r="2233" spans="1:14" x14ac:dyDescent="0.2">
      <c r="A2233" s="231" t="str">
        <f t="shared" si="65"/>
        <v>DF1.716Thinned155</v>
      </c>
      <c r="B2233" s="223" t="s">
        <v>227</v>
      </c>
      <c r="C2233" s="224">
        <v>1.7</v>
      </c>
      <c r="D2233" s="223">
        <v>16</v>
      </c>
      <c r="E2233" s="223" t="s">
        <v>172</v>
      </c>
      <c r="F2233" s="225" t="s">
        <v>217</v>
      </c>
      <c r="G2233" s="226">
        <v>-0.61</v>
      </c>
      <c r="H2233" s="226">
        <v>-0.19</v>
      </c>
      <c r="I2233" s="226">
        <v>-0.8</v>
      </c>
      <c r="J2233" s="227">
        <v>-3.99</v>
      </c>
      <c r="K2233" s="227">
        <v>779.93</v>
      </c>
      <c r="L2233" s="228">
        <v>-16.84</v>
      </c>
      <c r="M2233" s="229">
        <f t="shared" si="66"/>
        <v>763.08999999999992</v>
      </c>
      <c r="N2233" s="230">
        <v>1.69</v>
      </c>
    </row>
    <row r="2234" spans="1:14" x14ac:dyDescent="0.2">
      <c r="A2234" s="231" t="str">
        <f t="shared" si="65"/>
        <v>DF1.716Thinned160</v>
      </c>
      <c r="B2234" s="223" t="s">
        <v>227</v>
      </c>
      <c r="C2234" s="224">
        <v>1.7</v>
      </c>
      <c r="D2234" s="223">
        <v>16</v>
      </c>
      <c r="E2234" s="223" t="s">
        <v>172</v>
      </c>
      <c r="F2234" s="225" t="s">
        <v>218</v>
      </c>
      <c r="G2234" s="226">
        <v>-0.7</v>
      </c>
      <c r="H2234" s="226">
        <v>-0.18</v>
      </c>
      <c r="I2234" s="226">
        <v>-0.88</v>
      </c>
      <c r="J2234" s="227">
        <v>-4.38</v>
      </c>
      <c r="K2234" s="227">
        <v>775.55</v>
      </c>
      <c r="L2234" s="228">
        <v>-17.07</v>
      </c>
      <c r="M2234" s="229">
        <f t="shared" si="66"/>
        <v>758.4799999999999</v>
      </c>
      <c r="N2234" s="230">
        <v>1.59</v>
      </c>
    </row>
    <row r="2235" spans="1:14" x14ac:dyDescent="0.2">
      <c r="A2235" s="231" t="str">
        <f t="shared" si="65"/>
        <v>DF1.716Thinned165</v>
      </c>
      <c r="B2235" s="223" t="s">
        <v>227</v>
      </c>
      <c r="C2235" s="224">
        <v>1.7</v>
      </c>
      <c r="D2235" s="223">
        <v>16</v>
      </c>
      <c r="E2235" s="223" t="s">
        <v>172</v>
      </c>
      <c r="F2235" s="225" t="s">
        <v>219</v>
      </c>
      <c r="G2235" s="226">
        <v>-0.71</v>
      </c>
      <c r="H2235" s="226">
        <v>-0.17</v>
      </c>
      <c r="I2235" s="226">
        <v>-0.87</v>
      </c>
      <c r="J2235" s="227">
        <v>-4.37</v>
      </c>
      <c r="K2235" s="227">
        <v>771.17</v>
      </c>
      <c r="L2235" s="228">
        <v>-17.28</v>
      </c>
      <c r="M2235" s="229">
        <f t="shared" si="66"/>
        <v>753.89</v>
      </c>
      <c r="N2235" s="230">
        <v>1.51</v>
      </c>
    </row>
    <row r="2236" spans="1:14" x14ac:dyDescent="0.2">
      <c r="A2236" s="231" t="str">
        <f t="shared" si="65"/>
        <v>DF1.716Thinned170</v>
      </c>
      <c r="B2236" s="223" t="s">
        <v>227</v>
      </c>
      <c r="C2236" s="224">
        <v>1.7</v>
      </c>
      <c r="D2236" s="223">
        <v>16</v>
      </c>
      <c r="E2236" s="223" t="s">
        <v>172</v>
      </c>
      <c r="F2236" s="225" t="s">
        <v>220</v>
      </c>
      <c r="G2236" s="226">
        <v>-0.76</v>
      </c>
      <c r="H2236" s="226">
        <v>-0.16</v>
      </c>
      <c r="I2236" s="226">
        <v>-0.93</v>
      </c>
      <c r="J2236" s="227">
        <v>-4.63</v>
      </c>
      <c r="K2236" s="227">
        <v>766.54</v>
      </c>
      <c r="L2236" s="228">
        <v>-17.489999999999998</v>
      </c>
      <c r="M2236" s="229">
        <f t="shared" si="66"/>
        <v>749.05</v>
      </c>
      <c r="N2236" s="230">
        <v>1.42</v>
      </c>
    </row>
    <row r="2237" spans="1:14" x14ac:dyDescent="0.2">
      <c r="A2237" s="231" t="str">
        <f t="shared" si="65"/>
        <v>DF1.716Thinned175</v>
      </c>
      <c r="B2237" s="223" t="s">
        <v>227</v>
      </c>
      <c r="C2237" s="224">
        <v>1.7</v>
      </c>
      <c r="D2237" s="223">
        <v>16</v>
      </c>
      <c r="E2237" s="223" t="s">
        <v>172</v>
      </c>
      <c r="F2237" s="225" t="s">
        <v>221</v>
      </c>
      <c r="G2237" s="226">
        <v>-0.81</v>
      </c>
      <c r="H2237" s="226">
        <v>-0.16</v>
      </c>
      <c r="I2237" s="226">
        <v>-0.97</v>
      </c>
      <c r="J2237" s="227">
        <v>-4.83</v>
      </c>
      <c r="K2237" s="227">
        <v>761.71</v>
      </c>
      <c r="L2237" s="228">
        <v>-17.68</v>
      </c>
      <c r="M2237" s="229">
        <f t="shared" si="66"/>
        <v>744.03000000000009</v>
      </c>
      <c r="N2237" s="230">
        <v>1.34</v>
      </c>
    </row>
    <row r="2238" spans="1:14" x14ac:dyDescent="0.2">
      <c r="A2238" s="231" t="str">
        <f t="shared" si="65"/>
        <v>DF1.716Thinned180</v>
      </c>
      <c r="B2238" s="223" t="s">
        <v>227</v>
      </c>
      <c r="C2238" s="224">
        <v>1.7</v>
      </c>
      <c r="D2238" s="223">
        <v>16</v>
      </c>
      <c r="E2238" s="223" t="s">
        <v>172</v>
      </c>
      <c r="F2238" s="225" t="s">
        <v>222</v>
      </c>
      <c r="G2238" s="226">
        <v>-0.8</v>
      </c>
      <c r="H2238" s="226">
        <v>-0.15</v>
      </c>
      <c r="I2238" s="226">
        <v>-0.95</v>
      </c>
      <c r="J2238" s="227">
        <v>-4.7300000000000004</v>
      </c>
      <c r="K2238" s="227">
        <v>756.99</v>
      </c>
      <c r="L2238" s="228">
        <v>-17.86</v>
      </c>
      <c r="M2238" s="229">
        <f t="shared" si="66"/>
        <v>739.13</v>
      </c>
      <c r="N2238" s="230">
        <v>1.27</v>
      </c>
    </row>
    <row r="2239" spans="1:14" x14ac:dyDescent="0.2">
      <c r="A2239" s="231" t="str">
        <f t="shared" si="65"/>
        <v>DF1.716Thinned185</v>
      </c>
      <c r="B2239" s="223" t="s">
        <v>227</v>
      </c>
      <c r="C2239" s="224">
        <v>1.7</v>
      </c>
      <c r="D2239" s="223">
        <v>16</v>
      </c>
      <c r="E2239" s="223" t="s">
        <v>172</v>
      </c>
      <c r="F2239" s="225" t="s">
        <v>223</v>
      </c>
      <c r="G2239" s="226">
        <v>-0.84</v>
      </c>
      <c r="H2239" s="226">
        <v>-0.14000000000000001</v>
      </c>
      <c r="I2239" s="226">
        <v>-0.99</v>
      </c>
      <c r="J2239" s="227">
        <v>-4.93</v>
      </c>
      <c r="K2239" s="227">
        <v>752.06</v>
      </c>
      <c r="L2239" s="228">
        <v>-18.03</v>
      </c>
      <c r="M2239" s="229">
        <f t="shared" si="66"/>
        <v>734.03</v>
      </c>
      <c r="N2239" s="230">
        <v>1.19</v>
      </c>
    </row>
    <row r="2240" spans="1:14" x14ac:dyDescent="0.2">
      <c r="A2240" s="231" t="str">
        <f t="shared" si="65"/>
        <v>DF1.716Thinned190</v>
      </c>
      <c r="B2240" s="223" t="s">
        <v>227</v>
      </c>
      <c r="C2240" s="224">
        <v>1.7</v>
      </c>
      <c r="D2240" s="223">
        <v>16</v>
      </c>
      <c r="E2240" s="223" t="s">
        <v>172</v>
      </c>
      <c r="F2240" s="225" t="s">
        <v>224</v>
      </c>
      <c r="G2240" s="226">
        <v>-0.82</v>
      </c>
      <c r="H2240" s="226">
        <v>-0.13</v>
      </c>
      <c r="I2240" s="226">
        <v>-0.95</v>
      </c>
      <c r="J2240" s="227">
        <v>-4.7699999999999996</v>
      </c>
      <c r="K2240" s="227">
        <v>747.29</v>
      </c>
      <c r="L2240" s="228">
        <v>-18.18</v>
      </c>
      <c r="M2240" s="229">
        <f t="shared" si="66"/>
        <v>729.11</v>
      </c>
      <c r="N2240" s="230">
        <v>1.1299999999999999</v>
      </c>
    </row>
    <row r="2241" spans="1:14" x14ac:dyDescent="0.2">
      <c r="A2241" s="231" t="str">
        <f t="shared" si="65"/>
        <v>DF1.716Thinned195</v>
      </c>
      <c r="B2241" s="223" t="s">
        <v>227</v>
      </c>
      <c r="C2241" s="224">
        <v>1.7</v>
      </c>
      <c r="D2241" s="223">
        <v>16</v>
      </c>
      <c r="E2241" s="223" t="s">
        <v>172</v>
      </c>
      <c r="F2241" s="225" t="s">
        <v>225</v>
      </c>
      <c r="G2241" s="226">
        <v>0.81</v>
      </c>
      <c r="H2241" s="226">
        <v>-0.7</v>
      </c>
      <c r="I2241" s="226">
        <v>0.11</v>
      </c>
      <c r="J2241" s="227">
        <v>0.56000000000000005</v>
      </c>
      <c r="K2241" s="227">
        <v>747.85</v>
      </c>
      <c r="L2241" s="228">
        <v>-18.18</v>
      </c>
      <c r="M2241" s="229">
        <f t="shared" si="66"/>
        <v>729.67000000000007</v>
      </c>
      <c r="N2241" s="230">
        <v>0</v>
      </c>
    </row>
    <row r="2242" spans="1:14" x14ac:dyDescent="0.2">
      <c r="A2242" s="231" t="str">
        <f t="shared" ref="A2242:A2305" si="67">CONCATENATE(LEFT(B2242,2),TEXT(C2242,"0.0"),TEXT(D2242,"00"),E2242,TEXT(LEFT(F2242,3),"000"))</f>
        <v>DF1.718NO_thin000</v>
      </c>
      <c r="B2242" s="223" t="s">
        <v>227</v>
      </c>
      <c r="C2242" s="224">
        <v>1.7</v>
      </c>
      <c r="D2242" s="223">
        <v>18</v>
      </c>
      <c r="E2242" s="223" t="s">
        <v>199</v>
      </c>
      <c r="F2242" s="225" t="s">
        <v>0</v>
      </c>
      <c r="G2242" s="226">
        <v>3.23</v>
      </c>
      <c r="H2242" s="226">
        <v>2.2200000000000002</v>
      </c>
      <c r="I2242" s="226">
        <v>5.45</v>
      </c>
      <c r="J2242" s="227">
        <v>27.23</v>
      </c>
      <c r="K2242" s="227">
        <v>27.23</v>
      </c>
      <c r="L2242" s="228">
        <v>0</v>
      </c>
      <c r="M2242" s="229">
        <f t="shared" si="66"/>
        <v>27.23</v>
      </c>
      <c r="N2242" s="230">
        <v>0</v>
      </c>
    </row>
    <row r="2243" spans="1:14" x14ac:dyDescent="0.2">
      <c r="A2243" s="231" t="str">
        <f t="shared" si="67"/>
        <v>DF1.718NO_thin005</v>
      </c>
      <c r="B2243" s="223" t="s">
        <v>227</v>
      </c>
      <c r="C2243" s="224">
        <v>1.7</v>
      </c>
      <c r="D2243" s="223">
        <v>18</v>
      </c>
      <c r="E2243" s="223" t="s">
        <v>199</v>
      </c>
      <c r="F2243" s="225" t="s">
        <v>1</v>
      </c>
      <c r="G2243" s="226">
        <v>9.86</v>
      </c>
      <c r="H2243" s="226">
        <v>2.73</v>
      </c>
      <c r="I2243" s="226">
        <v>12.59</v>
      </c>
      <c r="J2243" s="227">
        <v>62.95</v>
      </c>
      <c r="K2243" s="227">
        <v>90.18</v>
      </c>
      <c r="L2243" s="228">
        <v>0</v>
      </c>
      <c r="M2243" s="229">
        <f t="shared" si="66"/>
        <v>90.18</v>
      </c>
      <c r="N2243" s="230">
        <v>0</v>
      </c>
    </row>
    <row r="2244" spans="1:14" x14ac:dyDescent="0.2">
      <c r="A2244" s="231" t="str">
        <f t="shared" si="67"/>
        <v>DF1.718NO_thin010</v>
      </c>
      <c r="B2244" s="223" t="s">
        <v>227</v>
      </c>
      <c r="C2244" s="224">
        <v>1.7</v>
      </c>
      <c r="D2244" s="223">
        <v>18</v>
      </c>
      <c r="E2244" s="223" t="s">
        <v>199</v>
      </c>
      <c r="F2244" s="225" t="s">
        <v>2</v>
      </c>
      <c r="G2244" s="226">
        <v>27.05</v>
      </c>
      <c r="H2244" s="226">
        <v>3.58</v>
      </c>
      <c r="I2244" s="226">
        <v>30.63</v>
      </c>
      <c r="J2244" s="227">
        <v>153.16999999999999</v>
      </c>
      <c r="K2244" s="227">
        <v>243.35</v>
      </c>
      <c r="L2244" s="228">
        <v>0</v>
      </c>
      <c r="M2244" s="229">
        <f t="shared" si="66"/>
        <v>243.35</v>
      </c>
      <c r="N2244" s="230">
        <v>0</v>
      </c>
    </row>
    <row r="2245" spans="1:14" x14ac:dyDescent="0.2">
      <c r="A2245" s="231" t="str">
        <f t="shared" si="67"/>
        <v>DF1.718NO_thin015</v>
      </c>
      <c r="B2245" s="223" t="s">
        <v>227</v>
      </c>
      <c r="C2245" s="224">
        <v>1.7</v>
      </c>
      <c r="D2245" s="223">
        <v>18</v>
      </c>
      <c r="E2245" s="223" t="s">
        <v>199</v>
      </c>
      <c r="F2245" s="225" t="s">
        <v>3</v>
      </c>
      <c r="G2245" s="226">
        <v>29.1</v>
      </c>
      <c r="H2245" s="226">
        <v>3.77</v>
      </c>
      <c r="I2245" s="226">
        <v>32.869999999999997</v>
      </c>
      <c r="J2245" s="227">
        <v>164.36</v>
      </c>
      <c r="K2245" s="227">
        <v>407.71</v>
      </c>
      <c r="L2245" s="228">
        <v>0</v>
      </c>
      <c r="M2245" s="229">
        <f t="shared" si="66"/>
        <v>407.71</v>
      </c>
      <c r="N2245" s="230">
        <v>0</v>
      </c>
    </row>
    <row r="2246" spans="1:14" x14ac:dyDescent="0.2">
      <c r="A2246" s="231" t="str">
        <f t="shared" si="67"/>
        <v>DF1.718NO_thin020</v>
      </c>
      <c r="B2246" s="223" t="s">
        <v>227</v>
      </c>
      <c r="C2246" s="224">
        <v>1.7</v>
      </c>
      <c r="D2246" s="223">
        <v>18</v>
      </c>
      <c r="E2246" s="223" t="s">
        <v>199</v>
      </c>
      <c r="F2246" s="225" t="s">
        <v>4</v>
      </c>
      <c r="G2246" s="226">
        <v>15.38</v>
      </c>
      <c r="H2246" s="226">
        <v>5.59</v>
      </c>
      <c r="I2246" s="226">
        <v>20.97</v>
      </c>
      <c r="J2246" s="227">
        <v>104.86</v>
      </c>
      <c r="K2246" s="227">
        <v>512.57000000000005</v>
      </c>
      <c r="L2246" s="228">
        <v>0</v>
      </c>
      <c r="M2246" s="229">
        <f t="shared" si="66"/>
        <v>512.57000000000005</v>
      </c>
      <c r="N2246" s="230">
        <v>0</v>
      </c>
    </row>
    <row r="2247" spans="1:14" x14ac:dyDescent="0.2">
      <c r="A2247" s="231" t="str">
        <f t="shared" si="67"/>
        <v>DF1.718NO_thin025</v>
      </c>
      <c r="B2247" s="223" t="s">
        <v>227</v>
      </c>
      <c r="C2247" s="224">
        <v>1.7</v>
      </c>
      <c r="D2247" s="223">
        <v>18</v>
      </c>
      <c r="E2247" s="223" t="s">
        <v>199</v>
      </c>
      <c r="F2247" s="225" t="s">
        <v>5</v>
      </c>
      <c r="G2247" s="226">
        <v>18.57</v>
      </c>
      <c r="H2247" s="226">
        <v>6.58</v>
      </c>
      <c r="I2247" s="226">
        <v>25.15</v>
      </c>
      <c r="J2247" s="227">
        <v>125.74</v>
      </c>
      <c r="K2247" s="227">
        <v>638.30999999999995</v>
      </c>
      <c r="L2247" s="228">
        <v>0</v>
      </c>
      <c r="M2247" s="229">
        <f t="shared" si="66"/>
        <v>638.30999999999995</v>
      </c>
      <c r="N2247" s="230">
        <v>0</v>
      </c>
    </row>
    <row r="2248" spans="1:14" x14ac:dyDescent="0.2">
      <c r="A2248" s="231" t="str">
        <f t="shared" si="67"/>
        <v>DF1.718NO_thin030</v>
      </c>
      <c r="B2248" s="223" t="s">
        <v>227</v>
      </c>
      <c r="C2248" s="224">
        <v>1.7</v>
      </c>
      <c r="D2248" s="223">
        <v>18</v>
      </c>
      <c r="E2248" s="223" t="s">
        <v>199</v>
      </c>
      <c r="F2248" s="225" t="s">
        <v>6</v>
      </c>
      <c r="G2248" s="226">
        <v>18.61</v>
      </c>
      <c r="H2248" s="226">
        <v>2.99</v>
      </c>
      <c r="I2248" s="226">
        <v>21.6</v>
      </c>
      <c r="J2248" s="227">
        <v>107.98</v>
      </c>
      <c r="K2248" s="227">
        <v>746.29</v>
      </c>
      <c r="L2248" s="228">
        <v>0</v>
      </c>
      <c r="M2248" s="229">
        <f t="shared" si="66"/>
        <v>746.29</v>
      </c>
      <c r="N2248" s="230">
        <v>0</v>
      </c>
    </row>
    <row r="2249" spans="1:14" x14ac:dyDescent="0.2">
      <c r="A2249" s="231" t="str">
        <f t="shared" si="67"/>
        <v>DF1.718NO_thin035</v>
      </c>
      <c r="B2249" s="223" t="s">
        <v>227</v>
      </c>
      <c r="C2249" s="224">
        <v>1.7</v>
      </c>
      <c r="D2249" s="223">
        <v>18</v>
      </c>
      <c r="E2249" s="223" t="s">
        <v>199</v>
      </c>
      <c r="F2249" s="225" t="s">
        <v>7</v>
      </c>
      <c r="G2249" s="226">
        <v>17.600000000000001</v>
      </c>
      <c r="H2249" s="226">
        <v>0.88</v>
      </c>
      <c r="I2249" s="226">
        <v>18.47</v>
      </c>
      <c r="J2249" s="227">
        <v>92.37</v>
      </c>
      <c r="K2249" s="227">
        <v>838.66</v>
      </c>
      <c r="L2249" s="228">
        <v>0</v>
      </c>
      <c r="M2249" s="229">
        <f t="shared" si="66"/>
        <v>838.66</v>
      </c>
      <c r="N2249" s="230">
        <v>0</v>
      </c>
    </row>
    <row r="2250" spans="1:14" x14ac:dyDescent="0.2">
      <c r="A2250" s="231" t="str">
        <f t="shared" si="67"/>
        <v>DF1.718NO_thin040</v>
      </c>
      <c r="B2250" s="223" t="s">
        <v>227</v>
      </c>
      <c r="C2250" s="224">
        <v>1.7</v>
      </c>
      <c r="D2250" s="223">
        <v>18</v>
      </c>
      <c r="E2250" s="223" t="s">
        <v>199</v>
      </c>
      <c r="F2250" s="225" t="s">
        <v>8</v>
      </c>
      <c r="G2250" s="226">
        <v>16.22</v>
      </c>
      <c r="H2250" s="226">
        <v>-0.47</v>
      </c>
      <c r="I2250" s="226">
        <v>15.75</v>
      </c>
      <c r="J2250" s="227">
        <v>78.77</v>
      </c>
      <c r="K2250" s="227">
        <v>917.44</v>
      </c>
      <c r="L2250" s="228">
        <v>0</v>
      </c>
      <c r="M2250" s="229">
        <f t="shared" si="66"/>
        <v>917.44</v>
      </c>
      <c r="N2250" s="230">
        <v>0</v>
      </c>
    </row>
    <row r="2251" spans="1:14" x14ac:dyDescent="0.2">
      <c r="A2251" s="231" t="str">
        <f t="shared" si="67"/>
        <v>DF1.718NO_thin045</v>
      </c>
      <c r="B2251" s="223" t="s">
        <v>227</v>
      </c>
      <c r="C2251" s="224">
        <v>1.7</v>
      </c>
      <c r="D2251" s="223">
        <v>18</v>
      </c>
      <c r="E2251" s="223" t="s">
        <v>199</v>
      </c>
      <c r="F2251" s="225" t="s">
        <v>9</v>
      </c>
      <c r="G2251" s="226">
        <v>15.07</v>
      </c>
      <c r="H2251" s="226">
        <v>-0.97</v>
      </c>
      <c r="I2251" s="226">
        <v>14.1</v>
      </c>
      <c r="J2251" s="227">
        <v>70.5</v>
      </c>
      <c r="K2251" s="227">
        <v>987.94</v>
      </c>
      <c r="L2251" s="228">
        <v>0</v>
      </c>
      <c r="M2251" s="229">
        <f t="shared" si="66"/>
        <v>987.94</v>
      </c>
      <c r="N2251" s="230">
        <v>0</v>
      </c>
    </row>
    <row r="2252" spans="1:14" x14ac:dyDescent="0.2">
      <c r="A2252" s="231" t="str">
        <f t="shared" si="67"/>
        <v>DF1.718NO_thin050</v>
      </c>
      <c r="B2252" s="223" t="s">
        <v>227</v>
      </c>
      <c r="C2252" s="224">
        <v>1.7</v>
      </c>
      <c r="D2252" s="223">
        <v>18</v>
      </c>
      <c r="E2252" s="223" t="s">
        <v>199</v>
      </c>
      <c r="F2252" s="225" t="s">
        <v>10</v>
      </c>
      <c r="G2252" s="226">
        <v>13.98</v>
      </c>
      <c r="H2252" s="226">
        <v>-0.95</v>
      </c>
      <c r="I2252" s="226">
        <v>13.02</v>
      </c>
      <c r="J2252" s="227">
        <v>65.12</v>
      </c>
      <c r="K2252" s="227">
        <v>1053.06</v>
      </c>
      <c r="L2252" s="228">
        <v>0</v>
      </c>
      <c r="M2252" s="229">
        <f t="shared" si="66"/>
        <v>1053.06</v>
      </c>
      <c r="N2252" s="230">
        <v>0</v>
      </c>
    </row>
    <row r="2253" spans="1:14" x14ac:dyDescent="0.2">
      <c r="A2253" s="231" t="str">
        <f t="shared" si="67"/>
        <v>DF1.718NO_thin055</v>
      </c>
      <c r="B2253" s="223" t="s">
        <v>227</v>
      </c>
      <c r="C2253" s="224">
        <v>1.7</v>
      </c>
      <c r="D2253" s="223">
        <v>18</v>
      </c>
      <c r="E2253" s="223" t="s">
        <v>199</v>
      </c>
      <c r="F2253" s="225" t="s">
        <v>11</v>
      </c>
      <c r="G2253" s="226">
        <v>12.65</v>
      </c>
      <c r="H2253" s="226">
        <v>-1.04</v>
      </c>
      <c r="I2253" s="226">
        <v>11.61</v>
      </c>
      <c r="J2253" s="227">
        <v>58.04</v>
      </c>
      <c r="K2253" s="227">
        <v>1111.0999999999999</v>
      </c>
      <c r="L2253" s="228">
        <v>0</v>
      </c>
      <c r="M2253" s="229">
        <f t="shared" si="66"/>
        <v>1111.0999999999999</v>
      </c>
      <c r="N2253" s="230">
        <v>0</v>
      </c>
    </row>
    <row r="2254" spans="1:14" x14ac:dyDescent="0.2">
      <c r="A2254" s="231" t="str">
        <f t="shared" si="67"/>
        <v>DF1.718NO_thin060</v>
      </c>
      <c r="B2254" s="223" t="s">
        <v>227</v>
      </c>
      <c r="C2254" s="224">
        <v>1.7</v>
      </c>
      <c r="D2254" s="223">
        <v>18</v>
      </c>
      <c r="E2254" s="223" t="s">
        <v>199</v>
      </c>
      <c r="F2254" s="225" t="s">
        <v>12</v>
      </c>
      <c r="G2254" s="226">
        <v>11.17</v>
      </c>
      <c r="H2254" s="226">
        <v>-1.03</v>
      </c>
      <c r="I2254" s="226">
        <v>10.14</v>
      </c>
      <c r="J2254" s="227">
        <v>50.71</v>
      </c>
      <c r="K2254" s="227">
        <v>1161.81</v>
      </c>
      <c r="L2254" s="228">
        <v>0</v>
      </c>
      <c r="M2254" s="229">
        <f t="shared" si="66"/>
        <v>1161.81</v>
      </c>
      <c r="N2254" s="230">
        <v>0</v>
      </c>
    </row>
    <row r="2255" spans="1:14" x14ac:dyDescent="0.2">
      <c r="A2255" s="231" t="str">
        <f t="shared" si="67"/>
        <v>DF1.718NO_thin065</v>
      </c>
      <c r="B2255" s="223" t="s">
        <v>227</v>
      </c>
      <c r="C2255" s="224">
        <v>1.7</v>
      </c>
      <c r="D2255" s="223">
        <v>18</v>
      </c>
      <c r="E2255" s="223" t="s">
        <v>199</v>
      </c>
      <c r="F2255" s="225" t="s">
        <v>13</v>
      </c>
      <c r="G2255" s="226">
        <v>9.8800000000000008</v>
      </c>
      <c r="H2255" s="226">
        <v>-0.9</v>
      </c>
      <c r="I2255" s="226">
        <v>8.98</v>
      </c>
      <c r="J2255" s="227">
        <v>44.91</v>
      </c>
      <c r="K2255" s="227">
        <v>1206.72</v>
      </c>
      <c r="L2255" s="228">
        <v>0</v>
      </c>
      <c r="M2255" s="229">
        <f t="shared" si="66"/>
        <v>1206.72</v>
      </c>
      <c r="N2255" s="230">
        <v>0</v>
      </c>
    </row>
    <row r="2256" spans="1:14" x14ac:dyDescent="0.2">
      <c r="A2256" s="231" t="str">
        <f t="shared" si="67"/>
        <v>DF1.718NO_thin070</v>
      </c>
      <c r="B2256" s="223" t="s">
        <v>227</v>
      </c>
      <c r="C2256" s="224">
        <v>1.7</v>
      </c>
      <c r="D2256" s="223">
        <v>18</v>
      </c>
      <c r="E2256" s="223" t="s">
        <v>199</v>
      </c>
      <c r="F2256" s="225" t="s">
        <v>200</v>
      </c>
      <c r="G2256" s="226">
        <v>9.08</v>
      </c>
      <c r="H2256" s="226">
        <v>-0.88</v>
      </c>
      <c r="I2256" s="226">
        <v>8.19</v>
      </c>
      <c r="J2256" s="227">
        <v>40.96</v>
      </c>
      <c r="K2256" s="227">
        <v>1247.68</v>
      </c>
      <c r="L2256" s="228">
        <v>0</v>
      </c>
      <c r="M2256" s="229">
        <f t="shared" si="66"/>
        <v>1247.68</v>
      </c>
      <c r="N2256" s="230">
        <v>0</v>
      </c>
    </row>
    <row r="2257" spans="1:14" x14ac:dyDescent="0.2">
      <c r="A2257" s="231" t="str">
        <f t="shared" si="67"/>
        <v>DF1.718NO_thin075</v>
      </c>
      <c r="B2257" s="223" t="s">
        <v>227</v>
      </c>
      <c r="C2257" s="224">
        <v>1.7</v>
      </c>
      <c r="D2257" s="223">
        <v>18</v>
      </c>
      <c r="E2257" s="223" t="s">
        <v>199</v>
      </c>
      <c r="F2257" s="225" t="s">
        <v>201</v>
      </c>
      <c r="G2257" s="226">
        <v>8.2899999999999991</v>
      </c>
      <c r="H2257" s="226">
        <v>-1</v>
      </c>
      <c r="I2257" s="226">
        <v>7.29</v>
      </c>
      <c r="J2257" s="227">
        <v>36.44</v>
      </c>
      <c r="K2257" s="227">
        <v>1284.1199999999999</v>
      </c>
      <c r="L2257" s="228">
        <v>0</v>
      </c>
      <c r="M2257" s="229">
        <f t="shared" si="66"/>
        <v>1284.1199999999999</v>
      </c>
      <c r="N2257" s="230">
        <v>0</v>
      </c>
    </row>
    <row r="2258" spans="1:14" x14ac:dyDescent="0.2">
      <c r="A2258" s="231" t="str">
        <f t="shared" si="67"/>
        <v>DF1.718NO_thin080</v>
      </c>
      <c r="B2258" s="223" t="s">
        <v>227</v>
      </c>
      <c r="C2258" s="224">
        <v>1.7</v>
      </c>
      <c r="D2258" s="223">
        <v>18</v>
      </c>
      <c r="E2258" s="223" t="s">
        <v>199</v>
      </c>
      <c r="F2258" s="225" t="s">
        <v>202</v>
      </c>
      <c r="G2258" s="226">
        <v>7.39</v>
      </c>
      <c r="H2258" s="226">
        <v>-0.77</v>
      </c>
      <c r="I2258" s="226">
        <v>6.62</v>
      </c>
      <c r="J2258" s="227">
        <v>33.08</v>
      </c>
      <c r="K2258" s="227">
        <v>1317.21</v>
      </c>
      <c r="L2258" s="228">
        <v>0</v>
      </c>
      <c r="M2258" s="229">
        <f t="shared" si="66"/>
        <v>1317.21</v>
      </c>
      <c r="N2258" s="230">
        <v>0</v>
      </c>
    </row>
    <row r="2259" spans="1:14" x14ac:dyDescent="0.2">
      <c r="A2259" s="231" t="str">
        <f t="shared" si="67"/>
        <v>DF1.718NO_thin085</v>
      </c>
      <c r="B2259" s="223" t="s">
        <v>227</v>
      </c>
      <c r="C2259" s="224">
        <v>1.7</v>
      </c>
      <c r="D2259" s="223">
        <v>18</v>
      </c>
      <c r="E2259" s="223" t="s">
        <v>199</v>
      </c>
      <c r="F2259" s="225" t="s">
        <v>203</v>
      </c>
      <c r="G2259" s="226">
        <v>6.51</v>
      </c>
      <c r="H2259" s="226">
        <v>-0.63</v>
      </c>
      <c r="I2259" s="226">
        <v>5.88</v>
      </c>
      <c r="J2259" s="227">
        <v>29.41</v>
      </c>
      <c r="K2259" s="227">
        <v>1346.62</v>
      </c>
      <c r="L2259" s="228">
        <v>0</v>
      </c>
      <c r="M2259" s="229">
        <f t="shared" si="66"/>
        <v>1346.62</v>
      </c>
      <c r="N2259" s="230">
        <v>0</v>
      </c>
    </row>
    <row r="2260" spans="1:14" x14ac:dyDescent="0.2">
      <c r="A2260" s="231" t="str">
        <f t="shared" si="67"/>
        <v>DF1.718NO_thin090</v>
      </c>
      <c r="B2260" s="223" t="s">
        <v>227</v>
      </c>
      <c r="C2260" s="224">
        <v>1.7</v>
      </c>
      <c r="D2260" s="223">
        <v>18</v>
      </c>
      <c r="E2260" s="223" t="s">
        <v>199</v>
      </c>
      <c r="F2260" s="225" t="s">
        <v>204</v>
      </c>
      <c r="G2260" s="226">
        <v>5.83</v>
      </c>
      <c r="H2260" s="226">
        <v>-0.59</v>
      </c>
      <c r="I2260" s="226">
        <v>5.23</v>
      </c>
      <c r="J2260" s="227">
        <v>26.15</v>
      </c>
      <c r="K2260" s="227">
        <v>1372.77</v>
      </c>
      <c r="L2260" s="228">
        <v>0</v>
      </c>
      <c r="M2260" s="229">
        <f t="shared" si="66"/>
        <v>1372.77</v>
      </c>
      <c r="N2260" s="230">
        <v>0</v>
      </c>
    </row>
    <row r="2261" spans="1:14" x14ac:dyDescent="0.2">
      <c r="A2261" s="231" t="str">
        <f t="shared" si="67"/>
        <v>DF1.718NO_thin095</v>
      </c>
      <c r="B2261" s="223" t="s">
        <v>227</v>
      </c>
      <c r="C2261" s="224">
        <v>1.7</v>
      </c>
      <c r="D2261" s="223">
        <v>18</v>
      </c>
      <c r="E2261" s="223" t="s">
        <v>199</v>
      </c>
      <c r="F2261" s="225" t="s">
        <v>205</v>
      </c>
      <c r="G2261" s="226">
        <v>5.2</v>
      </c>
      <c r="H2261" s="226">
        <v>-0.49</v>
      </c>
      <c r="I2261" s="226">
        <v>4.72</v>
      </c>
      <c r="J2261" s="227">
        <v>23.58</v>
      </c>
      <c r="K2261" s="227">
        <v>1396.34</v>
      </c>
      <c r="L2261" s="228">
        <v>0</v>
      </c>
      <c r="M2261" s="229">
        <f t="shared" si="66"/>
        <v>1396.34</v>
      </c>
      <c r="N2261" s="230">
        <v>0</v>
      </c>
    </row>
    <row r="2262" spans="1:14" x14ac:dyDescent="0.2">
      <c r="A2262" s="231" t="str">
        <f t="shared" si="67"/>
        <v>DF1.718NO_thin100</v>
      </c>
      <c r="B2262" s="223" t="s">
        <v>227</v>
      </c>
      <c r="C2262" s="224">
        <v>1.7</v>
      </c>
      <c r="D2262" s="223">
        <v>18</v>
      </c>
      <c r="E2262" s="223" t="s">
        <v>199</v>
      </c>
      <c r="F2262" s="225" t="s">
        <v>206</v>
      </c>
      <c r="G2262" s="226">
        <v>4.72</v>
      </c>
      <c r="H2262" s="226">
        <v>-0.49</v>
      </c>
      <c r="I2262" s="226">
        <v>4.22</v>
      </c>
      <c r="J2262" s="227">
        <v>21.11</v>
      </c>
      <c r="K2262" s="227">
        <v>1417.46</v>
      </c>
      <c r="L2262" s="228">
        <v>0</v>
      </c>
      <c r="M2262" s="229">
        <f t="shared" si="66"/>
        <v>1417.46</v>
      </c>
      <c r="N2262" s="230">
        <v>0</v>
      </c>
    </row>
    <row r="2263" spans="1:14" x14ac:dyDescent="0.2">
      <c r="A2263" s="231" t="str">
        <f t="shared" si="67"/>
        <v>DF1.718NO_thin105</v>
      </c>
      <c r="B2263" s="223" t="s">
        <v>227</v>
      </c>
      <c r="C2263" s="224">
        <v>1.7</v>
      </c>
      <c r="D2263" s="223">
        <v>18</v>
      </c>
      <c r="E2263" s="223" t="s">
        <v>199</v>
      </c>
      <c r="F2263" s="225" t="s">
        <v>207</v>
      </c>
      <c r="G2263" s="226">
        <v>4.1500000000000004</v>
      </c>
      <c r="H2263" s="226">
        <v>-0.46</v>
      </c>
      <c r="I2263" s="226">
        <v>3.69</v>
      </c>
      <c r="J2263" s="227">
        <v>18.440000000000001</v>
      </c>
      <c r="K2263" s="227">
        <v>1435.9</v>
      </c>
      <c r="L2263" s="228">
        <v>0</v>
      </c>
      <c r="M2263" s="229">
        <f t="shared" si="66"/>
        <v>1435.9</v>
      </c>
      <c r="N2263" s="230">
        <v>0</v>
      </c>
    </row>
    <row r="2264" spans="1:14" x14ac:dyDescent="0.2">
      <c r="A2264" s="231" t="str">
        <f t="shared" si="67"/>
        <v>DF1.718NO_thin110</v>
      </c>
      <c r="B2264" s="223" t="s">
        <v>227</v>
      </c>
      <c r="C2264" s="224">
        <v>1.7</v>
      </c>
      <c r="D2264" s="223">
        <v>18</v>
      </c>
      <c r="E2264" s="223" t="s">
        <v>199</v>
      </c>
      <c r="F2264" s="225" t="s">
        <v>208</v>
      </c>
      <c r="G2264" s="226">
        <v>3.72</v>
      </c>
      <c r="H2264" s="226">
        <v>-0.41</v>
      </c>
      <c r="I2264" s="226">
        <v>3.31</v>
      </c>
      <c r="J2264" s="227">
        <v>16.54</v>
      </c>
      <c r="K2264" s="227">
        <v>1452.43</v>
      </c>
      <c r="L2264" s="228">
        <v>0</v>
      </c>
      <c r="M2264" s="229">
        <f t="shared" si="66"/>
        <v>1452.43</v>
      </c>
      <c r="N2264" s="230">
        <v>0</v>
      </c>
    </row>
    <row r="2265" spans="1:14" x14ac:dyDescent="0.2">
      <c r="A2265" s="231" t="str">
        <f t="shared" si="67"/>
        <v>DF1.718NO_thin115</v>
      </c>
      <c r="B2265" s="223" t="s">
        <v>227</v>
      </c>
      <c r="C2265" s="224">
        <v>1.7</v>
      </c>
      <c r="D2265" s="223">
        <v>18</v>
      </c>
      <c r="E2265" s="223" t="s">
        <v>199</v>
      </c>
      <c r="F2265" s="225" t="s">
        <v>209</v>
      </c>
      <c r="G2265" s="226">
        <v>3.36</v>
      </c>
      <c r="H2265" s="226">
        <v>-0.37</v>
      </c>
      <c r="I2265" s="226">
        <v>2.99</v>
      </c>
      <c r="J2265" s="227">
        <v>14.97</v>
      </c>
      <c r="K2265" s="227">
        <v>1467.4</v>
      </c>
      <c r="L2265" s="228">
        <v>0</v>
      </c>
      <c r="M2265" s="229">
        <f t="shared" si="66"/>
        <v>1467.4</v>
      </c>
      <c r="N2265" s="230">
        <v>0</v>
      </c>
    </row>
    <row r="2266" spans="1:14" x14ac:dyDescent="0.2">
      <c r="A2266" s="231" t="str">
        <f t="shared" si="67"/>
        <v>DF1.718NO_thin120</v>
      </c>
      <c r="B2266" s="223" t="s">
        <v>227</v>
      </c>
      <c r="C2266" s="224">
        <v>1.7</v>
      </c>
      <c r="D2266" s="223">
        <v>18</v>
      </c>
      <c r="E2266" s="223" t="s">
        <v>199</v>
      </c>
      <c r="F2266" s="225" t="s">
        <v>210</v>
      </c>
      <c r="G2266" s="226">
        <v>3.08</v>
      </c>
      <c r="H2266" s="226">
        <v>-0.32</v>
      </c>
      <c r="I2266" s="226">
        <v>2.76</v>
      </c>
      <c r="J2266" s="227">
        <v>13.79</v>
      </c>
      <c r="K2266" s="227">
        <v>1481.2</v>
      </c>
      <c r="L2266" s="228">
        <v>0</v>
      </c>
      <c r="M2266" s="229">
        <f t="shared" si="66"/>
        <v>1481.2</v>
      </c>
      <c r="N2266" s="230">
        <v>0</v>
      </c>
    </row>
    <row r="2267" spans="1:14" x14ac:dyDescent="0.2">
      <c r="A2267" s="231" t="str">
        <f t="shared" si="67"/>
        <v>DF1.718NO_thin125</v>
      </c>
      <c r="B2267" s="223" t="s">
        <v>227</v>
      </c>
      <c r="C2267" s="224">
        <v>1.7</v>
      </c>
      <c r="D2267" s="223">
        <v>18</v>
      </c>
      <c r="E2267" s="223" t="s">
        <v>199</v>
      </c>
      <c r="F2267" s="225" t="s">
        <v>211</v>
      </c>
      <c r="G2267" s="226">
        <v>2.71</v>
      </c>
      <c r="H2267" s="226">
        <v>-0.28999999999999998</v>
      </c>
      <c r="I2267" s="226">
        <v>2.42</v>
      </c>
      <c r="J2267" s="227">
        <v>12.1</v>
      </c>
      <c r="K2267" s="227">
        <v>1493.29</v>
      </c>
      <c r="L2267" s="228">
        <v>0</v>
      </c>
      <c r="M2267" s="229">
        <f t="shared" si="66"/>
        <v>1493.29</v>
      </c>
      <c r="N2267" s="230">
        <v>0</v>
      </c>
    </row>
    <row r="2268" spans="1:14" x14ac:dyDescent="0.2">
      <c r="A2268" s="231" t="str">
        <f t="shared" si="67"/>
        <v>DF1.718NO_thin130</v>
      </c>
      <c r="B2268" s="223" t="s">
        <v>227</v>
      </c>
      <c r="C2268" s="224">
        <v>1.7</v>
      </c>
      <c r="D2268" s="223">
        <v>18</v>
      </c>
      <c r="E2268" s="223" t="s">
        <v>199</v>
      </c>
      <c r="F2268" s="225" t="s">
        <v>212</v>
      </c>
      <c r="G2268" s="226">
        <v>2.4500000000000002</v>
      </c>
      <c r="H2268" s="226">
        <v>-0.26</v>
      </c>
      <c r="I2268" s="226">
        <v>2.2000000000000002</v>
      </c>
      <c r="J2268" s="227">
        <v>10.99</v>
      </c>
      <c r="K2268" s="227">
        <v>1504.28</v>
      </c>
      <c r="L2268" s="228">
        <v>0</v>
      </c>
      <c r="M2268" s="229">
        <f t="shared" si="66"/>
        <v>1504.28</v>
      </c>
      <c r="N2268" s="230">
        <v>0</v>
      </c>
    </row>
    <row r="2269" spans="1:14" x14ac:dyDescent="0.2">
      <c r="A2269" s="231" t="str">
        <f t="shared" si="67"/>
        <v>DF1.718NO_thin135</v>
      </c>
      <c r="B2269" s="223" t="s">
        <v>227</v>
      </c>
      <c r="C2269" s="224">
        <v>1.7</v>
      </c>
      <c r="D2269" s="223">
        <v>18</v>
      </c>
      <c r="E2269" s="223" t="s">
        <v>199</v>
      </c>
      <c r="F2269" s="225" t="s">
        <v>213</v>
      </c>
      <c r="G2269" s="226">
        <v>2.21</v>
      </c>
      <c r="H2269" s="226">
        <v>-0.23</v>
      </c>
      <c r="I2269" s="226">
        <v>1.99</v>
      </c>
      <c r="J2269" s="227">
        <v>9.93</v>
      </c>
      <c r="K2269" s="227">
        <v>1514.22</v>
      </c>
      <c r="L2269" s="228">
        <v>0</v>
      </c>
      <c r="M2269" s="229">
        <f t="shared" si="66"/>
        <v>1514.22</v>
      </c>
      <c r="N2269" s="230">
        <v>0</v>
      </c>
    </row>
    <row r="2270" spans="1:14" x14ac:dyDescent="0.2">
      <c r="A2270" s="231" t="str">
        <f t="shared" si="67"/>
        <v>DF1.718NO_thin140</v>
      </c>
      <c r="B2270" s="223" t="s">
        <v>227</v>
      </c>
      <c r="C2270" s="224">
        <v>1.7</v>
      </c>
      <c r="D2270" s="223">
        <v>18</v>
      </c>
      <c r="E2270" s="223" t="s">
        <v>199</v>
      </c>
      <c r="F2270" s="225" t="s">
        <v>214</v>
      </c>
      <c r="G2270" s="226">
        <v>1.98</v>
      </c>
      <c r="H2270" s="226">
        <v>-0.2</v>
      </c>
      <c r="I2270" s="226">
        <v>1.78</v>
      </c>
      <c r="J2270" s="227">
        <v>8.91</v>
      </c>
      <c r="K2270" s="227">
        <v>1523.13</v>
      </c>
      <c r="L2270" s="228">
        <v>0</v>
      </c>
      <c r="M2270" s="229">
        <f t="shared" si="66"/>
        <v>1523.13</v>
      </c>
      <c r="N2270" s="230">
        <v>0</v>
      </c>
    </row>
    <row r="2271" spans="1:14" x14ac:dyDescent="0.2">
      <c r="A2271" s="231" t="str">
        <f t="shared" si="67"/>
        <v>DF1.718NO_thin145</v>
      </c>
      <c r="B2271" s="223" t="s">
        <v>227</v>
      </c>
      <c r="C2271" s="224">
        <v>1.7</v>
      </c>
      <c r="D2271" s="223">
        <v>18</v>
      </c>
      <c r="E2271" s="223" t="s">
        <v>199</v>
      </c>
      <c r="F2271" s="225" t="s">
        <v>215</v>
      </c>
      <c r="G2271" s="226">
        <v>1.78</v>
      </c>
      <c r="H2271" s="226">
        <v>-0.18</v>
      </c>
      <c r="I2271" s="226">
        <v>1.6</v>
      </c>
      <c r="J2271" s="227">
        <v>7.99</v>
      </c>
      <c r="K2271" s="227">
        <v>1531.11</v>
      </c>
      <c r="L2271" s="228">
        <v>0</v>
      </c>
      <c r="M2271" s="229">
        <f t="shared" si="66"/>
        <v>1531.11</v>
      </c>
      <c r="N2271" s="230">
        <v>0</v>
      </c>
    </row>
    <row r="2272" spans="1:14" x14ac:dyDescent="0.2">
      <c r="A2272" s="231" t="str">
        <f t="shared" si="67"/>
        <v>DF1.718NO_thin150</v>
      </c>
      <c r="B2272" s="223" t="s">
        <v>227</v>
      </c>
      <c r="C2272" s="224">
        <v>1.7</v>
      </c>
      <c r="D2272" s="223">
        <v>18</v>
      </c>
      <c r="E2272" s="223" t="s">
        <v>199</v>
      </c>
      <c r="F2272" s="225" t="s">
        <v>216</v>
      </c>
      <c r="G2272" s="226">
        <v>1.56</v>
      </c>
      <c r="H2272" s="226">
        <v>-0.16</v>
      </c>
      <c r="I2272" s="226">
        <v>1.4</v>
      </c>
      <c r="J2272" s="227">
        <v>6.98</v>
      </c>
      <c r="K2272" s="227">
        <v>1538.1</v>
      </c>
      <c r="L2272" s="228">
        <v>0</v>
      </c>
      <c r="M2272" s="229">
        <f t="shared" si="66"/>
        <v>1538.1</v>
      </c>
      <c r="N2272" s="230">
        <v>0</v>
      </c>
    </row>
    <row r="2273" spans="1:14" x14ac:dyDescent="0.2">
      <c r="A2273" s="231" t="str">
        <f t="shared" si="67"/>
        <v>DF1.718NO_thin155</v>
      </c>
      <c r="B2273" s="223" t="s">
        <v>227</v>
      </c>
      <c r="C2273" s="224">
        <v>1.7</v>
      </c>
      <c r="D2273" s="223">
        <v>18</v>
      </c>
      <c r="E2273" s="223" t="s">
        <v>199</v>
      </c>
      <c r="F2273" s="225" t="s">
        <v>217</v>
      </c>
      <c r="G2273" s="226">
        <v>1.43</v>
      </c>
      <c r="H2273" s="226">
        <v>-0.14000000000000001</v>
      </c>
      <c r="I2273" s="226">
        <v>1.29</v>
      </c>
      <c r="J2273" s="227">
        <v>6.45</v>
      </c>
      <c r="K2273" s="227">
        <v>1544.55</v>
      </c>
      <c r="L2273" s="228">
        <v>0</v>
      </c>
      <c r="M2273" s="229">
        <f t="shared" si="66"/>
        <v>1544.55</v>
      </c>
      <c r="N2273" s="230">
        <v>0</v>
      </c>
    </row>
    <row r="2274" spans="1:14" x14ac:dyDescent="0.2">
      <c r="A2274" s="231" t="str">
        <f t="shared" si="67"/>
        <v>DF1.718NO_thin160</v>
      </c>
      <c r="B2274" s="223" t="s">
        <v>227</v>
      </c>
      <c r="C2274" s="224">
        <v>1.7</v>
      </c>
      <c r="D2274" s="223">
        <v>18</v>
      </c>
      <c r="E2274" s="223" t="s">
        <v>199</v>
      </c>
      <c r="F2274" s="225" t="s">
        <v>218</v>
      </c>
      <c r="G2274" s="226">
        <v>1.28</v>
      </c>
      <c r="H2274" s="226">
        <v>-0.12</v>
      </c>
      <c r="I2274" s="226">
        <v>1.1599999999999999</v>
      </c>
      <c r="J2274" s="227">
        <v>5.8</v>
      </c>
      <c r="K2274" s="227">
        <v>1550.34</v>
      </c>
      <c r="L2274" s="228">
        <v>0</v>
      </c>
      <c r="M2274" s="229">
        <f t="shared" si="66"/>
        <v>1550.34</v>
      </c>
      <c r="N2274" s="230">
        <v>0</v>
      </c>
    </row>
    <row r="2275" spans="1:14" x14ac:dyDescent="0.2">
      <c r="A2275" s="231" t="str">
        <f t="shared" si="67"/>
        <v>DF1.718NO_thin165</v>
      </c>
      <c r="B2275" s="223" t="s">
        <v>227</v>
      </c>
      <c r="C2275" s="224">
        <v>1.7</v>
      </c>
      <c r="D2275" s="223">
        <v>18</v>
      </c>
      <c r="E2275" s="223" t="s">
        <v>199</v>
      </c>
      <c r="F2275" s="225" t="s">
        <v>219</v>
      </c>
      <c r="G2275" s="226">
        <v>1.1299999999999999</v>
      </c>
      <c r="H2275" s="226">
        <v>-0.11</v>
      </c>
      <c r="I2275" s="226">
        <v>1.02</v>
      </c>
      <c r="J2275" s="227">
        <v>5.0999999999999996</v>
      </c>
      <c r="K2275" s="227">
        <v>1555.44</v>
      </c>
      <c r="L2275" s="228">
        <v>0</v>
      </c>
      <c r="M2275" s="229">
        <f t="shared" si="66"/>
        <v>1555.44</v>
      </c>
      <c r="N2275" s="230">
        <v>0</v>
      </c>
    </row>
    <row r="2276" spans="1:14" x14ac:dyDescent="0.2">
      <c r="A2276" s="231" t="str">
        <f t="shared" si="67"/>
        <v>DF1.718NO_thin170</v>
      </c>
      <c r="B2276" s="223" t="s">
        <v>227</v>
      </c>
      <c r="C2276" s="224">
        <v>1.7</v>
      </c>
      <c r="D2276" s="223">
        <v>18</v>
      </c>
      <c r="E2276" s="223" t="s">
        <v>199</v>
      </c>
      <c r="F2276" s="225" t="s">
        <v>220</v>
      </c>
      <c r="G2276" s="226">
        <v>1.01</v>
      </c>
      <c r="H2276" s="226">
        <v>-0.1</v>
      </c>
      <c r="I2276" s="226">
        <v>0.91</v>
      </c>
      <c r="J2276" s="227">
        <v>4.55</v>
      </c>
      <c r="K2276" s="227">
        <v>1559.99</v>
      </c>
      <c r="L2276" s="228">
        <v>0</v>
      </c>
      <c r="M2276" s="229">
        <f t="shared" si="66"/>
        <v>1559.99</v>
      </c>
      <c r="N2276" s="230">
        <v>0</v>
      </c>
    </row>
    <row r="2277" spans="1:14" x14ac:dyDescent="0.2">
      <c r="A2277" s="231" t="str">
        <f t="shared" si="67"/>
        <v>DF1.718NO_thin175</v>
      </c>
      <c r="B2277" s="223" t="s">
        <v>227</v>
      </c>
      <c r="C2277" s="224">
        <v>1.7</v>
      </c>
      <c r="D2277" s="223">
        <v>18</v>
      </c>
      <c r="E2277" s="223" t="s">
        <v>199</v>
      </c>
      <c r="F2277" s="225" t="s">
        <v>221</v>
      </c>
      <c r="G2277" s="226">
        <v>0.95</v>
      </c>
      <c r="H2277" s="226">
        <v>-0.09</v>
      </c>
      <c r="I2277" s="226">
        <v>0.86</v>
      </c>
      <c r="J2277" s="227">
        <v>4.3</v>
      </c>
      <c r="K2277" s="227">
        <v>1564.3</v>
      </c>
      <c r="L2277" s="228">
        <v>0</v>
      </c>
      <c r="M2277" s="229">
        <f t="shared" si="66"/>
        <v>1564.3</v>
      </c>
      <c r="N2277" s="230">
        <v>0</v>
      </c>
    </row>
    <row r="2278" spans="1:14" x14ac:dyDescent="0.2">
      <c r="A2278" s="231" t="str">
        <f t="shared" si="67"/>
        <v>DF1.718NO_thin180</v>
      </c>
      <c r="B2278" s="223" t="s">
        <v>227</v>
      </c>
      <c r="C2278" s="224">
        <v>1.7</v>
      </c>
      <c r="D2278" s="223">
        <v>18</v>
      </c>
      <c r="E2278" s="223" t="s">
        <v>199</v>
      </c>
      <c r="F2278" s="225" t="s">
        <v>222</v>
      </c>
      <c r="G2278" s="226">
        <v>0.79</v>
      </c>
      <c r="H2278" s="226">
        <v>-0.08</v>
      </c>
      <c r="I2278" s="226">
        <v>0.71</v>
      </c>
      <c r="J2278" s="227">
        <v>3.55</v>
      </c>
      <c r="K2278" s="227">
        <v>1567.85</v>
      </c>
      <c r="L2278" s="228">
        <v>0</v>
      </c>
      <c r="M2278" s="229">
        <f t="shared" si="66"/>
        <v>1567.85</v>
      </c>
      <c r="N2278" s="230">
        <v>0</v>
      </c>
    </row>
    <row r="2279" spans="1:14" x14ac:dyDescent="0.2">
      <c r="A2279" s="231" t="str">
        <f t="shared" si="67"/>
        <v>DF1.718NO_thin185</v>
      </c>
      <c r="B2279" s="223" t="s">
        <v>227</v>
      </c>
      <c r="C2279" s="224">
        <v>1.7</v>
      </c>
      <c r="D2279" s="223">
        <v>18</v>
      </c>
      <c r="E2279" s="223" t="s">
        <v>199</v>
      </c>
      <c r="F2279" s="225" t="s">
        <v>223</v>
      </c>
      <c r="G2279" s="226">
        <v>0.78</v>
      </c>
      <c r="H2279" s="226">
        <v>-7.0000000000000007E-2</v>
      </c>
      <c r="I2279" s="226">
        <v>0.72</v>
      </c>
      <c r="J2279" s="227">
        <v>3.58</v>
      </c>
      <c r="K2279" s="227">
        <v>1571.43</v>
      </c>
      <c r="L2279" s="228">
        <v>0</v>
      </c>
      <c r="M2279" s="229">
        <f t="shared" si="66"/>
        <v>1571.43</v>
      </c>
      <c r="N2279" s="230">
        <v>0</v>
      </c>
    </row>
    <row r="2280" spans="1:14" x14ac:dyDescent="0.2">
      <c r="A2280" s="231" t="str">
        <f t="shared" si="67"/>
        <v>DF1.718NO_thin190</v>
      </c>
      <c r="B2280" s="223" t="s">
        <v>227</v>
      </c>
      <c r="C2280" s="224">
        <v>1.7</v>
      </c>
      <c r="D2280" s="223">
        <v>18</v>
      </c>
      <c r="E2280" s="223" t="s">
        <v>199</v>
      </c>
      <c r="F2280" s="225" t="s">
        <v>224</v>
      </c>
      <c r="G2280" s="226">
        <v>0.71</v>
      </c>
      <c r="H2280" s="226">
        <v>-0.06</v>
      </c>
      <c r="I2280" s="226">
        <v>0.65</v>
      </c>
      <c r="J2280" s="227">
        <v>3.24</v>
      </c>
      <c r="K2280" s="227">
        <v>1574.67</v>
      </c>
      <c r="L2280" s="228">
        <v>0</v>
      </c>
      <c r="M2280" s="229">
        <f t="shared" si="66"/>
        <v>1574.67</v>
      </c>
      <c r="N2280" s="230">
        <v>0</v>
      </c>
    </row>
    <row r="2281" spans="1:14" x14ac:dyDescent="0.2">
      <c r="A2281" s="231" t="str">
        <f t="shared" si="67"/>
        <v>DF1.718NO_thin195</v>
      </c>
      <c r="B2281" s="223" t="s">
        <v>227</v>
      </c>
      <c r="C2281" s="224">
        <v>1.7</v>
      </c>
      <c r="D2281" s="223">
        <v>18</v>
      </c>
      <c r="E2281" s="223" t="s">
        <v>199</v>
      </c>
      <c r="F2281" s="225" t="s">
        <v>225</v>
      </c>
      <c r="G2281" s="226">
        <v>0.55000000000000004</v>
      </c>
      <c r="H2281" s="226">
        <v>-0.05</v>
      </c>
      <c r="I2281" s="226">
        <v>0.49</v>
      </c>
      <c r="J2281" s="227">
        <v>2.4700000000000002</v>
      </c>
      <c r="K2281" s="227">
        <v>1577.14</v>
      </c>
      <c r="L2281" s="228">
        <v>0</v>
      </c>
      <c r="M2281" s="229">
        <f t="shared" si="66"/>
        <v>1577.14</v>
      </c>
      <c r="N2281" s="230">
        <v>0</v>
      </c>
    </row>
    <row r="2282" spans="1:14" x14ac:dyDescent="0.2">
      <c r="A2282" s="231" t="str">
        <f t="shared" si="67"/>
        <v>DF1.718Thinned000</v>
      </c>
      <c r="B2282" s="223" t="s">
        <v>227</v>
      </c>
      <c r="C2282" s="224">
        <v>1.7</v>
      </c>
      <c r="D2282" s="223">
        <v>18</v>
      </c>
      <c r="E2282" s="223" t="s">
        <v>172</v>
      </c>
      <c r="F2282" s="225" t="s">
        <v>0</v>
      </c>
      <c r="G2282" s="226">
        <v>3.23</v>
      </c>
      <c r="H2282" s="226">
        <v>2.2200000000000002</v>
      </c>
      <c r="I2282" s="226">
        <v>5.45</v>
      </c>
      <c r="J2282" s="227">
        <v>27.23</v>
      </c>
      <c r="K2282" s="227">
        <v>27.23</v>
      </c>
      <c r="L2282" s="228">
        <v>0</v>
      </c>
      <c r="M2282" s="229">
        <f t="shared" si="66"/>
        <v>27.23</v>
      </c>
      <c r="N2282" s="230">
        <v>0</v>
      </c>
    </row>
    <row r="2283" spans="1:14" x14ac:dyDescent="0.2">
      <c r="A2283" s="231" t="str">
        <f t="shared" si="67"/>
        <v>DF1.718Thinned005</v>
      </c>
      <c r="B2283" s="223" t="s">
        <v>227</v>
      </c>
      <c r="C2283" s="224">
        <v>1.7</v>
      </c>
      <c r="D2283" s="223">
        <v>18</v>
      </c>
      <c r="E2283" s="223" t="s">
        <v>172</v>
      </c>
      <c r="F2283" s="225" t="s">
        <v>1</v>
      </c>
      <c r="G2283" s="226">
        <v>9.86</v>
      </c>
      <c r="H2283" s="226">
        <v>2.73</v>
      </c>
      <c r="I2283" s="226">
        <v>12.59</v>
      </c>
      <c r="J2283" s="227">
        <v>62.95</v>
      </c>
      <c r="K2283" s="227">
        <v>90.18</v>
      </c>
      <c r="L2283" s="228">
        <v>0</v>
      </c>
      <c r="M2283" s="229">
        <f t="shared" si="66"/>
        <v>90.18</v>
      </c>
      <c r="N2283" s="230">
        <v>0</v>
      </c>
    </row>
    <row r="2284" spans="1:14" x14ac:dyDescent="0.2">
      <c r="A2284" s="231" t="str">
        <f t="shared" si="67"/>
        <v>DF1.718Thinned010</v>
      </c>
      <c r="B2284" s="223" t="s">
        <v>227</v>
      </c>
      <c r="C2284" s="224">
        <v>1.7</v>
      </c>
      <c r="D2284" s="223">
        <v>18</v>
      </c>
      <c r="E2284" s="223" t="s">
        <v>172</v>
      </c>
      <c r="F2284" s="225" t="s">
        <v>2</v>
      </c>
      <c r="G2284" s="226">
        <v>27.05</v>
      </c>
      <c r="H2284" s="226">
        <v>3.58</v>
      </c>
      <c r="I2284" s="226">
        <v>30.63</v>
      </c>
      <c r="J2284" s="227">
        <v>153.16999999999999</v>
      </c>
      <c r="K2284" s="227">
        <v>243.35</v>
      </c>
      <c r="L2284" s="228">
        <v>0</v>
      </c>
      <c r="M2284" s="229">
        <f t="shared" si="66"/>
        <v>243.35</v>
      </c>
      <c r="N2284" s="230">
        <v>0</v>
      </c>
    </row>
    <row r="2285" spans="1:14" x14ac:dyDescent="0.2">
      <c r="A2285" s="231" t="str">
        <f t="shared" si="67"/>
        <v>DF1.718Thinned015</v>
      </c>
      <c r="B2285" s="223" t="s">
        <v>227</v>
      </c>
      <c r="C2285" s="224">
        <v>1.7</v>
      </c>
      <c r="D2285" s="223">
        <v>18</v>
      </c>
      <c r="E2285" s="223" t="s">
        <v>172</v>
      </c>
      <c r="F2285" s="225" t="s">
        <v>3</v>
      </c>
      <c r="G2285" s="226">
        <v>1.47</v>
      </c>
      <c r="H2285" s="226">
        <v>6.5</v>
      </c>
      <c r="I2285" s="226">
        <v>7.97</v>
      </c>
      <c r="J2285" s="227">
        <v>39.86</v>
      </c>
      <c r="K2285" s="227">
        <v>283.2</v>
      </c>
      <c r="L2285" s="228">
        <v>-0.37</v>
      </c>
      <c r="M2285" s="229">
        <f t="shared" si="66"/>
        <v>282.83</v>
      </c>
      <c r="N2285" s="230">
        <v>21.35</v>
      </c>
    </row>
    <row r="2286" spans="1:14" x14ac:dyDescent="0.2">
      <c r="A2286" s="231" t="str">
        <f t="shared" si="67"/>
        <v>DF1.718Thinned020</v>
      </c>
      <c r="B2286" s="223" t="s">
        <v>227</v>
      </c>
      <c r="C2286" s="224">
        <v>1.7</v>
      </c>
      <c r="D2286" s="223">
        <v>18</v>
      </c>
      <c r="E2286" s="223" t="s">
        <v>172</v>
      </c>
      <c r="F2286" s="225" t="s">
        <v>4</v>
      </c>
      <c r="G2286" s="226">
        <v>8.6</v>
      </c>
      <c r="H2286" s="226">
        <v>-1</v>
      </c>
      <c r="I2286" s="226">
        <v>7.6</v>
      </c>
      <c r="J2286" s="227">
        <v>38.020000000000003</v>
      </c>
      <c r="K2286" s="227">
        <v>321.23</v>
      </c>
      <c r="L2286" s="228">
        <v>-0.64</v>
      </c>
      <c r="M2286" s="229">
        <f t="shared" si="66"/>
        <v>320.59000000000003</v>
      </c>
      <c r="N2286" s="230">
        <v>15.51</v>
      </c>
    </row>
    <row r="2287" spans="1:14" x14ac:dyDescent="0.2">
      <c r="A2287" s="231" t="str">
        <f t="shared" si="67"/>
        <v>DF1.718Thinned025</v>
      </c>
      <c r="B2287" s="223" t="s">
        <v>227</v>
      </c>
      <c r="C2287" s="224">
        <v>1.7</v>
      </c>
      <c r="D2287" s="223">
        <v>18</v>
      </c>
      <c r="E2287" s="223" t="s">
        <v>172</v>
      </c>
      <c r="F2287" s="225" t="s">
        <v>5</v>
      </c>
      <c r="G2287" s="226">
        <v>12.81</v>
      </c>
      <c r="H2287" s="226">
        <v>3.2</v>
      </c>
      <c r="I2287" s="226">
        <v>16.010000000000002</v>
      </c>
      <c r="J2287" s="227">
        <v>80.05</v>
      </c>
      <c r="K2287" s="227">
        <v>401.28</v>
      </c>
      <c r="L2287" s="228">
        <v>-1.88</v>
      </c>
      <c r="M2287" s="229">
        <f t="shared" si="66"/>
        <v>399.4</v>
      </c>
      <c r="N2287" s="230">
        <v>8.77</v>
      </c>
    </row>
    <row r="2288" spans="1:14" x14ac:dyDescent="0.2">
      <c r="A2288" s="231" t="str">
        <f t="shared" si="67"/>
        <v>DF1.718Thinned030</v>
      </c>
      <c r="B2288" s="223" t="s">
        <v>227</v>
      </c>
      <c r="C2288" s="224">
        <v>1.7</v>
      </c>
      <c r="D2288" s="223">
        <v>18</v>
      </c>
      <c r="E2288" s="223" t="s">
        <v>172</v>
      </c>
      <c r="F2288" s="225" t="s">
        <v>6</v>
      </c>
      <c r="G2288" s="226">
        <v>13.1</v>
      </c>
      <c r="H2288" s="226">
        <v>1.51</v>
      </c>
      <c r="I2288" s="226">
        <v>14.61</v>
      </c>
      <c r="J2288" s="227">
        <v>73.040000000000006</v>
      </c>
      <c r="K2288" s="227">
        <v>474.31</v>
      </c>
      <c r="L2288" s="228">
        <v>-3.18</v>
      </c>
      <c r="M2288" s="229">
        <f t="shared" si="66"/>
        <v>471.13</v>
      </c>
      <c r="N2288" s="230">
        <v>9.16</v>
      </c>
    </row>
    <row r="2289" spans="1:14" x14ac:dyDescent="0.2">
      <c r="A2289" s="231" t="str">
        <f t="shared" si="67"/>
        <v>DF1.718Thinned035</v>
      </c>
      <c r="B2289" s="223" t="s">
        <v>227</v>
      </c>
      <c r="C2289" s="224">
        <v>1.7</v>
      </c>
      <c r="D2289" s="223">
        <v>18</v>
      </c>
      <c r="E2289" s="223" t="s">
        <v>172</v>
      </c>
      <c r="F2289" s="225" t="s">
        <v>7</v>
      </c>
      <c r="G2289" s="226">
        <v>11.47</v>
      </c>
      <c r="H2289" s="226">
        <v>0.17</v>
      </c>
      <c r="I2289" s="226">
        <v>11.64</v>
      </c>
      <c r="J2289" s="227">
        <v>58.21</v>
      </c>
      <c r="K2289" s="227">
        <v>532.53</v>
      </c>
      <c r="L2289" s="228">
        <v>-4.49</v>
      </c>
      <c r="M2289" s="229">
        <f t="shared" si="66"/>
        <v>528.04</v>
      </c>
      <c r="N2289" s="230">
        <v>9.24</v>
      </c>
    </row>
    <row r="2290" spans="1:14" x14ac:dyDescent="0.2">
      <c r="A2290" s="231" t="str">
        <f t="shared" si="67"/>
        <v>DF1.718Thinned040</v>
      </c>
      <c r="B2290" s="223" t="s">
        <v>227</v>
      </c>
      <c r="C2290" s="224">
        <v>1.7</v>
      </c>
      <c r="D2290" s="223">
        <v>18</v>
      </c>
      <c r="E2290" s="223" t="s">
        <v>172</v>
      </c>
      <c r="F2290" s="225" t="s">
        <v>8</v>
      </c>
      <c r="G2290" s="226">
        <v>9.23</v>
      </c>
      <c r="H2290" s="226">
        <v>-0.56999999999999995</v>
      </c>
      <c r="I2290" s="226">
        <v>8.66</v>
      </c>
      <c r="J2290" s="227">
        <v>43.3</v>
      </c>
      <c r="K2290" s="227">
        <v>575.82000000000005</v>
      </c>
      <c r="L2290" s="228">
        <v>-5.8</v>
      </c>
      <c r="M2290" s="229">
        <f t="shared" ref="M2290:M2353" si="68">K2290+L2290</f>
        <v>570.0200000000001</v>
      </c>
      <c r="N2290" s="230">
        <v>9.2799999999999994</v>
      </c>
    </row>
    <row r="2291" spans="1:14" x14ac:dyDescent="0.2">
      <c r="A2291" s="231" t="str">
        <f t="shared" si="67"/>
        <v>DF1.718Thinned045</v>
      </c>
      <c r="B2291" s="223" t="s">
        <v>227</v>
      </c>
      <c r="C2291" s="224">
        <v>1.7</v>
      </c>
      <c r="D2291" s="223">
        <v>18</v>
      </c>
      <c r="E2291" s="223" t="s">
        <v>172</v>
      </c>
      <c r="F2291" s="225" t="s">
        <v>9</v>
      </c>
      <c r="G2291" s="226">
        <v>8.0299999999999994</v>
      </c>
      <c r="H2291" s="226">
        <v>-0.63</v>
      </c>
      <c r="I2291" s="226">
        <v>7.4</v>
      </c>
      <c r="J2291" s="227">
        <v>37</v>
      </c>
      <c r="K2291" s="227">
        <v>612.82000000000005</v>
      </c>
      <c r="L2291" s="228">
        <v>-7.11</v>
      </c>
      <c r="M2291" s="229">
        <f t="shared" si="68"/>
        <v>605.71</v>
      </c>
      <c r="N2291" s="230">
        <v>9.23</v>
      </c>
    </row>
    <row r="2292" spans="1:14" x14ac:dyDescent="0.2">
      <c r="A2292" s="231" t="str">
        <f t="shared" si="67"/>
        <v>DF1.718Thinned050</v>
      </c>
      <c r="B2292" s="223" t="s">
        <v>227</v>
      </c>
      <c r="C2292" s="224">
        <v>1.7</v>
      </c>
      <c r="D2292" s="223">
        <v>18</v>
      </c>
      <c r="E2292" s="223" t="s">
        <v>172</v>
      </c>
      <c r="F2292" s="225" t="s">
        <v>10</v>
      </c>
      <c r="G2292" s="226">
        <v>9.07</v>
      </c>
      <c r="H2292" s="226">
        <v>-1.67</v>
      </c>
      <c r="I2292" s="226">
        <v>7.4</v>
      </c>
      <c r="J2292" s="227">
        <v>36.99</v>
      </c>
      <c r="K2292" s="227">
        <v>649.80999999999995</v>
      </c>
      <c r="L2292" s="228">
        <v>-8.18</v>
      </c>
      <c r="M2292" s="229">
        <f t="shared" si="68"/>
        <v>641.63</v>
      </c>
      <c r="N2292" s="230">
        <v>7.49</v>
      </c>
    </row>
    <row r="2293" spans="1:14" x14ac:dyDescent="0.2">
      <c r="A2293" s="231" t="str">
        <f t="shared" si="67"/>
        <v>DF1.718Thinned055</v>
      </c>
      <c r="B2293" s="223" t="s">
        <v>227</v>
      </c>
      <c r="C2293" s="224">
        <v>1.7</v>
      </c>
      <c r="D2293" s="223">
        <v>18</v>
      </c>
      <c r="E2293" s="223" t="s">
        <v>172</v>
      </c>
      <c r="F2293" s="225" t="s">
        <v>11</v>
      </c>
      <c r="G2293" s="226">
        <v>8.66</v>
      </c>
      <c r="H2293" s="226">
        <v>-1.33</v>
      </c>
      <c r="I2293" s="226">
        <v>7.34</v>
      </c>
      <c r="J2293" s="227">
        <v>36.68</v>
      </c>
      <c r="K2293" s="227">
        <v>686.49</v>
      </c>
      <c r="L2293" s="228">
        <v>-9.1</v>
      </c>
      <c r="M2293" s="229">
        <f t="shared" si="68"/>
        <v>677.39</v>
      </c>
      <c r="N2293" s="230">
        <v>6.52</v>
      </c>
    </row>
    <row r="2294" spans="1:14" x14ac:dyDescent="0.2">
      <c r="A2294" s="231" t="str">
        <f t="shared" si="67"/>
        <v>DF1.718Thinned060</v>
      </c>
      <c r="B2294" s="223" t="s">
        <v>227</v>
      </c>
      <c r="C2294" s="224">
        <v>1.7</v>
      </c>
      <c r="D2294" s="223">
        <v>18</v>
      </c>
      <c r="E2294" s="223" t="s">
        <v>172</v>
      </c>
      <c r="F2294" s="225" t="s">
        <v>12</v>
      </c>
      <c r="G2294" s="226">
        <v>7.61</v>
      </c>
      <c r="H2294" s="226">
        <v>-1.06</v>
      </c>
      <c r="I2294" s="226">
        <v>6.55</v>
      </c>
      <c r="J2294" s="227">
        <v>32.74</v>
      </c>
      <c r="K2294" s="227">
        <v>719.24</v>
      </c>
      <c r="L2294" s="228">
        <v>-9.94</v>
      </c>
      <c r="M2294" s="229">
        <f t="shared" si="68"/>
        <v>709.3</v>
      </c>
      <c r="N2294" s="230">
        <v>5.92</v>
      </c>
    </row>
    <row r="2295" spans="1:14" x14ac:dyDescent="0.2">
      <c r="A2295" s="231" t="str">
        <f t="shared" si="67"/>
        <v>DF1.718Thinned065</v>
      </c>
      <c r="B2295" s="223" t="s">
        <v>227</v>
      </c>
      <c r="C2295" s="224">
        <v>1.7</v>
      </c>
      <c r="D2295" s="223">
        <v>18</v>
      </c>
      <c r="E2295" s="223" t="s">
        <v>172</v>
      </c>
      <c r="F2295" s="225" t="s">
        <v>13</v>
      </c>
      <c r="G2295" s="226">
        <v>7.47</v>
      </c>
      <c r="H2295" s="226">
        <v>-0.76</v>
      </c>
      <c r="I2295" s="226">
        <v>6.71</v>
      </c>
      <c r="J2295" s="227">
        <v>33.57</v>
      </c>
      <c r="K2295" s="227">
        <v>752.81</v>
      </c>
      <c r="L2295" s="228">
        <v>-10.7</v>
      </c>
      <c r="M2295" s="229">
        <f t="shared" si="68"/>
        <v>742.1099999999999</v>
      </c>
      <c r="N2295" s="230">
        <v>5.41</v>
      </c>
    </row>
    <row r="2296" spans="1:14" x14ac:dyDescent="0.2">
      <c r="A2296" s="231" t="str">
        <f t="shared" si="67"/>
        <v>DF1.718Thinned070</v>
      </c>
      <c r="B2296" s="223" t="s">
        <v>227</v>
      </c>
      <c r="C2296" s="224">
        <v>1.7</v>
      </c>
      <c r="D2296" s="223">
        <v>18</v>
      </c>
      <c r="E2296" s="223" t="s">
        <v>172</v>
      </c>
      <c r="F2296" s="225" t="s">
        <v>200</v>
      </c>
      <c r="G2296" s="226">
        <v>5.7</v>
      </c>
      <c r="H2296" s="226">
        <v>-0.61</v>
      </c>
      <c r="I2296" s="226">
        <v>5.08</v>
      </c>
      <c r="J2296" s="227">
        <v>25.41</v>
      </c>
      <c r="K2296" s="227">
        <v>778.23</v>
      </c>
      <c r="L2296" s="228">
        <v>-11.42</v>
      </c>
      <c r="M2296" s="229">
        <f t="shared" si="68"/>
        <v>766.81000000000006</v>
      </c>
      <c r="N2296" s="230">
        <v>5.05</v>
      </c>
    </row>
    <row r="2297" spans="1:14" x14ac:dyDescent="0.2">
      <c r="A2297" s="231" t="str">
        <f t="shared" si="67"/>
        <v>DF1.718Thinned075</v>
      </c>
      <c r="B2297" s="223" t="s">
        <v>227</v>
      </c>
      <c r="C2297" s="224">
        <v>1.7</v>
      </c>
      <c r="D2297" s="223">
        <v>18</v>
      </c>
      <c r="E2297" s="223" t="s">
        <v>172</v>
      </c>
      <c r="F2297" s="225" t="s">
        <v>201</v>
      </c>
      <c r="G2297" s="226">
        <v>5.18</v>
      </c>
      <c r="H2297" s="226">
        <v>-0.47</v>
      </c>
      <c r="I2297" s="226">
        <v>4.71</v>
      </c>
      <c r="J2297" s="227">
        <v>23.55</v>
      </c>
      <c r="K2297" s="227">
        <v>801.78</v>
      </c>
      <c r="L2297" s="228">
        <v>-12.1</v>
      </c>
      <c r="M2297" s="229">
        <f t="shared" si="68"/>
        <v>789.68</v>
      </c>
      <c r="N2297" s="230">
        <v>4.78</v>
      </c>
    </row>
    <row r="2298" spans="1:14" x14ac:dyDescent="0.2">
      <c r="A2298" s="231" t="str">
        <f t="shared" si="67"/>
        <v>DF1.718Thinned080</v>
      </c>
      <c r="B2298" s="223" t="s">
        <v>227</v>
      </c>
      <c r="C2298" s="224">
        <v>1.7</v>
      </c>
      <c r="D2298" s="223">
        <v>18</v>
      </c>
      <c r="E2298" s="223" t="s">
        <v>172</v>
      </c>
      <c r="F2298" s="225" t="s">
        <v>202</v>
      </c>
      <c r="G2298" s="226">
        <v>4.37</v>
      </c>
      <c r="H2298" s="226">
        <v>-0.4</v>
      </c>
      <c r="I2298" s="226">
        <v>3.97</v>
      </c>
      <c r="J2298" s="227">
        <v>19.87</v>
      </c>
      <c r="K2298" s="227">
        <v>821.65</v>
      </c>
      <c r="L2298" s="228">
        <v>-12.74</v>
      </c>
      <c r="M2298" s="229">
        <f t="shared" si="68"/>
        <v>808.91</v>
      </c>
      <c r="N2298" s="230">
        <v>4.5199999999999996</v>
      </c>
    </row>
    <row r="2299" spans="1:14" x14ac:dyDescent="0.2">
      <c r="A2299" s="231" t="str">
        <f t="shared" si="67"/>
        <v>DF1.718Thinned085</v>
      </c>
      <c r="B2299" s="223" t="s">
        <v>227</v>
      </c>
      <c r="C2299" s="224">
        <v>1.7</v>
      </c>
      <c r="D2299" s="223">
        <v>18</v>
      </c>
      <c r="E2299" s="223" t="s">
        <v>172</v>
      </c>
      <c r="F2299" s="225" t="s">
        <v>203</v>
      </c>
      <c r="G2299" s="226">
        <v>3.63</v>
      </c>
      <c r="H2299" s="226">
        <v>-0.34</v>
      </c>
      <c r="I2299" s="226">
        <v>3.29</v>
      </c>
      <c r="J2299" s="227">
        <v>16.46</v>
      </c>
      <c r="K2299" s="227">
        <v>838.11</v>
      </c>
      <c r="L2299" s="228">
        <v>-13.34</v>
      </c>
      <c r="M2299" s="229">
        <f t="shared" si="68"/>
        <v>824.77</v>
      </c>
      <c r="N2299" s="230">
        <v>4.2699999999999996</v>
      </c>
    </row>
    <row r="2300" spans="1:14" x14ac:dyDescent="0.2">
      <c r="A2300" s="231" t="str">
        <f t="shared" si="67"/>
        <v>DF1.718Thinned090</v>
      </c>
      <c r="B2300" s="223" t="s">
        <v>227</v>
      </c>
      <c r="C2300" s="224">
        <v>1.7</v>
      </c>
      <c r="D2300" s="223">
        <v>18</v>
      </c>
      <c r="E2300" s="223" t="s">
        <v>172</v>
      </c>
      <c r="F2300" s="225" t="s">
        <v>204</v>
      </c>
      <c r="G2300" s="226">
        <v>3</v>
      </c>
      <c r="H2300" s="226">
        <v>-0.3</v>
      </c>
      <c r="I2300" s="226">
        <v>2.7</v>
      </c>
      <c r="J2300" s="227">
        <v>13.52</v>
      </c>
      <c r="K2300" s="227">
        <v>851.63</v>
      </c>
      <c r="L2300" s="228">
        <v>-13.91</v>
      </c>
      <c r="M2300" s="229">
        <f t="shared" si="68"/>
        <v>837.72</v>
      </c>
      <c r="N2300" s="230">
        <v>4.03</v>
      </c>
    </row>
    <row r="2301" spans="1:14" x14ac:dyDescent="0.2">
      <c r="A2301" s="231" t="str">
        <f t="shared" si="67"/>
        <v>DF1.718Thinned095</v>
      </c>
      <c r="B2301" s="223" t="s">
        <v>227</v>
      </c>
      <c r="C2301" s="224">
        <v>1.7</v>
      </c>
      <c r="D2301" s="223">
        <v>18</v>
      </c>
      <c r="E2301" s="223" t="s">
        <v>172</v>
      </c>
      <c r="F2301" s="225" t="s">
        <v>205</v>
      </c>
      <c r="G2301" s="226">
        <v>2.42</v>
      </c>
      <c r="H2301" s="226">
        <v>-0.28000000000000003</v>
      </c>
      <c r="I2301" s="226">
        <v>2.14</v>
      </c>
      <c r="J2301" s="227">
        <v>10.72</v>
      </c>
      <c r="K2301" s="227">
        <v>862.35</v>
      </c>
      <c r="L2301" s="228">
        <v>-14.45</v>
      </c>
      <c r="M2301" s="229">
        <f t="shared" si="68"/>
        <v>847.9</v>
      </c>
      <c r="N2301" s="230">
        <v>3.81</v>
      </c>
    </row>
    <row r="2302" spans="1:14" x14ac:dyDescent="0.2">
      <c r="A2302" s="231" t="str">
        <f t="shared" si="67"/>
        <v>DF1.718Thinned100</v>
      </c>
      <c r="B2302" s="223" t="s">
        <v>227</v>
      </c>
      <c r="C2302" s="224">
        <v>1.7</v>
      </c>
      <c r="D2302" s="223">
        <v>18</v>
      </c>
      <c r="E2302" s="223" t="s">
        <v>172</v>
      </c>
      <c r="F2302" s="225" t="s">
        <v>206</v>
      </c>
      <c r="G2302" s="226">
        <v>1.88</v>
      </c>
      <c r="H2302" s="226">
        <v>-0.27</v>
      </c>
      <c r="I2302" s="226">
        <v>1.62</v>
      </c>
      <c r="J2302" s="227">
        <v>8.08</v>
      </c>
      <c r="K2302" s="227">
        <v>870.43</v>
      </c>
      <c r="L2302" s="228">
        <v>-14.96</v>
      </c>
      <c r="M2302" s="229">
        <f t="shared" si="68"/>
        <v>855.46999999999991</v>
      </c>
      <c r="N2302" s="230">
        <v>3.6</v>
      </c>
    </row>
    <row r="2303" spans="1:14" x14ac:dyDescent="0.2">
      <c r="A2303" s="231" t="str">
        <f t="shared" si="67"/>
        <v>DF1.718Thinned105</v>
      </c>
      <c r="B2303" s="223" t="s">
        <v>227</v>
      </c>
      <c r="C2303" s="224">
        <v>1.7</v>
      </c>
      <c r="D2303" s="223">
        <v>18</v>
      </c>
      <c r="E2303" s="223" t="s">
        <v>172</v>
      </c>
      <c r="F2303" s="225" t="s">
        <v>207</v>
      </c>
      <c r="G2303" s="226">
        <v>1.49</v>
      </c>
      <c r="H2303" s="226">
        <v>-0.26</v>
      </c>
      <c r="I2303" s="226">
        <v>1.23</v>
      </c>
      <c r="J2303" s="227">
        <v>6.16</v>
      </c>
      <c r="K2303" s="227">
        <v>876.59</v>
      </c>
      <c r="L2303" s="228">
        <v>-15.44</v>
      </c>
      <c r="M2303" s="229">
        <f t="shared" si="68"/>
        <v>861.15</v>
      </c>
      <c r="N2303" s="230">
        <v>3.4</v>
      </c>
    </row>
    <row r="2304" spans="1:14" x14ac:dyDescent="0.2">
      <c r="A2304" s="231" t="str">
        <f t="shared" si="67"/>
        <v>DF1.718Thinned110</v>
      </c>
      <c r="B2304" s="223" t="s">
        <v>227</v>
      </c>
      <c r="C2304" s="224">
        <v>1.7</v>
      </c>
      <c r="D2304" s="223">
        <v>18</v>
      </c>
      <c r="E2304" s="223" t="s">
        <v>172</v>
      </c>
      <c r="F2304" s="225" t="s">
        <v>208</v>
      </c>
      <c r="G2304" s="226">
        <v>1.05</v>
      </c>
      <c r="H2304" s="226">
        <v>-0.25</v>
      </c>
      <c r="I2304" s="226">
        <v>0.8</v>
      </c>
      <c r="J2304" s="227">
        <v>4.01</v>
      </c>
      <c r="K2304" s="227">
        <v>880.6</v>
      </c>
      <c r="L2304" s="228">
        <v>-15.9</v>
      </c>
      <c r="M2304" s="229">
        <f t="shared" si="68"/>
        <v>864.7</v>
      </c>
      <c r="N2304" s="230">
        <v>3.21</v>
      </c>
    </row>
    <row r="2305" spans="1:14" x14ac:dyDescent="0.2">
      <c r="A2305" s="231" t="str">
        <f t="shared" si="67"/>
        <v>DF1.718Thinned115</v>
      </c>
      <c r="B2305" s="223" t="s">
        <v>227</v>
      </c>
      <c r="C2305" s="224">
        <v>1.7</v>
      </c>
      <c r="D2305" s="223">
        <v>18</v>
      </c>
      <c r="E2305" s="223" t="s">
        <v>172</v>
      </c>
      <c r="F2305" s="225" t="s">
        <v>209</v>
      </c>
      <c r="G2305" s="226">
        <v>0.71</v>
      </c>
      <c r="H2305" s="226">
        <v>-0.24</v>
      </c>
      <c r="I2305" s="226">
        <v>0.46</v>
      </c>
      <c r="J2305" s="227">
        <v>2.3199999999999998</v>
      </c>
      <c r="K2305" s="227">
        <v>882.92</v>
      </c>
      <c r="L2305" s="228">
        <v>-16.329999999999998</v>
      </c>
      <c r="M2305" s="229">
        <f t="shared" si="68"/>
        <v>866.58999999999992</v>
      </c>
      <c r="N2305" s="230">
        <v>3.03</v>
      </c>
    </row>
    <row r="2306" spans="1:14" x14ac:dyDescent="0.2">
      <c r="A2306" s="231" t="str">
        <f t="shared" ref="A2306:A2369" si="69">CONCATENATE(LEFT(B2306,2),TEXT(C2306,"0.0"),TEXT(D2306,"00"),E2306,TEXT(LEFT(F2306,3),"000"))</f>
        <v>DF1.718Thinned120</v>
      </c>
      <c r="B2306" s="223" t="s">
        <v>227</v>
      </c>
      <c r="C2306" s="224">
        <v>1.7</v>
      </c>
      <c r="D2306" s="223">
        <v>18</v>
      </c>
      <c r="E2306" s="223" t="s">
        <v>172</v>
      </c>
      <c r="F2306" s="225" t="s">
        <v>210</v>
      </c>
      <c r="G2306" s="226">
        <v>0.4</v>
      </c>
      <c r="H2306" s="226">
        <v>-0.24</v>
      </c>
      <c r="I2306" s="226">
        <v>0.17</v>
      </c>
      <c r="J2306" s="227">
        <v>0.83</v>
      </c>
      <c r="K2306" s="227">
        <v>883.75</v>
      </c>
      <c r="L2306" s="228">
        <v>-16.73</v>
      </c>
      <c r="M2306" s="229">
        <f t="shared" si="68"/>
        <v>867.02</v>
      </c>
      <c r="N2306" s="230">
        <v>2.87</v>
      </c>
    </row>
    <row r="2307" spans="1:14" x14ac:dyDescent="0.2">
      <c r="A2307" s="231" t="str">
        <f t="shared" si="69"/>
        <v>DF1.718Thinned125</v>
      </c>
      <c r="B2307" s="223" t="s">
        <v>227</v>
      </c>
      <c r="C2307" s="224">
        <v>1.7</v>
      </c>
      <c r="D2307" s="223">
        <v>18</v>
      </c>
      <c r="E2307" s="223" t="s">
        <v>172</v>
      </c>
      <c r="F2307" s="225" t="s">
        <v>211</v>
      </c>
      <c r="G2307" s="226">
        <v>0.12</v>
      </c>
      <c r="H2307" s="226">
        <v>-0.23</v>
      </c>
      <c r="I2307" s="226">
        <v>-0.11</v>
      </c>
      <c r="J2307" s="227">
        <v>-0.56999999999999995</v>
      </c>
      <c r="K2307" s="227">
        <v>883.17</v>
      </c>
      <c r="L2307" s="228">
        <v>-17.12</v>
      </c>
      <c r="M2307" s="229">
        <f t="shared" si="68"/>
        <v>866.05</v>
      </c>
      <c r="N2307" s="230">
        <v>2.71</v>
      </c>
    </row>
    <row r="2308" spans="1:14" x14ac:dyDescent="0.2">
      <c r="A2308" s="231" t="str">
        <f t="shared" si="69"/>
        <v>DF1.718Thinned130</v>
      </c>
      <c r="B2308" s="223" t="s">
        <v>227</v>
      </c>
      <c r="C2308" s="224">
        <v>1.7</v>
      </c>
      <c r="D2308" s="223">
        <v>18</v>
      </c>
      <c r="E2308" s="223" t="s">
        <v>172</v>
      </c>
      <c r="F2308" s="225" t="s">
        <v>212</v>
      </c>
      <c r="G2308" s="226">
        <v>-0.14000000000000001</v>
      </c>
      <c r="H2308" s="226">
        <v>-0.23</v>
      </c>
      <c r="I2308" s="226">
        <v>-0.37</v>
      </c>
      <c r="J2308" s="227">
        <v>-1.86</v>
      </c>
      <c r="K2308" s="227">
        <v>881.31</v>
      </c>
      <c r="L2308" s="228">
        <v>-17.48</v>
      </c>
      <c r="M2308" s="229">
        <f t="shared" si="68"/>
        <v>863.82999999999993</v>
      </c>
      <c r="N2308" s="230">
        <v>2.56</v>
      </c>
    </row>
    <row r="2309" spans="1:14" x14ac:dyDescent="0.2">
      <c r="A2309" s="231" t="str">
        <f t="shared" si="69"/>
        <v>DF1.718Thinned135</v>
      </c>
      <c r="B2309" s="223" t="s">
        <v>227</v>
      </c>
      <c r="C2309" s="224">
        <v>1.7</v>
      </c>
      <c r="D2309" s="223">
        <v>18</v>
      </c>
      <c r="E2309" s="223" t="s">
        <v>172</v>
      </c>
      <c r="F2309" s="225" t="s">
        <v>213</v>
      </c>
      <c r="G2309" s="226">
        <v>-0.3</v>
      </c>
      <c r="H2309" s="226">
        <v>-0.22</v>
      </c>
      <c r="I2309" s="226">
        <v>-0.52</v>
      </c>
      <c r="J2309" s="227">
        <v>-2.61</v>
      </c>
      <c r="K2309" s="227">
        <v>878.7</v>
      </c>
      <c r="L2309" s="228">
        <v>-17.829999999999998</v>
      </c>
      <c r="M2309" s="229">
        <f t="shared" si="68"/>
        <v>860.87</v>
      </c>
      <c r="N2309" s="230">
        <v>2.42</v>
      </c>
    </row>
    <row r="2310" spans="1:14" x14ac:dyDescent="0.2">
      <c r="A2310" s="231" t="str">
        <f t="shared" si="69"/>
        <v>DF1.718Thinned140</v>
      </c>
      <c r="B2310" s="223" t="s">
        <v>227</v>
      </c>
      <c r="C2310" s="224">
        <v>1.7</v>
      </c>
      <c r="D2310" s="223">
        <v>18</v>
      </c>
      <c r="E2310" s="223" t="s">
        <v>172</v>
      </c>
      <c r="F2310" s="225" t="s">
        <v>214</v>
      </c>
      <c r="G2310" s="226">
        <v>-0.49</v>
      </c>
      <c r="H2310" s="226">
        <v>-0.22</v>
      </c>
      <c r="I2310" s="226">
        <v>-0.7</v>
      </c>
      <c r="J2310" s="227">
        <v>-3.51</v>
      </c>
      <c r="K2310" s="227">
        <v>875.19</v>
      </c>
      <c r="L2310" s="228">
        <v>-18.149999999999999</v>
      </c>
      <c r="M2310" s="229">
        <f t="shared" si="68"/>
        <v>857.04000000000008</v>
      </c>
      <c r="N2310" s="230">
        <v>2.29</v>
      </c>
    </row>
    <row r="2311" spans="1:14" x14ac:dyDescent="0.2">
      <c r="A2311" s="231" t="str">
        <f t="shared" si="69"/>
        <v>DF1.718Thinned145</v>
      </c>
      <c r="B2311" s="223" t="s">
        <v>227</v>
      </c>
      <c r="C2311" s="224">
        <v>1.7</v>
      </c>
      <c r="D2311" s="223">
        <v>18</v>
      </c>
      <c r="E2311" s="223" t="s">
        <v>172</v>
      </c>
      <c r="F2311" s="225" t="s">
        <v>215</v>
      </c>
      <c r="G2311" s="226">
        <v>-0.63</v>
      </c>
      <c r="H2311" s="226">
        <v>-0.21</v>
      </c>
      <c r="I2311" s="226">
        <v>-0.84</v>
      </c>
      <c r="J2311" s="227">
        <v>-4.2</v>
      </c>
      <c r="K2311" s="227">
        <v>870.99</v>
      </c>
      <c r="L2311" s="228">
        <v>-18.46</v>
      </c>
      <c r="M2311" s="229">
        <f t="shared" si="68"/>
        <v>852.53</v>
      </c>
      <c r="N2311" s="230">
        <v>2.17</v>
      </c>
    </row>
    <row r="2312" spans="1:14" x14ac:dyDescent="0.2">
      <c r="A2312" s="231" t="str">
        <f t="shared" si="69"/>
        <v>DF1.718Thinned150</v>
      </c>
      <c r="B2312" s="223" t="s">
        <v>227</v>
      </c>
      <c r="C2312" s="224">
        <v>1.7</v>
      </c>
      <c r="D2312" s="223">
        <v>18</v>
      </c>
      <c r="E2312" s="223" t="s">
        <v>172</v>
      </c>
      <c r="F2312" s="225" t="s">
        <v>216</v>
      </c>
      <c r="G2312" s="226">
        <v>-0.74</v>
      </c>
      <c r="H2312" s="226">
        <v>-0.2</v>
      </c>
      <c r="I2312" s="226">
        <v>-0.94</v>
      </c>
      <c r="J2312" s="227">
        <v>-4.7</v>
      </c>
      <c r="K2312" s="227">
        <v>866.29</v>
      </c>
      <c r="L2312" s="228">
        <v>-18.75</v>
      </c>
      <c r="M2312" s="229">
        <f t="shared" si="68"/>
        <v>847.54</v>
      </c>
      <c r="N2312" s="230">
        <v>2.0499999999999998</v>
      </c>
    </row>
    <row r="2313" spans="1:14" x14ac:dyDescent="0.2">
      <c r="A2313" s="231" t="str">
        <f t="shared" si="69"/>
        <v>DF1.718Thinned155</v>
      </c>
      <c r="B2313" s="223" t="s">
        <v>227</v>
      </c>
      <c r="C2313" s="224">
        <v>1.7</v>
      </c>
      <c r="D2313" s="223">
        <v>18</v>
      </c>
      <c r="E2313" s="223" t="s">
        <v>172</v>
      </c>
      <c r="F2313" s="225" t="s">
        <v>217</v>
      </c>
      <c r="G2313" s="226">
        <v>-0.83</v>
      </c>
      <c r="H2313" s="226">
        <v>-0.19</v>
      </c>
      <c r="I2313" s="226">
        <v>-1.02</v>
      </c>
      <c r="J2313" s="227">
        <v>-5.12</v>
      </c>
      <c r="K2313" s="227">
        <v>861.17</v>
      </c>
      <c r="L2313" s="228">
        <v>-19.02</v>
      </c>
      <c r="M2313" s="229">
        <f t="shared" si="68"/>
        <v>842.15</v>
      </c>
      <c r="N2313" s="230">
        <v>1.94</v>
      </c>
    </row>
    <row r="2314" spans="1:14" x14ac:dyDescent="0.2">
      <c r="A2314" s="231" t="str">
        <f t="shared" si="69"/>
        <v>DF1.718Thinned160</v>
      </c>
      <c r="B2314" s="223" t="s">
        <v>227</v>
      </c>
      <c r="C2314" s="224">
        <v>1.7</v>
      </c>
      <c r="D2314" s="223">
        <v>18</v>
      </c>
      <c r="E2314" s="223" t="s">
        <v>172</v>
      </c>
      <c r="F2314" s="225" t="s">
        <v>218</v>
      </c>
      <c r="G2314" s="226">
        <v>-0.9</v>
      </c>
      <c r="H2314" s="226">
        <v>-0.19</v>
      </c>
      <c r="I2314" s="226">
        <v>-1.0900000000000001</v>
      </c>
      <c r="J2314" s="227">
        <v>-5.43</v>
      </c>
      <c r="K2314" s="227">
        <v>855.74</v>
      </c>
      <c r="L2314" s="228">
        <v>-19.28</v>
      </c>
      <c r="M2314" s="229">
        <f t="shared" si="68"/>
        <v>836.46</v>
      </c>
      <c r="N2314" s="230">
        <v>1.83</v>
      </c>
    </row>
    <row r="2315" spans="1:14" x14ac:dyDescent="0.2">
      <c r="A2315" s="231" t="str">
        <f t="shared" si="69"/>
        <v>DF1.718Thinned165</v>
      </c>
      <c r="B2315" s="223" t="s">
        <v>227</v>
      </c>
      <c r="C2315" s="224">
        <v>1.7</v>
      </c>
      <c r="D2315" s="223">
        <v>18</v>
      </c>
      <c r="E2315" s="223" t="s">
        <v>172</v>
      </c>
      <c r="F2315" s="225" t="s">
        <v>219</v>
      </c>
      <c r="G2315" s="226">
        <v>-0.97</v>
      </c>
      <c r="H2315" s="226">
        <v>-0.18</v>
      </c>
      <c r="I2315" s="226">
        <v>-1.1399999999999999</v>
      </c>
      <c r="J2315" s="227">
        <v>-5.72</v>
      </c>
      <c r="K2315" s="227">
        <v>850.02</v>
      </c>
      <c r="L2315" s="228">
        <v>-19.53</v>
      </c>
      <c r="M2315" s="229">
        <f t="shared" si="68"/>
        <v>830.49</v>
      </c>
      <c r="N2315" s="230">
        <v>1.74</v>
      </c>
    </row>
    <row r="2316" spans="1:14" x14ac:dyDescent="0.2">
      <c r="A2316" s="231" t="str">
        <f t="shared" si="69"/>
        <v>DF1.718Thinned170</v>
      </c>
      <c r="B2316" s="223" t="s">
        <v>227</v>
      </c>
      <c r="C2316" s="224">
        <v>1.7</v>
      </c>
      <c r="D2316" s="223">
        <v>18</v>
      </c>
      <c r="E2316" s="223" t="s">
        <v>172</v>
      </c>
      <c r="F2316" s="225" t="s">
        <v>220</v>
      </c>
      <c r="G2316" s="226">
        <v>-1.01</v>
      </c>
      <c r="H2316" s="226">
        <v>-0.17</v>
      </c>
      <c r="I2316" s="226">
        <v>-1.18</v>
      </c>
      <c r="J2316" s="227">
        <v>-5.91</v>
      </c>
      <c r="K2316" s="227">
        <v>844.11</v>
      </c>
      <c r="L2316" s="228">
        <v>-19.760000000000002</v>
      </c>
      <c r="M2316" s="229">
        <f t="shared" si="68"/>
        <v>824.35</v>
      </c>
      <c r="N2316" s="230">
        <v>1.64</v>
      </c>
    </row>
    <row r="2317" spans="1:14" x14ac:dyDescent="0.2">
      <c r="A2317" s="231" t="str">
        <f t="shared" si="69"/>
        <v>DF1.718Thinned175</v>
      </c>
      <c r="B2317" s="223" t="s">
        <v>227</v>
      </c>
      <c r="C2317" s="224">
        <v>1.7</v>
      </c>
      <c r="D2317" s="223">
        <v>18</v>
      </c>
      <c r="E2317" s="223" t="s">
        <v>172</v>
      </c>
      <c r="F2317" s="225" t="s">
        <v>221</v>
      </c>
      <c r="G2317" s="226">
        <v>-1.05</v>
      </c>
      <c r="H2317" s="226">
        <v>-0.16</v>
      </c>
      <c r="I2317" s="226">
        <v>-1.21</v>
      </c>
      <c r="J2317" s="227">
        <v>-6.05</v>
      </c>
      <c r="K2317" s="227">
        <v>838.06</v>
      </c>
      <c r="L2317" s="228">
        <v>-19.98</v>
      </c>
      <c r="M2317" s="229">
        <f t="shared" si="68"/>
        <v>818.07999999999993</v>
      </c>
      <c r="N2317" s="230">
        <v>1.56</v>
      </c>
    </row>
    <row r="2318" spans="1:14" x14ac:dyDescent="0.2">
      <c r="A2318" s="231" t="str">
        <f t="shared" si="69"/>
        <v>DF1.718Thinned180</v>
      </c>
      <c r="B2318" s="223" t="s">
        <v>227</v>
      </c>
      <c r="C2318" s="224">
        <v>1.7</v>
      </c>
      <c r="D2318" s="223">
        <v>18</v>
      </c>
      <c r="E2318" s="223" t="s">
        <v>172</v>
      </c>
      <c r="F2318" s="225" t="s">
        <v>222</v>
      </c>
      <c r="G2318" s="226">
        <v>-1.06</v>
      </c>
      <c r="H2318" s="226">
        <v>-0.16</v>
      </c>
      <c r="I2318" s="226">
        <v>-1.22</v>
      </c>
      <c r="J2318" s="227">
        <v>-6.09</v>
      </c>
      <c r="K2318" s="227">
        <v>831.97</v>
      </c>
      <c r="L2318" s="228">
        <v>-20.190000000000001</v>
      </c>
      <c r="M2318" s="229">
        <f t="shared" si="68"/>
        <v>811.78</v>
      </c>
      <c r="N2318" s="230">
        <v>1.47</v>
      </c>
    </row>
    <row r="2319" spans="1:14" x14ac:dyDescent="0.2">
      <c r="A2319" s="231" t="str">
        <f t="shared" si="69"/>
        <v>DF1.718Thinned185</v>
      </c>
      <c r="B2319" s="223" t="s">
        <v>227</v>
      </c>
      <c r="C2319" s="224">
        <v>1.7</v>
      </c>
      <c r="D2319" s="223">
        <v>18</v>
      </c>
      <c r="E2319" s="223" t="s">
        <v>172</v>
      </c>
      <c r="F2319" s="225" t="s">
        <v>223</v>
      </c>
      <c r="G2319" s="226">
        <v>-1.0900000000000001</v>
      </c>
      <c r="H2319" s="226">
        <v>-0.15</v>
      </c>
      <c r="I2319" s="226">
        <v>-1.24</v>
      </c>
      <c r="J2319" s="227">
        <v>-6.19</v>
      </c>
      <c r="K2319" s="227">
        <v>825.79</v>
      </c>
      <c r="L2319" s="228">
        <v>-20.39</v>
      </c>
      <c r="M2319" s="229">
        <f t="shared" si="68"/>
        <v>805.4</v>
      </c>
      <c r="N2319" s="230">
        <v>1.39</v>
      </c>
    </row>
    <row r="2320" spans="1:14" x14ac:dyDescent="0.2">
      <c r="A2320" s="231" t="str">
        <f t="shared" si="69"/>
        <v>DF1.718Thinned190</v>
      </c>
      <c r="B2320" s="223" t="s">
        <v>227</v>
      </c>
      <c r="C2320" s="224">
        <v>1.7</v>
      </c>
      <c r="D2320" s="223">
        <v>18</v>
      </c>
      <c r="E2320" s="223" t="s">
        <v>172</v>
      </c>
      <c r="F2320" s="225" t="s">
        <v>224</v>
      </c>
      <c r="G2320" s="226">
        <v>-1.07</v>
      </c>
      <c r="H2320" s="226">
        <v>-0.14000000000000001</v>
      </c>
      <c r="I2320" s="226">
        <v>-1.22</v>
      </c>
      <c r="J2320" s="227">
        <v>-6.08</v>
      </c>
      <c r="K2320" s="227">
        <v>819.71</v>
      </c>
      <c r="L2320" s="228">
        <v>-20.57</v>
      </c>
      <c r="M2320" s="229">
        <f t="shared" si="68"/>
        <v>799.14</v>
      </c>
      <c r="N2320" s="230">
        <v>1.32</v>
      </c>
    </row>
    <row r="2321" spans="1:14" x14ac:dyDescent="0.2">
      <c r="A2321" s="231" t="str">
        <f t="shared" si="69"/>
        <v>DF1.718Thinned195</v>
      </c>
      <c r="B2321" s="223" t="s">
        <v>227</v>
      </c>
      <c r="C2321" s="224">
        <v>1.7</v>
      </c>
      <c r="D2321" s="223">
        <v>18</v>
      </c>
      <c r="E2321" s="223" t="s">
        <v>172</v>
      </c>
      <c r="F2321" s="225" t="s">
        <v>225</v>
      </c>
      <c r="G2321" s="226">
        <v>-1.08</v>
      </c>
      <c r="H2321" s="226">
        <v>-0.14000000000000001</v>
      </c>
      <c r="I2321" s="226">
        <v>-1.22</v>
      </c>
      <c r="J2321" s="227">
        <v>-6.1</v>
      </c>
      <c r="K2321" s="227">
        <v>813.6</v>
      </c>
      <c r="L2321" s="228">
        <v>-20.75</v>
      </c>
      <c r="M2321" s="229">
        <f t="shared" si="68"/>
        <v>792.85</v>
      </c>
      <c r="N2321" s="230">
        <v>1.25</v>
      </c>
    </row>
    <row r="2322" spans="1:14" x14ac:dyDescent="0.2">
      <c r="A2322" s="231" t="str">
        <f t="shared" si="69"/>
        <v>DF1.720NO_thin000</v>
      </c>
      <c r="B2322" s="223" t="s">
        <v>227</v>
      </c>
      <c r="C2322" s="224">
        <v>1.7</v>
      </c>
      <c r="D2322" s="223">
        <v>20</v>
      </c>
      <c r="E2322" s="223" t="s">
        <v>199</v>
      </c>
      <c r="F2322" s="225" t="s">
        <v>0</v>
      </c>
      <c r="G2322" s="226">
        <v>4.08</v>
      </c>
      <c r="H2322" s="226">
        <v>2.37</v>
      </c>
      <c r="I2322" s="226">
        <v>6.45</v>
      </c>
      <c r="J2322" s="227">
        <v>32.270000000000003</v>
      </c>
      <c r="K2322" s="227">
        <v>32.270000000000003</v>
      </c>
      <c r="L2322" s="228">
        <v>0</v>
      </c>
      <c r="M2322" s="229">
        <f t="shared" si="68"/>
        <v>32.270000000000003</v>
      </c>
      <c r="N2322" s="230">
        <v>0</v>
      </c>
    </row>
    <row r="2323" spans="1:14" x14ac:dyDescent="0.2">
      <c r="A2323" s="231" t="str">
        <f t="shared" si="69"/>
        <v>DF1.720NO_thin005</v>
      </c>
      <c r="B2323" s="223" t="s">
        <v>227</v>
      </c>
      <c r="C2323" s="224">
        <v>1.7</v>
      </c>
      <c r="D2323" s="223">
        <v>20</v>
      </c>
      <c r="E2323" s="223" t="s">
        <v>199</v>
      </c>
      <c r="F2323" s="225" t="s">
        <v>1</v>
      </c>
      <c r="G2323" s="226">
        <v>12.46</v>
      </c>
      <c r="H2323" s="226">
        <v>2.93</v>
      </c>
      <c r="I2323" s="226">
        <v>15.38</v>
      </c>
      <c r="J2323" s="227">
        <v>76.91</v>
      </c>
      <c r="K2323" s="227">
        <v>109.19</v>
      </c>
      <c r="L2323" s="228">
        <v>0</v>
      </c>
      <c r="M2323" s="229">
        <f t="shared" si="68"/>
        <v>109.19</v>
      </c>
      <c r="N2323" s="230">
        <v>0</v>
      </c>
    </row>
    <row r="2324" spans="1:14" x14ac:dyDescent="0.2">
      <c r="A2324" s="231" t="str">
        <f t="shared" si="69"/>
        <v>DF1.720NO_thin010</v>
      </c>
      <c r="B2324" s="223" t="s">
        <v>227</v>
      </c>
      <c r="C2324" s="224">
        <v>1.7</v>
      </c>
      <c r="D2324" s="223">
        <v>20</v>
      </c>
      <c r="E2324" s="223" t="s">
        <v>199</v>
      </c>
      <c r="F2324" s="225" t="s">
        <v>2</v>
      </c>
      <c r="G2324" s="226">
        <v>30.52</v>
      </c>
      <c r="H2324" s="226">
        <v>4.18</v>
      </c>
      <c r="I2324" s="226">
        <v>34.700000000000003</v>
      </c>
      <c r="J2324" s="227">
        <v>173.5</v>
      </c>
      <c r="K2324" s="227">
        <v>282.69</v>
      </c>
      <c r="L2324" s="228">
        <v>0</v>
      </c>
      <c r="M2324" s="229">
        <f t="shared" si="68"/>
        <v>282.69</v>
      </c>
      <c r="N2324" s="230">
        <v>0</v>
      </c>
    </row>
    <row r="2325" spans="1:14" x14ac:dyDescent="0.2">
      <c r="A2325" s="231" t="str">
        <f t="shared" si="69"/>
        <v>DF1.720NO_thin015</v>
      </c>
      <c r="B2325" s="223" t="s">
        <v>227</v>
      </c>
      <c r="C2325" s="224">
        <v>1.7</v>
      </c>
      <c r="D2325" s="223">
        <v>20</v>
      </c>
      <c r="E2325" s="223" t="s">
        <v>199</v>
      </c>
      <c r="F2325" s="225" t="s">
        <v>3</v>
      </c>
      <c r="G2325" s="226">
        <v>27.59</v>
      </c>
      <c r="H2325" s="226">
        <v>3.62</v>
      </c>
      <c r="I2325" s="226">
        <v>31.21</v>
      </c>
      <c r="J2325" s="227">
        <v>156.05000000000001</v>
      </c>
      <c r="K2325" s="227">
        <v>438.74</v>
      </c>
      <c r="L2325" s="228">
        <v>0</v>
      </c>
      <c r="M2325" s="229">
        <f t="shared" si="68"/>
        <v>438.74</v>
      </c>
      <c r="N2325" s="230">
        <v>0</v>
      </c>
    </row>
    <row r="2326" spans="1:14" x14ac:dyDescent="0.2">
      <c r="A2326" s="231" t="str">
        <f t="shared" si="69"/>
        <v>DF1.720NO_thin020</v>
      </c>
      <c r="B2326" s="223" t="s">
        <v>227</v>
      </c>
      <c r="C2326" s="224">
        <v>1.7</v>
      </c>
      <c r="D2326" s="223">
        <v>20</v>
      </c>
      <c r="E2326" s="223" t="s">
        <v>199</v>
      </c>
      <c r="F2326" s="225" t="s">
        <v>4</v>
      </c>
      <c r="G2326" s="226">
        <v>16.71</v>
      </c>
      <c r="H2326" s="226">
        <v>7.49</v>
      </c>
      <c r="I2326" s="226">
        <v>24.2</v>
      </c>
      <c r="J2326" s="227">
        <v>120.98</v>
      </c>
      <c r="K2326" s="227">
        <v>559.72</v>
      </c>
      <c r="L2326" s="228">
        <v>0</v>
      </c>
      <c r="M2326" s="229">
        <f t="shared" si="68"/>
        <v>559.72</v>
      </c>
      <c r="N2326" s="230">
        <v>0</v>
      </c>
    </row>
    <row r="2327" spans="1:14" x14ac:dyDescent="0.2">
      <c r="A2327" s="231" t="str">
        <f t="shared" si="69"/>
        <v>DF1.720NO_thin025</v>
      </c>
      <c r="B2327" s="223" t="s">
        <v>227</v>
      </c>
      <c r="C2327" s="224">
        <v>1.7</v>
      </c>
      <c r="D2327" s="223">
        <v>20</v>
      </c>
      <c r="E2327" s="223" t="s">
        <v>199</v>
      </c>
      <c r="F2327" s="225" t="s">
        <v>5</v>
      </c>
      <c r="G2327" s="226">
        <v>20.45</v>
      </c>
      <c r="H2327" s="226">
        <v>6.15</v>
      </c>
      <c r="I2327" s="226">
        <v>26.61</v>
      </c>
      <c r="J2327" s="227">
        <v>133.03</v>
      </c>
      <c r="K2327" s="227">
        <v>692.75</v>
      </c>
      <c r="L2327" s="228">
        <v>0</v>
      </c>
      <c r="M2327" s="229">
        <f t="shared" si="68"/>
        <v>692.75</v>
      </c>
      <c r="N2327" s="230">
        <v>0</v>
      </c>
    </row>
    <row r="2328" spans="1:14" x14ac:dyDescent="0.2">
      <c r="A2328" s="231" t="str">
        <f t="shared" si="69"/>
        <v>DF1.720NO_thin030</v>
      </c>
      <c r="B2328" s="223" t="s">
        <v>227</v>
      </c>
      <c r="C2328" s="224">
        <v>1.7</v>
      </c>
      <c r="D2328" s="223">
        <v>20</v>
      </c>
      <c r="E2328" s="223" t="s">
        <v>199</v>
      </c>
      <c r="F2328" s="225" t="s">
        <v>6</v>
      </c>
      <c r="G2328" s="226">
        <v>20.71</v>
      </c>
      <c r="H2328" s="226">
        <v>2.88</v>
      </c>
      <c r="I2328" s="226">
        <v>23.59</v>
      </c>
      <c r="J2328" s="227">
        <v>117.97</v>
      </c>
      <c r="K2328" s="227">
        <v>810.72</v>
      </c>
      <c r="L2328" s="228">
        <v>0</v>
      </c>
      <c r="M2328" s="229">
        <f t="shared" si="68"/>
        <v>810.72</v>
      </c>
      <c r="N2328" s="230">
        <v>0</v>
      </c>
    </row>
    <row r="2329" spans="1:14" x14ac:dyDescent="0.2">
      <c r="A2329" s="231" t="str">
        <f t="shared" si="69"/>
        <v>DF1.720NO_thin035</v>
      </c>
      <c r="B2329" s="223" t="s">
        <v>227</v>
      </c>
      <c r="C2329" s="224">
        <v>1.7</v>
      </c>
      <c r="D2329" s="223">
        <v>20</v>
      </c>
      <c r="E2329" s="223" t="s">
        <v>199</v>
      </c>
      <c r="F2329" s="225" t="s">
        <v>7</v>
      </c>
      <c r="G2329" s="226">
        <v>19.3</v>
      </c>
      <c r="H2329" s="226">
        <v>0.79</v>
      </c>
      <c r="I2329" s="226">
        <v>20.09</v>
      </c>
      <c r="J2329" s="227">
        <v>100.46</v>
      </c>
      <c r="K2329" s="227">
        <v>911.17</v>
      </c>
      <c r="L2329" s="228">
        <v>0</v>
      </c>
      <c r="M2329" s="229">
        <f t="shared" si="68"/>
        <v>911.17</v>
      </c>
      <c r="N2329" s="230">
        <v>0</v>
      </c>
    </row>
    <row r="2330" spans="1:14" x14ac:dyDescent="0.2">
      <c r="A2330" s="231" t="str">
        <f t="shared" si="69"/>
        <v>DF1.720NO_thin040</v>
      </c>
      <c r="B2330" s="223" t="s">
        <v>227</v>
      </c>
      <c r="C2330" s="224">
        <v>1.7</v>
      </c>
      <c r="D2330" s="223">
        <v>20</v>
      </c>
      <c r="E2330" s="223" t="s">
        <v>199</v>
      </c>
      <c r="F2330" s="225" t="s">
        <v>8</v>
      </c>
      <c r="G2330" s="226">
        <v>17.649999999999999</v>
      </c>
      <c r="H2330" s="226">
        <v>-0.77</v>
      </c>
      <c r="I2330" s="226">
        <v>16.88</v>
      </c>
      <c r="J2330" s="227">
        <v>84.39</v>
      </c>
      <c r="K2330" s="227">
        <v>995.56</v>
      </c>
      <c r="L2330" s="228">
        <v>0</v>
      </c>
      <c r="M2330" s="229">
        <f t="shared" si="68"/>
        <v>995.56</v>
      </c>
      <c r="N2330" s="230">
        <v>0</v>
      </c>
    </row>
    <row r="2331" spans="1:14" x14ac:dyDescent="0.2">
      <c r="A2331" s="231" t="str">
        <f t="shared" si="69"/>
        <v>DF1.720NO_thin045</v>
      </c>
      <c r="B2331" s="223" t="s">
        <v>227</v>
      </c>
      <c r="C2331" s="224">
        <v>1.7</v>
      </c>
      <c r="D2331" s="223">
        <v>20</v>
      </c>
      <c r="E2331" s="223" t="s">
        <v>199</v>
      </c>
      <c r="F2331" s="225" t="s">
        <v>9</v>
      </c>
      <c r="G2331" s="226">
        <v>16.3</v>
      </c>
      <c r="H2331" s="226">
        <v>-1.26</v>
      </c>
      <c r="I2331" s="226">
        <v>15.04</v>
      </c>
      <c r="J2331" s="227">
        <v>75.19</v>
      </c>
      <c r="K2331" s="227">
        <v>1070.75</v>
      </c>
      <c r="L2331" s="228">
        <v>0</v>
      </c>
      <c r="M2331" s="229">
        <f t="shared" si="68"/>
        <v>1070.75</v>
      </c>
      <c r="N2331" s="230">
        <v>0</v>
      </c>
    </row>
    <row r="2332" spans="1:14" x14ac:dyDescent="0.2">
      <c r="A2332" s="231" t="str">
        <f t="shared" si="69"/>
        <v>DF1.720NO_thin050</v>
      </c>
      <c r="B2332" s="223" t="s">
        <v>227</v>
      </c>
      <c r="C2332" s="224">
        <v>1.7</v>
      </c>
      <c r="D2332" s="223">
        <v>20</v>
      </c>
      <c r="E2332" s="223" t="s">
        <v>199</v>
      </c>
      <c r="F2332" s="225" t="s">
        <v>10</v>
      </c>
      <c r="G2332" s="226">
        <v>14.94</v>
      </c>
      <c r="H2332" s="226">
        <v>-1.19</v>
      </c>
      <c r="I2332" s="226">
        <v>13.74</v>
      </c>
      <c r="J2332" s="227">
        <v>68.72</v>
      </c>
      <c r="K2332" s="227">
        <v>1139.47</v>
      </c>
      <c r="L2332" s="228">
        <v>0</v>
      </c>
      <c r="M2332" s="229">
        <f t="shared" si="68"/>
        <v>1139.47</v>
      </c>
      <c r="N2332" s="230">
        <v>0</v>
      </c>
    </row>
    <row r="2333" spans="1:14" x14ac:dyDescent="0.2">
      <c r="A2333" s="231" t="str">
        <f t="shared" si="69"/>
        <v>DF1.720NO_thin055</v>
      </c>
      <c r="B2333" s="223" t="s">
        <v>227</v>
      </c>
      <c r="C2333" s="224">
        <v>1.7</v>
      </c>
      <c r="D2333" s="223">
        <v>20</v>
      </c>
      <c r="E2333" s="223" t="s">
        <v>199</v>
      </c>
      <c r="F2333" s="225" t="s">
        <v>11</v>
      </c>
      <c r="G2333" s="226">
        <v>13.41</v>
      </c>
      <c r="H2333" s="226">
        <v>-0.93</v>
      </c>
      <c r="I2333" s="226">
        <v>12.47</v>
      </c>
      <c r="J2333" s="227">
        <v>62.36</v>
      </c>
      <c r="K2333" s="227">
        <v>1201.83</v>
      </c>
      <c r="L2333" s="228">
        <v>0</v>
      </c>
      <c r="M2333" s="229">
        <f t="shared" si="68"/>
        <v>1201.83</v>
      </c>
      <c r="N2333" s="230">
        <v>0</v>
      </c>
    </row>
    <row r="2334" spans="1:14" x14ac:dyDescent="0.2">
      <c r="A2334" s="231" t="str">
        <f t="shared" si="69"/>
        <v>DF1.720NO_thin060</v>
      </c>
      <c r="B2334" s="223" t="s">
        <v>227</v>
      </c>
      <c r="C2334" s="224">
        <v>1.7</v>
      </c>
      <c r="D2334" s="223">
        <v>20</v>
      </c>
      <c r="E2334" s="223" t="s">
        <v>199</v>
      </c>
      <c r="F2334" s="225" t="s">
        <v>12</v>
      </c>
      <c r="G2334" s="226">
        <v>11.98</v>
      </c>
      <c r="H2334" s="226">
        <v>-0.89</v>
      </c>
      <c r="I2334" s="226">
        <v>11.1</v>
      </c>
      <c r="J2334" s="227">
        <v>55.49</v>
      </c>
      <c r="K2334" s="227">
        <v>1257.32</v>
      </c>
      <c r="L2334" s="228">
        <v>0</v>
      </c>
      <c r="M2334" s="229">
        <f t="shared" si="68"/>
        <v>1257.32</v>
      </c>
      <c r="N2334" s="230">
        <v>0</v>
      </c>
    </row>
    <row r="2335" spans="1:14" x14ac:dyDescent="0.2">
      <c r="A2335" s="231" t="str">
        <f t="shared" si="69"/>
        <v>DF1.720NO_thin065</v>
      </c>
      <c r="B2335" s="223" t="s">
        <v>227</v>
      </c>
      <c r="C2335" s="224">
        <v>1.7</v>
      </c>
      <c r="D2335" s="223">
        <v>20</v>
      </c>
      <c r="E2335" s="223" t="s">
        <v>199</v>
      </c>
      <c r="F2335" s="225" t="s">
        <v>13</v>
      </c>
      <c r="G2335" s="226">
        <v>10.99</v>
      </c>
      <c r="H2335" s="226">
        <v>-1.07</v>
      </c>
      <c r="I2335" s="226">
        <v>9.91</v>
      </c>
      <c r="J2335" s="227">
        <v>49.57</v>
      </c>
      <c r="K2335" s="227">
        <v>1306.8900000000001</v>
      </c>
      <c r="L2335" s="228">
        <v>0</v>
      </c>
      <c r="M2335" s="229">
        <f t="shared" si="68"/>
        <v>1306.8900000000001</v>
      </c>
      <c r="N2335" s="230">
        <v>0</v>
      </c>
    </row>
    <row r="2336" spans="1:14" x14ac:dyDescent="0.2">
      <c r="A2336" s="231" t="str">
        <f t="shared" si="69"/>
        <v>DF1.720NO_thin070</v>
      </c>
      <c r="B2336" s="223" t="s">
        <v>227</v>
      </c>
      <c r="C2336" s="224">
        <v>1.7</v>
      </c>
      <c r="D2336" s="223">
        <v>20</v>
      </c>
      <c r="E2336" s="223" t="s">
        <v>199</v>
      </c>
      <c r="F2336" s="225" t="s">
        <v>200</v>
      </c>
      <c r="G2336" s="226">
        <v>10.11</v>
      </c>
      <c r="H2336" s="226">
        <v>-0.48</v>
      </c>
      <c r="I2336" s="226">
        <v>9.6199999999999992</v>
      </c>
      <c r="J2336" s="227">
        <v>48.12</v>
      </c>
      <c r="K2336" s="227">
        <v>1355.02</v>
      </c>
      <c r="L2336" s="228">
        <v>0</v>
      </c>
      <c r="M2336" s="229">
        <f t="shared" si="68"/>
        <v>1355.02</v>
      </c>
      <c r="N2336" s="230">
        <v>0</v>
      </c>
    </row>
    <row r="2337" spans="1:14" x14ac:dyDescent="0.2">
      <c r="A2337" s="231" t="str">
        <f t="shared" si="69"/>
        <v>DF1.720NO_thin075</v>
      </c>
      <c r="B2337" s="223" t="s">
        <v>227</v>
      </c>
      <c r="C2337" s="224">
        <v>1.7</v>
      </c>
      <c r="D2337" s="223">
        <v>20</v>
      </c>
      <c r="E2337" s="223" t="s">
        <v>199</v>
      </c>
      <c r="F2337" s="225" t="s">
        <v>201</v>
      </c>
      <c r="G2337" s="226">
        <v>8.99</v>
      </c>
      <c r="H2337" s="226">
        <v>-1.63</v>
      </c>
      <c r="I2337" s="226">
        <v>7.37</v>
      </c>
      <c r="J2337" s="227">
        <v>36.83</v>
      </c>
      <c r="K2337" s="227">
        <v>1391.84</v>
      </c>
      <c r="L2337" s="228">
        <v>0</v>
      </c>
      <c r="M2337" s="229">
        <f t="shared" si="68"/>
        <v>1391.84</v>
      </c>
      <c r="N2337" s="230">
        <v>0</v>
      </c>
    </row>
    <row r="2338" spans="1:14" x14ac:dyDescent="0.2">
      <c r="A2338" s="231" t="str">
        <f t="shared" si="69"/>
        <v>DF1.720NO_thin080</v>
      </c>
      <c r="B2338" s="223" t="s">
        <v>227</v>
      </c>
      <c r="C2338" s="224">
        <v>1.7</v>
      </c>
      <c r="D2338" s="223">
        <v>20</v>
      </c>
      <c r="E2338" s="223" t="s">
        <v>199</v>
      </c>
      <c r="F2338" s="225" t="s">
        <v>202</v>
      </c>
      <c r="G2338" s="226">
        <v>7.85</v>
      </c>
      <c r="H2338" s="226">
        <v>-0.9</v>
      </c>
      <c r="I2338" s="226">
        <v>6.94</v>
      </c>
      <c r="J2338" s="227">
        <v>34.71</v>
      </c>
      <c r="K2338" s="227">
        <v>1426.55</v>
      </c>
      <c r="L2338" s="228">
        <v>0</v>
      </c>
      <c r="M2338" s="229">
        <f t="shared" si="68"/>
        <v>1426.55</v>
      </c>
      <c r="N2338" s="230">
        <v>0</v>
      </c>
    </row>
    <row r="2339" spans="1:14" x14ac:dyDescent="0.2">
      <c r="A2339" s="231" t="str">
        <f t="shared" si="69"/>
        <v>DF1.720NO_thin085</v>
      </c>
      <c r="B2339" s="223" t="s">
        <v>227</v>
      </c>
      <c r="C2339" s="224">
        <v>1.7</v>
      </c>
      <c r="D2339" s="223">
        <v>20</v>
      </c>
      <c r="E2339" s="223" t="s">
        <v>199</v>
      </c>
      <c r="F2339" s="225" t="s">
        <v>203</v>
      </c>
      <c r="G2339" s="226">
        <v>7.03</v>
      </c>
      <c r="H2339" s="226">
        <v>-0.69</v>
      </c>
      <c r="I2339" s="226">
        <v>6.34</v>
      </c>
      <c r="J2339" s="227">
        <v>31.7</v>
      </c>
      <c r="K2339" s="227">
        <v>1458.25</v>
      </c>
      <c r="L2339" s="228">
        <v>0</v>
      </c>
      <c r="M2339" s="229">
        <f t="shared" si="68"/>
        <v>1458.25</v>
      </c>
      <c r="N2339" s="230">
        <v>0</v>
      </c>
    </row>
    <row r="2340" spans="1:14" x14ac:dyDescent="0.2">
      <c r="A2340" s="231" t="str">
        <f t="shared" si="69"/>
        <v>DF1.720NO_thin090</v>
      </c>
      <c r="B2340" s="223" t="s">
        <v>227</v>
      </c>
      <c r="C2340" s="224">
        <v>1.7</v>
      </c>
      <c r="D2340" s="223">
        <v>20</v>
      </c>
      <c r="E2340" s="223" t="s">
        <v>199</v>
      </c>
      <c r="F2340" s="225" t="s">
        <v>204</v>
      </c>
      <c r="G2340" s="226">
        <v>6.36</v>
      </c>
      <c r="H2340" s="226">
        <v>-0.66</v>
      </c>
      <c r="I2340" s="226">
        <v>5.7</v>
      </c>
      <c r="J2340" s="227">
        <v>28.49</v>
      </c>
      <c r="K2340" s="227">
        <v>1486.74</v>
      </c>
      <c r="L2340" s="228">
        <v>0</v>
      </c>
      <c r="M2340" s="229">
        <f t="shared" si="68"/>
        <v>1486.74</v>
      </c>
      <c r="N2340" s="230">
        <v>0</v>
      </c>
    </row>
    <row r="2341" spans="1:14" x14ac:dyDescent="0.2">
      <c r="A2341" s="231" t="str">
        <f t="shared" si="69"/>
        <v>DF1.720NO_thin095</v>
      </c>
      <c r="B2341" s="223" t="s">
        <v>227</v>
      </c>
      <c r="C2341" s="224">
        <v>1.7</v>
      </c>
      <c r="D2341" s="223">
        <v>20</v>
      </c>
      <c r="E2341" s="223" t="s">
        <v>199</v>
      </c>
      <c r="F2341" s="225" t="s">
        <v>205</v>
      </c>
      <c r="G2341" s="226">
        <v>5.76</v>
      </c>
      <c r="H2341" s="226">
        <v>-0.56000000000000005</v>
      </c>
      <c r="I2341" s="226">
        <v>5.2</v>
      </c>
      <c r="J2341" s="227">
        <v>25.98</v>
      </c>
      <c r="K2341" s="227">
        <v>1512.71</v>
      </c>
      <c r="L2341" s="228">
        <v>0</v>
      </c>
      <c r="M2341" s="229">
        <f t="shared" si="68"/>
        <v>1512.71</v>
      </c>
      <c r="N2341" s="230">
        <v>0</v>
      </c>
    </row>
    <row r="2342" spans="1:14" x14ac:dyDescent="0.2">
      <c r="A2342" s="231" t="str">
        <f t="shared" si="69"/>
        <v>DF1.720NO_thin100</v>
      </c>
      <c r="B2342" s="223" t="s">
        <v>227</v>
      </c>
      <c r="C2342" s="224">
        <v>1.7</v>
      </c>
      <c r="D2342" s="223">
        <v>20</v>
      </c>
      <c r="E2342" s="223" t="s">
        <v>199</v>
      </c>
      <c r="F2342" s="225" t="s">
        <v>206</v>
      </c>
      <c r="G2342" s="226">
        <v>5.14</v>
      </c>
      <c r="H2342" s="226">
        <v>-0.51</v>
      </c>
      <c r="I2342" s="226">
        <v>4.63</v>
      </c>
      <c r="J2342" s="227">
        <v>23.13</v>
      </c>
      <c r="K2342" s="227">
        <v>1535.85</v>
      </c>
      <c r="L2342" s="228">
        <v>0</v>
      </c>
      <c r="M2342" s="229">
        <f t="shared" si="68"/>
        <v>1535.85</v>
      </c>
      <c r="N2342" s="230">
        <v>0</v>
      </c>
    </row>
    <row r="2343" spans="1:14" x14ac:dyDescent="0.2">
      <c r="A2343" s="231" t="str">
        <f t="shared" si="69"/>
        <v>DF1.720NO_thin105</v>
      </c>
      <c r="B2343" s="223" t="s">
        <v>227</v>
      </c>
      <c r="C2343" s="224">
        <v>1.7</v>
      </c>
      <c r="D2343" s="223">
        <v>20</v>
      </c>
      <c r="E2343" s="223" t="s">
        <v>199</v>
      </c>
      <c r="F2343" s="225" t="s">
        <v>207</v>
      </c>
      <c r="G2343" s="226">
        <v>4.59</v>
      </c>
      <c r="H2343" s="226">
        <v>-0.49</v>
      </c>
      <c r="I2343" s="226">
        <v>4.09</v>
      </c>
      <c r="J2343" s="227">
        <v>20.47</v>
      </c>
      <c r="K2343" s="227">
        <v>1556.32</v>
      </c>
      <c r="L2343" s="228">
        <v>0</v>
      </c>
      <c r="M2343" s="229">
        <f t="shared" si="68"/>
        <v>1556.32</v>
      </c>
      <c r="N2343" s="230">
        <v>0</v>
      </c>
    </row>
    <row r="2344" spans="1:14" x14ac:dyDescent="0.2">
      <c r="A2344" s="231" t="str">
        <f t="shared" si="69"/>
        <v>DF1.720NO_thin110</v>
      </c>
      <c r="B2344" s="223" t="s">
        <v>227</v>
      </c>
      <c r="C2344" s="224">
        <v>1.7</v>
      </c>
      <c r="D2344" s="223">
        <v>20</v>
      </c>
      <c r="E2344" s="223" t="s">
        <v>199</v>
      </c>
      <c r="F2344" s="225" t="s">
        <v>208</v>
      </c>
      <c r="G2344" s="226">
        <v>4.07</v>
      </c>
      <c r="H2344" s="226">
        <v>-0.45</v>
      </c>
      <c r="I2344" s="226">
        <v>3.63</v>
      </c>
      <c r="J2344" s="227">
        <v>18.13</v>
      </c>
      <c r="K2344" s="227">
        <v>1574.44</v>
      </c>
      <c r="L2344" s="228">
        <v>0</v>
      </c>
      <c r="M2344" s="229">
        <f t="shared" si="68"/>
        <v>1574.44</v>
      </c>
      <c r="N2344" s="230">
        <v>0</v>
      </c>
    </row>
    <row r="2345" spans="1:14" x14ac:dyDescent="0.2">
      <c r="A2345" s="231" t="str">
        <f t="shared" si="69"/>
        <v>DF1.720NO_thin115</v>
      </c>
      <c r="B2345" s="223" t="s">
        <v>227</v>
      </c>
      <c r="C2345" s="224">
        <v>1.7</v>
      </c>
      <c r="D2345" s="223">
        <v>20</v>
      </c>
      <c r="E2345" s="223" t="s">
        <v>199</v>
      </c>
      <c r="F2345" s="225" t="s">
        <v>209</v>
      </c>
      <c r="G2345" s="226">
        <v>3.68</v>
      </c>
      <c r="H2345" s="226">
        <v>-0.4</v>
      </c>
      <c r="I2345" s="226">
        <v>3.28</v>
      </c>
      <c r="J2345" s="227">
        <v>16.399999999999999</v>
      </c>
      <c r="K2345" s="227">
        <v>1590.85</v>
      </c>
      <c r="L2345" s="228">
        <v>0</v>
      </c>
      <c r="M2345" s="229">
        <f t="shared" si="68"/>
        <v>1590.85</v>
      </c>
      <c r="N2345" s="230">
        <v>0</v>
      </c>
    </row>
    <row r="2346" spans="1:14" x14ac:dyDescent="0.2">
      <c r="A2346" s="231" t="str">
        <f t="shared" si="69"/>
        <v>DF1.720NO_thin120</v>
      </c>
      <c r="B2346" s="223" t="s">
        <v>227</v>
      </c>
      <c r="C2346" s="224">
        <v>1.7</v>
      </c>
      <c r="D2346" s="223">
        <v>20</v>
      </c>
      <c r="E2346" s="223" t="s">
        <v>199</v>
      </c>
      <c r="F2346" s="225" t="s">
        <v>210</v>
      </c>
      <c r="G2346" s="226">
        <v>3.31</v>
      </c>
      <c r="H2346" s="226">
        <v>-0.35</v>
      </c>
      <c r="I2346" s="226">
        <v>2.96</v>
      </c>
      <c r="J2346" s="227">
        <v>14.81</v>
      </c>
      <c r="K2346" s="227">
        <v>1605.65</v>
      </c>
      <c r="L2346" s="228">
        <v>0</v>
      </c>
      <c r="M2346" s="229">
        <f t="shared" si="68"/>
        <v>1605.65</v>
      </c>
      <c r="N2346" s="230">
        <v>0</v>
      </c>
    </row>
    <row r="2347" spans="1:14" x14ac:dyDescent="0.2">
      <c r="A2347" s="231" t="str">
        <f t="shared" si="69"/>
        <v>DF1.720NO_thin125</v>
      </c>
      <c r="B2347" s="223" t="s">
        <v>227</v>
      </c>
      <c r="C2347" s="224">
        <v>1.7</v>
      </c>
      <c r="D2347" s="223">
        <v>20</v>
      </c>
      <c r="E2347" s="223" t="s">
        <v>199</v>
      </c>
      <c r="F2347" s="225" t="s">
        <v>211</v>
      </c>
      <c r="G2347" s="226">
        <v>2.92</v>
      </c>
      <c r="H2347" s="226">
        <v>-0.32</v>
      </c>
      <c r="I2347" s="226">
        <v>2.6</v>
      </c>
      <c r="J2347" s="227">
        <v>12.98</v>
      </c>
      <c r="K2347" s="227">
        <v>1618.63</v>
      </c>
      <c r="L2347" s="228">
        <v>0</v>
      </c>
      <c r="M2347" s="229">
        <f t="shared" si="68"/>
        <v>1618.63</v>
      </c>
      <c r="N2347" s="230">
        <v>0</v>
      </c>
    </row>
    <row r="2348" spans="1:14" x14ac:dyDescent="0.2">
      <c r="A2348" s="231" t="str">
        <f t="shared" si="69"/>
        <v>DF1.720NO_thin130</v>
      </c>
      <c r="B2348" s="223" t="s">
        <v>227</v>
      </c>
      <c r="C2348" s="224">
        <v>1.7</v>
      </c>
      <c r="D2348" s="223">
        <v>20</v>
      </c>
      <c r="E2348" s="223" t="s">
        <v>199</v>
      </c>
      <c r="F2348" s="225" t="s">
        <v>212</v>
      </c>
      <c r="G2348" s="226">
        <v>2.64</v>
      </c>
      <c r="H2348" s="226">
        <v>-0.28000000000000003</v>
      </c>
      <c r="I2348" s="226">
        <v>2.36</v>
      </c>
      <c r="J2348" s="227">
        <v>11.79</v>
      </c>
      <c r="K2348" s="227">
        <v>1630.41</v>
      </c>
      <c r="L2348" s="228">
        <v>0</v>
      </c>
      <c r="M2348" s="229">
        <f t="shared" si="68"/>
        <v>1630.41</v>
      </c>
      <c r="N2348" s="230">
        <v>0</v>
      </c>
    </row>
    <row r="2349" spans="1:14" x14ac:dyDescent="0.2">
      <c r="A2349" s="231" t="str">
        <f t="shared" si="69"/>
        <v>DF1.720NO_thin135</v>
      </c>
      <c r="B2349" s="223" t="s">
        <v>227</v>
      </c>
      <c r="C2349" s="224">
        <v>1.7</v>
      </c>
      <c r="D2349" s="223">
        <v>20</v>
      </c>
      <c r="E2349" s="223" t="s">
        <v>199</v>
      </c>
      <c r="F2349" s="225" t="s">
        <v>213</v>
      </c>
      <c r="G2349" s="226">
        <v>2.37</v>
      </c>
      <c r="H2349" s="226">
        <v>-0.26</v>
      </c>
      <c r="I2349" s="226">
        <v>2.11</v>
      </c>
      <c r="J2349" s="227">
        <v>10.55</v>
      </c>
      <c r="K2349" s="227">
        <v>1640.97</v>
      </c>
      <c r="L2349" s="228">
        <v>0</v>
      </c>
      <c r="M2349" s="229">
        <f t="shared" si="68"/>
        <v>1640.97</v>
      </c>
      <c r="N2349" s="230">
        <v>0</v>
      </c>
    </row>
    <row r="2350" spans="1:14" x14ac:dyDescent="0.2">
      <c r="A2350" s="231" t="str">
        <f t="shared" si="69"/>
        <v>DF1.720NO_thin140</v>
      </c>
      <c r="B2350" s="223" t="s">
        <v>227</v>
      </c>
      <c r="C2350" s="224">
        <v>1.7</v>
      </c>
      <c r="D2350" s="223">
        <v>20</v>
      </c>
      <c r="E2350" s="223" t="s">
        <v>199</v>
      </c>
      <c r="F2350" s="225" t="s">
        <v>214</v>
      </c>
      <c r="G2350" s="226">
        <v>2.13</v>
      </c>
      <c r="H2350" s="226">
        <v>-0.22</v>
      </c>
      <c r="I2350" s="226">
        <v>1.91</v>
      </c>
      <c r="J2350" s="227">
        <v>9.5399999999999991</v>
      </c>
      <c r="K2350" s="227">
        <v>1650.51</v>
      </c>
      <c r="L2350" s="228">
        <v>0</v>
      </c>
      <c r="M2350" s="229">
        <f t="shared" si="68"/>
        <v>1650.51</v>
      </c>
      <c r="N2350" s="230">
        <v>0</v>
      </c>
    </row>
    <row r="2351" spans="1:14" x14ac:dyDescent="0.2">
      <c r="A2351" s="231" t="str">
        <f t="shared" si="69"/>
        <v>DF1.720NO_thin145</v>
      </c>
      <c r="B2351" s="223" t="s">
        <v>227</v>
      </c>
      <c r="C2351" s="224">
        <v>1.7</v>
      </c>
      <c r="D2351" s="223">
        <v>20</v>
      </c>
      <c r="E2351" s="223" t="s">
        <v>199</v>
      </c>
      <c r="F2351" s="225" t="s">
        <v>215</v>
      </c>
      <c r="G2351" s="226">
        <v>1.91</v>
      </c>
      <c r="H2351" s="226">
        <v>-0.2</v>
      </c>
      <c r="I2351" s="226">
        <v>1.71</v>
      </c>
      <c r="J2351" s="227">
        <v>8.5500000000000007</v>
      </c>
      <c r="K2351" s="227">
        <v>1659.05</v>
      </c>
      <c r="L2351" s="228">
        <v>0</v>
      </c>
      <c r="M2351" s="229">
        <f t="shared" si="68"/>
        <v>1659.05</v>
      </c>
      <c r="N2351" s="230">
        <v>0</v>
      </c>
    </row>
    <row r="2352" spans="1:14" x14ac:dyDescent="0.2">
      <c r="A2352" s="231" t="str">
        <f t="shared" si="69"/>
        <v>DF1.720NO_thin150</v>
      </c>
      <c r="B2352" s="223" t="s">
        <v>227</v>
      </c>
      <c r="C2352" s="224">
        <v>1.7</v>
      </c>
      <c r="D2352" s="223">
        <v>20</v>
      </c>
      <c r="E2352" s="223" t="s">
        <v>199</v>
      </c>
      <c r="F2352" s="225" t="s">
        <v>216</v>
      </c>
      <c r="G2352" s="226">
        <v>1.67</v>
      </c>
      <c r="H2352" s="226">
        <v>-0.18</v>
      </c>
      <c r="I2352" s="226">
        <v>1.5</v>
      </c>
      <c r="J2352" s="227">
        <v>7.48</v>
      </c>
      <c r="K2352" s="227">
        <v>1666.54</v>
      </c>
      <c r="L2352" s="228">
        <v>0</v>
      </c>
      <c r="M2352" s="229">
        <f t="shared" si="68"/>
        <v>1666.54</v>
      </c>
      <c r="N2352" s="230">
        <v>0</v>
      </c>
    </row>
    <row r="2353" spans="1:14" x14ac:dyDescent="0.2">
      <c r="A2353" s="231" t="str">
        <f t="shared" si="69"/>
        <v>DF1.720NO_thin155</v>
      </c>
      <c r="B2353" s="223" t="s">
        <v>227</v>
      </c>
      <c r="C2353" s="224">
        <v>1.7</v>
      </c>
      <c r="D2353" s="223">
        <v>20</v>
      </c>
      <c r="E2353" s="223" t="s">
        <v>199</v>
      </c>
      <c r="F2353" s="225" t="s">
        <v>217</v>
      </c>
      <c r="G2353" s="226">
        <v>1.52</v>
      </c>
      <c r="H2353" s="226">
        <v>-0.16</v>
      </c>
      <c r="I2353" s="226">
        <v>1.36</v>
      </c>
      <c r="J2353" s="227">
        <v>6.82</v>
      </c>
      <c r="K2353" s="227">
        <v>1673.36</v>
      </c>
      <c r="L2353" s="228">
        <v>0</v>
      </c>
      <c r="M2353" s="229">
        <f t="shared" si="68"/>
        <v>1673.36</v>
      </c>
      <c r="N2353" s="230">
        <v>0</v>
      </c>
    </row>
    <row r="2354" spans="1:14" x14ac:dyDescent="0.2">
      <c r="A2354" s="231" t="str">
        <f t="shared" si="69"/>
        <v>DF1.720NO_thin160</v>
      </c>
      <c r="B2354" s="223" t="s">
        <v>227</v>
      </c>
      <c r="C2354" s="224">
        <v>1.7</v>
      </c>
      <c r="D2354" s="223">
        <v>20</v>
      </c>
      <c r="E2354" s="223" t="s">
        <v>199</v>
      </c>
      <c r="F2354" s="225" t="s">
        <v>218</v>
      </c>
      <c r="G2354" s="226">
        <v>1.42</v>
      </c>
      <c r="H2354" s="226">
        <v>-0.14000000000000001</v>
      </c>
      <c r="I2354" s="226">
        <v>1.29</v>
      </c>
      <c r="J2354" s="227">
        <v>6.43</v>
      </c>
      <c r="K2354" s="227">
        <v>1679.79</v>
      </c>
      <c r="L2354" s="228">
        <v>0</v>
      </c>
      <c r="M2354" s="229">
        <f t="shared" ref="M2354:M2417" si="70">K2354+L2354</f>
        <v>1679.79</v>
      </c>
      <c r="N2354" s="230">
        <v>0</v>
      </c>
    </row>
    <row r="2355" spans="1:14" x14ac:dyDescent="0.2">
      <c r="A2355" s="231" t="str">
        <f t="shared" si="69"/>
        <v>DF1.720NO_thin165</v>
      </c>
      <c r="B2355" s="223" t="s">
        <v>227</v>
      </c>
      <c r="C2355" s="224">
        <v>1.7</v>
      </c>
      <c r="D2355" s="223">
        <v>20</v>
      </c>
      <c r="E2355" s="223" t="s">
        <v>199</v>
      </c>
      <c r="F2355" s="225" t="s">
        <v>219</v>
      </c>
      <c r="G2355" s="226">
        <v>1.17</v>
      </c>
      <c r="H2355" s="226">
        <v>-0.13</v>
      </c>
      <c r="I2355" s="226">
        <v>1.05</v>
      </c>
      <c r="J2355" s="227">
        <v>5.23</v>
      </c>
      <c r="K2355" s="227">
        <v>1685.02</v>
      </c>
      <c r="L2355" s="228">
        <v>0</v>
      </c>
      <c r="M2355" s="229">
        <f t="shared" si="70"/>
        <v>1685.02</v>
      </c>
      <c r="N2355" s="230">
        <v>0</v>
      </c>
    </row>
    <row r="2356" spans="1:14" x14ac:dyDescent="0.2">
      <c r="A2356" s="231" t="str">
        <f t="shared" si="69"/>
        <v>DF1.720NO_thin170</v>
      </c>
      <c r="B2356" s="223" t="s">
        <v>227</v>
      </c>
      <c r="C2356" s="224">
        <v>1.7</v>
      </c>
      <c r="D2356" s="223">
        <v>20</v>
      </c>
      <c r="E2356" s="223" t="s">
        <v>199</v>
      </c>
      <c r="F2356" s="225" t="s">
        <v>220</v>
      </c>
      <c r="G2356" s="226">
        <v>1.0900000000000001</v>
      </c>
      <c r="H2356" s="226">
        <v>-0.11</v>
      </c>
      <c r="I2356" s="226">
        <v>0.98</v>
      </c>
      <c r="J2356" s="227">
        <v>4.92</v>
      </c>
      <c r="K2356" s="227">
        <v>1689.93</v>
      </c>
      <c r="L2356" s="228">
        <v>0</v>
      </c>
      <c r="M2356" s="229">
        <f t="shared" si="70"/>
        <v>1689.93</v>
      </c>
      <c r="N2356" s="230">
        <v>0</v>
      </c>
    </row>
    <row r="2357" spans="1:14" x14ac:dyDescent="0.2">
      <c r="A2357" s="231" t="str">
        <f t="shared" si="69"/>
        <v>DF1.720NO_thin175</v>
      </c>
      <c r="B2357" s="223" t="s">
        <v>227</v>
      </c>
      <c r="C2357" s="224">
        <v>1.7</v>
      </c>
      <c r="D2357" s="223">
        <v>20</v>
      </c>
      <c r="E2357" s="223" t="s">
        <v>199</v>
      </c>
      <c r="F2357" s="225" t="s">
        <v>221</v>
      </c>
      <c r="G2357" s="226">
        <v>1.02</v>
      </c>
      <c r="H2357" s="226">
        <v>-0.09</v>
      </c>
      <c r="I2357" s="226">
        <v>0.93</v>
      </c>
      <c r="J2357" s="227">
        <v>4.6399999999999997</v>
      </c>
      <c r="K2357" s="227">
        <v>1694.57</v>
      </c>
      <c r="L2357" s="228">
        <v>0</v>
      </c>
      <c r="M2357" s="229">
        <f t="shared" si="70"/>
        <v>1694.57</v>
      </c>
      <c r="N2357" s="230">
        <v>0</v>
      </c>
    </row>
    <row r="2358" spans="1:14" x14ac:dyDescent="0.2">
      <c r="A2358" s="231" t="str">
        <f t="shared" si="69"/>
        <v>DF1.720NO_thin180</v>
      </c>
      <c r="B2358" s="223" t="s">
        <v>227</v>
      </c>
      <c r="C2358" s="224">
        <v>1.7</v>
      </c>
      <c r="D2358" s="223">
        <v>20</v>
      </c>
      <c r="E2358" s="223" t="s">
        <v>199</v>
      </c>
      <c r="F2358" s="225" t="s">
        <v>222</v>
      </c>
      <c r="G2358" s="226">
        <v>0.9</v>
      </c>
      <c r="H2358" s="226">
        <v>-0.09</v>
      </c>
      <c r="I2358" s="226">
        <v>0.81</v>
      </c>
      <c r="J2358" s="227">
        <v>4.07</v>
      </c>
      <c r="K2358" s="227">
        <v>1698.64</v>
      </c>
      <c r="L2358" s="228">
        <v>0</v>
      </c>
      <c r="M2358" s="229">
        <f t="shared" si="70"/>
        <v>1698.64</v>
      </c>
      <c r="N2358" s="230">
        <v>0</v>
      </c>
    </row>
    <row r="2359" spans="1:14" x14ac:dyDescent="0.2">
      <c r="A2359" s="231" t="str">
        <f t="shared" si="69"/>
        <v>DF1.720NO_thin185</v>
      </c>
      <c r="B2359" s="223" t="s">
        <v>227</v>
      </c>
      <c r="C2359" s="224">
        <v>1.7</v>
      </c>
      <c r="D2359" s="223">
        <v>20</v>
      </c>
      <c r="E2359" s="223" t="s">
        <v>199</v>
      </c>
      <c r="F2359" s="225" t="s">
        <v>223</v>
      </c>
      <c r="G2359" s="226">
        <v>0.79</v>
      </c>
      <c r="H2359" s="226">
        <v>-7.0000000000000007E-2</v>
      </c>
      <c r="I2359" s="226">
        <v>0.71</v>
      </c>
      <c r="J2359" s="227">
        <v>3.56</v>
      </c>
      <c r="K2359" s="227">
        <v>1702.2</v>
      </c>
      <c r="L2359" s="228">
        <v>0</v>
      </c>
      <c r="M2359" s="229">
        <f t="shared" si="70"/>
        <v>1702.2</v>
      </c>
      <c r="N2359" s="230">
        <v>0</v>
      </c>
    </row>
    <row r="2360" spans="1:14" x14ac:dyDescent="0.2">
      <c r="A2360" s="231" t="str">
        <f t="shared" si="69"/>
        <v>DF1.720NO_thin190</v>
      </c>
      <c r="B2360" s="223" t="s">
        <v>227</v>
      </c>
      <c r="C2360" s="224">
        <v>1.7</v>
      </c>
      <c r="D2360" s="223">
        <v>20</v>
      </c>
      <c r="E2360" s="223" t="s">
        <v>199</v>
      </c>
      <c r="F2360" s="225" t="s">
        <v>224</v>
      </c>
      <c r="G2360" s="226">
        <v>0.73</v>
      </c>
      <c r="H2360" s="226">
        <v>-0.06</v>
      </c>
      <c r="I2360" s="226">
        <v>0.67</v>
      </c>
      <c r="J2360" s="227">
        <v>3.34</v>
      </c>
      <c r="K2360" s="227">
        <v>1705.54</v>
      </c>
      <c r="L2360" s="228">
        <v>0</v>
      </c>
      <c r="M2360" s="229">
        <f t="shared" si="70"/>
        <v>1705.54</v>
      </c>
      <c r="N2360" s="230">
        <v>0</v>
      </c>
    </row>
    <row r="2361" spans="1:14" x14ac:dyDescent="0.2">
      <c r="A2361" s="231" t="str">
        <f t="shared" si="69"/>
        <v>DF1.720NO_thin195</v>
      </c>
      <c r="B2361" s="223" t="s">
        <v>227</v>
      </c>
      <c r="C2361" s="224">
        <v>1.7</v>
      </c>
      <c r="D2361" s="223">
        <v>20</v>
      </c>
      <c r="E2361" s="223" t="s">
        <v>199</v>
      </c>
      <c r="F2361" s="225" t="s">
        <v>225</v>
      </c>
      <c r="G2361" s="226">
        <v>0.62</v>
      </c>
      <c r="H2361" s="226">
        <v>-0.06</v>
      </c>
      <c r="I2361" s="226">
        <v>0.56000000000000005</v>
      </c>
      <c r="J2361" s="227">
        <v>2.81</v>
      </c>
      <c r="K2361" s="227">
        <v>1708.35</v>
      </c>
      <c r="L2361" s="228">
        <v>0</v>
      </c>
      <c r="M2361" s="229">
        <f t="shared" si="70"/>
        <v>1708.35</v>
      </c>
      <c r="N2361" s="230">
        <v>0</v>
      </c>
    </row>
    <row r="2362" spans="1:14" x14ac:dyDescent="0.2">
      <c r="A2362" s="231" t="str">
        <f t="shared" si="69"/>
        <v>DF1.720Thinned000</v>
      </c>
      <c r="B2362" s="223" t="s">
        <v>227</v>
      </c>
      <c r="C2362" s="224">
        <v>1.7</v>
      </c>
      <c r="D2362" s="223">
        <v>20</v>
      </c>
      <c r="E2362" s="223" t="s">
        <v>172</v>
      </c>
      <c r="F2362" s="225" t="s">
        <v>0</v>
      </c>
      <c r="G2362" s="226">
        <v>4.08</v>
      </c>
      <c r="H2362" s="226">
        <v>2.37</v>
      </c>
      <c r="I2362" s="226">
        <v>6.45</v>
      </c>
      <c r="J2362" s="227">
        <v>32.270000000000003</v>
      </c>
      <c r="K2362" s="227">
        <v>32.270000000000003</v>
      </c>
      <c r="L2362" s="228">
        <v>0</v>
      </c>
      <c r="M2362" s="229">
        <f t="shared" si="70"/>
        <v>32.270000000000003</v>
      </c>
      <c r="N2362" s="230">
        <v>0</v>
      </c>
    </row>
    <row r="2363" spans="1:14" x14ac:dyDescent="0.2">
      <c r="A2363" s="231" t="str">
        <f t="shared" si="69"/>
        <v>DF1.720Thinned005</v>
      </c>
      <c r="B2363" s="223" t="s">
        <v>227</v>
      </c>
      <c r="C2363" s="224">
        <v>1.7</v>
      </c>
      <c r="D2363" s="223">
        <v>20</v>
      </c>
      <c r="E2363" s="223" t="s">
        <v>172</v>
      </c>
      <c r="F2363" s="225" t="s">
        <v>1</v>
      </c>
      <c r="G2363" s="226">
        <v>12.46</v>
      </c>
      <c r="H2363" s="226">
        <v>2.93</v>
      </c>
      <c r="I2363" s="226">
        <v>15.38</v>
      </c>
      <c r="J2363" s="227">
        <v>76.91</v>
      </c>
      <c r="K2363" s="227">
        <v>109.19</v>
      </c>
      <c r="L2363" s="228">
        <v>0</v>
      </c>
      <c r="M2363" s="229">
        <f t="shared" si="70"/>
        <v>109.19</v>
      </c>
      <c r="N2363" s="230">
        <v>0</v>
      </c>
    </row>
    <row r="2364" spans="1:14" x14ac:dyDescent="0.2">
      <c r="A2364" s="231" t="str">
        <f t="shared" si="69"/>
        <v>DF1.720Thinned010</v>
      </c>
      <c r="B2364" s="223" t="s">
        <v>227</v>
      </c>
      <c r="C2364" s="224">
        <v>1.7</v>
      </c>
      <c r="D2364" s="223">
        <v>20</v>
      </c>
      <c r="E2364" s="223" t="s">
        <v>172</v>
      </c>
      <c r="F2364" s="225" t="s">
        <v>2</v>
      </c>
      <c r="G2364" s="226">
        <v>30.52</v>
      </c>
      <c r="H2364" s="226">
        <v>4.18</v>
      </c>
      <c r="I2364" s="226">
        <v>34.700000000000003</v>
      </c>
      <c r="J2364" s="227">
        <v>173.5</v>
      </c>
      <c r="K2364" s="227">
        <v>282.69</v>
      </c>
      <c r="L2364" s="228">
        <v>0</v>
      </c>
      <c r="M2364" s="229">
        <f t="shared" si="70"/>
        <v>282.69</v>
      </c>
      <c r="N2364" s="230">
        <v>0</v>
      </c>
    </row>
    <row r="2365" spans="1:14" x14ac:dyDescent="0.2">
      <c r="A2365" s="231" t="str">
        <f t="shared" si="69"/>
        <v>DF1.720Thinned015</v>
      </c>
      <c r="B2365" s="223" t="s">
        <v>227</v>
      </c>
      <c r="C2365" s="224">
        <v>1.7</v>
      </c>
      <c r="D2365" s="223">
        <v>20</v>
      </c>
      <c r="E2365" s="223" t="s">
        <v>172</v>
      </c>
      <c r="F2365" s="225" t="s">
        <v>3</v>
      </c>
      <c r="G2365" s="226">
        <v>-0.99</v>
      </c>
      <c r="H2365" s="226">
        <v>4.3899999999999997</v>
      </c>
      <c r="I2365" s="226">
        <v>3.4</v>
      </c>
      <c r="J2365" s="227">
        <v>16.989999999999998</v>
      </c>
      <c r="K2365" s="227">
        <v>299.68</v>
      </c>
      <c r="L2365" s="228">
        <v>-0.4</v>
      </c>
      <c r="M2365" s="229">
        <f t="shared" si="70"/>
        <v>299.28000000000003</v>
      </c>
      <c r="N2365" s="230">
        <v>22.88</v>
      </c>
    </row>
    <row r="2366" spans="1:14" x14ac:dyDescent="0.2">
      <c r="A2366" s="231" t="str">
        <f t="shared" si="69"/>
        <v>DF1.720Thinned020</v>
      </c>
      <c r="B2366" s="223" t="s">
        <v>227</v>
      </c>
      <c r="C2366" s="224">
        <v>1.7</v>
      </c>
      <c r="D2366" s="223">
        <v>20</v>
      </c>
      <c r="E2366" s="223" t="s">
        <v>172</v>
      </c>
      <c r="F2366" s="225" t="s">
        <v>4</v>
      </c>
      <c r="G2366" s="226">
        <v>10.37</v>
      </c>
      <c r="H2366" s="226">
        <v>-1.18</v>
      </c>
      <c r="I2366" s="226">
        <v>9.19</v>
      </c>
      <c r="J2366" s="227">
        <v>45.93</v>
      </c>
      <c r="K2366" s="227">
        <v>345.62</v>
      </c>
      <c r="L2366" s="228">
        <v>-0.69</v>
      </c>
      <c r="M2366" s="229">
        <f t="shared" si="70"/>
        <v>344.93</v>
      </c>
      <c r="N2366" s="230">
        <v>16.600000000000001</v>
      </c>
    </row>
    <row r="2367" spans="1:14" x14ac:dyDescent="0.2">
      <c r="A2367" s="231" t="str">
        <f t="shared" si="69"/>
        <v>DF1.720Thinned025</v>
      </c>
      <c r="B2367" s="223" t="s">
        <v>227</v>
      </c>
      <c r="C2367" s="224">
        <v>1.7</v>
      </c>
      <c r="D2367" s="223">
        <v>20</v>
      </c>
      <c r="E2367" s="223" t="s">
        <v>172</v>
      </c>
      <c r="F2367" s="225" t="s">
        <v>5</v>
      </c>
      <c r="G2367" s="226">
        <v>14.29</v>
      </c>
      <c r="H2367" s="226">
        <v>2.8</v>
      </c>
      <c r="I2367" s="226">
        <v>17.079999999999998</v>
      </c>
      <c r="J2367" s="227">
        <v>85.41</v>
      </c>
      <c r="K2367" s="227">
        <v>431.03</v>
      </c>
      <c r="L2367" s="228">
        <v>-2.13</v>
      </c>
      <c r="M2367" s="229">
        <f t="shared" si="70"/>
        <v>428.9</v>
      </c>
      <c r="N2367" s="230">
        <v>10.210000000000001</v>
      </c>
    </row>
    <row r="2368" spans="1:14" x14ac:dyDescent="0.2">
      <c r="A2368" s="231" t="str">
        <f t="shared" si="69"/>
        <v>DF1.720Thinned030</v>
      </c>
      <c r="B2368" s="223" t="s">
        <v>227</v>
      </c>
      <c r="C2368" s="224">
        <v>1.7</v>
      </c>
      <c r="D2368" s="223">
        <v>20</v>
      </c>
      <c r="E2368" s="223" t="s">
        <v>172</v>
      </c>
      <c r="F2368" s="225" t="s">
        <v>6</v>
      </c>
      <c r="G2368" s="226">
        <v>14.78</v>
      </c>
      <c r="H2368" s="226">
        <v>1.94</v>
      </c>
      <c r="I2368" s="226">
        <v>16.72</v>
      </c>
      <c r="J2368" s="227">
        <v>83.59</v>
      </c>
      <c r="K2368" s="227">
        <v>514.61</v>
      </c>
      <c r="L2368" s="228">
        <v>-3.56</v>
      </c>
      <c r="M2368" s="229">
        <f t="shared" si="70"/>
        <v>511.05</v>
      </c>
      <c r="N2368" s="230">
        <v>10.11</v>
      </c>
    </row>
    <row r="2369" spans="1:14" x14ac:dyDescent="0.2">
      <c r="A2369" s="231" t="str">
        <f t="shared" si="69"/>
        <v>DF1.720Thinned035</v>
      </c>
      <c r="B2369" s="223" t="s">
        <v>227</v>
      </c>
      <c r="C2369" s="224">
        <v>1.7</v>
      </c>
      <c r="D2369" s="223">
        <v>20</v>
      </c>
      <c r="E2369" s="223" t="s">
        <v>172</v>
      </c>
      <c r="F2369" s="225" t="s">
        <v>7</v>
      </c>
      <c r="G2369" s="226">
        <v>12.45</v>
      </c>
      <c r="H2369" s="226">
        <v>0.6</v>
      </c>
      <c r="I2369" s="226">
        <v>13.05</v>
      </c>
      <c r="J2369" s="227">
        <v>65.23</v>
      </c>
      <c r="K2369" s="227">
        <v>579.85</v>
      </c>
      <c r="L2369" s="228">
        <v>-5.01</v>
      </c>
      <c r="M2369" s="229">
        <f t="shared" si="70"/>
        <v>574.84</v>
      </c>
      <c r="N2369" s="230">
        <v>10.210000000000001</v>
      </c>
    </row>
    <row r="2370" spans="1:14" x14ac:dyDescent="0.2">
      <c r="A2370" s="231" t="str">
        <f t="shared" ref="A2370:A2433" si="71">CONCATENATE(LEFT(B2370,2),TEXT(C2370,"0.0"),TEXT(D2370,"00"),E2370,TEXT(LEFT(F2370,3),"000"))</f>
        <v>DF1.720Thinned040</v>
      </c>
      <c r="B2370" s="223" t="s">
        <v>227</v>
      </c>
      <c r="C2370" s="224">
        <v>1.7</v>
      </c>
      <c r="D2370" s="223">
        <v>20</v>
      </c>
      <c r="E2370" s="223" t="s">
        <v>172</v>
      </c>
      <c r="F2370" s="225" t="s">
        <v>8</v>
      </c>
      <c r="G2370" s="226">
        <v>10.54</v>
      </c>
      <c r="H2370" s="226">
        <v>-0.39</v>
      </c>
      <c r="I2370" s="226">
        <v>10.15</v>
      </c>
      <c r="J2370" s="227">
        <v>50.74</v>
      </c>
      <c r="K2370" s="227">
        <v>630.59</v>
      </c>
      <c r="L2370" s="228">
        <v>-6.47</v>
      </c>
      <c r="M2370" s="229">
        <f t="shared" si="70"/>
        <v>624.12</v>
      </c>
      <c r="N2370" s="230">
        <v>10.29</v>
      </c>
    </row>
    <row r="2371" spans="1:14" x14ac:dyDescent="0.2">
      <c r="A2371" s="231" t="str">
        <f t="shared" si="71"/>
        <v>DF1.720Thinned045</v>
      </c>
      <c r="B2371" s="223" t="s">
        <v>227</v>
      </c>
      <c r="C2371" s="224">
        <v>1.7</v>
      </c>
      <c r="D2371" s="223">
        <v>20</v>
      </c>
      <c r="E2371" s="223" t="s">
        <v>172</v>
      </c>
      <c r="F2371" s="225" t="s">
        <v>9</v>
      </c>
      <c r="G2371" s="226">
        <v>8.17</v>
      </c>
      <c r="H2371" s="226">
        <v>-0.84</v>
      </c>
      <c r="I2371" s="226">
        <v>7.33</v>
      </c>
      <c r="J2371" s="227">
        <v>36.67</v>
      </c>
      <c r="K2371" s="227">
        <v>667.26</v>
      </c>
      <c r="L2371" s="228">
        <v>-7.93</v>
      </c>
      <c r="M2371" s="229">
        <f t="shared" si="70"/>
        <v>659.33</v>
      </c>
      <c r="N2371" s="230">
        <v>10.35</v>
      </c>
    </row>
    <row r="2372" spans="1:14" x14ac:dyDescent="0.2">
      <c r="A2372" s="231" t="str">
        <f t="shared" si="71"/>
        <v>DF1.720Thinned050</v>
      </c>
      <c r="B2372" s="223" t="s">
        <v>227</v>
      </c>
      <c r="C2372" s="224">
        <v>1.7</v>
      </c>
      <c r="D2372" s="223">
        <v>20</v>
      </c>
      <c r="E2372" s="223" t="s">
        <v>172</v>
      </c>
      <c r="F2372" s="225" t="s">
        <v>10</v>
      </c>
      <c r="G2372" s="226">
        <v>9.33</v>
      </c>
      <c r="H2372" s="226">
        <v>-1.56</v>
      </c>
      <c r="I2372" s="226">
        <v>7.77</v>
      </c>
      <c r="J2372" s="227">
        <v>38.83</v>
      </c>
      <c r="K2372" s="227">
        <v>706.09</v>
      </c>
      <c r="L2372" s="228">
        <v>-9.09</v>
      </c>
      <c r="M2372" s="229">
        <f t="shared" si="70"/>
        <v>697</v>
      </c>
      <c r="N2372" s="230">
        <v>8.17</v>
      </c>
    </row>
    <row r="2373" spans="1:14" x14ac:dyDescent="0.2">
      <c r="A2373" s="231" t="str">
        <f t="shared" si="71"/>
        <v>DF1.720Thinned055</v>
      </c>
      <c r="B2373" s="223" t="s">
        <v>227</v>
      </c>
      <c r="C2373" s="224">
        <v>1.7</v>
      </c>
      <c r="D2373" s="223">
        <v>20</v>
      </c>
      <c r="E2373" s="223" t="s">
        <v>172</v>
      </c>
      <c r="F2373" s="225" t="s">
        <v>11</v>
      </c>
      <c r="G2373" s="226">
        <v>10.17</v>
      </c>
      <c r="H2373" s="226">
        <v>-1.34</v>
      </c>
      <c r="I2373" s="226">
        <v>8.84</v>
      </c>
      <c r="J2373" s="227">
        <v>44.19</v>
      </c>
      <c r="K2373" s="227">
        <v>750.28</v>
      </c>
      <c r="L2373" s="228">
        <v>-10.11</v>
      </c>
      <c r="M2373" s="229">
        <f t="shared" si="70"/>
        <v>740.17</v>
      </c>
      <c r="N2373" s="230">
        <v>7.16</v>
      </c>
    </row>
    <row r="2374" spans="1:14" x14ac:dyDescent="0.2">
      <c r="A2374" s="231" t="str">
        <f t="shared" si="71"/>
        <v>DF1.720Thinned060</v>
      </c>
      <c r="B2374" s="223" t="s">
        <v>227</v>
      </c>
      <c r="C2374" s="224">
        <v>1.7</v>
      </c>
      <c r="D2374" s="223">
        <v>20</v>
      </c>
      <c r="E2374" s="223" t="s">
        <v>172</v>
      </c>
      <c r="F2374" s="225" t="s">
        <v>12</v>
      </c>
      <c r="G2374" s="226">
        <v>8.64</v>
      </c>
      <c r="H2374" s="226">
        <v>-0.85</v>
      </c>
      <c r="I2374" s="226">
        <v>7.8</v>
      </c>
      <c r="J2374" s="227">
        <v>38.979999999999997</v>
      </c>
      <c r="K2374" s="227">
        <v>789.26</v>
      </c>
      <c r="L2374" s="228">
        <v>-11.01</v>
      </c>
      <c r="M2374" s="229">
        <f t="shared" si="70"/>
        <v>778.25</v>
      </c>
      <c r="N2374" s="230">
        <v>6.39</v>
      </c>
    </row>
    <row r="2375" spans="1:14" x14ac:dyDescent="0.2">
      <c r="A2375" s="231" t="str">
        <f t="shared" si="71"/>
        <v>DF1.720Thinned065</v>
      </c>
      <c r="B2375" s="223" t="s">
        <v>227</v>
      </c>
      <c r="C2375" s="224">
        <v>1.7</v>
      </c>
      <c r="D2375" s="223">
        <v>20</v>
      </c>
      <c r="E2375" s="223" t="s">
        <v>172</v>
      </c>
      <c r="F2375" s="225" t="s">
        <v>13</v>
      </c>
      <c r="G2375" s="226">
        <v>7.86</v>
      </c>
      <c r="H2375" s="226">
        <v>-0.71</v>
      </c>
      <c r="I2375" s="226">
        <v>7.14</v>
      </c>
      <c r="J2375" s="227">
        <v>35.72</v>
      </c>
      <c r="K2375" s="227">
        <v>824.97</v>
      </c>
      <c r="L2375" s="228">
        <v>-11.85</v>
      </c>
      <c r="M2375" s="229">
        <f t="shared" si="70"/>
        <v>813.12</v>
      </c>
      <c r="N2375" s="230">
        <v>5.94</v>
      </c>
    </row>
    <row r="2376" spans="1:14" x14ac:dyDescent="0.2">
      <c r="A2376" s="231" t="str">
        <f t="shared" si="71"/>
        <v>DF1.720Thinned070</v>
      </c>
      <c r="B2376" s="223" t="s">
        <v>227</v>
      </c>
      <c r="C2376" s="224">
        <v>1.7</v>
      </c>
      <c r="D2376" s="223">
        <v>20</v>
      </c>
      <c r="E2376" s="223" t="s">
        <v>172</v>
      </c>
      <c r="F2376" s="225" t="s">
        <v>200</v>
      </c>
      <c r="G2376" s="226">
        <v>7.5</v>
      </c>
      <c r="H2376" s="226">
        <v>-0.52</v>
      </c>
      <c r="I2376" s="226">
        <v>6.98</v>
      </c>
      <c r="J2376" s="227">
        <v>34.92</v>
      </c>
      <c r="K2376" s="227">
        <v>859.89</v>
      </c>
      <c r="L2376" s="228">
        <v>-12.64</v>
      </c>
      <c r="M2376" s="229">
        <f t="shared" si="70"/>
        <v>847.25</v>
      </c>
      <c r="N2376" s="230">
        <v>5.53</v>
      </c>
    </row>
    <row r="2377" spans="1:14" x14ac:dyDescent="0.2">
      <c r="A2377" s="231" t="str">
        <f t="shared" si="71"/>
        <v>DF1.720Thinned075</v>
      </c>
      <c r="B2377" s="223" t="s">
        <v>227</v>
      </c>
      <c r="C2377" s="224">
        <v>1.7</v>
      </c>
      <c r="D2377" s="223">
        <v>20</v>
      </c>
      <c r="E2377" s="223" t="s">
        <v>172</v>
      </c>
      <c r="F2377" s="225" t="s">
        <v>201</v>
      </c>
      <c r="G2377" s="226">
        <v>5.53</v>
      </c>
      <c r="H2377" s="226">
        <v>-0.41</v>
      </c>
      <c r="I2377" s="226">
        <v>5.12</v>
      </c>
      <c r="J2377" s="227">
        <v>25.6</v>
      </c>
      <c r="K2377" s="227">
        <v>885.5</v>
      </c>
      <c r="L2377" s="228">
        <v>-13.37</v>
      </c>
      <c r="M2377" s="229">
        <f t="shared" si="70"/>
        <v>872.13</v>
      </c>
      <c r="N2377" s="230">
        <v>5.19</v>
      </c>
    </row>
    <row r="2378" spans="1:14" x14ac:dyDescent="0.2">
      <c r="A2378" s="231" t="str">
        <f t="shared" si="71"/>
        <v>DF1.720Thinned080</v>
      </c>
      <c r="B2378" s="223" t="s">
        <v>227</v>
      </c>
      <c r="C2378" s="224">
        <v>1.7</v>
      </c>
      <c r="D2378" s="223">
        <v>20</v>
      </c>
      <c r="E2378" s="223" t="s">
        <v>172</v>
      </c>
      <c r="F2378" s="225" t="s">
        <v>202</v>
      </c>
      <c r="G2378" s="226">
        <v>5.18</v>
      </c>
      <c r="H2378" s="226">
        <v>-0.36</v>
      </c>
      <c r="I2378" s="226">
        <v>4.82</v>
      </c>
      <c r="J2378" s="227">
        <v>24.1</v>
      </c>
      <c r="K2378" s="227">
        <v>909.59</v>
      </c>
      <c r="L2378" s="228">
        <v>-14.07</v>
      </c>
      <c r="M2378" s="229">
        <f t="shared" si="70"/>
        <v>895.52</v>
      </c>
      <c r="N2378" s="230">
        <v>4.88</v>
      </c>
    </row>
    <row r="2379" spans="1:14" x14ac:dyDescent="0.2">
      <c r="A2379" s="231" t="str">
        <f t="shared" si="71"/>
        <v>DF1.720Thinned085</v>
      </c>
      <c r="B2379" s="223" t="s">
        <v>227</v>
      </c>
      <c r="C2379" s="224">
        <v>1.7</v>
      </c>
      <c r="D2379" s="223">
        <v>20</v>
      </c>
      <c r="E2379" s="223" t="s">
        <v>172</v>
      </c>
      <c r="F2379" s="225" t="s">
        <v>203</v>
      </c>
      <c r="G2379" s="226">
        <v>4.3600000000000003</v>
      </c>
      <c r="H2379" s="226">
        <v>-0.3</v>
      </c>
      <c r="I2379" s="226">
        <v>4.0599999999999996</v>
      </c>
      <c r="J2379" s="227">
        <v>20.32</v>
      </c>
      <c r="K2379" s="227">
        <v>929.91</v>
      </c>
      <c r="L2379" s="228">
        <v>-14.71</v>
      </c>
      <c r="M2379" s="229">
        <f t="shared" si="70"/>
        <v>915.19999999999993</v>
      </c>
      <c r="N2379" s="230">
        <v>4.58</v>
      </c>
    </row>
    <row r="2380" spans="1:14" x14ac:dyDescent="0.2">
      <c r="A2380" s="231" t="str">
        <f t="shared" si="71"/>
        <v>DF1.720Thinned090</v>
      </c>
      <c r="B2380" s="223" t="s">
        <v>227</v>
      </c>
      <c r="C2380" s="224">
        <v>1.7</v>
      </c>
      <c r="D2380" s="223">
        <v>20</v>
      </c>
      <c r="E2380" s="223" t="s">
        <v>172</v>
      </c>
      <c r="F2380" s="225" t="s">
        <v>204</v>
      </c>
      <c r="G2380" s="226">
        <v>3.58</v>
      </c>
      <c r="H2380" s="226">
        <v>-0.27</v>
      </c>
      <c r="I2380" s="226">
        <v>3.31</v>
      </c>
      <c r="J2380" s="227">
        <v>16.57</v>
      </c>
      <c r="K2380" s="227">
        <v>946.48</v>
      </c>
      <c r="L2380" s="228">
        <v>-15.32</v>
      </c>
      <c r="M2380" s="229">
        <f t="shared" si="70"/>
        <v>931.16</v>
      </c>
      <c r="N2380" s="230">
        <v>4.3099999999999996</v>
      </c>
    </row>
    <row r="2381" spans="1:14" x14ac:dyDescent="0.2">
      <c r="A2381" s="231" t="str">
        <f t="shared" si="71"/>
        <v>DF1.720Thinned095</v>
      </c>
      <c r="B2381" s="223" t="s">
        <v>227</v>
      </c>
      <c r="C2381" s="224">
        <v>1.7</v>
      </c>
      <c r="D2381" s="223">
        <v>20</v>
      </c>
      <c r="E2381" s="223" t="s">
        <v>172</v>
      </c>
      <c r="F2381" s="225" t="s">
        <v>205</v>
      </c>
      <c r="G2381" s="226">
        <v>2.87</v>
      </c>
      <c r="H2381" s="226">
        <v>-0.26</v>
      </c>
      <c r="I2381" s="226">
        <v>2.61</v>
      </c>
      <c r="J2381" s="227">
        <v>13.04</v>
      </c>
      <c r="K2381" s="227">
        <v>959.52</v>
      </c>
      <c r="L2381" s="228">
        <v>-15.9</v>
      </c>
      <c r="M2381" s="229">
        <f t="shared" si="70"/>
        <v>943.62</v>
      </c>
      <c r="N2381" s="230">
        <v>4.05</v>
      </c>
    </row>
    <row r="2382" spans="1:14" x14ac:dyDescent="0.2">
      <c r="A2382" s="231" t="str">
        <f t="shared" si="71"/>
        <v>DF1.720Thinned100</v>
      </c>
      <c r="B2382" s="223" t="s">
        <v>227</v>
      </c>
      <c r="C2382" s="224">
        <v>1.7</v>
      </c>
      <c r="D2382" s="223">
        <v>20</v>
      </c>
      <c r="E2382" s="223" t="s">
        <v>172</v>
      </c>
      <c r="F2382" s="225" t="s">
        <v>206</v>
      </c>
      <c r="G2382" s="226">
        <v>2.33</v>
      </c>
      <c r="H2382" s="226">
        <v>-0.26</v>
      </c>
      <c r="I2382" s="226">
        <v>2.0699999999999998</v>
      </c>
      <c r="J2382" s="227">
        <v>10.37</v>
      </c>
      <c r="K2382" s="227">
        <v>969.89</v>
      </c>
      <c r="L2382" s="228">
        <v>-16.440000000000001</v>
      </c>
      <c r="M2382" s="229">
        <f t="shared" si="70"/>
        <v>953.44999999999993</v>
      </c>
      <c r="N2382" s="230">
        <v>3.8</v>
      </c>
    </row>
    <row r="2383" spans="1:14" x14ac:dyDescent="0.2">
      <c r="A2383" s="231" t="str">
        <f t="shared" si="71"/>
        <v>DF1.720Thinned105</v>
      </c>
      <c r="B2383" s="223" t="s">
        <v>227</v>
      </c>
      <c r="C2383" s="224">
        <v>1.7</v>
      </c>
      <c r="D2383" s="223">
        <v>20</v>
      </c>
      <c r="E2383" s="223" t="s">
        <v>172</v>
      </c>
      <c r="F2383" s="225" t="s">
        <v>207</v>
      </c>
      <c r="G2383" s="226">
        <v>1.78</v>
      </c>
      <c r="H2383" s="226">
        <v>-0.26</v>
      </c>
      <c r="I2383" s="226">
        <v>1.52</v>
      </c>
      <c r="J2383" s="227">
        <v>7.61</v>
      </c>
      <c r="K2383" s="227">
        <v>977.5</v>
      </c>
      <c r="L2383" s="228">
        <v>-16.940000000000001</v>
      </c>
      <c r="M2383" s="229">
        <f t="shared" si="70"/>
        <v>960.56</v>
      </c>
      <c r="N2383" s="230">
        <v>3.58</v>
      </c>
    </row>
    <row r="2384" spans="1:14" x14ac:dyDescent="0.2">
      <c r="A2384" s="231" t="str">
        <f t="shared" si="71"/>
        <v>DF1.720Thinned110</v>
      </c>
      <c r="B2384" s="223" t="s">
        <v>227</v>
      </c>
      <c r="C2384" s="224">
        <v>1.7</v>
      </c>
      <c r="D2384" s="223">
        <v>20</v>
      </c>
      <c r="E2384" s="223" t="s">
        <v>172</v>
      </c>
      <c r="F2384" s="225" t="s">
        <v>208</v>
      </c>
      <c r="G2384" s="226">
        <v>1.36</v>
      </c>
      <c r="H2384" s="226">
        <v>-0.26</v>
      </c>
      <c r="I2384" s="226">
        <v>1.1100000000000001</v>
      </c>
      <c r="J2384" s="227">
        <v>5.53</v>
      </c>
      <c r="K2384" s="227">
        <v>983.04</v>
      </c>
      <c r="L2384" s="228">
        <v>-17.420000000000002</v>
      </c>
      <c r="M2384" s="229">
        <f t="shared" si="70"/>
        <v>965.62</v>
      </c>
      <c r="N2384" s="230">
        <v>3.37</v>
      </c>
    </row>
    <row r="2385" spans="1:14" x14ac:dyDescent="0.2">
      <c r="A2385" s="231" t="str">
        <f t="shared" si="71"/>
        <v>DF1.720Thinned115</v>
      </c>
      <c r="B2385" s="223" t="s">
        <v>227</v>
      </c>
      <c r="C2385" s="224">
        <v>1.7</v>
      </c>
      <c r="D2385" s="223">
        <v>20</v>
      </c>
      <c r="E2385" s="223" t="s">
        <v>172</v>
      </c>
      <c r="F2385" s="225" t="s">
        <v>209</v>
      </c>
      <c r="G2385" s="226">
        <v>0.95</v>
      </c>
      <c r="H2385" s="226">
        <v>-0.25</v>
      </c>
      <c r="I2385" s="226">
        <v>0.7</v>
      </c>
      <c r="J2385" s="227">
        <v>3.49</v>
      </c>
      <c r="K2385" s="227">
        <v>986.53</v>
      </c>
      <c r="L2385" s="228">
        <v>-17.87</v>
      </c>
      <c r="M2385" s="229">
        <f t="shared" si="70"/>
        <v>968.66</v>
      </c>
      <c r="N2385" s="230">
        <v>3.17</v>
      </c>
    </row>
    <row r="2386" spans="1:14" x14ac:dyDescent="0.2">
      <c r="A2386" s="231" t="str">
        <f t="shared" si="71"/>
        <v>DF1.720Thinned120</v>
      </c>
      <c r="B2386" s="223" t="s">
        <v>227</v>
      </c>
      <c r="C2386" s="224">
        <v>1.7</v>
      </c>
      <c r="D2386" s="223">
        <v>20</v>
      </c>
      <c r="E2386" s="223" t="s">
        <v>172</v>
      </c>
      <c r="F2386" s="225" t="s">
        <v>210</v>
      </c>
      <c r="G2386" s="226">
        <v>0.62</v>
      </c>
      <c r="H2386" s="226">
        <v>-0.25</v>
      </c>
      <c r="I2386" s="226">
        <v>0.37</v>
      </c>
      <c r="J2386" s="227">
        <v>1.85</v>
      </c>
      <c r="K2386" s="227">
        <v>988.38</v>
      </c>
      <c r="L2386" s="228">
        <v>-18.29</v>
      </c>
      <c r="M2386" s="229">
        <f t="shared" si="70"/>
        <v>970.09</v>
      </c>
      <c r="N2386" s="230">
        <v>2.98</v>
      </c>
    </row>
    <row r="2387" spans="1:14" x14ac:dyDescent="0.2">
      <c r="A2387" s="231" t="str">
        <f t="shared" si="71"/>
        <v>DF1.720Thinned125</v>
      </c>
      <c r="B2387" s="223" t="s">
        <v>227</v>
      </c>
      <c r="C2387" s="224">
        <v>1.7</v>
      </c>
      <c r="D2387" s="223">
        <v>20</v>
      </c>
      <c r="E2387" s="223" t="s">
        <v>172</v>
      </c>
      <c r="F2387" s="225" t="s">
        <v>211</v>
      </c>
      <c r="G2387" s="226">
        <v>0.33</v>
      </c>
      <c r="H2387" s="226">
        <v>-0.24</v>
      </c>
      <c r="I2387" s="226">
        <v>0.09</v>
      </c>
      <c r="J2387" s="227">
        <v>0.47</v>
      </c>
      <c r="K2387" s="227">
        <v>988.85</v>
      </c>
      <c r="L2387" s="228">
        <v>-18.690000000000001</v>
      </c>
      <c r="M2387" s="229">
        <f t="shared" si="70"/>
        <v>970.16</v>
      </c>
      <c r="N2387" s="230">
        <v>2.81</v>
      </c>
    </row>
    <row r="2388" spans="1:14" x14ac:dyDescent="0.2">
      <c r="A2388" s="231" t="str">
        <f t="shared" si="71"/>
        <v>DF1.720Thinned130</v>
      </c>
      <c r="B2388" s="223" t="s">
        <v>227</v>
      </c>
      <c r="C2388" s="224">
        <v>1.7</v>
      </c>
      <c r="D2388" s="223">
        <v>20</v>
      </c>
      <c r="E2388" s="223" t="s">
        <v>172</v>
      </c>
      <c r="F2388" s="225" t="s">
        <v>212</v>
      </c>
      <c r="G2388" s="226">
        <v>0.08</v>
      </c>
      <c r="H2388" s="226">
        <v>-0.23</v>
      </c>
      <c r="I2388" s="226">
        <v>-0.16</v>
      </c>
      <c r="J2388" s="227">
        <v>-0.78</v>
      </c>
      <c r="K2388" s="227">
        <v>988.08</v>
      </c>
      <c r="L2388" s="228">
        <v>-19.07</v>
      </c>
      <c r="M2388" s="229">
        <f t="shared" si="70"/>
        <v>969.01</v>
      </c>
      <c r="N2388" s="230">
        <v>2.64</v>
      </c>
    </row>
    <row r="2389" spans="1:14" x14ac:dyDescent="0.2">
      <c r="A2389" s="231" t="str">
        <f t="shared" si="71"/>
        <v>DF1.720Thinned135</v>
      </c>
      <c r="B2389" s="223" t="s">
        <v>227</v>
      </c>
      <c r="C2389" s="224">
        <v>1.7</v>
      </c>
      <c r="D2389" s="223">
        <v>20</v>
      </c>
      <c r="E2389" s="223" t="s">
        <v>172</v>
      </c>
      <c r="F2389" s="225" t="s">
        <v>213</v>
      </c>
      <c r="G2389" s="226">
        <v>-0.16</v>
      </c>
      <c r="H2389" s="226">
        <v>-0.23</v>
      </c>
      <c r="I2389" s="226">
        <v>-0.39</v>
      </c>
      <c r="J2389" s="227">
        <v>-1.93</v>
      </c>
      <c r="K2389" s="227">
        <v>986.14</v>
      </c>
      <c r="L2389" s="228">
        <v>-19.420000000000002</v>
      </c>
      <c r="M2389" s="229">
        <f t="shared" si="70"/>
        <v>966.72</v>
      </c>
      <c r="N2389" s="230">
        <v>2.4900000000000002</v>
      </c>
    </row>
    <row r="2390" spans="1:14" x14ac:dyDescent="0.2">
      <c r="A2390" s="231" t="str">
        <f t="shared" si="71"/>
        <v>DF1.720Thinned140</v>
      </c>
      <c r="B2390" s="223" t="s">
        <v>227</v>
      </c>
      <c r="C2390" s="224">
        <v>1.7</v>
      </c>
      <c r="D2390" s="223">
        <v>20</v>
      </c>
      <c r="E2390" s="223" t="s">
        <v>172</v>
      </c>
      <c r="F2390" s="225" t="s">
        <v>214</v>
      </c>
      <c r="G2390" s="226">
        <v>-0.32</v>
      </c>
      <c r="H2390" s="226">
        <v>-0.22</v>
      </c>
      <c r="I2390" s="226">
        <v>-0.53</v>
      </c>
      <c r="J2390" s="227">
        <v>-2.66</v>
      </c>
      <c r="K2390" s="227">
        <v>983.48</v>
      </c>
      <c r="L2390" s="228">
        <v>-19.75</v>
      </c>
      <c r="M2390" s="229">
        <f t="shared" si="70"/>
        <v>963.73</v>
      </c>
      <c r="N2390" s="230">
        <v>2.35</v>
      </c>
    </row>
    <row r="2391" spans="1:14" x14ac:dyDescent="0.2">
      <c r="A2391" s="231" t="str">
        <f t="shared" si="71"/>
        <v>DF1.720Thinned145</v>
      </c>
      <c r="B2391" s="223" t="s">
        <v>227</v>
      </c>
      <c r="C2391" s="224">
        <v>1.7</v>
      </c>
      <c r="D2391" s="223">
        <v>20</v>
      </c>
      <c r="E2391" s="223" t="s">
        <v>172</v>
      </c>
      <c r="F2391" s="225" t="s">
        <v>215</v>
      </c>
      <c r="G2391" s="226">
        <v>-0.49</v>
      </c>
      <c r="H2391" s="226">
        <v>-0.21</v>
      </c>
      <c r="I2391" s="226">
        <v>-0.7</v>
      </c>
      <c r="J2391" s="227">
        <v>-3.48</v>
      </c>
      <c r="K2391" s="227">
        <v>980</v>
      </c>
      <c r="L2391" s="228">
        <v>-20.059999999999999</v>
      </c>
      <c r="M2391" s="229">
        <f t="shared" si="70"/>
        <v>959.94</v>
      </c>
      <c r="N2391" s="230">
        <v>2.21</v>
      </c>
    </row>
    <row r="2392" spans="1:14" x14ac:dyDescent="0.2">
      <c r="A2392" s="231" t="str">
        <f t="shared" si="71"/>
        <v>DF1.720Thinned150</v>
      </c>
      <c r="B2392" s="223" t="s">
        <v>227</v>
      </c>
      <c r="C2392" s="224">
        <v>1.7</v>
      </c>
      <c r="D2392" s="223">
        <v>20</v>
      </c>
      <c r="E2392" s="223" t="s">
        <v>172</v>
      </c>
      <c r="F2392" s="225" t="s">
        <v>216</v>
      </c>
      <c r="G2392" s="226">
        <v>-0.62</v>
      </c>
      <c r="H2392" s="226">
        <v>-0.2</v>
      </c>
      <c r="I2392" s="226">
        <v>-0.82</v>
      </c>
      <c r="J2392" s="227">
        <v>-4.0999999999999996</v>
      </c>
      <c r="K2392" s="227">
        <v>975.9</v>
      </c>
      <c r="L2392" s="228">
        <v>-20.36</v>
      </c>
      <c r="M2392" s="229">
        <f t="shared" si="70"/>
        <v>955.54</v>
      </c>
      <c r="N2392" s="230">
        <v>2.08</v>
      </c>
    </row>
    <row r="2393" spans="1:14" x14ac:dyDescent="0.2">
      <c r="A2393" s="231" t="str">
        <f t="shared" si="71"/>
        <v>DF1.720Thinned155</v>
      </c>
      <c r="B2393" s="223" t="s">
        <v>227</v>
      </c>
      <c r="C2393" s="224">
        <v>1.7</v>
      </c>
      <c r="D2393" s="223">
        <v>20</v>
      </c>
      <c r="E2393" s="223" t="s">
        <v>172</v>
      </c>
      <c r="F2393" s="225" t="s">
        <v>217</v>
      </c>
      <c r="G2393" s="226">
        <v>-0.72</v>
      </c>
      <c r="H2393" s="226">
        <v>-0.19</v>
      </c>
      <c r="I2393" s="226">
        <v>-0.92</v>
      </c>
      <c r="J2393" s="227">
        <v>-4.59</v>
      </c>
      <c r="K2393" s="227">
        <v>971.31</v>
      </c>
      <c r="L2393" s="228">
        <v>-20.64</v>
      </c>
      <c r="M2393" s="229">
        <f t="shared" si="70"/>
        <v>950.67</v>
      </c>
      <c r="N2393" s="230">
        <v>1.96</v>
      </c>
    </row>
    <row r="2394" spans="1:14" x14ac:dyDescent="0.2">
      <c r="A2394" s="231" t="str">
        <f t="shared" si="71"/>
        <v>DF1.720Thinned160</v>
      </c>
      <c r="B2394" s="223" t="s">
        <v>227</v>
      </c>
      <c r="C2394" s="224">
        <v>1.7</v>
      </c>
      <c r="D2394" s="223">
        <v>20</v>
      </c>
      <c r="E2394" s="223" t="s">
        <v>172</v>
      </c>
      <c r="F2394" s="225" t="s">
        <v>218</v>
      </c>
      <c r="G2394" s="226">
        <v>-0.81</v>
      </c>
      <c r="H2394" s="226">
        <v>-0.19</v>
      </c>
      <c r="I2394" s="226">
        <v>-0.99</v>
      </c>
      <c r="J2394" s="227">
        <v>-4.97</v>
      </c>
      <c r="K2394" s="227">
        <v>966.34</v>
      </c>
      <c r="L2394" s="228">
        <v>-20.9</v>
      </c>
      <c r="M2394" s="229">
        <f t="shared" si="70"/>
        <v>945.44</v>
      </c>
      <c r="N2394" s="230">
        <v>1.85</v>
      </c>
    </row>
    <row r="2395" spans="1:14" x14ac:dyDescent="0.2">
      <c r="A2395" s="231" t="str">
        <f t="shared" si="71"/>
        <v>DF1.720Thinned165</v>
      </c>
      <c r="B2395" s="223" t="s">
        <v>227</v>
      </c>
      <c r="C2395" s="224">
        <v>1.7</v>
      </c>
      <c r="D2395" s="223">
        <v>20</v>
      </c>
      <c r="E2395" s="223" t="s">
        <v>172</v>
      </c>
      <c r="F2395" s="225" t="s">
        <v>219</v>
      </c>
      <c r="G2395" s="226">
        <v>-0.88</v>
      </c>
      <c r="H2395" s="226">
        <v>-0.18</v>
      </c>
      <c r="I2395" s="226">
        <v>-1.06</v>
      </c>
      <c r="J2395" s="227">
        <v>-5.29</v>
      </c>
      <c r="K2395" s="227">
        <v>961.05</v>
      </c>
      <c r="L2395" s="228">
        <v>-21.15</v>
      </c>
      <c r="M2395" s="229">
        <f t="shared" si="70"/>
        <v>939.9</v>
      </c>
      <c r="N2395" s="230">
        <v>1.75</v>
      </c>
    </row>
    <row r="2396" spans="1:14" x14ac:dyDescent="0.2">
      <c r="A2396" s="231" t="str">
        <f t="shared" si="71"/>
        <v>DF1.720Thinned170</v>
      </c>
      <c r="B2396" s="223" t="s">
        <v>227</v>
      </c>
      <c r="C2396" s="224">
        <v>1.7</v>
      </c>
      <c r="D2396" s="223">
        <v>20</v>
      </c>
      <c r="E2396" s="223" t="s">
        <v>172</v>
      </c>
      <c r="F2396" s="225" t="s">
        <v>220</v>
      </c>
      <c r="G2396" s="226">
        <v>-0.93</v>
      </c>
      <c r="H2396" s="226">
        <v>-0.17</v>
      </c>
      <c r="I2396" s="226">
        <v>-1.1000000000000001</v>
      </c>
      <c r="J2396" s="227">
        <v>-5.51</v>
      </c>
      <c r="K2396" s="227">
        <v>955.55</v>
      </c>
      <c r="L2396" s="228">
        <v>-21.38</v>
      </c>
      <c r="M2396" s="229">
        <f t="shared" si="70"/>
        <v>934.17</v>
      </c>
      <c r="N2396" s="230">
        <v>1.65</v>
      </c>
    </row>
    <row r="2397" spans="1:14" x14ac:dyDescent="0.2">
      <c r="A2397" s="231" t="str">
        <f t="shared" si="71"/>
        <v>DF1.720Thinned175</v>
      </c>
      <c r="B2397" s="223" t="s">
        <v>227</v>
      </c>
      <c r="C2397" s="224">
        <v>1.7</v>
      </c>
      <c r="D2397" s="223">
        <v>20</v>
      </c>
      <c r="E2397" s="223" t="s">
        <v>172</v>
      </c>
      <c r="F2397" s="225" t="s">
        <v>221</v>
      </c>
      <c r="G2397" s="226">
        <v>-0.99</v>
      </c>
      <c r="H2397" s="226">
        <v>-0.16</v>
      </c>
      <c r="I2397" s="226">
        <v>-1.1499999999999999</v>
      </c>
      <c r="J2397" s="227">
        <v>-5.74</v>
      </c>
      <c r="K2397" s="227">
        <v>949.81</v>
      </c>
      <c r="L2397" s="228">
        <v>-21.6</v>
      </c>
      <c r="M2397" s="229">
        <f t="shared" si="70"/>
        <v>928.20999999999992</v>
      </c>
      <c r="N2397" s="230">
        <v>1.55</v>
      </c>
    </row>
    <row r="2398" spans="1:14" x14ac:dyDescent="0.2">
      <c r="A2398" s="231" t="str">
        <f t="shared" si="71"/>
        <v>DF1.720Thinned180</v>
      </c>
      <c r="B2398" s="223" t="s">
        <v>227</v>
      </c>
      <c r="C2398" s="224">
        <v>1.7</v>
      </c>
      <c r="D2398" s="223">
        <v>20</v>
      </c>
      <c r="E2398" s="223" t="s">
        <v>172</v>
      </c>
      <c r="F2398" s="225" t="s">
        <v>222</v>
      </c>
      <c r="G2398" s="226">
        <v>-0.99</v>
      </c>
      <c r="H2398" s="226">
        <v>-0.16</v>
      </c>
      <c r="I2398" s="226">
        <v>-1.1499999999999999</v>
      </c>
      <c r="J2398" s="227">
        <v>-5.73</v>
      </c>
      <c r="K2398" s="227">
        <v>944.08</v>
      </c>
      <c r="L2398" s="228">
        <v>-21.81</v>
      </c>
      <c r="M2398" s="229">
        <f t="shared" si="70"/>
        <v>922.2700000000001</v>
      </c>
      <c r="N2398" s="230">
        <v>1.46</v>
      </c>
    </row>
    <row r="2399" spans="1:14" x14ac:dyDescent="0.2">
      <c r="A2399" s="231" t="str">
        <f t="shared" si="71"/>
        <v>DF1.720Thinned185</v>
      </c>
      <c r="B2399" s="223" t="s">
        <v>227</v>
      </c>
      <c r="C2399" s="224">
        <v>1.7</v>
      </c>
      <c r="D2399" s="223">
        <v>20</v>
      </c>
      <c r="E2399" s="223" t="s">
        <v>172</v>
      </c>
      <c r="F2399" s="225" t="s">
        <v>223</v>
      </c>
      <c r="G2399" s="226">
        <v>-1.02</v>
      </c>
      <c r="H2399" s="226">
        <v>-0.15</v>
      </c>
      <c r="I2399" s="226">
        <v>-1.17</v>
      </c>
      <c r="J2399" s="227">
        <v>-5.84</v>
      </c>
      <c r="K2399" s="227">
        <v>938.23</v>
      </c>
      <c r="L2399" s="228">
        <v>-22</v>
      </c>
      <c r="M2399" s="229">
        <f t="shared" si="70"/>
        <v>916.23</v>
      </c>
      <c r="N2399" s="230">
        <v>1.38</v>
      </c>
    </row>
    <row r="2400" spans="1:14" x14ac:dyDescent="0.2">
      <c r="A2400" s="231" t="str">
        <f t="shared" si="71"/>
        <v>DF1.720Thinned190</v>
      </c>
      <c r="B2400" s="223" t="s">
        <v>227</v>
      </c>
      <c r="C2400" s="224">
        <v>1.7</v>
      </c>
      <c r="D2400" s="223">
        <v>20</v>
      </c>
      <c r="E2400" s="223" t="s">
        <v>172</v>
      </c>
      <c r="F2400" s="225" t="s">
        <v>224</v>
      </c>
      <c r="G2400" s="226">
        <v>-1.03</v>
      </c>
      <c r="H2400" s="226">
        <v>-0.14000000000000001</v>
      </c>
      <c r="I2400" s="226">
        <v>-1.17</v>
      </c>
      <c r="J2400" s="227">
        <v>-5.85</v>
      </c>
      <c r="K2400" s="227">
        <v>932.39</v>
      </c>
      <c r="L2400" s="228">
        <v>-22.19</v>
      </c>
      <c r="M2400" s="229">
        <f t="shared" si="70"/>
        <v>910.19999999999993</v>
      </c>
      <c r="N2400" s="230">
        <v>1.3</v>
      </c>
    </row>
    <row r="2401" spans="1:14" x14ac:dyDescent="0.2">
      <c r="A2401" s="231" t="str">
        <f t="shared" si="71"/>
        <v>DF1.720Thinned195</v>
      </c>
      <c r="B2401" s="223" t="s">
        <v>227</v>
      </c>
      <c r="C2401" s="224">
        <v>1.7</v>
      </c>
      <c r="D2401" s="223">
        <v>20</v>
      </c>
      <c r="E2401" s="223" t="s">
        <v>172</v>
      </c>
      <c r="F2401" s="225" t="s">
        <v>225</v>
      </c>
      <c r="G2401" s="226">
        <v>-1.05</v>
      </c>
      <c r="H2401" s="226">
        <v>-0.13</v>
      </c>
      <c r="I2401" s="226">
        <v>-1.19</v>
      </c>
      <c r="J2401" s="227">
        <v>-5.93</v>
      </c>
      <c r="K2401" s="227">
        <v>926.46</v>
      </c>
      <c r="L2401" s="228">
        <v>-22.36</v>
      </c>
      <c r="M2401" s="229">
        <f t="shared" si="70"/>
        <v>904.1</v>
      </c>
      <c r="N2401" s="230">
        <v>1.23</v>
      </c>
    </row>
    <row r="2402" spans="1:14" x14ac:dyDescent="0.2">
      <c r="A2402" s="231" t="str">
        <f t="shared" si="71"/>
        <v>DF1.722NO_thin000</v>
      </c>
      <c r="B2402" s="223" t="s">
        <v>227</v>
      </c>
      <c r="C2402" s="224">
        <v>1.7</v>
      </c>
      <c r="D2402" s="223">
        <v>22</v>
      </c>
      <c r="E2402" s="223" t="s">
        <v>199</v>
      </c>
      <c r="F2402" s="225" t="s">
        <v>0</v>
      </c>
      <c r="G2402" s="226">
        <v>4.37</v>
      </c>
      <c r="H2402" s="226">
        <v>2.35</v>
      </c>
      <c r="I2402" s="226">
        <v>6.72</v>
      </c>
      <c r="J2402" s="227">
        <v>33.6</v>
      </c>
      <c r="K2402" s="227">
        <v>33.6</v>
      </c>
      <c r="L2402" s="228">
        <v>0</v>
      </c>
      <c r="M2402" s="229">
        <f t="shared" si="70"/>
        <v>33.6</v>
      </c>
      <c r="N2402" s="230">
        <v>0</v>
      </c>
    </row>
    <row r="2403" spans="1:14" x14ac:dyDescent="0.2">
      <c r="A2403" s="231" t="str">
        <f t="shared" si="71"/>
        <v>DF1.722NO_thin005</v>
      </c>
      <c r="B2403" s="223" t="s">
        <v>227</v>
      </c>
      <c r="C2403" s="224">
        <v>1.7</v>
      </c>
      <c r="D2403" s="223">
        <v>22</v>
      </c>
      <c r="E2403" s="223" t="s">
        <v>199</v>
      </c>
      <c r="F2403" s="225" t="s">
        <v>1</v>
      </c>
      <c r="G2403" s="226">
        <v>13.33</v>
      </c>
      <c r="H2403" s="226">
        <v>2.9</v>
      </c>
      <c r="I2403" s="226">
        <v>16.23</v>
      </c>
      <c r="J2403" s="227">
        <v>81.16</v>
      </c>
      <c r="K2403" s="227">
        <v>114.76</v>
      </c>
      <c r="L2403" s="228">
        <v>0</v>
      </c>
      <c r="M2403" s="229">
        <f t="shared" si="70"/>
        <v>114.76</v>
      </c>
      <c r="N2403" s="230">
        <v>0</v>
      </c>
    </row>
    <row r="2404" spans="1:14" x14ac:dyDescent="0.2">
      <c r="A2404" s="231" t="str">
        <f t="shared" si="71"/>
        <v>DF1.722NO_thin010</v>
      </c>
      <c r="B2404" s="223" t="s">
        <v>227</v>
      </c>
      <c r="C2404" s="224">
        <v>1.7</v>
      </c>
      <c r="D2404" s="223">
        <v>22</v>
      </c>
      <c r="E2404" s="223" t="s">
        <v>199</v>
      </c>
      <c r="F2404" s="225" t="s">
        <v>2</v>
      </c>
      <c r="G2404" s="226">
        <v>32.47</v>
      </c>
      <c r="H2404" s="226">
        <v>4.1399999999999997</v>
      </c>
      <c r="I2404" s="226">
        <v>36.61</v>
      </c>
      <c r="J2404" s="227">
        <v>183.06</v>
      </c>
      <c r="K2404" s="227">
        <v>297.82</v>
      </c>
      <c r="L2404" s="228">
        <v>0</v>
      </c>
      <c r="M2404" s="229">
        <f t="shared" si="70"/>
        <v>297.82</v>
      </c>
      <c r="N2404" s="230">
        <v>0</v>
      </c>
    </row>
    <row r="2405" spans="1:14" x14ac:dyDescent="0.2">
      <c r="A2405" s="231" t="str">
        <f t="shared" si="71"/>
        <v>DF1.722NO_thin015</v>
      </c>
      <c r="B2405" s="223" t="s">
        <v>227</v>
      </c>
      <c r="C2405" s="224">
        <v>1.7</v>
      </c>
      <c r="D2405" s="223">
        <v>22</v>
      </c>
      <c r="E2405" s="223" t="s">
        <v>199</v>
      </c>
      <c r="F2405" s="225" t="s">
        <v>3</v>
      </c>
      <c r="G2405" s="226">
        <v>29.59</v>
      </c>
      <c r="H2405" s="226">
        <v>5.39</v>
      </c>
      <c r="I2405" s="226">
        <v>34.979999999999997</v>
      </c>
      <c r="J2405" s="227">
        <v>174.91</v>
      </c>
      <c r="K2405" s="227">
        <v>472.73</v>
      </c>
      <c r="L2405" s="228">
        <v>0</v>
      </c>
      <c r="M2405" s="229">
        <f t="shared" si="70"/>
        <v>472.73</v>
      </c>
      <c r="N2405" s="230">
        <v>0</v>
      </c>
    </row>
    <row r="2406" spans="1:14" x14ac:dyDescent="0.2">
      <c r="A2406" s="231" t="str">
        <f t="shared" si="71"/>
        <v>DF1.722NO_thin020</v>
      </c>
      <c r="B2406" s="223" t="s">
        <v>227</v>
      </c>
      <c r="C2406" s="224">
        <v>1.7</v>
      </c>
      <c r="D2406" s="223">
        <v>22</v>
      </c>
      <c r="E2406" s="223" t="s">
        <v>199</v>
      </c>
      <c r="F2406" s="225" t="s">
        <v>4</v>
      </c>
      <c r="G2406" s="226">
        <v>18.41</v>
      </c>
      <c r="H2406" s="226">
        <v>8.1300000000000008</v>
      </c>
      <c r="I2406" s="226">
        <v>26.55</v>
      </c>
      <c r="J2406" s="227">
        <v>132.74</v>
      </c>
      <c r="K2406" s="227">
        <v>605.46</v>
      </c>
      <c r="L2406" s="228">
        <v>0</v>
      </c>
      <c r="M2406" s="229">
        <f t="shared" si="70"/>
        <v>605.46</v>
      </c>
      <c r="N2406" s="230">
        <v>0</v>
      </c>
    </row>
    <row r="2407" spans="1:14" x14ac:dyDescent="0.2">
      <c r="A2407" s="231" t="str">
        <f t="shared" si="71"/>
        <v>DF1.722NO_thin025</v>
      </c>
      <c r="B2407" s="223" t="s">
        <v>227</v>
      </c>
      <c r="C2407" s="224">
        <v>1.7</v>
      </c>
      <c r="D2407" s="223">
        <v>22</v>
      </c>
      <c r="E2407" s="223" t="s">
        <v>199</v>
      </c>
      <c r="F2407" s="225" t="s">
        <v>5</v>
      </c>
      <c r="G2407" s="226">
        <v>22.48</v>
      </c>
      <c r="H2407" s="226">
        <v>6.23</v>
      </c>
      <c r="I2407" s="226">
        <v>28.71</v>
      </c>
      <c r="J2407" s="227">
        <v>143.55000000000001</v>
      </c>
      <c r="K2407" s="227">
        <v>749.01</v>
      </c>
      <c r="L2407" s="228">
        <v>0</v>
      </c>
      <c r="M2407" s="229">
        <f t="shared" si="70"/>
        <v>749.01</v>
      </c>
      <c r="N2407" s="230">
        <v>0</v>
      </c>
    </row>
    <row r="2408" spans="1:14" x14ac:dyDescent="0.2">
      <c r="A2408" s="231" t="str">
        <f t="shared" si="71"/>
        <v>DF1.722NO_thin030</v>
      </c>
      <c r="B2408" s="223" t="s">
        <v>227</v>
      </c>
      <c r="C2408" s="224">
        <v>1.7</v>
      </c>
      <c r="D2408" s="223">
        <v>22</v>
      </c>
      <c r="E2408" s="223" t="s">
        <v>199</v>
      </c>
      <c r="F2408" s="225" t="s">
        <v>6</v>
      </c>
      <c r="G2408" s="226">
        <v>22.47</v>
      </c>
      <c r="H2408" s="226">
        <v>2.67</v>
      </c>
      <c r="I2408" s="226">
        <v>25.13</v>
      </c>
      <c r="J2408" s="227">
        <v>125.66</v>
      </c>
      <c r="K2408" s="227">
        <v>874.67</v>
      </c>
      <c r="L2408" s="228">
        <v>0</v>
      </c>
      <c r="M2408" s="229">
        <f t="shared" si="70"/>
        <v>874.67</v>
      </c>
      <c r="N2408" s="230">
        <v>0</v>
      </c>
    </row>
    <row r="2409" spans="1:14" x14ac:dyDescent="0.2">
      <c r="A2409" s="231" t="str">
        <f t="shared" si="71"/>
        <v>DF1.722NO_thin035</v>
      </c>
      <c r="B2409" s="223" t="s">
        <v>227</v>
      </c>
      <c r="C2409" s="224">
        <v>1.7</v>
      </c>
      <c r="D2409" s="223">
        <v>22</v>
      </c>
      <c r="E2409" s="223" t="s">
        <v>199</v>
      </c>
      <c r="F2409" s="225" t="s">
        <v>7</v>
      </c>
      <c r="G2409" s="226">
        <v>21.04</v>
      </c>
      <c r="H2409" s="226">
        <v>0.37</v>
      </c>
      <c r="I2409" s="226">
        <v>21.42</v>
      </c>
      <c r="J2409" s="227">
        <v>107.08</v>
      </c>
      <c r="K2409" s="227">
        <v>981.76</v>
      </c>
      <c r="L2409" s="228">
        <v>0</v>
      </c>
      <c r="M2409" s="229">
        <f t="shared" si="70"/>
        <v>981.76</v>
      </c>
      <c r="N2409" s="230">
        <v>0</v>
      </c>
    </row>
    <row r="2410" spans="1:14" x14ac:dyDescent="0.2">
      <c r="A2410" s="231" t="str">
        <f t="shared" si="71"/>
        <v>DF1.722NO_thin040</v>
      </c>
      <c r="B2410" s="223" t="s">
        <v>227</v>
      </c>
      <c r="C2410" s="224">
        <v>1.7</v>
      </c>
      <c r="D2410" s="223">
        <v>22</v>
      </c>
      <c r="E2410" s="223" t="s">
        <v>199</v>
      </c>
      <c r="F2410" s="225" t="s">
        <v>8</v>
      </c>
      <c r="G2410" s="226">
        <v>19.239999999999998</v>
      </c>
      <c r="H2410" s="226">
        <v>-0.86</v>
      </c>
      <c r="I2410" s="226">
        <v>18.38</v>
      </c>
      <c r="J2410" s="227">
        <v>91.9</v>
      </c>
      <c r="K2410" s="227">
        <v>1073.6600000000001</v>
      </c>
      <c r="L2410" s="228">
        <v>0</v>
      </c>
      <c r="M2410" s="229">
        <f t="shared" si="70"/>
        <v>1073.6600000000001</v>
      </c>
      <c r="N2410" s="230">
        <v>0</v>
      </c>
    </row>
    <row r="2411" spans="1:14" x14ac:dyDescent="0.2">
      <c r="A2411" s="231" t="str">
        <f t="shared" si="71"/>
        <v>DF1.722NO_thin045</v>
      </c>
      <c r="B2411" s="223" t="s">
        <v>227</v>
      </c>
      <c r="C2411" s="224">
        <v>1.7</v>
      </c>
      <c r="D2411" s="223">
        <v>22</v>
      </c>
      <c r="E2411" s="223" t="s">
        <v>199</v>
      </c>
      <c r="F2411" s="225" t="s">
        <v>9</v>
      </c>
      <c r="G2411" s="226">
        <v>17.37</v>
      </c>
      <c r="H2411" s="226">
        <v>-1.39</v>
      </c>
      <c r="I2411" s="226">
        <v>15.98</v>
      </c>
      <c r="J2411" s="227">
        <v>79.88</v>
      </c>
      <c r="K2411" s="227">
        <v>1153.53</v>
      </c>
      <c r="L2411" s="228">
        <v>0</v>
      </c>
      <c r="M2411" s="229">
        <f t="shared" si="70"/>
        <v>1153.53</v>
      </c>
      <c r="N2411" s="230">
        <v>0</v>
      </c>
    </row>
    <row r="2412" spans="1:14" x14ac:dyDescent="0.2">
      <c r="A2412" s="231" t="str">
        <f t="shared" si="71"/>
        <v>DF1.722NO_thin050</v>
      </c>
      <c r="B2412" s="223" t="s">
        <v>227</v>
      </c>
      <c r="C2412" s="224">
        <v>1.7</v>
      </c>
      <c r="D2412" s="223">
        <v>22</v>
      </c>
      <c r="E2412" s="223" t="s">
        <v>199</v>
      </c>
      <c r="F2412" s="225" t="s">
        <v>10</v>
      </c>
      <c r="G2412" s="226">
        <v>15.61</v>
      </c>
      <c r="H2412" s="226">
        <v>-1.51</v>
      </c>
      <c r="I2412" s="226">
        <v>14.1</v>
      </c>
      <c r="J2412" s="227">
        <v>70.5</v>
      </c>
      <c r="K2412" s="227">
        <v>1224.03</v>
      </c>
      <c r="L2412" s="228">
        <v>0</v>
      </c>
      <c r="M2412" s="229">
        <f t="shared" si="70"/>
        <v>1224.03</v>
      </c>
      <c r="N2412" s="230">
        <v>0</v>
      </c>
    </row>
    <row r="2413" spans="1:14" x14ac:dyDescent="0.2">
      <c r="A2413" s="231" t="str">
        <f t="shared" si="71"/>
        <v>DF1.722NO_thin055</v>
      </c>
      <c r="B2413" s="223" t="s">
        <v>227</v>
      </c>
      <c r="C2413" s="224">
        <v>1.7</v>
      </c>
      <c r="D2413" s="223">
        <v>22</v>
      </c>
      <c r="E2413" s="223" t="s">
        <v>199</v>
      </c>
      <c r="F2413" s="225" t="s">
        <v>11</v>
      </c>
      <c r="G2413" s="226">
        <v>14.23</v>
      </c>
      <c r="H2413" s="226">
        <v>-1.28</v>
      </c>
      <c r="I2413" s="226">
        <v>12.95</v>
      </c>
      <c r="J2413" s="227">
        <v>64.75</v>
      </c>
      <c r="K2413" s="227">
        <v>1288.79</v>
      </c>
      <c r="L2413" s="228">
        <v>0</v>
      </c>
      <c r="M2413" s="229">
        <f t="shared" si="70"/>
        <v>1288.79</v>
      </c>
      <c r="N2413" s="230">
        <v>0</v>
      </c>
    </row>
    <row r="2414" spans="1:14" x14ac:dyDescent="0.2">
      <c r="A2414" s="231" t="str">
        <f t="shared" si="71"/>
        <v>DF1.722NO_thin060</v>
      </c>
      <c r="B2414" s="223" t="s">
        <v>227</v>
      </c>
      <c r="C2414" s="224">
        <v>1.7</v>
      </c>
      <c r="D2414" s="223">
        <v>22</v>
      </c>
      <c r="E2414" s="223" t="s">
        <v>199</v>
      </c>
      <c r="F2414" s="225" t="s">
        <v>12</v>
      </c>
      <c r="G2414" s="226">
        <v>13.07</v>
      </c>
      <c r="H2414" s="226">
        <v>-0.76</v>
      </c>
      <c r="I2414" s="226">
        <v>12.31</v>
      </c>
      <c r="J2414" s="227">
        <v>61.56</v>
      </c>
      <c r="K2414" s="227">
        <v>1350.34</v>
      </c>
      <c r="L2414" s="228">
        <v>0</v>
      </c>
      <c r="M2414" s="229">
        <f t="shared" si="70"/>
        <v>1350.34</v>
      </c>
      <c r="N2414" s="230">
        <v>0</v>
      </c>
    </row>
    <row r="2415" spans="1:14" x14ac:dyDescent="0.2">
      <c r="A2415" s="231" t="str">
        <f t="shared" si="71"/>
        <v>DF1.722NO_thin065</v>
      </c>
      <c r="B2415" s="223" t="s">
        <v>227</v>
      </c>
      <c r="C2415" s="224">
        <v>1.7</v>
      </c>
      <c r="D2415" s="223">
        <v>22</v>
      </c>
      <c r="E2415" s="223" t="s">
        <v>199</v>
      </c>
      <c r="F2415" s="225" t="s">
        <v>13</v>
      </c>
      <c r="G2415" s="226">
        <v>11.91</v>
      </c>
      <c r="H2415" s="226">
        <v>-1.03</v>
      </c>
      <c r="I2415" s="226">
        <v>10.88</v>
      </c>
      <c r="J2415" s="227">
        <v>54.39</v>
      </c>
      <c r="K2415" s="227">
        <v>1404.74</v>
      </c>
      <c r="L2415" s="228">
        <v>0</v>
      </c>
      <c r="M2415" s="229">
        <f t="shared" si="70"/>
        <v>1404.74</v>
      </c>
      <c r="N2415" s="230">
        <v>0</v>
      </c>
    </row>
    <row r="2416" spans="1:14" x14ac:dyDescent="0.2">
      <c r="A2416" s="231" t="str">
        <f t="shared" si="71"/>
        <v>DF1.722NO_thin070</v>
      </c>
      <c r="B2416" s="223" t="s">
        <v>227</v>
      </c>
      <c r="C2416" s="224">
        <v>1.7</v>
      </c>
      <c r="D2416" s="223">
        <v>22</v>
      </c>
      <c r="E2416" s="223" t="s">
        <v>199</v>
      </c>
      <c r="F2416" s="225" t="s">
        <v>200</v>
      </c>
      <c r="G2416" s="226">
        <v>10.76</v>
      </c>
      <c r="H2416" s="226">
        <v>-0.79</v>
      </c>
      <c r="I2416" s="226">
        <v>9.9700000000000006</v>
      </c>
      <c r="J2416" s="227">
        <v>49.85</v>
      </c>
      <c r="K2416" s="227">
        <v>1454.59</v>
      </c>
      <c r="L2416" s="228">
        <v>0</v>
      </c>
      <c r="M2416" s="229">
        <f t="shared" si="70"/>
        <v>1454.59</v>
      </c>
      <c r="N2416" s="230">
        <v>0</v>
      </c>
    </row>
    <row r="2417" spans="1:14" x14ac:dyDescent="0.2">
      <c r="A2417" s="231" t="str">
        <f t="shared" si="71"/>
        <v>DF1.722NO_thin075</v>
      </c>
      <c r="B2417" s="223" t="s">
        <v>227</v>
      </c>
      <c r="C2417" s="224">
        <v>1.7</v>
      </c>
      <c r="D2417" s="223">
        <v>22</v>
      </c>
      <c r="E2417" s="223" t="s">
        <v>199</v>
      </c>
      <c r="F2417" s="225" t="s">
        <v>201</v>
      </c>
      <c r="G2417" s="226">
        <v>9.67</v>
      </c>
      <c r="H2417" s="226">
        <v>-0.55000000000000004</v>
      </c>
      <c r="I2417" s="226">
        <v>9.1199999999999992</v>
      </c>
      <c r="J2417" s="227">
        <v>45.62</v>
      </c>
      <c r="K2417" s="227">
        <v>1500.21</v>
      </c>
      <c r="L2417" s="228">
        <v>0</v>
      </c>
      <c r="M2417" s="229">
        <f t="shared" si="70"/>
        <v>1500.21</v>
      </c>
      <c r="N2417" s="230">
        <v>0</v>
      </c>
    </row>
    <row r="2418" spans="1:14" x14ac:dyDescent="0.2">
      <c r="A2418" s="231" t="str">
        <f t="shared" si="71"/>
        <v>DF1.722NO_thin080</v>
      </c>
      <c r="B2418" s="223" t="s">
        <v>227</v>
      </c>
      <c r="C2418" s="224">
        <v>1.7</v>
      </c>
      <c r="D2418" s="223">
        <v>22</v>
      </c>
      <c r="E2418" s="223" t="s">
        <v>199</v>
      </c>
      <c r="F2418" s="225" t="s">
        <v>202</v>
      </c>
      <c r="G2418" s="226">
        <v>8.57</v>
      </c>
      <c r="H2418" s="226">
        <v>-1</v>
      </c>
      <c r="I2418" s="226">
        <v>7.57</v>
      </c>
      <c r="J2418" s="227">
        <v>37.86</v>
      </c>
      <c r="K2418" s="227">
        <v>1538.07</v>
      </c>
      <c r="L2418" s="228">
        <v>0</v>
      </c>
      <c r="M2418" s="229">
        <f t="shared" ref="M2418:M2481" si="72">K2418+L2418</f>
        <v>1538.07</v>
      </c>
      <c r="N2418" s="230">
        <v>0</v>
      </c>
    </row>
    <row r="2419" spans="1:14" x14ac:dyDescent="0.2">
      <c r="A2419" s="231" t="str">
        <f t="shared" si="71"/>
        <v>DF1.722NO_thin085</v>
      </c>
      <c r="B2419" s="223" t="s">
        <v>227</v>
      </c>
      <c r="C2419" s="224">
        <v>1.7</v>
      </c>
      <c r="D2419" s="223">
        <v>22</v>
      </c>
      <c r="E2419" s="223" t="s">
        <v>199</v>
      </c>
      <c r="F2419" s="225" t="s">
        <v>203</v>
      </c>
      <c r="G2419" s="226">
        <v>7.66</v>
      </c>
      <c r="H2419" s="226">
        <v>-0.88</v>
      </c>
      <c r="I2419" s="226">
        <v>6.79</v>
      </c>
      <c r="J2419" s="227">
        <v>33.93</v>
      </c>
      <c r="K2419" s="227">
        <v>1572</v>
      </c>
      <c r="L2419" s="228">
        <v>0</v>
      </c>
      <c r="M2419" s="229">
        <f t="shared" si="72"/>
        <v>1572</v>
      </c>
      <c r="N2419" s="230">
        <v>0</v>
      </c>
    </row>
    <row r="2420" spans="1:14" x14ac:dyDescent="0.2">
      <c r="A2420" s="231" t="str">
        <f t="shared" si="71"/>
        <v>DF1.722NO_thin090</v>
      </c>
      <c r="B2420" s="223" t="s">
        <v>227</v>
      </c>
      <c r="C2420" s="224">
        <v>1.7</v>
      </c>
      <c r="D2420" s="223">
        <v>22</v>
      </c>
      <c r="E2420" s="223" t="s">
        <v>199</v>
      </c>
      <c r="F2420" s="225" t="s">
        <v>204</v>
      </c>
      <c r="G2420" s="226">
        <v>6.82</v>
      </c>
      <c r="H2420" s="226">
        <v>-0.8</v>
      </c>
      <c r="I2420" s="226">
        <v>6.02</v>
      </c>
      <c r="J2420" s="227">
        <v>30.12</v>
      </c>
      <c r="K2420" s="227">
        <v>1602.12</v>
      </c>
      <c r="L2420" s="228">
        <v>0</v>
      </c>
      <c r="M2420" s="229">
        <f t="shared" si="72"/>
        <v>1602.12</v>
      </c>
      <c r="N2420" s="230">
        <v>0</v>
      </c>
    </row>
    <row r="2421" spans="1:14" x14ac:dyDescent="0.2">
      <c r="A2421" s="231" t="str">
        <f t="shared" si="71"/>
        <v>DF1.722NO_thin095</v>
      </c>
      <c r="B2421" s="223" t="s">
        <v>227</v>
      </c>
      <c r="C2421" s="224">
        <v>1.7</v>
      </c>
      <c r="D2421" s="223">
        <v>22</v>
      </c>
      <c r="E2421" s="223" t="s">
        <v>199</v>
      </c>
      <c r="F2421" s="225" t="s">
        <v>205</v>
      </c>
      <c r="G2421" s="226">
        <v>6.13</v>
      </c>
      <c r="H2421" s="226">
        <v>-0.71</v>
      </c>
      <c r="I2421" s="226">
        <v>5.41</v>
      </c>
      <c r="J2421" s="227">
        <v>27.07</v>
      </c>
      <c r="K2421" s="227">
        <v>1629.19</v>
      </c>
      <c r="L2421" s="228">
        <v>0</v>
      </c>
      <c r="M2421" s="229">
        <f t="shared" si="72"/>
        <v>1629.19</v>
      </c>
      <c r="N2421" s="230">
        <v>0</v>
      </c>
    </row>
    <row r="2422" spans="1:14" x14ac:dyDescent="0.2">
      <c r="A2422" s="231" t="str">
        <f t="shared" si="71"/>
        <v>DF1.722NO_thin100</v>
      </c>
      <c r="B2422" s="223" t="s">
        <v>227</v>
      </c>
      <c r="C2422" s="224">
        <v>1.7</v>
      </c>
      <c r="D2422" s="223">
        <v>22</v>
      </c>
      <c r="E2422" s="223" t="s">
        <v>199</v>
      </c>
      <c r="F2422" s="225" t="s">
        <v>206</v>
      </c>
      <c r="G2422" s="226">
        <v>5.48</v>
      </c>
      <c r="H2422" s="226">
        <v>-0.62</v>
      </c>
      <c r="I2422" s="226">
        <v>4.8600000000000003</v>
      </c>
      <c r="J2422" s="227">
        <v>24.28</v>
      </c>
      <c r="K2422" s="227">
        <v>1653.47</v>
      </c>
      <c r="L2422" s="228">
        <v>0</v>
      </c>
      <c r="M2422" s="229">
        <f t="shared" si="72"/>
        <v>1653.47</v>
      </c>
      <c r="N2422" s="230">
        <v>0</v>
      </c>
    </row>
    <row r="2423" spans="1:14" x14ac:dyDescent="0.2">
      <c r="A2423" s="231" t="str">
        <f t="shared" si="71"/>
        <v>DF1.722NO_thin105</v>
      </c>
      <c r="B2423" s="223" t="s">
        <v>227</v>
      </c>
      <c r="C2423" s="224">
        <v>1.7</v>
      </c>
      <c r="D2423" s="223">
        <v>22</v>
      </c>
      <c r="E2423" s="223" t="s">
        <v>199</v>
      </c>
      <c r="F2423" s="225" t="s">
        <v>207</v>
      </c>
      <c r="G2423" s="226">
        <v>4.8600000000000003</v>
      </c>
      <c r="H2423" s="226">
        <v>-0.56000000000000005</v>
      </c>
      <c r="I2423" s="226">
        <v>4.3099999999999996</v>
      </c>
      <c r="J2423" s="227">
        <v>21.53</v>
      </c>
      <c r="K2423" s="227">
        <v>1675</v>
      </c>
      <c r="L2423" s="228">
        <v>0</v>
      </c>
      <c r="M2423" s="229">
        <f t="shared" si="72"/>
        <v>1675</v>
      </c>
      <c r="N2423" s="230">
        <v>0</v>
      </c>
    </row>
    <row r="2424" spans="1:14" x14ac:dyDescent="0.2">
      <c r="A2424" s="231" t="str">
        <f t="shared" si="71"/>
        <v>DF1.722NO_thin110</v>
      </c>
      <c r="B2424" s="223" t="s">
        <v>227</v>
      </c>
      <c r="C2424" s="224">
        <v>1.7</v>
      </c>
      <c r="D2424" s="223">
        <v>22</v>
      </c>
      <c r="E2424" s="223" t="s">
        <v>199</v>
      </c>
      <c r="F2424" s="225" t="s">
        <v>208</v>
      </c>
      <c r="G2424" s="226">
        <v>4.37</v>
      </c>
      <c r="H2424" s="226">
        <v>-0.5</v>
      </c>
      <c r="I2424" s="226">
        <v>3.86</v>
      </c>
      <c r="J2424" s="227">
        <v>19.32</v>
      </c>
      <c r="K2424" s="227">
        <v>1694.31</v>
      </c>
      <c r="L2424" s="228">
        <v>0</v>
      </c>
      <c r="M2424" s="229">
        <f t="shared" si="72"/>
        <v>1694.31</v>
      </c>
      <c r="N2424" s="230">
        <v>0</v>
      </c>
    </row>
    <row r="2425" spans="1:14" x14ac:dyDescent="0.2">
      <c r="A2425" s="231" t="str">
        <f t="shared" si="71"/>
        <v>DF1.722NO_thin115</v>
      </c>
      <c r="B2425" s="223" t="s">
        <v>227</v>
      </c>
      <c r="C2425" s="224">
        <v>1.7</v>
      </c>
      <c r="D2425" s="223">
        <v>22</v>
      </c>
      <c r="E2425" s="223" t="s">
        <v>199</v>
      </c>
      <c r="F2425" s="225" t="s">
        <v>209</v>
      </c>
      <c r="G2425" s="226">
        <v>3.92</v>
      </c>
      <c r="H2425" s="226">
        <v>-0.45</v>
      </c>
      <c r="I2425" s="226">
        <v>3.47</v>
      </c>
      <c r="J2425" s="227">
        <v>17.36</v>
      </c>
      <c r="K2425" s="227">
        <v>1711.68</v>
      </c>
      <c r="L2425" s="228">
        <v>0</v>
      </c>
      <c r="M2425" s="229">
        <f t="shared" si="72"/>
        <v>1711.68</v>
      </c>
      <c r="N2425" s="230">
        <v>0</v>
      </c>
    </row>
    <row r="2426" spans="1:14" x14ac:dyDescent="0.2">
      <c r="A2426" s="231" t="str">
        <f t="shared" si="71"/>
        <v>DF1.722NO_thin120</v>
      </c>
      <c r="B2426" s="223" t="s">
        <v>227</v>
      </c>
      <c r="C2426" s="224">
        <v>1.7</v>
      </c>
      <c r="D2426" s="223">
        <v>22</v>
      </c>
      <c r="E2426" s="223" t="s">
        <v>199</v>
      </c>
      <c r="F2426" s="225" t="s">
        <v>210</v>
      </c>
      <c r="G2426" s="226">
        <v>3.52</v>
      </c>
      <c r="H2426" s="226">
        <v>-0.4</v>
      </c>
      <c r="I2426" s="226">
        <v>3.12</v>
      </c>
      <c r="J2426" s="227">
        <v>15.61</v>
      </c>
      <c r="K2426" s="227">
        <v>1727.29</v>
      </c>
      <c r="L2426" s="228">
        <v>0</v>
      </c>
      <c r="M2426" s="229">
        <f t="shared" si="72"/>
        <v>1727.29</v>
      </c>
      <c r="N2426" s="230">
        <v>0</v>
      </c>
    </row>
    <row r="2427" spans="1:14" x14ac:dyDescent="0.2">
      <c r="A2427" s="231" t="str">
        <f t="shared" si="71"/>
        <v>DF1.722NO_thin125</v>
      </c>
      <c r="B2427" s="223" t="s">
        <v>227</v>
      </c>
      <c r="C2427" s="224">
        <v>1.7</v>
      </c>
      <c r="D2427" s="223">
        <v>22</v>
      </c>
      <c r="E2427" s="223" t="s">
        <v>199</v>
      </c>
      <c r="F2427" s="225" t="s">
        <v>211</v>
      </c>
      <c r="G2427" s="226">
        <v>3.13</v>
      </c>
      <c r="H2427" s="226">
        <v>-0.36</v>
      </c>
      <c r="I2427" s="226">
        <v>2.77</v>
      </c>
      <c r="J2427" s="227">
        <v>13.87</v>
      </c>
      <c r="K2427" s="227">
        <v>1741.16</v>
      </c>
      <c r="L2427" s="228">
        <v>0</v>
      </c>
      <c r="M2427" s="229">
        <f t="shared" si="72"/>
        <v>1741.16</v>
      </c>
      <c r="N2427" s="230">
        <v>0</v>
      </c>
    </row>
    <row r="2428" spans="1:14" x14ac:dyDescent="0.2">
      <c r="A2428" s="231" t="str">
        <f t="shared" si="71"/>
        <v>DF1.722NO_thin130</v>
      </c>
      <c r="B2428" s="223" t="s">
        <v>227</v>
      </c>
      <c r="C2428" s="224">
        <v>1.7</v>
      </c>
      <c r="D2428" s="223">
        <v>22</v>
      </c>
      <c r="E2428" s="223" t="s">
        <v>199</v>
      </c>
      <c r="F2428" s="225" t="s">
        <v>212</v>
      </c>
      <c r="G2428" s="226">
        <v>2.83</v>
      </c>
      <c r="H2428" s="226">
        <v>-0.32</v>
      </c>
      <c r="I2428" s="226">
        <v>2.5099999999999998</v>
      </c>
      <c r="J2428" s="227">
        <v>12.53</v>
      </c>
      <c r="K2428" s="227">
        <v>1753.69</v>
      </c>
      <c r="L2428" s="228">
        <v>0</v>
      </c>
      <c r="M2428" s="229">
        <f t="shared" si="72"/>
        <v>1753.69</v>
      </c>
      <c r="N2428" s="230">
        <v>0</v>
      </c>
    </row>
    <row r="2429" spans="1:14" x14ac:dyDescent="0.2">
      <c r="A2429" s="231" t="str">
        <f t="shared" si="71"/>
        <v>DF1.722NO_thin135</v>
      </c>
      <c r="B2429" s="223" t="s">
        <v>227</v>
      </c>
      <c r="C2429" s="224">
        <v>1.7</v>
      </c>
      <c r="D2429" s="223">
        <v>22</v>
      </c>
      <c r="E2429" s="223" t="s">
        <v>199</v>
      </c>
      <c r="F2429" s="225" t="s">
        <v>213</v>
      </c>
      <c r="G2429" s="226">
        <v>2.52</v>
      </c>
      <c r="H2429" s="226">
        <v>-0.28999999999999998</v>
      </c>
      <c r="I2429" s="226">
        <v>2.2400000000000002</v>
      </c>
      <c r="J2429" s="227">
        <v>11.19</v>
      </c>
      <c r="K2429" s="227">
        <v>1764.87</v>
      </c>
      <c r="L2429" s="228">
        <v>0</v>
      </c>
      <c r="M2429" s="229">
        <f t="shared" si="72"/>
        <v>1764.87</v>
      </c>
      <c r="N2429" s="230">
        <v>0</v>
      </c>
    </row>
    <row r="2430" spans="1:14" x14ac:dyDescent="0.2">
      <c r="A2430" s="231" t="str">
        <f t="shared" si="71"/>
        <v>DF1.722NO_thin140</v>
      </c>
      <c r="B2430" s="223" t="s">
        <v>227</v>
      </c>
      <c r="C2430" s="224">
        <v>1.7</v>
      </c>
      <c r="D2430" s="223">
        <v>22</v>
      </c>
      <c r="E2430" s="223" t="s">
        <v>199</v>
      </c>
      <c r="F2430" s="225" t="s">
        <v>214</v>
      </c>
      <c r="G2430" s="226">
        <v>2.2999999999999998</v>
      </c>
      <c r="H2430" s="226">
        <v>-0.26</v>
      </c>
      <c r="I2430" s="226">
        <v>2.04</v>
      </c>
      <c r="J2430" s="227">
        <v>10.210000000000001</v>
      </c>
      <c r="K2430" s="227">
        <v>1775.09</v>
      </c>
      <c r="L2430" s="228">
        <v>0</v>
      </c>
      <c r="M2430" s="229">
        <f t="shared" si="72"/>
        <v>1775.09</v>
      </c>
      <c r="N2430" s="230">
        <v>0</v>
      </c>
    </row>
    <row r="2431" spans="1:14" x14ac:dyDescent="0.2">
      <c r="A2431" s="231" t="str">
        <f t="shared" si="71"/>
        <v>DF1.722NO_thin145</v>
      </c>
      <c r="B2431" s="223" t="s">
        <v>227</v>
      </c>
      <c r="C2431" s="224">
        <v>1.7</v>
      </c>
      <c r="D2431" s="223">
        <v>22</v>
      </c>
      <c r="E2431" s="223" t="s">
        <v>199</v>
      </c>
      <c r="F2431" s="225" t="s">
        <v>215</v>
      </c>
      <c r="G2431" s="226">
        <v>2.04</v>
      </c>
      <c r="H2431" s="226">
        <v>-0.22</v>
      </c>
      <c r="I2431" s="226">
        <v>1.82</v>
      </c>
      <c r="J2431" s="227">
        <v>9.09</v>
      </c>
      <c r="K2431" s="227">
        <v>1784.18</v>
      </c>
      <c r="L2431" s="228">
        <v>0</v>
      </c>
      <c r="M2431" s="229">
        <f t="shared" si="72"/>
        <v>1784.18</v>
      </c>
      <c r="N2431" s="230">
        <v>0</v>
      </c>
    </row>
    <row r="2432" spans="1:14" x14ac:dyDescent="0.2">
      <c r="A2432" s="231" t="str">
        <f t="shared" si="71"/>
        <v>DF1.722NO_thin150</v>
      </c>
      <c r="B2432" s="223" t="s">
        <v>227</v>
      </c>
      <c r="C2432" s="224">
        <v>1.7</v>
      </c>
      <c r="D2432" s="223">
        <v>22</v>
      </c>
      <c r="E2432" s="223" t="s">
        <v>199</v>
      </c>
      <c r="F2432" s="225" t="s">
        <v>216</v>
      </c>
      <c r="G2432" s="226">
        <v>1.77</v>
      </c>
      <c r="H2432" s="226">
        <v>-0.2</v>
      </c>
      <c r="I2432" s="226">
        <v>1.57</v>
      </c>
      <c r="J2432" s="227">
        <v>7.84</v>
      </c>
      <c r="K2432" s="227">
        <v>1792.02</v>
      </c>
      <c r="L2432" s="228">
        <v>0</v>
      </c>
      <c r="M2432" s="229">
        <f t="shared" si="72"/>
        <v>1792.02</v>
      </c>
      <c r="N2432" s="230">
        <v>0</v>
      </c>
    </row>
    <row r="2433" spans="1:14" x14ac:dyDescent="0.2">
      <c r="A2433" s="231" t="str">
        <f t="shared" si="71"/>
        <v>DF1.722NO_thin155</v>
      </c>
      <c r="B2433" s="223" t="s">
        <v>227</v>
      </c>
      <c r="C2433" s="224">
        <v>1.7</v>
      </c>
      <c r="D2433" s="223">
        <v>22</v>
      </c>
      <c r="E2433" s="223" t="s">
        <v>199</v>
      </c>
      <c r="F2433" s="225" t="s">
        <v>217</v>
      </c>
      <c r="G2433" s="226">
        <v>1.63</v>
      </c>
      <c r="H2433" s="226">
        <v>-0.18</v>
      </c>
      <c r="I2433" s="226">
        <v>1.46</v>
      </c>
      <c r="J2433" s="227">
        <v>7.28</v>
      </c>
      <c r="K2433" s="227">
        <v>1799.31</v>
      </c>
      <c r="L2433" s="228">
        <v>0</v>
      </c>
      <c r="M2433" s="229">
        <f t="shared" si="72"/>
        <v>1799.31</v>
      </c>
      <c r="N2433" s="230">
        <v>0</v>
      </c>
    </row>
    <row r="2434" spans="1:14" x14ac:dyDescent="0.2">
      <c r="A2434" s="231" t="str">
        <f t="shared" ref="A2434:A2497" si="73">CONCATENATE(LEFT(B2434,2),TEXT(C2434,"0.0"),TEXT(D2434,"00"),E2434,TEXT(LEFT(F2434,3),"000"))</f>
        <v>DF1.722NO_thin160</v>
      </c>
      <c r="B2434" s="223" t="s">
        <v>227</v>
      </c>
      <c r="C2434" s="224">
        <v>1.7</v>
      </c>
      <c r="D2434" s="223">
        <v>22</v>
      </c>
      <c r="E2434" s="223" t="s">
        <v>199</v>
      </c>
      <c r="F2434" s="225" t="s">
        <v>218</v>
      </c>
      <c r="G2434" s="226">
        <v>1.51</v>
      </c>
      <c r="H2434" s="226">
        <v>-0.16</v>
      </c>
      <c r="I2434" s="226">
        <v>1.35</v>
      </c>
      <c r="J2434" s="227">
        <v>6.74</v>
      </c>
      <c r="K2434" s="227">
        <v>1806.04</v>
      </c>
      <c r="L2434" s="228">
        <v>0</v>
      </c>
      <c r="M2434" s="229">
        <f t="shared" si="72"/>
        <v>1806.04</v>
      </c>
      <c r="N2434" s="230">
        <v>0</v>
      </c>
    </row>
    <row r="2435" spans="1:14" x14ac:dyDescent="0.2">
      <c r="A2435" s="231" t="str">
        <f t="shared" si="73"/>
        <v>DF1.722NO_thin165</v>
      </c>
      <c r="B2435" s="223" t="s">
        <v>227</v>
      </c>
      <c r="C2435" s="224">
        <v>1.7</v>
      </c>
      <c r="D2435" s="223">
        <v>22</v>
      </c>
      <c r="E2435" s="223" t="s">
        <v>199</v>
      </c>
      <c r="F2435" s="225" t="s">
        <v>219</v>
      </c>
      <c r="G2435" s="226">
        <v>1.3</v>
      </c>
      <c r="H2435" s="226">
        <v>-0.14000000000000001</v>
      </c>
      <c r="I2435" s="226">
        <v>1.1599999999999999</v>
      </c>
      <c r="J2435" s="227">
        <v>5.79</v>
      </c>
      <c r="K2435" s="227">
        <v>1811.83</v>
      </c>
      <c r="L2435" s="228">
        <v>0</v>
      </c>
      <c r="M2435" s="229">
        <f t="shared" si="72"/>
        <v>1811.83</v>
      </c>
      <c r="N2435" s="230">
        <v>0</v>
      </c>
    </row>
    <row r="2436" spans="1:14" x14ac:dyDescent="0.2">
      <c r="A2436" s="231" t="str">
        <f t="shared" si="73"/>
        <v>DF1.722NO_thin170</v>
      </c>
      <c r="B2436" s="223" t="s">
        <v>227</v>
      </c>
      <c r="C2436" s="224">
        <v>1.7</v>
      </c>
      <c r="D2436" s="223">
        <v>22</v>
      </c>
      <c r="E2436" s="223" t="s">
        <v>199</v>
      </c>
      <c r="F2436" s="225" t="s">
        <v>220</v>
      </c>
      <c r="G2436" s="226">
        <v>1.2</v>
      </c>
      <c r="H2436" s="226">
        <v>-0.13</v>
      </c>
      <c r="I2436" s="226">
        <v>1.07</v>
      </c>
      <c r="J2436" s="227">
        <v>5.34</v>
      </c>
      <c r="K2436" s="227">
        <v>1817.17</v>
      </c>
      <c r="L2436" s="228">
        <v>0</v>
      </c>
      <c r="M2436" s="229">
        <f t="shared" si="72"/>
        <v>1817.17</v>
      </c>
      <c r="N2436" s="230">
        <v>0</v>
      </c>
    </row>
    <row r="2437" spans="1:14" x14ac:dyDescent="0.2">
      <c r="A2437" s="231" t="str">
        <f t="shared" si="73"/>
        <v>DF1.722NO_thin175</v>
      </c>
      <c r="B2437" s="223" t="s">
        <v>227</v>
      </c>
      <c r="C2437" s="224">
        <v>1.7</v>
      </c>
      <c r="D2437" s="223">
        <v>22</v>
      </c>
      <c r="E2437" s="223" t="s">
        <v>199</v>
      </c>
      <c r="F2437" s="225" t="s">
        <v>221</v>
      </c>
      <c r="G2437" s="226">
        <v>1.02</v>
      </c>
      <c r="H2437" s="226">
        <v>-0.11</v>
      </c>
      <c r="I2437" s="226">
        <v>0.91</v>
      </c>
      <c r="J2437" s="227">
        <v>4.57</v>
      </c>
      <c r="K2437" s="227">
        <v>1821.74</v>
      </c>
      <c r="L2437" s="228">
        <v>0</v>
      </c>
      <c r="M2437" s="229">
        <f t="shared" si="72"/>
        <v>1821.74</v>
      </c>
      <c r="N2437" s="230">
        <v>0</v>
      </c>
    </row>
    <row r="2438" spans="1:14" x14ac:dyDescent="0.2">
      <c r="A2438" s="231" t="str">
        <f t="shared" si="73"/>
        <v>DF1.722NO_thin180</v>
      </c>
      <c r="B2438" s="223" t="s">
        <v>227</v>
      </c>
      <c r="C2438" s="224">
        <v>1.7</v>
      </c>
      <c r="D2438" s="223">
        <v>22</v>
      </c>
      <c r="E2438" s="223" t="s">
        <v>199</v>
      </c>
      <c r="F2438" s="225" t="s">
        <v>222</v>
      </c>
      <c r="G2438" s="226">
        <v>0.95</v>
      </c>
      <c r="H2438" s="226">
        <v>-0.1</v>
      </c>
      <c r="I2438" s="226">
        <v>0.86</v>
      </c>
      <c r="J2438" s="227">
        <v>4.28</v>
      </c>
      <c r="K2438" s="227">
        <v>1826.02</v>
      </c>
      <c r="L2438" s="228">
        <v>0</v>
      </c>
      <c r="M2438" s="229">
        <f t="shared" si="72"/>
        <v>1826.02</v>
      </c>
      <c r="N2438" s="230">
        <v>0</v>
      </c>
    </row>
    <row r="2439" spans="1:14" x14ac:dyDescent="0.2">
      <c r="A2439" s="231" t="str">
        <f t="shared" si="73"/>
        <v>DF1.722NO_thin185</v>
      </c>
      <c r="B2439" s="223" t="s">
        <v>227</v>
      </c>
      <c r="C2439" s="224">
        <v>1.7</v>
      </c>
      <c r="D2439" s="223">
        <v>22</v>
      </c>
      <c r="E2439" s="223" t="s">
        <v>199</v>
      </c>
      <c r="F2439" s="225" t="s">
        <v>223</v>
      </c>
      <c r="G2439" s="226">
        <v>0.9</v>
      </c>
      <c r="H2439" s="226">
        <v>-0.08</v>
      </c>
      <c r="I2439" s="226">
        <v>0.82</v>
      </c>
      <c r="J2439" s="227">
        <v>4.09</v>
      </c>
      <c r="K2439" s="227">
        <v>1830.11</v>
      </c>
      <c r="L2439" s="228">
        <v>0</v>
      </c>
      <c r="M2439" s="229">
        <f t="shared" si="72"/>
        <v>1830.11</v>
      </c>
      <c r="N2439" s="230">
        <v>0</v>
      </c>
    </row>
    <row r="2440" spans="1:14" x14ac:dyDescent="0.2">
      <c r="A2440" s="231" t="str">
        <f t="shared" si="73"/>
        <v>DF1.722NO_thin190</v>
      </c>
      <c r="B2440" s="223" t="s">
        <v>227</v>
      </c>
      <c r="C2440" s="224">
        <v>1.7</v>
      </c>
      <c r="D2440" s="223">
        <v>22</v>
      </c>
      <c r="E2440" s="223" t="s">
        <v>199</v>
      </c>
      <c r="F2440" s="225" t="s">
        <v>224</v>
      </c>
      <c r="G2440" s="226">
        <v>0.8</v>
      </c>
      <c r="H2440" s="226">
        <v>-0.08</v>
      </c>
      <c r="I2440" s="226">
        <v>0.72</v>
      </c>
      <c r="J2440" s="227">
        <v>3.61</v>
      </c>
      <c r="K2440" s="227">
        <v>1833.72</v>
      </c>
      <c r="L2440" s="228">
        <v>0</v>
      </c>
      <c r="M2440" s="229">
        <f t="shared" si="72"/>
        <v>1833.72</v>
      </c>
      <c r="N2440" s="230">
        <v>0</v>
      </c>
    </row>
    <row r="2441" spans="1:14" x14ac:dyDescent="0.2">
      <c r="A2441" s="231" t="str">
        <f t="shared" si="73"/>
        <v>DF1.722NO_thin195</v>
      </c>
      <c r="B2441" s="223" t="s">
        <v>227</v>
      </c>
      <c r="C2441" s="224">
        <v>1.7</v>
      </c>
      <c r="D2441" s="223">
        <v>22</v>
      </c>
      <c r="E2441" s="223" t="s">
        <v>199</v>
      </c>
      <c r="F2441" s="225" t="s">
        <v>225</v>
      </c>
      <c r="G2441" s="226">
        <v>0.65</v>
      </c>
      <c r="H2441" s="226">
        <v>-7.0000000000000007E-2</v>
      </c>
      <c r="I2441" s="226">
        <v>0.57999999999999996</v>
      </c>
      <c r="J2441" s="227">
        <v>2.92</v>
      </c>
      <c r="K2441" s="227">
        <v>1836.64</v>
      </c>
      <c r="L2441" s="228">
        <v>0</v>
      </c>
      <c r="M2441" s="229">
        <f t="shared" si="72"/>
        <v>1836.64</v>
      </c>
      <c r="N2441" s="230">
        <v>0</v>
      </c>
    </row>
    <row r="2442" spans="1:14" x14ac:dyDescent="0.2">
      <c r="A2442" s="231" t="str">
        <f t="shared" si="73"/>
        <v>DF1.722Thinned000</v>
      </c>
      <c r="B2442" s="223" t="s">
        <v>227</v>
      </c>
      <c r="C2442" s="224">
        <v>1.7</v>
      </c>
      <c r="D2442" s="223">
        <v>22</v>
      </c>
      <c r="E2442" s="223" t="s">
        <v>172</v>
      </c>
      <c r="F2442" s="225" t="s">
        <v>0</v>
      </c>
      <c r="G2442" s="226">
        <v>4.37</v>
      </c>
      <c r="H2442" s="226">
        <v>2.35</v>
      </c>
      <c r="I2442" s="226">
        <v>6.72</v>
      </c>
      <c r="J2442" s="227">
        <v>33.6</v>
      </c>
      <c r="K2442" s="227">
        <v>33.6</v>
      </c>
      <c r="L2442" s="228">
        <v>0</v>
      </c>
      <c r="M2442" s="229">
        <f t="shared" si="72"/>
        <v>33.6</v>
      </c>
      <c r="N2442" s="230">
        <v>0</v>
      </c>
    </row>
    <row r="2443" spans="1:14" x14ac:dyDescent="0.2">
      <c r="A2443" s="231" t="str">
        <f t="shared" si="73"/>
        <v>DF1.722Thinned005</v>
      </c>
      <c r="B2443" s="223" t="s">
        <v>227</v>
      </c>
      <c r="C2443" s="224">
        <v>1.7</v>
      </c>
      <c r="D2443" s="223">
        <v>22</v>
      </c>
      <c r="E2443" s="223" t="s">
        <v>172</v>
      </c>
      <c r="F2443" s="225" t="s">
        <v>1</v>
      </c>
      <c r="G2443" s="226">
        <v>13.33</v>
      </c>
      <c r="H2443" s="226">
        <v>2.9</v>
      </c>
      <c r="I2443" s="226">
        <v>16.23</v>
      </c>
      <c r="J2443" s="227">
        <v>81.16</v>
      </c>
      <c r="K2443" s="227">
        <v>114.76</v>
      </c>
      <c r="L2443" s="228">
        <v>0</v>
      </c>
      <c r="M2443" s="229">
        <f t="shared" si="72"/>
        <v>114.76</v>
      </c>
      <c r="N2443" s="230">
        <v>0</v>
      </c>
    </row>
    <row r="2444" spans="1:14" x14ac:dyDescent="0.2">
      <c r="A2444" s="231" t="str">
        <f t="shared" si="73"/>
        <v>DF1.722Thinned010</v>
      </c>
      <c r="B2444" s="223" t="s">
        <v>227</v>
      </c>
      <c r="C2444" s="224">
        <v>1.7</v>
      </c>
      <c r="D2444" s="223">
        <v>22</v>
      </c>
      <c r="E2444" s="223" t="s">
        <v>172</v>
      </c>
      <c r="F2444" s="225" t="s">
        <v>2</v>
      </c>
      <c r="G2444" s="226">
        <v>32.47</v>
      </c>
      <c r="H2444" s="226">
        <v>4.1399999999999997</v>
      </c>
      <c r="I2444" s="226">
        <v>36.61</v>
      </c>
      <c r="J2444" s="227">
        <v>183.06</v>
      </c>
      <c r="K2444" s="227">
        <v>297.82</v>
      </c>
      <c r="L2444" s="228">
        <v>0</v>
      </c>
      <c r="M2444" s="229">
        <f t="shared" si="72"/>
        <v>297.82</v>
      </c>
      <c r="N2444" s="230">
        <v>0</v>
      </c>
    </row>
    <row r="2445" spans="1:14" x14ac:dyDescent="0.2">
      <c r="A2445" s="231" t="str">
        <f t="shared" si="73"/>
        <v>DF1.722Thinned015</v>
      </c>
      <c r="B2445" s="223" t="s">
        <v>227</v>
      </c>
      <c r="C2445" s="224">
        <v>1.7</v>
      </c>
      <c r="D2445" s="223">
        <v>22</v>
      </c>
      <c r="E2445" s="223" t="s">
        <v>172</v>
      </c>
      <c r="F2445" s="225" t="s">
        <v>3</v>
      </c>
      <c r="G2445" s="226">
        <v>1.31</v>
      </c>
      <c r="H2445" s="226">
        <v>5.0599999999999996</v>
      </c>
      <c r="I2445" s="226">
        <v>6.37</v>
      </c>
      <c r="J2445" s="227">
        <v>31.85</v>
      </c>
      <c r="K2445" s="227">
        <v>329.67</v>
      </c>
      <c r="L2445" s="228">
        <v>-0.41</v>
      </c>
      <c r="M2445" s="229">
        <f t="shared" si="72"/>
        <v>329.26</v>
      </c>
      <c r="N2445" s="230">
        <v>23.63</v>
      </c>
    </row>
    <row r="2446" spans="1:14" x14ac:dyDescent="0.2">
      <c r="A2446" s="231" t="str">
        <f t="shared" si="73"/>
        <v>DF1.722Thinned020</v>
      </c>
      <c r="B2446" s="223" t="s">
        <v>227</v>
      </c>
      <c r="C2446" s="224">
        <v>1.7</v>
      </c>
      <c r="D2446" s="223">
        <v>22</v>
      </c>
      <c r="E2446" s="223" t="s">
        <v>172</v>
      </c>
      <c r="F2446" s="225" t="s">
        <v>4</v>
      </c>
      <c r="G2446" s="226">
        <v>11.89</v>
      </c>
      <c r="H2446" s="226">
        <v>-0.94</v>
      </c>
      <c r="I2446" s="226">
        <v>10.95</v>
      </c>
      <c r="J2446" s="227">
        <v>54.77</v>
      </c>
      <c r="K2446" s="227">
        <v>384.44</v>
      </c>
      <c r="L2446" s="228">
        <v>-0.71</v>
      </c>
      <c r="M2446" s="229">
        <f t="shared" si="72"/>
        <v>383.73</v>
      </c>
      <c r="N2446" s="230">
        <v>17.329999999999998</v>
      </c>
    </row>
    <row r="2447" spans="1:14" x14ac:dyDescent="0.2">
      <c r="A2447" s="231" t="str">
        <f t="shared" si="73"/>
        <v>DF1.722Thinned025</v>
      </c>
      <c r="B2447" s="223" t="s">
        <v>227</v>
      </c>
      <c r="C2447" s="224">
        <v>1.7</v>
      </c>
      <c r="D2447" s="223">
        <v>22</v>
      </c>
      <c r="E2447" s="223" t="s">
        <v>172</v>
      </c>
      <c r="F2447" s="225" t="s">
        <v>5</v>
      </c>
      <c r="G2447" s="226">
        <v>15</v>
      </c>
      <c r="H2447" s="226">
        <v>3.69</v>
      </c>
      <c r="I2447" s="226">
        <v>18.690000000000001</v>
      </c>
      <c r="J2447" s="227">
        <v>93.47</v>
      </c>
      <c r="K2447" s="227">
        <v>477.92</v>
      </c>
      <c r="L2447" s="228">
        <v>-2.25</v>
      </c>
      <c r="M2447" s="229">
        <f t="shared" si="72"/>
        <v>475.67</v>
      </c>
      <c r="N2447" s="230">
        <v>10.87</v>
      </c>
    </row>
    <row r="2448" spans="1:14" x14ac:dyDescent="0.2">
      <c r="A2448" s="231" t="str">
        <f t="shared" si="73"/>
        <v>DF1.722Thinned030</v>
      </c>
      <c r="B2448" s="223" t="s">
        <v>227</v>
      </c>
      <c r="C2448" s="224">
        <v>1.7</v>
      </c>
      <c r="D2448" s="223">
        <v>22</v>
      </c>
      <c r="E2448" s="223" t="s">
        <v>172</v>
      </c>
      <c r="F2448" s="225" t="s">
        <v>6</v>
      </c>
      <c r="G2448" s="226">
        <v>15.39</v>
      </c>
      <c r="H2448" s="226">
        <v>1.96</v>
      </c>
      <c r="I2448" s="226">
        <v>17.36</v>
      </c>
      <c r="J2448" s="227">
        <v>86.79</v>
      </c>
      <c r="K2448" s="227">
        <v>564.71</v>
      </c>
      <c r="L2448" s="228">
        <v>-3.8</v>
      </c>
      <c r="M2448" s="229">
        <f t="shared" si="72"/>
        <v>560.91000000000008</v>
      </c>
      <c r="N2448" s="230">
        <v>10.94</v>
      </c>
    </row>
    <row r="2449" spans="1:14" x14ac:dyDescent="0.2">
      <c r="A2449" s="231" t="str">
        <f t="shared" si="73"/>
        <v>DF1.722Thinned035</v>
      </c>
      <c r="B2449" s="223" t="s">
        <v>227</v>
      </c>
      <c r="C2449" s="224">
        <v>1.7</v>
      </c>
      <c r="D2449" s="223">
        <v>22</v>
      </c>
      <c r="E2449" s="223" t="s">
        <v>172</v>
      </c>
      <c r="F2449" s="225" t="s">
        <v>7</v>
      </c>
      <c r="G2449" s="226">
        <v>13.23</v>
      </c>
      <c r="H2449" s="226">
        <v>-0.05</v>
      </c>
      <c r="I2449" s="226">
        <v>13.18</v>
      </c>
      <c r="J2449" s="227">
        <v>65.92</v>
      </c>
      <c r="K2449" s="227">
        <v>630.63</v>
      </c>
      <c r="L2449" s="228">
        <v>-5.41</v>
      </c>
      <c r="M2449" s="229">
        <f t="shared" si="72"/>
        <v>625.22</v>
      </c>
      <c r="N2449" s="230">
        <v>11.36</v>
      </c>
    </row>
    <row r="2450" spans="1:14" x14ac:dyDescent="0.2">
      <c r="A2450" s="231" t="str">
        <f t="shared" si="73"/>
        <v>DF1.722Thinned040</v>
      </c>
      <c r="B2450" s="223" t="s">
        <v>227</v>
      </c>
      <c r="C2450" s="224">
        <v>1.7</v>
      </c>
      <c r="D2450" s="223">
        <v>22</v>
      </c>
      <c r="E2450" s="223" t="s">
        <v>172</v>
      </c>
      <c r="F2450" s="225" t="s">
        <v>8</v>
      </c>
      <c r="G2450" s="226">
        <v>10.41</v>
      </c>
      <c r="H2450" s="226">
        <v>-0.74</v>
      </c>
      <c r="I2450" s="226">
        <v>9.67</v>
      </c>
      <c r="J2450" s="227">
        <v>48.34</v>
      </c>
      <c r="K2450" s="227">
        <v>678.97</v>
      </c>
      <c r="L2450" s="228">
        <v>-7.02</v>
      </c>
      <c r="M2450" s="229">
        <f t="shared" si="72"/>
        <v>671.95</v>
      </c>
      <c r="N2450" s="230">
        <v>11.35</v>
      </c>
    </row>
    <row r="2451" spans="1:14" x14ac:dyDescent="0.2">
      <c r="A2451" s="231" t="str">
        <f t="shared" si="73"/>
        <v>DF1.722Thinned045</v>
      </c>
      <c r="B2451" s="223" t="s">
        <v>227</v>
      </c>
      <c r="C2451" s="224">
        <v>1.7</v>
      </c>
      <c r="D2451" s="223">
        <v>22</v>
      </c>
      <c r="E2451" s="223" t="s">
        <v>172</v>
      </c>
      <c r="F2451" s="225" t="s">
        <v>9</v>
      </c>
      <c r="G2451" s="226">
        <v>9.6999999999999993</v>
      </c>
      <c r="H2451" s="226">
        <v>-1.3</v>
      </c>
      <c r="I2451" s="226">
        <v>8.4</v>
      </c>
      <c r="J2451" s="227">
        <v>42</v>
      </c>
      <c r="K2451" s="227">
        <v>720.97</v>
      </c>
      <c r="L2451" s="228">
        <v>-8.49</v>
      </c>
      <c r="M2451" s="229">
        <f t="shared" si="72"/>
        <v>712.48</v>
      </c>
      <c r="N2451" s="230">
        <v>10.37</v>
      </c>
    </row>
    <row r="2452" spans="1:14" x14ac:dyDescent="0.2">
      <c r="A2452" s="231" t="str">
        <f t="shared" si="73"/>
        <v>DF1.722Thinned050</v>
      </c>
      <c r="B2452" s="223" t="s">
        <v>227</v>
      </c>
      <c r="C2452" s="224">
        <v>1.7</v>
      </c>
      <c r="D2452" s="223">
        <v>22</v>
      </c>
      <c r="E2452" s="223" t="s">
        <v>172</v>
      </c>
      <c r="F2452" s="225" t="s">
        <v>10</v>
      </c>
      <c r="G2452" s="226">
        <v>10.29</v>
      </c>
      <c r="H2452" s="226">
        <v>-1.66</v>
      </c>
      <c r="I2452" s="226">
        <v>8.6300000000000008</v>
      </c>
      <c r="J2452" s="227">
        <v>43.16</v>
      </c>
      <c r="K2452" s="227">
        <v>764.13</v>
      </c>
      <c r="L2452" s="228">
        <v>-9.7200000000000006</v>
      </c>
      <c r="M2452" s="229">
        <f t="shared" si="72"/>
        <v>754.41</v>
      </c>
      <c r="N2452" s="230">
        <v>8.69</v>
      </c>
    </row>
    <row r="2453" spans="1:14" x14ac:dyDescent="0.2">
      <c r="A2453" s="231" t="str">
        <f t="shared" si="73"/>
        <v>DF1.722Thinned055</v>
      </c>
      <c r="B2453" s="223" t="s">
        <v>227</v>
      </c>
      <c r="C2453" s="224">
        <v>1.7</v>
      </c>
      <c r="D2453" s="223">
        <v>22</v>
      </c>
      <c r="E2453" s="223" t="s">
        <v>172</v>
      </c>
      <c r="F2453" s="225" t="s">
        <v>11</v>
      </c>
      <c r="G2453" s="226">
        <v>9.81</v>
      </c>
      <c r="H2453" s="226">
        <v>-1.24</v>
      </c>
      <c r="I2453" s="226">
        <v>8.57</v>
      </c>
      <c r="J2453" s="227">
        <v>42.86</v>
      </c>
      <c r="K2453" s="227">
        <v>806.99</v>
      </c>
      <c r="L2453" s="228">
        <v>-10.79</v>
      </c>
      <c r="M2453" s="229">
        <f t="shared" si="72"/>
        <v>796.2</v>
      </c>
      <c r="N2453" s="230">
        <v>7.54</v>
      </c>
    </row>
    <row r="2454" spans="1:14" x14ac:dyDescent="0.2">
      <c r="A2454" s="231" t="str">
        <f t="shared" si="73"/>
        <v>DF1.722Thinned060</v>
      </c>
      <c r="B2454" s="223" t="s">
        <v>227</v>
      </c>
      <c r="C2454" s="224">
        <v>1.7</v>
      </c>
      <c r="D2454" s="223">
        <v>22</v>
      </c>
      <c r="E2454" s="223" t="s">
        <v>172</v>
      </c>
      <c r="F2454" s="225" t="s">
        <v>12</v>
      </c>
      <c r="G2454" s="226">
        <v>9.5299999999999994</v>
      </c>
      <c r="H2454" s="226">
        <v>-0.9</v>
      </c>
      <c r="I2454" s="226">
        <v>8.64</v>
      </c>
      <c r="J2454" s="227">
        <v>43.19</v>
      </c>
      <c r="K2454" s="227">
        <v>850.18</v>
      </c>
      <c r="L2454" s="228">
        <v>-11.76</v>
      </c>
      <c r="M2454" s="229">
        <f t="shared" si="72"/>
        <v>838.42</v>
      </c>
      <c r="N2454" s="230">
        <v>6.86</v>
      </c>
    </row>
    <row r="2455" spans="1:14" x14ac:dyDescent="0.2">
      <c r="A2455" s="231" t="str">
        <f t="shared" si="73"/>
        <v>DF1.722Thinned065</v>
      </c>
      <c r="B2455" s="223" t="s">
        <v>227</v>
      </c>
      <c r="C2455" s="224">
        <v>1.7</v>
      </c>
      <c r="D2455" s="223">
        <v>22</v>
      </c>
      <c r="E2455" s="223" t="s">
        <v>172</v>
      </c>
      <c r="F2455" s="225" t="s">
        <v>13</v>
      </c>
      <c r="G2455" s="226">
        <v>8.44</v>
      </c>
      <c r="H2455" s="226">
        <v>-0.62</v>
      </c>
      <c r="I2455" s="226">
        <v>7.82</v>
      </c>
      <c r="J2455" s="227">
        <v>39.08</v>
      </c>
      <c r="K2455" s="227">
        <v>889.25</v>
      </c>
      <c r="L2455" s="228">
        <v>-12.66</v>
      </c>
      <c r="M2455" s="229">
        <f t="shared" si="72"/>
        <v>876.59</v>
      </c>
      <c r="N2455" s="230">
        <v>6.36</v>
      </c>
    </row>
    <row r="2456" spans="1:14" x14ac:dyDescent="0.2">
      <c r="A2456" s="231" t="str">
        <f t="shared" si="73"/>
        <v>DF1.722Thinned070</v>
      </c>
      <c r="B2456" s="223" t="s">
        <v>227</v>
      </c>
      <c r="C2456" s="224">
        <v>1.7</v>
      </c>
      <c r="D2456" s="223">
        <v>22</v>
      </c>
      <c r="E2456" s="223" t="s">
        <v>172</v>
      </c>
      <c r="F2456" s="225" t="s">
        <v>200</v>
      </c>
      <c r="G2456" s="226">
        <v>7.94</v>
      </c>
      <c r="H2456" s="226">
        <v>-0.45</v>
      </c>
      <c r="I2456" s="226">
        <v>7.49</v>
      </c>
      <c r="J2456" s="227">
        <v>37.44</v>
      </c>
      <c r="K2456" s="227">
        <v>926.69</v>
      </c>
      <c r="L2456" s="228">
        <v>-13.51</v>
      </c>
      <c r="M2456" s="229">
        <f t="shared" si="72"/>
        <v>913.18000000000006</v>
      </c>
      <c r="N2456" s="230">
        <v>5.99</v>
      </c>
    </row>
    <row r="2457" spans="1:14" x14ac:dyDescent="0.2">
      <c r="A2457" s="231" t="str">
        <f t="shared" si="73"/>
        <v>DF1.722Thinned075</v>
      </c>
      <c r="B2457" s="223" t="s">
        <v>227</v>
      </c>
      <c r="C2457" s="224">
        <v>1.7</v>
      </c>
      <c r="D2457" s="223">
        <v>22</v>
      </c>
      <c r="E2457" s="223" t="s">
        <v>172</v>
      </c>
      <c r="F2457" s="225" t="s">
        <v>201</v>
      </c>
      <c r="G2457" s="226">
        <v>6.97</v>
      </c>
      <c r="H2457" s="226">
        <v>-0.27</v>
      </c>
      <c r="I2457" s="226">
        <v>6.7</v>
      </c>
      <c r="J2457" s="227">
        <v>33.51</v>
      </c>
      <c r="K2457" s="227">
        <v>960.2</v>
      </c>
      <c r="L2457" s="228">
        <v>-14.31</v>
      </c>
      <c r="M2457" s="229">
        <f t="shared" si="72"/>
        <v>945.8900000000001</v>
      </c>
      <c r="N2457" s="230">
        <v>5.68</v>
      </c>
    </row>
    <row r="2458" spans="1:14" x14ac:dyDescent="0.2">
      <c r="A2458" s="231" t="str">
        <f t="shared" si="73"/>
        <v>DF1.722Thinned080</v>
      </c>
      <c r="B2458" s="223" t="s">
        <v>227</v>
      </c>
      <c r="C2458" s="224">
        <v>1.7</v>
      </c>
      <c r="D2458" s="223">
        <v>22</v>
      </c>
      <c r="E2458" s="223" t="s">
        <v>172</v>
      </c>
      <c r="F2458" s="225" t="s">
        <v>202</v>
      </c>
      <c r="G2458" s="226">
        <v>5.4</v>
      </c>
      <c r="H2458" s="226">
        <v>-0.25</v>
      </c>
      <c r="I2458" s="226">
        <v>5.15</v>
      </c>
      <c r="J2458" s="227">
        <v>25.74</v>
      </c>
      <c r="K2458" s="227">
        <v>985.94</v>
      </c>
      <c r="L2458" s="228">
        <v>-15.08</v>
      </c>
      <c r="M2458" s="229">
        <f t="shared" si="72"/>
        <v>970.86</v>
      </c>
      <c r="N2458" s="230">
        <v>5.39</v>
      </c>
    </row>
    <row r="2459" spans="1:14" x14ac:dyDescent="0.2">
      <c r="A2459" s="231" t="str">
        <f t="shared" si="73"/>
        <v>DF1.722Thinned085</v>
      </c>
      <c r="B2459" s="223" t="s">
        <v>227</v>
      </c>
      <c r="C2459" s="224">
        <v>1.7</v>
      </c>
      <c r="D2459" s="223">
        <v>22</v>
      </c>
      <c r="E2459" s="223" t="s">
        <v>172</v>
      </c>
      <c r="F2459" s="225" t="s">
        <v>203</v>
      </c>
      <c r="G2459" s="226">
        <v>4.47</v>
      </c>
      <c r="H2459" s="226">
        <v>-0.23</v>
      </c>
      <c r="I2459" s="226">
        <v>4.24</v>
      </c>
      <c r="J2459" s="227">
        <v>21.2</v>
      </c>
      <c r="K2459" s="227">
        <v>1007.14</v>
      </c>
      <c r="L2459" s="228">
        <v>-15.8</v>
      </c>
      <c r="M2459" s="229">
        <f t="shared" si="72"/>
        <v>991.34</v>
      </c>
      <c r="N2459" s="230">
        <v>5.1100000000000003</v>
      </c>
    </row>
    <row r="2460" spans="1:14" x14ac:dyDescent="0.2">
      <c r="A2460" s="231" t="str">
        <f t="shared" si="73"/>
        <v>DF1.722Thinned090</v>
      </c>
      <c r="B2460" s="223" t="s">
        <v>227</v>
      </c>
      <c r="C2460" s="224">
        <v>1.7</v>
      </c>
      <c r="D2460" s="223">
        <v>22</v>
      </c>
      <c r="E2460" s="223" t="s">
        <v>172</v>
      </c>
      <c r="F2460" s="225" t="s">
        <v>204</v>
      </c>
      <c r="G2460" s="226">
        <v>3.64</v>
      </c>
      <c r="H2460" s="226">
        <v>-0.22</v>
      </c>
      <c r="I2460" s="226">
        <v>3.41</v>
      </c>
      <c r="J2460" s="227">
        <v>17.07</v>
      </c>
      <c r="K2460" s="227">
        <v>1024.21</v>
      </c>
      <c r="L2460" s="228">
        <v>-16.489999999999998</v>
      </c>
      <c r="M2460" s="229">
        <f t="shared" si="72"/>
        <v>1007.72</v>
      </c>
      <c r="N2460" s="230">
        <v>4.8499999999999996</v>
      </c>
    </row>
    <row r="2461" spans="1:14" x14ac:dyDescent="0.2">
      <c r="A2461" s="231" t="str">
        <f t="shared" si="73"/>
        <v>DF1.722Thinned095</v>
      </c>
      <c r="B2461" s="223" t="s">
        <v>227</v>
      </c>
      <c r="C2461" s="224">
        <v>1.7</v>
      </c>
      <c r="D2461" s="223">
        <v>22</v>
      </c>
      <c r="E2461" s="223" t="s">
        <v>172</v>
      </c>
      <c r="F2461" s="225" t="s">
        <v>205</v>
      </c>
      <c r="G2461" s="226">
        <v>2.82</v>
      </c>
      <c r="H2461" s="226">
        <v>-0.23</v>
      </c>
      <c r="I2461" s="226">
        <v>2.59</v>
      </c>
      <c r="J2461" s="227">
        <v>12.96</v>
      </c>
      <c r="K2461" s="227">
        <v>1037.17</v>
      </c>
      <c r="L2461" s="228">
        <v>-17.14</v>
      </c>
      <c r="M2461" s="229">
        <f t="shared" si="72"/>
        <v>1020.0300000000001</v>
      </c>
      <c r="N2461" s="230">
        <v>4.5999999999999996</v>
      </c>
    </row>
    <row r="2462" spans="1:14" x14ac:dyDescent="0.2">
      <c r="A2462" s="231" t="str">
        <f t="shared" si="73"/>
        <v>DF1.722Thinned100</v>
      </c>
      <c r="B2462" s="223" t="s">
        <v>227</v>
      </c>
      <c r="C2462" s="224">
        <v>1.7</v>
      </c>
      <c r="D2462" s="223">
        <v>22</v>
      </c>
      <c r="E2462" s="223" t="s">
        <v>172</v>
      </c>
      <c r="F2462" s="225" t="s">
        <v>206</v>
      </c>
      <c r="G2462" s="226">
        <v>2.13</v>
      </c>
      <c r="H2462" s="226">
        <v>-0.23</v>
      </c>
      <c r="I2462" s="226">
        <v>1.89</v>
      </c>
      <c r="J2462" s="227">
        <v>9.4600000000000009</v>
      </c>
      <c r="K2462" s="227">
        <v>1046.6300000000001</v>
      </c>
      <c r="L2462" s="228">
        <v>-17.760000000000002</v>
      </c>
      <c r="M2462" s="229">
        <f t="shared" si="72"/>
        <v>1028.8700000000001</v>
      </c>
      <c r="N2462" s="230">
        <v>4.37</v>
      </c>
    </row>
    <row r="2463" spans="1:14" x14ac:dyDescent="0.2">
      <c r="A2463" s="231" t="str">
        <f t="shared" si="73"/>
        <v>DF1.722Thinned105</v>
      </c>
      <c r="B2463" s="223" t="s">
        <v>227</v>
      </c>
      <c r="C2463" s="224">
        <v>1.7</v>
      </c>
      <c r="D2463" s="223">
        <v>22</v>
      </c>
      <c r="E2463" s="223" t="s">
        <v>172</v>
      </c>
      <c r="F2463" s="225" t="s">
        <v>207</v>
      </c>
      <c r="G2463" s="226">
        <v>1.53</v>
      </c>
      <c r="H2463" s="226">
        <v>-0.24</v>
      </c>
      <c r="I2463" s="226">
        <v>1.29</v>
      </c>
      <c r="J2463" s="227">
        <v>6.45</v>
      </c>
      <c r="K2463" s="227">
        <v>1053.08</v>
      </c>
      <c r="L2463" s="228">
        <v>-18.350000000000001</v>
      </c>
      <c r="M2463" s="229">
        <f t="shared" si="72"/>
        <v>1034.73</v>
      </c>
      <c r="N2463" s="230">
        <v>4.1500000000000004</v>
      </c>
    </row>
    <row r="2464" spans="1:14" x14ac:dyDescent="0.2">
      <c r="A2464" s="231" t="str">
        <f t="shared" si="73"/>
        <v>DF1.722Thinned110</v>
      </c>
      <c r="B2464" s="223" t="s">
        <v>227</v>
      </c>
      <c r="C2464" s="224">
        <v>1.7</v>
      </c>
      <c r="D2464" s="223">
        <v>22</v>
      </c>
      <c r="E2464" s="223" t="s">
        <v>172</v>
      </c>
      <c r="F2464" s="225" t="s">
        <v>208</v>
      </c>
      <c r="G2464" s="226">
        <v>0.98</v>
      </c>
      <c r="H2464" s="226">
        <v>-0.25</v>
      </c>
      <c r="I2464" s="226">
        <v>0.74</v>
      </c>
      <c r="J2464" s="227">
        <v>3.69</v>
      </c>
      <c r="K2464" s="227">
        <v>1056.78</v>
      </c>
      <c r="L2464" s="228">
        <v>-18.91</v>
      </c>
      <c r="M2464" s="229">
        <f t="shared" si="72"/>
        <v>1037.8699999999999</v>
      </c>
      <c r="N2464" s="230">
        <v>3.94</v>
      </c>
    </row>
    <row r="2465" spans="1:14" x14ac:dyDescent="0.2">
      <c r="A2465" s="231" t="str">
        <f t="shared" si="73"/>
        <v>DF1.722Thinned115</v>
      </c>
      <c r="B2465" s="223" t="s">
        <v>227</v>
      </c>
      <c r="C2465" s="224">
        <v>1.7</v>
      </c>
      <c r="D2465" s="223">
        <v>22</v>
      </c>
      <c r="E2465" s="223" t="s">
        <v>172</v>
      </c>
      <c r="F2465" s="225" t="s">
        <v>209</v>
      </c>
      <c r="G2465" s="226">
        <v>0.57999999999999996</v>
      </c>
      <c r="H2465" s="226">
        <v>-0.25</v>
      </c>
      <c r="I2465" s="226">
        <v>0.33</v>
      </c>
      <c r="J2465" s="227">
        <v>1.67</v>
      </c>
      <c r="K2465" s="227">
        <v>1058.44</v>
      </c>
      <c r="L2465" s="228">
        <v>-19.440000000000001</v>
      </c>
      <c r="M2465" s="229">
        <f t="shared" si="72"/>
        <v>1039</v>
      </c>
      <c r="N2465" s="230">
        <v>3.74</v>
      </c>
    </row>
    <row r="2466" spans="1:14" x14ac:dyDescent="0.2">
      <c r="A2466" s="231" t="str">
        <f t="shared" si="73"/>
        <v>DF1.722Thinned120</v>
      </c>
      <c r="B2466" s="223" t="s">
        <v>227</v>
      </c>
      <c r="C2466" s="224">
        <v>1.7</v>
      </c>
      <c r="D2466" s="223">
        <v>22</v>
      </c>
      <c r="E2466" s="223" t="s">
        <v>172</v>
      </c>
      <c r="F2466" s="225" t="s">
        <v>210</v>
      </c>
      <c r="G2466" s="226">
        <v>0.16</v>
      </c>
      <c r="H2466" s="226">
        <v>-0.25</v>
      </c>
      <c r="I2466" s="226">
        <v>-0.08</v>
      </c>
      <c r="J2466" s="227">
        <v>-0.42</v>
      </c>
      <c r="K2466" s="227">
        <v>1058.02</v>
      </c>
      <c r="L2466" s="228">
        <v>-19.940000000000001</v>
      </c>
      <c r="M2466" s="229">
        <f t="shared" si="72"/>
        <v>1038.08</v>
      </c>
      <c r="N2466" s="230">
        <v>3.56</v>
      </c>
    </row>
    <row r="2467" spans="1:14" x14ac:dyDescent="0.2">
      <c r="A2467" s="231" t="str">
        <f t="shared" si="73"/>
        <v>DF1.722Thinned125</v>
      </c>
      <c r="B2467" s="223" t="s">
        <v>227</v>
      </c>
      <c r="C2467" s="224">
        <v>1.7</v>
      </c>
      <c r="D2467" s="223">
        <v>22</v>
      </c>
      <c r="E2467" s="223" t="s">
        <v>172</v>
      </c>
      <c r="F2467" s="225" t="s">
        <v>211</v>
      </c>
      <c r="G2467" s="226">
        <v>-0.18</v>
      </c>
      <c r="H2467" s="226">
        <v>-0.24</v>
      </c>
      <c r="I2467" s="226">
        <v>-0.42</v>
      </c>
      <c r="J2467" s="227">
        <v>-2.1</v>
      </c>
      <c r="K2467" s="227">
        <v>1055.92</v>
      </c>
      <c r="L2467" s="228">
        <v>-20.420000000000002</v>
      </c>
      <c r="M2467" s="229">
        <f t="shared" si="72"/>
        <v>1035.5</v>
      </c>
      <c r="N2467" s="230">
        <v>3.38</v>
      </c>
    </row>
    <row r="2468" spans="1:14" x14ac:dyDescent="0.2">
      <c r="A2468" s="231" t="str">
        <f t="shared" si="73"/>
        <v>DF1.722Thinned130</v>
      </c>
      <c r="B2468" s="223" t="s">
        <v>227</v>
      </c>
      <c r="C2468" s="224">
        <v>1.7</v>
      </c>
      <c r="D2468" s="223">
        <v>22</v>
      </c>
      <c r="E2468" s="223" t="s">
        <v>172</v>
      </c>
      <c r="F2468" s="225" t="s">
        <v>212</v>
      </c>
      <c r="G2468" s="226">
        <v>-0.49</v>
      </c>
      <c r="H2468" s="226">
        <v>-0.24</v>
      </c>
      <c r="I2468" s="226">
        <v>-0.73</v>
      </c>
      <c r="J2468" s="227">
        <v>-3.64</v>
      </c>
      <c r="K2468" s="227">
        <v>1052.28</v>
      </c>
      <c r="L2468" s="228">
        <v>-20.87</v>
      </c>
      <c r="M2468" s="229">
        <f t="shared" si="72"/>
        <v>1031.4100000000001</v>
      </c>
      <c r="N2468" s="230">
        <v>3.22</v>
      </c>
    </row>
    <row r="2469" spans="1:14" x14ac:dyDescent="0.2">
      <c r="A2469" s="231" t="str">
        <f t="shared" si="73"/>
        <v>DF1.722Thinned135</v>
      </c>
      <c r="B2469" s="223" t="s">
        <v>227</v>
      </c>
      <c r="C2469" s="224">
        <v>1.7</v>
      </c>
      <c r="D2469" s="223">
        <v>22</v>
      </c>
      <c r="E2469" s="223" t="s">
        <v>172</v>
      </c>
      <c r="F2469" s="225" t="s">
        <v>213</v>
      </c>
      <c r="G2469" s="226">
        <v>-0.69</v>
      </c>
      <c r="H2469" s="226">
        <v>-0.23</v>
      </c>
      <c r="I2469" s="226">
        <v>-0.92</v>
      </c>
      <c r="J2469" s="227">
        <v>-4.6100000000000003</v>
      </c>
      <c r="K2469" s="227">
        <v>1047.67</v>
      </c>
      <c r="L2469" s="228">
        <v>-21.31</v>
      </c>
      <c r="M2469" s="229">
        <f t="shared" si="72"/>
        <v>1026.3600000000001</v>
      </c>
      <c r="N2469" s="230">
        <v>3.06</v>
      </c>
    </row>
    <row r="2470" spans="1:14" x14ac:dyDescent="0.2">
      <c r="A2470" s="231" t="str">
        <f t="shared" si="73"/>
        <v>DF1.722Thinned140</v>
      </c>
      <c r="B2470" s="223" t="s">
        <v>227</v>
      </c>
      <c r="C2470" s="224">
        <v>1.7</v>
      </c>
      <c r="D2470" s="223">
        <v>22</v>
      </c>
      <c r="E2470" s="223" t="s">
        <v>172</v>
      </c>
      <c r="F2470" s="225" t="s">
        <v>214</v>
      </c>
      <c r="G2470" s="226">
        <v>-0.95</v>
      </c>
      <c r="H2470" s="226">
        <v>-0.23</v>
      </c>
      <c r="I2470" s="226">
        <v>-1.18</v>
      </c>
      <c r="J2470" s="227">
        <v>-5.89</v>
      </c>
      <c r="K2470" s="227">
        <v>1041.78</v>
      </c>
      <c r="L2470" s="228">
        <v>-21.72</v>
      </c>
      <c r="M2470" s="229">
        <f t="shared" si="72"/>
        <v>1020.06</v>
      </c>
      <c r="N2470" s="230">
        <v>2.91</v>
      </c>
    </row>
    <row r="2471" spans="1:14" x14ac:dyDescent="0.2">
      <c r="A2471" s="231" t="str">
        <f t="shared" si="73"/>
        <v>DF1.722Thinned145</v>
      </c>
      <c r="B2471" s="223" t="s">
        <v>227</v>
      </c>
      <c r="C2471" s="224">
        <v>1.7</v>
      </c>
      <c r="D2471" s="223">
        <v>22</v>
      </c>
      <c r="E2471" s="223" t="s">
        <v>172</v>
      </c>
      <c r="F2471" s="225" t="s">
        <v>215</v>
      </c>
      <c r="G2471" s="226">
        <v>-1.08</v>
      </c>
      <c r="H2471" s="226">
        <v>-0.22</v>
      </c>
      <c r="I2471" s="226">
        <v>-1.3</v>
      </c>
      <c r="J2471" s="227">
        <v>-6.52</v>
      </c>
      <c r="K2471" s="227">
        <v>1035.26</v>
      </c>
      <c r="L2471" s="228">
        <v>-22.11</v>
      </c>
      <c r="M2471" s="229">
        <f t="shared" si="72"/>
        <v>1013.15</v>
      </c>
      <c r="N2471" s="230">
        <v>2.77</v>
      </c>
    </row>
    <row r="2472" spans="1:14" x14ac:dyDescent="0.2">
      <c r="A2472" s="231" t="str">
        <f t="shared" si="73"/>
        <v>DF1.722Thinned150</v>
      </c>
      <c r="B2472" s="223" t="s">
        <v>227</v>
      </c>
      <c r="C2472" s="224">
        <v>1.7</v>
      </c>
      <c r="D2472" s="223">
        <v>22</v>
      </c>
      <c r="E2472" s="223" t="s">
        <v>172</v>
      </c>
      <c r="F2472" s="225" t="s">
        <v>216</v>
      </c>
      <c r="G2472" s="226">
        <v>-1.25</v>
      </c>
      <c r="H2472" s="226">
        <v>-0.22</v>
      </c>
      <c r="I2472" s="226">
        <v>-1.47</v>
      </c>
      <c r="J2472" s="227">
        <v>-7.35</v>
      </c>
      <c r="K2472" s="227">
        <v>1027.92</v>
      </c>
      <c r="L2472" s="228">
        <v>-22.49</v>
      </c>
      <c r="M2472" s="229">
        <f t="shared" si="72"/>
        <v>1005.4300000000001</v>
      </c>
      <c r="N2472" s="230">
        <v>2.63</v>
      </c>
    </row>
    <row r="2473" spans="1:14" x14ac:dyDescent="0.2">
      <c r="A2473" s="231" t="str">
        <f t="shared" si="73"/>
        <v>DF1.722Thinned155</v>
      </c>
      <c r="B2473" s="223" t="s">
        <v>227</v>
      </c>
      <c r="C2473" s="224">
        <v>1.7</v>
      </c>
      <c r="D2473" s="223">
        <v>22</v>
      </c>
      <c r="E2473" s="223" t="s">
        <v>172</v>
      </c>
      <c r="F2473" s="225" t="s">
        <v>217</v>
      </c>
      <c r="G2473" s="226">
        <v>-1.37</v>
      </c>
      <c r="H2473" s="226">
        <v>-0.21</v>
      </c>
      <c r="I2473" s="226">
        <v>-1.58</v>
      </c>
      <c r="J2473" s="227">
        <v>-7.92</v>
      </c>
      <c r="K2473" s="227">
        <v>1020</v>
      </c>
      <c r="L2473" s="228">
        <v>-22.84</v>
      </c>
      <c r="M2473" s="229">
        <f t="shared" si="72"/>
        <v>997.16</v>
      </c>
      <c r="N2473" s="230">
        <v>2.5099999999999998</v>
      </c>
    </row>
    <row r="2474" spans="1:14" x14ac:dyDescent="0.2">
      <c r="A2474" s="231" t="str">
        <f t="shared" si="73"/>
        <v>DF1.722Thinned160</v>
      </c>
      <c r="B2474" s="223" t="s">
        <v>227</v>
      </c>
      <c r="C2474" s="224">
        <v>1.7</v>
      </c>
      <c r="D2474" s="223">
        <v>22</v>
      </c>
      <c r="E2474" s="223" t="s">
        <v>172</v>
      </c>
      <c r="F2474" s="225" t="s">
        <v>218</v>
      </c>
      <c r="G2474" s="226">
        <v>-1.47</v>
      </c>
      <c r="H2474" s="226">
        <v>-0.21</v>
      </c>
      <c r="I2474" s="226">
        <v>-1.67</v>
      </c>
      <c r="J2474" s="227">
        <v>-8.3699999999999992</v>
      </c>
      <c r="K2474" s="227">
        <v>1011.63</v>
      </c>
      <c r="L2474" s="228">
        <v>-23.18</v>
      </c>
      <c r="M2474" s="229">
        <f t="shared" si="72"/>
        <v>988.45</v>
      </c>
      <c r="N2474" s="230">
        <v>2.38</v>
      </c>
    </row>
    <row r="2475" spans="1:14" x14ac:dyDescent="0.2">
      <c r="A2475" s="231" t="str">
        <f t="shared" si="73"/>
        <v>DF1.722Thinned165</v>
      </c>
      <c r="B2475" s="223" t="s">
        <v>227</v>
      </c>
      <c r="C2475" s="224">
        <v>1.7</v>
      </c>
      <c r="D2475" s="223">
        <v>22</v>
      </c>
      <c r="E2475" s="223" t="s">
        <v>172</v>
      </c>
      <c r="F2475" s="225" t="s">
        <v>219</v>
      </c>
      <c r="G2475" s="226">
        <v>-1.54</v>
      </c>
      <c r="H2475" s="226">
        <v>-0.2</v>
      </c>
      <c r="I2475" s="226">
        <v>-1.74</v>
      </c>
      <c r="J2475" s="227">
        <v>-8.7200000000000006</v>
      </c>
      <c r="K2475" s="227">
        <v>1002.91</v>
      </c>
      <c r="L2475" s="228">
        <v>-23.5</v>
      </c>
      <c r="M2475" s="229">
        <f t="shared" si="72"/>
        <v>979.41</v>
      </c>
      <c r="N2475" s="230">
        <v>2.27</v>
      </c>
    </row>
    <row r="2476" spans="1:14" x14ac:dyDescent="0.2">
      <c r="A2476" s="231" t="str">
        <f t="shared" si="73"/>
        <v>DF1.722Thinned170</v>
      </c>
      <c r="B2476" s="223" t="s">
        <v>227</v>
      </c>
      <c r="C2476" s="224">
        <v>1.7</v>
      </c>
      <c r="D2476" s="223">
        <v>22</v>
      </c>
      <c r="E2476" s="223" t="s">
        <v>172</v>
      </c>
      <c r="F2476" s="225" t="s">
        <v>220</v>
      </c>
      <c r="G2476" s="226">
        <v>-1.6</v>
      </c>
      <c r="H2476" s="226">
        <v>-0.19</v>
      </c>
      <c r="I2476" s="226">
        <v>-1.8</v>
      </c>
      <c r="J2476" s="227">
        <v>-8.98</v>
      </c>
      <c r="K2476" s="227">
        <v>993.93</v>
      </c>
      <c r="L2476" s="228">
        <v>-23.81</v>
      </c>
      <c r="M2476" s="229">
        <f t="shared" si="72"/>
        <v>970.12</v>
      </c>
      <c r="N2476" s="230">
        <v>2.16</v>
      </c>
    </row>
    <row r="2477" spans="1:14" x14ac:dyDescent="0.2">
      <c r="A2477" s="231" t="str">
        <f t="shared" si="73"/>
        <v>DF1.722Thinned175</v>
      </c>
      <c r="B2477" s="223" t="s">
        <v>227</v>
      </c>
      <c r="C2477" s="224">
        <v>1.7</v>
      </c>
      <c r="D2477" s="223">
        <v>22</v>
      </c>
      <c r="E2477" s="223" t="s">
        <v>172</v>
      </c>
      <c r="F2477" s="225" t="s">
        <v>221</v>
      </c>
      <c r="G2477" s="226">
        <v>-1.66</v>
      </c>
      <c r="H2477" s="226">
        <v>-0.19</v>
      </c>
      <c r="I2477" s="226">
        <v>-1.84</v>
      </c>
      <c r="J2477" s="227">
        <v>-9.2200000000000006</v>
      </c>
      <c r="K2477" s="227">
        <v>984.71</v>
      </c>
      <c r="L2477" s="228">
        <v>-24.1</v>
      </c>
      <c r="M2477" s="229">
        <f t="shared" si="72"/>
        <v>960.61</v>
      </c>
      <c r="N2477" s="230">
        <v>2.06</v>
      </c>
    </row>
    <row r="2478" spans="1:14" x14ac:dyDescent="0.2">
      <c r="A2478" s="231" t="str">
        <f t="shared" si="73"/>
        <v>DF1.722Thinned180</v>
      </c>
      <c r="B2478" s="223" t="s">
        <v>227</v>
      </c>
      <c r="C2478" s="224">
        <v>1.7</v>
      </c>
      <c r="D2478" s="223">
        <v>22</v>
      </c>
      <c r="E2478" s="223" t="s">
        <v>172</v>
      </c>
      <c r="F2478" s="225" t="s">
        <v>222</v>
      </c>
      <c r="G2478" s="226">
        <v>-1.66</v>
      </c>
      <c r="H2478" s="226">
        <v>-0.18</v>
      </c>
      <c r="I2478" s="226">
        <v>-1.84</v>
      </c>
      <c r="J2478" s="227">
        <v>-9.19</v>
      </c>
      <c r="K2478" s="227">
        <v>975.52</v>
      </c>
      <c r="L2478" s="228">
        <v>-24.38</v>
      </c>
      <c r="M2478" s="229">
        <f t="shared" si="72"/>
        <v>951.14</v>
      </c>
      <c r="N2478" s="230">
        <v>1.96</v>
      </c>
    </row>
    <row r="2479" spans="1:14" x14ac:dyDescent="0.2">
      <c r="A2479" s="231" t="str">
        <f t="shared" si="73"/>
        <v>DF1.722Thinned185</v>
      </c>
      <c r="B2479" s="223" t="s">
        <v>227</v>
      </c>
      <c r="C2479" s="224">
        <v>1.7</v>
      </c>
      <c r="D2479" s="223">
        <v>22</v>
      </c>
      <c r="E2479" s="223" t="s">
        <v>172</v>
      </c>
      <c r="F2479" s="225" t="s">
        <v>223</v>
      </c>
      <c r="G2479" s="226">
        <v>-1.69</v>
      </c>
      <c r="H2479" s="226">
        <v>-0.17</v>
      </c>
      <c r="I2479" s="226">
        <v>-1.86</v>
      </c>
      <c r="J2479" s="227">
        <v>-9.3000000000000007</v>
      </c>
      <c r="K2479" s="227">
        <v>966.21</v>
      </c>
      <c r="L2479" s="228">
        <v>-24.64</v>
      </c>
      <c r="M2479" s="229">
        <f t="shared" si="72"/>
        <v>941.57</v>
      </c>
      <c r="N2479" s="230">
        <v>1.87</v>
      </c>
    </row>
    <row r="2480" spans="1:14" x14ac:dyDescent="0.2">
      <c r="A2480" s="231" t="str">
        <f t="shared" si="73"/>
        <v>DF1.722Thinned190</v>
      </c>
      <c r="B2480" s="223" t="s">
        <v>227</v>
      </c>
      <c r="C2480" s="224">
        <v>1.7</v>
      </c>
      <c r="D2480" s="223">
        <v>22</v>
      </c>
      <c r="E2480" s="223" t="s">
        <v>172</v>
      </c>
      <c r="F2480" s="225" t="s">
        <v>224</v>
      </c>
      <c r="G2480" s="226">
        <v>-1.7</v>
      </c>
      <c r="H2480" s="226">
        <v>-0.17</v>
      </c>
      <c r="I2480" s="226">
        <v>-1.87</v>
      </c>
      <c r="J2480" s="227">
        <v>-9.33</v>
      </c>
      <c r="K2480" s="227">
        <v>956.88</v>
      </c>
      <c r="L2480" s="228">
        <v>-24.89</v>
      </c>
      <c r="M2480" s="229">
        <f t="shared" si="72"/>
        <v>931.99</v>
      </c>
      <c r="N2480" s="230">
        <v>1.78</v>
      </c>
    </row>
    <row r="2481" spans="1:14" x14ac:dyDescent="0.2">
      <c r="A2481" s="231" t="str">
        <f t="shared" si="73"/>
        <v>DF1.722Thinned195</v>
      </c>
      <c r="B2481" s="223" t="s">
        <v>227</v>
      </c>
      <c r="C2481" s="224">
        <v>1.7</v>
      </c>
      <c r="D2481" s="223">
        <v>22</v>
      </c>
      <c r="E2481" s="223" t="s">
        <v>172</v>
      </c>
      <c r="F2481" s="225" t="s">
        <v>225</v>
      </c>
      <c r="G2481" s="226">
        <v>-1.68</v>
      </c>
      <c r="H2481" s="226">
        <v>-0.16</v>
      </c>
      <c r="I2481" s="226">
        <v>-1.84</v>
      </c>
      <c r="J2481" s="227">
        <v>-9.2100000000000009</v>
      </c>
      <c r="K2481" s="227">
        <v>947.67</v>
      </c>
      <c r="L2481" s="228">
        <v>-25.13</v>
      </c>
      <c r="M2481" s="229">
        <f t="shared" si="72"/>
        <v>922.54</v>
      </c>
      <c r="N2481" s="230">
        <v>1.69</v>
      </c>
    </row>
    <row r="2482" spans="1:14" x14ac:dyDescent="0.2">
      <c r="A2482" s="231" t="str">
        <f t="shared" si="73"/>
        <v>DF1.724NO_thin000</v>
      </c>
      <c r="B2482" s="223" t="s">
        <v>227</v>
      </c>
      <c r="C2482" s="224">
        <v>1.7</v>
      </c>
      <c r="D2482" s="223">
        <v>24</v>
      </c>
      <c r="E2482" s="223" t="s">
        <v>199</v>
      </c>
      <c r="F2482" s="225" t="s">
        <v>0</v>
      </c>
      <c r="G2482" s="226">
        <v>5.55</v>
      </c>
      <c r="H2482" s="226">
        <v>2.66</v>
      </c>
      <c r="I2482" s="226">
        <v>8.2100000000000009</v>
      </c>
      <c r="J2482" s="227">
        <v>41.03</v>
      </c>
      <c r="K2482" s="227">
        <v>41.03</v>
      </c>
      <c r="L2482" s="228">
        <v>0</v>
      </c>
      <c r="M2482" s="229">
        <f t="shared" ref="M2482:M2545" si="74">K2482+L2482</f>
        <v>41.03</v>
      </c>
      <c r="N2482" s="230">
        <v>0</v>
      </c>
    </row>
    <row r="2483" spans="1:14" x14ac:dyDescent="0.2">
      <c r="A2483" s="231" t="str">
        <f t="shared" si="73"/>
        <v>DF1.724NO_thin005</v>
      </c>
      <c r="B2483" s="223" t="s">
        <v>227</v>
      </c>
      <c r="C2483" s="224">
        <v>1.7</v>
      </c>
      <c r="D2483" s="223">
        <v>24</v>
      </c>
      <c r="E2483" s="223" t="s">
        <v>199</v>
      </c>
      <c r="F2483" s="225" t="s">
        <v>1</v>
      </c>
      <c r="G2483" s="226">
        <v>16.940000000000001</v>
      </c>
      <c r="H2483" s="226">
        <v>3.28</v>
      </c>
      <c r="I2483" s="226">
        <v>20.21</v>
      </c>
      <c r="J2483" s="227">
        <v>101.06</v>
      </c>
      <c r="K2483" s="227">
        <v>142.1</v>
      </c>
      <c r="L2483" s="228">
        <v>0</v>
      </c>
      <c r="M2483" s="229">
        <f t="shared" si="74"/>
        <v>142.1</v>
      </c>
      <c r="N2483" s="230">
        <v>0</v>
      </c>
    </row>
    <row r="2484" spans="1:14" x14ac:dyDescent="0.2">
      <c r="A2484" s="231" t="str">
        <f t="shared" si="73"/>
        <v>DF1.724NO_thin010</v>
      </c>
      <c r="B2484" s="223" t="s">
        <v>227</v>
      </c>
      <c r="C2484" s="224">
        <v>1.7</v>
      </c>
      <c r="D2484" s="223">
        <v>24</v>
      </c>
      <c r="E2484" s="223" t="s">
        <v>199</v>
      </c>
      <c r="F2484" s="225" t="s">
        <v>2</v>
      </c>
      <c r="G2484" s="226">
        <v>34.799999999999997</v>
      </c>
      <c r="H2484" s="226">
        <v>4.68</v>
      </c>
      <c r="I2484" s="226">
        <v>39.47</v>
      </c>
      <c r="J2484" s="227">
        <v>197.37</v>
      </c>
      <c r="K2484" s="227">
        <v>339.46</v>
      </c>
      <c r="L2484" s="228">
        <v>0</v>
      </c>
      <c r="M2484" s="229">
        <f t="shared" si="74"/>
        <v>339.46</v>
      </c>
      <c r="N2484" s="230">
        <v>0</v>
      </c>
    </row>
    <row r="2485" spans="1:14" x14ac:dyDescent="0.2">
      <c r="A2485" s="231" t="str">
        <f t="shared" si="73"/>
        <v>DF1.724NO_thin015</v>
      </c>
      <c r="B2485" s="223" t="s">
        <v>227</v>
      </c>
      <c r="C2485" s="224">
        <v>1.7</v>
      </c>
      <c r="D2485" s="223">
        <v>24</v>
      </c>
      <c r="E2485" s="223" t="s">
        <v>199</v>
      </c>
      <c r="F2485" s="225" t="s">
        <v>3</v>
      </c>
      <c r="G2485" s="226">
        <v>26.8</v>
      </c>
      <c r="H2485" s="226">
        <v>6.85</v>
      </c>
      <c r="I2485" s="226">
        <v>33.65</v>
      </c>
      <c r="J2485" s="227">
        <v>168.24</v>
      </c>
      <c r="K2485" s="227">
        <v>507.71</v>
      </c>
      <c r="L2485" s="228">
        <v>0</v>
      </c>
      <c r="M2485" s="229">
        <f t="shared" si="74"/>
        <v>507.71</v>
      </c>
      <c r="N2485" s="230">
        <v>0</v>
      </c>
    </row>
    <row r="2486" spans="1:14" x14ac:dyDescent="0.2">
      <c r="A2486" s="231" t="str">
        <f t="shared" si="73"/>
        <v>DF1.724NO_thin020</v>
      </c>
      <c r="B2486" s="223" t="s">
        <v>227</v>
      </c>
      <c r="C2486" s="224">
        <v>1.7</v>
      </c>
      <c r="D2486" s="223">
        <v>24</v>
      </c>
      <c r="E2486" s="223" t="s">
        <v>199</v>
      </c>
      <c r="F2486" s="225" t="s">
        <v>4</v>
      </c>
      <c r="G2486" s="226">
        <v>21.13</v>
      </c>
      <c r="H2486" s="226">
        <v>8.44</v>
      </c>
      <c r="I2486" s="226">
        <v>29.57</v>
      </c>
      <c r="J2486" s="227">
        <v>147.86000000000001</v>
      </c>
      <c r="K2486" s="227">
        <v>655.57</v>
      </c>
      <c r="L2486" s="228">
        <v>0</v>
      </c>
      <c r="M2486" s="229">
        <f t="shared" si="74"/>
        <v>655.57</v>
      </c>
      <c r="N2486" s="230">
        <v>0</v>
      </c>
    </row>
    <row r="2487" spans="1:14" x14ac:dyDescent="0.2">
      <c r="A2487" s="231" t="str">
        <f t="shared" si="73"/>
        <v>DF1.724NO_thin025</v>
      </c>
      <c r="B2487" s="223" t="s">
        <v>227</v>
      </c>
      <c r="C2487" s="224">
        <v>1.7</v>
      </c>
      <c r="D2487" s="223">
        <v>24</v>
      </c>
      <c r="E2487" s="223" t="s">
        <v>199</v>
      </c>
      <c r="F2487" s="225" t="s">
        <v>5</v>
      </c>
      <c r="G2487" s="226">
        <v>24.55</v>
      </c>
      <c r="H2487" s="226">
        <v>5.6</v>
      </c>
      <c r="I2487" s="226">
        <v>30.15</v>
      </c>
      <c r="J2487" s="227">
        <v>150.74</v>
      </c>
      <c r="K2487" s="227">
        <v>806.31</v>
      </c>
      <c r="L2487" s="228">
        <v>0</v>
      </c>
      <c r="M2487" s="229">
        <f t="shared" si="74"/>
        <v>806.31</v>
      </c>
      <c r="N2487" s="230">
        <v>0</v>
      </c>
    </row>
    <row r="2488" spans="1:14" x14ac:dyDescent="0.2">
      <c r="A2488" s="231" t="str">
        <f t="shared" si="73"/>
        <v>DF1.724NO_thin030</v>
      </c>
      <c r="B2488" s="223" t="s">
        <v>227</v>
      </c>
      <c r="C2488" s="224">
        <v>1.7</v>
      </c>
      <c r="D2488" s="223">
        <v>24</v>
      </c>
      <c r="E2488" s="223" t="s">
        <v>199</v>
      </c>
      <c r="F2488" s="225" t="s">
        <v>6</v>
      </c>
      <c r="G2488" s="226">
        <v>24.32</v>
      </c>
      <c r="H2488" s="226">
        <v>2.4500000000000002</v>
      </c>
      <c r="I2488" s="226">
        <v>26.78</v>
      </c>
      <c r="J2488" s="227">
        <v>133.88999999999999</v>
      </c>
      <c r="K2488" s="227">
        <v>940.19</v>
      </c>
      <c r="L2488" s="228">
        <v>0</v>
      </c>
      <c r="M2488" s="229">
        <f t="shared" si="74"/>
        <v>940.19</v>
      </c>
      <c r="N2488" s="230">
        <v>0</v>
      </c>
    </row>
    <row r="2489" spans="1:14" x14ac:dyDescent="0.2">
      <c r="A2489" s="231" t="str">
        <f t="shared" si="73"/>
        <v>DF1.724NO_thin035</v>
      </c>
      <c r="B2489" s="223" t="s">
        <v>227</v>
      </c>
      <c r="C2489" s="224">
        <v>1.7</v>
      </c>
      <c r="D2489" s="223">
        <v>24</v>
      </c>
      <c r="E2489" s="223" t="s">
        <v>199</v>
      </c>
      <c r="F2489" s="225" t="s">
        <v>7</v>
      </c>
      <c r="G2489" s="226">
        <v>22.61</v>
      </c>
      <c r="H2489" s="226">
        <v>0.25</v>
      </c>
      <c r="I2489" s="226">
        <v>22.86</v>
      </c>
      <c r="J2489" s="227">
        <v>114.32</v>
      </c>
      <c r="K2489" s="227">
        <v>1054.52</v>
      </c>
      <c r="L2489" s="228">
        <v>0</v>
      </c>
      <c r="M2489" s="229">
        <f t="shared" si="74"/>
        <v>1054.52</v>
      </c>
      <c r="N2489" s="230">
        <v>0</v>
      </c>
    </row>
    <row r="2490" spans="1:14" x14ac:dyDescent="0.2">
      <c r="A2490" s="231" t="str">
        <f t="shared" si="73"/>
        <v>DF1.724NO_thin040</v>
      </c>
      <c r="B2490" s="223" t="s">
        <v>227</v>
      </c>
      <c r="C2490" s="224">
        <v>1.7</v>
      </c>
      <c r="D2490" s="223">
        <v>24</v>
      </c>
      <c r="E2490" s="223" t="s">
        <v>199</v>
      </c>
      <c r="F2490" s="225" t="s">
        <v>8</v>
      </c>
      <c r="G2490" s="226">
        <v>20.5</v>
      </c>
      <c r="H2490" s="226">
        <v>-1.08</v>
      </c>
      <c r="I2490" s="226">
        <v>19.41</v>
      </c>
      <c r="J2490" s="227">
        <v>97.06</v>
      </c>
      <c r="K2490" s="227">
        <v>1151.57</v>
      </c>
      <c r="L2490" s="228">
        <v>0</v>
      </c>
      <c r="M2490" s="229">
        <f t="shared" si="74"/>
        <v>1151.57</v>
      </c>
      <c r="N2490" s="230">
        <v>0</v>
      </c>
    </row>
    <row r="2491" spans="1:14" x14ac:dyDescent="0.2">
      <c r="A2491" s="231" t="str">
        <f t="shared" si="73"/>
        <v>DF1.724NO_thin045</v>
      </c>
      <c r="B2491" s="223" t="s">
        <v>227</v>
      </c>
      <c r="C2491" s="224">
        <v>1.7</v>
      </c>
      <c r="D2491" s="223">
        <v>24</v>
      </c>
      <c r="E2491" s="223" t="s">
        <v>199</v>
      </c>
      <c r="F2491" s="225" t="s">
        <v>9</v>
      </c>
      <c r="G2491" s="226">
        <v>18.36</v>
      </c>
      <c r="H2491" s="226">
        <v>-1.52</v>
      </c>
      <c r="I2491" s="226">
        <v>16.84</v>
      </c>
      <c r="J2491" s="227">
        <v>84.18</v>
      </c>
      <c r="K2491" s="227">
        <v>1235.76</v>
      </c>
      <c r="L2491" s="228">
        <v>0</v>
      </c>
      <c r="M2491" s="229">
        <f t="shared" si="74"/>
        <v>1235.76</v>
      </c>
      <c r="N2491" s="230">
        <v>0</v>
      </c>
    </row>
    <row r="2492" spans="1:14" x14ac:dyDescent="0.2">
      <c r="A2492" s="231" t="str">
        <f t="shared" si="73"/>
        <v>DF1.724NO_thin050</v>
      </c>
      <c r="B2492" s="223" t="s">
        <v>227</v>
      </c>
      <c r="C2492" s="224">
        <v>1.7</v>
      </c>
      <c r="D2492" s="223">
        <v>24</v>
      </c>
      <c r="E2492" s="223" t="s">
        <v>199</v>
      </c>
      <c r="F2492" s="225" t="s">
        <v>10</v>
      </c>
      <c r="G2492" s="226">
        <v>16.649999999999999</v>
      </c>
      <c r="H2492" s="226">
        <v>-1.5</v>
      </c>
      <c r="I2492" s="226">
        <v>15.15</v>
      </c>
      <c r="J2492" s="227">
        <v>75.75</v>
      </c>
      <c r="K2492" s="227">
        <v>1311.5</v>
      </c>
      <c r="L2492" s="228">
        <v>0</v>
      </c>
      <c r="M2492" s="229">
        <f t="shared" si="74"/>
        <v>1311.5</v>
      </c>
      <c r="N2492" s="230">
        <v>0</v>
      </c>
    </row>
    <row r="2493" spans="1:14" x14ac:dyDescent="0.2">
      <c r="A2493" s="231" t="str">
        <f t="shared" si="73"/>
        <v>DF1.724NO_thin055</v>
      </c>
      <c r="B2493" s="223" t="s">
        <v>227</v>
      </c>
      <c r="C2493" s="224">
        <v>1.7</v>
      </c>
      <c r="D2493" s="223">
        <v>24</v>
      </c>
      <c r="E2493" s="223" t="s">
        <v>199</v>
      </c>
      <c r="F2493" s="225" t="s">
        <v>11</v>
      </c>
      <c r="G2493" s="226">
        <v>15.33</v>
      </c>
      <c r="H2493" s="226">
        <v>-1.34</v>
      </c>
      <c r="I2493" s="226">
        <v>13.99</v>
      </c>
      <c r="J2493" s="227">
        <v>69.959999999999994</v>
      </c>
      <c r="K2493" s="227">
        <v>1381.46</v>
      </c>
      <c r="L2493" s="228">
        <v>0</v>
      </c>
      <c r="M2493" s="229">
        <f t="shared" si="74"/>
        <v>1381.46</v>
      </c>
      <c r="N2493" s="230">
        <v>0</v>
      </c>
    </row>
    <row r="2494" spans="1:14" x14ac:dyDescent="0.2">
      <c r="A2494" s="231" t="str">
        <f t="shared" si="73"/>
        <v>DF1.724NO_thin060</v>
      </c>
      <c r="B2494" s="223" t="s">
        <v>227</v>
      </c>
      <c r="C2494" s="224">
        <v>1.7</v>
      </c>
      <c r="D2494" s="223">
        <v>24</v>
      </c>
      <c r="E2494" s="223" t="s">
        <v>199</v>
      </c>
      <c r="F2494" s="225" t="s">
        <v>12</v>
      </c>
      <c r="G2494" s="226">
        <v>13.84</v>
      </c>
      <c r="H2494" s="226">
        <v>-0.96</v>
      </c>
      <c r="I2494" s="226">
        <v>12.87</v>
      </c>
      <c r="J2494" s="227">
        <v>64.37</v>
      </c>
      <c r="K2494" s="227">
        <v>1445.83</v>
      </c>
      <c r="L2494" s="228">
        <v>0</v>
      </c>
      <c r="M2494" s="229">
        <f t="shared" si="74"/>
        <v>1445.83</v>
      </c>
      <c r="N2494" s="230">
        <v>0</v>
      </c>
    </row>
    <row r="2495" spans="1:14" x14ac:dyDescent="0.2">
      <c r="A2495" s="231" t="str">
        <f t="shared" si="73"/>
        <v>DF1.724NO_thin065</v>
      </c>
      <c r="B2495" s="223" t="s">
        <v>227</v>
      </c>
      <c r="C2495" s="224">
        <v>1.7</v>
      </c>
      <c r="D2495" s="223">
        <v>24</v>
      </c>
      <c r="E2495" s="223" t="s">
        <v>199</v>
      </c>
      <c r="F2495" s="225" t="s">
        <v>13</v>
      </c>
      <c r="G2495" s="226">
        <v>12.67</v>
      </c>
      <c r="H2495" s="226">
        <v>-1.0900000000000001</v>
      </c>
      <c r="I2495" s="226">
        <v>11.58</v>
      </c>
      <c r="J2495" s="227">
        <v>57.88</v>
      </c>
      <c r="K2495" s="227">
        <v>1503.71</v>
      </c>
      <c r="L2495" s="228">
        <v>0</v>
      </c>
      <c r="M2495" s="229">
        <f t="shared" si="74"/>
        <v>1503.71</v>
      </c>
      <c r="N2495" s="230">
        <v>0</v>
      </c>
    </row>
    <row r="2496" spans="1:14" x14ac:dyDescent="0.2">
      <c r="A2496" s="231" t="str">
        <f t="shared" si="73"/>
        <v>DF1.724NO_thin070</v>
      </c>
      <c r="B2496" s="223" t="s">
        <v>227</v>
      </c>
      <c r="C2496" s="224">
        <v>1.7</v>
      </c>
      <c r="D2496" s="223">
        <v>24</v>
      </c>
      <c r="E2496" s="223" t="s">
        <v>199</v>
      </c>
      <c r="F2496" s="225" t="s">
        <v>200</v>
      </c>
      <c r="G2496" s="226">
        <v>11.47</v>
      </c>
      <c r="H2496" s="226">
        <v>-1.2</v>
      </c>
      <c r="I2496" s="226">
        <v>10.27</v>
      </c>
      <c r="J2496" s="227">
        <v>51.34</v>
      </c>
      <c r="K2496" s="227">
        <v>1555.05</v>
      </c>
      <c r="L2496" s="228">
        <v>0</v>
      </c>
      <c r="M2496" s="229">
        <f t="shared" si="74"/>
        <v>1555.05</v>
      </c>
      <c r="N2496" s="230">
        <v>0</v>
      </c>
    </row>
    <row r="2497" spans="1:14" x14ac:dyDescent="0.2">
      <c r="A2497" s="231" t="str">
        <f t="shared" si="73"/>
        <v>DF1.724NO_thin075</v>
      </c>
      <c r="B2497" s="223" t="s">
        <v>227</v>
      </c>
      <c r="C2497" s="224">
        <v>1.7</v>
      </c>
      <c r="D2497" s="223">
        <v>24</v>
      </c>
      <c r="E2497" s="223" t="s">
        <v>199</v>
      </c>
      <c r="F2497" s="225" t="s">
        <v>201</v>
      </c>
      <c r="G2497" s="226">
        <v>10.050000000000001</v>
      </c>
      <c r="H2497" s="226">
        <v>-0.93</v>
      </c>
      <c r="I2497" s="226">
        <v>9.1199999999999992</v>
      </c>
      <c r="J2497" s="227">
        <v>45.6</v>
      </c>
      <c r="K2497" s="227">
        <v>1600.65</v>
      </c>
      <c r="L2497" s="228">
        <v>0</v>
      </c>
      <c r="M2497" s="229">
        <f t="shared" si="74"/>
        <v>1600.65</v>
      </c>
      <c r="N2497" s="230">
        <v>0</v>
      </c>
    </row>
    <row r="2498" spans="1:14" x14ac:dyDescent="0.2">
      <c r="A2498" s="231" t="str">
        <f t="shared" ref="A2498:A2561" si="75">CONCATENATE(LEFT(B2498,2),TEXT(C2498,"0.0"),TEXT(D2498,"00"),E2498,TEXT(LEFT(F2498,3),"000"))</f>
        <v>DF1.724NO_thin080</v>
      </c>
      <c r="B2498" s="223" t="s">
        <v>227</v>
      </c>
      <c r="C2498" s="224">
        <v>1.7</v>
      </c>
      <c r="D2498" s="223">
        <v>24</v>
      </c>
      <c r="E2498" s="223" t="s">
        <v>199</v>
      </c>
      <c r="F2498" s="225" t="s">
        <v>202</v>
      </c>
      <c r="G2498" s="226">
        <v>8.81</v>
      </c>
      <c r="H2498" s="226">
        <v>-0.79</v>
      </c>
      <c r="I2498" s="226">
        <v>8.02</v>
      </c>
      <c r="J2498" s="227">
        <v>40.090000000000003</v>
      </c>
      <c r="K2498" s="227">
        <v>1640.74</v>
      </c>
      <c r="L2498" s="228">
        <v>0</v>
      </c>
      <c r="M2498" s="229">
        <f t="shared" si="74"/>
        <v>1640.74</v>
      </c>
      <c r="N2498" s="230">
        <v>0</v>
      </c>
    </row>
    <row r="2499" spans="1:14" x14ac:dyDescent="0.2">
      <c r="A2499" s="231" t="str">
        <f t="shared" si="75"/>
        <v>DF1.724NO_thin085</v>
      </c>
      <c r="B2499" s="223" t="s">
        <v>227</v>
      </c>
      <c r="C2499" s="224">
        <v>1.7</v>
      </c>
      <c r="D2499" s="223">
        <v>24</v>
      </c>
      <c r="E2499" s="223" t="s">
        <v>199</v>
      </c>
      <c r="F2499" s="225" t="s">
        <v>203</v>
      </c>
      <c r="G2499" s="226">
        <v>8.06</v>
      </c>
      <c r="H2499" s="226">
        <v>-0.91</v>
      </c>
      <c r="I2499" s="226">
        <v>7.15</v>
      </c>
      <c r="J2499" s="227">
        <v>35.729999999999997</v>
      </c>
      <c r="K2499" s="227">
        <v>1676.47</v>
      </c>
      <c r="L2499" s="228">
        <v>0</v>
      </c>
      <c r="M2499" s="229">
        <f t="shared" si="74"/>
        <v>1676.47</v>
      </c>
      <c r="N2499" s="230">
        <v>0</v>
      </c>
    </row>
    <row r="2500" spans="1:14" x14ac:dyDescent="0.2">
      <c r="A2500" s="231" t="str">
        <f t="shared" si="75"/>
        <v>DF1.724NO_thin090</v>
      </c>
      <c r="B2500" s="223" t="s">
        <v>227</v>
      </c>
      <c r="C2500" s="224">
        <v>1.7</v>
      </c>
      <c r="D2500" s="223">
        <v>24</v>
      </c>
      <c r="E2500" s="223" t="s">
        <v>199</v>
      </c>
      <c r="F2500" s="225" t="s">
        <v>204</v>
      </c>
      <c r="G2500" s="226">
        <v>7.2</v>
      </c>
      <c r="H2500" s="226">
        <v>-0.83</v>
      </c>
      <c r="I2500" s="226">
        <v>6.38</v>
      </c>
      <c r="J2500" s="227">
        <v>31.89</v>
      </c>
      <c r="K2500" s="227">
        <v>1708.35</v>
      </c>
      <c r="L2500" s="228">
        <v>0</v>
      </c>
      <c r="M2500" s="229">
        <f t="shared" si="74"/>
        <v>1708.35</v>
      </c>
      <c r="N2500" s="230">
        <v>0</v>
      </c>
    </row>
    <row r="2501" spans="1:14" x14ac:dyDescent="0.2">
      <c r="A2501" s="231" t="str">
        <f t="shared" si="75"/>
        <v>DF1.724NO_thin095</v>
      </c>
      <c r="B2501" s="223" t="s">
        <v>227</v>
      </c>
      <c r="C2501" s="224">
        <v>1.7</v>
      </c>
      <c r="D2501" s="223">
        <v>24</v>
      </c>
      <c r="E2501" s="223" t="s">
        <v>199</v>
      </c>
      <c r="F2501" s="225" t="s">
        <v>205</v>
      </c>
      <c r="G2501" s="226">
        <v>6.43</v>
      </c>
      <c r="H2501" s="226">
        <v>-0.75</v>
      </c>
      <c r="I2501" s="226">
        <v>5.68</v>
      </c>
      <c r="J2501" s="227">
        <v>28.39</v>
      </c>
      <c r="K2501" s="227">
        <v>1736.74</v>
      </c>
      <c r="L2501" s="228">
        <v>0</v>
      </c>
      <c r="M2501" s="229">
        <f t="shared" si="74"/>
        <v>1736.74</v>
      </c>
      <c r="N2501" s="230">
        <v>0</v>
      </c>
    </row>
    <row r="2502" spans="1:14" x14ac:dyDescent="0.2">
      <c r="A2502" s="231" t="str">
        <f t="shared" si="75"/>
        <v>DF1.724NO_thin100</v>
      </c>
      <c r="B2502" s="223" t="s">
        <v>227</v>
      </c>
      <c r="C2502" s="224">
        <v>1.7</v>
      </c>
      <c r="D2502" s="223">
        <v>24</v>
      </c>
      <c r="E2502" s="223" t="s">
        <v>199</v>
      </c>
      <c r="F2502" s="225" t="s">
        <v>206</v>
      </c>
      <c r="G2502" s="226">
        <v>5.79</v>
      </c>
      <c r="H2502" s="226">
        <v>-0.68</v>
      </c>
      <c r="I2502" s="226">
        <v>5.1100000000000003</v>
      </c>
      <c r="J2502" s="227">
        <v>25.53</v>
      </c>
      <c r="K2502" s="227">
        <v>1762.28</v>
      </c>
      <c r="L2502" s="228">
        <v>0</v>
      </c>
      <c r="M2502" s="229">
        <f t="shared" si="74"/>
        <v>1762.28</v>
      </c>
      <c r="N2502" s="230">
        <v>0</v>
      </c>
    </row>
    <row r="2503" spans="1:14" x14ac:dyDescent="0.2">
      <c r="A2503" s="231" t="str">
        <f t="shared" si="75"/>
        <v>DF1.724NO_thin105</v>
      </c>
      <c r="B2503" s="223" t="s">
        <v>227</v>
      </c>
      <c r="C2503" s="224">
        <v>1.7</v>
      </c>
      <c r="D2503" s="223">
        <v>24</v>
      </c>
      <c r="E2503" s="223" t="s">
        <v>199</v>
      </c>
      <c r="F2503" s="225" t="s">
        <v>207</v>
      </c>
      <c r="G2503" s="226">
        <v>5.15</v>
      </c>
      <c r="H2503" s="226">
        <v>-0.6</v>
      </c>
      <c r="I2503" s="226">
        <v>4.55</v>
      </c>
      <c r="J2503" s="227">
        <v>22.73</v>
      </c>
      <c r="K2503" s="227">
        <v>1785.01</v>
      </c>
      <c r="L2503" s="228">
        <v>0</v>
      </c>
      <c r="M2503" s="229">
        <f t="shared" si="74"/>
        <v>1785.01</v>
      </c>
      <c r="N2503" s="230">
        <v>0</v>
      </c>
    </row>
    <row r="2504" spans="1:14" x14ac:dyDescent="0.2">
      <c r="A2504" s="231" t="str">
        <f t="shared" si="75"/>
        <v>DF1.724NO_thin110</v>
      </c>
      <c r="B2504" s="223" t="s">
        <v>227</v>
      </c>
      <c r="C2504" s="224">
        <v>1.7</v>
      </c>
      <c r="D2504" s="223">
        <v>24</v>
      </c>
      <c r="E2504" s="223" t="s">
        <v>199</v>
      </c>
      <c r="F2504" s="225" t="s">
        <v>208</v>
      </c>
      <c r="G2504" s="226">
        <v>4.62</v>
      </c>
      <c r="H2504" s="226">
        <v>-0.54</v>
      </c>
      <c r="I2504" s="226">
        <v>4.08</v>
      </c>
      <c r="J2504" s="227">
        <v>20.399999999999999</v>
      </c>
      <c r="K2504" s="227">
        <v>1805.4</v>
      </c>
      <c r="L2504" s="228">
        <v>0</v>
      </c>
      <c r="M2504" s="229">
        <f t="shared" si="74"/>
        <v>1805.4</v>
      </c>
      <c r="N2504" s="230">
        <v>0</v>
      </c>
    </row>
    <row r="2505" spans="1:14" x14ac:dyDescent="0.2">
      <c r="A2505" s="231" t="str">
        <f t="shared" si="75"/>
        <v>DF1.724NO_thin115</v>
      </c>
      <c r="B2505" s="223" t="s">
        <v>227</v>
      </c>
      <c r="C2505" s="224">
        <v>1.7</v>
      </c>
      <c r="D2505" s="223">
        <v>24</v>
      </c>
      <c r="E2505" s="223" t="s">
        <v>199</v>
      </c>
      <c r="F2505" s="225" t="s">
        <v>209</v>
      </c>
      <c r="G2505" s="226">
        <v>4.1500000000000004</v>
      </c>
      <c r="H2505" s="226">
        <v>-0.48</v>
      </c>
      <c r="I2505" s="226">
        <v>3.66</v>
      </c>
      <c r="J2505" s="227">
        <v>18.32</v>
      </c>
      <c r="K2505" s="227">
        <v>1823.72</v>
      </c>
      <c r="L2505" s="228">
        <v>0</v>
      </c>
      <c r="M2505" s="229">
        <f t="shared" si="74"/>
        <v>1823.72</v>
      </c>
      <c r="N2505" s="230">
        <v>0</v>
      </c>
    </row>
    <row r="2506" spans="1:14" x14ac:dyDescent="0.2">
      <c r="A2506" s="231" t="str">
        <f t="shared" si="75"/>
        <v>DF1.724NO_thin120</v>
      </c>
      <c r="B2506" s="223" t="s">
        <v>227</v>
      </c>
      <c r="C2506" s="224">
        <v>1.7</v>
      </c>
      <c r="D2506" s="223">
        <v>24</v>
      </c>
      <c r="E2506" s="223" t="s">
        <v>199</v>
      </c>
      <c r="F2506" s="225" t="s">
        <v>210</v>
      </c>
      <c r="G2506" s="226">
        <v>3.72</v>
      </c>
      <c r="H2506" s="226">
        <v>-0.43</v>
      </c>
      <c r="I2506" s="226">
        <v>3.29</v>
      </c>
      <c r="J2506" s="227">
        <v>16.45</v>
      </c>
      <c r="K2506" s="227">
        <v>1840.17</v>
      </c>
      <c r="L2506" s="228">
        <v>0</v>
      </c>
      <c r="M2506" s="229">
        <f t="shared" si="74"/>
        <v>1840.17</v>
      </c>
      <c r="N2506" s="230">
        <v>0</v>
      </c>
    </row>
    <row r="2507" spans="1:14" x14ac:dyDescent="0.2">
      <c r="A2507" s="231" t="str">
        <f t="shared" si="75"/>
        <v>DF1.724NO_thin125</v>
      </c>
      <c r="B2507" s="223" t="s">
        <v>227</v>
      </c>
      <c r="C2507" s="224">
        <v>1.7</v>
      </c>
      <c r="D2507" s="223">
        <v>24</v>
      </c>
      <c r="E2507" s="223" t="s">
        <v>199</v>
      </c>
      <c r="F2507" s="225" t="s">
        <v>211</v>
      </c>
      <c r="G2507" s="226">
        <v>3.34</v>
      </c>
      <c r="H2507" s="226">
        <v>-0.39</v>
      </c>
      <c r="I2507" s="226">
        <v>2.95</v>
      </c>
      <c r="J2507" s="227">
        <v>14.76</v>
      </c>
      <c r="K2507" s="227">
        <v>1854.93</v>
      </c>
      <c r="L2507" s="228">
        <v>0</v>
      </c>
      <c r="M2507" s="229">
        <f t="shared" si="74"/>
        <v>1854.93</v>
      </c>
      <c r="N2507" s="230">
        <v>0</v>
      </c>
    </row>
    <row r="2508" spans="1:14" x14ac:dyDescent="0.2">
      <c r="A2508" s="231" t="str">
        <f t="shared" si="75"/>
        <v>DF1.724NO_thin130</v>
      </c>
      <c r="B2508" s="223" t="s">
        <v>227</v>
      </c>
      <c r="C2508" s="224">
        <v>1.7</v>
      </c>
      <c r="D2508" s="223">
        <v>24</v>
      </c>
      <c r="E2508" s="223" t="s">
        <v>199</v>
      </c>
      <c r="F2508" s="225" t="s">
        <v>212</v>
      </c>
      <c r="G2508" s="226">
        <v>2.97</v>
      </c>
      <c r="H2508" s="226">
        <v>-0.34</v>
      </c>
      <c r="I2508" s="226">
        <v>2.63</v>
      </c>
      <c r="J2508" s="227">
        <v>13.15</v>
      </c>
      <c r="K2508" s="227">
        <v>1868.08</v>
      </c>
      <c r="L2508" s="228">
        <v>0</v>
      </c>
      <c r="M2508" s="229">
        <f t="shared" si="74"/>
        <v>1868.08</v>
      </c>
      <c r="N2508" s="230">
        <v>0</v>
      </c>
    </row>
    <row r="2509" spans="1:14" x14ac:dyDescent="0.2">
      <c r="A2509" s="231" t="str">
        <f t="shared" si="75"/>
        <v>DF1.724NO_thin135</v>
      </c>
      <c r="B2509" s="223" t="s">
        <v>227</v>
      </c>
      <c r="C2509" s="224">
        <v>1.7</v>
      </c>
      <c r="D2509" s="223">
        <v>24</v>
      </c>
      <c r="E2509" s="223" t="s">
        <v>199</v>
      </c>
      <c r="F2509" s="225" t="s">
        <v>213</v>
      </c>
      <c r="G2509" s="226">
        <v>2.69</v>
      </c>
      <c r="H2509" s="226">
        <v>-0.31</v>
      </c>
      <c r="I2509" s="226">
        <v>2.38</v>
      </c>
      <c r="J2509" s="227">
        <v>11.88</v>
      </c>
      <c r="K2509" s="227">
        <v>1879.96</v>
      </c>
      <c r="L2509" s="228">
        <v>0</v>
      </c>
      <c r="M2509" s="229">
        <f t="shared" si="74"/>
        <v>1879.96</v>
      </c>
      <c r="N2509" s="230">
        <v>0</v>
      </c>
    </row>
    <row r="2510" spans="1:14" x14ac:dyDescent="0.2">
      <c r="A2510" s="231" t="str">
        <f t="shared" si="75"/>
        <v>DF1.724NO_thin140</v>
      </c>
      <c r="B2510" s="223" t="s">
        <v>227</v>
      </c>
      <c r="C2510" s="224">
        <v>1.7</v>
      </c>
      <c r="D2510" s="223">
        <v>24</v>
      </c>
      <c r="E2510" s="223" t="s">
        <v>199</v>
      </c>
      <c r="F2510" s="225" t="s">
        <v>214</v>
      </c>
      <c r="G2510" s="226">
        <v>2.42</v>
      </c>
      <c r="H2510" s="226">
        <v>-0.28000000000000003</v>
      </c>
      <c r="I2510" s="226">
        <v>2.15</v>
      </c>
      <c r="J2510" s="227">
        <v>10.73</v>
      </c>
      <c r="K2510" s="227">
        <v>1890.68</v>
      </c>
      <c r="L2510" s="228">
        <v>0</v>
      </c>
      <c r="M2510" s="229">
        <f t="shared" si="74"/>
        <v>1890.68</v>
      </c>
      <c r="N2510" s="230">
        <v>0</v>
      </c>
    </row>
    <row r="2511" spans="1:14" x14ac:dyDescent="0.2">
      <c r="A2511" s="231" t="str">
        <f t="shared" si="75"/>
        <v>DF1.724NO_thin145</v>
      </c>
      <c r="B2511" s="223" t="s">
        <v>227</v>
      </c>
      <c r="C2511" s="224">
        <v>1.7</v>
      </c>
      <c r="D2511" s="223">
        <v>24</v>
      </c>
      <c r="E2511" s="223" t="s">
        <v>199</v>
      </c>
      <c r="F2511" s="225" t="s">
        <v>215</v>
      </c>
      <c r="G2511" s="226">
        <v>2.1800000000000002</v>
      </c>
      <c r="H2511" s="226">
        <v>-0.25</v>
      </c>
      <c r="I2511" s="226">
        <v>1.93</v>
      </c>
      <c r="J2511" s="227">
        <v>9.65</v>
      </c>
      <c r="K2511" s="227">
        <v>1900.34</v>
      </c>
      <c r="L2511" s="228">
        <v>0</v>
      </c>
      <c r="M2511" s="229">
        <f t="shared" si="74"/>
        <v>1900.34</v>
      </c>
      <c r="N2511" s="230">
        <v>0</v>
      </c>
    </row>
    <row r="2512" spans="1:14" x14ac:dyDescent="0.2">
      <c r="A2512" s="231" t="str">
        <f t="shared" si="75"/>
        <v>DF1.724NO_thin150</v>
      </c>
      <c r="B2512" s="223" t="s">
        <v>227</v>
      </c>
      <c r="C2512" s="224">
        <v>1.7</v>
      </c>
      <c r="D2512" s="223">
        <v>24</v>
      </c>
      <c r="E2512" s="223" t="s">
        <v>199</v>
      </c>
      <c r="F2512" s="225" t="s">
        <v>216</v>
      </c>
      <c r="G2512" s="226">
        <v>1.93</v>
      </c>
      <c r="H2512" s="226">
        <v>-0.21</v>
      </c>
      <c r="I2512" s="226">
        <v>1.72</v>
      </c>
      <c r="J2512" s="227">
        <v>8.58</v>
      </c>
      <c r="K2512" s="227">
        <v>1908.92</v>
      </c>
      <c r="L2512" s="228">
        <v>0</v>
      </c>
      <c r="M2512" s="229">
        <f t="shared" si="74"/>
        <v>1908.92</v>
      </c>
      <c r="N2512" s="230">
        <v>0</v>
      </c>
    </row>
    <row r="2513" spans="1:14" x14ac:dyDescent="0.2">
      <c r="A2513" s="231" t="str">
        <f t="shared" si="75"/>
        <v>DF1.724NO_thin155</v>
      </c>
      <c r="B2513" s="223" t="s">
        <v>227</v>
      </c>
      <c r="C2513" s="224">
        <v>1.7</v>
      </c>
      <c r="D2513" s="223">
        <v>24</v>
      </c>
      <c r="E2513" s="223" t="s">
        <v>199</v>
      </c>
      <c r="F2513" s="225" t="s">
        <v>217</v>
      </c>
      <c r="G2513" s="226">
        <v>1.71</v>
      </c>
      <c r="H2513" s="226">
        <v>-0.2</v>
      </c>
      <c r="I2513" s="226">
        <v>1.51</v>
      </c>
      <c r="J2513" s="227">
        <v>7.55</v>
      </c>
      <c r="K2513" s="227">
        <v>1916.47</v>
      </c>
      <c r="L2513" s="228">
        <v>0</v>
      </c>
      <c r="M2513" s="229">
        <f t="shared" si="74"/>
        <v>1916.47</v>
      </c>
      <c r="N2513" s="230">
        <v>0</v>
      </c>
    </row>
    <row r="2514" spans="1:14" x14ac:dyDescent="0.2">
      <c r="A2514" s="231" t="str">
        <f t="shared" si="75"/>
        <v>DF1.724NO_thin160</v>
      </c>
      <c r="B2514" s="223" t="s">
        <v>227</v>
      </c>
      <c r="C2514" s="224">
        <v>1.7</v>
      </c>
      <c r="D2514" s="223">
        <v>24</v>
      </c>
      <c r="E2514" s="223" t="s">
        <v>199</v>
      </c>
      <c r="F2514" s="225" t="s">
        <v>218</v>
      </c>
      <c r="G2514" s="226">
        <v>1.6</v>
      </c>
      <c r="H2514" s="226">
        <v>-0.17</v>
      </c>
      <c r="I2514" s="226">
        <v>1.43</v>
      </c>
      <c r="J2514" s="227">
        <v>7.14</v>
      </c>
      <c r="K2514" s="227">
        <v>1923.61</v>
      </c>
      <c r="L2514" s="228">
        <v>0</v>
      </c>
      <c r="M2514" s="229">
        <f t="shared" si="74"/>
        <v>1923.61</v>
      </c>
      <c r="N2514" s="230">
        <v>0</v>
      </c>
    </row>
    <row r="2515" spans="1:14" x14ac:dyDescent="0.2">
      <c r="A2515" s="231" t="str">
        <f t="shared" si="75"/>
        <v>DF1.724NO_thin165</v>
      </c>
      <c r="B2515" s="223" t="s">
        <v>227</v>
      </c>
      <c r="C2515" s="224">
        <v>1.7</v>
      </c>
      <c r="D2515" s="223">
        <v>24</v>
      </c>
      <c r="E2515" s="223" t="s">
        <v>199</v>
      </c>
      <c r="F2515" s="225" t="s">
        <v>219</v>
      </c>
      <c r="G2515" s="226">
        <v>1.31</v>
      </c>
      <c r="H2515" s="226">
        <v>-0.15</v>
      </c>
      <c r="I2515" s="226">
        <v>1.1599999999999999</v>
      </c>
      <c r="J2515" s="227">
        <v>5.79</v>
      </c>
      <c r="K2515" s="227">
        <v>1929.4</v>
      </c>
      <c r="L2515" s="228">
        <v>0</v>
      </c>
      <c r="M2515" s="229">
        <f t="shared" si="74"/>
        <v>1929.4</v>
      </c>
      <c r="N2515" s="230">
        <v>0</v>
      </c>
    </row>
    <row r="2516" spans="1:14" x14ac:dyDescent="0.2">
      <c r="A2516" s="231" t="str">
        <f t="shared" si="75"/>
        <v>DF1.724NO_thin170</v>
      </c>
      <c r="B2516" s="223" t="s">
        <v>227</v>
      </c>
      <c r="C2516" s="224">
        <v>1.7</v>
      </c>
      <c r="D2516" s="223">
        <v>24</v>
      </c>
      <c r="E2516" s="223" t="s">
        <v>199</v>
      </c>
      <c r="F2516" s="225" t="s">
        <v>220</v>
      </c>
      <c r="G2516" s="226">
        <v>1.31</v>
      </c>
      <c r="H2516" s="226">
        <v>-0.13</v>
      </c>
      <c r="I2516" s="226">
        <v>1.18</v>
      </c>
      <c r="J2516" s="227">
        <v>5.9</v>
      </c>
      <c r="K2516" s="227">
        <v>1935.3</v>
      </c>
      <c r="L2516" s="228">
        <v>0</v>
      </c>
      <c r="M2516" s="229">
        <f t="shared" si="74"/>
        <v>1935.3</v>
      </c>
      <c r="N2516" s="230">
        <v>0</v>
      </c>
    </row>
    <row r="2517" spans="1:14" x14ac:dyDescent="0.2">
      <c r="A2517" s="231" t="str">
        <f t="shared" si="75"/>
        <v>DF1.724NO_thin175</v>
      </c>
      <c r="B2517" s="223" t="s">
        <v>227</v>
      </c>
      <c r="C2517" s="224">
        <v>1.7</v>
      </c>
      <c r="D2517" s="223">
        <v>24</v>
      </c>
      <c r="E2517" s="223" t="s">
        <v>199</v>
      </c>
      <c r="F2517" s="225" t="s">
        <v>221</v>
      </c>
      <c r="G2517" s="226">
        <v>1.1000000000000001</v>
      </c>
      <c r="H2517" s="226">
        <v>-0.12</v>
      </c>
      <c r="I2517" s="226">
        <v>0.98</v>
      </c>
      <c r="J2517" s="227">
        <v>4.9000000000000004</v>
      </c>
      <c r="K2517" s="227">
        <v>1940.2</v>
      </c>
      <c r="L2517" s="228">
        <v>0</v>
      </c>
      <c r="M2517" s="229">
        <f t="shared" si="74"/>
        <v>1940.2</v>
      </c>
      <c r="N2517" s="230">
        <v>0</v>
      </c>
    </row>
    <row r="2518" spans="1:14" x14ac:dyDescent="0.2">
      <c r="A2518" s="231" t="str">
        <f t="shared" si="75"/>
        <v>DF1.724NO_thin180</v>
      </c>
      <c r="B2518" s="223" t="s">
        <v>227</v>
      </c>
      <c r="C2518" s="224">
        <v>1.7</v>
      </c>
      <c r="D2518" s="223">
        <v>24</v>
      </c>
      <c r="E2518" s="223" t="s">
        <v>199</v>
      </c>
      <c r="F2518" s="225" t="s">
        <v>222</v>
      </c>
      <c r="G2518" s="226">
        <v>1.03</v>
      </c>
      <c r="H2518" s="226">
        <v>-0.11</v>
      </c>
      <c r="I2518" s="226">
        <v>0.92</v>
      </c>
      <c r="J2518" s="227">
        <v>4.59</v>
      </c>
      <c r="K2518" s="227">
        <v>1944.79</v>
      </c>
      <c r="L2518" s="228">
        <v>0</v>
      </c>
      <c r="M2518" s="229">
        <f t="shared" si="74"/>
        <v>1944.79</v>
      </c>
      <c r="N2518" s="230">
        <v>0</v>
      </c>
    </row>
    <row r="2519" spans="1:14" x14ac:dyDescent="0.2">
      <c r="A2519" s="231" t="str">
        <f t="shared" si="75"/>
        <v>DF1.724NO_thin185</v>
      </c>
      <c r="B2519" s="223" t="s">
        <v>227</v>
      </c>
      <c r="C2519" s="224">
        <v>1.7</v>
      </c>
      <c r="D2519" s="223">
        <v>24</v>
      </c>
      <c r="E2519" s="223" t="s">
        <v>199</v>
      </c>
      <c r="F2519" s="225" t="s">
        <v>223</v>
      </c>
      <c r="G2519" s="226">
        <v>0.9</v>
      </c>
      <c r="H2519" s="226">
        <v>-0.09</v>
      </c>
      <c r="I2519" s="226">
        <v>0.81</v>
      </c>
      <c r="J2519" s="227">
        <v>4.04</v>
      </c>
      <c r="K2519" s="227">
        <v>1948.83</v>
      </c>
      <c r="L2519" s="228">
        <v>0</v>
      </c>
      <c r="M2519" s="229">
        <f t="shared" si="74"/>
        <v>1948.83</v>
      </c>
      <c r="N2519" s="230">
        <v>0</v>
      </c>
    </row>
    <row r="2520" spans="1:14" x14ac:dyDescent="0.2">
      <c r="A2520" s="231" t="str">
        <f t="shared" si="75"/>
        <v>DF1.724NO_thin190</v>
      </c>
      <c r="B2520" s="223" t="s">
        <v>227</v>
      </c>
      <c r="C2520" s="224">
        <v>1.7</v>
      </c>
      <c r="D2520" s="223">
        <v>24</v>
      </c>
      <c r="E2520" s="223" t="s">
        <v>199</v>
      </c>
      <c r="F2520" s="225" t="s">
        <v>224</v>
      </c>
      <c r="G2520" s="226">
        <v>0.83</v>
      </c>
      <c r="H2520" s="226">
        <v>-0.08</v>
      </c>
      <c r="I2520" s="226">
        <v>0.75</v>
      </c>
      <c r="J2520" s="227">
        <v>3.74</v>
      </c>
      <c r="K2520" s="227">
        <v>1952.57</v>
      </c>
      <c r="L2520" s="228">
        <v>0</v>
      </c>
      <c r="M2520" s="229">
        <f t="shared" si="74"/>
        <v>1952.57</v>
      </c>
      <c r="N2520" s="230">
        <v>0</v>
      </c>
    </row>
    <row r="2521" spans="1:14" x14ac:dyDescent="0.2">
      <c r="A2521" s="231" t="str">
        <f t="shared" si="75"/>
        <v>DF1.724NO_thin195</v>
      </c>
      <c r="B2521" s="223" t="s">
        <v>227</v>
      </c>
      <c r="C2521" s="224">
        <v>1.7</v>
      </c>
      <c r="D2521" s="223">
        <v>24</v>
      </c>
      <c r="E2521" s="223" t="s">
        <v>199</v>
      </c>
      <c r="F2521" s="225" t="s">
        <v>225</v>
      </c>
      <c r="G2521" s="226">
        <v>0.72</v>
      </c>
      <c r="H2521" s="226">
        <v>-7.0000000000000007E-2</v>
      </c>
      <c r="I2521" s="226">
        <v>0.64</v>
      </c>
      <c r="J2521" s="227">
        <v>3.21</v>
      </c>
      <c r="K2521" s="227">
        <v>1955.77</v>
      </c>
      <c r="L2521" s="228">
        <v>0</v>
      </c>
      <c r="M2521" s="229">
        <f t="shared" si="74"/>
        <v>1955.77</v>
      </c>
      <c r="N2521" s="230">
        <v>0</v>
      </c>
    </row>
    <row r="2522" spans="1:14" x14ac:dyDescent="0.2">
      <c r="A2522" s="231" t="str">
        <f t="shared" si="75"/>
        <v>DF1.724Thinned000</v>
      </c>
      <c r="B2522" s="223" t="s">
        <v>227</v>
      </c>
      <c r="C2522" s="224">
        <v>1.7</v>
      </c>
      <c r="D2522" s="223">
        <v>24</v>
      </c>
      <c r="E2522" s="223" t="s">
        <v>172</v>
      </c>
      <c r="F2522" s="225" t="s">
        <v>0</v>
      </c>
      <c r="G2522" s="226">
        <v>5.55</v>
      </c>
      <c r="H2522" s="226">
        <v>2.66</v>
      </c>
      <c r="I2522" s="226">
        <v>8.2100000000000009</v>
      </c>
      <c r="J2522" s="227">
        <v>41.03</v>
      </c>
      <c r="K2522" s="227">
        <v>41.03</v>
      </c>
      <c r="L2522" s="228">
        <v>0</v>
      </c>
      <c r="M2522" s="229">
        <f t="shared" si="74"/>
        <v>41.03</v>
      </c>
      <c r="N2522" s="230">
        <v>0</v>
      </c>
    </row>
    <row r="2523" spans="1:14" x14ac:dyDescent="0.2">
      <c r="A2523" s="231" t="str">
        <f t="shared" si="75"/>
        <v>DF1.724Thinned005</v>
      </c>
      <c r="B2523" s="223" t="s">
        <v>227</v>
      </c>
      <c r="C2523" s="224">
        <v>1.7</v>
      </c>
      <c r="D2523" s="223">
        <v>24</v>
      </c>
      <c r="E2523" s="223" t="s">
        <v>172</v>
      </c>
      <c r="F2523" s="225" t="s">
        <v>1</v>
      </c>
      <c r="G2523" s="226">
        <v>16.940000000000001</v>
      </c>
      <c r="H2523" s="226">
        <v>3.28</v>
      </c>
      <c r="I2523" s="226">
        <v>20.21</v>
      </c>
      <c r="J2523" s="227">
        <v>101.06</v>
      </c>
      <c r="K2523" s="227">
        <v>142.1</v>
      </c>
      <c r="L2523" s="228">
        <v>0</v>
      </c>
      <c r="M2523" s="229">
        <f t="shared" si="74"/>
        <v>142.1</v>
      </c>
      <c r="N2523" s="230">
        <v>0</v>
      </c>
    </row>
    <row r="2524" spans="1:14" x14ac:dyDescent="0.2">
      <c r="A2524" s="231" t="str">
        <f t="shared" si="75"/>
        <v>DF1.724Thinned010</v>
      </c>
      <c r="B2524" s="223" t="s">
        <v>227</v>
      </c>
      <c r="C2524" s="224">
        <v>1.7</v>
      </c>
      <c r="D2524" s="223">
        <v>24</v>
      </c>
      <c r="E2524" s="223" t="s">
        <v>172</v>
      </c>
      <c r="F2524" s="225" t="s">
        <v>2</v>
      </c>
      <c r="G2524" s="226">
        <v>34.799999999999997</v>
      </c>
      <c r="H2524" s="226">
        <v>4.68</v>
      </c>
      <c r="I2524" s="226">
        <v>39.47</v>
      </c>
      <c r="J2524" s="227">
        <v>197.37</v>
      </c>
      <c r="K2524" s="227">
        <v>339.46</v>
      </c>
      <c r="L2524" s="228">
        <v>0</v>
      </c>
      <c r="M2524" s="229">
        <f t="shared" si="74"/>
        <v>339.46</v>
      </c>
      <c r="N2524" s="230">
        <v>0</v>
      </c>
    </row>
    <row r="2525" spans="1:14" x14ac:dyDescent="0.2">
      <c r="A2525" s="231" t="str">
        <f t="shared" si="75"/>
        <v>DF1.724Thinned015</v>
      </c>
      <c r="B2525" s="223" t="s">
        <v>227</v>
      </c>
      <c r="C2525" s="224">
        <v>1.7</v>
      </c>
      <c r="D2525" s="223">
        <v>24</v>
      </c>
      <c r="E2525" s="223" t="s">
        <v>172</v>
      </c>
      <c r="F2525" s="225" t="s">
        <v>3</v>
      </c>
      <c r="G2525" s="226">
        <v>-0.78</v>
      </c>
      <c r="H2525" s="226">
        <v>3.15</v>
      </c>
      <c r="I2525" s="226">
        <v>2.37</v>
      </c>
      <c r="J2525" s="227">
        <v>11.86</v>
      </c>
      <c r="K2525" s="227">
        <v>351.32</v>
      </c>
      <c r="L2525" s="228">
        <v>-0.45</v>
      </c>
      <c r="M2525" s="229">
        <f t="shared" si="74"/>
        <v>350.87</v>
      </c>
      <c r="N2525" s="230">
        <v>25.87</v>
      </c>
    </row>
    <row r="2526" spans="1:14" x14ac:dyDescent="0.2">
      <c r="A2526" s="231" t="str">
        <f t="shared" si="75"/>
        <v>DF1.724Thinned020</v>
      </c>
      <c r="B2526" s="223" t="s">
        <v>227</v>
      </c>
      <c r="C2526" s="224">
        <v>1.7</v>
      </c>
      <c r="D2526" s="223">
        <v>24</v>
      </c>
      <c r="E2526" s="223" t="s">
        <v>172</v>
      </c>
      <c r="F2526" s="225" t="s">
        <v>4</v>
      </c>
      <c r="G2526" s="226">
        <v>13.52</v>
      </c>
      <c r="H2526" s="226">
        <v>-1.51</v>
      </c>
      <c r="I2526" s="226">
        <v>12</v>
      </c>
      <c r="J2526" s="227">
        <v>60.02</v>
      </c>
      <c r="K2526" s="227">
        <v>411.34</v>
      </c>
      <c r="L2526" s="228">
        <v>-0.77</v>
      </c>
      <c r="M2526" s="229">
        <f t="shared" si="74"/>
        <v>410.57</v>
      </c>
      <c r="N2526" s="230">
        <v>18.61</v>
      </c>
    </row>
    <row r="2527" spans="1:14" x14ac:dyDescent="0.2">
      <c r="A2527" s="231" t="str">
        <f t="shared" si="75"/>
        <v>DF1.724Thinned025</v>
      </c>
      <c r="B2527" s="223" t="s">
        <v>227</v>
      </c>
      <c r="C2527" s="224">
        <v>1.7</v>
      </c>
      <c r="D2527" s="223">
        <v>24</v>
      </c>
      <c r="E2527" s="223" t="s">
        <v>172</v>
      </c>
      <c r="F2527" s="225" t="s">
        <v>5</v>
      </c>
      <c r="G2527" s="226">
        <v>16.98</v>
      </c>
      <c r="H2527" s="226">
        <v>4.22</v>
      </c>
      <c r="I2527" s="226">
        <v>21.2</v>
      </c>
      <c r="J2527" s="227">
        <v>106.01</v>
      </c>
      <c r="K2527" s="227">
        <v>517.36</v>
      </c>
      <c r="L2527" s="228">
        <v>-2.4500000000000002</v>
      </c>
      <c r="M2527" s="229">
        <f t="shared" si="74"/>
        <v>514.91</v>
      </c>
      <c r="N2527" s="230">
        <v>11.81</v>
      </c>
    </row>
    <row r="2528" spans="1:14" x14ac:dyDescent="0.2">
      <c r="A2528" s="231" t="str">
        <f t="shared" si="75"/>
        <v>DF1.724Thinned030</v>
      </c>
      <c r="B2528" s="223" t="s">
        <v>227</v>
      </c>
      <c r="C2528" s="224">
        <v>1.7</v>
      </c>
      <c r="D2528" s="223">
        <v>24</v>
      </c>
      <c r="E2528" s="223" t="s">
        <v>172</v>
      </c>
      <c r="F2528" s="225" t="s">
        <v>6</v>
      </c>
      <c r="G2528" s="226">
        <v>17.02</v>
      </c>
      <c r="H2528" s="226">
        <v>1.35</v>
      </c>
      <c r="I2528" s="226">
        <v>18.37</v>
      </c>
      <c r="J2528" s="227">
        <v>91.85</v>
      </c>
      <c r="K2528" s="227">
        <v>609.21</v>
      </c>
      <c r="L2528" s="228">
        <v>-4.1900000000000004</v>
      </c>
      <c r="M2528" s="229">
        <f t="shared" si="74"/>
        <v>605.02</v>
      </c>
      <c r="N2528" s="230">
        <v>12.32</v>
      </c>
    </row>
    <row r="2529" spans="1:14" x14ac:dyDescent="0.2">
      <c r="A2529" s="231" t="str">
        <f t="shared" si="75"/>
        <v>DF1.724Thinned035</v>
      </c>
      <c r="B2529" s="223" t="s">
        <v>227</v>
      </c>
      <c r="C2529" s="224">
        <v>1.7</v>
      </c>
      <c r="D2529" s="223">
        <v>24</v>
      </c>
      <c r="E2529" s="223" t="s">
        <v>172</v>
      </c>
      <c r="F2529" s="225" t="s">
        <v>7</v>
      </c>
      <c r="G2529" s="226">
        <v>14.27</v>
      </c>
      <c r="H2529" s="226">
        <v>0.17</v>
      </c>
      <c r="I2529" s="226">
        <v>14.44</v>
      </c>
      <c r="J2529" s="227">
        <v>72.22</v>
      </c>
      <c r="K2529" s="227">
        <v>681.43</v>
      </c>
      <c r="L2529" s="228">
        <v>-5.94</v>
      </c>
      <c r="M2529" s="229">
        <f t="shared" si="74"/>
        <v>675.4899999999999</v>
      </c>
      <c r="N2529" s="230">
        <v>12.36</v>
      </c>
    </row>
    <row r="2530" spans="1:14" x14ac:dyDescent="0.2">
      <c r="A2530" s="231" t="str">
        <f t="shared" si="75"/>
        <v>DF1.724Thinned040</v>
      </c>
      <c r="B2530" s="223" t="s">
        <v>227</v>
      </c>
      <c r="C2530" s="224">
        <v>1.7</v>
      </c>
      <c r="D2530" s="223">
        <v>24</v>
      </c>
      <c r="E2530" s="223" t="s">
        <v>172</v>
      </c>
      <c r="F2530" s="225" t="s">
        <v>8</v>
      </c>
      <c r="G2530" s="226">
        <v>11.75</v>
      </c>
      <c r="H2530" s="226">
        <v>-0.74</v>
      </c>
      <c r="I2530" s="226">
        <v>11.01</v>
      </c>
      <c r="J2530" s="227">
        <v>55.04</v>
      </c>
      <c r="K2530" s="227">
        <v>736.47</v>
      </c>
      <c r="L2530" s="228">
        <v>-7.7</v>
      </c>
      <c r="M2530" s="229">
        <f t="shared" si="74"/>
        <v>728.77</v>
      </c>
      <c r="N2530" s="230">
        <v>12.41</v>
      </c>
    </row>
    <row r="2531" spans="1:14" x14ac:dyDescent="0.2">
      <c r="A2531" s="231" t="str">
        <f t="shared" si="75"/>
        <v>DF1.724Thinned045</v>
      </c>
      <c r="B2531" s="223" t="s">
        <v>227</v>
      </c>
      <c r="C2531" s="224">
        <v>1.7</v>
      </c>
      <c r="D2531" s="223">
        <v>24</v>
      </c>
      <c r="E2531" s="223" t="s">
        <v>172</v>
      </c>
      <c r="F2531" s="225" t="s">
        <v>9</v>
      </c>
      <c r="G2531" s="226">
        <v>10.24</v>
      </c>
      <c r="H2531" s="226">
        <v>-1.26</v>
      </c>
      <c r="I2531" s="226">
        <v>8.98</v>
      </c>
      <c r="J2531" s="227">
        <v>44.9</v>
      </c>
      <c r="K2531" s="227">
        <v>781.37</v>
      </c>
      <c r="L2531" s="228">
        <v>-9.32</v>
      </c>
      <c r="M2531" s="229">
        <f t="shared" si="74"/>
        <v>772.05</v>
      </c>
      <c r="N2531" s="230">
        <v>11.41</v>
      </c>
    </row>
    <row r="2532" spans="1:14" x14ac:dyDescent="0.2">
      <c r="A2532" s="231" t="str">
        <f t="shared" si="75"/>
        <v>DF1.724Thinned050</v>
      </c>
      <c r="B2532" s="223" t="s">
        <v>227</v>
      </c>
      <c r="C2532" s="224">
        <v>1.7</v>
      </c>
      <c r="D2532" s="223">
        <v>24</v>
      </c>
      <c r="E2532" s="223" t="s">
        <v>172</v>
      </c>
      <c r="F2532" s="225" t="s">
        <v>10</v>
      </c>
      <c r="G2532" s="226">
        <v>11.01</v>
      </c>
      <c r="H2532" s="226">
        <v>-1.41</v>
      </c>
      <c r="I2532" s="226">
        <v>9.6</v>
      </c>
      <c r="J2532" s="227">
        <v>48</v>
      </c>
      <c r="K2532" s="227">
        <v>829.37</v>
      </c>
      <c r="L2532" s="228">
        <v>-10.64</v>
      </c>
      <c r="M2532" s="229">
        <f t="shared" si="74"/>
        <v>818.73</v>
      </c>
      <c r="N2532" s="230">
        <v>9.36</v>
      </c>
    </row>
    <row r="2533" spans="1:14" x14ac:dyDescent="0.2">
      <c r="A2533" s="231" t="str">
        <f t="shared" si="75"/>
        <v>DF1.724Thinned055</v>
      </c>
      <c r="B2533" s="223" t="s">
        <v>227</v>
      </c>
      <c r="C2533" s="224">
        <v>1.7</v>
      </c>
      <c r="D2533" s="223">
        <v>24</v>
      </c>
      <c r="E2533" s="223" t="s">
        <v>172</v>
      </c>
      <c r="F2533" s="225" t="s">
        <v>11</v>
      </c>
      <c r="G2533" s="226">
        <v>11.28</v>
      </c>
      <c r="H2533" s="226">
        <v>-1.18</v>
      </c>
      <c r="I2533" s="226">
        <v>10.09</v>
      </c>
      <c r="J2533" s="227">
        <v>50.46</v>
      </c>
      <c r="K2533" s="227">
        <v>879.83</v>
      </c>
      <c r="L2533" s="228">
        <v>-11.8</v>
      </c>
      <c r="M2533" s="229">
        <f t="shared" si="74"/>
        <v>868.03000000000009</v>
      </c>
      <c r="N2533" s="230">
        <v>8.17</v>
      </c>
    </row>
    <row r="2534" spans="1:14" x14ac:dyDescent="0.2">
      <c r="A2534" s="231" t="str">
        <f t="shared" si="75"/>
        <v>DF1.724Thinned060</v>
      </c>
      <c r="B2534" s="223" t="s">
        <v>227</v>
      </c>
      <c r="C2534" s="224">
        <v>1.7</v>
      </c>
      <c r="D2534" s="223">
        <v>24</v>
      </c>
      <c r="E2534" s="223" t="s">
        <v>172</v>
      </c>
      <c r="F2534" s="225" t="s">
        <v>12</v>
      </c>
      <c r="G2534" s="226">
        <v>10.65</v>
      </c>
      <c r="H2534" s="226">
        <v>-0.84</v>
      </c>
      <c r="I2534" s="226">
        <v>9.81</v>
      </c>
      <c r="J2534" s="227">
        <v>49.04</v>
      </c>
      <c r="K2534" s="227">
        <v>928.87</v>
      </c>
      <c r="L2534" s="228">
        <v>-12.84</v>
      </c>
      <c r="M2534" s="229">
        <f t="shared" si="74"/>
        <v>916.03</v>
      </c>
      <c r="N2534" s="230">
        <v>7.33</v>
      </c>
    </row>
    <row r="2535" spans="1:14" x14ac:dyDescent="0.2">
      <c r="A2535" s="231" t="str">
        <f t="shared" si="75"/>
        <v>DF1.724Thinned065</v>
      </c>
      <c r="B2535" s="223" t="s">
        <v>227</v>
      </c>
      <c r="C2535" s="224">
        <v>1.7</v>
      </c>
      <c r="D2535" s="223">
        <v>24</v>
      </c>
      <c r="E2535" s="223" t="s">
        <v>172</v>
      </c>
      <c r="F2535" s="225" t="s">
        <v>13</v>
      </c>
      <c r="G2535" s="226">
        <v>9.9</v>
      </c>
      <c r="H2535" s="226">
        <v>-0.55000000000000004</v>
      </c>
      <c r="I2535" s="226">
        <v>9.35</v>
      </c>
      <c r="J2535" s="227">
        <v>46.76</v>
      </c>
      <c r="K2535" s="227">
        <v>975.63</v>
      </c>
      <c r="L2535" s="228">
        <v>-13.79</v>
      </c>
      <c r="M2535" s="229">
        <f t="shared" si="74"/>
        <v>961.84</v>
      </c>
      <c r="N2535" s="230">
        <v>6.75</v>
      </c>
    </row>
    <row r="2536" spans="1:14" x14ac:dyDescent="0.2">
      <c r="A2536" s="231" t="str">
        <f t="shared" si="75"/>
        <v>DF1.724Thinned070</v>
      </c>
      <c r="B2536" s="223" t="s">
        <v>227</v>
      </c>
      <c r="C2536" s="224">
        <v>1.7</v>
      </c>
      <c r="D2536" s="223">
        <v>24</v>
      </c>
      <c r="E2536" s="223" t="s">
        <v>172</v>
      </c>
      <c r="F2536" s="225" t="s">
        <v>200</v>
      </c>
      <c r="G2536" s="226">
        <v>8.8000000000000007</v>
      </c>
      <c r="H2536" s="226">
        <v>-0.33</v>
      </c>
      <c r="I2536" s="226">
        <v>8.4700000000000006</v>
      </c>
      <c r="J2536" s="227">
        <v>42.37</v>
      </c>
      <c r="K2536" s="227">
        <v>1018</v>
      </c>
      <c r="L2536" s="228">
        <v>-14.7</v>
      </c>
      <c r="M2536" s="229">
        <f t="shared" si="74"/>
        <v>1003.3</v>
      </c>
      <c r="N2536" s="230">
        <v>6.36</v>
      </c>
    </row>
    <row r="2537" spans="1:14" x14ac:dyDescent="0.2">
      <c r="A2537" s="231" t="str">
        <f t="shared" si="75"/>
        <v>DF1.724Thinned075</v>
      </c>
      <c r="B2537" s="223" t="s">
        <v>227</v>
      </c>
      <c r="C2537" s="224">
        <v>1.7</v>
      </c>
      <c r="D2537" s="223">
        <v>24</v>
      </c>
      <c r="E2537" s="223" t="s">
        <v>172</v>
      </c>
      <c r="F2537" s="225" t="s">
        <v>201</v>
      </c>
      <c r="G2537" s="226">
        <v>6.71</v>
      </c>
      <c r="H2537" s="226">
        <v>-0.23</v>
      </c>
      <c r="I2537" s="226">
        <v>6.48</v>
      </c>
      <c r="J2537" s="227">
        <v>32.42</v>
      </c>
      <c r="K2537" s="227">
        <v>1050.4100000000001</v>
      </c>
      <c r="L2537" s="228">
        <v>-15.55</v>
      </c>
      <c r="M2537" s="229">
        <f t="shared" si="74"/>
        <v>1034.8600000000001</v>
      </c>
      <c r="N2537" s="230">
        <v>6.07</v>
      </c>
    </row>
    <row r="2538" spans="1:14" x14ac:dyDescent="0.2">
      <c r="A2538" s="231" t="str">
        <f t="shared" si="75"/>
        <v>DF1.724Thinned080</v>
      </c>
      <c r="B2538" s="223" t="s">
        <v>227</v>
      </c>
      <c r="C2538" s="224">
        <v>1.7</v>
      </c>
      <c r="D2538" s="223">
        <v>24</v>
      </c>
      <c r="E2538" s="223" t="s">
        <v>172</v>
      </c>
      <c r="F2538" s="225" t="s">
        <v>202</v>
      </c>
      <c r="G2538" s="226">
        <v>5.95</v>
      </c>
      <c r="H2538" s="226">
        <v>-0.16</v>
      </c>
      <c r="I2538" s="226">
        <v>5.79</v>
      </c>
      <c r="J2538" s="227">
        <v>28.94</v>
      </c>
      <c r="K2538" s="227">
        <v>1079.3599999999999</v>
      </c>
      <c r="L2538" s="228">
        <v>-16.38</v>
      </c>
      <c r="M2538" s="229">
        <f t="shared" si="74"/>
        <v>1062.9799999999998</v>
      </c>
      <c r="N2538" s="230">
        <v>5.79</v>
      </c>
    </row>
    <row r="2539" spans="1:14" x14ac:dyDescent="0.2">
      <c r="A2539" s="231" t="str">
        <f t="shared" si="75"/>
        <v>DF1.724Thinned085</v>
      </c>
      <c r="B2539" s="223" t="s">
        <v>227</v>
      </c>
      <c r="C2539" s="224">
        <v>1.7</v>
      </c>
      <c r="D2539" s="223">
        <v>24</v>
      </c>
      <c r="E2539" s="223" t="s">
        <v>172</v>
      </c>
      <c r="F2539" s="225" t="s">
        <v>203</v>
      </c>
      <c r="G2539" s="226">
        <v>4.68</v>
      </c>
      <c r="H2539" s="226">
        <v>-0.18</v>
      </c>
      <c r="I2539" s="226">
        <v>4.5</v>
      </c>
      <c r="J2539" s="227">
        <v>22.52</v>
      </c>
      <c r="K2539" s="227">
        <v>1101.8800000000001</v>
      </c>
      <c r="L2539" s="228">
        <v>-17.16</v>
      </c>
      <c r="M2539" s="229">
        <f t="shared" si="74"/>
        <v>1084.72</v>
      </c>
      <c r="N2539" s="230">
        <v>5.54</v>
      </c>
    </row>
    <row r="2540" spans="1:14" x14ac:dyDescent="0.2">
      <c r="A2540" s="231" t="str">
        <f t="shared" si="75"/>
        <v>DF1.724Thinned090</v>
      </c>
      <c r="B2540" s="223" t="s">
        <v>227</v>
      </c>
      <c r="C2540" s="224">
        <v>1.7</v>
      </c>
      <c r="D2540" s="223">
        <v>24</v>
      </c>
      <c r="E2540" s="223" t="s">
        <v>172</v>
      </c>
      <c r="F2540" s="225" t="s">
        <v>204</v>
      </c>
      <c r="G2540" s="226">
        <v>3.74</v>
      </c>
      <c r="H2540" s="226">
        <v>-0.19</v>
      </c>
      <c r="I2540" s="226">
        <v>3.55</v>
      </c>
      <c r="J2540" s="227">
        <v>17.760000000000002</v>
      </c>
      <c r="K2540" s="227">
        <v>1119.6400000000001</v>
      </c>
      <c r="L2540" s="228">
        <v>-17.91</v>
      </c>
      <c r="M2540" s="229">
        <f t="shared" si="74"/>
        <v>1101.73</v>
      </c>
      <c r="N2540" s="230">
        <v>5.29</v>
      </c>
    </row>
    <row r="2541" spans="1:14" x14ac:dyDescent="0.2">
      <c r="A2541" s="231" t="str">
        <f t="shared" si="75"/>
        <v>DF1.724Thinned095</v>
      </c>
      <c r="B2541" s="223" t="s">
        <v>227</v>
      </c>
      <c r="C2541" s="224">
        <v>1.7</v>
      </c>
      <c r="D2541" s="223">
        <v>24</v>
      </c>
      <c r="E2541" s="223" t="s">
        <v>172</v>
      </c>
      <c r="F2541" s="225" t="s">
        <v>205</v>
      </c>
      <c r="G2541" s="226">
        <v>2.81</v>
      </c>
      <c r="H2541" s="226">
        <v>-0.2</v>
      </c>
      <c r="I2541" s="226">
        <v>2.61</v>
      </c>
      <c r="J2541" s="227">
        <v>13.07</v>
      </c>
      <c r="K2541" s="227">
        <v>1132.71</v>
      </c>
      <c r="L2541" s="228">
        <v>-18.63</v>
      </c>
      <c r="M2541" s="229">
        <f t="shared" si="74"/>
        <v>1114.08</v>
      </c>
      <c r="N2541" s="230">
        <v>5.0599999999999996</v>
      </c>
    </row>
    <row r="2542" spans="1:14" x14ac:dyDescent="0.2">
      <c r="A2542" s="231" t="str">
        <f t="shared" si="75"/>
        <v>DF1.724Thinned100</v>
      </c>
      <c r="B2542" s="223" t="s">
        <v>227</v>
      </c>
      <c r="C2542" s="224">
        <v>1.7</v>
      </c>
      <c r="D2542" s="223">
        <v>24</v>
      </c>
      <c r="E2542" s="223" t="s">
        <v>172</v>
      </c>
      <c r="F2542" s="225" t="s">
        <v>206</v>
      </c>
      <c r="G2542" s="226">
        <v>2</v>
      </c>
      <c r="H2542" s="226">
        <v>-0.21</v>
      </c>
      <c r="I2542" s="226">
        <v>1.79</v>
      </c>
      <c r="J2542" s="227">
        <v>8.9600000000000009</v>
      </c>
      <c r="K2542" s="227">
        <v>1141.67</v>
      </c>
      <c r="L2542" s="228">
        <v>-19.309999999999999</v>
      </c>
      <c r="M2542" s="229">
        <f t="shared" si="74"/>
        <v>1122.3600000000001</v>
      </c>
      <c r="N2542" s="230">
        <v>4.84</v>
      </c>
    </row>
    <row r="2543" spans="1:14" x14ac:dyDescent="0.2">
      <c r="A2543" s="231" t="str">
        <f t="shared" si="75"/>
        <v>DF1.724Thinned105</v>
      </c>
      <c r="B2543" s="223" t="s">
        <v>227</v>
      </c>
      <c r="C2543" s="224">
        <v>1.7</v>
      </c>
      <c r="D2543" s="223">
        <v>24</v>
      </c>
      <c r="E2543" s="223" t="s">
        <v>172</v>
      </c>
      <c r="F2543" s="225" t="s">
        <v>207</v>
      </c>
      <c r="G2543" s="226">
        <v>1.28</v>
      </c>
      <c r="H2543" s="226">
        <v>-0.21</v>
      </c>
      <c r="I2543" s="226">
        <v>1.06</v>
      </c>
      <c r="J2543" s="227">
        <v>5.32</v>
      </c>
      <c r="K2543" s="227">
        <v>1146.99</v>
      </c>
      <c r="L2543" s="228">
        <v>-19.97</v>
      </c>
      <c r="M2543" s="229">
        <f t="shared" si="74"/>
        <v>1127.02</v>
      </c>
      <c r="N2543" s="230">
        <v>4.63</v>
      </c>
    </row>
    <row r="2544" spans="1:14" x14ac:dyDescent="0.2">
      <c r="A2544" s="231" t="str">
        <f t="shared" si="75"/>
        <v>DF1.724Thinned110</v>
      </c>
      <c r="B2544" s="223" t="s">
        <v>227</v>
      </c>
      <c r="C2544" s="224">
        <v>1.7</v>
      </c>
      <c r="D2544" s="223">
        <v>24</v>
      </c>
      <c r="E2544" s="223" t="s">
        <v>172</v>
      </c>
      <c r="F2544" s="225" t="s">
        <v>208</v>
      </c>
      <c r="G2544" s="226">
        <v>0.67</v>
      </c>
      <c r="H2544" s="226">
        <v>-0.22</v>
      </c>
      <c r="I2544" s="226">
        <v>0.45</v>
      </c>
      <c r="J2544" s="227">
        <v>2.2400000000000002</v>
      </c>
      <c r="K2544" s="227">
        <v>1149.23</v>
      </c>
      <c r="L2544" s="228">
        <v>-20.6</v>
      </c>
      <c r="M2544" s="229">
        <f t="shared" si="74"/>
        <v>1128.6300000000001</v>
      </c>
      <c r="N2544" s="230">
        <v>4.43</v>
      </c>
    </row>
    <row r="2545" spans="1:14" x14ac:dyDescent="0.2">
      <c r="A2545" s="231" t="str">
        <f t="shared" si="75"/>
        <v>DF1.724Thinned115</v>
      </c>
      <c r="B2545" s="223" t="s">
        <v>227</v>
      </c>
      <c r="C2545" s="224">
        <v>1.7</v>
      </c>
      <c r="D2545" s="223">
        <v>24</v>
      </c>
      <c r="E2545" s="223" t="s">
        <v>172</v>
      </c>
      <c r="F2545" s="225" t="s">
        <v>209</v>
      </c>
      <c r="G2545" s="226">
        <v>0.12</v>
      </c>
      <c r="H2545" s="226">
        <v>-0.22</v>
      </c>
      <c r="I2545" s="226">
        <v>-0.1</v>
      </c>
      <c r="J2545" s="227">
        <v>-0.52</v>
      </c>
      <c r="K2545" s="227">
        <v>1148.71</v>
      </c>
      <c r="L2545" s="228">
        <v>-21.19</v>
      </c>
      <c r="M2545" s="229">
        <f t="shared" si="74"/>
        <v>1127.52</v>
      </c>
      <c r="N2545" s="230">
        <v>4.24</v>
      </c>
    </row>
    <row r="2546" spans="1:14" x14ac:dyDescent="0.2">
      <c r="A2546" s="231" t="str">
        <f t="shared" si="75"/>
        <v>DF1.724Thinned120</v>
      </c>
      <c r="B2546" s="223" t="s">
        <v>227</v>
      </c>
      <c r="C2546" s="224">
        <v>1.7</v>
      </c>
      <c r="D2546" s="223">
        <v>24</v>
      </c>
      <c r="E2546" s="223" t="s">
        <v>172</v>
      </c>
      <c r="F2546" s="225" t="s">
        <v>210</v>
      </c>
      <c r="G2546" s="226">
        <v>-0.41</v>
      </c>
      <c r="H2546" s="226">
        <v>-0.23</v>
      </c>
      <c r="I2546" s="226">
        <v>-0.63</v>
      </c>
      <c r="J2546" s="227">
        <v>-3.17</v>
      </c>
      <c r="K2546" s="227">
        <v>1145.54</v>
      </c>
      <c r="L2546" s="228">
        <v>-21.77</v>
      </c>
      <c r="M2546" s="229">
        <f t="shared" ref="M2546:M2609" si="76">K2546+L2546</f>
        <v>1123.77</v>
      </c>
      <c r="N2546" s="230">
        <v>4.0599999999999996</v>
      </c>
    </row>
    <row r="2547" spans="1:14" x14ac:dyDescent="0.2">
      <c r="A2547" s="231" t="str">
        <f t="shared" si="75"/>
        <v>DF1.724Thinned125</v>
      </c>
      <c r="B2547" s="223" t="s">
        <v>227</v>
      </c>
      <c r="C2547" s="224">
        <v>1.7</v>
      </c>
      <c r="D2547" s="223">
        <v>24</v>
      </c>
      <c r="E2547" s="223" t="s">
        <v>172</v>
      </c>
      <c r="F2547" s="225" t="s">
        <v>211</v>
      </c>
      <c r="G2547" s="226">
        <v>-0.85</v>
      </c>
      <c r="H2547" s="226">
        <v>-0.23</v>
      </c>
      <c r="I2547" s="226">
        <v>-1.08</v>
      </c>
      <c r="J2547" s="227">
        <v>-5.38</v>
      </c>
      <c r="K2547" s="227">
        <v>1140.1600000000001</v>
      </c>
      <c r="L2547" s="228">
        <v>-22.32</v>
      </c>
      <c r="M2547" s="229">
        <f t="shared" si="76"/>
        <v>1117.8400000000001</v>
      </c>
      <c r="N2547" s="230">
        <v>3.89</v>
      </c>
    </row>
    <row r="2548" spans="1:14" x14ac:dyDescent="0.2">
      <c r="A2548" s="231" t="str">
        <f t="shared" si="75"/>
        <v>DF1.724Thinned130</v>
      </c>
      <c r="B2548" s="223" t="s">
        <v>227</v>
      </c>
      <c r="C2548" s="224">
        <v>1.7</v>
      </c>
      <c r="D2548" s="223">
        <v>24</v>
      </c>
      <c r="E2548" s="223" t="s">
        <v>172</v>
      </c>
      <c r="F2548" s="225" t="s">
        <v>212</v>
      </c>
      <c r="G2548" s="226">
        <v>-1.22</v>
      </c>
      <c r="H2548" s="226">
        <v>-0.23</v>
      </c>
      <c r="I2548" s="226">
        <v>-1.45</v>
      </c>
      <c r="J2548" s="227">
        <v>-7.24</v>
      </c>
      <c r="K2548" s="227">
        <v>1132.9100000000001</v>
      </c>
      <c r="L2548" s="228">
        <v>-22.85</v>
      </c>
      <c r="M2548" s="229">
        <f t="shared" si="76"/>
        <v>1110.0600000000002</v>
      </c>
      <c r="N2548" s="230">
        <v>3.73</v>
      </c>
    </row>
    <row r="2549" spans="1:14" x14ac:dyDescent="0.2">
      <c r="A2549" s="231" t="str">
        <f t="shared" si="75"/>
        <v>DF1.724Thinned135</v>
      </c>
      <c r="B2549" s="223" t="s">
        <v>227</v>
      </c>
      <c r="C2549" s="224">
        <v>1.7</v>
      </c>
      <c r="D2549" s="223">
        <v>24</v>
      </c>
      <c r="E2549" s="223" t="s">
        <v>172</v>
      </c>
      <c r="F2549" s="225" t="s">
        <v>213</v>
      </c>
      <c r="G2549" s="226">
        <v>-1.53</v>
      </c>
      <c r="H2549" s="226">
        <v>-0.23</v>
      </c>
      <c r="I2549" s="226">
        <v>-1.76</v>
      </c>
      <c r="J2549" s="227">
        <v>-8.82</v>
      </c>
      <c r="K2549" s="227">
        <v>1124.0999999999999</v>
      </c>
      <c r="L2549" s="228">
        <v>-23.36</v>
      </c>
      <c r="M2549" s="229">
        <f t="shared" si="76"/>
        <v>1100.74</v>
      </c>
      <c r="N2549" s="230">
        <v>3.58</v>
      </c>
    </row>
    <row r="2550" spans="1:14" x14ac:dyDescent="0.2">
      <c r="A2550" s="231" t="str">
        <f t="shared" si="75"/>
        <v>DF1.724Thinned140</v>
      </c>
      <c r="B2550" s="223" t="s">
        <v>227</v>
      </c>
      <c r="C2550" s="224">
        <v>1.7</v>
      </c>
      <c r="D2550" s="223">
        <v>24</v>
      </c>
      <c r="E2550" s="223" t="s">
        <v>172</v>
      </c>
      <c r="F2550" s="225" t="s">
        <v>214</v>
      </c>
      <c r="G2550" s="226">
        <v>-1.8</v>
      </c>
      <c r="H2550" s="226">
        <v>-0.23</v>
      </c>
      <c r="I2550" s="226">
        <v>-2.0299999999999998</v>
      </c>
      <c r="J2550" s="227">
        <v>-10.17</v>
      </c>
      <c r="K2550" s="227">
        <v>1113.93</v>
      </c>
      <c r="L2550" s="228">
        <v>-23.84</v>
      </c>
      <c r="M2550" s="229">
        <f t="shared" si="76"/>
        <v>1090.0900000000001</v>
      </c>
      <c r="N2550" s="230">
        <v>3.43</v>
      </c>
    </row>
    <row r="2551" spans="1:14" x14ac:dyDescent="0.2">
      <c r="A2551" s="231" t="str">
        <f t="shared" si="75"/>
        <v>DF1.724Thinned145</v>
      </c>
      <c r="B2551" s="223" t="s">
        <v>227</v>
      </c>
      <c r="C2551" s="224">
        <v>1.7</v>
      </c>
      <c r="D2551" s="223">
        <v>24</v>
      </c>
      <c r="E2551" s="223" t="s">
        <v>172</v>
      </c>
      <c r="F2551" s="225" t="s">
        <v>215</v>
      </c>
      <c r="G2551" s="226">
        <v>-2.0099999999999998</v>
      </c>
      <c r="H2551" s="226">
        <v>-0.23</v>
      </c>
      <c r="I2551" s="226">
        <v>-2.2400000000000002</v>
      </c>
      <c r="J2551" s="227">
        <v>-11.21</v>
      </c>
      <c r="K2551" s="227">
        <v>1102.72</v>
      </c>
      <c r="L2551" s="228">
        <v>-24.31</v>
      </c>
      <c r="M2551" s="229">
        <f t="shared" si="76"/>
        <v>1078.4100000000001</v>
      </c>
      <c r="N2551" s="230">
        <v>3.29</v>
      </c>
    </row>
    <row r="2552" spans="1:14" x14ac:dyDescent="0.2">
      <c r="A2552" s="231" t="str">
        <f t="shared" si="75"/>
        <v>DF1.724Thinned150</v>
      </c>
      <c r="B2552" s="223" t="s">
        <v>227</v>
      </c>
      <c r="C2552" s="224">
        <v>1.7</v>
      </c>
      <c r="D2552" s="223">
        <v>24</v>
      </c>
      <c r="E2552" s="223" t="s">
        <v>172</v>
      </c>
      <c r="F2552" s="225" t="s">
        <v>216</v>
      </c>
      <c r="G2552" s="226">
        <v>-2.21</v>
      </c>
      <c r="H2552" s="226">
        <v>-0.22</v>
      </c>
      <c r="I2552" s="226">
        <v>-2.4300000000000002</v>
      </c>
      <c r="J2552" s="227">
        <v>-12.16</v>
      </c>
      <c r="K2552" s="227">
        <v>1090.55</v>
      </c>
      <c r="L2552" s="228">
        <v>-24.76</v>
      </c>
      <c r="M2552" s="229">
        <f t="shared" si="76"/>
        <v>1065.79</v>
      </c>
      <c r="N2552" s="230">
        <v>3.16</v>
      </c>
    </row>
    <row r="2553" spans="1:14" x14ac:dyDescent="0.2">
      <c r="A2553" s="231" t="str">
        <f t="shared" si="75"/>
        <v>DF1.724Thinned155</v>
      </c>
      <c r="B2553" s="223" t="s">
        <v>227</v>
      </c>
      <c r="C2553" s="224">
        <v>1.7</v>
      </c>
      <c r="D2553" s="223">
        <v>24</v>
      </c>
      <c r="E2553" s="223" t="s">
        <v>172</v>
      </c>
      <c r="F2553" s="225" t="s">
        <v>217</v>
      </c>
      <c r="G2553" s="226">
        <v>-2.35</v>
      </c>
      <c r="H2553" s="226">
        <v>-0.22</v>
      </c>
      <c r="I2553" s="226">
        <v>-2.57</v>
      </c>
      <c r="J2553" s="227">
        <v>-12.85</v>
      </c>
      <c r="K2553" s="227">
        <v>1077.7</v>
      </c>
      <c r="L2553" s="228">
        <v>-25.19</v>
      </c>
      <c r="M2553" s="229">
        <f t="shared" si="76"/>
        <v>1052.51</v>
      </c>
      <c r="N2553" s="230">
        <v>3.03</v>
      </c>
    </row>
    <row r="2554" spans="1:14" x14ac:dyDescent="0.2">
      <c r="A2554" s="231" t="str">
        <f t="shared" si="75"/>
        <v>DF1.724Thinned160</v>
      </c>
      <c r="B2554" s="223" t="s">
        <v>227</v>
      </c>
      <c r="C2554" s="224">
        <v>1.7</v>
      </c>
      <c r="D2554" s="223">
        <v>24</v>
      </c>
      <c r="E2554" s="223" t="s">
        <v>172</v>
      </c>
      <c r="F2554" s="225" t="s">
        <v>218</v>
      </c>
      <c r="G2554" s="226">
        <v>-2.48</v>
      </c>
      <c r="H2554" s="226">
        <v>-0.22</v>
      </c>
      <c r="I2554" s="226">
        <v>-2.69</v>
      </c>
      <c r="J2554" s="227">
        <v>-13.47</v>
      </c>
      <c r="K2554" s="227">
        <v>1064.24</v>
      </c>
      <c r="L2554" s="228">
        <v>-25.6</v>
      </c>
      <c r="M2554" s="229">
        <f t="shared" si="76"/>
        <v>1038.6400000000001</v>
      </c>
      <c r="N2554" s="230">
        <v>2.91</v>
      </c>
    </row>
    <row r="2555" spans="1:14" x14ac:dyDescent="0.2">
      <c r="A2555" s="231" t="str">
        <f t="shared" si="75"/>
        <v>DF1.724Thinned165</v>
      </c>
      <c r="B2555" s="223" t="s">
        <v>227</v>
      </c>
      <c r="C2555" s="224">
        <v>1.7</v>
      </c>
      <c r="D2555" s="223">
        <v>24</v>
      </c>
      <c r="E2555" s="223" t="s">
        <v>172</v>
      </c>
      <c r="F2555" s="225" t="s">
        <v>219</v>
      </c>
      <c r="G2555" s="226">
        <v>-2.57</v>
      </c>
      <c r="H2555" s="226">
        <v>-0.21</v>
      </c>
      <c r="I2555" s="226">
        <v>-2.78</v>
      </c>
      <c r="J2555" s="227">
        <v>-13.9</v>
      </c>
      <c r="K2555" s="227">
        <v>1050.33</v>
      </c>
      <c r="L2555" s="228">
        <v>-26</v>
      </c>
      <c r="M2555" s="229">
        <f t="shared" si="76"/>
        <v>1024.33</v>
      </c>
      <c r="N2555" s="230">
        <v>2.8</v>
      </c>
    </row>
    <row r="2556" spans="1:14" x14ac:dyDescent="0.2">
      <c r="A2556" s="231" t="str">
        <f t="shared" si="75"/>
        <v>DF1.724Thinned170</v>
      </c>
      <c r="B2556" s="223" t="s">
        <v>227</v>
      </c>
      <c r="C2556" s="224">
        <v>1.7</v>
      </c>
      <c r="D2556" s="223">
        <v>24</v>
      </c>
      <c r="E2556" s="223" t="s">
        <v>172</v>
      </c>
      <c r="F2556" s="225" t="s">
        <v>220</v>
      </c>
      <c r="G2556" s="226">
        <v>-2.64</v>
      </c>
      <c r="H2556" s="226">
        <v>-0.21</v>
      </c>
      <c r="I2556" s="226">
        <v>-2.85</v>
      </c>
      <c r="J2556" s="227">
        <v>-14.25</v>
      </c>
      <c r="K2556" s="227">
        <v>1036.08</v>
      </c>
      <c r="L2556" s="228">
        <v>-26.38</v>
      </c>
      <c r="M2556" s="229">
        <f t="shared" si="76"/>
        <v>1009.6999999999999</v>
      </c>
      <c r="N2556" s="230">
        <v>2.69</v>
      </c>
    </row>
    <row r="2557" spans="1:14" x14ac:dyDescent="0.2">
      <c r="A2557" s="231" t="str">
        <f t="shared" si="75"/>
        <v>DF1.724Thinned175</v>
      </c>
      <c r="B2557" s="223" t="s">
        <v>227</v>
      </c>
      <c r="C2557" s="224">
        <v>1.7</v>
      </c>
      <c r="D2557" s="223">
        <v>24</v>
      </c>
      <c r="E2557" s="223" t="s">
        <v>172</v>
      </c>
      <c r="F2557" s="225" t="s">
        <v>221</v>
      </c>
      <c r="G2557" s="226">
        <v>-2.69</v>
      </c>
      <c r="H2557" s="226">
        <v>-0.2</v>
      </c>
      <c r="I2557" s="226">
        <v>-2.89</v>
      </c>
      <c r="J2557" s="227">
        <v>-14.47</v>
      </c>
      <c r="K2557" s="227">
        <v>1021.61</v>
      </c>
      <c r="L2557" s="228">
        <v>-26.74</v>
      </c>
      <c r="M2557" s="229">
        <f t="shared" si="76"/>
        <v>994.87</v>
      </c>
      <c r="N2557" s="230">
        <v>2.58</v>
      </c>
    </row>
    <row r="2558" spans="1:14" x14ac:dyDescent="0.2">
      <c r="A2558" s="231" t="str">
        <f t="shared" si="75"/>
        <v>DF1.724Thinned180</v>
      </c>
      <c r="B2558" s="223" t="s">
        <v>227</v>
      </c>
      <c r="C2558" s="224">
        <v>1.7</v>
      </c>
      <c r="D2558" s="223">
        <v>24</v>
      </c>
      <c r="E2558" s="223" t="s">
        <v>172</v>
      </c>
      <c r="F2558" s="225" t="s">
        <v>222</v>
      </c>
      <c r="G2558" s="226">
        <v>-2.74</v>
      </c>
      <c r="H2558" s="226">
        <v>-0.2</v>
      </c>
      <c r="I2558" s="226">
        <v>-2.94</v>
      </c>
      <c r="J2558" s="227">
        <v>-14.7</v>
      </c>
      <c r="K2558" s="227">
        <v>1006.91</v>
      </c>
      <c r="L2558" s="228">
        <v>-27.09</v>
      </c>
      <c r="M2558" s="229">
        <f t="shared" si="76"/>
        <v>979.81999999999994</v>
      </c>
      <c r="N2558" s="230">
        <v>2.48</v>
      </c>
    </row>
    <row r="2559" spans="1:14" x14ac:dyDescent="0.2">
      <c r="A2559" s="231" t="str">
        <f t="shared" si="75"/>
        <v>DF1.724Thinned185</v>
      </c>
      <c r="B2559" s="223" t="s">
        <v>227</v>
      </c>
      <c r="C2559" s="224">
        <v>1.7</v>
      </c>
      <c r="D2559" s="223">
        <v>24</v>
      </c>
      <c r="E2559" s="223" t="s">
        <v>172</v>
      </c>
      <c r="F2559" s="225" t="s">
        <v>223</v>
      </c>
      <c r="G2559" s="226">
        <v>-2.74</v>
      </c>
      <c r="H2559" s="226">
        <v>-0.19</v>
      </c>
      <c r="I2559" s="226">
        <v>-2.93</v>
      </c>
      <c r="J2559" s="227">
        <v>-14.64</v>
      </c>
      <c r="K2559" s="227">
        <v>992.27</v>
      </c>
      <c r="L2559" s="228">
        <v>-27.43</v>
      </c>
      <c r="M2559" s="229">
        <f t="shared" si="76"/>
        <v>964.84</v>
      </c>
      <c r="N2559" s="230">
        <v>2.38</v>
      </c>
    </row>
    <row r="2560" spans="1:14" x14ac:dyDescent="0.2">
      <c r="A2560" s="231" t="str">
        <f t="shared" si="75"/>
        <v>DF1.724Thinned190</v>
      </c>
      <c r="B2560" s="223" t="s">
        <v>227</v>
      </c>
      <c r="C2560" s="224">
        <v>1.7</v>
      </c>
      <c r="D2560" s="223">
        <v>24</v>
      </c>
      <c r="E2560" s="223" t="s">
        <v>172</v>
      </c>
      <c r="F2560" s="225" t="s">
        <v>224</v>
      </c>
      <c r="G2560" s="226">
        <v>-2.75</v>
      </c>
      <c r="H2560" s="226">
        <v>-0.18</v>
      </c>
      <c r="I2560" s="226">
        <v>-2.93</v>
      </c>
      <c r="J2560" s="227">
        <v>-14.67</v>
      </c>
      <c r="K2560" s="227">
        <v>977.6</v>
      </c>
      <c r="L2560" s="228">
        <v>-27.76</v>
      </c>
      <c r="M2560" s="229">
        <f t="shared" si="76"/>
        <v>949.84</v>
      </c>
      <c r="N2560" s="230">
        <v>2.29</v>
      </c>
    </row>
    <row r="2561" spans="1:14" x14ac:dyDescent="0.2">
      <c r="A2561" s="231" t="str">
        <f t="shared" si="75"/>
        <v>DF1.724Thinned195</v>
      </c>
      <c r="B2561" s="223" t="s">
        <v>227</v>
      </c>
      <c r="C2561" s="224">
        <v>1.7</v>
      </c>
      <c r="D2561" s="223">
        <v>24</v>
      </c>
      <c r="E2561" s="223" t="s">
        <v>172</v>
      </c>
      <c r="F2561" s="225" t="s">
        <v>225</v>
      </c>
      <c r="G2561" s="226">
        <v>-2.75</v>
      </c>
      <c r="H2561" s="226">
        <v>-0.18</v>
      </c>
      <c r="I2561" s="226">
        <v>-2.93</v>
      </c>
      <c r="J2561" s="227">
        <v>-14.64</v>
      </c>
      <c r="K2561" s="227">
        <v>962.97</v>
      </c>
      <c r="L2561" s="228">
        <v>-28.07</v>
      </c>
      <c r="M2561" s="229">
        <f t="shared" si="76"/>
        <v>934.9</v>
      </c>
      <c r="N2561" s="230">
        <v>2.2000000000000002</v>
      </c>
    </row>
    <row r="2562" spans="1:14" x14ac:dyDescent="0.2">
      <c r="A2562" s="231" t="str">
        <f t="shared" ref="A2562:A2625" si="77">CONCATENATE(LEFT(B2562,2),TEXT(C2562,"0.0"),TEXT(D2562,"00"),E2562,TEXT(LEFT(F2562,3),"000"))</f>
        <v>EL1.704NO_thin000</v>
      </c>
      <c r="B2562" s="223" t="s">
        <v>228</v>
      </c>
      <c r="C2562" s="224">
        <v>1.7</v>
      </c>
      <c r="D2562" s="223">
        <v>4</v>
      </c>
      <c r="E2562" s="223" t="s">
        <v>199</v>
      </c>
      <c r="F2562" s="225" t="s">
        <v>0</v>
      </c>
      <c r="G2562" s="226">
        <v>0.09</v>
      </c>
      <c r="H2562" s="226">
        <v>0.51</v>
      </c>
      <c r="I2562" s="226">
        <v>0.6</v>
      </c>
      <c r="J2562" s="227">
        <v>2.98</v>
      </c>
      <c r="K2562" s="227">
        <v>2.98</v>
      </c>
      <c r="L2562" s="228">
        <v>0</v>
      </c>
      <c r="M2562" s="229">
        <f t="shared" si="76"/>
        <v>2.98</v>
      </c>
      <c r="N2562" s="230">
        <v>0</v>
      </c>
    </row>
    <row r="2563" spans="1:14" x14ac:dyDescent="0.2">
      <c r="A2563" s="231" t="str">
        <f t="shared" si="77"/>
        <v>EL1.704NO_thin005</v>
      </c>
      <c r="B2563" s="223" t="s">
        <v>228</v>
      </c>
      <c r="C2563" s="224">
        <v>1.7</v>
      </c>
      <c r="D2563" s="223">
        <v>4</v>
      </c>
      <c r="E2563" s="223" t="s">
        <v>199</v>
      </c>
      <c r="F2563" s="225" t="s">
        <v>1</v>
      </c>
      <c r="G2563" s="226">
        <v>0.26</v>
      </c>
      <c r="H2563" s="226">
        <v>0.63</v>
      </c>
      <c r="I2563" s="226">
        <v>0.89</v>
      </c>
      <c r="J2563" s="227">
        <v>4.45</v>
      </c>
      <c r="K2563" s="227">
        <v>7.43</v>
      </c>
      <c r="L2563" s="228">
        <v>0</v>
      </c>
      <c r="M2563" s="229">
        <f t="shared" si="76"/>
        <v>7.43</v>
      </c>
      <c r="N2563" s="230">
        <v>0</v>
      </c>
    </row>
    <row r="2564" spans="1:14" x14ac:dyDescent="0.2">
      <c r="A2564" s="231" t="str">
        <f t="shared" si="77"/>
        <v>EL1.704NO_thin010</v>
      </c>
      <c r="B2564" s="223" t="s">
        <v>228</v>
      </c>
      <c r="C2564" s="224">
        <v>1.7</v>
      </c>
      <c r="D2564" s="223">
        <v>4</v>
      </c>
      <c r="E2564" s="223" t="s">
        <v>199</v>
      </c>
      <c r="F2564" s="225" t="s">
        <v>2</v>
      </c>
      <c r="G2564" s="226">
        <v>0.8</v>
      </c>
      <c r="H2564" s="226">
        <v>0.63</v>
      </c>
      <c r="I2564" s="226">
        <v>1.43</v>
      </c>
      <c r="J2564" s="227">
        <v>7.14</v>
      </c>
      <c r="K2564" s="227">
        <v>14.56</v>
      </c>
      <c r="L2564" s="228">
        <v>0</v>
      </c>
      <c r="M2564" s="229">
        <f t="shared" si="76"/>
        <v>14.56</v>
      </c>
      <c r="N2564" s="230">
        <v>0</v>
      </c>
    </row>
    <row r="2565" spans="1:14" x14ac:dyDescent="0.2">
      <c r="A2565" s="231" t="str">
        <f t="shared" si="77"/>
        <v>EL1.704NO_thin015</v>
      </c>
      <c r="B2565" s="223" t="s">
        <v>228</v>
      </c>
      <c r="C2565" s="224">
        <v>1.7</v>
      </c>
      <c r="D2565" s="223">
        <v>4</v>
      </c>
      <c r="E2565" s="223" t="s">
        <v>199</v>
      </c>
      <c r="F2565" s="225" t="s">
        <v>3</v>
      </c>
      <c r="G2565" s="226">
        <v>2.4300000000000002</v>
      </c>
      <c r="H2565" s="226">
        <v>0.63</v>
      </c>
      <c r="I2565" s="226">
        <v>3.06</v>
      </c>
      <c r="J2565" s="227">
        <v>15.3</v>
      </c>
      <c r="K2565" s="227">
        <v>29.86</v>
      </c>
      <c r="L2565" s="228">
        <v>0</v>
      </c>
      <c r="M2565" s="229">
        <f t="shared" si="76"/>
        <v>29.86</v>
      </c>
      <c r="N2565" s="230">
        <v>0</v>
      </c>
    </row>
    <row r="2566" spans="1:14" x14ac:dyDescent="0.2">
      <c r="A2566" s="231" t="str">
        <f t="shared" si="77"/>
        <v>EL1.704NO_thin020</v>
      </c>
      <c r="B2566" s="223" t="s">
        <v>228</v>
      </c>
      <c r="C2566" s="224">
        <v>1.7</v>
      </c>
      <c r="D2566" s="223">
        <v>4</v>
      </c>
      <c r="E2566" s="223" t="s">
        <v>199</v>
      </c>
      <c r="F2566" s="225" t="s">
        <v>4</v>
      </c>
      <c r="G2566" s="226">
        <v>7.41</v>
      </c>
      <c r="H2566" s="226">
        <v>0.63</v>
      </c>
      <c r="I2566" s="226">
        <v>8.0399999999999991</v>
      </c>
      <c r="J2566" s="227">
        <v>40.200000000000003</v>
      </c>
      <c r="K2566" s="227">
        <v>70.06</v>
      </c>
      <c r="L2566" s="228">
        <v>0</v>
      </c>
      <c r="M2566" s="229">
        <f t="shared" si="76"/>
        <v>70.06</v>
      </c>
      <c r="N2566" s="230">
        <v>0</v>
      </c>
    </row>
    <row r="2567" spans="1:14" x14ac:dyDescent="0.2">
      <c r="A2567" s="231" t="str">
        <f t="shared" si="77"/>
        <v>EL1.704NO_thin025</v>
      </c>
      <c r="B2567" s="223" t="s">
        <v>228</v>
      </c>
      <c r="C2567" s="224">
        <v>1.7</v>
      </c>
      <c r="D2567" s="223">
        <v>4</v>
      </c>
      <c r="E2567" s="223" t="s">
        <v>199</v>
      </c>
      <c r="F2567" s="225" t="s">
        <v>5</v>
      </c>
      <c r="G2567" s="226">
        <v>17.97</v>
      </c>
      <c r="H2567" s="226">
        <v>1.79</v>
      </c>
      <c r="I2567" s="226">
        <v>19.760000000000002</v>
      </c>
      <c r="J2567" s="227">
        <v>98.8</v>
      </c>
      <c r="K2567" s="227">
        <v>168.86</v>
      </c>
      <c r="L2567" s="228">
        <v>0</v>
      </c>
      <c r="M2567" s="229">
        <f t="shared" si="76"/>
        <v>168.86</v>
      </c>
      <c r="N2567" s="230">
        <v>0</v>
      </c>
    </row>
    <row r="2568" spans="1:14" x14ac:dyDescent="0.2">
      <c r="A2568" s="231" t="str">
        <f t="shared" si="77"/>
        <v>EL1.704NO_thin030</v>
      </c>
      <c r="B2568" s="223" t="s">
        <v>228</v>
      </c>
      <c r="C2568" s="224">
        <v>1.7</v>
      </c>
      <c r="D2568" s="223">
        <v>4</v>
      </c>
      <c r="E2568" s="223" t="s">
        <v>199</v>
      </c>
      <c r="F2568" s="225" t="s">
        <v>6</v>
      </c>
      <c r="G2568" s="226">
        <v>14.73</v>
      </c>
      <c r="H2568" s="226">
        <v>2.2000000000000002</v>
      </c>
      <c r="I2568" s="226">
        <v>16.93</v>
      </c>
      <c r="J2568" s="227">
        <v>84.66</v>
      </c>
      <c r="K2568" s="227">
        <v>253.52</v>
      </c>
      <c r="L2568" s="228">
        <v>0</v>
      </c>
      <c r="M2568" s="229">
        <f t="shared" si="76"/>
        <v>253.52</v>
      </c>
      <c r="N2568" s="230">
        <v>0</v>
      </c>
    </row>
    <row r="2569" spans="1:14" x14ac:dyDescent="0.2">
      <c r="A2569" s="231" t="str">
        <f t="shared" si="77"/>
        <v>EL1.704NO_thin035</v>
      </c>
      <c r="B2569" s="223" t="s">
        <v>228</v>
      </c>
      <c r="C2569" s="224">
        <v>1.7</v>
      </c>
      <c r="D2569" s="223">
        <v>4</v>
      </c>
      <c r="E2569" s="223" t="s">
        <v>199</v>
      </c>
      <c r="F2569" s="225" t="s">
        <v>7</v>
      </c>
      <c r="G2569" s="226">
        <v>5.88</v>
      </c>
      <c r="H2569" s="226">
        <v>0.17</v>
      </c>
      <c r="I2569" s="226">
        <v>6.05</v>
      </c>
      <c r="J2569" s="227">
        <v>30.25</v>
      </c>
      <c r="K2569" s="227">
        <v>283.77</v>
      </c>
      <c r="L2569" s="228">
        <v>0</v>
      </c>
      <c r="M2569" s="229">
        <f t="shared" si="76"/>
        <v>283.77</v>
      </c>
      <c r="N2569" s="230">
        <v>0</v>
      </c>
    </row>
    <row r="2570" spans="1:14" x14ac:dyDescent="0.2">
      <c r="A2570" s="231" t="str">
        <f t="shared" si="77"/>
        <v>EL1.704NO_thin040</v>
      </c>
      <c r="B2570" s="223" t="s">
        <v>228</v>
      </c>
      <c r="C2570" s="224">
        <v>1.7</v>
      </c>
      <c r="D2570" s="223">
        <v>4</v>
      </c>
      <c r="E2570" s="223" t="s">
        <v>199</v>
      </c>
      <c r="F2570" s="225" t="s">
        <v>8</v>
      </c>
      <c r="G2570" s="226">
        <v>5.97</v>
      </c>
      <c r="H2570" s="226">
        <v>1.44</v>
      </c>
      <c r="I2570" s="226">
        <v>7.41</v>
      </c>
      <c r="J2570" s="227">
        <v>37.06</v>
      </c>
      <c r="K2570" s="227">
        <v>320.83</v>
      </c>
      <c r="L2570" s="228">
        <v>0</v>
      </c>
      <c r="M2570" s="229">
        <f t="shared" si="76"/>
        <v>320.83</v>
      </c>
      <c r="N2570" s="230">
        <v>0</v>
      </c>
    </row>
    <row r="2571" spans="1:14" x14ac:dyDescent="0.2">
      <c r="A2571" s="231" t="str">
        <f t="shared" si="77"/>
        <v>EL1.704NO_thin045</v>
      </c>
      <c r="B2571" s="223" t="s">
        <v>228</v>
      </c>
      <c r="C2571" s="224">
        <v>1.7</v>
      </c>
      <c r="D2571" s="223">
        <v>4</v>
      </c>
      <c r="E2571" s="223" t="s">
        <v>199</v>
      </c>
      <c r="F2571" s="225" t="s">
        <v>9</v>
      </c>
      <c r="G2571" s="226">
        <v>4.41</v>
      </c>
      <c r="H2571" s="226">
        <v>1.72</v>
      </c>
      <c r="I2571" s="226">
        <v>6.13</v>
      </c>
      <c r="J2571" s="227">
        <v>30.67</v>
      </c>
      <c r="K2571" s="227">
        <v>351.5</v>
      </c>
      <c r="L2571" s="228">
        <v>0</v>
      </c>
      <c r="M2571" s="229">
        <f t="shared" si="76"/>
        <v>351.5</v>
      </c>
      <c r="N2571" s="230">
        <v>0</v>
      </c>
    </row>
    <row r="2572" spans="1:14" x14ac:dyDescent="0.2">
      <c r="A2572" s="231" t="str">
        <f t="shared" si="77"/>
        <v>EL1.704NO_thin050</v>
      </c>
      <c r="B2572" s="223" t="s">
        <v>228</v>
      </c>
      <c r="C2572" s="224">
        <v>1.7</v>
      </c>
      <c r="D2572" s="223">
        <v>4</v>
      </c>
      <c r="E2572" s="223" t="s">
        <v>199</v>
      </c>
      <c r="F2572" s="225" t="s">
        <v>10</v>
      </c>
      <c r="G2572" s="226">
        <v>3.67</v>
      </c>
      <c r="H2572" s="226">
        <v>1.17</v>
      </c>
      <c r="I2572" s="226">
        <v>4.83</v>
      </c>
      <c r="J2572" s="227">
        <v>24.17</v>
      </c>
      <c r="K2572" s="227">
        <v>375.67</v>
      </c>
      <c r="L2572" s="228">
        <v>0</v>
      </c>
      <c r="M2572" s="229">
        <f t="shared" si="76"/>
        <v>375.67</v>
      </c>
      <c r="N2572" s="230">
        <v>0</v>
      </c>
    </row>
    <row r="2573" spans="1:14" x14ac:dyDescent="0.2">
      <c r="A2573" s="231" t="str">
        <f t="shared" si="77"/>
        <v>EL1.704NO_thin055</v>
      </c>
      <c r="B2573" s="223" t="s">
        <v>228</v>
      </c>
      <c r="C2573" s="224">
        <v>1.7</v>
      </c>
      <c r="D2573" s="223">
        <v>4</v>
      </c>
      <c r="E2573" s="223" t="s">
        <v>199</v>
      </c>
      <c r="F2573" s="225" t="s">
        <v>11</v>
      </c>
      <c r="G2573" s="226">
        <v>3.21</v>
      </c>
      <c r="H2573" s="226">
        <v>0.67</v>
      </c>
      <c r="I2573" s="226">
        <v>3.88</v>
      </c>
      <c r="J2573" s="227">
        <v>19.38</v>
      </c>
      <c r="K2573" s="227">
        <v>395.05</v>
      </c>
      <c r="L2573" s="228">
        <v>0</v>
      </c>
      <c r="M2573" s="229">
        <f t="shared" si="76"/>
        <v>395.05</v>
      </c>
      <c r="N2573" s="230">
        <v>0</v>
      </c>
    </row>
    <row r="2574" spans="1:14" x14ac:dyDescent="0.2">
      <c r="A2574" s="231" t="str">
        <f t="shared" si="77"/>
        <v>EL1.704NO_thin060</v>
      </c>
      <c r="B2574" s="223" t="s">
        <v>228</v>
      </c>
      <c r="C2574" s="224">
        <v>1.7</v>
      </c>
      <c r="D2574" s="223">
        <v>4</v>
      </c>
      <c r="E2574" s="223" t="s">
        <v>199</v>
      </c>
      <c r="F2574" s="225" t="s">
        <v>12</v>
      </c>
      <c r="G2574" s="226">
        <v>2.65</v>
      </c>
      <c r="H2574" s="226">
        <v>-0.5</v>
      </c>
      <c r="I2574" s="226">
        <v>2.16</v>
      </c>
      <c r="J2574" s="227">
        <v>10.79</v>
      </c>
      <c r="K2574" s="227">
        <v>405.85</v>
      </c>
      <c r="L2574" s="228">
        <v>0</v>
      </c>
      <c r="M2574" s="229">
        <f t="shared" si="76"/>
        <v>405.85</v>
      </c>
      <c r="N2574" s="230">
        <v>0</v>
      </c>
    </row>
    <row r="2575" spans="1:14" x14ac:dyDescent="0.2">
      <c r="A2575" s="231" t="str">
        <f t="shared" si="77"/>
        <v>EL1.704NO_thin065</v>
      </c>
      <c r="B2575" s="223" t="s">
        <v>228</v>
      </c>
      <c r="C2575" s="224">
        <v>1.7</v>
      </c>
      <c r="D2575" s="223">
        <v>4</v>
      </c>
      <c r="E2575" s="223" t="s">
        <v>199</v>
      </c>
      <c r="F2575" s="225" t="s">
        <v>13</v>
      </c>
      <c r="G2575" s="226">
        <v>2.4500000000000002</v>
      </c>
      <c r="H2575" s="226">
        <v>-0.62</v>
      </c>
      <c r="I2575" s="226">
        <v>1.83</v>
      </c>
      <c r="J2575" s="227">
        <v>9.15</v>
      </c>
      <c r="K2575" s="227">
        <v>414.99</v>
      </c>
      <c r="L2575" s="228">
        <v>0</v>
      </c>
      <c r="M2575" s="229">
        <f t="shared" si="76"/>
        <v>414.99</v>
      </c>
      <c r="N2575" s="230">
        <v>0</v>
      </c>
    </row>
    <row r="2576" spans="1:14" x14ac:dyDescent="0.2">
      <c r="A2576" s="231" t="str">
        <f t="shared" si="77"/>
        <v>EL1.704NO_thin070</v>
      </c>
      <c r="B2576" s="223" t="s">
        <v>228</v>
      </c>
      <c r="C2576" s="224">
        <v>1.7</v>
      </c>
      <c r="D2576" s="223">
        <v>4</v>
      </c>
      <c r="E2576" s="223" t="s">
        <v>199</v>
      </c>
      <c r="F2576" s="225" t="s">
        <v>200</v>
      </c>
      <c r="G2576" s="226">
        <v>2.02</v>
      </c>
      <c r="H2576" s="226">
        <v>-0.97</v>
      </c>
      <c r="I2576" s="226">
        <v>1.05</v>
      </c>
      <c r="J2576" s="227">
        <v>5.26</v>
      </c>
      <c r="K2576" s="227">
        <v>420.26</v>
      </c>
      <c r="L2576" s="228">
        <v>0</v>
      </c>
      <c r="M2576" s="229">
        <f t="shared" si="76"/>
        <v>420.26</v>
      </c>
      <c r="N2576" s="230">
        <v>0</v>
      </c>
    </row>
    <row r="2577" spans="1:14" x14ac:dyDescent="0.2">
      <c r="A2577" s="231" t="str">
        <f t="shared" si="77"/>
        <v>EL1.704NO_thin075</v>
      </c>
      <c r="B2577" s="223" t="s">
        <v>228</v>
      </c>
      <c r="C2577" s="224">
        <v>1.7</v>
      </c>
      <c r="D2577" s="223">
        <v>4</v>
      </c>
      <c r="E2577" s="223" t="s">
        <v>199</v>
      </c>
      <c r="F2577" s="225" t="s">
        <v>201</v>
      </c>
      <c r="G2577" s="226">
        <v>1.36</v>
      </c>
      <c r="H2577" s="226">
        <v>-0.81</v>
      </c>
      <c r="I2577" s="226">
        <v>0.55000000000000004</v>
      </c>
      <c r="J2577" s="227">
        <v>2.74</v>
      </c>
      <c r="K2577" s="227">
        <v>423</v>
      </c>
      <c r="L2577" s="228">
        <v>0</v>
      </c>
      <c r="M2577" s="229">
        <f t="shared" si="76"/>
        <v>423</v>
      </c>
      <c r="N2577" s="230">
        <v>0</v>
      </c>
    </row>
    <row r="2578" spans="1:14" x14ac:dyDescent="0.2">
      <c r="A2578" s="231" t="str">
        <f t="shared" si="77"/>
        <v>EL1.704NO_thin080</v>
      </c>
      <c r="B2578" s="223" t="s">
        <v>228</v>
      </c>
      <c r="C2578" s="224">
        <v>1.7</v>
      </c>
      <c r="D2578" s="223">
        <v>4</v>
      </c>
      <c r="E2578" s="223" t="s">
        <v>199</v>
      </c>
      <c r="F2578" s="225" t="s">
        <v>202</v>
      </c>
      <c r="G2578" s="226">
        <v>1.07</v>
      </c>
      <c r="H2578" s="226">
        <v>-0.57999999999999996</v>
      </c>
      <c r="I2578" s="226">
        <v>0.49</v>
      </c>
      <c r="J2578" s="227">
        <v>2.46</v>
      </c>
      <c r="K2578" s="227">
        <v>425.46</v>
      </c>
      <c r="L2578" s="228">
        <v>0</v>
      </c>
      <c r="M2578" s="229">
        <f t="shared" si="76"/>
        <v>425.46</v>
      </c>
      <c r="N2578" s="230">
        <v>0</v>
      </c>
    </row>
    <row r="2579" spans="1:14" x14ac:dyDescent="0.2">
      <c r="A2579" s="231" t="str">
        <f t="shared" si="77"/>
        <v>EL1.704NO_thin085</v>
      </c>
      <c r="B2579" s="223" t="s">
        <v>228</v>
      </c>
      <c r="C2579" s="224">
        <v>1.7</v>
      </c>
      <c r="D2579" s="223">
        <v>4</v>
      </c>
      <c r="E2579" s="223" t="s">
        <v>199</v>
      </c>
      <c r="F2579" s="225" t="s">
        <v>203</v>
      </c>
      <c r="G2579" s="226">
        <v>0.87</v>
      </c>
      <c r="H2579" s="226">
        <v>-0.4</v>
      </c>
      <c r="I2579" s="226">
        <v>0.47</v>
      </c>
      <c r="J2579" s="227">
        <v>2.34</v>
      </c>
      <c r="K2579" s="227">
        <v>427.8</v>
      </c>
      <c r="L2579" s="228">
        <v>0</v>
      </c>
      <c r="M2579" s="229">
        <f t="shared" si="76"/>
        <v>427.8</v>
      </c>
      <c r="N2579" s="230">
        <v>0</v>
      </c>
    </row>
    <row r="2580" spans="1:14" x14ac:dyDescent="0.2">
      <c r="A2580" s="231" t="str">
        <f t="shared" si="77"/>
        <v>EL1.704NO_thin090</v>
      </c>
      <c r="B2580" s="223" t="s">
        <v>228</v>
      </c>
      <c r="C2580" s="224">
        <v>1.7</v>
      </c>
      <c r="D2580" s="223">
        <v>4</v>
      </c>
      <c r="E2580" s="223" t="s">
        <v>199</v>
      </c>
      <c r="F2580" s="225" t="s">
        <v>204</v>
      </c>
      <c r="G2580" s="226">
        <v>0.56000000000000005</v>
      </c>
      <c r="H2580" s="226">
        <v>-0.33</v>
      </c>
      <c r="I2580" s="226">
        <v>0.23</v>
      </c>
      <c r="J2580" s="227">
        <v>1.1399999999999999</v>
      </c>
      <c r="K2580" s="227">
        <v>428.94</v>
      </c>
      <c r="L2580" s="228">
        <v>0</v>
      </c>
      <c r="M2580" s="229">
        <f t="shared" si="76"/>
        <v>428.94</v>
      </c>
      <c r="N2580" s="230">
        <v>0</v>
      </c>
    </row>
    <row r="2581" spans="1:14" x14ac:dyDescent="0.2">
      <c r="A2581" s="231" t="str">
        <f t="shared" si="77"/>
        <v>EL1.704NO_thin095</v>
      </c>
      <c r="B2581" s="223" t="s">
        <v>228</v>
      </c>
      <c r="C2581" s="224">
        <v>1.7</v>
      </c>
      <c r="D2581" s="223">
        <v>4</v>
      </c>
      <c r="E2581" s="223" t="s">
        <v>199</v>
      </c>
      <c r="F2581" s="225" t="s">
        <v>205</v>
      </c>
      <c r="G2581" s="226">
        <v>0.39</v>
      </c>
      <c r="H2581" s="226">
        <v>-0.08</v>
      </c>
      <c r="I2581" s="226">
        <v>0.31</v>
      </c>
      <c r="J2581" s="227">
        <v>1.56</v>
      </c>
      <c r="K2581" s="227">
        <v>430.5</v>
      </c>
      <c r="L2581" s="228">
        <v>0</v>
      </c>
      <c r="M2581" s="229">
        <f t="shared" si="76"/>
        <v>430.5</v>
      </c>
      <c r="N2581" s="230">
        <v>0</v>
      </c>
    </row>
    <row r="2582" spans="1:14" x14ac:dyDescent="0.2">
      <c r="A2582" s="231" t="str">
        <f t="shared" si="77"/>
        <v>EL1.704NO_thin100</v>
      </c>
      <c r="B2582" s="223" t="s">
        <v>228</v>
      </c>
      <c r="C2582" s="224">
        <v>1.7</v>
      </c>
      <c r="D2582" s="223">
        <v>4</v>
      </c>
      <c r="E2582" s="223" t="s">
        <v>199</v>
      </c>
      <c r="F2582" s="225" t="s">
        <v>206</v>
      </c>
      <c r="G2582" s="226">
        <v>0.47</v>
      </c>
      <c r="H2582" s="226">
        <v>-7.0000000000000007E-2</v>
      </c>
      <c r="I2582" s="226">
        <v>0.4</v>
      </c>
      <c r="J2582" s="227">
        <v>2.0099999999999998</v>
      </c>
      <c r="K2582" s="227">
        <v>432.51</v>
      </c>
      <c r="L2582" s="228">
        <v>0</v>
      </c>
      <c r="M2582" s="229">
        <f t="shared" si="76"/>
        <v>432.51</v>
      </c>
      <c r="N2582" s="230">
        <v>0</v>
      </c>
    </row>
    <row r="2583" spans="1:14" x14ac:dyDescent="0.2">
      <c r="A2583" s="231" t="str">
        <f t="shared" si="77"/>
        <v>EL1.704NO_thin105</v>
      </c>
      <c r="B2583" s="223" t="s">
        <v>228</v>
      </c>
      <c r="C2583" s="224">
        <v>1.7</v>
      </c>
      <c r="D2583" s="223">
        <v>4</v>
      </c>
      <c r="E2583" s="223" t="s">
        <v>199</v>
      </c>
      <c r="F2583" s="225" t="s">
        <v>207</v>
      </c>
      <c r="G2583" s="226">
        <v>0.51</v>
      </c>
      <c r="H2583" s="226">
        <v>0.04</v>
      </c>
      <c r="I2583" s="226">
        <v>0.55000000000000004</v>
      </c>
      <c r="J2583" s="227">
        <v>2.77</v>
      </c>
      <c r="K2583" s="227">
        <v>435.28</v>
      </c>
      <c r="L2583" s="228">
        <v>0</v>
      </c>
      <c r="M2583" s="229">
        <f t="shared" si="76"/>
        <v>435.28</v>
      </c>
      <c r="N2583" s="230">
        <v>0</v>
      </c>
    </row>
    <row r="2584" spans="1:14" x14ac:dyDescent="0.2">
      <c r="A2584" s="231" t="str">
        <f t="shared" si="77"/>
        <v>EL1.704NO_thin110</v>
      </c>
      <c r="B2584" s="223" t="s">
        <v>228</v>
      </c>
      <c r="C2584" s="224">
        <v>1.7</v>
      </c>
      <c r="D2584" s="223">
        <v>4</v>
      </c>
      <c r="E2584" s="223" t="s">
        <v>199</v>
      </c>
      <c r="F2584" s="225" t="s">
        <v>208</v>
      </c>
      <c r="G2584" s="226">
        <v>0.41</v>
      </c>
      <c r="H2584" s="226">
        <v>-0.08</v>
      </c>
      <c r="I2584" s="226">
        <v>0.33</v>
      </c>
      <c r="J2584" s="227">
        <v>1.65</v>
      </c>
      <c r="K2584" s="227">
        <v>436.92</v>
      </c>
      <c r="L2584" s="228">
        <v>0</v>
      </c>
      <c r="M2584" s="229">
        <f t="shared" si="76"/>
        <v>436.92</v>
      </c>
      <c r="N2584" s="230">
        <v>0</v>
      </c>
    </row>
    <row r="2585" spans="1:14" x14ac:dyDescent="0.2">
      <c r="A2585" s="231" t="str">
        <f t="shared" si="77"/>
        <v>EL1.704NO_thin115</v>
      </c>
      <c r="B2585" s="223" t="s">
        <v>228</v>
      </c>
      <c r="C2585" s="224">
        <v>1.7</v>
      </c>
      <c r="D2585" s="223">
        <v>4</v>
      </c>
      <c r="E2585" s="223" t="s">
        <v>199</v>
      </c>
      <c r="F2585" s="225" t="s">
        <v>209</v>
      </c>
      <c r="G2585" s="226">
        <v>0.34</v>
      </c>
      <c r="H2585" s="226">
        <v>-0.08</v>
      </c>
      <c r="I2585" s="226">
        <v>0.26</v>
      </c>
      <c r="J2585" s="227">
        <v>1.3</v>
      </c>
      <c r="K2585" s="227">
        <v>438.22</v>
      </c>
      <c r="L2585" s="228">
        <v>0</v>
      </c>
      <c r="M2585" s="229">
        <f t="shared" si="76"/>
        <v>438.22</v>
      </c>
      <c r="N2585" s="230">
        <v>0</v>
      </c>
    </row>
    <row r="2586" spans="1:14" x14ac:dyDescent="0.2">
      <c r="A2586" s="231" t="str">
        <f t="shared" si="77"/>
        <v>EL1.704NO_thin120</v>
      </c>
      <c r="B2586" s="223" t="s">
        <v>228</v>
      </c>
      <c r="C2586" s="224">
        <v>1.7</v>
      </c>
      <c r="D2586" s="223">
        <v>4</v>
      </c>
      <c r="E2586" s="223" t="s">
        <v>199</v>
      </c>
      <c r="F2586" s="225" t="s">
        <v>210</v>
      </c>
      <c r="G2586" s="226">
        <v>0.28999999999999998</v>
      </c>
      <c r="H2586" s="226">
        <v>-0.08</v>
      </c>
      <c r="I2586" s="226">
        <v>0.21</v>
      </c>
      <c r="J2586" s="227">
        <v>1.06</v>
      </c>
      <c r="K2586" s="227">
        <v>439.28</v>
      </c>
      <c r="L2586" s="228">
        <v>0</v>
      </c>
      <c r="M2586" s="229">
        <f t="shared" si="76"/>
        <v>439.28</v>
      </c>
      <c r="N2586" s="230">
        <v>0</v>
      </c>
    </row>
    <row r="2587" spans="1:14" x14ac:dyDescent="0.2">
      <c r="A2587" s="231" t="str">
        <f t="shared" si="77"/>
        <v>EL1.704NO_thin125</v>
      </c>
      <c r="B2587" s="223" t="s">
        <v>228</v>
      </c>
      <c r="C2587" s="224">
        <v>1.7</v>
      </c>
      <c r="D2587" s="223">
        <v>4</v>
      </c>
      <c r="E2587" s="223" t="s">
        <v>199</v>
      </c>
      <c r="F2587" s="225" t="s">
        <v>211</v>
      </c>
      <c r="G2587" s="226">
        <v>0.25</v>
      </c>
      <c r="H2587" s="226">
        <v>-0.06</v>
      </c>
      <c r="I2587" s="226">
        <v>0.19</v>
      </c>
      <c r="J2587" s="227">
        <v>0.93</v>
      </c>
      <c r="K2587" s="227">
        <v>440.22</v>
      </c>
      <c r="L2587" s="228">
        <v>0</v>
      </c>
      <c r="M2587" s="229">
        <f t="shared" si="76"/>
        <v>440.22</v>
      </c>
      <c r="N2587" s="230">
        <v>0</v>
      </c>
    </row>
    <row r="2588" spans="1:14" x14ac:dyDescent="0.2">
      <c r="A2588" s="231" t="str">
        <f t="shared" si="77"/>
        <v>EL1.704NO_thin130</v>
      </c>
      <c r="B2588" s="223" t="s">
        <v>228</v>
      </c>
      <c r="C2588" s="224">
        <v>1.7</v>
      </c>
      <c r="D2588" s="223">
        <v>4</v>
      </c>
      <c r="E2588" s="223" t="s">
        <v>199</v>
      </c>
      <c r="F2588" s="225" t="s">
        <v>212</v>
      </c>
      <c r="G2588" s="226">
        <v>0.21</v>
      </c>
      <c r="H2588" s="226">
        <v>0.15</v>
      </c>
      <c r="I2588" s="226">
        <v>0.37</v>
      </c>
      <c r="J2588" s="227">
        <v>1.84</v>
      </c>
      <c r="K2588" s="227">
        <v>442.05</v>
      </c>
      <c r="L2588" s="228">
        <v>0</v>
      </c>
      <c r="M2588" s="229">
        <f t="shared" si="76"/>
        <v>442.05</v>
      </c>
      <c r="N2588" s="230">
        <v>0</v>
      </c>
    </row>
    <row r="2589" spans="1:14" x14ac:dyDescent="0.2">
      <c r="A2589" s="231" t="str">
        <f t="shared" si="77"/>
        <v>EL1.704NO_thin135</v>
      </c>
      <c r="B2589" s="223" t="s">
        <v>228</v>
      </c>
      <c r="C2589" s="224">
        <v>1.7</v>
      </c>
      <c r="D2589" s="223">
        <v>4</v>
      </c>
      <c r="E2589" s="223" t="s">
        <v>199</v>
      </c>
      <c r="F2589" s="225" t="s">
        <v>213</v>
      </c>
      <c r="G2589" s="226">
        <v>0.17</v>
      </c>
      <c r="H2589" s="226">
        <v>-0.08</v>
      </c>
      <c r="I2589" s="226">
        <v>0.09</v>
      </c>
      <c r="J2589" s="227">
        <v>0.43</v>
      </c>
      <c r="K2589" s="227">
        <v>442.48</v>
      </c>
      <c r="L2589" s="228">
        <v>0</v>
      </c>
      <c r="M2589" s="229">
        <f t="shared" si="76"/>
        <v>442.48</v>
      </c>
      <c r="N2589" s="230">
        <v>0</v>
      </c>
    </row>
    <row r="2590" spans="1:14" x14ac:dyDescent="0.2">
      <c r="A2590" s="231" t="str">
        <f t="shared" si="77"/>
        <v>EL1.704NO_thin140</v>
      </c>
      <c r="B2590" s="223" t="s">
        <v>228</v>
      </c>
      <c r="C2590" s="224">
        <v>1.7</v>
      </c>
      <c r="D2590" s="223">
        <v>4</v>
      </c>
      <c r="E2590" s="223" t="s">
        <v>199</v>
      </c>
      <c r="F2590" s="225" t="s">
        <v>214</v>
      </c>
      <c r="G2590" s="226">
        <v>0.28999999999999998</v>
      </c>
      <c r="H2590" s="226">
        <v>-0.08</v>
      </c>
      <c r="I2590" s="226">
        <v>0.21</v>
      </c>
      <c r="J2590" s="227">
        <v>1.05</v>
      </c>
      <c r="K2590" s="227">
        <v>443.53</v>
      </c>
      <c r="L2590" s="228">
        <v>0</v>
      </c>
      <c r="M2590" s="229">
        <f t="shared" si="76"/>
        <v>443.53</v>
      </c>
      <c r="N2590" s="230">
        <v>0</v>
      </c>
    </row>
    <row r="2591" spans="1:14" x14ac:dyDescent="0.2">
      <c r="A2591" s="231" t="str">
        <f t="shared" si="77"/>
        <v>EL1.704NO_thin145</v>
      </c>
      <c r="B2591" s="223" t="s">
        <v>228</v>
      </c>
      <c r="C2591" s="224">
        <v>1.7</v>
      </c>
      <c r="D2591" s="223">
        <v>4</v>
      </c>
      <c r="E2591" s="223" t="s">
        <v>199</v>
      </c>
      <c r="F2591" s="225" t="s">
        <v>215</v>
      </c>
      <c r="G2591" s="226">
        <v>0.33</v>
      </c>
      <c r="H2591" s="226">
        <v>-0.06</v>
      </c>
      <c r="I2591" s="226">
        <v>0.27</v>
      </c>
      <c r="J2591" s="227">
        <v>1.35</v>
      </c>
      <c r="K2591" s="227">
        <v>444.87</v>
      </c>
      <c r="L2591" s="228">
        <v>0</v>
      </c>
      <c r="M2591" s="229">
        <f t="shared" si="76"/>
        <v>444.87</v>
      </c>
      <c r="N2591" s="230">
        <v>0</v>
      </c>
    </row>
    <row r="2592" spans="1:14" x14ac:dyDescent="0.2">
      <c r="A2592" s="231" t="str">
        <f t="shared" si="77"/>
        <v>EL1.704NO_thin150</v>
      </c>
      <c r="B2592" s="223" t="s">
        <v>228</v>
      </c>
      <c r="C2592" s="224">
        <v>1.7</v>
      </c>
      <c r="D2592" s="223">
        <v>4</v>
      </c>
      <c r="E2592" s="223" t="s">
        <v>199</v>
      </c>
      <c r="F2592" s="225" t="s">
        <v>216</v>
      </c>
      <c r="G2592" s="226">
        <v>0.18</v>
      </c>
      <c r="H2592" s="226">
        <v>-0.06</v>
      </c>
      <c r="I2592" s="226">
        <v>0.12</v>
      </c>
      <c r="J2592" s="227">
        <v>0.62</v>
      </c>
      <c r="K2592" s="227">
        <v>445.49</v>
      </c>
      <c r="L2592" s="228">
        <v>0</v>
      </c>
      <c r="M2592" s="229">
        <f t="shared" si="76"/>
        <v>445.49</v>
      </c>
      <c r="N2592" s="230">
        <v>0</v>
      </c>
    </row>
    <row r="2593" spans="1:14" x14ac:dyDescent="0.2">
      <c r="A2593" s="231" t="str">
        <f t="shared" si="77"/>
        <v>EL1.704NO_thin155</v>
      </c>
      <c r="B2593" s="223" t="s">
        <v>228</v>
      </c>
      <c r="C2593" s="224">
        <v>1.7</v>
      </c>
      <c r="D2593" s="223">
        <v>4</v>
      </c>
      <c r="E2593" s="223" t="s">
        <v>199</v>
      </c>
      <c r="F2593" s="225" t="s">
        <v>217</v>
      </c>
      <c r="G2593" s="226">
        <v>0.05</v>
      </c>
      <c r="H2593" s="226">
        <v>-0.04</v>
      </c>
      <c r="I2593" s="226">
        <v>0.01</v>
      </c>
      <c r="J2593" s="227">
        <v>0.06</v>
      </c>
      <c r="K2593" s="227">
        <v>445.56</v>
      </c>
      <c r="L2593" s="228">
        <v>0</v>
      </c>
      <c r="M2593" s="229">
        <f t="shared" si="76"/>
        <v>445.56</v>
      </c>
      <c r="N2593" s="230">
        <v>0</v>
      </c>
    </row>
    <row r="2594" spans="1:14" x14ac:dyDescent="0.2">
      <c r="A2594" s="231" t="str">
        <f t="shared" si="77"/>
        <v>EL1.704NO_thin160</v>
      </c>
      <c r="B2594" s="223" t="s">
        <v>228</v>
      </c>
      <c r="C2594" s="224">
        <v>1.7</v>
      </c>
      <c r="D2594" s="223">
        <v>4</v>
      </c>
      <c r="E2594" s="223" t="s">
        <v>199</v>
      </c>
      <c r="F2594" s="225" t="s">
        <v>218</v>
      </c>
      <c r="G2594" s="226">
        <v>0.08</v>
      </c>
      <c r="H2594" s="226">
        <v>-0.02</v>
      </c>
      <c r="I2594" s="226">
        <v>0.06</v>
      </c>
      <c r="J2594" s="227">
        <v>0.3</v>
      </c>
      <c r="K2594" s="227">
        <v>445.86</v>
      </c>
      <c r="L2594" s="228">
        <v>0</v>
      </c>
      <c r="M2594" s="229">
        <f t="shared" si="76"/>
        <v>445.86</v>
      </c>
      <c r="N2594" s="230">
        <v>0</v>
      </c>
    </row>
    <row r="2595" spans="1:14" x14ac:dyDescent="0.2">
      <c r="A2595" s="231" t="str">
        <f t="shared" si="77"/>
        <v>EL1.704NO_thin165</v>
      </c>
      <c r="B2595" s="223" t="s">
        <v>228</v>
      </c>
      <c r="C2595" s="224">
        <v>1.7</v>
      </c>
      <c r="D2595" s="223">
        <v>4</v>
      </c>
      <c r="E2595" s="223" t="s">
        <v>199</v>
      </c>
      <c r="F2595" s="225" t="s">
        <v>219</v>
      </c>
      <c r="G2595" s="226">
        <v>0.06</v>
      </c>
      <c r="H2595" s="226">
        <v>-0.02</v>
      </c>
      <c r="I2595" s="226">
        <v>0.04</v>
      </c>
      <c r="J2595" s="227">
        <v>0.22</v>
      </c>
      <c r="K2595" s="227">
        <v>446.08</v>
      </c>
      <c r="L2595" s="228">
        <v>0</v>
      </c>
      <c r="M2595" s="229">
        <f t="shared" si="76"/>
        <v>446.08</v>
      </c>
      <c r="N2595" s="230">
        <v>0</v>
      </c>
    </row>
    <row r="2596" spans="1:14" x14ac:dyDescent="0.2">
      <c r="A2596" s="231" t="str">
        <f t="shared" si="77"/>
        <v>EL1.704NO_thin170</v>
      </c>
      <c r="B2596" s="223" t="s">
        <v>228</v>
      </c>
      <c r="C2596" s="224">
        <v>1.7</v>
      </c>
      <c r="D2596" s="223">
        <v>4</v>
      </c>
      <c r="E2596" s="223" t="s">
        <v>199</v>
      </c>
      <c r="F2596" s="225" t="s">
        <v>220</v>
      </c>
      <c r="G2596" s="226">
        <v>0.05</v>
      </c>
      <c r="H2596" s="226">
        <v>-0.02</v>
      </c>
      <c r="I2596" s="226">
        <v>0.03</v>
      </c>
      <c r="J2596" s="227">
        <v>0.15</v>
      </c>
      <c r="K2596" s="227">
        <v>446.23</v>
      </c>
      <c r="L2596" s="228">
        <v>0</v>
      </c>
      <c r="M2596" s="229">
        <f t="shared" si="76"/>
        <v>446.23</v>
      </c>
      <c r="N2596" s="230">
        <v>0</v>
      </c>
    </row>
    <row r="2597" spans="1:14" x14ac:dyDescent="0.2">
      <c r="A2597" s="231" t="str">
        <f t="shared" si="77"/>
        <v>EL1.704NO_thin175</v>
      </c>
      <c r="B2597" s="223" t="s">
        <v>228</v>
      </c>
      <c r="C2597" s="224">
        <v>1.7</v>
      </c>
      <c r="D2597" s="223">
        <v>4</v>
      </c>
      <c r="E2597" s="223" t="s">
        <v>199</v>
      </c>
      <c r="F2597" s="225" t="s">
        <v>221</v>
      </c>
      <c r="G2597" s="226">
        <v>0.05</v>
      </c>
      <c r="H2597" s="226">
        <v>-0.01</v>
      </c>
      <c r="I2597" s="226">
        <v>0.03</v>
      </c>
      <c r="J2597" s="227">
        <v>0.16</v>
      </c>
      <c r="K2597" s="227">
        <v>446.39</v>
      </c>
      <c r="L2597" s="228">
        <v>0</v>
      </c>
      <c r="M2597" s="229">
        <f t="shared" si="76"/>
        <v>446.39</v>
      </c>
      <c r="N2597" s="230">
        <v>0</v>
      </c>
    </row>
    <row r="2598" spans="1:14" x14ac:dyDescent="0.2">
      <c r="A2598" s="231" t="str">
        <f t="shared" si="77"/>
        <v>EL1.704NO_thin180</v>
      </c>
      <c r="B2598" s="223" t="s">
        <v>228</v>
      </c>
      <c r="C2598" s="224">
        <v>1.7</v>
      </c>
      <c r="D2598" s="223">
        <v>4</v>
      </c>
      <c r="E2598" s="223" t="s">
        <v>199</v>
      </c>
      <c r="F2598" s="225" t="s">
        <v>222</v>
      </c>
      <c r="G2598" s="226">
        <v>0.04</v>
      </c>
      <c r="H2598" s="226">
        <v>-0.01</v>
      </c>
      <c r="I2598" s="226">
        <v>0.03</v>
      </c>
      <c r="J2598" s="227">
        <v>0.16</v>
      </c>
      <c r="K2598" s="227">
        <v>446.55</v>
      </c>
      <c r="L2598" s="228">
        <v>0</v>
      </c>
      <c r="M2598" s="229">
        <f t="shared" si="76"/>
        <v>446.55</v>
      </c>
      <c r="N2598" s="230">
        <v>0</v>
      </c>
    </row>
    <row r="2599" spans="1:14" x14ac:dyDescent="0.2">
      <c r="A2599" s="231" t="str">
        <f t="shared" si="77"/>
        <v>EL1.704NO_thin185</v>
      </c>
      <c r="B2599" s="223" t="s">
        <v>228</v>
      </c>
      <c r="C2599" s="224">
        <v>1.7</v>
      </c>
      <c r="D2599" s="223">
        <v>4</v>
      </c>
      <c r="E2599" s="223" t="s">
        <v>199</v>
      </c>
      <c r="F2599" s="225" t="s">
        <v>223</v>
      </c>
      <c r="G2599" s="226">
        <v>0.04</v>
      </c>
      <c r="H2599" s="226">
        <v>-0.01</v>
      </c>
      <c r="I2599" s="226">
        <v>0.03</v>
      </c>
      <c r="J2599" s="227">
        <v>0.13</v>
      </c>
      <c r="K2599" s="227">
        <v>446.68</v>
      </c>
      <c r="L2599" s="228">
        <v>0</v>
      </c>
      <c r="M2599" s="229">
        <f t="shared" si="76"/>
        <v>446.68</v>
      </c>
      <c r="N2599" s="230">
        <v>0</v>
      </c>
    </row>
    <row r="2600" spans="1:14" x14ac:dyDescent="0.2">
      <c r="A2600" s="231" t="str">
        <f t="shared" si="77"/>
        <v>EL1.704NO_thin190</v>
      </c>
      <c r="B2600" s="223" t="s">
        <v>228</v>
      </c>
      <c r="C2600" s="224">
        <v>1.7</v>
      </c>
      <c r="D2600" s="223">
        <v>4</v>
      </c>
      <c r="E2600" s="223" t="s">
        <v>199</v>
      </c>
      <c r="F2600" s="225" t="s">
        <v>224</v>
      </c>
      <c r="G2600" s="226">
        <v>0.03</v>
      </c>
      <c r="H2600" s="226">
        <v>-0.01</v>
      </c>
      <c r="I2600" s="226">
        <v>0.02</v>
      </c>
      <c r="J2600" s="227">
        <v>0.11</v>
      </c>
      <c r="K2600" s="227">
        <v>446.8</v>
      </c>
      <c r="L2600" s="228">
        <v>0</v>
      </c>
      <c r="M2600" s="229">
        <f t="shared" si="76"/>
        <v>446.8</v>
      </c>
      <c r="N2600" s="230">
        <v>0</v>
      </c>
    </row>
    <row r="2601" spans="1:14" x14ac:dyDescent="0.2">
      <c r="A2601" s="231" t="str">
        <f t="shared" si="77"/>
        <v>EL1.704NO_thin195</v>
      </c>
      <c r="B2601" s="223" t="s">
        <v>228</v>
      </c>
      <c r="C2601" s="224">
        <v>1.7</v>
      </c>
      <c r="D2601" s="223">
        <v>4</v>
      </c>
      <c r="E2601" s="223" t="s">
        <v>199</v>
      </c>
      <c r="F2601" s="225" t="s">
        <v>225</v>
      </c>
      <c r="G2601" s="226">
        <v>0.02</v>
      </c>
      <c r="H2601" s="226">
        <v>-0.01</v>
      </c>
      <c r="I2601" s="226">
        <v>0.01</v>
      </c>
      <c r="J2601" s="227">
        <v>0.05</v>
      </c>
      <c r="K2601" s="227">
        <v>446.85</v>
      </c>
      <c r="L2601" s="228">
        <v>0</v>
      </c>
      <c r="M2601" s="229">
        <f t="shared" si="76"/>
        <v>446.85</v>
      </c>
      <c r="N2601" s="230">
        <v>0</v>
      </c>
    </row>
    <row r="2602" spans="1:14" x14ac:dyDescent="0.2">
      <c r="A2602" s="231" t="str">
        <f t="shared" si="77"/>
        <v>EL1.704Thinned000</v>
      </c>
      <c r="B2602" s="223" t="s">
        <v>228</v>
      </c>
      <c r="C2602" s="224">
        <v>1.7</v>
      </c>
      <c r="D2602" s="223">
        <v>4</v>
      </c>
      <c r="E2602" s="223" t="s">
        <v>172</v>
      </c>
      <c r="F2602" s="225" t="s">
        <v>0</v>
      </c>
      <c r="G2602" s="226">
        <v>0.09</v>
      </c>
      <c r="H2602" s="226">
        <v>0.51</v>
      </c>
      <c r="I2602" s="226">
        <v>0.6</v>
      </c>
      <c r="J2602" s="227">
        <v>2.98</v>
      </c>
      <c r="K2602" s="227">
        <v>2.98</v>
      </c>
      <c r="L2602" s="228">
        <v>0</v>
      </c>
      <c r="M2602" s="229">
        <f t="shared" si="76"/>
        <v>2.98</v>
      </c>
      <c r="N2602" s="230">
        <v>0</v>
      </c>
    </row>
    <row r="2603" spans="1:14" x14ac:dyDescent="0.2">
      <c r="A2603" s="231" t="str">
        <f t="shared" si="77"/>
        <v>EL1.704Thinned005</v>
      </c>
      <c r="B2603" s="223" t="s">
        <v>228</v>
      </c>
      <c r="C2603" s="224">
        <v>1.7</v>
      </c>
      <c r="D2603" s="223">
        <v>4</v>
      </c>
      <c r="E2603" s="223" t="s">
        <v>172</v>
      </c>
      <c r="F2603" s="225" t="s">
        <v>1</v>
      </c>
      <c r="G2603" s="226">
        <v>0.26</v>
      </c>
      <c r="H2603" s="226">
        <v>0.63</v>
      </c>
      <c r="I2603" s="226">
        <v>0.89</v>
      </c>
      <c r="J2603" s="227">
        <v>4.45</v>
      </c>
      <c r="K2603" s="227">
        <v>7.43</v>
      </c>
      <c r="L2603" s="228">
        <v>0</v>
      </c>
      <c r="M2603" s="229">
        <f t="shared" si="76"/>
        <v>7.43</v>
      </c>
      <c r="N2603" s="230">
        <v>0</v>
      </c>
    </row>
    <row r="2604" spans="1:14" x14ac:dyDescent="0.2">
      <c r="A2604" s="231" t="str">
        <f t="shared" si="77"/>
        <v>EL1.704Thinned010</v>
      </c>
      <c r="B2604" s="223" t="s">
        <v>228</v>
      </c>
      <c r="C2604" s="224">
        <v>1.7</v>
      </c>
      <c r="D2604" s="223">
        <v>4</v>
      </c>
      <c r="E2604" s="223" t="s">
        <v>172</v>
      </c>
      <c r="F2604" s="225" t="s">
        <v>2</v>
      </c>
      <c r="G2604" s="226">
        <v>0.8</v>
      </c>
      <c r="H2604" s="226">
        <v>0.63</v>
      </c>
      <c r="I2604" s="226">
        <v>1.43</v>
      </c>
      <c r="J2604" s="227">
        <v>7.14</v>
      </c>
      <c r="K2604" s="227">
        <v>14.56</v>
      </c>
      <c r="L2604" s="228">
        <v>0</v>
      </c>
      <c r="M2604" s="229">
        <f t="shared" si="76"/>
        <v>14.56</v>
      </c>
      <c r="N2604" s="230">
        <v>0</v>
      </c>
    </row>
    <row r="2605" spans="1:14" x14ac:dyDescent="0.2">
      <c r="A2605" s="231" t="str">
        <f t="shared" si="77"/>
        <v>EL1.704Thinned015</v>
      </c>
      <c r="B2605" s="223" t="s">
        <v>228</v>
      </c>
      <c r="C2605" s="224">
        <v>1.7</v>
      </c>
      <c r="D2605" s="223">
        <v>4</v>
      </c>
      <c r="E2605" s="223" t="s">
        <v>172</v>
      </c>
      <c r="F2605" s="225" t="s">
        <v>3</v>
      </c>
      <c r="G2605" s="226">
        <v>2.4300000000000002</v>
      </c>
      <c r="H2605" s="226">
        <v>0.63</v>
      </c>
      <c r="I2605" s="226">
        <v>3.06</v>
      </c>
      <c r="J2605" s="227">
        <v>15.3</v>
      </c>
      <c r="K2605" s="227">
        <v>29.86</v>
      </c>
      <c r="L2605" s="228">
        <v>0</v>
      </c>
      <c r="M2605" s="229">
        <f t="shared" si="76"/>
        <v>29.86</v>
      </c>
      <c r="N2605" s="230">
        <v>0</v>
      </c>
    </row>
    <row r="2606" spans="1:14" x14ac:dyDescent="0.2">
      <c r="A2606" s="231" t="str">
        <f t="shared" si="77"/>
        <v>EL1.704Thinned020</v>
      </c>
      <c r="B2606" s="223" t="s">
        <v>228</v>
      </c>
      <c r="C2606" s="224">
        <v>1.7</v>
      </c>
      <c r="D2606" s="223">
        <v>4</v>
      </c>
      <c r="E2606" s="223" t="s">
        <v>172</v>
      </c>
      <c r="F2606" s="225" t="s">
        <v>4</v>
      </c>
      <c r="G2606" s="226">
        <v>7.41</v>
      </c>
      <c r="H2606" s="226">
        <v>0.63</v>
      </c>
      <c r="I2606" s="226">
        <v>8.0399999999999991</v>
      </c>
      <c r="J2606" s="227">
        <v>40.200000000000003</v>
      </c>
      <c r="K2606" s="227">
        <v>70.06</v>
      </c>
      <c r="L2606" s="228">
        <v>0</v>
      </c>
      <c r="M2606" s="229">
        <f t="shared" si="76"/>
        <v>70.06</v>
      </c>
      <c r="N2606" s="230">
        <v>0</v>
      </c>
    </row>
    <row r="2607" spans="1:14" x14ac:dyDescent="0.2">
      <c r="A2607" s="231" t="str">
        <f t="shared" si="77"/>
        <v>EL1.704Thinned025</v>
      </c>
      <c r="B2607" s="223" t="s">
        <v>228</v>
      </c>
      <c r="C2607" s="224">
        <v>1.7</v>
      </c>
      <c r="D2607" s="223">
        <v>4</v>
      </c>
      <c r="E2607" s="223" t="s">
        <v>172</v>
      </c>
      <c r="F2607" s="225" t="s">
        <v>5</v>
      </c>
      <c r="G2607" s="226">
        <v>17.97</v>
      </c>
      <c r="H2607" s="226">
        <v>1.79</v>
      </c>
      <c r="I2607" s="226">
        <v>19.760000000000002</v>
      </c>
      <c r="J2607" s="227">
        <v>98.8</v>
      </c>
      <c r="K2607" s="227">
        <v>168.86</v>
      </c>
      <c r="L2607" s="228">
        <v>0</v>
      </c>
      <c r="M2607" s="229">
        <f t="shared" si="76"/>
        <v>168.86</v>
      </c>
      <c r="N2607" s="230">
        <v>0</v>
      </c>
    </row>
    <row r="2608" spans="1:14" x14ac:dyDescent="0.2">
      <c r="A2608" s="231" t="str">
        <f t="shared" si="77"/>
        <v>EL1.704Thinned030</v>
      </c>
      <c r="B2608" s="223" t="s">
        <v>228</v>
      </c>
      <c r="C2608" s="224">
        <v>1.7</v>
      </c>
      <c r="D2608" s="223">
        <v>4</v>
      </c>
      <c r="E2608" s="223" t="s">
        <v>172</v>
      </c>
      <c r="F2608" s="225" t="s">
        <v>6</v>
      </c>
      <c r="G2608" s="226">
        <v>4.7300000000000004</v>
      </c>
      <c r="H2608" s="226">
        <v>2.12</v>
      </c>
      <c r="I2608" s="226">
        <v>6.85</v>
      </c>
      <c r="J2608" s="227">
        <v>34.26</v>
      </c>
      <c r="K2608" s="227">
        <v>203.12</v>
      </c>
      <c r="L2608" s="228">
        <v>-0.08</v>
      </c>
      <c r="M2608" s="229">
        <f t="shared" si="76"/>
        <v>203.04</v>
      </c>
      <c r="N2608" s="230">
        <v>4.97</v>
      </c>
    </row>
    <row r="2609" spans="1:14" x14ac:dyDescent="0.2">
      <c r="A2609" s="231" t="str">
        <f t="shared" si="77"/>
        <v>EL1.704Thinned035</v>
      </c>
      <c r="B2609" s="223" t="s">
        <v>228</v>
      </c>
      <c r="C2609" s="224">
        <v>1.7</v>
      </c>
      <c r="D2609" s="223">
        <v>4</v>
      </c>
      <c r="E2609" s="223" t="s">
        <v>172</v>
      </c>
      <c r="F2609" s="225" t="s">
        <v>7</v>
      </c>
      <c r="G2609" s="226">
        <v>1.42</v>
      </c>
      <c r="H2609" s="226">
        <v>-0.37</v>
      </c>
      <c r="I2609" s="226">
        <v>1.05</v>
      </c>
      <c r="J2609" s="227">
        <v>5.24</v>
      </c>
      <c r="K2609" s="227">
        <v>208.37</v>
      </c>
      <c r="L2609" s="228">
        <v>-0.16</v>
      </c>
      <c r="M2609" s="229">
        <f t="shared" si="76"/>
        <v>208.21</v>
      </c>
      <c r="N2609" s="230">
        <v>4.08</v>
      </c>
    </row>
    <row r="2610" spans="1:14" x14ac:dyDescent="0.2">
      <c r="A2610" s="231" t="str">
        <f t="shared" si="77"/>
        <v>EL1.704Thinned040</v>
      </c>
      <c r="B2610" s="223" t="s">
        <v>228</v>
      </c>
      <c r="C2610" s="224">
        <v>1.7</v>
      </c>
      <c r="D2610" s="223">
        <v>4</v>
      </c>
      <c r="E2610" s="223" t="s">
        <v>172</v>
      </c>
      <c r="F2610" s="225" t="s">
        <v>8</v>
      </c>
      <c r="G2610" s="226">
        <v>2.59</v>
      </c>
      <c r="H2610" s="226">
        <v>0.78</v>
      </c>
      <c r="I2610" s="226">
        <v>3.37</v>
      </c>
      <c r="J2610" s="227">
        <v>16.84</v>
      </c>
      <c r="K2610" s="227">
        <v>225.21</v>
      </c>
      <c r="L2610" s="228">
        <v>-0.41</v>
      </c>
      <c r="M2610" s="229">
        <f t="shared" ref="M2610:M2673" si="78">K2610+L2610</f>
        <v>224.8</v>
      </c>
      <c r="N2610" s="230">
        <v>1.98</v>
      </c>
    </row>
    <row r="2611" spans="1:14" x14ac:dyDescent="0.2">
      <c r="A2611" s="231" t="str">
        <f t="shared" si="77"/>
        <v>EL1.704Thinned045</v>
      </c>
      <c r="B2611" s="223" t="s">
        <v>228</v>
      </c>
      <c r="C2611" s="224">
        <v>1.7</v>
      </c>
      <c r="D2611" s="223">
        <v>4</v>
      </c>
      <c r="E2611" s="223" t="s">
        <v>172</v>
      </c>
      <c r="F2611" s="225" t="s">
        <v>9</v>
      </c>
      <c r="G2611" s="226">
        <v>1.86</v>
      </c>
      <c r="H2611" s="226">
        <v>0.31</v>
      </c>
      <c r="I2611" s="226">
        <v>2.17</v>
      </c>
      <c r="J2611" s="227">
        <v>10.84</v>
      </c>
      <c r="K2611" s="227">
        <v>236.04</v>
      </c>
      <c r="L2611" s="228">
        <v>-0.67</v>
      </c>
      <c r="M2611" s="229">
        <f t="shared" si="78"/>
        <v>235.37</v>
      </c>
      <c r="N2611" s="230">
        <v>2.02</v>
      </c>
    </row>
    <row r="2612" spans="1:14" x14ac:dyDescent="0.2">
      <c r="A2612" s="231" t="str">
        <f t="shared" si="77"/>
        <v>EL1.704Thinned050</v>
      </c>
      <c r="B2612" s="223" t="s">
        <v>228</v>
      </c>
      <c r="C2612" s="224">
        <v>1.7</v>
      </c>
      <c r="D2612" s="223">
        <v>4</v>
      </c>
      <c r="E2612" s="223" t="s">
        <v>172</v>
      </c>
      <c r="F2612" s="225" t="s">
        <v>10</v>
      </c>
      <c r="G2612" s="226">
        <v>1.63</v>
      </c>
      <c r="H2612" s="226">
        <v>-0.11</v>
      </c>
      <c r="I2612" s="226">
        <v>1.52</v>
      </c>
      <c r="J2612" s="227">
        <v>7.6</v>
      </c>
      <c r="K2612" s="227">
        <v>243.64</v>
      </c>
      <c r="L2612" s="228">
        <v>-0.94</v>
      </c>
      <c r="M2612" s="229">
        <f t="shared" si="78"/>
        <v>242.7</v>
      </c>
      <c r="N2612" s="230">
        <v>2.0699999999999998</v>
      </c>
    </row>
    <row r="2613" spans="1:14" x14ac:dyDescent="0.2">
      <c r="A2613" s="231" t="str">
        <f t="shared" si="77"/>
        <v>EL1.704Thinned055</v>
      </c>
      <c r="B2613" s="223" t="s">
        <v>228</v>
      </c>
      <c r="C2613" s="224">
        <v>1.7</v>
      </c>
      <c r="D2613" s="223">
        <v>4</v>
      </c>
      <c r="E2613" s="223" t="s">
        <v>172</v>
      </c>
      <c r="F2613" s="225" t="s">
        <v>11</v>
      </c>
      <c r="G2613" s="226">
        <v>1.29</v>
      </c>
      <c r="H2613" s="226">
        <v>-0.46</v>
      </c>
      <c r="I2613" s="226">
        <v>0.83</v>
      </c>
      <c r="J2613" s="227">
        <v>4.17</v>
      </c>
      <c r="K2613" s="227">
        <v>247.82</v>
      </c>
      <c r="L2613" s="228">
        <v>-1.1599999999999999</v>
      </c>
      <c r="M2613" s="229">
        <f t="shared" si="78"/>
        <v>246.66</v>
      </c>
      <c r="N2613" s="230">
        <v>1.67</v>
      </c>
    </row>
    <row r="2614" spans="1:14" x14ac:dyDescent="0.2">
      <c r="A2614" s="231" t="str">
        <f t="shared" si="77"/>
        <v>EL1.704Thinned060</v>
      </c>
      <c r="B2614" s="223" t="s">
        <v>228</v>
      </c>
      <c r="C2614" s="224">
        <v>1.7</v>
      </c>
      <c r="D2614" s="223">
        <v>4</v>
      </c>
      <c r="E2614" s="223" t="s">
        <v>172</v>
      </c>
      <c r="F2614" s="225" t="s">
        <v>12</v>
      </c>
      <c r="G2614" s="226">
        <v>1.77</v>
      </c>
      <c r="H2614" s="226">
        <v>-0.74</v>
      </c>
      <c r="I2614" s="226">
        <v>1.03</v>
      </c>
      <c r="J2614" s="227">
        <v>5.15</v>
      </c>
      <c r="K2614" s="227">
        <v>252.97</v>
      </c>
      <c r="L2614" s="228">
        <v>-1.32</v>
      </c>
      <c r="M2614" s="229">
        <f t="shared" si="78"/>
        <v>251.65</v>
      </c>
      <c r="N2614" s="230">
        <v>1.26</v>
      </c>
    </row>
    <row r="2615" spans="1:14" x14ac:dyDescent="0.2">
      <c r="A2615" s="231" t="str">
        <f t="shared" si="77"/>
        <v>EL1.704Thinned065</v>
      </c>
      <c r="B2615" s="223" t="s">
        <v>228</v>
      </c>
      <c r="C2615" s="224">
        <v>1.7</v>
      </c>
      <c r="D2615" s="223">
        <v>4</v>
      </c>
      <c r="E2615" s="223" t="s">
        <v>172</v>
      </c>
      <c r="F2615" s="225" t="s">
        <v>13</v>
      </c>
      <c r="G2615" s="226">
        <v>1.37</v>
      </c>
      <c r="H2615" s="226">
        <v>-0.71</v>
      </c>
      <c r="I2615" s="226">
        <v>0.66</v>
      </c>
      <c r="J2615" s="227">
        <v>3.3</v>
      </c>
      <c r="K2615" s="227">
        <v>256.27</v>
      </c>
      <c r="L2615" s="228">
        <v>-1.46</v>
      </c>
      <c r="M2615" s="229">
        <f t="shared" si="78"/>
        <v>254.80999999999997</v>
      </c>
      <c r="N2615" s="230">
        <v>1.07</v>
      </c>
    </row>
    <row r="2616" spans="1:14" x14ac:dyDescent="0.2">
      <c r="A2616" s="231" t="str">
        <f t="shared" si="77"/>
        <v>EL1.704Thinned070</v>
      </c>
      <c r="B2616" s="223" t="s">
        <v>228</v>
      </c>
      <c r="C2616" s="224">
        <v>1.7</v>
      </c>
      <c r="D2616" s="223">
        <v>4</v>
      </c>
      <c r="E2616" s="223" t="s">
        <v>172</v>
      </c>
      <c r="F2616" s="225" t="s">
        <v>200</v>
      </c>
      <c r="G2616" s="226">
        <v>1.25</v>
      </c>
      <c r="H2616" s="226">
        <v>-0.51</v>
      </c>
      <c r="I2616" s="226">
        <v>0.75</v>
      </c>
      <c r="J2616" s="227">
        <v>3.73</v>
      </c>
      <c r="K2616" s="227">
        <v>260.01</v>
      </c>
      <c r="L2616" s="228">
        <v>-1.58</v>
      </c>
      <c r="M2616" s="229">
        <f t="shared" si="78"/>
        <v>258.43</v>
      </c>
      <c r="N2616" s="230">
        <v>0.92</v>
      </c>
    </row>
    <row r="2617" spans="1:14" x14ac:dyDescent="0.2">
      <c r="A2617" s="231" t="str">
        <f t="shared" si="77"/>
        <v>EL1.704Thinned075</v>
      </c>
      <c r="B2617" s="223" t="s">
        <v>228</v>
      </c>
      <c r="C2617" s="224">
        <v>1.7</v>
      </c>
      <c r="D2617" s="223">
        <v>4</v>
      </c>
      <c r="E2617" s="223" t="s">
        <v>172</v>
      </c>
      <c r="F2617" s="225" t="s">
        <v>201</v>
      </c>
      <c r="G2617" s="226">
        <v>0.7</v>
      </c>
      <c r="H2617" s="226">
        <v>-0.53</v>
      </c>
      <c r="I2617" s="226">
        <v>0.17</v>
      </c>
      <c r="J2617" s="227">
        <v>0.87</v>
      </c>
      <c r="K2617" s="227">
        <v>260.87</v>
      </c>
      <c r="L2617" s="228">
        <v>-1.69</v>
      </c>
      <c r="M2617" s="229">
        <f t="shared" si="78"/>
        <v>259.18</v>
      </c>
      <c r="N2617" s="230">
        <v>0.9</v>
      </c>
    </row>
    <row r="2618" spans="1:14" x14ac:dyDescent="0.2">
      <c r="A2618" s="231" t="str">
        <f t="shared" si="77"/>
        <v>EL1.704Thinned080</v>
      </c>
      <c r="B2618" s="223" t="s">
        <v>228</v>
      </c>
      <c r="C2618" s="224">
        <v>1.7</v>
      </c>
      <c r="D2618" s="223">
        <v>4</v>
      </c>
      <c r="E2618" s="223" t="s">
        <v>172</v>
      </c>
      <c r="F2618" s="225" t="s">
        <v>202</v>
      </c>
      <c r="G2618" s="226">
        <v>0.74</v>
      </c>
      <c r="H2618" s="226">
        <v>0.16</v>
      </c>
      <c r="I2618" s="226">
        <v>0.91</v>
      </c>
      <c r="J2618" s="227">
        <v>4.53</v>
      </c>
      <c r="K2618" s="227">
        <v>265.39999999999998</v>
      </c>
      <c r="L2618" s="228">
        <v>-1.76</v>
      </c>
      <c r="M2618" s="229">
        <f t="shared" si="78"/>
        <v>263.64</v>
      </c>
      <c r="N2618" s="230">
        <v>0.49</v>
      </c>
    </row>
    <row r="2619" spans="1:14" x14ac:dyDescent="0.2">
      <c r="A2619" s="231" t="str">
        <f t="shared" si="77"/>
        <v>EL1.704Thinned085</v>
      </c>
      <c r="B2619" s="223" t="s">
        <v>228</v>
      </c>
      <c r="C2619" s="224">
        <v>1.7</v>
      </c>
      <c r="D2619" s="223">
        <v>4</v>
      </c>
      <c r="E2619" s="223" t="s">
        <v>172</v>
      </c>
      <c r="F2619" s="225" t="s">
        <v>203</v>
      </c>
      <c r="G2619" s="226">
        <v>0.11</v>
      </c>
      <c r="H2619" s="226">
        <v>-0.22</v>
      </c>
      <c r="I2619" s="226">
        <v>-0.11</v>
      </c>
      <c r="J2619" s="227">
        <v>-0.56000000000000005</v>
      </c>
      <c r="K2619" s="227">
        <v>264.83999999999997</v>
      </c>
      <c r="L2619" s="228">
        <v>-1.83</v>
      </c>
      <c r="M2619" s="229">
        <f t="shared" si="78"/>
        <v>263.01</v>
      </c>
      <c r="N2619" s="230">
        <v>0.56000000000000005</v>
      </c>
    </row>
    <row r="2620" spans="1:14" x14ac:dyDescent="0.2">
      <c r="A2620" s="231" t="str">
        <f t="shared" si="77"/>
        <v>EL1.704Thinned090</v>
      </c>
      <c r="B2620" s="223" t="s">
        <v>228</v>
      </c>
      <c r="C2620" s="224">
        <v>1.7</v>
      </c>
      <c r="D2620" s="223">
        <v>4</v>
      </c>
      <c r="E2620" s="223" t="s">
        <v>172</v>
      </c>
      <c r="F2620" s="225" t="s">
        <v>204</v>
      </c>
      <c r="G2620" s="226">
        <v>0.03</v>
      </c>
      <c r="H2620" s="226">
        <v>-0.3</v>
      </c>
      <c r="I2620" s="226">
        <v>-0.27</v>
      </c>
      <c r="J2620" s="227">
        <v>-1.35</v>
      </c>
      <c r="K2620" s="227">
        <v>263.49</v>
      </c>
      <c r="L2620" s="228">
        <v>-1.89</v>
      </c>
      <c r="M2620" s="229">
        <f t="shared" si="78"/>
        <v>261.60000000000002</v>
      </c>
      <c r="N2620" s="230">
        <v>0.48</v>
      </c>
    </row>
    <row r="2621" spans="1:14" x14ac:dyDescent="0.2">
      <c r="A2621" s="231" t="str">
        <f t="shared" si="77"/>
        <v>EL1.704Thinned095</v>
      </c>
      <c r="B2621" s="223" t="s">
        <v>228</v>
      </c>
      <c r="C2621" s="224">
        <v>1.7</v>
      </c>
      <c r="D2621" s="223">
        <v>4</v>
      </c>
      <c r="E2621" s="223" t="s">
        <v>172</v>
      </c>
      <c r="F2621" s="225" t="s">
        <v>205</v>
      </c>
      <c r="G2621" s="226">
        <v>0.5</v>
      </c>
      <c r="H2621" s="226">
        <v>0.15</v>
      </c>
      <c r="I2621" s="226">
        <v>0.64</v>
      </c>
      <c r="J2621" s="227">
        <v>3.22</v>
      </c>
      <c r="K2621" s="227">
        <v>266.70999999999998</v>
      </c>
      <c r="L2621" s="228">
        <v>-1.91</v>
      </c>
      <c r="M2621" s="229">
        <f t="shared" si="78"/>
        <v>264.79999999999995</v>
      </c>
      <c r="N2621" s="230">
        <v>0.13</v>
      </c>
    </row>
    <row r="2622" spans="1:14" x14ac:dyDescent="0.2">
      <c r="A2622" s="231" t="str">
        <f t="shared" si="77"/>
        <v>EL1.704Thinned100</v>
      </c>
      <c r="B2622" s="223" t="s">
        <v>228</v>
      </c>
      <c r="C2622" s="224">
        <v>1.7</v>
      </c>
      <c r="D2622" s="223">
        <v>4</v>
      </c>
      <c r="E2622" s="223" t="s">
        <v>172</v>
      </c>
      <c r="F2622" s="225" t="s">
        <v>206</v>
      </c>
      <c r="G2622" s="226">
        <v>0.35</v>
      </c>
      <c r="H2622" s="226">
        <v>-0.25</v>
      </c>
      <c r="I2622" s="226">
        <v>0.1</v>
      </c>
      <c r="J2622" s="227">
        <v>0.51</v>
      </c>
      <c r="K2622" s="227">
        <v>267.22000000000003</v>
      </c>
      <c r="L2622" s="228">
        <v>-1.94</v>
      </c>
      <c r="M2622" s="229">
        <f t="shared" si="78"/>
        <v>265.28000000000003</v>
      </c>
      <c r="N2622" s="230">
        <v>0.24</v>
      </c>
    </row>
    <row r="2623" spans="1:14" x14ac:dyDescent="0.2">
      <c r="A2623" s="231" t="str">
        <f t="shared" si="77"/>
        <v>EL1.704Thinned105</v>
      </c>
      <c r="B2623" s="223" t="s">
        <v>228</v>
      </c>
      <c r="C2623" s="224">
        <v>1.7</v>
      </c>
      <c r="D2623" s="223">
        <v>4</v>
      </c>
      <c r="E2623" s="223" t="s">
        <v>172</v>
      </c>
      <c r="F2623" s="225" t="s">
        <v>207</v>
      </c>
      <c r="G2623" s="226">
        <v>0.64</v>
      </c>
      <c r="H2623" s="226">
        <v>-0.15</v>
      </c>
      <c r="I2623" s="226">
        <v>0.5</v>
      </c>
      <c r="J2623" s="227">
        <v>2.48</v>
      </c>
      <c r="K2623" s="227">
        <v>269.7</v>
      </c>
      <c r="L2623" s="228">
        <v>-1.96</v>
      </c>
      <c r="M2623" s="229">
        <f t="shared" si="78"/>
        <v>267.74</v>
      </c>
      <c r="N2623" s="230">
        <v>0.16</v>
      </c>
    </row>
    <row r="2624" spans="1:14" x14ac:dyDescent="0.2">
      <c r="A2624" s="231" t="str">
        <f t="shared" si="77"/>
        <v>EL1.704Thinned110</v>
      </c>
      <c r="B2624" s="223" t="s">
        <v>228</v>
      </c>
      <c r="C2624" s="224">
        <v>1.7</v>
      </c>
      <c r="D2624" s="223">
        <v>4</v>
      </c>
      <c r="E2624" s="223" t="s">
        <v>172</v>
      </c>
      <c r="F2624" s="225" t="s">
        <v>208</v>
      </c>
      <c r="G2624" s="226">
        <v>0.61</v>
      </c>
      <c r="H2624" s="226">
        <v>-0.16</v>
      </c>
      <c r="I2624" s="226">
        <v>0.45</v>
      </c>
      <c r="J2624" s="227">
        <v>2.25</v>
      </c>
      <c r="K2624" s="227">
        <v>271.95</v>
      </c>
      <c r="L2624" s="228">
        <v>-1.96</v>
      </c>
      <c r="M2624" s="229">
        <f t="shared" si="78"/>
        <v>269.99</v>
      </c>
      <c r="N2624" s="230">
        <v>0</v>
      </c>
    </row>
    <row r="2625" spans="1:14" x14ac:dyDescent="0.2">
      <c r="A2625" s="231" t="str">
        <f t="shared" si="77"/>
        <v>EL1.704Thinned115</v>
      </c>
      <c r="B2625" s="223" t="s">
        <v>228</v>
      </c>
      <c r="C2625" s="224">
        <v>1.7</v>
      </c>
      <c r="D2625" s="223">
        <v>4</v>
      </c>
      <c r="E2625" s="223" t="s">
        <v>172</v>
      </c>
      <c r="F2625" s="225" t="s">
        <v>209</v>
      </c>
      <c r="G2625" s="226">
        <v>0.38</v>
      </c>
      <c r="H2625" s="226">
        <v>-0.06</v>
      </c>
      <c r="I2625" s="226">
        <v>0.32</v>
      </c>
      <c r="J2625" s="227">
        <v>1.58</v>
      </c>
      <c r="K2625" s="227">
        <v>273.52999999999997</v>
      </c>
      <c r="L2625" s="228">
        <v>-1.96</v>
      </c>
      <c r="M2625" s="229">
        <f t="shared" si="78"/>
        <v>271.57</v>
      </c>
      <c r="N2625" s="230">
        <v>0</v>
      </c>
    </row>
    <row r="2626" spans="1:14" x14ac:dyDescent="0.2">
      <c r="A2626" s="231" t="str">
        <f t="shared" ref="A2626:A2689" si="79">CONCATENATE(LEFT(B2626,2),TEXT(C2626,"0.0"),TEXT(D2626,"00"),E2626,TEXT(LEFT(F2626,3),"000"))</f>
        <v>EL1.704Thinned120</v>
      </c>
      <c r="B2626" s="223" t="s">
        <v>228</v>
      </c>
      <c r="C2626" s="224">
        <v>1.7</v>
      </c>
      <c r="D2626" s="223">
        <v>4</v>
      </c>
      <c r="E2626" s="223" t="s">
        <v>172</v>
      </c>
      <c r="F2626" s="225" t="s">
        <v>210</v>
      </c>
      <c r="G2626" s="226">
        <v>0.56999999999999995</v>
      </c>
      <c r="H2626" s="226">
        <v>-0.01</v>
      </c>
      <c r="I2626" s="226">
        <v>0.56000000000000005</v>
      </c>
      <c r="J2626" s="227">
        <v>2.81</v>
      </c>
      <c r="K2626" s="227">
        <v>276.33999999999997</v>
      </c>
      <c r="L2626" s="228">
        <v>-1.96</v>
      </c>
      <c r="M2626" s="229">
        <f t="shared" si="78"/>
        <v>274.38</v>
      </c>
      <c r="N2626" s="230">
        <v>0</v>
      </c>
    </row>
    <row r="2627" spans="1:14" x14ac:dyDescent="0.2">
      <c r="A2627" s="231" t="str">
        <f t="shared" si="79"/>
        <v>EL1.704Thinned125</v>
      </c>
      <c r="B2627" s="223" t="s">
        <v>228</v>
      </c>
      <c r="C2627" s="224">
        <v>1.7</v>
      </c>
      <c r="D2627" s="223">
        <v>4</v>
      </c>
      <c r="E2627" s="223" t="s">
        <v>172</v>
      </c>
      <c r="F2627" s="225" t="s">
        <v>211</v>
      </c>
      <c r="G2627" s="226">
        <v>0.37</v>
      </c>
      <c r="H2627" s="226">
        <v>0.02</v>
      </c>
      <c r="I2627" s="226">
        <v>0.38</v>
      </c>
      <c r="J2627" s="227">
        <v>1.92</v>
      </c>
      <c r="K2627" s="227">
        <v>278.27</v>
      </c>
      <c r="L2627" s="228">
        <v>-1.96</v>
      </c>
      <c r="M2627" s="229">
        <f t="shared" si="78"/>
        <v>276.31</v>
      </c>
      <c r="N2627" s="230">
        <v>0</v>
      </c>
    </row>
    <row r="2628" spans="1:14" x14ac:dyDescent="0.2">
      <c r="A2628" s="231" t="str">
        <f t="shared" si="79"/>
        <v>EL1.704Thinned130</v>
      </c>
      <c r="B2628" s="223" t="s">
        <v>228</v>
      </c>
      <c r="C2628" s="224">
        <v>1.7</v>
      </c>
      <c r="D2628" s="223">
        <v>4</v>
      </c>
      <c r="E2628" s="223" t="s">
        <v>172</v>
      </c>
      <c r="F2628" s="225" t="s">
        <v>212</v>
      </c>
      <c r="G2628" s="226">
        <v>0.3</v>
      </c>
      <c r="H2628" s="226">
        <v>0.02</v>
      </c>
      <c r="I2628" s="226">
        <v>0.32</v>
      </c>
      <c r="J2628" s="227">
        <v>1.6</v>
      </c>
      <c r="K2628" s="227">
        <v>279.87</v>
      </c>
      <c r="L2628" s="228">
        <v>-1.96</v>
      </c>
      <c r="M2628" s="229">
        <f t="shared" si="78"/>
        <v>277.91000000000003</v>
      </c>
      <c r="N2628" s="230">
        <v>0</v>
      </c>
    </row>
    <row r="2629" spans="1:14" x14ac:dyDescent="0.2">
      <c r="A2629" s="231" t="str">
        <f t="shared" si="79"/>
        <v>EL1.704Thinned135</v>
      </c>
      <c r="B2629" s="223" t="s">
        <v>228</v>
      </c>
      <c r="C2629" s="224">
        <v>1.7</v>
      </c>
      <c r="D2629" s="223">
        <v>4</v>
      </c>
      <c r="E2629" s="223" t="s">
        <v>172</v>
      </c>
      <c r="F2629" s="225" t="s">
        <v>213</v>
      </c>
      <c r="G2629" s="226">
        <v>0.27</v>
      </c>
      <c r="H2629" s="226">
        <v>0.02</v>
      </c>
      <c r="I2629" s="226">
        <v>0.28000000000000003</v>
      </c>
      <c r="J2629" s="227">
        <v>1.42</v>
      </c>
      <c r="K2629" s="227">
        <v>281.29000000000002</v>
      </c>
      <c r="L2629" s="228">
        <v>-1.96</v>
      </c>
      <c r="M2629" s="229">
        <f t="shared" si="78"/>
        <v>279.33000000000004</v>
      </c>
      <c r="N2629" s="230">
        <v>0</v>
      </c>
    </row>
    <row r="2630" spans="1:14" x14ac:dyDescent="0.2">
      <c r="A2630" s="231" t="str">
        <f t="shared" si="79"/>
        <v>EL1.704Thinned140</v>
      </c>
      <c r="B2630" s="223" t="s">
        <v>228</v>
      </c>
      <c r="C2630" s="224">
        <v>1.7</v>
      </c>
      <c r="D2630" s="223">
        <v>4</v>
      </c>
      <c r="E2630" s="223" t="s">
        <v>172</v>
      </c>
      <c r="F2630" s="225" t="s">
        <v>214</v>
      </c>
      <c r="G2630" s="226">
        <v>0.41</v>
      </c>
      <c r="H2630" s="226">
        <v>0.02</v>
      </c>
      <c r="I2630" s="226">
        <v>0.43</v>
      </c>
      <c r="J2630" s="227">
        <v>2.13</v>
      </c>
      <c r="K2630" s="227">
        <v>283.43</v>
      </c>
      <c r="L2630" s="228">
        <v>-1.96</v>
      </c>
      <c r="M2630" s="229">
        <f t="shared" si="78"/>
        <v>281.47000000000003</v>
      </c>
      <c r="N2630" s="230">
        <v>0</v>
      </c>
    </row>
    <row r="2631" spans="1:14" x14ac:dyDescent="0.2">
      <c r="A2631" s="231" t="str">
        <f t="shared" si="79"/>
        <v>EL1.704Thinned145</v>
      </c>
      <c r="B2631" s="223" t="s">
        <v>228</v>
      </c>
      <c r="C2631" s="224">
        <v>1.7</v>
      </c>
      <c r="D2631" s="223">
        <v>4</v>
      </c>
      <c r="E2631" s="223" t="s">
        <v>172</v>
      </c>
      <c r="F2631" s="225" t="s">
        <v>215</v>
      </c>
      <c r="G2631" s="226">
        <v>0.19</v>
      </c>
      <c r="H2631" s="226">
        <v>0.01</v>
      </c>
      <c r="I2631" s="226">
        <v>0.21</v>
      </c>
      <c r="J2631" s="227">
        <v>1.03</v>
      </c>
      <c r="K2631" s="227">
        <v>284.45</v>
      </c>
      <c r="L2631" s="228">
        <v>-1.96</v>
      </c>
      <c r="M2631" s="229">
        <f t="shared" si="78"/>
        <v>282.49</v>
      </c>
      <c r="N2631" s="230">
        <v>0</v>
      </c>
    </row>
    <row r="2632" spans="1:14" x14ac:dyDescent="0.2">
      <c r="A2632" s="231" t="str">
        <f t="shared" si="79"/>
        <v>EL1.704Thinned150</v>
      </c>
      <c r="B2632" s="223" t="s">
        <v>228</v>
      </c>
      <c r="C2632" s="224">
        <v>1.7</v>
      </c>
      <c r="D2632" s="223">
        <v>4</v>
      </c>
      <c r="E2632" s="223" t="s">
        <v>172</v>
      </c>
      <c r="F2632" s="225" t="s">
        <v>216</v>
      </c>
      <c r="G2632" s="226">
        <v>0.17</v>
      </c>
      <c r="H2632" s="226">
        <v>0.01</v>
      </c>
      <c r="I2632" s="226">
        <v>0.18</v>
      </c>
      <c r="J2632" s="227">
        <v>0.89</v>
      </c>
      <c r="K2632" s="227">
        <v>285.33999999999997</v>
      </c>
      <c r="L2632" s="228">
        <v>-1.96</v>
      </c>
      <c r="M2632" s="229">
        <f t="shared" si="78"/>
        <v>283.38</v>
      </c>
      <c r="N2632" s="230">
        <v>0</v>
      </c>
    </row>
    <row r="2633" spans="1:14" x14ac:dyDescent="0.2">
      <c r="A2633" s="231" t="str">
        <f t="shared" si="79"/>
        <v>EL1.704Thinned155</v>
      </c>
      <c r="B2633" s="223" t="s">
        <v>228</v>
      </c>
      <c r="C2633" s="224">
        <v>1.7</v>
      </c>
      <c r="D2633" s="223">
        <v>4</v>
      </c>
      <c r="E2633" s="223" t="s">
        <v>172</v>
      </c>
      <c r="F2633" s="225" t="s">
        <v>217</v>
      </c>
      <c r="G2633" s="226">
        <v>0.15</v>
      </c>
      <c r="H2633" s="226">
        <v>0.01</v>
      </c>
      <c r="I2633" s="226">
        <v>0.16</v>
      </c>
      <c r="J2633" s="227">
        <v>0.81</v>
      </c>
      <c r="K2633" s="227">
        <v>286.14999999999998</v>
      </c>
      <c r="L2633" s="228">
        <v>-1.96</v>
      </c>
      <c r="M2633" s="229">
        <f t="shared" si="78"/>
        <v>284.19</v>
      </c>
      <c r="N2633" s="230">
        <v>0</v>
      </c>
    </row>
    <row r="2634" spans="1:14" x14ac:dyDescent="0.2">
      <c r="A2634" s="231" t="str">
        <f t="shared" si="79"/>
        <v>EL1.704Thinned160</v>
      </c>
      <c r="B2634" s="223" t="s">
        <v>228</v>
      </c>
      <c r="C2634" s="224">
        <v>1.7</v>
      </c>
      <c r="D2634" s="223">
        <v>4</v>
      </c>
      <c r="E2634" s="223" t="s">
        <v>172</v>
      </c>
      <c r="F2634" s="225" t="s">
        <v>218</v>
      </c>
      <c r="G2634" s="226">
        <v>0.12</v>
      </c>
      <c r="H2634" s="226">
        <v>0.01</v>
      </c>
      <c r="I2634" s="226">
        <v>0.13</v>
      </c>
      <c r="J2634" s="227">
        <v>0.67</v>
      </c>
      <c r="K2634" s="227">
        <v>286.83</v>
      </c>
      <c r="L2634" s="228">
        <v>-1.96</v>
      </c>
      <c r="M2634" s="229">
        <f t="shared" si="78"/>
        <v>284.87</v>
      </c>
      <c r="N2634" s="230">
        <v>0</v>
      </c>
    </row>
    <row r="2635" spans="1:14" x14ac:dyDescent="0.2">
      <c r="A2635" s="231" t="str">
        <f t="shared" si="79"/>
        <v>EL1.704Thinned165</v>
      </c>
      <c r="B2635" s="223" t="s">
        <v>228</v>
      </c>
      <c r="C2635" s="224">
        <v>1.7</v>
      </c>
      <c r="D2635" s="223">
        <v>4</v>
      </c>
      <c r="E2635" s="223" t="s">
        <v>172</v>
      </c>
      <c r="F2635" s="225" t="s">
        <v>219</v>
      </c>
      <c r="G2635" s="226">
        <v>0.3</v>
      </c>
      <c r="H2635" s="226">
        <v>0.01</v>
      </c>
      <c r="I2635" s="226">
        <v>0.31</v>
      </c>
      <c r="J2635" s="227">
        <v>1.57</v>
      </c>
      <c r="K2635" s="227">
        <v>288.39999999999998</v>
      </c>
      <c r="L2635" s="228">
        <v>-1.96</v>
      </c>
      <c r="M2635" s="229">
        <f t="shared" si="78"/>
        <v>286.44</v>
      </c>
      <c r="N2635" s="230">
        <v>0</v>
      </c>
    </row>
    <row r="2636" spans="1:14" x14ac:dyDescent="0.2">
      <c r="A2636" s="231" t="str">
        <f t="shared" si="79"/>
        <v>EL1.704Thinned170</v>
      </c>
      <c r="B2636" s="223" t="s">
        <v>228</v>
      </c>
      <c r="C2636" s="224">
        <v>1.7</v>
      </c>
      <c r="D2636" s="223">
        <v>4</v>
      </c>
      <c r="E2636" s="223" t="s">
        <v>172</v>
      </c>
      <c r="F2636" s="225" t="s">
        <v>220</v>
      </c>
      <c r="G2636" s="226">
        <v>0.09</v>
      </c>
      <c r="H2636" s="226">
        <v>0.01</v>
      </c>
      <c r="I2636" s="226">
        <v>0.1</v>
      </c>
      <c r="J2636" s="227">
        <v>0.5</v>
      </c>
      <c r="K2636" s="227">
        <v>288.89</v>
      </c>
      <c r="L2636" s="228">
        <v>-1.96</v>
      </c>
      <c r="M2636" s="229">
        <f t="shared" si="78"/>
        <v>286.93</v>
      </c>
      <c r="N2636" s="230">
        <v>0</v>
      </c>
    </row>
    <row r="2637" spans="1:14" x14ac:dyDescent="0.2">
      <c r="A2637" s="231" t="str">
        <f t="shared" si="79"/>
        <v>EL1.704Thinned175</v>
      </c>
      <c r="B2637" s="223" t="s">
        <v>228</v>
      </c>
      <c r="C2637" s="224">
        <v>1.7</v>
      </c>
      <c r="D2637" s="223">
        <v>4</v>
      </c>
      <c r="E2637" s="223" t="s">
        <v>172</v>
      </c>
      <c r="F2637" s="225" t="s">
        <v>221</v>
      </c>
      <c r="G2637" s="226">
        <v>0.28000000000000003</v>
      </c>
      <c r="H2637" s="226">
        <v>0.01</v>
      </c>
      <c r="I2637" s="226">
        <v>0.28999999999999998</v>
      </c>
      <c r="J2637" s="227">
        <v>1.46</v>
      </c>
      <c r="K2637" s="227">
        <v>290.35000000000002</v>
      </c>
      <c r="L2637" s="228">
        <v>-1.96</v>
      </c>
      <c r="M2637" s="229">
        <f t="shared" si="78"/>
        <v>288.39000000000004</v>
      </c>
      <c r="N2637" s="230">
        <v>0</v>
      </c>
    </row>
    <row r="2638" spans="1:14" x14ac:dyDescent="0.2">
      <c r="A2638" s="231" t="str">
        <f t="shared" si="79"/>
        <v>EL1.704Thinned180</v>
      </c>
      <c r="B2638" s="223" t="s">
        <v>228</v>
      </c>
      <c r="C2638" s="224">
        <v>1.7</v>
      </c>
      <c r="D2638" s="223">
        <v>4</v>
      </c>
      <c r="E2638" s="223" t="s">
        <v>172</v>
      </c>
      <c r="F2638" s="225" t="s">
        <v>222</v>
      </c>
      <c r="G2638" s="226">
        <v>7.0000000000000007E-2</v>
      </c>
      <c r="H2638" s="226">
        <v>0.01</v>
      </c>
      <c r="I2638" s="226">
        <v>7.0000000000000007E-2</v>
      </c>
      <c r="J2638" s="227">
        <v>0.36</v>
      </c>
      <c r="K2638" s="227">
        <v>290.70999999999998</v>
      </c>
      <c r="L2638" s="228">
        <v>-1.96</v>
      </c>
      <c r="M2638" s="229">
        <f t="shared" si="78"/>
        <v>288.75</v>
      </c>
      <c r="N2638" s="230">
        <v>0</v>
      </c>
    </row>
    <row r="2639" spans="1:14" x14ac:dyDescent="0.2">
      <c r="A2639" s="231" t="str">
        <f t="shared" si="79"/>
        <v>EL1.704Thinned185</v>
      </c>
      <c r="B2639" s="223" t="s">
        <v>228</v>
      </c>
      <c r="C2639" s="224">
        <v>1.7</v>
      </c>
      <c r="D2639" s="223">
        <v>4</v>
      </c>
      <c r="E2639" s="223" t="s">
        <v>172</v>
      </c>
      <c r="F2639" s="225" t="s">
        <v>223</v>
      </c>
      <c r="G2639" s="226">
        <v>0.06</v>
      </c>
      <c r="H2639" s="226">
        <v>0.01</v>
      </c>
      <c r="I2639" s="226">
        <v>0.06</v>
      </c>
      <c r="J2639" s="227">
        <v>0.31</v>
      </c>
      <c r="K2639" s="227">
        <v>291.02</v>
      </c>
      <c r="L2639" s="228">
        <v>-1.96</v>
      </c>
      <c r="M2639" s="229">
        <f t="shared" si="78"/>
        <v>289.06</v>
      </c>
      <c r="N2639" s="230">
        <v>0</v>
      </c>
    </row>
    <row r="2640" spans="1:14" x14ac:dyDescent="0.2">
      <c r="A2640" s="231" t="str">
        <f t="shared" si="79"/>
        <v>EL1.704Thinned190</v>
      </c>
      <c r="B2640" s="223" t="s">
        <v>228</v>
      </c>
      <c r="C2640" s="224">
        <v>1.7</v>
      </c>
      <c r="D2640" s="223">
        <v>4</v>
      </c>
      <c r="E2640" s="223" t="s">
        <v>172</v>
      </c>
      <c r="F2640" s="225" t="s">
        <v>224</v>
      </c>
      <c r="G2640" s="226">
        <v>0.05</v>
      </c>
      <c r="H2640" s="226">
        <v>0.01</v>
      </c>
      <c r="I2640" s="226">
        <v>0.05</v>
      </c>
      <c r="J2640" s="227">
        <v>0.27</v>
      </c>
      <c r="K2640" s="227">
        <v>291.29000000000002</v>
      </c>
      <c r="L2640" s="228">
        <v>-1.96</v>
      </c>
      <c r="M2640" s="229">
        <f t="shared" si="78"/>
        <v>289.33000000000004</v>
      </c>
      <c r="N2640" s="230">
        <v>0</v>
      </c>
    </row>
    <row r="2641" spans="1:14" x14ac:dyDescent="0.2">
      <c r="A2641" s="231" t="str">
        <f t="shared" si="79"/>
        <v>EL1.704Thinned195</v>
      </c>
      <c r="B2641" s="223" t="s">
        <v>228</v>
      </c>
      <c r="C2641" s="224">
        <v>1.7</v>
      </c>
      <c r="D2641" s="223">
        <v>4</v>
      </c>
      <c r="E2641" s="223" t="s">
        <v>172</v>
      </c>
      <c r="F2641" s="225" t="s">
        <v>225</v>
      </c>
      <c r="G2641" s="226">
        <v>0.04</v>
      </c>
      <c r="H2641" s="226">
        <v>0</v>
      </c>
      <c r="I2641" s="226">
        <v>0.05</v>
      </c>
      <c r="J2641" s="227">
        <v>0.23</v>
      </c>
      <c r="K2641" s="227">
        <v>291.52</v>
      </c>
      <c r="L2641" s="228">
        <v>-1.96</v>
      </c>
      <c r="M2641" s="229">
        <f t="shared" si="78"/>
        <v>289.56</v>
      </c>
      <c r="N2641" s="230">
        <v>0</v>
      </c>
    </row>
    <row r="2642" spans="1:14" x14ac:dyDescent="0.2">
      <c r="A2642" s="231" t="str">
        <f t="shared" si="79"/>
        <v>EL1.706NO_thin000</v>
      </c>
      <c r="B2642" s="223" t="s">
        <v>228</v>
      </c>
      <c r="C2642" s="224">
        <v>1.7</v>
      </c>
      <c r="D2642" s="223">
        <v>6</v>
      </c>
      <c r="E2642" s="223" t="s">
        <v>199</v>
      </c>
      <c r="F2642" s="225" t="s">
        <v>0</v>
      </c>
      <c r="G2642" s="226">
        <v>0.35</v>
      </c>
      <c r="H2642" s="226">
        <v>0.67</v>
      </c>
      <c r="I2642" s="226">
        <v>1.02</v>
      </c>
      <c r="J2642" s="227">
        <v>5.08</v>
      </c>
      <c r="K2642" s="227">
        <v>5.08</v>
      </c>
      <c r="L2642" s="228">
        <v>0</v>
      </c>
      <c r="M2642" s="229">
        <f t="shared" si="78"/>
        <v>5.08</v>
      </c>
      <c r="N2642" s="230">
        <v>0</v>
      </c>
    </row>
    <row r="2643" spans="1:14" x14ac:dyDescent="0.2">
      <c r="A2643" s="231" t="str">
        <f t="shared" si="79"/>
        <v>EL1.706NO_thin005</v>
      </c>
      <c r="B2643" s="223" t="s">
        <v>228</v>
      </c>
      <c r="C2643" s="224">
        <v>1.7</v>
      </c>
      <c r="D2643" s="223">
        <v>6</v>
      </c>
      <c r="E2643" s="223" t="s">
        <v>199</v>
      </c>
      <c r="F2643" s="225" t="s">
        <v>1</v>
      </c>
      <c r="G2643" s="226">
        <v>1.06</v>
      </c>
      <c r="H2643" s="226">
        <v>0.83</v>
      </c>
      <c r="I2643" s="226">
        <v>1.88</v>
      </c>
      <c r="J2643" s="227">
        <v>9.42</v>
      </c>
      <c r="K2643" s="227">
        <v>14.5</v>
      </c>
      <c r="L2643" s="228">
        <v>0</v>
      </c>
      <c r="M2643" s="229">
        <f t="shared" si="78"/>
        <v>14.5</v>
      </c>
      <c r="N2643" s="230">
        <v>0</v>
      </c>
    </row>
    <row r="2644" spans="1:14" x14ac:dyDescent="0.2">
      <c r="A2644" s="231" t="str">
        <f t="shared" si="79"/>
        <v>EL1.706NO_thin010</v>
      </c>
      <c r="B2644" s="223" t="s">
        <v>228</v>
      </c>
      <c r="C2644" s="224">
        <v>1.7</v>
      </c>
      <c r="D2644" s="223">
        <v>6</v>
      </c>
      <c r="E2644" s="223" t="s">
        <v>199</v>
      </c>
      <c r="F2644" s="225" t="s">
        <v>2</v>
      </c>
      <c r="G2644" s="226">
        <v>3.23</v>
      </c>
      <c r="H2644" s="226">
        <v>0.83</v>
      </c>
      <c r="I2644" s="226">
        <v>4.0599999999999996</v>
      </c>
      <c r="J2644" s="227">
        <v>20.3</v>
      </c>
      <c r="K2644" s="227">
        <v>34.799999999999997</v>
      </c>
      <c r="L2644" s="228">
        <v>0</v>
      </c>
      <c r="M2644" s="229">
        <f t="shared" si="78"/>
        <v>34.799999999999997</v>
      </c>
      <c r="N2644" s="230">
        <v>0</v>
      </c>
    </row>
    <row r="2645" spans="1:14" x14ac:dyDescent="0.2">
      <c r="A2645" s="231" t="str">
        <f t="shared" si="79"/>
        <v>EL1.706NO_thin015</v>
      </c>
      <c r="B2645" s="223" t="s">
        <v>228</v>
      </c>
      <c r="C2645" s="224">
        <v>1.7</v>
      </c>
      <c r="D2645" s="223">
        <v>6</v>
      </c>
      <c r="E2645" s="223" t="s">
        <v>199</v>
      </c>
      <c r="F2645" s="225" t="s">
        <v>3</v>
      </c>
      <c r="G2645" s="226">
        <v>9.85</v>
      </c>
      <c r="H2645" s="226">
        <v>0.83</v>
      </c>
      <c r="I2645" s="226">
        <v>10.69</v>
      </c>
      <c r="J2645" s="227">
        <v>53.43</v>
      </c>
      <c r="K2645" s="227">
        <v>88.22</v>
      </c>
      <c r="L2645" s="228">
        <v>0</v>
      </c>
      <c r="M2645" s="229">
        <f t="shared" si="78"/>
        <v>88.22</v>
      </c>
      <c r="N2645" s="230">
        <v>0</v>
      </c>
    </row>
    <row r="2646" spans="1:14" x14ac:dyDescent="0.2">
      <c r="A2646" s="231" t="str">
        <f t="shared" si="79"/>
        <v>EL1.706NO_thin020</v>
      </c>
      <c r="B2646" s="223" t="s">
        <v>228</v>
      </c>
      <c r="C2646" s="224">
        <v>1.7</v>
      </c>
      <c r="D2646" s="223">
        <v>6</v>
      </c>
      <c r="E2646" s="223" t="s">
        <v>199</v>
      </c>
      <c r="F2646" s="225" t="s">
        <v>4</v>
      </c>
      <c r="G2646" s="226">
        <v>20.99</v>
      </c>
      <c r="H2646" s="226">
        <v>2.42</v>
      </c>
      <c r="I2646" s="226">
        <v>23.41</v>
      </c>
      <c r="J2646" s="227">
        <v>117.03</v>
      </c>
      <c r="K2646" s="227">
        <v>205.25</v>
      </c>
      <c r="L2646" s="228">
        <v>0</v>
      </c>
      <c r="M2646" s="229">
        <f t="shared" si="78"/>
        <v>205.25</v>
      </c>
      <c r="N2646" s="230">
        <v>0</v>
      </c>
    </row>
    <row r="2647" spans="1:14" x14ac:dyDescent="0.2">
      <c r="A2647" s="231" t="str">
        <f t="shared" si="79"/>
        <v>EL1.706NO_thin025</v>
      </c>
      <c r="B2647" s="223" t="s">
        <v>228</v>
      </c>
      <c r="C2647" s="224">
        <v>1.7</v>
      </c>
      <c r="D2647" s="223">
        <v>6</v>
      </c>
      <c r="E2647" s="223" t="s">
        <v>199</v>
      </c>
      <c r="F2647" s="225" t="s">
        <v>5</v>
      </c>
      <c r="G2647" s="226">
        <v>14.39</v>
      </c>
      <c r="H2647" s="226">
        <v>1.85</v>
      </c>
      <c r="I2647" s="226">
        <v>16.239999999999998</v>
      </c>
      <c r="J2647" s="227">
        <v>81.2</v>
      </c>
      <c r="K2647" s="227">
        <v>286.45</v>
      </c>
      <c r="L2647" s="228">
        <v>0</v>
      </c>
      <c r="M2647" s="229">
        <f t="shared" si="78"/>
        <v>286.45</v>
      </c>
      <c r="N2647" s="230">
        <v>0</v>
      </c>
    </row>
    <row r="2648" spans="1:14" x14ac:dyDescent="0.2">
      <c r="A2648" s="231" t="str">
        <f t="shared" si="79"/>
        <v>EL1.706NO_thin030</v>
      </c>
      <c r="B2648" s="223" t="s">
        <v>228</v>
      </c>
      <c r="C2648" s="224">
        <v>1.7</v>
      </c>
      <c r="D2648" s="223">
        <v>6</v>
      </c>
      <c r="E2648" s="223" t="s">
        <v>199</v>
      </c>
      <c r="F2648" s="225" t="s">
        <v>6</v>
      </c>
      <c r="G2648" s="226">
        <v>7.25</v>
      </c>
      <c r="H2648" s="226">
        <v>1.71</v>
      </c>
      <c r="I2648" s="226">
        <v>8.9499999999999993</v>
      </c>
      <c r="J2648" s="227">
        <v>44.77</v>
      </c>
      <c r="K2648" s="227">
        <v>331.22</v>
      </c>
      <c r="L2648" s="228">
        <v>0</v>
      </c>
      <c r="M2648" s="229">
        <f t="shared" si="78"/>
        <v>331.22</v>
      </c>
      <c r="N2648" s="230">
        <v>0</v>
      </c>
    </row>
    <row r="2649" spans="1:14" x14ac:dyDescent="0.2">
      <c r="A2649" s="231" t="str">
        <f t="shared" si="79"/>
        <v>EL1.706NO_thin035</v>
      </c>
      <c r="B2649" s="223" t="s">
        <v>228</v>
      </c>
      <c r="C2649" s="224">
        <v>1.7</v>
      </c>
      <c r="D2649" s="223">
        <v>6</v>
      </c>
      <c r="E2649" s="223" t="s">
        <v>199</v>
      </c>
      <c r="F2649" s="225" t="s">
        <v>7</v>
      </c>
      <c r="G2649" s="226">
        <v>6.74</v>
      </c>
      <c r="H2649" s="226">
        <v>2.48</v>
      </c>
      <c r="I2649" s="226">
        <v>9.2200000000000006</v>
      </c>
      <c r="J2649" s="227">
        <v>46.1</v>
      </c>
      <c r="K2649" s="227">
        <v>377.32</v>
      </c>
      <c r="L2649" s="228">
        <v>0</v>
      </c>
      <c r="M2649" s="229">
        <f t="shared" si="78"/>
        <v>377.32</v>
      </c>
      <c r="N2649" s="230">
        <v>0</v>
      </c>
    </row>
    <row r="2650" spans="1:14" x14ac:dyDescent="0.2">
      <c r="A2650" s="231" t="str">
        <f t="shared" si="79"/>
        <v>EL1.706NO_thin040</v>
      </c>
      <c r="B2650" s="223" t="s">
        <v>228</v>
      </c>
      <c r="C2650" s="224">
        <v>1.7</v>
      </c>
      <c r="D2650" s="223">
        <v>6</v>
      </c>
      <c r="E2650" s="223" t="s">
        <v>199</v>
      </c>
      <c r="F2650" s="225" t="s">
        <v>8</v>
      </c>
      <c r="G2650" s="226">
        <v>6.15</v>
      </c>
      <c r="H2650" s="226">
        <v>0.89</v>
      </c>
      <c r="I2650" s="226">
        <v>7.04</v>
      </c>
      <c r="J2650" s="227">
        <v>35.19</v>
      </c>
      <c r="K2650" s="227">
        <v>412.51</v>
      </c>
      <c r="L2650" s="228">
        <v>0</v>
      </c>
      <c r="M2650" s="229">
        <f t="shared" si="78"/>
        <v>412.51</v>
      </c>
      <c r="N2650" s="230">
        <v>0</v>
      </c>
    </row>
    <row r="2651" spans="1:14" x14ac:dyDescent="0.2">
      <c r="A2651" s="231" t="str">
        <f t="shared" si="79"/>
        <v>EL1.706NO_thin045</v>
      </c>
      <c r="B2651" s="223" t="s">
        <v>228</v>
      </c>
      <c r="C2651" s="224">
        <v>1.7</v>
      </c>
      <c r="D2651" s="223">
        <v>6</v>
      </c>
      <c r="E2651" s="223" t="s">
        <v>199</v>
      </c>
      <c r="F2651" s="225" t="s">
        <v>9</v>
      </c>
      <c r="G2651" s="226">
        <v>5.64</v>
      </c>
      <c r="H2651" s="226">
        <v>0.14000000000000001</v>
      </c>
      <c r="I2651" s="226">
        <v>5.79</v>
      </c>
      <c r="J2651" s="227">
        <v>28.93</v>
      </c>
      <c r="K2651" s="227">
        <v>441.43</v>
      </c>
      <c r="L2651" s="228">
        <v>0</v>
      </c>
      <c r="M2651" s="229">
        <f t="shared" si="78"/>
        <v>441.43</v>
      </c>
      <c r="N2651" s="230">
        <v>0</v>
      </c>
    </row>
    <row r="2652" spans="1:14" x14ac:dyDescent="0.2">
      <c r="A2652" s="231" t="str">
        <f t="shared" si="79"/>
        <v>EL1.706NO_thin050</v>
      </c>
      <c r="B2652" s="223" t="s">
        <v>228</v>
      </c>
      <c r="C2652" s="224">
        <v>1.7</v>
      </c>
      <c r="D2652" s="223">
        <v>6</v>
      </c>
      <c r="E2652" s="223" t="s">
        <v>199</v>
      </c>
      <c r="F2652" s="225" t="s">
        <v>10</v>
      </c>
      <c r="G2652" s="226">
        <v>5.04</v>
      </c>
      <c r="H2652" s="226">
        <v>-0.33</v>
      </c>
      <c r="I2652" s="226">
        <v>4.71</v>
      </c>
      <c r="J2652" s="227">
        <v>23.55</v>
      </c>
      <c r="K2652" s="227">
        <v>464.98</v>
      </c>
      <c r="L2652" s="228">
        <v>0</v>
      </c>
      <c r="M2652" s="229">
        <f t="shared" si="78"/>
        <v>464.98</v>
      </c>
      <c r="N2652" s="230">
        <v>0</v>
      </c>
    </row>
    <row r="2653" spans="1:14" x14ac:dyDescent="0.2">
      <c r="A2653" s="231" t="str">
        <f t="shared" si="79"/>
        <v>EL1.706NO_thin055</v>
      </c>
      <c r="B2653" s="223" t="s">
        <v>228</v>
      </c>
      <c r="C2653" s="224">
        <v>1.7</v>
      </c>
      <c r="D2653" s="223">
        <v>6</v>
      </c>
      <c r="E2653" s="223" t="s">
        <v>199</v>
      </c>
      <c r="F2653" s="225" t="s">
        <v>11</v>
      </c>
      <c r="G2653" s="226">
        <v>4.24</v>
      </c>
      <c r="H2653" s="226">
        <v>-0.53</v>
      </c>
      <c r="I2653" s="226">
        <v>3.71</v>
      </c>
      <c r="J2653" s="227">
        <v>18.55</v>
      </c>
      <c r="K2653" s="227">
        <v>483.54</v>
      </c>
      <c r="L2653" s="228">
        <v>0</v>
      </c>
      <c r="M2653" s="229">
        <f t="shared" si="78"/>
        <v>483.54</v>
      </c>
      <c r="N2653" s="230">
        <v>0</v>
      </c>
    </row>
    <row r="2654" spans="1:14" x14ac:dyDescent="0.2">
      <c r="A2654" s="231" t="str">
        <f t="shared" si="79"/>
        <v>EL1.706NO_thin060</v>
      </c>
      <c r="B2654" s="223" t="s">
        <v>228</v>
      </c>
      <c r="C2654" s="224">
        <v>1.7</v>
      </c>
      <c r="D2654" s="223">
        <v>6</v>
      </c>
      <c r="E2654" s="223" t="s">
        <v>199</v>
      </c>
      <c r="F2654" s="225" t="s">
        <v>12</v>
      </c>
      <c r="G2654" s="226">
        <v>3.64</v>
      </c>
      <c r="H2654" s="226">
        <v>-0.53</v>
      </c>
      <c r="I2654" s="226">
        <v>3.11</v>
      </c>
      <c r="J2654" s="227">
        <v>15.53</v>
      </c>
      <c r="K2654" s="227">
        <v>499.06</v>
      </c>
      <c r="L2654" s="228">
        <v>0</v>
      </c>
      <c r="M2654" s="229">
        <f t="shared" si="78"/>
        <v>499.06</v>
      </c>
      <c r="N2654" s="230">
        <v>0</v>
      </c>
    </row>
    <row r="2655" spans="1:14" x14ac:dyDescent="0.2">
      <c r="A2655" s="231" t="str">
        <f t="shared" si="79"/>
        <v>EL1.706NO_thin065</v>
      </c>
      <c r="B2655" s="223" t="s">
        <v>228</v>
      </c>
      <c r="C2655" s="224">
        <v>1.7</v>
      </c>
      <c r="D2655" s="223">
        <v>6</v>
      </c>
      <c r="E2655" s="223" t="s">
        <v>199</v>
      </c>
      <c r="F2655" s="225" t="s">
        <v>13</v>
      </c>
      <c r="G2655" s="226">
        <v>3.02</v>
      </c>
      <c r="H2655" s="226">
        <v>-0.53</v>
      </c>
      <c r="I2655" s="226">
        <v>2.4900000000000002</v>
      </c>
      <c r="J2655" s="227">
        <v>12.45</v>
      </c>
      <c r="K2655" s="227">
        <v>511.51</v>
      </c>
      <c r="L2655" s="228">
        <v>0</v>
      </c>
      <c r="M2655" s="229">
        <f t="shared" si="78"/>
        <v>511.51</v>
      </c>
      <c r="N2655" s="230">
        <v>0</v>
      </c>
    </row>
    <row r="2656" spans="1:14" x14ac:dyDescent="0.2">
      <c r="A2656" s="231" t="str">
        <f t="shared" si="79"/>
        <v>EL1.706NO_thin070</v>
      </c>
      <c r="B2656" s="223" t="s">
        <v>228</v>
      </c>
      <c r="C2656" s="224">
        <v>1.7</v>
      </c>
      <c r="D2656" s="223">
        <v>6</v>
      </c>
      <c r="E2656" s="223" t="s">
        <v>199</v>
      </c>
      <c r="F2656" s="225" t="s">
        <v>200</v>
      </c>
      <c r="G2656" s="226">
        <v>2.59</v>
      </c>
      <c r="H2656" s="226">
        <v>-0.49</v>
      </c>
      <c r="I2656" s="226">
        <v>2.1</v>
      </c>
      <c r="J2656" s="227">
        <v>10.5</v>
      </c>
      <c r="K2656" s="227">
        <v>522.01</v>
      </c>
      <c r="L2656" s="228">
        <v>0</v>
      </c>
      <c r="M2656" s="229">
        <f t="shared" si="78"/>
        <v>522.01</v>
      </c>
      <c r="N2656" s="230">
        <v>0</v>
      </c>
    </row>
    <row r="2657" spans="1:14" x14ac:dyDescent="0.2">
      <c r="A2657" s="231" t="str">
        <f t="shared" si="79"/>
        <v>EL1.706NO_thin075</v>
      </c>
      <c r="B2657" s="223" t="s">
        <v>228</v>
      </c>
      <c r="C2657" s="224">
        <v>1.7</v>
      </c>
      <c r="D2657" s="223">
        <v>6</v>
      </c>
      <c r="E2657" s="223" t="s">
        <v>199</v>
      </c>
      <c r="F2657" s="225" t="s">
        <v>201</v>
      </c>
      <c r="G2657" s="226">
        <v>2.16</v>
      </c>
      <c r="H2657" s="226">
        <v>-0.43</v>
      </c>
      <c r="I2657" s="226">
        <v>1.73</v>
      </c>
      <c r="J2657" s="227">
        <v>8.66</v>
      </c>
      <c r="K2657" s="227">
        <v>530.66</v>
      </c>
      <c r="L2657" s="228">
        <v>0</v>
      </c>
      <c r="M2657" s="229">
        <f t="shared" si="78"/>
        <v>530.66</v>
      </c>
      <c r="N2657" s="230">
        <v>0</v>
      </c>
    </row>
    <row r="2658" spans="1:14" x14ac:dyDescent="0.2">
      <c r="A2658" s="231" t="str">
        <f t="shared" si="79"/>
        <v>EL1.706NO_thin080</v>
      </c>
      <c r="B2658" s="223" t="s">
        <v>228</v>
      </c>
      <c r="C2658" s="224">
        <v>1.7</v>
      </c>
      <c r="D2658" s="223">
        <v>6</v>
      </c>
      <c r="E2658" s="223" t="s">
        <v>199</v>
      </c>
      <c r="F2658" s="225" t="s">
        <v>202</v>
      </c>
      <c r="G2658" s="226">
        <v>1.78</v>
      </c>
      <c r="H2658" s="226">
        <v>-0.42</v>
      </c>
      <c r="I2658" s="226">
        <v>1.36</v>
      </c>
      <c r="J2658" s="227">
        <v>6.81</v>
      </c>
      <c r="K2658" s="227">
        <v>537.48</v>
      </c>
      <c r="L2658" s="228">
        <v>0</v>
      </c>
      <c r="M2658" s="229">
        <f t="shared" si="78"/>
        <v>537.48</v>
      </c>
      <c r="N2658" s="230">
        <v>0</v>
      </c>
    </row>
    <row r="2659" spans="1:14" x14ac:dyDescent="0.2">
      <c r="A2659" s="231" t="str">
        <f t="shared" si="79"/>
        <v>EL1.706NO_thin085</v>
      </c>
      <c r="B2659" s="223" t="s">
        <v>228</v>
      </c>
      <c r="C2659" s="224">
        <v>1.7</v>
      </c>
      <c r="D2659" s="223">
        <v>6</v>
      </c>
      <c r="E2659" s="223" t="s">
        <v>199</v>
      </c>
      <c r="F2659" s="225" t="s">
        <v>203</v>
      </c>
      <c r="G2659" s="226">
        <v>1.42</v>
      </c>
      <c r="H2659" s="226">
        <v>-0.38</v>
      </c>
      <c r="I2659" s="226">
        <v>1.04</v>
      </c>
      <c r="J2659" s="227">
        <v>5.21</v>
      </c>
      <c r="K2659" s="227">
        <v>542.67999999999995</v>
      </c>
      <c r="L2659" s="228">
        <v>0</v>
      </c>
      <c r="M2659" s="229">
        <f t="shared" si="78"/>
        <v>542.67999999999995</v>
      </c>
      <c r="N2659" s="230">
        <v>0</v>
      </c>
    </row>
    <row r="2660" spans="1:14" x14ac:dyDescent="0.2">
      <c r="A2660" s="231" t="str">
        <f t="shared" si="79"/>
        <v>EL1.706NO_thin090</v>
      </c>
      <c r="B2660" s="223" t="s">
        <v>228</v>
      </c>
      <c r="C2660" s="224">
        <v>1.7</v>
      </c>
      <c r="D2660" s="223">
        <v>6</v>
      </c>
      <c r="E2660" s="223" t="s">
        <v>199</v>
      </c>
      <c r="F2660" s="225" t="s">
        <v>204</v>
      </c>
      <c r="G2660" s="226">
        <v>1.28</v>
      </c>
      <c r="H2660" s="226">
        <v>-0.19</v>
      </c>
      <c r="I2660" s="226">
        <v>1.0900000000000001</v>
      </c>
      <c r="J2660" s="227">
        <v>5.45</v>
      </c>
      <c r="K2660" s="227">
        <v>548.14</v>
      </c>
      <c r="L2660" s="228">
        <v>0</v>
      </c>
      <c r="M2660" s="229">
        <f t="shared" si="78"/>
        <v>548.14</v>
      </c>
      <c r="N2660" s="230">
        <v>0</v>
      </c>
    </row>
    <row r="2661" spans="1:14" x14ac:dyDescent="0.2">
      <c r="A2661" s="231" t="str">
        <f t="shared" si="79"/>
        <v>EL1.706NO_thin095</v>
      </c>
      <c r="B2661" s="223" t="s">
        <v>228</v>
      </c>
      <c r="C2661" s="224">
        <v>1.7</v>
      </c>
      <c r="D2661" s="223">
        <v>6</v>
      </c>
      <c r="E2661" s="223" t="s">
        <v>199</v>
      </c>
      <c r="F2661" s="225" t="s">
        <v>205</v>
      </c>
      <c r="G2661" s="226">
        <v>1.08</v>
      </c>
      <c r="H2661" s="226">
        <v>-0.16</v>
      </c>
      <c r="I2661" s="226">
        <v>0.92</v>
      </c>
      <c r="J2661" s="227">
        <v>4.59</v>
      </c>
      <c r="K2661" s="227">
        <v>552.72</v>
      </c>
      <c r="L2661" s="228">
        <v>0</v>
      </c>
      <c r="M2661" s="229">
        <f t="shared" si="78"/>
        <v>552.72</v>
      </c>
      <c r="N2661" s="230">
        <v>0</v>
      </c>
    </row>
    <row r="2662" spans="1:14" x14ac:dyDescent="0.2">
      <c r="A2662" s="231" t="str">
        <f t="shared" si="79"/>
        <v>EL1.706NO_thin100</v>
      </c>
      <c r="B2662" s="223" t="s">
        <v>228</v>
      </c>
      <c r="C2662" s="224">
        <v>1.7</v>
      </c>
      <c r="D2662" s="223">
        <v>6</v>
      </c>
      <c r="E2662" s="223" t="s">
        <v>199</v>
      </c>
      <c r="F2662" s="225" t="s">
        <v>206</v>
      </c>
      <c r="G2662" s="226">
        <v>0.81</v>
      </c>
      <c r="H2662" s="226">
        <v>-0.14000000000000001</v>
      </c>
      <c r="I2662" s="226">
        <v>0.67</v>
      </c>
      <c r="J2662" s="227">
        <v>3.34</v>
      </c>
      <c r="K2662" s="227">
        <v>556.05999999999995</v>
      </c>
      <c r="L2662" s="228">
        <v>0</v>
      </c>
      <c r="M2662" s="229">
        <f t="shared" si="78"/>
        <v>556.05999999999995</v>
      </c>
      <c r="N2662" s="230">
        <v>0</v>
      </c>
    </row>
    <row r="2663" spans="1:14" x14ac:dyDescent="0.2">
      <c r="A2663" s="231" t="str">
        <f t="shared" si="79"/>
        <v>EL1.706NO_thin105</v>
      </c>
      <c r="B2663" s="223" t="s">
        <v>228</v>
      </c>
      <c r="C2663" s="224">
        <v>1.7</v>
      </c>
      <c r="D2663" s="223">
        <v>6</v>
      </c>
      <c r="E2663" s="223" t="s">
        <v>199</v>
      </c>
      <c r="F2663" s="225" t="s">
        <v>207</v>
      </c>
      <c r="G2663" s="226">
        <v>0.68</v>
      </c>
      <c r="H2663" s="226">
        <v>0.24</v>
      </c>
      <c r="I2663" s="226">
        <v>0.92</v>
      </c>
      <c r="J2663" s="227">
        <v>4.62</v>
      </c>
      <c r="K2663" s="227">
        <v>560.67999999999995</v>
      </c>
      <c r="L2663" s="228">
        <v>0</v>
      </c>
      <c r="M2663" s="229">
        <f t="shared" si="78"/>
        <v>560.67999999999995</v>
      </c>
      <c r="N2663" s="230">
        <v>0</v>
      </c>
    </row>
    <row r="2664" spans="1:14" x14ac:dyDescent="0.2">
      <c r="A2664" s="231" t="str">
        <f t="shared" si="79"/>
        <v>EL1.706NO_thin110</v>
      </c>
      <c r="B2664" s="223" t="s">
        <v>228</v>
      </c>
      <c r="C2664" s="224">
        <v>1.7</v>
      </c>
      <c r="D2664" s="223">
        <v>6</v>
      </c>
      <c r="E2664" s="223" t="s">
        <v>199</v>
      </c>
      <c r="F2664" s="225" t="s">
        <v>208</v>
      </c>
      <c r="G2664" s="226">
        <v>0.74</v>
      </c>
      <c r="H2664" s="226">
        <v>-0.18</v>
      </c>
      <c r="I2664" s="226">
        <v>0.56000000000000005</v>
      </c>
      <c r="J2664" s="227">
        <v>2.81</v>
      </c>
      <c r="K2664" s="227">
        <v>563.49</v>
      </c>
      <c r="L2664" s="228">
        <v>0</v>
      </c>
      <c r="M2664" s="229">
        <f t="shared" si="78"/>
        <v>563.49</v>
      </c>
      <c r="N2664" s="230">
        <v>0</v>
      </c>
    </row>
    <row r="2665" spans="1:14" x14ac:dyDescent="0.2">
      <c r="A2665" s="231" t="str">
        <f t="shared" si="79"/>
        <v>EL1.706NO_thin115</v>
      </c>
      <c r="B2665" s="223" t="s">
        <v>228</v>
      </c>
      <c r="C2665" s="224">
        <v>1.7</v>
      </c>
      <c r="D2665" s="223">
        <v>6</v>
      </c>
      <c r="E2665" s="223" t="s">
        <v>199</v>
      </c>
      <c r="F2665" s="225" t="s">
        <v>209</v>
      </c>
      <c r="G2665" s="226">
        <v>0.61</v>
      </c>
      <c r="H2665" s="226">
        <v>-0.18</v>
      </c>
      <c r="I2665" s="226">
        <v>0.43</v>
      </c>
      <c r="J2665" s="227">
        <v>2.15</v>
      </c>
      <c r="K2665" s="227">
        <v>565.64</v>
      </c>
      <c r="L2665" s="228">
        <v>0</v>
      </c>
      <c r="M2665" s="229">
        <f t="shared" si="78"/>
        <v>565.64</v>
      </c>
      <c r="N2665" s="230">
        <v>0</v>
      </c>
    </row>
    <row r="2666" spans="1:14" x14ac:dyDescent="0.2">
      <c r="A2666" s="231" t="str">
        <f t="shared" si="79"/>
        <v>EL1.706NO_thin120</v>
      </c>
      <c r="B2666" s="223" t="s">
        <v>228</v>
      </c>
      <c r="C2666" s="224">
        <v>1.7</v>
      </c>
      <c r="D2666" s="223">
        <v>6</v>
      </c>
      <c r="E2666" s="223" t="s">
        <v>199</v>
      </c>
      <c r="F2666" s="225" t="s">
        <v>210</v>
      </c>
      <c r="G2666" s="226">
        <v>0.52</v>
      </c>
      <c r="H2666" s="226">
        <v>-0.17</v>
      </c>
      <c r="I2666" s="226">
        <v>0.35</v>
      </c>
      <c r="J2666" s="227">
        <v>1.75</v>
      </c>
      <c r="K2666" s="227">
        <v>567.39</v>
      </c>
      <c r="L2666" s="228">
        <v>0</v>
      </c>
      <c r="M2666" s="229">
        <f t="shared" si="78"/>
        <v>567.39</v>
      </c>
      <c r="N2666" s="230">
        <v>0</v>
      </c>
    </row>
    <row r="2667" spans="1:14" x14ac:dyDescent="0.2">
      <c r="A2667" s="231" t="str">
        <f t="shared" si="79"/>
        <v>EL1.706NO_thin125</v>
      </c>
      <c r="B2667" s="223" t="s">
        <v>228</v>
      </c>
      <c r="C2667" s="224">
        <v>1.7</v>
      </c>
      <c r="D2667" s="223">
        <v>6</v>
      </c>
      <c r="E2667" s="223" t="s">
        <v>199</v>
      </c>
      <c r="F2667" s="225" t="s">
        <v>211</v>
      </c>
      <c r="G2667" s="226">
        <v>0.43</v>
      </c>
      <c r="H2667" s="226">
        <v>-0.15</v>
      </c>
      <c r="I2667" s="226">
        <v>0.28000000000000003</v>
      </c>
      <c r="J2667" s="227">
        <v>1.39</v>
      </c>
      <c r="K2667" s="227">
        <v>568.78</v>
      </c>
      <c r="L2667" s="228">
        <v>0</v>
      </c>
      <c r="M2667" s="229">
        <f t="shared" si="78"/>
        <v>568.78</v>
      </c>
      <c r="N2667" s="230">
        <v>0</v>
      </c>
    </row>
    <row r="2668" spans="1:14" x14ac:dyDescent="0.2">
      <c r="A2668" s="231" t="str">
        <f t="shared" si="79"/>
        <v>EL1.706NO_thin130</v>
      </c>
      <c r="B2668" s="223" t="s">
        <v>228</v>
      </c>
      <c r="C2668" s="224">
        <v>1.7</v>
      </c>
      <c r="D2668" s="223">
        <v>6</v>
      </c>
      <c r="E2668" s="223" t="s">
        <v>199</v>
      </c>
      <c r="F2668" s="225" t="s">
        <v>212</v>
      </c>
      <c r="G2668" s="226">
        <v>0.37</v>
      </c>
      <c r="H2668" s="226">
        <v>-7.0000000000000007E-2</v>
      </c>
      <c r="I2668" s="226">
        <v>0.3</v>
      </c>
      <c r="J2668" s="227">
        <v>1.5</v>
      </c>
      <c r="K2668" s="227">
        <v>570.28</v>
      </c>
      <c r="L2668" s="228">
        <v>0</v>
      </c>
      <c r="M2668" s="229">
        <f t="shared" si="78"/>
        <v>570.28</v>
      </c>
      <c r="N2668" s="230">
        <v>0</v>
      </c>
    </row>
    <row r="2669" spans="1:14" x14ac:dyDescent="0.2">
      <c r="A2669" s="231" t="str">
        <f t="shared" si="79"/>
        <v>EL1.706NO_thin135</v>
      </c>
      <c r="B2669" s="223" t="s">
        <v>228</v>
      </c>
      <c r="C2669" s="224">
        <v>1.7</v>
      </c>
      <c r="D2669" s="223">
        <v>6</v>
      </c>
      <c r="E2669" s="223" t="s">
        <v>199</v>
      </c>
      <c r="F2669" s="225" t="s">
        <v>213</v>
      </c>
      <c r="G2669" s="226">
        <v>0.3</v>
      </c>
      <c r="H2669" s="226">
        <v>-0.06</v>
      </c>
      <c r="I2669" s="226">
        <v>0.24</v>
      </c>
      <c r="J2669" s="227">
        <v>1.2</v>
      </c>
      <c r="K2669" s="227">
        <v>571.48</v>
      </c>
      <c r="L2669" s="228">
        <v>0</v>
      </c>
      <c r="M2669" s="229">
        <f t="shared" si="78"/>
        <v>571.48</v>
      </c>
      <c r="N2669" s="230">
        <v>0</v>
      </c>
    </row>
    <row r="2670" spans="1:14" x14ac:dyDescent="0.2">
      <c r="A2670" s="231" t="str">
        <f t="shared" si="79"/>
        <v>EL1.706NO_thin140</v>
      </c>
      <c r="B2670" s="223" t="s">
        <v>228</v>
      </c>
      <c r="C2670" s="224">
        <v>1.7</v>
      </c>
      <c r="D2670" s="223">
        <v>6</v>
      </c>
      <c r="E2670" s="223" t="s">
        <v>199</v>
      </c>
      <c r="F2670" s="225" t="s">
        <v>214</v>
      </c>
      <c r="G2670" s="226">
        <v>0.34</v>
      </c>
      <c r="H2670" s="226">
        <v>-0.05</v>
      </c>
      <c r="I2670" s="226">
        <v>0.28999999999999998</v>
      </c>
      <c r="J2670" s="227">
        <v>1.44</v>
      </c>
      <c r="K2670" s="227">
        <v>572.91999999999996</v>
      </c>
      <c r="L2670" s="228">
        <v>0</v>
      </c>
      <c r="M2670" s="229">
        <f t="shared" si="78"/>
        <v>572.91999999999996</v>
      </c>
      <c r="N2670" s="230">
        <v>0</v>
      </c>
    </row>
    <row r="2671" spans="1:14" x14ac:dyDescent="0.2">
      <c r="A2671" s="231" t="str">
        <f t="shared" si="79"/>
        <v>EL1.706NO_thin145</v>
      </c>
      <c r="B2671" s="223" t="s">
        <v>228</v>
      </c>
      <c r="C2671" s="224">
        <v>1.7</v>
      </c>
      <c r="D2671" s="223">
        <v>6</v>
      </c>
      <c r="E2671" s="223" t="s">
        <v>199</v>
      </c>
      <c r="F2671" s="225" t="s">
        <v>215</v>
      </c>
      <c r="G2671" s="226">
        <v>0.33</v>
      </c>
      <c r="H2671" s="226">
        <v>0.32</v>
      </c>
      <c r="I2671" s="226">
        <v>0.65</v>
      </c>
      <c r="J2671" s="227">
        <v>3.24</v>
      </c>
      <c r="K2671" s="227">
        <v>576.16999999999996</v>
      </c>
      <c r="L2671" s="228">
        <v>0</v>
      </c>
      <c r="M2671" s="229">
        <f t="shared" si="78"/>
        <v>576.16999999999996</v>
      </c>
      <c r="N2671" s="230">
        <v>0</v>
      </c>
    </row>
    <row r="2672" spans="1:14" x14ac:dyDescent="0.2">
      <c r="A2672" s="231" t="str">
        <f t="shared" si="79"/>
        <v>EL1.706NO_thin150</v>
      </c>
      <c r="B2672" s="223" t="s">
        <v>228</v>
      </c>
      <c r="C2672" s="224">
        <v>1.7</v>
      </c>
      <c r="D2672" s="223">
        <v>6</v>
      </c>
      <c r="E2672" s="223" t="s">
        <v>199</v>
      </c>
      <c r="F2672" s="225" t="s">
        <v>216</v>
      </c>
      <c r="G2672" s="226">
        <v>0.37</v>
      </c>
      <c r="H2672" s="226">
        <v>-0.1</v>
      </c>
      <c r="I2672" s="226">
        <v>0.27</v>
      </c>
      <c r="J2672" s="227">
        <v>1.35</v>
      </c>
      <c r="K2672" s="227">
        <v>577.51</v>
      </c>
      <c r="L2672" s="228">
        <v>0</v>
      </c>
      <c r="M2672" s="229">
        <f t="shared" si="78"/>
        <v>577.51</v>
      </c>
      <c r="N2672" s="230">
        <v>0</v>
      </c>
    </row>
    <row r="2673" spans="1:14" x14ac:dyDescent="0.2">
      <c r="A2673" s="231" t="str">
        <f t="shared" si="79"/>
        <v>EL1.706NO_thin155</v>
      </c>
      <c r="B2673" s="223" t="s">
        <v>228</v>
      </c>
      <c r="C2673" s="224">
        <v>1.7</v>
      </c>
      <c r="D2673" s="223">
        <v>6</v>
      </c>
      <c r="E2673" s="223" t="s">
        <v>199</v>
      </c>
      <c r="F2673" s="225" t="s">
        <v>217</v>
      </c>
      <c r="G2673" s="226">
        <v>0.27</v>
      </c>
      <c r="H2673" s="226">
        <v>-0.13</v>
      </c>
      <c r="I2673" s="226">
        <v>0.15</v>
      </c>
      <c r="J2673" s="227">
        <v>0.74</v>
      </c>
      <c r="K2673" s="227">
        <v>578.25</v>
      </c>
      <c r="L2673" s="228">
        <v>0</v>
      </c>
      <c r="M2673" s="229">
        <f t="shared" si="78"/>
        <v>578.25</v>
      </c>
      <c r="N2673" s="230">
        <v>0</v>
      </c>
    </row>
    <row r="2674" spans="1:14" x14ac:dyDescent="0.2">
      <c r="A2674" s="231" t="str">
        <f t="shared" si="79"/>
        <v>EL1.706NO_thin160</v>
      </c>
      <c r="B2674" s="223" t="s">
        <v>228</v>
      </c>
      <c r="C2674" s="224">
        <v>1.7</v>
      </c>
      <c r="D2674" s="223">
        <v>6</v>
      </c>
      <c r="E2674" s="223" t="s">
        <v>199</v>
      </c>
      <c r="F2674" s="225" t="s">
        <v>218</v>
      </c>
      <c r="G2674" s="226">
        <v>0.17</v>
      </c>
      <c r="H2674" s="226">
        <v>-0.12</v>
      </c>
      <c r="I2674" s="226">
        <v>0.05</v>
      </c>
      <c r="J2674" s="227">
        <v>0.26</v>
      </c>
      <c r="K2674" s="227">
        <v>578.51</v>
      </c>
      <c r="L2674" s="228">
        <v>0</v>
      </c>
      <c r="M2674" s="229">
        <f t="shared" ref="M2674:M2737" si="80">K2674+L2674</f>
        <v>578.51</v>
      </c>
      <c r="N2674" s="230">
        <v>0</v>
      </c>
    </row>
    <row r="2675" spans="1:14" x14ac:dyDescent="0.2">
      <c r="A2675" s="231" t="str">
        <f t="shared" si="79"/>
        <v>EL1.706NO_thin165</v>
      </c>
      <c r="B2675" s="223" t="s">
        <v>228</v>
      </c>
      <c r="C2675" s="224">
        <v>1.7</v>
      </c>
      <c r="D2675" s="223">
        <v>6</v>
      </c>
      <c r="E2675" s="223" t="s">
        <v>199</v>
      </c>
      <c r="F2675" s="225" t="s">
        <v>219</v>
      </c>
      <c r="G2675" s="226">
        <v>0.09</v>
      </c>
      <c r="H2675" s="226">
        <v>-0.12</v>
      </c>
      <c r="I2675" s="226">
        <v>-0.03</v>
      </c>
      <c r="J2675" s="227">
        <v>-0.15</v>
      </c>
      <c r="K2675" s="227">
        <v>578.35</v>
      </c>
      <c r="L2675" s="228">
        <v>0</v>
      </c>
      <c r="M2675" s="229">
        <f t="shared" si="80"/>
        <v>578.35</v>
      </c>
      <c r="N2675" s="230">
        <v>0</v>
      </c>
    </row>
    <row r="2676" spans="1:14" x14ac:dyDescent="0.2">
      <c r="A2676" s="231" t="str">
        <f t="shared" si="79"/>
        <v>EL1.706NO_thin170</v>
      </c>
      <c r="B2676" s="223" t="s">
        <v>228</v>
      </c>
      <c r="C2676" s="224">
        <v>1.7</v>
      </c>
      <c r="D2676" s="223">
        <v>6</v>
      </c>
      <c r="E2676" s="223" t="s">
        <v>199</v>
      </c>
      <c r="F2676" s="225" t="s">
        <v>220</v>
      </c>
      <c r="G2676" s="226">
        <v>0.1</v>
      </c>
      <c r="H2676" s="226">
        <v>-0.06</v>
      </c>
      <c r="I2676" s="226">
        <v>0.05</v>
      </c>
      <c r="J2676" s="227">
        <v>0.24</v>
      </c>
      <c r="K2676" s="227">
        <v>578.59</v>
      </c>
      <c r="L2676" s="228">
        <v>0</v>
      </c>
      <c r="M2676" s="229">
        <f t="shared" si="80"/>
        <v>578.59</v>
      </c>
      <c r="N2676" s="230">
        <v>0</v>
      </c>
    </row>
    <row r="2677" spans="1:14" x14ac:dyDescent="0.2">
      <c r="A2677" s="231" t="str">
        <f t="shared" si="79"/>
        <v>EL1.706NO_thin175</v>
      </c>
      <c r="B2677" s="223" t="s">
        <v>228</v>
      </c>
      <c r="C2677" s="224">
        <v>1.7</v>
      </c>
      <c r="D2677" s="223">
        <v>6</v>
      </c>
      <c r="E2677" s="223" t="s">
        <v>199</v>
      </c>
      <c r="F2677" s="225" t="s">
        <v>221</v>
      </c>
      <c r="G2677" s="226">
        <v>0.09</v>
      </c>
      <c r="H2677" s="226">
        <v>-0.03</v>
      </c>
      <c r="I2677" s="226">
        <v>0.06</v>
      </c>
      <c r="J2677" s="227">
        <v>0.3</v>
      </c>
      <c r="K2677" s="227">
        <v>578.88</v>
      </c>
      <c r="L2677" s="228">
        <v>0</v>
      </c>
      <c r="M2677" s="229">
        <f t="shared" si="80"/>
        <v>578.88</v>
      </c>
      <c r="N2677" s="230">
        <v>0</v>
      </c>
    </row>
    <row r="2678" spans="1:14" x14ac:dyDescent="0.2">
      <c r="A2678" s="231" t="str">
        <f t="shared" si="79"/>
        <v>EL1.706NO_thin180</v>
      </c>
      <c r="B2678" s="223" t="s">
        <v>228</v>
      </c>
      <c r="C2678" s="224">
        <v>1.7</v>
      </c>
      <c r="D2678" s="223">
        <v>6</v>
      </c>
      <c r="E2678" s="223" t="s">
        <v>199</v>
      </c>
      <c r="F2678" s="225" t="s">
        <v>222</v>
      </c>
      <c r="G2678" s="226">
        <v>0.08</v>
      </c>
      <c r="H2678" s="226">
        <v>-0.02</v>
      </c>
      <c r="I2678" s="226">
        <v>0.06</v>
      </c>
      <c r="J2678" s="227">
        <v>0.31</v>
      </c>
      <c r="K2678" s="227">
        <v>579.19000000000005</v>
      </c>
      <c r="L2678" s="228">
        <v>0</v>
      </c>
      <c r="M2678" s="229">
        <f t="shared" si="80"/>
        <v>579.19000000000005</v>
      </c>
      <c r="N2678" s="230">
        <v>0</v>
      </c>
    </row>
    <row r="2679" spans="1:14" x14ac:dyDescent="0.2">
      <c r="A2679" s="231" t="str">
        <f t="shared" si="79"/>
        <v>EL1.706NO_thin185</v>
      </c>
      <c r="B2679" s="223" t="s">
        <v>228</v>
      </c>
      <c r="C2679" s="224">
        <v>1.7</v>
      </c>
      <c r="D2679" s="223">
        <v>6</v>
      </c>
      <c r="E2679" s="223" t="s">
        <v>199</v>
      </c>
      <c r="F2679" s="225" t="s">
        <v>223</v>
      </c>
      <c r="G2679" s="226">
        <v>0.06</v>
      </c>
      <c r="H2679" s="226">
        <v>0.02</v>
      </c>
      <c r="I2679" s="226">
        <v>0.08</v>
      </c>
      <c r="J2679" s="227">
        <v>0.39</v>
      </c>
      <c r="K2679" s="227">
        <v>579.58000000000004</v>
      </c>
      <c r="L2679" s="228">
        <v>0</v>
      </c>
      <c r="M2679" s="229">
        <f t="shared" si="80"/>
        <v>579.58000000000004</v>
      </c>
      <c r="N2679" s="230">
        <v>0</v>
      </c>
    </row>
    <row r="2680" spans="1:14" x14ac:dyDescent="0.2">
      <c r="A2680" s="231" t="str">
        <f t="shared" si="79"/>
        <v>EL1.706NO_thin190</v>
      </c>
      <c r="B2680" s="223" t="s">
        <v>228</v>
      </c>
      <c r="C2680" s="224">
        <v>1.7</v>
      </c>
      <c r="D2680" s="223">
        <v>6</v>
      </c>
      <c r="E2680" s="223" t="s">
        <v>199</v>
      </c>
      <c r="F2680" s="225" t="s">
        <v>224</v>
      </c>
      <c r="G2680" s="226">
        <v>0.06</v>
      </c>
      <c r="H2680" s="226">
        <v>-0.02</v>
      </c>
      <c r="I2680" s="226">
        <v>0.04</v>
      </c>
      <c r="J2680" s="227">
        <v>0.2</v>
      </c>
      <c r="K2680" s="227">
        <v>579.78</v>
      </c>
      <c r="L2680" s="228">
        <v>0</v>
      </c>
      <c r="M2680" s="229">
        <f t="shared" si="80"/>
        <v>579.78</v>
      </c>
      <c r="N2680" s="230">
        <v>0</v>
      </c>
    </row>
    <row r="2681" spans="1:14" x14ac:dyDescent="0.2">
      <c r="A2681" s="231" t="str">
        <f t="shared" si="79"/>
        <v>EL1.706NO_thin195</v>
      </c>
      <c r="B2681" s="223" t="s">
        <v>228</v>
      </c>
      <c r="C2681" s="224">
        <v>1.7</v>
      </c>
      <c r="D2681" s="223">
        <v>6</v>
      </c>
      <c r="E2681" s="223" t="s">
        <v>199</v>
      </c>
      <c r="F2681" s="225" t="s">
        <v>225</v>
      </c>
      <c r="G2681" s="226">
        <v>0.04</v>
      </c>
      <c r="H2681" s="226">
        <v>-0.02</v>
      </c>
      <c r="I2681" s="226">
        <v>0.01</v>
      </c>
      <c r="J2681" s="227">
        <v>0.06</v>
      </c>
      <c r="K2681" s="227">
        <v>579.84</v>
      </c>
      <c r="L2681" s="228">
        <v>0</v>
      </c>
      <c r="M2681" s="229">
        <f t="shared" si="80"/>
        <v>579.84</v>
      </c>
      <c r="N2681" s="230">
        <v>0</v>
      </c>
    </row>
    <row r="2682" spans="1:14" x14ac:dyDescent="0.2">
      <c r="A2682" s="231" t="str">
        <f t="shared" si="79"/>
        <v>EL1.706Thinned000</v>
      </c>
      <c r="B2682" s="223" t="s">
        <v>228</v>
      </c>
      <c r="C2682" s="224">
        <v>1.7</v>
      </c>
      <c r="D2682" s="223">
        <v>6</v>
      </c>
      <c r="E2682" s="223" t="s">
        <v>172</v>
      </c>
      <c r="F2682" s="225" t="s">
        <v>0</v>
      </c>
      <c r="G2682" s="226">
        <v>0.35</v>
      </c>
      <c r="H2682" s="226">
        <v>0.67</v>
      </c>
      <c r="I2682" s="226">
        <v>1.02</v>
      </c>
      <c r="J2682" s="227">
        <v>5.08</v>
      </c>
      <c r="K2682" s="227">
        <v>5.08</v>
      </c>
      <c r="L2682" s="228">
        <v>0</v>
      </c>
      <c r="M2682" s="229">
        <f t="shared" si="80"/>
        <v>5.08</v>
      </c>
      <c r="N2682" s="230">
        <v>0</v>
      </c>
    </row>
    <row r="2683" spans="1:14" x14ac:dyDescent="0.2">
      <c r="A2683" s="231" t="str">
        <f t="shared" si="79"/>
        <v>EL1.706Thinned005</v>
      </c>
      <c r="B2683" s="223" t="s">
        <v>228</v>
      </c>
      <c r="C2683" s="224">
        <v>1.7</v>
      </c>
      <c r="D2683" s="223">
        <v>6</v>
      </c>
      <c r="E2683" s="223" t="s">
        <v>172</v>
      </c>
      <c r="F2683" s="225" t="s">
        <v>1</v>
      </c>
      <c r="G2683" s="226">
        <v>1.06</v>
      </c>
      <c r="H2683" s="226">
        <v>0.83</v>
      </c>
      <c r="I2683" s="226">
        <v>1.88</v>
      </c>
      <c r="J2683" s="227">
        <v>9.42</v>
      </c>
      <c r="K2683" s="227">
        <v>14.5</v>
      </c>
      <c r="L2683" s="228">
        <v>0</v>
      </c>
      <c r="M2683" s="229">
        <f t="shared" si="80"/>
        <v>14.5</v>
      </c>
      <c r="N2683" s="230">
        <v>0</v>
      </c>
    </row>
    <row r="2684" spans="1:14" x14ac:dyDescent="0.2">
      <c r="A2684" s="231" t="str">
        <f t="shared" si="79"/>
        <v>EL1.706Thinned010</v>
      </c>
      <c r="B2684" s="223" t="s">
        <v>228</v>
      </c>
      <c r="C2684" s="224">
        <v>1.7</v>
      </c>
      <c r="D2684" s="223">
        <v>6</v>
      </c>
      <c r="E2684" s="223" t="s">
        <v>172</v>
      </c>
      <c r="F2684" s="225" t="s">
        <v>2</v>
      </c>
      <c r="G2684" s="226">
        <v>3.23</v>
      </c>
      <c r="H2684" s="226">
        <v>0.83</v>
      </c>
      <c r="I2684" s="226">
        <v>4.0599999999999996</v>
      </c>
      <c r="J2684" s="227">
        <v>20.3</v>
      </c>
      <c r="K2684" s="227">
        <v>34.799999999999997</v>
      </c>
      <c r="L2684" s="228">
        <v>0</v>
      </c>
      <c r="M2684" s="229">
        <f t="shared" si="80"/>
        <v>34.799999999999997</v>
      </c>
      <c r="N2684" s="230">
        <v>0</v>
      </c>
    </row>
    <row r="2685" spans="1:14" x14ac:dyDescent="0.2">
      <c r="A2685" s="231" t="str">
        <f t="shared" si="79"/>
        <v>EL1.706Thinned015</v>
      </c>
      <c r="B2685" s="223" t="s">
        <v>228</v>
      </c>
      <c r="C2685" s="224">
        <v>1.7</v>
      </c>
      <c r="D2685" s="223">
        <v>6</v>
      </c>
      <c r="E2685" s="223" t="s">
        <v>172</v>
      </c>
      <c r="F2685" s="225" t="s">
        <v>3</v>
      </c>
      <c r="G2685" s="226">
        <v>9.85</v>
      </c>
      <c r="H2685" s="226">
        <v>0.83</v>
      </c>
      <c r="I2685" s="226">
        <v>10.69</v>
      </c>
      <c r="J2685" s="227">
        <v>53.43</v>
      </c>
      <c r="K2685" s="227">
        <v>88.22</v>
      </c>
      <c r="L2685" s="228">
        <v>0</v>
      </c>
      <c r="M2685" s="229">
        <f t="shared" si="80"/>
        <v>88.22</v>
      </c>
      <c r="N2685" s="230">
        <v>0</v>
      </c>
    </row>
    <row r="2686" spans="1:14" x14ac:dyDescent="0.2">
      <c r="A2686" s="231" t="str">
        <f t="shared" si="79"/>
        <v>EL1.706Thinned020</v>
      </c>
      <c r="B2686" s="223" t="s">
        <v>228</v>
      </c>
      <c r="C2686" s="224">
        <v>1.7</v>
      </c>
      <c r="D2686" s="223">
        <v>6</v>
      </c>
      <c r="E2686" s="223" t="s">
        <v>172</v>
      </c>
      <c r="F2686" s="225" t="s">
        <v>4</v>
      </c>
      <c r="G2686" s="226">
        <v>20.99</v>
      </c>
      <c r="H2686" s="226">
        <v>2.42</v>
      </c>
      <c r="I2686" s="226">
        <v>23.41</v>
      </c>
      <c r="J2686" s="227">
        <v>117.03</v>
      </c>
      <c r="K2686" s="227">
        <v>205.25</v>
      </c>
      <c r="L2686" s="228">
        <v>0</v>
      </c>
      <c r="M2686" s="229">
        <f t="shared" si="80"/>
        <v>205.25</v>
      </c>
      <c r="N2686" s="230">
        <v>0</v>
      </c>
    </row>
    <row r="2687" spans="1:14" x14ac:dyDescent="0.2">
      <c r="A2687" s="231" t="str">
        <f t="shared" si="79"/>
        <v>EL1.706Thinned025</v>
      </c>
      <c r="B2687" s="223" t="s">
        <v>228</v>
      </c>
      <c r="C2687" s="224">
        <v>1.7</v>
      </c>
      <c r="D2687" s="223">
        <v>6</v>
      </c>
      <c r="E2687" s="223" t="s">
        <v>172</v>
      </c>
      <c r="F2687" s="225" t="s">
        <v>5</v>
      </c>
      <c r="G2687" s="226">
        <v>2.29</v>
      </c>
      <c r="H2687" s="226">
        <v>1.57</v>
      </c>
      <c r="I2687" s="226">
        <v>3.86</v>
      </c>
      <c r="J2687" s="227">
        <v>19.32</v>
      </c>
      <c r="K2687" s="227">
        <v>224.57</v>
      </c>
      <c r="L2687" s="228">
        <v>-0.12</v>
      </c>
      <c r="M2687" s="229">
        <f t="shared" si="80"/>
        <v>224.45</v>
      </c>
      <c r="N2687" s="230">
        <v>7.05</v>
      </c>
    </row>
    <row r="2688" spans="1:14" x14ac:dyDescent="0.2">
      <c r="A2688" s="231" t="str">
        <f t="shared" si="79"/>
        <v>EL1.706Thinned030</v>
      </c>
      <c r="B2688" s="223" t="s">
        <v>228</v>
      </c>
      <c r="C2688" s="224">
        <v>1.7</v>
      </c>
      <c r="D2688" s="223">
        <v>6</v>
      </c>
      <c r="E2688" s="223" t="s">
        <v>172</v>
      </c>
      <c r="F2688" s="225" t="s">
        <v>6</v>
      </c>
      <c r="G2688" s="226">
        <v>2.29</v>
      </c>
      <c r="H2688" s="226">
        <v>-0.72</v>
      </c>
      <c r="I2688" s="226">
        <v>1.57</v>
      </c>
      <c r="J2688" s="227">
        <v>7.86</v>
      </c>
      <c r="K2688" s="227">
        <v>232.43</v>
      </c>
      <c r="L2688" s="228">
        <v>-0.22</v>
      </c>
      <c r="M2688" s="229">
        <f t="shared" si="80"/>
        <v>232.21</v>
      </c>
      <c r="N2688" s="230">
        <v>5.45</v>
      </c>
    </row>
    <row r="2689" spans="1:14" x14ac:dyDescent="0.2">
      <c r="A2689" s="231" t="str">
        <f t="shared" si="79"/>
        <v>EL1.706Thinned035</v>
      </c>
      <c r="B2689" s="223" t="s">
        <v>228</v>
      </c>
      <c r="C2689" s="224">
        <v>1.7</v>
      </c>
      <c r="D2689" s="223">
        <v>6</v>
      </c>
      <c r="E2689" s="223" t="s">
        <v>172</v>
      </c>
      <c r="F2689" s="225" t="s">
        <v>7</v>
      </c>
      <c r="G2689" s="226">
        <v>3.3</v>
      </c>
      <c r="H2689" s="226">
        <v>0.82</v>
      </c>
      <c r="I2689" s="226">
        <v>4.12</v>
      </c>
      <c r="J2689" s="227">
        <v>20.6</v>
      </c>
      <c r="K2689" s="227">
        <v>253.03</v>
      </c>
      <c r="L2689" s="228">
        <v>-0.62</v>
      </c>
      <c r="M2689" s="229">
        <f t="shared" si="80"/>
        <v>252.41</v>
      </c>
      <c r="N2689" s="230">
        <v>3.1</v>
      </c>
    </row>
    <row r="2690" spans="1:14" x14ac:dyDescent="0.2">
      <c r="A2690" s="231" t="str">
        <f t="shared" ref="A2690:A2753" si="81">CONCATENATE(LEFT(B2690,2),TEXT(C2690,"0.0"),TEXT(D2690,"00"),E2690,TEXT(LEFT(F2690,3),"000"))</f>
        <v>EL1.706Thinned040</v>
      </c>
      <c r="B2690" s="223" t="s">
        <v>228</v>
      </c>
      <c r="C2690" s="224">
        <v>1.7</v>
      </c>
      <c r="D2690" s="223">
        <v>6</v>
      </c>
      <c r="E2690" s="223" t="s">
        <v>172</v>
      </c>
      <c r="F2690" s="225" t="s">
        <v>8</v>
      </c>
      <c r="G2690" s="226">
        <v>3.14</v>
      </c>
      <c r="H2690" s="226">
        <v>-0.01</v>
      </c>
      <c r="I2690" s="226">
        <v>3.13</v>
      </c>
      <c r="J2690" s="227">
        <v>15.67</v>
      </c>
      <c r="K2690" s="227">
        <v>268.7</v>
      </c>
      <c r="L2690" s="228">
        <v>-1.04</v>
      </c>
      <c r="M2690" s="229">
        <f t="shared" si="80"/>
        <v>267.65999999999997</v>
      </c>
      <c r="N2690" s="230">
        <v>3.31</v>
      </c>
    </row>
    <row r="2691" spans="1:14" x14ac:dyDescent="0.2">
      <c r="A2691" s="231" t="str">
        <f t="shared" si="81"/>
        <v>EL1.706Thinned045</v>
      </c>
      <c r="B2691" s="223" t="s">
        <v>228</v>
      </c>
      <c r="C2691" s="224">
        <v>1.7</v>
      </c>
      <c r="D2691" s="223">
        <v>6</v>
      </c>
      <c r="E2691" s="223" t="s">
        <v>172</v>
      </c>
      <c r="F2691" s="225" t="s">
        <v>9</v>
      </c>
      <c r="G2691" s="226">
        <v>2.37</v>
      </c>
      <c r="H2691" s="226">
        <v>-0.5</v>
      </c>
      <c r="I2691" s="226">
        <v>1.87</v>
      </c>
      <c r="J2691" s="227">
        <v>9.36</v>
      </c>
      <c r="K2691" s="227">
        <v>278.06</v>
      </c>
      <c r="L2691" s="228">
        <v>-1.49</v>
      </c>
      <c r="M2691" s="229">
        <f t="shared" si="80"/>
        <v>276.57</v>
      </c>
      <c r="N2691" s="230">
        <v>3.45</v>
      </c>
    </row>
    <row r="2692" spans="1:14" x14ac:dyDescent="0.2">
      <c r="A2692" s="231" t="str">
        <f t="shared" si="81"/>
        <v>EL1.706Thinned050</v>
      </c>
      <c r="B2692" s="223" t="s">
        <v>228</v>
      </c>
      <c r="C2692" s="224">
        <v>1.7</v>
      </c>
      <c r="D2692" s="223">
        <v>6</v>
      </c>
      <c r="E2692" s="223" t="s">
        <v>172</v>
      </c>
      <c r="F2692" s="225" t="s">
        <v>10</v>
      </c>
      <c r="G2692" s="226">
        <v>2.2000000000000002</v>
      </c>
      <c r="H2692" s="226">
        <v>-0.33</v>
      </c>
      <c r="I2692" s="226">
        <v>1.87</v>
      </c>
      <c r="J2692" s="227">
        <v>9.34</v>
      </c>
      <c r="K2692" s="227">
        <v>287.39999999999998</v>
      </c>
      <c r="L2692" s="228">
        <v>-1.88</v>
      </c>
      <c r="M2692" s="229">
        <f t="shared" si="80"/>
        <v>285.52</v>
      </c>
      <c r="N2692" s="230">
        <v>3.06</v>
      </c>
    </row>
    <row r="2693" spans="1:14" x14ac:dyDescent="0.2">
      <c r="A2693" s="231" t="str">
        <f t="shared" si="81"/>
        <v>EL1.706Thinned055</v>
      </c>
      <c r="B2693" s="223" t="s">
        <v>228</v>
      </c>
      <c r="C2693" s="224">
        <v>1.7</v>
      </c>
      <c r="D2693" s="223">
        <v>6</v>
      </c>
      <c r="E2693" s="223" t="s">
        <v>172</v>
      </c>
      <c r="F2693" s="225" t="s">
        <v>11</v>
      </c>
      <c r="G2693" s="226">
        <v>2.23</v>
      </c>
      <c r="H2693" s="226">
        <v>-0.44</v>
      </c>
      <c r="I2693" s="226">
        <v>1.78</v>
      </c>
      <c r="J2693" s="227">
        <v>8.92</v>
      </c>
      <c r="K2693" s="227">
        <v>296.32</v>
      </c>
      <c r="L2693" s="228">
        <v>-2.19</v>
      </c>
      <c r="M2693" s="229">
        <f t="shared" si="80"/>
        <v>294.13</v>
      </c>
      <c r="N2693" s="230">
        <v>2.34</v>
      </c>
    </row>
    <row r="2694" spans="1:14" x14ac:dyDescent="0.2">
      <c r="A2694" s="231" t="str">
        <f t="shared" si="81"/>
        <v>EL1.706Thinned060</v>
      </c>
      <c r="B2694" s="223" t="s">
        <v>228</v>
      </c>
      <c r="C2694" s="224">
        <v>1.7</v>
      </c>
      <c r="D2694" s="223">
        <v>6</v>
      </c>
      <c r="E2694" s="223" t="s">
        <v>172</v>
      </c>
      <c r="F2694" s="225" t="s">
        <v>12</v>
      </c>
      <c r="G2694" s="226">
        <v>2.2000000000000002</v>
      </c>
      <c r="H2694" s="226">
        <v>-0.27</v>
      </c>
      <c r="I2694" s="226">
        <v>1.93</v>
      </c>
      <c r="J2694" s="227">
        <v>9.66</v>
      </c>
      <c r="K2694" s="227">
        <v>305.98</v>
      </c>
      <c r="L2694" s="228">
        <v>-2.4300000000000002</v>
      </c>
      <c r="M2694" s="229">
        <f t="shared" si="80"/>
        <v>303.55</v>
      </c>
      <c r="N2694" s="230">
        <v>1.88</v>
      </c>
    </row>
    <row r="2695" spans="1:14" x14ac:dyDescent="0.2">
      <c r="A2695" s="231" t="str">
        <f t="shared" si="81"/>
        <v>EL1.706Thinned065</v>
      </c>
      <c r="B2695" s="223" t="s">
        <v>228</v>
      </c>
      <c r="C2695" s="224">
        <v>1.7</v>
      </c>
      <c r="D2695" s="223">
        <v>6</v>
      </c>
      <c r="E2695" s="223" t="s">
        <v>172</v>
      </c>
      <c r="F2695" s="225" t="s">
        <v>13</v>
      </c>
      <c r="G2695" s="226">
        <v>1.86</v>
      </c>
      <c r="H2695" s="226">
        <v>-0.56000000000000005</v>
      </c>
      <c r="I2695" s="226">
        <v>1.3</v>
      </c>
      <c r="J2695" s="227">
        <v>6.49</v>
      </c>
      <c r="K2695" s="227">
        <v>312.45999999999998</v>
      </c>
      <c r="L2695" s="228">
        <v>-2.66</v>
      </c>
      <c r="M2695" s="229">
        <f t="shared" si="80"/>
        <v>309.79999999999995</v>
      </c>
      <c r="N2695" s="230">
        <v>1.78</v>
      </c>
    </row>
    <row r="2696" spans="1:14" x14ac:dyDescent="0.2">
      <c r="A2696" s="231" t="str">
        <f t="shared" si="81"/>
        <v>EL1.706Thinned070</v>
      </c>
      <c r="B2696" s="223" t="s">
        <v>228</v>
      </c>
      <c r="C2696" s="224">
        <v>1.7</v>
      </c>
      <c r="D2696" s="223">
        <v>6</v>
      </c>
      <c r="E2696" s="223" t="s">
        <v>172</v>
      </c>
      <c r="F2696" s="225" t="s">
        <v>200</v>
      </c>
      <c r="G2696" s="226">
        <v>1.38</v>
      </c>
      <c r="H2696" s="226">
        <v>-0.25</v>
      </c>
      <c r="I2696" s="226">
        <v>1.1299999999999999</v>
      </c>
      <c r="J2696" s="227">
        <v>5.66</v>
      </c>
      <c r="K2696" s="227">
        <v>318.13</v>
      </c>
      <c r="L2696" s="228">
        <v>-2.85</v>
      </c>
      <c r="M2696" s="229">
        <f t="shared" si="80"/>
        <v>315.27999999999997</v>
      </c>
      <c r="N2696" s="230">
        <v>1.46</v>
      </c>
    </row>
    <row r="2697" spans="1:14" x14ac:dyDescent="0.2">
      <c r="A2697" s="231" t="str">
        <f t="shared" si="81"/>
        <v>EL1.706Thinned075</v>
      </c>
      <c r="B2697" s="223" t="s">
        <v>228</v>
      </c>
      <c r="C2697" s="224">
        <v>1.7</v>
      </c>
      <c r="D2697" s="223">
        <v>6</v>
      </c>
      <c r="E2697" s="223" t="s">
        <v>172</v>
      </c>
      <c r="F2697" s="225" t="s">
        <v>201</v>
      </c>
      <c r="G2697" s="226">
        <v>1.25</v>
      </c>
      <c r="H2697" s="226">
        <v>-0.24</v>
      </c>
      <c r="I2697" s="226">
        <v>1.01</v>
      </c>
      <c r="J2697" s="227">
        <v>5.05</v>
      </c>
      <c r="K2697" s="227">
        <v>323.17</v>
      </c>
      <c r="L2697" s="228">
        <v>-3.02</v>
      </c>
      <c r="M2697" s="229">
        <f t="shared" si="80"/>
        <v>320.15000000000003</v>
      </c>
      <c r="N2697" s="230">
        <v>1.31</v>
      </c>
    </row>
    <row r="2698" spans="1:14" x14ac:dyDescent="0.2">
      <c r="A2698" s="231" t="str">
        <f t="shared" si="81"/>
        <v>EL1.706Thinned080</v>
      </c>
      <c r="B2698" s="223" t="s">
        <v>228</v>
      </c>
      <c r="C2698" s="224">
        <v>1.7</v>
      </c>
      <c r="D2698" s="223">
        <v>6</v>
      </c>
      <c r="E2698" s="223" t="s">
        <v>172</v>
      </c>
      <c r="F2698" s="225" t="s">
        <v>202</v>
      </c>
      <c r="G2698" s="226">
        <v>0.81</v>
      </c>
      <c r="H2698" s="226">
        <v>-0.3</v>
      </c>
      <c r="I2698" s="226">
        <v>0.51</v>
      </c>
      <c r="J2698" s="227">
        <v>2.5499999999999998</v>
      </c>
      <c r="K2698" s="227">
        <v>325.72000000000003</v>
      </c>
      <c r="L2698" s="228">
        <v>-3.17</v>
      </c>
      <c r="M2698" s="229">
        <f t="shared" si="80"/>
        <v>322.55</v>
      </c>
      <c r="N2698" s="230">
        <v>1.21</v>
      </c>
    </row>
    <row r="2699" spans="1:14" x14ac:dyDescent="0.2">
      <c r="A2699" s="231" t="str">
        <f t="shared" si="81"/>
        <v>EL1.706Thinned085</v>
      </c>
      <c r="B2699" s="223" t="s">
        <v>228</v>
      </c>
      <c r="C2699" s="224">
        <v>1.7</v>
      </c>
      <c r="D2699" s="223">
        <v>6</v>
      </c>
      <c r="E2699" s="223" t="s">
        <v>172</v>
      </c>
      <c r="F2699" s="225" t="s">
        <v>203</v>
      </c>
      <c r="G2699" s="226">
        <v>0.55000000000000004</v>
      </c>
      <c r="H2699" s="226">
        <v>0</v>
      </c>
      <c r="I2699" s="226">
        <v>0.54</v>
      </c>
      <c r="J2699" s="227">
        <v>2.72</v>
      </c>
      <c r="K2699" s="227">
        <v>328.45</v>
      </c>
      <c r="L2699" s="228">
        <v>-3.29</v>
      </c>
      <c r="M2699" s="229">
        <f t="shared" si="80"/>
        <v>325.15999999999997</v>
      </c>
      <c r="N2699" s="230">
        <v>0.92</v>
      </c>
    </row>
    <row r="2700" spans="1:14" x14ac:dyDescent="0.2">
      <c r="A2700" s="231" t="str">
        <f t="shared" si="81"/>
        <v>EL1.706Thinned090</v>
      </c>
      <c r="B2700" s="223" t="s">
        <v>228</v>
      </c>
      <c r="C2700" s="224">
        <v>1.7</v>
      </c>
      <c r="D2700" s="223">
        <v>6</v>
      </c>
      <c r="E2700" s="223" t="s">
        <v>172</v>
      </c>
      <c r="F2700" s="225" t="s">
        <v>204</v>
      </c>
      <c r="G2700" s="226">
        <v>0.28999999999999998</v>
      </c>
      <c r="H2700" s="226">
        <v>0.15</v>
      </c>
      <c r="I2700" s="226">
        <v>0.44</v>
      </c>
      <c r="J2700" s="227">
        <v>2.21</v>
      </c>
      <c r="K2700" s="227">
        <v>330.66</v>
      </c>
      <c r="L2700" s="228">
        <v>-3.37</v>
      </c>
      <c r="M2700" s="229">
        <f t="shared" si="80"/>
        <v>327.29000000000002</v>
      </c>
      <c r="N2700" s="230">
        <v>0.65</v>
      </c>
    </row>
    <row r="2701" spans="1:14" x14ac:dyDescent="0.2">
      <c r="A2701" s="231" t="str">
        <f t="shared" si="81"/>
        <v>EL1.706Thinned095</v>
      </c>
      <c r="B2701" s="223" t="s">
        <v>228</v>
      </c>
      <c r="C2701" s="224">
        <v>1.7</v>
      </c>
      <c r="D2701" s="223">
        <v>6</v>
      </c>
      <c r="E2701" s="223" t="s">
        <v>172</v>
      </c>
      <c r="F2701" s="225" t="s">
        <v>205</v>
      </c>
      <c r="G2701" s="226">
        <v>0.69</v>
      </c>
      <c r="H2701" s="226">
        <v>-0.25</v>
      </c>
      <c r="I2701" s="226">
        <v>0.44</v>
      </c>
      <c r="J2701" s="227">
        <v>2.21</v>
      </c>
      <c r="K2701" s="227">
        <v>332.86</v>
      </c>
      <c r="L2701" s="228">
        <v>-3.47</v>
      </c>
      <c r="M2701" s="229">
        <f t="shared" si="80"/>
        <v>329.39</v>
      </c>
      <c r="N2701" s="230">
        <v>0.69</v>
      </c>
    </row>
    <row r="2702" spans="1:14" x14ac:dyDescent="0.2">
      <c r="A2702" s="231" t="str">
        <f t="shared" si="81"/>
        <v>EL1.706Thinned100</v>
      </c>
      <c r="B2702" s="223" t="s">
        <v>228</v>
      </c>
      <c r="C2702" s="224">
        <v>1.7</v>
      </c>
      <c r="D2702" s="223">
        <v>6</v>
      </c>
      <c r="E2702" s="223" t="s">
        <v>172</v>
      </c>
      <c r="F2702" s="225" t="s">
        <v>206</v>
      </c>
      <c r="G2702" s="226">
        <v>0.57999999999999996</v>
      </c>
      <c r="H2702" s="226">
        <v>-0.2</v>
      </c>
      <c r="I2702" s="226">
        <v>0.37</v>
      </c>
      <c r="J2702" s="227">
        <v>1.87</v>
      </c>
      <c r="K2702" s="227">
        <v>334.73</v>
      </c>
      <c r="L2702" s="228">
        <v>-3.53</v>
      </c>
      <c r="M2702" s="229">
        <f t="shared" si="80"/>
        <v>331.20000000000005</v>
      </c>
      <c r="N2702" s="230">
        <v>0.55000000000000004</v>
      </c>
    </row>
    <row r="2703" spans="1:14" x14ac:dyDescent="0.2">
      <c r="A2703" s="231" t="str">
        <f t="shared" si="81"/>
        <v>EL1.706Thinned105</v>
      </c>
      <c r="B2703" s="223" t="s">
        <v>228</v>
      </c>
      <c r="C2703" s="224">
        <v>1.7</v>
      </c>
      <c r="D2703" s="223">
        <v>6</v>
      </c>
      <c r="E2703" s="223" t="s">
        <v>172</v>
      </c>
      <c r="F2703" s="225" t="s">
        <v>207</v>
      </c>
      <c r="G2703" s="226">
        <v>0.68</v>
      </c>
      <c r="H2703" s="226">
        <v>0.05</v>
      </c>
      <c r="I2703" s="226">
        <v>0.73</v>
      </c>
      <c r="J2703" s="227">
        <v>3.66</v>
      </c>
      <c r="K2703" s="227">
        <v>338.39</v>
      </c>
      <c r="L2703" s="228">
        <v>-3.58</v>
      </c>
      <c r="M2703" s="229">
        <f t="shared" si="80"/>
        <v>334.81</v>
      </c>
      <c r="N2703" s="230">
        <v>0.32</v>
      </c>
    </row>
    <row r="2704" spans="1:14" x14ac:dyDescent="0.2">
      <c r="A2704" s="231" t="str">
        <f t="shared" si="81"/>
        <v>EL1.706Thinned110</v>
      </c>
      <c r="B2704" s="223" t="s">
        <v>228</v>
      </c>
      <c r="C2704" s="224">
        <v>1.7</v>
      </c>
      <c r="D2704" s="223">
        <v>6</v>
      </c>
      <c r="E2704" s="223" t="s">
        <v>172</v>
      </c>
      <c r="F2704" s="225" t="s">
        <v>208</v>
      </c>
      <c r="G2704" s="226">
        <v>0.46</v>
      </c>
      <c r="H2704" s="226">
        <v>-0.13</v>
      </c>
      <c r="I2704" s="226">
        <v>0.34</v>
      </c>
      <c r="J2704" s="227">
        <v>1.68</v>
      </c>
      <c r="K2704" s="227">
        <v>340.06</v>
      </c>
      <c r="L2704" s="228">
        <v>-3.62</v>
      </c>
      <c r="M2704" s="229">
        <f t="shared" si="80"/>
        <v>336.44</v>
      </c>
      <c r="N2704" s="230">
        <v>0.36</v>
      </c>
    </row>
    <row r="2705" spans="1:14" x14ac:dyDescent="0.2">
      <c r="A2705" s="231" t="str">
        <f t="shared" si="81"/>
        <v>EL1.706Thinned115</v>
      </c>
      <c r="B2705" s="223" t="s">
        <v>228</v>
      </c>
      <c r="C2705" s="224">
        <v>1.7</v>
      </c>
      <c r="D2705" s="223">
        <v>6</v>
      </c>
      <c r="E2705" s="223" t="s">
        <v>172</v>
      </c>
      <c r="F2705" s="225" t="s">
        <v>209</v>
      </c>
      <c r="G2705" s="226">
        <v>0.56000000000000005</v>
      </c>
      <c r="H2705" s="226">
        <v>-0.08</v>
      </c>
      <c r="I2705" s="226">
        <v>0.48</v>
      </c>
      <c r="J2705" s="227">
        <v>2.41</v>
      </c>
      <c r="K2705" s="227">
        <v>342.47</v>
      </c>
      <c r="L2705" s="228">
        <v>-3.66</v>
      </c>
      <c r="M2705" s="229">
        <f t="shared" si="80"/>
        <v>338.81</v>
      </c>
      <c r="N2705" s="230">
        <v>0.28999999999999998</v>
      </c>
    </row>
    <row r="2706" spans="1:14" x14ac:dyDescent="0.2">
      <c r="A2706" s="231" t="str">
        <f t="shared" si="81"/>
        <v>EL1.706Thinned120</v>
      </c>
      <c r="B2706" s="223" t="s">
        <v>228</v>
      </c>
      <c r="C2706" s="224">
        <v>1.7</v>
      </c>
      <c r="D2706" s="223">
        <v>6</v>
      </c>
      <c r="E2706" s="223" t="s">
        <v>172</v>
      </c>
      <c r="F2706" s="225" t="s">
        <v>210</v>
      </c>
      <c r="G2706" s="226">
        <v>0.42</v>
      </c>
      <c r="H2706" s="226">
        <v>-0.06</v>
      </c>
      <c r="I2706" s="226">
        <v>0.35</v>
      </c>
      <c r="J2706" s="227">
        <v>1.76</v>
      </c>
      <c r="K2706" s="227">
        <v>344.23</v>
      </c>
      <c r="L2706" s="228">
        <v>-3.69</v>
      </c>
      <c r="M2706" s="229">
        <f t="shared" si="80"/>
        <v>340.54</v>
      </c>
      <c r="N2706" s="230">
        <v>0.23</v>
      </c>
    </row>
    <row r="2707" spans="1:14" x14ac:dyDescent="0.2">
      <c r="A2707" s="231" t="str">
        <f t="shared" si="81"/>
        <v>EL1.706Thinned125</v>
      </c>
      <c r="B2707" s="223" t="s">
        <v>228</v>
      </c>
      <c r="C2707" s="224">
        <v>1.7</v>
      </c>
      <c r="D2707" s="223">
        <v>6</v>
      </c>
      <c r="E2707" s="223" t="s">
        <v>172</v>
      </c>
      <c r="F2707" s="225" t="s">
        <v>211</v>
      </c>
      <c r="G2707" s="226">
        <v>0.51</v>
      </c>
      <c r="H2707" s="226">
        <v>-0.03</v>
      </c>
      <c r="I2707" s="226">
        <v>0.48</v>
      </c>
      <c r="J2707" s="227">
        <v>2.4</v>
      </c>
      <c r="K2707" s="227">
        <v>346.63</v>
      </c>
      <c r="L2707" s="228">
        <v>-3.71</v>
      </c>
      <c r="M2707" s="229">
        <f t="shared" si="80"/>
        <v>342.92</v>
      </c>
      <c r="N2707" s="230">
        <v>0.18</v>
      </c>
    </row>
    <row r="2708" spans="1:14" x14ac:dyDescent="0.2">
      <c r="A2708" s="231" t="str">
        <f t="shared" si="81"/>
        <v>EL1.706Thinned130</v>
      </c>
      <c r="B2708" s="223" t="s">
        <v>228</v>
      </c>
      <c r="C2708" s="224">
        <v>1.7</v>
      </c>
      <c r="D2708" s="223">
        <v>6</v>
      </c>
      <c r="E2708" s="223" t="s">
        <v>172</v>
      </c>
      <c r="F2708" s="225" t="s">
        <v>212</v>
      </c>
      <c r="G2708" s="226">
        <v>0.56000000000000005</v>
      </c>
      <c r="H2708" s="226">
        <v>-0.03</v>
      </c>
      <c r="I2708" s="226">
        <v>0.53</v>
      </c>
      <c r="J2708" s="227">
        <v>2.64</v>
      </c>
      <c r="K2708" s="227">
        <v>349.27</v>
      </c>
      <c r="L2708" s="228">
        <v>-3.71</v>
      </c>
      <c r="M2708" s="229">
        <f t="shared" si="80"/>
        <v>345.56</v>
      </c>
      <c r="N2708" s="230">
        <v>0</v>
      </c>
    </row>
    <row r="2709" spans="1:14" x14ac:dyDescent="0.2">
      <c r="A2709" s="231" t="str">
        <f t="shared" si="81"/>
        <v>EL1.706Thinned135</v>
      </c>
      <c r="B2709" s="223" t="s">
        <v>228</v>
      </c>
      <c r="C2709" s="224">
        <v>1.7</v>
      </c>
      <c r="D2709" s="223">
        <v>6</v>
      </c>
      <c r="E2709" s="223" t="s">
        <v>172</v>
      </c>
      <c r="F2709" s="225" t="s">
        <v>213</v>
      </c>
      <c r="G2709" s="226">
        <v>0.62</v>
      </c>
      <c r="H2709" s="226">
        <v>0.01</v>
      </c>
      <c r="I2709" s="226">
        <v>0.63</v>
      </c>
      <c r="J2709" s="227">
        <v>3.16</v>
      </c>
      <c r="K2709" s="227">
        <v>352.43</v>
      </c>
      <c r="L2709" s="228">
        <v>-3.71</v>
      </c>
      <c r="M2709" s="229">
        <f t="shared" si="80"/>
        <v>348.72</v>
      </c>
      <c r="N2709" s="230">
        <v>0</v>
      </c>
    </row>
    <row r="2710" spans="1:14" x14ac:dyDescent="0.2">
      <c r="A2710" s="231" t="str">
        <f t="shared" si="81"/>
        <v>EL1.706Thinned140</v>
      </c>
      <c r="B2710" s="223" t="s">
        <v>228</v>
      </c>
      <c r="C2710" s="224">
        <v>1.7</v>
      </c>
      <c r="D2710" s="223">
        <v>6</v>
      </c>
      <c r="E2710" s="223" t="s">
        <v>172</v>
      </c>
      <c r="F2710" s="225" t="s">
        <v>214</v>
      </c>
      <c r="G2710" s="226">
        <v>0.28999999999999998</v>
      </c>
      <c r="H2710" s="226">
        <v>0.02</v>
      </c>
      <c r="I2710" s="226">
        <v>0.31</v>
      </c>
      <c r="J2710" s="227">
        <v>1.53</v>
      </c>
      <c r="K2710" s="227">
        <v>353.96</v>
      </c>
      <c r="L2710" s="228">
        <v>-3.71</v>
      </c>
      <c r="M2710" s="229">
        <f t="shared" si="80"/>
        <v>350.25</v>
      </c>
      <c r="N2710" s="230">
        <v>0</v>
      </c>
    </row>
    <row r="2711" spans="1:14" x14ac:dyDescent="0.2">
      <c r="A2711" s="231" t="str">
        <f t="shared" si="81"/>
        <v>EL1.706Thinned145</v>
      </c>
      <c r="B2711" s="223" t="s">
        <v>228</v>
      </c>
      <c r="C2711" s="224">
        <v>1.7</v>
      </c>
      <c r="D2711" s="223">
        <v>6</v>
      </c>
      <c r="E2711" s="223" t="s">
        <v>172</v>
      </c>
      <c r="F2711" s="225" t="s">
        <v>215</v>
      </c>
      <c r="G2711" s="226">
        <v>0.36</v>
      </c>
      <c r="H2711" s="226">
        <v>0.02</v>
      </c>
      <c r="I2711" s="226">
        <v>0.38</v>
      </c>
      <c r="J2711" s="227">
        <v>1.92</v>
      </c>
      <c r="K2711" s="227">
        <v>355.87</v>
      </c>
      <c r="L2711" s="228">
        <v>-3.71</v>
      </c>
      <c r="M2711" s="229">
        <f t="shared" si="80"/>
        <v>352.16</v>
      </c>
      <c r="N2711" s="230">
        <v>0</v>
      </c>
    </row>
    <row r="2712" spans="1:14" x14ac:dyDescent="0.2">
      <c r="A2712" s="231" t="str">
        <f t="shared" si="81"/>
        <v>EL1.706Thinned150</v>
      </c>
      <c r="B2712" s="223" t="s">
        <v>228</v>
      </c>
      <c r="C2712" s="224">
        <v>1.7</v>
      </c>
      <c r="D2712" s="223">
        <v>6</v>
      </c>
      <c r="E2712" s="223" t="s">
        <v>172</v>
      </c>
      <c r="F2712" s="225" t="s">
        <v>216</v>
      </c>
      <c r="G2712" s="226">
        <v>0.4</v>
      </c>
      <c r="H2712" s="226">
        <v>0.02</v>
      </c>
      <c r="I2712" s="226">
        <v>0.42</v>
      </c>
      <c r="J2712" s="227">
        <v>2.11</v>
      </c>
      <c r="K2712" s="227">
        <v>357.98</v>
      </c>
      <c r="L2712" s="228">
        <v>-3.71</v>
      </c>
      <c r="M2712" s="229">
        <f t="shared" si="80"/>
        <v>354.27000000000004</v>
      </c>
      <c r="N2712" s="230">
        <v>0</v>
      </c>
    </row>
    <row r="2713" spans="1:14" x14ac:dyDescent="0.2">
      <c r="A2713" s="231" t="str">
        <f t="shared" si="81"/>
        <v>EL1.706Thinned155</v>
      </c>
      <c r="B2713" s="223" t="s">
        <v>228</v>
      </c>
      <c r="C2713" s="224">
        <v>1.7</v>
      </c>
      <c r="D2713" s="223">
        <v>6</v>
      </c>
      <c r="E2713" s="223" t="s">
        <v>172</v>
      </c>
      <c r="F2713" s="225" t="s">
        <v>217</v>
      </c>
      <c r="G2713" s="226">
        <v>0.28000000000000003</v>
      </c>
      <c r="H2713" s="226">
        <v>0.02</v>
      </c>
      <c r="I2713" s="226">
        <v>0.28999999999999998</v>
      </c>
      <c r="J2713" s="227">
        <v>1.46</v>
      </c>
      <c r="K2713" s="227">
        <v>359.44</v>
      </c>
      <c r="L2713" s="228">
        <v>-3.71</v>
      </c>
      <c r="M2713" s="229">
        <f t="shared" si="80"/>
        <v>355.73</v>
      </c>
      <c r="N2713" s="230">
        <v>0</v>
      </c>
    </row>
    <row r="2714" spans="1:14" x14ac:dyDescent="0.2">
      <c r="A2714" s="231" t="str">
        <f t="shared" si="81"/>
        <v>EL1.706Thinned160</v>
      </c>
      <c r="B2714" s="223" t="s">
        <v>228</v>
      </c>
      <c r="C2714" s="224">
        <v>1.7</v>
      </c>
      <c r="D2714" s="223">
        <v>6</v>
      </c>
      <c r="E2714" s="223" t="s">
        <v>172</v>
      </c>
      <c r="F2714" s="225" t="s">
        <v>218</v>
      </c>
      <c r="G2714" s="226">
        <v>0.33</v>
      </c>
      <c r="H2714" s="226">
        <v>0.01</v>
      </c>
      <c r="I2714" s="226">
        <v>0.35</v>
      </c>
      <c r="J2714" s="227">
        <v>1.73</v>
      </c>
      <c r="K2714" s="227">
        <v>361.18</v>
      </c>
      <c r="L2714" s="228">
        <v>-3.71</v>
      </c>
      <c r="M2714" s="229">
        <f t="shared" si="80"/>
        <v>357.47</v>
      </c>
      <c r="N2714" s="230">
        <v>0</v>
      </c>
    </row>
    <row r="2715" spans="1:14" x14ac:dyDescent="0.2">
      <c r="A2715" s="231" t="str">
        <f t="shared" si="81"/>
        <v>EL1.706Thinned165</v>
      </c>
      <c r="B2715" s="223" t="s">
        <v>228</v>
      </c>
      <c r="C2715" s="224">
        <v>1.7</v>
      </c>
      <c r="D2715" s="223">
        <v>6</v>
      </c>
      <c r="E2715" s="223" t="s">
        <v>172</v>
      </c>
      <c r="F2715" s="225" t="s">
        <v>219</v>
      </c>
      <c r="G2715" s="226">
        <v>0.21</v>
      </c>
      <c r="H2715" s="226">
        <v>0.01</v>
      </c>
      <c r="I2715" s="226">
        <v>0.22</v>
      </c>
      <c r="J2715" s="227">
        <v>1.0900000000000001</v>
      </c>
      <c r="K2715" s="227">
        <v>362.27</v>
      </c>
      <c r="L2715" s="228">
        <v>-3.71</v>
      </c>
      <c r="M2715" s="229">
        <f t="shared" si="80"/>
        <v>358.56</v>
      </c>
      <c r="N2715" s="230">
        <v>0</v>
      </c>
    </row>
    <row r="2716" spans="1:14" x14ac:dyDescent="0.2">
      <c r="A2716" s="231" t="str">
        <f t="shared" si="81"/>
        <v>EL1.706Thinned170</v>
      </c>
      <c r="B2716" s="223" t="s">
        <v>228</v>
      </c>
      <c r="C2716" s="224">
        <v>1.7</v>
      </c>
      <c r="D2716" s="223">
        <v>6</v>
      </c>
      <c r="E2716" s="223" t="s">
        <v>172</v>
      </c>
      <c r="F2716" s="225" t="s">
        <v>220</v>
      </c>
      <c r="G2716" s="226">
        <v>0.28000000000000003</v>
      </c>
      <c r="H2716" s="226">
        <v>0.01</v>
      </c>
      <c r="I2716" s="226">
        <v>0.28999999999999998</v>
      </c>
      <c r="J2716" s="227">
        <v>1.45</v>
      </c>
      <c r="K2716" s="227">
        <v>363.72</v>
      </c>
      <c r="L2716" s="228">
        <v>-3.71</v>
      </c>
      <c r="M2716" s="229">
        <f t="shared" si="80"/>
        <v>360.01000000000005</v>
      </c>
      <c r="N2716" s="230">
        <v>0</v>
      </c>
    </row>
    <row r="2717" spans="1:14" x14ac:dyDescent="0.2">
      <c r="A2717" s="231" t="str">
        <f t="shared" si="81"/>
        <v>EL1.706Thinned175</v>
      </c>
      <c r="B2717" s="223" t="s">
        <v>228</v>
      </c>
      <c r="C2717" s="224">
        <v>1.7</v>
      </c>
      <c r="D2717" s="223">
        <v>6</v>
      </c>
      <c r="E2717" s="223" t="s">
        <v>172</v>
      </c>
      <c r="F2717" s="225" t="s">
        <v>221</v>
      </c>
      <c r="G2717" s="226">
        <v>0.15</v>
      </c>
      <c r="H2717" s="226">
        <v>0.01</v>
      </c>
      <c r="I2717" s="226">
        <v>0.16</v>
      </c>
      <c r="J2717" s="227">
        <v>0.81</v>
      </c>
      <c r="K2717" s="227">
        <v>364.53</v>
      </c>
      <c r="L2717" s="228">
        <v>-3.71</v>
      </c>
      <c r="M2717" s="229">
        <f t="shared" si="80"/>
        <v>360.82</v>
      </c>
      <c r="N2717" s="230">
        <v>0</v>
      </c>
    </row>
    <row r="2718" spans="1:14" x14ac:dyDescent="0.2">
      <c r="A2718" s="231" t="str">
        <f t="shared" si="81"/>
        <v>EL1.706Thinned180</v>
      </c>
      <c r="B2718" s="223" t="s">
        <v>228</v>
      </c>
      <c r="C2718" s="224">
        <v>1.7</v>
      </c>
      <c r="D2718" s="223">
        <v>6</v>
      </c>
      <c r="E2718" s="223" t="s">
        <v>172</v>
      </c>
      <c r="F2718" s="225" t="s">
        <v>222</v>
      </c>
      <c r="G2718" s="226">
        <v>0.13</v>
      </c>
      <c r="H2718" s="226">
        <v>0.01</v>
      </c>
      <c r="I2718" s="226">
        <v>0.14000000000000001</v>
      </c>
      <c r="J2718" s="227">
        <v>0.71</v>
      </c>
      <c r="K2718" s="227">
        <v>365.23</v>
      </c>
      <c r="L2718" s="228">
        <v>-3.71</v>
      </c>
      <c r="M2718" s="229">
        <f t="shared" si="80"/>
        <v>361.52000000000004</v>
      </c>
      <c r="N2718" s="230">
        <v>0</v>
      </c>
    </row>
    <row r="2719" spans="1:14" x14ac:dyDescent="0.2">
      <c r="A2719" s="231" t="str">
        <f t="shared" si="81"/>
        <v>EL1.706Thinned185</v>
      </c>
      <c r="B2719" s="223" t="s">
        <v>228</v>
      </c>
      <c r="C2719" s="224">
        <v>1.7</v>
      </c>
      <c r="D2719" s="223">
        <v>6</v>
      </c>
      <c r="E2719" s="223" t="s">
        <v>172</v>
      </c>
      <c r="F2719" s="225" t="s">
        <v>223</v>
      </c>
      <c r="G2719" s="226">
        <v>0.11</v>
      </c>
      <c r="H2719" s="226">
        <v>0.01</v>
      </c>
      <c r="I2719" s="226">
        <v>0.12</v>
      </c>
      <c r="J2719" s="227">
        <v>0.61</v>
      </c>
      <c r="K2719" s="227">
        <v>365.85</v>
      </c>
      <c r="L2719" s="228">
        <v>-3.71</v>
      </c>
      <c r="M2719" s="229">
        <f t="shared" si="80"/>
        <v>362.14000000000004</v>
      </c>
      <c r="N2719" s="230">
        <v>0</v>
      </c>
    </row>
    <row r="2720" spans="1:14" x14ac:dyDescent="0.2">
      <c r="A2720" s="231" t="str">
        <f t="shared" si="81"/>
        <v>EL1.706Thinned190</v>
      </c>
      <c r="B2720" s="223" t="s">
        <v>228</v>
      </c>
      <c r="C2720" s="224">
        <v>1.7</v>
      </c>
      <c r="D2720" s="223">
        <v>6</v>
      </c>
      <c r="E2720" s="223" t="s">
        <v>172</v>
      </c>
      <c r="F2720" s="225" t="s">
        <v>224</v>
      </c>
      <c r="G2720" s="226">
        <v>0.2</v>
      </c>
      <c r="H2720" s="226">
        <v>0.01</v>
      </c>
      <c r="I2720" s="226">
        <v>0.21</v>
      </c>
      <c r="J2720" s="227">
        <v>1.06</v>
      </c>
      <c r="K2720" s="227">
        <v>366.91</v>
      </c>
      <c r="L2720" s="228">
        <v>-3.71</v>
      </c>
      <c r="M2720" s="229">
        <f t="shared" si="80"/>
        <v>363.20000000000005</v>
      </c>
      <c r="N2720" s="230">
        <v>0</v>
      </c>
    </row>
    <row r="2721" spans="1:14" x14ac:dyDescent="0.2">
      <c r="A2721" s="231" t="str">
        <f t="shared" si="81"/>
        <v>EL1.706Thinned195</v>
      </c>
      <c r="B2721" s="223" t="s">
        <v>228</v>
      </c>
      <c r="C2721" s="224">
        <v>1.7</v>
      </c>
      <c r="D2721" s="223">
        <v>6</v>
      </c>
      <c r="E2721" s="223" t="s">
        <v>172</v>
      </c>
      <c r="F2721" s="225" t="s">
        <v>225</v>
      </c>
      <c r="G2721" s="226">
        <v>0.08</v>
      </c>
      <c r="H2721" s="226">
        <v>0.01</v>
      </c>
      <c r="I2721" s="226">
        <v>0.09</v>
      </c>
      <c r="J2721" s="227">
        <v>0.45</v>
      </c>
      <c r="K2721" s="227">
        <v>367.36</v>
      </c>
      <c r="L2721" s="228">
        <v>-3.71</v>
      </c>
      <c r="M2721" s="229">
        <f t="shared" si="80"/>
        <v>363.65000000000003</v>
      </c>
      <c r="N2721" s="230">
        <v>0</v>
      </c>
    </row>
    <row r="2722" spans="1:14" x14ac:dyDescent="0.2">
      <c r="A2722" s="231" t="str">
        <f t="shared" si="81"/>
        <v>EL1.708NO_thin000</v>
      </c>
      <c r="B2722" s="223" t="s">
        <v>228</v>
      </c>
      <c r="C2722" s="224">
        <v>1.7</v>
      </c>
      <c r="D2722" s="223">
        <v>8</v>
      </c>
      <c r="E2722" s="223" t="s">
        <v>199</v>
      </c>
      <c r="F2722" s="225" t="s">
        <v>0</v>
      </c>
      <c r="G2722" s="226">
        <v>0.87</v>
      </c>
      <c r="H2722" s="226">
        <v>0.82</v>
      </c>
      <c r="I2722" s="226">
        <v>1.69</v>
      </c>
      <c r="J2722" s="227">
        <v>8.4600000000000009</v>
      </c>
      <c r="K2722" s="227">
        <v>8.4600000000000009</v>
      </c>
      <c r="L2722" s="228">
        <v>0</v>
      </c>
      <c r="M2722" s="229">
        <f t="shared" si="80"/>
        <v>8.4600000000000009</v>
      </c>
      <c r="N2722" s="230">
        <v>0</v>
      </c>
    </row>
    <row r="2723" spans="1:14" x14ac:dyDescent="0.2">
      <c r="A2723" s="231" t="str">
        <f t="shared" si="81"/>
        <v>EL1.708NO_thin005</v>
      </c>
      <c r="B2723" s="223" t="s">
        <v>228</v>
      </c>
      <c r="C2723" s="224">
        <v>1.7</v>
      </c>
      <c r="D2723" s="223">
        <v>8</v>
      </c>
      <c r="E2723" s="223" t="s">
        <v>199</v>
      </c>
      <c r="F2723" s="225" t="s">
        <v>1</v>
      </c>
      <c r="G2723" s="226">
        <v>2.66</v>
      </c>
      <c r="H2723" s="226">
        <v>1.01</v>
      </c>
      <c r="I2723" s="226">
        <v>3.67</v>
      </c>
      <c r="J2723" s="227">
        <v>18.37</v>
      </c>
      <c r="K2723" s="227">
        <v>26.83</v>
      </c>
      <c r="L2723" s="228">
        <v>0</v>
      </c>
      <c r="M2723" s="229">
        <f t="shared" si="80"/>
        <v>26.83</v>
      </c>
      <c r="N2723" s="230">
        <v>0</v>
      </c>
    </row>
    <row r="2724" spans="1:14" x14ac:dyDescent="0.2">
      <c r="A2724" s="231" t="str">
        <f t="shared" si="81"/>
        <v>EL1.708NO_thin010</v>
      </c>
      <c r="B2724" s="223" t="s">
        <v>228</v>
      </c>
      <c r="C2724" s="224">
        <v>1.7</v>
      </c>
      <c r="D2724" s="223">
        <v>8</v>
      </c>
      <c r="E2724" s="223" t="s">
        <v>199</v>
      </c>
      <c r="F2724" s="225" t="s">
        <v>2</v>
      </c>
      <c r="G2724" s="226">
        <v>8.1300000000000008</v>
      </c>
      <c r="H2724" s="226">
        <v>1.02</v>
      </c>
      <c r="I2724" s="226">
        <v>9.14</v>
      </c>
      <c r="J2724" s="227">
        <v>45.71</v>
      </c>
      <c r="K2724" s="227">
        <v>72.540000000000006</v>
      </c>
      <c r="L2724" s="228">
        <v>0</v>
      </c>
      <c r="M2724" s="229">
        <f t="shared" si="80"/>
        <v>72.540000000000006</v>
      </c>
      <c r="N2724" s="230">
        <v>0</v>
      </c>
    </row>
    <row r="2725" spans="1:14" x14ac:dyDescent="0.2">
      <c r="A2725" s="231" t="str">
        <f t="shared" si="81"/>
        <v>EL1.708NO_thin015</v>
      </c>
      <c r="B2725" s="223" t="s">
        <v>228</v>
      </c>
      <c r="C2725" s="224">
        <v>1.7</v>
      </c>
      <c r="D2725" s="223">
        <v>8</v>
      </c>
      <c r="E2725" s="223" t="s">
        <v>199</v>
      </c>
      <c r="F2725" s="225" t="s">
        <v>3</v>
      </c>
      <c r="G2725" s="226">
        <v>20.71</v>
      </c>
      <c r="H2725" s="226">
        <v>2.09</v>
      </c>
      <c r="I2725" s="226">
        <v>22.8</v>
      </c>
      <c r="J2725" s="227">
        <v>113.99</v>
      </c>
      <c r="K2725" s="227">
        <v>186.53</v>
      </c>
      <c r="L2725" s="228">
        <v>0</v>
      </c>
      <c r="M2725" s="229">
        <f t="shared" si="80"/>
        <v>186.53</v>
      </c>
      <c r="N2725" s="230">
        <v>0</v>
      </c>
    </row>
    <row r="2726" spans="1:14" x14ac:dyDescent="0.2">
      <c r="A2726" s="231" t="str">
        <f t="shared" si="81"/>
        <v>EL1.708NO_thin020</v>
      </c>
      <c r="B2726" s="223" t="s">
        <v>228</v>
      </c>
      <c r="C2726" s="224">
        <v>1.7</v>
      </c>
      <c r="D2726" s="223">
        <v>8</v>
      </c>
      <c r="E2726" s="223" t="s">
        <v>199</v>
      </c>
      <c r="F2726" s="225" t="s">
        <v>4</v>
      </c>
      <c r="G2726" s="226">
        <v>19</v>
      </c>
      <c r="H2726" s="226">
        <v>2.39</v>
      </c>
      <c r="I2726" s="226">
        <v>21.39</v>
      </c>
      <c r="J2726" s="227">
        <v>106.94</v>
      </c>
      <c r="K2726" s="227">
        <v>293.47000000000003</v>
      </c>
      <c r="L2726" s="228">
        <v>0</v>
      </c>
      <c r="M2726" s="229">
        <f t="shared" si="80"/>
        <v>293.47000000000003</v>
      </c>
      <c r="N2726" s="230">
        <v>0</v>
      </c>
    </row>
    <row r="2727" spans="1:14" x14ac:dyDescent="0.2">
      <c r="A2727" s="231" t="str">
        <f t="shared" si="81"/>
        <v>EL1.708NO_thin025</v>
      </c>
      <c r="B2727" s="223" t="s">
        <v>228</v>
      </c>
      <c r="C2727" s="224">
        <v>1.7</v>
      </c>
      <c r="D2727" s="223">
        <v>8</v>
      </c>
      <c r="E2727" s="223" t="s">
        <v>199</v>
      </c>
      <c r="F2727" s="225" t="s">
        <v>5</v>
      </c>
      <c r="G2727" s="226">
        <v>8.8000000000000007</v>
      </c>
      <c r="H2727" s="226">
        <v>2.21</v>
      </c>
      <c r="I2727" s="226">
        <v>11.01</v>
      </c>
      <c r="J2727" s="227">
        <v>55.03</v>
      </c>
      <c r="K2727" s="227">
        <v>348.5</v>
      </c>
      <c r="L2727" s="228">
        <v>0</v>
      </c>
      <c r="M2727" s="229">
        <f t="shared" si="80"/>
        <v>348.5</v>
      </c>
      <c r="N2727" s="230">
        <v>0</v>
      </c>
    </row>
    <row r="2728" spans="1:14" x14ac:dyDescent="0.2">
      <c r="A2728" s="231" t="str">
        <f t="shared" si="81"/>
        <v>EL1.708NO_thin030</v>
      </c>
      <c r="B2728" s="223" t="s">
        <v>228</v>
      </c>
      <c r="C2728" s="224">
        <v>1.7</v>
      </c>
      <c r="D2728" s="223">
        <v>8</v>
      </c>
      <c r="E2728" s="223" t="s">
        <v>199</v>
      </c>
      <c r="F2728" s="225" t="s">
        <v>6</v>
      </c>
      <c r="G2728" s="226">
        <v>8.77</v>
      </c>
      <c r="H2728" s="226">
        <v>3.25</v>
      </c>
      <c r="I2728" s="226">
        <v>12.02</v>
      </c>
      <c r="J2728" s="227">
        <v>60.11</v>
      </c>
      <c r="K2728" s="227">
        <v>408.61</v>
      </c>
      <c r="L2728" s="228">
        <v>0</v>
      </c>
      <c r="M2728" s="229">
        <f t="shared" si="80"/>
        <v>408.61</v>
      </c>
      <c r="N2728" s="230">
        <v>0</v>
      </c>
    </row>
    <row r="2729" spans="1:14" x14ac:dyDescent="0.2">
      <c r="A2729" s="231" t="str">
        <f t="shared" si="81"/>
        <v>EL1.708NO_thin035</v>
      </c>
      <c r="B2729" s="223" t="s">
        <v>228</v>
      </c>
      <c r="C2729" s="224">
        <v>1.7</v>
      </c>
      <c r="D2729" s="223">
        <v>8</v>
      </c>
      <c r="E2729" s="223" t="s">
        <v>199</v>
      </c>
      <c r="F2729" s="225" t="s">
        <v>7</v>
      </c>
      <c r="G2729" s="226">
        <v>8.0500000000000007</v>
      </c>
      <c r="H2729" s="226">
        <v>1.26</v>
      </c>
      <c r="I2729" s="226">
        <v>9.3000000000000007</v>
      </c>
      <c r="J2729" s="227">
        <v>46.51</v>
      </c>
      <c r="K2729" s="227">
        <v>455.12</v>
      </c>
      <c r="L2729" s="228">
        <v>0</v>
      </c>
      <c r="M2729" s="229">
        <f t="shared" si="80"/>
        <v>455.12</v>
      </c>
      <c r="N2729" s="230">
        <v>0</v>
      </c>
    </row>
    <row r="2730" spans="1:14" x14ac:dyDescent="0.2">
      <c r="A2730" s="231" t="str">
        <f t="shared" si="81"/>
        <v>EL1.708NO_thin040</v>
      </c>
      <c r="B2730" s="223" t="s">
        <v>228</v>
      </c>
      <c r="C2730" s="224">
        <v>1.7</v>
      </c>
      <c r="D2730" s="223">
        <v>8</v>
      </c>
      <c r="E2730" s="223" t="s">
        <v>199</v>
      </c>
      <c r="F2730" s="225" t="s">
        <v>8</v>
      </c>
      <c r="G2730" s="226">
        <v>7.49</v>
      </c>
      <c r="H2730" s="226">
        <v>0.46</v>
      </c>
      <c r="I2730" s="226">
        <v>7.95</v>
      </c>
      <c r="J2730" s="227">
        <v>39.76</v>
      </c>
      <c r="K2730" s="227">
        <v>494.88</v>
      </c>
      <c r="L2730" s="228">
        <v>0</v>
      </c>
      <c r="M2730" s="229">
        <f t="shared" si="80"/>
        <v>494.88</v>
      </c>
      <c r="N2730" s="230">
        <v>0</v>
      </c>
    </row>
    <row r="2731" spans="1:14" x14ac:dyDescent="0.2">
      <c r="A2731" s="231" t="str">
        <f t="shared" si="81"/>
        <v>EL1.708NO_thin045</v>
      </c>
      <c r="B2731" s="223" t="s">
        <v>228</v>
      </c>
      <c r="C2731" s="224">
        <v>1.7</v>
      </c>
      <c r="D2731" s="223">
        <v>8</v>
      </c>
      <c r="E2731" s="223" t="s">
        <v>199</v>
      </c>
      <c r="F2731" s="225" t="s">
        <v>9</v>
      </c>
      <c r="G2731" s="226">
        <v>6.63</v>
      </c>
      <c r="H2731" s="226">
        <v>-0.01</v>
      </c>
      <c r="I2731" s="226">
        <v>6.63</v>
      </c>
      <c r="J2731" s="227">
        <v>33.14</v>
      </c>
      <c r="K2731" s="227">
        <v>528.02</v>
      </c>
      <c r="L2731" s="228">
        <v>0</v>
      </c>
      <c r="M2731" s="229">
        <f t="shared" si="80"/>
        <v>528.02</v>
      </c>
      <c r="N2731" s="230">
        <v>0</v>
      </c>
    </row>
    <row r="2732" spans="1:14" x14ac:dyDescent="0.2">
      <c r="A2732" s="231" t="str">
        <f t="shared" si="81"/>
        <v>EL1.708NO_thin050</v>
      </c>
      <c r="B2732" s="223" t="s">
        <v>228</v>
      </c>
      <c r="C2732" s="224">
        <v>1.7</v>
      </c>
      <c r="D2732" s="223">
        <v>8</v>
      </c>
      <c r="E2732" s="223" t="s">
        <v>199</v>
      </c>
      <c r="F2732" s="225" t="s">
        <v>10</v>
      </c>
      <c r="G2732" s="226">
        <v>5.89</v>
      </c>
      <c r="H2732" s="226">
        <v>-0.6</v>
      </c>
      <c r="I2732" s="226">
        <v>5.29</v>
      </c>
      <c r="J2732" s="227">
        <v>26.43</v>
      </c>
      <c r="K2732" s="227">
        <v>554.45000000000005</v>
      </c>
      <c r="L2732" s="228">
        <v>0</v>
      </c>
      <c r="M2732" s="229">
        <f t="shared" si="80"/>
        <v>554.45000000000005</v>
      </c>
      <c r="N2732" s="230">
        <v>0</v>
      </c>
    </row>
    <row r="2733" spans="1:14" x14ac:dyDescent="0.2">
      <c r="A2733" s="231" t="str">
        <f t="shared" si="81"/>
        <v>EL1.708NO_thin055</v>
      </c>
      <c r="B2733" s="223" t="s">
        <v>228</v>
      </c>
      <c r="C2733" s="224">
        <v>1.7</v>
      </c>
      <c r="D2733" s="223">
        <v>8</v>
      </c>
      <c r="E2733" s="223" t="s">
        <v>199</v>
      </c>
      <c r="F2733" s="225" t="s">
        <v>11</v>
      </c>
      <c r="G2733" s="226">
        <v>5.25</v>
      </c>
      <c r="H2733" s="226">
        <v>-0.67</v>
      </c>
      <c r="I2733" s="226">
        <v>4.58</v>
      </c>
      <c r="J2733" s="227">
        <v>22.9</v>
      </c>
      <c r="K2733" s="227">
        <v>577.35</v>
      </c>
      <c r="L2733" s="228">
        <v>0</v>
      </c>
      <c r="M2733" s="229">
        <f t="shared" si="80"/>
        <v>577.35</v>
      </c>
      <c r="N2733" s="230">
        <v>0</v>
      </c>
    </row>
    <row r="2734" spans="1:14" x14ac:dyDescent="0.2">
      <c r="A2734" s="231" t="str">
        <f t="shared" si="81"/>
        <v>EL1.708NO_thin060</v>
      </c>
      <c r="B2734" s="223" t="s">
        <v>228</v>
      </c>
      <c r="C2734" s="224">
        <v>1.7</v>
      </c>
      <c r="D2734" s="223">
        <v>8</v>
      </c>
      <c r="E2734" s="223" t="s">
        <v>199</v>
      </c>
      <c r="F2734" s="225" t="s">
        <v>12</v>
      </c>
      <c r="G2734" s="226">
        <v>4.58</v>
      </c>
      <c r="H2734" s="226">
        <v>-0.67</v>
      </c>
      <c r="I2734" s="226">
        <v>3.91</v>
      </c>
      <c r="J2734" s="227">
        <v>19.57</v>
      </c>
      <c r="K2734" s="227">
        <v>596.91999999999996</v>
      </c>
      <c r="L2734" s="228">
        <v>0</v>
      </c>
      <c r="M2734" s="229">
        <f t="shared" si="80"/>
        <v>596.91999999999996</v>
      </c>
      <c r="N2734" s="230">
        <v>0</v>
      </c>
    </row>
    <row r="2735" spans="1:14" x14ac:dyDescent="0.2">
      <c r="A2735" s="231" t="str">
        <f t="shared" si="81"/>
        <v>EL1.708NO_thin065</v>
      </c>
      <c r="B2735" s="223" t="s">
        <v>228</v>
      </c>
      <c r="C2735" s="224">
        <v>1.7</v>
      </c>
      <c r="D2735" s="223">
        <v>8</v>
      </c>
      <c r="E2735" s="223" t="s">
        <v>199</v>
      </c>
      <c r="F2735" s="225" t="s">
        <v>13</v>
      </c>
      <c r="G2735" s="226">
        <v>3.99</v>
      </c>
      <c r="H2735" s="226">
        <v>-0.62</v>
      </c>
      <c r="I2735" s="226">
        <v>3.37</v>
      </c>
      <c r="J2735" s="227">
        <v>16.84</v>
      </c>
      <c r="K2735" s="227">
        <v>613.76</v>
      </c>
      <c r="L2735" s="228">
        <v>0</v>
      </c>
      <c r="M2735" s="229">
        <f t="shared" si="80"/>
        <v>613.76</v>
      </c>
      <c r="N2735" s="230">
        <v>0</v>
      </c>
    </row>
    <row r="2736" spans="1:14" x14ac:dyDescent="0.2">
      <c r="A2736" s="231" t="str">
        <f t="shared" si="81"/>
        <v>EL1.708NO_thin070</v>
      </c>
      <c r="B2736" s="223" t="s">
        <v>228</v>
      </c>
      <c r="C2736" s="224">
        <v>1.7</v>
      </c>
      <c r="D2736" s="223">
        <v>8</v>
      </c>
      <c r="E2736" s="223" t="s">
        <v>199</v>
      </c>
      <c r="F2736" s="225" t="s">
        <v>200</v>
      </c>
      <c r="G2736" s="226">
        <v>3.28</v>
      </c>
      <c r="H2736" s="226">
        <v>-0.4</v>
      </c>
      <c r="I2736" s="226">
        <v>2.89</v>
      </c>
      <c r="J2736" s="227">
        <v>14.43</v>
      </c>
      <c r="K2736" s="227">
        <v>628.17999999999995</v>
      </c>
      <c r="L2736" s="228">
        <v>0</v>
      </c>
      <c r="M2736" s="229">
        <f t="shared" si="80"/>
        <v>628.17999999999995</v>
      </c>
      <c r="N2736" s="230">
        <v>0</v>
      </c>
    </row>
    <row r="2737" spans="1:14" x14ac:dyDescent="0.2">
      <c r="A2737" s="231" t="str">
        <f t="shared" si="81"/>
        <v>EL1.708NO_thin075</v>
      </c>
      <c r="B2737" s="223" t="s">
        <v>228</v>
      </c>
      <c r="C2737" s="224">
        <v>1.7</v>
      </c>
      <c r="D2737" s="223">
        <v>8</v>
      </c>
      <c r="E2737" s="223" t="s">
        <v>199</v>
      </c>
      <c r="F2737" s="225" t="s">
        <v>201</v>
      </c>
      <c r="G2737" s="226">
        <v>2.67</v>
      </c>
      <c r="H2737" s="226">
        <v>-0.43</v>
      </c>
      <c r="I2737" s="226">
        <v>2.2400000000000002</v>
      </c>
      <c r="J2737" s="227">
        <v>11.19</v>
      </c>
      <c r="K2737" s="227">
        <v>639.38</v>
      </c>
      <c r="L2737" s="228">
        <v>0</v>
      </c>
      <c r="M2737" s="229">
        <f t="shared" si="80"/>
        <v>639.38</v>
      </c>
      <c r="N2737" s="230">
        <v>0</v>
      </c>
    </row>
    <row r="2738" spans="1:14" x14ac:dyDescent="0.2">
      <c r="A2738" s="231" t="str">
        <f t="shared" si="81"/>
        <v>EL1.708NO_thin080</v>
      </c>
      <c r="B2738" s="223" t="s">
        <v>228</v>
      </c>
      <c r="C2738" s="224">
        <v>1.7</v>
      </c>
      <c r="D2738" s="223">
        <v>8</v>
      </c>
      <c r="E2738" s="223" t="s">
        <v>199</v>
      </c>
      <c r="F2738" s="225" t="s">
        <v>202</v>
      </c>
      <c r="G2738" s="226">
        <v>2.2599999999999998</v>
      </c>
      <c r="H2738" s="226">
        <v>-0.49</v>
      </c>
      <c r="I2738" s="226">
        <v>1.77</v>
      </c>
      <c r="J2738" s="227">
        <v>8.84</v>
      </c>
      <c r="K2738" s="227">
        <v>648.21</v>
      </c>
      <c r="L2738" s="228">
        <v>0</v>
      </c>
      <c r="M2738" s="229">
        <f t="shared" ref="M2738:M2801" si="82">K2738+L2738</f>
        <v>648.21</v>
      </c>
      <c r="N2738" s="230">
        <v>0</v>
      </c>
    </row>
    <row r="2739" spans="1:14" x14ac:dyDescent="0.2">
      <c r="A2739" s="231" t="str">
        <f t="shared" si="81"/>
        <v>EL1.708NO_thin085</v>
      </c>
      <c r="B2739" s="223" t="s">
        <v>228</v>
      </c>
      <c r="C2739" s="224">
        <v>1.7</v>
      </c>
      <c r="D2739" s="223">
        <v>8</v>
      </c>
      <c r="E2739" s="223" t="s">
        <v>199</v>
      </c>
      <c r="F2739" s="225" t="s">
        <v>203</v>
      </c>
      <c r="G2739" s="226">
        <v>2.08</v>
      </c>
      <c r="H2739" s="226">
        <v>-0.56000000000000005</v>
      </c>
      <c r="I2739" s="226">
        <v>1.52</v>
      </c>
      <c r="J2739" s="227">
        <v>7.6</v>
      </c>
      <c r="K2739" s="227">
        <v>655.81</v>
      </c>
      <c r="L2739" s="228">
        <v>0</v>
      </c>
      <c r="M2739" s="229">
        <f t="shared" si="82"/>
        <v>655.81</v>
      </c>
      <c r="N2739" s="230">
        <v>0</v>
      </c>
    </row>
    <row r="2740" spans="1:14" x14ac:dyDescent="0.2">
      <c r="A2740" s="231" t="str">
        <f t="shared" si="81"/>
        <v>EL1.708NO_thin090</v>
      </c>
      <c r="B2740" s="223" t="s">
        <v>228</v>
      </c>
      <c r="C2740" s="224">
        <v>1.7</v>
      </c>
      <c r="D2740" s="223">
        <v>8</v>
      </c>
      <c r="E2740" s="223" t="s">
        <v>199</v>
      </c>
      <c r="F2740" s="225" t="s">
        <v>204</v>
      </c>
      <c r="G2740" s="226">
        <v>1.87</v>
      </c>
      <c r="H2740" s="226">
        <v>-0.33</v>
      </c>
      <c r="I2740" s="226">
        <v>1.54</v>
      </c>
      <c r="J2740" s="227">
        <v>7.71</v>
      </c>
      <c r="K2740" s="227">
        <v>663.52</v>
      </c>
      <c r="L2740" s="228">
        <v>0</v>
      </c>
      <c r="M2740" s="229">
        <f t="shared" si="82"/>
        <v>663.52</v>
      </c>
      <c r="N2740" s="230">
        <v>0</v>
      </c>
    </row>
    <row r="2741" spans="1:14" x14ac:dyDescent="0.2">
      <c r="A2741" s="231" t="str">
        <f t="shared" si="81"/>
        <v>EL1.708NO_thin095</v>
      </c>
      <c r="B2741" s="223" t="s">
        <v>228</v>
      </c>
      <c r="C2741" s="224">
        <v>1.7</v>
      </c>
      <c r="D2741" s="223">
        <v>8</v>
      </c>
      <c r="E2741" s="223" t="s">
        <v>199</v>
      </c>
      <c r="F2741" s="225" t="s">
        <v>205</v>
      </c>
      <c r="G2741" s="226">
        <v>1.59</v>
      </c>
      <c r="H2741" s="226">
        <v>-0.21</v>
      </c>
      <c r="I2741" s="226">
        <v>1.38</v>
      </c>
      <c r="J2741" s="227">
        <v>6.92</v>
      </c>
      <c r="K2741" s="227">
        <v>670.44</v>
      </c>
      <c r="L2741" s="228">
        <v>0</v>
      </c>
      <c r="M2741" s="229">
        <f t="shared" si="82"/>
        <v>670.44</v>
      </c>
      <c r="N2741" s="230">
        <v>0</v>
      </c>
    </row>
    <row r="2742" spans="1:14" x14ac:dyDescent="0.2">
      <c r="A2742" s="231" t="str">
        <f t="shared" si="81"/>
        <v>EL1.708NO_thin100</v>
      </c>
      <c r="B2742" s="223" t="s">
        <v>228</v>
      </c>
      <c r="C2742" s="224">
        <v>1.7</v>
      </c>
      <c r="D2742" s="223">
        <v>8</v>
      </c>
      <c r="E2742" s="223" t="s">
        <v>199</v>
      </c>
      <c r="F2742" s="225" t="s">
        <v>206</v>
      </c>
      <c r="G2742" s="226">
        <v>1.34</v>
      </c>
      <c r="H2742" s="226">
        <v>-0.17</v>
      </c>
      <c r="I2742" s="226">
        <v>1.18</v>
      </c>
      <c r="J2742" s="227">
        <v>5.89</v>
      </c>
      <c r="K2742" s="227">
        <v>676.33</v>
      </c>
      <c r="L2742" s="228">
        <v>0</v>
      </c>
      <c r="M2742" s="229">
        <f t="shared" si="82"/>
        <v>676.33</v>
      </c>
      <c r="N2742" s="230">
        <v>0</v>
      </c>
    </row>
    <row r="2743" spans="1:14" x14ac:dyDescent="0.2">
      <c r="A2743" s="231" t="str">
        <f t="shared" si="81"/>
        <v>EL1.708NO_thin105</v>
      </c>
      <c r="B2743" s="223" t="s">
        <v>228</v>
      </c>
      <c r="C2743" s="224">
        <v>1.7</v>
      </c>
      <c r="D2743" s="223">
        <v>8</v>
      </c>
      <c r="E2743" s="223" t="s">
        <v>199</v>
      </c>
      <c r="F2743" s="225" t="s">
        <v>207</v>
      </c>
      <c r="G2743" s="226">
        <v>1.1000000000000001</v>
      </c>
      <c r="H2743" s="226">
        <v>0.37</v>
      </c>
      <c r="I2743" s="226">
        <v>1.47</v>
      </c>
      <c r="J2743" s="227">
        <v>7.37</v>
      </c>
      <c r="K2743" s="227">
        <v>683.7</v>
      </c>
      <c r="L2743" s="228">
        <v>0</v>
      </c>
      <c r="M2743" s="229">
        <f t="shared" si="82"/>
        <v>683.7</v>
      </c>
      <c r="N2743" s="230">
        <v>0</v>
      </c>
    </row>
    <row r="2744" spans="1:14" x14ac:dyDescent="0.2">
      <c r="A2744" s="231" t="str">
        <f t="shared" si="81"/>
        <v>EL1.708NO_thin110</v>
      </c>
      <c r="B2744" s="223" t="s">
        <v>228</v>
      </c>
      <c r="C2744" s="224">
        <v>1.7</v>
      </c>
      <c r="D2744" s="223">
        <v>8</v>
      </c>
      <c r="E2744" s="223" t="s">
        <v>199</v>
      </c>
      <c r="F2744" s="225" t="s">
        <v>208</v>
      </c>
      <c r="G2744" s="226">
        <v>0.89</v>
      </c>
      <c r="H2744" s="226">
        <v>-0.26</v>
      </c>
      <c r="I2744" s="226">
        <v>0.63</v>
      </c>
      <c r="J2744" s="227">
        <v>3.15</v>
      </c>
      <c r="K2744" s="227">
        <v>686.84</v>
      </c>
      <c r="L2744" s="228">
        <v>0</v>
      </c>
      <c r="M2744" s="229">
        <f t="shared" si="82"/>
        <v>686.84</v>
      </c>
      <c r="N2744" s="230">
        <v>0</v>
      </c>
    </row>
    <row r="2745" spans="1:14" x14ac:dyDescent="0.2">
      <c r="A2745" s="231" t="str">
        <f t="shared" si="81"/>
        <v>EL1.708NO_thin115</v>
      </c>
      <c r="B2745" s="223" t="s">
        <v>228</v>
      </c>
      <c r="C2745" s="224">
        <v>1.7</v>
      </c>
      <c r="D2745" s="223">
        <v>8</v>
      </c>
      <c r="E2745" s="223" t="s">
        <v>199</v>
      </c>
      <c r="F2745" s="225" t="s">
        <v>209</v>
      </c>
      <c r="G2745" s="226">
        <v>0.77</v>
      </c>
      <c r="H2745" s="226">
        <v>0.45</v>
      </c>
      <c r="I2745" s="226">
        <v>1.22</v>
      </c>
      <c r="J2745" s="227">
        <v>6.09</v>
      </c>
      <c r="K2745" s="227">
        <v>692.93</v>
      </c>
      <c r="L2745" s="228">
        <v>0</v>
      </c>
      <c r="M2745" s="229">
        <f t="shared" si="82"/>
        <v>692.93</v>
      </c>
      <c r="N2745" s="230">
        <v>0</v>
      </c>
    </row>
    <row r="2746" spans="1:14" x14ac:dyDescent="0.2">
      <c r="A2746" s="231" t="str">
        <f t="shared" si="81"/>
        <v>EL1.708NO_thin120</v>
      </c>
      <c r="B2746" s="223" t="s">
        <v>228</v>
      </c>
      <c r="C2746" s="224">
        <v>1.7</v>
      </c>
      <c r="D2746" s="223">
        <v>8</v>
      </c>
      <c r="E2746" s="223" t="s">
        <v>199</v>
      </c>
      <c r="F2746" s="225" t="s">
        <v>210</v>
      </c>
      <c r="G2746" s="226">
        <v>0.72</v>
      </c>
      <c r="H2746" s="226">
        <v>-0.43</v>
      </c>
      <c r="I2746" s="226">
        <v>0.28000000000000003</v>
      </c>
      <c r="J2746" s="227">
        <v>1.42</v>
      </c>
      <c r="K2746" s="227">
        <v>694.35</v>
      </c>
      <c r="L2746" s="228">
        <v>0</v>
      </c>
      <c r="M2746" s="229">
        <f t="shared" si="82"/>
        <v>694.35</v>
      </c>
      <c r="N2746" s="230">
        <v>0</v>
      </c>
    </row>
    <row r="2747" spans="1:14" x14ac:dyDescent="0.2">
      <c r="A2747" s="231" t="str">
        <f t="shared" si="81"/>
        <v>EL1.708NO_thin125</v>
      </c>
      <c r="B2747" s="223" t="s">
        <v>228</v>
      </c>
      <c r="C2747" s="224">
        <v>1.7</v>
      </c>
      <c r="D2747" s="223">
        <v>8</v>
      </c>
      <c r="E2747" s="223" t="s">
        <v>199</v>
      </c>
      <c r="F2747" s="225" t="s">
        <v>211</v>
      </c>
      <c r="G2747" s="226">
        <v>0.65</v>
      </c>
      <c r="H2747" s="226">
        <v>-0.37</v>
      </c>
      <c r="I2747" s="226">
        <v>0.27</v>
      </c>
      <c r="J2747" s="227">
        <v>1.37</v>
      </c>
      <c r="K2747" s="227">
        <v>695.72</v>
      </c>
      <c r="L2747" s="228">
        <v>0</v>
      </c>
      <c r="M2747" s="229">
        <f t="shared" si="82"/>
        <v>695.72</v>
      </c>
      <c r="N2747" s="230">
        <v>0</v>
      </c>
    </row>
    <row r="2748" spans="1:14" x14ac:dyDescent="0.2">
      <c r="A2748" s="231" t="str">
        <f t="shared" si="81"/>
        <v>EL1.708NO_thin130</v>
      </c>
      <c r="B2748" s="223" t="s">
        <v>228</v>
      </c>
      <c r="C2748" s="224">
        <v>1.7</v>
      </c>
      <c r="D2748" s="223">
        <v>8</v>
      </c>
      <c r="E2748" s="223" t="s">
        <v>199</v>
      </c>
      <c r="F2748" s="225" t="s">
        <v>212</v>
      </c>
      <c r="G2748" s="226">
        <v>0.6</v>
      </c>
      <c r="H2748" s="226">
        <v>-0.32</v>
      </c>
      <c r="I2748" s="226">
        <v>0.28000000000000003</v>
      </c>
      <c r="J2748" s="227">
        <v>1.42</v>
      </c>
      <c r="K2748" s="227">
        <v>697.14</v>
      </c>
      <c r="L2748" s="228">
        <v>0</v>
      </c>
      <c r="M2748" s="229">
        <f t="shared" si="82"/>
        <v>697.14</v>
      </c>
      <c r="N2748" s="230">
        <v>0</v>
      </c>
    </row>
    <row r="2749" spans="1:14" x14ac:dyDescent="0.2">
      <c r="A2749" s="231" t="str">
        <f t="shared" si="81"/>
        <v>EL1.708NO_thin135</v>
      </c>
      <c r="B2749" s="223" t="s">
        <v>228</v>
      </c>
      <c r="C2749" s="224">
        <v>1.7</v>
      </c>
      <c r="D2749" s="223">
        <v>8</v>
      </c>
      <c r="E2749" s="223" t="s">
        <v>199</v>
      </c>
      <c r="F2749" s="225" t="s">
        <v>213</v>
      </c>
      <c r="G2749" s="226">
        <v>0.49</v>
      </c>
      <c r="H2749" s="226">
        <v>-0.21</v>
      </c>
      <c r="I2749" s="226">
        <v>0.28999999999999998</v>
      </c>
      <c r="J2749" s="227">
        <v>1.43</v>
      </c>
      <c r="K2749" s="227">
        <v>698.57</v>
      </c>
      <c r="L2749" s="228">
        <v>0</v>
      </c>
      <c r="M2749" s="229">
        <f t="shared" si="82"/>
        <v>698.57</v>
      </c>
      <c r="N2749" s="230">
        <v>0</v>
      </c>
    </row>
    <row r="2750" spans="1:14" x14ac:dyDescent="0.2">
      <c r="A2750" s="231" t="str">
        <f t="shared" si="81"/>
        <v>EL1.708NO_thin140</v>
      </c>
      <c r="B2750" s="223" t="s">
        <v>228</v>
      </c>
      <c r="C2750" s="224">
        <v>1.7</v>
      </c>
      <c r="D2750" s="223">
        <v>8</v>
      </c>
      <c r="E2750" s="223" t="s">
        <v>199</v>
      </c>
      <c r="F2750" s="225" t="s">
        <v>214</v>
      </c>
      <c r="G2750" s="226">
        <v>0.35</v>
      </c>
      <c r="H2750" s="226">
        <v>0.64</v>
      </c>
      <c r="I2750" s="226">
        <v>0.99</v>
      </c>
      <c r="J2750" s="227">
        <v>4.9400000000000004</v>
      </c>
      <c r="K2750" s="227">
        <v>703.52</v>
      </c>
      <c r="L2750" s="228">
        <v>0</v>
      </c>
      <c r="M2750" s="229">
        <f t="shared" si="82"/>
        <v>703.52</v>
      </c>
      <c r="N2750" s="230">
        <v>0</v>
      </c>
    </row>
    <row r="2751" spans="1:14" x14ac:dyDescent="0.2">
      <c r="A2751" s="231" t="str">
        <f t="shared" si="81"/>
        <v>EL1.708NO_thin145</v>
      </c>
      <c r="B2751" s="223" t="s">
        <v>228</v>
      </c>
      <c r="C2751" s="224">
        <v>1.7</v>
      </c>
      <c r="D2751" s="223">
        <v>8</v>
      </c>
      <c r="E2751" s="223" t="s">
        <v>199</v>
      </c>
      <c r="F2751" s="225" t="s">
        <v>215</v>
      </c>
      <c r="G2751" s="226">
        <v>0.32</v>
      </c>
      <c r="H2751" s="226">
        <v>-0.19</v>
      </c>
      <c r="I2751" s="226">
        <v>0.14000000000000001</v>
      </c>
      <c r="J2751" s="227">
        <v>0.69</v>
      </c>
      <c r="K2751" s="227">
        <v>704.2</v>
      </c>
      <c r="L2751" s="228">
        <v>0</v>
      </c>
      <c r="M2751" s="229">
        <f t="shared" si="82"/>
        <v>704.2</v>
      </c>
      <c r="N2751" s="230">
        <v>0</v>
      </c>
    </row>
    <row r="2752" spans="1:14" x14ac:dyDescent="0.2">
      <c r="A2752" s="231" t="str">
        <f t="shared" si="81"/>
        <v>EL1.708NO_thin150</v>
      </c>
      <c r="B2752" s="223" t="s">
        <v>228</v>
      </c>
      <c r="C2752" s="224">
        <v>1.7</v>
      </c>
      <c r="D2752" s="223">
        <v>8</v>
      </c>
      <c r="E2752" s="223" t="s">
        <v>199</v>
      </c>
      <c r="F2752" s="225" t="s">
        <v>216</v>
      </c>
      <c r="G2752" s="226">
        <v>0.28000000000000003</v>
      </c>
      <c r="H2752" s="226">
        <v>-0.24</v>
      </c>
      <c r="I2752" s="226">
        <v>0.04</v>
      </c>
      <c r="J2752" s="227">
        <v>0.21</v>
      </c>
      <c r="K2752" s="227">
        <v>704.41</v>
      </c>
      <c r="L2752" s="228">
        <v>0</v>
      </c>
      <c r="M2752" s="229">
        <f t="shared" si="82"/>
        <v>704.41</v>
      </c>
      <c r="N2752" s="230">
        <v>0</v>
      </c>
    </row>
    <row r="2753" spans="1:14" x14ac:dyDescent="0.2">
      <c r="A2753" s="231" t="str">
        <f t="shared" si="81"/>
        <v>EL1.708NO_thin155</v>
      </c>
      <c r="B2753" s="223" t="s">
        <v>228</v>
      </c>
      <c r="C2753" s="224">
        <v>1.7</v>
      </c>
      <c r="D2753" s="223">
        <v>8</v>
      </c>
      <c r="E2753" s="223" t="s">
        <v>199</v>
      </c>
      <c r="F2753" s="225" t="s">
        <v>217</v>
      </c>
      <c r="G2753" s="226">
        <v>0.21</v>
      </c>
      <c r="H2753" s="226">
        <v>-0.25</v>
      </c>
      <c r="I2753" s="226">
        <v>-0.04</v>
      </c>
      <c r="J2753" s="227">
        <v>-0.2</v>
      </c>
      <c r="K2753" s="227">
        <v>704.21</v>
      </c>
      <c r="L2753" s="228">
        <v>0</v>
      </c>
      <c r="M2753" s="229">
        <f t="shared" si="82"/>
        <v>704.21</v>
      </c>
      <c r="N2753" s="230">
        <v>0</v>
      </c>
    </row>
    <row r="2754" spans="1:14" x14ac:dyDescent="0.2">
      <c r="A2754" s="231" t="str">
        <f t="shared" ref="A2754:A2817" si="83">CONCATENATE(LEFT(B2754,2),TEXT(C2754,"0.0"),TEXT(D2754,"00"),E2754,TEXT(LEFT(F2754,3),"000"))</f>
        <v>EL1.708NO_thin160</v>
      </c>
      <c r="B2754" s="223" t="s">
        <v>228</v>
      </c>
      <c r="C2754" s="224">
        <v>1.7</v>
      </c>
      <c r="D2754" s="223">
        <v>8</v>
      </c>
      <c r="E2754" s="223" t="s">
        <v>199</v>
      </c>
      <c r="F2754" s="225" t="s">
        <v>218</v>
      </c>
      <c r="G2754" s="226">
        <v>0.26</v>
      </c>
      <c r="H2754" s="226">
        <v>-0.24</v>
      </c>
      <c r="I2754" s="226">
        <v>0.01</v>
      </c>
      <c r="J2754" s="227">
        <v>0.06</v>
      </c>
      <c r="K2754" s="227">
        <v>704.27</v>
      </c>
      <c r="L2754" s="228">
        <v>0</v>
      </c>
      <c r="M2754" s="229">
        <f t="shared" si="82"/>
        <v>704.27</v>
      </c>
      <c r="N2754" s="230">
        <v>0</v>
      </c>
    </row>
    <row r="2755" spans="1:14" x14ac:dyDescent="0.2">
      <c r="A2755" s="231" t="str">
        <f t="shared" si="83"/>
        <v>EL1.708NO_thin165</v>
      </c>
      <c r="B2755" s="223" t="s">
        <v>228</v>
      </c>
      <c r="C2755" s="224">
        <v>1.7</v>
      </c>
      <c r="D2755" s="223">
        <v>8</v>
      </c>
      <c r="E2755" s="223" t="s">
        <v>199</v>
      </c>
      <c r="F2755" s="225" t="s">
        <v>219</v>
      </c>
      <c r="G2755" s="226">
        <v>0.22</v>
      </c>
      <c r="H2755" s="226">
        <v>-0.12</v>
      </c>
      <c r="I2755" s="226">
        <v>0.11</v>
      </c>
      <c r="J2755" s="227">
        <v>0.54</v>
      </c>
      <c r="K2755" s="227">
        <v>704.81</v>
      </c>
      <c r="L2755" s="228">
        <v>0</v>
      </c>
      <c r="M2755" s="229">
        <f t="shared" si="82"/>
        <v>704.81</v>
      </c>
      <c r="N2755" s="230">
        <v>0</v>
      </c>
    </row>
    <row r="2756" spans="1:14" x14ac:dyDescent="0.2">
      <c r="A2756" s="231" t="str">
        <f t="shared" si="83"/>
        <v>EL1.708NO_thin170</v>
      </c>
      <c r="B2756" s="223" t="s">
        <v>228</v>
      </c>
      <c r="C2756" s="224">
        <v>1.7</v>
      </c>
      <c r="D2756" s="223">
        <v>8</v>
      </c>
      <c r="E2756" s="223" t="s">
        <v>199</v>
      </c>
      <c r="F2756" s="225" t="s">
        <v>220</v>
      </c>
      <c r="G2756" s="226">
        <v>0.21</v>
      </c>
      <c r="H2756" s="226">
        <v>-0.05</v>
      </c>
      <c r="I2756" s="226">
        <v>0.16</v>
      </c>
      <c r="J2756" s="227">
        <v>0.78</v>
      </c>
      <c r="K2756" s="227">
        <v>705.59</v>
      </c>
      <c r="L2756" s="228">
        <v>0</v>
      </c>
      <c r="M2756" s="229">
        <f t="shared" si="82"/>
        <v>705.59</v>
      </c>
      <c r="N2756" s="230">
        <v>0</v>
      </c>
    </row>
    <row r="2757" spans="1:14" x14ac:dyDescent="0.2">
      <c r="A2757" s="231" t="str">
        <f t="shared" si="83"/>
        <v>EL1.708NO_thin175</v>
      </c>
      <c r="B2757" s="223" t="s">
        <v>228</v>
      </c>
      <c r="C2757" s="224">
        <v>1.7</v>
      </c>
      <c r="D2757" s="223">
        <v>8</v>
      </c>
      <c r="E2757" s="223" t="s">
        <v>199</v>
      </c>
      <c r="F2757" s="225" t="s">
        <v>221</v>
      </c>
      <c r="G2757" s="226">
        <v>0.11</v>
      </c>
      <c r="H2757" s="226">
        <v>-0.04</v>
      </c>
      <c r="I2757" s="226">
        <v>7.0000000000000007E-2</v>
      </c>
      <c r="J2757" s="227">
        <v>0.35</v>
      </c>
      <c r="K2757" s="227">
        <v>705.94</v>
      </c>
      <c r="L2757" s="228">
        <v>0</v>
      </c>
      <c r="M2757" s="229">
        <f t="shared" si="82"/>
        <v>705.94</v>
      </c>
      <c r="N2757" s="230">
        <v>0</v>
      </c>
    </row>
    <row r="2758" spans="1:14" x14ac:dyDescent="0.2">
      <c r="A2758" s="231" t="str">
        <f t="shared" si="83"/>
        <v>EL1.708NO_thin180</v>
      </c>
      <c r="B2758" s="223" t="s">
        <v>228</v>
      </c>
      <c r="C2758" s="224">
        <v>1.7</v>
      </c>
      <c r="D2758" s="223">
        <v>8</v>
      </c>
      <c r="E2758" s="223" t="s">
        <v>199</v>
      </c>
      <c r="F2758" s="225" t="s">
        <v>222</v>
      </c>
      <c r="G2758" s="226">
        <v>0.11</v>
      </c>
      <c r="H2758" s="226">
        <v>-0.03</v>
      </c>
      <c r="I2758" s="226">
        <v>0.08</v>
      </c>
      <c r="J2758" s="227">
        <v>0.38</v>
      </c>
      <c r="K2758" s="227">
        <v>706.32</v>
      </c>
      <c r="L2758" s="228">
        <v>0</v>
      </c>
      <c r="M2758" s="229">
        <f t="shared" si="82"/>
        <v>706.32</v>
      </c>
      <c r="N2758" s="230">
        <v>0</v>
      </c>
    </row>
    <row r="2759" spans="1:14" x14ac:dyDescent="0.2">
      <c r="A2759" s="231" t="str">
        <f t="shared" si="83"/>
        <v>EL1.708NO_thin185</v>
      </c>
      <c r="B2759" s="223" t="s">
        <v>228</v>
      </c>
      <c r="C2759" s="224">
        <v>1.7</v>
      </c>
      <c r="D2759" s="223">
        <v>8</v>
      </c>
      <c r="E2759" s="223" t="s">
        <v>199</v>
      </c>
      <c r="F2759" s="225" t="s">
        <v>223</v>
      </c>
      <c r="G2759" s="226">
        <v>0.08</v>
      </c>
      <c r="H2759" s="226">
        <v>-0.03</v>
      </c>
      <c r="I2759" s="226">
        <v>0.05</v>
      </c>
      <c r="J2759" s="227">
        <v>0.27</v>
      </c>
      <c r="K2759" s="227">
        <v>706.6</v>
      </c>
      <c r="L2759" s="228">
        <v>0</v>
      </c>
      <c r="M2759" s="229">
        <f t="shared" si="82"/>
        <v>706.6</v>
      </c>
      <c r="N2759" s="230">
        <v>0</v>
      </c>
    </row>
    <row r="2760" spans="1:14" x14ac:dyDescent="0.2">
      <c r="A2760" s="231" t="str">
        <f t="shared" si="83"/>
        <v>EL1.708NO_thin190</v>
      </c>
      <c r="B2760" s="223" t="s">
        <v>228</v>
      </c>
      <c r="C2760" s="224">
        <v>1.7</v>
      </c>
      <c r="D2760" s="223">
        <v>8</v>
      </c>
      <c r="E2760" s="223" t="s">
        <v>199</v>
      </c>
      <c r="F2760" s="225" t="s">
        <v>224</v>
      </c>
      <c r="G2760" s="226">
        <v>7.0000000000000007E-2</v>
      </c>
      <c r="H2760" s="226">
        <v>-0.03</v>
      </c>
      <c r="I2760" s="226">
        <v>0.05</v>
      </c>
      <c r="J2760" s="227">
        <v>0.23</v>
      </c>
      <c r="K2760" s="227">
        <v>706.82</v>
      </c>
      <c r="L2760" s="228">
        <v>0</v>
      </c>
      <c r="M2760" s="229">
        <f t="shared" si="82"/>
        <v>706.82</v>
      </c>
      <c r="N2760" s="230">
        <v>0</v>
      </c>
    </row>
    <row r="2761" spans="1:14" x14ac:dyDescent="0.2">
      <c r="A2761" s="231" t="str">
        <f t="shared" si="83"/>
        <v>EL1.708NO_thin195</v>
      </c>
      <c r="B2761" s="223" t="s">
        <v>228</v>
      </c>
      <c r="C2761" s="224">
        <v>1.7</v>
      </c>
      <c r="D2761" s="223">
        <v>8</v>
      </c>
      <c r="E2761" s="223" t="s">
        <v>199</v>
      </c>
      <c r="F2761" s="225" t="s">
        <v>225</v>
      </c>
      <c r="G2761" s="226">
        <v>0.06</v>
      </c>
      <c r="H2761" s="226">
        <v>-0.02</v>
      </c>
      <c r="I2761" s="226">
        <v>0.04</v>
      </c>
      <c r="J2761" s="227">
        <v>0.2</v>
      </c>
      <c r="K2761" s="227">
        <v>707.02</v>
      </c>
      <c r="L2761" s="228">
        <v>0</v>
      </c>
      <c r="M2761" s="229">
        <f t="shared" si="82"/>
        <v>707.02</v>
      </c>
      <c r="N2761" s="230">
        <v>0</v>
      </c>
    </row>
    <row r="2762" spans="1:14" x14ac:dyDescent="0.2">
      <c r="A2762" s="231" t="str">
        <f t="shared" si="83"/>
        <v>EL1.708Thinned000</v>
      </c>
      <c r="B2762" s="223" t="s">
        <v>228</v>
      </c>
      <c r="C2762" s="224">
        <v>1.7</v>
      </c>
      <c r="D2762" s="223">
        <v>8</v>
      </c>
      <c r="E2762" s="223" t="s">
        <v>172</v>
      </c>
      <c r="F2762" s="225" t="s">
        <v>0</v>
      </c>
      <c r="G2762" s="226">
        <v>0.87</v>
      </c>
      <c r="H2762" s="226">
        <v>0.82</v>
      </c>
      <c r="I2762" s="226">
        <v>1.69</v>
      </c>
      <c r="J2762" s="227">
        <v>8.4600000000000009</v>
      </c>
      <c r="K2762" s="227">
        <v>8.4600000000000009</v>
      </c>
      <c r="L2762" s="228">
        <v>0</v>
      </c>
      <c r="M2762" s="229">
        <f t="shared" si="82"/>
        <v>8.4600000000000009</v>
      </c>
      <c r="N2762" s="230">
        <v>0</v>
      </c>
    </row>
    <row r="2763" spans="1:14" x14ac:dyDescent="0.2">
      <c r="A2763" s="231" t="str">
        <f t="shared" si="83"/>
        <v>EL1.708Thinned005</v>
      </c>
      <c r="B2763" s="223" t="s">
        <v>228</v>
      </c>
      <c r="C2763" s="224">
        <v>1.7</v>
      </c>
      <c r="D2763" s="223">
        <v>8</v>
      </c>
      <c r="E2763" s="223" t="s">
        <v>172</v>
      </c>
      <c r="F2763" s="225" t="s">
        <v>1</v>
      </c>
      <c r="G2763" s="226">
        <v>2.66</v>
      </c>
      <c r="H2763" s="226">
        <v>1.01</v>
      </c>
      <c r="I2763" s="226">
        <v>3.67</v>
      </c>
      <c r="J2763" s="227">
        <v>18.37</v>
      </c>
      <c r="K2763" s="227">
        <v>26.83</v>
      </c>
      <c r="L2763" s="228">
        <v>0</v>
      </c>
      <c r="M2763" s="229">
        <f t="shared" si="82"/>
        <v>26.83</v>
      </c>
      <c r="N2763" s="230">
        <v>0</v>
      </c>
    </row>
    <row r="2764" spans="1:14" x14ac:dyDescent="0.2">
      <c r="A2764" s="231" t="str">
        <f t="shared" si="83"/>
        <v>EL1.708Thinned010</v>
      </c>
      <c r="B2764" s="223" t="s">
        <v>228</v>
      </c>
      <c r="C2764" s="224">
        <v>1.7</v>
      </c>
      <c r="D2764" s="223">
        <v>8</v>
      </c>
      <c r="E2764" s="223" t="s">
        <v>172</v>
      </c>
      <c r="F2764" s="225" t="s">
        <v>2</v>
      </c>
      <c r="G2764" s="226">
        <v>8.1300000000000008</v>
      </c>
      <c r="H2764" s="226">
        <v>1.02</v>
      </c>
      <c r="I2764" s="226">
        <v>9.14</v>
      </c>
      <c r="J2764" s="227">
        <v>45.71</v>
      </c>
      <c r="K2764" s="227">
        <v>72.540000000000006</v>
      </c>
      <c r="L2764" s="228">
        <v>0</v>
      </c>
      <c r="M2764" s="229">
        <f t="shared" si="82"/>
        <v>72.540000000000006</v>
      </c>
      <c r="N2764" s="230">
        <v>0</v>
      </c>
    </row>
    <row r="2765" spans="1:14" x14ac:dyDescent="0.2">
      <c r="A2765" s="231" t="str">
        <f t="shared" si="83"/>
        <v>EL1.708Thinned015</v>
      </c>
      <c r="B2765" s="223" t="s">
        <v>228</v>
      </c>
      <c r="C2765" s="224">
        <v>1.7</v>
      </c>
      <c r="D2765" s="223">
        <v>8</v>
      </c>
      <c r="E2765" s="223" t="s">
        <v>172</v>
      </c>
      <c r="F2765" s="225" t="s">
        <v>3</v>
      </c>
      <c r="G2765" s="226">
        <v>20.71</v>
      </c>
      <c r="H2765" s="226">
        <v>2.09</v>
      </c>
      <c r="I2765" s="226">
        <v>22.8</v>
      </c>
      <c r="J2765" s="227">
        <v>113.99</v>
      </c>
      <c r="K2765" s="227">
        <v>186.53</v>
      </c>
      <c r="L2765" s="228">
        <v>0</v>
      </c>
      <c r="M2765" s="229">
        <f t="shared" si="82"/>
        <v>186.53</v>
      </c>
      <c r="N2765" s="230">
        <v>0</v>
      </c>
    </row>
    <row r="2766" spans="1:14" x14ac:dyDescent="0.2">
      <c r="A2766" s="231" t="str">
        <f t="shared" si="83"/>
        <v>EL1.708Thinned020</v>
      </c>
      <c r="B2766" s="223" t="s">
        <v>228</v>
      </c>
      <c r="C2766" s="224">
        <v>1.7</v>
      </c>
      <c r="D2766" s="223">
        <v>8</v>
      </c>
      <c r="E2766" s="223" t="s">
        <v>172</v>
      </c>
      <c r="F2766" s="225" t="s">
        <v>4</v>
      </c>
      <c r="G2766" s="226">
        <v>2.91</v>
      </c>
      <c r="H2766" s="226">
        <v>2.62</v>
      </c>
      <c r="I2766" s="226">
        <v>5.53</v>
      </c>
      <c r="J2766" s="227">
        <v>27.66</v>
      </c>
      <c r="K2766" s="227">
        <v>214.2</v>
      </c>
      <c r="L2766" s="228">
        <v>-0.17</v>
      </c>
      <c r="M2766" s="229">
        <f t="shared" si="82"/>
        <v>214.03</v>
      </c>
      <c r="N2766" s="230">
        <v>9.73</v>
      </c>
    </row>
    <row r="2767" spans="1:14" x14ac:dyDescent="0.2">
      <c r="A2767" s="231" t="str">
        <f t="shared" si="83"/>
        <v>EL1.708Thinned025</v>
      </c>
      <c r="B2767" s="223" t="s">
        <v>228</v>
      </c>
      <c r="C2767" s="224">
        <v>1.7</v>
      </c>
      <c r="D2767" s="223">
        <v>8</v>
      </c>
      <c r="E2767" s="223" t="s">
        <v>172</v>
      </c>
      <c r="F2767" s="225" t="s">
        <v>5</v>
      </c>
      <c r="G2767" s="226">
        <v>3.62</v>
      </c>
      <c r="H2767" s="226">
        <v>-0.53</v>
      </c>
      <c r="I2767" s="226">
        <v>3.09</v>
      </c>
      <c r="J2767" s="227">
        <v>15.46</v>
      </c>
      <c r="K2767" s="227">
        <v>229.66</v>
      </c>
      <c r="L2767" s="228">
        <v>-0.28999999999999998</v>
      </c>
      <c r="M2767" s="229">
        <f t="shared" si="82"/>
        <v>229.37</v>
      </c>
      <c r="N2767" s="230">
        <v>7.27</v>
      </c>
    </row>
    <row r="2768" spans="1:14" x14ac:dyDescent="0.2">
      <c r="A2768" s="231" t="str">
        <f t="shared" si="83"/>
        <v>EL1.708Thinned030</v>
      </c>
      <c r="B2768" s="223" t="s">
        <v>228</v>
      </c>
      <c r="C2768" s="224">
        <v>1.7</v>
      </c>
      <c r="D2768" s="223">
        <v>8</v>
      </c>
      <c r="E2768" s="223" t="s">
        <v>172</v>
      </c>
      <c r="F2768" s="225" t="s">
        <v>6</v>
      </c>
      <c r="G2768" s="226">
        <v>4.8</v>
      </c>
      <c r="H2768" s="226">
        <v>1.1399999999999999</v>
      </c>
      <c r="I2768" s="226">
        <v>5.94</v>
      </c>
      <c r="J2768" s="227">
        <v>29.68</v>
      </c>
      <c r="K2768" s="227">
        <v>259.33999999999997</v>
      </c>
      <c r="L2768" s="228">
        <v>-0.82</v>
      </c>
      <c r="M2768" s="229">
        <f t="shared" si="82"/>
        <v>258.52</v>
      </c>
      <c r="N2768" s="230">
        <v>4.04</v>
      </c>
    </row>
    <row r="2769" spans="1:14" x14ac:dyDescent="0.2">
      <c r="A2769" s="231" t="str">
        <f t="shared" si="83"/>
        <v>EL1.708Thinned035</v>
      </c>
      <c r="B2769" s="223" t="s">
        <v>228</v>
      </c>
      <c r="C2769" s="224">
        <v>1.7</v>
      </c>
      <c r="D2769" s="223">
        <v>8</v>
      </c>
      <c r="E2769" s="223" t="s">
        <v>172</v>
      </c>
      <c r="F2769" s="225" t="s">
        <v>7</v>
      </c>
      <c r="G2769" s="226">
        <v>4.6100000000000003</v>
      </c>
      <c r="H2769" s="226">
        <v>0.73</v>
      </c>
      <c r="I2769" s="226">
        <v>5.33</v>
      </c>
      <c r="J2769" s="227">
        <v>26.67</v>
      </c>
      <c r="K2769" s="227">
        <v>286.01</v>
      </c>
      <c r="L2769" s="228">
        <v>-1.33</v>
      </c>
      <c r="M2769" s="229">
        <f t="shared" si="82"/>
        <v>284.68</v>
      </c>
      <c r="N2769" s="230">
        <v>4.0199999999999996</v>
      </c>
    </row>
    <row r="2770" spans="1:14" x14ac:dyDescent="0.2">
      <c r="A2770" s="231" t="str">
        <f t="shared" si="83"/>
        <v>EL1.708Thinned040</v>
      </c>
      <c r="B2770" s="223" t="s">
        <v>228</v>
      </c>
      <c r="C2770" s="224">
        <v>1.7</v>
      </c>
      <c r="D2770" s="223">
        <v>8</v>
      </c>
      <c r="E2770" s="223" t="s">
        <v>172</v>
      </c>
      <c r="F2770" s="225" t="s">
        <v>8</v>
      </c>
      <c r="G2770" s="226">
        <v>3.76</v>
      </c>
      <c r="H2770" s="226">
        <v>-0.26</v>
      </c>
      <c r="I2770" s="226">
        <v>3.51</v>
      </c>
      <c r="J2770" s="227">
        <v>17.54</v>
      </c>
      <c r="K2770" s="227">
        <v>303.55</v>
      </c>
      <c r="L2770" s="228">
        <v>-1.89</v>
      </c>
      <c r="M2770" s="229">
        <f t="shared" si="82"/>
        <v>301.66000000000003</v>
      </c>
      <c r="N2770" s="230">
        <v>4.3099999999999996</v>
      </c>
    </row>
    <row r="2771" spans="1:14" x14ac:dyDescent="0.2">
      <c r="A2771" s="231" t="str">
        <f t="shared" si="83"/>
        <v>EL1.708Thinned045</v>
      </c>
      <c r="B2771" s="223" t="s">
        <v>228</v>
      </c>
      <c r="C2771" s="224">
        <v>1.7</v>
      </c>
      <c r="D2771" s="223">
        <v>8</v>
      </c>
      <c r="E2771" s="223" t="s">
        <v>172</v>
      </c>
      <c r="F2771" s="225" t="s">
        <v>9</v>
      </c>
      <c r="G2771" s="226">
        <v>3.2</v>
      </c>
      <c r="H2771" s="226">
        <v>-0.67</v>
      </c>
      <c r="I2771" s="226">
        <v>2.5299999999999998</v>
      </c>
      <c r="J2771" s="227">
        <v>12.64</v>
      </c>
      <c r="K2771" s="227">
        <v>316.18</v>
      </c>
      <c r="L2771" s="228">
        <v>-2.46</v>
      </c>
      <c r="M2771" s="229">
        <f t="shared" si="82"/>
        <v>313.72000000000003</v>
      </c>
      <c r="N2771" s="230">
        <v>4.41</v>
      </c>
    </row>
    <row r="2772" spans="1:14" x14ac:dyDescent="0.2">
      <c r="A2772" s="231" t="str">
        <f t="shared" si="83"/>
        <v>EL1.708Thinned050</v>
      </c>
      <c r="B2772" s="223" t="s">
        <v>228</v>
      </c>
      <c r="C2772" s="224">
        <v>1.7</v>
      </c>
      <c r="D2772" s="223">
        <v>8</v>
      </c>
      <c r="E2772" s="223" t="s">
        <v>172</v>
      </c>
      <c r="F2772" s="225" t="s">
        <v>10</v>
      </c>
      <c r="G2772" s="226">
        <v>3.27</v>
      </c>
      <c r="H2772" s="226">
        <v>-0.94</v>
      </c>
      <c r="I2772" s="226">
        <v>2.3199999999999998</v>
      </c>
      <c r="J2772" s="227">
        <v>11.62</v>
      </c>
      <c r="K2772" s="227">
        <v>327.8</v>
      </c>
      <c r="L2772" s="228">
        <v>-2.91</v>
      </c>
      <c r="M2772" s="229">
        <f t="shared" si="82"/>
        <v>324.89</v>
      </c>
      <c r="N2772" s="230">
        <v>3.47</v>
      </c>
    </row>
    <row r="2773" spans="1:14" x14ac:dyDescent="0.2">
      <c r="A2773" s="231" t="str">
        <f t="shared" si="83"/>
        <v>EL1.708Thinned055</v>
      </c>
      <c r="B2773" s="223" t="s">
        <v>228</v>
      </c>
      <c r="C2773" s="224">
        <v>1.7</v>
      </c>
      <c r="D2773" s="223">
        <v>8</v>
      </c>
      <c r="E2773" s="223" t="s">
        <v>172</v>
      </c>
      <c r="F2773" s="225" t="s">
        <v>11</v>
      </c>
      <c r="G2773" s="226">
        <v>3.03</v>
      </c>
      <c r="H2773" s="226">
        <v>-0.63</v>
      </c>
      <c r="I2773" s="226">
        <v>2.41</v>
      </c>
      <c r="J2773" s="227">
        <v>12.03</v>
      </c>
      <c r="K2773" s="227">
        <v>339.83</v>
      </c>
      <c r="L2773" s="228">
        <v>-3.29</v>
      </c>
      <c r="M2773" s="229">
        <f t="shared" si="82"/>
        <v>336.53999999999996</v>
      </c>
      <c r="N2773" s="230">
        <v>2.92</v>
      </c>
    </row>
    <row r="2774" spans="1:14" x14ac:dyDescent="0.2">
      <c r="A2774" s="231" t="str">
        <f t="shared" si="83"/>
        <v>EL1.708Thinned060</v>
      </c>
      <c r="B2774" s="223" t="s">
        <v>228</v>
      </c>
      <c r="C2774" s="224">
        <v>1.7</v>
      </c>
      <c r="D2774" s="223">
        <v>8</v>
      </c>
      <c r="E2774" s="223" t="s">
        <v>172</v>
      </c>
      <c r="F2774" s="225" t="s">
        <v>12</v>
      </c>
      <c r="G2774" s="226">
        <v>2.82</v>
      </c>
      <c r="H2774" s="226">
        <v>-0.45</v>
      </c>
      <c r="I2774" s="226">
        <v>2.37</v>
      </c>
      <c r="J2774" s="227">
        <v>11.87</v>
      </c>
      <c r="K2774" s="227">
        <v>351.69</v>
      </c>
      <c r="L2774" s="228">
        <v>-3.62</v>
      </c>
      <c r="M2774" s="229">
        <f t="shared" si="82"/>
        <v>348.07</v>
      </c>
      <c r="N2774" s="230">
        <v>2.56</v>
      </c>
    </row>
    <row r="2775" spans="1:14" x14ac:dyDescent="0.2">
      <c r="A2775" s="231" t="str">
        <f t="shared" si="83"/>
        <v>EL1.708Thinned065</v>
      </c>
      <c r="B2775" s="223" t="s">
        <v>228</v>
      </c>
      <c r="C2775" s="224">
        <v>1.7</v>
      </c>
      <c r="D2775" s="223">
        <v>8</v>
      </c>
      <c r="E2775" s="223" t="s">
        <v>172</v>
      </c>
      <c r="F2775" s="225" t="s">
        <v>13</v>
      </c>
      <c r="G2775" s="226">
        <v>2.38</v>
      </c>
      <c r="H2775" s="226">
        <v>-0.47</v>
      </c>
      <c r="I2775" s="226">
        <v>1.91</v>
      </c>
      <c r="J2775" s="227">
        <v>9.5500000000000007</v>
      </c>
      <c r="K2775" s="227">
        <v>361.25</v>
      </c>
      <c r="L2775" s="228">
        <v>-3.91</v>
      </c>
      <c r="M2775" s="229">
        <f t="shared" si="82"/>
        <v>357.34</v>
      </c>
      <c r="N2775" s="230">
        <v>2.33</v>
      </c>
    </row>
    <row r="2776" spans="1:14" x14ac:dyDescent="0.2">
      <c r="A2776" s="231" t="str">
        <f t="shared" si="83"/>
        <v>EL1.708Thinned070</v>
      </c>
      <c r="B2776" s="223" t="s">
        <v>228</v>
      </c>
      <c r="C2776" s="224">
        <v>1.7</v>
      </c>
      <c r="D2776" s="223">
        <v>8</v>
      </c>
      <c r="E2776" s="223" t="s">
        <v>172</v>
      </c>
      <c r="F2776" s="225" t="s">
        <v>200</v>
      </c>
      <c r="G2776" s="226">
        <v>1.71</v>
      </c>
      <c r="H2776" s="226">
        <v>-0.51</v>
      </c>
      <c r="I2776" s="226">
        <v>1.2</v>
      </c>
      <c r="J2776" s="227">
        <v>6</v>
      </c>
      <c r="K2776" s="227">
        <v>367.25</v>
      </c>
      <c r="L2776" s="228">
        <v>-4.1900000000000004</v>
      </c>
      <c r="M2776" s="229">
        <f t="shared" si="82"/>
        <v>363.06</v>
      </c>
      <c r="N2776" s="230">
        <v>2.14</v>
      </c>
    </row>
    <row r="2777" spans="1:14" x14ac:dyDescent="0.2">
      <c r="A2777" s="231" t="str">
        <f t="shared" si="83"/>
        <v>EL1.708Thinned075</v>
      </c>
      <c r="B2777" s="223" t="s">
        <v>228</v>
      </c>
      <c r="C2777" s="224">
        <v>1.7</v>
      </c>
      <c r="D2777" s="223">
        <v>8</v>
      </c>
      <c r="E2777" s="223" t="s">
        <v>172</v>
      </c>
      <c r="F2777" s="225" t="s">
        <v>201</v>
      </c>
      <c r="G2777" s="226">
        <v>1.49</v>
      </c>
      <c r="H2777" s="226">
        <v>-0.22</v>
      </c>
      <c r="I2777" s="226">
        <v>1.28</v>
      </c>
      <c r="J2777" s="227">
        <v>6.39</v>
      </c>
      <c r="K2777" s="227">
        <v>373.63</v>
      </c>
      <c r="L2777" s="228">
        <v>-4.43</v>
      </c>
      <c r="M2777" s="229">
        <f t="shared" si="82"/>
        <v>369.2</v>
      </c>
      <c r="N2777" s="230">
        <v>1.82</v>
      </c>
    </row>
    <row r="2778" spans="1:14" x14ac:dyDescent="0.2">
      <c r="A2778" s="231" t="str">
        <f t="shared" si="83"/>
        <v>EL1.708Thinned080</v>
      </c>
      <c r="B2778" s="223" t="s">
        <v>228</v>
      </c>
      <c r="C2778" s="224">
        <v>1.7</v>
      </c>
      <c r="D2778" s="223">
        <v>8</v>
      </c>
      <c r="E2778" s="223" t="s">
        <v>172</v>
      </c>
      <c r="F2778" s="225" t="s">
        <v>202</v>
      </c>
      <c r="G2778" s="226">
        <v>1.31</v>
      </c>
      <c r="H2778" s="226">
        <v>-0.13</v>
      </c>
      <c r="I2778" s="226">
        <v>1.17</v>
      </c>
      <c r="J2778" s="227">
        <v>5.86</v>
      </c>
      <c r="K2778" s="227">
        <v>379.49</v>
      </c>
      <c r="L2778" s="228">
        <v>-4.63</v>
      </c>
      <c r="M2778" s="229">
        <f t="shared" si="82"/>
        <v>374.86</v>
      </c>
      <c r="N2778" s="230">
        <v>1.63</v>
      </c>
    </row>
    <row r="2779" spans="1:14" x14ac:dyDescent="0.2">
      <c r="A2779" s="231" t="str">
        <f t="shared" si="83"/>
        <v>EL1.708Thinned085</v>
      </c>
      <c r="B2779" s="223" t="s">
        <v>228</v>
      </c>
      <c r="C2779" s="224">
        <v>1.7</v>
      </c>
      <c r="D2779" s="223">
        <v>8</v>
      </c>
      <c r="E2779" s="223" t="s">
        <v>172</v>
      </c>
      <c r="F2779" s="225" t="s">
        <v>203</v>
      </c>
      <c r="G2779" s="226">
        <v>1.07</v>
      </c>
      <c r="H2779" s="226">
        <v>-0.1</v>
      </c>
      <c r="I2779" s="226">
        <v>0.97</v>
      </c>
      <c r="J2779" s="227">
        <v>4.8600000000000003</v>
      </c>
      <c r="K2779" s="227">
        <v>384.35</v>
      </c>
      <c r="L2779" s="228">
        <v>-4.82</v>
      </c>
      <c r="M2779" s="229">
        <f t="shared" si="82"/>
        <v>379.53000000000003</v>
      </c>
      <c r="N2779" s="230">
        <v>1.43</v>
      </c>
    </row>
    <row r="2780" spans="1:14" x14ac:dyDescent="0.2">
      <c r="A2780" s="231" t="str">
        <f t="shared" si="83"/>
        <v>EL1.708Thinned090</v>
      </c>
      <c r="B2780" s="223" t="s">
        <v>228</v>
      </c>
      <c r="C2780" s="224">
        <v>1.7</v>
      </c>
      <c r="D2780" s="223">
        <v>8</v>
      </c>
      <c r="E2780" s="223" t="s">
        <v>172</v>
      </c>
      <c r="F2780" s="225" t="s">
        <v>204</v>
      </c>
      <c r="G2780" s="226">
        <v>1</v>
      </c>
      <c r="H2780" s="226">
        <v>-0.09</v>
      </c>
      <c r="I2780" s="226">
        <v>0.91</v>
      </c>
      <c r="J2780" s="227">
        <v>4.54</v>
      </c>
      <c r="K2780" s="227">
        <v>388.89</v>
      </c>
      <c r="L2780" s="228">
        <v>-4.9800000000000004</v>
      </c>
      <c r="M2780" s="229">
        <f t="shared" si="82"/>
        <v>383.90999999999997</v>
      </c>
      <c r="N2780" s="230">
        <v>1.22</v>
      </c>
    </row>
    <row r="2781" spans="1:14" x14ac:dyDescent="0.2">
      <c r="A2781" s="231" t="str">
        <f t="shared" si="83"/>
        <v>EL1.708Thinned095</v>
      </c>
      <c r="B2781" s="223" t="s">
        <v>228</v>
      </c>
      <c r="C2781" s="224">
        <v>1.7</v>
      </c>
      <c r="D2781" s="223">
        <v>8</v>
      </c>
      <c r="E2781" s="223" t="s">
        <v>172</v>
      </c>
      <c r="F2781" s="225" t="s">
        <v>205</v>
      </c>
      <c r="G2781" s="226">
        <v>0.96</v>
      </c>
      <c r="H2781" s="226">
        <v>-0.08</v>
      </c>
      <c r="I2781" s="226">
        <v>0.88</v>
      </c>
      <c r="J2781" s="227">
        <v>4.3899999999999997</v>
      </c>
      <c r="K2781" s="227">
        <v>393.28</v>
      </c>
      <c r="L2781" s="228">
        <v>-5.1100000000000003</v>
      </c>
      <c r="M2781" s="229">
        <f t="shared" si="82"/>
        <v>388.16999999999996</v>
      </c>
      <c r="N2781" s="230">
        <v>1.03</v>
      </c>
    </row>
    <row r="2782" spans="1:14" x14ac:dyDescent="0.2">
      <c r="A2782" s="231" t="str">
        <f t="shared" si="83"/>
        <v>EL1.708Thinned100</v>
      </c>
      <c r="B2782" s="223" t="s">
        <v>228</v>
      </c>
      <c r="C2782" s="224">
        <v>1.7</v>
      </c>
      <c r="D2782" s="223">
        <v>8</v>
      </c>
      <c r="E2782" s="223" t="s">
        <v>172</v>
      </c>
      <c r="F2782" s="225" t="s">
        <v>206</v>
      </c>
      <c r="G2782" s="226">
        <v>0.86</v>
      </c>
      <c r="H2782" s="226">
        <v>-0.08</v>
      </c>
      <c r="I2782" s="226">
        <v>0.78</v>
      </c>
      <c r="J2782" s="227">
        <v>3.92</v>
      </c>
      <c r="K2782" s="227">
        <v>397.21</v>
      </c>
      <c r="L2782" s="228">
        <v>-5.22</v>
      </c>
      <c r="M2782" s="229">
        <f t="shared" si="82"/>
        <v>391.98999999999995</v>
      </c>
      <c r="N2782" s="230">
        <v>0.86</v>
      </c>
    </row>
    <row r="2783" spans="1:14" x14ac:dyDescent="0.2">
      <c r="A2783" s="231" t="str">
        <f t="shared" si="83"/>
        <v>EL1.708Thinned105</v>
      </c>
      <c r="B2783" s="223" t="s">
        <v>228</v>
      </c>
      <c r="C2783" s="224">
        <v>1.7</v>
      </c>
      <c r="D2783" s="223">
        <v>8</v>
      </c>
      <c r="E2783" s="223" t="s">
        <v>172</v>
      </c>
      <c r="F2783" s="225" t="s">
        <v>207</v>
      </c>
      <c r="G2783" s="226">
        <v>0.78</v>
      </c>
      <c r="H2783" s="226">
        <v>-0.06</v>
      </c>
      <c r="I2783" s="226">
        <v>0.71</v>
      </c>
      <c r="J2783" s="227">
        <v>3.57</v>
      </c>
      <c r="K2783" s="227">
        <v>400.77</v>
      </c>
      <c r="L2783" s="228">
        <v>-5.32</v>
      </c>
      <c r="M2783" s="229">
        <f t="shared" si="82"/>
        <v>395.45</v>
      </c>
      <c r="N2783" s="230">
        <v>0.73</v>
      </c>
    </row>
    <row r="2784" spans="1:14" x14ac:dyDescent="0.2">
      <c r="A2784" s="231" t="str">
        <f t="shared" si="83"/>
        <v>EL1.708Thinned110</v>
      </c>
      <c r="B2784" s="223" t="s">
        <v>228</v>
      </c>
      <c r="C2784" s="224">
        <v>1.7</v>
      </c>
      <c r="D2784" s="223">
        <v>8</v>
      </c>
      <c r="E2784" s="223" t="s">
        <v>172</v>
      </c>
      <c r="F2784" s="225" t="s">
        <v>208</v>
      </c>
      <c r="G2784" s="226">
        <v>0.7</v>
      </c>
      <c r="H2784" s="226">
        <v>-0.05</v>
      </c>
      <c r="I2784" s="226">
        <v>0.65</v>
      </c>
      <c r="J2784" s="227">
        <v>3.24</v>
      </c>
      <c r="K2784" s="227">
        <v>404.01</v>
      </c>
      <c r="L2784" s="228">
        <v>-5.39</v>
      </c>
      <c r="M2784" s="229">
        <f t="shared" si="82"/>
        <v>398.62</v>
      </c>
      <c r="N2784" s="230">
        <v>0.61</v>
      </c>
    </row>
    <row r="2785" spans="1:14" x14ac:dyDescent="0.2">
      <c r="A2785" s="231" t="str">
        <f t="shared" si="83"/>
        <v>EL1.708Thinned115</v>
      </c>
      <c r="B2785" s="223" t="s">
        <v>228</v>
      </c>
      <c r="C2785" s="224">
        <v>1.7</v>
      </c>
      <c r="D2785" s="223">
        <v>8</v>
      </c>
      <c r="E2785" s="223" t="s">
        <v>172</v>
      </c>
      <c r="F2785" s="225" t="s">
        <v>209</v>
      </c>
      <c r="G2785" s="226">
        <v>0.63</v>
      </c>
      <c r="H2785" s="226">
        <v>-0.04</v>
      </c>
      <c r="I2785" s="226">
        <v>0.59</v>
      </c>
      <c r="J2785" s="227">
        <v>2.96</v>
      </c>
      <c r="K2785" s="227">
        <v>406.97</v>
      </c>
      <c r="L2785" s="228">
        <v>-5.46</v>
      </c>
      <c r="M2785" s="229">
        <f t="shared" si="82"/>
        <v>401.51000000000005</v>
      </c>
      <c r="N2785" s="230">
        <v>0.51</v>
      </c>
    </row>
    <row r="2786" spans="1:14" x14ac:dyDescent="0.2">
      <c r="A2786" s="231" t="str">
        <f t="shared" si="83"/>
        <v>EL1.708Thinned120</v>
      </c>
      <c r="B2786" s="223" t="s">
        <v>228</v>
      </c>
      <c r="C2786" s="224">
        <v>1.7</v>
      </c>
      <c r="D2786" s="223">
        <v>8</v>
      </c>
      <c r="E2786" s="223" t="s">
        <v>172</v>
      </c>
      <c r="F2786" s="225" t="s">
        <v>210</v>
      </c>
      <c r="G2786" s="226">
        <v>0.56999999999999995</v>
      </c>
      <c r="H2786" s="226">
        <v>-0.03</v>
      </c>
      <c r="I2786" s="226">
        <v>0.53</v>
      </c>
      <c r="J2786" s="227">
        <v>2.67</v>
      </c>
      <c r="K2786" s="227">
        <v>409.64</v>
      </c>
      <c r="L2786" s="228">
        <v>-5.52</v>
      </c>
      <c r="M2786" s="229">
        <f t="shared" si="82"/>
        <v>404.12</v>
      </c>
      <c r="N2786" s="230">
        <v>0.43</v>
      </c>
    </row>
    <row r="2787" spans="1:14" x14ac:dyDescent="0.2">
      <c r="A2787" s="231" t="str">
        <f t="shared" si="83"/>
        <v>EL1.708Thinned125</v>
      </c>
      <c r="B2787" s="223" t="s">
        <v>228</v>
      </c>
      <c r="C2787" s="224">
        <v>1.7</v>
      </c>
      <c r="D2787" s="223">
        <v>8</v>
      </c>
      <c r="E2787" s="223" t="s">
        <v>172</v>
      </c>
      <c r="F2787" s="225" t="s">
        <v>211</v>
      </c>
      <c r="G2787" s="226">
        <v>0.51</v>
      </c>
      <c r="H2787" s="226">
        <v>-0.03</v>
      </c>
      <c r="I2787" s="226">
        <v>0.49</v>
      </c>
      <c r="J2787" s="227">
        <v>2.4300000000000002</v>
      </c>
      <c r="K2787" s="227">
        <v>412.07</v>
      </c>
      <c r="L2787" s="228">
        <v>-5.56</v>
      </c>
      <c r="M2787" s="229">
        <f t="shared" si="82"/>
        <v>406.51</v>
      </c>
      <c r="N2787" s="230">
        <v>0.36</v>
      </c>
    </row>
    <row r="2788" spans="1:14" x14ac:dyDescent="0.2">
      <c r="A2788" s="231" t="str">
        <f t="shared" si="83"/>
        <v>EL1.708Thinned130</v>
      </c>
      <c r="B2788" s="223" t="s">
        <v>228</v>
      </c>
      <c r="C2788" s="224">
        <v>1.7</v>
      </c>
      <c r="D2788" s="223">
        <v>8</v>
      </c>
      <c r="E2788" s="223" t="s">
        <v>172</v>
      </c>
      <c r="F2788" s="225" t="s">
        <v>212</v>
      </c>
      <c r="G2788" s="226">
        <v>0.46</v>
      </c>
      <c r="H2788" s="226">
        <v>-0.02</v>
      </c>
      <c r="I2788" s="226">
        <v>0.44</v>
      </c>
      <c r="J2788" s="227">
        <v>2.2000000000000002</v>
      </c>
      <c r="K2788" s="227">
        <v>414.26</v>
      </c>
      <c r="L2788" s="228">
        <v>-5.6</v>
      </c>
      <c r="M2788" s="229">
        <f t="shared" si="82"/>
        <v>408.65999999999997</v>
      </c>
      <c r="N2788" s="230">
        <v>0.31</v>
      </c>
    </row>
    <row r="2789" spans="1:14" x14ac:dyDescent="0.2">
      <c r="A2789" s="231" t="str">
        <f t="shared" si="83"/>
        <v>EL1.708Thinned135</v>
      </c>
      <c r="B2789" s="223" t="s">
        <v>228</v>
      </c>
      <c r="C2789" s="224">
        <v>1.7</v>
      </c>
      <c r="D2789" s="223">
        <v>8</v>
      </c>
      <c r="E2789" s="223" t="s">
        <v>172</v>
      </c>
      <c r="F2789" s="225" t="s">
        <v>213</v>
      </c>
      <c r="G2789" s="226">
        <v>0.41</v>
      </c>
      <c r="H2789" s="226">
        <v>-0.01</v>
      </c>
      <c r="I2789" s="226">
        <v>0.39</v>
      </c>
      <c r="J2789" s="227">
        <v>1.97</v>
      </c>
      <c r="K2789" s="227">
        <v>416.23</v>
      </c>
      <c r="L2789" s="228">
        <v>-5.64</v>
      </c>
      <c r="M2789" s="229">
        <f t="shared" si="82"/>
        <v>410.59000000000003</v>
      </c>
      <c r="N2789" s="230">
        <v>0.26</v>
      </c>
    </row>
    <row r="2790" spans="1:14" x14ac:dyDescent="0.2">
      <c r="A2790" s="231" t="str">
        <f t="shared" si="83"/>
        <v>EL1.708Thinned140</v>
      </c>
      <c r="B2790" s="223" t="s">
        <v>228</v>
      </c>
      <c r="C2790" s="224">
        <v>1.7</v>
      </c>
      <c r="D2790" s="223">
        <v>8</v>
      </c>
      <c r="E2790" s="223" t="s">
        <v>172</v>
      </c>
      <c r="F2790" s="225" t="s">
        <v>214</v>
      </c>
      <c r="G2790" s="226">
        <v>0.37</v>
      </c>
      <c r="H2790" s="226">
        <v>-0.01</v>
      </c>
      <c r="I2790" s="226">
        <v>0.36</v>
      </c>
      <c r="J2790" s="227">
        <v>1.8</v>
      </c>
      <c r="K2790" s="227">
        <v>418.03</v>
      </c>
      <c r="L2790" s="228">
        <v>-5.67</v>
      </c>
      <c r="M2790" s="229">
        <f t="shared" si="82"/>
        <v>412.35999999999996</v>
      </c>
      <c r="N2790" s="230">
        <v>0.22</v>
      </c>
    </row>
    <row r="2791" spans="1:14" x14ac:dyDescent="0.2">
      <c r="A2791" s="231" t="str">
        <f t="shared" si="83"/>
        <v>EL1.708Thinned145</v>
      </c>
      <c r="B2791" s="223" t="s">
        <v>228</v>
      </c>
      <c r="C2791" s="224">
        <v>1.7</v>
      </c>
      <c r="D2791" s="223">
        <v>8</v>
      </c>
      <c r="E2791" s="223" t="s">
        <v>172</v>
      </c>
      <c r="F2791" s="225" t="s">
        <v>215</v>
      </c>
      <c r="G2791" s="226">
        <v>0.33</v>
      </c>
      <c r="H2791" s="226">
        <v>-0.01</v>
      </c>
      <c r="I2791" s="226">
        <v>0.32</v>
      </c>
      <c r="J2791" s="227">
        <v>1.61</v>
      </c>
      <c r="K2791" s="227">
        <v>419.64</v>
      </c>
      <c r="L2791" s="228">
        <v>-5.69</v>
      </c>
      <c r="M2791" s="229">
        <f t="shared" si="82"/>
        <v>413.95</v>
      </c>
      <c r="N2791" s="230">
        <v>0.18</v>
      </c>
    </row>
    <row r="2792" spans="1:14" x14ac:dyDescent="0.2">
      <c r="A2792" s="231" t="str">
        <f t="shared" si="83"/>
        <v>EL1.708Thinned150</v>
      </c>
      <c r="B2792" s="223" t="s">
        <v>228</v>
      </c>
      <c r="C2792" s="224">
        <v>1.7</v>
      </c>
      <c r="D2792" s="223">
        <v>8</v>
      </c>
      <c r="E2792" s="223" t="s">
        <v>172</v>
      </c>
      <c r="F2792" s="225" t="s">
        <v>216</v>
      </c>
      <c r="G2792" s="226">
        <v>0.52</v>
      </c>
      <c r="H2792" s="226">
        <v>-0.05</v>
      </c>
      <c r="I2792" s="226">
        <v>0.47</v>
      </c>
      <c r="J2792" s="227">
        <v>2.33</v>
      </c>
      <c r="K2792" s="227">
        <v>421.97</v>
      </c>
      <c r="L2792" s="228">
        <v>-5.69</v>
      </c>
      <c r="M2792" s="229">
        <f t="shared" si="82"/>
        <v>416.28000000000003</v>
      </c>
      <c r="N2792" s="230">
        <v>0</v>
      </c>
    </row>
    <row r="2793" spans="1:14" x14ac:dyDescent="0.2">
      <c r="A2793" s="231" t="str">
        <f t="shared" si="83"/>
        <v>EL1.708Thinned155</v>
      </c>
      <c r="B2793" s="223" t="s">
        <v>228</v>
      </c>
      <c r="C2793" s="224">
        <v>1.7</v>
      </c>
      <c r="D2793" s="223">
        <v>8</v>
      </c>
      <c r="E2793" s="223" t="s">
        <v>172</v>
      </c>
      <c r="F2793" s="225" t="s">
        <v>217</v>
      </c>
      <c r="G2793" s="226">
        <v>0.45</v>
      </c>
      <c r="H2793" s="226">
        <v>-0.01</v>
      </c>
      <c r="I2793" s="226">
        <v>0.44</v>
      </c>
      <c r="J2793" s="227">
        <v>2.2000000000000002</v>
      </c>
      <c r="K2793" s="227">
        <v>424.17</v>
      </c>
      <c r="L2793" s="228">
        <v>-5.69</v>
      </c>
      <c r="M2793" s="229">
        <f t="shared" si="82"/>
        <v>418.48</v>
      </c>
      <c r="N2793" s="230">
        <v>0</v>
      </c>
    </row>
    <row r="2794" spans="1:14" x14ac:dyDescent="0.2">
      <c r="A2794" s="231" t="str">
        <f t="shared" si="83"/>
        <v>EL1.708Thinned160</v>
      </c>
      <c r="B2794" s="223" t="s">
        <v>228</v>
      </c>
      <c r="C2794" s="224">
        <v>1.7</v>
      </c>
      <c r="D2794" s="223">
        <v>8</v>
      </c>
      <c r="E2794" s="223" t="s">
        <v>172</v>
      </c>
      <c r="F2794" s="225" t="s">
        <v>218</v>
      </c>
      <c r="G2794" s="226">
        <v>0.39</v>
      </c>
      <c r="H2794" s="226">
        <v>0.01</v>
      </c>
      <c r="I2794" s="226">
        <v>0.4</v>
      </c>
      <c r="J2794" s="227">
        <v>1.98</v>
      </c>
      <c r="K2794" s="227">
        <v>426.15</v>
      </c>
      <c r="L2794" s="228">
        <v>-5.69</v>
      </c>
      <c r="M2794" s="229">
        <f t="shared" si="82"/>
        <v>420.46</v>
      </c>
      <c r="N2794" s="230">
        <v>0</v>
      </c>
    </row>
    <row r="2795" spans="1:14" x14ac:dyDescent="0.2">
      <c r="A2795" s="231" t="str">
        <f t="shared" si="83"/>
        <v>EL1.708Thinned165</v>
      </c>
      <c r="B2795" s="223" t="s">
        <v>228</v>
      </c>
      <c r="C2795" s="224">
        <v>1.7</v>
      </c>
      <c r="D2795" s="223">
        <v>8</v>
      </c>
      <c r="E2795" s="223" t="s">
        <v>172</v>
      </c>
      <c r="F2795" s="225" t="s">
        <v>219</v>
      </c>
      <c r="G2795" s="226">
        <v>0.34</v>
      </c>
      <c r="H2795" s="226">
        <v>0.01</v>
      </c>
      <c r="I2795" s="226">
        <v>0.35</v>
      </c>
      <c r="J2795" s="227">
        <v>1.74</v>
      </c>
      <c r="K2795" s="227">
        <v>427.89</v>
      </c>
      <c r="L2795" s="228">
        <v>-5.69</v>
      </c>
      <c r="M2795" s="229">
        <f t="shared" si="82"/>
        <v>422.2</v>
      </c>
      <c r="N2795" s="230">
        <v>0</v>
      </c>
    </row>
    <row r="2796" spans="1:14" x14ac:dyDescent="0.2">
      <c r="A2796" s="231" t="str">
        <f t="shared" si="83"/>
        <v>EL1.708Thinned170</v>
      </c>
      <c r="B2796" s="223" t="s">
        <v>228</v>
      </c>
      <c r="C2796" s="224">
        <v>1.7</v>
      </c>
      <c r="D2796" s="223">
        <v>8</v>
      </c>
      <c r="E2796" s="223" t="s">
        <v>172</v>
      </c>
      <c r="F2796" s="225" t="s">
        <v>220</v>
      </c>
      <c r="G2796" s="226">
        <v>0.31</v>
      </c>
      <c r="H2796" s="226">
        <v>0.02</v>
      </c>
      <c r="I2796" s="226">
        <v>0.33</v>
      </c>
      <c r="J2796" s="227">
        <v>1.64</v>
      </c>
      <c r="K2796" s="227">
        <v>429.52</v>
      </c>
      <c r="L2796" s="228">
        <v>-5.69</v>
      </c>
      <c r="M2796" s="229">
        <f t="shared" si="82"/>
        <v>423.83</v>
      </c>
      <c r="N2796" s="230">
        <v>0</v>
      </c>
    </row>
    <row r="2797" spans="1:14" x14ac:dyDescent="0.2">
      <c r="A2797" s="231" t="str">
        <f t="shared" si="83"/>
        <v>EL1.708Thinned175</v>
      </c>
      <c r="B2797" s="223" t="s">
        <v>228</v>
      </c>
      <c r="C2797" s="224">
        <v>1.7</v>
      </c>
      <c r="D2797" s="223">
        <v>8</v>
      </c>
      <c r="E2797" s="223" t="s">
        <v>172</v>
      </c>
      <c r="F2797" s="225" t="s">
        <v>221</v>
      </c>
      <c r="G2797" s="226">
        <v>0.26</v>
      </c>
      <c r="H2797" s="226">
        <v>0.01</v>
      </c>
      <c r="I2797" s="226">
        <v>0.28000000000000003</v>
      </c>
      <c r="J2797" s="227">
        <v>1.38</v>
      </c>
      <c r="K2797" s="227">
        <v>430.9</v>
      </c>
      <c r="L2797" s="228">
        <v>-5.69</v>
      </c>
      <c r="M2797" s="229">
        <f t="shared" si="82"/>
        <v>425.21</v>
      </c>
      <c r="N2797" s="230">
        <v>0</v>
      </c>
    </row>
    <row r="2798" spans="1:14" x14ac:dyDescent="0.2">
      <c r="A2798" s="231" t="str">
        <f t="shared" si="83"/>
        <v>EL1.708Thinned180</v>
      </c>
      <c r="B2798" s="223" t="s">
        <v>228</v>
      </c>
      <c r="C2798" s="224">
        <v>1.7</v>
      </c>
      <c r="D2798" s="223">
        <v>8</v>
      </c>
      <c r="E2798" s="223" t="s">
        <v>172</v>
      </c>
      <c r="F2798" s="225" t="s">
        <v>222</v>
      </c>
      <c r="G2798" s="226">
        <v>0.23</v>
      </c>
      <c r="H2798" s="226">
        <v>0.01</v>
      </c>
      <c r="I2798" s="226">
        <v>0.24</v>
      </c>
      <c r="J2798" s="227">
        <v>1.2</v>
      </c>
      <c r="K2798" s="227">
        <v>432.1</v>
      </c>
      <c r="L2798" s="228">
        <v>-5.69</v>
      </c>
      <c r="M2798" s="229">
        <f t="shared" si="82"/>
        <v>426.41</v>
      </c>
      <c r="N2798" s="230">
        <v>0</v>
      </c>
    </row>
    <row r="2799" spans="1:14" x14ac:dyDescent="0.2">
      <c r="A2799" s="231" t="str">
        <f t="shared" si="83"/>
        <v>EL1.708Thinned185</v>
      </c>
      <c r="B2799" s="223" t="s">
        <v>228</v>
      </c>
      <c r="C2799" s="224">
        <v>1.7</v>
      </c>
      <c r="D2799" s="223">
        <v>8</v>
      </c>
      <c r="E2799" s="223" t="s">
        <v>172</v>
      </c>
      <c r="F2799" s="225" t="s">
        <v>223</v>
      </c>
      <c r="G2799" s="226">
        <v>0.2</v>
      </c>
      <c r="H2799" s="226">
        <v>0.01</v>
      </c>
      <c r="I2799" s="226">
        <v>0.21</v>
      </c>
      <c r="J2799" s="227">
        <v>1.05</v>
      </c>
      <c r="K2799" s="227">
        <v>433.15</v>
      </c>
      <c r="L2799" s="228">
        <v>-5.69</v>
      </c>
      <c r="M2799" s="229">
        <f t="shared" si="82"/>
        <v>427.46</v>
      </c>
      <c r="N2799" s="230">
        <v>0</v>
      </c>
    </row>
    <row r="2800" spans="1:14" x14ac:dyDescent="0.2">
      <c r="A2800" s="231" t="str">
        <f t="shared" si="83"/>
        <v>EL1.708Thinned190</v>
      </c>
      <c r="B2800" s="223" t="s">
        <v>228</v>
      </c>
      <c r="C2800" s="224">
        <v>1.7</v>
      </c>
      <c r="D2800" s="223">
        <v>8</v>
      </c>
      <c r="E2800" s="223" t="s">
        <v>172</v>
      </c>
      <c r="F2800" s="225" t="s">
        <v>224</v>
      </c>
      <c r="G2800" s="226">
        <v>0.17</v>
      </c>
      <c r="H2800" s="226">
        <v>0.01</v>
      </c>
      <c r="I2800" s="226">
        <v>0.18</v>
      </c>
      <c r="J2800" s="227">
        <v>0.92</v>
      </c>
      <c r="K2800" s="227">
        <v>434.07</v>
      </c>
      <c r="L2800" s="228">
        <v>-5.69</v>
      </c>
      <c r="M2800" s="229">
        <f t="shared" si="82"/>
        <v>428.38</v>
      </c>
      <c r="N2800" s="230">
        <v>0</v>
      </c>
    </row>
    <row r="2801" spans="1:14" x14ac:dyDescent="0.2">
      <c r="A2801" s="231" t="str">
        <f t="shared" si="83"/>
        <v>EL1.708Thinned195</v>
      </c>
      <c r="B2801" s="223" t="s">
        <v>228</v>
      </c>
      <c r="C2801" s="224">
        <v>1.7</v>
      </c>
      <c r="D2801" s="223">
        <v>8</v>
      </c>
      <c r="E2801" s="223" t="s">
        <v>172</v>
      </c>
      <c r="F2801" s="225" t="s">
        <v>225</v>
      </c>
      <c r="G2801" s="226">
        <v>0.15</v>
      </c>
      <c r="H2801" s="226">
        <v>0.01</v>
      </c>
      <c r="I2801" s="226">
        <v>0.16</v>
      </c>
      <c r="J2801" s="227">
        <v>0.8</v>
      </c>
      <c r="K2801" s="227">
        <v>434.87</v>
      </c>
      <c r="L2801" s="228">
        <v>-5.69</v>
      </c>
      <c r="M2801" s="229">
        <f t="shared" si="82"/>
        <v>429.18</v>
      </c>
      <c r="N2801" s="230">
        <v>0</v>
      </c>
    </row>
    <row r="2802" spans="1:14" x14ac:dyDescent="0.2">
      <c r="A2802" s="231" t="str">
        <f t="shared" si="83"/>
        <v>EL1.710NO_thin000</v>
      </c>
      <c r="B2802" s="223" t="s">
        <v>228</v>
      </c>
      <c r="C2802" s="224">
        <v>1.7</v>
      </c>
      <c r="D2802" s="223">
        <v>10</v>
      </c>
      <c r="E2802" s="223" t="s">
        <v>199</v>
      </c>
      <c r="F2802" s="225" t="s">
        <v>0</v>
      </c>
      <c r="G2802" s="226">
        <v>1.5</v>
      </c>
      <c r="H2802" s="226">
        <v>0.96</v>
      </c>
      <c r="I2802" s="226">
        <v>2.46</v>
      </c>
      <c r="J2802" s="227">
        <v>12.3</v>
      </c>
      <c r="K2802" s="227">
        <v>12.3</v>
      </c>
      <c r="L2802" s="228">
        <v>0</v>
      </c>
      <c r="M2802" s="229">
        <f t="shared" ref="M2802:M2865" si="84">K2802+L2802</f>
        <v>12.3</v>
      </c>
      <c r="N2802" s="230">
        <v>0</v>
      </c>
    </row>
    <row r="2803" spans="1:14" x14ac:dyDescent="0.2">
      <c r="A2803" s="231" t="str">
        <f t="shared" si="83"/>
        <v>EL1.710NO_thin005</v>
      </c>
      <c r="B2803" s="223" t="s">
        <v>228</v>
      </c>
      <c r="C2803" s="224">
        <v>1.7</v>
      </c>
      <c r="D2803" s="223">
        <v>10</v>
      </c>
      <c r="E2803" s="223" t="s">
        <v>199</v>
      </c>
      <c r="F2803" s="225" t="s">
        <v>1</v>
      </c>
      <c r="G2803" s="226">
        <v>4.59</v>
      </c>
      <c r="H2803" s="226">
        <v>1.18</v>
      </c>
      <c r="I2803" s="226">
        <v>5.77</v>
      </c>
      <c r="J2803" s="227">
        <v>28.84</v>
      </c>
      <c r="K2803" s="227">
        <v>41.14</v>
      </c>
      <c r="L2803" s="228">
        <v>0</v>
      </c>
      <c r="M2803" s="229">
        <f t="shared" si="84"/>
        <v>41.14</v>
      </c>
      <c r="N2803" s="230">
        <v>0</v>
      </c>
    </row>
    <row r="2804" spans="1:14" x14ac:dyDescent="0.2">
      <c r="A2804" s="231" t="str">
        <f t="shared" si="83"/>
        <v>EL1.710NO_thin010</v>
      </c>
      <c r="B2804" s="223" t="s">
        <v>228</v>
      </c>
      <c r="C2804" s="224">
        <v>1.7</v>
      </c>
      <c r="D2804" s="223">
        <v>10</v>
      </c>
      <c r="E2804" s="223" t="s">
        <v>199</v>
      </c>
      <c r="F2804" s="225" t="s">
        <v>2</v>
      </c>
      <c r="G2804" s="226">
        <v>14.01</v>
      </c>
      <c r="H2804" s="226">
        <v>1.19</v>
      </c>
      <c r="I2804" s="226">
        <v>15.19</v>
      </c>
      <c r="J2804" s="227">
        <v>75.97</v>
      </c>
      <c r="K2804" s="227">
        <v>117.12</v>
      </c>
      <c r="L2804" s="228">
        <v>0</v>
      </c>
      <c r="M2804" s="229">
        <f t="shared" si="84"/>
        <v>117.12</v>
      </c>
      <c r="N2804" s="230">
        <v>0</v>
      </c>
    </row>
    <row r="2805" spans="1:14" x14ac:dyDescent="0.2">
      <c r="A2805" s="231" t="str">
        <f t="shared" si="83"/>
        <v>EL1.710NO_thin015</v>
      </c>
      <c r="B2805" s="223" t="s">
        <v>228</v>
      </c>
      <c r="C2805" s="224">
        <v>1.7</v>
      </c>
      <c r="D2805" s="223">
        <v>10</v>
      </c>
      <c r="E2805" s="223" t="s">
        <v>199</v>
      </c>
      <c r="F2805" s="225" t="s">
        <v>3</v>
      </c>
      <c r="G2805" s="226">
        <v>25.07</v>
      </c>
      <c r="H2805" s="226">
        <v>2.99</v>
      </c>
      <c r="I2805" s="226">
        <v>28.06</v>
      </c>
      <c r="J2805" s="227">
        <v>140.29</v>
      </c>
      <c r="K2805" s="227">
        <v>257.39999999999998</v>
      </c>
      <c r="L2805" s="228">
        <v>0</v>
      </c>
      <c r="M2805" s="229">
        <f t="shared" si="84"/>
        <v>257.39999999999998</v>
      </c>
      <c r="N2805" s="230">
        <v>0</v>
      </c>
    </row>
    <row r="2806" spans="1:14" x14ac:dyDescent="0.2">
      <c r="A2806" s="231" t="str">
        <f t="shared" si="83"/>
        <v>EL1.710NO_thin020</v>
      </c>
      <c r="B2806" s="223" t="s">
        <v>228</v>
      </c>
      <c r="C2806" s="224">
        <v>1.7</v>
      </c>
      <c r="D2806" s="223">
        <v>10</v>
      </c>
      <c r="E2806" s="223" t="s">
        <v>199</v>
      </c>
      <c r="F2806" s="225" t="s">
        <v>4</v>
      </c>
      <c r="G2806" s="226">
        <v>13.96</v>
      </c>
      <c r="H2806" s="226">
        <v>2.68</v>
      </c>
      <c r="I2806" s="226">
        <v>16.64</v>
      </c>
      <c r="J2806" s="227">
        <v>83.18</v>
      </c>
      <c r="K2806" s="227">
        <v>340.58</v>
      </c>
      <c r="L2806" s="228">
        <v>0</v>
      </c>
      <c r="M2806" s="229">
        <f t="shared" si="84"/>
        <v>340.58</v>
      </c>
      <c r="N2806" s="230">
        <v>0</v>
      </c>
    </row>
    <row r="2807" spans="1:14" x14ac:dyDescent="0.2">
      <c r="A2807" s="231" t="str">
        <f t="shared" si="83"/>
        <v>EL1.710NO_thin025</v>
      </c>
      <c r="B2807" s="223" t="s">
        <v>228</v>
      </c>
      <c r="C2807" s="224">
        <v>1.7</v>
      </c>
      <c r="D2807" s="223">
        <v>10</v>
      </c>
      <c r="E2807" s="223" t="s">
        <v>199</v>
      </c>
      <c r="F2807" s="225" t="s">
        <v>5</v>
      </c>
      <c r="G2807" s="226">
        <v>11.22</v>
      </c>
      <c r="H2807" s="226">
        <v>4.38</v>
      </c>
      <c r="I2807" s="226">
        <v>15.6</v>
      </c>
      <c r="J2807" s="227">
        <v>77.98</v>
      </c>
      <c r="K2807" s="227">
        <v>418.56</v>
      </c>
      <c r="L2807" s="228">
        <v>0</v>
      </c>
      <c r="M2807" s="229">
        <f t="shared" si="84"/>
        <v>418.56</v>
      </c>
      <c r="N2807" s="230">
        <v>0</v>
      </c>
    </row>
    <row r="2808" spans="1:14" x14ac:dyDescent="0.2">
      <c r="A2808" s="231" t="str">
        <f t="shared" si="83"/>
        <v>EL1.710NO_thin030</v>
      </c>
      <c r="B2808" s="223" t="s">
        <v>228</v>
      </c>
      <c r="C2808" s="224">
        <v>1.7</v>
      </c>
      <c r="D2808" s="223">
        <v>10</v>
      </c>
      <c r="E2808" s="223" t="s">
        <v>199</v>
      </c>
      <c r="F2808" s="225" t="s">
        <v>6</v>
      </c>
      <c r="G2808" s="226">
        <v>10.039999999999999</v>
      </c>
      <c r="H2808" s="226">
        <v>2.0699999999999998</v>
      </c>
      <c r="I2808" s="226">
        <v>12.11</v>
      </c>
      <c r="J2808" s="227">
        <v>60.56</v>
      </c>
      <c r="K2808" s="227">
        <v>479.12</v>
      </c>
      <c r="L2808" s="228">
        <v>0</v>
      </c>
      <c r="M2808" s="229">
        <f t="shared" si="84"/>
        <v>479.12</v>
      </c>
      <c r="N2808" s="230">
        <v>0</v>
      </c>
    </row>
    <row r="2809" spans="1:14" x14ac:dyDescent="0.2">
      <c r="A2809" s="231" t="str">
        <f t="shared" si="83"/>
        <v>EL1.710NO_thin035</v>
      </c>
      <c r="B2809" s="223" t="s">
        <v>228</v>
      </c>
      <c r="C2809" s="224">
        <v>1.7</v>
      </c>
      <c r="D2809" s="223">
        <v>10</v>
      </c>
      <c r="E2809" s="223" t="s">
        <v>199</v>
      </c>
      <c r="F2809" s="225" t="s">
        <v>7</v>
      </c>
      <c r="G2809" s="226">
        <v>9.43</v>
      </c>
      <c r="H2809" s="226">
        <v>0.73</v>
      </c>
      <c r="I2809" s="226">
        <v>10.15</v>
      </c>
      <c r="J2809" s="227">
        <v>50.77</v>
      </c>
      <c r="K2809" s="227">
        <v>529.89</v>
      </c>
      <c r="L2809" s="228">
        <v>0</v>
      </c>
      <c r="M2809" s="229">
        <f t="shared" si="84"/>
        <v>529.89</v>
      </c>
      <c r="N2809" s="230">
        <v>0</v>
      </c>
    </row>
    <row r="2810" spans="1:14" x14ac:dyDescent="0.2">
      <c r="A2810" s="231" t="str">
        <f t="shared" si="83"/>
        <v>EL1.710NO_thin040</v>
      </c>
      <c r="B2810" s="223" t="s">
        <v>228</v>
      </c>
      <c r="C2810" s="224">
        <v>1.7</v>
      </c>
      <c r="D2810" s="223">
        <v>10</v>
      </c>
      <c r="E2810" s="223" t="s">
        <v>199</v>
      </c>
      <c r="F2810" s="225" t="s">
        <v>8</v>
      </c>
      <c r="G2810" s="226">
        <v>8.6</v>
      </c>
      <c r="H2810" s="226">
        <v>0.01</v>
      </c>
      <c r="I2810" s="226">
        <v>8.61</v>
      </c>
      <c r="J2810" s="227">
        <v>43.05</v>
      </c>
      <c r="K2810" s="227">
        <v>572.94000000000005</v>
      </c>
      <c r="L2810" s="228">
        <v>0</v>
      </c>
      <c r="M2810" s="229">
        <f t="shared" si="84"/>
        <v>572.94000000000005</v>
      </c>
      <c r="N2810" s="230">
        <v>0</v>
      </c>
    </row>
    <row r="2811" spans="1:14" x14ac:dyDescent="0.2">
      <c r="A2811" s="231" t="str">
        <f t="shared" si="83"/>
        <v>EL1.710NO_thin045</v>
      </c>
      <c r="B2811" s="223" t="s">
        <v>228</v>
      </c>
      <c r="C2811" s="224">
        <v>1.7</v>
      </c>
      <c r="D2811" s="223">
        <v>10</v>
      </c>
      <c r="E2811" s="223" t="s">
        <v>199</v>
      </c>
      <c r="F2811" s="225" t="s">
        <v>9</v>
      </c>
      <c r="G2811" s="226">
        <v>7.89</v>
      </c>
      <c r="H2811" s="226">
        <v>-0.34</v>
      </c>
      <c r="I2811" s="226">
        <v>7.55</v>
      </c>
      <c r="J2811" s="227">
        <v>37.729999999999997</v>
      </c>
      <c r="K2811" s="227">
        <v>610.66999999999996</v>
      </c>
      <c r="L2811" s="228">
        <v>0</v>
      </c>
      <c r="M2811" s="229">
        <f t="shared" si="84"/>
        <v>610.66999999999996</v>
      </c>
      <c r="N2811" s="230">
        <v>0</v>
      </c>
    </row>
    <row r="2812" spans="1:14" x14ac:dyDescent="0.2">
      <c r="A2812" s="231" t="str">
        <f t="shared" si="83"/>
        <v>EL1.710NO_thin050</v>
      </c>
      <c r="B2812" s="223" t="s">
        <v>228</v>
      </c>
      <c r="C2812" s="224">
        <v>1.7</v>
      </c>
      <c r="D2812" s="223">
        <v>10</v>
      </c>
      <c r="E2812" s="223" t="s">
        <v>199</v>
      </c>
      <c r="F2812" s="225" t="s">
        <v>10</v>
      </c>
      <c r="G2812" s="226">
        <v>6.82</v>
      </c>
      <c r="H2812" s="226">
        <v>-0.57999999999999996</v>
      </c>
      <c r="I2812" s="226">
        <v>6.24</v>
      </c>
      <c r="J2812" s="227">
        <v>31.2</v>
      </c>
      <c r="K2812" s="227">
        <v>641.87</v>
      </c>
      <c r="L2812" s="228">
        <v>0</v>
      </c>
      <c r="M2812" s="229">
        <f t="shared" si="84"/>
        <v>641.87</v>
      </c>
      <c r="N2812" s="230">
        <v>0</v>
      </c>
    </row>
    <row r="2813" spans="1:14" x14ac:dyDescent="0.2">
      <c r="A2813" s="231" t="str">
        <f t="shared" si="83"/>
        <v>EL1.710NO_thin055</v>
      </c>
      <c r="B2813" s="223" t="s">
        <v>228</v>
      </c>
      <c r="C2813" s="224">
        <v>1.7</v>
      </c>
      <c r="D2813" s="223">
        <v>10</v>
      </c>
      <c r="E2813" s="223" t="s">
        <v>199</v>
      </c>
      <c r="F2813" s="225" t="s">
        <v>11</v>
      </c>
      <c r="G2813" s="226">
        <v>5.99</v>
      </c>
      <c r="H2813" s="226">
        <v>-0.69</v>
      </c>
      <c r="I2813" s="226">
        <v>5.3</v>
      </c>
      <c r="J2813" s="227">
        <v>26.52</v>
      </c>
      <c r="K2813" s="227">
        <v>668.39</v>
      </c>
      <c r="L2813" s="228">
        <v>0</v>
      </c>
      <c r="M2813" s="229">
        <f t="shared" si="84"/>
        <v>668.39</v>
      </c>
      <c r="N2813" s="230">
        <v>0</v>
      </c>
    </row>
    <row r="2814" spans="1:14" x14ac:dyDescent="0.2">
      <c r="A2814" s="231" t="str">
        <f t="shared" si="83"/>
        <v>EL1.710NO_thin060</v>
      </c>
      <c r="B2814" s="223" t="s">
        <v>228</v>
      </c>
      <c r="C2814" s="224">
        <v>1.7</v>
      </c>
      <c r="D2814" s="223">
        <v>10</v>
      </c>
      <c r="E2814" s="223" t="s">
        <v>199</v>
      </c>
      <c r="F2814" s="225" t="s">
        <v>12</v>
      </c>
      <c r="G2814" s="226">
        <v>5.39</v>
      </c>
      <c r="H2814" s="226">
        <v>-0.56999999999999995</v>
      </c>
      <c r="I2814" s="226">
        <v>4.8099999999999996</v>
      </c>
      <c r="J2814" s="227">
        <v>24.06</v>
      </c>
      <c r="K2814" s="227">
        <v>692.45</v>
      </c>
      <c r="L2814" s="228">
        <v>0</v>
      </c>
      <c r="M2814" s="229">
        <f t="shared" si="84"/>
        <v>692.45</v>
      </c>
      <c r="N2814" s="230">
        <v>0</v>
      </c>
    </row>
    <row r="2815" spans="1:14" x14ac:dyDescent="0.2">
      <c r="A2815" s="231" t="str">
        <f t="shared" si="83"/>
        <v>EL1.710NO_thin065</v>
      </c>
      <c r="B2815" s="223" t="s">
        <v>228</v>
      </c>
      <c r="C2815" s="224">
        <v>1.7</v>
      </c>
      <c r="D2815" s="223">
        <v>10</v>
      </c>
      <c r="E2815" s="223" t="s">
        <v>199</v>
      </c>
      <c r="F2815" s="225" t="s">
        <v>13</v>
      </c>
      <c r="G2815" s="226">
        <v>4.7300000000000004</v>
      </c>
      <c r="H2815" s="226">
        <v>-0.49</v>
      </c>
      <c r="I2815" s="226">
        <v>4.24</v>
      </c>
      <c r="J2815" s="227">
        <v>21.2</v>
      </c>
      <c r="K2815" s="227">
        <v>713.66</v>
      </c>
      <c r="L2815" s="228">
        <v>0</v>
      </c>
      <c r="M2815" s="229">
        <f t="shared" si="84"/>
        <v>713.66</v>
      </c>
      <c r="N2815" s="230">
        <v>0</v>
      </c>
    </row>
    <row r="2816" spans="1:14" x14ac:dyDescent="0.2">
      <c r="A2816" s="231" t="str">
        <f t="shared" si="83"/>
        <v>EL1.710NO_thin070</v>
      </c>
      <c r="B2816" s="223" t="s">
        <v>228</v>
      </c>
      <c r="C2816" s="224">
        <v>1.7</v>
      </c>
      <c r="D2816" s="223">
        <v>10</v>
      </c>
      <c r="E2816" s="223" t="s">
        <v>199</v>
      </c>
      <c r="F2816" s="225" t="s">
        <v>200</v>
      </c>
      <c r="G2816" s="226">
        <v>3.98</v>
      </c>
      <c r="H2816" s="226">
        <v>-0.47</v>
      </c>
      <c r="I2816" s="226">
        <v>3.51</v>
      </c>
      <c r="J2816" s="227">
        <v>17.55</v>
      </c>
      <c r="K2816" s="227">
        <v>731.2</v>
      </c>
      <c r="L2816" s="228">
        <v>0</v>
      </c>
      <c r="M2816" s="229">
        <f t="shared" si="84"/>
        <v>731.2</v>
      </c>
      <c r="N2816" s="230">
        <v>0</v>
      </c>
    </row>
    <row r="2817" spans="1:14" x14ac:dyDescent="0.2">
      <c r="A2817" s="231" t="str">
        <f t="shared" si="83"/>
        <v>EL1.710NO_thin075</v>
      </c>
      <c r="B2817" s="223" t="s">
        <v>228</v>
      </c>
      <c r="C2817" s="224">
        <v>1.7</v>
      </c>
      <c r="D2817" s="223">
        <v>10</v>
      </c>
      <c r="E2817" s="223" t="s">
        <v>199</v>
      </c>
      <c r="F2817" s="225" t="s">
        <v>201</v>
      </c>
      <c r="G2817" s="226">
        <v>3.4</v>
      </c>
      <c r="H2817" s="226">
        <v>-0.38</v>
      </c>
      <c r="I2817" s="226">
        <v>3.02</v>
      </c>
      <c r="J2817" s="227">
        <v>15.1</v>
      </c>
      <c r="K2817" s="227">
        <v>746.31</v>
      </c>
      <c r="L2817" s="228">
        <v>0</v>
      </c>
      <c r="M2817" s="229">
        <f t="shared" si="84"/>
        <v>746.31</v>
      </c>
      <c r="N2817" s="230">
        <v>0</v>
      </c>
    </row>
    <row r="2818" spans="1:14" x14ac:dyDescent="0.2">
      <c r="A2818" s="231" t="str">
        <f t="shared" ref="A2818:A2881" si="85">CONCATENATE(LEFT(B2818,2),TEXT(C2818,"0.0"),TEXT(D2818,"00"),E2818,TEXT(LEFT(F2818,3),"000"))</f>
        <v>EL1.710NO_thin080</v>
      </c>
      <c r="B2818" s="223" t="s">
        <v>228</v>
      </c>
      <c r="C2818" s="224">
        <v>1.7</v>
      </c>
      <c r="D2818" s="223">
        <v>10</v>
      </c>
      <c r="E2818" s="223" t="s">
        <v>199</v>
      </c>
      <c r="F2818" s="225" t="s">
        <v>202</v>
      </c>
      <c r="G2818" s="226">
        <v>2.98</v>
      </c>
      <c r="H2818" s="226">
        <v>-0.67</v>
      </c>
      <c r="I2818" s="226">
        <v>2.31</v>
      </c>
      <c r="J2818" s="227">
        <v>11.54</v>
      </c>
      <c r="K2818" s="227">
        <v>757.85</v>
      </c>
      <c r="L2818" s="228">
        <v>0</v>
      </c>
      <c r="M2818" s="229">
        <f t="shared" si="84"/>
        <v>757.85</v>
      </c>
      <c r="N2818" s="230">
        <v>0</v>
      </c>
    </row>
    <row r="2819" spans="1:14" x14ac:dyDescent="0.2">
      <c r="A2819" s="231" t="str">
        <f t="shared" si="85"/>
        <v>EL1.710NO_thin085</v>
      </c>
      <c r="B2819" s="223" t="s">
        <v>228</v>
      </c>
      <c r="C2819" s="224">
        <v>1.7</v>
      </c>
      <c r="D2819" s="223">
        <v>10</v>
      </c>
      <c r="E2819" s="223" t="s">
        <v>199</v>
      </c>
      <c r="F2819" s="225" t="s">
        <v>203</v>
      </c>
      <c r="G2819" s="226">
        <v>2.65</v>
      </c>
      <c r="H2819" s="226">
        <v>-0.51</v>
      </c>
      <c r="I2819" s="226">
        <v>2.14</v>
      </c>
      <c r="J2819" s="227">
        <v>10.72</v>
      </c>
      <c r="K2819" s="227">
        <v>768.57</v>
      </c>
      <c r="L2819" s="228">
        <v>0</v>
      </c>
      <c r="M2819" s="229">
        <f t="shared" si="84"/>
        <v>768.57</v>
      </c>
      <c r="N2819" s="230">
        <v>0</v>
      </c>
    </row>
    <row r="2820" spans="1:14" x14ac:dyDescent="0.2">
      <c r="A2820" s="231" t="str">
        <f t="shared" si="85"/>
        <v>EL1.710NO_thin090</v>
      </c>
      <c r="B2820" s="223" t="s">
        <v>228</v>
      </c>
      <c r="C2820" s="224">
        <v>1.7</v>
      </c>
      <c r="D2820" s="223">
        <v>10</v>
      </c>
      <c r="E2820" s="223" t="s">
        <v>199</v>
      </c>
      <c r="F2820" s="225" t="s">
        <v>204</v>
      </c>
      <c r="G2820" s="226">
        <v>2.31</v>
      </c>
      <c r="H2820" s="226">
        <v>-0.16</v>
      </c>
      <c r="I2820" s="226">
        <v>2.15</v>
      </c>
      <c r="J2820" s="227">
        <v>10.75</v>
      </c>
      <c r="K2820" s="227">
        <v>779.31</v>
      </c>
      <c r="L2820" s="228">
        <v>0</v>
      </c>
      <c r="M2820" s="229">
        <f t="shared" si="84"/>
        <v>779.31</v>
      </c>
      <c r="N2820" s="230">
        <v>0</v>
      </c>
    </row>
    <row r="2821" spans="1:14" x14ac:dyDescent="0.2">
      <c r="A2821" s="231" t="str">
        <f t="shared" si="85"/>
        <v>EL1.710NO_thin095</v>
      </c>
      <c r="B2821" s="223" t="s">
        <v>228</v>
      </c>
      <c r="C2821" s="224">
        <v>1.7</v>
      </c>
      <c r="D2821" s="223">
        <v>10</v>
      </c>
      <c r="E2821" s="223" t="s">
        <v>199</v>
      </c>
      <c r="F2821" s="225" t="s">
        <v>205</v>
      </c>
      <c r="G2821" s="226">
        <v>1.97</v>
      </c>
      <c r="H2821" s="226">
        <v>-0.46</v>
      </c>
      <c r="I2821" s="226">
        <v>1.51</v>
      </c>
      <c r="J2821" s="227">
        <v>7.54</v>
      </c>
      <c r="K2821" s="227">
        <v>786.86</v>
      </c>
      <c r="L2821" s="228">
        <v>0</v>
      </c>
      <c r="M2821" s="229">
        <f t="shared" si="84"/>
        <v>786.86</v>
      </c>
      <c r="N2821" s="230">
        <v>0</v>
      </c>
    </row>
    <row r="2822" spans="1:14" x14ac:dyDescent="0.2">
      <c r="A2822" s="231" t="str">
        <f t="shared" si="85"/>
        <v>EL1.710NO_thin100</v>
      </c>
      <c r="B2822" s="223" t="s">
        <v>228</v>
      </c>
      <c r="C2822" s="224">
        <v>1.7</v>
      </c>
      <c r="D2822" s="223">
        <v>10</v>
      </c>
      <c r="E2822" s="223" t="s">
        <v>199</v>
      </c>
      <c r="F2822" s="225" t="s">
        <v>206</v>
      </c>
      <c r="G2822" s="226">
        <v>1.7</v>
      </c>
      <c r="H2822" s="226">
        <v>-0.23</v>
      </c>
      <c r="I2822" s="226">
        <v>1.47</v>
      </c>
      <c r="J2822" s="227">
        <v>7.35</v>
      </c>
      <c r="K2822" s="227">
        <v>794.21</v>
      </c>
      <c r="L2822" s="228">
        <v>0</v>
      </c>
      <c r="M2822" s="229">
        <f t="shared" si="84"/>
        <v>794.21</v>
      </c>
      <c r="N2822" s="230">
        <v>0</v>
      </c>
    </row>
    <row r="2823" spans="1:14" x14ac:dyDescent="0.2">
      <c r="A2823" s="231" t="str">
        <f t="shared" si="85"/>
        <v>EL1.710NO_thin105</v>
      </c>
      <c r="B2823" s="223" t="s">
        <v>228</v>
      </c>
      <c r="C2823" s="224">
        <v>1.7</v>
      </c>
      <c r="D2823" s="223">
        <v>10</v>
      </c>
      <c r="E2823" s="223" t="s">
        <v>199</v>
      </c>
      <c r="F2823" s="225" t="s">
        <v>207</v>
      </c>
      <c r="G2823" s="226">
        <v>1.48</v>
      </c>
      <c r="H2823" s="226">
        <v>-0.13</v>
      </c>
      <c r="I2823" s="226">
        <v>1.35</v>
      </c>
      <c r="J2823" s="227">
        <v>6.75</v>
      </c>
      <c r="K2823" s="227">
        <v>800.96</v>
      </c>
      <c r="L2823" s="228">
        <v>0</v>
      </c>
      <c r="M2823" s="229">
        <f t="shared" si="84"/>
        <v>800.96</v>
      </c>
      <c r="N2823" s="230">
        <v>0</v>
      </c>
    </row>
    <row r="2824" spans="1:14" x14ac:dyDescent="0.2">
      <c r="A2824" s="231" t="str">
        <f t="shared" si="85"/>
        <v>EL1.710NO_thin110</v>
      </c>
      <c r="B2824" s="223" t="s">
        <v>228</v>
      </c>
      <c r="C2824" s="224">
        <v>1.7</v>
      </c>
      <c r="D2824" s="223">
        <v>10</v>
      </c>
      <c r="E2824" s="223" t="s">
        <v>199</v>
      </c>
      <c r="F2824" s="225" t="s">
        <v>208</v>
      </c>
      <c r="G2824" s="226">
        <v>1.25</v>
      </c>
      <c r="H2824" s="226">
        <v>-0.27</v>
      </c>
      <c r="I2824" s="226">
        <v>0.98</v>
      </c>
      <c r="J2824" s="227">
        <v>4.8899999999999997</v>
      </c>
      <c r="K2824" s="227">
        <v>805.85</v>
      </c>
      <c r="L2824" s="228">
        <v>0</v>
      </c>
      <c r="M2824" s="229">
        <f t="shared" si="84"/>
        <v>805.85</v>
      </c>
      <c r="N2824" s="230">
        <v>0</v>
      </c>
    </row>
    <row r="2825" spans="1:14" x14ac:dyDescent="0.2">
      <c r="A2825" s="231" t="str">
        <f t="shared" si="85"/>
        <v>EL1.710NO_thin115</v>
      </c>
      <c r="B2825" s="223" t="s">
        <v>228</v>
      </c>
      <c r="C2825" s="224">
        <v>1.7</v>
      </c>
      <c r="D2825" s="223">
        <v>10</v>
      </c>
      <c r="E2825" s="223" t="s">
        <v>199</v>
      </c>
      <c r="F2825" s="225" t="s">
        <v>209</v>
      </c>
      <c r="G2825" s="226">
        <v>1.05</v>
      </c>
      <c r="H2825" s="226">
        <v>-0.25</v>
      </c>
      <c r="I2825" s="226">
        <v>0.81</v>
      </c>
      <c r="J2825" s="227">
        <v>4.03</v>
      </c>
      <c r="K2825" s="227">
        <v>809.88</v>
      </c>
      <c r="L2825" s="228">
        <v>0</v>
      </c>
      <c r="M2825" s="229">
        <f t="shared" si="84"/>
        <v>809.88</v>
      </c>
      <c r="N2825" s="230">
        <v>0</v>
      </c>
    </row>
    <row r="2826" spans="1:14" x14ac:dyDescent="0.2">
      <c r="A2826" s="231" t="str">
        <f t="shared" si="85"/>
        <v>EL1.710NO_thin120</v>
      </c>
      <c r="B2826" s="223" t="s">
        <v>228</v>
      </c>
      <c r="C2826" s="224">
        <v>1.7</v>
      </c>
      <c r="D2826" s="223">
        <v>10</v>
      </c>
      <c r="E2826" s="223" t="s">
        <v>199</v>
      </c>
      <c r="F2826" s="225" t="s">
        <v>210</v>
      </c>
      <c r="G2826" s="226">
        <v>0.91</v>
      </c>
      <c r="H2826" s="226">
        <v>-0.21</v>
      </c>
      <c r="I2826" s="226">
        <v>0.7</v>
      </c>
      <c r="J2826" s="227">
        <v>3.49</v>
      </c>
      <c r="K2826" s="227">
        <v>813.38</v>
      </c>
      <c r="L2826" s="228">
        <v>0</v>
      </c>
      <c r="M2826" s="229">
        <f t="shared" si="84"/>
        <v>813.38</v>
      </c>
      <c r="N2826" s="230">
        <v>0</v>
      </c>
    </row>
    <row r="2827" spans="1:14" x14ac:dyDescent="0.2">
      <c r="A2827" s="231" t="str">
        <f t="shared" si="85"/>
        <v>EL1.710NO_thin125</v>
      </c>
      <c r="B2827" s="223" t="s">
        <v>228</v>
      </c>
      <c r="C2827" s="224">
        <v>1.7</v>
      </c>
      <c r="D2827" s="223">
        <v>10</v>
      </c>
      <c r="E2827" s="223" t="s">
        <v>199</v>
      </c>
      <c r="F2827" s="225" t="s">
        <v>211</v>
      </c>
      <c r="G2827" s="226">
        <v>0.74</v>
      </c>
      <c r="H2827" s="226">
        <v>-0.18</v>
      </c>
      <c r="I2827" s="226">
        <v>0.56000000000000005</v>
      </c>
      <c r="J2827" s="227">
        <v>2.81</v>
      </c>
      <c r="K2827" s="227">
        <v>816.19</v>
      </c>
      <c r="L2827" s="228">
        <v>0</v>
      </c>
      <c r="M2827" s="229">
        <f t="shared" si="84"/>
        <v>816.19</v>
      </c>
      <c r="N2827" s="230">
        <v>0</v>
      </c>
    </row>
    <row r="2828" spans="1:14" x14ac:dyDescent="0.2">
      <c r="A2828" s="231" t="str">
        <f t="shared" si="85"/>
        <v>EL1.710NO_thin130</v>
      </c>
      <c r="B2828" s="223" t="s">
        <v>228</v>
      </c>
      <c r="C2828" s="224">
        <v>1.7</v>
      </c>
      <c r="D2828" s="223">
        <v>10</v>
      </c>
      <c r="E2828" s="223" t="s">
        <v>199</v>
      </c>
      <c r="F2828" s="225" t="s">
        <v>212</v>
      </c>
      <c r="G2828" s="226">
        <v>0.63</v>
      </c>
      <c r="H2828" s="226">
        <v>-0.14000000000000001</v>
      </c>
      <c r="I2828" s="226">
        <v>0.49</v>
      </c>
      <c r="J2828" s="227">
        <v>2.44</v>
      </c>
      <c r="K2828" s="227">
        <v>818.63</v>
      </c>
      <c r="L2828" s="228">
        <v>0</v>
      </c>
      <c r="M2828" s="229">
        <f t="shared" si="84"/>
        <v>818.63</v>
      </c>
      <c r="N2828" s="230">
        <v>0</v>
      </c>
    </row>
    <row r="2829" spans="1:14" x14ac:dyDescent="0.2">
      <c r="A2829" s="231" t="str">
        <f t="shared" si="85"/>
        <v>EL1.710NO_thin135</v>
      </c>
      <c r="B2829" s="223" t="s">
        <v>228</v>
      </c>
      <c r="C2829" s="224">
        <v>1.7</v>
      </c>
      <c r="D2829" s="223">
        <v>10</v>
      </c>
      <c r="E2829" s="223" t="s">
        <v>199</v>
      </c>
      <c r="F2829" s="225" t="s">
        <v>213</v>
      </c>
      <c r="G2829" s="226">
        <v>0.56000000000000005</v>
      </c>
      <c r="H2829" s="226">
        <v>-0.13</v>
      </c>
      <c r="I2829" s="226">
        <v>0.43</v>
      </c>
      <c r="J2829" s="227">
        <v>2.15</v>
      </c>
      <c r="K2829" s="227">
        <v>820.78</v>
      </c>
      <c r="L2829" s="228">
        <v>0</v>
      </c>
      <c r="M2829" s="229">
        <f t="shared" si="84"/>
        <v>820.78</v>
      </c>
      <c r="N2829" s="230">
        <v>0</v>
      </c>
    </row>
    <row r="2830" spans="1:14" x14ac:dyDescent="0.2">
      <c r="A2830" s="231" t="str">
        <f t="shared" si="85"/>
        <v>EL1.710NO_thin140</v>
      </c>
      <c r="B2830" s="223" t="s">
        <v>228</v>
      </c>
      <c r="C2830" s="224">
        <v>1.7</v>
      </c>
      <c r="D2830" s="223">
        <v>10</v>
      </c>
      <c r="E2830" s="223" t="s">
        <v>199</v>
      </c>
      <c r="F2830" s="225" t="s">
        <v>214</v>
      </c>
      <c r="G2830" s="226">
        <v>0.47</v>
      </c>
      <c r="H2830" s="226">
        <v>-0.1</v>
      </c>
      <c r="I2830" s="226">
        <v>0.36</v>
      </c>
      <c r="J2830" s="227">
        <v>1.81</v>
      </c>
      <c r="K2830" s="227">
        <v>822.58</v>
      </c>
      <c r="L2830" s="228">
        <v>0</v>
      </c>
      <c r="M2830" s="229">
        <f t="shared" si="84"/>
        <v>822.58</v>
      </c>
      <c r="N2830" s="230">
        <v>0</v>
      </c>
    </row>
    <row r="2831" spans="1:14" x14ac:dyDescent="0.2">
      <c r="A2831" s="231" t="str">
        <f t="shared" si="85"/>
        <v>EL1.710NO_thin145</v>
      </c>
      <c r="B2831" s="223" t="s">
        <v>228</v>
      </c>
      <c r="C2831" s="224">
        <v>1.7</v>
      </c>
      <c r="D2831" s="223">
        <v>10</v>
      </c>
      <c r="E2831" s="223" t="s">
        <v>199</v>
      </c>
      <c r="F2831" s="225" t="s">
        <v>215</v>
      </c>
      <c r="G2831" s="226">
        <v>0.39</v>
      </c>
      <c r="H2831" s="226">
        <v>-0.1</v>
      </c>
      <c r="I2831" s="226">
        <v>0.28999999999999998</v>
      </c>
      <c r="J2831" s="227">
        <v>1.43</v>
      </c>
      <c r="K2831" s="227">
        <v>824.02</v>
      </c>
      <c r="L2831" s="228">
        <v>0</v>
      </c>
      <c r="M2831" s="229">
        <f t="shared" si="84"/>
        <v>824.02</v>
      </c>
      <c r="N2831" s="230">
        <v>0</v>
      </c>
    </row>
    <row r="2832" spans="1:14" x14ac:dyDescent="0.2">
      <c r="A2832" s="231" t="str">
        <f t="shared" si="85"/>
        <v>EL1.710NO_thin150</v>
      </c>
      <c r="B2832" s="223" t="s">
        <v>228</v>
      </c>
      <c r="C2832" s="224">
        <v>1.7</v>
      </c>
      <c r="D2832" s="223">
        <v>10</v>
      </c>
      <c r="E2832" s="223" t="s">
        <v>199</v>
      </c>
      <c r="F2832" s="225" t="s">
        <v>216</v>
      </c>
      <c r="G2832" s="226">
        <v>0.33</v>
      </c>
      <c r="H2832" s="226">
        <v>-0.09</v>
      </c>
      <c r="I2832" s="226">
        <v>0.24</v>
      </c>
      <c r="J2832" s="227">
        <v>1.2</v>
      </c>
      <c r="K2832" s="227">
        <v>825.21</v>
      </c>
      <c r="L2832" s="228">
        <v>0</v>
      </c>
      <c r="M2832" s="229">
        <f t="shared" si="84"/>
        <v>825.21</v>
      </c>
      <c r="N2832" s="230">
        <v>0</v>
      </c>
    </row>
    <row r="2833" spans="1:14" x14ac:dyDescent="0.2">
      <c r="A2833" s="231" t="str">
        <f t="shared" si="85"/>
        <v>EL1.710NO_thin155</v>
      </c>
      <c r="B2833" s="223" t="s">
        <v>228</v>
      </c>
      <c r="C2833" s="224">
        <v>1.7</v>
      </c>
      <c r="D2833" s="223">
        <v>10</v>
      </c>
      <c r="E2833" s="223" t="s">
        <v>199</v>
      </c>
      <c r="F2833" s="225" t="s">
        <v>217</v>
      </c>
      <c r="G2833" s="226">
        <v>0.28999999999999998</v>
      </c>
      <c r="H2833" s="226">
        <v>-0.08</v>
      </c>
      <c r="I2833" s="226">
        <v>0.21</v>
      </c>
      <c r="J2833" s="227">
        <v>1.04</v>
      </c>
      <c r="K2833" s="227">
        <v>826.26</v>
      </c>
      <c r="L2833" s="228">
        <v>0</v>
      </c>
      <c r="M2833" s="229">
        <f t="shared" si="84"/>
        <v>826.26</v>
      </c>
      <c r="N2833" s="230">
        <v>0</v>
      </c>
    </row>
    <row r="2834" spans="1:14" x14ac:dyDescent="0.2">
      <c r="A2834" s="231" t="str">
        <f t="shared" si="85"/>
        <v>EL1.710NO_thin160</v>
      </c>
      <c r="B2834" s="223" t="s">
        <v>228</v>
      </c>
      <c r="C2834" s="224">
        <v>1.7</v>
      </c>
      <c r="D2834" s="223">
        <v>10</v>
      </c>
      <c r="E2834" s="223" t="s">
        <v>199</v>
      </c>
      <c r="F2834" s="225" t="s">
        <v>218</v>
      </c>
      <c r="G2834" s="226">
        <v>0.28999999999999998</v>
      </c>
      <c r="H2834" s="226">
        <v>-7.0000000000000007E-2</v>
      </c>
      <c r="I2834" s="226">
        <v>0.22</v>
      </c>
      <c r="J2834" s="227">
        <v>1.08</v>
      </c>
      <c r="K2834" s="227">
        <v>827.33</v>
      </c>
      <c r="L2834" s="228">
        <v>0</v>
      </c>
      <c r="M2834" s="229">
        <f t="shared" si="84"/>
        <v>827.33</v>
      </c>
      <c r="N2834" s="230">
        <v>0</v>
      </c>
    </row>
    <row r="2835" spans="1:14" x14ac:dyDescent="0.2">
      <c r="A2835" s="231" t="str">
        <f t="shared" si="85"/>
        <v>EL1.710NO_thin165</v>
      </c>
      <c r="B2835" s="223" t="s">
        <v>228</v>
      </c>
      <c r="C2835" s="224">
        <v>1.7</v>
      </c>
      <c r="D2835" s="223">
        <v>10</v>
      </c>
      <c r="E2835" s="223" t="s">
        <v>199</v>
      </c>
      <c r="F2835" s="225" t="s">
        <v>219</v>
      </c>
      <c r="G2835" s="226">
        <v>0.2</v>
      </c>
      <c r="H2835" s="226">
        <v>-7.0000000000000007E-2</v>
      </c>
      <c r="I2835" s="226">
        <v>0.13</v>
      </c>
      <c r="J2835" s="227">
        <v>0.66</v>
      </c>
      <c r="K2835" s="227">
        <v>827.99</v>
      </c>
      <c r="L2835" s="228">
        <v>0</v>
      </c>
      <c r="M2835" s="229">
        <f t="shared" si="84"/>
        <v>827.99</v>
      </c>
      <c r="N2835" s="230">
        <v>0</v>
      </c>
    </row>
    <row r="2836" spans="1:14" x14ac:dyDescent="0.2">
      <c r="A2836" s="231" t="str">
        <f t="shared" si="85"/>
        <v>EL1.710NO_thin170</v>
      </c>
      <c r="B2836" s="223" t="s">
        <v>228</v>
      </c>
      <c r="C2836" s="224">
        <v>1.7</v>
      </c>
      <c r="D2836" s="223">
        <v>10</v>
      </c>
      <c r="E2836" s="223" t="s">
        <v>199</v>
      </c>
      <c r="F2836" s="225" t="s">
        <v>220</v>
      </c>
      <c r="G2836" s="226">
        <v>0.16</v>
      </c>
      <c r="H2836" s="226">
        <v>-0.06</v>
      </c>
      <c r="I2836" s="226">
        <v>0.1</v>
      </c>
      <c r="J2836" s="227">
        <v>0.51</v>
      </c>
      <c r="K2836" s="227">
        <v>828.5</v>
      </c>
      <c r="L2836" s="228">
        <v>0</v>
      </c>
      <c r="M2836" s="229">
        <f t="shared" si="84"/>
        <v>828.5</v>
      </c>
      <c r="N2836" s="230">
        <v>0</v>
      </c>
    </row>
    <row r="2837" spans="1:14" x14ac:dyDescent="0.2">
      <c r="A2837" s="231" t="str">
        <f t="shared" si="85"/>
        <v>EL1.710NO_thin175</v>
      </c>
      <c r="B2837" s="223" t="s">
        <v>228</v>
      </c>
      <c r="C2837" s="224">
        <v>1.7</v>
      </c>
      <c r="D2837" s="223">
        <v>10</v>
      </c>
      <c r="E2837" s="223" t="s">
        <v>199</v>
      </c>
      <c r="F2837" s="225" t="s">
        <v>221</v>
      </c>
      <c r="G2837" s="226">
        <v>0.19</v>
      </c>
      <c r="H2837" s="226">
        <v>-0.05</v>
      </c>
      <c r="I2837" s="226">
        <v>0.14000000000000001</v>
      </c>
      <c r="J2837" s="227">
        <v>0.68</v>
      </c>
      <c r="K2837" s="227">
        <v>829.18</v>
      </c>
      <c r="L2837" s="228">
        <v>0</v>
      </c>
      <c r="M2837" s="229">
        <f t="shared" si="84"/>
        <v>829.18</v>
      </c>
      <c r="N2837" s="230">
        <v>0</v>
      </c>
    </row>
    <row r="2838" spans="1:14" x14ac:dyDescent="0.2">
      <c r="A2838" s="231" t="str">
        <f t="shared" si="85"/>
        <v>EL1.710NO_thin180</v>
      </c>
      <c r="B2838" s="223" t="s">
        <v>228</v>
      </c>
      <c r="C2838" s="224">
        <v>1.7</v>
      </c>
      <c r="D2838" s="223">
        <v>10</v>
      </c>
      <c r="E2838" s="223" t="s">
        <v>199</v>
      </c>
      <c r="F2838" s="225" t="s">
        <v>222</v>
      </c>
      <c r="G2838" s="226">
        <v>0.21</v>
      </c>
      <c r="H2838" s="226">
        <v>-0.05</v>
      </c>
      <c r="I2838" s="226">
        <v>0.17</v>
      </c>
      <c r="J2838" s="227">
        <v>0.83</v>
      </c>
      <c r="K2838" s="227">
        <v>830.01</v>
      </c>
      <c r="L2838" s="228">
        <v>0</v>
      </c>
      <c r="M2838" s="229">
        <f t="shared" si="84"/>
        <v>830.01</v>
      </c>
      <c r="N2838" s="230">
        <v>0</v>
      </c>
    </row>
    <row r="2839" spans="1:14" x14ac:dyDescent="0.2">
      <c r="A2839" s="231" t="str">
        <f t="shared" si="85"/>
        <v>EL1.710NO_thin185</v>
      </c>
      <c r="B2839" s="223" t="s">
        <v>228</v>
      </c>
      <c r="C2839" s="224">
        <v>1.7</v>
      </c>
      <c r="D2839" s="223">
        <v>10</v>
      </c>
      <c r="E2839" s="223" t="s">
        <v>199</v>
      </c>
      <c r="F2839" s="225" t="s">
        <v>223</v>
      </c>
      <c r="G2839" s="226">
        <v>0.12</v>
      </c>
      <c r="H2839" s="226">
        <v>-0.04</v>
      </c>
      <c r="I2839" s="226">
        <v>7.0000000000000007E-2</v>
      </c>
      <c r="J2839" s="227">
        <v>0.37</v>
      </c>
      <c r="K2839" s="227">
        <v>830.38</v>
      </c>
      <c r="L2839" s="228">
        <v>0</v>
      </c>
      <c r="M2839" s="229">
        <f t="shared" si="84"/>
        <v>830.38</v>
      </c>
      <c r="N2839" s="230">
        <v>0</v>
      </c>
    </row>
    <row r="2840" spans="1:14" x14ac:dyDescent="0.2">
      <c r="A2840" s="231" t="str">
        <f t="shared" si="85"/>
        <v>EL1.710NO_thin190</v>
      </c>
      <c r="B2840" s="223" t="s">
        <v>228</v>
      </c>
      <c r="C2840" s="224">
        <v>1.7</v>
      </c>
      <c r="D2840" s="223">
        <v>10</v>
      </c>
      <c r="E2840" s="223" t="s">
        <v>199</v>
      </c>
      <c r="F2840" s="225" t="s">
        <v>224</v>
      </c>
      <c r="G2840" s="226">
        <v>0.1</v>
      </c>
      <c r="H2840" s="226">
        <v>-0.04</v>
      </c>
      <c r="I2840" s="226">
        <v>0.06</v>
      </c>
      <c r="J2840" s="227">
        <v>0.31</v>
      </c>
      <c r="K2840" s="227">
        <v>830.69</v>
      </c>
      <c r="L2840" s="228">
        <v>0</v>
      </c>
      <c r="M2840" s="229">
        <f t="shared" si="84"/>
        <v>830.69</v>
      </c>
      <c r="N2840" s="230">
        <v>0</v>
      </c>
    </row>
    <row r="2841" spans="1:14" x14ac:dyDescent="0.2">
      <c r="A2841" s="231" t="str">
        <f t="shared" si="85"/>
        <v>EL1.710NO_thin195</v>
      </c>
      <c r="B2841" s="223" t="s">
        <v>228</v>
      </c>
      <c r="C2841" s="224">
        <v>1.7</v>
      </c>
      <c r="D2841" s="223">
        <v>10</v>
      </c>
      <c r="E2841" s="223" t="s">
        <v>199</v>
      </c>
      <c r="F2841" s="225" t="s">
        <v>225</v>
      </c>
      <c r="G2841" s="226">
        <v>7.0000000000000007E-2</v>
      </c>
      <c r="H2841" s="226">
        <v>-0.02</v>
      </c>
      <c r="I2841" s="226">
        <v>0.05</v>
      </c>
      <c r="J2841" s="227">
        <v>0.25</v>
      </c>
      <c r="K2841" s="227">
        <v>830.94</v>
      </c>
      <c r="L2841" s="228">
        <v>0</v>
      </c>
      <c r="M2841" s="229">
        <f t="shared" si="84"/>
        <v>830.94</v>
      </c>
      <c r="N2841" s="230">
        <v>0</v>
      </c>
    </row>
    <row r="2842" spans="1:14" x14ac:dyDescent="0.2">
      <c r="A2842" s="231" t="str">
        <f t="shared" si="85"/>
        <v>EL1.710Thinned000</v>
      </c>
      <c r="B2842" s="223" t="s">
        <v>228</v>
      </c>
      <c r="C2842" s="224">
        <v>1.7</v>
      </c>
      <c r="D2842" s="223">
        <v>10</v>
      </c>
      <c r="E2842" s="223" t="s">
        <v>172</v>
      </c>
      <c r="F2842" s="225" t="s">
        <v>0</v>
      </c>
      <c r="G2842" s="226">
        <v>1.5</v>
      </c>
      <c r="H2842" s="226">
        <v>0.96</v>
      </c>
      <c r="I2842" s="226">
        <v>2.46</v>
      </c>
      <c r="J2842" s="227">
        <v>12.3</v>
      </c>
      <c r="K2842" s="227">
        <v>12.3</v>
      </c>
      <c r="L2842" s="228">
        <v>0</v>
      </c>
      <c r="M2842" s="229">
        <f t="shared" si="84"/>
        <v>12.3</v>
      </c>
      <c r="N2842" s="230">
        <v>0</v>
      </c>
    </row>
    <row r="2843" spans="1:14" x14ac:dyDescent="0.2">
      <c r="A2843" s="231" t="str">
        <f t="shared" si="85"/>
        <v>EL1.710Thinned005</v>
      </c>
      <c r="B2843" s="223" t="s">
        <v>228</v>
      </c>
      <c r="C2843" s="224">
        <v>1.7</v>
      </c>
      <c r="D2843" s="223">
        <v>10</v>
      </c>
      <c r="E2843" s="223" t="s">
        <v>172</v>
      </c>
      <c r="F2843" s="225" t="s">
        <v>1</v>
      </c>
      <c r="G2843" s="226">
        <v>4.59</v>
      </c>
      <c r="H2843" s="226">
        <v>1.18</v>
      </c>
      <c r="I2843" s="226">
        <v>5.77</v>
      </c>
      <c r="J2843" s="227">
        <v>28.84</v>
      </c>
      <c r="K2843" s="227">
        <v>41.14</v>
      </c>
      <c r="L2843" s="228">
        <v>0</v>
      </c>
      <c r="M2843" s="229">
        <f t="shared" si="84"/>
        <v>41.14</v>
      </c>
      <c r="N2843" s="230">
        <v>0</v>
      </c>
    </row>
    <row r="2844" spans="1:14" x14ac:dyDescent="0.2">
      <c r="A2844" s="231" t="str">
        <f t="shared" si="85"/>
        <v>EL1.710Thinned010</v>
      </c>
      <c r="B2844" s="223" t="s">
        <v>228</v>
      </c>
      <c r="C2844" s="224">
        <v>1.7</v>
      </c>
      <c r="D2844" s="223">
        <v>10</v>
      </c>
      <c r="E2844" s="223" t="s">
        <v>172</v>
      </c>
      <c r="F2844" s="225" t="s">
        <v>2</v>
      </c>
      <c r="G2844" s="226">
        <v>14.01</v>
      </c>
      <c r="H2844" s="226">
        <v>1.19</v>
      </c>
      <c r="I2844" s="226">
        <v>15.19</v>
      </c>
      <c r="J2844" s="227">
        <v>75.97</v>
      </c>
      <c r="K2844" s="227">
        <v>117.12</v>
      </c>
      <c r="L2844" s="228">
        <v>0</v>
      </c>
      <c r="M2844" s="229">
        <f t="shared" si="84"/>
        <v>117.12</v>
      </c>
      <c r="N2844" s="230">
        <v>0</v>
      </c>
    </row>
    <row r="2845" spans="1:14" x14ac:dyDescent="0.2">
      <c r="A2845" s="231" t="str">
        <f t="shared" si="85"/>
        <v>EL1.710Thinned015</v>
      </c>
      <c r="B2845" s="223" t="s">
        <v>228</v>
      </c>
      <c r="C2845" s="224">
        <v>1.7</v>
      </c>
      <c r="D2845" s="223">
        <v>10</v>
      </c>
      <c r="E2845" s="223" t="s">
        <v>172</v>
      </c>
      <c r="F2845" s="225" t="s">
        <v>3</v>
      </c>
      <c r="G2845" s="226">
        <v>9.7799999999999994</v>
      </c>
      <c r="H2845" s="226">
        <v>7.74</v>
      </c>
      <c r="I2845" s="226">
        <v>17.52</v>
      </c>
      <c r="J2845" s="227">
        <v>87.61</v>
      </c>
      <c r="K2845" s="227">
        <v>204.72</v>
      </c>
      <c r="L2845" s="228">
        <v>-0.19</v>
      </c>
      <c r="M2845" s="229">
        <f t="shared" si="84"/>
        <v>204.53</v>
      </c>
      <c r="N2845" s="230">
        <v>10.7</v>
      </c>
    </row>
    <row r="2846" spans="1:14" x14ac:dyDescent="0.2">
      <c r="A2846" s="231" t="str">
        <f t="shared" si="85"/>
        <v>EL1.710Thinned020</v>
      </c>
      <c r="B2846" s="223" t="s">
        <v>228</v>
      </c>
      <c r="C2846" s="224">
        <v>1.7</v>
      </c>
      <c r="D2846" s="223">
        <v>10</v>
      </c>
      <c r="E2846" s="223" t="s">
        <v>172</v>
      </c>
      <c r="F2846" s="225" t="s">
        <v>4</v>
      </c>
      <c r="G2846" s="226">
        <v>4.07</v>
      </c>
      <c r="H2846" s="226">
        <v>-0.41</v>
      </c>
      <c r="I2846" s="226">
        <v>3.65</v>
      </c>
      <c r="J2846" s="227">
        <v>18.260000000000002</v>
      </c>
      <c r="K2846" s="227">
        <v>222.98</v>
      </c>
      <c r="L2846" s="228">
        <v>-0.33</v>
      </c>
      <c r="M2846" s="229">
        <f t="shared" si="84"/>
        <v>222.64999999999998</v>
      </c>
      <c r="N2846" s="230">
        <v>8.49</v>
      </c>
    </row>
    <row r="2847" spans="1:14" x14ac:dyDescent="0.2">
      <c r="A2847" s="231" t="str">
        <f t="shared" si="85"/>
        <v>EL1.710Thinned025</v>
      </c>
      <c r="B2847" s="223" t="s">
        <v>228</v>
      </c>
      <c r="C2847" s="224">
        <v>1.7</v>
      </c>
      <c r="D2847" s="223">
        <v>10</v>
      </c>
      <c r="E2847" s="223" t="s">
        <v>172</v>
      </c>
      <c r="F2847" s="225" t="s">
        <v>5</v>
      </c>
      <c r="G2847" s="226">
        <v>6.15</v>
      </c>
      <c r="H2847" s="226">
        <v>0.43</v>
      </c>
      <c r="I2847" s="226">
        <v>6.58</v>
      </c>
      <c r="J2847" s="227">
        <v>32.9</v>
      </c>
      <c r="K2847" s="227">
        <v>255.88</v>
      </c>
      <c r="L2847" s="228">
        <v>-1</v>
      </c>
      <c r="M2847" s="229">
        <f t="shared" si="84"/>
        <v>254.88</v>
      </c>
      <c r="N2847" s="230">
        <v>5.21</v>
      </c>
    </row>
    <row r="2848" spans="1:14" x14ac:dyDescent="0.2">
      <c r="A2848" s="231" t="str">
        <f t="shared" si="85"/>
        <v>EL1.710Thinned030</v>
      </c>
      <c r="B2848" s="223" t="s">
        <v>228</v>
      </c>
      <c r="C2848" s="224">
        <v>1.7</v>
      </c>
      <c r="D2848" s="223">
        <v>10</v>
      </c>
      <c r="E2848" s="223" t="s">
        <v>172</v>
      </c>
      <c r="F2848" s="225" t="s">
        <v>6</v>
      </c>
      <c r="G2848" s="226">
        <v>6.35</v>
      </c>
      <c r="H2848" s="226">
        <v>0.38</v>
      </c>
      <c r="I2848" s="226">
        <v>6.72</v>
      </c>
      <c r="J2848" s="227">
        <v>33.61</v>
      </c>
      <c r="K2848" s="227">
        <v>289.49</v>
      </c>
      <c r="L2848" s="228">
        <v>-1.69</v>
      </c>
      <c r="M2848" s="229">
        <f t="shared" si="84"/>
        <v>287.8</v>
      </c>
      <c r="N2848" s="230">
        <v>5.32</v>
      </c>
    </row>
    <row r="2849" spans="1:14" x14ac:dyDescent="0.2">
      <c r="A2849" s="231" t="str">
        <f t="shared" si="85"/>
        <v>EL1.710Thinned035</v>
      </c>
      <c r="B2849" s="223" t="s">
        <v>228</v>
      </c>
      <c r="C2849" s="224">
        <v>1.7</v>
      </c>
      <c r="D2849" s="223">
        <v>10</v>
      </c>
      <c r="E2849" s="223" t="s">
        <v>172</v>
      </c>
      <c r="F2849" s="225" t="s">
        <v>7</v>
      </c>
      <c r="G2849" s="226">
        <v>5.23</v>
      </c>
      <c r="H2849" s="226">
        <v>-0.31</v>
      </c>
      <c r="I2849" s="226">
        <v>4.92</v>
      </c>
      <c r="J2849" s="227">
        <v>24.58</v>
      </c>
      <c r="K2849" s="227">
        <v>314.07</v>
      </c>
      <c r="L2849" s="228">
        <v>-2.4</v>
      </c>
      <c r="M2849" s="229">
        <f t="shared" si="84"/>
        <v>311.67</v>
      </c>
      <c r="N2849" s="230">
        <v>5.5</v>
      </c>
    </row>
    <row r="2850" spans="1:14" x14ac:dyDescent="0.2">
      <c r="A2850" s="231" t="str">
        <f t="shared" si="85"/>
        <v>EL1.710Thinned040</v>
      </c>
      <c r="B2850" s="223" t="s">
        <v>228</v>
      </c>
      <c r="C2850" s="224">
        <v>1.7</v>
      </c>
      <c r="D2850" s="223">
        <v>10</v>
      </c>
      <c r="E2850" s="223" t="s">
        <v>172</v>
      </c>
      <c r="F2850" s="225" t="s">
        <v>8</v>
      </c>
      <c r="G2850" s="226">
        <v>5.28</v>
      </c>
      <c r="H2850" s="226">
        <v>-0.49</v>
      </c>
      <c r="I2850" s="226">
        <v>4.8</v>
      </c>
      <c r="J2850" s="227">
        <v>23.99</v>
      </c>
      <c r="K2850" s="227">
        <v>338.06</v>
      </c>
      <c r="L2850" s="228">
        <v>-3.02</v>
      </c>
      <c r="M2850" s="229">
        <f t="shared" si="84"/>
        <v>335.04</v>
      </c>
      <c r="N2850" s="230">
        <v>4.8099999999999996</v>
      </c>
    </row>
    <row r="2851" spans="1:14" x14ac:dyDescent="0.2">
      <c r="A2851" s="231" t="str">
        <f t="shared" si="85"/>
        <v>EL1.710Thinned045</v>
      </c>
      <c r="B2851" s="223" t="s">
        <v>228</v>
      </c>
      <c r="C2851" s="224">
        <v>1.7</v>
      </c>
      <c r="D2851" s="223">
        <v>10</v>
      </c>
      <c r="E2851" s="223" t="s">
        <v>172</v>
      </c>
      <c r="F2851" s="225" t="s">
        <v>9</v>
      </c>
      <c r="G2851" s="226">
        <v>4.7699999999999996</v>
      </c>
      <c r="H2851" s="226">
        <v>-0.93</v>
      </c>
      <c r="I2851" s="226">
        <v>3.84</v>
      </c>
      <c r="J2851" s="227">
        <v>19.21</v>
      </c>
      <c r="K2851" s="227">
        <v>357.27</v>
      </c>
      <c r="L2851" s="228">
        <v>-3.58</v>
      </c>
      <c r="M2851" s="229">
        <f t="shared" si="84"/>
        <v>353.69</v>
      </c>
      <c r="N2851" s="230">
        <v>4.29</v>
      </c>
    </row>
    <row r="2852" spans="1:14" x14ac:dyDescent="0.2">
      <c r="A2852" s="231" t="str">
        <f t="shared" si="85"/>
        <v>EL1.710Thinned050</v>
      </c>
      <c r="B2852" s="223" t="s">
        <v>228</v>
      </c>
      <c r="C2852" s="224">
        <v>1.7</v>
      </c>
      <c r="D2852" s="223">
        <v>10</v>
      </c>
      <c r="E2852" s="223" t="s">
        <v>172</v>
      </c>
      <c r="F2852" s="225" t="s">
        <v>10</v>
      </c>
      <c r="G2852" s="226">
        <v>4.45</v>
      </c>
      <c r="H2852" s="226">
        <v>-1.1399999999999999</v>
      </c>
      <c r="I2852" s="226">
        <v>3.31</v>
      </c>
      <c r="J2852" s="227">
        <v>16.57</v>
      </c>
      <c r="K2852" s="227">
        <v>373.84</v>
      </c>
      <c r="L2852" s="228">
        <v>-4.08</v>
      </c>
      <c r="M2852" s="229">
        <f t="shared" si="84"/>
        <v>369.76</v>
      </c>
      <c r="N2852" s="230">
        <v>3.93</v>
      </c>
    </row>
    <row r="2853" spans="1:14" x14ac:dyDescent="0.2">
      <c r="A2853" s="231" t="str">
        <f t="shared" si="85"/>
        <v>EL1.710Thinned055</v>
      </c>
      <c r="B2853" s="223" t="s">
        <v>228</v>
      </c>
      <c r="C2853" s="224">
        <v>1.7</v>
      </c>
      <c r="D2853" s="223">
        <v>10</v>
      </c>
      <c r="E2853" s="223" t="s">
        <v>172</v>
      </c>
      <c r="F2853" s="225" t="s">
        <v>11</v>
      </c>
      <c r="G2853" s="226">
        <v>3.63</v>
      </c>
      <c r="H2853" s="226">
        <v>-0.1</v>
      </c>
      <c r="I2853" s="226">
        <v>3.53</v>
      </c>
      <c r="J2853" s="227">
        <v>17.63</v>
      </c>
      <c r="K2853" s="227">
        <v>391.47</v>
      </c>
      <c r="L2853" s="228">
        <v>-4.4800000000000004</v>
      </c>
      <c r="M2853" s="229">
        <f t="shared" si="84"/>
        <v>386.99</v>
      </c>
      <c r="N2853" s="230">
        <v>3.06</v>
      </c>
    </row>
    <row r="2854" spans="1:14" x14ac:dyDescent="0.2">
      <c r="A2854" s="231" t="str">
        <f t="shared" si="85"/>
        <v>EL1.710Thinned060</v>
      </c>
      <c r="B2854" s="223" t="s">
        <v>228</v>
      </c>
      <c r="C2854" s="224">
        <v>1.7</v>
      </c>
      <c r="D2854" s="223">
        <v>10</v>
      </c>
      <c r="E2854" s="223" t="s">
        <v>172</v>
      </c>
      <c r="F2854" s="225" t="s">
        <v>12</v>
      </c>
      <c r="G2854" s="226">
        <v>3.95</v>
      </c>
      <c r="H2854" s="226">
        <v>-0.77</v>
      </c>
      <c r="I2854" s="226">
        <v>3.18</v>
      </c>
      <c r="J2854" s="227">
        <v>15.9</v>
      </c>
      <c r="K2854" s="227">
        <v>407.38</v>
      </c>
      <c r="L2854" s="228">
        <v>-4.88</v>
      </c>
      <c r="M2854" s="229">
        <f t="shared" si="84"/>
        <v>402.5</v>
      </c>
      <c r="N2854" s="230">
        <v>3.09</v>
      </c>
    </row>
    <row r="2855" spans="1:14" x14ac:dyDescent="0.2">
      <c r="A2855" s="231" t="str">
        <f t="shared" si="85"/>
        <v>EL1.710Thinned065</v>
      </c>
      <c r="B2855" s="223" t="s">
        <v>228</v>
      </c>
      <c r="C2855" s="224">
        <v>1.7</v>
      </c>
      <c r="D2855" s="223">
        <v>10</v>
      </c>
      <c r="E2855" s="223" t="s">
        <v>172</v>
      </c>
      <c r="F2855" s="225" t="s">
        <v>13</v>
      </c>
      <c r="G2855" s="226">
        <v>3.47</v>
      </c>
      <c r="H2855" s="226">
        <v>-0.62</v>
      </c>
      <c r="I2855" s="226">
        <v>2.85</v>
      </c>
      <c r="J2855" s="227">
        <v>14.26</v>
      </c>
      <c r="K2855" s="227">
        <v>421.64</v>
      </c>
      <c r="L2855" s="228">
        <v>-5.23</v>
      </c>
      <c r="M2855" s="229">
        <f t="shared" si="84"/>
        <v>416.40999999999997</v>
      </c>
      <c r="N2855" s="230">
        <v>2.74</v>
      </c>
    </row>
    <row r="2856" spans="1:14" x14ac:dyDescent="0.2">
      <c r="A2856" s="231" t="str">
        <f t="shared" si="85"/>
        <v>EL1.710Thinned070</v>
      </c>
      <c r="B2856" s="223" t="s">
        <v>228</v>
      </c>
      <c r="C2856" s="224">
        <v>1.7</v>
      </c>
      <c r="D2856" s="223">
        <v>10</v>
      </c>
      <c r="E2856" s="223" t="s">
        <v>172</v>
      </c>
      <c r="F2856" s="225" t="s">
        <v>200</v>
      </c>
      <c r="G2856" s="226">
        <v>2.0299999999999998</v>
      </c>
      <c r="H2856" s="226">
        <v>-0.53</v>
      </c>
      <c r="I2856" s="226">
        <v>1.5</v>
      </c>
      <c r="J2856" s="227">
        <v>7.48</v>
      </c>
      <c r="K2856" s="227">
        <v>429.12</v>
      </c>
      <c r="L2856" s="228">
        <v>-5.55</v>
      </c>
      <c r="M2856" s="229">
        <f t="shared" si="84"/>
        <v>423.57</v>
      </c>
      <c r="N2856" s="230">
        <v>2.48</v>
      </c>
    </row>
    <row r="2857" spans="1:14" x14ac:dyDescent="0.2">
      <c r="A2857" s="231" t="str">
        <f t="shared" si="85"/>
        <v>EL1.710Thinned075</v>
      </c>
      <c r="B2857" s="223" t="s">
        <v>228</v>
      </c>
      <c r="C2857" s="224">
        <v>1.7</v>
      </c>
      <c r="D2857" s="223">
        <v>10</v>
      </c>
      <c r="E2857" s="223" t="s">
        <v>172</v>
      </c>
      <c r="F2857" s="225" t="s">
        <v>201</v>
      </c>
      <c r="G2857" s="226">
        <v>2</v>
      </c>
      <c r="H2857" s="226">
        <v>-0.47</v>
      </c>
      <c r="I2857" s="226">
        <v>1.53</v>
      </c>
      <c r="J2857" s="227">
        <v>7.63</v>
      </c>
      <c r="K2857" s="227">
        <v>436.75</v>
      </c>
      <c r="L2857" s="228">
        <v>-5.84</v>
      </c>
      <c r="M2857" s="229">
        <f t="shared" si="84"/>
        <v>430.91</v>
      </c>
      <c r="N2857" s="230">
        <v>2.23</v>
      </c>
    </row>
    <row r="2858" spans="1:14" x14ac:dyDescent="0.2">
      <c r="A2858" s="231" t="str">
        <f t="shared" si="85"/>
        <v>EL1.710Thinned080</v>
      </c>
      <c r="B2858" s="223" t="s">
        <v>228</v>
      </c>
      <c r="C2858" s="224">
        <v>1.7</v>
      </c>
      <c r="D2858" s="223">
        <v>10</v>
      </c>
      <c r="E2858" s="223" t="s">
        <v>172</v>
      </c>
      <c r="F2858" s="225" t="s">
        <v>202</v>
      </c>
      <c r="G2858" s="226">
        <v>1.74</v>
      </c>
      <c r="H2858" s="226">
        <v>-0.32</v>
      </c>
      <c r="I2858" s="226">
        <v>1.42</v>
      </c>
      <c r="J2858" s="227">
        <v>7.1</v>
      </c>
      <c r="K2858" s="227">
        <v>443.85</v>
      </c>
      <c r="L2858" s="228">
        <v>-6.09</v>
      </c>
      <c r="M2858" s="229">
        <f t="shared" si="84"/>
        <v>437.76000000000005</v>
      </c>
      <c r="N2858" s="230">
        <v>1.99</v>
      </c>
    </row>
    <row r="2859" spans="1:14" x14ac:dyDescent="0.2">
      <c r="A2859" s="231" t="str">
        <f t="shared" si="85"/>
        <v>EL1.710Thinned085</v>
      </c>
      <c r="B2859" s="223" t="s">
        <v>228</v>
      </c>
      <c r="C2859" s="224">
        <v>1.7</v>
      </c>
      <c r="D2859" s="223">
        <v>10</v>
      </c>
      <c r="E2859" s="223" t="s">
        <v>172</v>
      </c>
      <c r="F2859" s="225" t="s">
        <v>203</v>
      </c>
      <c r="G2859" s="226">
        <v>1.7</v>
      </c>
      <c r="H2859" s="226">
        <v>-0.21</v>
      </c>
      <c r="I2859" s="226">
        <v>1.48</v>
      </c>
      <c r="J2859" s="227">
        <v>7.42</v>
      </c>
      <c r="K2859" s="227">
        <v>451.27</v>
      </c>
      <c r="L2859" s="228">
        <v>-6.33</v>
      </c>
      <c r="M2859" s="229">
        <f t="shared" si="84"/>
        <v>444.94</v>
      </c>
      <c r="N2859" s="230">
        <v>1.77</v>
      </c>
    </row>
    <row r="2860" spans="1:14" x14ac:dyDescent="0.2">
      <c r="A2860" s="231" t="str">
        <f t="shared" si="85"/>
        <v>EL1.710Thinned090</v>
      </c>
      <c r="B2860" s="223" t="s">
        <v>228</v>
      </c>
      <c r="C2860" s="224">
        <v>1.7</v>
      </c>
      <c r="D2860" s="223">
        <v>10</v>
      </c>
      <c r="E2860" s="223" t="s">
        <v>172</v>
      </c>
      <c r="F2860" s="225" t="s">
        <v>204</v>
      </c>
      <c r="G2860" s="226">
        <v>1.66</v>
      </c>
      <c r="H2860" s="226">
        <v>-0.15</v>
      </c>
      <c r="I2860" s="226">
        <v>1.5</v>
      </c>
      <c r="J2860" s="227">
        <v>7.52</v>
      </c>
      <c r="K2860" s="227">
        <v>458.79</v>
      </c>
      <c r="L2860" s="228">
        <v>-6.53</v>
      </c>
      <c r="M2860" s="229">
        <f t="shared" si="84"/>
        <v>452.26000000000005</v>
      </c>
      <c r="N2860" s="230">
        <v>1.58</v>
      </c>
    </row>
    <row r="2861" spans="1:14" x14ac:dyDescent="0.2">
      <c r="A2861" s="231" t="str">
        <f t="shared" si="85"/>
        <v>EL1.710Thinned095</v>
      </c>
      <c r="B2861" s="223" t="s">
        <v>228</v>
      </c>
      <c r="C2861" s="224">
        <v>1.7</v>
      </c>
      <c r="D2861" s="223">
        <v>10</v>
      </c>
      <c r="E2861" s="223" t="s">
        <v>172</v>
      </c>
      <c r="F2861" s="225" t="s">
        <v>205</v>
      </c>
      <c r="G2861" s="226">
        <v>1.05</v>
      </c>
      <c r="H2861" s="226">
        <v>-0.15</v>
      </c>
      <c r="I2861" s="226">
        <v>0.9</v>
      </c>
      <c r="J2861" s="227">
        <v>4.5</v>
      </c>
      <c r="K2861" s="227">
        <v>463.29</v>
      </c>
      <c r="L2861" s="228">
        <v>-6.7</v>
      </c>
      <c r="M2861" s="229">
        <f t="shared" si="84"/>
        <v>456.59000000000003</v>
      </c>
      <c r="N2861" s="230">
        <v>1.37</v>
      </c>
    </row>
    <row r="2862" spans="1:14" x14ac:dyDescent="0.2">
      <c r="A2862" s="231" t="str">
        <f t="shared" si="85"/>
        <v>EL1.710Thinned100</v>
      </c>
      <c r="B2862" s="223" t="s">
        <v>228</v>
      </c>
      <c r="C2862" s="224">
        <v>1.7</v>
      </c>
      <c r="D2862" s="223">
        <v>10</v>
      </c>
      <c r="E2862" s="223" t="s">
        <v>172</v>
      </c>
      <c r="F2862" s="225" t="s">
        <v>206</v>
      </c>
      <c r="G2862" s="226">
        <v>1.1499999999999999</v>
      </c>
      <c r="H2862" s="226">
        <v>-0.12</v>
      </c>
      <c r="I2862" s="226">
        <v>1.02</v>
      </c>
      <c r="J2862" s="227">
        <v>5.1100000000000003</v>
      </c>
      <c r="K2862" s="227">
        <v>468.4</v>
      </c>
      <c r="L2862" s="228">
        <v>-6.86</v>
      </c>
      <c r="M2862" s="229">
        <f t="shared" si="84"/>
        <v>461.53999999999996</v>
      </c>
      <c r="N2862" s="230">
        <v>1.18</v>
      </c>
    </row>
    <row r="2863" spans="1:14" x14ac:dyDescent="0.2">
      <c r="A2863" s="231" t="str">
        <f t="shared" si="85"/>
        <v>EL1.710Thinned105</v>
      </c>
      <c r="B2863" s="223" t="s">
        <v>228</v>
      </c>
      <c r="C2863" s="224">
        <v>1.7</v>
      </c>
      <c r="D2863" s="223">
        <v>10</v>
      </c>
      <c r="E2863" s="223" t="s">
        <v>172</v>
      </c>
      <c r="F2863" s="225" t="s">
        <v>207</v>
      </c>
      <c r="G2863" s="226">
        <v>0.96</v>
      </c>
      <c r="H2863" s="226">
        <v>-0.11</v>
      </c>
      <c r="I2863" s="226">
        <v>0.85</v>
      </c>
      <c r="J2863" s="227">
        <v>4.25</v>
      </c>
      <c r="K2863" s="227">
        <v>472.65</v>
      </c>
      <c r="L2863" s="228">
        <v>-6.99</v>
      </c>
      <c r="M2863" s="229">
        <f t="shared" si="84"/>
        <v>465.65999999999997</v>
      </c>
      <c r="N2863" s="230">
        <v>1.03</v>
      </c>
    </row>
    <row r="2864" spans="1:14" x14ac:dyDescent="0.2">
      <c r="A2864" s="231" t="str">
        <f t="shared" si="85"/>
        <v>EL1.710Thinned110</v>
      </c>
      <c r="B2864" s="223" t="s">
        <v>228</v>
      </c>
      <c r="C2864" s="224">
        <v>1.7</v>
      </c>
      <c r="D2864" s="223">
        <v>10</v>
      </c>
      <c r="E2864" s="223" t="s">
        <v>172</v>
      </c>
      <c r="F2864" s="225" t="s">
        <v>208</v>
      </c>
      <c r="G2864" s="226">
        <v>0.82</v>
      </c>
      <c r="H2864" s="226">
        <v>-0.1</v>
      </c>
      <c r="I2864" s="226">
        <v>0.72</v>
      </c>
      <c r="J2864" s="227">
        <v>3.59</v>
      </c>
      <c r="K2864" s="227">
        <v>476.24</v>
      </c>
      <c r="L2864" s="228">
        <v>-7.11</v>
      </c>
      <c r="M2864" s="229">
        <f t="shared" si="84"/>
        <v>469.13</v>
      </c>
      <c r="N2864" s="230">
        <v>0.89</v>
      </c>
    </row>
    <row r="2865" spans="1:14" x14ac:dyDescent="0.2">
      <c r="A2865" s="231" t="str">
        <f t="shared" si="85"/>
        <v>EL1.710Thinned115</v>
      </c>
      <c r="B2865" s="223" t="s">
        <v>228</v>
      </c>
      <c r="C2865" s="224">
        <v>1.7</v>
      </c>
      <c r="D2865" s="223">
        <v>10</v>
      </c>
      <c r="E2865" s="223" t="s">
        <v>172</v>
      </c>
      <c r="F2865" s="225" t="s">
        <v>209</v>
      </c>
      <c r="G2865" s="226">
        <v>0.75</v>
      </c>
      <c r="H2865" s="226">
        <v>-0.08</v>
      </c>
      <c r="I2865" s="226">
        <v>0.66</v>
      </c>
      <c r="J2865" s="227">
        <v>3.3</v>
      </c>
      <c r="K2865" s="227">
        <v>479.55</v>
      </c>
      <c r="L2865" s="228">
        <v>-7.21</v>
      </c>
      <c r="M2865" s="229">
        <f t="shared" si="84"/>
        <v>472.34000000000003</v>
      </c>
      <c r="N2865" s="230">
        <v>0.77</v>
      </c>
    </row>
    <row r="2866" spans="1:14" x14ac:dyDescent="0.2">
      <c r="A2866" s="231" t="str">
        <f t="shared" si="85"/>
        <v>EL1.710Thinned120</v>
      </c>
      <c r="B2866" s="223" t="s">
        <v>228</v>
      </c>
      <c r="C2866" s="224">
        <v>1.7</v>
      </c>
      <c r="D2866" s="223">
        <v>10</v>
      </c>
      <c r="E2866" s="223" t="s">
        <v>172</v>
      </c>
      <c r="F2866" s="225" t="s">
        <v>210</v>
      </c>
      <c r="G2866" s="226">
        <v>0.61</v>
      </c>
      <c r="H2866" s="226">
        <v>-7.0000000000000007E-2</v>
      </c>
      <c r="I2866" s="226">
        <v>0.54</v>
      </c>
      <c r="J2866" s="227">
        <v>2.69</v>
      </c>
      <c r="K2866" s="227">
        <v>482.24</v>
      </c>
      <c r="L2866" s="228">
        <v>-7.29</v>
      </c>
      <c r="M2866" s="229">
        <f t="shared" ref="M2866:M2929" si="86">K2866+L2866</f>
        <v>474.95</v>
      </c>
      <c r="N2866" s="230">
        <v>0.67</v>
      </c>
    </row>
    <row r="2867" spans="1:14" x14ac:dyDescent="0.2">
      <c r="A2867" s="231" t="str">
        <f t="shared" si="85"/>
        <v>EL1.710Thinned125</v>
      </c>
      <c r="B2867" s="223" t="s">
        <v>228</v>
      </c>
      <c r="C2867" s="224">
        <v>1.7</v>
      </c>
      <c r="D2867" s="223">
        <v>10</v>
      </c>
      <c r="E2867" s="223" t="s">
        <v>172</v>
      </c>
      <c r="F2867" s="225" t="s">
        <v>211</v>
      </c>
      <c r="G2867" s="226">
        <v>0.53</v>
      </c>
      <c r="H2867" s="226">
        <v>-0.06</v>
      </c>
      <c r="I2867" s="226">
        <v>0.46</v>
      </c>
      <c r="J2867" s="227">
        <v>2.31</v>
      </c>
      <c r="K2867" s="227">
        <v>484.55</v>
      </c>
      <c r="L2867" s="228">
        <v>-7.37</v>
      </c>
      <c r="M2867" s="229">
        <f t="shared" si="86"/>
        <v>477.18</v>
      </c>
      <c r="N2867" s="230">
        <v>0.57999999999999996</v>
      </c>
    </row>
    <row r="2868" spans="1:14" x14ac:dyDescent="0.2">
      <c r="A2868" s="231" t="str">
        <f t="shared" si="85"/>
        <v>EL1.710Thinned130</v>
      </c>
      <c r="B2868" s="223" t="s">
        <v>228</v>
      </c>
      <c r="C2868" s="224">
        <v>1.7</v>
      </c>
      <c r="D2868" s="223">
        <v>10</v>
      </c>
      <c r="E2868" s="223" t="s">
        <v>172</v>
      </c>
      <c r="F2868" s="225" t="s">
        <v>212</v>
      </c>
      <c r="G2868" s="226">
        <v>0.47</v>
      </c>
      <c r="H2868" s="226">
        <v>-0.05</v>
      </c>
      <c r="I2868" s="226">
        <v>0.41</v>
      </c>
      <c r="J2868" s="227">
        <v>2.0699999999999998</v>
      </c>
      <c r="K2868" s="227">
        <v>486.62</v>
      </c>
      <c r="L2868" s="228">
        <v>-7.43</v>
      </c>
      <c r="M2868" s="229">
        <f t="shared" si="86"/>
        <v>479.19</v>
      </c>
      <c r="N2868" s="230">
        <v>0.5</v>
      </c>
    </row>
    <row r="2869" spans="1:14" x14ac:dyDescent="0.2">
      <c r="A2869" s="231" t="str">
        <f t="shared" si="85"/>
        <v>EL1.710Thinned135</v>
      </c>
      <c r="B2869" s="223" t="s">
        <v>228</v>
      </c>
      <c r="C2869" s="224">
        <v>1.7</v>
      </c>
      <c r="D2869" s="223">
        <v>10</v>
      </c>
      <c r="E2869" s="223" t="s">
        <v>172</v>
      </c>
      <c r="F2869" s="225" t="s">
        <v>213</v>
      </c>
      <c r="G2869" s="226">
        <v>0.39</v>
      </c>
      <c r="H2869" s="226">
        <v>-0.05</v>
      </c>
      <c r="I2869" s="226">
        <v>0.35</v>
      </c>
      <c r="J2869" s="227">
        <v>1.74</v>
      </c>
      <c r="K2869" s="227">
        <v>488.35</v>
      </c>
      <c r="L2869" s="228">
        <v>-7.49</v>
      </c>
      <c r="M2869" s="229">
        <f t="shared" si="86"/>
        <v>480.86</v>
      </c>
      <c r="N2869" s="230">
        <v>0.44</v>
      </c>
    </row>
    <row r="2870" spans="1:14" x14ac:dyDescent="0.2">
      <c r="A2870" s="231" t="str">
        <f t="shared" si="85"/>
        <v>EL1.710Thinned140</v>
      </c>
      <c r="B2870" s="223" t="s">
        <v>228</v>
      </c>
      <c r="C2870" s="224">
        <v>1.7</v>
      </c>
      <c r="D2870" s="223">
        <v>10</v>
      </c>
      <c r="E2870" s="223" t="s">
        <v>172</v>
      </c>
      <c r="F2870" s="225" t="s">
        <v>214</v>
      </c>
      <c r="G2870" s="226">
        <v>0.37</v>
      </c>
      <c r="H2870" s="226">
        <v>-0.04</v>
      </c>
      <c r="I2870" s="226">
        <v>0.33</v>
      </c>
      <c r="J2870" s="227">
        <v>1.64</v>
      </c>
      <c r="K2870" s="227">
        <v>489.99</v>
      </c>
      <c r="L2870" s="228">
        <v>-7.54</v>
      </c>
      <c r="M2870" s="229">
        <f t="shared" si="86"/>
        <v>482.45</v>
      </c>
      <c r="N2870" s="230">
        <v>0.38</v>
      </c>
    </row>
    <row r="2871" spans="1:14" x14ac:dyDescent="0.2">
      <c r="A2871" s="231" t="str">
        <f t="shared" si="85"/>
        <v>EL1.710Thinned145</v>
      </c>
      <c r="B2871" s="223" t="s">
        <v>228</v>
      </c>
      <c r="C2871" s="224">
        <v>1.7</v>
      </c>
      <c r="D2871" s="223">
        <v>10</v>
      </c>
      <c r="E2871" s="223" t="s">
        <v>172</v>
      </c>
      <c r="F2871" s="225" t="s">
        <v>215</v>
      </c>
      <c r="G2871" s="226">
        <v>0.32</v>
      </c>
      <c r="H2871" s="226">
        <v>-0.03</v>
      </c>
      <c r="I2871" s="226">
        <v>0.28999999999999998</v>
      </c>
      <c r="J2871" s="227">
        <v>1.44</v>
      </c>
      <c r="K2871" s="227">
        <v>491.43</v>
      </c>
      <c r="L2871" s="228">
        <v>-7.58</v>
      </c>
      <c r="M2871" s="229">
        <f t="shared" si="86"/>
        <v>483.85</v>
      </c>
      <c r="N2871" s="230">
        <v>0.33</v>
      </c>
    </row>
    <row r="2872" spans="1:14" x14ac:dyDescent="0.2">
      <c r="A2872" s="231" t="str">
        <f t="shared" si="85"/>
        <v>EL1.710Thinned150</v>
      </c>
      <c r="B2872" s="223" t="s">
        <v>228</v>
      </c>
      <c r="C2872" s="224">
        <v>1.7</v>
      </c>
      <c r="D2872" s="223">
        <v>10</v>
      </c>
      <c r="E2872" s="223" t="s">
        <v>172</v>
      </c>
      <c r="F2872" s="225" t="s">
        <v>216</v>
      </c>
      <c r="G2872" s="226">
        <v>0.26</v>
      </c>
      <c r="H2872" s="226">
        <v>-0.03</v>
      </c>
      <c r="I2872" s="226">
        <v>0.23</v>
      </c>
      <c r="J2872" s="227">
        <v>1.1299999999999999</v>
      </c>
      <c r="K2872" s="227">
        <v>492.56</v>
      </c>
      <c r="L2872" s="228">
        <v>-7.62</v>
      </c>
      <c r="M2872" s="229">
        <f t="shared" si="86"/>
        <v>484.94</v>
      </c>
      <c r="N2872" s="230">
        <v>0.28999999999999998</v>
      </c>
    </row>
    <row r="2873" spans="1:14" x14ac:dyDescent="0.2">
      <c r="A2873" s="231" t="str">
        <f t="shared" si="85"/>
        <v>EL1.710Thinned155</v>
      </c>
      <c r="B2873" s="223" t="s">
        <v>228</v>
      </c>
      <c r="C2873" s="224">
        <v>1.7</v>
      </c>
      <c r="D2873" s="223">
        <v>10</v>
      </c>
      <c r="E2873" s="223" t="s">
        <v>172</v>
      </c>
      <c r="F2873" s="225" t="s">
        <v>217</v>
      </c>
      <c r="G2873" s="226">
        <v>0.22</v>
      </c>
      <c r="H2873" s="226">
        <v>-0.03</v>
      </c>
      <c r="I2873" s="226">
        <v>0.19</v>
      </c>
      <c r="J2873" s="227">
        <v>0.97</v>
      </c>
      <c r="K2873" s="227">
        <v>493.53</v>
      </c>
      <c r="L2873" s="228">
        <v>-7.65</v>
      </c>
      <c r="M2873" s="229">
        <f t="shared" si="86"/>
        <v>485.88</v>
      </c>
      <c r="N2873" s="230">
        <v>0.25</v>
      </c>
    </row>
    <row r="2874" spans="1:14" x14ac:dyDescent="0.2">
      <c r="A2874" s="231" t="str">
        <f t="shared" si="85"/>
        <v>EL1.710Thinned160</v>
      </c>
      <c r="B2874" s="223" t="s">
        <v>228</v>
      </c>
      <c r="C2874" s="224">
        <v>1.7</v>
      </c>
      <c r="D2874" s="223">
        <v>10</v>
      </c>
      <c r="E2874" s="223" t="s">
        <v>172</v>
      </c>
      <c r="F2874" s="225" t="s">
        <v>218</v>
      </c>
      <c r="G2874" s="226">
        <v>0.25</v>
      </c>
      <c r="H2874" s="226">
        <v>-0.02</v>
      </c>
      <c r="I2874" s="226">
        <v>0.23</v>
      </c>
      <c r="J2874" s="227">
        <v>1.1399999999999999</v>
      </c>
      <c r="K2874" s="227">
        <v>494.68</v>
      </c>
      <c r="L2874" s="228">
        <v>-7.67</v>
      </c>
      <c r="M2874" s="229">
        <f t="shared" si="86"/>
        <v>487.01</v>
      </c>
      <c r="N2874" s="230">
        <v>0.21</v>
      </c>
    </row>
    <row r="2875" spans="1:14" x14ac:dyDescent="0.2">
      <c r="A2875" s="231" t="str">
        <f t="shared" si="85"/>
        <v>EL1.710Thinned165</v>
      </c>
      <c r="B2875" s="223" t="s">
        <v>228</v>
      </c>
      <c r="C2875" s="224">
        <v>1.7</v>
      </c>
      <c r="D2875" s="223">
        <v>10</v>
      </c>
      <c r="E2875" s="223" t="s">
        <v>172</v>
      </c>
      <c r="F2875" s="225" t="s">
        <v>219</v>
      </c>
      <c r="G2875" s="226">
        <v>0.19</v>
      </c>
      <c r="H2875" s="226">
        <v>-0.02</v>
      </c>
      <c r="I2875" s="226">
        <v>0.17</v>
      </c>
      <c r="J2875" s="227">
        <v>0.86</v>
      </c>
      <c r="K2875" s="227">
        <v>495.54</v>
      </c>
      <c r="L2875" s="228">
        <v>-7.7</v>
      </c>
      <c r="M2875" s="229">
        <f t="shared" si="86"/>
        <v>487.84000000000003</v>
      </c>
      <c r="N2875" s="230">
        <v>0.19</v>
      </c>
    </row>
    <row r="2876" spans="1:14" x14ac:dyDescent="0.2">
      <c r="A2876" s="231" t="str">
        <f t="shared" si="85"/>
        <v>EL1.710Thinned170</v>
      </c>
      <c r="B2876" s="223" t="s">
        <v>228</v>
      </c>
      <c r="C2876" s="224">
        <v>1.7</v>
      </c>
      <c r="D2876" s="223">
        <v>10</v>
      </c>
      <c r="E2876" s="223" t="s">
        <v>172</v>
      </c>
      <c r="F2876" s="225" t="s">
        <v>220</v>
      </c>
      <c r="G2876" s="226">
        <v>0.16</v>
      </c>
      <c r="H2876" s="226">
        <v>-0.01</v>
      </c>
      <c r="I2876" s="226">
        <v>0.15</v>
      </c>
      <c r="J2876" s="227">
        <v>0.75</v>
      </c>
      <c r="K2876" s="227">
        <v>496.29</v>
      </c>
      <c r="L2876" s="228">
        <v>-7.72</v>
      </c>
      <c r="M2876" s="229">
        <f t="shared" si="86"/>
        <v>488.57</v>
      </c>
      <c r="N2876" s="230">
        <v>0.16</v>
      </c>
    </row>
    <row r="2877" spans="1:14" x14ac:dyDescent="0.2">
      <c r="A2877" s="231" t="str">
        <f t="shared" si="85"/>
        <v>EL1.710Thinned175</v>
      </c>
      <c r="B2877" s="223" t="s">
        <v>228</v>
      </c>
      <c r="C2877" s="224">
        <v>1.7</v>
      </c>
      <c r="D2877" s="223">
        <v>10</v>
      </c>
      <c r="E2877" s="223" t="s">
        <v>172</v>
      </c>
      <c r="F2877" s="225" t="s">
        <v>221</v>
      </c>
      <c r="G2877" s="226">
        <v>0.34</v>
      </c>
      <c r="H2877" s="226">
        <v>-0.08</v>
      </c>
      <c r="I2877" s="226">
        <v>0.26</v>
      </c>
      <c r="J2877" s="227">
        <v>1.31</v>
      </c>
      <c r="K2877" s="227">
        <v>497.6</v>
      </c>
      <c r="L2877" s="228">
        <v>-7.72</v>
      </c>
      <c r="M2877" s="229">
        <f t="shared" si="86"/>
        <v>489.88</v>
      </c>
      <c r="N2877" s="230">
        <v>0</v>
      </c>
    </row>
    <row r="2878" spans="1:14" x14ac:dyDescent="0.2">
      <c r="A2878" s="231" t="str">
        <f t="shared" si="85"/>
        <v>EL1.710Thinned180</v>
      </c>
      <c r="B2878" s="223" t="s">
        <v>228</v>
      </c>
      <c r="C2878" s="224">
        <v>1.7</v>
      </c>
      <c r="D2878" s="223">
        <v>10</v>
      </c>
      <c r="E2878" s="223" t="s">
        <v>172</v>
      </c>
      <c r="F2878" s="225" t="s">
        <v>222</v>
      </c>
      <c r="G2878" s="226">
        <v>0.28999999999999998</v>
      </c>
      <c r="H2878" s="226">
        <v>-0.03</v>
      </c>
      <c r="I2878" s="226">
        <v>0.26</v>
      </c>
      <c r="J2878" s="227">
        <v>1.29</v>
      </c>
      <c r="K2878" s="227">
        <v>498.89</v>
      </c>
      <c r="L2878" s="228">
        <v>-7.72</v>
      </c>
      <c r="M2878" s="229">
        <f t="shared" si="86"/>
        <v>491.16999999999996</v>
      </c>
      <c r="N2878" s="230">
        <v>0</v>
      </c>
    </row>
    <row r="2879" spans="1:14" x14ac:dyDescent="0.2">
      <c r="A2879" s="231" t="str">
        <f t="shared" si="85"/>
        <v>EL1.710Thinned185</v>
      </c>
      <c r="B2879" s="223" t="s">
        <v>228</v>
      </c>
      <c r="C2879" s="224">
        <v>1.7</v>
      </c>
      <c r="D2879" s="223">
        <v>10</v>
      </c>
      <c r="E2879" s="223" t="s">
        <v>172</v>
      </c>
      <c r="F2879" s="225" t="s">
        <v>223</v>
      </c>
      <c r="G2879" s="226">
        <v>0.28999999999999998</v>
      </c>
      <c r="H2879" s="226">
        <v>0</v>
      </c>
      <c r="I2879" s="226">
        <v>0.3</v>
      </c>
      <c r="J2879" s="227">
        <v>1.48</v>
      </c>
      <c r="K2879" s="227">
        <v>500.37</v>
      </c>
      <c r="L2879" s="228">
        <v>-7.72</v>
      </c>
      <c r="M2879" s="229">
        <f t="shared" si="86"/>
        <v>492.65</v>
      </c>
      <c r="N2879" s="230">
        <v>0</v>
      </c>
    </row>
    <row r="2880" spans="1:14" x14ac:dyDescent="0.2">
      <c r="A2880" s="231" t="str">
        <f t="shared" si="85"/>
        <v>EL1.710Thinned190</v>
      </c>
      <c r="B2880" s="223" t="s">
        <v>228</v>
      </c>
      <c r="C2880" s="224">
        <v>1.7</v>
      </c>
      <c r="D2880" s="223">
        <v>10</v>
      </c>
      <c r="E2880" s="223" t="s">
        <v>172</v>
      </c>
      <c r="F2880" s="225" t="s">
        <v>224</v>
      </c>
      <c r="G2880" s="226">
        <v>0.23</v>
      </c>
      <c r="H2880" s="226">
        <v>0.01</v>
      </c>
      <c r="I2880" s="226">
        <v>0.24</v>
      </c>
      <c r="J2880" s="227">
        <v>1.2</v>
      </c>
      <c r="K2880" s="227">
        <v>501.56</v>
      </c>
      <c r="L2880" s="228">
        <v>-7.72</v>
      </c>
      <c r="M2880" s="229">
        <f t="shared" si="86"/>
        <v>493.84</v>
      </c>
      <c r="N2880" s="230">
        <v>0</v>
      </c>
    </row>
    <row r="2881" spans="1:14" x14ac:dyDescent="0.2">
      <c r="A2881" s="231" t="str">
        <f t="shared" si="85"/>
        <v>EL1.710Thinned195</v>
      </c>
      <c r="B2881" s="223" t="s">
        <v>228</v>
      </c>
      <c r="C2881" s="224">
        <v>1.7</v>
      </c>
      <c r="D2881" s="223">
        <v>10</v>
      </c>
      <c r="E2881" s="223" t="s">
        <v>172</v>
      </c>
      <c r="F2881" s="225" t="s">
        <v>225</v>
      </c>
      <c r="G2881" s="226">
        <v>0.2</v>
      </c>
      <c r="H2881" s="226">
        <v>0.01</v>
      </c>
      <c r="I2881" s="226">
        <v>0.21</v>
      </c>
      <c r="J2881" s="227">
        <v>1.06</v>
      </c>
      <c r="K2881" s="227">
        <v>502.63</v>
      </c>
      <c r="L2881" s="228">
        <v>-7.72</v>
      </c>
      <c r="M2881" s="229">
        <f t="shared" si="86"/>
        <v>494.90999999999997</v>
      </c>
      <c r="N2881" s="230">
        <v>0</v>
      </c>
    </row>
    <row r="2882" spans="1:14" x14ac:dyDescent="0.2">
      <c r="A2882" s="231" t="str">
        <f t="shared" ref="A2882:A2945" si="87">CONCATENATE(LEFT(B2882,2),TEXT(C2882,"0.0"),TEXT(D2882,"00"),E2882,TEXT(LEFT(F2882,3),"000"))</f>
        <v>EL1.712NO_thin000</v>
      </c>
      <c r="B2882" s="223" t="s">
        <v>228</v>
      </c>
      <c r="C2882" s="224">
        <v>1.7</v>
      </c>
      <c r="D2882" s="223">
        <v>12</v>
      </c>
      <c r="E2882" s="223" t="s">
        <v>199</v>
      </c>
      <c r="F2882" s="225" t="s">
        <v>0</v>
      </c>
      <c r="G2882" s="226">
        <v>2.4900000000000002</v>
      </c>
      <c r="H2882" s="226">
        <v>1.1299999999999999</v>
      </c>
      <c r="I2882" s="226">
        <v>3.62</v>
      </c>
      <c r="J2882" s="227">
        <v>18.11</v>
      </c>
      <c r="K2882" s="227">
        <v>18.11</v>
      </c>
      <c r="L2882" s="228">
        <v>0</v>
      </c>
      <c r="M2882" s="229">
        <f t="shared" si="86"/>
        <v>18.11</v>
      </c>
      <c r="N2882" s="230">
        <v>0</v>
      </c>
    </row>
    <row r="2883" spans="1:14" x14ac:dyDescent="0.2">
      <c r="A2883" s="231" t="str">
        <f t="shared" si="87"/>
        <v>EL1.712NO_thin005</v>
      </c>
      <c r="B2883" s="223" t="s">
        <v>228</v>
      </c>
      <c r="C2883" s="224">
        <v>1.7</v>
      </c>
      <c r="D2883" s="223">
        <v>12</v>
      </c>
      <c r="E2883" s="223" t="s">
        <v>199</v>
      </c>
      <c r="F2883" s="225" t="s">
        <v>1</v>
      </c>
      <c r="G2883" s="226">
        <v>7.6</v>
      </c>
      <c r="H2883" s="226">
        <v>1.4</v>
      </c>
      <c r="I2883" s="226">
        <v>8.99</v>
      </c>
      <c r="J2883" s="227">
        <v>44.96</v>
      </c>
      <c r="K2883" s="227">
        <v>63.07</v>
      </c>
      <c r="L2883" s="228">
        <v>0</v>
      </c>
      <c r="M2883" s="229">
        <f t="shared" si="86"/>
        <v>63.07</v>
      </c>
      <c r="N2883" s="230">
        <v>0</v>
      </c>
    </row>
    <row r="2884" spans="1:14" x14ac:dyDescent="0.2">
      <c r="A2884" s="231" t="str">
        <f t="shared" si="87"/>
        <v>EL1.712NO_thin010</v>
      </c>
      <c r="B2884" s="223" t="s">
        <v>228</v>
      </c>
      <c r="C2884" s="224">
        <v>1.7</v>
      </c>
      <c r="D2884" s="223">
        <v>12</v>
      </c>
      <c r="E2884" s="223" t="s">
        <v>199</v>
      </c>
      <c r="F2884" s="225" t="s">
        <v>2</v>
      </c>
      <c r="G2884" s="226">
        <v>21.45</v>
      </c>
      <c r="H2884" s="226">
        <v>2</v>
      </c>
      <c r="I2884" s="226">
        <v>23.45</v>
      </c>
      <c r="J2884" s="227">
        <v>117.25</v>
      </c>
      <c r="K2884" s="227">
        <v>180.32</v>
      </c>
      <c r="L2884" s="228">
        <v>0</v>
      </c>
      <c r="M2884" s="229">
        <f t="shared" si="86"/>
        <v>180.32</v>
      </c>
      <c r="N2884" s="230">
        <v>0</v>
      </c>
    </row>
    <row r="2885" spans="1:14" x14ac:dyDescent="0.2">
      <c r="A2885" s="231" t="str">
        <f t="shared" si="87"/>
        <v>EL1.712NO_thin015</v>
      </c>
      <c r="B2885" s="223" t="s">
        <v>228</v>
      </c>
      <c r="C2885" s="224">
        <v>1.7</v>
      </c>
      <c r="D2885" s="223">
        <v>12</v>
      </c>
      <c r="E2885" s="223" t="s">
        <v>199</v>
      </c>
      <c r="F2885" s="225" t="s">
        <v>3</v>
      </c>
      <c r="G2885" s="226">
        <v>24.3</v>
      </c>
      <c r="H2885" s="226">
        <v>2.79</v>
      </c>
      <c r="I2885" s="226">
        <v>27.09</v>
      </c>
      <c r="J2885" s="227">
        <v>135.44999999999999</v>
      </c>
      <c r="K2885" s="227">
        <v>315.77</v>
      </c>
      <c r="L2885" s="228">
        <v>0</v>
      </c>
      <c r="M2885" s="229">
        <f t="shared" si="86"/>
        <v>315.77</v>
      </c>
      <c r="N2885" s="230">
        <v>0</v>
      </c>
    </row>
    <row r="2886" spans="1:14" x14ac:dyDescent="0.2">
      <c r="A2886" s="231" t="str">
        <f t="shared" si="87"/>
        <v>EL1.712NO_thin020</v>
      </c>
      <c r="B2886" s="223" t="s">
        <v>228</v>
      </c>
      <c r="C2886" s="224">
        <v>1.7</v>
      </c>
      <c r="D2886" s="223">
        <v>12</v>
      </c>
      <c r="E2886" s="223" t="s">
        <v>199</v>
      </c>
      <c r="F2886" s="225" t="s">
        <v>4</v>
      </c>
      <c r="G2886" s="226">
        <v>11.95</v>
      </c>
      <c r="H2886" s="226">
        <v>5.16</v>
      </c>
      <c r="I2886" s="226">
        <v>17.12</v>
      </c>
      <c r="J2886" s="227">
        <v>85.59</v>
      </c>
      <c r="K2886" s="227">
        <v>401.37</v>
      </c>
      <c r="L2886" s="228">
        <v>0</v>
      </c>
      <c r="M2886" s="229">
        <f t="shared" si="86"/>
        <v>401.37</v>
      </c>
      <c r="N2886" s="230">
        <v>0</v>
      </c>
    </row>
    <row r="2887" spans="1:14" x14ac:dyDescent="0.2">
      <c r="A2887" s="231" t="str">
        <f t="shared" si="87"/>
        <v>EL1.712NO_thin025</v>
      </c>
      <c r="B2887" s="223" t="s">
        <v>228</v>
      </c>
      <c r="C2887" s="224">
        <v>1.7</v>
      </c>
      <c r="D2887" s="223">
        <v>12</v>
      </c>
      <c r="E2887" s="223" t="s">
        <v>199</v>
      </c>
      <c r="F2887" s="225" t="s">
        <v>5</v>
      </c>
      <c r="G2887" s="226">
        <v>12.02</v>
      </c>
      <c r="H2887" s="226">
        <v>3.47</v>
      </c>
      <c r="I2887" s="226">
        <v>15.49</v>
      </c>
      <c r="J2887" s="227">
        <v>77.459999999999994</v>
      </c>
      <c r="K2887" s="227">
        <v>478.83</v>
      </c>
      <c r="L2887" s="228">
        <v>0</v>
      </c>
      <c r="M2887" s="229">
        <f t="shared" si="86"/>
        <v>478.83</v>
      </c>
      <c r="N2887" s="230">
        <v>0</v>
      </c>
    </row>
    <row r="2888" spans="1:14" x14ac:dyDescent="0.2">
      <c r="A2888" s="231" t="str">
        <f t="shared" si="87"/>
        <v>EL1.712NO_thin030</v>
      </c>
      <c r="B2888" s="223" t="s">
        <v>228</v>
      </c>
      <c r="C2888" s="224">
        <v>1.7</v>
      </c>
      <c r="D2888" s="223">
        <v>12</v>
      </c>
      <c r="E2888" s="223" t="s">
        <v>199</v>
      </c>
      <c r="F2888" s="225" t="s">
        <v>6</v>
      </c>
      <c r="G2888" s="226">
        <v>11.71</v>
      </c>
      <c r="H2888" s="226">
        <v>1.46</v>
      </c>
      <c r="I2888" s="226">
        <v>13.17</v>
      </c>
      <c r="J2888" s="227">
        <v>65.87</v>
      </c>
      <c r="K2888" s="227">
        <v>544.70000000000005</v>
      </c>
      <c r="L2888" s="228">
        <v>0</v>
      </c>
      <c r="M2888" s="229">
        <f t="shared" si="86"/>
        <v>544.70000000000005</v>
      </c>
      <c r="N2888" s="230">
        <v>0</v>
      </c>
    </row>
    <row r="2889" spans="1:14" x14ac:dyDescent="0.2">
      <c r="A2889" s="231" t="str">
        <f t="shared" si="87"/>
        <v>EL1.712NO_thin035</v>
      </c>
      <c r="B2889" s="223" t="s">
        <v>228</v>
      </c>
      <c r="C2889" s="224">
        <v>1.7</v>
      </c>
      <c r="D2889" s="223">
        <v>12</v>
      </c>
      <c r="E2889" s="223" t="s">
        <v>199</v>
      </c>
      <c r="F2889" s="225" t="s">
        <v>7</v>
      </c>
      <c r="G2889" s="226">
        <v>10.91</v>
      </c>
      <c r="H2889" s="226">
        <v>0.84</v>
      </c>
      <c r="I2889" s="226">
        <v>11.75</v>
      </c>
      <c r="J2889" s="227">
        <v>58.75</v>
      </c>
      <c r="K2889" s="227">
        <v>603.45000000000005</v>
      </c>
      <c r="L2889" s="228">
        <v>0</v>
      </c>
      <c r="M2889" s="229">
        <f t="shared" si="86"/>
        <v>603.45000000000005</v>
      </c>
      <c r="N2889" s="230">
        <v>0</v>
      </c>
    </row>
    <row r="2890" spans="1:14" x14ac:dyDescent="0.2">
      <c r="A2890" s="231" t="str">
        <f t="shared" si="87"/>
        <v>EL1.712NO_thin040</v>
      </c>
      <c r="B2890" s="223" t="s">
        <v>228</v>
      </c>
      <c r="C2890" s="224">
        <v>1.7</v>
      </c>
      <c r="D2890" s="223">
        <v>12</v>
      </c>
      <c r="E2890" s="223" t="s">
        <v>199</v>
      </c>
      <c r="F2890" s="225" t="s">
        <v>8</v>
      </c>
      <c r="G2890" s="226">
        <v>9.82</v>
      </c>
      <c r="H2890" s="226">
        <v>0.08</v>
      </c>
      <c r="I2890" s="226">
        <v>9.9</v>
      </c>
      <c r="J2890" s="227">
        <v>49.5</v>
      </c>
      <c r="K2890" s="227">
        <v>652.94000000000005</v>
      </c>
      <c r="L2890" s="228">
        <v>0</v>
      </c>
      <c r="M2890" s="229">
        <f t="shared" si="86"/>
        <v>652.94000000000005</v>
      </c>
      <c r="N2890" s="230">
        <v>0</v>
      </c>
    </row>
    <row r="2891" spans="1:14" x14ac:dyDescent="0.2">
      <c r="A2891" s="231" t="str">
        <f t="shared" si="87"/>
        <v>EL1.712NO_thin045</v>
      </c>
      <c r="B2891" s="223" t="s">
        <v>228</v>
      </c>
      <c r="C2891" s="224">
        <v>1.7</v>
      </c>
      <c r="D2891" s="223">
        <v>12</v>
      </c>
      <c r="E2891" s="223" t="s">
        <v>199</v>
      </c>
      <c r="F2891" s="225" t="s">
        <v>9</v>
      </c>
      <c r="G2891" s="226">
        <v>8.69</v>
      </c>
      <c r="H2891" s="226">
        <v>-0.44</v>
      </c>
      <c r="I2891" s="226">
        <v>8.25</v>
      </c>
      <c r="J2891" s="227">
        <v>41.26</v>
      </c>
      <c r="K2891" s="227">
        <v>694.2</v>
      </c>
      <c r="L2891" s="228">
        <v>0</v>
      </c>
      <c r="M2891" s="229">
        <f t="shared" si="86"/>
        <v>694.2</v>
      </c>
      <c r="N2891" s="230">
        <v>0</v>
      </c>
    </row>
    <row r="2892" spans="1:14" x14ac:dyDescent="0.2">
      <c r="A2892" s="231" t="str">
        <f t="shared" si="87"/>
        <v>EL1.712NO_thin050</v>
      </c>
      <c r="B2892" s="223" t="s">
        <v>228</v>
      </c>
      <c r="C2892" s="224">
        <v>1.7</v>
      </c>
      <c r="D2892" s="223">
        <v>12</v>
      </c>
      <c r="E2892" s="223" t="s">
        <v>199</v>
      </c>
      <c r="F2892" s="225" t="s">
        <v>10</v>
      </c>
      <c r="G2892" s="226">
        <v>7.76</v>
      </c>
      <c r="H2892" s="226">
        <v>-0.62</v>
      </c>
      <c r="I2892" s="226">
        <v>7.13</v>
      </c>
      <c r="J2892" s="227">
        <v>35.67</v>
      </c>
      <c r="K2892" s="227">
        <v>729.87</v>
      </c>
      <c r="L2892" s="228">
        <v>0</v>
      </c>
      <c r="M2892" s="229">
        <f t="shared" si="86"/>
        <v>729.87</v>
      </c>
      <c r="N2892" s="230">
        <v>0</v>
      </c>
    </row>
    <row r="2893" spans="1:14" x14ac:dyDescent="0.2">
      <c r="A2893" s="231" t="str">
        <f t="shared" si="87"/>
        <v>EL1.712NO_thin055</v>
      </c>
      <c r="B2893" s="223" t="s">
        <v>228</v>
      </c>
      <c r="C2893" s="224">
        <v>1.7</v>
      </c>
      <c r="D2893" s="223">
        <v>12</v>
      </c>
      <c r="E2893" s="223" t="s">
        <v>199</v>
      </c>
      <c r="F2893" s="225" t="s">
        <v>11</v>
      </c>
      <c r="G2893" s="226">
        <v>6.92</v>
      </c>
      <c r="H2893" s="226">
        <v>-0.81</v>
      </c>
      <c r="I2893" s="226">
        <v>6.11</v>
      </c>
      <c r="J2893" s="227">
        <v>30.54</v>
      </c>
      <c r="K2893" s="227">
        <v>760.41</v>
      </c>
      <c r="L2893" s="228">
        <v>0</v>
      </c>
      <c r="M2893" s="229">
        <f t="shared" si="86"/>
        <v>760.41</v>
      </c>
      <c r="N2893" s="230">
        <v>0</v>
      </c>
    </row>
    <row r="2894" spans="1:14" x14ac:dyDescent="0.2">
      <c r="A2894" s="231" t="str">
        <f t="shared" si="87"/>
        <v>EL1.712NO_thin060</v>
      </c>
      <c r="B2894" s="223" t="s">
        <v>228</v>
      </c>
      <c r="C2894" s="224">
        <v>1.7</v>
      </c>
      <c r="D2894" s="223">
        <v>12</v>
      </c>
      <c r="E2894" s="223" t="s">
        <v>199</v>
      </c>
      <c r="F2894" s="225" t="s">
        <v>12</v>
      </c>
      <c r="G2894" s="226">
        <v>5.97</v>
      </c>
      <c r="H2894" s="226">
        <v>-0.62</v>
      </c>
      <c r="I2894" s="226">
        <v>5.36</v>
      </c>
      <c r="J2894" s="227">
        <v>26.78</v>
      </c>
      <c r="K2894" s="227">
        <v>787.19</v>
      </c>
      <c r="L2894" s="228">
        <v>0</v>
      </c>
      <c r="M2894" s="229">
        <f t="shared" si="86"/>
        <v>787.19</v>
      </c>
      <c r="N2894" s="230">
        <v>0</v>
      </c>
    </row>
    <row r="2895" spans="1:14" x14ac:dyDescent="0.2">
      <c r="A2895" s="231" t="str">
        <f t="shared" si="87"/>
        <v>EL1.712NO_thin065</v>
      </c>
      <c r="B2895" s="223" t="s">
        <v>228</v>
      </c>
      <c r="C2895" s="224">
        <v>1.7</v>
      </c>
      <c r="D2895" s="223">
        <v>12</v>
      </c>
      <c r="E2895" s="223" t="s">
        <v>199</v>
      </c>
      <c r="F2895" s="225" t="s">
        <v>13</v>
      </c>
      <c r="G2895" s="226">
        <v>5.27</v>
      </c>
      <c r="H2895" s="226">
        <v>-0.69</v>
      </c>
      <c r="I2895" s="226">
        <v>4.57</v>
      </c>
      <c r="J2895" s="227">
        <v>22.87</v>
      </c>
      <c r="K2895" s="227">
        <v>810.07</v>
      </c>
      <c r="L2895" s="228">
        <v>0</v>
      </c>
      <c r="M2895" s="229">
        <f t="shared" si="86"/>
        <v>810.07</v>
      </c>
      <c r="N2895" s="230">
        <v>0</v>
      </c>
    </row>
    <row r="2896" spans="1:14" x14ac:dyDescent="0.2">
      <c r="A2896" s="231" t="str">
        <f t="shared" si="87"/>
        <v>EL1.712NO_thin070</v>
      </c>
      <c r="B2896" s="223" t="s">
        <v>228</v>
      </c>
      <c r="C2896" s="224">
        <v>1.7</v>
      </c>
      <c r="D2896" s="223">
        <v>12</v>
      </c>
      <c r="E2896" s="223" t="s">
        <v>199</v>
      </c>
      <c r="F2896" s="225" t="s">
        <v>200</v>
      </c>
      <c r="G2896" s="226">
        <v>4.6500000000000004</v>
      </c>
      <c r="H2896" s="226">
        <v>-0.69</v>
      </c>
      <c r="I2896" s="226">
        <v>3.96</v>
      </c>
      <c r="J2896" s="227">
        <v>19.8</v>
      </c>
      <c r="K2896" s="227">
        <v>829.87</v>
      </c>
      <c r="L2896" s="228">
        <v>0</v>
      </c>
      <c r="M2896" s="229">
        <f t="shared" si="86"/>
        <v>829.87</v>
      </c>
      <c r="N2896" s="230">
        <v>0</v>
      </c>
    </row>
    <row r="2897" spans="1:14" x14ac:dyDescent="0.2">
      <c r="A2897" s="231" t="str">
        <f t="shared" si="87"/>
        <v>EL1.712NO_thin075</v>
      </c>
      <c r="B2897" s="223" t="s">
        <v>228</v>
      </c>
      <c r="C2897" s="224">
        <v>1.7</v>
      </c>
      <c r="D2897" s="223">
        <v>12</v>
      </c>
      <c r="E2897" s="223" t="s">
        <v>199</v>
      </c>
      <c r="F2897" s="225" t="s">
        <v>201</v>
      </c>
      <c r="G2897" s="226">
        <v>3.99</v>
      </c>
      <c r="H2897" s="226">
        <v>-0.46</v>
      </c>
      <c r="I2897" s="226">
        <v>3.53</v>
      </c>
      <c r="J2897" s="227">
        <v>17.670000000000002</v>
      </c>
      <c r="K2897" s="227">
        <v>847.54</v>
      </c>
      <c r="L2897" s="228">
        <v>0</v>
      </c>
      <c r="M2897" s="229">
        <f t="shared" si="86"/>
        <v>847.54</v>
      </c>
      <c r="N2897" s="230">
        <v>0</v>
      </c>
    </row>
    <row r="2898" spans="1:14" x14ac:dyDescent="0.2">
      <c r="A2898" s="231" t="str">
        <f t="shared" si="87"/>
        <v>EL1.712NO_thin080</v>
      </c>
      <c r="B2898" s="223" t="s">
        <v>228</v>
      </c>
      <c r="C2898" s="224">
        <v>1.7</v>
      </c>
      <c r="D2898" s="223">
        <v>12</v>
      </c>
      <c r="E2898" s="223" t="s">
        <v>199</v>
      </c>
      <c r="F2898" s="225" t="s">
        <v>202</v>
      </c>
      <c r="G2898" s="226">
        <v>3.49</v>
      </c>
      <c r="H2898" s="226">
        <v>-0.39</v>
      </c>
      <c r="I2898" s="226">
        <v>3.11</v>
      </c>
      <c r="J2898" s="227">
        <v>15.53</v>
      </c>
      <c r="K2898" s="227">
        <v>863.07</v>
      </c>
      <c r="L2898" s="228">
        <v>0</v>
      </c>
      <c r="M2898" s="229">
        <f t="shared" si="86"/>
        <v>863.07</v>
      </c>
      <c r="N2898" s="230">
        <v>0</v>
      </c>
    </row>
    <row r="2899" spans="1:14" x14ac:dyDescent="0.2">
      <c r="A2899" s="231" t="str">
        <f t="shared" si="87"/>
        <v>EL1.712NO_thin085</v>
      </c>
      <c r="B2899" s="223" t="s">
        <v>228</v>
      </c>
      <c r="C2899" s="224">
        <v>1.7</v>
      </c>
      <c r="D2899" s="223">
        <v>12</v>
      </c>
      <c r="E2899" s="223" t="s">
        <v>199</v>
      </c>
      <c r="F2899" s="225" t="s">
        <v>203</v>
      </c>
      <c r="G2899" s="226">
        <v>3.1</v>
      </c>
      <c r="H2899" s="226">
        <v>-0.54</v>
      </c>
      <c r="I2899" s="226">
        <v>2.5499999999999998</v>
      </c>
      <c r="J2899" s="227">
        <v>12.77</v>
      </c>
      <c r="K2899" s="227">
        <v>875.84</v>
      </c>
      <c r="L2899" s="228">
        <v>0</v>
      </c>
      <c r="M2899" s="229">
        <f t="shared" si="86"/>
        <v>875.84</v>
      </c>
      <c r="N2899" s="230">
        <v>0</v>
      </c>
    </row>
    <row r="2900" spans="1:14" x14ac:dyDescent="0.2">
      <c r="A2900" s="231" t="str">
        <f t="shared" si="87"/>
        <v>EL1.712NO_thin090</v>
      </c>
      <c r="B2900" s="223" t="s">
        <v>228</v>
      </c>
      <c r="C2900" s="224">
        <v>1.7</v>
      </c>
      <c r="D2900" s="223">
        <v>12</v>
      </c>
      <c r="E2900" s="223" t="s">
        <v>199</v>
      </c>
      <c r="F2900" s="225" t="s">
        <v>204</v>
      </c>
      <c r="G2900" s="226">
        <v>2.72</v>
      </c>
      <c r="H2900" s="226">
        <v>-0.24</v>
      </c>
      <c r="I2900" s="226">
        <v>2.48</v>
      </c>
      <c r="J2900" s="227">
        <v>12.4</v>
      </c>
      <c r="K2900" s="227">
        <v>888.23</v>
      </c>
      <c r="L2900" s="228">
        <v>0</v>
      </c>
      <c r="M2900" s="229">
        <f t="shared" si="86"/>
        <v>888.23</v>
      </c>
      <c r="N2900" s="230">
        <v>0</v>
      </c>
    </row>
    <row r="2901" spans="1:14" x14ac:dyDescent="0.2">
      <c r="A2901" s="231" t="str">
        <f t="shared" si="87"/>
        <v>EL1.712NO_thin095</v>
      </c>
      <c r="B2901" s="223" t="s">
        <v>228</v>
      </c>
      <c r="C2901" s="224">
        <v>1.7</v>
      </c>
      <c r="D2901" s="223">
        <v>12</v>
      </c>
      <c r="E2901" s="223" t="s">
        <v>199</v>
      </c>
      <c r="F2901" s="225" t="s">
        <v>205</v>
      </c>
      <c r="G2901" s="226">
        <v>2.39</v>
      </c>
      <c r="H2901" s="226">
        <v>-1.05</v>
      </c>
      <c r="I2901" s="226">
        <v>1.34</v>
      </c>
      <c r="J2901" s="227">
        <v>6.7</v>
      </c>
      <c r="K2901" s="227">
        <v>894.93</v>
      </c>
      <c r="L2901" s="228">
        <v>0</v>
      </c>
      <c r="M2901" s="229">
        <f t="shared" si="86"/>
        <v>894.93</v>
      </c>
      <c r="N2901" s="230">
        <v>0</v>
      </c>
    </row>
    <row r="2902" spans="1:14" x14ac:dyDescent="0.2">
      <c r="A2902" s="231" t="str">
        <f t="shared" si="87"/>
        <v>EL1.712NO_thin100</v>
      </c>
      <c r="B2902" s="223" t="s">
        <v>228</v>
      </c>
      <c r="C2902" s="224">
        <v>1.7</v>
      </c>
      <c r="D2902" s="223">
        <v>12</v>
      </c>
      <c r="E2902" s="223" t="s">
        <v>199</v>
      </c>
      <c r="F2902" s="225" t="s">
        <v>206</v>
      </c>
      <c r="G2902" s="226">
        <v>2.0299999999999998</v>
      </c>
      <c r="H2902" s="226">
        <v>-0.4</v>
      </c>
      <c r="I2902" s="226">
        <v>1.62</v>
      </c>
      <c r="J2902" s="227">
        <v>8.1199999999999992</v>
      </c>
      <c r="K2902" s="227">
        <v>903.06</v>
      </c>
      <c r="L2902" s="228">
        <v>0</v>
      </c>
      <c r="M2902" s="229">
        <f t="shared" si="86"/>
        <v>903.06</v>
      </c>
      <c r="N2902" s="230">
        <v>0</v>
      </c>
    </row>
    <row r="2903" spans="1:14" x14ac:dyDescent="0.2">
      <c r="A2903" s="231" t="str">
        <f t="shared" si="87"/>
        <v>EL1.712NO_thin105</v>
      </c>
      <c r="B2903" s="223" t="s">
        <v>228</v>
      </c>
      <c r="C2903" s="224">
        <v>1.7</v>
      </c>
      <c r="D2903" s="223">
        <v>12</v>
      </c>
      <c r="E2903" s="223" t="s">
        <v>199</v>
      </c>
      <c r="F2903" s="225" t="s">
        <v>207</v>
      </c>
      <c r="G2903" s="226">
        <v>1.65</v>
      </c>
      <c r="H2903" s="226">
        <v>-0.18</v>
      </c>
      <c r="I2903" s="226">
        <v>1.47</v>
      </c>
      <c r="J2903" s="227">
        <v>7.36</v>
      </c>
      <c r="K2903" s="227">
        <v>910.42</v>
      </c>
      <c r="L2903" s="228">
        <v>0</v>
      </c>
      <c r="M2903" s="229">
        <f t="shared" si="86"/>
        <v>910.42</v>
      </c>
      <c r="N2903" s="230">
        <v>0</v>
      </c>
    </row>
    <row r="2904" spans="1:14" x14ac:dyDescent="0.2">
      <c r="A2904" s="231" t="str">
        <f t="shared" si="87"/>
        <v>EL1.712NO_thin110</v>
      </c>
      <c r="B2904" s="223" t="s">
        <v>228</v>
      </c>
      <c r="C2904" s="224">
        <v>1.7</v>
      </c>
      <c r="D2904" s="223">
        <v>12</v>
      </c>
      <c r="E2904" s="223" t="s">
        <v>199</v>
      </c>
      <c r="F2904" s="225" t="s">
        <v>208</v>
      </c>
      <c r="G2904" s="226">
        <v>1.44</v>
      </c>
      <c r="H2904" s="226">
        <v>-0.13</v>
      </c>
      <c r="I2904" s="226">
        <v>1.31</v>
      </c>
      <c r="J2904" s="227">
        <v>6.56</v>
      </c>
      <c r="K2904" s="227">
        <v>916.98</v>
      </c>
      <c r="L2904" s="228">
        <v>0</v>
      </c>
      <c r="M2904" s="229">
        <f t="shared" si="86"/>
        <v>916.98</v>
      </c>
      <c r="N2904" s="230">
        <v>0</v>
      </c>
    </row>
    <row r="2905" spans="1:14" x14ac:dyDescent="0.2">
      <c r="A2905" s="231" t="str">
        <f t="shared" si="87"/>
        <v>EL1.712NO_thin115</v>
      </c>
      <c r="B2905" s="223" t="s">
        <v>228</v>
      </c>
      <c r="C2905" s="224">
        <v>1.7</v>
      </c>
      <c r="D2905" s="223">
        <v>12</v>
      </c>
      <c r="E2905" s="223" t="s">
        <v>199</v>
      </c>
      <c r="F2905" s="225" t="s">
        <v>209</v>
      </c>
      <c r="G2905" s="226">
        <v>1.22</v>
      </c>
      <c r="H2905" s="226">
        <v>-0.19</v>
      </c>
      <c r="I2905" s="226">
        <v>1.03</v>
      </c>
      <c r="J2905" s="227">
        <v>5.13</v>
      </c>
      <c r="K2905" s="227">
        <v>922.12</v>
      </c>
      <c r="L2905" s="228">
        <v>0</v>
      </c>
      <c r="M2905" s="229">
        <f t="shared" si="86"/>
        <v>922.12</v>
      </c>
      <c r="N2905" s="230">
        <v>0</v>
      </c>
    </row>
    <row r="2906" spans="1:14" x14ac:dyDescent="0.2">
      <c r="A2906" s="231" t="str">
        <f t="shared" si="87"/>
        <v>EL1.712NO_thin120</v>
      </c>
      <c r="B2906" s="223" t="s">
        <v>228</v>
      </c>
      <c r="C2906" s="224">
        <v>1.7</v>
      </c>
      <c r="D2906" s="223">
        <v>12</v>
      </c>
      <c r="E2906" s="223" t="s">
        <v>199</v>
      </c>
      <c r="F2906" s="225" t="s">
        <v>210</v>
      </c>
      <c r="G2906" s="226">
        <v>1.05</v>
      </c>
      <c r="H2906" s="226">
        <v>-0.21</v>
      </c>
      <c r="I2906" s="226">
        <v>0.84</v>
      </c>
      <c r="J2906" s="227">
        <v>4.18</v>
      </c>
      <c r="K2906" s="227">
        <v>926.3</v>
      </c>
      <c r="L2906" s="228">
        <v>0</v>
      </c>
      <c r="M2906" s="229">
        <f t="shared" si="86"/>
        <v>926.3</v>
      </c>
      <c r="N2906" s="230">
        <v>0</v>
      </c>
    </row>
    <row r="2907" spans="1:14" x14ac:dyDescent="0.2">
      <c r="A2907" s="231" t="str">
        <f t="shared" si="87"/>
        <v>EL1.712NO_thin125</v>
      </c>
      <c r="B2907" s="223" t="s">
        <v>228</v>
      </c>
      <c r="C2907" s="224">
        <v>1.7</v>
      </c>
      <c r="D2907" s="223">
        <v>12</v>
      </c>
      <c r="E2907" s="223" t="s">
        <v>199</v>
      </c>
      <c r="F2907" s="225" t="s">
        <v>211</v>
      </c>
      <c r="G2907" s="226">
        <v>0.87</v>
      </c>
      <c r="H2907" s="226">
        <v>-0.22</v>
      </c>
      <c r="I2907" s="226">
        <v>0.65</v>
      </c>
      <c r="J2907" s="227">
        <v>3.24</v>
      </c>
      <c r="K2907" s="227">
        <v>929.53</v>
      </c>
      <c r="L2907" s="228">
        <v>0</v>
      </c>
      <c r="M2907" s="229">
        <f t="shared" si="86"/>
        <v>929.53</v>
      </c>
      <c r="N2907" s="230">
        <v>0</v>
      </c>
    </row>
    <row r="2908" spans="1:14" x14ac:dyDescent="0.2">
      <c r="A2908" s="231" t="str">
        <f t="shared" si="87"/>
        <v>EL1.712NO_thin130</v>
      </c>
      <c r="B2908" s="223" t="s">
        <v>228</v>
      </c>
      <c r="C2908" s="224">
        <v>1.7</v>
      </c>
      <c r="D2908" s="223">
        <v>12</v>
      </c>
      <c r="E2908" s="223" t="s">
        <v>199</v>
      </c>
      <c r="F2908" s="225" t="s">
        <v>212</v>
      </c>
      <c r="G2908" s="226">
        <v>0.74</v>
      </c>
      <c r="H2908" s="226">
        <v>-0.21</v>
      </c>
      <c r="I2908" s="226">
        <v>0.53</v>
      </c>
      <c r="J2908" s="227">
        <v>2.65</v>
      </c>
      <c r="K2908" s="227">
        <v>932.19</v>
      </c>
      <c r="L2908" s="228">
        <v>0</v>
      </c>
      <c r="M2908" s="229">
        <f t="shared" si="86"/>
        <v>932.19</v>
      </c>
      <c r="N2908" s="230">
        <v>0</v>
      </c>
    </row>
    <row r="2909" spans="1:14" x14ac:dyDescent="0.2">
      <c r="A2909" s="231" t="str">
        <f t="shared" si="87"/>
        <v>EL1.712NO_thin135</v>
      </c>
      <c r="B2909" s="223" t="s">
        <v>228</v>
      </c>
      <c r="C2909" s="224">
        <v>1.7</v>
      </c>
      <c r="D2909" s="223">
        <v>12</v>
      </c>
      <c r="E2909" s="223" t="s">
        <v>199</v>
      </c>
      <c r="F2909" s="225" t="s">
        <v>213</v>
      </c>
      <c r="G2909" s="226">
        <v>0.64</v>
      </c>
      <c r="H2909" s="226">
        <v>-0.18</v>
      </c>
      <c r="I2909" s="226">
        <v>0.46</v>
      </c>
      <c r="J2909" s="227">
        <v>2.3199999999999998</v>
      </c>
      <c r="K2909" s="227">
        <v>934.51</v>
      </c>
      <c r="L2909" s="228">
        <v>0</v>
      </c>
      <c r="M2909" s="229">
        <f t="shared" si="86"/>
        <v>934.51</v>
      </c>
      <c r="N2909" s="230">
        <v>0</v>
      </c>
    </row>
    <row r="2910" spans="1:14" x14ac:dyDescent="0.2">
      <c r="A2910" s="231" t="str">
        <f t="shared" si="87"/>
        <v>EL1.712NO_thin140</v>
      </c>
      <c r="B2910" s="223" t="s">
        <v>228</v>
      </c>
      <c r="C2910" s="224">
        <v>1.7</v>
      </c>
      <c r="D2910" s="223">
        <v>12</v>
      </c>
      <c r="E2910" s="223" t="s">
        <v>199</v>
      </c>
      <c r="F2910" s="225" t="s">
        <v>214</v>
      </c>
      <c r="G2910" s="226">
        <v>0.56000000000000005</v>
      </c>
      <c r="H2910" s="226">
        <v>-0.15</v>
      </c>
      <c r="I2910" s="226">
        <v>0.41</v>
      </c>
      <c r="J2910" s="227">
        <v>2.04</v>
      </c>
      <c r="K2910" s="227">
        <v>936.55</v>
      </c>
      <c r="L2910" s="228">
        <v>0</v>
      </c>
      <c r="M2910" s="229">
        <f t="shared" si="86"/>
        <v>936.55</v>
      </c>
      <c r="N2910" s="230">
        <v>0</v>
      </c>
    </row>
    <row r="2911" spans="1:14" x14ac:dyDescent="0.2">
      <c r="A2911" s="231" t="str">
        <f t="shared" si="87"/>
        <v>EL1.712NO_thin145</v>
      </c>
      <c r="B2911" s="223" t="s">
        <v>228</v>
      </c>
      <c r="C2911" s="224">
        <v>1.7</v>
      </c>
      <c r="D2911" s="223">
        <v>12</v>
      </c>
      <c r="E2911" s="223" t="s">
        <v>199</v>
      </c>
      <c r="F2911" s="225" t="s">
        <v>215</v>
      </c>
      <c r="G2911" s="226">
        <v>0.45</v>
      </c>
      <c r="H2911" s="226">
        <v>-0.13</v>
      </c>
      <c r="I2911" s="226">
        <v>0.32</v>
      </c>
      <c r="J2911" s="227">
        <v>1.59</v>
      </c>
      <c r="K2911" s="227">
        <v>938.13</v>
      </c>
      <c r="L2911" s="228">
        <v>0</v>
      </c>
      <c r="M2911" s="229">
        <f t="shared" si="86"/>
        <v>938.13</v>
      </c>
      <c r="N2911" s="230">
        <v>0</v>
      </c>
    </row>
    <row r="2912" spans="1:14" x14ac:dyDescent="0.2">
      <c r="A2912" s="231" t="str">
        <f t="shared" si="87"/>
        <v>EL1.712NO_thin150</v>
      </c>
      <c r="B2912" s="223" t="s">
        <v>228</v>
      </c>
      <c r="C2912" s="224">
        <v>1.7</v>
      </c>
      <c r="D2912" s="223">
        <v>12</v>
      </c>
      <c r="E2912" s="223" t="s">
        <v>199</v>
      </c>
      <c r="F2912" s="225" t="s">
        <v>216</v>
      </c>
      <c r="G2912" s="226">
        <v>0.43</v>
      </c>
      <c r="H2912" s="226">
        <v>-0.12</v>
      </c>
      <c r="I2912" s="226">
        <v>0.31</v>
      </c>
      <c r="J2912" s="227">
        <v>1.55</v>
      </c>
      <c r="K2912" s="227">
        <v>939.68</v>
      </c>
      <c r="L2912" s="228">
        <v>0</v>
      </c>
      <c r="M2912" s="229">
        <f t="shared" si="86"/>
        <v>939.68</v>
      </c>
      <c r="N2912" s="230">
        <v>0</v>
      </c>
    </row>
    <row r="2913" spans="1:14" x14ac:dyDescent="0.2">
      <c r="A2913" s="231" t="str">
        <f t="shared" si="87"/>
        <v>EL1.712NO_thin155</v>
      </c>
      <c r="B2913" s="223" t="s">
        <v>228</v>
      </c>
      <c r="C2913" s="224">
        <v>1.7</v>
      </c>
      <c r="D2913" s="223">
        <v>12</v>
      </c>
      <c r="E2913" s="223" t="s">
        <v>199</v>
      </c>
      <c r="F2913" s="225" t="s">
        <v>217</v>
      </c>
      <c r="G2913" s="226">
        <v>0.36</v>
      </c>
      <c r="H2913" s="226">
        <v>0</v>
      </c>
      <c r="I2913" s="226">
        <v>0.35</v>
      </c>
      <c r="J2913" s="227">
        <v>1.77</v>
      </c>
      <c r="K2913" s="227">
        <v>941.45</v>
      </c>
      <c r="L2913" s="228">
        <v>0</v>
      </c>
      <c r="M2913" s="229">
        <f t="shared" si="86"/>
        <v>941.45</v>
      </c>
      <c r="N2913" s="230">
        <v>0</v>
      </c>
    </row>
    <row r="2914" spans="1:14" x14ac:dyDescent="0.2">
      <c r="A2914" s="231" t="str">
        <f t="shared" si="87"/>
        <v>EL1.712NO_thin160</v>
      </c>
      <c r="B2914" s="223" t="s">
        <v>228</v>
      </c>
      <c r="C2914" s="224">
        <v>1.7</v>
      </c>
      <c r="D2914" s="223">
        <v>12</v>
      </c>
      <c r="E2914" s="223" t="s">
        <v>199</v>
      </c>
      <c r="F2914" s="225" t="s">
        <v>218</v>
      </c>
      <c r="G2914" s="226">
        <v>0.33</v>
      </c>
      <c r="H2914" s="226">
        <v>-0.11</v>
      </c>
      <c r="I2914" s="226">
        <v>0.22</v>
      </c>
      <c r="J2914" s="227">
        <v>1.08</v>
      </c>
      <c r="K2914" s="227">
        <v>942.53</v>
      </c>
      <c r="L2914" s="228">
        <v>0</v>
      </c>
      <c r="M2914" s="229">
        <f t="shared" si="86"/>
        <v>942.53</v>
      </c>
      <c r="N2914" s="230">
        <v>0</v>
      </c>
    </row>
    <row r="2915" spans="1:14" x14ac:dyDescent="0.2">
      <c r="A2915" s="231" t="str">
        <f t="shared" si="87"/>
        <v>EL1.712NO_thin165</v>
      </c>
      <c r="B2915" s="223" t="s">
        <v>228</v>
      </c>
      <c r="C2915" s="224">
        <v>1.7</v>
      </c>
      <c r="D2915" s="223">
        <v>12</v>
      </c>
      <c r="E2915" s="223" t="s">
        <v>199</v>
      </c>
      <c r="F2915" s="225" t="s">
        <v>219</v>
      </c>
      <c r="G2915" s="226">
        <v>0.21</v>
      </c>
      <c r="H2915" s="226">
        <v>-0.11</v>
      </c>
      <c r="I2915" s="226">
        <v>0.1</v>
      </c>
      <c r="J2915" s="227">
        <v>0.5</v>
      </c>
      <c r="K2915" s="227">
        <v>943.03</v>
      </c>
      <c r="L2915" s="228">
        <v>0</v>
      </c>
      <c r="M2915" s="229">
        <f t="shared" si="86"/>
        <v>943.03</v>
      </c>
      <c r="N2915" s="230">
        <v>0</v>
      </c>
    </row>
    <row r="2916" spans="1:14" x14ac:dyDescent="0.2">
      <c r="A2916" s="231" t="str">
        <f t="shared" si="87"/>
        <v>EL1.712NO_thin170</v>
      </c>
      <c r="B2916" s="223" t="s">
        <v>228</v>
      </c>
      <c r="C2916" s="224">
        <v>1.7</v>
      </c>
      <c r="D2916" s="223">
        <v>12</v>
      </c>
      <c r="E2916" s="223" t="s">
        <v>199</v>
      </c>
      <c r="F2916" s="225" t="s">
        <v>220</v>
      </c>
      <c r="G2916" s="226">
        <v>0.2</v>
      </c>
      <c r="H2916" s="226">
        <v>-0.1</v>
      </c>
      <c r="I2916" s="226">
        <v>0.1</v>
      </c>
      <c r="J2916" s="227">
        <v>0.48</v>
      </c>
      <c r="K2916" s="227">
        <v>943.51</v>
      </c>
      <c r="L2916" s="228">
        <v>0</v>
      </c>
      <c r="M2916" s="229">
        <f t="shared" si="86"/>
        <v>943.51</v>
      </c>
      <c r="N2916" s="230">
        <v>0</v>
      </c>
    </row>
    <row r="2917" spans="1:14" x14ac:dyDescent="0.2">
      <c r="A2917" s="231" t="str">
        <f t="shared" si="87"/>
        <v>EL1.712NO_thin175</v>
      </c>
      <c r="B2917" s="223" t="s">
        <v>228</v>
      </c>
      <c r="C2917" s="224">
        <v>1.7</v>
      </c>
      <c r="D2917" s="223">
        <v>12</v>
      </c>
      <c r="E2917" s="223" t="s">
        <v>199</v>
      </c>
      <c r="F2917" s="225" t="s">
        <v>221</v>
      </c>
      <c r="G2917" s="226">
        <v>0.15</v>
      </c>
      <c r="H2917" s="226">
        <v>-0.09</v>
      </c>
      <c r="I2917" s="226">
        <v>0.06</v>
      </c>
      <c r="J2917" s="227">
        <v>0.3</v>
      </c>
      <c r="K2917" s="227">
        <v>943.81</v>
      </c>
      <c r="L2917" s="228">
        <v>0</v>
      </c>
      <c r="M2917" s="229">
        <f t="shared" si="86"/>
        <v>943.81</v>
      </c>
      <c r="N2917" s="230">
        <v>0</v>
      </c>
    </row>
    <row r="2918" spans="1:14" x14ac:dyDescent="0.2">
      <c r="A2918" s="231" t="str">
        <f t="shared" si="87"/>
        <v>EL1.712NO_thin180</v>
      </c>
      <c r="B2918" s="223" t="s">
        <v>228</v>
      </c>
      <c r="C2918" s="224">
        <v>1.7</v>
      </c>
      <c r="D2918" s="223">
        <v>12</v>
      </c>
      <c r="E2918" s="223" t="s">
        <v>199</v>
      </c>
      <c r="F2918" s="225" t="s">
        <v>222</v>
      </c>
      <c r="G2918" s="226">
        <v>0.2</v>
      </c>
      <c r="H2918" s="226">
        <v>-7.0000000000000007E-2</v>
      </c>
      <c r="I2918" s="226">
        <v>0.13</v>
      </c>
      <c r="J2918" s="227">
        <v>0.67</v>
      </c>
      <c r="K2918" s="227">
        <v>944.48</v>
      </c>
      <c r="L2918" s="228">
        <v>0</v>
      </c>
      <c r="M2918" s="229">
        <f t="shared" si="86"/>
        <v>944.48</v>
      </c>
      <c r="N2918" s="230">
        <v>0</v>
      </c>
    </row>
    <row r="2919" spans="1:14" x14ac:dyDescent="0.2">
      <c r="A2919" s="231" t="str">
        <f t="shared" si="87"/>
        <v>EL1.712NO_thin185</v>
      </c>
      <c r="B2919" s="223" t="s">
        <v>228</v>
      </c>
      <c r="C2919" s="224">
        <v>1.7</v>
      </c>
      <c r="D2919" s="223">
        <v>12</v>
      </c>
      <c r="E2919" s="223" t="s">
        <v>199</v>
      </c>
      <c r="F2919" s="225" t="s">
        <v>223</v>
      </c>
      <c r="G2919" s="226">
        <v>0.19</v>
      </c>
      <c r="H2919" s="226">
        <v>-0.05</v>
      </c>
      <c r="I2919" s="226">
        <v>0.13</v>
      </c>
      <c r="J2919" s="227">
        <v>0.66</v>
      </c>
      <c r="K2919" s="227">
        <v>945.15</v>
      </c>
      <c r="L2919" s="228">
        <v>0</v>
      </c>
      <c r="M2919" s="229">
        <f t="shared" si="86"/>
        <v>945.15</v>
      </c>
      <c r="N2919" s="230">
        <v>0</v>
      </c>
    </row>
    <row r="2920" spans="1:14" x14ac:dyDescent="0.2">
      <c r="A2920" s="231" t="str">
        <f t="shared" si="87"/>
        <v>EL1.712NO_thin190</v>
      </c>
      <c r="B2920" s="223" t="s">
        <v>228</v>
      </c>
      <c r="C2920" s="224">
        <v>1.7</v>
      </c>
      <c r="D2920" s="223">
        <v>12</v>
      </c>
      <c r="E2920" s="223" t="s">
        <v>199</v>
      </c>
      <c r="F2920" s="225" t="s">
        <v>224</v>
      </c>
      <c r="G2920" s="226">
        <v>0.16</v>
      </c>
      <c r="H2920" s="226">
        <v>-0.05</v>
      </c>
      <c r="I2920" s="226">
        <v>0.11</v>
      </c>
      <c r="J2920" s="227">
        <v>0.55000000000000004</v>
      </c>
      <c r="K2920" s="227">
        <v>945.7</v>
      </c>
      <c r="L2920" s="228">
        <v>0</v>
      </c>
      <c r="M2920" s="229">
        <f t="shared" si="86"/>
        <v>945.7</v>
      </c>
      <c r="N2920" s="230">
        <v>0</v>
      </c>
    </row>
    <row r="2921" spans="1:14" x14ac:dyDescent="0.2">
      <c r="A2921" s="231" t="str">
        <f t="shared" si="87"/>
        <v>EL1.712NO_thin195</v>
      </c>
      <c r="B2921" s="223" t="s">
        <v>228</v>
      </c>
      <c r="C2921" s="224">
        <v>1.7</v>
      </c>
      <c r="D2921" s="223">
        <v>12</v>
      </c>
      <c r="E2921" s="223" t="s">
        <v>199</v>
      </c>
      <c r="F2921" s="225" t="s">
        <v>225</v>
      </c>
      <c r="G2921" s="226">
        <v>7.0000000000000007E-2</v>
      </c>
      <c r="H2921" s="226">
        <v>-0.04</v>
      </c>
      <c r="I2921" s="226">
        <v>0.03</v>
      </c>
      <c r="J2921" s="227">
        <v>0.13</v>
      </c>
      <c r="K2921" s="227">
        <v>945.82</v>
      </c>
      <c r="L2921" s="228">
        <v>0</v>
      </c>
      <c r="M2921" s="229">
        <f t="shared" si="86"/>
        <v>945.82</v>
      </c>
      <c r="N2921" s="230">
        <v>0</v>
      </c>
    </row>
    <row r="2922" spans="1:14" x14ac:dyDescent="0.2">
      <c r="A2922" s="231" t="str">
        <f t="shared" si="87"/>
        <v>EL1.712Thinned000</v>
      </c>
      <c r="B2922" s="223" t="s">
        <v>228</v>
      </c>
      <c r="C2922" s="224">
        <v>1.7</v>
      </c>
      <c r="D2922" s="223">
        <v>12</v>
      </c>
      <c r="E2922" s="223" t="s">
        <v>172</v>
      </c>
      <c r="F2922" s="225" t="s">
        <v>0</v>
      </c>
      <c r="G2922" s="226">
        <v>2.4900000000000002</v>
      </c>
      <c r="H2922" s="226">
        <v>1.1299999999999999</v>
      </c>
      <c r="I2922" s="226">
        <v>3.62</v>
      </c>
      <c r="J2922" s="227">
        <v>18.11</v>
      </c>
      <c r="K2922" s="227">
        <v>18.11</v>
      </c>
      <c r="L2922" s="228">
        <v>0</v>
      </c>
      <c r="M2922" s="229">
        <f t="shared" si="86"/>
        <v>18.11</v>
      </c>
      <c r="N2922" s="230">
        <v>0</v>
      </c>
    </row>
    <row r="2923" spans="1:14" x14ac:dyDescent="0.2">
      <c r="A2923" s="231" t="str">
        <f t="shared" si="87"/>
        <v>EL1.712Thinned005</v>
      </c>
      <c r="B2923" s="223" t="s">
        <v>228</v>
      </c>
      <c r="C2923" s="224">
        <v>1.7</v>
      </c>
      <c r="D2923" s="223">
        <v>12</v>
      </c>
      <c r="E2923" s="223" t="s">
        <v>172</v>
      </c>
      <c r="F2923" s="225" t="s">
        <v>1</v>
      </c>
      <c r="G2923" s="226">
        <v>7.6</v>
      </c>
      <c r="H2923" s="226">
        <v>1.4</v>
      </c>
      <c r="I2923" s="226">
        <v>8.99</v>
      </c>
      <c r="J2923" s="227">
        <v>44.96</v>
      </c>
      <c r="K2923" s="227">
        <v>63.07</v>
      </c>
      <c r="L2923" s="228">
        <v>0</v>
      </c>
      <c r="M2923" s="229">
        <f t="shared" si="86"/>
        <v>63.07</v>
      </c>
      <c r="N2923" s="230">
        <v>0</v>
      </c>
    </row>
    <row r="2924" spans="1:14" x14ac:dyDescent="0.2">
      <c r="A2924" s="231" t="str">
        <f t="shared" si="87"/>
        <v>EL1.712Thinned010</v>
      </c>
      <c r="B2924" s="223" t="s">
        <v>228</v>
      </c>
      <c r="C2924" s="224">
        <v>1.7</v>
      </c>
      <c r="D2924" s="223">
        <v>12</v>
      </c>
      <c r="E2924" s="223" t="s">
        <v>172</v>
      </c>
      <c r="F2924" s="225" t="s">
        <v>2</v>
      </c>
      <c r="G2924" s="226">
        <v>21.45</v>
      </c>
      <c r="H2924" s="226">
        <v>2</v>
      </c>
      <c r="I2924" s="226">
        <v>23.45</v>
      </c>
      <c r="J2924" s="227">
        <v>117.25</v>
      </c>
      <c r="K2924" s="227">
        <v>180.32</v>
      </c>
      <c r="L2924" s="228">
        <v>0</v>
      </c>
      <c r="M2924" s="229">
        <f t="shared" si="86"/>
        <v>180.32</v>
      </c>
      <c r="N2924" s="230">
        <v>0</v>
      </c>
    </row>
    <row r="2925" spans="1:14" x14ac:dyDescent="0.2">
      <c r="A2925" s="231" t="str">
        <f t="shared" si="87"/>
        <v>EL1.712Thinned015</v>
      </c>
      <c r="B2925" s="223" t="s">
        <v>228</v>
      </c>
      <c r="C2925" s="224">
        <v>1.7</v>
      </c>
      <c r="D2925" s="223">
        <v>12</v>
      </c>
      <c r="E2925" s="223" t="s">
        <v>172</v>
      </c>
      <c r="F2925" s="225" t="s">
        <v>3</v>
      </c>
      <c r="G2925" s="226">
        <v>4.82</v>
      </c>
      <c r="H2925" s="226">
        <v>4.57</v>
      </c>
      <c r="I2925" s="226">
        <v>9.39</v>
      </c>
      <c r="J2925" s="227">
        <v>46.93</v>
      </c>
      <c r="K2925" s="227">
        <v>227.26</v>
      </c>
      <c r="L2925" s="228">
        <v>-0.22</v>
      </c>
      <c r="M2925" s="229">
        <f t="shared" si="86"/>
        <v>227.04</v>
      </c>
      <c r="N2925" s="230">
        <v>12.85</v>
      </c>
    </row>
    <row r="2926" spans="1:14" x14ac:dyDescent="0.2">
      <c r="A2926" s="231" t="str">
        <f t="shared" si="87"/>
        <v>EL1.712Thinned020</v>
      </c>
      <c r="B2926" s="223" t="s">
        <v>228</v>
      </c>
      <c r="C2926" s="224">
        <v>1.7</v>
      </c>
      <c r="D2926" s="223">
        <v>12</v>
      </c>
      <c r="E2926" s="223" t="s">
        <v>172</v>
      </c>
      <c r="F2926" s="225" t="s">
        <v>4</v>
      </c>
      <c r="G2926" s="226">
        <v>5.34</v>
      </c>
      <c r="H2926" s="226">
        <v>-0.38</v>
      </c>
      <c r="I2926" s="226">
        <v>4.95</v>
      </c>
      <c r="J2926" s="227">
        <v>24.77</v>
      </c>
      <c r="K2926" s="227">
        <v>252.03</v>
      </c>
      <c r="L2926" s="228">
        <v>-0.38</v>
      </c>
      <c r="M2926" s="229">
        <f t="shared" si="86"/>
        <v>251.65</v>
      </c>
      <c r="N2926" s="230">
        <v>9.16</v>
      </c>
    </row>
    <row r="2927" spans="1:14" x14ac:dyDescent="0.2">
      <c r="A2927" s="231" t="str">
        <f t="shared" si="87"/>
        <v>EL1.712Thinned025</v>
      </c>
      <c r="B2927" s="223" t="s">
        <v>228</v>
      </c>
      <c r="C2927" s="224">
        <v>1.7</v>
      </c>
      <c r="D2927" s="223">
        <v>12</v>
      </c>
      <c r="E2927" s="223" t="s">
        <v>172</v>
      </c>
      <c r="F2927" s="225" t="s">
        <v>5</v>
      </c>
      <c r="G2927" s="226">
        <v>7.19</v>
      </c>
      <c r="H2927" s="226">
        <v>0.73</v>
      </c>
      <c r="I2927" s="226">
        <v>7.92</v>
      </c>
      <c r="J2927" s="227">
        <v>39.619999999999997</v>
      </c>
      <c r="K2927" s="227">
        <v>291.64</v>
      </c>
      <c r="L2927" s="228">
        <v>-1.21</v>
      </c>
      <c r="M2927" s="229">
        <f t="shared" si="86"/>
        <v>290.43</v>
      </c>
      <c r="N2927" s="230">
        <v>6.45</v>
      </c>
    </row>
    <row r="2928" spans="1:14" x14ac:dyDescent="0.2">
      <c r="A2928" s="231" t="str">
        <f t="shared" si="87"/>
        <v>EL1.712Thinned030</v>
      </c>
      <c r="B2928" s="223" t="s">
        <v>228</v>
      </c>
      <c r="C2928" s="224">
        <v>1.7</v>
      </c>
      <c r="D2928" s="223">
        <v>12</v>
      </c>
      <c r="E2928" s="223" t="s">
        <v>172</v>
      </c>
      <c r="F2928" s="225" t="s">
        <v>6</v>
      </c>
      <c r="G2928" s="226">
        <v>6.68</v>
      </c>
      <c r="H2928" s="226">
        <v>0.33</v>
      </c>
      <c r="I2928" s="226">
        <v>7.01</v>
      </c>
      <c r="J2928" s="227">
        <v>35.06</v>
      </c>
      <c r="K2928" s="227">
        <v>326.7</v>
      </c>
      <c r="L2928" s="228">
        <v>-2.06</v>
      </c>
      <c r="M2928" s="229">
        <f t="shared" si="86"/>
        <v>324.64</v>
      </c>
      <c r="N2928" s="230">
        <v>6.56</v>
      </c>
    </row>
    <row r="2929" spans="1:14" x14ac:dyDescent="0.2">
      <c r="A2929" s="231" t="str">
        <f t="shared" si="87"/>
        <v>EL1.712Thinned035</v>
      </c>
      <c r="B2929" s="223" t="s">
        <v>228</v>
      </c>
      <c r="C2929" s="224">
        <v>1.7</v>
      </c>
      <c r="D2929" s="223">
        <v>12</v>
      </c>
      <c r="E2929" s="223" t="s">
        <v>172</v>
      </c>
      <c r="F2929" s="225" t="s">
        <v>7</v>
      </c>
      <c r="G2929" s="226">
        <v>5.81</v>
      </c>
      <c r="H2929" s="226">
        <v>0.15</v>
      </c>
      <c r="I2929" s="226">
        <v>5.96</v>
      </c>
      <c r="J2929" s="227">
        <v>29.8</v>
      </c>
      <c r="K2929" s="227">
        <v>356.5</v>
      </c>
      <c r="L2929" s="228">
        <v>-2.9</v>
      </c>
      <c r="M2929" s="229">
        <f t="shared" si="86"/>
        <v>353.6</v>
      </c>
      <c r="N2929" s="230">
        <v>6.5</v>
      </c>
    </row>
    <row r="2930" spans="1:14" x14ac:dyDescent="0.2">
      <c r="A2930" s="231" t="str">
        <f t="shared" si="87"/>
        <v>EL1.712Thinned040</v>
      </c>
      <c r="B2930" s="223" t="s">
        <v>228</v>
      </c>
      <c r="C2930" s="224">
        <v>1.7</v>
      </c>
      <c r="D2930" s="223">
        <v>12</v>
      </c>
      <c r="E2930" s="223" t="s">
        <v>172</v>
      </c>
      <c r="F2930" s="225" t="s">
        <v>8</v>
      </c>
      <c r="G2930" s="226">
        <v>5.65</v>
      </c>
      <c r="H2930" s="226">
        <v>-0.73</v>
      </c>
      <c r="I2930" s="226">
        <v>4.92</v>
      </c>
      <c r="J2930" s="227">
        <v>24.58</v>
      </c>
      <c r="K2930" s="227">
        <v>381.08</v>
      </c>
      <c r="L2930" s="228">
        <v>-3.68</v>
      </c>
      <c r="M2930" s="229">
        <f t="shared" ref="M2930:M2993" si="88">K2930+L2930</f>
        <v>377.4</v>
      </c>
      <c r="N2930" s="230">
        <v>6.02</v>
      </c>
    </row>
    <row r="2931" spans="1:14" x14ac:dyDescent="0.2">
      <c r="A2931" s="231" t="str">
        <f t="shared" si="87"/>
        <v>EL1.712Thinned045</v>
      </c>
      <c r="B2931" s="223" t="s">
        <v>228</v>
      </c>
      <c r="C2931" s="224">
        <v>1.7</v>
      </c>
      <c r="D2931" s="223">
        <v>12</v>
      </c>
      <c r="E2931" s="223" t="s">
        <v>172</v>
      </c>
      <c r="F2931" s="225" t="s">
        <v>9</v>
      </c>
      <c r="G2931" s="226">
        <v>4.96</v>
      </c>
      <c r="H2931" s="226">
        <v>-7.0000000000000007E-2</v>
      </c>
      <c r="I2931" s="226">
        <v>4.9000000000000004</v>
      </c>
      <c r="J2931" s="227">
        <v>24.5</v>
      </c>
      <c r="K2931" s="227">
        <v>405.58</v>
      </c>
      <c r="L2931" s="228">
        <v>-4.33</v>
      </c>
      <c r="M2931" s="229">
        <f t="shared" si="88"/>
        <v>401.25</v>
      </c>
      <c r="N2931" s="230">
        <v>5.04</v>
      </c>
    </row>
    <row r="2932" spans="1:14" x14ac:dyDescent="0.2">
      <c r="A2932" s="231" t="str">
        <f t="shared" si="87"/>
        <v>EL1.712Thinned050</v>
      </c>
      <c r="B2932" s="223" t="s">
        <v>228</v>
      </c>
      <c r="C2932" s="224">
        <v>1.7</v>
      </c>
      <c r="D2932" s="223">
        <v>12</v>
      </c>
      <c r="E2932" s="223" t="s">
        <v>172</v>
      </c>
      <c r="F2932" s="225" t="s">
        <v>10</v>
      </c>
      <c r="G2932" s="226">
        <v>5.36</v>
      </c>
      <c r="H2932" s="226">
        <v>-0.85</v>
      </c>
      <c r="I2932" s="226">
        <v>4.51</v>
      </c>
      <c r="J2932" s="227">
        <v>22.57</v>
      </c>
      <c r="K2932" s="227">
        <v>428.15</v>
      </c>
      <c r="L2932" s="228">
        <v>-4.96</v>
      </c>
      <c r="M2932" s="229">
        <f t="shared" si="88"/>
        <v>423.19</v>
      </c>
      <c r="N2932" s="230">
        <v>4.88</v>
      </c>
    </row>
    <row r="2933" spans="1:14" x14ac:dyDescent="0.2">
      <c r="A2933" s="231" t="str">
        <f t="shared" si="87"/>
        <v>EL1.712Thinned055</v>
      </c>
      <c r="B2933" s="223" t="s">
        <v>228</v>
      </c>
      <c r="C2933" s="224">
        <v>1.7</v>
      </c>
      <c r="D2933" s="223">
        <v>12</v>
      </c>
      <c r="E2933" s="223" t="s">
        <v>172</v>
      </c>
      <c r="F2933" s="225" t="s">
        <v>11</v>
      </c>
      <c r="G2933" s="226">
        <v>3.54</v>
      </c>
      <c r="H2933" s="226">
        <v>-0.74</v>
      </c>
      <c r="I2933" s="226">
        <v>2.8</v>
      </c>
      <c r="J2933" s="227">
        <v>13.98</v>
      </c>
      <c r="K2933" s="227">
        <v>442.14</v>
      </c>
      <c r="L2933" s="228">
        <v>-5.53</v>
      </c>
      <c r="M2933" s="229">
        <f t="shared" si="88"/>
        <v>436.61</v>
      </c>
      <c r="N2933" s="230">
        <v>4.41</v>
      </c>
    </row>
    <row r="2934" spans="1:14" x14ac:dyDescent="0.2">
      <c r="A2934" s="231" t="str">
        <f t="shared" si="87"/>
        <v>EL1.712Thinned060</v>
      </c>
      <c r="B2934" s="223" t="s">
        <v>228</v>
      </c>
      <c r="C2934" s="224">
        <v>1.7</v>
      </c>
      <c r="D2934" s="223">
        <v>12</v>
      </c>
      <c r="E2934" s="223" t="s">
        <v>172</v>
      </c>
      <c r="F2934" s="225" t="s">
        <v>12</v>
      </c>
      <c r="G2934" s="226">
        <v>3.9</v>
      </c>
      <c r="H2934" s="226">
        <v>-0.61</v>
      </c>
      <c r="I2934" s="226">
        <v>3.28</v>
      </c>
      <c r="J2934" s="227">
        <v>16.420000000000002</v>
      </c>
      <c r="K2934" s="227">
        <v>458.56</v>
      </c>
      <c r="L2934" s="228">
        <v>-6.04</v>
      </c>
      <c r="M2934" s="229">
        <f t="shared" si="88"/>
        <v>452.52</v>
      </c>
      <c r="N2934" s="230">
        <v>3.98</v>
      </c>
    </row>
    <row r="2935" spans="1:14" x14ac:dyDescent="0.2">
      <c r="A2935" s="231" t="str">
        <f t="shared" si="87"/>
        <v>EL1.712Thinned065</v>
      </c>
      <c r="B2935" s="223" t="s">
        <v>228</v>
      </c>
      <c r="C2935" s="224">
        <v>1.7</v>
      </c>
      <c r="D2935" s="223">
        <v>12</v>
      </c>
      <c r="E2935" s="223" t="s">
        <v>172</v>
      </c>
      <c r="F2935" s="225" t="s">
        <v>13</v>
      </c>
      <c r="G2935" s="226">
        <v>3.46</v>
      </c>
      <c r="H2935" s="226">
        <v>-0.39</v>
      </c>
      <c r="I2935" s="226">
        <v>3.07</v>
      </c>
      <c r="J2935" s="227">
        <v>15.36</v>
      </c>
      <c r="K2935" s="227">
        <v>473.92</v>
      </c>
      <c r="L2935" s="228">
        <v>-6.5</v>
      </c>
      <c r="M2935" s="229">
        <f t="shared" si="88"/>
        <v>467.42</v>
      </c>
      <c r="N2935" s="230">
        <v>3.59</v>
      </c>
    </row>
    <row r="2936" spans="1:14" x14ac:dyDescent="0.2">
      <c r="A2936" s="231" t="str">
        <f t="shared" si="87"/>
        <v>EL1.712Thinned070</v>
      </c>
      <c r="B2936" s="223" t="s">
        <v>228</v>
      </c>
      <c r="C2936" s="224">
        <v>1.7</v>
      </c>
      <c r="D2936" s="223">
        <v>12</v>
      </c>
      <c r="E2936" s="223" t="s">
        <v>172</v>
      </c>
      <c r="F2936" s="225" t="s">
        <v>200</v>
      </c>
      <c r="G2936" s="226">
        <v>2.71</v>
      </c>
      <c r="H2936" s="226">
        <v>-0.28000000000000003</v>
      </c>
      <c r="I2936" s="226">
        <v>2.4300000000000002</v>
      </c>
      <c r="J2936" s="227">
        <v>12.14</v>
      </c>
      <c r="K2936" s="227">
        <v>486.06</v>
      </c>
      <c r="L2936" s="228">
        <v>-6.92</v>
      </c>
      <c r="M2936" s="229">
        <f t="shared" si="88"/>
        <v>479.14</v>
      </c>
      <c r="N2936" s="230">
        <v>3.21</v>
      </c>
    </row>
    <row r="2937" spans="1:14" x14ac:dyDescent="0.2">
      <c r="A2937" s="231" t="str">
        <f t="shared" si="87"/>
        <v>EL1.712Thinned075</v>
      </c>
      <c r="B2937" s="223" t="s">
        <v>228</v>
      </c>
      <c r="C2937" s="224">
        <v>1.7</v>
      </c>
      <c r="D2937" s="223">
        <v>12</v>
      </c>
      <c r="E2937" s="223" t="s">
        <v>172</v>
      </c>
      <c r="F2937" s="225" t="s">
        <v>201</v>
      </c>
      <c r="G2937" s="226">
        <v>1.87</v>
      </c>
      <c r="H2937" s="226">
        <v>-0.23</v>
      </c>
      <c r="I2937" s="226">
        <v>1.64</v>
      </c>
      <c r="J2937" s="227">
        <v>8.2100000000000009</v>
      </c>
      <c r="K2937" s="227">
        <v>494.27</v>
      </c>
      <c r="L2937" s="228">
        <v>-7.29</v>
      </c>
      <c r="M2937" s="229">
        <f t="shared" si="88"/>
        <v>486.97999999999996</v>
      </c>
      <c r="N2937" s="230">
        <v>2.91</v>
      </c>
    </row>
    <row r="2938" spans="1:14" x14ac:dyDescent="0.2">
      <c r="A2938" s="231" t="str">
        <f t="shared" si="87"/>
        <v>EL1.712Thinned080</v>
      </c>
      <c r="B2938" s="223" t="s">
        <v>228</v>
      </c>
      <c r="C2938" s="224">
        <v>1.7</v>
      </c>
      <c r="D2938" s="223">
        <v>12</v>
      </c>
      <c r="E2938" s="223" t="s">
        <v>172</v>
      </c>
      <c r="F2938" s="225" t="s">
        <v>202</v>
      </c>
      <c r="G2938" s="226">
        <v>2</v>
      </c>
      <c r="H2938" s="226">
        <v>-0.16</v>
      </c>
      <c r="I2938" s="226">
        <v>1.83</v>
      </c>
      <c r="J2938" s="227">
        <v>9.16</v>
      </c>
      <c r="K2938" s="227">
        <v>503.43</v>
      </c>
      <c r="L2938" s="228">
        <v>-7.64</v>
      </c>
      <c r="M2938" s="229">
        <f t="shared" si="88"/>
        <v>495.79</v>
      </c>
      <c r="N2938" s="230">
        <v>2.65</v>
      </c>
    </row>
    <row r="2939" spans="1:14" x14ac:dyDescent="0.2">
      <c r="A2939" s="231" t="str">
        <f t="shared" si="87"/>
        <v>EL1.712Thinned085</v>
      </c>
      <c r="B2939" s="223" t="s">
        <v>228</v>
      </c>
      <c r="C2939" s="224">
        <v>1.7</v>
      </c>
      <c r="D2939" s="223">
        <v>12</v>
      </c>
      <c r="E2939" s="223" t="s">
        <v>172</v>
      </c>
      <c r="F2939" s="225" t="s">
        <v>203</v>
      </c>
      <c r="G2939" s="226">
        <v>1.77</v>
      </c>
      <c r="H2939" s="226">
        <v>-0.16</v>
      </c>
      <c r="I2939" s="226">
        <v>1.62</v>
      </c>
      <c r="J2939" s="227">
        <v>8.08</v>
      </c>
      <c r="K2939" s="227">
        <v>511.51</v>
      </c>
      <c r="L2939" s="228">
        <v>-7.95</v>
      </c>
      <c r="M2939" s="229">
        <f t="shared" si="88"/>
        <v>503.56</v>
      </c>
      <c r="N2939" s="230">
        <v>2.39</v>
      </c>
    </row>
    <row r="2940" spans="1:14" x14ac:dyDescent="0.2">
      <c r="A2940" s="231" t="str">
        <f t="shared" si="87"/>
        <v>EL1.712Thinned090</v>
      </c>
      <c r="B2940" s="223" t="s">
        <v>228</v>
      </c>
      <c r="C2940" s="224">
        <v>1.7</v>
      </c>
      <c r="D2940" s="223">
        <v>12</v>
      </c>
      <c r="E2940" s="223" t="s">
        <v>172</v>
      </c>
      <c r="F2940" s="225" t="s">
        <v>204</v>
      </c>
      <c r="G2940" s="226">
        <v>1.66</v>
      </c>
      <c r="H2940" s="226">
        <v>-0.1</v>
      </c>
      <c r="I2940" s="226">
        <v>1.56</v>
      </c>
      <c r="J2940" s="227">
        <v>7.8</v>
      </c>
      <c r="K2940" s="227">
        <v>519.30999999999995</v>
      </c>
      <c r="L2940" s="228">
        <v>-8.2200000000000006</v>
      </c>
      <c r="M2940" s="229">
        <f t="shared" si="88"/>
        <v>511.08999999999992</v>
      </c>
      <c r="N2940" s="230">
        <v>2.17</v>
      </c>
    </row>
    <row r="2941" spans="1:14" x14ac:dyDescent="0.2">
      <c r="A2941" s="231" t="str">
        <f t="shared" si="87"/>
        <v>EL1.712Thinned095</v>
      </c>
      <c r="B2941" s="223" t="s">
        <v>228</v>
      </c>
      <c r="C2941" s="224">
        <v>1.7</v>
      </c>
      <c r="D2941" s="223">
        <v>12</v>
      </c>
      <c r="E2941" s="223" t="s">
        <v>172</v>
      </c>
      <c r="F2941" s="225" t="s">
        <v>205</v>
      </c>
      <c r="G2941" s="226">
        <v>0.81</v>
      </c>
      <c r="H2941" s="226">
        <v>-0.15</v>
      </c>
      <c r="I2941" s="226">
        <v>0.66</v>
      </c>
      <c r="J2941" s="227">
        <v>3.28</v>
      </c>
      <c r="K2941" s="227">
        <v>522.58000000000004</v>
      </c>
      <c r="L2941" s="228">
        <v>-8.48</v>
      </c>
      <c r="M2941" s="229">
        <f t="shared" si="88"/>
        <v>514.1</v>
      </c>
      <c r="N2941" s="230">
        <v>1.94</v>
      </c>
    </row>
    <row r="2942" spans="1:14" x14ac:dyDescent="0.2">
      <c r="A2942" s="231" t="str">
        <f t="shared" si="87"/>
        <v>EL1.712Thinned100</v>
      </c>
      <c r="B2942" s="223" t="s">
        <v>228</v>
      </c>
      <c r="C2942" s="224">
        <v>1.7</v>
      </c>
      <c r="D2942" s="223">
        <v>12</v>
      </c>
      <c r="E2942" s="223" t="s">
        <v>172</v>
      </c>
      <c r="F2942" s="225" t="s">
        <v>206</v>
      </c>
      <c r="G2942" s="226">
        <v>0.96</v>
      </c>
      <c r="H2942" s="226">
        <v>-0.13</v>
      </c>
      <c r="I2942" s="226">
        <v>0.83</v>
      </c>
      <c r="J2942" s="227">
        <v>4.1500000000000004</v>
      </c>
      <c r="K2942" s="227">
        <v>526.73</v>
      </c>
      <c r="L2942" s="228">
        <v>-8.6999999999999993</v>
      </c>
      <c r="M2942" s="229">
        <f t="shared" si="88"/>
        <v>518.03</v>
      </c>
      <c r="N2942" s="230">
        <v>1.73</v>
      </c>
    </row>
    <row r="2943" spans="1:14" x14ac:dyDescent="0.2">
      <c r="A2943" s="231" t="str">
        <f t="shared" si="87"/>
        <v>EL1.712Thinned105</v>
      </c>
      <c r="B2943" s="223" t="s">
        <v>228</v>
      </c>
      <c r="C2943" s="224">
        <v>1.7</v>
      </c>
      <c r="D2943" s="223">
        <v>12</v>
      </c>
      <c r="E2943" s="223" t="s">
        <v>172</v>
      </c>
      <c r="F2943" s="225" t="s">
        <v>207</v>
      </c>
      <c r="G2943" s="226">
        <v>0.74</v>
      </c>
      <c r="H2943" s="226">
        <v>-0.1</v>
      </c>
      <c r="I2943" s="226">
        <v>0.64</v>
      </c>
      <c r="J2943" s="227">
        <v>3.18</v>
      </c>
      <c r="K2943" s="227">
        <v>529.91</v>
      </c>
      <c r="L2943" s="228">
        <v>-8.9</v>
      </c>
      <c r="M2943" s="229">
        <f t="shared" si="88"/>
        <v>521.01</v>
      </c>
      <c r="N2943" s="230">
        <v>1.55</v>
      </c>
    </row>
    <row r="2944" spans="1:14" x14ac:dyDescent="0.2">
      <c r="A2944" s="231" t="str">
        <f t="shared" si="87"/>
        <v>EL1.712Thinned110</v>
      </c>
      <c r="B2944" s="223" t="s">
        <v>228</v>
      </c>
      <c r="C2944" s="224">
        <v>1.7</v>
      </c>
      <c r="D2944" s="223">
        <v>12</v>
      </c>
      <c r="E2944" s="223" t="s">
        <v>172</v>
      </c>
      <c r="F2944" s="225" t="s">
        <v>208</v>
      </c>
      <c r="G2944" s="226">
        <v>0.59</v>
      </c>
      <c r="H2944" s="226">
        <v>-0.09</v>
      </c>
      <c r="I2944" s="226">
        <v>0.5</v>
      </c>
      <c r="J2944" s="227">
        <v>2.5099999999999998</v>
      </c>
      <c r="K2944" s="227">
        <v>532.41999999999996</v>
      </c>
      <c r="L2944" s="228">
        <v>-9.08</v>
      </c>
      <c r="M2944" s="229">
        <f t="shared" si="88"/>
        <v>523.33999999999992</v>
      </c>
      <c r="N2944" s="230">
        <v>1.39</v>
      </c>
    </row>
    <row r="2945" spans="1:14" x14ac:dyDescent="0.2">
      <c r="A2945" s="231" t="str">
        <f t="shared" si="87"/>
        <v>EL1.712Thinned115</v>
      </c>
      <c r="B2945" s="223" t="s">
        <v>228</v>
      </c>
      <c r="C2945" s="224">
        <v>1.7</v>
      </c>
      <c r="D2945" s="223">
        <v>12</v>
      </c>
      <c r="E2945" s="223" t="s">
        <v>172</v>
      </c>
      <c r="F2945" s="225" t="s">
        <v>209</v>
      </c>
      <c r="G2945" s="226">
        <v>0.44</v>
      </c>
      <c r="H2945" s="226">
        <v>-0.08</v>
      </c>
      <c r="I2945" s="226">
        <v>0.35</v>
      </c>
      <c r="J2945" s="227">
        <v>1.77</v>
      </c>
      <c r="K2945" s="227">
        <v>534.19000000000005</v>
      </c>
      <c r="L2945" s="228">
        <v>-9.24</v>
      </c>
      <c r="M2945" s="229">
        <f t="shared" si="88"/>
        <v>524.95000000000005</v>
      </c>
      <c r="N2945" s="230">
        <v>1.24</v>
      </c>
    </row>
    <row r="2946" spans="1:14" x14ac:dyDescent="0.2">
      <c r="A2946" s="231" t="str">
        <f t="shared" ref="A2946:A3009" si="89">CONCATENATE(LEFT(B2946,2),TEXT(C2946,"0.0"),TEXT(D2946,"00"),E2946,TEXT(LEFT(F2946,3),"000"))</f>
        <v>EL1.712Thinned120</v>
      </c>
      <c r="B2946" s="223" t="s">
        <v>228</v>
      </c>
      <c r="C2946" s="224">
        <v>1.7</v>
      </c>
      <c r="D2946" s="223">
        <v>12</v>
      </c>
      <c r="E2946" s="223" t="s">
        <v>172</v>
      </c>
      <c r="F2946" s="225" t="s">
        <v>210</v>
      </c>
      <c r="G2946" s="226">
        <v>0.35</v>
      </c>
      <c r="H2946" s="226">
        <v>-7.0000000000000007E-2</v>
      </c>
      <c r="I2946" s="226">
        <v>0.28000000000000003</v>
      </c>
      <c r="J2946" s="227">
        <v>1.38</v>
      </c>
      <c r="K2946" s="227">
        <v>535.58000000000004</v>
      </c>
      <c r="L2946" s="228">
        <v>-9.3800000000000008</v>
      </c>
      <c r="M2946" s="229">
        <f t="shared" si="88"/>
        <v>526.20000000000005</v>
      </c>
      <c r="N2946" s="230">
        <v>1.1100000000000001</v>
      </c>
    </row>
    <row r="2947" spans="1:14" x14ac:dyDescent="0.2">
      <c r="A2947" s="231" t="str">
        <f t="shared" si="89"/>
        <v>EL1.712Thinned125</v>
      </c>
      <c r="B2947" s="223" t="s">
        <v>228</v>
      </c>
      <c r="C2947" s="224">
        <v>1.7</v>
      </c>
      <c r="D2947" s="223">
        <v>12</v>
      </c>
      <c r="E2947" s="223" t="s">
        <v>172</v>
      </c>
      <c r="F2947" s="225" t="s">
        <v>211</v>
      </c>
      <c r="G2947" s="226">
        <v>0.24</v>
      </c>
      <c r="H2947" s="226">
        <v>-7.0000000000000007E-2</v>
      </c>
      <c r="I2947" s="226">
        <v>0.17</v>
      </c>
      <c r="J2947" s="227">
        <v>0.85</v>
      </c>
      <c r="K2947" s="227">
        <v>536.41999999999996</v>
      </c>
      <c r="L2947" s="228">
        <v>-9.51</v>
      </c>
      <c r="M2947" s="229">
        <f t="shared" si="88"/>
        <v>526.91</v>
      </c>
      <c r="N2947" s="230">
        <v>1</v>
      </c>
    </row>
    <row r="2948" spans="1:14" x14ac:dyDescent="0.2">
      <c r="A2948" s="231" t="str">
        <f t="shared" si="89"/>
        <v>EL1.712Thinned130</v>
      </c>
      <c r="B2948" s="223" t="s">
        <v>228</v>
      </c>
      <c r="C2948" s="224">
        <v>1.7</v>
      </c>
      <c r="D2948" s="223">
        <v>12</v>
      </c>
      <c r="E2948" s="223" t="s">
        <v>172</v>
      </c>
      <c r="F2948" s="225" t="s">
        <v>212</v>
      </c>
      <c r="G2948" s="226">
        <v>0.21</v>
      </c>
      <c r="H2948" s="226">
        <v>-0.06</v>
      </c>
      <c r="I2948" s="226">
        <v>0.15</v>
      </c>
      <c r="J2948" s="227">
        <v>0.73</v>
      </c>
      <c r="K2948" s="227">
        <v>537.15</v>
      </c>
      <c r="L2948" s="228">
        <v>-9.6300000000000008</v>
      </c>
      <c r="M2948" s="229">
        <f t="shared" si="88"/>
        <v>527.52</v>
      </c>
      <c r="N2948" s="230">
        <v>0.89</v>
      </c>
    </row>
    <row r="2949" spans="1:14" x14ac:dyDescent="0.2">
      <c r="A2949" s="231" t="str">
        <f t="shared" si="89"/>
        <v>EL1.712Thinned135</v>
      </c>
      <c r="B2949" s="223" t="s">
        <v>228</v>
      </c>
      <c r="C2949" s="224">
        <v>1.7</v>
      </c>
      <c r="D2949" s="223">
        <v>12</v>
      </c>
      <c r="E2949" s="223" t="s">
        <v>172</v>
      </c>
      <c r="F2949" s="225" t="s">
        <v>213</v>
      </c>
      <c r="G2949" s="226">
        <v>0.14000000000000001</v>
      </c>
      <c r="H2949" s="226">
        <v>-0.06</v>
      </c>
      <c r="I2949" s="226">
        <v>0.09</v>
      </c>
      <c r="J2949" s="227">
        <v>0.44</v>
      </c>
      <c r="K2949" s="227">
        <v>537.59</v>
      </c>
      <c r="L2949" s="228">
        <v>-9.73</v>
      </c>
      <c r="M2949" s="229">
        <f t="shared" si="88"/>
        <v>527.86</v>
      </c>
      <c r="N2949" s="230">
        <v>0.8</v>
      </c>
    </row>
    <row r="2950" spans="1:14" x14ac:dyDescent="0.2">
      <c r="A2950" s="231" t="str">
        <f t="shared" si="89"/>
        <v>EL1.712Thinned140</v>
      </c>
      <c r="B2950" s="223" t="s">
        <v>228</v>
      </c>
      <c r="C2950" s="224">
        <v>1.7</v>
      </c>
      <c r="D2950" s="223">
        <v>12</v>
      </c>
      <c r="E2950" s="223" t="s">
        <v>172</v>
      </c>
      <c r="F2950" s="225" t="s">
        <v>214</v>
      </c>
      <c r="G2950" s="226">
        <v>0.08</v>
      </c>
      <c r="H2950" s="226">
        <v>-0.05</v>
      </c>
      <c r="I2950" s="226">
        <v>0.03</v>
      </c>
      <c r="J2950" s="227">
        <v>0.13</v>
      </c>
      <c r="K2950" s="227">
        <v>537.72</v>
      </c>
      <c r="L2950" s="228">
        <v>-9.82</v>
      </c>
      <c r="M2950" s="229">
        <f t="shared" si="88"/>
        <v>527.9</v>
      </c>
      <c r="N2950" s="230">
        <v>0.72</v>
      </c>
    </row>
    <row r="2951" spans="1:14" x14ac:dyDescent="0.2">
      <c r="A2951" s="231" t="str">
        <f t="shared" si="89"/>
        <v>EL1.712Thinned145</v>
      </c>
      <c r="B2951" s="223" t="s">
        <v>228</v>
      </c>
      <c r="C2951" s="224">
        <v>1.7</v>
      </c>
      <c r="D2951" s="223">
        <v>12</v>
      </c>
      <c r="E2951" s="223" t="s">
        <v>172</v>
      </c>
      <c r="F2951" s="225" t="s">
        <v>215</v>
      </c>
      <c r="G2951" s="226">
        <v>7.0000000000000007E-2</v>
      </c>
      <c r="H2951" s="226">
        <v>-0.05</v>
      </c>
      <c r="I2951" s="226">
        <v>0.02</v>
      </c>
      <c r="J2951" s="227">
        <v>0.11</v>
      </c>
      <c r="K2951" s="227">
        <v>537.83000000000004</v>
      </c>
      <c r="L2951" s="228">
        <v>-9.91</v>
      </c>
      <c r="M2951" s="229">
        <f t="shared" si="88"/>
        <v>527.92000000000007</v>
      </c>
      <c r="N2951" s="230">
        <v>0.64</v>
      </c>
    </row>
    <row r="2952" spans="1:14" x14ac:dyDescent="0.2">
      <c r="A2952" s="231" t="str">
        <f t="shared" si="89"/>
        <v>EL1.712Thinned150</v>
      </c>
      <c r="B2952" s="223" t="s">
        <v>228</v>
      </c>
      <c r="C2952" s="224">
        <v>1.7</v>
      </c>
      <c r="D2952" s="223">
        <v>12</v>
      </c>
      <c r="E2952" s="223" t="s">
        <v>172</v>
      </c>
      <c r="F2952" s="225" t="s">
        <v>216</v>
      </c>
      <c r="G2952" s="226">
        <v>0.01</v>
      </c>
      <c r="H2952" s="226">
        <v>-0.04</v>
      </c>
      <c r="I2952" s="226">
        <v>-0.03</v>
      </c>
      <c r="J2952" s="227">
        <v>-0.15</v>
      </c>
      <c r="K2952" s="227">
        <v>537.67999999999995</v>
      </c>
      <c r="L2952" s="228">
        <v>-9.98</v>
      </c>
      <c r="M2952" s="229">
        <f t="shared" si="88"/>
        <v>527.69999999999993</v>
      </c>
      <c r="N2952" s="230">
        <v>0.57999999999999996</v>
      </c>
    </row>
    <row r="2953" spans="1:14" x14ac:dyDescent="0.2">
      <c r="A2953" s="231" t="str">
        <f t="shared" si="89"/>
        <v>EL1.712Thinned155</v>
      </c>
      <c r="B2953" s="223" t="s">
        <v>228</v>
      </c>
      <c r="C2953" s="224">
        <v>1.7</v>
      </c>
      <c r="D2953" s="223">
        <v>12</v>
      </c>
      <c r="E2953" s="223" t="s">
        <v>172</v>
      </c>
      <c r="F2953" s="225" t="s">
        <v>217</v>
      </c>
      <c r="G2953" s="226">
        <v>0.01</v>
      </c>
      <c r="H2953" s="226">
        <v>-0.04</v>
      </c>
      <c r="I2953" s="226">
        <v>-0.03</v>
      </c>
      <c r="J2953" s="227">
        <v>-0.14000000000000001</v>
      </c>
      <c r="K2953" s="227">
        <v>537.54</v>
      </c>
      <c r="L2953" s="228">
        <v>-10.050000000000001</v>
      </c>
      <c r="M2953" s="229">
        <f t="shared" si="88"/>
        <v>527.49</v>
      </c>
      <c r="N2953" s="230">
        <v>0.52</v>
      </c>
    </row>
    <row r="2954" spans="1:14" x14ac:dyDescent="0.2">
      <c r="A2954" s="231" t="str">
        <f t="shared" si="89"/>
        <v>EL1.712Thinned160</v>
      </c>
      <c r="B2954" s="223" t="s">
        <v>228</v>
      </c>
      <c r="C2954" s="224">
        <v>1.7</v>
      </c>
      <c r="D2954" s="223">
        <v>12</v>
      </c>
      <c r="E2954" s="223" t="s">
        <v>172</v>
      </c>
      <c r="F2954" s="225" t="s">
        <v>218</v>
      </c>
      <c r="G2954" s="226">
        <v>-0.01</v>
      </c>
      <c r="H2954" s="226">
        <v>-0.03</v>
      </c>
      <c r="I2954" s="226">
        <v>-0.04</v>
      </c>
      <c r="J2954" s="227">
        <v>-0.22</v>
      </c>
      <c r="K2954" s="227">
        <v>537.32000000000005</v>
      </c>
      <c r="L2954" s="228">
        <v>-10.11</v>
      </c>
      <c r="M2954" s="229">
        <f t="shared" si="88"/>
        <v>527.21</v>
      </c>
      <c r="N2954" s="230">
        <v>0.46</v>
      </c>
    </row>
    <row r="2955" spans="1:14" x14ac:dyDescent="0.2">
      <c r="A2955" s="231" t="str">
        <f t="shared" si="89"/>
        <v>EL1.712Thinned165</v>
      </c>
      <c r="B2955" s="223" t="s">
        <v>228</v>
      </c>
      <c r="C2955" s="224">
        <v>1.7</v>
      </c>
      <c r="D2955" s="223">
        <v>12</v>
      </c>
      <c r="E2955" s="223" t="s">
        <v>172</v>
      </c>
      <c r="F2955" s="225" t="s">
        <v>219</v>
      </c>
      <c r="G2955" s="226">
        <v>-0.03</v>
      </c>
      <c r="H2955" s="226">
        <v>-0.03</v>
      </c>
      <c r="I2955" s="226">
        <v>-0.06</v>
      </c>
      <c r="J2955" s="227">
        <v>-0.3</v>
      </c>
      <c r="K2955" s="227">
        <v>537.02</v>
      </c>
      <c r="L2955" s="228">
        <v>-10.16</v>
      </c>
      <c r="M2955" s="229">
        <f t="shared" si="88"/>
        <v>526.86</v>
      </c>
      <c r="N2955" s="230">
        <v>0.41</v>
      </c>
    </row>
    <row r="2956" spans="1:14" x14ac:dyDescent="0.2">
      <c r="A2956" s="231" t="str">
        <f t="shared" si="89"/>
        <v>EL1.712Thinned170</v>
      </c>
      <c r="B2956" s="223" t="s">
        <v>228</v>
      </c>
      <c r="C2956" s="224">
        <v>1.7</v>
      </c>
      <c r="D2956" s="223">
        <v>12</v>
      </c>
      <c r="E2956" s="223" t="s">
        <v>172</v>
      </c>
      <c r="F2956" s="225" t="s">
        <v>220</v>
      </c>
      <c r="G2956" s="226">
        <v>-0.06</v>
      </c>
      <c r="H2956" s="226">
        <v>-0.03</v>
      </c>
      <c r="I2956" s="226">
        <v>-0.09</v>
      </c>
      <c r="J2956" s="227">
        <v>-0.43</v>
      </c>
      <c r="K2956" s="227">
        <v>536.58000000000004</v>
      </c>
      <c r="L2956" s="228">
        <v>-10.210000000000001</v>
      </c>
      <c r="M2956" s="229">
        <f t="shared" si="88"/>
        <v>526.37</v>
      </c>
      <c r="N2956" s="230">
        <v>0.37</v>
      </c>
    </row>
    <row r="2957" spans="1:14" x14ac:dyDescent="0.2">
      <c r="A2957" s="231" t="str">
        <f t="shared" si="89"/>
        <v>EL1.712Thinned175</v>
      </c>
      <c r="B2957" s="223" t="s">
        <v>228</v>
      </c>
      <c r="C2957" s="224">
        <v>1.7</v>
      </c>
      <c r="D2957" s="223">
        <v>12</v>
      </c>
      <c r="E2957" s="223" t="s">
        <v>172</v>
      </c>
      <c r="F2957" s="225" t="s">
        <v>221</v>
      </c>
      <c r="G2957" s="226">
        <v>-0.01</v>
      </c>
      <c r="H2957" s="226">
        <v>-0.02</v>
      </c>
      <c r="I2957" s="226">
        <v>-0.04</v>
      </c>
      <c r="J2957" s="227">
        <v>-0.18</v>
      </c>
      <c r="K2957" s="227">
        <v>536.4</v>
      </c>
      <c r="L2957" s="228">
        <v>-10.25</v>
      </c>
      <c r="M2957" s="229">
        <f t="shared" si="88"/>
        <v>526.15</v>
      </c>
      <c r="N2957" s="230">
        <v>0.33</v>
      </c>
    </row>
    <row r="2958" spans="1:14" x14ac:dyDescent="0.2">
      <c r="A2958" s="231" t="str">
        <f t="shared" si="89"/>
        <v>EL1.712Thinned180</v>
      </c>
      <c r="B2958" s="223" t="s">
        <v>228</v>
      </c>
      <c r="C2958" s="224">
        <v>1.7</v>
      </c>
      <c r="D2958" s="223">
        <v>12</v>
      </c>
      <c r="E2958" s="223" t="s">
        <v>172</v>
      </c>
      <c r="F2958" s="225" t="s">
        <v>222</v>
      </c>
      <c r="G2958" s="226">
        <v>-0.05</v>
      </c>
      <c r="H2958" s="226">
        <v>-0.02</v>
      </c>
      <c r="I2958" s="226">
        <v>-7.0000000000000007E-2</v>
      </c>
      <c r="J2958" s="227">
        <v>-0.35</v>
      </c>
      <c r="K2958" s="227">
        <v>536.04999999999995</v>
      </c>
      <c r="L2958" s="228">
        <v>-10.29</v>
      </c>
      <c r="M2958" s="229">
        <f t="shared" si="88"/>
        <v>525.76</v>
      </c>
      <c r="N2958" s="230">
        <v>0.3</v>
      </c>
    </row>
    <row r="2959" spans="1:14" x14ac:dyDescent="0.2">
      <c r="A2959" s="231" t="str">
        <f t="shared" si="89"/>
        <v>EL1.712Thinned185</v>
      </c>
      <c r="B2959" s="223" t="s">
        <v>228</v>
      </c>
      <c r="C2959" s="224">
        <v>1.7</v>
      </c>
      <c r="D2959" s="223">
        <v>12</v>
      </c>
      <c r="E2959" s="223" t="s">
        <v>172</v>
      </c>
      <c r="F2959" s="225" t="s">
        <v>223</v>
      </c>
      <c r="G2959" s="226">
        <v>-0.05</v>
      </c>
      <c r="H2959" s="226">
        <v>-0.02</v>
      </c>
      <c r="I2959" s="226">
        <v>-7.0000000000000007E-2</v>
      </c>
      <c r="J2959" s="227">
        <v>-0.37</v>
      </c>
      <c r="K2959" s="227">
        <v>535.67999999999995</v>
      </c>
      <c r="L2959" s="228">
        <v>-10.32</v>
      </c>
      <c r="M2959" s="229">
        <f t="shared" si="88"/>
        <v>525.3599999999999</v>
      </c>
      <c r="N2959" s="230">
        <v>0.27</v>
      </c>
    </row>
    <row r="2960" spans="1:14" x14ac:dyDescent="0.2">
      <c r="A2960" s="231" t="str">
        <f t="shared" si="89"/>
        <v>EL1.712Thinned190</v>
      </c>
      <c r="B2960" s="223" t="s">
        <v>228</v>
      </c>
      <c r="C2960" s="224">
        <v>1.7</v>
      </c>
      <c r="D2960" s="223">
        <v>12</v>
      </c>
      <c r="E2960" s="223" t="s">
        <v>172</v>
      </c>
      <c r="F2960" s="225" t="s">
        <v>224</v>
      </c>
      <c r="G2960" s="226">
        <v>-0.06</v>
      </c>
      <c r="H2960" s="226">
        <v>-0.02</v>
      </c>
      <c r="I2960" s="226">
        <v>-0.08</v>
      </c>
      <c r="J2960" s="227">
        <v>-0.41</v>
      </c>
      <c r="K2960" s="227">
        <v>535.26</v>
      </c>
      <c r="L2960" s="228">
        <v>-10.35</v>
      </c>
      <c r="M2960" s="229">
        <f t="shared" si="88"/>
        <v>524.91</v>
      </c>
      <c r="N2960" s="230">
        <v>0.24</v>
      </c>
    </row>
    <row r="2961" spans="1:14" x14ac:dyDescent="0.2">
      <c r="A2961" s="231" t="str">
        <f t="shared" si="89"/>
        <v>EL1.712Thinned195</v>
      </c>
      <c r="B2961" s="223" t="s">
        <v>228</v>
      </c>
      <c r="C2961" s="224">
        <v>1.7</v>
      </c>
      <c r="D2961" s="223">
        <v>12</v>
      </c>
      <c r="E2961" s="223" t="s">
        <v>172</v>
      </c>
      <c r="F2961" s="225" t="s">
        <v>225</v>
      </c>
      <c r="G2961" s="226">
        <v>-7.0000000000000007E-2</v>
      </c>
      <c r="H2961" s="226">
        <v>-0.02</v>
      </c>
      <c r="I2961" s="226">
        <v>-0.09</v>
      </c>
      <c r="J2961" s="227">
        <v>-0.43</v>
      </c>
      <c r="K2961" s="227">
        <v>534.83000000000004</v>
      </c>
      <c r="L2961" s="228">
        <v>-10.38</v>
      </c>
      <c r="M2961" s="229">
        <f t="shared" si="88"/>
        <v>524.45000000000005</v>
      </c>
      <c r="N2961" s="230">
        <v>0.21</v>
      </c>
    </row>
    <row r="2962" spans="1:14" x14ac:dyDescent="0.2">
      <c r="A2962" s="231" t="str">
        <f t="shared" si="89"/>
        <v>GF1.812NO_thin000</v>
      </c>
      <c r="B2962" s="223" t="s">
        <v>229</v>
      </c>
      <c r="C2962" s="224">
        <v>1.8</v>
      </c>
      <c r="D2962" s="223">
        <v>12</v>
      </c>
      <c r="E2962" s="223" t="s">
        <v>199</v>
      </c>
      <c r="F2962" s="225" t="s">
        <v>0</v>
      </c>
      <c r="G2962" s="226">
        <v>0.32</v>
      </c>
      <c r="H2962" s="226">
        <v>0.74</v>
      </c>
      <c r="I2962" s="226">
        <v>1.05</v>
      </c>
      <c r="J2962" s="227">
        <v>5.27</v>
      </c>
      <c r="K2962" s="227">
        <v>5.27</v>
      </c>
      <c r="L2962" s="228">
        <v>0</v>
      </c>
      <c r="M2962" s="229">
        <f t="shared" si="88"/>
        <v>5.27</v>
      </c>
      <c r="N2962" s="230">
        <v>0</v>
      </c>
    </row>
    <row r="2963" spans="1:14" x14ac:dyDescent="0.2">
      <c r="A2963" s="231" t="str">
        <f t="shared" si="89"/>
        <v>GF1.812NO_thin005</v>
      </c>
      <c r="B2963" s="223" t="s">
        <v>229</v>
      </c>
      <c r="C2963" s="224">
        <v>1.8</v>
      </c>
      <c r="D2963" s="223">
        <v>12</v>
      </c>
      <c r="E2963" s="223" t="s">
        <v>199</v>
      </c>
      <c r="F2963" s="225" t="s">
        <v>1</v>
      </c>
      <c r="G2963" s="226">
        <v>0.96</v>
      </c>
      <c r="H2963" s="226">
        <v>0.91</v>
      </c>
      <c r="I2963" s="226">
        <v>1.87</v>
      </c>
      <c r="J2963" s="227">
        <v>9.3699999999999992</v>
      </c>
      <c r="K2963" s="227">
        <v>14.64</v>
      </c>
      <c r="L2963" s="228">
        <v>0</v>
      </c>
      <c r="M2963" s="229">
        <f t="shared" si="88"/>
        <v>14.64</v>
      </c>
      <c r="N2963" s="230">
        <v>0</v>
      </c>
    </row>
    <row r="2964" spans="1:14" x14ac:dyDescent="0.2">
      <c r="A2964" s="231" t="str">
        <f t="shared" si="89"/>
        <v>GF1.812NO_thin010</v>
      </c>
      <c r="B2964" s="223" t="s">
        <v>229</v>
      </c>
      <c r="C2964" s="224">
        <v>1.8</v>
      </c>
      <c r="D2964" s="223">
        <v>12</v>
      </c>
      <c r="E2964" s="223" t="s">
        <v>199</v>
      </c>
      <c r="F2964" s="225" t="s">
        <v>2</v>
      </c>
      <c r="G2964" s="226">
        <v>2.94</v>
      </c>
      <c r="H2964" s="226">
        <v>0.91</v>
      </c>
      <c r="I2964" s="226">
        <v>3.86</v>
      </c>
      <c r="J2964" s="227">
        <v>19.29</v>
      </c>
      <c r="K2964" s="227">
        <v>33.93</v>
      </c>
      <c r="L2964" s="228">
        <v>0</v>
      </c>
      <c r="M2964" s="229">
        <f t="shared" si="88"/>
        <v>33.93</v>
      </c>
      <c r="N2964" s="230">
        <v>0</v>
      </c>
    </row>
    <row r="2965" spans="1:14" x14ac:dyDescent="0.2">
      <c r="A2965" s="231" t="str">
        <f t="shared" si="89"/>
        <v>GF1.812NO_thin015</v>
      </c>
      <c r="B2965" s="223" t="s">
        <v>229</v>
      </c>
      <c r="C2965" s="224">
        <v>1.8</v>
      </c>
      <c r="D2965" s="223">
        <v>12</v>
      </c>
      <c r="E2965" s="223" t="s">
        <v>199</v>
      </c>
      <c r="F2965" s="225" t="s">
        <v>3</v>
      </c>
      <c r="G2965" s="226">
        <v>8.98</v>
      </c>
      <c r="H2965" s="226">
        <v>0.92</v>
      </c>
      <c r="I2965" s="226">
        <v>9.9</v>
      </c>
      <c r="J2965" s="227">
        <v>49.48</v>
      </c>
      <c r="K2965" s="227">
        <v>83.41</v>
      </c>
      <c r="L2965" s="228">
        <v>0</v>
      </c>
      <c r="M2965" s="229">
        <f t="shared" si="88"/>
        <v>83.41</v>
      </c>
      <c r="N2965" s="230">
        <v>0</v>
      </c>
    </row>
    <row r="2966" spans="1:14" x14ac:dyDescent="0.2">
      <c r="A2966" s="231" t="str">
        <f t="shared" si="89"/>
        <v>GF1.812NO_thin020</v>
      </c>
      <c r="B2966" s="223" t="s">
        <v>229</v>
      </c>
      <c r="C2966" s="224">
        <v>1.8</v>
      </c>
      <c r="D2966" s="223">
        <v>12</v>
      </c>
      <c r="E2966" s="223" t="s">
        <v>199</v>
      </c>
      <c r="F2966" s="225" t="s">
        <v>4</v>
      </c>
      <c r="G2966" s="226">
        <v>23.51</v>
      </c>
      <c r="H2966" s="226">
        <v>2.44</v>
      </c>
      <c r="I2966" s="226">
        <v>25.95</v>
      </c>
      <c r="J2966" s="227">
        <v>129.74</v>
      </c>
      <c r="K2966" s="227">
        <v>213.15</v>
      </c>
      <c r="L2966" s="228">
        <v>0</v>
      </c>
      <c r="M2966" s="229">
        <f t="shared" si="88"/>
        <v>213.15</v>
      </c>
      <c r="N2966" s="230">
        <v>0</v>
      </c>
    </row>
    <row r="2967" spans="1:14" x14ac:dyDescent="0.2">
      <c r="A2967" s="231" t="str">
        <f t="shared" si="89"/>
        <v>GF1.812NO_thin025</v>
      </c>
      <c r="B2967" s="223" t="s">
        <v>229</v>
      </c>
      <c r="C2967" s="224">
        <v>1.8</v>
      </c>
      <c r="D2967" s="223">
        <v>12</v>
      </c>
      <c r="E2967" s="223" t="s">
        <v>199</v>
      </c>
      <c r="F2967" s="225" t="s">
        <v>5</v>
      </c>
      <c r="G2967" s="226">
        <v>22.34</v>
      </c>
      <c r="H2967" s="226">
        <v>3.28</v>
      </c>
      <c r="I2967" s="226">
        <v>25.63</v>
      </c>
      <c r="J2967" s="227">
        <v>128.15</v>
      </c>
      <c r="K2967" s="227">
        <v>341.3</v>
      </c>
      <c r="L2967" s="228">
        <v>0</v>
      </c>
      <c r="M2967" s="229">
        <f t="shared" si="88"/>
        <v>341.3</v>
      </c>
      <c r="N2967" s="230">
        <v>0</v>
      </c>
    </row>
    <row r="2968" spans="1:14" x14ac:dyDescent="0.2">
      <c r="A2968" s="231" t="str">
        <f t="shared" si="89"/>
        <v>GF1.812NO_thin030</v>
      </c>
      <c r="B2968" s="223" t="s">
        <v>229</v>
      </c>
      <c r="C2968" s="224">
        <v>1.8</v>
      </c>
      <c r="D2968" s="223">
        <v>12</v>
      </c>
      <c r="E2968" s="223" t="s">
        <v>199</v>
      </c>
      <c r="F2968" s="225" t="s">
        <v>6</v>
      </c>
      <c r="G2968" s="226">
        <v>11.1</v>
      </c>
      <c r="H2968" s="226">
        <v>5.59</v>
      </c>
      <c r="I2968" s="226">
        <v>16.690000000000001</v>
      </c>
      <c r="J2968" s="227">
        <v>83.44</v>
      </c>
      <c r="K2968" s="227">
        <v>424.74</v>
      </c>
      <c r="L2968" s="228">
        <v>0</v>
      </c>
      <c r="M2968" s="229">
        <f t="shared" si="88"/>
        <v>424.74</v>
      </c>
      <c r="N2968" s="230">
        <v>0</v>
      </c>
    </row>
    <row r="2969" spans="1:14" x14ac:dyDescent="0.2">
      <c r="A2969" s="231" t="str">
        <f t="shared" si="89"/>
        <v>GF1.812NO_thin035</v>
      </c>
      <c r="B2969" s="223" t="s">
        <v>229</v>
      </c>
      <c r="C2969" s="224">
        <v>1.8</v>
      </c>
      <c r="D2969" s="223">
        <v>12</v>
      </c>
      <c r="E2969" s="223" t="s">
        <v>199</v>
      </c>
      <c r="F2969" s="225" t="s">
        <v>7</v>
      </c>
      <c r="G2969" s="226">
        <v>11.31</v>
      </c>
      <c r="H2969" s="226">
        <v>4.91</v>
      </c>
      <c r="I2969" s="226">
        <v>16.21</v>
      </c>
      <c r="J2969" s="227">
        <v>81.06</v>
      </c>
      <c r="K2969" s="227">
        <v>505.8</v>
      </c>
      <c r="L2969" s="228">
        <v>0</v>
      </c>
      <c r="M2969" s="229">
        <f t="shared" si="88"/>
        <v>505.8</v>
      </c>
      <c r="N2969" s="230">
        <v>0</v>
      </c>
    </row>
    <row r="2970" spans="1:14" x14ac:dyDescent="0.2">
      <c r="A2970" s="231" t="str">
        <f t="shared" si="89"/>
        <v>GF1.812NO_thin040</v>
      </c>
      <c r="B2970" s="223" t="s">
        <v>229</v>
      </c>
      <c r="C2970" s="224">
        <v>1.8</v>
      </c>
      <c r="D2970" s="223">
        <v>12</v>
      </c>
      <c r="E2970" s="223" t="s">
        <v>199</v>
      </c>
      <c r="F2970" s="225" t="s">
        <v>8</v>
      </c>
      <c r="G2970" s="226">
        <v>10.68</v>
      </c>
      <c r="H2970" s="226">
        <v>1.33</v>
      </c>
      <c r="I2970" s="226">
        <v>12.01</v>
      </c>
      <c r="J2970" s="227">
        <v>60.05</v>
      </c>
      <c r="K2970" s="227">
        <v>565.85</v>
      </c>
      <c r="L2970" s="228">
        <v>0</v>
      </c>
      <c r="M2970" s="229">
        <f t="shared" si="88"/>
        <v>565.85</v>
      </c>
      <c r="N2970" s="230">
        <v>0</v>
      </c>
    </row>
    <row r="2971" spans="1:14" x14ac:dyDescent="0.2">
      <c r="A2971" s="231" t="str">
        <f t="shared" si="89"/>
        <v>GF1.812NO_thin045</v>
      </c>
      <c r="B2971" s="223" t="s">
        <v>229</v>
      </c>
      <c r="C2971" s="224">
        <v>1.8</v>
      </c>
      <c r="D2971" s="223">
        <v>12</v>
      </c>
      <c r="E2971" s="223" t="s">
        <v>199</v>
      </c>
      <c r="F2971" s="225" t="s">
        <v>9</v>
      </c>
      <c r="G2971" s="226">
        <v>9.58</v>
      </c>
      <c r="H2971" s="226">
        <v>0.19</v>
      </c>
      <c r="I2971" s="226">
        <v>9.7799999999999994</v>
      </c>
      <c r="J2971" s="227">
        <v>48.88</v>
      </c>
      <c r="K2971" s="227">
        <v>614.72</v>
      </c>
      <c r="L2971" s="228">
        <v>0</v>
      </c>
      <c r="M2971" s="229">
        <f t="shared" si="88"/>
        <v>614.72</v>
      </c>
      <c r="N2971" s="230">
        <v>0</v>
      </c>
    </row>
    <row r="2972" spans="1:14" x14ac:dyDescent="0.2">
      <c r="A2972" s="231" t="str">
        <f t="shared" si="89"/>
        <v>GF1.812NO_thin050</v>
      </c>
      <c r="B2972" s="223" t="s">
        <v>229</v>
      </c>
      <c r="C2972" s="224">
        <v>1.8</v>
      </c>
      <c r="D2972" s="223">
        <v>12</v>
      </c>
      <c r="E2972" s="223" t="s">
        <v>199</v>
      </c>
      <c r="F2972" s="225" t="s">
        <v>10</v>
      </c>
      <c r="G2972" s="226">
        <v>8.4700000000000006</v>
      </c>
      <c r="H2972" s="226">
        <v>-0.56000000000000005</v>
      </c>
      <c r="I2972" s="226">
        <v>7.91</v>
      </c>
      <c r="J2972" s="227">
        <v>39.56</v>
      </c>
      <c r="K2972" s="227">
        <v>654.28</v>
      </c>
      <c r="L2972" s="228">
        <v>0</v>
      </c>
      <c r="M2972" s="229">
        <f t="shared" si="88"/>
        <v>654.28</v>
      </c>
      <c r="N2972" s="230">
        <v>0</v>
      </c>
    </row>
    <row r="2973" spans="1:14" x14ac:dyDescent="0.2">
      <c r="A2973" s="231" t="str">
        <f t="shared" si="89"/>
        <v>GF1.812NO_thin055</v>
      </c>
      <c r="B2973" s="223" t="s">
        <v>229</v>
      </c>
      <c r="C2973" s="224">
        <v>1.8</v>
      </c>
      <c r="D2973" s="223">
        <v>12</v>
      </c>
      <c r="E2973" s="223" t="s">
        <v>199</v>
      </c>
      <c r="F2973" s="225" t="s">
        <v>11</v>
      </c>
      <c r="G2973" s="226">
        <v>7.35</v>
      </c>
      <c r="H2973" s="226">
        <v>-0.28999999999999998</v>
      </c>
      <c r="I2973" s="226">
        <v>7.06</v>
      </c>
      <c r="J2973" s="227">
        <v>35.31</v>
      </c>
      <c r="K2973" s="227">
        <v>689.59</v>
      </c>
      <c r="L2973" s="228">
        <v>0</v>
      </c>
      <c r="M2973" s="229">
        <f t="shared" si="88"/>
        <v>689.59</v>
      </c>
      <c r="N2973" s="230">
        <v>0</v>
      </c>
    </row>
    <row r="2974" spans="1:14" x14ac:dyDescent="0.2">
      <c r="A2974" s="231" t="str">
        <f t="shared" si="89"/>
        <v>GF1.812NO_thin060</v>
      </c>
      <c r="B2974" s="223" t="s">
        <v>229</v>
      </c>
      <c r="C2974" s="224">
        <v>1.8</v>
      </c>
      <c r="D2974" s="223">
        <v>12</v>
      </c>
      <c r="E2974" s="223" t="s">
        <v>199</v>
      </c>
      <c r="F2974" s="225" t="s">
        <v>12</v>
      </c>
      <c r="G2974" s="226">
        <v>6.18</v>
      </c>
      <c r="H2974" s="226">
        <v>-0.68</v>
      </c>
      <c r="I2974" s="226">
        <v>5.51</v>
      </c>
      <c r="J2974" s="227">
        <v>27.54</v>
      </c>
      <c r="K2974" s="227">
        <v>717.13</v>
      </c>
      <c r="L2974" s="228">
        <v>0</v>
      </c>
      <c r="M2974" s="229">
        <f t="shared" si="88"/>
        <v>717.13</v>
      </c>
      <c r="N2974" s="230">
        <v>0</v>
      </c>
    </row>
    <row r="2975" spans="1:14" x14ac:dyDescent="0.2">
      <c r="A2975" s="231" t="str">
        <f t="shared" si="89"/>
        <v>GF1.812NO_thin065</v>
      </c>
      <c r="B2975" s="223" t="s">
        <v>229</v>
      </c>
      <c r="C2975" s="224">
        <v>1.8</v>
      </c>
      <c r="D2975" s="223">
        <v>12</v>
      </c>
      <c r="E2975" s="223" t="s">
        <v>199</v>
      </c>
      <c r="F2975" s="225" t="s">
        <v>13</v>
      </c>
      <c r="G2975" s="226">
        <v>5.0599999999999996</v>
      </c>
      <c r="H2975" s="226">
        <v>-0.75</v>
      </c>
      <c r="I2975" s="226">
        <v>4.3</v>
      </c>
      <c r="J2975" s="227">
        <v>21.51</v>
      </c>
      <c r="K2975" s="227">
        <v>738.64</v>
      </c>
      <c r="L2975" s="228">
        <v>0</v>
      </c>
      <c r="M2975" s="229">
        <f t="shared" si="88"/>
        <v>738.64</v>
      </c>
      <c r="N2975" s="230">
        <v>0</v>
      </c>
    </row>
    <row r="2976" spans="1:14" x14ac:dyDescent="0.2">
      <c r="A2976" s="231" t="str">
        <f t="shared" si="89"/>
        <v>GF1.812NO_thin070</v>
      </c>
      <c r="B2976" s="223" t="s">
        <v>229</v>
      </c>
      <c r="C2976" s="224">
        <v>1.8</v>
      </c>
      <c r="D2976" s="223">
        <v>12</v>
      </c>
      <c r="E2976" s="223" t="s">
        <v>199</v>
      </c>
      <c r="F2976" s="225" t="s">
        <v>200</v>
      </c>
      <c r="G2976" s="226">
        <v>4.0599999999999996</v>
      </c>
      <c r="H2976" s="226">
        <v>-0.88</v>
      </c>
      <c r="I2976" s="226">
        <v>3.18</v>
      </c>
      <c r="J2976" s="227">
        <v>15.89</v>
      </c>
      <c r="K2976" s="227">
        <v>754.53</v>
      </c>
      <c r="L2976" s="228">
        <v>0</v>
      </c>
      <c r="M2976" s="229">
        <f t="shared" si="88"/>
        <v>754.53</v>
      </c>
      <c r="N2976" s="230">
        <v>0</v>
      </c>
    </row>
    <row r="2977" spans="1:14" x14ac:dyDescent="0.2">
      <c r="A2977" s="231" t="str">
        <f t="shared" si="89"/>
        <v>GF1.812NO_thin075</v>
      </c>
      <c r="B2977" s="223" t="s">
        <v>229</v>
      </c>
      <c r="C2977" s="224">
        <v>1.8</v>
      </c>
      <c r="D2977" s="223">
        <v>12</v>
      </c>
      <c r="E2977" s="223" t="s">
        <v>199</v>
      </c>
      <c r="F2977" s="225" t="s">
        <v>201</v>
      </c>
      <c r="G2977" s="226">
        <v>3.26</v>
      </c>
      <c r="H2977" s="226">
        <v>-0.46</v>
      </c>
      <c r="I2977" s="226">
        <v>2.8</v>
      </c>
      <c r="J2977" s="227">
        <v>14</v>
      </c>
      <c r="K2977" s="227">
        <v>768.53</v>
      </c>
      <c r="L2977" s="228">
        <v>0</v>
      </c>
      <c r="M2977" s="229">
        <f t="shared" si="88"/>
        <v>768.53</v>
      </c>
      <c r="N2977" s="230">
        <v>0</v>
      </c>
    </row>
    <row r="2978" spans="1:14" x14ac:dyDescent="0.2">
      <c r="A2978" s="231" t="str">
        <f t="shared" si="89"/>
        <v>GF1.812NO_thin080</v>
      </c>
      <c r="B2978" s="223" t="s">
        <v>229</v>
      </c>
      <c r="C2978" s="224">
        <v>1.8</v>
      </c>
      <c r="D2978" s="223">
        <v>12</v>
      </c>
      <c r="E2978" s="223" t="s">
        <v>199</v>
      </c>
      <c r="F2978" s="225" t="s">
        <v>202</v>
      </c>
      <c r="G2978" s="226">
        <v>2.69</v>
      </c>
      <c r="H2978" s="226">
        <v>-0.53</v>
      </c>
      <c r="I2978" s="226">
        <v>2.17</v>
      </c>
      <c r="J2978" s="227">
        <v>10.83</v>
      </c>
      <c r="K2978" s="227">
        <v>779.36</v>
      </c>
      <c r="L2978" s="228">
        <v>0</v>
      </c>
      <c r="M2978" s="229">
        <f t="shared" si="88"/>
        <v>779.36</v>
      </c>
      <c r="N2978" s="230">
        <v>0</v>
      </c>
    </row>
    <row r="2979" spans="1:14" x14ac:dyDescent="0.2">
      <c r="A2979" s="231" t="str">
        <f t="shared" si="89"/>
        <v>GF1.812NO_thin085</v>
      </c>
      <c r="B2979" s="223" t="s">
        <v>229</v>
      </c>
      <c r="C2979" s="224">
        <v>1.8</v>
      </c>
      <c r="D2979" s="223">
        <v>12</v>
      </c>
      <c r="E2979" s="223" t="s">
        <v>199</v>
      </c>
      <c r="F2979" s="225" t="s">
        <v>203</v>
      </c>
      <c r="G2979" s="226">
        <v>2.16</v>
      </c>
      <c r="H2979" s="226">
        <v>-0.41</v>
      </c>
      <c r="I2979" s="226">
        <v>1.75</v>
      </c>
      <c r="J2979" s="227">
        <v>8.75</v>
      </c>
      <c r="K2979" s="227">
        <v>788.1</v>
      </c>
      <c r="L2979" s="228">
        <v>0</v>
      </c>
      <c r="M2979" s="229">
        <f t="shared" si="88"/>
        <v>788.1</v>
      </c>
      <c r="N2979" s="230">
        <v>0</v>
      </c>
    </row>
    <row r="2980" spans="1:14" x14ac:dyDescent="0.2">
      <c r="A2980" s="231" t="str">
        <f t="shared" si="89"/>
        <v>GF1.812NO_thin090</v>
      </c>
      <c r="B2980" s="223" t="s">
        <v>229</v>
      </c>
      <c r="C2980" s="224">
        <v>1.8</v>
      </c>
      <c r="D2980" s="223">
        <v>12</v>
      </c>
      <c r="E2980" s="223" t="s">
        <v>199</v>
      </c>
      <c r="F2980" s="225" t="s">
        <v>204</v>
      </c>
      <c r="G2980" s="226">
        <v>1.79</v>
      </c>
      <c r="H2980" s="226">
        <v>-0.28999999999999998</v>
      </c>
      <c r="I2980" s="226">
        <v>1.5</v>
      </c>
      <c r="J2980" s="227">
        <v>7.51</v>
      </c>
      <c r="K2980" s="227">
        <v>795.61</v>
      </c>
      <c r="L2980" s="228">
        <v>0</v>
      </c>
      <c r="M2980" s="229">
        <f t="shared" si="88"/>
        <v>795.61</v>
      </c>
      <c r="N2980" s="230">
        <v>0</v>
      </c>
    </row>
    <row r="2981" spans="1:14" x14ac:dyDescent="0.2">
      <c r="A2981" s="231" t="str">
        <f t="shared" si="89"/>
        <v>GF1.812NO_thin095</v>
      </c>
      <c r="B2981" s="223" t="s">
        <v>229</v>
      </c>
      <c r="C2981" s="224">
        <v>1.8</v>
      </c>
      <c r="D2981" s="223">
        <v>12</v>
      </c>
      <c r="E2981" s="223" t="s">
        <v>199</v>
      </c>
      <c r="F2981" s="225" t="s">
        <v>205</v>
      </c>
      <c r="G2981" s="226">
        <v>1.46</v>
      </c>
      <c r="H2981" s="226">
        <v>-0.28000000000000003</v>
      </c>
      <c r="I2981" s="226">
        <v>1.18</v>
      </c>
      <c r="J2981" s="227">
        <v>5.91</v>
      </c>
      <c r="K2981" s="227">
        <v>801.52</v>
      </c>
      <c r="L2981" s="228">
        <v>0</v>
      </c>
      <c r="M2981" s="229">
        <f t="shared" si="88"/>
        <v>801.52</v>
      </c>
      <c r="N2981" s="230">
        <v>0</v>
      </c>
    </row>
    <row r="2982" spans="1:14" x14ac:dyDescent="0.2">
      <c r="A2982" s="231" t="str">
        <f t="shared" si="89"/>
        <v>GF1.812NO_thin100</v>
      </c>
      <c r="B2982" s="223" t="s">
        <v>229</v>
      </c>
      <c r="C2982" s="224">
        <v>1.8</v>
      </c>
      <c r="D2982" s="223">
        <v>12</v>
      </c>
      <c r="E2982" s="223" t="s">
        <v>199</v>
      </c>
      <c r="F2982" s="225" t="s">
        <v>206</v>
      </c>
      <c r="G2982" s="226">
        <v>1.18</v>
      </c>
      <c r="H2982" s="226">
        <v>0.03</v>
      </c>
      <c r="I2982" s="226">
        <v>1.22</v>
      </c>
      <c r="J2982" s="227">
        <v>6.1</v>
      </c>
      <c r="K2982" s="227">
        <v>807.62</v>
      </c>
      <c r="L2982" s="228">
        <v>0</v>
      </c>
      <c r="M2982" s="229">
        <f t="shared" si="88"/>
        <v>807.62</v>
      </c>
      <c r="N2982" s="230">
        <v>0</v>
      </c>
    </row>
    <row r="2983" spans="1:14" x14ac:dyDescent="0.2">
      <c r="A2983" s="231" t="str">
        <f t="shared" si="89"/>
        <v>GF1.812NO_thin105</v>
      </c>
      <c r="B2983" s="223" t="s">
        <v>229</v>
      </c>
      <c r="C2983" s="224">
        <v>1.8</v>
      </c>
      <c r="D2983" s="223">
        <v>12</v>
      </c>
      <c r="E2983" s="223" t="s">
        <v>199</v>
      </c>
      <c r="F2983" s="225" t="s">
        <v>207</v>
      </c>
      <c r="G2983" s="226">
        <v>0.95</v>
      </c>
      <c r="H2983" s="226">
        <v>-0.26</v>
      </c>
      <c r="I2983" s="226">
        <v>0.69</v>
      </c>
      <c r="J2983" s="227">
        <v>3.44</v>
      </c>
      <c r="K2983" s="227">
        <v>811.06</v>
      </c>
      <c r="L2983" s="228">
        <v>0</v>
      </c>
      <c r="M2983" s="229">
        <f t="shared" si="88"/>
        <v>811.06</v>
      </c>
      <c r="N2983" s="230">
        <v>0</v>
      </c>
    </row>
    <row r="2984" spans="1:14" x14ac:dyDescent="0.2">
      <c r="A2984" s="231" t="str">
        <f t="shared" si="89"/>
        <v>GF1.812NO_thin110</v>
      </c>
      <c r="B2984" s="223" t="s">
        <v>229</v>
      </c>
      <c r="C2984" s="224">
        <v>1.8</v>
      </c>
      <c r="D2984" s="223">
        <v>12</v>
      </c>
      <c r="E2984" s="223" t="s">
        <v>199</v>
      </c>
      <c r="F2984" s="225" t="s">
        <v>208</v>
      </c>
      <c r="G2984" s="226">
        <v>0.83</v>
      </c>
      <c r="H2984" s="226">
        <v>-0.23</v>
      </c>
      <c r="I2984" s="226">
        <v>0.6</v>
      </c>
      <c r="J2984" s="227">
        <v>2.98</v>
      </c>
      <c r="K2984" s="227">
        <v>814.03</v>
      </c>
      <c r="L2984" s="228">
        <v>0</v>
      </c>
      <c r="M2984" s="229">
        <f t="shared" si="88"/>
        <v>814.03</v>
      </c>
      <c r="N2984" s="230">
        <v>0</v>
      </c>
    </row>
    <row r="2985" spans="1:14" x14ac:dyDescent="0.2">
      <c r="A2985" s="231" t="str">
        <f t="shared" si="89"/>
        <v>GF1.812NO_thin115</v>
      </c>
      <c r="B2985" s="223" t="s">
        <v>229</v>
      </c>
      <c r="C2985" s="224">
        <v>1.8</v>
      </c>
      <c r="D2985" s="223">
        <v>12</v>
      </c>
      <c r="E2985" s="223" t="s">
        <v>199</v>
      </c>
      <c r="F2985" s="225" t="s">
        <v>209</v>
      </c>
      <c r="G2985" s="226">
        <v>0.67</v>
      </c>
      <c r="H2985" s="226">
        <v>-0.21</v>
      </c>
      <c r="I2985" s="226">
        <v>0.46</v>
      </c>
      <c r="J2985" s="227">
        <v>2.29</v>
      </c>
      <c r="K2985" s="227">
        <v>816.33</v>
      </c>
      <c r="L2985" s="228">
        <v>0</v>
      </c>
      <c r="M2985" s="229">
        <f t="shared" si="88"/>
        <v>816.33</v>
      </c>
      <c r="N2985" s="230">
        <v>0</v>
      </c>
    </row>
    <row r="2986" spans="1:14" x14ac:dyDescent="0.2">
      <c r="A2986" s="231" t="str">
        <f t="shared" si="89"/>
        <v>GF1.812NO_thin120</v>
      </c>
      <c r="B2986" s="223" t="s">
        <v>229</v>
      </c>
      <c r="C2986" s="224">
        <v>1.8</v>
      </c>
      <c r="D2986" s="223">
        <v>12</v>
      </c>
      <c r="E2986" s="223" t="s">
        <v>199</v>
      </c>
      <c r="F2986" s="225" t="s">
        <v>210</v>
      </c>
      <c r="G2986" s="226">
        <v>0.54</v>
      </c>
      <c r="H2986" s="226">
        <v>-0.17</v>
      </c>
      <c r="I2986" s="226">
        <v>0.37</v>
      </c>
      <c r="J2986" s="227">
        <v>1.86</v>
      </c>
      <c r="K2986" s="227">
        <v>818.19</v>
      </c>
      <c r="L2986" s="228">
        <v>0</v>
      </c>
      <c r="M2986" s="229">
        <f t="shared" si="88"/>
        <v>818.19</v>
      </c>
      <c r="N2986" s="230">
        <v>0</v>
      </c>
    </row>
    <row r="2987" spans="1:14" x14ac:dyDescent="0.2">
      <c r="A2987" s="231" t="str">
        <f t="shared" si="89"/>
        <v>GF1.812NO_thin125</v>
      </c>
      <c r="B2987" s="223" t="s">
        <v>229</v>
      </c>
      <c r="C2987" s="224">
        <v>1.8</v>
      </c>
      <c r="D2987" s="223">
        <v>12</v>
      </c>
      <c r="E2987" s="223" t="s">
        <v>199</v>
      </c>
      <c r="F2987" s="225" t="s">
        <v>211</v>
      </c>
      <c r="G2987" s="226">
        <v>0.43</v>
      </c>
      <c r="H2987" s="226">
        <v>-0.11</v>
      </c>
      <c r="I2987" s="226">
        <v>0.31</v>
      </c>
      <c r="J2987" s="227">
        <v>1.57</v>
      </c>
      <c r="K2987" s="227">
        <v>819.76</v>
      </c>
      <c r="L2987" s="228">
        <v>0</v>
      </c>
      <c r="M2987" s="229">
        <f t="shared" si="88"/>
        <v>819.76</v>
      </c>
      <c r="N2987" s="230">
        <v>0</v>
      </c>
    </row>
    <row r="2988" spans="1:14" x14ac:dyDescent="0.2">
      <c r="A2988" s="231" t="str">
        <f t="shared" si="89"/>
        <v>GF1.812NO_thin130</v>
      </c>
      <c r="B2988" s="223" t="s">
        <v>229</v>
      </c>
      <c r="C2988" s="224">
        <v>1.8</v>
      </c>
      <c r="D2988" s="223">
        <v>12</v>
      </c>
      <c r="E2988" s="223" t="s">
        <v>199</v>
      </c>
      <c r="F2988" s="225" t="s">
        <v>212</v>
      </c>
      <c r="G2988" s="226">
        <v>0.37</v>
      </c>
      <c r="H2988" s="226">
        <v>-0.08</v>
      </c>
      <c r="I2988" s="226">
        <v>0.28999999999999998</v>
      </c>
      <c r="J2988" s="227">
        <v>1.46</v>
      </c>
      <c r="K2988" s="227">
        <v>821.21</v>
      </c>
      <c r="L2988" s="228">
        <v>0</v>
      </c>
      <c r="M2988" s="229">
        <f t="shared" si="88"/>
        <v>821.21</v>
      </c>
      <c r="N2988" s="230">
        <v>0</v>
      </c>
    </row>
    <row r="2989" spans="1:14" x14ac:dyDescent="0.2">
      <c r="A2989" s="231" t="str">
        <f t="shared" si="89"/>
        <v>GF1.812NO_thin135</v>
      </c>
      <c r="B2989" s="223" t="s">
        <v>229</v>
      </c>
      <c r="C2989" s="224">
        <v>1.8</v>
      </c>
      <c r="D2989" s="223">
        <v>12</v>
      </c>
      <c r="E2989" s="223" t="s">
        <v>199</v>
      </c>
      <c r="F2989" s="225" t="s">
        <v>213</v>
      </c>
      <c r="G2989" s="226">
        <v>0.28999999999999998</v>
      </c>
      <c r="H2989" s="226">
        <v>-0.06</v>
      </c>
      <c r="I2989" s="226">
        <v>0.23</v>
      </c>
      <c r="J2989" s="227">
        <v>1.1599999999999999</v>
      </c>
      <c r="K2989" s="227">
        <v>822.38</v>
      </c>
      <c r="L2989" s="228">
        <v>0</v>
      </c>
      <c r="M2989" s="229">
        <f t="shared" si="88"/>
        <v>822.38</v>
      </c>
      <c r="N2989" s="230">
        <v>0</v>
      </c>
    </row>
    <row r="2990" spans="1:14" x14ac:dyDescent="0.2">
      <c r="A2990" s="231" t="str">
        <f t="shared" si="89"/>
        <v>GF1.812NO_thin140</v>
      </c>
      <c r="B2990" s="223" t="s">
        <v>229</v>
      </c>
      <c r="C2990" s="224">
        <v>1.8</v>
      </c>
      <c r="D2990" s="223">
        <v>12</v>
      </c>
      <c r="E2990" s="223" t="s">
        <v>199</v>
      </c>
      <c r="F2990" s="225" t="s">
        <v>214</v>
      </c>
      <c r="G2990" s="226">
        <v>0.24</v>
      </c>
      <c r="H2990" s="226">
        <v>-0.05</v>
      </c>
      <c r="I2990" s="226">
        <v>0.19</v>
      </c>
      <c r="J2990" s="227">
        <v>0.96</v>
      </c>
      <c r="K2990" s="227">
        <v>823.34</v>
      </c>
      <c r="L2990" s="228">
        <v>0</v>
      </c>
      <c r="M2990" s="229">
        <f t="shared" si="88"/>
        <v>823.34</v>
      </c>
      <c r="N2990" s="230">
        <v>0</v>
      </c>
    </row>
    <row r="2991" spans="1:14" x14ac:dyDescent="0.2">
      <c r="A2991" s="231" t="str">
        <f t="shared" si="89"/>
        <v>GF1.812NO_thin145</v>
      </c>
      <c r="B2991" s="223" t="s">
        <v>229</v>
      </c>
      <c r="C2991" s="224">
        <v>1.8</v>
      </c>
      <c r="D2991" s="223">
        <v>12</v>
      </c>
      <c r="E2991" s="223" t="s">
        <v>199</v>
      </c>
      <c r="F2991" s="225" t="s">
        <v>215</v>
      </c>
      <c r="G2991" s="226">
        <v>0.19</v>
      </c>
      <c r="H2991" s="226">
        <v>-0.04</v>
      </c>
      <c r="I2991" s="226">
        <v>0.15</v>
      </c>
      <c r="J2991" s="227">
        <v>0.76</v>
      </c>
      <c r="K2991" s="227">
        <v>824.1</v>
      </c>
      <c r="L2991" s="228">
        <v>0</v>
      </c>
      <c r="M2991" s="229">
        <f t="shared" si="88"/>
        <v>824.1</v>
      </c>
      <c r="N2991" s="230">
        <v>0</v>
      </c>
    </row>
    <row r="2992" spans="1:14" x14ac:dyDescent="0.2">
      <c r="A2992" s="231" t="str">
        <f t="shared" si="89"/>
        <v>GF1.812NO_thin150</v>
      </c>
      <c r="B2992" s="223" t="s">
        <v>229</v>
      </c>
      <c r="C2992" s="224">
        <v>1.8</v>
      </c>
      <c r="D2992" s="223">
        <v>12</v>
      </c>
      <c r="E2992" s="223" t="s">
        <v>199</v>
      </c>
      <c r="F2992" s="225" t="s">
        <v>216</v>
      </c>
      <c r="G2992" s="226">
        <v>0.15</v>
      </c>
      <c r="H2992" s="226">
        <v>-0.03</v>
      </c>
      <c r="I2992" s="226">
        <v>0.12</v>
      </c>
      <c r="J2992" s="227">
        <v>0.6</v>
      </c>
      <c r="K2992" s="227">
        <v>824.7</v>
      </c>
      <c r="L2992" s="228">
        <v>0</v>
      </c>
      <c r="M2992" s="229">
        <f t="shared" si="88"/>
        <v>824.7</v>
      </c>
      <c r="N2992" s="230">
        <v>0</v>
      </c>
    </row>
    <row r="2993" spans="1:14" x14ac:dyDescent="0.2">
      <c r="A2993" s="231" t="str">
        <f t="shared" si="89"/>
        <v>GF1.812NO_thin155</v>
      </c>
      <c r="B2993" s="223" t="s">
        <v>229</v>
      </c>
      <c r="C2993" s="224">
        <v>1.8</v>
      </c>
      <c r="D2993" s="223">
        <v>12</v>
      </c>
      <c r="E2993" s="223" t="s">
        <v>199</v>
      </c>
      <c r="F2993" s="225" t="s">
        <v>217</v>
      </c>
      <c r="G2993" s="226">
        <v>0.12</v>
      </c>
      <c r="H2993" s="226">
        <v>-0.03</v>
      </c>
      <c r="I2993" s="226">
        <v>0.09</v>
      </c>
      <c r="J2993" s="227">
        <v>0.47</v>
      </c>
      <c r="K2993" s="227">
        <v>825.17</v>
      </c>
      <c r="L2993" s="228">
        <v>0</v>
      </c>
      <c r="M2993" s="229">
        <f t="shared" si="88"/>
        <v>825.17</v>
      </c>
      <c r="N2993" s="230">
        <v>0</v>
      </c>
    </row>
    <row r="2994" spans="1:14" x14ac:dyDescent="0.2">
      <c r="A2994" s="231" t="str">
        <f t="shared" si="89"/>
        <v>GF1.812NO_thin160</v>
      </c>
      <c r="B2994" s="223" t="s">
        <v>229</v>
      </c>
      <c r="C2994" s="224">
        <v>1.8</v>
      </c>
      <c r="D2994" s="223">
        <v>12</v>
      </c>
      <c r="E2994" s="223" t="s">
        <v>199</v>
      </c>
      <c r="F2994" s="225" t="s">
        <v>218</v>
      </c>
      <c r="G2994" s="226">
        <v>0.12</v>
      </c>
      <c r="H2994" s="226">
        <v>-0.02</v>
      </c>
      <c r="I2994" s="226">
        <v>0.1</v>
      </c>
      <c r="J2994" s="227">
        <v>0.52</v>
      </c>
      <c r="K2994" s="227">
        <v>825.69</v>
      </c>
      <c r="L2994" s="228">
        <v>0</v>
      </c>
      <c r="M2994" s="229">
        <f t="shared" ref="M2994:M3057" si="90">K2994+L2994</f>
        <v>825.69</v>
      </c>
      <c r="N2994" s="230">
        <v>0</v>
      </c>
    </row>
    <row r="2995" spans="1:14" x14ac:dyDescent="0.2">
      <c r="A2995" s="231" t="str">
        <f t="shared" si="89"/>
        <v>GF1.812NO_thin165</v>
      </c>
      <c r="B2995" s="223" t="s">
        <v>229</v>
      </c>
      <c r="C2995" s="224">
        <v>1.8</v>
      </c>
      <c r="D2995" s="223">
        <v>12</v>
      </c>
      <c r="E2995" s="223" t="s">
        <v>199</v>
      </c>
      <c r="F2995" s="225" t="s">
        <v>219</v>
      </c>
      <c r="G2995" s="226">
        <v>7.0000000000000007E-2</v>
      </c>
      <c r="H2995" s="226">
        <v>-0.02</v>
      </c>
      <c r="I2995" s="226">
        <v>0.05</v>
      </c>
      <c r="J2995" s="227">
        <v>0.27</v>
      </c>
      <c r="K2995" s="227">
        <v>825.95</v>
      </c>
      <c r="L2995" s="228">
        <v>0</v>
      </c>
      <c r="M2995" s="229">
        <f t="shared" si="90"/>
        <v>825.95</v>
      </c>
      <c r="N2995" s="230">
        <v>0</v>
      </c>
    </row>
    <row r="2996" spans="1:14" x14ac:dyDescent="0.2">
      <c r="A2996" s="231" t="str">
        <f t="shared" si="89"/>
        <v>GF1.812NO_thin170</v>
      </c>
      <c r="B2996" s="223" t="s">
        <v>229</v>
      </c>
      <c r="C2996" s="224">
        <v>1.8</v>
      </c>
      <c r="D2996" s="223">
        <v>12</v>
      </c>
      <c r="E2996" s="223" t="s">
        <v>199</v>
      </c>
      <c r="F2996" s="225" t="s">
        <v>220</v>
      </c>
      <c r="G2996" s="226">
        <v>0.06</v>
      </c>
      <c r="H2996" s="226">
        <v>-0.02</v>
      </c>
      <c r="I2996" s="226">
        <v>0.04</v>
      </c>
      <c r="J2996" s="227">
        <v>0.2</v>
      </c>
      <c r="K2996" s="227">
        <v>826.15</v>
      </c>
      <c r="L2996" s="228">
        <v>0</v>
      </c>
      <c r="M2996" s="229">
        <f t="shared" si="90"/>
        <v>826.15</v>
      </c>
      <c r="N2996" s="230">
        <v>0</v>
      </c>
    </row>
    <row r="2997" spans="1:14" x14ac:dyDescent="0.2">
      <c r="A2997" s="231" t="str">
        <f t="shared" si="89"/>
        <v>GF1.812NO_thin175</v>
      </c>
      <c r="B2997" s="223" t="s">
        <v>229</v>
      </c>
      <c r="C2997" s="224">
        <v>1.8</v>
      </c>
      <c r="D2997" s="223">
        <v>12</v>
      </c>
      <c r="E2997" s="223" t="s">
        <v>199</v>
      </c>
      <c r="F2997" s="225" t="s">
        <v>221</v>
      </c>
      <c r="G2997" s="226">
        <v>0.06</v>
      </c>
      <c r="H2997" s="226">
        <v>-0.01</v>
      </c>
      <c r="I2997" s="226">
        <v>0.05</v>
      </c>
      <c r="J2997" s="227">
        <v>0.24</v>
      </c>
      <c r="K2997" s="227">
        <v>826.39</v>
      </c>
      <c r="L2997" s="228">
        <v>0</v>
      </c>
      <c r="M2997" s="229">
        <f t="shared" si="90"/>
        <v>826.39</v>
      </c>
      <c r="N2997" s="230">
        <v>0</v>
      </c>
    </row>
    <row r="2998" spans="1:14" x14ac:dyDescent="0.2">
      <c r="A2998" s="231" t="str">
        <f t="shared" si="89"/>
        <v>GF1.812NO_thin180</v>
      </c>
      <c r="B2998" s="223" t="s">
        <v>229</v>
      </c>
      <c r="C2998" s="224">
        <v>1.8</v>
      </c>
      <c r="D2998" s="223">
        <v>12</v>
      </c>
      <c r="E2998" s="223" t="s">
        <v>199</v>
      </c>
      <c r="F2998" s="225" t="s">
        <v>222</v>
      </c>
      <c r="G2998" s="226">
        <v>0.04</v>
      </c>
      <c r="H2998" s="226">
        <v>-0.01</v>
      </c>
      <c r="I2998" s="226">
        <v>0.03</v>
      </c>
      <c r="J2998" s="227">
        <v>0.17</v>
      </c>
      <c r="K2998" s="227">
        <v>826.56</v>
      </c>
      <c r="L2998" s="228">
        <v>0</v>
      </c>
      <c r="M2998" s="229">
        <f t="shared" si="90"/>
        <v>826.56</v>
      </c>
      <c r="N2998" s="230">
        <v>0</v>
      </c>
    </row>
    <row r="2999" spans="1:14" x14ac:dyDescent="0.2">
      <c r="A2999" s="231" t="str">
        <f t="shared" si="89"/>
        <v>GF1.812NO_thin185</v>
      </c>
      <c r="B2999" s="223" t="s">
        <v>229</v>
      </c>
      <c r="C2999" s="224">
        <v>1.8</v>
      </c>
      <c r="D2999" s="223">
        <v>12</v>
      </c>
      <c r="E2999" s="223" t="s">
        <v>199</v>
      </c>
      <c r="F2999" s="225" t="s">
        <v>223</v>
      </c>
      <c r="G2999" s="226">
        <v>0.05</v>
      </c>
      <c r="H2999" s="226">
        <v>-0.01</v>
      </c>
      <c r="I2999" s="226">
        <v>0.04</v>
      </c>
      <c r="J2999" s="227">
        <v>0.22</v>
      </c>
      <c r="K2999" s="227">
        <v>826.78</v>
      </c>
      <c r="L2999" s="228">
        <v>0</v>
      </c>
      <c r="M2999" s="229">
        <f t="shared" si="90"/>
        <v>826.78</v>
      </c>
      <c r="N2999" s="230">
        <v>0</v>
      </c>
    </row>
    <row r="3000" spans="1:14" x14ac:dyDescent="0.2">
      <c r="A3000" s="231" t="str">
        <f t="shared" si="89"/>
        <v>GF1.812NO_thin190</v>
      </c>
      <c r="B3000" s="223" t="s">
        <v>229</v>
      </c>
      <c r="C3000" s="224">
        <v>1.8</v>
      </c>
      <c r="D3000" s="223">
        <v>12</v>
      </c>
      <c r="E3000" s="223" t="s">
        <v>199</v>
      </c>
      <c r="F3000" s="225" t="s">
        <v>224</v>
      </c>
      <c r="G3000" s="226">
        <v>0.04</v>
      </c>
      <c r="H3000" s="226">
        <v>0</v>
      </c>
      <c r="I3000" s="226">
        <v>0.05</v>
      </c>
      <c r="J3000" s="227">
        <v>0.23</v>
      </c>
      <c r="K3000" s="227">
        <v>827.01</v>
      </c>
      <c r="L3000" s="228">
        <v>0</v>
      </c>
      <c r="M3000" s="229">
        <f t="shared" si="90"/>
        <v>827.01</v>
      </c>
      <c r="N3000" s="230">
        <v>0</v>
      </c>
    </row>
    <row r="3001" spans="1:14" x14ac:dyDescent="0.2">
      <c r="A3001" s="231" t="str">
        <f t="shared" si="89"/>
        <v>GF1.812NO_thin195</v>
      </c>
      <c r="B3001" s="223" t="s">
        <v>229</v>
      </c>
      <c r="C3001" s="224">
        <v>1.8</v>
      </c>
      <c r="D3001" s="223">
        <v>12</v>
      </c>
      <c r="E3001" s="223" t="s">
        <v>199</v>
      </c>
      <c r="F3001" s="225" t="s">
        <v>225</v>
      </c>
      <c r="G3001" s="226">
        <v>0.01</v>
      </c>
      <c r="H3001" s="226">
        <v>-0.01</v>
      </c>
      <c r="I3001" s="226">
        <v>0</v>
      </c>
      <c r="J3001" s="227">
        <v>0.02</v>
      </c>
      <c r="K3001" s="227">
        <v>827.02</v>
      </c>
      <c r="L3001" s="228">
        <v>0</v>
      </c>
      <c r="M3001" s="229">
        <f t="shared" si="90"/>
        <v>827.02</v>
      </c>
      <c r="N3001" s="230">
        <v>0</v>
      </c>
    </row>
    <row r="3002" spans="1:14" x14ac:dyDescent="0.2">
      <c r="A3002" s="231" t="str">
        <f t="shared" si="89"/>
        <v>GF1.812Thinned000</v>
      </c>
      <c r="B3002" s="223" t="s">
        <v>229</v>
      </c>
      <c r="C3002" s="224">
        <v>1.8</v>
      </c>
      <c r="D3002" s="223">
        <v>12</v>
      </c>
      <c r="E3002" s="223" t="s">
        <v>172</v>
      </c>
      <c r="F3002" s="225" t="s">
        <v>0</v>
      </c>
      <c r="G3002" s="226">
        <v>0.32</v>
      </c>
      <c r="H3002" s="226">
        <v>0.74</v>
      </c>
      <c r="I3002" s="226">
        <v>1.05</v>
      </c>
      <c r="J3002" s="227">
        <v>5.27</v>
      </c>
      <c r="K3002" s="227">
        <v>5.27</v>
      </c>
      <c r="L3002" s="228">
        <v>0</v>
      </c>
      <c r="M3002" s="229">
        <f t="shared" si="90"/>
        <v>5.27</v>
      </c>
      <c r="N3002" s="230">
        <v>0</v>
      </c>
    </row>
    <row r="3003" spans="1:14" x14ac:dyDescent="0.2">
      <c r="A3003" s="231" t="str">
        <f t="shared" si="89"/>
        <v>GF1.812Thinned005</v>
      </c>
      <c r="B3003" s="223" t="s">
        <v>229</v>
      </c>
      <c r="C3003" s="224">
        <v>1.8</v>
      </c>
      <c r="D3003" s="223">
        <v>12</v>
      </c>
      <c r="E3003" s="223" t="s">
        <v>172</v>
      </c>
      <c r="F3003" s="225" t="s">
        <v>1</v>
      </c>
      <c r="G3003" s="226">
        <v>0.96</v>
      </c>
      <c r="H3003" s="226">
        <v>0.91</v>
      </c>
      <c r="I3003" s="226">
        <v>1.87</v>
      </c>
      <c r="J3003" s="227">
        <v>9.3699999999999992</v>
      </c>
      <c r="K3003" s="227">
        <v>14.64</v>
      </c>
      <c r="L3003" s="228">
        <v>0</v>
      </c>
      <c r="M3003" s="229">
        <f t="shared" si="90"/>
        <v>14.64</v>
      </c>
      <c r="N3003" s="230">
        <v>0</v>
      </c>
    </row>
    <row r="3004" spans="1:14" x14ac:dyDescent="0.2">
      <c r="A3004" s="231" t="str">
        <f t="shared" si="89"/>
        <v>GF1.812Thinned010</v>
      </c>
      <c r="B3004" s="223" t="s">
        <v>229</v>
      </c>
      <c r="C3004" s="224">
        <v>1.8</v>
      </c>
      <c r="D3004" s="223">
        <v>12</v>
      </c>
      <c r="E3004" s="223" t="s">
        <v>172</v>
      </c>
      <c r="F3004" s="225" t="s">
        <v>2</v>
      </c>
      <c r="G3004" s="226">
        <v>2.94</v>
      </c>
      <c r="H3004" s="226">
        <v>0.91</v>
      </c>
      <c r="I3004" s="226">
        <v>3.86</v>
      </c>
      <c r="J3004" s="227">
        <v>19.29</v>
      </c>
      <c r="K3004" s="227">
        <v>33.93</v>
      </c>
      <c r="L3004" s="228">
        <v>0</v>
      </c>
      <c r="M3004" s="229">
        <f t="shared" si="90"/>
        <v>33.93</v>
      </c>
      <c r="N3004" s="230">
        <v>0</v>
      </c>
    </row>
    <row r="3005" spans="1:14" x14ac:dyDescent="0.2">
      <c r="A3005" s="231" t="str">
        <f t="shared" si="89"/>
        <v>GF1.812Thinned015</v>
      </c>
      <c r="B3005" s="223" t="s">
        <v>229</v>
      </c>
      <c r="C3005" s="224">
        <v>1.8</v>
      </c>
      <c r="D3005" s="223">
        <v>12</v>
      </c>
      <c r="E3005" s="223" t="s">
        <v>172</v>
      </c>
      <c r="F3005" s="225" t="s">
        <v>3</v>
      </c>
      <c r="G3005" s="226">
        <v>8.98</v>
      </c>
      <c r="H3005" s="226">
        <v>0.92</v>
      </c>
      <c r="I3005" s="226">
        <v>9.9</v>
      </c>
      <c r="J3005" s="227">
        <v>49.48</v>
      </c>
      <c r="K3005" s="227">
        <v>83.41</v>
      </c>
      <c r="L3005" s="228">
        <v>0</v>
      </c>
      <c r="M3005" s="229">
        <f t="shared" si="90"/>
        <v>83.41</v>
      </c>
      <c r="N3005" s="230">
        <v>0</v>
      </c>
    </row>
    <row r="3006" spans="1:14" x14ac:dyDescent="0.2">
      <c r="A3006" s="231" t="str">
        <f t="shared" si="89"/>
        <v>GF1.812Thinned020</v>
      </c>
      <c r="B3006" s="223" t="s">
        <v>229</v>
      </c>
      <c r="C3006" s="224">
        <v>1.8</v>
      </c>
      <c r="D3006" s="223">
        <v>12</v>
      </c>
      <c r="E3006" s="223" t="s">
        <v>172</v>
      </c>
      <c r="F3006" s="225" t="s">
        <v>4</v>
      </c>
      <c r="G3006" s="226">
        <v>23.51</v>
      </c>
      <c r="H3006" s="226">
        <v>2.44</v>
      </c>
      <c r="I3006" s="226">
        <v>25.95</v>
      </c>
      <c r="J3006" s="227">
        <v>129.74</v>
      </c>
      <c r="K3006" s="227">
        <v>213.15</v>
      </c>
      <c r="L3006" s="228">
        <v>0</v>
      </c>
      <c r="M3006" s="229">
        <f t="shared" si="90"/>
        <v>213.15</v>
      </c>
      <c r="N3006" s="230">
        <v>0</v>
      </c>
    </row>
    <row r="3007" spans="1:14" x14ac:dyDescent="0.2">
      <c r="A3007" s="231" t="str">
        <f t="shared" si="89"/>
        <v>GF1.812Thinned025</v>
      </c>
      <c r="B3007" s="223" t="s">
        <v>229</v>
      </c>
      <c r="C3007" s="224">
        <v>1.8</v>
      </c>
      <c r="D3007" s="223">
        <v>12</v>
      </c>
      <c r="E3007" s="223" t="s">
        <v>172</v>
      </c>
      <c r="F3007" s="225" t="s">
        <v>5</v>
      </c>
      <c r="G3007" s="226">
        <v>6.67</v>
      </c>
      <c r="H3007" s="226">
        <v>4.47</v>
      </c>
      <c r="I3007" s="226">
        <v>11.14</v>
      </c>
      <c r="J3007" s="227">
        <v>55.7</v>
      </c>
      <c r="K3007" s="227">
        <v>268.85000000000002</v>
      </c>
      <c r="L3007" s="228">
        <v>-0.16</v>
      </c>
      <c r="M3007" s="229">
        <f t="shared" si="90"/>
        <v>268.69</v>
      </c>
      <c r="N3007" s="230">
        <v>9</v>
      </c>
    </row>
    <row r="3008" spans="1:14" x14ac:dyDescent="0.2">
      <c r="A3008" s="231" t="str">
        <f t="shared" si="89"/>
        <v>GF1.812Thinned030</v>
      </c>
      <c r="B3008" s="223" t="s">
        <v>229</v>
      </c>
      <c r="C3008" s="224">
        <v>1.8</v>
      </c>
      <c r="D3008" s="223">
        <v>12</v>
      </c>
      <c r="E3008" s="223" t="s">
        <v>172</v>
      </c>
      <c r="F3008" s="225" t="s">
        <v>6</v>
      </c>
      <c r="G3008" s="226">
        <v>6.22</v>
      </c>
      <c r="H3008" s="226">
        <v>0.12</v>
      </c>
      <c r="I3008" s="226">
        <v>6.34</v>
      </c>
      <c r="J3008" s="227">
        <v>31.72</v>
      </c>
      <c r="K3008" s="227">
        <v>300.57</v>
      </c>
      <c r="L3008" s="228">
        <v>-0.28000000000000003</v>
      </c>
      <c r="M3008" s="229">
        <f t="shared" si="90"/>
        <v>300.29000000000002</v>
      </c>
      <c r="N3008" s="230">
        <v>7.27</v>
      </c>
    </row>
    <row r="3009" spans="1:14" x14ac:dyDescent="0.2">
      <c r="A3009" s="231" t="str">
        <f t="shared" si="89"/>
        <v>GF1.812Thinned035</v>
      </c>
      <c r="B3009" s="223" t="s">
        <v>229</v>
      </c>
      <c r="C3009" s="224">
        <v>1.8</v>
      </c>
      <c r="D3009" s="223">
        <v>12</v>
      </c>
      <c r="E3009" s="223" t="s">
        <v>172</v>
      </c>
      <c r="F3009" s="225" t="s">
        <v>7</v>
      </c>
      <c r="G3009" s="226">
        <v>6.87</v>
      </c>
      <c r="H3009" s="226">
        <v>1.61</v>
      </c>
      <c r="I3009" s="226">
        <v>8.48</v>
      </c>
      <c r="J3009" s="227">
        <v>42.4</v>
      </c>
      <c r="K3009" s="227">
        <v>342.97</v>
      </c>
      <c r="L3009" s="228">
        <v>-1.03</v>
      </c>
      <c r="M3009" s="229">
        <f t="shared" si="90"/>
        <v>341.94000000000005</v>
      </c>
      <c r="N3009" s="230">
        <v>4.28</v>
      </c>
    </row>
    <row r="3010" spans="1:14" x14ac:dyDescent="0.2">
      <c r="A3010" s="231" t="str">
        <f t="shared" ref="A3010:A3073" si="91">CONCATENATE(LEFT(B3010,2),TEXT(C3010,"0.0"),TEXT(D3010,"00"),E3010,TEXT(LEFT(F3010,3),"000"))</f>
        <v>GF1.812Thinned040</v>
      </c>
      <c r="B3010" s="223" t="s">
        <v>229</v>
      </c>
      <c r="C3010" s="224">
        <v>1.8</v>
      </c>
      <c r="D3010" s="223">
        <v>12</v>
      </c>
      <c r="E3010" s="223" t="s">
        <v>172</v>
      </c>
      <c r="F3010" s="225" t="s">
        <v>8</v>
      </c>
      <c r="G3010" s="226">
        <v>6.44</v>
      </c>
      <c r="H3010" s="226">
        <v>0.84</v>
      </c>
      <c r="I3010" s="226">
        <v>7.28</v>
      </c>
      <c r="J3010" s="227">
        <v>36.39</v>
      </c>
      <c r="K3010" s="227">
        <v>379.36</v>
      </c>
      <c r="L3010" s="228">
        <v>-1.81</v>
      </c>
      <c r="M3010" s="229">
        <f t="shared" si="90"/>
        <v>377.55</v>
      </c>
      <c r="N3010" s="230">
        <v>4.42</v>
      </c>
    </row>
    <row r="3011" spans="1:14" x14ac:dyDescent="0.2">
      <c r="A3011" s="231" t="str">
        <f t="shared" si="91"/>
        <v>GF1.812Thinned045</v>
      </c>
      <c r="B3011" s="223" t="s">
        <v>229</v>
      </c>
      <c r="C3011" s="224">
        <v>1.8</v>
      </c>
      <c r="D3011" s="223">
        <v>12</v>
      </c>
      <c r="E3011" s="223" t="s">
        <v>172</v>
      </c>
      <c r="F3011" s="225" t="s">
        <v>9</v>
      </c>
      <c r="G3011" s="226">
        <v>5.33</v>
      </c>
      <c r="H3011" s="226">
        <v>0.49</v>
      </c>
      <c r="I3011" s="226">
        <v>5.82</v>
      </c>
      <c r="J3011" s="227">
        <v>29.1</v>
      </c>
      <c r="K3011" s="227">
        <v>408.45</v>
      </c>
      <c r="L3011" s="228">
        <v>-2.58</v>
      </c>
      <c r="M3011" s="229">
        <f t="shared" si="90"/>
        <v>405.87</v>
      </c>
      <c r="N3011" s="230">
        <v>4.3499999999999996</v>
      </c>
    </row>
    <row r="3012" spans="1:14" x14ac:dyDescent="0.2">
      <c r="A3012" s="231" t="str">
        <f t="shared" si="91"/>
        <v>GF1.812Thinned050</v>
      </c>
      <c r="B3012" s="223" t="s">
        <v>229</v>
      </c>
      <c r="C3012" s="224">
        <v>1.8</v>
      </c>
      <c r="D3012" s="223">
        <v>12</v>
      </c>
      <c r="E3012" s="223" t="s">
        <v>172</v>
      </c>
      <c r="F3012" s="225" t="s">
        <v>10</v>
      </c>
      <c r="G3012" s="226">
        <v>5.25</v>
      </c>
      <c r="H3012" s="226">
        <v>-0.56999999999999995</v>
      </c>
      <c r="I3012" s="226">
        <v>4.67</v>
      </c>
      <c r="J3012" s="227">
        <v>23.37</v>
      </c>
      <c r="K3012" s="227">
        <v>431.82</v>
      </c>
      <c r="L3012" s="228">
        <v>-3.2</v>
      </c>
      <c r="M3012" s="229">
        <f t="shared" si="90"/>
        <v>428.62</v>
      </c>
      <c r="N3012" s="230">
        <v>3.55</v>
      </c>
    </row>
    <row r="3013" spans="1:14" x14ac:dyDescent="0.2">
      <c r="A3013" s="231" t="str">
        <f t="shared" si="91"/>
        <v>GF1.812Thinned055</v>
      </c>
      <c r="B3013" s="223" t="s">
        <v>229</v>
      </c>
      <c r="C3013" s="224">
        <v>1.8</v>
      </c>
      <c r="D3013" s="223">
        <v>12</v>
      </c>
      <c r="E3013" s="223" t="s">
        <v>172</v>
      </c>
      <c r="F3013" s="225" t="s">
        <v>11</v>
      </c>
      <c r="G3013" s="226">
        <v>4.93</v>
      </c>
      <c r="H3013" s="226">
        <v>-0.65</v>
      </c>
      <c r="I3013" s="226">
        <v>4.28</v>
      </c>
      <c r="J3013" s="227">
        <v>21.42</v>
      </c>
      <c r="K3013" s="227">
        <v>453.24</v>
      </c>
      <c r="L3013" s="228">
        <v>-3.73</v>
      </c>
      <c r="M3013" s="229">
        <f t="shared" si="90"/>
        <v>449.51</v>
      </c>
      <c r="N3013" s="230">
        <v>3.01</v>
      </c>
    </row>
    <row r="3014" spans="1:14" x14ac:dyDescent="0.2">
      <c r="A3014" s="231" t="str">
        <f t="shared" si="91"/>
        <v>GF1.812Thinned060</v>
      </c>
      <c r="B3014" s="223" t="s">
        <v>229</v>
      </c>
      <c r="C3014" s="224">
        <v>1.8</v>
      </c>
      <c r="D3014" s="223">
        <v>12</v>
      </c>
      <c r="E3014" s="223" t="s">
        <v>172</v>
      </c>
      <c r="F3014" s="225" t="s">
        <v>12</v>
      </c>
      <c r="G3014" s="226">
        <v>4.25</v>
      </c>
      <c r="H3014" s="226">
        <v>-0.52</v>
      </c>
      <c r="I3014" s="226">
        <v>3.73</v>
      </c>
      <c r="J3014" s="227">
        <v>18.670000000000002</v>
      </c>
      <c r="K3014" s="227">
        <v>471.91</v>
      </c>
      <c r="L3014" s="228">
        <v>-4.18</v>
      </c>
      <c r="M3014" s="229">
        <f t="shared" si="90"/>
        <v>467.73</v>
      </c>
      <c r="N3014" s="230">
        <v>2.56</v>
      </c>
    </row>
    <row r="3015" spans="1:14" x14ac:dyDescent="0.2">
      <c r="A3015" s="231" t="str">
        <f t="shared" si="91"/>
        <v>GF1.812Thinned065</v>
      </c>
      <c r="B3015" s="223" t="s">
        <v>229</v>
      </c>
      <c r="C3015" s="224">
        <v>1.8</v>
      </c>
      <c r="D3015" s="223">
        <v>12</v>
      </c>
      <c r="E3015" s="223" t="s">
        <v>172</v>
      </c>
      <c r="F3015" s="225" t="s">
        <v>13</v>
      </c>
      <c r="G3015" s="226">
        <v>3.41</v>
      </c>
      <c r="H3015" s="226">
        <v>-0.21</v>
      </c>
      <c r="I3015" s="226">
        <v>3.2</v>
      </c>
      <c r="J3015" s="227">
        <v>15.98</v>
      </c>
      <c r="K3015" s="227">
        <v>487.89</v>
      </c>
      <c r="L3015" s="228">
        <v>-4.55</v>
      </c>
      <c r="M3015" s="229">
        <f t="shared" si="90"/>
        <v>483.34</v>
      </c>
      <c r="N3015" s="230">
        <v>2.0699999999999998</v>
      </c>
    </row>
    <row r="3016" spans="1:14" x14ac:dyDescent="0.2">
      <c r="A3016" s="231" t="str">
        <f t="shared" si="91"/>
        <v>GF1.812Thinned070</v>
      </c>
      <c r="B3016" s="223" t="s">
        <v>229</v>
      </c>
      <c r="C3016" s="224">
        <v>1.8</v>
      </c>
      <c r="D3016" s="223">
        <v>12</v>
      </c>
      <c r="E3016" s="223" t="s">
        <v>172</v>
      </c>
      <c r="F3016" s="225" t="s">
        <v>200</v>
      </c>
      <c r="G3016" s="226">
        <v>2.5</v>
      </c>
      <c r="H3016" s="226">
        <v>-0.32</v>
      </c>
      <c r="I3016" s="226">
        <v>2.1800000000000002</v>
      </c>
      <c r="J3016" s="227">
        <v>10.92</v>
      </c>
      <c r="K3016" s="227">
        <v>498.81</v>
      </c>
      <c r="L3016" s="228">
        <v>-4.8600000000000003</v>
      </c>
      <c r="M3016" s="229">
        <f t="shared" si="90"/>
        <v>493.95</v>
      </c>
      <c r="N3016" s="230">
        <v>1.76</v>
      </c>
    </row>
    <row r="3017" spans="1:14" x14ac:dyDescent="0.2">
      <c r="A3017" s="231" t="str">
        <f t="shared" si="91"/>
        <v>GF1.812Thinned075</v>
      </c>
      <c r="B3017" s="223" t="s">
        <v>229</v>
      </c>
      <c r="C3017" s="224">
        <v>1.8</v>
      </c>
      <c r="D3017" s="223">
        <v>12</v>
      </c>
      <c r="E3017" s="223" t="s">
        <v>172</v>
      </c>
      <c r="F3017" s="225" t="s">
        <v>201</v>
      </c>
      <c r="G3017" s="226">
        <v>2.33</v>
      </c>
      <c r="H3017" s="226">
        <v>-0.41</v>
      </c>
      <c r="I3017" s="226">
        <v>1.92</v>
      </c>
      <c r="J3017" s="227">
        <v>9.6</v>
      </c>
      <c r="K3017" s="227">
        <v>508.41</v>
      </c>
      <c r="L3017" s="228">
        <v>-5.13</v>
      </c>
      <c r="M3017" s="229">
        <f t="shared" si="90"/>
        <v>503.28000000000003</v>
      </c>
      <c r="N3017" s="230">
        <v>1.53</v>
      </c>
    </row>
    <row r="3018" spans="1:14" x14ac:dyDescent="0.2">
      <c r="A3018" s="231" t="str">
        <f t="shared" si="91"/>
        <v>GF1.812Thinned080</v>
      </c>
      <c r="B3018" s="223" t="s">
        <v>229</v>
      </c>
      <c r="C3018" s="224">
        <v>1.8</v>
      </c>
      <c r="D3018" s="223">
        <v>12</v>
      </c>
      <c r="E3018" s="223" t="s">
        <v>172</v>
      </c>
      <c r="F3018" s="225" t="s">
        <v>202</v>
      </c>
      <c r="G3018" s="226">
        <v>1.83</v>
      </c>
      <c r="H3018" s="226">
        <v>-0.23</v>
      </c>
      <c r="I3018" s="226">
        <v>1.6</v>
      </c>
      <c r="J3018" s="227">
        <v>7.99</v>
      </c>
      <c r="K3018" s="227">
        <v>516.4</v>
      </c>
      <c r="L3018" s="228">
        <v>-5.34</v>
      </c>
      <c r="M3018" s="229">
        <f t="shared" si="90"/>
        <v>511.06</v>
      </c>
      <c r="N3018" s="230">
        <v>1.2</v>
      </c>
    </row>
    <row r="3019" spans="1:14" x14ac:dyDescent="0.2">
      <c r="A3019" s="231" t="str">
        <f t="shared" si="91"/>
        <v>GF1.812Thinned085</v>
      </c>
      <c r="B3019" s="223" t="s">
        <v>229</v>
      </c>
      <c r="C3019" s="224">
        <v>1.8</v>
      </c>
      <c r="D3019" s="223">
        <v>12</v>
      </c>
      <c r="E3019" s="223" t="s">
        <v>172</v>
      </c>
      <c r="F3019" s="225" t="s">
        <v>203</v>
      </c>
      <c r="G3019" s="226">
        <v>1.55</v>
      </c>
      <c r="H3019" s="226">
        <v>-0.17</v>
      </c>
      <c r="I3019" s="226">
        <v>1.38</v>
      </c>
      <c r="J3019" s="227">
        <v>6.9</v>
      </c>
      <c r="K3019" s="227">
        <v>523.29999999999995</v>
      </c>
      <c r="L3019" s="228">
        <v>-5.51</v>
      </c>
      <c r="M3019" s="229">
        <f t="shared" si="90"/>
        <v>517.79</v>
      </c>
      <c r="N3019" s="230">
        <v>0.98</v>
      </c>
    </row>
    <row r="3020" spans="1:14" x14ac:dyDescent="0.2">
      <c r="A3020" s="231" t="str">
        <f t="shared" si="91"/>
        <v>GF1.812Thinned090</v>
      </c>
      <c r="B3020" s="223" t="s">
        <v>229</v>
      </c>
      <c r="C3020" s="224">
        <v>1.8</v>
      </c>
      <c r="D3020" s="223">
        <v>12</v>
      </c>
      <c r="E3020" s="223" t="s">
        <v>172</v>
      </c>
      <c r="F3020" s="225" t="s">
        <v>204</v>
      </c>
      <c r="G3020" s="226">
        <v>1.21</v>
      </c>
      <c r="H3020" s="226">
        <v>-0.11</v>
      </c>
      <c r="I3020" s="226">
        <v>1.1000000000000001</v>
      </c>
      <c r="J3020" s="227">
        <v>5.5</v>
      </c>
      <c r="K3020" s="227">
        <v>528.79999999999995</v>
      </c>
      <c r="L3020" s="228">
        <v>-5.65</v>
      </c>
      <c r="M3020" s="229">
        <f t="shared" si="90"/>
        <v>523.15</v>
      </c>
      <c r="N3020" s="230">
        <v>0.8</v>
      </c>
    </row>
    <row r="3021" spans="1:14" x14ac:dyDescent="0.2">
      <c r="A3021" s="231" t="str">
        <f t="shared" si="91"/>
        <v>GF1.812Thinned095</v>
      </c>
      <c r="B3021" s="223" t="s">
        <v>229</v>
      </c>
      <c r="C3021" s="224">
        <v>1.8</v>
      </c>
      <c r="D3021" s="223">
        <v>12</v>
      </c>
      <c r="E3021" s="223" t="s">
        <v>172</v>
      </c>
      <c r="F3021" s="225" t="s">
        <v>205</v>
      </c>
      <c r="G3021" s="226">
        <v>1.04</v>
      </c>
      <c r="H3021" s="226">
        <v>-0.08</v>
      </c>
      <c r="I3021" s="226">
        <v>0.96</v>
      </c>
      <c r="J3021" s="227">
        <v>4.82</v>
      </c>
      <c r="K3021" s="227">
        <v>533.62</v>
      </c>
      <c r="L3021" s="228">
        <v>-5.77</v>
      </c>
      <c r="M3021" s="229">
        <f t="shared" si="90"/>
        <v>527.85</v>
      </c>
      <c r="N3021" s="230">
        <v>0.65</v>
      </c>
    </row>
    <row r="3022" spans="1:14" x14ac:dyDescent="0.2">
      <c r="A3022" s="231" t="str">
        <f t="shared" si="91"/>
        <v>GF1.812Thinned100</v>
      </c>
      <c r="B3022" s="223" t="s">
        <v>229</v>
      </c>
      <c r="C3022" s="224">
        <v>1.8</v>
      </c>
      <c r="D3022" s="223">
        <v>12</v>
      </c>
      <c r="E3022" s="223" t="s">
        <v>172</v>
      </c>
      <c r="F3022" s="225" t="s">
        <v>206</v>
      </c>
      <c r="G3022" s="226">
        <v>0.79</v>
      </c>
      <c r="H3022" s="226">
        <v>-0.14000000000000001</v>
      </c>
      <c r="I3022" s="226">
        <v>0.64</v>
      </c>
      <c r="J3022" s="227">
        <v>3.22</v>
      </c>
      <c r="K3022" s="227">
        <v>536.83000000000004</v>
      </c>
      <c r="L3022" s="228">
        <v>-5.87</v>
      </c>
      <c r="M3022" s="229">
        <f t="shared" si="90"/>
        <v>530.96</v>
      </c>
      <c r="N3022" s="230">
        <v>0.56999999999999995</v>
      </c>
    </row>
    <row r="3023" spans="1:14" x14ac:dyDescent="0.2">
      <c r="A3023" s="231" t="str">
        <f t="shared" si="91"/>
        <v>GF1.812Thinned105</v>
      </c>
      <c r="B3023" s="223" t="s">
        <v>229</v>
      </c>
      <c r="C3023" s="224">
        <v>1.8</v>
      </c>
      <c r="D3023" s="223">
        <v>12</v>
      </c>
      <c r="E3023" s="223" t="s">
        <v>172</v>
      </c>
      <c r="F3023" s="225" t="s">
        <v>207</v>
      </c>
      <c r="G3023" s="226">
        <v>0.7</v>
      </c>
      <c r="H3023" s="226">
        <v>-0.01</v>
      </c>
      <c r="I3023" s="226">
        <v>0.69</v>
      </c>
      <c r="J3023" s="227">
        <v>3.47</v>
      </c>
      <c r="K3023" s="227">
        <v>540.30999999999995</v>
      </c>
      <c r="L3023" s="228">
        <v>-5.94</v>
      </c>
      <c r="M3023" s="229">
        <f t="shared" si="90"/>
        <v>534.36999999999989</v>
      </c>
      <c r="N3023" s="230">
        <v>0.42</v>
      </c>
    </row>
    <row r="3024" spans="1:14" x14ac:dyDescent="0.2">
      <c r="A3024" s="231" t="str">
        <f t="shared" si="91"/>
        <v>GF1.812Thinned110</v>
      </c>
      <c r="B3024" s="223" t="s">
        <v>229</v>
      </c>
      <c r="C3024" s="224">
        <v>1.8</v>
      </c>
      <c r="D3024" s="223">
        <v>12</v>
      </c>
      <c r="E3024" s="223" t="s">
        <v>172</v>
      </c>
      <c r="F3024" s="225" t="s">
        <v>208</v>
      </c>
      <c r="G3024" s="226">
        <v>0.54</v>
      </c>
      <c r="H3024" s="226">
        <v>0</v>
      </c>
      <c r="I3024" s="226">
        <v>0.54</v>
      </c>
      <c r="J3024" s="227">
        <v>2.68</v>
      </c>
      <c r="K3024" s="227">
        <v>542.99</v>
      </c>
      <c r="L3024" s="228">
        <v>-6</v>
      </c>
      <c r="M3024" s="229">
        <f t="shared" si="90"/>
        <v>536.99</v>
      </c>
      <c r="N3024" s="230">
        <v>0.34</v>
      </c>
    </row>
    <row r="3025" spans="1:14" x14ac:dyDescent="0.2">
      <c r="A3025" s="231" t="str">
        <f t="shared" si="91"/>
        <v>GF1.812Thinned115</v>
      </c>
      <c r="B3025" s="223" t="s">
        <v>229</v>
      </c>
      <c r="C3025" s="224">
        <v>1.8</v>
      </c>
      <c r="D3025" s="223">
        <v>12</v>
      </c>
      <c r="E3025" s="223" t="s">
        <v>172</v>
      </c>
      <c r="F3025" s="225" t="s">
        <v>209</v>
      </c>
      <c r="G3025" s="226">
        <v>0.46</v>
      </c>
      <c r="H3025" s="226">
        <v>-0.04</v>
      </c>
      <c r="I3025" s="226">
        <v>0.42</v>
      </c>
      <c r="J3025" s="227">
        <v>2.11</v>
      </c>
      <c r="K3025" s="227">
        <v>545.09</v>
      </c>
      <c r="L3025" s="228">
        <v>-6.05</v>
      </c>
      <c r="M3025" s="229">
        <f t="shared" si="90"/>
        <v>539.04000000000008</v>
      </c>
      <c r="N3025" s="230">
        <v>0.28999999999999998</v>
      </c>
    </row>
    <row r="3026" spans="1:14" x14ac:dyDescent="0.2">
      <c r="A3026" s="231" t="str">
        <f t="shared" si="91"/>
        <v>GF1.812Thinned120</v>
      </c>
      <c r="B3026" s="223" t="s">
        <v>229</v>
      </c>
      <c r="C3026" s="224">
        <v>1.8</v>
      </c>
      <c r="D3026" s="223">
        <v>12</v>
      </c>
      <c r="E3026" s="223" t="s">
        <v>172</v>
      </c>
      <c r="F3026" s="225" t="s">
        <v>210</v>
      </c>
      <c r="G3026" s="226">
        <v>0.39</v>
      </c>
      <c r="H3026" s="226">
        <v>0</v>
      </c>
      <c r="I3026" s="226">
        <v>0.4</v>
      </c>
      <c r="J3026" s="227">
        <v>1.98</v>
      </c>
      <c r="K3026" s="227">
        <v>547.08000000000004</v>
      </c>
      <c r="L3026" s="228">
        <v>-6.09</v>
      </c>
      <c r="M3026" s="229">
        <f t="shared" si="90"/>
        <v>540.99</v>
      </c>
      <c r="N3026" s="230">
        <v>0.22</v>
      </c>
    </row>
    <row r="3027" spans="1:14" x14ac:dyDescent="0.2">
      <c r="A3027" s="231" t="str">
        <f t="shared" si="91"/>
        <v>GF1.812Thinned125</v>
      </c>
      <c r="B3027" s="223" t="s">
        <v>229</v>
      </c>
      <c r="C3027" s="224">
        <v>1.8</v>
      </c>
      <c r="D3027" s="223">
        <v>12</v>
      </c>
      <c r="E3027" s="223" t="s">
        <v>172</v>
      </c>
      <c r="F3027" s="225" t="s">
        <v>211</v>
      </c>
      <c r="G3027" s="226">
        <v>0.3</v>
      </c>
      <c r="H3027" s="226">
        <v>-0.01</v>
      </c>
      <c r="I3027" s="226">
        <v>0.3</v>
      </c>
      <c r="J3027" s="227">
        <v>1.49</v>
      </c>
      <c r="K3027" s="227">
        <v>548.57000000000005</v>
      </c>
      <c r="L3027" s="228">
        <v>-6.12</v>
      </c>
      <c r="M3027" s="229">
        <f t="shared" si="90"/>
        <v>542.45000000000005</v>
      </c>
      <c r="N3027" s="230">
        <v>0.18</v>
      </c>
    </row>
    <row r="3028" spans="1:14" x14ac:dyDescent="0.2">
      <c r="A3028" s="231" t="str">
        <f t="shared" si="91"/>
        <v>GF1.812Thinned130</v>
      </c>
      <c r="B3028" s="223" t="s">
        <v>229</v>
      </c>
      <c r="C3028" s="224">
        <v>1.8</v>
      </c>
      <c r="D3028" s="223">
        <v>12</v>
      </c>
      <c r="E3028" s="223" t="s">
        <v>172</v>
      </c>
      <c r="F3028" s="225" t="s">
        <v>212</v>
      </c>
      <c r="G3028" s="226">
        <v>0.23</v>
      </c>
      <c r="H3028" s="226">
        <v>-0.04</v>
      </c>
      <c r="I3028" s="226">
        <v>0.18</v>
      </c>
      <c r="J3028" s="227">
        <v>0.92</v>
      </c>
      <c r="K3028" s="227">
        <v>549.49</v>
      </c>
      <c r="L3028" s="228">
        <v>-6.15</v>
      </c>
      <c r="M3028" s="229">
        <f t="shared" si="90"/>
        <v>543.34</v>
      </c>
      <c r="N3028" s="230">
        <v>0.16</v>
      </c>
    </row>
    <row r="3029" spans="1:14" x14ac:dyDescent="0.2">
      <c r="A3029" s="231" t="str">
        <f t="shared" si="91"/>
        <v>GF1.812Thinned135</v>
      </c>
      <c r="B3029" s="223" t="s">
        <v>229</v>
      </c>
      <c r="C3029" s="224">
        <v>1.8</v>
      </c>
      <c r="D3029" s="223">
        <v>12</v>
      </c>
      <c r="E3029" s="223" t="s">
        <v>172</v>
      </c>
      <c r="F3029" s="225" t="s">
        <v>213</v>
      </c>
      <c r="G3029" s="226">
        <v>0.22</v>
      </c>
      <c r="H3029" s="226">
        <v>-7.0000000000000007E-2</v>
      </c>
      <c r="I3029" s="226">
        <v>0.15</v>
      </c>
      <c r="J3029" s="227">
        <v>0.77</v>
      </c>
      <c r="K3029" s="227">
        <v>550.25</v>
      </c>
      <c r="L3029" s="228">
        <v>-6.18</v>
      </c>
      <c r="M3029" s="229">
        <f t="shared" si="90"/>
        <v>544.07000000000005</v>
      </c>
      <c r="N3029" s="230">
        <v>0.15</v>
      </c>
    </row>
    <row r="3030" spans="1:14" x14ac:dyDescent="0.2">
      <c r="A3030" s="231" t="str">
        <f t="shared" si="91"/>
        <v>GF1.812Thinned140</v>
      </c>
      <c r="B3030" s="223" t="s">
        <v>229</v>
      </c>
      <c r="C3030" s="224">
        <v>1.8</v>
      </c>
      <c r="D3030" s="223">
        <v>12</v>
      </c>
      <c r="E3030" s="223" t="s">
        <v>172</v>
      </c>
      <c r="F3030" s="225" t="s">
        <v>214</v>
      </c>
      <c r="G3030" s="226">
        <v>0.33</v>
      </c>
      <c r="H3030" s="226">
        <v>-0.06</v>
      </c>
      <c r="I3030" s="226">
        <v>0.27</v>
      </c>
      <c r="J3030" s="227">
        <v>1.33</v>
      </c>
      <c r="K3030" s="227">
        <v>551.59</v>
      </c>
      <c r="L3030" s="228">
        <v>-6.18</v>
      </c>
      <c r="M3030" s="229">
        <f t="shared" si="90"/>
        <v>545.41000000000008</v>
      </c>
      <c r="N3030" s="230">
        <v>0</v>
      </c>
    </row>
    <row r="3031" spans="1:14" x14ac:dyDescent="0.2">
      <c r="A3031" s="231" t="str">
        <f t="shared" si="91"/>
        <v>GF1.812Thinned145</v>
      </c>
      <c r="B3031" s="223" t="s">
        <v>229</v>
      </c>
      <c r="C3031" s="224">
        <v>1.8</v>
      </c>
      <c r="D3031" s="223">
        <v>12</v>
      </c>
      <c r="E3031" s="223" t="s">
        <v>172</v>
      </c>
      <c r="F3031" s="225" t="s">
        <v>215</v>
      </c>
      <c r="G3031" s="226">
        <v>0.27</v>
      </c>
      <c r="H3031" s="226">
        <v>-0.01</v>
      </c>
      <c r="I3031" s="226">
        <v>0.25</v>
      </c>
      <c r="J3031" s="227">
        <v>1.27</v>
      </c>
      <c r="K3031" s="227">
        <v>552.86</v>
      </c>
      <c r="L3031" s="228">
        <v>-6.18</v>
      </c>
      <c r="M3031" s="229">
        <f t="shared" si="90"/>
        <v>546.68000000000006</v>
      </c>
      <c r="N3031" s="230">
        <v>0</v>
      </c>
    </row>
    <row r="3032" spans="1:14" x14ac:dyDescent="0.2">
      <c r="A3032" s="231" t="str">
        <f t="shared" si="91"/>
        <v>GF1.812Thinned150</v>
      </c>
      <c r="B3032" s="223" t="s">
        <v>229</v>
      </c>
      <c r="C3032" s="224">
        <v>1.8</v>
      </c>
      <c r="D3032" s="223">
        <v>12</v>
      </c>
      <c r="E3032" s="223" t="s">
        <v>172</v>
      </c>
      <c r="F3032" s="225" t="s">
        <v>216</v>
      </c>
      <c r="G3032" s="226">
        <v>0.22</v>
      </c>
      <c r="H3032" s="226">
        <v>0.01</v>
      </c>
      <c r="I3032" s="226">
        <v>0.23</v>
      </c>
      <c r="J3032" s="227">
        <v>1.1399999999999999</v>
      </c>
      <c r="K3032" s="227">
        <v>554</v>
      </c>
      <c r="L3032" s="228">
        <v>-6.18</v>
      </c>
      <c r="M3032" s="229">
        <f t="shared" si="90"/>
        <v>547.82000000000005</v>
      </c>
      <c r="N3032" s="230">
        <v>0</v>
      </c>
    </row>
    <row r="3033" spans="1:14" x14ac:dyDescent="0.2">
      <c r="A3033" s="231" t="str">
        <f t="shared" si="91"/>
        <v>GF1.812Thinned155</v>
      </c>
      <c r="B3033" s="223" t="s">
        <v>229</v>
      </c>
      <c r="C3033" s="224">
        <v>1.8</v>
      </c>
      <c r="D3033" s="223">
        <v>12</v>
      </c>
      <c r="E3033" s="223" t="s">
        <v>172</v>
      </c>
      <c r="F3033" s="225" t="s">
        <v>217</v>
      </c>
      <c r="G3033" s="226">
        <v>0.18</v>
      </c>
      <c r="H3033" s="226">
        <v>0.01</v>
      </c>
      <c r="I3033" s="226">
        <v>0.19</v>
      </c>
      <c r="J3033" s="227">
        <v>0.96</v>
      </c>
      <c r="K3033" s="227">
        <v>554.96</v>
      </c>
      <c r="L3033" s="228">
        <v>-6.18</v>
      </c>
      <c r="M3033" s="229">
        <f t="shared" si="90"/>
        <v>548.78000000000009</v>
      </c>
      <c r="N3033" s="230">
        <v>0</v>
      </c>
    </row>
    <row r="3034" spans="1:14" x14ac:dyDescent="0.2">
      <c r="A3034" s="231" t="str">
        <f t="shared" si="91"/>
        <v>GF1.812Thinned160</v>
      </c>
      <c r="B3034" s="223" t="s">
        <v>229</v>
      </c>
      <c r="C3034" s="224">
        <v>1.8</v>
      </c>
      <c r="D3034" s="223">
        <v>12</v>
      </c>
      <c r="E3034" s="223" t="s">
        <v>172</v>
      </c>
      <c r="F3034" s="225" t="s">
        <v>218</v>
      </c>
      <c r="G3034" s="226">
        <v>0.14000000000000001</v>
      </c>
      <c r="H3034" s="226">
        <v>0.01</v>
      </c>
      <c r="I3034" s="226">
        <v>0.16</v>
      </c>
      <c r="J3034" s="227">
        <v>0.79</v>
      </c>
      <c r="K3034" s="227">
        <v>555.75</v>
      </c>
      <c r="L3034" s="228">
        <v>-6.18</v>
      </c>
      <c r="M3034" s="229">
        <f t="shared" si="90"/>
        <v>549.57000000000005</v>
      </c>
      <c r="N3034" s="230">
        <v>0</v>
      </c>
    </row>
    <row r="3035" spans="1:14" x14ac:dyDescent="0.2">
      <c r="A3035" s="231" t="str">
        <f t="shared" si="91"/>
        <v>GF1.812Thinned165</v>
      </c>
      <c r="B3035" s="223" t="s">
        <v>229</v>
      </c>
      <c r="C3035" s="224">
        <v>1.8</v>
      </c>
      <c r="D3035" s="223">
        <v>12</v>
      </c>
      <c r="E3035" s="223" t="s">
        <v>172</v>
      </c>
      <c r="F3035" s="225" t="s">
        <v>219</v>
      </c>
      <c r="G3035" s="226">
        <v>0.12</v>
      </c>
      <c r="H3035" s="226">
        <v>0.01</v>
      </c>
      <c r="I3035" s="226">
        <v>0.13</v>
      </c>
      <c r="J3035" s="227">
        <v>0.64</v>
      </c>
      <c r="K3035" s="227">
        <v>556.39</v>
      </c>
      <c r="L3035" s="228">
        <v>-6.18</v>
      </c>
      <c r="M3035" s="229">
        <f t="shared" si="90"/>
        <v>550.21</v>
      </c>
      <c r="N3035" s="230">
        <v>0</v>
      </c>
    </row>
    <row r="3036" spans="1:14" x14ac:dyDescent="0.2">
      <c r="A3036" s="231" t="str">
        <f t="shared" si="91"/>
        <v>GF1.812Thinned170</v>
      </c>
      <c r="B3036" s="223" t="s">
        <v>229</v>
      </c>
      <c r="C3036" s="224">
        <v>1.8</v>
      </c>
      <c r="D3036" s="223">
        <v>12</v>
      </c>
      <c r="E3036" s="223" t="s">
        <v>172</v>
      </c>
      <c r="F3036" s="225" t="s">
        <v>220</v>
      </c>
      <c r="G3036" s="226">
        <v>0.12</v>
      </c>
      <c r="H3036" s="226">
        <v>0.01</v>
      </c>
      <c r="I3036" s="226">
        <v>0.13</v>
      </c>
      <c r="J3036" s="227">
        <v>0.67</v>
      </c>
      <c r="K3036" s="227">
        <v>557.05999999999995</v>
      </c>
      <c r="L3036" s="228">
        <v>-6.18</v>
      </c>
      <c r="M3036" s="229">
        <f t="shared" si="90"/>
        <v>550.88</v>
      </c>
      <c r="N3036" s="230">
        <v>0</v>
      </c>
    </row>
    <row r="3037" spans="1:14" x14ac:dyDescent="0.2">
      <c r="A3037" s="231" t="str">
        <f t="shared" si="91"/>
        <v>GF1.812Thinned175</v>
      </c>
      <c r="B3037" s="223" t="s">
        <v>229</v>
      </c>
      <c r="C3037" s="224">
        <v>1.8</v>
      </c>
      <c r="D3037" s="223">
        <v>12</v>
      </c>
      <c r="E3037" s="223" t="s">
        <v>172</v>
      </c>
      <c r="F3037" s="225" t="s">
        <v>221</v>
      </c>
      <c r="G3037" s="226">
        <v>0.08</v>
      </c>
      <c r="H3037" s="226">
        <v>0.01</v>
      </c>
      <c r="I3037" s="226">
        <v>0.09</v>
      </c>
      <c r="J3037" s="227">
        <v>0.46</v>
      </c>
      <c r="K3037" s="227">
        <v>557.52</v>
      </c>
      <c r="L3037" s="228">
        <v>-6.18</v>
      </c>
      <c r="M3037" s="229">
        <f t="shared" si="90"/>
        <v>551.34</v>
      </c>
      <c r="N3037" s="230">
        <v>0</v>
      </c>
    </row>
    <row r="3038" spans="1:14" x14ac:dyDescent="0.2">
      <c r="A3038" s="231" t="str">
        <f t="shared" si="91"/>
        <v>GF1.812Thinned180</v>
      </c>
      <c r="B3038" s="223" t="s">
        <v>229</v>
      </c>
      <c r="C3038" s="224">
        <v>1.8</v>
      </c>
      <c r="D3038" s="223">
        <v>12</v>
      </c>
      <c r="E3038" s="223" t="s">
        <v>172</v>
      </c>
      <c r="F3038" s="225" t="s">
        <v>222</v>
      </c>
      <c r="G3038" s="226">
        <v>7.0000000000000007E-2</v>
      </c>
      <c r="H3038" s="226">
        <v>0.01</v>
      </c>
      <c r="I3038" s="226">
        <v>7.0000000000000007E-2</v>
      </c>
      <c r="J3038" s="227">
        <v>0.36</v>
      </c>
      <c r="K3038" s="227">
        <v>557.88</v>
      </c>
      <c r="L3038" s="228">
        <v>-6.18</v>
      </c>
      <c r="M3038" s="229">
        <f t="shared" si="90"/>
        <v>551.70000000000005</v>
      </c>
      <c r="N3038" s="230">
        <v>0</v>
      </c>
    </row>
    <row r="3039" spans="1:14" x14ac:dyDescent="0.2">
      <c r="A3039" s="231" t="str">
        <f t="shared" si="91"/>
        <v>GF1.812Thinned185</v>
      </c>
      <c r="B3039" s="223" t="s">
        <v>229</v>
      </c>
      <c r="C3039" s="224">
        <v>1.8</v>
      </c>
      <c r="D3039" s="223">
        <v>12</v>
      </c>
      <c r="E3039" s="223" t="s">
        <v>172</v>
      </c>
      <c r="F3039" s="225" t="s">
        <v>223</v>
      </c>
      <c r="G3039" s="226">
        <v>0.05</v>
      </c>
      <c r="H3039" s="226">
        <v>0.01</v>
      </c>
      <c r="I3039" s="226">
        <v>0.06</v>
      </c>
      <c r="J3039" s="227">
        <v>0.28999999999999998</v>
      </c>
      <c r="K3039" s="227">
        <v>558.16999999999996</v>
      </c>
      <c r="L3039" s="228">
        <v>-6.18</v>
      </c>
      <c r="M3039" s="229">
        <f t="shared" si="90"/>
        <v>551.99</v>
      </c>
      <c r="N3039" s="230">
        <v>0</v>
      </c>
    </row>
    <row r="3040" spans="1:14" x14ac:dyDescent="0.2">
      <c r="A3040" s="231" t="str">
        <f t="shared" si="91"/>
        <v>GF1.812Thinned190</v>
      </c>
      <c r="B3040" s="223" t="s">
        <v>229</v>
      </c>
      <c r="C3040" s="224">
        <v>1.8</v>
      </c>
      <c r="D3040" s="223">
        <v>12</v>
      </c>
      <c r="E3040" s="223" t="s">
        <v>172</v>
      </c>
      <c r="F3040" s="225" t="s">
        <v>224</v>
      </c>
      <c r="G3040" s="226">
        <v>0.04</v>
      </c>
      <c r="H3040" s="226">
        <v>0</v>
      </c>
      <c r="I3040" s="226">
        <v>0.05</v>
      </c>
      <c r="J3040" s="227">
        <v>0.24</v>
      </c>
      <c r="K3040" s="227">
        <v>558.41</v>
      </c>
      <c r="L3040" s="228">
        <v>-6.18</v>
      </c>
      <c r="M3040" s="229">
        <f t="shared" si="90"/>
        <v>552.23</v>
      </c>
      <c r="N3040" s="230">
        <v>0</v>
      </c>
    </row>
    <row r="3041" spans="1:14" x14ac:dyDescent="0.2">
      <c r="A3041" s="231" t="str">
        <f t="shared" si="91"/>
        <v>GF1.812Thinned195</v>
      </c>
      <c r="B3041" s="223" t="s">
        <v>229</v>
      </c>
      <c r="C3041" s="224">
        <v>1.8</v>
      </c>
      <c r="D3041" s="223">
        <v>12</v>
      </c>
      <c r="E3041" s="223" t="s">
        <v>172</v>
      </c>
      <c r="F3041" s="225" t="s">
        <v>225</v>
      </c>
      <c r="G3041" s="226">
        <v>0.04</v>
      </c>
      <c r="H3041" s="226">
        <v>0</v>
      </c>
      <c r="I3041" s="226">
        <v>0.04</v>
      </c>
      <c r="J3041" s="227">
        <v>0.2</v>
      </c>
      <c r="K3041" s="227">
        <v>558.61</v>
      </c>
      <c r="L3041" s="228">
        <v>-6.18</v>
      </c>
      <c r="M3041" s="229">
        <f t="shared" si="90"/>
        <v>552.43000000000006</v>
      </c>
      <c r="N3041" s="230">
        <v>0</v>
      </c>
    </row>
    <row r="3042" spans="1:14" x14ac:dyDescent="0.2">
      <c r="A3042" s="231" t="str">
        <f t="shared" si="91"/>
        <v>GF1.814NO_thin000</v>
      </c>
      <c r="B3042" s="223" t="s">
        <v>229</v>
      </c>
      <c r="C3042" s="224">
        <v>1.8</v>
      </c>
      <c r="D3042" s="223">
        <v>14</v>
      </c>
      <c r="E3042" s="223" t="s">
        <v>199</v>
      </c>
      <c r="F3042" s="225" t="s">
        <v>0</v>
      </c>
      <c r="G3042" s="226">
        <v>0.49</v>
      </c>
      <c r="H3042" s="226">
        <v>0.8</v>
      </c>
      <c r="I3042" s="226">
        <v>1.29</v>
      </c>
      <c r="J3042" s="227">
        <v>6.43</v>
      </c>
      <c r="K3042" s="227">
        <v>6.43</v>
      </c>
      <c r="L3042" s="228">
        <v>0</v>
      </c>
      <c r="M3042" s="229">
        <f t="shared" si="90"/>
        <v>6.43</v>
      </c>
      <c r="N3042" s="230">
        <v>0</v>
      </c>
    </row>
    <row r="3043" spans="1:14" x14ac:dyDescent="0.2">
      <c r="A3043" s="231" t="str">
        <f t="shared" si="91"/>
        <v>GF1.814NO_thin005</v>
      </c>
      <c r="B3043" s="223" t="s">
        <v>229</v>
      </c>
      <c r="C3043" s="224">
        <v>1.8</v>
      </c>
      <c r="D3043" s="223">
        <v>14</v>
      </c>
      <c r="E3043" s="223" t="s">
        <v>199</v>
      </c>
      <c r="F3043" s="225" t="s">
        <v>1</v>
      </c>
      <c r="G3043" s="226">
        <v>1.48</v>
      </c>
      <c r="H3043" s="226">
        <v>0.99</v>
      </c>
      <c r="I3043" s="226">
        <v>2.4700000000000002</v>
      </c>
      <c r="J3043" s="227">
        <v>12.34</v>
      </c>
      <c r="K3043" s="227">
        <v>18.77</v>
      </c>
      <c r="L3043" s="228">
        <v>0</v>
      </c>
      <c r="M3043" s="229">
        <f t="shared" si="90"/>
        <v>18.77</v>
      </c>
      <c r="N3043" s="230">
        <v>0</v>
      </c>
    </row>
    <row r="3044" spans="1:14" x14ac:dyDescent="0.2">
      <c r="A3044" s="231" t="str">
        <f t="shared" si="91"/>
        <v>GF1.814NO_thin010</v>
      </c>
      <c r="B3044" s="223" t="s">
        <v>229</v>
      </c>
      <c r="C3044" s="224">
        <v>1.8</v>
      </c>
      <c r="D3044" s="223">
        <v>14</v>
      </c>
      <c r="E3044" s="223" t="s">
        <v>199</v>
      </c>
      <c r="F3044" s="225" t="s">
        <v>2</v>
      </c>
      <c r="G3044" s="226">
        <v>4.5199999999999996</v>
      </c>
      <c r="H3044" s="226">
        <v>0.99</v>
      </c>
      <c r="I3044" s="226">
        <v>5.51</v>
      </c>
      <c r="J3044" s="227">
        <v>27.57</v>
      </c>
      <c r="K3044" s="227">
        <v>46.34</v>
      </c>
      <c r="L3044" s="228">
        <v>0</v>
      </c>
      <c r="M3044" s="229">
        <f t="shared" si="90"/>
        <v>46.34</v>
      </c>
      <c r="N3044" s="230">
        <v>0</v>
      </c>
    </row>
    <row r="3045" spans="1:14" x14ac:dyDescent="0.2">
      <c r="A3045" s="231" t="str">
        <f t="shared" si="91"/>
        <v>GF1.814NO_thin015</v>
      </c>
      <c r="B3045" s="223" t="s">
        <v>229</v>
      </c>
      <c r="C3045" s="224">
        <v>1.8</v>
      </c>
      <c r="D3045" s="223">
        <v>14</v>
      </c>
      <c r="E3045" s="223" t="s">
        <v>199</v>
      </c>
      <c r="F3045" s="225" t="s">
        <v>3</v>
      </c>
      <c r="G3045" s="226">
        <v>13.8</v>
      </c>
      <c r="H3045" s="226">
        <v>0.99</v>
      </c>
      <c r="I3045" s="226">
        <v>14.79</v>
      </c>
      <c r="J3045" s="227">
        <v>73.95</v>
      </c>
      <c r="K3045" s="227">
        <v>120.29</v>
      </c>
      <c r="L3045" s="228">
        <v>0</v>
      </c>
      <c r="M3045" s="229">
        <f t="shared" si="90"/>
        <v>120.29</v>
      </c>
      <c r="N3045" s="230">
        <v>0</v>
      </c>
    </row>
    <row r="3046" spans="1:14" x14ac:dyDescent="0.2">
      <c r="A3046" s="231" t="str">
        <f t="shared" si="91"/>
        <v>GF1.814NO_thin020</v>
      </c>
      <c r="B3046" s="223" t="s">
        <v>229</v>
      </c>
      <c r="C3046" s="224">
        <v>1.8</v>
      </c>
      <c r="D3046" s="223">
        <v>14</v>
      </c>
      <c r="E3046" s="223" t="s">
        <v>199</v>
      </c>
      <c r="F3046" s="225" t="s">
        <v>4</v>
      </c>
      <c r="G3046" s="226">
        <v>27.09</v>
      </c>
      <c r="H3046" s="226">
        <v>3.71</v>
      </c>
      <c r="I3046" s="226">
        <v>30.8</v>
      </c>
      <c r="J3046" s="227">
        <v>153.97999999999999</v>
      </c>
      <c r="K3046" s="227">
        <v>274.27</v>
      </c>
      <c r="L3046" s="228">
        <v>0</v>
      </c>
      <c r="M3046" s="229">
        <f t="shared" si="90"/>
        <v>274.27</v>
      </c>
      <c r="N3046" s="230">
        <v>0</v>
      </c>
    </row>
    <row r="3047" spans="1:14" x14ac:dyDescent="0.2">
      <c r="A3047" s="231" t="str">
        <f t="shared" si="91"/>
        <v>GF1.814NO_thin025</v>
      </c>
      <c r="B3047" s="223" t="s">
        <v>229</v>
      </c>
      <c r="C3047" s="224">
        <v>1.8</v>
      </c>
      <c r="D3047" s="223">
        <v>14</v>
      </c>
      <c r="E3047" s="223" t="s">
        <v>199</v>
      </c>
      <c r="F3047" s="225" t="s">
        <v>5</v>
      </c>
      <c r="G3047" s="226">
        <v>17.34</v>
      </c>
      <c r="H3047" s="226">
        <v>4.47</v>
      </c>
      <c r="I3047" s="226">
        <v>21.82</v>
      </c>
      <c r="J3047" s="227">
        <v>109.08</v>
      </c>
      <c r="K3047" s="227">
        <v>383.35</v>
      </c>
      <c r="L3047" s="228">
        <v>0</v>
      </c>
      <c r="M3047" s="229">
        <f t="shared" si="90"/>
        <v>383.35</v>
      </c>
      <c r="N3047" s="230">
        <v>0</v>
      </c>
    </row>
    <row r="3048" spans="1:14" x14ac:dyDescent="0.2">
      <c r="A3048" s="231" t="str">
        <f t="shared" si="91"/>
        <v>GF1.814NO_thin030</v>
      </c>
      <c r="B3048" s="223" t="s">
        <v>229</v>
      </c>
      <c r="C3048" s="224">
        <v>1.8</v>
      </c>
      <c r="D3048" s="223">
        <v>14</v>
      </c>
      <c r="E3048" s="223" t="s">
        <v>199</v>
      </c>
      <c r="F3048" s="225" t="s">
        <v>6</v>
      </c>
      <c r="G3048" s="226">
        <v>13.76</v>
      </c>
      <c r="H3048" s="226">
        <v>6.37</v>
      </c>
      <c r="I3048" s="226">
        <v>20.13</v>
      </c>
      <c r="J3048" s="227">
        <v>100.67</v>
      </c>
      <c r="K3048" s="227">
        <v>484.02</v>
      </c>
      <c r="L3048" s="228">
        <v>0</v>
      </c>
      <c r="M3048" s="229">
        <f t="shared" si="90"/>
        <v>484.02</v>
      </c>
      <c r="N3048" s="230">
        <v>0</v>
      </c>
    </row>
    <row r="3049" spans="1:14" x14ac:dyDescent="0.2">
      <c r="A3049" s="231" t="str">
        <f t="shared" si="91"/>
        <v>GF1.814NO_thin035</v>
      </c>
      <c r="B3049" s="223" t="s">
        <v>229</v>
      </c>
      <c r="C3049" s="224">
        <v>1.8</v>
      </c>
      <c r="D3049" s="223">
        <v>14</v>
      </c>
      <c r="E3049" s="223" t="s">
        <v>199</v>
      </c>
      <c r="F3049" s="225" t="s">
        <v>7</v>
      </c>
      <c r="G3049" s="226">
        <v>12.5</v>
      </c>
      <c r="H3049" s="226">
        <v>2.77</v>
      </c>
      <c r="I3049" s="226">
        <v>15.27</v>
      </c>
      <c r="J3049" s="227">
        <v>76.36</v>
      </c>
      <c r="K3049" s="227">
        <v>560.38</v>
      </c>
      <c r="L3049" s="228">
        <v>0</v>
      </c>
      <c r="M3049" s="229">
        <f t="shared" si="90"/>
        <v>560.38</v>
      </c>
      <c r="N3049" s="230">
        <v>0</v>
      </c>
    </row>
    <row r="3050" spans="1:14" x14ac:dyDescent="0.2">
      <c r="A3050" s="231" t="str">
        <f t="shared" si="91"/>
        <v>GF1.814NO_thin040</v>
      </c>
      <c r="B3050" s="223" t="s">
        <v>229</v>
      </c>
      <c r="C3050" s="224">
        <v>1.8</v>
      </c>
      <c r="D3050" s="223">
        <v>14</v>
      </c>
      <c r="E3050" s="223" t="s">
        <v>199</v>
      </c>
      <c r="F3050" s="225" t="s">
        <v>8</v>
      </c>
      <c r="G3050" s="226">
        <v>12</v>
      </c>
      <c r="H3050" s="226">
        <v>1.25</v>
      </c>
      <c r="I3050" s="226">
        <v>13.25</v>
      </c>
      <c r="J3050" s="227">
        <v>66.260000000000005</v>
      </c>
      <c r="K3050" s="227">
        <v>626.64</v>
      </c>
      <c r="L3050" s="228">
        <v>0</v>
      </c>
      <c r="M3050" s="229">
        <f t="shared" si="90"/>
        <v>626.64</v>
      </c>
      <c r="N3050" s="230">
        <v>0</v>
      </c>
    </row>
    <row r="3051" spans="1:14" x14ac:dyDescent="0.2">
      <c r="A3051" s="231" t="str">
        <f t="shared" si="91"/>
        <v>GF1.814NO_thin045</v>
      </c>
      <c r="B3051" s="223" t="s">
        <v>229</v>
      </c>
      <c r="C3051" s="224">
        <v>1.8</v>
      </c>
      <c r="D3051" s="223">
        <v>14</v>
      </c>
      <c r="E3051" s="223" t="s">
        <v>199</v>
      </c>
      <c r="F3051" s="225" t="s">
        <v>9</v>
      </c>
      <c r="G3051" s="226">
        <v>10.71</v>
      </c>
      <c r="H3051" s="226">
        <v>0.3</v>
      </c>
      <c r="I3051" s="226">
        <v>11</v>
      </c>
      <c r="J3051" s="227">
        <v>55.02</v>
      </c>
      <c r="K3051" s="227">
        <v>681.66</v>
      </c>
      <c r="L3051" s="228">
        <v>0</v>
      </c>
      <c r="M3051" s="229">
        <f t="shared" si="90"/>
        <v>681.66</v>
      </c>
      <c r="N3051" s="230">
        <v>0</v>
      </c>
    </row>
    <row r="3052" spans="1:14" x14ac:dyDescent="0.2">
      <c r="A3052" s="231" t="str">
        <f t="shared" si="91"/>
        <v>GF1.814NO_thin050</v>
      </c>
      <c r="B3052" s="223" t="s">
        <v>229</v>
      </c>
      <c r="C3052" s="224">
        <v>1.8</v>
      </c>
      <c r="D3052" s="223">
        <v>14</v>
      </c>
      <c r="E3052" s="223" t="s">
        <v>199</v>
      </c>
      <c r="F3052" s="225" t="s">
        <v>10</v>
      </c>
      <c r="G3052" s="226">
        <v>9.35</v>
      </c>
      <c r="H3052" s="226">
        <v>-0.5</v>
      </c>
      <c r="I3052" s="226">
        <v>8.85</v>
      </c>
      <c r="J3052" s="227">
        <v>44.26</v>
      </c>
      <c r="K3052" s="227">
        <v>725.92</v>
      </c>
      <c r="L3052" s="228">
        <v>0</v>
      </c>
      <c r="M3052" s="229">
        <f t="shared" si="90"/>
        <v>725.92</v>
      </c>
      <c r="N3052" s="230">
        <v>0</v>
      </c>
    </row>
    <row r="3053" spans="1:14" x14ac:dyDescent="0.2">
      <c r="A3053" s="231" t="str">
        <f t="shared" si="91"/>
        <v>GF1.814NO_thin055</v>
      </c>
      <c r="B3053" s="223" t="s">
        <v>229</v>
      </c>
      <c r="C3053" s="224">
        <v>1.8</v>
      </c>
      <c r="D3053" s="223">
        <v>14</v>
      </c>
      <c r="E3053" s="223" t="s">
        <v>199</v>
      </c>
      <c r="F3053" s="225" t="s">
        <v>11</v>
      </c>
      <c r="G3053" s="226">
        <v>7.88</v>
      </c>
      <c r="H3053" s="226">
        <v>-0.75</v>
      </c>
      <c r="I3053" s="226">
        <v>7.13</v>
      </c>
      <c r="J3053" s="227">
        <v>35.64</v>
      </c>
      <c r="K3053" s="227">
        <v>761.56</v>
      </c>
      <c r="L3053" s="228">
        <v>0</v>
      </c>
      <c r="M3053" s="229">
        <f t="shared" si="90"/>
        <v>761.56</v>
      </c>
      <c r="N3053" s="230">
        <v>0</v>
      </c>
    </row>
    <row r="3054" spans="1:14" x14ac:dyDescent="0.2">
      <c r="A3054" s="231" t="str">
        <f t="shared" si="91"/>
        <v>GF1.814NO_thin060</v>
      </c>
      <c r="B3054" s="223" t="s">
        <v>229</v>
      </c>
      <c r="C3054" s="224">
        <v>1.8</v>
      </c>
      <c r="D3054" s="223">
        <v>14</v>
      </c>
      <c r="E3054" s="223" t="s">
        <v>199</v>
      </c>
      <c r="F3054" s="225" t="s">
        <v>12</v>
      </c>
      <c r="G3054" s="226">
        <v>6.7</v>
      </c>
      <c r="H3054" s="226">
        <v>-0.38</v>
      </c>
      <c r="I3054" s="226">
        <v>6.32</v>
      </c>
      <c r="J3054" s="227">
        <v>31.6</v>
      </c>
      <c r="K3054" s="227">
        <v>793.17</v>
      </c>
      <c r="L3054" s="228">
        <v>0</v>
      </c>
      <c r="M3054" s="229">
        <f t="shared" si="90"/>
        <v>793.17</v>
      </c>
      <c r="N3054" s="230">
        <v>0</v>
      </c>
    </row>
    <row r="3055" spans="1:14" x14ac:dyDescent="0.2">
      <c r="A3055" s="231" t="str">
        <f t="shared" si="91"/>
        <v>GF1.814NO_thin065</v>
      </c>
      <c r="B3055" s="223" t="s">
        <v>229</v>
      </c>
      <c r="C3055" s="224">
        <v>1.8</v>
      </c>
      <c r="D3055" s="223">
        <v>14</v>
      </c>
      <c r="E3055" s="223" t="s">
        <v>199</v>
      </c>
      <c r="F3055" s="225" t="s">
        <v>13</v>
      </c>
      <c r="G3055" s="226">
        <v>5.58</v>
      </c>
      <c r="H3055" s="226">
        <v>-0.66</v>
      </c>
      <c r="I3055" s="226">
        <v>4.92</v>
      </c>
      <c r="J3055" s="227">
        <v>24.6</v>
      </c>
      <c r="K3055" s="227">
        <v>817.76</v>
      </c>
      <c r="L3055" s="228">
        <v>0</v>
      </c>
      <c r="M3055" s="229">
        <f t="shared" si="90"/>
        <v>817.76</v>
      </c>
      <c r="N3055" s="230">
        <v>0</v>
      </c>
    </row>
    <row r="3056" spans="1:14" x14ac:dyDescent="0.2">
      <c r="A3056" s="231" t="str">
        <f t="shared" si="91"/>
        <v>GF1.814NO_thin070</v>
      </c>
      <c r="B3056" s="223" t="s">
        <v>229</v>
      </c>
      <c r="C3056" s="224">
        <v>1.8</v>
      </c>
      <c r="D3056" s="223">
        <v>14</v>
      </c>
      <c r="E3056" s="223" t="s">
        <v>199</v>
      </c>
      <c r="F3056" s="225" t="s">
        <v>200</v>
      </c>
      <c r="G3056" s="226">
        <v>4.42</v>
      </c>
      <c r="H3056" s="226">
        <v>-0.62</v>
      </c>
      <c r="I3056" s="226">
        <v>3.81</v>
      </c>
      <c r="J3056" s="227">
        <v>19.03</v>
      </c>
      <c r="K3056" s="227">
        <v>836.79</v>
      </c>
      <c r="L3056" s="228">
        <v>0</v>
      </c>
      <c r="M3056" s="229">
        <f t="shared" si="90"/>
        <v>836.79</v>
      </c>
      <c r="N3056" s="230">
        <v>0</v>
      </c>
    </row>
    <row r="3057" spans="1:14" x14ac:dyDescent="0.2">
      <c r="A3057" s="231" t="str">
        <f t="shared" si="91"/>
        <v>GF1.814NO_thin075</v>
      </c>
      <c r="B3057" s="223" t="s">
        <v>229</v>
      </c>
      <c r="C3057" s="224">
        <v>1.8</v>
      </c>
      <c r="D3057" s="223">
        <v>14</v>
      </c>
      <c r="E3057" s="223" t="s">
        <v>199</v>
      </c>
      <c r="F3057" s="225" t="s">
        <v>201</v>
      </c>
      <c r="G3057" s="226">
        <v>3.48</v>
      </c>
      <c r="H3057" s="226">
        <v>-0.93</v>
      </c>
      <c r="I3057" s="226">
        <v>2.54</v>
      </c>
      <c r="J3057" s="227">
        <v>12.72</v>
      </c>
      <c r="K3057" s="227">
        <v>849.51</v>
      </c>
      <c r="L3057" s="228">
        <v>0</v>
      </c>
      <c r="M3057" s="229">
        <f t="shared" si="90"/>
        <v>849.51</v>
      </c>
      <c r="N3057" s="230">
        <v>0</v>
      </c>
    </row>
    <row r="3058" spans="1:14" x14ac:dyDescent="0.2">
      <c r="A3058" s="231" t="str">
        <f t="shared" si="91"/>
        <v>GF1.814NO_thin080</v>
      </c>
      <c r="B3058" s="223" t="s">
        <v>229</v>
      </c>
      <c r="C3058" s="224">
        <v>1.8</v>
      </c>
      <c r="D3058" s="223">
        <v>14</v>
      </c>
      <c r="E3058" s="223" t="s">
        <v>199</v>
      </c>
      <c r="F3058" s="225" t="s">
        <v>202</v>
      </c>
      <c r="G3058" s="226">
        <v>2.87</v>
      </c>
      <c r="H3058" s="226">
        <v>-0.46</v>
      </c>
      <c r="I3058" s="226">
        <v>2.41</v>
      </c>
      <c r="J3058" s="227">
        <v>12.05</v>
      </c>
      <c r="K3058" s="227">
        <v>861.56</v>
      </c>
      <c r="L3058" s="228">
        <v>0</v>
      </c>
      <c r="M3058" s="229">
        <f t="shared" ref="M3058:M3121" si="92">K3058+L3058</f>
        <v>861.56</v>
      </c>
      <c r="N3058" s="230">
        <v>0</v>
      </c>
    </row>
    <row r="3059" spans="1:14" x14ac:dyDescent="0.2">
      <c r="A3059" s="231" t="str">
        <f t="shared" si="91"/>
        <v>GF1.814NO_thin085</v>
      </c>
      <c r="B3059" s="223" t="s">
        <v>229</v>
      </c>
      <c r="C3059" s="224">
        <v>1.8</v>
      </c>
      <c r="D3059" s="223">
        <v>14</v>
      </c>
      <c r="E3059" s="223" t="s">
        <v>199</v>
      </c>
      <c r="F3059" s="225" t="s">
        <v>203</v>
      </c>
      <c r="G3059" s="226">
        <v>2.38</v>
      </c>
      <c r="H3059" s="226">
        <v>-0.47</v>
      </c>
      <c r="I3059" s="226">
        <v>1.91</v>
      </c>
      <c r="J3059" s="227">
        <v>9.5500000000000007</v>
      </c>
      <c r="K3059" s="227">
        <v>871.11</v>
      </c>
      <c r="L3059" s="228">
        <v>0</v>
      </c>
      <c r="M3059" s="229">
        <f t="shared" si="92"/>
        <v>871.11</v>
      </c>
      <c r="N3059" s="230">
        <v>0</v>
      </c>
    </row>
    <row r="3060" spans="1:14" x14ac:dyDescent="0.2">
      <c r="A3060" s="231" t="str">
        <f t="shared" si="91"/>
        <v>GF1.814NO_thin090</v>
      </c>
      <c r="B3060" s="223" t="s">
        <v>229</v>
      </c>
      <c r="C3060" s="224">
        <v>1.8</v>
      </c>
      <c r="D3060" s="223">
        <v>14</v>
      </c>
      <c r="E3060" s="223" t="s">
        <v>199</v>
      </c>
      <c r="F3060" s="225" t="s">
        <v>204</v>
      </c>
      <c r="G3060" s="226">
        <v>1.94</v>
      </c>
      <c r="H3060" s="226">
        <v>-0.36</v>
      </c>
      <c r="I3060" s="226">
        <v>1.58</v>
      </c>
      <c r="J3060" s="227">
        <v>7.9</v>
      </c>
      <c r="K3060" s="227">
        <v>879.02</v>
      </c>
      <c r="L3060" s="228">
        <v>0</v>
      </c>
      <c r="M3060" s="229">
        <f t="shared" si="92"/>
        <v>879.02</v>
      </c>
      <c r="N3060" s="230">
        <v>0</v>
      </c>
    </row>
    <row r="3061" spans="1:14" x14ac:dyDescent="0.2">
      <c r="A3061" s="231" t="str">
        <f t="shared" si="91"/>
        <v>GF1.814NO_thin095</v>
      </c>
      <c r="B3061" s="223" t="s">
        <v>229</v>
      </c>
      <c r="C3061" s="224">
        <v>1.8</v>
      </c>
      <c r="D3061" s="223">
        <v>14</v>
      </c>
      <c r="E3061" s="223" t="s">
        <v>199</v>
      </c>
      <c r="F3061" s="225" t="s">
        <v>205</v>
      </c>
      <c r="G3061" s="226">
        <v>1.6</v>
      </c>
      <c r="H3061" s="226">
        <v>-0.34</v>
      </c>
      <c r="I3061" s="226">
        <v>1.26</v>
      </c>
      <c r="J3061" s="227">
        <v>6.32</v>
      </c>
      <c r="K3061" s="227">
        <v>885.34</v>
      </c>
      <c r="L3061" s="228">
        <v>0</v>
      </c>
      <c r="M3061" s="229">
        <f t="shared" si="92"/>
        <v>885.34</v>
      </c>
      <c r="N3061" s="230">
        <v>0</v>
      </c>
    </row>
    <row r="3062" spans="1:14" x14ac:dyDescent="0.2">
      <c r="A3062" s="231" t="str">
        <f t="shared" si="91"/>
        <v>GF1.814NO_thin100</v>
      </c>
      <c r="B3062" s="223" t="s">
        <v>229</v>
      </c>
      <c r="C3062" s="224">
        <v>1.8</v>
      </c>
      <c r="D3062" s="223">
        <v>14</v>
      </c>
      <c r="E3062" s="223" t="s">
        <v>199</v>
      </c>
      <c r="F3062" s="225" t="s">
        <v>206</v>
      </c>
      <c r="G3062" s="226">
        <v>1.3</v>
      </c>
      <c r="H3062" s="226">
        <v>-0.28999999999999998</v>
      </c>
      <c r="I3062" s="226">
        <v>1.01</v>
      </c>
      <c r="J3062" s="227">
        <v>5.0599999999999996</v>
      </c>
      <c r="K3062" s="227">
        <v>890.4</v>
      </c>
      <c r="L3062" s="228">
        <v>0</v>
      </c>
      <c r="M3062" s="229">
        <f t="shared" si="92"/>
        <v>890.4</v>
      </c>
      <c r="N3062" s="230">
        <v>0</v>
      </c>
    </row>
    <row r="3063" spans="1:14" x14ac:dyDescent="0.2">
      <c r="A3063" s="231" t="str">
        <f t="shared" si="91"/>
        <v>GF1.814NO_thin105</v>
      </c>
      <c r="B3063" s="223" t="s">
        <v>229</v>
      </c>
      <c r="C3063" s="224">
        <v>1.8</v>
      </c>
      <c r="D3063" s="223">
        <v>14</v>
      </c>
      <c r="E3063" s="223" t="s">
        <v>199</v>
      </c>
      <c r="F3063" s="225" t="s">
        <v>207</v>
      </c>
      <c r="G3063" s="226">
        <v>1.01</v>
      </c>
      <c r="H3063" s="226">
        <v>-0.23</v>
      </c>
      <c r="I3063" s="226">
        <v>0.78</v>
      </c>
      <c r="J3063" s="227">
        <v>3.9</v>
      </c>
      <c r="K3063" s="227">
        <v>894.3</v>
      </c>
      <c r="L3063" s="228">
        <v>0</v>
      </c>
      <c r="M3063" s="229">
        <f t="shared" si="92"/>
        <v>894.3</v>
      </c>
      <c r="N3063" s="230">
        <v>0</v>
      </c>
    </row>
    <row r="3064" spans="1:14" x14ac:dyDescent="0.2">
      <c r="A3064" s="231" t="str">
        <f t="shared" si="91"/>
        <v>GF1.814NO_thin110</v>
      </c>
      <c r="B3064" s="223" t="s">
        <v>229</v>
      </c>
      <c r="C3064" s="224">
        <v>1.8</v>
      </c>
      <c r="D3064" s="223">
        <v>14</v>
      </c>
      <c r="E3064" s="223" t="s">
        <v>199</v>
      </c>
      <c r="F3064" s="225" t="s">
        <v>208</v>
      </c>
      <c r="G3064" s="226">
        <v>0.84</v>
      </c>
      <c r="H3064" s="226">
        <v>-0.19</v>
      </c>
      <c r="I3064" s="226">
        <v>0.65</v>
      </c>
      <c r="J3064" s="227">
        <v>3.24</v>
      </c>
      <c r="K3064" s="227">
        <v>897.53</v>
      </c>
      <c r="L3064" s="228">
        <v>0</v>
      </c>
      <c r="M3064" s="229">
        <f t="shared" si="92"/>
        <v>897.53</v>
      </c>
      <c r="N3064" s="230">
        <v>0</v>
      </c>
    </row>
    <row r="3065" spans="1:14" x14ac:dyDescent="0.2">
      <c r="A3065" s="231" t="str">
        <f t="shared" si="91"/>
        <v>GF1.814NO_thin115</v>
      </c>
      <c r="B3065" s="223" t="s">
        <v>229</v>
      </c>
      <c r="C3065" s="224">
        <v>1.8</v>
      </c>
      <c r="D3065" s="223">
        <v>14</v>
      </c>
      <c r="E3065" s="223" t="s">
        <v>199</v>
      </c>
      <c r="F3065" s="225" t="s">
        <v>209</v>
      </c>
      <c r="G3065" s="226">
        <v>0.69</v>
      </c>
      <c r="H3065" s="226">
        <v>-0.15</v>
      </c>
      <c r="I3065" s="226">
        <v>0.53</v>
      </c>
      <c r="J3065" s="227">
        <v>2.67</v>
      </c>
      <c r="K3065" s="227">
        <v>900.2</v>
      </c>
      <c r="L3065" s="228">
        <v>0</v>
      </c>
      <c r="M3065" s="229">
        <f t="shared" si="92"/>
        <v>900.2</v>
      </c>
      <c r="N3065" s="230">
        <v>0</v>
      </c>
    </row>
    <row r="3066" spans="1:14" x14ac:dyDescent="0.2">
      <c r="A3066" s="231" t="str">
        <f t="shared" si="91"/>
        <v>GF1.814NO_thin120</v>
      </c>
      <c r="B3066" s="223" t="s">
        <v>229</v>
      </c>
      <c r="C3066" s="224">
        <v>1.8</v>
      </c>
      <c r="D3066" s="223">
        <v>14</v>
      </c>
      <c r="E3066" s="223" t="s">
        <v>199</v>
      </c>
      <c r="F3066" s="225" t="s">
        <v>210</v>
      </c>
      <c r="G3066" s="226">
        <v>0.6</v>
      </c>
      <c r="H3066" s="226">
        <v>-0.12</v>
      </c>
      <c r="I3066" s="226">
        <v>0.48</v>
      </c>
      <c r="J3066" s="227">
        <v>2.4</v>
      </c>
      <c r="K3066" s="227">
        <v>902.59</v>
      </c>
      <c r="L3066" s="228">
        <v>0</v>
      </c>
      <c r="M3066" s="229">
        <f t="shared" si="92"/>
        <v>902.59</v>
      </c>
      <c r="N3066" s="230">
        <v>0</v>
      </c>
    </row>
    <row r="3067" spans="1:14" x14ac:dyDescent="0.2">
      <c r="A3067" s="231" t="str">
        <f t="shared" si="91"/>
        <v>GF1.814NO_thin125</v>
      </c>
      <c r="B3067" s="223" t="s">
        <v>229</v>
      </c>
      <c r="C3067" s="224">
        <v>1.8</v>
      </c>
      <c r="D3067" s="223">
        <v>14</v>
      </c>
      <c r="E3067" s="223" t="s">
        <v>199</v>
      </c>
      <c r="F3067" s="225" t="s">
        <v>211</v>
      </c>
      <c r="G3067" s="226">
        <v>0.47</v>
      </c>
      <c r="H3067" s="226">
        <v>-0.1</v>
      </c>
      <c r="I3067" s="226">
        <v>0.37</v>
      </c>
      <c r="J3067" s="227">
        <v>1.83</v>
      </c>
      <c r="K3067" s="227">
        <v>904.42</v>
      </c>
      <c r="L3067" s="228">
        <v>0</v>
      </c>
      <c r="M3067" s="229">
        <f t="shared" si="92"/>
        <v>904.42</v>
      </c>
      <c r="N3067" s="230">
        <v>0</v>
      </c>
    </row>
    <row r="3068" spans="1:14" x14ac:dyDescent="0.2">
      <c r="A3068" s="231" t="str">
        <f t="shared" si="91"/>
        <v>GF1.814NO_thin130</v>
      </c>
      <c r="B3068" s="223" t="s">
        <v>229</v>
      </c>
      <c r="C3068" s="224">
        <v>1.8</v>
      </c>
      <c r="D3068" s="223">
        <v>14</v>
      </c>
      <c r="E3068" s="223" t="s">
        <v>199</v>
      </c>
      <c r="F3068" s="225" t="s">
        <v>212</v>
      </c>
      <c r="G3068" s="226">
        <v>0.39</v>
      </c>
      <c r="H3068" s="226">
        <v>-0.08</v>
      </c>
      <c r="I3068" s="226">
        <v>0.31</v>
      </c>
      <c r="J3068" s="227">
        <v>1.53</v>
      </c>
      <c r="K3068" s="227">
        <v>905.96</v>
      </c>
      <c r="L3068" s="228">
        <v>0</v>
      </c>
      <c r="M3068" s="229">
        <f t="shared" si="92"/>
        <v>905.96</v>
      </c>
      <c r="N3068" s="230">
        <v>0</v>
      </c>
    </row>
    <row r="3069" spans="1:14" x14ac:dyDescent="0.2">
      <c r="A3069" s="231" t="str">
        <f t="shared" si="91"/>
        <v>GF1.814NO_thin135</v>
      </c>
      <c r="B3069" s="223" t="s">
        <v>229</v>
      </c>
      <c r="C3069" s="224">
        <v>1.8</v>
      </c>
      <c r="D3069" s="223">
        <v>14</v>
      </c>
      <c r="E3069" s="223" t="s">
        <v>199</v>
      </c>
      <c r="F3069" s="225" t="s">
        <v>213</v>
      </c>
      <c r="G3069" s="226">
        <v>0.31</v>
      </c>
      <c r="H3069" s="226">
        <v>-7.0000000000000007E-2</v>
      </c>
      <c r="I3069" s="226">
        <v>0.25</v>
      </c>
      <c r="J3069" s="227">
        <v>1.23</v>
      </c>
      <c r="K3069" s="227">
        <v>907.19</v>
      </c>
      <c r="L3069" s="228">
        <v>0</v>
      </c>
      <c r="M3069" s="229">
        <f t="shared" si="92"/>
        <v>907.19</v>
      </c>
      <c r="N3069" s="230">
        <v>0</v>
      </c>
    </row>
    <row r="3070" spans="1:14" x14ac:dyDescent="0.2">
      <c r="A3070" s="231" t="str">
        <f t="shared" si="91"/>
        <v>GF1.814NO_thin140</v>
      </c>
      <c r="B3070" s="223" t="s">
        <v>229</v>
      </c>
      <c r="C3070" s="224">
        <v>1.8</v>
      </c>
      <c r="D3070" s="223">
        <v>14</v>
      </c>
      <c r="E3070" s="223" t="s">
        <v>199</v>
      </c>
      <c r="F3070" s="225" t="s">
        <v>214</v>
      </c>
      <c r="G3070" s="226">
        <v>0.26</v>
      </c>
      <c r="H3070" s="226">
        <v>-0.06</v>
      </c>
      <c r="I3070" s="226">
        <v>0.2</v>
      </c>
      <c r="J3070" s="227">
        <v>1.01</v>
      </c>
      <c r="K3070" s="227">
        <v>908.2</v>
      </c>
      <c r="L3070" s="228">
        <v>0</v>
      </c>
      <c r="M3070" s="229">
        <f t="shared" si="92"/>
        <v>908.2</v>
      </c>
      <c r="N3070" s="230">
        <v>0</v>
      </c>
    </row>
    <row r="3071" spans="1:14" x14ac:dyDescent="0.2">
      <c r="A3071" s="231" t="str">
        <f t="shared" si="91"/>
        <v>GF1.814NO_thin145</v>
      </c>
      <c r="B3071" s="223" t="s">
        <v>229</v>
      </c>
      <c r="C3071" s="224">
        <v>1.8</v>
      </c>
      <c r="D3071" s="223">
        <v>14</v>
      </c>
      <c r="E3071" s="223" t="s">
        <v>199</v>
      </c>
      <c r="F3071" s="225" t="s">
        <v>215</v>
      </c>
      <c r="G3071" s="226">
        <v>0.22</v>
      </c>
      <c r="H3071" s="226">
        <v>-0.05</v>
      </c>
      <c r="I3071" s="226">
        <v>0.17</v>
      </c>
      <c r="J3071" s="227">
        <v>0.85</v>
      </c>
      <c r="K3071" s="227">
        <v>909.05</v>
      </c>
      <c r="L3071" s="228">
        <v>0</v>
      </c>
      <c r="M3071" s="229">
        <f t="shared" si="92"/>
        <v>909.05</v>
      </c>
      <c r="N3071" s="230">
        <v>0</v>
      </c>
    </row>
    <row r="3072" spans="1:14" x14ac:dyDescent="0.2">
      <c r="A3072" s="231" t="str">
        <f t="shared" si="91"/>
        <v>GF1.814NO_thin150</v>
      </c>
      <c r="B3072" s="223" t="s">
        <v>229</v>
      </c>
      <c r="C3072" s="224">
        <v>1.8</v>
      </c>
      <c r="D3072" s="223">
        <v>14</v>
      </c>
      <c r="E3072" s="223" t="s">
        <v>199</v>
      </c>
      <c r="F3072" s="225" t="s">
        <v>216</v>
      </c>
      <c r="G3072" s="226">
        <v>0.16</v>
      </c>
      <c r="H3072" s="226">
        <v>-0.04</v>
      </c>
      <c r="I3072" s="226">
        <v>0.13</v>
      </c>
      <c r="J3072" s="227">
        <v>0.63</v>
      </c>
      <c r="K3072" s="227">
        <v>909.67</v>
      </c>
      <c r="L3072" s="228">
        <v>0</v>
      </c>
      <c r="M3072" s="229">
        <f t="shared" si="92"/>
        <v>909.67</v>
      </c>
      <c r="N3072" s="230">
        <v>0</v>
      </c>
    </row>
    <row r="3073" spans="1:14" x14ac:dyDescent="0.2">
      <c r="A3073" s="231" t="str">
        <f t="shared" si="91"/>
        <v>GF1.814NO_thin155</v>
      </c>
      <c r="B3073" s="223" t="s">
        <v>229</v>
      </c>
      <c r="C3073" s="224">
        <v>1.8</v>
      </c>
      <c r="D3073" s="223">
        <v>14</v>
      </c>
      <c r="E3073" s="223" t="s">
        <v>199</v>
      </c>
      <c r="F3073" s="225" t="s">
        <v>217</v>
      </c>
      <c r="G3073" s="226">
        <v>0.14000000000000001</v>
      </c>
      <c r="H3073" s="226">
        <v>-0.03</v>
      </c>
      <c r="I3073" s="226">
        <v>0.11</v>
      </c>
      <c r="J3073" s="227">
        <v>0.53</v>
      </c>
      <c r="K3073" s="227">
        <v>910.21</v>
      </c>
      <c r="L3073" s="228">
        <v>0</v>
      </c>
      <c r="M3073" s="229">
        <f t="shared" si="92"/>
        <v>910.21</v>
      </c>
      <c r="N3073" s="230">
        <v>0</v>
      </c>
    </row>
    <row r="3074" spans="1:14" x14ac:dyDescent="0.2">
      <c r="A3074" s="231" t="str">
        <f t="shared" ref="A3074:A3137" si="93">CONCATENATE(LEFT(B3074,2),TEXT(C3074,"0.0"),TEXT(D3074,"00"),E3074,TEXT(LEFT(F3074,3),"000"))</f>
        <v>GF1.814NO_thin160</v>
      </c>
      <c r="B3074" s="223" t="s">
        <v>229</v>
      </c>
      <c r="C3074" s="224">
        <v>1.8</v>
      </c>
      <c r="D3074" s="223">
        <v>14</v>
      </c>
      <c r="E3074" s="223" t="s">
        <v>199</v>
      </c>
      <c r="F3074" s="225" t="s">
        <v>218</v>
      </c>
      <c r="G3074" s="226">
        <v>0.12</v>
      </c>
      <c r="H3074" s="226">
        <v>-0.02</v>
      </c>
      <c r="I3074" s="226">
        <v>0.1</v>
      </c>
      <c r="J3074" s="227">
        <v>0.48</v>
      </c>
      <c r="K3074" s="227">
        <v>910.68</v>
      </c>
      <c r="L3074" s="228">
        <v>0</v>
      </c>
      <c r="M3074" s="229">
        <f t="shared" si="92"/>
        <v>910.68</v>
      </c>
      <c r="N3074" s="230">
        <v>0</v>
      </c>
    </row>
    <row r="3075" spans="1:14" x14ac:dyDescent="0.2">
      <c r="A3075" s="231" t="str">
        <f t="shared" si="93"/>
        <v>GF1.814NO_thin165</v>
      </c>
      <c r="B3075" s="223" t="s">
        <v>229</v>
      </c>
      <c r="C3075" s="224">
        <v>1.8</v>
      </c>
      <c r="D3075" s="223">
        <v>14</v>
      </c>
      <c r="E3075" s="223" t="s">
        <v>199</v>
      </c>
      <c r="F3075" s="225" t="s">
        <v>219</v>
      </c>
      <c r="G3075" s="226">
        <v>0.08</v>
      </c>
      <c r="H3075" s="226">
        <v>-0.02</v>
      </c>
      <c r="I3075" s="226">
        <v>0.06</v>
      </c>
      <c r="J3075" s="227">
        <v>0.28999999999999998</v>
      </c>
      <c r="K3075" s="227">
        <v>910.98</v>
      </c>
      <c r="L3075" s="228">
        <v>0</v>
      </c>
      <c r="M3075" s="229">
        <f t="shared" si="92"/>
        <v>910.98</v>
      </c>
      <c r="N3075" s="230">
        <v>0</v>
      </c>
    </row>
    <row r="3076" spans="1:14" x14ac:dyDescent="0.2">
      <c r="A3076" s="231" t="str">
        <f t="shared" si="93"/>
        <v>GF1.814NO_thin170</v>
      </c>
      <c r="B3076" s="223" t="s">
        <v>229</v>
      </c>
      <c r="C3076" s="224">
        <v>1.8</v>
      </c>
      <c r="D3076" s="223">
        <v>14</v>
      </c>
      <c r="E3076" s="223" t="s">
        <v>199</v>
      </c>
      <c r="F3076" s="225" t="s">
        <v>220</v>
      </c>
      <c r="G3076" s="226">
        <v>7.0000000000000007E-2</v>
      </c>
      <c r="H3076" s="226">
        <v>-0.02</v>
      </c>
      <c r="I3076" s="226">
        <v>0.05</v>
      </c>
      <c r="J3076" s="227">
        <v>0.27</v>
      </c>
      <c r="K3076" s="227">
        <v>911.25</v>
      </c>
      <c r="L3076" s="228">
        <v>0</v>
      </c>
      <c r="M3076" s="229">
        <f t="shared" si="92"/>
        <v>911.25</v>
      </c>
      <c r="N3076" s="230">
        <v>0</v>
      </c>
    </row>
    <row r="3077" spans="1:14" x14ac:dyDescent="0.2">
      <c r="A3077" s="231" t="str">
        <f t="shared" si="93"/>
        <v>GF1.814NO_thin175</v>
      </c>
      <c r="B3077" s="223" t="s">
        <v>229</v>
      </c>
      <c r="C3077" s="224">
        <v>1.8</v>
      </c>
      <c r="D3077" s="223">
        <v>14</v>
      </c>
      <c r="E3077" s="223" t="s">
        <v>199</v>
      </c>
      <c r="F3077" s="225" t="s">
        <v>221</v>
      </c>
      <c r="G3077" s="226">
        <v>0.06</v>
      </c>
      <c r="H3077" s="226">
        <v>-0.01</v>
      </c>
      <c r="I3077" s="226">
        <v>0.04</v>
      </c>
      <c r="J3077" s="227">
        <v>0.21</v>
      </c>
      <c r="K3077" s="227">
        <v>911.46</v>
      </c>
      <c r="L3077" s="228">
        <v>0</v>
      </c>
      <c r="M3077" s="229">
        <f t="shared" si="92"/>
        <v>911.46</v>
      </c>
      <c r="N3077" s="230">
        <v>0</v>
      </c>
    </row>
    <row r="3078" spans="1:14" x14ac:dyDescent="0.2">
      <c r="A3078" s="231" t="str">
        <f t="shared" si="93"/>
        <v>GF1.814NO_thin180</v>
      </c>
      <c r="B3078" s="223" t="s">
        <v>229</v>
      </c>
      <c r="C3078" s="224">
        <v>1.8</v>
      </c>
      <c r="D3078" s="223">
        <v>14</v>
      </c>
      <c r="E3078" s="223" t="s">
        <v>199</v>
      </c>
      <c r="F3078" s="225" t="s">
        <v>222</v>
      </c>
      <c r="G3078" s="226">
        <v>0.05</v>
      </c>
      <c r="H3078" s="226">
        <v>-0.01</v>
      </c>
      <c r="I3078" s="226">
        <v>0.04</v>
      </c>
      <c r="J3078" s="227">
        <v>0.19</v>
      </c>
      <c r="K3078" s="227">
        <v>911.65</v>
      </c>
      <c r="L3078" s="228">
        <v>0</v>
      </c>
      <c r="M3078" s="229">
        <f t="shared" si="92"/>
        <v>911.65</v>
      </c>
      <c r="N3078" s="230">
        <v>0</v>
      </c>
    </row>
    <row r="3079" spans="1:14" x14ac:dyDescent="0.2">
      <c r="A3079" s="231" t="str">
        <f t="shared" si="93"/>
        <v>GF1.814NO_thin185</v>
      </c>
      <c r="B3079" s="223" t="s">
        <v>229</v>
      </c>
      <c r="C3079" s="224">
        <v>1.8</v>
      </c>
      <c r="D3079" s="223">
        <v>14</v>
      </c>
      <c r="E3079" s="223" t="s">
        <v>199</v>
      </c>
      <c r="F3079" s="225" t="s">
        <v>223</v>
      </c>
      <c r="G3079" s="226">
        <v>0.05</v>
      </c>
      <c r="H3079" s="226">
        <v>-0.01</v>
      </c>
      <c r="I3079" s="226">
        <v>0.04</v>
      </c>
      <c r="J3079" s="227">
        <v>0.22</v>
      </c>
      <c r="K3079" s="227">
        <v>911.87</v>
      </c>
      <c r="L3079" s="228">
        <v>0</v>
      </c>
      <c r="M3079" s="229">
        <f t="shared" si="92"/>
        <v>911.87</v>
      </c>
      <c r="N3079" s="230">
        <v>0</v>
      </c>
    </row>
    <row r="3080" spans="1:14" x14ac:dyDescent="0.2">
      <c r="A3080" s="231" t="str">
        <f t="shared" si="93"/>
        <v>GF1.814NO_thin190</v>
      </c>
      <c r="B3080" s="223" t="s">
        <v>229</v>
      </c>
      <c r="C3080" s="224">
        <v>1.8</v>
      </c>
      <c r="D3080" s="223">
        <v>14</v>
      </c>
      <c r="E3080" s="223" t="s">
        <v>199</v>
      </c>
      <c r="F3080" s="225" t="s">
        <v>224</v>
      </c>
      <c r="G3080" s="226">
        <v>0.05</v>
      </c>
      <c r="H3080" s="226">
        <v>-0.01</v>
      </c>
      <c r="I3080" s="226">
        <v>0.04</v>
      </c>
      <c r="J3080" s="227">
        <v>0.21</v>
      </c>
      <c r="K3080" s="227">
        <v>912.08</v>
      </c>
      <c r="L3080" s="228">
        <v>0</v>
      </c>
      <c r="M3080" s="229">
        <f t="shared" si="92"/>
        <v>912.08</v>
      </c>
      <c r="N3080" s="230">
        <v>0</v>
      </c>
    </row>
    <row r="3081" spans="1:14" x14ac:dyDescent="0.2">
      <c r="A3081" s="231" t="str">
        <f t="shared" si="93"/>
        <v>GF1.814NO_thin195</v>
      </c>
      <c r="B3081" s="223" t="s">
        <v>229</v>
      </c>
      <c r="C3081" s="224">
        <v>1.8</v>
      </c>
      <c r="D3081" s="223">
        <v>14</v>
      </c>
      <c r="E3081" s="223" t="s">
        <v>199</v>
      </c>
      <c r="F3081" s="225" t="s">
        <v>225</v>
      </c>
      <c r="G3081" s="226">
        <v>0.01</v>
      </c>
      <c r="H3081" s="226">
        <v>-0.01</v>
      </c>
      <c r="I3081" s="226">
        <v>0</v>
      </c>
      <c r="J3081" s="227">
        <v>0.02</v>
      </c>
      <c r="K3081" s="227">
        <v>912.1</v>
      </c>
      <c r="L3081" s="228">
        <v>0</v>
      </c>
      <c r="M3081" s="229">
        <f t="shared" si="92"/>
        <v>912.1</v>
      </c>
      <c r="N3081" s="230">
        <v>0</v>
      </c>
    </row>
    <row r="3082" spans="1:14" x14ac:dyDescent="0.2">
      <c r="A3082" s="231" t="str">
        <f t="shared" si="93"/>
        <v>GF1.814Thinned000</v>
      </c>
      <c r="B3082" s="223" t="s">
        <v>229</v>
      </c>
      <c r="C3082" s="224">
        <v>1.8</v>
      </c>
      <c r="D3082" s="223">
        <v>14</v>
      </c>
      <c r="E3082" s="223" t="s">
        <v>172</v>
      </c>
      <c r="F3082" s="225" t="s">
        <v>0</v>
      </c>
      <c r="G3082" s="226">
        <v>0.49</v>
      </c>
      <c r="H3082" s="226">
        <v>0.8</v>
      </c>
      <c r="I3082" s="226">
        <v>1.29</v>
      </c>
      <c r="J3082" s="227">
        <v>6.43</v>
      </c>
      <c r="K3082" s="227">
        <v>6.43</v>
      </c>
      <c r="L3082" s="228">
        <v>0</v>
      </c>
      <c r="M3082" s="229">
        <f t="shared" si="92"/>
        <v>6.43</v>
      </c>
      <c r="N3082" s="230">
        <v>0</v>
      </c>
    </row>
    <row r="3083" spans="1:14" x14ac:dyDescent="0.2">
      <c r="A3083" s="231" t="str">
        <f t="shared" si="93"/>
        <v>GF1.814Thinned005</v>
      </c>
      <c r="B3083" s="223" t="s">
        <v>229</v>
      </c>
      <c r="C3083" s="224">
        <v>1.8</v>
      </c>
      <c r="D3083" s="223">
        <v>14</v>
      </c>
      <c r="E3083" s="223" t="s">
        <v>172</v>
      </c>
      <c r="F3083" s="225" t="s">
        <v>1</v>
      </c>
      <c r="G3083" s="226">
        <v>1.48</v>
      </c>
      <c r="H3083" s="226">
        <v>0.99</v>
      </c>
      <c r="I3083" s="226">
        <v>2.4700000000000002</v>
      </c>
      <c r="J3083" s="227">
        <v>12.34</v>
      </c>
      <c r="K3083" s="227">
        <v>18.77</v>
      </c>
      <c r="L3083" s="228">
        <v>0</v>
      </c>
      <c r="M3083" s="229">
        <f t="shared" si="92"/>
        <v>18.77</v>
      </c>
      <c r="N3083" s="230">
        <v>0</v>
      </c>
    </row>
    <row r="3084" spans="1:14" x14ac:dyDescent="0.2">
      <c r="A3084" s="231" t="str">
        <f t="shared" si="93"/>
        <v>GF1.814Thinned010</v>
      </c>
      <c r="B3084" s="223" t="s">
        <v>229</v>
      </c>
      <c r="C3084" s="224">
        <v>1.8</v>
      </c>
      <c r="D3084" s="223">
        <v>14</v>
      </c>
      <c r="E3084" s="223" t="s">
        <v>172</v>
      </c>
      <c r="F3084" s="225" t="s">
        <v>2</v>
      </c>
      <c r="G3084" s="226">
        <v>4.5199999999999996</v>
      </c>
      <c r="H3084" s="226">
        <v>0.99</v>
      </c>
      <c r="I3084" s="226">
        <v>5.51</v>
      </c>
      <c r="J3084" s="227">
        <v>27.57</v>
      </c>
      <c r="K3084" s="227">
        <v>46.34</v>
      </c>
      <c r="L3084" s="228">
        <v>0</v>
      </c>
      <c r="M3084" s="229">
        <f t="shared" si="92"/>
        <v>46.34</v>
      </c>
      <c r="N3084" s="230">
        <v>0</v>
      </c>
    </row>
    <row r="3085" spans="1:14" x14ac:dyDescent="0.2">
      <c r="A3085" s="231" t="str">
        <f t="shared" si="93"/>
        <v>GF1.814Thinned015</v>
      </c>
      <c r="B3085" s="223" t="s">
        <v>229</v>
      </c>
      <c r="C3085" s="224">
        <v>1.8</v>
      </c>
      <c r="D3085" s="223">
        <v>14</v>
      </c>
      <c r="E3085" s="223" t="s">
        <v>172</v>
      </c>
      <c r="F3085" s="225" t="s">
        <v>3</v>
      </c>
      <c r="G3085" s="226">
        <v>13.8</v>
      </c>
      <c r="H3085" s="226">
        <v>0.99</v>
      </c>
      <c r="I3085" s="226">
        <v>14.79</v>
      </c>
      <c r="J3085" s="227">
        <v>73.95</v>
      </c>
      <c r="K3085" s="227">
        <v>120.29</v>
      </c>
      <c r="L3085" s="228">
        <v>0</v>
      </c>
      <c r="M3085" s="229">
        <f t="shared" si="92"/>
        <v>120.29</v>
      </c>
      <c r="N3085" s="230">
        <v>0</v>
      </c>
    </row>
    <row r="3086" spans="1:14" x14ac:dyDescent="0.2">
      <c r="A3086" s="231" t="str">
        <f t="shared" si="93"/>
        <v>GF1.814Thinned020</v>
      </c>
      <c r="B3086" s="223" t="s">
        <v>229</v>
      </c>
      <c r="C3086" s="224">
        <v>1.8</v>
      </c>
      <c r="D3086" s="223">
        <v>14</v>
      </c>
      <c r="E3086" s="223" t="s">
        <v>172</v>
      </c>
      <c r="F3086" s="225" t="s">
        <v>4</v>
      </c>
      <c r="G3086" s="226">
        <v>11.92</v>
      </c>
      <c r="H3086" s="226">
        <v>10.26</v>
      </c>
      <c r="I3086" s="226">
        <v>22.18</v>
      </c>
      <c r="J3086" s="227">
        <v>110.91</v>
      </c>
      <c r="K3086" s="227">
        <v>231.2</v>
      </c>
      <c r="L3086" s="228">
        <v>-0.19</v>
      </c>
      <c r="M3086" s="229">
        <f t="shared" si="92"/>
        <v>231.01</v>
      </c>
      <c r="N3086" s="230">
        <v>10.83</v>
      </c>
    </row>
    <row r="3087" spans="1:14" x14ac:dyDescent="0.2">
      <c r="A3087" s="231" t="str">
        <f t="shared" si="93"/>
        <v>GF1.814Thinned025</v>
      </c>
      <c r="B3087" s="223" t="s">
        <v>229</v>
      </c>
      <c r="C3087" s="224">
        <v>1.8</v>
      </c>
      <c r="D3087" s="223">
        <v>14</v>
      </c>
      <c r="E3087" s="223" t="s">
        <v>172</v>
      </c>
      <c r="F3087" s="225" t="s">
        <v>5</v>
      </c>
      <c r="G3087" s="226">
        <v>7.13</v>
      </c>
      <c r="H3087" s="226">
        <v>0.56000000000000005</v>
      </c>
      <c r="I3087" s="226">
        <v>7.7</v>
      </c>
      <c r="J3087" s="227">
        <v>38.49</v>
      </c>
      <c r="K3087" s="227">
        <v>269.69</v>
      </c>
      <c r="L3087" s="228">
        <v>-0.33</v>
      </c>
      <c r="M3087" s="229">
        <f t="shared" si="92"/>
        <v>269.36</v>
      </c>
      <c r="N3087" s="230">
        <v>8.39</v>
      </c>
    </row>
    <row r="3088" spans="1:14" x14ac:dyDescent="0.2">
      <c r="A3088" s="231" t="str">
        <f t="shared" si="93"/>
        <v>GF1.814Thinned030</v>
      </c>
      <c r="B3088" s="223" t="s">
        <v>229</v>
      </c>
      <c r="C3088" s="224">
        <v>1.8</v>
      </c>
      <c r="D3088" s="223">
        <v>14</v>
      </c>
      <c r="E3088" s="223" t="s">
        <v>172</v>
      </c>
      <c r="F3088" s="225" t="s">
        <v>6</v>
      </c>
      <c r="G3088" s="226">
        <v>8.5299999999999994</v>
      </c>
      <c r="H3088" s="226">
        <v>0.94</v>
      </c>
      <c r="I3088" s="226">
        <v>9.4700000000000006</v>
      </c>
      <c r="J3088" s="227">
        <v>47.37</v>
      </c>
      <c r="K3088" s="227">
        <v>317.06</v>
      </c>
      <c r="L3088" s="228">
        <v>-1.21</v>
      </c>
      <c r="M3088" s="229">
        <f t="shared" si="92"/>
        <v>315.85000000000002</v>
      </c>
      <c r="N3088" s="230">
        <v>4.97</v>
      </c>
    </row>
    <row r="3089" spans="1:14" x14ac:dyDescent="0.2">
      <c r="A3089" s="231" t="str">
        <f t="shared" si="93"/>
        <v>GF1.814Thinned035</v>
      </c>
      <c r="B3089" s="223" t="s">
        <v>229</v>
      </c>
      <c r="C3089" s="224">
        <v>1.8</v>
      </c>
      <c r="D3089" s="223">
        <v>14</v>
      </c>
      <c r="E3089" s="223" t="s">
        <v>172</v>
      </c>
      <c r="F3089" s="225" t="s">
        <v>7</v>
      </c>
      <c r="G3089" s="226">
        <v>8.3800000000000008</v>
      </c>
      <c r="H3089" s="226">
        <v>0.94</v>
      </c>
      <c r="I3089" s="226">
        <v>9.33</v>
      </c>
      <c r="J3089" s="227">
        <v>46.63</v>
      </c>
      <c r="K3089" s="227">
        <v>363.69</v>
      </c>
      <c r="L3089" s="228">
        <v>-2.1</v>
      </c>
      <c r="M3089" s="229">
        <f t="shared" si="92"/>
        <v>361.59</v>
      </c>
      <c r="N3089" s="230">
        <v>5.09</v>
      </c>
    </row>
    <row r="3090" spans="1:14" x14ac:dyDescent="0.2">
      <c r="A3090" s="231" t="str">
        <f t="shared" si="93"/>
        <v>GF1.814Thinned040</v>
      </c>
      <c r="B3090" s="223" t="s">
        <v>229</v>
      </c>
      <c r="C3090" s="224">
        <v>1.8</v>
      </c>
      <c r="D3090" s="223">
        <v>14</v>
      </c>
      <c r="E3090" s="223" t="s">
        <v>172</v>
      </c>
      <c r="F3090" s="225" t="s">
        <v>8</v>
      </c>
      <c r="G3090" s="226">
        <v>7.69</v>
      </c>
      <c r="H3090" s="226">
        <v>0.41</v>
      </c>
      <c r="I3090" s="226">
        <v>8.1</v>
      </c>
      <c r="J3090" s="227">
        <v>40.49</v>
      </c>
      <c r="K3090" s="227">
        <v>404.19</v>
      </c>
      <c r="L3090" s="228">
        <v>-2.97</v>
      </c>
      <c r="M3090" s="229">
        <f t="shared" si="92"/>
        <v>401.21999999999997</v>
      </c>
      <c r="N3090" s="230">
        <v>4.91</v>
      </c>
    </row>
    <row r="3091" spans="1:14" x14ac:dyDescent="0.2">
      <c r="A3091" s="231" t="str">
        <f t="shared" si="93"/>
        <v>GF1.814Thinned045</v>
      </c>
      <c r="B3091" s="223" t="s">
        <v>229</v>
      </c>
      <c r="C3091" s="224">
        <v>1.8</v>
      </c>
      <c r="D3091" s="223">
        <v>14</v>
      </c>
      <c r="E3091" s="223" t="s">
        <v>172</v>
      </c>
      <c r="F3091" s="225" t="s">
        <v>9</v>
      </c>
      <c r="G3091" s="226">
        <v>7.51</v>
      </c>
      <c r="H3091" s="226">
        <v>-0.5</v>
      </c>
      <c r="I3091" s="226">
        <v>7.01</v>
      </c>
      <c r="J3091" s="227">
        <v>35.03</v>
      </c>
      <c r="K3091" s="227">
        <v>439.22</v>
      </c>
      <c r="L3091" s="228">
        <v>-3.71</v>
      </c>
      <c r="M3091" s="229">
        <f t="shared" si="92"/>
        <v>435.51000000000005</v>
      </c>
      <c r="N3091" s="230">
        <v>4.22</v>
      </c>
    </row>
    <row r="3092" spans="1:14" x14ac:dyDescent="0.2">
      <c r="A3092" s="231" t="str">
        <f t="shared" si="93"/>
        <v>GF1.814Thinned050</v>
      </c>
      <c r="B3092" s="223" t="s">
        <v>229</v>
      </c>
      <c r="C3092" s="224">
        <v>1.8</v>
      </c>
      <c r="D3092" s="223">
        <v>14</v>
      </c>
      <c r="E3092" s="223" t="s">
        <v>172</v>
      </c>
      <c r="F3092" s="225" t="s">
        <v>10</v>
      </c>
      <c r="G3092" s="226">
        <v>6.76</v>
      </c>
      <c r="H3092" s="226">
        <v>-1.0900000000000001</v>
      </c>
      <c r="I3092" s="226">
        <v>5.66</v>
      </c>
      <c r="J3092" s="227">
        <v>28.32</v>
      </c>
      <c r="K3092" s="227">
        <v>467.54</v>
      </c>
      <c r="L3092" s="228">
        <v>-4.34</v>
      </c>
      <c r="M3092" s="229">
        <f t="shared" si="92"/>
        <v>463.20000000000005</v>
      </c>
      <c r="N3092" s="230">
        <v>3.59</v>
      </c>
    </row>
    <row r="3093" spans="1:14" x14ac:dyDescent="0.2">
      <c r="A3093" s="231" t="str">
        <f t="shared" si="93"/>
        <v>GF1.814Thinned055</v>
      </c>
      <c r="B3093" s="223" t="s">
        <v>229</v>
      </c>
      <c r="C3093" s="224">
        <v>1.8</v>
      </c>
      <c r="D3093" s="223">
        <v>14</v>
      </c>
      <c r="E3093" s="223" t="s">
        <v>172</v>
      </c>
      <c r="F3093" s="225" t="s">
        <v>11</v>
      </c>
      <c r="G3093" s="226">
        <v>5.81</v>
      </c>
      <c r="H3093" s="226">
        <v>-1.07</v>
      </c>
      <c r="I3093" s="226">
        <v>4.74</v>
      </c>
      <c r="J3093" s="227">
        <v>23.7</v>
      </c>
      <c r="K3093" s="227">
        <v>491.24</v>
      </c>
      <c r="L3093" s="228">
        <v>-4.8899999999999997</v>
      </c>
      <c r="M3093" s="229">
        <f t="shared" si="92"/>
        <v>486.35</v>
      </c>
      <c r="N3093" s="230">
        <v>3.1</v>
      </c>
    </row>
    <row r="3094" spans="1:14" x14ac:dyDescent="0.2">
      <c r="A3094" s="231" t="str">
        <f t="shared" si="93"/>
        <v>GF1.814Thinned060</v>
      </c>
      <c r="B3094" s="223" t="s">
        <v>229</v>
      </c>
      <c r="C3094" s="224">
        <v>1.8</v>
      </c>
      <c r="D3094" s="223">
        <v>14</v>
      </c>
      <c r="E3094" s="223" t="s">
        <v>172</v>
      </c>
      <c r="F3094" s="225" t="s">
        <v>12</v>
      </c>
      <c r="G3094" s="226">
        <v>4.93</v>
      </c>
      <c r="H3094" s="226">
        <v>-0.88</v>
      </c>
      <c r="I3094" s="226">
        <v>4.05</v>
      </c>
      <c r="J3094" s="227">
        <v>20.23</v>
      </c>
      <c r="K3094" s="227">
        <v>511.47</v>
      </c>
      <c r="L3094" s="228">
        <v>-5.36</v>
      </c>
      <c r="M3094" s="229">
        <f t="shared" si="92"/>
        <v>506.11</v>
      </c>
      <c r="N3094" s="230">
        <v>2.7</v>
      </c>
    </row>
    <row r="3095" spans="1:14" x14ac:dyDescent="0.2">
      <c r="A3095" s="231" t="str">
        <f t="shared" si="93"/>
        <v>GF1.814Thinned065</v>
      </c>
      <c r="B3095" s="223" t="s">
        <v>229</v>
      </c>
      <c r="C3095" s="224">
        <v>1.8</v>
      </c>
      <c r="D3095" s="223">
        <v>14</v>
      </c>
      <c r="E3095" s="223" t="s">
        <v>172</v>
      </c>
      <c r="F3095" s="225" t="s">
        <v>13</v>
      </c>
      <c r="G3095" s="226">
        <v>4.2300000000000004</v>
      </c>
      <c r="H3095" s="226">
        <v>-0.55000000000000004</v>
      </c>
      <c r="I3095" s="226">
        <v>3.68</v>
      </c>
      <c r="J3095" s="227">
        <v>18.399999999999999</v>
      </c>
      <c r="K3095" s="227">
        <v>529.87</v>
      </c>
      <c r="L3095" s="228">
        <v>-5.75</v>
      </c>
      <c r="M3095" s="229">
        <f t="shared" si="92"/>
        <v>524.12</v>
      </c>
      <c r="N3095" s="230">
        <v>2.23</v>
      </c>
    </row>
    <row r="3096" spans="1:14" x14ac:dyDescent="0.2">
      <c r="A3096" s="231" t="str">
        <f t="shared" si="93"/>
        <v>GF1.814Thinned070</v>
      </c>
      <c r="B3096" s="223" t="s">
        <v>229</v>
      </c>
      <c r="C3096" s="224">
        <v>1.8</v>
      </c>
      <c r="D3096" s="223">
        <v>14</v>
      </c>
      <c r="E3096" s="223" t="s">
        <v>172</v>
      </c>
      <c r="F3096" s="225" t="s">
        <v>200</v>
      </c>
      <c r="G3096" s="226">
        <v>3.16</v>
      </c>
      <c r="H3096" s="226">
        <v>-0.44</v>
      </c>
      <c r="I3096" s="226">
        <v>2.71</v>
      </c>
      <c r="J3096" s="227">
        <v>13.57</v>
      </c>
      <c r="K3096" s="227">
        <v>543.44000000000005</v>
      </c>
      <c r="L3096" s="228">
        <v>-6.08</v>
      </c>
      <c r="M3096" s="229">
        <f t="shared" si="92"/>
        <v>537.36</v>
      </c>
      <c r="N3096" s="230">
        <v>1.86</v>
      </c>
    </row>
    <row r="3097" spans="1:14" x14ac:dyDescent="0.2">
      <c r="A3097" s="231" t="str">
        <f t="shared" si="93"/>
        <v>GF1.814Thinned075</v>
      </c>
      <c r="B3097" s="223" t="s">
        <v>229</v>
      </c>
      <c r="C3097" s="224">
        <v>1.8</v>
      </c>
      <c r="D3097" s="223">
        <v>14</v>
      </c>
      <c r="E3097" s="223" t="s">
        <v>172</v>
      </c>
      <c r="F3097" s="225" t="s">
        <v>201</v>
      </c>
      <c r="G3097" s="226">
        <v>1.97</v>
      </c>
      <c r="H3097" s="226">
        <v>0.02</v>
      </c>
      <c r="I3097" s="226">
        <v>1.99</v>
      </c>
      <c r="J3097" s="227">
        <v>9.94</v>
      </c>
      <c r="K3097" s="227">
        <v>553.38</v>
      </c>
      <c r="L3097" s="228">
        <v>-6.3</v>
      </c>
      <c r="M3097" s="229">
        <f t="shared" si="92"/>
        <v>547.08000000000004</v>
      </c>
      <c r="N3097" s="230">
        <v>1.27</v>
      </c>
    </row>
    <row r="3098" spans="1:14" x14ac:dyDescent="0.2">
      <c r="A3098" s="231" t="str">
        <f t="shared" si="93"/>
        <v>GF1.814Thinned080</v>
      </c>
      <c r="B3098" s="223" t="s">
        <v>229</v>
      </c>
      <c r="C3098" s="224">
        <v>1.8</v>
      </c>
      <c r="D3098" s="223">
        <v>14</v>
      </c>
      <c r="E3098" s="223" t="s">
        <v>172</v>
      </c>
      <c r="F3098" s="225" t="s">
        <v>202</v>
      </c>
      <c r="G3098" s="226">
        <v>2.17</v>
      </c>
      <c r="H3098" s="226">
        <v>-0.38</v>
      </c>
      <c r="I3098" s="226">
        <v>1.79</v>
      </c>
      <c r="J3098" s="227">
        <v>8.9499999999999993</v>
      </c>
      <c r="K3098" s="227">
        <v>562.33000000000004</v>
      </c>
      <c r="L3098" s="228">
        <v>-6.52</v>
      </c>
      <c r="M3098" s="229">
        <f t="shared" si="92"/>
        <v>555.81000000000006</v>
      </c>
      <c r="N3098" s="230">
        <v>1.25</v>
      </c>
    </row>
    <row r="3099" spans="1:14" x14ac:dyDescent="0.2">
      <c r="A3099" s="231" t="str">
        <f t="shared" si="93"/>
        <v>GF1.814Thinned085</v>
      </c>
      <c r="B3099" s="223" t="s">
        <v>229</v>
      </c>
      <c r="C3099" s="224">
        <v>1.8</v>
      </c>
      <c r="D3099" s="223">
        <v>14</v>
      </c>
      <c r="E3099" s="223" t="s">
        <v>172</v>
      </c>
      <c r="F3099" s="225" t="s">
        <v>203</v>
      </c>
      <c r="G3099" s="226">
        <v>1.78</v>
      </c>
      <c r="H3099" s="226">
        <v>-0.38</v>
      </c>
      <c r="I3099" s="226">
        <v>1.4</v>
      </c>
      <c r="J3099" s="227">
        <v>7.01</v>
      </c>
      <c r="K3099" s="227">
        <v>569.34</v>
      </c>
      <c r="L3099" s="228">
        <v>-6.7</v>
      </c>
      <c r="M3099" s="229">
        <f t="shared" si="92"/>
        <v>562.64</v>
      </c>
      <c r="N3099" s="230">
        <v>1.02</v>
      </c>
    </row>
    <row r="3100" spans="1:14" x14ac:dyDescent="0.2">
      <c r="A3100" s="231" t="str">
        <f t="shared" si="93"/>
        <v>GF1.814Thinned090</v>
      </c>
      <c r="B3100" s="223" t="s">
        <v>229</v>
      </c>
      <c r="C3100" s="224">
        <v>1.8</v>
      </c>
      <c r="D3100" s="223">
        <v>14</v>
      </c>
      <c r="E3100" s="223" t="s">
        <v>172</v>
      </c>
      <c r="F3100" s="225" t="s">
        <v>204</v>
      </c>
      <c r="G3100" s="226">
        <v>1.5</v>
      </c>
      <c r="H3100" s="226">
        <v>-0.33</v>
      </c>
      <c r="I3100" s="226">
        <v>1.17</v>
      </c>
      <c r="J3100" s="227">
        <v>5.83</v>
      </c>
      <c r="K3100" s="227">
        <v>575.16999999999996</v>
      </c>
      <c r="L3100" s="228">
        <v>-6.85</v>
      </c>
      <c r="M3100" s="229">
        <f t="shared" si="92"/>
        <v>568.31999999999994</v>
      </c>
      <c r="N3100" s="230">
        <v>0.83</v>
      </c>
    </row>
    <row r="3101" spans="1:14" x14ac:dyDescent="0.2">
      <c r="A3101" s="231" t="str">
        <f t="shared" si="93"/>
        <v>GF1.814Thinned095</v>
      </c>
      <c r="B3101" s="223" t="s">
        <v>229</v>
      </c>
      <c r="C3101" s="224">
        <v>1.8</v>
      </c>
      <c r="D3101" s="223">
        <v>14</v>
      </c>
      <c r="E3101" s="223" t="s">
        <v>172</v>
      </c>
      <c r="F3101" s="225" t="s">
        <v>205</v>
      </c>
      <c r="G3101" s="226">
        <v>1.17</v>
      </c>
      <c r="H3101" s="226">
        <v>-0.28999999999999998</v>
      </c>
      <c r="I3101" s="226">
        <v>0.88</v>
      </c>
      <c r="J3101" s="227">
        <v>4.41</v>
      </c>
      <c r="K3101" s="227">
        <v>579.58000000000004</v>
      </c>
      <c r="L3101" s="228">
        <v>-6.97</v>
      </c>
      <c r="M3101" s="229">
        <f t="shared" si="92"/>
        <v>572.61</v>
      </c>
      <c r="N3101" s="230">
        <v>0.68</v>
      </c>
    </row>
    <row r="3102" spans="1:14" x14ac:dyDescent="0.2">
      <c r="A3102" s="231" t="str">
        <f t="shared" si="93"/>
        <v>GF1.814Thinned100</v>
      </c>
      <c r="B3102" s="223" t="s">
        <v>229</v>
      </c>
      <c r="C3102" s="224">
        <v>1.8</v>
      </c>
      <c r="D3102" s="223">
        <v>14</v>
      </c>
      <c r="E3102" s="223" t="s">
        <v>172</v>
      </c>
      <c r="F3102" s="225" t="s">
        <v>206</v>
      </c>
      <c r="G3102" s="226">
        <v>1.03</v>
      </c>
      <c r="H3102" s="226">
        <v>-0.17</v>
      </c>
      <c r="I3102" s="226">
        <v>0.86</v>
      </c>
      <c r="J3102" s="227">
        <v>4.28</v>
      </c>
      <c r="K3102" s="227">
        <v>583.86</v>
      </c>
      <c r="L3102" s="228">
        <v>-7.07</v>
      </c>
      <c r="M3102" s="229">
        <f t="shared" si="92"/>
        <v>576.79</v>
      </c>
      <c r="N3102" s="230">
        <v>0.55000000000000004</v>
      </c>
    </row>
    <row r="3103" spans="1:14" x14ac:dyDescent="0.2">
      <c r="A3103" s="231" t="str">
        <f t="shared" si="93"/>
        <v>GF1.814Thinned105</v>
      </c>
      <c r="B3103" s="223" t="s">
        <v>229</v>
      </c>
      <c r="C3103" s="224">
        <v>1.8</v>
      </c>
      <c r="D3103" s="223">
        <v>14</v>
      </c>
      <c r="E3103" s="223" t="s">
        <v>172</v>
      </c>
      <c r="F3103" s="225" t="s">
        <v>207</v>
      </c>
      <c r="G3103" s="226">
        <v>0.8</v>
      </c>
      <c r="H3103" s="226">
        <v>-0.12</v>
      </c>
      <c r="I3103" s="226">
        <v>0.68</v>
      </c>
      <c r="J3103" s="227">
        <v>3.4</v>
      </c>
      <c r="K3103" s="227">
        <v>587.26</v>
      </c>
      <c r="L3103" s="228">
        <v>-7.15</v>
      </c>
      <c r="M3103" s="229">
        <f t="shared" si="92"/>
        <v>580.11</v>
      </c>
      <c r="N3103" s="230">
        <v>0.45</v>
      </c>
    </row>
    <row r="3104" spans="1:14" x14ac:dyDescent="0.2">
      <c r="A3104" s="231" t="str">
        <f t="shared" si="93"/>
        <v>GF1.814Thinned110</v>
      </c>
      <c r="B3104" s="223" t="s">
        <v>229</v>
      </c>
      <c r="C3104" s="224">
        <v>1.8</v>
      </c>
      <c r="D3104" s="223">
        <v>14</v>
      </c>
      <c r="E3104" s="223" t="s">
        <v>172</v>
      </c>
      <c r="F3104" s="225" t="s">
        <v>208</v>
      </c>
      <c r="G3104" s="226">
        <v>0.7</v>
      </c>
      <c r="H3104" s="226">
        <v>-0.09</v>
      </c>
      <c r="I3104" s="226">
        <v>0.61</v>
      </c>
      <c r="J3104" s="227">
        <v>3.07</v>
      </c>
      <c r="K3104" s="227">
        <v>590.33000000000004</v>
      </c>
      <c r="L3104" s="228">
        <v>-7.21</v>
      </c>
      <c r="M3104" s="229">
        <f t="shared" si="92"/>
        <v>583.12</v>
      </c>
      <c r="N3104" s="230">
        <v>0.37</v>
      </c>
    </row>
    <row r="3105" spans="1:14" x14ac:dyDescent="0.2">
      <c r="A3105" s="231" t="str">
        <f t="shared" si="93"/>
        <v>GF1.814Thinned115</v>
      </c>
      <c r="B3105" s="223" t="s">
        <v>229</v>
      </c>
      <c r="C3105" s="224">
        <v>1.8</v>
      </c>
      <c r="D3105" s="223">
        <v>14</v>
      </c>
      <c r="E3105" s="223" t="s">
        <v>172</v>
      </c>
      <c r="F3105" s="225" t="s">
        <v>209</v>
      </c>
      <c r="G3105" s="226">
        <v>0.55000000000000004</v>
      </c>
      <c r="H3105" s="226">
        <v>-7.0000000000000007E-2</v>
      </c>
      <c r="I3105" s="226">
        <v>0.48</v>
      </c>
      <c r="J3105" s="227">
        <v>2.4</v>
      </c>
      <c r="K3105" s="227">
        <v>592.73</v>
      </c>
      <c r="L3105" s="228">
        <v>-7.26</v>
      </c>
      <c r="M3105" s="229">
        <f t="shared" si="92"/>
        <v>585.47</v>
      </c>
      <c r="N3105" s="230">
        <v>0.3</v>
      </c>
    </row>
    <row r="3106" spans="1:14" x14ac:dyDescent="0.2">
      <c r="A3106" s="231" t="str">
        <f t="shared" si="93"/>
        <v>GF1.814Thinned120</v>
      </c>
      <c r="B3106" s="223" t="s">
        <v>229</v>
      </c>
      <c r="C3106" s="224">
        <v>1.8</v>
      </c>
      <c r="D3106" s="223">
        <v>14</v>
      </c>
      <c r="E3106" s="223" t="s">
        <v>172</v>
      </c>
      <c r="F3106" s="225" t="s">
        <v>210</v>
      </c>
      <c r="G3106" s="226">
        <v>0.43</v>
      </c>
      <c r="H3106" s="226">
        <v>-0.06</v>
      </c>
      <c r="I3106" s="226">
        <v>0.37</v>
      </c>
      <c r="J3106" s="227">
        <v>1.86</v>
      </c>
      <c r="K3106" s="227">
        <v>594.59</v>
      </c>
      <c r="L3106" s="228">
        <v>-7.31</v>
      </c>
      <c r="M3106" s="229">
        <f t="shared" si="92"/>
        <v>587.28000000000009</v>
      </c>
      <c r="N3106" s="230">
        <v>0.25</v>
      </c>
    </row>
    <row r="3107" spans="1:14" x14ac:dyDescent="0.2">
      <c r="A3107" s="231" t="str">
        <f t="shared" si="93"/>
        <v>GF1.814Thinned125</v>
      </c>
      <c r="B3107" s="223" t="s">
        <v>229</v>
      </c>
      <c r="C3107" s="224">
        <v>1.8</v>
      </c>
      <c r="D3107" s="223">
        <v>14</v>
      </c>
      <c r="E3107" s="223" t="s">
        <v>172</v>
      </c>
      <c r="F3107" s="225" t="s">
        <v>211</v>
      </c>
      <c r="G3107" s="226">
        <v>0.38</v>
      </c>
      <c r="H3107" s="226">
        <v>-0.05</v>
      </c>
      <c r="I3107" s="226">
        <v>0.34</v>
      </c>
      <c r="J3107" s="227">
        <v>1.68</v>
      </c>
      <c r="K3107" s="227">
        <v>596.27</v>
      </c>
      <c r="L3107" s="228">
        <v>-7.34</v>
      </c>
      <c r="M3107" s="229">
        <f t="shared" si="92"/>
        <v>588.92999999999995</v>
      </c>
      <c r="N3107" s="230">
        <v>0.2</v>
      </c>
    </row>
    <row r="3108" spans="1:14" x14ac:dyDescent="0.2">
      <c r="A3108" s="231" t="str">
        <f t="shared" si="93"/>
        <v>GF1.814Thinned130</v>
      </c>
      <c r="B3108" s="223" t="s">
        <v>229</v>
      </c>
      <c r="C3108" s="224">
        <v>1.8</v>
      </c>
      <c r="D3108" s="223">
        <v>14</v>
      </c>
      <c r="E3108" s="223" t="s">
        <v>172</v>
      </c>
      <c r="F3108" s="225" t="s">
        <v>212</v>
      </c>
      <c r="G3108" s="226">
        <v>0.3</v>
      </c>
      <c r="H3108" s="226">
        <v>-0.03</v>
      </c>
      <c r="I3108" s="226">
        <v>0.27</v>
      </c>
      <c r="J3108" s="227">
        <v>1.33</v>
      </c>
      <c r="K3108" s="227">
        <v>597.6</v>
      </c>
      <c r="L3108" s="228">
        <v>-7.37</v>
      </c>
      <c r="M3108" s="229">
        <f t="shared" si="92"/>
        <v>590.23</v>
      </c>
      <c r="N3108" s="230">
        <v>0.16</v>
      </c>
    </row>
    <row r="3109" spans="1:14" x14ac:dyDescent="0.2">
      <c r="A3109" s="231" t="str">
        <f t="shared" si="93"/>
        <v>GF1.814Thinned135</v>
      </c>
      <c r="B3109" s="223" t="s">
        <v>229</v>
      </c>
      <c r="C3109" s="224">
        <v>1.8</v>
      </c>
      <c r="D3109" s="223">
        <v>14</v>
      </c>
      <c r="E3109" s="223" t="s">
        <v>172</v>
      </c>
      <c r="F3109" s="225" t="s">
        <v>213</v>
      </c>
      <c r="G3109" s="226">
        <v>0.25</v>
      </c>
      <c r="H3109" s="226">
        <v>-0.03</v>
      </c>
      <c r="I3109" s="226">
        <v>0.21</v>
      </c>
      <c r="J3109" s="227">
        <v>1.07</v>
      </c>
      <c r="K3109" s="227">
        <v>598.66999999999996</v>
      </c>
      <c r="L3109" s="228">
        <v>-7.39</v>
      </c>
      <c r="M3109" s="229">
        <f t="shared" si="92"/>
        <v>591.28</v>
      </c>
      <c r="N3109" s="230">
        <v>0.13</v>
      </c>
    </row>
    <row r="3110" spans="1:14" x14ac:dyDescent="0.2">
      <c r="A3110" s="231" t="str">
        <f t="shared" si="93"/>
        <v>GF1.814Thinned140</v>
      </c>
      <c r="B3110" s="223" t="s">
        <v>229</v>
      </c>
      <c r="C3110" s="224">
        <v>1.8</v>
      </c>
      <c r="D3110" s="223">
        <v>14</v>
      </c>
      <c r="E3110" s="223" t="s">
        <v>172</v>
      </c>
      <c r="F3110" s="225" t="s">
        <v>214</v>
      </c>
      <c r="G3110" s="226">
        <v>0.2</v>
      </c>
      <c r="H3110" s="226">
        <v>-0.03</v>
      </c>
      <c r="I3110" s="226">
        <v>0.17</v>
      </c>
      <c r="J3110" s="227">
        <v>0.87</v>
      </c>
      <c r="K3110" s="227">
        <v>599.54</v>
      </c>
      <c r="L3110" s="228">
        <v>-7.41</v>
      </c>
      <c r="M3110" s="229">
        <f t="shared" si="92"/>
        <v>592.13</v>
      </c>
      <c r="N3110" s="230">
        <v>0.11</v>
      </c>
    </row>
    <row r="3111" spans="1:14" x14ac:dyDescent="0.2">
      <c r="A3111" s="231" t="str">
        <f t="shared" si="93"/>
        <v>GF1.814Thinned145</v>
      </c>
      <c r="B3111" s="223" t="s">
        <v>229</v>
      </c>
      <c r="C3111" s="224">
        <v>1.8</v>
      </c>
      <c r="D3111" s="223">
        <v>14</v>
      </c>
      <c r="E3111" s="223" t="s">
        <v>172</v>
      </c>
      <c r="F3111" s="225" t="s">
        <v>215</v>
      </c>
      <c r="G3111" s="226">
        <v>0.3</v>
      </c>
      <c r="H3111" s="226">
        <v>-0.08</v>
      </c>
      <c r="I3111" s="226">
        <v>0.22</v>
      </c>
      <c r="J3111" s="227">
        <v>1.1100000000000001</v>
      </c>
      <c r="K3111" s="227">
        <v>600.65</v>
      </c>
      <c r="L3111" s="228">
        <v>-7.41</v>
      </c>
      <c r="M3111" s="229">
        <f t="shared" si="92"/>
        <v>593.24</v>
      </c>
      <c r="N3111" s="230">
        <v>0</v>
      </c>
    </row>
    <row r="3112" spans="1:14" x14ac:dyDescent="0.2">
      <c r="A3112" s="231" t="str">
        <f t="shared" si="93"/>
        <v>GF1.814Thinned150</v>
      </c>
      <c r="B3112" s="223" t="s">
        <v>229</v>
      </c>
      <c r="C3112" s="224">
        <v>1.8</v>
      </c>
      <c r="D3112" s="223">
        <v>14</v>
      </c>
      <c r="E3112" s="223" t="s">
        <v>172</v>
      </c>
      <c r="F3112" s="225" t="s">
        <v>216</v>
      </c>
      <c r="G3112" s="226">
        <v>0.24</v>
      </c>
      <c r="H3112" s="226">
        <v>-0.03</v>
      </c>
      <c r="I3112" s="226">
        <v>0.21</v>
      </c>
      <c r="J3112" s="227">
        <v>1.07</v>
      </c>
      <c r="K3112" s="227">
        <v>601.72</v>
      </c>
      <c r="L3112" s="228">
        <v>-7.41</v>
      </c>
      <c r="M3112" s="229">
        <f t="shared" si="92"/>
        <v>594.31000000000006</v>
      </c>
      <c r="N3112" s="230">
        <v>0</v>
      </c>
    </row>
    <row r="3113" spans="1:14" x14ac:dyDescent="0.2">
      <c r="A3113" s="231" t="str">
        <f t="shared" si="93"/>
        <v>GF1.814Thinned155</v>
      </c>
      <c r="B3113" s="223" t="s">
        <v>229</v>
      </c>
      <c r="C3113" s="224">
        <v>1.8</v>
      </c>
      <c r="D3113" s="223">
        <v>14</v>
      </c>
      <c r="E3113" s="223" t="s">
        <v>172</v>
      </c>
      <c r="F3113" s="225" t="s">
        <v>217</v>
      </c>
      <c r="G3113" s="226">
        <v>0.2</v>
      </c>
      <c r="H3113" s="226">
        <v>0</v>
      </c>
      <c r="I3113" s="226">
        <v>0.2</v>
      </c>
      <c r="J3113" s="227">
        <v>0.98</v>
      </c>
      <c r="K3113" s="227">
        <v>602.71</v>
      </c>
      <c r="L3113" s="228">
        <v>-7.41</v>
      </c>
      <c r="M3113" s="229">
        <f t="shared" si="92"/>
        <v>595.30000000000007</v>
      </c>
      <c r="N3113" s="230">
        <v>0</v>
      </c>
    </row>
    <row r="3114" spans="1:14" x14ac:dyDescent="0.2">
      <c r="A3114" s="231" t="str">
        <f t="shared" si="93"/>
        <v>GF1.814Thinned160</v>
      </c>
      <c r="B3114" s="223" t="s">
        <v>229</v>
      </c>
      <c r="C3114" s="224">
        <v>1.8</v>
      </c>
      <c r="D3114" s="223">
        <v>14</v>
      </c>
      <c r="E3114" s="223" t="s">
        <v>172</v>
      </c>
      <c r="F3114" s="225" t="s">
        <v>218</v>
      </c>
      <c r="G3114" s="226">
        <v>0.16</v>
      </c>
      <c r="H3114" s="226">
        <v>0</v>
      </c>
      <c r="I3114" s="226">
        <v>0.16</v>
      </c>
      <c r="J3114" s="227">
        <v>0.82</v>
      </c>
      <c r="K3114" s="227">
        <v>603.53</v>
      </c>
      <c r="L3114" s="228">
        <v>-7.41</v>
      </c>
      <c r="M3114" s="229">
        <f t="shared" si="92"/>
        <v>596.12</v>
      </c>
      <c r="N3114" s="230">
        <v>0</v>
      </c>
    </row>
    <row r="3115" spans="1:14" x14ac:dyDescent="0.2">
      <c r="A3115" s="231" t="str">
        <f t="shared" si="93"/>
        <v>GF1.814Thinned165</v>
      </c>
      <c r="B3115" s="223" t="s">
        <v>229</v>
      </c>
      <c r="C3115" s="224">
        <v>1.8</v>
      </c>
      <c r="D3115" s="223">
        <v>14</v>
      </c>
      <c r="E3115" s="223" t="s">
        <v>172</v>
      </c>
      <c r="F3115" s="225" t="s">
        <v>219</v>
      </c>
      <c r="G3115" s="226">
        <v>0.13</v>
      </c>
      <c r="H3115" s="226">
        <v>0.01</v>
      </c>
      <c r="I3115" s="226">
        <v>0.14000000000000001</v>
      </c>
      <c r="J3115" s="227">
        <v>0.7</v>
      </c>
      <c r="K3115" s="227">
        <v>604.23</v>
      </c>
      <c r="L3115" s="228">
        <v>-7.41</v>
      </c>
      <c r="M3115" s="229">
        <f t="shared" si="92"/>
        <v>596.82000000000005</v>
      </c>
      <c r="N3115" s="230">
        <v>0</v>
      </c>
    </row>
    <row r="3116" spans="1:14" x14ac:dyDescent="0.2">
      <c r="A3116" s="231" t="str">
        <f t="shared" si="93"/>
        <v>GF1.814Thinned170</v>
      </c>
      <c r="B3116" s="223" t="s">
        <v>229</v>
      </c>
      <c r="C3116" s="224">
        <v>1.8</v>
      </c>
      <c r="D3116" s="223">
        <v>14</v>
      </c>
      <c r="E3116" s="223" t="s">
        <v>172</v>
      </c>
      <c r="F3116" s="225" t="s">
        <v>220</v>
      </c>
      <c r="G3116" s="226">
        <v>0.11</v>
      </c>
      <c r="H3116" s="226">
        <v>0.01</v>
      </c>
      <c r="I3116" s="226">
        <v>0.12</v>
      </c>
      <c r="J3116" s="227">
        <v>0.57999999999999996</v>
      </c>
      <c r="K3116" s="227">
        <v>604.79999999999995</v>
      </c>
      <c r="L3116" s="228">
        <v>-7.41</v>
      </c>
      <c r="M3116" s="229">
        <f t="shared" si="92"/>
        <v>597.39</v>
      </c>
      <c r="N3116" s="230">
        <v>0</v>
      </c>
    </row>
    <row r="3117" spans="1:14" x14ac:dyDescent="0.2">
      <c r="A3117" s="231" t="str">
        <f t="shared" si="93"/>
        <v>GF1.814Thinned175</v>
      </c>
      <c r="B3117" s="223" t="s">
        <v>229</v>
      </c>
      <c r="C3117" s="224">
        <v>1.8</v>
      </c>
      <c r="D3117" s="223">
        <v>14</v>
      </c>
      <c r="E3117" s="223" t="s">
        <v>172</v>
      </c>
      <c r="F3117" s="225" t="s">
        <v>221</v>
      </c>
      <c r="G3117" s="226">
        <v>0.09</v>
      </c>
      <c r="H3117" s="226">
        <v>0.01</v>
      </c>
      <c r="I3117" s="226">
        <v>0.09</v>
      </c>
      <c r="J3117" s="227">
        <v>0.47</v>
      </c>
      <c r="K3117" s="227">
        <v>605.27</v>
      </c>
      <c r="L3117" s="228">
        <v>-7.41</v>
      </c>
      <c r="M3117" s="229">
        <f t="shared" si="92"/>
        <v>597.86</v>
      </c>
      <c r="N3117" s="230">
        <v>0</v>
      </c>
    </row>
    <row r="3118" spans="1:14" x14ac:dyDescent="0.2">
      <c r="A3118" s="231" t="str">
        <f t="shared" si="93"/>
        <v>GF1.814Thinned180</v>
      </c>
      <c r="B3118" s="223" t="s">
        <v>229</v>
      </c>
      <c r="C3118" s="224">
        <v>1.8</v>
      </c>
      <c r="D3118" s="223">
        <v>14</v>
      </c>
      <c r="E3118" s="223" t="s">
        <v>172</v>
      </c>
      <c r="F3118" s="225" t="s">
        <v>222</v>
      </c>
      <c r="G3118" s="226">
        <v>7.0000000000000007E-2</v>
      </c>
      <c r="H3118" s="226">
        <v>0.01</v>
      </c>
      <c r="I3118" s="226">
        <v>0.08</v>
      </c>
      <c r="J3118" s="227">
        <v>0.38</v>
      </c>
      <c r="K3118" s="227">
        <v>605.65</v>
      </c>
      <c r="L3118" s="228">
        <v>-7.41</v>
      </c>
      <c r="M3118" s="229">
        <f t="shared" si="92"/>
        <v>598.24</v>
      </c>
      <c r="N3118" s="230">
        <v>0</v>
      </c>
    </row>
    <row r="3119" spans="1:14" x14ac:dyDescent="0.2">
      <c r="A3119" s="231" t="str">
        <f t="shared" si="93"/>
        <v>GF1.814Thinned185</v>
      </c>
      <c r="B3119" s="223" t="s">
        <v>229</v>
      </c>
      <c r="C3119" s="224">
        <v>1.8</v>
      </c>
      <c r="D3119" s="223">
        <v>14</v>
      </c>
      <c r="E3119" s="223" t="s">
        <v>172</v>
      </c>
      <c r="F3119" s="225" t="s">
        <v>223</v>
      </c>
      <c r="G3119" s="226">
        <v>0.06</v>
      </c>
      <c r="H3119" s="226">
        <v>0</v>
      </c>
      <c r="I3119" s="226">
        <v>0.06</v>
      </c>
      <c r="J3119" s="227">
        <v>0.31</v>
      </c>
      <c r="K3119" s="227">
        <v>605.97</v>
      </c>
      <c r="L3119" s="228">
        <v>-7.41</v>
      </c>
      <c r="M3119" s="229">
        <f t="shared" si="92"/>
        <v>598.56000000000006</v>
      </c>
      <c r="N3119" s="230">
        <v>0</v>
      </c>
    </row>
    <row r="3120" spans="1:14" x14ac:dyDescent="0.2">
      <c r="A3120" s="231" t="str">
        <f t="shared" si="93"/>
        <v>GF1.814Thinned190</v>
      </c>
      <c r="B3120" s="223" t="s">
        <v>229</v>
      </c>
      <c r="C3120" s="224">
        <v>1.8</v>
      </c>
      <c r="D3120" s="223">
        <v>14</v>
      </c>
      <c r="E3120" s="223" t="s">
        <v>172</v>
      </c>
      <c r="F3120" s="225" t="s">
        <v>224</v>
      </c>
      <c r="G3120" s="226">
        <v>0.05</v>
      </c>
      <c r="H3120" s="226">
        <v>0</v>
      </c>
      <c r="I3120" s="226">
        <v>0.05</v>
      </c>
      <c r="J3120" s="227">
        <v>0.25</v>
      </c>
      <c r="K3120" s="227">
        <v>606.22</v>
      </c>
      <c r="L3120" s="228">
        <v>-7.41</v>
      </c>
      <c r="M3120" s="229">
        <f t="shared" si="92"/>
        <v>598.81000000000006</v>
      </c>
      <c r="N3120" s="230">
        <v>0</v>
      </c>
    </row>
    <row r="3121" spans="1:14" x14ac:dyDescent="0.2">
      <c r="A3121" s="231" t="str">
        <f t="shared" si="93"/>
        <v>GF1.814Thinned195</v>
      </c>
      <c r="B3121" s="223" t="s">
        <v>229</v>
      </c>
      <c r="C3121" s="224">
        <v>1.8</v>
      </c>
      <c r="D3121" s="223">
        <v>14</v>
      </c>
      <c r="E3121" s="223" t="s">
        <v>172</v>
      </c>
      <c r="F3121" s="225" t="s">
        <v>225</v>
      </c>
      <c r="G3121" s="226">
        <v>0.04</v>
      </c>
      <c r="H3121" s="226">
        <v>0</v>
      </c>
      <c r="I3121" s="226">
        <v>0.04</v>
      </c>
      <c r="J3121" s="227">
        <v>0.21</v>
      </c>
      <c r="K3121" s="227">
        <v>606.42999999999995</v>
      </c>
      <c r="L3121" s="228">
        <v>-7.41</v>
      </c>
      <c r="M3121" s="229">
        <f t="shared" si="92"/>
        <v>599.02</v>
      </c>
      <c r="N3121" s="230">
        <v>0</v>
      </c>
    </row>
    <row r="3122" spans="1:14" x14ac:dyDescent="0.2">
      <c r="A3122" s="231" t="str">
        <f t="shared" si="93"/>
        <v>GF1.816NO_thin000</v>
      </c>
      <c r="B3122" s="223" t="s">
        <v>229</v>
      </c>
      <c r="C3122" s="224">
        <v>1.8</v>
      </c>
      <c r="D3122" s="223">
        <v>16</v>
      </c>
      <c r="E3122" s="223" t="s">
        <v>199</v>
      </c>
      <c r="F3122" s="225" t="s">
        <v>0</v>
      </c>
      <c r="G3122" s="226">
        <v>0.66</v>
      </c>
      <c r="H3122" s="226">
        <v>0.89</v>
      </c>
      <c r="I3122" s="226">
        <v>1.54</v>
      </c>
      <c r="J3122" s="227">
        <v>7.72</v>
      </c>
      <c r="K3122" s="227">
        <v>7.72</v>
      </c>
      <c r="L3122" s="228">
        <v>0</v>
      </c>
      <c r="M3122" s="229">
        <f t="shared" ref="M3122:M3185" si="94">K3122+L3122</f>
        <v>7.72</v>
      </c>
      <c r="N3122" s="230">
        <v>0</v>
      </c>
    </row>
    <row r="3123" spans="1:14" x14ac:dyDescent="0.2">
      <c r="A3123" s="231" t="str">
        <f t="shared" si="93"/>
        <v>GF1.816NO_thin005</v>
      </c>
      <c r="B3123" s="223" t="s">
        <v>229</v>
      </c>
      <c r="C3123" s="224">
        <v>1.8</v>
      </c>
      <c r="D3123" s="223">
        <v>16</v>
      </c>
      <c r="E3123" s="223" t="s">
        <v>199</v>
      </c>
      <c r="F3123" s="225" t="s">
        <v>1</v>
      </c>
      <c r="G3123" s="226">
        <v>2.0099999999999998</v>
      </c>
      <c r="H3123" s="226">
        <v>1.0900000000000001</v>
      </c>
      <c r="I3123" s="226">
        <v>3.1</v>
      </c>
      <c r="J3123" s="227">
        <v>15.52</v>
      </c>
      <c r="K3123" s="227">
        <v>23.24</v>
      </c>
      <c r="L3123" s="228">
        <v>0</v>
      </c>
      <c r="M3123" s="229">
        <f t="shared" si="94"/>
        <v>23.24</v>
      </c>
      <c r="N3123" s="230">
        <v>0</v>
      </c>
    </row>
    <row r="3124" spans="1:14" x14ac:dyDescent="0.2">
      <c r="A3124" s="231" t="str">
        <f t="shared" si="93"/>
        <v>GF1.816NO_thin010</v>
      </c>
      <c r="B3124" s="223" t="s">
        <v>229</v>
      </c>
      <c r="C3124" s="224">
        <v>1.8</v>
      </c>
      <c r="D3124" s="223">
        <v>16</v>
      </c>
      <c r="E3124" s="223" t="s">
        <v>199</v>
      </c>
      <c r="F3124" s="225" t="s">
        <v>2</v>
      </c>
      <c r="G3124" s="226">
        <v>6.14</v>
      </c>
      <c r="H3124" s="226">
        <v>1.1000000000000001</v>
      </c>
      <c r="I3124" s="226">
        <v>7.24</v>
      </c>
      <c r="J3124" s="227">
        <v>36.18</v>
      </c>
      <c r="K3124" s="227">
        <v>59.43</v>
      </c>
      <c r="L3124" s="228">
        <v>0</v>
      </c>
      <c r="M3124" s="229">
        <f t="shared" si="94"/>
        <v>59.43</v>
      </c>
      <c r="N3124" s="230">
        <v>0</v>
      </c>
    </row>
    <row r="3125" spans="1:14" x14ac:dyDescent="0.2">
      <c r="A3125" s="231" t="str">
        <f t="shared" si="93"/>
        <v>GF1.816NO_thin015</v>
      </c>
      <c r="B3125" s="223" t="s">
        <v>229</v>
      </c>
      <c r="C3125" s="224">
        <v>1.8</v>
      </c>
      <c r="D3125" s="223">
        <v>16</v>
      </c>
      <c r="E3125" s="223" t="s">
        <v>199</v>
      </c>
      <c r="F3125" s="225" t="s">
        <v>3</v>
      </c>
      <c r="G3125" s="226">
        <v>18.8</v>
      </c>
      <c r="H3125" s="226">
        <v>1.47</v>
      </c>
      <c r="I3125" s="226">
        <v>20.260000000000002</v>
      </c>
      <c r="J3125" s="227">
        <v>101.3</v>
      </c>
      <c r="K3125" s="227">
        <v>160.72999999999999</v>
      </c>
      <c r="L3125" s="228">
        <v>0</v>
      </c>
      <c r="M3125" s="229">
        <f t="shared" si="94"/>
        <v>160.72999999999999</v>
      </c>
      <c r="N3125" s="230">
        <v>0</v>
      </c>
    </row>
    <row r="3126" spans="1:14" x14ac:dyDescent="0.2">
      <c r="A3126" s="231" t="str">
        <f t="shared" si="93"/>
        <v>GF1.816NO_thin020</v>
      </c>
      <c r="B3126" s="223" t="s">
        <v>229</v>
      </c>
      <c r="C3126" s="224">
        <v>1.8</v>
      </c>
      <c r="D3126" s="223">
        <v>16</v>
      </c>
      <c r="E3126" s="223" t="s">
        <v>199</v>
      </c>
      <c r="F3126" s="225" t="s">
        <v>4</v>
      </c>
      <c r="G3126" s="226">
        <v>28.46</v>
      </c>
      <c r="H3126" s="226">
        <v>3.98</v>
      </c>
      <c r="I3126" s="226">
        <v>32.44</v>
      </c>
      <c r="J3126" s="227">
        <v>162.19</v>
      </c>
      <c r="K3126" s="227">
        <v>322.92</v>
      </c>
      <c r="L3126" s="228">
        <v>0</v>
      </c>
      <c r="M3126" s="229">
        <f t="shared" si="94"/>
        <v>322.92</v>
      </c>
      <c r="N3126" s="230">
        <v>0</v>
      </c>
    </row>
    <row r="3127" spans="1:14" x14ac:dyDescent="0.2">
      <c r="A3127" s="231" t="str">
        <f t="shared" si="93"/>
        <v>GF1.816NO_thin025</v>
      </c>
      <c r="B3127" s="223" t="s">
        <v>229</v>
      </c>
      <c r="C3127" s="224">
        <v>1.8</v>
      </c>
      <c r="D3127" s="223">
        <v>16</v>
      </c>
      <c r="E3127" s="223" t="s">
        <v>199</v>
      </c>
      <c r="F3127" s="225" t="s">
        <v>5</v>
      </c>
      <c r="G3127" s="226">
        <v>16.309999999999999</v>
      </c>
      <c r="H3127" s="226">
        <v>7.75</v>
      </c>
      <c r="I3127" s="226">
        <v>24.06</v>
      </c>
      <c r="J3127" s="227">
        <v>120.32</v>
      </c>
      <c r="K3127" s="227">
        <v>443.25</v>
      </c>
      <c r="L3127" s="228">
        <v>0</v>
      </c>
      <c r="M3127" s="229">
        <f t="shared" si="94"/>
        <v>443.25</v>
      </c>
      <c r="N3127" s="230">
        <v>0</v>
      </c>
    </row>
    <row r="3128" spans="1:14" x14ac:dyDescent="0.2">
      <c r="A3128" s="231" t="str">
        <f t="shared" si="93"/>
        <v>GF1.816NO_thin030</v>
      </c>
      <c r="B3128" s="223" t="s">
        <v>229</v>
      </c>
      <c r="C3128" s="224">
        <v>1.8</v>
      </c>
      <c r="D3128" s="223">
        <v>16</v>
      </c>
      <c r="E3128" s="223" t="s">
        <v>199</v>
      </c>
      <c r="F3128" s="225" t="s">
        <v>6</v>
      </c>
      <c r="G3128" s="226">
        <v>14.69</v>
      </c>
      <c r="H3128" s="226">
        <v>5.34</v>
      </c>
      <c r="I3128" s="226">
        <v>20.02</v>
      </c>
      <c r="J3128" s="227">
        <v>100.1</v>
      </c>
      <c r="K3128" s="227">
        <v>543.35</v>
      </c>
      <c r="L3128" s="228">
        <v>0</v>
      </c>
      <c r="M3128" s="229">
        <f t="shared" si="94"/>
        <v>543.35</v>
      </c>
      <c r="N3128" s="230">
        <v>0</v>
      </c>
    </row>
    <row r="3129" spans="1:14" x14ac:dyDescent="0.2">
      <c r="A3129" s="231" t="str">
        <f t="shared" si="93"/>
        <v>GF1.816NO_thin035</v>
      </c>
      <c r="B3129" s="223" t="s">
        <v>229</v>
      </c>
      <c r="C3129" s="224">
        <v>1.8</v>
      </c>
      <c r="D3129" s="223">
        <v>16</v>
      </c>
      <c r="E3129" s="223" t="s">
        <v>199</v>
      </c>
      <c r="F3129" s="225" t="s">
        <v>7</v>
      </c>
      <c r="G3129" s="226">
        <v>14.23</v>
      </c>
      <c r="H3129" s="226">
        <v>2.0699999999999998</v>
      </c>
      <c r="I3129" s="226">
        <v>16.3</v>
      </c>
      <c r="J3129" s="227">
        <v>81.48</v>
      </c>
      <c r="K3129" s="227">
        <v>624.83000000000004</v>
      </c>
      <c r="L3129" s="228">
        <v>0</v>
      </c>
      <c r="M3129" s="229">
        <f t="shared" si="94"/>
        <v>624.83000000000004</v>
      </c>
      <c r="N3129" s="230">
        <v>0</v>
      </c>
    </row>
    <row r="3130" spans="1:14" x14ac:dyDescent="0.2">
      <c r="A3130" s="231" t="str">
        <f t="shared" si="93"/>
        <v>GF1.816NO_thin040</v>
      </c>
      <c r="B3130" s="223" t="s">
        <v>229</v>
      </c>
      <c r="C3130" s="224">
        <v>1.8</v>
      </c>
      <c r="D3130" s="223">
        <v>16</v>
      </c>
      <c r="E3130" s="223" t="s">
        <v>199</v>
      </c>
      <c r="F3130" s="225" t="s">
        <v>8</v>
      </c>
      <c r="G3130" s="226">
        <v>13.14</v>
      </c>
      <c r="H3130" s="226">
        <v>0.67</v>
      </c>
      <c r="I3130" s="226">
        <v>13.81</v>
      </c>
      <c r="J3130" s="227">
        <v>69.069999999999993</v>
      </c>
      <c r="K3130" s="227">
        <v>693.9</v>
      </c>
      <c r="L3130" s="228">
        <v>0</v>
      </c>
      <c r="M3130" s="229">
        <f t="shared" si="94"/>
        <v>693.9</v>
      </c>
      <c r="N3130" s="230">
        <v>0</v>
      </c>
    </row>
    <row r="3131" spans="1:14" x14ac:dyDescent="0.2">
      <c r="A3131" s="231" t="str">
        <f t="shared" si="93"/>
        <v>GF1.816NO_thin045</v>
      </c>
      <c r="B3131" s="223" t="s">
        <v>229</v>
      </c>
      <c r="C3131" s="224">
        <v>1.8</v>
      </c>
      <c r="D3131" s="223">
        <v>16</v>
      </c>
      <c r="E3131" s="223" t="s">
        <v>199</v>
      </c>
      <c r="F3131" s="225" t="s">
        <v>9</v>
      </c>
      <c r="G3131" s="226">
        <v>11.62</v>
      </c>
      <c r="H3131" s="226">
        <v>-0.02</v>
      </c>
      <c r="I3131" s="226">
        <v>11.59</v>
      </c>
      <c r="J3131" s="227">
        <v>57.97</v>
      </c>
      <c r="K3131" s="227">
        <v>751.87</v>
      </c>
      <c r="L3131" s="228">
        <v>0</v>
      </c>
      <c r="M3131" s="229">
        <f t="shared" si="94"/>
        <v>751.87</v>
      </c>
      <c r="N3131" s="230">
        <v>0</v>
      </c>
    </row>
    <row r="3132" spans="1:14" x14ac:dyDescent="0.2">
      <c r="A3132" s="231" t="str">
        <f t="shared" si="93"/>
        <v>GF1.816NO_thin050</v>
      </c>
      <c r="B3132" s="223" t="s">
        <v>229</v>
      </c>
      <c r="C3132" s="224">
        <v>1.8</v>
      </c>
      <c r="D3132" s="223">
        <v>16</v>
      </c>
      <c r="E3132" s="223" t="s">
        <v>199</v>
      </c>
      <c r="F3132" s="225" t="s">
        <v>10</v>
      </c>
      <c r="G3132" s="226">
        <v>10.119999999999999</v>
      </c>
      <c r="H3132" s="226">
        <v>-0.51</v>
      </c>
      <c r="I3132" s="226">
        <v>9.61</v>
      </c>
      <c r="J3132" s="227">
        <v>48.06</v>
      </c>
      <c r="K3132" s="227">
        <v>799.93</v>
      </c>
      <c r="L3132" s="228">
        <v>0</v>
      </c>
      <c r="M3132" s="229">
        <f t="shared" si="94"/>
        <v>799.93</v>
      </c>
      <c r="N3132" s="230">
        <v>0</v>
      </c>
    </row>
    <row r="3133" spans="1:14" x14ac:dyDescent="0.2">
      <c r="A3133" s="231" t="str">
        <f t="shared" si="93"/>
        <v>GF1.816NO_thin055</v>
      </c>
      <c r="B3133" s="223" t="s">
        <v>229</v>
      </c>
      <c r="C3133" s="224">
        <v>1.8</v>
      </c>
      <c r="D3133" s="223">
        <v>16</v>
      </c>
      <c r="E3133" s="223" t="s">
        <v>199</v>
      </c>
      <c r="F3133" s="225" t="s">
        <v>11</v>
      </c>
      <c r="G3133" s="226">
        <v>8.7899999999999991</v>
      </c>
      <c r="H3133" s="226">
        <v>-0.67</v>
      </c>
      <c r="I3133" s="226">
        <v>8.1199999999999992</v>
      </c>
      <c r="J3133" s="227">
        <v>40.619999999999997</v>
      </c>
      <c r="K3133" s="227">
        <v>840.55</v>
      </c>
      <c r="L3133" s="228">
        <v>0</v>
      </c>
      <c r="M3133" s="229">
        <f t="shared" si="94"/>
        <v>840.55</v>
      </c>
      <c r="N3133" s="230">
        <v>0</v>
      </c>
    </row>
    <row r="3134" spans="1:14" x14ac:dyDescent="0.2">
      <c r="A3134" s="231" t="str">
        <f t="shared" si="93"/>
        <v>GF1.816NO_thin060</v>
      </c>
      <c r="B3134" s="223" t="s">
        <v>229</v>
      </c>
      <c r="C3134" s="224">
        <v>1.8</v>
      </c>
      <c r="D3134" s="223">
        <v>16</v>
      </c>
      <c r="E3134" s="223" t="s">
        <v>199</v>
      </c>
      <c r="F3134" s="225" t="s">
        <v>12</v>
      </c>
      <c r="G3134" s="226">
        <v>7.49</v>
      </c>
      <c r="H3134" s="226">
        <v>-0.5</v>
      </c>
      <c r="I3134" s="226">
        <v>6.99</v>
      </c>
      <c r="J3134" s="227">
        <v>34.97</v>
      </c>
      <c r="K3134" s="227">
        <v>875.52</v>
      </c>
      <c r="L3134" s="228">
        <v>0</v>
      </c>
      <c r="M3134" s="229">
        <f t="shared" si="94"/>
        <v>875.52</v>
      </c>
      <c r="N3134" s="230">
        <v>0</v>
      </c>
    </row>
    <row r="3135" spans="1:14" x14ac:dyDescent="0.2">
      <c r="A3135" s="231" t="str">
        <f t="shared" si="93"/>
        <v>GF1.816NO_thin065</v>
      </c>
      <c r="B3135" s="223" t="s">
        <v>229</v>
      </c>
      <c r="C3135" s="224">
        <v>1.8</v>
      </c>
      <c r="D3135" s="223">
        <v>16</v>
      </c>
      <c r="E3135" s="223" t="s">
        <v>199</v>
      </c>
      <c r="F3135" s="225" t="s">
        <v>13</v>
      </c>
      <c r="G3135" s="226">
        <v>6.14</v>
      </c>
      <c r="H3135" s="226">
        <v>-0.76</v>
      </c>
      <c r="I3135" s="226">
        <v>5.38</v>
      </c>
      <c r="J3135" s="227">
        <v>26.89</v>
      </c>
      <c r="K3135" s="227">
        <v>902.4</v>
      </c>
      <c r="L3135" s="228">
        <v>0</v>
      </c>
      <c r="M3135" s="229">
        <f t="shared" si="94"/>
        <v>902.4</v>
      </c>
      <c r="N3135" s="230">
        <v>0</v>
      </c>
    </row>
    <row r="3136" spans="1:14" x14ac:dyDescent="0.2">
      <c r="A3136" s="231" t="str">
        <f t="shared" si="93"/>
        <v>GF1.816NO_thin070</v>
      </c>
      <c r="B3136" s="223" t="s">
        <v>229</v>
      </c>
      <c r="C3136" s="224">
        <v>1.8</v>
      </c>
      <c r="D3136" s="223">
        <v>16</v>
      </c>
      <c r="E3136" s="223" t="s">
        <v>199</v>
      </c>
      <c r="F3136" s="225" t="s">
        <v>200</v>
      </c>
      <c r="G3136" s="226">
        <v>4.83</v>
      </c>
      <c r="H3136" s="226">
        <v>-0.7</v>
      </c>
      <c r="I3136" s="226">
        <v>4.1399999999999997</v>
      </c>
      <c r="J3136" s="227">
        <v>20.68</v>
      </c>
      <c r="K3136" s="227">
        <v>923.08</v>
      </c>
      <c r="L3136" s="228">
        <v>0</v>
      </c>
      <c r="M3136" s="229">
        <f t="shared" si="94"/>
        <v>923.08</v>
      </c>
      <c r="N3136" s="230">
        <v>0</v>
      </c>
    </row>
    <row r="3137" spans="1:14" x14ac:dyDescent="0.2">
      <c r="A3137" s="231" t="str">
        <f t="shared" si="93"/>
        <v>GF1.816NO_thin075</v>
      </c>
      <c r="B3137" s="223" t="s">
        <v>229</v>
      </c>
      <c r="C3137" s="224">
        <v>1.8</v>
      </c>
      <c r="D3137" s="223">
        <v>16</v>
      </c>
      <c r="E3137" s="223" t="s">
        <v>199</v>
      </c>
      <c r="F3137" s="225" t="s">
        <v>201</v>
      </c>
      <c r="G3137" s="226">
        <v>3.92</v>
      </c>
      <c r="H3137" s="226">
        <v>-0.75</v>
      </c>
      <c r="I3137" s="226">
        <v>3.18</v>
      </c>
      <c r="J3137" s="227">
        <v>15.89</v>
      </c>
      <c r="K3137" s="227">
        <v>938.98</v>
      </c>
      <c r="L3137" s="228">
        <v>0</v>
      </c>
      <c r="M3137" s="229">
        <f t="shared" si="94"/>
        <v>938.98</v>
      </c>
      <c r="N3137" s="230">
        <v>0</v>
      </c>
    </row>
    <row r="3138" spans="1:14" x14ac:dyDescent="0.2">
      <c r="A3138" s="231" t="str">
        <f t="shared" ref="A3138:A3201" si="95">CONCATENATE(LEFT(B3138,2),TEXT(C3138,"0.0"),TEXT(D3138,"00"),E3138,TEXT(LEFT(F3138,3),"000"))</f>
        <v>GF1.816NO_thin080</v>
      </c>
      <c r="B3138" s="223" t="s">
        <v>229</v>
      </c>
      <c r="C3138" s="224">
        <v>1.8</v>
      </c>
      <c r="D3138" s="223">
        <v>16</v>
      </c>
      <c r="E3138" s="223" t="s">
        <v>199</v>
      </c>
      <c r="F3138" s="225" t="s">
        <v>202</v>
      </c>
      <c r="G3138" s="226">
        <v>3.31</v>
      </c>
      <c r="H3138" s="226">
        <v>-0.56999999999999995</v>
      </c>
      <c r="I3138" s="226">
        <v>2.74</v>
      </c>
      <c r="J3138" s="227">
        <v>13.69</v>
      </c>
      <c r="K3138" s="227">
        <v>952.67</v>
      </c>
      <c r="L3138" s="228">
        <v>0</v>
      </c>
      <c r="M3138" s="229">
        <f t="shared" si="94"/>
        <v>952.67</v>
      </c>
      <c r="N3138" s="230">
        <v>0</v>
      </c>
    </row>
    <row r="3139" spans="1:14" x14ac:dyDescent="0.2">
      <c r="A3139" s="231" t="str">
        <f t="shared" si="95"/>
        <v>GF1.816NO_thin085</v>
      </c>
      <c r="B3139" s="223" t="s">
        <v>229</v>
      </c>
      <c r="C3139" s="224">
        <v>1.8</v>
      </c>
      <c r="D3139" s="223">
        <v>16</v>
      </c>
      <c r="E3139" s="223" t="s">
        <v>199</v>
      </c>
      <c r="F3139" s="225" t="s">
        <v>203</v>
      </c>
      <c r="G3139" s="226">
        <v>2.7</v>
      </c>
      <c r="H3139" s="226">
        <v>-0.52</v>
      </c>
      <c r="I3139" s="226">
        <v>2.19</v>
      </c>
      <c r="J3139" s="227">
        <v>10.94</v>
      </c>
      <c r="K3139" s="227">
        <v>963.61</v>
      </c>
      <c r="L3139" s="228">
        <v>0</v>
      </c>
      <c r="M3139" s="229">
        <f t="shared" si="94"/>
        <v>963.61</v>
      </c>
      <c r="N3139" s="230">
        <v>0</v>
      </c>
    </row>
    <row r="3140" spans="1:14" x14ac:dyDescent="0.2">
      <c r="A3140" s="231" t="str">
        <f t="shared" si="95"/>
        <v>GF1.816NO_thin090</v>
      </c>
      <c r="B3140" s="223" t="s">
        <v>229</v>
      </c>
      <c r="C3140" s="224">
        <v>1.8</v>
      </c>
      <c r="D3140" s="223">
        <v>16</v>
      </c>
      <c r="E3140" s="223" t="s">
        <v>199</v>
      </c>
      <c r="F3140" s="225" t="s">
        <v>204</v>
      </c>
      <c r="G3140" s="226">
        <v>2.17</v>
      </c>
      <c r="H3140" s="226">
        <v>-0.31</v>
      </c>
      <c r="I3140" s="226">
        <v>1.87</v>
      </c>
      <c r="J3140" s="227">
        <v>9.33</v>
      </c>
      <c r="K3140" s="227">
        <v>972.93</v>
      </c>
      <c r="L3140" s="228">
        <v>0</v>
      </c>
      <c r="M3140" s="229">
        <f t="shared" si="94"/>
        <v>972.93</v>
      </c>
      <c r="N3140" s="230">
        <v>0</v>
      </c>
    </row>
    <row r="3141" spans="1:14" x14ac:dyDescent="0.2">
      <c r="A3141" s="231" t="str">
        <f t="shared" si="95"/>
        <v>GF1.816NO_thin095</v>
      </c>
      <c r="B3141" s="223" t="s">
        <v>229</v>
      </c>
      <c r="C3141" s="224">
        <v>1.8</v>
      </c>
      <c r="D3141" s="223">
        <v>16</v>
      </c>
      <c r="E3141" s="223" t="s">
        <v>199</v>
      </c>
      <c r="F3141" s="225" t="s">
        <v>205</v>
      </c>
      <c r="G3141" s="226">
        <v>1.76</v>
      </c>
      <c r="H3141" s="226">
        <v>-0.3</v>
      </c>
      <c r="I3141" s="226">
        <v>1.46</v>
      </c>
      <c r="J3141" s="227">
        <v>7.29</v>
      </c>
      <c r="K3141" s="227">
        <v>980.22</v>
      </c>
      <c r="L3141" s="228">
        <v>0</v>
      </c>
      <c r="M3141" s="229">
        <f t="shared" si="94"/>
        <v>980.22</v>
      </c>
      <c r="N3141" s="230">
        <v>0</v>
      </c>
    </row>
    <row r="3142" spans="1:14" x14ac:dyDescent="0.2">
      <c r="A3142" s="231" t="str">
        <f t="shared" si="95"/>
        <v>GF1.816NO_thin100</v>
      </c>
      <c r="B3142" s="223" t="s">
        <v>229</v>
      </c>
      <c r="C3142" s="224">
        <v>1.8</v>
      </c>
      <c r="D3142" s="223">
        <v>16</v>
      </c>
      <c r="E3142" s="223" t="s">
        <v>199</v>
      </c>
      <c r="F3142" s="225" t="s">
        <v>206</v>
      </c>
      <c r="G3142" s="226">
        <v>1.42</v>
      </c>
      <c r="H3142" s="226">
        <v>-0.21</v>
      </c>
      <c r="I3142" s="226">
        <v>1.2</v>
      </c>
      <c r="J3142" s="227">
        <v>6.02</v>
      </c>
      <c r="K3142" s="227">
        <v>986.24</v>
      </c>
      <c r="L3142" s="228">
        <v>0</v>
      </c>
      <c r="M3142" s="229">
        <f t="shared" si="94"/>
        <v>986.24</v>
      </c>
      <c r="N3142" s="230">
        <v>0</v>
      </c>
    </row>
    <row r="3143" spans="1:14" x14ac:dyDescent="0.2">
      <c r="A3143" s="231" t="str">
        <f t="shared" si="95"/>
        <v>GF1.816NO_thin105</v>
      </c>
      <c r="B3143" s="223" t="s">
        <v>229</v>
      </c>
      <c r="C3143" s="224">
        <v>1.8</v>
      </c>
      <c r="D3143" s="223">
        <v>16</v>
      </c>
      <c r="E3143" s="223" t="s">
        <v>199</v>
      </c>
      <c r="F3143" s="225" t="s">
        <v>207</v>
      </c>
      <c r="G3143" s="226">
        <v>1.0900000000000001</v>
      </c>
      <c r="H3143" s="226">
        <v>-0.32</v>
      </c>
      <c r="I3143" s="226">
        <v>0.77</v>
      </c>
      <c r="J3143" s="227">
        <v>3.84</v>
      </c>
      <c r="K3143" s="227">
        <v>990.09</v>
      </c>
      <c r="L3143" s="228">
        <v>0</v>
      </c>
      <c r="M3143" s="229">
        <f t="shared" si="94"/>
        <v>990.09</v>
      </c>
      <c r="N3143" s="230">
        <v>0</v>
      </c>
    </row>
    <row r="3144" spans="1:14" x14ac:dyDescent="0.2">
      <c r="A3144" s="231" t="str">
        <f t="shared" si="95"/>
        <v>GF1.816NO_thin110</v>
      </c>
      <c r="B3144" s="223" t="s">
        <v>229</v>
      </c>
      <c r="C3144" s="224">
        <v>1.8</v>
      </c>
      <c r="D3144" s="223">
        <v>16</v>
      </c>
      <c r="E3144" s="223" t="s">
        <v>199</v>
      </c>
      <c r="F3144" s="225" t="s">
        <v>208</v>
      </c>
      <c r="G3144" s="226">
        <v>0.9</v>
      </c>
      <c r="H3144" s="226">
        <v>-0.28999999999999998</v>
      </c>
      <c r="I3144" s="226">
        <v>0.61</v>
      </c>
      <c r="J3144" s="227">
        <v>3.03</v>
      </c>
      <c r="K3144" s="227">
        <v>993.12</v>
      </c>
      <c r="L3144" s="228">
        <v>0</v>
      </c>
      <c r="M3144" s="229">
        <f t="shared" si="94"/>
        <v>993.12</v>
      </c>
      <c r="N3144" s="230">
        <v>0</v>
      </c>
    </row>
    <row r="3145" spans="1:14" x14ac:dyDescent="0.2">
      <c r="A3145" s="231" t="str">
        <f t="shared" si="95"/>
        <v>GF1.816NO_thin115</v>
      </c>
      <c r="B3145" s="223" t="s">
        <v>229</v>
      </c>
      <c r="C3145" s="224">
        <v>1.8</v>
      </c>
      <c r="D3145" s="223">
        <v>16</v>
      </c>
      <c r="E3145" s="223" t="s">
        <v>199</v>
      </c>
      <c r="F3145" s="225" t="s">
        <v>209</v>
      </c>
      <c r="G3145" s="226">
        <v>0.77</v>
      </c>
      <c r="H3145" s="226">
        <v>-0.24</v>
      </c>
      <c r="I3145" s="226">
        <v>0.53</v>
      </c>
      <c r="J3145" s="227">
        <v>2.64</v>
      </c>
      <c r="K3145" s="227">
        <v>995.76</v>
      </c>
      <c r="L3145" s="228">
        <v>0</v>
      </c>
      <c r="M3145" s="229">
        <f t="shared" si="94"/>
        <v>995.76</v>
      </c>
      <c r="N3145" s="230">
        <v>0</v>
      </c>
    </row>
    <row r="3146" spans="1:14" x14ac:dyDescent="0.2">
      <c r="A3146" s="231" t="str">
        <f t="shared" si="95"/>
        <v>GF1.816NO_thin120</v>
      </c>
      <c r="B3146" s="223" t="s">
        <v>229</v>
      </c>
      <c r="C3146" s="224">
        <v>1.8</v>
      </c>
      <c r="D3146" s="223">
        <v>16</v>
      </c>
      <c r="E3146" s="223" t="s">
        <v>199</v>
      </c>
      <c r="F3146" s="225" t="s">
        <v>210</v>
      </c>
      <c r="G3146" s="226">
        <v>0.63</v>
      </c>
      <c r="H3146" s="226">
        <v>-0.18</v>
      </c>
      <c r="I3146" s="226">
        <v>0.45</v>
      </c>
      <c r="J3146" s="227">
        <v>2.27</v>
      </c>
      <c r="K3146" s="227">
        <v>998.04</v>
      </c>
      <c r="L3146" s="228">
        <v>0</v>
      </c>
      <c r="M3146" s="229">
        <f t="shared" si="94"/>
        <v>998.04</v>
      </c>
      <c r="N3146" s="230">
        <v>0</v>
      </c>
    </row>
    <row r="3147" spans="1:14" x14ac:dyDescent="0.2">
      <c r="A3147" s="231" t="str">
        <f t="shared" si="95"/>
        <v>GF1.816NO_thin125</v>
      </c>
      <c r="B3147" s="223" t="s">
        <v>229</v>
      </c>
      <c r="C3147" s="224">
        <v>1.8</v>
      </c>
      <c r="D3147" s="223">
        <v>16</v>
      </c>
      <c r="E3147" s="223" t="s">
        <v>199</v>
      </c>
      <c r="F3147" s="225" t="s">
        <v>211</v>
      </c>
      <c r="G3147" s="226">
        <v>0.51</v>
      </c>
      <c r="H3147" s="226">
        <v>-0.14000000000000001</v>
      </c>
      <c r="I3147" s="226">
        <v>0.37</v>
      </c>
      <c r="J3147" s="227">
        <v>1.87</v>
      </c>
      <c r="K3147" s="227">
        <v>999.9</v>
      </c>
      <c r="L3147" s="228">
        <v>0</v>
      </c>
      <c r="M3147" s="229">
        <f t="shared" si="94"/>
        <v>999.9</v>
      </c>
      <c r="N3147" s="230">
        <v>0</v>
      </c>
    </row>
    <row r="3148" spans="1:14" x14ac:dyDescent="0.2">
      <c r="A3148" s="231" t="str">
        <f t="shared" si="95"/>
        <v>GF1.816NO_thin130</v>
      </c>
      <c r="B3148" s="223" t="s">
        <v>229</v>
      </c>
      <c r="C3148" s="224">
        <v>1.8</v>
      </c>
      <c r="D3148" s="223">
        <v>16</v>
      </c>
      <c r="E3148" s="223" t="s">
        <v>199</v>
      </c>
      <c r="F3148" s="225" t="s">
        <v>212</v>
      </c>
      <c r="G3148" s="226">
        <v>0.42</v>
      </c>
      <c r="H3148" s="226">
        <v>-0.05</v>
      </c>
      <c r="I3148" s="226">
        <v>0.37</v>
      </c>
      <c r="J3148" s="227">
        <v>1.84</v>
      </c>
      <c r="K3148" s="227">
        <v>1001.74</v>
      </c>
      <c r="L3148" s="228">
        <v>0</v>
      </c>
      <c r="M3148" s="229">
        <f t="shared" si="94"/>
        <v>1001.74</v>
      </c>
      <c r="N3148" s="230">
        <v>0</v>
      </c>
    </row>
    <row r="3149" spans="1:14" x14ac:dyDescent="0.2">
      <c r="A3149" s="231" t="str">
        <f t="shared" si="95"/>
        <v>GF1.816NO_thin135</v>
      </c>
      <c r="B3149" s="223" t="s">
        <v>229</v>
      </c>
      <c r="C3149" s="224">
        <v>1.8</v>
      </c>
      <c r="D3149" s="223">
        <v>16</v>
      </c>
      <c r="E3149" s="223" t="s">
        <v>199</v>
      </c>
      <c r="F3149" s="225" t="s">
        <v>213</v>
      </c>
      <c r="G3149" s="226">
        <v>0.35</v>
      </c>
      <c r="H3149" s="226">
        <v>-0.05</v>
      </c>
      <c r="I3149" s="226">
        <v>0.3</v>
      </c>
      <c r="J3149" s="227">
        <v>1.5</v>
      </c>
      <c r="K3149" s="227">
        <v>1003.24</v>
      </c>
      <c r="L3149" s="228">
        <v>0</v>
      </c>
      <c r="M3149" s="229">
        <f t="shared" si="94"/>
        <v>1003.24</v>
      </c>
      <c r="N3149" s="230">
        <v>0</v>
      </c>
    </row>
    <row r="3150" spans="1:14" x14ac:dyDescent="0.2">
      <c r="A3150" s="231" t="str">
        <f t="shared" si="95"/>
        <v>GF1.816NO_thin140</v>
      </c>
      <c r="B3150" s="223" t="s">
        <v>229</v>
      </c>
      <c r="C3150" s="224">
        <v>1.8</v>
      </c>
      <c r="D3150" s="223">
        <v>16</v>
      </c>
      <c r="E3150" s="223" t="s">
        <v>199</v>
      </c>
      <c r="F3150" s="225" t="s">
        <v>214</v>
      </c>
      <c r="G3150" s="226">
        <v>0.28999999999999998</v>
      </c>
      <c r="H3150" s="226">
        <v>-0.08</v>
      </c>
      <c r="I3150" s="226">
        <v>0.2</v>
      </c>
      <c r="J3150" s="227">
        <v>1</v>
      </c>
      <c r="K3150" s="227">
        <v>1004.25</v>
      </c>
      <c r="L3150" s="228">
        <v>0</v>
      </c>
      <c r="M3150" s="229">
        <f t="shared" si="94"/>
        <v>1004.25</v>
      </c>
      <c r="N3150" s="230">
        <v>0</v>
      </c>
    </row>
    <row r="3151" spans="1:14" x14ac:dyDescent="0.2">
      <c r="A3151" s="231" t="str">
        <f t="shared" si="95"/>
        <v>GF1.816NO_thin145</v>
      </c>
      <c r="B3151" s="223" t="s">
        <v>229</v>
      </c>
      <c r="C3151" s="224">
        <v>1.8</v>
      </c>
      <c r="D3151" s="223">
        <v>16</v>
      </c>
      <c r="E3151" s="223" t="s">
        <v>199</v>
      </c>
      <c r="F3151" s="225" t="s">
        <v>215</v>
      </c>
      <c r="G3151" s="226">
        <v>0.23</v>
      </c>
      <c r="H3151" s="226">
        <v>-0.08</v>
      </c>
      <c r="I3151" s="226">
        <v>0.15</v>
      </c>
      <c r="J3151" s="227">
        <v>0.76</v>
      </c>
      <c r="K3151" s="227">
        <v>1005.01</v>
      </c>
      <c r="L3151" s="228">
        <v>0</v>
      </c>
      <c r="M3151" s="229">
        <f t="shared" si="94"/>
        <v>1005.01</v>
      </c>
      <c r="N3151" s="230">
        <v>0</v>
      </c>
    </row>
    <row r="3152" spans="1:14" x14ac:dyDescent="0.2">
      <c r="A3152" s="231" t="str">
        <f t="shared" si="95"/>
        <v>GF1.816NO_thin150</v>
      </c>
      <c r="B3152" s="223" t="s">
        <v>229</v>
      </c>
      <c r="C3152" s="224">
        <v>1.8</v>
      </c>
      <c r="D3152" s="223">
        <v>16</v>
      </c>
      <c r="E3152" s="223" t="s">
        <v>199</v>
      </c>
      <c r="F3152" s="225" t="s">
        <v>216</v>
      </c>
      <c r="G3152" s="226">
        <v>0.17</v>
      </c>
      <c r="H3152" s="226">
        <v>-0.06</v>
      </c>
      <c r="I3152" s="226">
        <v>0.11</v>
      </c>
      <c r="J3152" s="227">
        <v>0.55000000000000004</v>
      </c>
      <c r="K3152" s="227">
        <v>1005.56</v>
      </c>
      <c r="L3152" s="228">
        <v>0</v>
      </c>
      <c r="M3152" s="229">
        <f t="shared" si="94"/>
        <v>1005.56</v>
      </c>
      <c r="N3152" s="230">
        <v>0</v>
      </c>
    </row>
    <row r="3153" spans="1:14" x14ac:dyDescent="0.2">
      <c r="A3153" s="231" t="str">
        <f t="shared" si="95"/>
        <v>GF1.816NO_thin155</v>
      </c>
      <c r="B3153" s="223" t="s">
        <v>229</v>
      </c>
      <c r="C3153" s="224">
        <v>1.8</v>
      </c>
      <c r="D3153" s="223">
        <v>16</v>
      </c>
      <c r="E3153" s="223" t="s">
        <v>199</v>
      </c>
      <c r="F3153" s="225" t="s">
        <v>217</v>
      </c>
      <c r="G3153" s="226">
        <v>0.15</v>
      </c>
      <c r="H3153" s="226">
        <v>-0.05</v>
      </c>
      <c r="I3153" s="226">
        <v>0.1</v>
      </c>
      <c r="J3153" s="227">
        <v>0.48</v>
      </c>
      <c r="K3153" s="227">
        <v>1006.04</v>
      </c>
      <c r="L3153" s="228">
        <v>0</v>
      </c>
      <c r="M3153" s="229">
        <f t="shared" si="94"/>
        <v>1006.04</v>
      </c>
      <c r="N3153" s="230">
        <v>0</v>
      </c>
    </row>
    <row r="3154" spans="1:14" x14ac:dyDescent="0.2">
      <c r="A3154" s="231" t="str">
        <f t="shared" si="95"/>
        <v>GF1.816NO_thin160</v>
      </c>
      <c r="B3154" s="223" t="s">
        <v>229</v>
      </c>
      <c r="C3154" s="224">
        <v>1.8</v>
      </c>
      <c r="D3154" s="223">
        <v>16</v>
      </c>
      <c r="E3154" s="223" t="s">
        <v>199</v>
      </c>
      <c r="F3154" s="225" t="s">
        <v>218</v>
      </c>
      <c r="G3154" s="226">
        <v>0.13</v>
      </c>
      <c r="H3154" s="226">
        <v>-0.03</v>
      </c>
      <c r="I3154" s="226">
        <v>0.1</v>
      </c>
      <c r="J3154" s="227">
        <v>0.48</v>
      </c>
      <c r="K3154" s="227">
        <v>1006.52</v>
      </c>
      <c r="L3154" s="228">
        <v>0</v>
      </c>
      <c r="M3154" s="229">
        <f t="shared" si="94"/>
        <v>1006.52</v>
      </c>
      <c r="N3154" s="230">
        <v>0</v>
      </c>
    </row>
    <row r="3155" spans="1:14" x14ac:dyDescent="0.2">
      <c r="A3155" s="231" t="str">
        <f t="shared" si="95"/>
        <v>GF1.816NO_thin165</v>
      </c>
      <c r="B3155" s="223" t="s">
        <v>229</v>
      </c>
      <c r="C3155" s="224">
        <v>1.8</v>
      </c>
      <c r="D3155" s="223">
        <v>16</v>
      </c>
      <c r="E3155" s="223" t="s">
        <v>199</v>
      </c>
      <c r="F3155" s="225" t="s">
        <v>219</v>
      </c>
      <c r="G3155" s="226">
        <v>0.1</v>
      </c>
      <c r="H3155" s="226">
        <v>-0.03</v>
      </c>
      <c r="I3155" s="226">
        <v>0.08</v>
      </c>
      <c r="J3155" s="227">
        <v>0.38</v>
      </c>
      <c r="K3155" s="227">
        <v>1006.9</v>
      </c>
      <c r="L3155" s="228">
        <v>0</v>
      </c>
      <c r="M3155" s="229">
        <f t="shared" si="94"/>
        <v>1006.9</v>
      </c>
      <c r="N3155" s="230">
        <v>0</v>
      </c>
    </row>
    <row r="3156" spans="1:14" x14ac:dyDescent="0.2">
      <c r="A3156" s="231" t="str">
        <f t="shared" si="95"/>
        <v>GF1.816NO_thin170</v>
      </c>
      <c r="B3156" s="223" t="s">
        <v>229</v>
      </c>
      <c r="C3156" s="224">
        <v>1.8</v>
      </c>
      <c r="D3156" s="223">
        <v>16</v>
      </c>
      <c r="E3156" s="223" t="s">
        <v>199</v>
      </c>
      <c r="F3156" s="225" t="s">
        <v>220</v>
      </c>
      <c r="G3156" s="226">
        <v>7.0000000000000007E-2</v>
      </c>
      <c r="H3156" s="226">
        <v>0.14000000000000001</v>
      </c>
      <c r="I3156" s="226">
        <v>0.21</v>
      </c>
      <c r="J3156" s="227">
        <v>1.07</v>
      </c>
      <c r="K3156" s="227">
        <v>1007.97</v>
      </c>
      <c r="L3156" s="228">
        <v>0</v>
      </c>
      <c r="M3156" s="229">
        <f t="shared" si="94"/>
        <v>1007.97</v>
      </c>
      <c r="N3156" s="230">
        <v>0</v>
      </c>
    </row>
    <row r="3157" spans="1:14" x14ac:dyDescent="0.2">
      <c r="A3157" s="231" t="str">
        <f t="shared" si="95"/>
        <v>GF1.816NO_thin175</v>
      </c>
      <c r="B3157" s="223" t="s">
        <v>229</v>
      </c>
      <c r="C3157" s="224">
        <v>1.8</v>
      </c>
      <c r="D3157" s="223">
        <v>16</v>
      </c>
      <c r="E3157" s="223" t="s">
        <v>199</v>
      </c>
      <c r="F3157" s="225" t="s">
        <v>221</v>
      </c>
      <c r="G3157" s="226">
        <v>0.05</v>
      </c>
      <c r="H3157" s="226">
        <v>-0.06</v>
      </c>
      <c r="I3157" s="226">
        <v>-0.01</v>
      </c>
      <c r="J3157" s="227">
        <v>-0.05</v>
      </c>
      <c r="K3157" s="227">
        <v>1007.92</v>
      </c>
      <c r="L3157" s="228">
        <v>0</v>
      </c>
      <c r="M3157" s="229">
        <f t="shared" si="94"/>
        <v>1007.92</v>
      </c>
      <c r="N3157" s="230">
        <v>0</v>
      </c>
    </row>
    <row r="3158" spans="1:14" x14ac:dyDescent="0.2">
      <c r="A3158" s="231" t="str">
        <f t="shared" si="95"/>
        <v>GF1.816NO_thin180</v>
      </c>
      <c r="B3158" s="223" t="s">
        <v>229</v>
      </c>
      <c r="C3158" s="224">
        <v>1.8</v>
      </c>
      <c r="D3158" s="223">
        <v>16</v>
      </c>
      <c r="E3158" s="223" t="s">
        <v>199</v>
      </c>
      <c r="F3158" s="225" t="s">
        <v>222</v>
      </c>
      <c r="G3158" s="226">
        <v>0.08</v>
      </c>
      <c r="H3158" s="226">
        <v>-0.06</v>
      </c>
      <c r="I3158" s="226">
        <v>0.02</v>
      </c>
      <c r="J3158" s="227">
        <v>0.11</v>
      </c>
      <c r="K3158" s="227">
        <v>1008.04</v>
      </c>
      <c r="L3158" s="228">
        <v>0</v>
      </c>
      <c r="M3158" s="229">
        <f t="shared" si="94"/>
        <v>1008.04</v>
      </c>
      <c r="N3158" s="230">
        <v>0</v>
      </c>
    </row>
    <row r="3159" spans="1:14" x14ac:dyDescent="0.2">
      <c r="A3159" s="231" t="str">
        <f t="shared" si="95"/>
        <v>GF1.816NO_thin185</v>
      </c>
      <c r="B3159" s="223" t="s">
        <v>229</v>
      </c>
      <c r="C3159" s="224">
        <v>1.8</v>
      </c>
      <c r="D3159" s="223">
        <v>16</v>
      </c>
      <c r="E3159" s="223" t="s">
        <v>199</v>
      </c>
      <c r="F3159" s="225" t="s">
        <v>223</v>
      </c>
      <c r="G3159" s="226">
        <v>0.05</v>
      </c>
      <c r="H3159" s="226">
        <v>-0.05</v>
      </c>
      <c r="I3159" s="226">
        <v>0</v>
      </c>
      <c r="J3159" s="227">
        <v>-0.02</v>
      </c>
      <c r="K3159" s="227">
        <v>1008.02</v>
      </c>
      <c r="L3159" s="228">
        <v>0</v>
      </c>
      <c r="M3159" s="229">
        <f t="shared" si="94"/>
        <v>1008.02</v>
      </c>
      <c r="N3159" s="230">
        <v>0</v>
      </c>
    </row>
    <row r="3160" spans="1:14" x14ac:dyDescent="0.2">
      <c r="A3160" s="231" t="str">
        <f t="shared" si="95"/>
        <v>GF1.816NO_thin190</v>
      </c>
      <c r="B3160" s="223" t="s">
        <v>229</v>
      </c>
      <c r="C3160" s="224">
        <v>1.8</v>
      </c>
      <c r="D3160" s="223">
        <v>16</v>
      </c>
      <c r="E3160" s="223" t="s">
        <v>199</v>
      </c>
      <c r="F3160" s="225" t="s">
        <v>224</v>
      </c>
      <c r="G3160" s="226">
        <v>0.06</v>
      </c>
      <c r="H3160" s="226">
        <v>-0.04</v>
      </c>
      <c r="I3160" s="226">
        <v>0.02</v>
      </c>
      <c r="J3160" s="227">
        <v>0.11</v>
      </c>
      <c r="K3160" s="227">
        <v>1008.13</v>
      </c>
      <c r="L3160" s="228">
        <v>0</v>
      </c>
      <c r="M3160" s="229">
        <f t="shared" si="94"/>
        <v>1008.13</v>
      </c>
      <c r="N3160" s="230">
        <v>0</v>
      </c>
    </row>
    <row r="3161" spans="1:14" x14ac:dyDescent="0.2">
      <c r="A3161" s="231" t="str">
        <f t="shared" si="95"/>
        <v>GF1.816NO_thin195</v>
      </c>
      <c r="B3161" s="223" t="s">
        <v>229</v>
      </c>
      <c r="C3161" s="224">
        <v>1.8</v>
      </c>
      <c r="D3161" s="223">
        <v>16</v>
      </c>
      <c r="E3161" s="223" t="s">
        <v>199</v>
      </c>
      <c r="F3161" s="225" t="s">
        <v>225</v>
      </c>
      <c r="G3161" s="226">
        <v>0.01</v>
      </c>
      <c r="H3161" s="226">
        <v>-0.02</v>
      </c>
      <c r="I3161" s="226">
        <v>-0.01</v>
      </c>
      <c r="J3161" s="227">
        <v>-0.05</v>
      </c>
      <c r="K3161" s="227">
        <v>1008.09</v>
      </c>
      <c r="L3161" s="228">
        <v>0</v>
      </c>
      <c r="M3161" s="229">
        <f t="shared" si="94"/>
        <v>1008.09</v>
      </c>
      <c r="N3161" s="230">
        <v>0</v>
      </c>
    </row>
    <row r="3162" spans="1:14" x14ac:dyDescent="0.2">
      <c r="A3162" s="231" t="str">
        <f t="shared" si="95"/>
        <v>GF1.816Thinned000</v>
      </c>
      <c r="B3162" s="223" t="s">
        <v>229</v>
      </c>
      <c r="C3162" s="224">
        <v>1.8</v>
      </c>
      <c r="D3162" s="223">
        <v>16</v>
      </c>
      <c r="E3162" s="223" t="s">
        <v>172</v>
      </c>
      <c r="F3162" s="225" t="s">
        <v>0</v>
      </c>
      <c r="G3162" s="226">
        <v>0.66</v>
      </c>
      <c r="H3162" s="226">
        <v>0.89</v>
      </c>
      <c r="I3162" s="226">
        <v>1.54</v>
      </c>
      <c r="J3162" s="227">
        <v>7.72</v>
      </c>
      <c r="K3162" s="227">
        <v>7.72</v>
      </c>
      <c r="L3162" s="228">
        <v>0</v>
      </c>
      <c r="M3162" s="229">
        <f t="shared" si="94"/>
        <v>7.72</v>
      </c>
      <c r="N3162" s="230">
        <v>0</v>
      </c>
    </row>
    <row r="3163" spans="1:14" x14ac:dyDescent="0.2">
      <c r="A3163" s="231" t="str">
        <f t="shared" si="95"/>
        <v>GF1.816Thinned005</v>
      </c>
      <c r="B3163" s="223" t="s">
        <v>229</v>
      </c>
      <c r="C3163" s="224">
        <v>1.8</v>
      </c>
      <c r="D3163" s="223">
        <v>16</v>
      </c>
      <c r="E3163" s="223" t="s">
        <v>172</v>
      </c>
      <c r="F3163" s="225" t="s">
        <v>1</v>
      </c>
      <c r="G3163" s="226">
        <v>2.0099999999999998</v>
      </c>
      <c r="H3163" s="226">
        <v>1.0900000000000001</v>
      </c>
      <c r="I3163" s="226">
        <v>3.1</v>
      </c>
      <c r="J3163" s="227">
        <v>15.52</v>
      </c>
      <c r="K3163" s="227">
        <v>23.24</v>
      </c>
      <c r="L3163" s="228">
        <v>0</v>
      </c>
      <c r="M3163" s="229">
        <f t="shared" si="94"/>
        <v>23.24</v>
      </c>
      <c r="N3163" s="230">
        <v>0</v>
      </c>
    </row>
    <row r="3164" spans="1:14" x14ac:dyDescent="0.2">
      <c r="A3164" s="231" t="str">
        <f t="shared" si="95"/>
        <v>GF1.816Thinned010</v>
      </c>
      <c r="B3164" s="223" t="s">
        <v>229</v>
      </c>
      <c r="C3164" s="224">
        <v>1.8</v>
      </c>
      <c r="D3164" s="223">
        <v>16</v>
      </c>
      <c r="E3164" s="223" t="s">
        <v>172</v>
      </c>
      <c r="F3164" s="225" t="s">
        <v>2</v>
      </c>
      <c r="G3164" s="226">
        <v>6.14</v>
      </c>
      <c r="H3164" s="226">
        <v>1.1000000000000001</v>
      </c>
      <c r="I3164" s="226">
        <v>7.24</v>
      </c>
      <c r="J3164" s="227">
        <v>36.18</v>
      </c>
      <c r="K3164" s="227">
        <v>59.43</v>
      </c>
      <c r="L3164" s="228">
        <v>0</v>
      </c>
      <c r="M3164" s="229">
        <f t="shared" si="94"/>
        <v>59.43</v>
      </c>
      <c r="N3164" s="230">
        <v>0</v>
      </c>
    </row>
    <row r="3165" spans="1:14" x14ac:dyDescent="0.2">
      <c r="A3165" s="231" t="str">
        <f t="shared" si="95"/>
        <v>GF1.816Thinned015</v>
      </c>
      <c r="B3165" s="223" t="s">
        <v>229</v>
      </c>
      <c r="C3165" s="224">
        <v>1.8</v>
      </c>
      <c r="D3165" s="223">
        <v>16</v>
      </c>
      <c r="E3165" s="223" t="s">
        <v>172</v>
      </c>
      <c r="F3165" s="225" t="s">
        <v>3</v>
      </c>
      <c r="G3165" s="226">
        <v>18.8</v>
      </c>
      <c r="H3165" s="226">
        <v>1.47</v>
      </c>
      <c r="I3165" s="226">
        <v>20.260000000000002</v>
      </c>
      <c r="J3165" s="227">
        <v>101.3</v>
      </c>
      <c r="K3165" s="227">
        <v>160.72999999999999</v>
      </c>
      <c r="L3165" s="228">
        <v>0</v>
      </c>
      <c r="M3165" s="229">
        <f t="shared" si="94"/>
        <v>160.72999999999999</v>
      </c>
      <c r="N3165" s="230">
        <v>0</v>
      </c>
    </row>
    <row r="3166" spans="1:14" x14ac:dyDescent="0.2">
      <c r="A3166" s="231" t="str">
        <f t="shared" si="95"/>
        <v>GF1.816Thinned020</v>
      </c>
      <c r="B3166" s="223" t="s">
        <v>229</v>
      </c>
      <c r="C3166" s="224">
        <v>1.8</v>
      </c>
      <c r="D3166" s="223">
        <v>16</v>
      </c>
      <c r="E3166" s="223" t="s">
        <v>172</v>
      </c>
      <c r="F3166" s="225" t="s">
        <v>4</v>
      </c>
      <c r="G3166" s="226">
        <v>10.67</v>
      </c>
      <c r="H3166" s="226">
        <v>8.67</v>
      </c>
      <c r="I3166" s="226">
        <v>19.34</v>
      </c>
      <c r="J3166" s="227">
        <v>96.7</v>
      </c>
      <c r="K3166" s="227">
        <v>257.44</v>
      </c>
      <c r="L3166" s="228">
        <v>-0.21</v>
      </c>
      <c r="M3166" s="229">
        <f t="shared" si="94"/>
        <v>257.23</v>
      </c>
      <c r="N3166" s="230">
        <v>11.81</v>
      </c>
    </row>
    <row r="3167" spans="1:14" x14ac:dyDescent="0.2">
      <c r="A3167" s="231" t="str">
        <f t="shared" si="95"/>
        <v>GF1.816Thinned025</v>
      </c>
      <c r="B3167" s="223" t="s">
        <v>229</v>
      </c>
      <c r="C3167" s="224">
        <v>1.8</v>
      </c>
      <c r="D3167" s="223">
        <v>16</v>
      </c>
      <c r="E3167" s="223" t="s">
        <v>172</v>
      </c>
      <c r="F3167" s="225" t="s">
        <v>5</v>
      </c>
      <c r="G3167" s="226">
        <v>8.16</v>
      </c>
      <c r="H3167" s="226">
        <v>0.67</v>
      </c>
      <c r="I3167" s="226">
        <v>8.83</v>
      </c>
      <c r="J3167" s="227">
        <v>44.15</v>
      </c>
      <c r="K3167" s="227">
        <v>301.58999999999997</v>
      </c>
      <c r="L3167" s="228">
        <v>-0.36</v>
      </c>
      <c r="M3167" s="229">
        <f t="shared" si="94"/>
        <v>301.22999999999996</v>
      </c>
      <c r="N3167" s="230">
        <v>9.08</v>
      </c>
    </row>
    <row r="3168" spans="1:14" x14ac:dyDescent="0.2">
      <c r="A3168" s="231" t="str">
        <f t="shared" si="95"/>
        <v>GF1.816Thinned030</v>
      </c>
      <c r="B3168" s="223" t="s">
        <v>229</v>
      </c>
      <c r="C3168" s="224">
        <v>1.8</v>
      </c>
      <c r="D3168" s="223">
        <v>16</v>
      </c>
      <c r="E3168" s="223" t="s">
        <v>172</v>
      </c>
      <c r="F3168" s="225" t="s">
        <v>6</v>
      </c>
      <c r="G3168" s="226">
        <v>9.3000000000000007</v>
      </c>
      <c r="H3168" s="226">
        <v>1.1299999999999999</v>
      </c>
      <c r="I3168" s="226">
        <v>10.44</v>
      </c>
      <c r="J3168" s="227">
        <v>52.18</v>
      </c>
      <c r="K3168" s="227">
        <v>353.77</v>
      </c>
      <c r="L3168" s="228">
        <v>-1.4</v>
      </c>
      <c r="M3168" s="229">
        <f t="shared" si="94"/>
        <v>352.37</v>
      </c>
      <c r="N3168" s="230">
        <v>5.88</v>
      </c>
    </row>
    <row r="3169" spans="1:14" x14ac:dyDescent="0.2">
      <c r="A3169" s="231" t="str">
        <f t="shared" si="95"/>
        <v>GF1.816Thinned035</v>
      </c>
      <c r="B3169" s="223" t="s">
        <v>229</v>
      </c>
      <c r="C3169" s="224">
        <v>1.8</v>
      </c>
      <c r="D3169" s="223">
        <v>16</v>
      </c>
      <c r="E3169" s="223" t="s">
        <v>172</v>
      </c>
      <c r="F3169" s="225" t="s">
        <v>7</v>
      </c>
      <c r="G3169" s="226">
        <v>9.24</v>
      </c>
      <c r="H3169" s="226">
        <v>1.29</v>
      </c>
      <c r="I3169" s="226">
        <v>10.53</v>
      </c>
      <c r="J3169" s="227">
        <v>52.67</v>
      </c>
      <c r="K3169" s="227">
        <v>406.44</v>
      </c>
      <c r="L3169" s="228">
        <v>-2.42</v>
      </c>
      <c r="M3169" s="229">
        <f t="shared" si="94"/>
        <v>404.02</v>
      </c>
      <c r="N3169" s="230">
        <v>5.8</v>
      </c>
    </row>
    <row r="3170" spans="1:14" x14ac:dyDescent="0.2">
      <c r="A3170" s="231" t="str">
        <f t="shared" si="95"/>
        <v>GF1.816Thinned040</v>
      </c>
      <c r="B3170" s="223" t="s">
        <v>229</v>
      </c>
      <c r="C3170" s="224">
        <v>1.8</v>
      </c>
      <c r="D3170" s="223">
        <v>16</v>
      </c>
      <c r="E3170" s="223" t="s">
        <v>172</v>
      </c>
      <c r="F3170" s="225" t="s">
        <v>8</v>
      </c>
      <c r="G3170" s="226">
        <v>7.7</v>
      </c>
      <c r="H3170" s="226">
        <v>0.35</v>
      </c>
      <c r="I3170" s="226">
        <v>8.0500000000000007</v>
      </c>
      <c r="J3170" s="227">
        <v>40.270000000000003</v>
      </c>
      <c r="K3170" s="227">
        <v>446.71</v>
      </c>
      <c r="L3170" s="228">
        <v>-3.48</v>
      </c>
      <c r="M3170" s="229">
        <f t="shared" si="94"/>
        <v>443.22999999999996</v>
      </c>
      <c r="N3170" s="230">
        <v>6.01</v>
      </c>
    </row>
    <row r="3171" spans="1:14" x14ac:dyDescent="0.2">
      <c r="A3171" s="231" t="str">
        <f t="shared" si="95"/>
        <v>GF1.816Thinned045</v>
      </c>
      <c r="B3171" s="223" t="s">
        <v>229</v>
      </c>
      <c r="C3171" s="224">
        <v>1.8</v>
      </c>
      <c r="D3171" s="223">
        <v>16</v>
      </c>
      <c r="E3171" s="223" t="s">
        <v>172</v>
      </c>
      <c r="F3171" s="225" t="s">
        <v>9</v>
      </c>
      <c r="G3171" s="226">
        <v>7.75</v>
      </c>
      <c r="H3171" s="226">
        <v>-0.4</v>
      </c>
      <c r="I3171" s="226">
        <v>7.36</v>
      </c>
      <c r="J3171" s="227">
        <v>36.78</v>
      </c>
      <c r="K3171" s="227">
        <v>483.48</v>
      </c>
      <c r="L3171" s="228">
        <v>-4.3099999999999996</v>
      </c>
      <c r="M3171" s="229">
        <f t="shared" si="94"/>
        <v>479.17</v>
      </c>
      <c r="N3171" s="230">
        <v>4.75</v>
      </c>
    </row>
    <row r="3172" spans="1:14" x14ac:dyDescent="0.2">
      <c r="A3172" s="231" t="str">
        <f t="shared" si="95"/>
        <v>GF1.816Thinned050</v>
      </c>
      <c r="B3172" s="223" t="s">
        <v>229</v>
      </c>
      <c r="C3172" s="224">
        <v>1.8</v>
      </c>
      <c r="D3172" s="223">
        <v>16</v>
      </c>
      <c r="E3172" s="223" t="s">
        <v>172</v>
      </c>
      <c r="F3172" s="225" t="s">
        <v>10</v>
      </c>
      <c r="G3172" s="226">
        <v>7.2</v>
      </c>
      <c r="H3172" s="226">
        <v>-0.9</v>
      </c>
      <c r="I3172" s="226">
        <v>6.29</v>
      </c>
      <c r="J3172" s="227">
        <v>31.47</v>
      </c>
      <c r="K3172" s="227">
        <v>514.95000000000005</v>
      </c>
      <c r="L3172" s="228">
        <v>-5.04</v>
      </c>
      <c r="M3172" s="229">
        <f t="shared" si="94"/>
        <v>509.91</v>
      </c>
      <c r="N3172" s="230">
        <v>4.13</v>
      </c>
    </row>
    <row r="3173" spans="1:14" x14ac:dyDescent="0.2">
      <c r="A3173" s="231" t="str">
        <f t="shared" si="95"/>
        <v>GF1.816Thinned055</v>
      </c>
      <c r="B3173" s="223" t="s">
        <v>229</v>
      </c>
      <c r="C3173" s="224">
        <v>1.8</v>
      </c>
      <c r="D3173" s="223">
        <v>16</v>
      </c>
      <c r="E3173" s="223" t="s">
        <v>172</v>
      </c>
      <c r="F3173" s="225" t="s">
        <v>11</v>
      </c>
      <c r="G3173" s="226">
        <v>6.38</v>
      </c>
      <c r="H3173" s="226">
        <v>-0.78</v>
      </c>
      <c r="I3173" s="226">
        <v>5.6</v>
      </c>
      <c r="J3173" s="227">
        <v>28.02</v>
      </c>
      <c r="K3173" s="227">
        <v>542.97</v>
      </c>
      <c r="L3173" s="228">
        <v>-5.66</v>
      </c>
      <c r="M3173" s="229">
        <f t="shared" si="94"/>
        <v>537.31000000000006</v>
      </c>
      <c r="N3173" s="230">
        <v>3.53</v>
      </c>
    </row>
    <row r="3174" spans="1:14" x14ac:dyDescent="0.2">
      <c r="A3174" s="231" t="str">
        <f t="shared" si="95"/>
        <v>GF1.816Thinned060</v>
      </c>
      <c r="B3174" s="223" t="s">
        <v>229</v>
      </c>
      <c r="C3174" s="224">
        <v>1.8</v>
      </c>
      <c r="D3174" s="223">
        <v>16</v>
      </c>
      <c r="E3174" s="223" t="s">
        <v>172</v>
      </c>
      <c r="F3174" s="225" t="s">
        <v>12</v>
      </c>
      <c r="G3174" s="226">
        <v>5.51</v>
      </c>
      <c r="H3174" s="226">
        <v>-0.63</v>
      </c>
      <c r="I3174" s="226">
        <v>4.88</v>
      </c>
      <c r="J3174" s="227">
        <v>24.39</v>
      </c>
      <c r="K3174" s="227">
        <v>567.36</v>
      </c>
      <c r="L3174" s="228">
        <v>-6.2</v>
      </c>
      <c r="M3174" s="229">
        <f t="shared" si="94"/>
        <v>561.16</v>
      </c>
      <c r="N3174" s="230">
        <v>3.09</v>
      </c>
    </row>
    <row r="3175" spans="1:14" x14ac:dyDescent="0.2">
      <c r="A3175" s="231" t="str">
        <f t="shared" si="95"/>
        <v>GF1.816Thinned065</v>
      </c>
      <c r="B3175" s="223" t="s">
        <v>229</v>
      </c>
      <c r="C3175" s="224">
        <v>1.8</v>
      </c>
      <c r="D3175" s="223">
        <v>16</v>
      </c>
      <c r="E3175" s="223" t="s">
        <v>172</v>
      </c>
      <c r="F3175" s="225" t="s">
        <v>13</v>
      </c>
      <c r="G3175" s="226">
        <v>4.3899999999999997</v>
      </c>
      <c r="H3175" s="226">
        <v>-0.48</v>
      </c>
      <c r="I3175" s="226">
        <v>3.9</v>
      </c>
      <c r="J3175" s="227">
        <v>19.510000000000002</v>
      </c>
      <c r="K3175" s="227">
        <v>586.88</v>
      </c>
      <c r="L3175" s="228">
        <v>-6.67</v>
      </c>
      <c r="M3175" s="229">
        <f t="shared" si="94"/>
        <v>580.21</v>
      </c>
      <c r="N3175" s="230">
        <v>2.62</v>
      </c>
    </row>
    <row r="3176" spans="1:14" x14ac:dyDescent="0.2">
      <c r="A3176" s="231" t="str">
        <f t="shared" si="95"/>
        <v>GF1.816Thinned070</v>
      </c>
      <c r="B3176" s="223" t="s">
        <v>229</v>
      </c>
      <c r="C3176" s="224">
        <v>1.8</v>
      </c>
      <c r="D3176" s="223">
        <v>16</v>
      </c>
      <c r="E3176" s="223" t="s">
        <v>172</v>
      </c>
      <c r="F3176" s="225" t="s">
        <v>200</v>
      </c>
      <c r="G3176" s="226">
        <v>3.28</v>
      </c>
      <c r="H3176" s="226">
        <v>-0.14000000000000001</v>
      </c>
      <c r="I3176" s="226">
        <v>3.14</v>
      </c>
      <c r="J3176" s="227">
        <v>15.7</v>
      </c>
      <c r="K3176" s="227">
        <v>602.58000000000004</v>
      </c>
      <c r="L3176" s="228">
        <v>-7.03</v>
      </c>
      <c r="M3176" s="229">
        <f t="shared" si="94"/>
        <v>595.55000000000007</v>
      </c>
      <c r="N3176" s="230">
        <v>2.06</v>
      </c>
    </row>
    <row r="3177" spans="1:14" x14ac:dyDescent="0.2">
      <c r="A3177" s="231" t="str">
        <f t="shared" si="95"/>
        <v>GF1.816Thinned075</v>
      </c>
      <c r="B3177" s="223" t="s">
        <v>229</v>
      </c>
      <c r="C3177" s="224">
        <v>1.8</v>
      </c>
      <c r="D3177" s="223">
        <v>16</v>
      </c>
      <c r="E3177" s="223" t="s">
        <v>172</v>
      </c>
      <c r="F3177" s="225" t="s">
        <v>201</v>
      </c>
      <c r="G3177" s="226">
        <v>2.7</v>
      </c>
      <c r="H3177" s="226">
        <v>-0.42</v>
      </c>
      <c r="I3177" s="226">
        <v>2.2799999999999998</v>
      </c>
      <c r="J3177" s="227">
        <v>11.4</v>
      </c>
      <c r="K3177" s="227">
        <v>613.97</v>
      </c>
      <c r="L3177" s="228">
        <v>-7.35</v>
      </c>
      <c r="M3177" s="229">
        <f t="shared" si="94"/>
        <v>606.62</v>
      </c>
      <c r="N3177" s="230">
        <v>1.84</v>
      </c>
    </row>
    <row r="3178" spans="1:14" x14ac:dyDescent="0.2">
      <c r="A3178" s="231" t="str">
        <f t="shared" si="95"/>
        <v>GF1.816Thinned080</v>
      </c>
      <c r="B3178" s="223" t="s">
        <v>229</v>
      </c>
      <c r="C3178" s="224">
        <v>1.8</v>
      </c>
      <c r="D3178" s="223">
        <v>16</v>
      </c>
      <c r="E3178" s="223" t="s">
        <v>172</v>
      </c>
      <c r="F3178" s="225" t="s">
        <v>202</v>
      </c>
      <c r="G3178" s="226">
        <v>2.27</v>
      </c>
      <c r="H3178" s="226">
        <v>-0.35</v>
      </c>
      <c r="I3178" s="226">
        <v>1.92</v>
      </c>
      <c r="J3178" s="227">
        <v>9.61</v>
      </c>
      <c r="K3178" s="227">
        <v>623.59</v>
      </c>
      <c r="L3178" s="228">
        <v>-7.62</v>
      </c>
      <c r="M3178" s="229">
        <f t="shared" si="94"/>
        <v>615.97</v>
      </c>
      <c r="N3178" s="230">
        <v>1.52</v>
      </c>
    </row>
    <row r="3179" spans="1:14" x14ac:dyDescent="0.2">
      <c r="A3179" s="231" t="str">
        <f t="shared" si="95"/>
        <v>GF1.816Thinned085</v>
      </c>
      <c r="B3179" s="223" t="s">
        <v>229</v>
      </c>
      <c r="C3179" s="224">
        <v>1.8</v>
      </c>
      <c r="D3179" s="223">
        <v>16</v>
      </c>
      <c r="E3179" s="223" t="s">
        <v>172</v>
      </c>
      <c r="F3179" s="225" t="s">
        <v>203</v>
      </c>
      <c r="G3179" s="226">
        <v>1.76</v>
      </c>
      <c r="H3179" s="226">
        <v>-0.32</v>
      </c>
      <c r="I3179" s="226">
        <v>1.44</v>
      </c>
      <c r="J3179" s="227">
        <v>7.2</v>
      </c>
      <c r="K3179" s="227">
        <v>630.79</v>
      </c>
      <c r="L3179" s="228">
        <v>-7.84</v>
      </c>
      <c r="M3179" s="229">
        <f t="shared" si="94"/>
        <v>622.94999999999993</v>
      </c>
      <c r="N3179" s="230">
        <v>1.25</v>
      </c>
    </row>
    <row r="3180" spans="1:14" x14ac:dyDescent="0.2">
      <c r="A3180" s="231" t="str">
        <f t="shared" si="95"/>
        <v>GF1.816Thinned090</v>
      </c>
      <c r="B3180" s="223" t="s">
        <v>229</v>
      </c>
      <c r="C3180" s="224">
        <v>1.8</v>
      </c>
      <c r="D3180" s="223">
        <v>16</v>
      </c>
      <c r="E3180" s="223" t="s">
        <v>172</v>
      </c>
      <c r="F3180" s="225" t="s">
        <v>204</v>
      </c>
      <c r="G3180" s="226">
        <v>1.22</v>
      </c>
      <c r="H3180" s="226">
        <v>-0.28000000000000003</v>
      </c>
      <c r="I3180" s="226">
        <v>0.94</v>
      </c>
      <c r="J3180" s="227">
        <v>4.6900000000000004</v>
      </c>
      <c r="K3180" s="227">
        <v>635.48</v>
      </c>
      <c r="L3180" s="228">
        <v>-8.02</v>
      </c>
      <c r="M3180" s="229">
        <f t="shared" si="94"/>
        <v>627.46</v>
      </c>
      <c r="N3180" s="230">
        <v>1.04</v>
      </c>
    </row>
    <row r="3181" spans="1:14" x14ac:dyDescent="0.2">
      <c r="A3181" s="231" t="str">
        <f t="shared" si="95"/>
        <v>GF1.816Thinned095</v>
      </c>
      <c r="B3181" s="223" t="s">
        <v>229</v>
      </c>
      <c r="C3181" s="224">
        <v>1.8</v>
      </c>
      <c r="D3181" s="223">
        <v>16</v>
      </c>
      <c r="E3181" s="223" t="s">
        <v>172</v>
      </c>
      <c r="F3181" s="225" t="s">
        <v>205</v>
      </c>
      <c r="G3181" s="226">
        <v>1.01</v>
      </c>
      <c r="H3181" s="226">
        <v>-0.2</v>
      </c>
      <c r="I3181" s="226">
        <v>0.81</v>
      </c>
      <c r="J3181" s="227">
        <v>4.04</v>
      </c>
      <c r="K3181" s="227">
        <v>639.52</v>
      </c>
      <c r="L3181" s="228">
        <v>-8.17</v>
      </c>
      <c r="M3181" s="229">
        <f t="shared" si="94"/>
        <v>631.35</v>
      </c>
      <c r="N3181" s="230">
        <v>0.86</v>
      </c>
    </row>
    <row r="3182" spans="1:14" x14ac:dyDescent="0.2">
      <c r="A3182" s="231" t="str">
        <f t="shared" si="95"/>
        <v>GF1.816Thinned100</v>
      </c>
      <c r="B3182" s="223" t="s">
        <v>229</v>
      </c>
      <c r="C3182" s="224">
        <v>1.8</v>
      </c>
      <c r="D3182" s="223">
        <v>16</v>
      </c>
      <c r="E3182" s="223" t="s">
        <v>172</v>
      </c>
      <c r="F3182" s="225" t="s">
        <v>206</v>
      </c>
      <c r="G3182" s="226">
        <v>0.9</v>
      </c>
      <c r="H3182" s="226">
        <v>-0.16</v>
      </c>
      <c r="I3182" s="226">
        <v>0.74</v>
      </c>
      <c r="J3182" s="227">
        <v>3.72</v>
      </c>
      <c r="K3182" s="227">
        <v>643.24</v>
      </c>
      <c r="L3182" s="228">
        <v>-8.3000000000000007</v>
      </c>
      <c r="M3182" s="229">
        <f t="shared" si="94"/>
        <v>634.94000000000005</v>
      </c>
      <c r="N3182" s="230">
        <v>0.71</v>
      </c>
    </row>
    <row r="3183" spans="1:14" x14ac:dyDescent="0.2">
      <c r="A3183" s="231" t="str">
        <f t="shared" si="95"/>
        <v>GF1.816Thinned105</v>
      </c>
      <c r="B3183" s="223" t="s">
        <v>229</v>
      </c>
      <c r="C3183" s="224">
        <v>1.8</v>
      </c>
      <c r="D3183" s="223">
        <v>16</v>
      </c>
      <c r="E3183" s="223" t="s">
        <v>172</v>
      </c>
      <c r="F3183" s="225" t="s">
        <v>207</v>
      </c>
      <c r="G3183" s="226">
        <v>0.76</v>
      </c>
      <c r="H3183" s="226">
        <v>-0.13</v>
      </c>
      <c r="I3183" s="226">
        <v>0.64</v>
      </c>
      <c r="J3183" s="227">
        <v>3.18</v>
      </c>
      <c r="K3183" s="227">
        <v>646.41999999999996</v>
      </c>
      <c r="L3183" s="228">
        <v>-8.4</v>
      </c>
      <c r="M3183" s="229">
        <f t="shared" si="94"/>
        <v>638.02</v>
      </c>
      <c r="N3183" s="230">
        <v>0.59</v>
      </c>
    </row>
    <row r="3184" spans="1:14" x14ac:dyDescent="0.2">
      <c r="A3184" s="231" t="str">
        <f t="shared" si="95"/>
        <v>GF1.816Thinned110</v>
      </c>
      <c r="B3184" s="223" t="s">
        <v>229</v>
      </c>
      <c r="C3184" s="224">
        <v>1.8</v>
      </c>
      <c r="D3184" s="223">
        <v>16</v>
      </c>
      <c r="E3184" s="223" t="s">
        <v>172</v>
      </c>
      <c r="F3184" s="225" t="s">
        <v>208</v>
      </c>
      <c r="G3184" s="226">
        <v>0.67</v>
      </c>
      <c r="H3184" s="226">
        <v>-0.1</v>
      </c>
      <c r="I3184" s="226">
        <v>0.56999999999999995</v>
      </c>
      <c r="J3184" s="227">
        <v>2.85</v>
      </c>
      <c r="K3184" s="227">
        <v>649.27</v>
      </c>
      <c r="L3184" s="228">
        <v>-8.49</v>
      </c>
      <c r="M3184" s="229">
        <f t="shared" si="94"/>
        <v>640.78</v>
      </c>
      <c r="N3184" s="230">
        <v>0.49</v>
      </c>
    </row>
    <row r="3185" spans="1:14" x14ac:dyDescent="0.2">
      <c r="A3185" s="231" t="str">
        <f t="shared" si="95"/>
        <v>GF1.816Thinned115</v>
      </c>
      <c r="B3185" s="223" t="s">
        <v>229</v>
      </c>
      <c r="C3185" s="224">
        <v>1.8</v>
      </c>
      <c r="D3185" s="223">
        <v>16</v>
      </c>
      <c r="E3185" s="223" t="s">
        <v>172</v>
      </c>
      <c r="F3185" s="225" t="s">
        <v>209</v>
      </c>
      <c r="G3185" s="226">
        <v>0.51</v>
      </c>
      <c r="H3185" s="226">
        <v>-0.08</v>
      </c>
      <c r="I3185" s="226">
        <v>0.43</v>
      </c>
      <c r="J3185" s="227">
        <v>2.15</v>
      </c>
      <c r="K3185" s="227">
        <v>651.41999999999996</v>
      </c>
      <c r="L3185" s="228">
        <v>-8.56</v>
      </c>
      <c r="M3185" s="229">
        <f t="shared" si="94"/>
        <v>642.86</v>
      </c>
      <c r="N3185" s="230">
        <v>0.4</v>
      </c>
    </row>
    <row r="3186" spans="1:14" x14ac:dyDescent="0.2">
      <c r="A3186" s="231" t="str">
        <f t="shared" si="95"/>
        <v>GF1.816Thinned120</v>
      </c>
      <c r="B3186" s="223" t="s">
        <v>229</v>
      </c>
      <c r="C3186" s="224">
        <v>1.8</v>
      </c>
      <c r="D3186" s="223">
        <v>16</v>
      </c>
      <c r="E3186" s="223" t="s">
        <v>172</v>
      </c>
      <c r="F3186" s="225" t="s">
        <v>210</v>
      </c>
      <c r="G3186" s="226">
        <v>0.38</v>
      </c>
      <c r="H3186" s="226">
        <v>-7.0000000000000007E-2</v>
      </c>
      <c r="I3186" s="226">
        <v>0.31</v>
      </c>
      <c r="J3186" s="227">
        <v>1.54</v>
      </c>
      <c r="K3186" s="227">
        <v>652.95000000000005</v>
      </c>
      <c r="L3186" s="228">
        <v>-8.6199999999999992</v>
      </c>
      <c r="M3186" s="229">
        <f t="shared" ref="M3186:M3249" si="96">K3186+L3186</f>
        <v>644.33000000000004</v>
      </c>
      <c r="N3186" s="230">
        <v>0.33</v>
      </c>
    </row>
    <row r="3187" spans="1:14" x14ac:dyDescent="0.2">
      <c r="A3187" s="231" t="str">
        <f t="shared" si="95"/>
        <v>GF1.816Thinned125</v>
      </c>
      <c r="B3187" s="223" t="s">
        <v>229</v>
      </c>
      <c r="C3187" s="224">
        <v>1.8</v>
      </c>
      <c r="D3187" s="223">
        <v>16</v>
      </c>
      <c r="E3187" s="223" t="s">
        <v>172</v>
      </c>
      <c r="F3187" s="225" t="s">
        <v>211</v>
      </c>
      <c r="G3187" s="226">
        <v>0.37</v>
      </c>
      <c r="H3187" s="226">
        <v>-0.05</v>
      </c>
      <c r="I3187" s="226">
        <v>0.32</v>
      </c>
      <c r="J3187" s="227">
        <v>1.6</v>
      </c>
      <c r="K3187" s="227">
        <v>654.54999999999995</v>
      </c>
      <c r="L3187" s="228">
        <v>-8.66</v>
      </c>
      <c r="M3187" s="229">
        <f t="shared" si="96"/>
        <v>645.89</v>
      </c>
      <c r="N3187" s="230">
        <v>0.27</v>
      </c>
    </row>
    <row r="3188" spans="1:14" x14ac:dyDescent="0.2">
      <c r="A3188" s="231" t="str">
        <f t="shared" si="95"/>
        <v>GF1.816Thinned130</v>
      </c>
      <c r="B3188" s="223" t="s">
        <v>229</v>
      </c>
      <c r="C3188" s="224">
        <v>1.8</v>
      </c>
      <c r="D3188" s="223">
        <v>16</v>
      </c>
      <c r="E3188" s="223" t="s">
        <v>172</v>
      </c>
      <c r="F3188" s="225" t="s">
        <v>212</v>
      </c>
      <c r="G3188" s="226">
        <v>0.27</v>
      </c>
      <c r="H3188" s="226">
        <v>-0.04</v>
      </c>
      <c r="I3188" s="226">
        <v>0.23</v>
      </c>
      <c r="J3188" s="227">
        <v>1.1299999999999999</v>
      </c>
      <c r="K3188" s="227">
        <v>655.68</v>
      </c>
      <c r="L3188" s="228">
        <v>-8.6999999999999993</v>
      </c>
      <c r="M3188" s="229">
        <f t="shared" si="96"/>
        <v>646.9799999999999</v>
      </c>
      <c r="N3188" s="230">
        <v>0.23</v>
      </c>
    </row>
    <row r="3189" spans="1:14" x14ac:dyDescent="0.2">
      <c r="A3189" s="231" t="str">
        <f t="shared" si="95"/>
        <v>GF1.816Thinned135</v>
      </c>
      <c r="B3189" s="223" t="s">
        <v>229</v>
      </c>
      <c r="C3189" s="224">
        <v>1.8</v>
      </c>
      <c r="D3189" s="223">
        <v>16</v>
      </c>
      <c r="E3189" s="223" t="s">
        <v>172</v>
      </c>
      <c r="F3189" s="225" t="s">
        <v>213</v>
      </c>
      <c r="G3189" s="226">
        <v>0.22</v>
      </c>
      <c r="H3189" s="226">
        <v>-0.04</v>
      </c>
      <c r="I3189" s="226">
        <v>0.18</v>
      </c>
      <c r="J3189" s="227">
        <v>0.89</v>
      </c>
      <c r="K3189" s="227">
        <v>656.57</v>
      </c>
      <c r="L3189" s="228">
        <v>-8.74</v>
      </c>
      <c r="M3189" s="229">
        <f t="shared" si="96"/>
        <v>647.83000000000004</v>
      </c>
      <c r="N3189" s="230">
        <v>0.19</v>
      </c>
    </row>
    <row r="3190" spans="1:14" x14ac:dyDescent="0.2">
      <c r="A3190" s="231" t="str">
        <f t="shared" si="95"/>
        <v>GF1.816Thinned140</v>
      </c>
      <c r="B3190" s="223" t="s">
        <v>229</v>
      </c>
      <c r="C3190" s="224">
        <v>1.8</v>
      </c>
      <c r="D3190" s="223">
        <v>16</v>
      </c>
      <c r="E3190" s="223" t="s">
        <v>172</v>
      </c>
      <c r="F3190" s="225" t="s">
        <v>214</v>
      </c>
      <c r="G3190" s="226">
        <v>0.17</v>
      </c>
      <c r="H3190" s="226">
        <v>-0.03</v>
      </c>
      <c r="I3190" s="226">
        <v>0.14000000000000001</v>
      </c>
      <c r="J3190" s="227">
        <v>0.7</v>
      </c>
      <c r="K3190" s="227">
        <v>657.26</v>
      </c>
      <c r="L3190" s="228">
        <v>-8.77</v>
      </c>
      <c r="M3190" s="229">
        <f t="shared" si="96"/>
        <v>648.49</v>
      </c>
      <c r="N3190" s="230">
        <v>0.15</v>
      </c>
    </row>
    <row r="3191" spans="1:14" x14ac:dyDescent="0.2">
      <c r="A3191" s="231" t="str">
        <f t="shared" si="95"/>
        <v>GF1.816Thinned145</v>
      </c>
      <c r="B3191" s="223" t="s">
        <v>229</v>
      </c>
      <c r="C3191" s="224">
        <v>1.8</v>
      </c>
      <c r="D3191" s="223">
        <v>16</v>
      </c>
      <c r="E3191" s="223" t="s">
        <v>172</v>
      </c>
      <c r="F3191" s="225" t="s">
        <v>215</v>
      </c>
      <c r="G3191" s="226">
        <v>0.13</v>
      </c>
      <c r="H3191" s="226">
        <v>-0.03</v>
      </c>
      <c r="I3191" s="226">
        <v>0.1</v>
      </c>
      <c r="J3191" s="227">
        <v>0.52</v>
      </c>
      <c r="K3191" s="227">
        <v>657.78</v>
      </c>
      <c r="L3191" s="228">
        <v>-8.7899999999999991</v>
      </c>
      <c r="M3191" s="229">
        <f t="shared" si="96"/>
        <v>648.99</v>
      </c>
      <c r="N3191" s="230">
        <v>0.13</v>
      </c>
    </row>
    <row r="3192" spans="1:14" x14ac:dyDescent="0.2">
      <c r="A3192" s="231" t="str">
        <f t="shared" si="95"/>
        <v>GF1.816Thinned150</v>
      </c>
      <c r="B3192" s="223" t="s">
        <v>229</v>
      </c>
      <c r="C3192" s="224">
        <v>1.8</v>
      </c>
      <c r="D3192" s="223">
        <v>16</v>
      </c>
      <c r="E3192" s="223" t="s">
        <v>172</v>
      </c>
      <c r="F3192" s="225" t="s">
        <v>216</v>
      </c>
      <c r="G3192" s="226">
        <v>0.26</v>
      </c>
      <c r="H3192" s="226">
        <v>-0.08</v>
      </c>
      <c r="I3192" s="226">
        <v>0.19</v>
      </c>
      <c r="J3192" s="227">
        <v>0.94</v>
      </c>
      <c r="K3192" s="227">
        <v>658.72</v>
      </c>
      <c r="L3192" s="228">
        <v>-8.7899999999999991</v>
      </c>
      <c r="M3192" s="229">
        <f t="shared" si="96"/>
        <v>649.93000000000006</v>
      </c>
      <c r="N3192" s="230">
        <v>0</v>
      </c>
    </row>
    <row r="3193" spans="1:14" x14ac:dyDescent="0.2">
      <c r="A3193" s="231" t="str">
        <f t="shared" si="95"/>
        <v>GF1.816Thinned155</v>
      </c>
      <c r="B3193" s="223" t="s">
        <v>229</v>
      </c>
      <c r="C3193" s="224">
        <v>1.8</v>
      </c>
      <c r="D3193" s="223">
        <v>16</v>
      </c>
      <c r="E3193" s="223" t="s">
        <v>172</v>
      </c>
      <c r="F3193" s="225" t="s">
        <v>217</v>
      </c>
      <c r="G3193" s="226">
        <v>0.18</v>
      </c>
      <c r="H3193" s="226">
        <v>-0.03</v>
      </c>
      <c r="I3193" s="226">
        <v>0.15</v>
      </c>
      <c r="J3193" s="227">
        <v>0.76</v>
      </c>
      <c r="K3193" s="227">
        <v>659.48</v>
      </c>
      <c r="L3193" s="228">
        <v>-8.7899999999999991</v>
      </c>
      <c r="M3193" s="229">
        <f t="shared" si="96"/>
        <v>650.69000000000005</v>
      </c>
      <c r="N3193" s="230">
        <v>0</v>
      </c>
    </row>
    <row r="3194" spans="1:14" x14ac:dyDescent="0.2">
      <c r="A3194" s="231" t="str">
        <f t="shared" si="95"/>
        <v>GF1.816Thinned160</v>
      </c>
      <c r="B3194" s="223" t="s">
        <v>229</v>
      </c>
      <c r="C3194" s="224">
        <v>1.8</v>
      </c>
      <c r="D3194" s="223">
        <v>16</v>
      </c>
      <c r="E3194" s="223" t="s">
        <v>172</v>
      </c>
      <c r="F3194" s="225" t="s">
        <v>218</v>
      </c>
      <c r="G3194" s="226">
        <v>0.18</v>
      </c>
      <c r="H3194" s="226">
        <v>0</v>
      </c>
      <c r="I3194" s="226">
        <v>0.17</v>
      </c>
      <c r="J3194" s="227">
        <v>0.86</v>
      </c>
      <c r="K3194" s="227">
        <v>660.34</v>
      </c>
      <c r="L3194" s="228">
        <v>-8.7899999999999991</v>
      </c>
      <c r="M3194" s="229">
        <f t="shared" si="96"/>
        <v>651.55000000000007</v>
      </c>
      <c r="N3194" s="230">
        <v>0</v>
      </c>
    </row>
    <row r="3195" spans="1:14" x14ac:dyDescent="0.2">
      <c r="A3195" s="231" t="str">
        <f t="shared" si="95"/>
        <v>GF1.816Thinned165</v>
      </c>
      <c r="B3195" s="223" t="s">
        <v>229</v>
      </c>
      <c r="C3195" s="224">
        <v>1.8</v>
      </c>
      <c r="D3195" s="223">
        <v>16</v>
      </c>
      <c r="E3195" s="223" t="s">
        <v>172</v>
      </c>
      <c r="F3195" s="225" t="s">
        <v>219</v>
      </c>
      <c r="G3195" s="226">
        <v>0.14000000000000001</v>
      </c>
      <c r="H3195" s="226">
        <v>0</v>
      </c>
      <c r="I3195" s="226">
        <v>0.14000000000000001</v>
      </c>
      <c r="J3195" s="227">
        <v>0.71</v>
      </c>
      <c r="K3195" s="227">
        <v>661.06</v>
      </c>
      <c r="L3195" s="228">
        <v>-8.7899999999999991</v>
      </c>
      <c r="M3195" s="229">
        <f t="shared" si="96"/>
        <v>652.27</v>
      </c>
      <c r="N3195" s="230">
        <v>0</v>
      </c>
    </row>
    <row r="3196" spans="1:14" x14ac:dyDescent="0.2">
      <c r="A3196" s="231" t="str">
        <f t="shared" si="95"/>
        <v>GF1.816Thinned170</v>
      </c>
      <c r="B3196" s="223" t="s">
        <v>229</v>
      </c>
      <c r="C3196" s="224">
        <v>1.8</v>
      </c>
      <c r="D3196" s="223">
        <v>16</v>
      </c>
      <c r="E3196" s="223" t="s">
        <v>172</v>
      </c>
      <c r="F3196" s="225" t="s">
        <v>220</v>
      </c>
      <c r="G3196" s="226">
        <v>0.11</v>
      </c>
      <c r="H3196" s="226">
        <v>0.01</v>
      </c>
      <c r="I3196" s="226">
        <v>0.12</v>
      </c>
      <c r="J3196" s="227">
        <v>0.6</v>
      </c>
      <c r="K3196" s="227">
        <v>661.66</v>
      </c>
      <c r="L3196" s="228">
        <v>-8.7899999999999991</v>
      </c>
      <c r="M3196" s="229">
        <f t="shared" si="96"/>
        <v>652.87</v>
      </c>
      <c r="N3196" s="230">
        <v>0</v>
      </c>
    </row>
    <row r="3197" spans="1:14" x14ac:dyDescent="0.2">
      <c r="A3197" s="231" t="str">
        <f t="shared" si="95"/>
        <v>GF1.816Thinned175</v>
      </c>
      <c r="B3197" s="223" t="s">
        <v>229</v>
      </c>
      <c r="C3197" s="224">
        <v>1.8</v>
      </c>
      <c r="D3197" s="223">
        <v>16</v>
      </c>
      <c r="E3197" s="223" t="s">
        <v>172</v>
      </c>
      <c r="F3197" s="225" t="s">
        <v>221</v>
      </c>
      <c r="G3197" s="226">
        <v>0.09</v>
      </c>
      <c r="H3197" s="226">
        <v>0.01</v>
      </c>
      <c r="I3197" s="226">
        <v>0.1</v>
      </c>
      <c r="J3197" s="227">
        <v>0.5</v>
      </c>
      <c r="K3197" s="227">
        <v>662.16</v>
      </c>
      <c r="L3197" s="228">
        <v>-8.7899999999999991</v>
      </c>
      <c r="M3197" s="229">
        <f t="shared" si="96"/>
        <v>653.37</v>
      </c>
      <c r="N3197" s="230">
        <v>0</v>
      </c>
    </row>
    <row r="3198" spans="1:14" x14ac:dyDescent="0.2">
      <c r="A3198" s="231" t="str">
        <f t="shared" si="95"/>
        <v>GF1.816Thinned180</v>
      </c>
      <c r="B3198" s="223" t="s">
        <v>229</v>
      </c>
      <c r="C3198" s="224">
        <v>1.8</v>
      </c>
      <c r="D3198" s="223">
        <v>16</v>
      </c>
      <c r="E3198" s="223" t="s">
        <v>172</v>
      </c>
      <c r="F3198" s="225" t="s">
        <v>222</v>
      </c>
      <c r="G3198" s="226">
        <v>0.08</v>
      </c>
      <c r="H3198" s="226">
        <v>0.01</v>
      </c>
      <c r="I3198" s="226">
        <v>0.08</v>
      </c>
      <c r="J3198" s="227">
        <v>0.41</v>
      </c>
      <c r="K3198" s="227">
        <v>662.56</v>
      </c>
      <c r="L3198" s="228">
        <v>-8.7899999999999991</v>
      </c>
      <c r="M3198" s="229">
        <f t="shared" si="96"/>
        <v>653.77</v>
      </c>
      <c r="N3198" s="230">
        <v>0</v>
      </c>
    </row>
    <row r="3199" spans="1:14" x14ac:dyDescent="0.2">
      <c r="A3199" s="231" t="str">
        <f t="shared" si="95"/>
        <v>GF1.816Thinned185</v>
      </c>
      <c r="B3199" s="223" t="s">
        <v>229</v>
      </c>
      <c r="C3199" s="224">
        <v>1.8</v>
      </c>
      <c r="D3199" s="223">
        <v>16</v>
      </c>
      <c r="E3199" s="223" t="s">
        <v>172</v>
      </c>
      <c r="F3199" s="225" t="s">
        <v>223</v>
      </c>
      <c r="G3199" s="226">
        <v>0.12</v>
      </c>
      <c r="H3199" s="226">
        <v>0.02</v>
      </c>
      <c r="I3199" s="226">
        <v>0.14000000000000001</v>
      </c>
      <c r="J3199" s="227">
        <v>0.7</v>
      </c>
      <c r="K3199" s="227">
        <v>663.26</v>
      </c>
      <c r="L3199" s="228">
        <v>-8.7899999999999991</v>
      </c>
      <c r="M3199" s="229">
        <f t="shared" si="96"/>
        <v>654.47</v>
      </c>
      <c r="N3199" s="230">
        <v>0</v>
      </c>
    </row>
    <row r="3200" spans="1:14" x14ac:dyDescent="0.2">
      <c r="A3200" s="231" t="str">
        <f t="shared" si="95"/>
        <v>GF1.816Thinned190</v>
      </c>
      <c r="B3200" s="223" t="s">
        <v>229</v>
      </c>
      <c r="C3200" s="224">
        <v>1.8</v>
      </c>
      <c r="D3200" s="223">
        <v>16</v>
      </c>
      <c r="E3200" s="223" t="s">
        <v>172</v>
      </c>
      <c r="F3200" s="225" t="s">
        <v>224</v>
      </c>
      <c r="G3200" s="226">
        <v>0.05</v>
      </c>
      <c r="H3200" s="226">
        <v>0.01</v>
      </c>
      <c r="I3200" s="226">
        <v>0.06</v>
      </c>
      <c r="J3200" s="227">
        <v>0.31</v>
      </c>
      <c r="K3200" s="227">
        <v>663.57</v>
      </c>
      <c r="L3200" s="228">
        <v>-8.7899999999999991</v>
      </c>
      <c r="M3200" s="229">
        <f t="shared" si="96"/>
        <v>654.78000000000009</v>
      </c>
      <c r="N3200" s="230">
        <v>0</v>
      </c>
    </row>
    <row r="3201" spans="1:14" x14ac:dyDescent="0.2">
      <c r="A3201" s="231" t="str">
        <f t="shared" si="95"/>
        <v>GF1.816Thinned195</v>
      </c>
      <c r="B3201" s="223" t="s">
        <v>229</v>
      </c>
      <c r="C3201" s="224">
        <v>1.8</v>
      </c>
      <c r="D3201" s="223">
        <v>16</v>
      </c>
      <c r="E3201" s="223" t="s">
        <v>172</v>
      </c>
      <c r="F3201" s="225" t="s">
        <v>225</v>
      </c>
      <c r="G3201" s="226">
        <v>0.04</v>
      </c>
      <c r="H3201" s="226">
        <v>0</v>
      </c>
      <c r="I3201" s="226">
        <v>0.05</v>
      </c>
      <c r="J3201" s="227">
        <v>0.24</v>
      </c>
      <c r="K3201" s="227">
        <v>663.81</v>
      </c>
      <c r="L3201" s="228">
        <v>-8.7899999999999991</v>
      </c>
      <c r="M3201" s="229">
        <f t="shared" si="96"/>
        <v>655.02</v>
      </c>
      <c r="N3201" s="230">
        <v>0</v>
      </c>
    </row>
    <row r="3202" spans="1:14" x14ac:dyDescent="0.2">
      <c r="A3202" s="231" t="str">
        <f t="shared" ref="A3202:A3265" si="97">CONCATENATE(LEFT(B3202,2),TEXT(C3202,"0.0"),TEXT(D3202,"00"),E3202,TEXT(LEFT(F3202,3),"000"))</f>
        <v>GF1.818NO_thin000</v>
      </c>
      <c r="B3202" s="223" t="s">
        <v>229</v>
      </c>
      <c r="C3202" s="224">
        <v>1.8</v>
      </c>
      <c r="D3202" s="223">
        <v>18</v>
      </c>
      <c r="E3202" s="223" t="s">
        <v>199</v>
      </c>
      <c r="F3202" s="225" t="s">
        <v>0</v>
      </c>
      <c r="G3202" s="226">
        <v>0.85</v>
      </c>
      <c r="H3202" s="226">
        <v>0.95</v>
      </c>
      <c r="I3202" s="226">
        <v>1.8</v>
      </c>
      <c r="J3202" s="227">
        <v>9.01</v>
      </c>
      <c r="K3202" s="227">
        <v>9.01</v>
      </c>
      <c r="L3202" s="228">
        <v>0</v>
      </c>
      <c r="M3202" s="229">
        <f t="shared" si="96"/>
        <v>9.01</v>
      </c>
      <c r="N3202" s="230">
        <v>0</v>
      </c>
    </row>
    <row r="3203" spans="1:14" x14ac:dyDescent="0.2">
      <c r="A3203" s="231" t="str">
        <f t="shared" si="97"/>
        <v>GF1.818NO_thin005</v>
      </c>
      <c r="B3203" s="223" t="s">
        <v>229</v>
      </c>
      <c r="C3203" s="224">
        <v>1.8</v>
      </c>
      <c r="D3203" s="223">
        <v>18</v>
      </c>
      <c r="E3203" s="223" t="s">
        <v>199</v>
      </c>
      <c r="F3203" s="225" t="s">
        <v>1</v>
      </c>
      <c r="G3203" s="226">
        <v>2.59</v>
      </c>
      <c r="H3203" s="226">
        <v>1.17</v>
      </c>
      <c r="I3203" s="226">
        <v>3.77</v>
      </c>
      <c r="J3203" s="227">
        <v>18.829999999999998</v>
      </c>
      <c r="K3203" s="227">
        <v>27.84</v>
      </c>
      <c r="L3203" s="228">
        <v>0</v>
      </c>
      <c r="M3203" s="229">
        <f t="shared" si="96"/>
        <v>27.84</v>
      </c>
      <c r="N3203" s="230">
        <v>0</v>
      </c>
    </row>
    <row r="3204" spans="1:14" x14ac:dyDescent="0.2">
      <c r="A3204" s="231" t="str">
        <f t="shared" si="97"/>
        <v>GF1.818NO_thin010</v>
      </c>
      <c r="B3204" s="223" t="s">
        <v>229</v>
      </c>
      <c r="C3204" s="224">
        <v>1.8</v>
      </c>
      <c r="D3204" s="223">
        <v>18</v>
      </c>
      <c r="E3204" s="223" t="s">
        <v>199</v>
      </c>
      <c r="F3204" s="225" t="s">
        <v>2</v>
      </c>
      <c r="G3204" s="226">
        <v>7.92</v>
      </c>
      <c r="H3204" s="226">
        <v>1.18</v>
      </c>
      <c r="I3204" s="226">
        <v>9.1</v>
      </c>
      <c r="J3204" s="227">
        <v>45.48</v>
      </c>
      <c r="K3204" s="227">
        <v>73.319999999999993</v>
      </c>
      <c r="L3204" s="228">
        <v>0</v>
      </c>
      <c r="M3204" s="229">
        <f t="shared" si="96"/>
        <v>73.319999999999993</v>
      </c>
      <c r="N3204" s="230">
        <v>0</v>
      </c>
    </row>
    <row r="3205" spans="1:14" x14ac:dyDescent="0.2">
      <c r="A3205" s="231" t="str">
        <f t="shared" si="97"/>
        <v>GF1.818NO_thin015</v>
      </c>
      <c r="B3205" s="223" t="s">
        <v>229</v>
      </c>
      <c r="C3205" s="224">
        <v>1.8</v>
      </c>
      <c r="D3205" s="223">
        <v>18</v>
      </c>
      <c r="E3205" s="223" t="s">
        <v>199</v>
      </c>
      <c r="F3205" s="225" t="s">
        <v>3</v>
      </c>
      <c r="G3205" s="226">
        <v>23.01</v>
      </c>
      <c r="H3205" s="226">
        <v>2.09</v>
      </c>
      <c r="I3205" s="226">
        <v>25.1</v>
      </c>
      <c r="J3205" s="227">
        <v>125.49</v>
      </c>
      <c r="K3205" s="227">
        <v>198.81</v>
      </c>
      <c r="L3205" s="228">
        <v>0</v>
      </c>
      <c r="M3205" s="229">
        <f t="shared" si="96"/>
        <v>198.81</v>
      </c>
      <c r="N3205" s="230">
        <v>0</v>
      </c>
    </row>
    <row r="3206" spans="1:14" x14ac:dyDescent="0.2">
      <c r="A3206" s="231" t="str">
        <f t="shared" si="97"/>
        <v>GF1.818NO_thin020</v>
      </c>
      <c r="B3206" s="223" t="s">
        <v>229</v>
      </c>
      <c r="C3206" s="224">
        <v>1.8</v>
      </c>
      <c r="D3206" s="223">
        <v>18</v>
      </c>
      <c r="E3206" s="223" t="s">
        <v>199</v>
      </c>
      <c r="F3206" s="225" t="s">
        <v>4</v>
      </c>
      <c r="G3206" s="226">
        <v>28.64</v>
      </c>
      <c r="H3206" s="226">
        <v>4.8099999999999996</v>
      </c>
      <c r="I3206" s="226">
        <v>33.450000000000003</v>
      </c>
      <c r="J3206" s="227">
        <v>167.25</v>
      </c>
      <c r="K3206" s="227">
        <v>366.07</v>
      </c>
      <c r="L3206" s="228">
        <v>0</v>
      </c>
      <c r="M3206" s="229">
        <f t="shared" si="96"/>
        <v>366.07</v>
      </c>
      <c r="N3206" s="230">
        <v>0</v>
      </c>
    </row>
    <row r="3207" spans="1:14" x14ac:dyDescent="0.2">
      <c r="A3207" s="231" t="str">
        <f t="shared" si="97"/>
        <v>GF1.818NO_thin025</v>
      </c>
      <c r="B3207" s="223" t="s">
        <v>229</v>
      </c>
      <c r="C3207" s="224">
        <v>1.8</v>
      </c>
      <c r="D3207" s="223">
        <v>18</v>
      </c>
      <c r="E3207" s="223" t="s">
        <v>199</v>
      </c>
      <c r="F3207" s="225" t="s">
        <v>5</v>
      </c>
      <c r="G3207" s="226">
        <v>16.18</v>
      </c>
      <c r="H3207" s="226">
        <v>9</v>
      </c>
      <c r="I3207" s="226">
        <v>25.17</v>
      </c>
      <c r="J3207" s="227">
        <v>125.87</v>
      </c>
      <c r="K3207" s="227">
        <v>491.94</v>
      </c>
      <c r="L3207" s="228">
        <v>0</v>
      </c>
      <c r="M3207" s="229">
        <f t="shared" si="96"/>
        <v>491.94</v>
      </c>
      <c r="N3207" s="230">
        <v>0</v>
      </c>
    </row>
    <row r="3208" spans="1:14" x14ac:dyDescent="0.2">
      <c r="A3208" s="231" t="str">
        <f t="shared" si="97"/>
        <v>GF1.818NO_thin030</v>
      </c>
      <c r="B3208" s="223" t="s">
        <v>229</v>
      </c>
      <c r="C3208" s="224">
        <v>1.8</v>
      </c>
      <c r="D3208" s="223">
        <v>18</v>
      </c>
      <c r="E3208" s="223" t="s">
        <v>199</v>
      </c>
      <c r="F3208" s="225" t="s">
        <v>6</v>
      </c>
      <c r="G3208" s="226">
        <v>16.149999999999999</v>
      </c>
      <c r="H3208" s="226">
        <v>4.59</v>
      </c>
      <c r="I3208" s="226">
        <v>20.74</v>
      </c>
      <c r="J3208" s="227">
        <v>103.72</v>
      </c>
      <c r="K3208" s="227">
        <v>595.66</v>
      </c>
      <c r="L3208" s="228">
        <v>0</v>
      </c>
      <c r="M3208" s="229">
        <f t="shared" si="96"/>
        <v>595.66</v>
      </c>
      <c r="N3208" s="230">
        <v>0</v>
      </c>
    </row>
    <row r="3209" spans="1:14" x14ac:dyDescent="0.2">
      <c r="A3209" s="231" t="str">
        <f t="shared" si="97"/>
        <v>GF1.818NO_thin035</v>
      </c>
      <c r="B3209" s="223" t="s">
        <v>229</v>
      </c>
      <c r="C3209" s="224">
        <v>1.8</v>
      </c>
      <c r="D3209" s="223">
        <v>18</v>
      </c>
      <c r="E3209" s="223" t="s">
        <v>199</v>
      </c>
      <c r="F3209" s="225" t="s">
        <v>7</v>
      </c>
      <c r="G3209" s="226">
        <v>15.63</v>
      </c>
      <c r="H3209" s="226">
        <v>1.97</v>
      </c>
      <c r="I3209" s="226">
        <v>17.600000000000001</v>
      </c>
      <c r="J3209" s="227">
        <v>88.01</v>
      </c>
      <c r="K3209" s="227">
        <v>683.68</v>
      </c>
      <c r="L3209" s="228">
        <v>0</v>
      </c>
      <c r="M3209" s="229">
        <f t="shared" si="96"/>
        <v>683.68</v>
      </c>
      <c r="N3209" s="230">
        <v>0</v>
      </c>
    </row>
    <row r="3210" spans="1:14" x14ac:dyDescent="0.2">
      <c r="A3210" s="231" t="str">
        <f t="shared" si="97"/>
        <v>GF1.818NO_thin040</v>
      </c>
      <c r="B3210" s="223" t="s">
        <v>229</v>
      </c>
      <c r="C3210" s="224">
        <v>1.8</v>
      </c>
      <c r="D3210" s="223">
        <v>18</v>
      </c>
      <c r="E3210" s="223" t="s">
        <v>199</v>
      </c>
      <c r="F3210" s="225" t="s">
        <v>8</v>
      </c>
      <c r="G3210" s="226">
        <v>14.16</v>
      </c>
      <c r="H3210" s="226">
        <v>0.69</v>
      </c>
      <c r="I3210" s="226">
        <v>14.85</v>
      </c>
      <c r="J3210" s="227">
        <v>74.25</v>
      </c>
      <c r="K3210" s="227">
        <v>757.92</v>
      </c>
      <c r="L3210" s="228">
        <v>0</v>
      </c>
      <c r="M3210" s="229">
        <f t="shared" si="96"/>
        <v>757.92</v>
      </c>
      <c r="N3210" s="230">
        <v>0</v>
      </c>
    </row>
    <row r="3211" spans="1:14" x14ac:dyDescent="0.2">
      <c r="A3211" s="231" t="str">
        <f t="shared" si="97"/>
        <v>GF1.818NO_thin045</v>
      </c>
      <c r="B3211" s="223" t="s">
        <v>229</v>
      </c>
      <c r="C3211" s="224">
        <v>1.8</v>
      </c>
      <c r="D3211" s="223">
        <v>18</v>
      </c>
      <c r="E3211" s="223" t="s">
        <v>199</v>
      </c>
      <c r="F3211" s="225" t="s">
        <v>9</v>
      </c>
      <c r="G3211" s="226">
        <v>12.65</v>
      </c>
      <c r="H3211" s="226">
        <v>-0.14000000000000001</v>
      </c>
      <c r="I3211" s="226">
        <v>12.51</v>
      </c>
      <c r="J3211" s="227">
        <v>62.57</v>
      </c>
      <c r="K3211" s="227">
        <v>820.49</v>
      </c>
      <c r="L3211" s="228">
        <v>0</v>
      </c>
      <c r="M3211" s="229">
        <f t="shared" si="96"/>
        <v>820.49</v>
      </c>
      <c r="N3211" s="230">
        <v>0</v>
      </c>
    </row>
    <row r="3212" spans="1:14" x14ac:dyDescent="0.2">
      <c r="A3212" s="231" t="str">
        <f t="shared" si="97"/>
        <v>GF1.818NO_thin050</v>
      </c>
      <c r="B3212" s="223" t="s">
        <v>229</v>
      </c>
      <c r="C3212" s="224">
        <v>1.8</v>
      </c>
      <c r="D3212" s="223">
        <v>18</v>
      </c>
      <c r="E3212" s="223" t="s">
        <v>199</v>
      </c>
      <c r="F3212" s="225" t="s">
        <v>10</v>
      </c>
      <c r="G3212" s="226">
        <v>11.13</v>
      </c>
      <c r="H3212" s="226">
        <v>-0.45</v>
      </c>
      <c r="I3212" s="226">
        <v>10.67</v>
      </c>
      <c r="J3212" s="227">
        <v>53.37</v>
      </c>
      <c r="K3212" s="227">
        <v>873.86</v>
      </c>
      <c r="L3212" s="228">
        <v>0</v>
      </c>
      <c r="M3212" s="229">
        <f t="shared" si="96"/>
        <v>873.86</v>
      </c>
      <c r="N3212" s="230">
        <v>0</v>
      </c>
    </row>
    <row r="3213" spans="1:14" x14ac:dyDescent="0.2">
      <c r="A3213" s="231" t="str">
        <f t="shared" si="97"/>
        <v>GF1.818NO_thin055</v>
      </c>
      <c r="B3213" s="223" t="s">
        <v>229</v>
      </c>
      <c r="C3213" s="224">
        <v>1.8</v>
      </c>
      <c r="D3213" s="223">
        <v>18</v>
      </c>
      <c r="E3213" s="223" t="s">
        <v>199</v>
      </c>
      <c r="F3213" s="225" t="s">
        <v>11</v>
      </c>
      <c r="G3213" s="226">
        <v>9.5399999999999991</v>
      </c>
      <c r="H3213" s="226">
        <v>-0.66</v>
      </c>
      <c r="I3213" s="226">
        <v>8.8800000000000008</v>
      </c>
      <c r="J3213" s="227">
        <v>44.4</v>
      </c>
      <c r="K3213" s="227">
        <v>918.25</v>
      </c>
      <c r="L3213" s="228">
        <v>0</v>
      </c>
      <c r="M3213" s="229">
        <f t="shared" si="96"/>
        <v>918.25</v>
      </c>
      <c r="N3213" s="230">
        <v>0</v>
      </c>
    </row>
    <row r="3214" spans="1:14" x14ac:dyDescent="0.2">
      <c r="A3214" s="231" t="str">
        <f t="shared" si="97"/>
        <v>GF1.818NO_thin060</v>
      </c>
      <c r="B3214" s="223" t="s">
        <v>229</v>
      </c>
      <c r="C3214" s="224">
        <v>1.8</v>
      </c>
      <c r="D3214" s="223">
        <v>18</v>
      </c>
      <c r="E3214" s="223" t="s">
        <v>199</v>
      </c>
      <c r="F3214" s="225" t="s">
        <v>12</v>
      </c>
      <c r="G3214" s="226">
        <v>8.0399999999999991</v>
      </c>
      <c r="H3214" s="226">
        <v>-0.86</v>
      </c>
      <c r="I3214" s="226">
        <v>7.18</v>
      </c>
      <c r="J3214" s="227">
        <v>35.92</v>
      </c>
      <c r="K3214" s="227">
        <v>954.17</v>
      </c>
      <c r="L3214" s="228">
        <v>0</v>
      </c>
      <c r="M3214" s="229">
        <f t="shared" si="96"/>
        <v>954.17</v>
      </c>
      <c r="N3214" s="230">
        <v>0</v>
      </c>
    </row>
    <row r="3215" spans="1:14" x14ac:dyDescent="0.2">
      <c r="A3215" s="231" t="str">
        <f t="shared" si="97"/>
        <v>GF1.818NO_thin065</v>
      </c>
      <c r="B3215" s="223" t="s">
        <v>229</v>
      </c>
      <c r="C3215" s="224">
        <v>1.8</v>
      </c>
      <c r="D3215" s="223">
        <v>18</v>
      </c>
      <c r="E3215" s="223" t="s">
        <v>199</v>
      </c>
      <c r="F3215" s="225" t="s">
        <v>13</v>
      </c>
      <c r="G3215" s="226">
        <v>6.65</v>
      </c>
      <c r="H3215" s="226">
        <v>-0.85</v>
      </c>
      <c r="I3215" s="226">
        <v>5.8</v>
      </c>
      <c r="J3215" s="227">
        <v>29</v>
      </c>
      <c r="K3215" s="227">
        <v>983.17</v>
      </c>
      <c r="L3215" s="228">
        <v>0</v>
      </c>
      <c r="M3215" s="229">
        <f t="shared" si="96"/>
        <v>983.17</v>
      </c>
      <c r="N3215" s="230">
        <v>0</v>
      </c>
    </row>
    <row r="3216" spans="1:14" x14ac:dyDescent="0.2">
      <c r="A3216" s="231" t="str">
        <f t="shared" si="97"/>
        <v>GF1.818NO_thin070</v>
      </c>
      <c r="B3216" s="223" t="s">
        <v>229</v>
      </c>
      <c r="C3216" s="224">
        <v>1.8</v>
      </c>
      <c r="D3216" s="223">
        <v>18</v>
      </c>
      <c r="E3216" s="223" t="s">
        <v>199</v>
      </c>
      <c r="F3216" s="225" t="s">
        <v>200</v>
      </c>
      <c r="G3216" s="226">
        <v>5.41</v>
      </c>
      <c r="H3216" s="226">
        <v>-0.73</v>
      </c>
      <c r="I3216" s="226">
        <v>4.68</v>
      </c>
      <c r="J3216" s="227">
        <v>23.42</v>
      </c>
      <c r="K3216" s="227">
        <v>1006.59</v>
      </c>
      <c r="L3216" s="228">
        <v>0</v>
      </c>
      <c r="M3216" s="229">
        <f t="shared" si="96"/>
        <v>1006.59</v>
      </c>
      <c r="N3216" s="230">
        <v>0</v>
      </c>
    </row>
    <row r="3217" spans="1:14" x14ac:dyDescent="0.2">
      <c r="A3217" s="231" t="str">
        <f t="shared" si="97"/>
        <v>GF1.818NO_thin075</v>
      </c>
      <c r="B3217" s="223" t="s">
        <v>229</v>
      </c>
      <c r="C3217" s="224">
        <v>1.8</v>
      </c>
      <c r="D3217" s="223">
        <v>18</v>
      </c>
      <c r="E3217" s="223" t="s">
        <v>199</v>
      </c>
      <c r="F3217" s="225" t="s">
        <v>201</v>
      </c>
      <c r="G3217" s="226">
        <v>4.3099999999999996</v>
      </c>
      <c r="H3217" s="226">
        <v>-0.54</v>
      </c>
      <c r="I3217" s="226">
        <v>3.77</v>
      </c>
      <c r="J3217" s="227">
        <v>18.86</v>
      </c>
      <c r="K3217" s="227">
        <v>1025.45</v>
      </c>
      <c r="L3217" s="228">
        <v>0</v>
      </c>
      <c r="M3217" s="229">
        <f t="shared" si="96"/>
        <v>1025.45</v>
      </c>
      <c r="N3217" s="230">
        <v>0</v>
      </c>
    </row>
    <row r="3218" spans="1:14" x14ac:dyDescent="0.2">
      <c r="A3218" s="231" t="str">
        <f t="shared" si="97"/>
        <v>GF1.818NO_thin080</v>
      </c>
      <c r="B3218" s="223" t="s">
        <v>229</v>
      </c>
      <c r="C3218" s="224">
        <v>1.8</v>
      </c>
      <c r="D3218" s="223">
        <v>18</v>
      </c>
      <c r="E3218" s="223" t="s">
        <v>199</v>
      </c>
      <c r="F3218" s="225" t="s">
        <v>202</v>
      </c>
      <c r="G3218" s="226">
        <v>3.5</v>
      </c>
      <c r="H3218" s="226">
        <v>-0.74</v>
      </c>
      <c r="I3218" s="226">
        <v>2.76</v>
      </c>
      <c r="J3218" s="227">
        <v>13.81</v>
      </c>
      <c r="K3218" s="227">
        <v>1039.26</v>
      </c>
      <c r="L3218" s="228">
        <v>0</v>
      </c>
      <c r="M3218" s="229">
        <f t="shared" si="96"/>
        <v>1039.26</v>
      </c>
      <c r="N3218" s="230">
        <v>0</v>
      </c>
    </row>
    <row r="3219" spans="1:14" x14ac:dyDescent="0.2">
      <c r="A3219" s="231" t="str">
        <f t="shared" si="97"/>
        <v>GF1.818NO_thin085</v>
      </c>
      <c r="B3219" s="223" t="s">
        <v>229</v>
      </c>
      <c r="C3219" s="224">
        <v>1.8</v>
      </c>
      <c r="D3219" s="223">
        <v>18</v>
      </c>
      <c r="E3219" s="223" t="s">
        <v>199</v>
      </c>
      <c r="F3219" s="225" t="s">
        <v>203</v>
      </c>
      <c r="G3219" s="226">
        <v>2.82</v>
      </c>
      <c r="H3219" s="226">
        <v>-0.67</v>
      </c>
      <c r="I3219" s="226">
        <v>2.15</v>
      </c>
      <c r="J3219" s="227">
        <v>10.74</v>
      </c>
      <c r="K3219" s="227">
        <v>1050</v>
      </c>
      <c r="L3219" s="228">
        <v>0</v>
      </c>
      <c r="M3219" s="229">
        <f t="shared" si="96"/>
        <v>1050</v>
      </c>
      <c r="N3219" s="230">
        <v>0</v>
      </c>
    </row>
    <row r="3220" spans="1:14" x14ac:dyDescent="0.2">
      <c r="A3220" s="231" t="str">
        <f t="shared" si="97"/>
        <v>GF1.818NO_thin090</v>
      </c>
      <c r="B3220" s="223" t="s">
        <v>229</v>
      </c>
      <c r="C3220" s="224">
        <v>1.8</v>
      </c>
      <c r="D3220" s="223">
        <v>18</v>
      </c>
      <c r="E3220" s="223" t="s">
        <v>199</v>
      </c>
      <c r="F3220" s="225" t="s">
        <v>204</v>
      </c>
      <c r="G3220" s="226">
        <v>2.27</v>
      </c>
      <c r="H3220" s="226">
        <v>-0.46</v>
      </c>
      <c r="I3220" s="226">
        <v>1.81</v>
      </c>
      <c r="J3220" s="227">
        <v>9.0299999999999994</v>
      </c>
      <c r="K3220" s="227">
        <v>1059.03</v>
      </c>
      <c r="L3220" s="228">
        <v>0</v>
      </c>
      <c r="M3220" s="229">
        <f t="shared" si="96"/>
        <v>1059.03</v>
      </c>
      <c r="N3220" s="230">
        <v>0</v>
      </c>
    </row>
    <row r="3221" spans="1:14" x14ac:dyDescent="0.2">
      <c r="A3221" s="231" t="str">
        <f t="shared" si="97"/>
        <v>GF1.818NO_thin095</v>
      </c>
      <c r="B3221" s="223" t="s">
        <v>229</v>
      </c>
      <c r="C3221" s="224">
        <v>1.8</v>
      </c>
      <c r="D3221" s="223">
        <v>18</v>
      </c>
      <c r="E3221" s="223" t="s">
        <v>199</v>
      </c>
      <c r="F3221" s="225" t="s">
        <v>205</v>
      </c>
      <c r="G3221" s="226">
        <v>1.85</v>
      </c>
      <c r="H3221" s="226">
        <v>-0.47</v>
      </c>
      <c r="I3221" s="226">
        <v>1.38</v>
      </c>
      <c r="J3221" s="227">
        <v>6.88</v>
      </c>
      <c r="K3221" s="227">
        <v>1065.9100000000001</v>
      </c>
      <c r="L3221" s="228">
        <v>0</v>
      </c>
      <c r="M3221" s="229">
        <f t="shared" si="96"/>
        <v>1065.9100000000001</v>
      </c>
      <c r="N3221" s="230">
        <v>0</v>
      </c>
    </row>
    <row r="3222" spans="1:14" x14ac:dyDescent="0.2">
      <c r="A3222" s="231" t="str">
        <f t="shared" si="97"/>
        <v>GF1.818NO_thin100</v>
      </c>
      <c r="B3222" s="223" t="s">
        <v>229</v>
      </c>
      <c r="C3222" s="224">
        <v>1.8</v>
      </c>
      <c r="D3222" s="223">
        <v>18</v>
      </c>
      <c r="E3222" s="223" t="s">
        <v>199</v>
      </c>
      <c r="F3222" s="225" t="s">
        <v>206</v>
      </c>
      <c r="G3222" s="226">
        <v>1.52</v>
      </c>
      <c r="H3222" s="226">
        <v>-0.38</v>
      </c>
      <c r="I3222" s="226">
        <v>1.1399999999999999</v>
      </c>
      <c r="J3222" s="227">
        <v>5.71</v>
      </c>
      <c r="K3222" s="227">
        <v>1071.6199999999999</v>
      </c>
      <c r="L3222" s="228">
        <v>0</v>
      </c>
      <c r="M3222" s="229">
        <f t="shared" si="96"/>
        <v>1071.6199999999999</v>
      </c>
      <c r="N3222" s="230">
        <v>0</v>
      </c>
    </row>
    <row r="3223" spans="1:14" x14ac:dyDescent="0.2">
      <c r="A3223" s="231" t="str">
        <f t="shared" si="97"/>
        <v>GF1.818NO_thin105</v>
      </c>
      <c r="B3223" s="223" t="s">
        <v>229</v>
      </c>
      <c r="C3223" s="224">
        <v>1.8</v>
      </c>
      <c r="D3223" s="223">
        <v>18</v>
      </c>
      <c r="E3223" s="223" t="s">
        <v>199</v>
      </c>
      <c r="F3223" s="225" t="s">
        <v>207</v>
      </c>
      <c r="G3223" s="226">
        <v>1.25</v>
      </c>
      <c r="H3223" s="226">
        <v>-0.31</v>
      </c>
      <c r="I3223" s="226">
        <v>0.94</v>
      </c>
      <c r="J3223" s="227">
        <v>4.72</v>
      </c>
      <c r="K3223" s="227">
        <v>1076.3499999999999</v>
      </c>
      <c r="L3223" s="228">
        <v>0</v>
      </c>
      <c r="M3223" s="229">
        <f t="shared" si="96"/>
        <v>1076.3499999999999</v>
      </c>
      <c r="N3223" s="230">
        <v>0</v>
      </c>
    </row>
    <row r="3224" spans="1:14" x14ac:dyDescent="0.2">
      <c r="A3224" s="231" t="str">
        <f t="shared" si="97"/>
        <v>GF1.818NO_thin110</v>
      </c>
      <c r="B3224" s="223" t="s">
        <v>229</v>
      </c>
      <c r="C3224" s="224">
        <v>1.8</v>
      </c>
      <c r="D3224" s="223">
        <v>18</v>
      </c>
      <c r="E3224" s="223" t="s">
        <v>199</v>
      </c>
      <c r="F3224" s="225" t="s">
        <v>208</v>
      </c>
      <c r="G3224" s="226">
        <v>1.03</v>
      </c>
      <c r="H3224" s="226">
        <v>-0.13</v>
      </c>
      <c r="I3224" s="226">
        <v>0.9</v>
      </c>
      <c r="J3224" s="227">
        <v>4.4800000000000004</v>
      </c>
      <c r="K3224" s="227">
        <v>1080.83</v>
      </c>
      <c r="L3224" s="228">
        <v>0</v>
      </c>
      <c r="M3224" s="229">
        <f t="shared" si="96"/>
        <v>1080.83</v>
      </c>
      <c r="N3224" s="230">
        <v>0</v>
      </c>
    </row>
    <row r="3225" spans="1:14" x14ac:dyDescent="0.2">
      <c r="A3225" s="231" t="str">
        <f t="shared" si="97"/>
        <v>GF1.818NO_thin115</v>
      </c>
      <c r="B3225" s="223" t="s">
        <v>229</v>
      </c>
      <c r="C3225" s="224">
        <v>1.8</v>
      </c>
      <c r="D3225" s="223">
        <v>18</v>
      </c>
      <c r="E3225" s="223" t="s">
        <v>199</v>
      </c>
      <c r="F3225" s="225" t="s">
        <v>209</v>
      </c>
      <c r="G3225" s="226">
        <v>0.85</v>
      </c>
      <c r="H3225" s="226">
        <v>-0.23</v>
      </c>
      <c r="I3225" s="226">
        <v>0.63</v>
      </c>
      <c r="J3225" s="227">
        <v>3.13</v>
      </c>
      <c r="K3225" s="227">
        <v>1083.97</v>
      </c>
      <c r="L3225" s="228">
        <v>0</v>
      </c>
      <c r="M3225" s="229">
        <f t="shared" si="96"/>
        <v>1083.97</v>
      </c>
      <c r="N3225" s="230">
        <v>0</v>
      </c>
    </row>
    <row r="3226" spans="1:14" x14ac:dyDescent="0.2">
      <c r="A3226" s="231" t="str">
        <f t="shared" si="97"/>
        <v>GF1.818NO_thin120</v>
      </c>
      <c r="B3226" s="223" t="s">
        <v>229</v>
      </c>
      <c r="C3226" s="224">
        <v>1.8</v>
      </c>
      <c r="D3226" s="223">
        <v>18</v>
      </c>
      <c r="E3226" s="223" t="s">
        <v>199</v>
      </c>
      <c r="F3226" s="225" t="s">
        <v>210</v>
      </c>
      <c r="G3226" s="226">
        <v>0.71</v>
      </c>
      <c r="H3226" s="226">
        <v>-0.19</v>
      </c>
      <c r="I3226" s="226">
        <v>0.52</v>
      </c>
      <c r="J3226" s="227">
        <v>2.59</v>
      </c>
      <c r="K3226" s="227">
        <v>1086.55</v>
      </c>
      <c r="L3226" s="228">
        <v>0</v>
      </c>
      <c r="M3226" s="229">
        <f t="shared" si="96"/>
        <v>1086.55</v>
      </c>
      <c r="N3226" s="230">
        <v>0</v>
      </c>
    </row>
    <row r="3227" spans="1:14" x14ac:dyDescent="0.2">
      <c r="A3227" s="231" t="str">
        <f t="shared" si="97"/>
        <v>GF1.818NO_thin125</v>
      </c>
      <c r="B3227" s="223" t="s">
        <v>229</v>
      </c>
      <c r="C3227" s="224">
        <v>1.8</v>
      </c>
      <c r="D3227" s="223">
        <v>18</v>
      </c>
      <c r="E3227" s="223" t="s">
        <v>199</v>
      </c>
      <c r="F3227" s="225" t="s">
        <v>211</v>
      </c>
      <c r="G3227" s="226">
        <v>0.55000000000000004</v>
      </c>
      <c r="H3227" s="226">
        <v>-0.17</v>
      </c>
      <c r="I3227" s="226">
        <v>0.39</v>
      </c>
      <c r="J3227" s="227">
        <v>1.94</v>
      </c>
      <c r="K3227" s="227">
        <v>1088.49</v>
      </c>
      <c r="L3227" s="228">
        <v>0</v>
      </c>
      <c r="M3227" s="229">
        <f t="shared" si="96"/>
        <v>1088.49</v>
      </c>
      <c r="N3227" s="230">
        <v>0</v>
      </c>
    </row>
    <row r="3228" spans="1:14" x14ac:dyDescent="0.2">
      <c r="A3228" s="231" t="str">
        <f t="shared" si="97"/>
        <v>GF1.818NO_thin130</v>
      </c>
      <c r="B3228" s="223" t="s">
        <v>229</v>
      </c>
      <c r="C3228" s="224">
        <v>1.8</v>
      </c>
      <c r="D3228" s="223">
        <v>18</v>
      </c>
      <c r="E3228" s="223" t="s">
        <v>199</v>
      </c>
      <c r="F3228" s="225" t="s">
        <v>212</v>
      </c>
      <c r="G3228" s="226">
        <v>0.44</v>
      </c>
      <c r="H3228" s="226">
        <v>-0.13</v>
      </c>
      <c r="I3228" s="226">
        <v>0.31</v>
      </c>
      <c r="J3228" s="227">
        <v>1.54</v>
      </c>
      <c r="K3228" s="227">
        <v>1090.04</v>
      </c>
      <c r="L3228" s="228">
        <v>0</v>
      </c>
      <c r="M3228" s="229">
        <f t="shared" si="96"/>
        <v>1090.04</v>
      </c>
      <c r="N3228" s="230">
        <v>0</v>
      </c>
    </row>
    <row r="3229" spans="1:14" x14ac:dyDescent="0.2">
      <c r="A3229" s="231" t="str">
        <f t="shared" si="97"/>
        <v>GF1.818NO_thin135</v>
      </c>
      <c r="B3229" s="223" t="s">
        <v>229</v>
      </c>
      <c r="C3229" s="224">
        <v>1.8</v>
      </c>
      <c r="D3229" s="223">
        <v>18</v>
      </c>
      <c r="E3229" s="223" t="s">
        <v>199</v>
      </c>
      <c r="F3229" s="225" t="s">
        <v>213</v>
      </c>
      <c r="G3229" s="226">
        <v>0.34</v>
      </c>
      <c r="H3229" s="226">
        <v>-0.1</v>
      </c>
      <c r="I3229" s="226">
        <v>0.23</v>
      </c>
      <c r="J3229" s="227">
        <v>1.17</v>
      </c>
      <c r="K3229" s="227">
        <v>1091.2</v>
      </c>
      <c r="L3229" s="228">
        <v>0</v>
      </c>
      <c r="M3229" s="229">
        <f t="shared" si="96"/>
        <v>1091.2</v>
      </c>
      <c r="N3229" s="230">
        <v>0</v>
      </c>
    </row>
    <row r="3230" spans="1:14" x14ac:dyDescent="0.2">
      <c r="A3230" s="231" t="str">
        <f t="shared" si="97"/>
        <v>GF1.818NO_thin140</v>
      </c>
      <c r="B3230" s="223" t="s">
        <v>229</v>
      </c>
      <c r="C3230" s="224">
        <v>1.8</v>
      </c>
      <c r="D3230" s="223">
        <v>18</v>
      </c>
      <c r="E3230" s="223" t="s">
        <v>199</v>
      </c>
      <c r="F3230" s="225" t="s">
        <v>214</v>
      </c>
      <c r="G3230" s="226">
        <v>0.28999999999999998</v>
      </c>
      <c r="H3230" s="226">
        <v>-7.0000000000000007E-2</v>
      </c>
      <c r="I3230" s="226">
        <v>0.21</v>
      </c>
      <c r="J3230" s="227">
        <v>1.07</v>
      </c>
      <c r="K3230" s="227">
        <v>1092.27</v>
      </c>
      <c r="L3230" s="228">
        <v>0</v>
      </c>
      <c r="M3230" s="229">
        <f t="shared" si="96"/>
        <v>1092.27</v>
      </c>
      <c r="N3230" s="230">
        <v>0</v>
      </c>
    </row>
    <row r="3231" spans="1:14" x14ac:dyDescent="0.2">
      <c r="A3231" s="231" t="str">
        <f t="shared" si="97"/>
        <v>GF1.818NO_thin145</v>
      </c>
      <c r="B3231" s="223" t="s">
        <v>229</v>
      </c>
      <c r="C3231" s="224">
        <v>1.8</v>
      </c>
      <c r="D3231" s="223">
        <v>18</v>
      </c>
      <c r="E3231" s="223" t="s">
        <v>199</v>
      </c>
      <c r="F3231" s="225" t="s">
        <v>215</v>
      </c>
      <c r="G3231" s="226">
        <v>0.25</v>
      </c>
      <c r="H3231" s="226">
        <v>-0.06</v>
      </c>
      <c r="I3231" s="226">
        <v>0.18</v>
      </c>
      <c r="J3231" s="227">
        <v>0.92</v>
      </c>
      <c r="K3231" s="227">
        <v>1093.19</v>
      </c>
      <c r="L3231" s="228">
        <v>0</v>
      </c>
      <c r="M3231" s="229">
        <f t="shared" si="96"/>
        <v>1093.19</v>
      </c>
      <c r="N3231" s="230">
        <v>0</v>
      </c>
    </row>
    <row r="3232" spans="1:14" x14ac:dyDescent="0.2">
      <c r="A3232" s="231" t="str">
        <f t="shared" si="97"/>
        <v>GF1.818NO_thin150</v>
      </c>
      <c r="B3232" s="223" t="s">
        <v>229</v>
      </c>
      <c r="C3232" s="224">
        <v>1.8</v>
      </c>
      <c r="D3232" s="223">
        <v>18</v>
      </c>
      <c r="E3232" s="223" t="s">
        <v>199</v>
      </c>
      <c r="F3232" s="225" t="s">
        <v>216</v>
      </c>
      <c r="G3232" s="226">
        <v>0.2</v>
      </c>
      <c r="H3232" s="226">
        <v>-0.05</v>
      </c>
      <c r="I3232" s="226">
        <v>0.15</v>
      </c>
      <c r="J3232" s="227">
        <v>0.76</v>
      </c>
      <c r="K3232" s="227">
        <v>1093.95</v>
      </c>
      <c r="L3232" s="228">
        <v>0</v>
      </c>
      <c r="M3232" s="229">
        <f t="shared" si="96"/>
        <v>1093.95</v>
      </c>
      <c r="N3232" s="230">
        <v>0</v>
      </c>
    </row>
    <row r="3233" spans="1:14" x14ac:dyDescent="0.2">
      <c r="A3233" s="231" t="str">
        <f t="shared" si="97"/>
        <v>GF1.818NO_thin155</v>
      </c>
      <c r="B3233" s="223" t="s">
        <v>229</v>
      </c>
      <c r="C3233" s="224">
        <v>1.8</v>
      </c>
      <c r="D3233" s="223">
        <v>18</v>
      </c>
      <c r="E3233" s="223" t="s">
        <v>199</v>
      </c>
      <c r="F3233" s="225" t="s">
        <v>217</v>
      </c>
      <c r="G3233" s="226">
        <v>0.13</v>
      </c>
      <c r="H3233" s="226">
        <v>-0.04</v>
      </c>
      <c r="I3233" s="226">
        <v>0.09</v>
      </c>
      <c r="J3233" s="227">
        <v>0.46</v>
      </c>
      <c r="K3233" s="227">
        <v>1094.4100000000001</v>
      </c>
      <c r="L3233" s="228">
        <v>0</v>
      </c>
      <c r="M3233" s="229">
        <f t="shared" si="96"/>
        <v>1094.4100000000001</v>
      </c>
      <c r="N3233" s="230">
        <v>0</v>
      </c>
    </row>
    <row r="3234" spans="1:14" x14ac:dyDescent="0.2">
      <c r="A3234" s="231" t="str">
        <f t="shared" si="97"/>
        <v>GF1.818NO_thin160</v>
      </c>
      <c r="B3234" s="223" t="s">
        <v>229</v>
      </c>
      <c r="C3234" s="224">
        <v>1.8</v>
      </c>
      <c r="D3234" s="223">
        <v>18</v>
      </c>
      <c r="E3234" s="223" t="s">
        <v>199</v>
      </c>
      <c r="F3234" s="225" t="s">
        <v>218</v>
      </c>
      <c r="G3234" s="226">
        <v>0.18</v>
      </c>
      <c r="H3234" s="226">
        <v>-0.03</v>
      </c>
      <c r="I3234" s="226">
        <v>0.15</v>
      </c>
      <c r="J3234" s="227">
        <v>0.73</v>
      </c>
      <c r="K3234" s="227">
        <v>1095.1400000000001</v>
      </c>
      <c r="L3234" s="228">
        <v>0</v>
      </c>
      <c r="M3234" s="229">
        <f t="shared" si="96"/>
        <v>1095.1400000000001</v>
      </c>
      <c r="N3234" s="230">
        <v>0</v>
      </c>
    </row>
    <row r="3235" spans="1:14" x14ac:dyDescent="0.2">
      <c r="A3235" s="231" t="str">
        <f t="shared" si="97"/>
        <v>GF1.818NO_thin165</v>
      </c>
      <c r="B3235" s="223" t="s">
        <v>229</v>
      </c>
      <c r="C3235" s="224">
        <v>1.8</v>
      </c>
      <c r="D3235" s="223">
        <v>18</v>
      </c>
      <c r="E3235" s="223" t="s">
        <v>199</v>
      </c>
      <c r="F3235" s="225" t="s">
        <v>219</v>
      </c>
      <c r="G3235" s="226">
        <v>0.08</v>
      </c>
      <c r="H3235" s="226">
        <v>-0.03</v>
      </c>
      <c r="I3235" s="226">
        <v>0.05</v>
      </c>
      <c r="J3235" s="227">
        <v>0.26</v>
      </c>
      <c r="K3235" s="227">
        <v>1095.4000000000001</v>
      </c>
      <c r="L3235" s="228">
        <v>0</v>
      </c>
      <c r="M3235" s="229">
        <f t="shared" si="96"/>
        <v>1095.4000000000001</v>
      </c>
      <c r="N3235" s="230">
        <v>0</v>
      </c>
    </row>
    <row r="3236" spans="1:14" x14ac:dyDescent="0.2">
      <c r="A3236" s="231" t="str">
        <f t="shared" si="97"/>
        <v>GF1.818NO_thin170</v>
      </c>
      <c r="B3236" s="223" t="s">
        <v>229</v>
      </c>
      <c r="C3236" s="224">
        <v>1.8</v>
      </c>
      <c r="D3236" s="223">
        <v>18</v>
      </c>
      <c r="E3236" s="223" t="s">
        <v>199</v>
      </c>
      <c r="F3236" s="225" t="s">
        <v>220</v>
      </c>
      <c r="G3236" s="226">
        <v>0.11</v>
      </c>
      <c r="H3236" s="226">
        <v>-0.02</v>
      </c>
      <c r="I3236" s="226">
        <v>0.08</v>
      </c>
      <c r="J3236" s="227">
        <v>0.41</v>
      </c>
      <c r="K3236" s="227">
        <v>1095.82</v>
      </c>
      <c r="L3236" s="228">
        <v>0</v>
      </c>
      <c r="M3236" s="229">
        <f t="shared" si="96"/>
        <v>1095.82</v>
      </c>
      <c r="N3236" s="230">
        <v>0</v>
      </c>
    </row>
    <row r="3237" spans="1:14" x14ac:dyDescent="0.2">
      <c r="A3237" s="231" t="str">
        <f t="shared" si="97"/>
        <v>GF1.818NO_thin175</v>
      </c>
      <c r="B3237" s="223" t="s">
        <v>229</v>
      </c>
      <c r="C3237" s="224">
        <v>1.8</v>
      </c>
      <c r="D3237" s="223">
        <v>18</v>
      </c>
      <c r="E3237" s="223" t="s">
        <v>199</v>
      </c>
      <c r="F3237" s="225" t="s">
        <v>221</v>
      </c>
      <c r="G3237" s="226">
        <v>0.04</v>
      </c>
      <c r="H3237" s="226">
        <v>-0.02</v>
      </c>
      <c r="I3237" s="226">
        <v>0.02</v>
      </c>
      <c r="J3237" s="227">
        <v>0.09</v>
      </c>
      <c r="K3237" s="227">
        <v>1095.9100000000001</v>
      </c>
      <c r="L3237" s="228">
        <v>0</v>
      </c>
      <c r="M3237" s="229">
        <f t="shared" si="96"/>
        <v>1095.9100000000001</v>
      </c>
      <c r="N3237" s="230">
        <v>0</v>
      </c>
    </row>
    <row r="3238" spans="1:14" x14ac:dyDescent="0.2">
      <c r="A3238" s="231" t="str">
        <f t="shared" si="97"/>
        <v>GF1.818NO_thin180</v>
      </c>
      <c r="B3238" s="223" t="s">
        <v>229</v>
      </c>
      <c r="C3238" s="224">
        <v>1.8</v>
      </c>
      <c r="D3238" s="223">
        <v>18</v>
      </c>
      <c r="E3238" s="223" t="s">
        <v>199</v>
      </c>
      <c r="F3238" s="225" t="s">
        <v>222</v>
      </c>
      <c r="G3238" s="226">
        <v>0.09</v>
      </c>
      <c r="H3238" s="226">
        <v>-0.02</v>
      </c>
      <c r="I3238" s="226">
        <v>0.08</v>
      </c>
      <c r="J3238" s="227">
        <v>0.39</v>
      </c>
      <c r="K3238" s="227">
        <v>1096.29</v>
      </c>
      <c r="L3238" s="228">
        <v>0</v>
      </c>
      <c r="M3238" s="229">
        <f t="shared" si="96"/>
        <v>1096.29</v>
      </c>
      <c r="N3238" s="230">
        <v>0</v>
      </c>
    </row>
    <row r="3239" spans="1:14" x14ac:dyDescent="0.2">
      <c r="A3239" s="231" t="str">
        <f t="shared" si="97"/>
        <v>GF1.818NO_thin185</v>
      </c>
      <c r="B3239" s="223" t="s">
        <v>229</v>
      </c>
      <c r="C3239" s="224">
        <v>1.8</v>
      </c>
      <c r="D3239" s="223">
        <v>18</v>
      </c>
      <c r="E3239" s="223" t="s">
        <v>199</v>
      </c>
      <c r="F3239" s="225" t="s">
        <v>223</v>
      </c>
      <c r="G3239" s="226">
        <v>0.04</v>
      </c>
      <c r="H3239" s="226">
        <v>-0.01</v>
      </c>
      <c r="I3239" s="226">
        <v>0.03</v>
      </c>
      <c r="J3239" s="227">
        <v>0.15</v>
      </c>
      <c r="K3239" s="227">
        <v>1096.44</v>
      </c>
      <c r="L3239" s="228">
        <v>0</v>
      </c>
      <c r="M3239" s="229">
        <f t="shared" si="96"/>
        <v>1096.44</v>
      </c>
      <c r="N3239" s="230">
        <v>0</v>
      </c>
    </row>
    <row r="3240" spans="1:14" x14ac:dyDescent="0.2">
      <c r="A3240" s="231" t="str">
        <f t="shared" si="97"/>
        <v>GF1.818NO_thin190</v>
      </c>
      <c r="B3240" s="223" t="s">
        <v>229</v>
      </c>
      <c r="C3240" s="224">
        <v>1.8</v>
      </c>
      <c r="D3240" s="223">
        <v>18</v>
      </c>
      <c r="E3240" s="223" t="s">
        <v>199</v>
      </c>
      <c r="F3240" s="225" t="s">
        <v>224</v>
      </c>
      <c r="G3240" s="226">
        <v>0.05</v>
      </c>
      <c r="H3240" s="226">
        <v>-0.01</v>
      </c>
      <c r="I3240" s="226">
        <v>0.04</v>
      </c>
      <c r="J3240" s="227">
        <v>0.21</v>
      </c>
      <c r="K3240" s="227">
        <v>1096.6500000000001</v>
      </c>
      <c r="L3240" s="228">
        <v>0</v>
      </c>
      <c r="M3240" s="229">
        <f t="shared" si="96"/>
        <v>1096.6500000000001</v>
      </c>
      <c r="N3240" s="230">
        <v>0</v>
      </c>
    </row>
    <row r="3241" spans="1:14" x14ac:dyDescent="0.2">
      <c r="A3241" s="231" t="str">
        <f t="shared" si="97"/>
        <v>GF1.818NO_thin195</v>
      </c>
      <c r="B3241" s="223" t="s">
        <v>229</v>
      </c>
      <c r="C3241" s="224">
        <v>1.8</v>
      </c>
      <c r="D3241" s="223">
        <v>18</v>
      </c>
      <c r="E3241" s="223" t="s">
        <v>199</v>
      </c>
      <c r="F3241" s="225" t="s">
        <v>225</v>
      </c>
      <c r="G3241" s="226">
        <v>0.02</v>
      </c>
      <c r="H3241" s="226">
        <v>-0.01</v>
      </c>
      <c r="I3241" s="226">
        <v>0.01</v>
      </c>
      <c r="J3241" s="227">
        <v>0.06</v>
      </c>
      <c r="K3241" s="227">
        <v>1096.7</v>
      </c>
      <c r="L3241" s="228">
        <v>0</v>
      </c>
      <c r="M3241" s="229">
        <f t="shared" si="96"/>
        <v>1096.7</v>
      </c>
      <c r="N3241" s="230">
        <v>0</v>
      </c>
    </row>
    <row r="3242" spans="1:14" x14ac:dyDescent="0.2">
      <c r="A3242" s="231" t="str">
        <f t="shared" si="97"/>
        <v>GF1.818Thinned000</v>
      </c>
      <c r="B3242" s="223" t="s">
        <v>229</v>
      </c>
      <c r="C3242" s="224">
        <v>1.8</v>
      </c>
      <c r="D3242" s="223">
        <v>18</v>
      </c>
      <c r="E3242" s="223" t="s">
        <v>172</v>
      </c>
      <c r="F3242" s="225" t="s">
        <v>0</v>
      </c>
      <c r="G3242" s="226">
        <v>0.85</v>
      </c>
      <c r="H3242" s="226">
        <v>0.95</v>
      </c>
      <c r="I3242" s="226">
        <v>1.8</v>
      </c>
      <c r="J3242" s="227">
        <v>9.01</v>
      </c>
      <c r="K3242" s="227">
        <v>9.01</v>
      </c>
      <c r="L3242" s="228">
        <v>0</v>
      </c>
      <c r="M3242" s="229">
        <f t="shared" si="96"/>
        <v>9.01</v>
      </c>
      <c r="N3242" s="230">
        <v>0</v>
      </c>
    </row>
    <row r="3243" spans="1:14" x14ac:dyDescent="0.2">
      <c r="A3243" s="231" t="str">
        <f t="shared" si="97"/>
        <v>GF1.818Thinned005</v>
      </c>
      <c r="B3243" s="223" t="s">
        <v>229</v>
      </c>
      <c r="C3243" s="224">
        <v>1.8</v>
      </c>
      <c r="D3243" s="223">
        <v>18</v>
      </c>
      <c r="E3243" s="223" t="s">
        <v>172</v>
      </c>
      <c r="F3243" s="225" t="s">
        <v>1</v>
      </c>
      <c r="G3243" s="226">
        <v>2.59</v>
      </c>
      <c r="H3243" s="226">
        <v>1.17</v>
      </c>
      <c r="I3243" s="226">
        <v>3.77</v>
      </c>
      <c r="J3243" s="227">
        <v>18.829999999999998</v>
      </c>
      <c r="K3243" s="227">
        <v>27.84</v>
      </c>
      <c r="L3243" s="228">
        <v>0</v>
      </c>
      <c r="M3243" s="229">
        <f t="shared" si="96"/>
        <v>27.84</v>
      </c>
      <c r="N3243" s="230">
        <v>0</v>
      </c>
    </row>
    <row r="3244" spans="1:14" x14ac:dyDescent="0.2">
      <c r="A3244" s="231" t="str">
        <f t="shared" si="97"/>
        <v>GF1.818Thinned010</v>
      </c>
      <c r="B3244" s="223" t="s">
        <v>229</v>
      </c>
      <c r="C3244" s="224">
        <v>1.8</v>
      </c>
      <c r="D3244" s="223">
        <v>18</v>
      </c>
      <c r="E3244" s="223" t="s">
        <v>172</v>
      </c>
      <c r="F3244" s="225" t="s">
        <v>2</v>
      </c>
      <c r="G3244" s="226">
        <v>7.92</v>
      </c>
      <c r="H3244" s="226">
        <v>1.18</v>
      </c>
      <c r="I3244" s="226">
        <v>9.1</v>
      </c>
      <c r="J3244" s="227">
        <v>45.48</v>
      </c>
      <c r="K3244" s="227">
        <v>73.319999999999993</v>
      </c>
      <c r="L3244" s="228">
        <v>0</v>
      </c>
      <c r="M3244" s="229">
        <f t="shared" si="96"/>
        <v>73.319999999999993</v>
      </c>
      <c r="N3244" s="230">
        <v>0</v>
      </c>
    </row>
    <row r="3245" spans="1:14" x14ac:dyDescent="0.2">
      <c r="A3245" s="231" t="str">
        <f t="shared" si="97"/>
        <v>GF1.818Thinned015</v>
      </c>
      <c r="B3245" s="223" t="s">
        <v>229</v>
      </c>
      <c r="C3245" s="224">
        <v>1.8</v>
      </c>
      <c r="D3245" s="223">
        <v>18</v>
      </c>
      <c r="E3245" s="223" t="s">
        <v>172</v>
      </c>
      <c r="F3245" s="225" t="s">
        <v>3</v>
      </c>
      <c r="G3245" s="226">
        <v>23.01</v>
      </c>
      <c r="H3245" s="226">
        <v>2.09</v>
      </c>
      <c r="I3245" s="226">
        <v>25.1</v>
      </c>
      <c r="J3245" s="227">
        <v>125.49</v>
      </c>
      <c r="K3245" s="227">
        <v>198.81</v>
      </c>
      <c r="L3245" s="228">
        <v>0</v>
      </c>
      <c r="M3245" s="229">
        <f t="shared" si="96"/>
        <v>198.81</v>
      </c>
      <c r="N3245" s="230">
        <v>0</v>
      </c>
    </row>
    <row r="3246" spans="1:14" x14ac:dyDescent="0.2">
      <c r="A3246" s="231" t="str">
        <f t="shared" si="97"/>
        <v>GF1.818Thinned020</v>
      </c>
      <c r="B3246" s="223" t="s">
        <v>229</v>
      </c>
      <c r="C3246" s="224">
        <v>1.8</v>
      </c>
      <c r="D3246" s="223">
        <v>18</v>
      </c>
      <c r="E3246" s="223" t="s">
        <v>172</v>
      </c>
      <c r="F3246" s="225" t="s">
        <v>4</v>
      </c>
      <c r="G3246" s="226">
        <v>9.2799999999999994</v>
      </c>
      <c r="H3246" s="226">
        <v>7.22</v>
      </c>
      <c r="I3246" s="226">
        <v>16.510000000000002</v>
      </c>
      <c r="J3246" s="227">
        <v>82.53</v>
      </c>
      <c r="K3246" s="227">
        <v>281.33999999999997</v>
      </c>
      <c r="L3246" s="228">
        <v>-0.22</v>
      </c>
      <c r="M3246" s="229">
        <f t="shared" si="96"/>
        <v>281.11999999999995</v>
      </c>
      <c r="N3246" s="230">
        <v>12.87</v>
      </c>
    </row>
    <row r="3247" spans="1:14" x14ac:dyDescent="0.2">
      <c r="A3247" s="231" t="str">
        <f t="shared" si="97"/>
        <v>GF1.818Thinned025</v>
      </c>
      <c r="B3247" s="223" t="s">
        <v>229</v>
      </c>
      <c r="C3247" s="224">
        <v>1.8</v>
      </c>
      <c r="D3247" s="223">
        <v>18</v>
      </c>
      <c r="E3247" s="223" t="s">
        <v>172</v>
      </c>
      <c r="F3247" s="225" t="s">
        <v>5</v>
      </c>
      <c r="G3247" s="226">
        <v>9.09</v>
      </c>
      <c r="H3247" s="226">
        <v>0.49</v>
      </c>
      <c r="I3247" s="226">
        <v>9.58</v>
      </c>
      <c r="J3247" s="227">
        <v>47.88</v>
      </c>
      <c r="K3247" s="227">
        <v>329.22</v>
      </c>
      <c r="L3247" s="228">
        <v>-0.4</v>
      </c>
      <c r="M3247" s="229">
        <f t="shared" si="96"/>
        <v>328.82000000000005</v>
      </c>
      <c r="N3247" s="230">
        <v>10.14</v>
      </c>
    </row>
    <row r="3248" spans="1:14" x14ac:dyDescent="0.2">
      <c r="A3248" s="231" t="str">
        <f t="shared" si="97"/>
        <v>GF1.818Thinned030</v>
      </c>
      <c r="B3248" s="223" t="s">
        <v>229</v>
      </c>
      <c r="C3248" s="224">
        <v>1.8</v>
      </c>
      <c r="D3248" s="223">
        <v>18</v>
      </c>
      <c r="E3248" s="223" t="s">
        <v>172</v>
      </c>
      <c r="F3248" s="225" t="s">
        <v>6</v>
      </c>
      <c r="G3248" s="226">
        <v>10.35</v>
      </c>
      <c r="H3248" s="226">
        <v>1.25</v>
      </c>
      <c r="I3248" s="226">
        <v>11.6</v>
      </c>
      <c r="J3248" s="227">
        <v>58.01</v>
      </c>
      <c r="K3248" s="227">
        <v>387.23</v>
      </c>
      <c r="L3248" s="228">
        <v>-1.59</v>
      </c>
      <c r="M3248" s="229">
        <f t="shared" si="96"/>
        <v>385.64000000000004</v>
      </c>
      <c r="N3248" s="230">
        <v>6.75</v>
      </c>
    </row>
    <row r="3249" spans="1:14" x14ac:dyDescent="0.2">
      <c r="A3249" s="231" t="str">
        <f t="shared" si="97"/>
        <v>GF1.818Thinned035</v>
      </c>
      <c r="B3249" s="223" t="s">
        <v>229</v>
      </c>
      <c r="C3249" s="224">
        <v>1.8</v>
      </c>
      <c r="D3249" s="223">
        <v>18</v>
      </c>
      <c r="E3249" s="223" t="s">
        <v>172</v>
      </c>
      <c r="F3249" s="225" t="s">
        <v>7</v>
      </c>
      <c r="G3249" s="226">
        <v>9.74</v>
      </c>
      <c r="H3249" s="226">
        <v>1.48</v>
      </c>
      <c r="I3249" s="226">
        <v>11.22</v>
      </c>
      <c r="J3249" s="227">
        <v>56.12</v>
      </c>
      <c r="K3249" s="227">
        <v>443.35</v>
      </c>
      <c r="L3249" s="228">
        <v>-2.74</v>
      </c>
      <c r="M3249" s="229">
        <f t="shared" si="96"/>
        <v>440.61</v>
      </c>
      <c r="N3249" s="230">
        <v>6.55</v>
      </c>
    </row>
    <row r="3250" spans="1:14" x14ac:dyDescent="0.2">
      <c r="A3250" s="231" t="str">
        <f t="shared" si="97"/>
        <v>GF1.818Thinned040</v>
      </c>
      <c r="B3250" s="223" t="s">
        <v>229</v>
      </c>
      <c r="C3250" s="224">
        <v>1.8</v>
      </c>
      <c r="D3250" s="223">
        <v>18</v>
      </c>
      <c r="E3250" s="223" t="s">
        <v>172</v>
      </c>
      <c r="F3250" s="225" t="s">
        <v>8</v>
      </c>
      <c r="G3250" s="226">
        <v>8.1199999999999992</v>
      </c>
      <c r="H3250" s="226">
        <v>0.61</v>
      </c>
      <c r="I3250" s="226">
        <v>8.73</v>
      </c>
      <c r="J3250" s="227">
        <v>43.67</v>
      </c>
      <c r="K3250" s="227">
        <v>487.02</v>
      </c>
      <c r="L3250" s="228">
        <v>-3.92</v>
      </c>
      <c r="M3250" s="229">
        <f t="shared" ref="M3250:M3313" si="98">K3250+L3250</f>
        <v>483.09999999999997</v>
      </c>
      <c r="N3250" s="230">
        <v>6.72</v>
      </c>
    </row>
    <row r="3251" spans="1:14" x14ac:dyDescent="0.2">
      <c r="A3251" s="231" t="str">
        <f t="shared" si="97"/>
        <v>GF1.818Thinned045</v>
      </c>
      <c r="B3251" s="223" t="s">
        <v>229</v>
      </c>
      <c r="C3251" s="224">
        <v>1.8</v>
      </c>
      <c r="D3251" s="223">
        <v>18</v>
      </c>
      <c r="E3251" s="223" t="s">
        <v>172</v>
      </c>
      <c r="F3251" s="225" t="s">
        <v>9</v>
      </c>
      <c r="G3251" s="226">
        <v>8.4499999999999993</v>
      </c>
      <c r="H3251" s="226">
        <v>-0.47</v>
      </c>
      <c r="I3251" s="226">
        <v>7.99</v>
      </c>
      <c r="J3251" s="227">
        <v>39.93</v>
      </c>
      <c r="K3251" s="227">
        <v>526.95000000000005</v>
      </c>
      <c r="L3251" s="228">
        <v>-4.88</v>
      </c>
      <c r="M3251" s="229">
        <f t="shared" si="98"/>
        <v>522.07000000000005</v>
      </c>
      <c r="N3251" s="230">
        <v>5.45</v>
      </c>
    </row>
    <row r="3252" spans="1:14" x14ac:dyDescent="0.2">
      <c r="A3252" s="231" t="str">
        <f t="shared" si="97"/>
        <v>GF1.818Thinned050</v>
      </c>
      <c r="B3252" s="223" t="s">
        <v>229</v>
      </c>
      <c r="C3252" s="224">
        <v>1.8</v>
      </c>
      <c r="D3252" s="223">
        <v>18</v>
      </c>
      <c r="E3252" s="223" t="s">
        <v>172</v>
      </c>
      <c r="F3252" s="225" t="s">
        <v>10</v>
      </c>
      <c r="G3252" s="226">
        <v>7.88</v>
      </c>
      <c r="H3252" s="226">
        <v>-0.67</v>
      </c>
      <c r="I3252" s="226">
        <v>7.21</v>
      </c>
      <c r="J3252" s="227">
        <v>36.03</v>
      </c>
      <c r="K3252" s="227">
        <v>562.98</v>
      </c>
      <c r="L3252" s="228">
        <v>-5.71</v>
      </c>
      <c r="M3252" s="229">
        <f t="shared" si="98"/>
        <v>557.27</v>
      </c>
      <c r="N3252" s="230">
        <v>4.67</v>
      </c>
    </row>
    <row r="3253" spans="1:14" x14ac:dyDescent="0.2">
      <c r="A3253" s="231" t="str">
        <f t="shared" si="97"/>
        <v>GF1.818Thinned055</v>
      </c>
      <c r="B3253" s="223" t="s">
        <v>229</v>
      </c>
      <c r="C3253" s="224">
        <v>1.8</v>
      </c>
      <c r="D3253" s="223">
        <v>18</v>
      </c>
      <c r="E3253" s="223" t="s">
        <v>172</v>
      </c>
      <c r="F3253" s="225" t="s">
        <v>11</v>
      </c>
      <c r="G3253" s="226">
        <v>6.86</v>
      </c>
      <c r="H3253" s="226">
        <v>-0.77</v>
      </c>
      <c r="I3253" s="226">
        <v>6.1</v>
      </c>
      <c r="J3253" s="227">
        <v>30.49</v>
      </c>
      <c r="K3253" s="227">
        <v>593.47</v>
      </c>
      <c r="L3253" s="228">
        <v>-6.43</v>
      </c>
      <c r="M3253" s="229">
        <f t="shared" si="98"/>
        <v>587.04000000000008</v>
      </c>
      <c r="N3253" s="230">
        <v>4.12</v>
      </c>
    </row>
    <row r="3254" spans="1:14" x14ac:dyDescent="0.2">
      <c r="A3254" s="231" t="str">
        <f t="shared" si="97"/>
        <v>GF1.818Thinned060</v>
      </c>
      <c r="B3254" s="223" t="s">
        <v>229</v>
      </c>
      <c r="C3254" s="224">
        <v>1.8</v>
      </c>
      <c r="D3254" s="223">
        <v>18</v>
      </c>
      <c r="E3254" s="223" t="s">
        <v>172</v>
      </c>
      <c r="F3254" s="225" t="s">
        <v>12</v>
      </c>
      <c r="G3254" s="226">
        <v>5.65</v>
      </c>
      <c r="H3254" s="226">
        <v>-0.17</v>
      </c>
      <c r="I3254" s="226">
        <v>5.49</v>
      </c>
      <c r="J3254" s="227">
        <v>27.43</v>
      </c>
      <c r="K3254" s="227">
        <v>620.89</v>
      </c>
      <c r="L3254" s="228">
        <v>-7.01</v>
      </c>
      <c r="M3254" s="229">
        <f t="shared" si="98"/>
        <v>613.88</v>
      </c>
      <c r="N3254" s="230">
        <v>3.31</v>
      </c>
    </row>
    <row r="3255" spans="1:14" x14ac:dyDescent="0.2">
      <c r="A3255" s="231" t="str">
        <f t="shared" si="97"/>
        <v>GF1.818Thinned065</v>
      </c>
      <c r="B3255" s="223" t="s">
        <v>229</v>
      </c>
      <c r="C3255" s="224">
        <v>1.8</v>
      </c>
      <c r="D3255" s="223">
        <v>18</v>
      </c>
      <c r="E3255" s="223" t="s">
        <v>172</v>
      </c>
      <c r="F3255" s="225" t="s">
        <v>13</v>
      </c>
      <c r="G3255" s="226">
        <v>4.59</v>
      </c>
      <c r="H3255" s="226">
        <v>-0.36</v>
      </c>
      <c r="I3255" s="226">
        <v>4.2300000000000004</v>
      </c>
      <c r="J3255" s="227">
        <v>21.15</v>
      </c>
      <c r="K3255" s="227">
        <v>642.04</v>
      </c>
      <c r="L3255" s="228">
        <v>-7.54</v>
      </c>
      <c r="M3255" s="229">
        <f t="shared" si="98"/>
        <v>634.5</v>
      </c>
      <c r="N3255" s="230">
        <v>3.02</v>
      </c>
    </row>
    <row r="3256" spans="1:14" x14ac:dyDescent="0.2">
      <c r="A3256" s="231" t="str">
        <f t="shared" si="97"/>
        <v>GF1.818Thinned070</v>
      </c>
      <c r="B3256" s="223" t="s">
        <v>229</v>
      </c>
      <c r="C3256" s="224">
        <v>1.8</v>
      </c>
      <c r="D3256" s="223">
        <v>18</v>
      </c>
      <c r="E3256" s="223" t="s">
        <v>172</v>
      </c>
      <c r="F3256" s="225" t="s">
        <v>200</v>
      </c>
      <c r="G3256" s="226">
        <v>3.14</v>
      </c>
      <c r="H3256" s="226">
        <v>-0.35</v>
      </c>
      <c r="I3256" s="226">
        <v>2.78</v>
      </c>
      <c r="J3256" s="227">
        <v>13.92</v>
      </c>
      <c r="K3256" s="227">
        <v>655.96</v>
      </c>
      <c r="L3256" s="228">
        <v>-8</v>
      </c>
      <c r="M3256" s="229">
        <f t="shared" si="98"/>
        <v>647.96</v>
      </c>
      <c r="N3256" s="230">
        <v>2.6</v>
      </c>
    </row>
    <row r="3257" spans="1:14" x14ac:dyDescent="0.2">
      <c r="A3257" s="231" t="str">
        <f t="shared" si="97"/>
        <v>GF1.818Thinned075</v>
      </c>
      <c r="B3257" s="223" t="s">
        <v>229</v>
      </c>
      <c r="C3257" s="224">
        <v>1.8</v>
      </c>
      <c r="D3257" s="223">
        <v>18</v>
      </c>
      <c r="E3257" s="223" t="s">
        <v>172</v>
      </c>
      <c r="F3257" s="225" t="s">
        <v>201</v>
      </c>
      <c r="G3257" s="226">
        <v>3.13</v>
      </c>
      <c r="H3257" s="226">
        <v>-0.34</v>
      </c>
      <c r="I3257" s="226">
        <v>2.79</v>
      </c>
      <c r="J3257" s="227">
        <v>13.93</v>
      </c>
      <c r="K3257" s="227">
        <v>669.89</v>
      </c>
      <c r="L3257" s="228">
        <v>-8.3800000000000008</v>
      </c>
      <c r="M3257" s="229">
        <f t="shared" si="98"/>
        <v>661.51</v>
      </c>
      <c r="N3257" s="230">
        <v>2.17</v>
      </c>
    </row>
    <row r="3258" spans="1:14" x14ac:dyDescent="0.2">
      <c r="A3258" s="231" t="str">
        <f t="shared" si="97"/>
        <v>GF1.818Thinned080</v>
      </c>
      <c r="B3258" s="223" t="s">
        <v>229</v>
      </c>
      <c r="C3258" s="224">
        <v>1.8</v>
      </c>
      <c r="D3258" s="223">
        <v>18</v>
      </c>
      <c r="E3258" s="223" t="s">
        <v>172</v>
      </c>
      <c r="F3258" s="225" t="s">
        <v>202</v>
      </c>
      <c r="G3258" s="226">
        <v>2.2999999999999998</v>
      </c>
      <c r="H3258" s="226">
        <v>-0.3</v>
      </c>
      <c r="I3258" s="226">
        <v>2</v>
      </c>
      <c r="J3258" s="227">
        <v>10</v>
      </c>
      <c r="K3258" s="227">
        <v>679.89</v>
      </c>
      <c r="L3258" s="228">
        <v>-8.6999999999999993</v>
      </c>
      <c r="M3258" s="229">
        <f t="shared" si="98"/>
        <v>671.18999999999994</v>
      </c>
      <c r="N3258" s="230">
        <v>1.82</v>
      </c>
    </row>
    <row r="3259" spans="1:14" x14ac:dyDescent="0.2">
      <c r="A3259" s="231" t="str">
        <f t="shared" si="97"/>
        <v>GF1.818Thinned085</v>
      </c>
      <c r="B3259" s="223" t="s">
        <v>229</v>
      </c>
      <c r="C3259" s="224">
        <v>1.8</v>
      </c>
      <c r="D3259" s="223">
        <v>18</v>
      </c>
      <c r="E3259" s="223" t="s">
        <v>172</v>
      </c>
      <c r="F3259" s="225" t="s">
        <v>203</v>
      </c>
      <c r="G3259" s="226">
        <v>1.84</v>
      </c>
      <c r="H3259" s="226">
        <v>-0.27</v>
      </c>
      <c r="I3259" s="226">
        <v>1.57</v>
      </c>
      <c r="J3259" s="227">
        <v>7.86</v>
      </c>
      <c r="K3259" s="227">
        <v>687.74</v>
      </c>
      <c r="L3259" s="228">
        <v>-8.9700000000000006</v>
      </c>
      <c r="M3259" s="229">
        <f t="shared" si="98"/>
        <v>678.77</v>
      </c>
      <c r="N3259" s="230">
        <v>1.52</v>
      </c>
    </row>
    <row r="3260" spans="1:14" x14ac:dyDescent="0.2">
      <c r="A3260" s="231" t="str">
        <f t="shared" si="97"/>
        <v>GF1.818Thinned090</v>
      </c>
      <c r="B3260" s="223" t="s">
        <v>229</v>
      </c>
      <c r="C3260" s="224">
        <v>1.8</v>
      </c>
      <c r="D3260" s="223">
        <v>18</v>
      </c>
      <c r="E3260" s="223" t="s">
        <v>172</v>
      </c>
      <c r="F3260" s="225" t="s">
        <v>204</v>
      </c>
      <c r="G3260" s="226">
        <v>1.47</v>
      </c>
      <c r="H3260" s="226">
        <v>-0.2</v>
      </c>
      <c r="I3260" s="226">
        <v>1.26</v>
      </c>
      <c r="J3260" s="227">
        <v>6.32</v>
      </c>
      <c r="K3260" s="227">
        <v>694.07</v>
      </c>
      <c r="L3260" s="228">
        <v>-9.1999999999999993</v>
      </c>
      <c r="M3260" s="229">
        <f t="shared" si="98"/>
        <v>684.87</v>
      </c>
      <c r="N3260" s="230">
        <v>1.27</v>
      </c>
    </row>
    <row r="3261" spans="1:14" x14ac:dyDescent="0.2">
      <c r="A3261" s="231" t="str">
        <f t="shared" si="97"/>
        <v>GF1.818Thinned095</v>
      </c>
      <c r="B3261" s="223" t="s">
        <v>229</v>
      </c>
      <c r="C3261" s="224">
        <v>1.8</v>
      </c>
      <c r="D3261" s="223">
        <v>18</v>
      </c>
      <c r="E3261" s="223" t="s">
        <v>172</v>
      </c>
      <c r="F3261" s="225" t="s">
        <v>205</v>
      </c>
      <c r="G3261" s="226">
        <v>1.21</v>
      </c>
      <c r="H3261" s="226">
        <v>-0.17</v>
      </c>
      <c r="I3261" s="226">
        <v>1.04</v>
      </c>
      <c r="J3261" s="227">
        <v>5.22</v>
      </c>
      <c r="K3261" s="227">
        <v>699.29</v>
      </c>
      <c r="L3261" s="228">
        <v>-9.3800000000000008</v>
      </c>
      <c r="M3261" s="229">
        <f t="shared" si="98"/>
        <v>689.91</v>
      </c>
      <c r="N3261" s="230">
        <v>1.07</v>
      </c>
    </row>
    <row r="3262" spans="1:14" x14ac:dyDescent="0.2">
      <c r="A3262" s="231" t="str">
        <f t="shared" si="97"/>
        <v>GF1.818Thinned100</v>
      </c>
      <c r="B3262" s="223" t="s">
        <v>229</v>
      </c>
      <c r="C3262" s="224">
        <v>1.8</v>
      </c>
      <c r="D3262" s="223">
        <v>18</v>
      </c>
      <c r="E3262" s="223" t="s">
        <v>172</v>
      </c>
      <c r="F3262" s="225" t="s">
        <v>206</v>
      </c>
      <c r="G3262" s="226">
        <v>0.95</v>
      </c>
      <c r="H3262" s="226">
        <v>-0.15</v>
      </c>
      <c r="I3262" s="226">
        <v>0.8</v>
      </c>
      <c r="J3262" s="227">
        <v>4.0199999999999996</v>
      </c>
      <c r="K3262" s="227">
        <v>703.31</v>
      </c>
      <c r="L3262" s="228">
        <v>-9.5399999999999991</v>
      </c>
      <c r="M3262" s="229">
        <f t="shared" si="98"/>
        <v>693.77</v>
      </c>
      <c r="N3262" s="230">
        <v>0.89</v>
      </c>
    </row>
    <row r="3263" spans="1:14" x14ac:dyDescent="0.2">
      <c r="A3263" s="231" t="str">
        <f t="shared" si="97"/>
        <v>GF1.818Thinned105</v>
      </c>
      <c r="B3263" s="223" t="s">
        <v>229</v>
      </c>
      <c r="C3263" s="224">
        <v>1.8</v>
      </c>
      <c r="D3263" s="223">
        <v>18</v>
      </c>
      <c r="E3263" s="223" t="s">
        <v>172</v>
      </c>
      <c r="F3263" s="225" t="s">
        <v>207</v>
      </c>
      <c r="G3263" s="226">
        <v>0.68</v>
      </c>
      <c r="H3263" s="226">
        <v>-0.14000000000000001</v>
      </c>
      <c r="I3263" s="226">
        <v>0.55000000000000004</v>
      </c>
      <c r="J3263" s="227">
        <v>2.73</v>
      </c>
      <c r="K3263" s="227">
        <v>706.04</v>
      </c>
      <c r="L3263" s="228">
        <v>-9.67</v>
      </c>
      <c r="M3263" s="229">
        <f t="shared" si="98"/>
        <v>696.37</v>
      </c>
      <c r="N3263" s="230">
        <v>0.75</v>
      </c>
    </row>
    <row r="3264" spans="1:14" x14ac:dyDescent="0.2">
      <c r="A3264" s="231" t="str">
        <f t="shared" si="97"/>
        <v>GF1.818Thinned110</v>
      </c>
      <c r="B3264" s="223" t="s">
        <v>229</v>
      </c>
      <c r="C3264" s="224">
        <v>1.8</v>
      </c>
      <c r="D3264" s="223">
        <v>18</v>
      </c>
      <c r="E3264" s="223" t="s">
        <v>172</v>
      </c>
      <c r="F3264" s="225" t="s">
        <v>208</v>
      </c>
      <c r="G3264" s="226">
        <v>0.64</v>
      </c>
      <c r="H3264" s="226">
        <v>-0.1</v>
      </c>
      <c r="I3264" s="226">
        <v>0.54</v>
      </c>
      <c r="J3264" s="227">
        <v>2.68</v>
      </c>
      <c r="K3264" s="227">
        <v>708.72</v>
      </c>
      <c r="L3264" s="228">
        <v>-9.7799999999999994</v>
      </c>
      <c r="M3264" s="229">
        <f t="shared" si="98"/>
        <v>698.94</v>
      </c>
      <c r="N3264" s="230">
        <v>0.63</v>
      </c>
    </row>
    <row r="3265" spans="1:14" x14ac:dyDescent="0.2">
      <c r="A3265" s="231" t="str">
        <f t="shared" si="97"/>
        <v>GF1.818Thinned115</v>
      </c>
      <c r="B3265" s="223" t="s">
        <v>229</v>
      </c>
      <c r="C3265" s="224">
        <v>1.8</v>
      </c>
      <c r="D3265" s="223">
        <v>18</v>
      </c>
      <c r="E3265" s="223" t="s">
        <v>172</v>
      </c>
      <c r="F3265" s="225" t="s">
        <v>209</v>
      </c>
      <c r="G3265" s="226">
        <v>0.41</v>
      </c>
      <c r="H3265" s="226">
        <v>-0.1</v>
      </c>
      <c r="I3265" s="226">
        <v>0.31</v>
      </c>
      <c r="J3265" s="227">
        <v>1.56</v>
      </c>
      <c r="K3265" s="227">
        <v>710.28</v>
      </c>
      <c r="L3265" s="228">
        <v>-9.8699999999999992</v>
      </c>
      <c r="M3265" s="229">
        <f t="shared" si="98"/>
        <v>700.41</v>
      </c>
      <c r="N3265" s="230">
        <v>0.52</v>
      </c>
    </row>
    <row r="3266" spans="1:14" x14ac:dyDescent="0.2">
      <c r="A3266" s="231" t="str">
        <f t="shared" ref="A3266:A3329" si="99">CONCATENATE(LEFT(B3266,2),TEXT(C3266,"0.0"),TEXT(D3266,"00"),E3266,TEXT(LEFT(F3266,3),"000"))</f>
        <v>GF1.818Thinned120</v>
      </c>
      <c r="B3266" s="223" t="s">
        <v>229</v>
      </c>
      <c r="C3266" s="224">
        <v>1.8</v>
      </c>
      <c r="D3266" s="223">
        <v>18</v>
      </c>
      <c r="E3266" s="223" t="s">
        <v>172</v>
      </c>
      <c r="F3266" s="225" t="s">
        <v>210</v>
      </c>
      <c r="G3266" s="226">
        <v>0.35</v>
      </c>
      <c r="H3266" s="226">
        <v>-0.08</v>
      </c>
      <c r="I3266" s="226">
        <v>0.27</v>
      </c>
      <c r="J3266" s="227">
        <v>1.35</v>
      </c>
      <c r="K3266" s="227">
        <v>711.62</v>
      </c>
      <c r="L3266" s="228">
        <v>-9.9499999999999993</v>
      </c>
      <c r="M3266" s="229">
        <f t="shared" si="98"/>
        <v>701.67</v>
      </c>
      <c r="N3266" s="230">
        <v>0.44</v>
      </c>
    </row>
    <row r="3267" spans="1:14" x14ac:dyDescent="0.2">
      <c r="A3267" s="231" t="str">
        <f t="shared" si="99"/>
        <v>GF1.818Thinned125</v>
      </c>
      <c r="B3267" s="223" t="s">
        <v>229</v>
      </c>
      <c r="C3267" s="224">
        <v>1.8</v>
      </c>
      <c r="D3267" s="223">
        <v>18</v>
      </c>
      <c r="E3267" s="223" t="s">
        <v>172</v>
      </c>
      <c r="F3267" s="225" t="s">
        <v>211</v>
      </c>
      <c r="G3267" s="226">
        <v>0.24</v>
      </c>
      <c r="H3267" s="226">
        <v>-7.0000000000000007E-2</v>
      </c>
      <c r="I3267" s="226">
        <v>0.17</v>
      </c>
      <c r="J3267" s="227">
        <v>0.87</v>
      </c>
      <c r="K3267" s="227">
        <v>712.49</v>
      </c>
      <c r="L3267" s="228">
        <v>-10.02</v>
      </c>
      <c r="M3267" s="229">
        <f t="shared" si="98"/>
        <v>702.47</v>
      </c>
      <c r="N3267" s="230">
        <v>0.37</v>
      </c>
    </row>
    <row r="3268" spans="1:14" x14ac:dyDescent="0.2">
      <c r="A3268" s="231" t="str">
        <f t="shared" si="99"/>
        <v>GF1.818Thinned130</v>
      </c>
      <c r="B3268" s="223" t="s">
        <v>229</v>
      </c>
      <c r="C3268" s="224">
        <v>1.8</v>
      </c>
      <c r="D3268" s="223">
        <v>18</v>
      </c>
      <c r="E3268" s="223" t="s">
        <v>172</v>
      </c>
      <c r="F3268" s="225" t="s">
        <v>212</v>
      </c>
      <c r="G3268" s="226">
        <v>0.2</v>
      </c>
      <c r="H3268" s="226">
        <v>-0.06</v>
      </c>
      <c r="I3268" s="226">
        <v>0.14000000000000001</v>
      </c>
      <c r="J3268" s="227">
        <v>0.69</v>
      </c>
      <c r="K3268" s="227">
        <v>713.18</v>
      </c>
      <c r="L3268" s="228">
        <v>-10.07</v>
      </c>
      <c r="M3268" s="229">
        <f t="shared" si="98"/>
        <v>703.1099999999999</v>
      </c>
      <c r="N3268" s="230">
        <v>0.31</v>
      </c>
    </row>
    <row r="3269" spans="1:14" x14ac:dyDescent="0.2">
      <c r="A3269" s="231" t="str">
        <f t="shared" si="99"/>
        <v>GF1.818Thinned135</v>
      </c>
      <c r="B3269" s="223" t="s">
        <v>229</v>
      </c>
      <c r="C3269" s="224">
        <v>1.8</v>
      </c>
      <c r="D3269" s="223">
        <v>18</v>
      </c>
      <c r="E3269" s="223" t="s">
        <v>172</v>
      </c>
      <c r="F3269" s="225" t="s">
        <v>213</v>
      </c>
      <c r="G3269" s="226">
        <v>0.14000000000000001</v>
      </c>
      <c r="H3269" s="226">
        <v>-0.06</v>
      </c>
      <c r="I3269" s="226">
        <v>0.08</v>
      </c>
      <c r="J3269" s="227">
        <v>0.41</v>
      </c>
      <c r="K3269" s="227">
        <v>713.59</v>
      </c>
      <c r="L3269" s="228">
        <v>-10.119999999999999</v>
      </c>
      <c r="M3269" s="229">
        <f t="shared" si="98"/>
        <v>703.47</v>
      </c>
      <c r="N3269" s="230">
        <v>0.26</v>
      </c>
    </row>
    <row r="3270" spans="1:14" x14ac:dyDescent="0.2">
      <c r="A3270" s="231" t="str">
        <f t="shared" si="99"/>
        <v>GF1.818Thinned140</v>
      </c>
      <c r="B3270" s="223" t="s">
        <v>229</v>
      </c>
      <c r="C3270" s="224">
        <v>1.8</v>
      </c>
      <c r="D3270" s="223">
        <v>18</v>
      </c>
      <c r="E3270" s="223" t="s">
        <v>172</v>
      </c>
      <c r="F3270" s="225" t="s">
        <v>214</v>
      </c>
      <c r="G3270" s="226">
        <v>0.09</v>
      </c>
      <c r="H3270" s="226">
        <v>-0.05</v>
      </c>
      <c r="I3270" s="226">
        <v>0.04</v>
      </c>
      <c r="J3270" s="227">
        <v>0.22</v>
      </c>
      <c r="K3270" s="227">
        <v>713.81</v>
      </c>
      <c r="L3270" s="228">
        <v>-10.15</v>
      </c>
      <c r="M3270" s="229">
        <f t="shared" si="98"/>
        <v>703.66</v>
      </c>
      <c r="N3270" s="230">
        <v>0.22</v>
      </c>
    </row>
    <row r="3271" spans="1:14" x14ac:dyDescent="0.2">
      <c r="A3271" s="231" t="str">
        <f t="shared" si="99"/>
        <v>GF1.818Thinned145</v>
      </c>
      <c r="B3271" s="223" t="s">
        <v>229</v>
      </c>
      <c r="C3271" s="224">
        <v>1.8</v>
      </c>
      <c r="D3271" s="223">
        <v>18</v>
      </c>
      <c r="E3271" s="223" t="s">
        <v>172</v>
      </c>
      <c r="F3271" s="225" t="s">
        <v>215</v>
      </c>
      <c r="G3271" s="226">
        <v>0.14000000000000001</v>
      </c>
      <c r="H3271" s="226">
        <v>-0.03</v>
      </c>
      <c r="I3271" s="226">
        <v>0.11</v>
      </c>
      <c r="J3271" s="227">
        <v>0.55000000000000004</v>
      </c>
      <c r="K3271" s="227">
        <v>714.36</v>
      </c>
      <c r="L3271" s="228">
        <v>-10.19</v>
      </c>
      <c r="M3271" s="229">
        <f t="shared" si="98"/>
        <v>704.17</v>
      </c>
      <c r="N3271" s="230">
        <v>0.18</v>
      </c>
    </row>
    <row r="3272" spans="1:14" x14ac:dyDescent="0.2">
      <c r="A3272" s="231" t="str">
        <f t="shared" si="99"/>
        <v>GF1.818Thinned150</v>
      </c>
      <c r="B3272" s="223" t="s">
        <v>229</v>
      </c>
      <c r="C3272" s="224">
        <v>1.8</v>
      </c>
      <c r="D3272" s="223">
        <v>18</v>
      </c>
      <c r="E3272" s="223" t="s">
        <v>172</v>
      </c>
      <c r="F3272" s="225" t="s">
        <v>216</v>
      </c>
      <c r="G3272" s="226">
        <v>7.0000000000000007E-2</v>
      </c>
      <c r="H3272" s="226">
        <v>-0.03</v>
      </c>
      <c r="I3272" s="226">
        <v>0.04</v>
      </c>
      <c r="J3272" s="227">
        <v>0.18</v>
      </c>
      <c r="K3272" s="227">
        <v>714.54</v>
      </c>
      <c r="L3272" s="228">
        <v>-10.210000000000001</v>
      </c>
      <c r="M3272" s="229">
        <f t="shared" si="98"/>
        <v>704.32999999999993</v>
      </c>
      <c r="N3272" s="230">
        <v>0.15</v>
      </c>
    </row>
    <row r="3273" spans="1:14" x14ac:dyDescent="0.2">
      <c r="A3273" s="231" t="str">
        <f t="shared" si="99"/>
        <v>GF1.818Thinned155</v>
      </c>
      <c r="B3273" s="223" t="s">
        <v>229</v>
      </c>
      <c r="C3273" s="224">
        <v>1.8</v>
      </c>
      <c r="D3273" s="223">
        <v>18</v>
      </c>
      <c r="E3273" s="223" t="s">
        <v>172</v>
      </c>
      <c r="F3273" s="225" t="s">
        <v>217</v>
      </c>
      <c r="G3273" s="226">
        <v>0.05</v>
      </c>
      <c r="H3273" s="226">
        <v>-0.03</v>
      </c>
      <c r="I3273" s="226">
        <v>0.02</v>
      </c>
      <c r="J3273" s="227">
        <v>0.11</v>
      </c>
      <c r="K3273" s="227">
        <v>714.65</v>
      </c>
      <c r="L3273" s="228">
        <v>-10.23</v>
      </c>
      <c r="M3273" s="229">
        <f t="shared" si="98"/>
        <v>704.42</v>
      </c>
      <c r="N3273" s="230">
        <v>0.13</v>
      </c>
    </row>
    <row r="3274" spans="1:14" x14ac:dyDescent="0.2">
      <c r="A3274" s="231" t="str">
        <f t="shared" si="99"/>
        <v>GF1.818Thinned160</v>
      </c>
      <c r="B3274" s="223" t="s">
        <v>229</v>
      </c>
      <c r="C3274" s="224">
        <v>1.8</v>
      </c>
      <c r="D3274" s="223">
        <v>18</v>
      </c>
      <c r="E3274" s="223" t="s">
        <v>172</v>
      </c>
      <c r="F3274" s="225" t="s">
        <v>218</v>
      </c>
      <c r="G3274" s="226">
        <v>0.2</v>
      </c>
      <c r="H3274" s="226">
        <v>-7.0000000000000007E-2</v>
      </c>
      <c r="I3274" s="226">
        <v>0.13</v>
      </c>
      <c r="J3274" s="227">
        <v>0.66</v>
      </c>
      <c r="K3274" s="227">
        <v>715.31</v>
      </c>
      <c r="L3274" s="228">
        <v>-10.23</v>
      </c>
      <c r="M3274" s="229">
        <f t="shared" si="98"/>
        <v>705.07999999999993</v>
      </c>
      <c r="N3274" s="230">
        <v>0</v>
      </c>
    </row>
    <row r="3275" spans="1:14" x14ac:dyDescent="0.2">
      <c r="A3275" s="231" t="str">
        <f t="shared" si="99"/>
        <v>GF1.818Thinned165</v>
      </c>
      <c r="B3275" s="223" t="s">
        <v>229</v>
      </c>
      <c r="C3275" s="224">
        <v>1.8</v>
      </c>
      <c r="D3275" s="223">
        <v>18</v>
      </c>
      <c r="E3275" s="223" t="s">
        <v>172</v>
      </c>
      <c r="F3275" s="225" t="s">
        <v>219</v>
      </c>
      <c r="G3275" s="226">
        <v>0.16</v>
      </c>
      <c r="H3275" s="226">
        <v>-0.03</v>
      </c>
      <c r="I3275" s="226">
        <v>0.13</v>
      </c>
      <c r="J3275" s="227">
        <v>0.67</v>
      </c>
      <c r="K3275" s="227">
        <v>715.98</v>
      </c>
      <c r="L3275" s="228">
        <v>-10.23</v>
      </c>
      <c r="M3275" s="229">
        <f t="shared" si="98"/>
        <v>705.75</v>
      </c>
      <c r="N3275" s="230">
        <v>0</v>
      </c>
    </row>
    <row r="3276" spans="1:14" x14ac:dyDescent="0.2">
      <c r="A3276" s="231" t="str">
        <f t="shared" si="99"/>
        <v>GF1.818Thinned170</v>
      </c>
      <c r="B3276" s="223" t="s">
        <v>229</v>
      </c>
      <c r="C3276" s="224">
        <v>1.8</v>
      </c>
      <c r="D3276" s="223">
        <v>18</v>
      </c>
      <c r="E3276" s="223" t="s">
        <v>172</v>
      </c>
      <c r="F3276" s="225" t="s">
        <v>220</v>
      </c>
      <c r="G3276" s="226">
        <v>0.13</v>
      </c>
      <c r="H3276" s="226">
        <v>-0.01</v>
      </c>
      <c r="I3276" s="226">
        <v>0.13</v>
      </c>
      <c r="J3276" s="227">
        <v>0.65</v>
      </c>
      <c r="K3276" s="227">
        <v>716.62</v>
      </c>
      <c r="L3276" s="228">
        <v>-10.23</v>
      </c>
      <c r="M3276" s="229">
        <f t="shared" si="98"/>
        <v>706.39</v>
      </c>
      <c r="N3276" s="230">
        <v>0</v>
      </c>
    </row>
    <row r="3277" spans="1:14" x14ac:dyDescent="0.2">
      <c r="A3277" s="231" t="str">
        <f t="shared" si="99"/>
        <v>GF1.818Thinned175</v>
      </c>
      <c r="B3277" s="223" t="s">
        <v>229</v>
      </c>
      <c r="C3277" s="224">
        <v>1.8</v>
      </c>
      <c r="D3277" s="223">
        <v>18</v>
      </c>
      <c r="E3277" s="223" t="s">
        <v>172</v>
      </c>
      <c r="F3277" s="225" t="s">
        <v>221</v>
      </c>
      <c r="G3277" s="226">
        <v>0.11</v>
      </c>
      <c r="H3277" s="226">
        <v>0</v>
      </c>
      <c r="I3277" s="226">
        <v>0.11</v>
      </c>
      <c r="J3277" s="227">
        <v>0.54</v>
      </c>
      <c r="K3277" s="227">
        <v>717.16</v>
      </c>
      <c r="L3277" s="228">
        <v>-10.23</v>
      </c>
      <c r="M3277" s="229">
        <f t="shared" si="98"/>
        <v>706.93</v>
      </c>
      <c r="N3277" s="230">
        <v>0</v>
      </c>
    </row>
    <row r="3278" spans="1:14" x14ac:dyDescent="0.2">
      <c r="A3278" s="231" t="str">
        <f t="shared" si="99"/>
        <v>GF1.818Thinned180</v>
      </c>
      <c r="B3278" s="223" t="s">
        <v>229</v>
      </c>
      <c r="C3278" s="224">
        <v>1.8</v>
      </c>
      <c r="D3278" s="223">
        <v>18</v>
      </c>
      <c r="E3278" s="223" t="s">
        <v>172</v>
      </c>
      <c r="F3278" s="225" t="s">
        <v>222</v>
      </c>
      <c r="G3278" s="226">
        <v>0.09</v>
      </c>
      <c r="H3278" s="226">
        <v>0</v>
      </c>
      <c r="I3278" s="226">
        <v>0.09</v>
      </c>
      <c r="J3278" s="227">
        <v>0.46</v>
      </c>
      <c r="K3278" s="227">
        <v>717.62</v>
      </c>
      <c r="L3278" s="228">
        <v>-10.23</v>
      </c>
      <c r="M3278" s="229">
        <f t="shared" si="98"/>
        <v>707.39</v>
      </c>
      <c r="N3278" s="230">
        <v>0</v>
      </c>
    </row>
    <row r="3279" spans="1:14" x14ac:dyDescent="0.2">
      <c r="A3279" s="231" t="str">
        <f t="shared" si="99"/>
        <v>GF1.818Thinned185</v>
      </c>
      <c r="B3279" s="223" t="s">
        <v>229</v>
      </c>
      <c r="C3279" s="224">
        <v>1.8</v>
      </c>
      <c r="D3279" s="223">
        <v>18</v>
      </c>
      <c r="E3279" s="223" t="s">
        <v>172</v>
      </c>
      <c r="F3279" s="225" t="s">
        <v>223</v>
      </c>
      <c r="G3279" s="226">
        <v>7.0000000000000007E-2</v>
      </c>
      <c r="H3279" s="226">
        <v>0.01</v>
      </c>
      <c r="I3279" s="226">
        <v>0.08</v>
      </c>
      <c r="J3279" s="227">
        <v>0.39</v>
      </c>
      <c r="K3279" s="227">
        <v>718.01</v>
      </c>
      <c r="L3279" s="228">
        <v>-10.23</v>
      </c>
      <c r="M3279" s="229">
        <f t="shared" si="98"/>
        <v>707.78</v>
      </c>
      <c r="N3279" s="230">
        <v>0</v>
      </c>
    </row>
    <row r="3280" spans="1:14" x14ac:dyDescent="0.2">
      <c r="A3280" s="231" t="str">
        <f t="shared" si="99"/>
        <v>GF1.818Thinned190</v>
      </c>
      <c r="B3280" s="223" t="s">
        <v>229</v>
      </c>
      <c r="C3280" s="224">
        <v>1.8</v>
      </c>
      <c r="D3280" s="223">
        <v>18</v>
      </c>
      <c r="E3280" s="223" t="s">
        <v>172</v>
      </c>
      <c r="F3280" s="225" t="s">
        <v>224</v>
      </c>
      <c r="G3280" s="226">
        <v>0.06</v>
      </c>
      <c r="H3280" s="226">
        <v>0</v>
      </c>
      <c r="I3280" s="226">
        <v>0.06</v>
      </c>
      <c r="J3280" s="227">
        <v>0.32</v>
      </c>
      <c r="K3280" s="227">
        <v>718.33</v>
      </c>
      <c r="L3280" s="228">
        <v>-10.23</v>
      </c>
      <c r="M3280" s="229">
        <f t="shared" si="98"/>
        <v>708.1</v>
      </c>
      <c r="N3280" s="230">
        <v>0</v>
      </c>
    </row>
    <row r="3281" spans="1:14" x14ac:dyDescent="0.2">
      <c r="A3281" s="231" t="str">
        <f t="shared" si="99"/>
        <v>GF1.818Thinned195</v>
      </c>
      <c r="B3281" s="223" t="s">
        <v>229</v>
      </c>
      <c r="C3281" s="224">
        <v>1.8</v>
      </c>
      <c r="D3281" s="223">
        <v>18</v>
      </c>
      <c r="E3281" s="223" t="s">
        <v>172</v>
      </c>
      <c r="F3281" s="225" t="s">
        <v>225</v>
      </c>
      <c r="G3281" s="226">
        <v>0.05</v>
      </c>
      <c r="H3281" s="226">
        <v>0</v>
      </c>
      <c r="I3281" s="226">
        <v>0.05</v>
      </c>
      <c r="J3281" s="227">
        <v>0.26</v>
      </c>
      <c r="K3281" s="227">
        <v>718.59</v>
      </c>
      <c r="L3281" s="228">
        <v>-10.23</v>
      </c>
      <c r="M3281" s="229">
        <f t="shared" si="98"/>
        <v>708.36</v>
      </c>
      <c r="N3281" s="230">
        <v>0</v>
      </c>
    </row>
    <row r="3282" spans="1:14" x14ac:dyDescent="0.2">
      <c r="A3282" s="231" t="str">
        <f t="shared" si="99"/>
        <v>GF1.820NO_thin000</v>
      </c>
      <c r="B3282" s="223" t="s">
        <v>229</v>
      </c>
      <c r="C3282" s="224">
        <v>1.8</v>
      </c>
      <c r="D3282" s="223">
        <v>20</v>
      </c>
      <c r="E3282" s="223" t="s">
        <v>199</v>
      </c>
      <c r="F3282" s="225" t="s">
        <v>0</v>
      </c>
      <c r="G3282" s="226">
        <v>1.08</v>
      </c>
      <c r="H3282" s="226">
        <v>1.02</v>
      </c>
      <c r="I3282" s="226">
        <v>2.1</v>
      </c>
      <c r="J3282" s="227">
        <v>10.49</v>
      </c>
      <c r="K3282" s="227">
        <v>10.49</v>
      </c>
      <c r="L3282" s="228">
        <v>0</v>
      </c>
      <c r="M3282" s="229">
        <f t="shared" si="98"/>
        <v>10.49</v>
      </c>
      <c r="N3282" s="230">
        <v>0</v>
      </c>
    </row>
    <row r="3283" spans="1:14" x14ac:dyDescent="0.2">
      <c r="A3283" s="231" t="str">
        <f t="shared" si="99"/>
        <v>GF1.820NO_thin005</v>
      </c>
      <c r="B3283" s="223" t="s">
        <v>229</v>
      </c>
      <c r="C3283" s="224">
        <v>1.8</v>
      </c>
      <c r="D3283" s="223">
        <v>20</v>
      </c>
      <c r="E3283" s="223" t="s">
        <v>199</v>
      </c>
      <c r="F3283" s="225" t="s">
        <v>1</v>
      </c>
      <c r="G3283" s="226">
        <v>3.3</v>
      </c>
      <c r="H3283" s="226">
        <v>1.25</v>
      </c>
      <c r="I3283" s="226">
        <v>4.55</v>
      </c>
      <c r="J3283" s="227">
        <v>22.77</v>
      </c>
      <c r="K3283" s="227">
        <v>33.26</v>
      </c>
      <c r="L3283" s="228">
        <v>0</v>
      </c>
      <c r="M3283" s="229">
        <f t="shared" si="98"/>
        <v>33.26</v>
      </c>
      <c r="N3283" s="230">
        <v>0</v>
      </c>
    </row>
    <row r="3284" spans="1:14" x14ac:dyDescent="0.2">
      <c r="A3284" s="231" t="str">
        <f t="shared" si="99"/>
        <v>GF1.820NO_thin010</v>
      </c>
      <c r="B3284" s="223" t="s">
        <v>229</v>
      </c>
      <c r="C3284" s="224">
        <v>1.8</v>
      </c>
      <c r="D3284" s="223">
        <v>20</v>
      </c>
      <c r="E3284" s="223" t="s">
        <v>199</v>
      </c>
      <c r="F3284" s="225" t="s">
        <v>2</v>
      </c>
      <c r="G3284" s="226">
        <v>10.07</v>
      </c>
      <c r="H3284" s="226">
        <v>1.26</v>
      </c>
      <c r="I3284" s="226">
        <v>11.33</v>
      </c>
      <c r="J3284" s="227">
        <v>56.66</v>
      </c>
      <c r="K3284" s="227">
        <v>89.92</v>
      </c>
      <c r="L3284" s="228">
        <v>0</v>
      </c>
      <c r="M3284" s="229">
        <f t="shared" si="98"/>
        <v>89.92</v>
      </c>
      <c r="N3284" s="230">
        <v>0</v>
      </c>
    </row>
    <row r="3285" spans="1:14" x14ac:dyDescent="0.2">
      <c r="A3285" s="231" t="str">
        <f t="shared" si="99"/>
        <v>GF1.820NO_thin015</v>
      </c>
      <c r="B3285" s="223" t="s">
        <v>229</v>
      </c>
      <c r="C3285" s="224">
        <v>1.8</v>
      </c>
      <c r="D3285" s="223">
        <v>20</v>
      </c>
      <c r="E3285" s="223" t="s">
        <v>199</v>
      </c>
      <c r="F3285" s="225" t="s">
        <v>3</v>
      </c>
      <c r="G3285" s="226">
        <v>26.6</v>
      </c>
      <c r="H3285" s="226">
        <v>2.78</v>
      </c>
      <c r="I3285" s="226">
        <v>29.38</v>
      </c>
      <c r="J3285" s="227">
        <v>146.91</v>
      </c>
      <c r="K3285" s="227">
        <v>236.83</v>
      </c>
      <c r="L3285" s="228">
        <v>0</v>
      </c>
      <c r="M3285" s="229">
        <f t="shared" si="98"/>
        <v>236.83</v>
      </c>
      <c r="N3285" s="230">
        <v>0</v>
      </c>
    </row>
    <row r="3286" spans="1:14" x14ac:dyDescent="0.2">
      <c r="A3286" s="231" t="str">
        <f t="shared" si="99"/>
        <v>GF1.820NO_thin020</v>
      </c>
      <c r="B3286" s="223" t="s">
        <v>229</v>
      </c>
      <c r="C3286" s="224">
        <v>1.8</v>
      </c>
      <c r="D3286" s="223">
        <v>20</v>
      </c>
      <c r="E3286" s="223" t="s">
        <v>199</v>
      </c>
      <c r="F3286" s="225" t="s">
        <v>4</v>
      </c>
      <c r="G3286" s="226">
        <v>27.87</v>
      </c>
      <c r="H3286" s="226">
        <v>7.3</v>
      </c>
      <c r="I3286" s="226">
        <v>35.17</v>
      </c>
      <c r="J3286" s="227">
        <v>175.87</v>
      </c>
      <c r="K3286" s="227">
        <v>412.69</v>
      </c>
      <c r="L3286" s="228">
        <v>0</v>
      </c>
      <c r="M3286" s="229">
        <f t="shared" si="98"/>
        <v>412.69</v>
      </c>
      <c r="N3286" s="230">
        <v>0</v>
      </c>
    </row>
    <row r="3287" spans="1:14" x14ac:dyDescent="0.2">
      <c r="A3287" s="231" t="str">
        <f t="shared" si="99"/>
        <v>GF1.820NO_thin025</v>
      </c>
      <c r="B3287" s="223" t="s">
        <v>229</v>
      </c>
      <c r="C3287" s="224">
        <v>1.8</v>
      </c>
      <c r="D3287" s="223">
        <v>20</v>
      </c>
      <c r="E3287" s="223" t="s">
        <v>199</v>
      </c>
      <c r="F3287" s="225" t="s">
        <v>5</v>
      </c>
      <c r="G3287" s="226">
        <v>16.809999999999999</v>
      </c>
      <c r="H3287" s="226">
        <v>8.43</v>
      </c>
      <c r="I3287" s="226">
        <v>25.23</v>
      </c>
      <c r="J3287" s="227">
        <v>126.17</v>
      </c>
      <c r="K3287" s="227">
        <v>538.86</v>
      </c>
      <c r="L3287" s="228">
        <v>0</v>
      </c>
      <c r="M3287" s="229">
        <f t="shared" si="98"/>
        <v>538.86</v>
      </c>
      <c r="N3287" s="230">
        <v>0</v>
      </c>
    </row>
    <row r="3288" spans="1:14" x14ac:dyDescent="0.2">
      <c r="A3288" s="231" t="str">
        <f t="shared" si="99"/>
        <v>GF1.820NO_thin030</v>
      </c>
      <c r="B3288" s="223" t="s">
        <v>229</v>
      </c>
      <c r="C3288" s="224">
        <v>1.8</v>
      </c>
      <c r="D3288" s="223">
        <v>20</v>
      </c>
      <c r="E3288" s="223" t="s">
        <v>199</v>
      </c>
      <c r="F3288" s="225" t="s">
        <v>6</v>
      </c>
      <c r="G3288" s="226">
        <v>17.920000000000002</v>
      </c>
      <c r="H3288" s="226">
        <v>3.86</v>
      </c>
      <c r="I3288" s="226">
        <v>21.78</v>
      </c>
      <c r="J3288" s="227">
        <v>108.89</v>
      </c>
      <c r="K3288" s="227">
        <v>647.75</v>
      </c>
      <c r="L3288" s="228">
        <v>0</v>
      </c>
      <c r="M3288" s="229">
        <f t="shared" si="98"/>
        <v>647.75</v>
      </c>
      <c r="N3288" s="230">
        <v>0</v>
      </c>
    </row>
    <row r="3289" spans="1:14" x14ac:dyDescent="0.2">
      <c r="A3289" s="231" t="str">
        <f t="shared" si="99"/>
        <v>GF1.820NO_thin035</v>
      </c>
      <c r="B3289" s="223" t="s">
        <v>229</v>
      </c>
      <c r="C3289" s="224">
        <v>1.8</v>
      </c>
      <c r="D3289" s="223">
        <v>20</v>
      </c>
      <c r="E3289" s="223" t="s">
        <v>199</v>
      </c>
      <c r="F3289" s="225" t="s">
        <v>7</v>
      </c>
      <c r="G3289" s="226">
        <v>17.079999999999998</v>
      </c>
      <c r="H3289" s="226">
        <v>1.77</v>
      </c>
      <c r="I3289" s="226">
        <v>18.850000000000001</v>
      </c>
      <c r="J3289" s="227">
        <v>94.25</v>
      </c>
      <c r="K3289" s="227">
        <v>741.99</v>
      </c>
      <c r="L3289" s="228">
        <v>0</v>
      </c>
      <c r="M3289" s="229">
        <f t="shared" si="98"/>
        <v>741.99</v>
      </c>
      <c r="N3289" s="230">
        <v>0</v>
      </c>
    </row>
    <row r="3290" spans="1:14" x14ac:dyDescent="0.2">
      <c r="A3290" s="231" t="str">
        <f t="shared" si="99"/>
        <v>GF1.820NO_thin040</v>
      </c>
      <c r="B3290" s="223" t="s">
        <v>229</v>
      </c>
      <c r="C3290" s="224">
        <v>1.8</v>
      </c>
      <c r="D3290" s="223">
        <v>20</v>
      </c>
      <c r="E3290" s="223" t="s">
        <v>199</v>
      </c>
      <c r="F3290" s="225" t="s">
        <v>8</v>
      </c>
      <c r="G3290" s="226">
        <v>15.34</v>
      </c>
      <c r="H3290" s="226">
        <v>0.56999999999999995</v>
      </c>
      <c r="I3290" s="226">
        <v>15.91</v>
      </c>
      <c r="J3290" s="227">
        <v>79.569999999999993</v>
      </c>
      <c r="K3290" s="227">
        <v>821.56</v>
      </c>
      <c r="L3290" s="228">
        <v>0</v>
      </c>
      <c r="M3290" s="229">
        <f t="shared" si="98"/>
        <v>821.56</v>
      </c>
      <c r="N3290" s="230">
        <v>0</v>
      </c>
    </row>
    <row r="3291" spans="1:14" x14ac:dyDescent="0.2">
      <c r="A3291" s="231" t="str">
        <f t="shared" si="99"/>
        <v>GF1.820NO_thin045</v>
      </c>
      <c r="B3291" s="223" t="s">
        <v>229</v>
      </c>
      <c r="C3291" s="224">
        <v>1.8</v>
      </c>
      <c r="D3291" s="223">
        <v>20</v>
      </c>
      <c r="E3291" s="223" t="s">
        <v>199</v>
      </c>
      <c r="F3291" s="225" t="s">
        <v>9</v>
      </c>
      <c r="G3291" s="226">
        <v>13.59</v>
      </c>
      <c r="H3291" s="226">
        <v>0.03</v>
      </c>
      <c r="I3291" s="226">
        <v>13.63</v>
      </c>
      <c r="J3291" s="227">
        <v>68.14</v>
      </c>
      <c r="K3291" s="227">
        <v>889.7</v>
      </c>
      <c r="L3291" s="228">
        <v>0</v>
      </c>
      <c r="M3291" s="229">
        <f t="shared" si="98"/>
        <v>889.7</v>
      </c>
      <c r="N3291" s="230">
        <v>0</v>
      </c>
    </row>
    <row r="3292" spans="1:14" x14ac:dyDescent="0.2">
      <c r="A3292" s="231" t="str">
        <f t="shared" si="99"/>
        <v>GF1.820NO_thin050</v>
      </c>
      <c r="B3292" s="223" t="s">
        <v>229</v>
      </c>
      <c r="C3292" s="224">
        <v>1.8</v>
      </c>
      <c r="D3292" s="223">
        <v>20</v>
      </c>
      <c r="E3292" s="223" t="s">
        <v>199</v>
      </c>
      <c r="F3292" s="225" t="s">
        <v>10</v>
      </c>
      <c r="G3292" s="226">
        <v>12.04</v>
      </c>
      <c r="H3292" s="226">
        <v>-0.42</v>
      </c>
      <c r="I3292" s="226">
        <v>11.62</v>
      </c>
      <c r="J3292" s="227">
        <v>58.11</v>
      </c>
      <c r="K3292" s="227">
        <v>947.81</v>
      </c>
      <c r="L3292" s="228">
        <v>0</v>
      </c>
      <c r="M3292" s="229">
        <f t="shared" si="98"/>
        <v>947.81</v>
      </c>
      <c r="N3292" s="230">
        <v>0</v>
      </c>
    </row>
    <row r="3293" spans="1:14" x14ac:dyDescent="0.2">
      <c r="A3293" s="231" t="str">
        <f t="shared" si="99"/>
        <v>GF1.820NO_thin055</v>
      </c>
      <c r="B3293" s="223" t="s">
        <v>229</v>
      </c>
      <c r="C3293" s="224">
        <v>1.8</v>
      </c>
      <c r="D3293" s="223">
        <v>20</v>
      </c>
      <c r="E3293" s="223" t="s">
        <v>199</v>
      </c>
      <c r="F3293" s="225" t="s">
        <v>11</v>
      </c>
      <c r="G3293" s="226">
        <v>10.42</v>
      </c>
      <c r="H3293" s="226">
        <v>-0.65</v>
      </c>
      <c r="I3293" s="226">
        <v>9.77</v>
      </c>
      <c r="J3293" s="227">
        <v>48.84</v>
      </c>
      <c r="K3293" s="227">
        <v>996.64</v>
      </c>
      <c r="L3293" s="228">
        <v>0</v>
      </c>
      <c r="M3293" s="229">
        <f t="shared" si="98"/>
        <v>996.64</v>
      </c>
      <c r="N3293" s="230">
        <v>0</v>
      </c>
    </row>
    <row r="3294" spans="1:14" x14ac:dyDescent="0.2">
      <c r="A3294" s="231" t="str">
        <f t="shared" si="99"/>
        <v>GF1.820NO_thin060</v>
      </c>
      <c r="B3294" s="223" t="s">
        <v>229</v>
      </c>
      <c r="C3294" s="224">
        <v>1.8</v>
      </c>
      <c r="D3294" s="223">
        <v>20</v>
      </c>
      <c r="E3294" s="223" t="s">
        <v>199</v>
      </c>
      <c r="F3294" s="225" t="s">
        <v>12</v>
      </c>
      <c r="G3294" s="226">
        <v>8.6300000000000008</v>
      </c>
      <c r="H3294" s="226">
        <v>-0.94</v>
      </c>
      <c r="I3294" s="226">
        <v>7.69</v>
      </c>
      <c r="J3294" s="227">
        <v>38.450000000000003</v>
      </c>
      <c r="K3294" s="227">
        <v>1035.0999999999999</v>
      </c>
      <c r="L3294" s="228">
        <v>0</v>
      </c>
      <c r="M3294" s="229">
        <f t="shared" si="98"/>
        <v>1035.0999999999999</v>
      </c>
      <c r="N3294" s="230">
        <v>0</v>
      </c>
    </row>
    <row r="3295" spans="1:14" x14ac:dyDescent="0.2">
      <c r="A3295" s="231" t="str">
        <f t="shared" si="99"/>
        <v>GF1.820NO_thin065</v>
      </c>
      <c r="B3295" s="223" t="s">
        <v>229</v>
      </c>
      <c r="C3295" s="224">
        <v>1.8</v>
      </c>
      <c r="D3295" s="223">
        <v>20</v>
      </c>
      <c r="E3295" s="223" t="s">
        <v>199</v>
      </c>
      <c r="F3295" s="225" t="s">
        <v>13</v>
      </c>
      <c r="G3295" s="226">
        <v>6.98</v>
      </c>
      <c r="H3295" s="226">
        <v>-0.97</v>
      </c>
      <c r="I3295" s="226">
        <v>6.01</v>
      </c>
      <c r="J3295" s="227">
        <v>30.03</v>
      </c>
      <c r="K3295" s="227">
        <v>1065.1300000000001</v>
      </c>
      <c r="L3295" s="228">
        <v>0</v>
      </c>
      <c r="M3295" s="229">
        <f t="shared" si="98"/>
        <v>1065.1300000000001</v>
      </c>
      <c r="N3295" s="230">
        <v>0</v>
      </c>
    </row>
    <row r="3296" spans="1:14" x14ac:dyDescent="0.2">
      <c r="A3296" s="231" t="str">
        <f t="shared" si="99"/>
        <v>GF1.820NO_thin070</v>
      </c>
      <c r="B3296" s="223" t="s">
        <v>229</v>
      </c>
      <c r="C3296" s="224">
        <v>1.8</v>
      </c>
      <c r="D3296" s="223">
        <v>20</v>
      </c>
      <c r="E3296" s="223" t="s">
        <v>199</v>
      </c>
      <c r="F3296" s="225" t="s">
        <v>200</v>
      </c>
      <c r="G3296" s="226">
        <v>5.79</v>
      </c>
      <c r="H3296" s="226">
        <v>-0.75</v>
      </c>
      <c r="I3296" s="226">
        <v>5.04</v>
      </c>
      <c r="J3296" s="227">
        <v>25.18</v>
      </c>
      <c r="K3296" s="227">
        <v>1090.31</v>
      </c>
      <c r="L3296" s="228">
        <v>0</v>
      </c>
      <c r="M3296" s="229">
        <f t="shared" si="98"/>
        <v>1090.31</v>
      </c>
      <c r="N3296" s="230">
        <v>0</v>
      </c>
    </row>
    <row r="3297" spans="1:14" x14ac:dyDescent="0.2">
      <c r="A3297" s="231" t="str">
        <f t="shared" si="99"/>
        <v>GF1.820NO_thin075</v>
      </c>
      <c r="B3297" s="223" t="s">
        <v>229</v>
      </c>
      <c r="C3297" s="224">
        <v>1.8</v>
      </c>
      <c r="D3297" s="223">
        <v>20</v>
      </c>
      <c r="E3297" s="223" t="s">
        <v>199</v>
      </c>
      <c r="F3297" s="225" t="s">
        <v>201</v>
      </c>
      <c r="G3297" s="226">
        <v>4.76</v>
      </c>
      <c r="H3297" s="226">
        <v>-0.7</v>
      </c>
      <c r="I3297" s="226">
        <v>4.0599999999999996</v>
      </c>
      <c r="J3297" s="227">
        <v>20.3</v>
      </c>
      <c r="K3297" s="227">
        <v>1110.6099999999999</v>
      </c>
      <c r="L3297" s="228">
        <v>0</v>
      </c>
      <c r="M3297" s="229">
        <f t="shared" si="98"/>
        <v>1110.6099999999999</v>
      </c>
      <c r="N3297" s="230">
        <v>0</v>
      </c>
    </row>
    <row r="3298" spans="1:14" x14ac:dyDescent="0.2">
      <c r="A3298" s="231" t="str">
        <f t="shared" si="99"/>
        <v>GF1.820NO_thin080</v>
      </c>
      <c r="B3298" s="223" t="s">
        <v>229</v>
      </c>
      <c r="C3298" s="224">
        <v>1.8</v>
      </c>
      <c r="D3298" s="223">
        <v>20</v>
      </c>
      <c r="E3298" s="223" t="s">
        <v>199</v>
      </c>
      <c r="F3298" s="225" t="s">
        <v>202</v>
      </c>
      <c r="G3298" s="226">
        <v>3.89</v>
      </c>
      <c r="H3298" s="226">
        <v>-0.85</v>
      </c>
      <c r="I3298" s="226">
        <v>3.04</v>
      </c>
      <c r="J3298" s="227">
        <v>15.18</v>
      </c>
      <c r="K3298" s="227">
        <v>1125.8</v>
      </c>
      <c r="L3298" s="228">
        <v>0</v>
      </c>
      <c r="M3298" s="229">
        <f t="shared" si="98"/>
        <v>1125.8</v>
      </c>
      <c r="N3298" s="230">
        <v>0</v>
      </c>
    </row>
    <row r="3299" spans="1:14" x14ac:dyDescent="0.2">
      <c r="A3299" s="231" t="str">
        <f t="shared" si="99"/>
        <v>GF1.820NO_thin085</v>
      </c>
      <c r="B3299" s="223" t="s">
        <v>229</v>
      </c>
      <c r="C3299" s="224">
        <v>1.8</v>
      </c>
      <c r="D3299" s="223">
        <v>20</v>
      </c>
      <c r="E3299" s="223" t="s">
        <v>199</v>
      </c>
      <c r="F3299" s="225" t="s">
        <v>203</v>
      </c>
      <c r="G3299" s="226">
        <v>3.12</v>
      </c>
      <c r="H3299" s="226">
        <v>-0.53</v>
      </c>
      <c r="I3299" s="226">
        <v>2.58</v>
      </c>
      <c r="J3299" s="227">
        <v>12.91</v>
      </c>
      <c r="K3299" s="227">
        <v>1138.71</v>
      </c>
      <c r="L3299" s="228">
        <v>0</v>
      </c>
      <c r="M3299" s="229">
        <f t="shared" si="98"/>
        <v>1138.71</v>
      </c>
      <c r="N3299" s="230">
        <v>0</v>
      </c>
    </row>
    <row r="3300" spans="1:14" x14ac:dyDescent="0.2">
      <c r="A3300" s="231" t="str">
        <f t="shared" si="99"/>
        <v>GF1.820NO_thin090</v>
      </c>
      <c r="B3300" s="223" t="s">
        <v>229</v>
      </c>
      <c r="C3300" s="224">
        <v>1.8</v>
      </c>
      <c r="D3300" s="223">
        <v>20</v>
      </c>
      <c r="E3300" s="223" t="s">
        <v>199</v>
      </c>
      <c r="F3300" s="225" t="s">
        <v>204</v>
      </c>
      <c r="G3300" s="226">
        <v>2.52</v>
      </c>
      <c r="H3300" s="226">
        <v>-0.41</v>
      </c>
      <c r="I3300" s="226">
        <v>2.11</v>
      </c>
      <c r="J3300" s="227">
        <v>10.55</v>
      </c>
      <c r="K3300" s="227">
        <v>1149.26</v>
      </c>
      <c r="L3300" s="228">
        <v>0</v>
      </c>
      <c r="M3300" s="229">
        <f t="shared" si="98"/>
        <v>1149.26</v>
      </c>
      <c r="N3300" s="230">
        <v>0</v>
      </c>
    </row>
    <row r="3301" spans="1:14" x14ac:dyDescent="0.2">
      <c r="A3301" s="231" t="str">
        <f t="shared" si="99"/>
        <v>GF1.820NO_thin095</v>
      </c>
      <c r="B3301" s="223" t="s">
        <v>229</v>
      </c>
      <c r="C3301" s="224">
        <v>1.8</v>
      </c>
      <c r="D3301" s="223">
        <v>20</v>
      </c>
      <c r="E3301" s="223" t="s">
        <v>199</v>
      </c>
      <c r="F3301" s="225" t="s">
        <v>205</v>
      </c>
      <c r="G3301" s="226">
        <v>2.0699999999999998</v>
      </c>
      <c r="H3301" s="226">
        <v>-0.6</v>
      </c>
      <c r="I3301" s="226">
        <v>1.47</v>
      </c>
      <c r="J3301" s="227">
        <v>7.33</v>
      </c>
      <c r="K3301" s="227">
        <v>1156.58</v>
      </c>
      <c r="L3301" s="228">
        <v>0</v>
      </c>
      <c r="M3301" s="229">
        <f t="shared" si="98"/>
        <v>1156.58</v>
      </c>
      <c r="N3301" s="230">
        <v>0</v>
      </c>
    </row>
    <row r="3302" spans="1:14" x14ac:dyDescent="0.2">
      <c r="A3302" s="231" t="str">
        <f t="shared" si="99"/>
        <v>GF1.820NO_thin100</v>
      </c>
      <c r="B3302" s="223" t="s">
        <v>229</v>
      </c>
      <c r="C3302" s="224">
        <v>1.8</v>
      </c>
      <c r="D3302" s="223">
        <v>20</v>
      </c>
      <c r="E3302" s="223" t="s">
        <v>199</v>
      </c>
      <c r="F3302" s="225" t="s">
        <v>206</v>
      </c>
      <c r="G3302" s="226">
        <v>1.71</v>
      </c>
      <c r="H3302" s="226">
        <v>-0.51</v>
      </c>
      <c r="I3302" s="226">
        <v>1.2</v>
      </c>
      <c r="J3302" s="227">
        <v>6.01</v>
      </c>
      <c r="K3302" s="227">
        <v>1162.5899999999999</v>
      </c>
      <c r="L3302" s="228">
        <v>0</v>
      </c>
      <c r="M3302" s="229">
        <f t="shared" si="98"/>
        <v>1162.5899999999999</v>
      </c>
      <c r="N3302" s="230">
        <v>0</v>
      </c>
    </row>
    <row r="3303" spans="1:14" x14ac:dyDescent="0.2">
      <c r="A3303" s="231" t="str">
        <f t="shared" si="99"/>
        <v>GF1.820NO_thin105</v>
      </c>
      <c r="B3303" s="223" t="s">
        <v>229</v>
      </c>
      <c r="C3303" s="224">
        <v>1.8</v>
      </c>
      <c r="D3303" s="223">
        <v>20</v>
      </c>
      <c r="E3303" s="223" t="s">
        <v>199</v>
      </c>
      <c r="F3303" s="225" t="s">
        <v>207</v>
      </c>
      <c r="G3303" s="226">
        <v>1.38</v>
      </c>
      <c r="H3303" s="226">
        <v>-0.43</v>
      </c>
      <c r="I3303" s="226">
        <v>0.95</v>
      </c>
      <c r="J3303" s="227">
        <v>4.75</v>
      </c>
      <c r="K3303" s="227">
        <v>1167.3499999999999</v>
      </c>
      <c r="L3303" s="228">
        <v>0</v>
      </c>
      <c r="M3303" s="229">
        <f t="shared" si="98"/>
        <v>1167.3499999999999</v>
      </c>
      <c r="N3303" s="230">
        <v>0</v>
      </c>
    </row>
    <row r="3304" spans="1:14" x14ac:dyDescent="0.2">
      <c r="A3304" s="231" t="str">
        <f t="shared" si="99"/>
        <v>GF1.820NO_thin110</v>
      </c>
      <c r="B3304" s="223" t="s">
        <v>229</v>
      </c>
      <c r="C3304" s="224">
        <v>1.8</v>
      </c>
      <c r="D3304" s="223">
        <v>20</v>
      </c>
      <c r="E3304" s="223" t="s">
        <v>199</v>
      </c>
      <c r="F3304" s="225" t="s">
        <v>208</v>
      </c>
      <c r="G3304" s="226">
        <v>1.1100000000000001</v>
      </c>
      <c r="H3304" s="226">
        <v>-0.32</v>
      </c>
      <c r="I3304" s="226">
        <v>0.79</v>
      </c>
      <c r="J3304" s="227">
        <v>3.96</v>
      </c>
      <c r="K3304" s="227">
        <v>1171.31</v>
      </c>
      <c r="L3304" s="228">
        <v>0</v>
      </c>
      <c r="M3304" s="229">
        <f t="shared" si="98"/>
        <v>1171.31</v>
      </c>
      <c r="N3304" s="230">
        <v>0</v>
      </c>
    </row>
    <row r="3305" spans="1:14" x14ac:dyDescent="0.2">
      <c r="A3305" s="231" t="str">
        <f t="shared" si="99"/>
        <v>GF1.820NO_thin115</v>
      </c>
      <c r="B3305" s="223" t="s">
        <v>229</v>
      </c>
      <c r="C3305" s="224">
        <v>1.8</v>
      </c>
      <c r="D3305" s="223">
        <v>20</v>
      </c>
      <c r="E3305" s="223" t="s">
        <v>199</v>
      </c>
      <c r="F3305" s="225" t="s">
        <v>209</v>
      </c>
      <c r="G3305" s="226">
        <v>0.87</v>
      </c>
      <c r="H3305" s="226">
        <v>-0.03</v>
      </c>
      <c r="I3305" s="226">
        <v>0.84</v>
      </c>
      <c r="J3305" s="227">
        <v>4.22</v>
      </c>
      <c r="K3305" s="227">
        <v>1175.53</v>
      </c>
      <c r="L3305" s="228">
        <v>0</v>
      </c>
      <c r="M3305" s="229">
        <f t="shared" si="98"/>
        <v>1175.53</v>
      </c>
      <c r="N3305" s="230">
        <v>0</v>
      </c>
    </row>
    <row r="3306" spans="1:14" x14ac:dyDescent="0.2">
      <c r="A3306" s="231" t="str">
        <f t="shared" si="99"/>
        <v>GF1.820NO_thin120</v>
      </c>
      <c r="B3306" s="223" t="s">
        <v>229</v>
      </c>
      <c r="C3306" s="224">
        <v>1.8</v>
      </c>
      <c r="D3306" s="223">
        <v>20</v>
      </c>
      <c r="E3306" s="223" t="s">
        <v>199</v>
      </c>
      <c r="F3306" s="225" t="s">
        <v>210</v>
      </c>
      <c r="G3306" s="226">
        <v>0.73</v>
      </c>
      <c r="H3306" s="226">
        <v>-0.25</v>
      </c>
      <c r="I3306" s="226">
        <v>0.48</v>
      </c>
      <c r="J3306" s="227">
        <v>2.42</v>
      </c>
      <c r="K3306" s="227">
        <v>1177.95</v>
      </c>
      <c r="L3306" s="228">
        <v>0</v>
      </c>
      <c r="M3306" s="229">
        <f t="shared" si="98"/>
        <v>1177.95</v>
      </c>
      <c r="N3306" s="230">
        <v>0</v>
      </c>
    </row>
    <row r="3307" spans="1:14" x14ac:dyDescent="0.2">
      <c r="A3307" s="231" t="str">
        <f t="shared" si="99"/>
        <v>GF1.820NO_thin125</v>
      </c>
      <c r="B3307" s="223" t="s">
        <v>229</v>
      </c>
      <c r="C3307" s="224">
        <v>1.8</v>
      </c>
      <c r="D3307" s="223">
        <v>20</v>
      </c>
      <c r="E3307" s="223" t="s">
        <v>199</v>
      </c>
      <c r="F3307" s="225" t="s">
        <v>211</v>
      </c>
      <c r="G3307" s="226">
        <v>0.6</v>
      </c>
      <c r="H3307" s="226">
        <v>-0.21</v>
      </c>
      <c r="I3307" s="226">
        <v>0.4</v>
      </c>
      <c r="J3307" s="227">
        <v>1.98</v>
      </c>
      <c r="K3307" s="227">
        <v>1179.92</v>
      </c>
      <c r="L3307" s="228">
        <v>0</v>
      </c>
      <c r="M3307" s="229">
        <f t="shared" si="98"/>
        <v>1179.92</v>
      </c>
      <c r="N3307" s="230">
        <v>0</v>
      </c>
    </row>
    <row r="3308" spans="1:14" x14ac:dyDescent="0.2">
      <c r="A3308" s="231" t="str">
        <f t="shared" si="99"/>
        <v>GF1.820NO_thin130</v>
      </c>
      <c r="B3308" s="223" t="s">
        <v>229</v>
      </c>
      <c r="C3308" s="224">
        <v>1.8</v>
      </c>
      <c r="D3308" s="223">
        <v>20</v>
      </c>
      <c r="E3308" s="223" t="s">
        <v>199</v>
      </c>
      <c r="F3308" s="225" t="s">
        <v>212</v>
      </c>
      <c r="G3308" s="226">
        <v>0.48</v>
      </c>
      <c r="H3308" s="226">
        <v>-0.19</v>
      </c>
      <c r="I3308" s="226">
        <v>0.28999999999999998</v>
      </c>
      <c r="J3308" s="227">
        <v>1.44</v>
      </c>
      <c r="K3308" s="227">
        <v>1181.3599999999999</v>
      </c>
      <c r="L3308" s="228">
        <v>0</v>
      </c>
      <c r="M3308" s="229">
        <f t="shared" si="98"/>
        <v>1181.3599999999999</v>
      </c>
      <c r="N3308" s="230">
        <v>0</v>
      </c>
    </row>
    <row r="3309" spans="1:14" x14ac:dyDescent="0.2">
      <c r="A3309" s="231" t="str">
        <f t="shared" si="99"/>
        <v>GF1.820NO_thin135</v>
      </c>
      <c r="B3309" s="223" t="s">
        <v>229</v>
      </c>
      <c r="C3309" s="224">
        <v>1.8</v>
      </c>
      <c r="D3309" s="223">
        <v>20</v>
      </c>
      <c r="E3309" s="223" t="s">
        <v>199</v>
      </c>
      <c r="F3309" s="225" t="s">
        <v>213</v>
      </c>
      <c r="G3309" s="226">
        <v>0.41</v>
      </c>
      <c r="H3309" s="226">
        <v>-0.14000000000000001</v>
      </c>
      <c r="I3309" s="226">
        <v>0.27</v>
      </c>
      <c r="J3309" s="227">
        <v>1.34</v>
      </c>
      <c r="K3309" s="227">
        <v>1182.71</v>
      </c>
      <c r="L3309" s="228">
        <v>0</v>
      </c>
      <c r="M3309" s="229">
        <f t="shared" si="98"/>
        <v>1182.71</v>
      </c>
      <c r="N3309" s="230">
        <v>0</v>
      </c>
    </row>
    <row r="3310" spans="1:14" x14ac:dyDescent="0.2">
      <c r="A3310" s="231" t="str">
        <f t="shared" si="99"/>
        <v>GF1.820NO_thin140</v>
      </c>
      <c r="B3310" s="223" t="s">
        <v>229</v>
      </c>
      <c r="C3310" s="224">
        <v>1.8</v>
      </c>
      <c r="D3310" s="223">
        <v>20</v>
      </c>
      <c r="E3310" s="223" t="s">
        <v>199</v>
      </c>
      <c r="F3310" s="225" t="s">
        <v>214</v>
      </c>
      <c r="G3310" s="226">
        <v>0.34</v>
      </c>
      <c r="H3310" s="226">
        <v>0.04</v>
      </c>
      <c r="I3310" s="226">
        <v>0.38</v>
      </c>
      <c r="J3310" s="227">
        <v>1.88</v>
      </c>
      <c r="K3310" s="227">
        <v>1184.5899999999999</v>
      </c>
      <c r="L3310" s="228">
        <v>0</v>
      </c>
      <c r="M3310" s="229">
        <f t="shared" si="98"/>
        <v>1184.5899999999999</v>
      </c>
      <c r="N3310" s="230">
        <v>0</v>
      </c>
    </row>
    <row r="3311" spans="1:14" x14ac:dyDescent="0.2">
      <c r="A3311" s="231" t="str">
        <f t="shared" si="99"/>
        <v>GF1.820NO_thin145</v>
      </c>
      <c r="B3311" s="223" t="s">
        <v>229</v>
      </c>
      <c r="C3311" s="224">
        <v>1.8</v>
      </c>
      <c r="D3311" s="223">
        <v>20</v>
      </c>
      <c r="E3311" s="223" t="s">
        <v>199</v>
      </c>
      <c r="F3311" s="225" t="s">
        <v>215</v>
      </c>
      <c r="G3311" s="226">
        <v>0.23</v>
      </c>
      <c r="H3311" s="226">
        <v>-0.09</v>
      </c>
      <c r="I3311" s="226">
        <v>0.14000000000000001</v>
      </c>
      <c r="J3311" s="227">
        <v>0.69</v>
      </c>
      <c r="K3311" s="227">
        <v>1185.28</v>
      </c>
      <c r="L3311" s="228">
        <v>0</v>
      </c>
      <c r="M3311" s="229">
        <f t="shared" si="98"/>
        <v>1185.28</v>
      </c>
      <c r="N3311" s="230">
        <v>0</v>
      </c>
    </row>
    <row r="3312" spans="1:14" x14ac:dyDescent="0.2">
      <c r="A3312" s="231" t="str">
        <f t="shared" si="99"/>
        <v>GF1.820NO_thin150</v>
      </c>
      <c r="B3312" s="223" t="s">
        <v>229</v>
      </c>
      <c r="C3312" s="224">
        <v>1.8</v>
      </c>
      <c r="D3312" s="223">
        <v>20</v>
      </c>
      <c r="E3312" s="223" t="s">
        <v>199</v>
      </c>
      <c r="F3312" s="225" t="s">
        <v>216</v>
      </c>
      <c r="G3312" s="226">
        <v>0.24</v>
      </c>
      <c r="H3312" s="226">
        <v>-0.09</v>
      </c>
      <c r="I3312" s="226">
        <v>0.15</v>
      </c>
      <c r="J3312" s="227">
        <v>0.75</v>
      </c>
      <c r="K3312" s="227">
        <v>1186.02</v>
      </c>
      <c r="L3312" s="228">
        <v>0</v>
      </c>
      <c r="M3312" s="229">
        <f t="shared" si="98"/>
        <v>1186.02</v>
      </c>
      <c r="N3312" s="230">
        <v>0</v>
      </c>
    </row>
    <row r="3313" spans="1:14" x14ac:dyDescent="0.2">
      <c r="A3313" s="231" t="str">
        <f t="shared" si="99"/>
        <v>GF1.820NO_thin155</v>
      </c>
      <c r="B3313" s="223" t="s">
        <v>229</v>
      </c>
      <c r="C3313" s="224">
        <v>1.8</v>
      </c>
      <c r="D3313" s="223">
        <v>20</v>
      </c>
      <c r="E3313" s="223" t="s">
        <v>199</v>
      </c>
      <c r="F3313" s="225" t="s">
        <v>217</v>
      </c>
      <c r="G3313" s="226">
        <v>0.17</v>
      </c>
      <c r="H3313" s="226">
        <v>-0.08</v>
      </c>
      <c r="I3313" s="226">
        <v>0.09</v>
      </c>
      <c r="J3313" s="227">
        <v>0.45</v>
      </c>
      <c r="K3313" s="227">
        <v>1186.48</v>
      </c>
      <c r="L3313" s="228">
        <v>0</v>
      </c>
      <c r="M3313" s="229">
        <f t="shared" si="98"/>
        <v>1186.48</v>
      </c>
      <c r="N3313" s="230">
        <v>0</v>
      </c>
    </row>
    <row r="3314" spans="1:14" x14ac:dyDescent="0.2">
      <c r="A3314" s="231" t="str">
        <f t="shared" si="99"/>
        <v>GF1.820NO_thin160</v>
      </c>
      <c r="B3314" s="223" t="s">
        <v>229</v>
      </c>
      <c r="C3314" s="224">
        <v>1.8</v>
      </c>
      <c r="D3314" s="223">
        <v>20</v>
      </c>
      <c r="E3314" s="223" t="s">
        <v>199</v>
      </c>
      <c r="F3314" s="225" t="s">
        <v>218</v>
      </c>
      <c r="G3314" s="226">
        <v>0.15</v>
      </c>
      <c r="H3314" s="226">
        <v>-7.0000000000000007E-2</v>
      </c>
      <c r="I3314" s="226">
        <v>0.08</v>
      </c>
      <c r="J3314" s="227">
        <v>0.42</v>
      </c>
      <c r="K3314" s="227">
        <v>1186.9000000000001</v>
      </c>
      <c r="L3314" s="228">
        <v>0</v>
      </c>
      <c r="M3314" s="229">
        <f t="shared" ref="M3314:M3377" si="100">K3314+L3314</f>
        <v>1186.9000000000001</v>
      </c>
      <c r="N3314" s="230">
        <v>0</v>
      </c>
    </row>
    <row r="3315" spans="1:14" x14ac:dyDescent="0.2">
      <c r="A3315" s="231" t="str">
        <f t="shared" si="99"/>
        <v>GF1.820NO_thin165</v>
      </c>
      <c r="B3315" s="223" t="s">
        <v>229</v>
      </c>
      <c r="C3315" s="224">
        <v>1.8</v>
      </c>
      <c r="D3315" s="223">
        <v>20</v>
      </c>
      <c r="E3315" s="223" t="s">
        <v>199</v>
      </c>
      <c r="F3315" s="225" t="s">
        <v>219</v>
      </c>
      <c r="G3315" s="226">
        <v>0.11</v>
      </c>
      <c r="H3315" s="226">
        <v>-0.05</v>
      </c>
      <c r="I3315" s="226">
        <v>7.0000000000000007E-2</v>
      </c>
      <c r="J3315" s="227">
        <v>0.34</v>
      </c>
      <c r="K3315" s="227">
        <v>1187.24</v>
      </c>
      <c r="L3315" s="228">
        <v>0</v>
      </c>
      <c r="M3315" s="229">
        <f t="shared" si="100"/>
        <v>1187.24</v>
      </c>
      <c r="N3315" s="230">
        <v>0</v>
      </c>
    </row>
    <row r="3316" spans="1:14" x14ac:dyDescent="0.2">
      <c r="A3316" s="231" t="str">
        <f t="shared" si="99"/>
        <v>GF1.820NO_thin170</v>
      </c>
      <c r="B3316" s="223" t="s">
        <v>229</v>
      </c>
      <c r="C3316" s="224">
        <v>1.8</v>
      </c>
      <c r="D3316" s="223">
        <v>20</v>
      </c>
      <c r="E3316" s="223" t="s">
        <v>199</v>
      </c>
      <c r="F3316" s="225" t="s">
        <v>220</v>
      </c>
      <c r="G3316" s="226">
        <v>7.0000000000000007E-2</v>
      </c>
      <c r="H3316" s="226">
        <v>-0.03</v>
      </c>
      <c r="I3316" s="226">
        <v>0.04</v>
      </c>
      <c r="J3316" s="227">
        <v>0.19</v>
      </c>
      <c r="K3316" s="227">
        <v>1187.43</v>
      </c>
      <c r="L3316" s="228">
        <v>0</v>
      </c>
      <c r="M3316" s="229">
        <f t="shared" si="100"/>
        <v>1187.43</v>
      </c>
      <c r="N3316" s="230">
        <v>0</v>
      </c>
    </row>
    <row r="3317" spans="1:14" x14ac:dyDescent="0.2">
      <c r="A3317" s="231" t="str">
        <f t="shared" si="99"/>
        <v>GF1.820NO_thin175</v>
      </c>
      <c r="B3317" s="223" t="s">
        <v>229</v>
      </c>
      <c r="C3317" s="224">
        <v>1.8</v>
      </c>
      <c r="D3317" s="223">
        <v>20</v>
      </c>
      <c r="E3317" s="223" t="s">
        <v>199</v>
      </c>
      <c r="F3317" s="225" t="s">
        <v>221</v>
      </c>
      <c r="G3317" s="226">
        <v>7.0000000000000007E-2</v>
      </c>
      <c r="H3317" s="226">
        <v>-0.02</v>
      </c>
      <c r="I3317" s="226">
        <v>0.05</v>
      </c>
      <c r="J3317" s="227">
        <v>0.26</v>
      </c>
      <c r="K3317" s="227">
        <v>1187.69</v>
      </c>
      <c r="L3317" s="228">
        <v>0</v>
      </c>
      <c r="M3317" s="229">
        <f t="shared" si="100"/>
        <v>1187.69</v>
      </c>
      <c r="N3317" s="230">
        <v>0</v>
      </c>
    </row>
    <row r="3318" spans="1:14" x14ac:dyDescent="0.2">
      <c r="A3318" s="231" t="str">
        <f t="shared" si="99"/>
        <v>GF1.820NO_thin180</v>
      </c>
      <c r="B3318" s="223" t="s">
        <v>229</v>
      </c>
      <c r="C3318" s="224">
        <v>1.8</v>
      </c>
      <c r="D3318" s="223">
        <v>20</v>
      </c>
      <c r="E3318" s="223" t="s">
        <v>199</v>
      </c>
      <c r="F3318" s="225" t="s">
        <v>222</v>
      </c>
      <c r="G3318" s="226">
        <v>0.08</v>
      </c>
      <c r="H3318" s="226">
        <v>-0.02</v>
      </c>
      <c r="I3318" s="226">
        <v>7.0000000000000007E-2</v>
      </c>
      <c r="J3318" s="227">
        <v>0.33</v>
      </c>
      <c r="K3318" s="227">
        <v>1188.02</v>
      </c>
      <c r="L3318" s="228">
        <v>0</v>
      </c>
      <c r="M3318" s="229">
        <f t="shared" si="100"/>
        <v>1188.02</v>
      </c>
      <c r="N3318" s="230">
        <v>0</v>
      </c>
    </row>
    <row r="3319" spans="1:14" x14ac:dyDescent="0.2">
      <c r="A3319" s="231" t="str">
        <f t="shared" si="99"/>
        <v>GF1.820NO_thin185</v>
      </c>
      <c r="B3319" s="223" t="s">
        <v>229</v>
      </c>
      <c r="C3319" s="224">
        <v>1.8</v>
      </c>
      <c r="D3319" s="223">
        <v>20</v>
      </c>
      <c r="E3319" s="223" t="s">
        <v>199</v>
      </c>
      <c r="F3319" s="225" t="s">
        <v>223</v>
      </c>
      <c r="G3319" s="226">
        <v>0.05</v>
      </c>
      <c r="H3319" s="226">
        <v>-0.01</v>
      </c>
      <c r="I3319" s="226">
        <v>0.04</v>
      </c>
      <c r="J3319" s="227">
        <v>0.18</v>
      </c>
      <c r="K3319" s="227">
        <v>1188.2</v>
      </c>
      <c r="L3319" s="228">
        <v>0</v>
      </c>
      <c r="M3319" s="229">
        <f t="shared" si="100"/>
        <v>1188.2</v>
      </c>
      <c r="N3319" s="230">
        <v>0</v>
      </c>
    </row>
    <row r="3320" spans="1:14" x14ac:dyDescent="0.2">
      <c r="A3320" s="231" t="str">
        <f t="shared" si="99"/>
        <v>GF1.820NO_thin190</v>
      </c>
      <c r="B3320" s="223" t="s">
        <v>229</v>
      </c>
      <c r="C3320" s="224">
        <v>1.8</v>
      </c>
      <c r="D3320" s="223">
        <v>20</v>
      </c>
      <c r="E3320" s="223" t="s">
        <v>199</v>
      </c>
      <c r="F3320" s="225" t="s">
        <v>224</v>
      </c>
      <c r="G3320" s="226">
        <v>0.05</v>
      </c>
      <c r="H3320" s="226">
        <v>-0.01</v>
      </c>
      <c r="I3320" s="226">
        <v>0.04</v>
      </c>
      <c r="J3320" s="227">
        <v>0.19</v>
      </c>
      <c r="K3320" s="227">
        <v>1188.3900000000001</v>
      </c>
      <c r="L3320" s="228">
        <v>0</v>
      </c>
      <c r="M3320" s="229">
        <f t="shared" si="100"/>
        <v>1188.3900000000001</v>
      </c>
      <c r="N3320" s="230">
        <v>0</v>
      </c>
    </row>
    <row r="3321" spans="1:14" x14ac:dyDescent="0.2">
      <c r="A3321" s="231" t="str">
        <f t="shared" si="99"/>
        <v>GF1.820NO_thin195</v>
      </c>
      <c r="B3321" s="223" t="s">
        <v>229</v>
      </c>
      <c r="C3321" s="224">
        <v>1.8</v>
      </c>
      <c r="D3321" s="223">
        <v>20</v>
      </c>
      <c r="E3321" s="223" t="s">
        <v>199</v>
      </c>
      <c r="F3321" s="225" t="s">
        <v>225</v>
      </c>
      <c r="G3321" s="226">
        <v>0.03</v>
      </c>
      <c r="H3321" s="226">
        <v>-0.01</v>
      </c>
      <c r="I3321" s="226">
        <v>0.02</v>
      </c>
      <c r="J3321" s="227">
        <v>0.1</v>
      </c>
      <c r="K3321" s="227">
        <v>1188.49</v>
      </c>
      <c r="L3321" s="228">
        <v>0</v>
      </c>
      <c r="M3321" s="229">
        <f t="shared" si="100"/>
        <v>1188.49</v>
      </c>
      <c r="N3321" s="230">
        <v>0</v>
      </c>
    </row>
    <row r="3322" spans="1:14" x14ac:dyDescent="0.2">
      <c r="A3322" s="231" t="str">
        <f t="shared" si="99"/>
        <v>GF1.820Thinned000</v>
      </c>
      <c r="B3322" s="223" t="s">
        <v>229</v>
      </c>
      <c r="C3322" s="224">
        <v>1.8</v>
      </c>
      <c r="D3322" s="223">
        <v>20</v>
      </c>
      <c r="E3322" s="223" t="s">
        <v>172</v>
      </c>
      <c r="F3322" s="225" t="s">
        <v>0</v>
      </c>
      <c r="G3322" s="226">
        <v>1.08</v>
      </c>
      <c r="H3322" s="226">
        <v>1.02</v>
      </c>
      <c r="I3322" s="226">
        <v>2.1</v>
      </c>
      <c r="J3322" s="227">
        <v>10.49</v>
      </c>
      <c r="K3322" s="227">
        <v>10.49</v>
      </c>
      <c r="L3322" s="228">
        <v>0</v>
      </c>
      <c r="M3322" s="229">
        <f t="shared" si="100"/>
        <v>10.49</v>
      </c>
      <c r="N3322" s="230">
        <v>0</v>
      </c>
    </row>
    <row r="3323" spans="1:14" x14ac:dyDescent="0.2">
      <c r="A3323" s="231" t="str">
        <f t="shared" si="99"/>
        <v>GF1.820Thinned005</v>
      </c>
      <c r="B3323" s="223" t="s">
        <v>229</v>
      </c>
      <c r="C3323" s="224">
        <v>1.8</v>
      </c>
      <c r="D3323" s="223">
        <v>20</v>
      </c>
      <c r="E3323" s="223" t="s">
        <v>172</v>
      </c>
      <c r="F3323" s="225" t="s">
        <v>1</v>
      </c>
      <c r="G3323" s="226">
        <v>3.3</v>
      </c>
      <c r="H3323" s="226">
        <v>1.25</v>
      </c>
      <c r="I3323" s="226">
        <v>4.55</v>
      </c>
      <c r="J3323" s="227">
        <v>22.77</v>
      </c>
      <c r="K3323" s="227">
        <v>33.26</v>
      </c>
      <c r="L3323" s="228">
        <v>0</v>
      </c>
      <c r="M3323" s="229">
        <f t="shared" si="100"/>
        <v>33.26</v>
      </c>
      <c r="N3323" s="230">
        <v>0</v>
      </c>
    </row>
    <row r="3324" spans="1:14" x14ac:dyDescent="0.2">
      <c r="A3324" s="231" t="str">
        <f t="shared" si="99"/>
        <v>GF1.820Thinned010</v>
      </c>
      <c r="B3324" s="223" t="s">
        <v>229</v>
      </c>
      <c r="C3324" s="224">
        <v>1.8</v>
      </c>
      <c r="D3324" s="223">
        <v>20</v>
      </c>
      <c r="E3324" s="223" t="s">
        <v>172</v>
      </c>
      <c r="F3324" s="225" t="s">
        <v>2</v>
      </c>
      <c r="G3324" s="226">
        <v>10.07</v>
      </c>
      <c r="H3324" s="226">
        <v>1.26</v>
      </c>
      <c r="I3324" s="226">
        <v>11.33</v>
      </c>
      <c r="J3324" s="227">
        <v>56.66</v>
      </c>
      <c r="K3324" s="227">
        <v>89.92</v>
      </c>
      <c r="L3324" s="228">
        <v>0</v>
      </c>
      <c r="M3324" s="229">
        <f t="shared" si="100"/>
        <v>89.92</v>
      </c>
      <c r="N3324" s="230">
        <v>0</v>
      </c>
    </row>
    <row r="3325" spans="1:14" x14ac:dyDescent="0.2">
      <c r="A3325" s="231" t="str">
        <f t="shared" si="99"/>
        <v>GF1.820Thinned015</v>
      </c>
      <c r="B3325" s="223" t="s">
        <v>229</v>
      </c>
      <c r="C3325" s="224">
        <v>1.8</v>
      </c>
      <c r="D3325" s="223">
        <v>20</v>
      </c>
      <c r="E3325" s="223" t="s">
        <v>172</v>
      </c>
      <c r="F3325" s="225" t="s">
        <v>3</v>
      </c>
      <c r="G3325" s="226">
        <v>26.6</v>
      </c>
      <c r="H3325" s="226">
        <v>2.78</v>
      </c>
      <c r="I3325" s="226">
        <v>29.38</v>
      </c>
      <c r="J3325" s="227">
        <v>146.91</v>
      </c>
      <c r="K3325" s="227">
        <v>236.83</v>
      </c>
      <c r="L3325" s="228">
        <v>0</v>
      </c>
      <c r="M3325" s="229">
        <f t="shared" si="100"/>
        <v>236.83</v>
      </c>
      <c r="N3325" s="230">
        <v>0</v>
      </c>
    </row>
    <row r="3326" spans="1:14" x14ac:dyDescent="0.2">
      <c r="A3326" s="231" t="str">
        <f t="shared" si="99"/>
        <v>GF1.820Thinned020</v>
      </c>
      <c r="B3326" s="223" t="s">
        <v>229</v>
      </c>
      <c r="C3326" s="224">
        <v>1.8</v>
      </c>
      <c r="D3326" s="223">
        <v>20</v>
      </c>
      <c r="E3326" s="223" t="s">
        <v>172</v>
      </c>
      <c r="F3326" s="225" t="s">
        <v>4</v>
      </c>
      <c r="G3326" s="226">
        <v>7.51</v>
      </c>
      <c r="H3326" s="226">
        <v>6.09</v>
      </c>
      <c r="I3326" s="226">
        <v>13.6</v>
      </c>
      <c r="J3326" s="227">
        <v>67.989999999999995</v>
      </c>
      <c r="K3326" s="227">
        <v>304.82</v>
      </c>
      <c r="L3326" s="228">
        <v>-0.24</v>
      </c>
      <c r="M3326" s="229">
        <f t="shared" si="100"/>
        <v>304.58</v>
      </c>
      <c r="N3326" s="230">
        <v>13.85</v>
      </c>
    </row>
    <row r="3327" spans="1:14" x14ac:dyDescent="0.2">
      <c r="A3327" s="231" t="str">
        <f t="shared" si="99"/>
        <v>GF1.820Thinned025</v>
      </c>
      <c r="B3327" s="223" t="s">
        <v>229</v>
      </c>
      <c r="C3327" s="224">
        <v>1.8</v>
      </c>
      <c r="D3327" s="223">
        <v>20</v>
      </c>
      <c r="E3327" s="223" t="s">
        <v>172</v>
      </c>
      <c r="F3327" s="225" t="s">
        <v>5</v>
      </c>
      <c r="G3327" s="226">
        <v>10.41</v>
      </c>
      <c r="H3327" s="226">
        <v>7.0000000000000007E-2</v>
      </c>
      <c r="I3327" s="226">
        <v>10.48</v>
      </c>
      <c r="J3327" s="227">
        <v>52.38</v>
      </c>
      <c r="K3327" s="227">
        <v>357.2</v>
      </c>
      <c r="L3327" s="228">
        <v>-0.43</v>
      </c>
      <c r="M3327" s="229">
        <f t="shared" si="100"/>
        <v>356.77</v>
      </c>
      <c r="N3327" s="230">
        <v>11.08</v>
      </c>
    </row>
    <row r="3328" spans="1:14" x14ac:dyDescent="0.2">
      <c r="A3328" s="231" t="str">
        <f t="shared" si="99"/>
        <v>GF1.820Thinned030</v>
      </c>
      <c r="B3328" s="223" t="s">
        <v>229</v>
      </c>
      <c r="C3328" s="224">
        <v>1.8</v>
      </c>
      <c r="D3328" s="223">
        <v>20</v>
      </c>
      <c r="E3328" s="223" t="s">
        <v>172</v>
      </c>
      <c r="F3328" s="225" t="s">
        <v>6</v>
      </c>
      <c r="G3328" s="226">
        <v>11.23</v>
      </c>
      <c r="H3328" s="226">
        <v>2.0699999999999998</v>
      </c>
      <c r="I3328" s="226">
        <v>13.3</v>
      </c>
      <c r="J3328" s="227">
        <v>66.489999999999995</v>
      </c>
      <c r="K3328" s="227">
        <v>423.68</v>
      </c>
      <c r="L3328" s="228">
        <v>-1.71</v>
      </c>
      <c r="M3328" s="229">
        <f t="shared" si="100"/>
        <v>421.97</v>
      </c>
      <c r="N3328" s="230">
        <v>7.23</v>
      </c>
    </row>
    <row r="3329" spans="1:14" x14ac:dyDescent="0.2">
      <c r="A3329" s="231" t="str">
        <f t="shared" si="99"/>
        <v>GF1.820Thinned035</v>
      </c>
      <c r="B3329" s="223" t="s">
        <v>229</v>
      </c>
      <c r="C3329" s="224">
        <v>1.8</v>
      </c>
      <c r="D3329" s="223">
        <v>20</v>
      </c>
      <c r="E3329" s="223" t="s">
        <v>172</v>
      </c>
      <c r="F3329" s="225" t="s">
        <v>7</v>
      </c>
      <c r="G3329" s="226">
        <v>10.64</v>
      </c>
      <c r="H3329" s="226">
        <v>1.36</v>
      </c>
      <c r="I3329" s="226">
        <v>12.01</v>
      </c>
      <c r="J3329" s="227">
        <v>60.03</v>
      </c>
      <c r="K3329" s="227">
        <v>483.71</v>
      </c>
      <c r="L3329" s="228">
        <v>-3</v>
      </c>
      <c r="M3329" s="229">
        <f t="shared" si="100"/>
        <v>480.71</v>
      </c>
      <c r="N3329" s="230">
        <v>7.37</v>
      </c>
    </row>
    <row r="3330" spans="1:14" x14ac:dyDescent="0.2">
      <c r="A3330" s="231" t="str">
        <f t="shared" ref="A3330:A3393" si="101">CONCATENATE(LEFT(B3330,2),TEXT(C3330,"0.0"),TEXT(D3330,"00"),E3330,TEXT(LEFT(F3330,3),"000"))</f>
        <v>GF1.820Thinned040</v>
      </c>
      <c r="B3330" s="223" t="s">
        <v>229</v>
      </c>
      <c r="C3330" s="224">
        <v>1.8</v>
      </c>
      <c r="D3330" s="223">
        <v>20</v>
      </c>
      <c r="E3330" s="223" t="s">
        <v>172</v>
      </c>
      <c r="F3330" s="225" t="s">
        <v>8</v>
      </c>
      <c r="G3330" s="226">
        <v>8.69</v>
      </c>
      <c r="H3330" s="226">
        <v>0.57999999999999996</v>
      </c>
      <c r="I3330" s="226">
        <v>9.27</v>
      </c>
      <c r="J3330" s="227">
        <v>46.33</v>
      </c>
      <c r="K3330" s="227">
        <v>530.04</v>
      </c>
      <c r="L3330" s="228">
        <v>-4.32</v>
      </c>
      <c r="M3330" s="229">
        <f t="shared" si="100"/>
        <v>525.71999999999991</v>
      </c>
      <c r="N3330" s="230">
        <v>7.49</v>
      </c>
    </row>
    <row r="3331" spans="1:14" x14ac:dyDescent="0.2">
      <c r="A3331" s="231" t="str">
        <f t="shared" si="101"/>
        <v>GF1.820Thinned045</v>
      </c>
      <c r="B3331" s="223" t="s">
        <v>229</v>
      </c>
      <c r="C3331" s="224">
        <v>1.8</v>
      </c>
      <c r="D3331" s="223">
        <v>20</v>
      </c>
      <c r="E3331" s="223" t="s">
        <v>172</v>
      </c>
      <c r="F3331" s="225" t="s">
        <v>9</v>
      </c>
      <c r="G3331" s="226">
        <v>9.02</v>
      </c>
      <c r="H3331" s="226">
        <v>-0.4</v>
      </c>
      <c r="I3331" s="226">
        <v>8.6199999999999992</v>
      </c>
      <c r="J3331" s="227">
        <v>43.08</v>
      </c>
      <c r="K3331" s="227">
        <v>573.12</v>
      </c>
      <c r="L3331" s="228">
        <v>-5.38</v>
      </c>
      <c r="M3331" s="229">
        <f t="shared" si="100"/>
        <v>567.74</v>
      </c>
      <c r="N3331" s="230">
        <v>6.03</v>
      </c>
    </row>
    <row r="3332" spans="1:14" x14ac:dyDescent="0.2">
      <c r="A3332" s="231" t="str">
        <f t="shared" si="101"/>
        <v>GF1.820Thinned050</v>
      </c>
      <c r="B3332" s="223" t="s">
        <v>229</v>
      </c>
      <c r="C3332" s="224">
        <v>1.8</v>
      </c>
      <c r="D3332" s="223">
        <v>20</v>
      </c>
      <c r="E3332" s="223" t="s">
        <v>172</v>
      </c>
      <c r="F3332" s="225" t="s">
        <v>10</v>
      </c>
      <c r="G3332" s="226">
        <v>8.4499999999999993</v>
      </c>
      <c r="H3332" s="226">
        <v>-0.49</v>
      </c>
      <c r="I3332" s="226">
        <v>7.96</v>
      </c>
      <c r="J3332" s="227">
        <v>39.799999999999997</v>
      </c>
      <c r="K3332" s="227">
        <v>612.91999999999996</v>
      </c>
      <c r="L3332" s="228">
        <v>-6.27</v>
      </c>
      <c r="M3332" s="229">
        <f t="shared" si="100"/>
        <v>606.65</v>
      </c>
      <c r="N3332" s="230">
        <v>5.07</v>
      </c>
    </row>
    <row r="3333" spans="1:14" x14ac:dyDescent="0.2">
      <c r="A3333" s="231" t="str">
        <f t="shared" si="101"/>
        <v>GF1.820Thinned055</v>
      </c>
      <c r="B3333" s="223" t="s">
        <v>229</v>
      </c>
      <c r="C3333" s="224">
        <v>1.8</v>
      </c>
      <c r="D3333" s="223">
        <v>20</v>
      </c>
      <c r="E3333" s="223" t="s">
        <v>172</v>
      </c>
      <c r="F3333" s="225" t="s">
        <v>11</v>
      </c>
      <c r="G3333" s="226">
        <v>7.63</v>
      </c>
      <c r="H3333" s="226">
        <v>-0.52</v>
      </c>
      <c r="I3333" s="226">
        <v>7.11</v>
      </c>
      <c r="J3333" s="227">
        <v>35.57</v>
      </c>
      <c r="K3333" s="227">
        <v>648.5</v>
      </c>
      <c r="L3333" s="228">
        <v>-7.07</v>
      </c>
      <c r="M3333" s="229">
        <f t="shared" si="100"/>
        <v>641.42999999999995</v>
      </c>
      <c r="N3333" s="230">
        <v>4.5199999999999996</v>
      </c>
    </row>
    <row r="3334" spans="1:14" x14ac:dyDescent="0.2">
      <c r="A3334" s="231" t="str">
        <f t="shared" si="101"/>
        <v>GF1.820Thinned060</v>
      </c>
      <c r="B3334" s="223" t="s">
        <v>229</v>
      </c>
      <c r="C3334" s="224">
        <v>1.8</v>
      </c>
      <c r="D3334" s="223">
        <v>20</v>
      </c>
      <c r="E3334" s="223" t="s">
        <v>172</v>
      </c>
      <c r="F3334" s="225" t="s">
        <v>12</v>
      </c>
      <c r="G3334" s="226">
        <v>5.57</v>
      </c>
      <c r="H3334" s="226">
        <v>-0.43</v>
      </c>
      <c r="I3334" s="226">
        <v>5.14</v>
      </c>
      <c r="J3334" s="227">
        <v>25.72</v>
      </c>
      <c r="K3334" s="227">
        <v>674.21</v>
      </c>
      <c r="L3334" s="228">
        <v>-7.77</v>
      </c>
      <c r="M3334" s="229">
        <f t="shared" si="100"/>
        <v>666.44</v>
      </c>
      <c r="N3334" s="230">
        <v>3.95</v>
      </c>
    </row>
    <row r="3335" spans="1:14" x14ac:dyDescent="0.2">
      <c r="A3335" s="231" t="str">
        <f t="shared" si="101"/>
        <v>GF1.820Thinned065</v>
      </c>
      <c r="B3335" s="223" t="s">
        <v>229</v>
      </c>
      <c r="C3335" s="224">
        <v>1.8</v>
      </c>
      <c r="D3335" s="223">
        <v>20</v>
      </c>
      <c r="E3335" s="223" t="s">
        <v>172</v>
      </c>
      <c r="F3335" s="225" t="s">
        <v>13</v>
      </c>
      <c r="G3335" s="226">
        <v>4.93</v>
      </c>
      <c r="H3335" s="226">
        <v>-0.37</v>
      </c>
      <c r="I3335" s="226">
        <v>4.5599999999999996</v>
      </c>
      <c r="J3335" s="227">
        <v>22.8</v>
      </c>
      <c r="K3335" s="227">
        <v>697.02</v>
      </c>
      <c r="L3335" s="228">
        <v>-8.3699999999999992</v>
      </c>
      <c r="M3335" s="229">
        <f t="shared" si="100"/>
        <v>688.65</v>
      </c>
      <c r="N3335" s="230">
        <v>3.44</v>
      </c>
    </row>
    <row r="3336" spans="1:14" x14ac:dyDescent="0.2">
      <c r="A3336" s="231" t="str">
        <f t="shared" si="101"/>
        <v>GF1.820Thinned070</v>
      </c>
      <c r="B3336" s="223" t="s">
        <v>229</v>
      </c>
      <c r="C3336" s="224">
        <v>1.8</v>
      </c>
      <c r="D3336" s="223">
        <v>20</v>
      </c>
      <c r="E3336" s="223" t="s">
        <v>172</v>
      </c>
      <c r="F3336" s="225" t="s">
        <v>200</v>
      </c>
      <c r="G3336" s="226">
        <v>4.1900000000000004</v>
      </c>
      <c r="H3336" s="226">
        <v>-0.26</v>
      </c>
      <c r="I3336" s="226">
        <v>3.93</v>
      </c>
      <c r="J3336" s="227">
        <v>19.64</v>
      </c>
      <c r="K3336" s="227">
        <v>716.66</v>
      </c>
      <c r="L3336" s="228">
        <v>-8.89</v>
      </c>
      <c r="M3336" s="229">
        <f t="shared" si="100"/>
        <v>707.77</v>
      </c>
      <c r="N3336" s="230">
        <v>2.97</v>
      </c>
    </row>
    <row r="3337" spans="1:14" x14ac:dyDescent="0.2">
      <c r="A3337" s="231" t="str">
        <f t="shared" si="101"/>
        <v>GF1.820Thinned075</v>
      </c>
      <c r="B3337" s="223" t="s">
        <v>229</v>
      </c>
      <c r="C3337" s="224">
        <v>1.8</v>
      </c>
      <c r="D3337" s="223">
        <v>20</v>
      </c>
      <c r="E3337" s="223" t="s">
        <v>172</v>
      </c>
      <c r="F3337" s="225" t="s">
        <v>201</v>
      </c>
      <c r="G3337" s="226">
        <v>3.11</v>
      </c>
      <c r="H3337" s="226">
        <v>-0.24</v>
      </c>
      <c r="I3337" s="226">
        <v>2.86</v>
      </c>
      <c r="J3337" s="227">
        <v>14.31</v>
      </c>
      <c r="K3337" s="227">
        <v>730.97</v>
      </c>
      <c r="L3337" s="228">
        <v>-9.34</v>
      </c>
      <c r="M3337" s="229">
        <f t="shared" si="100"/>
        <v>721.63</v>
      </c>
      <c r="N3337" s="230">
        <v>2.5099999999999998</v>
      </c>
    </row>
    <row r="3338" spans="1:14" x14ac:dyDescent="0.2">
      <c r="A3338" s="231" t="str">
        <f t="shared" si="101"/>
        <v>GF1.820Thinned080</v>
      </c>
      <c r="B3338" s="223" t="s">
        <v>229</v>
      </c>
      <c r="C3338" s="224">
        <v>1.8</v>
      </c>
      <c r="D3338" s="223">
        <v>20</v>
      </c>
      <c r="E3338" s="223" t="s">
        <v>172</v>
      </c>
      <c r="F3338" s="225" t="s">
        <v>202</v>
      </c>
      <c r="G3338" s="226">
        <v>2.19</v>
      </c>
      <c r="H3338" s="226">
        <v>-0.25</v>
      </c>
      <c r="I3338" s="226">
        <v>1.94</v>
      </c>
      <c r="J3338" s="227">
        <v>9.7200000000000006</v>
      </c>
      <c r="K3338" s="227">
        <v>740.69</v>
      </c>
      <c r="L3338" s="228">
        <v>-9.7100000000000009</v>
      </c>
      <c r="M3338" s="229">
        <f t="shared" si="100"/>
        <v>730.98</v>
      </c>
      <c r="N3338" s="230">
        <v>2.13</v>
      </c>
    </row>
    <row r="3339" spans="1:14" x14ac:dyDescent="0.2">
      <c r="A3339" s="231" t="str">
        <f t="shared" si="101"/>
        <v>GF1.820Thinned085</v>
      </c>
      <c r="B3339" s="223" t="s">
        <v>229</v>
      </c>
      <c r="C3339" s="224">
        <v>1.8</v>
      </c>
      <c r="D3339" s="223">
        <v>20</v>
      </c>
      <c r="E3339" s="223" t="s">
        <v>172</v>
      </c>
      <c r="F3339" s="225" t="s">
        <v>203</v>
      </c>
      <c r="G3339" s="226">
        <v>1.78</v>
      </c>
      <c r="H3339" s="226">
        <v>-0.22</v>
      </c>
      <c r="I3339" s="226">
        <v>1.55</v>
      </c>
      <c r="J3339" s="227">
        <v>7.76</v>
      </c>
      <c r="K3339" s="227">
        <v>748.44</v>
      </c>
      <c r="L3339" s="228">
        <v>-10.02</v>
      </c>
      <c r="M3339" s="229">
        <f t="shared" si="100"/>
        <v>738.42000000000007</v>
      </c>
      <c r="N3339" s="230">
        <v>1.8</v>
      </c>
    </row>
    <row r="3340" spans="1:14" x14ac:dyDescent="0.2">
      <c r="A3340" s="231" t="str">
        <f t="shared" si="101"/>
        <v>GF1.820Thinned090</v>
      </c>
      <c r="B3340" s="223" t="s">
        <v>229</v>
      </c>
      <c r="C3340" s="224">
        <v>1.8</v>
      </c>
      <c r="D3340" s="223">
        <v>20</v>
      </c>
      <c r="E3340" s="223" t="s">
        <v>172</v>
      </c>
      <c r="F3340" s="225" t="s">
        <v>204</v>
      </c>
      <c r="G3340" s="226">
        <v>1.35</v>
      </c>
      <c r="H3340" s="226">
        <v>-0.21</v>
      </c>
      <c r="I3340" s="226">
        <v>1.1399999999999999</v>
      </c>
      <c r="J3340" s="227">
        <v>5.68</v>
      </c>
      <c r="K3340" s="227">
        <v>754.13</v>
      </c>
      <c r="L3340" s="228">
        <v>-10.3</v>
      </c>
      <c r="M3340" s="229">
        <f t="shared" si="100"/>
        <v>743.83</v>
      </c>
      <c r="N3340" s="230">
        <v>1.53</v>
      </c>
    </row>
    <row r="3341" spans="1:14" x14ac:dyDescent="0.2">
      <c r="A3341" s="231" t="str">
        <f t="shared" si="101"/>
        <v>GF1.820Thinned095</v>
      </c>
      <c r="B3341" s="223" t="s">
        <v>229</v>
      </c>
      <c r="C3341" s="224">
        <v>1.8</v>
      </c>
      <c r="D3341" s="223">
        <v>20</v>
      </c>
      <c r="E3341" s="223" t="s">
        <v>172</v>
      </c>
      <c r="F3341" s="225" t="s">
        <v>205</v>
      </c>
      <c r="G3341" s="226">
        <v>1.03</v>
      </c>
      <c r="H3341" s="226">
        <v>-0.19</v>
      </c>
      <c r="I3341" s="226">
        <v>0.84</v>
      </c>
      <c r="J3341" s="227">
        <v>4.22</v>
      </c>
      <c r="K3341" s="227">
        <v>758.34</v>
      </c>
      <c r="L3341" s="228">
        <v>-10.52</v>
      </c>
      <c r="M3341" s="229">
        <f t="shared" si="100"/>
        <v>747.82</v>
      </c>
      <c r="N3341" s="230">
        <v>1.29</v>
      </c>
    </row>
    <row r="3342" spans="1:14" x14ac:dyDescent="0.2">
      <c r="A3342" s="231" t="str">
        <f t="shared" si="101"/>
        <v>GF1.820Thinned100</v>
      </c>
      <c r="B3342" s="223" t="s">
        <v>229</v>
      </c>
      <c r="C3342" s="224">
        <v>1.8</v>
      </c>
      <c r="D3342" s="223">
        <v>20</v>
      </c>
      <c r="E3342" s="223" t="s">
        <v>172</v>
      </c>
      <c r="F3342" s="225" t="s">
        <v>206</v>
      </c>
      <c r="G3342" s="226">
        <v>0.79</v>
      </c>
      <c r="H3342" s="226">
        <v>-0.17</v>
      </c>
      <c r="I3342" s="226">
        <v>0.62</v>
      </c>
      <c r="J3342" s="227">
        <v>3.09</v>
      </c>
      <c r="K3342" s="227">
        <v>761.43</v>
      </c>
      <c r="L3342" s="228">
        <v>-10.72</v>
      </c>
      <c r="M3342" s="229">
        <f t="shared" si="100"/>
        <v>750.70999999999992</v>
      </c>
      <c r="N3342" s="230">
        <v>1.1000000000000001</v>
      </c>
    </row>
    <row r="3343" spans="1:14" x14ac:dyDescent="0.2">
      <c r="A3343" s="231" t="str">
        <f t="shared" si="101"/>
        <v>GF1.820Thinned105</v>
      </c>
      <c r="B3343" s="223" t="s">
        <v>229</v>
      </c>
      <c r="C3343" s="224">
        <v>1.8</v>
      </c>
      <c r="D3343" s="223">
        <v>20</v>
      </c>
      <c r="E3343" s="223" t="s">
        <v>172</v>
      </c>
      <c r="F3343" s="225" t="s">
        <v>207</v>
      </c>
      <c r="G3343" s="226">
        <v>0.56999999999999995</v>
      </c>
      <c r="H3343" s="226">
        <v>-0.14000000000000001</v>
      </c>
      <c r="I3343" s="226">
        <v>0.43</v>
      </c>
      <c r="J3343" s="227">
        <v>2.15</v>
      </c>
      <c r="K3343" s="227">
        <v>763.58</v>
      </c>
      <c r="L3343" s="228">
        <v>-10.88</v>
      </c>
      <c r="M3343" s="229">
        <f t="shared" si="100"/>
        <v>752.7</v>
      </c>
      <c r="N3343" s="230">
        <v>0.93</v>
      </c>
    </row>
    <row r="3344" spans="1:14" x14ac:dyDescent="0.2">
      <c r="A3344" s="231" t="str">
        <f t="shared" si="101"/>
        <v>GF1.820Thinned110</v>
      </c>
      <c r="B3344" s="223" t="s">
        <v>229</v>
      </c>
      <c r="C3344" s="224">
        <v>1.8</v>
      </c>
      <c r="D3344" s="223">
        <v>20</v>
      </c>
      <c r="E3344" s="223" t="s">
        <v>172</v>
      </c>
      <c r="F3344" s="225" t="s">
        <v>208</v>
      </c>
      <c r="G3344" s="226">
        <v>0.46</v>
      </c>
      <c r="H3344" s="226">
        <v>-0.13</v>
      </c>
      <c r="I3344" s="226">
        <v>0.33</v>
      </c>
      <c r="J3344" s="227">
        <v>1.65</v>
      </c>
      <c r="K3344" s="227">
        <v>765.23</v>
      </c>
      <c r="L3344" s="228">
        <v>-11.02</v>
      </c>
      <c r="M3344" s="229">
        <f t="shared" si="100"/>
        <v>754.21</v>
      </c>
      <c r="N3344" s="230">
        <v>0.79</v>
      </c>
    </row>
    <row r="3345" spans="1:14" x14ac:dyDescent="0.2">
      <c r="A3345" s="231" t="str">
        <f t="shared" si="101"/>
        <v>GF1.820Thinned115</v>
      </c>
      <c r="B3345" s="223" t="s">
        <v>229</v>
      </c>
      <c r="C3345" s="224">
        <v>1.8</v>
      </c>
      <c r="D3345" s="223">
        <v>20</v>
      </c>
      <c r="E3345" s="223" t="s">
        <v>172</v>
      </c>
      <c r="F3345" s="225" t="s">
        <v>209</v>
      </c>
      <c r="G3345" s="226">
        <v>0.31</v>
      </c>
      <c r="H3345" s="226">
        <v>-0.11</v>
      </c>
      <c r="I3345" s="226">
        <v>0.2</v>
      </c>
      <c r="J3345" s="227">
        <v>1</v>
      </c>
      <c r="K3345" s="227">
        <v>766.23</v>
      </c>
      <c r="L3345" s="228">
        <v>-11.14</v>
      </c>
      <c r="M3345" s="229">
        <f t="shared" si="100"/>
        <v>755.09</v>
      </c>
      <c r="N3345" s="230">
        <v>0.67</v>
      </c>
    </row>
    <row r="3346" spans="1:14" x14ac:dyDescent="0.2">
      <c r="A3346" s="231" t="str">
        <f t="shared" si="101"/>
        <v>GF1.820Thinned120</v>
      </c>
      <c r="B3346" s="223" t="s">
        <v>229</v>
      </c>
      <c r="C3346" s="224">
        <v>1.8</v>
      </c>
      <c r="D3346" s="223">
        <v>20</v>
      </c>
      <c r="E3346" s="223" t="s">
        <v>172</v>
      </c>
      <c r="F3346" s="225" t="s">
        <v>210</v>
      </c>
      <c r="G3346" s="226">
        <v>0.25</v>
      </c>
      <c r="H3346" s="226">
        <v>-0.1</v>
      </c>
      <c r="I3346" s="226">
        <v>0.15</v>
      </c>
      <c r="J3346" s="227">
        <v>0.76</v>
      </c>
      <c r="K3346" s="227">
        <v>766.99</v>
      </c>
      <c r="L3346" s="228">
        <v>-11.23</v>
      </c>
      <c r="M3346" s="229">
        <f t="shared" si="100"/>
        <v>755.76</v>
      </c>
      <c r="N3346" s="230">
        <v>0.56000000000000005</v>
      </c>
    </row>
    <row r="3347" spans="1:14" x14ac:dyDescent="0.2">
      <c r="A3347" s="231" t="str">
        <f t="shared" si="101"/>
        <v>GF1.820Thinned125</v>
      </c>
      <c r="B3347" s="223" t="s">
        <v>229</v>
      </c>
      <c r="C3347" s="224">
        <v>1.8</v>
      </c>
      <c r="D3347" s="223">
        <v>20</v>
      </c>
      <c r="E3347" s="223" t="s">
        <v>172</v>
      </c>
      <c r="F3347" s="225" t="s">
        <v>211</v>
      </c>
      <c r="G3347" s="226">
        <v>0.16</v>
      </c>
      <c r="H3347" s="226">
        <v>-0.08</v>
      </c>
      <c r="I3347" s="226">
        <v>0.08</v>
      </c>
      <c r="J3347" s="227">
        <v>0.4</v>
      </c>
      <c r="K3347" s="227">
        <v>767.4</v>
      </c>
      <c r="L3347" s="228">
        <v>-11.32</v>
      </c>
      <c r="M3347" s="229">
        <f t="shared" si="100"/>
        <v>756.07999999999993</v>
      </c>
      <c r="N3347" s="230">
        <v>0.48</v>
      </c>
    </row>
    <row r="3348" spans="1:14" x14ac:dyDescent="0.2">
      <c r="A3348" s="231" t="str">
        <f t="shared" si="101"/>
        <v>GF1.820Thinned130</v>
      </c>
      <c r="B3348" s="223" t="s">
        <v>229</v>
      </c>
      <c r="C3348" s="224">
        <v>1.8</v>
      </c>
      <c r="D3348" s="223">
        <v>20</v>
      </c>
      <c r="E3348" s="223" t="s">
        <v>172</v>
      </c>
      <c r="F3348" s="225" t="s">
        <v>212</v>
      </c>
      <c r="G3348" s="226">
        <v>0.11</v>
      </c>
      <c r="H3348" s="226">
        <v>-7.0000000000000007E-2</v>
      </c>
      <c r="I3348" s="226">
        <v>0.03</v>
      </c>
      <c r="J3348" s="227">
        <v>0.17</v>
      </c>
      <c r="K3348" s="227">
        <v>767.56</v>
      </c>
      <c r="L3348" s="228">
        <v>-11.39</v>
      </c>
      <c r="M3348" s="229">
        <f t="shared" si="100"/>
        <v>756.17</v>
      </c>
      <c r="N3348" s="230">
        <v>0.41</v>
      </c>
    </row>
    <row r="3349" spans="1:14" x14ac:dyDescent="0.2">
      <c r="A3349" s="231" t="str">
        <f t="shared" si="101"/>
        <v>GF1.820Thinned135</v>
      </c>
      <c r="B3349" s="223" t="s">
        <v>229</v>
      </c>
      <c r="C3349" s="224">
        <v>1.8</v>
      </c>
      <c r="D3349" s="223">
        <v>20</v>
      </c>
      <c r="E3349" s="223" t="s">
        <v>172</v>
      </c>
      <c r="F3349" s="225" t="s">
        <v>213</v>
      </c>
      <c r="G3349" s="226">
        <v>0.05</v>
      </c>
      <c r="H3349" s="226">
        <v>-7.0000000000000007E-2</v>
      </c>
      <c r="I3349" s="226">
        <v>-0.02</v>
      </c>
      <c r="J3349" s="227">
        <v>-0.08</v>
      </c>
      <c r="K3349" s="227">
        <v>767.48</v>
      </c>
      <c r="L3349" s="228">
        <v>-11.45</v>
      </c>
      <c r="M3349" s="229">
        <f t="shared" si="100"/>
        <v>756.03</v>
      </c>
      <c r="N3349" s="230">
        <v>0.34</v>
      </c>
    </row>
    <row r="3350" spans="1:14" x14ac:dyDescent="0.2">
      <c r="A3350" s="231" t="str">
        <f t="shared" si="101"/>
        <v>GF1.820Thinned140</v>
      </c>
      <c r="B3350" s="223" t="s">
        <v>229</v>
      </c>
      <c r="C3350" s="224">
        <v>1.8</v>
      </c>
      <c r="D3350" s="223">
        <v>20</v>
      </c>
      <c r="E3350" s="223" t="s">
        <v>172</v>
      </c>
      <c r="F3350" s="225" t="s">
        <v>214</v>
      </c>
      <c r="G3350" s="226">
        <v>7.0000000000000007E-2</v>
      </c>
      <c r="H3350" s="226">
        <v>-0.06</v>
      </c>
      <c r="I3350" s="226">
        <v>0.01</v>
      </c>
      <c r="J3350" s="227">
        <v>7.0000000000000007E-2</v>
      </c>
      <c r="K3350" s="227">
        <v>767.56</v>
      </c>
      <c r="L3350" s="228">
        <v>-11.5</v>
      </c>
      <c r="M3350" s="229">
        <f t="shared" si="100"/>
        <v>756.06</v>
      </c>
      <c r="N3350" s="230">
        <v>0.28999999999999998</v>
      </c>
    </row>
    <row r="3351" spans="1:14" x14ac:dyDescent="0.2">
      <c r="A3351" s="231" t="str">
        <f t="shared" si="101"/>
        <v>GF1.820Thinned145</v>
      </c>
      <c r="B3351" s="223" t="s">
        <v>229</v>
      </c>
      <c r="C3351" s="224">
        <v>1.8</v>
      </c>
      <c r="D3351" s="223">
        <v>20</v>
      </c>
      <c r="E3351" s="223" t="s">
        <v>172</v>
      </c>
      <c r="F3351" s="225" t="s">
        <v>215</v>
      </c>
      <c r="G3351" s="226">
        <v>0.02</v>
      </c>
      <c r="H3351" s="226">
        <v>-0.04</v>
      </c>
      <c r="I3351" s="226">
        <v>-0.02</v>
      </c>
      <c r="J3351" s="227">
        <v>-0.1</v>
      </c>
      <c r="K3351" s="227">
        <v>767.45</v>
      </c>
      <c r="L3351" s="228">
        <v>-11.54</v>
      </c>
      <c r="M3351" s="229">
        <f t="shared" si="100"/>
        <v>755.91000000000008</v>
      </c>
      <c r="N3351" s="230">
        <v>0.25</v>
      </c>
    </row>
    <row r="3352" spans="1:14" x14ac:dyDescent="0.2">
      <c r="A3352" s="231" t="str">
        <f t="shared" si="101"/>
        <v>GF1.820Thinned150</v>
      </c>
      <c r="B3352" s="223" t="s">
        <v>229</v>
      </c>
      <c r="C3352" s="224">
        <v>1.8</v>
      </c>
      <c r="D3352" s="223">
        <v>20</v>
      </c>
      <c r="E3352" s="223" t="s">
        <v>172</v>
      </c>
      <c r="F3352" s="225" t="s">
        <v>216</v>
      </c>
      <c r="G3352" s="226">
        <v>0.01</v>
      </c>
      <c r="H3352" s="226">
        <v>-0.04</v>
      </c>
      <c r="I3352" s="226">
        <v>-0.03</v>
      </c>
      <c r="J3352" s="227">
        <v>-0.17</v>
      </c>
      <c r="K3352" s="227">
        <v>767.28</v>
      </c>
      <c r="L3352" s="228">
        <v>-11.58</v>
      </c>
      <c r="M3352" s="229">
        <f t="shared" si="100"/>
        <v>755.69999999999993</v>
      </c>
      <c r="N3352" s="230">
        <v>0.21</v>
      </c>
    </row>
    <row r="3353" spans="1:14" x14ac:dyDescent="0.2">
      <c r="A3353" s="231" t="str">
        <f t="shared" si="101"/>
        <v>GF1.820Thinned155</v>
      </c>
      <c r="B3353" s="223" t="s">
        <v>229</v>
      </c>
      <c r="C3353" s="224">
        <v>1.8</v>
      </c>
      <c r="D3353" s="223">
        <v>20</v>
      </c>
      <c r="E3353" s="223" t="s">
        <v>172</v>
      </c>
      <c r="F3353" s="225" t="s">
        <v>217</v>
      </c>
      <c r="G3353" s="226">
        <v>0</v>
      </c>
      <c r="H3353" s="226">
        <v>-0.04</v>
      </c>
      <c r="I3353" s="226">
        <v>-0.04</v>
      </c>
      <c r="J3353" s="227">
        <v>-0.2</v>
      </c>
      <c r="K3353" s="227">
        <v>767.09</v>
      </c>
      <c r="L3353" s="228">
        <v>-11.61</v>
      </c>
      <c r="M3353" s="229">
        <f t="shared" si="100"/>
        <v>755.48</v>
      </c>
      <c r="N3353" s="230">
        <v>0.18</v>
      </c>
    </row>
    <row r="3354" spans="1:14" x14ac:dyDescent="0.2">
      <c r="A3354" s="231" t="str">
        <f t="shared" si="101"/>
        <v>GF1.820Thinned160</v>
      </c>
      <c r="B3354" s="223" t="s">
        <v>229</v>
      </c>
      <c r="C3354" s="224">
        <v>1.8</v>
      </c>
      <c r="D3354" s="223">
        <v>20</v>
      </c>
      <c r="E3354" s="223" t="s">
        <v>172</v>
      </c>
      <c r="F3354" s="225" t="s">
        <v>218</v>
      </c>
      <c r="G3354" s="226">
        <v>-0.01</v>
      </c>
      <c r="H3354" s="226">
        <v>-0.03</v>
      </c>
      <c r="I3354" s="226">
        <v>-0.04</v>
      </c>
      <c r="J3354" s="227">
        <v>-0.21</v>
      </c>
      <c r="K3354" s="227">
        <v>766.88</v>
      </c>
      <c r="L3354" s="228">
        <v>-11.64</v>
      </c>
      <c r="M3354" s="229">
        <f t="shared" si="100"/>
        <v>755.24</v>
      </c>
      <c r="N3354" s="230">
        <v>0.15</v>
      </c>
    </row>
    <row r="3355" spans="1:14" x14ac:dyDescent="0.2">
      <c r="A3355" s="231" t="str">
        <f t="shared" si="101"/>
        <v>GF1.820Thinned165</v>
      </c>
      <c r="B3355" s="223" t="s">
        <v>229</v>
      </c>
      <c r="C3355" s="224">
        <v>1.8</v>
      </c>
      <c r="D3355" s="223">
        <v>20</v>
      </c>
      <c r="E3355" s="223" t="s">
        <v>172</v>
      </c>
      <c r="F3355" s="225" t="s">
        <v>219</v>
      </c>
      <c r="G3355" s="226">
        <v>-0.02</v>
      </c>
      <c r="H3355" s="226">
        <v>-0.03</v>
      </c>
      <c r="I3355" s="226">
        <v>-0.04</v>
      </c>
      <c r="J3355" s="227">
        <v>-0.21</v>
      </c>
      <c r="K3355" s="227">
        <v>766.67</v>
      </c>
      <c r="L3355" s="228">
        <v>-11.66</v>
      </c>
      <c r="M3355" s="229">
        <f t="shared" si="100"/>
        <v>755.01</v>
      </c>
      <c r="N3355" s="230">
        <v>0.13</v>
      </c>
    </row>
    <row r="3356" spans="1:14" x14ac:dyDescent="0.2">
      <c r="A3356" s="231" t="str">
        <f t="shared" si="101"/>
        <v>GF1.820Thinned170</v>
      </c>
      <c r="B3356" s="223" t="s">
        <v>229</v>
      </c>
      <c r="C3356" s="224">
        <v>1.8</v>
      </c>
      <c r="D3356" s="223">
        <v>20</v>
      </c>
      <c r="E3356" s="223" t="s">
        <v>172</v>
      </c>
      <c r="F3356" s="225" t="s">
        <v>220</v>
      </c>
      <c r="G3356" s="226">
        <v>0.14000000000000001</v>
      </c>
      <c r="H3356" s="226">
        <v>-0.06</v>
      </c>
      <c r="I3356" s="226">
        <v>0.08</v>
      </c>
      <c r="J3356" s="227">
        <v>0.42</v>
      </c>
      <c r="K3356" s="227">
        <v>767.08</v>
      </c>
      <c r="L3356" s="228">
        <v>-11.66</v>
      </c>
      <c r="M3356" s="229">
        <f t="shared" si="100"/>
        <v>755.42000000000007</v>
      </c>
      <c r="N3356" s="230">
        <v>0</v>
      </c>
    </row>
    <row r="3357" spans="1:14" x14ac:dyDescent="0.2">
      <c r="A3357" s="231" t="str">
        <f t="shared" si="101"/>
        <v>GF1.820Thinned175</v>
      </c>
      <c r="B3357" s="223" t="s">
        <v>229</v>
      </c>
      <c r="C3357" s="224">
        <v>1.8</v>
      </c>
      <c r="D3357" s="223">
        <v>20</v>
      </c>
      <c r="E3357" s="223" t="s">
        <v>172</v>
      </c>
      <c r="F3357" s="225" t="s">
        <v>221</v>
      </c>
      <c r="G3357" s="226">
        <v>0.12</v>
      </c>
      <c r="H3357" s="226">
        <v>-0.03</v>
      </c>
      <c r="I3357" s="226">
        <v>0.09</v>
      </c>
      <c r="J3357" s="227">
        <v>0.46</v>
      </c>
      <c r="K3357" s="227">
        <v>767.54</v>
      </c>
      <c r="L3357" s="228">
        <v>-11.66</v>
      </c>
      <c r="M3357" s="229">
        <f t="shared" si="100"/>
        <v>755.88</v>
      </c>
      <c r="N3357" s="230">
        <v>0</v>
      </c>
    </row>
    <row r="3358" spans="1:14" x14ac:dyDescent="0.2">
      <c r="A3358" s="231" t="str">
        <f t="shared" si="101"/>
        <v>GF1.820Thinned180</v>
      </c>
      <c r="B3358" s="223" t="s">
        <v>229</v>
      </c>
      <c r="C3358" s="224">
        <v>1.8</v>
      </c>
      <c r="D3358" s="223">
        <v>20</v>
      </c>
      <c r="E3358" s="223" t="s">
        <v>172</v>
      </c>
      <c r="F3358" s="225" t="s">
        <v>222</v>
      </c>
      <c r="G3358" s="226">
        <v>0.09</v>
      </c>
      <c r="H3358" s="226">
        <v>-0.01</v>
      </c>
      <c r="I3358" s="226">
        <v>0.09</v>
      </c>
      <c r="J3358" s="227">
        <v>0.43</v>
      </c>
      <c r="K3358" s="227">
        <v>767.97</v>
      </c>
      <c r="L3358" s="228">
        <v>-11.66</v>
      </c>
      <c r="M3358" s="229">
        <f t="shared" si="100"/>
        <v>756.31000000000006</v>
      </c>
      <c r="N3358" s="230">
        <v>0</v>
      </c>
    </row>
    <row r="3359" spans="1:14" x14ac:dyDescent="0.2">
      <c r="A3359" s="231" t="str">
        <f t="shared" si="101"/>
        <v>GF1.820Thinned185</v>
      </c>
      <c r="B3359" s="223" t="s">
        <v>229</v>
      </c>
      <c r="C3359" s="224">
        <v>1.8</v>
      </c>
      <c r="D3359" s="223">
        <v>20</v>
      </c>
      <c r="E3359" s="223" t="s">
        <v>172</v>
      </c>
      <c r="F3359" s="225" t="s">
        <v>223</v>
      </c>
      <c r="G3359" s="226">
        <v>0.08</v>
      </c>
      <c r="H3359" s="226">
        <v>0</v>
      </c>
      <c r="I3359" s="226">
        <v>0.08</v>
      </c>
      <c r="J3359" s="227">
        <v>0.38</v>
      </c>
      <c r="K3359" s="227">
        <v>768.36</v>
      </c>
      <c r="L3359" s="228">
        <v>-11.66</v>
      </c>
      <c r="M3359" s="229">
        <f t="shared" si="100"/>
        <v>756.7</v>
      </c>
      <c r="N3359" s="230">
        <v>0</v>
      </c>
    </row>
    <row r="3360" spans="1:14" x14ac:dyDescent="0.2">
      <c r="A3360" s="231" t="str">
        <f t="shared" si="101"/>
        <v>GF1.820Thinned190</v>
      </c>
      <c r="B3360" s="223" t="s">
        <v>229</v>
      </c>
      <c r="C3360" s="224">
        <v>1.8</v>
      </c>
      <c r="D3360" s="223">
        <v>20</v>
      </c>
      <c r="E3360" s="223" t="s">
        <v>172</v>
      </c>
      <c r="F3360" s="225" t="s">
        <v>224</v>
      </c>
      <c r="G3360" s="226">
        <v>0.06</v>
      </c>
      <c r="H3360" s="226">
        <v>0</v>
      </c>
      <c r="I3360" s="226">
        <v>7.0000000000000007E-2</v>
      </c>
      <c r="J3360" s="227">
        <v>0.33</v>
      </c>
      <c r="K3360" s="227">
        <v>768.69</v>
      </c>
      <c r="L3360" s="228">
        <v>-11.66</v>
      </c>
      <c r="M3360" s="229">
        <f t="shared" si="100"/>
        <v>757.03000000000009</v>
      </c>
      <c r="N3360" s="230">
        <v>0</v>
      </c>
    </row>
    <row r="3361" spans="1:14" x14ac:dyDescent="0.2">
      <c r="A3361" s="231" t="str">
        <f t="shared" si="101"/>
        <v>GF1.820Thinned195</v>
      </c>
      <c r="B3361" s="223" t="s">
        <v>229</v>
      </c>
      <c r="C3361" s="224">
        <v>1.8</v>
      </c>
      <c r="D3361" s="223">
        <v>20</v>
      </c>
      <c r="E3361" s="223" t="s">
        <v>172</v>
      </c>
      <c r="F3361" s="225" t="s">
        <v>225</v>
      </c>
      <c r="G3361" s="226">
        <v>0.05</v>
      </c>
      <c r="H3361" s="226">
        <v>0</v>
      </c>
      <c r="I3361" s="226">
        <v>0.05</v>
      </c>
      <c r="J3361" s="227">
        <v>0.27</v>
      </c>
      <c r="K3361" s="227">
        <v>768.96</v>
      </c>
      <c r="L3361" s="228">
        <v>-11.66</v>
      </c>
      <c r="M3361" s="229">
        <f t="shared" si="100"/>
        <v>757.30000000000007</v>
      </c>
      <c r="N3361" s="230">
        <v>0</v>
      </c>
    </row>
    <row r="3362" spans="1:14" x14ac:dyDescent="0.2">
      <c r="A3362" s="231" t="str">
        <f t="shared" si="101"/>
        <v>GF1.822NO_thin000</v>
      </c>
      <c r="B3362" s="232" t="s">
        <v>229</v>
      </c>
      <c r="C3362" s="233">
        <v>1.8</v>
      </c>
      <c r="D3362" s="232">
        <v>22</v>
      </c>
      <c r="E3362" s="232" t="s">
        <v>199</v>
      </c>
      <c r="F3362" s="234" t="s">
        <v>0</v>
      </c>
      <c r="G3362" s="235">
        <v>1.34</v>
      </c>
      <c r="H3362" s="235">
        <v>1.07</v>
      </c>
      <c r="I3362" s="226">
        <v>2.41</v>
      </c>
      <c r="J3362" s="227">
        <v>12.06</v>
      </c>
      <c r="K3362" s="227">
        <v>12.06</v>
      </c>
      <c r="L3362" s="228">
        <v>0</v>
      </c>
      <c r="M3362" s="229">
        <f t="shared" si="100"/>
        <v>12.06</v>
      </c>
      <c r="N3362" s="236">
        <v>0</v>
      </c>
    </row>
    <row r="3363" spans="1:14" x14ac:dyDescent="0.2">
      <c r="A3363" s="231" t="str">
        <f t="shared" si="101"/>
        <v>GF1.822NO_thin005</v>
      </c>
      <c r="B3363" s="232" t="s">
        <v>229</v>
      </c>
      <c r="C3363" s="233">
        <v>1.8</v>
      </c>
      <c r="D3363" s="232">
        <v>22</v>
      </c>
      <c r="E3363" s="232" t="s">
        <v>199</v>
      </c>
      <c r="F3363" s="234" t="s">
        <v>1</v>
      </c>
      <c r="G3363" s="235">
        <v>4.09</v>
      </c>
      <c r="H3363" s="235">
        <v>1.32</v>
      </c>
      <c r="I3363" s="226">
        <v>5.42</v>
      </c>
      <c r="J3363" s="227">
        <v>27.08</v>
      </c>
      <c r="K3363" s="227">
        <v>39.14</v>
      </c>
      <c r="L3363" s="228">
        <v>0</v>
      </c>
      <c r="M3363" s="229">
        <f t="shared" si="100"/>
        <v>39.14</v>
      </c>
      <c r="N3363" s="236">
        <v>0</v>
      </c>
    </row>
    <row r="3364" spans="1:14" x14ac:dyDescent="0.2">
      <c r="A3364" s="231" t="str">
        <f t="shared" si="101"/>
        <v>GF1.822NO_thin010</v>
      </c>
      <c r="B3364" s="232" t="s">
        <v>229</v>
      </c>
      <c r="C3364" s="233">
        <v>1.8</v>
      </c>
      <c r="D3364" s="232">
        <v>22</v>
      </c>
      <c r="E3364" s="232" t="s">
        <v>199</v>
      </c>
      <c r="F3364" s="234" t="s">
        <v>2</v>
      </c>
      <c r="G3364" s="235">
        <v>12.5</v>
      </c>
      <c r="H3364" s="235">
        <v>1.33</v>
      </c>
      <c r="I3364" s="226">
        <v>13.82</v>
      </c>
      <c r="J3364" s="227">
        <v>69.12</v>
      </c>
      <c r="K3364" s="227">
        <v>108.26</v>
      </c>
      <c r="L3364" s="228">
        <v>0</v>
      </c>
      <c r="M3364" s="229">
        <f t="shared" si="100"/>
        <v>108.26</v>
      </c>
      <c r="N3364" s="236">
        <v>0</v>
      </c>
    </row>
    <row r="3365" spans="1:14" x14ac:dyDescent="0.2">
      <c r="A3365" s="231" t="str">
        <f t="shared" si="101"/>
        <v>GF1.822NO_thin015</v>
      </c>
      <c r="B3365" s="232" t="s">
        <v>229</v>
      </c>
      <c r="C3365" s="233">
        <v>1.8</v>
      </c>
      <c r="D3365" s="232">
        <v>22</v>
      </c>
      <c r="E3365" s="232" t="s">
        <v>199</v>
      </c>
      <c r="F3365" s="234" t="s">
        <v>3</v>
      </c>
      <c r="G3365" s="235">
        <v>29.36</v>
      </c>
      <c r="H3365" s="235">
        <v>3.43</v>
      </c>
      <c r="I3365" s="226">
        <v>32.79</v>
      </c>
      <c r="J3365" s="227">
        <v>163.94</v>
      </c>
      <c r="K3365" s="227">
        <v>272.2</v>
      </c>
      <c r="L3365" s="228">
        <v>0</v>
      </c>
      <c r="M3365" s="229">
        <f t="shared" si="100"/>
        <v>272.2</v>
      </c>
      <c r="N3365" s="236">
        <v>0</v>
      </c>
    </row>
    <row r="3366" spans="1:14" x14ac:dyDescent="0.2">
      <c r="A3366" s="231" t="str">
        <f t="shared" si="101"/>
        <v>GF1.822NO_thin020</v>
      </c>
      <c r="B3366" s="232" t="s">
        <v>229</v>
      </c>
      <c r="C3366" s="233">
        <v>1.8</v>
      </c>
      <c r="D3366" s="232">
        <v>22</v>
      </c>
      <c r="E3366" s="232" t="s">
        <v>199</v>
      </c>
      <c r="F3366" s="234" t="s">
        <v>4</v>
      </c>
      <c r="G3366" s="235">
        <v>26.22</v>
      </c>
      <c r="H3366" s="235">
        <v>9.6300000000000008</v>
      </c>
      <c r="I3366" s="226">
        <v>35.85</v>
      </c>
      <c r="J3366" s="227">
        <v>179.27</v>
      </c>
      <c r="K3366" s="227">
        <v>451.48</v>
      </c>
      <c r="L3366" s="228">
        <v>0</v>
      </c>
      <c r="M3366" s="229">
        <f t="shared" si="100"/>
        <v>451.48</v>
      </c>
      <c r="N3366" s="236">
        <v>0</v>
      </c>
    </row>
    <row r="3367" spans="1:14" x14ac:dyDescent="0.2">
      <c r="A3367" s="231" t="str">
        <f t="shared" si="101"/>
        <v>GF1.822NO_thin025</v>
      </c>
      <c r="B3367" s="232" t="s">
        <v>229</v>
      </c>
      <c r="C3367" s="233">
        <v>1.8</v>
      </c>
      <c r="D3367" s="232">
        <v>22</v>
      </c>
      <c r="E3367" s="232" t="s">
        <v>199</v>
      </c>
      <c r="F3367" s="234" t="s">
        <v>5</v>
      </c>
      <c r="G3367" s="235">
        <v>18.57</v>
      </c>
      <c r="H3367" s="235">
        <v>7.89</v>
      </c>
      <c r="I3367" s="226">
        <v>26.46</v>
      </c>
      <c r="J3367" s="227">
        <v>132.32</v>
      </c>
      <c r="K3367" s="227">
        <v>583.79999999999995</v>
      </c>
      <c r="L3367" s="228">
        <v>0</v>
      </c>
      <c r="M3367" s="229">
        <f t="shared" si="100"/>
        <v>583.79999999999995</v>
      </c>
      <c r="N3367" s="236">
        <v>0</v>
      </c>
    </row>
    <row r="3368" spans="1:14" x14ac:dyDescent="0.2">
      <c r="A3368" s="231" t="str">
        <f t="shared" si="101"/>
        <v>GF1.822NO_thin030</v>
      </c>
      <c r="B3368" s="232" t="s">
        <v>229</v>
      </c>
      <c r="C3368" s="233">
        <v>1.8</v>
      </c>
      <c r="D3368" s="232">
        <v>22</v>
      </c>
      <c r="E3368" s="232" t="s">
        <v>199</v>
      </c>
      <c r="F3368" s="234" t="s">
        <v>6</v>
      </c>
      <c r="G3368" s="235">
        <v>19.54</v>
      </c>
      <c r="H3368" s="235">
        <v>3.55</v>
      </c>
      <c r="I3368" s="226">
        <v>23.09</v>
      </c>
      <c r="J3368" s="227">
        <v>115.44</v>
      </c>
      <c r="K3368" s="227">
        <v>699.23</v>
      </c>
      <c r="L3368" s="228">
        <v>0</v>
      </c>
      <c r="M3368" s="229">
        <f t="shared" si="100"/>
        <v>699.23</v>
      </c>
      <c r="N3368" s="236">
        <v>0</v>
      </c>
    </row>
    <row r="3369" spans="1:14" x14ac:dyDescent="0.2">
      <c r="A3369" s="231" t="str">
        <f t="shared" si="101"/>
        <v>GF1.822NO_thin035</v>
      </c>
      <c r="B3369" s="232" t="s">
        <v>229</v>
      </c>
      <c r="C3369" s="233">
        <v>1.8</v>
      </c>
      <c r="D3369" s="232">
        <v>22</v>
      </c>
      <c r="E3369" s="232" t="s">
        <v>199</v>
      </c>
      <c r="F3369" s="234" t="s">
        <v>7</v>
      </c>
      <c r="G3369" s="235">
        <v>18.34</v>
      </c>
      <c r="H3369" s="235">
        <v>1.62</v>
      </c>
      <c r="I3369" s="226">
        <v>19.97</v>
      </c>
      <c r="J3369" s="227">
        <v>99.84</v>
      </c>
      <c r="K3369" s="227">
        <v>799.07</v>
      </c>
      <c r="L3369" s="228">
        <v>0</v>
      </c>
      <c r="M3369" s="229">
        <f t="shared" si="100"/>
        <v>799.07</v>
      </c>
      <c r="N3369" s="236">
        <v>0</v>
      </c>
    </row>
    <row r="3370" spans="1:14" x14ac:dyDescent="0.2">
      <c r="A3370" s="231" t="str">
        <f t="shared" si="101"/>
        <v>GF1.822NO_thin040</v>
      </c>
      <c r="B3370" s="232" t="s">
        <v>229</v>
      </c>
      <c r="C3370" s="233">
        <v>1.8</v>
      </c>
      <c r="D3370" s="232">
        <v>22</v>
      </c>
      <c r="E3370" s="232" t="s">
        <v>199</v>
      </c>
      <c r="F3370" s="234" t="s">
        <v>8</v>
      </c>
      <c r="G3370" s="235">
        <v>16.43</v>
      </c>
      <c r="H3370" s="235">
        <v>0.43</v>
      </c>
      <c r="I3370" s="226">
        <v>16.86</v>
      </c>
      <c r="J3370" s="227">
        <v>84.28</v>
      </c>
      <c r="K3370" s="227">
        <v>883.36</v>
      </c>
      <c r="L3370" s="228">
        <v>0</v>
      </c>
      <c r="M3370" s="229">
        <f t="shared" si="100"/>
        <v>883.36</v>
      </c>
      <c r="N3370" s="236">
        <v>0</v>
      </c>
    </row>
    <row r="3371" spans="1:14" x14ac:dyDescent="0.2">
      <c r="A3371" s="231" t="str">
        <f t="shared" si="101"/>
        <v>GF1.822NO_thin045</v>
      </c>
      <c r="B3371" s="232" t="s">
        <v>229</v>
      </c>
      <c r="C3371" s="233">
        <v>1.8</v>
      </c>
      <c r="D3371" s="232">
        <v>22</v>
      </c>
      <c r="E3371" s="232" t="s">
        <v>199</v>
      </c>
      <c r="F3371" s="234" t="s">
        <v>9</v>
      </c>
      <c r="G3371" s="235">
        <v>14.72</v>
      </c>
      <c r="H3371" s="235">
        <v>-0.03</v>
      </c>
      <c r="I3371" s="226">
        <v>14.69</v>
      </c>
      <c r="J3371" s="227">
        <v>73.430000000000007</v>
      </c>
      <c r="K3371" s="227">
        <v>956.78</v>
      </c>
      <c r="L3371" s="228">
        <v>0</v>
      </c>
      <c r="M3371" s="229">
        <f t="shared" si="100"/>
        <v>956.78</v>
      </c>
      <c r="N3371" s="236">
        <v>0</v>
      </c>
    </row>
    <row r="3372" spans="1:14" x14ac:dyDescent="0.2">
      <c r="A3372" s="231" t="str">
        <f t="shared" si="101"/>
        <v>GF1.822NO_thin050</v>
      </c>
      <c r="B3372" s="232" t="s">
        <v>229</v>
      </c>
      <c r="C3372" s="233">
        <v>1.8</v>
      </c>
      <c r="D3372" s="232">
        <v>22</v>
      </c>
      <c r="E3372" s="232" t="s">
        <v>199</v>
      </c>
      <c r="F3372" s="234" t="s">
        <v>10</v>
      </c>
      <c r="G3372" s="235">
        <v>12.99</v>
      </c>
      <c r="H3372" s="235">
        <v>-0.35</v>
      </c>
      <c r="I3372" s="226">
        <v>12.64</v>
      </c>
      <c r="J3372" s="227">
        <v>63.22</v>
      </c>
      <c r="K3372" s="227">
        <v>1020.01</v>
      </c>
      <c r="L3372" s="228">
        <v>0</v>
      </c>
      <c r="M3372" s="229">
        <f t="shared" si="100"/>
        <v>1020.01</v>
      </c>
      <c r="N3372" s="236">
        <v>0</v>
      </c>
    </row>
    <row r="3373" spans="1:14" x14ac:dyDescent="0.2">
      <c r="A3373" s="231" t="str">
        <f t="shared" si="101"/>
        <v>GF1.822NO_thin055</v>
      </c>
      <c r="B3373" s="232" t="s">
        <v>229</v>
      </c>
      <c r="C3373" s="233">
        <v>1.8</v>
      </c>
      <c r="D3373" s="232">
        <v>22</v>
      </c>
      <c r="E3373" s="232" t="s">
        <v>199</v>
      </c>
      <c r="F3373" s="234" t="s">
        <v>11</v>
      </c>
      <c r="G3373" s="235">
        <v>11.05</v>
      </c>
      <c r="H3373" s="235">
        <v>-0.69</v>
      </c>
      <c r="I3373" s="226">
        <v>10.36</v>
      </c>
      <c r="J3373" s="227">
        <v>51.81</v>
      </c>
      <c r="K3373" s="227">
        <v>1071.81</v>
      </c>
      <c r="L3373" s="228">
        <v>0</v>
      </c>
      <c r="M3373" s="229">
        <f t="shared" si="100"/>
        <v>1071.81</v>
      </c>
      <c r="N3373" s="236">
        <v>0</v>
      </c>
    </row>
    <row r="3374" spans="1:14" x14ac:dyDescent="0.2">
      <c r="A3374" s="231" t="str">
        <f t="shared" si="101"/>
        <v>GF1.822NO_thin060</v>
      </c>
      <c r="B3374" s="232" t="s">
        <v>229</v>
      </c>
      <c r="C3374" s="233">
        <v>1.8</v>
      </c>
      <c r="D3374" s="232">
        <v>22</v>
      </c>
      <c r="E3374" s="232" t="s">
        <v>199</v>
      </c>
      <c r="F3374" s="234" t="s">
        <v>12</v>
      </c>
      <c r="G3374" s="235">
        <v>9.1300000000000008</v>
      </c>
      <c r="H3374" s="235">
        <v>-0.96</v>
      </c>
      <c r="I3374" s="226">
        <v>8.17</v>
      </c>
      <c r="J3374" s="227">
        <v>40.840000000000003</v>
      </c>
      <c r="K3374" s="227">
        <v>1112.6600000000001</v>
      </c>
      <c r="L3374" s="228">
        <v>0</v>
      </c>
      <c r="M3374" s="229">
        <f t="shared" si="100"/>
        <v>1112.6600000000001</v>
      </c>
      <c r="N3374" s="236">
        <v>0</v>
      </c>
    </row>
    <row r="3375" spans="1:14" x14ac:dyDescent="0.2">
      <c r="A3375" s="231" t="str">
        <f t="shared" si="101"/>
        <v>GF1.822NO_thin065</v>
      </c>
      <c r="B3375" s="232" t="s">
        <v>229</v>
      </c>
      <c r="C3375" s="233">
        <v>1.8</v>
      </c>
      <c r="D3375" s="232">
        <v>22</v>
      </c>
      <c r="E3375" s="232" t="s">
        <v>199</v>
      </c>
      <c r="F3375" s="234" t="s">
        <v>13</v>
      </c>
      <c r="G3375" s="235">
        <v>7.7</v>
      </c>
      <c r="H3375" s="235">
        <v>-1.21</v>
      </c>
      <c r="I3375" s="226">
        <v>6.48</v>
      </c>
      <c r="J3375" s="227">
        <v>32.409999999999997</v>
      </c>
      <c r="K3375" s="227">
        <v>1145.07</v>
      </c>
      <c r="L3375" s="228">
        <v>0</v>
      </c>
      <c r="M3375" s="229">
        <f t="shared" si="100"/>
        <v>1145.07</v>
      </c>
      <c r="N3375" s="236">
        <v>0</v>
      </c>
    </row>
    <row r="3376" spans="1:14" x14ac:dyDescent="0.2">
      <c r="A3376" s="231" t="str">
        <f t="shared" si="101"/>
        <v>GF1.822NO_thin070</v>
      </c>
      <c r="B3376" s="232" t="s">
        <v>229</v>
      </c>
      <c r="C3376" s="233">
        <v>1.8</v>
      </c>
      <c r="D3376" s="232">
        <v>22</v>
      </c>
      <c r="E3376" s="232" t="s">
        <v>199</v>
      </c>
      <c r="F3376" s="234" t="s">
        <v>200</v>
      </c>
      <c r="G3376" s="235">
        <v>6.43</v>
      </c>
      <c r="H3376" s="235">
        <v>-0.73</v>
      </c>
      <c r="I3376" s="226">
        <v>5.7</v>
      </c>
      <c r="J3376" s="227">
        <v>28.52</v>
      </c>
      <c r="K3376" s="227">
        <v>1173.5899999999999</v>
      </c>
      <c r="L3376" s="228">
        <v>0</v>
      </c>
      <c r="M3376" s="229">
        <f t="shared" si="100"/>
        <v>1173.5899999999999</v>
      </c>
      <c r="N3376" s="236">
        <v>0</v>
      </c>
    </row>
    <row r="3377" spans="1:14" x14ac:dyDescent="0.2">
      <c r="A3377" s="231" t="str">
        <f t="shared" si="101"/>
        <v>GF1.822NO_thin075</v>
      </c>
      <c r="B3377" s="232" t="s">
        <v>229</v>
      </c>
      <c r="C3377" s="233">
        <v>1.8</v>
      </c>
      <c r="D3377" s="232">
        <v>22</v>
      </c>
      <c r="E3377" s="232" t="s">
        <v>199</v>
      </c>
      <c r="F3377" s="234" t="s">
        <v>201</v>
      </c>
      <c r="G3377" s="235">
        <v>5.18</v>
      </c>
      <c r="H3377" s="235">
        <v>-0.98</v>
      </c>
      <c r="I3377" s="226">
        <v>4.2</v>
      </c>
      <c r="J3377" s="227">
        <v>20.98</v>
      </c>
      <c r="K3377" s="227">
        <v>1194.57</v>
      </c>
      <c r="L3377" s="228">
        <v>0</v>
      </c>
      <c r="M3377" s="229">
        <f t="shared" si="100"/>
        <v>1194.57</v>
      </c>
      <c r="N3377" s="236">
        <v>0</v>
      </c>
    </row>
    <row r="3378" spans="1:14" x14ac:dyDescent="0.2">
      <c r="A3378" s="231" t="str">
        <f t="shared" si="101"/>
        <v>GF1.822NO_thin080</v>
      </c>
      <c r="B3378" s="232" t="s">
        <v>229</v>
      </c>
      <c r="C3378" s="233">
        <v>1.8</v>
      </c>
      <c r="D3378" s="232">
        <v>22</v>
      </c>
      <c r="E3378" s="232" t="s">
        <v>199</v>
      </c>
      <c r="F3378" s="234" t="s">
        <v>202</v>
      </c>
      <c r="G3378" s="235">
        <v>4.0599999999999996</v>
      </c>
      <c r="H3378" s="235">
        <v>-0.94</v>
      </c>
      <c r="I3378" s="226">
        <v>3.12</v>
      </c>
      <c r="J3378" s="227">
        <v>15.61</v>
      </c>
      <c r="K3378" s="227">
        <v>1210.18</v>
      </c>
      <c r="L3378" s="228">
        <v>0</v>
      </c>
      <c r="M3378" s="229">
        <f t="shared" ref="M3378:M3441" si="102">K3378+L3378</f>
        <v>1210.18</v>
      </c>
      <c r="N3378" s="236">
        <v>0</v>
      </c>
    </row>
    <row r="3379" spans="1:14" x14ac:dyDescent="0.2">
      <c r="A3379" s="231" t="str">
        <f t="shared" si="101"/>
        <v>GF1.822NO_thin085</v>
      </c>
      <c r="B3379" s="232" t="s">
        <v>229</v>
      </c>
      <c r="C3379" s="233">
        <v>1.8</v>
      </c>
      <c r="D3379" s="232">
        <v>22</v>
      </c>
      <c r="E3379" s="232" t="s">
        <v>199</v>
      </c>
      <c r="F3379" s="234" t="s">
        <v>203</v>
      </c>
      <c r="G3379" s="235">
        <v>3.29</v>
      </c>
      <c r="H3379" s="235">
        <v>-0.78</v>
      </c>
      <c r="I3379" s="226">
        <v>2.5099999999999998</v>
      </c>
      <c r="J3379" s="227">
        <v>12.54</v>
      </c>
      <c r="K3379" s="227">
        <v>1222.72</v>
      </c>
      <c r="L3379" s="228">
        <v>0</v>
      </c>
      <c r="M3379" s="229">
        <f t="shared" si="102"/>
        <v>1222.72</v>
      </c>
      <c r="N3379" s="236">
        <v>0</v>
      </c>
    </row>
    <row r="3380" spans="1:14" x14ac:dyDescent="0.2">
      <c r="A3380" s="231" t="str">
        <f t="shared" si="101"/>
        <v>GF1.822NO_thin090</v>
      </c>
      <c r="B3380" s="232" t="s">
        <v>229</v>
      </c>
      <c r="C3380" s="233">
        <v>1.8</v>
      </c>
      <c r="D3380" s="232">
        <v>22</v>
      </c>
      <c r="E3380" s="232" t="s">
        <v>199</v>
      </c>
      <c r="F3380" s="234" t="s">
        <v>204</v>
      </c>
      <c r="G3380" s="235">
        <v>2.67</v>
      </c>
      <c r="H3380" s="235">
        <v>-0.66</v>
      </c>
      <c r="I3380" s="226">
        <v>2.0099999999999998</v>
      </c>
      <c r="J3380" s="227">
        <v>10.039999999999999</v>
      </c>
      <c r="K3380" s="227">
        <v>1232.76</v>
      </c>
      <c r="L3380" s="228">
        <v>0</v>
      </c>
      <c r="M3380" s="229">
        <f t="shared" si="102"/>
        <v>1232.76</v>
      </c>
      <c r="N3380" s="236">
        <v>0</v>
      </c>
    </row>
    <row r="3381" spans="1:14" x14ac:dyDescent="0.2">
      <c r="A3381" s="231" t="str">
        <f t="shared" si="101"/>
        <v>GF1.822NO_thin095</v>
      </c>
      <c r="B3381" s="232" t="s">
        <v>229</v>
      </c>
      <c r="C3381" s="233">
        <v>1.8</v>
      </c>
      <c r="D3381" s="232">
        <v>22</v>
      </c>
      <c r="E3381" s="232" t="s">
        <v>199</v>
      </c>
      <c r="F3381" s="234" t="s">
        <v>205</v>
      </c>
      <c r="G3381" s="235">
        <v>2.21</v>
      </c>
      <c r="H3381" s="235">
        <v>-0.55000000000000004</v>
      </c>
      <c r="I3381" s="226">
        <v>1.65</v>
      </c>
      <c r="J3381" s="227">
        <v>8.27</v>
      </c>
      <c r="K3381" s="227">
        <v>1241.03</v>
      </c>
      <c r="L3381" s="228">
        <v>0</v>
      </c>
      <c r="M3381" s="229">
        <f t="shared" si="102"/>
        <v>1241.03</v>
      </c>
      <c r="N3381" s="236">
        <v>0</v>
      </c>
    </row>
    <row r="3382" spans="1:14" x14ac:dyDescent="0.2">
      <c r="A3382" s="231" t="str">
        <f t="shared" si="101"/>
        <v>GF1.822NO_thin100</v>
      </c>
      <c r="B3382" s="232" t="s">
        <v>229</v>
      </c>
      <c r="C3382" s="233">
        <v>1.8</v>
      </c>
      <c r="D3382" s="232">
        <v>22</v>
      </c>
      <c r="E3382" s="232" t="s">
        <v>199</v>
      </c>
      <c r="F3382" s="234" t="s">
        <v>206</v>
      </c>
      <c r="G3382" s="235">
        <v>1.82</v>
      </c>
      <c r="H3382" s="235">
        <v>-0.45</v>
      </c>
      <c r="I3382" s="226">
        <v>1.37</v>
      </c>
      <c r="J3382" s="227">
        <v>6.85</v>
      </c>
      <c r="K3382" s="227">
        <v>1247.8800000000001</v>
      </c>
      <c r="L3382" s="228">
        <v>0</v>
      </c>
      <c r="M3382" s="229">
        <f t="shared" si="102"/>
        <v>1247.8800000000001</v>
      </c>
      <c r="N3382" s="236">
        <v>0</v>
      </c>
    </row>
    <row r="3383" spans="1:14" x14ac:dyDescent="0.2">
      <c r="A3383" s="231" t="str">
        <f t="shared" si="101"/>
        <v>GF1.822NO_thin105</v>
      </c>
      <c r="B3383" s="232" t="s">
        <v>229</v>
      </c>
      <c r="C3383" s="233">
        <v>1.8</v>
      </c>
      <c r="D3383" s="232">
        <v>22</v>
      </c>
      <c r="E3383" s="232" t="s">
        <v>199</v>
      </c>
      <c r="F3383" s="234" t="s">
        <v>207</v>
      </c>
      <c r="G3383" s="235">
        <v>1.48</v>
      </c>
      <c r="H3383" s="235">
        <v>-0.37</v>
      </c>
      <c r="I3383" s="226">
        <v>1.1000000000000001</v>
      </c>
      <c r="J3383" s="227">
        <v>5.52</v>
      </c>
      <c r="K3383" s="227">
        <v>1253.4000000000001</v>
      </c>
      <c r="L3383" s="228">
        <v>0</v>
      </c>
      <c r="M3383" s="229">
        <f t="shared" si="102"/>
        <v>1253.4000000000001</v>
      </c>
      <c r="N3383" s="236">
        <v>0</v>
      </c>
    </row>
    <row r="3384" spans="1:14" x14ac:dyDescent="0.2">
      <c r="A3384" s="231" t="str">
        <f t="shared" si="101"/>
        <v>GF1.822NO_thin110</v>
      </c>
      <c r="B3384" s="232" t="s">
        <v>229</v>
      </c>
      <c r="C3384" s="233">
        <v>1.8</v>
      </c>
      <c r="D3384" s="232">
        <v>22</v>
      </c>
      <c r="E3384" s="232" t="s">
        <v>199</v>
      </c>
      <c r="F3384" s="234" t="s">
        <v>208</v>
      </c>
      <c r="G3384" s="235">
        <v>1.21</v>
      </c>
      <c r="H3384" s="235">
        <v>-0.31</v>
      </c>
      <c r="I3384" s="226">
        <v>0.89</v>
      </c>
      <c r="J3384" s="227">
        <v>4.46</v>
      </c>
      <c r="K3384" s="227">
        <v>1257.8599999999999</v>
      </c>
      <c r="L3384" s="228">
        <v>0</v>
      </c>
      <c r="M3384" s="229">
        <f t="shared" si="102"/>
        <v>1257.8599999999999</v>
      </c>
      <c r="N3384" s="236">
        <v>0</v>
      </c>
    </row>
    <row r="3385" spans="1:14" x14ac:dyDescent="0.2">
      <c r="A3385" s="231" t="str">
        <f t="shared" si="101"/>
        <v>GF1.822NO_thin115</v>
      </c>
      <c r="B3385" s="232" t="s">
        <v>229</v>
      </c>
      <c r="C3385" s="233">
        <v>1.8</v>
      </c>
      <c r="D3385" s="232">
        <v>22</v>
      </c>
      <c r="E3385" s="232" t="s">
        <v>199</v>
      </c>
      <c r="F3385" s="234" t="s">
        <v>209</v>
      </c>
      <c r="G3385" s="235">
        <v>0.97</v>
      </c>
      <c r="H3385" s="235">
        <v>-0.26</v>
      </c>
      <c r="I3385" s="226">
        <v>0.71</v>
      </c>
      <c r="J3385" s="227">
        <v>3.57</v>
      </c>
      <c r="K3385" s="227">
        <v>1261.43</v>
      </c>
      <c r="L3385" s="228">
        <v>0</v>
      </c>
      <c r="M3385" s="229">
        <f t="shared" si="102"/>
        <v>1261.43</v>
      </c>
      <c r="N3385" s="236">
        <v>0</v>
      </c>
    </row>
    <row r="3386" spans="1:14" x14ac:dyDescent="0.2">
      <c r="A3386" s="231" t="str">
        <f t="shared" si="101"/>
        <v>GF1.822NO_thin120</v>
      </c>
      <c r="B3386" s="232" t="s">
        <v>229</v>
      </c>
      <c r="C3386" s="233">
        <v>1.8</v>
      </c>
      <c r="D3386" s="232">
        <v>22</v>
      </c>
      <c r="E3386" s="232" t="s">
        <v>199</v>
      </c>
      <c r="F3386" s="234" t="s">
        <v>210</v>
      </c>
      <c r="G3386" s="235">
        <v>0.81</v>
      </c>
      <c r="H3386" s="235">
        <v>-0.21</v>
      </c>
      <c r="I3386" s="226">
        <v>0.6</v>
      </c>
      <c r="J3386" s="227">
        <v>2.98</v>
      </c>
      <c r="K3386" s="227">
        <v>1264.4100000000001</v>
      </c>
      <c r="L3386" s="228">
        <v>0</v>
      </c>
      <c r="M3386" s="229">
        <f t="shared" si="102"/>
        <v>1264.4100000000001</v>
      </c>
      <c r="N3386" s="236">
        <v>0</v>
      </c>
    </row>
    <row r="3387" spans="1:14" x14ac:dyDescent="0.2">
      <c r="A3387" s="231" t="str">
        <f t="shared" si="101"/>
        <v>GF1.822NO_thin125</v>
      </c>
      <c r="B3387" s="232" t="s">
        <v>229</v>
      </c>
      <c r="C3387" s="233">
        <v>1.8</v>
      </c>
      <c r="D3387" s="232">
        <v>22</v>
      </c>
      <c r="E3387" s="232" t="s">
        <v>199</v>
      </c>
      <c r="F3387" s="234" t="s">
        <v>211</v>
      </c>
      <c r="G3387" s="235">
        <v>0.64</v>
      </c>
      <c r="H3387" s="235">
        <v>-0.17</v>
      </c>
      <c r="I3387" s="226">
        <v>0.47</v>
      </c>
      <c r="J3387" s="227">
        <v>2.34</v>
      </c>
      <c r="K3387" s="227">
        <v>1266.75</v>
      </c>
      <c r="L3387" s="228">
        <v>0</v>
      </c>
      <c r="M3387" s="229">
        <f t="shared" si="102"/>
        <v>1266.75</v>
      </c>
      <c r="N3387" s="236">
        <v>0</v>
      </c>
    </row>
    <row r="3388" spans="1:14" x14ac:dyDescent="0.2">
      <c r="A3388" s="231" t="str">
        <f t="shared" si="101"/>
        <v>GF1.822NO_thin130</v>
      </c>
      <c r="B3388" s="232" t="s">
        <v>229</v>
      </c>
      <c r="C3388" s="233">
        <v>1.8</v>
      </c>
      <c r="D3388" s="232">
        <v>22</v>
      </c>
      <c r="E3388" s="232" t="s">
        <v>199</v>
      </c>
      <c r="F3388" s="234" t="s">
        <v>212</v>
      </c>
      <c r="G3388" s="235">
        <v>0.53</v>
      </c>
      <c r="H3388" s="235">
        <v>-0.15</v>
      </c>
      <c r="I3388" s="226">
        <v>0.38</v>
      </c>
      <c r="J3388" s="227">
        <v>1.92</v>
      </c>
      <c r="K3388" s="227">
        <v>1268.67</v>
      </c>
      <c r="L3388" s="228">
        <v>0</v>
      </c>
      <c r="M3388" s="229">
        <f t="shared" si="102"/>
        <v>1268.67</v>
      </c>
      <c r="N3388" s="236">
        <v>0</v>
      </c>
    </row>
    <row r="3389" spans="1:14" x14ac:dyDescent="0.2">
      <c r="A3389" s="231" t="str">
        <f t="shared" si="101"/>
        <v>GF1.822NO_thin135</v>
      </c>
      <c r="B3389" s="232" t="s">
        <v>229</v>
      </c>
      <c r="C3389" s="233">
        <v>1.8</v>
      </c>
      <c r="D3389" s="232">
        <v>22</v>
      </c>
      <c r="E3389" s="232" t="s">
        <v>199</v>
      </c>
      <c r="F3389" s="234" t="s">
        <v>213</v>
      </c>
      <c r="G3389" s="235">
        <v>0.42</v>
      </c>
      <c r="H3389" s="235">
        <v>-0.12</v>
      </c>
      <c r="I3389" s="226">
        <v>0.3</v>
      </c>
      <c r="J3389" s="227">
        <v>1.49</v>
      </c>
      <c r="K3389" s="227">
        <v>1270.1600000000001</v>
      </c>
      <c r="L3389" s="228">
        <v>0</v>
      </c>
      <c r="M3389" s="229">
        <f t="shared" si="102"/>
        <v>1270.1600000000001</v>
      </c>
      <c r="N3389" s="236">
        <v>0</v>
      </c>
    </row>
    <row r="3390" spans="1:14" x14ac:dyDescent="0.2">
      <c r="A3390" s="231" t="str">
        <f t="shared" si="101"/>
        <v>GF1.822NO_thin140</v>
      </c>
      <c r="B3390" s="232" t="s">
        <v>229</v>
      </c>
      <c r="C3390" s="233">
        <v>1.8</v>
      </c>
      <c r="D3390" s="232">
        <v>22</v>
      </c>
      <c r="E3390" s="232" t="s">
        <v>199</v>
      </c>
      <c r="F3390" s="234" t="s">
        <v>214</v>
      </c>
      <c r="G3390" s="235">
        <v>0.36</v>
      </c>
      <c r="H3390" s="235">
        <v>-0.09</v>
      </c>
      <c r="I3390" s="226">
        <v>0.26</v>
      </c>
      <c r="J3390" s="227">
        <v>1.32</v>
      </c>
      <c r="K3390" s="227">
        <v>1271.48</v>
      </c>
      <c r="L3390" s="228">
        <v>0</v>
      </c>
      <c r="M3390" s="229">
        <f t="shared" si="102"/>
        <v>1271.48</v>
      </c>
      <c r="N3390" s="236">
        <v>0</v>
      </c>
    </row>
    <row r="3391" spans="1:14" x14ac:dyDescent="0.2">
      <c r="A3391" s="231" t="str">
        <f t="shared" si="101"/>
        <v>GF1.822NO_thin145</v>
      </c>
      <c r="B3391" s="232" t="s">
        <v>229</v>
      </c>
      <c r="C3391" s="233">
        <v>1.8</v>
      </c>
      <c r="D3391" s="232">
        <v>22</v>
      </c>
      <c r="E3391" s="232" t="s">
        <v>199</v>
      </c>
      <c r="F3391" s="234" t="s">
        <v>215</v>
      </c>
      <c r="G3391" s="235">
        <v>0.28999999999999998</v>
      </c>
      <c r="H3391" s="235">
        <v>-0.08</v>
      </c>
      <c r="I3391" s="226">
        <v>0.21</v>
      </c>
      <c r="J3391" s="227">
        <v>1.03</v>
      </c>
      <c r="K3391" s="227">
        <v>1272.52</v>
      </c>
      <c r="L3391" s="228">
        <v>0</v>
      </c>
      <c r="M3391" s="229">
        <f t="shared" si="102"/>
        <v>1272.52</v>
      </c>
      <c r="N3391" s="236">
        <v>0</v>
      </c>
    </row>
    <row r="3392" spans="1:14" x14ac:dyDescent="0.2">
      <c r="A3392" s="231" t="str">
        <f t="shared" si="101"/>
        <v>GF1.822NO_thin150</v>
      </c>
      <c r="B3392" s="232" t="s">
        <v>229</v>
      </c>
      <c r="C3392" s="233">
        <v>1.8</v>
      </c>
      <c r="D3392" s="232">
        <v>22</v>
      </c>
      <c r="E3392" s="232" t="s">
        <v>199</v>
      </c>
      <c r="F3392" s="234" t="s">
        <v>216</v>
      </c>
      <c r="G3392" s="235">
        <v>0.23</v>
      </c>
      <c r="H3392" s="235">
        <v>-7.0000000000000007E-2</v>
      </c>
      <c r="I3392" s="226">
        <v>0.16</v>
      </c>
      <c r="J3392" s="227">
        <v>0.79</v>
      </c>
      <c r="K3392" s="227">
        <v>1273.31</v>
      </c>
      <c r="L3392" s="228">
        <v>0</v>
      </c>
      <c r="M3392" s="229">
        <f t="shared" si="102"/>
        <v>1273.31</v>
      </c>
      <c r="N3392" s="236">
        <v>0</v>
      </c>
    </row>
    <row r="3393" spans="1:14" x14ac:dyDescent="0.2">
      <c r="A3393" s="231" t="str">
        <f t="shared" si="101"/>
        <v>GF1.822NO_thin155</v>
      </c>
      <c r="B3393" s="232" t="s">
        <v>229</v>
      </c>
      <c r="C3393" s="233">
        <v>1.8</v>
      </c>
      <c r="D3393" s="232">
        <v>22</v>
      </c>
      <c r="E3393" s="232" t="s">
        <v>199</v>
      </c>
      <c r="F3393" s="234" t="s">
        <v>217</v>
      </c>
      <c r="G3393" s="235">
        <v>0.17</v>
      </c>
      <c r="H3393" s="235">
        <v>-0.06</v>
      </c>
      <c r="I3393" s="226">
        <v>0.11</v>
      </c>
      <c r="J3393" s="227">
        <v>0.56999999999999995</v>
      </c>
      <c r="K3393" s="227">
        <v>1273.8800000000001</v>
      </c>
      <c r="L3393" s="228">
        <v>0</v>
      </c>
      <c r="M3393" s="229">
        <f t="shared" si="102"/>
        <v>1273.8800000000001</v>
      </c>
      <c r="N3393" s="236">
        <v>0</v>
      </c>
    </row>
    <row r="3394" spans="1:14" x14ac:dyDescent="0.2">
      <c r="A3394" s="231" t="str">
        <f t="shared" ref="A3394:A3457" si="103">CONCATENATE(LEFT(B3394,2),TEXT(C3394,"0.0"),TEXT(D3394,"00"),E3394,TEXT(LEFT(F3394,3),"000"))</f>
        <v>GF1.822NO_thin160</v>
      </c>
      <c r="B3394" s="232" t="s">
        <v>229</v>
      </c>
      <c r="C3394" s="233">
        <v>1.8</v>
      </c>
      <c r="D3394" s="232">
        <v>22</v>
      </c>
      <c r="E3394" s="232" t="s">
        <v>199</v>
      </c>
      <c r="F3394" s="234" t="s">
        <v>218</v>
      </c>
      <c r="G3394" s="235">
        <v>0.18</v>
      </c>
      <c r="H3394" s="235">
        <v>-0.05</v>
      </c>
      <c r="I3394" s="226">
        <v>0.14000000000000001</v>
      </c>
      <c r="J3394" s="227">
        <v>0.69</v>
      </c>
      <c r="K3394" s="227">
        <v>1274.56</v>
      </c>
      <c r="L3394" s="228">
        <v>0</v>
      </c>
      <c r="M3394" s="229">
        <f t="shared" si="102"/>
        <v>1274.56</v>
      </c>
      <c r="N3394" s="236">
        <v>0</v>
      </c>
    </row>
    <row r="3395" spans="1:14" x14ac:dyDescent="0.2">
      <c r="A3395" s="231" t="str">
        <f t="shared" si="103"/>
        <v>GF1.822NO_thin165</v>
      </c>
      <c r="B3395" s="232" t="s">
        <v>229</v>
      </c>
      <c r="C3395" s="233">
        <v>1.8</v>
      </c>
      <c r="D3395" s="232">
        <v>22</v>
      </c>
      <c r="E3395" s="232" t="s">
        <v>199</v>
      </c>
      <c r="F3395" s="234" t="s">
        <v>219</v>
      </c>
      <c r="G3395" s="235">
        <v>0.11</v>
      </c>
      <c r="H3395" s="235">
        <v>-0.04</v>
      </c>
      <c r="I3395" s="226">
        <v>7.0000000000000007E-2</v>
      </c>
      <c r="J3395" s="227">
        <v>0.34</v>
      </c>
      <c r="K3395" s="227">
        <v>1274.9000000000001</v>
      </c>
      <c r="L3395" s="228">
        <v>0</v>
      </c>
      <c r="M3395" s="229">
        <f t="shared" si="102"/>
        <v>1274.9000000000001</v>
      </c>
      <c r="N3395" s="236">
        <v>0</v>
      </c>
    </row>
    <row r="3396" spans="1:14" x14ac:dyDescent="0.2">
      <c r="A3396" s="231" t="str">
        <f t="shared" si="103"/>
        <v>GF1.822NO_thin170</v>
      </c>
      <c r="B3396" s="232" t="s">
        <v>229</v>
      </c>
      <c r="C3396" s="233">
        <v>1.8</v>
      </c>
      <c r="D3396" s="232">
        <v>22</v>
      </c>
      <c r="E3396" s="232" t="s">
        <v>199</v>
      </c>
      <c r="F3396" s="234" t="s">
        <v>220</v>
      </c>
      <c r="G3396" s="235">
        <v>7.0000000000000007E-2</v>
      </c>
      <c r="H3396" s="235">
        <v>-0.03</v>
      </c>
      <c r="I3396" s="226">
        <v>0.04</v>
      </c>
      <c r="J3396" s="227">
        <v>0.19</v>
      </c>
      <c r="K3396" s="227">
        <v>1275.0899999999999</v>
      </c>
      <c r="L3396" s="228">
        <v>0</v>
      </c>
      <c r="M3396" s="229">
        <f t="shared" si="102"/>
        <v>1275.0899999999999</v>
      </c>
      <c r="N3396" s="236">
        <v>0</v>
      </c>
    </row>
    <row r="3397" spans="1:14" x14ac:dyDescent="0.2">
      <c r="A3397" s="231" t="str">
        <f t="shared" si="103"/>
        <v>GF1.822NO_thin175</v>
      </c>
      <c r="B3397" s="232" t="s">
        <v>229</v>
      </c>
      <c r="C3397" s="233">
        <v>1.8</v>
      </c>
      <c r="D3397" s="232">
        <v>22</v>
      </c>
      <c r="E3397" s="232" t="s">
        <v>199</v>
      </c>
      <c r="F3397" s="234" t="s">
        <v>221</v>
      </c>
      <c r="G3397" s="235">
        <v>0.08</v>
      </c>
      <c r="H3397" s="235">
        <v>-0.02</v>
      </c>
      <c r="I3397" s="226">
        <v>0.06</v>
      </c>
      <c r="J3397" s="227">
        <v>0.28000000000000003</v>
      </c>
      <c r="K3397" s="227">
        <v>1275.3699999999999</v>
      </c>
      <c r="L3397" s="228">
        <v>0</v>
      </c>
      <c r="M3397" s="229">
        <f t="shared" si="102"/>
        <v>1275.3699999999999</v>
      </c>
      <c r="N3397" s="236">
        <v>0</v>
      </c>
    </row>
    <row r="3398" spans="1:14" x14ac:dyDescent="0.2">
      <c r="A3398" s="231" t="str">
        <f t="shared" si="103"/>
        <v>GF1.822NO_thin180</v>
      </c>
      <c r="B3398" s="232" t="s">
        <v>229</v>
      </c>
      <c r="C3398" s="233">
        <v>1.8</v>
      </c>
      <c r="D3398" s="232">
        <v>22</v>
      </c>
      <c r="E3398" s="232" t="s">
        <v>199</v>
      </c>
      <c r="F3398" s="234" t="s">
        <v>222</v>
      </c>
      <c r="G3398" s="235">
        <v>0.09</v>
      </c>
      <c r="H3398" s="235">
        <v>-0.02</v>
      </c>
      <c r="I3398" s="226">
        <v>7.0000000000000007E-2</v>
      </c>
      <c r="J3398" s="227">
        <v>0.36</v>
      </c>
      <c r="K3398" s="227">
        <v>1275.73</v>
      </c>
      <c r="L3398" s="228">
        <v>0</v>
      </c>
      <c r="M3398" s="229">
        <f t="shared" si="102"/>
        <v>1275.73</v>
      </c>
      <c r="N3398" s="236">
        <v>0</v>
      </c>
    </row>
    <row r="3399" spans="1:14" x14ac:dyDescent="0.2">
      <c r="A3399" s="231" t="str">
        <f t="shared" si="103"/>
        <v>GF1.822NO_thin185</v>
      </c>
      <c r="B3399" s="232" t="s">
        <v>229</v>
      </c>
      <c r="C3399" s="233">
        <v>1.8</v>
      </c>
      <c r="D3399" s="232">
        <v>22</v>
      </c>
      <c r="E3399" s="232" t="s">
        <v>199</v>
      </c>
      <c r="F3399" s="234" t="s">
        <v>223</v>
      </c>
      <c r="G3399" s="235">
        <v>0.08</v>
      </c>
      <c r="H3399" s="235">
        <v>-0.02</v>
      </c>
      <c r="I3399" s="226">
        <v>0.06</v>
      </c>
      <c r="J3399" s="227">
        <v>0.3</v>
      </c>
      <c r="K3399" s="227">
        <v>1276.04</v>
      </c>
      <c r="L3399" s="228">
        <v>0</v>
      </c>
      <c r="M3399" s="229">
        <f t="shared" si="102"/>
        <v>1276.04</v>
      </c>
      <c r="N3399" s="236">
        <v>0</v>
      </c>
    </row>
    <row r="3400" spans="1:14" x14ac:dyDescent="0.2">
      <c r="A3400" s="231" t="str">
        <f t="shared" si="103"/>
        <v>GF1.822NO_thin190</v>
      </c>
      <c r="B3400" s="232" t="s">
        <v>229</v>
      </c>
      <c r="C3400" s="233">
        <v>1.8</v>
      </c>
      <c r="D3400" s="232">
        <v>22</v>
      </c>
      <c r="E3400" s="232" t="s">
        <v>199</v>
      </c>
      <c r="F3400" s="234" t="s">
        <v>224</v>
      </c>
      <c r="G3400" s="235">
        <v>7.0000000000000007E-2</v>
      </c>
      <c r="H3400" s="235">
        <v>-0.01</v>
      </c>
      <c r="I3400" s="226">
        <v>0.06</v>
      </c>
      <c r="J3400" s="227">
        <v>0.28000000000000003</v>
      </c>
      <c r="K3400" s="227">
        <v>1276.32</v>
      </c>
      <c r="L3400" s="228">
        <v>0</v>
      </c>
      <c r="M3400" s="229">
        <f t="shared" si="102"/>
        <v>1276.32</v>
      </c>
      <c r="N3400" s="236">
        <v>0</v>
      </c>
    </row>
    <row r="3401" spans="1:14" x14ac:dyDescent="0.2">
      <c r="A3401" s="231" t="str">
        <f t="shared" si="103"/>
        <v>GF1.822NO_thin195</v>
      </c>
      <c r="B3401" s="232" t="s">
        <v>229</v>
      </c>
      <c r="C3401" s="233">
        <v>1.8</v>
      </c>
      <c r="D3401" s="232">
        <v>22</v>
      </c>
      <c r="E3401" s="232" t="s">
        <v>199</v>
      </c>
      <c r="F3401" s="234" t="s">
        <v>225</v>
      </c>
      <c r="G3401" s="235">
        <v>0.02</v>
      </c>
      <c r="H3401" s="235">
        <v>-0.01</v>
      </c>
      <c r="I3401" s="226">
        <v>0</v>
      </c>
      <c r="J3401" s="227">
        <v>0.02</v>
      </c>
      <c r="K3401" s="227">
        <v>1276.3399999999999</v>
      </c>
      <c r="L3401" s="228">
        <v>0</v>
      </c>
      <c r="M3401" s="229">
        <f t="shared" si="102"/>
        <v>1276.3399999999999</v>
      </c>
      <c r="N3401" s="236">
        <v>0</v>
      </c>
    </row>
    <row r="3402" spans="1:14" x14ac:dyDescent="0.2">
      <c r="A3402" s="231" t="str">
        <f t="shared" si="103"/>
        <v>GF1.822Thinned000</v>
      </c>
      <c r="B3402" s="223" t="s">
        <v>229</v>
      </c>
      <c r="C3402" s="224">
        <v>1.8</v>
      </c>
      <c r="D3402" s="223">
        <v>22</v>
      </c>
      <c r="E3402" s="223" t="s">
        <v>172</v>
      </c>
      <c r="F3402" s="225" t="s">
        <v>0</v>
      </c>
      <c r="G3402" s="226">
        <v>1.34</v>
      </c>
      <c r="H3402" s="226">
        <v>1.07</v>
      </c>
      <c r="I3402" s="226">
        <v>2.41</v>
      </c>
      <c r="J3402" s="227">
        <v>12.06</v>
      </c>
      <c r="K3402" s="227">
        <v>12.06</v>
      </c>
      <c r="L3402" s="228">
        <v>0</v>
      </c>
      <c r="M3402" s="229">
        <f t="shared" si="102"/>
        <v>12.06</v>
      </c>
      <c r="N3402" s="230">
        <v>0</v>
      </c>
    </row>
    <row r="3403" spans="1:14" x14ac:dyDescent="0.2">
      <c r="A3403" s="231" t="str">
        <f t="shared" si="103"/>
        <v>GF1.822Thinned005</v>
      </c>
      <c r="B3403" s="223" t="s">
        <v>229</v>
      </c>
      <c r="C3403" s="224">
        <v>1.8</v>
      </c>
      <c r="D3403" s="223">
        <v>22</v>
      </c>
      <c r="E3403" s="223" t="s">
        <v>172</v>
      </c>
      <c r="F3403" s="225" t="s">
        <v>1</v>
      </c>
      <c r="G3403" s="226">
        <v>4.09</v>
      </c>
      <c r="H3403" s="226">
        <v>1.32</v>
      </c>
      <c r="I3403" s="226">
        <v>5.42</v>
      </c>
      <c r="J3403" s="227">
        <v>27.08</v>
      </c>
      <c r="K3403" s="227">
        <v>39.14</v>
      </c>
      <c r="L3403" s="228">
        <v>0</v>
      </c>
      <c r="M3403" s="229">
        <f t="shared" si="102"/>
        <v>39.14</v>
      </c>
      <c r="N3403" s="230">
        <v>0</v>
      </c>
    </row>
    <row r="3404" spans="1:14" x14ac:dyDescent="0.2">
      <c r="A3404" s="231" t="str">
        <f t="shared" si="103"/>
        <v>GF1.822Thinned010</v>
      </c>
      <c r="B3404" s="223" t="s">
        <v>229</v>
      </c>
      <c r="C3404" s="224">
        <v>1.8</v>
      </c>
      <c r="D3404" s="223">
        <v>22</v>
      </c>
      <c r="E3404" s="223" t="s">
        <v>172</v>
      </c>
      <c r="F3404" s="225" t="s">
        <v>2</v>
      </c>
      <c r="G3404" s="226">
        <v>12.5</v>
      </c>
      <c r="H3404" s="226">
        <v>1.33</v>
      </c>
      <c r="I3404" s="226">
        <v>13.82</v>
      </c>
      <c r="J3404" s="227">
        <v>69.12</v>
      </c>
      <c r="K3404" s="227">
        <v>108.26</v>
      </c>
      <c r="L3404" s="228">
        <v>0</v>
      </c>
      <c r="M3404" s="229">
        <f t="shared" si="102"/>
        <v>108.26</v>
      </c>
      <c r="N3404" s="230">
        <v>0</v>
      </c>
    </row>
    <row r="3405" spans="1:14" x14ac:dyDescent="0.2">
      <c r="A3405" s="231" t="str">
        <f t="shared" si="103"/>
        <v>GF1.822Thinned015</v>
      </c>
      <c r="B3405" s="223" t="s">
        <v>229</v>
      </c>
      <c r="C3405" s="224">
        <v>1.8</v>
      </c>
      <c r="D3405" s="223">
        <v>22</v>
      </c>
      <c r="E3405" s="223" t="s">
        <v>172</v>
      </c>
      <c r="F3405" s="225" t="s">
        <v>3</v>
      </c>
      <c r="G3405" s="226">
        <v>29.36</v>
      </c>
      <c r="H3405" s="226">
        <v>3.43</v>
      </c>
      <c r="I3405" s="226">
        <v>32.79</v>
      </c>
      <c r="J3405" s="227">
        <v>163.94</v>
      </c>
      <c r="K3405" s="227">
        <v>272.2</v>
      </c>
      <c r="L3405" s="228">
        <v>0</v>
      </c>
      <c r="M3405" s="229">
        <f t="shared" si="102"/>
        <v>272.2</v>
      </c>
      <c r="N3405" s="230">
        <v>0</v>
      </c>
    </row>
    <row r="3406" spans="1:14" x14ac:dyDescent="0.2">
      <c r="A3406" s="231" t="str">
        <f t="shared" si="103"/>
        <v>GF1.822Thinned020</v>
      </c>
      <c r="B3406" s="223" t="s">
        <v>229</v>
      </c>
      <c r="C3406" s="224">
        <v>1.8</v>
      </c>
      <c r="D3406" s="223">
        <v>22</v>
      </c>
      <c r="E3406" s="223" t="s">
        <v>172</v>
      </c>
      <c r="F3406" s="225" t="s">
        <v>4</v>
      </c>
      <c r="G3406" s="226">
        <v>5.87</v>
      </c>
      <c r="H3406" s="226">
        <v>4.84</v>
      </c>
      <c r="I3406" s="226">
        <v>10.71</v>
      </c>
      <c r="J3406" s="227">
        <v>53.54</v>
      </c>
      <c r="K3406" s="227">
        <v>325.74</v>
      </c>
      <c r="L3406" s="228">
        <v>-0.26</v>
      </c>
      <c r="M3406" s="229">
        <f t="shared" si="102"/>
        <v>325.48</v>
      </c>
      <c r="N3406" s="230">
        <v>15.21</v>
      </c>
    </row>
    <row r="3407" spans="1:14" x14ac:dyDescent="0.2">
      <c r="A3407" s="231" t="str">
        <f t="shared" si="103"/>
        <v>GF1.822Thinned025</v>
      </c>
      <c r="B3407" s="223" t="s">
        <v>229</v>
      </c>
      <c r="C3407" s="224">
        <v>1.8</v>
      </c>
      <c r="D3407" s="223">
        <v>22</v>
      </c>
      <c r="E3407" s="223" t="s">
        <v>172</v>
      </c>
      <c r="F3407" s="225" t="s">
        <v>5</v>
      </c>
      <c r="G3407" s="226">
        <v>11.48</v>
      </c>
      <c r="H3407" s="226">
        <v>-0.43</v>
      </c>
      <c r="I3407" s="226">
        <v>11.05</v>
      </c>
      <c r="J3407" s="227">
        <v>55.24</v>
      </c>
      <c r="K3407" s="227">
        <v>380.99</v>
      </c>
      <c r="L3407" s="228">
        <v>-0.48</v>
      </c>
      <c r="M3407" s="229">
        <f t="shared" si="102"/>
        <v>380.51</v>
      </c>
      <c r="N3407" s="230">
        <v>12.22</v>
      </c>
    </row>
    <row r="3408" spans="1:14" x14ac:dyDescent="0.2">
      <c r="A3408" s="231" t="str">
        <f t="shared" si="103"/>
        <v>GF1.822Thinned030</v>
      </c>
      <c r="B3408" s="223" t="s">
        <v>229</v>
      </c>
      <c r="C3408" s="224">
        <v>1.8</v>
      </c>
      <c r="D3408" s="223">
        <v>22</v>
      </c>
      <c r="E3408" s="223" t="s">
        <v>172</v>
      </c>
      <c r="F3408" s="225" t="s">
        <v>6</v>
      </c>
      <c r="G3408" s="226">
        <v>12.45</v>
      </c>
      <c r="H3408" s="226">
        <v>2.37</v>
      </c>
      <c r="I3408" s="226">
        <v>14.82</v>
      </c>
      <c r="J3408" s="227">
        <v>74.12</v>
      </c>
      <c r="K3408" s="227">
        <v>455.11</v>
      </c>
      <c r="L3408" s="228">
        <v>-1.89</v>
      </c>
      <c r="M3408" s="229">
        <f t="shared" si="102"/>
        <v>453.22</v>
      </c>
      <c r="N3408" s="230">
        <v>8.02</v>
      </c>
    </row>
    <row r="3409" spans="1:14" x14ac:dyDescent="0.2">
      <c r="A3409" s="231" t="str">
        <f t="shared" si="103"/>
        <v>GF1.822Thinned035</v>
      </c>
      <c r="B3409" s="223" t="s">
        <v>229</v>
      </c>
      <c r="C3409" s="224">
        <v>1.8</v>
      </c>
      <c r="D3409" s="223">
        <v>22</v>
      </c>
      <c r="E3409" s="223" t="s">
        <v>172</v>
      </c>
      <c r="F3409" s="225" t="s">
        <v>7</v>
      </c>
      <c r="G3409" s="226">
        <v>11.44</v>
      </c>
      <c r="H3409" s="226">
        <v>1.58</v>
      </c>
      <c r="I3409" s="226">
        <v>13.02</v>
      </c>
      <c r="J3409" s="227">
        <v>65.12</v>
      </c>
      <c r="K3409" s="227">
        <v>520.23</v>
      </c>
      <c r="L3409" s="228">
        <v>-3.31</v>
      </c>
      <c r="M3409" s="229">
        <f t="shared" si="102"/>
        <v>516.92000000000007</v>
      </c>
      <c r="N3409" s="230">
        <v>8.08</v>
      </c>
    </row>
    <row r="3410" spans="1:14" x14ac:dyDescent="0.2">
      <c r="A3410" s="231" t="str">
        <f t="shared" si="103"/>
        <v>GF1.822Thinned040</v>
      </c>
      <c r="B3410" s="223" t="s">
        <v>229</v>
      </c>
      <c r="C3410" s="224">
        <v>1.8</v>
      </c>
      <c r="D3410" s="223">
        <v>22</v>
      </c>
      <c r="E3410" s="223" t="s">
        <v>172</v>
      </c>
      <c r="F3410" s="225" t="s">
        <v>8</v>
      </c>
      <c r="G3410" s="226">
        <v>9.3800000000000008</v>
      </c>
      <c r="H3410" s="226">
        <v>0.89</v>
      </c>
      <c r="I3410" s="226">
        <v>10.26</v>
      </c>
      <c r="J3410" s="227">
        <v>51.32</v>
      </c>
      <c r="K3410" s="227">
        <v>571.54999999999995</v>
      </c>
      <c r="L3410" s="228">
        <v>-4.74</v>
      </c>
      <c r="M3410" s="229">
        <f t="shared" si="102"/>
        <v>566.80999999999995</v>
      </c>
      <c r="N3410" s="230">
        <v>8.1199999999999992</v>
      </c>
    </row>
    <row r="3411" spans="1:14" x14ac:dyDescent="0.2">
      <c r="A3411" s="231" t="str">
        <f t="shared" si="103"/>
        <v>GF1.822Thinned045</v>
      </c>
      <c r="B3411" s="223" t="s">
        <v>229</v>
      </c>
      <c r="C3411" s="224">
        <v>1.8</v>
      </c>
      <c r="D3411" s="223">
        <v>22</v>
      </c>
      <c r="E3411" s="223" t="s">
        <v>172</v>
      </c>
      <c r="F3411" s="225" t="s">
        <v>9</v>
      </c>
      <c r="G3411" s="226">
        <v>9.67</v>
      </c>
      <c r="H3411" s="226">
        <v>-0.67</v>
      </c>
      <c r="I3411" s="226">
        <v>9</v>
      </c>
      <c r="J3411" s="227">
        <v>45.01</v>
      </c>
      <c r="K3411" s="227">
        <v>616.57000000000005</v>
      </c>
      <c r="L3411" s="228">
        <v>-5.95</v>
      </c>
      <c r="M3411" s="229">
        <f t="shared" si="102"/>
        <v>610.62</v>
      </c>
      <c r="N3411" s="230">
        <v>6.87</v>
      </c>
    </row>
    <row r="3412" spans="1:14" x14ac:dyDescent="0.2">
      <c r="A3412" s="231" t="str">
        <f t="shared" si="103"/>
        <v>GF1.822Thinned050</v>
      </c>
      <c r="B3412" s="223" t="s">
        <v>229</v>
      </c>
      <c r="C3412" s="224">
        <v>1.8</v>
      </c>
      <c r="D3412" s="223">
        <v>22</v>
      </c>
      <c r="E3412" s="223" t="s">
        <v>172</v>
      </c>
      <c r="F3412" s="225" t="s">
        <v>10</v>
      </c>
      <c r="G3412" s="226">
        <v>9.25</v>
      </c>
      <c r="H3412" s="226">
        <v>-0.46</v>
      </c>
      <c r="I3412" s="226">
        <v>8.7899999999999991</v>
      </c>
      <c r="J3412" s="227">
        <v>43.95</v>
      </c>
      <c r="K3412" s="227">
        <v>660.51</v>
      </c>
      <c r="L3412" s="228">
        <v>-6.97</v>
      </c>
      <c r="M3412" s="229">
        <f t="shared" si="102"/>
        <v>653.54</v>
      </c>
      <c r="N3412" s="230">
        <v>5.79</v>
      </c>
    </row>
    <row r="3413" spans="1:14" x14ac:dyDescent="0.2">
      <c r="A3413" s="231" t="str">
        <f t="shared" si="103"/>
        <v>GF1.822Thinned055</v>
      </c>
      <c r="B3413" s="223" t="s">
        <v>229</v>
      </c>
      <c r="C3413" s="224">
        <v>1.8</v>
      </c>
      <c r="D3413" s="223">
        <v>22</v>
      </c>
      <c r="E3413" s="223" t="s">
        <v>172</v>
      </c>
      <c r="F3413" s="225" t="s">
        <v>11</v>
      </c>
      <c r="G3413" s="226">
        <v>7.96</v>
      </c>
      <c r="H3413" s="226">
        <v>-0.37</v>
      </c>
      <c r="I3413" s="226">
        <v>7.59</v>
      </c>
      <c r="J3413" s="227">
        <v>37.93</v>
      </c>
      <c r="K3413" s="227">
        <v>698.44</v>
      </c>
      <c r="L3413" s="228">
        <v>-7.85</v>
      </c>
      <c r="M3413" s="229">
        <f t="shared" si="102"/>
        <v>690.59</v>
      </c>
      <c r="N3413" s="230">
        <v>5.0199999999999996</v>
      </c>
    </row>
    <row r="3414" spans="1:14" x14ac:dyDescent="0.2">
      <c r="A3414" s="231" t="str">
        <f t="shared" si="103"/>
        <v>GF1.822Thinned060</v>
      </c>
      <c r="B3414" s="223" t="s">
        <v>229</v>
      </c>
      <c r="C3414" s="224">
        <v>1.8</v>
      </c>
      <c r="D3414" s="223">
        <v>22</v>
      </c>
      <c r="E3414" s="223" t="s">
        <v>172</v>
      </c>
      <c r="F3414" s="225" t="s">
        <v>12</v>
      </c>
      <c r="G3414" s="226">
        <v>6.82</v>
      </c>
      <c r="H3414" s="226">
        <v>-0.22</v>
      </c>
      <c r="I3414" s="226">
        <v>6.6</v>
      </c>
      <c r="J3414" s="227">
        <v>33.01</v>
      </c>
      <c r="K3414" s="227">
        <v>731.45</v>
      </c>
      <c r="L3414" s="228">
        <v>-8.6199999999999992</v>
      </c>
      <c r="M3414" s="229">
        <f t="shared" si="102"/>
        <v>722.83</v>
      </c>
      <c r="N3414" s="230">
        <v>4.37</v>
      </c>
    </row>
    <row r="3415" spans="1:14" x14ac:dyDescent="0.2">
      <c r="A3415" s="231" t="str">
        <f t="shared" si="103"/>
        <v>GF1.822Thinned065</v>
      </c>
      <c r="B3415" s="223" t="s">
        <v>229</v>
      </c>
      <c r="C3415" s="224">
        <v>1.8</v>
      </c>
      <c r="D3415" s="223">
        <v>22</v>
      </c>
      <c r="E3415" s="223" t="s">
        <v>172</v>
      </c>
      <c r="F3415" s="225" t="s">
        <v>13</v>
      </c>
      <c r="G3415" s="226">
        <v>4.91</v>
      </c>
      <c r="H3415" s="226">
        <v>-0.2</v>
      </c>
      <c r="I3415" s="226">
        <v>4.71</v>
      </c>
      <c r="J3415" s="227">
        <v>23.54</v>
      </c>
      <c r="K3415" s="227">
        <v>754.99</v>
      </c>
      <c r="L3415" s="228">
        <v>-9.3000000000000007</v>
      </c>
      <c r="M3415" s="229">
        <f t="shared" si="102"/>
        <v>745.69</v>
      </c>
      <c r="N3415" s="230">
        <v>3.83</v>
      </c>
    </row>
    <row r="3416" spans="1:14" x14ac:dyDescent="0.2">
      <c r="A3416" s="231" t="str">
        <f t="shared" si="103"/>
        <v>GF1.822Thinned070</v>
      </c>
      <c r="B3416" s="223" t="s">
        <v>229</v>
      </c>
      <c r="C3416" s="224">
        <v>1.8</v>
      </c>
      <c r="D3416" s="223">
        <v>22</v>
      </c>
      <c r="E3416" s="223" t="s">
        <v>172</v>
      </c>
      <c r="F3416" s="225" t="s">
        <v>200</v>
      </c>
      <c r="G3416" s="226">
        <v>4.33</v>
      </c>
      <c r="H3416" s="226">
        <v>-0.17</v>
      </c>
      <c r="I3416" s="226">
        <v>4.16</v>
      </c>
      <c r="J3416" s="227">
        <v>20.78</v>
      </c>
      <c r="K3416" s="227">
        <v>775.77</v>
      </c>
      <c r="L3416" s="228">
        <v>-9.89</v>
      </c>
      <c r="M3416" s="229">
        <f t="shared" si="102"/>
        <v>765.88</v>
      </c>
      <c r="N3416" s="230">
        <v>3.34</v>
      </c>
    </row>
    <row r="3417" spans="1:14" x14ac:dyDescent="0.2">
      <c r="A3417" s="231" t="str">
        <f t="shared" si="103"/>
        <v>GF1.822Thinned075</v>
      </c>
      <c r="B3417" s="223" t="s">
        <v>229</v>
      </c>
      <c r="C3417" s="224">
        <v>1.8</v>
      </c>
      <c r="D3417" s="223">
        <v>22</v>
      </c>
      <c r="E3417" s="223" t="s">
        <v>172</v>
      </c>
      <c r="F3417" s="225" t="s">
        <v>201</v>
      </c>
      <c r="G3417" s="226">
        <v>3.05</v>
      </c>
      <c r="H3417" s="226">
        <v>-0.21</v>
      </c>
      <c r="I3417" s="226">
        <v>2.84</v>
      </c>
      <c r="J3417" s="227">
        <v>14.21</v>
      </c>
      <c r="K3417" s="227">
        <v>789.98</v>
      </c>
      <c r="L3417" s="228">
        <v>-10.39</v>
      </c>
      <c r="M3417" s="229">
        <f t="shared" si="102"/>
        <v>779.59</v>
      </c>
      <c r="N3417" s="230">
        <v>2.88</v>
      </c>
    </row>
    <row r="3418" spans="1:14" x14ac:dyDescent="0.2">
      <c r="A3418" s="231" t="str">
        <f t="shared" si="103"/>
        <v>GF1.822Thinned080</v>
      </c>
      <c r="B3418" s="223" t="s">
        <v>229</v>
      </c>
      <c r="C3418" s="224">
        <v>1.8</v>
      </c>
      <c r="D3418" s="223">
        <v>22</v>
      </c>
      <c r="E3418" s="223" t="s">
        <v>172</v>
      </c>
      <c r="F3418" s="225" t="s">
        <v>202</v>
      </c>
      <c r="G3418" s="226">
        <v>2.21</v>
      </c>
      <c r="H3418" s="226">
        <v>-0.24</v>
      </c>
      <c r="I3418" s="226">
        <v>1.97</v>
      </c>
      <c r="J3418" s="227">
        <v>9.85</v>
      </c>
      <c r="K3418" s="227">
        <v>799.84</v>
      </c>
      <c r="L3418" s="228">
        <v>-10.83</v>
      </c>
      <c r="M3418" s="229">
        <f t="shared" si="102"/>
        <v>789.01</v>
      </c>
      <c r="N3418" s="230">
        <v>2.48</v>
      </c>
    </row>
    <row r="3419" spans="1:14" x14ac:dyDescent="0.2">
      <c r="A3419" s="231" t="str">
        <f t="shared" si="103"/>
        <v>GF1.822Thinned085</v>
      </c>
      <c r="B3419" s="223" t="s">
        <v>229</v>
      </c>
      <c r="C3419" s="224">
        <v>1.8</v>
      </c>
      <c r="D3419" s="223">
        <v>22</v>
      </c>
      <c r="E3419" s="223" t="s">
        <v>172</v>
      </c>
      <c r="F3419" s="225" t="s">
        <v>203</v>
      </c>
      <c r="G3419" s="226">
        <v>1.64</v>
      </c>
      <c r="H3419" s="226">
        <v>-0.24</v>
      </c>
      <c r="I3419" s="226">
        <v>1.41</v>
      </c>
      <c r="J3419" s="227">
        <v>7.04</v>
      </c>
      <c r="K3419" s="227">
        <v>806.87</v>
      </c>
      <c r="L3419" s="228">
        <v>-11.2</v>
      </c>
      <c r="M3419" s="229">
        <f t="shared" si="102"/>
        <v>795.67</v>
      </c>
      <c r="N3419" s="230">
        <v>2.14</v>
      </c>
    </row>
    <row r="3420" spans="1:14" x14ac:dyDescent="0.2">
      <c r="A3420" s="231" t="str">
        <f t="shared" si="103"/>
        <v>GF1.822Thinned090</v>
      </c>
      <c r="B3420" s="223" t="s">
        <v>229</v>
      </c>
      <c r="C3420" s="224">
        <v>1.8</v>
      </c>
      <c r="D3420" s="223">
        <v>22</v>
      </c>
      <c r="E3420" s="223" t="s">
        <v>172</v>
      </c>
      <c r="F3420" s="225" t="s">
        <v>204</v>
      </c>
      <c r="G3420" s="226">
        <v>1.2</v>
      </c>
      <c r="H3420" s="226">
        <v>-0.22</v>
      </c>
      <c r="I3420" s="226">
        <v>0.98</v>
      </c>
      <c r="J3420" s="227">
        <v>4.91</v>
      </c>
      <c r="K3420" s="227">
        <v>811.78</v>
      </c>
      <c r="L3420" s="228">
        <v>-11.53</v>
      </c>
      <c r="M3420" s="229">
        <f t="shared" si="102"/>
        <v>800.25</v>
      </c>
      <c r="N3420" s="230">
        <v>1.84</v>
      </c>
    </row>
    <row r="3421" spans="1:14" x14ac:dyDescent="0.2">
      <c r="A3421" s="231" t="str">
        <f t="shared" si="103"/>
        <v>GF1.822Thinned095</v>
      </c>
      <c r="B3421" s="223" t="s">
        <v>229</v>
      </c>
      <c r="C3421" s="224">
        <v>1.8</v>
      </c>
      <c r="D3421" s="223">
        <v>22</v>
      </c>
      <c r="E3421" s="223" t="s">
        <v>172</v>
      </c>
      <c r="F3421" s="225" t="s">
        <v>205</v>
      </c>
      <c r="G3421" s="226">
        <v>0.86</v>
      </c>
      <c r="H3421" s="226">
        <v>-0.2</v>
      </c>
      <c r="I3421" s="226">
        <v>0.66</v>
      </c>
      <c r="J3421" s="227">
        <v>3.29</v>
      </c>
      <c r="K3421" s="227">
        <v>815.07</v>
      </c>
      <c r="L3421" s="228">
        <v>-11.81</v>
      </c>
      <c r="M3421" s="229">
        <f t="shared" si="102"/>
        <v>803.2600000000001</v>
      </c>
      <c r="N3421" s="230">
        <v>1.59</v>
      </c>
    </row>
    <row r="3422" spans="1:14" x14ac:dyDescent="0.2">
      <c r="A3422" s="231" t="str">
        <f t="shared" si="103"/>
        <v>GF1.822Thinned100</v>
      </c>
      <c r="B3422" s="223" t="s">
        <v>229</v>
      </c>
      <c r="C3422" s="224">
        <v>1.8</v>
      </c>
      <c r="D3422" s="223">
        <v>22</v>
      </c>
      <c r="E3422" s="223" t="s">
        <v>172</v>
      </c>
      <c r="F3422" s="225" t="s">
        <v>206</v>
      </c>
      <c r="G3422" s="226">
        <v>0.6</v>
      </c>
      <c r="H3422" s="226">
        <v>-0.19</v>
      </c>
      <c r="I3422" s="226">
        <v>0.41</v>
      </c>
      <c r="J3422" s="227">
        <v>2.0699999999999998</v>
      </c>
      <c r="K3422" s="227">
        <v>817.15</v>
      </c>
      <c r="L3422" s="228">
        <v>-12.05</v>
      </c>
      <c r="M3422" s="229">
        <f t="shared" si="102"/>
        <v>805.1</v>
      </c>
      <c r="N3422" s="230">
        <v>1.37</v>
      </c>
    </row>
    <row r="3423" spans="1:14" x14ac:dyDescent="0.2">
      <c r="A3423" s="231" t="str">
        <f t="shared" si="103"/>
        <v>GF1.822Thinned105</v>
      </c>
      <c r="B3423" s="223" t="s">
        <v>229</v>
      </c>
      <c r="C3423" s="224">
        <v>1.8</v>
      </c>
      <c r="D3423" s="223">
        <v>22</v>
      </c>
      <c r="E3423" s="223" t="s">
        <v>172</v>
      </c>
      <c r="F3423" s="225" t="s">
        <v>207</v>
      </c>
      <c r="G3423" s="226">
        <v>0.4</v>
      </c>
      <c r="H3423" s="226">
        <v>-0.17</v>
      </c>
      <c r="I3423" s="226">
        <v>0.23</v>
      </c>
      <c r="J3423" s="227">
        <v>1.1499999999999999</v>
      </c>
      <c r="K3423" s="227">
        <v>818.3</v>
      </c>
      <c r="L3423" s="228">
        <v>-12.25</v>
      </c>
      <c r="M3423" s="229">
        <f t="shared" si="102"/>
        <v>806.05</v>
      </c>
      <c r="N3423" s="230">
        <v>1.18</v>
      </c>
    </row>
    <row r="3424" spans="1:14" x14ac:dyDescent="0.2">
      <c r="A3424" s="231" t="str">
        <f t="shared" si="103"/>
        <v>GF1.822Thinned110</v>
      </c>
      <c r="B3424" s="223" t="s">
        <v>229</v>
      </c>
      <c r="C3424" s="224">
        <v>1.8</v>
      </c>
      <c r="D3424" s="223">
        <v>22</v>
      </c>
      <c r="E3424" s="223" t="s">
        <v>172</v>
      </c>
      <c r="F3424" s="225" t="s">
        <v>208</v>
      </c>
      <c r="G3424" s="226">
        <v>0.23</v>
      </c>
      <c r="H3424" s="226">
        <v>-0.15</v>
      </c>
      <c r="I3424" s="226">
        <v>0.08</v>
      </c>
      <c r="J3424" s="227">
        <v>0.42</v>
      </c>
      <c r="K3424" s="227">
        <v>818.72</v>
      </c>
      <c r="L3424" s="228">
        <v>-12.43</v>
      </c>
      <c r="M3424" s="229">
        <f t="shared" si="102"/>
        <v>806.29000000000008</v>
      </c>
      <c r="N3424" s="230">
        <v>1.01</v>
      </c>
    </row>
    <row r="3425" spans="1:14" x14ac:dyDescent="0.2">
      <c r="A3425" s="231" t="str">
        <f t="shared" si="103"/>
        <v>GF1.822Thinned115</v>
      </c>
      <c r="B3425" s="223" t="s">
        <v>229</v>
      </c>
      <c r="C3425" s="224">
        <v>1.8</v>
      </c>
      <c r="D3425" s="223">
        <v>22</v>
      </c>
      <c r="E3425" s="223" t="s">
        <v>172</v>
      </c>
      <c r="F3425" s="225" t="s">
        <v>209</v>
      </c>
      <c r="G3425" s="226">
        <v>0.15</v>
      </c>
      <c r="H3425" s="226">
        <v>-0.13</v>
      </c>
      <c r="I3425" s="226">
        <v>0.01</v>
      </c>
      <c r="J3425" s="227">
        <v>0.06</v>
      </c>
      <c r="K3425" s="227">
        <v>818.79</v>
      </c>
      <c r="L3425" s="228">
        <v>-12.58</v>
      </c>
      <c r="M3425" s="229">
        <f t="shared" si="102"/>
        <v>806.20999999999992</v>
      </c>
      <c r="N3425" s="230">
        <v>0.87</v>
      </c>
    </row>
    <row r="3426" spans="1:14" x14ac:dyDescent="0.2">
      <c r="A3426" s="231" t="str">
        <f t="shared" si="103"/>
        <v>GF1.822Thinned120</v>
      </c>
      <c r="B3426" s="223" t="s">
        <v>229</v>
      </c>
      <c r="C3426" s="224">
        <v>1.8</v>
      </c>
      <c r="D3426" s="223">
        <v>22</v>
      </c>
      <c r="E3426" s="223" t="s">
        <v>172</v>
      </c>
      <c r="F3426" s="225" t="s">
        <v>210</v>
      </c>
      <c r="G3426" s="226">
        <v>0.04</v>
      </c>
      <c r="H3426" s="226">
        <v>-0.12</v>
      </c>
      <c r="I3426" s="226">
        <v>-0.08</v>
      </c>
      <c r="J3426" s="227">
        <v>-0.38</v>
      </c>
      <c r="K3426" s="227">
        <v>818.4</v>
      </c>
      <c r="L3426" s="228">
        <v>-12.72</v>
      </c>
      <c r="M3426" s="229">
        <f t="shared" si="102"/>
        <v>805.68</v>
      </c>
      <c r="N3426" s="230">
        <v>0.75</v>
      </c>
    </row>
    <row r="3427" spans="1:14" x14ac:dyDescent="0.2">
      <c r="A3427" s="231" t="str">
        <f t="shared" si="103"/>
        <v>GF1.822Thinned125</v>
      </c>
      <c r="B3427" s="223" t="s">
        <v>229</v>
      </c>
      <c r="C3427" s="224">
        <v>1.8</v>
      </c>
      <c r="D3427" s="223">
        <v>22</v>
      </c>
      <c r="E3427" s="223" t="s">
        <v>172</v>
      </c>
      <c r="F3427" s="225" t="s">
        <v>211</v>
      </c>
      <c r="G3427" s="226">
        <v>0</v>
      </c>
      <c r="H3427" s="226">
        <v>-0.11</v>
      </c>
      <c r="I3427" s="226">
        <v>-0.11</v>
      </c>
      <c r="J3427" s="227">
        <v>-0.54</v>
      </c>
      <c r="K3427" s="227">
        <v>817.87</v>
      </c>
      <c r="L3427" s="228">
        <v>-12.83</v>
      </c>
      <c r="M3427" s="229">
        <f t="shared" si="102"/>
        <v>805.04</v>
      </c>
      <c r="N3427" s="230">
        <v>0.65</v>
      </c>
    </row>
    <row r="3428" spans="1:14" x14ac:dyDescent="0.2">
      <c r="A3428" s="231" t="str">
        <f t="shared" si="103"/>
        <v>GF1.822Thinned130</v>
      </c>
      <c r="B3428" s="223" t="s">
        <v>229</v>
      </c>
      <c r="C3428" s="224">
        <v>1.8</v>
      </c>
      <c r="D3428" s="223">
        <v>22</v>
      </c>
      <c r="E3428" s="223" t="s">
        <v>172</v>
      </c>
      <c r="F3428" s="225" t="s">
        <v>212</v>
      </c>
      <c r="G3428" s="226">
        <v>-0.05</v>
      </c>
      <c r="H3428" s="226">
        <v>-0.09</v>
      </c>
      <c r="I3428" s="226">
        <v>-0.14000000000000001</v>
      </c>
      <c r="J3428" s="227">
        <v>-0.72</v>
      </c>
      <c r="K3428" s="227">
        <v>817.15</v>
      </c>
      <c r="L3428" s="228">
        <v>-12.93</v>
      </c>
      <c r="M3428" s="229">
        <f t="shared" si="102"/>
        <v>804.22</v>
      </c>
      <c r="N3428" s="230">
        <v>0.56000000000000005</v>
      </c>
    </row>
    <row r="3429" spans="1:14" x14ac:dyDescent="0.2">
      <c r="A3429" s="231" t="str">
        <f t="shared" si="103"/>
        <v>GF1.822Thinned135</v>
      </c>
      <c r="B3429" s="223" t="s">
        <v>229</v>
      </c>
      <c r="C3429" s="224">
        <v>1.8</v>
      </c>
      <c r="D3429" s="223">
        <v>22</v>
      </c>
      <c r="E3429" s="223" t="s">
        <v>172</v>
      </c>
      <c r="F3429" s="225" t="s">
        <v>213</v>
      </c>
      <c r="G3429" s="226">
        <v>-0.08</v>
      </c>
      <c r="H3429" s="226">
        <v>-0.08</v>
      </c>
      <c r="I3429" s="226">
        <v>-0.17</v>
      </c>
      <c r="J3429" s="227">
        <v>-0.83</v>
      </c>
      <c r="K3429" s="227">
        <v>816.32</v>
      </c>
      <c r="L3429" s="228">
        <v>-13.01</v>
      </c>
      <c r="M3429" s="229">
        <f t="shared" si="102"/>
        <v>803.31000000000006</v>
      </c>
      <c r="N3429" s="230">
        <v>0.48</v>
      </c>
    </row>
    <row r="3430" spans="1:14" x14ac:dyDescent="0.2">
      <c r="A3430" s="231" t="str">
        <f t="shared" si="103"/>
        <v>GF1.822Thinned140</v>
      </c>
      <c r="B3430" s="223" t="s">
        <v>229</v>
      </c>
      <c r="C3430" s="224">
        <v>1.8</v>
      </c>
      <c r="D3430" s="223">
        <v>22</v>
      </c>
      <c r="E3430" s="223" t="s">
        <v>172</v>
      </c>
      <c r="F3430" s="225" t="s">
        <v>214</v>
      </c>
      <c r="G3430" s="226">
        <v>-0.11</v>
      </c>
      <c r="H3430" s="226">
        <v>-0.08</v>
      </c>
      <c r="I3430" s="226">
        <v>-0.19</v>
      </c>
      <c r="J3430" s="227">
        <v>-0.94</v>
      </c>
      <c r="K3430" s="227">
        <v>815.38</v>
      </c>
      <c r="L3430" s="228">
        <v>-13.09</v>
      </c>
      <c r="M3430" s="229">
        <f t="shared" si="102"/>
        <v>802.29</v>
      </c>
      <c r="N3430" s="230">
        <v>0.41</v>
      </c>
    </row>
    <row r="3431" spans="1:14" x14ac:dyDescent="0.2">
      <c r="A3431" s="231" t="str">
        <f t="shared" si="103"/>
        <v>GF1.822Thinned145</v>
      </c>
      <c r="B3431" s="223" t="s">
        <v>229</v>
      </c>
      <c r="C3431" s="224">
        <v>1.8</v>
      </c>
      <c r="D3431" s="223">
        <v>22</v>
      </c>
      <c r="E3431" s="223" t="s">
        <v>172</v>
      </c>
      <c r="F3431" s="225" t="s">
        <v>215</v>
      </c>
      <c r="G3431" s="226">
        <v>-0.13</v>
      </c>
      <c r="H3431" s="226">
        <v>-7.0000000000000007E-2</v>
      </c>
      <c r="I3431" s="226">
        <v>-0.2</v>
      </c>
      <c r="J3431" s="227">
        <v>-0.99</v>
      </c>
      <c r="K3431" s="227">
        <v>814.39</v>
      </c>
      <c r="L3431" s="228">
        <v>-13.15</v>
      </c>
      <c r="M3431" s="229">
        <f t="shared" si="102"/>
        <v>801.24</v>
      </c>
      <c r="N3431" s="230">
        <v>0.36</v>
      </c>
    </row>
    <row r="3432" spans="1:14" x14ac:dyDescent="0.2">
      <c r="A3432" s="231" t="str">
        <f t="shared" si="103"/>
        <v>GF1.822Thinned150</v>
      </c>
      <c r="B3432" s="223" t="s">
        <v>229</v>
      </c>
      <c r="C3432" s="224">
        <v>1.8</v>
      </c>
      <c r="D3432" s="223">
        <v>22</v>
      </c>
      <c r="E3432" s="223" t="s">
        <v>172</v>
      </c>
      <c r="F3432" s="225" t="s">
        <v>216</v>
      </c>
      <c r="G3432" s="226">
        <v>-7.0000000000000007E-2</v>
      </c>
      <c r="H3432" s="226">
        <v>-0.05</v>
      </c>
      <c r="I3432" s="226">
        <v>-0.12</v>
      </c>
      <c r="J3432" s="227">
        <v>-0.62</v>
      </c>
      <c r="K3432" s="227">
        <v>813.78</v>
      </c>
      <c r="L3432" s="228">
        <v>-13.2</v>
      </c>
      <c r="M3432" s="229">
        <f t="shared" si="102"/>
        <v>800.57999999999993</v>
      </c>
      <c r="N3432" s="230">
        <v>0.31</v>
      </c>
    </row>
    <row r="3433" spans="1:14" x14ac:dyDescent="0.2">
      <c r="A3433" s="231" t="str">
        <f t="shared" si="103"/>
        <v>GF1.822Thinned155</v>
      </c>
      <c r="B3433" s="223" t="s">
        <v>229</v>
      </c>
      <c r="C3433" s="224">
        <v>1.8</v>
      </c>
      <c r="D3433" s="223">
        <v>22</v>
      </c>
      <c r="E3433" s="223" t="s">
        <v>172</v>
      </c>
      <c r="F3433" s="225" t="s">
        <v>217</v>
      </c>
      <c r="G3433" s="226">
        <v>-0.11</v>
      </c>
      <c r="H3433" s="226">
        <v>-0.05</v>
      </c>
      <c r="I3433" s="226">
        <v>-0.16</v>
      </c>
      <c r="J3433" s="227">
        <v>-0.81</v>
      </c>
      <c r="K3433" s="227">
        <v>812.97</v>
      </c>
      <c r="L3433" s="228">
        <v>-13.25</v>
      </c>
      <c r="M3433" s="229">
        <f t="shared" si="102"/>
        <v>799.72</v>
      </c>
      <c r="N3433" s="230">
        <v>0.26</v>
      </c>
    </row>
    <row r="3434" spans="1:14" x14ac:dyDescent="0.2">
      <c r="A3434" s="231" t="str">
        <f t="shared" si="103"/>
        <v>GF1.822Thinned160</v>
      </c>
      <c r="B3434" s="223" t="s">
        <v>229</v>
      </c>
      <c r="C3434" s="224">
        <v>1.8</v>
      </c>
      <c r="D3434" s="223">
        <v>22</v>
      </c>
      <c r="E3434" s="223" t="s">
        <v>172</v>
      </c>
      <c r="F3434" s="225" t="s">
        <v>218</v>
      </c>
      <c r="G3434" s="226">
        <v>-0.11</v>
      </c>
      <c r="H3434" s="226">
        <v>-0.04</v>
      </c>
      <c r="I3434" s="226">
        <v>-0.15</v>
      </c>
      <c r="J3434" s="227">
        <v>-0.76</v>
      </c>
      <c r="K3434" s="227">
        <v>812.21</v>
      </c>
      <c r="L3434" s="228">
        <v>-13.29</v>
      </c>
      <c r="M3434" s="229">
        <f t="shared" si="102"/>
        <v>798.92000000000007</v>
      </c>
      <c r="N3434" s="230">
        <v>0.23</v>
      </c>
    </row>
    <row r="3435" spans="1:14" x14ac:dyDescent="0.2">
      <c r="A3435" s="231" t="str">
        <f t="shared" si="103"/>
        <v>GF1.822Thinned165</v>
      </c>
      <c r="B3435" s="223" t="s">
        <v>229</v>
      </c>
      <c r="C3435" s="224">
        <v>1.8</v>
      </c>
      <c r="D3435" s="223">
        <v>22</v>
      </c>
      <c r="E3435" s="223" t="s">
        <v>172</v>
      </c>
      <c r="F3435" s="225" t="s">
        <v>219</v>
      </c>
      <c r="G3435" s="226">
        <v>-0.1</v>
      </c>
      <c r="H3435" s="226">
        <v>-0.04</v>
      </c>
      <c r="I3435" s="226">
        <v>-0.14000000000000001</v>
      </c>
      <c r="J3435" s="227">
        <v>-0.71</v>
      </c>
      <c r="K3435" s="227">
        <v>811.49</v>
      </c>
      <c r="L3435" s="228">
        <v>-13.32</v>
      </c>
      <c r="M3435" s="229">
        <f t="shared" si="102"/>
        <v>798.17</v>
      </c>
      <c r="N3435" s="230">
        <v>0.2</v>
      </c>
    </row>
    <row r="3436" spans="1:14" x14ac:dyDescent="0.2">
      <c r="A3436" s="231" t="str">
        <f t="shared" si="103"/>
        <v>GF1.822Thinned170</v>
      </c>
      <c r="B3436" s="223" t="s">
        <v>229</v>
      </c>
      <c r="C3436" s="224">
        <v>1.8</v>
      </c>
      <c r="D3436" s="223">
        <v>22</v>
      </c>
      <c r="E3436" s="223" t="s">
        <v>172</v>
      </c>
      <c r="F3436" s="225" t="s">
        <v>220</v>
      </c>
      <c r="G3436" s="226">
        <v>-0.1</v>
      </c>
      <c r="H3436" s="226">
        <v>-0.03</v>
      </c>
      <c r="I3436" s="226">
        <v>-0.13</v>
      </c>
      <c r="J3436" s="227">
        <v>-0.66</v>
      </c>
      <c r="K3436" s="227">
        <v>810.83</v>
      </c>
      <c r="L3436" s="228">
        <v>-13.36</v>
      </c>
      <c r="M3436" s="229">
        <f t="shared" si="102"/>
        <v>797.47</v>
      </c>
      <c r="N3436" s="230">
        <v>0.17</v>
      </c>
    </row>
    <row r="3437" spans="1:14" x14ac:dyDescent="0.2">
      <c r="A3437" s="231" t="str">
        <f t="shared" si="103"/>
        <v>GF1.822Thinned175</v>
      </c>
      <c r="B3437" s="223" t="s">
        <v>229</v>
      </c>
      <c r="C3437" s="224">
        <v>1.8</v>
      </c>
      <c r="D3437" s="223">
        <v>22</v>
      </c>
      <c r="E3437" s="223" t="s">
        <v>172</v>
      </c>
      <c r="F3437" s="225" t="s">
        <v>221</v>
      </c>
      <c r="G3437" s="226">
        <v>-0.09</v>
      </c>
      <c r="H3437" s="226">
        <v>-0.03</v>
      </c>
      <c r="I3437" s="226">
        <v>-0.12</v>
      </c>
      <c r="J3437" s="227">
        <v>-0.61</v>
      </c>
      <c r="K3437" s="227">
        <v>810.23</v>
      </c>
      <c r="L3437" s="228">
        <v>-13.38</v>
      </c>
      <c r="M3437" s="229">
        <f t="shared" si="102"/>
        <v>796.85</v>
      </c>
      <c r="N3437" s="230">
        <v>0.15</v>
      </c>
    </row>
    <row r="3438" spans="1:14" x14ac:dyDescent="0.2">
      <c r="A3438" s="231" t="str">
        <f t="shared" si="103"/>
        <v>GF1.822Thinned180</v>
      </c>
      <c r="B3438" s="223" t="s">
        <v>229</v>
      </c>
      <c r="C3438" s="224">
        <v>1.8</v>
      </c>
      <c r="D3438" s="223">
        <v>22</v>
      </c>
      <c r="E3438" s="223" t="s">
        <v>172</v>
      </c>
      <c r="F3438" s="225" t="s">
        <v>222</v>
      </c>
      <c r="G3438" s="226">
        <v>-0.09</v>
      </c>
      <c r="H3438" s="226">
        <v>-0.03</v>
      </c>
      <c r="I3438" s="226">
        <v>-0.11</v>
      </c>
      <c r="J3438" s="227">
        <v>-0.56000000000000005</v>
      </c>
      <c r="K3438" s="227">
        <v>809.67</v>
      </c>
      <c r="L3438" s="228">
        <v>-13.41</v>
      </c>
      <c r="M3438" s="229">
        <f t="shared" si="102"/>
        <v>796.26</v>
      </c>
      <c r="N3438" s="230">
        <v>0.13</v>
      </c>
    </row>
    <row r="3439" spans="1:14" x14ac:dyDescent="0.2">
      <c r="A3439" s="231" t="str">
        <f t="shared" si="103"/>
        <v>GF1.822Thinned185</v>
      </c>
      <c r="B3439" s="223" t="s">
        <v>229</v>
      </c>
      <c r="C3439" s="224">
        <v>1.8</v>
      </c>
      <c r="D3439" s="223">
        <v>22</v>
      </c>
      <c r="E3439" s="223" t="s">
        <v>172</v>
      </c>
      <c r="F3439" s="225" t="s">
        <v>223</v>
      </c>
      <c r="G3439" s="226">
        <v>0.08</v>
      </c>
      <c r="H3439" s="226">
        <v>-0.05</v>
      </c>
      <c r="I3439" s="226">
        <v>0.03</v>
      </c>
      <c r="J3439" s="227">
        <v>0.15</v>
      </c>
      <c r="K3439" s="227">
        <v>809.82</v>
      </c>
      <c r="L3439" s="228">
        <v>-13.41</v>
      </c>
      <c r="M3439" s="229">
        <f t="shared" si="102"/>
        <v>796.41000000000008</v>
      </c>
      <c r="N3439" s="230">
        <v>0</v>
      </c>
    </row>
    <row r="3440" spans="1:14" x14ac:dyDescent="0.2">
      <c r="A3440" s="231" t="str">
        <f t="shared" si="103"/>
        <v>GF1.822Thinned190</v>
      </c>
      <c r="B3440" s="223" t="s">
        <v>229</v>
      </c>
      <c r="C3440" s="224">
        <v>1.8</v>
      </c>
      <c r="D3440" s="223">
        <v>22</v>
      </c>
      <c r="E3440" s="223" t="s">
        <v>172</v>
      </c>
      <c r="F3440" s="225" t="s">
        <v>224</v>
      </c>
      <c r="G3440" s="226">
        <v>7.0000000000000007E-2</v>
      </c>
      <c r="H3440" s="226">
        <v>-0.02</v>
      </c>
      <c r="I3440" s="226">
        <v>0.05</v>
      </c>
      <c r="J3440" s="227">
        <v>0.23</v>
      </c>
      <c r="K3440" s="227">
        <v>810.06</v>
      </c>
      <c r="L3440" s="228">
        <v>-13.41</v>
      </c>
      <c r="M3440" s="229">
        <f t="shared" si="102"/>
        <v>796.65</v>
      </c>
      <c r="N3440" s="230">
        <v>0</v>
      </c>
    </row>
    <row r="3441" spans="1:14" x14ac:dyDescent="0.2">
      <c r="A3441" s="231" t="str">
        <f t="shared" si="103"/>
        <v>GF1.822Thinned195</v>
      </c>
      <c r="B3441" s="223" t="s">
        <v>229</v>
      </c>
      <c r="C3441" s="224">
        <v>1.8</v>
      </c>
      <c r="D3441" s="223">
        <v>22</v>
      </c>
      <c r="E3441" s="223" t="s">
        <v>172</v>
      </c>
      <c r="F3441" s="225" t="s">
        <v>225</v>
      </c>
      <c r="G3441" s="226">
        <v>0.06</v>
      </c>
      <c r="H3441" s="226">
        <v>-0.01</v>
      </c>
      <c r="I3441" s="226">
        <v>0.05</v>
      </c>
      <c r="J3441" s="227">
        <v>0.24</v>
      </c>
      <c r="K3441" s="227">
        <v>810.29</v>
      </c>
      <c r="L3441" s="228">
        <v>-13.41</v>
      </c>
      <c r="M3441" s="229">
        <f t="shared" si="102"/>
        <v>796.88</v>
      </c>
      <c r="N3441" s="230">
        <v>0</v>
      </c>
    </row>
    <row r="3442" spans="1:14" x14ac:dyDescent="0.2">
      <c r="A3442" s="231" t="str">
        <f t="shared" si="103"/>
        <v>GF1.824NO_thin000</v>
      </c>
      <c r="B3442" s="223" t="s">
        <v>229</v>
      </c>
      <c r="C3442" s="224">
        <v>1.8</v>
      </c>
      <c r="D3442" s="223">
        <v>24</v>
      </c>
      <c r="E3442" s="223" t="s">
        <v>199</v>
      </c>
      <c r="F3442" s="225" t="s">
        <v>0</v>
      </c>
      <c r="G3442" s="226">
        <v>1.47</v>
      </c>
      <c r="H3442" s="226">
        <v>1.1200000000000001</v>
      </c>
      <c r="I3442" s="226">
        <v>2.58</v>
      </c>
      <c r="J3442" s="227">
        <v>12.9</v>
      </c>
      <c r="K3442" s="227">
        <v>12.9</v>
      </c>
      <c r="L3442" s="228">
        <v>0</v>
      </c>
      <c r="M3442" s="229">
        <f t="shared" ref="M3442:M3505" si="104">K3442+L3442</f>
        <v>12.9</v>
      </c>
      <c r="N3442" s="230">
        <v>0</v>
      </c>
    </row>
    <row r="3443" spans="1:14" x14ac:dyDescent="0.2">
      <c r="A3443" s="231" t="str">
        <f t="shared" si="103"/>
        <v>GF1.824NO_thin005</v>
      </c>
      <c r="B3443" s="223" t="s">
        <v>229</v>
      </c>
      <c r="C3443" s="224">
        <v>1.8</v>
      </c>
      <c r="D3443" s="223">
        <v>24</v>
      </c>
      <c r="E3443" s="223" t="s">
        <v>199</v>
      </c>
      <c r="F3443" s="225" t="s">
        <v>1</v>
      </c>
      <c r="G3443" s="226">
        <v>4.47</v>
      </c>
      <c r="H3443" s="226">
        <v>1.38</v>
      </c>
      <c r="I3443" s="226">
        <v>5.85</v>
      </c>
      <c r="J3443" s="227">
        <v>29.23</v>
      </c>
      <c r="K3443" s="227">
        <v>42.14</v>
      </c>
      <c r="L3443" s="228">
        <v>0</v>
      </c>
      <c r="M3443" s="229">
        <f t="shared" si="104"/>
        <v>42.14</v>
      </c>
      <c r="N3443" s="230">
        <v>0</v>
      </c>
    </row>
    <row r="3444" spans="1:14" x14ac:dyDescent="0.2">
      <c r="A3444" s="231" t="str">
        <f t="shared" si="103"/>
        <v>GF1.824NO_thin010</v>
      </c>
      <c r="B3444" s="223" t="s">
        <v>229</v>
      </c>
      <c r="C3444" s="224">
        <v>1.8</v>
      </c>
      <c r="D3444" s="223">
        <v>24</v>
      </c>
      <c r="E3444" s="223" t="s">
        <v>199</v>
      </c>
      <c r="F3444" s="225" t="s">
        <v>2</v>
      </c>
      <c r="G3444" s="226">
        <v>13.65</v>
      </c>
      <c r="H3444" s="226">
        <v>1.38</v>
      </c>
      <c r="I3444" s="226">
        <v>15.03</v>
      </c>
      <c r="J3444" s="227">
        <v>75.150000000000006</v>
      </c>
      <c r="K3444" s="227">
        <v>117.28</v>
      </c>
      <c r="L3444" s="228">
        <v>0</v>
      </c>
      <c r="M3444" s="229">
        <f t="shared" si="104"/>
        <v>117.28</v>
      </c>
      <c r="N3444" s="230">
        <v>0</v>
      </c>
    </row>
    <row r="3445" spans="1:14" x14ac:dyDescent="0.2">
      <c r="A3445" s="231" t="str">
        <f t="shared" si="103"/>
        <v>GF1.824NO_thin015</v>
      </c>
      <c r="B3445" s="223" t="s">
        <v>229</v>
      </c>
      <c r="C3445" s="224">
        <v>1.8</v>
      </c>
      <c r="D3445" s="223">
        <v>24</v>
      </c>
      <c r="E3445" s="223" t="s">
        <v>199</v>
      </c>
      <c r="F3445" s="225" t="s">
        <v>3</v>
      </c>
      <c r="G3445" s="226">
        <v>31.34</v>
      </c>
      <c r="H3445" s="226">
        <v>3.5</v>
      </c>
      <c r="I3445" s="226">
        <v>34.840000000000003</v>
      </c>
      <c r="J3445" s="227">
        <v>174.21</v>
      </c>
      <c r="K3445" s="227">
        <v>291.49</v>
      </c>
      <c r="L3445" s="228">
        <v>0</v>
      </c>
      <c r="M3445" s="229">
        <f t="shared" si="104"/>
        <v>291.49</v>
      </c>
      <c r="N3445" s="230">
        <v>0</v>
      </c>
    </row>
    <row r="3446" spans="1:14" x14ac:dyDescent="0.2">
      <c r="A3446" s="231" t="str">
        <f t="shared" si="103"/>
        <v>GF1.824NO_thin020</v>
      </c>
      <c r="B3446" s="223" t="s">
        <v>229</v>
      </c>
      <c r="C3446" s="224">
        <v>1.8</v>
      </c>
      <c r="D3446" s="223">
        <v>24</v>
      </c>
      <c r="E3446" s="223" t="s">
        <v>199</v>
      </c>
      <c r="F3446" s="225" t="s">
        <v>4</v>
      </c>
      <c r="G3446" s="226">
        <v>27.57</v>
      </c>
      <c r="H3446" s="226">
        <v>10.48</v>
      </c>
      <c r="I3446" s="226">
        <v>38.04</v>
      </c>
      <c r="J3446" s="227">
        <v>190.21</v>
      </c>
      <c r="K3446" s="227">
        <v>481.7</v>
      </c>
      <c r="L3446" s="228">
        <v>0</v>
      </c>
      <c r="M3446" s="229">
        <f t="shared" si="104"/>
        <v>481.7</v>
      </c>
      <c r="N3446" s="230">
        <v>0</v>
      </c>
    </row>
    <row r="3447" spans="1:14" x14ac:dyDescent="0.2">
      <c r="A3447" s="231" t="str">
        <f t="shared" si="103"/>
        <v>GF1.824NO_thin025</v>
      </c>
      <c r="B3447" s="223" t="s">
        <v>229</v>
      </c>
      <c r="C3447" s="224">
        <v>1.8</v>
      </c>
      <c r="D3447" s="223">
        <v>24</v>
      </c>
      <c r="E3447" s="223" t="s">
        <v>199</v>
      </c>
      <c r="F3447" s="225" t="s">
        <v>5</v>
      </c>
      <c r="G3447" s="226">
        <v>19.89</v>
      </c>
      <c r="H3447" s="226">
        <v>8.07</v>
      </c>
      <c r="I3447" s="226">
        <v>27.96</v>
      </c>
      <c r="J3447" s="227">
        <v>139.79</v>
      </c>
      <c r="K3447" s="227">
        <v>621.49</v>
      </c>
      <c r="L3447" s="228">
        <v>0</v>
      </c>
      <c r="M3447" s="229">
        <f t="shared" si="104"/>
        <v>621.49</v>
      </c>
      <c r="N3447" s="230">
        <v>0</v>
      </c>
    </row>
    <row r="3448" spans="1:14" x14ac:dyDescent="0.2">
      <c r="A3448" s="231" t="str">
        <f t="shared" si="103"/>
        <v>GF1.824NO_thin030</v>
      </c>
      <c r="B3448" s="223" t="s">
        <v>229</v>
      </c>
      <c r="C3448" s="224">
        <v>1.8</v>
      </c>
      <c r="D3448" s="223">
        <v>24</v>
      </c>
      <c r="E3448" s="223" t="s">
        <v>199</v>
      </c>
      <c r="F3448" s="225" t="s">
        <v>6</v>
      </c>
      <c r="G3448" s="226">
        <v>21.13</v>
      </c>
      <c r="H3448" s="226">
        <v>3.82</v>
      </c>
      <c r="I3448" s="226">
        <v>24.95</v>
      </c>
      <c r="J3448" s="227">
        <v>124.75</v>
      </c>
      <c r="K3448" s="227">
        <v>746.24</v>
      </c>
      <c r="L3448" s="228">
        <v>0</v>
      </c>
      <c r="M3448" s="229">
        <f t="shared" si="104"/>
        <v>746.24</v>
      </c>
      <c r="N3448" s="230">
        <v>0</v>
      </c>
    </row>
    <row r="3449" spans="1:14" x14ac:dyDescent="0.2">
      <c r="A3449" s="231" t="str">
        <f t="shared" si="103"/>
        <v>GF1.824NO_thin035</v>
      </c>
      <c r="B3449" s="223" t="s">
        <v>229</v>
      </c>
      <c r="C3449" s="224">
        <v>1.8</v>
      </c>
      <c r="D3449" s="223">
        <v>24</v>
      </c>
      <c r="E3449" s="223" t="s">
        <v>199</v>
      </c>
      <c r="F3449" s="225" t="s">
        <v>7</v>
      </c>
      <c r="G3449" s="226">
        <v>19.649999999999999</v>
      </c>
      <c r="H3449" s="226">
        <v>1.91</v>
      </c>
      <c r="I3449" s="226">
        <v>21.57</v>
      </c>
      <c r="J3449" s="227">
        <v>107.83</v>
      </c>
      <c r="K3449" s="227">
        <v>854.07</v>
      </c>
      <c r="L3449" s="228">
        <v>0</v>
      </c>
      <c r="M3449" s="229">
        <f t="shared" si="104"/>
        <v>854.07</v>
      </c>
      <c r="N3449" s="230">
        <v>0</v>
      </c>
    </row>
    <row r="3450" spans="1:14" x14ac:dyDescent="0.2">
      <c r="A3450" s="231" t="str">
        <f t="shared" si="103"/>
        <v>GF1.824NO_thin040</v>
      </c>
      <c r="B3450" s="223" t="s">
        <v>229</v>
      </c>
      <c r="C3450" s="224">
        <v>1.8</v>
      </c>
      <c r="D3450" s="223">
        <v>24</v>
      </c>
      <c r="E3450" s="223" t="s">
        <v>199</v>
      </c>
      <c r="F3450" s="225" t="s">
        <v>8</v>
      </c>
      <c r="G3450" s="226">
        <v>17.66</v>
      </c>
      <c r="H3450" s="226">
        <v>0.56000000000000005</v>
      </c>
      <c r="I3450" s="226">
        <v>18.22</v>
      </c>
      <c r="J3450" s="227">
        <v>91.09</v>
      </c>
      <c r="K3450" s="227">
        <v>945.16</v>
      </c>
      <c r="L3450" s="228">
        <v>0</v>
      </c>
      <c r="M3450" s="229">
        <f t="shared" si="104"/>
        <v>945.16</v>
      </c>
      <c r="N3450" s="230">
        <v>0</v>
      </c>
    </row>
    <row r="3451" spans="1:14" x14ac:dyDescent="0.2">
      <c r="A3451" s="231" t="str">
        <f t="shared" si="103"/>
        <v>GF1.824NO_thin045</v>
      </c>
      <c r="B3451" s="223" t="s">
        <v>229</v>
      </c>
      <c r="C3451" s="224">
        <v>1.8</v>
      </c>
      <c r="D3451" s="223">
        <v>24</v>
      </c>
      <c r="E3451" s="223" t="s">
        <v>199</v>
      </c>
      <c r="F3451" s="225" t="s">
        <v>9</v>
      </c>
      <c r="G3451" s="226">
        <v>15.7</v>
      </c>
      <c r="H3451" s="226">
        <v>0</v>
      </c>
      <c r="I3451" s="226">
        <v>15.7</v>
      </c>
      <c r="J3451" s="227">
        <v>78.510000000000005</v>
      </c>
      <c r="K3451" s="227">
        <v>1023.67</v>
      </c>
      <c r="L3451" s="228">
        <v>0</v>
      </c>
      <c r="M3451" s="229">
        <f t="shared" si="104"/>
        <v>1023.67</v>
      </c>
      <c r="N3451" s="230">
        <v>0</v>
      </c>
    </row>
    <row r="3452" spans="1:14" x14ac:dyDescent="0.2">
      <c r="A3452" s="231" t="str">
        <f t="shared" si="103"/>
        <v>GF1.824NO_thin050</v>
      </c>
      <c r="B3452" s="223" t="s">
        <v>229</v>
      </c>
      <c r="C3452" s="224">
        <v>1.8</v>
      </c>
      <c r="D3452" s="223">
        <v>24</v>
      </c>
      <c r="E3452" s="223" t="s">
        <v>199</v>
      </c>
      <c r="F3452" s="225" t="s">
        <v>10</v>
      </c>
      <c r="G3452" s="226">
        <v>13.68</v>
      </c>
      <c r="H3452" s="226">
        <v>-0.3</v>
      </c>
      <c r="I3452" s="226">
        <v>13.38</v>
      </c>
      <c r="J3452" s="227">
        <v>66.900000000000006</v>
      </c>
      <c r="K3452" s="227">
        <v>1090.57</v>
      </c>
      <c r="L3452" s="228">
        <v>0</v>
      </c>
      <c r="M3452" s="229">
        <f t="shared" si="104"/>
        <v>1090.57</v>
      </c>
      <c r="N3452" s="230">
        <v>0</v>
      </c>
    </row>
    <row r="3453" spans="1:14" x14ac:dyDescent="0.2">
      <c r="A3453" s="231" t="str">
        <f t="shared" si="103"/>
        <v>GF1.824NO_thin055</v>
      </c>
      <c r="B3453" s="223" t="s">
        <v>229</v>
      </c>
      <c r="C3453" s="224">
        <v>1.8</v>
      </c>
      <c r="D3453" s="223">
        <v>24</v>
      </c>
      <c r="E3453" s="223" t="s">
        <v>199</v>
      </c>
      <c r="F3453" s="225" t="s">
        <v>11</v>
      </c>
      <c r="G3453" s="226">
        <v>11.83</v>
      </c>
      <c r="H3453" s="226">
        <v>-0.59</v>
      </c>
      <c r="I3453" s="226">
        <v>11.24</v>
      </c>
      <c r="J3453" s="227">
        <v>56.2</v>
      </c>
      <c r="K3453" s="227">
        <v>1146.77</v>
      </c>
      <c r="L3453" s="228">
        <v>0</v>
      </c>
      <c r="M3453" s="229">
        <f t="shared" si="104"/>
        <v>1146.77</v>
      </c>
      <c r="N3453" s="230">
        <v>0</v>
      </c>
    </row>
    <row r="3454" spans="1:14" x14ac:dyDescent="0.2">
      <c r="A3454" s="231" t="str">
        <f t="shared" si="103"/>
        <v>GF1.824NO_thin060</v>
      </c>
      <c r="B3454" s="223" t="s">
        <v>229</v>
      </c>
      <c r="C3454" s="224">
        <v>1.8</v>
      </c>
      <c r="D3454" s="223">
        <v>24</v>
      </c>
      <c r="E3454" s="223" t="s">
        <v>199</v>
      </c>
      <c r="F3454" s="225" t="s">
        <v>12</v>
      </c>
      <c r="G3454" s="226">
        <v>10.039999999999999</v>
      </c>
      <c r="H3454" s="226">
        <v>-0.94</v>
      </c>
      <c r="I3454" s="226">
        <v>9.1</v>
      </c>
      <c r="J3454" s="227">
        <v>45.51</v>
      </c>
      <c r="K3454" s="227">
        <v>1192.28</v>
      </c>
      <c r="L3454" s="228">
        <v>0</v>
      </c>
      <c r="M3454" s="229">
        <f t="shared" si="104"/>
        <v>1192.28</v>
      </c>
      <c r="N3454" s="230">
        <v>0</v>
      </c>
    </row>
    <row r="3455" spans="1:14" x14ac:dyDescent="0.2">
      <c r="A3455" s="231" t="str">
        <f t="shared" si="103"/>
        <v>GF1.824NO_thin065</v>
      </c>
      <c r="B3455" s="223" t="s">
        <v>229</v>
      </c>
      <c r="C3455" s="224">
        <v>1.8</v>
      </c>
      <c r="D3455" s="223">
        <v>24</v>
      </c>
      <c r="E3455" s="223" t="s">
        <v>199</v>
      </c>
      <c r="F3455" s="225" t="s">
        <v>13</v>
      </c>
      <c r="G3455" s="226">
        <v>8.2899999999999991</v>
      </c>
      <c r="H3455" s="226">
        <v>-1.0900000000000001</v>
      </c>
      <c r="I3455" s="226">
        <v>7.2</v>
      </c>
      <c r="J3455" s="227">
        <v>35.979999999999997</v>
      </c>
      <c r="K3455" s="227">
        <v>1228.26</v>
      </c>
      <c r="L3455" s="228">
        <v>0</v>
      </c>
      <c r="M3455" s="229">
        <f t="shared" si="104"/>
        <v>1228.26</v>
      </c>
      <c r="N3455" s="230">
        <v>0</v>
      </c>
    </row>
    <row r="3456" spans="1:14" x14ac:dyDescent="0.2">
      <c r="A3456" s="231" t="str">
        <f t="shared" si="103"/>
        <v>GF1.824NO_thin070</v>
      </c>
      <c r="B3456" s="223" t="s">
        <v>229</v>
      </c>
      <c r="C3456" s="224">
        <v>1.8</v>
      </c>
      <c r="D3456" s="223">
        <v>24</v>
      </c>
      <c r="E3456" s="223" t="s">
        <v>199</v>
      </c>
      <c r="F3456" s="225" t="s">
        <v>200</v>
      </c>
      <c r="G3456" s="226">
        <v>6.55</v>
      </c>
      <c r="H3456" s="226">
        <v>-1.1200000000000001</v>
      </c>
      <c r="I3456" s="226">
        <v>5.43</v>
      </c>
      <c r="J3456" s="227">
        <v>27.17</v>
      </c>
      <c r="K3456" s="227">
        <v>1255.43</v>
      </c>
      <c r="L3456" s="228">
        <v>0</v>
      </c>
      <c r="M3456" s="229">
        <f t="shared" si="104"/>
        <v>1255.43</v>
      </c>
      <c r="N3456" s="230">
        <v>0</v>
      </c>
    </row>
    <row r="3457" spans="1:14" x14ac:dyDescent="0.2">
      <c r="A3457" s="231" t="str">
        <f t="shared" si="103"/>
        <v>GF1.824NO_thin075</v>
      </c>
      <c r="B3457" s="223" t="s">
        <v>229</v>
      </c>
      <c r="C3457" s="224">
        <v>1.8</v>
      </c>
      <c r="D3457" s="223">
        <v>24</v>
      </c>
      <c r="E3457" s="223" t="s">
        <v>199</v>
      </c>
      <c r="F3457" s="225" t="s">
        <v>201</v>
      </c>
      <c r="G3457" s="226">
        <v>5.13</v>
      </c>
      <c r="H3457" s="226">
        <v>-1.56</v>
      </c>
      <c r="I3457" s="226">
        <v>3.57</v>
      </c>
      <c r="J3457" s="227">
        <v>17.84</v>
      </c>
      <c r="K3457" s="227">
        <v>1273.27</v>
      </c>
      <c r="L3457" s="228">
        <v>0</v>
      </c>
      <c r="M3457" s="229">
        <f t="shared" si="104"/>
        <v>1273.27</v>
      </c>
      <c r="N3457" s="230">
        <v>0</v>
      </c>
    </row>
    <row r="3458" spans="1:14" x14ac:dyDescent="0.2">
      <c r="A3458" s="231" t="str">
        <f t="shared" ref="A3458:A3521" si="105">CONCATENATE(LEFT(B3458,2),TEXT(C3458,"0.0"),TEXT(D3458,"00"),E3458,TEXT(LEFT(F3458,3),"000"))</f>
        <v>GF1.824NO_thin080</v>
      </c>
      <c r="B3458" s="223" t="s">
        <v>229</v>
      </c>
      <c r="C3458" s="224">
        <v>1.8</v>
      </c>
      <c r="D3458" s="223">
        <v>24</v>
      </c>
      <c r="E3458" s="223" t="s">
        <v>199</v>
      </c>
      <c r="F3458" s="225" t="s">
        <v>202</v>
      </c>
      <c r="G3458" s="226">
        <v>4.1399999999999997</v>
      </c>
      <c r="H3458" s="226">
        <v>-0.96</v>
      </c>
      <c r="I3458" s="226">
        <v>3.18</v>
      </c>
      <c r="J3458" s="227">
        <v>15.88</v>
      </c>
      <c r="K3458" s="227">
        <v>1289.1500000000001</v>
      </c>
      <c r="L3458" s="228">
        <v>0</v>
      </c>
      <c r="M3458" s="229">
        <f t="shared" si="104"/>
        <v>1289.1500000000001</v>
      </c>
      <c r="N3458" s="230">
        <v>0</v>
      </c>
    </row>
    <row r="3459" spans="1:14" x14ac:dyDescent="0.2">
      <c r="A3459" s="231" t="str">
        <f t="shared" si="105"/>
        <v>GF1.824NO_thin085</v>
      </c>
      <c r="B3459" s="223" t="s">
        <v>229</v>
      </c>
      <c r="C3459" s="224">
        <v>1.8</v>
      </c>
      <c r="D3459" s="223">
        <v>24</v>
      </c>
      <c r="E3459" s="223" t="s">
        <v>199</v>
      </c>
      <c r="F3459" s="225" t="s">
        <v>203</v>
      </c>
      <c r="G3459" s="226">
        <v>3.59</v>
      </c>
      <c r="H3459" s="226">
        <v>-0.82</v>
      </c>
      <c r="I3459" s="226">
        <v>2.78</v>
      </c>
      <c r="J3459" s="227">
        <v>13.88</v>
      </c>
      <c r="K3459" s="227">
        <v>1303.03</v>
      </c>
      <c r="L3459" s="228">
        <v>0</v>
      </c>
      <c r="M3459" s="229">
        <f t="shared" si="104"/>
        <v>1303.03</v>
      </c>
      <c r="N3459" s="230">
        <v>0</v>
      </c>
    </row>
    <row r="3460" spans="1:14" x14ac:dyDescent="0.2">
      <c r="A3460" s="231" t="str">
        <f t="shared" si="105"/>
        <v>GF1.824NO_thin090</v>
      </c>
      <c r="B3460" s="223" t="s">
        <v>229</v>
      </c>
      <c r="C3460" s="224">
        <v>1.8</v>
      </c>
      <c r="D3460" s="223">
        <v>24</v>
      </c>
      <c r="E3460" s="223" t="s">
        <v>199</v>
      </c>
      <c r="F3460" s="225" t="s">
        <v>204</v>
      </c>
      <c r="G3460" s="226">
        <v>2.88</v>
      </c>
      <c r="H3460" s="226">
        <v>-0.71</v>
      </c>
      <c r="I3460" s="226">
        <v>2.17</v>
      </c>
      <c r="J3460" s="227">
        <v>10.83</v>
      </c>
      <c r="K3460" s="227">
        <v>1313.86</v>
      </c>
      <c r="L3460" s="228">
        <v>0</v>
      </c>
      <c r="M3460" s="229">
        <f t="shared" si="104"/>
        <v>1313.86</v>
      </c>
      <c r="N3460" s="230">
        <v>0</v>
      </c>
    </row>
    <row r="3461" spans="1:14" x14ac:dyDescent="0.2">
      <c r="A3461" s="231" t="str">
        <f t="shared" si="105"/>
        <v>GF1.824NO_thin095</v>
      </c>
      <c r="B3461" s="223" t="s">
        <v>229</v>
      </c>
      <c r="C3461" s="224">
        <v>1.8</v>
      </c>
      <c r="D3461" s="223">
        <v>24</v>
      </c>
      <c r="E3461" s="223" t="s">
        <v>199</v>
      </c>
      <c r="F3461" s="225" t="s">
        <v>205</v>
      </c>
      <c r="G3461" s="226">
        <v>2.35</v>
      </c>
      <c r="H3461" s="226">
        <v>-0.57999999999999996</v>
      </c>
      <c r="I3461" s="226">
        <v>1.77</v>
      </c>
      <c r="J3461" s="227">
        <v>8.8699999999999992</v>
      </c>
      <c r="K3461" s="227">
        <v>1322.72</v>
      </c>
      <c r="L3461" s="228">
        <v>0</v>
      </c>
      <c r="M3461" s="229">
        <f t="shared" si="104"/>
        <v>1322.72</v>
      </c>
      <c r="N3461" s="230">
        <v>0</v>
      </c>
    </row>
    <row r="3462" spans="1:14" x14ac:dyDescent="0.2">
      <c r="A3462" s="231" t="str">
        <f t="shared" si="105"/>
        <v>GF1.824NO_thin100</v>
      </c>
      <c r="B3462" s="223" t="s">
        <v>229</v>
      </c>
      <c r="C3462" s="224">
        <v>1.8</v>
      </c>
      <c r="D3462" s="223">
        <v>24</v>
      </c>
      <c r="E3462" s="223" t="s">
        <v>199</v>
      </c>
      <c r="F3462" s="225" t="s">
        <v>206</v>
      </c>
      <c r="G3462" s="226">
        <v>1.92</v>
      </c>
      <c r="H3462" s="226">
        <v>-0.49</v>
      </c>
      <c r="I3462" s="226">
        <v>1.43</v>
      </c>
      <c r="J3462" s="227">
        <v>7.16</v>
      </c>
      <c r="K3462" s="227">
        <v>1329.88</v>
      </c>
      <c r="L3462" s="228">
        <v>0</v>
      </c>
      <c r="M3462" s="229">
        <f t="shared" si="104"/>
        <v>1329.88</v>
      </c>
      <c r="N3462" s="230">
        <v>0</v>
      </c>
    </row>
    <row r="3463" spans="1:14" x14ac:dyDescent="0.2">
      <c r="A3463" s="231" t="str">
        <f t="shared" si="105"/>
        <v>GF1.824NO_thin105</v>
      </c>
      <c r="B3463" s="223" t="s">
        <v>229</v>
      </c>
      <c r="C3463" s="224">
        <v>1.8</v>
      </c>
      <c r="D3463" s="223">
        <v>24</v>
      </c>
      <c r="E3463" s="223" t="s">
        <v>199</v>
      </c>
      <c r="F3463" s="225" t="s">
        <v>207</v>
      </c>
      <c r="G3463" s="226">
        <v>1.55</v>
      </c>
      <c r="H3463" s="226">
        <v>-0.42</v>
      </c>
      <c r="I3463" s="226">
        <v>1.1299999999999999</v>
      </c>
      <c r="J3463" s="227">
        <v>5.64</v>
      </c>
      <c r="K3463" s="227">
        <v>1335.52</v>
      </c>
      <c r="L3463" s="228">
        <v>0</v>
      </c>
      <c r="M3463" s="229">
        <f t="shared" si="104"/>
        <v>1335.52</v>
      </c>
      <c r="N3463" s="230">
        <v>0</v>
      </c>
    </row>
    <row r="3464" spans="1:14" x14ac:dyDescent="0.2">
      <c r="A3464" s="231" t="str">
        <f t="shared" si="105"/>
        <v>GF1.824NO_thin110</v>
      </c>
      <c r="B3464" s="223" t="s">
        <v>229</v>
      </c>
      <c r="C3464" s="224">
        <v>1.8</v>
      </c>
      <c r="D3464" s="223">
        <v>24</v>
      </c>
      <c r="E3464" s="223" t="s">
        <v>199</v>
      </c>
      <c r="F3464" s="225" t="s">
        <v>208</v>
      </c>
      <c r="G3464" s="226">
        <v>1.25</v>
      </c>
      <c r="H3464" s="226">
        <v>-0.35</v>
      </c>
      <c r="I3464" s="226">
        <v>0.9</v>
      </c>
      <c r="J3464" s="227">
        <v>4.5199999999999996</v>
      </c>
      <c r="K3464" s="227">
        <v>1340.04</v>
      </c>
      <c r="L3464" s="228">
        <v>0</v>
      </c>
      <c r="M3464" s="229">
        <f t="shared" si="104"/>
        <v>1340.04</v>
      </c>
      <c r="N3464" s="230">
        <v>0</v>
      </c>
    </row>
    <row r="3465" spans="1:14" x14ac:dyDescent="0.2">
      <c r="A3465" s="231" t="str">
        <f t="shared" si="105"/>
        <v>GF1.824NO_thin115</v>
      </c>
      <c r="B3465" s="223" t="s">
        <v>229</v>
      </c>
      <c r="C3465" s="224">
        <v>1.8</v>
      </c>
      <c r="D3465" s="223">
        <v>24</v>
      </c>
      <c r="E3465" s="223" t="s">
        <v>199</v>
      </c>
      <c r="F3465" s="225" t="s">
        <v>209</v>
      </c>
      <c r="G3465" s="226">
        <v>1.02</v>
      </c>
      <c r="H3465" s="226">
        <v>-0.28999999999999998</v>
      </c>
      <c r="I3465" s="226">
        <v>0.73</v>
      </c>
      <c r="J3465" s="227">
        <v>3.64</v>
      </c>
      <c r="K3465" s="227">
        <v>1343.68</v>
      </c>
      <c r="L3465" s="228">
        <v>0</v>
      </c>
      <c r="M3465" s="229">
        <f t="shared" si="104"/>
        <v>1343.68</v>
      </c>
      <c r="N3465" s="230">
        <v>0</v>
      </c>
    </row>
    <row r="3466" spans="1:14" x14ac:dyDescent="0.2">
      <c r="A3466" s="231" t="str">
        <f t="shared" si="105"/>
        <v>GF1.824NO_thin120</v>
      </c>
      <c r="B3466" s="223" t="s">
        <v>229</v>
      </c>
      <c r="C3466" s="224">
        <v>1.8</v>
      </c>
      <c r="D3466" s="223">
        <v>24</v>
      </c>
      <c r="E3466" s="223" t="s">
        <v>199</v>
      </c>
      <c r="F3466" s="225" t="s">
        <v>210</v>
      </c>
      <c r="G3466" s="226">
        <v>0.84</v>
      </c>
      <c r="H3466" s="226">
        <v>-0.24</v>
      </c>
      <c r="I3466" s="226">
        <v>0.6</v>
      </c>
      <c r="J3466" s="227">
        <v>3</v>
      </c>
      <c r="K3466" s="227">
        <v>1346.68</v>
      </c>
      <c r="L3466" s="228">
        <v>0</v>
      </c>
      <c r="M3466" s="229">
        <f t="shared" si="104"/>
        <v>1346.68</v>
      </c>
      <c r="N3466" s="230">
        <v>0</v>
      </c>
    </row>
    <row r="3467" spans="1:14" x14ac:dyDescent="0.2">
      <c r="A3467" s="231" t="str">
        <f t="shared" si="105"/>
        <v>GF1.824NO_thin125</v>
      </c>
      <c r="B3467" s="223" t="s">
        <v>229</v>
      </c>
      <c r="C3467" s="224">
        <v>1.8</v>
      </c>
      <c r="D3467" s="223">
        <v>24</v>
      </c>
      <c r="E3467" s="223" t="s">
        <v>199</v>
      </c>
      <c r="F3467" s="225" t="s">
        <v>211</v>
      </c>
      <c r="G3467" s="226">
        <v>0.67</v>
      </c>
      <c r="H3467" s="226">
        <v>-0.2</v>
      </c>
      <c r="I3467" s="226">
        <v>0.47</v>
      </c>
      <c r="J3467" s="227">
        <v>2.36</v>
      </c>
      <c r="K3467" s="227">
        <v>1349.04</v>
      </c>
      <c r="L3467" s="228">
        <v>0</v>
      </c>
      <c r="M3467" s="229">
        <f t="shared" si="104"/>
        <v>1349.04</v>
      </c>
      <c r="N3467" s="230">
        <v>0</v>
      </c>
    </row>
    <row r="3468" spans="1:14" x14ac:dyDescent="0.2">
      <c r="A3468" s="231" t="str">
        <f t="shared" si="105"/>
        <v>GF1.824NO_thin130</v>
      </c>
      <c r="B3468" s="223" t="s">
        <v>229</v>
      </c>
      <c r="C3468" s="224">
        <v>1.8</v>
      </c>
      <c r="D3468" s="223">
        <v>24</v>
      </c>
      <c r="E3468" s="223" t="s">
        <v>199</v>
      </c>
      <c r="F3468" s="225" t="s">
        <v>212</v>
      </c>
      <c r="G3468" s="226">
        <v>0.56000000000000005</v>
      </c>
      <c r="H3468" s="226">
        <v>-0.16</v>
      </c>
      <c r="I3468" s="226">
        <v>0.39</v>
      </c>
      <c r="J3468" s="227">
        <v>1.97</v>
      </c>
      <c r="K3468" s="227">
        <v>1351.01</v>
      </c>
      <c r="L3468" s="228">
        <v>0</v>
      </c>
      <c r="M3468" s="229">
        <f t="shared" si="104"/>
        <v>1351.01</v>
      </c>
      <c r="N3468" s="230">
        <v>0</v>
      </c>
    </row>
    <row r="3469" spans="1:14" x14ac:dyDescent="0.2">
      <c r="A3469" s="231" t="str">
        <f t="shared" si="105"/>
        <v>GF1.824NO_thin135</v>
      </c>
      <c r="B3469" s="223" t="s">
        <v>229</v>
      </c>
      <c r="C3469" s="224">
        <v>1.8</v>
      </c>
      <c r="D3469" s="223">
        <v>24</v>
      </c>
      <c r="E3469" s="223" t="s">
        <v>199</v>
      </c>
      <c r="F3469" s="225" t="s">
        <v>213</v>
      </c>
      <c r="G3469" s="226">
        <v>0.46</v>
      </c>
      <c r="H3469" s="226">
        <v>-0.13</v>
      </c>
      <c r="I3469" s="226">
        <v>0.32</v>
      </c>
      <c r="J3469" s="227">
        <v>1.62</v>
      </c>
      <c r="K3469" s="227">
        <v>1352.62</v>
      </c>
      <c r="L3469" s="228">
        <v>0</v>
      </c>
      <c r="M3469" s="229">
        <f t="shared" si="104"/>
        <v>1352.62</v>
      </c>
      <c r="N3469" s="230">
        <v>0</v>
      </c>
    </row>
    <row r="3470" spans="1:14" x14ac:dyDescent="0.2">
      <c r="A3470" s="231" t="str">
        <f t="shared" si="105"/>
        <v>GF1.824NO_thin140</v>
      </c>
      <c r="B3470" s="223" t="s">
        <v>229</v>
      </c>
      <c r="C3470" s="224">
        <v>1.8</v>
      </c>
      <c r="D3470" s="223">
        <v>24</v>
      </c>
      <c r="E3470" s="223" t="s">
        <v>199</v>
      </c>
      <c r="F3470" s="225" t="s">
        <v>214</v>
      </c>
      <c r="G3470" s="226">
        <v>0.38</v>
      </c>
      <c r="H3470" s="226">
        <v>-0.11</v>
      </c>
      <c r="I3470" s="226">
        <v>0.27</v>
      </c>
      <c r="J3470" s="227">
        <v>1.33</v>
      </c>
      <c r="K3470" s="227">
        <v>1353.95</v>
      </c>
      <c r="L3470" s="228">
        <v>0</v>
      </c>
      <c r="M3470" s="229">
        <f t="shared" si="104"/>
        <v>1353.95</v>
      </c>
      <c r="N3470" s="230">
        <v>0</v>
      </c>
    </row>
    <row r="3471" spans="1:14" x14ac:dyDescent="0.2">
      <c r="A3471" s="231" t="str">
        <f t="shared" si="105"/>
        <v>GF1.824NO_thin145</v>
      </c>
      <c r="B3471" s="223" t="s">
        <v>229</v>
      </c>
      <c r="C3471" s="224">
        <v>1.8</v>
      </c>
      <c r="D3471" s="223">
        <v>24</v>
      </c>
      <c r="E3471" s="223" t="s">
        <v>199</v>
      </c>
      <c r="F3471" s="225" t="s">
        <v>215</v>
      </c>
      <c r="G3471" s="226">
        <v>0.28000000000000003</v>
      </c>
      <c r="H3471" s="226">
        <v>-0.09</v>
      </c>
      <c r="I3471" s="226">
        <v>0.19</v>
      </c>
      <c r="J3471" s="227">
        <v>0.95</v>
      </c>
      <c r="K3471" s="227">
        <v>1354.9</v>
      </c>
      <c r="L3471" s="228">
        <v>0</v>
      </c>
      <c r="M3471" s="229">
        <f t="shared" si="104"/>
        <v>1354.9</v>
      </c>
      <c r="N3471" s="230">
        <v>0</v>
      </c>
    </row>
    <row r="3472" spans="1:14" x14ac:dyDescent="0.2">
      <c r="A3472" s="231" t="str">
        <f t="shared" si="105"/>
        <v>GF1.824NO_thin150</v>
      </c>
      <c r="B3472" s="223" t="s">
        <v>229</v>
      </c>
      <c r="C3472" s="224">
        <v>1.8</v>
      </c>
      <c r="D3472" s="223">
        <v>24</v>
      </c>
      <c r="E3472" s="223" t="s">
        <v>199</v>
      </c>
      <c r="F3472" s="225" t="s">
        <v>216</v>
      </c>
      <c r="G3472" s="226">
        <v>0.25</v>
      </c>
      <c r="H3472" s="226">
        <v>-7.0000000000000007E-2</v>
      </c>
      <c r="I3472" s="226">
        <v>0.18</v>
      </c>
      <c r="J3472" s="227">
        <v>0.9</v>
      </c>
      <c r="K3472" s="227">
        <v>1355.8</v>
      </c>
      <c r="L3472" s="228">
        <v>0</v>
      </c>
      <c r="M3472" s="229">
        <f t="shared" si="104"/>
        <v>1355.8</v>
      </c>
      <c r="N3472" s="230">
        <v>0</v>
      </c>
    </row>
    <row r="3473" spans="1:14" x14ac:dyDescent="0.2">
      <c r="A3473" s="231" t="str">
        <f t="shared" si="105"/>
        <v>GF1.824NO_thin155</v>
      </c>
      <c r="B3473" s="223" t="s">
        <v>229</v>
      </c>
      <c r="C3473" s="224">
        <v>1.8</v>
      </c>
      <c r="D3473" s="223">
        <v>24</v>
      </c>
      <c r="E3473" s="223" t="s">
        <v>199</v>
      </c>
      <c r="F3473" s="225" t="s">
        <v>217</v>
      </c>
      <c r="G3473" s="226">
        <v>0.16</v>
      </c>
      <c r="H3473" s="226">
        <v>-0.06</v>
      </c>
      <c r="I3473" s="226">
        <v>0.09</v>
      </c>
      <c r="J3473" s="227">
        <v>0.47</v>
      </c>
      <c r="K3473" s="227">
        <v>1356.27</v>
      </c>
      <c r="L3473" s="228">
        <v>0</v>
      </c>
      <c r="M3473" s="229">
        <f t="shared" si="104"/>
        <v>1356.27</v>
      </c>
      <c r="N3473" s="230">
        <v>0</v>
      </c>
    </row>
    <row r="3474" spans="1:14" x14ac:dyDescent="0.2">
      <c r="A3474" s="231" t="str">
        <f t="shared" si="105"/>
        <v>GF1.824NO_thin160</v>
      </c>
      <c r="B3474" s="223" t="s">
        <v>229</v>
      </c>
      <c r="C3474" s="224">
        <v>1.8</v>
      </c>
      <c r="D3474" s="223">
        <v>24</v>
      </c>
      <c r="E3474" s="223" t="s">
        <v>199</v>
      </c>
      <c r="F3474" s="225" t="s">
        <v>218</v>
      </c>
      <c r="G3474" s="226">
        <v>0.2</v>
      </c>
      <c r="H3474" s="226">
        <v>-0.05</v>
      </c>
      <c r="I3474" s="226">
        <v>0.15</v>
      </c>
      <c r="J3474" s="227">
        <v>0.77</v>
      </c>
      <c r="K3474" s="227">
        <v>1357.04</v>
      </c>
      <c r="L3474" s="228">
        <v>0</v>
      </c>
      <c r="M3474" s="229">
        <f t="shared" si="104"/>
        <v>1357.04</v>
      </c>
      <c r="N3474" s="230">
        <v>0</v>
      </c>
    </row>
    <row r="3475" spans="1:14" x14ac:dyDescent="0.2">
      <c r="A3475" s="231" t="str">
        <f t="shared" si="105"/>
        <v>GF1.824NO_thin165</v>
      </c>
      <c r="B3475" s="223" t="s">
        <v>229</v>
      </c>
      <c r="C3475" s="224">
        <v>1.8</v>
      </c>
      <c r="D3475" s="223">
        <v>24</v>
      </c>
      <c r="E3475" s="223" t="s">
        <v>199</v>
      </c>
      <c r="F3475" s="225" t="s">
        <v>219</v>
      </c>
      <c r="G3475" s="226">
        <v>0.11</v>
      </c>
      <c r="H3475" s="226">
        <v>-0.04</v>
      </c>
      <c r="I3475" s="226">
        <v>7.0000000000000007E-2</v>
      </c>
      <c r="J3475" s="227">
        <v>0.35</v>
      </c>
      <c r="K3475" s="227">
        <v>1357.39</v>
      </c>
      <c r="L3475" s="228">
        <v>0</v>
      </c>
      <c r="M3475" s="229">
        <f t="shared" si="104"/>
        <v>1357.39</v>
      </c>
      <c r="N3475" s="230">
        <v>0</v>
      </c>
    </row>
    <row r="3476" spans="1:14" x14ac:dyDescent="0.2">
      <c r="A3476" s="231" t="str">
        <f t="shared" si="105"/>
        <v>GF1.824NO_thin170</v>
      </c>
      <c r="B3476" s="223" t="s">
        <v>229</v>
      </c>
      <c r="C3476" s="224">
        <v>1.8</v>
      </c>
      <c r="D3476" s="223">
        <v>24</v>
      </c>
      <c r="E3476" s="223" t="s">
        <v>199</v>
      </c>
      <c r="F3476" s="225" t="s">
        <v>220</v>
      </c>
      <c r="G3476" s="226">
        <v>0.09</v>
      </c>
      <c r="H3476" s="226">
        <v>-0.04</v>
      </c>
      <c r="I3476" s="226">
        <v>0.05</v>
      </c>
      <c r="J3476" s="227">
        <v>0.25</v>
      </c>
      <c r="K3476" s="227">
        <v>1357.64</v>
      </c>
      <c r="L3476" s="228">
        <v>0</v>
      </c>
      <c r="M3476" s="229">
        <f t="shared" si="104"/>
        <v>1357.64</v>
      </c>
      <c r="N3476" s="230">
        <v>0</v>
      </c>
    </row>
    <row r="3477" spans="1:14" x14ac:dyDescent="0.2">
      <c r="A3477" s="231" t="str">
        <f t="shared" si="105"/>
        <v>GF1.824NO_thin175</v>
      </c>
      <c r="B3477" s="223" t="s">
        <v>229</v>
      </c>
      <c r="C3477" s="224">
        <v>1.8</v>
      </c>
      <c r="D3477" s="223">
        <v>24</v>
      </c>
      <c r="E3477" s="223" t="s">
        <v>199</v>
      </c>
      <c r="F3477" s="225" t="s">
        <v>221</v>
      </c>
      <c r="G3477" s="226">
        <v>0.1</v>
      </c>
      <c r="H3477" s="226">
        <v>-0.03</v>
      </c>
      <c r="I3477" s="226">
        <v>0.08</v>
      </c>
      <c r="J3477" s="227">
        <v>0.38</v>
      </c>
      <c r="K3477" s="227">
        <v>1358.02</v>
      </c>
      <c r="L3477" s="228">
        <v>0</v>
      </c>
      <c r="M3477" s="229">
        <f t="shared" si="104"/>
        <v>1358.02</v>
      </c>
      <c r="N3477" s="230">
        <v>0</v>
      </c>
    </row>
    <row r="3478" spans="1:14" x14ac:dyDescent="0.2">
      <c r="A3478" s="231" t="str">
        <f t="shared" si="105"/>
        <v>GF1.824NO_thin180</v>
      </c>
      <c r="B3478" s="223" t="s">
        <v>229</v>
      </c>
      <c r="C3478" s="224">
        <v>1.8</v>
      </c>
      <c r="D3478" s="223">
        <v>24</v>
      </c>
      <c r="E3478" s="223" t="s">
        <v>199</v>
      </c>
      <c r="F3478" s="225" t="s">
        <v>222</v>
      </c>
      <c r="G3478" s="226">
        <v>0.06</v>
      </c>
      <c r="H3478" s="226">
        <v>-0.02</v>
      </c>
      <c r="I3478" s="226">
        <v>0.04</v>
      </c>
      <c r="J3478" s="227">
        <v>0.19</v>
      </c>
      <c r="K3478" s="227">
        <v>1358.21</v>
      </c>
      <c r="L3478" s="228">
        <v>0</v>
      </c>
      <c r="M3478" s="229">
        <f t="shared" si="104"/>
        <v>1358.21</v>
      </c>
      <c r="N3478" s="230">
        <v>0</v>
      </c>
    </row>
    <row r="3479" spans="1:14" x14ac:dyDescent="0.2">
      <c r="A3479" s="231" t="str">
        <f t="shared" si="105"/>
        <v>GF1.824NO_thin185</v>
      </c>
      <c r="B3479" s="223" t="s">
        <v>229</v>
      </c>
      <c r="C3479" s="224">
        <v>1.8</v>
      </c>
      <c r="D3479" s="223">
        <v>24</v>
      </c>
      <c r="E3479" s="223" t="s">
        <v>199</v>
      </c>
      <c r="F3479" s="225" t="s">
        <v>223</v>
      </c>
      <c r="G3479" s="226">
        <v>0.09</v>
      </c>
      <c r="H3479" s="226">
        <v>-0.02</v>
      </c>
      <c r="I3479" s="226">
        <v>7.0000000000000007E-2</v>
      </c>
      <c r="J3479" s="227">
        <v>0.36</v>
      </c>
      <c r="K3479" s="227">
        <v>1358.57</v>
      </c>
      <c r="L3479" s="228">
        <v>0</v>
      </c>
      <c r="M3479" s="229">
        <f t="shared" si="104"/>
        <v>1358.57</v>
      </c>
      <c r="N3479" s="230">
        <v>0</v>
      </c>
    </row>
    <row r="3480" spans="1:14" x14ac:dyDescent="0.2">
      <c r="A3480" s="231" t="str">
        <f t="shared" si="105"/>
        <v>GF1.824NO_thin190</v>
      </c>
      <c r="B3480" s="223" t="s">
        <v>229</v>
      </c>
      <c r="C3480" s="224">
        <v>1.8</v>
      </c>
      <c r="D3480" s="223">
        <v>24</v>
      </c>
      <c r="E3480" s="223" t="s">
        <v>199</v>
      </c>
      <c r="F3480" s="225" t="s">
        <v>224</v>
      </c>
      <c r="G3480" s="226">
        <v>0.06</v>
      </c>
      <c r="H3480" s="226">
        <v>-0.01</v>
      </c>
      <c r="I3480" s="226">
        <v>0.05</v>
      </c>
      <c r="J3480" s="227">
        <v>0.24</v>
      </c>
      <c r="K3480" s="227">
        <v>1358.82</v>
      </c>
      <c r="L3480" s="228">
        <v>0</v>
      </c>
      <c r="M3480" s="229">
        <f t="shared" si="104"/>
        <v>1358.82</v>
      </c>
      <c r="N3480" s="230">
        <v>0</v>
      </c>
    </row>
    <row r="3481" spans="1:14" x14ac:dyDescent="0.2">
      <c r="A3481" s="231" t="str">
        <f t="shared" si="105"/>
        <v>GF1.824NO_thin195</v>
      </c>
      <c r="B3481" s="223" t="s">
        <v>229</v>
      </c>
      <c r="C3481" s="224">
        <v>1.8</v>
      </c>
      <c r="D3481" s="223">
        <v>24</v>
      </c>
      <c r="E3481" s="223" t="s">
        <v>199</v>
      </c>
      <c r="F3481" s="225" t="s">
        <v>225</v>
      </c>
      <c r="G3481" s="226">
        <v>0.02</v>
      </c>
      <c r="H3481" s="226">
        <v>-0.01</v>
      </c>
      <c r="I3481" s="226">
        <v>0.01</v>
      </c>
      <c r="J3481" s="227">
        <v>0.05</v>
      </c>
      <c r="K3481" s="227">
        <v>1358.87</v>
      </c>
      <c r="L3481" s="228">
        <v>0</v>
      </c>
      <c r="M3481" s="229">
        <f t="shared" si="104"/>
        <v>1358.87</v>
      </c>
      <c r="N3481" s="230">
        <v>0</v>
      </c>
    </row>
    <row r="3482" spans="1:14" x14ac:dyDescent="0.2">
      <c r="A3482" s="231" t="str">
        <f t="shared" si="105"/>
        <v>GF1.824Thinned000</v>
      </c>
      <c r="B3482" s="223" t="s">
        <v>229</v>
      </c>
      <c r="C3482" s="224">
        <v>1.8</v>
      </c>
      <c r="D3482" s="223">
        <v>24</v>
      </c>
      <c r="E3482" s="223" t="s">
        <v>172</v>
      </c>
      <c r="F3482" s="225" t="s">
        <v>0</v>
      </c>
      <c r="G3482" s="226">
        <v>1.47</v>
      </c>
      <c r="H3482" s="226">
        <v>1.1200000000000001</v>
      </c>
      <c r="I3482" s="226">
        <v>2.58</v>
      </c>
      <c r="J3482" s="227">
        <v>12.9</v>
      </c>
      <c r="K3482" s="227">
        <v>12.9</v>
      </c>
      <c r="L3482" s="228">
        <v>0</v>
      </c>
      <c r="M3482" s="229">
        <f t="shared" si="104"/>
        <v>12.9</v>
      </c>
      <c r="N3482" s="230">
        <v>0</v>
      </c>
    </row>
    <row r="3483" spans="1:14" x14ac:dyDescent="0.2">
      <c r="A3483" s="231" t="str">
        <f t="shared" si="105"/>
        <v>GF1.824Thinned005</v>
      </c>
      <c r="B3483" s="223" t="s">
        <v>229</v>
      </c>
      <c r="C3483" s="224">
        <v>1.8</v>
      </c>
      <c r="D3483" s="223">
        <v>24</v>
      </c>
      <c r="E3483" s="223" t="s">
        <v>172</v>
      </c>
      <c r="F3483" s="225" t="s">
        <v>1</v>
      </c>
      <c r="G3483" s="226">
        <v>4.47</v>
      </c>
      <c r="H3483" s="226">
        <v>1.38</v>
      </c>
      <c r="I3483" s="226">
        <v>5.85</v>
      </c>
      <c r="J3483" s="227">
        <v>29.23</v>
      </c>
      <c r="K3483" s="227">
        <v>42.14</v>
      </c>
      <c r="L3483" s="228">
        <v>0</v>
      </c>
      <c r="M3483" s="229">
        <f t="shared" si="104"/>
        <v>42.14</v>
      </c>
      <c r="N3483" s="230">
        <v>0</v>
      </c>
    </row>
    <row r="3484" spans="1:14" x14ac:dyDescent="0.2">
      <c r="A3484" s="231" t="str">
        <f t="shared" si="105"/>
        <v>GF1.824Thinned010</v>
      </c>
      <c r="B3484" s="223" t="s">
        <v>229</v>
      </c>
      <c r="C3484" s="224">
        <v>1.8</v>
      </c>
      <c r="D3484" s="223">
        <v>24</v>
      </c>
      <c r="E3484" s="223" t="s">
        <v>172</v>
      </c>
      <c r="F3484" s="225" t="s">
        <v>2</v>
      </c>
      <c r="G3484" s="226">
        <v>13.65</v>
      </c>
      <c r="H3484" s="226">
        <v>1.38</v>
      </c>
      <c r="I3484" s="226">
        <v>15.03</v>
      </c>
      <c r="J3484" s="227">
        <v>75.150000000000006</v>
      </c>
      <c r="K3484" s="227">
        <v>117.28</v>
      </c>
      <c r="L3484" s="228">
        <v>0</v>
      </c>
      <c r="M3484" s="229">
        <f t="shared" si="104"/>
        <v>117.28</v>
      </c>
      <c r="N3484" s="230">
        <v>0</v>
      </c>
    </row>
    <row r="3485" spans="1:14" x14ac:dyDescent="0.2">
      <c r="A3485" s="231" t="str">
        <f t="shared" si="105"/>
        <v>GF1.824Thinned015</v>
      </c>
      <c r="B3485" s="223" t="s">
        <v>229</v>
      </c>
      <c r="C3485" s="224">
        <v>1.8</v>
      </c>
      <c r="D3485" s="223">
        <v>24</v>
      </c>
      <c r="E3485" s="223" t="s">
        <v>172</v>
      </c>
      <c r="F3485" s="225" t="s">
        <v>3</v>
      </c>
      <c r="G3485" s="226">
        <v>31.34</v>
      </c>
      <c r="H3485" s="226">
        <v>3.5</v>
      </c>
      <c r="I3485" s="226">
        <v>34.840000000000003</v>
      </c>
      <c r="J3485" s="227">
        <v>174.21</v>
      </c>
      <c r="K3485" s="227">
        <v>291.49</v>
      </c>
      <c r="L3485" s="228">
        <v>0</v>
      </c>
      <c r="M3485" s="229">
        <f t="shared" si="104"/>
        <v>291.49</v>
      </c>
      <c r="N3485" s="230">
        <v>0</v>
      </c>
    </row>
    <row r="3486" spans="1:14" x14ac:dyDescent="0.2">
      <c r="A3486" s="231" t="str">
        <f t="shared" si="105"/>
        <v>GF1.824Thinned020</v>
      </c>
      <c r="B3486" s="223" t="s">
        <v>229</v>
      </c>
      <c r="C3486" s="224">
        <v>1.8</v>
      </c>
      <c r="D3486" s="223">
        <v>24</v>
      </c>
      <c r="E3486" s="223" t="s">
        <v>172</v>
      </c>
      <c r="F3486" s="225" t="s">
        <v>4</v>
      </c>
      <c r="G3486" s="226">
        <v>7.51</v>
      </c>
      <c r="H3486" s="226">
        <v>5.09</v>
      </c>
      <c r="I3486" s="226">
        <v>12.59</v>
      </c>
      <c r="J3486" s="227">
        <v>62.97</v>
      </c>
      <c r="K3486" s="227">
        <v>354.46</v>
      </c>
      <c r="L3486" s="228">
        <v>-0.28000000000000003</v>
      </c>
      <c r="M3486" s="229">
        <f t="shared" si="104"/>
        <v>354.18</v>
      </c>
      <c r="N3486" s="230">
        <v>15.97</v>
      </c>
    </row>
    <row r="3487" spans="1:14" x14ac:dyDescent="0.2">
      <c r="A3487" s="231" t="str">
        <f t="shared" si="105"/>
        <v>GF1.824Thinned025</v>
      </c>
      <c r="B3487" s="223" t="s">
        <v>229</v>
      </c>
      <c r="C3487" s="224">
        <v>1.8</v>
      </c>
      <c r="D3487" s="223">
        <v>24</v>
      </c>
      <c r="E3487" s="223" t="s">
        <v>172</v>
      </c>
      <c r="F3487" s="225" t="s">
        <v>5</v>
      </c>
      <c r="G3487" s="226">
        <v>12.45</v>
      </c>
      <c r="H3487" s="226">
        <v>-0.31</v>
      </c>
      <c r="I3487" s="226">
        <v>12.14</v>
      </c>
      <c r="J3487" s="227">
        <v>60.71</v>
      </c>
      <c r="K3487" s="227">
        <v>415.17</v>
      </c>
      <c r="L3487" s="228">
        <v>-0.5</v>
      </c>
      <c r="M3487" s="229">
        <f t="shared" si="104"/>
        <v>414.67</v>
      </c>
      <c r="N3487" s="230">
        <v>12.97</v>
      </c>
    </row>
    <row r="3488" spans="1:14" x14ac:dyDescent="0.2">
      <c r="A3488" s="231" t="str">
        <f t="shared" si="105"/>
        <v>GF1.824Thinned030</v>
      </c>
      <c r="B3488" s="223" t="s">
        <v>229</v>
      </c>
      <c r="C3488" s="224">
        <v>1.8</v>
      </c>
      <c r="D3488" s="223">
        <v>24</v>
      </c>
      <c r="E3488" s="223" t="s">
        <v>172</v>
      </c>
      <c r="F3488" s="225" t="s">
        <v>6</v>
      </c>
      <c r="G3488" s="226">
        <v>13.52</v>
      </c>
      <c r="H3488" s="226">
        <v>2.5299999999999998</v>
      </c>
      <c r="I3488" s="226">
        <v>16.04</v>
      </c>
      <c r="J3488" s="227">
        <v>80.22</v>
      </c>
      <c r="K3488" s="227">
        <v>495.39</v>
      </c>
      <c r="L3488" s="228">
        <v>-2.0499999999999998</v>
      </c>
      <c r="M3488" s="229">
        <f t="shared" si="104"/>
        <v>493.34</v>
      </c>
      <c r="N3488" s="230">
        <v>8.81</v>
      </c>
    </row>
    <row r="3489" spans="1:14" x14ac:dyDescent="0.2">
      <c r="A3489" s="231" t="str">
        <f t="shared" si="105"/>
        <v>GF1.824Thinned035</v>
      </c>
      <c r="B3489" s="223" t="s">
        <v>229</v>
      </c>
      <c r="C3489" s="224">
        <v>1.8</v>
      </c>
      <c r="D3489" s="223">
        <v>24</v>
      </c>
      <c r="E3489" s="223" t="s">
        <v>172</v>
      </c>
      <c r="F3489" s="225" t="s">
        <v>7</v>
      </c>
      <c r="G3489" s="226">
        <v>12.07</v>
      </c>
      <c r="H3489" s="226">
        <v>1.69</v>
      </c>
      <c r="I3489" s="226">
        <v>13.75</v>
      </c>
      <c r="J3489" s="227">
        <v>68.760000000000005</v>
      </c>
      <c r="K3489" s="227">
        <v>564.15</v>
      </c>
      <c r="L3489" s="228">
        <v>-3.62</v>
      </c>
      <c r="M3489" s="229">
        <f t="shared" si="104"/>
        <v>560.53</v>
      </c>
      <c r="N3489" s="230">
        <v>8.8699999999999992</v>
      </c>
    </row>
    <row r="3490" spans="1:14" x14ac:dyDescent="0.2">
      <c r="A3490" s="231" t="str">
        <f t="shared" si="105"/>
        <v>GF1.824Thinned040</v>
      </c>
      <c r="B3490" s="223" t="s">
        <v>229</v>
      </c>
      <c r="C3490" s="224">
        <v>1.8</v>
      </c>
      <c r="D3490" s="223">
        <v>24</v>
      </c>
      <c r="E3490" s="223" t="s">
        <v>172</v>
      </c>
      <c r="F3490" s="225" t="s">
        <v>8</v>
      </c>
      <c r="G3490" s="226">
        <v>9.8800000000000008</v>
      </c>
      <c r="H3490" s="226">
        <v>0.83</v>
      </c>
      <c r="I3490" s="226">
        <v>10.71</v>
      </c>
      <c r="J3490" s="227">
        <v>53.55</v>
      </c>
      <c r="K3490" s="227">
        <v>617.70000000000005</v>
      </c>
      <c r="L3490" s="228">
        <v>-5.19</v>
      </c>
      <c r="M3490" s="229">
        <f t="shared" si="104"/>
        <v>612.51</v>
      </c>
      <c r="N3490" s="230">
        <v>8.9700000000000006</v>
      </c>
    </row>
    <row r="3491" spans="1:14" x14ac:dyDescent="0.2">
      <c r="A3491" s="231" t="str">
        <f t="shared" si="105"/>
        <v>GF1.824Thinned045</v>
      </c>
      <c r="B3491" s="223" t="s">
        <v>229</v>
      </c>
      <c r="C3491" s="224">
        <v>1.8</v>
      </c>
      <c r="D3491" s="223">
        <v>24</v>
      </c>
      <c r="E3491" s="223" t="s">
        <v>172</v>
      </c>
      <c r="F3491" s="225" t="s">
        <v>9</v>
      </c>
      <c r="G3491" s="226">
        <v>10.61</v>
      </c>
      <c r="H3491" s="226">
        <v>-0.1</v>
      </c>
      <c r="I3491" s="226">
        <v>10.51</v>
      </c>
      <c r="J3491" s="227">
        <v>52.54</v>
      </c>
      <c r="K3491" s="227">
        <v>670.24</v>
      </c>
      <c r="L3491" s="228">
        <v>-6.43</v>
      </c>
      <c r="M3491" s="229">
        <f t="shared" si="104"/>
        <v>663.81000000000006</v>
      </c>
      <c r="N3491" s="230">
        <v>7.01</v>
      </c>
    </row>
    <row r="3492" spans="1:14" x14ac:dyDescent="0.2">
      <c r="A3492" s="231" t="str">
        <f t="shared" si="105"/>
        <v>GF1.824Thinned050</v>
      </c>
      <c r="B3492" s="223" t="s">
        <v>229</v>
      </c>
      <c r="C3492" s="224">
        <v>1.8</v>
      </c>
      <c r="D3492" s="223">
        <v>24</v>
      </c>
      <c r="E3492" s="223" t="s">
        <v>172</v>
      </c>
      <c r="F3492" s="225" t="s">
        <v>10</v>
      </c>
      <c r="G3492" s="226">
        <v>9.8800000000000008</v>
      </c>
      <c r="H3492" s="226">
        <v>-0.57999999999999996</v>
      </c>
      <c r="I3492" s="226">
        <v>9.2899999999999991</v>
      </c>
      <c r="J3492" s="227">
        <v>46.47</v>
      </c>
      <c r="K3492" s="227">
        <v>716.71</v>
      </c>
      <c r="L3492" s="228">
        <v>-7.52</v>
      </c>
      <c r="M3492" s="229">
        <f t="shared" si="104"/>
        <v>709.19</v>
      </c>
      <c r="N3492" s="230">
        <v>6.21</v>
      </c>
    </row>
    <row r="3493" spans="1:14" x14ac:dyDescent="0.2">
      <c r="A3493" s="231" t="str">
        <f t="shared" si="105"/>
        <v>GF1.824Thinned055</v>
      </c>
      <c r="B3493" s="223" t="s">
        <v>229</v>
      </c>
      <c r="C3493" s="224">
        <v>1.8</v>
      </c>
      <c r="D3493" s="223">
        <v>24</v>
      </c>
      <c r="E3493" s="223" t="s">
        <v>172</v>
      </c>
      <c r="F3493" s="225" t="s">
        <v>11</v>
      </c>
      <c r="G3493" s="226">
        <v>9.09</v>
      </c>
      <c r="H3493" s="226">
        <v>-0.39</v>
      </c>
      <c r="I3493" s="226">
        <v>8.6999999999999993</v>
      </c>
      <c r="J3493" s="227">
        <v>43.5</v>
      </c>
      <c r="K3493" s="227">
        <v>760.21</v>
      </c>
      <c r="L3493" s="228">
        <v>-8.4700000000000006</v>
      </c>
      <c r="M3493" s="229">
        <f t="shared" si="104"/>
        <v>751.74</v>
      </c>
      <c r="N3493" s="230">
        <v>5.38</v>
      </c>
    </row>
    <row r="3494" spans="1:14" x14ac:dyDescent="0.2">
      <c r="A3494" s="231" t="str">
        <f t="shared" si="105"/>
        <v>GF1.824Thinned060</v>
      </c>
      <c r="B3494" s="223" t="s">
        <v>229</v>
      </c>
      <c r="C3494" s="224">
        <v>1.8</v>
      </c>
      <c r="D3494" s="223">
        <v>24</v>
      </c>
      <c r="E3494" s="223" t="s">
        <v>172</v>
      </c>
      <c r="F3494" s="225" t="s">
        <v>12</v>
      </c>
      <c r="G3494" s="226">
        <v>7.1</v>
      </c>
      <c r="H3494" s="226">
        <v>-0.27</v>
      </c>
      <c r="I3494" s="226">
        <v>6.83</v>
      </c>
      <c r="J3494" s="227">
        <v>34.14</v>
      </c>
      <c r="K3494" s="227">
        <v>794.35</v>
      </c>
      <c r="L3494" s="228">
        <v>-9.3000000000000007</v>
      </c>
      <c r="M3494" s="229">
        <f t="shared" si="104"/>
        <v>785.05000000000007</v>
      </c>
      <c r="N3494" s="230">
        <v>4.71</v>
      </c>
    </row>
    <row r="3495" spans="1:14" x14ac:dyDescent="0.2">
      <c r="A3495" s="231" t="str">
        <f t="shared" si="105"/>
        <v>GF1.824Thinned065</v>
      </c>
      <c r="B3495" s="223" t="s">
        <v>229</v>
      </c>
      <c r="C3495" s="224">
        <v>1.8</v>
      </c>
      <c r="D3495" s="223">
        <v>24</v>
      </c>
      <c r="E3495" s="223" t="s">
        <v>172</v>
      </c>
      <c r="F3495" s="225" t="s">
        <v>13</v>
      </c>
      <c r="G3495" s="226">
        <v>5.48</v>
      </c>
      <c r="H3495" s="226">
        <v>-0.22</v>
      </c>
      <c r="I3495" s="226">
        <v>5.26</v>
      </c>
      <c r="J3495" s="227">
        <v>26.31</v>
      </c>
      <c r="K3495" s="227">
        <v>820.66</v>
      </c>
      <c r="L3495" s="228">
        <v>-10.029999999999999</v>
      </c>
      <c r="M3495" s="229">
        <f t="shared" si="104"/>
        <v>810.63</v>
      </c>
      <c r="N3495" s="230">
        <v>4.16</v>
      </c>
    </row>
    <row r="3496" spans="1:14" x14ac:dyDescent="0.2">
      <c r="A3496" s="231" t="str">
        <f t="shared" si="105"/>
        <v>GF1.824Thinned070</v>
      </c>
      <c r="B3496" s="223" t="s">
        <v>229</v>
      </c>
      <c r="C3496" s="224">
        <v>1.8</v>
      </c>
      <c r="D3496" s="223">
        <v>24</v>
      </c>
      <c r="E3496" s="223" t="s">
        <v>172</v>
      </c>
      <c r="F3496" s="225" t="s">
        <v>200</v>
      </c>
      <c r="G3496" s="226">
        <v>4.43</v>
      </c>
      <c r="H3496" s="226">
        <v>-0.2</v>
      </c>
      <c r="I3496" s="226">
        <v>4.2300000000000004</v>
      </c>
      <c r="J3496" s="227">
        <v>21.14</v>
      </c>
      <c r="K3496" s="227">
        <v>841.81</v>
      </c>
      <c r="L3496" s="228">
        <v>-10.67</v>
      </c>
      <c r="M3496" s="229">
        <f t="shared" si="104"/>
        <v>831.14</v>
      </c>
      <c r="N3496" s="230">
        <v>3.64</v>
      </c>
    </row>
    <row r="3497" spans="1:14" x14ac:dyDescent="0.2">
      <c r="A3497" s="231" t="str">
        <f t="shared" si="105"/>
        <v>GF1.824Thinned075</v>
      </c>
      <c r="B3497" s="223" t="s">
        <v>229</v>
      </c>
      <c r="C3497" s="224">
        <v>1.8</v>
      </c>
      <c r="D3497" s="223">
        <v>24</v>
      </c>
      <c r="E3497" s="223" t="s">
        <v>172</v>
      </c>
      <c r="F3497" s="225" t="s">
        <v>201</v>
      </c>
      <c r="G3497" s="226">
        <v>2.1</v>
      </c>
      <c r="H3497" s="226">
        <v>-0.28999999999999998</v>
      </c>
      <c r="I3497" s="226">
        <v>1.81</v>
      </c>
      <c r="J3497" s="227">
        <v>9.06</v>
      </c>
      <c r="K3497" s="227">
        <v>850.86</v>
      </c>
      <c r="L3497" s="228">
        <v>-11.23</v>
      </c>
      <c r="M3497" s="229">
        <f t="shared" si="104"/>
        <v>839.63</v>
      </c>
      <c r="N3497" s="230">
        <v>3.17</v>
      </c>
    </row>
    <row r="3498" spans="1:14" x14ac:dyDescent="0.2">
      <c r="A3498" s="231" t="str">
        <f t="shared" si="105"/>
        <v>GF1.824Thinned080</v>
      </c>
      <c r="B3498" s="223" t="s">
        <v>229</v>
      </c>
      <c r="C3498" s="224">
        <v>1.8</v>
      </c>
      <c r="D3498" s="223">
        <v>24</v>
      </c>
      <c r="E3498" s="223" t="s">
        <v>172</v>
      </c>
      <c r="F3498" s="225" t="s">
        <v>202</v>
      </c>
      <c r="G3498" s="226">
        <v>2.25</v>
      </c>
      <c r="H3498" s="226">
        <v>-0.28000000000000003</v>
      </c>
      <c r="I3498" s="226">
        <v>1.97</v>
      </c>
      <c r="J3498" s="227">
        <v>9.83</v>
      </c>
      <c r="K3498" s="227">
        <v>860.7</v>
      </c>
      <c r="L3498" s="228">
        <v>-11.7</v>
      </c>
      <c r="M3498" s="229">
        <f t="shared" si="104"/>
        <v>849</v>
      </c>
      <c r="N3498" s="230">
        <v>2.71</v>
      </c>
    </row>
    <row r="3499" spans="1:14" x14ac:dyDescent="0.2">
      <c r="A3499" s="231" t="str">
        <f t="shared" si="105"/>
        <v>GF1.824Thinned085</v>
      </c>
      <c r="B3499" s="223" t="s">
        <v>229</v>
      </c>
      <c r="C3499" s="224">
        <v>1.8</v>
      </c>
      <c r="D3499" s="223">
        <v>24</v>
      </c>
      <c r="E3499" s="223" t="s">
        <v>172</v>
      </c>
      <c r="F3499" s="225" t="s">
        <v>203</v>
      </c>
      <c r="G3499" s="226">
        <v>1.7</v>
      </c>
      <c r="H3499" s="226">
        <v>-0.27</v>
      </c>
      <c r="I3499" s="226">
        <v>1.43</v>
      </c>
      <c r="J3499" s="227">
        <v>7.16</v>
      </c>
      <c r="K3499" s="227">
        <v>867.86</v>
      </c>
      <c r="L3499" s="228">
        <v>-12.11</v>
      </c>
      <c r="M3499" s="229">
        <f t="shared" si="104"/>
        <v>855.75</v>
      </c>
      <c r="N3499" s="230">
        <v>2.31</v>
      </c>
    </row>
    <row r="3500" spans="1:14" x14ac:dyDescent="0.2">
      <c r="A3500" s="231" t="str">
        <f t="shared" si="105"/>
        <v>GF1.824Thinned090</v>
      </c>
      <c r="B3500" s="223" t="s">
        <v>229</v>
      </c>
      <c r="C3500" s="224">
        <v>1.8</v>
      </c>
      <c r="D3500" s="223">
        <v>24</v>
      </c>
      <c r="E3500" s="223" t="s">
        <v>172</v>
      </c>
      <c r="F3500" s="225" t="s">
        <v>204</v>
      </c>
      <c r="G3500" s="226">
        <v>1.27</v>
      </c>
      <c r="H3500" s="226">
        <v>-0.25</v>
      </c>
      <c r="I3500" s="226">
        <v>1.02</v>
      </c>
      <c r="J3500" s="227">
        <v>5.08</v>
      </c>
      <c r="K3500" s="227">
        <v>872.94</v>
      </c>
      <c r="L3500" s="228">
        <v>-12.46</v>
      </c>
      <c r="M3500" s="229">
        <f t="shared" si="104"/>
        <v>860.48</v>
      </c>
      <c r="N3500" s="230">
        <v>1.97</v>
      </c>
    </row>
    <row r="3501" spans="1:14" x14ac:dyDescent="0.2">
      <c r="A3501" s="231" t="str">
        <f t="shared" si="105"/>
        <v>GF1.824Thinned095</v>
      </c>
      <c r="B3501" s="223" t="s">
        <v>229</v>
      </c>
      <c r="C3501" s="224">
        <v>1.8</v>
      </c>
      <c r="D3501" s="223">
        <v>24</v>
      </c>
      <c r="E3501" s="223" t="s">
        <v>172</v>
      </c>
      <c r="F3501" s="225" t="s">
        <v>205</v>
      </c>
      <c r="G3501" s="226">
        <v>0.92</v>
      </c>
      <c r="H3501" s="226">
        <v>-0.23</v>
      </c>
      <c r="I3501" s="226">
        <v>0.69</v>
      </c>
      <c r="J3501" s="227">
        <v>3.45</v>
      </c>
      <c r="K3501" s="227">
        <v>876.4</v>
      </c>
      <c r="L3501" s="228">
        <v>-12.76</v>
      </c>
      <c r="M3501" s="229">
        <f t="shared" si="104"/>
        <v>863.64</v>
      </c>
      <c r="N3501" s="230">
        <v>1.69</v>
      </c>
    </row>
    <row r="3502" spans="1:14" x14ac:dyDescent="0.2">
      <c r="A3502" s="231" t="str">
        <f t="shared" si="105"/>
        <v>GF1.824Thinned100</v>
      </c>
      <c r="B3502" s="223" t="s">
        <v>229</v>
      </c>
      <c r="C3502" s="224">
        <v>1.8</v>
      </c>
      <c r="D3502" s="223">
        <v>24</v>
      </c>
      <c r="E3502" s="223" t="s">
        <v>172</v>
      </c>
      <c r="F3502" s="225" t="s">
        <v>206</v>
      </c>
      <c r="G3502" s="226">
        <v>0.66</v>
      </c>
      <c r="H3502" s="226">
        <v>-0.21</v>
      </c>
      <c r="I3502" s="226">
        <v>0.46</v>
      </c>
      <c r="J3502" s="227">
        <v>2.29</v>
      </c>
      <c r="K3502" s="227">
        <v>878.69</v>
      </c>
      <c r="L3502" s="228">
        <v>-13.01</v>
      </c>
      <c r="M3502" s="229">
        <f t="shared" si="104"/>
        <v>865.68000000000006</v>
      </c>
      <c r="N3502" s="230">
        <v>1.44</v>
      </c>
    </row>
    <row r="3503" spans="1:14" x14ac:dyDescent="0.2">
      <c r="A3503" s="231" t="str">
        <f t="shared" si="105"/>
        <v>GF1.824Thinned105</v>
      </c>
      <c r="B3503" s="223" t="s">
        <v>229</v>
      </c>
      <c r="C3503" s="224">
        <v>1.8</v>
      </c>
      <c r="D3503" s="223">
        <v>24</v>
      </c>
      <c r="E3503" s="223" t="s">
        <v>172</v>
      </c>
      <c r="F3503" s="225" t="s">
        <v>207</v>
      </c>
      <c r="G3503" s="226">
        <v>0.46</v>
      </c>
      <c r="H3503" s="226">
        <v>-0.18</v>
      </c>
      <c r="I3503" s="226">
        <v>0.28000000000000003</v>
      </c>
      <c r="J3503" s="227">
        <v>1.4</v>
      </c>
      <c r="K3503" s="227">
        <v>880.09</v>
      </c>
      <c r="L3503" s="228">
        <v>-13.23</v>
      </c>
      <c r="M3503" s="229">
        <f t="shared" si="104"/>
        <v>866.86</v>
      </c>
      <c r="N3503" s="230">
        <v>1.23</v>
      </c>
    </row>
    <row r="3504" spans="1:14" x14ac:dyDescent="0.2">
      <c r="A3504" s="231" t="str">
        <f t="shared" si="105"/>
        <v>GF1.824Thinned110</v>
      </c>
      <c r="B3504" s="223" t="s">
        <v>229</v>
      </c>
      <c r="C3504" s="224">
        <v>1.8</v>
      </c>
      <c r="D3504" s="223">
        <v>24</v>
      </c>
      <c r="E3504" s="223" t="s">
        <v>172</v>
      </c>
      <c r="F3504" s="225" t="s">
        <v>208</v>
      </c>
      <c r="G3504" s="226">
        <v>0.28999999999999998</v>
      </c>
      <c r="H3504" s="226">
        <v>-0.16</v>
      </c>
      <c r="I3504" s="226">
        <v>0.13</v>
      </c>
      <c r="J3504" s="227">
        <v>0.63</v>
      </c>
      <c r="K3504" s="227">
        <v>880.72</v>
      </c>
      <c r="L3504" s="228">
        <v>-13.41</v>
      </c>
      <c r="M3504" s="229">
        <f t="shared" si="104"/>
        <v>867.31000000000006</v>
      </c>
      <c r="N3504" s="230">
        <v>1.05</v>
      </c>
    </row>
    <row r="3505" spans="1:14" x14ac:dyDescent="0.2">
      <c r="A3505" s="231" t="str">
        <f t="shared" si="105"/>
        <v>GF1.824Thinned115</v>
      </c>
      <c r="B3505" s="223" t="s">
        <v>229</v>
      </c>
      <c r="C3505" s="224">
        <v>1.8</v>
      </c>
      <c r="D3505" s="223">
        <v>24</v>
      </c>
      <c r="E3505" s="223" t="s">
        <v>172</v>
      </c>
      <c r="F3505" s="225" t="s">
        <v>209</v>
      </c>
      <c r="G3505" s="226">
        <v>0.22</v>
      </c>
      <c r="H3505" s="226">
        <v>-0.14000000000000001</v>
      </c>
      <c r="I3505" s="226">
        <v>7.0000000000000007E-2</v>
      </c>
      <c r="J3505" s="227">
        <v>0.37</v>
      </c>
      <c r="K3505" s="227">
        <v>881.09</v>
      </c>
      <c r="L3505" s="228">
        <v>-13.57</v>
      </c>
      <c r="M3505" s="229">
        <f t="shared" si="104"/>
        <v>867.52</v>
      </c>
      <c r="N3505" s="230">
        <v>0.9</v>
      </c>
    </row>
    <row r="3506" spans="1:14" x14ac:dyDescent="0.2">
      <c r="A3506" s="231" t="str">
        <f t="shared" si="105"/>
        <v>GF1.824Thinned120</v>
      </c>
      <c r="B3506" s="223" t="s">
        <v>229</v>
      </c>
      <c r="C3506" s="224">
        <v>1.8</v>
      </c>
      <c r="D3506" s="223">
        <v>24</v>
      </c>
      <c r="E3506" s="223" t="s">
        <v>172</v>
      </c>
      <c r="F3506" s="225" t="s">
        <v>210</v>
      </c>
      <c r="G3506" s="226">
        <v>0.1</v>
      </c>
      <c r="H3506" s="226">
        <v>-0.13</v>
      </c>
      <c r="I3506" s="226">
        <v>-0.02</v>
      </c>
      <c r="J3506" s="227">
        <v>-0.12</v>
      </c>
      <c r="K3506" s="227">
        <v>880.97</v>
      </c>
      <c r="L3506" s="228">
        <v>-13.7</v>
      </c>
      <c r="M3506" s="229">
        <f t="shared" ref="M3506:M3569" si="106">K3506+L3506</f>
        <v>867.27</v>
      </c>
      <c r="N3506" s="230">
        <v>0.76</v>
      </c>
    </row>
    <row r="3507" spans="1:14" x14ac:dyDescent="0.2">
      <c r="A3507" s="231" t="str">
        <f t="shared" si="105"/>
        <v>GF1.824Thinned125</v>
      </c>
      <c r="B3507" s="223" t="s">
        <v>229</v>
      </c>
      <c r="C3507" s="224">
        <v>1.8</v>
      </c>
      <c r="D3507" s="223">
        <v>24</v>
      </c>
      <c r="E3507" s="223" t="s">
        <v>172</v>
      </c>
      <c r="F3507" s="225" t="s">
        <v>211</v>
      </c>
      <c r="G3507" s="226">
        <v>0.06</v>
      </c>
      <c r="H3507" s="226">
        <v>-0.11</v>
      </c>
      <c r="I3507" s="226">
        <v>-0.05</v>
      </c>
      <c r="J3507" s="227">
        <v>-0.26</v>
      </c>
      <c r="K3507" s="227">
        <v>880.71</v>
      </c>
      <c r="L3507" s="228">
        <v>-13.82</v>
      </c>
      <c r="M3507" s="229">
        <f t="shared" si="106"/>
        <v>866.89</v>
      </c>
      <c r="N3507" s="230">
        <v>0.65</v>
      </c>
    </row>
    <row r="3508" spans="1:14" x14ac:dyDescent="0.2">
      <c r="A3508" s="231" t="str">
        <f t="shared" si="105"/>
        <v>GF1.824Thinned130</v>
      </c>
      <c r="B3508" s="223" t="s">
        <v>229</v>
      </c>
      <c r="C3508" s="224">
        <v>1.8</v>
      </c>
      <c r="D3508" s="223">
        <v>24</v>
      </c>
      <c r="E3508" s="223" t="s">
        <v>172</v>
      </c>
      <c r="F3508" s="225" t="s">
        <v>212</v>
      </c>
      <c r="G3508" s="226">
        <v>0</v>
      </c>
      <c r="H3508" s="226">
        <v>-0.1</v>
      </c>
      <c r="I3508" s="226">
        <v>-0.09</v>
      </c>
      <c r="J3508" s="227">
        <v>-0.47</v>
      </c>
      <c r="K3508" s="227">
        <v>880.24</v>
      </c>
      <c r="L3508" s="228">
        <v>-13.92</v>
      </c>
      <c r="M3508" s="229">
        <f t="shared" si="106"/>
        <v>866.32</v>
      </c>
      <c r="N3508" s="230">
        <v>0.56000000000000005</v>
      </c>
    </row>
    <row r="3509" spans="1:14" x14ac:dyDescent="0.2">
      <c r="A3509" s="231" t="str">
        <f t="shared" si="105"/>
        <v>GF1.824Thinned135</v>
      </c>
      <c r="B3509" s="223" t="s">
        <v>229</v>
      </c>
      <c r="C3509" s="224">
        <v>1.8</v>
      </c>
      <c r="D3509" s="223">
        <v>24</v>
      </c>
      <c r="E3509" s="223" t="s">
        <v>172</v>
      </c>
      <c r="F3509" s="225" t="s">
        <v>213</v>
      </c>
      <c r="G3509" s="226">
        <v>-0.03</v>
      </c>
      <c r="H3509" s="226">
        <v>-0.09</v>
      </c>
      <c r="I3509" s="226">
        <v>-0.12</v>
      </c>
      <c r="J3509" s="227">
        <v>-0.59</v>
      </c>
      <c r="K3509" s="227">
        <v>879.65</v>
      </c>
      <c r="L3509" s="228">
        <v>-14</v>
      </c>
      <c r="M3509" s="229">
        <f t="shared" si="106"/>
        <v>865.65</v>
      </c>
      <c r="N3509" s="230">
        <v>0.48</v>
      </c>
    </row>
    <row r="3510" spans="1:14" x14ac:dyDescent="0.2">
      <c r="A3510" s="231" t="str">
        <f t="shared" si="105"/>
        <v>GF1.824Thinned140</v>
      </c>
      <c r="B3510" s="223" t="s">
        <v>229</v>
      </c>
      <c r="C3510" s="224">
        <v>1.8</v>
      </c>
      <c r="D3510" s="223">
        <v>24</v>
      </c>
      <c r="E3510" s="223" t="s">
        <v>172</v>
      </c>
      <c r="F3510" s="225" t="s">
        <v>214</v>
      </c>
      <c r="G3510" s="226">
        <v>-7.0000000000000007E-2</v>
      </c>
      <c r="H3510" s="226">
        <v>-0.08</v>
      </c>
      <c r="I3510" s="226">
        <v>-0.15</v>
      </c>
      <c r="J3510" s="227">
        <v>-0.73</v>
      </c>
      <c r="K3510" s="227">
        <v>878.92</v>
      </c>
      <c r="L3510" s="228">
        <v>-14.07</v>
      </c>
      <c r="M3510" s="229">
        <f t="shared" si="106"/>
        <v>864.84999999999991</v>
      </c>
      <c r="N3510" s="230">
        <v>0.41</v>
      </c>
    </row>
    <row r="3511" spans="1:14" x14ac:dyDescent="0.2">
      <c r="A3511" s="231" t="str">
        <f t="shared" si="105"/>
        <v>GF1.824Thinned145</v>
      </c>
      <c r="B3511" s="223" t="s">
        <v>229</v>
      </c>
      <c r="C3511" s="224">
        <v>1.8</v>
      </c>
      <c r="D3511" s="223">
        <v>24</v>
      </c>
      <c r="E3511" s="223" t="s">
        <v>172</v>
      </c>
      <c r="F3511" s="225" t="s">
        <v>215</v>
      </c>
      <c r="G3511" s="226">
        <v>-0.09</v>
      </c>
      <c r="H3511" s="226">
        <v>-7.0000000000000007E-2</v>
      </c>
      <c r="I3511" s="226">
        <v>-0.16</v>
      </c>
      <c r="J3511" s="227">
        <v>-0.79</v>
      </c>
      <c r="K3511" s="227">
        <v>878.13</v>
      </c>
      <c r="L3511" s="228">
        <v>-14.13</v>
      </c>
      <c r="M3511" s="229">
        <f t="shared" si="106"/>
        <v>864</v>
      </c>
      <c r="N3511" s="230">
        <v>0.35</v>
      </c>
    </row>
    <row r="3512" spans="1:14" x14ac:dyDescent="0.2">
      <c r="A3512" s="231" t="str">
        <f t="shared" si="105"/>
        <v>GF1.824Thinned150</v>
      </c>
      <c r="B3512" s="223" t="s">
        <v>229</v>
      </c>
      <c r="C3512" s="224">
        <v>1.8</v>
      </c>
      <c r="D3512" s="223">
        <v>24</v>
      </c>
      <c r="E3512" s="223" t="s">
        <v>172</v>
      </c>
      <c r="F3512" s="225" t="s">
        <v>216</v>
      </c>
      <c r="G3512" s="226">
        <v>-0.02</v>
      </c>
      <c r="H3512" s="226">
        <v>-0.05</v>
      </c>
      <c r="I3512" s="226">
        <v>-7.0000000000000007E-2</v>
      </c>
      <c r="J3512" s="227">
        <v>-0.36</v>
      </c>
      <c r="K3512" s="227">
        <v>877.77</v>
      </c>
      <c r="L3512" s="228">
        <v>-14.19</v>
      </c>
      <c r="M3512" s="229">
        <f t="shared" si="106"/>
        <v>863.57999999999993</v>
      </c>
      <c r="N3512" s="230">
        <v>0.3</v>
      </c>
    </row>
    <row r="3513" spans="1:14" x14ac:dyDescent="0.2">
      <c r="A3513" s="231" t="str">
        <f t="shared" si="105"/>
        <v>GF1.824Thinned155</v>
      </c>
      <c r="B3513" s="223" t="s">
        <v>229</v>
      </c>
      <c r="C3513" s="224">
        <v>1.8</v>
      </c>
      <c r="D3513" s="223">
        <v>24</v>
      </c>
      <c r="E3513" s="223" t="s">
        <v>172</v>
      </c>
      <c r="F3513" s="225" t="s">
        <v>217</v>
      </c>
      <c r="G3513" s="226">
        <v>-7.0000000000000007E-2</v>
      </c>
      <c r="H3513" s="226">
        <v>-0.05</v>
      </c>
      <c r="I3513" s="226">
        <v>-0.12</v>
      </c>
      <c r="J3513" s="227">
        <v>-0.61</v>
      </c>
      <c r="K3513" s="227">
        <v>877.16</v>
      </c>
      <c r="L3513" s="228">
        <v>-14.23</v>
      </c>
      <c r="M3513" s="229">
        <f t="shared" si="106"/>
        <v>862.93</v>
      </c>
      <c r="N3513" s="230">
        <v>0.25</v>
      </c>
    </row>
    <row r="3514" spans="1:14" x14ac:dyDescent="0.2">
      <c r="A3514" s="231" t="str">
        <f t="shared" si="105"/>
        <v>GF1.824Thinned160</v>
      </c>
      <c r="B3514" s="223" t="s">
        <v>229</v>
      </c>
      <c r="C3514" s="224">
        <v>1.8</v>
      </c>
      <c r="D3514" s="223">
        <v>24</v>
      </c>
      <c r="E3514" s="223" t="s">
        <v>172</v>
      </c>
      <c r="F3514" s="225" t="s">
        <v>218</v>
      </c>
      <c r="G3514" s="226">
        <v>-0.08</v>
      </c>
      <c r="H3514" s="226">
        <v>-0.04</v>
      </c>
      <c r="I3514" s="226">
        <v>-0.12</v>
      </c>
      <c r="J3514" s="227">
        <v>-0.59</v>
      </c>
      <c r="K3514" s="227">
        <v>876.57</v>
      </c>
      <c r="L3514" s="228">
        <v>-14.27</v>
      </c>
      <c r="M3514" s="229">
        <f t="shared" si="106"/>
        <v>862.30000000000007</v>
      </c>
      <c r="N3514" s="230">
        <v>0.22</v>
      </c>
    </row>
    <row r="3515" spans="1:14" x14ac:dyDescent="0.2">
      <c r="A3515" s="231" t="str">
        <f t="shared" si="105"/>
        <v>GF1.824Thinned165</v>
      </c>
      <c r="B3515" s="223" t="s">
        <v>229</v>
      </c>
      <c r="C3515" s="224">
        <v>1.8</v>
      </c>
      <c r="D3515" s="223">
        <v>24</v>
      </c>
      <c r="E3515" s="223" t="s">
        <v>172</v>
      </c>
      <c r="F3515" s="225" t="s">
        <v>219</v>
      </c>
      <c r="G3515" s="226">
        <v>-7.0000000000000007E-2</v>
      </c>
      <c r="H3515" s="226">
        <v>-0.04</v>
      </c>
      <c r="I3515" s="226">
        <v>-0.11</v>
      </c>
      <c r="J3515" s="227">
        <v>-0.55000000000000004</v>
      </c>
      <c r="K3515" s="227">
        <v>876.03</v>
      </c>
      <c r="L3515" s="228">
        <v>-14.3</v>
      </c>
      <c r="M3515" s="229">
        <f t="shared" si="106"/>
        <v>861.73</v>
      </c>
      <c r="N3515" s="230">
        <v>0.18</v>
      </c>
    </row>
    <row r="3516" spans="1:14" x14ac:dyDescent="0.2">
      <c r="A3516" s="231" t="str">
        <f t="shared" si="105"/>
        <v>GF1.824Thinned170</v>
      </c>
      <c r="B3516" s="223" t="s">
        <v>229</v>
      </c>
      <c r="C3516" s="224">
        <v>1.8</v>
      </c>
      <c r="D3516" s="223">
        <v>24</v>
      </c>
      <c r="E3516" s="223" t="s">
        <v>172</v>
      </c>
      <c r="F3516" s="225" t="s">
        <v>220</v>
      </c>
      <c r="G3516" s="226">
        <v>-7.0000000000000007E-2</v>
      </c>
      <c r="H3516" s="226">
        <v>-0.03</v>
      </c>
      <c r="I3516" s="226">
        <v>-0.1</v>
      </c>
      <c r="J3516" s="227">
        <v>-0.51</v>
      </c>
      <c r="K3516" s="227">
        <v>875.52</v>
      </c>
      <c r="L3516" s="228">
        <v>-14.33</v>
      </c>
      <c r="M3516" s="229">
        <f t="shared" si="106"/>
        <v>861.18999999999994</v>
      </c>
      <c r="N3516" s="230">
        <v>0.16</v>
      </c>
    </row>
    <row r="3517" spans="1:14" x14ac:dyDescent="0.2">
      <c r="A3517" s="231" t="str">
        <f t="shared" si="105"/>
        <v>GF1.824Thinned175</v>
      </c>
      <c r="B3517" s="223" t="s">
        <v>229</v>
      </c>
      <c r="C3517" s="224">
        <v>1.8</v>
      </c>
      <c r="D3517" s="223">
        <v>24</v>
      </c>
      <c r="E3517" s="223" t="s">
        <v>172</v>
      </c>
      <c r="F3517" s="225" t="s">
        <v>221</v>
      </c>
      <c r="G3517" s="226">
        <v>-7.0000000000000007E-2</v>
      </c>
      <c r="H3517" s="226">
        <v>-0.03</v>
      </c>
      <c r="I3517" s="226">
        <v>-0.09</v>
      </c>
      <c r="J3517" s="227">
        <v>-0.47</v>
      </c>
      <c r="K3517" s="227">
        <v>875.05</v>
      </c>
      <c r="L3517" s="228">
        <v>-14.35</v>
      </c>
      <c r="M3517" s="229">
        <f t="shared" si="106"/>
        <v>860.69999999999993</v>
      </c>
      <c r="N3517" s="230">
        <v>0.13</v>
      </c>
    </row>
    <row r="3518" spans="1:14" x14ac:dyDescent="0.2">
      <c r="A3518" s="231" t="str">
        <f t="shared" si="105"/>
        <v>GF1.824Thinned180</v>
      </c>
      <c r="B3518" s="223" t="s">
        <v>229</v>
      </c>
      <c r="C3518" s="224">
        <v>1.8</v>
      </c>
      <c r="D3518" s="223">
        <v>24</v>
      </c>
      <c r="E3518" s="223" t="s">
        <v>172</v>
      </c>
      <c r="F3518" s="225" t="s">
        <v>222</v>
      </c>
      <c r="G3518" s="226">
        <v>-0.06</v>
      </c>
      <c r="H3518" s="226">
        <v>-0.02</v>
      </c>
      <c r="I3518" s="226">
        <v>-0.09</v>
      </c>
      <c r="J3518" s="227">
        <v>-0.43</v>
      </c>
      <c r="K3518" s="227">
        <v>874.61</v>
      </c>
      <c r="L3518" s="228">
        <v>-14.37</v>
      </c>
      <c r="M3518" s="229">
        <f t="shared" si="106"/>
        <v>860.24</v>
      </c>
      <c r="N3518" s="230">
        <v>0.11</v>
      </c>
    </row>
    <row r="3519" spans="1:14" x14ac:dyDescent="0.2">
      <c r="A3519" s="231" t="str">
        <f t="shared" si="105"/>
        <v>GF1.824Thinned185</v>
      </c>
      <c r="B3519" s="223" t="s">
        <v>229</v>
      </c>
      <c r="C3519" s="224">
        <v>1.8</v>
      </c>
      <c r="D3519" s="223">
        <v>24</v>
      </c>
      <c r="E3519" s="223" t="s">
        <v>172</v>
      </c>
      <c r="F3519" s="225" t="s">
        <v>223</v>
      </c>
      <c r="G3519" s="226">
        <v>0.09</v>
      </c>
      <c r="H3519" s="226">
        <v>-0.05</v>
      </c>
      <c r="I3519" s="226">
        <v>0.04</v>
      </c>
      <c r="J3519" s="227">
        <v>0.2</v>
      </c>
      <c r="K3519" s="227">
        <v>874.82</v>
      </c>
      <c r="L3519" s="228">
        <v>-14.37</v>
      </c>
      <c r="M3519" s="229">
        <f t="shared" si="106"/>
        <v>860.45</v>
      </c>
      <c r="N3519" s="230">
        <v>0</v>
      </c>
    </row>
    <row r="3520" spans="1:14" x14ac:dyDescent="0.2">
      <c r="A3520" s="231" t="str">
        <f t="shared" si="105"/>
        <v>GF1.824Thinned190</v>
      </c>
      <c r="B3520" s="223" t="s">
        <v>229</v>
      </c>
      <c r="C3520" s="224">
        <v>1.8</v>
      </c>
      <c r="D3520" s="223">
        <v>24</v>
      </c>
      <c r="E3520" s="223" t="s">
        <v>172</v>
      </c>
      <c r="F3520" s="225" t="s">
        <v>224</v>
      </c>
      <c r="G3520" s="226">
        <v>7.0000000000000007E-2</v>
      </c>
      <c r="H3520" s="226">
        <v>-0.02</v>
      </c>
      <c r="I3520" s="226">
        <v>0.05</v>
      </c>
      <c r="J3520" s="227">
        <v>0.27</v>
      </c>
      <c r="K3520" s="227">
        <v>875.08</v>
      </c>
      <c r="L3520" s="228">
        <v>-14.37</v>
      </c>
      <c r="M3520" s="229">
        <f t="shared" si="106"/>
        <v>860.71</v>
      </c>
      <c r="N3520" s="230">
        <v>0</v>
      </c>
    </row>
    <row r="3521" spans="1:14" x14ac:dyDescent="0.2">
      <c r="A3521" s="231" t="str">
        <f t="shared" si="105"/>
        <v>GF1.824Thinned195</v>
      </c>
      <c r="B3521" s="223" t="s">
        <v>229</v>
      </c>
      <c r="C3521" s="224">
        <v>1.8</v>
      </c>
      <c r="D3521" s="223">
        <v>24</v>
      </c>
      <c r="E3521" s="223" t="s">
        <v>172</v>
      </c>
      <c r="F3521" s="225" t="s">
        <v>225</v>
      </c>
      <c r="G3521" s="226">
        <v>0.06</v>
      </c>
      <c r="H3521" s="226">
        <v>-0.01</v>
      </c>
      <c r="I3521" s="226">
        <v>0.05</v>
      </c>
      <c r="J3521" s="227">
        <v>0.26</v>
      </c>
      <c r="K3521" s="227">
        <v>875.34</v>
      </c>
      <c r="L3521" s="228">
        <v>-14.37</v>
      </c>
      <c r="M3521" s="229">
        <f t="shared" si="106"/>
        <v>860.97</v>
      </c>
      <c r="N3521" s="230">
        <v>0</v>
      </c>
    </row>
    <row r="3522" spans="1:14" x14ac:dyDescent="0.2">
      <c r="A3522" s="231" t="str">
        <f t="shared" ref="A3522:A3585" si="107">CONCATENATE(LEFT(B3522,2),TEXT(C3522,"0.0"),TEXT(D3522,"00"),E3522,TEXT(LEFT(F3522,3),"000"))</f>
        <v>GF1.826NO_thin000</v>
      </c>
      <c r="B3522" s="223" t="s">
        <v>229</v>
      </c>
      <c r="C3522" s="224">
        <v>1.8</v>
      </c>
      <c r="D3522" s="223">
        <v>26</v>
      </c>
      <c r="E3522" s="223" t="s">
        <v>199</v>
      </c>
      <c r="F3522" s="225" t="s">
        <v>0</v>
      </c>
      <c r="G3522" s="226">
        <v>1.78</v>
      </c>
      <c r="H3522" s="226">
        <v>1.17</v>
      </c>
      <c r="I3522" s="226">
        <v>2.96</v>
      </c>
      <c r="J3522" s="227">
        <v>14.79</v>
      </c>
      <c r="K3522" s="227">
        <v>14.79</v>
      </c>
      <c r="L3522" s="228">
        <v>0</v>
      </c>
      <c r="M3522" s="229">
        <f t="shared" si="106"/>
        <v>14.79</v>
      </c>
      <c r="N3522" s="230">
        <v>0</v>
      </c>
    </row>
    <row r="3523" spans="1:14" x14ac:dyDescent="0.2">
      <c r="A3523" s="231" t="str">
        <f t="shared" si="107"/>
        <v>GF1.826NO_thin005</v>
      </c>
      <c r="B3523" s="223" t="s">
        <v>229</v>
      </c>
      <c r="C3523" s="224">
        <v>1.8</v>
      </c>
      <c r="D3523" s="223">
        <v>26</v>
      </c>
      <c r="E3523" s="223" t="s">
        <v>199</v>
      </c>
      <c r="F3523" s="225" t="s">
        <v>1</v>
      </c>
      <c r="G3523" s="226">
        <v>5.44</v>
      </c>
      <c r="H3523" s="226">
        <v>1.45</v>
      </c>
      <c r="I3523" s="226">
        <v>6.89</v>
      </c>
      <c r="J3523" s="227">
        <v>34.46</v>
      </c>
      <c r="K3523" s="227">
        <v>49.24</v>
      </c>
      <c r="L3523" s="228">
        <v>0</v>
      </c>
      <c r="M3523" s="229">
        <f t="shared" si="106"/>
        <v>49.24</v>
      </c>
      <c r="N3523" s="230">
        <v>0</v>
      </c>
    </row>
    <row r="3524" spans="1:14" x14ac:dyDescent="0.2">
      <c r="A3524" s="231" t="str">
        <f t="shared" si="107"/>
        <v>GF1.826NO_thin010</v>
      </c>
      <c r="B3524" s="223" t="s">
        <v>229</v>
      </c>
      <c r="C3524" s="224">
        <v>1.8</v>
      </c>
      <c r="D3524" s="223">
        <v>26</v>
      </c>
      <c r="E3524" s="223" t="s">
        <v>199</v>
      </c>
      <c r="F3524" s="225" t="s">
        <v>2</v>
      </c>
      <c r="G3524" s="226">
        <v>16.61</v>
      </c>
      <c r="H3524" s="226">
        <v>1.46</v>
      </c>
      <c r="I3524" s="226">
        <v>18.07</v>
      </c>
      <c r="J3524" s="227">
        <v>90.34</v>
      </c>
      <c r="K3524" s="227">
        <v>139.59</v>
      </c>
      <c r="L3524" s="228">
        <v>0</v>
      </c>
      <c r="M3524" s="229">
        <f t="shared" si="106"/>
        <v>139.59</v>
      </c>
      <c r="N3524" s="230">
        <v>0</v>
      </c>
    </row>
    <row r="3525" spans="1:14" x14ac:dyDescent="0.2">
      <c r="A3525" s="231" t="str">
        <f t="shared" si="107"/>
        <v>GF1.826NO_thin015</v>
      </c>
      <c r="B3525" s="223" t="s">
        <v>229</v>
      </c>
      <c r="C3525" s="224">
        <v>1.8</v>
      </c>
      <c r="D3525" s="223">
        <v>26</v>
      </c>
      <c r="E3525" s="223" t="s">
        <v>199</v>
      </c>
      <c r="F3525" s="225" t="s">
        <v>3</v>
      </c>
      <c r="G3525" s="226">
        <v>32.74</v>
      </c>
      <c r="H3525" s="226">
        <v>4.07</v>
      </c>
      <c r="I3525" s="226">
        <v>36.81</v>
      </c>
      <c r="J3525" s="227">
        <v>184.03</v>
      </c>
      <c r="K3525" s="227">
        <v>323.62</v>
      </c>
      <c r="L3525" s="228">
        <v>0</v>
      </c>
      <c r="M3525" s="229">
        <f t="shared" si="106"/>
        <v>323.62</v>
      </c>
      <c r="N3525" s="230">
        <v>0</v>
      </c>
    </row>
    <row r="3526" spans="1:14" x14ac:dyDescent="0.2">
      <c r="A3526" s="231" t="str">
        <f t="shared" si="107"/>
        <v>GF1.826NO_thin020</v>
      </c>
      <c r="B3526" s="223" t="s">
        <v>229</v>
      </c>
      <c r="C3526" s="224">
        <v>1.8</v>
      </c>
      <c r="D3526" s="223">
        <v>26</v>
      </c>
      <c r="E3526" s="223" t="s">
        <v>199</v>
      </c>
      <c r="F3526" s="225" t="s">
        <v>4</v>
      </c>
      <c r="G3526" s="226">
        <v>24.94</v>
      </c>
      <c r="H3526" s="226">
        <v>12.26</v>
      </c>
      <c r="I3526" s="226">
        <v>37.19</v>
      </c>
      <c r="J3526" s="227">
        <v>185.97</v>
      </c>
      <c r="K3526" s="227">
        <v>509.59</v>
      </c>
      <c r="L3526" s="228">
        <v>0</v>
      </c>
      <c r="M3526" s="229">
        <f t="shared" si="106"/>
        <v>509.59</v>
      </c>
      <c r="N3526" s="230">
        <v>0</v>
      </c>
    </row>
    <row r="3527" spans="1:14" x14ac:dyDescent="0.2">
      <c r="A3527" s="231" t="str">
        <f t="shared" si="107"/>
        <v>GF1.826NO_thin025</v>
      </c>
      <c r="B3527" s="223" t="s">
        <v>229</v>
      </c>
      <c r="C3527" s="224">
        <v>1.8</v>
      </c>
      <c r="D3527" s="223">
        <v>26</v>
      </c>
      <c r="E3527" s="223" t="s">
        <v>199</v>
      </c>
      <c r="F3527" s="225" t="s">
        <v>5</v>
      </c>
      <c r="G3527" s="226">
        <v>23.18</v>
      </c>
      <c r="H3527" s="226">
        <v>7.89</v>
      </c>
      <c r="I3527" s="226">
        <v>31.07</v>
      </c>
      <c r="J3527" s="227">
        <v>155.37</v>
      </c>
      <c r="K3527" s="227">
        <v>664.95</v>
      </c>
      <c r="L3527" s="228">
        <v>0</v>
      </c>
      <c r="M3527" s="229">
        <f t="shared" si="106"/>
        <v>664.95</v>
      </c>
      <c r="N3527" s="230">
        <v>0</v>
      </c>
    </row>
    <row r="3528" spans="1:14" x14ac:dyDescent="0.2">
      <c r="A3528" s="231" t="str">
        <f t="shared" si="107"/>
        <v>GF1.826NO_thin030</v>
      </c>
      <c r="B3528" s="223" t="s">
        <v>229</v>
      </c>
      <c r="C3528" s="224">
        <v>1.8</v>
      </c>
      <c r="D3528" s="223">
        <v>26</v>
      </c>
      <c r="E3528" s="223" t="s">
        <v>199</v>
      </c>
      <c r="F3528" s="225" t="s">
        <v>6</v>
      </c>
      <c r="G3528" s="226">
        <v>22.72</v>
      </c>
      <c r="H3528" s="226">
        <v>3.75</v>
      </c>
      <c r="I3528" s="226">
        <v>26.47</v>
      </c>
      <c r="J3528" s="227">
        <v>132.35</v>
      </c>
      <c r="K3528" s="227">
        <v>797.3</v>
      </c>
      <c r="L3528" s="228">
        <v>0</v>
      </c>
      <c r="M3528" s="229">
        <f t="shared" si="106"/>
        <v>797.3</v>
      </c>
      <c r="N3528" s="230">
        <v>0</v>
      </c>
    </row>
    <row r="3529" spans="1:14" x14ac:dyDescent="0.2">
      <c r="A3529" s="231" t="str">
        <f t="shared" si="107"/>
        <v>GF1.826NO_thin035</v>
      </c>
      <c r="B3529" s="223" t="s">
        <v>229</v>
      </c>
      <c r="C3529" s="224">
        <v>1.8</v>
      </c>
      <c r="D3529" s="223">
        <v>26</v>
      </c>
      <c r="E3529" s="223" t="s">
        <v>199</v>
      </c>
      <c r="F3529" s="225" t="s">
        <v>7</v>
      </c>
      <c r="G3529" s="226">
        <v>21.02</v>
      </c>
      <c r="H3529" s="226">
        <v>1.95</v>
      </c>
      <c r="I3529" s="226">
        <v>22.97</v>
      </c>
      <c r="J3529" s="227">
        <v>114.85</v>
      </c>
      <c r="K3529" s="227">
        <v>912.15</v>
      </c>
      <c r="L3529" s="228">
        <v>0</v>
      </c>
      <c r="M3529" s="229">
        <f t="shared" si="106"/>
        <v>912.15</v>
      </c>
      <c r="N3529" s="230">
        <v>0</v>
      </c>
    </row>
    <row r="3530" spans="1:14" x14ac:dyDescent="0.2">
      <c r="A3530" s="231" t="str">
        <f t="shared" si="107"/>
        <v>GF1.826NO_thin040</v>
      </c>
      <c r="B3530" s="223" t="s">
        <v>229</v>
      </c>
      <c r="C3530" s="224">
        <v>1.8</v>
      </c>
      <c r="D3530" s="223">
        <v>26</v>
      </c>
      <c r="E3530" s="223" t="s">
        <v>199</v>
      </c>
      <c r="F3530" s="225" t="s">
        <v>8</v>
      </c>
      <c r="G3530" s="226">
        <v>18.829999999999998</v>
      </c>
      <c r="H3530" s="226">
        <v>0.6</v>
      </c>
      <c r="I3530" s="226">
        <v>19.440000000000001</v>
      </c>
      <c r="J3530" s="227">
        <v>97.18</v>
      </c>
      <c r="K3530" s="227">
        <v>1009.33</v>
      </c>
      <c r="L3530" s="228">
        <v>0</v>
      </c>
      <c r="M3530" s="229">
        <f t="shared" si="106"/>
        <v>1009.33</v>
      </c>
      <c r="N3530" s="230">
        <v>0</v>
      </c>
    </row>
    <row r="3531" spans="1:14" x14ac:dyDescent="0.2">
      <c r="A3531" s="231" t="str">
        <f t="shared" si="107"/>
        <v>GF1.826NO_thin045</v>
      </c>
      <c r="B3531" s="223" t="s">
        <v>229</v>
      </c>
      <c r="C3531" s="224">
        <v>1.8</v>
      </c>
      <c r="D3531" s="223">
        <v>26</v>
      </c>
      <c r="E3531" s="223" t="s">
        <v>199</v>
      </c>
      <c r="F3531" s="225" t="s">
        <v>9</v>
      </c>
      <c r="G3531" s="226">
        <v>16.579999999999998</v>
      </c>
      <c r="H3531" s="226">
        <v>-0.28000000000000003</v>
      </c>
      <c r="I3531" s="226">
        <v>16.29</v>
      </c>
      <c r="J3531" s="227">
        <v>81.47</v>
      </c>
      <c r="K3531" s="227">
        <v>1090.8</v>
      </c>
      <c r="L3531" s="228">
        <v>0</v>
      </c>
      <c r="M3531" s="229">
        <f t="shared" si="106"/>
        <v>1090.8</v>
      </c>
      <c r="N3531" s="230">
        <v>0</v>
      </c>
    </row>
    <row r="3532" spans="1:14" x14ac:dyDescent="0.2">
      <c r="A3532" s="231" t="str">
        <f t="shared" si="107"/>
        <v>GF1.826NO_thin050</v>
      </c>
      <c r="B3532" s="223" t="s">
        <v>229</v>
      </c>
      <c r="C3532" s="224">
        <v>1.8</v>
      </c>
      <c r="D3532" s="223">
        <v>26</v>
      </c>
      <c r="E3532" s="223" t="s">
        <v>199</v>
      </c>
      <c r="F3532" s="225" t="s">
        <v>10</v>
      </c>
      <c r="G3532" s="226">
        <v>14.53</v>
      </c>
      <c r="H3532" s="226">
        <v>-0.37</v>
      </c>
      <c r="I3532" s="226">
        <v>14.16</v>
      </c>
      <c r="J3532" s="227">
        <v>70.78</v>
      </c>
      <c r="K3532" s="227">
        <v>1161.58</v>
      </c>
      <c r="L3532" s="228">
        <v>0</v>
      </c>
      <c r="M3532" s="229">
        <f t="shared" si="106"/>
        <v>1161.58</v>
      </c>
      <c r="N3532" s="230">
        <v>0</v>
      </c>
    </row>
    <row r="3533" spans="1:14" x14ac:dyDescent="0.2">
      <c r="A3533" s="231" t="str">
        <f t="shared" si="107"/>
        <v>GF1.826NO_thin055</v>
      </c>
      <c r="B3533" s="223" t="s">
        <v>229</v>
      </c>
      <c r="C3533" s="224">
        <v>1.8</v>
      </c>
      <c r="D3533" s="223">
        <v>26</v>
      </c>
      <c r="E3533" s="223" t="s">
        <v>199</v>
      </c>
      <c r="F3533" s="225" t="s">
        <v>11</v>
      </c>
      <c r="G3533" s="226">
        <v>12.63</v>
      </c>
      <c r="H3533" s="226">
        <v>-0.63</v>
      </c>
      <c r="I3533" s="226">
        <v>12</v>
      </c>
      <c r="J3533" s="227">
        <v>59.99</v>
      </c>
      <c r="K3533" s="227">
        <v>1221.57</v>
      </c>
      <c r="L3533" s="228">
        <v>0</v>
      </c>
      <c r="M3533" s="229">
        <f t="shared" si="106"/>
        <v>1221.57</v>
      </c>
      <c r="N3533" s="230">
        <v>0</v>
      </c>
    </row>
    <row r="3534" spans="1:14" x14ac:dyDescent="0.2">
      <c r="A3534" s="231" t="str">
        <f t="shared" si="107"/>
        <v>GF1.826NO_thin060</v>
      </c>
      <c r="B3534" s="223" t="s">
        <v>229</v>
      </c>
      <c r="C3534" s="224">
        <v>1.8</v>
      </c>
      <c r="D3534" s="223">
        <v>26</v>
      </c>
      <c r="E3534" s="223" t="s">
        <v>199</v>
      </c>
      <c r="F3534" s="225" t="s">
        <v>12</v>
      </c>
      <c r="G3534" s="226">
        <v>10.75</v>
      </c>
      <c r="H3534" s="226">
        <v>-0.92</v>
      </c>
      <c r="I3534" s="226">
        <v>9.83</v>
      </c>
      <c r="J3534" s="227">
        <v>49.14</v>
      </c>
      <c r="K3534" s="227">
        <v>1270.71</v>
      </c>
      <c r="L3534" s="228">
        <v>0</v>
      </c>
      <c r="M3534" s="229">
        <f t="shared" si="106"/>
        <v>1270.71</v>
      </c>
      <c r="N3534" s="230">
        <v>0</v>
      </c>
    </row>
    <row r="3535" spans="1:14" x14ac:dyDescent="0.2">
      <c r="A3535" s="231" t="str">
        <f t="shared" si="107"/>
        <v>GF1.826NO_thin065</v>
      </c>
      <c r="B3535" s="223" t="s">
        <v>229</v>
      </c>
      <c r="C3535" s="224">
        <v>1.8</v>
      </c>
      <c r="D3535" s="223">
        <v>26</v>
      </c>
      <c r="E3535" s="223" t="s">
        <v>199</v>
      </c>
      <c r="F3535" s="225" t="s">
        <v>13</v>
      </c>
      <c r="G3535" s="226">
        <v>9.02</v>
      </c>
      <c r="H3535" s="226">
        <v>-1.0900000000000001</v>
      </c>
      <c r="I3535" s="226">
        <v>7.92</v>
      </c>
      <c r="J3535" s="227">
        <v>39.61</v>
      </c>
      <c r="K3535" s="227">
        <v>1310.32</v>
      </c>
      <c r="L3535" s="228">
        <v>0</v>
      </c>
      <c r="M3535" s="229">
        <f t="shared" si="106"/>
        <v>1310.32</v>
      </c>
      <c r="N3535" s="230">
        <v>0</v>
      </c>
    </row>
    <row r="3536" spans="1:14" x14ac:dyDescent="0.2">
      <c r="A3536" s="231" t="str">
        <f t="shared" si="107"/>
        <v>GF1.826NO_thin070</v>
      </c>
      <c r="B3536" s="223" t="s">
        <v>229</v>
      </c>
      <c r="C3536" s="224">
        <v>1.8</v>
      </c>
      <c r="D3536" s="223">
        <v>26</v>
      </c>
      <c r="E3536" s="223" t="s">
        <v>199</v>
      </c>
      <c r="F3536" s="225" t="s">
        <v>200</v>
      </c>
      <c r="G3536" s="226">
        <v>7.28</v>
      </c>
      <c r="H3536" s="226">
        <v>-1.17</v>
      </c>
      <c r="I3536" s="226">
        <v>6.1</v>
      </c>
      <c r="J3536" s="227">
        <v>30.52</v>
      </c>
      <c r="K3536" s="227">
        <v>1340.84</v>
      </c>
      <c r="L3536" s="228">
        <v>0</v>
      </c>
      <c r="M3536" s="229">
        <f t="shared" si="106"/>
        <v>1340.84</v>
      </c>
      <c r="N3536" s="230">
        <v>0</v>
      </c>
    </row>
    <row r="3537" spans="1:14" x14ac:dyDescent="0.2">
      <c r="A3537" s="231" t="str">
        <f t="shared" si="107"/>
        <v>GF1.826NO_thin075</v>
      </c>
      <c r="B3537" s="223" t="s">
        <v>229</v>
      </c>
      <c r="C3537" s="224">
        <v>1.8</v>
      </c>
      <c r="D3537" s="223">
        <v>26</v>
      </c>
      <c r="E3537" s="223" t="s">
        <v>199</v>
      </c>
      <c r="F3537" s="225" t="s">
        <v>201</v>
      </c>
      <c r="G3537" s="226">
        <v>5.75</v>
      </c>
      <c r="H3537" s="226">
        <v>-1.44</v>
      </c>
      <c r="I3537" s="226">
        <v>4.3099999999999996</v>
      </c>
      <c r="J3537" s="227">
        <v>21.55</v>
      </c>
      <c r="K3537" s="227">
        <v>1362.39</v>
      </c>
      <c r="L3537" s="228">
        <v>0</v>
      </c>
      <c r="M3537" s="229">
        <f t="shared" si="106"/>
        <v>1362.39</v>
      </c>
      <c r="N3537" s="230">
        <v>0</v>
      </c>
    </row>
    <row r="3538" spans="1:14" x14ac:dyDescent="0.2">
      <c r="A3538" s="231" t="str">
        <f t="shared" si="107"/>
        <v>GF1.826NO_thin080</v>
      </c>
      <c r="B3538" s="223" t="s">
        <v>229</v>
      </c>
      <c r="C3538" s="224">
        <v>1.8</v>
      </c>
      <c r="D3538" s="223">
        <v>26</v>
      </c>
      <c r="E3538" s="223" t="s">
        <v>199</v>
      </c>
      <c r="F3538" s="225" t="s">
        <v>202</v>
      </c>
      <c r="G3538" s="226">
        <v>4.67</v>
      </c>
      <c r="H3538" s="226">
        <v>-0.97</v>
      </c>
      <c r="I3538" s="226">
        <v>3.7</v>
      </c>
      <c r="J3538" s="227">
        <v>18.48</v>
      </c>
      <c r="K3538" s="227">
        <v>1380.87</v>
      </c>
      <c r="L3538" s="228">
        <v>0</v>
      </c>
      <c r="M3538" s="229">
        <f t="shared" si="106"/>
        <v>1380.87</v>
      </c>
      <c r="N3538" s="230">
        <v>0</v>
      </c>
    </row>
    <row r="3539" spans="1:14" x14ac:dyDescent="0.2">
      <c r="A3539" s="231" t="str">
        <f t="shared" si="107"/>
        <v>GF1.826NO_thin085</v>
      </c>
      <c r="B3539" s="223" t="s">
        <v>229</v>
      </c>
      <c r="C3539" s="224">
        <v>1.8</v>
      </c>
      <c r="D3539" s="223">
        <v>26</v>
      </c>
      <c r="E3539" s="223" t="s">
        <v>199</v>
      </c>
      <c r="F3539" s="225" t="s">
        <v>203</v>
      </c>
      <c r="G3539" s="226">
        <v>3.84</v>
      </c>
      <c r="H3539" s="226">
        <v>-1.06</v>
      </c>
      <c r="I3539" s="226">
        <v>2.78</v>
      </c>
      <c r="J3539" s="227">
        <v>13.92</v>
      </c>
      <c r="K3539" s="227">
        <v>1394.79</v>
      </c>
      <c r="L3539" s="228">
        <v>0</v>
      </c>
      <c r="M3539" s="229">
        <f t="shared" si="106"/>
        <v>1394.79</v>
      </c>
      <c r="N3539" s="230">
        <v>0</v>
      </c>
    </row>
    <row r="3540" spans="1:14" x14ac:dyDescent="0.2">
      <c r="A3540" s="231" t="str">
        <f t="shared" si="107"/>
        <v>GF1.826NO_thin090</v>
      </c>
      <c r="B3540" s="223" t="s">
        <v>229</v>
      </c>
      <c r="C3540" s="224">
        <v>1.8</v>
      </c>
      <c r="D3540" s="223">
        <v>26</v>
      </c>
      <c r="E3540" s="223" t="s">
        <v>199</v>
      </c>
      <c r="F3540" s="225" t="s">
        <v>204</v>
      </c>
      <c r="G3540" s="226">
        <v>3.11</v>
      </c>
      <c r="H3540" s="226">
        <v>-0.89</v>
      </c>
      <c r="I3540" s="226">
        <v>2.2200000000000002</v>
      </c>
      <c r="J3540" s="227">
        <v>11.08</v>
      </c>
      <c r="K3540" s="227">
        <v>1405.88</v>
      </c>
      <c r="L3540" s="228">
        <v>0</v>
      </c>
      <c r="M3540" s="229">
        <f t="shared" si="106"/>
        <v>1405.88</v>
      </c>
      <c r="N3540" s="230">
        <v>0</v>
      </c>
    </row>
    <row r="3541" spans="1:14" x14ac:dyDescent="0.2">
      <c r="A3541" s="231" t="str">
        <f t="shared" si="107"/>
        <v>GF1.826NO_thin095</v>
      </c>
      <c r="B3541" s="223" t="s">
        <v>229</v>
      </c>
      <c r="C3541" s="224">
        <v>1.8</v>
      </c>
      <c r="D3541" s="223">
        <v>26</v>
      </c>
      <c r="E3541" s="223" t="s">
        <v>199</v>
      </c>
      <c r="F3541" s="225" t="s">
        <v>205</v>
      </c>
      <c r="G3541" s="226">
        <v>2.54</v>
      </c>
      <c r="H3541" s="226">
        <v>-0.74</v>
      </c>
      <c r="I3541" s="226">
        <v>1.81</v>
      </c>
      <c r="J3541" s="227">
        <v>9.0299999999999994</v>
      </c>
      <c r="K3541" s="227">
        <v>1414.9</v>
      </c>
      <c r="L3541" s="228">
        <v>0</v>
      </c>
      <c r="M3541" s="229">
        <f t="shared" si="106"/>
        <v>1414.9</v>
      </c>
      <c r="N3541" s="230">
        <v>0</v>
      </c>
    </row>
    <row r="3542" spans="1:14" x14ac:dyDescent="0.2">
      <c r="A3542" s="231" t="str">
        <f t="shared" si="107"/>
        <v>GF1.826NO_thin100</v>
      </c>
      <c r="B3542" s="223" t="s">
        <v>229</v>
      </c>
      <c r="C3542" s="224">
        <v>1.8</v>
      </c>
      <c r="D3542" s="223">
        <v>26</v>
      </c>
      <c r="E3542" s="223" t="s">
        <v>199</v>
      </c>
      <c r="F3542" s="225" t="s">
        <v>206</v>
      </c>
      <c r="G3542" s="226">
        <v>2.0699999999999998</v>
      </c>
      <c r="H3542" s="226">
        <v>-0.6</v>
      </c>
      <c r="I3542" s="226">
        <v>1.47</v>
      </c>
      <c r="J3542" s="227">
        <v>7.34</v>
      </c>
      <c r="K3542" s="227">
        <v>1422.24</v>
      </c>
      <c r="L3542" s="228">
        <v>0</v>
      </c>
      <c r="M3542" s="229">
        <f t="shared" si="106"/>
        <v>1422.24</v>
      </c>
      <c r="N3542" s="230">
        <v>0</v>
      </c>
    </row>
    <row r="3543" spans="1:14" x14ac:dyDescent="0.2">
      <c r="A3543" s="231" t="str">
        <f t="shared" si="107"/>
        <v>GF1.826NO_thin105</v>
      </c>
      <c r="B3543" s="223" t="s">
        <v>229</v>
      </c>
      <c r="C3543" s="224">
        <v>1.8</v>
      </c>
      <c r="D3543" s="223">
        <v>26</v>
      </c>
      <c r="E3543" s="223" t="s">
        <v>199</v>
      </c>
      <c r="F3543" s="225" t="s">
        <v>207</v>
      </c>
      <c r="G3543" s="226">
        <v>1.67</v>
      </c>
      <c r="H3543" s="226">
        <v>-0.5</v>
      </c>
      <c r="I3543" s="226">
        <v>1.17</v>
      </c>
      <c r="J3543" s="227">
        <v>5.85</v>
      </c>
      <c r="K3543" s="227">
        <v>1428.09</v>
      </c>
      <c r="L3543" s="228">
        <v>0</v>
      </c>
      <c r="M3543" s="229">
        <f t="shared" si="106"/>
        <v>1428.09</v>
      </c>
      <c r="N3543" s="230">
        <v>0</v>
      </c>
    </row>
    <row r="3544" spans="1:14" x14ac:dyDescent="0.2">
      <c r="A3544" s="231" t="str">
        <f t="shared" si="107"/>
        <v>GF1.826NO_thin110</v>
      </c>
      <c r="B3544" s="223" t="s">
        <v>229</v>
      </c>
      <c r="C3544" s="224">
        <v>1.8</v>
      </c>
      <c r="D3544" s="223">
        <v>26</v>
      </c>
      <c r="E3544" s="223" t="s">
        <v>199</v>
      </c>
      <c r="F3544" s="225" t="s">
        <v>208</v>
      </c>
      <c r="G3544" s="226">
        <v>1.36</v>
      </c>
      <c r="H3544" s="226">
        <v>-0.41</v>
      </c>
      <c r="I3544" s="226">
        <v>0.95</v>
      </c>
      <c r="J3544" s="227">
        <v>4.7699999999999996</v>
      </c>
      <c r="K3544" s="227">
        <v>1432.87</v>
      </c>
      <c r="L3544" s="228">
        <v>0</v>
      </c>
      <c r="M3544" s="229">
        <f t="shared" si="106"/>
        <v>1432.87</v>
      </c>
      <c r="N3544" s="230">
        <v>0</v>
      </c>
    </row>
    <row r="3545" spans="1:14" x14ac:dyDescent="0.2">
      <c r="A3545" s="231" t="str">
        <f t="shared" si="107"/>
        <v>GF1.826NO_thin115</v>
      </c>
      <c r="B3545" s="223" t="s">
        <v>229</v>
      </c>
      <c r="C3545" s="224">
        <v>1.8</v>
      </c>
      <c r="D3545" s="223">
        <v>26</v>
      </c>
      <c r="E3545" s="223" t="s">
        <v>199</v>
      </c>
      <c r="F3545" s="225" t="s">
        <v>209</v>
      </c>
      <c r="G3545" s="226">
        <v>1.1100000000000001</v>
      </c>
      <c r="H3545" s="226">
        <v>-0.34</v>
      </c>
      <c r="I3545" s="226">
        <v>0.77</v>
      </c>
      <c r="J3545" s="227">
        <v>3.87</v>
      </c>
      <c r="K3545" s="227">
        <v>1436.73</v>
      </c>
      <c r="L3545" s="228">
        <v>0</v>
      </c>
      <c r="M3545" s="229">
        <f t="shared" si="106"/>
        <v>1436.73</v>
      </c>
      <c r="N3545" s="230">
        <v>0</v>
      </c>
    </row>
    <row r="3546" spans="1:14" x14ac:dyDescent="0.2">
      <c r="A3546" s="231" t="str">
        <f t="shared" si="107"/>
        <v>GF1.826NO_thin120</v>
      </c>
      <c r="B3546" s="223" t="s">
        <v>229</v>
      </c>
      <c r="C3546" s="224">
        <v>1.8</v>
      </c>
      <c r="D3546" s="223">
        <v>26</v>
      </c>
      <c r="E3546" s="223" t="s">
        <v>199</v>
      </c>
      <c r="F3546" s="225" t="s">
        <v>210</v>
      </c>
      <c r="G3546" s="226">
        <v>0.93</v>
      </c>
      <c r="H3546" s="226">
        <v>-0.28000000000000003</v>
      </c>
      <c r="I3546" s="226">
        <v>0.65</v>
      </c>
      <c r="J3546" s="227">
        <v>3.26</v>
      </c>
      <c r="K3546" s="227">
        <v>1440</v>
      </c>
      <c r="L3546" s="228">
        <v>0</v>
      </c>
      <c r="M3546" s="229">
        <f t="shared" si="106"/>
        <v>1440</v>
      </c>
      <c r="N3546" s="230">
        <v>0</v>
      </c>
    </row>
    <row r="3547" spans="1:14" x14ac:dyDescent="0.2">
      <c r="A3547" s="231" t="str">
        <f t="shared" si="107"/>
        <v>GF1.826NO_thin125</v>
      </c>
      <c r="B3547" s="223" t="s">
        <v>229</v>
      </c>
      <c r="C3547" s="224">
        <v>1.8</v>
      </c>
      <c r="D3547" s="223">
        <v>26</v>
      </c>
      <c r="E3547" s="223" t="s">
        <v>199</v>
      </c>
      <c r="F3547" s="225" t="s">
        <v>211</v>
      </c>
      <c r="G3547" s="226">
        <v>0.7</v>
      </c>
      <c r="H3547" s="226">
        <v>-0.23</v>
      </c>
      <c r="I3547" s="226">
        <v>0.47</v>
      </c>
      <c r="J3547" s="227">
        <v>2.33</v>
      </c>
      <c r="K3547" s="227">
        <v>1442.32</v>
      </c>
      <c r="L3547" s="228">
        <v>0</v>
      </c>
      <c r="M3547" s="229">
        <f t="shared" si="106"/>
        <v>1442.32</v>
      </c>
      <c r="N3547" s="230">
        <v>0</v>
      </c>
    </row>
    <row r="3548" spans="1:14" x14ac:dyDescent="0.2">
      <c r="A3548" s="231" t="str">
        <f t="shared" si="107"/>
        <v>GF1.826NO_thin130</v>
      </c>
      <c r="B3548" s="223" t="s">
        <v>229</v>
      </c>
      <c r="C3548" s="224">
        <v>1.8</v>
      </c>
      <c r="D3548" s="223">
        <v>26</v>
      </c>
      <c r="E3548" s="223" t="s">
        <v>199</v>
      </c>
      <c r="F3548" s="225" t="s">
        <v>212</v>
      </c>
      <c r="G3548" s="226">
        <v>0.6</v>
      </c>
      <c r="H3548" s="226">
        <v>-0.19</v>
      </c>
      <c r="I3548" s="226">
        <v>0.41</v>
      </c>
      <c r="J3548" s="227">
        <v>2.0499999999999998</v>
      </c>
      <c r="K3548" s="227">
        <v>1444.38</v>
      </c>
      <c r="L3548" s="228">
        <v>0</v>
      </c>
      <c r="M3548" s="229">
        <f t="shared" si="106"/>
        <v>1444.38</v>
      </c>
      <c r="N3548" s="230">
        <v>0</v>
      </c>
    </row>
    <row r="3549" spans="1:14" x14ac:dyDescent="0.2">
      <c r="A3549" s="231" t="str">
        <f t="shared" si="107"/>
        <v>GF1.826NO_thin135</v>
      </c>
      <c r="B3549" s="223" t="s">
        <v>229</v>
      </c>
      <c r="C3549" s="224">
        <v>1.8</v>
      </c>
      <c r="D3549" s="223">
        <v>26</v>
      </c>
      <c r="E3549" s="223" t="s">
        <v>199</v>
      </c>
      <c r="F3549" s="225" t="s">
        <v>213</v>
      </c>
      <c r="G3549" s="226">
        <v>0.51</v>
      </c>
      <c r="H3549" s="226">
        <v>-0.16</v>
      </c>
      <c r="I3549" s="226">
        <v>0.35</v>
      </c>
      <c r="J3549" s="227">
        <v>1.77</v>
      </c>
      <c r="K3549" s="227">
        <v>1446.14</v>
      </c>
      <c r="L3549" s="228">
        <v>0</v>
      </c>
      <c r="M3549" s="229">
        <f t="shared" si="106"/>
        <v>1446.14</v>
      </c>
      <c r="N3549" s="230">
        <v>0</v>
      </c>
    </row>
    <row r="3550" spans="1:14" x14ac:dyDescent="0.2">
      <c r="A3550" s="231" t="str">
        <f t="shared" si="107"/>
        <v>GF1.826NO_thin140</v>
      </c>
      <c r="B3550" s="223" t="s">
        <v>229</v>
      </c>
      <c r="C3550" s="224">
        <v>1.8</v>
      </c>
      <c r="D3550" s="223">
        <v>26</v>
      </c>
      <c r="E3550" s="223" t="s">
        <v>199</v>
      </c>
      <c r="F3550" s="225" t="s">
        <v>214</v>
      </c>
      <c r="G3550" s="226">
        <v>0.38</v>
      </c>
      <c r="H3550" s="226">
        <v>-0.13</v>
      </c>
      <c r="I3550" s="226">
        <v>0.25</v>
      </c>
      <c r="J3550" s="227">
        <v>1.24</v>
      </c>
      <c r="K3550" s="227">
        <v>1447.39</v>
      </c>
      <c r="L3550" s="228">
        <v>0</v>
      </c>
      <c r="M3550" s="229">
        <f t="shared" si="106"/>
        <v>1447.39</v>
      </c>
      <c r="N3550" s="230">
        <v>0</v>
      </c>
    </row>
    <row r="3551" spans="1:14" x14ac:dyDescent="0.2">
      <c r="A3551" s="231" t="str">
        <f t="shared" si="107"/>
        <v>GF1.826NO_thin145</v>
      </c>
      <c r="B3551" s="223" t="s">
        <v>229</v>
      </c>
      <c r="C3551" s="224">
        <v>1.8</v>
      </c>
      <c r="D3551" s="223">
        <v>26</v>
      </c>
      <c r="E3551" s="223" t="s">
        <v>199</v>
      </c>
      <c r="F3551" s="225" t="s">
        <v>215</v>
      </c>
      <c r="G3551" s="226">
        <v>0.32</v>
      </c>
      <c r="H3551" s="226">
        <v>-0.11</v>
      </c>
      <c r="I3551" s="226">
        <v>0.21</v>
      </c>
      <c r="J3551" s="227">
        <v>1.05</v>
      </c>
      <c r="K3551" s="227">
        <v>1448.43</v>
      </c>
      <c r="L3551" s="228">
        <v>0</v>
      </c>
      <c r="M3551" s="229">
        <f t="shared" si="106"/>
        <v>1448.43</v>
      </c>
      <c r="N3551" s="230">
        <v>0</v>
      </c>
    </row>
    <row r="3552" spans="1:14" x14ac:dyDescent="0.2">
      <c r="A3552" s="231" t="str">
        <f t="shared" si="107"/>
        <v>GF1.826NO_thin150</v>
      </c>
      <c r="B3552" s="223" t="s">
        <v>229</v>
      </c>
      <c r="C3552" s="224">
        <v>1.8</v>
      </c>
      <c r="D3552" s="223">
        <v>26</v>
      </c>
      <c r="E3552" s="223" t="s">
        <v>199</v>
      </c>
      <c r="F3552" s="225" t="s">
        <v>216</v>
      </c>
      <c r="G3552" s="226">
        <v>0.27</v>
      </c>
      <c r="H3552" s="226">
        <v>-0.09</v>
      </c>
      <c r="I3552" s="226">
        <v>0.18</v>
      </c>
      <c r="J3552" s="227">
        <v>0.91</v>
      </c>
      <c r="K3552" s="227">
        <v>1449.34</v>
      </c>
      <c r="L3552" s="228">
        <v>0</v>
      </c>
      <c r="M3552" s="229">
        <f t="shared" si="106"/>
        <v>1449.34</v>
      </c>
      <c r="N3552" s="230">
        <v>0</v>
      </c>
    </row>
    <row r="3553" spans="1:14" x14ac:dyDescent="0.2">
      <c r="A3553" s="231" t="str">
        <f t="shared" si="107"/>
        <v>GF1.826NO_thin155</v>
      </c>
      <c r="B3553" s="223" t="s">
        <v>229</v>
      </c>
      <c r="C3553" s="224">
        <v>1.8</v>
      </c>
      <c r="D3553" s="223">
        <v>26</v>
      </c>
      <c r="E3553" s="223" t="s">
        <v>199</v>
      </c>
      <c r="F3553" s="225" t="s">
        <v>217</v>
      </c>
      <c r="G3553" s="226">
        <v>0.19</v>
      </c>
      <c r="H3553" s="226">
        <v>-7.0000000000000007E-2</v>
      </c>
      <c r="I3553" s="226">
        <v>0.12</v>
      </c>
      <c r="J3553" s="227">
        <v>0.6</v>
      </c>
      <c r="K3553" s="227">
        <v>1449.95</v>
      </c>
      <c r="L3553" s="228">
        <v>0</v>
      </c>
      <c r="M3553" s="229">
        <f t="shared" si="106"/>
        <v>1449.95</v>
      </c>
      <c r="N3553" s="230">
        <v>0</v>
      </c>
    </row>
    <row r="3554" spans="1:14" x14ac:dyDescent="0.2">
      <c r="A3554" s="231" t="str">
        <f t="shared" si="107"/>
        <v>GF1.826NO_thin160</v>
      </c>
      <c r="B3554" s="223" t="s">
        <v>229</v>
      </c>
      <c r="C3554" s="224">
        <v>1.8</v>
      </c>
      <c r="D3554" s="223">
        <v>26</v>
      </c>
      <c r="E3554" s="223" t="s">
        <v>199</v>
      </c>
      <c r="F3554" s="225" t="s">
        <v>218</v>
      </c>
      <c r="G3554" s="226">
        <v>0.2</v>
      </c>
      <c r="H3554" s="226">
        <v>-0.06</v>
      </c>
      <c r="I3554" s="226">
        <v>0.14000000000000001</v>
      </c>
      <c r="J3554" s="227">
        <v>0.72</v>
      </c>
      <c r="K3554" s="227">
        <v>1450.67</v>
      </c>
      <c r="L3554" s="228">
        <v>0</v>
      </c>
      <c r="M3554" s="229">
        <f t="shared" si="106"/>
        <v>1450.67</v>
      </c>
      <c r="N3554" s="230">
        <v>0</v>
      </c>
    </row>
    <row r="3555" spans="1:14" x14ac:dyDescent="0.2">
      <c r="A3555" s="231" t="str">
        <f t="shared" si="107"/>
        <v>GF1.826NO_thin165</v>
      </c>
      <c r="B3555" s="223" t="s">
        <v>229</v>
      </c>
      <c r="C3555" s="224">
        <v>1.8</v>
      </c>
      <c r="D3555" s="223">
        <v>26</v>
      </c>
      <c r="E3555" s="223" t="s">
        <v>199</v>
      </c>
      <c r="F3555" s="225" t="s">
        <v>219</v>
      </c>
      <c r="G3555" s="226">
        <v>0.16</v>
      </c>
      <c r="H3555" s="226">
        <v>-0.05</v>
      </c>
      <c r="I3555" s="226">
        <v>0.11</v>
      </c>
      <c r="J3555" s="227">
        <v>0.53</v>
      </c>
      <c r="K3555" s="227">
        <v>1451.19</v>
      </c>
      <c r="L3555" s="228">
        <v>0</v>
      </c>
      <c r="M3555" s="229">
        <f t="shared" si="106"/>
        <v>1451.19</v>
      </c>
      <c r="N3555" s="230">
        <v>0</v>
      </c>
    </row>
    <row r="3556" spans="1:14" x14ac:dyDescent="0.2">
      <c r="A3556" s="231" t="str">
        <f t="shared" si="107"/>
        <v>GF1.826NO_thin170</v>
      </c>
      <c r="B3556" s="223" t="s">
        <v>229</v>
      </c>
      <c r="C3556" s="224">
        <v>1.8</v>
      </c>
      <c r="D3556" s="223">
        <v>26</v>
      </c>
      <c r="E3556" s="223" t="s">
        <v>199</v>
      </c>
      <c r="F3556" s="225" t="s">
        <v>220</v>
      </c>
      <c r="G3556" s="226">
        <v>0.08</v>
      </c>
      <c r="H3556" s="226">
        <v>-0.04</v>
      </c>
      <c r="I3556" s="226">
        <v>0.04</v>
      </c>
      <c r="J3556" s="227">
        <v>0.21</v>
      </c>
      <c r="K3556" s="227">
        <v>1451.4</v>
      </c>
      <c r="L3556" s="228">
        <v>0</v>
      </c>
      <c r="M3556" s="229">
        <f t="shared" si="106"/>
        <v>1451.4</v>
      </c>
      <c r="N3556" s="230">
        <v>0</v>
      </c>
    </row>
    <row r="3557" spans="1:14" x14ac:dyDescent="0.2">
      <c r="A3557" s="231" t="str">
        <f t="shared" si="107"/>
        <v>GF1.826NO_thin175</v>
      </c>
      <c r="B3557" s="223" t="s">
        <v>229</v>
      </c>
      <c r="C3557" s="224">
        <v>1.8</v>
      </c>
      <c r="D3557" s="223">
        <v>26</v>
      </c>
      <c r="E3557" s="223" t="s">
        <v>199</v>
      </c>
      <c r="F3557" s="225" t="s">
        <v>221</v>
      </c>
      <c r="G3557" s="226">
        <v>0.09</v>
      </c>
      <c r="H3557" s="226">
        <v>-0.03</v>
      </c>
      <c r="I3557" s="226">
        <v>0.06</v>
      </c>
      <c r="J3557" s="227">
        <v>0.3</v>
      </c>
      <c r="K3557" s="227">
        <v>1451.7</v>
      </c>
      <c r="L3557" s="228">
        <v>0</v>
      </c>
      <c r="M3557" s="229">
        <f t="shared" si="106"/>
        <v>1451.7</v>
      </c>
      <c r="N3557" s="230">
        <v>0</v>
      </c>
    </row>
    <row r="3558" spans="1:14" x14ac:dyDescent="0.2">
      <c r="A3558" s="231" t="str">
        <f t="shared" si="107"/>
        <v>GF1.826NO_thin180</v>
      </c>
      <c r="B3558" s="223" t="s">
        <v>229</v>
      </c>
      <c r="C3558" s="224">
        <v>1.8</v>
      </c>
      <c r="D3558" s="223">
        <v>26</v>
      </c>
      <c r="E3558" s="223" t="s">
        <v>199</v>
      </c>
      <c r="F3558" s="225" t="s">
        <v>222</v>
      </c>
      <c r="G3558" s="226">
        <v>0.08</v>
      </c>
      <c r="H3558" s="226">
        <v>-0.03</v>
      </c>
      <c r="I3558" s="226">
        <v>0.05</v>
      </c>
      <c r="J3558" s="227">
        <v>0.27</v>
      </c>
      <c r="K3558" s="227">
        <v>1451.97</v>
      </c>
      <c r="L3558" s="228">
        <v>0</v>
      </c>
      <c r="M3558" s="229">
        <f t="shared" si="106"/>
        <v>1451.97</v>
      </c>
      <c r="N3558" s="230">
        <v>0</v>
      </c>
    </row>
    <row r="3559" spans="1:14" x14ac:dyDescent="0.2">
      <c r="A3559" s="231" t="str">
        <f t="shared" si="107"/>
        <v>GF1.826NO_thin185</v>
      </c>
      <c r="B3559" s="223" t="s">
        <v>229</v>
      </c>
      <c r="C3559" s="224">
        <v>1.8</v>
      </c>
      <c r="D3559" s="223">
        <v>26</v>
      </c>
      <c r="E3559" s="223" t="s">
        <v>199</v>
      </c>
      <c r="F3559" s="225" t="s">
        <v>223</v>
      </c>
      <c r="G3559" s="226">
        <v>0.08</v>
      </c>
      <c r="H3559" s="226">
        <v>-0.02</v>
      </c>
      <c r="I3559" s="226">
        <v>0.06</v>
      </c>
      <c r="J3559" s="227">
        <v>0.31</v>
      </c>
      <c r="K3559" s="227">
        <v>1452.27</v>
      </c>
      <c r="L3559" s="228">
        <v>0</v>
      </c>
      <c r="M3559" s="229">
        <f t="shared" si="106"/>
        <v>1452.27</v>
      </c>
      <c r="N3559" s="230">
        <v>0</v>
      </c>
    </row>
    <row r="3560" spans="1:14" x14ac:dyDescent="0.2">
      <c r="A3560" s="231" t="str">
        <f t="shared" si="107"/>
        <v>GF1.826NO_thin190</v>
      </c>
      <c r="B3560" s="223" t="s">
        <v>229</v>
      </c>
      <c r="C3560" s="224">
        <v>1.8</v>
      </c>
      <c r="D3560" s="223">
        <v>26</v>
      </c>
      <c r="E3560" s="223" t="s">
        <v>199</v>
      </c>
      <c r="F3560" s="225" t="s">
        <v>224</v>
      </c>
      <c r="G3560" s="226">
        <v>0.05</v>
      </c>
      <c r="H3560" s="226">
        <v>-0.02</v>
      </c>
      <c r="I3560" s="226">
        <v>0.03</v>
      </c>
      <c r="J3560" s="227">
        <v>0.15</v>
      </c>
      <c r="K3560" s="227">
        <v>1452.43</v>
      </c>
      <c r="L3560" s="228">
        <v>0</v>
      </c>
      <c r="M3560" s="229">
        <f t="shared" si="106"/>
        <v>1452.43</v>
      </c>
      <c r="N3560" s="230">
        <v>0</v>
      </c>
    </row>
    <row r="3561" spans="1:14" x14ac:dyDescent="0.2">
      <c r="A3561" s="231" t="str">
        <f t="shared" si="107"/>
        <v>GF1.826NO_thin195</v>
      </c>
      <c r="B3561" s="223" t="s">
        <v>229</v>
      </c>
      <c r="C3561" s="224">
        <v>1.8</v>
      </c>
      <c r="D3561" s="223">
        <v>26</v>
      </c>
      <c r="E3561" s="223" t="s">
        <v>199</v>
      </c>
      <c r="F3561" s="225" t="s">
        <v>225</v>
      </c>
      <c r="G3561" s="226">
        <v>0.05</v>
      </c>
      <c r="H3561" s="226">
        <v>-0.02</v>
      </c>
      <c r="I3561" s="226">
        <v>0.03</v>
      </c>
      <c r="J3561" s="227">
        <v>0.15</v>
      </c>
      <c r="K3561" s="227">
        <v>1452.58</v>
      </c>
      <c r="L3561" s="228">
        <v>0</v>
      </c>
      <c r="M3561" s="229">
        <f t="shared" si="106"/>
        <v>1452.58</v>
      </c>
      <c r="N3561" s="230">
        <v>0</v>
      </c>
    </row>
    <row r="3562" spans="1:14" x14ac:dyDescent="0.2">
      <c r="A3562" s="231" t="str">
        <f t="shared" si="107"/>
        <v>GF1.826Thinned000</v>
      </c>
      <c r="B3562" s="223" t="s">
        <v>229</v>
      </c>
      <c r="C3562" s="224">
        <v>1.8</v>
      </c>
      <c r="D3562" s="223">
        <v>26</v>
      </c>
      <c r="E3562" s="223" t="s">
        <v>172</v>
      </c>
      <c r="F3562" s="225" t="s">
        <v>0</v>
      </c>
      <c r="G3562" s="226">
        <v>1.78</v>
      </c>
      <c r="H3562" s="226">
        <v>1.17</v>
      </c>
      <c r="I3562" s="226">
        <v>2.96</v>
      </c>
      <c r="J3562" s="227">
        <v>14.79</v>
      </c>
      <c r="K3562" s="227">
        <v>14.79</v>
      </c>
      <c r="L3562" s="228">
        <v>0</v>
      </c>
      <c r="M3562" s="229">
        <f t="shared" si="106"/>
        <v>14.79</v>
      </c>
      <c r="N3562" s="230">
        <v>0</v>
      </c>
    </row>
    <row r="3563" spans="1:14" x14ac:dyDescent="0.2">
      <c r="A3563" s="231" t="str">
        <f t="shared" si="107"/>
        <v>GF1.826Thinned005</v>
      </c>
      <c r="B3563" s="223" t="s">
        <v>229</v>
      </c>
      <c r="C3563" s="224">
        <v>1.8</v>
      </c>
      <c r="D3563" s="223">
        <v>26</v>
      </c>
      <c r="E3563" s="223" t="s">
        <v>172</v>
      </c>
      <c r="F3563" s="225" t="s">
        <v>1</v>
      </c>
      <c r="G3563" s="226">
        <v>5.44</v>
      </c>
      <c r="H3563" s="226">
        <v>1.45</v>
      </c>
      <c r="I3563" s="226">
        <v>6.89</v>
      </c>
      <c r="J3563" s="227">
        <v>34.46</v>
      </c>
      <c r="K3563" s="227">
        <v>49.24</v>
      </c>
      <c r="L3563" s="228">
        <v>0</v>
      </c>
      <c r="M3563" s="229">
        <f t="shared" si="106"/>
        <v>49.24</v>
      </c>
      <c r="N3563" s="230">
        <v>0</v>
      </c>
    </row>
    <row r="3564" spans="1:14" x14ac:dyDescent="0.2">
      <c r="A3564" s="231" t="str">
        <f t="shared" si="107"/>
        <v>GF1.826Thinned010</v>
      </c>
      <c r="B3564" s="223" t="s">
        <v>229</v>
      </c>
      <c r="C3564" s="224">
        <v>1.8</v>
      </c>
      <c r="D3564" s="223">
        <v>26</v>
      </c>
      <c r="E3564" s="223" t="s">
        <v>172</v>
      </c>
      <c r="F3564" s="225" t="s">
        <v>2</v>
      </c>
      <c r="G3564" s="226">
        <v>16.61</v>
      </c>
      <c r="H3564" s="226">
        <v>1.46</v>
      </c>
      <c r="I3564" s="226">
        <v>18.07</v>
      </c>
      <c r="J3564" s="227">
        <v>90.34</v>
      </c>
      <c r="K3564" s="227">
        <v>139.59</v>
      </c>
      <c r="L3564" s="228">
        <v>0</v>
      </c>
      <c r="M3564" s="229">
        <f t="shared" si="106"/>
        <v>139.59</v>
      </c>
      <c r="N3564" s="230">
        <v>0</v>
      </c>
    </row>
    <row r="3565" spans="1:14" x14ac:dyDescent="0.2">
      <c r="A3565" s="231" t="str">
        <f t="shared" si="107"/>
        <v>GF1.826Thinned015</v>
      </c>
      <c r="B3565" s="223" t="s">
        <v>229</v>
      </c>
      <c r="C3565" s="224">
        <v>1.8</v>
      </c>
      <c r="D3565" s="223">
        <v>26</v>
      </c>
      <c r="E3565" s="223" t="s">
        <v>172</v>
      </c>
      <c r="F3565" s="225" t="s">
        <v>3</v>
      </c>
      <c r="G3565" s="226">
        <v>8.11</v>
      </c>
      <c r="H3565" s="226">
        <v>14.27</v>
      </c>
      <c r="I3565" s="226">
        <v>22.39</v>
      </c>
      <c r="J3565" s="227">
        <v>111.94</v>
      </c>
      <c r="K3565" s="227">
        <v>251.53</v>
      </c>
      <c r="L3565" s="228">
        <v>-0.3</v>
      </c>
      <c r="M3565" s="229">
        <f t="shared" si="106"/>
        <v>251.23</v>
      </c>
      <c r="N3565" s="230">
        <v>17.579999999999998</v>
      </c>
    </row>
    <row r="3566" spans="1:14" x14ac:dyDescent="0.2">
      <c r="A3566" s="231" t="str">
        <f t="shared" si="107"/>
        <v>GF1.826Thinned020</v>
      </c>
      <c r="B3566" s="223" t="s">
        <v>229</v>
      </c>
      <c r="C3566" s="224">
        <v>1.8</v>
      </c>
      <c r="D3566" s="223">
        <v>26</v>
      </c>
      <c r="E3566" s="223" t="s">
        <v>172</v>
      </c>
      <c r="F3566" s="225" t="s">
        <v>4</v>
      </c>
      <c r="G3566" s="226">
        <v>12.43</v>
      </c>
      <c r="H3566" s="226">
        <v>0.22</v>
      </c>
      <c r="I3566" s="226">
        <v>12.65</v>
      </c>
      <c r="J3566" s="227">
        <v>63.23</v>
      </c>
      <c r="K3566" s="227">
        <v>314.76</v>
      </c>
      <c r="L3566" s="228">
        <v>-0.54</v>
      </c>
      <c r="M3566" s="229">
        <f t="shared" si="106"/>
        <v>314.21999999999997</v>
      </c>
      <c r="N3566" s="230">
        <v>13.68</v>
      </c>
    </row>
    <row r="3567" spans="1:14" x14ac:dyDescent="0.2">
      <c r="A3567" s="231" t="str">
        <f t="shared" si="107"/>
        <v>GF1.826Thinned025</v>
      </c>
      <c r="B3567" s="223" t="s">
        <v>229</v>
      </c>
      <c r="C3567" s="224">
        <v>1.8</v>
      </c>
      <c r="D3567" s="223">
        <v>26</v>
      </c>
      <c r="E3567" s="223" t="s">
        <v>172</v>
      </c>
      <c r="F3567" s="225" t="s">
        <v>5</v>
      </c>
      <c r="G3567" s="226">
        <v>16.059999999999999</v>
      </c>
      <c r="H3567" s="226">
        <v>0.62</v>
      </c>
      <c r="I3567" s="226">
        <v>16.670000000000002</v>
      </c>
      <c r="J3567" s="227">
        <v>83.37</v>
      </c>
      <c r="K3567" s="227">
        <v>398.13</v>
      </c>
      <c r="L3567" s="228">
        <v>-2.2599999999999998</v>
      </c>
      <c r="M3567" s="229">
        <f t="shared" si="106"/>
        <v>395.87</v>
      </c>
      <c r="N3567" s="230">
        <v>9.73</v>
      </c>
    </row>
    <row r="3568" spans="1:14" x14ac:dyDescent="0.2">
      <c r="A3568" s="231" t="str">
        <f t="shared" si="107"/>
        <v>GF1.826Thinned030</v>
      </c>
      <c r="B3568" s="223" t="s">
        <v>229</v>
      </c>
      <c r="C3568" s="224">
        <v>1.8</v>
      </c>
      <c r="D3568" s="223">
        <v>26</v>
      </c>
      <c r="E3568" s="223" t="s">
        <v>172</v>
      </c>
      <c r="F3568" s="225" t="s">
        <v>6</v>
      </c>
      <c r="G3568" s="226">
        <v>15.63</v>
      </c>
      <c r="H3568" s="226">
        <v>1.96</v>
      </c>
      <c r="I3568" s="226">
        <v>17.579999999999998</v>
      </c>
      <c r="J3568" s="227">
        <v>87.91</v>
      </c>
      <c r="K3568" s="227">
        <v>486.05</v>
      </c>
      <c r="L3568" s="228">
        <v>-3.94</v>
      </c>
      <c r="M3568" s="229">
        <f t="shared" si="106"/>
        <v>482.11</v>
      </c>
      <c r="N3568" s="230">
        <v>9.56</v>
      </c>
    </row>
    <row r="3569" spans="1:14" x14ac:dyDescent="0.2">
      <c r="A3569" s="231" t="str">
        <f t="shared" si="107"/>
        <v>GF1.826Thinned035</v>
      </c>
      <c r="B3569" s="223" t="s">
        <v>229</v>
      </c>
      <c r="C3569" s="224">
        <v>1.8</v>
      </c>
      <c r="D3569" s="223">
        <v>26</v>
      </c>
      <c r="E3569" s="223" t="s">
        <v>172</v>
      </c>
      <c r="F3569" s="225" t="s">
        <v>7</v>
      </c>
      <c r="G3569" s="226">
        <v>13.77</v>
      </c>
      <c r="H3569" s="226">
        <v>0.7</v>
      </c>
      <c r="I3569" s="226">
        <v>14.47</v>
      </c>
      <c r="J3569" s="227">
        <v>72.33</v>
      </c>
      <c r="K3569" s="227">
        <v>558.37</v>
      </c>
      <c r="L3569" s="228">
        <v>-5.68</v>
      </c>
      <c r="M3569" s="229">
        <f t="shared" si="106"/>
        <v>552.69000000000005</v>
      </c>
      <c r="N3569" s="230">
        <v>9.92</v>
      </c>
    </row>
    <row r="3570" spans="1:14" x14ac:dyDescent="0.2">
      <c r="A3570" s="231" t="str">
        <f t="shared" si="107"/>
        <v>GF1.826Thinned040</v>
      </c>
      <c r="B3570" s="223" t="s">
        <v>229</v>
      </c>
      <c r="C3570" s="224">
        <v>1.8</v>
      </c>
      <c r="D3570" s="223">
        <v>26</v>
      </c>
      <c r="E3570" s="223" t="s">
        <v>172</v>
      </c>
      <c r="F3570" s="225" t="s">
        <v>8</v>
      </c>
      <c r="G3570" s="226">
        <v>13.8</v>
      </c>
      <c r="H3570" s="226">
        <v>-0.47</v>
      </c>
      <c r="I3570" s="226">
        <v>13.33</v>
      </c>
      <c r="J3570" s="227">
        <v>66.650000000000006</v>
      </c>
      <c r="K3570" s="227">
        <v>625.02</v>
      </c>
      <c r="L3570" s="228">
        <v>-7.08</v>
      </c>
      <c r="M3570" s="229">
        <f t="shared" ref="M3570:M3633" si="108">K3570+L3570</f>
        <v>617.93999999999994</v>
      </c>
      <c r="N3570" s="230">
        <v>7.91</v>
      </c>
    </row>
    <row r="3571" spans="1:14" x14ac:dyDescent="0.2">
      <c r="A3571" s="231" t="str">
        <f t="shared" si="107"/>
        <v>GF1.826Thinned045</v>
      </c>
      <c r="B3571" s="223" t="s">
        <v>229</v>
      </c>
      <c r="C3571" s="224">
        <v>1.8</v>
      </c>
      <c r="D3571" s="223">
        <v>26</v>
      </c>
      <c r="E3571" s="223" t="s">
        <v>172</v>
      </c>
      <c r="F3571" s="225" t="s">
        <v>9</v>
      </c>
      <c r="G3571" s="226">
        <v>12.65</v>
      </c>
      <c r="H3571" s="226">
        <v>-1.05</v>
      </c>
      <c r="I3571" s="226">
        <v>11.6</v>
      </c>
      <c r="J3571" s="227">
        <v>57.98</v>
      </c>
      <c r="K3571" s="227">
        <v>683.01</v>
      </c>
      <c r="L3571" s="228">
        <v>-8.27</v>
      </c>
      <c r="M3571" s="229">
        <f t="shared" si="108"/>
        <v>674.74</v>
      </c>
      <c r="N3571" s="230">
        <v>6.78</v>
      </c>
    </row>
    <row r="3572" spans="1:14" x14ac:dyDescent="0.2">
      <c r="A3572" s="231" t="str">
        <f t="shared" si="107"/>
        <v>GF1.826Thinned050</v>
      </c>
      <c r="B3572" s="223" t="s">
        <v>229</v>
      </c>
      <c r="C3572" s="224">
        <v>1.8</v>
      </c>
      <c r="D3572" s="223">
        <v>26</v>
      </c>
      <c r="E3572" s="223" t="s">
        <v>172</v>
      </c>
      <c r="F3572" s="225" t="s">
        <v>10</v>
      </c>
      <c r="G3572" s="226">
        <v>12.13</v>
      </c>
      <c r="H3572" s="226">
        <v>-0.82</v>
      </c>
      <c r="I3572" s="226">
        <v>11.3</v>
      </c>
      <c r="J3572" s="227">
        <v>56.52</v>
      </c>
      <c r="K3572" s="227">
        <v>739.52</v>
      </c>
      <c r="L3572" s="228">
        <v>-9.31</v>
      </c>
      <c r="M3572" s="229">
        <f t="shared" si="108"/>
        <v>730.21</v>
      </c>
      <c r="N3572" s="230">
        <v>5.88</v>
      </c>
    </row>
    <row r="3573" spans="1:14" x14ac:dyDescent="0.2">
      <c r="A3573" s="231" t="str">
        <f t="shared" si="107"/>
        <v>GF1.826Thinned055</v>
      </c>
      <c r="B3573" s="223" t="s">
        <v>229</v>
      </c>
      <c r="C3573" s="224">
        <v>1.8</v>
      </c>
      <c r="D3573" s="223">
        <v>26</v>
      </c>
      <c r="E3573" s="223" t="s">
        <v>172</v>
      </c>
      <c r="F3573" s="225" t="s">
        <v>11</v>
      </c>
      <c r="G3573" s="226">
        <v>10.31</v>
      </c>
      <c r="H3573" s="226">
        <v>-0.6</v>
      </c>
      <c r="I3573" s="226">
        <v>9.6999999999999993</v>
      </c>
      <c r="J3573" s="227">
        <v>48.52</v>
      </c>
      <c r="K3573" s="227">
        <v>788.05</v>
      </c>
      <c r="L3573" s="228">
        <v>-10.220000000000001</v>
      </c>
      <c r="M3573" s="229">
        <f t="shared" si="108"/>
        <v>777.82999999999993</v>
      </c>
      <c r="N3573" s="230">
        <v>5.19</v>
      </c>
    </row>
    <row r="3574" spans="1:14" x14ac:dyDescent="0.2">
      <c r="A3574" s="231" t="str">
        <f t="shared" si="107"/>
        <v>GF1.826Thinned060</v>
      </c>
      <c r="B3574" s="223" t="s">
        <v>229</v>
      </c>
      <c r="C3574" s="224">
        <v>1.8</v>
      </c>
      <c r="D3574" s="223">
        <v>26</v>
      </c>
      <c r="E3574" s="223" t="s">
        <v>172</v>
      </c>
      <c r="F3574" s="225" t="s">
        <v>12</v>
      </c>
      <c r="G3574" s="226">
        <v>8.52</v>
      </c>
      <c r="H3574" s="226">
        <v>-0.52</v>
      </c>
      <c r="I3574" s="226">
        <v>8</v>
      </c>
      <c r="J3574" s="227">
        <v>40.01</v>
      </c>
      <c r="K3574" s="227">
        <v>828.05</v>
      </c>
      <c r="L3574" s="228">
        <v>-11.03</v>
      </c>
      <c r="M3574" s="229">
        <f t="shared" si="108"/>
        <v>817.02</v>
      </c>
      <c r="N3574" s="230">
        <v>4.59</v>
      </c>
    </row>
    <row r="3575" spans="1:14" x14ac:dyDescent="0.2">
      <c r="A3575" s="231" t="str">
        <f t="shared" si="107"/>
        <v>GF1.826Thinned065</v>
      </c>
      <c r="B3575" s="223" t="s">
        <v>229</v>
      </c>
      <c r="C3575" s="224">
        <v>1.8</v>
      </c>
      <c r="D3575" s="223">
        <v>26</v>
      </c>
      <c r="E3575" s="223" t="s">
        <v>172</v>
      </c>
      <c r="F3575" s="225" t="s">
        <v>13</v>
      </c>
      <c r="G3575" s="226">
        <v>6.89</v>
      </c>
      <c r="H3575" s="226">
        <v>-0.48</v>
      </c>
      <c r="I3575" s="226">
        <v>6.41</v>
      </c>
      <c r="J3575" s="227">
        <v>32.04</v>
      </c>
      <c r="K3575" s="227">
        <v>860.09</v>
      </c>
      <c r="L3575" s="228">
        <v>-11.74</v>
      </c>
      <c r="M3575" s="229">
        <f t="shared" si="108"/>
        <v>848.35</v>
      </c>
      <c r="N3575" s="230">
        <v>4.07</v>
      </c>
    </row>
    <row r="3576" spans="1:14" x14ac:dyDescent="0.2">
      <c r="A3576" s="231" t="str">
        <f t="shared" si="107"/>
        <v>GF1.826Thinned070</v>
      </c>
      <c r="B3576" s="223" t="s">
        <v>229</v>
      </c>
      <c r="C3576" s="224">
        <v>1.8</v>
      </c>
      <c r="D3576" s="223">
        <v>26</v>
      </c>
      <c r="E3576" s="223" t="s">
        <v>172</v>
      </c>
      <c r="F3576" s="225" t="s">
        <v>200</v>
      </c>
      <c r="G3576" s="226">
        <v>5.4</v>
      </c>
      <c r="H3576" s="226">
        <v>-0.48</v>
      </c>
      <c r="I3576" s="226">
        <v>4.92</v>
      </c>
      <c r="J3576" s="227">
        <v>24.58</v>
      </c>
      <c r="K3576" s="227">
        <v>884.67</v>
      </c>
      <c r="L3576" s="228">
        <v>-12.38</v>
      </c>
      <c r="M3576" s="229">
        <f t="shared" si="108"/>
        <v>872.29</v>
      </c>
      <c r="N3576" s="230">
        <v>3.58</v>
      </c>
    </row>
    <row r="3577" spans="1:14" x14ac:dyDescent="0.2">
      <c r="A3577" s="231" t="str">
        <f t="shared" si="107"/>
        <v>GF1.826Thinned075</v>
      </c>
      <c r="B3577" s="223" t="s">
        <v>229</v>
      </c>
      <c r="C3577" s="224">
        <v>1.8</v>
      </c>
      <c r="D3577" s="223">
        <v>26</v>
      </c>
      <c r="E3577" s="223" t="s">
        <v>172</v>
      </c>
      <c r="F3577" s="225" t="s">
        <v>201</v>
      </c>
      <c r="G3577" s="226">
        <v>3.47</v>
      </c>
      <c r="H3577" s="226">
        <v>-0.53</v>
      </c>
      <c r="I3577" s="226">
        <v>2.94</v>
      </c>
      <c r="J3577" s="227">
        <v>14.7</v>
      </c>
      <c r="K3577" s="227">
        <v>899.37</v>
      </c>
      <c r="L3577" s="228">
        <v>-12.93</v>
      </c>
      <c r="M3577" s="229">
        <f t="shared" si="108"/>
        <v>886.44</v>
      </c>
      <c r="N3577" s="230">
        <v>3.12</v>
      </c>
    </row>
    <row r="3578" spans="1:14" x14ac:dyDescent="0.2">
      <c r="A3578" s="231" t="str">
        <f t="shared" si="107"/>
        <v>GF1.826Thinned080</v>
      </c>
      <c r="B3578" s="223" t="s">
        <v>229</v>
      </c>
      <c r="C3578" s="224">
        <v>1.8</v>
      </c>
      <c r="D3578" s="223">
        <v>26</v>
      </c>
      <c r="E3578" s="223" t="s">
        <v>172</v>
      </c>
      <c r="F3578" s="225" t="s">
        <v>202</v>
      </c>
      <c r="G3578" s="226">
        <v>3.11</v>
      </c>
      <c r="H3578" s="226">
        <v>-0.48</v>
      </c>
      <c r="I3578" s="226">
        <v>2.63</v>
      </c>
      <c r="J3578" s="227">
        <v>13.15</v>
      </c>
      <c r="K3578" s="227">
        <v>912.52</v>
      </c>
      <c r="L3578" s="228">
        <v>-13.41</v>
      </c>
      <c r="M3578" s="229">
        <f t="shared" si="108"/>
        <v>899.11</v>
      </c>
      <c r="N3578" s="230">
        <v>2.72</v>
      </c>
    </row>
    <row r="3579" spans="1:14" x14ac:dyDescent="0.2">
      <c r="A3579" s="231" t="str">
        <f t="shared" si="107"/>
        <v>GF1.826Thinned085</v>
      </c>
      <c r="B3579" s="223" t="s">
        <v>229</v>
      </c>
      <c r="C3579" s="224">
        <v>1.8</v>
      </c>
      <c r="D3579" s="223">
        <v>26</v>
      </c>
      <c r="E3579" s="223" t="s">
        <v>172</v>
      </c>
      <c r="F3579" s="225" t="s">
        <v>203</v>
      </c>
      <c r="G3579" s="226">
        <v>2.2400000000000002</v>
      </c>
      <c r="H3579" s="226">
        <v>-0.47</v>
      </c>
      <c r="I3579" s="226">
        <v>1.76</v>
      </c>
      <c r="J3579" s="227">
        <v>8.8000000000000007</v>
      </c>
      <c r="K3579" s="227">
        <v>921.32</v>
      </c>
      <c r="L3579" s="228">
        <v>-13.82</v>
      </c>
      <c r="M3579" s="229">
        <f t="shared" si="108"/>
        <v>907.5</v>
      </c>
      <c r="N3579" s="230">
        <v>2.37</v>
      </c>
    </row>
    <row r="3580" spans="1:14" x14ac:dyDescent="0.2">
      <c r="A3580" s="231" t="str">
        <f t="shared" si="107"/>
        <v>GF1.826Thinned090</v>
      </c>
      <c r="B3580" s="223" t="s">
        <v>229</v>
      </c>
      <c r="C3580" s="224">
        <v>1.8</v>
      </c>
      <c r="D3580" s="223">
        <v>26</v>
      </c>
      <c r="E3580" s="223" t="s">
        <v>172</v>
      </c>
      <c r="F3580" s="225" t="s">
        <v>204</v>
      </c>
      <c r="G3580" s="226">
        <v>1.64</v>
      </c>
      <c r="H3580" s="226">
        <v>-0.44</v>
      </c>
      <c r="I3580" s="226">
        <v>1.2</v>
      </c>
      <c r="J3580" s="227">
        <v>6</v>
      </c>
      <c r="K3580" s="227">
        <v>927.32</v>
      </c>
      <c r="L3580" s="228">
        <v>-14.19</v>
      </c>
      <c r="M3580" s="229">
        <f t="shared" si="108"/>
        <v>913.13</v>
      </c>
      <c r="N3580" s="230">
        <v>2.06</v>
      </c>
    </row>
    <row r="3581" spans="1:14" x14ac:dyDescent="0.2">
      <c r="A3581" s="231" t="str">
        <f t="shared" si="107"/>
        <v>GF1.826Thinned095</v>
      </c>
      <c r="B3581" s="223" t="s">
        <v>229</v>
      </c>
      <c r="C3581" s="224">
        <v>1.8</v>
      </c>
      <c r="D3581" s="223">
        <v>26</v>
      </c>
      <c r="E3581" s="223" t="s">
        <v>172</v>
      </c>
      <c r="F3581" s="225" t="s">
        <v>205</v>
      </c>
      <c r="G3581" s="226">
        <v>1.1599999999999999</v>
      </c>
      <c r="H3581" s="226">
        <v>-0.4</v>
      </c>
      <c r="I3581" s="226">
        <v>0.76</v>
      </c>
      <c r="J3581" s="227">
        <v>3.8</v>
      </c>
      <c r="K3581" s="227">
        <v>931.11</v>
      </c>
      <c r="L3581" s="228">
        <v>-14.5</v>
      </c>
      <c r="M3581" s="229">
        <f t="shared" si="108"/>
        <v>916.61</v>
      </c>
      <c r="N3581" s="230">
        <v>1.79</v>
      </c>
    </row>
    <row r="3582" spans="1:14" x14ac:dyDescent="0.2">
      <c r="A3582" s="231" t="str">
        <f t="shared" si="107"/>
        <v>GF1.826Thinned100</v>
      </c>
      <c r="B3582" s="223" t="s">
        <v>229</v>
      </c>
      <c r="C3582" s="224">
        <v>1.8</v>
      </c>
      <c r="D3582" s="223">
        <v>26</v>
      </c>
      <c r="E3582" s="223" t="s">
        <v>172</v>
      </c>
      <c r="F3582" s="225" t="s">
        <v>206</v>
      </c>
      <c r="G3582" s="226">
        <v>0.8</v>
      </c>
      <c r="H3582" s="226">
        <v>-0.37</v>
      </c>
      <c r="I3582" s="226">
        <v>0.43</v>
      </c>
      <c r="J3582" s="227">
        <v>2.16</v>
      </c>
      <c r="K3582" s="227">
        <v>933.27</v>
      </c>
      <c r="L3582" s="228">
        <v>-14.78</v>
      </c>
      <c r="M3582" s="229">
        <f t="shared" si="108"/>
        <v>918.49</v>
      </c>
      <c r="N3582" s="230">
        <v>1.56</v>
      </c>
    </row>
    <row r="3583" spans="1:14" x14ac:dyDescent="0.2">
      <c r="A3583" s="231" t="str">
        <f t="shared" si="107"/>
        <v>GF1.826Thinned105</v>
      </c>
      <c r="B3583" s="223" t="s">
        <v>229</v>
      </c>
      <c r="C3583" s="224">
        <v>1.8</v>
      </c>
      <c r="D3583" s="223">
        <v>26</v>
      </c>
      <c r="E3583" s="223" t="s">
        <v>172</v>
      </c>
      <c r="F3583" s="225" t="s">
        <v>207</v>
      </c>
      <c r="G3583" s="226">
        <v>0.54</v>
      </c>
      <c r="H3583" s="226">
        <v>-0.33</v>
      </c>
      <c r="I3583" s="226">
        <v>0.21</v>
      </c>
      <c r="J3583" s="227">
        <v>1.05</v>
      </c>
      <c r="K3583" s="227">
        <v>934.32</v>
      </c>
      <c r="L3583" s="228">
        <v>-15.02</v>
      </c>
      <c r="M3583" s="229">
        <f t="shared" si="108"/>
        <v>919.30000000000007</v>
      </c>
      <c r="N3583" s="230">
        <v>1.36</v>
      </c>
    </row>
    <row r="3584" spans="1:14" x14ac:dyDescent="0.2">
      <c r="A3584" s="231" t="str">
        <f t="shared" si="107"/>
        <v>GF1.826Thinned110</v>
      </c>
      <c r="B3584" s="223" t="s">
        <v>229</v>
      </c>
      <c r="C3584" s="224">
        <v>1.8</v>
      </c>
      <c r="D3584" s="223">
        <v>26</v>
      </c>
      <c r="E3584" s="223" t="s">
        <v>172</v>
      </c>
      <c r="F3584" s="225" t="s">
        <v>208</v>
      </c>
      <c r="G3584" s="226">
        <v>0.34</v>
      </c>
      <c r="H3584" s="226">
        <v>-0.28999999999999998</v>
      </c>
      <c r="I3584" s="226">
        <v>0.04</v>
      </c>
      <c r="J3584" s="227">
        <v>0.21</v>
      </c>
      <c r="K3584" s="227">
        <v>934.53</v>
      </c>
      <c r="L3584" s="228">
        <v>-15.22</v>
      </c>
      <c r="M3584" s="229">
        <f t="shared" si="108"/>
        <v>919.31</v>
      </c>
      <c r="N3584" s="230">
        <v>1.18</v>
      </c>
    </row>
    <row r="3585" spans="1:14" x14ac:dyDescent="0.2">
      <c r="A3585" s="231" t="str">
        <f t="shared" si="107"/>
        <v>GF1.826Thinned115</v>
      </c>
      <c r="B3585" s="223" t="s">
        <v>229</v>
      </c>
      <c r="C3585" s="224">
        <v>1.8</v>
      </c>
      <c r="D3585" s="223">
        <v>26</v>
      </c>
      <c r="E3585" s="223" t="s">
        <v>172</v>
      </c>
      <c r="F3585" s="225" t="s">
        <v>209</v>
      </c>
      <c r="G3585" s="226">
        <v>0.15</v>
      </c>
      <c r="H3585" s="226">
        <v>-0.27</v>
      </c>
      <c r="I3585" s="226">
        <v>-0.12</v>
      </c>
      <c r="J3585" s="227">
        <v>-0.59</v>
      </c>
      <c r="K3585" s="227">
        <v>933.94</v>
      </c>
      <c r="L3585" s="228">
        <v>-15.4</v>
      </c>
      <c r="M3585" s="229">
        <f t="shared" si="108"/>
        <v>918.54000000000008</v>
      </c>
      <c r="N3585" s="230">
        <v>1.03</v>
      </c>
    </row>
    <row r="3586" spans="1:14" x14ac:dyDescent="0.2">
      <c r="A3586" s="231" t="str">
        <f t="shared" ref="A3586:A3649" si="109">CONCATENATE(LEFT(B3586,2),TEXT(C3586,"0.0"),TEXT(D3586,"00"),E3586,TEXT(LEFT(F3586,3),"000"))</f>
        <v>GF1.826Thinned120</v>
      </c>
      <c r="B3586" s="223" t="s">
        <v>229</v>
      </c>
      <c r="C3586" s="224">
        <v>1.8</v>
      </c>
      <c r="D3586" s="223">
        <v>26</v>
      </c>
      <c r="E3586" s="223" t="s">
        <v>172</v>
      </c>
      <c r="F3586" s="225" t="s">
        <v>210</v>
      </c>
      <c r="G3586" s="226">
        <v>0.1</v>
      </c>
      <c r="H3586" s="226">
        <v>-0.23</v>
      </c>
      <c r="I3586" s="226">
        <v>-0.13</v>
      </c>
      <c r="J3586" s="227">
        <v>-0.66</v>
      </c>
      <c r="K3586" s="227">
        <v>933.28</v>
      </c>
      <c r="L3586" s="228">
        <v>-15.56</v>
      </c>
      <c r="M3586" s="229">
        <f t="shared" si="108"/>
        <v>917.72</v>
      </c>
      <c r="N3586" s="230">
        <v>0.9</v>
      </c>
    </row>
    <row r="3587" spans="1:14" x14ac:dyDescent="0.2">
      <c r="A3587" s="231" t="str">
        <f t="shared" si="109"/>
        <v>GF1.826Thinned125</v>
      </c>
      <c r="B3587" s="223" t="s">
        <v>229</v>
      </c>
      <c r="C3587" s="224">
        <v>1.8</v>
      </c>
      <c r="D3587" s="223">
        <v>26</v>
      </c>
      <c r="E3587" s="223" t="s">
        <v>172</v>
      </c>
      <c r="F3587" s="225" t="s">
        <v>211</v>
      </c>
      <c r="G3587" s="226">
        <v>-0.04</v>
      </c>
      <c r="H3587" s="226">
        <v>-0.21</v>
      </c>
      <c r="I3587" s="226">
        <v>-0.25</v>
      </c>
      <c r="J3587" s="227">
        <v>-1.25</v>
      </c>
      <c r="K3587" s="227">
        <v>932.03</v>
      </c>
      <c r="L3587" s="228">
        <v>-15.7</v>
      </c>
      <c r="M3587" s="229">
        <f t="shared" si="108"/>
        <v>916.32999999999993</v>
      </c>
      <c r="N3587" s="230">
        <v>0.78</v>
      </c>
    </row>
    <row r="3588" spans="1:14" x14ac:dyDescent="0.2">
      <c r="A3588" s="231" t="str">
        <f t="shared" si="109"/>
        <v>GF1.826Thinned130</v>
      </c>
      <c r="B3588" s="223" t="s">
        <v>229</v>
      </c>
      <c r="C3588" s="224">
        <v>1.8</v>
      </c>
      <c r="D3588" s="223">
        <v>26</v>
      </c>
      <c r="E3588" s="223" t="s">
        <v>172</v>
      </c>
      <c r="F3588" s="225" t="s">
        <v>212</v>
      </c>
      <c r="G3588" s="226">
        <v>-0.05</v>
      </c>
      <c r="H3588" s="226">
        <v>-0.18</v>
      </c>
      <c r="I3588" s="226">
        <v>-0.23</v>
      </c>
      <c r="J3588" s="227">
        <v>-1.1499999999999999</v>
      </c>
      <c r="K3588" s="227">
        <v>930.88</v>
      </c>
      <c r="L3588" s="228">
        <v>-15.82</v>
      </c>
      <c r="M3588" s="229">
        <f t="shared" si="108"/>
        <v>915.06</v>
      </c>
      <c r="N3588" s="230">
        <v>0.68</v>
      </c>
    </row>
    <row r="3589" spans="1:14" x14ac:dyDescent="0.2">
      <c r="A3589" s="231" t="str">
        <f t="shared" si="109"/>
        <v>GF1.826Thinned135</v>
      </c>
      <c r="B3589" s="223" t="s">
        <v>229</v>
      </c>
      <c r="C3589" s="224">
        <v>1.8</v>
      </c>
      <c r="D3589" s="223">
        <v>26</v>
      </c>
      <c r="E3589" s="223" t="s">
        <v>172</v>
      </c>
      <c r="F3589" s="225" t="s">
        <v>213</v>
      </c>
      <c r="G3589" s="226">
        <v>-0.12</v>
      </c>
      <c r="H3589" s="226">
        <v>-0.16</v>
      </c>
      <c r="I3589" s="226">
        <v>-0.28000000000000003</v>
      </c>
      <c r="J3589" s="227">
        <v>-1.4</v>
      </c>
      <c r="K3589" s="227">
        <v>929.47</v>
      </c>
      <c r="L3589" s="228">
        <v>-15.92</v>
      </c>
      <c r="M3589" s="229">
        <f t="shared" si="108"/>
        <v>913.55000000000007</v>
      </c>
      <c r="N3589" s="230">
        <v>0.59</v>
      </c>
    </row>
    <row r="3590" spans="1:14" x14ac:dyDescent="0.2">
      <c r="A3590" s="231" t="str">
        <f t="shared" si="109"/>
        <v>GF1.826Thinned140</v>
      </c>
      <c r="B3590" s="223" t="s">
        <v>229</v>
      </c>
      <c r="C3590" s="224">
        <v>1.8</v>
      </c>
      <c r="D3590" s="223">
        <v>26</v>
      </c>
      <c r="E3590" s="223" t="s">
        <v>172</v>
      </c>
      <c r="F3590" s="225" t="s">
        <v>214</v>
      </c>
      <c r="G3590" s="226">
        <v>-0.16</v>
      </c>
      <c r="H3590" s="226">
        <v>-0.15</v>
      </c>
      <c r="I3590" s="226">
        <v>-0.3</v>
      </c>
      <c r="J3590" s="227">
        <v>-1.52</v>
      </c>
      <c r="K3590" s="227">
        <v>927.96</v>
      </c>
      <c r="L3590" s="228">
        <v>-16.010000000000002</v>
      </c>
      <c r="M3590" s="229">
        <f t="shared" si="108"/>
        <v>911.95</v>
      </c>
      <c r="N3590" s="230">
        <v>0.52</v>
      </c>
    </row>
    <row r="3591" spans="1:14" x14ac:dyDescent="0.2">
      <c r="A3591" s="231" t="str">
        <f t="shared" si="109"/>
        <v>GF1.826Thinned145</v>
      </c>
      <c r="B3591" s="223" t="s">
        <v>229</v>
      </c>
      <c r="C3591" s="224">
        <v>1.8</v>
      </c>
      <c r="D3591" s="223">
        <v>26</v>
      </c>
      <c r="E3591" s="223" t="s">
        <v>172</v>
      </c>
      <c r="F3591" s="225" t="s">
        <v>215</v>
      </c>
      <c r="G3591" s="226">
        <v>-0.18</v>
      </c>
      <c r="H3591" s="226">
        <v>-0.13</v>
      </c>
      <c r="I3591" s="226">
        <v>-0.31</v>
      </c>
      <c r="J3591" s="227">
        <v>-1.57</v>
      </c>
      <c r="K3591" s="227">
        <v>926.39</v>
      </c>
      <c r="L3591" s="228">
        <v>-16.09</v>
      </c>
      <c r="M3591" s="229">
        <f t="shared" si="108"/>
        <v>910.3</v>
      </c>
      <c r="N3591" s="230">
        <v>0.45</v>
      </c>
    </row>
    <row r="3592" spans="1:14" x14ac:dyDescent="0.2">
      <c r="A3592" s="231" t="str">
        <f t="shared" si="109"/>
        <v>GF1.826Thinned150</v>
      </c>
      <c r="B3592" s="223" t="s">
        <v>229</v>
      </c>
      <c r="C3592" s="224">
        <v>1.8</v>
      </c>
      <c r="D3592" s="223">
        <v>26</v>
      </c>
      <c r="E3592" s="223" t="s">
        <v>172</v>
      </c>
      <c r="F3592" s="225" t="s">
        <v>216</v>
      </c>
      <c r="G3592" s="226">
        <v>-0.13</v>
      </c>
      <c r="H3592" s="226">
        <v>-0.11</v>
      </c>
      <c r="I3592" s="226">
        <v>-0.23</v>
      </c>
      <c r="J3592" s="227">
        <v>-1.17</v>
      </c>
      <c r="K3592" s="227">
        <v>925.22</v>
      </c>
      <c r="L3592" s="228">
        <v>-16.16</v>
      </c>
      <c r="M3592" s="229">
        <f t="shared" si="108"/>
        <v>909.06000000000006</v>
      </c>
      <c r="N3592" s="230">
        <v>0.39</v>
      </c>
    </row>
    <row r="3593" spans="1:14" x14ac:dyDescent="0.2">
      <c r="A3593" s="231" t="str">
        <f t="shared" si="109"/>
        <v>GF1.826Thinned155</v>
      </c>
      <c r="B3593" s="223" t="s">
        <v>229</v>
      </c>
      <c r="C3593" s="224">
        <v>1.8</v>
      </c>
      <c r="D3593" s="223">
        <v>26</v>
      </c>
      <c r="E3593" s="223" t="s">
        <v>172</v>
      </c>
      <c r="F3593" s="225" t="s">
        <v>217</v>
      </c>
      <c r="G3593" s="226">
        <v>-0.17</v>
      </c>
      <c r="H3593" s="226">
        <v>-0.1</v>
      </c>
      <c r="I3593" s="226">
        <v>-0.27</v>
      </c>
      <c r="J3593" s="227">
        <v>-1.33</v>
      </c>
      <c r="K3593" s="227">
        <v>923.89</v>
      </c>
      <c r="L3593" s="228">
        <v>-16.22</v>
      </c>
      <c r="M3593" s="229">
        <f t="shared" si="108"/>
        <v>907.67</v>
      </c>
      <c r="N3593" s="230">
        <v>0.34</v>
      </c>
    </row>
    <row r="3594" spans="1:14" x14ac:dyDescent="0.2">
      <c r="A3594" s="231" t="str">
        <f t="shared" si="109"/>
        <v>GF1.826Thinned160</v>
      </c>
      <c r="B3594" s="223" t="s">
        <v>229</v>
      </c>
      <c r="C3594" s="224">
        <v>1.8</v>
      </c>
      <c r="D3594" s="223">
        <v>26</v>
      </c>
      <c r="E3594" s="223" t="s">
        <v>172</v>
      </c>
      <c r="F3594" s="225" t="s">
        <v>218</v>
      </c>
      <c r="G3594" s="226">
        <v>-0.16</v>
      </c>
      <c r="H3594" s="226">
        <v>-0.09</v>
      </c>
      <c r="I3594" s="226">
        <v>-0.25</v>
      </c>
      <c r="J3594" s="227">
        <v>-1.25</v>
      </c>
      <c r="K3594" s="227">
        <v>922.64</v>
      </c>
      <c r="L3594" s="228">
        <v>-16.27</v>
      </c>
      <c r="M3594" s="229">
        <f t="shared" si="108"/>
        <v>906.37</v>
      </c>
      <c r="N3594" s="230">
        <v>0.3</v>
      </c>
    </row>
    <row r="3595" spans="1:14" x14ac:dyDescent="0.2">
      <c r="A3595" s="231" t="str">
        <f t="shared" si="109"/>
        <v>GF1.826Thinned165</v>
      </c>
      <c r="B3595" s="223" t="s">
        <v>229</v>
      </c>
      <c r="C3595" s="224">
        <v>1.8</v>
      </c>
      <c r="D3595" s="223">
        <v>26</v>
      </c>
      <c r="E3595" s="223" t="s">
        <v>172</v>
      </c>
      <c r="F3595" s="225" t="s">
        <v>219</v>
      </c>
      <c r="G3595" s="226">
        <v>-0.16</v>
      </c>
      <c r="H3595" s="226">
        <v>-0.08</v>
      </c>
      <c r="I3595" s="226">
        <v>-0.23</v>
      </c>
      <c r="J3595" s="227">
        <v>-1.17</v>
      </c>
      <c r="K3595" s="227">
        <v>921.47</v>
      </c>
      <c r="L3595" s="228">
        <v>-16.32</v>
      </c>
      <c r="M3595" s="229">
        <f t="shared" si="108"/>
        <v>905.15</v>
      </c>
      <c r="N3595" s="230">
        <v>0.26</v>
      </c>
    </row>
    <row r="3596" spans="1:14" x14ac:dyDescent="0.2">
      <c r="A3596" s="231" t="str">
        <f t="shared" si="109"/>
        <v>GF1.826Thinned170</v>
      </c>
      <c r="B3596" s="223" t="s">
        <v>229</v>
      </c>
      <c r="C3596" s="224">
        <v>1.8</v>
      </c>
      <c r="D3596" s="223">
        <v>26</v>
      </c>
      <c r="E3596" s="223" t="s">
        <v>172</v>
      </c>
      <c r="F3596" s="225" t="s">
        <v>220</v>
      </c>
      <c r="G3596" s="226">
        <v>-0.15</v>
      </c>
      <c r="H3596" s="226">
        <v>-7.0000000000000007E-2</v>
      </c>
      <c r="I3596" s="226">
        <v>-0.22</v>
      </c>
      <c r="J3596" s="227">
        <v>-1.1000000000000001</v>
      </c>
      <c r="K3596" s="227">
        <v>920.37</v>
      </c>
      <c r="L3596" s="228">
        <v>-16.36</v>
      </c>
      <c r="M3596" s="229">
        <f t="shared" si="108"/>
        <v>904.01</v>
      </c>
      <c r="N3596" s="230">
        <v>0.22</v>
      </c>
    </row>
    <row r="3597" spans="1:14" x14ac:dyDescent="0.2">
      <c r="A3597" s="231" t="str">
        <f t="shared" si="109"/>
        <v>GF1.826Thinned175</v>
      </c>
      <c r="B3597" s="223" t="s">
        <v>229</v>
      </c>
      <c r="C3597" s="224">
        <v>1.8</v>
      </c>
      <c r="D3597" s="223">
        <v>26</v>
      </c>
      <c r="E3597" s="223" t="s">
        <v>172</v>
      </c>
      <c r="F3597" s="225" t="s">
        <v>221</v>
      </c>
      <c r="G3597" s="226">
        <v>-0.14000000000000001</v>
      </c>
      <c r="H3597" s="226">
        <v>-0.06</v>
      </c>
      <c r="I3597" s="226">
        <v>-0.2</v>
      </c>
      <c r="J3597" s="227">
        <v>-1.02</v>
      </c>
      <c r="K3597" s="227">
        <v>919.35</v>
      </c>
      <c r="L3597" s="228">
        <v>-16.39</v>
      </c>
      <c r="M3597" s="229">
        <f t="shared" si="108"/>
        <v>902.96</v>
      </c>
      <c r="N3597" s="230">
        <v>0.19</v>
      </c>
    </row>
    <row r="3598" spans="1:14" x14ac:dyDescent="0.2">
      <c r="A3598" s="231" t="str">
        <f t="shared" si="109"/>
        <v>GF1.826Thinned180</v>
      </c>
      <c r="B3598" s="223" t="s">
        <v>229</v>
      </c>
      <c r="C3598" s="224">
        <v>1.8</v>
      </c>
      <c r="D3598" s="223">
        <v>26</v>
      </c>
      <c r="E3598" s="223" t="s">
        <v>172</v>
      </c>
      <c r="F3598" s="225" t="s">
        <v>222</v>
      </c>
      <c r="G3598" s="226">
        <v>-0.13</v>
      </c>
      <c r="H3598" s="226">
        <v>-0.05</v>
      </c>
      <c r="I3598" s="226">
        <v>-0.19</v>
      </c>
      <c r="J3598" s="227">
        <v>-0.93</v>
      </c>
      <c r="K3598" s="227">
        <v>918.42</v>
      </c>
      <c r="L3598" s="228">
        <v>-16.420000000000002</v>
      </c>
      <c r="M3598" s="229">
        <f t="shared" si="108"/>
        <v>902</v>
      </c>
      <c r="N3598" s="230">
        <v>0.17</v>
      </c>
    </row>
    <row r="3599" spans="1:14" x14ac:dyDescent="0.2">
      <c r="A3599" s="231" t="str">
        <f t="shared" si="109"/>
        <v>GF1.826Thinned185</v>
      </c>
      <c r="B3599" s="223" t="s">
        <v>229</v>
      </c>
      <c r="C3599" s="224">
        <v>1.8</v>
      </c>
      <c r="D3599" s="223">
        <v>26</v>
      </c>
      <c r="E3599" s="223" t="s">
        <v>172</v>
      </c>
      <c r="F3599" s="225" t="s">
        <v>223</v>
      </c>
      <c r="G3599" s="226">
        <v>-0.12</v>
      </c>
      <c r="H3599" s="226">
        <v>-0.05</v>
      </c>
      <c r="I3599" s="226">
        <v>-0.17</v>
      </c>
      <c r="J3599" s="227">
        <v>-0.85</v>
      </c>
      <c r="K3599" s="227">
        <v>917.57</v>
      </c>
      <c r="L3599" s="228">
        <v>-16.45</v>
      </c>
      <c r="M3599" s="229">
        <f t="shared" si="108"/>
        <v>901.12</v>
      </c>
      <c r="N3599" s="230">
        <v>0.15</v>
      </c>
    </row>
    <row r="3600" spans="1:14" x14ac:dyDescent="0.2">
      <c r="A3600" s="231" t="str">
        <f t="shared" si="109"/>
        <v>GF1.826Thinned190</v>
      </c>
      <c r="B3600" s="223" t="s">
        <v>229</v>
      </c>
      <c r="C3600" s="224">
        <v>1.8</v>
      </c>
      <c r="D3600" s="223">
        <v>26</v>
      </c>
      <c r="E3600" s="223" t="s">
        <v>172</v>
      </c>
      <c r="F3600" s="225" t="s">
        <v>224</v>
      </c>
      <c r="G3600" s="226">
        <v>-0.11</v>
      </c>
      <c r="H3600" s="226">
        <v>-0.04</v>
      </c>
      <c r="I3600" s="226">
        <v>-0.15</v>
      </c>
      <c r="J3600" s="227">
        <v>-0.77</v>
      </c>
      <c r="K3600" s="227">
        <v>916.79</v>
      </c>
      <c r="L3600" s="228">
        <v>-16.47</v>
      </c>
      <c r="M3600" s="229">
        <f t="shared" si="108"/>
        <v>900.31999999999994</v>
      </c>
      <c r="N3600" s="230">
        <v>0.13</v>
      </c>
    </row>
    <row r="3601" spans="1:14" x14ac:dyDescent="0.2">
      <c r="A3601" s="231" t="str">
        <f t="shared" si="109"/>
        <v>GF1.826Thinned195</v>
      </c>
      <c r="B3601" s="223" t="s">
        <v>229</v>
      </c>
      <c r="C3601" s="224">
        <v>1.8</v>
      </c>
      <c r="D3601" s="223">
        <v>26</v>
      </c>
      <c r="E3601" s="223" t="s">
        <v>172</v>
      </c>
      <c r="F3601" s="225" t="s">
        <v>225</v>
      </c>
      <c r="G3601" s="226">
        <v>7.0000000000000007E-2</v>
      </c>
      <c r="H3601" s="226">
        <v>-0.1</v>
      </c>
      <c r="I3601" s="226">
        <v>-0.03</v>
      </c>
      <c r="J3601" s="227">
        <v>-0.17</v>
      </c>
      <c r="K3601" s="227">
        <v>916.63</v>
      </c>
      <c r="L3601" s="228">
        <v>-16.47</v>
      </c>
      <c r="M3601" s="229">
        <f t="shared" si="108"/>
        <v>900.16</v>
      </c>
      <c r="N3601" s="230">
        <v>0</v>
      </c>
    </row>
    <row r="3602" spans="1:14" x14ac:dyDescent="0.2">
      <c r="A3602" s="231" t="str">
        <f t="shared" si="109"/>
        <v>GF1.828NO_thin000</v>
      </c>
      <c r="B3602" s="223" t="s">
        <v>229</v>
      </c>
      <c r="C3602" s="224">
        <v>1.8</v>
      </c>
      <c r="D3602" s="223">
        <v>28</v>
      </c>
      <c r="E3602" s="223" t="s">
        <v>199</v>
      </c>
      <c r="F3602" s="225" t="s">
        <v>0</v>
      </c>
      <c r="G3602" s="226">
        <v>1.94</v>
      </c>
      <c r="H3602" s="226">
        <v>1.23</v>
      </c>
      <c r="I3602" s="226">
        <v>3.17</v>
      </c>
      <c r="J3602" s="227">
        <v>15.84</v>
      </c>
      <c r="K3602" s="227">
        <v>15.84</v>
      </c>
      <c r="L3602" s="228">
        <v>0</v>
      </c>
      <c r="M3602" s="229">
        <f t="shared" si="108"/>
        <v>15.84</v>
      </c>
      <c r="N3602" s="230">
        <v>0</v>
      </c>
    </row>
    <row r="3603" spans="1:14" x14ac:dyDescent="0.2">
      <c r="A3603" s="231" t="str">
        <f t="shared" si="109"/>
        <v>GF1.828NO_thin005</v>
      </c>
      <c r="B3603" s="223" t="s">
        <v>229</v>
      </c>
      <c r="C3603" s="224">
        <v>1.8</v>
      </c>
      <c r="D3603" s="223">
        <v>28</v>
      </c>
      <c r="E3603" s="223" t="s">
        <v>199</v>
      </c>
      <c r="F3603" s="225" t="s">
        <v>1</v>
      </c>
      <c r="G3603" s="226">
        <v>5.91</v>
      </c>
      <c r="H3603" s="226">
        <v>1.52</v>
      </c>
      <c r="I3603" s="226">
        <v>7.43</v>
      </c>
      <c r="J3603" s="227">
        <v>37.15</v>
      </c>
      <c r="K3603" s="227">
        <v>52.99</v>
      </c>
      <c r="L3603" s="228">
        <v>0</v>
      </c>
      <c r="M3603" s="229">
        <f t="shared" si="108"/>
        <v>52.99</v>
      </c>
      <c r="N3603" s="230">
        <v>0</v>
      </c>
    </row>
    <row r="3604" spans="1:14" x14ac:dyDescent="0.2">
      <c r="A3604" s="231" t="str">
        <f t="shared" si="109"/>
        <v>GF1.828NO_thin010</v>
      </c>
      <c r="B3604" s="223" t="s">
        <v>229</v>
      </c>
      <c r="C3604" s="224">
        <v>1.8</v>
      </c>
      <c r="D3604" s="223">
        <v>28</v>
      </c>
      <c r="E3604" s="223" t="s">
        <v>199</v>
      </c>
      <c r="F3604" s="225" t="s">
        <v>2</v>
      </c>
      <c r="G3604" s="226">
        <v>18.05</v>
      </c>
      <c r="H3604" s="226">
        <v>1.52</v>
      </c>
      <c r="I3604" s="226">
        <v>19.57</v>
      </c>
      <c r="J3604" s="227">
        <v>97.86</v>
      </c>
      <c r="K3604" s="227">
        <v>150.85</v>
      </c>
      <c r="L3604" s="228">
        <v>0</v>
      </c>
      <c r="M3604" s="229">
        <f t="shared" si="108"/>
        <v>150.85</v>
      </c>
      <c r="N3604" s="230">
        <v>0</v>
      </c>
    </row>
    <row r="3605" spans="1:14" x14ac:dyDescent="0.2">
      <c r="A3605" s="231" t="str">
        <f t="shared" si="109"/>
        <v>GF1.828NO_thin015</v>
      </c>
      <c r="B3605" s="223" t="s">
        <v>229</v>
      </c>
      <c r="C3605" s="224">
        <v>1.8</v>
      </c>
      <c r="D3605" s="223">
        <v>28</v>
      </c>
      <c r="E3605" s="223" t="s">
        <v>199</v>
      </c>
      <c r="F3605" s="225" t="s">
        <v>3</v>
      </c>
      <c r="G3605" s="226">
        <v>34.659999999999997</v>
      </c>
      <c r="H3605" s="226">
        <v>5.09</v>
      </c>
      <c r="I3605" s="226">
        <v>39.75</v>
      </c>
      <c r="J3605" s="227">
        <v>198.75</v>
      </c>
      <c r="K3605" s="227">
        <v>349.6</v>
      </c>
      <c r="L3605" s="228">
        <v>0</v>
      </c>
      <c r="M3605" s="229">
        <f t="shared" si="108"/>
        <v>349.6</v>
      </c>
      <c r="N3605" s="230">
        <v>0</v>
      </c>
    </row>
    <row r="3606" spans="1:14" x14ac:dyDescent="0.2">
      <c r="A3606" s="231" t="str">
        <f t="shared" si="109"/>
        <v>GF1.828NO_thin020</v>
      </c>
      <c r="B3606" s="223" t="s">
        <v>229</v>
      </c>
      <c r="C3606" s="224">
        <v>1.8</v>
      </c>
      <c r="D3606" s="223">
        <v>28</v>
      </c>
      <c r="E3606" s="223" t="s">
        <v>199</v>
      </c>
      <c r="F3606" s="225" t="s">
        <v>4</v>
      </c>
      <c r="G3606" s="226">
        <v>25.92</v>
      </c>
      <c r="H3606" s="226">
        <v>13.21</v>
      </c>
      <c r="I3606" s="226">
        <v>39.130000000000003</v>
      </c>
      <c r="J3606" s="227">
        <v>195.65</v>
      </c>
      <c r="K3606" s="227">
        <v>545.25</v>
      </c>
      <c r="L3606" s="228">
        <v>0</v>
      </c>
      <c r="M3606" s="229">
        <f t="shared" si="108"/>
        <v>545.25</v>
      </c>
      <c r="N3606" s="230">
        <v>0</v>
      </c>
    </row>
    <row r="3607" spans="1:14" x14ac:dyDescent="0.2">
      <c r="A3607" s="231" t="str">
        <f t="shared" si="109"/>
        <v>GF1.828NO_thin025</v>
      </c>
      <c r="B3607" s="223" t="s">
        <v>229</v>
      </c>
      <c r="C3607" s="224">
        <v>1.8</v>
      </c>
      <c r="D3607" s="223">
        <v>28</v>
      </c>
      <c r="E3607" s="223" t="s">
        <v>199</v>
      </c>
      <c r="F3607" s="225" t="s">
        <v>5</v>
      </c>
      <c r="G3607" s="226">
        <v>24.71</v>
      </c>
      <c r="H3607" s="226">
        <v>7.75</v>
      </c>
      <c r="I3607" s="226">
        <v>32.46</v>
      </c>
      <c r="J3607" s="227">
        <v>162.31</v>
      </c>
      <c r="K3607" s="227">
        <v>707.57</v>
      </c>
      <c r="L3607" s="228">
        <v>0</v>
      </c>
      <c r="M3607" s="229">
        <f t="shared" si="108"/>
        <v>707.57</v>
      </c>
      <c r="N3607" s="230">
        <v>0</v>
      </c>
    </row>
    <row r="3608" spans="1:14" x14ac:dyDescent="0.2">
      <c r="A3608" s="231" t="str">
        <f t="shared" si="109"/>
        <v>GF1.828NO_thin030</v>
      </c>
      <c r="B3608" s="223" t="s">
        <v>229</v>
      </c>
      <c r="C3608" s="224">
        <v>1.8</v>
      </c>
      <c r="D3608" s="223">
        <v>28</v>
      </c>
      <c r="E3608" s="223" t="s">
        <v>199</v>
      </c>
      <c r="F3608" s="225" t="s">
        <v>6</v>
      </c>
      <c r="G3608" s="226">
        <v>24.24</v>
      </c>
      <c r="H3608" s="226">
        <v>3.91</v>
      </c>
      <c r="I3608" s="226">
        <v>28.14</v>
      </c>
      <c r="J3608" s="227">
        <v>140.72</v>
      </c>
      <c r="K3608" s="227">
        <v>848.28</v>
      </c>
      <c r="L3608" s="228">
        <v>0</v>
      </c>
      <c r="M3608" s="229">
        <f t="shared" si="108"/>
        <v>848.28</v>
      </c>
      <c r="N3608" s="230">
        <v>0</v>
      </c>
    </row>
    <row r="3609" spans="1:14" x14ac:dyDescent="0.2">
      <c r="A3609" s="231" t="str">
        <f t="shared" si="109"/>
        <v>GF1.828NO_thin035</v>
      </c>
      <c r="B3609" s="223" t="s">
        <v>229</v>
      </c>
      <c r="C3609" s="224">
        <v>1.8</v>
      </c>
      <c r="D3609" s="223">
        <v>28</v>
      </c>
      <c r="E3609" s="223" t="s">
        <v>199</v>
      </c>
      <c r="F3609" s="225" t="s">
        <v>7</v>
      </c>
      <c r="G3609" s="226">
        <v>22.33</v>
      </c>
      <c r="H3609" s="226">
        <v>1.99</v>
      </c>
      <c r="I3609" s="226">
        <v>24.32</v>
      </c>
      <c r="J3609" s="227">
        <v>121.59</v>
      </c>
      <c r="K3609" s="227">
        <v>969.87</v>
      </c>
      <c r="L3609" s="228">
        <v>0</v>
      </c>
      <c r="M3609" s="229">
        <f t="shared" si="108"/>
        <v>969.87</v>
      </c>
      <c r="N3609" s="230">
        <v>0</v>
      </c>
    </row>
    <row r="3610" spans="1:14" x14ac:dyDescent="0.2">
      <c r="A3610" s="231" t="str">
        <f t="shared" si="109"/>
        <v>GF1.828NO_thin040</v>
      </c>
      <c r="B3610" s="223" t="s">
        <v>229</v>
      </c>
      <c r="C3610" s="224">
        <v>1.8</v>
      </c>
      <c r="D3610" s="223">
        <v>28</v>
      </c>
      <c r="E3610" s="223" t="s">
        <v>199</v>
      </c>
      <c r="F3610" s="225" t="s">
        <v>8</v>
      </c>
      <c r="G3610" s="226">
        <v>19.920000000000002</v>
      </c>
      <c r="H3610" s="226">
        <v>0.69</v>
      </c>
      <c r="I3610" s="226">
        <v>20.6</v>
      </c>
      <c r="J3610" s="227">
        <v>103.01</v>
      </c>
      <c r="K3610" s="227">
        <v>1072.8800000000001</v>
      </c>
      <c r="L3610" s="228">
        <v>0</v>
      </c>
      <c r="M3610" s="229">
        <f t="shared" si="108"/>
        <v>1072.8800000000001</v>
      </c>
      <c r="N3610" s="230">
        <v>0</v>
      </c>
    </row>
    <row r="3611" spans="1:14" x14ac:dyDescent="0.2">
      <c r="A3611" s="231" t="str">
        <f t="shared" si="109"/>
        <v>GF1.828NO_thin045</v>
      </c>
      <c r="B3611" s="223" t="s">
        <v>229</v>
      </c>
      <c r="C3611" s="224">
        <v>1.8</v>
      </c>
      <c r="D3611" s="223">
        <v>28</v>
      </c>
      <c r="E3611" s="223" t="s">
        <v>199</v>
      </c>
      <c r="F3611" s="225" t="s">
        <v>9</v>
      </c>
      <c r="G3611" s="226">
        <v>17.63</v>
      </c>
      <c r="H3611" s="226">
        <v>-7.0000000000000007E-2</v>
      </c>
      <c r="I3611" s="226">
        <v>17.55</v>
      </c>
      <c r="J3611" s="227">
        <v>87.77</v>
      </c>
      <c r="K3611" s="227">
        <v>1160.6500000000001</v>
      </c>
      <c r="L3611" s="228">
        <v>0</v>
      </c>
      <c r="M3611" s="229">
        <f t="shared" si="108"/>
        <v>1160.6500000000001</v>
      </c>
      <c r="N3611" s="230">
        <v>0</v>
      </c>
    </row>
    <row r="3612" spans="1:14" x14ac:dyDescent="0.2">
      <c r="A3612" s="231" t="str">
        <f t="shared" si="109"/>
        <v>GF1.828NO_thin050</v>
      </c>
      <c r="B3612" s="223" t="s">
        <v>229</v>
      </c>
      <c r="C3612" s="224">
        <v>1.8</v>
      </c>
      <c r="D3612" s="223">
        <v>28</v>
      </c>
      <c r="E3612" s="223" t="s">
        <v>199</v>
      </c>
      <c r="F3612" s="225" t="s">
        <v>10</v>
      </c>
      <c r="G3612" s="226">
        <v>15.47</v>
      </c>
      <c r="H3612" s="226">
        <v>-0.42</v>
      </c>
      <c r="I3612" s="226">
        <v>15.05</v>
      </c>
      <c r="J3612" s="227">
        <v>75.27</v>
      </c>
      <c r="K3612" s="227">
        <v>1235.92</v>
      </c>
      <c r="L3612" s="228">
        <v>0</v>
      </c>
      <c r="M3612" s="229">
        <f t="shared" si="108"/>
        <v>1235.92</v>
      </c>
      <c r="N3612" s="230">
        <v>0</v>
      </c>
    </row>
    <row r="3613" spans="1:14" x14ac:dyDescent="0.2">
      <c r="A3613" s="231" t="str">
        <f t="shared" si="109"/>
        <v>GF1.828NO_thin055</v>
      </c>
      <c r="B3613" s="223" t="s">
        <v>229</v>
      </c>
      <c r="C3613" s="224">
        <v>1.8</v>
      </c>
      <c r="D3613" s="223">
        <v>28</v>
      </c>
      <c r="E3613" s="223" t="s">
        <v>199</v>
      </c>
      <c r="F3613" s="225" t="s">
        <v>11</v>
      </c>
      <c r="G3613" s="226">
        <v>13.54</v>
      </c>
      <c r="H3613" s="226">
        <v>-0.72</v>
      </c>
      <c r="I3613" s="226">
        <v>12.82</v>
      </c>
      <c r="J3613" s="227">
        <v>64.11</v>
      </c>
      <c r="K3613" s="227">
        <v>1300.03</v>
      </c>
      <c r="L3613" s="228">
        <v>0</v>
      </c>
      <c r="M3613" s="229">
        <f t="shared" si="108"/>
        <v>1300.03</v>
      </c>
      <c r="N3613" s="230">
        <v>0</v>
      </c>
    </row>
    <row r="3614" spans="1:14" x14ac:dyDescent="0.2">
      <c r="A3614" s="231" t="str">
        <f t="shared" si="109"/>
        <v>GF1.828NO_thin060</v>
      </c>
      <c r="B3614" s="223" t="s">
        <v>229</v>
      </c>
      <c r="C3614" s="224">
        <v>1.8</v>
      </c>
      <c r="D3614" s="223">
        <v>28</v>
      </c>
      <c r="E3614" s="223" t="s">
        <v>199</v>
      </c>
      <c r="F3614" s="225" t="s">
        <v>12</v>
      </c>
      <c r="G3614" s="226">
        <v>11.63</v>
      </c>
      <c r="H3614" s="226">
        <v>-1.1299999999999999</v>
      </c>
      <c r="I3614" s="226">
        <v>10.5</v>
      </c>
      <c r="J3614" s="227">
        <v>52.5</v>
      </c>
      <c r="K3614" s="227">
        <v>1352.53</v>
      </c>
      <c r="L3614" s="228">
        <v>0</v>
      </c>
      <c r="M3614" s="229">
        <f t="shared" si="108"/>
        <v>1352.53</v>
      </c>
      <c r="N3614" s="230">
        <v>0</v>
      </c>
    </row>
    <row r="3615" spans="1:14" x14ac:dyDescent="0.2">
      <c r="A3615" s="231" t="str">
        <f t="shared" si="109"/>
        <v>GF1.828NO_thin065</v>
      </c>
      <c r="B3615" s="223" t="s">
        <v>229</v>
      </c>
      <c r="C3615" s="224">
        <v>1.8</v>
      </c>
      <c r="D3615" s="223">
        <v>28</v>
      </c>
      <c r="E3615" s="223" t="s">
        <v>199</v>
      </c>
      <c r="F3615" s="225" t="s">
        <v>13</v>
      </c>
      <c r="G3615" s="226">
        <v>9.73</v>
      </c>
      <c r="H3615" s="226">
        <v>-0.77</v>
      </c>
      <c r="I3615" s="226">
        <v>8.9600000000000009</v>
      </c>
      <c r="J3615" s="227">
        <v>44.8</v>
      </c>
      <c r="K3615" s="227">
        <v>1397.32</v>
      </c>
      <c r="L3615" s="228">
        <v>0</v>
      </c>
      <c r="M3615" s="229">
        <f t="shared" si="108"/>
        <v>1397.32</v>
      </c>
      <c r="N3615" s="230">
        <v>0</v>
      </c>
    </row>
    <row r="3616" spans="1:14" x14ac:dyDescent="0.2">
      <c r="A3616" s="231" t="str">
        <f t="shared" si="109"/>
        <v>GF1.828NO_thin070</v>
      </c>
      <c r="B3616" s="223" t="s">
        <v>229</v>
      </c>
      <c r="C3616" s="224">
        <v>1.8</v>
      </c>
      <c r="D3616" s="223">
        <v>28</v>
      </c>
      <c r="E3616" s="223" t="s">
        <v>199</v>
      </c>
      <c r="F3616" s="225" t="s">
        <v>200</v>
      </c>
      <c r="G3616" s="226">
        <v>7.85</v>
      </c>
      <c r="H3616" s="226">
        <v>-1.55</v>
      </c>
      <c r="I3616" s="226">
        <v>6.3</v>
      </c>
      <c r="J3616" s="227">
        <v>31.49</v>
      </c>
      <c r="K3616" s="227">
        <v>1428.81</v>
      </c>
      <c r="L3616" s="228">
        <v>0</v>
      </c>
      <c r="M3616" s="229">
        <f t="shared" si="108"/>
        <v>1428.81</v>
      </c>
      <c r="N3616" s="230">
        <v>0</v>
      </c>
    </row>
    <row r="3617" spans="1:14" x14ac:dyDescent="0.2">
      <c r="A3617" s="231" t="str">
        <f t="shared" si="109"/>
        <v>GF1.828NO_thin075</v>
      </c>
      <c r="B3617" s="223" t="s">
        <v>229</v>
      </c>
      <c r="C3617" s="224">
        <v>1.8</v>
      </c>
      <c r="D3617" s="223">
        <v>28</v>
      </c>
      <c r="E3617" s="223" t="s">
        <v>199</v>
      </c>
      <c r="F3617" s="225" t="s">
        <v>201</v>
      </c>
      <c r="G3617" s="226">
        <v>6.29</v>
      </c>
      <c r="H3617" s="226">
        <v>-1.1200000000000001</v>
      </c>
      <c r="I3617" s="226">
        <v>5.17</v>
      </c>
      <c r="J3617" s="227">
        <v>25.87</v>
      </c>
      <c r="K3617" s="227">
        <v>1454.69</v>
      </c>
      <c r="L3617" s="228">
        <v>0</v>
      </c>
      <c r="M3617" s="229">
        <f t="shared" si="108"/>
        <v>1454.69</v>
      </c>
      <c r="N3617" s="230">
        <v>0</v>
      </c>
    </row>
    <row r="3618" spans="1:14" x14ac:dyDescent="0.2">
      <c r="A3618" s="231" t="str">
        <f t="shared" si="109"/>
        <v>GF1.828NO_thin080</v>
      </c>
      <c r="B3618" s="223" t="s">
        <v>229</v>
      </c>
      <c r="C3618" s="224">
        <v>1.8</v>
      </c>
      <c r="D3618" s="223">
        <v>28</v>
      </c>
      <c r="E3618" s="223" t="s">
        <v>199</v>
      </c>
      <c r="F3618" s="225" t="s">
        <v>202</v>
      </c>
      <c r="G3618" s="226">
        <v>5.1100000000000003</v>
      </c>
      <c r="H3618" s="226">
        <v>-1.38</v>
      </c>
      <c r="I3618" s="226">
        <v>3.73</v>
      </c>
      <c r="J3618" s="227">
        <v>18.649999999999999</v>
      </c>
      <c r="K3618" s="227">
        <v>1473.34</v>
      </c>
      <c r="L3618" s="228">
        <v>0</v>
      </c>
      <c r="M3618" s="229">
        <f t="shared" si="108"/>
        <v>1473.34</v>
      </c>
      <c r="N3618" s="230">
        <v>0</v>
      </c>
    </row>
    <row r="3619" spans="1:14" x14ac:dyDescent="0.2">
      <c r="A3619" s="231" t="str">
        <f t="shared" si="109"/>
        <v>GF1.828NO_thin085</v>
      </c>
      <c r="B3619" s="223" t="s">
        <v>229</v>
      </c>
      <c r="C3619" s="224">
        <v>1.8</v>
      </c>
      <c r="D3619" s="223">
        <v>28</v>
      </c>
      <c r="E3619" s="223" t="s">
        <v>199</v>
      </c>
      <c r="F3619" s="225" t="s">
        <v>203</v>
      </c>
      <c r="G3619" s="226">
        <v>4.16</v>
      </c>
      <c r="H3619" s="226">
        <v>-1.27</v>
      </c>
      <c r="I3619" s="226">
        <v>2.89</v>
      </c>
      <c r="J3619" s="227">
        <v>14.47</v>
      </c>
      <c r="K3619" s="227">
        <v>1487.81</v>
      </c>
      <c r="L3619" s="228">
        <v>0</v>
      </c>
      <c r="M3619" s="229">
        <f t="shared" si="108"/>
        <v>1487.81</v>
      </c>
      <c r="N3619" s="230">
        <v>0</v>
      </c>
    </row>
    <row r="3620" spans="1:14" x14ac:dyDescent="0.2">
      <c r="A3620" s="231" t="str">
        <f t="shared" si="109"/>
        <v>GF1.828NO_thin090</v>
      </c>
      <c r="B3620" s="223" t="s">
        <v>229</v>
      </c>
      <c r="C3620" s="224">
        <v>1.8</v>
      </c>
      <c r="D3620" s="223">
        <v>28</v>
      </c>
      <c r="E3620" s="223" t="s">
        <v>199</v>
      </c>
      <c r="F3620" s="225" t="s">
        <v>204</v>
      </c>
      <c r="G3620" s="226">
        <v>3.37</v>
      </c>
      <c r="H3620" s="226">
        <v>-1.04</v>
      </c>
      <c r="I3620" s="226">
        <v>2.33</v>
      </c>
      <c r="J3620" s="227">
        <v>11.65</v>
      </c>
      <c r="K3620" s="227">
        <v>1499.47</v>
      </c>
      <c r="L3620" s="228">
        <v>0</v>
      </c>
      <c r="M3620" s="229">
        <f t="shared" si="108"/>
        <v>1499.47</v>
      </c>
      <c r="N3620" s="230">
        <v>0</v>
      </c>
    </row>
    <row r="3621" spans="1:14" x14ac:dyDescent="0.2">
      <c r="A3621" s="231" t="str">
        <f t="shared" si="109"/>
        <v>GF1.828NO_thin095</v>
      </c>
      <c r="B3621" s="223" t="s">
        <v>229</v>
      </c>
      <c r="C3621" s="224">
        <v>1.8</v>
      </c>
      <c r="D3621" s="223">
        <v>28</v>
      </c>
      <c r="E3621" s="223" t="s">
        <v>199</v>
      </c>
      <c r="F3621" s="225" t="s">
        <v>205</v>
      </c>
      <c r="G3621" s="226">
        <v>2.76</v>
      </c>
      <c r="H3621" s="226">
        <v>-0.86</v>
      </c>
      <c r="I3621" s="226">
        <v>1.9</v>
      </c>
      <c r="J3621" s="227">
        <v>9.48</v>
      </c>
      <c r="K3621" s="227">
        <v>1508.95</v>
      </c>
      <c r="L3621" s="228">
        <v>0</v>
      </c>
      <c r="M3621" s="229">
        <f t="shared" si="108"/>
        <v>1508.95</v>
      </c>
      <c r="N3621" s="230">
        <v>0</v>
      </c>
    </row>
    <row r="3622" spans="1:14" x14ac:dyDescent="0.2">
      <c r="A3622" s="231" t="str">
        <f t="shared" si="109"/>
        <v>GF1.828NO_thin100</v>
      </c>
      <c r="B3622" s="223" t="s">
        <v>229</v>
      </c>
      <c r="C3622" s="224">
        <v>1.8</v>
      </c>
      <c r="D3622" s="223">
        <v>28</v>
      </c>
      <c r="E3622" s="223" t="s">
        <v>199</v>
      </c>
      <c r="F3622" s="225" t="s">
        <v>206</v>
      </c>
      <c r="G3622" s="226">
        <v>2.2400000000000002</v>
      </c>
      <c r="H3622" s="226">
        <v>-0.71</v>
      </c>
      <c r="I3622" s="226">
        <v>1.53</v>
      </c>
      <c r="J3622" s="227">
        <v>7.67</v>
      </c>
      <c r="K3622" s="227">
        <v>1516.61</v>
      </c>
      <c r="L3622" s="228">
        <v>0</v>
      </c>
      <c r="M3622" s="229">
        <f t="shared" si="108"/>
        <v>1516.61</v>
      </c>
      <c r="N3622" s="230">
        <v>0</v>
      </c>
    </row>
    <row r="3623" spans="1:14" x14ac:dyDescent="0.2">
      <c r="A3623" s="231" t="str">
        <f t="shared" si="109"/>
        <v>GF1.828NO_thin105</v>
      </c>
      <c r="B3623" s="223" t="s">
        <v>229</v>
      </c>
      <c r="C3623" s="224">
        <v>1.8</v>
      </c>
      <c r="D3623" s="223">
        <v>28</v>
      </c>
      <c r="E3623" s="223" t="s">
        <v>199</v>
      </c>
      <c r="F3623" s="225" t="s">
        <v>207</v>
      </c>
      <c r="G3623" s="226">
        <v>1.81</v>
      </c>
      <c r="H3623" s="226">
        <v>-0.57999999999999996</v>
      </c>
      <c r="I3623" s="226">
        <v>1.24</v>
      </c>
      <c r="J3623" s="227">
        <v>6.18</v>
      </c>
      <c r="K3623" s="227">
        <v>1522.8</v>
      </c>
      <c r="L3623" s="228">
        <v>0</v>
      </c>
      <c r="M3623" s="229">
        <f t="shared" si="108"/>
        <v>1522.8</v>
      </c>
      <c r="N3623" s="230">
        <v>0</v>
      </c>
    </row>
    <row r="3624" spans="1:14" x14ac:dyDescent="0.2">
      <c r="A3624" s="231" t="str">
        <f t="shared" si="109"/>
        <v>GF1.828NO_thin110</v>
      </c>
      <c r="B3624" s="223" t="s">
        <v>229</v>
      </c>
      <c r="C3624" s="224">
        <v>1.8</v>
      </c>
      <c r="D3624" s="223">
        <v>28</v>
      </c>
      <c r="E3624" s="223" t="s">
        <v>199</v>
      </c>
      <c r="F3624" s="225" t="s">
        <v>208</v>
      </c>
      <c r="G3624" s="226">
        <v>1.49</v>
      </c>
      <c r="H3624" s="226">
        <v>-0.48</v>
      </c>
      <c r="I3624" s="226">
        <v>1.01</v>
      </c>
      <c r="J3624" s="227">
        <v>5.04</v>
      </c>
      <c r="K3624" s="227">
        <v>1527.84</v>
      </c>
      <c r="L3624" s="228">
        <v>0</v>
      </c>
      <c r="M3624" s="229">
        <f t="shared" si="108"/>
        <v>1527.84</v>
      </c>
      <c r="N3624" s="230">
        <v>0</v>
      </c>
    </row>
    <row r="3625" spans="1:14" x14ac:dyDescent="0.2">
      <c r="A3625" s="231" t="str">
        <f t="shared" si="109"/>
        <v>GF1.828NO_thin115</v>
      </c>
      <c r="B3625" s="223" t="s">
        <v>229</v>
      </c>
      <c r="C3625" s="224">
        <v>1.8</v>
      </c>
      <c r="D3625" s="223">
        <v>28</v>
      </c>
      <c r="E3625" s="223" t="s">
        <v>199</v>
      </c>
      <c r="F3625" s="225" t="s">
        <v>209</v>
      </c>
      <c r="G3625" s="226">
        <v>1.21</v>
      </c>
      <c r="H3625" s="226">
        <v>-0.4</v>
      </c>
      <c r="I3625" s="226">
        <v>0.81</v>
      </c>
      <c r="J3625" s="227">
        <v>4.07</v>
      </c>
      <c r="K3625" s="227">
        <v>1531.91</v>
      </c>
      <c r="L3625" s="228">
        <v>0</v>
      </c>
      <c r="M3625" s="229">
        <f t="shared" si="108"/>
        <v>1531.91</v>
      </c>
      <c r="N3625" s="230">
        <v>0</v>
      </c>
    </row>
    <row r="3626" spans="1:14" x14ac:dyDescent="0.2">
      <c r="A3626" s="231" t="str">
        <f t="shared" si="109"/>
        <v>GF1.828NO_thin120</v>
      </c>
      <c r="B3626" s="223" t="s">
        <v>229</v>
      </c>
      <c r="C3626" s="224">
        <v>1.8</v>
      </c>
      <c r="D3626" s="223">
        <v>28</v>
      </c>
      <c r="E3626" s="223" t="s">
        <v>199</v>
      </c>
      <c r="F3626" s="225" t="s">
        <v>210</v>
      </c>
      <c r="G3626" s="226">
        <v>1</v>
      </c>
      <c r="H3626" s="226">
        <v>-0.33</v>
      </c>
      <c r="I3626" s="226">
        <v>0.67</v>
      </c>
      <c r="J3626" s="227">
        <v>3.36</v>
      </c>
      <c r="K3626" s="227">
        <v>1535.28</v>
      </c>
      <c r="L3626" s="228">
        <v>0</v>
      </c>
      <c r="M3626" s="229">
        <f t="shared" si="108"/>
        <v>1535.28</v>
      </c>
      <c r="N3626" s="230">
        <v>0</v>
      </c>
    </row>
    <row r="3627" spans="1:14" x14ac:dyDescent="0.2">
      <c r="A3627" s="231" t="str">
        <f t="shared" si="109"/>
        <v>GF1.828NO_thin125</v>
      </c>
      <c r="B3627" s="223" t="s">
        <v>229</v>
      </c>
      <c r="C3627" s="224">
        <v>1.8</v>
      </c>
      <c r="D3627" s="223">
        <v>28</v>
      </c>
      <c r="E3627" s="223" t="s">
        <v>199</v>
      </c>
      <c r="F3627" s="225" t="s">
        <v>211</v>
      </c>
      <c r="G3627" s="226">
        <v>0.78</v>
      </c>
      <c r="H3627" s="226">
        <v>-0.27</v>
      </c>
      <c r="I3627" s="226">
        <v>0.51</v>
      </c>
      <c r="J3627" s="227">
        <v>2.56</v>
      </c>
      <c r="K3627" s="227">
        <v>1537.84</v>
      </c>
      <c r="L3627" s="228">
        <v>0</v>
      </c>
      <c r="M3627" s="229">
        <f t="shared" si="108"/>
        <v>1537.84</v>
      </c>
      <c r="N3627" s="230">
        <v>0</v>
      </c>
    </row>
    <row r="3628" spans="1:14" x14ac:dyDescent="0.2">
      <c r="A3628" s="231" t="str">
        <f t="shared" si="109"/>
        <v>GF1.828NO_thin130</v>
      </c>
      <c r="B3628" s="223" t="s">
        <v>229</v>
      </c>
      <c r="C3628" s="224">
        <v>1.8</v>
      </c>
      <c r="D3628" s="223">
        <v>28</v>
      </c>
      <c r="E3628" s="223" t="s">
        <v>199</v>
      </c>
      <c r="F3628" s="225" t="s">
        <v>212</v>
      </c>
      <c r="G3628" s="226">
        <v>0.65</v>
      </c>
      <c r="H3628" s="226">
        <v>-0.22</v>
      </c>
      <c r="I3628" s="226">
        <v>0.43</v>
      </c>
      <c r="J3628" s="227">
        <v>2.13</v>
      </c>
      <c r="K3628" s="227">
        <v>1539.97</v>
      </c>
      <c r="L3628" s="228">
        <v>0</v>
      </c>
      <c r="M3628" s="229">
        <f t="shared" si="108"/>
        <v>1539.97</v>
      </c>
      <c r="N3628" s="230">
        <v>0</v>
      </c>
    </row>
    <row r="3629" spans="1:14" x14ac:dyDescent="0.2">
      <c r="A3629" s="231" t="str">
        <f t="shared" si="109"/>
        <v>GF1.828NO_thin135</v>
      </c>
      <c r="B3629" s="223" t="s">
        <v>229</v>
      </c>
      <c r="C3629" s="224">
        <v>1.8</v>
      </c>
      <c r="D3629" s="223">
        <v>28</v>
      </c>
      <c r="E3629" s="223" t="s">
        <v>199</v>
      </c>
      <c r="F3629" s="225" t="s">
        <v>213</v>
      </c>
      <c r="G3629" s="226">
        <v>0.55000000000000004</v>
      </c>
      <c r="H3629" s="226">
        <v>-0.18</v>
      </c>
      <c r="I3629" s="226">
        <v>0.37</v>
      </c>
      <c r="J3629" s="227">
        <v>1.83</v>
      </c>
      <c r="K3629" s="227">
        <v>1541.79</v>
      </c>
      <c r="L3629" s="228">
        <v>0</v>
      </c>
      <c r="M3629" s="229">
        <f t="shared" si="108"/>
        <v>1541.79</v>
      </c>
      <c r="N3629" s="230">
        <v>0</v>
      </c>
    </row>
    <row r="3630" spans="1:14" x14ac:dyDescent="0.2">
      <c r="A3630" s="231" t="str">
        <f t="shared" si="109"/>
        <v>GF1.828NO_thin140</v>
      </c>
      <c r="B3630" s="223" t="s">
        <v>229</v>
      </c>
      <c r="C3630" s="224">
        <v>1.8</v>
      </c>
      <c r="D3630" s="223">
        <v>28</v>
      </c>
      <c r="E3630" s="223" t="s">
        <v>199</v>
      </c>
      <c r="F3630" s="225" t="s">
        <v>214</v>
      </c>
      <c r="G3630" s="226">
        <v>0.42</v>
      </c>
      <c r="H3630" s="226">
        <v>-0.15</v>
      </c>
      <c r="I3630" s="226">
        <v>0.27</v>
      </c>
      <c r="J3630" s="227">
        <v>1.34</v>
      </c>
      <c r="K3630" s="227">
        <v>1543.14</v>
      </c>
      <c r="L3630" s="228">
        <v>0</v>
      </c>
      <c r="M3630" s="229">
        <f t="shared" si="108"/>
        <v>1543.14</v>
      </c>
      <c r="N3630" s="230">
        <v>0</v>
      </c>
    </row>
    <row r="3631" spans="1:14" x14ac:dyDescent="0.2">
      <c r="A3631" s="231" t="str">
        <f t="shared" si="109"/>
        <v>GF1.828NO_thin145</v>
      </c>
      <c r="B3631" s="223" t="s">
        <v>229</v>
      </c>
      <c r="C3631" s="224">
        <v>1.8</v>
      </c>
      <c r="D3631" s="223">
        <v>28</v>
      </c>
      <c r="E3631" s="223" t="s">
        <v>199</v>
      </c>
      <c r="F3631" s="225" t="s">
        <v>215</v>
      </c>
      <c r="G3631" s="226">
        <v>0.36</v>
      </c>
      <c r="H3631" s="226">
        <v>-0.12</v>
      </c>
      <c r="I3631" s="226">
        <v>0.24</v>
      </c>
      <c r="J3631" s="227">
        <v>1.2</v>
      </c>
      <c r="K3631" s="227">
        <v>1544.34</v>
      </c>
      <c r="L3631" s="228">
        <v>0</v>
      </c>
      <c r="M3631" s="229">
        <f t="shared" si="108"/>
        <v>1544.34</v>
      </c>
      <c r="N3631" s="230">
        <v>0</v>
      </c>
    </row>
    <row r="3632" spans="1:14" x14ac:dyDescent="0.2">
      <c r="A3632" s="231" t="str">
        <f t="shared" si="109"/>
        <v>GF1.828NO_thin150</v>
      </c>
      <c r="B3632" s="223" t="s">
        <v>229</v>
      </c>
      <c r="C3632" s="224">
        <v>1.8</v>
      </c>
      <c r="D3632" s="223">
        <v>28</v>
      </c>
      <c r="E3632" s="223" t="s">
        <v>199</v>
      </c>
      <c r="F3632" s="225" t="s">
        <v>216</v>
      </c>
      <c r="G3632" s="226">
        <v>0.28000000000000003</v>
      </c>
      <c r="H3632" s="226">
        <v>-0.1</v>
      </c>
      <c r="I3632" s="226">
        <v>0.17</v>
      </c>
      <c r="J3632" s="227">
        <v>0.87</v>
      </c>
      <c r="K3632" s="227">
        <v>1545.21</v>
      </c>
      <c r="L3632" s="228">
        <v>0</v>
      </c>
      <c r="M3632" s="229">
        <f t="shared" si="108"/>
        <v>1545.21</v>
      </c>
      <c r="N3632" s="230">
        <v>0</v>
      </c>
    </row>
    <row r="3633" spans="1:14" x14ac:dyDescent="0.2">
      <c r="A3633" s="231" t="str">
        <f t="shared" si="109"/>
        <v>GF1.828NO_thin155</v>
      </c>
      <c r="B3633" s="223" t="s">
        <v>229</v>
      </c>
      <c r="C3633" s="224">
        <v>1.8</v>
      </c>
      <c r="D3633" s="223">
        <v>28</v>
      </c>
      <c r="E3633" s="223" t="s">
        <v>199</v>
      </c>
      <c r="F3633" s="225" t="s">
        <v>217</v>
      </c>
      <c r="G3633" s="226">
        <v>0.19</v>
      </c>
      <c r="H3633" s="226">
        <v>-0.09</v>
      </c>
      <c r="I3633" s="226">
        <v>0.1</v>
      </c>
      <c r="J3633" s="227">
        <v>0.52</v>
      </c>
      <c r="K3633" s="227">
        <v>1545.73</v>
      </c>
      <c r="L3633" s="228">
        <v>0</v>
      </c>
      <c r="M3633" s="229">
        <f t="shared" si="108"/>
        <v>1545.73</v>
      </c>
      <c r="N3633" s="230">
        <v>0</v>
      </c>
    </row>
    <row r="3634" spans="1:14" x14ac:dyDescent="0.2">
      <c r="A3634" s="231" t="str">
        <f t="shared" si="109"/>
        <v>GF1.828NO_thin160</v>
      </c>
      <c r="B3634" s="223" t="s">
        <v>229</v>
      </c>
      <c r="C3634" s="224">
        <v>1.8</v>
      </c>
      <c r="D3634" s="223">
        <v>28</v>
      </c>
      <c r="E3634" s="223" t="s">
        <v>199</v>
      </c>
      <c r="F3634" s="225" t="s">
        <v>218</v>
      </c>
      <c r="G3634" s="226">
        <v>0.26</v>
      </c>
      <c r="H3634" s="226">
        <v>-7.0000000000000007E-2</v>
      </c>
      <c r="I3634" s="226">
        <v>0.19</v>
      </c>
      <c r="J3634" s="227">
        <v>0.94</v>
      </c>
      <c r="K3634" s="227">
        <v>1546.67</v>
      </c>
      <c r="L3634" s="228">
        <v>0</v>
      </c>
      <c r="M3634" s="229">
        <f t="shared" ref="M3634:M3697" si="110">K3634+L3634</f>
        <v>1546.67</v>
      </c>
      <c r="N3634" s="230">
        <v>0</v>
      </c>
    </row>
    <row r="3635" spans="1:14" x14ac:dyDescent="0.2">
      <c r="A3635" s="231" t="str">
        <f t="shared" si="109"/>
        <v>GF1.828NO_thin165</v>
      </c>
      <c r="B3635" s="223" t="s">
        <v>229</v>
      </c>
      <c r="C3635" s="224">
        <v>1.8</v>
      </c>
      <c r="D3635" s="223">
        <v>28</v>
      </c>
      <c r="E3635" s="223" t="s">
        <v>199</v>
      </c>
      <c r="F3635" s="225" t="s">
        <v>219</v>
      </c>
      <c r="G3635" s="226">
        <v>0.11</v>
      </c>
      <c r="H3635" s="226">
        <v>-0.06</v>
      </c>
      <c r="I3635" s="226">
        <v>0.05</v>
      </c>
      <c r="J3635" s="227">
        <v>0.24</v>
      </c>
      <c r="K3635" s="227">
        <v>1546.91</v>
      </c>
      <c r="L3635" s="228">
        <v>0</v>
      </c>
      <c r="M3635" s="229">
        <f t="shared" si="110"/>
        <v>1546.91</v>
      </c>
      <c r="N3635" s="230">
        <v>0</v>
      </c>
    </row>
    <row r="3636" spans="1:14" x14ac:dyDescent="0.2">
      <c r="A3636" s="231" t="str">
        <f t="shared" si="109"/>
        <v>GF1.828NO_thin170</v>
      </c>
      <c r="B3636" s="223" t="s">
        <v>229</v>
      </c>
      <c r="C3636" s="224">
        <v>1.8</v>
      </c>
      <c r="D3636" s="223">
        <v>28</v>
      </c>
      <c r="E3636" s="223" t="s">
        <v>199</v>
      </c>
      <c r="F3636" s="225" t="s">
        <v>220</v>
      </c>
      <c r="G3636" s="226">
        <v>0.14000000000000001</v>
      </c>
      <c r="H3636" s="226">
        <v>-0.05</v>
      </c>
      <c r="I3636" s="226">
        <v>0.09</v>
      </c>
      <c r="J3636" s="227">
        <v>0.45</v>
      </c>
      <c r="K3636" s="227">
        <v>1547.36</v>
      </c>
      <c r="L3636" s="228">
        <v>0</v>
      </c>
      <c r="M3636" s="229">
        <f t="shared" si="110"/>
        <v>1547.36</v>
      </c>
      <c r="N3636" s="230">
        <v>0</v>
      </c>
    </row>
    <row r="3637" spans="1:14" x14ac:dyDescent="0.2">
      <c r="A3637" s="231" t="str">
        <f t="shared" si="109"/>
        <v>GF1.828NO_thin175</v>
      </c>
      <c r="B3637" s="223" t="s">
        <v>229</v>
      </c>
      <c r="C3637" s="224">
        <v>1.8</v>
      </c>
      <c r="D3637" s="223">
        <v>28</v>
      </c>
      <c r="E3637" s="223" t="s">
        <v>199</v>
      </c>
      <c r="F3637" s="225" t="s">
        <v>221</v>
      </c>
      <c r="G3637" s="226">
        <v>0.1</v>
      </c>
      <c r="H3637" s="226">
        <v>-0.04</v>
      </c>
      <c r="I3637" s="226">
        <v>7.0000000000000007E-2</v>
      </c>
      <c r="J3637" s="227">
        <v>0.33</v>
      </c>
      <c r="K3637" s="227">
        <v>1547.69</v>
      </c>
      <c r="L3637" s="228">
        <v>0</v>
      </c>
      <c r="M3637" s="229">
        <f t="shared" si="110"/>
        <v>1547.69</v>
      </c>
      <c r="N3637" s="230">
        <v>0</v>
      </c>
    </row>
    <row r="3638" spans="1:14" x14ac:dyDescent="0.2">
      <c r="A3638" s="231" t="str">
        <f t="shared" si="109"/>
        <v>GF1.828NO_thin180</v>
      </c>
      <c r="B3638" s="223" t="s">
        <v>229</v>
      </c>
      <c r="C3638" s="224">
        <v>1.8</v>
      </c>
      <c r="D3638" s="223">
        <v>28</v>
      </c>
      <c r="E3638" s="223" t="s">
        <v>199</v>
      </c>
      <c r="F3638" s="225" t="s">
        <v>222</v>
      </c>
      <c r="G3638" s="226">
        <v>7.0000000000000007E-2</v>
      </c>
      <c r="H3638" s="226">
        <v>-0.03</v>
      </c>
      <c r="I3638" s="226">
        <v>0.03</v>
      </c>
      <c r="J3638" s="227">
        <v>0.17</v>
      </c>
      <c r="K3638" s="227">
        <v>1547.86</v>
      </c>
      <c r="L3638" s="228">
        <v>0</v>
      </c>
      <c r="M3638" s="229">
        <f t="shared" si="110"/>
        <v>1547.86</v>
      </c>
      <c r="N3638" s="230">
        <v>0</v>
      </c>
    </row>
    <row r="3639" spans="1:14" x14ac:dyDescent="0.2">
      <c r="A3639" s="231" t="str">
        <f t="shared" si="109"/>
        <v>GF1.828NO_thin185</v>
      </c>
      <c r="B3639" s="223" t="s">
        <v>229</v>
      </c>
      <c r="C3639" s="224">
        <v>1.8</v>
      </c>
      <c r="D3639" s="223">
        <v>28</v>
      </c>
      <c r="E3639" s="223" t="s">
        <v>199</v>
      </c>
      <c r="F3639" s="225" t="s">
        <v>223</v>
      </c>
      <c r="G3639" s="226">
        <v>0.11</v>
      </c>
      <c r="H3639" s="226">
        <v>-0.03</v>
      </c>
      <c r="I3639" s="226">
        <v>0.08</v>
      </c>
      <c r="J3639" s="227">
        <v>0.41</v>
      </c>
      <c r="K3639" s="227">
        <v>1548.27</v>
      </c>
      <c r="L3639" s="228">
        <v>0</v>
      </c>
      <c r="M3639" s="229">
        <f t="shared" si="110"/>
        <v>1548.27</v>
      </c>
      <c r="N3639" s="230">
        <v>0</v>
      </c>
    </row>
    <row r="3640" spans="1:14" x14ac:dyDescent="0.2">
      <c r="A3640" s="231" t="str">
        <f t="shared" si="109"/>
        <v>GF1.828NO_thin190</v>
      </c>
      <c r="B3640" s="223" t="s">
        <v>229</v>
      </c>
      <c r="C3640" s="224">
        <v>1.8</v>
      </c>
      <c r="D3640" s="223">
        <v>28</v>
      </c>
      <c r="E3640" s="223" t="s">
        <v>199</v>
      </c>
      <c r="F3640" s="225" t="s">
        <v>224</v>
      </c>
      <c r="G3640" s="226">
        <v>0.09</v>
      </c>
      <c r="H3640" s="226">
        <v>-0.02</v>
      </c>
      <c r="I3640" s="226">
        <v>7.0000000000000007E-2</v>
      </c>
      <c r="J3640" s="227">
        <v>0.34</v>
      </c>
      <c r="K3640" s="227">
        <v>1548.61</v>
      </c>
      <c r="L3640" s="228">
        <v>0</v>
      </c>
      <c r="M3640" s="229">
        <f t="shared" si="110"/>
        <v>1548.61</v>
      </c>
      <c r="N3640" s="230">
        <v>0</v>
      </c>
    </row>
    <row r="3641" spans="1:14" x14ac:dyDescent="0.2">
      <c r="A3641" s="231" t="str">
        <f t="shared" si="109"/>
        <v>GF1.828NO_thin195</v>
      </c>
      <c r="B3641" s="223" t="s">
        <v>229</v>
      </c>
      <c r="C3641" s="224">
        <v>1.8</v>
      </c>
      <c r="D3641" s="223">
        <v>28</v>
      </c>
      <c r="E3641" s="223" t="s">
        <v>199</v>
      </c>
      <c r="F3641" s="225" t="s">
        <v>225</v>
      </c>
      <c r="G3641" s="226">
        <v>0.02</v>
      </c>
      <c r="H3641" s="226">
        <v>-0.02</v>
      </c>
      <c r="I3641" s="226">
        <v>0</v>
      </c>
      <c r="J3641" s="227">
        <v>-0.01</v>
      </c>
      <c r="K3641" s="227">
        <v>1548.6</v>
      </c>
      <c r="L3641" s="228">
        <v>0</v>
      </c>
      <c r="M3641" s="229">
        <f t="shared" si="110"/>
        <v>1548.6</v>
      </c>
      <c r="N3641" s="230">
        <v>0</v>
      </c>
    </row>
    <row r="3642" spans="1:14" x14ac:dyDescent="0.2">
      <c r="A3642" s="231" t="str">
        <f t="shared" si="109"/>
        <v>GF1.828Thinned000</v>
      </c>
      <c r="B3642" s="223" t="s">
        <v>229</v>
      </c>
      <c r="C3642" s="224">
        <v>1.8</v>
      </c>
      <c r="D3642" s="223">
        <v>28</v>
      </c>
      <c r="E3642" s="223" t="s">
        <v>172</v>
      </c>
      <c r="F3642" s="225" t="s">
        <v>0</v>
      </c>
      <c r="G3642" s="226">
        <v>1.94</v>
      </c>
      <c r="H3642" s="226">
        <v>1.23</v>
      </c>
      <c r="I3642" s="226">
        <v>3.17</v>
      </c>
      <c r="J3642" s="227">
        <v>15.84</v>
      </c>
      <c r="K3642" s="227">
        <v>15.84</v>
      </c>
      <c r="L3642" s="228">
        <v>0</v>
      </c>
      <c r="M3642" s="229">
        <f t="shared" si="110"/>
        <v>15.84</v>
      </c>
      <c r="N3642" s="230">
        <v>0</v>
      </c>
    </row>
    <row r="3643" spans="1:14" x14ac:dyDescent="0.2">
      <c r="A3643" s="231" t="str">
        <f t="shared" si="109"/>
        <v>GF1.828Thinned005</v>
      </c>
      <c r="B3643" s="223" t="s">
        <v>229</v>
      </c>
      <c r="C3643" s="224">
        <v>1.8</v>
      </c>
      <c r="D3643" s="223">
        <v>28</v>
      </c>
      <c r="E3643" s="223" t="s">
        <v>172</v>
      </c>
      <c r="F3643" s="225" t="s">
        <v>1</v>
      </c>
      <c r="G3643" s="226">
        <v>5.91</v>
      </c>
      <c r="H3643" s="226">
        <v>1.52</v>
      </c>
      <c r="I3643" s="226">
        <v>7.43</v>
      </c>
      <c r="J3643" s="227">
        <v>37.15</v>
      </c>
      <c r="K3643" s="227">
        <v>52.99</v>
      </c>
      <c r="L3643" s="228">
        <v>0</v>
      </c>
      <c r="M3643" s="229">
        <f t="shared" si="110"/>
        <v>52.99</v>
      </c>
      <c r="N3643" s="230">
        <v>0</v>
      </c>
    </row>
    <row r="3644" spans="1:14" x14ac:dyDescent="0.2">
      <c r="A3644" s="231" t="str">
        <f t="shared" si="109"/>
        <v>GF1.828Thinned010</v>
      </c>
      <c r="B3644" s="223" t="s">
        <v>229</v>
      </c>
      <c r="C3644" s="224">
        <v>1.8</v>
      </c>
      <c r="D3644" s="223">
        <v>28</v>
      </c>
      <c r="E3644" s="223" t="s">
        <v>172</v>
      </c>
      <c r="F3644" s="225" t="s">
        <v>2</v>
      </c>
      <c r="G3644" s="226">
        <v>18.05</v>
      </c>
      <c r="H3644" s="226">
        <v>1.52</v>
      </c>
      <c r="I3644" s="226">
        <v>19.57</v>
      </c>
      <c r="J3644" s="227">
        <v>97.86</v>
      </c>
      <c r="K3644" s="227">
        <v>150.85</v>
      </c>
      <c r="L3644" s="228">
        <v>0</v>
      </c>
      <c r="M3644" s="229">
        <f t="shared" si="110"/>
        <v>150.85</v>
      </c>
      <c r="N3644" s="230">
        <v>0</v>
      </c>
    </row>
    <row r="3645" spans="1:14" x14ac:dyDescent="0.2">
      <c r="A3645" s="231" t="str">
        <f t="shared" si="109"/>
        <v>GF1.828Thinned015</v>
      </c>
      <c r="B3645" s="223" t="s">
        <v>229</v>
      </c>
      <c r="C3645" s="224">
        <v>1.8</v>
      </c>
      <c r="D3645" s="223">
        <v>28</v>
      </c>
      <c r="E3645" s="223" t="s">
        <v>172</v>
      </c>
      <c r="F3645" s="225" t="s">
        <v>3</v>
      </c>
      <c r="G3645" s="226">
        <v>9.19</v>
      </c>
      <c r="H3645" s="226">
        <v>14.58</v>
      </c>
      <c r="I3645" s="226">
        <v>23.77</v>
      </c>
      <c r="J3645" s="227">
        <v>118.83</v>
      </c>
      <c r="K3645" s="227">
        <v>269.67</v>
      </c>
      <c r="L3645" s="228">
        <v>-0.32</v>
      </c>
      <c r="M3645" s="229">
        <f t="shared" si="110"/>
        <v>269.35000000000002</v>
      </c>
      <c r="N3645" s="230">
        <v>18.3</v>
      </c>
    </row>
    <row r="3646" spans="1:14" x14ac:dyDescent="0.2">
      <c r="A3646" s="231" t="str">
        <f t="shared" si="109"/>
        <v>GF1.828Thinned020</v>
      </c>
      <c r="B3646" s="223" t="s">
        <v>229</v>
      </c>
      <c r="C3646" s="224">
        <v>1.8</v>
      </c>
      <c r="D3646" s="223">
        <v>28</v>
      </c>
      <c r="E3646" s="223" t="s">
        <v>172</v>
      </c>
      <c r="F3646" s="225" t="s">
        <v>4</v>
      </c>
      <c r="G3646" s="226">
        <v>13.39</v>
      </c>
      <c r="H3646" s="226">
        <v>0.5</v>
      </c>
      <c r="I3646" s="226">
        <v>13.88</v>
      </c>
      <c r="J3646" s="227">
        <v>69.42</v>
      </c>
      <c r="K3646" s="227">
        <v>339.1</v>
      </c>
      <c r="L3646" s="228">
        <v>-0.57999999999999996</v>
      </c>
      <c r="M3646" s="229">
        <f t="shared" si="110"/>
        <v>338.52000000000004</v>
      </c>
      <c r="N3646" s="230">
        <v>14.91</v>
      </c>
    </row>
    <row r="3647" spans="1:14" x14ac:dyDescent="0.2">
      <c r="A3647" s="231" t="str">
        <f t="shared" si="109"/>
        <v>GF1.828Thinned025</v>
      </c>
      <c r="B3647" s="223" t="s">
        <v>229</v>
      </c>
      <c r="C3647" s="224">
        <v>1.8</v>
      </c>
      <c r="D3647" s="223">
        <v>28</v>
      </c>
      <c r="E3647" s="223" t="s">
        <v>172</v>
      </c>
      <c r="F3647" s="225" t="s">
        <v>5</v>
      </c>
      <c r="G3647" s="226">
        <v>17.09</v>
      </c>
      <c r="H3647" s="226">
        <v>1.22</v>
      </c>
      <c r="I3647" s="226">
        <v>18.309999999999999</v>
      </c>
      <c r="J3647" s="227">
        <v>91.53</v>
      </c>
      <c r="K3647" s="227">
        <v>430.63</v>
      </c>
      <c r="L3647" s="228">
        <v>-2.39</v>
      </c>
      <c r="M3647" s="229">
        <f t="shared" si="110"/>
        <v>428.24</v>
      </c>
      <c r="N3647" s="230">
        <v>10.28</v>
      </c>
    </row>
    <row r="3648" spans="1:14" x14ac:dyDescent="0.2">
      <c r="A3648" s="231" t="str">
        <f t="shared" si="109"/>
        <v>GF1.828Thinned030</v>
      </c>
      <c r="B3648" s="223" t="s">
        <v>229</v>
      </c>
      <c r="C3648" s="224">
        <v>1.8</v>
      </c>
      <c r="D3648" s="223">
        <v>28</v>
      </c>
      <c r="E3648" s="223" t="s">
        <v>172</v>
      </c>
      <c r="F3648" s="225" t="s">
        <v>6</v>
      </c>
      <c r="G3648" s="226">
        <v>16.399999999999999</v>
      </c>
      <c r="H3648" s="226">
        <v>1.7</v>
      </c>
      <c r="I3648" s="226">
        <v>18.100000000000001</v>
      </c>
      <c r="J3648" s="227">
        <v>90.5</v>
      </c>
      <c r="K3648" s="227">
        <v>521.13</v>
      </c>
      <c r="L3648" s="228">
        <v>-4.2300000000000004</v>
      </c>
      <c r="M3648" s="229">
        <f t="shared" si="110"/>
        <v>516.9</v>
      </c>
      <c r="N3648" s="230">
        <v>10.48</v>
      </c>
    </row>
    <row r="3649" spans="1:14" x14ac:dyDescent="0.2">
      <c r="A3649" s="231" t="str">
        <f t="shared" si="109"/>
        <v>GF1.828Thinned035</v>
      </c>
      <c r="B3649" s="223" t="s">
        <v>229</v>
      </c>
      <c r="C3649" s="224">
        <v>1.8</v>
      </c>
      <c r="D3649" s="223">
        <v>28</v>
      </c>
      <c r="E3649" s="223" t="s">
        <v>172</v>
      </c>
      <c r="F3649" s="225" t="s">
        <v>7</v>
      </c>
      <c r="G3649" s="226">
        <v>14.36</v>
      </c>
      <c r="H3649" s="226">
        <v>1.3</v>
      </c>
      <c r="I3649" s="226">
        <v>15.65</v>
      </c>
      <c r="J3649" s="227">
        <v>78.27</v>
      </c>
      <c r="K3649" s="227">
        <v>599.39</v>
      </c>
      <c r="L3649" s="228">
        <v>-6</v>
      </c>
      <c r="M3649" s="229">
        <f t="shared" si="110"/>
        <v>593.39</v>
      </c>
      <c r="N3649" s="230">
        <v>10.07</v>
      </c>
    </row>
    <row r="3650" spans="1:14" x14ac:dyDescent="0.2">
      <c r="A3650" s="231" t="str">
        <f t="shared" ref="A3650:A3713" si="111">CONCATENATE(LEFT(B3650,2),TEXT(C3650,"0.0"),TEXT(D3650,"00"),E3650,TEXT(LEFT(F3650,3),"000"))</f>
        <v>GF1.828Thinned040</v>
      </c>
      <c r="B3650" s="223" t="s">
        <v>229</v>
      </c>
      <c r="C3650" s="224">
        <v>1.8</v>
      </c>
      <c r="D3650" s="223">
        <v>28</v>
      </c>
      <c r="E3650" s="223" t="s">
        <v>172</v>
      </c>
      <c r="F3650" s="225" t="s">
        <v>8</v>
      </c>
      <c r="G3650" s="226">
        <v>14.7</v>
      </c>
      <c r="H3650" s="226">
        <v>-0.68</v>
      </c>
      <c r="I3650" s="226">
        <v>14.02</v>
      </c>
      <c r="J3650" s="227">
        <v>70.08</v>
      </c>
      <c r="K3650" s="227">
        <v>669.48</v>
      </c>
      <c r="L3650" s="228">
        <v>-7.49</v>
      </c>
      <c r="M3650" s="229">
        <f t="shared" si="110"/>
        <v>661.99</v>
      </c>
      <c r="N3650" s="230">
        <v>8.4600000000000009</v>
      </c>
    </row>
    <row r="3651" spans="1:14" x14ac:dyDescent="0.2">
      <c r="A3651" s="231" t="str">
        <f t="shared" si="111"/>
        <v>GF1.828Thinned045</v>
      </c>
      <c r="B3651" s="223" t="s">
        <v>229</v>
      </c>
      <c r="C3651" s="224">
        <v>1.8</v>
      </c>
      <c r="D3651" s="223">
        <v>28</v>
      </c>
      <c r="E3651" s="223" t="s">
        <v>172</v>
      </c>
      <c r="F3651" s="225" t="s">
        <v>9</v>
      </c>
      <c r="G3651" s="226">
        <v>14.51</v>
      </c>
      <c r="H3651" s="226">
        <v>-1.1200000000000001</v>
      </c>
      <c r="I3651" s="226">
        <v>13.39</v>
      </c>
      <c r="J3651" s="227">
        <v>66.930000000000007</v>
      </c>
      <c r="K3651" s="227">
        <v>736.41</v>
      </c>
      <c r="L3651" s="228">
        <v>-8.75</v>
      </c>
      <c r="M3651" s="229">
        <f t="shared" si="110"/>
        <v>727.66</v>
      </c>
      <c r="N3651" s="230">
        <v>7.17</v>
      </c>
    </row>
    <row r="3652" spans="1:14" x14ac:dyDescent="0.2">
      <c r="A3652" s="231" t="str">
        <f t="shared" si="111"/>
        <v>GF1.828Thinned050</v>
      </c>
      <c r="B3652" s="223" t="s">
        <v>229</v>
      </c>
      <c r="C3652" s="224">
        <v>1.8</v>
      </c>
      <c r="D3652" s="223">
        <v>28</v>
      </c>
      <c r="E3652" s="223" t="s">
        <v>172</v>
      </c>
      <c r="F3652" s="225" t="s">
        <v>10</v>
      </c>
      <c r="G3652" s="226">
        <v>12.64</v>
      </c>
      <c r="H3652" s="226">
        <v>-0.89</v>
      </c>
      <c r="I3652" s="226">
        <v>11.75</v>
      </c>
      <c r="J3652" s="227">
        <v>58.74</v>
      </c>
      <c r="K3652" s="227">
        <v>795.15</v>
      </c>
      <c r="L3652" s="228">
        <v>-9.86</v>
      </c>
      <c r="M3652" s="229">
        <f t="shared" si="110"/>
        <v>785.29</v>
      </c>
      <c r="N3652" s="230">
        <v>6.28</v>
      </c>
    </row>
    <row r="3653" spans="1:14" x14ac:dyDescent="0.2">
      <c r="A3653" s="231" t="str">
        <f t="shared" si="111"/>
        <v>GF1.828Thinned055</v>
      </c>
      <c r="B3653" s="223" t="s">
        <v>229</v>
      </c>
      <c r="C3653" s="224">
        <v>1.8</v>
      </c>
      <c r="D3653" s="223">
        <v>28</v>
      </c>
      <c r="E3653" s="223" t="s">
        <v>172</v>
      </c>
      <c r="F3653" s="225" t="s">
        <v>11</v>
      </c>
      <c r="G3653" s="226">
        <v>11.04</v>
      </c>
      <c r="H3653" s="226">
        <v>-0.69</v>
      </c>
      <c r="I3653" s="226">
        <v>10.35</v>
      </c>
      <c r="J3653" s="227">
        <v>51.75</v>
      </c>
      <c r="K3653" s="227">
        <v>846.9</v>
      </c>
      <c r="L3653" s="228">
        <v>-10.84</v>
      </c>
      <c r="M3653" s="229">
        <f t="shared" si="110"/>
        <v>836.06</v>
      </c>
      <c r="N3653" s="230">
        <v>5.57</v>
      </c>
    </row>
    <row r="3654" spans="1:14" x14ac:dyDescent="0.2">
      <c r="A3654" s="231" t="str">
        <f t="shared" si="111"/>
        <v>GF1.828Thinned060</v>
      </c>
      <c r="B3654" s="223" t="s">
        <v>229</v>
      </c>
      <c r="C3654" s="224">
        <v>1.8</v>
      </c>
      <c r="D3654" s="223">
        <v>28</v>
      </c>
      <c r="E3654" s="223" t="s">
        <v>172</v>
      </c>
      <c r="F3654" s="225" t="s">
        <v>12</v>
      </c>
      <c r="G3654" s="226">
        <v>9.11</v>
      </c>
      <c r="H3654" s="226">
        <v>-0.56999999999999995</v>
      </c>
      <c r="I3654" s="226">
        <v>8.5399999999999991</v>
      </c>
      <c r="J3654" s="227">
        <v>42.71</v>
      </c>
      <c r="K3654" s="227">
        <v>889.61</v>
      </c>
      <c r="L3654" s="228">
        <v>-11.71</v>
      </c>
      <c r="M3654" s="229">
        <f t="shared" si="110"/>
        <v>877.9</v>
      </c>
      <c r="N3654" s="230">
        <v>4.95</v>
      </c>
    </row>
    <row r="3655" spans="1:14" x14ac:dyDescent="0.2">
      <c r="A3655" s="231" t="str">
        <f t="shared" si="111"/>
        <v>GF1.828Thinned065</v>
      </c>
      <c r="B3655" s="223" t="s">
        <v>229</v>
      </c>
      <c r="C3655" s="224">
        <v>1.8</v>
      </c>
      <c r="D3655" s="223">
        <v>28</v>
      </c>
      <c r="E3655" s="223" t="s">
        <v>172</v>
      </c>
      <c r="F3655" s="225" t="s">
        <v>13</v>
      </c>
      <c r="G3655" s="226">
        <v>7.95</v>
      </c>
      <c r="H3655" s="226">
        <v>-0.43</v>
      </c>
      <c r="I3655" s="226">
        <v>7.52</v>
      </c>
      <c r="J3655" s="227">
        <v>37.61</v>
      </c>
      <c r="K3655" s="227">
        <v>927.22</v>
      </c>
      <c r="L3655" s="228">
        <v>-12.48</v>
      </c>
      <c r="M3655" s="229">
        <f t="shared" si="110"/>
        <v>914.74</v>
      </c>
      <c r="N3655" s="230">
        <v>4.4000000000000004</v>
      </c>
    </row>
    <row r="3656" spans="1:14" x14ac:dyDescent="0.2">
      <c r="A3656" s="231" t="str">
        <f t="shared" si="111"/>
        <v>GF1.828Thinned070</v>
      </c>
      <c r="B3656" s="223" t="s">
        <v>229</v>
      </c>
      <c r="C3656" s="224">
        <v>1.8</v>
      </c>
      <c r="D3656" s="223">
        <v>28</v>
      </c>
      <c r="E3656" s="223" t="s">
        <v>172</v>
      </c>
      <c r="F3656" s="225" t="s">
        <v>200</v>
      </c>
      <c r="G3656" s="226">
        <v>5.66</v>
      </c>
      <c r="H3656" s="226">
        <v>-0.51</v>
      </c>
      <c r="I3656" s="226">
        <v>5.15</v>
      </c>
      <c r="J3656" s="227">
        <v>25.75</v>
      </c>
      <c r="K3656" s="227">
        <v>952.97</v>
      </c>
      <c r="L3656" s="228">
        <v>-13.17</v>
      </c>
      <c r="M3656" s="229">
        <f t="shared" si="110"/>
        <v>939.80000000000007</v>
      </c>
      <c r="N3656" s="230">
        <v>3.91</v>
      </c>
    </row>
    <row r="3657" spans="1:14" x14ac:dyDescent="0.2">
      <c r="A3657" s="231" t="str">
        <f t="shared" si="111"/>
        <v>GF1.828Thinned075</v>
      </c>
      <c r="B3657" s="223" t="s">
        <v>229</v>
      </c>
      <c r="C3657" s="224">
        <v>1.8</v>
      </c>
      <c r="D3657" s="223">
        <v>28</v>
      </c>
      <c r="E3657" s="223" t="s">
        <v>172</v>
      </c>
      <c r="F3657" s="225" t="s">
        <v>201</v>
      </c>
      <c r="G3657" s="226">
        <v>4.45</v>
      </c>
      <c r="H3657" s="226">
        <v>-0.48</v>
      </c>
      <c r="I3657" s="226">
        <v>3.97</v>
      </c>
      <c r="J3657" s="227">
        <v>19.86</v>
      </c>
      <c r="K3657" s="227">
        <v>972.83</v>
      </c>
      <c r="L3657" s="228">
        <v>-13.78</v>
      </c>
      <c r="M3657" s="229">
        <f t="shared" si="110"/>
        <v>959.05000000000007</v>
      </c>
      <c r="N3657" s="230">
        <v>3.44</v>
      </c>
    </row>
    <row r="3658" spans="1:14" x14ac:dyDescent="0.2">
      <c r="A3658" s="231" t="str">
        <f t="shared" si="111"/>
        <v>GF1.828Thinned080</v>
      </c>
      <c r="B3658" s="223" t="s">
        <v>229</v>
      </c>
      <c r="C3658" s="224">
        <v>1.8</v>
      </c>
      <c r="D3658" s="223">
        <v>28</v>
      </c>
      <c r="E3658" s="223" t="s">
        <v>172</v>
      </c>
      <c r="F3658" s="225" t="s">
        <v>202</v>
      </c>
      <c r="G3658" s="226">
        <v>3.18</v>
      </c>
      <c r="H3658" s="226">
        <v>-0.51</v>
      </c>
      <c r="I3658" s="226">
        <v>2.68</v>
      </c>
      <c r="J3658" s="227">
        <v>13.38</v>
      </c>
      <c r="K3658" s="227">
        <v>986.21</v>
      </c>
      <c r="L3658" s="228">
        <v>-14.31</v>
      </c>
      <c r="M3658" s="229">
        <f t="shared" si="110"/>
        <v>971.90000000000009</v>
      </c>
      <c r="N3658" s="230">
        <v>3.02</v>
      </c>
    </row>
    <row r="3659" spans="1:14" x14ac:dyDescent="0.2">
      <c r="A3659" s="231" t="str">
        <f t="shared" si="111"/>
        <v>GF1.828Thinned085</v>
      </c>
      <c r="B3659" s="223" t="s">
        <v>229</v>
      </c>
      <c r="C3659" s="224">
        <v>1.8</v>
      </c>
      <c r="D3659" s="223">
        <v>28</v>
      </c>
      <c r="E3659" s="223" t="s">
        <v>172</v>
      </c>
      <c r="F3659" s="225" t="s">
        <v>203</v>
      </c>
      <c r="G3659" s="226">
        <v>2.36</v>
      </c>
      <c r="H3659" s="226">
        <v>-0.5</v>
      </c>
      <c r="I3659" s="226">
        <v>1.86</v>
      </c>
      <c r="J3659" s="227">
        <v>9.32</v>
      </c>
      <c r="K3659" s="227">
        <v>995.52</v>
      </c>
      <c r="L3659" s="228">
        <v>-14.78</v>
      </c>
      <c r="M3659" s="229">
        <f t="shared" si="110"/>
        <v>980.74</v>
      </c>
      <c r="N3659" s="230">
        <v>2.65</v>
      </c>
    </row>
    <row r="3660" spans="1:14" x14ac:dyDescent="0.2">
      <c r="A3660" s="231" t="str">
        <f t="shared" si="111"/>
        <v>GF1.828Thinned090</v>
      </c>
      <c r="B3660" s="223" t="s">
        <v>229</v>
      </c>
      <c r="C3660" s="224">
        <v>1.8</v>
      </c>
      <c r="D3660" s="223">
        <v>28</v>
      </c>
      <c r="E3660" s="223" t="s">
        <v>172</v>
      </c>
      <c r="F3660" s="225" t="s">
        <v>204</v>
      </c>
      <c r="G3660" s="226">
        <v>1.69</v>
      </c>
      <c r="H3660" s="226">
        <v>-0.47</v>
      </c>
      <c r="I3660" s="226">
        <v>1.22</v>
      </c>
      <c r="J3660" s="227">
        <v>6.1</v>
      </c>
      <c r="K3660" s="227">
        <v>1001.62</v>
      </c>
      <c r="L3660" s="228">
        <v>-15.19</v>
      </c>
      <c r="M3660" s="229">
        <f t="shared" si="110"/>
        <v>986.43</v>
      </c>
      <c r="N3660" s="230">
        <v>2.33</v>
      </c>
    </row>
    <row r="3661" spans="1:14" x14ac:dyDescent="0.2">
      <c r="A3661" s="231" t="str">
        <f t="shared" si="111"/>
        <v>GF1.828Thinned095</v>
      </c>
      <c r="B3661" s="223" t="s">
        <v>229</v>
      </c>
      <c r="C3661" s="224">
        <v>1.8</v>
      </c>
      <c r="D3661" s="223">
        <v>28</v>
      </c>
      <c r="E3661" s="223" t="s">
        <v>172</v>
      </c>
      <c r="F3661" s="225" t="s">
        <v>205</v>
      </c>
      <c r="G3661" s="226">
        <v>1.1599999999999999</v>
      </c>
      <c r="H3661" s="226">
        <v>-0.44</v>
      </c>
      <c r="I3661" s="226">
        <v>0.73</v>
      </c>
      <c r="J3661" s="227">
        <v>3.63</v>
      </c>
      <c r="K3661" s="227">
        <v>1005.25</v>
      </c>
      <c r="L3661" s="228">
        <v>-15.55</v>
      </c>
      <c r="M3661" s="229">
        <f t="shared" si="110"/>
        <v>989.7</v>
      </c>
      <c r="N3661" s="230">
        <v>2.0499999999999998</v>
      </c>
    </row>
    <row r="3662" spans="1:14" x14ac:dyDescent="0.2">
      <c r="A3662" s="231" t="str">
        <f t="shared" si="111"/>
        <v>GF1.828Thinned100</v>
      </c>
      <c r="B3662" s="223" t="s">
        <v>229</v>
      </c>
      <c r="C3662" s="224">
        <v>1.8</v>
      </c>
      <c r="D3662" s="223">
        <v>28</v>
      </c>
      <c r="E3662" s="223" t="s">
        <v>172</v>
      </c>
      <c r="F3662" s="225" t="s">
        <v>206</v>
      </c>
      <c r="G3662" s="226">
        <v>0.77</v>
      </c>
      <c r="H3662" s="226">
        <v>-0.4</v>
      </c>
      <c r="I3662" s="226">
        <v>0.37</v>
      </c>
      <c r="J3662" s="227">
        <v>1.85</v>
      </c>
      <c r="K3662" s="227">
        <v>1007.1</v>
      </c>
      <c r="L3662" s="228">
        <v>-15.87</v>
      </c>
      <c r="M3662" s="229">
        <f t="shared" si="110"/>
        <v>991.23</v>
      </c>
      <c r="N3662" s="230">
        <v>1.8</v>
      </c>
    </row>
    <row r="3663" spans="1:14" x14ac:dyDescent="0.2">
      <c r="A3663" s="231" t="str">
        <f t="shared" si="111"/>
        <v>GF1.828Thinned105</v>
      </c>
      <c r="B3663" s="223" t="s">
        <v>229</v>
      </c>
      <c r="C3663" s="224">
        <v>1.8</v>
      </c>
      <c r="D3663" s="223">
        <v>28</v>
      </c>
      <c r="E3663" s="223" t="s">
        <v>172</v>
      </c>
      <c r="F3663" s="225" t="s">
        <v>207</v>
      </c>
      <c r="G3663" s="226">
        <v>0.48</v>
      </c>
      <c r="H3663" s="226">
        <v>-0.37</v>
      </c>
      <c r="I3663" s="226">
        <v>0.12</v>
      </c>
      <c r="J3663" s="227">
        <v>0.57999999999999996</v>
      </c>
      <c r="K3663" s="227">
        <v>1007.68</v>
      </c>
      <c r="L3663" s="228">
        <v>-16.14</v>
      </c>
      <c r="M3663" s="229">
        <f t="shared" si="110"/>
        <v>991.54</v>
      </c>
      <c r="N3663" s="230">
        <v>1.58</v>
      </c>
    </row>
    <row r="3664" spans="1:14" x14ac:dyDescent="0.2">
      <c r="A3664" s="231" t="str">
        <f t="shared" si="111"/>
        <v>GF1.828Thinned110</v>
      </c>
      <c r="B3664" s="223" t="s">
        <v>229</v>
      </c>
      <c r="C3664" s="224">
        <v>1.8</v>
      </c>
      <c r="D3664" s="223">
        <v>28</v>
      </c>
      <c r="E3664" s="223" t="s">
        <v>172</v>
      </c>
      <c r="F3664" s="225" t="s">
        <v>208</v>
      </c>
      <c r="G3664" s="226">
        <v>0.26</v>
      </c>
      <c r="H3664" s="226">
        <v>-0.33</v>
      </c>
      <c r="I3664" s="226">
        <v>-0.08</v>
      </c>
      <c r="J3664" s="227">
        <v>-0.38</v>
      </c>
      <c r="K3664" s="227">
        <v>1007.3</v>
      </c>
      <c r="L3664" s="228">
        <v>-16.39</v>
      </c>
      <c r="M3664" s="229">
        <f t="shared" si="110"/>
        <v>990.91</v>
      </c>
      <c r="N3664" s="230">
        <v>1.39</v>
      </c>
    </row>
    <row r="3665" spans="1:14" x14ac:dyDescent="0.2">
      <c r="A3665" s="231" t="str">
        <f t="shared" si="111"/>
        <v>GF1.828Thinned115</v>
      </c>
      <c r="B3665" s="223" t="s">
        <v>229</v>
      </c>
      <c r="C3665" s="224">
        <v>1.8</v>
      </c>
      <c r="D3665" s="223">
        <v>28</v>
      </c>
      <c r="E3665" s="223" t="s">
        <v>172</v>
      </c>
      <c r="F3665" s="225" t="s">
        <v>209</v>
      </c>
      <c r="G3665" s="226">
        <v>0.08</v>
      </c>
      <c r="H3665" s="226">
        <v>-0.3</v>
      </c>
      <c r="I3665" s="226">
        <v>-0.22</v>
      </c>
      <c r="J3665" s="227">
        <v>-1.1200000000000001</v>
      </c>
      <c r="K3665" s="227">
        <v>1006.18</v>
      </c>
      <c r="L3665" s="228">
        <v>-16.600000000000001</v>
      </c>
      <c r="M3665" s="229">
        <f t="shared" si="110"/>
        <v>989.57999999999993</v>
      </c>
      <c r="N3665" s="230">
        <v>1.22</v>
      </c>
    </row>
    <row r="3666" spans="1:14" x14ac:dyDescent="0.2">
      <c r="A3666" s="231" t="str">
        <f t="shared" si="111"/>
        <v>GF1.828Thinned120</v>
      </c>
      <c r="B3666" s="223" t="s">
        <v>229</v>
      </c>
      <c r="C3666" s="224">
        <v>1.8</v>
      </c>
      <c r="D3666" s="223">
        <v>28</v>
      </c>
      <c r="E3666" s="223" t="s">
        <v>172</v>
      </c>
      <c r="F3666" s="225" t="s">
        <v>210</v>
      </c>
      <c r="G3666" s="226">
        <v>-0.05</v>
      </c>
      <c r="H3666" s="226">
        <v>-0.27</v>
      </c>
      <c r="I3666" s="226">
        <v>-0.32</v>
      </c>
      <c r="J3666" s="227">
        <v>-1.59</v>
      </c>
      <c r="K3666" s="227">
        <v>1004.59</v>
      </c>
      <c r="L3666" s="228">
        <v>-16.79</v>
      </c>
      <c r="M3666" s="229">
        <f t="shared" si="110"/>
        <v>987.80000000000007</v>
      </c>
      <c r="N3666" s="230">
        <v>1.07</v>
      </c>
    </row>
    <row r="3667" spans="1:14" x14ac:dyDescent="0.2">
      <c r="A3667" s="231" t="str">
        <f t="shared" si="111"/>
        <v>GF1.828Thinned125</v>
      </c>
      <c r="B3667" s="223" t="s">
        <v>229</v>
      </c>
      <c r="C3667" s="224">
        <v>1.8</v>
      </c>
      <c r="D3667" s="223">
        <v>28</v>
      </c>
      <c r="E3667" s="223" t="s">
        <v>172</v>
      </c>
      <c r="F3667" s="225" t="s">
        <v>211</v>
      </c>
      <c r="G3667" s="226">
        <v>-0.13</v>
      </c>
      <c r="H3667" s="226">
        <v>-0.24</v>
      </c>
      <c r="I3667" s="226">
        <v>-0.38</v>
      </c>
      <c r="J3667" s="227">
        <v>-1.88</v>
      </c>
      <c r="K3667" s="227">
        <v>1002.7</v>
      </c>
      <c r="L3667" s="228">
        <v>-16.96</v>
      </c>
      <c r="M3667" s="229">
        <f t="shared" si="110"/>
        <v>985.74</v>
      </c>
      <c r="N3667" s="230">
        <v>0.94</v>
      </c>
    </row>
    <row r="3668" spans="1:14" x14ac:dyDescent="0.2">
      <c r="A3668" s="231" t="str">
        <f t="shared" si="111"/>
        <v>GF1.828Thinned130</v>
      </c>
      <c r="B3668" s="223" t="s">
        <v>229</v>
      </c>
      <c r="C3668" s="224">
        <v>1.8</v>
      </c>
      <c r="D3668" s="223">
        <v>28</v>
      </c>
      <c r="E3668" s="223" t="s">
        <v>172</v>
      </c>
      <c r="F3668" s="225" t="s">
        <v>212</v>
      </c>
      <c r="G3668" s="226">
        <v>-0.2</v>
      </c>
      <c r="H3668" s="226">
        <v>-0.21</v>
      </c>
      <c r="I3668" s="226">
        <v>-0.41</v>
      </c>
      <c r="J3668" s="227">
        <v>-2.06</v>
      </c>
      <c r="K3668" s="227">
        <v>1000.65</v>
      </c>
      <c r="L3668" s="228">
        <v>-17.100000000000001</v>
      </c>
      <c r="M3668" s="229">
        <f t="shared" si="110"/>
        <v>983.55</v>
      </c>
      <c r="N3668" s="230">
        <v>0.83</v>
      </c>
    </row>
    <row r="3669" spans="1:14" x14ac:dyDescent="0.2">
      <c r="A3669" s="231" t="str">
        <f t="shared" si="111"/>
        <v>GF1.828Thinned135</v>
      </c>
      <c r="B3669" s="223" t="s">
        <v>229</v>
      </c>
      <c r="C3669" s="224">
        <v>1.8</v>
      </c>
      <c r="D3669" s="223">
        <v>28</v>
      </c>
      <c r="E3669" s="223" t="s">
        <v>172</v>
      </c>
      <c r="F3669" s="225" t="s">
        <v>213</v>
      </c>
      <c r="G3669" s="226">
        <v>-0.26</v>
      </c>
      <c r="H3669" s="226">
        <v>-0.2</v>
      </c>
      <c r="I3669" s="226">
        <v>-0.45</v>
      </c>
      <c r="J3669" s="227">
        <v>-2.2599999999999998</v>
      </c>
      <c r="K3669" s="227">
        <v>998.39</v>
      </c>
      <c r="L3669" s="228">
        <v>-17.23</v>
      </c>
      <c r="M3669" s="229">
        <f t="shared" si="110"/>
        <v>981.16</v>
      </c>
      <c r="N3669" s="230">
        <v>0.73</v>
      </c>
    </row>
    <row r="3670" spans="1:14" x14ac:dyDescent="0.2">
      <c r="A3670" s="231" t="str">
        <f t="shared" si="111"/>
        <v>GF1.828Thinned140</v>
      </c>
      <c r="B3670" s="223" t="s">
        <v>229</v>
      </c>
      <c r="C3670" s="224">
        <v>1.8</v>
      </c>
      <c r="D3670" s="223">
        <v>28</v>
      </c>
      <c r="E3670" s="223" t="s">
        <v>172</v>
      </c>
      <c r="F3670" s="225" t="s">
        <v>214</v>
      </c>
      <c r="G3670" s="226">
        <v>-0.25</v>
      </c>
      <c r="H3670" s="226">
        <v>-0.17</v>
      </c>
      <c r="I3670" s="226">
        <v>-0.42</v>
      </c>
      <c r="J3670" s="227">
        <v>-2.11</v>
      </c>
      <c r="K3670" s="227">
        <v>996.28</v>
      </c>
      <c r="L3670" s="228">
        <v>-17.34</v>
      </c>
      <c r="M3670" s="229">
        <f t="shared" si="110"/>
        <v>978.93999999999994</v>
      </c>
      <c r="N3670" s="230">
        <v>0.64</v>
      </c>
    </row>
    <row r="3671" spans="1:14" x14ac:dyDescent="0.2">
      <c r="A3671" s="231" t="str">
        <f t="shared" si="111"/>
        <v>GF1.828Thinned145</v>
      </c>
      <c r="B3671" s="223" t="s">
        <v>229</v>
      </c>
      <c r="C3671" s="224">
        <v>1.8</v>
      </c>
      <c r="D3671" s="223">
        <v>28</v>
      </c>
      <c r="E3671" s="223" t="s">
        <v>172</v>
      </c>
      <c r="F3671" s="225" t="s">
        <v>215</v>
      </c>
      <c r="G3671" s="226">
        <v>-0.27</v>
      </c>
      <c r="H3671" s="226">
        <v>-0.15</v>
      </c>
      <c r="I3671" s="226">
        <v>-0.43</v>
      </c>
      <c r="J3671" s="227">
        <v>-2.13</v>
      </c>
      <c r="K3671" s="227">
        <v>994.15</v>
      </c>
      <c r="L3671" s="228">
        <v>-17.440000000000001</v>
      </c>
      <c r="M3671" s="229">
        <f t="shared" si="110"/>
        <v>976.70999999999992</v>
      </c>
      <c r="N3671" s="230">
        <v>0.56000000000000005</v>
      </c>
    </row>
    <row r="3672" spans="1:14" x14ac:dyDescent="0.2">
      <c r="A3672" s="231" t="str">
        <f t="shared" si="111"/>
        <v>GF1.828Thinned150</v>
      </c>
      <c r="B3672" s="223" t="s">
        <v>229</v>
      </c>
      <c r="C3672" s="224">
        <v>1.8</v>
      </c>
      <c r="D3672" s="223">
        <v>28</v>
      </c>
      <c r="E3672" s="223" t="s">
        <v>172</v>
      </c>
      <c r="F3672" s="225" t="s">
        <v>216</v>
      </c>
      <c r="G3672" s="226">
        <v>-0.28000000000000003</v>
      </c>
      <c r="H3672" s="226">
        <v>-0.14000000000000001</v>
      </c>
      <c r="I3672" s="226">
        <v>-0.41</v>
      </c>
      <c r="J3672" s="227">
        <v>-2.0699999999999998</v>
      </c>
      <c r="K3672" s="227">
        <v>992.09</v>
      </c>
      <c r="L3672" s="228">
        <v>-17.53</v>
      </c>
      <c r="M3672" s="229">
        <f t="shared" si="110"/>
        <v>974.56000000000006</v>
      </c>
      <c r="N3672" s="230">
        <v>0.49</v>
      </c>
    </row>
    <row r="3673" spans="1:14" x14ac:dyDescent="0.2">
      <c r="A3673" s="231" t="str">
        <f t="shared" si="111"/>
        <v>GF1.828Thinned155</v>
      </c>
      <c r="B3673" s="223" t="s">
        <v>229</v>
      </c>
      <c r="C3673" s="224">
        <v>1.8</v>
      </c>
      <c r="D3673" s="223">
        <v>28</v>
      </c>
      <c r="E3673" s="223" t="s">
        <v>172</v>
      </c>
      <c r="F3673" s="225" t="s">
        <v>217</v>
      </c>
      <c r="G3673" s="226">
        <v>-0.28000000000000003</v>
      </c>
      <c r="H3673" s="226">
        <v>-0.12</v>
      </c>
      <c r="I3673" s="226">
        <v>-0.4</v>
      </c>
      <c r="J3673" s="227">
        <v>-1.99</v>
      </c>
      <c r="K3673" s="227">
        <v>990.1</v>
      </c>
      <c r="L3673" s="228">
        <v>-17.600000000000001</v>
      </c>
      <c r="M3673" s="229">
        <f t="shared" si="110"/>
        <v>972.5</v>
      </c>
      <c r="N3673" s="230">
        <v>0.43</v>
      </c>
    </row>
    <row r="3674" spans="1:14" x14ac:dyDescent="0.2">
      <c r="A3674" s="231" t="str">
        <f t="shared" si="111"/>
        <v>GF1.828Thinned160</v>
      </c>
      <c r="B3674" s="223" t="s">
        <v>229</v>
      </c>
      <c r="C3674" s="224">
        <v>1.8</v>
      </c>
      <c r="D3674" s="223">
        <v>28</v>
      </c>
      <c r="E3674" s="223" t="s">
        <v>172</v>
      </c>
      <c r="F3674" s="225" t="s">
        <v>218</v>
      </c>
      <c r="G3674" s="226">
        <v>-0.27</v>
      </c>
      <c r="H3674" s="226">
        <v>-0.11</v>
      </c>
      <c r="I3674" s="226">
        <v>-0.38</v>
      </c>
      <c r="J3674" s="227">
        <v>-1.91</v>
      </c>
      <c r="K3674" s="227">
        <v>988.19</v>
      </c>
      <c r="L3674" s="228">
        <v>-17.670000000000002</v>
      </c>
      <c r="M3674" s="229">
        <f t="shared" si="110"/>
        <v>970.5200000000001</v>
      </c>
      <c r="N3674" s="230">
        <v>0.38</v>
      </c>
    </row>
    <row r="3675" spans="1:14" x14ac:dyDescent="0.2">
      <c r="A3675" s="231" t="str">
        <f t="shared" si="111"/>
        <v>GF1.828Thinned165</v>
      </c>
      <c r="B3675" s="223" t="s">
        <v>229</v>
      </c>
      <c r="C3675" s="224">
        <v>1.8</v>
      </c>
      <c r="D3675" s="223">
        <v>28</v>
      </c>
      <c r="E3675" s="223" t="s">
        <v>172</v>
      </c>
      <c r="F3675" s="225" t="s">
        <v>219</v>
      </c>
      <c r="G3675" s="226">
        <v>-0.26</v>
      </c>
      <c r="H3675" s="226">
        <v>-0.1</v>
      </c>
      <c r="I3675" s="226">
        <v>-0.36</v>
      </c>
      <c r="J3675" s="227">
        <v>-1.8</v>
      </c>
      <c r="K3675" s="227">
        <v>986.4</v>
      </c>
      <c r="L3675" s="228">
        <v>-17.73</v>
      </c>
      <c r="M3675" s="229">
        <f t="shared" si="110"/>
        <v>968.67</v>
      </c>
      <c r="N3675" s="230">
        <v>0.33</v>
      </c>
    </row>
    <row r="3676" spans="1:14" x14ac:dyDescent="0.2">
      <c r="A3676" s="231" t="str">
        <f t="shared" si="111"/>
        <v>GF1.828Thinned170</v>
      </c>
      <c r="B3676" s="223" t="s">
        <v>229</v>
      </c>
      <c r="C3676" s="224">
        <v>1.8</v>
      </c>
      <c r="D3676" s="223">
        <v>28</v>
      </c>
      <c r="E3676" s="223" t="s">
        <v>172</v>
      </c>
      <c r="F3676" s="225" t="s">
        <v>220</v>
      </c>
      <c r="G3676" s="226">
        <v>-0.25</v>
      </c>
      <c r="H3676" s="226">
        <v>-0.09</v>
      </c>
      <c r="I3676" s="226">
        <v>-0.33</v>
      </c>
      <c r="J3676" s="227">
        <v>-1.67</v>
      </c>
      <c r="K3676" s="227">
        <v>984.72</v>
      </c>
      <c r="L3676" s="228">
        <v>-17.78</v>
      </c>
      <c r="M3676" s="229">
        <f t="shared" si="110"/>
        <v>966.94</v>
      </c>
      <c r="N3676" s="230">
        <v>0.28999999999999998</v>
      </c>
    </row>
    <row r="3677" spans="1:14" x14ac:dyDescent="0.2">
      <c r="A3677" s="231" t="str">
        <f t="shared" si="111"/>
        <v>GF1.828Thinned175</v>
      </c>
      <c r="B3677" s="223" t="s">
        <v>229</v>
      </c>
      <c r="C3677" s="224">
        <v>1.8</v>
      </c>
      <c r="D3677" s="223">
        <v>28</v>
      </c>
      <c r="E3677" s="223" t="s">
        <v>172</v>
      </c>
      <c r="F3677" s="225" t="s">
        <v>221</v>
      </c>
      <c r="G3677" s="226">
        <v>-0.18</v>
      </c>
      <c r="H3677" s="226">
        <v>-7.0000000000000007E-2</v>
      </c>
      <c r="I3677" s="226">
        <v>-0.25</v>
      </c>
      <c r="J3677" s="227">
        <v>-1.27</v>
      </c>
      <c r="K3677" s="227">
        <v>983.45</v>
      </c>
      <c r="L3677" s="228">
        <v>-17.829999999999998</v>
      </c>
      <c r="M3677" s="229">
        <f t="shared" si="110"/>
        <v>965.62</v>
      </c>
      <c r="N3677" s="230">
        <v>0.26</v>
      </c>
    </row>
    <row r="3678" spans="1:14" x14ac:dyDescent="0.2">
      <c r="A3678" s="231" t="str">
        <f t="shared" si="111"/>
        <v>GF1.828Thinned180</v>
      </c>
      <c r="B3678" s="223" t="s">
        <v>229</v>
      </c>
      <c r="C3678" s="224">
        <v>1.8</v>
      </c>
      <c r="D3678" s="223">
        <v>28</v>
      </c>
      <c r="E3678" s="223" t="s">
        <v>172</v>
      </c>
      <c r="F3678" s="225" t="s">
        <v>222</v>
      </c>
      <c r="G3678" s="226">
        <v>-0.2</v>
      </c>
      <c r="H3678" s="226">
        <v>-7.0000000000000007E-2</v>
      </c>
      <c r="I3678" s="226">
        <v>-0.27</v>
      </c>
      <c r="J3678" s="227">
        <v>-1.34</v>
      </c>
      <c r="K3678" s="227">
        <v>982.11</v>
      </c>
      <c r="L3678" s="228">
        <v>-17.87</v>
      </c>
      <c r="M3678" s="229">
        <f t="shared" si="110"/>
        <v>964.24</v>
      </c>
      <c r="N3678" s="230">
        <v>0.23</v>
      </c>
    </row>
    <row r="3679" spans="1:14" x14ac:dyDescent="0.2">
      <c r="A3679" s="231" t="str">
        <f t="shared" si="111"/>
        <v>GF1.828Thinned185</v>
      </c>
      <c r="B3679" s="223" t="s">
        <v>229</v>
      </c>
      <c r="C3679" s="224">
        <v>1.8</v>
      </c>
      <c r="D3679" s="223">
        <v>28</v>
      </c>
      <c r="E3679" s="223" t="s">
        <v>172</v>
      </c>
      <c r="F3679" s="225" t="s">
        <v>223</v>
      </c>
      <c r="G3679" s="226">
        <v>-0.19</v>
      </c>
      <c r="H3679" s="226">
        <v>-0.06</v>
      </c>
      <c r="I3679" s="226">
        <v>-0.25</v>
      </c>
      <c r="J3679" s="227">
        <v>-1.23</v>
      </c>
      <c r="K3679" s="227">
        <v>980.88</v>
      </c>
      <c r="L3679" s="228">
        <v>-17.899999999999999</v>
      </c>
      <c r="M3679" s="229">
        <f t="shared" si="110"/>
        <v>962.98</v>
      </c>
      <c r="N3679" s="230">
        <v>0.2</v>
      </c>
    </row>
    <row r="3680" spans="1:14" x14ac:dyDescent="0.2">
      <c r="A3680" s="231" t="str">
        <f t="shared" si="111"/>
        <v>GF1.828Thinned190</v>
      </c>
      <c r="B3680" s="223" t="s">
        <v>229</v>
      </c>
      <c r="C3680" s="224">
        <v>1.8</v>
      </c>
      <c r="D3680" s="223">
        <v>28</v>
      </c>
      <c r="E3680" s="223" t="s">
        <v>172</v>
      </c>
      <c r="F3680" s="225" t="s">
        <v>224</v>
      </c>
      <c r="G3680" s="226">
        <v>-0.17</v>
      </c>
      <c r="H3680" s="226">
        <v>-0.05</v>
      </c>
      <c r="I3680" s="226">
        <v>-0.22</v>
      </c>
      <c r="J3680" s="227">
        <v>-1.1200000000000001</v>
      </c>
      <c r="K3680" s="227">
        <v>979.76</v>
      </c>
      <c r="L3680" s="228">
        <v>-17.93</v>
      </c>
      <c r="M3680" s="229">
        <f t="shared" si="110"/>
        <v>961.83</v>
      </c>
      <c r="N3680" s="230">
        <v>0.17</v>
      </c>
    </row>
    <row r="3681" spans="1:14" x14ac:dyDescent="0.2">
      <c r="A3681" s="231" t="str">
        <f t="shared" si="111"/>
        <v>GF1.828Thinned195</v>
      </c>
      <c r="B3681" s="223" t="s">
        <v>229</v>
      </c>
      <c r="C3681" s="224">
        <v>1.8</v>
      </c>
      <c r="D3681" s="223">
        <v>28</v>
      </c>
      <c r="E3681" s="223" t="s">
        <v>172</v>
      </c>
      <c r="F3681" s="225" t="s">
        <v>225</v>
      </c>
      <c r="G3681" s="226">
        <v>0.08</v>
      </c>
      <c r="H3681" s="226">
        <v>-0.14000000000000001</v>
      </c>
      <c r="I3681" s="226">
        <v>-0.06</v>
      </c>
      <c r="J3681" s="227">
        <v>-0.3</v>
      </c>
      <c r="K3681" s="227">
        <v>979.46</v>
      </c>
      <c r="L3681" s="228">
        <v>-17.93</v>
      </c>
      <c r="M3681" s="229">
        <f t="shared" si="110"/>
        <v>961.53000000000009</v>
      </c>
      <c r="N3681" s="230">
        <v>0</v>
      </c>
    </row>
    <row r="3682" spans="1:14" x14ac:dyDescent="0.2">
      <c r="A3682" s="231" t="str">
        <f t="shared" si="111"/>
        <v>GF1.830NO_thin000</v>
      </c>
      <c r="B3682" s="223" t="s">
        <v>229</v>
      </c>
      <c r="C3682" s="224">
        <v>1.8</v>
      </c>
      <c r="D3682" s="223">
        <v>30</v>
      </c>
      <c r="E3682" s="223" t="s">
        <v>199</v>
      </c>
      <c r="F3682" s="225" t="s">
        <v>0</v>
      </c>
      <c r="G3682" s="226">
        <v>2.41</v>
      </c>
      <c r="H3682" s="226">
        <v>1.33</v>
      </c>
      <c r="I3682" s="226">
        <v>3.73</v>
      </c>
      <c r="J3682" s="227">
        <v>18.66</v>
      </c>
      <c r="K3682" s="227">
        <v>18.66</v>
      </c>
      <c r="L3682" s="228">
        <v>0</v>
      </c>
      <c r="M3682" s="229">
        <f t="shared" si="110"/>
        <v>18.66</v>
      </c>
      <c r="N3682" s="230">
        <v>0</v>
      </c>
    </row>
    <row r="3683" spans="1:14" x14ac:dyDescent="0.2">
      <c r="A3683" s="231" t="str">
        <f t="shared" si="111"/>
        <v>GF1.830NO_thin005</v>
      </c>
      <c r="B3683" s="223" t="s">
        <v>229</v>
      </c>
      <c r="C3683" s="224">
        <v>1.8</v>
      </c>
      <c r="D3683" s="223">
        <v>30</v>
      </c>
      <c r="E3683" s="223" t="s">
        <v>199</v>
      </c>
      <c r="F3683" s="225" t="s">
        <v>1</v>
      </c>
      <c r="G3683" s="226">
        <v>7.34</v>
      </c>
      <c r="H3683" s="226">
        <v>1.63</v>
      </c>
      <c r="I3683" s="226">
        <v>8.98</v>
      </c>
      <c r="J3683" s="227">
        <v>44.89</v>
      </c>
      <c r="K3683" s="227">
        <v>63.55</v>
      </c>
      <c r="L3683" s="228">
        <v>0</v>
      </c>
      <c r="M3683" s="229">
        <f t="shared" si="110"/>
        <v>63.55</v>
      </c>
      <c r="N3683" s="230">
        <v>0</v>
      </c>
    </row>
    <row r="3684" spans="1:14" x14ac:dyDescent="0.2">
      <c r="A3684" s="231" t="str">
        <f t="shared" si="111"/>
        <v>GF1.830NO_thin010</v>
      </c>
      <c r="B3684" s="223" t="s">
        <v>229</v>
      </c>
      <c r="C3684" s="224">
        <v>1.8</v>
      </c>
      <c r="D3684" s="223">
        <v>30</v>
      </c>
      <c r="E3684" s="223" t="s">
        <v>199</v>
      </c>
      <c r="F3684" s="225" t="s">
        <v>2</v>
      </c>
      <c r="G3684" s="226">
        <v>22.16</v>
      </c>
      <c r="H3684" s="226">
        <v>1.99</v>
      </c>
      <c r="I3684" s="226">
        <v>24.14</v>
      </c>
      <c r="J3684" s="227">
        <v>120.71</v>
      </c>
      <c r="K3684" s="227">
        <v>184.26</v>
      </c>
      <c r="L3684" s="228">
        <v>0</v>
      </c>
      <c r="M3684" s="229">
        <f t="shared" si="110"/>
        <v>184.26</v>
      </c>
      <c r="N3684" s="230">
        <v>0</v>
      </c>
    </row>
    <row r="3685" spans="1:14" x14ac:dyDescent="0.2">
      <c r="A3685" s="231" t="str">
        <f t="shared" si="111"/>
        <v>GF1.830NO_thin015</v>
      </c>
      <c r="B3685" s="223" t="s">
        <v>229</v>
      </c>
      <c r="C3685" s="224">
        <v>1.8</v>
      </c>
      <c r="D3685" s="223">
        <v>30</v>
      </c>
      <c r="E3685" s="223" t="s">
        <v>199</v>
      </c>
      <c r="F3685" s="225" t="s">
        <v>3</v>
      </c>
      <c r="G3685" s="226">
        <v>34.47</v>
      </c>
      <c r="H3685" s="226">
        <v>6.84</v>
      </c>
      <c r="I3685" s="226">
        <v>41.31</v>
      </c>
      <c r="J3685" s="227">
        <v>206.57</v>
      </c>
      <c r="K3685" s="227">
        <v>390.83</v>
      </c>
      <c r="L3685" s="228">
        <v>0</v>
      </c>
      <c r="M3685" s="229">
        <f t="shared" si="110"/>
        <v>390.83</v>
      </c>
      <c r="N3685" s="230">
        <v>0</v>
      </c>
    </row>
    <row r="3686" spans="1:14" x14ac:dyDescent="0.2">
      <c r="A3686" s="231" t="str">
        <f t="shared" si="111"/>
        <v>GF1.830NO_thin020</v>
      </c>
      <c r="B3686" s="223" t="s">
        <v>229</v>
      </c>
      <c r="C3686" s="224">
        <v>1.8</v>
      </c>
      <c r="D3686" s="223">
        <v>30</v>
      </c>
      <c r="E3686" s="223" t="s">
        <v>199</v>
      </c>
      <c r="F3686" s="225" t="s">
        <v>4</v>
      </c>
      <c r="G3686" s="226">
        <v>24.95</v>
      </c>
      <c r="H3686" s="226">
        <v>12.99</v>
      </c>
      <c r="I3686" s="226">
        <v>37.94</v>
      </c>
      <c r="J3686" s="227">
        <v>189.7</v>
      </c>
      <c r="K3686" s="227">
        <v>580.53</v>
      </c>
      <c r="L3686" s="228">
        <v>0</v>
      </c>
      <c r="M3686" s="229">
        <f t="shared" si="110"/>
        <v>580.53</v>
      </c>
      <c r="N3686" s="230">
        <v>0</v>
      </c>
    </row>
    <row r="3687" spans="1:14" x14ac:dyDescent="0.2">
      <c r="A3687" s="231" t="str">
        <f t="shared" si="111"/>
        <v>GF1.830NO_thin025</v>
      </c>
      <c r="B3687" s="223" t="s">
        <v>229</v>
      </c>
      <c r="C3687" s="224">
        <v>1.8</v>
      </c>
      <c r="D3687" s="223">
        <v>30</v>
      </c>
      <c r="E3687" s="223" t="s">
        <v>199</v>
      </c>
      <c r="F3687" s="225" t="s">
        <v>5</v>
      </c>
      <c r="G3687" s="226">
        <v>26.42</v>
      </c>
      <c r="H3687" s="226">
        <v>7.4</v>
      </c>
      <c r="I3687" s="226">
        <v>33.82</v>
      </c>
      <c r="J3687" s="227">
        <v>169.12</v>
      </c>
      <c r="K3687" s="227">
        <v>749.64</v>
      </c>
      <c r="L3687" s="228">
        <v>0</v>
      </c>
      <c r="M3687" s="229">
        <f t="shared" si="110"/>
        <v>749.64</v>
      </c>
      <c r="N3687" s="230">
        <v>0</v>
      </c>
    </row>
    <row r="3688" spans="1:14" x14ac:dyDescent="0.2">
      <c r="A3688" s="231" t="str">
        <f t="shared" si="111"/>
        <v>GF1.830NO_thin030</v>
      </c>
      <c r="B3688" s="223" t="s">
        <v>229</v>
      </c>
      <c r="C3688" s="224">
        <v>1.8</v>
      </c>
      <c r="D3688" s="223">
        <v>30</v>
      </c>
      <c r="E3688" s="223" t="s">
        <v>199</v>
      </c>
      <c r="F3688" s="225" t="s">
        <v>6</v>
      </c>
      <c r="G3688" s="226">
        <v>25.69</v>
      </c>
      <c r="H3688" s="226">
        <v>3.79</v>
      </c>
      <c r="I3688" s="226">
        <v>29.48</v>
      </c>
      <c r="J3688" s="227">
        <v>147.41999999999999</v>
      </c>
      <c r="K3688" s="227">
        <v>897.06</v>
      </c>
      <c r="L3688" s="228">
        <v>0</v>
      </c>
      <c r="M3688" s="229">
        <f t="shared" si="110"/>
        <v>897.06</v>
      </c>
      <c r="N3688" s="230">
        <v>0</v>
      </c>
    </row>
    <row r="3689" spans="1:14" x14ac:dyDescent="0.2">
      <c r="A3689" s="231" t="str">
        <f t="shared" si="111"/>
        <v>GF1.830NO_thin035</v>
      </c>
      <c r="B3689" s="223" t="s">
        <v>229</v>
      </c>
      <c r="C3689" s="224">
        <v>1.8</v>
      </c>
      <c r="D3689" s="223">
        <v>30</v>
      </c>
      <c r="E3689" s="223" t="s">
        <v>199</v>
      </c>
      <c r="F3689" s="225" t="s">
        <v>7</v>
      </c>
      <c r="G3689" s="226">
        <v>23.53</v>
      </c>
      <c r="H3689" s="226">
        <v>2.19</v>
      </c>
      <c r="I3689" s="226">
        <v>25.72</v>
      </c>
      <c r="J3689" s="227">
        <v>128.6</v>
      </c>
      <c r="K3689" s="227">
        <v>1025.6600000000001</v>
      </c>
      <c r="L3689" s="228">
        <v>0</v>
      </c>
      <c r="M3689" s="229">
        <f t="shared" si="110"/>
        <v>1025.6600000000001</v>
      </c>
      <c r="N3689" s="230">
        <v>0</v>
      </c>
    </row>
    <row r="3690" spans="1:14" x14ac:dyDescent="0.2">
      <c r="A3690" s="231" t="str">
        <f t="shared" si="111"/>
        <v>GF1.830NO_thin040</v>
      </c>
      <c r="B3690" s="223" t="s">
        <v>229</v>
      </c>
      <c r="C3690" s="224">
        <v>1.8</v>
      </c>
      <c r="D3690" s="223">
        <v>30</v>
      </c>
      <c r="E3690" s="223" t="s">
        <v>199</v>
      </c>
      <c r="F3690" s="225" t="s">
        <v>8</v>
      </c>
      <c r="G3690" s="226">
        <v>21.05</v>
      </c>
      <c r="H3690" s="226">
        <v>0.81</v>
      </c>
      <c r="I3690" s="226">
        <v>21.86</v>
      </c>
      <c r="J3690" s="227">
        <v>109.3</v>
      </c>
      <c r="K3690" s="227">
        <v>1134.96</v>
      </c>
      <c r="L3690" s="228">
        <v>0</v>
      </c>
      <c r="M3690" s="229">
        <f t="shared" si="110"/>
        <v>1134.96</v>
      </c>
      <c r="N3690" s="230">
        <v>0</v>
      </c>
    </row>
    <row r="3691" spans="1:14" x14ac:dyDescent="0.2">
      <c r="A3691" s="231" t="str">
        <f t="shared" si="111"/>
        <v>GF1.830NO_thin045</v>
      </c>
      <c r="B3691" s="223" t="s">
        <v>229</v>
      </c>
      <c r="C3691" s="224">
        <v>1.8</v>
      </c>
      <c r="D3691" s="223">
        <v>30</v>
      </c>
      <c r="E3691" s="223" t="s">
        <v>199</v>
      </c>
      <c r="F3691" s="225" t="s">
        <v>9</v>
      </c>
      <c r="G3691" s="226">
        <v>18.649999999999999</v>
      </c>
      <c r="H3691" s="226">
        <v>0.06</v>
      </c>
      <c r="I3691" s="226">
        <v>18.71</v>
      </c>
      <c r="J3691" s="227">
        <v>93.57</v>
      </c>
      <c r="K3691" s="227">
        <v>1228.53</v>
      </c>
      <c r="L3691" s="228">
        <v>0</v>
      </c>
      <c r="M3691" s="229">
        <f t="shared" si="110"/>
        <v>1228.53</v>
      </c>
      <c r="N3691" s="230">
        <v>0</v>
      </c>
    </row>
    <row r="3692" spans="1:14" x14ac:dyDescent="0.2">
      <c r="A3692" s="231" t="str">
        <f t="shared" si="111"/>
        <v>GF1.830NO_thin050</v>
      </c>
      <c r="B3692" s="223" t="s">
        <v>229</v>
      </c>
      <c r="C3692" s="224">
        <v>1.8</v>
      </c>
      <c r="D3692" s="223">
        <v>30</v>
      </c>
      <c r="E3692" s="223" t="s">
        <v>199</v>
      </c>
      <c r="F3692" s="225" t="s">
        <v>10</v>
      </c>
      <c r="G3692" s="226">
        <v>16.53</v>
      </c>
      <c r="H3692" s="226">
        <v>-0.28000000000000003</v>
      </c>
      <c r="I3692" s="226">
        <v>16.239999999999998</v>
      </c>
      <c r="J3692" s="227">
        <v>81.22</v>
      </c>
      <c r="K3692" s="227">
        <v>1309.75</v>
      </c>
      <c r="L3692" s="228">
        <v>0</v>
      </c>
      <c r="M3692" s="229">
        <f t="shared" si="110"/>
        <v>1309.75</v>
      </c>
      <c r="N3692" s="230">
        <v>0</v>
      </c>
    </row>
    <row r="3693" spans="1:14" x14ac:dyDescent="0.2">
      <c r="A3693" s="231" t="str">
        <f t="shared" si="111"/>
        <v>GF1.830NO_thin055</v>
      </c>
      <c r="B3693" s="223" t="s">
        <v>229</v>
      </c>
      <c r="C3693" s="224">
        <v>1.8</v>
      </c>
      <c r="D3693" s="223">
        <v>30</v>
      </c>
      <c r="E3693" s="223" t="s">
        <v>199</v>
      </c>
      <c r="F3693" s="225" t="s">
        <v>11</v>
      </c>
      <c r="G3693" s="226">
        <v>14.38</v>
      </c>
      <c r="H3693" s="226">
        <v>-0.69</v>
      </c>
      <c r="I3693" s="226">
        <v>13.69</v>
      </c>
      <c r="J3693" s="227">
        <v>68.47</v>
      </c>
      <c r="K3693" s="227">
        <v>1378.22</v>
      </c>
      <c r="L3693" s="228">
        <v>0</v>
      </c>
      <c r="M3693" s="229">
        <f t="shared" si="110"/>
        <v>1378.22</v>
      </c>
      <c r="N3693" s="230">
        <v>0</v>
      </c>
    </row>
    <row r="3694" spans="1:14" x14ac:dyDescent="0.2">
      <c r="A3694" s="231" t="str">
        <f t="shared" si="111"/>
        <v>GF1.830NO_thin060</v>
      </c>
      <c r="B3694" s="223" t="s">
        <v>229</v>
      </c>
      <c r="C3694" s="224">
        <v>1.8</v>
      </c>
      <c r="D3694" s="223">
        <v>30</v>
      </c>
      <c r="E3694" s="223" t="s">
        <v>199</v>
      </c>
      <c r="F3694" s="225" t="s">
        <v>12</v>
      </c>
      <c r="G3694" s="226">
        <v>12.32</v>
      </c>
      <c r="H3694" s="226">
        <v>-0.72</v>
      </c>
      <c r="I3694" s="226">
        <v>11.6</v>
      </c>
      <c r="J3694" s="227">
        <v>58</v>
      </c>
      <c r="K3694" s="227">
        <v>1436.22</v>
      </c>
      <c r="L3694" s="228">
        <v>0</v>
      </c>
      <c r="M3694" s="229">
        <f t="shared" si="110"/>
        <v>1436.22</v>
      </c>
      <c r="N3694" s="230">
        <v>0</v>
      </c>
    </row>
    <row r="3695" spans="1:14" x14ac:dyDescent="0.2">
      <c r="A3695" s="231" t="str">
        <f t="shared" si="111"/>
        <v>GF1.830NO_thin065</v>
      </c>
      <c r="B3695" s="223" t="s">
        <v>229</v>
      </c>
      <c r="C3695" s="224">
        <v>1.8</v>
      </c>
      <c r="D3695" s="223">
        <v>30</v>
      </c>
      <c r="E3695" s="223" t="s">
        <v>199</v>
      </c>
      <c r="F3695" s="225" t="s">
        <v>13</v>
      </c>
      <c r="G3695" s="226">
        <v>10.23</v>
      </c>
      <c r="H3695" s="226">
        <v>-1.26</v>
      </c>
      <c r="I3695" s="226">
        <v>8.9700000000000006</v>
      </c>
      <c r="J3695" s="227">
        <v>44.84</v>
      </c>
      <c r="K3695" s="227">
        <v>1481.05</v>
      </c>
      <c r="L3695" s="228">
        <v>0</v>
      </c>
      <c r="M3695" s="229">
        <f t="shared" si="110"/>
        <v>1481.05</v>
      </c>
      <c r="N3695" s="230">
        <v>0</v>
      </c>
    </row>
    <row r="3696" spans="1:14" x14ac:dyDescent="0.2">
      <c r="A3696" s="231" t="str">
        <f t="shared" si="111"/>
        <v>GF1.830NO_thin070</v>
      </c>
      <c r="B3696" s="223" t="s">
        <v>229</v>
      </c>
      <c r="C3696" s="224">
        <v>1.8</v>
      </c>
      <c r="D3696" s="223">
        <v>30</v>
      </c>
      <c r="E3696" s="223" t="s">
        <v>199</v>
      </c>
      <c r="F3696" s="225" t="s">
        <v>200</v>
      </c>
      <c r="G3696" s="226">
        <v>8.2799999999999994</v>
      </c>
      <c r="H3696" s="226">
        <v>-1.57</v>
      </c>
      <c r="I3696" s="226">
        <v>6.71</v>
      </c>
      <c r="J3696" s="227">
        <v>33.57</v>
      </c>
      <c r="K3696" s="227">
        <v>1514.62</v>
      </c>
      <c r="L3696" s="228">
        <v>0</v>
      </c>
      <c r="M3696" s="229">
        <f t="shared" si="110"/>
        <v>1514.62</v>
      </c>
      <c r="N3696" s="230">
        <v>0</v>
      </c>
    </row>
    <row r="3697" spans="1:14" x14ac:dyDescent="0.2">
      <c r="A3697" s="231" t="str">
        <f t="shared" si="111"/>
        <v>GF1.830NO_thin075</v>
      </c>
      <c r="B3697" s="223" t="s">
        <v>229</v>
      </c>
      <c r="C3697" s="224">
        <v>1.8</v>
      </c>
      <c r="D3697" s="223">
        <v>30</v>
      </c>
      <c r="E3697" s="223" t="s">
        <v>199</v>
      </c>
      <c r="F3697" s="225" t="s">
        <v>201</v>
      </c>
      <c r="G3697" s="226">
        <v>6.66</v>
      </c>
      <c r="H3697" s="226">
        <v>-1.89</v>
      </c>
      <c r="I3697" s="226">
        <v>4.7699999999999996</v>
      </c>
      <c r="J3697" s="227">
        <v>23.85</v>
      </c>
      <c r="K3697" s="227">
        <v>1538.47</v>
      </c>
      <c r="L3697" s="228">
        <v>0</v>
      </c>
      <c r="M3697" s="229">
        <f t="shared" si="110"/>
        <v>1538.47</v>
      </c>
      <c r="N3697" s="230">
        <v>0</v>
      </c>
    </row>
    <row r="3698" spans="1:14" x14ac:dyDescent="0.2">
      <c r="A3698" s="231" t="str">
        <f t="shared" si="111"/>
        <v>GF1.830NO_thin080</v>
      </c>
      <c r="B3698" s="223" t="s">
        <v>229</v>
      </c>
      <c r="C3698" s="224">
        <v>1.8</v>
      </c>
      <c r="D3698" s="223">
        <v>30</v>
      </c>
      <c r="E3698" s="223" t="s">
        <v>199</v>
      </c>
      <c r="F3698" s="225" t="s">
        <v>202</v>
      </c>
      <c r="G3698" s="226">
        <v>5.42</v>
      </c>
      <c r="H3698" s="226">
        <v>-1.7</v>
      </c>
      <c r="I3698" s="226">
        <v>3.71</v>
      </c>
      <c r="J3698" s="227">
        <v>18.57</v>
      </c>
      <c r="K3698" s="227">
        <v>1557.05</v>
      </c>
      <c r="L3698" s="228">
        <v>0</v>
      </c>
      <c r="M3698" s="229">
        <f t="shared" ref="M3698:M3761" si="112">K3698+L3698</f>
        <v>1557.05</v>
      </c>
      <c r="N3698" s="230">
        <v>0</v>
      </c>
    </row>
    <row r="3699" spans="1:14" x14ac:dyDescent="0.2">
      <c r="A3699" s="231" t="str">
        <f t="shared" si="111"/>
        <v>GF1.830NO_thin085</v>
      </c>
      <c r="B3699" s="223" t="s">
        <v>229</v>
      </c>
      <c r="C3699" s="224">
        <v>1.8</v>
      </c>
      <c r="D3699" s="223">
        <v>30</v>
      </c>
      <c r="E3699" s="223" t="s">
        <v>199</v>
      </c>
      <c r="F3699" s="225" t="s">
        <v>203</v>
      </c>
      <c r="G3699" s="226">
        <v>4.42</v>
      </c>
      <c r="H3699" s="226">
        <v>-1.23</v>
      </c>
      <c r="I3699" s="226">
        <v>3.19</v>
      </c>
      <c r="J3699" s="227">
        <v>15.94</v>
      </c>
      <c r="K3699" s="227">
        <v>1572.99</v>
      </c>
      <c r="L3699" s="228">
        <v>0</v>
      </c>
      <c r="M3699" s="229">
        <f t="shared" si="112"/>
        <v>1572.99</v>
      </c>
      <c r="N3699" s="230">
        <v>0</v>
      </c>
    </row>
    <row r="3700" spans="1:14" x14ac:dyDescent="0.2">
      <c r="A3700" s="231" t="str">
        <f t="shared" si="111"/>
        <v>GF1.830NO_thin090</v>
      </c>
      <c r="B3700" s="223" t="s">
        <v>229</v>
      </c>
      <c r="C3700" s="224">
        <v>1.8</v>
      </c>
      <c r="D3700" s="223">
        <v>30</v>
      </c>
      <c r="E3700" s="223" t="s">
        <v>199</v>
      </c>
      <c r="F3700" s="225" t="s">
        <v>204</v>
      </c>
      <c r="G3700" s="226">
        <v>3.56</v>
      </c>
      <c r="H3700" s="226">
        <v>-1.07</v>
      </c>
      <c r="I3700" s="226">
        <v>2.4900000000000002</v>
      </c>
      <c r="J3700" s="227">
        <v>12.45</v>
      </c>
      <c r="K3700" s="227">
        <v>1585.44</v>
      </c>
      <c r="L3700" s="228">
        <v>0</v>
      </c>
      <c r="M3700" s="229">
        <f t="shared" si="112"/>
        <v>1585.44</v>
      </c>
      <c r="N3700" s="230">
        <v>0</v>
      </c>
    </row>
    <row r="3701" spans="1:14" x14ac:dyDescent="0.2">
      <c r="A3701" s="231" t="str">
        <f t="shared" si="111"/>
        <v>GF1.830NO_thin095</v>
      </c>
      <c r="B3701" s="223" t="s">
        <v>229</v>
      </c>
      <c r="C3701" s="224">
        <v>1.8</v>
      </c>
      <c r="D3701" s="223">
        <v>30</v>
      </c>
      <c r="E3701" s="223" t="s">
        <v>199</v>
      </c>
      <c r="F3701" s="225" t="s">
        <v>205</v>
      </c>
      <c r="G3701" s="226">
        <v>2.94</v>
      </c>
      <c r="H3701" s="226">
        <v>-0.87</v>
      </c>
      <c r="I3701" s="226">
        <v>2.06</v>
      </c>
      <c r="J3701" s="227">
        <v>10.32</v>
      </c>
      <c r="K3701" s="227">
        <v>1595.76</v>
      </c>
      <c r="L3701" s="228">
        <v>0</v>
      </c>
      <c r="M3701" s="229">
        <f t="shared" si="112"/>
        <v>1595.76</v>
      </c>
      <c r="N3701" s="230">
        <v>0</v>
      </c>
    </row>
    <row r="3702" spans="1:14" x14ac:dyDescent="0.2">
      <c r="A3702" s="231" t="str">
        <f t="shared" si="111"/>
        <v>GF1.830NO_thin100</v>
      </c>
      <c r="B3702" s="223" t="s">
        <v>229</v>
      </c>
      <c r="C3702" s="224">
        <v>1.8</v>
      </c>
      <c r="D3702" s="223">
        <v>30</v>
      </c>
      <c r="E3702" s="223" t="s">
        <v>199</v>
      </c>
      <c r="F3702" s="225" t="s">
        <v>206</v>
      </c>
      <c r="G3702" s="226">
        <v>2.38</v>
      </c>
      <c r="H3702" s="226">
        <v>-0.75</v>
      </c>
      <c r="I3702" s="226">
        <v>1.63</v>
      </c>
      <c r="J3702" s="227">
        <v>8.16</v>
      </c>
      <c r="K3702" s="227">
        <v>1603.92</v>
      </c>
      <c r="L3702" s="228">
        <v>0</v>
      </c>
      <c r="M3702" s="229">
        <f t="shared" si="112"/>
        <v>1603.92</v>
      </c>
      <c r="N3702" s="230">
        <v>0</v>
      </c>
    </row>
    <row r="3703" spans="1:14" x14ac:dyDescent="0.2">
      <c r="A3703" s="231" t="str">
        <f t="shared" si="111"/>
        <v>GF1.830NO_thin105</v>
      </c>
      <c r="B3703" s="223" t="s">
        <v>229</v>
      </c>
      <c r="C3703" s="224">
        <v>1.8</v>
      </c>
      <c r="D3703" s="223">
        <v>30</v>
      </c>
      <c r="E3703" s="223" t="s">
        <v>199</v>
      </c>
      <c r="F3703" s="225" t="s">
        <v>207</v>
      </c>
      <c r="G3703" s="226">
        <v>1.91</v>
      </c>
      <c r="H3703" s="226">
        <v>-0.64</v>
      </c>
      <c r="I3703" s="226">
        <v>1.27</v>
      </c>
      <c r="J3703" s="227">
        <v>6.37</v>
      </c>
      <c r="K3703" s="227">
        <v>1610.28</v>
      </c>
      <c r="L3703" s="228">
        <v>0</v>
      </c>
      <c r="M3703" s="229">
        <f t="shared" si="112"/>
        <v>1610.28</v>
      </c>
      <c r="N3703" s="230">
        <v>0</v>
      </c>
    </row>
    <row r="3704" spans="1:14" x14ac:dyDescent="0.2">
      <c r="A3704" s="231" t="str">
        <f t="shared" si="111"/>
        <v>GF1.830NO_thin110</v>
      </c>
      <c r="B3704" s="223" t="s">
        <v>229</v>
      </c>
      <c r="C3704" s="224">
        <v>1.8</v>
      </c>
      <c r="D3704" s="223">
        <v>30</v>
      </c>
      <c r="E3704" s="223" t="s">
        <v>199</v>
      </c>
      <c r="F3704" s="225" t="s">
        <v>208</v>
      </c>
      <c r="G3704" s="226">
        <v>1.57</v>
      </c>
      <c r="H3704" s="226">
        <v>-0.54</v>
      </c>
      <c r="I3704" s="226">
        <v>1.03</v>
      </c>
      <c r="J3704" s="227">
        <v>5.17</v>
      </c>
      <c r="K3704" s="227">
        <v>1615.45</v>
      </c>
      <c r="L3704" s="228">
        <v>0</v>
      </c>
      <c r="M3704" s="229">
        <f t="shared" si="112"/>
        <v>1615.45</v>
      </c>
      <c r="N3704" s="230">
        <v>0</v>
      </c>
    </row>
    <row r="3705" spans="1:14" x14ac:dyDescent="0.2">
      <c r="A3705" s="231" t="str">
        <f t="shared" si="111"/>
        <v>GF1.830NO_thin115</v>
      </c>
      <c r="B3705" s="223" t="s">
        <v>229</v>
      </c>
      <c r="C3705" s="224">
        <v>1.8</v>
      </c>
      <c r="D3705" s="223">
        <v>30</v>
      </c>
      <c r="E3705" s="223" t="s">
        <v>199</v>
      </c>
      <c r="F3705" s="225" t="s">
        <v>209</v>
      </c>
      <c r="G3705" s="226">
        <v>1.27</v>
      </c>
      <c r="H3705" s="226">
        <v>-0.45</v>
      </c>
      <c r="I3705" s="226">
        <v>0.82</v>
      </c>
      <c r="J3705" s="227">
        <v>4.1100000000000003</v>
      </c>
      <c r="K3705" s="227">
        <v>1619.57</v>
      </c>
      <c r="L3705" s="228">
        <v>0</v>
      </c>
      <c r="M3705" s="229">
        <f t="shared" si="112"/>
        <v>1619.57</v>
      </c>
      <c r="N3705" s="230">
        <v>0</v>
      </c>
    </row>
    <row r="3706" spans="1:14" x14ac:dyDescent="0.2">
      <c r="A3706" s="231" t="str">
        <f t="shared" si="111"/>
        <v>GF1.830NO_thin120</v>
      </c>
      <c r="B3706" s="223" t="s">
        <v>229</v>
      </c>
      <c r="C3706" s="224">
        <v>1.8</v>
      </c>
      <c r="D3706" s="223">
        <v>30</v>
      </c>
      <c r="E3706" s="223" t="s">
        <v>199</v>
      </c>
      <c r="F3706" s="225" t="s">
        <v>210</v>
      </c>
      <c r="G3706" s="226">
        <v>1.0900000000000001</v>
      </c>
      <c r="H3706" s="226">
        <v>-0.37</v>
      </c>
      <c r="I3706" s="226">
        <v>0.72</v>
      </c>
      <c r="J3706" s="227">
        <v>3.61</v>
      </c>
      <c r="K3706" s="227">
        <v>1623.17</v>
      </c>
      <c r="L3706" s="228">
        <v>0</v>
      </c>
      <c r="M3706" s="229">
        <f t="shared" si="112"/>
        <v>1623.17</v>
      </c>
      <c r="N3706" s="230">
        <v>0</v>
      </c>
    </row>
    <row r="3707" spans="1:14" x14ac:dyDescent="0.2">
      <c r="A3707" s="231" t="str">
        <f t="shared" si="111"/>
        <v>GF1.830NO_thin125</v>
      </c>
      <c r="B3707" s="223" t="s">
        <v>229</v>
      </c>
      <c r="C3707" s="224">
        <v>1.8</v>
      </c>
      <c r="D3707" s="223">
        <v>30</v>
      </c>
      <c r="E3707" s="223" t="s">
        <v>199</v>
      </c>
      <c r="F3707" s="225" t="s">
        <v>211</v>
      </c>
      <c r="G3707" s="226">
        <v>0.83</v>
      </c>
      <c r="H3707" s="226">
        <v>-0.3</v>
      </c>
      <c r="I3707" s="226">
        <v>0.53</v>
      </c>
      <c r="J3707" s="227">
        <v>2.63</v>
      </c>
      <c r="K3707" s="227">
        <v>1625.81</v>
      </c>
      <c r="L3707" s="228">
        <v>0</v>
      </c>
      <c r="M3707" s="229">
        <f t="shared" si="112"/>
        <v>1625.81</v>
      </c>
      <c r="N3707" s="230">
        <v>0</v>
      </c>
    </row>
    <row r="3708" spans="1:14" x14ac:dyDescent="0.2">
      <c r="A3708" s="231" t="str">
        <f t="shared" si="111"/>
        <v>GF1.830NO_thin130</v>
      </c>
      <c r="B3708" s="223" t="s">
        <v>229</v>
      </c>
      <c r="C3708" s="224">
        <v>1.8</v>
      </c>
      <c r="D3708" s="223">
        <v>30</v>
      </c>
      <c r="E3708" s="223" t="s">
        <v>199</v>
      </c>
      <c r="F3708" s="225" t="s">
        <v>212</v>
      </c>
      <c r="G3708" s="226">
        <v>0.68</v>
      </c>
      <c r="H3708" s="226">
        <v>-0.25</v>
      </c>
      <c r="I3708" s="226">
        <v>0.43</v>
      </c>
      <c r="J3708" s="227">
        <v>2.13</v>
      </c>
      <c r="K3708" s="227">
        <v>1627.94</v>
      </c>
      <c r="L3708" s="228">
        <v>0</v>
      </c>
      <c r="M3708" s="229">
        <f t="shared" si="112"/>
        <v>1627.94</v>
      </c>
      <c r="N3708" s="230">
        <v>0</v>
      </c>
    </row>
    <row r="3709" spans="1:14" x14ac:dyDescent="0.2">
      <c r="A3709" s="231" t="str">
        <f t="shared" si="111"/>
        <v>GF1.830NO_thin135</v>
      </c>
      <c r="B3709" s="223" t="s">
        <v>229</v>
      </c>
      <c r="C3709" s="224">
        <v>1.8</v>
      </c>
      <c r="D3709" s="223">
        <v>30</v>
      </c>
      <c r="E3709" s="223" t="s">
        <v>199</v>
      </c>
      <c r="F3709" s="225" t="s">
        <v>213</v>
      </c>
      <c r="G3709" s="226">
        <v>0.55000000000000004</v>
      </c>
      <c r="H3709" s="226">
        <v>-0.21</v>
      </c>
      <c r="I3709" s="226">
        <v>0.35</v>
      </c>
      <c r="J3709" s="227">
        <v>1.73</v>
      </c>
      <c r="K3709" s="227">
        <v>1629.67</v>
      </c>
      <c r="L3709" s="228">
        <v>0</v>
      </c>
      <c r="M3709" s="229">
        <f t="shared" si="112"/>
        <v>1629.67</v>
      </c>
      <c r="N3709" s="230">
        <v>0</v>
      </c>
    </row>
    <row r="3710" spans="1:14" x14ac:dyDescent="0.2">
      <c r="A3710" s="231" t="str">
        <f t="shared" si="111"/>
        <v>GF1.830NO_thin140</v>
      </c>
      <c r="B3710" s="223" t="s">
        <v>229</v>
      </c>
      <c r="C3710" s="224">
        <v>1.8</v>
      </c>
      <c r="D3710" s="223">
        <v>30</v>
      </c>
      <c r="E3710" s="223" t="s">
        <v>199</v>
      </c>
      <c r="F3710" s="225" t="s">
        <v>214</v>
      </c>
      <c r="G3710" s="226">
        <v>0.47</v>
      </c>
      <c r="H3710" s="226">
        <v>-0.17</v>
      </c>
      <c r="I3710" s="226">
        <v>0.3</v>
      </c>
      <c r="J3710" s="227">
        <v>1.48</v>
      </c>
      <c r="K3710" s="227">
        <v>1631.14</v>
      </c>
      <c r="L3710" s="228">
        <v>0</v>
      </c>
      <c r="M3710" s="229">
        <f t="shared" si="112"/>
        <v>1631.14</v>
      </c>
      <c r="N3710" s="230">
        <v>0</v>
      </c>
    </row>
    <row r="3711" spans="1:14" x14ac:dyDescent="0.2">
      <c r="A3711" s="231" t="str">
        <f t="shared" si="111"/>
        <v>GF1.830NO_thin145</v>
      </c>
      <c r="B3711" s="223" t="s">
        <v>229</v>
      </c>
      <c r="C3711" s="224">
        <v>1.8</v>
      </c>
      <c r="D3711" s="223">
        <v>30</v>
      </c>
      <c r="E3711" s="223" t="s">
        <v>199</v>
      </c>
      <c r="F3711" s="225" t="s">
        <v>215</v>
      </c>
      <c r="G3711" s="226">
        <v>0.38</v>
      </c>
      <c r="H3711" s="226">
        <v>-0.14000000000000001</v>
      </c>
      <c r="I3711" s="226">
        <v>0.24</v>
      </c>
      <c r="J3711" s="227">
        <v>1.19</v>
      </c>
      <c r="K3711" s="227">
        <v>1632.34</v>
      </c>
      <c r="L3711" s="228">
        <v>0</v>
      </c>
      <c r="M3711" s="229">
        <f t="shared" si="112"/>
        <v>1632.34</v>
      </c>
      <c r="N3711" s="230">
        <v>0</v>
      </c>
    </row>
    <row r="3712" spans="1:14" x14ac:dyDescent="0.2">
      <c r="A3712" s="231" t="str">
        <f t="shared" si="111"/>
        <v>GF1.830NO_thin150</v>
      </c>
      <c r="B3712" s="223" t="s">
        <v>229</v>
      </c>
      <c r="C3712" s="224">
        <v>1.8</v>
      </c>
      <c r="D3712" s="223">
        <v>30</v>
      </c>
      <c r="E3712" s="223" t="s">
        <v>199</v>
      </c>
      <c r="F3712" s="225" t="s">
        <v>216</v>
      </c>
      <c r="G3712" s="226">
        <v>0.32</v>
      </c>
      <c r="H3712" s="226">
        <v>-0.11</v>
      </c>
      <c r="I3712" s="226">
        <v>0.21</v>
      </c>
      <c r="J3712" s="227">
        <v>1.03</v>
      </c>
      <c r="K3712" s="227">
        <v>1633.37</v>
      </c>
      <c r="L3712" s="228">
        <v>0</v>
      </c>
      <c r="M3712" s="229">
        <f t="shared" si="112"/>
        <v>1633.37</v>
      </c>
      <c r="N3712" s="230">
        <v>0</v>
      </c>
    </row>
    <row r="3713" spans="1:14" x14ac:dyDescent="0.2">
      <c r="A3713" s="231" t="str">
        <f t="shared" si="111"/>
        <v>GF1.830NO_thin155</v>
      </c>
      <c r="B3713" s="223" t="s">
        <v>229</v>
      </c>
      <c r="C3713" s="224">
        <v>1.8</v>
      </c>
      <c r="D3713" s="223">
        <v>30</v>
      </c>
      <c r="E3713" s="223" t="s">
        <v>199</v>
      </c>
      <c r="F3713" s="225" t="s">
        <v>217</v>
      </c>
      <c r="G3713" s="226">
        <v>0.22</v>
      </c>
      <c r="H3713" s="226">
        <v>-0.1</v>
      </c>
      <c r="I3713" s="226">
        <v>0.12</v>
      </c>
      <c r="J3713" s="227">
        <v>0.6</v>
      </c>
      <c r="K3713" s="227">
        <v>1633.97</v>
      </c>
      <c r="L3713" s="228">
        <v>0</v>
      </c>
      <c r="M3713" s="229">
        <f t="shared" si="112"/>
        <v>1633.97</v>
      </c>
      <c r="N3713" s="230">
        <v>0</v>
      </c>
    </row>
    <row r="3714" spans="1:14" x14ac:dyDescent="0.2">
      <c r="A3714" s="231" t="str">
        <f t="shared" ref="A3714:A3777" si="113">CONCATENATE(LEFT(B3714,2),TEXT(C3714,"0.0"),TEXT(D3714,"00"),E3714,TEXT(LEFT(F3714,3),"000"))</f>
        <v>GF1.830NO_thin160</v>
      </c>
      <c r="B3714" s="223" t="s">
        <v>229</v>
      </c>
      <c r="C3714" s="224">
        <v>1.8</v>
      </c>
      <c r="D3714" s="223">
        <v>30</v>
      </c>
      <c r="E3714" s="223" t="s">
        <v>199</v>
      </c>
      <c r="F3714" s="225" t="s">
        <v>218</v>
      </c>
      <c r="G3714" s="226">
        <v>0.24</v>
      </c>
      <c r="H3714" s="226">
        <v>-0.08</v>
      </c>
      <c r="I3714" s="226">
        <v>0.17</v>
      </c>
      <c r="J3714" s="227">
        <v>0.83</v>
      </c>
      <c r="K3714" s="227">
        <v>1634.8</v>
      </c>
      <c r="L3714" s="228">
        <v>0</v>
      </c>
      <c r="M3714" s="229">
        <f t="shared" si="112"/>
        <v>1634.8</v>
      </c>
      <c r="N3714" s="230">
        <v>0</v>
      </c>
    </row>
    <row r="3715" spans="1:14" x14ac:dyDescent="0.2">
      <c r="A3715" s="231" t="str">
        <f t="shared" si="113"/>
        <v>GF1.830NO_thin165</v>
      </c>
      <c r="B3715" s="223" t="s">
        <v>229</v>
      </c>
      <c r="C3715" s="224">
        <v>1.8</v>
      </c>
      <c r="D3715" s="223">
        <v>30</v>
      </c>
      <c r="E3715" s="223" t="s">
        <v>199</v>
      </c>
      <c r="F3715" s="225" t="s">
        <v>219</v>
      </c>
      <c r="G3715" s="226">
        <v>0.15</v>
      </c>
      <c r="H3715" s="226">
        <v>-7.0000000000000007E-2</v>
      </c>
      <c r="I3715" s="226">
        <v>0.08</v>
      </c>
      <c r="J3715" s="227">
        <v>0.4</v>
      </c>
      <c r="K3715" s="227">
        <v>1635.2</v>
      </c>
      <c r="L3715" s="228">
        <v>0</v>
      </c>
      <c r="M3715" s="229">
        <f t="shared" si="112"/>
        <v>1635.2</v>
      </c>
      <c r="N3715" s="230">
        <v>0</v>
      </c>
    </row>
    <row r="3716" spans="1:14" x14ac:dyDescent="0.2">
      <c r="A3716" s="231" t="str">
        <f t="shared" si="113"/>
        <v>GF1.830NO_thin170</v>
      </c>
      <c r="B3716" s="223" t="s">
        <v>229</v>
      </c>
      <c r="C3716" s="224">
        <v>1.8</v>
      </c>
      <c r="D3716" s="223">
        <v>30</v>
      </c>
      <c r="E3716" s="223" t="s">
        <v>199</v>
      </c>
      <c r="F3716" s="225" t="s">
        <v>220</v>
      </c>
      <c r="G3716" s="226">
        <v>0.1</v>
      </c>
      <c r="H3716" s="226">
        <v>-0.05</v>
      </c>
      <c r="I3716" s="226">
        <v>0.05</v>
      </c>
      <c r="J3716" s="227">
        <v>0.23</v>
      </c>
      <c r="K3716" s="227">
        <v>1635.43</v>
      </c>
      <c r="L3716" s="228">
        <v>0</v>
      </c>
      <c r="M3716" s="229">
        <f t="shared" si="112"/>
        <v>1635.43</v>
      </c>
      <c r="N3716" s="230">
        <v>0</v>
      </c>
    </row>
    <row r="3717" spans="1:14" x14ac:dyDescent="0.2">
      <c r="A3717" s="231" t="str">
        <f t="shared" si="113"/>
        <v>GF1.830NO_thin175</v>
      </c>
      <c r="B3717" s="223" t="s">
        <v>229</v>
      </c>
      <c r="C3717" s="224">
        <v>1.8</v>
      </c>
      <c r="D3717" s="223">
        <v>30</v>
      </c>
      <c r="E3717" s="223" t="s">
        <v>199</v>
      </c>
      <c r="F3717" s="225" t="s">
        <v>221</v>
      </c>
      <c r="G3717" s="226">
        <v>0.13</v>
      </c>
      <c r="H3717" s="226">
        <v>-0.04</v>
      </c>
      <c r="I3717" s="226">
        <v>0.09</v>
      </c>
      <c r="J3717" s="227">
        <v>0.43</v>
      </c>
      <c r="K3717" s="227">
        <v>1635.86</v>
      </c>
      <c r="L3717" s="228">
        <v>0</v>
      </c>
      <c r="M3717" s="229">
        <f t="shared" si="112"/>
        <v>1635.86</v>
      </c>
      <c r="N3717" s="230">
        <v>0</v>
      </c>
    </row>
    <row r="3718" spans="1:14" x14ac:dyDescent="0.2">
      <c r="A3718" s="231" t="str">
        <f t="shared" si="113"/>
        <v>GF1.830NO_thin180</v>
      </c>
      <c r="B3718" s="223" t="s">
        <v>229</v>
      </c>
      <c r="C3718" s="224">
        <v>1.8</v>
      </c>
      <c r="D3718" s="223">
        <v>30</v>
      </c>
      <c r="E3718" s="223" t="s">
        <v>199</v>
      </c>
      <c r="F3718" s="225" t="s">
        <v>222</v>
      </c>
      <c r="G3718" s="226">
        <v>0.09</v>
      </c>
      <c r="H3718" s="226">
        <v>-0.04</v>
      </c>
      <c r="I3718" s="226">
        <v>0.05</v>
      </c>
      <c r="J3718" s="227">
        <v>0.27</v>
      </c>
      <c r="K3718" s="227">
        <v>1636.13</v>
      </c>
      <c r="L3718" s="228">
        <v>0</v>
      </c>
      <c r="M3718" s="229">
        <f t="shared" si="112"/>
        <v>1636.13</v>
      </c>
      <c r="N3718" s="230">
        <v>0</v>
      </c>
    </row>
    <row r="3719" spans="1:14" x14ac:dyDescent="0.2">
      <c r="A3719" s="231" t="str">
        <f t="shared" si="113"/>
        <v>GF1.830NO_thin185</v>
      </c>
      <c r="B3719" s="223" t="s">
        <v>229</v>
      </c>
      <c r="C3719" s="224">
        <v>1.8</v>
      </c>
      <c r="D3719" s="223">
        <v>30</v>
      </c>
      <c r="E3719" s="223" t="s">
        <v>199</v>
      </c>
      <c r="F3719" s="225" t="s">
        <v>223</v>
      </c>
      <c r="G3719" s="226">
        <v>0.09</v>
      </c>
      <c r="H3719" s="226">
        <v>-0.03</v>
      </c>
      <c r="I3719" s="226">
        <v>0.06</v>
      </c>
      <c r="J3719" s="227">
        <v>0.28999999999999998</v>
      </c>
      <c r="K3719" s="227">
        <v>1636.42</v>
      </c>
      <c r="L3719" s="228">
        <v>0</v>
      </c>
      <c r="M3719" s="229">
        <f t="shared" si="112"/>
        <v>1636.42</v>
      </c>
      <c r="N3719" s="230">
        <v>0</v>
      </c>
    </row>
    <row r="3720" spans="1:14" x14ac:dyDescent="0.2">
      <c r="A3720" s="231" t="str">
        <f t="shared" si="113"/>
        <v>GF1.830NO_thin190</v>
      </c>
      <c r="B3720" s="223" t="s">
        <v>229</v>
      </c>
      <c r="C3720" s="224">
        <v>1.8</v>
      </c>
      <c r="D3720" s="223">
        <v>30</v>
      </c>
      <c r="E3720" s="223" t="s">
        <v>199</v>
      </c>
      <c r="F3720" s="225" t="s">
        <v>224</v>
      </c>
      <c r="G3720" s="226">
        <v>7.0000000000000007E-2</v>
      </c>
      <c r="H3720" s="226">
        <v>-0.03</v>
      </c>
      <c r="I3720" s="226">
        <v>0.05</v>
      </c>
      <c r="J3720" s="227">
        <v>0.23</v>
      </c>
      <c r="K3720" s="227">
        <v>1636.66</v>
      </c>
      <c r="L3720" s="228">
        <v>0</v>
      </c>
      <c r="M3720" s="229">
        <f t="shared" si="112"/>
        <v>1636.66</v>
      </c>
      <c r="N3720" s="230">
        <v>0</v>
      </c>
    </row>
    <row r="3721" spans="1:14" x14ac:dyDescent="0.2">
      <c r="A3721" s="231" t="str">
        <f t="shared" si="113"/>
        <v>GF1.830NO_thin195</v>
      </c>
      <c r="B3721" s="223" t="s">
        <v>229</v>
      </c>
      <c r="C3721" s="224">
        <v>1.8</v>
      </c>
      <c r="D3721" s="223">
        <v>30</v>
      </c>
      <c r="E3721" s="223" t="s">
        <v>199</v>
      </c>
      <c r="F3721" s="225" t="s">
        <v>225</v>
      </c>
      <c r="G3721" s="226">
        <v>0.04</v>
      </c>
      <c r="H3721" s="226">
        <v>-0.02</v>
      </c>
      <c r="I3721" s="226">
        <v>0.02</v>
      </c>
      <c r="J3721" s="227">
        <v>0.08</v>
      </c>
      <c r="K3721" s="227">
        <v>1636.74</v>
      </c>
      <c r="L3721" s="228">
        <v>0</v>
      </c>
      <c r="M3721" s="229">
        <f t="shared" si="112"/>
        <v>1636.74</v>
      </c>
      <c r="N3721" s="230">
        <v>0</v>
      </c>
    </row>
    <row r="3722" spans="1:14" x14ac:dyDescent="0.2">
      <c r="A3722" s="231" t="str">
        <f t="shared" si="113"/>
        <v>GF1.830Thinned000</v>
      </c>
      <c r="B3722" s="223" t="s">
        <v>229</v>
      </c>
      <c r="C3722" s="224">
        <v>1.8</v>
      </c>
      <c r="D3722" s="223">
        <v>30</v>
      </c>
      <c r="E3722" s="223" t="s">
        <v>172</v>
      </c>
      <c r="F3722" s="225" t="s">
        <v>0</v>
      </c>
      <c r="G3722" s="226">
        <v>2.41</v>
      </c>
      <c r="H3722" s="226">
        <v>1.33</v>
      </c>
      <c r="I3722" s="226">
        <v>3.73</v>
      </c>
      <c r="J3722" s="227">
        <v>18.66</v>
      </c>
      <c r="K3722" s="227">
        <v>18.66</v>
      </c>
      <c r="L3722" s="228">
        <v>0</v>
      </c>
      <c r="M3722" s="229">
        <f t="shared" si="112"/>
        <v>18.66</v>
      </c>
      <c r="N3722" s="230">
        <v>0</v>
      </c>
    </row>
    <row r="3723" spans="1:14" x14ac:dyDescent="0.2">
      <c r="A3723" s="231" t="str">
        <f t="shared" si="113"/>
        <v>GF1.830Thinned005</v>
      </c>
      <c r="B3723" s="223" t="s">
        <v>229</v>
      </c>
      <c r="C3723" s="224">
        <v>1.8</v>
      </c>
      <c r="D3723" s="223">
        <v>30</v>
      </c>
      <c r="E3723" s="223" t="s">
        <v>172</v>
      </c>
      <c r="F3723" s="225" t="s">
        <v>1</v>
      </c>
      <c r="G3723" s="226">
        <v>7.34</v>
      </c>
      <c r="H3723" s="226">
        <v>1.63</v>
      </c>
      <c r="I3723" s="226">
        <v>8.98</v>
      </c>
      <c r="J3723" s="227">
        <v>44.89</v>
      </c>
      <c r="K3723" s="227">
        <v>63.55</v>
      </c>
      <c r="L3723" s="228">
        <v>0</v>
      </c>
      <c r="M3723" s="229">
        <f t="shared" si="112"/>
        <v>63.55</v>
      </c>
      <c r="N3723" s="230">
        <v>0</v>
      </c>
    </row>
    <row r="3724" spans="1:14" x14ac:dyDescent="0.2">
      <c r="A3724" s="231" t="str">
        <f t="shared" si="113"/>
        <v>GF1.830Thinned010</v>
      </c>
      <c r="B3724" s="223" t="s">
        <v>229</v>
      </c>
      <c r="C3724" s="224">
        <v>1.8</v>
      </c>
      <c r="D3724" s="223">
        <v>30</v>
      </c>
      <c r="E3724" s="223" t="s">
        <v>172</v>
      </c>
      <c r="F3724" s="225" t="s">
        <v>2</v>
      </c>
      <c r="G3724" s="226">
        <v>22.16</v>
      </c>
      <c r="H3724" s="226">
        <v>1.99</v>
      </c>
      <c r="I3724" s="226">
        <v>24.14</v>
      </c>
      <c r="J3724" s="227">
        <v>120.71</v>
      </c>
      <c r="K3724" s="227">
        <v>184.26</v>
      </c>
      <c r="L3724" s="228">
        <v>0</v>
      </c>
      <c r="M3724" s="229">
        <f t="shared" si="112"/>
        <v>184.26</v>
      </c>
      <c r="N3724" s="230">
        <v>0</v>
      </c>
    </row>
    <row r="3725" spans="1:14" x14ac:dyDescent="0.2">
      <c r="A3725" s="231" t="str">
        <f t="shared" si="113"/>
        <v>GF1.830Thinned015</v>
      </c>
      <c r="B3725" s="223" t="s">
        <v>229</v>
      </c>
      <c r="C3725" s="224">
        <v>1.8</v>
      </c>
      <c r="D3725" s="223">
        <v>30</v>
      </c>
      <c r="E3725" s="223" t="s">
        <v>172</v>
      </c>
      <c r="F3725" s="225" t="s">
        <v>3</v>
      </c>
      <c r="G3725" s="226">
        <v>6.04</v>
      </c>
      <c r="H3725" s="226">
        <v>11.69</v>
      </c>
      <c r="I3725" s="226">
        <v>17.739999999999998</v>
      </c>
      <c r="J3725" s="227">
        <v>88.68</v>
      </c>
      <c r="K3725" s="227">
        <v>272.94</v>
      </c>
      <c r="L3725" s="228">
        <v>-0.34</v>
      </c>
      <c r="M3725" s="229">
        <f t="shared" si="112"/>
        <v>272.60000000000002</v>
      </c>
      <c r="N3725" s="230">
        <v>19.829999999999998</v>
      </c>
    </row>
    <row r="3726" spans="1:14" x14ac:dyDescent="0.2">
      <c r="A3726" s="231" t="str">
        <f t="shared" si="113"/>
        <v>GF1.830Thinned020</v>
      </c>
      <c r="B3726" s="223" t="s">
        <v>229</v>
      </c>
      <c r="C3726" s="224">
        <v>1.8</v>
      </c>
      <c r="D3726" s="223">
        <v>30</v>
      </c>
      <c r="E3726" s="223" t="s">
        <v>172</v>
      </c>
      <c r="F3726" s="225" t="s">
        <v>4</v>
      </c>
      <c r="G3726" s="226">
        <v>14.34</v>
      </c>
      <c r="H3726" s="226">
        <v>0.47</v>
      </c>
      <c r="I3726" s="226">
        <v>14.82</v>
      </c>
      <c r="J3726" s="227">
        <v>74.08</v>
      </c>
      <c r="K3726" s="227">
        <v>347.01</v>
      </c>
      <c r="L3726" s="228">
        <v>-0.62</v>
      </c>
      <c r="M3726" s="229">
        <f t="shared" si="112"/>
        <v>346.39</v>
      </c>
      <c r="N3726" s="230">
        <v>15.94</v>
      </c>
    </row>
    <row r="3727" spans="1:14" x14ac:dyDescent="0.2">
      <c r="A3727" s="231" t="str">
        <f t="shared" si="113"/>
        <v>GF1.830Thinned025</v>
      </c>
      <c r="B3727" s="223" t="s">
        <v>229</v>
      </c>
      <c r="C3727" s="224">
        <v>1.8</v>
      </c>
      <c r="D3727" s="223">
        <v>30</v>
      </c>
      <c r="E3727" s="223" t="s">
        <v>172</v>
      </c>
      <c r="F3727" s="225" t="s">
        <v>5</v>
      </c>
      <c r="G3727" s="226">
        <v>17.989999999999998</v>
      </c>
      <c r="H3727" s="226">
        <v>1.9</v>
      </c>
      <c r="I3727" s="226">
        <v>19.89</v>
      </c>
      <c r="J3727" s="227">
        <v>99.43</v>
      </c>
      <c r="K3727" s="227">
        <v>446.45</v>
      </c>
      <c r="L3727" s="228">
        <v>-2.56</v>
      </c>
      <c r="M3727" s="229">
        <f t="shared" si="112"/>
        <v>443.89</v>
      </c>
      <c r="N3727" s="230">
        <v>11.03</v>
      </c>
    </row>
    <row r="3728" spans="1:14" x14ac:dyDescent="0.2">
      <c r="A3728" s="231" t="str">
        <f t="shared" si="113"/>
        <v>GF1.830Thinned030</v>
      </c>
      <c r="B3728" s="223" t="s">
        <v>229</v>
      </c>
      <c r="C3728" s="224">
        <v>1.8</v>
      </c>
      <c r="D3728" s="223">
        <v>30</v>
      </c>
      <c r="E3728" s="223" t="s">
        <v>172</v>
      </c>
      <c r="F3728" s="225" t="s">
        <v>6</v>
      </c>
      <c r="G3728" s="226">
        <v>17.27</v>
      </c>
      <c r="H3728" s="226">
        <v>2.61</v>
      </c>
      <c r="I3728" s="226">
        <v>19.88</v>
      </c>
      <c r="J3728" s="227">
        <v>99.39</v>
      </c>
      <c r="K3728" s="227">
        <v>545.83000000000004</v>
      </c>
      <c r="L3728" s="228">
        <v>-4.4800000000000004</v>
      </c>
      <c r="M3728" s="229">
        <f t="shared" si="112"/>
        <v>541.35</v>
      </c>
      <c r="N3728" s="230">
        <v>10.88</v>
      </c>
    </row>
    <row r="3729" spans="1:14" x14ac:dyDescent="0.2">
      <c r="A3729" s="231" t="str">
        <f t="shared" si="113"/>
        <v>GF1.830Thinned035</v>
      </c>
      <c r="B3729" s="223" t="s">
        <v>229</v>
      </c>
      <c r="C3729" s="224">
        <v>1.8</v>
      </c>
      <c r="D3729" s="223">
        <v>30</v>
      </c>
      <c r="E3729" s="223" t="s">
        <v>172</v>
      </c>
      <c r="F3729" s="225" t="s">
        <v>7</v>
      </c>
      <c r="G3729" s="226">
        <v>15.46</v>
      </c>
      <c r="H3729" s="226">
        <v>1.1299999999999999</v>
      </c>
      <c r="I3729" s="226">
        <v>16.59</v>
      </c>
      <c r="J3729" s="227">
        <v>82.93</v>
      </c>
      <c r="K3729" s="227">
        <v>628.76</v>
      </c>
      <c r="L3729" s="228">
        <v>-6.47</v>
      </c>
      <c r="M3729" s="229">
        <f t="shared" si="112"/>
        <v>622.29</v>
      </c>
      <c r="N3729" s="230">
        <v>11.31</v>
      </c>
    </row>
    <row r="3730" spans="1:14" x14ac:dyDescent="0.2">
      <c r="A3730" s="231" t="str">
        <f t="shared" si="113"/>
        <v>GF1.830Thinned040</v>
      </c>
      <c r="B3730" s="223" t="s">
        <v>229</v>
      </c>
      <c r="C3730" s="224">
        <v>1.8</v>
      </c>
      <c r="D3730" s="223">
        <v>30</v>
      </c>
      <c r="E3730" s="223" t="s">
        <v>172</v>
      </c>
      <c r="F3730" s="225" t="s">
        <v>8</v>
      </c>
      <c r="G3730" s="226">
        <v>15.46</v>
      </c>
      <c r="H3730" s="226">
        <v>-0.51</v>
      </c>
      <c r="I3730" s="226">
        <v>14.95</v>
      </c>
      <c r="J3730" s="227">
        <v>74.73</v>
      </c>
      <c r="K3730" s="227">
        <v>703.5</v>
      </c>
      <c r="L3730" s="228">
        <v>-8.1</v>
      </c>
      <c r="M3730" s="229">
        <f t="shared" si="112"/>
        <v>695.4</v>
      </c>
      <c r="N3730" s="230">
        <v>9.31</v>
      </c>
    </row>
    <row r="3731" spans="1:14" x14ac:dyDescent="0.2">
      <c r="A3731" s="231" t="str">
        <f t="shared" si="113"/>
        <v>GF1.830Thinned045</v>
      </c>
      <c r="B3731" s="223" t="s">
        <v>229</v>
      </c>
      <c r="C3731" s="224">
        <v>1.8</v>
      </c>
      <c r="D3731" s="223">
        <v>30</v>
      </c>
      <c r="E3731" s="223" t="s">
        <v>172</v>
      </c>
      <c r="F3731" s="225" t="s">
        <v>9</v>
      </c>
      <c r="G3731" s="226">
        <v>15.08</v>
      </c>
      <c r="H3731" s="226">
        <v>-1</v>
      </c>
      <c r="I3731" s="226">
        <v>14.08</v>
      </c>
      <c r="J3731" s="227">
        <v>70.39</v>
      </c>
      <c r="K3731" s="227">
        <v>773.89</v>
      </c>
      <c r="L3731" s="228">
        <v>-9.49</v>
      </c>
      <c r="M3731" s="229">
        <f t="shared" si="112"/>
        <v>764.4</v>
      </c>
      <c r="N3731" s="230">
        <v>7.85</v>
      </c>
    </row>
    <row r="3732" spans="1:14" x14ac:dyDescent="0.2">
      <c r="A3732" s="231" t="str">
        <f t="shared" si="113"/>
        <v>GF1.830Thinned050</v>
      </c>
      <c r="B3732" s="223" t="s">
        <v>229</v>
      </c>
      <c r="C3732" s="224">
        <v>1.8</v>
      </c>
      <c r="D3732" s="223">
        <v>30</v>
      </c>
      <c r="E3732" s="223" t="s">
        <v>172</v>
      </c>
      <c r="F3732" s="225" t="s">
        <v>10</v>
      </c>
      <c r="G3732" s="226">
        <v>13.42</v>
      </c>
      <c r="H3732" s="226">
        <v>-0.91</v>
      </c>
      <c r="I3732" s="226">
        <v>12.51</v>
      </c>
      <c r="J3732" s="227">
        <v>62.54</v>
      </c>
      <c r="K3732" s="227">
        <v>836.43</v>
      </c>
      <c r="L3732" s="228">
        <v>-10.7</v>
      </c>
      <c r="M3732" s="229">
        <f t="shared" si="112"/>
        <v>825.7299999999999</v>
      </c>
      <c r="N3732" s="230">
        <v>6.89</v>
      </c>
    </row>
    <row r="3733" spans="1:14" x14ac:dyDescent="0.2">
      <c r="A3733" s="231" t="str">
        <f t="shared" si="113"/>
        <v>GF1.830Thinned055</v>
      </c>
      <c r="B3733" s="223" t="s">
        <v>229</v>
      </c>
      <c r="C3733" s="224">
        <v>1.8</v>
      </c>
      <c r="D3733" s="223">
        <v>30</v>
      </c>
      <c r="E3733" s="223" t="s">
        <v>172</v>
      </c>
      <c r="F3733" s="225" t="s">
        <v>11</v>
      </c>
      <c r="G3733" s="226">
        <v>11.81</v>
      </c>
      <c r="H3733" s="226">
        <v>-0.68</v>
      </c>
      <c r="I3733" s="226">
        <v>11.13</v>
      </c>
      <c r="J3733" s="227">
        <v>55.65</v>
      </c>
      <c r="K3733" s="227">
        <v>892.08</v>
      </c>
      <c r="L3733" s="228">
        <v>-11.78</v>
      </c>
      <c r="M3733" s="229">
        <f t="shared" si="112"/>
        <v>880.30000000000007</v>
      </c>
      <c r="N3733" s="230">
        <v>6.11</v>
      </c>
    </row>
    <row r="3734" spans="1:14" x14ac:dyDescent="0.2">
      <c r="A3734" s="231" t="str">
        <f t="shared" si="113"/>
        <v>GF1.830Thinned060</v>
      </c>
      <c r="B3734" s="223" t="s">
        <v>229</v>
      </c>
      <c r="C3734" s="224">
        <v>1.8</v>
      </c>
      <c r="D3734" s="223">
        <v>30</v>
      </c>
      <c r="E3734" s="223" t="s">
        <v>172</v>
      </c>
      <c r="F3734" s="225" t="s">
        <v>12</v>
      </c>
      <c r="G3734" s="226">
        <v>10.199999999999999</v>
      </c>
      <c r="H3734" s="226">
        <v>-0.49</v>
      </c>
      <c r="I3734" s="226">
        <v>9.7100000000000009</v>
      </c>
      <c r="J3734" s="227">
        <v>48.55</v>
      </c>
      <c r="K3734" s="227">
        <v>940.63</v>
      </c>
      <c r="L3734" s="228">
        <v>-12.74</v>
      </c>
      <c r="M3734" s="229">
        <f t="shared" si="112"/>
        <v>927.89</v>
      </c>
      <c r="N3734" s="230">
        <v>5.47</v>
      </c>
    </row>
    <row r="3735" spans="1:14" x14ac:dyDescent="0.2">
      <c r="A3735" s="231" t="str">
        <f t="shared" si="113"/>
        <v>GF1.830Thinned065</v>
      </c>
      <c r="B3735" s="223" t="s">
        <v>229</v>
      </c>
      <c r="C3735" s="224">
        <v>1.8</v>
      </c>
      <c r="D3735" s="223">
        <v>30</v>
      </c>
      <c r="E3735" s="223" t="s">
        <v>172</v>
      </c>
      <c r="F3735" s="225" t="s">
        <v>13</v>
      </c>
      <c r="G3735" s="226">
        <v>8.1999999999999993</v>
      </c>
      <c r="H3735" s="226">
        <v>-0.5</v>
      </c>
      <c r="I3735" s="226">
        <v>7.7</v>
      </c>
      <c r="J3735" s="227">
        <v>38.49</v>
      </c>
      <c r="K3735" s="227">
        <v>979.13</v>
      </c>
      <c r="L3735" s="228">
        <v>-13.6</v>
      </c>
      <c r="M3735" s="229">
        <f t="shared" si="112"/>
        <v>965.53</v>
      </c>
      <c r="N3735" s="230">
        <v>4.8899999999999997</v>
      </c>
    </row>
    <row r="3736" spans="1:14" x14ac:dyDescent="0.2">
      <c r="A3736" s="231" t="str">
        <f t="shared" si="113"/>
        <v>GF1.830Thinned070</v>
      </c>
      <c r="B3736" s="223" t="s">
        <v>229</v>
      </c>
      <c r="C3736" s="224">
        <v>1.8</v>
      </c>
      <c r="D3736" s="223">
        <v>30</v>
      </c>
      <c r="E3736" s="223" t="s">
        <v>172</v>
      </c>
      <c r="F3736" s="225" t="s">
        <v>200</v>
      </c>
      <c r="G3736" s="226">
        <v>6.29</v>
      </c>
      <c r="H3736" s="226">
        <v>-0.52</v>
      </c>
      <c r="I3736" s="226">
        <v>5.77</v>
      </c>
      <c r="J3736" s="227">
        <v>28.87</v>
      </c>
      <c r="K3736" s="227">
        <v>1008</v>
      </c>
      <c r="L3736" s="228">
        <v>-14.37</v>
      </c>
      <c r="M3736" s="229">
        <f t="shared" si="112"/>
        <v>993.63</v>
      </c>
      <c r="N3736" s="230">
        <v>4.37</v>
      </c>
    </row>
    <row r="3737" spans="1:14" x14ac:dyDescent="0.2">
      <c r="A3737" s="231" t="str">
        <f t="shared" si="113"/>
        <v>GF1.830Thinned075</v>
      </c>
      <c r="B3737" s="223" t="s">
        <v>229</v>
      </c>
      <c r="C3737" s="224">
        <v>1.8</v>
      </c>
      <c r="D3737" s="223">
        <v>30</v>
      </c>
      <c r="E3737" s="223" t="s">
        <v>172</v>
      </c>
      <c r="F3737" s="225" t="s">
        <v>201</v>
      </c>
      <c r="G3737" s="226">
        <v>4.3499999999999996</v>
      </c>
      <c r="H3737" s="226">
        <v>-0.53</v>
      </c>
      <c r="I3737" s="226">
        <v>3.82</v>
      </c>
      <c r="J3737" s="227">
        <v>19.100000000000001</v>
      </c>
      <c r="K3737" s="227">
        <v>1027.0999999999999</v>
      </c>
      <c r="L3737" s="228">
        <v>-15.05</v>
      </c>
      <c r="M3737" s="229">
        <f t="shared" si="112"/>
        <v>1012.05</v>
      </c>
      <c r="N3737" s="230">
        <v>3.88</v>
      </c>
    </row>
    <row r="3738" spans="1:14" x14ac:dyDescent="0.2">
      <c r="A3738" s="231" t="str">
        <f t="shared" si="113"/>
        <v>GF1.830Thinned080</v>
      </c>
      <c r="B3738" s="223" t="s">
        <v>229</v>
      </c>
      <c r="C3738" s="224">
        <v>1.8</v>
      </c>
      <c r="D3738" s="223">
        <v>30</v>
      </c>
      <c r="E3738" s="223" t="s">
        <v>172</v>
      </c>
      <c r="F3738" s="225" t="s">
        <v>202</v>
      </c>
      <c r="G3738" s="226">
        <v>3.39</v>
      </c>
      <c r="H3738" s="226">
        <v>-0.56999999999999995</v>
      </c>
      <c r="I3738" s="226">
        <v>2.82</v>
      </c>
      <c r="J3738" s="227">
        <v>14.09</v>
      </c>
      <c r="K3738" s="227">
        <v>1041.19</v>
      </c>
      <c r="L3738" s="228">
        <v>-15.66</v>
      </c>
      <c r="M3738" s="229">
        <f t="shared" si="112"/>
        <v>1025.53</v>
      </c>
      <c r="N3738" s="230">
        <v>3.44</v>
      </c>
    </row>
    <row r="3739" spans="1:14" x14ac:dyDescent="0.2">
      <c r="A3739" s="231" t="str">
        <f t="shared" si="113"/>
        <v>GF1.830Thinned085</v>
      </c>
      <c r="B3739" s="223" t="s">
        <v>229</v>
      </c>
      <c r="C3739" s="224">
        <v>1.8</v>
      </c>
      <c r="D3739" s="223">
        <v>30</v>
      </c>
      <c r="E3739" s="223" t="s">
        <v>172</v>
      </c>
      <c r="F3739" s="225" t="s">
        <v>203</v>
      </c>
      <c r="G3739" s="226">
        <v>2.46</v>
      </c>
      <c r="H3739" s="226">
        <v>-0.52</v>
      </c>
      <c r="I3739" s="226">
        <v>1.94</v>
      </c>
      <c r="J3739" s="227">
        <v>9.6999999999999993</v>
      </c>
      <c r="K3739" s="227">
        <v>1050.8900000000001</v>
      </c>
      <c r="L3739" s="228">
        <v>-16.2</v>
      </c>
      <c r="M3739" s="229">
        <f t="shared" si="112"/>
        <v>1034.69</v>
      </c>
      <c r="N3739" s="230">
        <v>3.05</v>
      </c>
    </row>
    <row r="3740" spans="1:14" x14ac:dyDescent="0.2">
      <c r="A3740" s="231" t="str">
        <f t="shared" si="113"/>
        <v>GF1.830Thinned090</v>
      </c>
      <c r="B3740" s="223" t="s">
        <v>229</v>
      </c>
      <c r="C3740" s="224">
        <v>1.8</v>
      </c>
      <c r="D3740" s="223">
        <v>30</v>
      </c>
      <c r="E3740" s="223" t="s">
        <v>172</v>
      </c>
      <c r="F3740" s="225" t="s">
        <v>204</v>
      </c>
      <c r="G3740" s="226">
        <v>1.66</v>
      </c>
      <c r="H3740" s="226">
        <v>-0.49</v>
      </c>
      <c r="I3740" s="226">
        <v>1.1599999999999999</v>
      </c>
      <c r="J3740" s="227">
        <v>5.82</v>
      </c>
      <c r="K3740" s="227">
        <v>1056.71</v>
      </c>
      <c r="L3740" s="228">
        <v>-16.670000000000002</v>
      </c>
      <c r="M3740" s="229">
        <f t="shared" si="112"/>
        <v>1040.04</v>
      </c>
      <c r="N3740" s="230">
        <v>2.71</v>
      </c>
    </row>
    <row r="3741" spans="1:14" x14ac:dyDescent="0.2">
      <c r="A3741" s="231" t="str">
        <f t="shared" si="113"/>
        <v>GF1.830Thinned095</v>
      </c>
      <c r="B3741" s="223" t="s">
        <v>229</v>
      </c>
      <c r="C3741" s="224">
        <v>1.8</v>
      </c>
      <c r="D3741" s="223">
        <v>30</v>
      </c>
      <c r="E3741" s="223" t="s">
        <v>172</v>
      </c>
      <c r="F3741" s="225" t="s">
        <v>205</v>
      </c>
      <c r="G3741" s="226">
        <v>1.1399999999999999</v>
      </c>
      <c r="H3741" s="226">
        <v>-0.46</v>
      </c>
      <c r="I3741" s="226">
        <v>0.68</v>
      </c>
      <c r="J3741" s="227">
        <v>3.41</v>
      </c>
      <c r="K3741" s="227">
        <v>1060.1199999999999</v>
      </c>
      <c r="L3741" s="228">
        <v>-17.100000000000001</v>
      </c>
      <c r="M3741" s="229">
        <f t="shared" si="112"/>
        <v>1043.02</v>
      </c>
      <c r="N3741" s="230">
        <v>2.41</v>
      </c>
    </row>
    <row r="3742" spans="1:14" x14ac:dyDescent="0.2">
      <c r="A3742" s="231" t="str">
        <f t="shared" si="113"/>
        <v>GF1.830Thinned100</v>
      </c>
      <c r="B3742" s="223" t="s">
        <v>229</v>
      </c>
      <c r="C3742" s="224">
        <v>1.8</v>
      </c>
      <c r="D3742" s="223">
        <v>30</v>
      </c>
      <c r="E3742" s="223" t="s">
        <v>172</v>
      </c>
      <c r="F3742" s="225" t="s">
        <v>206</v>
      </c>
      <c r="G3742" s="226">
        <v>0.62</v>
      </c>
      <c r="H3742" s="226">
        <v>-0.43</v>
      </c>
      <c r="I3742" s="226">
        <v>0.19</v>
      </c>
      <c r="J3742" s="227">
        <v>0.96</v>
      </c>
      <c r="K3742" s="227">
        <v>1061.07</v>
      </c>
      <c r="L3742" s="228">
        <v>-17.47</v>
      </c>
      <c r="M3742" s="229">
        <f t="shared" si="112"/>
        <v>1043.5999999999999</v>
      </c>
      <c r="N3742" s="230">
        <v>2.13</v>
      </c>
    </row>
    <row r="3743" spans="1:14" x14ac:dyDescent="0.2">
      <c r="A3743" s="231" t="str">
        <f t="shared" si="113"/>
        <v>GF1.830Thinned105</v>
      </c>
      <c r="B3743" s="223" t="s">
        <v>229</v>
      </c>
      <c r="C3743" s="224">
        <v>1.8</v>
      </c>
      <c r="D3743" s="223">
        <v>30</v>
      </c>
      <c r="E3743" s="223" t="s">
        <v>172</v>
      </c>
      <c r="F3743" s="225" t="s">
        <v>207</v>
      </c>
      <c r="G3743" s="226">
        <v>0.34</v>
      </c>
      <c r="H3743" s="226">
        <v>-0.4</v>
      </c>
      <c r="I3743" s="226">
        <v>-0.06</v>
      </c>
      <c r="J3743" s="227">
        <v>-0.28999999999999998</v>
      </c>
      <c r="K3743" s="227">
        <v>1060.78</v>
      </c>
      <c r="L3743" s="228">
        <v>-17.809999999999999</v>
      </c>
      <c r="M3743" s="229">
        <f t="shared" si="112"/>
        <v>1042.97</v>
      </c>
      <c r="N3743" s="230">
        <v>1.9</v>
      </c>
    </row>
    <row r="3744" spans="1:14" x14ac:dyDescent="0.2">
      <c r="A3744" s="231" t="str">
        <f t="shared" si="113"/>
        <v>GF1.830Thinned110</v>
      </c>
      <c r="B3744" s="223" t="s">
        <v>229</v>
      </c>
      <c r="C3744" s="224">
        <v>1.8</v>
      </c>
      <c r="D3744" s="223">
        <v>30</v>
      </c>
      <c r="E3744" s="223" t="s">
        <v>172</v>
      </c>
      <c r="F3744" s="225" t="s">
        <v>208</v>
      </c>
      <c r="G3744" s="226">
        <v>0.05</v>
      </c>
      <c r="H3744" s="226">
        <v>-0.37</v>
      </c>
      <c r="I3744" s="226">
        <v>-0.32</v>
      </c>
      <c r="J3744" s="227">
        <v>-1.6</v>
      </c>
      <c r="K3744" s="227">
        <v>1059.18</v>
      </c>
      <c r="L3744" s="228">
        <v>-18.100000000000001</v>
      </c>
      <c r="M3744" s="229">
        <f t="shared" si="112"/>
        <v>1041.0800000000002</v>
      </c>
      <c r="N3744" s="230">
        <v>1.68</v>
      </c>
    </row>
    <row r="3745" spans="1:14" x14ac:dyDescent="0.2">
      <c r="A3745" s="231" t="str">
        <f t="shared" si="113"/>
        <v>GF1.830Thinned115</v>
      </c>
      <c r="B3745" s="223" t="s">
        <v>229</v>
      </c>
      <c r="C3745" s="224">
        <v>1.8</v>
      </c>
      <c r="D3745" s="223">
        <v>30</v>
      </c>
      <c r="E3745" s="223" t="s">
        <v>172</v>
      </c>
      <c r="F3745" s="225" t="s">
        <v>209</v>
      </c>
      <c r="G3745" s="226">
        <v>-0.17</v>
      </c>
      <c r="H3745" s="226">
        <v>-0.34</v>
      </c>
      <c r="I3745" s="226">
        <v>-0.5</v>
      </c>
      <c r="J3745" s="227">
        <v>-2.5099999999999998</v>
      </c>
      <c r="K3745" s="227">
        <v>1056.6600000000001</v>
      </c>
      <c r="L3745" s="228">
        <v>-18.37</v>
      </c>
      <c r="M3745" s="229">
        <f t="shared" si="112"/>
        <v>1038.2900000000002</v>
      </c>
      <c r="N3745" s="230">
        <v>1.49</v>
      </c>
    </row>
    <row r="3746" spans="1:14" x14ac:dyDescent="0.2">
      <c r="A3746" s="231" t="str">
        <f t="shared" si="113"/>
        <v>GF1.830Thinned120</v>
      </c>
      <c r="B3746" s="223" t="s">
        <v>229</v>
      </c>
      <c r="C3746" s="224">
        <v>1.8</v>
      </c>
      <c r="D3746" s="223">
        <v>30</v>
      </c>
      <c r="E3746" s="223" t="s">
        <v>172</v>
      </c>
      <c r="F3746" s="225" t="s">
        <v>210</v>
      </c>
      <c r="G3746" s="226">
        <v>-0.26</v>
      </c>
      <c r="H3746" s="226">
        <v>-0.31</v>
      </c>
      <c r="I3746" s="226">
        <v>-0.56999999999999995</v>
      </c>
      <c r="J3746" s="227">
        <v>-2.85</v>
      </c>
      <c r="K3746" s="227">
        <v>1053.82</v>
      </c>
      <c r="L3746" s="228">
        <v>-18.600000000000001</v>
      </c>
      <c r="M3746" s="229">
        <f t="shared" si="112"/>
        <v>1035.22</v>
      </c>
      <c r="N3746" s="230">
        <v>1.33</v>
      </c>
    </row>
    <row r="3747" spans="1:14" x14ac:dyDescent="0.2">
      <c r="A3747" s="231" t="str">
        <f t="shared" si="113"/>
        <v>GF1.830Thinned125</v>
      </c>
      <c r="B3747" s="223" t="s">
        <v>229</v>
      </c>
      <c r="C3747" s="224">
        <v>1.8</v>
      </c>
      <c r="D3747" s="223">
        <v>30</v>
      </c>
      <c r="E3747" s="223" t="s">
        <v>172</v>
      </c>
      <c r="F3747" s="225" t="s">
        <v>211</v>
      </c>
      <c r="G3747" s="226">
        <v>-0.38</v>
      </c>
      <c r="H3747" s="226">
        <v>-0.28000000000000003</v>
      </c>
      <c r="I3747" s="226">
        <v>-0.66</v>
      </c>
      <c r="J3747" s="227">
        <v>-3.31</v>
      </c>
      <c r="K3747" s="227">
        <v>1050.51</v>
      </c>
      <c r="L3747" s="228">
        <v>-18.809999999999999</v>
      </c>
      <c r="M3747" s="229">
        <f t="shared" si="112"/>
        <v>1031.7</v>
      </c>
      <c r="N3747" s="230">
        <v>1.18</v>
      </c>
    </row>
    <row r="3748" spans="1:14" x14ac:dyDescent="0.2">
      <c r="A3748" s="231" t="str">
        <f t="shared" si="113"/>
        <v>GF1.830Thinned130</v>
      </c>
      <c r="B3748" s="223" t="s">
        <v>229</v>
      </c>
      <c r="C3748" s="224">
        <v>1.8</v>
      </c>
      <c r="D3748" s="223">
        <v>30</v>
      </c>
      <c r="E3748" s="223" t="s">
        <v>172</v>
      </c>
      <c r="F3748" s="225" t="s">
        <v>212</v>
      </c>
      <c r="G3748" s="226">
        <v>-0.44</v>
      </c>
      <c r="H3748" s="226">
        <v>-0.25</v>
      </c>
      <c r="I3748" s="226">
        <v>-0.69</v>
      </c>
      <c r="J3748" s="227">
        <v>-3.47</v>
      </c>
      <c r="K3748" s="227">
        <v>1047.04</v>
      </c>
      <c r="L3748" s="228">
        <v>-18.989999999999998</v>
      </c>
      <c r="M3748" s="229">
        <f t="shared" si="112"/>
        <v>1028.05</v>
      </c>
      <c r="N3748" s="230">
        <v>1.05</v>
      </c>
    </row>
    <row r="3749" spans="1:14" x14ac:dyDescent="0.2">
      <c r="A3749" s="231" t="str">
        <f t="shared" si="113"/>
        <v>GF1.830Thinned135</v>
      </c>
      <c r="B3749" s="223" t="s">
        <v>229</v>
      </c>
      <c r="C3749" s="224">
        <v>1.8</v>
      </c>
      <c r="D3749" s="223">
        <v>30</v>
      </c>
      <c r="E3749" s="223" t="s">
        <v>172</v>
      </c>
      <c r="F3749" s="225" t="s">
        <v>213</v>
      </c>
      <c r="G3749" s="226">
        <v>-0.5</v>
      </c>
      <c r="H3749" s="226">
        <v>-0.23</v>
      </c>
      <c r="I3749" s="226">
        <v>-0.73</v>
      </c>
      <c r="J3749" s="227">
        <v>-3.67</v>
      </c>
      <c r="K3749" s="227">
        <v>1043.3699999999999</v>
      </c>
      <c r="L3749" s="228">
        <v>-19.149999999999999</v>
      </c>
      <c r="M3749" s="229">
        <f t="shared" si="112"/>
        <v>1024.2199999999998</v>
      </c>
      <c r="N3749" s="230">
        <v>0.93</v>
      </c>
    </row>
    <row r="3750" spans="1:14" x14ac:dyDescent="0.2">
      <c r="A3750" s="231" t="str">
        <f t="shared" si="113"/>
        <v>GF1.830Thinned140</v>
      </c>
      <c r="B3750" s="223" t="s">
        <v>229</v>
      </c>
      <c r="C3750" s="224">
        <v>1.8</v>
      </c>
      <c r="D3750" s="223">
        <v>30</v>
      </c>
      <c r="E3750" s="223" t="s">
        <v>172</v>
      </c>
      <c r="F3750" s="225" t="s">
        <v>214</v>
      </c>
      <c r="G3750" s="226">
        <v>-0.47</v>
      </c>
      <c r="H3750" s="226">
        <v>-0.21</v>
      </c>
      <c r="I3750" s="226">
        <v>-0.67</v>
      </c>
      <c r="J3750" s="227">
        <v>-3.37</v>
      </c>
      <c r="K3750" s="227">
        <v>1040</v>
      </c>
      <c r="L3750" s="228">
        <v>-19.3</v>
      </c>
      <c r="M3750" s="229">
        <f t="shared" si="112"/>
        <v>1020.7</v>
      </c>
      <c r="N3750" s="230">
        <v>0.83</v>
      </c>
    </row>
    <row r="3751" spans="1:14" x14ac:dyDescent="0.2">
      <c r="A3751" s="231" t="str">
        <f t="shared" si="113"/>
        <v>GF1.830Thinned145</v>
      </c>
      <c r="B3751" s="223" t="s">
        <v>229</v>
      </c>
      <c r="C3751" s="224">
        <v>1.8</v>
      </c>
      <c r="D3751" s="223">
        <v>30</v>
      </c>
      <c r="E3751" s="223" t="s">
        <v>172</v>
      </c>
      <c r="F3751" s="225" t="s">
        <v>215</v>
      </c>
      <c r="G3751" s="226">
        <v>-0.49</v>
      </c>
      <c r="H3751" s="226">
        <v>-0.19</v>
      </c>
      <c r="I3751" s="226">
        <v>-0.68</v>
      </c>
      <c r="J3751" s="227">
        <v>-3.41</v>
      </c>
      <c r="K3751" s="227">
        <v>1036.5999999999999</v>
      </c>
      <c r="L3751" s="228">
        <v>-19.43</v>
      </c>
      <c r="M3751" s="229">
        <f t="shared" si="112"/>
        <v>1017.17</v>
      </c>
      <c r="N3751" s="230">
        <v>0.73</v>
      </c>
    </row>
    <row r="3752" spans="1:14" x14ac:dyDescent="0.2">
      <c r="A3752" s="231" t="str">
        <f t="shared" si="113"/>
        <v>GF1.830Thinned150</v>
      </c>
      <c r="B3752" s="223" t="s">
        <v>229</v>
      </c>
      <c r="C3752" s="224">
        <v>1.8</v>
      </c>
      <c r="D3752" s="223">
        <v>30</v>
      </c>
      <c r="E3752" s="223" t="s">
        <v>172</v>
      </c>
      <c r="F3752" s="225" t="s">
        <v>216</v>
      </c>
      <c r="G3752" s="226">
        <v>-0.49</v>
      </c>
      <c r="H3752" s="226">
        <v>-0.17</v>
      </c>
      <c r="I3752" s="226">
        <v>-0.66</v>
      </c>
      <c r="J3752" s="227">
        <v>-3.31</v>
      </c>
      <c r="K3752" s="227">
        <v>1033.29</v>
      </c>
      <c r="L3752" s="228">
        <v>-19.54</v>
      </c>
      <c r="M3752" s="229">
        <f t="shared" si="112"/>
        <v>1013.75</v>
      </c>
      <c r="N3752" s="230">
        <v>0.65</v>
      </c>
    </row>
    <row r="3753" spans="1:14" x14ac:dyDescent="0.2">
      <c r="A3753" s="231" t="str">
        <f t="shared" si="113"/>
        <v>GF1.830Thinned155</v>
      </c>
      <c r="B3753" s="223" t="s">
        <v>229</v>
      </c>
      <c r="C3753" s="224">
        <v>1.8</v>
      </c>
      <c r="D3753" s="223">
        <v>30</v>
      </c>
      <c r="E3753" s="223" t="s">
        <v>172</v>
      </c>
      <c r="F3753" s="225" t="s">
        <v>217</v>
      </c>
      <c r="G3753" s="226">
        <v>-0.49</v>
      </c>
      <c r="H3753" s="226">
        <v>-0.15</v>
      </c>
      <c r="I3753" s="226">
        <v>-0.64</v>
      </c>
      <c r="J3753" s="227">
        <v>-3.21</v>
      </c>
      <c r="K3753" s="227">
        <v>1030.07</v>
      </c>
      <c r="L3753" s="228">
        <v>-19.649999999999999</v>
      </c>
      <c r="M3753" s="229">
        <f t="shared" si="112"/>
        <v>1010.42</v>
      </c>
      <c r="N3753" s="230">
        <v>0.57999999999999996</v>
      </c>
    </row>
    <row r="3754" spans="1:14" x14ac:dyDescent="0.2">
      <c r="A3754" s="231" t="str">
        <f t="shared" si="113"/>
        <v>GF1.830Thinned160</v>
      </c>
      <c r="B3754" s="223" t="s">
        <v>229</v>
      </c>
      <c r="C3754" s="224">
        <v>1.8</v>
      </c>
      <c r="D3754" s="223">
        <v>30</v>
      </c>
      <c r="E3754" s="223" t="s">
        <v>172</v>
      </c>
      <c r="F3754" s="225" t="s">
        <v>218</v>
      </c>
      <c r="G3754" s="226">
        <v>-0.42</v>
      </c>
      <c r="H3754" s="226">
        <v>-0.13</v>
      </c>
      <c r="I3754" s="226">
        <v>-0.56000000000000005</v>
      </c>
      <c r="J3754" s="227">
        <v>-2.78</v>
      </c>
      <c r="K3754" s="227">
        <v>1027.3</v>
      </c>
      <c r="L3754" s="228">
        <v>-19.739999999999998</v>
      </c>
      <c r="M3754" s="229">
        <f t="shared" si="112"/>
        <v>1007.56</v>
      </c>
      <c r="N3754" s="230">
        <v>0.51</v>
      </c>
    </row>
    <row r="3755" spans="1:14" x14ac:dyDescent="0.2">
      <c r="A3755" s="231" t="str">
        <f t="shared" si="113"/>
        <v>GF1.830Thinned165</v>
      </c>
      <c r="B3755" s="223" t="s">
        <v>229</v>
      </c>
      <c r="C3755" s="224">
        <v>1.8</v>
      </c>
      <c r="D3755" s="223">
        <v>30</v>
      </c>
      <c r="E3755" s="223" t="s">
        <v>172</v>
      </c>
      <c r="F3755" s="225" t="s">
        <v>219</v>
      </c>
      <c r="G3755" s="226">
        <v>-0.43</v>
      </c>
      <c r="H3755" s="226">
        <v>-0.12</v>
      </c>
      <c r="I3755" s="226">
        <v>-0.55000000000000004</v>
      </c>
      <c r="J3755" s="227">
        <v>-2.73</v>
      </c>
      <c r="K3755" s="227">
        <v>1024.56</v>
      </c>
      <c r="L3755" s="228">
        <v>-19.82</v>
      </c>
      <c r="M3755" s="229">
        <f t="shared" si="112"/>
        <v>1004.7399999999999</v>
      </c>
      <c r="N3755" s="230">
        <v>0.46</v>
      </c>
    </row>
    <row r="3756" spans="1:14" x14ac:dyDescent="0.2">
      <c r="A3756" s="231" t="str">
        <f t="shared" si="113"/>
        <v>GF1.830Thinned170</v>
      </c>
      <c r="B3756" s="223" t="s">
        <v>229</v>
      </c>
      <c r="C3756" s="224">
        <v>1.8</v>
      </c>
      <c r="D3756" s="223">
        <v>30</v>
      </c>
      <c r="E3756" s="223" t="s">
        <v>172</v>
      </c>
      <c r="F3756" s="225" t="s">
        <v>220</v>
      </c>
      <c r="G3756" s="226">
        <v>-0.4</v>
      </c>
      <c r="H3756" s="226">
        <v>-0.11</v>
      </c>
      <c r="I3756" s="226">
        <v>-0.51</v>
      </c>
      <c r="J3756" s="227">
        <v>-2.54</v>
      </c>
      <c r="K3756" s="227">
        <v>1022.03</v>
      </c>
      <c r="L3756" s="228">
        <v>-19.89</v>
      </c>
      <c r="M3756" s="229">
        <f t="shared" si="112"/>
        <v>1002.14</v>
      </c>
      <c r="N3756" s="230">
        <v>0.41</v>
      </c>
    </row>
    <row r="3757" spans="1:14" x14ac:dyDescent="0.2">
      <c r="A3757" s="231" t="str">
        <f t="shared" si="113"/>
        <v>GF1.830Thinned175</v>
      </c>
      <c r="B3757" s="223" t="s">
        <v>229</v>
      </c>
      <c r="C3757" s="224">
        <v>1.8</v>
      </c>
      <c r="D3757" s="223">
        <v>30</v>
      </c>
      <c r="E3757" s="223" t="s">
        <v>172</v>
      </c>
      <c r="F3757" s="225" t="s">
        <v>221</v>
      </c>
      <c r="G3757" s="226">
        <v>-0.37</v>
      </c>
      <c r="H3757" s="226">
        <v>-0.1</v>
      </c>
      <c r="I3757" s="226">
        <v>-0.47</v>
      </c>
      <c r="J3757" s="227">
        <v>-2.35</v>
      </c>
      <c r="K3757" s="227">
        <v>1019.68</v>
      </c>
      <c r="L3757" s="228">
        <v>-19.95</v>
      </c>
      <c r="M3757" s="229">
        <f t="shared" si="112"/>
        <v>999.7299999999999</v>
      </c>
      <c r="N3757" s="230">
        <v>0.36</v>
      </c>
    </row>
    <row r="3758" spans="1:14" x14ac:dyDescent="0.2">
      <c r="A3758" s="231" t="str">
        <f t="shared" si="113"/>
        <v>GF1.830Thinned180</v>
      </c>
      <c r="B3758" s="223" t="s">
        <v>229</v>
      </c>
      <c r="C3758" s="224">
        <v>1.8</v>
      </c>
      <c r="D3758" s="223">
        <v>30</v>
      </c>
      <c r="E3758" s="223" t="s">
        <v>172</v>
      </c>
      <c r="F3758" s="225" t="s">
        <v>222</v>
      </c>
      <c r="G3758" s="226">
        <v>-0.34</v>
      </c>
      <c r="H3758" s="226">
        <v>-0.09</v>
      </c>
      <c r="I3758" s="226">
        <v>-0.43</v>
      </c>
      <c r="J3758" s="227">
        <v>-2.16</v>
      </c>
      <c r="K3758" s="227">
        <v>1017.52</v>
      </c>
      <c r="L3758" s="228">
        <v>-20.010000000000002</v>
      </c>
      <c r="M3758" s="229">
        <f t="shared" si="112"/>
        <v>997.51</v>
      </c>
      <c r="N3758" s="230">
        <v>0.32</v>
      </c>
    </row>
    <row r="3759" spans="1:14" x14ac:dyDescent="0.2">
      <c r="A3759" s="231" t="str">
        <f t="shared" si="113"/>
        <v>GF1.830Thinned185</v>
      </c>
      <c r="B3759" s="223" t="s">
        <v>229</v>
      </c>
      <c r="C3759" s="224">
        <v>1.8</v>
      </c>
      <c r="D3759" s="223">
        <v>30</v>
      </c>
      <c r="E3759" s="223" t="s">
        <v>172</v>
      </c>
      <c r="F3759" s="225" t="s">
        <v>223</v>
      </c>
      <c r="G3759" s="226">
        <v>-0.32</v>
      </c>
      <c r="H3759" s="226">
        <v>-0.08</v>
      </c>
      <c r="I3759" s="226">
        <v>-0.4</v>
      </c>
      <c r="J3759" s="227">
        <v>-1.99</v>
      </c>
      <c r="K3759" s="227">
        <v>1015.54</v>
      </c>
      <c r="L3759" s="228">
        <v>-20.059999999999999</v>
      </c>
      <c r="M3759" s="229">
        <f t="shared" si="112"/>
        <v>995.48</v>
      </c>
      <c r="N3759" s="230">
        <v>0.28000000000000003</v>
      </c>
    </row>
    <row r="3760" spans="1:14" x14ac:dyDescent="0.2">
      <c r="A3760" s="231" t="str">
        <f t="shared" si="113"/>
        <v>GF1.830Thinned190</v>
      </c>
      <c r="B3760" s="223" t="s">
        <v>229</v>
      </c>
      <c r="C3760" s="224">
        <v>1.8</v>
      </c>
      <c r="D3760" s="223">
        <v>30</v>
      </c>
      <c r="E3760" s="223" t="s">
        <v>172</v>
      </c>
      <c r="F3760" s="225" t="s">
        <v>224</v>
      </c>
      <c r="G3760" s="226">
        <v>-0.28999999999999998</v>
      </c>
      <c r="H3760" s="226">
        <v>-7.0000000000000007E-2</v>
      </c>
      <c r="I3760" s="226">
        <v>-0.36</v>
      </c>
      <c r="J3760" s="227">
        <v>-1.82</v>
      </c>
      <c r="K3760" s="227">
        <v>1013.72</v>
      </c>
      <c r="L3760" s="228">
        <v>-20.100000000000001</v>
      </c>
      <c r="M3760" s="229">
        <f t="shared" si="112"/>
        <v>993.62</v>
      </c>
      <c r="N3760" s="230">
        <v>0.25</v>
      </c>
    </row>
    <row r="3761" spans="1:14" x14ac:dyDescent="0.2">
      <c r="A3761" s="231" t="str">
        <f t="shared" si="113"/>
        <v>GF1.830Thinned195</v>
      </c>
      <c r="B3761" s="223" t="s">
        <v>229</v>
      </c>
      <c r="C3761" s="224">
        <v>1.8</v>
      </c>
      <c r="D3761" s="223">
        <v>30</v>
      </c>
      <c r="E3761" s="223" t="s">
        <v>172</v>
      </c>
      <c r="F3761" s="225" t="s">
        <v>225</v>
      </c>
      <c r="G3761" s="226">
        <v>0.09</v>
      </c>
      <c r="H3761" s="226">
        <v>-0.19</v>
      </c>
      <c r="I3761" s="226">
        <v>-0.1</v>
      </c>
      <c r="J3761" s="227">
        <v>-0.5</v>
      </c>
      <c r="K3761" s="227">
        <v>1013.21</v>
      </c>
      <c r="L3761" s="228">
        <v>-20.100000000000001</v>
      </c>
      <c r="M3761" s="229">
        <f t="shared" si="112"/>
        <v>993.11</v>
      </c>
      <c r="N3761" s="230">
        <v>0</v>
      </c>
    </row>
    <row r="3762" spans="1:14" x14ac:dyDescent="0.2">
      <c r="A3762" s="231" t="str">
        <f t="shared" si="113"/>
        <v>HL1.704NO_thin000</v>
      </c>
      <c r="B3762" s="223" t="s">
        <v>230</v>
      </c>
      <c r="C3762" s="224">
        <v>1.7</v>
      </c>
      <c r="D3762" s="223">
        <v>4</v>
      </c>
      <c r="E3762" s="223" t="s">
        <v>199</v>
      </c>
      <c r="F3762" s="225" t="s">
        <v>0</v>
      </c>
      <c r="G3762" s="226">
        <v>0.24</v>
      </c>
      <c r="H3762" s="226">
        <v>0.61</v>
      </c>
      <c r="I3762" s="226">
        <v>0.86</v>
      </c>
      <c r="J3762" s="227">
        <v>4.28</v>
      </c>
      <c r="K3762" s="227">
        <v>4.28</v>
      </c>
      <c r="L3762" s="228">
        <v>0</v>
      </c>
      <c r="M3762" s="229">
        <f t="shared" ref="M3762:M3825" si="114">K3762+L3762</f>
        <v>4.28</v>
      </c>
      <c r="N3762" s="230">
        <v>0</v>
      </c>
    </row>
    <row r="3763" spans="1:14" x14ac:dyDescent="0.2">
      <c r="A3763" s="231" t="str">
        <f t="shared" si="113"/>
        <v>HL1.704NO_thin005</v>
      </c>
      <c r="B3763" s="223" t="s">
        <v>230</v>
      </c>
      <c r="C3763" s="224">
        <v>1.7</v>
      </c>
      <c r="D3763" s="223">
        <v>4</v>
      </c>
      <c r="E3763" s="223" t="s">
        <v>199</v>
      </c>
      <c r="F3763" s="225" t="s">
        <v>1</v>
      </c>
      <c r="G3763" s="226">
        <v>0.74</v>
      </c>
      <c r="H3763" s="226">
        <v>0.76</v>
      </c>
      <c r="I3763" s="226">
        <v>1.49</v>
      </c>
      <c r="J3763" s="227">
        <v>7.47</v>
      </c>
      <c r="K3763" s="227">
        <v>11.75</v>
      </c>
      <c r="L3763" s="228">
        <v>0</v>
      </c>
      <c r="M3763" s="229">
        <f t="shared" si="114"/>
        <v>11.75</v>
      </c>
      <c r="N3763" s="230">
        <v>0</v>
      </c>
    </row>
    <row r="3764" spans="1:14" x14ac:dyDescent="0.2">
      <c r="A3764" s="231" t="str">
        <f t="shared" si="113"/>
        <v>HL1.704NO_thin010</v>
      </c>
      <c r="B3764" s="223" t="s">
        <v>230</v>
      </c>
      <c r="C3764" s="224">
        <v>1.7</v>
      </c>
      <c r="D3764" s="223">
        <v>4</v>
      </c>
      <c r="E3764" s="223" t="s">
        <v>199</v>
      </c>
      <c r="F3764" s="225" t="s">
        <v>2</v>
      </c>
      <c r="G3764" s="226">
        <v>2.25</v>
      </c>
      <c r="H3764" s="226">
        <v>0.76</v>
      </c>
      <c r="I3764" s="226">
        <v>3.01</v>
      </c>
      <c r="J3764" s="227">
        <v>15.07</v>
      </c>
      <c r="K3764" s="227">
        <v>26.82</v>
      </c>
      <c r="L3764" s="228">
        <v>0</v>
      </c>
      <c r="M3764" s="229">
        <f t="shared" si="114"/>
        <v>26.82</v>
      </c>
      <c r="N3764" s="230">
        <v>0</v>
      </c>
    </row>
    <row r="3765" spans="1:14" x14ac:dyDescent="0.2">
      <c r="A3765" s="231" t="str">
        <f t="shared" si="113"/>
        <v>HL1.704NO_thin015</v>
      </c>
      <c r="B3765" s="223" t="s">
        <v>230</v>
      </c>
      <c r="C3765" s="224">
        <v>1.7</v>
      </c>
      <c r="D3765" s="223">
        <v>4</v>
      </c>
      <c r="E3765" s="223" t="s">
        <v>199</v>
      </c>
      <c r="F3765" s="225" t="s">
        <v>3</v>
      </c>
      <c r="G3765" s="226">
        <v>6.87</v>
      </c>
      <c r="H3765" s="226">
        <v>0.76</v>
      </c>
      <c r="I3765" s="226">
        <v>7.63</v>
      </c>
      <c r="J3765" s="227">
        <v>38.17</v>
      </c>
      <c r="K3765" s="227">
        <v>64.989999999999995</v>
      </c>
      <c r="L3765" s="228">
        <v>0</v>
      </c>
      <c r="M3765" s="229">
        <f t="shared" si="114"/>
        <v>64.989999999999995</v>
      </c>
      <c r="N3765" s="230">
        <v>0</v>
      </c>
    </row>
    <row r="3766" spans="1:14" x14ac:dyDescent="0.2">
      <c r="A3766" s="231" t="str">
        <f t="shared" si="113"/>
        <v>HL1.704NO_thin020</v>
      </c>
      <c r="B3766" s="223" t="s">
        <v>230</v>
      </c>
      <c r="C3766" s="224">
        <v>1.7</v>
      </c>
      <c r="D3766" s="223">
        <v>4</v>
      </c>
      <c r="E3766" s="223" t="s">
        <v>199</v>
      </c>
      <c r="F3766" s="225" t="s">
        <v>4</v>
      </c>
      <c r="G3766" s="226">
        <v>15.36</v>
      </c>
      <c r="H3766" s="226">
        <v>2.27</v>
      </c>
      <c r="I3766" s="226">
        <v>17.63</v>
      </c>
      <c r="J3766" s="227">
        <v>88.15</v>
      </c>
      <c r="K3766" s="227">
        <v>153.13999999999999</v>
      </c>
      <c r="L3766" s="228">
        <v>0</v>
      </c>
      <c r="M3766" s="229">
        <f t="shared" si="114"/>
        <v>153.13999999999999</v>
      </c>
      <c r="N3766" s="230">
        <v>0</v>
      </c>
    </row>
    <row r="3767" spans="1:14" x14ac:dyDescent="0.2">
      <c r="A3767" s="231" t="str">
        <f t="shared" si="113"/>
        <v>HL1.704NO_thin025</v>
      </c>
      <c r="B3767" s="223" t="s">
        <v>230</v>
      </c>
      <c r="C3767" s="224">
        <v>1.7</v>
      </c>
      <c r="D3767" s="223">
        <v>4</v>
      </c>
      <c r="E3767" s="223" t="s">
        <v>199</v>
      </c>
      <c r="F3767" s="225" t="s">
        <v>5</v>
      </c>
      <c r="G3767" s="226">
        <v>11.77</v>
      </c>
      <c r="H3767" s="226">
        <v>1.86</v>
      </c>
      <c r="I3767" s="226">
        <v>13.63</v>
      </c>
      <c r="J3767" s="227">
        <v>68.16</v>
      </c>
      <c r="K3767" s="227">
        <v>221.3</v>
      </c>
      <c r="L3767" s="228">
        <v>0</v>
      </c>
      <c r="M3767" s="229">
        <f t="shared" si="114"/>
        <v>221.3</v>
      </c>
      <c r="N3767" s="230">
        <v>0</v>
      </c>
    </row>
    <row r="3768" spans="1:14" x14ac:dyDescent="0.2">
      <c r="A3768" s="231" t="str">
        <f t="shared" si="113"/>
        <v>HL1.704NO_thin030</v>
      </c>
      <c r="B3768" s="223" t="s">
        <v>230</v>
      </c>
      <c r="C3768" s="224">
        <v>1.7</v>
      </c>
      <c r="D3768" s="223">
        <v>4</v>
      </c>
      <c r="E3768" s="223" t="s">
        <v>199</v>
      </c>
      <c r="F3768" s="225" t="s">
        <v>6</v>
      </c>
      <c r="G3768" s="226">
        <v>6.55</v>
      </c>
      <c r="H3768" s="226">
        <v>0.31</v>
      </c>
      <c r="I3768" s="226">
        <v>6.87</v>
      </c>
      <c r="J3768" s="227">
        <v>34.33</v>
      </c>
      <c r="K3768" s="227">
        <v>255.63</v>
      </c>
      <c r="L3768" s="228">
        <v>0</v>
      </c>
      <c r="M3768" s="229">
        <f t="shared" si="114"/>
        <v>255.63</v>
      </c>
      <c r="N3768" s="230">
        <v>0</v>
      </c>
    </row>
    <row r="3769" spans="1:14" x14ac:dyDescent="0.2">
      <c r="A3769" s="231" t="str">
        <f t="shared" si="113"/>
        <v>HL1.704NO_thin035</v>
      </c>
      <c r="B3769" s="223" t="s">
        <v>230</v>
      </c>
      <c r="C3769" s="224">
        <v>1.7</v>
      </c>
      <c r="D3769" s="223">
        <v>4</v>
      </c>
      <c r="E3769" s="223" t="s">
        <v>199</v>
      </c>
      <c r="F3769" s="225" t="s">
        <v>7</v>
      </c>
      <c r="G3769" s="226">
        <v>5.23</v>
      </c>
      <c r="H3769" s="226">
        <v>1.61</v>
      </c>
      <c r="I3769" s="226">
        <v>6.83</v>
      </c>
      <c r="J3769" s="227">
        <v>34.17</v>
      </c>
      <c r="K3769" s="227">
        <v>289.8</v>
      </c>
      <c r="L3769" s="228">
        <v>0</v>
      </c>
      <c r="M3769" s="229">
        <f t="shared" si="114"/>
        <v>289.8</v>
      </c>
      <c r="N3769" s="230">
        <v>0</v>
      </c>
    </row>
    <row r="3770" spans="1:14" x14ac:dyDescent="0.2">
      <c r="A3770" s="231" t="str">
        <f t="shared" si="113"/>
        <v>HL1.704NO_thin040</v>
      </c>
      <c r="B3770" s="223" t="s">
        <v>230</v>
      </c>
      <c r="C3770" s="224">
        <v>1.7</v>
      </c>
      <c r="D3770" s="223">
        <v>4</v>
      </c>
      <c r="E3770" s="223" t="s">
        <v>199</v>
      </c>
      <c r="F3770" s="225" t="s">
        <v>8</v>
      </c>
      <c r="G3770" s="226">
        <v>3.21</v>
      </c>
      <c r="H3770" s="226">
        <v>1.35</v>
      </c>
      <c r="I3770" s="226">
        <v>4.5599999999999996</v>
      </c>
      <c r="J3770" s="227">
        <v>22.79</v>
      </c>
      <c r="K3770" s="227">
        <v>312.58999999999997</v>
      </c>
      <c r="L3770" s="228">
        <v>0</v>
      </c>
      <c r="M3770" s="229">
        <f t="shared" si="114"/>
        <v>312.58999999999997</v>
      </c>
      <c r="N3770" s="230">
        <v>0</v>
      </c>
    </row>
    <row r="3771" spans="1:14" x14ac:dyDescent="0.2">
      <c r="A3771" s="231" t="str">
        <f t="shared" si="113"/>
        <v>HL1.704NO_thin045</v>
      </c>
      <c r="B3771" s="223" t="s">
        <v>230</v>
      </c>
      <c r="C3771" s="224">
        <v>1.7</v>
      </c>
      <c r="D3771" s="223">
        <v>4</v>
      </c>
      <c r="E3771" s="223" t="s">
        <v>199</v>
      </c>
      <c r="F3771" s="225" t="s">
        <v>9</v>
      </c>
      <c r="G3771" s="226">
        <v>2.79</v>
      </c>
      <c r="H3771" s="226">
        <v>0.16</v>
      </c>
      <c r="I3771" s="226">
        <v>2.96</v>
      </c>
      <c r="J3771" s="227">
        <v>14.78</v>
      </c>
      <c r="K3771" s="227">
        <v>327.37</v>
      </c>
      <c r="L3771" s="228">
        <v>0</v>
      </c>
      <c r="M3771" s="229">
        <f t="shared" si="114"/>
        <v>327.37</v>
      </c>
      <c r="N3771" s="230">
        <v>0</v>
      </c>
    </row>
    <row r="3772" spans="1:14" x14ac:dyDescent="0.2">
      <c r="A3772" s="231" t="str">
        <f t="shared" si="113"/>
        <v>HL1.704NO_thin050</v>
      </c>
      <c r="B3772" s="223" t="s">
        <v>230</v>
      </c>
      <c r="C3772" s="224">
        <v>1.7</v>
      </c>
      <c r="D3772" s="223">
        <v>4</v>
      </c>
      <c r="E3772" s="223" t="s">
        <v>199</v>
      </c>
      <c r="F3772" s="225" t="s">
        <v>10</v>
      </c>
      <c r="G3772" s="226">
        <v>2.7</v>
      </c>
      <c r="H3772" s="226">
        <v>-0.03</v>
      </c>
      <c r="I3772" s="226">
        <v>2.67</v>
      </c>
      <c r="J3772" s="227">
        <v>13.33</v>
      </c>
      <c r="K3772" s="227">
        <v>340.7</v>
      </c>
      <c r="L3772" s="228">
        <v>0</v>
      </c>
      <c r="M3772" s="229">
        <f t="shared" si="114"/>
        <v>340.7</v>
      </c>
      <c r="N3772" s="230">
        <v>0</v>
      </c>
    </row>
    <row r="3773" spans="1:14" x14ac:dyDescent="0.2">
      <c r="A3773" s="231" t="str">
        <f t="shared" si="113"/>
        <v>HL1.704NO_thin055</v>
      </c>
      <c r="B3773" s="223" t="s">
        <v>230</v>
      </c>
      <c r="C3773" s="224">
        <v>1.7</v>
      </c>
      <c r="D3773" s="223">
        <v>4</v>
      </c>
      <c r="E3773" s="223" t="s">
        <v>199</v>
      </c>
      <c r="F3773" s="225" t="s">
        <v>11</v>
      </c>
      <c r="G3773" s="226">
        <v>2.58</v>
      </c>
      <c r="H3773" s="226">
        <v>-0.14000000000000001</v>
      </c>
      <c r="I3773" s="226">
        <v>2.4300000000000002</v>
      </c>
      <c r="J3773" s="227">
        <v>12.17</v>
      </c>
      <c r="K3773" s="227">
        <v>352.86</v>
      </c>
      <c r="L3773" s="228">
        <v>0</v>
      </c>
      <c r="M3773" s="229">
        <f t="shared" si="114"/>
        <v>352.86</v>
      </c>
      <c r="N3773" s="230">
        <v>0</v>
      </c>
    </row>
    <row r="3774" spans="1:14" x14ac:dyDescent="0.2">
      <c r="A3774" s="231" t="str">
        <f t="shared" si="113"/>
        <v>HL1.704NO_thin060</v>
      </c>
      <c r="B3774" s="223" t="s">
        <v>230</v>
      </c>
      <c r="C3774" s="224">
        <v>1.7</v>
      </c>
      <c r="D3774" s="223">
        <v>4</v>
      </c>
      <c r="E3774" s="223" t="s">
        <v>199</v>
      </c>
      <c r="F3774" s="225" t="s">
        <v>12</v>
      </c>
      <c r="G3774" s="226">
        <v>2.1</v>
      </c>
      <c r="H3774" s="226">
        <v>-0.09</v>
      </c>
      <c r="I3774" s="226">
        <v>2</v>
      </c>
      <c r="J3774" s="227">
        <v>10.01</v>
      </c>
      <c r="K3774" s="227">
        <v>362.87</v>
      </c>
      <c r="L3774" s="228">
        <v>0</v>
      </c>
      <c r="M3774" s="229">
        <f t="shared" si="114"/>
        <v>362.87</v>
      </c>
      <c r="N3774" s="230">
        <v>0</v>
      </c>
    </row>
    <row r="3775" spans="1:14" x14ac:dyDescent="0.2">
      <c r="A3775" s="231" t="str">
        <f t="shared" si="113"/>
        <v>HL1.704NO_thin065</v>
      </c>
      <c r="B3775" s="223" t="s">
        <v>230</v>
      </c>
      <c r="C3775" s="224">
        <v>1.7</v>
      </c>
      <c r="D3775" s="223">
        <v>4</v>
      </c>
      <c r="E3775" s="223" t="s">
        <v>199</v>
      </c>
      <c r="F3775" s="225" t="s">
        <v>13</v>
      </c>
      <c r="G3775" s="226">
        <v>1.82</v>
      </c>
      <c r="H3775" s="226">
        <v>-0.46</v>
      </c>
      <c r="I3775" s="226">
        <v>1.36</v>
      </c>
      <c r="J3775" s="227">
        <v>6.79</v>
      </c>
      <c r="K3775" s="227">
        <v>369.66</v>
      </c>
      <c r="L3775" s="228">
        <v>0</v>
      </c>
      <c r="M3775" s="229">
        <f t="shared" si="114"/>
        <v>369.66</v>
      </c>
      <c r="N3775" s="230">
        <v>0</v>
      </c>
    </row>
    <row r="3776" spans="1:14" x14ac:dyDescent="0.2">
      <c r="A3776" s="231" t="str">
        <f t="shared" si="113"/>
        <v>HL1.704NO_thin070</v>
      </c>
      <c r="B3776" s="223" t="s">
        <v>230</v>
      </c>
      <c r="C3776" s="224">
        <v>1.7</v>
      </c>
      <c r="D3776" s="223">
        <v>4</v>
      </c>
      <c r="E3776" s="223" t="s">
        <v>199</v>
      </c>
      <c r="F3776" s="225" t="s">
        <v>200</v>
      </c>
      <c r="G3776" s="226">
        <v>1.58</v>
      </c>
      <c r="H3776" s="226">
        <v>-0.46</v>
      </c>
      <c r="I3776" s="226">
        <v>1.1200000000000001</v>
      </c>
      <c r="J3776" s="227">
        <v>5.6</v>
      </c>
      <c r="K3776" s="227">
        <v>375.26</v>
      </c>
      <c r="L3776" s="228">
        <v>0</v>
      </c>
      <c r="M3776" s="229">
        <f t="shared" si="114"/>
        <v>375.26</v>
      </c>
      <c r="N3776" s="230">
        <v>0</v>
      </c>
    </row>
    <row r="3777" spans="1:14" x14ac:dyDescent="0.2">
      <c r="A3777" s="231" t="str">
        <f t="shared" si="113"/>
        <v>HL1.704NO_thin075</v>
      </c>
      <c r="B3777" s="223" t="s">
        <v>230</v>
      </c>
      <c r="C3777" s="224">
        <v>1.7</v>
      </c>
      <c r="D3777" s="223">
        <v>4</v>
      </c>
      <c r="E3777" s="223" t="s">
        <v>199</v>
      </c>
      <c r="F3777" s="225" t="s">
        <v>201</v>
      </c>
      <c r="G3777" s="226">
        <v>1.64</v>
      </c>
      <c r="H3777" s="226">
        <v>-0.31</v>
      </c>
      <c r="I3777" s="226">
        <v>1.33</v>
      </c>
      <c r="J3777" s="227">
        <v>6.66</v>
      </c>
      <c r="K3777" s="227">
        <v>381.92</v>
      </c>
      <c r="L3777" s="228">
        <v>0</v>
      </c>
      <c r="M3777" s="229">
        <f t="shared" si="114"/>
        <v>381.92</v>
      </c>
      <c r="N3777" s="230">
        <v>0</v>
      </c>
    </row>
    <row r="3778" spans="1:14" x14ac:dyDescent="0.2">
      <c r="A3778" s="231" t="str">
        <f t="shared" ref="A3778:A3841" si="115">CONCATENATE(LEFT(B3778,2),TEXT(C3778,"0.0"),TEXT(D3778,"00"),E3778,TEXT(LEFT(F3778,3),"000"))</f>
        <v>HL1.704NO_thin080</v>
      </c>
      <c r="B3778" s="223" t="s">
        <v>230</v>
      </c>
      <c r="C3778" s="224">
        <v>1.7</v>
      </c>
      <c r="D3778" s="223">
        <v>4</v>
      </c>
      <c r="E3778" s="223" t="s">
        <v>199</v>
      </c>
      <c r="F3778" s="225" t="s">
        <v>202</v>
      </c>
      <c r="G3778" s="226">
        <v>1.53</v>
      </c>
      <c r="H3778" s="226">
        <v>-0.11</v>
      </c>
      <c r="I3778" s="226">
        <v>1.41</v>
      </c>
      <c r="J3778" s="227">
        <v>7.07</v>
      </c>
      <c r="K3778" s="227">
        <v>388.99</v>
      </c>
      <c r="L3778" s="228">
        <v>0</v>
      </c>
      <c r="M3778" s="229">
        <f t="shared" si="114"/>
        <v>388.99</v>
      </c>
      <c r="N3778" s="230">
        <v>0</v>
      </c>
    </row>
    <row r="3779" spans="1:14" x14ac:dyDescent="0.2">
      <c r="A3779" s="231" t="str">
        <f t="shared" si="115"/>
        <v>HL1.704NO_thin085</v>
      </c>
      <c r="B3779" s="223" t="s">
        <v>230</v>
      </c>
      <c r="C3779" s="224">
        <v>1.7</v>
      </c>
      <c r="D3779" s="223">
        <v>4</v>
      </c>
      <c r="E3779" s="223" t="s">
        <v>199</v>
      </c>
      <c r="F3779" s="225" t="s">
        <v>203</v>
      </c>
      <c r="G3779" s="226">
        <v>1.29</v>
      </c>
      <c r="H3779" s="226">
        <v>-0.14000000000000001</v>
      </c>
      <c r="I3779" s="226">
        <v>1.1499999999999999</v>
      </c>
      <c r="J3779" s="227">
        <v>5.75</v>
      </c>
      <c r="K3779" s="227">
        <v>394.74</v>
      </c>
      <c r="L3779" s="228">
        <v>0</v>
      </c>
      <c r="M3779" s="229">
        <f t="shared" si="114"/>
        <v>394.74</v>
      </c>
      <c r="N3779" s="230">
        <v>0</v>
      </c>
    </row>
    <row r="3780" spans="1:14" x14ac:dyDescent="0.2">
      <c r="A3780" s="231" t="str">
        <f t="shared" si="115"/>
        <v>HL1.704NO_thin090</v>
      </c>
      <c r="B3780" s="223" t="s">
        <v>230</v>
      </c>
      <c r="C3780" s="224">
        <v>1.7</v>
      </c>
      <c r="D3780" s="223">
        <v>4</v>
      </c>
      <c r="E3780" s="223" t="s">
        <v>199</v>
      </c>
      <c r="F3780" s="225" t="s">
        <v>204</v>
      </c>
      <c r="G3780" s="226">
        <v>1.08</v>
      </c>
      <c r="H3780" s="226">
        <v>-0.1</v>
      </c>
      <c r="I3780" s="226">
        <v>0.98</v>
      </c>
      <c r="J3780" s="227">
        <v>4.8899999999999997</v>
      </c>
      <c r="K3780" s="227">
        <v>399.63</v>
      </c>
      <c r="L3780" s="228">
        <v>0</v>
      </c>
      <c r="M3780" s="229">
        <f t="shared" si="114"/>
        <v>399.63</v>
      </c>
      <c r="N3780" s="230">
        <v>0</v>
      </c>
    </row>
    <row r="3781" spans="1:14" x14ac:dyDescent="0.2">
      <c r="A3781" s="231" t="str">
        <f t="shared" si="115"/>
        <v>HL1.704NO_thin095</v>
      </c>
      <c r="B3781" s="223" t="s">
        <v>230</v>
      </c>
      <c r="C3781" s="224">
        <v>1.7</v>
      </c>
      <c r="D3781" s="223">
        <v>4</v>
      </c>
      <c r="E3781" s="223" t="s">
        <v>199</v>
      </c>
      <c r="F3781" s="225" t="s">
        <v>205</v>
      </c>
      <c r="G3781" s="226">
        <v>1.1499999999999999</v>
      </c>
      <c r="H3781" s="226">
        <v>0.46</v>
      </c>
      <c r="I3781" s="226">
        <v>1.61</v>
      </c>
      <c r="J3781" s="227">
        <v>8.06</v>
      </c>
      <c r="K3781" s="227">
        <v>407.69</v>
      </c>
      <c r="L3781" s="228">
        <v>0</v>
      </c>
      <c r="M3781" s="229">
        <f t="shared" si="114"/>
        <v>407.69</v>
      </c>
      <c r="N3781" s="230">
        <v>0</v>
      </c>
    </row>
    <row r="3782" spans="1:14" x14ac:dyDescent="0.2">
      <c r="A3782" s="231" t="str">
        <f t="shared" si="115"/>
        <v>HL1.704NO_thin100</v>
      </c>
      <c r="B3782" s="223" t="s">
        <v>230</v>
      </c>
      <c r="C3782" s="224">
        <v>1.7</v>
      </c>
      <c r="D3782" s="223">
        <v>4</v>
      </c>
      <c r="E3782" s="223" t="s">
        <v>199</v>
      </c>
      <c r="F3782" s="225" t="s">
        <v>206</v>
      </c>
      <c r="G3782" s="226">
        <v>1.24</v>
      </c>
      <c r="H3782" s="226">
        <v>-0.23</v>
      </c>
      <c r="I3782" s="226">
        <v>1.01</v>
      </c>
      <c r="J3782" s="227">
        <v>5.04</v>
      </c>
      <c r="K3782" s="227">
        <v>412.73</v>
      </c>
      <c r="L3782" s="228">
        <v>0</v>
      </c>
      <c r="M3782" s="229">
        <f t="shared" si="114"/>
        <v>412.73</v>
      </c>
      <c r="N3782" s="230">
        <v>0</v>
      </c>
    </row>
    <row r="3783" spans="1:14" x14ac:dyDescent="0.2">
      <c r="A3783" s="231" t="str">
        <f t="shared" si="115"/>
        <v>HL1.704NO_thin105</v>
      </c>
      <c r="B3783" s="223" t="s">
        <v>230</v>
      </c>
      <c r="C3783" s="224">
        <v>1.7</v>
      </c>
      <c r="D3783" s="223">
        <v>4</v>
      </c>
      <c r="E3783" s="223" t="s">
        <v>199</v>
      </c>
      <c r="F3783" s="225" t="s">
        <v>207</v>
      </c>
      <c r="G3783" s="226">
        <v>1.1100000000000001</v>
      </c>
      <c r="H3783" s="226">
        <v>-0.24</v>
      </c>
      <c r="I3783" s="226">
        <v>0.87</v>
      </c>
      <c r="J3783" s="227">
        <v>4.3499999999999996</v>
      </c>
      <c r="K3783" s="227">
        <v>417.08</v>
      </c>
      <c r="L3783" s="228">
        <v>0</v>
      </c>
      <c r="M3783" s="229">
        <f t="shared" si="114"/>
        <v>417.08</v>
      </c>
      <c r="N3783" s="230">
        <v>0</v>
      </c>
    </row>
    <row r="3784" spans="1:14" x14ac:dyDescent="0.2">
      <c r="A3784" s="231" t="str">
        <f t="shared" si="115"/>
        <v>HL1.704NO_thin110</v>
      </c>
      <c r="B3784" s="223" t="s">
        <v>230</v>
      </c>
      <c r="C3784" s="224">
        <v>1.7</v>
      </c>
      <c r="D3784" s="223">
        <v>4</v>
      </c>
      <c r="E3784" s="223" t="s">
        <v>199</v>
      </c>
      <c r="F3784" s="225" t="s">
        <v>208</v>
      </c>
      <c r="G3784" s="226">
        <v>0.89</v>
      </c>
      <c r="H3784" s="226">
        <v>-0.24</v>
      </c>
      <c r="I3784" s="226">
        <v>0.65</v>
      </c>
      <c r="J3784" s="227">
        <v>3.27</v>
      </c>
      <c r="K3784" s="227">
        <v>420.35</v>
      </c>
      <c r="L3784" s="228">
        <v>0</v>
      </c>
      <c r="M3784" s="229">
        <f t="shared" si="114"/>
        <v>420.35</v>
      </c>
      <c r="N3784" s="230">
        <v>0</v>
      </c>
    </row>
    <row r="3785" spans="1:14" x14ac:dyDescent="0.2">
      <c r="A3785" s="231" t="str">
        <f t="shared" si="115"/>
        <v>HL1.704NO_thin115</v>
      </c>
      <c r="B3785" s="223" t="s">
        <v>230</v>
      </c>
      <c r="C3785" s="224">
        <v>1.7</v>
      </c>
      <c r="D3785" s="223">
        <v>4</v>
      </c>
      <c r="E3785" s="223" t="s">
        <v>199</v>
      </c>
      <c r="F3785" s="225" t="s">
        <v>209</v>
      </c>
      <c r="G3785" s="226">
        <v>0.81</v>
      </c>
      <c r="H3785" s="226">
        <v>-0.16</v>
      </c>
      <c r="I3785" s="226">
        <v>0.65</v>
      </c>
      <c r="J3785" s="227">
        <v>3.25</v>
      </c>
      <c r="K3785" s="227">
        <v>423.6</v>
      </c>
      <c r="L3785" s="228">
        <v>0</v>
      </c>
      <c r="M3785" s="229">
        <f t="shared" si="114"/>
        <v>423.6</v>
      </c>
      <c r="N3785" s="230">
        <v>0</v>
      </c>
    </row>
    <row r="3786" spans="1:14" x14ac:dyDescent="0.2">
      <c r="A3786" s="231" t="str">
        <f t="shared" si="115"/>
        <v>HL1.704NO_thin120</v>
      </c>
      <c r="B3786" s="223" t="s">
        <v>230</v>
      </c>
      <c r="C3786" s="224">
        <v>1.7</v>
      </c>
      <c r="D3786" s="223">
        <v>4</v>
      </c>
      <c r="E3786" s="223" t="s">
        <v>199</v>
      </c>
      <c r="F3786" s="225" t="s">
        <v>210</v>
      </c>
      <c r="G3786" s="226">
        <v>0.86</v>
      </c>
      <c r="H3786" s="226">
        <v>-0.09</v>
      </c>
      <c r="I3786" s="226">
        <v>0.77</v>
      </c>
      <c r="J3786" s="227">
        <v>3.85</v>
      </c>
      <c r="K3786" s="227">
        <v>427.46</v>
      </c>
      <c r="L3786" s="228">
        <v>0</v>
      </c>
      <c r="M3786" s="229">
        <f t="shared" si="114"/>
        <v>427.46</v>
      </c>
      <c r="N3786" s="230">
        <v>0</v>
      </c>
    </row>
    <row r="3787" spans="1:14" x14ac:dyDescent="0.2">
      <c r="A3787" s="231" t="str">
        <f t="shared" si="115"/>
        <v>HL1.704NO_thin125</v>
      </c>
      <c r="B3787" s="223" t="s">
        <v>230</v>
      </c>
      <c r="C3787" s="224">
        <v>1.7</v>
      </c>
      <c r="D3787" s="223">
        <v>4</v>
      </c>
      <c r="E3787" s="223" t="s">
        <v>199</v>
      </c>
      <c r="F3787" s="225" t="s">
        <v>211</v>
      </c>
      <c r="G3787" s="226">
        <v>0.8</v>
      </c>
      <c r="H3787" s="226">
        <v>-0.06</v>
      </c>
      <c r="I3787" s="226">
        <v>0.74</v>
      </c>
      <c r="J3787" s="227">
        <v>3.69</v>
      </c>
      <c r="K3787" s="227">
        <v>431.15</v>
      </c>
      <c r="L3787" s="228">
        <v>0</v>
      </c>
      <c r="M3787" s="229">
        <f t="shared" si="114"/>
        <v>431.15</v>
      </c>
      <c r="N3787" s="230">
        <v>0</v>
      </c>
    </row>
    <row r="3788" spans="1:14" x14ac:dyDescent="0.2">
      <c r="A3788" s="231" t="str">
        <f t="shared" si="115"/>
        <v>HL1.704NO_thin130</v>
      </c>
      <c r="B3788" s="223" t="s">
        <v>230</v>
      </c>
      <c r="C3788" s="224">
        <v>1.7</v>
      </c>
      <c r="D3788" s="223">
        <v>4</v>
      </c>
      <c r="E3788" s="223" t="s">
        <v>199</v>
      </c>
      <c r="F3788" s="225" t="s">
        <v>212</v>
      </c>
      <c r="G3788" s="226">
        <v>0.69</v>
      </c>
      <c r="H3788" s="226">
        <v>0.56999999999999995</v>
      </c>
      <c r="I3788" s="226">
        <v>1.26</v>
      </c>
      <c r="J3788" s="227">
        <v>6.31</v>
      </c>
      <c r="K3788" s="227">
        <v>437.46</v>
      </c>
      <c r="L3788" s="228">
        <v>0</v>
      </c>
      <c r="M3788" s="229">
        <f t="shared" si="114"/>
        <v>437.46</v>
      </c>
      <c r="N3788" s="230">
        <v>0</v>
      </c>
    </row>
    <row r="3789" spans="1:14" x14ac:dyDescent="0.2">
      <c r="A3789" s="231" t="str">
        <f t="shared" si="115"/>
        <v>HL1.704NO_thin135</v>
      </c>
      <c r="B3789" s="223" t="s">
        <v>230</v>
      </c>
      <c r="C3789" s="224">
        <v>1.7</v>
      </c>
      <c r="D3789" s="223">
        <v>4</v>
      </c>
      <c r="E3789" s="223" t="s">
        <v>199</v>
      </c>
      <c r="F3789" s="225" t="s">
        <v>213</v>
      </c>
      <c r="G3789" s="226">
        <v>0.66</v>
      </c>
      <c r="H3789" s="226">
        <v>-0.17</v>
      </c>
      <c r="I3789" s="226">
        <v>0.49</v>
      </c>
      <c r="J3789" s="227">
        <v>2.4300000000000002</v>
      </c>
      <c r="K3789" s="227">
        <v>439.89</v>
      </c>
      <c r="L3789" s="228">
        <v>0</v>
      </c>
      <c r="M3789" s="229">
        <f t="shared" si="114"/>
        <v>439.89</v>
      </c>
      <c r="N3789" s="230">
        <v>0</v>
      </c>
    </row>
    <row r="3790" spans="1:14" x14ac:dyDescent="0.2">
      <c r="A3790" s="231" t="str">
        <f t="shared" si="115"/>
        <v>HL1.704NO_thin140</v>
      </c>
      <c r="B3790" s="223" t="s">
        <v>230</v>
      </c>
      <c r="C3790" s="224">
        <v>1.7</v>
      </c>
      <c r="D3790" s="223">
        <v>4</v>
      </c>
      <c r="E3790" s="223" t="s">
        <v>199</v>
      </c>
      <c r="F3790" s="225" t="s">
        <v>214</v>
      </c>
      <c r="G3790" s="226">
        <v>0.65</v>
      </c>
      <c r="H3790" s="226">
        <v>-0.21</v>
      </c>
      <c r="I3790" s="226">
        <v>0.44</v>
      </c>
      <c r="J3790" s="227">
        <v>2.19</v>
      </c>
      <c r="K3790" s="227">
        <v>442.08</v>
      </c>
      <c r="L3790" s="228">
        <v>0</v>
      </c>
      <c r="M3790" s="229">
        <f t="shared" si="114"/>
        <v>442.08</v>
      </c>
      <c r="N3790" s="230">
        <v>0</v>
      </c>
    </row>
    <row r="3791" spans="1:14" x14ac:dyDescent="0.2">
      <c r="A3791" s="231" t="str">
        <f t="shared" si="115"/>
        <v>HL1.704NO_thin145</v>
      </c>
      <c r="B3791" s="223" t="s">
        <v>230</v>
      </c>
      <c r="C3791" s="224">
        <v>1.7</v>
      </c>
      <c r="D3791" s="223">
        <v>4</v>
      </c>
      <c r="E3791" s="223" t="s">
        <v>199</v>
      </c>
      <c r="F3791" s="225" t="s">
        <v>215</v>
      </c>
      <c r="G3791" s="226">
        <v>0.59</v>
      </c>
      <c r="H3791" s="226">
        <v>-0.21</v>
      </c>
      <c r="I3791" s="226">
        <v>0.38</v>
      </c>
      <c r="J3791" s="227">
        <v>1.91</v>
      </c>
      <c r="K3791" s="227">
        <v>443.99</v>
      </c>
      <c r="L3791" s="228">
        <v>0</v>
      </c>
      <c r="M3791" s="229">
        <f t="shared" si="114"/>
        <v>443.99</v>
      </c>
      <c r="N3791" s="230">
        <v>0</v>
      </c>
    </row>
    <row r="3792" spans="1:14" x14ac:dyDescent="0.2">
      <c r="A3792" s="231" t="str">
        <f t="shared" si="115"/>
        <v>HL1.704NO_thin150</v>
      </c>
      <c r="B3792" s="223" t="s">
        <v>230</v>
      </c>
      <c r="C3792" s="224">
        <v>1.7</v>
      </c>
      <c r="D3792" s="223">
        <v>4</v>
      </c>
      <c r="E3792" s="223" t="s">
        <v>199</v>
      </c>
      <c r="F3792" s="225" t="s">
        <v>216</v>
      </c>
      <c r="G3792" s="226">
        <v>0.54</v>
      </c>
      <c r="H3792" s="226">
        <v>-0.16</v>
      </c>
      <c r="I3792" s="226">
        <v>0.39</v>
      </c>
      <c r="J3792" s="227">
        <v>1.93</v>
      </c>
      <c r="K3792" s="227">
        <v>445.92</v>
      </c>
      <c r="L3792" s="228">
        <v>0</v>
      </c>
      <c r="M3792" s="229">
        <f t="shared" si="114"/>
        <v>445.92</v>
      </c>
      <c r="N3792" s="230">
        <v>0</v>
      </c>
    </row>
    <row r="3793" spans="1:14" x14ac:dyDescent="0.2">
      <c r="A3793" s="231" t="str">
        <f t="shared" si="115"/>
        <v>HL1.704NO_thin155</v>
      </c>
      <c r="B3793" s="223" t="s">
        <v>230</v>
      </c>
      <c r="C3793" s="224">
        <v>1.7</v>
      </c>
      <c r="D3793" s="223">
        <v>4</v>
      </c>
      <c r="E3793" s="223" t="s">
        <v>199</v>
      </c>
      <c r="F3793" s="225" t="s">
        <v>217</v>
      </c>
      <c r="G3793" s="226">
        <v>0.51</v>
      </c>
      <c r="H3793" s="226">
        <v>-0.1</v>
      </c>
      <c r="I3793" s="226">
        <v>0.4</v>
      </c>
      <c r="J3793" s="227">
        <v>2.02</v>
      </c>
      <c r="K3793" s="227">
        <v>447.94</v>
      </c>
      <c r="L3793" s="228">
        <v>0</v>
      </c>
      <c r="M3793" s="229">
        <f t="shared" si="114"/>
        <v>447.94</v>
      </c>
      <c r="N3793" s="230">
        <v>0</v>
      </c>
    </row>
    <row r="3794" spans="1:14" x14ac:dyDescent="0.2">
      <c r="A3794" s="231" t="str">
        <f t="shared" si="115"/>
        <v>HL1.704NO_thin160</v>
      </c>
      <c r="B3794" s="223" t="s">
        <v>230</v>
      </c>
      <c r="C3794" s="224">
        <v>1.7</v>
      </c>
      <c r="D3794" s="223">
        <v>4</v>
      </c>
      <c r="E3794" s="223" t="s">
        <v>199</v>
      </c>
      <c r="F3794" s="225" t="s">
        <v>218</v>
      </c>
      <c r="G3794" s="226">
        <v>0.47</v>
      </c>
      <c r="H3794" s="226">
        <v>-0.04</v>
      </c>
      <c r="I3794" s="226">
        <v>0.44</v>
      </c>
      <c r="J3794" s="227">
        <v>2.1800000000000002</v>
      </c>
      <c r="K3794" s="227">
        <v>450.12</v>
      </c>
      <c r="L3794" s="228">
        <v>0</v>
      </c>
      <c r="M3794" s="229">
        <f t="shared" si="114"/>
        <v>450.12</v>
      </c>
      <c r="N3794" s="230">
        <v>0</v>
      </c>
    </row>
    <row r="3795" spans="1:14" x14ac:dyDescent="0.2">
      <c r="A3795" s="231" t="str">
        <f t="shared" si="115"/>
        <v>HL1.704NO_thin165</v>
      </c>
      <c r="B3795" s="223" t="s">
        <v>230</v>
      </c>
      <c r="C3795" s="224">
        <v>1.7</v>
      </c>
      <c r="D3795" s="223">
        <v>4</v>
      </c>
      <c r="E3795" s="223" t="s">
        <v>199</v>
      </c>
      <c r="F3795" s="225" t="s">
        <v>219</v>
      </c>
      <c r="G3795" s="226">
        <v>0.42</v>
      </c>
      <c r="H3795" s="226">
        <v>-0.03</v>
      </c>
      <c r="I3795" s="226">
        <v>0.39</v>
      </c>
      <c r="J3795" s="227">
        <v>1.93</v>
      </c>
      <c r="K3795" s="227">
        <v>452.05</v>
      </c>
      <c r="L3795" s="228">
        <v>0</v>
      </c>
      <c r="M3795" s="229">
        <f t="shared" si="114"/>
        <v>452.05</v>
      </c>
      <c r="N3795" s="230">
        <v>0</v>
      </c>
    </row>
    <row r="3796" spans="1:14" x14ac:dyDescent="0.2">
      <c r="A3796" s="231" t="str">
        <f t="shared" si="115"/>
        <v>HL1.704NO_thin170</v>
      </c>
      <c r="B3796" s="223" t="s">
        <v>230</v>
      </c>
      <c r="C3796" s="224">
        <v>1.7</v>
      </c>
      <c r="D3796" s="223">
        <v>4</v>
      </c>
      <c r="E3796" s="223" t="s">
        <v>199</v>
      </c>
      <c r="F3796" s="225" t="s">
        <v>220</v>
      </c>
      <c r="G3796" s="226">
        <v>0.41</v>
      </c>
      <c r="H3796" s="226">
        <v>-0.03</v>
      </c>
      <c r="I3796" s="226">
        <v>0.38</v>
      </c>
      <c r="J3796" s="227">
        <v>1.89</v>
      </c>
      <c r="K3796" s="227">
        <v>453.95</v>
      </c>
      <c r="L3796" s="228">
        <v>0</v>
      </c>
      <c r="M3796" s="229">
        <f t="shared" si="114"/>
        <v>453.95</v>
      </c>
      <c r="N3796" s="230">
        <v>0</v>
      </c>
    </row>
    <row r="3797" spans="1:14" x14ac:dyDescent="0.2">
      <c r="A3797" s="231" t="str">
        <f t="shared" si="115"/>
        <v>HL1.704NO_thin175</v>
      </c>
      <c r="B3797" s="223" t="s">
        <v>230</v>
      </c>
      <c r="C3797" s="224">
        <v>1.7</v>
      </c>
      <c r="D3797" s="223">
        <v>4</v>
      </c>
      <c r="E3797" s="223" t="s">
        <v>199</v>
      </c>
      <c r="F3797" s="225" t="s">
        <v>221</v>
      </c>
      <c r="G3797" s="226">
        <v>0.36</v>
      </c>
      <c r="H3797" s="226">
        <v>-0.03</v>
      </c>
      <c r="I3797" s="226">
        <v>0.33</v>
      </c>
      <c r="J3797" s="227">
        <v>1.66</v>
      </c>
      <c r="K3797" s="227">
        <v>455.61</v>
      </c>
      <c r="L3797" s="228">
        <v>0</v>
      </c>
      <c r="M3797" s="229">
        <f t="shared" si="114"/>
        <v>455.61</v>
      </c>
      <c r="N3797" s="230">
        <v>0</v>
      </c>
    </row>
    <row r="3798" spans="1:14" x14ac:dyDescent="0.2">
      <c r="A3798" s="231" t="str">
        <f t="shared" si="115"/>
        <v>HL1.704NO_thin180</v>
      </c>
      <c r="B3798" s="223" t="s">
        <v>230</v>
      </c>
      <c r="C3798" s="224">
        <v>1.7</v>
      </c>
      <c r="D3798" s="223">
        <v>4</v>
      </c>
      <c r="E3798" s="223" t="s">
        <v>199</v>
      </c>
      <c r="F3798" s="225" t="s">
        <v>222</v>
      </c>
      <c r="G3798" s="226">
        <v>0.36</v>
      </c>
      <c r="H3798" s="226">
        <v>-0.03</v>
      </c>
      <c r="I3798" s="226">
        <v>0.33</v>
      </c>
      <c r="J3798" s="227">
        <v>1.65</v>
      </c>
      <c r="K3798" s="227">
        <v>457.26</v>
      </c>
      <c r="L3798" s="228">
        <v>0</v>
      </c>
      <c r="M3798" s="229">
        <f t="shared" si="114"/>
        <v>457.26</v>
      </c>
      <c r="N3798" s="230">
        <v>0</v>
      </c>
    </row>
    <row r="3799" spans="1:14" x14ac:dyDescent="0.2">
      <c r="A3799" s="231" t="str">
        <f t="shared" si="115"/>
        <v>HL1.704NO_thin185</v>
      </c>
      <c r="B3799" s="223" t="s">
        <v>230</v>
      </c>
      <c r="C3799" s="224">
        <v>1.7</v>
      </c>
      <c r="D3799" s="223">
        <v>4</v>
      </c>
      <c r="E3799" s="223" t="s">
        <v>199</v>
      </c>
      <c r="F3799" s="225" t="s">
        <v>223</v>
      </c>
      <c r="G3799" s="226">
        <v>0.25</v>
      </c>
      <c r="H3799" s="226">
        <v>-0.02</v>
      </c>
      <c r="I3799" s="226">
        <v>0.23</v>
      </c>
      <c r="J3799" s="227">
        <v>1.1499999999999999</v>
      </c>
      <c r="K3799" s="227">
        <v>458.42</v>
      </c>
      <c r="L3799" s="228">
        <v>0</v>
      </c>
      <c r="M3799" s="229">
        <f t="shared" si="114"/>
        <v>458.42</v>
      </c>
      <c r="N3799" s="230">
        <v>0</v>
      </c>
    </row>
    <row r="3800" spans="1:14" x14ac:dyDescent="0.2">
      <c r="A3800" s="231" t="str">
        <f t="shared" si="115"/>
        <v>HL1.704NO_thin190</v>
      </c>
      <c r="B3800" s="223" t="s">
        <v>230</v>
      </c>
      <c r="C3800" s="224">
        <v>1.7</v>
      </c>
      <c r="D3800" s="223">
        <v>4</v>
      </c>
      <c r="E3800" s="223" t="s">
        <v>199</v>
      </c>
      <c r="F3800" s="225" t="s">
        <v>224</v>
      </c>
      <c r="G3800" s="226">
        <v>0.19</v>
      </c>
      <c r="H3800" s="226">
        <v>-0.02</v>
      </c>
      <c r="I3800" s="226">
        <v>0.17</v>
      </c>
      <c r="J3800" s="227">
        <v>0.85</v>
      </c>
      <c r="K3800" s="227">
        <v>459.27</v>
      </c>
      <c r="L3800" s="228">
        <v>0</v>
      </c>
      <c r="M3800" s="229">
        <f t="shared" si="114"/>
        <v>459.27</v>
      </c>
      <c r="N3800" s="230">
        <v>0</v>
      </c>
    </row>
    <row r="3801" spans="1:14" x14ac:dyDescent="0.2">
      <c r="A3801" s="231" t="str">
        <f t="shared" si="115"/>
        <v>HL1.704NO_thin195</v>
      </c>
      <c r="B3801" s="223" t="s">
        <v>230</v>
      </c>
      <c r="C3801" s="224">
        <v>1.7</v>
      </c>
      <c r="D3801" s="223">
        <v>4</v>
      </c>
      <c r="E3801" s="223" t="s">
        <v>199</v>
      </c>
      <c r="F3801" s="225" t="s">
        <v>225</v>
      </c>
      <c r="G3801" s="226">
        <v>0.16</v>
      </c>
      <c r="H3801" s="226">
        <v>0.01</v>
      </c>
      <c r="I3801" s="226">
        <v>0.17</v>
      </c>
      <c r="J3801" s="227">
        <v>0.86</v>
      </c>
      <c r="K3801" s="227">
        <v>460.13</v>
      </c>
      <c r="L3801" s="228">
        <v>0</v>
      </c>
      <c r="M3801" s="229">
        <f t="shared" si="114"/>
        <v>460.13</v>
      </c>
      <c r="N3801" s="230">
        <v>0</v>
      </c>
    </row>
    <row r="3802" spans="1:14" x14ac:dyDescent="0.2">
      <c r="A3802" s="231" t="str">
        <f t="shared" si="115"/>
        <v>HL1.704Thinned000</v>
      </c>
      <c r="B3802" s="223" t="s">
        <v>230</v>
      </c>
      <c r="C3802" s="224">
        <v>1.7</v>
      </c>
      <c r="D3802" s="223">
        <v>4</v>
      </c>
      <c r="E3802" s="223" t="s">
        <v>172</v>
      </c>
      <c r="F3802" s="225" t="s">
        <v>0</v>
      </c>
      <c r="G3802" s="226">
        <v>0.24</v>
      </c>
      <c r="H3802" s="226">
        <v>0.61</v>
      </c>
      <c r="I3802" s="226">
        <v>0.86</v>
      </c>
      <c r="J3802" s="227">
        <v>4.28</v>
      </c>
      <c r="K3802" s="227">
        <v>4.28</v>
      </c>
      <c r="L3802" s="228">
        <v>0</v>
      </c>
      <c r="M3802" s="229">
        <f t="shared" si="114"/>
        <v>4.28</v>
      </c>
      <c r="N3802" s="230">
        <v>0</v>
      </c>
    </row>
    <row r="3803" spans="1:14" x14ac:dyDescent="0.2">
      <c r="A3803" s="231" t="str">
        <f t="shared" si="115"/>
        <v>HL1.704Thinned005</v>
      </c>
      <c r="B3803" s="223" t="s">
        <v>230</v>
      </c>
      <c r="C3803" s="224">
        <v>1.7</v>
      </c>
      <c r="D3803" s="223">
        <v>4</v>
      </c>
      <c r="E3803" s="223" t="s">
        <v>172</v>
      </c>
      <c r="F3803" s="225" t="s">
        <v>1</v>
      </c>
      <c r="G3803" s="226">
        <v>0.74</v>
      </c>
      <c r="H3803" s="226">
        <v>0.76</v>
      </c>
      <c r="I3803" s="226">
        <v>1.49</v>
      </c>
      <c r="J3803" s="227">
        <v>7.47</v>
      </c>
      <c r="K3803" s="227">
        <v>11.75</v>
      </c>
      <c r="L3803" s="228">
        <v>0</v>
      </c>
      <c r="M3803" s="229">
        <f t="shared" si="114"/>
        <v>11.75</v>
      </c>
      <c r="N3803" s="230">
        <v>0</v>
      </c>
    </row>
    <row r="3804" spans="1:14" x14ac:dyDescent="0.2">
      <c r="A3804" s="231" t="str">
        <f t="shared" si="115"/>
        <v>HL1.704Thinned010</v>
      </c>
      <c r="B3804" s="223" t="s">
        <v>230</v>
      </c>
      <c r="C3804" s="224">
        <v>1.7</v>
      </c>
      <c r="D3804" s="223">
        <v>4</v>
      </c>
      <c r="E3804" s="223" t="s">
        <v>172</v>
      </c>
      <c r="F3804" s="225" t="s">
        <v>2</v>
      </c>
      <c r="G3804" s="226">
        <v>2.25</v>
      </c>
      <c r="H3804" s="226">
        <v>0.76</v>
      </c>
      <c r="I3804" s="226">
        <v>3.01</v>
      </c>
      <c r="J3804" s="227">
        <v>15.07</v>
      </c>
      <c r="K3804" s="227">
        <v>26.82</v>
      </c>
      <c r="L3804" s="228">
        <v>0</v>
      </c>
      <c r="M3804" s="229">
        <f t="shared" si="114"/>
        <v>26.82</v>
      </c>
      <c r="N3804" s="230">
        <v>0</v>
      </c>
    </row>
    <row r="3805" spans="1:14" x14ac:dyDescent="0.2">
      <c r="A3805" s="231" t="str">
        <f t="shared" si="115"/>
        <v>HL1.704Thinned015</v>
      </c>
      <c r="B3805" s="223" t="s">
        <v>230</v>
      </c>
      <c r="C3805" s="224">
        <v>1.7</v>
      </c>
      <c r="D3805" s="223">
        <v>4</v>
      </c>
      <c r="E3805" s="223" t="s">
        <v>172</v>
      </c>
      <c r="F3805" s="225" t="s">
        <v>3</v>
      </c>
      <c r="G3805" s="226">
        <v>6.87</v>
      </c>
      <c r="H3805" s="226">
        <v>0.76</v>
      </c>
      <c r="I3805" s="226">
        <v>7.63</v>
      </c>
      <c r="J3805" s="227">
        <v>38.17</v>
      </c>
      <c r="K3805" s="227">
        <v>64.989999999999995</v>
      </c>
      <c r="L3805" s="228">
        <v>0</v>
      </c>
      <c r="M3805" s="229">
        <f t="shared" si="114"/>
        <v>64.989999999999995</v>
      </c>
      <c r="N3805" s="230">
        <v>0</v>
      </c>
    </row>
    <row r="3806" spans="1:14" x14ac:dyDescent="0.2">
      <c r="A3806" s="231" t="str">
        <f t="shared" si="115"/>
        <v>HL1.704Thinned020</v>
      </c>
      <c r="B3806" s="223" t="s">
        <v>230</v>
      </c>
      <c r="C3806" s="224">
        <v>1.7</v>
      </c>
      <c r="D3806" s="223">
        <v>4</v>
      </c>
      <c r="E3806" s="223" t="s">
        <v>172</v>
      </c>
      <c r="F3806" s="225" t="s">
        <v>4</v>
      </c>
      <c r="G3806" s="226">
        <v>15.36</v>
      </c>
      <c r="H3806" s="226">
        <v>2.27</v>
      </c>
      <c r="I3806" s="226">
        <v>17.63</v>
      </c>
      <c r="J3806" s="227">
        <v>88.15</v>
      </c>
      <c r="K3806" s="227">
        <v>153.13999999999999</v>
      </c>
      <c r="L3806" s="228">
        <v>0</v>
      </c>
      <c r="M3806" s="229">
        <f t="shared" si="114"/>
        <v>153.13999999999999</v>
      </c>
      <c r="N3806" s="230">
        <v>0</v>
      </c>
    </row>
    <row r="3807" spans="1:14" x14ac:dyDescent="0.2">
      <c r="A3807" s="231" t="str">
        <f t="shared" si="115"/>
        <v>HL1.704Thinned025</v>
      </c>
      <c r="B3807" s="223" t="s">
        <v>230</v>
      </c>
      <c r="C3807" s="224">
        <v>1.7</v>
      </c>
      <c r="D3807" s="223">
        <v>4</v>
      </c>
      <c r="E3807" s="223" t="s">
        <v>172</v>
      </c>
      <c r="F3807" s="225" t="s">
        <v>5</v>
      </c>
      <c r="G3807" s="226">
        <v>1.81</v>
      </c>
      <c r="H3807" s="226">
        <v>1.1100000000000001</v>
      </c>
      <c r="I3807" s="226">
        <v>2.93</v>
      </c>
      <c r="J3807" s="227">
        <v>14.63</v>
      </c>
      <c r="K3807" s="227">
        <v>167.78</v>
      </c>
      <c r="L3807" s="228">
        <v>-0.1</v>
      </c>
      <c r="M3807" s="229">
        <f t="shared" si="114"/>
        <v>167.68</v>
      </c>
      <c r="N3807" s="230">
        <v>5.47</v>
      </c>
    </row>
    <row r="3808" spans="1:14" x14ac:dyDescent="0.2">
      <c r="A3808" s="231" t="str">
        <f t="shared" si="115"/>
        <v>HL1.704Thinned030</v>
      </c>
      <c r="B3808" s="223" t="s">
        <v>230</v>
      </c>
      <c r="C3808" s="224">
        <v>1.7</v>
      </c>
      <c r="D3808" s="223">
        <v>4</v>
      </c>
      <c r="E3808" s="223" t="s">
        <v>172</v>
      </c>
      <c r="F3808" s="225" t="s">
        <v>6</v>
      </c>
      <c r="G3808" s="226">
        <v>2.15</v>
      </c>
      <c r="H3808" s="226">
        <v>-0.57999999999999996</v>
      </c>
      <c r="I3808" s="226">
        <v>1.57</v>
      </c>
      <c r="J3808" s="227">
        <v>7.86</v>
      </c>
      <c r="K3808" s="227">
        <v>175.64</v>
      </c>
      <c r="L3808" s="228">
        <v>-0.16</v>
      </c>
      <c r="M3808" s="229">
        <f t="shared" si="114"/>
        <v>175.48</v>
      </c>
      <c r="N3808" s="230">
        <v>3.81</v>
      </c>
    </row>
    <row r="3809" spans="1:14" x14ac:dyDescent="0.2">
      <c r="A3809" s="231" t="str">
        <f t="shared" si="115"/>
        <v>HL1.704Thinned035</v>
      </c>
      <c r="B3809" s="223" t="s">
        <v>230</v>
      </c>
      <c r="C3809" s="224">
        <v>1.7</v>
      </c>
      <c r="D3809" s="223">
        <v>4</v>
      </c>
      <c r="E3809" s="223" t="s">
        <v>172</v>
      </c>
      <c r="F3809" s="225" t="s">
        <v>7</v>
      </c>
      <c r="G3809" s="226">
        <v>1.8</v>
      </c>
      <c r="H3809" s="226">
        <v>0.94</v>
      </c>
      <c r="I3809" s="226">
        <v>2.73</v>
      </c>
      <c r="J3809" s="227">
        <v>13.65</v>
      </c>
      <c r="K3809" s="227">
        <v>189.29</v>
      </c>
      <c r="L3809" s="228">
        <v>-0.4</v>
      </c>
      <c r="M3809" s="229">
        <f t="shared" si="114"/>
        <v>188.89</v>
      </c>
      <c r="N3809" s="230">
        <v>1.54</v>
      </c>
    </row>
    <row r="3810" spans="1:14" x14ac:dyDescent="0.2">
      <c r="A3810" s="231" t="str">
        <f t="shared" si="115"/>
        <v>HL1.704Thinned040</v>
      </c>
      <c r="B3810" s="223" t="s">
        <v>230</v>
      </c>
      <c r="C3810" s="224">
        <v>1.7</v>
      </c>
      <c r="D3810" s="223">
        <v>4</v>
      </c>
      <c r="E3810" s="223" t="s">
        <v>172</v>
      </c>
      <c r="F3810" s="225" t="s">
        <v>8</v>
      </c>
      <c r="G3810" s="226">
        <v>1.1100000000000001</v>
      </c>
      <c r="H3810" s="226">
        <v>0.61</v>
      </c>
      <c r="I3810" s="226">
        <v>1.72</v>
      </c>
      <c r="J3810" s="227">
        <v>8.59</v>
      </c>
      <c r="K3810" s="227">
        <v>197.88</v>
      </c>
      <c r="L3810" s="228">
        <v>-0.61</v>
      </c>
      <c r="M3810" s="229">
        <f t="shared" si="114"/>
        <v>197.26999999999998</v>
      </c>
      <c r="N3810" s="230">
        <v>1.41</v>
      </c>
    </row>
    <row r="3811" spans="1:14" x14ac:dyDescent="0.2">
      <c r="A3811" s="231" t="str">
        <f t="shared" si="115"/>
        <v>HL1.704Thinned045</v>
      </c>
      <c r="B3811" s="223" t="s">
        <v>230</v>
      </c>
      <c r="C3811" s="224">
        <v>1.7</v>
      </c>
      <c r="D3811" s="223">
        <v>4</v>
      </c>
      <c r="E3811" s="223" t="s">
        <v>172</v>
      </c>
      <c r="F3811" s="225" t="s">
        <v>9</v>
      </c>
      <c r="G3811" s="226">
        <v>0.44</v>
      </c>
      <c r="H3811" s="226">
        <v>0.08</v>
      </c>
      <c r="I3811" s="226">
        <v>0.52</v>
      </c>
      <c r="J3811" s="227">
        <v>2.62</v>
      </c>
      <c r="K3811" s="227">
        <v>200.5</v>
      </c>
      <c r="L3811" s="228">
        <v>-0.84</v>
      </c>
      <c r="M3811" s="229">
        <f t="shared" si="114"/>
        <v>199.66</v>
      </c>
      <c r="N3811" s="230">
        <v>1.49</v>
      </c>
    </row>
    <row r="3812" spans="1:14" x14ac:dyDescent="0.2">
      <c r="A3812" s="231" t="str">
        <f t="shared" si="115"/>
        <v>HL1.704Thinned050</v>
      </c>
      <c r="B3812" s="223" t="s">
        <v>230</v>
      </c>
      <c r="C3812" s="224">
        <v>1.7</v>
      </c>
      <c r="D3812" s="223">
        <v>4</v>
      </c>
      <c r="E3812" s="223" t="s">
        <v>172</v>
      </c>
      <c r="F3812" s="225" t="s">
        <v>10</v>
      </c>
      <c r="G3812" s="226">
        <v>1.49</v>
      </c>
      <c r="H3812" s="226">
        <v>-0.77</v>
      </c>
      <c r="I3812" s="226">
        <v>0.72</v>
      </c>
      <c r="J3812" s="227">
        <v>3.6</v>
      </c>
      <c r="K3812" s="227">
        <v>204.11</v>
      </c>
      <c r="L3812" s="228">
        <v>-1.03</v>
      </c>
      <c r="M3812" s="229">
        <f t="shared" si="114"/>
        <v>203.08</v>
      </c>
      <c r="N3812" s="230">
        <v>1.26</v>
      </c>
    </row>
    <row r="3813" spans="1:14" x14ac:dyDescent="0.2">
      <c r="A3813" s="231" t="str">
        <f t="shared" si="115"/>
        <v>HL1.704Thinned055</v>
      </c>
      <c r="B3813" s="223" t="s">
        <v>230</v>
      </c>
      <c r="C3813" s="224">
        <v>1.7</v>
      </c>
      <c r="D3813" s="223">
        <v>4</v>
      </c>
      <c r="E3813" s="223" t="s">
        <v>172</v>
      </c>
      <c r="F3813" s="225" t="s">
        <v>11</v>
      </c>
      <c r="G3813" s="226">
        <v>2.0499999999999998</v>
      </c>
      <c r="H3813" s="226">
        <v>-1.21</v>
      </c>
      <c r="I3813" s="226">
        <v>0.84</v>
      </c>
      <c r="J3813" s="227">
        <v>4.22</v>
      </c>
      <c r="K3813" s="227">
        <v>208.32</v>
      </c>
      <c r="L3813" s="228">
        <v>-1.21</v>
      </c>
      <c r="M3813" s="229">
        <f t="shared" si="114"/>
        <v>207.10999999999999</v>
      </c>
      <c r="N3813" s="230">
        <v>1.1299999999999999</v>
      </c>
    </row>
    <row r="3814" spans="1:14" x14ac:dyDescent="0.2">
      <c r="A3814" s="231" t="str">
        <f t="shared" si="115"/>
        <v>HL1.704Thinned060</v>
      </c>
      <c r="B3814" s="223" t="s">
        <v>230</v>
      </c>
      <c r="C3814" s="224">
        <v>1.7</v>
      </c>
      <c r="D3814" s="223">
        <v>4</v>
      </c>
      <c r="E3814" s="223" t="s">
        <v>172</v>
      </c>
      <c r="F3814" s="225" t="s">
        <v>12</v>
      </c>
      <c r="G3814" s="226">
        <v>1.95</v>
      </c>
      <c r="H3814" s="226">
        <v>-0.81</v>
      </c>
      <c r="I3814" s="226">
        <v>1.1399999999999999</v>
      </c>
      <c r="J3814" s="227">
        <v>5.69</v>
      </c>
      <c r="K3814" s="227">
        <v>214.01</v>
      </c>
      <c r="L3814" s="228">
        <v>-1.35</v>
      </c>
      <c r="M3814" s="229">
        <f t="shared" si="114"/>
        <v>212.66</v>
      </c>
      <c r="N3814" s="230">
        <v>0.92</v>
      </c>
    </row>
    <row r="3815" spans="1:14" x14ac:dyDescent="0.2">
      <c r="A3815" s="231" t="str">
        <f t="shared" si="115"/>
        <v>HL1.704Thinned065</v>
      </c>
      <c r="B3815" s="223" t="s">
        <v>230</v>
      </c>
      <c r="C3815" s="224">
        <v>1.7</v>
      </c>
      <c r="D3815" s="223">
        <v>4</v>
      </c>
      <c r="E3815" s="223" t="s">
        <v>172</v>
      </c>
      <c r="F3815" s="225" t="s">
        <v>13</v>
      </c>
      <c r="G3815" s="226">
        <v>1.49</v>
      </c>
      <c r="H3815" s="226">
        <v>-0.28999999999999998</v>
      </c>
      <c r="I3815" s="226">
        <v>1.2</v>
      </c>
      <c r="J3815" s="227">
        <v>6</v>
      </c>
      <c r="K3815" s="227">
        <v>220.01</v>
      </c>
      <c r="L3815" s="228">
        <v>-1.46</v>
      </c>
      <c r="M3815" s="229">
        <f t="shared" si="114"/>
        <v>218.54999999999998</v>
      </c>
      <c r="N3815" s="230">
        <v>0.73</v>
      </c>
    </row>
    <row r="3816" spans="1:14" x14ac:dyDescent="0.2">
      <c r="A3816" s="231" t="str">
        <f t="shared" si="115"/>
        <v>HL1.704Thinned070</v>
      </c>
      <c r="B3816" s="223" t="s">
        <v>230</v>
      </c>
      <c r="C3816" s="224">
        <v>1.7</v>
      </c>
      <c r="D3816" s="223">
        <v>4</v>
      </c>
      <c r="E3816" s="223" t="s">
        <v>172</v>
      </c>
      <c r="F3816" s="225" t="s">
        <v>200</v>
      </c>
      <c r="G3816" s="226">
        <v>0.99</v>
      </c>
      <c r="H3816" s="226">
        <v>0.09</v>
      </c>
      <c r="I3816" s="226">
        <v>1.0900000000000001</v>
      </c>
      <c r="J3816" s="227">
        <v>5.43</v>
      </c>
      <c r="K3816" s="227">
        <v>225.44</v>
      </c>
      <c r="L3816" s="228">
        <v>-1.55</v>
      </c>
      <c r="M3816" s="229">
        <f t="shared" si="114"/>
        <v>223.89</v>
      </c>
      <c r="N3816" s="230">
        <v>0.59</v>
      </c>
    </row>
    <row r="3817" spans="1:14" x14ac:dyDescent="0.2">
      <c r="A3817" s="231" t="str">
        <f t="shared" si="115"/>
        <v>HL1.704Thinned075</v>
      </c>
      <c r="B3817" s="223" t="s">
        <v>230</v>
      </c>
      <c r="C3817" s="224">
        <v>1.7</v>
      </c>
      <c r="D3817" s="223">
        <v>4</v>
      </c>
      <c r="E3817" s="223" t="s">
        <v>172</v>
      </c>
      <c r="F3817" s="225" t="s">
        <v>201</v>
      </c>
      <c r="G3817" s="226">
        <v>1.02</v>
      </c>
      <c r="H3817" s="226">
        <v>0.19</v>
      </c>
      <c r="I3817" s="226">
        <v>1.21</v>
      </c>
      <c r="J3817" s="227">
        <v>6.06</v>
      </c>
      <c r="K3817" s="227">
        <v>231.5</v>
      </c>
      <c r="L3817" s="228">
        <v>-1.63</v>
      </c>
      <c r="M3817" s="229">
        <f t="shared" si="114"/>
        <v>229.87</v>
      </c>
      <c r="N3817" s="230">
        <v>0.55000000000000004</v>
      </c>
    </row>
    <row r="3818" spans="1:14" x14ac:dyDescent="0.2">
      <c r="A3818" s="231" t="str">
        <f t="shared" si="115"/>
        <v>HL1.704Thinned080</v>
      </c>
      <c r="B3818" s="223" t="s">
        <v>230</v>
      </c>
      <c r="C3818" s="224">
        <v>1.7</v>
      </c>
      <c r="D3818" s="223">
        <v>4</v>
      </c>
      <c r="E3818" s="223" t="s">
        <v>172</v>
      </c>
      <c r="F3818" s="225" t="s">
        <v>202</v>
      </c>
      <c r="G3818" s="226">
        <v>1.23</v>
      </c>
      <c r="H3818" s="226">
        <v>-0.02</v>
      </c>
      <c r="I3818" s="226">
        <v>1.22</v>
      </c>
      <c r="J3818" s="227">
        <v>6.09</v>
      </c>
      <c r="K3818" s="227">
        <v>237.59</v>
      </c>
      <c r="L3818" s="228">
        <v>-1.73</v>
      </c>
      <c r="M3818" s="229">
        <f t="shared" si="114"/>
        <v>235.86</v>
      </c>
      <c r="N3818" s="230">
        <v>0.63</v>
      </c>
    </row>
    <row r="3819" spans="1:14" x14ac:dyDescent="0.2">
      <c r="A3819" s="231" t="str">
        <f t="shared" si="115"/>
        <v>HL1.704Thinned085</v>
      </c>
      <c r="B3819" s="223" t="s">
        <v>230</v>
      </c>
      <c r="C3819" s="224">
        <v>1.7</v>
      </c>
      <c r="D3819" s="223">
        <v>4</v>
      </c>
      <c r="E3819" s="223" t="s">
        <v>172</v>
      </c>
      <c r="F3819" s="225" t="s">
        <v>203</v>
      </c>
      <c r="G3819" s="226">
        <v>0.83</v>
      </c>
      <c r="H3819" s="226">
        <v>-0.26</v>
      </c>
      <c r="I3819" s="226">
        <v>0.56999999999999995</v>
      </c>
      <c r="J3819" s="227">
        <v>2.85</v>
      </c>
      <c r="K3819" s="227">
        <v>240.45</v>
      </c>
      <c r="L3819" s="228">
        <v>-1.84</v>
      </c>
      <c r="M3819" s="229">
        <f t="shared" si="114"/>
        <v>238.60999999999999</v>
      </c>
      <c r="N3819" s="230">
        <v>0.73</v>
      </c>
    </row>
    <row r="3820" spans="1:14" x14ac:dyDescent="0.2">
      <c r="A3820" s="231" t="str">
        <f t="shared" si="115"/>
        <v>HL1.704Thinned090</v>
      </c>
      <c r="B3820" s="223" t="s">
        <v>230</v>
      </c>
      <c r="C3820" s="224">
        <v>1.7</v>
      </c>
      <c r="D3820" s="223">
        <v>4</v>
      </c>
      <c r="E3820" s="223" t="s">
        <v>172</v>
      </c>
      <c r="F3820" s="225" t="s">
        <v>204</v>
      </c>
      <c r="G3820" s="226">
        <v>0.87</v>
      </c>
      <c r="H3820" s="226">
        <v>-0.11</v>
      </c>
      <c r="I3820" s="226">
        <v>0.76</v>
      </c>
      <c r="J3820" s="227">
        <v>3.8</v>
      </c>
      <c r="K3820" s="227">
        <v>244.24</v>
      </c>
      <c r="L3820" s="228">
        <v>-1.94</v>
      </c>
      <c r="M3820" s="229">
        <f t="shared" si="114"/>
        <v>242.3</v>
      </c>
      <c r="N3820" s="230">
        <v>0.67</v>
      </c>
    </row>
    <row r="3821" spans="1:14" x14ac:dyDescent="0.2">
      <c r="A3821" s="231" t="str">
        <f t="shared" si="115"/>
        <v>HL1.704Thinned095</v>
      </c>
      <c r="B3821" s="223" t="s">
        <v>230</v>
      </c>
      <c r="C3821" s="224">
        <v>1.7</v>
      </c>
      <c r="D3821" s="223">
        <v>4</v>
      </c>
      <c r="E3821" s="223" t="s">
        <v>172</v>
      </c>
      <c r="F3821" s="225" t="s">
        <v>205</v>
      </c>
      <c r="G3821" s="226">
        <v>0.81</v>
      </c>
      <c r="H3821" s="226">
        <v>-0.03</v>
      </c>
      <c r="I3821" s="226">
        <v>0.78</v>
      </c>
      <c r="J3821" s="227">
        <v>3.91</v>
      </c>
      <c r="K3821" s="227">
        <v>248.15</v>
      </c>
      <c r="L3821" s="228">
        <v>-2.04</v>
      </c>
      <c r="M3821" s="229">
        <f t="shared" si="114"/>
        <v>246.11</v>
      </c>
      <c r="N3821" s="230">
        <v>0.65</v>
      </c>
    </row>
    <row r="3822" spans="1:14" x14ac:dyDescent="0.2">
      <c r="A3822" s="231" t="str">
        <f t="shared" si="115"/>
        <v>HL1.704Thinned100</v>
      </c>
      <c r="B3822" s="223" t="s">
        <v>230</v>
      </c>
      <c r="C3822" s="224">
        <v>1.7</v>
      </c>
      <c r="D3822" s="223">
        <v>4</v>
      </c>
      <c r="E3822" s="223" t="s">
        <v>172</v>
      </c>
      <c r="F3822" s="225" t="s">
        <v>206</v>
      </c>
      <c r="G3822" s="226">
        <v>0.42</v>
      </c>
      <c r="H3822" s="226">
        <v>-0.11</v>
      </c>
      <c r="I3822" s="226">
        <v>0.31</v>
      </c>
      <c r="J3822" s="227">
        <v>1.57</v>
      </c>
      <c r="K3822" s="227">
        <v>249.72</v>
      </c>
      <c r="L3822" s="228">
        <v>-2.15</v>
      </c>
      <c r="M3822" s="229">
        <f t="shared" si="114"/>
        <v>247.57</v>
      </c>
      <c r="N3822" s="230">
        <v>0.71</v>
      </c>
    </row>
    <row r="3823" spans="1:14" x14ac:dyDescent="0.2">
      <c r="A3823" s="231" t="str">
        <f t="shared" si="115"/>
        <v>HL1.704Thinned105</v>
      </c>
      <c r="B3823" s="223" t="s">
        <v>230</v>
      </c>
      <c r="C3823" s="224">
        <v>1.7</v>
      </c>
      <c r="D3823" s="223">
        <v>4</v>
      </c>
      <c r="E3823" s="223" t="s">
        <v>172</v>
      </c>
      <c r="F3823" s="225" t="s">
        <v>207</v>
      </c>
      <c r="G3823" s="226">
        <v>0.69</v>
      </c>
      <c r="H3823" s="226">
        <v>-0.08</v>
      </c>
      <c r="I3823" s="226">
        <v>0.62</v>
      </c>
      <c r="J3823" s="227">
        <v>3.09</v>
      </c>
      <c r="K3823" s="227">
        <v>252.8</v>
      </c>
      <c r="L3823" s="228">
        <v>-2.2599999999999998</v>
      </c>
      <c r="M3823" s="229">
        <f t="shared" si="114"/>
        <v>250.54000000000002</v>
      </c>
      <c r="N3823" s="230">
        <v>0.7</v>
      </c>
    </row>
    <row r="3824" spans="1:14" x14ac:dyDescent="0.2">
      <c r="A3824" s="231" t="str">
        <f t="shared" si="115"/>
        <v>HL1.704Thinned110</v>
      </c>
      <c r="B3824" s="223" t="s">
        <v>230</v>
      </c>
      <c r="C3824" s="224">
        <v>1.7</v>
      </c>
      <c r="D3824" s="223">
        <v>4</v>
      </c>
      <c r="E3824" s="223" t="s">
        <v>172</v>
      </c>
      <c r="F3824" s="225" t="s">
        <v>208</v>
      </c>
      <c r="G3824" s="226">
        <v>0.21</v>
      </c>
      <c r="H3824" s="226">
        <v>0.02</v>
      </c>
      <c r="I3824" s="226">
        <v>0.24</v>
      </c>
      <c r="J3824" s="227">
        <v>1.18</v>
      </c>
      <c r="K3824" s="227">
        <v>253.99</v>
      </c>
      <c r="L3824" s="228">
        <v>-2.35</v>
      </c>
      <c r="M3824" s="229">
        <f t="shared" si="114"/>
        <v>251.64000000000001</v>
      </c>
      <c r="N3824" s="230">
        <v>0.64</v>
      </c>
    </row>
    <row r="3825" spans="1:14" x14ac:dyDescent="0.2">
      <c r="A3825" s="231" t="str">
        <f t="shared" si="115"/>
        <v>HL1.704Thinned115</v>
      </c>
      <c r="B3825" s="223" t="s">
        <v>230</v>
      </c>
      <c r="C3825" s="224">
        <v>1.7</v>
      </c>
      <c r="D3825" s="223">
        <v>4</v>
      </c>
      <c r="E3825" s="223" t="s">
        <v>172</v>
      </c>
      <c r="F3825" s="225" t="s">
        <v>209</v>
      </c>
      <c r="G3825" s="226">
        <v>0.05</v>
      </c>
      <c r="H3825" s="226">
        <v>0.01</v>
      </c>
      <c r="I3825" s="226">
        <v>0.06</v>
      </c>
      <c r="J3825" s="227">
        <v>0.28000000000000003</v>
      </c>
      <c r="K3825" s="227">
        <v>254.26</v>
      </c>
      <c r="L3825" s="228">
        <v>-2.4500000000000002</v>
      </c>
      <c r="M3825" s="229">
        <f t="shared" si="114"/>
        <v>251.81</v>
      </c>
      <c r="N3825" s="230">
        <v>0.64</v>
      </c>
    </row>
    <row r="3826" spans="1:14" x14ac:dyDescent="0.2">
      <c r="A3826" s="231" t="str">
        <f t="shared" si="115"/>
        <v>HL1.704Thinned120</v>
      </c>
      <c r="B3826" s="223" t="s">
        <v>230</v>
      </c>
      <c r="C3826" s="224">
        <v>1.7</v>
      </c>
      <c r="D3826" s="223">
        <v>4</v>
      </c>
      <c r="E3826" s="223" t="s">
        <v>172</v>
      </c>
      <c r="F3826" s="225" t="s">
        <v>210</v>
      </c>
      <c r="G3826" s="226">
        <v>-0.08</v>
      </c>
      <c r="H3826" s="226">
        <v>-0.01</v>
      </c>
      <c r="I3826" s="226">
        <v>-0.08</v>
      </c>
      <c r="J3826" s="227">
        <v>-0.42</v>
      </c>
      <c r="K3826" s="227">
        <v>253.84</v>
      </c>
      <c r="L3826" s="228">
        <v>-2.5499999999999998</v>
      </c>
      <c r="M3826" s="229">
        <f t="shared" ref="M3826:M3889" si="116">K3826+L3826</f>
        <v>251.29</v>
      </c>
      <c r="N3826" s="230">
        <v>0.64</v>
      </c>
    </row>
    <row r="3827" spans="1:14" x14ac:dyDescent="0.2">
      <c r="A3827" s="231" t="str">
        <f t="shared" si="115"/>
        <v>HL1.704Thinned125</v>
      </c>
      <c r="B3827" s="223" t="s">
        <v>230</v>
      </c>
      <c r="C3827" s="224">
        <v>1.7</v>
      </c>
      <c r="D3827" s="223">
        <v>4</v>
      </c>
      <c r="E3827" s="223" t="s">
        <v>172</v>
      </c>
      <c r="F3827" s="225" t="s">
        <v>211</v>
      </c>
      <c r="G3827" s="226">
        <v>-0.04</v>
      </c>
      <c r="H3827" s="226">
        <v>-0.03</v>
      </c>
      <c r="I3827" s="226">
        <v>-7.0000000000000007E-2</v>
      </c>
      <c r="J3827" s="227">
        <v>-0.37</v>
      </c>
      <c r="K3827" s="227">
        <v>253.47</v>
      </c>
      <c r="L3827" s="228">
        <v>-2.65</v>
      </c>
      <c r="M3827" s="229">
        <f t="shared" si="116"/>
        <v>250.82</v>
      </c>
      <c r="N3827" s="230">
        <v>0.63</v>
      </c>
    </row>
    <row r="3828" spans="1:14" x14ac:dyDescent="0.2">
      <c r="A3828" s="231" t="str">
        <f t="shared" si="115"/>
        <v>HL1.704Thinned130</v>
      </c>
      <c r="B3828" s="223" t="s">
        <v>230</v>
      </c>
      <c r="C3828" s="224">
        <v>1.7</v>
      </c>
      <c r="D3828" s="223">
        <v>4</v>
      </c>
      <c r="E3828" s="223" t="s">
        <v>172</v>
      </c>
      <c r="F3828" s="225" t="s">
        <v>212</v>
      </c>
      <c r="G3828" s="226">
        <v>-0.21</v>
      </c>
      <c r="H3828" s="226">
        <v>-0.05</v>
      </c>
      <c r="I3828" s="226">
        <v>-0.26</v>
      </c>
      <c r="J3828" s="227">
        <v>-1.31</v>
      </c>
      <c r="K3828" s="227">
        <v>252.17</v>
      </c>
      <c r="L3828" s="228">
        <v>-2.74</v>
      </c>
      <c r="M3828" s="229">
        <f t="shared" si="116"/>
        <v>249.42999999999998</v>
      </c>
      <c r="N3828" s="230">
        <v>0.63</v>
      </c>
    </row>
    <row r="3829" spans="1:14" x14ac:dyDescent="0.2">
      <c r="A3829" s="231" t="str">
        <f t="shared" si="115"/>
        <v>HL1.704Thinned135</v>
      </c>
      <c r="B3829" s="223" t="s">
        <v>230</v>
      </c>
      <c r="C3829" s="224">
        <v>1.7</v>
      </c>
      <c r="D3829" s="223">
        <v>4</v>
      </c>
      <c r="E3829" s="223" t="s">
        <v>172</v>
      </c>
      <c r="F3829" s="225" t="s">
        <v>213</v>
      </c>
      <c r="G3829" s="226">
        <v>-0.16</v>
      </c>
      <c r="H3829" s="226">
        <v>-0.05</v>
      </c>
      <c r="I3829" s="226">
        <v>-0.21</v>
      </c>
      <c r="J3829" s="227">
        <v>-1.06</v>
      </c>
      <c r="K3829" s="227">
        <v>251.11</v>
      </c>
      <c r="L3829" s="228">
        <v>-2.84</v>
      </c>
      <c r="M3829" s="229">
        <f t="shared" si="116"/>
        <v>248.27</v>
      </c>
      <c r="N3829" s="230">
        <v>0.63</v>
      </c>
    </row>
    <row r="3830" spans="1:14" x14ac:dyDescent="0.2">
      <c r="A3830" s="231" t="str">
        <f t="shared" si="115"/>
        <v>HL1.704Thinned140</v>
      </c>
      <c r="B3830" s="223" t="s">
        <v>230</v>
      </c>
      <c r="C3830" s="224">
        <v>1.7</v>
      </c>
      <c r="D3830" s="223">
        <v>4</v>
      </c>
      <c r="E3830" s="223" t="s">
        <v>172</v>
      </c>
      <c r="F3830" s="225" t="s">
        <v>214</v>
      </c>
      <c r="G3830" s="226">
        <v>-0.13</v>
      </c>
      <c r="H3830" s="226">
        <v>-0.05</v>
      </c>
      <c r="I3830" s="226">
        <v>-0.18</v>
      </c>
      <c r="J3830" s="227">
        <v>-0.89</v>
      </c>
      <c r="K3830" s="227">
        <v>250.21</v>
      </c>
      <c r="L3830" s="228">
        <v>-2.93</v>
      </c>
      <c r="M3830" s="229">
        <f t="shared" si="116"/>
        <v>247.28</v>
      </c>
      <c r="N3830" s="230">
        <v>0.62</v>
      </c>
    </row>
    <row r="3831" spans="1:14" x14ac:dyDescent="0.2">
      <c r="A3831" s="231" t="str">
        <f t="shared" si="115"/>
        <v>HL1.704Thinned145</v>
      </c>
      <c r="B3831" s="223" t="s">
        <v>230</v>
      </c>
      <c r="C3831" s="224">
        <v>1.7</v>
      </c>
      <c r="D3831" s="223">
        <v>4</v>
      </c>
      <c r="E3831" s="223" t="s">
        <v>172</v>
      </c>
      <c r="F3831" s="225" t="s">
        <v>215</v>
      </c>
      <c r="G3831" s="226">
        <v>-0.26</v>
      </c>
      <c r="H3831" s="226">
        <v>-0.05</v>
      </c>
      <c r="I3831" s="226">
        <v>-0.31</v>
      </c>
      <c r="J3831" s="227">
        <v>-1.57</v>
      </c>
      <c r="K3831" s="227">
        <v>248.64</v>
      </c>
      <c r="L3831" s="228">
        <v>-3.03</v>
      </c>
      <c r="M3831" s="229">
        <f t="shared" si="116"/>
        <v>245.60999999999999</v>
      </c>
      <c r="N3831" s="230">
        <v>0.62</v>
      </c>
    </row>
    <row r="3832" spans="1:14" x14ac:dyDescent="0.2">
      <c r="A3832" s="231" t="str">
        <f t="shared" si="115"/>
        <v>HL1.704Thinned150</v>
      </c>
      <c r="B3832" s="223" t="s">
        <v>230</v>
      </c>
      <c r="C3832" s="224">
        <v>1.7</v>
      </c>
      <c r="D3832" s="223">
        <v>4</v>
      </c>
      <c r="E3832" s="223" t="s">
        <v>172</v>
      </c>
      <c r="F3832" s="225" t="s">
        <v>216</v>
      </c>
      <c r="G3832" s="226">
        <v>-0.23</v>
      </c>
      <c r="H3832" s="226">
        <v>-0.05</v>
      </c>
      <c r="I3832" s="226">
        <v>-0.28000000000000003</v>
      </c>
      <c r="J3832" s="227">
        <v>-1.39</v>
      </c>
      <c r="K3832" s="227">
        <v>247.25</v>
      </c>
      <c r="L3832" s="228">
        <v>-3.12</v>
      </c>
      <c r="M3832" s="229">
        <f t="shared" si="116"/>
        <v>244.13</v>
      </c>
      <c r="N3832" s="230">
        <v>0.61</v>
      </c>
    </row>
    <row r="3833" spans="1:14" x14ac:dyDescent="0.2">
      <c r="A3833" s="231" t="str">
        <f t="shared" si="115"/>
        <v>HL1.704Thinned155</v>
      </c>
      <c r="B3833" s="223" t="s">
        <v>230</v>
      </c>
      <c r="C3833" s="224">
        <v>1.7</v>
      </c>
      <c r="D3833" s="223">
        <v>4</v>
      </c>
      <c r="E3833" s="223" t="s">
        <v>172</v>
      </c>
      <c r="F3833" s="225" t="s">
        <v>217</v>
      </c>
      <c r="G3833" s="226">
        <v>-0.34</v>
      </c>
      <c r="H3833" s="226">
        <v>-0.05</v>
      </c>
      <c r="I3833" s="226">
        <v>-0.39</v>
      </c>
      <c r="J3833" s="227">
        <v>-1.94</v>
      </c>
      <c r="K3833" s="227">
        <v>245.3</v>
      </c>
      <c r="L3833" s="228">
        <v>-3.22</v>
      </c>
      <c r="M3833" s="229">
        <f t="shared" si="116"/>
        <v>242.08</v>
      </c>
      <c r="N3833" s="230">
        <v>0.61</v>
      </c>
    </row>
    <row r="3834" spans="1:14" x14ac:dyDescent="0.2">
      <c r="A3834" s="231" t="str">
        <f t="shared" si="115"/>
        <v>HL1.704Thinned160</v>
      </c>
      <c r="B3834" s="223" t="s">
        <v>230</v>
      </c>
      <c r="C3834" s="224">
        <v>1.7</v>
      </c>
      <c r="D3834" s="223">
        <v>4</v>
      </c>
      <c r="E3834" s="223" t="s">
        <v>172</v>
      </c>
      <c r="F3834" s="225" t="s">
        <v>218</v>
      </c>
      <c r="G3834" s="226">
        <v>-0.32</v>
      </c>
      <c r="H3834" s="226">
        <v>-0.05</v>
      </c>
      <c r="I3834" s="226">
        <v>-0.37</v>
      </c>
      <c r="J3834" s="227">
        <v>-1.84</v>
      </c>
      <c r="K3834" s="227">
        <v>243.46</v>
      </c>
      <c r="L3834" s="228">
        <v>-3.31</v>
      </c>
      <c r="M3834" s="229">
        <f t="shared" si="116"/>
        <v>240.15</v>
      </c>
      <c r="N3834" s="230">
        <v>0.6</v>
      </c>
    </row>
    <row r="3835" spans="1:14" x14ac:dyDescent="0.2">
      <c r="A3835" s="231" t="str">
        <f t="shared" si="115"/>
        <v>HL1.704Thinned165</v>
      </c>
      <c r="B3835" s="223" t="s">
        <v>230</v>
      </c>
      <c r="C3835" s="224">
        <v>1.7</v>
      </c>
      <c r="D3835" s="223">
        <v>4</v>
      </c>
      <c r="E3835" s="223" t="s">
        <v>172</v>
      </c>
      <c r="F3835" s="225" t="s">
        <v>219</v>
      </c>
      <c r="G3835" s="226">
        <v>-0.42</v>
      </c>
      <c r="H3835" s="226">
        <v>7.0000000000000007E-2</v>
      </c>
      <c r="I3835" s="226">
        <v>-0.35</v>
      </c>
      <c r="J3835" s="227">
        <v>-1.75</v>
      </c>
      <c r="K3835" s="227">
        <v>241.71</v>
      </c>
      <c r="L3835" s="228">
        <v>-3.39</v>
      </c>
      <c r="M3835" s="229">
        <f t="shared" si="116"/>
        <v>238.32000000000002</v>
      </c>
      <c r="N3835" s="230">
        <v>0.53</v>
      </c>
    </row>
    <row r="3836" spans="1:14" x14ac:dyDescent="0.2">
      <c r="A3836" s="231" t="str">
        <f t="shared" si="115"/>
        <v>HL1.704Thinned170</v>
      </c>
      <c r="B3836" s="223" t="s">
        <v>230</v>
      </c>
      <c r="C3836" s="224">
        <v>1.7</v>
      </c>
      <c r="D3836" s="223">
        <v>4</v>
      </c>
      <c r="E3836" s="223" t="s">
        <v>172</v>
      </c>
      <c r="F3836" s="225" t="s">
        <v>220</v>
      </c>
      <c r="G3836" s="226">
        <v>-0.39</v>
      </c>
      <c r="H3836" s="226">
        <v>-0.08</v>
      </c>
      <c r="I3836" s="226">
        <v>-0.47</v>
      </c>
      <c r="J3836" s="227">
        <v>-2.35</v>
      </c>
      <c r="K3836" s="227">
        <v>239.35</v>
      </c>
      <c r="L3836" s="228">
        <v>-3.48</v>
      </c>
      <c r="M3836" s="229">
        <f t="shared" si="116"/>
        <v>235.87</v>
      </c>
      <c r="N3836" s="230">
        <v>0.59</v>
      </c>
    </row>
    <row r="3837" spans="1:14" x14ac:dyDescent="0.2">
      <c r="A3837" s="231" t="str">
        <f t="shared" si="115"/>
        <v>HL1.704Thinned175</v>
      </c>
      <c r="B3837" s="223" t="s">
        <v>230</v>
      </c>
      <c r="C3837" s="224">
        <v>1.7</v>
      </c>
      <c r="D3837" s="223">
        <v>4</v>
      </c>
      <c r="E3837" s="223" t="s">
        <v>172</v>
      </c>
      <c r="F3837" s="225" t="s">
        <v>221</v>
      </c>
      <c r="G3837" s="226">
        <v>-0.45</v>
      </c>
      <c r="H3837" s="226">
        <v>-0.09</v>
      </c>
      <c r="I3837" s="226">
        <v>-0.53</v>
      </c>
      <c r="J3837" s="227">
        <v>-2.67</v>
      </c>
      <c r="K3837" s="227">
        <v>236.68</v>
      </c>
      <c r="L3837" s="228">
        <v>-3.57</v>
      </c>
      <c r="M3837" s="229">
        <f t="shared" si="116"/>
        <v>233.11</v>
      </c>
      <c r="N3837" s="230">
        <v>0.59</v>
      </c>
    </row>
    <row r="3838" spans="1:14" x14ac:dyDescent="0.2">
      <c r="A3838" s="231" t="str">
        <f t="shared" si="115"/>
        <v>HL1.704Thinned180</v>
      </c>
      <c r="B3838" s="223" t="s">
        <v>230</v>
      </c>
      <c r="C3838" s="224">
        <v>1.7</v>
      </c>
      <c r="D3838" s="223">
        <v>4</v>
      </c>
      <c r="E3838" s="223" t="s">
        <v>172</v>
      </c>
      <c r="F3838" s="225" t="s">
        <v>222</v>
      </c>
      <c r="G3838" s="226">
        <v>-0.45</v>
      </c>
      <c r="H3838" s="226">
        <v>-0.09</v>
      </c>
      <c r="I3838" s="226">
        <v>-0.53</v>
      </c>
      <c r="J3838" s="227">
        <v>-2.67</v>
      </c>
      <c r="K3838" s="227">
        <v>234.01</v>
      </c>
      <c r="L3838" s="228">
        <v>-3.66</v>
      </c>
      <c r="M3838" s="229">
        <f t="shared" si="116"/>
        <v>230.35</v>
      </c>
      <c r="N3838" s="230">
        <v>0.57999999999999996</v>
      </c>
    </row>
    <row r="3839" spans="1:14" x14ac:dyDescent="0.2">
      <c r="A3839" s="231" t="str">
        <f t="shared" si="115"/>
        <v>HL1.704Thinned185</v>
      </c>
      <c r="B3839" s="223" t="s">
        <v>230</v>
      </c>
      <c r="C3839" s="224">
        <v>1.7</v>
      </c>
      <c r="D3839" s="223">
        <v>4</v>
      </c>
      <c r="E3839" s="223" t="s">
        <v>172</v>
      </c>
      <c r="F3839" s="225" t="s">
        <v>223</v>
      </c>
      <c r="G3839" s="226">
        <v>-0.47</v>
      </c>
      <c r="H3839" s="226">
        <v>-7.0000000000000007E-2</v>
      </c>
      <c r="I3839" s="226">
        <v>-0.54</v>
      </c>
      <c r="J3839" s="227">
        <v>-2.69</v>
      </c>
      <c r="K3839" s="227">
        <v>231.32</v>
      </c>
      <c r="L3839" s="228">
        <v>-3.75</v>
      </c>
      <c r="M3839" s="229">
        <f t="shared" si="116"/>
        <v>227.57</v>
      </c>
      <c r="N3839" s="230">
        <v>0.57999999999999996</v>
      </c>
    </row>
    <row r="3840" spans="1:14" x14ac:dyDescent="0.2">
      <c r="A3840" s="231" t="str">
        <f t="shared" si="115"/>
        <v>HL1.704Thinned190</v>
      </c>
      <c r="B3840" s="223" t="s">
        <v>230</v>
      </c>
      <c r="C3840" s="224">
        <v>1.7</v>
      </c>
      <c r="D3840" s="223">
        <v>4</v>
      </c>
      <c r="E3840" s="223" t="s">
        <v>172</v>
      </c>
      <c r="F3840" s="225" t="s">
        <v>224</v>
      </c>
      <c r="G3840" s="226">
        <v>-0.5</v>
      </c>
      <c r="H3840" s="226">
        <v>-0.05</v>
      </c>
      <c r="I3840" s="226">
        <v>-0.55000000000000004</v>
      </c>
      <c r="J3840" s="227">
        <v>-2.75</v>
      </c>
      <c r="K3840" s="227">
        <v>228.57</v>
      </c>
      <c r="L3840" s="228">
        <v>-3.83</v>
      </c>
      <c r="M3840" s="229">
        <f t="shared" si="116"/>
        <v>224.73999999999998</v>
      </c>
      <c r="N3840" s="230">
        <v>0.56999999999999995</v>
      </c>
    </row>
    <row r="3841" spans="1:14" x14ac:dyDescent="0.2">
      <c r="A3841" s="231" t="str">
        <f t="shared" si="115"/>
        <v>HL1.704Thinned195</v>
      </c>
      <c r="B3841" s="223" t="s">
        <v>230</v>
      </c>
      <c r="C3841" s="224">
        <v>1.7</v>
      </c>
      <c r="D3841" s="223">
        <v>4</v>
      </c>
      <c r="E3841" s="223" t="s">
        <v>172</v>
      </c>
      <c r="F3841" s="225" t="s">
        <v>225</v>
      </c>
      <c r="G3841" s="226">
        <v>-0.53</v>
      </c>
      <c r="H3841" s="226">
        <v>-0.05</v>
      </c>
      <c r="I3841" s="226">
        <v>-0.57999999999999996</v>
      </c>
      <c r="J3841" s="227">
        <v>-2.92</v>
      </c>
      <c r="K3841" s="227">
        <v>225.65</v>
      </c>
      <c r="L3841" s="228">
        <v>-3.92</v>
      </c>
      <c r="M3841" s="229">
        <f t="shared" si="116"/>
        <v>221.73000000000002</v>
      </c>
      <c r="N3841" s="230">
        <v>0.56000000000000005</v>
      </c>
    </row>
    <row r="3842" spans="1:14" x14ac:dyDescent="0.2">
      <c r="A3842" s="231" t="str">
        <f t="shared" ref="A3842:A3905" si="117">CONCATENATE(LEFT(B3842,2),TEXT(C3842,"0.0"),TEXT(D3842,"00"),E3842,TEXT(LEFT(F3842,3),"000"))</f>
        <v>HL1.706NO_thin000</v>
      </c>
      <c r="B3842" s="223" t="s">
        <v>230</v>
      </c>
      <c r="C3842" s="224">
        <v>1.7</v>
      </c>
      <c r="D3842" s="223">
        <v>6</v>
      </c>
      <c r="E3842" s="223" t="s">
        <v>199</v>
      </c>
      <c r="F3842" s="225" t="s">
        <v>0</v>
      </c>
      <c r="G3842" s="226">
        <v>0.7</v>
      </c>
      <c r="H3842" s="226">
        <v>0.8</v>
      </c>
      <c r="I3842" s="226">
        <v>1.5</v>
      </c>
      <c r="J3842" s="227">
        <v>7.5</v>
      </c>
      <c r="K3842" s="227">
        <v>7.5</v>
      </c>
      <c r="L3842" s="228">
        <v>0</v>
      </c>
      <c r="M3842" s="229">
        <f t="shared" si="116"/>
        <v>7.5</v>
      </c>
      <c r="N3842" s="230">
        <v>0</v>
      </c>
    </row>
    <row r="3843" spans="1:14" x14ac:dyDescent="0.2">
      <c r="A3843" s="231" t="str">
        <f t="shared" si="117"/>
        <v>HL1.706NO_thin005</v>
      </c>
      <c r="B3843" s="223" t="s">
        <v>230</v>
      </c>
      <c r="C3843" s="224">
        <v>1.7</v>
      </c>
      <c r="D3843" s="223">
        <v>6</v>
      </c>
      <c r="E3843" s="223" t="s">
        <v>199</v>
      </c>
      <c r="F3843" s="225" t="s">
        <v>1</v>
      </c>
      <c r="G3843" s="226">
        <v>2.12</v>
      </c>
      <c r="H3843" s="226">
        <v>0.99</v>
      </c>
      <c r="I3843" s="226">
        <v>3.11</v>
      </c>
      <c r="J3843" s="227">
        <v>15.56</v>
      </c>
      <c r="K3843" s="227">
        <v>23.06</v>
      </c>
      <c r="L3843" s="228">
        <v>0</v>
      </c>
      <c r="M3843" s="229">
        <f t="shared" si="116"/>
        <v>23.06</v>
      </c>
      <c r="N3843" s="230">
        <v>0</v>
      </c>
    </row>
    <row r="3844" spans="1:14" x14ac:dyDescent="0.2">
      <c r="A3844" s="231" t="str">
        <f t="shared" si="117"/>
        <v>HL1.706NO_thin010</v>
      </c>
      <c r="B3844" s="223" t="s">
        <v>230</v>
      </c>
      <c r="C3844" s="224">
        <v>1.7</v>
      </c>
      <c r="D3844" s="223">
        <v>6</v>
      </c>
      <c r="E3844" s="223" t="s">
        <v>199</v>
      </c>
      <c r="F3844" s="225" t="s">
        <v>2</v>
      </c>
      <c r="G3844" s="226">
        <v>6.47</v>
      </c>
      <c r="H3844" s="226">
        <v>1</v>
      </c>
      <c r="I3844" s="226">
        <v>7.47</v>
      </c>
      <c r="J3844" s="227">
        <v>37.36</v>
      </c>
      <c r="K3844" s="227">
        <v>60.42</v>
      </c>
      <c r="L3844" s="228">
        <v>0</v>
      </c>
      <c r="M3844" s="229">
        <f t="shared" si="116"/>
        <v>60.42</v>
      </c>
      <c r="N3844" s="230">
        <v>0</v>
      </c>
    </row>
    <row r="3845" spans="1:14" x14ac:dyDescent="0.2">
      <c r="A3845" s="231" t="str">
        <f t="shared" si="117"/>
        <v>HL1.706NO_thin015</v>
      </c>
      <c r="B3845" s="223" t="s">
        <v>230</v>
      </c>
      <c r="C3845" s="224">
        <v>1.7</v>
      </c>
      <c r="D3845" s="223">
        <v>6</v>
      </c>
      <c r="E3845" s="223" t="s">
        <v>199</v>
      </c>
      <c r="F3845" s="225" t="s">
        <v>3</v>
      </c>
      <c r="G3845" s="226">
        <v>16.59</v>
      </c>
      <c r="H3845" s="226">
        <v>2.06</v>
      </c>
      <c r="I3845" s="226">
        <v>18.66</v>
      </c>
      <c r="J3845" s="227">
        <v>93.29</v>
      </c>
      <c r="K3845" s="227">
        <v>153.71</v>
      </c>
      <c r="L3845" s="228">
        <v>0</v>
      </c>
      <c r="M3845" s="229">
        <f t="shared" si="116"/>
        <v>153.71</v>
      </c>
      <c r="N3845" s="230">
        <v>0</v>
      </c>
    </row>
    <row r="3846" spans="1:14" x14ac:dyDescent="0.2">
      <c r="A3846" s="231" t="str">
        <f t="shared" si="117"/>
        <v>HL1.706NO_thin020</v>
      </c>
      <c r="B3846" s="223" t="s">
        <v>230</v>
      </c>
      <c r="C3846" s="224">
        <v>1.7</v>
      </c>
      <c r="D3846" s="223">
        <v>6</v>
      </c>
      <c r="E3846" s="223" t="s">
        <v>199</v>
      </c>
      <c r="F3846" s="225" t="s">
        <v>4</v>
      </c>
      <c r="G3846" s="226">
        <v>15.9</v>
      </c>
      <c r="H3846" s="226">
        <v>2.4500000000000002</v>
      </c>
      <c r="I3846" s="226">
        <v>18.350000000000001</v>
      </c>
      <c r="J3846" s="227">
        <v>91.76</v>
      </c>
      <c r="K3846" s="227">
        <v>245.47</v>
      </c>
      <c r="L3846" s="228">
        <v>0</v>
      </c>
      <c r="M3846" s="229">
        <f t="shared" si="116"/>
        <v>245.47</v>
      </c>
      <c r="N3846" s="230">
        <v>0</v>
      </c>
    </row>
    <row r="3847" spans="1:14" x14ac:dyDescent="0.2">
      <c r="A3847" s="231" t="str">
        <f t="shared" si="117"/>
        <v>HL1.706NO_thin025</v>
      </c>
      <c r="B3847" s="223" t="s">
        <v>230</v>
      </c>
      <c r="C3847" s="224">
        <v>1.7</v>
      </c>
      <c r="D3847" s="223">
        <v>6</v>
      </c>
      <c r="E3847" s="223" t="s">
        <v>199</v>
      </c>
      <c r="F3847" s="225" t="s">
        <v>5</v>
      </c>
      <c r="G3847" s="226">
        <v>6.98</v>
      </c>
      <c r="H3847" s="226">
        <v>1.28</v>
      </c>
      <c r="I3847" s="226">
        <v>8.26</v>
      </c>
      <c r="J3847" s="227">
        <v>41.3</v>
      </c>
      <c r="K3847" s="227">
        <v>286.77</v>
      </c>
      <c r="L3847" s="228">
        <v>0</v>
      </c>
      <c r="M3847" s="229">
        <f t="shared" si="116"/>
        <v>286.77</v>
      </c>
      <c r="N3847" s="230">
        <v>0</v>
      </c>
    </row>
    <row r="3848" spans="1:14" x14ac:dyDescent="0.2">
      <c r="A3848" s="231" t="str">
        <f t="shared" si="117"/>
        <v>HL1.706NO_thin030</v>
      </c>
      <c r="B3848" s="223" t="s">
        <v>230</v>
      </c>
      <c r="C3848" s="224">
        <v>1.7</v>
      </c>
      <c r="D3848" s="223">
        <v>6</v>
      </c>
      <c r="E3848" s="223" t="s">
        <v>199</v>
      </c>
      <c r="F3848" s="225" t="s">
        <v>6</v>
      </c>
      <c r="G3848" s="226">
        <v>6.1</v>
      </c>
      <c r="H3848" s="226">
        <v>2.95</v>
      </c>
      <c r="I3848" s="226">
        <v>9.0500000000000007</v>
      </c>
      <c r="J3848" s="227">
        <v>45.23</v>
      </c>
      <c r="K3848" s="227">
        <v>331.99</v>
      </c>
      <c r="L3848" s="228">
        <v>0</v>
      </c>
      <c r="M3848" s="229">
        <f t="shared" si="116"/>
        <v>331.99</v>
      </c>
      <c r="N3848" s="230">
        <v>0</v>
      </c>
    </row>
    <row r="3849" spans="1:14" x14ac:dyDescent="0.2">
      <c r="A3849" s="231" t="str">
        <f t="shared" si="117"/>
        <v>HL1.706NO_thin035</v>
      </c>
      <c r="B3849" s="223" t="s">
        <v>230</v>
      </c>
      <c r="C3849" s="224">
        <v>1.7</v>
      </c>
      <c r="D3849" s="223">
        <v>6</v>
      </c>
      <c r="E3849" s="223" t="s">
        <v>199</v>
      </c>
      <c r="F3849" s="225" t="s">
        <v>7</v>
      </c>
      <c r="G3849" s="226">
        <v>4.6399999999999997</v>
      </c>
      <c r="H3849" s="226">
        <v>0.76</v>
      </c>
      <c r="I3849" s="226">
        <v>5.4</v>
      </c>
      <c r="J3849" s="227">
        <v>27.02</v>
      </c>
      <c r="K3849" s="227">
        <v>359.01</v>
      </c>
      <c r="L3849" s="228">
        <v>0</v>
      </c>
      <c r="M3849" s="229">
        <f t="shared" si="116"/>
        <v>359.01</v>
      </c>
      <c r="N3849" s="230">
        <v>0</v>
      </c>
    </row>
    <row r="3850" spans="1:14" x14ac:dyDescent="0.2">
      <c r="A3850" s="231" t="str">
        <f t="shared" si="117"/>
        <v>HL1.706NO_thin040</v>
      </c>
      <c r="B3850" s="223" t="s">
        <v>230</v>
      </c>
      <c r="C3850" s="224">
        <v>1.7</v>
      </c>
      <c r="D3850" s="223">
        <v>6</v>
      </c>
      <c r="E3850" s="223" t="s">
        <v>199</v>
      </c>
      <c r="F3850" s="225" t="s">
        <v>8</v>
      </c>
      <c r="G3850" s="226">
        <v>4.49</v>
      </c>
      <c r="H3850" s="226">
        <v>-0.1</v>
      </c>
      <c r="I3850" s="226">
        <v>4.3899999999999997</v>
      </c>
      <c r="J3850" s="227">
        <v>21.94</v>
      </c>
      <c r="K3850" s="227">
        <v>380.95</v>
      </c>
      <c r="L3850" s="228">
        <v>0</v>
      </c>
      <c r="M3850" s="229">
        <f t="shared" si="116"/>
        <v>380.95</v>
      </c>
      <c r="N3850" s="230">
        <v>0</v>
      </c>
    </row>
    <row r="3851" spans="1:14" x14ac:dyDescent="0.2">
      <c r="A3851" s="231" t="str">
        <f t="shared" si="117"/>
        <v>HL1.706NO_thin045</v>
      </c>
      <c r="B3851" s="223" t="s">
        <v>230</v>
      </c>
      <c r="C3851" s="224">
        <v>1.7</v>
      </c>
      <c r="D3851" s="223">
        <v>6</v>
      </c>
      <c r="E3851" s="223" t="s">
        <v>199</v>
      </c>
      <c r="F3851" s="225" t="s">
        <v>9</v>
      </c>
      <c r="G3851" s="226">
        <v>4.0599999999999996</v>
      </c>
      <c r="H3851" s="226">
        <v>-0.33</v>
      </c>
      <c r="I3851" s="226">
        <v>3.73</v>
      </c>
      <c r="J3851" s="227">
        <v>18.63</v>
      </c>
      <c r="K3851" s="227">
        <v>399.58</v>
      </c>
      <c r="L3851" s="228">
        <v>0</v>
      </c>
      <c r="M3851" s="229">
        <f t="shared" si="116"/>
        <v>399.58</v>
      </c>
      <c r="N3851" s="230">
        <v>0</v>
      </c>
    </row>
    <row r="3852" spans="1:14" x14ac:dyDescent="0.2">
      <c r="A3852" s="231" t="str">
        <f t="shared" si="117"/>
        <v>HL1.706NO_thin050</v>
      </c>
      <c r="B3852" s="223" t="s">
        <v>230</v>
      </c>
      <c r="C3852" s="224">
        <v>1.7</v>
      </c>
      <c r="D3852" s="223">
        <v>6</v>
      </c>
      <c r="E3852" s="223" t="s">
        <v>199</v>
      </c>
      <c r="F3852" s="225" t="s">
        <v>10</v>
      </c>
      <c r="G3852" s="226">
        <v>3.87</v>
      </c>
      <c r="H3852" s="226">
        <v>-0.4</v>
      </c>
      <c r="I3852" s="226">
        <v>3.47</v>
      </c>
      <c r="J3852" s="227">
        <v>17.350000000000001</v>
      </c>
      <c r="K3852" s="227">
        <v>416.93</v>
      </c>
      <c r="L3852" s="228">
        <v>0</v>
      </c>
      <c r="M3852" s="229">
        <f t="shared" si="116"/>
        <v>416.93</v>
      </c>
      <c r="N3852" s="230">
        <v>0</v>
      </c>
    </row>
    <row r="3853" spans="1:14" x14ac:dyDescent="0.2">
      <c r="A3853" s="231" t="str">
        <f t="shared" si="117"/>
        <v>HL1.706NO_thin055</v>
      </c>
      <c r="B3853" s="223" t="s">
        <v>230</v>
      </c>
      <c r="C3853" s="224">
        <v>1.7</v>
      </c>
      <c r="D3853" s="223">
        <v>6</v>
      </c>
      <c r="E3853" s="223" t="s">
        <v>199</v>
      </c>
      <c r="F3853" s="225" t="s">
        <v>11</v>
      </c>
      <c r="G3853" s="226">
        <v>3.53</v>
      </c>
      <c r="H3853" s="226">
        <v>-0.4</v>
      </c>
      <c r="I3853" s="226">
        <v>3.13</v>
      </c>
      <c r="J3853" s="227">
        <v>15.63</v>
      </c>
      <c r="K3853" s="227">
        <v>432.56</v>
      </c>
      <c r="L3853" s="228">
        <v>0</v>
      </c>
      <c r="M3853" s="229">
        <f t="shared" si="116"/>
        <v>432.56</v>
      </c>
      <c r="N3853" s="230">
        <v>0</v>
      </c>
    </row>
    <row r="3854" spans="1:14" x14ac:dyDescent="0.2">
      <c r="A3854" s="231" t="str">
        <f t="shared" si="117"/>
        <v>HL1.706NO_thin060</v>
      </c>
      <c r="B3854" s="223" t="s">
        <v>230</v>
      </c>
      <c r="C3854" s="224">
        <v>1.7</v>
      </c>
      <c r="D3854" s="223">
        <v>6</v>
      </c>
      <c r="E3854" s="223" t="s">
        <v>199</v>
      </c>
      <c r="F3854" s="225" t="s">
        <v>12</v>
      </c>
      <c r="G3854" s="226">
        <v>3.01</v>
      </c>
      <c r="H3854" s="226">
        <v>-0.32</v>
      </c>
      <c r="I3854" s="226">
        <v>2.69</v>
      </c>
      <c r="J3854" s="227">
        <v>13.44</v>
      </c>
      <c r="K3854" s="227">
        <v>446</v>
      </c>
      <c r="L3854" s="228">
        <v>0</v>
      </c>
      <c r="M3854" s="229">
        <f t="shared" si="116"/>
        <v>446</v>
      </c>
      <c r="N3854" s="230">
        <v>0</v>
      </c>
    </row>
    <row r="3855" spans="1:14" x14ac:dyDescent="0.2">
      <c r="A3855" s="231" t="str">
        <f t="shared" si="117"/>
        <v>HL1.706NO_thin065</v>
      </c>
      <c r="B3855" s="223" t="s">
        <v>230</v>
      </c>
      <c r="C3855" s="224">
        <v>1.7</v>
      </c>
      <c r="D3855" s="223">
        <v>6</v>
      </c>
      <c r="E3855" s="223" t="s">
        <v>199</v>
      </c>
      <c r="F3855" s="225" t="s">
        <v>13</v>
      </c>
      <c r="G3855" s="226">
        <v>2.65</v>
      </c>
      <c r="H3855" s="226">
        <v>-0.44</v>
      </c>
      <c r="I3855" s="226">
        <v>2.21</v>
      </c>
      <c r="J3855" s="227">
        <v>11.07</v>
      </c>
      <c r="K3855" s="227">
        <v>457.07</v>
      </c>
      <c r="L3855" s="228">
        <v>0</v>
      </c>
      <c r="M3855" s="229">
        <f t="shared" si="116"/>
        <v>457.07</v>
      </c>
      <c r="N3855" s="230">
        <v>0</v>
      </c>
    </row>
    <row r="3856" spans="1:14" x14ac:dyDescent="0.2">
      <c r="A3856" s="231" t="str">
        <f t="shared" si="117"/>
        <v>HL1.706NO_thin070</v>
      </c>
      <c r="B3856" s="223" t="s">
        <v>230</v>
      </c>
      <c r="C3856" s="224">
        <v>1.7</v>
      </c>
      <c r="D3856" s="223">
        <v>6</v>
      </c>
      <c r="E3856" s="223" t="s">
        <v>199</v>
      </c>
      <c r="F3856" s="225" t="s">
        <v>200</v>
      </c>
      <c r="G3856" s="226">
        <v>2.5499999999999998</v>
      </c>
      <c r="H3856" s="226">
        <v>-0.23</v>
      </c>
      <c r="I3856" s="226">
        <v>2.3199999999999998</v>
      </c>
      <c r="J3856" s="227">
        <v>11.59</v>
      </c>
      <c r="K3856" s="227">
        <v>468.66</v>
      </c>
      <c r="L3856" s="228">
        <v>0</v>
      </c>
      <c r="M3856" s="229">
        <f t="shared" si="116"/>
        <v>468.66</v>
      </c>
      <c r="N3856" s="230">
        <v>0</v>
      </c>
    </row>
    <row r="3857" spans="1:14" x14ac:dyDescent="0.2">
      <c r="A3857" s="231" t="str">
        <f t="shared" si="117"/>
        <v>HL1.706NO_thin075</v>
      </c>
      <c r="B3857" s="223" t="s">
        <v>230</v>
      </c>
      <c r="C3857" s="224">
        <v>1.7</v>
      </c>
      <c r="D3857" s="223">
        <v>6</v>
      </c>
      <c r="E3857" s="223" t="s">
        <v>199</v>
      </c>
      <c r="F3857" s="225" t="s">
        <v>201</v>
      </c>
      <c r="G3857" s="226">
        <v>2.36</v>
      </c>
      <c r="H3857" s="226">
        <v>-0.18</v>
      </c>
      <c r="I3857" s="226">
        <v>2.1800000000000002</v>
      </c>
      <c r="J3857" s="227">
        <v>10.9</v>
      </c>
      <c r="K3857" s="227">
        <v>479.56</v>
      </c>
      <c r="L3857" s="228">
        <v>0</v>
      </c>
      <c r="M3857" s="229">
        <f t="shared" si="116"/>
        <v>479.56</v>
      </c>
      <c r="N3857" s="230">
        <v>0</v>
      </c>
    </row>
    <row r="3858" spans="1:14" x14ac:dyDescent="0.2">
      <c r="A3858" s="231" t="str">
        <f t="shared" si="117"/>
        <v>HL1.706NO_thin080</v>
      </c>
      <c r="B3858" s="223" t="s">
        <v>230</v>
      </c>
      <c r="C3858" s="224">
        <v>1.7</v>
      </c>
      <c r="D3858" s="223">
        <v>6</v>
      </c>
      <c r="E3858" s="223" t="s">
        <v>199</v>
      </c>
      <c r="F3858" s="225" t="s">
        <v>202</v>
      </c>
      <c r="G3858" s="226">
        <v>2.11</v>
      </c>
      <c r="H3858" s="226">
        <v>-0.18</v>
      </c>
      <c r="I3858" s="226">
        <v>1.93</v>
      </c>
      <c r="J3858" s="227">
        <v>9.67</v>
      </c>
      <c r="K3858" s="227">
        <v>489.23</v>
      </c>
      <c r="L3858" s="228">
        <v>0</v>
      </c>
      <c r="M3858" s="229">
        <f t="shared" si="116"/>
        <v>489.23</v>
      </c>
      <c r="N3858" s="230">
        <v>0</v>
      </c>
    </row>
    <row r="3859" spans="1:14" x14ac:dyDescent="0.2">
      <c r="A3859" s="231" t="str">
        <f t="shared" si="117"/>
        <v>HL1.706NO_thin085</v>
      </c>
      <c r="B3859" s="223" t="s">
        <v>230</v>
      </c>
      <c r="C3859" s="224">
        <v>1.7</v>
      </c>
      <c r="D3859" s="223">
        <v>6</v>
      </c>
      <c r="E3859" s="223" t="s">
        <v>199</v>
      </c>
      <c r="F3859" s="225" t="s">
        <v>203</v>
      </c>
      <c r="G3859" s="226">
        <v>2.0499999999999998</v>
      </c>
      <c r="H3859" s="226">
        <v>-0.15</v>
      </c>
      <c r="I3859" s="226">
        <v>1.9</v>
      </c>
      <c r="J3859" s="227">
        <v>9.49</v>
      </c>
      <c r="K3859" s="227">
        <v>498.72</v>
      </c>
      <c r="L3859" s="228">
        <v>0</v>
      </c>
      <c r="M3859" s="229">
        <f t="shared" si="116"/>
        <v>498.72</v>
      </c>
      <c r="N3859" s="230">
        <v>0</v>
      </c>
    </row>
    <row r="3860" spans="1:14" x14ac:dyDescent="0.2">
      <c r="A3860" s="231" t="str">
        <f t="shared" si="117"/>
        <v>HL1.706NO_thin090</v>
      </c>
      <c r="B3860" s="223" t="s">
        <v>230</v>
      </c>
      <c r="C3860" s="224">
        <v>1.7</v>
      </c>
      <c r="D3860" s="223">
        <v>6</v>
      </c>
      <c r="E3860" s="223" t="s">
        <v>199</v>
      </c>
      <c r="F3860" s="225" t="s">
        <v>204</v>
      </c>
      <c r="G3860" s="226">
        <v>1.82</v>
      </c>
      <c r="H3860" s="226">
        <v>0.01</v>
      </c>
      <c r="I3860" s="226">
        <v>1.83</v>
      </c>
      <c r="J3860" s="227">
        <v>9.1300000000000008</v>
      </c>
      <c r="K3860" s="227">
        <v>507.85</v>
      </c>
      <c r="L3860" s="228">
        <v>0</v>
      </c>
      <c r="M3860" s="229">
        <f t="shared" si="116"/>
        <v>507.85</v>
      </c>
      <c r="N3860" s="230">
        <v>0</v>
      </c>
    </row>
    <row r="3861" spans="1:14" x14ac:dyDescent="0.2">
      <c r="A3861" s="231" t="str">
        <f t="shared" si="117"/>
        <v>HL1.706NO_thin095</v>
      </c>
      <c r="B3861" s="223" t="s">
        <v>230</v>
      </c>
      <c r="C3861" s="224">
        <v>1.7</v>
      </c>
      <c r="D3861" s="223">
        <v>6</v>
      </c>
      <c r="E3861" s="223" t="s">
        <v>199</v>
      </c>
      <c r="F3861" s="225" t="s">
        <v>205</v>
      </c>
      <c r="G3861" s="226">
        <v>1.68</v>
      </c>
      <c r="H3861" s="226">
        <v>-7.0000000000000007E-2</v>
      </c>
      <c r="I3861" s="226">
        <v>1.61</v>
      </c>
      <c r="J3861" s="227">
        <v>8.06</v>
      </c>
      <c r="K3861" s="227">
        <v>515.91</v>
      </c>
      <c r="L3861" s="228">
        <v>0</v>
      </c>
      <c r="M3861" s="229">
        <f t="shared" si="116"/>
        <v>515.91</v>
      </c>
      <c r="N3861" s="230">
        <v>0</v>
      </c>
    </row>
    <row r="3862" spans="1:14" x14ac:dyDescent="0.2">
      <c r="A3862" s="231" t="str">
        <f t="shared" si="117"/>
        <v>HL1.706NO_thin100</v>
      </c>
      <c r="B3862" s="223" t="s">
        <v>230</v>
      </c>
      <c r="C3862" s="224">
        <v>1.7</v>
      </c>
      <c r="D3862" s="223">
        <v>6</v>
      </c>
      <c r="E3862" s="223" t="s">
        <v>199</v>
      </c>
      <c r="F3862" s="225" t="s">
        <v>206</v>
      </c>
      <c r="G3862" s="226">
        <v>1.6</v>
      </c>
      <c r="H3862" s="226">
        <v>-0.16</v>
      </c>
      <c r="I3862" s="226">
        <v>1.44</v>
      </c>
      <c r="J3862" s="227">
        <v>7.18</v>
      </c>
      <c r="K3862" s="227">
        <v>523.08000000000004</v>
      </c>
      <c r="L3862" s="228">
        <v>0</v>
      </c>
      <c r="M3862" s="229">
        <f t="shared" si="116"/>
        <v>523.08000000000004</v>
      </c>
      <c r="N3862" s="230">
        <v>0</v>
      </c>
    </row>
    <row r="3863" spans="1:14" x14ac:dyDescent="0.2">
      <c r="A3863" s="231" t="str">
        <f t="shared" si="117"/>
        <v>HL1.706NO_thin105</v>
      </c>
      <c r="B3863" s="223" t="s">
        <v>230</v>
      </c>
      <c r="C3863" s="224">
        <v>1.7</v>
      </c>
      <c r="D3863" s="223">
        <v>6</v>
      </c>
      <c r="E3863" s="223" t="s">
        <v>199</v>
      </c>
      <c r="F3863" s="225" t="s">
        <v>207</v>
      </c>
      <c r="G3863" s="226">
        <v>1.46</v>
      </c>
      <c r="H3863" s="226">
        <v>-0.16</v>
      </c>
      <c r="I3863" s="226">
        <v>1.29</v>
      </c>
      <c r="J3863" s="227">
        <v>6.47</v>
      </c>
      <c r="K3863" s="227">
        <v>529.54999999999995</v>
      </c>
      <c r="L3863" s="228">
        <v>0</v>
      </c>
      <c r="M3863" s="229">
        <f t="shared" si="116"/>
        <v>529.54999999999995</v>
      </c>
      <c r="N3863" s="230">
        <v>0</v>
      </c>
    </row>
    <row r="3864" spans="1:14" x14ac:dyDescent="0.2">
      <c r="A3864" s="231" t="str">
        <f t="shared" si="117"/>
        <v>HL1.706NO_thin110</v>
      </c>
      <c r="B3864" s="223" t="s">
        <v>230</v>
      </c>
      <c r="C3864" s="224">
        <v>1.7</v>
      </c>
      <c r="D3864" s="223">
        <v>6</v>
      </c>
      <c r="E3864" s="223" t="s">
        <v>199</v>
      </c>
      <c r="F3864" s="225" t="s">
        <v>208</v>
      </c>
      <c r="G3864" s="226">
        <v>1.34</v>
      </c>
      <c r="H3864" s="226">
        <v>-0.16</v>
      </c>
      <c r="I3864" s="226">
        <v>1.18</v>
      </c>
      <c r="J3864" s="227">
        <v>5.9</v>
      </c>
      <c r="K3864" s="227">
        <v>535.45000000000005</v>
      </c>
      <c r="L3864" s="228">
        <v>0</v>
      </c>
      <c r="M3864" s="229">
        <f t="shared" si="116"/>
        <v>535.45000000000005</v>
      </c>
      <c r="N3864" s="230">
        <v>0</v>
      </c>
    </row>
    <row r="3865" spans="1:14" x14ac:dyDescent="0.2">
      <c r="A3865" s="231" t="str">
        <f t="shared" si="117"/>
        <v>HL1.706NO_thin115</v>
      </c>
      <c r="B3865" s="223" t="s">
        <v>230</v>
      </c>
      <c r="C3865" s="224">
        <v>1.7</v>
      </c>
      <c r="D3865" s="223">
        <v>6</v>
      </c>
      <c r="E3865" s="223" t="s">
        <v>199</v>
      </c>
      <c r="F3865" s="225" t="s">
        <v>209</v>
      </c>
      <c r="G3865" s="226">
        <v>1.34</v>
      </c>
      <c r="H3865" s="226">
        <v>-0.12</v>
      </c>
      <c r="I3865" s="226">
        <v>1.22</v>
      </c>
      <c r="J3865" s="227">
        <v>6.11</v>
      </c>
      <c r="K3865" s="227">
        <v>541.57000000000005</v>
      </c>
      <c r="L3865" s="228">
        <v>0</v>
      </c>
      <c r="M3865" s="229">
        <f t="shared" si="116"/>
        <v>541.57000000000005</v>
      </c>
      <c r="N3865" s="230">
        <v>0</v>
      </c>
    </row>
    <row r="3866" spans="1:14" x14ac:dyDescent="0.2">
      <c r="A3866" s="231" t="str">
        <f t="shared" si="117"/>
        <v>HL1.706NO_thin120</v>
      </c>
      <c r="B3866" s="223" t="s">
        <v>230</v>
      </c>
      <c r="C3866" s="224">
        <v>1.7</v>
      </c>
      <c r="D3866" s="223">
        <v>6</v>
      </c>
      <c r="E3866" s="223" t="s">
        <v>199</v>
      </c>
      <c r="F3866" s="225" t="s">
        <v>210</v>
      </c>
      <c r="G3866" s="226">
        <v>1.18</v>
      </c>
      <c r="H3866" s="226">
        <v>-0.1</v>
      </c>
      <c r="I3866" s="226">
        <v>1.08</v>
      </c>
      <c r="J3866" s="227">
        <v>5.39</v>
      </c>
      <c r="K3866" s="227">
        <v>546.96</v>
      </c>
      <c r="L3866" s="228">
        <v>0</v>
      </c>
      <c r="M3866" s="229">
        <f t="shared" si="116"/>
        <v>546.96</v>
      </c>
      <c r="N3866" s="230">
        <v>0</v>
      </c>
    </row>
    <row r="3867" spans="1:14" x14ac:dyDescent="0.2">
      <c r="A3867" s="231" t="str">
        <f t="shared" si="117"/>
        <v>HL1.706NO_thin125</v>
      </c>
      <c r="B3867" s="223" t="s">
        <v>230</v>
      </c>
      <c r="C3867" s="224">
        <v>1.7</v>
      </c>
      <c r="D3867" s="223">
        <v>6</v>
      </c>
      <c r="E3867" s="223" t="s">
        <v>199</v>
      </c>
      <c r="F3867" s="225" t="s">
        <v>211</v>
      </c>
      <c r="G3867" s="226">
        <v>1.04</v>
      </c>
      <c r="H3867" s="226">
        <v>-0.09</v>
      </c>
      <c r="I3867" s="226">
        <v>0.95</v>
      </c>
      <c r="J3867" s="227">
        <v>4.7699999999999996</v>
      </c>
      <c r="K3867" s="227">
        <v>551.72</v>
      </c>
      <c r="L3867" s="228">
        <v>0</v>
      </c>
      <c r="M3867" s="229">
        <f t="shared" si="116"/>
        <v>551.72</v>
      </c>
      <c r="N3867" s="230">
        <v>0</v>
      </c>
    </row>
    <row r="3868" spans="1:14" x14ac:dyDescent="0.2">
      <c r="A3868" s="231" t="str">
        <f t="shared" si="117"/>
        <v>HL1.706NO_thin130</v>
      </c>
      <c r="B3868" s="223" t="s">
        <v>230</v>
      </c>
      <c r="C3868" s="224">
        <v>1.7</v>
      </c>
      <c r="D3868" s="223">
        <v>6</v>
      </c>
      <c r="E3868" s="223" t="s">
        <v>199</v>
      </c>
      <c r="F3868" s="225" t="s">
        <v>212</v>
      </c>
      <c r="G3868" s="226">
        <v>1.05</v>
      </c>
      <c r="H3868" s="226">
        <v>-0.08</v>
      </c>
      <c r="I3868" s="226">
        <v>0.96</v>
      </c>
      <c r="J3868" s="227">
        <v>4.82</v>
      </c>
      <c r="K3868" s="227">
        <v>556.54999999999995</v>
      </c>
      <c r="L3868" s="228">
        <v>0</v>
      </c>
      <c r="M3868" s="229">
        <f t="shared" si="116"/>
        <v>556.54999999999995</v>
      </c>
      <c r="N3868" s="230">
        <v>0</v>
      </c>
    </row>
    <row r="3869" spans="1:14" x14ac:dyDescent="0.2">
      <c r="A3869" s="231" t="str">
        <f t="shared" si="117"/>
        <v>HL1.706NO_thin135</v>
      </c>
      <c r="B3869" s="223" t="s">
        <v>230</v>
      </c>
      <c r="C3869" s="224">
        <v>1.7</v>
      </c>
      <c r="D3869" s="223">
        <v>6</v>
      </c>
      <c r="E3869" s="223" t="s">
        <v>199</v>
      </c>
      <c r="F3869" s="225" t="s">
        <v>213</v>
      </c>
      <c r="G3869" s="226">
        <v>0.97</v>
      </c>
      <c r="H3869" s="226">
        <v>-7.0000000000000007E-2</v>
      </c>
      <c r="I3869" s="226">
        <v>0.9</v>
      </c>
      <c r="J3869" s="227">
        <v>4.49</v>
      </c>
      <c r="K3869" s="227">
        <v>561.04</v>
      </c>
      <c r="L3869" s="228">
        <v>0</v>
      </c>
      <c r="M3869" s="229">
        <f t="shared" si="116"/>
        <v>561.04</v>
      </c>
      <c r="N3869" s="230">
        <v>0</v>
      </c>
    </row>
    <row r="3870" spans="1:14" x14ac:dyDescent="0.2">
      <c r="A3870" s="231" t="str">
        <f t="shared" si="117"/>
        <v>HL1.706NO_thin140</v>
      </c>
      <c r="B3870" s="223" t="s">
        <v>230</v>
      </c>
      <c r="C3870" s="224">
        <v>1.7</v>
      </c>
      <c r="D3870" s="223">
        <v>6</v>
      </c>
      <c r="E3870" s="223" t="s">
        <v>199</v>
      </c>
      <c r="F3870" s="225" t="s">
        <v>214</v>
      </c>
      <c r="G3870" s="226">
        <v>0.82</v>
      </c>
      <c r="H3870" s="226">
        <v>-7.0000000000000007E-2</v>
      </c>
      <c r="I3870" s="226">
        <v>0.76</v>
      </c>
      <c r="J3870" s="227">
        <v>3.79</v>
      </c>
      <c r="K3870" s="227">
        <v>564.83000000000004</v>
      </c>
      <c r="L3870" s="228">
        <v>0</v>
      </c>
      <c r="M3870" s="229">
        <f t="shared" si="116"/>
        <v>564.83000000000004</v>
      </c>
      <c r="N3870" s="230">
        <v>0</v>
      </c>
    </row>
    <row r="3871" spans="1:14" x14ac:dyDescent="0.2">
      <c r="A3871" s="231" t="str">
        <f t="shared" si="117"/>
        <v>HL1.706NO_thin145</v>
      </c>
      <c r="B3871" s="223" t="s">
        <v>230</v>
      </c>
      <c r="C3871" s="224">
        <v>1.7</v>
      </c>
      <c r="D3871" s="223">
        <v>6</v>
      </c>
      <c r="E3871" s="223" t="s">
        <v>199</v>
      </c>
      <c r="F3871" s="225" t="s">
        <v>215</v>
      </c>
      <c r="G3871" s="226">
        <v>0.77</v>
      </c>
      <c r="H3871" s="226">
        <v>-0.06</v>
      </c>
      <c r="I3871" s="226">
        <v>0.7</v>
      </c>
      <c r="J3871" s="227">
        <v>3.52</v>
      </c>
      <c r="K3871" s="227">
        <v>568.35</v>
      </c>
      <c r="L3871" s="228">
        <v>0</v>
      </c>
      <c r="M3871" s="229">
        <f t="shared" si="116"/>
        <v>568.35</v>
      </c>
      <c r="N3871" s="230">
        <v>0</v>
      </c>
    </row>
    <row r="3872" spans="1:14" x14ac:dyDescent="0.2">
      <c r="A3872" s="231" t="str">
        <f t="shared" si="117"/>
        <v>HL1.706NO_thin150</v>
      </c>
      <c r="B3872" s="223" t="s">
        <v>230</v>
      </c>
      <c r="C3872" s="224">
        <v>1.7</v>
      </c>
      <c r="D3872" s="223">
        <v>6</v>
      </c>
      <c r="E3872" s="223" t="s">
        <v>199</v>
      </c>
      <c r="F3872" s="225" t="s">
        <v>216</v>
      </c>
      <c r="G3872" s="226">
        <v>0.81</v>
      </c>
      <c r="H3872" s="226">
        <v>-0.06</v>
      </c>
      <c r="I3872" s="226">
        <v>0.76</v>
      </c>
      <c r="J3872" s="227">
        <v>3.78</v>
      </c>
      <c r="K3872" s="227">
        <v>572.13</v>
      </c>
      <c r="L3872" s="228">
        <v>0</v>
      </c>
      <c r="M3872" s="229">
        <f t="shared" si="116"/>
        <v>572.13</v>
      </c>
      <c r="N3872" s="230">
        <v>0</v>
      </c>
    </row>
    <row r="3873" spans="1:14" x14ac:dyDescent="0.2">
      <c r="A3873" s="231" t="str">
        <f t="shared" si="117"/>
        <v>HL1.706NO_thin155</v>
      </c>
      <c r="B3873" s="223" t="s">
        <v>230</v>
      </c>
      <c r="C3873" s="224">
        <v>1.7</v>
      </c>
      <c r="D3873" s="223">
        <v>6</v>
      </c>
      <c r="E3873" s="223" t="s">
        <v>199</v>
      </c>
      <c r="F3873" s="225" t="s">
        <v>217</v>
      </c>
      <c r="G3873" s="226">
        <v>0.73</v>
      </c>
      <c r="H3873" s="226">
        <v>0.37</v>
      </c>
      <c r="I3873" s="226">
        <v>1.1000000000000001</v>
      </c>
      <c r="J3873" s="227">
        <v>5.49</v>
      </c>
      <c r="K3873" s="227">
        <v>577.62</v>
      </c>
      <c r="L3873" s="228">
        <v>0</v>
      </c>
      <c r="M3873" s="229">
        <f t="shared" si="116"/>
        <v>577.62</v>
      </c>
      <c r="N3873" s="230">
        <v>0</v>
      </c>
    </row>
    <row r="3874" spans="1:14" x14ac:dyDescent="0.2">
      <c r="A3874" s="231" t="str">
        <f t="shared" si="117"/>
        <v>HL1.706NO_thin160</v>
      </c>
      <c r="B3874" s="223" t="s">
        <v>230</v>
      </c>
      <c r="C3874" s="224">
        <v>1.7</v>
      </c>
      <c r="D3874" s="223">
        <v>6</v>
      </c>
      <c r="E3874" s="223" t="s">
        <v>199</v>
      </c>
      <c r="F3874" s="225" t="s">
        <v>218</v>
      </c>
      <c r="G3874" s="226">
        <v>0.69</v>
      </c>
      <c r="H3874" s="226">
        <v>-0.16</v>
      </c>
      <c r="I3874" s="226">
        <v>0.53</v>
      </c>
      <c r="J3874" s="227">
        <v>2.66</v>
      </c>
      <c r="K3874" s="227">
        <v>580.28</v>
      </c>
      <c r="L3874" s="228">
        <v>0</v>
      </c>
      <c r="M3874" s="229">
        <f t="shared" si="116"/>
        <v>580.28</v>
      </c>
      <c r="N3874" s="230">
        <v>0</v>
      </c>
    </row>
    <row r="3875" spans="1:14" x14ac:dyDescent="0.2">
      <c r="A3875" s="231" t="str">
        <f t="shared" si="117"/>
        <v>HL1.706NO_thin165</v>
      </c>
      <c r="B3875" s="223" t="s">
        <v>230</v>
      </c>
      <c r="C3875" s="224">
        <v>1.7</v>
      </c>
      <c r="D3875" s="223">
        <v>6</v>
      </c>
      <c r="E3875" s="223" t="s">
        <v>199</v>
      </c>
      <c r="F3875" s="225" t="s">
        <v>219</v>
      </c>
      <c r="G3875" s="226">
        <v>0.62</v>
      </c>
      <c r="H3875" s="226">
        <v>-0.16</v>
      </c>
      <c r="I3875" s="226">
        <v>0.45</v>
      </c>
      <c r="J3875" s="227">
        <v>2.2599999999999998</v>
      </c>
      <c r="K3875" s="227">
        <v>582.54</v>
      </c>
      <c r="L3875" s="228">
        <v>0</v>
      </c>
      <c r="M3875" s="229">
        <f t="shared" si="116"/>
        <v>582.54</v>
      </c>
      <c r="N3875" s="230">
        <v>0</v>
      </c>
    </row>
    <row r="3876" spans="1:14" x14ac:dyDescent="0.2">
      <c r="A3876" s="231" t="str">
        <f t="shared" si="117"/>
        <v>HL1.706NO_thin170</v>
      </c>
      <c r="B3876" s="223" t="s">
        <v>230</v>
      </c>
      <c r="C3876" s="224">
        <v>1.7</v>
      </c>
      <c r="D3876" s="223">
        <v>6</v>
      </c>
      <c r="E3876" s="223" t="s">
        <v>199</v>
      </c>
      <c r="F3876" s="225" t="s">
        <v>220</v>
      </c>
      <c r="G3876" s="226">
        <v>0.52</v>
      </c>
      <c r="H3876" s="226">
        <v>-0.16</v>
      </c>
      <c r="I3876" s="226">
        <v>0.37</v>
      </c>
      <c r="J3876" s="227">
        <v>1.84</v>
      </c>
      <c r="K3876" s="227">
        <v>584.37</v>
      </c>
      <c r="L3876" s="228">
        <v>0</v>
      </c>
      <c r="M3876" s="229">
        <f t="shared" si="116"/>
        <v>584.37</v>
      </c>
      <c r="N3876" s="230">
        <v>0</v>
      </c>
    </row>
    <row r="3877" spans="1:14" x14ac:dyDescent="0.2">
      <c r="A3877" s="231" t="str">
        <f t="shared" si="117"/>
        <v>HL1.706NO_thin175</v>
      </c>
      <c r="B3877" s="223" t="s">
        <v>230</v>
      </c>
      <c r="C3877" s="224">
        <v>1.7</v>
      </c>
      <c r="D3877" s="223">
        <v>6</v>
      </c>
      <c r="E3877" s="223" t="s">
        <v>199</v>
      </c>
      <c r="F3877" s="225" t="s">
        <v>221</v>
      </c>
      <c r="G3877" s="226">
        <v>0.43</v>
      </c>
      <c r="H3877" s="226">
        <v>-0.1</v>
      </c>
      <c r="I3877" s="226">
        <v>0.33</v>
      </c>
      <c r="J3877" s="227">
        <v>1.66</v>
      </c>
      <c r="K3877" s="227">
        <v>586.04</v>
      </c>
      <c r="L3877" s="228">
        <v>0</v>
      </c>
      <c r="M3877" s="229">
        <f t="shared" si="116"/>
        <v>586.04</v>
      </c>
      <c r="N3877" s="230">
        <v>0</v>
      </c>
    </row>
    <row r="3878" spans="1:14" x14ac:dyDescent="0.2">
      <c r="A3878" s="231" t="str">
        <f t="shared" si="117"/>
        <v>HL1.706NO_thin180</v>
      </c>
      <c r="B3878" s="223" t="s">
        <v>230</v>
      </c>
      <c r="C3878" s="224">
        <v>1.7</v>
      </c>
      <c r="D3878" s="223">
        <v>6</v>
      </c>
      <c r="E3878" s="223" t="s">
        <v>199</v>
      </c>
      <c r="F3878" s="225" t="s">
        <v>222</v>
      </c>
      <c r="G3878" s="226">
        <v>0.44</v>
      </c>
      <c r="H3878" s="226">
        <v>-0.05</v>
      </c>
      <c r="I3878" s="226">
        <v>0.39</v>
      </c>
      <c r="J3878" s="227">
        <v>1.95</v>
      </c>
      <c r="K3878" s="227">
        <v>587.99</v>
      </c>
      <c r="L3878" s="228">
        <v>0</v>
      </c>
      <c r="M3878" s="229">
        <f t="shared" si="116"/>
        <v>587.99</v>
      </c>
      <c r="N3878" s="230">
        <v>0</v>
      </c>
    </row>
    <row r="3879" spans="1:14" x14ac:dyDescent="0.2">
      <c r="A3879" s="231" t="str">
        <f t="shared" si="117"/>
        <v>HL1.706NO_thin185</v>
      </c>
      <c r="B3879" s="223" t="s">
        <v>230</v>
      </c>
      <c r="C3879" s="224">
        <v>1.7</v>
      </c>
      <c r="D3879" s="223">
        <v>6</v>
      </c>
      <c r="E3879" s="223" t="s">
        <v>199</v>
      </c>
      <c r="F3879" s="225" t="s">
        <v>223</v>
      </c>
      <c r="G3879" s="226">
        <v>0.49</v>
      </c>
      <c r="H3879" s="226">
        <v>-0.03</v>
      </c>
      <c r="I3879" s="226">
        <v>0.46</v>
      </c>
      <c r="J3879" s="227">
        <v>2.2999999999999998</v>
      </c>
      <c r="K3879" s="227">
        <v>590.28</v>
      </c>
      <c r="L3879" s="228">
        <v>0</v>
      </c>
      <c r="M3879" s="229">
        <f t="shared" si="116"/>
        <v>590.28</v>
      </c>
      <c r="N3879" s="230">
        <v>0</v>
      </c>
    </row>
    <row r="3880" spans="1:14" x14ac:dyDescent="0.2">
      <c r="A3880" s="231" t="str">
        <f t="shared" si="117"/>
        <v>HL1.706NO_thin190</v>
      </c>
      <c r="B3880" s="223" t="s">
        <v>230</v>
      </c>
      <c r="C3880" s="224">
        <v>1.7</v>
      </c>
      <c r="D3880" s="223">
        <v>6</v>
      </c>
      <c r="E3880" s="223" t="s">
        <v>199</v>
      </c>
      <c r="F3880" s="225" t="s">
        <v>224</v>
      </c>
      <c r="G3880" s="226">
        <v>0.4</v>
      </c>
      <c r="H3880" s="226">
        <v>-0.03</v>
      </c>
      <c r="I3880" s="226">
        <v>0.37</v>
      </c>
      <c r="J3880" s="227">
        <v>1.87</v>
      </c>
      <c r="K3880" s="227">
        <v>592.15</v>
      </c>
      <c r="L3880" s="228">
        <v>0</v>
      </c>
      <c r="M3880" s="229">
        <f t="shared" si="116"/>
        <v>592.15</v>
      </c>
      <c r="N3880" s="230">
        <v>0</v>
      </c>
    </row>
    <row r="3881" spans="1:14" x14ac:dyDescent="0.2">
      <c r="A3881" s="231" t="str">
        <f t="shared" si="117"/>
        <v>HL1.706NO_thin195</v>
      </c>
      <c r="B3881" s="223" t="s">
        <v>230</v>
      </c>
      <c r="C3881" s="224">
        <v>1.7</v>
      </c>
      <c r="D3881" s="223">
        <v>6</v>
      </c>
      <c r="E3881" s="223" t="s">
        <v>199</v>
      </c>
      <c r="F3881" s="225" t="s">
        <v>225</v>
      </c>
      <c r="G3881" s="226">
        <v>0.3</v>
      </c>
      <c r="H3881" s="226">
        <v>-0.01</v>
      </c>
      <c r="I3881" s="226">
        <v>0.28999999999999998</v>
      </c>
      <c r="J3881" s="227">
        <v>1.44</v>
      </c>
      <c r="K3881" s="227">
        <v>593.6</v>
      </c>
      <c r="L3881" s="228">
        <v>0</v>
      </c>
      <c r="M3881" s="229">
        <f t="shared" si="116"/>
        <v>593.6</v>
      </c>
      <c r="N3881" s="230">
        <v>0</v>
      </c>
    </row>
    <row r="3882" spans="1:14" x14ac:dyDescent="0.2">
      <c r="A3882" s="231" t="str">
        <f t="shared" si="117"/>
        <v>HL1.706Thinned000</v>
      </c>
      <c r="B3882" s="223" t="s">
        <v>230</v>
      </c>
      <c r="C3882" s="224">
        <v>1.7</v>
      </c>
      <c r="D3882" s="223">
        <v>6</v>
      </c>
      <c r="E3882" s="223" t="s">
        <v>172</v>
      </c>
      <c r="F3882" s="225" t="s">
        <v>0</v>
      </c>
      <c r="G3882" s="226">
        <v>0.7</v>
      </c>
      <c r="H3882" s="226">
        <v>0.8</v>
      </c>
      <c r="I3882" s="226">
        <v>1.5</v>
      </c>
      <c r="J3882" s="227">
        <v>7.5</v>
      </c>
      <c r="K3882" s="227">
        <v>7.5</v>
      </c>
      <c r="L3882" s="228">
        <v>0</v>
      </c>
      <c r="M3882" s="229">
        <f t="shared" si="116"/>
        <v>7.5</v>
      </c>
      <c r="N3882" s="230">
        <v>0</v>
      </c>
    </row>
    <row r="3883" spans="1:14" x14ac:dyDescent="0.2">
      <c r="A3883" s="231" t="str">
        <f t="shared" si="117"/>
        <v>HL1.706Thinned005</v>
      </c>
      <c r="B3883" s="223" t="s">
        <v>230</v>
      </c>
      <c r="C3883" s="224">
        <v>1.7</v>
      </c>
      <c r="D3883" s="223">
        <v>6</v>
      </c>
      <c r="E3883" s="223" t="s">
        <v>172</v>
      </c>
      <c r="F3883" s="225" t="s">
        <v>1</v>
      </c>
      <c r="G3883" s="226">
        <v>2.12</v>
      </c>
      <c r="H3883" s="226">
        <v>0.99</v>
      </c>
      <c r="I3883" s="226">
        <v>3.11</v>
      </c>
      <c r="J3883" s="227">
        <v>15.56</v>
      </c>
      <c r="K3883" s="227">
        <v>23.06</v>
      </c>
      <c r="L3883" s="228">
        <v>0</v>
      </c>
      <c r="M3883" s="229">
        <f t="shared" si="116"/>
        <v>23.06</v>
      </c>
      <c r="N3883" s="230">
        <v>0</v>
      </c>
    </row>
    <row r="3884" spans="1:14" x14ac:dyDescent="0.2">
      <c r="A3884" s="231" t="str">
        <f t="shared" si="117"/>
        <v>HL1.706Thinned010</v>
      </c>
      <c r="B3884" s="223" t="s">
        <v>230</v>
      </c>
      <c r="C3884" s="224">
        <v>1.7</v>
      </c>
      <c r="D3884" s="223">
        <v>6</v>
      </c>
      <c r="E3884" s="223" t="s">
        <v>172</v>
      </c>
      <c r="F3884" s="225" t="s">
        <v>2</v>
      </c>
      <c r="G3884" s="226">
        <v>6.47</v>
      </c>
      <c r="H3884" s="226">
        <v>1</v>
      </c>
      <c r="I3884" s="226">
        <v>7.47</v>
      </c>
      <c r="J3884" s="227">
        <v>37.36</v>
      </c>
      <c r="K3884" s="227">
        <v>60.42</v>
      </c>
      <c r="L3884" s="228">
        <v>0</v>
      </c>
      <c r="M3884" s="229">
        <f t="shared" si="116"/>
        <v>60.42</v>
      </c>
      <c r="N3884" s="230">
        <v>0</v>
      </c>
    </row>
    <row r="3885" spans="1:14" x14ac:dyDescent="0.2">
      <c r="A3885" s="231" t="str">
        <f t="shared" si="117"/>
        <v>HL1.706Thinned015</v>
      </c>
      <c r="B3885" s="223" t="s">
        <v>230</v>
      </c>
      <c r="C3885" s="224">
        <v>1.7</v>
      </c>
      <c r="D3885" s="223">
        <v>6</v>
      </c>
      <c r="E3885" s="223" t="s">
        <v>172</v>
      </c>
      <c r="F3885" s="225" t="s">
        <v>3</v>
      </c>
      <c r="G3885" s="226">
        <v>16.59</v>
      </c>
      <c r="H3885" s="226">
        <v>2.06</v>
      </c>
      <c r="I3885" s="226">
        <v>18.66</v>
      </c>
      <c r="J3885" s="227">
        <v>93.29</v>
      </c>
      <c r="K3885" s="227">
        <v>153.71</v>
      </c>
      <c r="L3885" s="228">
        <v>0</v>
      </c>
      <c r="M3885" s="229">
        <f t="shared" si="116"/>
        <v>153.71</v>
      </c>
      <c r="N3885" s="230">
        <v>0</v>
      </c>
    </row>
    <row r="3886" spans="1:14" x14ac:dyDescent="0.2">
      <c r="A3886" s="231" t="str">
        <f t="shared" si="117"/>
        <v>HL1.706Thinned020</v>
      </c>
      <c r="B3886" s="223" t="s">
        <v>230</v>
      </c>
      <c r="C3886" s="224">
        <v>1.7</v>
      </c>
      <c r="D3886" s="223">
        <v>6</v>
      </c>
      <c r="E3886" s="223" t="s">
        <v>172</v>
      </c>
      <c r="F3886" s="225" t="s">
        <v>4</v>
      </c>
      <c r="G3886" s="226">
        <v>3.28</v>
      </c>
      <c r="H3886" s="226">
        <v>2.31</v>
      </c>
      <c r="I3886" s="226">
        <v>5.59</v>
      </c>
      <c r="J3886" s="227">
        <v>27.93</v>
      </c>
      <c r="K3886" s="227">
        <v>181.64</v>
      </c>
      <c r="L3886" s="228">
        <v>-0.13</v>
      </c>
      <c r="M3886" s="229">
        <f t="shared" si="116"/>
        <v>181.51</v>
      </c>
      <c r="N3886" s="230">
        <v>7.3</v>
      </c>
    </row>
    <row r="3887" spans="1:14" x14ac:dyDescent="0.2">
      <c r="A3887" s="231" t="str">
        <f t="shared" si="117"/>
        <v>HL1.706Thinned025</v>
      </c>
      <c r="B3887" s="223" t="s">
        <v>230</v>
      </c>
      <c r="C3887" s="224">
        <v>1.7</v>
      </c>
      <c r="D3887" s="223">
        <v>6</v>
      </c>
      <c r="E3887" s="223" t="s">
        <v>172</v>
      </c>
      <c r="F3887" s="225" t="s">
        <v>5</v>
      </c>
      <c r="G3887" s="226">
        <v>1.99</v>
      </c>
      <c r="H3887" s="226">
        <v>-0.54</v>
      </c>
      <c r="I3887" s="226">
        <v>1.45</v>
      </c>
      <c r="J3887" s="227">
        <v>7.25</v>
      </c>
      <c r="K3887" s="227">
        <v>188.89</v>
      </c>
      <c r="L3887" s="228">
        <v>-0.21</v>
      </c>
      <c r="M3887" s="229">
        <f t="shared" si="116"/>
        <v>188.67999999999998</v>
      </c>
      <c r="N3887" s="230">
        <v>4.83</v>
      </c>
    </row>
    <row r="3888" spans="1:14" x14ac:dyDescent="0.2">
      <c r="A3888" s="231" t="str">
        <f t="shared" si="117"/>
        <v>HL1.706Thinned030</v>
      </c>
      <c r="B3888" s="223" t="s">
        <v>230</v>
      </c>
      <c r="C3888" s="224">
        <v>1.7</v>
      </c>
      <c r="D3888" s="223">
        <v>6</v>
      </c>
      <c r="E3888" s="223" t="s">
        <v>172</v>
      </c>
      <c r="F3888" s="225" t="s">
        <v>6</v>
      </c>
      <c r="G3888" s="226">
        <v>2.93</v>
      </c>
      <c r="H3888" s="226">
        <v>1.29</v>
      </c>
      <c r="I3888" s="226">
        <v>4.2300000000000004</v>
      </c>
      <c r="J3888" s="227">
        <v>21.14</v>
      </c>
      <c r="K3888" s="227">
        <v>210.03</v>
      </c>
      <c r="L3888" s="228">
        <v>-0.56000000000000005</v>
      </c>
      <c r="M3888" s="229">
        <f t="shared" si="116"/>
        <v>209.47</v>
      </c>
      <c r="N3888" s="230">
        <v>2.25</v>
      </c>
    </row>
    <row r="3889" spans="1:14" x14ac:dyDescent="0.2">
      <c r="A3889" s="231" t="str">
        <f t="shared" si="117"/>
        <v>HL1.706Thinned035</v>
      </c>
      <c r="B3889" s="223" t="s">
        <v>230</v>
      </c>
      <c r="C3889" s="224">
        <v>1.7</v>
      </c>
      <c r="D3889" s="223">
        <v>6</v>
      </c>
      <c r="E3889" s="223" t="s">
        <v>172</v>
      </c>
      <c r="F3889" s="225" t="s">
        <v>7</v>
      </c>
      <c r="G3889" s="226">
        <v>2.25</v>
      </c>
      <c r="H3889" s="226">
        <v>0.54</v>
      </c>
      <c r="I3889" s="226">
        <v>2.79</v>
      </c>
      <c r="J3889" s="227">
        <v>13.93</v>
      </c>
      <c r="K3889" s="227">
        <v>223.97</v>
      </c>
      <c r="L3889" s="228">
        <v>-0.92</v>
      </c>
      <c r="M3889" s="229">
        <f t="shared" si="116"/>
        <v>223.05</v>
      </c>
      <c r="N3889" s="230">
        <v>2.4</v>
      </c>
    </row>
    <row r="3890" spans="1:14" x14ac:dyDescent="0.2">
      <c r="A3890" s="231" t="str">
        <f t="shared" si="117"/>
        <v>HL1.706Thinned040</v>
      </c>
      <c r="B3890" s="223" t="s">
        <v>230</v>
      </c>
      <c r="C3890" s="224">
        <v>1.7</v>
      </c>
      <c r="D3890" s="223">
        <v>6</v>
      </c>
      <c r="E3890" s="223" t="s">
        <v>172</v>
      </c>
      <c r="F3890" s="225" t="s">
        <v>8</v>
      </c>
      <c r="G3890" s="226">
        <v>1.79</v>
      </c>
      <c r="H3890" s="226">
        <v>-0.28000000000000003</v>
      </c>
      <c r="I3890" s="226">
        <v>1.51</v>
      </c>
      <c r="J3890" s="227">
        <v>7.56</v>
      </c>
      <c r="K3890" s="227">
        <v>231.53</v>
      </c>
      <c r="L3890" s="228">
        <v>-1.32</v>
      </c>
      <c r="M3890" s="229">
        <f t="shared" ref="M3890:M3953" si="118">K3890+L3890</f>
        <v>230.21</v>
      </c>
      <c r="N3890" s="230">
        <v>2.61</v>
      </c>
    </row>
    <row r="3891" spans="1:14" x14ac:dyDescent="0.2">
      <c r="A3891" s="231" t="str">
        <f t="shared" si="117"/>
        <v>HL1.706Thinned045</v>
      </c>
      <c r="B3891" s="223" t="s">
        <v>230</v>
      </c>
      <c r="C3891" s="224">
        <v>1.7</v>
      </c>
      <c r="D3891" s="223">
        <v>6</v>
      </c>
      <c r="E3891" s="223" t="s">
        <v>172</v>
      </c>
      <c r="F3891" s="225" t="s">
        <v>9</v>
      </c>
      <c r="G3891" s="226">
        <v>1.78</v>
      </c>
      <c r="H3891" s="226">
        <v>-0.71</v>
      </c>
      <c r="I3891" s="226">
        <v>1.07</v>
      </c>
      <c r="J3891" s="227">
        <v>5.36</v>
      </c>
      <c r="K3891" s="227">
        <v>236.89</v>
      </c>
      <c r="L3891" s="228">
        <v>-1.67</v>
      </c>
      <c r="M3891" s="229">
        <f t="shared" si="118"/>
        <v>235.22</v>
      </c>
      <c r="N3891" s="230">
        <v>2.27</v>
      </c>
    </row>
    <row r="3892" spans="1:14" x14ac:dyDescent="0.2">
      <c r="A3892" s="231" t="str">
        <f t="shared" si="117"/>
        <v>HL1.706Thinned050</v>
      </c>
      <c r="B3892" s="223" t="s">
        <v>230</v>
      </c>
      <c r="C3892" s="224">
        <v>1.7</v>
      </c>
      <c r="D3892" s="223">
        <v>6</v>
      </c>
      <c r="E3892" s="223" t="s">
        <v>172</v>
      </c>
      <c r="F3892" s="225" t="s">
        <v>10</v>
      </c>
      <c r="G3892" s="226">
        <v>2.59</v>
      </c>
      <c r="H3892" s="226">
        <v>-1.19</v>
      </c>
      <c r="I3892" s="226">
        <v>1.4</v>
      </c>
      <c r="J3892" s="227">
        <v>6.98</v>
      </c>
      <c r="K3892" s="227">
        <v>243.88</v>
      </c>
      <c r="L3892" s="228">
        <v>-1.98</v>
      </c>
      <c r="M3892" s="229">
        <f t="shared" si="118"/>
        <v>241.9</v>
      </c>
      <c r="N3892" s="230">
        <v>2.04</v>
      </c>
    </row>
    <row r="3893" spans="1:14" x14ac:dyDescent="0.2">
      <c r="A3893" s="231" t="str">
        <f t="shared" si="117"/>
        <v>HL1.706Thinned055</v>
      </c>
      <c r="B3893" s="223" t="s">
        <v>230</v>
      </c>
      <c r="C3893" s="224">
        <v>1.7</v>
      </c>
      <c r="D3893" s="223">
        <v>6</v>
      </c>
      <c r="E3893" s="223" t="s">
        <v>172</v>
      </c>
      <c r="F3893" s="225" t="s">
        <v>11</v>
      </c>
      <c r="G3893" s="226">
        <v>2.16</v>
      </c>
      <c r="H3893" s="226">
        <v>-0.91</v>
      </c>
      <c r="I3893" s="226">
        <v>1.24</v>
      </c>
      <c r="J3893" s="227">
        <v>6.21</v>
      </c>
      <c r="K3893" s="227">
        <v>250.09</v>
      </c>
      <c r="L3893" s="228">
        <v>-2.25</v>
      </c>
      <c r="M3893" s="229">
        <f t="shared" si="118"/>
        <v>247.84</v>
      </c>
      <c r="N3893" s="230">
        <v>1.77</v>
      </c>
    </row>
    <row r="3894" spans="1:14" x14ac:dyDescent="0.2">
      <c r="A3894" s="231" t="str">
        <f t="shared" si="117"/>
        <v>HL1.706Thinned060</v>
      </c>
      <c r="B3894" s="223" t="s">
        <v>230</v>
      </c>
      <c r="C3894" s="224">
        <v>1.7</v>
      </c>
      <c r="D3894" s="223">
        <v>6</v>
      </c>
      <c r="E3894" s="223" t="s">
        <v>172</v>
      </c>
      <c r="F3894" s="225" t="s">
        <v>12</v>
      </c>
      <c r="G3894" s="226">
        <v>1.52</v>
      </c>
      <c r="H3894" s="226">
        <v>-0.42</v>
      </c>
      <c r="I3894" s="226">
        <v>1.1000000000000001</v>
      </c>
      <c r="J3894" s="227">
        <v>5.51</v>
      </c>
      <c r="K3894" s="227">
        <v>255.59</v>
      </c>
      <c r="L3894" s="228">
        <v>-2.48</v>
      </c>
      <c r="M3894" s="229">
        <f t="shared" si="118"/>
        <v>253.11</v>
      </c>
      <c r="N3894" s="230">
        <v>1.52</v>
      </c>
    </row>
    <row r="3895" spans="1:14" x14ac:dyDescent="0.2">
      <c r="A3895" s="231" t="str">
        <f t="shared" si="117"/>
        <v>HL1.706Thinned065</v>
      </c>
      <c r="B3895" s="223" t="s">
        <v>230</v>
      </c>
      <c r="C3895" s="224">
        <v>1.7</v>
      </c>
      <c r="D3895" s="223">
        <v>6</v>
      </c>
      <c r="E3895" s="223" t="s">
        <v>172</v>
      </c>
      <c r="F3895" s="225" t="s">
        <v>13</v>
      </c>
      <c r="G3895" s="226">
        <v>1.55</v>
      </c>
      <c r="H3895" s="226">
        <v>-0.26</v>
      </c>
      <c r="I3895" s="226">
        <v>1.29</v>
      </c>
      <c r="J3895" s="227">
        <v>6.44</v>
      </c>
      <c r="K3895" s="227">
        <v>262.02999999999997</v>
      </c>
      <c r="L3895" s="228">
        <v>-2.71</v>
      </c>
      <c r="M3895" s="229">
        <f t="shared" si="118"/>
        <v>259.32</v>
      </c>
      <c r="N3895" s="230">
        <v>1.46</v>
      </c>
    </row>
    <row r="3896" spans="1:14" x14ac:dyDescent="0.2">
      <c r="A3896" s="231" t="str">
        <f t="shared" si="117"/>
        <v>HL1.706Thinned070</v>
      </c>
      <c r="B3896" s="223" t="s">
        <v>230</v>
      </c>
      <c r="C3896" s="224">
        <v>1.7</v>
      </c>
      <c r="D3896" s="223">
        <v>6</v>
      </c>
      <c r="E3896" s="223" t="s">
        <v>172</v>
      </c>
      <c r="F3896" s="225" t="s">
        <v>200</v>
      </c>
      <c r="G3896" s="226">
        <v>1.67</v>
      </c>
      <c r="H3896" s="226">
        <v>-0.1</v>
      </c>
      <c r="I3896" s="226">
        <v>1.57</v>
      </c>
      <c r="J3896" s="227">
        <v>7.87</v>
      </c>
      <c r="K3896" s="227">
        <v>269.91000000000003</v>
      </c>
      <c r="L3896" s="228">
        <v>-2.93</v>
      </c>
      <c r="M3896" s="229">
        <f t="shared" si="118"/>
        <v>266.98</v>
      </c>
      <c r="N3896" s="230">
        <v>1.43</v>
      </c>
    </row>
    <row r="3897" spans="1:14" x14ac:dyDescent="0.2">
      <c r="A3897" s="231" t="str">
        <f t="shared" si="117"/>
        <v>HL1.706Thinned075</v>
      </c>
      <c r="B3897" s="223" t="s">
        <v>230</v>
      </c>
      <c r="C3897" s="224">
        <v>1.7</v>
      </c>
      <c r="D3897" s="223">
        <v>6</v>
      </c>
      <c r="E3897" s="223" t="s">
        <v>172</v>
      </c>
      <c r="F3897" s="225" t="s">
        <v>201</v>
      </c>
      <c r="G3897" s="226">
        <v>1.52</v>
      </c>
      <c r="H3897" s="226">
        <v>-0.03</v>
      </c>
      <c r="I3897" s="226">
        <v>1.49</v>
      </c>
      <c r="J3897" s="227">
        <v>7.46</v>
      </c>
      <c r="K3897" s="227">
        <v>277.37</v>
      </c>
      <c r="L3897" s="228">
        <v>-3.14</v>
      </c>
      <c r="M3897" s="229">
        <f t="shared" si="118"/>
        <v>274.23</v>
      </c>
      <c r="N3897" s="230">
        <v>1.4</v>
      </c>
    </row>
    <row r="3898" spans="1:14" x14ac:dyDescent="0.2">
      <c r="A3898" s="231" t="str">
        <f t="shared" si="117"/>
        <v>HL1.706Thinned080</v>
      </c>
      <c r="B3898" s="223" t="s">
        <v>230</v>
      </c>
      <c r="C3898" s="224">
        <v>1.7</v>
      </c>
      <c r="D3898" s="223">
        <v>6</v>
      </c>
      <c r="E3898" s="223" t="s">
        <v>172</v>
      </c>
      <c r="F3898" s="225" t="s">
        <v>202</v>
      </c>
      <c r="G3898" s="226">
        <v>1.23</v>
      </c>
      <c r="H3898" s="226">
        <v>-0.02</v>
      </c>
      <c r="I3898" s="226">
        <v>1.21</v>
      </c>
      <c r="J3898" s="227">
        <v>6.05</v>
      </c>
      <c r="K3898" s="227">
        <v>283.42</v>
      </c>
      <c r="L3898" s="228">
        <v>-3.35</v>
      </c>
      <c r="M3898" s="229">
        <f t="shared" si="118"/>
        <v>280.07</v>
      </c>
      <c r="N3898" s="230">
        <v>1.38</v>
      </c>
    </row>
    <row r="3899" spans="1:14" x14ac:dyDescent="0.2">
      <c r="A3899" s="231" t="str">
        <f t="shared" si="117"/>
        <v>HL1.706Thinned085</v>
      </c>
      <c r="B3899" s="223" t="s">
        <v>230</v>
      </c>
      <c r="C3899" s="224">
        <v>1.7</v>
      </c>
      <c r="D3899" s="223">
        <v>6</v>
      </c>
      <c r="E3899" s="223" t="s">
        <v>172</v>
      </c>
      <c r="F3899" s="225" t="s">
        <v>203</v>
      </c>
      <c r="G3899" s="226">
        <v>0.59</v>
      </c>
      <c r="H3899" s="226">
        <v>-0.02</v>
      </c>
      <c r="I3899" s="226">
        <v>0.56999999999999995</v>
      </c>
      <c r="J3899" s="227">
        <v>2.86</v>
      </c>
      <c r="K3899" s="227">
        <v>286.27999999999997</v>
      </c>
      <c r="L3899" s="228">
        <v>-3.56</v>
      </c>
      <c r="M3899" s="229">
        <f t="shared" si="118"/>
        <v>282.71999999999997</v>
      </c>
      <c r="N3899" s="230">
        <v>1.36</v>
      </c>
    </row>
    <row r="3900" spans="1:14" x14ac:dyDescent="0.2">
      <c r="A3900" s="231" t="str">
        <f t="shared" si="117"/>
        <v>HL1.706Thinned090</v>
      </c>
      <c r="B3900" s="223" t="s">
        <v>230</v>
      </c>
      <c r="C3900" s="224">
        <v>1.7</v>
      </c>
      <c r="D3900" s="223">
        <v>6</v>
      </c>
      <c r="E3900" s="223" t="s">
        <v>172</v>
      </c>
      <c r="F3900" s="225" t="s">
        <v>204</v>
      </c>
      <c r="G3900" s="226">
        <v>0.26</v>
      </c>
      <c r="H3900" s="226">
        <v>-0.06</v>
      </c>
      <c r="I3900" s="226">
        <v>0.2</v>
      </c>
      <c r="J3900" s="227">
        <v>1</v>
      </c>
      <c r="K3900" s="227">
        <v>287.27999999999997</v>
      </c>
      <c r="L3900" s="228">
        <v>-3.77</v>
      </c>
      <c r="M3900" s="229">
        <f t="shared" si="118"/>
        <v>283.51</v>
      </c>
      <c r="N3900" s="230">
        <v>1.37</v>
      </c>
    </row>
    <row r="3901" spans="1:14" x14ac:dyDescent="0.2">
      <c r="A3901" s="231" t="str">
        <f t="shared" si="117"/>
        <v>HL1.706Thinned095</v>
      </c>
      <c r="B3901" s="223" t="s">
        <v>230</v>
      </c>
      <c r="C3901" s="224">
        <v>1.7</v>
      </c>
      <c r="D3901" s="223">
        <v>6</v>
      </c>
      <c r="E3901" s="223" t="s">
        <v>172</v>
      </c>
      <c r="F3901" s="225" t="s">
        <v>205</v>
      </c>
      <c r="G3901" s="226">
        <v>0.28000000000000003</v>
      </c>
      <c r="H3901" s="226">
        <v>-0.09</v>
      </c>
      <c r="I3901" s="226">
        <v>0.2</v>
      </c>
      <c r="J3901" s="227">
        <v>0.99</v>
      </c>
      <c r="K3901" s="227">
        <v>288.27</v>
      </c>
      <c r="L3901" s="228">
        <v>-3.97</v>
      </c>
      <c r="M3901" s="229">
        <f t="shared" si="118"/>
        <v>284.29999999999995</v>
      </c>
      <c r="N3901" s="230">
        <v>1.37</v>
      </c>
    </row>
    <row r="3902" spans="1:14" x14ac:dyDescent="0.2">
      <c r="A3902" s="231" t="str">
        <f t="shared" si="117"/>
        <v>HL1.706Thinned100</v>
      </c>
      <c r="B3902" s="223" t="s">
        <v>230</v>
      </c>
      <c r="C3902" s="224">
        <v>1.7</v>
      </c>
      <c r="D3902" s="223">
        <v>6</v>
      </c>
      <c r="E3902" s="223" t="s">
        <v>172</v>
      </c>
      <c r="F3902" s="225" t="s">
        <v>206</v>
      </c>
      <c r="G3902" s="226">
        <v>0.27</v>
      </c>
      <c r="H3902" s="226">
        <v>-0.09</v>
      </c>
      <c r="I3902" s="226">
        <v>0.18</v>
      </c>
      <c r="J3902" s="227">
        <v>0.89</v>
      </c>
      <c r="K3902" s="227">
        <v>289.17</v>
      </c>
      <c r="L3902" s="228">
        <v>-4.18</v>
      </c>
      <c r="M3902" s="229">
        <f t="shared" si="118"/>
        <v>284.99</v>
      </c>
      <c r="N3902" s="230">
        <v>1.36</v>
      </c>
    </row>
    <row r="3903" spans="1:14" x14ac:dyDescent="0.2">
      <c r="A3903" s="231" t="str">
        <f t="shared" si="117"/>
        <v>HL1.706Thinned105</v>
      </c>
      <c r="B3903" s="223" t="s">
        <v>230</v>
      </c>
      <c r="C3903" s="224">
        <v>1.7</v>
      </c>
      <c r="D3903" s="223">
        <v>6</v>
      </c>
      <c r="E3903" s="223" t="s">
        <v>172</v>
      </c>
      <c r="F3903" s="225" t="s">
        <v>207</v>
      </c>
      <c r="G3903" s="226">
        <v>0.16</v>
      </c>
      <c r="H3903" s="226">
        <v>-0.08</v>
      </c>
      <c r="I3903" s="226">
        <v>0.08</v>
      </c>
      <c r="J3903" s="227">
        <v>0.4</v>
      </c>
      <c r="K3903" s="227">
        <v>289.57</v>
      </c>
      <c r="L3903" s="228">
        <v>-4.3899999999999997</v>
      </c>
      <c r="M3903" s="229">
        <f t="shared" si="118"/>
        <v>285.18</v>
      </c>
      <c r="N3903" s="230">
        <v>1.35</v>
      </c>
    </row>
    <row r="3904" spans="1:14" x14ac:dyDescent="0.2">
      <c r="A3904" s="231" t="str">
        <f t="shared" si="117"/>
        <v>HL1.706Thinned110</v>
      </c>
      <c r="B3904" s="223" t="s">
        <v>230</v>
      </c>
      <c r="C3904" s="224">
        <v>1.7</v>
      </c>
      <c r="D3904" s="223">
        <v>6</v>
      </c>
      <c r="E3904" s="223" t="s">
        <v>172</v>
      </c>
      <c r="F3904" s="225" t="s">
        <v>208</v>
      </c>
      <c r="G3904" s="226">
        <v>0.06</v>
      </c>
      <c r="H3904" s="226">
        <v>-7.0000000000000007E-2</v>
      </c>
      <c r="I3904" s="226">
        <v>0</v>
      </c>
      <c r="J3904" s="227">
        <v>-0.02</v>
      </c>
      <c r="K3904" s="227">
        <v>289.55</v>
      </c>
      <c r="L3904" s="228">
        <v>-4.59</v>
      </c>
      <c r="M3904" s="229">
        <f t="shared" si="118"/>
        <v>284.96000000000004</v>
      </c>
      <c r="N3904" s="230">
        <v>1.33</v>
      </c>
    </row>
    <row r="3905" spans="1:14" x14ac:dyDescent="0.2">
      <c r="A3905" s="231" t="str">
        <f t="shared" si="117"/>
        <v>HL1.706Thinned115</v>
      </c>
      <c r="B3905" s="223" t="s">
        <v>230</v>
      </c>
      <c r="C3905" s="224">
        <v>1.7</v>
      </c>
      <c r="D3905" s="223">
        <v>6</v>
      </c>
      <c r="E3905" s="223" t="s">
        <v>172</v>
      </c>
      <c r="F3905" s="225" t="s">
        <v>209</v>
      </c>
      <c r="G3905" s="226">
        <v>-7.0000000000000007E-2</v>
      </c>
      <c r="H3905" s="226">
        <v>-0.06</v>
      </c>
      <c r="I3905" s="226">
        <v>-0.13</v>
      </c>
      <c r="J3905" s="227">
        <v>-0.64</v>
      </c>
      <c r="K3905" s="227">
        <v>288.91000000000003</v>
      </c>
      <c r="L3905" s="228">
        <v>-4.8</v>
      </c>
      <c r="M3905" s="229">
        <f t="shared" si="118"/>
        <v>284.11</v>
      </c>
      <c r="N3905" s="230">
        <v>1.32</v>
      </c>
    </row>
    <row r="3906" spans="1:14" x14ac:dyDescent="0.2">
      <c r="A3906" s="231" t="str">
        <f t="shared" ref="A3906:A3969" si="119">CONCATENATE(LEFT(B3906,2),TEXT(C3906,"0.0"),TEXT(D3906,"00"),E3906,TEXT(LEFT(F3906,3),"000"))</f>
        <v>HL1.706Thinned120</v>
      </c>
      <c r="B3906" s="223" t="s">
        <v>230</v>
      </c>
      <c r="C3906" s="224">
        <v>1.7</v>
      </c>
      <c r="D3906" s="223">
        <v>6</v>
      </c>
      <c r="E3906" s="223" t="s">
        <v>172</v>
      </c>
      <c r="F3906" s="225" t="s">
        <v>210</v>
      </c>
      <c r="G3906" s="226">
        <v>-0.19</v>
      </c>
      <c r="H3906" s="226">
        <v>-0.06</v>
      </c>
      <c r="I3906" s="226">
        <v>-0.25</v>
      </c>
      <c r="J3906" s="227">
        <v>-1.24</v>
      </c>
      <c r="K3906" s="227">
        <v>287.67</v>
      </c>
      <c r="L3906" s="228">
        <v>-4.99</v>
      </c>
      <c r="M3906" s="229">
        <f t="shared" si="118"/>
        <v>282.68</v>
      </c>
      <c r="N3906" s="230">
        <v>1.3</v>
      </c>
    </row>
    <row r="3907" spans="1:14" x14ac:dyDescent="0.2">
      <c r="A3907" s="231" t="str">
        <f t="shared" si="119"/>
        <v>HL1.706Thinned125</v>
      </c>
      <c r="B3907" s="223" t="s">
        <v>230</v>
      </c>
      <c r="C3907" s="224">
        <v>1.7</v>
      </c>
      <c r="D3907" s="223">
        <v>6</v>
      </c>
      <c r="E3907" s="223" t="s">
        <v>172</v>
      </c>
      <c r="F3907" s="225" t="s">
        <v>211</v>
      </c>
      <c r="G3907" s="226">
        <v>-0.3</v>
      </c>
      <c r="H3907" s="226">
        <v>-0.06</v>
      </c>
      <c r="I3907" s="226">
        <v>-0.36</v>
      </c>
      <c r="J3907" s="227">
        <v>-1.82</v>
      </c>
      <c r="K3907" s="227">
        <v>285.85000000000002</v>
      </c>
      <c r="L3907" s="228">
        <v>-5.19</v>
      </c>
      <c r="M3907" s="229">
        <f t="shared" si="118"/>
        <v>280.66000000000003</v>
      </c>
      <c r="N3907" s="230">
        <v>1.29</v>
      </c>
    </row>
    <row r="3908" spans="1:14" x14ac:dyDescent="0.2">
      <c r="A3908" s="231" t="str">
        <f t="shared" si="119"/>
        <v>HL1.706Thinned130</v>
      </c>
      <c r="B3908" s="223" t="s">
        <v>230</v>
      </c>
      <c r="C3908" s="224">
        <v>1.7</v>
      </c>
      <c r="D3908" s="223">
        <v>6</v>
      </c>
      <c r="E3908" s="223" t="s">
        <v>172</v>
      </c>
      <c r="F3908" s="225" t="s">
        <v>212</v>
      </c>
      <c r="G3908" s="226">
        <v>-0.41</v>
      </c>
      <c r="H3908" s="226">
        <v>-0.06</v>
      </c>
      <c r="I3908" s="226">
        <v>-0.47</v>
      </c>
      <c r="J3908" s="227">
        <v>-2.37</v>
      </c>
      <c r="K3908" s="227">
        <v>283.48</v>
      </c>
      <c r="L3908" s="228">
        <v>-5.39</v>
      </c>
      <c r="M3908" s="229">
        <f t="shared" si="118"/>
        <v>278.09000000000003</v>
      </c>
      <c r="N3908" s="230">
        <v>1.28</v>
      </c>
    </row>
    <row r="3909" spans="1:14" x14ac:dyDescent="0.2">
      <c r="A3909" s="231" t="str">
        <f t="shared" si="119"/>
        <v>HL1.706Thinned135</v>
      </c>
      <c r="B3909" s="223" t="s">
        <v>230</v>
      </c>
      <c r="C3909" s="224">
        <v>1.7</v>
      </c>
      <c r="D3909" s="223">
        <v>6</v>
      </c>
      <c r="E3909" s="223" t="s">
        <v>172</v>
      </c>
      <c r="F3909" s="225" t="s">
        <v>213</v>
      </c>
      <c r="G3909" s="226">
        <v>-0.5</v>
      </c>
      <c r="H3909" s="226">
        <v>-0.06</v>
      </c>
      <c r="I3909" s="226">
        <v>-0.56000000000000005</v>
      </c>
      <c r="J3909" s="227">
        <v>-2.81</v>
      </c>
      <c r="K3909" s="227">
        <v>280.67</v>
      </c>
      <c r="L3909" s="228">
        <v>-5.58</v>
      </c>
      <c r="M3909" s="229">
        <f t="shared" si="118"/>
        <v>275.09000000000003</v>
      </c>
      <c r="N3909" s="230">
        <v>1.26</v>
      </c>
    </row>
    <row r="3910" spans="1:14" x14ac:dyDescent="0.2">
      <c r="A3910" s="231" t="str">
        <f t="shared" si="119"/>
        <v>HL1.706Thinned140</v>
      </c>
      <c r="B3910" s="223" t="s">
        <v>230</v>
      </c>
      <c r="C3910" s="224">
        <v>1.7</v>
      </c>
      <c r="D3910" s="223">
        <v>6</v>
      </c>
      <c r="E3910" s="223" t="s">
        <v>172</v>
      </c>
      <c r="F3910" s="225" t="s">
        <v>214</v>
      </c>
      <c r="G3910" s="226">
        <v>-0.59</v>
      </c>
      <c r="H3910" s="226">
        <v>-7.0000000000000007E-2</v>
      </c>
      <c r="I3910" s="226">
        <v>-0.66</v>
      </c>
      <c r="J3910" s="227">
        <v>-3.29</v>
      </c>
      <c r="K3910" s="227">
        <v>277.37</v>
      </c>
      <c r="L3910" s="228">
        <v>-5.77</v>
      </c>
      <c r="M3910" s="229">
        <f t="shared" si="118"/>
        <v>271.60000000000002</v>
      </c>
      <c r="N3910" s="230">
        <v>1.25</v>
      </c>
    </row>
    <row r="3911" spans="1:14" x14ac:dyDescent="0.2">
      <c r="A3911" s="231" t="str">
        <f t="shared" si="119"/>
        <v>HL1.706Thinned145</v>
      </c>
      <c r="B3911" s="223" t="s">
        <v>230</v>
      </c>
      <c r="C3911" s="224">
        <v>1.7</v>
      </c>
      <c r="D3911" s="223">
        <v>6</v>
      </c>
      <c r="E3911" s="223" t="s">
        <v>172</v>
      </c>
      <c r="F3911" s="225" t="s">
        <v>215</v>
      </c>
      <c r="G3911" s="226">
        <v>-0.68</v>
      </c>
      <c r="H3911" s="226">
        <v>-7.0000000000000007E-2</v>
      </c>
      <c r="I3911" s="226">
        <v>-0.75</v>
      </c>
      <c r="J3911" s="227">
        <v>-3.73</v>
      </c>
      <c r="K3911" s="227">
        <v>273.64</v>
      </c>
      <c r="L3911" s="228">
        <v>-5.96</v>
      </c>
      <c r="M3911" s="229">
        <f t="shared" si="118"/>
        <v>267.68</v>
      </c>
      <c r="N3911" s="230">
        <v>1.24</v>
      </c>
    </row>
    <row r="3912" spans="1:14" x14ac:dyDescent="0.2">
      <c r="A3912" s="231" t="str">
        <f t="shared" si="119"/>
        <v>HL1.706Thinned150</v>
      </c>
      <c r="B3912" s="223" t="s">
        <v>230</v>
      </c>
      <c r="C3912" s="224">
        <v>1.7</v>
      </c>
      <c r="D3912" s="223">
        <v>6</v>
      </c>
      <c r="E3912" s="223" t="s">
        <v>172</v>
      </c>
      <c r="F3912" s="225" t="s">
        <v>216</v>
      </c>
      <c r="G3912" s="226">
        <v>-0.74</v>
      </c>
      <c r="H3912" s="226">
        <v>-7.0000000000000007E-2</v>
      </c>
      <c r="I3912" s="226">
        <v>-0.81</v>
      </c>
      <c r="J3912" s="227">
        <v>-4.05</v>
      </c>
      <c r="K3912" s="227">
        <v>269.58999999999997</v>
      </c>
      <c r="L3912" s="228">
        <v>-6.15</v>
      </c>
      <c r="M3912" s="229">
        <f t="shared" si="118"/>
        <v>263.44</v>
      </c>
      <c r="N3912" s="230">
        <v>1.22</v>
      </c>
    </row>
    <row r="3913" spans="1:14" x14ac:dyDescent="0.2">
      <c r="A3913" s="231" t="str">
        <f t="shared" si="119"/>
        <v>HL1.706Thinned155</v>
      </c>
      <c r="B3913" s="223" t="s">
        <v>230</v>
      </c>
      <c r="C3913" s="224">
        <v>1.7</v>
      </c>
      <c r="D3913" s="223">
        <v>6</v>
      </c>
      <c r="E3913" s="223" t="s">
        <v>172</v>
      </c>
      <c r="F3913" s="225" t="s">
        <v>217</v>
      </c>
      <c r="G3913" s="226">
        <v>-0.81</v>
      </c>
      <c r="H3913" s="226">
        <v>-7.0000000000000007E-2</v>
      </c>
      <c r="I3913" s="226">
        <v>-0.88</v>
      </c>
      <c r="J3913" s="227">
        <v>-4.42</v>
      </c>
      <c r="K3913" s="227">
        <v>265.17</v>
      </c>
      <c r="L3913" s="228">
        <v>-6.33</v>
      </c>
      <c r="M3913" s="229">
        <f t="shared" si="118"/>
        <v>258.84000000000003</v>
      </c>
      <c r="N3913" s="230">
        <v>1.21</v>
      </c>
    </row>
    <row r="3914" spans="1:14" x14ac:dyDescent="0.2">
      <c r="A3914" s="231" t="str">
        <f t="shared" si="119"/>
        <v>HL1.706Thinned160</v>
      </c>
      <c r="B3914" s="223" t="s">
        <v>230</v>
      </c>
      <c r="C3914" s="224">
        <v>1.7</v>
      </c>
      <c r="D3914" s="223">
        <v>6</v>
      </c>
      <c r="E3914" s="223" t="s">
        <v>172</v>
      </c>
      <c r="F3914" s="225" t="s">
        <v>218</v>
      </c>
      <c r="G3914" s="226">
        <v>-0.87</v>
      </c>
      <c r="H3914" s="226">
        <v>-0.08</v>
      </c>
      <c r="I3914" s="226">
        <v>-0.95</v>
      </c>
      <c r="J3914" s="227">
        <v>-4.7300000000000004</v>
      </c>
      <c r="K3914" s="227">
        <v>260.44</v>
      </c>
      <c r="L3914" s="228">
        <v>-6.52</v>
      </c>
      <c r="M3914" s="229">
        <f t="shared" si="118"/>
        <v>253.92</v>
      </c>
      <c r="N3914" s="230">
        <v>1.2</v>
      </c>
    </row>
    <row r="3915" spans="1:14" x14ac:dyDescent="0.2">
      <c r="A3915" s="231" t="str">
        <f t="shared" si="119"/>
        <v>HL1.706Thinned165</v>
      </c>
      <c r="B3915" s="223" t="s">
        <v>230</v>
      </c>
      <c r="C3915" s="224">
        <v>1.7</v>
      </c>
      <c r="D3915" s="223">
        <v>6</v>
      </c>
      <c r="E3915" s="223" t="s">
        <v>172</v>
      </c>
      <c r="F3915" s="225" t="s">
        <v>219</v>
      </c>
      <c r="G3915" s="226">
        <v>-0.92</v>
      </c>
      <c r="H3915" s="226">
        <v>-0.08</v>
      </c>
      <c r="I3915" s="226">
        <v>-1</v>
      </c>
      <c r="J3915" s="227">
        <v>-5.01</v>
      </c>
      <c r="K3915" s="227">
        <v>255.43</v>
      </c>
      <c r="L3915" s="228">
        <v>-6.7</v>
      </c>
      <c r="M3915" s="229">
        <f t="shared" si="118"/>
        <v>248.73000000000002</v>
      </c>
      <c r="N3915" s="230">
        <v>1.19</v>
      </c>
    </row>
    <row r="3916" spans="1:14" x14ac:dyDescent="0.2">
      <c r="A3916" s="231" t="str">
        <f t="shared" si="119"/>
        <v>HL1.706Thinned170</v>
      </c>
      <c r="B3916" s="223" t="s">
        <v>230</v>
      </c>
      <c r="C3916" s="224">
        <v>1.7</v>
      </c>
      <c r="D3916" s="223">
        <v>6</v>
      </c>
      <c r="E3916" s="223" t="s">
        <v>172</v>
      </c>
      <c r="F3916" s="225" t="s">
        <v>220</v>
      </c>
      <c r="G3916" s="226">
        <v>-0.97</v>
      </c>
      <c r="H3916" s="226">
        <v>-0.08</v>
      </c>
      <c r="I3916" s="226">
        <v>-1.05</v>
      </c>
      <c r="J3916" s="227">
        <v>-5.26</v>
      </c>
      <c r="K3916" s="227">
        <v>250.17</v>
      </c>
      <c r="L3916" s="228">
        <v>-6.88</v>
      </c>
      <c r="M3916" s="229">
        <f t="shared" si="118"/>
        <v>243.29</v>
      </c>
      <c r="N3916" s="230">
        <v>1.18</v>
      </c>
    </row>
    <row r="3917" spans="1:14" x14ac:dyDescent="0.2">
      <c r="A3917" s="231" t="str">
        <f t="shared" si="119"/>
        <v>HL1.706Thinned175</v>
      </c>
      <c r="B3917" s="223" t="s">
        <v>230</v>
      </c>
      <c r="C3917" s="224">
        <v>1.7</v>
      </c>
      <c r="D3917" s="223">
        <v>6</v>
      </c>
      <c r="E3917" s="223" t="s">
        <v>172</v>
      </c>
      <c r="F3917" s="225" t="s">
        <v>221</v>
      </c>
      <c r="G3917" s="226">
        <v>-1.02</v>
      </c>
      <c r="H3917" s="226">
        <v>-0.08</v>
      </c>
      <c r="I3917" s="226">
        <v>-1.1000000000000001</v>
      </c>
      <c r="J3917" s="227">
        <v>-5.48</v>
      </c>
      <c r="K3917" s="227">
        <v>244.69</v>
      </c>
      <c r="L3917" s="228">
        <v>-7.05</v>
      </c>
      <c r="M3917" s="229">
        <f t="shared" si="118"/>
        <v>237.64</v>
      </c>
      <c r="N3917" s="230">
        <v>1.17</v>
      </c>
    </row>
    <row r="3918" spans="1:14" x14ac:dyDescent="0.2">
      <c r="A3918" s="231" t="str">
        <f t="shared" si="119"/>
        <v>HL1.706Thinned180</v>
      </c>
      <c r="B3918" s="223" t="s">
        <v>230</v>
      </c>
      <c r="C3918" s="224">
        <v>1.7</v>
      </c>
      <c r="D3918" s="223">
        <v>6</v>
      </c>
      <c r="E3918" s="223" t="s">
        <v>172</v>
      </c>
      <c r="F3918" s="225" t="s">
        <v>222</v>
      </c>
      <c r="G3918" s="226">
        <v>-1.06</v>
      </c>
      <c r="H3918" s="226">
        <v>-0.08</v>
      </c>
      <c r="I3918" s="226">
        <v>-1.1399999999999999</v>
      </c>
      <c r="J3918" s="227">
        <v>-5.69</v>
      </c>
      <c r="K3918" s="227">
        <v>239</v>
      </c>
      <c r="L3918" s="228">
        <v>-7.23</v>
      </c>
      <c r="M3918" s="229">
        <f t="shared" si="118"/>
        <v>231.77</v>
      </c>
      <c r="N3918" s="230">
        <v>1.1499999999999999</v>
      </c>
    </row>
    <row r="3919" spans="1:14" x14ac:dyDescent="0.2">
      <c r="A3919" s="231" t="str">
        <f t="shared" si="119"/>
        <v>HL1.706Thinned185</v>
      </c>
      <c r="B3919" s="223" t="s">
        <v>230</v>
      </c>
      <c r="C3919" s="224">
        <v>1.7</v>
      </c>
      <c r="D3919" s="223">
        <v>6</v>
      </c>
      <c r="E3919" s="223" t="s">
        <v>172</v>
      </c>
      <c r="F3919" s="225" t="s">
        <v>223</v>
      </c>
      <c r="G3919" s="226">
        <v>-1.1000000000000001</v>
      </c>
      <c r="H3919" s="226">
        <v>-0.08</v>
      </c>
      <c r="I3919" s="226">
        <v>-1.18</v>
      </c>
      <c r="J3919" s="227">
        <v>-5.92</v>
      </c>
      <c r="K3919" s="227">
        <v>233.07</v>
      </c>
      <c r="L3919" s="228">
        <v>-7.41</v>
      </c>
      <c r="M3919" s="229">
        <f t="shared" si="118"/>
        <v>225.66</v>
      </c>
      <c r="N3919" s="230">
        <v>1.1399999999999999</v>
      </c>
    </row>
    <row r="3920" spans="1:14" x14ac:dyDescent="0.2">
      <c r="A3920" s="231" t="str">
        <f t="shared" si="119"/>
        <v>HL1.706Thinned190</v>
      </c>
      <c r="B3920" s="223" t="s">
        <v>230</v>
      </c>
      <c r="C3920" s="224">
        <v>1.7</v>
      </c>
      <c r="D3920" s="223">
        <v>6</v>
      </c>
      <c r="E3920" s="223" t="s">
        <v>172</v>
      </c>
      <c r="F3920" s="225" t="s">
        <v>224</v>
      </c>
      <c r="G3920" s="226">
        <v>-1.1100000000000001</v>
      </c>
      <c r="H3920" s="226">
        <v>-0.08</v>
      </c>
      <c r="I3920" s="226">
        <v>-1.19</v>
      </c>
      <c r="J3920" s="227">
        <v>-5.97</v>
      </c>
      <c r="K3920" s="227">
        <v>227.1</v>
      </c>
      <c r="L3920" s="228">
        <v>-7.58</v>
      </c>
      <c r="M3920" s="229">
        <f t="shared" si="118"/>
        <v>219.51999999999998</v>
      </c>
      <c r="N3920" s="230">
        <v>1.1299999999999999</v>
      </c>
    </row>
    <row r="3921" spans="1:14" x14ac:dyDescent="0.2">
      <c r="A3921" s="231" t="str">
        <f t="shared" si="119"/>
        <v>HL1.706Thinned195</v>
      </c>
      <c r="B3921" s="223" t="s">
        <v>230</v>
      </c>
      <c r="C3921" s="224">
        <v>1.7</v>
      </c>
      <c r="D3921" s="223">
        <v>6</v>
      </c>
      <c r="E3921" s="223" t="s">
        <v>172</v>
      </c>
      <c r="F3921" s="225" t="s">
        <v>225</v>
      </c>
      <c r="G3921" s="226">
        <v>-1.1599999999999999</v>
      </c>
      <c r="H3921" s="226">
        <v>-0.08</v>
      </c>
      <c r="I3921" s="226">
        <v>-1.24</v>
      </c>
      <c r="J3921" s="227">
        <v>-6.19</v>
      </c>
      <c r="K3921" s="227">
        <v>220.91</v>
      </c>
      <c r="L3921" s="228">
        <v>-7.75</v>
      </c>
      <c r="M3921" s="229">
        <f t="shared" si="118"/>
        <v>213.16</v>
      </c>
      <c r="N3921" s="230">
        <v>1.1200000000000001</v>
      </c>
    </row>
    <row r="3922" spans="1:14" x14ac:dyDescent="0.2">
      <c r="A3922" s="231" t="str">
        <f t="shared" si="119"/>
        <v>HL1.708NO_thin000</v>
      </c>
      <c r="B3922" s="223" t="s">
        <v>230</v>
      </c>
      <c r="C3922" s="224">
        <v>1.7</v>
      </c>
      <c r="D3922" s="223">
        <v>8</v>
      </c>
      <c r="E3922" s="223" t="s">
        <v>199</v>
      </c>
      <c r="F3922" s="225" t="s">
        <v>0</v>
      </c>
      <c r="G3922" s="226">
        <v>1.44</v>
      </c>
      <c r="H3922" s="226">
        <v>0.99</v>
      </c>
      <c r="I3922" s="226">
        <v>2.4300000000000002</v>
      </c>
      <c r="J3922" s="227">
        <v>12.17</v>
      </c>
      <c r="K3922" s="227">
        <v>12.17</v>
      </c>
      <c r="L3922" s="228">
        <v>0</v>
      </c>
      <c r="M3922" s="229">
        <f t="shared" si="118"/>
        <v>12.17</v>
      </c>
      <c r="N3922" s="230">
        <v>0</v>
      </c>
    </row>
    <row r="3923" spans="1:14" x14ac:dyDescent="0.2">
      <c r="A3923" s="231" t="str">
        <f t="shared" si="119"/>
        <v>HL1.708NO_thin005</v>
      </c>
      <c r="B3923" s="223" t="s">
        <v>230</v>
      </c>
      <c r="C3923" s="224">
        <v>1.7</v>
      </c>
      <c r="D3923" s="223">
        <v>8</v>
      </c>
      <c r="E3923" s="223" t="s">
        <v>199</v>
      </c>
      <c r="F3923" s="225" t="s">
        <v>1</v>
      </c>
      <c r="G3923" s="226">
        <v>4.4000000000000004</v>
      </c>
      <c r="H3923" s="226">
        <v>1.22</v>
      </c>
      <c r="I3923" s="226">
        <v>5.62</v>
      </c>
      <c r="J3923" s="227">
        <v>28.12</v>
      </c>
      <c r="K3923" s="227">
        <v>40.29</v>
      </c>
      <c r="L3923" s="228">
        <v>0</v>
      </c>
      <c r="M3923" s="229">
        <f t="shared" si="118"/>
        <v>40.29</v>
      </c>
      <c r="N3923" s="230">
        <v>0</v>
      </c>
    </row>
    <row r="3924" spans="1:14" x14ac:dyDescent="0.2">
      <c r="A3924" s="231" t="str">
        <f t="shared" si="119"/>
        <v>HL1.708NO_thin010</v>
      </c>
      <c r="B3924" s="223" t="s">
        <v>230</v>
      </c>
      <c r="C3924" s="224">
        <v>1.7</v>
      </c>
      <c r="D3924" s="223">
        <v>8</v>
      </c>
      <c r="E3924" s="223" t="s">
        <v>199</v>
      </c>
      <c r="F3924" s="225" t="s">
        <v>2</v>
      </c>
      <c r="G3924" s="226">
        <v>13.38</v>
      </c>
      <c r="H3924" s="226">
        <v>1.48</v>
      </c>
      <c r="I3924" s="226">
        <v>14.86</v>
      </c>
      <c r="J3924" s="227">
        <v>74.290000000000006</v>
      </c>
      <c r="K3924" s="227">
        <v>114.58</v>
      </c>
      <c r="L3924" s="228">
        <v>0</v>
      </c>
      <c r="M3924" s="229">
        <f t="shared" si="118"/>
        <v>114.58</v>
      </c>
      <c r="N3924" s="230">
        <v>0</v>
      </c>
    </row>
    <row r="3925" spans="1:14" x14ac:dyDescent="0.2">
      <c r="A3925" s="231" t="str">
        <f t="shared" si="119"/>
        <v>HL1.708NO_thin015</v>
      </c>
      <c r="B3925" s="223" t="s">
        <v>230</v>
      </c>
      <c r="C3925" s="224">
        <v>1.7</v>
      </c>
      <c r="D3925" s="223">
        <v>8</v>
      </c>
      <c r="E3925" s="223" t="s">
        <v>199</v>
      </c>
      <c r="F3925" s="225" t="s">
        <v>3</v>
      </c>
      <c r="G3925" s="226">
        <v>19.940000000000001</v>
      </c>
      <c r="H3925" s="226">
        <v>3.06</v>
      </c>
      <c r="I3925" s="226">
        <v>23</v>
      </c>
      <c r="J3925" s="227">
        <v>115.01</v>
      </c>
      <c r="K3925" s="227">
        <v>229.59</v>
      </c>
      <c r="L3925" s="228">
        <v>0</v>
      </c>
      <c r="M3925" s="229">
        <f t="shared" si="118"/>
        <v>229.59</v>
      </c>
      <c r="N3925" s="230">
        <v>0</v>
      </c>
    </row>
    <row r="3926" spans="1:14" x14ac:dyDescent="0.2">
      <c r="A3926" s="231" t="str">
        <f t="shared" si="119"/>
        <v>HL1.708NO_thin020</v>
      </c>
      <c r="B3926" s="223" t="s">
        <v>230</v>
      </c>
      <c r="C3926" s="224">
        <v>1.7</v>
      </c>
      <c r="D3926" s="223">
        <v>8</v>
      </c>
      <c r="E3926" s="223" t="s">
        <v>199</v>
      </c>
      <c r="F3926" s="225" t="s">
        <v>4</v>
      </c>
      <c r="G3926" s="226">
        <v>10.25</v>
      </c>
      <c r="H3926" s="226">
        <v>2.14</v>
      </c>
      <c r="I3926" s="226">
        <v>12.39</v>
      </c>
      <c r="J3926" s="227">
        <v>61.97</v>
      </c>
      <c r="K3926" s="227">
        <v>291.56</v>
      </c>
      <c r="L3926" s="228">
        <v>0</v>
      </c>
      <c r="M3926" s="229">
        <f t="shared" si="118"/>
        <v>291.56</v>
      </c>
      <c r="N3926" s="230">
        <v>0</v>
      </c>
    </row>
    <row r="3927" spans="1:14" x14ac:dyDescent="0.2">
      <c r="A3927" s="231" t="str">
        <f t="shared" si="119"/>
        <v>HL1.708NO_thin025</v>
      </c>
      <c r="B3927" s="223" t="s">
        <v>230</v>
      </c>
      <c r="C3927" s="224">
        <v>1.7</v>
      </c>
      <c r="D3927" s="223">
        <v>8</v>
      </c>
      <c r="E3927" s="223" t="s">
        <v>199</v>
      </c>
      <c r="F3927" s="225" t="s">
        <v>5</v>
      </c>
      <c r="G3927" s="226">
        <v>8.11</v>
      </c>
      <c r="H3927" s="226">
        <v>3.86</v>
      </c>
      <c r="I3927" s="226">
        <v>11.97</v>
      </c>
      <c r="J3927" s="227">
        <v>59.84</v>
      </c>
      <c r="K3927" s="227">
        <v>351.39</v>
      </c>
      <c r="L3927" s="228">
        <v>0</v>
      </c>
      <c r="M3927" s="229">
        <f t="shared" si="118"/>
        <v>351.39</v>
      </c>
      <c r="N3927" s="230">
        <v>0</v>
      </c>
    </row>
    <row r="3928" spans="1:14" x14ac:dyDescent="0.2">
      <c r="A3928" s="231" t="str">
        <f t="shared" si="119"/>
        <v>HL1.708NO_thin030</v>
      </c>
      <c r="B3928" s="223" t="s">
        <v>230</v>
      </c>
      <c r="C3928" s="224">
        <v>1.7</v>
      </c>
      <c r="D3928" s="223">
        <v>8</v>
      </c>
      <c r="E3928" s="223" t="s">
        <v>199</v>
      </c>
      <c r="F3928" s="225" t="s">
        <v>6</v>
      </c>
      <c r="G3928" s="226">
        <v>6.54</v>
      </c>
      <c r="H3928" s="226">
        <v>1.3</v>
      </c>
      <c r="I3928" s="226">
        <v>7.84</v>
      </c>
      <c r="J3928" s="227">
        <v>39.22</v>
      </c>
      <c r="K3928" s="227">
        <v>390.61</v>
      </c>
      <c r="L3928" s="228">
        <v>0</v>
      </c>
      <c r="M3928" s="229">
        <f t="shared" si="118"/>
        <v>390.61</v>
      </c>
      <c r="N3928" s="230">
        <v>0</v>
      </c>
    </row>
    <row r="3929" spans="1:14" x14ac:dyDescent="0.2">
      <c r="A3929" s="231" t="str">
        <f t="shared" si="119"/>
        <v>HL1.708NO_thin035</v>
      </c>
      <c r="B3929" s="223" t="s">
        <v>230</v>
      </c>
      <c r="C3929" s="224">
        <v>1.7</v>
      </c>
      <c r="D3929" s="223">
        <v>8</v>
      </c>
      <c r="E3929" s="223" t="s">
        <v>199</v>
      </c>
      <c r="F3929" s="225" t="s">
        <v>7</v>
      </c>
      <c r="G3929" s="226">
        <v>6.32</v>
      </c>
      <c r="H3929" s="226">
        <v>0.06</v>
      </c>
      <c r="I3929" s="226">
        <v>6.38</v>
      </c>
      <c r="J3929" s="227">
        <v>31.9</v>
      </c>
      <c r="K3929" s="227">
        <v>422.51</v>
      </c>
      <c r="L3929" s="228">
        <v>0</v>
      </c>
      <c r="M3929" s="229">
        <f t="shared" si="118"/>
        <v>422.51</v>
      </c>
      <c r="N3929" s="230">
        <v>0</v>
      </c>
    </row>
    <row r="3930" spans="1:14" x14ac:dyDescent="0.2">
      <c r="A3930" s="231" t="str">
        <f t="shared" si="119"/>
        <v>HL1.708NO_thin040</v>
      </c>
      <c r="B3930" s="223" t="s">
        <v>230</v>
      </c>
      <c r="C3930" s="224">
        <v>1.7</v>
      </c>
      <c r="D3930" s="223">
        <v>8</v>
      </c>
      <c r="E3930" s="223" t="s">
        <v>199</v>
      </c>
      <c r="F3930" s="225" t="s">
        <v>8</v>
      </c>
      <c r="G3930" s="226">
        <v>5.76</v>
      </c>
      <c r="H3930" s="226">
        <v>-0.51</v>
      </c>
      <c r="I3930" s="226">
        <v>5.26</v>
      </c>
      <c r="J3930" s="227">
        <v>26.29</v>
      </c>
      <c r="K3930" s="227">
        <v>448.79</v>
      </c>
      <c r="L3930" s="228">
        <v>0</v>
      </c>
      <c r="M3930" s="229">
        <f t="shared" si="118"/>
        <v>448.79</v>
      </c>
      <c r="N3930" s="230">
        <v>0</v>
      </c>
    </row>
    <row r="3931" spans="1:14" x14ac:dyDescent="0.2">
      <c r="A3931" s="231" t="str">
        <f t="shared" si="119"/>
        <v>HL1.708NO_thin045</v>
      </c>
      <c r="B3931" s="223" t="s">
        <v>230</v>
      </c>
      <c r="C3931" s="224">
        <v>1.7</v>
      </c>
      <c r="D3931" s="223">
        <v>8</v>
      </c>
      <c r="E3931" s="223" t="s">
        <v>199</v>
      </c>
      <c r="F3931" s="225" t="s">
        <v>9</v>
      </c>
      <c r="G3931" s="226">
        <v>5.21</v>
      </c>
      <c r="H3931" s="226">
        <v>-0.62</v>
      </c>
      <c r="I3931" s="226">
        <v>4.59</v>
      </c>
      <c r="J3931" s="227">
        <v>22.94</v>
      </c>
      <c r="K3931" s="227">
        <v>471.74</v>
      </c>
      <c r="L3931" s="228">
        <v>0</v>
      </c>
      <c r="M3931" s="229">
        <f t="shared" si="118"/>
        <v>471.74</v>
      </c>
      <c r="N3931" s="230">
        <v>0</v>
      </c>
    </row>
    <row r="3932" spans="1:14" x14ac:dyDescent="0.2">
      <c r="A3932" s="231" t="str">
        <f t="shared" si="119"/>
        <v>HL1.708NO_thin050</v>
      </c>
      <c r="B3932" s="223" t="s">
        <v>230</v>
      </c>
      <c r="C3932" s="224">
        <v>1.7</v>
      </c>
      <c r="D3932" s="223">
        <v>8</v>
      </c>
      <c r="E3932" s="223" t="s">
        <v>199</v>
      </c>
      <c r="F3932" s="225" t="s">
        <v>10</v>
      </c>
      <c r="G3932" s="226">
        <v>4.63</v>
      </c>
      <c r="H3932" s="226">
        <v>-0.53</v>
      </c>
      <c r="I3932" s="226">
        <v>4.0999999999999996</v>
      </c>
      <c r="J3932" s="227">
        <v>20.48</v>
      </c>
      <c r="K3932" s="227">
        <v>492.22</v>
      </c>
      <c r="L3932" s="228">
        <v>0</v>
      </c>
      <c r="M3932" s="229">
        <f t="shared" si="118"/>
        <v>492.22</v>
      </c>
      <c r="N3932" s="230">
        <v>0</v>
      </c>
    </row>
    <row r="3933" spans="1:14" x14ac:dyDescent="0.2">
      <c r="A3933" s="231" t="str">
        <f t="shared" si="119"/>
        <v>HL1.708NO_thin055</v>
      </c>
      <c r="B3933" s="223" t="s">
        <v>230</v>
      </c>
      <c r="C3933" s="224">
        <v>1.7</v>
      </c>
      <c r="D3933" s="223">
        <v>8</v>
      </c>
      <c r="E3933" s="223" t="s">
        <v>199</v>
      </c>
      <c r="F3933" s="225" t="s">
        <v>11</v>
      </c>
      <c r="G3933" s="226">
        <v>4.22</v>
      </c>
      <c r="H3933" s="226">
        <v>-0.4</v>
      </c>
      <c r="I3933" s="226">
        <v>3.82</v>
      </c>
      <c r="J3933" s="227">
        <v>19.11</v>
      </c>
      <c r="K3933" s="227">
        <v>511.33</v>
      </c>
      <c r="L3933" s="228">
        <v>0</v>
      </c>
      <c r="M3933" s="229">
        <f t="shared" si="118"/>
        <v>511.33</v>
      </c>
      <c r="N3933" s="230">
        <v>0</v>
      </c>
    </row>
    <row r="3934" spans="1:14" x14ac:dyDescent="0.2">
      <c r="A3934" s="231" t="str">
        <f t="shared" si="119"/>
        <v>HL1.708NO_thin060</v>
      </c>
      <c r="B3934" s="223" t="s">
        <v>230</v>
      </c>
      <c r="C3934" s="224">
        <v>1.7</v>
      </c>
      <c r="D3934" s="223">
        <v>8</v>
      </c>
      <c r="E3934" s="223" t="s">
        <v>199</v>
      </c>
      <c r="F3934" s="225" t="s">
        <v>12</v>
      </c>
      <c r="G3934" s="226">
        <v>3.78</v>
      </c>
      <c r="H3934" s="226">
        <v>-0.43</v>
      </c>
      <c r="I3934" s="226">
        <v>3.35</v>
      </c>
      <c r="J3934" s="227">
        <v>16.75</v>
      </c>
      <c r="K3934" s="227">
        <v>528.07000000000005</v>
      </c>
      <c r="L3934" s="228">
        <v>0</v>
      </c>
      <c r="M3934" s="229">
        <f t="shared" si="118"/>
        <v>528.07000000000005</v>
      </c>
      <c r="N3934" s="230">
        <v>0</v>
      </c>
    </row>
    <row r="3935" spans="1:14" x14ac:dyDescent="0.2">
      <c r="A3935" s="231" t="str">
        <f t="shared" si="119"/>
        <v>HL1.708NO_thin065</v>
      </c>
      <c r="B3935" s="223" t="s">
        <v>230</v>
      </c>
      <c r="C3935" s="224">
        <v>1.7</v>
      </c>
      <c r="D3935" s="223">
        <v>8</v>
      </c>
      <c r="E3935" s="223" t="s">
        <v>199</v>
      </c>
      <c r="F3935" s="225" t="s">
        <v>13</v>
      </c>
      <c r="G3935" s="226">
        <v>3.53</v>
      </c>
      <c r="H3935" s="226">
        <v>-0.28000000000000003</v>
      </c>
      <c r="I3935" s="226">
        <v>3.25</v>
      </c>
      <c r="J3935" s="227">
        <v>16.27</v>
      </c>
      <c r="K3935" s="227">
        <v>544.34</v>
      </c>
      <c r="L3935" s="228">
        <v>0</v>
      </c>
      <c r="M3935" s="229">
        <f t="shared" si="118"/>
        <v>544.34</v>
      </c>
      <c r="N3935" s="230">
        <v>0</v>
      </c>
    </row>
    <row r="3936" spans="1:14" x14ac:dyDescent="0.2">
      <c r="A3936" s="231" t="str">
        <f t="shared" si="119"/>
        <v>HL1.708NO_thin070</v>
      </c>
      <c r="B3936" s="223" t="s">
        <v>230</v>
      </c>
      <c r="C3936" s="224">
        <v>1.7</v>
      </c>
      <c r="D3936" s="223">
        <v>8</v>
      </c>
      <c r="E3936" s="223" t="s">
        <v>199</v>
      </c>
      <c r="F3936" s="225" t="s">
        <v>200</v>
      </c>
      <c r="G3936" s="226">
        <v>3.34</v>
      </c>
      <c r="H3936" s="226">
        <v>0.21</v>
      </c>
      <c r="I3936" s="226">
        <v>3.55</v>
      </c>
      <c r="J3936" s="227">
        <v>17.75</v>
      </c>
      <c r="K3936" s="227">
        <v>562.09</v>
      </c>
      <c r="L3936" s="228">
        <v>0</v>
      </c>
      <c r="M3936" s="229">
        <f t="shared" si="118"/>
        <v>562.09</v>
      </c>
      <c r="N3936" s="230">
        <v>0</v>
      </c>
    </row>
    <row r="3937" spans="1:14" x14ac:dyDescent="0.2">
      <c r="A3937" s="231" t="str">
        <f t="shared" si="119"/>
        <v>HL1.708NO_thin075</v>
      </c>
      <c r="B3937" s="223" t="s">
        <v>230</v>
      </c>
      <c r="C3937" s="224">
        <v>1.7</v>
      </c>
      <c r="D3937" s="223">
        <v>8</v>
      </c>
      <c r="E3937" s="223" t="s">
        <v>199</v>
      </c>
      <c r="F3937" s="225" t="s">
        <v>201</v>
      </c>
      <c r="G3937" s="226">
        <v>3.07</v>
      </c>
      <c r="H3937" s="226">
        <v>-0.31</v>
      </c>
      <c r="I3937" s="226">
        <v>2.76</v>
      </c>
      <c r="J3937" s="227">
        <v>13.81</v>
      </c>
      <c r="K3937" s="227">
        <v>575.9</v>
      </c>
      <c r="L3937" s="228">
        <v>0</v>
      </c>
      <c r="M3937" s="229">
        <f t="shared" si="118"/>
        <v>575.9</v>
      </c>
      <c r="N3937" s="230">
        <v>0</v>
      </c>
    </row>
    <row r="3938" spans="1:14" x14ac:dyDescent="0.2">
      <c r="A3938" s="231" t="str">
        <f t="shared" si="119"/>
        <v>HL1.708NO_thin080</v>
      </c>
      <c r="B3938" s="223" t="s">
        <v>230</v>
      </c>
      <c r="C3938" s="224">
        <v>1.7</v>
      </c>
      <c r="D3938" s="223">
        <v>8</v>
      </c>
      <c r="E3938" s="223" t="s">
        <v>199</v>
      </c>
      <c r="F3938" s="225" t="s">
        <v>202</v>
      </c>
      <c r="G3938" s="226">
        <v>2.82</v>
      </c>
      <c r="H3938" s="226">
        <v>-0.18</v>
      </c>
      <c r="I3938" s="226">
        <v>2.64</v>
      </c>
      <c r="J3938" s="227">
        <v>13.18</v>
      </c>
      <c r="K3938" s="227">
        <v>589.08000000000004</v>
      </c>
      <c r="L3938" s="228">
        <v>0</v>
      </c>
      <c r="M3938" s="229">
        <f t="shared" si="118"/>
        <v>589.08000000000004</v>
      </c>
      <c r="N3938" s="230">
        <v>0</v>
      </c>
    </row>
    <row r="3939" spans="1:14" x14ac:dyDescent="0.2">
      <c r="A3939" s="231" t="str">
        <f t="shared" si="119"/>
        <v>HL1.708NO_thin085</v>
      </c>
      <c r="B3939" s="223" t="s">
        <v>230</v>
      </c>
      <c r="C3939" s="224">
        <v>1.7</v>
      </c>
      <c r="D3939" s="223">
        <v>8</v>
      </c>
      <c r="E3939" s="223" t="s">
        <v>199</v>
      </c>
      <c r="F3939" s="225" t="s">
        <v>203</v>
      </c>
      <c r="G3939" s="226">
        <v>2.56</v>
      </c>
      <c r="H3939" s="226">
        <v>-0.33</v>
      </c>
      <c r="I3939" s="226">
        <v>2.23</v>
      </c>
      <c r="J3939" s="227">
        <v>11.16</v>
      </c>
      <c r="K3939" s="227">
        <v>600.24</v>
      </c>
      <c r="L3939" s="228">
        <v>0</v>
      </c>
      <c r="M3939" s="229">
        <f t="shared" si="118"/>
        <v>600.24</v>
      </c>
      <c r="N3939" s="230">
        <v>0</v>
      </c>
    </row>
    <row r="3940" spans="1:14" x14ac:dyDescent="0.2">
      <c r="A3940" s="231" t="str">
        <f t="shared" si="119"/>
        <v>HL1.708NO_thin090</v>
      </c>
      <c r="B3940" s="223" t="s">
        <v>230</v>
      </c>
      <c r="C3940" s="224">
        <v>1.7</v>
      </c>
      <c r="D3940" s="223">
        <v>8</v>
      </c>
      <c r="E3940" s="223" t="s">
        <v>199</v>
      </c>
      <c r="F3940" s="225" t="s">
        <v>204</v>
      </c>
      <c r="G3940" s="226">
        <v>2.41</v>
      </c>
      <c r="H3940" s="226">
        <v>-0.22</v>
      </c>
      <c r="I3940" s="226">
        <v>2.19</v>
      </c>
      <c r="J3940" s="227">
        <v>10.96</v>
      </c>
      <c r="K3940" s="227">
        <v>611.20000000000005</v>
      </c>
      <c r="L3940" s="228">
        <v>0</v>
      </c>
      <c r="M3940" s="229">
        <f t="shared" si="118"/>
        <v>611.20000000000005</v>
      </c>
      <c r="N3940" s="230">
        <v>0</v>
      </c>
    </row>
    <row r="3941" spans="1:14" x14ac:dyDescent="0.2">
      <c r="A3941" s="231" t="str">
        <f t="shared" si="119"/>
        <v>HL1.708NO_thin095</v>
      </c>
      <c r="B3941" s="223" t="s">
        <v>230</v>
      </c>
      <c r="C3941" s="224">
        <v>1.7</v>
      </c>
      <c r="D3941" s="223">
        <v>8</v>
      </c>
      <c r="E3941" s="223" t="s">
        <v>199</v>
      </c>
      <c r="F3941" s="225" t="s">
        <v>205</v>
      </c>
      <c r="G3941" s="226">
        <v>2.1800000000000002</v>
      </c>
      <c r="H3941" s="226">
        <v>-0.16</v>
      </c>
      <c r="I3941" s="226">
        <v>2.02</v>
      </c>
      <c r="J3941" s="227">
        <v>10.08</v>
      </c>
      <c r="K3941" s="227">
        <v>621.28</v>
      </c>
      <c r="L3941" s="228">
        <v>0</v>
      </c>
      <c r="M3941" s="229">
        <f t="shared" si="118"/>
        <v>621.28</v>
      </c>
      <c r="N3941" s="230">
        <v>0</v>
      </c>
    </row>
    <row r="3942" spans="1:14" x14ac:dyDescent="0.2">
      <c r="A3942" s="231" t="str">
        <f t="shared" si="119"/>
        <v>HL1.708NO_thin100</v>
      </c>
      <c r="B3942" s="223" t="s">
        <v>230</v>
      </c>
      <c r="C3942" s="224">
        <v>1.7</v>
      </c>
      <c r="D3942" s="223">
        <v>8</v>
      </c>
      <c r="E3942" s="223" t="s">
        <v>199</v>
      </c>
      <c r="F3942" s="225" t="s">
        <v>206</v>
      </c>
      <c r="G3942" s="226">
        <v>1.96</v>
      </c>
      <c r="H3942" s="226">
        <v>-0.12</v>
      </c>
      <c r="I3942" s="226">
        <v>1.84</v>
      </c>
      <c r="J3942" s="227">
        <v>9.2200000000000006</v>
      </c>
      <c r="K3942" s="227">
        <v>630.5</v>
      </c>
      <c r="L3942" s="228">
        <v>0</v>
      </c>
      <c r="M3942" s="229">
        <f t="shared" si="118"/>
        <v>630.5</v>
      </c>
      <c r="N3942" s="230">
        <v>0</v>
      </c>
    </row>
    <row r="3943" spans="1:14" x14ac:dyDescent="0.2">
      <c r="A3943" s="231" t="str">
        <f t="shared" si="119"/>
        <v>HL1.708NO_thin105</v>
      </c>
      <c r="B3943" s="223" t="s">
        <v>230</v>
      </c>
      <c r="C3943" s="224">
        <v>1.7</v>
      </c>
      <c r="D3943" s="223">
        <v>8</v>
      </c>
      <c r="E3943" s="223" t="s">
        <v>199</v>
      </c>
      <c r="F3943" s="225" t="s">
        <v>207</v>
      </c>
      <c r="G3943" s="226">
        <v>1.82</v>
      </c>
      <c r="H3943" s="226">
        <v>-0.2</v>
      </c>
      <c r="I3943" s="226">
        <v>1.61</v>
      </c>
      <c r="J3943" s="227">
        <v>8.07</v>
      </c>
      <c r="K3943" s="227">
        <v>638.57000000000005</v>
      </c>
      <c r="L3943" s="228">
        <v>0</v>
      </c>
      <c r="M3943" s="229">
        <f t="shared" si="118"/>
        <v>638.57000000000005</v>
      </c>
      <c r="N3943" s="230">
        <v>0</v>
      </c>
    </row>
    <row r="3944" spans="1:14" x14ac:dyDescent="0.2">
      <c r="A3944" s="231" t="str">
        <f t="shared" si="119"/>
        <v>HL1.708NO_thin110</v>
      </c>
      <c r="B3944" s="223" t="s">
        <v>230</v>
      </c>
      <c r="C3944" s="224">
        <v>1.7</v>
      </c>
      <c r="D3944" s="223">
        <v>8</v>
      </c>
      <c r="E3944" s="223" t="s">
        <v>199</v>
      </c>
      <c r="F3944" s="225" t="s">
        <v>208</v>
      </c>
      <c r="G3944" s="226">
        <v>1.77</v>
      </c>
      <c r="H3944" s="226">
        <v>0.22</v>
      </c>
      <c r="I3944" s="226">
        <v>1.99</v>
      </c>
      <c r="J3944" s="227">
        <v>9.9600000000000009</v>
      </c>
      <c r="K3944" s="227">
        <v>648.53</v>
      </c>
      <c r="L3944" s="228">
        <v>0</v>
      </c>
      <c r="M3944" s="229">
        <f t="shared" si="118"/>
        <v>648.53</v>
      </c>
      <c r="N3944" s="230">
        <v>0</v>
      </c>
    </row>
    <row r="3945" spans="1:14" x14ac:dyDescent="0.2">
      <c r="A3945" s="231" t="str">
        <f t="shared" si="119"/>
        <v>HL1.708NO_thin115</v>
      </c>
      <c r="B3945" s="223" t="s">
        <v>230</v>
      </c>
      <c r="C3945" s="224">
        <v>1.7</v>
      </c>
      <c r="D3945" s="223">
        <v>8</v>
      </c>
      <c r="E3945" s="223" t="s">
        <v>199</v>
      </c>
      <c r="F3945" s="225" t="s">
        <v>209</v>
      </c>
      <c r="G3945" s="226">
        <v>1.63</v>
      </c>
      <c r="H3945" s="226">
        <v>-0.26</v>
      </c>
      <c r="I3945" s="226">
        <v>1.37</v>
      </c>
      <c r="J3945" s="227">
        <v>6.86</v>
      </c>
      <c r="K3945" s="227">
        <v>655.39</v>
      </c>
      <c r="L3945" s="228">
        <v>0</v>
      </c>
      <c r="M3945" s="229">
        <f t="shared" si="118"/>
        <v>655.39</v>
      </c>
      <c r="N3945" s="230">
        <v>0</v>
      </c>
    </row>
    <row r="3946" spans="1:14" x14ac:dyDescent="0.2">
      <c r="A3946" s="231" t="str">
        <f t="shared" si="119"/>
        <v>HL1.708NO_thin120</v>
      </c>
      <c r="B3946" s="223" t="s">
        <v>230</v>
      </c>
      <c r="C3946" s="224">
        <v>1.7</v>
      </c>
      <c r="D3946" s="223">
        <v>8</v>
      </c>
      <c r="E3946" s="223" t="s">
        <v>199</v>
      </c>
      <c r="F3946" s="225" t="s">
        <v>210</v>
      </c>
      <c r="G3946" s="226">
        <v>1.59</v>
      </c>
      <c r="H3946" s="226">
        <v>-0.24</v>
      </c>
      <c r="I3946" s="226">
        <v>1.34</v>
      </c>
      <c r="J3946" s="227">
        <v>6.71</v>
      </c>
      <c r="K3946" s="227">
        <v>662.1</v>
      </c>
      <c r="L3946" s="228">
        <v>0</v>
      </c>
      <c r="M3946" s="229">
        <f t="shared" si="118"/>
        <v>662.1</v>
      </c>
      <c r="N3946" s="230">
        <v>0</v>
      </c>
    </row>
    <row r="3947" spans="1:14" x14ac:dyDescent="0.2">
      <c r="A3947" s="231" t="str">
        <f t="shared" si="119"/>
        <v>HL1.708NO_thin125</v>
      </c>
      <c r="B3947" s="223" t="s">
        <v>230</v>
      </c>
      <c r="C3947" s="224">
        <v>1.7</v>
      </c>
      <c r="D3947" s="223">
        <v>8</v>
      </c>
      <c r="E3947" s="223" t="s">
        <v>199</v>
      </c>
      <c r="F3947" s="225" t="s">
        <v>211</v>
      </c>
      <c r="G3947" s="226">
        <v>1.37</v>
      </c>
      <c r="H3947" s="226">
        <v>-0.06</v>
      </c>
      <c r="I3947" s="226">
        <v>1.3</v>
      </c>
      <c r="J3947" s="227">
        <v>6.51</v>
      </c>
      <c r="K3947" s="227">
        <v>668.61</v>
      </c>
      <c r="L3947" s="228">
        <v>0</v>
      </c>
      <c r="M3947" s="229">
        <f t="shared" si="118"/>
        <v>668.61</v>
      </c>
      <c r="N3947" s="230">
        <v>0</v>
      </c>
    </row>
    <row r="3948" spans="1:14" x14ac:dyDescent="0.2">
      <c r="A3948" s="231" t="str">
        <f t="shared" si="119"/>
        <v>HL1.708NO_thin130</v>
      </c>
      <c r="B3948" s="223" t="s">
        <v>230</v>
      </c>
      <c r="C3948" s="224">
        <v>1.7</v>
      </c>
      <c r="D3948" s="223">
        <v>8</v>
      </c>
      <c r="E3948" s="223" t="s">
        <v>199</v>
      </c>
      <c r="F3948" s="225" t="s">
        <v>212</v>
      </c>
      <c r="G3948" s="226">
        <v>1.23</v>
      </c>
      <c r="H3948" s="226">
        <v>-0.21</v>
      </c>
      <c r="I3948" s="226">
        <v>1.02</v>
      </c>
      <c r="J3948" s="227">
        <v>5.1100000000000003</v>
      </c>
      <c r="K3948" s="227">
        <v>673.72</v>
      </c>
      <c r="L3948" s="228">
        <v>0</v>
      </c>
      <c r="M3948" s="229">
        <f t="shared" si="118"/>
        <v>673.72</v>
      </c>
      <c r="N3948" s="230">
        <v>0</v>
      </c>
    </row>
    <row r="3949" spans="1:14" x14ac:dyDescent="0.2">
      <c r="A3949" s="231" t="str">
        <f t="shared" si="119"/>
        <v>HL1.708NO_thin135</v>
      </c>
      <c r="B3949" s="223" t="s">
        <v>230</v>
      </c>
      <c r="C3949" s="224">
        <v>1.7</v>
      </c>
      <c r="D3949" s="223">
        <v>8</v>
      </c>
      <c r="E3949" s="223" t="s">
        <v>199</v>
      </c>
      <c r="F3949" s="225" t="s">
        <v>213</v>
      </c>
      <c r="G3949" s="226">
        <v>1.23</v>
      </c>
      <c r="H3949" s="226">
        <v>0.02</v>
      </c>
      <c r="I3949" s="226">
        <v>1.24</v>
      </c>
      <c r="J3949" s="227">
        <v>6.22</v>
      </c>
      <c r="K3949" s="227">
        <v>679.94</v>
      </c>
      <c r="L3949" s="228">
        <v>0</v>
      </c>
      <c r="M3949" s="229">
        <f t="shared" si="118"/>
        <v>679.94</v>
      </c>
      <c r="N3949" s="230">
        <v>0</v>
      </c>
    </row>
    <row r="3950" spans="1:14" x14ac:dyDescent="0.2">
      <c r="A3950" s="231" t="str">
        <f t="shared" si="119"/>
        <v>HL1.708NO_thin140</v>
      </c>
      <c r="B3950" s="223" t="s">
        <v>230</v>
      </c>
      <c r="C3950" s="224">
        <v>1.7</v>
      </c>
      <c r="D3950" s="223">
        <v>8</v>
      </c>
      <c r="E3950" s="223" t="s">
        <v>199</v>
      </c>
      <c r="F3950" s="225" t="s">
        <v>214</v>
      </c>
      <c r="G3950" s="226">
        <v>1.17</v>
      </c>
      <c r="H3950" s="226">
        <v>0.27</v>
      </c>
      <c r="I3950" s="226">
        <v>1.44</v>
      </c>
      <c r="J3950" s="227">
        <v>7.22</v>
      </c>
      <c r="K3950" s="227">
        <v>687.16</v>
      </c>
      <c r="L3950" s="228">
        <v>0</v>
      </c>
      <c r="M3950" s="229">
        <f t="shared" si="118"/>
        <v>687.16</v>
      </c>
      <c r="N3950" s="230">
        <v>0</v>
      </c>
    </row>
    <row r="3951" spans="1:14" x14ac:dyDescent="0.2">
      <c r="A3951" s="231" t="str">
        <f t="shared" si="119"/>
        <v>HL1.708NO_thin145</v>
      </c>
      <c r="B3951" s="223" t="s">
        <v>230</v>
      </c>
      <c r="C3951" s="224">
        <v>1.7</v>
      </c>
      <c r="D3951" s="223">
        <v>8</v>
      </c>
      <c r="E3951" s="223" t="s">
        <v>199</v>
      </c>
      <c r="F3951" s="225" t="s">
        <v>215</v>
      </c>
      <c r="G3951" s="226">
        <v>1</v>
      </c>
      <c r="H3951" s="226">
        <v>-0.28000000000000003</v>
      </c>
      <c r="I3951" s="226">
        <v>0.72</v>
      </c>
      <c r="J3951" s="227">
        <v>3.62</v>
      </c>
      <c r="K3951" s="227">
        <v>690.78</v>
      </c>
      <c r="L3951" s="228">
        <v>0</v>
      </c>
      <c r="M3951" s="229">
        <f t="shared" si="118"/>
        <v>690.78</v>
      </c>
      <c r="N3951" s="230">
        <v>0</v>
      </c>
    </row>
    <row r="3952" spans="1:14" x14ac:dyDescent="0.2">
      <c r="A3952" s="231" t="str">
        <f t="shared" si="119"/>
        <v>HL1.708NO_thin150</v>
      </c>
      <c r="B3952" s="223" t="s">
        <v>230</v>
      </c>
      <c r="C3952" s="224">
        <v>1.7</v>
      </c>
      <c r="D3952" s="223">
        <v>8</v>
      </c>
      <c r="E3952" s="223" t="s">
        <v>199</v>
      </c>
      <c r="F3952" s="225" t="s">
        <v>216</v>
      </c>
      <c r="G3952" s="226">
        <v>0.85</v>
      </c>
      <c r="H3952" s="226">
        <v>-0.12</v>
      </c>
      <c r="I3952" s="226">
        <v>0.73</v>
      </c>
      <c r="J3952" s="227">
        <v>3.66</v>
      </c>
      <c r="K3952" s="227">
        <v>694.43</v>
      </c>
      <c r="L3952" s="228">
        <v>0</v>
      </c>
      <c r="M3952" s="229">
        <f t="shared" si="118"/>
        <v>694.43</v>
      </c>
      <c r="N3952" s="230">
        <v>0</v>
      </c>
    </row>
    <row r="3953" spans="1:14" x14ac:dyDescent="0.2">
      <c r="A3953" s="231" t="str">
        <f t="shared" si="119"/>
        <v>HL1.708NO_thin155</v>
      </c>
      <c r="B3953" s="223" t="s">
        <v>230</v>
      </c>
      <c r="C3953" s="224">
        <v>1.7</v>
      </c>
      <c r="D3953" s="223">
        <v>8</v>
      </c>
      <c r="E3953" s="223" t="s">
        <v>199</v>
      </c>
      <c r="F3953" s="225" t="s">
        <v>217</v>
      </c>
      <c r="G3953" s="226">
        <v>0.84</v>
      </c>
      <c r="H3953" s="226">
        <v>-0.25</v>
      </c>
      <c r="I3953" s="226">
        <v>0.59</v>
      </c>
      <c r="J3953" s="227">
        <v>2.94</v>
      </c>
      <c r="K3953" s="227">
        <v>697.38</v>
      </c>
      <c r="L3953" s="228">
        <v>0</v>
      </c>
      <c r="M3953" s="229">
        <f t="shared" si="118"/>
        <v>697.38</v>
      </c>
      <c r="N3953" s="230">
        <v>0</v>
      </c>
    </row>
    <row r="3954" spans="1:14" x14ac:dyDescent="0.2">
      <c r="A3954" s="231" t="str">
        <f t="shared" si="119"/>
        <v>HL1.708NO_thin160</v>
      </c>
      <c r="B3954" s="223" t="s">
        <v>230</v>
      </c>
      <c r="C3954" s="224">
        <v>1.7</v>
      </c>
      <c r="D3954" s="223">
        <v>8</v>
      </c>
      <c r="E3954" s="223" t="s">
        <v>199</v>
      </c>
      <c r="F3954" s="225" t="s">
        <v>218</v>
      </c>
      <c r="G3954" s="226">
        <v>0.85</v>
      </c>
      <c r="H3954" s="226">
        <v>-0.18</v>
      </c>
      <c r="I3954" s="226">
        <v>0.68</v>
      </c>
      <c r="J3954" s="227">
        <v>3.38</v>
      </c>
      <c r="K3954" s="227">
        <v>700.76</v>
      </c>
      <c r="L3954" s="228">
        <v>0</v>
      </c>
      <c r="M3954" s="229">
        <f t="shared" ref="M3954:M4017" si="120">K3954+L3954</f>
        <v>700.76</v>
      </c>
      <c r="N3954" s="230">
        <v>0</v>
      </c>
    </row>
    <row r="3955" spans="1:14" x14ac:dyDescent="0.2">
      <c r="A3955" s="231" t="str">
        <f t="shared" si="119"/>
        <v>HL1.708NO_thin165</v>
      </c>
      <c r="B3955" s="223" t="s">
        <v>230</v>
      </c>
      <c r="C3955" s="224">
        <v>1.7</v>
      </c>
      <c r="D3955" s="223">
        <v>8</v>
      </c>
      <c r="E3955" s="223" t="s">
        <v>199</v>
      </c>
      <c r="F3955" s="225" t="s">
        <v>219</v>
      </c>
      <c r="G3955" s="226">
        <v>0.78</v>
      </c>
      <c r="H3955" s="226">
        <v>-0.12</v>
      </c>
      <c r="I3955" s="226">
        <v>0.66</v>
      </c>
      <c r="J3955" s="227">
        <v>3.32</v>
      </c>
      <c r="K3955" s="227">
        <v>704.08</v>
      </c>
      <c r="L3955" s="228">
        <v>0</v>
      </c>
      <c r="M3955" s="229">
        <f t="shared" si="120"/>
        <v>704.08</v>
      </c>
      <c r="N3955" s="230">
        <v>0</v>
      </c>
    </row>
    <row r="3956" spans="1:14" x14ac:dyDescent="0.2">
      <c r="A3956" s="231" t="str">
        <f t="shared" si="119"/>
        <v>HL1.708NO_thin170</v>
      </c>
      <c r="B3956" s="223" t="s">
        <v>230</v>
      </c>
      <c r="C3956" s="224">
        <v>1.7</v>
      </c>
      <c r="D3956" s="223">
        <v>8</v>
      </c>
      <c r="E3956" s="223" t="s">
        <v>199</v>
      </c>
      <c r="F3956" s="225" t="s">
        <v>220</v>
      </c>
      <c r="G3956" s="226">
        <v>0.74</v>
      </c>
      <c r="H3956" s="226">
        <v>-0.08</v>
      </c>
      <c r="I3956" s="226">
        <v>0.66</v>
      </c>
      <c r="J3956" s="227">
        <v>3.31</v>
      </c>
      <c r="K3956" s="227">
        <v>707.39</v>
      </c>
      <c r="L3956" s="228">
        <v>0</v>
      </c>
      <c r="M3956" s="229">
        <f t="shared" si="120"/>
        <v>707.39</v>
      </c>
      <c r="N3956" s="230">
        <v>0</v>
      </c>
    </row>
    <row r="3957" spans="1:14" x14ac:dyDescent="0.2">
      <c r="A3957" s="231" t="str">
        <f t="shared" si="119"/>
        <v>HL1.708NO_thin175</v>
      </c>
      <c r="B3957" s="223" t="s">
        <v>230</v>
      </c>
      <c r="C3957" s="224">
        <v>1.7</v>
      </c>
      <c r="D3957" s="223">
        <v>8</v>
      </c>
      <c r="E3957" s="223" t="s">
        <v>199</v>
      </c>
      <c r="F3957" s="225" t="s">
        <v>221</v>
      </c>
      <c r="G3957" s="226">
        <v>0.68</v>
      </c>
      <c r="H3957" s="226">
        <v>-0.06</v>
      </c>
      <c r="I3957" s="226">
        <v>0.62</v>
      </c>
      <c r="J3957" s="227">
        <v>3.11</v>
      </c>
      <c r="K3957" s="227">
        <v>710.49</v>
      </c>
      <c r="L3957" s="228">
        <v>0</v>
      </c>
      <c r="M3957" s="229">
        <f t="shared" si="120"/>
        <v>710.49</v>
      </c>
      <c r="N3957" s="230">
        <v>0</v>
      </c>
    </row>
    <row r="3958" spans="1:14" x14ac:dyDescent="0.2">
      <c r="A3958" s="231" t="str">
        <f t="shared" si="119"/>
        <v>HL1.708NO_thin180</v>
      </c>
      <c r="B3958" s="223" t="s">
        <v>230</v>
      </c>
      <c r="C3958" s="224">
        <v>1.7</v>
      </c>
      <c r="D3958" s="223">
        <v>8</v>
      </c>
      <c r="E3958" s="223" t="s">
        <v>199</v>
      </c>
      <c r="F3958" s="225" t="s">
        <v>222</v>
      </c>
      <c r="G3958" s="226">
        <v>0.61</v>
      </c>
      <c r="H3958" s="226">
        <v>-0.04</v>
      </c>
      <c r="I3958" s="226">
        <v>0.56000000000000005</v>
      </c>
      <c r="J3958" s="227">
        <v>2.82</v>
      </c>
      <c r="K3958" s="227">
        <v>713.31</v>
      </c>
      <c r="L3958" s="228">
        <v>0</v>
      </c>
      <c r="M3958" s="229">
        <f t="shared" si="120"/>
        <v>713.31</v>
      </c>
      <c r="N3958" s="230">
        <v>0</v>
      </c>
    </row>
    <row r="3959" spans="1:14" x14ac:dyDescent="0.2">
      <c r="A3959" s="231" t="str">
        <f t="shared" si="119"/>
        <v>HL1.708NO_thin185</v>
      </c>
      <c r="B3959" s="223" t="s">
        <v>230</v>
      </c>
      <c r="C3959" s="224">
        <v>1.7</v>
      </c>
      <c r="D3959" s="223">
        <v>8</v>
      </c>
      <c r="E3959" s="223" t="s">
        <v>199</v>
      </c>
      <c r="F3959" s="225" t="s">
        <v>223</v>
      </c>
      <c r="G3959" s="226">
        <v>0.49</v>
      </c>
      <c r="H3959" s="226">
        <v>0.33</v>
      </c>
      <c r="I3959" s="226">
        <v>0.82</v>
      </c>
      <c r="J3959" s="227">
        <v>4.0999999999999996</v>
      </c>
      <c r="K3959" s="227">
        <v>717.41</v>
      </c>
      <c r="L3959" s="228">
        <v>0</v>
      </c>
      <c r="M3959" s="229">
        <f t="shared" si="120"/>
        <v>717.41</v>
      </c>
      <c r="N3959" s="230">
        <v>0</v>
      </c>
    </row>
    <row r="3960" spans="1:14" x14ac:dyDescent="0.2">
      <c r="A3960" s="231" t="str">
        <f t="shared" si="119"/>
        <v>HL1.708NO_thin190</v>
      </c>
      <c r="B3960" s="223" t="s">
        <v>230</v>
      </c>
      <c r="C3960" s="224">
        <v>1.7</v>
      </c>
      <c r="D3960" s="223">
        <v>8</v>
      </c>
      <c r="E3960" s="223" t="s">
        <v>199</v>
      </c>
      <c r="F3960" s="225" t="s">
        <v>224</v>
      </c>
      <c r="G3960" s="226">
        <v>0.47</v>
      </c>
      <c r="H3960" s="226">
        <v>-0.12</v>
      </c>
      <c r="I3960" s="226">
        <v>0.35</v>
      </c>
      <c r="J3960" s="227">
        <v>1.75</v>
      </c>
      <c r="K3960" s="227">
        <v>719.16</v>
      </c>
      <c r="L3960" s="228">
        <v>0</v>
      </c>
      <c r="M3960" s="229">
        <f t="shared" si="120"/>
        <v>719.16</v>
      </c>
      <c r="N3960" s="230">
        <v>0</v>
      </c>
    </row>
    <row r="3961" spans="1:14" x14ac:dyDescent="0.2">
      <c r="A3961" s="231" t="str">
        <f t="shared" si="119"/>
        <v>HL1.708NO_thin195</v>
      </c>
      <c r="B3961" s="223" t="s">
        <v>230</v>
      </c>
      <c r="C3961" s="224">
        <v>1.7</v>
      </c>
      <c r="D3961" s="223">
        <v>8</v>
      </c>
      <c r="E3961" s="223" t="s">
        <v>199</v>
      </c>
      <c r="F3961" s="225" t="s">
        <v>225</v>
      </c>
      <c r="G3961" s="226">
        <v>0.45</v>
      </c>
      <c r="H3961" s="226">
        <v>-0.14000000000000001</v>
      </c>
      <c r="I3961" s="226">
        <v>0.32</v>
      </c>
      <c r="J3961" s="227">
        <v>1.59</v>
      </c>
      <c r="K3961" s="227">
        <v>720.75</v>
      </c>
      <c r="L3961" s="228">
        <v>0</v>
      </c>
      <c r="M3961" s="229">
        <f t="shared" si="120"/>
        <v>720.75</v>
      </c>
      <c r="N3961" s="230">
        <v>0</v>
      </c>
    </row>
    <row r="3962" spans="1:14" x14ac:dyDescent="0.2">
      <c r="A3962" s="231" t="str">
        <f t="shared" si="119"/>
        <v>HL1.708Thinned000</v>
      </c>
      <c r="B3962" s="223" t="s">
        <v>230</v>
      </c>
      <c r="C3962" s="224">
        <v>1.7</v>
      </c>
      <c r="D3962" s="223">
        <v>8</v>
      </c>
      <c r="E3962" s="223" t="s">
        <v>172</v>
      </c>
      <c r="F3962" s="225" t="s">
        <v>0</v>
      </c>
      <c r="G3962" s="226">
        <v>1.44</v>
      </c>
      <c r="H3962" s="226">
        <v>0.99</v>
      </c>
      <c r="I3962" s="226">
        <v>2.4300000000000002</v>
      </c>
      <c r="J3962" s="227">
        <v>12.17</v>
      </c>
      <c r="K3962" s="227">
        <v>12.17</v>
      </c>
      <c r="L3962" s="228">
        <v>0</v>
      </c>
      <c r="M3962" s="229">
        <f t="shared" si="120"/>
        <v>12.17</v>
      </c>
      <c r="N3962" s="230">
        <v>0</v>
      </c>
    </row>
    <row r="3963" spans="1:14" x14ac:dyDescent="0.2">
      <c r="A3963" s="231" t="str">
        <f t="shared" si="119"/>
        <v>HL1.708Thinned005</v>
      </c>
      <c r="B3963" s="223" t="s">
        <v>230</v>
      </c>
      <c r="C3963" s="224">
        <v>1.7</v>
      </c>
      <c r="D3963" s="223">
        <v>8</v>
      </c>
      <c r="E3963" s="223" t="s">
        <v>172</v>
      </c>
      <c r="F3963" s="225" t="s">
        <v>1</v>
      </c>
      <c r="G3963" s="226">
        <v>4.4000000000000004</v>
      </c>
      <c r="H3963" s="226">
        <v>1.22</v>
      </c>
      <c r="I3963" s="226">
        <v>5.62</v>
      </c>
      <c r="J3963" s="227">
        <v>28.12</v>
      </c>
      <c r="K3963" s="227">
        <v>40.29</v>
      </c>
      <c r="L3963" s="228">
        <v>0</v>
      </c>
      <c r="M3963" s="229">
        <f t="shared" si="120"/>
        <v>40.29</v>
      </c>
      <c r="N3963" s="230">
        <v>0</v>
      </c>
    </row>
    <row r="3964" spans="1:14" x14ac:dyDescent="0.2">
      <c r="A3964" s="231" t="str">
        <f t="shared" si="119"/>
        <v>HL1.708Thinned010</v>
      </c>
      <c r="B3964" s="223" t="s">
        <v>230</v>
      </c>
      <c r="C3964" s="224">
        <v>1.7</v>
      </c>
      <c r="D3964" s="223">
        <v>8</v>
      </c>
      <c r="E3964" s="223" t="s">
        <v>172</v>
      </c>
      <c r="F3964" s="225" t="s">
        <v>2</v>
      </c>
      <c r="G3964" s="226">
        <v>13.38</v>
      </c>
      <c r="H3964" s="226">
        <v>1.48</v>
      </c>
      <c r="I3964" s="226">
        <v>14.86</v>
      </c>
      <c r="J3964" s="227">
        <v>74.290000000000006</v>
      </c>
      <c r="K3964" s="227">
        <v>114.58</v>
      </c>
      <c r="L3964" s="228">
        <v>0</v>
      </c>
      <c r="M3964" s="229">
        <f t="shared" si="120"/>
        <v>114.58</v>
      </c>
      <c r="N3964" s="230">
        <v>0</v>
      </c>
    </row>
    <row r="3965" spans="1:14" x14ac:dyDescent="0.2">
      <c r="A3965" s="231" t="str">
        <f t="shared" si="119"/>
        <v>HL1.708Thinned015</v>
      </c>
      <c r="B3965" s="223" t="s">
        <v>230</v>
      </c>
      <c r="C3965" s="224">
        <v>1.7</v>
      </c>
      <c r="D3965" s="223">
        <v>8</v>
      </c>
      <c r="E3965" s="223" t="s">
        <v>172</v>
      </c>
      <c r="F3965" s="225" t="s">
        <v>3</v>
      </c>
      <c r="G3965" s="226">
        <v>5.35</v>
      </c>
      <c r="H3965" s="226">
        <v>5.42</v>
      </c>
      <c r="I3965" s="226">
        <v>10.76</v>
      </c>
      <c r="J3965" s="227">
        <v>53.81</v>
      </c>
      <c r="K3965" s="227">
        <v>168.38</v>
      </c>
      <c r="L3965" s="228">
        <v>-0.16</v>
      </c>
      <c r="M3965" s="229">
        <f t="shared" si="120"/>
        <v>168.22</v>
      </c>
      <c r="N3965" s="230">
        <v>9.1300000000000008</v>
      </c>
    </row>
    <row r="3966" spans="1:14" x14ac:dyDescent="0.2">
      <c r="A3966" s="231" t="str">
        <f t="shared" si="119"/>
        <v>HL1.708Thinned020</v>
      </c>
      <c r="B3966" s="223" t="s">
        <v>230</v>
      </c>
      <c r="C3966" s="224">
        <v>1.7</v>
      </c>
      <c r="D3966" s="223">
        <v>8</v>
      </c>
      <c r="E3966" s="223" t="s">
        <v>172</v>
      </c>
      <c r="F3966" s="225" t="s">
        <v>4</v>
      </c>
      <c r="G3966" s="226">
        <v>3.36</v>
      </c>
      <c r="H3966" s="226">
        <v>-0.54</v>
      </c>
      <c r="I3966" s="226">
        <v>2.82</v>
      </c>
      <c r="J3966" s="227">
        <v>14.1</v>
      </c>
      <c r="K3966" s="227">
        <v>182.48</v>
      </c>
      <c r="L3966" s="228">
        <v>-0.27</v>
      </c>
      <c r="M3966" s="229">
        <f t="shared" si="120"/>
        <v>182.20999999999998</v>
      </c>
      <c r="N3966" s="230">
        <v>6.43</v>
      </c>
    </row>
    <row r="3967" spans="1:14" x14ac:dyDescent="0.2">
      <c r="A3967" s="231" t="str">
        <f t="shared" si="119"/>
        <v>HL1.708Thinned025</v>
      </c>
      <c r="B3967" s="223" t="s">
        <v>230</v>
      </c>
      <c r="C3967" s="224">
        <v>1.7</v>
      </c>
      <c r="D3967" s="223">
        <v>8</v>
      </c>
      <c r="E3967" s="223" t="s">
        <v>172</v>
      </c>
      <c r="F3967" s="225" t="s">
        <v>5</v>
      </c>
      <c r="G3967" s="226">
        <v>4.29</v>
      </c>
      <c r="H3967" s="226">
        <v>0.84</v>
      </c>
      <c r="I3967" s="226">
        <v>5.13</v>
      </c>
      <c r="J3967" s="227">
        <v>25.64</v>
      </c>
      <c r="K3967" s="227">
        <v>208.12</v>
      </c>
      <c r="L3967" s="228">
        <v>-0.77</v>
      </c>
      <c r="M3967" s="229">
        <f t="shared" si="120"/>
        <v>207.35</v>
      </c>
      <c r="N3967" s="230">
        <v>3.3</v>
      </c>
    </row>
    <row r="3968" spans="1:14" x14ac:dyDescent="0.2">
      <c r="A3968" s="231" t="str">
        <f t="shared" si="119"/>
        <v>HL1.708Thinned030</v>
      </c>
      <c r="B3968" s="223" t="s">
        <v>230</v>
      </c>
      <c r="C3968" s="224">
        <v>1.7</v>
      </c>
      <c r="D3968" s="223">
        <v>8</v>
      </c>
      <c r="E3968" s="223" t="s">
        <v>172</v>
      </c>
      <c r="F3968" s="225" t="s">
        <v>6</v>
      </c>
      <c r="G3968" s="226">
        <v>4.0999999999999996</v>
      </c>
      <c r="H3968" s="226">
        <v>0.18</v>
      </c>
      <c r="I3968" s="226">
        <v>4.28</v>
      </c>
      <c r="J3968" s="227">
        <v>21.41</v>
      </c>
      <c r="K3968" s="227">
        <v>229.53</v>
      </c>
      <c r="L3968" s="228">
        <v>-1.32</v>
      </c>
      <c r="M3968" s="229">
        <f t="shared" si="120"/>
        <v>228.21</v>
      </c>
      <c r="N3968" s="230">
        <v>3.59</v>
      </c>
    </row>
    <row r="3969" spans="1:14" x14ac:dyDescent="0.2">
      <c r="A3969" s="231" t="str">
        <f t="shared" si="119"/>
        <v>HL1.708Thinned035</v>
      </c>
      <c r="B3969" s="223" t="s">
        <v>230</v>
      </c>
      <c r="C3969" s="224">
        <v>1.7</v>
      </c>
      <c r="D3969" s="223">
        <v>8</v>
      </c>
      <c r="E3969" s="223" t="s">
        <v>172</v>
      </c>
      <c r="F3969" s="225" t="s">
        <v>7</v>
      </c>
      <c r="G3969" s="226">
        <v>3.26</v>
      </c>
      <c r="H3969" s="226">
        <v>-0.15</v>
      </c>
      <c r="I3969" s="226">
        <v>3.11</v>
      </c>
      <c r="J3969" s="227">
        <v>15.54</v>
      </c>
      <c r="K3969" s="227">
        <v>245.07</v>
      </c>
      <c r="L3969" s="228">
        <v>-1.87</v>
      </c>
      <c r="M3969" s="229">
        <f t="shared" si="120"/>
        <v>243.2</v>
      </c>
      <c r="N3969" s="230">
        <v>3.59</v>
      </c>
    </row>
    <row r="3970" spans="1:14" x14ac:dyDescent="0.2">
      <c r="A3970" s="231" t="str">
        <f t="shared" ref="A3970:A4033" si="121">CONCATENATE(LEFT(B3970,2),TEXT(C3970,"0.0"),TEXT(D3970,"00"),E3970,TEXT(LEFT(F3970,3),"000"))</f>
        <v>HL1.708Thinned040</v>
      </c>
      <c r="B3970" s="223" t="s">
        <v>230</v>
      </c>
      <c r="C3970" s="224">
        <v>1.7</v>
      </c>
      <c r="D3970" s="223">
        <v>8</v>
      </c>
      <c r="E3970" s="223" t="s">
        <v>172</v>
      </c>
      <c r="F3970" s="225" t="s">
        <v>8</v>
      </c>
      <c r="G3970" s="226">
        <v>2.14</v>
      </c>
      <c r="H3970" s="226">
        <v>-0.42</v>
      </c>
      <c r="I3970" s="226">
        <v>1.73</v>
      </c>
      <c r="J3970" s="227">
        <v>8.6300000000000008</v>
      </c>
      <c r="K3970" s="227">
        <v>253.7</v>
      </c>
      <c r="L3970" s="228">
        <v>-2.42</v>
      </c>
      <c r="M3970" s="229">
        <f t="shared" si="120"/>
        <v>251.28</v>
      </c>
      <c r="N3970" s="230">
        <v>3.61</v>
      </c>
    </row>
    <row r="3971" spans="1:14" x14ac:dyDescent="0.2">
      <c r="A3971" s="231" t="str">
        <f t="shared" si="121"/>
        <v>HL1.708Thinned045</v>
      </c>
      <c r="B3971" s="223" t="s">
        <v>230</v>
      </c>
      <c r="C3971" s="224">
        <v>1.7</v>
      </c>
      <c r="D3971" s="223">
        <v>8</v>
      </c>
      <c r="E3971" s="223" t="s">
        <v>172</v>
      </c>
      <c r="F3971" s="225" t="s">
        <v>9</v>
      </c>
      <c r="G3971" s="226">
        <v>2.77</v>
      </c>
      <c r="H3971" s="226">
        <v>-1.31</v>
      </c>
      <c r="I3971" s="226">
        <v>1.45</v>
      </c>
      <c r="J3971" s="227">
        <v>7.27</v>
      </c>
      <c r="K3971" s="227">
        <v>260.97000000000003</v>
      </c>
      <c r="L3971" s="228">
        <v>-2.87</v>
      </c>
      <c r="M3971" s="229">
        <f t="shared" si="120"/>
        <v>258.10000000000002</v>
      </c>
      <c r="N3971" s="230">
        <v>2.9</v>
      </c>
    </row>
    <row r="3972" spans="1:14" x14ac:dyDescent="0.2">
      <c r="A3972" s="231" t="str">
        <f t="shared" si="121"/>
        <v>HL1.708Thinned050</v>
      </c>
      <c r="B3972" s="223" t="s">
        <v>230</v>
      </c>
      <c r="C3972" s="224">
        <v>1.7</v>
      </c>
      <c r="D3972" s="223">
        <v>8</v>
      </c>
      <c r="E3972" s="223" t="s">
        <v>172</v>
      </c>
      <c r="F3972" s="225" t="s">
        <v>10</v>
      </c>
      <c r="G3972" s="226">
        <v>3.41</v>
      </c>
      <c r="H3972" s="226">
        <v>-1.07</v>
      </c>
      <c r="I3972" s="226">
        <v>2.33</v>
      </c>
      <c r="J3972" s="227">
        <v>11.65</v>
      </c>
      <c r="K3972" s="227">
        <v>272.62</v>
      </c>
      <c r="L3972" s="228">
        <v>-3.26</v>
      </c>
      <c r="M3972" s="229">
        <f t="shared" si="120"/>
        <v>269.36</v>
      </c>
      <c r="N3972" s="230">
        <v>2.58</v>
      </c>
    </row>
    <row r="3973" spans="1:14" x14ac:dyDescent="0.2">
      <c r="A3973" s="231" t="str">
        <f t="shared" si="121"/>
        <v>HL1.708Thinned055</v>
      </c>
      <c r="B3973" s="223" t="s">
        <v>230</v>
      </c>
      <c r="C3973" s="224">
        <v>1.7</v>
      </c>
      <c r="D3973" s="223">
        <v>8</v>
      </c>
      <c r="E3973" s="223" t="s">
        <v>172</v>
      </c>
      <c r="F3973" s="225" t="s">
        <v>11</v>
      </c>
      <c r="G3973" s="226">
        <v>2.5299999999999998</v>
      </c>
      <c r="H3973" s="226">
        <v>-0.57999999999999996</v>
      </c>
      <c r="I3973" s="226">
        <v>1.95</v>
      </c>
      <c r="J3973" s="227">
        <v>9.76</v>
      </c>
      <c r="K3973" s="227">
        <v>282.38</v>
      </c>
      <c r="L3973" s="228">
        <v>-3.61</v>
      </c>
      <c r="M3973" s="229">
        <f t="shared" si="120"/>
        <v>278.77</v>
      </c>
      <c r="N3973" s="230">
        <v>2.29</v>
      </c>
    </row>
    <row r="3974" spans="1:14" x14ac:dyDescent="0.2">
      <c r="A3974" s="231" t="str">
        <f t="shared" si="121"/>
        <v>HL1.708Thinned060</v>
      </c>
      <c r="B3974" s="223" t="s">
        <v>230</v>
      </c>
      <c r="C3974" s="224">
        <v>1.7</v>
      </c>
      <c r="D3974" s="223">
        <v>8</v>
      </c>
      <c r="E3974" s="223" t="s">
        <v>172</v>
      </c>
      <c r="F3974" s="225" t="s">
        <v>12</v>
      </c>
      <c r="G3974" s="226">
        <v>1.89</v>
      </c>
      <c r="H3974" s="226">
        <v>-0.44</v>
      </c>
      <c r="I3974" s="226">
        <v>1.46</v>
      </c>
      <c r="J3974" s="227">
        <v>7.28</v>
      </c>
      <c r="K3974" s="227">
        <v>289.64999999999998</v>
      </c>
      <c r="L3974" s="228">
        <v>-3.95</v>
      </c>
      <c r="M3974" s="229">
        <f t="shared" si="120"/>
        <v>285.7</v>
      </c>
      <c r="N3974" s="230">
        <v>2.2000000000000002</v>
      </c>
    </row>
    <row r="3975" spans="1:14" x14ac:dyDescent="0.2">
      <c r="A3975" s="231" t="str">
        <f t="shared" si="121"/>
        <v>HL1.708Thinned065</v>
      </c>
      <c r="B3975" s="223" t="s">
        <v>230</v>
      </c>
      <c r="C3975" s="224">
        <v>1.7</v>
      </c>
      <c r="D3975" s="223">
        <v>8</v>
      </c>
      <c r="E3975" s="223" t="s">
        <v>172</v>
      </c>
      <c r="F3975" s="225" t="s">
        <v>13</v>
      </c>
      <c r="G3975" s="226">
        <v>2.11</v>
      </c>
      <c r="H3975" s="226">
        <v>-0.23</v>
      </c>
      <c r="I3975" s="226">
        <v>1.88</v>
      </c>
      <c r="J3975" s="227">
        <v>9.4</v>
      </c>
      <c r="K3975" s="227">
        <v>299.06</v>
      </c>
      <c r="L3975" s="228">
        <v>-4.2699999999999996</v>
      </c>
      <c r="M3975" s="229">
        <f t="shared" si="120"/>
        <v>294.79000000000002</v>
      </c>
      <c r="N3975" s="230">
        <v>2.14</v>
      </c>
    </row>
    <row r="3976" spans="1:14" x14ac:dyDescent="0.2">
      <c r="A3976" s="231" t="str">
        <f t="shared" si="121"/>
        <v>HL1.708Thinned070</v>
      </c>
      <c r="B3976" s="223" t="s">
        <v>230</v>
      </c>
      <c r="C3976" s="224">
        <v>1.7</v>
      </c>
      <c r="D3976" s="223">
        <v>8</v>
      </c>
      <c r="E3976" s="223" t="s">
        <v>172</v>
      </c>
      <c r="F3976" s="225" t="s">
        <v>200</v>
      </c>
      <c r="G3976" s="226">
        <v>2</v>
      </c>
      <c r="H3976" s="226">
        <v>-0.09</v>
      </c>
      <c r="I3976" s="226">
        <v>1.91</v>
      </c>
      <c r="J3976" s="227">
        <v>9.57</v>
      </c>
      <c r="K3976" s="227">
        <v>308.63</v>
      </c>
      <c r="L3976" s="228">
        <v>-4.59</v>
      </c>
      <c r="M3976" s="229">
        <f t="shared" si="120"/>
        <v>304.04000000000002</v>
      </c>
      <c r="N3976" s="230">
        <v>2.09</v>
      </c>
    </row>
    <row r="3977" spans="1:14" x14ac:dyDescent="0.2">
      <c r="A3977" s="231" t="str">
        <f t="shared" si="121"/>
        <v>HL1.708Thinned075</v>
      </c>
      <c r="B3977" s="223" t="s">
        <v>230</v>
      </c>
      <c r="C3977" s="224">
        <v>1.7</v>
      </c>
      <c r="D3977" s="223">
        <v>8</v>
      </c>
      <c r="E3977" s="223" t="s">
        <v>172</v>
      </c>
      <c r="F3977" s="225" t="s">
        <v>201</v>
      </c>
      <c r="G3977" s="226">
        <v>1.61</v>
      </c>
      <c r="H3977" s="226">
        <v>-0.04</v>
      </c>
      <c r="I3977" s="226">
        <v>1.57</v>
      </c>
      <c r="J3977" s="227">
        <v>7.85</v>
      </c>
      <c r="K3977" s="227">
        <v>316.47000000000003</v>
      </c>
      <c r="L3977" s="228">
        <v>-4.91</v>
      </c>
      <c r="M3977" s="229">
        <f t="shared" si="120"/>
        <v>311.56</v>
      </c>
      <c r="N3977" s="230">
        <v>2.0499999999999998</v>
      </c>
    </row>
    <row r="3978" spans="1:14" x14ac:dyDescent="0.2">
      <c r="A3978" s="231" t="str">
        <f t="shared" si="121"/>
        <v>HL1.708Thinned080</v>
      </c>
      <c r="B3978" s="223" t="s">
        <v>230</v>
      </c>
      <c r="C3978" s="224">
        <v>1.7</v>
      </c>
      <c r="D3978" s="223">
        <v>8</v>
      </c>
      <c r="E3978" s="223" t="s">
        <v>172</v>
      </c>
      <c r="F3978" s="225" t="s">
        <v>202</v>
      </c>
      <c r="G3978" s="226">
        <v>0.83</v>
      </c>
      <c r="H3978" s="226">
        <v>-0.06</v>
      </c>
      <c r="I3978" s="226">
        <v>0.76</v>
      </c>
      <c r="J3978" s="227">
        <v>3.82</v>
      </c>
      <c r="K3978" s="227">
        <v>320.29000000000002</v>
      </c>
      <c r="L3978" s="228">
        <v>-5.22</v>
      </c>
      <c r="M3978" s="229">
        <f t="shared" si="120"/>
        <v>315.07</v>
      </c>
      <c r="N3978" s="230">
        <v>2.0299999999999998</v>
      </c>
    </row>
    <row r="3979" spans="1:14" x14ac:dyDescent="0.2">
      <c r="A3979" s="231" t="str">
        <f t="shared" si="121"/>
        <v>HL1.708Thinned085</v>
      </c>
      <c r="B3979" s="223" t="s">
        <v>230</v>
      </c>
      <c r="C3979" s="224">
        <v>1.7</v>
      </c>
      <c r="D3979" s="223">
        <v>8</v>
      </c>
      <c r="E3979" s="223" t="s">
        <v>172</v>
      </c>
      <c r="F3979" s="225" t="s">
        <v>203</v>
      </c>
      <c r="G3979" s="226">
        <v>0.56000000000000005</v>
      </c>
      <c r="H3979" s="226">
        <v>-0.1</v>
      </c>
      <c r="I3979" s="226">
        <v>0.46</v>
      </c>
      <c r="J3979" s="227">
        <v>2.29</v>
      </c>
      <c r="K3979" s="227">
        <v>322.58</v>
      </c>
      <c r="L3979" s="228">
        <v>-5.53</v>
      </c>
      <c r="M3979" s="229">
        <f t="shared" si="120"/>
        <v>317.05</v>
      </c>
      <c r="N3979" s="230">
        <v>2.02</v>
      </c>
    </row>
    <row r="3980" spans="1:14" x14ac:dyDescent="0.2">
      <c r="A3980" s="231" t="str">
        <f t="shared" si="121"/>
        <v>HL1.708Thinned090</v>
      </c>
      <c r="B3980" s="223" t="s">
        <v>230</v>
      </c>
      <c r="C3980" s="224">
        <v>1.7</v>
      </c>
      <c r="D3980" s="223">
        <v>8</v>
      </c>
      <c r="E3980" s="223" t="s">
        <v>172</v>
      </c>
      <c r="F3980" s="225" t="s">
        <v>204</v>
      </c>
      <c r="G3980" s="226">
        <v>0.52</v>
      </c>
      <c r="H3980" s="226">
        <v>-0.11</v>
      </c>
      <c r="I3980" s="226">
        <v>0.41</v>
      </c>
      <c r="J3980" s="227">
        <v>2.0499999999999998</v>
      </c>
      <c r="K3980" s="227">
        <v>324.63</v>
      </c>
      <c r="L3980" s="228">
        <v>-5.83</v>
      </c>
      <c r="M3980" s="229">
        <f t="shared" si="120"/>
        <v>318.8</v>
      </c>
      <c r="N3980" s="230">
        <v>2.0099999999999998</v>
      </c>
    </row>
    <row r="3981" spans="1:14" x14ac:dyDescent="0.2">
      <c r="A3981" s="231" t="str">
        <f t="shared" si="121"/>
        <v>HL1.708Thinned095</v>
      </c>
      <c r="B3981" s="223" t="s">
        <v>230</v>
      </c>
      <c r="C3981" s="224">
        <v>1.7</v>
      </c>
      <c r="D3981" s="223">
        <v>8</v>
      </c>
      <c r="E3981" s="223" t="s">
        <v>172</v>
      </c>
      <c r="F3981" s="225" t="s">
        <v>205</v>
      </c>
      <c r="G3981" s="226">
        <v>0.46</v>
      </c>
      <c r="H3981" s="226">
        <v>-0.1</v>
      </c>
      <c r="I3981" s="226">
        <v>0.36</v>
      </c>
      <c r="J3981" s="227">
        <v>1.79</v>
      </c>
      <c r="K3981" s="227">
        <v>326.42</v>
      </c>
      <c r="L3981" s="228">
        <v>-6.13</v>
      </c>
      <c r="M3981" s="229">
        <f t="shared" si="120"/>
        <v>320.29000000000002</v>
      </c>
      <c r="N3981" s="230">
        <v>1.98</v>
      </c>
    </row>
    <row r="3982" spans="1:14" x14ac:dyDescent="0.2">
      <c r="A3982" s="231" t="str">
        <f t="shared" si="121"/>
        <v>HL1.708Thinned100</v>
      </c>
      <c r="B3982" s="223" t="s">
        <v>230</v>
      </c>
      <c r="C3982" s="224">
        <v>1.7</v>
      </c>
      <c r="D3982" s="223">
        <v>8</v>
      </c>
      <c r="E3982" s="223" t="s">
        <v>172</v>
      </c>
      <c r="F3982" s="225" t="s">
        <v>206</v>
      </c>
      <c r="G3982" s="226">
        <v>0.25</v>
      </c>
      <c r="H3982" s="226">
        <v>-0.09</v>
      </c>
      <c r="I3982" s="226">
        <v>0.17</v>
      </c>
      <c r="J3982" s="227">
        <v>0.83</v>
      </c>
      <c r="K3982" s="227">
        <v>327.25</v>
      </c>
      <c r="L3982" s="228">
        <v>-6.44</v>
      </c>
      <c r="M3982" s="229">
        <f t="shared" si="120"/>
        <v>320.81</v>
      </c>
      <c r="N3982" s="230">
        <v>1.95</v>
      </c>
    </row>
    <row r="3983" spans="1:14" x14ac:dyDescent="0.2">
      <c r="A3983" s="231" t="str">
        <f t="shared" si="121"/>
        <v>HL1.708Thinned105</v>
      </c>
      <c r="B3983" s="223" t="s">
        <v>230</v>
      </c>
      <c r="C3983" s="224">
        <v>1.7</v>
      </c>
      <c r="D3983" s="223">
        <v>8</v>
      </c>
      <c r="E3983" s="223" t="s">
        <v>172</v>
      </c>
      <c r="F3983" s="225" t="s">
        <v>207</v>
      </c>
      <c r="G3983" s="226">
        <v>7.0000000000000007E-2</v>
      </c>
      <c r="H3983" s="226">
        <v>-7.0000000000000007E-2</v>
      </c>
      <c r="I3983" s="226">
        <v>-0.01</v>
      </c>
      <c r="J3983" s="227">
        <v>-0.03</v>
      </c>
      <c r="K3983" s="227">
        <v>327.22000000000003</v>
      </c>
      <c r="L3983" s="228">
        <v>-6.73</v>
      </c>
      <c r="M3983" s="229">
        <f t="shared" si="120"/>
        <v>320.49</v>
      </c>
      <c r="N3983" s="230">
        <v>1.92</v>
      </c>
    </row>
    <row r="3984" spans="1:14" x14ac:dyDescent="0.2">
      <c r="A3984" s="231" t="str">
        <f t="shared" si="121"/>
        <v>HL1.708Thinned110</v>
      </c>
      <c r="B3984" s="223" t="s">
        <v>230</v>
      </c>
      <c r="C3984" s="224">
        <v>1.7</v>
      </c>
      <c r="D3984" s="223">
        <v>8</v>
      </c>
      <c r="E3984" s="223" t="s">
        <v>172</v>
      </c>
      <c r="F3984" s="225" t="s">
        <v>208</v>
      </c>
      <c r="G3984" s="226">
        <v>-0.11</v>
      </c>
      <c r="H3984" s="226">
        <v>-7.0000000000000007E-2</v>
      </c>
      <c r="I3984" s="226">
        <v>-0.18</v>
      </c>
      <c r="J3984" s="227">
        <v>-0.9</v>
      </c>
      <c r="K3984" s="227">
        <v>326.32</v>
      </c>
      <c r="L3984" s="228">
        <v>-7.02</v>
      </c>
      <c r="M3984" s="229">
        <f t="shared" si="120"/>
        <v>319.3</v>
      </c>
      <c r="N3984" s="230">
        <v>1.9</v>
      </c>
    </row>
    <row r="3985" spans="1:14" x14ac:dyDescent="0.2">
      <c r="A3985" s="231" t="str">
        <f t="shared" si="121"/>
        <v>HL1.708Thinned115</v>
      </c>
      <c r="B3985" s="223" t="s">
        <v>230</v>
      </c>
      <c r="C3985" s="224">
        <v>1.7</v>
      </c>
      <c r="D3985" s="223">
        <v>8</v>
      </c>
      <c r="E3985" s="223" t="s">
        <v>172</v>
      </c>
      <c r="F3985" s="225" t="s">
        <v>209</v>
      </c>
      <c r="G3985" s="226">
        <v>-0.28000000000000003</v>
      </c>
      <c r="H3985" s="226">
        <v>-7.0000000000000007E-2</v>
      </c>
      <c r="I3985" s="226">
        <v>-0.35</v>
      </c>
      <c r="J3985" s="227">
        <v>-1.74</v>
      </c>
      <c r="K3985" s="227">
        <v>324.58</v>
      </c>
      <c r="L3985" s="228">
        <v>-7.3</v>
      </c>
      <c r="M3985" s="229">
        <f t="shared" si="120"/>
        <v>317.27999999999997</v>
      </c>
      <c r="N3985" s="230">
        <v>1.87</v>
      </c>
    </row>
    <row r="3986" spans="1:14" x14ac:dyDescent="0.2">
      <c r="A3986" s="231" t="str">
        <f t="shared" si="121"/>
        <v>HL1.708Thinned120</v>
      </c>
      <c r="B3986" s="223" t="s">
        <v>230</v>
      </c>
      <c r="C3986" s="224">
        <v>1.7</v>
      </c>
      <c r="D3986" s="223">
        <v>8</v>
      </c>
      <c r="E3986" s="223" t="s">
        <v>172</v>
      </c>
      <c r="F3986" s="225" t="s">
        <v>210</v>
      </c>
      <c r="G3986" s="226">
        <v>-0.43</v>
      </c>
      <c r="H3986" s="226">
        <v>-0.08</v>
      </c>
      <c r="I3986" s="226">
        <v>-0.5</v>
      </c>
      <c r="J3986" s="227">
        <v>-2.52</v>
      </c>
      <c r="K3986" s="227">
        <v>322.06</v>
      </c>
      <c r="L3986" s="228">
        <v>-7.59</v>
      </c>
      <c r="M3986" s="229">
        <f t="shared" si="120"/>
        <v>314.47000000000003</v>
      </c>
      <c r="N3986" s="230">
        <v>1.84</v>
      </c>
    </row>
    <row r="3987" spans="1:14" x14ac:dyDescent="0.2">
      <c r="A3987" s="231" t="str">
        <f t="shared" si="121"/>
        <v>HL1.708Thinned125</v>
      </c>
      <c r="B3987" s="223" t="s">
        <v>230</v>
      </c>
      <c r="C3987" s="224">
        <v>1.7</v>
      </c>
      <c r="D3987" s="223">
        <v>8</v>
      </c>
      <c r="E3987" s="223" t="s">
        <v>172</v>
      </c>
      <c r="F3987" s="225" t="s">
        <v>211</v>
      </c>
      <c r="G3987" s="226">
        <v>-0.56999999999999995</v>
      </c>
      <c r="H3987" s="226">
        <v>-0.08</v>
      </c>
      <c r="I3987" s="226">
        <v>-0.65</v>
      </c>
      <c r="J3987" s="227">
        <v>-3.25</v>
      </c>
      <c r="K3987" s="227">
        <v>318.81</v>
      </c>
      <c r="L3987" s="228">
        <v>-7.87</v>
      </c>
      <c r="M3987" s="229">
        <f t="shared" si="120"/>
        <v>310.94</v>
      </c>
      <c r="N3987" s="230">
        <v>1.82</v>
      </c>
    </row>
    <row r="3988" spans="1:14" x14ac:dyDescent="0.2">
      <c r="A3988" s="231" t="str">
        <f t="shared" si="121"/>
        <v>HL1.708Thinned130</v>
      </c>
      <c r="B3988" s="223" t="s">
        <v>230</v>
      </c>
      <c r="C3988" s="224">
        <v>1.7</v>
      </c>
      <c r="D3988" s="223">
        <v>8</v>
      </c>
      <c r="E3988" s="223" t="s">
        <v>172</v>
      </c>
      <c r="F3988" s="225" t="s">
        <v>212</v>
      </c>
      <c r="G3988" s="226">
        <v>-0.69</v>
      </c>
      <c r="H3988" s="226">
        <v>-0.08</v>
      </c>
      <c r="I3988" s="226">
        <v>-0.77</v>
      </c>
      <c r="J3988" s="227">
        <v>-3.87</v>
      </c>
      <c r="K3988" s="227">
        <v>314.95</v>
      </c>
      <c r="L3988" s="228">
        <v>-8.14</v>
      </c>
      <c r="M3988" s="229">
        <f t="shared" si="120"/>
        <v>306.81</v>
      </c>
      <c r="N3988" s="230">
        <v>1.79</v>
      </c>
    </row>
    <row r="3989" spans="1:14" x14ac:dyDescent="0.2">
      <c r="A3989" s="231" t="str">
        <f t="shared" si="121"/>
        <v>HL1.708Thinned135</v>
      </c>
      <c r="B3989" s="223" t="s">
        <v>230</v>
      </c>
      <c r="C3989" s="224">
        <v>1.7</v>
      </c>
      <c r="D3989" s="223">
        <v>8</v>
      </c>
      <c r="E3989" s="223" t="s">
        <v>172</v>
      </c>
      <c r="F3989" s="225" t="s">
        <v>213</v>
      </c>
      <c r="G3989" s="226">
        <v>-0.82</v>
      </c>
      <c r="H3989" s="226">
        <v>-0.09</v>
      </c>
      <c r="I3989" s="226">
        <v>-0.9</v>
      </c>
      <c r="J3989" s="227">
        <v>-4.5199999999999996</v>
      </c>
      <c r="K3989" s="227">
        <v>310.43</v>
      </c>
      <c r="L3989" s="228">
        <v>-8.41</v>
      </c>
      <c r="M3989" s="229">
        <f t="shared" si="120"/>
        <v>302.02</v>
      </c>
      <c r="N3989" s="230">
        <v>1.77</v>
      </c>
    </row>
    <row r="3990" spans="1:14" x14ac:dyDescent="0.2">
      <c r="A3990" s="231" t="str">
        <f t="shared" si="121"/>
        <v>HL1.708Thinned140</v>
      </c>
      <c r="B3990" s="223" t="s">
        <v>230</v>
      </c>
      <c r="C3990" s="224">
        <v>1.7</v>
      </c>
      <c r="D3990" s="223">
        <v>8</v>
      </c>
      <c r="E3990" s="223" t="s">
        <v>172</v>
      </c>
      <c r="F3990" s="225" t="s">
        <v>214</v>
      </c>
      <c r="G3990" s="226">
        <v>-0.98</v>
      </c>
      <c r="H3990" s="226">
        <v>-0.1</v>
      </c>
      <c r="I3990" s="226">
        <v>-1.08</v>
      </c>
      <c r="J3990" s="227">
        <v>-5.4</v>
      </c>
      <c r="K3990" s="227">
        <v>305.02999999999997</v>
      </c>
      <c r="L3990" s="228">
        <v>-8.68</v>
      </c>
      <c r="M3990" s="229">
        <f t="shared" si="120"/>
        <v>296.34999999999997</v>
      </c>
      <c r="N3990" s="230">
        <v>1.75</v>
      </c>
    </row>
    <row r="3991" spans="1:14" x14ac:dyDescent="0.2">
      <c r="A3991" s="231" t="str">
        <f t="shared" si="121"/>
        <v>HL1.708Thinned145</v>
      </c>
      <c r="B3991" s="223" t="s">
        <v>230</v>
      </c>
      <c r="C3991" s="224">
        <v>1.7</v>
      </c>
      <c r="D3991" s="223">
        <v>8</v>
      </c>
      <c r="E3991" s="223" t="s">
        <v>172</v>
      </c>
      <c r="F3991" s="225" t="s">
        <v>215</v>
      </c>
      <c r="G3991" s="226">
        <v>-1.07</v>
      </c>
      <c r="H3991" s="226">
        <v>-0.1</v>
      </c>
      <c r="I3991" s="226">
        <v>-1.17</v>
      </c>
      <c r="J3991" s="227">
        <v>-5.84</v>
      </c>
      <c r="K3991" s="227">
        <v>299.18</v>
      </c>
      <c r="L3991" s="228">
        <v>-8.94</v>
      </c>
      <c r="M3991" s="229">
        <f t="shared" si="120"/>
        <v>290.24</v>
      </c>
      <c r="N3991" s="230">
        <v>1.73</v>
      </c>
    </row>
    <row r="3992" spans="1:14" x14ac:dyDescent="0.2">
      <c r="A3992" s="231" t="str">
        <f t="shared" si="121"/>
        <v>HL1.708Thinned150</v>
      </c>
      <c r="B3992" s="223" t="s">
        <v>230</v>
      </c>
      <c r="C3992" s="224">
        <v>1.7</v>
      </c>
      <c r="D3992" s="223">
        <v>8</v>
      </c>
      <c r="E3992" s="223" t="s">
        <v>172</v>
      </c>
      <c r="F3992" s="225" t="s">
        <v>216</v>
      </c>
      <c r="G3992" s="226">
        <v>-1.1499999999999999</v>
      </c>
      <c r="H3992" s="226">
        <v>-0.11</v>
      </c>
      <c r="I3992" s="226">
        <v>-1.26</v>
      </c>
      <c r="J3992" s="227">
        <v>-6.29</v>
      </c>
      <c r="K3992" s="227">
        <v>292.89</v>
      </c>
      <c r="L3992" s="228">
        <v>-9.1999999999999993</v>
      </c>
      <c r="M3992" s="229">
        <f t="shared" si="120"/>
        <v>283.69</v>
      </c>
      <c r="N3992" s="230">
        <v>1.71</v>
      </c>
    </row>
    <row r="3993" spans="1:14" x14ac:dyDescent="0.2">
      <c r="A3993" s="231" t="str">
        <f t="shared" si="121"/>
        <v>HL1.708Thinned155</v>
      </c>
      <c r="B3993" s="223" t="s">
        <v>230</v>
      </c>
      <c r="C3993" s="224">
        <v>1.7</v>
      </c>
      <c r="D3993" s="223">
        <v>8</v>
      </c>
      <c r="E3993" s="223" t="s">
        <v>172</v>
      </c>
      <c r="F3993" s="225" t="s">
        <v>217</v>
      </c>
      <c r="G3993" s="226">
        <v>-1.22</v>
      </c>
      <c r="H3993" s="226">
        <v>-0.11</v>
      </c>
      <c r="I3993" s="226">
        <v>-1.33</v>
      </c>
      <c r="J3993" s="227">
        <v>-6.66</v>
      </c>
      <c r="K3993" s="227">
        <v>286.23</v>
      </c>
      <c r="L3993" s="228">
        <v>-9.4600000000000009</v>
      </c>
      <c r="M3993" s="229">
        <f t="shared" si="120"/>
        <v>276.77000000000004</v>
      </c>
      <c r="N3993" s="230">
        <v>1.69</v>
      </c>
    </row>
    <row r="3994" spans="1:14" x14ac:dyDescent="0.2">
      <c r="A3994" s="231" t="str">
        <f t="shared" si="121"/>
        <v>HL1.708Thinned160</v>
      </c>
      <c r="B3994" s="223" t="s">
        <v>230</v>
      </c>
      <c r="C3994" s="224">
        <v>1.7</v>
      </c>
      <c r="D3994" s="223">
        <v>8</v>
      </c>
      <c r="E3994" s="223" t="s">
        <v>172</v>
      </c>
      <c r="F3994" s="225" t="s">
        <v>218</v>
      </c>
      <c r="G3994" s="226">
        <v>-1.27</v>
      </c>
      <c r="H3994" s="226">
        <v>-0.11</v>
      </c>
      <c r="I3994" s="226">
        <v>-1.39</v>
      </c>
      <c r="J3994" s="227">
        <v>-6.93</v>
      </c>
      <c r="K3994" s="227">
        <v>279.3</v>
      </c>
      <c r="L3994" s="228">
        <v>-9.7100000000000009</v>
      </c>
      <c r="M3994" s="229">
        <f t="shared" si="120"/>
        <v>269.59000000000003</v>
      </c>
      <c r="N3994" s="230">
        <v>1.67</v>
      </c>
    </row>
    <row r="3995" spans="1:14" x14ac:dyDescent="0.2">
      <c r="A3995" s="231" t="str">
        <f t="shared" si="121"/>
        <v>HL1.708Thinned165</v>
      </c>
      <c r="B3995" s="223" t="s">
        <v>230</v>
      </c>
      <c r="C3995" s="224">
        <v>1.7</v>
      </c>
      <c r="D3995" s="223">
        <v>8</v>
      </c>
      <c r="E3995" s="223" t="s">
        <v>172</v>
      </c>
      <c r="F3995" s="225" t="s">
        <v>219</v>
      </c>
      <c r="G3995" s="226">
        <v>-1.31</v>
      </c>
      <c r="H3995" s="226">
        <v>-0.11</v>
      </c>
      <c r="I3995" s="226">
        <v>-1.42</v>
      </c>
      <c r="J3995" s="227">
        <v>-7.12</v>
      </c>
      <c r="K3995" s="227">
        <v>272.18</v>
      </c>
      <c r="L3995" s="228">
        <v>-9.9700000000000006</v>
      </c>
      <c r="M3995" s="229">
        <f t="shared" si="120"/>
        <v>262.20999999999998</v>
      </c>
      <c r="N3995" s="230">
        <v>1.65</v>
      </c>
    </row>
    <row r="3996" spans="1:14" x14ac:dyDescent="0.2">
      <c r="A3996" s="231" t="str">
        <f t="shared" si="121"/>
        <v>HL1.708Thinned170</v>
      </c>
      <c r="B3996" s="223" t="s">
        <v>230</v>
      </c>
      <c r="C3996" s="224">
        <v>1.7</v>
      </c>
      <c r="D3996" s="223">
        <v>8</v>
      </c>
      <c r="E3996" s="223" t="s">
        <v>172</v>
      </c>
      <c r="F3996" s="225" t="s">
        <v>220</v>
      </c>
      <c r="G3996" s="226">
        <v>-1.34</v>
      </c>
      <c r="H3996" s="226">
        <v>-0.1</v>
      </c>
      <c r="I3996" s="226">
        <v>-1.45</v>
      </c>
      <c r="J3996" s="227">
        <v>-7.25</v>
      </c>
      <c r="K3996" s="227">
        <v>264.94</v>
      </c>
      <c r="L3996" s="228">
        <v>-10.220000000000001</v>
      </c>
      <c r="M3996" s="229">
        <f t="shared" si="120"/>
        <v>254.72</v>
      </c>
      <c r="N3996" s="230">
        <v>1.63</v>
      </c>
    </row>
    <row r="3997" spans="1:14" x14ac:dyDescent="0.2">
      <c r="A3997" s="231" t="str">
        <f t="shared" si="121"/>
        <v>HL1.708Thinned175</v>
      </c>
      <c r="B3997" s="223" t="s">
        <v>230</v>
      </c>
      <c r="C3997" s="224">
        <v>1.7</v>
      </c>
      <c r="D3997" s="223">
        <v>8</v>
      </c>
      <c r="E3997" s="223" t="s">
        <v>172</v>
      </c>
      <c r="F3997" s="225" t="s">
        <v>221</v>
      </c>
      <c r="G3997" s="226">
        <v>-1.4</v>
      </c>
      <c r="H3997" s="226">
        <v>-0.11</v>
      </c>
      <c r="I3997" s="226">
        <v>-1.5</v>
      </c>
      <c r="J3997" s="227">
        <v>-7.52</v>
      </c>
      <c r="K3997" s="227">
        <v>257.42</v>
      </c>
      <c r="L3997" s="228">
        <v>-10.46</v>
      </c>
      <c r="M3997" s="229">
        <f t="shared" si="120"/>
        <v>246.96</v>
      </c>
      <c r="N3997" s="230">
        <v>1.61</v>
      </c>
    </row>
    <row r="3998" spans="1:14" x14ac:dyDescent="0.2">
      <c r="A3998" s="231" t="str">
        <f t="shared" si="121"/>
        <v>HL1.708Thinned180</v>
      </c>
      <c r="B3998" s="223" t="s">
        <v>230</v>
      </c>
      <c r="C3998" s="224">
        <v>1.7</v>
      </c>
      <c r="D3998" s="223">
        <v>8</v>
      </c>
      <c r="E3998" s="223" t="s">
        <v>172</v>
      </c>
      <c r="F3998" s="225" t="s">
        <v>222</v>
      </c>
      <c r="G3998" s="226">
        <v>-1.43</v>
      </c>
      <c r="H3998" s="226">
        <v>-0.11</v>
      </c>
      <c r="I3998" s="226">
        <v>-1.53</v>
      </c>
      <c r="J3998" s="227">
        <v>-7.67</v>
      </c>
      <c r="K3998" s="227">
        <v>249.75</v>
      </c>
      <c r="L3998" s="228">
        <v>-10.7</v>
      </c>
      <c r="M3998" s="229">
        <f t="shared" si="120"/>
        <v>239.05</v>
      </c>
      <c r="N3998" s="230">
        <v>1.59</v>
      </c>
    </row>
    <row r="3999" spans="1:14" x14ac:dyDescent="0.2">
      <c r="A3999" s="231" t="str">
        <f t="shared" si="121"/>
        <v>HL1.708Thinned185</v>
      </c>
      <c r="B3999" s="223" t="s">
        <v>230</v>
      </c>
      <c r="C3999" s="224">
        <v>1.7</v>
      </c>
      <c r="D3999" s="223">
        <v>8</v>
      </c>
      <c r="E3999" s="223" t="s">
        <v>172</v>
      </c>
      <c r="F3999" s="225" t="s">
        <v>223</v>
      </c>
      <c r="G3999" s="226">
        <v>-1.46</v>
      </c>
      <c r="H3999" s="226">
        <v>-0.1</v>
      </c>
      <c r="I3999" s="226">
        <v>-1.56</v>
      </c>
      <c r="J3999" s="227">
        <v>-7.82</v>
      </c>
      <c r="K3999" s="227">
        <v>241.93</v>
      </c>
      <c r="L3999" s="228">
        <v>-10.94</v>
      </c>
      <c r="M3999" s="229">
        <f t="shared" si="120"/>
        <v>230.99</v>
      </c>
      <c r="N3999" s="230">
        <v>1.57</v>
      </c>
    </row>
    <row r="4000" spans="1:14" x14ac:dyDescent="0.2">
      <c r="A4000" s="231" t="str">
        <f t="shared" si="121"/>
        <v>HL1.708Thinned190</v>
      </c>
      <c r="B4000" s="223" t="s">
        <v>230</v>
      </c>
      <c r="C4000" s="224">
        <v>1.7</v>
      </c>
      <c r="D4000" s="223">
        <v>8</v>
      </c>
      <c r="E4000" s="223" t="s">
        <v>172</v>
      </c>
      <c r="F4000" s="225" t="s">
        <v>224</v>
      </c>
      <c r="G4000" s="226">
        <v>-1.48</v>
      </c>
      <c r="H4000" s="226">
        <v>-0.1</v>
      </c>
      <c r="I4000" s="226">
        <v>-1.57</v>
      </c>
      <c r="J4000" s="227">
        <v>-7.87</v>
      </c>
      <c r="K4000" s="227">
        <v>234.05</v>
      </c>
      <c r="L4000" s="228">
        <v>-11.18</v>
      </c>
      <c r="M4000" s="229">
        <f t="shared" si="120"/>
        <v>222.87</v>
      </c>
      <c r="N4000" s="230">
        <v>1.55</v>
      </c>
    </row>
    <row r="4001" spans="1:14" x14ac:dyDescent="0.2">
      <c r="A4001" s="231" t="str">
        <f t="shared" si="121"/>
        <v>HL1.708Thinned195</v>
      </c>
      <c r="B4001" s="223" t="s">
        <v>230</v>
      </c>
      <c r="C4001" s="224">
        <v>1.7</v>
      </c>
      <c r="D4001" s="223">
        <v>8</v>
      </c>
      <c r="E4001" s="223" t="s">
        <v>172</v>
      </c>
      <c r="F4001" s="225" t="s">
        <v>225</v>
      </c>
      <c r="G4001" s="226">
        <v>0.69</v>
      </c>
      <c r="H4001" s="226">
        <v>-0.66</v>
      </c>
      <c r="I4001" s="226">
        <v>0.03</v>
      </c>
      <c r="J4001" s="227">
        <v>0.15</v>
      </c>
      <c r="K4001" s="227">
        <v>234.2</v>
      </c>
      <c r="L4001" s="228">
        <v>-11.18</v>
      </c>
      <c r="M4001" s="229">
        <f t="shared" si="120"/>
        <v>223.01999999999998</v>
      </c>
      <c r="N4001" s="230">
        <v>0</v>
      </c>
    </row>
    <row r="4002" spans="1:14" x14ac:dyDescent="0.2">
      <c r="A4002" s="231" t="str">
        <f t="shared" si="121"/>
        <v>HL1.710NO_thin000</v>
      </c>
      <c r="B4002" s="223" t="s">
        <v>230</v>
      </c>
      <c r="C4002" s="224">
        <v>1.7</v>
      </c>
      <c r="D4002" s="223">
        <v>10</v>
      </c>
      <c r="E4002" s="223" t="s">
        <v>199</v>
      </c>
      <c r="F4002" s="225" t="s">
        <v>0</v>
      </c>
      <c r="G4002" s="226">
        <v>2.42</v>
      </c>
      <c r="H4002" s="226">
        <v>1.18</v>
      </c>
      <c r="I4002" s="226">
        <v>3.6</v>
      </c>
      <c r="J4002" s="227">
        <v>18</v>
      </c>
      <c r="K4002" s="227">
        <v>18</v>
      </c>
      <c r="L4002" s="228">
        <v>0</v>
      </c>
      <c r="M4002" s="229">
        <f t="shared" si="120"/>
        <v>18</v>
      </c>
      <c r="N4002" s="230">
        <v>0</v>
      </c>
    </row>
    <row r="4003" spans="1:14" x14ac:dyDescent="0.2">
      <c r="A4003" s="231" t="str">
        <f t="shared" si="121"/>
        <v>HL1.710NO_thin005</v>
      </c>
      <c r="B4003" s="223" t="s">
        <v>230</v>
      </c>
      <c r="C4003" s="224">
        <v>1.7</v>
      </c>
      <c r="D4003" s="223">
        <v>10</v>
      </c>
      <c r="E4003" s="223" t="s">
        <v>199</v>
      </c>
      <c r="F4003" s="225" t="s">
        <v>1</v>
      </c>
      <c r="G4003" s="226">
        <v>7.39</v>
      </c>
      <c r="H4003" s="226">
        <v>1.45</v>
      </c>
      <c r="I4003" s="226">
        <v>8.84</v>
      </c>
      <c r="J4003" s="227">
        <v>44.21</v>
      </c>
      <c r="K4003" s="227">
        <v>62.2</v>
      </c>
      <c r="L4003" s="228">
        <v>0</v>
      </c>
      <c r="M4003" s="229">
        <f t="shared" si="120"/>
        <v>62.2</v>
      </c>
      <c r="N4003" s="230">
        <v>0</v>
      </c>
    </row>
    <row r="4004" spans="1:14" x14ac:dyDescent="0.2">
      <c r="A4004" s="231" t="str">
        <f t="shared" si="121"/>
        <v>HL1.710NO_thin010</v>
      </c>
      <c r="B4004" s="223" t="s">
        <v>230</v>
      </c>
      <c r="C4004" s="224">
        <v>1.7</v>
      </c>
      <c r="D4004" s="223">
        <v>10</v>
      </c>
      <c r="E4004" s="223" t="s">
        <v>199</v>
      </c>
      <c r="F4004" s="225" t="s">
        <v>2</v>
      </c>
      <c r="G4004" s="226">
        <v>19.28</v>
      </c>
      <c r="H4004" s="226">
        <v>2.4300000000000002</v>
      </c>
      <c r="I4004" s="226">
        <v>21.71</v>
      </c>
      <c r="J4004" s="227">
        <v>108.56</v>
      </c>
      <c r="K4004" s="227">
        <v>170.76</v>
      </c>
      <c r="L4004" s="228">
        <v>0</v>
      </c>
      <c r="M4004" s="229">
        <f t="shared" si="120"/>
        <v>170.76</v>
      </c>
      <c r="N4004" s="230">
        <v>0</v>
      </c>
    </row>
    <row r="4005" spans="1:14" x14ac:dyDescent="0.2">
      <c r="A4005" s="231" t="str">
        <f t="shared" si="121"/>
        <v>HL1.710NO_thin015</v>
      </c>
      <c r="B4005" s="223" t="s">
        <v>230</v>
      </c>
      <c r="C4005" s="224">
        <v>1.7</v>
      </c>
      <c r="D4005" s="223">
        <v>10</v>
      </c>
      <c r="E4005" s="223" t="s">
        <v>199</v>
      </c>
      <c r="F4005" s="225" t="s">
        <v>3</v>
      </c>
      <c r="G4005" s="226">
        <v>18.52</v>
      </c>
      <c r="H4005" s="226">
        <v>2.48</v>
      </c>
      <c r="I4005" s="226">
        <v>21.01</v>
      </c>
      <c r="J4005" s="227">
        <v>105.04</v>
      </c>
      <c r="K4005" s="227">
        <v>275.8</v>
      </c>
      <c r="L4005" s="228">
        <v>0</v>
      </c>
      <c r="M4005" s="229">
        <f t="shared" si="120"/>
        <v>275.8</v>
      </c>
      <c r="N4005" s="230">
        <v>0</v>
      </c>
    </row>
    <row r="4006" spans="1:14" x14ac:dyDescent="0.2">
      <c r="A4006" s="231" t="str">
        <f t="shared" si="121"/>
        <v>HL1.710NO_thin020</v>
      </c>
      <c r="B4006" s="223" t="s">
        <v>230</v>
      </c>
      <c r="C4006" s="224">
        <v>1.7</v>
      </c>
      <c r="D4006" s="223">
        <v>10</v>
      </c>
      <c r="E4006" s="223" t="s">
        <v>199</v>
      </c>
      <c r="F4006" s="225" t="s">
        <v>4</v>
      </c>
      <c r="G4006" s="226">
        <v>9.11</v>
      </c>
      <c r="H4006" s="226">
        <v>4.8899999999999997</v>
      </c>
      <c r="I4006" s="226">
        <v>14</v>
      </c>
      <c r="J4006" s="227">
        <v>69.98</v>
      </c>
      <c r="K4006" s="227">
        <v>345.77</v>
      </c>
      <c r="L4006" s="228">
        <v>0</v>
      </c>
      <c r="M4006" s="229">
        <f t="shared" si="120"/>
        <v>345.77</v>
      </c>
      <c r="N4006" s="230">
        <v>0</v>
      </c>
    </row>
    <row r="4007" spans="1:14" x14ac:dyDescent="0.2">
      <c r="A4007" s="231" t="str">
        <f t="shared" si="121"/>
        <v>HL1.710NO_thin025</v>
      </c>
      <c r="B4007" s="223" t="s">
        <v>230</v>
      </c>
      <c r="C4007" s="224">
        <v>1.7</v>
      </c>
      <c r="D4007" s="223">
        <v>10</v>
      </c>
      <c r="E4007" s="223" t="s">
        <v>199</v>
      </c>
      <c r="F4007" s="225" t="s">
        <v>5</v>
      </c>
      <c r="G4007" s="226">
        <v>8.61</v>
      </c>
      <c r="H4007" s="226">
        <v>2.62</v>
      </c>
      <c r="I4007" s="226">
        <v>11.23</v>
      </c>
      <c r="J4007" s="227">
        <v>56.15</v>
      </c>
      <c r="K4007" s="227">
        <v>401.93</v>
      </c>
      <c r="L4007" s="228">
        <v>0</v>
      </c>
      <c r="M4007" s="229">
        <f t="shared" si="120"/>
        <v>401.93</v>
      </c>
      <c r="N4007" s="230">
        <v>0</v>
      </c>
    </row>
    <row r="4008" spans="1:14" x14ac:dyDescent="0.2">
      <c r="A4008" s="231" t="str">
        <f t="shared" si="121"/>
        <v>HL1.710NO_thin030</v>
      </c>
      <c r="B4008" s="223" t="s">
        <v>230</v>
      </c>
      <c r="C4008" s="224">
        <v>1.7</v>
      </c>
      <c r="D4008" s="223">
        <v>10</v>
      </c>
      <c r="E4008" s="223" t="s">
        <v>199</v>
      </c>
      <c r="F4008" s="225" t="s">
        <v>6</v>
      </c>
      <c r="G4008" s="226">
        <v>8.3000000000000007</v>
      </c>
      <c r="H4008" s="226">
        <v>0.55000000000000004</v>
      </c>
      <c r="I4008" s="226">
        <v>8.86</v>
      </c>
      <c r="J4008" s="227">
        <v>44.28</v>
      </c>
      <c r="K4008" s="227">
        <v>446.21</v>
      </c>
      <c r="L4008" s="228">
        <v>0</v>
      </c>
      <c r="M4008" s="229">
        <f t="shared" si="120"/>
        <v>446.21</v>
      </c>
      <c r="N4008" s="230">
        <v>0</v>
      </c>
    </row>
    <row r="4009" spans="1:14" x14ac:dyDescent="0.2">
      <c r="A4009" s="231" t="str">
        <f t="shared" si="121"/>
        <v>HL1.710NO_thin035</v>
      </c>
      <c r="B4009" s="223" t="s">
        <v>230</v>
      </c>
      <c r="C4009" s="224">
        <v>1.7</v>
      </c>
      <c r="D4009" s="223">
        <v>10</v>
      </c>
      <c r="E4009" s="223" t="s">
        <v>199</v>
      </c>
      <c r="F4009" s="225" t="s">
        <v>7</v>
      </c>
      <c r="G4009" s="226">
        <v>7.61</v>
      </c>
      <c r="H4009" s="226">
        <v>-0.16</v>
      </c>
      <c r="I4009" s="226">
        <v>7.45</v>
      </c>
      <c r="J4009" s="227">
        <v>37.229999999999997</v>
      </c>
      <c r="K4009" s="227">
        <v>483.44</v>
      </c>
      <c r="L4009" s="228">
        <v>0</v>
      </c>
      <c r="M4009" s="229">
        <f t="shared" si="120"/>
        <v>483.44</v>
      </c>
      <c r="N4009" s="230">
        <v>0</v>
      </c>
    </row>
    <row r="4010" spans="1:14" x14ac:dyDescent="0.2">
      <c r="A4010" s="231" t="str">
        <f t="shared" si="121"/>
        <v>HL1.710NO_thin040</v>
      </c>
      <c r="B4010" s="223" t="s">
        <v>230</v>
      </c>
      <c r="C4010" s="224">
        <v>1.7</v>
      </c>
      <c r="D4010" s="223">
        <v>10</v>
      </c>
      <c r="E4010" s="223" t="s">
        <v>199</v>
      </c>
      <c r="F4010" s="225" t="s">
        <v>8</v>
      </c>
      <c r="G4010" s="226">
        <v>6.74</v>
      </c>
      <c r="H4010" s="226">
        <v>-0.59</v>
      </c>
      <c r="I4010" s="226">
        <v>6.14</v>
      </c>
      <c r="J4010" s="227">
        <v>30.72</v>
      </c>
      <c r="K4010" s="227">
        <v>514.16</v>
      </c>
      <c r="L4010" s="228">
        <v>0</v>
      </c>
      <c r="M4010" s="229">
        <f t="shared" si="120"/>
        <v>514.16</v>
      </c>
      <c r="N4010" s="230">
        <v>0</v>
      </c>
    </row>
    <row r="4011" spans="1:14" x14ac:dyDescent="0.2">
      <c r="A4011" s="231" t="str">
        <f t="shared" si="121"/>
        <v>HL1.710NO_thin045</v>
      </c>
      <c r="B4011" s="223" t="s">
        <v>230</v>
      </c>
      <c r="C4011" s="224">
        <v>1.7</v>
      </c>
      <c r="D4011" s="223">
        <v>10</v>
      </c>
      <c r="E4011" s="223" t="s">
        <v>199</v>
      </c>
      <c r="F4011" s="225" t="s">
        <v>9</v>
      </c>
      <c r="G4011" s="226">
        <v>6.04</v>
      </c>
      <c r="H4011" s="226">
        <v>-0.63</v>
      </c>
      <c r="I4011" s="226">
        <v>5.41</v>
      </c>
      <c r="J4011" s="227">
        <v>27.04</v>
      </c>
      <c r="K4011" s="227">
        <v>541.20000000000005</v>
      </c>
      <c r="L4011" s="228">
        <v>0</v>
      </c>
      <c r="M4011" s="229">
        <f t="shared" si="120"/>
        <v>541.20000000000005</v>
      </c>
      <c r="N4011" s="230">
        <v>0</v>
      </c>
    </row>
    <row r="4012" spans="1:14" x14ac:dyDescent="0.2">
      <c r="A4012" s="231" t="str">
        <f t="shared" si="121"/>
        <v>HL1.710NO_thin050</v>
      </c>
      <c r="B4012" s="223" t="s">
        <v>230</v>
      </c>
      <c r="C4012" s="224">
        <v>1.7</v>
      </c>
      <c r="D4012" s="223">
        <v>10</v>
      </c>
      <c r="E4012" s="223" t="s">
        <v>199</v>
      </c>
      <c r="F4012" s="225" t="s">
        <v>10</v>
      </c>
      <c r="G4012" s="226">
        <v>5.61</v>
      </c>
      <c r="H4012" s="226">
        <v>-0.54</v>
      </c>
      <c r="I4012" s="226">
        <v>5.07</v>
      </c>
      <c r="J4012" s="227">
        <v>25.34</v>
      </c>
      <c r="K4012" s="227">
        <v>566.53</v>
      </c>
      <c r="L4012" s="228">
        <v>0</v>
      </c>
      <c r="M4012" s="229">
        <f t="shared" si="120"/>
        <v>566.53</v>
      </c>
      <c r="N4012" s="230">
        <v>0</v>
      </c>
    </row>
    <row r="4013" spans="1:14" x14ac:dyDescent="0.2">
      <c r="A4013" s="231" t="str">
        <f t="shared" si="121"/>
        <v>HL1.710NO_thin055</v>
      </c>
      <c r="B4013" s="223" t="s">
        <v>230</v>
      </c>
      <c r="C4013" s="224">
        <v>1.7</v>
      </c>
      <c r="D4013" s="223">
        <v>10</v>
      </c>
      <c r="E4013" s="223" t="s">
        <v>199</v>
      </c>
      <c r="F4013" s="225" t="s">
        <v>11</v>
      </c>
      <c r="G4013" s="226">
        <v>5.23</v>
      </c>
      <c r="H4013" s="226">
        <v>-0.47</v>
      </c>
      <c r="I4013" s="226">
        <v>4.7699999999999996</v>
      </c>
      <c r="J4013" s="227">
        <v>23.83</v>
      </c>
      <c r="K4013" s="227">
        <v>590.36</v>
      </c>
      <c r="L4013" s="228">
        <v>0</v>
      </c>
      <c r="M4013" s="229">
        <f t="shared" si="120"/>
        <v>590.36</v>
      </c>
      <c r="N4013" s="230">
        <v>0</v>
      </c>
    </row>
    <row r="4014" spans="1:14" x14ac:dyDescent="0.2">
      <c r="A4014" s="231" t="str">
        <f t="shared" si="121"/>
        <v>HL1.710NO_thin060</v>
      </c>
      <c r="B4014" s="223" t="s">
        <v>230</v>
      </c>
      <c r="C4014" s="224">
        <v>1.7</v>
      </c>
      <c r="D4014" s="223">
        <v>10</v>
      </c>
      <c r="E4014" s="223" t="s">
        <v>199</v>
      </c>
      <c r="F4014" s="225" t="s">
        <v>12</v>
      </c>
      <c r="G4014" s="226">
        <v>4.74</v>
      </c>
      <c r="H4014" s="226">
        <v>-0.18</v>
      </c>
      <c r="I4014" s="226">
        <v>4.55</v>
      </c>
      <c r="J4014" s="227">
        <v>22.77</v>
      </c>
      <c r="K4014" s="227">
        <v>613.13</v>
      </c>
      <c r="L4014" s="228">
        <v>0</v>
      </c>
      <c r="M4014" s="229">
        <f t="shared" si="120"/>
        <v>613.13</v>
      </c>
      <c r="N4014" s="230">
        <v>0</v>
      </c>
    </row>
    <row r="4015" spans="1:14" x14ac:dyDescent="0.2">
      <c r="A4015" s="231" t="str">
        <f t="shared" si="121"/>
        <v>HL1.710NO_thin065</v>
      </c>
      <c r="B4015" s="223" t="s">
        <v>230</v>
      </c>
      <c r="C4015" s="224">
        <v>1.7</v>
      </c>
      <c r="D4015" s="223">
        <v>10</v>
      </c>
      <c r="E4015" s="223" t="s">
        <v>199</v>
      </c>
      <c r="F4015" s="225" t="s">
        <v>13</v>
      </c>
      <c r="G4015" s="226">
        <v>4.2699999999999996</v>
      </c>
      <c r="H4015" s="226">
        <v>-0.05</v>
      </c>
      <c r="I4015" s="226">
        <v>4.22</v>
      </c>
      <c r="J4015" s="227">
        <v>21.12</v>
      </c>
      <c r="K4015" s="227">
        <v>634.25</v>
      </c>
      <c r="L4015" s="228">
        <v>0</v>
      </c>
      <c r="M4015" s="229">
        <f t="shared" si="120"/>
        <v>634.25</v>
      </c>
      <c r="N4015" s="230">
        <v>0</v>
      </c>
    </row>
    <row r="4016" spans="1:14" x14ac:dyDescent="0.2">
      <c r="A4016" s="231" t="str">
        <f t="shared" si="121"/>
        <v>HL1.710NO_thin070</v>
      </c>
      <c r="B4016" s="223" t="s">
        <v>230</v>
      </c>
      <c r="C4016" s="224">
        <v>1.7</v>
      </c>
      <c r="D4016" s="223">
        <v>10</v>
      </c>
      <c r="E4016" s="223" t="s">
        <v>199</v>
      </c>
      <c r="F4016" s="225" t="s">
        <v>200</v>
      </c>
      <c r="G4016" s="226">
        <v>4</v>
      </c>
      <c r="H4016" s="226">
        <v>-0.32</v>
      </c>
      <c r="I4016" s="226">
        <v>3.68</v>
      </c>
      <c r="J4016" s="227">
        <v>18.38</v>
      </c>
      <c r="K4016" s="227">
        <v>652.63</v>
      </c>
      <c r="L4016" s="228">
        <v>0</v>
      </c>
      <c r="M4016" s="229">
        <f t="shared" si="120"/>
        <v>652.63</v>
      </c>
      <c r="N4016" s="230">
        <v>0</v>
      </c>
    </row>
    <row r="4017" spans="1:14" x14ac:dyDescent="0.2">
      <c r="A4017" s="231" t="str">
        <f t="shared" si="121"/>
        <v>HL1.710NO_thin075</v>
      </c>
      <c r="B4017" s="223" t="s">
        <v>230</v>
      </c>
      <c r="C4017" s="224">
        <v>1.7</v>
      </c>
      <c r="D4017" s="223">
        <v>10</v>
      </c>
      <c r="E4017" s="223" t="s">
        <v>199</v>
      </c>
      <c r="F4017" s="225" t="s">
        <v>201</v>
      </c>
      <c r="G4017" s="226">
        <v>3.81</v>
      </c>
      <c r="H4017" s="226">
        <v>-0.32</v>
      </c>
      <c r="I4017" s="226">
        <v>3.49</v>
      </c>
      <c r="J4017" s="227">
        <v>17.440000000000001</v>
      </c>
      <c r="K4017" s="227">
        <v>670.07</v>
      </c>
      <c r="L4017" s="228">
        <v>0</v>
      </c>
      <c r="M4017" s="229">
        <f t="shared" si="120"/>
        <v>670.07</v>
      </c>
      <c r="N4017" s="230">
        <v>0</v>
      </c>
    </row>
    <row r="4018" spans="1:14" x14ac:dyDescent="0.2">
      <c r="A4018" s="231" t="str">
        <f t="shared" si="121"/>
        <v>HL1.710NO_thin080</v>
      </c>
      <c r="B4018" s="223" t="s">
        <v>230</v>
      </c>
      <c r="C4018" s="224">
        <v>1.7</v>
      </c>
      <c r="D4018" s="223">
        <v>10</v>
      </c>
      <c r="E4018" s="223" t="s">
        <v>199</v>
      </c>
      <c r="F4018" s="225" t="s">
        <v>202</v>
      </c>
      <c r="G4018" s="226">
        <v>3.49</v>
      </c>
      <c r="H4018" s="226">
        <v>-0.25</v>
      </c>
      <c r="I4018" s="226">
        <v>3.24</v>
      </c>
      <c r="J4018" s="227">
        <v>16.2</v>
      </c>
      <c r="K4018" s="227">
        <v>686.27</v>
      </c>
      <c r="L4018" s="228">
        <v>0</v>
      </c>
      <c r="M4018" s="229">
        <f t="shared" ref="M4018:M4081" si="122">K4018+L4018</f>
        <v>686.27</v>
      </c>
      <c r="N4018" s="230">
        <v>0</v>
      </c>
    </row>
    <row r="4019" spans="1:14" x14ac:dyDescent="0.2">
      <c r="A4019" s="231" t="str">
        <f t="shared" si="121"/>
        <v>HL1.710NO_thin085</v>
      </c>
      <c r="B4019" s="223" t="s">
        <v>230</v>
      </c>
      <c r="C4019" s="224">
        <v>1.7</v>
      </c>
      <c r="D4019" s="223">
        <v>10</v>
      </c>
      <c r="E4019" s="223" t="s">
        <v>199</v>
      </c>
      <c r="F4019" s="225" t="s">
        <v>203</v>
      </c>
      <c r="G4019" s="226">
        <v>3.18</v>
      </c>
      <c r="H4019" s="226">
        <v>-0.2</v>
      </c>
      <c r="I4019" s="226">
        <v>2.98</v>
      </c>
      <c r="J4019" s="227">
        <v>14.88</v>
      </c>
      <c r="K4019" s="227">
        <v>701.15</v>
      </c>
      <c r="L4019" s="228">
        <v>0</v>
      </c>
      <c r="M4019" s="229">
        <f t="shared" si="122"/>
        <v>701.15</v>
      </c>
      <c r="N4019" s="230">
        <v>0</v>
      </c>
    </row>
    <row r="4020" spans="1:14" x14ac:dyDescent="0.2">
      <c r="A4020" s="231" t="str">
        <f t="shared" si="121"/>
        <v>HL1.710NO_thin090</v>
      </c>
      <c r="B4020" s="223" t="s">
        <v>230</v>
      </c>
      <c r="C4020" s="224">
        <v>1.7</v>
      </c>
      <c r="D4020" s="223">
        <v>10</v>
      </c>
      <c r="E4020" s="223" t="s">
        <v>199</v>
      </c>
      <c r="F4020" s="225" t="s">
        <v>204</v>
      </c>
      <c r="G4020" s="226">
        <v>2.93</v>
      </c>
      <c r="H4020" s="226">
        <v>-0.23</v>
      </c>
      <c r="I4020" s="226">
        <v>2.7</v>
      </c>
      <c r="J4020" s="227">
        <v>13.51</v>
      </c>
      <c r="K4020" s="227">
        <v>714.67</v>
      </c>
      <c r="L4020" s="228">
        <v>0</v>
      </c>
      <c r="M4020" s="229">
        <f t="shared" si="122"/>
        <v>714.67</v>
      </c>
      <c r="N4020" s="230">
        <v>0</v>
      </c>
    </row>
    <row r="4021" spans="1:14" x14ac:dyDescent="0.2">
      <c r="A4021" s="231" t="str">
        <f t="shared" si="121"/>
        <v>HL1.710NO_thin095</v>
      </c>
      <c r="B4021" s="223" t="s">
        <v>230</v>
      </c>
      <c r="C4021" s="224">
        <v>1.7</v>
      </c>
      <c r="D4021" s="223">
        <v>10</v>
      </c>
      <c r="E4021" s="223" t="s">
        <v>199</v>
      </c>
      <c r="F4021" s="225" t="s">
        <v>205</v>
      </c>
      <c r="G4021" s="226">
        <v>2.69</v>
      </c>
      <c r="H4021" s="226">
        <v>-0.08</v>
      </c>
      <c r="I4021" s="226">
        <v>2.61</v>
      </c>
      <c r="J4021" s="227">
        <v>13.04</v>
      </c>
      <c r="K4021" s="227">
        <v>727.71</v>
      </c>
      <c r="L4021" s="228">
        <v>0</v>
      </c>
      <c r="M4021" s="229">
        <f t="shared" si="122"/>
        <v>727.71</v>
      </c>
      <c r="N4021" s="230">
        <v>0</v>
      </c>
    </row>
    <row r="4022" spans="1:14" x14ac:dyDescent="0.2">
      <c r="A4022" s="231" t="str">
        <f t="shared" si="121"/>
        <v>HL1.710NO_thin100</v>
      </c>
      <c r="B4022" s="223" t="s">
        <v>230</v>
      </c>
      <c r="C4022" s="224">
        <v>1.7</v>
      </c>
      <c r="D4022" s="223">
        <v>10</v>
      </c>
      <c r="E4022" s="223" t="s">
        <v>199</v>
      </c>
      <c r="F4022" s="225" t="s">
        <v>206</v>
      </c>
      <c r="G4022" s="226">
        <v>2.52</v>
      </c>
      <c r="H4022" s="226">
        <v>-0.24</v>
      </c>
      <c r="I4022" s="226">
        <v>2.2799999999999998</v>
      </c>
      <c r="J4022" s="227">
        <v>11.41</v>
      </c>
      <c r="K4022" s="227">
        <v>739.12</v>
      </c>
      <c r="L4022" s="228">
        <v>0</v>
      </c>
      <c r="M4022" s="229">
        <f t="shared" si="122"/>
        <v>739.12</v>
      </c>
      <c r="N4022" s="230">
        <v>0</v>
      </c>
    </row>
    <row r="4023" spans="1:14" x14ac:dyDescent="0.2">
      <c r="A4023" s="231" t="str">
        <f t="shared" si="121"/>
        <v>HL1.710NO_thin105</v>
      </c>
      <c r="B4023" s="223" t="s">
        <v>230</v>
      </c>
      <c r="C4023" s="224">
        <v>1.7</v>
      </c>
      <c r="D4023" s="223">
        <v>10</v>
      </c>
      <c r="E4023" s="223" t="s">
        <v>199</v>
      </c>
      <c r="F4023" s="225" t="s">
        <v>207</v>
      </c>
      <c r="G4023" s="226">
        <v>2.2999999999999998</v>
      </c>
      <c r="H4023" s="226">
        <v>-0.24</v>
      </c>
      <c r="I4023" s="226">
        <v>2.0699999999999998</v>
      </c>
      <c r="J4023" s="227">
        <v>10.33</v>
      </c>
      <c r="K4023" s="227">
        <v>749.45</v>
      </c>
      <c r="L4023" s="228">
        <v>0</v>
      </c>
      <c r="M4023" s="229">
        <f t="shared" si="122"/>
        <v>749.45</v>
      </c>
      <c r="N4023" s="230">
        <v>0</v>
      </c>
    </row>
    <row r="4024" spans="1:14" x14ac:dyDescent="0.2">
      <c r="A4024" s="231" t="str">
        <f t="shared" si="121"/>
        <v>HL1.710NO_thin110</v>
      </c>
      <c r="B4024" s="223" t="s">
        <v>230</v>
      </c>
      <c r="C4024" s="224">
        <v>1.7</v>
      </c>
      <c r="D4024" s="223">
        <v>10</v>
      </c>
      <c r="E4024" s="223" t="s">
        <v>199</v>
      </c>
      <c r="F4024" s="225" t="s">
        <v>208</v>
      </c>
      <c r="G4024" s="226">
        <v>2.1800000000000002</v>
      </c>
      <c r="H4024" s="226">
        <v>-0.21</v>
      </c>
      <c r="I4024" s="226">
        <v>1.97</v>
      </c>
      <c r="J4024" s="227">
        <v>9.85</v>
      </c>
      <c r="K4024" s="227">
        <v>759.3</v>
      </c>
      <c r="L4024" s="228">
        <v>0</v>
      </c>
      <c r="M4024" s="229">
        <f t="shared" si="122"/>
        <v>759.3</v>
      </c>
      <c r="N4024" s="230">
        <v>0</v>
      </c>
    </row>
    <row r="4025" spans="1:14" x14ac:dyDescent="0.2">
      <c r="A4025" s="231" t="str">
        <f t="shared" si="121"/>
        <v>HL1.710NO_thin115</v>
      </c>
      <c r="B4025" s="223" t="s">
        <v>230</v>
      </c>
      <c r="C4025" s="224">
        <v>1.7</v>
      </c>
      <c r="D4025" s="223">
        <v>10</v>
      </c>
      <c r="E4025" s="223" t="s">
        <v>199</v>
      </c>
      <c r="F4025" s="225" t="s">
        <v>209</v>
      </c>
      <c r="G4025" s="226">
        <v>1.99</v>
      </c>
      <c r="H4025" s="226">
        <v>-0.04</v>
      </c>
      <c r="I4025" s="226">
        <v>1.95</v>
      </c>
      <c r="J4025" s="227">
        <v>9.74</v>
      </c>
      <c r="K4025" s="227">
        <v>769.04</v>
      </c>
      <c r="L4025" s="228">
        <v>0</v>
      </c>
      <c r="M4025" s="229">
        <f t="shared" si="122"/>
        <v>769.04</v>
      </c>
      <c r="N4025" s="230">
        <v>0</v>
      </c>
    </row>
    <row r="4026" spans="1:14" x14ac:dyDescent="0.2">
      <c r="A4026" s="231" t="str">
        <f t="shared" si="121"/>
        <v>HL1.710NO_thin120</v>
      </c>
      <c r="B4026" s="223" t="s">
        <v>230</v>
      </c>
      <c r="C4026" s="224">
        <v>1.7</v>
      </c>
      <c r="D4026" s="223">
        <v>10</v>
      </c>
      <c r="E4026" s="223" t="s">
        <v>199</v>
      </c>
      <c r="F4026" s="225" t="s">
        <v>210</v>
      </c>
      <c r="G4026" s="226">
        <v>1.87</v>
      </c>
      <c r="H4026" s="226">
        <v>-0.06</v>
      </c>
      <c r="I4026" s="226">
        <v>1.81</v>
      </c>
      <c r="J4026" s="227">
        <v>9.0299999999999994</v>
      </c>
      <c r="K4026" s="227">
        <v>778.07</v>
      </c>
      <c r="L4026" s="228">
        <v>0</v>
      </c>
      <c r="M4026" s="229">
        <f t="shared" si="122"/>
        <v>778.07</v>
      </c>
      <c r="N4026" s="230">
        <v>0</v>
      </c>
    </row>
    <row r="4027" spans="1:14" x14ac:dyDescent="0.2">
      <c r="A4027" s="231" t="str">
        <f t="shared" si="121"/>
        <v>HL1.710NO_thin125</v>
      </c>
      <c r="B4027" s="223" t="s">
        <v>230</v>
      </c>
      <c r="C4027" s="224">
        <v>1.7</v>
      </c>
      <c r="D4027" s="223">
        <v>10</v>
      </c>
      <c r="E4027" s="223" t="s">
        <v>199</v>
      </c>
      <c r="F4027" s="225" t="s">
        <v>211</v>
      </c>
      <c r="G4027" s="226">
        <v>1.69</v>
      </c>
      <c r="H4027" s="226">
        <v>-0.22</v>
      </c>
      <c r="I4027" s="226">
        <v>1.47</v>
      </c>
      <c r="J4027" s="227">
        <v>7.36</v>
      </c>
      <c r="K4027" s="227">
        <v>785.44</v>
      </c>
      <c r="L4027" s="228">
        <v>0</v>
      </c>
      <c r="M4027" s="229">
        <f t="shared" si="122"/>
        <v>785.44</v>
      </c>
      <c r="N4027" s="230">
        <v>0</v>
      </c>
    </row>
    <row r="4028" spans="1:14" x14ac:dyDescent="0.2">
      <c r="A4028" s="231" t="str">
        <f t="shared" si="121"/>
        <v>HL1.710NO_thin130</v>
      </c>
      <c r="B4028" s="223" t="s">
        <v>230</v>
      </c>
      <c r="C4028" s="224">
        <v>1.7</v>
      </c>
      <c r="D4028" s="223">
        <v>10</v>
      </c>
      <c r="E4028" s="223" t="s">
        <v>199</v>
      </c>
      <c r="F4028" s="225" t="s">
        <v>212</v>
      </c>
      <c r="G4028" s="226">
        <v>1.62</v>
      </c>
      <c r="H4028" s="226">
        <v>-0.22</v>
      </c>
      <c r="I4028" s="226">
        <v>1.4</v>
      </c>
      <c r="J4028" s="227">
        <v>6.98</v>
      </c>
      <c r="K4028" s="227">
        <v>792.42</v>
      </c>
      <c r="L4028" s="228">
        <v>0</v>
      </c>
      <c r="M4028" s="229">
        <f t="shared" si="122"/>
        <v>792.42</v>
      </c>
      <c r="N4028" s="230">
        <v>0</v>
      </c>
    </row>
    <row r="4029" spans="1:14" x14ac:dyDescent="0.2">
      <c r="A4029" s="231" t="str">
        <f t="shared" si="121"/>
        <v>HL1.710NO_thin135</v>
      </c>
      <c r="B4029" s="223" t="s">
        <v>230</v>
      </c>
      <c r="C4029" s="224">
        <v>1.7</v>
      </c>
      <c r="D4029" s="223">
        <v>10</v>
      </c>
      <c r="E4029" s="223" t="s">
        <v>199</v>
      </c>
      <c r="F4029" s="225" t="s">
        <v>213</v>
      </c>
      <c r="G4029" s="226">
        <v>1.46</v>
      </c>
      <c r="H4029" s="226">
        <v>-7.0000000000000007E-2</v>
      </c>
      <c r="I4029" s="226">
        <v>1.39</v>
      </c>
      <c r="J4029" s="227">
        <v>6.93</v>
      </c>
      <c r="K4029" s="227">
        <v>799.35</v>
      </c>
      <c r="L4029" s="228">
        <v>0</v>
      </c>
      <c r="M4029" s="229">
        <f t="shared" si="122"/>
        <v>799.35</v>
      </c>
      <c r="N4029" s="230">
        <v>0</v>
      </c>
    </row>
    <row r="4030" spans="1:14" x14ac:dyDescent="0.2">
      <c r="A4030" s="231" t="str">
        <f t="shared" si="121"/>
        <v>HL1.710NO_thin140</v>
      </c>
      <c r="B4030" s="223" t="s">
        <v>230</v>
      </c>
      <c r="C4030" s="224">
        <v>1.7</v>
      </c>
      <c r="D4030" s="223">
        <v>10</v>
      </c>
      <c r="E4030" s="223" t="s">
        <v>199</v>
      </c>
      <c r="F4030" s="225" t="s">
        <v>214</v>
      </c>
      <c r="G4030" s="226">
        <v>1.3</v>
      </c>
      <c r="H4030" s="226">
        <v>-0.19</v>
      </c>
      <c r="I4030" s="226">
        <v>1.1100000000000001</v>
      </c>
      <c r="J4030" s="227">
        <v>5.57</v>
      </c>
      <c r="K4030" s="227">
        <v>804.92</v>
      </c>
      <c r="L4030" s="228">
        <v>0</v>
      </c>
      <c r="M4030" s="229">
        <f t="shared" si="122"/>
        <v>804.92</v>
      </c>
      <c r="N4030" s="230">
        <v>0</v>
      </c>
    </row>
    <row r="4031" spans="1:14" x14ac:dyDescent="0.2">
      <c r="A4031" s="231" t="str">
        <f t="shared" si="121"/>
        <v>HL1.710NO_thin145</v>
      </c>
      <c r="B4031" s="223" t="s">
        <v>230</v>
      </c>
      <c r="C4031" s="224">
        <v>1.7</v>
      </c>
      <c r="D4031" s="223">
        <v>10</v>
      </c>
      <c r="E4031" s="223" t="s">
        <v>199</v>
      </c>
      <c r="F4031" s="225" t="s">
        <v>215</v>
      </c>
      <c r="G4031" s="226">
        <v>1.24</v>
      </c>
      <c r="H4031" s="226">
        <v>-0.12</v>
      </c>
      <c r="I4031" s="226">
        <v>1.1200000000000001</v>
      </c>
      <c r="J4031" s="227">
        <v>5.61</v>
      </c>
      <c r="K4031" s="227">
        <v>810.53</v>
      </c>
      <c r="L4031" s="228">
        <v>0</v>
      </c>
      <c r="M4031" s="229">
        <f t="shared" si="122"/>
        <v>810.53</v>
      </c>
      <c r="N4031" s="230">
        <v>0</v>
      </c>
    </row>
    <row r="4032" spans="1:14" x14ac:dyDescent="0.2">
      <c r="A4032" s="231" t="str">
        <f t="shared" si="121"/>
        <v>HL1.710NO_thin150</v>
      </c>
      <c r="B4032" s="223" t="s">
        <v>230</v>
      </c>
      <c r="C4032" s="224">
        <v>1.7</v>
      </c>
      <c r="D4032" s="223">
        <v>10</v>
      </c>
      <c r="E4032" s="223" t="s">
        <v>199</v>
      </c>
      <c r="F4032" s="225" t="s">
        <v>216</v>
      </c>
      <c r="G4032" s="226">
        <v>1.22</v>
      </c>
      <c r="H4032" s="226">
        <v>-0.14000000000000001</v>
      </c>
      <c r="I4032" s="226">
        <v>1.08</v>
      </c>
      <c r="J4032" s="227">
        <v>5.4</v>
      </c>
      <c r="K4032" s="227">
        <v>815.92</v>
      </c>
      <c r="L4032" s="228">
        <v>0</v>
      </c>
      <c r="M4032" s="229">
        <f t="shared" si="122"/>
        <v>815.92</v>
      </c>
      <c r="N4032" s="230">
        <v>0</v>
      </c>
    </row>
    <row r="4033" spans="1:14" x14ac:dyDescent="0.2">
      <c r="A4033" s="231" t="str">
        <f t="shared" si="121"/>
        <v>HL1.710NO_thin155</v>
      </c>
      <c r="B4033" s="223" t="s">
        <v>230</v>
      </c>
      <c r="C4033" s="224">
        <v>1.7</v>
      </c>
      <c r="D4033" s="223">
        <v>10</v>
      </c>
      <c r="E4033" s="223" t="s">
        <v>199</v>
      </c>
      <c r="F4033" s="225" t="s">
        <v>217</v>
      </c>
      <c r="G4033" s="226">
        <v>1.0900000000000001</v>
      </c>
      <c r="H4033" s="226">
        <v>-0.01</v>
      </c>
      <c r="I4033" s="226">
        <v>1.08</v>
      </c>
      <c r="J4033" s="227">
        <v>5.41</v>
      </c>
      <c r="K4033" s="227">
        <v>821.33</v>
      </c>
      <c r="L4033" s="228">
        <v>0</v>
      </c>
      <c r="M4033" s="229">
        <f t="shared" si="122"/>
        <v>821.33</v>
      </c>
      <c r="N4033" s="230">
        <v>0</v>
      </c>
    </row>
    <row r="4034" spans="1:14" x14ac:dyDescent="0.2">
      <c r="A4034" s="231" t="str">
        <f t="shared" ref="A4034:A4097" si="123">CONCATENATE(LEFT(B4034,2),TEXT(C4034,"0.0"),TEXT(D4034,"00"),E4034,TEXT(LEFT(F4034,3),"000"))</f>
        <v>HL1.710NO_thin160</v>
      </c>
      <c r="B4034" s="223" t="s">
        <v>230</v>
      </c>
      <c r="C4034" s="224">
        <v>1.7</v>
      </c>
      <c r="D4034" s="223">
        <v>10</v>
      </c>
      <c r="E4034" s="223" t="s">
        <v>199</v>
      </c>
      <c r="F4034" s="225" t="s">
        <v>218</v>
      </c>
      <c r="G4034" s="226">
        <v>1.01</v>
      </c>
      <c r="H4034" s="226">
        <v>-0.12</v>
      </c>
      <c r="I4034" s="226">
        <v>0.89</v>
      </c>
      <c r="J4034" s="227">
        <v>4.4400000000000004</v>
      </c>
      <c r="K4034" s="227">
        <v>825.77</v>
      </c>
      <c r="L4034" s="228">
        <v>0</v>
      </c>
      <c r="M4034" s="229">
        <f t="shared" si="122"/>
        <v>825.77</v>
      </c>
      <c r="N4034" s="230">
        <v>0</v>
      </c>
    </row>
    <row r="4035" spans="1:14" x14ac:dyDescent="0.2">
      <c r="A4035" s="231" t="str">
        <f t="shared" si="123"/>
        <v>HL1.710NO_thin165</v>
      </c>
      <c r="B4035" s="223" t="s">
        <v>230</v>
      </c>
      <c r="C4035" s="224">
        <v>1.7</v>
      </c>
      <c r="D4035" s="223">
        <v>10</v>
      </c>
      <c r="E4035" s="223" t="s">
        <v>199</v>
      </c>
      <c r="F4035" s="225" t="s">
        <v>219</v>
      </c>
      <c r="G4035" s="226">
        <v>0.9</v>
      </c>
      <c r="H4035" s="226">
        <v>-0.08</v>
      </c>
      <c r="I4035" s="226">
        <v>0.82</v>
      </c>
      <c r="J4035" s="227">
        <v>4.0999999999999996</v>
      </c>
      <c r="K4035" s="227">
        <v>829.87</v>
      </c>
      <c r="L4035" s="228">
        <v>0</v>
      </c>
      <c r="M4035" s="229">
        <f t="shared" si="122"/>
        <v>829.87</v>
      </c>
      <c r="N4035" s="230">
        <v>0</v>
      </c>
    </row>
    <row r="4036" spans="1:14" x14ac:dyDescent="0.2">
      <c r="A4036" s="231" t="str">
        <f t="shared" si="123"/>
        <v>HL1.710NO_thin170</v>
      </c>
      <c r="B4036" s="223" t="s">
        <v>230</v>
      </c>
      <c r="C4036" s="224">
        <v>1.7</v>
      </c>
      <c r="D4036" s="223">
        <v>10</v>
      </c>
      <c r="E4036" s="223" t="s">
        <v>199</v>
      </c>
      <c r="F4036" s="225" t="s">
        <v>220</v>
      </c>
      <c r="G4036" s="226">
        <v>0.79</v>
      </c>
      <c r="H4036" s="226">
        <v>-0.11</v>
      </c>
      <c r="I4036" s="226">
        <v>0.68</v>
      </c>
      <c r="J4036" s="227">
        <v>3.39</v>
      </c>
      <c r="K4036" s="227">
        <v>833.25</v>
      </c>
      <c r="L4036" s="228">
        <v>0</v>
      </c>
      <c r="M4036" s="229">
        <f t="shared" si="122"/>
        <v>833.25</v>
      </c>
      <c r="N4036" s="230">
        <v>0</v>
      </c>
    </row>
    <row r="4037" spans="1:14" x14ac:dyDescent="0.2">
      <c r="A4037" s="231" t="str">
        <f t="shared" si="123"/>
        <v>HL1.710NO_thin175</v>
      </c>
      <c r="B4037" s="223" t="s">
        <v>230</v>
      </c>
      <c r="C4037" s="224">
        <v>1.7</v>
      </c>
      <c r="D4037" s="223">
        <v>10</v>
      </c>
      <c r="E4037" s="223" t="s">
        <v>199</v>
      </c>
      <c r="F4037" s="225" t="s">
        <v>221</v>
      </c>
      <c r="G4037" s="226">
        <v>0.74</v>
      </c>
      <c r="H4037" s="226">
        <v>-0.09</v>
      </c>
      <c r="I4037" s="226">
        <v>0.65</v>
      </c>
      <c r="J4037" s="227">
        <v>3.23</v>
      </c>
      <c r="K4037" s="227">
        <v>836.48</v>
      </c>
      <c r="L4037" s="228">
        <v>0</v>
      </c>
      <c r="M4037" s="229">
        <f t="shared" si="122"/>
        <v>836.48</v>
      </c>
      <c r="N4037" s="230">
        <v>0</v>
      </c>
    </row>
    <row r="4038" spans="1:14" x14ac:dyDescent="0.2">
      <c r="A4038" s="231" t="str">
        <f t="shared" si="123"/>
        <v>HL1.710NO_thin180</v>
      </c>
      <c r="B4038" s="223" t="s">
        <v>230</v>
      </c>
      <c r="C4038" s="224">
        <v>1.7</v>
      </c>
      <c r="D4038" s="223">
        <v>10</v>
      </c>
      <c r="E4038" s="223" t="s">
        <v>199</v>
      </c>
      <c r="F4038" s="225" t="s">
        <v>222</v>
      </c>
      <c r="G4038" s="226">
        <v>0.75</v>
      </c>
      <c r="H4038" s="226">
        <v>-0.08</v>
      </c>
      <c r="I4038" s="226">
        <v>0.67</v>
      </c>
      <c r="J4038" s="227">
        <v>3.36</v>
      </c>
      <c r="K4038" s="227">
        <v>839.84</v>
      </c>
      <c r="L4038" s="228">
        <v>0</v>
      </c>
      <c r="M4038" s="229">
        <f t="shared" si="122"/>
        <v>839.84</v>
      </c>
      <c r="N4038" s="230">
        <v>0</v>
      </c>
    </row>
    <row r="4039" spans="1:14" x14ac:dyDescent="0.2">
      <c r="A4039" s="231" t="str">
        <f t="shared" si="123"/>
        <v>HL1.710NO_thin185</v>
      </c>
      <c r="B4039" s="223" t="s">
        <v>230</v>
      </c>
      <c r="C4039" s="224">
        <v>1.7</v>
      </c>
      <c r="D4039" s="223">
        <v>10</v>
      </c>
      <c r="E4039" s="223" t="s">
        <v>199</v>
      </c>
      <c r="F4039" s="225" t="s">
        <v>223</v>
      </c>
      <c r="G4039" s="226">
        <v>0.73</v>
      </c>
      <c r="H4039" s="226">
        <v>-0.03</v>
      </c>
      <c r="I4039" s="226">
        <v>0.7</v>
      </c>
      <c r="J4039" s="227">
        <v>3.52</v>
      </c>
      <c r="K4039" s="227">
        <v>843.36</v>
      </c>
      <c r="L4039" s="228">
        <v>0</v>
      </c>
      <c r="M4039" s="229">
        <f t="shared" si="122"/>
        <v>843.36</v>
      </c>
      <c r="N4039" s="230">
        <v>0</v>
      </c>
    </row>
    <row r="4040" spans="1:14" x14ac:dyDescent="0.2">
      <c r="A4040" s="231" t="str">
        <f t="shared" si="123"/>
        <v>HL1.710NO_thin190</v>
      </c>
      <c r="B4040" s="223" t="s">
        <v>230</v>
      </c>
      <c r="C4040" s="224">
        <v>1.7</v>
      </c>
      <c r="D4040" s="223">
        <v>10</v>
      </c>
      <c r="E4040" s="223" t="s">
        <v>199</v>
      </c>
      <c r="F4040" s="225" t="s">
        <v>224</v>
      </c>
      <c r="G4040" s="226">
        <v>0.67</v>
      </c>
      <c r="H4040" s="226">
        <v>-0.06</v>
      </c>
      <c r="I4040" s="226">
        <v>0.61</v>
      </c>
      <c r="J4040" s="227">
        <v>3.05</v>
      </c>
      <c r="K4040" s="227">
        <v>846.41</v>
      </c>
      <c r="L4040" s="228">
        <v>0</v>
      </c>
      <c r="M4040" s="229">
        <f t="shared" si="122"/>
        <v>846.41</v>
      </c>
      <c r="N4040" s="230">
        <v>0</v>
      </c>
    </row>
    <row r="4041" spans="1:14" x14ac:dyDescent="0.2">
      <c r="A4041" s="231" t="str">
        <f t="shared" si="123"/>
        <v>HL1.710NO_thin195</v>
      </c>
      <c r="B4041" s="223" t="s">
        <v>230</v>
      </c>
      <c r="C4041" s="224">
        <v>1.7</v>
      </c>
      <c r="D4041" s="223">
        <v>10</v>
      </c>
      <c r="E4041" s="223" t="s">
        <v>199</v>
      </c>
      <c r="F4041" s="225" t="s">
        <v>225</v>
      </c>
      <c r="G4041" s="226">
        <v>0.57999999999999996</v>
      </c>
      <c r="H4041" s="226">
        <v>0.04</v>
      </c>
      <c r="I4041" s="226">
        <v>0.62</v>
      </c>
      <c r="J4041" s="227">
        <v>3.1</v>
      </c>
      <c r="K4041" s="227">
        <v>849.51</v>
      </c>
      <c r="L4041" s="228">
        <v>0</v>
      </c>
      <c r="M4041" s="229">
        <f t="shared" si="122"/>
        <v>849.51</v>
      </c>
      <c r="N4041" s="230">
        <v>0</v>
      </c>
    </row>
    <row r="4042" spans="1:14" x14ac:dyDescent="0.2">
      <c r="A4042" s="231" t="str">
        <f t="shared" si="123"/>
        <v>HL1.710Thinned000</v>
      </c>
      <c r="B4042" s="223" t="s">
        <v>230</v>
      </c>
      <c r="C4042" s="224">
        <v>1.7</v>
      </c>
      <c r="D4042" s="223">
        <v>10</v>
      </c>
      <c r="E4042" s="223" t="s">
        <v>172</v>
      </c>
      <c r="F4042" s="225" t="s">
        <v>0</v>
      </c>
      <c r="G4042" s="226">
        <v>2.42</v>
      </c>
      <c r="H4042" s="226">
        <v>1.18</v>
      </c>
      <c r="I4042" s="226">
        <v>3.6</v>
      </c>
      <c r="J4042" s="227">
        <v>18</v>
      </c>
      <c r="K4042" s="227">
        <v>18</v>
      </c>
      <c r="L4042" s="228">
        <v>0</v>
      </c>
      <c r="M4042" s="229">
        <f t="shared" si="122"/>
        <v>18</v>
      </c>
      <c r="N4042" s="230">
        <v>0</v>
      </c>
    </row>
    <row r="4043" spans="1:14" x14ac:dyDescent="0.2">
      <c r="A4043" s="231" t="str">
        <f t="shared" si="123"/>
        <v>HL1.710Thinned005</v>
      </c>
      <c r="B4043" s="223" t="s">
        <v>230</v>
      </c>
      <c r="C4043" s="224">
        <v>1.7</v>
      </c>
      <c r="D4043" s="223">
        <v>10</v>
      </c>
      <c r="E4043" s="223" t="s">
        <v>172</v>
      </c>
      <c r="F4043" s="225" t="s">
        <v>1</v>
      </c>
      <c r="G4043" s="226">
        <v>7.39</v>
      </c>
      <c r="H4043" s="226">
        <v>1.45</v>
      </c>
      <c r="I4043" s="226">
        <v>8.84</v>
      </c>
      <c r="J4043" s="227">
        <v>44.21</v>
      </c>
      <c r="K4043" s="227">
        <v>62.2</v>
      </c>
      <c r="L4043" s="228">
        <v>0</v>
      </c>
      <c r="M4043" s="229">
        <f t="shared" si="122"/>
        <v>62.2</v>
      </c>
      <c r="N4043" s="230">
        <v>0</v>
      </c>
    </row>
    <row r="4044" spans="1:14" x14ac:dyDescent="0.2">
      <c r="A4044" s="231" t="str">
        <f t="shared" si="123"/>
        <v>HL1.710Thinned010</v>
      </c>
      <c r="B4044" s="223" t="s">
        <v>230</v>
      </c>
      <c r="C4044" s="224">
        <v>1.7</v>
      </c>
      <c r="D4044" s="223">
        <v>10</v>
      </c>
      <c r="E4044" s="223" t="s">
        <v>172</v>
      </c>
      <c r="F4044" s="225" t="s">
        <v>2</v>
      </c>
      <c r="G4044" s="226">
        <v>19.28</v>
      </c>
      <c r="H4044" s="226">
        <v>2.4300000000000002</v>
      </c>
      <c r="I4044" s="226">
        <v>21.71</v>
      </c>
      <c r="J4044" s="227">
        <v>108.56</v>
      </c>
      <c r="K4044" s="227">
        <v>170.76</v>
      </c>
      <c r="L4044" s="228">
        <v>0</v>
      </c>
      <c r="M4044" s="229">
        <f t="shared" si="122"/>
        <v>170.76</v>
      </c>
      <c r="N4044" s="230">
        <v>0</v>
      </c>
    </row>
    <row r="4045" spans="1:14" x14ac:dyDescent="0.2">
      <c r="A4045" s="231" t="str">
        <f t="shared" si="123"/>
        <v>HL1.710Thinned015</v>
      </c>
      <c r="B4045" s="223" t="s">
        <v>230</v>
      </c>
      <c r="C4045" s="224">
        <v>1.7</v>
      </c>
      <c r="D4045" s="223">
        <v>10</v>
      </c>
      <c r="E4045" s="223" t="s">
        <v>172</v>
      </c>
      <c r="F4045" s="225" t="s">
        <v>3</v>
      </c>
      <c r="G4045" s="226">
        <v>1.44</v>
      </c>
      <c r="H4045" s="226">
        <v>2.88</v>
      </c>
      <c r="I4045" s="226">
        <v>4.32</v>
      </c>
      <c r="J4045" s="227">
        <v>21.62</v>
      </c>
      <c r="K4045" s="227">
        <v>192.38</v>
      </c>
      <c r="L4045" s="228">
        <v>-0.18</v>
      </c>
      <c r="M4045" s="229">
        <f t="shared" si="122"/>
        <v>192.2</v>
      </c>
      <c r="N4045" s="230">
        <v>10.44</v>
      </c>
    </row>
    <row r="4046" spans="1:14" x14ac:dyDescent="0.2">
      <c r="A4046" s="231" t="str">
        <f t="shared" si="123"/>
        <v>HL1.710Thinned020</v>
      </c>
      <c r="B4046" s="223" t="s">
        <v>230</v>
      </c>
      <c r="C4046" s="224">
        <v>1.7</v>
      </c>
      <c r="D4046" s="223">
        <v>10</v>
      </c>
      <c r="E4046" s="223" t="s">
        <v>172</v>
      </c>
      <c r="F4046" s="225" t="s">
        <v>4</v>
      </c>
      <c r="G4046" s="226">
        <v>4.21</v>
      </c>
      <c r="H4046" s="226">
        <v>-0.7</v>
      </c>
      <c r="I4046" s="226">
        <v>3.51</v>
      </c>
      <c r="J4046" s="227">
        <v>17.559999999999999</v>
      </c>
      <c r="K4046" s="227">
        <v>209.94</v>
      </c>
      <c r="L4046" s="228">
        <v>-0.32</v>
      </c>
      <c r="M4046" s="229">
        <f t="shared" si="122"/>
        <v>209.62</v>
      </c>
      <c r="N4046" s="230">
        <v>7.89</v>
      </c>
    </row>
    <row r="4047" spans="1:14" x14ac:dyDescent="0.2">
      <c r="A4047" s="231" t="str">
        <f t="shared" si="123"/>
        <v>HL1.710Thinned025</v>
      </c>
      <c r="B4047" s="223" t="s">
        <v>230</v>
      </c>
      <c r="C4047" s="224">
        <v>1.7</v>
      </c>
      <c r="D4047" s="223">
        <v>10</v>
      </c>
      <c r="E4047" s="223" t="s">
        <v>172</v>
      </c>
      <c r="F4047" s="225" t="s">
        <v>5</v>
      </c>
      <c r="G4047" s="226">
        <v>4.71</v>
      </c>
      <c r="H4047" s="226">
        <v>0.8</v>
      </c>
      <c r="I4047" s="226">
        <v>5.52</v>
      </c>
      <c r="J4047" s="227">
        <v>27.58</v>
      </c>
      <c r="K4047" s="227">
        <v>237.52</v>
      </c>
      <c r="L4047" s="228">
        <v>-0.99</v>
      </c>
      <c r="M4047" s="229">
        <f t="shared" si="122"/>
        <v>236.53</v>
      </c>
      <c r="N4047" s="230">
        <v>4.43</v>
      </c>
    </row>
    <row r="4048" spans="1:14" x14ac:dyDescent="0.2">
      <c r="A4048" s="231" t="str">
        <f t="shared" si="123"/>
        <v>HL1.710Thinned030</v>
      </c>
      <c r="B4048" s="223" t="s">
        <v>230</v>
      </c>
      <c r="C4048" s="224">
        <v>1.7</v>
      </c>
      <c r="D4048" s="223">
        <v>10</v>
      </c>
      <c r="E4048" s="223" t="s">
        <v>172</v>
      </c>
      <c r="F4048" s="225" t="s">
        <v>6</v>
      </c>
      <c r="G4048" s="226">
        <v>4.8</v>
      </c>
      <c r="H4048" s="226">
        <v>0.54</v>
      </c>
      <c r="I4048" s="226">
        <v>5.34</v>
      </c>
      <c r="J4048" s="227">
        <v>26.7</v>
      </c>
      <c r="K4048" s="227">
        <v>264.22000000000003</v>
      </c>
      <c r="L4048" s="228">
        <v>-1.67</v>
      </c>
      <c r="M4048" s="229">
        <f t="shared" si="122"/>
        <v>262.55</v>
      </c>
      <c r="N4048" s="230">
        <v>4.41</v>
      </c>
    </row>
    <row r="4049" spans="1:14" x14ac:dyDescent="0.2">
      <c r="A4049" s="231" t="str">
        <f t="shared" si="123"/>
        <v>HL1.710Thinned035</v>
      </c>
      <c r="B4049" s="223" t="s">
        <v>230</v>
      </c>
      <c r="C4049" s="224">
        <v>1.7</v>
      </c>
      <c r="D4049" s="223">
        <v>10</v>
      </c>
      <c r="E4049" s="223" t="s">
        <v>172</v>
      </c>
      <c r="F4049" s="225" t="s">
        <v>7</v>
      </c>
      <c r="G4049" s="226">
        <v>3.09</v>
      </c>
      <c r="H4049" s="226">
        <v>0.19</v>
      </c>
      <c r="I4049" s="226">
        <v>3.28</v>
      </c>
      <c r="J4049" s="227">
        <v>16.420000000000002</v>
      </c>
      <c r="K4049" s="227">
        <v>280.64</v>
      </c>
      <c r="L4049" s="228">
        <v>-2.34</v>
      </c>
      <c r="M4049" s="229">
        <f t="shared" si="122"/>
        <v>278.3</v>
      </c>
      <c r="N4049" s="230">
        <v>4.3899999999999997</v>
      </c>
    </row>
    <row r="4050" spans="1:14" x14ac:dyDescent="0.2">
      <c r="A4050" s="231" t="str">
        <f t="shared" si="123"/>
        <v>HL1.710Thinned040</v>
      </c>
      <c r="B4050" s="223" t="s">
        <v>230</v>
      </c>
      <c r="C4050" s="224">
        <v>1.7</v>
      </c>
      <c r="D4050" s="223">
        <v>10</v>
      </c>
      <c r="E4050" s="223" t="s">
        <v>172</v>
      </c>
      <c r="F4050" s="225" t="s">
        <v>8</v>
      </c>
      <c r="G4050" s="226">
        <v>4.0199999999999996</v>
      </c>
      <c r="H4050" s="226">
        <v>-0.9</v>
      </c>
      <c r="I4050" s="226">
        <v>3.12</v>
      </c>
      <c r="J4050" s="227">
        <v>15.58</v>
      </c>
      <c r="K4050" s="227">
        <v>296.22000000000003</v>
      </c>
      <c r="L4050" s="228">
        <v>-2.99</v>
      </c>
      <c r="M4050" s="229">
        <f t="shared" si="122"/>
        <v>293.23</v>
      </c>
      <c r="N4050" s="230">
        <v>4.2699999999999996</v>
      </c>
    </row>
    <row r="4051" spans="1:14" x14ac:dyDescent="0.2">
      <c r="A4051" s="231" t="str">
        <f t="shared" si="123"/>
        <v>HL1.710Thinned045</v>
      </c>
      <c r="B4051" s="223" t="s">
        <v>230</v>
      </c>
      <c r="C4051" s="224">
        <v>1.7</v>
      </c>
      <c r="D4051" s="223">
        <v>10</v>
      </c>
      <c r="E4051" s="223" t="s">
        <v>172</v>
      </c>
      <c r="F4051" s="225" t="s">
        <v>9</v>
      </c>
      <c r="G4051" s="226">
        <v>2.5099999999999998</v>
      </c>
      <c r="H4051" s="226">
        <v>-0.92</v>
      </c>
      <c r="I4051" s="226">
        <v>1.59</v>
      </c>
      <c r="J4051" s="227">
        <v>7.95</v>
      </c>
      <c r="K4051" s="227">
        <v>304.17</v>
      </c>
      <c r="L4051" s="228">
        <v>-3.56</v>
      </c>
      <c r="M4051" s="229">
        <f t="shared" si="122"/>
        <v>300.61</v>
      </c>
      <c r="N4051" s="230">
        <v>3.72</v>
      </c>
    </row>
    <row r="4052" spans="1:14" x14ac:dyDescent="0.2">
      <c r="A4052" s="231" t="str">
        <f t="shared" si="123"/>
        <v>HL1.710Thinned050</v>
      </c>
      <c r="B4052" s="223" t="s">
        <v>230</v>
      </c>
      <c r="C4052" s="224">
        <v>1.7</v>
      </c>
      <c r="D4052" s="223">
        <v>10</v>
      </c>
      <c r="E4052" s="223" t="s">
        <v>172</v>
      </c>
      <c r="F4052" s="225" t="s">
        <v>10</v>
      </c>
      <c r="G4052" s="226">
        <v>3.46</v>
      </c>
      <c r="H4052" s="226">
        <v>-0.77</v>
      </c>
      <c r="I4052" s="226">
        <v>2.69</v>
      </c>
      <c r="J4052" s="227">
        <v>13.45</v>
      </c>
      <c r="K4052" s="227">
        <v>317.62</v>
      </c>
      <c r="L4052" s="228">
        <v>-4.07</v>
      </c>
      <c r="M4052" s="229">
        <f t="shared" si="122"/>
        <v>313.55</v>
      </c>
      <c r="N4052" s="230">
        <v>3.36</v>
      </c>
    </row>
    <row r="4053" spans="1:14" x14ac:dyDescent="0.2">
      <c r="A4053" s="231" t="str">
        <f t="shared" si="123"/>
        <v>HL1.710Thinned055</v>
      </c>
      <c r="B4053" s="223" t="s">
        <v>230</v>
      </c>
      <c r="C4053" s="224">
        <v>1.7</v>
      </c>
      <c r="D4053" s="223">
        <v>10</v>
      </c>
      <c r="E4053" s="223" t="s">
        <v>172</v>
      </c>
      <c r="F4053" s="225" t="s">
        <v>11</v>
      </c>
      <c r="G4053" s="226">
        <v>3.21</v>
      </c>
      <c r="H4053" s="226">
        <v>-0.41</v>
      </c>
      <c r="I4053" s="226">
        <v>2.79</v>
      </c>
      <c r="J4053" s="227">
        <v>13.96</v>
      </c>
      <c r="K4053" s="227">
        <v>331.59</v>
      </c>
      <c r="L4053" s="228">
        <v>-4.55</v>
      </c>
      <c r="M4053" s="229">
        <f t="shared" si="122"/>
        <v>327.03999999999996</v>
      </c>
      <c r="N4053" s="230">
        <v>3.1</v>
      </c>
    </row>
    <row r="4054" spans="1:14" x14ac:dyDescent="0.2">
      <c r="A4054" s="231" t="str">
        <f t="shared" si="123"/>
        <v>HL1.710Thinned060</v>
      </c>
      <c r="B4054" s="223" t="s">
        <v>230</v>
      </c>
      <c r="C4054" s="224">
        <v>1.7</v>
      </c>
      <c r="D4054" s="223">
        <v>10</v>
      </c>
      <c r="E4054" s="223" t="s">
        <v>172</v>
      </c>
      <c r="F4054" s="225" t="s">
        <v>12</v>
      </c>
      <c r="G4054" s="226">
        <v>2.11</v>
      </c>
      <c r="H4054" s="226">
        <v>-0.25</v>
      </c>
      <c r="I4054" s="226">
        <v>1.86</v>
      </c>
      <c r="J4054" s="227">
        <v>9.3000000000000007</v>
      </c>
      <c r="K4054" s="227">
        <v>340.89</v>
      </c>
      <c r="L4054" s="228">
        <v>-5</v>
      </c>
      <c r="M4054" s="229">
        <f t="shared" si="122"/>
        <v>335.89</v>
      </c>
      <c r="N4054" s="230">
        <v>2.93</v>
      </c>
    </row>
    <row r="4055" spans="1:14" x14ac:dyDescent="0.2">
      <c r="A4055" s="231" t="str">
        <f t="shared" si="123"/>
        <v>HL1.710Thinned065</v>
      </c>
      <c r="B4055" s="223" t="s">
        <v>230</v>
      </c>
      <c r="C4055" s="224">
        <v>1.7</v>
      </c>
      <c r="D4055" s="223">
        <v>10</v>
      </c>
      <c r="E4055" s="223" t="s">
        <v>172</v>
      </c>
      <c r="F4055" s="225" t="s">
        <v>13</v>
      </c>
      <c r="G4055" s="226">
        <v>2.54</v>
      </c>
      <c r="H4055" s="226">
        <v>-0.17</v>
      </c>
      <c r="I4055" s="226">
        <v>2.37</v>
      </c>
      <c r="J4055" s="227">
        <v>11.83</v>
      </c>
      <c r="K4055" s="227">
        <v>352.72</v>
      </c>
      <c r="L4055" s="228">
        <v>-5.43</v>
      </c>
      <c r="M4055" s="229">
        <f t="shared" si="122"/>
        <v>347.29</v>
      </c>
      <c r="N4055" s="230">
        <v>2.85</v>
      </c>
    </row>
    <row r="4056" spans="1:14" x14ac:dyDescent="0.2">
      <c r="A4056" s="231" t="str">
        <f t="shared" si="123"/>
        <v>HL1.710Thinned070</v>
      </c>
      <c r="B4056" s="223" t="s">
        <v>230</v>
      </c>
      <c r="C4056" s="224">
        <v>1.7</v>
      </c>
      <c r="D4056" s="223">
        <v>10</v>
      </c>
      <c r="E4056" s="223" t="s">
        <v>172</v>
      </c>
      <c r="F4056" s="225" t="s">
        <v>200</v>
      </c>
      <c r="G4056" s="226">
        <v>2.17</v>
      </c>
      <c r="H4056" s="226">
        <v>-0.09</v>
      </c>
      <c r="I4056" s="226">
        <v>2.08</v>
      </c>
      <c r="J4056" s="227">
        <v>10.42</v>
      </c>
      <c r="K4056" s="227">
        <v>363.14</v>
      </c>
      <c r="L4056" s="228">
        <v>-5.86</v>
      </c>
      <c r="M4056" s="229">
        <f t="shared" si="122"/>
        <v>357.28</v>
      </c>
      <c r="N4056" s="230">
        <v>2.81</v>
      </c>
    </row>
    <row r="4057" spans="1:14" x14ac:dyDescent="0.2">
      <c r="A4057" s="231" t="str">
        <f t="shared" si="123"/>
        <v>HL1.710Thinned075</v>
      </c>
      <c r="B4057" s="223" t="s">
        <v>230</v>
      </c>
      <c r="C4057" s="224">
        <v>1.7</v>
      </c>
      <c r="D4057" s="223">
        <v>10</v>
      </c>
      <c r="E4057" s="223" t="s">
        <v>172</v>
      </c>
      <c r="F4057" s="225" t="s">
        <v>201</v>
      </c>
      <c r="G4057" s="226">
        <v>1.79</v>
      </c>
      <c r="H4057" s="226">
        <v>-0.04</v>
      </c>
      <c r="I4057" s="226">
        <v>1.74</v>
      </c>
      <c r="J4057" s="227">
        <v>8.7100000000000009</v>
      </c>
      <c r="K4057" s="227">
        <v>371.85</v>
      </c>
      <c r="L4057" s="228">
        <v>-6.29</v>
      </c>
      <c r="M4057" s="229">
        <f t="shared" si="122"/>
        <v>365.56</v>
      </c>
      <c r="N4057" s="230">
        <v>2.79</v>
      </c>
    </row>
    <row r="4058" spans="1:14" x14ac:dyDescent="0.2">
      <c r="A4058" s="231" t="str">
        <f t="shared" si="123"/>
        <v>HL1.710Thinned080</v>
      </c>
      <c r="B4058" s="223" t="s">
        <v>230</v>
      </c>
      <c r="C4058" s="224">
        <v>1.7</v>
      </c>
      <c r="D4058" s="223">
        <v>10</v>
      </c>
      <c r="E4058" s="223" t="s">
        <v>172</v>
      </c>
      <c r="F4058" s="225" t="s">
        <v>202</v>
      </c>
      <c r="G4058" s="226">
        <v>1.01</v>
      </c>
      <c r="H4058" s="226">
        <v>-0.02</v>
      </c>
      <c r="I4058" s="226">
        <v>0.99</v>
      </c>
      <c r="J4058" s="227">
        <v>4.95</v>
      </c>
      <c r="K4058" s="227">
        <v>376.8</v>
      </c>
      <c r="L4058" s="228">
        <v>-6.71</v>
      </c>
      <c r="M4058" s="229">
        <f t="shared" si="122"/>
        <v>370.09000000000003</v>
      </c>
      <c r="N4058" s="230">
        <v>2.77</v>
      </c>
    </row>
    <row r="4059" spans="1:14" x14ac:dyDescent="0.2">
      <c r="A4059" s="231" t="str">
        <f t="shared" si="123"/>
        <v>HL1.710Thinned085</v>
      </c>
      <c r="B4059" s="223" t="s">
        <v>230</v>
      </c>
      <c r="C4059" s="224">
        <v>1.7</v>
      </c>
      <c r="D4059" s="223">
        <v>10</v>
      </c>
      <c r="E4059" s="223" t="s">
        <v>172</v>
      </c>
      <c r="F4059" s="225" t="s">
        <v>203</v>
      </c>
      <c r="G4059" s="226">
        <v>0.62</v>
      </c>
      <c r="H4059" s="226">
        <v>-7.0000000000000007E-2</v>
      </c>
      <c r="I4059" s="226">
        <v>0.55000000000000004</v>
      </c>
      <c r="J4059" s="227">
        <v>2.75</v>
      </c>
      <c r="K4059" s="227">
        <v>379.55</v>
      </c>
      <c r="L4059" s="228">
        <v>-7.14</v>
      </c>
      <c r="M4059" s="229">
        <f t="shared" si="122"/>
        <v>372.41</v>
      </c>
      <c r="N4059" s="230">
        <v>2.78</v>
      </c>
    </row>
    <row r="4060" spans="1:14" x14ac:dyDescent="0.2">
      <c r="A4060" s="231" t="str">
        <f t="shared" si="123"/>
        <v>HL1.710Thinned090</v>
      </c>
      <c r="B4060" s="223" t="s">
        <v>230</v>
      </c>
      <c r="C4060" s="224">
        <v>1.7</v>
      </c>
      <c r="D4060" s="223">
        <v>10</v>
      </c>
      <c r="E4060" s="223" t="s">
        <v>172</v>
      </c>
      <c r="F4060" s="225" t="s">
        <v>204</v>
      </c>
      <c r="G4060" s="226">
        <v>0.44</v>
      </c>
      <c r="H4060" s="226">
        <v>-0.09</v>
      </c>
      <c r="I4060" s="226">
        <v>0.35</v>
      </c>
      <c r="J4060" s="227">
        <v>1.74</v>
      </c>
      <c r="K4060" s="227">
        <v>381.29</v>
      </c>
      <c r="L4060" s="228">
        <v>-7.56</v>
      </c>
      <c r="M4060" s="229">
        <f t="shared" si="122"/>
        <v>373.73</v>
      </c>
      <c r="N4060" s="230">
        <v>2.77</v>
      </c>
    </row>
    <row r="4061" spans="1:14" x14ac:dyDescent="0.2">
      <c r="A4061" s="231" t="str">
        <f t="shared" si="123"/>
        <v>HL1.710Thinned095</v>
      </c>
      <c r="B4061" s="223" t="s">
        <v>230</v>
      </c>
      <c r="C4061" s="224">
        <v>1.7</v>
      </c>
      <c r="D4061" s="223">
        <v>10</v>
      </c>
      <c r="E4061" s="223" t="s">
        <v>172</v>
      </c>
      <c r="F4061" s="225" t="s">
        <v>205</v>
      </c>
      <c r="G4061" s="226">
        <v>0.25</v>
      </c>
      <c r="H4061" s="226">
        <v>-0.1</v>
      </c>
      <c r="I4061" s="226">
        <v>0.15</v>
      </c>
      <c r="J4061" s="227">
        <v>0.76</v>
      </c>
      <c r="K4061" s="227">
        <v>382.05</v>
      </c>
      <c r="L4061" s="228">
        <v>-7.98</v>
      </c>
      <c r="M4061" s="229">
        <f t="shared" si="122"/>
        <v>374.07</v>
      </c>
      <c r="N4061" s="230">
        <v>2.76</v>
      </c>
    </row>
    <row r="4062" spans="1:14" x14ac:dyDescent="0.2">
      <c r="A4062" s="231" t="str">
        <f t="shared" si="123"/>
        <v>HL1.710Thinned100</v>
      </c>
      <c r="B4062" s="223" t="s">
        <v>230</v>
      </c>
      <c r="C4062" s="224">
        <v>1.7</v>
      </c>
      <c r="D4062" s="223">
        <v>10</v>
      </c>
      <c r="E4062" s="223" t="s">
        <v>172</v>
      </c>
      <c r="F4062" s="225" t="s">
        <v>206</v>
      </c>
      <c r="G4062" s="226">
        <v>-0.04</v>
      </c>
      <c r="H4062" s="226">
        <v>-0.08</v>
      </c>
      <c r="I4062" s="226">
        <v>-0.12</v>
      </c>
      <c r="J4062" s="227">
        <v>-0.6</v>
      </c>
      <c r="K4062" s="227">
        <v>381.45</v>
      </c>
      <c r="L4062" s="228">
        <v>-8.4</v>
      </c>
      <c r="M4062" s="229">
        <f t="shared" si="122"/>
        <v>373.05</v>
      </c>
      <c r="N4062" s="230">
        <v>2.74</v>
      </c>
    </row>
    <row r="4063" spans="1:14" x14ac:dyDescent="0.2">
      <c r="A4063" s="231" t="str">
        <f t="shared" si="123"/>
        <v>HL1.710Thinned105</v>
      </c>
      <c r="B4063" s="223" t="s">
        <v>230</v>
      </c>
      <c r="C4063" s="224">
        <v>1.7</v>
      </c>
      <c r="D4063" s="223">
        <v>10</v>
      </c>
      <c r="E4063" s="223" t="s">
        <v>172</v>
      </c>
      <c r="F4063" s="225" t="s">
        <v>207</v>
      </c>
      <c r="G4063" s="226">
        <v>-0.3</v>
      </c>
      <c r="H4063" s="226">
        <v>-0.08</v>
      </c>
      <c r="I4063" s="226">
        <v>-0.38</v>
      </c>
      <c r="J4063" s="227">
        <v>-1.89</v>
      </c>
      <c r="K4063" s="227">
        <v>379.57</v>
      </c>
      <c r="L4063" s="228">
        <v>-8.82</v>
      </c>
      <c r="M4063" s="229">
        <f t="shared" si="122"/>
        <v>370.75</v>
      </c>
      <c r="N4063" s="230">
        <v>2.73</v>
      </c>
    </row>
    <row r="4064" spans="1:14" x14ac:dyDescent="0.2">
      <c r="A4064" s="231" t="str">
        <f t="shared" si="123"/>
        <v>HL1.710Thinned110</v>
      </c>
      <c r="B4064" s="223" t="s">
        <v>230</v>
      </c>
      <c r="C4064" s="224">
        <v>1.7</v>
      </c>
      <c r="D4064" s="223">
        <v>10</v>
      </c>
      <c r="E4064" s="223" t="s">
        <v>172</v>
      </c>
      <c r="F4064" s="225" t="s">
        <v>208</v>
      </c>
      <c r="G4064" s="226">
        <v>-0.56000000000000005</v>
      </c>
      <c r="H4064" s="226">
        <v>-7.0000000000000007E-2</v>
      </c>
      <c r="I4064" s="226">
        <v>-0.63</v>
      </c>
      <c r="J4064" s="227">
        <v>-3.15</v>
      </c>
      <c r="K4064" s="227">
        <v>376.42</v>
      </c>
      <c r="L4064" s="228">
        <v>-9.23</v>
      </c>
      <c r="M4064" s="229">
        <f t="shared" si="122"/>
        <v>367.19</v>
      </c>
      <c r="N4064" s="230">
        <v>2.71</v>
      </c>
    </row>
    <row r="4065" spans="1:14" x14ac:dyDescent="0.2">
      <c r="A4065" s="231" t="str">
        <f t="shared" si="123"/>
        <v>HL1.710Thinned115</v>
      </c>
      <c r="B4065" s="223" t="s">
        <v>230</v>
      </c>
      <c r="C4065" s="224">
        <v>1.7</v>
      </c>
      <c r="D4065" s="223">
        <v>10</v>
      </c>
      <c r="E4065" s="223" t="s">
        <v>172</v>
      </c>
      <c r="F4065" s="225" t="s">
        <v>209</v>
      </c>
      <c r="G4065" s="226">
        <v>-0.77</v>
      </c>
      <c r="H4065" s="226">
        <v>-0.08</v>
      </c>
      <c r="I4065" s="226">
        <v>-0.84</v>
      </c>
      <c r="J4065" s="227">
        <v>-4.22</v>
      </c>
      <c r="K4065" s="227">
        <v>372.2</v>
      </c>
      <c r="L4065" s="228">
        <v>-9.64</v>
      </c>
      <c r="M4065" s="229">
        <f t="shared" si="122"/>
        <v>362.56</v>
      </c>
      <c r="N4065" s="230">
        <v>2.69</v>
      </c>
    </row>
    <row r="4066" spans="1:14" x14ac:dyDescent="0.2">
      <c r="A4066" s="231" t="str">
        <f t="shared" si="123"/>
        <v>HL1.710Thinned120</v>
      </c>
      <c r="B4066" s="223" t="s">
        <v>230</v>
      </c>
      <c r="C4066" s="224">
        <v>1.7</v>
      </c>
      <c r="D4066" s="223">
        <v>10</v>
      </c>
      <c r="E4066" s="223" t="s">
        <v>172</v>
      </c>
      <c r="F4066" s="225" t="s">
        <v>210</v>
      </c>
      <c r="G4066" s="226">
        <v>-1.1000000000000001</v>
      </c>
      <c r="H4066" s="226">
        <v>-0.09</v>
      </c>
      <c r="I4066" s="226">
        <v>-1.19</v>
      </c>
      <c r="J4066" s="227">
        <v>-5.94</v>
      </c>
      <c r="K4066" s="227">
        <v>366.26</v>
      </c>
      <c r="L4066" s="228">
        <v>-10.050000000000001</v>
      </c>
      <c r="M4066" s="229">
        <f t="shared" si="122"/>
        <v>356.21</v>
      </c>
      <c r="N4066" s="230">
        <v>2.68</v>
      </c>
    </row>
    <row r="4067" spans="1:14" x14ac:dyDescent="0.2">
      <c r="A4067" s="231" t="str">
        <f t="shared" si="123"/>
        <v>HL1.710Thinned125</v>
      </c>
      <c r="B4067" s="223" t="s">
        <v>230</v>
      </c>
      <c r="C4067" s="224">
        <v>1.7</v>
      </c>
      <c r="D4067" s="223">
        <v>10</v>
      </c>
      <c r="E4067" s="223" t="s">
        <v>172</v>
      </c>
      <c r="F4067" s="225" t="s">
        <v>211</v>
      </c>
      <c r="G4067" s="226">
        <v>-1.34</v>
      </c>
      <c r="H4067" s="226">
        <v>-0.11</v>
      </c>
      <c r="I4067" s="226">
        <v>-1.45</v>
      </c>
      <c r="J4067" s="227">
        <v>-7.25</v>
      </c>
      <c r="K4067" s="227">
        <v>359.01</v>
      </c>
      <c r="L4067" s="228">
        <v>-10.46</v>
      </c>
      <c r="M4067" s="229">
        <f t="shared" si="122"/>
        <v>348.55</v>
      </c>
      <c r="N4067" s="230">
        <v>2.67</v>
      </c>
    </row>
    <row r="4068" spans="1:14" x14ac:dyDescent="0.2">
      <c r="A4068" s="231" t="str">
        <f t="shared" si="123"/>
        <v>HL1.710Thinned130</v>
      </c>
      <c r="B4068" s="223" t="s">
        <v>230</v>
      </c>
      <c r="C4068" s="224">
        <v>1.7</v>
      </c>
      <c r="D4068" s="223">
        <v>10</v>
      </c>
      <c r="E4068" s="223" t="s">
        <v>172</v>
      </c>
      <c r="F4068" s="225" t="s">
        <v>212</v>
      </c>
      <c r="G4068" s="226">
        <v>-1.5</v>
      </c>
      <c r="H4068" s="226">
        <v>-0.12</v>
      </c>
      <c r="I4068" s="226">
        <v>-1.62</v>
      </c>
      <c r="J4068" s="227">
        <v>-8.11</v>
      </c>
      <c r="K4068" s="227">
        <v>350.9</v>
      </c>
      <c r="L4068" s="228">
        <v>-10.87</v>
      </c>
      <c r="M4068" s="229">
        <f t="shared" si="122"/>
        <v>340.03</v>
      </c>
      <c r="N4068" s="230">
        <v>2.66</v>
      </c>
    </row>
    <row r="4069" spans="1:14" x14ac:dyDescent="0.2">
      <c r="A4069" s="231" t="str">
        <f t="shared" si="123"/>
        <v>HL1.710Thinned135</v>
      </c>
      <c r="B4069" s="223" t="s">
        <v>230</v>
      </c>
      <c r="C4069" s="224">
        <v>1.7</v>
      </c>
      <c r="D4069" s="223">
        <v>10</v>
      </c>
      <c r="E4069" s="223" t="s">
        <v>172</v>
      </c>
      <c r="F4069" s="225" t="s">
        <v>213</v>
      </c>
      <c r="G4069" s="226">
        <v>-1.66</v>
      </c>
      <c r="H4069" s="226">
        <v>-0.13</v>
      </c>
      <c r="I4069" s="226">
        <v>-1.79</v>
      </c>
      <c r="J4069" s="227">
        <v>-8.94</v>
      </c>
      <c r="K4069" s="227">
        <v>341.96</v>
      </c>
      <c r="L4069" s="228">
        <v>-11.28</v>
      </c>
      <c r="M4069" s="229">
        <f t="shared" si="122"/>
        <v>330.68</v>
      </c>
      <c r="N4069" s="230">
        <v>2.65</v>
      </c>
    </row>
    <row r="4070" spans="1:14" x14ac:dyDescent="0.2">
      <c r="A4070" s="231" t="str">
        <f t="shared" si="123"/>
        <v>HL1.710Thinned140</v>
      </c>
      <c r="B4070" s="223" t="s">
        <v>230</v>
      </c>
      <c r="C4070" s="224">
        <v>1.7</v>
      </c>
      <c r="D4070" s="223">
        <v>10</v>
      </c>
      <c r="E4070" s="223" t="s">
        <v>172</v>
      </c>
      <c r="F4070" s="225" t="s">
        <v>214</v>
      </c>
      <c r="G4070" s="226">
        <v>-1.82</v>
      </c>
      <c r="H4070" s="226">
        <v>-0.14000000000000001</v>
      </c>
      <c r="I4070" s="226">
        <v>-1.96</v>
      </c>
      <c r="J4070" s="227">
        <v>-9.7899999999999991</v>
      </c>
      <c r="K4070" s="227">
        <v>332.17</v>
      </c>
      <c r="L4070" s="228">
        <v>-11.68</v>
      </c>
      <c r="M4070" s="229">
        <f t="shared" si="122"/>
        <v>320.49</v>
      </c>
      <c r="N4070" s="230">
        <v>2.65</v>
      </c>
    </row>
    <row r="4071" spans="1:14" x14ac:dyDescent="0.2">
      <c r="A4071" s="231" t="str">
        <f t="shared" si="123"/>
        <v>HL1.710Thinned145</v>
      </c>
      <c r="B4071" s="223" t="s">
        <v>230</v>
      </c>
      <c r="C4071" s="224">
        <v>1.7</v>
      </c>
      <c r="D4071" s="223">
        <v>10</v>
      </c>
      <c r="E4071" s="223" t="s">
        <v>172</v>
      </c>
      <c r="F4071" s="225" t="s">
        <v>215</v>
      </c>
      <c r="G4071" s="226">
        <v>-1.86</v>
      </c>
      <c r="H4071" s="226">
        <v>-0.14000000000000001</v>
      </c>
      <c r="I4071" s="226">
        <v>-1.99</v>
      </c>
      <c r="J4071" s="227">
        <v>-9.9700000000000006</v>
      </c>
      <c r="K4071" s="227">
        <v>322.2</v>
      </c>
      <c r="L4071" s="228">
        <v>-12.08</v>
      </c>
      <c r="M4071" s="229">
        <f t="shared" si="122"/>
        <v>310.12</v>
      </c>
      <c r="N4071" s="230">
        <v>2.64</v>
      </c>
    </row>
    <row r="4072" spans="1:14" x14ac:dyDescent="0.2">
      <c r="A4072" s="231" t="str">
        <f t="shared" si="123"/>
        <v>HL1.710Thinned150</v>
      </c>
      <c r="B4072" s="223" t="s">
        <v>230</v>
      </c>
      <c r="C4072" s="224">
        <v>1.7</v>
      </c>
      <c r="D4072" s="223">
        <v>10</v>
      </c>
      <c r="E4072" s="223" t="s">
        <v>172</v>
      </c>
      <c r="F4072" s="225" t="s">
        <v>216</v>
      </c>
      <c r="G4072" s="226">
        <v>-1.98</v>
      </c>
      <c r="H4072" s="226">
        <v>-0.13</v>
      </c>
      <c r="I4072" s="226">
        <v>-2.11</v>
      </c>
      <c r="J4072" s="227">
        <v>-10.55</v>
      </c>
      <c r="K4072" s="227">
        <v>311.64999999999998</v>
      </c>
      <c r="L4072" s="228">
        <v>-12.48</v>
      </c>
      <c r="M4072" s="229">
        <f t="shared" si="122"/>
        <v>299.16999999999996</v>
      </c>
      <c r="N4072" s="230">
        <v>2.62</v>
      </c>
    </row>
    <row r="4073" spans="1:14" x14ac:dyDescent="0.2">
      <c r="A4073" s="231" t="str">
        <f t="shared" si="123"/>
        <v>HL1.710Thinned155</v>
      </c>
      <c r="B4073" s="223" t="s">
        <v>230</v>
      </c>
      <c r="C4073" s="224">
        <v>1.7</v>
      </c>
      <c r="D4073" s="223">
        <v>10</v>
      </c>
      <c r="E4073" s="223" t="s">
        <v>172</v>
      </c>
      <c r="F4073" s="225" t="s">
        <v>217</v>
      </c>
      <c r="G4073" s="226">
        <v>-2.1</v>
      </c>
      <c r="H4073" s="226">
        <v>-0.13</v>
      </c>
      <c r="I4073" s="226">
        <v>-2.23</v>
      </c>
      <c r="J4073" s="227">
        <v>-11.14</v>
      </c>
      <c r="K4073" s="227">
        <v>300.51</v>
      </c>
      <c r="L4073" s="228">
        <v>-12.88</v>
      </c>
      <c r="M4073" s="229">
        <f t="shared" si="122"/>
        <v>287.63</v>
      </c>
      <c r="N4073" s="230">
        <v>2.61</v>
      </c>
    </row>
    <row r="4074" spans="1:14" x14ac:dyDescent="0.2">
      <c r="A4074" s="231" t="str">
        <f t="shared" si="123"/>
        <v>HL1.710Thinned160</v>
      </c>
      <c r="B4074" s="223" t="s">
        <v>230</v>
      </c>
      <c r="C4074" s="224">
        <v>1.7</v>
      </c>
      <c r="D4074" s="223">
        <v>10</v>
      </c>
      <c r="E4074" s="223" t="s">
        <v>172</v>
      </c>
      <c r="F4074" s="225" t="s">
        <v>218</v>
      </c>
      <c r="G4074" s="226">
        <v>-2.21</v>
      </c>
      <c r="H4074" s="226">
        <v>-0.12</v>
      </c>
      <c r="I4074" s="226">
        <v>-2.33</v>
      </c>
      <c r="J4074" s="227">
        <v>-11.66</v>
      </c>
      <c r="K4074" s="227">
        <v>288.85000000000002</v>
      </c>
      <c r="L4074" s="228">
        <v>-13.28</v>
      </c>
      <c r="M4074" s="229">
        <f t="shared" si="122"/>
        <v>275.57000000000005</v>
      </c>
      <c r="N4074" s="230">
        <v>2.6</v>
      </c>
    </row>
    <row r="4075" spans="1:14" x14ac:dyDescent="0.2">
      <c r="A4075" s="231" t="str">
        <f t="shared" si="123"/>
        <v>HL1.710Thinned165</v>
      </c>
      <c r="B4075" s="223" t="s">
        <v>230</v>
      </c>
      <c r="C4075" s="224">
        <v>1.7</v>
      </c>
      <c r="D4075" s="223">
        <v>10</v>
      </c>
      <c r="E4075" s="223" t="s">
        <v>172</v>
      </c>
      <c r="F4075" s="225" t="s">
        <v>219</v>
      </c>
      <c r="G4075" s="226">
        <v>-2.2799999999999998</v>
      </c>
      <c r="H4075" s="226">
        <v>-0.12</v>
      </c>
      <c r="I4075" s="226">
        <v>-2.41</v>
      </c>
      <c r="J4075" s="227">
        <v>-12.04</v>
      </c>
      <c r="K4075" s="227">
        <v>276.81</v>
      </c>
      <c r="L4075" s="228">
        <v>-13.67</v>
      </c>
      <c r="M4075" s="229">
        <f t="shared" si="122"/>
        <v>263.14</v>
      </c>
      <c r="N4075" s="230">
        <v>2.59</v>
      </c>
    </row>
    <row r="4076" spans="1:14" x14ac:dyDescent="0.2">
      <c r="A4076" s="231" t="str">
        <f t="shared" si="123"/>
        <v>HL1.710Thinned170</v>
      </c>
      <c r="B4076" s="223" t="s">
        <v>230</v>
      </c>
      <c r="C4076" s="224">
        <v>1.7</v>
      </c>
      <c r="D4076" s="223">
        <v>10</v>
      </c>
      <c r="E4076" s="223" t="s">
        <v>172</v>
      </c>
      <c r="F4076" s="225" t="s">
        <v>220</v>
      </c>
      <c r="G4076" s="226">
        <v>-2.38</v>
      </c>
      <c r="H4076" s="226">
        <v>-0.12</v>
      </c>
      <c r="I4076" s="226">
        <v>-2.5099999999999998</v>
      </c>
      <c r="J4076" s="227">
        <v>-12.53</v>
      </c>
      <c r="K4076" s="227">
        <v>264.27999999999997</v>
      </c>
      <c r="L4076" s="228">
        <v>-14.07</v>
      </c>
      <c r="M4076" s="229">
        <f t="shared" si="122"/>
        <v>250.20999999999998</v>
      </c>
      <c r="N4076" s="230">
        <v>2.57</v>
      </c>
    </row>
    <row r="4077" spans="1:14" x14ac:dyDescent="0.2">
      <c r="A4077" s="231" t="str">
        <f t="shared" si="123"/>
        <v>HL1.710Thinned175</v>
      </c>
      <c r="B4077" s="223" t="s">
        <v>230</v>
      </c>
      <c r="C4077" s="224">
        <v>1.7</v>
      </c>
      <c r="D4077" s="223">
        <v>10</v>
      </c>
      <c r="E4077" s="223" t="s">
        <v>172</v>
      </c>
      <c r="F4077" s="225" t="s">
        <v>221</v>
      </c>
      <c r="G4077" s="226">
        <v>-2.46</v>
      </c>
      <c r="H4077" s="226">
        <v>-0.13</v>
      </c>
      <c r="I4077" s="226">
        <v>-2.59</v>
      </c>
      <c r="J4077" s="227">
        <v>-12.94</v>
      </c>
      <c r="K4077" s="227">
        <v>251.34</v>
      </c>
      <c r="L4077" s="228">
        <v>-14.46</v>
      </c>
      <c r="M4077" s="229">
        <f t="shared" si="122"/>
        <v>236.88</v>
      </c>
      <c r="N4077" s="230">
        <v>2.56</v>
      </c>
    </row>
    <row r="4078" spans="1:14" x14ac:dyDescent="0.2">
      <c r="A4078" s="231" t="str">
        <f t="shared" si="123"/>
        <v>HL1.710Thinned180</v>
      </c>
      <c r="B4078" s="223" t="s">
        <v>230</v>
      </c>
      <c r="C4078" s="224">
        <v>1.7</v>
      </c>
      <c r="D4078" s="223">
        <v>10</v>
      </c>
      <c r="E4078" s="223" t="s">
        <v>172</v>
      </c>
      <c r="F4078" s="225" t="s">
        <v>222</v>
      </c>
      <c r="G4078" s="226">
        <v>-2.5299999999999998</v>
      </c>
      <c r="H4078" s="226">
        <v>-0.13</v>
      </c>
      <c r="I4078" s="226">
        <v>-2.66</v>
      </c>
      <c r="J4078" s="227">
        <v>-13.3</v>
      </c>
      <c r="K4078" s="227">
        <v>238.03</v>
      </c>
      <c r="L4078" s="228">
        <v>-14.85</v>
      </c>
      <c r="M4078" s="229">
        <f t="shared" si="122"/>
        <v>223.18</v>
      </c>
      <c r="N4078" s="230">
        <v>2.5499999999999998</v>
      </c>
    </row>
    <row r="4079" spans="1:14" x14ac:dyDescent="0.2">
      <c r="A4079" s="231" t="str">
        <f t="shared" si="123"/>
        <v>HL1.710Thinned185</v>
      </c>
      <c r="B4079" s="223" t="s">
        <v>230</v>
      </c>
      <c r="C4079" s="224">
        <v>1.7</v>
      </c>
      <c r="D4079" s="223">
        <v>10</v>
      </c>
      <c r="E4079" s="223" t="s">
        <v>172</v>
      </c>
      <c r="F4079" s="225" t="s">
        <v>223</v>
      </c>
      <c r="G4079" s="226">
        <v>-2.6</v>
      </c>
      <c r="H4079" s="226">
        <v>-0.13</v>
      </c>
      <c r="I4079" s="226">
        <v>-2.73</v>
      </c>
      <c r="J4079" s="227">
        <v>-13.64</v>
      </c>
      <c r="K4079" s="227">
        <v>224.4</v>
      </c>
      <c r="L4079" s="228">
        <v>-15.24</v>
      </c>
      <c r="M4079" s="229">
        <f t="shared" si="122"/>
        <v>209.16</v>
      </c>
      <c r="N4079" s="230">
        <v>2.5299999999999998</v>
      </c>
    </row>
    <row r="4080" spans="1:14" x14ac:dyDescent="0.2">
      <c r="A4080" s="231" t="str">
        <f t="shared" si="123"/>
        <v>HL1.710Thinned190</v>
      </c>
      <c r="B4080" s="223" t="s">
        <v>230</v>
      </c>
      <c r="C4080" s="224">
        <v>1.7</v>
      </c>
      <c r="D4080" s="223">
        <v>10</v>
      </c>
      <c r="E4080" s="223" t="s">
        <v>172</v>
      </c>
      <c r="F4080" s="225" t="s">
        <v>224</v>
      </c>
      <c r="G4080" s="226">
        <v>-2.66</v>
      </c>
      <c r="H4080" s="226">
        <v>-0.13</v>
      </c>
      <c r="I4080" s="226">
        <v>-2.79</v>
      </c>
      <c r="J4080" s="227">
        <v>-13.93</v>
      </c>
      <c r="K4080" s="227">
        <v>210.47</v>
      </c>
      <c r="L4080" s="228">
        <v>-15.62</v>
      </c>
      <c r="M4080" s="229">
        <f t="shared" si="122"/>
        <v>194.85</v>
      </c>
      <c r="N4080" s="230">
        <v>2.52</v>
      </c>
    </row>
    <row r="4081" spans="1:14" x14ac:dyDescent="0.2">
      <c r="A4081" s="231" t="str">
        <f t="shared" si="123"/>
        <v>HL1.710Thinned195</v>
      </c>
      <c r="B4081" s="223" t="s">
        <v>230</v>
      </c>
      <c r="C4081" s="224">
        <v>1.7</v>
      </c>
      <c r="D4081" s="223">
        <v>10</v>
      </c>
      <c r="E4081" s="223" t="s">
        <v>172</v>
      </c>
      <c r="F4081" s="225" t="s">
        <v>225</v>
      </c>
      <c r="G4081" s="226">
        <v>-2.71</v>
      </c>
      <c r="H4081" s="226">
        <v>-0.13</v>
      </c>
      <c r="I4081" s="226">
        <v>-2.84</v>
      </c>
      <c r="J4081" s="227">
        <v>-14.18</v>
      </c>
      <c r="K4081" s="227">
        <v>196.28</v>
      </c>
      <c r="L4081" s="228">
        <v>-16</v>
      </c>
      <c r="M4081" s="229">
        <f t="shared" si="122"/>
        <v>180.28</v>
      </c>
      <c r="N4081" s="230">
        <v>2.5099999999999998</v>
      </c>
    </row>
    <row r="4082" spans="1:14" x14ac:dyDescent="0.2">
      <c r="A4082" s="231" t="str">
        <f t="shared" si="123"/>
        <v>HL1.712NO_thin000</v>
      </c>
      <c r="B4082" s="223" t="s">
        <v>230</v>
      </c>
      <c r="C4082" s="224">
        <v>1.7</v>
      </c>
      <c r="D4082" s="223">
        <v>12</v>
      </c>
      <c r="E4082" s="223" t="s">
        <v>199</v>
      </c>
      <c r="F4082" s="225" t="s">
        <v>0</v>
      </c>
      <c r="G4082" s="226">
        <v>3.92</v>
      </c>
      <c r="H4082" s="226">
        <v>1.42</v>
      </c>
      <c r="I4082" s="226">
        <v>5.34</v>
      </c>
      <c r="J4082" s="227">
        <v>26.71</v>
      </c>
      <c r="K4082" s="227">
        <v>26.71</v>
      </c>
      <c r="L4082" s="228">
        <v>0</v>
      </c>
      <c r="M4082" s="229">
        <f t="shared" ref="M4082:M4145" si="124">K4082+L4082</f>
        <v>26.71</v>
      </c>
      <c r="N4082" s="230">
        <v>0</v>
      </c>
    </row>
    <row r="4083" spans="1:14" x14ac:dyDescent="0.2">
      <c r="A4083" s="231" t="str">
        <f t="shared" si="123"/>
        <v>HL1.712NO_thin005</v>
      </c>
      <c r="B4083" s="223" t="s">
        <v>230</v>
      </c>
      <c r="C4083" s="224">
        <v>1.7</v>
      </c>
      <c r="D4083" s="223">
        <v>12</v>
      </c>
      <c r="E4083" s="223" t="s">
        <v>199</v>
      </c>
      <c r="F4083" s="225" t="s">
        <v>1</v>
      </c>
      <c r="G4083" s="226">
        <v>11.97</v>
      </c>
      <c r="H4083" s="226">
        <v>1.75</v>
      </c>
      <c r="I4083" s="226">
        <v>13.72</v>
      </c>
      <c r="J4083" s="227">
        <v>68.59</v>
      </c>
      <c r="K4083" s="227">
        <v>95.3</v>
      </c>
      <c r="L4083" s="228">
        <v>0</v>
      </c>
      <c r="M4083" s="229">
        <f t="shared" si="124"/>
        <v>95.3</v>
      </c>
      <c r="N4083" s="230">
        <v>0</v>
      </c>
    </row>
    <row r="4084" spans="1:14" x14ac:dyDescent="0.2">
      <c r="A4084" s="231" t="str">
        <f t="shared" si="123"/>
        <v>HL1.712NO_thin010</v>
      </c>
      <c r="B4084" s="223" t="s">
        <v>230</v>
      </c>
      <c r="C4084" s="224">
        <v>1.7</v>
      </c>
      <c r="D4084" s="223">
        <v>12</v>
      </c>
      <c r="E4084" s="223" t="s">
        <v>199</v>
      </c>
      <c r="F4084" s="225" t="s">
        <v>2</v>
      </c>
      <c r="G4084" s="226">
        <v>22.53</v>
      </c>
      <c r="H4084" s="226">
        <v>3.19</v>
      </c>
      <c r="I4084" s="226">
        <v>25.72</v>
      </c>
      <c r="J4084" s="227">
        <v>128.59</v>
      </c>
      <c r="K4084" s="227">
        <v>223.9</v>
      </c>
      <c r="L4084" s="228">
        <v>0</v>
      </c>
      <c r="M4084" s="229">
        <f t="shared" si="124"/>
        <v>223.9</v>
      </c>
      <c r="N4084" s="230">
        <v>0</v>
      </c>
    </row>
    <row r="4085" spans="1:14" x14ac:dyDescent="0.2">
      <c r="A4085" s="231" t="str">
        <f t="shared" si="123"/>
        <v>HL1.712NO_thin015</v>
      </c>
      <c r="B4085" s="223" t="s">
        <v>230</v>
      </c>
      <c r="C4085" s="224">
        <v>1.7</v>
      </c>
      <c r="D4085" s="223">
        <v>12</v>
      </c>
      <c r="E4085" s="223" t="s">
        <v>199</v>
      </c>
      <c r="F4085" s="225" t="s">
        <v>3</v>
      </c>
      <c r="G4085" s="226">
        <v>14.33</v>
      </c>
      <c r="H4085" s="226">
        <v>4.32</v>
      </c>
      <c r="I4085" s="226">
        <v>18.64</v>
      </c>
      <c r="J4085" s="227">
        <v>93.22</v>
      </c>
      <c r="K4085" s="227">
        <v>317.11</v>
      </c>
      <c r="L4085" s="228">
        <v>0</v>
      </c>
      <c r="M4085" s="229">
        <f t="shared" si="124"/>
        <v>317.11</v>
      </c>
      <c r="N4085" s="230">
        <v>0</v>
      </c>
    </row>
    <row r="4086" spans="1:14" x14ac:dyDescent="0.2">
      <c r="A4086" s="231" t="str">
        <f t="shared" si="123"/>
        <v>HL1.712NO_thin020</v>
      </c>
      <c r="B4086" s="223" t="s">
        <v>230</v>
      </c>
      <c r="C4086" s="224">
        <v>1.7</v>
      </c>
      <c r="D4086" s="223">
        <v>12</v>
      </c>
      <c r="E4086" s="223" t="s">
        <v>199</v>
      </c>
      <c r="F4086" s="225" t="s">
        <v>4</v>
      </c>
      <c r="G4086" s="226">
        <v>10.88</v>
      </c>
      <c r="H4086" s="226">
        <v>4.76</v>
      </c>
      <c r="I4086" s="226">
        <v>15.63</v>
      </c>
      <c r="J4086" s="227">
        <v>78.17</v>
      </c>
      <c r="K4086" s="227">
        <v>395.29</v>
      </c>
      <c r="L4086" s="228">
        <v>0</v>
      </c>
      <c r="M4086" s="229">
        <f t="shared" si="124"/>
        <v>395.29</v>
      </c>
      <c r="N4086" s="230">
        <v>0</v>
      </c>
    </row>
    <row r="4087" spans="1:14" x14ac:dyDescent="0.2">
      <c r="A4087" s="231" t="str">
        <f t="shared" si="123"/>
        <v>HL1.712NO_thin025</v>
      </c>
      <c r="B4087" s="223" t="s">
        <v>230</v>
      </c>
      <c r="C4087" s="224">
        <v>1.7</v>
      </c>
      <c r="D4087" s="223">
        <v>12</v>
      </c>
      <c r="E4087" s="223" t="s">
        <v>199</v>
      </c>
      <c r="F4087" s="225" t="s">
        <v>5</v>
      </c>
      <c r="G4087" s="226">
        <v>10.050000000000001</v>
      </c>
      <c r="H4087" s="226">
        <v>1.59</v>
      </c>
      <c r="I4087" s="226">
        <v>11.64</v>
      </c>
      <c r="J4087" s="227">
        <v>58.21</v>
      </c>
      <c r="K4087" s="227">
        <v>453.5</v>
      </c>
      <c r="L4087" s="228">
        <v>0</v>
      </c>
      <c r="M4087" s="229">
        <f t="shared" si="124"/>
        <v>453.5</v>
      </c>
      <c r="N4087" s="230">
        <v>0</v>
      </c>
    </row>
    <row r="4088" spans="1:14" x14ac:dyDescent="0.2">
      <c r="A4088" s="231" t="str">
        <f t="shared" si="123"/>
        <v>HL1.712NO_thin030</v>
      </c>
      <c r="B4088" s="223" t="s">
        <v>230</v>
      </c>
      <c r="C4088" s="224">
        <v>1.7</v>
      </c>
      <c r="D4088" s="223">
        <v>12</v>
      </c>
      <c r="E4088" s="223" t="s">
        <v>199</v>
      </c>
      <c r="F4088" s="225" t="s">
        <v>6</v>
      </c>
      <c r="G4088" s="226">
        <v>9.61</v>
      </c>
      <c r="H4088" s="226">
        <v>0.3</v>
      </c>
      <c r="I4088" s="226">
        <v>9.91</v>
      </c>
      <c r="J4088" s="227">
        <v>49.56</v>
      </c>
      <c r="K4088" s="227">
        <v>503.06</v>
      </c>
      <c r="L4088" s="228">
        <v>0</v>
      </c>
      <c r="M4088" s="229">
        <f t="shared" si="124"/>
        <v>503.06</v>
      </c>
      <c r="N4088" s="230">
        <v>0</v>
      </c>
    </row>
    <row r="4089" spans="1:14" x14ac:dyDescent="0.2">
      <c r="A4089" s="231" t="str">
        <f t="shared" si="123"/>
        <v>HL1.712NO_thin035</v>
      </c>
      <c r="B4089" s="223" t="s">
        <v>230</v>
      </c>
      <c r="C4089" s="224">
        <v>1.7</v>
      </c>
      <c r="D4089" s="223">
        <v>12</v>
      </c>
      <c r="E4089" s="223" t="s">
        <v>199</v>
      </c>
      <c r="F4089" s="225" t="s">
        <v>7</v>
      </c>
      <c r="G4089" s="226">
        <v>8.51</v>
      </c>
      <c r="H4089" s="226">
        <v>-0.4</v>
      </c>
      <c r="I4089" s="226">
        <v>8.11</v>
      </c>
      <c r="J4089" s="227">
        <v>40.549999999999997</v>
      </c>
      <c r="K4089" s="227">
        <v>543.61</v>
      </c>
      <c r="L4089" s="228">
        <v>0</v>
      </c>
      <c r="M4089" s="229">
        <f t="shared" si="124"/>
        <v>543.61</v>
      </c>
      <c r="N4089" s="230">
        <v>0</v>
      </c>
    </row>
    <row r="4090" spans="1:14" x14ac:dyDescent="0.2">
      <c r="A4090" s="231" t="str">
        <f t="shared" si="123"/>
        <v>HL1.712NO_thin040</v>
      </c>
      <c r="B4090" s="223" t="s">
        <v>230</v>
      </c>
      <c r="C4090" s="224">
        <v>1.7</v>
      </c>
      <c r="D4090" s="223">
        <v>12</v>
      </c>
      <c r="E4090" s="223" t="s">
        <v>199</v>
      </c>
      <c r="F4090" s="225" t="s">
        <v>8</v>
      </c>
      <c r="G4090" s="226">
        <v>7.79</v>
      </c>
      <c r="H4090" s="226">
        <v>-0.63</v>
      </c>
      <c r="I4090" s="226">
        <v>7.16</v>
      </c>
      <c r="J4090" s="227">
        <v>35.82</v>
      </c>
      <c r="K4090" s="227">
        <v>579.42999999999995</v>
      </c>
      <c r="L4090" s="228">
        <v>0</v>
      </c>
      <c r="M4090" s="229">
        <f t="shared" si="124"/>
        <v>579.42999999999995</v>
      </c>
      <c r="N4090" s="230">
        <v>0</v>
      </c>
    </row>
    <row r="4091" spans="1:14" x14ac:dyDescent="0.2">
      <c r="A4091" s="231" t="str">
        <f t="shared" si="123"/>
        <v>HL1.712NO_thin045</v>
      </c>
      <c r="B4091" s="223" t="s">
        <v>230</v>
      </c>
      <c r="C4091" s="224">
        <v>1.7</v>
      </c>
      <c r="D4091" s="223">
        <v>12</v>
      </c>
      <c r="E4091" s="223" t="s">
        <v>199</v>
      </c>
      <c r="F4091" s="225" t="s">
        <v>9</v>
      </c>
      <c r="G4091" s="226">
        <v>7.28</v>
      </c>
      <c r="H4091" s="226">
        <v>-0.54</v>
      </c>
      <c r="I4091" s="226">
        <v>6.74</v>
      </c>
      <c r="J4091" s="227">
        <v>33.71</v>
      </c>
      <c r="K4091" s="227">
        <v>613.13</v>
      </c>
      <c r="L4091" s="228">
        <v>0</v>
      </c>
      <c r="M4091" s="229">
        <f t="shared" si="124"/>
        <v>613.13</v>
      </c>
      <c r="N4091" s="230">
        <v>0</v>
      </c>
    </row>
    <row r="4092" spans="1:14" x14ac:dyDescent="0.2">
      <c r="A4092" s="231" t="str">
        <f t="shared" si="123"/>
        <v>HL1.712NO_thin050</v>
      </c>
      <c r="B4092" s="223" t="s">
        <v>230</v>
      </c>
      <c r="C4092" s="224">
        <v>1.7</v>
      </c>
      <c r="D4092" s="223">
        <v>12</v>
      </c>
      <c r="E4092" s="223" t="s">
        <v>199</v>
      </c>
      <c r="F4092" s="225" t="s">
        <v>10</v>
      </c>
      <c r="G4092" s="226">
        <v>6.57</v>
      </c>
      <c r="H4092" s="226">
        <v>-0.28999999999999998</v>
      </c>
      <c r="I4092" s="226">
        <v>6.28</v>
      </c>
      <c r="J4092" s="227">
        <v>31.4</v>
      </c>
      <c r="K4092" s="227">
        <v>644.54</v>
      </c>
      <c r="L4092" s="228">
        <v>0</v>
      </c>
      <c r="M4092" s="229">
        <f t="shared" si="124"/>
        <v>644.54</v>
      </c>
      <c r="N4092" s="230">
        <v>0</v>
      </c>
    </row>
    <row r="4093" spans="1:14" x14ac:dyDescent="0.2">
      <c r="A4093" s="231" t="str">
        <f t="shared" si="123"/>
        <v>HL1.712NO_thin055</v>
      </c>
      <c r="B4093" s="223" t="s">
        <v>230</v>
      </c>
      <c r="C4093" s="224">
        <v>1.7</v>
      </c>
      <c r="D4093" s="223">
        <v>12</v>
      </c>
      <c r="E4093" s="223" t="s">
        <v>199</v>
      </c>
      <c r="F4093" s="225" t="s">
        <v>11</v>
      </c>
      <c r="G4093" s="226">
        <v>6.02</v>
      </c>
      <c r="H4093" s="226">
        <v>-0.45</v>
      </c>
      <c r="I4093" s="226">
        <v>5.57</v>
      </c>
      <c r="J4093" s="227">
        <v>27.84</v>
      </c>
      <c r="K4093" s="227">
        <v>672.37</v>
      </c>
      <c r="L4093" s="228">
        <v>0</v>
      </c>
      <c r="M4093" s="229">
        <f t="shared" si="124"/>
        <v>672.37</v>
      </c>
      <c r="N4093" s="230">
        <v>0</v>
      </c>
    </row>
    <row r="4094" spans="1:14" x14ac:dyDescent="0.2">
      <c r="A4094" s="231" t="str">
        <f t="shared" si="123"/>
        <v>HL1.712NO_thin060</v>
      </c>
      <c r="B4094" s="223" t="s">
        <v>230</v>
      </c>
      <c r="C4094" s="224">
        <v>1.7</v>
      </c>
      <c r="D4094" s="223">
        <v>12</v>
      </c>
      <c r="E4094" s="223" t="s">
        <v>199</v>
      </c>
      <c r="F4094" s="225" t="s">
        <v>12</v>
      </c>
      <c r="G4094" s="226">
        <v>5.6</v>
      </c>
      <c r="H4094" s="226">
        <v>-0.44</v>
      </c>
      <c r="I4094" s="226">
        <v>5.16</v>
      </c>
      <c r="J4094" s="227">
        <v>25.82</v>
      </c>
      <c r="K4094" s="227">
        <v>698.19</v>
      </c>
      <c r="L4094" s="228">
        <v>0</v>
      </c>
      <c r="M4094" s="229">
        <f t="shared" si="124"/>
        <v>698.19</v>
      </c>
      <c r="N4094" s="230">
        <v>0</v>
      </c>
    </row>
    <row r="4095" spans="1:14" x14ac:dyDescent="0.2">
      <c r="A4095" s="231" t="str">
        <f t="shared" si="123"/>
        <v>HL1.712NO_thin065</v>
      </c>
      <c r="B4095" s="223" t="s">
        <v>230</v>
      </c>
      <c r="C4095" s="224">
        <v>1.7</v>
      </c>
      <c r="D4095" s="223">
        <v>12</v>
      </c>
      <c r="E4095" s="223" t="s">
        <v>199</v>
      </c>
      <c r="F4095" s="225" t="s">
        <v>13</v>
      </c>
      <c r="G4095" s="226">
        <v>5.16</v>
      </c>
      <c r="H4095" s="226">
        <v>-0.11</v>
      </c>
      <c r="I4095" s="226">
        <v>5.05</v>
      </c>
      <c r="J4095" s="227">
        <v>25.27</v>
      </c>
      <c r="K4095" s="227">
        <v>723.46</v>
      </c>
      <c r="L4095" s="228">
        <v>0</v>
      </c>
      <c r="M4095" s="229">
        <f t="shared" si="124"/>
        <v>723.46</v>
      </c>
      <c r="N4095" s="230">
        <v>0</v>
      </c>
    </row>
    <row r="4096" spans="1:14" x14ac:dyDescent="0.2">
      <c r="A4096" s="231" t="str">
        <f t="shared" si="123"/>
        <v>HL1.712NO_thin070</v>
      </c>
      <c r="B4096" s="223" t="s">
        <v>230</v>
      </c>
      <c r="C4096" s="224">
        <v>1.7</v>
      </c>
      <c r="D4096" s="223">
        <v>12</v>
      </c>
      <c r="E4096" s="223" t="s">
        <v>199</v>
      </c>
      <c r="F4096" s="225" t="s">
        <v>200</v>
      </c>
      <c r="G4096" s="226">
        <v>4.78</v>
      </c>
      <c r="H4096" s="226">
        <v>-0.33</v>
      </c>
      <c r="I4096" s="226">
        <v>4.45</v>
      </c>
      <c r="J4096" s="227">
        <v>22.24</v>
      </c>
      <c r="K4096" s="227">
        <v>745.7</v>
      </c>
      <c r="L4096" s="228">
        <v>0</v>
      </c>
      <c r="M4096" s="229">
        <f t="shared" si="124"/>
        <v>745.7</v>
      </c>
      <c r="N4096" s="230">
        <v>0</v>
      </c>
    </row>
    <row r="4097" spans="1:14" x14ac:dyDescent="0.2">
      <c r="A4097" s="231" t="str">
        <f t="shared" si="123"/>
        <v>HL1.712NO_thin075</v>
      </c>
      <c r="B4097" s="223" t="s">
        <v>230</v>
      </c>
      <c r="C4097" s="224">
        <v>1.7</v>
      </c>
      <c r="D4097" s="223">
        <v>12</v>
      </c>
      <c r="E4097" s="223" t="s">
        <v>199</v>
      </c>
      <c r="F4097" s="225" t="s">
        <v>201</v>
      </c>
      <c r="G4097" s="226">
        <v>4.46</v>
      </c>
      <c r="H4097" s="226">
        <v>-0.4</v>
      </c>
      <c r="I4097" s="226">
        <v>4.0599999999999996</v>
      </c>
      <c r="J4097" s="227">
        <v>20.3</v>
      </c>
      <c r="K4097" s="227">
        <v>766.01</v>
      </c>
      <c r="L4097" s="228">
        <v>0</v>
      </c>
      <c r="M4097" s="229">
        <f t="shared" si="124"/>
        <v>766.01</v>
      </c>
      <c r="N4097" s="230">
        <v>0</v>
      </c>
    </row>
    <row r="4098" spans="1:14" x14ac:dyDescent="0.2">
      <c r="A4098" s="231" t="str">
        <f t="shared" ref="A4098:A4161" si="125">CONCATENATE(LEFT(B4098,2),TEXT(C4098,"0.0"),TEXT(D4098,"00"),E4098,TEXT(LEFT(F4098,3),"000"))</f>
        <v>HL1.712NO_thin080</v>
      </c>
      <c r="B4098" s="223" t="s">
        <v>230</v>
      </c>
      <c r="C4098" s="224">
        <v>1.7</v>
      </c>
      <c r="D4098" s="223">
        <v>12</v>
      </c>
      <c r="E4098" s="223" t="s">
        <v>199</v>
      </c>
      <c r="F4098" s="225" t="s">
        <v>202</v>
      </c>
      <c r="G4098" s="226">
        <v>4.08</v>
      </c>
      <c r="H4098" s="226">
        <v>-0.21</v>
      </c>
      <c r="I4098" s="226">
        <v>3.87</v>
      </c>
      <c r="J4098" s="227">
        <v>19.37</v>
      </c>
      <c r="K4098" s="227">
        <v>785.38</v>
      </c>
      <c r="L4098" s="228">
        <v>0</v>
      </c>
      <c r="M4098" s="229">
        <f t="shared" si="124"/>
        <v>785.38</v>
      </c>
      <c r="N4098" s="230">
        <v>0</v>
      </c>
    </row>
    <row r="4099" spans="1:14" x14ac:dyDescent="0.2">
      <c r="A4099" s="231" t="str">
        <f t="shared" si="125"/>
        <v>HL1.712NO_thin085</v>
      </c>
      <c r="B4099" s="223" t="s">
        <v>230</v>
      </c>
      <c r="C4099" s="224">
        <v>1.7</v>
      </c>
      <c r="D4099" s="223">
        <v>12</v>
      </c>
      <c r="E4099" s="223" t="s">
        <v>199</v>
      </c>
      <c r="F4099" s="225" t="s">
        <v>203</v>
      </c>
      <c r="G4099" s="226">
        <v>3.76</v>
      </c>
      <c r="H4099" s="226">
        <v>-0.28999999999999998</v>
      </c>
      <c r="I4099" s="226">
        <v>3.47</v>
      </c>
      <c r="J4099" s="227">
        <v>17.37</v>
      </c>
      <c r="K4099" s="227">
        <v>802.75</v>
      </c>
      <c r="L4099" s="228">
        <v>0</v>
      </c>
      <c r="M4099" s="229">
        <f t="shared" si="124"/>
        <v>802.75</v>
      </c>
      <c r="N4099" s="230">
        <v>0</v>
      </c>
    </row>
    <row r="4100" spans="1:14" x14ac:dyDescent="0.2">
      <c r="A4100" s="231" t="str">
        <f t="shared" si="125"/>
        <v>HL1.712NO_thin090</v>
      </c>
      <c r="B4100" s="223" t="s">
        <v>230</v>
      </c>
      <c r="C4100" s="224">
        <v>1.7</v>
      </c>
      <c r="D4100" s="223">
        <v>12</v>
      </c>
      <c r="E4100" s="223" t="s">
        <v>199</v>
      </c>
      <c r="F4100" s="225" t="s">
        <v>204</v>
      </c>
      <c r="G4100" s="226">
        <v>3.46</v>
      </c>
      <c r="H4100" s="226">
        <v>-0.19</v>
      </c>
      <c r="I4100" s="226">
        <v>3.27</v>
      </c>
      <c r="J4100" s="227">
        <v>16.37</v>
      </c>
      <c r="K4100" s="227">
        <v>819.12</v>
      </c>
      <c r="L4100" s="228">
        <v>0</v>
      </c>
      <c r="M4100" s="229">
        <f t="shared" si="124"/>
        <v>819.12</v>
      </c>
      <c r="N4100" s="230">
        <v>0</v>
      </c>
    </row>
    <row r="4101" spans="1:14" x14ac:dyDescent="0.2">
      <c r="A4101" s="231" t="str">
        <f t="shared" si="125"/>
        <v>HL1.712NO_thin095</v>
      </c>
      <c r="B4101" s="223" t="s">
        <v>230</v>
      </c>
      <c r="C4101" s="224">
        <v>1.7</v>
      </c>
      <c r="D4101" s="223">
        <v>12</v>
      </c>
      <c r="E4101" s="223" t="s">
        <v>199</v>
      </c>
      <c r="F4101" s="225" t="s">
        <v>205</v>
      </c>
      <c r="G4101" s="226">
        <v>3.19</v>
      </c>
      <c r="H4101" s="226">
        <v>-0.25</v>
      </c>
      <c r="I4101" s="226">
        <v>2.94</v>
      </c>
      <c r="J4101" s="227">
        <v>14.68</v>
      </c>
      <c r="K4101" s="227">
        <v>833.8</v>
      </c>
      <c r="L4101" s="228">
        <v>0</v>
      </c>
      <c r="M4101" s="229">
        <f t="shared" si="124"/>
        <v>833.8</v>
      </c>
      <c r="N4101" s="230">
        <v>0</v>
      </c>
    </row>
    <row r="4102" spans="1:14" x14ac:dyDescent="0.2">
      <c r="A4102" s="231" t="str">
        <f t="shared" si="125"/>
        <v>HL1.712NO_thin100</v>
      </c>
      <c r="B4102" s="223" t="s">
        <v>230</v>
      </c>
      <c r="C4102" s="224">
        <v>1.7</v>
      </c>
      <c r="D4102" s="223">
        <v>12</v>
      </c>
      <c r="E4102" s="223" t="s">
        <v>199</v>
      </c>
      <c r="F4102" s="225" t="s">
        <v>206</v>
      </c>
      <c r="G4102" s="226">
        <v>2.96</v>
      </c>
      <c r="H4102" s="226">
        <v>-0.3</v>
      </c>
      <c r="I4102" s="226">
        <v>2.66</v>
      </c>
      <c r="J4102" s="227">
        <v>13.31</v>
      </c>
      <c r="K4102" s="227">
        <v>847.11</v>
      </c>
      <c r="L4102" s="228">
        <v>0</v>
      </c>
      <c r="M4102" s="229">
        <f t="shared" si="124"/>
        <v>847.11</v>
      </c>
      <c r="N4102" s="230">
        <v>0</v>
      </c>
    </row>
    <row r="4103" spans="1:14" x14ac:dyDescent="0.2">
      <c r="A4103" s="231" t="str">
        <f t="shared" si="125"/>
        <v>HL1.712NO_thin105</v>
      </c>
      <c r="B4103" s="223" t="s">
        <v>230</v>
      </c>
      <c r="C4103" s="224">
        <v>1.7</v>
      </c>
      <c r="D4103" s="223">
        <v>12</v>
      </c>
      <c r="E4103" s="223" t="s">
        <v>199</v>
      </c>
      <c r="F4103" s="225" t="s">
        <v>207</v>
      </c>
      <c r="G4103" s="226">
        <v>2.73</v>
      </c>
      <c r="H4103" s="226">
        <v>-0.32</v>
      </c>
      <c r="I4103" s="226">
        <v>2.42</v>
      </c>
      <c r="J4103" s="227">
        <v>12.09</v>
      </c>
      <c r="K4103" s="227">
        <v>859.2</v>
      </c>
      <c r="L4103" s="228">
        <v>0</v>
      </c>
      <c r="M4103" s="229">
        <f t="shared" si="124"/>
        <v>859.2</v>
      </c>
      <c r="N4103" s="230">
        <v>0</v>
      </c>
    </row>
    <row r="4104" spans="1:14" x14ac:dyDescent="0.2">
      <c r="A4104" s="231" t="str">
        <f t="shared" si="125"/>
        <v>HL1.712NO_thin110</v>
      </c>
      <c r="B4104" s="223" t="s">
        <v>230</v>
      </c>
      <c r="C4104" s="224">
        <v>1.7</v>
      </c>
      <c r="D4104" s="223">
        <v>12</v>
      </c>
      <c r="E4104" s="223" t="s">
        <v>199</v>
      </c>
      <c r="F4104" s="225" t="s">
        <v>208</v>
      </c>
      <c r="G4104" s="226">
        <v>2.54</v>
      </c>
      <c r="H4104" s="226">
        <v>-0.25</v>
      </c>
      <c r="I4104" s="226">
        <v>2.29</v>
      </c>
      <c r="J4104" s="227">
        <v>11.44</v>
      </c>
      <c r="K4104" s="227">
        <v>870.64</v>
      </c>
      <c r="L4104" s="228">
        <v>0</v>
      </c>
      <c r="M4104" s="229">
        <f t="shared" si="124"/>
        <v>870.64</v>
      </c>
      <c r="N4104" s="230">
        <v>0</v>
      </c>
    </row>
    <row r="4105" spans="1:14" x14ac:dyDescent="0.2">
      <c r="A4105" s="231" t="str">
        <f t="shared" si="125"/>
        <v>HL1.712NO_thin115</v>
      </c>
      <c r="B4105" s="223" t="s">
        <v>230</v>
      </c>
      <c r="C4105" s="224">
        <v>1.7</v>
      </c>
      <c r="D4105" s="223">
        <v>12</v>
      </c>
      <c r="E4105" s="223" t="s">
        <v>199</v>
      </c>
      <c r="F4105" s="225" t="s">
        <v>209</v>
      </c>
      <c r="G4105" s="226">
        <v>2.42</v>
      </c>
      <c r="H4105" s="226">
        <v>-0.22</v>
      </c>
      <c r="I4105" s="226">
        <v>2.2000000000000002</v>
      </c>
      <c r="J4105" s="227">
        <v>11.01</v>
      </c>
      <c r="K4105" s="227">
        <v>881.65</v>
      </c>
      <c r="L4105" s="228">
        <v>0</v>
      </c>
      <c r="M4105" s="229">
        <f t="shared" si="124"/>
        <v>881.65</v>
      </c>
      <c r="N4105" s="230">
        <v>0</v>
      </c>
    </row>
    <row r="4106" spans="1:14" x14ac:dyDescent="0.2">
      <c r="A4106" s="231" t="str">
        <f t="shared" si="125"/>
        <v>HL1.712NO_thin120</v>
      </c>
      <c r="B4106" s="223" t="s">
        <v>230</v>
      </c>
      <c r="C4106" s="224">
        <v>1.7</v>
      </c>
      <c r="D4106" s="223">
        <v>12</v>
      </c>
      <c r="E4106" s="223" t="s">
        <v>199</v>
      </c>
      <c r="F4106" s="225" t="s">
        <v>210</v>
      </c>
      <c r="G4106" s="226">
        <v>2.2000000000000002</v>
      </c>
      <c r="H4106" s="226">
        <v>-0.09</v>
      </c>
      <c r="I4106" s="226">
        <v>2.11</v>
      </c>
      <c r="J4106" s="227">
        <v>10.54</v>
      </c>
      <c r="K4106" s="227">
        <v>892.19</v>
      </c>
      <c r="L4106" s="228">
        <v>0</v>
      </c>
      <c r="M4106" s="229">
        <f t="shared" si="124"/>
        <v>892.19</v>
      </c>
      <c r="N4106" s="230">
        <v>0</v>
      </c>
    </row>
    <row r="4107" spans="1:14" x14ac:dyDescent="0.2">
      <c r="A4107" s="231" t="str">
        <f t="shared" si="125"/>
        <v>HL1.712NO_thin125</v>
      </c>
      <c r="B4107" s="223" t="s">
        <v>230</v>
      </c>
      <c r="C4107" s="224">
        <v>1.7</v>
      </c>
      <c r="D4107" s="223">
        <v>12</v>
      </c>
      <c r="E4107" s="223" t="s">
        <v>199</v>
      </c>
      <c r="F4107" s="225" t="s">
        <v>211</v>
      </c>
      <c r="G4107" s="226">
        <v>1.98</v>
      </c>
      <c r="H4107" s="226">
        <v>-0.21</v>
      </c>
      <c r="I4107" s="226">
        <v>1.77</v>
      </c>
      <c r="J4107" s="227">
        <v>8.85</v>
      </c>
      <c r="K4107" s="227">
        <v>901.04</v>
      </c>
      <c r="L4107" s="228">
        <v>0</v>
      </c>
      <c r="M4107" s="229">
        <f t="shared" si="124"/>
        <v>901.04</v>
      </c>
      <c r="N4107" s="230">
        <v>0</v>
      </c>
    </row>
    <row r="4108" spans="1:14" x14ac:dyDescent="0.2">
      <c r="A4108" s="231" t="str">
        <f t="shared" si="125"/>
        <v>HL1.712NO_thin130</v>
      </c>
      <c r="B4108" s="223" t="s">
        <v>230</v>
      </c>
      <c r="C4108" s="224">
        <v>1.7</v>
      </c>
      <c r="D4108" s="223">
        <v>12</v>
      </c>
      <c r="E4108" s="223" t="s">
        <v>199</v>
      </c>
      <c r="F4108" s="225" t="s">
        <v>212</v>
      </c>
      <c r="G4108" s="226">
        <v>1.84</v>
      </c>
      <c r="H4108" s="226">
        <v>-0.2</v>
      </c>
      <c r="I4108" s="226">
        <v>1.64</v>
      </c>
      <c r="J4108" s="227">
        <v>8.1999999999999993</v>
      </c>
      <c r="K4108" s="227">
        <v>909.23</v>
      </c>
      <c r="L4108" s="228">
        <v>0</v>
      </c>
      <c r="M4108" s="229">
        <f t="shared" si="124"/>
        <v>909.23</v>
      </c>
      <c r="N4108" s="230">
        <v>0</v>
      </c>
    </row>
    <row r="4109" spans="1:14" x14ac:dyDescent="0.2">
      <c r="A4109" s="231" t="str">
        <f t="shared" si="125"/>
        <v>HL1.712NO_thin135</v>
      </c>
      <c r="B4109" s="223" t="s">
        <v>230</v>
      </c>
      <c r="C4109" s="224">
        <v>1.7</v>
      </c>
      <c r="D4109" s="223">
        <v>12</v>
      </c>
      <c r="E4109" s="223" t="s">
        <v>199</v>
      </c>
      <c r="F4109" s="225" t="s">
        <v>213</v>
      </c>
      <c r="G4109" s="226">
        <v>1.78</v>
      </c>
      <c r="H4109" s="226">
        <v>-0.21</v>
      </c>
      <c r="I4109" s="226">
        <v>1.57</v>
      </c>
      <c r="J4109" s="227">
        <v>7.87</v>
      </c>
      <c r="K4109" s="227">
        <v>917.1</v>
      </c>
      <c r="L4109" s="228">
        <v>0</v>
      </c>
      <c r="M4109" s="229">
        <f t="shared" si="124"/>
        <v>917.1</v>
      </c>
      <c r="N4109" s="230">
        <v>0</v>
      </c>
    </row>
    <row r="4110" spans="1:14" x14ac:dyDescent="0.2">
      <c r="A4110" s="231" t="str">
        <f t="shared" si="125"/>
        <v>HL1.712NO_thin140</v>
      </c>
      <c r="B4110" s="223" t="s">
        <v>230</v>
      </c>
      <c r="C4110" s="224">
        <v>1.7</v>
      </c>
      <c r="D4110" s="223">
        <v>12</v>
      </c>
      <c r="E4110" s="223" t="s">
        <v>199</v>
      </c>
      <c r="F4110" s="225" t="s">
        <v>214</v>
      </c>
      <c r="G4110" s="226">
        <v>1.62</v>
      </c>
      <c r="H4110" s="226">
        <v>-0.16</v>
      </c>
      <c r="I4110" s="226">
        <v>1.46</v>
      </c>
      <c r="J4110" s="227">
        <v>7.3</v>
      </c>
      <c r="K4110" s="227">
        <v>924.41</v>
      </c>
      <c r="L4110" s="228">
        <v>0</v>
      </c>
      <c r="M4110" s="229">
        <f t="shared" si="124"/>
        <v>924.41</v>
      </c>
      <c r="N4110" s="230">
        <v>0</v>
      </c>
    </row>
    <row r="4111" spans="1:14" x14ac:dyDescent="0.2">
      <c r="A4111" s="231" t="str">
        <f t="shared" si="125"/>
        <v>HL1.712NO_thin145</v>
      </c>
      <c r="B4111" s="223" t="s">
        <v>230</v>
      </c>
      <c r="C4111" s="224">
        <v>1.7</v>
      </c>
      <c r="D4111" s="223">
        <v>12</v>
      </c>
      <c r="E4111" s="223" t="s">
        <v>199</v>
      </c>
      <c r="F4111" s="225" t="s">
        <v>215</v>
      </c>
      <c r="G4111" s="226">
        <v>1.53</v>
      </c>
      <c r="H4111" s="226">
        <v>-0.05</v>
      </c>
      <c r="I4111" s="226">
        <v>1.48</v>
      </c>
      <c r="J4111" s="227">
        <v>7.4</v>
      </c>
      <c r="K4111" s="227">
        <v>931.8</v>
      </c>
      <c r="L4111" s="228">
        <v>0</v>
      </c>
      <c r="M4111" s="229">
        <f t="shared" si="124"/>
        <v>931.8</v>
      </c>
      <c r="N4111" s="230">
        <v>0</v>
      </c>
    </row>
    <row r="4112" spans="1:14" x14ac:dyDescent="0.2">
      <c r="A4112" s="231" t="str">
        <f t="shared" si="125"/>
        <v>HL1.712NO_thin150</v>
      </c>
      <c r="B4112" s="223" t="s">
        <v>230</v>
      </c>
      <c r="C4112" s="224">
        <v>1.7</v>
      </c>
      <c r="D4112" s="223">
        <v>12</v>
      </c>
      <c r="E4112" s="223" t="s">
        <v>199</v>
      </c>
      <c r="F4112" s="225" t="s">
        <v>216</v>
      </c>
      <c r="G4112" s="226">
        <v>1.37</v>
      </c>
      <c r="H4112" s="226">
        <v>-0.14000000000000001</v>
      </c>
      <c r="I4112" s="226">
        <v>1.23</v>
      </c>
      <c r="J4112" s="227">
        <v>6.15</v>
      </c>
      <c r="K4112" s="227">
        <v>937.96</v>
      </c>
      <c r="L4112" s="228">
        <v>0</v>
      </c>
      <c r="M4112" s="229">
        <f t="shared" si="124"/>
        <v>937.96</v>
      </c>
      <c r="N4112" s="230">
        <v>0</v>
      </c>
    </row>
    <row r="4113" spans="1:14" x14ac:dyDescent="0.2">
      <c r="A4113" s="231" t="str">
        <f t="shared" si="125"/>
        <v>HL1.712NO_thin155</v>
      </c>
      <c r="B4113" s="223" t="s">
        <v>230</v>
      </c>
      <c r="C4113" s="224">
        <v>1.7</v>
      </c>
      <c r="D4113" s="223">
        <v>12</v>
      </c>
      <c r="E4113" s="223" t="s">
        <v>199</v>
      </c>
      <c r="F4113" s="225" t="s">
        <v>217</v>
      </c>
      <c r="G4113" s="226">
        <v>1.22</v>
      </c>
      <c r="H4113" s="226">
        <v>-0.14000000000000001</v>
      </c>
      <c r="I4113" s="226">
        <v>1.08</v>
      </c>
      <c r="J4113" s="227">
        <v>5.39</v>
      </c>
      <c r="K4113" s="227">
        <v>943.35</v>
      </c>
      <c r="L4113" s="228">
        <v>0</v>
      </c>
      <c r="M4113" s="229">
        <f t="shared" si="124"/>
        <v>943.35</v>
      </c>
      <c r="N4113" s="230">
        <v>0</v>
      </c>
    </row>
    <row r="4114" spans="1:14" x14ac:dyDescent="0.2">
      <c r="A4114" s="231" t="str">
        <f t="shared" si="125"/>
        <v>HL1.712NO_thin160</v>
      </c>
      <c r="B4114" s="223" t="s">
        <v>230</v>
      </c>
      <c r="C4114" s="224">
        <v>1.7</v>
      </c>
      <c r="D4114" s="223">
        <v>12</v>
      </c>
      <c r="E4114" s="223" t="s">
        <v>199</v>
      </c>
      <c r="F4114" s="225" t="s">
        <v>218</v>
      </c>
      <c r="G4114" s="226">
        <v>1.1599999999999999</v>
      </c>
      <c r="H4114" s="226">
        <v>-0.14000000000000001</v>
      </c>
      <c r="I4114" s="226">
        <v>1.02</v>
      </c>
      <c r="J4114" s="227">
        <v>5.0999999999999996</v>
      </c>
      <c r="K4114" s="227">
        <v>948.45</v>
      </c>
      <c r="L4114" s="228">
        <v>0</v>
      </c>
      <c r="M4114" s="229">
        <f t="shared" si="124"/>
        <v>948.45</v>
      </c>
      <c r="N4114" s="230">
        <v>0</v>
      </c>
    </row>
    <row r="4115" spans="1:14" x14ac:dyDescent="0.2">
      <c r="A4115" s="231" t="str">
        <f t="shared" si="125"/>
        <v>HL1.712NO_thin165</v>
      </c>
      <c r="B4115" s="223" t="s">
        <v>230</v>
      </c>
      <c r="C4115" s="224">
        <v>1.7</v>
      </c>
      <c r="D4115" s="223">
        <v>12</v>
      </c>
      <c r="E4115" s="223" t="s">
        <v>199</v>
      </c>
      <c r="F4115" s="225" t="s">
        <v>219</v>
      </c>
      <c r="G4115" s="226">
        <v>1.02</v>
      </c>
      <c r="H4115" s="226">
        <v>-0.12</v>
      </c>
      <c r="I4115" s="226">
        <v>0.9</v>
      </c>
      <c r="J4115" s="227">
        <v>4.51</v>
      </c>
      <c r="K4115" s="227">
        <v>952.96</v>
      </c>
      <c r="L4115" s="228">
        <v>0</v>
      </c>
      <c r="M4115" s="229">
        <f t="shared" si="124"/>
        <v>952.96</v>
      </c>
      <c r="N4115" s="230">
        <v>0</v>
      </c>
    </row>
    <row r="4116" spans="1:14" x14ac:dyDescent="0.2">
      <c r="A4116" s="231" t="str">
        <f t="shared" si="125"/>
        <v>HL1.712NO_thin170</v>
      </c>
      <c r="B4116" s="223" t="s">
        <v>230</v>
      </c>
      <c r="C4116" s="224">
        <v>1.7</v>
      </c>
      <c r="D4116" s="223">
        <v>12</v>
      </c>
      <c r="E4116" s="223" t="s">
        <v>199</v>
      </c>
      <c r="F4116" s="225" t="s">
        <v>220</v>
      </c>
      <c r="G4116" s="226">
        <v>1</v>
      </c>
      <c r="H4116" s="226">
        <v>-0.1</v>
      </c>
      <c r="I4116" s="226">
        <v>0.89</v>
      </c>
      <c r="J4116" s="227">
        <v>4.46</v>
      </c>
      <c r="K4116" s="227">
        <v>957.42</v>
      </c>
      <c r="L4116" s="228">
        <v>0</v>
      </c>
      <c r="M4116" s="229">
        <f t="shared" si="124"/>
        <v>957.42</v>
      </c>
      <c r="N4116" s="230">
        <v>0</v>
      </c>
    </row>
    <row r="4117" spans="1:14" x14ac:dyDescent="0.2">
      <c r="A4117" s="231" t="str">
        <f t="shared" si="125"/>
        <v>HL1.712NO_thin175</v>
      </c>
      <c r="B4117" s="223" t="s">
        <v>230</v>
      </c>
      <c r="C4117" s="224">
        <v>1.7</v>
      </c>
      <c r="D4117" s="223">
        <v>12</v>
      </c>
      <c r="E4117" s="223" t="s">
        <v>199</v>
      </c>
      <c r="F4117" s="225" t="s">
        <v>221</v>
      </c>
      <c r="G4117" s="226">
        <v>0.95</v>
      </c>
      <c r="H4117" s="226">
        <v>-0.09</v>
      </c>
      <c r="I4117" s="226">
        <v>0.87</v>
      </c>
      <c r="J4117" s="227">
        <v>4.33</v>
      </c>
      <c r="K4117" s="227">
        <v>961.74</v>
      </c>
      <c r="L4117" s="228">
        <v>0</v>
      </c>
      <c r="M4117" s="229">
        <f t="shared" si="124"/>
        <v>961.74</v>
      </c>
      <c r="N4117" s="230">
        <v>0</v>
      </c>
    </row>
    <row r="4118" spans="1:14" x14ac:dyDescent="0.2">
      <c r="A4118" s="231" t="str">
        <f t="shared" si="125"/>
        <v>HL1.712NO_thin180</v>
      </c>
      <c r="B4118" s="223" t="s">
        <v>230</v>
      </c>
      <c r="C4118" s="224">
        <v>1.7</v>
      </c>
      <c r="D4118" s="223">
        <v>12</v>
      </c>
      <c r="E4118" s="223" t="s">
        <v>199</v>
      </c>
      <c r="F4118" s="225" t="s">
        <v>222</v>
      </c>
      <c r="G4118" s="226">
        <v>0.89</v>
      </c>
      <c r="H4118" s="226">
        <v>-0.08</v>
      </c>
      <c r="I4118" s="226">
        <v>0.81</v>
      </c>
      <c r="J4118" s="227">
        <v>4.07</v>
      </c>
      <c r="K4118" s="227">
        <v>965.81</v>
      </c>
      <c r="L4118" s="228">
        <v>0</v>
      </c>
      <c r="M4118" s="229">
        <f t="shared" si="124"/>
        <v>965.81</v>
      </c>
      <c r="N4118" s="230">
        <v>0</v>
      </c>
    </row>
    <row r="4119" spans="1:14" x14ac:dyDescent="0.2">
      <c r="A4119" s="231" t="str">
        <f t="shared" si="125"/>
        <v>HL1.712NO_thin185</v>
      </c>
      <c r="B4119" s="223" t="s">
        <v>230</v>
      </c>
      <c r="C4119" s="224">
        <v>1.7</v>
      </c>
      <c r="D4119" s="223">
        <v>12</v>
      </c>
      <c r="E4119" s="223" t="s">
        <v>199</v>
      </c>
      <c r="F4119" s="225" t="s">
        <v>223</v>
      </c>
      <c r="G4119" s="226">
        <v>0.8</v>
      </c>
      <c r="H4119" s="226">
        <v>-7.0000000000000007E-2</v>
      </c>
      <c r="I4119" s="226">
        <v>0.73</v>
      </c>
      <c r="J4119" s="227">
        <v>3.65</v>
      </c>
      <c r="K4119" s="227">
        <v>969.46</v>
      </c>
      <c r="L4119" s="228">
        <v>0</v>
      </c>
      <c r="M4119" s="229">
        <f t="shared" si="124"/>
        <v>969.46</v>
      </c>
      <c r="N4119" s="230">
        <v>0</v>
      </c>
    </row>
    <row r="4120" spans="1:14" x14ac:dyDescent="0.2">
      <c r="A4120" s="231" t="str">
        <f t="shared" si="125"/>
        <v>HL1.712NO_thin190</v>
      </c>
      <c r="B4120" s="223" t="s">
        <v>230</v>
      </c>
      <c r="C4120" s="224">
        <v>1.7</v>
      </c>
      <c r="D4120" s="223">
        <v>12</v>
      </c>
      <c r="E4120" s="223" t="s">
        <v>199</v>
      </c>
      <c r="F4120" s="225" t="s">
        <v>224</v>
      </c>
      <c r="G4120" s="226">
        <v>0.75</v>
      </c>
      <c r="H4120" s="226">
        <v>-7.0000000000000007E-2</v>
      </c>
      <c r="I4120" s="226">
        <v>0.68</v>
      </c>
      <c r="J4120" s="227">
        <v>3.41</v>
      </c>
      <c r="K4120" s="227">
        <v>972.87</v>
      </c>
      <c r="L4120" s="228">
        <v>0</v>
      </c>
      <c r="M4120" s="229">
        <f t="shared" si="124"/>
        <v>972.87</v>
      </c>
      <c r="N4120" s="230">
        <v>0</v>
      </c>
    </row>
    <row r="4121" spans="1:14" x14ac:dyDescent="0.2">
      <c r="A4121" s="231" t="str">
        <f t="shared" si="125"/>
        <v>HL1.712NO_thin195</v>
      </c>
      <c r="B4121" s="223" t="s">
        <v>230</v>
      </c>
      <c r="C4121" s="224">
        <v>1.7</v>
      </c>
      <c r="D4121" s="223">
        <v>12</v>
      </c>
      <c r="E4121" s="223" t="s">
        <v>199</v>
      </c>
      <c r="F4121" s="225" t="s">
        <v>225</v>
      </c>
      <c r="G4121" s="226">
        <v>0.67</v>
      </c>
      <c r="H4121" s="226">
        <v>0.06</v>
      </c>
      <c r="I4121" s="226">
        <v>0.74</v>
      </c>
      <c r="J4121" s="227">
        <v>3.68</v>
      </c>
      <c r="K4121" s="227">
        <v>976.55</v>
      </c>
      <c r="L4121" s="228">
        <v>0</v>
      </c>
      <c r="M4121" s="229">
        <f t="shared" si="124"/>
        <v>976.55</v>
      </c>
      <c r="N4121" s="230">
        <v>0</v>
      </c>
    </row>
    <row r="4122" spans="1:14" x14ac:dyDescent="0.2">
      <c r="A4122" s="231" t="str">
        <f t="shared" si="125"/>
        <v>HL1.712Thinned000</v>
      </c>
      <c r="B4122" s="223" t="s">
        <v>230</v>
      </c>
      <c r="C4122" s="224">
        <v>1.7</v>
      </c>
      <c r="D4122" s="223">
        <v>12</v>
      </c>
      <c r="E4122" s="223" t="s">
        <v>172</v>
      </c>
      <c r="F4122" s="225" t="s">
        <v>0</v>
      </c>
      <c r="G4122" s="226">
        <v>3.92</v>
      </c>
      <c r="H4122" s="226">
        <v>1.42</v>
      </c>
      <c r="I4122" s="226">
        <v>5.34</v>
      </c>
      <c r="J4122" s="227">
        <v>26.71</v>
      </c>
      <c r="K4122" s="227">
        <v>26.71</v>
      </c>
      <c r="L4122" s="228">
        <v>0</v>
      </c>
      <c r="M4122" s="229">
        <f t="shared" si="124"/>
        <v>26.71</v>
      </c>
      <c r="N4122" s="230">
        <v>0</v>
      </c>
    </row>
    <row r="4123" spans="1:14" x14ac:dyDescent="0.2">
      <c r="A4123" s="231" t="str">
        <f t="shared" si="125"/>
        <v>HL1.712Thinned005</v>
      </c>
      <c r="B4123" s="223" t="s">
        <v>230</v>
      </c>
      <c r="C4123" s="224">
        <v>1.7</v>
      </c>
      <c r="D4123" s="223">
        <v>12</v>
      </c>
      <c r="E4123" s="223" t="s">
        <v>172</v>
      </c>
      <c r="F4123" s="225" t="s">
        <v>1</v>
      </c>
      <c r="G4123" s="226">
        <v>11.97</v>
      </c>
      <c r="H4123" s="226">
        <v>1.75</v>
      </c>
      <c r="I4123" s="226">
        <v>13.72</v>
      </c>
      <c r="J4123" s="227">
        <v>68.59</v>
      </c>
      <c r="K4123" s="227">
        <v>95.3</v>
      </c>
      <c r="L4123" s="228">
        <v>0</v>
      </c>
      <c r="M4123" s="229">
        <f t="shared" si="124"/>
        <v>95.3</v>
      </c>
      <c r="N4123" s="230">
        <v>0</v>
      </c>
    </row>
    <row r="4124" spans="1:14" x14ac:dyDescent="0.2">
      <c r="A4124" s="231" t="str">
        <f t="shared" si="125"/>
        <v>HL1.712Thinned010</v>
      </c>
      <c r="B4124" s="223" t="s">
        <v>230</v>
      </c>
      <c r="C4124" s="224">
        <v>1.7</v>
      </c>
      <c r="D4124" s="223">
        <v>12</v>
      </c>
      <c r="E4124" s="223" t="s">
        <v>172</v>
      </c>
      <c r="F4124" s="225" t="s">
        <v>2</v>
      </c>
      <c r="G4124" s="226">
        <v>3.7</v>
      </c>
      <c r="H4124" s="226">
        <v>9.3000000000000007</v>
      </c>
      <c r="I4124" s="226">
        <v>13.01</v>
      </c>
      <c r="J4124" s="227">
        <v>65.03</v>
      </c>
      <c r="K4124" s="227">
        <v>160.33000000000001</v>
      </c>
      <c r="L4124" s="228">
        <v>-0.22</v>
      </c>
      <c r="M4124" s="229">
        <f t="shared" si="124"/>
        <v>160.11000000000001</v>
      </c>
      <c r="N4124" s="230">
        <v>12.44</v>
      </c>
    </row>
    <row r="4125" spans="1:14" x14ac:dyDescent="0.2">
      <c r="A4125" s="231" t="str">
        <f t="shared" si="125"/>
        <v>HL1.712Thinned015</v>
      </c>
      <c r="B4125" s="223" t="s">
        <v>230</v>
      </c>
      <c r="C4125" s="224">
        <v>1.7</v>
      </c>
      <c r="D4125" s="223">
        <v>12</v>
      </c>
      <c r="E4125" s="223" t="s">
        <v>172</v>
      </c>
      <c r="F4125" s="225" t="s">
        <v>3</v>
      </c>
      <c r="G4125" s="226">
        <v>4.76</v>
      </c>
      <c r="H4125" s="226">
        <v>-1.5</v>
      </c>
      <c r="I4125" s="226">
        <v>3.26</v>
      </c>
      <c r="J4125" s="227">
        <v>16.32</v>
      </c>
      <c r="K4125" s="227">
        <v>176.65</v>
      </c>
      <c r="L4125" s="228">
        <v>-0.37</v>
      </c>
      <c r="M4125" s="229">
        <f t="shared" si="124"/>
        <v>176.28</v>
      </c>
      <c r="N4125" s="230">
        <v>8.65</v>
      </c>
    </row>
    <row r="4126" spans="1:14" x14ac:dyDescent="0.2">
      <c r="A4126" s="231" t="str">
        <f t="shared" si="125"/>
        <v>HL1.712Thinned020</v>
      </c>
      <c r="B4126" s="223" t="s">
        <v>230</v>
      </c>
      <c r="C4126" s="224">
        <v>1.7</v>
      </c>
      <c r="D4126" s="223">
        <v>12</v>
      </c>
      <c r="E4126" s="223" t="s">
        <v>172</v>
      </c>
      <c r="F4126" s="225" t="s">
        <v>4</v>
      </c>
      <c r="G4126" s="226">
        <v>6.99</v>
      </c>
      <c r="H4126" s="226">
        <v>0.62</v>
      </c>
      <c r="I4126" s="226">
        <v>7.61</v>
      </c>
      <c r="J4126" s="227">
        <v>38.049999999999997</v>
      </c>
      <c r="K4126" s="227">
        <v>214.7</v>
      </c>
      <c r="L4126" s="228">
        <v>-1.1299999999999999</v>
      </c>
      <c r="M4126" s="229">
        <f t="shared" si="124"/>
        <v>213.57</v>
      </c>
      <c r="N4126" s="230">
        <v>4.99</v>
      </c>
    </row>
    <row r="4127" spans="1:14" x14ac:dyDescent="0.2">
      <c r="A4127" s="231" t="str">
        <f t="shared" si="125"/>
        <v>HL1.712Thinned025</v>
      </c>
      <c r="B4127" s="223" t="s">
        <v>230</v>
      </c>
      <c r="C4127" s="224">
        <v>1.7</v>
      </c>
      <c r="D4127" s="223">
        <v>12</v>
      </c>
      <c r="E4127" s="223" t="s">
        <v>172</v>
      </c>
      <c r="F4127" s="225" t="s">
        <v>5</v>
      </c>
      <c r="G4127" s="226">
        <v>7.1</v>
      </c>
      <c r="H4127" s="226">
        <v>-0.15</v>
      </c>
      <c r="I4127" s="226">
        <v>6.94</v>
      </c>
      <c r="J4127" s="227">
        <v>34.700000000000003</v>
      </c>
      <c r="K4127" s="227">
        <v>249.4</v>
      </c>
      <c r="L4127" s="228">
        <v>-1.99</v>
      </c>
      <c r="M4127" s="229">
        <f t="shared" si="124"/>
        <v>247.41</v>
      </c>
      <c r="N4127" s="230">
        <v>5.62</v>
      </c>
    </row>
    <row r="4128" spans="1:14" x14ac:dyDescent="0.2">
      <c r="A4128" s="231" t="str">
        <f t="shared" si="125"/>
        <v>HL1.712Thinned030</v>
      </c>
      <c r="B4128" s="223" t="s">
        <v>230</v>
      </c>
      <c r="C4128" s="224">
        <v>1.7</v>
      </c>
      <c r="D4128" s="223">
        <v>12</v>
      </c>
      <c r="E4128" s="223" t="s">
        <v>172</v>
      </c>
      <c r="F4128" s="225" t="s">
        <v>6</v>
      </c>
      <c r="G4128" s="226">
        <v>4.82</v>
      </c>
      <c r="H4128" s="226">
        <v>-0.55000000000000004</v>
      </c>
      <c r="I4128" s="226">
        <v>4.28</v>
      </c>
      <c r="J4128" s="227">
        <v>21.39</v>
      </c>
      <c r="K4128" s="227">
        <v>270.79000000000002</v>
      </c>
      <c r="L4128" s="228">
        <v>-2.86</v>
      </c>
      <c r="M4128" s="229">
        <f t="shared" si="124"/>
        <v>267.93</v>
      </c>
      <c r="N4128" s="230">
        <v>5.66</v>
      </c>
    </row>
    <row r="4129" spans="1:14" x14ac:dyDescent="0.2">
      <c r="A4129" s="231" t="str">
        <f t="shared" si="125"/>
        <v>HL1.712Thinned035</v>
      </c>
      <c r="B4129" s="223" t="s">
        <v>230</v>
      </c>
      <c r="C4129" s="224">
        <v>1.7</v>
      </c>
      <c r="D4129" s="223">
        <v>12</v>
      </c>
      <c r="E4129" s="223" t="s">
        <v>172</v>
      </c>
      <c r="F4129" s="225" t="s">
        <v>7</v>
      </c>
      <c r="G4129" s="226">
        <v>4.5999999999999996</v>
      </c>
      <c r="H4129" s="226">
        <v>-0.93</v>
      </c>
      <c r="I4129" s="226">
        <v>3.67</v>
      </c>
      <c r="J4129" s="227">
        <v>18.350000000000001</v>
      </c>
      <c r="K4129" s="227">
        <v>289.14</v>
      </c>
      <c r="L4129" s="228">
        <v>-3.65</v>
      </c>
      <c r="M4129" s="229">
        <f t="shared" si="124"/>
        <v>285.49</v>
      </c>
      <c r="N4129" s="230">
        <v>5.2</v>
      </c>
    </row>
    <row r="4130" spans="1:14" x14ac:dyDescent="0.2">
      <c r="A4130" s="231" t="str">
        <f t="shared" si="125"/>
        <v>HL1.712Thinned040</v>
      </c>
      <c r="B4130" s="223" t="s">
        <v>230</v>
      </c>
      <c r="C4130" s="224">
        <v>1.7</v>
      </c>
      <c r="D4130" s="223">
        <v>12</v>
      </c>
      <c r="E4130" s="223" t="s">
        <v>172</v>
      </c>
      <c r="F4130" s="225" t="s">
        <v>8</v>
      </c>
      <c r="G4130" s="226">
        <v>4.92</v>
      </c>
      <c r="H4130" s="226">
        <v>-1.1399999999999999</v>
      </c>
      <c r="I4130" s="226">
        <v>3.79</v>
      </c>
      <c r="J4130" s="227">
        <v>18.93</v>
      </c>
      <c r="K4130" s="227">
        <v>308.07</v>
      </c>
      <c r="L4130" s="228">
        <v>-4.3499999999999996</v>
      </c>
      <c r="M4130" s="229">
        <f t="shared" si="124"/>
        <v>303.71999999999997</v>
      </c>
      <c r="N4130" s="230">
        <v>4.5999999999999996</v>
      </c>
    </row>
    <row r="4131" spans="1:14" x14ac:dyDescent="0.2">
      <c r="A4131" s="231" t="str">
        <f t="shared" si="125"/>
        <v>HL1.712Thinned045</v>
      </c>
      <c r="B4131" s="223" t="s">
        <v>230</v>
      </c>
      <c r="C4131" s="224">
        <v>1.7</v>
      </c>
      <c r="D4131" s="223">
        <v>12</v>
      </c>
      <c r="E4131" s="223" t="s">
        <v>172</v>
      </c>
      <c r="F4131" s="225" t="s">
        <v>9</v>
      </c>
      <c r="G4131" s="226">
        <v>4.54</v>
      </c>
      <c r="H4131" s="226">
        <v>-0.81</v>
      </c>
      <c r="I4131" s="226">
        <v>3.73</v>
      </c>
      <c r="J4131" s="227">
        <v>18.649999999999999</v>
      </c>
      <c r="K4131" s="227">
        <v>326.72000000000003</v>
      </c>
      <c r="L4131" s="228">
        <v>-4.99</v>
      </c>
      <c r="M4131" s="229">
        <f t="shared" si="124"/>
        <v>321.73</v>
      </c>
      <c r="N4131" s="230">
        <v>4.1900000000000004</v>
      </c>
    </row>
    <row r="4132" spans="1:14" x14ac:dyDescent="0.2">
      <c r="A4132" s="231" t="str">
        <f t="shared" si="125"/>
        <v>HL1.712Thinned050</v>
      </c>
      <c r="B4132" s="223" t="s">
        <v>230</v>
      </c>
      <c r="C4132" s="224">
        <v>1.7</v>
      </c>
      <c r="D4132" s="223">
        <v>12</v>
      </c>
      <c r="E4132" s="223" t="s">
        <v>172</v>
      </c>
      <c r="F4132" s="225" t="s">
        <v>10</v>
      </c>
      <c r="G4132" s="226">
        <v>4.13</v>
      </c>
      <c r="H4132" s="226">
        <v>-0.51</v>
      </c>
      <c r="I4132" s="226">
        <v>3.61</v>
      </c>
      <c r="J4132" s="227">
        <v>18.07</v>
      </c>
      <c r="K4132" s="227">
        <v>344.79</v>
      </c>
      <c r="L4132" s="228">
        <v>-5.6</v>
      </c>
      <c r="M4132" s="229">
        <f t="shared" si="124"/>
        <v>339.19</v>
      </c>
      <c r="N4132" s="230">
        <v>3.93</v>
      </c>
    </row>
    <row r="4133" spans="1:14" x14ac:dyDescent="0.2">
      <c r="A4133" s="231" t="str">
        <f t="shared" si="125"/>
        <v>HL1.712Thinned055</v>
      </c>
      <c r="B4133" s="223" t="s">
        <v>230</v>
      </c>
      <c r="C4133" s="224">
        <v>1.7</v>
      </c>
      <c r="D4133" s="223">
        <v>12</v>
      </c>
      <c r="E4133" s="223" t="s">
        <v>172</v>
      </c>
      <c r="F4133" s="225" t="s">
        <v>11</v>
      </c>
      <c r="G4133" s="226">
        <v>4.04</v>
      </c>
      <c r="H4133" s="226">
        <v>-0.33</v>
      </c>
      <c r="I4133" s="226">
        <v>3.71</v>
      </c>
      <c r="J4133" s="227">
        <v>18.53</v>
      </c>
      <c r="K4133" s="227">
        <v>363.32</v>
      </c>
      <c r="L4133" s="228">
        <v>-6.16</v>
      </c>
      <c r="M4133" s="229">
        <f t="shared" si="124"/>
        <v>357.15999999999997</v>
      </c>
      <c r="N4133" s="230">
        <v>3.69</v>
      </c>
    </row>
    <row r="4134" spans="1:14" x14ac:dyDescent="0.2">
      <c r="A4134" s="231" t="str">
        <f t="shared" si="125"/>
        <v>HL1.712Thinned060</v>
      </c>
      <c r="B4134" s="223" t="s">
        <v>230</v>
      </c>
      <c r="C4134" s="224">
        <v>1.7</v>
      </c>
      <c r="D4134" s="223">
        <v>12</v>
      </c>
      <c r="E4134" s="223" t="s">
        <v>172</v>
      </c>
      <c r="F4134" s="225" t="s">
        <v>12</v>
      </c>
      <c r="G4134" s="226">
        <v>3.18</v>
      </c>
      <c r="H4134" s="226">
        <v>-0.25</v>
      </c>
      <c r="I4134" s="226">
        <v>2.93</v>
      </c>
      <c r="J4134" s="227">
        <v>14.64</v>
      </c>
      <c r="K4134" s="227">
        <v>377.97</v>
      </c>
      <c r="L4134" s="228">
        <v>-6.7</v>
      </c>
      <c r="M4134" s="229">
        <f t="shared" si="124"/>
        <v>371.27000000000004</v>
      </c>
      <c r="N4134" s="230">
        <v>3.56</v>
      </c>
    </row>
    <row r="4135" spans="1:14" x14ac:dyDescent="0.2">
      <c r="A4135" s="231" t="str">
        <f t="shared" si="125"/>
        <v>HL1.712Thinned065</v>
      </c>
      <c r="B4135" s="223" t="s">
        <v>230</v>
      </c>
      <c r="C4135" s="224">
        <v>1.7</v>
      </c>
      <c r="D4135" s="223">
        <v>12</v>
      </c>
      <c r="E4135" s="223" t="s">
        <v>172</v>
      </c>
      <c r="F4135" s="225" t="s">
        <v>13</v>
      </c>
      <c r="G4135" s="226">
        <v>2.79</v>
      </c>
      <c r="H4135" s="226">
        <v>-0.15</v>
      </c>
      <c r="I4135" s="226">
        <v>2.63</v>
      </c>
      <c r="J4135" s="227">
        <v>13.17</v>
      </c>
      <c r="K4135" s="227">
        <v>391.13</v>
      </c>
      <c r="L4135" s="228">
        <v>-7.24</v>
      </c>
      <c r="M4135" s="229">
        <f t="shared" si="124"/>
        <v>383.89</v>
      </c>
      <c r="N4135" s="230">
        <v>3.51</v>
      </c>
    </row>
    <row r="4136" spans="1:14" x14ac:dyDescent="0.2">
      <c r="A4136" s="231" t="str">
        <f t="shared" si="125"/>
        <v>HL1.712Thinned070</v>
      </c>
      <c r="B4136" s="223" t="s">
        <v>230</v>
      </c>
      <c r="C4136" s="224">
        <v>1.7</v>
      </c>
      <c r="D4136" s="223">
        <v>12</v>
      </c>
      <c r="E4136" s="223" t="s">
        <v>172</v>
      </c>
      <c r="F4136" s="225" t="s">
        <v>200</v>
      </c>
      <c r="G4136" s="226">
        <v>2.57</v>
      </c>
      <c r="H4136" s="226">
        <v>-0.08</v>
      </c>
      <c r="I4136" s="226">
        <v>2.4900000000000002</v>
      </c>
      <c r="J4136" s="227">
        <v>12.43</v>
      </c>
      <c r="K4136" s="227">
        <v>403.56</v>
      </c>
      <c r="L4136" s="228">
        <v>-7.77</v>
      </c>
      <c r="M4136" s="229">
        <f t="shared" si="124"/>
        <v>395.79</v>
      </c>
      <c r="N4136" s="230">
        <v>3.49</v>
      </c>
    </row>
    <row r="4137" spans="1:14" x14ac:dyDescent="0.2">
      <c r="A4137" s="231" t="str">
        <f t="shared" si="125"/>
        <v>HL1.712Thinned075</v>
      </c>
      <c r="B4137" s="223" t="s">
        <v>230</v>
      </c>
      <c r="C4137" s="224">
        <v>1.7</v>
      </c>
      <c r="D4137" s="223">
        <v>12</v>
      </c>
      <c r="E4137" s="223" t="s">
        <v>172</v>
      </c>
      <c r="F4137" s="225" t="s">
        <v>201</v>
      </c>
      <c r="G4137" s="226">
        <v>2.02</v>
      </c>
      <c r="H4137" s="226">
        <v>-0.04</v>
      </c>
      <c r="I4137" s="226">
        <v>1.98</v>
      </c>
      <c r="J4137" s="227">
        <v>9.9</v>
      </c>
      <c r="K4137" s="227">
        <v>413.46</v>
      </c>
      <c r="L4137" s="228">
        <v>-8.31</v>
      </c>
      <c r="M4137" s="229">
        <f t="shared" si="124"/>
        <v>405.15</v>
      </c>
      <c r="N4137" s="230">
        <v>3.47</v>
      </c>
    </row>
    <row r="4138" spans="1:14" x14ac:dyDescent="0.2">
      <c r="A4138" s="231" t="str">
        <f t="shared" si="125"/>
        <v>HL1.712Thinned080</v>
      </c>
      <c r="B4138" s="223" t="s">
        <v>230</v>
      </c>
      <c r="C4138" s="224">
        <v>1.7</v>
      </c>
      <c r="D4138" s="223">
        <v>12</v>
      </c>
      <c r="E4138" s="223" t="s">
        <v>172</v>
      </c>
      <c r="F4138" s="225" t="s">
        <v>202</v>
      </c>
      <c r="G4138" s="226">
        <v>1.27</v>
      </c>
      <c r="H4138" s="226">
        <v>-0.05</v>
      </c>
      <c r="I4138" s="226">
        <v>1.22</v>
      </c>
      <c r="J4138" s="227">
        <v>6.09</v>
      </c>
      <c r="K4138" s="227">
        <v>419.55</v>
      </c>
      <c r="L4138" s="228">
        <v>-8.83</v>
      </c>
      <c r="M4138" s="229">
        <f t="shared" si="124"/>
        <v>410.72</v>
      </c>
      <c r="N4138" s="230">
        <v>3.46</v>
      </c>
    </row>
    <row r="4139" spans="1:14" x14ac:dyDescent="0.2">
      <c r="A4139" s="231" t="str">
        <f t="shared" si="125"/>
        <v>HL1.712Thinned085</v>
      </c>
      <c r="B4139" s="223" t="s">
        <v>230</v>
      </c>
      <c r="C4139" s="224">
        <v>1.7</v>
      </c>
      <c r="D4139" s="223">
        <v>12</v>
      </c>
      <c r="E4139" s="223" t="s">
        <v>172</v>
      </c>
      <c r="F4139" s="225" t="s">
        <v>203</v>
      </c>
      <c r="G4139" s="226">
        <v>0.65</v>
      </c>
      <c r="H4139" s="226">
        <v>-0.09</v>
      </c>
      <c r="I4139" s="226">
        <v>0.56000000000000005</v>
      </c>
      <c r="J4139" s="227">
        <v>2.8</v>
      </c>
      <c r="K4139" s="227">
        <v>422.35</v>
      </c>
      <c r="L4139" s="228">
        <v>-9.36</v>
      </c>
      <c r="M4139" s="229">
        <f t="shared" si="124"/>
        <v>412.99</v>
      </c>
      <c r="N4139" s="230">
        <v>3.47</v>
      </c>
    </row>
    <row r="4140" spans="1:14" x14ac:dyDescent="0.2">
      <c r="A4140" s="231" t="str">
        <f t="shared" si="125"/>
        <v>HL1.712Thinned090</v>
      </c>
      <c r="B4140" s="223" t="s">
        <v>230</v>
      </c>
      <c r="C4140" s="224">
        <v>1.7</v>
      </c>
      <c r="D4140" s="223">
        <v>12</v>
      </c>
      <c r="E4140" s="223" t="s">
        <v>172</v>
      </c>
      <c r="F4140" s="225" t="s">
        <v>204</v>
      </c>
      <c r="G4140" s="226">
        <v>0.54</v>
      </c>
      <c r="H4140" s="226">
        <v>-0.1</v>
      </c>
      <c r="I4140" s="226">
        <v>0.45</v>
      </c>
      <c r="J4140" s="227">
        <v>2.2400000000000002</v>
      </c>
      <c r="K4140" s="227">
        <v>424.59</v>
      </c>
      <c r="L4140" s="228">
        <v>-9.89</v>
      </c>
      <c r="M4140" s="229">
        <f t="shared" si="124"/>
        <v>414.7</v>
      </c>
      <c r="N4140" s="230">
        <v>3.45</v>
      </c>
    </row>
    <row r="4141" spans="1:14" x14ac:dyDescent="0.2">
      <c r="A4141" s="231" t="str">
        <f t="shared" si="125"/>
        <v>HL1.712Thinned095</v>
      </c>
      <c r="B4141" s="223" t="s">
        <v>230</v>
      </c>
      <c r="C4141" s="224">
        <v>1.7</v>
      </c>
      <c r="D4141" s="223">
        <v>12</v>
      </c>
      <c r="E4141" s="223" t="s">
        <v>172</v>
      </c>
      <c r="F4141" s="225" t="s">
        <v>205</v>
      </c>
      <c r="G4141" s="226">
        <v>0.18</v>
      </c>
      <c r="H4141" s="226">
        <v>-0.1</v>
      </c>
      <c r="I4141" s="226">
        <v>0.08</v>
      </c>
      <c r="J4141" s="227">
        <v>0.42</v>
      </c>
      <c r="K4141" s="227">
        <v>425.01</v>
      </c>
      <c r="L4141" s="228">
        <v>-10.42</v>
      </c>
      <c r="M4141" s="229">
        <f t="shared" si="124"/>
        <v>414.59</v>
      </c>
      <c r="N4141" s="230">
        <v>3.44</v>
      </c>
    </row>
    <row r="4142" spans="1:14" x14ac:dyDescent="0.2">
      <c r="A4142" s="231" t="str">
        <f t="shared" si="125"/>
        <v>HL1.712Thinned100</v>
      </c>
      <c r="B4142" s="223" t="s">
        <v>230</v>
      </c>
      <c r="C4142" s="224">
        <v>1.7</v>
      </c>
      <c r="D4142" s="223">
        <v>12</v>
      </c>
      <c r="E4142" s="223" t="s">
        <v>172</v>
      </c>
      <c r="F4142" s="225" t="s">
        <v>206</v>
      </c>
      <c r="G4142" s="226">
        <v>-0.17</v>
      </c>
      <c r="H4142" s="226">
        <v>-0.09</v>
      </c>
      <c r="I4142" s="226">
        <v>-0.26</v>
      </c>
      <c r="J4142" s="227">
        <v>-1.32</v>
      </c>
      <c r="K4142" s="227">
        <v>423.7</v>
      </c>
      <c r="L4142" s="228">
        <v>-10.94</v>
      </c>
      <c r="M4142" s="229">
        <f t="shared" si="124"/>
        <v>412.76</v>
      </c>
      <c r="N4142" s="230">
        <v>3.42</v>
      </c>
    </row>
    <row r="4143" spans="1:14" x14ac:dyDescent="0.2">
      <c r="A4143" s="231" t="str">
        <f t="shared" si="125"/>
        <v>HL1.712Thinned105</v>
      </c>
      <c r="B4143" s="223" t="s">
        <v>230</v>
      </c>
      <c r="C4143" s="224">
        <v>1.7</v>
      </c>
      <c r="D4143" s="223">
        <v>12</v>
      </c>
      <c r="E4143" s="223" t="s">
        <v>172</v>
      </c>
      <c r="F4143" s="225" t="s">
        <v>207</v>
      </c>
      <c r="G4143" s="226">
        <v>-0.48</v>
      </c>
      <c r="H4143" s="226">
        <v>-0.08</v>
      </c>
      <c r="I4143" s="226">
        <v>-0.56000000000000005</v>
      </c>
      <c r="J4143" s="227">
        <v>-2.79</v>
      </c>
      <c r="K4143" s="227">
        <v>420.91</v>
      </c>
      <c r="L4143" s="228">
        <v>-11.46</v>
      </c>
      <c r="M4143" s="229">
        <f t="shared" si="124"/>
        <v>409.45000000000005</v>
      </c>
      <c r="N4143" s="230">
        <v>3.4</v>
      </c>
    </row>
    <row r="4144" spans="1:14" x14ac:dyDescent="0.2">
      <c r="A4144" s="231" t="str">
        <f t="shared" si="125"/>
        <v>HL1.712Thinned110</v>
      </c>
      <c r="B4144" s="223" t="s">
        <v>230</v>
      </c>
      <c r="C4144" s="224">
        <v>1.7</v>
      </c>
      <c r="D4144" s="223">
        <v>12</v>
      </c>
      <c r="E4144" s="223" t="s">
        <v>172</v>
      </c>
      <c r="F4144" s="225" t="s">
        <v>208</v>
      </c>
      <c r="G4144" s="226">
        <v>-0.79</v>
      </c>
      <c r="H4144" s="226">
        <v>-0.08</v>
      </c>
      <c r="I4144" s="226">
        <v>-0.86</v>
      </c>
      <c r="J4144" s="227">
        <v>-4.32</v>
      </c>
      <c r="K4144" s="227">
        <v>416.59</v>
      </c>
      <c r="L4144" s="228">
        <v>-11.98</v>
      </c>
      <c r="M4144" s="229">
        <f t="shared" si="124"/>
        <v>404.60999999999996</v>
      </c>
      <c r="N4144" s="230">
        <v>3.38</v>
      </c>
    </row>
    <row r="4145" spans="1:14" x14ac:dyDescent="0.2">
      <c r="A4145" s="231" t="str">
        <f t="shared" si="125"/>
        <v>HL1.712Thinned115</v>
      </c>
      <c r="B4145" s="223" t="s">
        <v>230</v>
      </c>
      <c r="C4145" s="224">
        <v>1.7</v>
      </c>
      <c r="D4145" s="223">
        <v>12</v>
      </c>
      <c r="E4145" s="223" t="s">
        <v>172</v>
      </c>
      <c r="F4145" s="225" t="s">
        <v>209</v>
      </c>
      <c r="G4145" s="226">
        <v>-1.25</v>
      </c>
      <c r="H4145" s="226">
        <v>-0.11</v>
      </c>
      <c r="I4145" s="226">
        <v>-1.36</v>
      </c>
      <c r="J4145" s="227">
        <v>-6.8</v>
      </c>
      <c r="K4145" s="227">
        <v>409.79</v>
      </c>
      <c r="L4145" s="228">
        <v>-12.49</v>
      </c>
      <c r="M4145" s="229">
        <f t="shared" si="124"/>
        <v>397.3</v>
      </c>
      <c r="N4145" s="230">
        <v>3.37</v>
      </c>
    </row>
    <row r="4146" spans="1:14" x14ac:dyDescent="0.2">
      <c r="A4146" s="231" t="str">
        <f t="shared" si="125"/>
        <v>HL1.712Thinned120</v>
      </c>
      <c r="B4146" s="223" t="s">
        <v>230</v>
      </c>
      <c r="C4146" s="224">
        <v>1.7</v>
      </c>
      <c r="D4146" s="223">
        <v>12</v>
      </c>
      <c r="E4146" s="223" t="s">
        <v>172</v>
      </c>
      <c r="F4146" s="225" t="s">
        <v>210</v>
      </c>
      <c r="G4146" s="226">
        <v>-1.49</v>
      </c>
      <c r="H4146" s="226">
        <v>-0.13</v>
      </c>
      <c r="I4146" s="226">
        <v>-1.62</v>
      </c>
      <c r="J4146" s="227">
        <v>-8.08</v>
      </c>
      <c r="K4146" s="227">
        <v>401.71</v>
      </c>
      <c r="L4146" s="228">
        <v>-13.01</v>
      </c>
      <c r="M4146" s="229">
        <f t="shared" ref="M4146:M4209" si="126">K4146+L4146</f>
        <v>388.7</v>
      </c>
      <c r="N4146" s="230">
        <v>3.37</v>
      </c>
    </row>
    <row r="4147" spans="1:14" x14ac:dyDescent="0.2">
      <c r="A4147" s="231" t="str">
        <f t="shared" si="125"/>
        <v>HL1.712Thinned125</v>
      </c>
      <c r="B4147" s="223" t="s">
        <v>230</v>
      </c>
      <c r="C4147" s="224">
        <v>1.7</v>
      </c>
      <c r="D4147" s="223">
        <v>12</v>
      </c>
      <c r="E4147" s="223" t="s">
        <v>172</v>
      </c>
      <c r="F4147" s="225" t="s">
        <v>211</v>
      </c>
      <c r="G4147" s="226">
        <v>-1.71</v>
      </c>
      <c r="H4147" s="226">
        <v>-0.14000000000000001</v>
      </c>
      <c r="I4147" s="226">
        <v>-1.85</v>
      </c>
      <c r="J4147" s="227">
        <v>-9.26</v>
      </c>
      <c r="K4147" s="227">
        <v>392.45</v>
      </c>
      <c r="L4147" s="228">
        <v>-13.52</v>
      </c>
      <c r="M4147" s="229">
        <f t="shared" si="126"/>
        <v>378.93</v>
      </c>
      <c r="N4147" s="230">
        <v>3.36</v>
      </c>
    </row>
    <row r="4148" spans="1:14" x14ac:dyDescent="0.2">
      <c r="A4148" s="231" t="str">
        <f t="shared" si="125"/>
        <v>HL1.712Thinned130</v>
      </c>
      <c r="B4148" s="223" t="s">
        <v>230</v>
      </c>
      <c r="C4148" s="224">
        <v>1.7</v>
      </c>
      <c r="D4148" s="223">
        <v>12</v>
      </c>
      <c r="E4148" s="223" t="s">
        <v>172</v>
      </c>
      <c r="F4148" s="225" t="s">
        <v>212</v>
      </c>
      <c r="G4148" s="226">
        <v>-1.91</v>
      </c>
      <c r="H4148" s="226">
        <v>-0.15</v>
      </c>
      <c r="I4148" s="226">
        <v>-2.06</v>
      </c>
      <c r="J4148" s="227">
        <v>-10.31</v>
      </c>
      <c r="K4148" s="227">
        <v>382.14</v>
      </c>
      <c r="L4148" s="228">
        <v>-14.03</v>
      </c>
      <c r="M4148" s="229">
        <f t="shared" si="126"/>
        <v>368.11</v>
      </c>
      <c r="N4148" s="230">
        <v>3.35</v>
      </c>
    </row>
    <row r="4149" spans="1:14" x14ac:dyDescent="0.2">
      <c r="A4149" s="231" t="str">
        <f t="shared" si="125"/>
        <v>HL1.712Thinned135</v>
      </c>
      <c r="B4149" s="223" t="s">
        <v>230</v>
      </c>
      <c r="C4149" s="224">
        <v>1.7</v>
      </c>
      <c r="D4149" s="223">
        <v>12</v>
      </c>
      <c r="E4149" s="223" t="s">
        <v>172</v>
      </c>
      <c r="F4149" s="225" t="s">
        <v>213</v>
      </c>
      <c r="G4149" s="226">
        <v>-2.08</v>
      </c>
      <c r="H4149" s="226">
        <v>-0.15</v>
      </c>
      <c r="I4149" s="226">
        <v>-2.23</v>
      </c>
      <c r="J4149" s="227">
        <v>-11.13</v>
      </c>
      <c r="K4149" s="227">
        <v>371</v>
      </c>
      <c r="L4149" s="228">
        <v>-14.54</v>
      </c>
      <c r="M4149" s="229">
        <f t="shared" si="126"/>
        <v>356.46</v>
      </c>
      <c r="N4149" s="230">
        <v>3.33</v>
      </c>
    </row>
    <row r="4150" spans="1:14" x14ac:dyDescent="0.2">
      <c r="A4150" s="231" t="str">
        <f t="shared" si="125"/>
        <v>HL1.712Thinned140</v>
      </c>
      <c r="B4150" s="223" t="s">
        <v>230</v>
      </c>
      <c r="C4150" s="224">
        <v>1.7</v>
      </c>
      <c r="D4150" s="223">
        <v>12</v>
      </c>
      <c r="E4150" s="223" t="s">
        <v>172</v>
      </c>
      <c r="F4150" s="225" t="s">
        <v>214</v>
      </c>
      <c r="G4150" s="226">
        <v>-2.21</v>
      </c>
      <c r="H4150" s="226">
        <v>-0.13</v>
      </c>
      <c r="I4150" s="226">
        <v>-2.35</v>
      </c>
      <c r="J4150" s="227">
        <v>-11.74</v>
      </c>
      <c r="K4150" s="227">
        <v>359.27</v>
      </c>
      <c r="L4150" s="228">
        <v>-15.05</v>
      </c>
      <c r="M4150" s="229">
        <f t="shared" si="126"/>
        <v>344.21999999999997</v>
      </c>
      <c r="N4150" s="230">
        <v>3.32</v>
      </c>
    </row>
    <row r="4151" spans="1:14" x14ac:dyDescent="0.2">
      <c r="A4151" s="231" t="str">
        <f t="shared" si="125"/>
        <v>HL1.712Thinned145</v>
      </c>
      <c r="B4151" s="223" t="s">
        <v>230</v>
      </c>
      <c r="C4151" s="224">
        <v>1.7</v>
      </c>
      <c r="D4151" s="223">
        <v>12</v>
      </c>
      <c r="E4151" s="223" t="s">
        <v>172</v>
      </c>
      <c r="F4151" s="225" t="s">
        <v>215</v>
      </c>
      <c r="G4151" s="226">
        <v>-2.37</v>
      </c>
      <c r="H4151" s="226">
        <v>-0.12</v>
      </c>
      <c r="I4151" s="226">
        <v>-2.4900000000000002</v>
      </c>
      <c r="J4151" s="227">
        <v>-12.46</v>
      </c>
      <c r="K4151" s="227">
        <v>346.81</v>
      </c>
      <c r="L4151" s="228">
        <v>-15.55</v>
      </c>
      <c r="M4151" s="229">
        <f t="shared" si="126"/>
        <v>331.26</v>
      </c>
      <c r="N4151" s="230">
        <v>3.3</v>
      </c>
    </row>
    <row r="4152" spans="1:14" x14ac:dyDescent="0.2">
      <c r="A4152" s="231" t="str">
        <f t="shared" si="125"/>
        <v>HL1.712Thinned150</v>
      </c>
      <c r="B4152" s="223" t="s">
        <v>230</v>
      </c>
      <c r="C4152" s="224">
        <v>1.7</v>
      </c>
      <c r="D4152" s="223">
        <v>12</v>
      </c>
      <c r="E4152" s="223" t="s">
        <v>172</v>
      </c>
      <c r="F4152" s="225" t="s">
        <v>216</v>
      </c>
      <c r="G4152" s="226">
        <v>-2.52</v>
      </c>
      <c r="H4152" s="226">
        <v>-0.11</v>
      </c>
      <c r="I4152" s="226">
        <v>-2.63</v>
      </c>
      <c r="J4152" s="227">
        <v>-13.14</v>
      </c>
      <c r="K4152" s="227">
        <v>333.67</v>
      </c>
      <c r="L4152" s="228">
        <v>-16.05</v>
      </c>
      <c r="M4152" s="229">
        <f t="shared" si="126"/>
        <v>317.62</v>
      </c>
      <c r="N4152" s="230">
        <v>3.28</v>
      </c>
    </row>
    <row r="4153" spans="1:14" x14ac:dyDescent="0.2">
      <c r="A4153" s="231" t="str">
        <f t="shared" si="125"/>
        <v>HL1.712Thinned155</v>
      </c>
      <c r="B4153" s="223" t="s">
        <v>230</v>
      </c>
      <c r="C4153" s="224">
        <v>1.7</v>
      </c>
      <c r="D4153" s="223">
        <v>12</v>
      </c>
      <c r="E4153" s="223" t="s">
        <v>172</v>
      </c>
      <c r="F4153" s="225" t="s">
        <v>217</v>
      </c>
      <c r="G4153" s="226">
        <v>-2.67</v>
      </c>
      <c r="H4153" s="226">
        <v>-0.11</v>
      </c>
      <c r="I4153" s="226">
        <v>-2.78</v>
      </c>
      <c r="J4153" s="227">
        <v>-13.88</v>
      </c>
      <c r="K4153" s="227">
        <v>319.79000000000002</v>
      </c>
      <c r="L4153" s="228">
        <v>-16.55</v>
      </c>
      <c r="M4153" s="229">
        <f t="shared" si="126"/>
        <v>303.24</v>
      </c>
      <c r="N4153" s="230">
        <v>3.26</v>
      </c>
    </row>
    <row r="4154" spans="1:14" x14ac:dyDescent="0.2">
      <c r="A4154" s="231" t="str">
        <f t="shared" si="125"/>
        <v>HL1.712Thinned160</v>
      </c>
      <c r="B4154" s="223" t="s">
        <v>230</v>
      </c>
      <c r="C4154" s="224">
        <v>1.7</v>
      </c>
      <c r="D4154" s="223">
        <v>12</v>
      </c>
      <c r="E4154" s="223" t="s">
        <v>172</v>
      </c>
      <c r="F4154" s="225" t="s">
        <v>218</v>
      </c>
      <c r="G4154" s="226">
        <v>-2.81</v>
      </c>
      <c r="H4154" s="226">
        <v>-0.11</v>
      </c>
      <c r="I4154" s="226">
        <v>-2.92</v>
      </c>
      <c r="J4154" s="227">
        <v>-14.61</v>
      </c>
      <c r="K4154" s="227">
        <v>305.18</v>
      </c>
      <c r="L4154" s="228">
        <v>-17.05</v>
      </c>
      <c r="M4154" s="229">
        <f t="shared" si="126"/>
        <v>288.13</v>
      </c>
      <c r="N4154" s="230">
        <v>3.24</v>
      </c>
    </row>
    <row r="4155" spans="1:14" x14ac:dyDescent="0.2">
      <c r="A4155" s="231" t="str">
        <f t="shared" si="125"/>
        <v>HL1.712Thinned165</v>
      </c>
      <c r="B4155" s="223" t="s">
        <v>230</v>
      </c>
      <c r="C4155" s="224">
        <v>1.7</v>
      </c>
      <c r="D4155" s="223">
        <v>12</v>
      </c>
      <c r="E4155" s="223" t="s">
        <v>172</v>
      </c>
      <c r="F4155" s="225" t="s">
        <v>219</v>
      </c>
      <c r="G4155" s="226">
        <v>-2.95</v>
      </c>
      <c r="H4155" s="226">
        <v>-0.11</v>
      </c>
      <c r="I4155" s="226">
        <v>-3.05</v>
      </c>
      <c r="J4155" s="227">
        <v>-15.26</v>
      </c>
      <c r="K4155" s="227">
        <v>289.91000000000003</v>
      </c>
      <c r="L4155" s="228">
        <v>-17.54</v>
      </c>
      <c r="M4155" s="229">
        <f t="shared" si="126"/>
        <v>272.37</v>
      </c>
      <c r="N4155" s="230">
        <v>3.22</v>
      </c>
    </row>
    <row r="4156" spans="1:14" x14ac:dyDescent="0.2">
      <c r="A4156" s="231" t="str">
        <f t="shared" si="125"/>
        <v>HL1.712Thinned170</v>
      </c>
      <c r="B4156" s="223" t="s">
        <v>230</v>
      </c>
      <c r="C4156" s="224">
        <v>1.7</v>
      </c>
      <c r="D4156" s="223">
        <v>12</v>
      </c>
      <c r="E4156" s="223" t="s">
        <v>172</v>
      </c>
      <c r="F4156" s="225" t="s">
        <v>220</v>
      </c>
      <c r="G4156" s="226">
        <v>-3.05</v>
      </c>
      <c r="H4156" s="226">
        <v>-0.11</v>
      </c>
      <c r="I4156" s="226">
        <v>-3.15</v>
      </c>
      <c r="J4156" s="227">
        <v>-15.76</v>
      </c>
      <c r="K4156" s="227">
        <v>274.14999999999998</v>
      </c>
      <c r="L4156" s="228">
        <v>-18.03</v>
      </c>
      <c r="M4156" s="229">
        <f t="shared" si="126"/>
        <v>256.12</v>
      </c>
      <c r="N4156" s="230">
        <v>3.2</v>
      </c>
    </row>
    <row r="4157" spans="1:14" x14ac:dyDescent="0.2">
      <c r="A4157" s="231" t="str">
        <f t="shared" si="125"/>
        <v>HL1.712Thinned175</v>
      </c>
      <c r="B4157" s="223" t="s">
        <v>230</v>
      </c>
      <c r="C4157" s="224">
        <v>1.7</v>
      </c>
      <c r="D4157" s="223">
        <v>12</v>
      </c>
      <c r="E4157" s="223" t="s">
        <v>172</v>
      </c>
      <c r="F4157" s="225" t="s">
        <v>221</v>
      </c>
      <c r="G4157" s="226">
        <v>-3.17</v>
      </c>
      <c r="H4157" s="226">
        <v>-0.11</v>
      </c>
      <c r="I4157" s="226">
        <v>-3.28</v>
      </c>
      <c r="J4157" s="227">
        <v>-16.41</v>
      </c>
      <c r="K4157" s="227">
        <v>257.74</v>
      </c>
      <c r="L4157" s="228">
        <v>-18.510000000000002</v>
      </c>
      <c r="M4157" s="229">
        <f t="shared" si="126"/>
        <v>239.23000000000002</v>
      </c>
      <c r="N4157" s="230">
        <v>3.18</v>
      </c>
    </row>
    <row r="4158" spans="1:14" x14ac:dyDescent="0.2">
      <c r="A4158" s="231" t="str">
        <f t="shared" si="125"/>
        <v>HL1.712Thinned180</v>
      </c>
      <c r="B4158" s="223" t="s">
        <v>230</v>
      </c>
      <c r="C4158" s="224">
        <v>1.7</v>
      </c>
      <c r="D4158" s="223">
        <v>12</v>
      </c>
      <c r="E4158" s="223" t="s">
        <v>172</v>
      </c>
      <c r="F4158" s="225" t="s">
        <v>222</v>
      </c>
      <c r="G4158" s="226">
        <v>-3.28</v>
      </c>
      <c r="H4158" s="226">
        <v>-0.11</v>
      </c>
      <c r="I4158" s="226">
        <v>-3.39</v>
      </c>
      <c r="J4158" s="227">
        <v>-16.95</v>
      </c>
      <c r="K4158" s="227">
        <v>240.8</v>
      </c>
      <c r="L4158" s="228">
        <v>-19</v>
      </c>
      <c r="M4158" s="229">
        <f t="shared" si="126"/>
        <v>221.8</v>
      </c>
      <c r="N4158" s="230">
        <v>3.16</v>
      </c>
    </row>
    <row r="4159" spans="1:14" x14ac:dyDescent="0.2">
      <c r="A4159" s="231" t="str">
        <f t="shared" si="125"/>
        <v>HL1.712Thinned185</v>
      </c>
      <c r="B4159" s="223" t="s">
        <v>230</v>
      </c>
      <c r="C4159" s="224">
        <v>1.7</v>
      </c>
      <c r="D4159" s="223">
        <v>12</v>
      </c>
      <c r="E4159" s="223" t="s">
        <v>172</v>
      </c>
      <c r="F4159" s="225" t="s">
        <v>223</v>
      </c>
      <c r="G4159" s="226">
        <v>-3.37</v>
      </c>
      <c r="H4159" s="226">
        <v>-0.11</v>
      </c>
      <c r="I4159" s="226">
        <v>-3.48</v>
      </c>
      <c r="J4159" s="227">
        <v>-17.420000000000002</v>
      </c>
      <c r="K4159" s="227">
        <v>223.38</v>
      </c>
      <c r="L4159" s="228">
        <v>-19.48</v>
      </c>
      <c r="M4159" s="229">
        <f t="shared" si="126"/>
        <v>203.9</v>
      </c>
      <c r="N4159" s="230">
        <v>3.14</v>
      </c>
    </row>
    <row r="4160" spans="1:14" x14ac:dyDescent="0.2">
      <c r="A4160" s="231" t="str">
        <f t="shared" si="125"/>
        <v>HL1.712Thinned190</v>
      </c>
      <c r="B4160" s="223" t="s">
        <v>230</v>
      </c>
      <c r="C4160" s="224">
        <v>1.7</v>
      </c>
      <c r="D4160" s="223">
        <v>12</v>
      </c>
      <c r="E4160" s="223" t="s">
        <v>172</v>
      </c>
      <c r="F4160" s="225" t="s">
        <v>224</v>
      </c>
      <c r="G4160" s="226">
        <v>-3.47</v>
      </c>
      <c r="H4160" s="226">
        <v>-0.12</v>
      </c>
      <c r="I4160" s="226">
        <v>-3.58</v>
      </c>
      <c r="J4160" s="227">
        <v>-17.91</v>
      </c>
      <c r="K4160" s="227">
        <v>205.46</v>
      </c>
      <c r="L4160" s="228">
        <v>-19.95</v>
      </c>
      <c r="M4160" s="229">
        <f t="shared" si="126"/>
        <v>185.51000000000002</v>
      </c>
      <c r="N4160" s="230">
        <v>3.13</v>
      </c>
    </row>
    <row r="4161" spans="1:14" x14ac:dyDescent="0.2">
      <c r="A4161" s="231" t="str">
        <f t="shared" si="125"/>
        <v>HL1.712Thinned195</v>
      </c>
      <c r="B4161" s="223" t="s">
        <v>230</v>
      </c>
      <c r="C4161" s="224">
        <v>1.7</v>
      </c>
      <c r="D4161" s="223">
        <v>12</v>
      </c>
      <c r="E4161" s="223" t="s">
        <v>172</v>
      </c>
      <c r="F4161" s="225" t="s">
        <v>225</v>
      </c>
      <c r="G4161" s="226">
        <v>1.1499999999999999</v>
      </c>
      <c r="H4161" s="226">
        <v>-1.64</v>
      </c>
      <c r="I4161" s="226">
        <v>-0.49</v>
      </c>
      <c r="J4161" s="227">
        <v>-2.46</v>
      </c>
      <c r="K4161" s="227">
        <v>203.01</v>
      </c>
      <c r="L4161" s="228">
        <v>-19.95</v>
      </c>
      <c r="M4161" s="229">
        <f t="shared" si="126"/>
        <v>183.06</v>
      </c>
      <c r="N4161" s="230">
        <v>0</v>
      </c>
    </row>
    <row r="4162" spans="1:14" x14ac:dyDescent="0.2">
      <c r="A4162" s="231" t="str">
        <f t="shared" ref="A4162:A4225" si="127">CONCATENATE(LEFT(B4162,2),TEXT(C4162,"0.0"),TEXT(D4162,"00"),E4162,TEXT(LEFT(F4162,3),"000"))</f>
        <v>HL1.714NO_thin000</v>
      </c>
      <c r="B4162" s="223" t="s">
        <v>230</v>
      </c>
      <c r="C4162" s="224">
        <v>1.7</v>
      </c>
      <c r="D4162" s="223">
        <v>14</v>
      </c>
      <c r="E4162" s="223" t="s">
        <v>199</v>
      </c>
      <c r="F4162" s="225" t="s">
        <v>0</v>
      </c>
      <c r="G4162" s="226">
        <v>6.14</v>
      </c>
      <c r="H4162" s="226">
        <v>1.74</v>
      </c>
      <c r="I4162" s="226">
        <v>7.88</v>
      </c>
      <c r="J4162" s="227">
        <v>39.380000000000003</v>
      </c>
      <c r="K4162" s="227">
        <v>39.380000000000003</v>
      </c>
      <c r="L4162" s="228">
        <v>0</v>
      </c>
      <c r="M4162" s="229">
        <f t="shared" si="126"/>
        <v>39.380000000000003</v>
      </c>
      <c r="N4162" s="230">
        <v>0</v>
      </c>
    </row>
    <row r="4163" spans="1:14" x14ac:dyDescent="0.2">
      <c r="A4163" s="231" t="str">
        <f t="shared" si="127"/>
        <v>HL1.714NO_thin005</v>
      </c>
      <c r="B4163" s="223" t="s">
        <v>230</v>
      </c>
      <c r="C4163" s="224">
        <v>1.7</v>
      </c>
      <c r="D4163" s="223">
        <v>14</v>
      </c>
      <c r="E4163" s="223" t="s">
        <v>199</v>
      </c>
      <c r="F4163" s="225" t="s">
        <v>1</v>
      </c>
      <c r="G4163" s="226">
        <v>15.44</v>
      </c>
      <c r="H4163" s="226">
        <v>2.19</v>
      </c>
      <c r="I4163" s="226">
        <v>17.63</v>
      </c>
      <c r="J4163" s="227">
        <v>88.15</v>
      </c>
      <c r="K4163" s="227">
        <v>127.53</v>
      </c>
      <c r="L4163" s="228">
        <v>0</v>
      </c>
      <c r="M4163" s="229">
        <f t="shared" si="126"/>
        <v>127.53</v>
      </c>
      <c r="N4163" s="230">
        <v>0</v>
      </c>
    </row>
    <row r="4164" spans="1:14" x14ac:dyDescent="0.2">
      <c r="A4164" s="231" t="str">
        <f t="shared" si="127"/>
        <v>HL1.714NO_thin010</v>
      </c>
      <c r="B4164" s="223" t="s">
        <v>230</v>
      </c>
      <c r="C4164" s="224">
        <v>1.7</v>
      </c>
      <c r="D4164" s="223">
        <v>14</v>
      </c>
      <c r="E4164" s="223" t="s">
        <v>199</v>
      </c>
      <c r="F4164" s="225" t="s">
        <v>2</v>
      </c>
      <c r="G4164" s="226">
        <v>23.26</v>
      </c>
      <c r="H4164" s="226">
        <v>3.07</v>
      </c>
      <c r="I4164" s="226">
        <v>26.33</v>
      </c>
      <c r="J4164" s="227">
        <v>131.63999999999999</v>
      </c>
      <c r="K4164" s="227">
        <v>259.17</v>
      </c>
      <c r="L4164" s="228">
        <v>0</v>
      </c>
      <c r="M4164" s="229">
        <f t="shared" si="126"/>
        <v>259.17</v>
      </c>
      <c r="N4164" s="230">
        <v>0</v>
      </c>
    </row>
    <row r="4165" spans="1:14" x14ac:dyDescent="0.2">
      <c r="A4165" s="231" t="str">
        <f t="shared" si="127"/>
        <v>HL1.714NO_thin015</v>
      </c>
      <c r="B4165" s="223" t="s">
        <v>230</v>
      </c>
      <c r="C4165" s="224">
        <v>1.7</v>
      </c>
      <c r="D4165" s="223">
        <v>14</v>
      </c>
      <c r="E4165" s="223" t="s">
        <v>199</v>
      </c>
      <c r="F4165" s="225" t="s">
        <v>3</v>
      </c>
      <c r="G4165" s="226">
        <v>13.49</v>
      </c>
      <c r="H4165" s="226">
        <v>6.29</v>
      </c>
      <c r="I4165" s="226">
        <v>19.78</v>
      </c>
      <c r="J4165" s="227">
        <v>98.9</v>
      </c>
      <c r="K4165" s="227">
        <v>358.07</v>
      </c>
      <c r="L4165" s="228">
        <v>0</v>
      </c>
      <c r="M4165" s="229">
        <f t="shared" si="126"/>
        <v>358.07</v>
      </c>
      <c r="N4165" s="230">
        <v>0</v>
      </c>
    </row>
    <row r="4166" spans="1:14" x14ac:dyDescent="0.2">
      <c r="A4166" s="231" t="str">
        <f t="shared" si="127"/>
        <v>HL1.714NO_thin020</v>
      </c>
      <c r="B4166" s="223" t="s">
        <v>230</v>
      </c>
      <c r="C4166" s="224">
        <v>1.7</v>
      </c>
      <c r="D4166" s="223">
        <v>14</v>
      </c>
      <c r="E4166" s="223" t="s">
        <v>199</v>
      </c>
      <c r="F4166" s="225" t="s">
        <v>4</v>
      </c>
      <c r="G4166" s="226">
        <v>11.81</v>
      </c>
      <c r="H4166" s="226">
        <v>4.08</v>
      </c>
      <c r="I4166" s="226">
        <v>15.9</v>
      </c>
      <c r="J4166" s="227">
        <v>79.48</v>
      </c>
      <c r="K4166" s="227">
        <v>437.54</v>
      </c>
      <c r="L4166" s="228">
        <v>0</v>
      </c>
      <c r="M4166" s="229">
        <f t="shared" si="126"/>
        <v>437.54</v>
      </c>
      <c r="N4166" s="230">
        <v>0</v>
      </c>
    </row>
    <row r="4167" spans="1:14" x14ac:dyDescent="0.2">
      <c r="A4167" s="231" t="str">
        <f t="shared" si="127"/>
        <v>HL1.714NO_thin025</v>
      </c>
      <c r="B4167" s="223" t="s">
        <v>230</v>
      </c>
      <c r="C4167" s="224">
        <v>1.7</v>
      </c>
      <c r="D4167" s="223">
        <v>14</v>
      </c>
      <c r="E4167" s="223" t="s">
        <v>199</v>
      </c>
      <c r="F4167" s="225" t="s">
        <v>5</v>
      </c>
      <c r="G4167" s="226">
        <v>11.66</v>
      </c>
      <c r="H4167" s="226">
        <v>1.3</v>
      </c>
      <c r="I4167" s="226">
        <v>12.96</v>
      </c>
      <c r="J4167" s="227">
        <v>64.81</v>
      </c>
      <c r="K4167" s="227">
        <v>502.36</v>
      </c>
      <c r="L4167" s="228">
        <v>0</v>
      </c>
      <c r="M4167" s="229">
        <f t="shared" si="126"/>
        <v>502.36</v>
      </c>
      <c r="N4167" s="230">
        <v>0</v>
      </c>
    </row>
    <row r="4168" spans="1:14" x14ac:dyDescent="0.2">
      <c r="A4168" s="231" t="str">
        <f t="shared" si="127"/>
        <v>HL1.714NO_thin030</v>
      </c>
      <c r="B4168" s="223" t="s">
        <v>230</v>
      </c>
      <c r="C4168" s="224">
        <v>1.7</v>
      </c>
      <c r="D4168" s="223">
        <v>14</v>
      </c>
      <c r="E4168" s="223" t="s">
        <v>199</v>
      </c>
      <c r="F4168" s="225" t="s">
        <v>6</v>
      </c>
      <c r="G4168" s="226">
        <v>10.78</v>
      </c>
      <c r="H4168" s="226">
        <v>0.36</v>
      </c>
      <c r="I4168" s="226">
        <v>11.15</v>
      </c>
      <c r="J4168" s="227">
        <v>55.74</v>
      </c>
      <c r="K4168" s="227">
        <v>558.09</v>
      </c>
      <c r="L4168" s="228">
        <v>0</v>
      </c>
      <c r="M4168" s="229">
        <f t="shared" si="126"/>
        <v>558.09</v>
      </c>
      <c r="N4168" s="230">
        <v>0</v>
      </c>
    </row>
    <row r="4169" spans="1:14" x14ac:dyDescent="0.2">
      <c r="A4169" s="231" t="str">
        <f t="shared" si="127"/>
        <v>HL1.714NO_thin035</v>
      </c>
      <c r="B4169" s="223" t="s">
        <v>230</v>
      </c>
      <c r="C4169" s="224">
        <v>1.7</v>
      </c>
      <c r="D4169" s="223">
        <v>14</v>
      </c>
      <c r="E4169" s="223" t="s">
        <v>199</v>
      </c>
      <c r="F4169" s="225" t="s">
        <v>7</v>
      </c>
      <c r="G4169" s="226">
        <v>9.7100000000000009</v>
      </c>
      <c r="H4169" s="226">
        <v>-0.46</v>
      </c>
      <c r="I4169" s="226">
        <v>9.25</v>
      </c>
      <c r="J4169" s="227">
        <v>46.25</v>
      </c>
      <c r="K4169" s="227">
        <v>604.34</v>
      </c>
      <c r="L4169" s="228">
        <v>0</v>
      </c>
      <c r="M4169" s="229">
        <f t="shared" si="126"/>
        <v>604.34</v>
      </c>
      <c r="N4169" s="230">
        <v>0</v>
      </c>
    </row>
    <row r="4170" spans="1:14" x14ac:dyDescent="0.2">
      <c r="A4170" s="231" t="str">
        <f t="shared" si="127"/>
        <v>HL1.714NO_thin040</v>
      </c>
      <c r="B4170" s="223" t="s">
        <v>230</v>
      </c>
      <c r="C4170" s="224">
        <v>1.7</v>
      </c>
      <c r="D4170" s="223">
        <v>14</v>
      </c>
      <c r="E4170" s="223" t="s">
        <v>199</v>
      </c>
      <c r="F4170" s="225" t="s">
        <v>8</v>
      </c>
      <c r="G4170" s="226">
        <v>8.8000000000000007</v>
      </c>
      <c r="H4170" s="226">
        <v>-0.75</v>
      </c>
      <c r="I4170" s="226">
        <v>8.0500000000000007</v>
      </c>
      <c r="J4170" s="227">
        <v>40.25</v>
      </c>
      <c r="K4170" s="227">
        <v>644.59</v>
      </c>
      <c r="L4170" s="228">
        <v>0</v>
      </c>
      <c r="M4170" s="229">
        <f t="shared" si="126"/>
        <v>644.59</v>
      </c>
      <c r="N4170" s="230">
        <v>0</v>
      </c>
    </row>
    <row r="4171" spans="1:14" x14ac:dyDescent="0.2">
      <c r="A4171" s="231" t="str">
        <f t="shared" si="127"/>
        <v>HL1.714NO_thin045</v>
      </c>
      <c r="B4171" s="223" t="s">
        <v>230</v>
      </c>
      <c r="C4171" s="224">
        <v>1.7</v>
      </c>
      <c r="D4171" s="223">
        <v>14</v>
      </c>
      <c r="E4171" s="223" t="s">
        <v>199</v>
      </c>
      <c r="F4171" s="225" t="s">
        <v>9</v>
      </c>
      <c r="G4171" s="226">
        <v>8.02</v>
      </c>
      <c r="H4171" s="226">
        <v>-0.5</v>
      </c>
      <c r="I4171" s="226">
        <v>7.53</v>
      </c>
      <c r="J4171" s="227">
        <v>37.630000000000003</v>
      </c>
      <c r="K4171" s="227">
        <v>682.22</v>
      </c>
      <c r="L4171" s="228">
        <v>0</v>
      </c>
      <c r="M4171" s="229">
        <f t="shared" si="126"/>
        <v>682.22</v>
      </c>
      <c r="N4171" s="230">
        <v>0</v>
      </c>
    </row>
    <row r="4172" spans="1:14" x14ac:dyDescent="0.2">
      <c r="A4172" s="231" t="str">
        <f t="shared" si="127"/>
        <v>HL1.714NO_thin050</v>
      </c>
      <c r="B4172" s="223" t="s">
        <v>230</v>
      </c>
      <c r="C4172" s="224">
        <v>1.7</v>
      </c>
      <c r="D4172" s="223">
        <v>14</v>
      </c>
      <c r="E4172" s="223" t="s">
        <v>199</v>
      </c>
      <c r="F4172" s="225" t="s">
        <v>10</v>
      </c>
      <c r="G4172" s="226">
        <v>7.43</v>
      </c>
      <c r="H4172" s="226">
        <v>-0.38</v>
      </c>
      <c r="I4172" s="226">
        <v>7.05</v>
      </c>
      <c r="J4172" s="227">
        <v>35.24</v>
      </c>
      <c r="K4172" s="227">
        <v>717.46</v>
      </c>
      <c r="L4172" s="228">
        <v>0</v>
      </c>
      <c r="M4172" s="229">
        <f t="shared" si="126"/>
        <v>717.46</v>
      </c>
      <c r="N4172" s="230">
        <v>0</v>
      </c>
    </row>
    <row r="4173" spans="1:14" x14ac:dyDescent="0.2">
      <c r="A4173" s="231" t="str">
        <f t="shared" si="127"/>
        <v>HL1.714NO_thin055</v>
      </c>
      <c r="B4173" s="223" t="s">
        <v>230</v>
      </c>
      <c r="C4173" s="224">
        <v>1.7</v>
      </c>
      <c r="D4173" s="223">
        <v>14</v>
      </c>
      <c r="E4173" s="223" t="s">
        <v>199</v>
      </c>
      <c r="F4173" s="225" t="s">
        <v>11</v>
      </c>
      <c r="G4173" s="226">
        <v>6.87</v>
      </c>
      <c r="H4173" s="226">
        <v>-0.34</v>
      </c>
      <c r="I4173" s="226">
        <v>6.53</v>
      </c>
      <c r="J4173" s="227">
        <v>32.65</v>
      </c>
      <c r="K4173" s="227">
        <v>750.11</v>
      </c>
      <c r="L4173" s="228">
        <v>0</v>
      </c>
      <c r="M4173" s="229">
        <f t="shared" si="126"/>
        <v>750.11</v>
      </c>
      <c r="N4173" s="230">
        <v>0</v>
      </c>
    </row>
    <row r="4174" spans="1:14" x14ac:dyDescent="0.2">
      <c r="A4174" s="231" t="str">
        <f t="shared" si="127"/>
        <v>HL1.714NO_thin060</v>
      </c>
      <c r="B4174" s="223" t="s">
        <v>230</v>
      </c>
      <c r="C4174" s="224">
        <v>1.7</v>
      </c>
      <c r="D4174" s="223">
        <v>14</v>
      </c>
      <c r="E4174" s="223" t="s">
        <v>199</v>
      </c>
      <c r="F4174" s="225" t="s">
        <v>12</v>
      </c>
      <c r="G4174" s="226">
        <v>6.37</v>
      </c>
      <c r="H4174" s="226">
        <v>-0.33</v>
      </c>
      <c r="I4174" s="226">
        <v>6.04</v>
      </c>
      <c r="J4174" s="227">
        <v>30.21</v>
      </c>
      <c r="K4174" s="227">
        <v>780.32</v>
      </c>
      <c r="L4174" s="228">
        <v>0</v>
      </c>
      <c r="M4174" s="229">
        <f t="shared" si="126"/>
        <v>780.32</v>
      </c>
      <c r="N4174" s="230">
        <v>0</v>
      </c>
    </row>
    <row r="4175" spans="1:14" x14ac:dyDescent="0.2">
      <c r="A4175" s="231" t="str">
        <f t="shared" si="127"/>
        <v>HL1.714NO_thin065</v>
      </c>
      <c r="B4175" s="223" t="s">
        <v>230</v>
      </c>
      <c r="C4175" s="224">
        <v>1.7</v>
      </c>
      <c r="D4175" s="223">
        <v>14</v>
      </c>
      <c r="E4175" s="223" t="s">
        <v>199</v>
      </c>
      <c r="F4175" s="225" t="s">
        <v>13</v>
      </c>
      <c r="G4175" s="226">
        <v>5.92</v>
      </c>
      <c r="H4175" s="226">
        <v>-0.28999999999999998</v>
      </c>
      <c r="I4175" s="226">
        <v>5.63</v>
      </c>
      <c r="J4175" s="227">
        <v>28.16</v>
      </c>
      <c r="K4175" s="227">
        <v>808.48</v>
      </c>
      <c r="L4175" s="228">
        <v>0</v>
      </c>
      <c r="M4175" s="229">
        <f t="shared" si="126"/>
        <v>808.48</v>
      </c>
      <c r="N4175" s="230">
        <v>0</v>
      </c>
    </row>
    <row r="4176" spans="1:14" x14ac:dyDescent="0.2">
      <c r="A4176" s="231" t="str">
        <f t="shared" si="127"/>
        <v>HL1.714NO_thin070</v>
      </c>
      <c r="B4176" s="223" t="s">
        <v>230</v>
      </c>
      <c r="C4176" s="224">
        <v>1.7</v>
      </c>
      <c r="D4176" s="223">
        <v>14</v>
      </c>
      <c r="E4176" s="223" t="s">
        <v>199</v>
      </c>
      <c r="F4176" s="225" t="s">
        <v>200</v>
      </c>
      <c r="G4176" s="226">
        <v>5.47</v>
      </c>
      <c r="H4176" s="226">
        <v>-0.28999999999999998</v>
      </c>
      <c r="I4176" s="226">
        <v>5.18</v>
      </c>
      <c r="J4176" s="227">
        <v>25.9</v>
      </c>
      <c r="K4176" s="227">
        <v>834.38</v>
      </c>
      <c r="L4176" s="228">
        <v>0</v>
      </c>
      <c r="M4176" s="229">
        <f t="shared" si="126"/>
        <v>834.38</v>
      </c>
      <c r="N4176" s="230">
        <v>0</v>
      </c>
    </row>
    <row r="4177" spans="1:14" x14ac:dyDescent="0.2">
      <c r="A4177" s="231" t="str">
        <f t="shared" si="127"/>
        <v>HL1.714NO_thin075</v>
      </c>
      <c r="B4177" s="223" t="s">
        <v>230</v>
      </c>
      <c r="C4177" s="224">
        <v>1.7</v>
      </c>
      <c r="D4177" s="223">
        <v>14</v>
      </c>
      <c r="E4177" s="223" t="s">
        <v>199</v>
      </c>
      <c r="F4177" s="225" t="s">
        <v>201</v>
      </c>
      <c r="G4177" s="226">
        <v>5.08</v>
      </c>
      <c r="H4177" s="226">
        <v>-0.34</v>
      </c>
      <c r="I4177" s="226">
        <v>4.74</v>
      </c>
      <c r="J4177" s="227">
        <v>23.71</v>
      </c>
      <c r="K4177" s="227">
        <v>858.1</v>
      </c>
      <c r="L4177" s="228">
        <v>0</v>
      </c>
      <c r="M4177" s="229">
        <f t="shared" si="126"/>
        <v>858.1</v>
      </c>
      <c r="N4177" s="230">
        <v>0</v>
      </c>
    </row>
    <row r="4178" spans="1:14" x14ac:dyDescent="0.2">
      <c r="A4178" s="231" t="str">
        <f t="shared" si="127"/>
        <v>HL1.714NO_thin080</v>
      </c>
      <c r="B4178" s="223" t="s">
        <v>230</v>
      </c>
      <c r="C4178" s="224">
        <v>1.7</v>
      </c>
      <c r="D4178" s="223">
        <v>14</v>
      </c>
      <c r="E4178" s="223" t="s">
        <v>199</v>
      </c>
      <c r="F4178" s="225" t="s">
        <v>202</v>
      </c>
      <c r="G4178" s="226">
        <v>4.7</v>
      </c>
      <c r="H4178" s="226">
        <v>-0.43</v>
      </c>
      <c r="I4178" s="226">
        <v>4.2699999999999996</v>
      </c>
      <c r="J4178" s="227">
        <v>21.33</v>
      </c>
      <c r="K4178" s="227">
        <v>879.42</v>
      </c>
      <c r="L4178" s="228">
        <v>0</v>
      </c>
      <c r="M4178" s="229">
        <f t="shared" si="126"/>
        <v>879.42</v>
      </c>
      <c r="N4178" s="230">
        <v>0</v>
      </c>
    </row>
    <row r="4179" spans="1:14" x14ac:dyDescent="0.2">
      <c r="A4179" s="231" t="str">
        <f t="shared" si="127"/>
        <v>HL1.714NO_thin085</v>
      </c>
      <c r="B4179" s="223" t="s">
        <v>230</v>
      </c>
      <c r="C4179" s="224">
        <v>1.7</v>
      </c>
      <c r="D4179" s="223">
        <v>14</v>
      </c>
      <c r="E4179" s="223" t="s">
        <v>199</v>
      </c>
      <c r="F4179" s="225" t="s">
        <v>203</v>
      </c>
      <c r="G4179" s="226">
        <v>4.3600000000000003</v>
      </c>
      <c r="H4179" s="226">
        <v>-0.32</v>
      </c>
      <c r="I4179" s="226">
        <v>4.04</v>
      </c>
      <c r="J4179" s="227">
        <v>20.190000000000001</v>
      </c>
      <c r="K4179" s="227">
        <v>899.61</v>
      </c>
      <c r="L4179" s="228">
        <v>0</v>
      </c>
      <c r="M4179" s="229">
        <f t="shared" si="126"/>
        <v>899.61</v>
      </c>
      <c r="N4179" s="230">
        <v>0</v>
      </c>
    </row>
    <row r="4180" spans="1:14" x14ac:dyDescent="0.2">
      <c r="A4180" s="231" t="str">
        <f t="shared" si="127"/>
        <v>HL1.714NO_thin090</v>
      </c>
      <c r="B4180" s="223" t="s">
        <v>230</v>
      </c>
      <c r="C4180" s="224">
        <v>1.7</v>
      </c>
      <c r="D4180" s="223">
        <v>14</v>
      </c>
      <c r="E4180" s="223" t="s">
        <v>199</v>
      </c>
      <c r="F4180" s="225" t="s">
        <v>204</v>
      </c>
      <c r="G4180" s="226">
        <v>3.97</v>
      </c>
      <c r="H4180" s="226">
        <v>-0.35</v>
      </c>
      <c r="I4180" s="226">
        <v>3.61</v>
      </c>
      <c r="J4180" s="227">
        <v>18.059999999999999</v>
      </c>
      <c r="K4180" s="227">
        <v>917.67</v>
      </c>
      <c r="L4180" s="228">
        <v>0</v>
      </c>
      <c r="M4180" s="229">
        <f t="shared" si="126"/>
        <v>917.67</v>
      </c>
      <c r="N4180" s="230">
        <v>0</v>
      </c>
    </row>
    <row r="4181" spans="1:14" x14ac:dyDescent="0.2">
      <c r="A4181" s="231" t="str">
        <f t="shared" si="127"/>
        <v>HL1.714NO_thin095</v>
      </c>
      <c r="B4181" s="223" t="s">
        <v>230</v>
      </c>
      <c r="C4181" s="224">
        <v>1.7</v>
      </c>
      <c r="D4181" s="223">
        <v>14</v>
      </c>
      <c r="E4181" s="223" t="s">
        <v>199</v>
      </c>
      <c r="F4181" s="225" t="s">
        <v>205</v>
      </c>
      <c r="G4181" s="226">
        <v>3.63</v>
      </c>
      <c r="H4181" s="226">
        <v>-0.33</v>
      </c>
      <c r="I4181" s="226">
        <v>3.3</v>
      </c>
      <c r="J4181" s="227">
        <v>16.510000000000002</v>
      </c>
      <c r="K4181" s="227">
        <v>934.18</v>
      </c>
      <c r="L4181" s="228">
        <v>0</v>
      </c>
      <c r="M4181" s="229">
        <f t="shared" si="126"/>
        <v>934.18</v>
      </c>
      <c r="N4181" s="230">
        <v>0</v>
      </c>
    </row>
    <row r="4182" spans="1:14" x14ac:dyDescent="0.2">
      <c r="A4182" s="231" t="str">
        <f t="shared" si="127"/>
        <v>HL1.714NO_thin100</v>
      </c>
      <c r="B4182" s="223" t="s">
        <v>230</v>
      </c>
      <c r="C4182" s="224">
        <v>1.7</v>
      </c>
      <c r="D4182" s="223">
        <v>14</v>
      </c>
      <c r="E4182" s="223" t="s">
        <v>199</v>
      </c>
      <c r="F4182" s="225" t="s">
        <v>206</v>
      </c>
      <c r="G4182" s="226">
        <v>3.33</v>
      </c>
      <c r="H4182" s="226">
        <v>-0.32</v>
      </c>
      <c r="I4182" s="226">
        <v>3.01</v>
      </c>
      <c r="J4182" s="227">
        <v>15.03</v>
      </c>
      <c r="K4182" s="227">
        <v>949.21</v>
      </c>
      <c r="L4182" s="228">
        <v>0</v>
      </c>
      <c r="M4182" s="229">
        <f t="shared" si="126"/>
        <v>949.21</v>
      </c>
      <c r="N4182" s="230">
        <v>0</v>
      </c>
    </row>
    <row r="4183" spans="1:14" x14ac:dyDescent="0.2">
      <c r="A4183" s="231" t="str">
        <f t="shared" si="127"/>
        <v>HL1.714NO_thin105</v>
      </c>
      <c r="B4183" s="223" t="s">
        <v>230</v>
      </c>
      <c r="C4183" s="224">
        <v>1.7</v>
      </c>
      <c r="D4183" s="223">
        <v>14</v>
      </c>
      <c r="E4183" s="223" t="s">
        <v>199</v>
      </c>
      <c r="F4183" s="225" t="s">
        <v>207</v>
      </c>
      <c r="G4183" s="226">
        <v>3.11</v>
      </c>
      <c r="H4183" s="226">
        <v>-0.27</v>
      </c>
      <c r="I4183" s="226">
        <v>2.84</v>
      </c>
      <c r="J4183" s="227">
        <v>14.2</v>
      </c>
      <c r="K4183" s="227">
        <v>963.41</v>
      </c>
      <c r="L4183" s="228">
        <v>0</v>
      </c>
      <c r="M4183" s="229">
        <f t="shared" si="126"/>
        <v>963.41</v>
      </c>
      <c r="N4183" s="230">
        <v>0</v>
      </c>
    </row>
    <row r="4184" spans="1:14" x14ac:dyDescent="0.2">
      <c r="A4184" s="231" t="str">
        <f t="shared" si="127"/>
        <v>HL1.714NO_thin110</v>
      </c>
      <c r="B4184" s="223" t="s">
        <v>230</v>
      </c>
      <c r="C4184" s="224">
        <v>1.7</v>
      </c>
      <c r="D4184" s="223">
        <v>14</v>
      </c>
      <c r="E4184" s="223" t="s">
        <v>199</v>
      </c>
      <c r="F4184" s="225" t="s">
        <v>208</v>
      </c>
      <c r="G4184" s="226">
        <v>2.84</v>
      </c>
      <c r="H4184" s="226">
        <v>-0.26</v>
      </c>
      <c r="I4184" s="226">
        <v>2.59</v>
      </c>
      <c r="J4184" s="227">
        <v>12.93</v>
      </c>
      <c r="K4184" s="227">
        <v>976.34</v>
      </c>
      <c r="L4184" s="228">
        <v>0</v>
      </c>
      <c r="M4184" s="229">
        <f t="shared" si="126"/>
        <v>976.34</v>
      </c>
      <c r="N4184" s="230">
        <v>0</v>
      </c>
    </row>
    <row r="4185" spans="1:14" x14ac:dyDescent="0.2">
      <c r="A4185" s="231" t="str">
        <f t="shared" si="127"/>
        <v>HL1.714NO_thin115</v>
      </c>
      <c r="B4185" s="223" t="s">
        <v>230</v>
      </c>
      <c r="C4185" s="224">
        <v>1.7</v>
      </c>
      <c r="D4185" s="223">
        <v>14</v>
      </c>
      <c r="E4185" s="223" t="s">
        <v>199</v>
      </c>
      <c r="F4185" s="225" t="s">
        <v>209</v>
      </c>
      <c r="G4185" s="226">
        <v>2.67</v>
      </c>
      <c r="H4185" s="226">
        <v>-0.25</v>
      </c>
      <c r="I4185" s="226">
        <v>2.42</v>
      </c>
      <c r="J4185" s="227">
        <v>12.11</v>
      </c>
      <c r="K4185" s="227">
        <v>988.45</v>
      </c>
      <c r="L4185" s="228">
        <v>0</v>
      </c>
      <c r="M4185" s="229">
        <f t="shared" si="126"/>
        <v>988.45</v>
      </c>
      <c r="N4185" s="230">
        <v>0</v>
      </c>
    </row>
    <row r="4186" spans="1:14" x14ac:dyDescent="0.2">
      <c r="A4186" s="231" t="str">
        <f t="shared" si="127"/>
        <v>HL1.714NO_thin120</v>
      </c>
      <c r="B4186" s="223" t="s">
        <v>230</v>
      </c>
      <c r="C4186" s="224">
        <v>1.7</v>
      </c>
      <c r="D4186" s="223">
        <v>14</v>
      </c>
      <c r="E4186" s="223" t="s">
        <v>199</v>
      </c>
      <c r="F4186" s="225" t="s">
        <v>210</v>
      </c>
      <c r="G4186" s="226">
        <v>2.44</v>
      </c>
      <c r="H4186" s="226">
        <v>-0.24</v>
      </c>
      <c r="I4186" s="226">
        <v>2.2000000000000002</v>
      </c>
      <c r="J4186" s="227">
        <v>10.99</v>
      </c>
      <c r="K4186" s="227">
        <v>999.45</v>
      </c>
      <c r="L4186" s="228">
        <v>0</v>
      </c>
      <c r="M4186" s="229">
        <f t="shared" si="126"/>
        <v>999.45</v>
      </c>
      <c r="N4186" s="230">
        <v>0</v>
      </c>
    </row>
    <row r="4187" spans="1:14" x14ac:dyDescent="0.2">
      <c r="A4187" s="231" t="str">
        <f t="shared" si="127"/>
        <v>HL1.714NO_thin125</v>
      </c>
      <c r="B4187" s="223" t="s">
        <v>230</v>
      </c>
      <c r="C4187" s="224">
        <v>1.7</v>
      </c>
      <c r="D4187" s="223">
        <v>14</v>
      </c>
      <c r="E4187" s="223" t="s">
        <v>199</v>
      </c>
      <c r="F4187" s="225" t="s">
        <v>211</v>
      </c>
      <c r="G4187" s="226">
        <v>2.2400000000000002</v>
      </c>
      <c r="H4187" s="226">
        <v>-0.23</v>
      </c>
      <c r="I4187" s="226">
        <v>2.0099999999999998</v>
      </c>
      <c r="J4187" s="227">
        <v>10.050000000000001</v>
      </c>
      <c r="K4187" s="227">
        <v>1009.5</v>
      </c>
      <c r="L4187" s="228">
        <v>0</v>
      </c>
      <c r="M4187" s="229">
        <f t="shared" si="126"/>
        <v>1009.5</v>
      </c>
      <c r="N4187" s="230">
        <v>0</v>
      </c>
    </row>
    <row r="4188" spans="1:14" x14ac:dyDescent="0.2">
      <c r="A4188" s="231" t="str">
        <f t="shared" si="127"/>
        <v>HL1.714NO_thin130</v>
      </c>
      <c r="B4188" s="223" t="s">
        <v>230</v>
      </c>
      <c r="C4188" s="224">
        <v>1.7</v>
      </c>
      <c r="D4188" s="223">
        <v>14</v>
      </c>
      <c r="E4188" s="223" t="s">
        <v>199</v>
      </c>
      <c r="F4188" s="225" t="s">
        <v>212</v>
      </c>
      <c r="G4188" s="226">
        <v>2.11</v>
      </c>
      <c r="H4188" s="226">
        <v>-0.22</v>
      </c>
      <c r="I4188" s="226">
        <v>1.89</v>
      </c>
      <c r="J4188" s="227">
        <v>9.4600000000000009</v>
      </c>
      <c r="K4188" s="227">
        <v>1018.96</v>
      </c>
      <c r="L4188" s="228">
        <v>0</v>
      </c>
      <c r="M4188" s="229">
        <f t="shared" si="126"/>
        <v>1018.96</v>
      </c>
      <c r="N4188" s="230">
        <v>0</v>
      </c>
    </row>
    <row r="4189" spans="1:14" x14ac:dyDescent="0.2">
      <c r="A4189" s="231" t="str">
        <f t="shared" si="127"/>
        <v>HL1.714NO_thin135</v>
      </c>
      <c r="B4189" s="223" t="s">
        <v>230</v>
      </c>
      <c r="C4189" s="224">
        <v>1.7</v>
      </c>
      <c r="D4189" s="223">
        <v>14</v>
      </c>
      <c r="E4189" s="223" t="s">
        <v>199</v>
      </c>
      <c r="F4189" s="225" t="s">
        <v>213</v>
      </c>
      <c r="G4189" s="226">
        <v>1.99</v>
      </c>
      <c r="H4189" s="226">
        <v>-0.2</v>
      </c>
      <c r="I4189" s="226">
        <v>1.8</v>
      </c>
      <c r="J4189" s="227">
        <v>8.98</v>
      </c>
      <c r="K4189" s="227">
        <v>1027.94</v>
      </c>
      <c r="L4189" s="228">
        <v>0</v>
      </c>
      <c r="M4189" s="229">
        <f t="shared" si="126"/>
        <v>1027.94</v>
      </c>
      <c r="N4189" s="230">
        <v>0</v>
      </c>
    </row>
    <row r="4190" spans="1:14" x14ac:dyDescent="0.2">
      <c r="A4190" s="231" t="str">
        <f t="shared" si="127"/>
        <v>HL1.714NO_thin140</v>
      </c>
      <c r="B4190" s="223" t="s">
        <v>230</v>
      </c>
      <c r="C4190" s="224">
        <v>1.7</v>
      </c>
      <c r="D4190" s="223">
        <v>14</v>
      </c>
      <c r="E4190" s="223" t="s">
        <v>199</v>
      </c>
      <c r="F4190" s="225" t="s">
        <v>214</v>
      </c>
      <c r="G4190" s="226">
        <v>1.84</v>
      </c>
      <c r="H4190" s="226">
        <v>-0.19</v>
      </c>
      <c r="I4190" s="226">
        <v>1.66</v>
      </c>
      <c r="J4190" s="227">
        <v>8.2799999999999994</v>
      </c>
      <c r="K4190" s="227">
        <v>1036.22</v>
      </c>
      <c r="L4190" s="228">
        <v>0</v>
      </c>
      <c r="M4190" s="229">
        <f t="shared" si="126"/>
        <v>1036.22</v>
      </c>
      <c r="N4190" s="230">
        <v>0</v>
      </c>
    </row>
    <row r="4191" spans="1:14" x14ac:dyDescent="0.2">
      <c r="A4191" s="231" t="str">
        <f t="shared" si="127"/>
        <v>HL1.714NO_thin145</v>
      </c>
      <c r="B4191" s="223" t="s">
        <v>230</v>
      </c>
      <c r="C4191" s="224">
        <v>1.7</v>
      </c>
      <c r="D4191" s="223">
        <v>14</v>
      </c>
      <c r="E4191" s="223" t="s">
        <v>199</v>
      </c>
      <c r="F4191" s="225" t="s">
        <v>215</v>
      </c>
      <c r="G4191" s="226">
        <v>1.72</v>
      </c>
      <c r="H4191" s="226">
        <v>-0.18</v>
      </c>
      <c r="I4191" s="226">
        <v>1.55</v>
      </c>
      <c r="J4191" s="227">
        <v>7.74</v>
      </c>
      <c r="K4191" s="227">
        <v>1043.96</v>
      </c>
      <c r="L4191" s="228">
        <v>0</v>
      </c>
      <c r="M4191" s="229">
        <f t="shared" si="126"/>
        <v>1043.96</v>
      </c>
      <c r="N4191" s="230">
        <v>0</v>
      </c>
    </row>
    <row r="4192" spans="1:14" x14ac:dyDescent="0.2">
      <c r="A4192" s="231" t="str">
        <f t="shared" si="127"/>
        <v>HL1.714NO_thin150</v>
      </c>
      <c r="B4192" s="223" t="s">
        <v>230</v>
      </c>
      <c r="C4192" s="224">
        <v>1.7</v>
      </c>
      <c r="D4192" s="223">
        <v>14</v>
      </c>
      <c r="E4192" s="223" t="s">
        <v>199</v>
      </c>
      <c r="F4192" s="225" t="s">
        <v>216</v>
      </c>
      <c r="G4192" s="226">
        <v>1.53</v>
      </c>
      <c r="H4192" s="226">
        <v>-0.16</v>
      </c>
      <c r="I4192" s="226">
        <v>1.37</v>
      </c>
      <c r="J4192" s="227">
        <v>6.85</v>
      </c>
      <c r="K4192" s="227">
        <v>1050.81</v>
      </c>
      <c r="L4192" s="228">
        <v>0</v>
      </c>
      <c r="M4192" s="229">
        <f t="shared" si="126"/>
        <v>1050.81</v>
      </c>
      <c r="N4192" s="230">
        <v>0</v>
      </c>
    </row>
    <row r="4193" spans="1:14" x14ac:dyDescent="0.2">
      <c r="A4193" s="231" t="str">
        <f t="shared" si="127"/>
        <v>HL1.714NO_thin155</v>
      </c>
      <c r="B4193" s="223" t="s">
        <v>230</v>
      </c>
      <c r="C4193" s="224">
        <v>1.7</v>
      </c>
      <c r="D4193" s="223">
        <v>14</v>
      </c>
      <c r="E4193" s="223" t="s">
        <v>199</v>
      </c>
      <c r="F4193" s="225" t="s">
        <v>217</v>
      </c>
      <c r="G4193" s="226">
        <v>1.47</v>
      </c>
      <c r="H4193" s="226">
        <v>-0.1</v>
      </c>
      <c r="I4193" s="226">
        <v>1.38</v>
      </c>
      <c r="J4193" s="227">
        <v>6.88</v>
      </c>
      <c r="K4193" s="227">
        <v>1057.69</v>
      </c>
      <c r="L4193" s="228">
        <v>0</v>
      </c>
      <c r="M4193" s="229">
        <f t="shared" si="126"/>
        <v>1057.69</v>
      </c>
      <c r="N4193" s="230">
        <v>0</v>
      </c>
    </row>
    <row r="4194" spans="1:14" x14ac:dyDescent="0.2">
      <c r="A4194" s="231" t="str">
        <f t="shared" si="127"/>
        <v>HL1.714NO_thin160</v>
      </c>
      <c r="B4194" s="223" t="s">
        <v>230</v>
      </c>
      <c r="C4194" s="224">
        <v>1.7</v>
      </c>
      <c r="D4194" s="223">
        <v>14</v>
      </c>
      <c r="E4194" s="223" t="s">
        <v>199</v>
      </c>
      <c r="F4194" s="225" t="s">
        <v>218</v>
      </c>
      <c r="G4194" s="226">
        <v>1.35</v>
      </c>
      <c r="H4194" s="226">
        <v>-0.15</v>
      </c>
      <c r="I4194" s="226">
        <v>1.2</v>
      </c>
      <c r="J4194" s="227">
        <v>6</v>
      </c>
      <c r="K4194" s="227">
        <v>1063.7</v>
      </c>
      <c r="L4194" s="228">
        <v>0</v>
      </c>
      <c r="M4194" s="229">
        <f t="shared" si="126"/>
        <v>1063.7</v>
      </c>
      <c r="N4194" s="230">
        <v>0</v>
      </c>
    </row>
    <row r="4195" spans="1:14" x14ac:dyDescent="0.2">
      <c r="A4195" s="231" t="str">
        <f t="shared" si="127"/>
        <v>HL1.714NO_thin165</v>
      </c>
      <c r="B4195" s="223" t="s">
        <v>230</v>
      </c>
      <c r="C4195" s="224">
        <v>1.7</v>
      </c>
      <c r="D4195" s="223">
        <v>14</v>
      </c>
      <c r="E4195" s="223" t="s">
        <v>199</v>
      </c>
      <c r="F4195" s="225" t="s">
        <v>219</v>
      </c>
      <c r="G4195" s="226">
        <v>1.19</v>
      </c>
      <c r="H4195" s="226">
        <v>-0.14000000000000001</v>
      </c>
      <c r="I4195" s="226">
        <v>1.05</v>
      </c>
      <c r="J4195" s="227">
        <v>5.23</v>
      </c>
      <c r="K4195" s="227">
        <v>1068.93</v>
      </c>
      <c r="L4195" s="228">
        <v>0</v>
      </c>
      <c r="M4195" s="229">
        <f t="shared" si="126"/>
        <v>1068.93</v>
      </c>
      <c r="N4195" s="230">
        <v>0</v>
      </c>
    </row>
    <row r="4196" spans="1:14" x14ac:dyDescent="0.2">
      <c r="A4196" s="231" t="str">
        <f t="shared" si="127"/>
        <v>HL1.714NO_thin170</v>
      </c>
      <c r="B4196" s="223" t="s">
        <v>230</v>
      </c>
      <c r="C4196" s="224">
        <v>1.7</v>
      </c>
      <c r="D4196" s="223">
        <v>14</v>
      </c>
      <c r="E4196" s="223" t="s">
        <v>199</v>
      </c>
      <c r="F4196" s="225" t="s">
        <v>220</v>
      </c>
      <c r="G4196" s="226">
        <v>1.18</v>
      </c>
      <c r="H4196" s="226">
        <v>-0.13</v>
      </c>
      <c r="I4196" s="226">
        <v>1.05</v>
      </c>
      <c r="J4196" s="227">
        <v>5.25</v>
      </c>
      <c r="K4196" s="227">
        <v>1074.18</v>
      </c>
      <c r="L4196" s="228">
        <v>0</v>
      </c>
      <c r="M4196" s="229">
        <f t="shared" si="126"/>
        <v>1074.18</v>
      </c>
      <c r="N4196" s="230">
        <v>0</v>
      </c>
    </row>
    <row r="4197" spans="1:14" x14ac:dyDescent="0.2">
      <c r="A4197" s="231" t="str">
        <f t="shared" si="127"/>
        <v>HL1.714NO_thin175</v>
      </c>
      <c r="B4197" s="223" t="s">
        <v>230</v>
      </c>
      <c r="C4197" s="224">
        <v>1.7</v>
      </c>
      <c r="D4197" s="223">
        <v>14</v>
      </c>
      <c r="E4197" s="223" t="s">
        <v>199</v>
      </c>
      <c r="F4197" s="225" t="s">
        <v>221</v>
      </c>
      <c r="G4197" s="226">
        <v>1.08</v>
      </c>
      <c r="H4197" s="226">
        <v>-0.12</v>
      </c>
      <c r="I4197" s="226">
        <v>0.96</v>
      </c>
      <c r="J4197" s="227">
        <v>4.8099999999999996</v>
      </c>
      <c r="K4197" s="227">
        <v>1078.99</v>
      </c>
      <c r="L4197" s="228">
        <v>0</v>
      </c>
      <c r="M4197" s="229">
        <f t="shared" si="126"/>
        <v>1078.99</v>
      </c>
      <c r="N4197" s="230">
        <v>0</v>
      </c>
    </row>
    <row r="4198" spans="1:14" x14ac:dyDescent="0.2">
      <c r="A4198" s="231" t="str">
        <f t="shared" si="127"/>
        <v>HL1.714NO_thin180</v>
      </c>
      <c r="B4198" s="223" t="s">
        <v>230</v>
      </c>
      <c r="C4198" s="224">
        <v>1.7</v>
      </c>
      <c r="D4198" s="223">
        <v>14</v>
      </c>
      <c r="E4198" s="223" t="s">
        <v>199</v>
      </c>
      <c r="F4198" s="225" t="s">
        <v>222</v>
      </c>
      <c r="G4198" s="226">
        <v>1.02</v>
      </c>
      <c r="H4198" s="226">
        <v>-0.1</v>
      </c>
      <c r="I4198" s="226">
        <v>0.92</v>
      </c>
      <c r="J4198" s="227">
        <v>4.58</v>
      </c>
      <c r="K4198" s="227">
        <v>1083.57</v>
      </c>
      <c r="L4198" s="228">
        <v>0</v>
      </c>
      <c r="M4198" s="229">
        <f t="shared" si="126"/>
        <v>1083.57</v>
      </c>
      <c r="N4198" s="230">
        <v>0</v>
      </c>
    </row>
    <row r="4199" spans="1:14" x14ac:dyDescent="0.2">
      <c r="A4199" s="231" t="str">
        <f t="shared" si="127"/>
        <v>HL1.714NO_thin185</v>
      </c>
      <c r="B4199" s="223" t="s">
        <v>230</v>
      </c>
      <c r="C4199" s="224">
        <v>1.7</v>
      </c>
      <c r="D4199" s="223">
        <v>14</v>
      </c>
      <c r="E4199" s="223" t="s">
        <v>199</v>
      </c>
      <c r="F4199" s="225" t="s">
        <v>223</v>
      </c>
      <c r="G4199" s="226">
        <v>0.95</v>
      </c>
      <c r="H4199" s="226">
        <v>-0.09</v>
      </c>
      <c r="I4199" s="226">
        <v>0.86</v>
      </c>
      <c r="J4199" s="227">
        <v>4.28</v>
      </c>
      <c r="K4199" s="227">
        <v>1087.8399999999999</v>
      </c>
      <c r="L4199" s="228">
        <v>0</v>
      </c>
      <c r="M4199" s="229">
        <f t="shared" si="126"/>
        <v>1087.8399999999999</v>
      </c>
      <c r="N4199" s="230">
        <v>0</v>
      </c>
    </row>
    <row r="4200" spans="1:14" x14ac:dyDescent="0.2">
      <c r="A4200" s="231" t="str">
        <f t="shared" si="127"/>
        <v>HL1.714NO_thin190</v>
      </c>
      <c r="B4200" s="223" t="s">
        <v>230</v>
      </c>
      <c r="C4200" s="224">
        <v>1.7</v>
      </c>
      <c r="D4200" s="223">
        <v>14</v>
      </c>
      <c r="E4200" s="223" t="s">
        <v>199</v>
      </c>
      <c r="F4200" s="225" t="s">
        <v>224</v>
      </c>
      <c r="G4200" s="226">
        <v>0.88</v>
      </c>
      <c r="H4200" s="226">
        <v>-0.09</v>
      </c>
      <c r="I4200" s="226">
        <v>0.8</v>
      </c>
      <c r="J4200" s="227">
        <v>3.98</v>
      </c>
      <c r="K4200" s="227">
        <v>1091.82</v>
      </c>
      <c r="L4200" s="228">
        <v>0</v>
      </c>
      <c r="M4200" s="229">
        <f t="shared" si="126"/>
        <v>1091.82</v>
      </c>
      <c r="N4200" s="230">
        <v>0</v>
      </c>
    </row>
    <row r="4201" spans="1:14" x14ac:dyDescent="0.2">
      <c r="A4201" s="231" t="str">
        <f t="shared" si="127"/>
        <v>HL1.714NO_thin195</v>
      </c>
      <c r="B4201" s="223" t="s">
        <v>230</v>
      </c>
      <c r="C4201" s="224">
        <v>1.7</v>
      </c>
      <c r="D4201" s="223">
        <v>14</v>
      </c>
      <c r="E4201" s="223" t="s">
        <v>199</v>
      </c>
      <c r="F4201" s="225" t="s">
        <v>225</v>
      </c>
      <c r="G4201" s="226">
        <v>0.74</v>
      </c>
      <c r="H4201" s="226">
        <v>-0.08</v>
      </c>
      <c r="I4201" s="226">
        <v>0.66</v>
      </c>
      <c r="J4201" s="227">
        <v>3.32</v>
      </c>
      <c r="K4201" s="227">
        <v>1095.1400000000001</v>
      </c>
      <c r="L4201" s="228">
        <v>0</v>
      </c>
      <c r="M4201" s="229">
        <f t="shared" si="126"/>
        <v>1095.1400000000001</v>
      </c>
      <c r="N4201" s="230">
        <v>0</v>
      </c>
    </row>
    <row r="4202" spans="1:14" x14ac:dyDescent="0.2">
      <c r="A4202" s="231" t="str">
        <f t="shared" si="127"/>
        <v>HL1.714Thinned000</v>
      </c>
      <c r="B4202" s="223" t="s">
        <v>230</v>
      </c>
      <c r="C4202" s="224">
        <v>1.7</v>
      </c>
      <c r="D4202" s="223">
        <v>14</v>
      </c>
      <c r="E4202" s="223" t="s">
        <v>172</v>
      </c>
      <c r="F4202" s="225" t="s">
        <v>0</v>
      </c>
      <c r="G4202" s="226">
        <v>6.14</v>
      </c>
      <c r="H4202" s="226">
        <v>1.74</v>
      </c>
      <c r="I4202" s="226">
        <v>7.88</v>
      </c>
      <c r="J4202" s="227">
        <v>39.380000000000003</v>
      </c>
      <c r="K4202" s="227">
        <v>39.380000000000003</v>
      </c>
      <c r="L4202" s="228">
        <v>0</v>
      </c>
      <c r="M4202" s="229">
        <f t="shared" si="126"/>
        <v>39.380000000000003</v>
      </c>
      <c r="N4202" s="230">
        <v>0</v>
      </c>
    </row>
    <row r="4203" spans="1:14" x14ac:dyDescent="0.2">
      <c r="A4203" s="231" t="str">
        <f t="shared" si="127"/>
        <v>HL1.714Thinned005</v>
      </c>
      <c r="B4203" s="223" t="s">
        <v>230</v>
      </c>
      <c r="C4203" s="224">
        <v>1.7</v>
      </c>
      <c r="D4203" s="223">
        <v>14</v>
      </c>
      <c r="E4203" s="223" t="s">
        <v>172</v>
      </c>
      <c r="F4203" s="225" t="s">
        <v>1</v>
      </c>
      <c r="G4203" s="226">
        <v>15.44</v>
      </c>
      <c r="H4203" s="226">
        <v>2.19</v>
      </c>
      <c r="I4203" s="226">
        <v>17.63</v>
      </c>
      <c r="J4203" s="227">
        <v>88.15</v>
      </c>
      <c r="K4203" s="227">
        <v>127.53</v>
      </c>
      <c r="L4203" s="228">
        <v>0</v>
      </c>
      <c r="M4203" s="229">
        <f t="shared" si="126"/>
        <v>127.53</v>
      </c>
      <c r="N4203" s="230">
        <v>0</v>
      </c>
    </row>
    <row r="4204" spans="1:14" x14ac:dyDescent="0.2">
      <c r="A4204" s="231" t="str">
        <f t="shared" si="127"/>
        <v>HL1.714Thinned010</v>
      </c>
      <c r="B4204" s="223" t="s">
        <v>230</v>
      </c>
      <c r="C4204" s="224">
        <v>1.7</v>
      </c>
      <c r="D4204" s="223">
        <v>14</v>
      </c>
      <c r="E4204" s="223" t="s">
        <v>172</v>
      </c>
      <c r="F4204" s="225" t="s">
        <v>2</v>
      </c>
      <c r="G4204" s="226">
        <v>1.8</v>
      </c>
      <c r="H4204" s="226">
        <v>6.91</v>
      </c>
      <c r="I4204" s="226">
        <v>8.7100000000000009</v>
      </c>
      <c r="J4204" s="227">
        <v>43.56</v>
      </c>
      <c r="K4204" s="227">
        <v>171.09</v>
      </c>
      <c r="L4204" s="228">
        <v>-0.24</v>
      </c>
      <c r="M4204" s="229">
        <f t="shared" si="126"/>
        <v>170.85</v>
      </c>
      <c r="N4204" s="230">
        <v>13.95</v>
      </c>
    </row>
    <row r="4205" spans="1:14" x14ac:dyDescent="0.2">
      <c r="A4205" s="231" t="str">
        <f t="shared" si="127"/>
        <v>HL1.714Thinned015</v>
      </c>
      <c r="B4205" s="223" t="s">
        <v>230</v>
      </c>
      <c r="C4205" s="224">
        <v>1.7</v>
      </c>
      <c r="D4205" s="223">
        <v>14</v>
      </c>
      <c r="E4205" s="223" t="s">
        <v>172</v>
      </c>
      <c r="F4205" s="225" t="s">
        <v>3</v>
      </c>
      <c r="G4205" s="226">
        <v>5.65</v>
      </c>
      <c r="H4205" s="226">
        <v>-0.9</v>
      </c>
      <c r="I4205" s="226">
        <v>4.75</v>
      </c>
      <c r="J4205" s="227">
        <v>23.73</v>
      </c>
      <c r="K4205" s="227">
        <v>194.82</v>
      </c>
      <c r="L4205" s="228">
        <v>-0.41</v>
      </c>
      <c r="M4205" s="229">
        <f t="shared" si="126"/>
        <v>194.41</v>
      </c>
      <c r="N4205" s="230">
        <v>9.76</v>
      </c>
    </row>
    <row r="4206" spans="1:14" x14ac:dyDescent="0.2">
      <c r="A4206" s="231" t="str">
        <f t="shared" si="127"/>
        <v>HL1.714Thinned020</v>
      </c>
      <c r="B4206" s="223" t="s">
        <v>230</v>
      </c>
      <c r="C4206" s="224">
        <v>1.7</v>
      </c>
      <c r="D4206" s="223">
        <v>14</v>
      </c>
      <c r="E4206" s="223" t="s">
        <v>172</v>
      </c>
      <c r="F4206" s="225" t="s">
        <v>4</v>
      </c>
      <c r="G4206" s="226">
        <v>7.83</v>
      </c>
      <c r="H4206" s="226">
        <v>0.49</v>
      </c>
      <c r="I4206" s="226">
        <v>8.32</v>
      </c>
      <c r="J4206" s="227">
        <v>41.61</v>
      </c>
      <c r="K4206" s="227">
        <v>236.43</v>
      </c>
      <c r="L4206" s="228">
        <v>-1.36</v>
      </c>
      <c r="M4206" s="229">
        <f t="shared" si="126"/>
        <v>235.07</v>
      </c>
      <c r="N4206" s="230">
        <v>6.23</v>
      </c>
    </row>
    <row r="4207" spans="1:14" x14ac:dyDescent="0.2">
      <c r="A4207" s="231" t="str">
        <f t="shared" si="127"/>
        <v>HL1.714Thinned025</v>
      </c>
      <c r="B4207" s="223" t="s">
        <v>230</v>
      </c>
      <c r="C4207" s="224">
        <v>1.7</v>
      </c>
      <c r="D4207" s="223">
        <v>14</v>
      </c>
      <c r="E4207" s="223" t="s">
        <v>172</v>
      </c>
      <c r="F4207" s="225" t="s">
        <v>5</v>
      </c>
      <c r="G4207" s="226">
        <v>6.91</v>
      </c>
      <c r="H4207" s="226">
        <v>0.01</v>
      </c>
      <c r="I4207" s="226">
        <v>6.93</v>
      </c>
      <c r="J4207" s="227">
        <v>34.630000000000003</v>
      </c>
      <c r="K4207" s="227">
        <v>271.06</v>
      </c>
      <c r="L4207" s="228">
        <v>-2.37</v>
      </c>
      <c r="M4207" s="229">
        <f t="shared" si="126"/>
        <v>268.69</v>
      </c>
      <c r="N4207" s="230">
        <v>6.61</v>
      </c>
    </row>
    <row r="4208" spans="1:14" x14ac:dyDescent="0.2">
      <c r="A4208" s="231" t="str">
        <f t="shared" si="127"/>
        <v>HL1.714Thinned030</v>
      </c>
      <c r="B4208" s="223" t="s">
        <v>230</v>
      </c>
      <c r="C4208" s="224">
        <v>1.7</v>
      </c>
      <c r="D4208" s="223">
        <v>14</v>
      </c>
      <c r="E4208" s="223" t="s">
        <v>172</v>
      </c>
      <c r="F4208" s="225" t="s">
        <v>6</v>
      </c>
      <c r="G4208" s="226">
        <v>5.7</v>
      </c>
      <c r="H4208" s="226">
        <v>-0.21</v>
      </c>
      <c r="I4208" s="226">
        <v>5.5</v>
      </c>
      <c r="J4208" s="227">
        <v>27.48</v>
      </c>
      <c r="K4208" s="227">
        <v>298.54000000000002</v>
      </c>
      <c r="L4208" s="228">
        <v>-3.38</v>
      </c>
      <c r="M4208" s="229">
        <f t="shared" si="126"/>
        <v>295.16000000000003</v>
      </c>
      <c r="N4208" s="230">
        <v>6.59</v>
      </c>
    </row>
    <row r="4209" spans="1:14" x14ac:dyDescent="0.2">
      <c r="A4209" s="231" t="str">
        <f t="shared" si="127"/>
        <v>HL1.714Thinned035</v>
      </c>
      <c r="B4209" s="223" t="s">
        <v>230</v>
      </c>
      <c r="C4209" s="224">
        <v>1.7</v>
      </c>
      <c r="D4209" s="223">
        <v>14</v>
      </c>
      <c r="E4209" s="223" t="s">
        <v>172</v>
      </c>
      <c r="F4209" s="225" t="s">
        <v>7</v>
      </c>
      <c r="G4209" s="226">
        <v>4.99</v>
      </c>
      <c r="H4209" s="226">
        <v>-0.37</v>
      </c>
      <c r="I4209" s="226">
        <v>4.62</v>
      </c>
      <c r="J4209" s="227">
        <v>23.1</v>
      </c>
      <c r="K4209" s="227">
        <v>321.64</v>
      </c>
      <c r="L4209" s="228">
        <v>-4.3899999999999997</v>
      </c>
      <c r="M4209" s="229">
        <f t="shared" si="126"/>
        <v>317.25</v>
      </c>
      <c r="N4209" s="230">
        <v>6.6</v>
      </c>
    </row>
    <row r="4210" spans="1:14" x14ac:dyDescent="0.2">
      <c r="A4210" s="231" t="str">
        <f t="shared" si="127"/>
        <v>HL1.714Thinned040</v>
      </c>
      <c r="B4210" s="223" t="s">
        <v>230</v>
      </c>
      <c r="C4210" s="224">
        <v>1.7</v>
      </c>
      <c r="D4210" s="223">
        <v>14</v>
      </c>
      <c r="E4210" s="223" t="s">
        <v>172</v>
      </c>
      <c r="F4210" s="225" t="s">
        <v>8</v>
      </c>
      <c r="G4210" s="226">
        <v>4.67</v>
      </c>
      <c r="H4210" s="226">
        <v>-1.1200000000000001</v>
      </c>
      <c r="I4210" s="226">
        <v>3.55</v>
      </c>
      <c r="J4210" s="227">
        <v>17.75</v>
      </c>
      <c r="K4210" s="227">
        <v>339.39</v>
      </c>
      <c r="L4210" s="228">
        <v>-5.22</v>
      </c>
      <c r="M4210" s="229">
        <f t="shared" ref="M4210:M4273" si="128">K4210+L4210</f>
        <v>334.16999999999996</v>
      </c>
      <c r="N4210" s="230">
        <v>5.44</v>
      </c>
    </row>
    <row r="4211" spans="1:14" x14ac:dyDescent="0.2">
      <c r="A4211" s="231" t="str">
        <f t="shared" si="127"/>
        <v>HL1.714Thinned045</v>
      </c>
      <c r="B4211" s="223" t="s">
        <v>230</v>
      </c>
      <c r="C4211" s="224">
        <v>1.7</v>
      </c>
      <c r="D4211" s="223">
        <v>14</v>
      </c>
      <c r="E4211" s="223" t="s">
        <v>172</v>
      </c>
      <c r="F4211" s="225" t="s">
        <v>9</v>
      </c>
      <c r="G4211" s="226">
        <v>5.33</v>
      </c>
      <c r="H4211" s="226">
        <v>-0.79</v>
      </c>
      <c r="I4211" s="226">
        <v>4.54</v>
      </c>
      <c r="J4211" s="227">
        <v>22.7</v>
      </c>
      <c r="K4211" s="227">
        <v>362.09</v>
      </c>
      <c r="L4211" s="228">
        <v>-5.98</v>
      </c>
      <c r="M4211" s="229">
        <f t="shared" si="128"/>
        <v>356.10999999999996</v>
      </c>
      <c r="N4211" s="230">
        <v>4.99</v>
      </c>
    </row>
    <row r="4212" spans="1:14" x14ac:dyDescent="0.2">
      <c r="A4212" s="231" t="str">
        <f t="shared" si="127"/>
        <v>HL1.714Thinned050</v>
      </c>
      <c r="B4212" s="223" t="s">
        <v>230</v>
      </c>
      <c r="C4212" s="224">
        <v>1.7</v>
      </c>
      <c r="D4212" s="223">
        <v>14</v>
      </c>
      <c r="E4212" s="223" t="s">
        <v>172</v>
      </c>
      <c r="F4212" s="225" t="s">
        <v>10</v>
      </c>
      <c r="G4212" s="226">
        <v>4.42</v>
      </c>
      <c r="H4212" s="226">
        <v>-0.45</v>
      </c>
      <c r="I4212" s="226">
        <v>3.98</v>
      </c>
      <c r="J4212" s="227">
        <v>19.89</v>
      </c>
      <c r="K4212" s="227">
        <v>381.98</v>
      </c>
      <c r="L4212" s="228">
        <v>-6.7</v>
      </c>
      <c r="M4212" s="229">
        <f t="shared" si="128"/>
        <v>375.28000000000003</v>
      </c>
      <c r="N4212" s="230">
        <v>4.6900000000000004</v>
      </c>
    </row>
    <row r="4213" spans="1:14" x14ac:dyDescent="0.2">
      <c r="A4213" s="231" t="str">
        <f t="shared" si="127"/>
        <v>HL1.714Thinned055</v>
      </c>
      <c r="B4213" s="223" t="s">
        <v>230</v>
      </c>
      <c r="C4213" s="224">
        <v>1.7</v>
      </c>
      <c r="D4213" s="223">
        <v>14</v>
      </c>
      <c r="E4213" s="223" t="s">
        <v>172</v>
      </c>
      <c r="F4213" s="225" t="s">
        <v>11</v>
      </c>
      <c r="G4213" s="226">
        <v>4.16</v>
      </c>
      <c r="H4213" s="226">
        <v>-0.32</v>
      </c>
      <c r="I4213" s="226">
        <v>3.84</v>
      </c>
      <c r="J4213" s="227">
        <v>19.2</v>
      </c>
      <c r="K4213" s="227">
        <v>401.18</v>
      </c>
      <c r="L4213" s="228">
        <v>-7.39</v>
      </c>
      <c r="M4213" s="229">
        <f t="shared" si="128"/>
        <v>393.79</v>
      </c>
      <c r="N4213" s="230">
        <v>4.5199999999999996</v>
      </c>
    </row>
    <row r="4214" spans="1:14" x14ac:dyDescent="0.2">
      <c r="A4214" s="231" t="str">
        <f t="shared" si="127"/>
        <v>HL1.714Thinned060</v>
      </c>
      <c r="B4214" s="223" t="s">
        <v>230</v>
      </c>
      <c r="C4214" s="224">
        <v>1.7</v>
      </c>
      <c r="D4214" s="223">
        <v>14</v>
      </c>
      <c r="E4214" s="223" t="s">
        <v>172</v>
      </c>
      <c r="F4214" s="225" t="s">
        <v>12</v>
      </c>
      <c r="G4214" s="226">
        <v>3.98</v>
      </c>
      <c r="H4214" s="226">
        <v>-0.16</v>
      </c>
      <c r="I4214" s="226">
        <v>3.82</v>
      </c>
      <c r="J4214" s="227">
        <v>19.100000000000001</v>
      </c>
      <c r="K4214" s="227">
        <v>420.29</v>
      </c>
      <c r="L4214" s="228">
        <v>-8.06</v>
      </c>
      <c r="M4214" s="229">
        <f t="shared" si="128"/>
        <v>412.23</v>
      </c>
      <c r="N4214" s="230">
        <v>4.3499999999999996</v>
      </c>
    </row>
    <row r="4215" spans="1:14" x14ac:dyDescent="0.2">
      <c r="A4215" s="231" t="str">
        <f t="shared" si="127"/>
        <v>HL1.714Thinned065</v>
      </c>
      <c r="B4215" s="223" t="s">
        <v>230</v>
      </c>
      <c r="C4215" s="224">
        <v>1.7</v>
      </c>
      <c r="D4215" s="223">
        <v>14</v>
      </c>
      <c r="E4215" s="223" t="s">
        <v>172</v>
      </c>
      <c r="F4215" s="225" t="s">
        <v>13</v>
      </c>
      <c r="G4215" s="226">
        <v>2.84</v>
      </c>
      <c r="H4215" s="226">
        <v>-0.12</v>
      </c>
      <c r="I4215" s="226">
        <v>2.72</v>
      </c>
      <c r="J4215" s="227">
        <v>13.6</v>
      </c>
      <c r="K4215" s="227">
        <v>433.89</v>
      </c>
      <c r="L4215" s="228">
        <v>-8.7100000000000009</v>
      </c>
      <c r="M4215" s="229">
        <f t="shared" si="128"/>
        <v>425.18</v>
      </c>
      <c r="N4215" s="230">
        <v>4.29</v>
      </c>
    </row>
    <row r="4216" spans="1:14" x14ac:dyDescent="0.2">
      <c r="A4216" s="231" t="str">
        <f t="shared" si="127"/>
        <v>HL1.714Thinned070</v>
      </c>
      <c r="B4216" s="223" t="s">
        <v>230</v>
      </c>
      <c r="C4216" s="224">
        <v>1.7</v>
      </c>
      <c r="D4216" s="223">
        <v>14</v>
      </c>
      <c r="E4216" s="223" t="s">
        <v>172</v>
      </c>
      <c r="F4216" s="225" t="s">
        <v>200</v>
      </c>
      <c r="G4216" s="226">
        <v>2.71</v>
      </c>
      <c r="H4216" s="226">
        <v>-0.09</v>
      </c>
      <c r="I4216" s="226">
        <v>2.62</v>
      </c>
      <c r="J4216" s="227">
        <v>13.09</v>
      </c>
      <c r="K4216" s="227">
        <v>446.98</v>
      </c>
      <c r="L4216" s="228">
        <v>-9.36</v>
      </c>
      <c r="M4216" s="229">
        <f t="shared" si="128"/>
        <v>437.62</v>
      </c>
      <c r="N4216" s="230">
        <v>4.25</v>
      </c>
    </row>
    <row r="4217" spans="1:14" x14ac:dyDescent="0.2">
      <c r="A4217" s="231" t="str">
        <f t="shared" si="127"/>
        <v>HL1.714Thinned075</v>
      </c>
      <c r="B4217" s="223" t="s">
        <v>230</v>
      </c>
      <c r="C4217" s="224">
        <v>1.7</v>
      </c>
      <c r="D4217" s="223">
        <v>14</v>
      </c>
      <c r="E4217" s="223" t="s">
        <v>172</v>
      </c>
      <c r="F4217" s="225" t="s">
        <v>201</v>
      </c>
      <c r="G4217" s="226">
        <v>2.27</v>
      </c>
      <c r="H4217" s="226">
        <v>-7.0000000000000007E-2</v>
      </c>
      <c r="I4217" s="226">
        <v>2.2000000000000002</v>
      </c>
      <c r="J4217" s="227">
        <v>11.02</v>
      </c>
      <c r="K4217" s="227">
        <v>458.01</v>
      </c>
      <c r="L4217" s="228">
        <v>-10</v>
      </c>
      <c r="M4217" s="229">
        <f t="shared" si="128"/>
        <v>448.01</v>
      </c>
      <c r="N4217" s="230">
        <v>4.18</v>
      </c>
    </row>
    <row r="4218" spans="1:14" x14ac:dyDescent="0.2">
      <c r="A4218" s="231" t="str">
        <f t="shared" si="127"/>
        <v>HL1.714Thinned080</v>
      </c>
      <c r="B4218" s="223" t="s">
        <v>230</v>
      </c>
      <c r="C4218" s="224">
        <v>1.7</v>
      </c>
      <c r="D4218" s="223">
        <v>14</v>
      </c>
      <c r="E4218" s="223" t="s">
        <v>172</v>
      </c>
      <c r="F4218" s="225" t="s">
        <v>202</v>
      </c>
      <c r="G4218" s="226">
        <v>1.66</v>
      </c>
      <c r="H4218" s="226">
        <v>-0.06</v>
      </c>
      <c r="I4218" s="226">
        <v>1.59</v>
      </c>
      <c r="J4218" s="227">
        <v>7.96</v>
      </c>
      <c r="K4218" s="227">
        <v>465.97</v>
      </c>
      <c r="L4218" s="228">
        <v>-10.63</v>
      </c>
      <c r="M4218" s="229">
        <f t="shared" si="128"/>
        <v>455.34000000000003</v>
      </c>
      <c r="N4218" s="230">
        <v>4.12</v>
      </c>
    </row>
    <row r="4219" spans="1:14" x14ac:dyDescent="0.2">
      <c r="A4219" s="231" t="str">
        <f t="shared" si="127"/>
        <v>HL1.714Thinned085</v>
      </c>
      <c r="B4219" s="223" t="s">
        <v>230</v>
      </c>
      <c r="C4219" s="224">
        <v>1.7</v>
      </c>
      <c r="D4219" s="223">
        <v>14</v>
      </c>
      <c r="E4219" s="223" t="s">
        <v>172</v>
      </c>
      <c r="F4219" s="225" t="s">
        <v>203</v>
      </c>
      <c r="G4219" s="226">
        <v>0.88</v>
      </c>
      <c r="H4219" s="226">
        <v>-0.09</v>
      </c>
      <c r="I4219" s="226">
        <v>0.79</v>
      </c>
      <c r="J4219" s="227">
        <v>3.95</v>
      </c>
      <c r="K4219" s="227">
        <v>469.91</v>
      </c>
      <c r="L4219" s="228">
        <v>-11.25</v>
      </c>
      <c r="M4219" s="229">
        <f t="shared" si="128"/>
        <v>458.66</v>
      </c>
      <c r="N4219" s="230">
        <v>4.08</v>
      </c>
    </row>
    <row r="4220" spans="1:14" x14ac:dyDescent="0.2">
      <c r="A4220" s="231" t="str">
        <f t="shared" si="127"/>
        <v>HL1.714Thinned090</v>
      </c>
      <c r="B4220" s="223" t="s">
        <v>230</v>
      </c>
      <c r="C4220" s="224">
        <v>1.7</v>
      </c>
      <c r="D4220" s="223">
        <v>14</v>
      </c>
      <c r="E4220" s="223" t="s">
        <v>172</v>
      </c>
      <c r="F4220" s="225" t="s">
        <v>204</v>
      </c>
      <c r="G4220" s="226">
        <v>0.49</v>
      </c>
      <c r="H4220" s="226">
        <v>-0.13</v>
      </c>
      <c r="I4220" s="226">
        <v>0.36</v>
      </c>
      <c r="J4220" s="227">
        <v>1.8</v>
      </c>
      <c r="K4220" s="227">
        <v>471.71</v>
      </c>
      <c r="L4220" s="228">
        <v>-11.87</v>
      </c>
      <c r="M4220" s="229">
        <f t="shared" si="128"/>
        <v>459.84</v>
      </c>
      <c r="N4220" s="230">
        <v>4.04</v>
      </c>
    </row>
    <row r="4221" spans="1:14" x14ac:dyDescent="0.2">
      <c r="A4221" s="231" t="str">
        <f t="shared" si="127"/>
        <v>HL1.714Thinned095</v>
      </c>
      <c r="B4221" s="223" t="s">
        <v>230</v>
      </c>
      <c r="C4221" s="224">
        <v>1.7</v>
      </c>
      <c r="D4221" s="223">
        <v>14</v>
      </c>
      <c r="E4221" s="223" t="s">
        <v>172</v>
      </c>
      <c r="F4221" s="225" t="s">
        <v>205</v>
      </c>
      <c r="G4221" s="226">
        <v>0.38</v>
      </c>
      <c r="H4221" s="226">
        <v>-0.12</v>
      </c>
      <c r="I4221" s="226">
        <v>0.26</v>
      </c>
      <c r="J4221" s="227">
        <v>1.31</v>
      </c>
      <c r="K4221" s="227">
        <v>473.02</v>
      </c>
      <c r="L4221" s="228">
        <v>-12.48</v>
      </c>
      <c r="M4221" s="229">
        <f t="shared" si="128"/>
        <v>460.53999999999996</v>
      </c>
      <c r="N4221" s="230">
        <v>3.98</v>
      </c>
    </row>
    <row r="4222" spans="1:14" x14ac:dyDescent="0.2">
      <c r="A4222" s="231" t="str">
        <f t="shared" si="127"/>
        <v>HL1.714Thinned100</v>
      </c>
      <c r="B4222" s="223" t="s">
        <v>230</v>
      </c>
      <c r="C4222" s="224">
        <v>1.7</v>
      </c>
      <c r="D4222" s="223">
        <v>14</v>
      </c>
      <c r="E4222" s="223" t="s">
        <v>172</v>
      </c>
      <c r="F4222" s="225" t="s">
        <v>206</v>
      </c>
      <c r="G4222" s="226">
        <v>7.0000000000000007E-2</v>
      </c>
      <c r="H4222" s="226">
        <v>-0.09</v>
      </c>
      <c r="I4222" s="226">
        <v>-0.03</v>
      </c>
      <c r="J4222" s="227">
        <v>-0.13</v>
      </c>
      <c r="K4222" s="227">
        <v>472.9</v>
      </c>
      <c r="L4222" s="228">
        <v>-13.08</v>
      </c>
      <c r="M4222" s="229">
        <f t="shared" si="128"/>
        <v>459.82</v>
      </c>
      <c r="N4222" s="230">
        <v>3.92</v>
      </c>
    </row>
    <row r="4223" spans="1:14" x14ac:dyDescent="0.2">
      <c r="A4223" s="231" t="str">
        <f t="shared" si="127"/>
        <v>HL1.714Thinned105</v>
      </c>
      <c r="B4223" s="223" t="s">
        <v>230</v>
      </c>
      <c r="C4223" s="224">
        <v>1.7</v>
      </c>
      <c r="D4223" s="223">
        <v>14</v>
      </c>
      <c r="E4223" s="223" t="s">
        <v>172</v>
      </c>
      <c r="F4223" s="225" t="s">
        <v>207</v>
      </c>
      <c r="G4223" s="226">
        <v>-0.24</v>
      </c>
      <c r="H4223" s="226">
        <v>-7.0000000000000007E-2</v>
      </c>
      <c r="I4223" s="226">
        <v>-0.31</v>
      </c>
      <c r="J4223" s="227">
        <v>-1.54</v>
      </c>
      <c r="K4223" s="227">
        <v>471.35</v>
      </c>
      <c r="L4223" s="228">
        <v>-13.67</v>
      </c>
      <c r="M4223" s="229">
        <f t="shared" si="128"/>
        <v>457.68</v>
      </c>
      <c r="N4223" s="230">
        <v>3.85</v>
      </c>
    </row>
    <row r="4224" spans="1:14" x14ac:dyDescent="0.2">
      <c r="A4224" s="231" t="str">
        <f t="shared" si="127"/>
        <v>HL1.714Thinned110</v>
      </c>
      <c r="B4224" s="223" t="s">
        <v>230</v>
      </c>
      <c r="C4224" s="224">
        <v>1.7</v>
      </c>
      <c r="D4224" s="223">
        <v>14</v>
      </c>
      <c r="E4224" s="223" t="s">
        <v>172</v>
      </c>
      <c r="F4224" s="225" t="s">
        <v>208</v>
      </c>
      <c r="G4224" s="226">
        <v>-0.7</v>
      </c>
      <c r="H4224" s="226">
        <v>-0.06</v>
      </c>
      <c r="I4224" s="226">
        <v>-0.76</v>
      </c>
      <c r="J4224" s="227">
        <v>-3.8</v>
      </c>
      <c r="K4224" s="227">
        <v>467.55</v>
      </c>
      <c r="L4224" s="228">
        <v>-14.24</v>
      </c>
      <c r="M4224" s="229">
        <f t="shared" si="128"/>
        <v>453.31</v>
      </c>
      <c r="N4224" s="230">
        <v>3.79</v>
      </c>
    </row>
    <row r="4225" spans="1:14" x14ac:dyDescent="0.2">
      <c r="A4225" s="231" t="str">
        <f t="shared" si="127"/>
        <v>HL1.714Thinned115</v>
      </c>
      <c r="B4225" s="223" t="s">
        <v>230</v>
      </c>
      <c r="C4225" s="224">
        <v>1.7</v>
      </c>
      <c r="D4225" s="223">
        <v>14</v>
      </c>
      <c r="E4225" s="223" t="s">
        <v>172</v>
      </c>
      <c r="F4225" s="225" t="s">
        <v>209</v>
      </c>
      <c r="G4225" s="226">
        <v>-1.08</v>
      </c>
      <c r="H4225" s="226">
        <v>-0.09</v>
      </c>
      <c r="I4225" s="226">
        <v>-1.17</v>
      </c>
      <c r="J4225" s="227">
        <v>-5.85</v>
      </c>
      <c r="K4225" s="227">
        <v>461.71</v>
      </c>
      <c r="L4225" s="228">
        <v>-14.81</v>
      </c>
      <c r="M4225" s="229">
        <f t="shared" si="128"/>
        <v>446.9</v>
      </c>
      <c r="N4225" s="230">
        <v>3.74</v>
      </c>
    </row>
    <row r="4226" spans="1:14" x14ac:dyDescent="0.2">
      <c r="A4226" s="231" t="str">
        <f t="shared" ref="A4226:A4289" si="129">CONCATENATE(LEFT(B4226,2),TEXT(C4226,"0.0"),TEXT(D4226,"00"),E4226,TEXT(LEFT(F4226,3),"000"))</f>
        <v>HL1.714Thinned120</v>
      </c>
      <c r="B4226" s="223" t="s">
        <v>230</v>
      </c>
      <c r="C4226" s="224">
        <v>1.7</v>
      </c>
      <c r="D4226" s="223">
        <v>14</v>
      </c>
      <c r="E4226" s="223" t="s">
        <v>172</v>
      </c>
      <c r="F4226" s="225" t="s">
        <v>210</v>
      </c>
      <c r="G4226" s="226">
        <v>-1.75</v>
      </c>
      <c r="H4226" s="226">
        <v>-0.16</v>
      </c>
      <c r="I4226" s="226">
        <v>-1.91</v>
      </c>
      <c r="J4226" s="227">
        <v>-9.57</v>
      </c>
      <c r="K4226" s="227">
        <v>452.13</v>
      </c>
      <c r="L4226" s="228">
        <v>-15.38</v>
      </c>
      <c r="M4226" s="229">
        <f t="shared" si="128"/>
        <v>436.75</v>
      </c>
      <c r="N4226" s="230">
        <v>3.72</v>
      </c>
    </row>
    <row r="4227" spans="1:14" x14ac:dyDescent="0.2">
      <c r="A4227" s="231" t="str">
        <f t="shared" si="129"/>
        <v>HL1.714Thinned125</v>
      </c>
      <c r="B4227" s="223" t="s">
        <v>230</v>
      </c>
      <c r="C4227" s="224">
        <v>1.7</v>
      </c>
      <c r="D4227" s="223">
        <v>14</v>
      </c>
      <c r="E4227" s="223" t="s">
        <v>172</v>
      </c>
      <c r="F4227" s="225" t="s">
        <v>211</v>
      </c>
      <c r="G4227" s="226">
        <v>-1.46</v>
      </c>
      <c r="H4227" s="226">
        <v>-0.17</v>
      </c>
      <c r="I4227" s="226">
        <v>-1.63</v>
      </c>
      <c r="J4227" s="227">
        <v>-8.14</v>
      </c>
      <c r="K4227" s="227">
        <v>444</v>
      </c>
      <c r="L4227" s="228">
        <v>-15.94</v>
      </c>
      <c r="M4227" s="229">
        <f t="shared" si="128"/>
        <v>428.06</v>
      </c>
      <c r="N4227" s="230">
        <v>3.67</v>
      </c>
    </row>
    <row r="4228" spans="1:14" x14ac:dyDescent="0.2">
      <c r="A4228" s="231" t="str">
        <f t="shared" si="129"/>
        <v>HL1.714Thinned130</v>
      </c>
      <c r="B4228" s="223" t="s">
        <v>230</v>
      </c>
      <c r="C4228" s="224">
        <v>1.7</v>
      </c>
      <c r="D4228" s="223">
        <v>14</v>
      </c>
      <c r="E4228" s="223" t="s">
        <v>172</v>
      </c>
      <c r="F4228" s="225" t="s">
        <v>212</v>
      </c>
      <c r="G4228" s="226">
        <v>-1.53</v>
      </c>
      <c r="H4228" s="226">
        <v>-0.12</v>
      </c>
      <c r="I4228" s="226">
        <v>-1.65</v>
      </c>
      <c r="J4228" s="227">
        <v>-8.23</v>
      </c>
      <c r="K4228" s="227">
        <v>435.77</v>
      </c>
      <c r="L4228" s="228">
        <v>-16.489999999999998</v>
      </c>
      <c r="M4228" s="229">
        <f t="shared" si="128"/>
        <v>419.28</v>
      </c>
      <c r="N4228" s="230">
        <v>3.6</v>
      </c>
    </row>
    <row r="4229" spans="1:14" x14ac:dyDescent="0.2">
      <c r="A4229" s="231" t="str">
        <f t="shared" si="129"/>
        <v>HL1.714Thinned135</v>
      </c>
      <c r="B4229" s="223" t="s">
        <v>230</v>
      </c>
      <c r="C4229" s="224">
        <v>1.7</v>
      </c>
      <c r="D4229" s="223">
        <v>14</v>
      </c>
      <c r="E4229" s="223" t="s">
        <v>172</v>
      </c>
      <c r="F4229" s="225" t="s">
        <v>213</v>
      </c>
      <c r="G4229" s="226">
        <v>-1.9</v>
      </c>
      <c r="H4229" s="226">
        <v>-0.11</v>
      </c>
      <c r="I4229" s="226">
        <v>-2.0099999999999998</v>
      </c>
      <c r="J4229" s="227">
        <v>-10.029999999999999</v>
      </c>
      <c r="K4229" s="227">
        <v>425.74</v>
      </c>
      <c r="L4229" s="228">
        <v>-17.04</v>
      </c>
      <c r="M4229" s="229">
        <f t="shared" si="128"/>
        <v>408.7</v>
      </c>
      <c r="N4229" s="230">
        <v>3.54</v>
      </c>
    </row>
    <row r="4230" spans="1:14" x14ac:dyDescent="0.2">
      <c r="A4230" s="231" t="str">
        <f t="shared" si="129"/>
        <v>HL1.714Thinned140</v>
      </c>
      <c r="B4230" s="223" t="s">
        <v>230</v>
      </c>
      <c r="C4230" s="224">
        <v>1.7</v>
      </c>
      <c r="D4230" s="223">
        <v>14</v>
      </c>
      <c r="E4230" s="223" t="s">
        <v>172</v>
      </c>
      <c r="F4230" s="225" t="s">
        <v>214</v>
      </c>
      <c r="G4230" s="226">
        <v>-2.0699999999999998</v>
      </c>
      <c r="H4230" s="226">
        <v>-0.1</v>
      </c>
      <c r="I4230" s="226">
        <v>-2.17</v>
      </c>
      <c r="J4230" s="227">
        <v>-10.85</v>
      </c>
      <c r="K4230" s="227">
        <v>414.88</v>
      </c>
      <c r="L4230" s="228">
        <v>-17.57</v>
      </c>
      <c r="M4230" s="229">
        <f t="shared" si="128"/>
        <v>397.31</v>
      </c>
      <c r="N4230" s="230">
        <v>3.49</v>
      </c>
    </row>
    <row r="4231" spans="1:14" x14ac:dyDescent="0.2">
      <c r="A4231" s="231" t="str">
        <f t="shared" si="129"/>
        <v>HL1.714Thinned145</v>
      </c>
      <c r="B4231" s="223" t="s">
        <v>230</v>
      </c>
      <c r="C4231" s="224">
        <v>1.7</v>
      </c>
      <c r="D4231" s="223">
        <v>14</v>
      </c>
      <c r="E4231" s="223" t="s">
        <v>172</v>
      </c>
      <c r="F4231" s="225" t="s">
        <v>215</v>
      </c>
      <c r="G4231" s="226">
        <v>-2.23</v>
      </c>
      <c r="H4231" s="226">
        <v>-0.1</v>
      </c>
      <c r="I4231" s="226">
        <v>-2.3199999999999998</v>
      </c>
      <c r="J4231" s="227">
        <v>-11.62</v>
      </c>
      <c r="K4231" s="227">
        <v>403.26</v>
      </c>
      <c r="L4231" s="228">
        <v>-18.09</v>
      </c>
      <c r="M4231" s="229">
        <f t="shared" si="128"/>
        <v>385.17</v>
      </c>
      <c r="N4231" s="230">
        <v>3.43</v>
      </c>
    </row>
    <row r="4232" spans="1:14" x14ac:dyDescent="0.2">
      <c r="A4232" s="231" t="str">
        <f t="shared" si="129"/>
        <v>HL1.714Thinned150</v>
      </c>
      <c r="B4232" s="223" t="s">
        <v>230</v>
      </c>
      <c r="C4232" s="224">
        <v>1.7</v>
      </c>
      <c r="D4232" s="223">
        <v>14</v>
      </c>
      <c r="E4232" s="223" t="s">
        <v>172</v>
      </c>
      <c r="F4232" s="225" t="s">
        <v>216</v>
      </c>
      <c r="G4232" s="226">
        <v>-2.38</v>
      </c>
      <c r="H4232" s="226">
        <v>-0.1</v>
      </c>
      <c r="I4232" s="226">
        <v>-2.48</v>
      </c>
      <c r="J4232" s="227">
        <v>-12.42</v>
      </c>
      <c r="K4232" s="227">
        <v>390.84</v>
      </c>
      <c r="L4232" s="228">
        <v>-18.61</v>
      </c>
      <c r="M4232" s="229">
        <f t="shared" si="128"/>
        <v>372.22999999999996</v>
      </c>
      <c r="N4232" s="230">
        <v>3.38</v>
      </c>
    </row>
    <row r="4233" spans="1:14" x14ac:dyDescent="0.2">
      <c r="A4233" s="231" t="str">
        <f t="shared" si="129"/>
        <v>HL1.714Thinned155</v>
      </c>
      <c r="B4233" s="223" t="s">
        <v>230</v>
      </c>
      <c r="C4233" s="224">
        <v>1.7</v>
      </c>
      <c r="D4233" s="223">
        <v>14</v>
      </c>
      <c r="E4233" s="223" t="s">
        <v>172</v>
      </c>
      <c r="F4233" s="225" t="s">
        <v>217</v>
      </c>
      <c r="G4233" s="226">
        <v>-2.52</v>
      </c>
      <c r="H4233" s="226">
        <v>-0.11</v>
      </c>
      <c r="I4233" s="226">
        <v>-2.63</v>
      </c>
      <c r="J4233" s="227">
        <v>-13.13</v>
      </c>
      <c r="K4233" s="227">
        <v>377.71</v>
      </c>
      <c r="L4233" s="228">
        <v>-19.12</v>
      </c>
      <c r="M4233" s="229">
        <f t="shared" si="128"/>
        <v>358.59</v>
      </c>
      <c r="N4233" s="230">
        <v>3.33</v>
      </c>
    </row>
    <row r="4234" spans="1:14" x14ac:dyDescent="0.2">
      <c r="A4234" s="231" t="str">
        <f t="shared" si="129"/>
        <v>HL1.714Thinned160</v>
      </c>
      <c r="B4234" s="223" t="s">
        <v>230</v>
      </c>
      <c r="C4234" s="224">
        <v>1.7</v>
      </c>
      <c r="D4234" s="223">
        <v>14</v>
      </c>
      <c r="E4234" s="223" t="s">
        <v>172</v>
      </c>
      <c r="F4234" s="225" t="s">
        <v>218</v>
      </c>
      <c r="G4234" s="226">
        <v>-2.64</v>
      </c>
      <c r="H4234" s="226">
        <v>-0.11</v>
      </c>
      <c r="I4234" s="226">
        <v>-2.75</v>
      </c>
      <c r="J4234" s="227">
        <v>-13.74</v>
      </c>
      <c r="K4234" s="227">
        <v>363.97</v>
      </c>
      <c r="L4234" s="228">
        <v>-19.62</v>
      </c>
      <c r="M4234" s="229">
        <f t="shared" si="128"/>
        <v>344.35</v>
      </c>
      <c r="N4234" s="230">
        <v>3.28</v>
      </c>
    </row>
    <row r="4235" spans="1:14" x14ac:dyDescent="0.2">
      <c r="A4235" s="231" t="str">
        <f t="shared" si="129"/>
        <v>HL1.714Thinned165</v>
      </c>
      <c r="B4235" s="223" t="s">
        <v>230</v>
      </c>
      <c r="C4235" s="224">
        <v>1.7</v>
      </c>
      <c r="D4235" s="223">
        <v>14</v>
      </c>
      <c r="E4235" s="223" t="s">
        <v>172</v>
      </c>
      <c r="F4235" s="225" t="s">
        <v>219</v>
      </c>
      <c r="G4235" s="226">
        <v>-2.76</v>
      </c>
      <c r="H4235" s="226">
        <v>-0.11</v>
      </c>
      <c r="I4235" s="226">
        <v>-2.87</v>
      </c>
      <c r="J4235" s="227">
        <v>-14.34</v>
      </c>
      <c r="K4235" s="227">
        <v>349.63</v>
      </c>
      <c r="L4235" s="228">
        <v>-20.11</v>
      </c>
      <c r="M4235" s="229">
        <f t="shared" si="128"/>
        <v>329.52</v>
      </c>
      <c r="N4235" s="230">
        <v>3.23</v>
      </c>
    </row>
    <row r="4236" spans="1:14" x14ac:dyDescent="0.2">
      <c r="A4236" s="231" t="str">
        <f t="shared" si="129"/>
        <v>HL1.714Thinned170</v>
      </c>
      <c r="B4236" s="223" t="s">
        <v>230</v>
      </c>
      <c r="C4236" s="224">
        <v>1.7</v>
      </c>
      <c r="D4236" s="223">
        <v>14</v>
      </c>
      <c r="E4236" s="223" t="s">
        <v>172</v>
      </c>
      <c r="F4236" s="225" t="s">
        <v>220</v>
      </c>
      <c r="G4236" s="226">
        <v>-2.87</v>
      </c>
      <c r="H4236" s="226">
        <v>-0.11</v>
      </c>
      <c r="I4236" s="226">
        <v>-2.98</v>
      </c>
      <c r="J4236" s="227">
        <v>-14.89</v>
      </c>
      <c r="K4236" s="227">
        <v>334.74</v>
      </c>
      <c r="L4236" s="228">
        <v>-20.6</v>
      </c>
      <c r="M4236" s="229">
        <f t="shared" si="128"/>
        <v>314.14</v>
      </c>
      <c r="N4236" s="230">
        <v>3.18</v>
      </c>
    </row>
    <row r="4237" spans="1:14" x14ac:dyDescent="0.2">
      <c r="A4237" s="231" t="str">
        <f t="shared" si="129"/>
        <v>HL1.714Thinned175</v>
      </c>
      <c r="B4237" s="223" t="s">
        <v>230</v>
      </c>
      <c r="C4237" s="224">
        <v>1.7</v>
      </c>
      <c r="D4237" s="223">
        <v>14</v>
      </c>
      <c r="E4237" s="223" t="s">
        <v>172</v>
      </c>
      <c r="F4237" s="225" t="s">
        <v>221</v>
      </c>
      <c r="G4237" s="226">
        <v>-2.96</v>
      </c>
      <c r="H4237" s="226">
        <v>-0.11</v>
      </c>
      <c r="I4237" s="226">
        <v>-3.07</v>
      </c>
      <c r="J4237" s="227">
        <v>-15.36</v>
      </c>
      <c r="K4237" s="227">
        <v>319.38</v>
      </c>
      <c r="L4237" s="228">
        <v>-21.08</v>
      </c>
      <c r="M4237" s="229">
        <f t="shared" si="128"/>
        <v>298.3</v>
      </c>
      <c r="N4237" s="230">
        <v>3.13</v>
      </c>
    </row>
    <row r="4238" spans="1:14" x14ac:dyDescent="0.2">
      <c r="A4238" s="231" t="str">
        <f t="shared" si="129"/>
        <v>HL1.714Thinned180</v>
      </c>
      <c r="B4238" s="223" t="s">
        <v>230</v>
      </c>
      <c r="C4238" s="224">
        <v>1.7</v>
      </c>
      <c r="D4238" s="223">
        <v>14</v>
      </c>
      <c r="E4238" s="223" t="s">
        <v>172</v>
      </c>
      <c r="F4238" s="225" t="s">
        <v>222</v>
      </c>
      <c r="G4238" s="226">
        <v>-3.05</v>
      </c>
      <c r="H4238" s="226">
        <v>-0.11</v>
      </c>
      <c r="I4238" s="226">
        <v>-3.16</v>
      </c>
      <c r="J4238" s="227">
        <v>-15.8</v>
      </c>
      <c r="K4238" s="227">
        <v>303.58</v>
      </c>
      <c r="L4238" s="228">
        <v>-21.55</v>
      </c>
      <c r="M4238" s="229">
        <f t="shared" si="128"/>
        <v>282.02999999999997</v>
      </c>
      <c r="N4238" s="230">
        <v>3.08</v>
      </c>
    </row>
    <row r="4239" spans="1:14" x14ac:dyDescent="0.2">
      <c r="A4239" s="231" t="str">
        <f t="shared" si="129"/>
        <v>HL1.714Thinned185</v>
      </c>
      <c r="B4239" s="223" t="s">
        <v>230</v>
      </c>
      <c r="C4239" s="224">
        <v>1.7</v>
      </c>
      <c r="D4239" s="223">
        <v>14</v>
      </c>
      <c r="E4239" s="223" t="s">
        <v>172</v>
      </c>
      <c r="F4239" s="225" t="s">
        <v>223</v>
      </c>
      <c r="G4239" s="226">
        <v>-3.11</v>
      </c>
      <c r="H4239" s="226">
        <v>-0.11</v>
      </c>
      <c r="I4239" s="226">
        <v>-3.22</v>
      </c>
      <c r="J4239" s="227">
        <v>-16.12</v>
      </c>
      <c r="K4239" s="227">
        <v>287.45999999999998</v>
      </c>
      <c r="L4239" s="228">
        <v>-22.01</v>
      </c>
      <c r="M4239" s="229">
        <f t="shared" si="128"/>
        <v>265.45</v>
      </c>
      <c r="N4239" s="230">
        <v>3.03</v>
      </c>
    </row>
    <row r="4240" spans="1:14" x14ac:dyDescent="0.2">
      <c r="A4240" s="231" t="str">
        <f t="shared" si="129"/>
        <v>HL1.714Thinned190</v>
      </c>
      <c r="B4240" s="223" t="s">
        <v>230</v>
      </c>
      <c r="C4240" s="224">
        <v>1.7</v>
      </c>
      <c r="D4240" s="223">
        <v>14</v>
      </c>
      <c r="E4240" s="223" t="s">
        <v>172</v>
      </c>
      <c r="F4240" s="225" t="s">
        <v>224</v>
      </c>
      <c r="G4240" s="226">
        <v>-3.18</v>
      </c>
      <c r="H4240" s="226">
        <v>-0.11</v>
      </c>
      <c r="I4240" s="226">
        <v>-3.29</v>
      </c>
      <c r="J4240" s="227">
        <v>-16.440000000000001</v>
      </c>
      <c r="K4240" s="227">
        <v>271.02</v>
      </c>
      <c r="L4240" s="228">
        <v>-22.47</v>
      </c>
      <c r="M4240" s="229">
        <f t="shared" si="128"/>
        <v>248.54999999999998</v>
      </c>
      <c r="N4240" s="230">
        <v>2.99</v>
      </c>
    </row>
    <row r="4241" spans="1:14" x14ac:dyDescent="0.2">
      <c r="A4241" s="231" t="str">
        <f t="shared" si="129"/>
        <v>HL1.714Thinned195</v>
      </c>
      <c r="B4241" s="223" t="s">
        <v>230</v>
      </c>
      <c r="C4241" s="224">
        <v>1.7</v>
      </c>
      <c r="D4241" s="223">
        <v>14</v>
      </c>
      <c r="E4241" s="223" t="s">
        <v>172</v>
      </c>
      <c r="F4241" s="225" t="s">
        <v>225</v>
      </c>
      <c r="G4241" s="226">
        <v>1.38</v>
      </c>
      <c r="H4241" s="226">
        <v>-1.57</v>
      </c>
      <c r="I4241" s="226">
        <v>-0.19</v>
      </c>
      <c r="J4241" s="227">
        <v>-0.95</v>
      </c>
      <c r="K4241" s="227">
        <v>270.07</v>
      </c>
      <c r="L4241" s="228">
        <v>-22.47</v>
      </c>
      <c r="M4241" s="229">
        <f t="shared" si="128"/>
        <v>247.6</v>
      </c>
      <c r="N4241" s="230">
        <v>0</v>
      </c>
    </row>
    <row r="4242" spans="1:14" x14ac:dyDescent="0.2">
      <c r="A4242" s="231" t="str">
        <f t="shared" si="129"/>
        <v>JL1.704NO_thin000</v>
      </c>
      <c r="B4242" s="223" t="s">
        <v>231</v>
      </c>
      <c r="C4242" s="224">
        <v>1.7</v>
      </c>
      <c r="D4242" s="223">
        <v>4</v>
      </c>
      <c r="E4242" s="223" t="s">
        <v>199</v>
      </c>
      <c r="F4242" s="225" t="s">
        <v>0</v>
      </c>
      <c r="G4242" s="226">
        <v>0.25</v>
      </c>
      <c r="H4242" s="226">
        <v>0.61</v>
      </c>
      <c r="I4242" s="226">
        <v>0.86</v>
      </c>
      <c r="J4242" s="227">
        <v>4.32</v>
      </c>
      <c r="K4242" s="227">
        <v>4.32</v>
      </c>
      <c r="L4242" s="228">
        <v>0</v>
      </c>
      <c r="M4242" s="229">
        <f t="shared" si="128"/>
        <v>4.32</v>
      </c>
      <c r="N4242" s="230">
        <v>0</v>
      </c>
    </row>
    <row r="4243" spans="1:14" x14ac:dyDescent="0.2">
      <c r="A4243" s="231" t="str">
        <f t="shared" si="129"/>
        <v>JL1.704NO_thin005</v>
      </c>
      <c r="B4243" s="223" t="s">
        <v>231</v>
      </c>
      <c r="C4243" s="224">
        <v>1.7</v>
      </c>
      <c r="D4243" s="223">
        <v>4</v>
      </c>
      <c r="E4243" s="223" t="s">
        <v>199</v>
      </c>
      <c r="F4243" s="225" t="s">
        <v>1</v>
      </c>
      <c r="G4243" s="226">
        <v>0.76</v>
      </c>
      <c r="H4243" s="226">
        <v>0.76</v>
      </c>
      <c r="I4243" s="226">
        <v>1.52</v>
      </c>
      <c r="J4243" s="227">
        <v>7.59</v>
      </c>
      <c r="K4243" s="227">
        <v>11.91</v>
      </c>
      <c r="L4243" s="228">
        <v>0</v>
      </c>
      <c r="M4243" s="229">
        <f t="shared" si="128"/>
        <v>11.91</v>
      </c>
      <c r="N4243" s="230">
        <v>0</v>
      </c>
    </row>
    <row r="4244" spans="1:14" x14ac:dyDescent="0.2">
      <c r="A4244" s="231" t="str">
        <f t="shared" si="129"/>
        <v>JL1.704NO_thin010</v>
      </c>
      <c r="B4244" s="223" t="s">
        <v>231</v>
      </c>
      <c r="C4244" s="224">
        <v>1.7</v>
      </c>
      <c r="D4244" s="223">
        <v>4</v>
      </c>
      <c r="E4244" s="223" t="s">
        <v>199</v>
      </c>
      <c r="F4244" s="225" t="s">
        <v>2</v>
      </c>
      <c r="G4244" s="226">
        <v>2.3199999999999998</v>
      </c>
      <c r="H4244" s="226">
        <v>0.76</v>
      </c>
      <c r="I4244" s="226">
        <v>3.08</v>
      </c>
      <c r="J4244" s="227">
        <v>15.42</v>
      </c>
      <c r="K4244" s="227">
        <v>27.33</v>
      </c>
      <c r="L4244" s="228">
        <v>0</v>
      </c>
      <c r="M4244" s="229">
        <f t="shared" si="128"/>
        <v>27.33</v>
      </c>
      <c r="N4244" s="230">
        <v>0</v>
      </c>
    </row>
    <row r="4245" spans="1:14" x14ac:dyDescent="0.2">
      <c r="A4245" s="231" t="str">
        <f t="shared" si="129"/>
        <v>JL1.704NO_thin015</v>
      </c>
      <c r="B4245" s="223" t="s">
        <v>231</v>
      </c>
      <c r="C4245" s="224">
        <v>1.7</v>
      </c>
      <c r="D4245" s="223">
        <v>4</v>
      </c>
      <c r="E4245" s="223" t="s">
        <v>199</v>
      </c>
      <c r="F4245" s="225" t="s">
        <v>3</v>
      </c>
      <c r="G4245" s="226">
        <v>7.09</v>
      </c>
      <c r="H4245" s="226">
        <v>0.76</v>
      </c>
      <c r="I4245" s="226">
        <v>7.85</v>
      </c>
      <c r="J4245" s="227">
        <v>39.25</v>
      </c>
      <c r="K4245" s="227">
        <v>66.58</v>
      </c>
      <c r="L4245" s="228">
        <v>0</v>
      </c>
      <c r="M4245" s="229">
        <f t="shared" si="128"/>
        <v>66.58</v>
      </c>
      <c r="N4245" s="230">
        <v>0</v>
      </c>
    </row>
    <row r="4246" spans="1:14" x14ac:dyDescent="0.2">
      <c r="A4246" s="231" t="str">
        <f t="shared" si="129"/>
        <v>JL1.704NO_thin020</v>
      </c>
      <c r="B4246" s="223" t="s">
        <v>231</v>
      </c>
      <c r="C4246" s="224">
        <v>1.7</v>
      </c>
      <c r="D4246" s="223">
        <v>4</v>
      </c>
      <c r="E4246" s="223" t="s">
        <v>199</v>
      </c>
      <c r="F4246" s="225" t="s">
        <v>4</v>
      </c>
      <c r="G4246" s="226">
        <v>15.92</v>
      </c>
      <c r="H4246" s="226">
        <v>2.27</v>
      </c>
      <c r="I4246" s="226">
        <v>18.190000000000001</v>
      </c>
      <c r="J4246" s="227">
        <v>90.94</v>
      </c>
      <c r="K4246" s="227">
        <v>157.53</v>
      </c>
      <c r="L4246" s="228">
        <v>0</v>
      </c>
      <c r="M4246" s="229">
        <f t="shared" si="128"/>
        <v>157.53</v>
      </c>
      <c r="N4246" s="230">
        <v>0</v>
      </c>
    </row>
    <row r="4247" spans="1:14" x14ac:dyDescent="0.2">
      <c r="A4247" s="231" t="str">
        <f t="shared" si="129"/>
        <v>JL1.704NO_thin025</v>
      </c>
      <c r="B4247" s="223" t="s">
        <v>231</v>
      </c>
      <c r="C4247" s="224">
        <v>1.7</v>
      </c>
      <c r="D4247" s="223">
        <v>4</v>
      </c>
      <c r="E4247" s="223" t="s">
        <v>199</v>
      </c>
      <c r="F4247" s="225" t="s">
        <v>5</v>
      </c>
      <c r="G4247" s="226">
        <v>12.31</v>
      </c>
      <c r="H4247" s="226">
        <v>1.86</v>
      </c>
      <c r="I4247" s="226">
        <v>14.17</v>
      </c>
      <c r="J4247" s="227">
        <v>70.86</v>
      </c>
      <c r="K4247" s="227">
        <v>228.38</v>
      </c>
      <c r="L4247" s="228">
        <v>0</v>
      </c>
      <c r="M4247" s="229">
        <f t="shared" si="128"/>
        <v>228.38</v>
      </c>
      <c r="N4247" s="230">
        <v>0</v>
      </c>
    </row>
    <row r="4248" spans="1:14" x14ac:dyDescent="0.2">
      <c r="A4248" s="231" t="str">
        <f t="shared" si="129"/>
        <v>JL1.704NO_thin030</v>
      </c>
      <c r="B4248" s="223" t="s">
        <v>231</v>
      </c>
      <c r="C4248" s="224">
        <v>1.7</v>
      </c>
      <c r="D4248" s="223">
        <v>4</v>
      </c>
      <c r="E4248" s="223" t="s">
        <v>199</v>
      </c>
      <c r="F4248" s="225" t="s">
        <v>6</v>
      </c>
      <c r="G4248" s="226">
        <v>6.91</v>
      </c>
      <c r="H4248" s="226">
        <v>0.31</v>
      </c>
      <c r="I4248" s="226">
        <v>7.23</v>
      </c>
      <c r="J4248" s="227">
        <v>36.14</v>
      </c>
      <c r="K4248" s="227">
        <v>264.52</v>
      </c>
      <c r="L4248" s="228">
        <v>0</v>
      </c>
      <c r="M4248" s="229">
        <f t="shared" si="128"/>
        <v>264.52</v>
      </c>
      <c r="N4248" s="230">
        <v>0</v>
      </c>
    </row>
    <row r="4249" spans="1:14" x14ac:dyDescent="0.2">
      <c r="A4249" s="231" t="str">
        <f t="shared" si="129"/>
        <v>JL1.704NO_thin035</v>
      </c>
      <c r="B4249" s="223" t="s">
        <v>231</v>
      </c>
      <c r="C4249" s="224">
        <v>1.7</v>
      </c>
      <c r="D4249" s="223">
        <v>4</v>
      </c>
      <c r="E4249" s="223" t="s">
        <v>199</v>
      </c>
      <c r="F4249" s="225" t="s">
        <v>7</v>
      </c>
      <c r="G4249" s="226">
        <v>5.53</v>
      </c>
      <c r="H4249" s="226">
        <v>1.63</v>
      </c>
      <c r="I4249" s="226">
        <v>7.15</v>
      </c>
      <c r="J4249" s="227">
        <v>35.76</v>
      </c>
      <c r="K4249" s="227">
        <v>300.27999999999997</v>
      </c>
      <c r="L4249" s="228">
        <v>0</v>
      </c>
      <c r="M4249" s="229">
        <f t="shared" si="128"/>
        <v>300.27999999999997</v>
      </c>
      <c r="N4249" s="230">
        <v>0</v>
      </c>
    </row>
    <row r="4250" spans="1:14" x14ac:dyDescent="0.2">
      <c r="A4250" s="231" t="str">
        <f t="shared" si="129"/>
        <v>JL1.704NO_thin040</v>
      </c>
      <c r="B4250" s="223" t="s">
        <v>231</v>
      </c>
      <c r="C4250" s="224">
        <v>1.7</v>
      </c>
      <c r="D4250" s="223">
        <v>4</v>
      </c>
      <c r="E4250" s="223" t="s">
        <v>199</v>
      </c>
      <c r="F4250" s="225" t="s">
        <v>8</v>
      </c>
      <c r="G4250" s="226">
        <v>3.42</v>
      </c>
      <c r="H4250" s="226">
        <v>1.38</v>
      </c>
      <c r="I4250" s="226">
        <v>4.8</v>
      </c>
      <c r="J4250" s="227">
        <v>23.99</v>
      </c>
      <c r="K4250" s="227">
        <v>324.27</v>
      </c>
      <c r="L4250" s="228">
        <v>0</v>
      </c>
      <c r="M4250" s="229">
        <f t="shared" si="128"/>
        <v>324.27</v>
      </c>
      <c r="N4250" s="230">
        <v>0</v>
      </c>
    </row>
    <row r="4251" spans="1:14" x14ac:dyDescent="0.2">
      <c r="A4251" s="231" t="str">
        <f t="shared" si="129"/>
        <v>JL1.704NO_thin045</v>
      </c>
      <c r="B4251" s="223" t="s">
        <v>231</v>
      </c>
      <c r="C4251" s="224">
        <v>1.7</v>
      </c>
      <c r="D4251" s="223">
        <v>4</v>
      </c>
      <c r="E4251" s="223" t="s">
        <v>199</v>
      </c>
      <c r="F4251" s="225" t="s">
        <v>9</v>
      </c>
      <c r="G4251" s="226">
        <v>2.98</v>
      </c>
      <c r="H4251" s="226">
        <v>0.18</v>
      </c>
      <c r="I4251" s="226">
        <v>3.16</v>
      </c>
      <c r="J4251" s="227">
        <v>15.81</v>
      </c>
      <c r="K4251" s="227">
        <v>340.09</v>
      </c>
      <c r="L4251" s="228">
        <v>0</v>
      </c>
      <c r="M4251" s="229">
        <f t="shared" si="128"/>
        <v>340.09</v>
      </c>
      <c r="N4251" s="230">
        <v>0</v>
      </c>
    </row>
    <row r="4252" spans="1:14" x14ac:dyDescent="0.2">
      <c r="A4252" s="231" t="str">
        <f t="shared" si="129"/>
        <v>JL1.704NO_thin050</v>
      </c>
      <c r="B4252" s="223" t="s">
        <v>231</v>
      </c>
      <c r="C4252" s="224">
        <v>1.7</v>
      </c>
      <c r="D4252" s="223">
        <v>4</v>
      </c>
      <c r="E4252" s="223" t="s">
        <v>199</v>
      </c>
      <c r="F4252" s="225" t="s">
        <v>10</v>
      </c>
      <c r="G4252" s="226">
        <v>2.87</v>
      </c>
      <c r="H4252" s="226">
        <v>-0.02</v>
      </c>
      <c r="I4252" s="226">
        <v>2.85</v>
      </c>
      <c r="J4252" s="227">
        <v>14.26</v>
      </c>
      <c r="K4252" s="227">
        <v>354.34</v>
      </c>
      <c r="L4252" s="228">
        <v>0</v>
      </c>
      <c r="M4252" s="229">
        <f t="shared" si="128"/>
        <v>354.34</v>
      </c>
      <c r="N4252" s="230">
        <v>0</v>
      </c>
    </row>
    <row r="4253" spans="1:14" x14ac:dyDescent="0.2">
      <c r="A4253" s="231" t="str">
        <f t="shared" si="129"/>
        <v>JL1.704NO_thin055</v>
      </c>
      <c r="B4253" s="223" t="s">
        <v>231</v>
      </c>
      <c r="C4253" s="224">
        <v>1.7</v>
      </c>
      <c r="D4253" s="223">
        <v>4</v>
      </c>
      <c r="E4253" s="223" t="s">
        <v>199</v>
      </c>
      <c r="F4253" s="225" t="s">
        <v>11</v>
      </c>
      <c r="G4253" s="226">
        <v>2.74</v>
      </c>
      <c r="H4253" s="226">
        <v>-0.14000000000000001</v>
      </c>
      <c r="I4253" s="226">
        <v>2.6</v>
      </c>
      <c r="J4253" s="227">
        <v>13.02</v>
      </c>
      <c r="K4253" s="227">
        <v>367.37</v>
      </c>
      <c r="L4253" s="228">
        <v>0</v>
      </c>
      <c r="M4253" s="229">
        <f t="shared" si="128"/>
        <v>367.37</v>
      </c>
      <c r="N4253" s="230">
        <v>0</v>
      </c>
    </row>
    <row r="4254" spans="1:14" x14ac:dyDescent="0.2">
      <c r="A4254" s="231" t="str">
        <f t="shared" si="129"/>
        <v>JL1.704NO_thin060</v>
      </c>
      <c r="B4254" s="223" t="s">
        <v>231</v>
      </c>
      <c r="C4254" s="224">
        <v>1.7</v>
      </c>
      <c r="D4254" s="223">
        <v>4</v>
      </c>
      <c r="E4254" s="223" t="s">
        <v>199</v>
      </c>
      <c r="F4254" s="225" t="s">
        <v>12</v>
      </c>
      <c r="G4254" s="226">
        <v>2.23</v>
      </c>
      <c r="H4254" s="226">
        <v>-0.08</v>
      </c>
      <c r="I4254" s="226">
        <v>2.15</v>
      </c>
      <c r="J4254" s="227">
        <v>10.74</v>
      </c>
      <c r="K4254" s="227">
        <v>378.11</v>
      </c>
      <c r="L4254" s="228">
        <v>0</v>
      </c>
      <c r="M4254" s="229">
        <f t="shared" si="128"/>
        <v>378.11</v>
      </c>
      <c r="N4254" s="230">
        <v>0</v>
      </c>
    </row>
    <row r="4255" spans="1:14" x14ac:dyDescent="0.2">
      <c r="A4255" s="231" t="str">
        <f t="shared" si="129"/>
        <v>JL1.704NO_thin065</v>
      </c>
      <c r="B4255" s="223" t="s">
        <v>231</v>
      </c>
      <c r="C4255" s="224">
        <v>1.7</v>
      </c>
      <c r="D4255" s="223">
        <v>4</v>
      </c>
      <c r="E4255" s="223" t="s">
        <v>199</v>
      </c>
      <c r="F4255" s="225" t="s">
        <v>13</v>
      </c>
      <c r="G4255" s="226">
        <v>1.94</v>
      </c>
      <c r="H4255" s="226">
        <v>-0.47</v>
      </c>
      <c r="I4255" s="226">
        <v>1.46</v>
      </c>
      <c r="J4255" s="227">
        <v>7.32</v>
      </c>
      <c r="K4255" s="227">
        <v>385.43</v>
      </c>
      <c r="L4255" s="228">
        <v>0</v>
      </c>
      <c r="M4255" s="229">
        <f t="shared" si="128"/>
        <v>385.43</v>
      </c>
      <c r="N4255" s="230">
        <v>0</v>
      </c>
    </row>
    <row r="4256" spans="1:14" x14ac:dyDescent="0.2">
      <c r="A4256" s="231" t="str">
        <f t="shared" si="129"/>
        <v>JL1.704NO_thin070</v>
      </c>
      <c r="B4256" s="223" t="s">
        <v>231</v>
      </c>
      <c r="C4256" s="224">
        <v>1.7</v>
      </c>
      <c r="D4256" s="223">
        <v>4</v>
      </c>
      <c r="E4256" s="223" t="s">
        <v>199</v>
      </c>
      <c r="F4256" s="225" t="s">
        <v>200</v>
      </c>
      <c r="G4256" s="226">
        <v>1.68</v>
      </c>
      <c r="H4256" s="226">
        <v>-0.48</v>
      </c>
      <c r="I4256" s="226">
        <v>1.21</v>
      </c>
      <c r="J4256" s="227">
        <v>6.05</v>
      </c>
      <c r="K4256" s="227">
        <v>391.48</v>
      </c>
      <c r="L4256" s="228">
        <v>0</v>
      </c>
      <c r="M4256" s="229">
        <f t="shared" si="128"/>
        <v>391.48</v>
      </c>
      <c r="N4256" s="230">
        <v>0</v>
      </c>
    </row>
    <row r="4257" spans="1:14" x14ac:dyDescent="0.2">
      <c r="A4257" s="231" t="str">
        <f t="shared" si="129"/>
        <v>JL1.704NO_thin075</v>
      </c>
      <c r="B4257" s="223" t="s">
        <v>231</v>
      </c>
      <c r="C4257" s="224">
        <v>1.7</v>
      </c>
      <c r="D4257" s="223">
        <v>4</v>
      </c>
      <c r="E4257" s="223" t="s">
        <v>199</v>
      </c>
      <c r="F4257" s="225" t="s">
        <v>201</v>
      </c>
      <c r="G4257" s="226">
        <v>1.75</v>
      </c>
      <c r="H4257" s="226">
        <v>-0.32</v>
      </c>
      <c r="I4257" s="226">
        <v>1.43</v>
      </c>
      <c r="J4257" s="227">
        <v>7.14</v>
      </c>
      <c r="K4257" s="227">
        <v>398.62</v>
      </c>
      <c r="L4257" s="228">
        <v>0</v>
      </c>
      <c r="M4257" s="229">
        <f t="shared" si="128"/>
        <v>398.62</v>
      </c>
      <c r="N4257" s="230">
        <v>0</v>
      </c>
    </row>
    <row r="4258" spans="1:14" x14ac:dyDescent="0.2">
      <c r="A4258" s="231" t="str">
        <f t="shared" si="129"/>
        <v>JL1.704NO_thin080</v>
      </c>
      <c r="B4258" s="223" t="s">
        <v>231</v>
      </c>
      <c r="C4258" s="224">
        <v>1.7</v>
      </c>
      <c r="D4258" s="223">
        <v>4</v>
      </c>
      <c r="E4258" s="223" t="s">
        <v>199</v>
      </c>
      <c r="F4258" s="225" t="s">
        <v>202</v>
      </c>
      <c r="G4258" s="226">
        <v>1.63</v>
      </c>
      <c r="H4258" s="226">
        <v>-0.12</v>
      </c>
      <c r="I4258" s="226">
        <v>1.51</v>
      </c>
      <c r="J4258" s="227">
        <v>7.53</v>
      </c>
      <c r="K4258" s="227">
        <v>406.15</v>
      </c>
      <c r="L4258" s="228">
        <v>0</v>
      </c>
      <c r="M4258" s="229">
        <f t="shared" si="128"/>
        <v>406.15</v>
      </c>
      <c r="N4258" s="230">
        <v>0</v>
      </c>
    </row>
    <row r="4259" spans="1:14" x14ac:dyDescent="0.2">
      <c r="A4259" s="231" t="str">
        <f t="shared" si="129"/>
        <v>JL1.704NO_thin085</v>
      </c>
      <c r="B4259" s="223" t="s">
        <v>231</v>
      </c>
      <c r="C4259" s="224">
        <v>1.7</v>
      </c>
      <c r="D4259" s="223">
        <v>4</v>
      </c>
      <c r="E4259" s="223" t="s">
        <v>199</v>
      </c>
      <c r="F4259" s="225" t="s">
        <v>203</v>
      </c>
      <c r="G4259" s="226">
        <v>1.37</v>
      </c>
      <c r="H4259" s="226">
        <v>-0.14000000000000001</v>
      </c>
      <c r="I4259" s="226">
        <v>1.23</v>
      </c>
      <c r="J4259" s="227">
        <v>6.14</v>
      </c>
      <c r="K4259" s="227">
        <v>412.29</v>
      </c>
      <c r="L4259" s="228">
        <v>0</v>
      </c>
      <c r="M4259" s="229">
        <f t="shared" si="128"/>
        <v>412.29</v>
      </c>
      <c r="N4259" s="230">
        <v>0</v>
      </c>
    </row>
    <row r="4260" spans="1:14" x14ac:dyDescent="0.2">
      <c r="A4260" s="231" t="str">
        <f t="shared" si="129"/>
        <v>JL1.704NO_thin090</v>
      </c>
      <c r="B4260" s="223" t="s">
        <v>231</v>
      </c>
      <c r="C4260" s="224">
        <v>1.7</v>
      </c>
      <c r="D4260" s="223">
        <v>4</v>
      </c>
      <c r="E4260" s="223" t="s">
        <v>199</v>
      </c>
      <c r="F4260" s="225" t="s">
        <v>204</v>
      </c>
      <c r="G4260" s="226">
        <v>1.1499999999999999</v>
      </c>
      <c r="H4260" s="226">
        <v>-0.11</v>
      </c>
      <c r="I4260" s="226">
        <v>1.04</v>
      </c>
      <c r="J4260" s="227">
        <v>5.21</v>
      </c>
      <c r="K4260" s="227">
        <v>417.5</v>
      </c>
      <c r="L4260" s="228">
        <v>0</v>
      </c>
      <c r="M4260" s="229">
        <f t="shared" si="128"/>
        <v>417.5</v>
      </c>
      <c r="N4260" s="230">
        <v>0</v>
      </c>
    </row>
    <row r="4261" spans="1:14" x14ac:dyDescent="0.2">
      <c r="A4261" s="231" t="str">
        <f t="shared" si="129"/>
        <v>JL1.704NO_thin095</v>
      </c>
      <c r="B4261" s="223" t="s">
        <v>231</v>
      </c>
      <c r="C4261" s="224">
        <v>1.7</v>
      </c>
      <c r="D4261" s="223">
        <v>4</v>
      </c>
      <c r="E4261" s="223" t="s">
        <v>199</v>
      </c>
      <c r="F4261" s="225" t="s">
        <v>205</v>
      </c>
      <c r="G4261" s="226">
        <v>1.22</v>
      </c>
      <c r="H4261" s="226">
        <v>0.51</v>
      </c>
      <c r="I4261" s="226">
        <v>1.73</v>
      </c>
      <c r="J4261" s="227">
        <v>8.6300000000000008</v>
      </c>
      <c r="K4261" s="227">
        <v>426.13</v>
      </c>
      <c r="L4261" s="228">
        <v>0</v>
      </c>
      <c r="M4261" s="229">
        <f t="shared" si="128"/>
        <v>426.13</v>
      </c>
      <c r="N4261" s="230">
        <v>0</v>
      </c>
    </row>
    <row r="4262" spans="1:14" x14ac:dyDescent="0.2">
      <c r="A4262" s="231" t="str">
        <f t="shared" si="129"/>
        <v>JL1.704NO_thin100</v>
      </c>
      <c r="B4262" s="223" t="s">
        <v>231</v>
      </c>
      <c r="C4262" s="224">
        <v>1.7</v>
      </c>
      <c r="D4262" s="223">
        <v>4</v>
      </c>
      <c r="E4262" s="223" t="s">
        <v>199</v>
      </c>
      <c r="F4262" s="225" t="s">
        <v>206</v>
      </c>
      <c r="G4262" s="226">
        <v>1.32</v>
      </c>
      <c r="H4262" s="226">
        <v>-0.24</v>
      </c>
      <c r="I4262" s="226">
        <v>1.07</v>
      </c>
      <c r="J4262" s="227">
        <v>5.37</v>
      </c>
      <c r="K4262" s="227">
        <v>431.51</v>
      </c>
      <c r="L4262" s="228">
        <v>0</v>
      </c>
      <c r="M4262" s="229">
        <f t="shared" si="128"/>
        <v>431.51</v>
      </c>
      <c r="N4262" s="230">
        <v>0</v>
      </c>
    </row>
    <row r="4263" spans="1:14" x14ac:dyDescent="0.2">
      <c r="A4263" s="231" t="str">
        <f t="shared" si="129"/>
        <v>JL1.704NO_thin105</v>
      </c>
      <c r="B4263" s="223" t="s">
        <v>231</v>
      </c>
      <c r="C4263" s="224">
        <v>1.7</v>
      </c>
      <c r="D4263" s="223">
        <v>4</v>
      </c>
      <c r="E4263" s="223" t="s">
        <v>199</v>
      </c>
      <c r="F4263" s="225" t="s">
        <v>207</v>
      </c>
      <c r="G4263" s="226">
        <v>1.18</v>
      </c>
      <c r="H4263" s="226">
        <v>-0.25</v>
      </c>
      <c r="I4263" s="226">
        <v>0.93</v>
      </c>
      <c r="J4263" s="227">
        <v>4.6399999999999997</v>
      </c>
      <c r="K4263" s="227">
        <v>436.15</v>
      </c>
      <c r="L4263" s="228">
        <v>0</v>
      </c>
      <c r="M4263" s="229">
        <f t="shared" si="128"/>
        <v>436.15</v>
      </c>
      <c r="N4263" s="230">
        <v>0</v>
      </c>
    </row>
    <row r="4264" spans="1:14" x14ac:dyDescent="0.2">
      <c r="A4264" s="231" t="str">
        <f t="shared" si="129"/>
        <v>JL1.704NO_thin110</v>
      </c>
      <c r="B4264" s="223" t="s">
        <v>231</v>
      </c>
      <c r="C4264" s="224">
        <v>1.7</v>
      </c>
      <c r="D4264" s="223">
        <v>4</v>
      </c>
      <c r="E4264" s="223" t="s">
        <v>199</v>
      </c>
      <c r="F4264" s="225" t="s">
        <v>208</v>
      </c>
      <c r="G4264" s="226">
        <v>0.95</v>
      </c>
      <c r="H4264" s="226">
        <v>-0.25</v>
      </c>
      <c r="I4264" s="226">
        <v>0.7</v>
      </c>
      <c r="J4264" s="227">
        <v>3.5</v>
      </c>
      <c r="K4264" s="227">
        <v>439.64</v>
      </c>
      <c r="L4264" s="228">
        <v>0</v>
      </c>
      <c r="M4264" s="229">
        <f t="shared" si="128"/>
        <v>439.64</v>
      </c>
      <c r="N4264" s="230">
        <v>0</v>
      </c>
    </row>
    <row r="4265" spans="1:14" x14ac:dyDescent="0.2">
      <c r="A4265" s="231" t="str">
        <f t="shared" si="129"/>
        <v>JL1.704NO_thin115</v>
      </c>
      <c r="B4265" s="223" t="s">
        <v>231</v>
      </c>
      <c r="C4265" s="224">
        <v>1.7</v>
      </c>
      <c r="D4265" s="223">
        <v>4</v>
      </c>
      <c r="E4265" s="223" t="s">
        <v>199</v>
      </c>
      <c r="F4265" s="225" t="s">
        <v>209</v>
      </c>
      <c r="G4265" s="226">
        <v>0.86</v>
      </c>
      <c r="H4265" s="226">
        <v>-0.17</v>
      </c>
      <c r="I4265" s="226">
        <v>0.69</v>
      </c>
      <c r="J4265" s="227">
        <v>3.45</v>
      </c>
      <c r="K4265" s="227">
        <v>443.09</v>
      </c>
      <c r="L4265" s="228">
        <v>0</v>
      </c>
      <c r="M4265" s="229">
        <f t="shared" si="128"/>
        <v>443.09</v>
      </c>
      <c r="N4265" s="230">
        <v>0</v>
      </c>
    </row>
    <row r="4266" spans="1:14" x14ac:dyDescent="0.2">
      <c r="A4266" s="231" t="str">
        <f t="shared" si="129"/>
        <v>JL1.704NO_thin120</v>
      </c>
      <c r="B4266" s="223" t="s">
        <v>231</v>
      </c>
      <c r="C4266" s="224">
        <v>1.7</v>
      </c>
      <c r="D4266" s="223">
        <v>4</v>
      </c>
      <c r="E4266" s="223" t="s">
        <v>199</v>
      </c>
      <c r="F4266" s="225" t="s">
        <v>210</v>
      </c>
      <c r="G4266" s="226">
        <v>0.92</v>
      </c>
      <c r="H4266" s="226">
        <v>-0.1</v>
      </c>
      <c r="I4266" s="226">
        <v>0.82</v>
      </c>
      <c r="J4266" s="227">
        <v>4.1100000000000003</v>
      </c>
      <c r="K4266" s="227">
        <v>447.2</v>
      </c>
      <c r="L4266" s="228">
        <v>0</v>
      </c>
      <c r="M4266" s="229">
        <f t="shared" si="128"/>
        <v>447.2</v>
      </c>
      <c r="N4266" s="230">
        <v>0</v>
      </c>
    </row>
    <row r="4267" spans="1:14" x14ac:dyDescent="0.2">
      <c r="A4267" s="231" t="str">
        <f t="shared" si="129"/>
        <v>JL1.704NO_thin125</v>
      </c>
      <c r="B4267" s="223" t="s">
        <v>231</v>
      </c>
      <c r="C4267" s="224">
        <v>1.7</v>
      </c>
      <c r="D4267" s="223">
        <v>4</v>
      </c>
      <c r="E4267" s="223" t="s">
        <v>199</v>
      </c>
      <c r="F4267" s="225" t="s">
        <v>211</v>
      </c>
      <c r="G4267" s="226">
        <v>0.85</v>
      </c>
      <c r="H4267" s="226">
        <v>-0.06</v>
      </c>
      <c r="I4267" s="226">
        <v>0.79</v>
      </c>
      <c r="J4267" s="227">
        <v>3.94</v>
      </c>
      <c r="K4267" s="227">
        <v>451.15</v>
      </c>
      <c r="L4267" s="228">
        <v>0</v>
      </c>
      <c r="M4267" s="229">
        <f t="shared" si="128"/>
        <v>451.15</v>
      </c>
      <c r="N4267" s="230">
        <v>0</v>
      </c>
    </row>
    <row r="4268" spans="1:14" x14ac:dyDescent="0.2">
      <c r="A4268" s="231" t="str">
        <f t="shared" si="129"/>
        <v>JL1.704NO_thin130</v>
      </c>
      <c r="B4268" s="223" t="s">
        <v>231</v>
      </c>
      <c r="C4268" s="224">
        <v>1.7</v>
      </c>
      <c r="D4268" s="223">
        <v>4</v>
      </c>
      <c r="E4268" s="223" t="s">
        <v>199</v>
      </c>
      <c r="F4268" s="225" t="s">
        <v>212</v>
      </c>
      <c r="G4268" s="226">
        <v>0.73</v>
      </c>
      <c r="H4268" s="226">
        <v>0.62</v>
      </c>
      <c r="I4268" s="226">
        <v>1.35</v>
      </c>
      <c r="J4268" s="227">
        <v>6.77</v>
      </c>
      <c r="K4268" s="227">
        <v>457.92</v>
      </c>
      <c r="L4268" s="228">
        <v>0</v>
      </c>
      <c r="M4268" s="229">
        <f t="shared" si="128"/>
        <v>457.92</v>
      </c>
      <c r="N4268" s="230">
        <v>0</v>
      </c>
    </row>
    <row r="4269" spans="1:14" x14ac:dyDescent="0.2">
      <c r="A4269" s="231" t="str">
        <f t="shared" si="129"/>
        <v>JL1.704NO_thin135</v>
      </c>
      <c r="B4269" s="223" t="s">
        <v>231</v>
      </c>
      <c r="C4269" s="224">
        <v>1.7</v>
      </c>
      <c r="D4269" s="223">
        <v>4</v>
      </c>
      <c r="E4269" s="223" t="s">
        <v>199</v>
      </c>
      <c r="F4269" s="225" t="s">
        <v>213</v>
      </c>
      <c r="G4269" s="226">
        <v>0.7</v>
      </c>
      <c r="H4269" s="226">
        <v>-0.18</v>
      </c>
      <c r="I4269" s="226">
        <v>0.51</v>
      </c>
      <c r="J4269" s="227">
        <v>2.57</v>
      </c>
      <c r="K4269" s="227">
        <v>460.49</v>
      </c>
      <c r="L4269" s="228">
        <v>0</v>
      </c>
      <c r="M4269" s="229">
        <f t="shared" si="128"/>
        <v>460.49</v>
      </c>
      <c r="N4269" s="230">
        <v>0</v>
      </c>
    </row>
    <row r="4270" spans="1:14" x14ac:dyDescent="0.2">
      <c r="A4270" s="231" t="str">
        <f t="shared" si="129"/>
        <v>JL1.704NO_thin140</v>
      </c>
      <c r="B4270" s="223" t="s">
        <v>231</v>
      </c>
      <c r="C4270" s="224">
        <v>1.7</v>
      </c>
      <c r="D4270" s="223">
        <v>4</v>
      </c>
      <c r="E4270" s="223" t="s">
        <v>199</v>
      </c>
      <c r="F4270" s="225" t="s">
        <v>214</v>
      </c>
      <c r="G4270" s="226">
        <v>0.69</v>
      </c>
      <c r="H4270" s="226">
        <v>-0.23</v>
      </c>
      <c r="I4270" s="226">
        <v>0.47</v>
      </c>
      <c r="J4270" s="227">
        <v>2.33</v>
      </c>
      <c r="K4270" s="227">
        <v>462.82</v>
      </c>
      <c r="L4270" s="228">
        <v>0</v>
      </c>
      <c r="M4270" s="229">
        <f t="shared" si="128"/>
        <v>462.82</v>
      </c>
      <c r="N4270" s="230">
        <v>0</v>
      </c>
    </row>
    <row r="4271" spans="1:14" x14ac:dyDescent="0.2">
      <c r="A4271" s="231" t="str">
        <f t="shared" si="129"/>
        <v>JL1.704NO_thin145</v>
      </c>
      <c r="B4271" s="223" t="s">
        <v>231</v>
      </c>
      <c r="C4271" s="224">
        <v>1.7</v>
      </c>
      <c r="D4271" s="223">
        <v>4</v>
      </c>
      <c r="E4271" s="223" t="s">
        <v>199</v>
      </c>
      <c r="F4271" s="225" t="s">
        <v>215</v>
      </c>
      <c r="G4271" s="226">
        <v>0.64</v>
      </c>
      <c r="H4271" s="226">
        <v>-0.23</v>
      </c>
      <c r="I4271" s="226">
        <v>0.41</v>
      </c>
      <c r="J4271" s="227">
        <v>2.06</v>
      </c>
      <c r="K4271" s="227">
        <v>464.88</v>
      </c>
      <c r="L4271" s="228">
        <v>0</v>
      </c>
      <c r="M4271" s="229">
        <f t="shared" si="128"/>
        <v>464.88</v>
      </c>
      <c r="N4271" s="230">
        <v>0</v>
      </c>
    </row>
    <row r="4272" spans="1:14" x14ac:dyDescent="0.2">
      <c r="A4272" s="231" t="str">
        <f t="shared" si="129"/>
        <v>JL1.704NO_thin150</v>
      </c>
      <c r="B4272" s="223" t="s">
        <v>231</v>
      </c>
      <c r="C4272" s="224">
        <v>1.7</v>
      </c>
      <c r="D4272" s="223">
        <v>4</v>
      </c>
      <c r="E4272" s="223" t="s">
        <v>199</v>
      </c>
      <c r="F4272" s="225" t="s">
        <v>216</v>
      </c>
      <c r="G4272" s="226">
        <v>0.57999999999999996</v>
      </c>
      <c r="H4272" s="226">
        <v>-0.17</v>
      </c>
      <c r="I4272" s="226">
        <v>0.41</v>
      </c>
      <c r="J4272" s="227">
        <v>2.04</v>
      </c>
      <c r="K4272" s="227">
        <v>466.92</v>
      </c>
      <c r="L4272" s="228">
        <v>0</v>
      </c>
      <c r="M4272" s="229">
        <f t="shared" si="128"/>
        <v>466.92</v>
      </c>
      <c r="N4272" s="230">
        <v>0</v>
      </c>
    </row>
    <row r="4273" spans="1:14" x14ac:dyDescent="0.2">
      <c r="A4273" s="231" t="str">
        <f t="shared" si="129"/>
        <v>JL1.704NO_thin155</v>
      </c>
      <c r="B4273" s="223" t="s">
        <v>231</v>
      </c>
      <c r="C4273" s="224">
        <v>1.7</v>
      </c>
      <c r="D4273" s="223">
        <v>4</v>
      </c>
      <c r="E4273" s="223" t="s">
        <v>199</v>
      </c>
      <c r="F4273" s="225" t="s">
        <v>217</v>
      </c>
      <c r="G4273" s="226">
        <v>0.54</v>
      </c>
      <c r="H4273" s="226">
        <v>-0.11</v>
      </c>
      <c r="I4273" s="226">
        <v>0.43</v>
      </c>
      <c r="J4273" s="227">
        <v>2.17</v>
      </c>
      <c r="K4273" s="227">
        <v>469.08</v>
      </c>
      <c r="L4273" s="228">
        <v>0</v>
      </c>
      <c r="M4273" s="229">
        <f t="shared" si="128"/>
        <v>469.08</v>
      </c>
      <c r="N4273" s="230">
        <v>0</v>
      </c>
    </row>
    <row r="4274" spans="1:14" x14ac:dyDescent="0.2">
      <c r="A4274" s="231" t="str">
        <f t="shared" si="129"/>
        <v>JL1.704NO_thin160</v>
      </c>
      <c r="B4274" s="223" t="s">
        <v>231</v>
      </c>
      <c r="C4274" s="224">
        <v>1.7</v>
      </c>
      <c r="D4274" s="223">
        <v>4</v>
      </c>
      <c r="E4274" s="223" t="s">
        <v>199</v>
      </c>
      <c r="F4274" s="225" t="s">
        <v>218</v>
      </c>
      <c r="G4274" s="226">
        <v>0.5</v>
      </c>
      <c r="H4274" s="226">
        <v>-0.04</v>
      </c>
      <c r="I4274" s="226">
        <v>0.46</v>
      </c>
      <c r="J4274" s="227">
        <v>2.2999999999999998</v>
      </c>
      <c r="K4274" s="227">
        <v>471.38</v>
      </c>
      <c r="L4274" s="228">
        <v>0</v>
      </c>
      <c r="M4274" s="229">
        <f t="shared" ref="M4274:M4337" si="130">K4274+L4274</f>
        <v>471.38</v>
      </c>
      <c r="N4274" s="230">
        <v>0</v>
      </c>
    </row>
    <row r="4275" spans="1:14" x14ac:dyDescent="0.2">
      <c r="A4275" s="231" t="str">
        <f t="shared" si="129"/>
        <v>JL1.704NO_thin165</v>
      </c>
      <c r="B4275" s="223" t="s">
        <v>231</v>
      </c>
      <c r="C4275" s="224">
        <v>1.7</v>
      </c>
      <c r="D4275" s="223">
        <v>4</v>
      </c>
      <c r="E4275" s="223" t="s">
        <v>199</v>
      </c>
      <c r="F4275" s="225" t="s">
        <v>219</v>
      </c>
      <c r="G4275" s="226">
        <v>0.45</v>
      </c>
      <c r="H4275" s="226">
        <v>-0.03</v>
      </c>
      <c r="I4275" s="226">
        <v>0.42</v>
      </c>
      <c r="J4275" s="227">
        <v>2.09</v>
      </c>
      <c r="K4275" s="227">
        <v>473.47</v>
      </c>
      <c r="L4275" s="228">
        <v>0</v>
      </c>
      <c r="M4275" s="229">
        <f t="shared" si="130"/>
        <v>473.47</v>
      </c>
      <c r="N4275" s="230">
        <v>0</v>
      </c>
    </row>
    <row r="4276" spans="1:14" x14ac:dyDescent="0.2">
      <c r="A4276" s="231" t="str">
        <f t="shared" si="129"/>
        <v>JL1.704NO_thin170</v>
      </c>
      <c r="B4276" s="223" t="s">
        <v>231</v>
      </c>
      <c r="C4276" s="224">
        <v>1.7</v>
      </c>
      <c r="D4276" s="223">
        <v>4</v>
      </c>
      <c r="E4276" s="223" t="s">
        <v>199</v>
      </c>
      <c r="F4276" s="225" t="s">
        <v>220</v>
      </c>
      <c r="G4276" s="226">
        <v>0.43</v>
      </c>
      <c r="H4276" s="226">
        <v>-0.03</v>
      </c>
      <c r="I4276" s="226">
        <v>0.4</v>
      </c>
      <c r="J4276" s="227">
        <v>1.98</v>
      </c>
      <c r="K4276" s="227">
        <v>475.45</v>
      </c>
      <c r="L4276" s="228">
        <v>0</v>
      </c>
      <c r="M4276" s="229">
        <f t="shared" si="130"/>
        <v>475.45</v>
      </c>
      <c r="N4276" s="230">
        <v>0</v>
      </c>
    </row>
    <row r="4277" spans="1:14" x14ac:dyDescent="0.2">
      <c r="A4277" s="231" t="str">
        <f t="shared" si="129"/>
        <v>JL1.704NO_thin175</v>
      </c>
      <c r="B4277" s="223" t="s">
        <v>231</v>
      </c>
      <c r="C4277" s="224">
        <v>1.7</v>
      </c>
      <c r="D4277" s="223">
        <v>4</v>
      </c>
      <c r="E4277" s="223" t="s">
        <v>199</v>
      </c>
      <c r="F4277" s="225" t="s">
        <v>221</v>
      </c>
      <c r="G4277" s="226">
        <v>0.39</v>
      </c>
      <c r="H4277" s="226">
        <v>-0.03</v>
      </c>
      <c r="I4277" s="226">
        <v>0.36</v>
      </c>
      <c r="J4277" s="227">
        <v>1.78</v>
      </c>
      <c r="K4277" s="227">
        <v>477.23</v>
      </c>
      <c r="L4277" s="228">
        <v>0</v>
      </c>
      <c r="M4277" s="229">
        <f t="shared" si="130"/>
        <v>477.23</v>
      </c>
      <c r="N4277" s="230">
        <v>0</v>
      </c>
    </row>
    <row r="4278" spans="1:14" x14ac:dyDescent="0.2">
      <c r="A4278" s="231" t="str">
        <f t="shared" si="129"/>
        <v>JL1.704NO_thin180</v>
      </c>
      <c r="B4278" s="223" t="s">
        <v>231</v>
      </c>
      <c r="C4278" s="224">
        <v>1.7</v>
      </c>
      <c r="D4278" s="223">
        <v>4</v>
      </c>
      <c r="E4278" s="223" t="s">
        <v>199</v>
      </c>
      <c r="F4278" s="225" t="s">
        <v>222</v>
      </c>
      <c r="G4278" s="226">
        <v>0.38</v>
      </c>
      <c r="H4278" s="226">
        <v>-0.03</v>
      </c>
      <c r="I4278" s="226">
        <v>0.35</v>
      </c>
      <c r="J4278" s="227">
        <v>1.77</v>
      </c>
      <c r="K4278" s="227">
        <v>479</v>
      </c>
      <c r="L4278" s="228">
        <v>0</v>
      </c>
      <c r="M4278" s="229">
        <f t="shared" si="130"/>
        <v>479</v>
      </c>
      <c r="N4278" s="230">
        <v>0</v>
      </c>
    </row>
    <row r="4279" spans="1:14" x14ac:dyDescent="0.2">
      <c r="A4279" s="231" t="str">
        <f t="shared" si="129"/>
        <v>JL1.704NO_thin185</v>
      </c>
      <c r="B4279" s="223" t="s">
        <v>231</v>
      </c>
      <c r="C4279" s="224">
        <v>1.7</v>
      </c>
      <c r="D4279" s="223">
        <v>4</v>
      </c>
      <c r="E4279" s="223" t="s">
        <v>199</v>
      </c>
      <c r="F4279" s="225" t="s">
        <v>223</v>
      </c>
      <c r="G4279" s="226">
        <v>0.27</v>
      </c>
      <c r="H4279" s="226">
        <v>-0.02</v>
      </c>
      <c r="I4279" s="226">
        <v>0.25</v>
      </c>
      <c r="J4279" s="227">
        <v>1.25</v>
      </c>
      <c r="K4279" s="227">
        <v>480.25</v>
      </c>
      <c r="L4279" s="228">
        <v>0</v>
      </c>
      <c r="M4279" s="229">
        <f t="shared" si="130"/>
        <v>480.25</v>
      </c>
      <c r="N4279" s="230">
        <v>0</v>
      </c>
    </row>
    <row r="4280" spans="1:14" x14ac:dyDescent="0.2">
      <c r="A4280" s="231" t="str">
        <f t="shared" si="129"/>
        <v>JL1.704NO_thin190</v>
      </c>
      <c r="B4280" s="223" t="s">
        <v>231</v>
      </c>
      <c r="C4280" s="224">
        <v>1.7</v>
      </c>
      <c r="D4280" s="223">
        <v>4</v>
      </c>
      <c r="E4280" s="223" t="s">
        <v>199</v>
      </c>
      <c r="F4280" s="225" t="s">
        <v>224</v>
      </c>
      <c r="G4280" s="226">
        <v>0.2</v>
      </c>
      <c r="H4280" s="226">
        <v>-0.02</v>
      </c>
      <c r="I4280" s="226">
        <v>0.18</v>
      </c>
      <c r="J4280" s="227">
        <v>0.88</v>
      </c>
      <c r="K4280" s="227">
        <v>481.14</v>
      </c>
      <c r="L4280" s="228">
        <v>0</v>
      </c>
      <c r="M4280" s="229">
        <f t="shared" si="130"/>
        <v>481.14</v>
      </c>
      <c r="N4280" s="230">
        <v>0</v>
      </c>
    </row>
    <row r="4281" spans="1:14" x14ac:dyDescent="0.2">
      <c r="A4281" s="231" t="str">
        <f t="shared" si="129"/>
        <v>JL1.704NO_thin195</v>
      </c>
      <c r="B4281" s="223" t="s">
        <v>231</v>
      </c>
      <c r="C4281" s="224">
        <v>1.7</v>
      </c>
      <c r="D4281" s="223">
        <v>4</v>
      </c>
      <c r="E4281" s="223" t="s">
        <v>199</v>
      </c>
      <c r="F4281" s="225" t="s">
        <v>225</v>
      </c>
      <c r="G4281" s="226">
        <v>0.17</v>
      </c>
      <c r="H4281" s="226">
        <v>0.01</v>
      </c>
      <c r="I4281" s="226">
        <v>0.19</v>
      </c>
      <c r="J4281" s="227">
        <v>0.94</v>
      </c>
      <c r="K4281" s="227">
        <v>482.07</v>
      </c>
      <c r="L4281" s="228">
        <v>0</v>
      </c>
      <c r="M4281" s="229">
        <f t="shared" si="130"/>
        <v>482.07</v>
      </c>
      <c r="N4281" s="230">
        <v>0</v>
      </c>
    </row>
    <row r="4282" spans="1:14" x14ac:dyDescent="0.2">
      <c r="A4282" s="231" t="str">
        <f t="shared" si="129"/>
        <v>JL1.704Thinned000</v>
      </c>
      <c r="B4282" s="223" t="s">
        <v>231</v>
      </c>
      <c r="C4282" s="224">
        <v>1.7</v>
      </c>
      <c r="D4282" s="223">
        <v>4</v>
      </c>
      <c r="E4282" s="223" t="s">
        <v>172</v>
      </c>
      <c r="F4282" s="225" t="s">
        <v>0</v>
      </c>
      <c r="G4282" s="226">
        <v>0.25</v>
      </c>
      <c r="H4282" s="226">
        <v>0.61</v>
      </c>
      <c r="I4282" s="226">
        <v>0.86</v>
      </c>
      <c r="J4282" s="227">
        <v>4.32</v>
      </c>
      <c r="K4282" s="227">
        <v>4.32</v>
      </c>
      <c r="L4282" s="228">
        <v>0</v>
      </c>
      <c r="M4282" s="229">
        <f t="shared" si="130"/>
        <v>4.32</v>
      </c>
      <c r="N4282" s="230">
        <v>0</v>
      </c>
    </row>
    <row r="4283" spans="1:14" x14ac:dyDescent="0.2">
      <c r="A4283" s="231" t="str">
        <f t="shared" si="129"/>
        <v>JL1.704Thinned005</v>
      </c>
      <c r="B4283" s="223" t="s">
        <v>231</v>
      </c>
      <c r="C4283" s="224">
        <v>1.7</v>
      </c>
      <c r="D4283" s="223">
        <v>4</v>
      </c>
      <c r="E4283" s="223" t="s">
        <v>172</v>
      </c>
      <c r="F4283" s="225" t="s">
        <v>1</v>
      </c>
      <c r="G4283" s="226">
        <v>0.76</v>
      </c>
      <c r="H4283" s="226">
        <v>0.76</v>
      </c>
      <c r="I4283" s="226">
        <v>1.52</v>
      </c>
      <c r="J4283" s="227">
        <v>7.59</v>
      </c>
      <c r="K4283" s="227">
        <v>11.91</v>
      </c>
      <c r="L4283" s="228">
        <v>0</v>
      </c>
      <c r="M4283" s="229">
        <f t="shared" si="130"/>
        <v>11.91</v>
      </c>
      <c r="N4283" s="230">
        <v>0</v>
      </c>
    </row>
    <row r="4284" spans="1:14" x14ac:dyDescent="0.2">
      <c r="A4284" s="231" t="str">
        <f t="shared" si="129"/>
        <v>JL1.704Thinned010</v>
      </c>
      <c r="B4284" s="223" t="s">
        <v>231</v>
      </c>
      <c r="C4284" s="224">
        <v>1.7</v>
      </c>
      <c r="D4284" s="223">
        <v>4</v>
      </c>
      <c r="E4284" s="223" t="s">
        <v>172</v>
      </c>
      <c r="F4284" s="225" t="s">
        <v>2</v>
      </c>
      <c r="G4284" s="226">
        <v>2.3199999999999998</v>
      </c>
      <c r="H4284" s="226">
        <v>0.76</v>
      </c>
      <c r="I4284" s="226">
        <v>3.08</v>
      </c>
      <c r="J4284" s="227">
        <v>15.42</v>
      </c>
      <c r="K4284" s="227">
        <v>27.33</v>
      </c>
      <c r="L4284" s="228">
        <v>0</v>
      </c>
      <c r="M4284" s="229">
        <f t="shared" si="130"/>
        <v>27.33</v>
      </c>
      <c r="N4284" s="230">
        <v>0</v>
      </c>
    </row>
    <row r="4285" spans="1:14" x14ac:dyDescent="0.2">
      <c r="A4285" s="231" t="str">
        <f t="shared" si="129"/>
        <v>JL1.704Thinned015</v>
      </c>
      <c r="B4285" s="223" t="s">
        <v>231</v>
      </c>
      <c r="C4285" s="224">
        <v>1.7</v>
      </c>
      <c r="D4285" s="223">
        <v>4</v>
      </c>
      <c r="E4285" s="223" t="s">
        <v>172</v>
      </c>
      <c r="F4285" s="225" t="s">
        <v>3</v>
      </c>
      <c r="G4285" s="226">
        <v>7.09</v>
      </c>
      <c r="H4285" s="226">
        <v>0.76</v>
      </c>
      <c r="I4285" s="226">
        <v>7.85</v>
      </c>
      <c r="J4285" s="227">
        <v>39.25</v>
      </c>
      <c r="K4285" s="227">
        <v>66.58</v>
      </c>
      <c r="L4285" s="228">
        <v>0</v>
      </c>
      <c r="M4285" s="229">
        <f t="shared" si="130"/>
        <v>66.58</v>
      </c>
      <c r="N4285" s="230">
        <v>0</v>
      </c>
    </row>
    <row r="4286" spans="1:14" x14ac:dyDescent="0.2">
      <c r="A4286" s="231" t="str">
        <f t="shared" si="129"/>
        <v>JL1.704Thinned020</v>
      </c>
      <c r="B4286" s="223" t="s">
        <v>231</v>
      </c>
      <c r="C4286" s="224">
        <v>1.7</v>
      </c>
      <c r="D4286" s="223">
        <v>4</v>
      </c>
      <c r="E4286" s="223" t="s">
        <v>172</v>
      </c>
      <c r="F4286" s="225" t="s">
        <v>4</v>
      </c>
      <c r="G4286" s="226">
        <v>15.92</v>
      </c>
      <c r="H4286" s="226">
        <v>2.27</v>
      </c>
      <c r="I4286" s="226">
        <v>18.190000000000001</v>
      </c>
      <c r="J4286" s="227">
        <v>90.94</v>
      </c>
      <c r="K4286" s="227">
        <v>157.53</v>
      </c>
      <c r="L4286" s="228">
        <v>0</v>
      </c>
      <c r="M4286" s="229">
        <f t="shared" si="130"/>
        <v>157.53</v>
      </c>
      <c r="N4286" s="230">
        <v>0</v>
      </c>
    </row>
    <row r="4287" spans="1:14" x14ac:dyDescent="0.2">
      <c r="A4287" s="231" t="str">
        <f t="shared" si="129"/>
        <v>JL1.704Thinned025</v>
      </c>
      <c r="B4287" s="223" t="s">
        <v>231</v>
      </c>
      <c r="C4287" s="224">
        <v>1.7</v>
      </c>
      <c r="D4287" s="223">
        <v>4</v>
      </c>
      <c r="E4287" s="223" t="s">
        <v>172</v>
      </c>
      <c r="F4287" s="225" t="s">
        <v>5</v>
      </c>
      <c r="G4287" s="226">
        <v>2.02</v>
      </c>
      <c r="H4287" s="226">
        <v>1.1299999999999999</v>
      </c>
      <c r="I4287" s="226">
        <v>3.15</v>
      </c>
      <c r="J4287" s="227">
        <v>15.75</v>
      </c>
      <c r="K4287" s="227">
        <v>173.28</v>
      </c>
      <c r="L4287" s="228">
        <v>-0.1</v>
      </c>
      <c r="M4287" s="229">
        <f t="shared" si="130"/>
        <v>173.18</v>
      </c>
      <c r="N4287" s="230">
        <v>5.7</v>
      </c>
    </row>
    <row r="4288" spans="1:14" x14ac:dyDescent="0.2">
      <c r="A4288" s="231" t="str">
        <f t="shared" si="129"/>
        <v>JL1.704Thinned030</v>
      </c>
      <c r="B4288" s="223" t="s">
        <v>231</v>
      </c>
      <c r="C4288" s="224">
        <v>1.7</v>
      </c>
      <c r="D4288" s="223">
        <v>4</v>
      </c>
      <c r="E4288" s="223" t="s">
        <v>172</v>
      </c>
      <c r="F4288" s="225" t="s">
        <v>6</v>
      </c>
      <c r="G4288" s="226">
        <v>2.33</v>
      </c>
      <c r="H4288" s="226">
        <v>-0.56999999999999995</v>
      </c>
      <c r="I4288" s="226">
        <v>1.76</v>
      </c>
      <c r="J4288" s="227">
        <v>8.7799999999999994</v>
      </c>
      <c r="K4288" s="227">
        <v>182.06</v>
      </c>
      <c r="L4288" s="228">
        <v>-0.17</v>
      </c>
      <c r="M4288" s="229">
        <f t="shared" si="130"/>
        <v>181.89000000000001</v>
      </c>
      <c r="N4288" s="230">
        <v>4</v>
      </c>
    </row>
    <row r="4289" spans="1:14" x14ac:dyDescent="0.2">
      <c r="A4289" s="231" t="str">
        <f t="shared" si="129"/>
        <v>JL1.704Thinned035</v>
      </c>
      <c r="B4289" s="223" t="s">
        <v>231</v>
      </c>
      <c r="C4289" s="224">
        <v>1.7</v>
      </c>
      <c r="D4289" s="223">
        <v>4</v>
      </c>
      <c r="E4289" s="223" t="s">
        <v>172</v>
      </c>
      <c r="F4289" s="225" t="s">
        <v>7</v>
      </c>
      <c r="G4289" s="226">
        <v>1.93</v>
      </c>
      <c r="H4289" s="226">
        <v>0.99</v>
      </c>
      <c r="I4289" s="226">
        <v>2.92</v>
      </c>
      <c r="J4289" s="227">
        <v>14.6</v>
      </c>
      <c r="K4289" s="227">
        <v>196.66</v>
      </c>
      <c r="L4289" s="228">
        <v>-0.4</v>
      </c>
      <c r="M4289" s="229">
        <f t="shared" si="130"/>
        <v>196.26</v>
      </c>
      <c r="N4289" s="230">
        <v>1.66</v>
      </c>
    </row>
    <row r="4290" spans="1:14" x14ac:dyDescent="0.2">
      <c r="A4290" s="231" t="str">
        <f t="shared" ref="A4290:A4353" si="131">CONCATENATE(LEFT(B4290,2),TEXT(C4290,"0.0"),TEXT(D4290,"00"),E4290,TEXT(LEFT(F4290,3),"000"))</f>
        <v>JL1.704Thinned040</v>
      </c>
      <c r="B4290" s="223" t="s">
        <v>231</v>
      </c>
      <c r="C4290" s="224">
        <v>1.7</v>
      </c>
      <c r="D4290" s="223">
        <v>4</v>
      </c>
      <c r="E4290" s="223" t="s">
        <v>172</v>
      </c>
      <c r="F4290" s="225" t="s">
        <v>8</v>
      </c>
      <c r="G4290" s="226">
        <v>1.21</v>
      </c>
      <c r="H4290" s="226">
        <v>0.66</v>
      </c>
      <c r="I4290" s="226">
        <v>1.86</v>
      </c>
      <c r="J4290" s="227">
        <v>9.31</v>
      </c>
      <c r="K4290" s="227">
        <v>205.97</v>
      </c>
      <c r="L4290" s="228">
        <v>-0.62</v>
      </c>
      <c r="M4290" s="229">
        <f t="shared" si="130"/>
        <v>205.35</v>
      </c>
      <c r="N4290" s="230">
        <v>1.52</v>
      </c>
    </row>
    <row r="4291" spans="1:14" x14ac:dyDescent="0.2">
      <c r="A4291" s="231" t="str">
        <f t="shared" si="131"/>
        <v>JL1.704Thinned045</v>
      </c>
      <c r="B4291" s="223" t="s">
        <v>231</v>
      </c>
      <c r="C4291" s="224">
        <v>1.7</v>
      </c>
      <c r="D4291" s="223">
        <v>4</v>
      </c>
      <c r="E4291" s="223" t="s">
        <v>172</v>
      </c>
      <c r="F4291" s="225" t="s">
        <v>9</v>
      </c>
      <c r="G4291" s="226">
        <v>0.49</v>
      </c>
      <c r="H4291" s="226">
        <v>0.1</v>
      </c>
      <c r="I4291" s="226">
        <v>0.6</v>
      </c>
      <c r="J4291" s="227">
        <v>2.98</v>
      </c>
      <c r="K4291" s="227">
        <v>208.95</v>
      </c>
      <c r="L4291" s="228">
        <v>-0.85</v>
      </c>
      <c r="M4291" s="229">
        <f t="shared" si="130"/>
        <v>208.1</v>
      </c>
      <c r="N4291" s="230">
        <v>1.61</v>
      </c>
    </row>
    <row r="4292" spans="1:14" x14ac:dyDescent="0.2">
      <c r="A4292" s="231" t="str">
        <f t="shared" si="131"/>
        <v>JL1.704Thinned050</v>
      </c>
      <c r="B4292" s="223" t="s">
        <v>231</v>
      </c>
      <c r="C4292" s="224">
        <v>1.7</v>
      </c>
      <c r="D4292" s="223">
        <v>4</v>
      </c>
      <c r="E4292" s="223" t="s">
        <v>172</v>
      </c>
      <c r="F4292" s="225" t="s">
        <v>10</v>
      </c>
      <c r="G4292" s="226">
        <v>1.59</v>
      </c>
      <c r="H4292" s="226">
        <v>-0.79</v>
      </c>
      <c r="I4292" s="226">
        <v>0.8</v>
      </c>
      <c r="J4292" s="227">
        <v>3.99</v>
      </c>
      <c r="K4292" s="227">
        <v>212.95</v>
      </c>
      <c r="L4292" s="228">
        <v>-1.04</v>
      </c>
      <c r="M4292" s="229">
        <f t="shared" si="130"/>
        <v>211.91</v>
      </c>
      <c r="N4292" s="230">
        <v>1.36</v>
      </c>
    </row>
    <row r="4293" spans="1:14" x14ac:dyDescent="0.2">
      <c r="A4293" s="231" t="str">
        <f t="shared" si="131"/>
        <v>JL1.704Thinned055</v>
      </c>
      <c r="B4293" s="223" t="s">
        <v>231</v>
      </c>
      <c r="C4293" s="224">
        <v>1.7</v>
      </c>
      <c r="D4293" s="223">
        <v>4</v>
      </c>
      <c r="E4293" s="223" t="s">
        <v>172</v>
      </c>
      <c r="F4293" s="225" t="s">
        <v>11</v>
      </c>
      <c r="G4293" s="226">
        <v>2.17</v>
      </c>
      <c r="H4293" s="226">
        <v>-1.27</v>
      </c>
      <c r="I4293" s="226">
        <v>0.91</v>
      </c>
      <c r="J4293" s="227">
        <v>4.53</v>
      </c>
      <c r="K4293" s="227">
        <v>217.48</v>
      </c>
      <c r="L4293" s="228">
        <v>-1.21</v>
      </c>
      <c r="M4293" s="229">
        <f t="shared" si="130"/>
        <v>216.26999999999998</v>
      </c>
      <c r="N4293" s="230">
        <v>1.22</v>
      </c>
    </row>
    <row r="4294" spans="1:14" x14ac:dyDescent="0.2">
      <c r="A4294" s="231" t="str">
        <f t="shared" si="131"/>
        <v>JL1.704Thinned060</v>
      </c>
      <c r="B4294" s="223" t="s">
        <v>231</v>
      </c>
      <c r="C4294" s="224">
        <v>1.7</v>
      </c>
      <c r="D4294" s="223">
        <v>4</v>
      </c>
      <c r="E4294" s="223" t="s">
        <v>172</v>
      </c>
      <c r="F4294" s="225" t="s">
        <v>12</v>
      </c>
      <c r="G4294" s="226">
        <v>2.06</v>
      </c>
      <c r="H4294" s="226">
        <v>-0.85</v>
      </c>
      <c r="I4294" s="226">
        <v>1.21</v>
      </c>
      <c r="J4294" s="227">
        <v>6.04</v>
      </c>
      <c r="K4294" s="227">
        <v>223.52</v>
      </c>
      <c r="L4294" s="228">
        <v>-1.36</v>
      </c>
      <c r="M4294" s="229">
        <f t="shared" si="130"/>
        <v>222.16</v>
      </c>
      <c r="N4294" s="230">
        <v>0.99</v>
      </c>
    </row>
    <row r="4295" spans="1:14" x14ac:dyDescent="0.2">
      <c r="A4295" s="231" t="str">
        <f t="shared" si="131"/>
        <v>JL1.704Thinned065</v>
      </c>
      <c r="B4295" s="223" t="s">
        <v>231</v>
      </c>
      <c r="C4295" s="224">
        <v>1.7</v>
      </c>
      <c r="D4295" s="223">
        <v>4</v>
      </c>
      <c r="E4295" s="223" t="s">
        <v>172</v>
      </c>
      <c r="F4295" s="225" t="s">
        <v>13</v>
      </c>
      <c r="G4295" s="226">
        <v>1.58</v>
      </c>
      <c r="H4295" s="226">
        <v>-0.3</v>
      </c>
      <c r="I4295" s="226">
        <v>1.28</v>
      </c>
      <c r="J4295" s="227">
        <v>6.4</v>
      </c>
      <c r="K4295" s="227">
        <v>229.92</v>
      </c>
      <c r="L4295" s="228">
        <v>-1.47</v>
      </c>
      <c r="M4295" s="229">
        <f t="shared" si="130"/>
        <v>228.45</v>
      </c>
      <c r="N4295" s="230">
        <v>0.78</v>
      </c>
    </row>
    <row r="4296" spans="1:14" x14ac:dyDescent="0.2">
      <c r="A4296" s="231" t="str">
        <f t="shared" si="131"/>
        <v>JL1.704Thinned070</v>
      </c>
      <c r="B4296" s="223" t="s">
        <v>231</v>
      </c>
      <c r="C4296" s="224">
        <v>1.7</v>
      </c>
      <c r="D4296" s="223">
        <v>4</v>
      </c>
      <c r="E4296" s="223" t="s">
        <v>172</v>
      </c>
      <c r="F4296" s="225" t="s">
        <v>200</v>
      </c>
      <c r="G4296" s="226">
        <v>1.05</v>
      </c>
      <c r="H4296" s="226">
        <v>0.11</v>
      </c>
      <c r="I4296" s="226">
        <v>1.1599999999999999</v>
      </c>
      <c r="J4296" s="227">
        <v>5.8</v>
      </c>
      <c r="K4296" s="227">
        <v>235.72</v>
      </c>
      <c r="L4296" s="228">
        <v>-1.56</v>
      </c>
      <c r="M4296" s="229">
        <f t="shared" si="130"/>
        <v>234.16</v>
      </c>
      <c r="N4296" s="230">
        <v>0.64</v>
      </c>
    </row>
    <row r="4297" spans="1:14" x14ac:dyDescent="0.2">
      <c r="A4297" s="231" t="str">
        <f t="shared" si="131"/>
        <v>JL1.704Thinned075</v>
      </c>
      <c r="B4297" s="223" t="s">
        <v>231</v>
      </c>
      <c r="C4297" s="224">
        <v>1.7</v>
      </c>
      <c r="D4297" s="223">
        <v>4</v>
      </c>
      <c r="E4297" s="223" t="s">
        <v>172</v>
      </c>
      <c r="F4297" s="225" t="s">
        <v>201</v>
      </c>
      <c r="G4297" s="226">
        <v>1.0900000000000001</v>
      </c>
      <c r="H4297" s="226">
        <v>0.21</v>
      </c>
      <c r="I4297" s="226">
        <v>1.29</v>
      </c>
      <c r="J4297" s="227">
        <v>6.47</v>
      </c>
      <c r="K4297" s="227">
        <v>242.19</v>
      </c>
      <c r="L4297" s="228">
        <v>-1.64</v>
      </c>
      <c r="M4297" s="229">
        <f t="shared" si="130"/>
        <v>240.55</v>
      </c>
      <c r="N4297" s="230">
        <v>0.59</v>
      </c>
    </row>
    <row r="4298" spans="1:14" x14ac:dyDescent="0.2">
      <c r="A4298" s="231" t="str">
        <f t="shared" si="131"/>
        <v>JL1.704Thinned080</v>
      </c>
      <c r="B4298" s="223" t="s">
        <v>231</v>
      </c>
      <c r="C4298" s="224">
        <v>1.7</v>
      </c>
      <c r="D4298" s="223">
        <v>4</v>
      </c>
      <c r="E4298" s="223" t="s">
        <v>172</v>
      </c>
      <c r="F4298" s="225" t="s">
        <v>202</v>
      </c>
      <c r="G4298" s="226">
        <v>1.31</v>
      </c>
      <c r="H4298" s="226">
        <v>-0.02</v>
      </c>
      <c r="I4298" s="226">
        <v>1.29</v>
      </c>
      <c r="J4298" s="227">
        <v>6.47</v>
      </c>
      <c r="K4298" s="227">
        <v>248.66</v>
      </c>
      <c r="L4298" s="228">
        <v>-1.73</v>
      </c>
      <c r="M4298" s="229">
        <f t="shared" si="130"/>
        <v>246.93</v>
      </c>
      <c r="N4298" s="230">
        <v>0.68</v>
      </c>
    </row>
    <row r="4299" spans="1:14" x14ac:dyDescent="0.2">
      <c r="A4299" s="231" t="str">
        <f t="shared" si="131"/>
        <v>JL1.704Thinned085</v>
      </c>
      <c r="B4299" s="223" t="s">
        <v>231</v>
      </c>
      <c r="C4299" s="224">
        <v>1.7</v>
      </c>
      <c r="D4299" s="223">
        <v>4</v>
      </c>
      <c r="E4299" s="223" t="s">
        <v>172</v>
      </c>
      <c r="F4299" s="225" t="s">
        <v>203</v>
      </c>
      <c r="G4299" s="226">
        <v>0.88</v>
      </c>
      <c r="H4299" s="226">
        <v>-0.28000000000000003</v>
      </c>
      <c r="I4299" s="226">
        <v>0.6</v>
      </c>
      <c r="J4299" s="227">
        <v>3.01</v>
      </c>
      <c r="K4299" s="227">
        <v>251.67</v>
      </c>
      <c r="L4299" s="228">
        <v>-1.85</v>
      </c>
      <c r="M4299" s="229">
        <f t="shared" si="130"/>
        <v>249.82</v>
      </c>
      <c r="N4299" s="230">
        <v>0.79</v>
      </c>
    </row>
    <row r="4300" spans="1:14" x14ac:dyDescent="0.2">
      <c r="A4300" s="231" t="str">
        <f t="shared" si="131"/>
        <v>JL1.704Thinned090</v>
      </c>
      <c r="B4300" s="223" t="s">
        <v>231</v>
      </c>
      <c r="C4300" s="224">
        <v>1.7</v>
      </c>
      <c r="D4300" s="223">
        <v>4</v>
      </c>
      <c r="E4300" s="223" t="s">
        <v>172</v>
      </c>
      <c r="F4300" s="225" t="s">
        <v>204</v>
      </c>
      <c r="G4300" s="226">
        <v>0.92</v>
      </c>
      <c r="H4300" s="226">
        <v>-0.12</v>
      </c>
      <c r="I4300" s="226">
        <v>0.81</v>
      </c>
      <c r="J4300" s="227">
        <v>4.04</v>
      </c>
      <c r="K4300" s="227">
        <v>255.71</v>
      </c>
      <c r="L4300" s="228">
        <v>-1.95</v>
      </c>
      <c r="M4300" s="229">
        <f t="shared" si="130"/>
        <v>253.76000000000002</v>
      </c>
      <c r="N4300" s="230">
        <v>0.72</v>
      </c>
    </row>
    <row r="4301" spans="1:14" x14ac:dyDescent="0.2">
      <c r="A4301" s="231" t="str">
        <f t="shared" si="131"/>
        <v>JL1.704Thinned095</v>
      </c>
      <c r="B4301" s="223" t="s">
        <v>231</v>
      </c>
      <c r="C4301" s="224">
        <v>1.7</v>
      </c>
      <c r="D4301" s="223">
        <v>4</v>
      </c>
      <c r="E4301" s="223" t="s">
        <v>172</v>
      </c>
      <c r="F4301" s="225" t="s">
        <v>205</v>
      </c>
      <c r="G4301" s="226">
        <v>0.87</v>
      </c>
      <c r="H4301" s="226">
        <v>-0.03</v>
      </c>
      <c r="I4301" s="226">
        <v>0.84</v>
      </c>
      <c r="J4301" s="227">
        <v>4.18</v>
      </c>
      <c r="K4301" s="227">
        <v>259.89</v>
      </c>
      <c r="L4301" s="228">
        <v>-2.0499999999999998</v>
      </c>
      <c r="M4301" s="229">
        <f t="shared" si="130"/>
        <v>257.83999999999997</v>
      </c>
      <c r="N4301" s="230">
        <v>0.7</v>
      </c>
    </row>
    <row r="4302" spans="1:14" x14ac:dyDescent="0.2">
      <c r="A4302" s="231" t="str">
        <f t="shared" si="131"/>
        <v>JL1.704Thinned100</v>
      </c>
      <c r="B4302" s="223" t="s">
        <v>231</v>
      </c>
      <c r="C4302" s="224">
        <v>1.7</v>
      </c>
      <c r="D4302" s="223">
        <v>4</v>
      </c>
      <c r="E4302" s="223" t="s">
        <v>172</v>
      </c>
      <c r="F4302" s="225" t="s">
        <v>206</v>
      </c>
      <c r="G4302" s="226">
        <v>0.45</v>
      </c>
      <c r="H4302" s="226">
        <v>-0.12</v>
      </c>
      <c r="I4302" s="226">
        <v>0.33</v>
      </c>
      <c r="J4302" s="227">
        <v>1.67</v>
      </c>
      <c r="K4302" s="227">
        <v>261.55</v>
      </c>
      <c r="L4302" s="228">
        <v>-2.16</v>
      </c>
      <c r="M4302" s="229">
        <f t="shared" si="130"/>
        <v>259.39</v>
      </c>
      <c r="N4302" s="230">
        <v>0.76</v>
      </c>
    </row>
    <row r="4303" spans="1:14" x14ac:dyDescent="0.2">
      <c r="A4303" s="231" t="str">
        <f t="shared" si="131"/>
        <v>JL1.704Thinned105</v>
      </c>
      <c r="B4303" s="223" t="s">
        <v>231</v>
      </c>
      <c r="C4303" s="224">
        <v>1.7</v>
      </c>
      <c r="D4303" s="223">
        <v>4</v>
      </c>
      <c r="E4303" s="223" t="s">
        <v>172</v>
      </c>
      <c r="F4303" s="225" t="s">
        <v>207</v>
      </c>
      <c r="G4303" s="226">
        <v>0.75</v>
      </c>
      <c r="H4303" s="226">
        <v>-0.08</v>
      </c>
      <c r="I4303" s="226">
        <v>0.66</v>
      </c>
      <c r="J4303" s="227">
        <v>3.32</v>
      </c>
      <c r="K4303" s="227">
        <v>264.87</v>
      </c>
      <c r="L4303" s="228">
        <v>-2.2599999999999998</v>
      </c>
      <c r="M4303" s="229">
        <f t="shared" si="130"/>
        <v>262.61</v>
      </c>
      <c r="N4303" s="230">
        <v>0.75</v>
      </c>
    </row>
    <row r="4304" spans="1:14" x14ac:dyDescent="0.2">
      <c r="A4304" s="231" t="str">
        <f t="shared" si="131"/>
        <v>JL1.704Thinned110</v>
      </c>
      <c r="B4304" s="223" t="s">
        <v>231</v>
      </c>
      <c r="C4304" s="224">
        <v>1.7</v>
      </c>
      <c r="D4304" s="223">
        <v>4</v>
      </c>
      <c r="E4304" s="223" t="s">
        <v>172</v>
      </c>
      <c r="F4304" s="225" t="s">
        <v>208</v>
      </c>
      <c r="G4304" s="226">
        <v>0.23</v>
      </c>
      <c r="H4304" s="226">
        <v>0.03</v>
      </c>
      <c r="I4304" s="226">
        <v>0.26</v>
      </c>
      <c r="J4304" s="227">
        <v>1.28</v>
      </c>
      <c r="K4304" s="227">
        <v>266.14999999999998</v>
      </c>
      <c r="L4304" s="228">
        <v>-2.36</v>
      </c>
      <c r="M4304" s="229">
        <f t="shared" si="130"/>
        <v>263.78999999999996</v>
      </c>
      <c r="N4304" s="230">
        <v>0.69</v>
      </c>
    </row>
    <row r="4305" spans="1:14" x14ac:dyDescent="0.2">
      <c r="A4305" s="231" t="str">
        <f t="shared" si="131"/>
        <v>JL1.704Thinned115</v>
      </c>
      <c r="B4305" s="223" t="s">
        <v>231</v>
      </c>
      <c r="C4305" s="224">
        <v>1.7</v>
      </c>
      <c r="D4305" s="223">
        <v>4</v>
      </c>
      <c r="E4305" s="223" t="s">
        <v>172</v>
      </c>
      <c r="F4305" s="225" t="s">
        <v>209</v>
      </c>
      <c r="G4305" s="226">
        <v>0.05</v>
      </c>
      <c r="H4305" s="226">
        <v>0.01</v>
      </c>
      <c r="I4305" s="226">
        <v>0.06</v>
      </c>
      <c r="J4305" s="227">
        <v>0.31</v>
      </c>
      <c r="K4305" s="227">
        <v>266.45999999999998</v>
      </c>
      <c r="L4305" s="228">
        <v>-2.46</v>
      </c>
      <c r="M4305" s="229">
        <f t="shared" si="130"/>
        <v>264</v>
      </c>
      <c r="N4305" s="230">
        <v>0.69</v>
      </c>
    </row>
    <row r="4306" spans="1:14" x14ac:dyDescent="0.2">
      <c r="A4306" s="231" t="str">
        <f t="shared" si="131"/>
        <v>JL1.704Thinned120</v>
      </c>
      <c r="B4306" s="223" t="s">
        <v>231</v>
      </c>
      <c r="C4306" s="224">
        <v>1.7</v>
      </c>
      <c r="D4306" s="223">
        <v>4</v>
      </c>
      <c r="E4306" s="223" t="s">
        <v>172</v>
      </c>
      <c r="F4306" s="225" t="s">
        <v>210</v>
      </c>
      <c r="G4306" s="226">
        <v>-0.08</v>
      </c>
      <c r="H4306" s="226">
        <v>-0.01</v>
      </c>
      <c r="I4306" s="226">
        <v>-0.09</v>
      </c>
      <c r="J4306" s="227">
        <v>-0.43</v>
      </c>
      <c r="K4306" s="227">
        <v>266.02</v>
      </c>
      <c r="L4306" s="228">
        <v>-2.56</v>
      </c>
      <c r="M4306" s="229">
        <f t="shared" si="130"/>
        <v>263.45999999999998</v>
      </c>
      <c r="N4306" s="230">
        <v>0.69</v>
      </c>
    </row>
    <row r="4307" spans="1:14" x14ac:dyDescent="0.2">
      <c r="A4307" s="231" t="str">
        <f t="shared" si="131"/>
        <v>JL1.704Thinned125</v>
      </c>
      <c r="B4307" s="223" t="s">
        <v>231</v>
      </c>
      <c r="C4307" s="224">
        <v>1.7</v>
      </c>
      <c r="D4307" s="223">
        <v>4</v>
      </c>
      <c r="E4307" s="223" t="s">
        <v>172</v>
      </c>
      <c r="F4307" s="225" t="s">
        <v>211</v>
      </c>
      <c r="G4307" s="226">
        <v>-0.04</v>
      </c>
      <c r="H4307" s="226">
        <v>-0.03</v>
      </c>
      <c r="I4307" s="226">
        <v>-7.0000000000000007E-2</v>
      </c>
      <c r="J4307" s="227">
        <v>-0.37</v>
      </c>
      <c r="K4307" s="227">
        <v>265.66000000000003</v>
      </c>
      <c r="L4307" s="228">
        <v>-2.65</v>
      </c>
      <c r="M4307" s="229">
        <f t="shared" si="130"/>
        <v>263.01000000000005</v>
      </c>
      <c r="N4307" s="230">
        <v>0.68</v>
      </c>
    </row>
    <row r="4308" spans="1:14" x14ac:dyDescent="0.2">
      <c r="A4308" s="231" t="str">
        <f t="shared" si="131"/>
        <v>JL1.704Thinned130</v>
      </c>
      <c r="B4308" s="223" t="s">
        <v>231</v>
      </c>
      <c r="C4308" s="224">
        <v>1.7</v>
      </c>
      <c r="D4308" s="223">
        <v>4</v>
      </c>
      <c r="E4308" s="223" t="s">
        <v>172</v>
      </c>
      <c r="F4308" s="225" t="s">
        <v>212</v>
      </c>
      <c r="G4308" s="226">
        <v>-0.22</v>
      </c>
      <c r="H4308" s="226">
        <v>-0.05</v>
      </c>
      <c r="I4308" s="226">
        <v>-0.27</v>
      </c>
      <c r="J4308" s="227">
        <v>-1.37</v>
      </c>
      <c r="K4308" s="227">
        <v>264.29000000000002</v>
      </c>
      <c r="L4308" s="228">
        <v>-2.75</v>
      </c>
      <c r="M4308" s="229">
        <f t="shared" si="130"/>
        <v>261.54000000000002</v>
      </c>
      <c r="N4308" s="230">
        <v>0.68</v>
      </c>
    </row>
    <row r="4309" spans="1:14" x14ac:dyDescent="0.2">
      <c r="A4309" s="231" t="str">
        <f t="shared" si="131"/>
        <v>JL1.704Thinned135</v>
      </c>
      <c r="B4309" s="223" t="s">
        <v>231</v>
      </c>
      <c r="C4309" s="224">
        <v>1.7</v>
      </c>
      <c r="D4309" s="223">
        <v>4</v>
      </c>
      <c r="E4309" s="223" t="s">
        <v>172</v>
      </c>
      <c r="F4309" s="225" t="s">
        <v>213</v>
      </c>
      <c r="G4309" s="226">
        <v>-0.16</v>
      </c>
      <c r="H4309" s="226">
        <v>-0.05</v>
      </c>
      <c r="I4309" s="226">
        <v>-0.22</v>
      </c>
      <c r="J4309" s="227">
        <v>-1.1000000000000001</v>
      </c>
      <c r="K4309" s="227">
        <v>263.19</v>
      </c>
      <c r="L4309" s="228">
        <v>-2.85</v>
      </c>
      <c r="M4309" s="229">
        <f t="shared" si="130"/>
        <v>260.33999999999997</v>
      </c>
      <c r="N4309" s="230">
        <v>0.68</v>
      </c>
    </row>
    <row r="4310" spans="1:14" x14ac:dyDescent="0.2">
      <c r="A4310" s="231" t="str">
        <f t="shared" si="131"/>
        <v>JL1.704Thinned140</v>
      </c>
      <c r="B4310" s="223" t="s">
        <v>231</v>
      </c>
      <c r="C4310" s="224">
        <v>1.7</v>
      </c>
      <c r="D4310" s="223">
        <v>4</v>
      </c>
      <c r="E4310" s="223" t="s">
        <v>172</v>
      </c>
      <c r="F4310" s="225" t="s">
        <v>214</v>
      </c>
      <c r="G4310" s="226">
        <v>-0.13</v>
      </c>
      <c r="H4310" s="226">
        <v>-0.05</v>
      </c>
      <c r="I4310" s="226">
        <v>-0.18</v>
      </c>
      <c r="J4310" s="227">
        <v>-0.91</v>
      </c>
      <c r="K4310" s="227">
        <v>262.27999999999997</v>
      </c>
      <c r="L4310" s="228">
        <v>-2.94</v>
      </c>
      <c r="M4310" s="229">
        <f t="shared" si="130"/>
        <v>259.33999999999997</v>
      </c>
      <c r="N4310" s="230">
        <v>0.67</v>
      </c>
    </row>
    <row r="4311" spans="1:14" x14ac:dyDescent="0.2">
      <c r="A4311" s="231" t="str">
        <f t="shared" si="131"/>
        <v>JL1.704Thinned145</v>
      </c>
      <c r="B4311" s="223" t="s">
        <v>231</v>
      </c>
      <c r="C4311" s="224">
        <v>1.7</v>
      </c>
      <c r="D4311" s="223">
        <v>4</v>
      </c>
      <c r="E4311" s="223" t="s">
        <v>172</v>
      </c>
      <c r="F4311" s="225" t="s">
        <v>215</v>
      </c>
      <c r="G4311" s="226">
        <v>-0.27</v>
      </c>
      <c r="H4311" s="226">
        <v>-0.05</v>
      </c>
      <c r="I4311" s="226">
        <v>-0.33</v>
      </c>
      <c r="J4311" s="227">
        <v>-1.64</v>
      </c>
      <c r="K4311" s="227">
        <v>260.64</v>
      </c>
      <c r="L4311" s="228">
        <v>-3.04</v>
      </c>
      <c r="M4311" s="229">
        <f t="shared" si="130"/>
        <v>257.59999999999997</v>
      </c>
      <c r="N4311" s="230">
        <v>0.67</v>
      </c>
    </row>
    <row r="4312" spans="1:14" x14ac:dyDescent="0.2">
      <c r="A4312" s="231" t="str">
        <f t="shared" si="131"/>
        <v>JL1.704Thinned150</v>
      </c>
      <c r="B4312" s="223" t="s">
        <v>231</v>
      </c>
      <c r="C4312" s="224">
        <v>1.7</v>
      </c>
      <c r="D4312" s="223">
        <v>4</v>
      </c>
      <c r="E4312" s="223" t="s">
        <v>172</v>
      </c>
      <c r="F4312" s="225" t="s">
        <v>216</v>
      </c>
      <c r="G4312" s="226">
        <v>-0.24</v>
      </c>
      <c r="H4312" s="226">
        <v>-0.05</v>
      </c>
      <c r="I4312" s="226">
        <v>-0.28999999999999998</v>
      </c>
      <c r="J4312" s="227">
        <v>-1.44</v>
      </c>
      <c r="K4312" s="227">
        <v>259.20999999999998</v>
      </c>
      <c r="L4312" s="228">
        <v>-3.13</v>
      </c>
      <c r="M4312" s="229">
        <f t="shared" si="130"/>
        <v>256.08</v>
      </c>
      <c r="N4312" s="230">
        <v>0.66</v>
      </c>
    </row>
    <row r="4313" spans="1:14" x14ac:dyDescent="0.2">
      <c r="A4313" s="231" t="str">
        <f t="shared" si="131"/>
        <v>JL1.704Thinned155</v>
      </c>
      <c r="B4313" s="223" t="s">
        <v>231</v>
      </c>
      <c r="C4313" s="224">
        <v>1.7</v>
      </c>
      <c r="D4313" s="223">
        <v>4</v>
      </c>
      <c r="E4313" s="223" t="s">
        <v>172</v>
      </c>
      <c r="F4313" s="225" t="s">
        <v>217</v>
      </c>
      <c r="G4313" s="226">
        <v>-0.36</v>
      </c>
      <c r="H4313" s="226">
        <v>-0.05</v>
      </c>
      <c r="I4313" s="226">
        <v>-0.4</v>
      </c>
      <c r="J4313" s="227">
        <v>-2.02</v>
      </c>
      <c r="K4313" s="227">
        <v>257.18</v>
      </c>
      <c r="L4313" s="228">
        <v>-3.22</v>
      </c>
      <c r="M4313" s="229">
        <f t="shared" si="130"/>
        <v>253.96</v>
      </c>
      <c r="N4313" s="230">
        <v>0.65</v>
      </c>
    </row>
    <row r="4314" spans="1:14" x14ac:dyDescent="0.2">
      <c r="A4314" s="231" t="str">
        <f t="shared" si="131"/>
        <v>JL1.704Thinned160</v>
      </c>
      <c r="B4314" s="223" t="s">
        <v>231</v>
      </c>
      <c r="C4314" s="224">
        <v>1.7</v>
      </c>
      <c r="D4314" s="223">
        <v>4</v>
      </c>
      <c r="E4314" s="223" t="s">
        <v>172</v>
      </c>
      <c r="F4314" s="225" t="s">
        <v>218</v>
      </c>
      <c r="G4314" s="226">
        <v>-0.33</v>
      </c>
      <c r="H4314" s="226">
        <v>-0.05</v>
      </c>
      <c r="I4314" s="226">
        <v>-0.38</v>
      </c>
      <c r="J4314" s="227">
        <v>-1.91</v>
      </c>
      <c r="K4314" s="227">
        <v>255.27</v>
      </c>
      <c r="L4314" s="228">
        <v>-3.31</v>
      </c>
      <c r="M4314" s="229">
        <f t="shared" si="130"/>
        <v>251.96</v>
      </c>
      <c r="N4314" s="230">
        <v>0.65</v>
      </c>
    </row>
    <row r="4315" spans="1:14" x14ac:dyDescent="0.2">
      <c r="A4315" s="231" t="str">
        <f t="shared" si="131"/>
        <v>JL1.704Thinned165</v>
      </c>
      <c r="B4315" s="223" t="s">
        <v>231</v>
      </c>
      <c r="C4315" s="224">
        <v>1.7</v>
      </c>
      <c r="D4315" s="223">
        <v>4</v>
      </c>
      <c r="E4315" s="223" t="s">
        <v>172</v>
      </c>
      <c r="F4315" s="225" t="s">
        <v>219</v>
      </c>
      <c r="G4315" s="226">
        <v>-0.44</v>
      </c>
      <c r="H4315" s="226">
        <v>7.0000000000000007E-2</v>
      </c>
      <c r="I4315" s="226">
        <v>-0.36</v>
      </c>
      <c r="J4315" s="227">
        <v>-1.81</v>
      </c>
      <c r="K4315" s="227">
        <v>253.46</v>
      </c>
      <c r="L4315" s="228">
        <v>-3.4</v>
      </c>
      <c r="M4315" s="229">
        <f t="shared" si="130"/>
        <v>250.06</v>
      </c>
      <c r="N4315" s="230">
        <v>0.56999999999999995</v>
      </c>
    </row>
    <row r="4316" spans="1:14" x14ac:dyDescent="0.2">
      <c r="A4316" s="231" t="str">
        <f t="shared" si="131"/>
        <v>JL1.704Thinned170</v>
      </c>
      <c r="B4316" s="223" t="s">
        <v>231</v>
      </c>
      <c r="C4316" s="224">
        <v>1.7</v>
      </c>
      <c r="D4316" s="223">
        <v>4</v>
      </c>
      <c r="E4316" s="223" t="s">
        <v>172</v>
      </c>
      <c r="F4316" s="225" t="s">
        <v>220</v>
      </c>
      <c r="G4316" s="226">
        <v>-0.4</v>
      </c>
      <c r="H4316" s="226">
        <v>-0.09</v>
      </c>
      <c r="I4316" s="226">
        <v>-0.49</v>
      </c>
      <c r="J4316" s="227">
        <v>-2.4500000000000002</v>
      </c>
      <c r="K4316" s="227">
        <v>251.01</v>
      </c>
      <c r="L4316" s="228">
        <v>-3.49</v>
      </c>
      <c r="M4316" s="229">
        <f t="shared" si="130"/>
        <v>247.51999999999998</v>
      </c>
      <c r="N4316" s="230">
        <v>0.64</v>
      </c>
    </row>
    <row r="4317" spans="1:14" x14ac:dyDescent="0.2">
      <c r="A4317" s="231" t="str">
        <f t="shared" si="131"/>
        <v>JL1.704Thinned175</v>
      </c>
      <c r="B4317" s="223" t="s">
        <v>231</v>
      </c>
      <c r="C4317" s="224">
        <v>1.7</v>
      </c>
      <c r="D4317" s="223">
        <v>4</v>
      </c>
      <c r="E4317" s="223" t="s">
        <v>172</v>
      </c>
      <c r="F4317" s="225" t="s">
        <v>221</v>
      </c>
      <c r="G4317" s="226">
        <v>-0.47</v>
      </c>
      <c r="H4317" s="226">
        <v>-0.09</v>
      </c>
      <c r="I4317" s="226">
        <v>-0.56000000000000005</v>
      </c>
      <c r="J4317" s="227">
        <v>-2.79</v>
      </c>
      <c r="K4317" s="227">
        <v>248.21</v>
      </c>
      <c r="L4317" s="228">
        <v>-3.58</v>
      </c>
      <c r="M4317" s="229">
        <f t="shared" si="130"/>
        <v>244.63</v>
      </c>
      <c r="N4317" s="230">
        <v>0.63</v>
      </c>
    </row>
    <row r="4318" spans="1:14" x14ac:dyDescent="0.2">
      <c r="A4318" s="231" t="str">
        <f t="shared" si="131"/>
        <v>JL1.704Thinned180</v>
      </c>
      <c r="B4318" s="223" t="s">
        <v>231</v>
      </c>
      <c r="C4318" s="224">
        <v>1.7</v>
      </c>
      <c r="D4318" s="223">
        <v>4</v>
      </c>
      <c r="E4318" s="223" t="s">
        <v>172</v>
      </c>
      <c r="F4318" s="225" t="s">
        <v>222</v>
      </c>
      <c r="G4318" s="226">
        <v>-0.47</v>
      </c>
      <c r="H4318" s="226">
        <v>-0.09</v>
      </c>
      <c r="I4318" s="226">
        <v>-0.56000000000000005</v>
      </c>
      <c r="J4318" s="227">
        <v>-2.79</v>
      </c>
      <c r="K4318" s="227">
        <v>245.43</v>
      </c>
      <c r="L4318" s="228">
        <v>-3.67</v>
      </c>
      <c r="M4318" s="229">
        <f t="shared" si="130"/>
        <v>241.76000000000002</v>
      </c>
      <c r="N4318" s="230">
        <v>0.63</v>
      </c>
    </row>
    <row r="4319" spans="1:14" x14ac:dyDescent="0.2">
      <c r="A4319" s="231" t="str">
        <f t="shared" si="131"/>
        <v>JL1.704Thinned185</v>
      </c>
      <c r="B4319" s="223" t="s">
        <v>231</v>
      </c>
      <c r="C4319" s="224">
        <v>1.7</v>
      </c>
      <c r="D4319" s="223">
        <v>4</v>
      </c>
      <c r="E4319" s="223" t="s">
        <v>172</v>
      </c>
      <c r="F4319" s="225" t="s">
        <v>223</v>
      </c>
      <c r="G4319" s="226">
        <v>-0.49</v>
      </c>
      <c r="H4319" s="226">
        <v>-7.0000000000000007E-2</v>
      </c>
      <c r="I4319" s="226">
        <v>-0.56000000000000005</v>
      </c>
      <c r="J4319" s="227">
        <v>-2.81</v>
      </c>
      <c r="K4319" s="227">
        <v>242.62</v>
      </c>
      <c r="L4319" s="228">
        <v>-3.75</v>
      </c>
      <c r="M4319" s="229">
        <f t="shared" si="130"/>
        <v>238.87</v>
      </c>
      <c r="N4319" s="230">
        <v>0.62</v>
      </c>
    </row>
    <row r="4320" spans="1:14" x14ac:dyDescent="0.2">
      <c r="A4320" s="231" t="str">
        <f t="shared" si="131"/>
        <v>JL1.704Thinned190</v>
      </c>
      <c r="B4320" s="223" t="s">
        <v>231</v>
      </c>
      <c r="C4320" s="224">
        <v>1.7</v>
      </c>
      <c r="D4320" s="223">
        <v>4</v>
      </c>
      <c r="E4320" s="223" t="s">
        <v>172</v>
      </c>
      <c r="F4320" s="225" t="s">
        <v>224</v>
      </c>
      <c r="G4320" s="226">
        <v>-0.52</v>
      </c>
      <c r="H4320" s="226">
        <v>-0.05</v>
      </c>
      <c r="I4320" s="226">
        <v>-0.56999999999999995</v>
      </c>
      <c r="J4320" s="227">
        <v>-2.87</v>
      </c>
      <c r="K4320" s="227">
        <v>239.74</v>
      </c>
      <c r="L4320" s="228">
        <v>-3.84</v>
      </c>
      <c r="M4320" s="229">
        <f t="shared" si="130"/>
        <v>235.9</v>
      </c>
      <c r="N4320" s="230">
        <v>0.61</v>
      </c>
    </row>
    <row r="4321" spans="1:14" x14ac:dyDescent="0.2">
      <c r="A4321" s="231" t="str">
        <f t="shared" si="131"/>
        <v>JL1.704Thinned195</v>
      </c>
      <c r="B4321" s="223" t="s">
        <v>231</v>
      </c>
      <c r="C4321" s="224">
        <v>1.7</v>
      </c>
      <c r="D4321" s="223">
        <v>4</v>
      </c>
      <c r="E4321" s="223" t="s">
        <v>172</v>
      </c>
      <c r="F4321" s="225" t="s">
        <v>225</v>
      </c>
      <c r="G4321" s="226">
        <v>-0.56000000000000005</v>
      </c>
      <c r="H4321" s="226">
        <v>-0.05</v>
      </c>
      <c r="I4321" s="226">
        <v>-0.61</v>
      </c>
      <c r="J4321" s="227">
        <v>-3.05</v>
      </c>
      <c r="K4321" s="227">
        <v>236.7</v>
      </c>
      <c r="L4321" s="228">
        <v>-3.93</v>
      </c>
      <c r="M4321" s="229">
        <f t="shared" si="130"/>
        <v>232.76999999999998</v>
      </c>
      <c r="N4321" s="230">
        <v>0.61</v>
      </c>
    </row>
    <row r="4322" spans="1:14" x14ac:dyDescent="0.2">
      <c r="A4322" s="231" t="str">
        <f t="shared" si="131"/>
        <v>JL1.706NO_thin000</v>
      </c>
      <c r="B4322" s="223" t="s">
        <v>231</v>
      </c>
      <c r="C4322" s="224">
        <v>1.7</v>
      </c>
      <c r="D4322" s="223">
        <v>6</v>
      </c>
      <c r="E4322" s="223" t="s">
        <v>199</v>
      </c>
      <c r="F4322" s="225" t="s">
        <v>0</v>
      </c>
      <c r="G4322" s="226">
        <v>0.72</v>
      </c>
      <c r="H4322" s="226">
        <v>0.8</v>
      </c>
      <c r="I4322" s="226">
        <v>1.52</v>
      </c>
      <c r="J4322" s="227">
        <v>7.61</v>
      </c>
      <c r="K4322" s="227">
        <v>7.61</v>
      </c>
      <c r="L4322" s="228">
        <v>0</v>
      </c>
      <c r="M4322" s="229">
        <f t="shared" si="130"/>
        <v>7.61</v>
      </c>
      <c r="N4322" s="230">
        <v>0</v>
      </c>
    </row>
    <row r="4323" spans="1:14" x14ac:dyDescent="0.2">
      <c r="A4323" s="231" t="str">
        <f t="shared" si="131"/>
        <v>JL1.706NO_thin005</v>
      </c>
      <c r="B4323" s="223" t="s">
        <v>231</v>
      </c>
      <c r="C4323" s="224">
        <v>1.7</v>
      </c>
      <c r="D4323" s="223">
        <v>6</v>
      </c>
      <c r="E4323" s="223" t="s">
        <v>199</v>
      </c>
      <c r="F4323" s="225" t="s">
        <v>1</v>
      </c>
      <c r="G4323" s="226">
        <v>2.19</v>
      </c>
      <c r="H4323" s="226">
        <v>0.99</v>
      </c>
      <c r="I4323" s="226">
        <v>3.18</v>
      </c>
      <c r="J4323" s="227">
        <v>15.92</v>
      </c>
      <c r="K4323" s="227">
        <v>23.53</v>
      </c>
      <c r="L4323" s="228">
        <v>0</v>
      </c>
      <c r="M4323" s="229">
        <f t="shared" si="130"/>
        <v>23.53</v>
      </c>
      <c r="N4323" s="230">
        <v>0</v>
      </c>
    </row>
    <row r="4324" spans="1:14" x14ac:dyDescent="0.2">
      <c r="A4324" s="231" t="str">
        <f t="shared" si="131"/>
        <v>JL1.706NO_thin010</v>
      </c>
      <c r="B4324" s="223" t="s">
        <v>231</v>
      </c>
      <c r="C4324" s="224">
        <v>1.7</v>
      </c>
      <c r="D4324" s="223">
        <v>6</v>
      </c>
      <c r="E4324" s="223" t="s">
        <v>199</v>
      </c>
      <c r="F4324" s="225" t="s">
        <v>2</v>
      </c>
      <c r="G4324" s="226">
        <v>6.69</v>
      </c>
      <c r="H4324" s="226">
        <v>1</v>
      </c>
      <c r="I4324" s="226">
        <v>7.69</v>
      </c>
      <c r="J4324" s="227">
        <v>38.43</v>
      </c>
      <c r="K4324" s="227">
        <v>61.96</v>
      </c>
      <c r="L4324" s="228">
        <v>0</v>
      </c>
      <c r="M4324" s="229">
        <f t="shared" si="130"/>
        <v>61.96</v>
      </c>
      <c r="N4324" s="230">
        <v>0</v>
      </c>
    </row>
    <row r="4325" spans="1:14" x14ac:dyDescent="0.2">
      <c r="A4325" s="231" t="str">
        <f t="shared" si="131"/>
        <v>JL1.706NO_thin015</v>
      </c>
      <c r="B4325" s="223" t="s">
        <v>231</v>
      </c>
      <c r="C4325" s="224">
        <v>1.7</v>
      </c>
      <c r="D4325" s="223">
        <v>6</v>
      </c>
      <c r="E4325" s="223" t="s">
        <v>199</v>
      </c>
      <c r="F4325" s="225" t="s">
        <v>3</v>
      </c>
      <c r="G4325" s="226">
        <v>17.2</v>
      </c>
      <c r="H4325" s="226">
        <v>2.06</v>
      </c>
      <c r="I4325" s="226">
        <v>19.27</v>
      </c>
      <c r="J4325" s="227">
        <v>96.33</v>
      </c>
      <c r="K4325" s="227">
        <v>158.30000000000001</v>
      </c>
      <c r="L4325" s="228">
        <v>0</v>
      </c>
      <c r="M4325" s="229">
        <f t="shared" si="130"/>
        <v>158.30000000000001</v>
      </c>
      <c r="N4325" s="230">
        <v>0</v>
      </c>
    </row>
    <row r="4326" spans="1:14" x14ac:dyDescent="0.2">
      <c r="A4326" s="231" t="str">
        <f t="shared" si="131"/>
        <v>JL1.706NO_thin020</v>
      </c>
      <c r="B4326" s="223" t="s">
        <v>231</v>
      </c>
      <c r="C4326" s="224">
        <v>1.7</v>
      </c>
      <c r="D4326" s="223">
        <v>6</v>
      </c>
      <c r="E4326" s="223" t="s">
        <v>199</v>
      </c>
      <c r="F4326" s="225" t="s">
        <v>4</v>
      </c>
      <c r="G4326" s="226">
        <v>16.62</v>
      </c>
      <c r="H4326" s="226">
        <v>2.4500000000000002</v>
      </c>
      <c r="I4326" s="226">
        <v>19.07</v>
      </c>
      <c r="J4326" s="227">
        <v>95.35</v>
      </c>
      <c r="K4326" s="227">
        <v>253.64</v>
      </c>
      <c r="L4326" s="228">
        <v>0</v>
      </c>
      <c r="M4326" s="229">
        <f t="shared" si="130"/>
        <v>253.64</v>
      </c>
      <c r="N4326" s="230">
        <v>0</v>
      </c>
    </row>
    <row r="4327" spans="1:14" x14ac:dyDescent="0.2">
      <c r="A4327" s="231" t="str">
        <f t="shared" si="131"/>
        <v>JL1.706NO_thin025</v>
      </c>
      <c r="B4327" s="223" t="s">
        <v>231</v>
      </c>
      <c r="C4327" s="224">
        <v>1.7</v>
      </c>
      <c r="D4327" s="223">
        <v>6</v>
      </c>
      <c r="E4327" s="223" t="s">
        <v>199</v>
      </c>
      <c r="F4327" s="225" t="s">
        <v>5</v>
      </c>
      <c r="G4327" s="226">
        <v>7.41</v>
      </c>
      <c r="H4327" s="226">
        <v>1.29</v>
      </c>
      <c r="I4327" s="226">
        <v>8.7100000000000009</v>
      </c>
      <c r="J4327" s="227">
        <v>43.53</v>
      </c>
      <c r="K4327" s="227">
        <v>297.17</v>
      </c>
      <c r="L4327" s="228">
        <v>0</v>
      </c>
      <c r="M4327" s="229">
        <f t="shared" si="130"/>
        <v>297.17</v>
      </c>
      <c r="N4327" s="230">
        <v>0</v>
      </c>
    </row>
    <row r="4328" spans="1:14" x14ac:dyDescent="0.2">
      <c r="A4328" s="231" t="str">
        <f t="shared" si="131"/>
        <v>JL1.706NO_thin030</v>
      </c>
      <c r="B4328" s="223" t="s">
        <v>231</v>
      </c>
      <c r="C4328" s="224">
        <v>1.7</v>
      </c>
      <c r="D4328" s="223">
        <v>6</v>
      </c>
      <c r="E4328" s="223" t="s">
        <v>199</v>
      </c>
      <c r="F4328" s="225" t="s">
        <v>6</v>
      </c>
      <c r="G4328" s="226">
        <v>6.48</v>
      </c>
      <c r="H4328" s="226">
        <v>3.01</v>
      </c>
      <c r="I4328" s="226">
        <v>9.49</v>
      </c>
      <c r="J4328" s="227">
        <v>47.44</v>
      </c>
      <c r="K4328" s="227">
        <v>344.61</v>
      </c>
      <c r="L4328" s="228">
        <v>0</v>
      </c>
      <c r="M4328" s="229">
        <f t="shared" si="130"/>
        <v>344.61</v>
      </c>
      <c r="N4328" s="230">
        <v>0</v>
      </c>
    </row>
    <row r="4329" spans="1:14" x14ac:dyDescent="0.2">
      <c r="A4329" s="231" t="str">
        <f t="shared" si="131"/>
        <v>JL1.706NO_thin035</v>
      </c>
      <c r="B4329" s="223" t="s">
        <v>231</v>
      </c>
      <c r="C4329" s="224">
        <v>1.7</v>
      </c>
      <c r="D4329" s="223">
        <v>6</v>
      </c>
      <c r="E4329" s="223" t="s">
        <v>199</v>
      </c>
      <c r="F4329" s="225" t="s">
        <v>7</v>
      </c>
      <c r="G4329" s="226">
        <v>4.95</v>
      </c>
      <c r="H4329" s="226">
        <v>0.81</v>
      </c>
      <c r="I4329" s="226">
        <v>5.76</v>
      </c>
      <c r="J4329" s="227">
        <v>28.79</v>
      </c>
      <c r="K4329" s="227">
        <v>373.4</v>
      </c>
      <c r="L4329" s="228">
        <v>0</v>
      </c>
      <c r="M4329" s="229">
        <f t="shared" si="130"/>
        <v>373.4</v>
      </c>
      <c r="N4329" s="230">
        <v>0</v>
      </c>
    </row>
    <row r="4330" spans="1:14" x14ac:dyDescent="0.2">
      <c r="A4330" s="231" t="str">
        <f t="shared" si="131"/>
        <v>JL1.706NO_thin040</v>
      </c>
      <c r="B4330" s="223" t="s">
        <v>231</v>
      </c>
      <c r="C4330" s="224">
        <v>1.7</v>
      </c>
      <c r="D4330" s="223">
        <v>6</v>
      </c>
      <c r="E4330" s="223" t="s">
        <v>199</v>
      </c>
      <c r="F4330" s="225" t="s">
        <v>8</v>
      </c>
      <c r="G4330" s="226">
        <v>4.78</v>
      </c>
      <c r="H4330" s="226">
        <v>-0.08</v>
      </c>
      <c r="I4330" s="226">
        <v>4.7</v>
      </c>
      <c r="J4330" s="227">
        <v>23.52</v>
      </c>
      <c r="K4330" s="227">
        <v>396.92</v>
      </c>
      <c r="L4330" s="228">
        <v>0</v>
      </c>
      <c r="M4330" s="229">
        <f t="shared" si="130"/>
        <v>396.92</v>
      </c>
      <c r="N4330" s="230">
        <v>0</v>
      </c>
    </row>
    <row r="4331" spans="1:14" x14ac:dyDescent="0.2">
      <c r="A4331" s="231" t="str">
        <f t="shared" si="131"/>
        <v>JL1.706NO_thin045</v>
      </c>
      <c r="B4331" s="223" t="s">
        <v>231</v>
      </c>
      <c r="C4331" s="224">
        <v>1.7</v>
      </c>
      <c r="D4331" s="223">
        <v>6</v>
      </c>
      <c r="E4331" s="223" t="s">
        <v>199</v>
      </c>
      <c r="F4331" s="225" t="s">
        <v>9</v>
      </c>
      <c r="G4331" s="226">
        <v>4.32</v>
      </c>
      <c r="H4331" s="226">
        <v>-0.33</v>
      </c>
      <c r="I4331" s="226">
        <v>4</v>
      </c>
      <c r="J4331" s="227">
        <v>19.98</v>
      </c>
      <c r="K4331" s="227">
        <v>416.9</v>
      </c>
      <c r="L4331" s="228">
        <v>0</v>
      </c>
      <c r="M4331" s="229">
        <f t="shared" si="130"/>
        <v>416.9</v>
      </c>
      <c r="N4331" s="230">
        <v>0</v>
      </c>
    </row>
    <row r="4332" spans="1:14" x14ac:dyDescent="0.2">
      <c r="A4332" s="231" t="str">
        <f t="shared" si="131"/>
        <v>JL1.706NO_thin050</v>
      </c>
      <c r="B4332" s="223" t="s">
        <v>231</v>
      </c>
      <c r="C4332" s="224">
        <v>1.7</v>
      </c>
      <c r="D4332" s="223">
        <v>6</v>
      </c>
      <c r="E4332" s="223" t="s">
        <v>199</v>
      </c>
      <c r="F4332" s="225" t="s">
        <v>10</v>
      </c>
      <c r="G4332" s="226">
        <v>4.13</v>
      </c>
      <c r="H4332" s="226">
        <v>-0.41</v>
      </c>
      <c r="I4332" s="226">
        <v>3.72</v>
      </c>
      <c r="J4332" s="227">
        <v>18.600000000000001</v>
      </c>
      <c r="K4332" s="227">
        <v>435.5</v>
      </c>
      <c r="L4332" s="228">
        <v>0</v>
      </c>
      <c r="M4332" s="229">
        <f t="shared" si="130"/>
        <v>435.5</v>
      </c>
      <c r="N4332" s="230">
        <v>0</v>
      </c>
    </row>
    <row r="4333" spans="1:14" x14ac:dyDescent="0.2">
      <c r="A4333" s="231" t="str">
        <f t="shared" si="131"/>
        <v>JL1.706NO_thin055</v>
      </c>
      <c r="B4333" s="223" t="s">
        <v>231</v>
      </c>
      <c r="C4333" s="224">
        <v>1.7</v>
      </c>
      <c r="D4333" s="223">
        <v>6</v>
      </c>
      <c r="E4333" s="223" t="s">
        <v>199</v>
      </c>
      <c r="F4333" s="225" t="s">
        <v>11</v>
      </c>
      <c r="G4333" s="226">
        <v>3.75</v>
      </c>
      <c r="H4333" s="226">
        <v>-0.4</v>
      </c>
      <c r="I4333" s="226">
        <v>3.35</v>
      </c>
      <c r="J4333" s="227">
        <v>16.75</v>
      </c>
      <c r="K4333" s="227">
        <v>452.25</v>
      </c>
      <c r="L4333" s="228">
        <v>0</v>
      </c>
      <c r="M4333" s="229">
        <f t="shared" si="130"/>
        <v>452.25</v>
      </c>
      <c r="N4333" s="230">
        <v>0</v>
      </c>
    </row>
    <row r="4334" spans="1:14" x14ac:dyDescent="0.2">
      <c r="A4334" s="231" t="str">
        <f t="shared" si="131"/>
        <v>JL1.706NO_thin060</v>
      </c>
      <c r="B4334" s="223" t="s">
        <v>231</v>
      </c>
      <c r="C4334" s="224">
        <v>1.7</v>
      </c>
      <c r="D4334" s="223">
        <v>6</v>
      </c>
      <c r="E4334" s="223" t="s">
        <v>199</v>
      </c>
      <c r="F4334" s="225" t="s">
        <v>12</v>
      </c>
      <c r="G4334" s="226">
        <v>3.21</v>
      </c>
      <c r="H4334" s="226">
        <v>-0.33</v>
      </c>
      <c r="I4334" s="226">
        <v>2.88</v>
      </c>
      <c r="J4334" s="227">
        <v>14.41</v>
      </c>
      <c r="K4334" s="227">
        <v>466.66</v>
      </c>
      <c r="L4334" s="228">
        <v>0</v>
      </c>
      <c r="M4334" s="229">
        <f t="shared" si="130"/>
        <v>466.66</v>
      </c>
      <c r="N4334" s="230">
        <v>0</v>
      </c>
    </row>
    <row r="4335" spans="1:14" x14ac:dyDescent="0.2">
      <c r="A4335" s="231" t="str">
        <f t="shared" si="131"/>
        <v>JL1.706NO_thin065</v>
      </c>
      <c r="B4335" s="223" t="s">
        <v>231</v>
      </c>
      <c r="C4335" s="224">
        <v>1.7</v>
      </c>
      <c r="D4335" s="223">
        <v>6</v>
      </c>
      <c r="E4335" s="223" t="s">
        <v>199</v>
      </c>
      <c r="F4335" s="225" t="s">
        <v>13</v>
      </c>
      <c r="G4335" s="226">
        <v>2.83</v>
      </c>
      <c r="H4335" s="226">
        <v>-0.45</v>
      </c>
      <c r="I4335" s="226">
        <v>2.37</v>
      </c>
      <c r="J4335" s="227">
        <v>11.86</v>
      </c>
      <c r="K4335" s="227">
        <v>478.52</v>
      </c>
      <c r="L4335" s="228">
        <v>0</v>
      </c>
      <c r="M4335" s="229">
        <f t="shared" si="130"/>
        <v>478.52</v>
      </c>
      <c r="N4335" s="230">
        <v>0</v>
      </c>
    </row>
    <row r="4336" spans="1:14" x14ac:dyDescent="0.2">
      <c r="A4336" s="231" t="str">
        <f t="shared" si="131"/>
        <v>JL1.706NO_thin070</v>
      </c>
      <c r="B4336" s="223" t="s">
        <v>231</v>
      </c>
      <c r="C4336" s="224">
        <v>1.7</v>
      </c>
      <c r="D4336" s="223">
        <v>6</v>
      </c>
      <c r="E4336" s="223" t="s">
        <v>199</v>
      </c>
      <c r="F4336" s="225" t="s">
        <v>200</v>
      </c>
      <c r="G4336" s="226">
        <v>2.71</v>
      </c>
      <c r="H4336" s="226">
        <v>-0.24</v>
      </c>
      <c r="I4336" s="226">
        <v>2.4700000000000002</v>
      </c>
      <c r="J4336" s="227">
        <v>12.35</v>
      </c>
      <c r="K4336" s="227">
        <v>490.87</v>
      </c>
      <c r="L4336" s="228">
        <v>0</v>
      </c>
      <c r="M4336" s="229">
        <f t="shared" si="130"/>
        <v>490.87</v>
      </c>
      <c r="N4336" s="230">
        <v>0</v>
      </c>
    </row>
    <row r="4337" spans="1:14" x14ac:dyDescent="0.2">
      <c r="A4337" s="231" t="str">
        <f t="shared" si="131"/>
        <v>JL1.706NO_thin075</v>
      </c>
      <c r="B4337" s="223" t="s">
        <v>231</v>
      </c>
      <c r="C4337" s="224">
        <v>1.7</v>
      </c>
      <c r="D4337" s="223">
        <v>6</v>
      </c>
      <c r="E4337" s="223" t="s">
        <v>199</v>
      </c>
      <c r="F4337" s="225" t="s">
        <v>201</v>
      </c>
      <c r="G4337" s="226">
        <v>2.5099999999999998</v>
      </c>
      <c r="H4337" s="226">
        <v>-0.19</v>
      </c>
      <c r="I4337" s="226">
        <v>2.33</v>
      </c>
      <c r="J4337" s="227">
        <v>11.63</v>
      </c>
      <c r="K4337" s="227">
        <v>502.5</v>
      </c>
      <c r="L4337" s="228">
        <v>0</v>
      </c>
      <c r="M4337" s="229">
        <f t="shared" si="130"/>
        <v>502.5</v>
      </c>
      <c r="N4337" s="230">
        <v>0</v>
      </c>
    </row>
    <row r="4338" spans="1:14" x14ac:dyDescent="0.2">
      <c r="A4338" s="231" t="str">
        <f t="shared" si="131"/>
        <v>JL1.706NO_thin080</v>
      </c>
      <c r="B4338" s="223" t="s">
        <v>231</v>
      </c>
      <c r="C4338" s="224">
        <v>1.7</v>
      </c>
      <c r="D4338" s="223">
        <v>6</v>
      </c>
      <c r="E4338" s="223" t="s">
        <v>199</v>
      </c>
      <c r="F4338" s="225" t="s">
        <v>202</v>
      </c>
      <c r="G4338" s="226">
        <v>2.25</v>
      </c>
      <c r="H4338" s="226">
        <v>-0.19</v>
      </c>
      <c r="I4338" s="226">
        <v>2.06</v>
      </c>
      <c r="J4338" s="227">
        <v>10.31</v>
      </c>
      <c r="K4338" s="227">
        <v>512.80999999999995</v>
      </c>
      <c r="L4338" s="228">
        <v>0</v>
      </c>
      <c r="M4338" s="229">
        <f t="shared" ref="M4338:M4401" si="132">K4338+L4338</f>
        <v>512.80999999999995</v>
      </c>
      <c r="N4338" s="230">
        <v>0</v>
      </c>
    </row>
    <row r="4339" spans="1:14" x14ac:dyDescent="0.2">
      <c r="A4339" s="231" t="str">
        <f t="shared" si="131"/>
        <v>JL1.706NO_thin085</v>
      </c>
      <c r="B4339" s="223" t="s">
        <v>231</v>
      </c>
      <c r="C4339" s="224">
        <v>1.7</v>
      </c>
      <c r="D4339" s="223">
        <v>6</v>
      </c>
      <c r="E4339" s="223" t="s">
        <v>199</v>
      </c>
      <c r="F4339" s="225" t="s">
        <v>203</v>
      </c>
      <c r="G4339" s="226">
        <v>2.1800000000000002</v>
      </c>
      <c r="H4339" s="226">
        <v>-0.16</v>
      </c>
      <c r="I4339" s="226">
        <v>2.02</v>
      </c>
      <c r="J4339" s="227">
        <v>10.11</v>
      </c>
      <c r="K4339" s="227">
        <v>522.91999999999996</v>
      </c>
      <c r="L4339" s="228">
        <v>0</v>
      </c>
      <c r="M4339" s="229">
        <f t="shared" si="132"/>
        <v>522.91999999999996</v>
      </c>
      <c r="N4339" s="230">
        <v>0</v>
      </c>
    </row>
    <row r="4340" spans="1:14" x14ac:dyDescent="0.2">
      <c r="A4340" s="231" t="str">
        <f t="shared" si="131"/>
        <v>JL1.706NO_thin090</v>
      </c>
      <c r="B4340" s="223" t="s">
        <v>231</v>
      </c>
      <c r="C4340" s="224">
        <v>1.7</v>
      </c>
      <c r="D4340" s="223">
        <v>6</v>
      </c>
      <c r="E4340" s="223" t="s">
        <v>199</v>
      </c>
      <c r="F4340" s="225" t="s">
        <v>204</v>
      </c>
      <c r="G4340" s="226">
        <v>1.94</v>
      </c>
      <c r="H4340" s="226">
        <v>0.01</v>
      </c>
      <c r="I4340" s="226">
        <v>1.95</v>
      </c>
      <c r="J4340" s="227">
        <v>9.74</v>
      </c>
      <c r="K4340" s="227">
        <v>532.66</v>
      </c>
      <c r="L4340" s="228">
        <v>0</v>
      </c>
      <c r="M4340" s="229">
        <f t="shared" si="132"/>
        <v>532.66</v>
      </c>
      <c r="N4340" s="230">
        <v>0</v>
      </c>
    </row>
    <row r="4341" spans="1:14" x14ac:dyDescent="0.2">
      <c r="A4341" s="231" t="str">
        <f t="shared" si="131"/>
        <v>JL1.706NO_thin095</v>
      </c>
      <c r="B4341" s="223" t="s">
        <v>231</v>
      </c>
      <c r="C4341" s="224">
        <v>1.7</v>
      </c>
      <c r="D4341" s="223">
        <v>6</v>
      </c>
      <c r="E4341" s="223" t="s">
        <v>199</v>
      </c>
      <c r="F4341" s="225" t="s">
        <v>205</v>
      </c>
      <c r="G4341" s="226">
        <v>1.79</v>
      </c>
      <c r="H4341" s="226">
        <v>-7.0000000000000007E-2</v>
      </c>
      <c r="I4341" s="226">
        <v>1.72</v>
      </c>
      <c r="J4341" s="227">
        <v>8.59</v>
      </c>
      <c r="K4341" s="227">
        <v>541.25</v>
      </c>
      <c r="L4341" s="228">
        <v>0</v>
      </c>
      <c r="M4341" s="229">
        <f t="shared" si="132"/>
        <v>541.25</v>
      </c>
      <c r="N4341" s="230">
        <v>0</v>
      </c>
    </row>
    <row r="4342" spans="1:14" x14ac:dyDescent="0.2">
      <c r="A4342" s="231" t="str">
        <f t="shared" si="131"/>
        <v>JL1.706NO_thin100</v>
      </c>
      <c r="B4342" s="223" t="s">
        <v>231</v>
      </c>
      <c r="C4342" s="224">
        <v>1.7</v>
      </c>
      <c r="D4342" s="223">
        <v>6</v>
      </c>
      <c r="E4342" s="223" t="s">
        <v>199</v>
      </c>
      <c r="F4342" s="225" t="s">
        <v>206</v>
      </c>
      <c r="G4342" s="226">
        <v>1.7</v>
      </c>
      <c r="H4342" s="226">
        <v>-0.17</v>
      </c>
      <c r="I4342" s="226">
        <v>1.53</v>
      </c>
      <c r="J4342" s="227">
        <v>7.65</v>
      </c>
      <c r="K4342" s="227">
        <v>548.9</v>
      </c>
      <c r="L4342" s="228">
        <v>0</v>
      </c>
      <c r="M4342" s="229">
        <f t="shared" si="132"/>
        <v>548.9</v>
      </c>
      <c r="N4342" s="230">
        <v>0</v>
      </c>
    </row>
    <row r="4343" spans="1:14" x14ac:dyDescent="0.2">
      <c r="A4343" s="231" t="str">
        <f t="shared" si="131"/>
        <v>JL1.706NO_thin105</v>
      </c>
      <c r="B4343" s="223" t="s">
        <v>231</v>
      </c>
      <c r="C4343" s="224">
        <v>1.7</v>
      </c>
      <c r="D4343" s="223">
        <v>6</v>
      </c>
      <c r="E4343" s="223" t="s">
        <v>199</v>
      </c>
      <c r="F4343" s="225" t="s">
        <v>207</v>
      </c>
      <c r="G4343" s="226">
        <v>1.55</v>
      </c>
      <c r="H4343" s="226">
        <v>-0.17</v>
      </c>
      <c r="I4343" s="226">
        <v>1.38</v>
      </c>
      <c r="J4343" s="227">
        <v>6.89</v>
      </c>
      <c r="K4343" s="227">
        <v>555.79</v>
      </c>
      <c r="L4343" s="228">
        <v>0</v>
      </c>
      <c r="M4343" s="229">
        <f t="shared" si="132"/>
        <v>555.79</v>
      </c>
      <c r="N4343" s="230">
        <v>0</v>
      </c>
    </row>
    <row r="4344" spans="1:14" x14ac:dyDescent="0.2">
      <c r="A4344" s="231" t="str">
        <f t="shared" si="131"/>
        <v>JL1.706NO_thin110</v>
      </c>
      <c r="B4344" s="223" t="s">
        <v>231</v>
      </c>
      <c r="C4344" s="224">
        <v>1.7</v>
      </c>
      <c r="D4344" s="223">
        <v>6</v>
      </c>
      <c r="E4344" s="223" t="s">
        <v>199</v>
      </c>
      <c r="F4344" s="225" t="s">
        <v>208</v>
      </c>
      <c r="G4344" s="226">
        <v>1.42</v>
      </c>
      <c r="H4344" s="226">
        <v>-0.17</v>
      </c>
      <c r="I4344" s="226">
        <v>1.25</v>
      </c>
      <c r="J4344" s="227">
        <v>6.27</v>
      </c>
      <c r="K4344" s="227">
        <v>562.07000000000005</v>
      </c>
      <c r="L4344" s="228">
        <v>0</v>
      </c>
      <c r="M4344" s="229">
        <f t="shared" si="132"/>
        <v>562.07000000000005</v>
      </c>
      <c r="N4344" s="230">
        <v>0</v>
      </c>
    </row>
    <row r="4345" spans="1:14" x14ac:dyDescent="0.2">
      <c r="A4345" s="231" t="str">
        <f t="shared" si="131"/>
        <v>JL1.706NO_thin115</v>
      </c>
      <c r="B4345" s="223" t="s">
        <v>231</v>
      </c>
      <c r="C4345" s="224">
        <v>1.7</v>
      </c>
      <c r="D4345" s="223">
        <v>6</v>
      </c>
      <c r="E4345" s="223" t="s">
        <v>199</v>
      </c>
      <c r="F4345" s="225" t="s">
        <v>209</v>
      </c>
      <c r="G4345" s="226">
        <v>1.43</v>
      </c>
      <c r="H4345" s="226">
        <v>-0.12</v>
      </c>
      <c r="I4345" s="226">
        <v>1.31</v>
      </c>
      <c r="J4345" s="227">
        <v>6.55</v>
      </c>
      <c r="K4345" s="227">
        <v>568.61</v>
      </c>
      <c r="L4345" s="228">
        <v>0</v>
      </c>
      <c r="M4345" s="229">
        <f t="shared" si="132"/>
        <v>568.61</v>
      </c>
      <c r="N4345" s="230">
        <v>0</v>
      </c>
    </row>
    <row r="4346" spans="1:14" x14ac:dyDescent="0.2">
      <c r="A4346" s="231" t="str">
        <f t="shared" si="131"/>
        <v>JL1.706NO_thin120</v>
      </c>
      <c r="B4346" s="223" t="s">
        <v>231</v>
      </c>
      <c r="C4346" s="224">
        <v>1.7</v>
      </c>
      <c r="D4346" s="223">
        <v>6</v>
      </c>
      <c r="E4346" s="223" t="s">
        <v>199</v>
      </c>
      <c r="F4346" s="225" t="s">
        <v>210</v>
      </c>
      <c r="G4346" s="226">
        <v>1.26</v>
      </c>
      <c r="H4346" s="226">
        <v>-0.11</v>
      </c>
      <c r="I4346" s="226">
        <v>1.1499999999999999</v>
      </c>
      <c r="J4346" s="227">
        <v>5.75</v>
      </c>
      <c r="K4346" s="227">
        <v>574.36</v>
      </c>
      <c r="L4346" s="228">
        <v>0</v>
      </c>
      <c r="M4346" s="229">
        <f t="shared" si="132"/>
        <v>574.36</v>
      </c>
      <c r="N4346" s="230">
        <v>0</v>
      </c>
    </row>
    <row r="4347" spans="1:14" x14ac:dyDescent="0.2">
      <c r="A4347" s="231" t="str">
        <f t="shared" si="131"/>
        <v>JL1.706NO_thin125</v>
      </c>
      <c r="B4347" s="223" t="s">
        <v>231</v>
      </c>
      <c r="C4347" s="224">
        <v>1.7</v>
      </c>
      <c r="D4347" s="223">
        <v>6</v>
      </c>
      <c r="E4347" s="223" t="s">
        <v>199</v>
      </c>
      <c r="F4347" s="225" t="s">
        <v>211</v>
      </c>
      <c r="G4347" s="226">
        <v>1.1000000000000001</v>
      </c>
      <c r="H4347" s="226">
        <v>-0.09</v>
      </c>
      <c r="I4347" s="226">
        <v>1.01</v>
      </c>
      <c r="J4347" s="227">
        <v>5.07</v>
      </c>
      <c r="K4347" s="227">
        <v>579.42999999999995</v>
      </c>
      <c r="L4347" s="228">
        <v>0</v>
      </c>
      <c r="M4347" s="229">
        <f t="shared" si="132"/>
        <v>579.42999999999995</v>
      </c>
      <c r="N4347" s="230">
        <v>0</v>
      </c>
    </row>
    <row r="4348" spans="1:14" x14ac:dyDescent="0.2">
      <c r="A4348" s="231" t="str">
        <f t="shared" si="131"/>
        <v>JL1.706NO_thin130</v>
      </c>
      <c r="B4348" s="223" t="s">
        <v>231</v>
      </c>
      <c r="C4348" s="224">
        <v>1.7</v>
      </c>
      <c r="D4348" s="223">
        <v>6</v>
      </c>
      <c r="E4348" s="223" t="s">
        <v>199</v>
      </c>
      <c r="F4348" s="225" t="s">
        <v>212</v>
      </c>
      <c r="G4348" s="226">
        <v>1.1100000000000001</v>
      </c>
      <c r="H4348" s="226">
        <v>-0.09</v>
      </c>
      <c r="I4348" s="226">
        <v>1.03</v>
      </c>
      <c r="J4348" s="227">
        <v>5.13</v>
      </c>
      <c r="K4348" s="227">
        <v>584.55999999999995</v>
      </c>
      <c r="L4348" s="228">
        <v>0</v>
      </c>
      <c r="M4348" s="229">
        <f t="shared" si="132"/>
        <v>584.55999999999995</v>
      </c>
      <c r="N4348" s="230">
        <v>0</v>
      </c>
    </row>
    <row r="4349" spans="1:14" x14ac:dyDescent="0.2">
      <c r="A4349" s="231" t="str">
        <f t="shared" si="131"/>
        <v>JL1.706NO_thin135</v>
      </c>
      <c r="B4349" s="223" t="s">
        <v>231</v>
      </c>
      <c r="C4349" s="224">
        <v>1.7</v>
      </c>
      <c r="D4349" s="223">
        <v>6</v>
      </c>
      <c r="E4349" s="223" t="s">
        <v>199</v>
      </c>
      <c r="F4349" s="225" t="s">
        <v>213</v>
      </c>
      <c r="G4349" s="226">
        <v>1.04</v>
      </c>
      <c r="H4349" s="226">
        <v>-0.08</v>
      </c>
      <c r="I4349" s="226">
        <v>0.96</v>
      </c>
      <c r="J4349" s="227">
        <v>4.82</v>
      </c>
      <c r="K4349" s="227">
        <v>589.38</v>
      </c>
      <c r="L4349" s="228">
        <v>0</v>
      </c>
      <c r="M4349" s="229">
        <f t="shared" si="132"/>
        <v>589.38</v>
      </c>
      <c r="N4349" s="230">
        <v>0</v>
      </c>
    </row>
    <row r="4350" spans="1:14" x14ac:dyDescent="0.2">
      <c r="A4350" s="231" t="str">
        <f t="shared" si="131"/>
        <v>JL1.706NO_thin140</v>
      </c>
      <c r="B4350" s="223" t="s">
        <v>231</v>
      </c>
      <c r="C4350" s="224">
        <v>1.7</v>
      </c>
      <c r="D4350" s="223">
        <v>6</v>
      </c>
      <c r="E4350" s="223" t="s">
        <v>199</v>
      </c>
      <c r="F4350" s="225" t="s">
        <v>214</v>
      </c>
      <c r="G4350" s="226">
        <v>0.87</v>
      </c>
      <c r="H4350" s="226">
        <v>-7.0000000000000007E-2</v>
      </c>
      <c r="I4350" s="226">
        <v>0.8</v>
      </c>
      <c r="J4350" s="227">
        <v>3.99</v>
      </c>
      <c r="K4350" s="227">
        <v>593.37</v>
      </c>
      <c r="L4350" s="228">
        <v>0</v>
      </c>
      <c r="M4350" s="229">
        <f t="shared" si="132"/>
        <v>593.37</v>
      </c>
      <c r="N4350" s="230">
        <v>0</v>
      </c>
    </row>
    <row r="4351" spans="1:14" x14ac:dyDescent="0.2">
      <c r="A4351" s="231" t="str">
        <f t="shared" si="131"/>
        <v>JL1.706NO_thin145</v>
      </c>
      <c r="B4351" s="223" t="s">
        <v>231</v>
      </c>
      <c r="C4351" s="224">
        <v>1.7</v>
      </c>
      <c r="D4351" s="223">
        <v>6</v>
      </c>
      <c r="E4351" s="223" t="s">
        <v>199</v>
      </c>
      <c r="F4351" s="225" t="s">
        <v>215</v>
      </c>
      <c r="G4351" s="226">
        <v>0.82</v>
      </c>
      <c r="H4351" s="226">
        <v>-7.0000000000000007E-2</v>
      </c>
      <c r="I4351" s="226">
        <v>0.75</v>
      </c>
      <c r="J4351" s="227">
        <v>3.77</v>
      </c>
      <c r="K4351" s="227">
        <v>597.14</v>
      </c>
      <c r="L4351" s="228">
        <v>0</v>
      </c>
      <c r="M4351" s="229">
        <f t="shared" si="132"/>
        <v>597.14</v>
      </c>
      <c r="N4351" s="230">
        <v>0</v>
      </c>
    </row>
    <row r="4352" spans="1:14" x14ac:dyDescent="0.2">
      <c r="A4352" s="231" t="str">
        <f t="shared" si="131"/>
        <v>JL1.706NO_thin150</v>
      </c>
      <c r="B4352" s="223" t="s">
        <v>231</v>
      </c>
      <c r="C4352" s="224">
        <v>1.7</v>
      </c>
      <c r="D4352" s="223">
        <v>6</v>
      </c>
      <c r="E4352" s="223" t="s">
        <v>199</v>
      </c>
      <c r="F4352" s="225" t="s">
        <v>216</v>
      </c>
      <c r="G4352" s="226">
        <v>0.86</v>
      </c>
      <c r="H4352" s="226">
        <v>-0.06</v>
      </c>
      <c r="I4352" s="226">
        <v>0.8</v>
      </c>
      <c r="J4352" s="227">
        <v>4</v>
      </c>
      <c r="K4352" s="227">
        <v>601.14</v>
      </c>
      <c r="L4352" s="228">
        <v>0</v>
      </c>
      <c r="M4352" s="229">
        <f t="shared" si="132"/>
        <v>601.14</v>
      </c>
      <c r="N4352" s="230">
        <v>0</v>
      </c>
    </row>
    <row r="4353" spans="1:14" x14ac:dyDescent="0.2">
      <c r="A4353" s="231" t="str">
        <f t="shared" si="131"/>
        <v>JL1.706NO_thin155</v>
      </c>
      <c r="B4353" s="223" t="s">
        <v>231</v>
      </c>
      <c r="C4353" s="224">
        <v>1.7</v>
      </c>
      <c r="D4353" s="223">
        <v>6</v>
      </c>
      <c r="E4353" s="223" t="s">
        <v>199</v>
      </c>
      <c r="F4353" s="225" t="s">
        <v>217</v>
      </c>
      <c r="G4353" s="226">
        <v>0.79</v>
      </c>
      <c r="H4353" s="226">
        <v>0.4</v>
      </c>
      <c r="I4353" s="226">
        <v>1.19</v>
      </c>
      <c r="J4353" s="227">
        <v>5.94</v>
      </c>
      <c r="K4353" s="227">
        <v>607.08000000000004</v>
      </c>
      <c r="L4353" s="228">
        <v>0</v>
      </c>
      <c r="M4353" s="229">
        <f t="shared" si="132"/>
        <v>607.08000000000004</v>
      </c>
      <c r="N4353" s="230">
        <v>0</v>
      </c>
    </row>
    <row r="4354" spans="1:14" x14ac:dyDescent="0.2">
      <c r="A4354" s="231" t="str">
        <f t="shared" ref="A4354:A4417" si="133">CONCATENATE(LEFT(B4354,2),TEXT(C4354,"0.0"),TEXT(D4354,"00"),E4354,TEXT(LEFT(F4354,3),"000"))</f>
        <v>JL1.706NO_thin160</v>
      </c>
      <c r="B4354" s="223" t="s">
        <v>231</v>
      </c>
      <c r="C4354" s="224">
        <v>1.7</v>
      </c>
      <c r="D4354" s="223">
        <v>6</v>
      </c>
      <c r="E4354" s="223" t="s">
        <v>199</v>
      </c>
      <c r="F4354" s="225" t="s">
        <v>218</v>
      </c>
      <c r="G4354" s="226">
        <v>0.73</v>
      </c>
      <c r="H4354" s="226">
        <v>-0.17</v>
      </c>
      <c r="I4354" s="226">
        <v>0.56000000000000005</v>
      </c>
      <c r="J4354" s="227">
        <v>2.79</v>
      </c>
      <c r="K4354" s="227">
        <v>609.87</v>
      </c>
      <c r="L4354" s="228">
        <v>0</v>
      </c>
      <c r="M4354" s="229">
        <f t="shared" si="132"/>
        <v>609.87</v>
      </c>
      <c r="N4354" s="230">
        <v>0</v>
      </c>
    </row>
    <row r="4355" spans="1:14" x14ac:dyDescent="0.2">
      <c r="A4355" s="231" t="str">
        <f t="shared" si="133"/>
        <v>JL1.706NO_thin165</v>
      </c>
      <c r="B4355" s="223" t="s">
        <v>231</v>
      </c>
      <c r="C4355" s="224">
        <v>1.7</v>
      </c>
      <c r="D4355" s="223">
        <v>6</v>
      </c>
      <c r="E4355" s="223" t="s">
        <v>199</v>
      </c>
      <c r="F4355" s="225" t="s">
        <v>219</v>
      </c>
      <c r="G4355" s="226">
        <v>0.66</v>
      </c>
      <c r="H4355" s="226">
        <v>-0.18</v>
      </c>
      <c r="I4355" s="226">
        <v>0.48</v>
      </c>
      <c r="J4355" s="227">
        <v>2.4</v>
      </c>
      <c r="K4355" s="227">
        <v>612.27</v>
      </c>
      <c r="L4355" s="228">
        <v>0</v>
      </c>
      <c r="M4355" s="229">
        <f t="shared" si="132"/>
        <v>612.27</v>
      </c>
      <c r="N4355" s="230">
        <v>0</v>
      </c>
    </row>
    <row r="4356" spans="1:14" x14ac:dyDescent="0.2">
      <c r="A4356" s="231" t="str">
        <f t="shared" si="133"/>
        <v>JL1.706NO_thin170</v>
      </c>
      <c r="B4356" s="223" t="s">
        <v>231</v>
      </c>
      <c r="C4356" s="224">
        <v>1.7</v>
      </c>
      <c r="D4356" s="223">
        <v>6</v>
      </c>
      <c r="E4356" s="223" t="s">
        <v>199</v>
      </c>
      <c r="F4356" s="225" t="s">
        <v>220</v>
      </c>
      <c r="G4356" s="226">
        <v>0.56000000000000005</v>
      </c>
      <c r="H4356" s="226">
        <v>-0.17</v>
      </c>
      <c r="I4356" s="226">
        <v>0.39</v>
      </c>
      <c r="J4356" s="227">
        <v>1.97</v>
      </c>
      <c r="K4356" s="227">
        <v>614.24</v>
      </c>
      <c r="L4356" s="228">
        <v>0</v>
      </c>
      <c r="M4356" s="229">
        <f t="shared" si="132"/>
        <v>614.24</v>
      </c>
      <c r="N4356" s="230">
        <v>0</v>
      </c>
    </row>
    <row r="4357" spans="1:14" x14ac:dyDescent="0.2">
      <c r="A4357" s="231" t="str">
        <f t="shared" si="133"/>
        <v>JL1.706NO_thin175</v>
      </c>
      <c r="B4357" s="223" t="s">
        <v>231</v>
      </c>
      <c r="C4357" s="224">
        <v>1.7</v>
      </c>
      <c r="D4357" s="223">
        <v>6</v>
      </c>
      <c r="E4357" s="223" t="s">
        <v>199</v>
      </c>
      <c r="F4357" s="225" t="s">
        <v>221</v>
      </c>
      <c r="G4357" s="226">
        <v>0.46</v>
      </c>
      <c r="H4357" s="226">
        <v>-0.11</v>
      </c>
      <c r="I4357" s="226">
        <v>0.35</v>
      </c>
      <c r="J4357" s="227">
        <v>1.76</v>
      </c>
      <c r="K4357" s="227">
        <v>616</v>
      </c>
      <c r="L4357" s="228">
        <v>0</v>
      </c>
      <c r="M4357" s="229">
        <f t="shared" si="132"/>
        <v>616</v>
      </c>
      <c r="N4357" s="230">
        <v>0</v>
      </c>
    </row>
    <row r="4358" spans="1:14" x14ac:dyDescent="0.2">
      <c r="A4358" s="231" t="str">
        <f t="shared" si="133"/>
        <v>JL1.706NO_thin180</v>
      </c>
      <c r="B4358" s="223" t="s">
        <v>231</v>
      </c>
      <c r="C4358" s="224">
        <v>1.7</v>
      </c>
      <c r="D4358" s="223">
        <v>6</v>
      </c>
      <c r="E4358" s="223" t="s">
        <v>199</v>
      </c>
      <c r="F4358" s="225" t="s">
        <v>222</v>
      </c>
      <c r="G4358" s="226">
        <v>0.47</v>
      </c>
      <c r="H4358" s="226">
        <v>-0.05</v>
      </c>
      <c r="I4358" s="226">
        <v>0.42</v>
      </c>
      <c r="J4358" s="227">
        <v>2.09</v>
      </c>
      <c r="K4358" s="227">
        <v>618.08000000000004</v>
      </c>
      <c r="L4358" s="228">
        <v>0</v>
      </c>
      <c r="M4358" s="229">
        <f t="shared" si="132"/>
        <v>618.08000000000004</v>
      </c>
      <c r="N4358" s="230">
        <v>0</v>
      </c>
    </row>
    <row r="4359" spans="1:14" x14ac:dyDescent="0.2">
      <c r="A4359" s="231" t="str">
        <f t="shared" si="133"/>
        <v>JL1.706NO_thin185</v>
      </c>
      <c r="B4359" s="223" t="s">
        <v>231</v>
      </c>
      <c r="C4359" s="224">
        <v>1.7</v>
      </c>
      <c r="D4359" s="223">
        <v>6</v>
      </c>
      <c r="E4359" s="223" t="s">
        <v>199</v>
      </c>
      <c r="F4359" s="225" t="s">
        <v>223</v>
      </c>
      <c r="G4359" s="226">
        <v>0.53</v>
      </c>
      <c r="H4359" s="226">
        <v>-0.04</v>
      </c>
      <c r="I4359" s="226">
        <v>0.49</v>
      </c>
      <c r="J4359" s="227">
        <v>2.46</v>
      </c>
      <c r="K4359" s="227">
        <v>620.54999999999995</v>
      </c>
      <c r="L4359" s="228">
        <v>0</v>
      </c>
      <c r="M4359" s="229">
        <f t="shared" si="132"/>
        <v>620.54999999999995</v>
      </c>
      <c r="N4359" s="230">
        <v>0</v>
      </c>
    </row>
    <row r="4360" spans="1:14" x14ac:dyDescent="0.2">
      <c r="A4360" s="231" t="str">
        <f t="shared" si="133"/>
        <v>JL1.706NO_thin190</v>
      </c>
      <c r="B4360" s="223" t="s">
        <v>231</v>
      </c>
      <c r="C4360" s="224">
        <v>1.7</v>
      </c>
      <c r="D4360" s="223">
        <v>6</v>
      </c>
      <c r="E4360" s="223" t="s">
        <v>199</v>
      </c>
      <c r="F4360" s="225" t="s">
        <v>224</v>
      </c>
      <c r="G4360" s="226">
        <v>0.44</v>
      </c>
      <c r="H4360" s="226">
        <v>-0.03</v>
      </c>
      <c r="I4360" s="226">
        <v>0.4</v>
      </c>
      <c r="J4360" s="227">
        <v>2.02</v>
      </c>
      <c r="K4360" s="227">
        <v>622.55999999999995</v>
      </c>
      <c r="L4360" s="228">
        <v>0</v>
      </c>
      <c r="M4360" s="229">
        <f t="shared" si="132"/>
        <v>622.55999999999995</v>
      </c>
      <c r="N4360" s="230">
        <v>0</v>
      </c>
    </row>
    <row r="4361" spans="1:14" x14ac:dyDescent="0.2">
      <c r="A4361" s="231" t="str">
        <f t="shared" si="133"/>
        <v>JL1.706NO_thin195</v>
      </c>
      <c r="B4361" s="223" t="s">
        <v>231</v>
      </c>
      <c r="C4361" s="224">
        <v>1.7</v>
      </c>
      <c r="D4361" s="223">
        <v>6</v>
      </c>
      <c r="E4361" s="223" t="s">
        <v>199</v>
      </c>
      <c r="F4361" s="225" t="s">
        <v>225</v>
      </c>
      <c r="G4361" s="226">
        <v>0.31</v>
      </c>
      <c r="H4361" s="226">
        <v>-0.01</v>
      </c>
      <c r="I4361" s="226">
        <v>0.3</v>
      </c>
      <c r="J4361" s="227">
        <v>1.51</v>
      </c>
      <c r="K4361" s="227">
        <v>624.08000000000004</v>
      </c>
      <c r="L4361" s="228">
        <v>0</v>
      </c>
      <c r="M4361" s="229">
        <f t="shared" si="132"/>
        <v>624.08000000000004</v>
      </c>
      <c r="N4361" s="230">
        <v>0</v>
      </c>
    </row>
    <row r="4362" spans="1:14" x14ac:dyDescent="0.2">
      <c r="A4362" s="231" t="str">
        <f t="shared" si="133"/>
        <v>JL1.706Thinned000</v>
      </c>
      <c r="B4362" s="223" t="s">
        <v>231</v>
      </c>
      <c r="C4362" s="224">
        <v>1.7</v>
      </c>
      <c r="D4362" s="223">
        <v>6</v>
      </c>
      <c r="E4362" s="223" t="s">
        <v>172</v>
      </c>
      <c r="F4362" s="225" t="s">
        <v>0</v>
      </c>
      <c r="G4362" s="226">
        <v>0.72</v>
      </c>
      <c r="H4362" s="226">
        <v>0.8</v>
      </c>
      <c r="I4362" s="226">
        <v>1.52</v>
      </c>
      <c r="J4362" s="227">
        <v>7.61</v>
      </c>
      <c r="K4362" s="227">
        <v>7.61</v>
      </c>
      <c r="L4362" s="228">
        <v>0</v>
      </c>
      <c r="M4362" s="229">
        <f t="shared" si="132"/>
        <v>7.61</v>
      </c>
      <c r="N4362" s="230">
        <v>0</v>
      </c>
    </row>
    <row r="4363" spans="1:14" x14ac:dyDescent="0.2">
      <c r="A4363" s="231" t="str">
        <f t="shared" si="133"/>
        <v>JL1.706Thinned005</v>
      </c>
      <c r="B4363" s="223" t="s">
        <v>231</v>
      </c>
      <c r="C4363" s="224">
        <v>1.7</v>
      </c>
      <c r="D4363" s="223">
        <v>6</v>
      </c>
      <c r="E4363" s="223" t="s">
        <v>172</v>
      </c>
      <c r="F4363" s="225" t="s">
        <v>1</v>
      </c>
      <c r="G4363" s="226">
        <v>2.19</v>
      </c>
      <c r="H4363" s="226">
        <v>0.99</v>
      </c>
      <c r="I4363" s="226">
        <v>3.18</v>
      </c>
      <c r="J4363" s="227">
        <v>15.92</v>
      </c>
      <c r="K4363" s="227">
        <v>23.53</v>
      </c>
      <c r="L4363" s="228">
        <v>0</v>
      </c>
      <c r="M4363" s="229">
        <f t="shared" si="132"/>
        <v>23.53</v>
      </c>
      <c r="N4363" s="230">
        <v>0</v>
      </c>
    </row>
    <row r="4364" spans="1:14" x14ac:dyDescent="0.2">
      <c r="A4364" s="231" t="str">
        <f t="shared" si="133"/>
        <v>JL1.706Thinned010</v>
      </c>
      <c r="B4364" s="223" t="s">
        <v>231</v>
      </c>
      <c r="C4364" s="224">
        <v>1.7</v>
      </c>
      <c r="D4364" s="223">
        <v>6</v>
      </c>
      <c r="E4364" s="223" t="s">
        <v>172</v>
      </c>
      <c r="F4364" s="225" t="s">
        <v>2</v>
      </c>
      <c r="G4364" s="226">
        <v>6.69</v>
      </c>
      <c r="H4364" s="226">
        <v>1</v>
      </c>
      <c r="I4364" s="226">
        <v>7.69</v>
      </c>
      <c r="J4364" s="227">
        <v>38.43</v>
      </c>
      <c r="K4364" s="227">
        <v>61.96</v>
      </c>
      <c r="L4364" s="228">
        <v>0</v>
      </c>
      <c r="M4364" s="229">
        <f t="shared" si="132"/>
        <v>61.96</v>
      </c>
      <c r="N4364" s="230">
        <v>0</v>
      </c>
    </row>
    <row r="4365" spans="1:14" x14ac:dyDescent="0.2">
      <c r="A4365" s="231" t="str">
        <f t="shared" si="133"/>
        <v>JL1.706Thinned015</v>
      </c>
      <c r="B4365" s="223" t="s">
        <v>231</v>
      </c>
      <c r="C4365" s="224">
        <v>1.7</v>
      </c>
      <c r="D4365" s="223">
        <v>6</v>
      </c>
      <c r="E4365" s="223" t="s">
        <v>172</v>
      </c>
      <c r="F4365" s="225" t="s">
        <v>3</v>
      </c>
      <c r="G4365" s="226">
        <v>17.2</v>
      </c>
      <c r="H4365" s="226">
        <v>2.06</v>
      </c>
      <c r="I4365" s="226">
        <v>19.27</v>
      </c>
      <c r="J4365" s="227">
        <v>96.33</v>
      </c>
      <c r="K4365" s="227">
        <v>158.30000000000001</v>
      </c>
      <c r="L4365" s="228">
        <v>0</v>
      </c>
      <c r="M4365" s="229">
        <f t="shared" si="132"/>
        <v>158.30000000000001</v>
      </c>
      <c r="N4365" s="230">
        <v>0</v>
      </c>
    </row>
    <row r="4366" spans="1:14" x14ac:dyDescent="0.2">
      <c r="A4366" s="231" t="str">
        <f t="shared" si="133"/>
        <v>JL1.706Thinned020</v>
      </c>
      <c r="B4366" s="223" t="s">
        <v>231</v>
      </c>
      <c r="C4366" s="224">
        <v>1.7</v>
      </c>
      <c r="D4366" s="223">
        <v>6</v>
      </c>
      <c r="E4366" s="223" t="s">
        <v>172</v>
      </c>
      <c r="F4366" s="225" t="s">
        <v>4</v>
      </c>
      <c r="G4366" s="226">
        <v>3.59</v>
      </c>
      <c r="H4366" s="226">
        <v>2.33</v>
      </c>
      <c r="I4366" s="226">
        <v>5.92</v>
      </c>
      <c r="J4366" s="227">
        <v>29.6</v>
      </c>
      <c r="K4366" s="227">
        <v>187.89</v>
      </c>
      <c r="L4366" s="228">
        <v>-0.13</v>
      </c>
      <c r="M4366" s="229">
        <f t="shared" si="132"/>
        <v>187.76</v>
      </c>
      <c r="N4366" s="230">
        <v>7.63</v>
      </c>
    </row>
    <row r="4367" spans="1:14" x14ac:dyDescent="0.2">
      <c r="A4367" s="231" t="str">
        <f t="shared" si="133"/>
        <v>JL1.706Thinned025</v>
      </c>
      <c r="B4367" s="223" t="s">
        <v>231</v>
      </c>
      <c r="C4367" s="224">
        <v>1.7</v>
      </c>
      <c r="D4367" s="223">
        <v>6</v>
      </c>
      <c r="E4367" s="223" t="s">
        <v>172</v>
      </c>
      <c r="F4367" s="225" t="s">
        <v>5</v>
      </c>
      <c r="G4367" s="226">
        <v>2.15</v>
      </c>
      <c r="H4367" s="226">
        <v>-0.53</v>
      </c>
      <c r="I4367" s="226">
        <v>1.62</v>
      </c>
      <c r="J4367" s="227">
        <v>8.1199999999999992</v>
      </c>
      <c r="K4367" s="227">
        <v>196.01</v>
      </c>
      <c r="L4367" s="228">
        <v>-0.22</v>
      </c>
      <c r="M4367" s="229">
        <f t="shared" si="132"/>
        <v>195.79</v>
      </c>
      <c r="N4367" s="230">
        <v>5.08</v>
      </c>
    </row>
    <row r="4368" spans="1:14" x14ac:dyDescent="0.2">
      <c r="A4368" s="231" t="str">
        <f t="shared" si="133"/>
        <v>JL1.706Thinned030</v>
      </c>
      <c r="B4368" s="223" t="s">
        <v>231</v>
      </c>
      <c r="C4368" s="224">
        <v>1.7</v>
      </c>
      <c r="D4368" s="223">
        <v>6</v>
      </c>
      <c r="E4368" s="223" t="s">
        <v>172</v>
      </c>
      <c r="F4368" s="225" t="s">
        <v>6</v>
      </c>
      <c r="G4368" s="226">
        <v>3.14</v>
      </c>
      <c r="H4368" s="226">
        <v>1.38</v>
      </c>
      <c r="I4368" s="226">
        <v>4.5199999999999996</v>
      </c>
      <c r="J4368" s="227">
        <v>22.6</v>
      </c>
      <c r="K4368" s="227">
        <v>218.61</v>
      </c>
      <c r="L4368" s="228">
        <v>-0.56000000000000005</v>
      </c>
      <c r="M4368" s="229">
        <f t="shared" si="132"/>
        <v>218.05</v>
      </c>
      <c r="N4368" s="230">
        <v>2.4300000000000002</v>
      </c>
    </row>
    <row r="4369" spans="1:14" x14ac:dyDescent="0.2">
      <c r="A4369" s="231" t="str">
        <f t="shared" si="133"/>
        <v>JL1.706Thinned035</v>
      </c>
      <c r="B4369" s="223" t="s">
        <v>231</v>
      </c>
      <c r="C4369" s="224">
        <v>1.7</v>
      </c>
      <c r="D4369" s="223">
        <v>6</v>
      </c>
      <c r="E4369" s="223" t="s">
        <v>172</v>
      </c>
      <c r="F4369" s="225" t="s">
        <v>7</v>
      </c>
      <c r="G4369" s="226">
        <v>2.41</v>
      </c>
      <c r="H4369" s="226">
        <v>0.57999999999999996</v>
      </c>
      <c r="I4369" s="226">
        <v>2.99</v>
      </c>
      <c r="J4369" s="227">
        <v>14.95</v>
      </c>
      <c r="K4369" s="227">
        <v>233.56</v>
      </c>
      <c r="L4369" s="228">
        <v>-0.93</v>
      </c>
      <c r="M4369" s="229">
        <f t="shared" si="132"/>
        <v>232.63</v>
      </c>
      <c r="N4369" s="230">
        <v>2.59</v>
      </c>
    </row>
    <row r="4370" spans="1:14" x14ac:dyDescent="0.2">
      <c r="A4370" s="231" t="str">
        <f t="shared" si="133"/>
        <v>JL1.706Thinned040</v>
      </c>
      <c r="B4370" s="223" t="s">
        <v>231</v>
      </c>
      <c r="C4370" s="224">
        <v>1.7</v>
      </c>
      <c r="D4370" s="223">
        <v>6</v>
      </c>
      <c r="E4370" s="223" t="s">
        <v>172</v>
      </c>
      <c r="F4370" s="225" t="s">
        <v>8</v>
      </c>
      <c r="G4370" s="226">
        <v>1.93</v>
      </c>
      <c r="H4370" s="226">
        <v>-0.28000000000000003</v>
      </c>
      <c r="I4370" s="226">
        <v>1.64</v>
      </c>
      <c r="J4370" s="227">
        <v>8.2100000000000009</v>
      </c>
      <c r="K4370" s="227">
        <v>241.77</v>
      </c>
      <c r="L4370" s="228">
        <v>-1.33</v>
      </c>
      <c r="M4370" s="229">
        <f t="shared" si="132"/>
        <v>240.44</v>
      </c>
      <c r="N4370" s="230">
        <v>2.81</v>
      </c>
    </row>
    <row r="4371" spans="1:14" x14ac:dyDescent="0.2">
      <c r="A4371" s="231" t="str">
        <f t="shared" si="133"/>
        <v>JL1.706Thinned045</v>
      </c>
      <c r="B4371" s="223" t="s">
        <v>231</v>
      </c>
      <c r="C4371" s="224">
        <v>1.7</v>
      </c>
      <c r="D4371" s="223">
        <v>6</v>
      </c>
      <c r="E4371" s="223" t="s">
        <v>172</v>
      </c>
      <c r="F4371" s="225" t="s">
        <v>9</v>
      </c>
      <c r="G4371" s="226">
        <v>1.9</v>
      </c>
      <c r="H4371" s="226">
        <v>-0.73</v>
      </c>
      <c r="I4371" s="226">
        <v>1.18</v>
      </c>
      <c r="J4371" s="227">
        <v>5.88</v>
      </c>
      <c r="K4371" s="227">
        <v>247.65</v>
      </c>
      <c r="L4371" s="228">
        <v>-1.68</v>
      </c>
      <c r="M4371" s="229">
        <f t="shared" si="132"/>
        <v>245.97</v>
      </c>
      <c r="N4371" s="230">
        <v>2.4500000000000002</v>
      </c>
    </row>
    <row r="4372" spans="1:14" x14ac:dyDescent="0.2">
      <c r="A4372" s="231" t="str">
        <f t="shared" si="133"/>
        <v>JL1.706Thinned050</v>
      </c>
      <c r="B4372" s="223" t="s">
        <v>231</v>
      </c>
      <c r="C4372" s="224">
        <v>1.7</v>
      </c>
      <c r="D4372" s="223">
        <v>6</v>
      </c>
      <c r="E4372" s="223" t="s">
        <v>172</v>
      </c>
      <c r="F4372" s="225" t="s">
        <v>10</v>
      </c>
      <c r="G4372" s="226">
        <v>2.76</v>
      </c>
      <c r="H4372" s="226">
        <v>-1.25</v>
      </c>
      <c r="I4372" s="226">
        <v>1.51</v>
      </c>
      <c r="J4372" s="227">
        <v>7.57</v>
      </c>
      <c r="K4372" s="227">
        <v>255.22</v>
      </c>
      <c r="L4372" s="228">
        <v>-1.99</v>
      </c>
      <c r="M4372" s="229">
        <f t="shared" si="132"/>
        <v>253.23</v>
      </c>
      <c r="N4372" s="230">
        <v>2.2000000000000002</v>
      </c>
    </row>
    <row r="4373" spans="1:14" x14ac:dyDescent="0.2">
      <c r="A4373" s="231" t="str">
        <f t="shared" si="133"/>
        <v>JL1.706Thinned055</v>
      </c>
      <c r="B4373" s="223" t="s">
        <v>231</v>
      </c>
      <c r="C4373" s="224">
        <v>1.7</v>
      </c>
      <c r="D4373" s="223">
        <v>6</v>
      </c>
      <c r="E4373" s="223" t="s">
        <v>172</v>
      </c>
      <c r="F4373" s="225" t="s">
        <v>11</v>
      </c>
      <c r="G4373" s="226">
        <v>2.29</v>
      </c>
      <c r="H4373" s="226">
        <v>-0.95</v>
      </c>
      <c r="I4373" s="226">
        <v>1.33</v>
      </c>
      <c r="J4373" s="227">
        <v>6.67</v>
      </c>
      <c r="K4373" s="227">
        <v>261.89</v>
      </c>
      <c r="L4373" s="228">
        <v>-2.2599999999999998</v>
      </c>
      <c r="M4373" s="229">
        <f t="shared" si="132"/>
        <v>259.63</v>
      </c>
      <c r="N4373" s="230">
        <v>1.91</v>
      </c>
    </row>
    <row r="4374" spans="1:14" x14ac:dyDescent="0.2">
      <c r="A4374" s="231" t="str">
        <f t="shared" si="133"/>
        <v>JL1.706Thinned060</v>
      </c>
      <c r="B4374" s="223" t="s">
        <v>231</v>
      </c>
      <c r="C4374" s="224">
        <v>1.7</v>
      </c>
      <c r="D4374" s="223">
        <v>6</v>
      </c>
      <c r="E4374" s="223" t="s">
        <v>172</v>
      </c>
      <c r="F4374" s="225" t="s">
        <v>12</v>
      </c>
      <c r="G4374" s="226">
        <v>1.61</v>
      </c>
      <c r="H4374" s="226">
        <v>-0.43</v>
      </c>
      <c r="I4374" s="226">
        <v>1.18</v>
      </c>
      <c r="J4374" s="227">
        <v>5.89</v>
      </c>
      <c r="K4374" s="227">
        <v>267.77999999999997</v>
      </c>
      <c r="L4374" s="228">
        <v>-2.4900000000000002</v>
      </c>
      <c r="M4374" s="229">
        <f t="shared" si="132"/>
        <v>265.28999999999996</v>
      </c>
      <c r="N4374" s="230">
        <v>1.64</v>
      </c>
    </row>
    <row r="4375" spans="1:14" x14ac:dyDescent="0.2">
      <c r="A4375" s="231" t="str">
        <f t="shared" si="133"/>
        <v>JL1.706Thinned065</v>
      </c>
      <c r="B4375" s="223" t="s">
        <v>231</v>
      </c>
      <c r="C4375" s="224">
        <v>1.7</v>
      </c>
      <c r="D4375" s="223">
        <v>6</v>
      </c>
      <c r="E4375" s="223" t="s">
        <v>172</v>
      </c>
      <c r="F4375" s="225" t="s">
        <v>13</v>
      </c>
      <c r="G4375" s="226">
        <v>1.65</v>
      </c>
      <c r="H4375" s="226">
        <v>-0.27</v>
      </c>
      <c r="I4375" s="226">
        <v>1.38</v>
      </c>
      <c r="J4375" s="227">
        <v>6.9</v>
      </c>
      <c r="K4375" s="227">
        <v>274.68</v>
      </c>
      <c r="L4375" s="228">
        <v>-2.72</v>
      </c>
      <c r="M4375" s="229">
        <f t="shared" si="132"/>
        <v>271.95999999999998</v>
      </c>
      <c r="N4375" s="230">
        <v>1.57</v>
      </c>
    </row>
    <row r="4376" spans="1:14" x14ac:dyDescent="0.2">
      <c r="A4376" s="231" t="str">
        <f t="shared" si="133"/>
        <v>JL1.706Thinned070</v>
      </c>
      <c r="B4376" s="223" t="s">
        <v>231</v>
      </c>
      <c r="C4376" s="224">
        <v>1.7</v>
      </c>
      <c r="D4376" s="223">
        <v>6</v>
      </c>
      <c r="E4376" s="223" t="s">
        <v>172</v>
      </c>
      <c r="F4376" s="225" t="s">
        <v>200</v>
      </c>
      <c r="G4376" s="226">
        <v>1.78</v>
      </c>
      <c r="H4376" s="226">
        <v>-0.1</v>
      </c>
      <c r="I4376" s="226">
        <v>1.68</v>
      </c>
      <c r="J4376" s="227">
        <v>8.4</v>
      </c>
      <c r="K4376" s="227">
        <v>283.08</v>
      </c>
      <c r="L4376" s="228">
        <v>-2.93</v>
      </c>
      <c r="M4376" s="229">
        <f t="shared" si="132"/>
        <v>280.14999999999998</v>
      </c>
      <c r="N4376" s="230">
        <v>1.54</v>
      </c>
    </row>
    <row r="4377" spans="1:14" x14ac:dyDescent="0.2">
      <c r="A4377" s="231" t="str">
        <f t="shared" si="133"/>
        <v>JL1.706Thinned075</v>
      </c>
      <c r="B4377" s="223" t="s">
        <v>231</v>
      </c>
      <c r="C4377" s="224">
        <v>1.7</v>
      </c>
      <c r="D4377" s="223">
        <v>6</v>
      </c>
      <c r="E4377" s="223" t="s">
        <v>172</v>
      </c>
      <c r="F4377" s="225" t="s">
        <v>201</v>
      </c>
      <c r="G4377" s="226">
        <v>1.62</v>
      </c>
      <c r="H4377" s="226">
        <v>-0.03</v>
      </c>
      <c r="I4377" s="226">
        <v>1.59</v>
      </c>
      <c r="J4377" s="227">
        <v>7.96</v>
      </c>
      <c r="K4377" s="227">
        <v>291.04000000000002</v>
      </c>
      <c r="L4377" s="228">
        <v>-3.15</v>
      </c>
      <c r="M4377" s="229">
        <f t="shared" si="132"/>
        <v>287.89000000000004</v>
      </c>
      <c r="N4377" s="230">
        <v>1.51</v>
      </c>
    </row>
    <row r="4378" spans="1:14" x14ac:dyDescent="0.2">
      <c r="A4378" s="231" t="str">
        <f t="shared" si="133"/>
        <v>JL1.706Thinned080</v>
      </c>
      <c r="B4378" s="223" t="s">
        <v>231</v>
      </c>
      <c r="C4378" s="224">
        <v>1.7</v>
      </c>
      <c r="D4378" s="223">
        <v>6</v>
      </c>
      <c r="E4378" s="223" t="s">
        <v>172</v>
      </c>
      <c r="F4378" s="225" t="s">
        <v>202</v>
      </c>
      <c r="G4378" s="226">
        <v>1.31</v>
      </c>
      <c r="H4378" s="226">
        <v>-0.02</v>
      </c>
      <c r="I4378" s="226">
        <v>1.29</v>
      </c>
      <c r="J4378" s="227">
        <v>6.47</v>
      </c>
      <c r="K4378" s="227">
        <v>297.51</v>
      </c>
      <c r="L4378" s="228">
        <v>-3.36</v>
      </c>
      <c r="M4378" s="229">
        <f t="shared" si="132"/>
        <v>294.14999999999998</v>
      </c>
      <c r="N4378" s="230">
        <v>1.49</v>
      </c>
    </row>
    <row r="4379" spans="1:14" x14ac:dyDescent="0.2">
      <c r="A4379" s="231" t="str">
        <f t="shared" si="133"/>
        <v>JL1.706Thinned085</v>
      </c>
      <c r="B4379" s="223" t="s">
        <v>231</v>
      </c>
      <c r="C4379" s="224">
        <v>1.7</v>
      </c>
      <c r="D4379" s="223">
        <v>6</v>
      </c>
      <c r="E4379" s="223" t="s">
        <v>172</v>
      </c>
      <c r="F4379" s="225" t="s">
        <v>203</v>
      </c>
      <c r="G4379" s="226">
        <v>0.63</v>
      </c>
      <c r="H4379" s="226">
        <v>-0.02</v>
      </c>
      <c r="I4379" s="226">
        <v>0.61</v>
      </c>
      <c r="J4379" s="227">
        <v>3.04</v>
      </c>
      <c r="K4379" s="227">
        <v>300.55</v>
      </c>
      <c r="L4379" s="228">
        <v>-3.57</v>
      </c>
      <c r="M4379" s="229">
        <f t="shared" si="132"/>
        <v>296.98</v>
      </c>
      <c r="N4379" s="230">
        <v>1.47</v>
      </c>
    </row>
    <row r="4380" spans="1:14" x14ac:dyDescent="0.2">
      <c r="A4380" s="231" t="str">
        <f t="shared" si="133"/>
        <v>JL1.706Thinned090</v>
      </c>
      <c r="B4380" s="223" t="s">
        <v>231</v>
      </c>
      <c r="C4380" s="224">
        <v>1.7</v>
      </c>
      <c r="D4380" s="223">
        <v>6</v>
      </c>
      <c r="E4380" s="223" t="s">
        <v>172</v>
      </c>
      <c r="F4380" s="225" t="s">
        <v>204</v>
      </c>
      <c r="G4380" s="226">
        <v>0.27</v>
      </c>
      <c r="H4380" s="226">
        <v>-0.06</v>
      </c>
      <c r="I4380" s="226">
        <v>0.21</v>
      </c>
      <c r="J4380" s="227">
        <v>1.06</v>
      </c>
      <c r="K4380" s="227">
        <v>301.61</v>
      </c>
      <c r="L4380" s="228">
        <v>-3.78</v>
      </c>
      <c r="M4380" s="229">
        <f t="shared" si="132"/>
        <v>297.83000000000004</v>
      </c>
      <c r="N4380" s="230">
        <v>1.48</v>
      </c>
    </row>
    <row r="4381" spans="1:14" x14ac:dyDescent="0.2">
      <c r="A4381" s="231" t="str">
        <f t="shared" si="133"/>
        <v>JL1.706Thinned095</v>
      </c>
      <c r="B4381" s="223" t="s">
        <v>231</v>
      </c>
      <c r="C4381" s="224">
        <v>1.7</v>
      </c>
      <c r="D4381" s="223">
        <v>6</v>
      </c>
      <c r="E4381" s="223" t="s">
        <v>172</v>
      </c>
      <c r="F4381" s="225" t="s">
        <v>205</v>
      </c>
      <c r="G4381" s="226">
        <v>0.3</v>
      </c>
      <c r="H4381" s="226">
        <v>-0.09</v>
      </c>
      <c r="I4381" s="226">
        <v>0.21</v>
      </c>
      <c r="J4381" s="227">
        <v>1.07</v>
      </c>
      <c r="K4381" s="227">
        <v>302.68</v>
      </c>
      <c r="L4381" s="228">
        <v>-3.99</v>
      </c>
      <c r="M4381" s="229">
        <f t="shared" si="132"/>
        <v>298.69</v>
      </c>
      <c r="N4381" s="230">
        <v>1.47</v>
      </c>
    </row>
    <row r="4382" spans="1:14" x14ac:dyDescent="0.2">
      <c r="A4382" s="231" t="str">
        <f t="shared" si="133"/>
        <v>JL1.706Thinned100</v>
      </c>
      <c r="B4382" s="223" t="s">
        <v>231</v>
      </c>
      <c r="C4382" s="224">
        <v>1.7</v>
      </c>
      <c r="D4382" s="223">
        <v>6</v>
      </c>
      <c r="E4382" s="223" t="s">
        <v>172</v>
      </c>
      <c r="F4382" s="225" t="s">
        <v>206</v>
      </c>
      <c r="G4382" s="226">
        <v>0.28999999999999998</v>
      </c>
      <c r="H4382" s="226">
        <v>-0.1</v>
      </c>
      <c r="I4382" s="226">
        <v>0.2</v>
      </c>
      <c r="J4382" s="227">
        <v>0.98</v>
      </c>
      <c r="K4382" s="227">
        <v>303.66000000000003</v>
      </c>
      <c r="L4382" s="228">
        <v>-4.1900000000000004</v>
      </c>
      <c r="M4382" s="229">
        <f t="shared" si="132"/>
        <v>299.47000000000003</v>
      </c>
      <c r="N4382" s="230">
        <v>1.47</v>
      </c>
    </row>
    <row r="4383" spans="1:14" x14ac:dyDescent="0.2">
      <c r="A4383" s="231" t="str">
        <f t="shared" si="133"/>
        <v>JL1.706Thinned105</v>
      </c>
      <c r="B4383" s="223" t="s">
        <v>231</v>
      </c>
      <c r="C4383" s="224">
        <v>1.7</v>
      </c>
      <c r="D4383" s="223">
        <v>6</v>
      </c>
      <c r="E4383" s="223" t="s">
        <v>172</v>
      </c>
      <c r="F4383" s="225" t="s">
        <v>207</v>
      </c>
      <c r="G4383" s="226">
        <v>0.18</v>
      </c>
      <c r="H4383" s="226">
        <v>-0.08</v>
      </c>
      <c r="I4383" s="226">
        <v>0.09</v>
      </c>
      <c r="J4383" s="227">
        <v>0.47</v>
      </c>
      <c r="K4383" s="227">
        <v>304.13</v>
      </c>
      <c r="L4383" s="228">
        <v>-4.4000000000000004</v>
      </c>
      <c r="M4383" s="229">
        <f t="shared" si="132"/>
        <v>299.73</v>
      </c>
      <c r="N4383" s="230">
        <v>1.45</v>
      </c>
    </row>
    <row r="4384" spans="1:14" x14ac:dyDescent="0.2">
      <c r="A4384" s="231" t="str">
        <f t="shared" si="133"/>
        <v>JL1.706Thinned110</v>
      </c>
      <c r="B4384" s="223" t="s">
        <v>231</v>
      </c>
      <c r="C4384" s="224">
        <v>1.7</v>
      </c>
      <c r="D4384" s="223">
        <v>6</v>
      </c>
      <c r="E4384" s="223" t="s">
        <v>172</v>
      </c>
      <c r="F4384" s="225" t="s">
        <v>208</v>
      </c>
      <c r="G4384" s="226">
        <v>7.0000000000000007E-2</v>
      </c>
      <c r="H4384" s="226">
        <v>-7.0000000000000007E-2</v>
      </c>
      <c r="I4384" s="226">
        <v>0.01</v>
      </c>
      <c r="J4384" s="227">
        <v>0.03</v>
      </c>
      <c r="K4384" s="227">
        <v>304.16000000000003</v>
      </c>
      <c r="L4384" s="228">
        <v>-4.5999999999999996</v>
      </c>
      <c r="M4384" s="229">
        <f t="shared" si="132"/>
        <v>299.56</v>
      </c>
      <c r="N4384" s="230">
        <v>1.44</v>
      </c>
    </row>
    <row r="4385" spans="1:14" x14ac:dyDescent="0.2">
      <c r="A4385" s="231" t="str">
        <f t="shared" si="133"/>
        <v>JL1.706Thinned115</v>
      </c>
      <c r="B4385" s="223" t="s">
        <v>231</v>
      </c>
      <c r="C4385" s="224">
        <v>1.7</v>
      </c>
      <c r="D4385" s="223">
        <v>6</v>
      </c>
      <c r="E4385" s="223" t="s">
        <v>172</v>
      </c>
      <c r="F4385" s="225" t="s">
        <v>209</v>
      </c>
      <c r="G4385" s="226">
        <v>-0.06</v>
      </c>
      <c r="H4385" s="226">
        <v>-0.06</v>
      </c>
      <c r="I4385" s="226">
        <v>-0.12</v>
      </c>
      <c r="J4385" s="227">
        <v>-0.62</v>
      </c>
      <c r="K4385" s="227">
        <v>303.52999999999997</v>
      </c>
      <c r="L4385" s="228">
        <v>-4.8</v>
      </c>
      <c r="M4385" s="229">
        <f t="shared" si="132"/>
        <v>298.72999999999996</v>
      </c>
      <c r="N4385" s="230">
        <v>1.42</v>
      </c>
    </row>
    <row r="4386" spans="1:14" x14ac:dyDescent="0.2">
      <c r="A4386" s="231" t="str">
        <f t="shared" si="133"/>
        <v>JL1.706Thinned120</v>
      </c>
      <c r="B4386" s="223" t="s">
        <v>231</v>
      </c>
      <c r="C4386" s="224">
        <v>1.7</v>
      </c>
      <c r="D4386" s="223">
        <v>6</v>
      </c>
      <c r="E4386" s="223" t="s">
        <v>172</v>
      </c>
      <c r="F4386" s="225" t="s">
        <v>210</v>
      </c>
      <c r="G4386" s="226">
        <v>-0.19</v>
      </c>
      <c r="H4386" s="226">
        <v>-0.06</v>
      </c>
      <c r="I4386" s="226">
        <v>-0.25</v>
      </c>
      <c r="J4386" s="227">
        <v>-1.26</v>
      </c>
      <c r="K4386" s="227">
        <v>302.27</v>
      </c>
      <c r="L4386" s="228">
        <v>-5</v>
      </c>
      <c r="M4386" s="229">
        <f t="shared" si="132"/>
        <v>297.27</v>
      </c>
      <c r="N4386" s="230">
        <v>1.41</v>
      </c>
    </row>
    <row r="4387" spans="1:14" x14ac:dyDescent="0.2">
      <c r="A4387" s="231" t="str">
        <f t="shared" si="133"/>
        <v>JL1.706Thinned125</v>
      </c>
      <c r="B4387" s="223" t="s">
        <v>231</v>
      </c>
      <c r="C4387" s="224">
        <v>1.7</v>
      </c>
      <c r="D4387" s="223">
        <v>6</v>
      </c>
      <c r="E4387" s="223" t="s">
        <v>172</v>
      </c>
      <c r="F4387" s="225" t="s">
        <v>211</v>
      </c>
      <c r="G4387" s="226">
        <v>-0.32</v>
      </c>
      <c r="H4387" s="226">
        <v>-0.06</v>
      </c>
      <c r="I4387" s="226">
        <v>-0.37</v>
      </c>
      <c r="J4387" s="227">
        <v>-1.87</v>
      </c>
      <c r="K4387" s="227">
        <v>300.39999999999998</v>
      </c>
      <c r="L4387" s="228">
        <v>-5.2</v>
      </c>
      <c r="M4387" s="229">
        <f t="shared" si="132"/>
        <v>295.2</v>
      </c>
      <c r="N4387" s="230">
        <v>1.39</v>
      </c>
    </row>
    <row r="4388" spans="1:14" x14ac:dyDescent="0.2">
      <c r="A4388" s="231" t="str">
        <f t="shared" si="133"/>
        <v>JL1.706Thinned130</v>
      </c>
      <c r="B4388" s="223" t="s">
        <v>231</v>
      </c>
      <c r="C4388" s="224">
        <v>1.7</v>
      </c>
      <c r="D4388" s="223">
        <v>6</v>
      </c>
      <c r="E4388" s="223" t="s">
        <v>172</v>
      </c>
      <c r="F4388" s="225" t="s">
        <v>212</v>
      </c>
      <c r="G4388" s="226">
        <v>-0.43</v>
      </c>
      <c r="H4388" s="226">
        <v>-0.06</v>
      </c>
      <c r="I4388" s="226">
        <v>-0.49</v>
      </c>
      <c r="J4388" s="227">
        <v>-2.46</v>
      </c>
      <c r="K4388" s="227">
        <v>297.94</v>
      </c>
      <c r="L4388" s="228">
        <v>-5.4</v>
      </c>
      <c r="M4388" s="229">
        <f t="shared" si="132"/>
        <v>292.54000000000002</v>
      </c>
      <c r="N4388" s="230">
        <v>1.38</v>
      </c>
    </row>
    <row r="4389" spans="1:14" x14ac:dyDescent="0.2">
      <c r="A4389" s="231" t="str">
        <f t="shared" si="133"/>
        <v>JL1.706Thinned135</v>
      </c>
      <c r="B4389" s="223" t="s">
        <v>231</v>
      </c>
      <c r="C4389" s="224">
        <v>1.7</v>
      </c>
      <c r="D4389" s="223">
        <v>6</v>
      </c>
      <c r="E4389" s="223" t="s">
        <v>172</v>
      </c>
      <c r="F4389" s="225" t="s">
        <v>213</v>
      </c>
      <c r="G4389" s="226">
        <v>-0.52</v>
      </c>
      <c r="H4389" s="226">
        <v>-0.06</v>
      </c>
      <c r="I4389" s="226">
        <v>-0.59</v>
      </c>
      <c r="J4389" s="227">
        <v>-2.93</v>
      </c>
      <c r="K4389" s="227">
        <v>295.02</v>
      </c>
      <c r="L4389" s="228">
        <v>-5.59</v>
      </c>
      <c r="M4389" s="229">
        <f t="shared" si="132"/>
        <v>289.43</v>
      </c>
      <c r="N4389" s="230">
        <v>1.36</v>
      </c>
    </row>
    <row r="4390" spans="1:14" x14ac:dyDescent="0.2">
      <c r="A4390" s="231" t="str">
        <f t="shared" si="133"/>
        <v>JL1.706Thinned140</v>
      </c>
      <c r="B4390" s="223" t="s">
        <v>231</v>
      </c>
      <c r="C4390" s="224">
        <v>1.7</v>
      </c>
      <c r="D4390" s="223">
        <v>6</v>
      </c>
      <c r="E4390" s="223" t="s">
        <v>172</v>
      </c>
      <c r="F4390" s="225" t="s">
        <v>214</v>
      </c>
      <c r="G4390" s="226">
        <v>-0.62</v>
      </c>
      <c r="H4390" s="226">
        <v>-7.0000000000000007E-2</v>
      </c>
      <c r="I4390" s="226">
        <v>-0.69</v>
      </c>
      <c r="J4390" s="227">
        <v>-3.43</v>
      </c>
      <c r="K4390" s="227">
        <v>291.58</v>
      </c>
      <c r="L4390" s="228">
        <v>-5.78</v>
      </c>
      <c r="M4390" s="229">
        <f t="shared" si="132"/>
        <v>285.8</v>
      </c>
      <c r="N4390" s="230">
        <v>1.35</v>
      </c>
    </row>
    <row r="4391" spans="1:14" x14ac:dyDescent="0.2">
      <c r="A4391" s="231" t="str">
        <f t="shared" si="133"/>
        <v>JL1.706Thinned145</v>
      </c>
      <c r="B4391" s="223" t="s">
        <v>231</v>
      </c>
      <c r="C4391" s="224">
        <v>1.7</v>
      </c>
      <c r="D4391" s="223">
        <v>6</v>
      </c>
      <c r="E4391" s="223" t="s">
        <v>172</v>
      </c>
      <c r="F4391" s="225" t="s">
        <v>215</v>
      </c>
      <c r="G4391" s="226">
        <v>-0.71</v>
      </c>
      <c r="H4391" s="226">
        <v>-7.0000000000000007E-2</v>
      </c>
      <c r="I4391" s="226">
        <v>-0.78</v>
      </c>
      <c r="J4391" s="227">
        <v>-3.89</v>
      </c>
      <c r="K4391" s="227">
        <v>287.69</v>
      </c>
      <c r="L4391" s="228">
        <v>-5.97</v>
      </c>
      <c r="M4391" s="229">
        <f t="shared" si="132"/>
        <v>281.71999999999997</v>
      </c>
      <c r="N4391" s="230">
        <v>1.33</v>
      </c>
    </row>
    <row r="4392" spans="1:14" x14ac:dyDescent="0.2">
      <c r="A4392" s="231" t="str">
        <f t="shared" si="133"/>
        <v>JL1.706Thinned150</v>
      </c>
      <c r="B4392" s="223" t="s">
        <v>231</v>
      </c>
      <c r="C4392" s="224">
        <v>1.7</v>
      </c>
      <c r="D4392" s="223">
        <v>6</v>
      </c>
      <c r="E4392" s="223" t="s">
        <v>172</v>
      </c>
      <c r="F4392" s="225" t="s">
        <v>216</v>
      </c>
      <c r="G4392" s="226">
        <v>-0.78</v>
      </c>
      <c r="H4392" s="226">
        <v>-7.0000000000000007E-2</v>
      </c>
      <c r="I4392" s="226">
        <v>-0.85</v>
      </c>
      <c r="J4392" s="227">
        <v>-4.24</v>
      </c>
      <c r="K4392" s="227">
        <v>283.45</v>
      </c>
      <c r="L4392" s="228">
        <v>-6.16</v>
      </c>
      <c r="M4392" s="229">
        <f t="shared" si="132"/>
        <v>277.28999999999996</v>
      </c>
      <c r="N4392" s="230">
        <v>1.32</v>
      </c>
    </row>
    <row r="4393" spans="1:14" x14ac:dyDescent="0.2">
      <c r="A4393" s="231" t="str">
        <f t="shared" si="133"/>
        <v>JL1.706Thinned155</v>
      </c>
      <c r="B4393" s="223" t="s">
        <v>231</v>
      </c>
      <c r="C4393" s="224">
        <v>1.7</v>
      </c>
      <c r="D4393" s="223">
        <v>6</v>
      </c>
      <c r="E4393" s="223" t="s">
        <v>172</v>
      </c>
      <c r="F4393" s="225" t="s">
        <v>217</v>
      </c>
      <c r="G4393" s="226">
        <v>-0.85</v>
      </c>
      <c r="H4393" s="226">
        <v>-7.0000000000000007E-2</v>
      </c>
      <c r="I4393" s="226">
        <v>-0.93</v>
      </c>
      <c r="J4393" s="227">
        <v>-4.63</v>
      </c>
      <c r="K4393" s="227">
        <v>278.83</v>
      </c>
      <c r="L4393" s="228">
        <v>-6.34</v>
      </c>
      <c r="M4393" s="229">
        <f t="shared" si="132"/>
        <v>272.49</v>
      </c>
      <c r="N4393" s="230">
        <v>1.31</v>
      </c>
    </row>
    <row r="4394" spans="1:14" x14ac:dyDescent="0.2">
      <c r="A4394" s="231" t="str">
        <f t="shared" si="133"/>
        <v>JL1.706Thinned160</v>
      </c>
      <c r="B4394" s="223" t="s">
        <v>231</v>
      </c>
      <c r="C4394" s="224">
        <v>1.7</v>
      </c>
      <c r="D4394" s="223">
        <v>6</v>
      </c>
      <c r="E4394" s="223" t="s">
        <v>172</v>
      </c>
      <c r="F4394" s="225" t="s">
        <v>218</v>
      </c>
      <c r="G4394" s="226">
        <v>-0.92</v>
      </c>
      <c r="H4394" s="226">
        <v>-0.08</v>
      </c>
      <c r="I4394" s="226">
        <v>-0.99</v>
      </c>
      <c r="J4394" s="227">
        <v>-4.95</v>
      </c>
      <c r="K4394" s="227">
        <v>273.87</v>
      </c>
      <c r="L4394" s="228">
        <v>-6.52</v>
      </c>
      <c r="M4394" s="229">
        <f t="shared" si="132"/>
        <v>267.35000000000002</v>
      </c>
      <c r="N4394" s="230">
        <v>1.29</v>
      </c>
    </row>
    <row r="4395" spans="1:14" x14ac:dyDescent="0.2">
      <c r="A4395" s="231" t="str">
        <f t="shared" si="133"/>
        <v>JL1.706Thinned165</v>
      </c>
      <c r="B4395" s="223" t="s">
        <v>231</v>
      </c>
      <c r="C4395" s="224">
        <v>1.7</v>
      </c>
      <c r="D4395" s="223">
        <v>6</v>
      </c>
      <c r="E4395" s="223" t="s">
        <v>172</v>
      </c>
      <c r="F4395" s="225" t="s">
        <v>219</v>
      </c>
      <c r="G4395" s="226">
        <v>-0.97</v>
      </c>
      <c r="H4395" s="226">
        <v>-0.08</v>
      </c>
      <c r="I4395" s="226">
        <v>-1.05</v>
      </c>
      <c r="J4395" s="227">
        <v>-5.25</v>
      </c>
      <c r="K4395" s="227">
        <v>268.63</v>
      </c>
      <c r="L4395" s="228">
        <v>-6.71</v>
      </c>
      <c r="M4395" s="229">
        <f t="shared" si="132"/>
        <v>261.92</v>
      </c>
      <c r="N4395" s="230">
        <v>1.28</v>
      </c>
    </row>
    <row r="4396" spans="1:14" x14ac:dyDescent="0.2">
      <c r="A4396" s="231" t="str">
        <f t="shared" si="133"/>
        <v>JL1.706Thinned170</v>
      </c>
      <c r="B4396" s="223" t="s">
        <v>231</v>
      </c>
      <c r="C4396" s="224">
        <v>1.7</v>
      </c>
      <c r="D4396" s="223">
        <v>6</v>
      </c>
      <c r="E4396" s="223" t="s">
        <v>172</v>
      </c>
      <c r="F4396" s="225" t="s">
        <v>220</v>
      </c>
      <c r="G4396" s="226">
        <v>-1.03</v>
      </c>
      <c r="H4396" s="226">
        <v>-0.08</v>
      </c>
      <c r="I4396" s="226">
        <v>-1.1000000000000001</v>
      </c>
      <c r="J4396" s="227">
        <v>-5.52</v>
      </c>
      <c r="K4396" s="227">
        <v>263.11</v>
      </c>
      <c r="L4396" s="228">
        <v>-6.89</v>
      </c>
      <c r="M4396" s="229">
        <f t="shared" si="132"/>
        <v>256.22000000000003</v>
      </c>
      <c r="N4396" s="230">
        <v>1.27</v>
      </c>
    </row>
    <row r="4397" spans="1:14" x14ac:dyDescent="0.2">
      <c r="A4397" s="231" t="str">
        <f t="shared" si="133"/>
        <v>JL1.706Thinned175</v>
      </c>
      <c r="B4397" s="223" t="s">
        <v>231</v>
      </c>
      <c r="C4397" s="224">
        <v>1.7</v>
      </c>
      <c r="D4397" s="223">
        <v>6</v>
      </c>
      <c r="E4397" s="223" t="s">
        <v>172</v>
      </c>
      <c r="F4397" s="225" t="s">
        <v>221</v>
      </c>
      <c r="G4397" s="226">
        <v>-1.07</v>
      </c>
      <c r="H4397" s="226">
        <v>-0.08</v>
      </c>
      <c r="I4397" s="226">
        <v>-1.1499999999999999</v>
      </c>
      <c r="J4397" s="227">
        <v>-5.75</v>
      </c>
      <c r="K4397" s="227">
        <v>257.36</v>
      </c>
      <c r="L4397" s="228">
        <v>-7.07</v>
      </c>
      <c r="M4397" s="229">
        <f t="shared" si="132"/>
        <v>250.29000000000002</v>
      </c>
      <c r="N4397" s="230">
        <v>1.26</v>
      </c>
    </row>
    <row r="4398" spans="1:14" x14ac:dyDescent="0.2">
      <c r="A4398" s="231" t="str">
        <f t="shared" si="133"/>
        <v>JL1.706Thinned180</v>
      </c>
      <c r="B4398" s="223" t="s">
        <v>231</v>
      </c>
      <c r="C4398" s="224">
        <v>1.7</v>
      </c>
      <c r="D4398" s="223">
        <v>6</v>
      </c>
      <c r="E4398" s="223" t="s">
        <v>172</v>
      </c>
      <c r="F4398" s="225" t="s">
        <v>222</v>
      </c>
      <c r="G4398" s="226">
        <v>-1.1100000000000001</v>
      </c>
      <c r="H4398" s="226">
        <v>-0.08</v>
      </c>
      <c r="I4398" s="226">
        <v>-1.19</v>
      </c>
      <c r="J4398" s="227">
        <v>-5.97</v>
      </c>
      <c r="K4398" s="227">
        <v>251.39</v>
      </c>
      <c r="L4398" s="228">
        <v>-7.24</v>
      </c>
      <c r="M4398" s="229">
        <f t="shared" si="132"/>
        <v>244.14999999999998</v>
      </c>
      <c r="N4398" s="230">
        <v>1.24</v>
      </c>
    </row>
    <row r="4399" spans="1:14" x14ac:dyDescent="0.2">
      <c r="A4399" s="231" t="str">
        <f t="shared" si="133"/>
        <v>JL1.706Thinned185</v>
      </c>
      <c r="B4399" s="223" t="s">
        <v>231</v>
      </c>
      <c r="C4399" s="224">
        <v>1.7</v>
      </c>
      <c r="D4399" s="223">
        <v>6</v>
      </c>
      <c r="E4399" s="223" t="s">
        <v>172</v>
      </c>
      <c r="F4399" s="225" t="s">
        <v>223</v>
      </c>
      <c r="G4399" s="226">
        <v>-1.1599999999999999</v>
      </c>
      <c r="H4399" s="226">
        <v>-0.08</v>
      </c>
      <c r="I4399" s="226">
        <v>-1.24</v>
      </c>
      <c r="J4399" s="227">
        <v>-6.21</v>
      </c>
      <c r="K4399" s="227">
        <v>245.17</v>
      </c>
      <c r="L4399" s="228">
        <v>-7.41</v>
      </c>
      <c r="M4399" s="229">
        <f t="shared" si="132"/>
        <v>237.76</v>
      </c>
      <c r="N4399" s="230">
        <v>1.23</v>
      </c>
    </row>
    <row r="4400" spans="1:14" x14ac:dyDescent="0.2">
      <c r="A4400" s="231" t="str">
        <f t="shared" si="133"/>
        <v>JL1.706Thinned190</v>
      </c>
      <c r="B4400" s="223" t="s">
        <v>231</v>
      </c>
      <c r="C4400" s="224">
        <v>1.7</v>
      </c>
      <c r="D4400" s="223">
        <v>6</v>
      </c>
      <c r="E4400" s="223" t="s">
        <v>172</v>
      </c>
      <c r="F4400" s="225" t="s">
        <v>224</v>
      </c>
      <c r="G4400" s="226">
        <v>-1.17</v>
      </c>
      <c r="H4400" s="226">
        <v>-0.08</v>
      </c>
      <c r="I4400" s="226">
        <v>-1.25</v>
      </c>
      <c r="J4400" s="227">
        <v>-6.27</v>
      </c>
      <c r="K4400" s="227">
        <v>238.9</v>
      </c>
      <c r="L4400" s="228">
        <v>-7.59</v>
      </c>
      <c r="M4400" s="229">
        <f t="shared" si="132"/>
        <v>231.31</v>
      </c>
      <c r="N4400" s="230">
        <v>1.22</v>
      </c>
    </row>
    <row r="4401" spans="1:14" x14ac:dyDescent="0.2">
      <c r="A4401" s="231" t="str">
        <f t="shared" si="133"/>
        <v>JL1.706Thinned195</v>
      </c>
      <c r="B4401" s="223" t="s">
        <v>231</v>
      </c>
      <c r="C4401" s="224">
        <v>1.7</v>
      </c>
      <c r="D4401" s="223">
        <v>6</v>
      </c>
      <c r="E4401" s="223" t="s">
        <v>172</v>
      </c>
      <c r="F4401" s="225" t="s">
        <v>225</v>
      </c>
      <c r="G4401" s="226">
        <v>-1.22</v>
      </c>
      <c r="H4401" s="226">
        <v>-0.08</v>
      </c>
      <c r="I4401" s="226">
        <v>-1.3</v>
      </c>
      <c r="J4401" s="227">
        <v>-6.5</v>
      </c>
      <c r="K4401" s="227">
        <v>232.4</v>
      </c>
      <c r="L4401" s="228">
        <v>-7.76</v>
      </c>
      <c r="M4401" s="229">
        <f t="shared" si="132"/>
        <v>224.64000000000001</v>
      </c>
      <c r="N4401" s="230">
        <v>1.21</v>
      </c>
    </row>
    <row r="4402" spans="1:14" x14ac:dyDescent="0.2">
      <c r="A4402" s="231" t="str">
        <f t="shared" si="133"/>
        <v>JL1.708NO_thin000</v>
      </c>
      <c r="B4402" s="223" t="s">
        <v>231</v>
      </c>
      <c r="C4402" s="224">
        <v>1.7</v>
      </c>
      <c r="D4402" s="223">
        <v>8</v>
      </c>
      <c r="E4402" s="223" t="s">
        <v>199</v>
      </c>
      <c r="F4402" s="225" t="s">
        <v>0</v>
      </c>
      <c r="G4402" s="226">
        <v>1.49</v>
      </c>
      <c r="H4402" s="226">
        <v>0.99</v>
      </c>
      <c r="I4402" s="226">
        <v>2.48</v>
      </c>
      <c r="J4402" s="227">
        <v>12.42</v>
      </c>
      <c r="K4402" s="227">
        <v>12.42</v>
      </c>
      <c r="L4402" s="228">
        <v>0</v>
      </c>
      <c r="M4402" s="229">
        <f t="shared" ref="M4402:M4465" si="134">K4402+L4402</f>
        <v>12.42</v>
      </c>
      <c r="N4402" s="230">
        <v>0</v>
      </c>
    </row>
    <row r="4403" spans="1:14" x14ac:dyDescent="0.2">
      <c r="A4403" s="231" t="str">
        <f t="shared" si="133"/>
        <v>JL1.708NO_thin005</v>
      </c>
      <c r="B4403" s="223" t="s">
        <v>231</v>
      </c>
      <c r="C4403" s="224">
        <v>1.7</v>
      </c>
      <c r="D4403" s="223">
        <v>8</v>
      </c>
      <c r="E4403" s="223" t="s">
        <v>199</v>
      </c>
      <c r="F4403" s="225" t="s">
        <v>1</v>
      </c>
      <c r="G4403" s="226">
        <v>4.55</v>
      </c>
      <c r="H4403" s="226">
        <v>1.22</v>
      </c>
      <c r="I4403" s="226">
        <v>5.77</v>
      </c>
      <c r="J4403" s="227">
        <v>28.86</v>
      </c>
      <c r="K4403" s="227">
        <v>41.27</v>
      </c>
      <c r="L4403" s="228">
        <v>0</v>
      </c>
      <c r="M4403" s="229">
        <f t="shared" si="134"/>
        <v>41.27</v>
      </c>
      <c r="N4403" s="230">
        <v>0</v>
      </c>
    </row>
    <row r="4404" spans="1:14" x14ac:dyDescent="0.2">
      <c r="A4404" s="231" t="str">
        <f t="shared" si="133"/>
        <v>JL1.708NO_thin010</v>
      </c>
      <c r="B4404" s="223" t="s">
        <v>231</v>
      </c>
      <c r="C4404" s="224">
        <v>1.7</v>
      </c>
      <c r="D4404" s="223">
        <v>8</v>
      </c>
      <c r="E4404" s="223" t="s">
        <v>199</v>
      </c>
      <c r="F4404" s="225" t="s">
        <v>2</v>
      </c>
      <c r="G4404" s="226">
        <v>13.85</v>
      </c>
      <c r="H4404" s="226">
        <v>1.48</v>
      </c>
      <c r="I4404" s="226">
        <v>15.33</v>
      </c>
      <c r="J4404" s="227">
        <v>76.64</v>
      </c>
      <c r="K4404" s="227">
        <v>117.91</v>
      </c>
      <c r="L4404" s="228">
        <v>0</v>
      </c>
      <c r="M4404" s="229">
        <f t="shared" si="134"/>
        <v>117.91</v>
      </c>
      <c r="N4404" s="230">
        <v>0</v>
      </c>
    </row>
    <row r="4405" spans="1:14" x14ac:dyDescent="0.2">
      <c r="A4405" s="231" t="str">
        <f t="shared" si="133"/>
        <v>JL1.708NO_thin015</v>
      </c>
      <c r="B4405" s="223" t="s">
        <v>231</v>
      </c>
      <c r="C4405" s="224">
        <v>1.7</v>
      </c>
      <c r="D4405" s="223">
        <v>8</v>
      </c>
      <c r="E4405" s="223" t="s">
        <v>199</v>
      </c>
      <c r="F4405" s="225" t="s">
        <v>3</v>
      </c>
      <c r="G4405" s="226">
        <v>20.79</v>
      </c>
      <c r="H4405" s="226">
        <v>3.06</v>
      </c>
      <c r="I4405" s="226">
        <v>23.85</v>
      </c>
      <c r="J4405" s="227">
        <v>119.25</v>
      </c>
      <c r="K4405" s="227">
        <v>237.16</v>
      </c>
      <c r="L4405" s="228">
        <v>0</v>
      </c>
      <c r="M4405" s="229">
        <f t="shared" si="134"/>
        <v>237.16</v>
      </c>
      <c r="N4405" s="230">
        <v>0</v>
      </c>
    </row>
    <row r="4406" spans="1:14" x14ac:dyDescent="0.2">
      <c r="A4406" s="231" t="str">
        <f t="shared" si="133"/>
        <v>JL1.708NO_thin020</v>
      </c>
      <c r="B4406" s="223" t="s">
        <v>231</v>
      </c>
      <c r="C4406" s="224">
        <v>1.7</v>
      </c>
      <c r="D4406" s="223">
        <v>8</v>
      </c>
      <c r="E4406" s="223" t="s">
        <v>199</v>
      </c>
      <c r="F4406" s="225" t="s">
        <v>4</v>
      </c>
      <c r="G4406" s="226">
        <v>10.85</v>
      </c>
      <c r="H4406" s="226">
        <v>2.16</v>
      </c>
      <c r="I4406" s="226">
        <v>13.01</v>
      </c>
      <c r="J4406" s="227">
        <v>65.06</v>
      </c>
      <c r="K4406" s="227">
        <v>302.22000000000003</v>
      </c>
      <c r="L4406" s="228">
        <v>0</v>
      </c>
      <c r="M4406" s="229">
        <f t="shared" si="134"/>
        <v>302.22000000000003</v>
      </c>
      <c r="N4406" s="230">
        <v>0</v>
      </c>
    </row>
    <row r="4407" spans="1:14" x14ac:dyDescent="0.2">
      <c r="A4407" s="231" t="str">
        <f t="shared" si="133"/>
        <v>JL1.708NO_thin025</v>
      </c>
      <c r="B4407" s="223" t="s">
        <v>231</v>
      </c>
      <c r="C4407" s="224">
        <v>1.7</v>
      </c>
      <c r="D4407" s="223">
        <v>8</v>
      </c>
      <c r="E4407" s="223" t="s">
        <v>199</v>
      </c>
      <c r="F4407" s="225" t="s">
        <v>5</v>
      </c>
      <c r="G4407" s="226">
        <v>8.6199999999999992</v>
      </c>
      <c r="H4407" s="226">
        <v>3.94</v>
      </c>
      <c r="I4407" s="226">
        <v>12.56</v>
      </c>
      <c r="J4407" s="227">
        <v>62.78</v>
      </c>
      <c r="K4407" s="227">
        <v>365</v>
      </c>
      <c r="L4407" s="228">
        <v>0</v>
      </c>
      <c r="M4407" s="229">
        <f t="shared" si="134"/>
        <v>365</v>
      </c>
      <c r="N4407" s="230">
        <v>0</v>
      </c>
    </row>
    <row r="4408" spans="1:14" x14ac:dyDescent="0.2">
      <c r="A4408" s="231" t="str">
        <f t="shared" si="133"/>
        <v>JL1.708NO_thin030</v>
      </c>
      <c r="B4408" s="223" t="s">
        <v>231</v>
      </c>
      <c r="C4408" s="224">
        <v>1.7</v>
      </c>
      <c r="D4408" s="223">
        <v>8</v>
      </c>
      <c r="E4408" s="223" t="s">
        <v>199</v>
      </c>
      <c r="F4408" s="225" t="s">
        <v>6</v>
      </c>
      <c r="G4408" s="226">
        <v>6.97</v>
      </c>
      <c r="H4408" s="226">
        <v>1.37</v>
      </c>
      <c r="I4408" s="226">
        <v>8.34</v>
      </c>
      <c r="J4408" s="227">
        <v>41.72</v>
      </c>
      <c r="K4408" s="227">
        <v>406.72</v>
      </c>
      <c r="L4408" s="228">
        <v>0</v>
      </c>
      <c r="M4408" s="229">
        <f t="shared" si="134"/>
        <v>406.72</v>
      </c>
      <c r="N4408" s="230">
        <v>0</v>
      </c>
    </row>
    <row r="4409" spans="1:14" x14ac:dyDescent="0.2">
      <c r="A4409" s="231" t="str">
        <f t="shared" si="133"/>
        <v>JL1.708NO_thin035</v>
      </c>
      <c r="B4409" s="223" t="s">
        <v>231</v>
      </c>
      <c r="C4409" s="224">
        <v>1.7</v>
      </c>
      <c r="D4409" s="223">
        <v>8</v>
      </c>
      <c r="E4409" s="223" t="s">
        <v>199</v>
      </c>
      <c r="F4409" s="225" t="s">
        <v>7</v>
      </c>
      <c r="G4409" s="226">
        <v>6.73</v>
      </c>
      <c r="H4409" s="226">
        <v>0.1</v>
      </c>
      <c r="I4409" s="226">
        <v>6.83</v>
      </c>
      <c r="J4409" s="227">
        <v>34.15</v>
      </c>
      <c r="K4409" s="227">
        <v>440.87</v>
      </c>
      <c r="L4409" s="228">
        <v>0</v>
      </c>
      <c r="M4409" s="229">
        <f t="shared" si="134"/>
        <v>440.87</v>
      </c>
      <c r="N4409" s="230">
        <v>0</v>
      </c>
    </row>
    <row r="4410" spans="1:14" x14ac:dyDescent="0.2">
      <c r="A4410" s="231" t="str">
        <f t="shared" si="133"/>
        <v>JL1.708NO_thin040</v>
      </c>
      <c r="B4410" s="223" t="s">
        <v>231</v>
      </c>
      <c r="C4410" s="224">
        <v>1.7</v>
      </c>
      <c r="D4410" s="223">
        <v>8</v>
      </c>
      <c r="E4410" s="223" t="s">
        <v>199</v>
      </c>
      <c r="F4410" s="225" t="s">
        <v>8</v>
      </c>
      <c r="G4410" s="226">
        <v>6.14</v>
      </c>
      <c r="H4410" s="226">
        <v>-0.5</v>
      </c>
      <c r="I4410" s="226">
        <v>5.64</v>
      </c>
      <c r="J4410" s="227">
        <v>28.22</v>
      </c>
      <c r="K4410" s="227">
        <v>469.09</v>
      </c>
      <c r="L4410" s="228">
        <v>0</v>
      </c>
      <c r="M4410" s="229">
        <f t="shared" si="134"/>
        <v>469.09</v>
      </c>
      <c r="N4410" s="230">
        <v>0</v>
      </c>
    </row>
    <row r="4411" spans="1:14" x14ac:dyDescent="0.2">
      <c r="A4411" s="231" t="str">
        <f t="shared" si="133"/>
        <v>JL1.708NO_thin045</v>
      </c>
      <c r="B4411" s="223" t="s">
        <v>231</v>
      </c>
      <c r="C4411" s="224">
        <v>1.7</v>
      </c>
      <c r="D4411" s="223">
        <v>8</v>
      </c>
      <c r="E4411" s="223" t="s">
        <v>199</v>
      </c>
      <c r="F4411" s="225" t="s">
        <v>9</v>
      </c>
      <c r="G4411" s="226">
        <v>5.55</v>
      </c>
      <c r="H4411" s="226">
        <v>-0.62</v>
      </c>
      <c r="I4411" s="226">
        <v>4.92</v>
      </c>
      <c r="J4411" s="227">
        <v>24.62</v>
      </c>
      <c r="K4411" s="227">
        <v>493.71</v>
      </c>
      <c r="L4411" s="228">
        <v>0</v>
      </c>
      <c r="M4411" s="229">
        <f t="shared" si="134"/>
        <v>493.71</v>
      </c>
      <c r="N4411" s="230">
        <v>0</v>
      </c>
    </row>
    <row r="4412" spans="1:14" x14ac:dyDescent="0.2">
      <c r="A4412" s="231" t="str">
        <f t="shared" si="133"/>
        <v>JL1.708NO_thin050</v>
      </c>
      <c r="B4412" s="223" t="s">
        <v>231</v>
      </c>
      <c r="C4412" s="224">
        <v>1.7</v>
      </c>
      <c r="D4412" s="223">
        <v>8</v>
      </c>
      <c r="E4412" s="223" t="s">
        <v>199</v>
      </c>
      <c r="F4412" s="225" t="s">
        <v>10</v>
      </c>
      <c r="G4412" s="226">
        <v>4.93</v>
      </c>
      <c r="H4412" s="226">
        <v>-0.54</v>
      </c>
      <c r="I4412" s="226">
        <v>4.38</v>
      </c>
      <c r="J4412" s="227">
        <v>21.92</v>
      </c>
      <c r="K4412" s="227">
        <v>515.63</v>
      </c>
      <c r="L4412" s="228">
        <v>0</v>
      </c>
      <c r="M4412" s="229">
        <f t="shared" si="134"/>
        <v>515.63</v>
      </c>
      <c r="N4412" s="230">
        <v>0</v>
      </c>
    </row>
    <row r="4413" spans="1:14" x14ac:dyDescent="0.2">
      <c r="A4413" s="231" t="str">
        <f t="shared" si="133"/>
        <v>JL1.708NO_thin055</v>
      </c>
      <c r="B4413" s="223" t="s">
        <v>231</v>
      </c>
      <c r="C4413" s="224">
        <v>1.7</v>
      </c>
      <c r="D4413" s="223">
        <v>8</v>
      </c>
      <c r="E4413" s="223" t="s">
        <v>199</v>
      </c>
      <c r="F4413" s="225" t="s">
        <v>11</v>
      </c>
      <c r="G4413" s="226">
        <v>4.49</v>
      </c>
      <c r="H4413" s="226">
        <v>-0.41</v>
      </c>
      <c r="I4413" s="226">
        <v>4.08</v>
      </c>
      <c r="J4413" s="227">
        <v>20.420000000000002</v>
      </c>
      <c r="K4413" s="227">
        <v>536.04</v>
      </c>
      <c r="L4413" s="228">
        <v>0</v>
      </c>
      <c r="M4413" s="229">
        <f t="shared" si="134"/>
        <v>536.04</v>
      </c>
      <c r="N4413" s="230">
        <v>0</v>
      </c>
    </row>
    <row r="4414" spans="1:14" x14ac:dyDescent="0.2">
      <c r="A4414" s="231" t="str">
        <f t="shared" si="133"/>
        <v>JL1.708NO_thin060</v>
      </c>
      <c r="B4414" s="223" t="s">
        <v>231</v>
      </c>
      <c r="C4414" s="224">
        <v>1.7</v>
      </c>
      <c r="D4414" s="223">
        <v>8</v>
      </c>
      <c r="E4414" s="223" t="s">
        <v>199</v>
      </c>
      <c r="F4414" s="225" t="s">
        <v>12</v>
      </c>
      <c r="G4414" s="226">
        <v>4.03</v>
      </c>
      <c r="H4414" s="226">
        <v>-0.45</v>
      </c>
      <c r="I4414" s="226">
        <v>3.58</v>
      </c>
      <c r="J4414" s="227">
        <v>17.91</v>
      </c>
      <c r="K4414" s="227">
        <v>553.95000000000005</v>
      </c>
      <c r="L4414" s="228">
        <v>0</v>
      </c>
      <c r="M4414" s="229">
        <f t="shared" si="134"/>
        <v>553.95000000000005</v>
      </c>
      <c r="N4414" s="230">
        <v>0</v>
      </c>
    </row>
    <row r="4415" spans="1:14" x14ac:dyDescent="0.2">
      <c r="A4415" s="231" t="str">
        <f t="shared" si="133"/>
        <v>JL1.708NO_thin065</v>
      </c>
      <c r="B4415" s="223" t="s">
        <v>231</v>
      </c>
      <c r="C4415" s="224">
        <v>1.7</v>
      </c>
      <c r="D4415" s="223">
        <v>8</v>
      </c>
      <c r="E4415" s="223" t="s">
        <v>199</v>
      </c>
      <c r="F4415" s="225" t="s">
        <v>13</v>
      </c>
      <c r="G4415" s="226">
        <v>3.76</v>
      </c>
      <c r="H4415" s="226">
        <v>-0.28999999999999998</v>
      </c>
      <c r="I4415" s="226">
        <v>3.47</v>
      </c>
      <c r="J4415" s="227">
        <v>17.37</v>
      </c>
      <c r="K4415" s="227">
        <v>571.32000000000005</v>
      </c>
      <c r="L4415" s="228">
        <v>0</v>
      </c>
      <c r="M4415" s="229">
        <f t="shared" si="134"/>
        <v>571.32000000000005</v>
      </c>
      <c r="N4415" s="230">
        <v>0</v>
      </c>
    </row>
    <row r="4416" spans="1:14" x14ac:dyDescent="0.2">
      <c r="A4416" s="231" t="str">
        <f t="shared" si="133"/>
        <v>JL1.708NO_thin070</v>
      </c>
      <c r="B4416" s="223" t="s">
        <v>231</v>
      </c>
      <c r="C4416" s="224">
        <v>1.7</v>
      </c>
      <c r="D4416" s="223">
        <v>8</v>
      </c>
      <c r="E4416" s="223" t="s">
        <v>199</v>
      </c>
      <c r="F4416" s="225" t="s">
        <v>200</v>
      </c>
      <c r="G4416" s="226">
        <v>3.56</v>
      </c>
      <c r="H4416" s="226">
        <v>0.23</v>
      </c>
      <c r="I4416" s="226">
        <v>3.79</v>
      </c>
      <c r="J4416" s="227">
        <v>18.940000000000001</v>
      </c>
      <c r="K4416" s="227">
        <v>590.25</v>
      </c>
      <c r="L4416" s="228">
        <v>0</v>
      </c>
      <c r="M4416" s="229">
        <f t="shared" si="134"/>
        <v>590.25</v>
      </c>
      <c r="N4416" s="230">
        <v>0</v>
      </c>
    </row>
    <row r="4417" spans="1:14" x14ac:dyDescent="0.2">
      <c r="A4417" s="231" t="str">
        <f t="shared" si="133"/>
        <v>JL1.708NO_thin075</v>
      </c>
      <c r="B4417" s="223" t="s">
        <v>231</v>
      </c>
      <c r="C4417" s="224">
        <v>1.7</v>
      </c>
      <c r="D4417" s="223">
        <v>8</v>
      </c>
      <c r="E4417" s="223" t="s">
        <v>199</v>
      </c>
      <c r="F4417" s="225" t="s">
        <v>201</v>
      </c>
      <c r="G4417" s="226">
        <v>3.26</v>
      </c>
      <c r="H4417" s="226">
        <v>-0.32</v>
      </c>
      <c r="I4417" s="226">
        <v>2.94</v>
      </c>
      <c r="J4417" s="227">
        <v>14.71</v>
      </c>
      <c r="K4417" s="227">
        <v>604.96</v>
      </c>
      <c r="L4417" s="228">
        <v>0</v>
      </c>
      <c r="M4417" s="229">
        <f t="shared" si="134"/>
        <v>604.96</v>
      </c>
      <c r="N4417" s="230">
        <v>0</v>
      </c>
    </row>
    <row r="4418" spans="1:14" x14ac:dyDescent="0.2">
      <c r="A4418" s="231" t="str">
        <f t="shared" ref="A4418:A4481" si="135">CONCATENATE(LEFT(B4418,2),TEXT(C4418,"0.0"),TEXT(D4418,"00"),E4418,TEXT(LEFT(F4418,3),"000"))</f>
        <v>JL1.708NO_thin080</v>
      </c>
      <c r="B4418" s="223" t="s">
        <v>231</v>
      </c>
      <c r="C4418" s="224">
        <v>1.7</v>
      </c>
      <c r="D4418" s="223">
        <v>8</v>
      </c>
      <c r="E4418" s="223" t="s">
        <v>199</v>
      </c>
      <c r="F4418" s="225" t="s">
        <v>202</v>
      </c>
      <c r="G4418" s="226">
        <v>3</v>
      </c>
      <c r="H4418" s="226">
        <v>-0.19</v>
      </c>
      <c r="I4418" s="226">
        <v>2.81</v>
      </c>
      <c r="J4418" s="227">
        <v>14.06</v>
      </c>
      <c r="K4418" s="227">
        <v>619.02</v>
      </c>
      <c r="L4418" s="228">
        <v>0</v>
      </c>
      <c r="M4418" s="229">
        <f t="shared" si="134"/>
        <v>619.02</v>
      </c>
      <c r="N4418" s="230">
        <v>0</v>
      </c>
    </row>
    <row r="4419" spans="1:14" x14ac:dyDescent="0.2">
      <c r="A4419" s="231" t="str">
        <f t="shared" si="135"/>
        <v>JL1.708NO_thin085</v>
      </c>
      <c r="B4419" s="223" t="s">
        <v>231</v>
      </c>
      <c r="C4419" s="224">
        <v>1.7</v>
      </c>
      <c r="D4419" s="223">
        <v>8</v>
      </c>
      <c r="E4419" s="223" t="s">
        <v>199</v>
      </c>
      <c r="F4419" s="225" t="s">
        <v>203</v>
      </c>
      <c r="G4419" s="226">
        <v>2.73</v>
      </c>
      <c r="H4419" s="226">
        <v>-0.35</v>
      </c>
      <c r="I4419" s="226">
        <v>2.38</v>
      </c>
      <c r="J4419" s="227">
        <v>11.89</v>
      </c>
      <c r="K4419" s="227">
        <v>630.91</v>
      </c>
      <c r="L4419" s="228">
        <v>0</v>
      </c>
      <c r="M4419" s="229">
        <f t="shared" si="134"/>
        <v>630.91</v>
      </c>
      <c r="N4419" s="230">
        <v>0</v>
      </c>
    </row>
    <row r="4420" spans="1:14" x14ac:dyDescent="0.2">
      <c r="A4420" s="231" t="str">
        <f t="shared" si="135"/>
        <v>JL1.708NO_thin090</v>
      </c>
      <c r="B4420" s="223" t="s">
        <v>231</v>
      </c>
      <c r="C4420" s="224">
        <v>1.7</v>
      </c>
      <c r="D4420" s="223">
        <v>8</v>
      </c>
      <c r="E4420" s="223" t="s">
        <v>199</v>
      </c>
      <c r="F4420" s="225" t="s">
        <v>204</v>
      </c>
      <c r="G4420" s="226">
        <v>2.56</v>
      </c>
      <c r="H4420" s="226">
        <v>-0.23</v>
      </c>
      <c r="I4420" s="226">
        <v>2.33</v>
      </c>
      <c r="J4420" s="227">
        <v>11.67</v>
      </c>
      <c r="K4420" s="227">
        <v>642.58000000000004</v>
      </c>
      <c r="L4420" s="228">
        <v>0</v>
      </c>
      <c r="M4420" s="229">
        <f t="shared" si="134"/>
        <v>642.58000000000004</v>
      </c>
      <c r="N4420" s="230">
        <v>0</v>
      </c>
    </row>
    <row r="4421" spans="1:14" x14ac:dyDescent="0.2">
      <c r="A4421" s="231" t="str">
        <f t="shared" si="135"/>
        <v>JL1.708NO_thin095</v>
      </c>
      <c r="B4421" s="223" t="s">
        <v>231</v>
      </c>
      <c r="C4421" s="224">
        <v>1.7</v>
      </c>
      <c r="D4421" s="223">
        <v>8</v>
      </c>
      <c r="E4421" s="223" t="s">
        <v>199</v>
      </c>
      <c r="F4421" s="225" t="s">
        <v>205</v>
      </c>
      <c r="G4421" s="226">
        <v>2.3199999999999998</v>
      </c>
      <c r="H4421" s="226">
        <v>-0.17</v>
      </c>
      <c r="I4421" s="226">
        <v>2.15</v>
      </c>
      <c r="J4421" s="227">
        <v>10.73</v>
      </c>
      <c r="K4421" s="227">
        <v>653.30999999999995</v>
      </c>
      <c r="L4421" s="228">
        <v>0</v>
      </c>
      <c r="M4421" s="229">
        <f t="shared" si="134"/>
        <v>653.30999999999995</v>
      </c>
      <c r="N4421" s="230">
        <v>0</v>
      </c>
    </row>
    <row r="4422" spans="1:14" x14ac:dyDescent="0.2">
      <c r="A4422" s="231" t="str">
        <f t="shared" si="135"/>
        <v>JL1.708NO_thin100</v>
      </c>
      <c r="B4422" s="223" t="s">
        <v>231</v>
      </c>
      <c r="C4422" s="224">
        <v>1.7</v>
      </c>
      <c r="D4422" s="223">
        <v>8</v>
      </c>
      <c r="E4422" s="223" t="s">
        <v>199</v>
      </c>
      <c r="F4422" s="225" t="s">
        <v>206</v>
      </c>
      <c r="G4422" s="226">
        <v>2.09</v>
      </c>
      <c r="H4422" s="226">
        <v>-0.12</v>
      </c>
      <c r="I4422" s="226">
        <v>1.97</v>
      </c>
      <c r="J4422" s="227">
        <v>9.83</v>
      </c>
      <c r="K4422" s="227">
        <v>663.14</v>
      </c>
      <c r="L4422" s="228">
        <v>0</v>
      </c>
      <c r="M4422" s="229">
        <f t="shared" si="134"/>
        <v>663.14</v>
      </c>
      <c r="N4422" s="230">
        <v>0</v>
      </c>
    </row>
    <row r="4423" spans="1:14" x14ac:dyDescent="0.2">
      <c r="A4423" s="231" t="str">
        <f t="shared" si="135"/>
        <v>JL1.708NO_thin105</v>
      </c>
      <c r="B4423" s="223" t="s">
        <v>231</v>
      </c>
      <c r="C4423" s="224">
        <v>1.7</v>
      </c>
      <c r="D4423" s="223">
        <v>8</v>
      </c>
      <c r="E4423" s="223" t="s">
        <v>199</v>
      </c>
      <c r="F4423" s="225" t="s">
        <v>207</v>
      </c>
      <c r="G4423" s="226">
        <v>1.93</v>
      </c>
      <c r="H4423" s="226">
        <v>-0.22</v>
      </c>
      <c r="I4423" s="226">
        <v>1.71</v>
      </c>
      <c r="J4423" s="227">
        <v>8.57</v>
      </c>
      <c r="K4423" s="227">
        <v>671.71</v>
      </c>
      <c r="L4423" s="228">
        <v>0</v>
      </c>
      <c r="M4423" s="229">
        <f t="shared" si="134"/>
        <v>671.71</v>
      </c>
      <c r="N4423" s="230">
        <v>0</v>
      </c>
    </row>
    <row r="4424" spans="1:14" x14ac:dyDescent="0.2">
      <c r="A4424" s="231" t="str">
        <f t="shared" si="135"/>
        <v>JL1.708NO_thin110</v>
      </c>
      <c r="B4424" s="223" t="s">
        <v>231</v>
      </c>
      <c r="C4424" s="224">
        <v>1.7</v>
      </c>
      <c r="D4424" s="223">
        <v>8</v>
      </c>
      <c r="E4424" s="223" t="s">
        <v>199</v>
      </c>
      <c r="F4424" s="225" t="s">
        <v>208</v>
      </c>
      <c r="G4424" s="226">
        <v>1.89</v>
      </c>
      <c r="H4424" s="226">
        <v>0.24</v>
      </c>
      <c r="I4424" s="226">
        <v>2.13</v>
      </c>
      <c r="J4424" s="227">
        <v>10.63</v>
      </c>
      <c r="K4424" s="227">
        <v>682.34</v>
      </c>
      <c r="L4424" s="228">
        <v>0</v>
      </c>
      <c r="M4424" s="229">
        <f t="shared" si="134"/>
        <v>682.34</v>
      </c>
      <c r="N4424" s="230">
        <v>0</v>
      </c>
    </row>
    <row r="4425" spans="1:14" x14ac:dyDescent="0.2">
      <c r="A4425" s="231" t="str">
        <f t="shared" si="135"/>
        <v>JL1.708NO_thin115</v>
      </c>
      <c r="B4425" s="223" t="s">
        <v>231</v>
      </c>
      <c r="C4425" s="224">
        <v>1.7</v>
      </c>
      <c r="D4425" s="223">
        <v>8</v>
      </c>
      <c r="E4425" s="223" t="s">
        <v>199</v>
      </c>
      <c r="F4425" s="225" t="s">
        <v>209</v>
      </c>
      <c r="G4425" s="226">
        <v>1.74</v>
      </c>
      <c r="H4425" s="226">
        <v>-0.28000000000000003</v>
      </c>
      <c r="I4425" s="226">
        <v>1.46</v>
      </c>
      <c r="J4425" s="227">
        <v>7.3</v>
      </c>
      <c r="K4425" s="227">
        <v>689.64</v>
      </c>
      <c r="L4425" s="228">
        <v>0</v>
      </c>
      <c r="M4425" s="229">
        <f t="shared" si="134"/>
        <v>689.64</v>
      </c>
      <c r="N4425" s="230">
        <v>0</v>
      </c>
    </row>
    <row r="4426" spans="1:14" x14ac:dyDescent="0.2">
      <c r="A4426" s="231" t="str">
        <f t="shared" si="135"/>
        <v>JL1.708NO_thin120</v>
      </c>
      <c r="B4426" s="223" t="s">
        <v>231</v>
      </c>
      <c r="C4426" s="224">
        <v>1.7</v>
      </c>
      <c r="D4426" s="223">
        <v>8</v>
      </c>
      <c r="E4426" s="223" t="s">
        <v>199</v>
      </c>
      <c r="F4426" s="225" t="s">
        <v>210</v>
      </c>
      <c r="G4426" s="226">
        <v>1.69</v>
      </c>
      <c r="H4426" s="226">
        <v>-0.26</v>
      </c>
      <c r="I4426" s="226">
        <v>1.43</v>
      </c>
      <c r="J4426" s="227">
        <v>7.15</v>
      </c>
      <c r="K4426" s="227">
        <v>696.78</v>
      </c>
      <c r="L4426" s="228">
        <v>0</v>
      </c>
      <c r="M4426" s="229">
        <f t="shared" si="134"/>
        <v>696.78</v>
      </c>
      <c r="N4426" s="230">
        <v>0</v>
      </c>
    </row>
    <row r="4427" spans="1:14" x14ac:dyDescent="0.2">
      <c r="A4427" s="231" t="str">
        <f t="shared" si="135"/>
        <v>JL1.708NO_thin125</v>
      </c>
      <c r="B4427" s="223" t="s">
        <v>231</v>
      </c>
      <c r="C4427" s="224">
        <v>1.7</v>
      </c>
      <c r="D4427" s="223">
        <v>8</v>
      </c>
      <c r="E4427" s="223" t="s">
        <v>199</v>
      </c>
      <c r="F4427" s="225" t="s">
        <v>211</v>
      </c>
      <c r="G4427" s="226">
        <v>1.46</v>
      </c>
      <c r="H4427" s="226">
        <v>-7.0000000000000007E-2</v>
      </c>
      <c r="I4427" s="226">
        <v>1.39</v>
      </c>
      <c r="J4427" s="227">
        <v>6.97</v>
      </c>
      <c r="K4427" s="227">
        <v>703.75</v>
      </c>
      <c r="L4427" s="228">
        <v>0</v>
      </c>
      <c r="M4427" s="229">
        <f t="shared" si="134"/>
        <v>703.75</v>
      </c>
      <c r="N4427" s="230">
        <v>0</v>
      </c>
    </row>
    <row r="4428" spans="1:14" x14ac:dyDescent="0.2">
      <c r="A4428" s="231" t="str">
        <f t="shared" si="135"/>
        <v>JL1.708NO_thin130</v>
      </c>
      <c r="B4428" s="223" t="s">
        <v>231</v>
      </c>
      <c r="C4428" s="224">
        <v>1.7</v>
      </c>
      <c r="D4428" s="223">
        <v>8</v>
      </c>
      <c r="E4428" s="223" t="s">
        <v>199</v>
      </c>
      <c r="F4428" s="225" t="s">
        <v>212</v>
      </c>
      <c r="G4428" s="226">
        <v>1.31</v>
      </c>
      <c r="H4428" s="226">
        <v>-0.23</v>
      </c>
      <c r="I4428" s="226">
        <v>1.08</v>
      </c>
      <c r="J4428" s="227">
        <v>5.41</v>
      </c>
      <c r="K4428" s="227">
        <v>709.16</v>
      </c>
      <c r="L4428" s="228">
        <v>0</v>
      </c>
      <c r="M4428" s="229">
        <f t="shared" si="134"/>
        <v>709.16</v>
      </c>
      <c r="N4428" s="230">
        <v>0</v>
      </c>
    </row>
    <row r="4429" spans="1:14" x14ac:dyDescent="0.2">
      <c r="A4429" s="231" t="str">
        <f t="shared" si="135"/>
        <v>JL1.708NO_thin135</v>
      </c>
      <c r="B4429" s="223" t="s">
        <v>231</v>
      </c>
      <c r="C4429" s="224">
        <v>1.7</v>
      </c>
      <c r="D4429" s="223">
        <v>8</v>
      </c>
      <c r="E4429" s="223" t="s">
        <v>199</v>
      </c>
      <c r="F4429" s="225" t="s">
        <v>213</v>
      </c>
      <c r="G4429" s="226">
        <v>1.3</v>
      </c>
      <c r="H4429" s="226">
        <v>0.02</v>
      </c>
      <c r="I4429" s="226">
        <v>1.33</v>
      </c>
      <c r="J4429" s="227">
        <v>6.63</v>
      </c>
      <c r="K4429" s="227">
        <v>715.8</v>
      </c>
      <c r="L4429" s="228">
        <v>0</v>
      </c>
      <c r="M4429" s="229">
        <f t="shared" si="134"/>
        <v>715.8</v>
      </c>
      <c r="N4429" s="230">
        <v>0</v>
      </c>
    </row>
    <row r="4430" spans="1:14" x14ac:dyDescent="0.2">
      <c r="A4430" s="231" t="str">
        <f t="shared" si="135"/>
        <v>JL1.708NO_thin140</v>
      </c>
      <c r="B4430" s="223" t="s">
        <v>231</v>
      </c>
      <c r="C4430" s="224">
        <v>1.7</v>
      </c>
      <c r="D4430" s="223">
        <v>8</v>
      </c>
      <c r="E4430" s="223" t="s">
        <v>199</v>
      </c>
      <c r="F4430" s="225" t="s">
        <v>214</v>
      </c>
      <c r="G4430" s="226">
        <v>1.26</v>
      </c>
      <c r="H4430" s="226">
        <v>0.28999999999999998</v>
      </c>
      <c r="I4430" s="226">
        <v>1.55</v>
      </c>
      <c r="J4430" s="227">
        <v>7.75</v>
      </c>
      <c r="K4430" s="227">
        <v>723.55</v>
      </c>
      <c r="L4430" s="228">
        <v>0</v>
      </c>
      <c r="M4430" s="229">
        <f t="shared" si="134"/>
        <v>723.55</v>
      </c>
      <c r="N4430" s="230">
        <v>0</v>
      </c>
    </row>
    <row r="4431" spans="1:14" x14ac:dyDescent="0.2">
      <c r="A4431" s="231" t="str">
        <f t="shared" si="135"/>
        <v>JL1.708NO_thin145</v>
      </c>
      <c r="B4431" s="223" t="s">
        <v>231</v>
      </c>
      <c r="C4431" s="224">
        <v>1.7</v>
      </c>
      <c r="D4431" s="223">
        <v>8</v>
      </c>
      <c r="E4431" s="223" t="s">
        <v>199</v>
      </c>
      <c r="F4431" s="225" t="s">
        <v>215</v>
      </c>
      <c r="G4431" s="226">
        <v>1.07</v>
      </c>
      <c r="H4431" s="226">
        <v>-0.3</v>
      </c>
      <c r="I4431" s="226">
        <v>0.77</v>
      </c>
      <c r="J4431" s="227">
        <v>3.86</v>
      </c>
      <c r="K4431" s="227">
        <v>727.4</v>
      </c>
      <c r="L4431" s="228">
        <v>0</v>
      </c>
      <c r="M4431" s="229">
        <f t="shared" si="134"/>
        <v>727.4</v>
      </c>
      <c r="N4431" s="230">
        <v>0</v>
      </c>
    </row>
    <row r="4432" spans="1:14" x14ac:dyDescent="0.2">
      <c r="A4432" s="231" t="str">
        <f t="shared" si="135"/>
        <v>JL1.708NO_thin150</v>
      </c>
      <c r="B4432" s="223" t="s">
        <v>231</v>
      </c>
      <c r="C4432" s="224">
        <v>1.7</v>
      </c>
      <c r="D4432" s="223">
        <v>8</v>
      </c>
      <c r="E4432" s="223" t="s">
        <v>199</v>
      </c>
      <c r="F4432" s="225" t="s">
        <v>216</v>
      </c>
      <c r="G4432" s="226">
        <v>0.89</v>
      </c>
      <c r="H4432" s="226">
        <v>-0.13</v>
      </c>
      <c r="I4432" s="226">
        <v>0.77</v>
      </c>
      <c r="J4432" s="227">
        <v>3.84</v>
      </c>
      <c r="K4432" s="227">
        <v>731.24</v>
      </c>
      <c r="L4432" s="228">
        <v>0</v>
      </c>
      <c r="M4432" s="229">
        <f t="shared" si="134"/>
        <v>731.24</v>
      </c>
      <c r="N4432" s="230">
        <v>0</v>
      </c>
    </row>
    <row r="4433" spans="1:14" x14ac:dyDescent="0.2">
      <c r="A4433" s="231" t="str">
        <f t="shared" si="135"/>
        <v>JL1.708NO_thin155</v>
      </c>
      <c r="B4433" s="223" t="s">
        <v>231</v>
      </c>
      <c r="C4433" s="224">
        <v>1.7</v>
      </c>
      <c r="D4433" s="223">
        <v>8</v>
      </c>
      <c r="E4433" s="223" t="s">
        <v>199</v>
      </c>
      <c r="F4433" s="225" t="s">
        <v>217</v>
      </c>
      <c r="G4433" s="226">
        <v>0.89</v>
      </c>
      <c r="H4433" s="226">
        <v>-0.27</v>
      </c>
      <c r="I4433" s="226">
        <v>0.62</v>
      </c>
      <c r="J4433" s="227">
        <v>3.09</v>
      </c>
      <c r="K4433" s="227">
        <v>734.33</v>
      </c>
      <c r="L4433" s="228">
        <v>0</v>
      </c>
      <c r="M4433" s="229">
        <f t="shared" si="134"/>
        <v>734.33</v>
      </c>
      <c r="N4433" s="230">
        <v>0</v>
      </c>
    </row>
    <row r="4434" spans="1:14" x14ac:dyDescent="0.2">
      <c r="A4434" s="231" t="str">
        <f t="shared" si="135"/>
        <v>JL1.708NO_thin160</v>
      </c>
      <c r="B4434" s="223" t="s">
        <v>231</v>
      </c>
      <c r="C4434" s="224">
        <v>1.7</v>
      </c>
      <c r="D4434" s="223">
        <v>8</v>
      </c>
      <c r="E4434" s="223" t="s">
        <v>199</v>
      </c>
      <c r="F4434" s="225" t="s">
        <v>218</v>
      </c>
      <c r="G4434" s="226">
        <v>0.93</v>
      </c>
      <c r="H4434" s="226">
        <v>-0.19</v>
      </c>
      <c r="I4434" s="226">
        <v>0.74</v>
      </c>
      <c r="J4434" s="227">
        <v>3.69</v>
      </c>
      <c r="K4434" s="227">
        <v>738.02</v>
      </c>
      <c r="L4434" s="228">
        <v>0</v>
      </c>
      <c r="M4434" s="229">
        <f t="shared" si="134"/>
        <v>738.02</v>
      </c>
      <c r="N4434" s="230">
        <v>0</v>
      </c>
    </row>
    <row r="4435" spans="1:14" x14ac:dyDescent="0.2">
      <c r="A4435" s="231" t="str">
        <f t="shared" si="135"/>
        <v>JL1.708NO_thin165</v>
      </c>
      <c r="B4435" s="223" t="s">
        <v>231</v>
      </c>
      <c r="C4435" s="224">
        <v>1.7</v>
      </c>
      <c r="D4435" s="223">
        <v>8</v>
      </c>
      <c r="E4435" s="223" t="s">
        <v>199</v>
      </c>
      <c r="F4435" s="225" t="s">
        <v>219</v>
      </c>
      <c r="G4435" s="226">
        <v>0.82</v>
      </c>
      <c r="H4435" s="226">
        <v>-0.12</v>
      </c>
      <c r="I4435" s="226">
        <v>0.7</v>
      </c>
      <c r="J4435" s="227">
        <v>3.49</v>
      </c>
      <c r="K4435" s="227">
        <v>741.51</v>
      </c>
      <c r="L4435" s="228">
        <v>0</v>
      </c>
      <c r="M4435" s="229">
        <f t="shared" si="134"/>
        <v>741.51</v>
      </c>
      <c r="N4435" s="230">
        <v>0</v>
      </c>
    </row>
    <row r="4436" spans="1:14" x14ac:dyDescent="0.2">
      <c r="A4436" s="231" t="str">
        <f t="shared" si="135"/>
        <v>JL1.708NO_thin170</v>
      </c>
      <c r="B4436" s="223" t="s">
        <v>231</v>
      </c>
      <c r="C4436" s="224">
        <v>1.7</v>
      </c>
      <c r="D4436" s="223">
        <v>8</v>
      </c>
      <c r="E4436" s="223" t="s">
        <v>199</v>
      </c>
      <c r="F4436" s="225" t="s">
        <v>220</v>
      </c>
      <c r="G4436" s="226">
        <v>0.8</v>
      </c>
      <c r="H4436" s="226">
        <v>-0.08</v>
      </c>
      <c r="I4436" s="226">
        <v>0.71</v>
      </c>
      <c r="J4436" s="227">
        <v>3.57</v>
      </c>
      <c r="K4436" s="227">
        <v>745.07</v>
      </c>
      <c r="L4436" s="228">
        <v>0</v>
      </c>
      <c r="M4436" s="229">
        <f t="shared" si="134"/>
        <v>745.07</v>
      </c>
      <c r="N4436" s="230">
        <v>0</v>
      </c>
    </row>
    <row r="4437" spans="1:14" x14ac:dyDescent="0.2">
      <c r="A4437" s="231" t="str">
        <f t="shared" si="135"/>
        <v>JL1.708NO_thin175</v>
      </c>
      <c r="B4437" s="223" t="s">
        <v>231</v>
      </c>
      <c r="C4437" s="224">
        <v>1.7</v>
      </c>
      <c r="D4437" s="223">
        <v>8</v>
      </c>
      <c r="E4437" s="223" t="s">
        <v>199</v>
      </c>
      <c r="F4437" s="225" t="s">
        <v>221</v>
      </c>
      <c r="G4437" s="226">
        <v>0.73</v>
      </c>
      <c r="H4437" s="226">
        <v>-0.06</v>
      </c>
      <c r="I4437" s="226">
        <v>0.67</v>
      </c>
      <c r="J4437" s="227">
        <v>3.36</v>
      </c>
      <c r="K4437" s="227">
        <v>748.44</v>
      </c>
      <c r="L4437" s="228">
        <v>0</v>
      </c>
      <c r="M4437" s="229">
        <f t="shared" si="134"/>
        <v>748.44</v>
      </c>
      <c r="N4437" s="230">
        <v>0</v>
      </c>
    </row>
    <row r="4438" spans="1:14" x14ac:dyDescent="0.2">
      <c r="A4438" s="231" t="str">
        <f t="shared" si="135"/>
        <v>JL1.708NO_thin180</v>
      </c>
      <c r="B4438" s="223" t="s">
        <v>231</v>
      </c>
      <c r="C4438" s="224">
        <v>1.7</v>
      </c>
      <c r="D4438" s="223">
        <v>8</v>
      </c>
      <c r="E4438" s="223" t="s">
        <v>199</v>
      </c>
      <c r="F4438" s="225" t="s">
        <v>222</v>
      </c>
      <c r="G4438" s="226">
        <v>0.64</v>
      </c>
      <c r="H4438" s="226">
        <v>-0.05</v>
      </c>
      <c r="I4438" s="226">
        <v>0.59</v>
      </c>
      <c r="J4438" s="227">
        <v>2.95</v>
      </c>
      <c r="K4438" s="227">
        <v>751.39</v>
      </c>
      <c r="L4438" s="228">
        <v>0</v>
      </c>
      <c r="M4438" s="229">
        <f t="shared" si="134"/>
        <v>751.39</v>
      </c>
      <c r="N4438" s="230">
        <v>0</v>
      </c>
    </row>
    <row r="4439" spans="1:14" x14ac:dyDescent="0.2">
      <c r="A4439" s="231" t="str">
        <f t="shared" si="135"/>
        <v>JL1.708NO_thin185</v>
      </c>
      <c r="B4439" s="223" t="s">
        <v>231</v>
      </c>
      <c r="C4439" s="224">
        <v>1.7</v>
      </c>
      <c r="D4439" s="223">
        <v>8</v>
      </c>
      <c r="E4439" s="223" t="s">
        <v>199</v>
      </c>
      <c r="F4439" s="225" t="s">
        <v>223</v>
      </c>
      <c r="G4439" s="226">
        <v>0.51</v>
      </c>
      <c r="H4439" s="226">
        <v>0.35</v>
      </c>
      <c r="I4439" s="226">
        <v>0.86</v>
      </c>
      <c r="J4439" s="227">
        <v>4.32</v>
      </c>
      <c r="K4439" s="227">
        <v>755.71</v>
      </c>
      <c r="L4439" s="228">
        <v>0</v>
      </c>
      <c r="M4439" s="229">
        <f t="shared" si="134"/>
        <v>755.71</v>
      </c>
      <c r="N4439" s="230">
        <v>0</v>
      </c>
    </row>
    <row r="4440" spans="1:14" x14ac:dyDescent="0.2">
      <c r="A4440" s="231" t="str">
        <f t="shared" si="135"/>
        <v>JL1.708NO_thin190</v>
      </c>
      <c r="B4440" s="223" t="s">
        <v>231</v>
      </c>
      <c r="C4440" s="224">
        <v>1.7</v>
      </c>
      <c r="D4440" s="223">
        <v>8</v>
      </c>
      <c r="E4440" s="223" t="s">
        <v>199</v>
      </c>
      <c r="F4440" s="225" t="s">
        <v>224</v>
      </c>
      <c r="G4440" s="226">
        <v>0.49</v>
      </c>
      <c r="H4440" s="226">
        <v>-0.13</v>
      </c>
      <c r="I4440" s="226">
        <v>0.36</v>
      </c>
      <c r="J4440" s="227">
        <v>1.81</v>
      </c>
      <c r="K4440" s="227">
        <v>757.52</v>
      </c>
      <c r="L4440" s="228">
        <v>0</v>
      </c>
      <c r="M4440" s="229">
        <f t="shared" si="134"/>
        <v>757.52</v>
      </c>
      <c r="N4440" s="230">
        <v>0</v>
      </c>
    </row>
    <row r="4441" spans="1:14" x14ac:dyDescent="0.2">
      <c r="A4441" s="231" t="str">
        <f t="shared" si="135"/>
        <v>JL1.708NO_thin195</v>
      </c>
      <c r="B4441" s="223" t="s">
        <v>231</v>
      </c>
      <c r="C4441" s="224">
        <v>1.7</v>
      </c>
      <c r="D4441" s="223">
        <v>8</v>
      </c>
      <c r="E4441" s="223" t="s">
        <v>199</v>
      </c>
      <c r="F4441" s="225" t="s">
        <v>225</v>
      </c>
      <c r="G4441" s="226">
        <v>0.49</v>
      </c>
      <c r="H4441" s="226">
        <v>-0.15</v>
      </c>
      <c r="I4441" s="226">
        <v>0.35</v>
      </c>
      <c r="J4441" s="227">
        <v>1.74</v>
      </c>
      <c r="K4441" s="227">
        <v>759.25</v>
      </c>
      <c r="L4441" s="228">
        <v>0</v>
      </c>
      <c r="M4441" s="229">
        <f t="shared" si="134"/>
        <v>759.25</v>
      </c>
      <c r="N4441" s="230">
        <v>0</v>
      </c>
    </row>
    <row r="4442" spans="1:14" x14ac:dyDescent="0.2">
      <c r="A4442" s="231" t="str">
        <f t="shared" si="135"/>
        <v>JL1.708Thinned000</v>
      </c>
      <c r="B4442" s="223" t="s">
        <v>231</v>
      </c>
      <c r="C4442" s="224">
        <v>1.7</v>
      </c>
      <c r="D4442" s="223">
        <v>8</v>
      </c>
      <c r="E4442" s="223" t="s">
        <v>172</v>
      </c>
      <c r="F4442" s="225" t="s">
        <v>0</v>
      </c>
      <c r="G4442" s="226">
        <v>1.49</v>
      </c>
      <c r="H4442" s="226">
        <v>0.99</v>
      </c>
      <c r="I4442" s="226">
        <v>2.48</v>
      </c>
      <c r="J4442" s="227">
        <v>12.42</v>
      </c>
      <c r="K4442" s="227">
        <v>12.42</v>
      </c>
      <c r="L4442" s="228">
        <v>0</v>
      </c>
      <c r="M4442" s="229">
        <f t="shared" si="134"/>
        <v>12.42</v>
      </c>
      <c r="N4442" s="230">
        <v>0</v>
      </c>
    </row>
    <row r="4443" spans="1:14" x14ac:dyDescent="0.2">
      <c r="A4443" s="231" t="str">
        <f t="shared" si="135"/>
        <v>JL1.708Thinned005</v>
      </c>
      <c r="B4443" s="223" t="s">
        <v>231</v>
      </c>
      <c r="C4443" s="224">
        <v>1.7</v>
      </c>
      <c r="D4443" s="223">
        <v>8</v>
      </c>
      <c r="E4443" s="223" t="s">
        <v>172</v>
      </c>
      <c r="F4443" s="225" t="s">
        <v>1</v>
      </c>
      <c r="G4443" s="226">
        <v>4.55</v>
      </c>
      <c r="H4443" s="226">
        <v>1.22</v>
      </c>
      <c r="I4443" s="226">
        <v>5.77</v>
      </c>
      <c r="J4443" s="227">
        <v>28.86</v>
      </c>
      <c r="K4443" s="227">
        <v>41.27</v>
      </c>
      <c r="L4443" s="228">
        <v>0</v>
      </c>
      <c r="M4443" s="229">
        <f t="shared" si="134"/>
        <v>41.27</v>
      </c>
      <c r="N4443" s="230">
        <v>0</v>
      </c>
    </row>
    <row r="4444" spans="1:14" x14ac:dyDescent="0.2">
      <c r="A4444" s="231" t="str">
        <f t="shared" si="135"/>
        <v>JL1.708Thinned010</v>
      </c>
      <c r="B4444" s="223" t="s">
        <v>231</v>
      </c>
      <c r="C4444" s="224">
        <v>1.7</v>
      </c>
      <c r="D4444" s="223">
        <v>8</v>
      </c>
      <c r="E4444" s="223" t="s">
        <v>172</v>
      </c>
      <c r="F4444" s="225" t="s">
        <v>2</v>
      </c>
      <c r="G4444" s="226">
        <v>13.85</v>
      </c>
      <c r="H4444" s="226">
        <v>1.48</v>
      </c>
      <c r="I4444" s="226">
        <v>15.33</v>
      </c>
      <c r="J4444" s="227">
        <v>76.64</v>
      </c>
      <c r="K4444" s="227">
        <v>117.91</v>
      </c>
      <c r="L4444" s="228">
        <v>0</v>
      </c>
      <c r="M4444" s="229">
        <f t="shared" si="134"/>
        <v>117.91</v>
      </c>
      <c r="N4444" s="230">
        <v>0</v>
      </c>
    </row>
    <row r="4445" spans="1:14" x14ac:dyDescent="0.2">
      <c r="A4445" s="231" t="str">
        <f t="shared" si="135"/>
        <v>JL1.708Thinned015</v>
      </c>
      <c r="B4445" s="223" t="s">
        <v>231</v>
      </c>
      <c r="C4445" s="224">
        <v>1.7</v>
      </c>
      <c r="D4445" s="223">
        <v>8</v>
      </c>
      <c r="E4445" s="223" t="s">
        <v>172</v>
      </c>
      <c r="F4445" s="225" t="s">
        <v>3</v>
      </c>
      <c r="G4445" s="226">
        <v>5.7</v>
      </c>
      <c r="H4445" s="226">
        <v>5.44</v>
      </c>
      <c r="I4445" s="226">
        <v>11.14</v>
      </c>
      <c r="J4445" s="227">
        <v>55.71</v>
      </c>
      <c r="K4445" s="227">
        <v>173.62</v>
      </c>
      <c r="L4445" s="228">
        <v>-0.17</v>
      </c>
      <c r="M4445" s="229">
        <f t="shared" si="134"/>
        <v>173.45000000000002</v>
      </c>
      <c r="N4445" s="230">
        <v>9.5500000000000007</v>
      </c>
    </row>
    <row r="4446" spans="1:14" x14ac:dyDescent="0.2">
      <c r="A4446" s="231" t="str">
        <f t="shared" si="135"/>
        <v>JL1.708Thinned020</v>
      </c>
      <c r="B4446" s="223" t="s">
        <v>231</v>
      </c>
      <c r="C4446" s="224">
        <v>1.7</v>
      </c>
      <c r="D4446" s="223">
        <v>8</v>
      </c>
      <c r="E4446" s="223" t="s">
        <v>172</v>
      </c>
      <c r="F4446" s="225" t="s">
        <v>4</v>
      </c>
      <c r="G4446" s="226">
        <v>3.61</v>
      </c>
      <c r="H4446" s="226">
        <v>-0.53</v>
      </c>
      <c r="I4446" s="226">
        <v>3.08</v>
      </c>
      <c r="J4446" s="227">
        <v>15.41</v>
      </c>
      <c r="K4446" s="227">
        <v>189.03</v>
      </c>
      <c r="L4446" s="228">
        <v>-0.28000000000000003</v>
      </c>
      <c r="M4446" s="229">
        <f t="shared" si="134"/>
        <v>188.75</v>
      </c>
      <c r="N4446" s="230">
        <v>6.8</v>
      </c>
    </row>
    <row r="4447" spans="1:14" x14ac:dyDescent="0.2">
      <c r="A4447" s="231" t="str">
        <f t="shared" si="135"/>
        <v>JL1.708Thinned025</v>
      </c>
      <c r="B4447" s="223" t="s">
        <v>231</v>
      </c>
      <c r="C4447" s="224">
        <v>1.7</v>
      </c>
      <c r="D4447" s="223">
        <v>8</v>
      </c>
      <c r="E4447" s="223" t="s">
        <v>172</v>
      </c>
      <c r="F4447" s="225" t="s">
        <v>5</v>
      </c>
      <c r="G4447" s="226">
        <v>4.5599999999999996</v>
      </c>
      <c r="H4447" s="226">
        <v>0.92</v>
      </c>
      <c r="I4447" s="226">
        <v>5.48</v>
      </c>
      <c r="J4447" s="227">
        <v>27.4</v>
      </c>
      <c r="K4447" s="227">
        <v>216.43</v>
      </c>
      <c r="L4447" s="228">
        <v>-0.79</v>
      </c>
      <c r="M4447" s="229">
        <f t="shared" si="134"/>
        <v>215.64000000000001</v>
      </c>
      <c r="N4447" s="230">
        <v>3.57</v>
      </c>
    </row>
    <row r="4448" spans="1:14" x14ac:dyDescent="0.2">
      <c r="A4448" s="231" t="str">
        <f t="shared" si="135"/>
        <v>JL1.708Thinned030</v>
      </c>
      <c r="B4448" s="223" t="s">
        <v>231</v>
      </c>
      <c r="C4448" s="224">
        <v>1.7</v>
      </c>
      <c r="D4448" s="223">
        <v>8</v>
      </c>
      <c r="E4448" s="223" t="s">
        <v>172</v>
      </c>
      <c r="F4448" s="225" t="s">
        <v>6</v>
      </c>
      <c r="G4448" s="226">
        <v>4.37</v>
      </c>
      <c r="H4448" s="226">
        <v>0.19</v>
      </c>
      <c r="I4448" s="226">
        <v>4.5599999999999996</v>
      </c>
      <c r="J4448" s="227">
        <v>22.81</v>
      </c>
      <c r="K4448" s="227">
        <v>239.24</v>
      </c>
      <c r="L4448" s="228">
        <v>-1.34</v>
      </c>
      <c r="M4448" s="229">
        <f t="shared" si="134"/>
        <v>237.9</v>
      </c>
      <c r="N4448" s="230">
        <v>3.87</v>
      </c>
    </row>
    <row r="4449" spans="1:14" x14ac:dyDescent="0.2">
      <c r="A4449" s="231" t="str">
        <f t="shared" si="135"/>
        <v>JL1.708Thinned035</v>
      </c>
      <c r="B4449" s="223" t="s">
        <v>231</v>
      </c>
      <c r="C4449" s="224">
        <v>1.7</v>
      </c>
      <c r="D4449" s="223">
        <v>8</v>
      </c>
      <c r="E4449" s="223" t="s">
        <v>172</v>
      </c>
      <c r="F4449" s="225" t="s">
        <v>7</v>
      </c>
      <c r="G4449" s="226">
        <v>3.47</v>
      </c>
      <c r="H4449" s="226">
        <v>-0.15</v>
      </c>
      <c r="I4449" s="226">
        <v>3.33</v>
      </c>
      <c r="J4449" s="227">
        <v>16.64</v>
      </c>
      <c r="K4449" s="227">
        <v>255.87</v>
      </c>
      <c r="L4449" s="228">
        <v>-1.88</v>
      </c>
      <c r="M4449" s="229">
        <f t="shared" si="134"/>
        <v>253.99</v>
      </c>
      <c r="N4449" s="230">
        <v>3.87</v>
      </c>
    </row>
    <row r="4450" spans="1:14" x14ac:dyDescent="0.2">
      <c r="A4450" s="231" t="str">
        <f t="shared" si="135"/>
        <v>JL1.708Thinned040</v>
      </c>
      <c r="B4450" s="223" t="s">
        <v>231</v>
      </c>
      <c r="C4450" s="224">
        <v>1.7</v>
      </c>
      <c r="D4450" s="223">
        <v>8</v>
      </c>
      <c r="E4450" s="223" t="s">
        <v>172</v>
      </c>
      <c r="F4450" s="225" t="s">
        <v>8</v>
      </c>
      <c r="G4450" s="226">
        <v>2.29</v>
      </c>
      <c r="H4450" s="226">
        <v>-0.42</v>
      </c>
      <c r="I4450" s="226">
        <v>1.87</v>
      </c>
      <c r="J4450" s="227">
        <v>9.34</v>
      </c>
      <c r="K4450" s="227">
        <v>265.20999999999998</v>
      </c>
      <c r="L4450" s="228">
        <v>-2.44</v>
      </c>
      <c r="M4450" s="229">
        <f t="shared" si="134"/>
        <v>262.77</v>
      </c>
      <c r="N4450" s="230">
        <v>3.9</v>
      </c>
    </row>
    <row r="4451" spans="1:14" x14ac:dyDescent="0.2">
      <c r="A4451" s="231" t="str">
        <f t="shared" si="135"/>
        <v>JL1.708Thinned045</v>
      </c>
      <c r="B4451" s="223" t="s">
        <v>231</v>
      </c>
      <c r="C4451" s="224">
        <v>1.7</v>
      </c>
      <c r="D4451" s="223">
        <v>8</v>
      </c>
      <c r="E4451" s="223" t="s">
        <v>172</v>
      </c>
      <c r="F4451" s="225" t="s">
        <v>9</v>
      </c>
      <c r="G4451" s="226">
        <v>2.94</v>
      </c>
      <c r="H4451" s="226">
        <v>-1.35</v>
      </c>
      <c r="I4451" s="226">
        <v>1.59</v>
      </c>
      <c r="J4451" s="227">
        <v>7.94</v>
      </c>
      <c r="K4451" s="227">
        <v>273.14999999999998</v>
      </c>
      <c r="L4451" s="228">
        <v>-2.88</v>
      </c>
      <c r="M4451" s="229">
        <f t="shared" si="134"/>
        <v>270.27</v>
      </c>
      <c r="N4451" s="230">
        <v>3.13</v>
      </c>
    </row>
    <row r="4452" spans="1:14" x14ac:dyDescent="0.2">
      <c r="A4452" s="231" t="str">
        <f t="shared" si="135"/>
        <v>JL1.708Thinned050</v>
      </c>
      <c r="B4452" s="223" t="s">
        <v>231</v>
      </c>
      <c r="C4452" s="224">
        <v>1.7</v>
      </c>
      <c r="D4452" s="223">
        <v>8</v>
      </c>
      <c r="E4452" s="223" t="s">
        <v>172</v>
      </c>
      <c r="F4452" s="225" t="s">
        <v>10</v>
      </c>
      <c r="G4452" s="226">
        <v>3.62</v>
      </c>
      <c r="H4452" s="226">
        <v>-1.1100000000000001</v>
      </c>
      <c r="I4452" s="226">
        <v>2.52</v>
      </c>
      <c r="J4452" s="227">
        <v>12.58</v>
      </c>
      <c r="K4452" s="227">
        <v>285.73</v>
      </c>
      <c r="L4452" s="228">
        <v>-3.27</v>
      </c>
      <c r="M4452" s="229">
        <f t="shared" si="134"/>
        <v>282.46000000000004</v>
      </c>
      <c r="N4452" s="230">
        <v>2.78</v>
      </c>
    </row>
    <row r="4453" spans="1:14" x14ac:dyDescent="0.2">
      <c r="A4453" s="231" t="str">
        <f t="shared" si="135"/>
        <v>JL1.708Thinned055</v>
      </c>
      <c r="B4453" s="223" t="s">
        <v>231</v>
      </c>
      <c r="C4453" s="224">
        <v>1.7</v>
      </c>
      <c r="D4453" s="223">
        <v>8</v>
      </c>
      <c r="E4453" s="223" t="s">
        <v>172</v>
      </c>
      <c r="F4453" s="225" t="s">
        <v>11</v>
      </c>
      <c r="G4453" s="226">
        <v>2.68</v>
      </c>
      <c r="H4453" s="226">
        <v>-0.59</v>
      </c>
      <c r="I4453" s="226">
        <v>2.09</v>
      </c>
      <c r="J4453" s="227">
        <v>10.43</v>
      </c>
      <c r="K4453" s="227">
        <v>296.16000000000003</v>
      </c>
      <c r="L4453" s="228">
        <v>-3.62</v>
      </c>
      <c r="M4453" s="229">
        <f t="shared" si="134"/>
        <v>292.54000000000002</v>
      </c>
      <c r="N4453" s="230">
        <v>2.4700000000000002</v>
      </c>
    </row>
    <row r="4454" spans="1:14" x14ac:dyDescent="0.2">
      <c r="A4454" s="231" t="str">
        <f t="shared" si="135"/>
        <v>JL1.708Thinned060</v>
      </c>
      <c r="B4454" s="223" t="s">
        <v>231</v>
      </c>
      <c r="C4454" s="224">
        <v>1.7</v>
      </c>
      <c r="D4454" s="223">
        <v>8</v>
      </c>
      <c r="E4454" s="223" t="s">
        <v>172</v>
      </c>
      <c r="F4454" s="225" t="s">
        <v>12</v>
      </c>
      <c r="G4454" s="226">
        <v>2.0099999999999998</v>
      </c>
      <c r="H4454" s="226">
        <v>-0.45</v>
      </c>
      <c r="I4454" s="226">
        <v>1.55</v>
      </c>
      <c r="J4454" s="227">
        <v>7.76</v>
      </c>
      <c r="K4454" s="227">
        <v>303.92</v>
      </c>
      <c r="L4454" s="228">
        <v>-3.96</v>
      </c>
      <c r="M4454" s="229">
        <f t="shared" si="134"/>
        <v>299.96000000000004</v>
      </c>
      <c r="N4454" s="230">
        <v>2.37</v>
      </c>
    </row>
    <row r="4455" spans="1:14" x14ac:dyDescent="0.2">
      <c r="A4455" s="231" t="str">
        <f t="shared" si="135"/>
        <v>JL1.708Thinned065</v>
      </c>
      <c r="B4455" s="223" t="s">
        <v>231</v>
      </c>
      <c r="C4455" s="224">
        <v>1.7</v>
      </c>
      <c r="D4455" s="223">
        <v>8</v>
      </c>
      <c r="E4455" s="223" t="s">
        <v>172</v>
      </c>
      <c r="F4455" s="225" t="s">
        <v>13</v>
      </c>
      <c r="G4455" s="226">
        <v>2.2400000000000002</v>
      </c>
      <c r="H4455" s="226">
        <v>-0.23</v>
      </c>
      <c r="I4455" s="226">
        <v>2.0099999999999998</v>
      </c>
      <c r="J4455" s="227">
        <v>10.039999999999999</v>
      </c>
      <c r="K4455" s="227">
        <v>313.95999999999998</v>
      </c>
      <c r="L4455" s="228">
        <v>-4.29</v>
      </c>
      <c r="M4455" s="229">
        <f t="shared" si="134"/>
        <v>309.66999999999996</v>
      </c>
      <c r="N4455" s="230">
        <v>2.31</v>
      </c>
    </row>
    <row r="4456" spans="1:14" x14ac:dyDescent="0.2">
      <c r="A4456" s="231" t="str">
        <f t="shared" si="135"/>
        <v>JL1.708Thinned070</v>
      </c>
      <c r="B4456" s="223" t="s">
        <v>231</v>
      </c>
      <c r="C4456" s="224">
        <v>1.7</v>
      </c>
      <c r="D4456" s="223">
        <v>8</v>
      </c>
      <c r="E4456" s="223" t="s">
        <v>172</v>
      </c>
      <c r="F4456" s="225" t="s">
        <v>200</v>
      </c>
      <c r="G4456" s="226">
        <v>2.12</v>
      </c>
      <c r="H4456" s="226">
        <v>-0.09</v>
      </c>
      <c r="I4456" s="226">
        <v>2.04</v>
      </c>
      <c r="J4456" s="227">
        <v>10.18</v>
      </c>
      <c r="K4456" s="227">
        <v>324.14</v>
      </c>
      <c r="L4456" s="228">
        <v>-4.6100000000000003</v>
      </c>
      <c r="M4456" s="229">
        <f t="shared" si="134"/>
        <v>319.52999999999997</v>
      </c>
      <c r="N4456" s="230">
        <v>2.25</v>
      </c>
    </row>
    <row r="4457" spans="1:14" x14ac:dyDescent="0.2">
      <c r="A4457" s="231" t="str">
        <f t="shared" si="135"/>
        <v>JL1.708Thinned075</v>
      </c>
      <c r="B4457" s="223" t="s">
        <v>231</v>
      </c>
      <c r="C4457" s="224">
        <v>1.7</v>
      </c>
      <c r="D4457" s="223">
        <v>8</v>
      </c>
      <c r="E4457" s="223" t="s">
        <v>172</v>
      </c>
      <c r="F4457" s="225" t="s">
        <v>201</v>
      </c>
      <c r="G4457" s="226">
        <v>1.71</v>
      </c>
      <c r="H4457" s="226">
        <v>-0.04</v>
      </c>
      <c r="I4457" s="226">
        <v>1.67</v>
      </c>
      <c r="J4457" s="227">
        <v>8.3699999999999992</v>
      </c>
      <c r="K4457" s="227">
        <v>332.52</v>
      </c>
      <c r="L4457" s="228">
        <v>-4.92</v>
      </c>
      <c r="M4457" s="229">
        <f t="shared" si="134"/>
        <v>327.59999999999997</v>
      </c>
      <c r="N4457" s="230">
        <v>2.21</v>
      </c>
    </row>
    <row r="4458" spans="1:14" x14ac:dyDescent="0.2">
      <c r="A4458" s="231" t="str">
        <f t="shared" si="135"/>
        <v>JL1.708Thinned080</v>
      </c>
      <c r="B4458" s="223" t="s">
        <v>231</v>
      </c>
      <c r="C4458" s="224">
        <v>1.7</v>
      </c>
      <c r="D4458" s="223">
        <v>8</v>
      </c>
      <c r="E4458" s="223" t="s">
        <v>172</v>
      </c>
      <c r="F4458" s="225" t="s">
        <v>202</v>
      </c>
      <c r="G4458" s="226">
        <v>0.87</v>
      </c>
      <c r="H4458" s="226">
        <v>-0.06</v>
      </c>
      <c r="I4458" s="226">
        <v>0.81</v>
      </c>
      <c r="J4458" s="227">
        <v>4.05</v>
      </c>
      <c r="K4458" s="227">
        <v>336.56</v>
      </c>
      <c r="L4458" s="228">
        <v>-5.23</v>
      </c>
      <c r="M4458" s="229">
        <f t="shared" si="134"/>
        <v>331.33</v>
      </c>
      <c r="N4458" s="230">
        <v>2.19</v>
      </c>
    </row>
    <row r="4459" spans="1:14" x14ac:dyDescent="0.2">
      <c r="A4459" s="231" t="str">
        <f t="shared" si="135"/>
        <v>JL1.708Thinned085</v>
      </c>
      <c r="B4459" s="223" t="s">
        <v>231</v>
      </c>
      <c r="C4459" s="224">
        <v>1.7</v>
      </c>
      <c r="D4459" s="223">
        <v>8</v>
      </c>
      <c r="E4459" s="223" t="s">
        <v>172</v>
      </c>
      <c r="F4459" s="225" t="s">
        <v>203</v>
      </c>
      <c r="G4459" s="226">
        <v>0.59</v>
      </c>
      <c r="H4459" s="226">
        <v>-0.1</v>
      </c>
      <c r="I4459" s="226">
        <v>0.49</v>
      </c>
      <c r="J4459" s="227">
        <v>2.4300000000000002</v>
      </c>
      <c r="K4459" s="227">
        <v>338.99</v>
      </c>
      <c r="L4459" s="228">
        <v>-5.54</v>
      </c>
      <c r="M4459" s="229">
        <f t="shared" si="134"/>
        <v>333.45</v>
      </c>
      <c r="N4459" s="230">
        <v>2.1800000000000002</v>
      </c>
    </row>
    <row r="4460" spans="1:14" x14ac:dyDescent="0.2">
      <c r="A4460" s="231" t="str">
        <f t="shared" si="135"/>
        <v>JL1.708Thinned090</v>
      </c>
      <c r="B4460" s="223" t="s">
        <v>231</v>
      </c>
      <c r="C4460" s="224">
        <v>1.7</v>
      </c>
      <c r="D4460" s="223">
        <v>8</v>
      </c>
      <c r="E4460" s="223" t="s">
        <v>172</v>
      </c>
      <c r="F4460" s="225" t="s">
        <v>204</v>
      </c>
      <c r="G4460" s="226">
        <v>0.56000000000000005</v>
      </c>
      <c r="H4460" s="226">
        <v>-0.12</v>
      </c>
      <c r="I4460" s="226">
        <v>0.44</v>
      </c>
      <c r="J4460" s="227">
        <v>2.19</v>
      </c>
      <c r="K4460" s="227">
        <v>341.18</v>
      </c>
      <c r="L4460" s="228">
        <v>-5.85</v>
      </c>
      <c r="M4460" s="229">
        <f t="shared" si="134"/>
        <v>335.33</v>
      </c>
      <c r="N4460" s="230">
        <v>2.16</v>
      </c>
    </row>
    <row r="4461" spans="1:14" x14ac:dyDescent="0.2">
      <c r="A4461" s="231" t="str">
        <f t="shared" si="135"/>
        <v>JL1.708Thinned095</v>
      </c>
      <c r="B4461" s="223" t="s">
        <v>231</v>
      </c>
      <c r="C4461" s="224">
        <v>1.7</v>
      </c>
      <c r="D4461" s="223">
        <v>8</v>
      </c>
      <c r="E4461" s="223" t="s">
        <v>172</v>
      </c>
      <c r="F4461" s="225" t="s">
        <v>205</v>
      </c>
      <c r="G4461" s="226">
        <v>0.49</v>
      </c>
      <c r="H4461" s="226">
        <v>-0.11</v>
      </c>
      <c r="I4461" s="226">
        <v>0.39</v>
      </c>
      <c r="J4461" s="227">
        <v>1.94</v>
      </c>
      <c r="K4461" s="227">
        <v>343.12</v>
      </c>
      <c r="L4461" s="228">
        <v>-6.15</v>
      </c>
      <c r="M4461" s="229">
        <f t="shared" si="134"/>
        <v>336.97</v>
      </c>
      <c r="N4461" s="230">
        <v>2.14</v>
      </c>
    </row>
    <row r="4462" spans="1:14" x14ac:dyDescent="0.2">
      <c r="A4462" s="231" t="str">
        <f t="shared" si="135"/>
        <v>JL1.708Thinned100</v>
      </c>
      <c r="B4462" s="223" t="s">
        <v>231</v>
      </c>
      <c r="C4462" s="224">
        <v>1.7</v>
      </c>
      <c r="D4462" s="223">
        <v>8</v>
      </c>
      <c r="E4462" s="223" t="s">
        <v>172</v>
      </c>
      <c r="F4462" s="225" t="s">
        <v>206</v>
      </c>
      <c r="G4462" s="226">
        <v>0.27</v>
      </c>
      <c r="H4462" s="226">
        <v>-0.09</v>
      </c>
      <c r="I4462" s="226">
        <v>0.19</v>
      </c>
      <c r="J4462" s="227">
        <v>0.93</v>
      </c>
      <c r="K4462" s="227">
        <v>344.05</v>
      </c>
      <c r="L4462" s="228">
        <v>-6.45</v>
      </c>
      <c r="M4462" s="229">
        <f t="shared" si="134"/>
        <v>337.6</v>
      </c>
      <c r="N4462" s="230">
        <v>2.1</v>
      </c>
    </row>
    <row r="4463" spans="1:14" x14ac:dyDescent="0.2">
      <c r="A4463" s="231" t="str">
        <f t="shared" si="135"/>
        <v>JL1.708Thinned105</v>
      </c>
      <c r="B4463" s="223" t="s">
        <v>231</v>
      </c>
      <c r="C4463" s="224">
        <v>1.7</v>
      </c>
      <c r="D4463" s="223">
        <v>8</v>
      </c>
      <c r="E4463" s="223" t="s">
        <v>172</v>
      </c>
      <c r="F4463" s="225" t="s">
        <v>207</v>
      </c>
      <c r="G4463" s="226">
        <v>0.08</v>
      </c>
      <c r="H4463" s="226">
        <v>-7.0000000000000007E-2</v>
      </c>
      <c r="I4463" s="226">
        <v>0</v>
      </c>
      <c r="J4463" s="227">
        <v>0.02</v>
      </c>
      <c r="K4463" s="227">
        <v>344.07</v>
      </c>
      <c r="L4463" s="228">
        <v>-6.74</v>
      </c>
      <c r="M4463" s="229">
        <f t="shared" si="134"/>
        <v>337.33</v>
      </c>
      <c r="N4463" s="230">
        <v>2.0699999999999998</v>
      </c>
    </row>
    <row r="4464" spans="1:14" x14ac:dyDescent="0.2">
      <c r="A4464" s="231" t="str">
        <f t="shared" si="135"/>
        <v>JL1.708Thinned110</v>
      </c>
      <c r="B4464" s="223" t="s">
        <v>231</v>
      </c>
      <c r="C4464" s="224">
        <v>1.7</v>
      </c>
      <c r="D4464" s="223">
        <v>8</v>
      </c>
      <c r="E4464" s="223" t="s">
        <v>172</v>
      </c>
      <c r="F4464" s="225" t="s">
        <v>208</v>
      </c>
      <c r="G4464" s="226">
        <v>-0.11</v>
      </c>
      <c r="H4464" s="226">
        <v>-7.0000000000000007E-2</v>
      </c>
      <c r="I4464" s="226">
        <v>-0.18</v>
      </c>
      <c r="J4464" s="227">
        <v>-0.9</v>
      </c>
      <c r="K4464" s="227">
        <v>343.17</v>
      </c>
      <c r="L4464" s="228">
        <v>-7.03</v>
      </c>
      <c r="M4464" s="229">
        <f t="shared" si="134"/>
        <v>336.14000000000004</v>
      </c>
      <c r="N4464" s="230">
        <v>2.0499999999999998</v>
      </c>
    </row>
    <row r="4465" spans="1:14" x14ac:dyDescent="0.2">
      <c r="A4465" s="231" t="str">
        <f t="shared" si="135"/>
        <v>JL1.708Thinned115</v>
      </c>
      <c r="B4465" s="223" t="s">
        <v>231</v>
      </c>
      <c r="C4465" s="224">
        <v>1.7</v>
      </c>
      <c r="D4465" s="223">
        <v>8</v>
      </c>
      <c r="E4465" s="223" t="s">
        <v>172</v>
      </c>
      <c r="F4465" s="225" t="s">
        <v>209</v>
      </c>
      <c r="G4465" s="226">
        <v>-0.28999999999999998</v>
      </c>
      <c r="H4465" s="226">
        <v>-7.0000000000000007E-2</v>
      </c>
      <c r="I4465" s="226">
        <v>-0.36</v>
      </c>
      <c r="J4465" s="227">
        <v>-1.79</v>
      </c>
      <c r="K4465" s="227">
        <v>341.38</v>
      </c>
      <c r="L4465" s="228">
        <v>-7.32</v>
      </c>
      <c r="M4465" s="229">
        <f t="shared" si="134"/>
        <v>334.06</v>
      </c>
      <c r="N4465" s="230">
        <v>2.02</v>
      </c>
    </row>
    <row r="4466" spans="1:14" x14ac:dyDescent="0.2">
      <c r="A4466" s="231" t="str">
        <f t="shared" si="135"/>
        <v>JL1.708Thinned120</v>
      </c>
      <c r="B4466" s="223" t="s">
        <v>231</v>
      </c>
      <c r="C4466" s="224">
        <v>1.7</v>
      </c>
      <c r="D4466" s="223">
        <v>8</v>
      </c>
      <c r="E4466" s="223" t="s">
        <v>172</v>
      </c>
      <c r="F4466" s="225" t="s">
        <v>210</v>
      </c>
      <c r="G4466" s="226">
        <v>-0.45</v>
      </c>
      <c r="H4466" s="226">
        <v>-7.0000000000000007E-2</v>
      </c>
      <c r="I4466" s="226">
        <v>-0.52</v>
      </c>
      <c r="J4466" s="227">
        <v>-2.61</v>
      </c>
      <c r="K4466" s="227">
        <v>338.77</v>
      </c>
      <c r="L4466" s="228">
        <v>-7.6</v>
      </c>
      <c r="M4466" s="229">
        <f t="shared" ref="M4466:M4529" si="136">K4466+L4466</f>
        <v>331.16999999999996</v>
      </c>
      <c r="N4466" s="230">
        <v>1.99</v>
      </c>
    </row>
    <row r="4467" spans="1:14" x14ac:dyDescent="0.2">
      <c r="A4467" s="231" t="str">
        <f t="shared" si="135"/>
        <v>JL1.708Thinned125</v>
      </c>
      <c r="B4467" s="223" t="s">
        <v>231</v>
      </c>
      <c r="C4467" s="224">
        <v>1.7</v>
      </c>
      <c r="D4467" s="223">
        <v>8</v>
      </c>
      <c r="E4467" s="223" t="s">
        <v>172</v>
      </c>
      <c r="F4467" s="225" t="s">
        <v>211</v>
      </c>
      <c r="G4467" s="226">
        <v>-0.6</v>
      </c>
      <c r="H4467" s="226">
        <v>-0.08</v>
      </c>
      <c r="I4467" s="226">
        <v>-0.68</v>
      </c>
      <c r="J4467" s="227">
        <v>-3.38</v>
      </c>
      <c r="K4467" s="227">
        <v>335.38</v>
      </c>
      <c r="L4467" s="228">
        <v>-7.88</v>
      </c>
      <c r="M4467" s="229">
        <f t="shared" si="136"/>
        <v>327.5</v>
      </c>
      <c r="N4467" s="230">
        <v>1.96</v>
      </c>
    </row>
    <row r="4468" spans="1:14" x14ac:dyDescent="0.2">
      <c r="A4468" s="231" t="str">
        <f t="shared" si="135"/>
        <v>JL1.708Thinned130</v>
      </c>
      <c r="B4468" s="223" t="s">
        <v>231</v>
      </c>
      <c r="C4468" s="224">
        <v>1.7</v>
      </c>
      <c r="D4468" s="223">
        <v>8</v>
      </c>
      <c r="E4468" s="223" t="s">
        <v>172</v>
      </c>
      <c r="F4468" s="225" t="s">
        <v>212</v>
      </c>
      <c r="G4468" s="226">
        <v>-0.72</v>
      </c>
      <c r="H4468" s="226">
        <v>-0.08</v>
      </c>
      <c r="I4468" s="226">
        <v>-0.81</v>
      </c>
      <c r="J4468" s="227">
        <v>-4.03</v>
      </c>
      <c r="K4468" s="227">
        <v>331.35</v>
      </c>
      <c r="L4468" s="228">
        <v>-8.15</v>
      </c>
      <c r="M4468" s="229">
        <f t="shared" si="136"/>
        <v>323.20000000000005</v>
      </c>
      <c r="N4468" s="230">
        <v>1.93</v>
      </c>
    </row>
    <row r="4469" spans="1:14" x14ac:dyDescent="0.2">
      <c r="A4469" s="231" t="str">
        <f t="shared" si="135"/>
        <v>JL1.708Thinned135</v>
      </c>
      <c r="B4469" s="223" t="s">
        <v>231</v>
      </c>
      <c r="C4469" s="224">
        <v>1.7</v>
      </c>
      <c r="D4469" s="223">
        <v>8</v>
      </c>
      <c r="E4469" s="223" t="s">
        <v>172</v>
      </c>
      <c r="F4469" s="225" t="s">
        <v>213</v>
      </c>
      <c r="G4469" s="226">
        <v>-0.86</v>
      </c>
      <c r="H4469" s="226">
        <v>-0.09</v>
      </c>
      <c r="I4469" s="226">
        <v>-0.95</v>
      </c>
      <c r="J4469" s="227">
        <v>-4.7300000000000004</v>
      </c>
      <c r="K4469" s="227">
        <v>326.62</v>
      </c>
      <c r="L4469" s="228">
        <v>-8.42</v>
      </c>
      <c r="M4469" s="229">
        <f t="shared" si="136"/>
        <v>318.2</v>
      </c>
      <c r="N4469" s="230">
        <v>1.91</v>
      </c>
    </row>
    <row r="4470" spans="1:14" x14ac:dyDescent="0.2">
      <c r="A4470" s="231" t="str">
        <f t="shared" si="135"/>
        <v>JL1.708Thinned140</v>
      </c>
      <c r="B4470" s="223" t="s">
        <v>231</v>
      </c>
      <c r="C4470" s="224">
        <v>1.7</v>
      </c>
      <c r="D4470" s="223">
        <v>8</v>
      </c>
      <c r="E4470" s="223" t="s">
        <v>172</v>
      </c>
      <c r="F4470" s="225" t="s">
        <v>214</v>
      </c>
      <c r="G4470" s="226">
        <v>-1.04</v>
      </c>
      <c r="H4470" s="226">
        <v>-0.1</v>
      </c>
      <c r="I4470" s="226">
        <v>-1.1299999999999999</v>
      </c>
      <c r="J4470" s="227">
        <v>-5.67</v>
      </c>
      <c r="K4470" s="227">
        <v>320.95</v>
      </c>
      <c r="L4470" s="228">
        <v>-8.69</v>
      </c>
      <c r="M4470" s="229">
        <f t="shared" si="136"/>
        <v>312.26</v>
      </c>
      <c r="N4470" s="230">
        <v>1.89</v>
      </c>
    </row>
    <row r="4471" spans="1:14" x14ac:dyDescent="0.2">
      <c r="A4471" s="231" t="str">
        <f t="shared" si="135"/>
        <v>JL1.708Thinned145</v>
      </c>
      <c r="B4471" s="223" t="s">
        <v>231</v>
      </c>
      <c r="C4471" s="224">
        <v>1.7</v>
      </c>
      <c r="D4471" s="223">
        <v>8</v>
      </c>
      <c r="E4471" s="223" t="s">
        <v>172</v>
      </c>
      <c r="F4471" s="225" t="s">
        <v>215</v>
      </c>
      <c r="G4471" s="226">
        <v>-1.1200000000000001</v>
      </c>
      <c r="H4471" s="226">
        <v>-0.1</v>
      </c>
      <c r="I4471" s="226">
        <v>-1.23</v>
      </c>
      <c r="J4471" s="227">
        <v>-6.14</v>
      </c>
      <c r="K4471" s="227">
        <v>314.81</v>
      </c>
      <c r="L4471" s="228">
        <v>-8.9499999999999993</v>
      </c>
      <c r="M4471" s="229">
        <f t="shared" si="136"/>
        <v>305.86</v>
      </c>
      <c r="N4471" s="230">
        <v>1.87</v>
      </c>
    </row>
    <row r="4472" spans="1:14" x14ac:dyDescent="0.2">
      <c r="A4472" s="231" t="str">
        <f t="shared" si="135"/>
        <v>JL1.708Thinned150</v>
      </c>
      <c r="B4472" s="223" t="s">
        <v>231</v>
      </c>
      <c r="C4472" s="224">
        <v>1.7</v>
      </c>
      <c r="D4472" s="223">
        <v>8</v>
      </c>
      <c r="E4472" s="223" t="s">
        <v>172</v>
      </c>
      <c r="F4472" s="225" t="s">
        <v>216</v>
      </c>
      <c r="G4472" s="226">
        <v>-1.21</v>
      </c>
      <c r="H4472" s="226">
        <v>-0.11</v>
      </c>
      <c r="I4472" s="226">
        <v>-1.32</v>
      </c>
      <c r="J4472" s="227">
        <v>-6.61</v>
      </c>
      <c r="K4472" s="227">
        <v>308.2</v>
      </c>
      <c r="L4472" s="228">
        <v>-9.2100000000000009</v>
      </c>
      <c r="M4472" s="229">
        <f t="shared" si="136"/>
        <v>298.99</v>
      </c>
      <c r="N4472" s="230">
        <v>1.84</v>
      </c>
    </row>
    <row r="4473" spans="1:14" x14ac:dyDescent="0.2">
      <c r="A4473" s="231" t="str">
        <f t="shared" si="135"/>
        <v>JL1.708Thinned155</v>
      </c>
      <c r="B4473" s="223" t="s">
        <v>231</v>
      </c>
      <c r="C4473" s="224">
        <v>1.7</v>
      </c>
      <c r="D4473" s="223">
        <v>8</v>
      </c>
      <c r="E4473" s="223" t="s">
        <v>172</v>
      </c>
      <c r="F4473" s="225" t="s">
        <v>217</v>
      </c>
      <c r="G4473" s="226">
        <v>-1.29</v>
      </c>
      <c r="H4473" s="226">
        <v>-0.11</v>
      </c>
      <c r="I4473" s="226">
        <v>-1.4</v>
      </c>
      <c r="J4473" s="227">
        <v>-7</v>
      </c>
      <c r="K4473" s="227">
        <v>301.2</v>
      </c>
      <c r="L4473" s="228">
        <v>-9.4700000000000006</v>
      </c>
      <c r="M4473" s="229">
        <f t="shared" si="136"/>
        <v>291.72999999999996</v>
      </c>
      <c r="N4473" s="230">
        <v>1.82</v>
      </c>
    </row>
    <row r="4474" spans="1:14" x14ac:dyDescent="0.2">
      <c r="A4474" s="231" t="str">
        <f t="shared" si="135"/>
        <v>JL1.708Thinned160</v>
      </c>
      <c r="B4474" s="223" t="s">
        <v>231</v>
      </c>
      <c r="C4474" s="224">
        <v>1.7</v>
      </c>
      <c r="D4474" s="223">
        <v>8</v>
      </c>
      <c r="E4474" s="223" t="s">
        <v>172</v>
      </c>
      <c r="F4474" s="225" t="s">
        <v>218</v>
      </c>
      <c r="G4474" s="226">
        <v>-1.34</v>
      </c>
      <c r="H4474" s="226">
        <v>-0.11</v>
      </c>
      <c r="I4474" s="226">
        <v>-1.46</v>
      </c>
      <c r="J4474" s="227">
        <v>-7.28</v>
      </c>
      <c r="K4474" s="227">
        <v>293.91000000000003</v>
      </c>
      <c r="L4474" s="228">
        <v>-9.73</v>
      </c>
      <c r="M4474" s="229">
        <f t="shared" si="136"/>
        <v>284.18</v>
      </c>
      <c r="N4474" s="230">
        <v>1.8</v>
      </c>
    </row>
    <row r="4475" spans="1:14" x14ac:dyDescent="0.2">
      <c r="A4475" s="231" t="str">
        <f t="shared" si="135"/>
        <v>JL1.708Thinned165</v>
      </c>
      <c r="B4475" s="223" t="s">
        <v>231</v>
      </c>
      <c r="C4475" s="224">
        <v>1.7</v>
      </c>
      <c r="D4475" s="223">
        <v>8</v>
      </c>
      <c r="E4475" s="223" t="s">
        <v>172</v>
      </c>
      <c r="F4475" s="225" t="s">
        <v>219</v>
      </c>
      <c r="G4475" s="226">
        <v>-1.38</v>
      </c>
      <c r="H4475" s="226">
        <v>-0.11</v>
      </c>
      <c r="I4475" s="226">
        <v>-1.5</v>
      </c>
      <c r="J4475" s="227">
        <v>-7.48</v>
      </c>
      <c r="K4475" s="227">
        <v>286.44</v>
      </c>
      <c r="L4475" s="228">
        <v>-9.98</v>
      </c>
      <c r="M4475" s="229">
        <f t="shared" si="136"/>
        <v>276.45999999999998</v>
      </c>
      <c r="N4475" s="230">
        <v>1.78</v>
      </c>
    </row>
    <row r="4476" spans="1:14" x14ac:dyDescent="0.2">
      <c r="A4476" s="231" t="str">
        <f t="shared" si="135"/>
        <v>JL1.708Thinned170</v>
      </c>
      <c r="B4476" s="223" t="s">
        <v>231</v>
      </c>
      <c r="C4476" s="224">
        <v>1.7</v>
      </c>
      <c r="D4476" s="223">
        <v>8</v>
      </c>
      <c r="E4476" s="223" t="s">
        <v>172</v>
      </c>
      <c r="F4476" s="225" t="s">
        <v>220</v>
      </c>
      <c r="G4476" s="226">
        <v>-1.42</v>
      </c>
      <c r="H4476" s="226">
        <v>-0.11</v>
      </c>
      <c r="I4476" s="226">
        <v>-1.52</v>
      </c>
      <c r="J4476" s="227">
        <v>-7.62</v>
      </c>
      <c r="K4476" s="227">
        <v>278.81</v>
      </c>
      <c r="L4476" s="228">
        <v>-10.23</v>
      </c>
      <c r="M4476" s="229">
        <f t="shared" si="136"/>
        <v>268.58</v>
      </c>
      <c r="N4476" s="230">
        <v>1.76</v>
      </c>
    </row>
    <row r="4477" spans="1:14" x14ac:dyDescent="0.2">
      <c r="A4477" s="231" t="str">
        <f t="shared" si="135"/>
        <v>JL1.708Thinned175</v>
      </c>
      <c r="B4477" s="223" t="s">
        <v>231</v>
      </c>
      <c r="C4477" s="224">
        <v>1.7</v>
      </c>
      <c r="D4477" s="223">
        <v>8</v>
      </c>
      <c r="E4477" s="223" t="s">
        <v>172</v>
      </c>
      <c r="F4477" s="225" t="s">
        <v>221</v>
      </c>
      <c r="G4477" s="226">
        <v>-1.47</v>
      </c>
      <c r="H4477" s="226">
        <v>-0.11</v>
      </c>
      <c r="I4477" s="226">
        <v>-1.58</v>
      </c>
      <c r="J4477" s="227">
        <v>-7.91</v>
      </c>
      <c r="K4477" s="227">
        <v>270.91000000000003</v>
      </c>
      <c r="L4477" s="228">
        <v>-10.48</v>
      </c>
      <c r="M4477" s="229">
        <f t="shared" si="136"/>
        <v>260.43</v>
      </c>
      <c r="N4477" s="230">
        <v>1.74</v>
      </c>
    </row>
    <row r="4478" spans="1:14" x14ac:dyDescent="0.2">
      <c r="A4478" s="231" t="str">
        <f t="shared" si="135"/>
        <v>JL1.708Thinned180</v>
      </c>
      <c r="B4478" s="223" t="s">
        <v>231</v>
      </c>
      <c r="C4478" s="224">
        <v>1.7</v>
      </c>
      <c r="D4478" s="223">
        <v>8</v>
      </c>
      <c r="E4478" s="223" t="s">
        <v>172</v>
      </c>
      <c r="F4478" s="225" t="s">
        <v>222</v>
      </c>
      <c r="G4478" s="226">
        <v>-1.51</v>
      </c>
      <c r="H4478" s="226">
        <v>-0.11</v>
      </c>
      <c r="I4478" s="226">
        <v>-1.61</v>
      </c>
      <c r="J4478" s="227">
        <v>-8.06</v>
      </c>
      <c r="K4478" s="227">
        <v>262.83999999999997</v>
      </c>
      <c r="L4478" s="228">
        <v>-10.72</v>
      </c>
      <c r="M4478" s="229">
        <f t="shared" si="136"/>
        <v>252.11999999999998</v>
      </c>
      <c r="N4478" s="230">
        <v>1.71</v>
      </c>
    </row>
    <row r="4479" spans="1:14" x14ac:dyDescent="0.2">
      <c r="A4479" s="231" t="str">
        <f t="shared" si="135"/>
        <v>JL1.708Thinned185</v>
      </c>
      <c r="B4479" s="223" t="s">
        <v>231</v>
      </c>
      <c r="C4479" s="224">
        <v>1.7</v>
      </c>
      <c r="D4479" s="223">
        <v>8</v>
      </c>
      <c r="E4479" s="223" t="s">
        <v>172</v>
      </c>
      <c r="F4479" s="225" t="s">
        <v>223</v>
      </c>
      <c r="G4479" s="226">
        <v>-1.54</v>
      </c>
      <c r="H4479" s="226">
        <v>-0.1</v>
      </c>
      <c r="I4479" s="226">
        <v>-1.64</v>
      </c>
      <c r="J4479" s="227">
        <v>-8.2200000000000006</v>
      </c>
      <c r="K4479" s="227">
        <v>254.62</v>
      </c>
      <c r="L4479" s="228">
        <v>-10.96</v>
      </c>
      <c r="M4479" s="229">
        <f t="shared" si="136"/>
        <v>243.66</v>
      </c>
      <c r="N4479" s="230">
        <v>1.69</v>
      </c>
    </row>
    <row r="4480" spans="1:14" x14ac:dyDescent="0.2">
      <c r="A4480" s="231" t="str">
        <f t="shared" si="135"/>
        <v>JL1.708Thinned190</v>
      </c>
      <c r="B4480" s="223" t="s">
        <v>231</v>
      </c>
      <c r="C4480" s="224">
        <v>1.7</v>
      </c>
      <c r="D4480" s="223">
        <v>8</v>
      </c>
      <c r="E4480" s="223" t="s">
        <v>172</v>
      </c>
      <c r="F4480" s="225" t="s">
        <v>224</v>
      </c>
      <c r="G4480" s="226">
        <v>-1.56</v>
      </c>
      <c r="H4480" s="226">
        <v>-0.1</v>
      </c>
      <c r="I4480" s="226">
        <v>-1.66</v>
      </c>
      <c r="J4480" s="227">
        <v>-8.2799999999999994</v>
      </c>
      <c r="K4480" s="227">
        <v>246.34</v>
      </c>
      <c r="L4480" s="228">
        <v>-11.19</v>
      </c>
      <c r="M4480" s="229">
        <f t="shared" si="136"/>
        <v>235.15</v>
      </c>
      <c r="N4480" s="230">
        <v>1.67</v>
      </c>
    </row>
    <row r="4481" spans="1:14" x14ac:dyDescent="0.2">
      <c r="A4481" s="231" t="str">
        <f t="shared" si="135"/>
        <v>JL1.708Thinned195</v>
      </c>
      <c r="B4481" s="223" t="s">
        <v>231</v>
      </c>
      <c r="C4481" s="224">
        <v>1.7</v>
      </c>
      <c r="D4481" s="223">
        <v>8</v>
      </c>
      <c r="E4481" s="223" t="s">
        <v>172</v>
      </c>
      <c r="F4481" s="225" t="s">
        <v>225</v>
      </c>
      <c r="G4481" s="226">
        <v>0.74</v>
      </c>
      <c r="H4481" s="226">
        <v>-0.67</v>
      </c>
      <c r="I4481" s="226">
        <v>7.0000000000000007E-2</v>
      </c>
      <c r="J4481" s="227">
        <v>0.34</v>
      </c>
      <c r="K4481" s="227">
        <v>246.68</v>
      </c>
      <c r="L4481" s="228">
        <v>-11.19</v>
      </c>
      <c r="M4481" s="229">
        <f t="shared" si="136"/>
        <v>235.49</v>
      </c>
      <c r="N4481" s="230">
        <v>0</v>
      </c>
    </row>
    <row r="4482" spans="1:14" x14ac:dyDescent="0.2">
      <c r="A4482" s="231" t="str">
        <f t="shared" ref="A4482:A4545" si="137">CONCATENATE(LEFT(B4482,2),TEXT(C4482,"0.0"),TEXT(D4482,"00"),E4482,TEXT(LEFT(F4482,3),"000"))</f>
        <v>JL1.710NO_thin000</v>
      </c>
      <c r="B4482" s="223" t="s">
        <v>231</v>
      </c>
      <c r="C4482" s="224">
        <v>1.7</v>
      </c>
      <c r="D4482" s="223">
        <v>10</v>
      </c>
      <c r="E4482" s="223" t="s">
        <v>199</v>
      </c>
      <c r="F4482" s="225" t="s">
        <v>0</v>
      </c>
      <c r="G4482" s="226">
        <v>2.5</v>
      </c>
      <c r="H4482" s="226">
        <v>1.18</v>
      </c>
      <c r="I4482" s="226">
        <v>3.68</v>
      </c>
      <c r="J4482" s="227">
        <v>18.41</v>
      </c>
      <c r="K4482" s="227">
        <v>18.41</v>
      </c>
      <c r="L4482" s="228">
        <v>0</v>
      </c>
      <c r="M4482" s="229">
        <f t="shared" si="136"/>
        <v>18.41</v>
      </c>
      <c r="N4482" s="230">
        <v>0</v>
      </c>
    </row>
    <row r="4483" spans="1:14" x14ac:dyDescent="0.2">
      <c r="A4483" s="231" t="str">
        <f t="shared" si="137"/>
        <v>JL1.710NO_thin005</v>
      </c>
      <c r="B4483" s="223" t="s">
        <v>231</v>
      </c>
      <c r="C4483" s="224">
        <v>1.7</v>
      </c>
      <c r="D4483" s="223">
        <v>10</v>
      </c>
      <c r="E4483" s="223" t="s">
        <v>199</v>
      </c>
      <c r="F4483" s="225" t="s">
        <v>1</v>
      </c>
      <c r="G4483" s="226">
        <v>7.64</v>
      </c>
      <c r="H4483" s="226">
        <v>1.45</v>
      </c>
      <c r="I4483" s="226">
        <v>9.1</v>
      </c>
      <c r="J4483" s="227">
        <v>45.48</v>
      </c>
      <c r="K4483" s="227">
        <v>63.9</v>
      </c>
      <c r="L4483" s="228">
        <v>0</v>
      </c>
      <c r="M4483" s="229">
        <f t="shared" si="136"/>
        <v>63.9</v>
      </c>
      <c r="N4483" s="230">
        <v>0</v>
      </c>
    </row>
    <row r="4484" spans="1:14" x14ac:dyDescent="0.2">
      <c r="A4484" s="231" t="str">
        <f t="shared" si="137"/>
        <v>JL1.710NO_thin010</v>
      </c>
      <c r="B4484" s="223" t="s">
        <v>231</v>
      </c>
      <c r="C4484" s="224">
        <v>1.7</v>
      </c>
      <c r="D4484" s="223">
        <v>10</v>
      </c>
      <c r="E4484" s="223" t="s">
        <v>199</v>
      </c>
      <c r="F4484" s="225" t="s">
        <v>2</v>
      </c>
      <c r="G4484" s="226">
        <v>20.03</v>
      </c>
      <c r="H4484" s="226">
        <v>2.4300000000000002</v>
      </c>
      <c r="I4484" s="226">
        <v>22.46</v>
      </c>
      <c r="J4484" s="227">
        <v>112.29</v>
      </c>
      <c r="K4484" s="227">
        <v>176.19</v>
      </c>
      <c r="L4484" s="228">
        <v>0</v>
      </c>
      <c r="M4484" s="229">
        <f t="shared" si="136"/>
        <v>176.19</v>
      </c>
      <c r="N4484" s="230">
        <v>0</v>
      </c>
    </row>
    <row r="4485" spans="1:14" x14ac:dyDescent="0.2">
      <c r="A4485" s="231" t="str">
        <f t="shared" si="137"/>
        <v>JL1.710NO_thin015</v>
      </c>
      <c r="B4485" s="223" t="s">
        <v>231</v>
      </c>
      <c r="C4485" s="224">
        <v>1.7</v>
      </c>
      <c r="D4485" s="223">
        <v>10</v>
      </c>
      <c r="E4485" s="223" t="s">
        <v>199</v>
      </c>
      <c r="F4485" s="225" t="s">
        <v>3</v>
      </c>
      <c r="G4485" s="226">
        <v>19.399999999999999</v>
      </c>
      <c r="H4485" s="226">
        <v>2.48</v>
      </c>
      <c r="I4485" s="226">
        <v>21.89</v>
      </c>
      <c r="J4485" s="227">
        <v>109.43</v>
      </c>
      <c r="K4485" s="227">
        <v>285.62</v>
      </c>
      <c r="L4485" s="228">
        <v>0</v>
      </c>
      <c r="M4485" s="229">
        <f t="shared" si="136"/>
        <v>285.62</v>
      </c>
      <c r="N4485" s="230">
        <v>0</v>
      </c>
    </row>
    <row r="4486" spans="1:14" x14ac:dyDescent="0.2">
      <c r="A4486" s="231" t="str">
        <f t="shared" si="137"/>
        <v>JL1.710NO_thin020</v>
      </c>
      <c r="B4486" s="223" t="s">
        <v>231</v>
      </c>
      <c r="C4486" s="224">
        <v>1.7</v>
      </c>
      <c r="D4486" s="223">
        <v>10</v>
      </c>
      <c r="E4486" s="223" t="s">
        <v>199</v>
      </c>
      <c r="F4486" s="225" t="s">
        <v>4</v>
      </c>
      <c r="G4486" s="226">
        <v>9.7100000000000009</v>
      </c>
      <c r="H4486" s="226">
        <v>4.97</v>
      </c>
      <c r="I4486" s="226">
        <v>14.68</v>
      </c>
      <c r="J4486" s="227">
        <v>73.41</v>
      </c>
      <c r="K4486" s="227">
        <v>359.04</v>
      </c>
      <c r="L4486" s="228">
        <v>0</v>
      </c>
      <c r="M4486" s="229">
        <f t="shared" si="136"/>
        <v>359.04</v>
      </c>
      <c r="N4486" s="230">
        <v>0</v>
      </c>
    </row>
    <row r="4487" spans="1:14" x14ac:dyDescent="0.2">
      <c r="A4487" s="231" t="str">
        <f t="shared" si="137"/>
        <v>JL1.710NO_thin025</v>
      </c>
      <c r="B4487" s="223" t="s">
        <v>231</v>
      </c>
      <c r="C4487" s="224">
        <v>1.7</v>
      </c>
      <c r="D4487" s="223">
        <v>10</v>
      </c>
      <c r="E4487" s="223" t="s">
        <v>199</v>
      </c>
      <c r="F4487" s="225" t="s">
        <v>5</v>
      </c>
      <c r="G4487" s="226">
        <v>9.18</v>
      </c>
      <c r="H4487" s="226">
        <v>2.72</v>
      </c>
      <c r="I4487" s="226">
        <v>11.9</v>
      </c>
      <c r="J4487" s="227">
        <v>59.48</v>
      </c>
      <c r="K4487" s="227">
        <v>418.52</v>
      </c>
      <c r="L4487" s="228">
        <v>0</v>
      </c>
      <c r="M4487" s="229">
        <f t="shared" si="136"/>
        <v>418.52</v>
      </c>
      <c r="N4487" s="230">
        <v>0</v>
      </c>
    </row>
    <row r="4488" spans="1:14" x14ac:dyDescent="0.2">
      <c r="A4488" s="231" t="str">
        <f t="shared" si="137"/>
        <v>JL1.710NO_thin030</v>
      </c>
      <c r="B4488" s="223" t="s">
        <v>231</v>
      </c>
      <c r="C4488" s="224">
        <v>1.7</v>
      </c>
      <c r="D4488" s="223">
        <v>10</v>
      </c>
      <c r="E4488" s="223" t="s">
        <v>199</v>
      </c>
      <c r="F4488" s="225" t="s">
        <v>6</v>
      </c>
      <c r="G4488" s="226">
        <v>8.84</v>
      </c>
      <c r="H4488" s="226">
        <v>0.62</v>
      </c>
      <c r="I4488" s="226">
        <v>9.4700000000000006</v>
      </c>
      <c r="J4488" s="227">
        <v>47.33</v>
      </c>
      <c r="K4488" s="227">
        <v>465.85</v>
      </c>
      <c r="L4488" s="228">
        <v>0</v>
      </c>
      <c r="M4488" s="229">
        <f t="shared" si="136"/>
        <v>465.85</v>
      </c>
      <c r="N4488" s="230">
        <v>0</v>
      </c>
    </row>
    <row r="4489" spans="1:14" x14ac:dyDescent="0.2">
      <c r="A4489" s="231" t="str">
        <f t="shared" si="137"/>
        <v>JL1.710NO_thin035</v>
      </c>
      <c r="B4489" s="223" t="s">
        <v>231</v>
      </c>
      <c r="C4489" s="224">
        <v>1.7</v>
      </c>
      <c r="D4489" s="223">
        <v>10</v>
      </c>
      <c r="E4489" s="223" t="s">
        <v>199</v>
      </c>
      <c r="F4489" s="225" t="s">
        <v>7</v>
      </c>
      <c r="G4489" s="226">
        <v>8.1</v>
      </c>
      <c r="H4489" s="226">
        <v>-0.13</v>
      </c>
      <c r="I4489" s="226">
        <v>7.97</v>
      </c>
      <c r="J4489" s="227">
        <v>39.869999999999997</v>
      </c>
      <c r="K4489" s="227">
        <v>505.73</v>
      </c>
      <c r="L4489" s="228">
        <v>0</v>
      </c>
      <c r="M4489" s="229">
        <f t="shared" si="136"/>
        <v>505.73</v>
      </c>
      <c r="N4489" s="230">
        <v>0</v>
      </c>
    </row>
    <row r="4490" spans="1:14" x14ac:dyDescent="0.2">
      <c r="A4490" s="231" t="str">
        <f t="shared" si="137"/>
        <v>JL1.710NO_thin040</v>
      </c>
      <c r="B4490" s="223" t="s">
        <v>231</v>
      </c>
      <c r="C4490" s="224">
        <v>1.7</v>
      </c>
      <c r="D4490" s="223">
        <v>10</v>
      </c>
      <c r="E4490" s="223" t="s">
        <v>199</v>
      </c>
      <c r="F4490" s="225" t="s">
        <v>8</v>
      </c>
      <c r="G4490" s="226">
        <v>7.17</v>
      </c>
      <c r="H4490" s="226">
        <v>-0.59</v>
      </c>
      <c r="I4490" s="226">
        <v>6.58</v>
      </c>
      <c r="J4490" s="227">
        <v>32.92</v>
      </c>
      <c r="K4490" s="227">
        <v>538.64</v>
      </c>
      <c r="L4490" s="228">
        <v>0</v>
      </c>
      <c r="M4490" s="229">
        <f t="shared" si="136"/>
        <v>538.64</v>
      </c>
      <c r="N4490" s="230">
        <v>0</v>
      </c>
    </row>
    <row r="4491" spans="1:14" x14ac:dyDescent="0.2">
      <c r="A4491" s="231" t="str">
        <f t="shared" si="137"/>
        <v>JL1.710NO_thin045</v>
      </c>
      <c r="B4491" s="223" t="s">
        <v>231</v>
      </c>
      <c r="C4491" s="224">
        <v>1.7</v>
      </c>
      <c r="D4491" s="223">
        <v>10</v>
      </c>
      <c r="E4491" s="223" t="s">
        <v>199</v>
      </c>
      <c r="F4491" s="225" t="s">
        <v>9</v>
      </c>
      <c r="G4491" s="226">
        <v>6.43</v>
      </c>
      <c r="H4491" s="226">
        <v>-0.64</v>
      </c>
      <c r="I4491" s="226">
        <v>5.79</v>
      </c>
      <c r="J4491" s="227">
        <v>28.94</v>
      </c>
      <c r="K4491" s="227">
        <v>567.59</v>
      </c>
      <c r="L4491" s="228">
        <v>0</v>
      </c>
      <c r="M4491" s="229">
        <f t="shared" si="136"/>
        <v>567.59</v>
      </c>
      <c r="N4491" s="230">
        <v>0</v>
      </c>
    </row>
    <row r="4492" spans="1:14" x14ac:dyDescent="0.2">
      <c r="A4492" s="231" t="str">
        <f t="shared" si="137"/>
        <v>JL1.710NO_thin050</v>
      </c>
      <c r="B4492" s="223" t="s">
        <v>231</v>
      </c>
      <c r="C4492" s="224">
        <v>1.7</v>
      </c>
      <c r="D4492" s="223">
        <v>10</v>
      </c>
      <c r="E4492" s="223" t="s">
        <v>199</v>
      </c>
      <c r="F4492" s="225" t="s">
        <v>10</v>
      </c>
      <c r="G4492" s="226">
        <v>5.97</v>
      </c>
      <c r="H4492" s="226">
        <v>-0.55000000000000004</v>
      </c>
      <c r="I4492" s="226">
        <v>5.42</v>
      </c>
      <c r="J4492" s="227">
        <v>27.08</v>
      </c>
      <c r="K4492" s="227">
        <v>594.66999999999996</v>
      </c>
      <c r="L4492" s="228">
        <v>0</v>
      </c>
      <c r="M4492" s="229">
        <f t="shared" si="136"/>
        <v>594.66999999999996</v>
      </c>
      <c r="N4492" s="230">
        <v>0</v>
      </c>
    </row>
    <row r="4493" spans="1:14" x14ac:dyDescent="0.2">
      <c r="A4493" s="231" t="str">
        <f t="shared" si="137"/>
        <v>JL1.710NO_thin055</v>
      </c>
      <c r="B4493" s="223" t="s">
        <v>231</v>
      </c>
      <c r="C4493" s="224">
        <v>1.7</v>
      </c>
      <c r="D4493" s="223">
        <v>10</v>
      </c>
      <c r="E4493" s="223" t="s">
        <v>199</v>
      </c>
      <c r="F4493" s="225" t="s">
        <v>11</v>
      </c>
      <c r="G4493" s="226">
        <v>5.57</v>
      </c>
      <c r="H4493" s="226">
        <v>-0.48</v>
      </c>
      <c r="I4493" s="226">
        <v>5.09</v>
      </c>
      <c r="J4493" s="227">
        <v>25.45</v>
      </c>
      <c r="K4493" s="227">
        <v>620.12</v>
      </c>
      <c r="L4493" s="228">
        <v>0</v>
      </c>
      <c r="M4493" s="229">
        <f t="shared" si="136"/>
        <v>620.12</v>
      </c>
      <c r="N4493" s="230">
        <v>0</v>
      </c>
    </row>
    <row r="4494" spans="1:14" x14ac:dyDescent="0.2">
      <c r="A4494" s="231" t="str">
        <f t="shared" si="137"/>
        <v>JL1.710NO_thin060</v>
      </c>
      <c r="B4494" s="223" t="s">
        <v>231</v>
      </c>
      <c r="C4494" s="224">
        <v>1.7</v>
      </c>
      <c r="D4494" s="223">
        <v>10</v>
      </c>
      <c r="E4494" s="223" t="s">
        <v>199</v>
      </c>
      <c r="F4494" s="225" t="s">
        <v>12</v>
      </c>
      <c r="G4494" s="226">
        <v>5.04</v>
      </c>
      <c r="H4494" s="226">
        <v>-0.19</v>
      </c>
      <c r="I4494" s="226">
        <v>4.8499999999999996</v>
      </c>
      <c r="J4494" s="227">
        <v>24.26</v>
      </c>
      <c r="K4494" s="227">
        <v>644.39</v>
      </c>
      <c r="L4494" s="228">
        <v>0</v>
      </c>
      <c r="M4494" s="229">
        <f t="shared" si="136"/>
        <v>644.39</v>
      </c>
      <c r="N4494" s="230">
        <v>0</v>
      </c>
    </row>
    <row r="4495" spans="1:14" x14ac:dyDescent="0.2">
      <c r="A4495" s="231" t="str">
        <f t="shared" si="137"/>
        <v>JL1.710NO_thin065</v>
      </c>
      <c r="B4495" s="223" t="s">
        <v>231</v>
      </c>
      <c r="C4495" s="224">
        <v>1.7</v>
      </c>
      <c r="D4495" s="223">
        <v>10</v>
      </c>
      <c r="E4495" s="223" t="s">
        <v>199</v>
      </c>
      <c r="F4495" s="225" t="s">
        <v>13</v>
      </c>
      <c r="G4495" s="226">
        <v>4.54</v>
      </c>
      <c r="H4495" s="226">
        <v>-0.05</v>
      </c>
      <c r="I4495" s="226">
        <v>4.5</v>
      </c>
      <c r="J4495" s="227">
        <v>22.48</v>
      </c>
      <c r="K4495" s="227">
        <v>666.87</v>
      </c>
      <c r="L4495" s="228">
        <v>0</v>
      </c>
      <c r="M4495" s="229">
        <f t="shared" si="136"/>
        <v>666.87</v>
      </c>
      <c r="N4495" s="230">
        <v>0</v>
      </c>
    </row>
    <row r="4496" spans="1:14" x14ac:dyDescent="0.2">
      <c r="A4496" s="231" t="str">
        <f t="shared" si="137"/>
        <v>JL1.710NO_thin070</v>
      </c>
      <c r="B4496" s="223" t="s">
        <v>231</v>
      </c>
      <c r="C4496" s="224">
        <v>1.7</v>
      </c>
      <c r="D4496" s="223">
        <v>10</v>
      </c>
      <c r="E4496" s="223" t="s">
        <v>199</v>
      </c>
      <c r="F4496" s="225" t="s">
        <v>200</v>
      </c>
      <c r="G4496" s="226">
        <v>4.25</v>
      </c>
      <c r="H4496" s="226">
        <v>-0.34</v>
      </c>
      <c r="I4496" s="226">
        <v>3.91</v>
      </c>
      <c r="J4496" s="227">
        <v>19.57</v>
      </c>
      <c r="K4496" s="227">
        <v>686.44</v>
      </c>
      <c r="L4496" s="228">
        <v>0</v>
      </c>
      <c r="M4496" s="229">
        <f t="shared" si="136"/>
        <v>686.44</v>
      </c>
      <c r="N4496" s="230">
        <v>0</v>
      </c>
    </row>
    <row r="4497" spans="1:14" x14ac:dyDescent="0.2">
      <c r="A4497" s="231" t="str">
        <f t="shared" si="137"/>
        <v>JL1.710NO_thin075</v>
      </c>
      <c r="B4497" s="223" t="s">
        <v>231</v>
      </c>
      <c r="C4497" s="224">
        <v>1.7</v>
      </c>
      <c r="D4497" s="223">
        <v>10</v>
      </c>
      <c r="E4497" s="223" t="s">
        <v>199</v>
      </c>
      <c r="F4497" s="225" t="s">
        <v>201</v>
      </c>
      <c r="G4497" s="226">
        <v>4.0599999999999996</v>
      </c>
      <c r="H4497" s="226">
        <v>-0.34</v>
      </c>
      <c r="I4497" s="226">
        <v>3.72</v>
      </c>
      <c r="J4497" s="227">
        <v>18.579999999999998</v>
      </c>
      <c r="K4497" s="227">
        <v>705.02</v>
      </c>
      <c r="L4497" s="228">
        <v>0</v>
      </c>
      <c r="M4497" s="229">
        <f t="shared" si="136"/>
        <v>705.02</v>
      </c>
      <c r="N4497" s="230">
        <v>0</v>
      </c>
    </row>
    <row r="4498" spans="1:14" x14ac:dyDescent="0.2">
      <c r="A4498" s="231" t="str">
        <f t="shared" si="137"/>
        <v>JL1.710NO_thin080</v>
      </c>
      <c r="B4498" s="223" t="s">
        <v>231</v>
      </c>
      <c r="C4498" s="224">
        <v>1.7</v>
      </c>
      <c r="D4498" s="223">
        <v>10</v>
      </c>
      <c r="E4498" s="223" t="s">
        <v>199</v>
      </c>
      <c r="F4498" s="225" t="s">
        <v>202</v>
      </c>
      <c r="G4498" s="226">
        <v>3.72</v>
      </c>
      <c r="H4498" s="226">
        <v>-0.27</v>
      </c>
      <c r="I4498" s="226">
        <v>3.45</v>
      </c>
      <c r="J4498" s="227">
        <v>17.23</v>
      </c>
      <c r="K4498" s="227">
        <v>722.26</v>
      </c>
      <c r="L4498" s="228">
        <v>0</v>
      </c>
      <c r="M4498" s="229">
        <f t="shared" si="136"/>
        <v>722.26</v>
      </c>
      <c r="N4498" s="230">
        <v>0</v>
      </c>
    </row>
    <row r="4499" spans="1:14" x14ac:dyDescent="0.2">
      <c r="A4499" s="231" t="str">
        <f t="shared" si="137"/>
        <v>JL1.710NO_thin085</v>
      </c>
      <c r="B4499" s="223" t="s">
        <v>231</v>
      </c>
      <c r="C4499" s="224">
        <v>1.7</v>
      </c>
      <c r="D4499" s="223">
        <v>10</v>
      </c>
      <c r="E4499" s="223" t="s">
        <v>199</v>
      </c>
      <c r="F4499" s="225" t="s">
        <v>203</v>
      </c>
      <c r="G4499" s="226">
        <v>3.38</v>
      </c>
      <c r="H4499" s="226">
        <v>-0.21</v>
      </c>
      <c r="I4499" s="226">
        <v>3.17</v>
      </c>
      <c r="J4499" s="227">
        <v>15.85</v>
      </c>
      <c r="K4499" s="227">
        <v>738.1</v>
      </c>
      <c r="L4499" s="228">
        <v>0</v>
      </c>
      <c r="M4499" s="229">
        <f t="shared" si="136"/>
        <v>738.1</v>
      </c>
      <c r="N4499" s="230">
        <v>0</v>
      </c>
    </row>
    <row r="4500" spans="1:14" x14ac:dyDescent="0.2">
      <c r="A4500" s="231" t="str">
        <f t="shared" si="137"/>
        <v>JL1.710NO_thin090</v>
      </c>
      <c r="B4500" s="223" t="s">
        <v>231</v>
      </c>
      <c r="C4500" s="224">
        <v>1.7</v>
      </c>
      <c r="D4500" s="223">
        <v>10</v>
      </c>
      <c r="E4500" s="223" t="s">
        <v>199</v>
      </c>
      <c r="F4500" s="225" t="s">
        <v>204</v>
      </c>
      <c r="G4500" s="226">
        <v>3.11</v>
      </c>
      <c r="H4500" s="226">
        <v>-0.24</v>
      </c>
      <c r="I4500" s="226">
        <v>2.87</v>
      </c>
      <c r="J4500" s="227">
        <v>14.36</v>
      </c>
      <c r="K4500" s="227">
        <v>752.46</v>
      </c>
      <c r="L4500" s="228">
        <v>0</v>
      </c>
      <c r="M4500" s="229">
        <f t="shared" si="136"/>
        <v>752.46</v>
      </c>
      <c r="N4500" s="230">
        <v>0</v>
      </c>
    </row>
    <row r="4501" spans="1:14" x14ac:dyDescent="0.2">
      <c r="A4501" s="231" t="str">
        <f t="shared" si="137"/>
        <v>JL1.710NO_thin095</v>
      </c>
      <c r="B4501" s="223" t="s">
        <v>231</v>
      </c>
      <c r="C4501" s="224">
        <v>1.7</v>
      </c>
      <c r="D4501" s="223">
        <v>10</v>
      </c>
      <c r="E4501" s="223" t="s">
        <v>199</v>
      </c>
      <c r="F4501" s="225" t="s">
        <v>205</v>
      </c>
      <c r="G4501" s="226">
        <v>2.87</v>
      </c>
      <c r="H4501" s="226">
        <v>-0.09</v>
      </c>
      <c r="I4501" s="226">
        <v>2.78</v>
      </c>
      <c r="J4501" s="227">
        <v>13.9</v>
      </c>
      <c r="K4501" s="227">
        <v>766.36</v>
      </c>
      <c r="L4501" s="228">
        <v>0</v>
      </c>
      <c r="M4501" s="229">
        <f t="shared" si="136"/>
        <v>766.36</v>
      </c>
      <c r="N4501" s="230">
        <v>0</v>
      </c>
    </row>
    <row r="4502" spans="1:14" x14ac:dyDescent="0.2">
      <c r="A4502" s="231" t="str">
        <f t="shared" si="137"/>
        <v>JL1.710NO_thin100</v>
      </c>
      <c r="B4502" s="223" t="s">
        <v>231</v>
      </c>
      <c r="C4502" s="224">
        <v>1.7</v>
      </c>
      <c r="D4502" s="223">
        <v>10</v>
      </c>
      <c r="E4502" s="223" t="s">
        <v>199</v>
      </c>
      <c r="F4502" s="225" t="s">
        <v>206</v>
      </c>
      <c r="G4502" s="226">
        <v>2.68</v>
      </c>
      <c r="H4502" s="226">
        <v>-0.25</v>
      </c>
      <c r="I4502" s="226">
        <v>2.4300000000000002</v>
      </c>
      <c r="J4502" s="227">
        <v>12.14</v>
      </c>
      <c r="K4502" s="227">
        <v>778.49</v>
      </c>
      <c r="L4502" s="228">
        <v>0</v>
      </c>
      <c r="M4502" s="229">
        <f t="shared" si="136"/>
        <v>778.49</v>
      </c>
      <c r="N4502" s="230">
        <v>0</v>
      </c>
    </row>
    <row r="4503" spans="1:14" x14ac:dyDescent="0.2">
      <c r="A4503" s="231" t="str">
        <f t="shared" si="137"/>
        <v>JL1.710NO_thin105</v>
      </c>
      <c r="B4503" s="223" t="s">
        <v>231</v>
      </c>
      <c r="C4503" s="224">
        <v>1.7</v>
      </c>
      <c r="D4503" s="223">
        <v>10</v>
      </c>
      <c r="E4503" s="223" t="s">
        <v>199</v>
      </c>
      <c r="F4503" s="225" t="s">
        <v>207</v>
      </c>
      <c r="G4503" s="226">
        <v>2.4500000000000002</v>
      </c>
      <c r="H4503" s="226">
        <v>-0.25</v>
      </c>
      <c r="I4503" s="226">
        <v>2.2000000000000002</v>
      </c>
      <c r="J4503" s="227">
        <v>11</v>
      </c>
      <c r="K4503" s="227">
        <v>789.5</v>
      </c>
      <c r="L4503" s="228">
        <v>0</v>
      </c>
      <c r="M4503" s="229">
        <f t="shared" si="136"/>
        <v>789.5</v>
      </c>
      <c r="N4503" s="230">
        <v>0</v>
      </c>
    </row>
    <row r="4504" spans="1:14" x14ac:dyDescent="0.2">
      <c r="A4504" s="231" t="str">
        <f t="shared" si="137"/>
        <v>JL1.710NO_thin110</v>
      </c>
      <c r="B4504" s="223" t="s">
        <v>231</v>
      </c>
      <c r="C4504" s="224">
        <v>1.7</v>
      </c>
      <c r="D4504" s="223">
        <v>10</v>
      </c>
      <c r="E4504" s="223" t="s">
        <v>199</v>
      </c>
      <c r="F4504" s="225" t="s">
        <v>208</v>
      </c>
      <c r="G4504" s="226">
        <v>2.3199999999999998</v>
      </c>
      <c r="H4504" s="226">
        <v>-0.22</v>
      </c>
      <c r="I4504" s="226">
        <v>2.1</v>
      </c>
      <c r="J4504" s="227">
        <v>10.49</v>
      </c>
      <c r="K4504" s="227">
        <v>799.98</v>
      </c>
      <c r="L4504" s="228">
        <v>0</v>
      </c>
      <c r="M4504" s="229">
        <f t="shared" si="136"/>
        <v>799.98</v>
      </c>
      <c r="N4504" s="230">
        <v>0</v>
      </c>
    </row>
    <row r="4505" spans="1:14" x14ac:dyDescent="0.2">
      <c r="A4505" s="231" t="str">
        <f t="shared" si="137"/>
        <v>JL1.710NO_thin115</v>
      </c>
      <c r="B4505" s="223" t="s">
        <v>231</v>
      </c>
      <c r="C4505" s="224">
        <v>1.7</v>
      </c>
      <c r="D4505" s="223">
        <v>10</v>
      </c>
      <c r="E4505" s="223" t="s">
        <v>199</v>
      </c>
      <c r="F4505" s="225" t="s">
        <v>209</v>
      </c>
      <c r="G4505" s="226">
        <v>2.11</v>
      </c>
      <c r="H4505" s="226">
        <v>-0.04</v>
      </c>
      <c r="I4505" s="226">
        <v>2.0699999999999998</v>
      </c>
      <c r="J4505" s="227">
        <v>10.33</v>
      </c>
      <c r="K4505" s="227">
        <v>810.31</v>
      </c>
      <c r="L4505" s="228">
        <v>0</v>
      </c>
      <c r="M4505" s="229">
        <f t="shared" si="136"/>
        <v>810.31</v>
      </c>
      <c r="N4505" s="230">
        <v>0</v>
      </c>
    </row>
    <row r="4506" spans="1:14" x14ac:dyDescent="0.2">
      <c r="A4506" s="231" t="str">
        <f t="shared" si="137"/>
        <v>JL1.710NO_thin120</v>
      </c>
      <c r="B4506" s="223" t="s">
        <v>231</v>
      </c>
      <c r="C4506" s="224">
        <v>1.7</v>
      </c>
      <c r="D4506" s="223">
        <v>10</v>
      </c>
      <c r="E4506" s="223" t="s">
        <v>199</v>
      </c>
      <c r="F4506" s="225" t="s">
        <v>210</v>
      </c>
      <c r="G4506" s="226">
        <v>1.99</v>
      </c>
      <c r="H4506" s="226">
        <v>-0.06</v>
      </c>
      <c r="I4506" s="226">
        <v>1.93</v>
      </c>
      <c r="J4506" s="227">
        <v>9.64</v>
      </c>
      <c r="K4506" s="227">
        <v>819.95</v>
      </c>
      <c r="L4506" s="228">
        <v>0</v>
      </c>
      <c r="M4506" s="229">
        <f t="shared" si="136"/>
        <v>819.95</v>
      </c>
      <c r="N4506" s="230">
        <v>0</v>
      </c>
    </row>
    <row r="4507" spans="1:14" x14ac:dyDescent="0.2">
      <c r="A4507" s="231" t="str">
        <f t="shared" si="137"/>
        <v>JL1.710NO_thin125</v>
      </c>
      <c r="B4507" s="223" t="s">
        <v>231</v>
      </c>
      <c r="C4507" s="224">
        <v>1.7</v>
      </c>
      <c r="D4507" s="223">
        <v>10</v>
      </c>
      <c r="E4507" s="223" t="s">
        <v>199</v>
      </c>
      <c r="F4507" s="225" t="s">
        <v>211</v>
      </c>
      <c r="G4507" s="226">
        <v>1.8</v>
      </c>
      <c r="H4507" s="226">
        <v>-0.23</v>
      </c>
      <c r="I4507" s="226">
        <v>1.57</v>
      </c>
      <c r="J4507" s="227">
        <v>7.83</v>
      </c>
      <c r="K4507" s="227">
        <v>827.79</v>
      </c>
      <c r="L4507" s="228">
        <v>0</v>
      </c>
      <c r="M4507" s="229">
        <f t="shared" si="136"/>
        <v>827.79</v>
      </c>
      <c r="N4507" s="230">
        <v>0</v>
      </c>
    </row>
    <row r="4508" spans="1:14" x14ac:dyDescent="0.2">
      <c r="A4508" s="231" t="str">
        <f t="shared" si="137"/>
        <v>JL1.710NO_thin130</v>
      </c>
      <c r="B4508" s="223" t="s">
        <v>231</v>
      </c>
      <c r="C4508" s="224">
        <v>1.7</v>
      </c>
      <c r="D4508" s="223">
        <v>10</v>
      </c>
      <c r="E4508" s="223" t="s">
        <v>199</v>
      </c>
      <c r="F4508" s="225" t="s">
        <v>212</v>
      </c>
      <c r="G4508" s="226">
        <v>1.72</v>
      </c>
      <c r="H4508" s="226">
        <v>-0.24</v>
      </c>
      <c r="I4508" s="226">
        <v>1.49</v>
      </c>
      <c r="J4508" s="227">
        <v>7.43</v>
      </c>
      <c r="K4508" s="227">
        <v>835.22</v>
      </c>
      <c r="L4508" s="228">
        <v>0</v>
      </c>
      <c r="M4508" s="229">
        <f t="shared" si="136"/>
        <v>835.22</v>
      </c>
      <c r="N4508" s="230">
        <v>0</v>
      </c>
    </row>
    <row r="4509" spans="1:14" x14ac:dyDescent="0.2">
      <c r="A4509" s="231" t="str">
        <f t="shared" si="137"/>
        <v>JL1.710NO_thin135</v>
      </c>
      <c r="B4509" s="223" t="s">
        <v>231</v>
      </c>
      <c r="C4509" s="224">
        <v>1.7</v>
      </c>
      <c r="D4509" s="223">
        <v>10</v>
      </c>
      <c r="E4509" s="223" t="s">
        <v>199</v>
      </c>
      <c r="F4509" s="225" t="s">
        <v>213</v>
      </c>
      <c r="G4509" s="226">
        <v>1.54</v>
      </c>
      <c r="H4509" s="226">
        <v>-0.08</v>
      </c>
      <c r="I4509" s="226">
        <v>1.46</v>
      </c>
      <c r="J4509" s="227">
        <v>7.31</v>
      </c>
      <c r="K4509" s="227">
        <v>842.53</v>
      </c>
      <c r="L4509" s="228">
        <v>0</v>
      </c>
      <c r="M4509" s="229">
        <f t="shared" si="136"/>
        <v>842.53</v>
      </c>
      <c r="N4509" s="230">
        <v>0</v>
      </c>
    </row>
    <row r="4510" spans="1:14" x14ac:dyDescent="0.2">
      <c r="A4510" s="231" t="str">
        <f t="shared" si="137"/>
        <v>JL1.710NO_thin140</v>
      </c>
      <c r="B4510" s="223" t="s">
        <v>231</v>
      </c>
      <c r="C4510" s="224">
        <v>1.7</v>
      </c>
      <c r="D4510" s="223">
        <v>10</v>
      </c>
      <c r="E4510" s="223" t="s">
        <v>199</v>
      </c>
      <c r="F4510" s="225" t="s">
        <v>214</v>
      </c>
      <c r="G4510" s="226">
        <v>1.4</v>
      </c>
      <c r="H4510" s="226">
        <v>-0.2</v>
      </c>
      <c r="I4510" s="226">
        <v>1.2</v>
      </c>
      <c r="J4510" s="227">
        <v>5.99</v>
      </c>
      <c r="K4510" s="227">
        <v>848.53</v>
      </c>
      <c r="L4510" s="228">
        <v>0</v>
      </c>
      <c r="M4510" s="229">
        <f t="shared" si="136"/>
        <v>848.53</v>
      </c>
      <c r="N4510" s="230">
        <v>0</v>
      </c>
    </row>
    <row r="4511" spans="1:14" x14ac:dyDescent="0.2">
      <c r="A4511" s="231" t="str">
        <f t="shared" si="137"/>
        <v>JL1.710NO_thin145</v>
      </c>
      <c r="B4511" s="223" t="s">
        <v>231</v>
      </c>
      <c r="C4511" s="224">
        <v>1.7</v>
      </c>
      <c r="D4511" s="223">
        <v>10</v>
      </c>
      <c r="E4511" s="223" t="s">
        <v>199</v>
      </c>
      <c r="F4511" s="225" t="s">
        <v>215</v>
      </c>
      <c r="G4511" s="226">
        <v>1.32</v>
      </c>
      <c r="H4511" s="226">
        <v>-0.12</v>
      </c>
      <c r="I4511" s="226">
        <v>1.19</v>
      </c>
      <c r="J4511" s="227">
        <v>5.96</v>
      </c>
      <c r="K4511" s="227">
        <v>854.49</v>
      </c>
      <c r="L4511" s="228">
        <v>0</v>
      </c>
      <c r="M4511" s="229">
        <f t="shared" si="136"/>
        <v>854.49</v>
      </c>
      <c r="N4511" s="230">
        <v>0</v>
      </c>
    </row>
    <row r="4512" spans="1:14" x14ac:dyDescent="0.2">
      <c r="A4512" s="231" t="str">
        <f t="shared" si="137"/>
        <v>JL1.710NO_thin150</v>
      </c>
      <c r="B4512" s="223" t="s">
        <v>231</v>
      </c>
      <c r="C4512" s="224">
        <v>1.7</v>
      </c>
      <c r="D4512" s="223">
        <v>10</v>
      </c>
      <c r="E4512" s="223" t="s">
        <v>199</v>
      </c>
      <c r="F4512" s="225" t="s">
        <v>216</v>
      </c>
      <c r="G4512" s="226">
        <v>1.28</v>
      </c>
      <c r="H4512" s="226">
        <v>-0.15</v>
      </c>
      <c r="I4512" s="226">
        <v>1.1299999999999999</v>
      </c>
      <c r="J4512" s="227">
        <v>5.66</v>
      </c>
      <c r="K4512" s="227">
        <v>860.15</v>
      </c>
      <c r="L4512" s="228">
        <v>0</v>
      </c>
      <c r="M4512" s="229">
        <f t="shared" si="136"/>
        <v>860.15</v>
      </c>
      <c r="N4512" s="230">
        <v>0</v>
      </c>
    </row>
    <row r="4513" spans="1:14" x14ac:dyDescent="0.2">
      <c r="A4513" s="231" t="str">
        <f t="shared" si="137"/>
        <v>JL1.710NO_thin155</v>
      </c>
      <c r="B4513" s="223" t="s">
        <v>231</v>
      </c>
      <c r="C4513" s="224">
        <v>1.7</v>
      </c>
      <c r="D4513" s="223">
        <v>10</v>
      </c>
      <c r="E4513" s="223" t="s">
        <v>199</v>
      </c>
      <c r="F4513" s="225" t="s">
        <v>217</v>
      </c>
      <c r="G4513" s="226">
        <v>1.19</v>
      </c>
      <c r="H4513" s="226">
        <v>-0.01</v>
      </c>
      <c r="I4513" s="226">
        <v>1.17</v>
      </c>
      <c r="J4513" s="227">
        <v>5.87</v>
      </c>
      <c r="K4513" s="227">
        <v>866.02</v>
      </c>
      <c r="L4513" s="228">
        <v>0</v>
      </c>
      <c r="M4513" s="229">
        <f t="shared" si="136"/>
        <v>866.02</v>
      </c>
      <c r="N4513" s="230">
        <v>0</v>
      </c>
    </row>
    <row r="4514" spans="1:14" x14ac:dyDescent="0.2">
      <c r="A4514" s="231" t="str">
        <f t="shared" si="137"/>
        <v>JL1.710NO_thin160</v>
      </c>
      <c r="B4514" s="223" t="s">
        <v>231</v>
      </c>
      <c r="C4514" s="224">
        <v>1.7</v>
      </c>
      <c r="D4514" s="223">
        <v>10</v>
      </c>
      <c r="E4514" s="223" t="s">
        <v>199</v>
      </c>
      <c r="F4514" s="225" t="s">
        <v>218</v>
      </c>
      <c r="G4514" s="226">
        <v>1.08</v>
      </c>
      <c r="H4514" s="226">
        <v>-0.13</v>
      </c>
      <c r="I4514" s="226">
        <v>0.95</v>
      </c>
      <c r="J4514" s="227">
        <v>4.75</v>
      </c>
      <c r="K4514" s="227">
        <v>870.77</v>
      </c>
      <c r="L4514" s="228">
        <v>0</v>
      </c>
      <c r="M4514" s="229">
        <f t="shared" si="136"/>
        <v>870.77</v>
      </c>
      <c r="N4514" s="230">
        <v>0</v>
      </c>
    </row>
    <row r="4515" spans="1:14" x14ac:dyDescent="0.2">
      <c r="A4515" s="231" t="str">
        <f t="shared" si="137"/>
        <v>JL1.710NO_thin165</v>
      </c>
      <c r="B4515" s="223" t="s">
        <v>231</v>
      </c>
      <c r="C4515" s="224">
        <v>1.7</v>
      </c>
      <c r="D4515" s="223">
        <v>10</v>
      </c>
      <c r="E4515" s="223" t="s">
        <v>199</v>
      </c>
      <c r="F4515" s="225" t="s">
        <v>219</v>
      </c>
      <c r="G4515" s="226">
        <v>0.95</v>
      </c>
      <c r="H4515" s="226">
        <v>-0.09</v>
      </c>
      <c r="I4515" s="226">
        <v>0.86</v>
      </c>
      <c r="J4515" s="227">
        <v>4.3</v>
      </c>
      <c r="K4515" s="227">
        <v>875.07</v>
      </c>
      <c r="L4515" s="228">
        <v>0</v>
      </c>
      <c r="M4515" s="229">
        <f t="shared" si="136"/>
        <v>875.07</v>
      </c>
      <c r="N4515" s="230">
        <v>0</v>
      </c>
    </row>
    <row r="4516" spans="1:14" x14ac:dyDescent="0.2">
      <c r="A4516" s="231" t="str">
        <f t="shared" si="137"/>
        <v>JL1.710NO_thin170</v>
      </c>
      <c r="B4516" s="223" t="s">
        <v>231</v>
      </c>
      <c r="C4516" s="224">
        <v>1.7</v>
      </c>
      <c r="D4516" s="223">
        <v>10</v>
      </c>
      <c r="E4516" s="223" t="s">
        <v>199</v>
      </c>
      <c r="F4516" s="225" t="s">
        <v>220</v>
      </c>
      <c r="G4516" s="226">
        <v>0.84</v>
      </c>
      <c r="H4516" s="226">
        <v>-0.12</v>
      </c>
      <c r="I4516" s="226">
        <v>0.73</v>
      </c>
      <c r="J4516" s="227">
        <v>3.64</v>
      </c>
      <c r="K4516" s="227">
        <v>878.7</v>
      </c>
      <c r="L4516" s="228">
        <v>0</v>
      </c>
      <c r="M4516" s="229">
        <f t="shared" si="136"/>
        <v>878.7</v>
      </c>
      <c r="N4516" s="230">
        <v>0</v>
      </c>
    </row>
    <row r="4517" spans="1:14" x14ac:dyDescent="0.2">
      <c r="A4517" s="231" t="str">
        <f t="shared" si="137"/>
        <v>JL1.710NO_thin175</v>
      </c>
      <c r="B4517" s="223" t="s">
        <v>231</v>
      </c>
      <c r="C4517" s="224">
        <v>1.7</v>
      </c>
      <c r="D4517" s="223">
        <v>10</v>
      </c>
      <c r="E4517" s="223" t="s">
        <v>199</v>
      </c>
      <c r="F4517" s="225" t="s">
        <v>221</v>
      </c>
      <c r="G4517" s="226">
        <v>0.79</v>
      </c>
      <c r="H4517" s="226">
        <v>-0.1</v>
      </c>
      <c r="I4517" s="226">
        <v>0.69</v>
      </c>
      <c r="J4517" s="227">
        <v>3.44</v>
      </c>
      <c r="K4517" s="227">
        <v>882.15</v>
      </c>
      <c r="L4517" s="228">
        <v>0</v>
      </c>
      <c r="M4517" s="229">
        <f t="shared" si="136"/>
        <v>882.15</v>
      </c>
      <c r="N4517" s="230">
        <v>0</v>
      </c>
    </row>
    <row r="4518" spans="1:14" x14ac:dyDescent="0.2">
      <c r="A4518" s="231" t="str">
        <f t="shared" si="137"/>
        <v>JL1.710NO_thin180</v>
      </c>
      <c r="B4518" s="223" t="s">
        <v>231</v>
      </c>
      <c r="C4518" s="224">
        <v>1.7</v>
      </c>
      <c r="D4518" s="223">
        <v>10</v>
      </c>
      <c r="E4518" s="223" t="s">
        <v>199</v>
      </c>
      <c r="F4518" s="225" t="s">
        <v>222</v>
      </c>
      <c r="G4518" s="226">
        <v>0.8</v>
      </c>
      <c r="H4518" s="226">
        <v>-0.08</v>
      </c>
      <c r="I4518" s="226">
        <v>0.72</v>
      </c>
      <c r="J4518" s="227">
        <v>3.6</v>
      </c>
      <c r="K4518" s="227">
        <v>885.75</v>
      </c>
      <c r="L4518" s="228">
        <v>0</v>
      </c>
      <c r="M4518" s="229">
        <f t="shared" si="136"/>
        <v>885.75</v>
      </c>
      <c r="N4518" s="230">
        <v>0</v>
      </c>
    </row>
    <row r="4519" spans="1:14" x14ac:dyDescent="0.2">
      <c r="A4519" s="231" t="str">
        <f t="shared" si="137"/>
        <v>JL1.710NO_thin185</v>
      </c>
      <c r="B4519" s="223" t="s">
        <v>231</v>
      </c>
      <c r="C4519" s="224">
        <v>1.7</v>
      </c>
      <c r="D4519" s="223">
        <v>10</v>
      </c>
      <c r="E4519" s="223" t="s">
        <v>199</v>
      </c>
      <c r="F4519" s="225" t="s">
        <v>223</v>
      </c>
      <c r="G4519" s="226">
        <v>0.77</v>
      </c>
      <c r="H4519" s="226">
        <v>-0.03</v>
      </c>
      <c r="I4519" s="226">
        <v>0.74</v>
      </c>
      <c r="J4519" s="227">
        <v>3.69</v>
      </c>
      <c r="K4519" s="227">
        <v>889.43</v>
      </c>
      <c r="L4519" s="228">
        <v>0</v>
      </c>
      <c r="M4519" s="229">
        <f t="shared" si="136"/>
        <v>889.43</v>
      </c>
      <c r="N4519" s="230">
        <v>0</v>
      </c>
    </row>
    <row r="4520" spans="1:14" x14ac:dyDescent="0.2">
      <c r="A4520" s="231" t="str">
        <f t="shared" si="137"/>
        <v>JL1.710NO_thin190</v>
      </c>
      <c r="B4520" s="223" t="s">
        <v>231</v>
      </c>
      <c r="C4520" s="224">
        <v>1.7</v>
      </c>
      <c r="D4520" s="223">
        <v>10</v>
      </c>
      <c r="E4520" s="223" t="s">
        <v>199</v>
      </c>
      <c r="F4520" s="225" t="s">
        <v>224</v>
      </c>
      <c r="G4520" s="226">
        <v>0.72</v>
      </c>
      <c r="H4520" s="226">
        <v>-7.0000000000000007E-2</v>
      </c>
      <c r="I4520" s="226">
        <v>0.65</v>
      </c>
      <c r="J4520" s="227">
        <v>3.26</v>
      </c>
      <c r="K4520" s="227">
        <v>892.7</v>
      </c>
      <c r="L4520" s="228">
        <v>0</v>
      </c>
      <c r="M4520" s="229">
        <f t="shared" si="136"/>
        <v>892.7</v>
      </c>
      <c r="N4520" s="230">
        <v>0</v>
      </c>
    </row>
    <row r="4521" spans="1:14" x14ac:dyDescent="0.2">
      <c r="A4521" s="231" t="str">
        <f t="shared" si="137"/>
        <v>JL1.710NO_thin195</v>
      </c>
      <c r="B4521" s="223" t="s">
        <v>231</v>
      </c>
      <c r="C4521" s="224">
        <v>1.7</v>
      </c>
      <c r="D4521" s="223">
        <v>10</v>
      </c>
      <c r="E4521" s="223" t="s">
        <v>199</v>
      </c>
      <c r="F4521" s="225" t="s">
        <v>225</v>
      </c>
      <c r="G4521" s="226">
        <v>0.62</v>
      </c>
      <c r="H4521" s="226">
        <v>0.04</v>
      </c>
      <c r="I4521" s="226">
        <v>0.66</v>
      </c>
      <c r="J4521" s="227">
        <v>3.3</v>
      </c>
      <c r="K4521" s="227">
        <v>895.99</v>
      </c>
      <c r="L4521" s="228">
        <v>0</v>
      </c>
      <c r="M4521" s="229">
        <f t="shared" si="136"/>
        <v>895.99</v>
      </c>
      <c r="N4521" s="230">
        <v>0</v>
      </c>
    </row>
    <row r="4522" spans="1:14" x14ac:dyDescent="0.2">
      <c r="A4522" s="231" t="str">
        <f t="shared" si="137"/>
        <v>JL1.710Thinned000</v>
      </c>
      <c r="B4522" s="223" t="s">
        <v>231</v>
      </c>
      <c r="C4522" s="224">
        <v>1.7</v>
      </c>
      <c r="D4522" s="223">
        <v>10</v>
      </c>
      <c r="E4522" s="223" t="s">
        <v>172</v>
      </c>
      <c r="F4522" s="225" t="s">
        <v>0</v>
      </c>
      <c r="G4522" s="226">
        <v>2.5</v>
      </c>
      <c r="H4522" s="226">
        <v>1.18</v>
      </c>
      <c r="I4522" s="226">
        <v>3.68</v>
      </c>
      <c r="J4522" s="227">
        <v>18.41</v>
      </c>
      <c r="K4522" s="227">
        <v>18.41</v>
      </c>
      <c r="L4522" s="228">
        <v>0</v>
      </c>
      <c r="M4522" s="229">
        <f t="shared" si="136"/>
        <v>18.41</v>
      </c>
      <c r="N4522" s="230">
        <v>0</v>
      </c>
    </row>
    <row r="4523" spans="1:14" x14ac:dyDescent="0.2">
      <c r="A4523" s="231" t="str">
        <f t="shared" si="137"/>
        <v>JL1.710Thinned005</v>
      </c>
      <c r="B4523" s="223" t="s">
        <v>231</v>
      </c>
      <c r="C4523" s="224">
        <v>1.7</v>
      </c>
      <c r="D4523" s="223">
        <v>10</v>
      </c>
      <c r="E4523" s="223" t="s">
        <v>172</v>
      </c>
      <c r="F4523" s="225" t="s">
        <v>1</v>
      </c>
      <c r="G4523" s="226">
        <v>7.64</v>
      </c>
      <c r="H4523" s="226">
        <v>1.45</v>
      </c>
      <c r="I4523" s="226">
        <v>9.1</v>
      </c>
      <c r="J4523" s="227">
        <v>45.48</v>
      </c>
      <c r="K4523" s="227">
        <v>63.9</v>
      </c>
      <c r="L4523" s="228">
        <v>0</v>
      </c>
      <c r="M4523" s="229">
        <f t="shared" si="136"/>
        <v>63.9</v>
      </c>
      <c r="N4523" s="230">
        <v>0</v>
      </c>
    </row>
    <row r="4524" spans="1:14" x14ac:dyDescent="0.2">
      <c r="A4524" s="231" t="str">
        <f t="shared" si="137"/>
        <v>JL1.710Thinned010</v>
      </c>
      <c r="B4524" s="223" t="s">
        <v>231</v>
      </c>
      <c r="C4524" s="224">
        <v>1.7</v>
      </c>
      <c r="D4524" s="223">
        <v>10</v>
      </c>
      <c r="E4524" s="223" t="s">
        <v>172</v>
      </c>
      <c r="F4524" s="225" t="s">
        <v>2</v>
      </c>
      <c r="G4524" s="226">
        <v>20.03</v>
      </c>
      <c r="H4524" s="226">
        <v>2.4300000000000002</v>
      </c>
      <c r="I4524" s="226">
        <v>22.46</v>
      </c>
      <c r="J4524" s="227">
        <v>112.29</v>
      </c>
      <c r="K4524" s="227">
        <v>176.19</v>
      </c>
      <c r="L4524" s="228">
        <v>0</v>
      </c>
      <c r="M4524" s="229">
        <f t="shared" si="136"/>
        <v>176.19</v>
      </c>
      <c r="N4524" s="230">
        <v>0</v>
      </c>
    </row>
    <row r="4525" spans="1:14" x14ac:dyDescent="0.2">
      <c r="A4525" s="231" t="str">
        <f t="shared" si="137"/>
        <v>JL1.710Thinned015</v>
      </c>
      <c r="B4525" s="223" t="s">
        <v>231</v>
      </c>
      <c r="C4525" s="224">
        <v>1.7</v>
      </c>
      <c r="D4525" s="223">
        <v>10</v>
      </c>
      <c r="E4525" s="223" t="s">
        <v>172</v>
      </c>
      <c r="F4525" s="225" t="s">
        <v>3</v>
      </c>
      <c r="G4525" s="226">
        <v>1.71</v>
      </c>
      <c r="H4525" s="226">
        <v>2.91</v>
      </c>
      <c r="I4525" s="226">
        <v>4.63</v>
      </c>
      <c r="J4525" s="227">
        <v>23.13</v>
      </c>
      <c r="K4525" s="227">
        <v>199.32</v>
      </c>
      <c r="L4525" s="228">
        <v>-0.19</v>
      </c>
      <c r="M4525" s="229">
        <f t="shared" si="136"/>
        <v>199.13</v>
      </c>
      <c r="N4525" s="230">
        <v>10.93</v>
      </c>
    </row>
    <row r="4526" spans="1:14" x14ac:dyDescent="0.2">
      <c r="A4526" s="231" t="str">
        <f t="shared" si="137"/>
        <v>JL1.710Thinned020</v>
      </c>
      <c r="B4526" s="223" t="s">
        <v>231</v>
      </c>
      <c r="C4526" s="224">
        <v>1.7</v>
      </c>
      <c r="D4526" s="223">
        <v>10</v>
      </c>
      <c r="E4526" s="223" t="s">
        <v>172</v>
      </c>
      <c r="F4526" s="225" t="s">
        <v>4</v>
      </c>
      <c r="G4526" s="226">
        <v>4.5199999999999996</v>
      </c>
      <c r="H4526" s="226">
        <v>-0.69</v>
      </c>
      <c r="I4526" s="226">
        <v>3.83</v>
      </c>
      <c r="J4526" s="227">
        <v>19.170000000000002</v>
      </c>
      <c r="K4526" s="227">
        <v>218.49</v>
      </c>
      <c r="L4526" s="228">
        <v>-0.33</v>
      </c>
      <c r="M4526" s="229">
        <f t="shared" si="136"/>
        <v>218.16</v>
      </c>
      <c r="N4526" s="230">
        <v>8.36</v>
      </c>
    </row>
    <row r="4527" spans="1:14" x14ac:dyDescent="0.2">
      <c r="A4527" s="231" t="str">
        <f t="shared" si="137"/>
        <v>JL1.710Thinned025</v>
      </c>
      <c r="B4527" s="223" t="s">
        <v>231</v>
      </c>
      <c r="C4527" s="224">
        <v>1.7</v>
      </c>
      <c r="D4527" s="223">
        <v>10</v>
      </c>
      <c r="E4527" s="223" t="s">
        <v>172</v>
      </c>
      <c r="F4527" s="225" t="s">
        <v>5</v>
      </c>
      <c r="G4527" s="226">
        <v>5.0199999999999996</v>
      </c>
      <c r="H4527" s="226">
        <v>0.85</v>
      </c>
      <c r="I4527" s="226">
        <v>5.87</v>
      </c>
      <c r="J4527" s="227">
        <v>29.35</v>
      </c>
      <c r="K4527" s="227">
        <v>247.84</v>
      </c>
      <c r="L4527" s="228">
        <v>-1.01</v>
      </c>
      <c r="M4527" s="229">
        <f t="shared" si="136"/>
        <v>246.83</v>
      </c>
      <c r="N4527" s="230">
        <v>4.78</v>
      </c>
    </row>
    <row r="4528" spans="1:14" x14ac:dyDescent="0.2">
      <c r="A4528" s="231" t="str">
        <f t="shared" si="137"/>
        <v>JL1.710Thinned030</v>
      </c>
      <c r="B4528" s="223" t="s">
        <v>231</v>
      </c>
      <c r="C4528" s="224">
        <v>1.7</v>
      </c>
      <c r="D4528" s="223">
        <v>10</v>
      </c>
      <c r="E4528" s="223" t="s">
        <v>172</v>
      </c>
      <c r="F4528" s="225" t="s">
        <v>6</v>
      </c>
      <c r="G4528" s="226">
        <v>5.12</v>
      </c>
      <c r="H4528" s="226">
        <v>0.56999999999999995</v>
      </c>
      <c r="I4528" s="226">
        <v>5.69</v>
      </c>
      <c r="J4528" s="227">
        <v>28.47</v>
      </c>
      <c r="K4528" s="227">
        <v>276.31</v>
      </c>
      <c r="L4528" s="228">
        <v>-1.69</v>
      </c>
      <c r="M4528" s="229">
        <f t="shared" si="136"/>
        <v>274.62</v>
      </c>
      <c r="N4528" s="230">
        <v>4.76</v>
      </c>
    </row>
    <row r="4529" spans="1:14" x14ac:dyDescent="0.2">
      <c r="A4529" s="231" t="str">
        <f t="shared" si="137"/>
        <v>JL1.710Thinned035</v>
      </c>
      <c r="B4529" s="223" t="s">
        <v>231</v>
      </c>
      <c r="C4529" s="224">
        <v>1.7</v>
      </c>
      <c r="D4529" s="223">
        <v>10</v>
      </c>
      <c r="E4529" s="223" t="s">
        <v>172</v>
      </c>
      <c r="F4529" s="225" t="s">
        <v>7</v>
      </c>
      <c r="G4529" s="226">
        <v>3.29</v>
      </c>
      <c r="H4529" s="226">
        <v>0.21</v>
      </c>
      <c r="I4529" s="226">
        <v>3.51</v>
      </c>
      <c r="J4529" s="227">
        <v>17.54</v>
      </c>
      <c r="K4529" s="227">
        <v>293.86</v>
      </c>
      <c r="L4529" s="228">
        <v>-2.36</v>
      </c>
      <c r="M4529" s="229">
        <f t="shared" si="136"/>
        <v>291.5</v>
      </c>
      <c r="N4529" s="230">
        <v>4.74</v>
      </c>
    </row>
    <row r="4530" spans="1:14" x14ac:dyDescent="0.2">
      <c r="A4530" s="231" t="str">
        <f t="shared" si="137"/>
        <v>JL1.710Thinned040</v>
      </c>
      <c r="B4530" s="223" t="s">
        <v>231</v>
      </c>
      <c r="C4530" s="224">
        <v>1.7</v>
      </c>
      <c r="D4530" s="223">
        <v>10</v>
      </c>
      <c r="E4530" s="223" t="s">
        <v>172</v>
      </c>
      <c r="F4530" s="225" t="s">
        <v>8</v>
      </c>
      <c r="G4530" s="226">
        <v>4.29</v>
      </c>
      <c r="H4530" s="226">
        <v>-0.94</v>
      </c>
      <c r="I4530" s="226">
        <v>3.35</v>
      </c>
      <c r="J4530" s="227">
        <v>16.739999999999998</v>
      </c>
      <c r="K4530" s="227">
        <v>310.60000000000002</v>
      </c>
      <c r="L4530" s="228">
        <v>-3.01</v>
      </c>
      <c r="M4530" s="229">
        <f t="shared" ref="M4530:M4593" si="138">K4530+L4530</f>
        <v>307.59000000000003</v>
      </c>
      <c r="N4530" s="230">
        <v>4.5999999999999996</v>
      </c>
    </row>
    <row r="4531" spans="1:14" x14ac:dyDescent="0.2">
      <c r="A4531" s="231" t="str">
        <f t="shared" si="137"/>
        <v>JL1.710Thinned045</v>
      </c>
      <c r="B4531" s="223" t="s">
        <v>231</v>
      </c>
      <c r="C4531" s="224">
        <v>1.7</v>
      </c>
      <c r="D4531" s="223">
        <v>10</v>
      </c>
      <c r="E4531" s="223" t="s">
        <v>172</v>
      </c>
      <c r="F4531" s="225" t="s">
        <v>9</v>
      </c>
      <c r="G4531" s="226">
        <v>2.65</v>
      </c>
      <c r="H4531" s="226">
        <v>-0.95</v>
      </c>
      <c r="I4531" s="226">
        <v>1.7</v>
      </c>
      <c r="J4531" s="227">
        <v>8.49</v>
      </c>
      <c r="K4531" s="227">
        <v>319.08999999999997</v>
      </c>
      <c r="L4531" s="228">
        <v>-3.58</v>
      </c>
      <c r="M4531" s="229">
        <f t="shared" si="138"/>
        <v>315.51</v>
      </c>
      <c r="N4531" s="230">
        <v>4.01</v>
      </c>
    </row>
    <row r="4532" spans="1:14" x14ac:dyDescent="0.2">
      <c r="A4532" s="231" t="str">
        <f t="shared" si="137"/>
        <v>JL1.710Thinned050</v>
      </c>
      <c r="B4532" s="223" t="s">
        <v>231</v>
      </c>
      <c r="C4532" s="224">
        <v>1.7</v>
      </c>
      <c r="D4532" s="223">
        <v>10</v>
      </c>
      <c r="E4532" s="223" t="s">
        <v>172</v>
      </c>
      <c r="F4532" s="225" t="s">
        <v>10</v>
      </c>
      <c r="G4532" s="226">
        <v>3.68</v>
      </c>
      <c r="H4532" s="226">
        <v>-0.8</v>
      </c>
      <c r="I4532" s="226">
        <v>2.88</v>
      </c>
      <c r="J4532" s="227">
        <v>14.4</v>
      </c>
      <c r="K4532" s="227">
        <v>333.49</v>
      </c>
      <c r="L4532" s="228">
        <v>-4.09</v>
      </c>
      <c r="M4532" s="229">
        <f t="shared" si="138"/>
        <v>329.40000000000003</v>
      </c>
      <c r="N4532" s="230">
        <v>3.63</v>
      </c>
    </row>
    <row r="4533" spans="1:14" x14ac:dyDescent="0.2">
      <c r="A4533" s="231" t="str">
        <f t="shared" si="137"/>
        <v>JL1.710Thinned055</v>
      </c>
      <c r="B4533" s="223" t="s">
        <v>231</v>
      </c>
      <c r="C4533" s="224">
        <v>1.7</v>
      </c>
      <c r="D4533" s="223">
        <v>10</v>
      </c>
      <c r="E4533" s="223" t="s">
        <v>172</v>
      </c>
      <c r="F4533" s="225" t="s">
        <v>11</v>
      </c>
      <c r="G4533" s="226">
        <v>3.41</v>
      </c>
      <c r="H4533" s="226">
        <v>-0.42</v>
      </c>
      <c r="I4533" s="226">
        <v>2.98</v>
      </c>
      <c r="J4533" s="227">
        <v>14.92</v>
      </c>
      <c r="K4533" s="227">
        <v>348.41</v>
      </c>
      <c r="L4533" s="228">
        <v>-4.57</v>
      </c>
      <c r="M4533" s="229">
        <f t="shared" si="138"/>
        <v>343.84000000000003</v>
      </c>
      <c r="N4533" s="230">
        <v>3.35</v>
      </c>
    </row>
    <row r="4534" spans="1:14" x14ac:dyDescent="0.2">
      <c r="A4534" s="231" t="str">
        <f t="shared" si="137"/>
        <v>JL1.710Thinned060</v>
      </c>
      <c r="B4534" s="223" t="s">
        <v>231</v>
      </c>
      <c r="C4534" s="224">
        <v>1.7</v>
      </c>
      <c r="D4534" s="223">
        <v>10</v>
      </c>
      <c r="E4534" s="223" t="s">
        <v>172</v>
      </c>
      <c r="F4534" s="225" t="s">
        <v>12</v>
      </c>
      <c r="G4534" s="226">
        <v>2.2200000000000002</v>
      </c>
      <c r="H4534" s="226">
        <v>-0.26</v>
      </c>
      <c r="I4534" s="226">
        <v>1.97</v>
      </c>
      <c r="J4534" s="227">
        <v>9.83</v>
      </c>
      <c r="K4534" s="227">
        <v>358.24</v>
      </c>
      <c r="L4534" s="228">
        <v>-5.01</v>
      </c>
      <c r="M4534" s="229">
        <f t="shared" si="138"/>
        <v>353.23</v>
      </c>
      <c r="N4534" s="230">
        <v>3.16</v>
      </c>
    </row>
    <row r="4535" spans="1:14" x14ac:dyDescent="0.2">
      <c r="A4535" s="231" t="str">
        <f t="shared" si="137"/>
        <v>JL1.710Thinned065</v>
      </c>
      <c r="B4535" s="223" t="s">
        <v>231</v>
      </c>
      <c r="C4535" s="224">
        <v>1.7</v>
      </c>
      <c r="D4535" s="223">
        <v>10</v>
      </c>
      <c r="E4535" s="223" t="s">
        <v>172</v>
      </c>
      <c r="F4535" s="225" t="s">
        <v>13</v>
      </c>
      <c r="G4535" s="226">
        <v>2.69</v>
      </c>
      <c r="H4535" s="226">
        <v>-0.18</v>
      </c>
      <c r="I4535" s="226">
        <v>2.5099999999999998</v>
      </c>
      <c r="J4535" s="227">
        <v>12.54</v>
      </c>
      <c r="K4535" s="227">
        <v>370.78</v>
      </c>
      <c r="L4535" s="228">
        <v>-5.45</v>
      </c>
      <c r="M4535" s="229">
        <f t="shared" si="138"/>
        <v>365.33</v>
      </c>
      <c r="N4535" s="230">
        <v>3.07</v>
      </c>
    </row>
    <row r="4536" spans="1:14" x14ac:dyDescent="0.2">
      <c r="A4536" s="231" t="str">
        <f t="shared" si="137"/>
        <v>JL1.710Thinned070</v>
      </c>
      <c r="B4536" s="223" t="s">
        <v>231</v>
      </c>
      <c r="C4536" s="224">
        <v>1.7</v>
      </c>
      <c r="D4536" s="223">
        <v>10</v>
      </c>
      <c r="E4536" s="223" t="s">
        <v>172</v>
      </c>
      <c r="F4536" s="225" t="s">
        <v>200</v>
      </c>
      <c r="G4536" s="226">
        <v>2.2999999999999998</v>
      </c>
      <c r="H4536" s="226">
        <v>-0.09</v>
      </c>
      <c r="I4536" s="226">
        <v>2.21</v>
      </c>
      <c r="J4536" s="227">
        <v>11.07</v>
      </c>
      <c r="K4536" s="227">
        <v>381.85</v>
      </c>
      <c r="L4536" s="228">
        <v>-5.88</v>
      </c>
      <c r="M4536" s="229">
        <f t="shared" si="138"/>
        <v>375.97</v>
      </c>
      <c r="N4536" s="230">
        <v>3.03</v>
      </c>
    </row>
    <row r="4537" spans="1:14" x14ac:dyDescent="0.2">
      <c r="A4537" s="231" t="str">
        <f t="shared" si="137"/>
        <v>JL1.710Thinned075</v>
      </c>
      <c r="B4537" s="223" t="s">
        <v>231</v>
      </c>
      <c r="C4537" s="224">
        <v>1.7</v>
      </c>
      <c r="D4537" s="223">
        <v>10</v>
      </c>
      <c r="E4537" s="223" t="s">
        <v>172</v>
      </c>
      <c r="F4537" s="225" t="s">
        <v>201</v>
      </c>
      <c r="G4537" s="226">
        <v>1.9</v>
      </c>
      <c r="H4537" s="226">
        <v>-0.04</v>
      </c>
      <c r="I4537" s="226">
        <v>1.85</v>
      </c>
      <c r="J4537" s="227">
        <v>9.27</v>
      </c>
      <c r="K4537" s="227">
        <v>391.12</v>
      </c>
      <c r="L4537" s="228">
        <v>-6.31</v>
      </c>
      <c r="M4537" s="229">
        <f t="shared" si="138"/>
        <v>384.81</v>
      </c>
      <c r="N4537" s="230">
        <v>3.01</v>
      </c>
    </row>
    <row r="4538" spans="1:14" x14ac:dyDescent="0.2">
      <c r="A4538" s="231" t="str">
        <f t="shared" si="137"/>
        <v>JL1.710Thinned080</v>
      </c>
      <c r="B4538" s="223" t="s">
        <v>231</v>
      </c>
      <c r="C4538" s="224">
        <v>1.7</v>
      </c>
      <c r="D4538" s="223">
        <v>10</v>
      </c>
      <c r="E4538" s="223" t="s">
        <v>172</v>
      </c>
      <c r="F4538" s="225" t="s">
        <v>202</v>
      </c>
      <c r="G4538" s="226">
        <v>1.07</v>
      </c>
      <c r="H4538" s="226">
        <v>-0.02</v>
      </c>
      <c r="I4538" s="226">
        <v>1.05</v>
      </c>
      <c r="J4538" s="227">
        <v>5.24</v>
      </c>
      <c r="K4538" s="227">
        <v>396.36</v>
      </c>
      <c r="L4538" s="228">
        <v>-6.73</v>
      </c>
      <c r="M4538" s="229">
        <f t="shared" si="138"/>
        <v>389.63</v>
      </c>
      <c r="N4538" s="230">
        <v>2.99</v>
      </c>
    </row>
    <row r="4539" spans="1:14" x14ac:dyDescent="0.2">
      <c r="A4539" s="231" t="str">
        <f t="shared" si="137"/>
        <v>JL1.710Thinned085</v>
      </c>
      <c r="B4539" s="223" t="s">
        <v>231</v>
      </c>
      <c r="C4539" s="224">
        <v>1.7</v>
      </c>
      <c r="D4539" s="223">
        <v>10</v>
      </c>
      <c r="E4539" s="223" t="s">
        <v>172</v>
      </c>
      <c r="F4539" s="225" t="s">
        <v>203</v>
      </c>
      <c r="G4539" s="226">
        <v>0.65</v>
      </c>
      <c r="H4539" s="226">
        <v>-7.0000000000000007E-2</v>
      </c>
      <c r="I4539" s="226">
        <v>0.57999999999999996</v>
      </c>
      <c r="J4539" s="227">
        <v>2.9</v>
      </c>
      <c r="K4539" s="227">
        <v>399.26</v>
      </c>
      <c r="L4539" s="228">
        <v>-7.15</v>
      </c>
      <c r="M4539" s="229">
        <f t="shared" si="138"/>
        <v>392.11</v>
      </c>
      <c r="N4539" s="230">
        <v>3</v>
      </c>
    </row>
    <row r="4540" spans="1:14" x14ac:dyDescent="0.2">
      <c r="A4540" s="231" t="str">
        <f t="shared" si="137"/>
        <v>JL1.710Thinned090</v>
      </c>
      <c r="B4540" s="223" t="s">
        <v>231</v>
      </c>
      <c r="C4540" s="224">
        <v>1.7</v>
      </c>
      <c r="D4540" s="223">
        <v>10</v>
      </c>
      <c r="E4540" s="223" t="s">
        <v>172</v>
      </c>
      <c r="F4540" s="225" t="s">
        <v>204</v>
      </c>
      <c r="G4540" s="226">
        <v>0.47</v>
      </c>
      <c r="H4540" s="226">
        <v>-0.09</v>
      </c>
      <c r="I4540" s="226">
        <v>0.37</v>
      </c>
      <c r="J4540" s="227">
        <v>1.86</v>
      </c>
      <c r="K4540" s="227">
        <v>401.12</v>
      </c>
      <c r="L4540" s="228">
        <v>-7.58</v>
      </c>
      <c r="M4540" s="229">
        <f t="shared" si="138"/>
        <v>393.54</v>
      </c>
      <c r="N4540" s="230">
        <v>2.99</v>
      </c>
    </row>
    <row r="4541" spans="1:14" x14ac:dyDescent="0.2">
      <c r="A4541" s="231" t="str">
        <f t="shared" si="137"/>
        <v>JL1.710Thinned095</v>
      </c>
      <c r="B4541" s="223" t="s">
        <v>231</v>
      </c>
      <c r="C4541" s="224">
        <v>1.7</v>
      </c>
      <c r="D4541" s="223">
        <v>10</v>
      </c>
      <c r="E4541" s="223" t="s">
        <v>172</v>
      </c>
      <c r="F4541" s="225" t="s">
        <v>205</v>
      </c>
      <c r="G4541" s="226">
        <v>0.27</v>
      </c>
      <c r="H4541" s="226">
        <v>-0.1</v>
      </c>
      <c r="I4541" s="226">
        <v>0.17</v>
      </c>
      <c r="J4541" s="227">
        <v>0.84</v>
      </c>
      <c r="K4541" s="227">
        <v>401.96</v>
      </c>
      <c r="L4541" s="228">
        <v>-8</v>
      </c>
      <c r="M4541" s="229">
        <f t="shared" si="138"/>
        <v>393.96</v>
      </c>
      <c r="N4541" s="230">
        <v>2.98</v>
      </c>
    </row>
    <row r="4542" spans="1:14" x14ac:dyDescent="0.2">
      <c r="A4542" s="231" t="str">
        <f t="shared" si="137"/>
        <v>JL1.710Thinned100</v>
      </c>
      <c r="B4542" s="223" t="s">
        <v>231</v>
      </c>
      <c r="C4542" s="224">
        <v>1.7</v>
      </c>
      <c r="D4542" s="223">
        <v>10</v>
      </c>
      <c r="E4542" s="223" t="s">
        <v>172</v>
      </c>
      <c r="F4542" s="225" t="s">
        <v>206</v>
      </c>
      <c r="G4542" s="226">
        <v>-0.03</v>
      </c>
      <c r="H4542" s="226">
        <v>-0.08</v>
      </c>
      <c r="I4542" s="226">
        <v>-0.12</v>
      </c>
      <c r="J4542" s="227">
        <v>-0.59</v>
      </c>
      <c r="K4542" s="227">
        <v>401.37</v>
      </c>
      <c r="L4542" s="228">
        <v>-8.42</v>
      </c>
      <c r="M4542" s="229">
        <f t="shared" si="138"/>
        <v>392.95</v>
      </c>
      <c r="N4542" s="230">
        <v>2.96</v>
      </c>
    </row>
    <row r="4543" spans="1:14" x14ac:dyDescent="0.2">
      <c r="A4543" s="231" t="str">
        <f t="shared" si="137"/>
        <v>JL1.710Thinned105</v>
      </c>
      <c r="B4543" s="223" t="s">
        <v>231</v>
      </c>
      <c r="C4543" s="224">
        <v>1.7</v>
      </c>
      <c r="D4543" s="223">
        <v>10</v>
      </c>
      <c r="E4543" s="223" t="s">
        <v>172</v>
      </c>
      <c r="F4543" s="225" t="s">
        <v>207</v>
      </c>
      <c r="G4543" s="226">
        <v>-0.31</v>
      </c>
      <c r="H4543" s="226">
        <v>-7.0000000000000007E-2</v>
      </c>
      <c r="I4543" s="226">
        <v>-0.39</v>
      </c>
      <c r="J4543" s="227">
        <v>-1.95</v>
      </c>
      <c r="K4543" s="227">
        <v>399.42</v>
      </c>
      <c r="L4543" s="228">
        <v>-8.84</v>
      </c>
      <c r="M4543" s="229">
        <f t="shared" si="138"/>
        <v>390.58000000000004</v>
      </c>
      <c r="N4543" s="230">
        <v>2.94</v>
      </c>
    </row>
    <row r="4544" spans="1:14" x14ac:dyDescent="0.2">
      <c r="A4544" s="231" t="str">
        <f t="shared" si="137"/>
        <v>JL1.710Thinned110</v>
      </c>
      <c r="B4544" s="223" t="s">
        <v>231</v>
      </c>
      <c r="C4544" s="224">
        <v>1.7</v>
      </c>
      <c r="D4544" s="223">
        <v>10</v>
      </c>
      <c r="E4544" s="223" t="s">
        <v>172</v>
      </c>
      <c r="F4544" s="225" t="s">
        <v>208</v>
      </c>
      <c r="G4544" s="226">
        <v>-0.57999999999999996</v>
      </c>
      <c r="H4544" s="226">
        <v>-7.0000000000000007E-2</v>
      </c>
      <c r="I4544" s="226">
        <v>-0.65</v>
      </c>
      <c r="J4544" s="227">
        <v>-3.27</v>
      </c>
      <c r="K4544" s="227">
        <v>396.15</v>
      </c>
      <c r="L4544" s="228">
        <v>-9.25</v>
      </c>
      <c r="M4544" s="229">
        <f t="shared" si="138"/>
        <v>386.9</v>
      </c>
      <c r="N4544" s="230">
        <v>2.92</v>
      </c>
    </row>
    <row r="4545" spans="1:14" x14ac:dyDescent="0.2">
      <c r="A4545" s="231" t="str">
        <f t="shared" si="137"/>
        <v>JL1.710Thinned115</v>
      </c>
      <c r="B4545" s="223" t="s">
        <v>231</v>
      </c>
      <c r="C4545" s="224">
        <v>1.7</v>
      </c>
      <c r="D4545" s="223">
        <v>10</v>
      </c>
      <c r="E4545" s="223" t="s">
        <v>172</v>
      </c>
      <c r="F4545" s="225" t="s">
        <v>209</v>
      </c>
      <c r="G4545" s="226">
        <v>-0.81</v>
      </c>
      <c r="H4545" s="226">
        <v>-7.0000000000000007E-2</v>
      </c>
      <c r="I4545" s="226">
        <v>-0.88</v>
      </c>
      <c r="J4545" s="227">
        <v>-4.41</v>
      </c>
      <c r="K4545" s="227">
        <v>391.74</v>
      </c>
      <c r="L4545" s="228">
        <v>-9.66</v>
      </c>
      <c r="M4545" s="229">
        <f t="shared" si="138"/>
        <v>382.08</v>
      </c>
      <c r="N4545" s="230">
        <v>2.91</v>
      </c>
    </row>
    <row r="4546" spans="1:14" x14ac:dyDescent="0.2">
      <c r="A4546" s="231" t="str">
        <f t="shared" ref="A4546:A4609" si="139">CONCATENATE(LEFT(B4546,2),TEXT(C4546,"0.0"),TEXT(D4546,"00"),E4546,TEXT(LEFT(F4546,3),"000"))</f>
        <v>JL1.710Thinned120</v>
      </c>
      <c r="B4546" s="223" t="s">
        <v>231</v>
      </c>
      <c r="C4546" s="224">
        <v>1.7</v>
      </c>
      <c r="D4546" s="223">
        <v>10</v>
      </c>
      <c r="E4546" s="223" t="s">
        <v>172</v>
      </c>
      <c r="F4546" s="225" t="s">
        <v>210</v>
      </c>
      <c r="G4546" s="226">
        <v>-1.1599999999999999</v>
      </c>
      <c r="H4546" s="226">
        <v>-0.08</v>
      </c>
      <c r="I4546" s="226">
        <v>-1.25</v>
      </c>
      <c r="J4546" s="227">
        <v>-6.23</v>
      </c>
      <c r="K4546" s="227">
        <v>385.51</v>
      </c>
      <c r="L4546" s="228">
        <v>-10.07</v>
      </c>
      <c r="M4546" s="229">
        <f t="shared" si="138"/>
        <v>375.44</v>
      </c>
      <c r="N4546" s="230">
        <v>2.89</v>
      </c>
    </row>
    <row r="4547" spans="1:14" x14ac:dyDescent="0.2">
      <c r="A4547" s="231" t="str">
        <f t="shared" si="139"/>
        <v>JL1.710Thinned125</v>
      </c>
      <c r="B4547" s="223" t="s">
        <v>231</v>
      </c>
      <c r="C4547" s="224">
        <v>1.7</v>
      </c>
      <c r="D4547" s="223">
        <v>10</v>
      </c>
      <c r="E4547" s="223" t="s">
        <v>172</v>
      </c>
      <c r="F4547" s="225" t="s">
        <v>211</v>
      </c>
      <c r="G4547" s="226">
        <v>-1.42</v>
      </c>
      <c r="H4547" s="226">
        <v>-0.11</v>
      </c>
      <c r="I4547" s="226">
        <v>-1.53</v>
      </c>
      <c r="J4547" s="227">
        <v>-7.63</v>
      </c>
      <c r="K4547" s="227">
        <v>377.88</v>
      </c>
      <c r="L4547" s="228">
        <v>-10.48</v>
      </c>
      <c r="M4547" s="229">
        <f t="shared" si="138"/>
        <v>367.4</v>
      </c>
      <c r="N4547" s="230">
        <v>2.88</v>
      </c>
    </row>
    <row r="4548" spans="1:14" x14ac:dyDescent="0.2">
      <c r="A4548" s="231" t="str">
        <f t="shared" si="139"/>
        <v>JL1.710Thinned130</v>
      </c>
      <c r="B4548" s="223" t="s">
        <v>231</v>
      </c>
      <c r="C4548" s="224">
        <v>1.7</v>
      </c>
      <c r="D4548" s="223">
        <v>10</v>
      </c>
      <c r="E4548" s="223" t="s">
        <v>172</v>
      </c>
      <c r="F4548" s="225" t="s">
        <v>212</v>
      </c>
      <c r="G4548" s="226">
        <v>-1.58</v>
      </c>
      <c r="H4548" s="226">
        <v>-0.12</v>
      </c>
      <c r="I4548" s="226">
        <v>-1.71</v>
      </c>
      <c r="J4548" s="227">
        <v>-8.5399999999999991</v>
      </c>
      <c r="K4548" s="227">
        <v>369.34</v>
      </c>
      <c r="L4548" s="228">
        <v>-10.89</v>
      </c>
      <c r="M4548" s="229">
        <f t="shared" si="138"/>
        <v>358.45</v>
      </c>
      <c r="N4548" s="230">
        <v>2.87</v>
      </c>
    </row>
    <row r="4549" spans="1:14" x14ac:dyDescent="0.2">
      <c r="A4549" s="231" t="str">
        <f t="shared" si="139"/>
        <v>JL1.710Thinned135</v>
      </c>
      <c r="B4549" s="223" t="s">
        <v>231</v>
      </c>
      <c r="C4549" s="224">
        <v>1.7</v>
      </c>
      <c r="D4549" s="223">
        <v>10</v>
      </c>
      <c r="E4549" s="223" t="s">
        <v>172</v>
      </c>
      <c r="F4549" s="225" t="s">
        <v>213</v>
      </c>
      <c r="G4549" s="226">
        <v>-1.75</v>
      </c>
      <c r="H4549" s="226">
        <v>-0.13</v>
      </c>
      <c r="I4549" s="226">
        <v>-1.88</v>
      </c>
      <c r="J4549" s="227">
        <v>-9.41</v>
      </c>
      <c r="K4549" s="227">
        <v>359.94</v>
      </c>
      <c r="L4549" s="228">
        <v>-11.29</v>
      </c>
      <c r="M4549" s="229">
        <f t="shared" si="138"/>
        <v>348.65</v>
      </c>
      <c r="N4549" s="230">
        <v>2.86</v>
      </c>
    </row>
    <row r="4550" spans="1:14" x14ac:dyDescent="0.2">
      <c r="A4550" s="231" t="str">
        <f t="shared" si="139"/>
        <v>JL1.710Thinned140</v>
      </c>
      <c r="B4550" s="223" t="s">
        <v>231</v>
      </c>
      <c r="C4550" s="224">
        <v>1.7</v>
      </c>
      <c r="D4550" s="223">
        <v>10</v>
      </c>
      <c r="E4550" s="223" t="s">
        <v>172</v>
      </c>
      <c r="F4550" s="225" t="s">
        <v>214</v>
      </c>
      <c r="G4550" s="226">
        <v>-1.92</v>
      </c>
      <c r="H4550" s="226">
        <v>-0.14000000000000001</v>
      </c>
      <c r="I4550" s="226">
        <v>-2.06</v>
      </c>
      <c r="J4550" s="227">
        <v>-10.3</v>
      </c>
      <c r="K4550" s="227">
        <v>349.64</v>
      </c>
      <c r="L4550" s="228">
        <v>-11.7</v>
      </c>
      <c r="M4550" s="229">
        <f t="shared" si="138"/>
        <v>337.94</v>
      </c>
      <c r="N4550" s="230">
        <v>2.86</v>
      </c>
    </row>
    <row r="4551" spans="1:14" x14ac:dyDescent="0.2">
      <c r="A4551" s="231" t="str">
        <f t="shared" si="139"/>
        <v>JL1.710Thinned145</v>
      </c>
      <c r="B4551" s="223" t="s">
        <v>231</v>
      </c>
      <c r="C4551" s="224">
        <v>1.7</v>
      </c>
      <c r="D4551" s="223">
        <v>10</v>
      </c>
      <c r="E4551" s="223" t="s">
        <v>172</v>
      </c>
      <c r="F4551" s="225" t="s">
        <v>215</v>
      </c>
      <c r="G4551" s="226">
        <v>-1.96</v>
      </c>
      <c r="H4551" s="226">
        <v>-0.14000000000000001</v>
      </c>
      <c r="I4551" s="226">
        <v>-2.1</v>
      </c>
      <c r="J4551" s="227">
        <v>-10.49</v>
      </c>
      <c r="K4551" s="227">
        <v>339.15</v>
      </c>
      <c r="L4551" s="228">
        <v>-12.1</v>
      </c>
      <c r="M4551" s="229">
        <f t="shared" si="138"/>
        <v>327.04999999999995</v>
      </c>
      <c r="N4551" s="230">
        <v>2.85</v>
      </c>
    </row>
    <row r="4552" spans="1:14" x14ac:dyDescent="0.2">
      <c r="A4552" s="231" t="str">
        <f t="shared" si="139"/>
        <v>JL1.710Thinned150</v>
      </c>
      <c r="B4552" s="223" t="s">
        <v>231</v>
      </c>
      <c r="C4552" s="224">
        <v>1.7</v>
      </c>
      <c r="D4552" s="223">
        <v>10</v>
      </c>
      <c r="E4552" s="223" t="s">
        <v>172</v>
      </c>
      <c r="F4552" s="225" t="s">
        <v>216</v>
      </c>
      <c r="G4552" s="226">
        <v>-2.09</v>
      </c>
      <c r="H4552" s="226">
        <v>-0.13</v>
      </c>
      <c r="I4552" s="226">
        <v>-2.2200000000000002</v>
      </c>
      <c r="J4552" s="227">
        <v>-11.1</v>
      </c>
      <c r="K4552" s="227">
        <v>328.05</v>
      </c>
      <c r="L4552" s="228">
        <v>-12.5</v>
      </c>
      <c r="M4552" s="229">
        <f t="shared" si="138"/>
        <v>315.55</v>
      </c>
      <c r="N4552" s="230">
        <v>2.83</v>
      </c>
    </row>
    <row r="4553" spans="1:14" x14ac:dyDescent="0.2">
      <c r="A4553" s="231" t="str">
        <f t="shared" si="139"/>
        <v>JL1.710Thinned155</v>
      </c>
      <c r="B4553" s="223" t="s">
        <v>231</v>
      </c>
      <c r="C4553" s="224">
        <v>1.7</v>
      </c>
      <c r="D4553" s="223">
        <v>10</v>
      </c>
      <c r="E4553" s="223" t="s">
        <v>172</v>
      </c>
      <c r="F4553" s="225" t="s">
        <v>217</v>
      </c>
      <c r="G4553" s="226">
        <v>-2.2200000000000002</v>
      </c>
      <c r="H4553" s="226">
        <v>-0.13</v>
      </c>
      <c r="I4553" s="226">
        <v>-2.34</v>
      </c>
      <c r="J4553" s="227">
        <v>-11.72</v>
      </c>
      <c r="K4553" s="227">
        <v>316.33</v>
      </c>
      <c r="L4553" s="228">
        <v>-12.9</v>
      </c>
      <c r="M4553" s="229">
        <f t="shared" si="138"/>
        <v>303.43</v>
      </c>
      <c r="N4553" s="230">
        <v>2.82</v>
      </c>
    </row>
    <row r="4554" spans="1:14" x14ac:dyDescent="0.2">
      <c r="A4554" s="231" t="str">
        <f t="shared" si="139"/>
        <v>JL1.710Thinned160</v>
      </c>
      <c r="B4554" s="223" t="s">
        <v>231</v>
      </c>
      <c r="C4554" s="224">
        <v>1.7</v>
      </c>
      <c r="D4554" s="223">
        <v>10</v>
      </c>
      <c r="E4554" s="223" t="s">
        <v>172</v>
      </c>
      <c r="F4554" s="225" t="s">
        <v>218</v>
      </c>
      <c r="G4554" s="226">
        <v>-2.33</v>
      </c>
      <c r="H4554" s="226">
        <v>-0.12</v>
      </c>
      <c r="I4554" s="226">
        <v>-2.4500000000000002</v>
      </c>
      <c r="J4554" s="227">
        <v>-12.26</v>
      </c>
      <c r="K4554" s="227">
        <v>304.07</v>
      </c>
      <c r="L4554" s="228">
        <v>-13.3</v>
      </c>
      <c r="M4554" s="229">
        <f t="shared" si="138"/>
        <v>290.77</v>
      </c>
      <c r="N4554" s="230">
        <v>2.8</v>
      </c>
    </row>
    <row r="4555" spans="1:14" x14ac:dyDescent="0.2">
      <c r="A4555" s="231" t="str">
        <f t="shared" si="139"/>
        <v>JL1.710Thinned165</v>
      </c>
      <c r="B4555" s="223" t="s">
        <v>231</v>
      </c>
      <c r="C4555" s="224">
        <v>1.7</v>
      </c>
      <c r="D4555" s="223">
        <v>10</v>
      </c>
      <c r="E4555" s="223" t="s">
        <v>172</v>
      </c>
      <c r="F4555" s="225" t="s">
        <v>219</v>
      </c>
      <c r="G4555" s="226">
        <v>-2.41</v>
      </c>
      <c r="H4555" s="226">
        <v>-0.12</v>
      </c>
      <c r="I4555" s="226">
        <v>-2.5299999999999998</v>
      </c>
      <c r="J4555" s="227">
        <v>-12.67</v>
      </c>
      <c r="K4555" s="227">
        <v>291.39999999999998</v>
      </c>
      <c r="L4555" s="228">
        <v>-13.69</v>
      </c>
      <c r="M4555" s="229">
        <f t="shared" si="138"/>
        <v>277.70999999999998</v>
      </c>
      <c r="N4555" s="230">
        <v>2.79</v>
      </c>
    </row>
    <row r="4556" spans="1:14" x14ac:dyDescent="0.2">
      <c r="A4556" s="231" t="str">
        <f t="shared" si="139"/>
        <v>JL1.710Thinned170</v>
      </c>
      <c r="B4556" s="223" t="s">
        <v>231</v>
      </c>
      <c r="C4556" s="224">
        <v>1.7</v>
      </c>
      <c r="D4556" s="223">
        <v>10</v>
      </c>
      <c r="E4556" s="223" t="s">
        <v>172</v>
      </c>
      <c r="F4556" s="225" t="s">
        <v>220</v>
      </c>
      <c r="G4556" s="226">
        <v>-2.5099999999999998</v>
      </c>
      <c r="H4556" s="226">
        <v>-0.12</v>
      </c>
      <c r="I4556" s="226">
        <v>-2.64</v>
      </c>
      <c r="J4556" s="227">
        <v>-13.19</v>
      </c>
      <c r="K4556" s="227">
        <v>278.20999999999998</v>
      </c>
      <c r="L4556" s="228">
        <v>-14.08</v>
      </c>
      <c r="M4556" s="229">
        <f t="shared" si="138"/>
        <v>264.13</v>
      </c>
      <c r="N4556" s="230">
        <v>2.78</v>
      </c>
    </row>
    <row r="4557" spans="1:14" x14ac:dyDescent="0.2">
      <c r="A4557" s="231" t="str">
        <f t="shared" si="139"/>
        <v>JL1.710Thinned175</v>
      </c>
      <c r="B4557" s="223" t="s">
        <v>231</v>
      </c>
      <c r="C4557" s="224">
        <v>1.7</v>
      </c>
      <c r="D4557" s="223">
        <v>10</v>
      </c>
      <c r="E4557" s="223" t="s">
        <v>172</v>
      </c>
      <c r="F4557" s="225" t="s">
        <v>221</v>
      </c>
      <c r="G4557" s="226">
        <v>-2.6</v>
      </c>
      <c r="H4557" s="226">
        <v>-0.13</v>
      </c>
      <c r="I4557" s="226">
        <v>-2.72</v>
      </c>
      <c r="J4557" s="227">
        <v>-13.62</v>
      </c>
      <c r="K4557" s="227">
        <v>264.58</v>
      </c>
      <c r="L4557" s="228">
        <v>-14.48</v>
      </c>
      <c r="M4557" s="229">
        <f t="shared" si="138"/>
        <v>250.1</v>
      </c>
      <c r="N4557" s="230">
        <v>2.76</v>
      </c>
    </row>
    <row r="4558" spans="1:14" x14ac:dyDescent="0.2">
      <c r="A4558" s="231" t="str">
        <f t="shared" si="139"/>
        <v>JL1.710Thinned180</v>
      </c>
      <c r="B4558" s="223" t="s">
        <v>231</v>
      </c>
      <c r="C4558" s="224">
        <v>1.7</v>
      </c>
      <c r="D4558" s="223">
        <v>10</v>
      </c>
      <c r="E4558" s="223" t="s">
        <v>172</v>
      </c>
      <c r="F4558" s="225" t="s">
        <v>222</v>
      </c>
      <c r="G4558" s="226">
        <v>-2.67</v>
      </c>
      <c r="H4558" s="226">
        <v>-0.13</v>
      </c>
      <c r="I4558" s="226">
        <v>-2.8</v>
      </c>
      <c r="J4558" s="227">
        <v>-14</v>
      </c>
      <c r="K4558" s="227">
        <v>250.58</v>
      </c>
      <c r="L4558" s="228">
        <v>-14.86</v>
      </c>
      <c r="M4558" s="229">
        <f t="shared" si="138"/>
        <v>235.72000000000003</v>
      </c>
      <c r="N4558" s="230">
        <v>2.75</v>
      </c>
    </row>
    <row r="4559" spans="1:14" x14ac:dyDescent="0.2">
      <c r="A4559" s="231" t="str">
        <f t="shared" si="139"/>
        <v>JL1.710Thinned185</v>
      </c>
      <c r="B4559" s="223" t="s">
        <v>231</v>
      </c>
      <c r="C4559" s="224">
        <v>1.7</v>
      </c>
      <c r="D4559" s="223">
        <v>10</v>
      </c>
      <c r="E4559" s="223" t="s">
        <v>172</v>
      </c>
      <c r="F4559" s="225" t="s">
        <v>223</v>
      </c>
      <c r="G4559" s="226">
        <v>-2.74</v>
      </c>
      <c r="H4559" s="226">
        <v>-0.13</v>
      </c>
      <c r="I4559" s="226">
        <v>-2.87</v>
      </c>
      <c r="J4559" s="227">
        <v>-14.36</v>
      </c>
      <c r="K4559" s="227">
        <v>236.22</v>
      </c>
      <c r="L4559" s="228">
        <v>-15.25</v>
      </c>
      <c r="M4559" s="229">
        <f t="shared" si="138"/>
        <v>220.97</v>
      </c>
      <c r="N4559" s="230">
        <v>2.73</v>
      </c>
    </row>
    <row r="4560" spans="1:14" x14ac:dyDescent="0.2">
      <c r="A4560" s="231" t="str">
        <f t="shared" si="139"/>
        <v>JL1.710Thinned190</v>
      </c>
      <c r="B4560" s="223" t="s">
        <v>231</v>
      </c>
      <c r="C4560" s="224">
        <v>1.7</v>
      </c>
      <c r="D4560" s="223">
        <v>10</v>
      </c>
      <c r="E4560" s="223" t="s">
        <v>172</v>
      </c>
      <c r="F4560" s="225" t="s">
        <v>224</v>
      </c>
      <c r="G4560" s="226">
        <v>-2.81</v>
      </c>
      <c r="H4560" s="226">
        <v>-0.13</v>
      </c>
      <c r="I4560" s="226">
        <v>-2.93</v>
      </c>
      <c r="J4560" s="227">
        <v>-14.67</v>
      </c>
      <c r="K4560" s="227">
        <v>221.55</v>
      </c>
      <c r="L4560" s="228">
        <v>-15.63</v>
      </c>
      <c r="M4560" s="229">
        <f t="shared" si="138"/>
        <v>205.92000000000002</v>
      </c>
      <c r="N4560" s="230">
        <v>2.72</v>
      </c>
    </row>
    <row r="4561" spans="1:14" x14ac:dyDescent="0.2">
      <c r="A4561" s="231" t="str">
        <f t="shared" si="139"/>
        <v>JL1.710Thinned195</v>
      </c>
      <c r="B4561" s="223" t="s">
        <v>231</v>
      </c>
      <c r="C4561" s="224">
        <v>1.7</v>
      </c>
      <c r="D4561" s="223">
        <v>10</v>
      </c>
      <c r="E4561" s="223" t="s">
        <v>172</v>
      </c>
      <c r="F4561" s="225" t="s">
        <v>225</v>
      </c>
      <c r="G4561" s="226">
        <v>-2.86</v>
      </c>
      <c r="H4561" s="226">
        <v>-0.13</v>
      </c>
      <c r="I4561" s="226">
        <v>-2.99</v>
      </c>
      <c r="J4561" s="227">
        <v>-14.94</v>
      </c>
      <c r="K4561" s="227">
        <v>206.61</v>
      </c>
      <c r="L4561" s="228">
        <v>-16.02</v>
      </c>
      <c r="M4561" s="229">
        <f t="shared" si="138"/>
        <v>190.59</v>
      </c>
      <c r="N4561" s="230">
        <v>2.71</v>
      </c>
    </row>
    <row r="4562" spans="1:14" x14ac:dyDescent="0.2">
      <c r="A4562" s="231" t="str">
        <f t="shared" si="139"/>
        <v>JL1.712NO_thin000</v>
      </c>
      <c r="B4562" s="223" t="s">
        <v>231</v>
      </c>
      <c r="C4562" s="224">
        <v>1.7</v>
      </c>
      <c r="D4562" s="223">
        <v>12</v>
      </c>
      <c r="E4562" s="223" t="s">
        <v>199</v>
      </c>
      <c r="F4562" s="225" t="s">
        <v>0</v>
      </c>
      <c r="G4562" s="226">
        <v>4.0599999999999996</v>
      </c>
      <c r="H4562" s="226">
        <v>1.42</v>
      </c>
      <c r="I4562" s="226">
        <v>5.48</v>
      </c>
      <c r="J4562" s="227">
        <v>27.38</v>
      </c>
      <c r="K4562" s="227">
        <v>27.38</v>
      </c>
      <c r="L4562" s="228">
        <v>0</v>
      </c>
      <c r="M4562" s="229">
        <f t="shared" si="138"/>
        <v>27.38</v>
      </c>
      <c r="N4562" s="230">
        <v>0</v>
      </c>
    </row>
    <row r="4563" spans="1:14" x14ac:dyDescent="0.2">
      <c r="A4563" s="231" t="str">
        <f t="shared" si="139"/>
        <v>JL1.712NO_thin005</v>
      </c>
      <c r="B4563" s="223" t="s">
        <v>231</v>
      </c>
      <c r="C4563" s="224">
        <v>1.7</v>
      </c>
      <c r="D4563" s="223">
        <v>12</v>
      </c>
      <c r="E4563" s="223" t="s">
        <v>199</v>
      </c>
      <c r="F4563" s="225" t="s">
        <v>1</v>
      </c>
      <c r="G4563" s="226">
        <v>12.38</v>
      </c>
      <c r="H4563" s="226">
        <v>1.75</v>
      </c>
      <c r="I4563" s="226">
        <v>14.13</v>
      </c>
      <c r="J4563" s="227">
        <v>70.64</v>
      </c>
      <c r="K4563" s="227">
        <v>98.03</v>
      </c>
      <c r="L4563" s="228">
        <v>0</v>
      </c>
      <c r="M4563" s="229">
        <f t="shared" si="138"/>
        <v>98.03</v>
      </c>
      <c r="N4563" s="230">
        <v>0</v>
      </c>
    </row>
    <row r="4564" spans="1:14" x14ac:dyDescent="0.2">
      <c r="A4564" s="231" t="str">
        <f t="shared" si="139"/>
        <v>JL1.712NO_thin010</v>
      </c>
      <c r="B4564" s="223" t="s">
        <v>231</v>
      </c>
      <c r="C4564" s="224">
        <v>1.7</v>
      </c>
      <c r="D4564" s="223">
        <v>12</v>
      </c>
      <c r="E4564" s="223" t="s">
        <v>199</v>
      </c>
      <c r="F4564" s="225" t="s">
        <v>2</v>
      </c>
      <c r="G4564" s="226">
        <v>23.49</v>
      </c>
      <c r="H4564" s="226">
        <v>3.19</v>
      </c>
      <c r="I4564" s="226">
        <v>26.69</v>
      </c>
      <c r="J4564" s="227">
        <v>133.43</v>
      </c>
      <c r="K4564" s="227">
        <v>231.46</v>
      </c>
      <c r="L4564" s="228">
        <v>0</v>
      </c>
      <c r="M4564" s="229">
        <f t="shared" si="138"/>
        <v>231.46</v>
      </c>
      <c r="N4564" s="230">
        <v>0</v>
      </c>
    </row>
    <row r="4565" spans="1:14" x14ac:dyDescent="0.2">
      <c r="A4565" s="231" t="str">
        <f t="shared" si="139"/>
        <v>JL1.712NO_thin015</v>
      </c>
      <c r="B4565" s="223" t="s">
        <v>231</v>
      </c>
      <c r="C4565" s="224">
        <v>1.7</v>
      </c>
      <c r="D4565" s="223">
        <v>12</v>
      </c>
      <c r="E4565" s="223" t="s">
        <v>199</v>
      </c>
      <c r="F4565" s="225" t="s">
        <v>3</v>
      </c>
      <c r="G4565" s="226">
        <v>15.14</v>
      </c>
      <c r="H4565" s="226">
        <v>4.3600000000000003</v>
      </c>
      <c r="I4565" s="226">
        <v>19.5</v>
      </c>
      <c r="J4565" s="227">
        <v>97.51</v>
      </c>
      <c r="K4565" s="227">
        <v>328.97</v>
      </c>
      <c r="L4565" s="228">
        <v>0</v>
      </c>
      <c r="M4565" s="229">
        <f t="shared" si="138"/>
        <v>328.97</v>
      </c>
      <c r="N4565" s="230">
        <v>0</v>
      </c>
    </row>
    <row r="4566" spans="1:14" x14ac:dyDescent="0.2">
      <c r="A4566" s="231" t="str">
        <f t="shared" si="139"/>
        <v>JL1.712NO_thin020</v>
      </c>
      <c r="B4566" s="223" t="s">
        <v>231</v>
      </c>
      <c r="C4566" s="224">
        <v>1.7</v>
      </c>
      <c r="D4566" s="223">
        <v>12</v>
      </c>
      <c r="E4566" s="223" t="s">
        <v>199</v>
      </c>
      <c r="F4566" s="225" t="s">
        <v>4</v>
      </c>
      <c r="G4566" s="226">
        <v>11.57</v>
      </c>
      <c r="H4566" s="226">
        <v>4.88</v>
      </c>
      <c r="I4566" s="226">
        <v>16.45</v>
      </c>
      <c r="J4566" s="227">
        <v>82.25</v>
      </c>
      <c r="K4566" s="227">
        <v>411.22</v>
      </c>
      <c r="L4566" s="228">
        <v>0</v>
      </c>
      <c r="M4566" s="229">
        <f t="shared" si="138"/>
        <v>411.22</v>
      </c>
      <c r="N4566" s="230">
        <v>0</v>
      </c>
    </row>
    <row r="4567" spans="1:14" x14ac:dyDescent="0.2">
      <c r="A4567" s="231" t="str">
        <f t="shared" si="139"/>
        <v>JL1.712NO_thin025</v>
      </c>
      <c r="B4567" s="223" t="s">
        <v>231</v>
      </c>
      <c r="C4567" s="224">
        <v>1.7</v>
      </c>
      <c r="D4567" s="223">
        <v>12</v>
      </c>
      <c r="E4567" s="223" t="s">
        <v>199</v>
      </c>
      <c r="F4567" s="225" t="s">
        <v>5</v>
      </c>
      <c r="G4567" s="226">
        <v>10.71</v>
      </c>
      <c r="H4567" s="226">
        <v>1.7</v>
      </c>
      <c r="I4567" s="226">
        <v>12.41</v>
      </c>
      <c r="J4567" s="227">
        <v>62.05</v>
      </c>
      <c r="K4567" s="227">
        <v>473.27</v>
      </c>
      <c r="L4567" s="228">
        <v>0</v>
      </c>
      <c r="M4567" s="229">
        <f t="shared" si="138"/>
        <v>473.27</v>
      </c>
      <c r="N4567" s="230">
        <v>0</v>
      </c>
    </row>
    <row r="4568" spans="1:14" x14ac:dyDescent="0.2">
      <c r="A4568" s="231" t="str">
        <f t="shared" si="139"/>
        <v>JL1.712NO_thin030</v>
      </c>
      <c r="B4568" s="223" t="s">
        <v>231</v>
      </c>
      <c r="C4568" s="224">
        <v>1.7</v>
      </c>
      <c r="D4568" s="223">
        <v>12</v>
      </c>
      <c r="E4568" s="223" t="s">
        <v>199</v>
      </c>
      <c r="F4568" s="225" t="s">
        <v>6</v>
      </c>
      <c r="G4568" s="226">
        <v>10.24</v>
      </c>
      <c r="H4568" s="226">
        <v>0.37</v>
      </c>
      <c r="I4568" s="226">
        <v>10.61</v>
      </c>
      <c r="J4568" s="227">
        <v>53.05</v>
      </c>
      <c r="K4568" s="227">
        <v>526.32000000000005</v>
      </c>
      <c r="L4568" s="228">
        <v>0</v>
      </c>
      <c r="M4568" s="229">
        <f t="shared" si="138"/>
        <v>526.32000000000005</v>
      </c>
      <c r="N4568" s="230">
        <v>0</v>
      </c>
    </row>
    <row r="4569" spans="1:14" x14ac:dyDescent="0.2">
      <c r="A4569" s="231" t="str">
        <f t="shared" si="139"/>
        <v>JL1.712NO_thin035</v>
      </c>
      <c r="B4569" s="223" t="s">
        <v>231</v>
      </c>
      <c r="C4569" s="224">
        <v>1.7</v>
      </c>
      <c r="D4569" s="223">
        <v>12</v>
      </c>
      <c r="E4569" s="223" t="s">
        <v>199</v>
      </c>
      <c r="F4569" s="225" t="s">
        <v>7</v>
      </c>
      <c r="G4569" s="226">
        <v>9.0500000000000007</v>
      </c>
      <c r="H4569" s="226">
        <v>-0.37</v>
      </c>
      <c r="I4569" s="226">
        <v>8.68</v>
      </c>
      <c r="J4569" s="227">
        <v>43.42</v>
      </c>
      <c r="K4569" s="227">
        <v>569.74</v>
      </c>
      <c r="L4569" s="228">
        <v>0</v>
      </c>
      <c r="M4569" s="229">
        <f t="shared" si="138"/>
        <v>569.74</v>
      </c>
      <c r="N4569" s="230">
        <v>0</v>
      </c>
    </row>
    <row r="4570" spans="1:14" x14ac:dyDescent="0.2">
      <c r="A4570" s="231" t="str">
        <f t="shared" si="139"/>
        <v>JL1.712NO_thin040</v>
      </c>
      <c r="B4570" s="223" t="s">
        <v>231</v>
      </c>
      <c r="C4570" s="224">
        <v>1.7</v>
      </c>
      <c r="D4570" s="223">
        <v>12</v>
      </c>
      <c r="E4570" s="223" t="s">
        <v>199</v>
      </c>
      <c r="F4570" s="225" t="s">
        <v>8</v>
      </c>
      <c r="G4570" s="226">
        <v>8.2899999999999991</v>
      </c>
      <c r="H4570" s="226">
        <v>-0.63</v>
      </c>
      <c r="I4570" s="226">
        <v>7.66</v>
      </c>
      <c r="J4570" s="227">
        <v>38.32</v>
      </c>
      <c r="K4570" s="227">
        <v>608.05999999999995</v>
      </c>
      <c r="L4570" s="228">
        <v>0</v>
      </c>
      <c r="M4570" s="229">
        <f t="shared" si="138"/>
        <v>608.05999999999995</v>
      </c>
      <c r="N4570" s="230">
        <v>0</v>
      </c>
    </row>
    <row r="4571" spans="1:14" x14ac:dyDescent="0.2">
      <c r="A4571" s="231" t="str">
        <f t="shared" si="139"/>
        <v>JL1.712NO_thin045</v>
      </c>
      <c r="B4571" s="223" t="s">
        <v>231</v>
      </c>
      <c r="C4571" s="224">
        <v>1.7</v>
      </c>
      <c r="D4571" s="223">
        <v>12</v>
      </c>
      <c r="E4571" s="223" t="s">
        <v>199</v>
      </c>
      <c r="F4571" s="225" t="s">
        <v>9</v>
      </c>
      <c r="G4571" s="226">
        <v>7.74</v>
      </c>
      <c r="H4571" s="226">
        <v>-0.54</v>
      </c>
      <c r="I4571" s="226">
        <v>7.2</v>
      </c>
      <c r="J4571" s="227">
        <v>36</v>
      </c>
      <c r="K4571" s="227">
        <v>644.05999999999995</v>
      </c>
      <c r="L4571" s="228">
        <v>0</v>
      </c>
      <c r="M4571" s="229">
        <f t="shared" si="138"/>
        <v>644.05999999999995</v>
      </c>
      <c r="N4571" s="230">
        <v>0</v>
      </c>
    </row>
    <row r="4572" spans="1:14" x14ac:dyDescent="0.2">
      <c r="A4572" s="231" t="str">
        <f t="shared" si="139"/>
        <v>JL1.712NO_thin050</v>
      </c>
      <c r="B4572" s="223" t="s">
        <v>231</v>
      </c>
      <c r="C4572" s="224">
        <v>1.7</v>
      </c>
      <c r="D4572" s="223">
        <v>12</v>
      </c>
      <c r="E4572" s="223" t="s">
        <v>199</v>
      </c>
      <c r="F4572" s="225" t="s">
        <v>10</v>
      </c>
      <c r="G4572" s="226">
        <v>6.99</v>
      </c>
      <c r="H4572" s="226">
        <v>-0.3</v>
      </c>
      <c r="I4572" s="226">
        <v>6.69</v>
      </c>
      <c r="J4572" s="227">
        <v>33.46</v>
      </c>
      <c r="K4572" s="227">
        <v>677.52</v>
      </c>
      <c r="L4572" s="228">
        <v>0</v>
      </c>
      <c r="M4572" s="229">
        <f t="shared" si="138"/>
        <v>677.52</v>
      </c>
      <c r="N4572" s="230">
        <v>0</v>
      </c>
    </row>
    <row r="4573" spans="1:14" x14ac:dyDescent="0.2">
      <c r="A4573" s="231" t="str">
        <f t="shared" si="139"/>
        <v>JL1.712NO_thin055</v>
      </c>
      <c r="B4573" s="223" t="s">
        <v>231</v>
      </c>
      <c r="C4573" s="224">
        <v>1.7</v>
      </c>
      <c r="D4573" s="223">
        <v>12</v>
      </c>
      <c r="E4573" s="223" t="s">
        <v>199</v>
      </c>
      <c r="F4573" s="225" t="s">
        <v>11</v>
      </c>
      <c r="G4573" s="226">
        <v>6.4</v>
      </c>
      <c r="H4573" s="226">
        <v>-0.47</v>
      </c>
      <c r="I4573" s="226">
        <v>5.94</v>
      </c>
      <c r="J4573" s="227">
        <v>29.68</v>
      </c>
      <c r="K4573" s="227">
        <v>707.2</v>
      </c>
      <c r="L4573" s="228">
        <v>0</v>
      </c>
      <c r="M4573" s="229">
        <f t="shared" si="138"/>
        <v>707.2</v>
      </c>
      <c r="N4573" s="230">
        <v>0</v>
      </c>
    </row>
    <row r="4574" spans="1:14" x14ac:dyDescent="0.2">
      <c r="A4574" s="231" t="str">
        <f t="shared" si="139"/>
        <v>JL1.712NO_thin060</v>
      </c>
      <c r="B4574" s="223" t="s">
        <v>231</v>
      </c>
      <c r="C4574" s="224">
        <v>1.7</v>
      </c>
      <c r="D4574" s="223">
        <v>12</v>
      </c>
      <c r="E4574" s="223" t="s">
        <v>199</v>
      </c>
      <c r="F4574" s="225" t="s">
        <v>12</v>
      </c>
      <c r="G4574" s="226">
        <v>5.96</v>
      </c>
      <c r="H4574" s="226">
        <v>-0.45</v>
      </c>
      <c r="I4574" s="226">
        <v>5.5</v>
      </c>
      <c r="J4574" s="227">
        <v>27.51</v>
      </c>
      <c r="K4574" s="227">
        <v>734.71</v>
      </c>
      <c r="L4574" s="228">
        <v>0</v>
      </c>
      <c r="M4574" s="229">
        <f t="shared" si="138"/>
        <v>734.71</v>
      </c>
      <c r="N4574" s="230">
        <v>0</v>
      </c>
    </row>
    <row r="4575" spans="1:14" x14ac:dyDescent="0.2">
      <c r="A4575" s="231" t="str">
        <f t="shared" si="139"/>
        <v>JL1.712NO_thin065</v>
      </c>
      <c r="B4575" s="223" t="s">
        <v>231</v>
      </c>
      <c r="C4575" s="224">
        <v>1.7</v>
      </c>
      <c r="D4575" s="223">
        <v>12</v>
      </c>
      <c r="E4575" s="223" t="s">
        <v>199</v>
      </c>
      <c r="F4575" s="225" t="s">
        <v>13</v>
      </c>
      <c r="G4575" s="226">
        <v>5.48</v>
      </c>
      <c r="H4575" s="226">
        <v>-0.11</v>
      </c>
      <c r="I4575" s="226">
        <v>5.37</v>
      </c>
      <c r="J4575" s="227">
        <v>26.86</v>
      </c>
      <c r="K4575" s="227">
        <v>761.57</v>
      </c>
      <c r="L4575" s="228">
        <v>0</v>
      </c>
      <c r="M4575" s="229">
        <f t="shared" si="138"/>
        <v>761.57</v>
      </c>
      <c r="N4575" s="230">
        <v>0</v>
      </c>
    </row>
    <row r="4576" spans="1:14" x14ac:dyDescent="0.2">
      <c r="A4576" s="231" t="str">
        <f t="shared" si="139"/>
        <v>JL1.712NO_thin070</v>
      </c>
      <c r="B4576" s="223" t="s">
        <v>231</v>
      </c>
      <c r="C4576" s="224">
        <v>1.7</v>
      </c>
      <c r="D4576" s="223">
        <v>12</v>
      </c>
      <c r="E4576" s="223" t="s">
        <v>199</v>
      </c>
      <c r="F4576" s="225" t="s">
        <v>200</v>
      </c>
      <c r="G4576" s="226">
        <v>5.08</v>
      </c>
      <c r="H4576" s="226">
        <v>-0.35</v>
      </c>
      <c r="I4576" s="226">
        <v>4.7300000000000004</v>
      </c>
      <c r="J4576" s="227">
        <v>23.64</v>
      </c>
      <c r="K4576" s="227">
        <v>785.21</v>
      </c>
      <c r="L4576" s="228">
        <v>0</v>
      </c>
      <c r="M4576" s="229">
        <f t="shared" si="138"/>
        <v>785.21</v>
      </c>
      <c r="N4576" s="230">
        <v>0</v>
      </c>
    </row>
    <row r="4577" spans="1:14" x14ac:dyDescent="0.2">
      <c r="A4577" s="231" t="str">
        <f t="shared" si="139"/>
        <v>JL1.712NO_thin075</v>
      </c>
      <c r="B4577" s="223" t="s">
        <v>231</v>
      </c>
      <c r="C4577" s="224">
        <v>1.7</v>
      </c>
      <c r="D4577" s="223">
        <v>12</v>
      </c>
      <c r="E4577" s="223" t="s">
        <v>199</v>
      </c>
      <c r="F4577" s="225" t="s">
        <v>201</v>
      </c>
      <c r="G4577" s="226">
        <v>4.74</v>
      </c>
      <c r="H4577" s="226">
        <v>-0.42</v>
      </c>
      <c r="I4577" s="226">
        <v>4.32</v>
      </c>
      <c r="J4577" s="227">
        <v>21.62</v>
      </c>
      <c r="K4577" s="227">
        <v>806.83</v>
      </c>
      <c r="L4577" s="228">
        <v>0</v>
      </c>
      <c r="M4577" s="229">
        <f t="shared" si="138"/>
        <v>806.83</v>
      </c>
      <c r="N4577" s="230">
        <v>0</v>
      </c>
    </row>
    <row r="4578" spans="1:14" x14ac:dyDescent="0.2">
      <c r="A4578" s="231" t="str">
        <f t="shared" si="139"/>
        <v>JL1.712NO_thin080</v>
      </c>
      <c r="B4578" s="223" t="s">
        <v>231</v>
      </c>
      <c r="C4578" s="224">
        <v>1.7</v>
      </c>
      <c r="D4578" s="223">
        <v>12</v>
      </c>
      <c r="E4578" s="223" t="s">
        <v>199</v>
      </c>
      <c r="F4578" s="225" t="s">
        <v>202</v>
      </c>
      <c r="G4578" s="226">
        <v>4.34</v>
      </c>
      <c r="H4578" s="226">
        <v>-0.22</v>
      </c>
      <c r="I4578" s="226">
        <v>4.12</v>
      </c>
      <c r="J4578" s="227">
        <v>20.61</v>
      </c>
      <c r="K4578" s="227">
        <v>827.44</v>
      </c>
      <c r="L4578" s="228">
        <v>0</v>
      </c>
      <c r="M4578" s="229">
        <f t="shared" si="138"/>
        <v>827.44</v>
      </c>
      <c r="N4578" s="230">
        <v>0</v>
      </c>
    </row>
    <row r="4579" spans="1:14" x14ac:dyDescent="0.2">
      <c r="A4579" s="231" t="str">
        <f t="shared" si="139"/>
        <v>JL1.712NO_thin085</v>
      </c>
      <c r="B4579" s="223" t="s">
        <v>231</v>
      </c>
      <c r="C4579" s="224">
        <v>1.7</v>
      </c>
      <c r="D4579" s="223">
        <v>12</v>
      </c>
      <c r="E4579" s="223" t="s">
        <v>199</v>
      </c>
      <c r="F4579" s="225" t="s">
        <v>203</v>
      </c>
      <c r="G4579" s="226">
        <v>4</v>
      </c>
      <c r="H4579" s="226">
        <v>-0.3</v>
      </c>
      <c r="I4579" s="226">
        <v>3.69</v>
      </c>
      <c r="J4579" s="227">
        <v>18.46</v>
      </c>
      <c r="K4579" s="227">
        <v>845.9</v>
      </c>
      <c r="L4579" s="228">
        <v>0</v>
      </c>
      <c r="M4579" s="229">
        <f t="shared" si="138"/>
        <v>845.9</v>
      </c>
      <c r="N4579" s="230">
        <v>0</v>
      </c>
    </row>
    <row r="4580" spans="1:14" x14ac:dyDescent="0.2">
      <c r="A4580" s="231" t="str">
        <f t="shared" si="139"/>
        <v>JL1.712NO_thin090</v>
      </c>
      <c r="B4580" s="223" t="s">
        <v>231</v>
      </c>
      <c r="C4580" s="224">
        <v>1.7</v>
      </c>
      <c r="D4580" s="223">
        <v>12</v>
      </c>
      <c r="E4580" s="223" t="s">
        <v>199</v>
      </c>
      <c r="F4580" s="225" t="s">
        <v>204</v>
      </c>
      <c r="G4580" s="226">
        <v>3.68</v>
      </c>
      <c r="H4580" s="226">
        <v>-0.19</v>
      </c>
      <c r="I4580" s="226">
        <v>3.48</v>
      </c>
      <c r="J4580" s="227">
        <v>17.420000000000002</v>
      </c>
      <c r="K4580" s="227">
        <v>863.32</v>
      </c>
      <c r="L4580" s="228">
        <v>0</v>
      </c>
      <c r="M4580" s="229">
        <f t="shared" si="138"/>
        <v>863.32</v>
      </c>
      <c r="N4580" s="230">
        <v>0</v>
      </c>
    </row>
    <row r="4581" spans="1:14" x14ac:dyDescent="0.2">
      <c r="A4581" s="231" t="str">
        <f t="shared" si="139"/>
        <v>JL1.712NO_thin095</v>
      </c>
      <c r="B4581" s="223" t="s">
        <v>231</v>
      </c>
      <c r="C4581" s="224">
        <v>1.7</v>
      </c>
      <c r="D4581" s="223">
        <v>12</v>
      </c>
      <c r="E4581" s="223" t="s">
        <v>199</v>
      </c>
      <c r="F4581" s="225" t="s">
        <v>205</v>
      </c>
      <c r="G4581" s="226">
        <v>3.39</v>
      </c>
      <c r="H4581" s="226">
        <v>-0.27</v>
      </c>
      <c r="I4581" s="226">
        <v>3.12</v>
      </c>
      <c r="J4581" s="227">
        <v>15.6</v>
      </c>
      <c r="K4581" s="227">
        <v>878.92</v>
      </c>
      <c r="L4581" s="228">
        <v>0</v>
      </c>
      <c r="M4581" s="229">
        <f t="shared" si="138"/>
        <v>878.92</v>
      </c>
      <c r="N4581" s="230">
        <v>0</v>
      </c>
    </row>
    <row r="4582" spans="1:14" x14ac:dyDescent="0.2">
      <c r="A4582" s="231" t="str">
        <f t="shared" si="139"/>
        <v>JL1.712NO_thin100</v>
      </c>
      <c r="B4582" s="223" t="s">
        <v>231</v>
      </c>
      <c r="C4582" s="224">
        <v>1.7</v>
      </c>
      <c r="D4582" s="223">
        <v>12</v>
      </c>
      <c r="E4582" s="223" t="s">
        <v>199</v>
      </c>
      <c r="F4582" s="225" t="s">
        <v>206</v>
      </c>
      <c r="G4582" s="226">
        <v>3.15</v>
      </c>
      <c r="H4582" s="226">
        <v>-0.32</v>
      </c>
      <c r="I4582" s="226">
        <v>2.83</v>
      </c>
      <c r="J4582" s="227">
        <v>14.15</v>
      </c>
      <c r="K4582" s="227">
        <v>893.07</v>
      </c>
      <c r="L4582" s="228">
        <v>0</v>
      </c>
      <c r="M4582" s="229">
        <f t="shared" si="138"/>
        <v>893.07</v>
      </c>
      <c r="N4582" s="230">
        <v>0</v>
      </c>
    </row>
    <row r="4583" spans="1:14" x14ac:dyDescent="0.2">
      <c r="A4583" s="231" t="str">
        <f t="shared" si="139"/>
        <v>JL1.712NO_thin105</v>
      </c>
      <c r="B4583" s="223" t="s">
        <v>231</v>
      </c>
      <c r="C4583" s="224">
        <v>1.7</v>
      </c>
      <c r="D4583" s="223">
        <v>12</v>
      </c>
      <c r="E4583" s="223" t="s">
        <v>199</v>
      </c>
      <c r="F4583" s="225" t="s">
        <v>207</v>
      </c>
      <c r="G4583" s="226">
        <v>2.9</v>
      </c>
      <c r="H4583" s="226">
        <v>-0.34</v>
      </c>
      <c r="I4583" s="226">
        <v>2.57</v>
      </c>
      <c r="J4583" s="227">
        <v>12.83</v>
      </c>
      <c r="K4583" s="227">
        <v>905.89</v>
      </c>
      <c r="L4583" s="228">
        <v>0</v>
      </c>
      <c r="M4583" s="229">
        <f t="shared" si="138"/>
        <v>905.89</v>
      </c>
      <c r="N4583" s="230">
        <v>0</v>
      </c>
    </row>
    <row r="4584" spans="1:14" x14ac:dyDescent="0.2">
      <c r="A4584" s="231" t="str">
        <f t="shared" si="139"/>
        <v>JL1.712NO_thin110</v>
      </c>
      <c r="B4584" s="223" t="s">
        <v>231</v>
      </c>
      <c r="C4584" s="224">
        <v>1.7</v>
      </c>
      <c r="D4584" s="223">
        <v>12</v>
      </c>
      <c r="E4584" s="223" t="s">
        <v>199</v>
      </c>
      <c r="F4584" s="225" t="s">
        <v>208</v>
      </c>
      <c r="G4584" s="226">
        <v>2.71</v>
      </c>
      <c r="H4584" s="226">
        <v>-0.27</v>
      </c>
      <c r="I4584" s="226">
        <v>2.44</v>
      </c>
      <c r="J4584" s="227">
        <v>12.2</v>
      </c>
      <c r="K4584" s="227">
        <v>918.09</v>
      </c>
      <c r="L4584" s="228">
        <v>0</v>
      </c>
      <c r="M4584" s="229">
        <f t="shared" si="138"/>
        <v>918.09</v>
      </c>
      <c r="N4584" s="230">
        <v>0</v>
      </c>
    </row>
    <row r="4585" spans="1:14" x14ac:dyDescent="0.2">
      <c r="A4585" s="231" t="str">
        <f t="shared" si="139"/>
        <v>JL1.712NO_thin115</v>
      </c>
      <c r="B4585" s="223" t="s">
        <v>231</v>
      </c>
      <c r="C4585" s="224">
        <v>1.7</v>
      </c>
      <c r="D4585" s="223">
        <v>12</v>
      </c>
      <c r="E4585" s="223" t="s">
        <v>199</v>
      </c>
      <c r="F4585" s="225" t="s">
        <v>209</v>
      </c>
      <c r="G4585" s="226">
        <v>2.56</v>
      </c>
      <c r="H4585" s="226">
        <v>-0.23</v>
      </c>
      <c r="I4585" s="226">
        <v>2.33</v>
      </c>
      <c r="J4585" s="227">
        <v>11.66</v>
      </c>
      <c r="K4585" s="227">
        <v>929.76</v>
      </c>
      <c r="L4585" s="228">
        <v>0</v>
      </c>
      <c r="M4585" s="229">
        <f t="shared" si="138"/>
        <v>929.76</v>
      </c>
      <c r="N4585" s="230">
        <v>0</v>
      </c>
    </row>
    <row r="4586" spans="1:14" x14ac:dyDescent="0.2">
      <c r="A4586" s="231" t="str">
        <f t="shared" si="139"/>
        <v>JL1.712NO_thin120</v>
      </c>
      <c r="B4586" s="223" t="s">
        <v>231</v>
      </c>
      <c r="C4586" s="224">
        <v>1.7</v>
      </c>
      <c r="D4586" s="223">
        <v>12</v>
      </c>
      <c r="E4586" s="223" t="s">
        <v>199</v>
      </c>
      <c r="F4586" s="225" t="s">
        <v>210</v>
      </c>
      <c r="G4586" s="226">
        <v>2.35</v>
      </c>
      <c r="H4586" s="226">
        <v>-0.09</v>
      </c>
      <c r="I4586" s="226">
        <v>2.25</v>
      </c>
      <c r="J4586" s="227">
        <v>11.27</v>
      </c>
      <c r="K4586" s="227">
        <v>941.02</v>
      </c>
      <c r="L4586" s="228">
        <v>0</v>
      </c>
      <c r="M4586" s="229">
        <f t="shared" si="138"/>
        <v>941.02</v>
      </c>
      <c r="N4586" s="230">
        <v>0</v>
      </c>
    </row>
    <row r="4587" spans="1:14" x14ac:dyDescent="0.2">
      <c r="A4587" s="231" t="str">
        <f t="shared" si="139"/>
        <v>JL1.712NO_thin125</v>
      </c>
      <c r="B4587" s="223" t="s">
        <v>231</v>
      </c>
      <c r="C4587" s="224">
        <v>1.7</v>
      </c>
      <c r="D4587" s="223">
        <v>12</v>
      </c>
      <c r="E4587" s="223" t="s">
        <v>199</v>
      </c>
      <c r="F4587" s="225" t="s">
        <v>211</v>
      </c>
      <c r="G4587" s="226">
        <v>2.11</v>
      </c>
      <c r="H4587" s="226">
        <v>-0.22</v>
      </c>
      <c r="I4587" s="226">
        <v>1.89</v>
      </c>
      <c r="J4587" s="227">
        <v>9.44</v>
      </c>
      <c r="K4587" s="227">
        <v>950.46</v>
      </c>
      <c r="L4587" s="228">
        <v>0</v>
      </c>
      <c r="M4587" s="229">
        <f t="shared" si="138"/>
        <v>950.46</v>
      </c>
      <c r="N4587" s="230">
        <v>0</v>
      </c>
    </row>
    <row r="4588" spans="1:14" x14ac:dyDescent="0.2">
      <c r="A4588" s="231" t="str">
        <f t="shared" si="139"/>
        <v>JL1.712NO_thin130</v>
      </c>
      <c r="B4588" s="223" t="s">
        <v>231</v>
      </c>
      <c r="C4588" s="224">
        <v>1.7</v>
      </c>
      <c r="D4588" s="223">
        <v>12</v>
      </c>
      <c r="E4588" s="223" t="s">
        <v>199</v>
      </c>
      <c r="F4588" s="225" t="s">
        <v>212</v>
      </c>
      <c r="G4588" s="226">
        <v>1.95</v>
      </c>
      <c r="H4588" s="226">
        <v>-0.21</v>
      </c>
      <c r="I4588" s="226">
        <v>1.74</v>
      </c>
      <c r="J4588" s="227">
        <v>8.69</v>
      </c>
      <c r="K4588" s="227">
        <v>959.14</v>
      </c>
      <c r="L4588" s="228">
        <v>0</v>
      </c>
      <c r="M4588" s="229">
        <f t="shared" si="138"/>
        <v>959.14</v>
      </c>
      <c r="N4588" s="230">
        <v>0</v>
      </c>
    </row>
    <row r="4589" spans="1:14" x14ac:dyDescent="0.2">
      <c r="A4589" s="231" t="str">
        <f t="shared" si="139"/>
        <v>JL1.712NO_thin135</v>
      </c>
      <c r="B4589" s="223" t="s">
        <v>231</v>
      </c>
      <c r="C4589" s="224">
        <v>1.7</v>
      </c>
      <c r="D4589" s="223">
        <v>12</v>
      </c>
      <c r="E4589" s="223" t="s">
        <v>199</v>
      </c>
      <c r="F4589" s="225" t="s">
        <v>213</v>
      </c>
      <c r="G4589" s="226">
        <v>1.89</v>
      </c>
      <c r="H4589" s="226">
        <v>-0.22</v>
      </c>
      <c r="I4589" s="226">
        <v>1.67</v>
      </c>
      <c r="J4589" s="227">
        <v>8.3699999999999992</v>
      </c>
      <c r="K4589" s="227">
        <v>967.51</v>
      </c>
      <c r="L4589" s="228">
        <v>0</v>
      </c>
      <c r="M4589" s="229">
        <f t="shared" si="138"/>
        <v>967.51</v>
      </c>
      <c r="N4589" s="230">
        <v>0</v>
      </c>
    </row>
    <row r="4590" spans="1:14" x14ac:dyDescent="0.2">
      <c r="A4590" s="231" t="str">
        <f t="shared" si="139"/>
        <v>JL1.712NO_thin140</v>
      </c>
      <c r="B4590" s="223" t="s">
        <v>231</v>
      </c>
      <c r="C4590" s="224">
        <v>1.7</v>
      </c>
      <c r="D4590" s="223">
        <v>12</v>
      </c>
      <c r="E4590" s="223" t="s">
        <v>199</v>
      </c>
      <c r="F4590" s="225" t="s">
        <v>214</v>
      </c>
      <c r="G4590" s="226">
        <v>1.73</v>
      </c>
      <c r="H4590" s="226">
        <v>-0.17</v>
      </c>
      <c r="I4590" s="226">
        <v>1.55</v>
      </c>
      <c r="J4590" s="227">
        <v>7.76</v>
      </c>
      <c r="K4590" s="227">
        <v>975.27</v>
      </c>
      <c r="L4590" s="228">
        <v>0</v>
      </c>
      <c r="M4590" s="229">
        <f t="shared" si="138"/>
        <v>975.27</v>
      </c>
      <c r="N4590" s="230">
        <v>0</v>
      </c>
    </row>
    <row r="4591" spans="1:14" x14ac:dyDescent="0.2">
      <c r="A4591" s="231" t="str">
        <f t="shared" si="139"/>
        <v>JL1.712NO_thin145</v>
      </c>
      <c r="B4591" s="223" t="s">
        <v>231</v>
      </c>
      <c r="C4591" s="224">
        <v>1.7</v>
      </c>
      <c r="D4591" s="223">
        <v>12</v>
      </c>
      <c r="E4591" s="223" t="s">
        <v>199</v>
      </c>
      <c r="F4591" s="225" t="s">
        <v>215</v>
      </c>
      <c r="G4591" s="226">
        <v>1.62</v>
      </c>
      <c r="H4591" s="226">
        <v>-0.05</v>
      </c>
      <c r="I4591" s="226">
        <v>1.58</v>
      </c>
      <c r="J4591" s="227">
        <v>7.89</v>
      </c>
      <c r="K4591" s="227">
        <v>983.15</v>
      </c>
      <c r="L4591" s="228">
        <v>0</v>
      </c>
      <c r="M4591" s="229">
        <f t="shared" si="138"/>
        <v>983.15</v>
      </c>
      <c r="N4591" s="230">
        <v>0</v>
      </c>
    </row>
    <row r="4592" spans="1:14" x14ac:dyDescent="0.2">
      <c r="A4592" s="231" t="str">
        <f t="shared" si="139"/>
        <v>JL1.712NO_thin150</v>
      </c>
      <c r="B4592" s="223" t="s">
        <v>231</v>
      </c>
      <c r="C4592" s="224">
        <v>1.7</v>
      </c>
      <c r="D4592" s="223">
        <v>12</v>
      </c>
      <c r="E4592" s="223" t="s">
        <v>199</v>
      </c>
      <c r="F4592" s="225" t="s">
        <v>216</v>
      </c>
      <c r="G4592" s="226">
        <v>1.45</v>
      </c>
      <c r="H4592" s="226">
        <v>-0.15</v>
      </c>
      <c r="I4592" s="226">
        <v>1.3</v>
      </c>
      <c r="J4592" s="227">
        <v>6.49</v>
      </c>
      <c r="K4592" s="227">
        <v>989.65</v>
      </c>
      <c r="L4592" s="228">
        <v>0</v>
      </c>
      <c r="M4592" s="229">
        <f t="shared" si="138"/>
        <v>989.65</v>
      </c>
      <c r="N4592" s="230">
        <v>0</v>
      </c>
    </row>
    <row r="4593" spans="1:14" x14ac:dyDescent="0.2">
      <c r="A4593" s="231" t="str">
        <f t="shared" si="139"/>
        <v>JL1.712NO_thin155</v>
      </c>
      <c r="B4593" s="223" t="s">
        <v>231</v>
      </c>
      <c r="C4593" s="224">
        <v>1.7</v>
      </c>
      <c r="D4593" s="223">
        <v>12</v>
      </c>
      <c r="E4593" s="223" t="s">
        <v>199</v>
      </c>
      <c r="F4593" s="225" t="s">
        <v>217</v>
      </c>
      <c r="G4593" s="226">
        <v>1.31</v>
      </c>
      <c r="H4593" s="226">
        <v>-0.15</v>
      </c>
      <c r="I4593" s="226">
        <v>1.1599999999999999</v>
      </c>
      <c r="J4593" s="227">
        <v>5.81</v>
      </c>
      <c r="K4593" s="227">
        <v>995.46</v>
      </c>
      <c r="L4593" s="228">
        <v>0</v>
      </c>
      <c r="M4593" s="229">
        <f t="shared" si="138"/>
        <v>995.46</v>
      </c>
      <c r="N4593" s="230">
        <v>0</v>
      </c>
    </row>
    <row r="4594" spans="1:14" x14ac:dyDescent="0.2">
      <c r="A4594" s="231" t="str">
        <f t="shared" si="139"/>
        <v>JL1.712NO_thin160</v>
      </c>
      <c r="B4594" s="223" t="s">
        <v>231</v>
      </c>
      <c r="C4594" s="224">
        <v>1.7</v>
      </c>
      <c r="D4594" s="223">
        <v>12</v>
      </c>
      <c r="E4594" s="223" t="s">
        <v>199</v>
      </c>
      <c r="F4594" s="225" t="s">
        <v>218</v>
      </c>
      <c r="G4594" s="226">
        <v>1.22</v>
      </c>
      <c r="H4594" s="226">
        <v>-0.14000000000000001</v>
      </c>
      <c r="I4594" s="226">
        <v>1.08</v>
      </c>
      <c r="J4594" s="227">
        <v>5.38</v>
      </c>
      <c r="K4594" s="227">
        <v>1000.83</v>
      </c>
      <c r="L4594" s="228">
        <v>0</v>
      </c>
      <c r="M4594" s="229">
        <f t="shared" ref="M4594:M4657" si="140">K4594+L4594</f>
        <v>1000.83</v>
      </c>
      <c r="N4594" s="230">
        <v>0</v>
      </c>
    </row>
    <row r="4595" spans="1:14" x14ac:dyDescent="0.2">
      <c r="A4595" s="231" t="str">
        <f t="shared" si="139"/>
        <v>JL1.712NO_thin165</v>
      </c>
      <c r="B4595" s="223" t="s">
        <v>231</v>
      </c>
      <c r="C4595" s="224">
        <v>1.7</v>
      </c>
      <c r="D4595" s="223">
        <v>12</v>
      </c>
      <c r="E4595" s="223" t="s">
        <v>199</v>
      </c>
      <c r="F4595" s="225" t="s">
        <v>219</v>
      </c>
      <c r="G4595" s="226">
        <v>1.1200000000000001</v>
      </c>
      <c r="H4595" s="226">
        <v>-0.13</v>
      </c>
      <c r="I4595" s="226">
        <v>0.99</v>
      </c>
      <c r="J4595" s="227">
        <v>4.93</v>
      </c>
      <c r="K4595" s="227">
        <v>1005.76</v>
      </c>
      <c r="L4595" s="228">
        <v>0</v>
      </c>
      <c r="M4595" s="229">
        <f t="shared" si="140"/>
        <v>1005.76</v>
      </c>
      <c r="N4595" s="230">
        <v>0</v>
      </c>
    </row>
    <row r="4596" spans="1:14" x14ac:dyDescent="0.2">
      <c r="A4596" s="231" t="str">
        <f t="shared" si="139"/>
        <v>JL1.712NO_thin170</v>
      </c>
      <c r="B4596" s="223" t="s">
        <v>231</v>
      </c>
      <c r="C4596" s="224">
        <v>1.7</v>
      </c>
      <c r="D4596" s="223">
        <v>12</v>
      </c>
      <c r="E4596" s="223" t="s">
        <v>199</v>
      </c>
      <c r="F4596" s="225" t="s">
        <v>220</v>
      </c>
      <c r="G4596" s="226">
        <v>1.03</v>
      </c>
      <c r="H4596" s="226">
        <v>-0.11</v>
      </c>
      <c r="I4596" s="226">
        <v>0.91</v>
      </c>
      <c r="J4596" s="227">
        <v>4.57</v>
      </c>
      <c r="K4596" s="227">
        <v>1010.33</v>
      </c>
      <c r="L4596" s="228">
        <v>0</v>
      </c>
      <c r="M4596" s="229">
        <f t="shared" si="140"/>
        <v>1010.33</v>
      </c>
      <c r="N4596" s="230">
        <v>0</v>
      </c>
    </row>
    <row r="4597" spans="1:14" x14ac:dyDescent="0.2">
      <c r="A4597" s="231" t="str">
        <f t="shared" si="139"/>
        <v>JL1.712NO_thin175</v>
      </c>
      <c r="B4597" s="223" t="s">
        <v>231</v>
      </c>
      <c r="C4597" s="224">
        <v>1.7</v>
      </c>
      <c r="D4597" s="223">
        <v>12</v>
      </c>
      <c r="E4597" s="223" t="s">
        <v>199</v>
      </c>
      <c r="F4597" s="225" t="s">
        <v>221</v>
      </c>
      <c r="G4597" s="226">
        <v>1.03</v>
      </c>
      <c r="H4597" s="226">
        <v>-0.09</v>
      </c>
      <c r="I4597" s="226">
        <v>0.94</v>
      </c>
      <c r="J4597" s="227">
        <v>4.71</v>
      </c>
      <c r="K4597" s="227">
        <v>1015.04</v>
      </c>
      <c r="L4597" s="228">
        <v>0</v>
      </c>
      <c r="M4597" s="229">
        <f t="shared" si="140"/>
        <v>1015.04</v>
      </c>
      <c r="N4597" s="230">
        <v>0</v>
      </c>
    </row>
    <row r="4598" spans="1:14" x14ac:dyDescent="0.2">
      <c r="A4598" s="231" t="str">
        <f t="shared" si="139"/>
        <v>JL1.712NO_thin180</v>
      </c>
      <c r="B4598" s="223" t="s">
        <v>231</v>
      </c>
      <c r="C4598" s="224">
        <v>1.7</v>
      </c>
      <c r="D4598" s="223">
        <v>12</v>
      </c>
      <c r="E4598" s="223" t="s">
        <v>199</v>
      </c>
      <c r="F4598" s="225" t="s">
        <v>222</v>
      </c>
      <c r="G4598" s="226">
        <v>0.94</v>
      </c>
      <c r="H4598" s="226">
        <v>-0.09</v>
      </c>
      <c r="I4598" s="226">
        <v>0.85</v>
      </c>
      <c r="J4598" s="227">
        <v>4.25</v>
      </c>
      <c r="K4598" s="227">
        <v>1019.29</v>
      </c>
      <c r="L4598" s="228">
        <v>0</v>
      </c>
      <c r="M4598" s="229">
        <f t="shared" si="140"/>
        <v>1019.29</v>
      </c>
      <c r="N4598" s="230">
        <v>0</v>
      </c>
    </row>
    <row r="4599" spans="1:14" x14ac:dyDescent="0.2">
      <c r="A4599" s="231" t="str">
        <f t="shared" si="139"/>
        <v>JL1.712NO_thin185</v>
      </c>
      <c r="B4599" s="223" t="s">
        <v>231</v>
      </c>
      <c r="C4599" s="224">
        <v>1.7</v>
      </c>
      <c r="D4599" s="223">
        <v>12</v>
      </c>
      <c r="E4599" s="223" t="s">
        <v>199</v>
      </c>
      <c r="F4599" s="225" t="s">
        <v>223</v>
      </c>
      <c r="G4599" s="226">
        <v>0.87</v>
      </c>
      <c r="H4599" s="226">
        <v>-0.08</v>
      </c>
      <c r="I4599" s="226">
        <v>0.79</v>
      </c>
      <c r="J4599" s="227">
        <v>3.94</v>
      </c>
      <c r="K4599" s="227">
        <v>1023.22</v>
      </c>
      <c r="L4599" s="228">
        <v>0</v>
      </c>
      <c r="M4599" s="229">
        <f t="shared" si="140"/>
        <v>1023.22</v>
      </c>
      <c r="N4599" s="230">
        <v>0</v>
      </c>
    </row>
    <row r="4600" spans="1:14" x14ac:dyDescent="0.2">
      <c r="A4600" s="231" t="str">
        <f t="shared" si="139"/>
        <v>JL1.712NO_thin190</v>
      </c>
      <c r="B4600" s="223" t="s">
        <v>231</v>
      </c>
      <c r="C4600" s="224">
        <v>1.7</v>
      </c>
      <c r="D4600" s="223">
        <v>12</v>
      </c>
      <c r="E4600" s="223" t="s">
        <v>199</v>
      </c>
      <c r="F4600" s="225" t="s">
        <v>224</v>
      </c>
      <c r="G4600" s="226">
        <v>0.8</v>
      </c>
      <c r="H4600" s="226">
        <v>-7.0000000000000007E-2</v>
      </c>
      <c r="I4600" s="226">
        <v>0.73</v>
      </c>
      <c r="J4600" s="227">
        <v>3.65</v>
      </c>
      <c r="K4600" s="227">
        <v>1026.8800000000001</v>
      </c>
      <c r="L4600" s="228">
        <v>0</v>
      </c>
      <c r="M4600" s="229">
        <f t="shared" si="140"/>
        <v>1026.8800000000001</v>
      </c>
      <c r="N4600" s="230">
        <v>0</v>
      </c>
    </row>
    <row r="4601" spans="1:14" x14ac:dyDescent="0.2">
      <c r="A4601" s="231" t="str">
        <f t="shared" si="139"/>
        <v>JL1.712NO_thin195</v>
      </c>
      <c r="B4601" s="223" t="s">
        <v>231</v>
      </c>
      <c r="C4601" s="224">
        <v>1.7</v>
      </c>
      <c r="D4601" s="223">
        <v>12</v>
      </c>
      <c r="E4601" s="223" t="s">
        <v>199</v>
      </c>
      <c r="F4601" s="225" t="s">
        <v>225</v>
      </c>
      <c r="G4601" s="226">
        <v>0.71</v>
      </c>
      <c r="H4601" s="226">
        <v>7.0000000000000007E-2</v>
      </c>
      <c r="I4601" s="226">
        <v>0.78</v>
      </c>
      <c r="J4601" s="227">
        <v>3.91</v>
      </c>
      <c r="K4601" s="227">
        <v>1030.78</v>
      </c>
      <c r="L4601" s="228">
        <v>0</v>
      </c>
      <c r="M4601" s="229">
        <f t="shared" si="140"/>
        <v>1030.78</v>
      </c>
      <c r="N4601" s="230">
        <v>0</v>
      </c>
    </row>
    <row r="4602" spans="1:14" x14ac:dyDescent="0.2">
      <c r="A4602" s="231" t="str">
        <f t="shared" si="139"/>
        <v>JL1.712Thinned000</v>
      </c>
      <c r="B4602" s="223" t="s">
        <v>231</v>
      </c>
      <c r="C4602" s="224">
        <v>1.7</v>
      </c>
      <c r="D4602" s="223">
        <v>12</v>
      </c>
      <c r="E4602" s="223" t="s">
        <v>172</v>
      </c>
      <c r="F4602" s="225" t="s">
        <v>0</v>
      </c>
      <c r="G4602" s="226">
        <v>4.0599999999999996</v>
      </c>
      <c r="H4602" s="226">
        <v>1.42</v>
      </c>
      <c r="I4602" s="226">
        <v>5.48</v>
      </c>
      <c r="J4602" s="227">
        <v>27.38</v>
      </c>
      <c r="K4602" s="227">
        <v>27.38</v>
      </c>
      <c r="L4602" s="228">
        <v>0</v>
      </c>
      <c r="M4602" s="229">
        <f t="shared" si="140"/>
        <v>27.38</v>
      </c>
      <c r="N4602" s="230">
        <v>0</v>
      </c>
    </row>
    <row r="4603" spans="1:14" x14ac:dyDescent="0.2">
      <c r="A4603" s="231" t="str">
        <f t="shared" si="139"/>
        <v>JL1.712Thinned005</v>
      </c>
      <c r="B4603" s="223" t="s">
        <v>231</v>
      </c>
      <c r="C4603" s="224">
        <v>1.7</v>
      </c>
      <c r="D4603" s="223">
        <v>12</v>
      </c>
      <c r="E4603" s="223" t="s">
        <v>172</v>
      </c>
      <c r="F4603" s="225" t="s">
        <v>1</v>
      </c>
      <c r="G4603" s="226">
        <v>12.38</v>
      </c>
      <c r="H4603" s="226">
        <v>1.75</v>
      </c>
      <c r="I4603" s="226">
        <v>14.13</v>
      </c>
      <c r="J4603" s="227">
        <v>70.64</v>
      </c>
      <c r="K4603" s="227">
        <v>98.03</v>
      </c>
      <c r="L4603" s="228">
        <v>0</v>
      </c>
      <c r="M4603" s="229">
        <f t="shared" si="140"/>
        <v>98.03</v>
      </c>
      <c r="N4603" s="230">
        <v>0</v>
      </c>
    </row>
    <row r="4604" spans="1:14" x14ac:dyDescent="0.2">
      <c r="A4604" s="231" t="str">
        <f t="shared" si="139"/>
        <v>JL1.712Thinned010</v>
      </c>
      <c r="B4604" s="223" t="s">
        <v>231</v>
      </c>
      <c r="C4604" s="224">
        <v>1.7</v>
      </c>
      <c r="D4604" s="223">
        <v>12</v>
      </c>
      <c r="E4604" s="223" t="s">
        <v>172</v>
      </c>
      <c r="F4604" s="225" t="s">
        <v>2</v>
      </c>
      <c r="G4604" s="226">
        <v>3.97</v>
      </c>
      <c r="H4604" s="226">
        <v>9.34</v>
      </c>
      <c r="I4604" s="226">
        <v>13.31</v>
      </c>
      <c r="J4604" s="227">
        <v>66.55</v>
      </c>
      <c r="K4604" s="227">
        <v>164.58</v>
      </c>
      <c r="L4604" s="228">
        <v>-0.23</v>
      </c>
      <c r="M4604" s="229">
        <f t="shared" si="140"/>
        <v>164.35000000000002</v>
      </c>
      <c r="N4604" s="230">
        <v>13.04</v>
      </c>
    </row>
    <row r="4605" spans="1:14" x14ac:dyDescent="0.2">
      <c r="A4605" s="231" t="str">
        <f t="shared" si="139"/>
        <v>JL1.712Thinned015</v>
      </c>
      <c r="B4605" s="223" t="s">
        <v>231</v>
      </c>
      <c r="C4605" s="224">
        <v>1.7</v>
      </c>
      <c r="D4605" s="223">
        <v>12</v>
      </c>
      <c r="E4605" s="223" t="s">
        <v>172</v>
      </c>
      <c r="F4605" s="225" t="s">
        <v>3</v>
      </c>
      <c r="G4605" s="226">
        <v>5.08</v>
      </c>
      <c r="H4605" s="226">
        <v>-1.49</v>
      </c>
      <c r="I4605" s="226">
        <v>3.59</v>
      </c>
      <c r="J4605" s="227">
        <v>17.97</v>
      </c>
      <c r="K4605" s="227">
        <v>182.55</v>
      </c>
      <c r="L4605" s="228">
        <v>-0.38</v>
      </c>
      <c r="M4605" s="229">
        <f t="shared" si="140"/>
        <v>182.17000000000002</v>
      </c>
      <c r="N4605" s="230">
        <v>9.19</v>
      </c>
    </row>
    <row r="4606" spans="1:14" x14ac:dyDescent="0.2">
      <c r="A4606" s="231" t="str">
        <f t="shared" si="139"/>
        <v>JL1.712Thinned020</v>
      </c>
      <c r="B4606" s="223" t="s">
        <v>231</v>
      </c>
      <c r="C4606" s="224">
        <v>1.7</v>
      </c>
      <c r="D4606" s="223">
        <v>12</v>
      </c>
      <c r="E4606" s="223" t="s">
        <v>172</v>
      </c>
      <c r="F4606" s="225" t="s">
        <v>4</v>
      </c>
      <c r="G4606" s="226">
        <v>7.42</v>
      </c>
      <c r="H4606" s="226">
        <v>0.73</v>
      </c>
      <c r="I4606" s="226">
        <v>8.15</v>
      </c>
      <c r="J4606" s="227">
        <v>40.76</v>
      </c>
      <c r="K4606" s="227">
        <v>223.31</v>
      </c>
      <c r="L4606" s="228">
        <v>-1.1499999999999999</v>
      </c>
      <c r="M4606" s="229">
        <f t="shared" si="140"/>
        <v>222.16</v>
      </c>
      <c r="N4606" s="230">
        <v>5.38</v>
      </c>
    </row>
    <row r="4607" spans="1:14" x14ac:dyDescent="0.2">
      <c r="A4607" s="231" t="str">
        <f t="shared" si="139"/>
        <v>JL1.712Thinned025</v>
      </c>
      <c r="B4607" s="223" t="s">
        <v>231</v>
      </c>
      <c r="C4607" s="224">
        <v>1.7</v>
      </c>
      <c r="D4607" s="223">
        <v>12</v>
      </c>
      <c r="E4607" s="223" t="s">
        <v>172</v>
      </c>
      <c r="F4607" s="225" t="s">
        <v>5</v>
      </c>
      <c r="G4607" s="226">
        <v>7.54</v>
      </c>
      <c r="H4607" s="226">
        <v>-0.16</v>
      </c>
      <c r="I4607" s="226">
        <v>7.38</v>
      </c>
      <c r="J4607" s="227">
        <v>36.909999999999997</v>
      </c>
      <c r="K4607" s="227">
        <v>260.22000000000003</v>
      </c>
      <c r="L4607" s="228">
        <v>-2.0099999999999998</v>
      </c>
      <c r="M4607" s="229">
        <f t="shared" si="140"/>
        <v>258.21000000000004</v>
      </c>
      <c r="N4607" s="230">
        <v>6.07</v>
      </c>
    </row>
    <row r="4608" spans="1:14" x14ac:dyDescent="0.2">
      <c r="A4608" s="231" t="str">
        <f t="shared" si="139"/>
        <v>JL1.712Thinned030</v>
      </c>
      <c r="B4608" s="223" t="s">
        <v>231</v>
      </c>
      <c r="C4608" s="224">
        <v>1.7</v>
      </c>
      <c r="D4608" s="223">
        <v>12</v>
      </c>
      <c r="E4608" s="223" t="s">
        <v>172</v>
      </c>
      <c r="F4608" s="225" t="s">
        <v>6</v>
      </c>
      <c r="G4608" s="226">
        <v>5.12</v>
      </c>
      <c r="H4608" s="226">
        <v>-0.56999999999999995</v>
      </c>
      <c r="I4608" s="226">
        <v>4.54</v>
      </c>
      <c r="J4608" s="227">
        <v>22.72</v>
      </c>
      <c r="K4608" s="227">
        <v>282.94</v>
      </c>
      <c r="L4608" s="228">
        <v>-2.87</v>
      </c>
      <c r="M4608" s="229">
        <f t="shared" si="140"/>
        <v>280.07</v>
      </c>
      <c r="N4608" s="230">
        <v>6.11</v>
      </c>
    </row>
    <row r="4609" spans="1:14" x14ac:dyDescent="0.2">
      <c r="A4609" s="231" t="str">
        <f t="shared" si="139"/>
        <v>JL1.712Thinned035</v>
      </c>
      <c r="B4609" s="223" t="s">
        <v>231</v>
      </c>
      <c r="C4609" s="224">
        <v>1.7</v>
      </c>
      <c r="D4609" s="223">
        <v>12</v>
      </c>
      <c r="E4609" s="223" t="s">
        <v>172</v>
      </c>
      <c r="F4609" s="225" t="s">
        <v>7</v>
      </c>
      <c r="G4609" s="226">
        <v>4.88</v>
      </c>
      <c r="H4609" s="226">
        <v>-0.97</v>
      </c>
      <c r="I4609" s="226">
        <v>3.91</v>
      </c>
      <c r="J4609" s="227">
        <v>19.559999999999999</v>
      </c>
      <c r="K4609" s="227">
        <v>302.5</v>
      </c>
      <c r="L4609" s="228">
        <v>-3.67</v>
      </c>
      <c r="M4609" s="229">
        <f t="shared" si="140"/>
        <v>298.83</v>
      </c>
      <c r="N4609" s="230">
        <v>5.61</v>
      </c>
    </row>
    <row r="4610" spans="1:14" x14ac:dyDescent="0.2">
      <c r="A4610" s="231" t="str">
        <f t="shared" ref="A4610:A4673" si="141">CONCATENATE(LEFT(B4610,2),TEXT(C4610,"0.0"),TEXT(D4610,"00"),E4610,TEXT(LEFT(F4610,3),"000"))</f>
        <v>JL1.712Thinned040</v>
      </c>
      <c r="B4610" s="223" t="s">
        <v>231</v>
      </c>
      <c r="C4610" s="224">
        <v>1.7</v>
      </c>
      <c r="D4610" s="223">
        <v>12</v>
      </c>
      <c r="E4610" s="223" t="s">
        <v>172</v>
      </c>
      <c r="F4610" s="225" t="s">
        <v>8</v>
      </c>
      <c r="G4610" s="226">
        <v>5.22</v>
      </c>
      <c r="H4610" s="226">
        <v>-1.17</v>
      </c>
      <c r="I4610" s="226">
        <v>4.05</v>
      </c>
      <c r="J4610" s="227">
        <v>20.27</v>
      </c>
      <c r="K4610" s="227">
        <v>322.77</v>
      </c>
      <c r="L4610" s="228">
        <v>-4.37</v>
      </c>
      <c r="M4610" s="229">
        <f t="shared" si="140"/>
        <v>318.39999999999998</v>
      </c>
      <c r="N4610" s="230">
        <v>4.96</v>
      </c>
    </row>
    <row r="4611" spans="1:14" x14ac:dyDescent="0.2">
      <c r="A4611" s="231" t="str">
        <f t="shared" si="141"/>
        <v>JL1.712Thinned045</v>
      </c>
      <c r="B4611" s="223" t="s">
        <v>231</v>
      </c>
      <c r="C4611" s="224">
        <v>1.7</v>
      </c>
      <c r="D4611" s="223">
        <v>12</v>
      </c>
      <c r="E4611" s="223" t="s">
        <v>172</v>
      </c>
      <c r="F4611" s="225" t="s">
        <v>9</v>
      </c>
      <c r="G4611" s="226">
        <v>4.8</v>
      </c>
      <c r="H4611" s="226">
        <v>-0.82</v>
      </c>
      <c r="I4611" s="226">
        <v>3.98</v>
      </c>
      <c r="J4611" s="227">
        <v>19.899999999999999</v>
      </c>
      <c r="K4611" s="227">
        <v>342.66</v>
      </c>
      <c r="L4611" s="228">
        <v>-5.01</v>
      </c>
      <c r="M4611" s="229">
        <f t="shared" si="140"/>
        <v>337.65000000000003</v>
      </c>
      <c r="N4611" s="230">
        <v>4.5199999999999996</v>
      </c>
    </row>
    <row r="4612" spans="1:14" x14ac:dyDescent="0.2">
      <c r="A4612" s="231" t="str">
        <f t="shared" si="141"/>
        <v>JL1.712Thinned050</v>
      </c>
      <c r="B4612" s="223" t="s">
        <v>231</v>
      </c>
      <c r="C4612" s="224">
        <v>1.7</v>
      </c>
      <c r="D4612" s="223">
        <v>12</v>
      </c>
      <c r="E4612" s="223" t="s">
        <v>172</v>
      </c>
      <c r="F4612" s="225" t="s">
        <v>10</v>
      </c>
      <c r="G4612" s="226">
        <v>4.3600000000000003</v>
      </c>
      <c r="H4612" s="226">
        <v>-0.53</v>
      </c>
      <c r="I4612" s="226">
        <v>3.83</v>
      </c>
      <c r="J4612" s="227">
        <v>19.149999999999999</v>
      </c>
      <c r="K4612" s="227">
        <v>361.81</v>
      </c>
      <c r="L4612" s="228">
        <v>-5.61</v>
      </c>
      <c r="M4612" s="229">
        <f t="shared" si="140"/>
        <v>356.2</v>
      </c>
      <c r="N4612" s="230">
        <v>4.25</v>
      </c>
    </row>
    <row r="4613" spans="1:14" x14ac:dyDescent="0.2">
      <c r="A4613" s="231" t="str">
        <f t="shared" si="141"/>
        <v>JL1.712Thinned055</v>
      </c>
      <c r="B4613" s="223" t="s">
        <v>231</v>
      </c>
      <c r="C4613" s="224">
        <v>1.7</v>
      </c>
      <c r="D4613" s="223">
        <v>12</v>
      </c>
      <c r="E4613" s="223" t="s">
        <v>172</v>
      </c>
      <c r="F4613" s="225" t="s">
        <v>11</v>
      </c>
      <c r="G4613" s="226">
        <v>4.28</v>
      </c>
      <c r="H4613" s="226">
        <v>-0.34</v>
      </c>
      <c r="I4613" s="226">
        <v>3.94</v>
      </c>
      <c r="J4613" s="227">
        <v>19.71</v>
      </c>
      <c r="K4613" s="227">
        <v>381.52</v>
      </c>
      <c r="L4613" s="228">
        <v>-6.18</v>
      </c>
      <c r="M4613" s="229">
        <f t="shared" si="140"/>
        <v>375.34</v>
      </c>
      <c r="N4613" s="230">
        <v>3.98</v>
      </c>
    </row>
    <row r="4614" spans="1:14" x14ac:dyDescent="0.2">
      <c r="A4614" s="231" t="str">
        <f t="shared" si="141"/>
        <v>JL1.712Thinned060</v>
      </c>
      <c r="B4614" s="223" t="s">
        <v>231</v>
      </c>
      <c r="C4614" s="224">
        <v>1.7</v>
      </c>
      <c r="D4614" s="223">
        <v>12</v>
      </c>
      <c r="E4614" s="223" t="s">
        <v>172</v>
      </c>
      <c r="F4614" s="225" t="s">
        <v>12</v>
      </c>
      <c r="G4614" s="226">
        <v>3.36</v>
      </c>
      <c r="H4614" s="226">
        <v>-0.25</v>
      </c>
      <c r="I4614" s="226">
        <v>3.11</v>
      </c>
      <c r="J4614" s="227">
        <v>15.53</v>
      </c>
      <c r="K4614" s="227">
        <v>397.05</v>
      </c>
      <c r="L4614" s="228">
        <v>-6.72</v>
      </c>
      <c r="M4614" s="229">
        <f t="shared" si="140"/>
        <v>390.33</v>
      </c>
      <c r="N4614" s="230">
        <v>3.84</v>
      </c>
    </row>
    <row r="4615" spans="1:14" x14ac:dyDescent="0.2">
      <c r="A4615" s="231" t="str">
        <f t="shared" si="141"/>
        <v>JL1.712Thinned065</v>
      </c>
      <c r="B4615" s="223" t="s">
        <v>231</v>
      </c>
      <c r="C4615" s="224">
        <v>1.7</v>
      </c>
      <c r="D4615" s="223">
        <v>12</v>
      </c>
      <c r="E4615" s="223" t="s">
        <v>172</v>
      </c>
      <c r="F4615" s="225" t="s">
        <v>13</v>
      </c>
      <c r="G4615" s="226">
        <v>2.93</v>
      </c>
      <c r="H4615" s="226">
        <v>-0.16</v>
      </c>
      <c r="I4615" s="226">
        <v>2.77</v>
      </c>
      <c r="J4615" s="227">
        <v>13.86</v>
      </c>
      <c r="K4615" s="227">
        <v>410.92</v>
      </c>
      <c r="L4615" s="228">
        <v>-7.26</v>
      </c>
      <c r="M4615" s="229">
        <f t="shared" si="140"/>
        <v>403.66</v>
      </c>
      <c r="N4615" s="230">
        <v>3.79</v>
      </c>
    </row>
    <row r="4616" spans="1:14" x14ac:dyDescent="0.2">
      <c r="A4616" s="231" t="str">
        <f t="shared" si="141"/>
        <v>JL1.712Thinned070</v>
      </c>
      <c r="B4616" s="223" t="s">
        <v>231</v>
      </c>
      <c r="C4616" s="224">
        <v>1.7</v>
      </c>
      <c r="D4616" s="223">
        <v>12</v>
      </c>
      <c r="E4616" s="223" t="s">
        <v>172</v>
      </c>
      <c r="F4616" s="225" t="s">
        <v>200</v>
      </c>
      <c r="G4616" s="226">
        <v>2.72</v>
      </c>
      <c r="H4616" s="226">
        <v>-0.08</v>
      </c>
      <c r="I4616" s="226">
        <v>2.63</v>
      </c>
      <c r="J4616" s="227">
        <v>13.17</v>
      </c>
      <c r="K4616" s="227">
        <v>424.09</v>
      </c>
      <c r="L4616" s="228">
        <v>-7.79</v>
      </c>
      <c r="M4616" s="229">
        <f t="shared" si="140"/>
        <v>416.29999999999995</v>
      </c>
      <c r="N4616" s="230">
        <v>3.77</v>
      </c>
    </row>
    <row r="4617" spans="1:14" x14ac:dyDescent="0.2">
      <c r="A4617" s="231" t="str">
        <f t="shared" si="141"/>
        <v>JL1.712Thinned075</v>
      </c>
      <c r="B4617" s="223" t="s">
        <v>231</v>
      </c>
      <c r="C4617" s="224">
        <v>1.7</v>
      </c>
      <c r="D4617" s="223">
        <v>12</v>
      </c>
      <c r="E4617" s="223" t="s">
        <v>172</v>
      </c>
      <c r="F4617" s="225" t="s">
        <v>201</v>
      </c>
      <c r="G4617" s="226">
        <v>2.14</v>
      </c>
      <c r="H4617" s="226">
        <v>-0.04</v>
      </c>
      <c r="I4617" s="226">
        <v>2.1</v>
      </c>
      <c r="J4617" s="227">
        <v>10.49</v>
      </c>
      <c r="K4617" s="227">
        <v>434.58</v>
      </c>
      <c r="L4617" s="228">
        <v>-8.32</v>
      </c>
      <c r="M4617" s="229">
        <f t="shared" si="140"/>
        <v>426.26</v>
      </c>
      <c r="N4617" s="230">
        <v>3.74</v>
      </c>
    </row>
    <row r="4618" spans="1:14" x14ac:dyDescent="0.2">
      <c r="A4618" s="231" t="str">
        <f t="shared" si="141"/>
        <v>JL1.712Thinned080</v>
      </c>
      <c r="B4618" s="223" t="s">
        <v>231</v>
      </c>
      <c r="C4618" s="224">
        <v>1.7</v>
      </c>
      <c r="D4618" s="223">
        <v>12</v>
      </c>
      <c r="E4618" s="223" t="s">
        <v>172</v>
      </c>
      <c r="F4618" s="225" t="s">
        <v>202</v>
      </c>
      <c r="G4618" s="226">
        <v>1.34</v>
      </c>
      <c r="H4618" s="226">
        <v>-0.05</v>
      </c>
      <c r="I4618" s="226">
        <v>1.29</v>
      </c>
      <c r="J4618" s="227">
        <v>6.44</v>
      </c>
      <c r="K4618" s="227">
        <v>441.02</v>
      </c>
      <c r="L4618" s="228">
        <v>-8.85</v>
      </c>
      <c r="M4618" s="229">
        <f t="shared" si="140"/>
        <v>432.16999999999996</v>
      </c>
      <c r="N4618" s="230">
        <v>3.73</v>
      </c>
    </row>
    <row r="4619" spans="1:14" x14ac:dyDescent="0.2">
      <c r="A4619" s="231" t="str">
        <f t="shared" si="141"/>
        <v>JL1.712Thinned085</v>
      </c>
      <c r="B4619" s="223" t="s">
        <v>231</v>
      </c>
      <c r="C4619" s="224">
        <v>1.7</v>
      </c>
      <c r="D4619" s="223">
        <v>12</v>
      </c>
      <c r="E4619" s="223" t="s">
        <v>172</v>
      </c>
      <c r="F4619" s="225" t="s">
        <v>203</v>
      </c>
      <c r="G4619" s="226">
        <v>0.68</v>
      </c>
      <c r="H4619" s="226">
        <v>-0.1</v>
      </c>
      <c r="I4619" s="226">
        <v>0.59</v>
      </c>
      <c r="J4619" s="227">
        <v>2.94</v>
      </c>
      <c r="K4619" s="227">
        <v>443.96</v>
      </c>
      <c r="L4619" s="228">
        <v>-9.3800000000000008</v>
      </c>
      <c r="M4619" s="229">
        <f t="shared" si="140"/>
        <v>434.58</v>
      </c>
      <c r="N4619" s="230">
        <v>3.74</v>
      </c>
    </row>
    <row r="4620" spans="1:14" x14ac:dyDescent="0.2">
      <c r="A4620" s="231" t="str">
        <f t="shared" si="141"/>
        <v>JL1.712Thinned090</v>
      </c>
      <c r="B4620" s="223" t="s">
        <v>231</v>
      </c>
      <c r="C4620" s="224">
        <v>1.7</v>
      </c>
      <c r="D4620" s="223">
        <v>12</v>
      </c>
      <c r="E4620" s="223" t="s">
        <v>172</v>
      </c>
      <c r="F4620" s="225" t="s">
        <v>204</v>
      </c>
      <c r="G4620" s="226">
        <v>0.57999999999999996</v>
      </c>
      <c r="H4620" s="226">
        <v>-0.1</v>
      </c>
      <c r="I4620" s="226">
        <v>0.48</v>
      </c>
      <c r="J4620" s="227">
        <v>2.39</v>
      </c>
      <c r="K4620" s="227">
        <v>446.35</v>
      </c>
      <c r="L4620" s="228">
        <v>-9.91</v>
      </c>
      <c r="M4620" s="229">
        <f t="shared" si="140"/>
        <v>436.44</v>
      </c>
      <c r="N4620" s="230">
        <v>3.72</v>
      </c>
    </row>
    <row r="4621" spans="1:14" x14ac:dyDescent="0.2">
      <c r="A4621" s="231" t="str">
        <f t="shared" si="141"/>
        <v>JL1.712Thinned095</v>
      </c>
      <c r="B4621" s="223" t="s">
        <v>231</v>
      </c>
      <c r="C4621" s="224">
        <v>1.7</v>
      </c>
      <c r="D4621" s="223">
        <v>12</v>
      </c>
      <c r="E4621" s="223" t="s">
        <v>172</v>
      </c>
      <c r="F4621" s="225" t="s">
        <v>205</v>
      </c>
      <c r="G4621" s="226">
        <v>0.19</v>
      </c>
      <c r="H4621" s="226">
        <v>-0.1</v>
      </c>
      <c r="I4621" s="226">
        <v>0.1</v>
      </c>
      <c r="J4621" s="227">
        <v>0.48</v>
      </c>
      <c r="K4621" s="227">
        <v>446.82</v>
      </c>
      <c r="L4621" s="228">
        <v>-10.44</v>
      </c>
      <c r="M4621" s="229">
        <f t="shared" si="140"/>
        <v>436.38</v>
      </c>
      <c r="N4621" s="230">
        <v>3.71</v>
      </c>
    </row>
    <row r="4622" spans="1:14" x14ac:dyDescent="0.2">
      <c r="A4622" s="231" t="str">
        <f t="shared" si="141"/>
        <v>JL1.712Thinned100</v>
      </c>
      <c r="B4622" s="223" t="s">
        <v>231</v>
      </c>
      <c r="C4622" s="224">
        <v>1.7</v>
      </c>
      <c r="D4622" s="223">
        <v>12</v>
      </c>
      <c r="E4622" s="223" t="s">
        <v>172</v>
      </c>
      <c r="F4622" s="225" t="s">
        <v>206</v>
      </c>
      <c r="G4622" s="226">
        <v>-0.18</v>
      </c>
      <c r="H4622" s="226">
        <v>-0.09</v>
      </c>
      <c r="I4622" s="226">
        <v>-0.27</v>
      </c>
      <c r="J4622" s="227">
        <v>-1.35</v>
      </c>
      <c r="K4622" s="227">
        <v>445.47</v>
      </c>
      <c r="L4622" s="228">
        <v>-10.96</v>
      </c>
      <c r="M4622" s="229">
        <f t="shared" si="140"/>
        <v>434.51000000000005</v>
      </c>
      <c r="N4622" s="230">
        <v>3.69</v>
      </c>
    </row>
    <row r="4623" spans="1:14" x14ac:dyDescent="0.2">
      <c r="A4623" s="231" t="str">
        <f t="shared" si="141"/>
        <v>JL1.712Thinned105</v>
      </c>
      <c r="B4623" s="223" t="s">
        <v>231</v>
      </c>
      <c r="C4623" s="224">
        <v>1.7</v>
      </c>
      <c r="D4623" s="223">
        <v>12</v>
      </c>
      <c r="E4623" s="223" t="s">
        <v>172</v>
      </c>
      <c r="F4623" s="225" t="s">
        <v>207</v>
      </c>
      <c r="G4623" s="226">
        <v>-0.5</v>
      </c>
      <c r="H4623" s="226">
        <v>-0.08</v>
      </c>
      <c r="I4623" s="226">
        <v>-0.57999999999999996</v>
      </c>
      <c r="J4623" s="227">
        <v>-2.9</v>
      </c>
      <c r="K4623" s="227">
        <v>442.57</v>
      </c>
      <c r="L4623" s="228">
        <v>-11.48</v>
      </c>
      <c r="M4623" s="229">
        <f t="shared" si="140"/>
        <v>431.09</v>
      </c>
      <c r="N4623" s="230">
        <v>3.67</v>
      </c>
    </row>
    <row r="4624" spans="1:14" x14ac:dyDescent="0.2">
      <c r="A4624" s="231" t="str">
        <f t="shared" si="141"/>
        <v>JL1.712Thinned110</v>
      </c>
      <c r="B4624" s="223" t="s">
        <v>231</v>
      </c>
      <c r="C4624" s="224">
        <v>1.7</v>
      </c>
      <c r="D4624" s="223">
        <v>12</v>
      </c>
      <c r="E4624" s="223" t="s">
        <v>172</v>
      </c>
      <c r="F4624" s="225" t="s">
        <v>208</v>
      </c>
      <c r="G4624" s="226">
        <v>-0.83</v>
      </c>
      <c r="H4624" s="226">
        <v>-0.08</v>
      </c>
      <c r="I4624" s="226">
        <v>-0.9</v>
      </c>
      <c r="J4624" s="227">
        <v>-4.51</v>
      </c>
      <c r="K4624" s="227">
        <v>438.05</v>
      </c>
      <c r="L4624" s="228">
        <v>-11.99</v>
      </c>
      <c r="M4624" s="229">
        <f t="shared" si="140"/>
        <v>426.06</v>
      </c>
      <c r="N4624" s="230">
        <v>3.65</v>
      </c>
    </row>
    <row r="4625" spans="1:14" x14ac:dyDescent="0.2">
      <c r="A4625" s="231" t="str">
        <f t="shared" si="141"/>
        <v>JL1.712Thinned115</v>
      </c>
      <c r="B4625" s="223" t="s">
        <v>231</v>
      </c>
      <c r="C4625" s="224">
        <v>1.7</v>
      </c>
      <c r="D4625" s="223">
        <v>12</v>
      </c>
      <c r="E4625" s="223" t="s">
        <v>172</v>
      </c>
      <c r="F4625" s="225" t="s">
        <v>209</v>
      </c>
      <c r="G4625" s="226">
        <v>-1.32</v>
      </c>
      <c r="H4625" s="226">
        <v>-0.1</v>
      </c>
      <c r="I4625" s="226">
        <v>-1.43</v>
      </c>
      <c r="J4625" s="227">
        <v>-7.15</v>
      </c>
      <c r="K4625" s="227">
        <v>430.91</v>
      </c>
      <c r="L4625" s="228">
        <v>-12.51</v>
      </c>
      <c r="M4625" s="229">
        <f t="shared" si="140"/>
        <v>418.40000000000003</v>
      </c>
      <c r="N4625" s="230">
        <v>3.64</v>
      </c>
    </row>
    <row r="4626" spans="1:14" x14ac:dyDescent="0.2">
      <c r="A4626" s="231" t="str">
        <f t="shared" si="141"/>
        <v>JL1.712Thinned120</v>
      </c>
      <c r="B4626" s="223" t="s">
        <v>231</v>
      </c>
      <c r="C4626" s="224">
        <v>1.7</v>
      </c>
      <c r="D4626" s="223">
        <v>12</v>
      </c>
      <c r="E4626" s="223" t="s">
        <v>172</v>
      </c>
      <c r="F4626" s="225" t="s">
        <v>210</v>
      </c>
      <c r="G4626" s="226">
        <v>-1.57</v>
      </c>
      <c r="H4626" s="226">
        <v>-0.13</v>
      </c>
      <c r="I4626" s="226">
        <v>-1.7</v>
      </c>
      <c r="J4626" s="227">
        <v>-8.5</v>
      </c>
      <c r="K4626" s="227">
        <v>422.41</v>
      </c>
      <c r="L4626" s="228">
        <v>-13.02</v>
      </c>
      <c r="M4626" s="229">
        <f t="shared" si="140"/>
        <v>409.39000000000004</v>
      </c>
      <c r="N4626" s="230">
        <v>3.63</v>
      </c>
    </row>
    <row r="4627" spans="1:14" x14ac:dyDescent="0.2">
      <c r="A4627" s="231" t="str">
        <f t="shared" si="141"/>
        <v>JL1.712Thinned125</v>
      </c>
      <c r="B4627" s="223" t="s">
        <v>231</v>
      </c>
      <c r="C4627" s="224">
        <v>1.7</v>
      </c>
      <c r="D4627" s="223">
        <v>12</v>
      </c>
      <c r="E4627" s="223" t="s">
        <v>172</v>
      </c>
      <c r="F4627" s="225" t="s">
        <v>211</v>
      </c>
      <c r="G4627" s="226">
        <v>-1.8</v>
      </c>
      <c r="H4627" s="226">
        <v>-0.14000000000000001</v>
      </c>
      <c r="I4627" s="226">
        <v>-1.95</v>
      </c>
      <c r="J4627" s="227">
        <v>-9.74</v>
      </c>
      <c r="K4627" s="227">
        <v>412.67</v>
      </c>
      <c r="L4627" s="228">
        <v>-13.54</v>
      </c>
      <c r="M4627" s="229">
        <f t="shared" si="140"/>
        <v>399.13</v>
      </c>
      <c r="N4627" s="230">
        <v>3.62</v>
      </c>
    </row>
    <row r="4628" spans="1:14" x14ac:dyDescent="0.2">
      <c r="A4628" s="231" t="str">
        <f t="shared" si="141"/>
        <v>JL1.712Thinned130</v>
      </c>
      <c r="B4628" s="223" t="s">
        <v>231</v>
      </c>
      <c r="C4628" s="224">
        <v>1.7</v>
      </c>
      <c r="D4628" s="223">
        <v>12</v>
      </c>
      <c r="E4628" s="223" t="s">
        <v>172</v>
      </c>
      <c r="F4628" s="225" t="s">
        <v>212</v>
      </c>
      <c r="G4628" s="226">
        <v>-2.02</v>
      </c>
      <c r="H4628" s="226">
        <v>-0.15</v>
      </c>
      <c r="I4628" s="226">
        <v>-2.17</v>
      </c>
      <c r="J4628" s="227">
        <v>-10.85</v>
      </c>
      <c r="K4628" s="227">
        <v>401.81</v>
      </c>
      <c r="L4628" s="228">
        <v>-14.05</v>
      </c>
      <c r="M4628" s="229">
        <f t="shared" si="140"/>
        <v>387.76</v>
      </c>
      <c r="N4628" s="230">
        <v>3.61</v>
      </c>
    </row>
    <row r="4629" spans="1:14" x14ac:dyDescent="0.2">
      <c r="A4629" s="231" t="str">
        <f t="shared" si="141"/>
        <v>JL1.712Thinned135</v>
      </c>
      <c r="B4629" s="223" t="s">
        <v>231</v>
      </c>
      <c r="C4629" s="224">
        <v>1.7</v>
      </c>
      <c r="D4629" s="223">
        <v>12</v>
      </c>
      <c r="E4629" s="223" t="s">
        <v>172</v>
      </c>
      <c r="F4629" s="225" t="s">
        <v>213</v>
      </c>
      <c r="G4629" s="226">
        <v>-2.19</v>
      </c>
      <c r="H4629" s="226">
        <v>-0.15</v>
      </c>
      <c r="I4629" s="226">
        <v>-2.34</v>
      </c>
      <c r="J4629" s="227">
        <v>-11.71</v>
      </c>
      <c r="K4629" s="227">
        <v>390.11</v>
      </c>
      <c r="L4629" s="228">
        <v>-14.56</v>
      </c>
      <c r="M4629" s="229">
        <f t="shared" si="140"/>
        <v>375.55</v>
      </c>
      <c r="N4629" s="230">
        <v>3.6</v>
      </c>
    </row>
    <row r="4630" spans="1:14" x14ac:dyDescent="0.2">
      <c r="A4630" s="231" t="str">
        <f t="shared" si="141"/>
        <v>JL1.712Thinned140</v>
      </c>
      <c r="B4630" s="223" t="s">
        <v>231</v>
      </c>
      <c r="C4630" s="224">
        <v>1.7</v>
      </c>
      <c r="D4630" s="223">
        <v>12</v>
      </c>
      <c r="E4630" s="223" t="s">
        <v>172</v>
      </c>
      <c r="F4630" s="225" t="s">
        <v>214</v>
      </c>
      <c r="G4630" s="226">
        <v>-2.33</v>
      </c>
      <c r="H4630" s="226">
        <v>-0.13</v>
      </c>
      <c r="I4630" s="226">
        <v>-2.4700000000000002</v>
      </c>
      <c r="J4630" s="227">
        <v>-12.33</v>
      </c>
      <c r="K4630" s="227">
        <v>377.78</v>
      </c>
      <c r="L4630" s="228">
        <v>-15.07</v>
      </c>
      <c r="M4630" s="229">
        <f t="shared" si="140"/>
        <v>362.71</v>
      </c>
      <c r="N4630" s="230">
        <v>3.58</v>
      </c>
    </row>
    <row r="4631" spans="1:14" x14ac:dyDescent="0.2">
      <c r="A4631" s="231" t="str">
        <f t="shared" si="141"/>
        <v>JL1.712Thinned145</v>
      </c>
      <c r="B4631" s="223" t="s">
        <v>231</v>
      </c>
      <c r="C4631" s="224">
        <v>1.7</v>
      </c>
      <c r="D4631" s="223">
        <v>12</v>
      </c>
      <c r="E4631" s="223" t="s">
        <v>172</v>
      </c>
      <c r="F4631" s="225" t="s">
        <v>215</v>
      </c>
      <c r="G4631" s="226">
        <v>-2.5</v>
      </c>
      <c r="H4631" s="226">
        <v>-0.12</v>
      </c>
      <c r="I4631" s="226">
        <v>-2.62</v>
      </c>
      <c r="J4631" s="227">
        <v>-13.09</v>
      </c>
      <c r="K4631" s="227">
        <v>364.68</v>
      </c>
      <c r="L4631" s="228">
        <v>-15.57</v>
      </c>
      <c r="M4631" s="229">
        <f t="shared" si="140"/>
        <v>349.11</v>
      </c>
      <c r="N4631" s="230">
        <v>3.56</v>
      </c>
    </row>
    <row r="4632" spans="1:14" x14ac:dyDescent="0.2">
      <c r="A4632" s="231" t="str">
        <f t="shared" si="141"/>
        <v>JL1.712Thinned150</v>
      </c>
      <c r="B4632" s="223" t="s">
        <v>231</v>
      </c>
      <c r="C4632" s="224">
        <v>1.7</v>
      </c>
      <c r="D4632" s="223">
        <v>12</v>
      </c>
      <c r="E4632" s="223" t="s">
        <v>172</v>
      </c>
      <c r="F4632" s="225" t="s">
        <v>216</v>
      </c>
      <c r="G4632" s="226">
        <v>-2.65</v>
      </c>
      <c r="H4632" s="226">
        <v>-0.11</v>
      </c>
      <c r="I4632" s="226">
        <v>-2.76</v>
      </c>
      <c r="J4632" s="227">
        <v>-13.81</v>
      </c>
      <c r="K4632" s="227">
        <v>350.87</v>
      </c>
      <c r="L4632" s="228">
        <v>-16.07</v>
      </c>
      <c r="M4632" s="229">
        <f t="shared" si="140"/>
        <v>334.8</v>
      </c>
      <c r="N4632" s="230">
        <v>3.54</v>
      </c>
    </row>
    <row r="4633" spans="1:14" x14ac:dyDescent="0.2">
      <c r="A4633" s="231" t="str">
        <f t="shared" si="141"/>
        <v>JL1.712Thinned155</v>
      </c>
      <c r="B4633" s="223" t="s">
        <v>231</v>
      </c>
      <c r="C4633" s="224">
        <v>1.7</v>
      </c>
      <c r="D4633" s="223">
        <v>12</v>
      </c>
      <c r="E4633" s="223" t="s">
        <v>172</v>
      </c>
      <c r="F4633" s="225" t="s">
        <v>217</v>
      </c>
      <c r="G4633" s="226">
        <v>-2.81</v>
      </c>
      <c r="H4633" s="226">
        <v>-0.11</v>
      </c>
      <c r="I4633" s="226">
        <v>-2.92</v>
      </c>
      <c r="J4633" s="227">
        <v>-14.59</v>
      </c>
      <c r="K4633" s="227">
        <v>336.28</v>
      </c>
      <c r="L4633" s="228">
        <v>-16.57</v>
      </c>
      <c r="M4633" s="229">
        <f t="shared" si="140"/>
        <v>319.70999999999998</v>
      </c>
      <c r="N4633" s="230">
        <v>3.52</v>
      </c>
    </row>
    <row r="4634" spans="1:14" x14ac:dyDescent="0.2">
      <c r="A4634" s="231" t="str">
        <f t="shared" si="141"/>
        <v>JL1.712Thinned160</v>
      </c>
      <c r="B4634" s="223" t="s">
        <v>231</v>
      </c>
      <c r="C4634" s="224">
        <v>1.7</v>
      </c>
      <c r="D4634" s="223">
        <v>12</v>
      </c>
      <c r="E4634" s="223" t="s">
        <v>172</v>
      </c>
      <c r="F4634" s="225" t="s">
        <v>218</v>
      </c>
      <c r="G4634" s="226">
        <v>-2.97</v>
      </c>
      <c r="H4634" s="226">
        <v>-0.11</v>
      </c>
      <c r="I4634" s="226">
        <v>-3.07</v>
      </c>
      <c r="J4634" s="227">
        <v>-15.37</v>
      </c>
      <c r="K4634" s="227">
        <v>320.92</v>
      </c>
      <c r="L4634" s="228">
        <v>-17.059999999999999</v>
      </c>
      <c r="M4634" s="229">
        <f t="shared" si="140"/>
        <v>303.86</v>
      </c>
      <c r="N4634" s="230">
        <v>3.5</v>
      </c>
    </row>
    <row r="4635" spans="1:14" x14ac:dyDescent="0.2">
      <c r="A4635" s="231" t="str">
        <f t="shared" si="141"/>
        <v>JL1.712Thinned165</v>
      </c>
      <c r="B4635" s="223" t="s">
        <v>231</v>
      </c>
      <c r="C4635" s="224">
        <v>1.7</v>
      </c>
      <c r="D4635" s="223">
        <v>12</v>
      </c>
      <c r="E4635" s="223" t="s">
        <v>172</v>
      </c>
      <c r="F4635" s="225" t="s">
        <v>219</v>
      </c>
      <c r="G4635" s="226">
        <v>-3.11</v>
      </c>
      <c r="H4635" s="226">
        <v>-0.1</v>
      </c>
      <c r="I4635" s="226">
        <v>-3.21</v>
      </c>
      <c r="J4635" s="227">
        <v>-16.05</v>
      </c>
      <c r="K4635" s="227">
        <v>304.87</v>
      </c>
      <c r="L4635" s="228">
        <v>-17.559999999999999</v>
      </c>
      <c r="M4635" s="229">
        <f t="shared" si="140"/>
        <v>287.31</v>
      </c>
      <c r="N4635" s="230">
        <v>3.47</v>
      </c>
    </row>
    <row r="4636" spans="1:14" x14ac:dyDescent="0.2">
      <c r="A4636" s="231" t="str">
        <f t="shared" si="141"/>
        <v>JL1.712Thinned170</v>
      </c>
      <c r="B4636" s="223" t="s">
        <v>231</v>
      </c>
      <c r="C4636" s="224">
        <v>1.7</v>
      </c>
      <c r="D4636" s="223">
        <v>12</v>
      </c>
      <c r="E4636" s="223" t="s">
        <v>172</v>
      </c>
      <c r="F4636" s="225" t="s">
        <v>220</v>
      </c>
      <c r="G4636" s="226">
        <v>-3.21</v>
      </c>
      <c r="H4636" s="226">
        <v>-0.1</v>
      </c>
      <c r="I4636" s="226">
        <v>-3.32</v>
      </c>
      <c r="J4636" s="227">
        <v>-16.579999999999998</v>
      </c>
      <c r="K4636" s="227">
        <v>288.29000000000002</v>
      </c>
      <c r="L4636" s="228">
        <v>-18.05</v>
      </c>
      <c r="M4636" s="229">
        <f t="shared" si="140"/>
        <v>270.24</v>
      </c>
      <c r="N4636" s="230">
        <v>3.45</v>
      </c>
    </row>
    <row r="4637" spans="1:14" x14ac:dyDescent="0.2">
      <c r="A4637" s="231" t="str">
        <f t="shared" si="141"/>
        <v>JL1.712Thinned175</v>
      </c>
      <c r="B4637" s="223" t="s">
        <v>231</v>
      </c>
      <c r="C4637" s="224">
        <v>1.7</v>
      </c>
      <c r="D4637" s="223">
        <v>12</v>
      </c>
      <c r="E4637" s="223" t="s">
        <v>172</v>
      </c>
      <c r="F4637" s="225" t="s">
        <v>221</v>
      </c>
      <c r="G4637" s="226">
        <v>-3.35</v>
      </c>
      <c r="H4637" s="226">
        <v>-0.1</v>
      </c>
      <c r="I4637" s="226">
        <v>-3.45</v>
      </c>
      <c r="J4637" s="227">
        <v>-17.260000000000002</v>
      </c>
      <c r="K4637" s="227">
        <v>271.02999999999997</v>
      </c>
      <c r="L4637" s="228">
        <v>-18.53</v>
      </c>
      <c r="M4637" s="229">
        <f t="shared" si="140"/>
        <v>252.49999999999997</v>
      </c>
      <c r="N4637" s="230">
        <v>3.43</v>
      </c>
    </row>
    <row r="4638" spans="1:14" x14ac:dyDescent="0.2">
      <c r="A4638" s="231" t="str">
        <f t="shared" si="141"/>
        <v>JL1.712Thinned180</v>
      </c>
      <c r="B4638" s="223" t="s">
        <v>231</v>
      </c>
      <c r="C4638" s="224">
        <v>1.7</v>
      </c>
      <c r="D4638" s="223">
        <v>12</v>
      </c>
      <c r="E4638" s="223" t="s">
        <v>172</v>
      </c>
      <c r="F4638" s="225" t="s">
        <v>222</v>
      </c>
      <c r="G4638" s="226">
        <v>-3.46</v>
      </c>
      <c r="H4638" s="226">
        <v>-0.11</v>
      </c>
      <c r="I4638" s="226">
        <v>-3.57</v>
      </c>
      <c r="J4638" s="227">
        <v>-17.829999999999998</v>
      </c>
      <c r="K4638" s="227">
        <v>253.2</v>
      </c>
      <c r="L4638" s="228">
        <v>-19.02</v>
      </c>
      <c r="M4638" s="229">
        <f t="shared" si="140"/>
        <v>234.17999999999998</v>
      </c>
      <c r="N4638" s="230">
        <v>3.41</v>
      </c>
    </row>
    <row r="4639" spans="1:14" x14ac:dyDescent="0.2">
      <c r="A4639" s="231" t="str">
        <f t="shared" si="141"/>
        <v>JL1.712Thinned185</v>
      </c>
      <c r="B4639" s="223" t="s">
        <v>231</v>
      </c>
      <c r="C4639" s="224">
        <v>1.7</v>
      </c>
      <c r="D4639" s="223">
        <v>12</v>
      </c>
      <c r="E4639" s="223" t="s">
        <v>172</v>
      </c>
      <c r="F4639" s="225" t="s">
        <v>223</v>
      </c>
      <c r="G4639" s="226">
        <v>-3.56</v>
      </c>
      <c r="H4639" s="226">
        <v>-0.11</v>
      </c>
      <c r="I4639" s="226">
        <v>-3.67</v>
      </c>
      <c r="J4639" s="227">
        <v>-18.34</v>
      </c>
      <c r="K4639" s="227">
        <v>234.86</v>
      </c>
      <c r="L4639" s="228">
        <v>-19.5</v>
      </c>
      <c r="M4639" s="229">
        <f t="shared" si="140"/>
        <v>215.36</v>
      </c>
      <c r="N4639" s="230">
        <v>3.39</v>
      </c>
    </row>
    <row r="4640" spans="1:14" x14ac:dyDescent="0.2">
      <c r="A4640" s="231" t="str">
        <f t="shared" si="141"/>
        <v>JL1.712Thinned190</v>
      </c>
      <c r="B4640" s="223" t="s">
        <v>231</v>
      </c>
      <c r="C4640" s="224">
        <v>1.7</v>
      </c>
      <c r="D4640" s="223">
        <v>12</v>
      </c>
      <c r="E4640" s="223" t="s">
        <v>172</v>
      </c>
      <c r="F4640" s="225" t="s">
        <v>224</v>
      </c>
      <c r="G4640" s="226">
        <v>-3.66</v>
      </c>
      <c r="H4640" s="226">
        <v>-0.11</v>
      </c>
      <c r="I4640" s="226">
        <v>-3.77</v>
      </c>
      <c r="J4640" s="227">
        <v>-18.86</v>
      </c>
      <c r="K4640" s="227">
        <v>216</v>
      </c>
      <c r="L4640" s="228">
        <v>-19.97</v>
      </c>
      <c r="M4640" s="229">
        <f t="shared" si="140"/>
        <v>196.03</v>
      </c>
      <c r="N4640" s="230">
        <v>3.37</v>
      </c>
    </row>
    <row r="4641" spans="1:14" x14ac:dyDescent="0.2">
      <c r="A4641" s="231" t="str">
        <f t="shared" si="141"/>
        <v>JL1.712Thinned195</v>
      </c>
      <c r="B4641" s="223" t="s">
        <v>231</v>
      </c>
      <c r="C4641" s="224">
        <v>1.7</v>
      </c>
      <c r="D4641" s="223">
        <v>12</v>
      </c>
      <c r="E4641" s="223" t="s">
        <v>172</v>
      </c>
      <c r="F4641" s="225" t="s">
        <v>225</v>
      </c>
      <c r="G4641" s="226">
        <v>1.21</v>
      </c>
      <c r="H4641" s="226">
        <v>-1.65</v>
      </c>
      <c r="I4641" s="226">
        <v>-0.44</v>
      </c>
      <c r="J4641" s="227">
        <v>-2.19</v>
      </c>
      <c r="K4641" s="227">
        <v>213.81</v>
      </c>
      <c r="L4641" s="228">
        <v>-19.97</v>
      </c>
      <c r="M4641" s="229">
        <f t="shared" si="140"/>
        <v>193.84</v>
      </c>
      <c r="N4641" s="230">
        <v>0</v>
      </c>
    </row>
    <row r="4642" spans="1:14" x14ac:dyDescent="0.2">
      <c r="A4642" s="231" t="str">
        <f t="shared" si="141"/>
        <v>JL1.714NO_thin000</v>
      </c>
      <c r="B4642" s="223" t="s">
        <v>231</v>
      </c>
      <c r="C4642" s="224">
        <v>1.7</v>
      </c>
      <c r="D4642" s="223">
        <v>14</v>
      </c>
      <c r="E4642" s="223" t="s">
        <v>199</v>
      </c>
      <c r="F4642" s="225" t="s">
        <v>0</v>
      </c>
      <c r="G4642" s="226">
        <v>6.33</v>
      </c>
      <c r="H4642" s="226">
        <v>1.74</v>
      </c>
      <c r="I4642" s="226">
        <v>8.07</v>
      </c>
      <c r="J4642" s="227">
        <v>40.36</v>
      </c>
      <c r="K4642" s="227">
        <v>40.36</v>
      </c>
      <c r="L4642" s="228">
        <v>0</v>
      </c>
      <c r="M4642" s="229">
        <f t="shared" si="140"/>
        <v>40.36</v>
      </c>
      <c r="N4642" s="230">
        <v>0</v>
      </c>
    </row>
    <row r="4643" spans="1:14" x14ac:dyDescent="0.2">
      <c r="A4643" s="231" t="str">
        <f t="shared" si="141"/>
        <v>JL1.714NO_thin005</v>
      </c>
      <c r="B4643" s="223" t="s">
        <v>231</v>
      </c>
      <c r="C4643" s="224">
        <v>1.7</v>
      </c>
      <c r="D4643" s="223">
        <v>14</v>
      </c>
      <c r="E4643" s="223" t="s">
        <v>199</v>
      </c>
      <c r="F4643" s="225" t="s">
        <v>1</v>
      </c>
      <c r="G4643" s="226">
        <v>16.03</v>
      </c>
      <c r="H4643" s="226">
        <v>2.19</v>
      </c>
      <c r="I4643" s="226">
        <v>18.22</v>
      </c>
      <c r="J4643" s="227">
        <v>91.1</v>
      </c>
      <c r="K4643" s="227">
        <v>131.46</v>
      </c>
      <c r="L4643" s="228">
        <v>0</v>
      </c>
      <c r="M4643" s="229">
        <f t="shared" si="140"/>
        <v>131.46</v>
      </c>
      <c r="N4643" s="230">
        <v>0</v>
      </c>
    </row>
    <row r="4644" spans="1:14" x14ac:dyDescent="0.2">
      <c r="A4644" s="231" t="str">
        <f t="shared" si="141"/>
        <v>JL1.714NO_thin010</v>
      </c>
      <c r="B4644" s="223" t="s">
        <v>231</v>
      </c>
      <c r="C4644" s="224">
        <v>1.7</v>
      </c>
      <c r="D4644" s="223">
        <v>14</v>
      </c>
      <c r="E4644" s="223" t="s">
        <v>199</v>
      </c>
      <c r="F4644" s="225" t="s">
        <v>2</v>
      </c>
      <c r="G4644" s="226">
        <v>24.31</v>
      </c>
      <c r="H4644" s="226">
        <v>3.07</v>
      </c>
      <c r="I4644" s="226">
        <v>27.38</v>
      </c>
      <c r="J4644" s="227">
        <v>136.9</v>
      </c>
      <c r="K4644" s="227">
        <v>268.36</v>
      </c>
      <c r="L4644" s="228">
        <v>0</v>
      </c>
      <c r="M4644" s="229">
        <f t="shared" si="140"/>
        <v>268.36</v>
      </c>
      <c r="N4644" s="230">
        <v>0</v>
      </c>
    </row>
    <row r="4645" spans="1:14" x14ac:dyDescent="0.2">
      <c r="A4645" s="231" t="str">
        <f t="shared" si="141"/>
        <v>JL1.714NO_thin015</v>
      </c>
      <c r="B4645" s="223" t="s">
        <v>231</v>
      </c>
      <c r="C4645" s="224">
        <v>1.7</v>
      </c>
      <c r="D4645" s="223">
        <v>14</v>
      </c>
      <c r="E4645" s="223" t="s">
        <v>199</v>
      </c>
      <c r="F4645" s="225" t="s">
        <v>3</v>
      </c>
      <c r="G4645" s="226">
        <v>14.33</v>
      </c>
      <c r="H4645" s="226">
        <v>6.39</v>
      </c>
      <c r="I4645" s="226">
        <v>20.72</v>
      </c>
      <c r="J4645" s="227">
        <v>103.59</v>
      </c>
      <c r="K4645" s="227">
        <v>371.95</v>
      </c>
      <c r="L4645" s="228">
        <v>0</v>
      </c>
      <c r="M4645" s="229">
        <f t="shared" si="140"/>
        <v>371.95</v>
      </c>
      <c r="N4645" s="230">
        <v>0</v>
      </c>
    </row>
    <row r="4646" spans="1:14" x14ac:dyDescent="0.2">
      <c r="A4646" s="231" t="str">
        <f t="shared" si="141"/>
        <v>JL1.714NO_thin020</v>
      </c>
      <c r="B4646" s="223" t="s">
        <v>231</v>
      </c>
      <c r="C4646" s="224">
        <v>1.7</v>
      </c>
      <c r="D4646" s="223">
        <v>14</v>
      </c>
      <c r="E4646" s="223" t="s">
        <v>199</v>
      </c>
      <c r="F4646" s="225" t="s">
        <v>4</v>
      </c>
      <c r="G4646" s="226">
        <v>12.59</v>
      </c>
      <c r="H4646" s="226">
        <v>4.2300000000000004</v>
      </c>
      <c r="I4646" s="226">
        <v>16.809999999999999</v>
      </c>
      <c r="J4646" s="227">
        <v>84.06</v>
      </c>
      <c r="K4646" s="227">
        <v>456.01</v>
      </c>
      <c r="L4646" s="228">
        <v>0</v>
      </c>
      <c r="M4646" s="229">
        <f t="shared" si="140"/>
        <v>456.01</v>
      </c>
      <c r="N4646" s="230">
        <v>0</v>
      </c>
    </row>
    <row r="4647" spans="1:14" x14ac:dyDescent="0.2">
      <c r="A4647" s="231" t="str">
        <f t="shared" si="141"/>
        <v>JL1.714NO_thin025</v>
      </c>
      <c r="B4647" s="223" t="s">
        <v>231</v>
      </c>
      <c r="C4647" s="224">
        <v>1.7</v>
      </c>
      <c r="D4647" s="223">
        <v>14</v>
      </c>
      <c r="E4647" s="223" t="s">
        <v>199</v>
      </c>
      <c r="F4647" s="225" t="s">
        <v>5</v>
      </c>
      <c r="G4647" s="226">
        <v>12.42</v>
      </c>
      <c r="H4647" s="226">
        <v>1.42</v>
      </c>
      <c r="I4647" s="226">
        <v>13.84</v>
      </c>
      <c r="J4647" s="227">
        <v>69.19</v>
      </c>
      <c r="K4647" s="227">
        <v>525.20000000000005</v>
      </c>
      <c r="L4647" s="228">
        <v>0</v>
      </c>
      <c r="M4647" s="229">
        <f t="shared" si="140"/>
        <v>525.20000000000005</v>
      </c>
      <c r="N4647" s="230">
        <v>0</v>
      </c>
    </row>
    <row r="4648" spans="1:14" x14ac:dyDescent="0.2">
      <c r="A4648" s="231" t="str">
        <f t="shared" si="141"/>
        <v>JL1.714NO_thin030</v>
      </c>
      <c r="B4648" s="223" t="s">
        <v>231</v>
      </c>
      <c r="C4648" s="224">
        <v>1.7</v>
      </c>
      <c r="D4648" s="223">
        <v>14</v>
      </c>
      <c r="E4648" s="223" t="s">
        <v>199</v>
      </c>
      <c r="F4648" s="225" t="s">
        <v>6</v>
      </c>
      <c r="G4648" s="226">
        <v>11.48</v>
      </c>
      <c r="H4648" s="226">
        <v>0.44</v>
      </c>
      <c r="I4648" s="226">
        <v>11.93</v>
      </c>
      <c r="J4648" s="227">
        <v>59.63</v>
      </c>
      <c r="K4648" s="227">
        <v>584.84</v>
      </c>
      <c r="L4648" s="228">
        <v>0</v>
      </c>
      <c r="M4648" s="229">
        <f t="shared" si="140"/>
        <v>584.84</v>
      </c>
      <c r="N4648" s="230">
        <v>0</v>
      </c>
    </row>
    <row r="4649" spans="1:14" x14ac:dyDescent="0.2">
      <c r="A4649" s="231" t="str">
        <f t="shared" si="141"/>
        <v>JL1.714NO_thin035</v>
      </c>
      <c r="B4649" s="223" t="s">
        <v>231</v>
      </c>
      <c r="C4649" s="224">
        <v>1.7</v>
      </c>
      <c r="D4649" s="223">
        <v>14</v>
      </c>
      <c r="E4649" s="223" t="s">
        <v>199</v>
      </c>
      <c r="F4649" s="225" t="s">
        <v>7</v>
      </c>
      <c r="G4649" s="226">
        <v>10.34</v>
      </c>
      <c r="H4649" s="226">
        <v>-0.44</v>
      </c>
      <c r="I4649" s="226">
        <v>9.9</v>
      </c>
      <c r="J4649" s="227">
        <v>49.49</v>
      </c>
      <c r="K4649" s="227">
        <v>634.33000000000004</v>
      </c>
      <c r="L4649" s="228">
        <v>0</v>
      </c>
      <c r="M4649" s="229">
        <f t="shared" si="140"/>
        <v>634.33000000000004</v>
      </c>
      <c r="N4649" s="230">
        <v>0</v>
      </c>
    </row>
    <row r="4650" spans="1:14" x14ac:dyDescent="0.2">
      <c r="A4650" s="231" t="str">
        <f t="shared" si="141"/>
        <v>JL1.714NO_thin040</v>
      </c>
      <c r="B4650" s="223" t="s">
        <v>231</v>
      </c>
      <c r="C4650" s="224">
        <v>1.7</v>
      </c>
      <c r="D4650" s="223">
        <v>14</v>
      </c>
      <c r="E4650" s="223" t="s">
        <v>199</v>
      </c>
      <c r="F4650" s="225" t="s">
        <v>8</v>
      </c>
      <c r="G4650" s="226">
        <v>9.36</v>
      </c>
      <c r="H4650" s="226">
        <v>-0.75</v>
      </c>
      <c r="I4650" s="226">
        <v>8.61</v>
      </c>
      <c r="J4650" s="227">
        <v>43.04</v>
      </c>
      <c r="K4650" s="227">
        <v>677.37</v>
      </c>
      <c r="L4650" s="228">
        <v>0</v>
      </c>
      <c r="M4650" s="229">
        <f t="shared" si="140"/>
        <v>677.37</v>
      </c>
      <c r="N4650" s="230">
        <v>0</v>
      </c>
    </row>
    <row r="4651" spans="1:14" x14ac:dyDescent="0.2">
      <c r="A4651" s="231" t="str">
        <f t="shared" si="141"/>
        <v>JL1.714NO_thin045</v>
      </c>
      <c r="B4651" s="223" t="s">
        <v>231</v>
      </c>
      <c r="C4651" s="224">
        <v>1.7</v>
      </c>
      <c r="D4651" s="223">
        <v>14</v>
      </c>
      <c r="E4651" s="223" t="s">
        <v>199</v>
      </c>
      <c r="F4651" s="225" t="s">
        <v>9</v>
      </c>
      <c r="G4651" s="226">
        <v>8.5299999999999994</v>
      </c>
      <c r="H4651" s="226">
        <v>-0.51</v>
      </c>
      <c r="I4651" s="226">
        <v>8.0299999999999994</v>
      </c>
      <c r="J4651" s="227">
        <v>40.130000000000003</v>
      </c>
      <c r="K4651" s="227">
        <v>717.5</v>
      </c>
      <c r="L4651" s="228">
        <v>0</v>
      </c>
      <c r="M4651" s="229">
        <f t="shared" si="140"/>
        <v>717.5</v>
      </c>
      <c r="N4651" s="230">
        <v>0</v>
      </c>
    </row>
    <row r="4652" spans="1:14" x14ac:dyDescent="0.2">
      <c r="A4652" s="231" t="str">
        <f t="shared" si="141"/>
        <v>JL1.714NO_thin050</v>
      </c>
      <c r="B4652" s="223" t="s">
        <v>231</v>
      </c>
      <c r="C4652" s="224">
        <v>1.7</v>
      </c>
      <c r="D4652" s="223">
        <v>14</v>
      </c>
      <c r="E4652" s="223" t="s">
        <v>199</v>
      </c>
      <c r="F4652" s="225" t="s">
        <v>10</v>
      </c>
      <c r="G4652" s="226">
        <v>7.9</v>
      </c>
      <c r="H4652" s="226">
        <v>-0.39</v>
      </c>
      <c r="I4652" s="226">
        <v>7.5</v>
      </c>
      <c r="J4652" s="227">
        <v>37.520000000000003</v>
      </c>
      <c r="K4652" s="227">
        <v>755.02</v>
      </c>
      <c r="L4652" s="228">
        <v>0</v>
      </c>
      <c r="M4652" s="229">
        <f t="shared" si="140"/>
        <v>755.02</v>
      </c>
      <c r="N4652" s="230">
        <v>0</v>
      </c>
    </row>
    <row r="4653" spans="1:14" x14ac:dyDescent="0.2">
      <c r="A4653" s="231" t="str">
        <f t="shared" si="141"/>
        <v>JL1.714NO_thin055</v>
      </c>
      <c r="B4653" s="223" t="s">
        <v>231</v>
      </c>
      <c r="C4653" s="224">
        <v>1.7</v>
      </c>
      <c r="D4653" s="223">
        <v>14</v>
      </c>
      <c r="E4653" s="223" t="s">
        <v>199</v>
      </c>
      <c r="F4653" s="225" t="s">
        <v>11</v>
      </c>
      <c r="G4653" s="226">
        <v>7.3</v>
      </c>
      <c r="H4653" s="226">
        <v>-0.35</v>
      </c>
      <c r="I4653" s="226">
        <v>6.95</v>
      </c>
      <c r="J4653" s="227">
        <v>34.75</v>
      </c>
      <c r="K4653" s="227">
        <v>789.77</v>
      </c>
      <c r="L4653" s="228">
        <v>0</v>
      </c>
      <c r="M4653" s="229">
        <f t="shared" si="140"/>
        <v>789.77</v>
      </c>
      <c r="N4653" s="230">
        <v>0</v>
      </c>
    </row>
    <row r="4654" spans="1:14" x14ac:dyDescent="0.2">
      <c r="A4654" s="231" t="str">
        <f t="shared" si="141"/>
        <v>JL1.714NO_thin060</v>
      </c>
      <c r="B4654" s="223" t="s">
        <v>231</v>
      </c>
      <c r="C4654" s="224">
        <v>1.7</v>
      </c>
      <c r="D4654" s="223">
        <v>14</v>
      </c>
      <c r="E4654" s="223" t="s">
        <v>199</v>
      </c>
      <c r="F4654" s="225" t="s">
        <v>12</v>
      </c>
      <c r="G4654" s="226">
        <v>6.77</v>
      </c>
      <c r="H4654" s="226">
        <v>-0.34</v>
      </c>
      <c r="I4654" s="226">
        <v>6.43</v>
      </c>
      <c r="J4654" s="227">
        <v>32.15</v>
      </c>
      <c r="K4654" s="227">
        <v>821.91</v>
      </c>
      <c r="L4654" s="228">
        <v>0</v>
      </c>
      <c r="M4654" s="229">
        <f t="shared" si="140"/>
        <v>821.91</v>
      </c>
      <c r="N4654" s="230">
        <v>0</v>
      </c>
    </row>
    <row r="4655" spans="1:14" x14ac:dyDescent="0.2">
      <c r="A4655" s="231" t="str">
        <f t="shared" si="141"/>
        <v>JL1.714NO_thin065</v>
      </c>
      <c r="B4655" s="223" t="s">
        <v>231</v>
      </c>
      <c r="C4655" s="224">
        <v>1.7</v>
      </c>
      <c r="D4655" s="223">
        <v>14</v>
      </c>
      <c r="E4655" s="223" t="s">
        <v>199</v>
      </c>
      <c r="F4655" s="225" t="s">
        <v>13</v>
      </c>
      <c r="G4655" s="226">
        <v>6.29</v>
      </c>
      <c r="H4655" s="226">
        <v>-0.3</v>
      </c>
      <c r="I4655" s="226">
        <v>5.99</v>
      </c>
      <c r="J4655" s="227">
        <v>29.93</v>
      </c>
      <c r="K4655" s="227">
        <v>851.84</v>
      </c>
      <c r="L4655" s="228">
        <v>0</v>
      </c>
      <c r="M4655" s="229">
        <f t="shared" si="140"/>
        <v>851.84</v>
      </c>
      <c r="N4655" s="230">
        <v>0</v>
      </c>
    </row>
    <row r="4656" spans="1:14" x14ac:dyDescent="0.2">
      <c r="A4656" s="231" t="str">
        <f t="shared" si="141"/>
        <v>JL1.714NO_thin070</v>
      </c>
      <c r="B4656" s="223" t="s">
        <v>231</v>
      </c>
      <c r="C4656" s="224">
        <v>1.7</v>
      </c>
      <c r="D4656" s="223">
        <v>14</v>
      </c>
      <c r="E4656" s="223" t="s">
        <v>199</v>
      </c>
      <c r="F4656" s="225" t="s">
        <v>200</v>
      </c>
      <c r="G4656" s="226">
        <v>5.81</v>
      </c>
      <c r="H4656" s="226">
        <v>-0.31</v>
      </c>
      <c r="I4656" s="226">
        <v>5.5</v>
      </c>
      <c r="J4656" s="227">
        <v>27.49</v>
      </c>
      <c r="K4656" s="227">
        <v>879.33</v>
      </c>
      <c r="L4656" s="228">
        <v>0</v>
      </c>
      <c r="M4656" s="229">
        <f t="shared" si="140"/>
        <v>879.33</v>
      </c>
      <c r="N4656" s="230">
        <v>0</v>
      </c>
    </row>
    <row r="4657" spans="1:14" x14ac:dyDescent="0.2">
      <c r="A4657" s="231" t="str">
        <f t="shared" si="141"/>
        <v>JL1.714NO_thin075</v>
      </c>
      <c r="B4657" s="223" t="s">
        <v>231</v>
      </c>
      <c r="C4657" s="224">
        <v>1.7</v>
      </c>
      <c r="D4657" s="223">
        <v>14</v>
      </c>
      <c r="E4657" s="223" t="s">
        <v>199</v>
      </c>
      <c r="F4657" s="225" t="s">
        <v>201</v>
      </c>
      <c r="G4657" s="226">
        <v>5.4</v>
      </c>
      <c r="H4657" s="226">
        <v>-0.35</v>
      </c>
      <c r="I4657" s="226">
        <v>5.04</v>
      </c>
      <c r="J4657" s="227">
        <v>25.22</v>
      </c>
      <c r="K4657" s="227">
        <v>904.55</v>
      </c>
      <c r="L4657" s="228">
        <v>0</v>
      </c>
      <c r="M4657" s="229">
        <f t="shared" si="140"/>
        <v>904.55</v>
      </c>
      <c r="N4657" s="230">
        <v>0</v>
      </c>
    </row>
    <row r="4658" spans="1:14" x14ac:dyDescent="0.2">
      <c r="A4658" s="231" t="str">
        <f t="shared" si="141"/>
        <v>JL1.714NO_thin080</v>
      </c>
      <c r="B4658" s="223" t="s">
        <v>231</v>
      </c>
      <c r="C4658" s="224">
        <v>1.7</v>
      </c>
      <c r="D4658" s="223">
        <v>14</v>
      </c>
      <c r="E4658" s="223" t="s">
        <v>199</v>
      </c>
      <c r="F4658" s="225" t="s">
        <v>202</v>
      </c>
      <c r="G4658" s="226">
        <v>4.99</v>
      </c>
      <c r="H4658" s="226">
        <v>-0.46</v>
      </c>
      <c r="I4658" s="226">
        <v>4.53</v>
      </c>
      <c r="J4658" s="227">
        <v>22.67</v>
      </c>
      <c r="K4658" s="227">
        <v>927.22</v>
      </c>
      <c r="L4658" s="228">
        <v>0</v>
      </c>
      <c r="M4658" s="229">
        <f t="shared" ref="M4658:M4721" si="142">K4658+L4658</f>
        <v>927.22</v>
      </c>
      <c r="N4658" s="230">
        <v>0</v>
      </c>
    </row>
    <row r="4659" spans="1:14" x14ac:dyDescent="0.2">
      <c r="A4659" s="231" t="str">
        <f t="shared" si="141"/>
        <v>JL1.714NO_thin085</v>
      </c>
      <c r="B4659" s="223" t="s">
        <v>231</v>
      </c>
      <c r="C4659" s="224">
        <v>1.7</v>
      </c>
      <c r="D4659" s="223">
        <v>14</v>
      </c>
      <c r="E4659" s="223" t="s">
        <v>199</v>
      </c>
      <c r="F4659" s="225" t="s">
        <v>203</v>
      </c>
      <c r="G4659" s="226">
        <v>4.63</v>
      </c>
      <c r="H4659" s="226">
        <v>-0.34</v>
      </c>
      <c r="I4659" s="226">
        <v>4.29</v>
      </c>
      <c r="J4659" s="227">
        <v>21.45</v>
      </c>
      <c r="K4659" s="227">
        <v>948.68</v>
      </c>
      <c r="L4659" s="228">
        <v>0</v>
      </c>
      <c r="M4659" s="229">
        <f t="shared" si="142"/>
        <v>948.68</v>
      </c>
      <c r="N4659" s="230">
        <v>0</v>
      </c>
    </row>
    <row r="4660" spans="1:14" x14ac:dyDescent="0.2">
      <c r="A4660" s="231" t="str">
        <f t="shared" si="141"/>
        <v>JL1.714NO_thin090</v>
      </c>
      <c r="B4660" s="223" t="s">
        <v>231</v>
      </c>
      <c r="C4660" s="224">
        <v>1.7</v>
      </c>
      <c r="D4660" s="223">
        <v>14</v>
      </c>
      <c r="E4660" s="223" t="s">
        <v>199</v>
      </c>
      <c r="F4660" s="225" t="s">
        <v>204</v>
      </c>
      <c r="G4660" s="226">
        <v>4.21</v>
      </c>
      <c r="H4660" s="226">
        <v>-0.38</v>
      </c>
      <c r="I4660" s="226">
        <v>3.84</v>
      </c>
      <c r="J4660" s="227">
        <v>19.190000000000001</v>
      </c>
      <c r="K4660" s="227">
        <v>967.87</v>
      </c>
      <c r="L4660" s="228">
        <v>0</v>
      </c>
      <c r="M4660" s="229">
        <f t="shared" si="142"/>
        <v>967.87</v>
      </c>
      <c r="N4660" s="230">
        <v>0</v>
      </c>
    </row>
    <row r="4661" spans="1:14" x14ac:dyDescent="0.2">
      <c r="A4661" s="231" t="str">
        <f t="shared" si="141"/>
        <v>JL1.714NO_thin095</v>
      </c>
      <c r="B4661" s="223" t="s">
        <v>231</v>
      </c>
      <c r="C4661" s="224">
        <v>1.7</v>
      </c>
      <c r="D4661" s="223">
        <v>14</v>
      </c>
      <c r="E4661" s="223" t="s">
        <v>199</v>
      </c>
      <c r="F4661" s="225" t="s">
        <v>205</v>
      </c>
      <c r="G4661" s="226">
        <v>3.85</v>
      </c>
      <c r="H4661" s="226">
        <v>-0.35</v>
      </c>
      <c r="I4661" s="226">
        <v>3.51</v>
      </c>
      <c r="J4661" s="227">
        <v>17.53</v>
      </c>
      <c r="K4661" s="227">
        <v>985.4</v>
      </c>
      <c r="L4661" s="228">
        <v>0</v>
      </c>
      <c r="M4661" s="229">
        <f t="shared" si="142"/>
        <v>985.4</v>
      </c>
      <c r="N4661" s="230">
        <v>0</v>
      </c>
    </row>
    <row r="4662" spans="1:14" x14ac:dyDescent="0.2">
      <c r="A4662" s="231" t="str">
        <f t="shared" si="141"/>
        <v>JL1.714NO_thin100</v>
      </c>
      <c r="B4662" s="223" t="s">
        <v>231</v>
      </c>
      <c r="C4662" s="224">
        <v>1.7</v>
      </c>
      <c r="D4662" s="223">
        <v>14</v>
      </c>
      <c r="E4662" s="223" t="s">
        <v>199</v>
      </c>
      <c r="F4662" s="225" t="s">
        <v>206</v>
      </c>
      <c r="G4662" s="226">
        <v>3.54</v>
      </c>
      <c r="H4662" s="226">
        <v>-0.34</v>
      </c>
      <c r="I4662" s="226">
        <v>3.19</v>
      </c>
      <c r="J4662" s="227">
        <v>15.96</v>
      </c>
      <c r="K4662" s="227">
        <v>1001.36</v>
      </c>
      <c r="L4662" s="228">
        <v>0</v>
      </c>
      <c r="M4662" s="229">
        <f t="shared" si="142"/>
        <v>1001.36</v>
      </c>
      <c r="N4662" s="230">
        <v>0</v>
      </c>
    </row>
    <row r="4663" spans="1:14" x14ac:dyDescent="0.2">
      <c r="A4663" s="231" t="str">
        <f t="shared" si="141"/>
        <v>JL1.714NO_thin105</v>
      </c>
      <c r="B4663" s="223" t="s">
        <v>231</v>
      </c>
      <c r="C4663" s="224">
        <v>1.7</v>
      </c>
      <c r="D4663" s="223">
        <v>14</v>
      </c>
      <c r="E4663" s="223" t="s">
        <v>199</v>
      </c>
      <c r="F4663" s="225" t="s">
        <v>207</v>
      </c>
      <c r="G4663" s="226">
        <v>3.3</v>
      </c>
      <c r="H4663" s="226">
        <v>-0.28999999999999998</v>
      </c>
      <c r="I4663" s="226">
        <v>3.01</v>
      </c>
      <c r="J4663" s="227">
        <v>15.07</v>
      </c>
      <c r="K4663" s="227">
        <v>1016.43</v>
      </c>
      <c r="L4663" s="228">
        <v>0</v>
      </c>
      <c r="M4663" s="229">
        <f t="shared" si="142"/>
        <v>1016.43</v>
      </c>
      <c r="N4663" s="230">
        <v>0</v>
      </c>
    </row>
    <row r="4664" spans="1:14" x14ac:dyDescent="0.2">
      <c r="A4664" s="231" t="str">
        <f t="shared" si="141"/>
        <v>JL1.714NO_thin110</v>
      </c>
      <c r="B4664" s="223" t="s">
        <v>231</v>
      </c>
      <c r="C4664" s="224">
        <v>1.7</v>
      </c>
      <c r="D4664" s="223">
        <v>14</v>
      </c>
      <c r="E4664" s="223" t="s">
        <v>199</v>
      </c>
      <c r="F4664" s="225" t="s">
        <v>208</v>
      </c>
      <c r="G4664" s="226">
        <v>3.04</v>
      </c>
      <c r="H4664" s="226">
        <v>-0.27</v>
      </c>
      <c r="I4664" s="226">
        <v>2.76</v>
      </c>
      <c r="J4664" s="227">
        <v>13.81</v>
      </c>
      <c r="K4664" s="227">
        <v>1030.24</v>
      </c>
      <c r="L4664" s="228">
        <v>0</v>
      </c>
      <c r="M4664" s="229">
        <f t="shared" si="142"/>
        <v>1030.24</v>
      </c>
      <c r="N4664" s="230">
        <v>0</v>
      </c>
    </row>
    <row r="4665" spans="1:14" x14ac:dyDescent="0.2">
      <c r="A4665" s="231" t="str">
        <f t="shared" si="141"/>
        <v>JL1.714NO_thin115</v>
      </c>
      <c r="B4665" s="223" t="s">
        <v>231</v>
      </c>
      <c r="C4665" s="224">
        <v>1.7</v>
      </c>
      <c r="D4665" s="223">
        <v>14</v>
      </c>
      <c r="E4665" s="223" t="s">
        <v>199</v>
      </c>
      <c r="F4665" s="225" t="s">
        <v>209</v>
      </c>
      <c r="G4665" s="226">
        <v>2.83</v>
      </c>
      <c r="H4665" s="226">
        <v>-0.27</v>
      </c>
      <c r="I4665" s="226">
        <v>2.57</v>
      </c>
      <c r="J4665" s="227">
        <v>12.84</v>
      </c>
      <c r="K4665" s="227">
        <v>1043.0899999999999</v>
      </c>
      <c r="L4665" s="228">
        <v>0</v>
      </c>
      <c r="M4665" s="229">
        <f t="shared" si="142"/>
        <v>1043.0899999999999</v>
      </c>
      <c r="N4665" s="230">
        <v>0</v>
      </c>
    </row>
    <row r="4666" spans="1:14" x14ac:dyDescent="0.2">
      <c r="A4666" s="231" t="str">
        <f t="shared" si="141"/>
        <v>JL1.714NO_thin120</v>
      </c>
      <c r="B4666" s="223" t="s">
        <v>231</v>
      </c>
      <c r="C4666" s="224">
        <v>1.7</v>
      </c>
      <c r="D4666" s="223">
        <v>14</v>
      </c>
      <c r="E4666" s="223" t="s">
        <v>199</v>
      </c>
      <c r="F4666" s="225" t="s">
        <v>210</v>
      </c>
      <c r="G4666" s="226">
        <v>2.58</v>
      </c>
      <c r="H4666" s="226">
        <v>-0.25</v>
      </c>
      <c r="I4666" s="226">
        <v>2.3199999999999998</v>
      </c>
      <c r="J4666" s="227">
        <v>11.61</v>
      </c>
      <c r="K4666" s="227">
        <v>1054.7</v>
      </c>
      <c r="L4666" s="228">
        <v>0</v>
      </c>
      <c r="M4666" s="229">
        <f t="shared" si="142"/>
        <v>1054.7</v>
      </c>
      <c r="N4666" s="230">
        <v>0</v>
      </c>
    </row>
    <row r="4667" spans="1:14" x14ac:dyDescent="0.2">
      <c r="A4667" s="231" t="str">
        <f t="shared" si="141"/>
        <v>JL1.714NO_thin125</v>
      </c>
      <c r="B4667" s="223" t="s">
        <v>231</v>
      </c>
      <c r="C4667" s="224">
        <v>1.7</v>
      </c>
      <c r="D4667" s="223">
        <v>14</v>
      </c>
      <c r="E4667" s="223" t="s">
        <v>199</v>
      </c>
      <c r="F4667" s="225" t="s">
        <v>211</v>
      </c>
      <c r="G4667" s="226">
        <v>2.38</v>
      </c>
      <c r="H4667" s="226">
        <v>-0.24</v>
      </c>
      <c r="I4667" s="226">
        <v>2.14</v>
      </c>
      <c r="J4667" s="227">
        <v>10.71</v>
      </c>
      <c r="K4667" s="227">
        <v>1065.4100000000001</v>
      </c>
      <c r="L4667" s="228">
        <v>0</v>
      </c>
      <c r="M4667" s="229">
        <f t="shared" si="142"/>
        <v>1065.4100000000001</v>
      </c>
      <c r="N4667" s="230">
        <v>0</v>
      </c>
    </row>
    <row r="4668" spans="1:14" x14ac:dyDescent="0.2">
      <c r="A4668" s="231" t="str">
        <f t="shared" si="141"/>
        <v>JL1.714NO_thin130</v>
      </c>
      <c r="B4668" s="223" t="s">
        <v>231</v>
      </c>
      <c r="C4668" s="224">
        <v>1.7</v>
      </c>
      <c r="D4668" s="223">
        <v>14</v>
      </c>
      <c r="E4668" s="223" t="s">
        <v>199</v>
      </c>
      <c r="F4668" s="225" t="s">
        <v>212</v>
      </c>
      <c r="G4668" s="226">
        <v>2.2400000000000002</v>
      </c>
      <c r="H4668" s="226">
        <v>-0.23</v>
      </c>
      <c r="I4668" s="226">
        <v>2.0099999999999998</v>
      </c>
      <c r="J4668" s="227">
        <v>10.039999999999999</v>
      </c>
      <c r="K4668" s="227">
        <v>1075.45</v>
      </c>
      <c r="L4668" s="228">
        <v>0</v>
      </c>
      <c r="M4668" s="229">
        <f t="shared" si="142"/>
        <v>1075.45</v>
      </c>
      <c r="N4668" s="230">
        <v>0</v>
      </c>
    </row>
    <row r="4669" spans="1:14" x14ac:dyDescent="0.2">
      <c r="A4669" s="231" t="str">
        <f t="shared" si="141"/>
        <v>JL1.714NO_thin135</v>
      </c>
      <c r="B4669" s="223" t="s">
        <v>231</v>
      </c>
      <c r="C4669" s="224">
        <v>1.7</v>
      </c>
      <c r="D4669" s="223">
        <v>14</v>
      </c>
      <c r="E4669" s="223" t="s">
        <v>199</v>
      </c>
      <c r="F4669" s="225" t="s">
        <v>213</v>
      </c>
      <c r="G4669" s="226">
        <v>2.14</v>
      </c>
      <c r="H4669" s="226">
        <v>-0.21</v>
      </c>
      <c r="I4669" s="226">
        <v>1.92</v>
      </c>
      <c r="J4669" s="227">
        <v>9.6199999999999992</v>
      </c>
      <c r="K4669" s="227">
        <v>1085.08</v>
      </c>
      <c r="L4669" s="228">
        <v>0</v>
      </c>
      <c r="M4669" s="229">
        <f t="shared" si="142"/>
        <v>1085.08</v>
      </c>
      <c r="N4669" s="230">
        <v>0</v>
      </c>
    </row>
    <row r="4670" spans="1:14" x14ac:dyDescent="0.2">
      <c r="A4670" s="231" t="str">
        <f t="shared" si="141"/>
        <v>JL1.714NO_thin140</v>
      </c>
      <c r="B4670" s="223" t="s">
        <v>231</v>
      </c>
      <c r="C4670" s="224">
        <v>1.7</v>
      </c>
      <c r="D4670" s="223">
        <v>14</v>
      </c>
      <c r="E4670" s="223" t="s">
        <v>199</v>
      </c>
      <c r="F4670" s="225" t="s">
        <v>214</v>
      </c>
      <c r="G4670" s="226">
        <v>1.95</v>
      </c>
      <c r="H4670" s="226">
        <v>-0.2</v>
      </c>
      <c r="I4670" s="226">
        <v>1.75</v>
      </c>
      <c r="J4670" s="227">
        <v>8.75</v>
      </c>
      <c r="K4670" s="227">
        <v>1093.83</v>
      </c>
      <c r="L4670" s="228">
        <v>0</v>
      </c>
      <c r="M4670" s="229">
        <f t="shared" si="142"/>
        <v>1093.83</v>
      </c>
      <c r="N4670" s="230">
        <v>0</v>
      </c>
    </row>
    <row r="4671" spans="1:14" x14ac:dyDescent="0.2">
      <c r="A4671" s="231" t="str">
        <f t="shared" si="141"/>
        <v>JL1.714NO_thin145</v>
      </c>
      <c r="B4671" s="223" t="s">
        <v>231</v>
      </c>
      <c r="C4671" s="224">
        <v>1.7</v>
      </c>
      <c r="D4671" s="223">
        <v>14</v>
      </c>
      <c r="E4671" s="223" t="s">
        <v>199</v>
      </c>
      <c r="F4671" s="225" t="s">
        <v>215</v>
      </c>
      <c r="G4671" s="226">
        <v>1.82</v>
      </c>
      <c r="H4671" s="226">
        <v>-0.19</v>
      </c>
      <c r="I4671" s="226">
        <v>1.64</v>
      </c>
      <c r="J4671" s="227">
        <v>8.19</v>
      </c>
      <c r="K4671" s="227">
        <v>1102.03</v>
      </c>
      <c r="L4671" s="228">
        <v>0</v>
      </c>
      <c r="M4671" s="229">
        <f t="shared" si="142"/>
        <v>1102.03</v>
      </c>
      <c r="N4671" s="230">
        <v>0</v>
      </c>
    </row>
    <row r="4672" spans="1:14" x14ac:dyDescent="0.2">
      <c r="A4672" s="231" t="str">
        <f t="shared" si="141"/>
        <v>JL1.714NO_thin150</v>
      </c>
      <c r="B4672" s="223" t="s">
        <v>231</v>
      </c>
      <c r="C4672" s="224">
        <v>1.7</v>
      </c>
      <c r="D4672" s="223">
        <v>14</v>
      </c>
      <c r="E4672" s="223" t="s">
        <v>199</v>
      </c>
      <c r="F4672" s="225" t="s">
        <v>216</v>
      </c>
      <c r="G4672" s="226">
        <v>1.64</v>
      </c>
      <c r="H4672" s="226">
        <v>-0.17</v>
      </c>
      <c r="I4672" s="226">
        <v>1.47</v>
      </c>
      <c r="J4672" s="227">
        <v>7.35</v>
      </c>
      <c r="K4672" s="227">
        <v>1109.3800000000001</v>
      </c>
      <c r="L4672" s="228">
        <v>0</v>
      </c>
      <c r="M4672" s="229">
        <f t="shared" si="142"/>
        <v>1109.3800000000001</v>
      </c>
      <c r="N4672" s="230">
        <v>0</v>
      </c>
    </row>
    <row r="4673" spans="1:14" x14ac:dyDescent="0.2">
      <c r="A4673" s="231" t="str">
        <f t="shared" si="141"/>
        <v>JL1.714NO_thin155</v>
      </c>
      <c r="B4673" s="223" t="s">
        <v>231</v>
      </c>
      <c r="C4673" s="224">
        <v>1.7</v>
      </c>
      <c r="D4673" s="223">
        <v>14</v>
      </c>
      <c r="E4673" s="223" t="s">
        <v>199</v>
      </c>
      <c r="F4673" s="225" t="s">
        <v>217</v>
      </c>
      <c r="G4673" s="226">
        <v>1.56</v>
      </c>
      <c r="H4673" s="226">
        <v>-0.1</v>
      </c>
      <c r="I4673" s="226">
        <v>1.45</v>
      </c>
      <c r="J4673" s="227">
        <v>7.27</v>
      </c>
      <c r="K4673" s="227">
        <v>1116.6500000000001</v>
      </c>
      <c r="L4673" s="228">
        <v>0</v>
      </c>
      <c r="M4673" s="229">
        <f t="shared" si="142"/>
        <v>1116.6500000000001</v>
      </c>
      <c r="N4673" s="230">
        <v>0</v>
      </c>
    </row>
    <row r="4674" spans="1:14" x14ac:dyDescent="0.2">
      <c r="A4674" s="231" t="str">
        <f t="shared" ref="A4674:A4737" si="143">CONCATENATE(LEFT(B4674,2),TEXT(C4674,"0.0"),TEXT(D4674,"00"),E4674,TEXT(LEFT(F4674,3),"000"))</f>
        <v>JL1.714NO_thin160</v>
      </c>
      <c r="B4674" s="223" t="s">
        <v>231</v>
      </c>
      <c r="C4674" s="224">
        <v>1.7</v>
      </c>
      <c r="D4674" s="223">
        <v>14</v>
      </c>
      <c r="E4674" s="223" t="s">
        <v>199</v>
      </c>
      <c r="F4674" s="225" t="s">
        <v>218</v>
      </c>
      <c r="G4674" s="226">
        <v>1.42</v>
      </c>
      <c r="H4674" s="226">
        <v>-0.16</v>
      </c>
      <c r="I4674" s="226">
        <v>1.26</v>
      </c>
      <c r="J4674" s="227">
        <v>6.31</v>
      </c>
      <c r="K4674" s="227">
        <v>1122.97</v>
      </c>
      <c r="L4674" s="228">
        <v>0</v>
      </c>
      <c r="M4674" s="229">
        <f t="shared" si="142"/>
        <v>1122.97</v>
      </c>
      <c r="N4674" s="230">
        <v>0</v>
      </c>
    </row>
    <row r="4675" spans="1:14" x14ac:dyDescent="0.2">
      <c r="A4675" s="231" t="str">
        <f t="shared" si="143"/>
        <v>JL1.714NO_thin165</v>
      </c>
      <c r="B4675" s="223" t="s">
        <v>231</v>
      </c>
      <c r="C4675" s="224">
        <v>1.7</v>
      </c>
      <c r="D4675" s="223">
        <v>14</v>
      </c>
      <c r="E4675" s="223" t="s">
        <v>199</v>
      </c>
      <c r="F4675" s="225" t="s">
        <v>219</v>
      </c>
      <c r="G4675" s="226">
        <v>1.28</v>
      </c>
      <c r="H4675" s="226">
        <v>-0.15</v>
      </c>
      <c r="I4675" s="226">
        <v>1.1299999999999999</v>
      </c>
      <c r="J4675" s="227">
        <v>5.64</v>
      </c>
      <c r="K4675" s="227">
        <v>1128.6099999999999</v>
      </c>
      <c r="L4675" s="228">
        <v>0</v>
      </c>
      <c r="M4675" s="229">
        <f t="shared" si="142"/>
        <v>1128.6099999999999</v>
      </c>
      <c r="N4675" s="230">
        <v>0</v>
      </c>
    </row>
    <row r="4676" spans="1:14" x14ac:dyDescent="0.2">
      <c r="A4676" s="231" t="str">
        <f t="shared" si="143"/>
        <v>JL1.714NO_thin170</v>
      </c>
      <c r="B4676" s="223" t="s">
        <v>231</v>
      </c>
      <c r="C4676" s="224">
        <v>1.7</v>
      </c>
      <c r="D4676" s="223">
        <v>14</v>
      </c>
      <c r="E4676" s="223" t="s">
        <v>199</v>
      </c>
      <c r="F4676" s="225" t="s">
        <v>220</v>
      </c>
      <c r="G4676" s="226">
        <v>1.24</v>
      </c>
      <c r="H4676" s="226">
        <v>-0.14000000000000001</v>
      </c>
      <c r="I4676" s="226">
        <v>1.1000000000000001</v>
      </c>
      <c r="J4676" s="227">
        <v>5.51</v>
      </c>
      <c r="K4676" s="227">
        <v>1134.1199999999999</v>
      </c>
      <c r="L4676" s="228">
        <v>0</v>
      </c>
      <c r="M4676" s="229">
        <f t="shared" si="142"/>
        <v>1134.1199999999999</v>
      </c>
      <c r="N4676" s="230">
        <v>0</v>
      </c>
    </row>
    <row r="4677" spans="1:14" x14ac:dyDescent="0.2">
      <c r="A4677" s="231" t="str">
        <f t="shared" si="143"/>
        <v>JL1.714NO_thin175</v>
      </c>
      <c r="B4677" s="223" t="s">
        <v>231</v>
      </c>
      <c r="C4677" s="224">
        <v>1.7</v>
      </c>
      <c r="D4677" s="223">
        <v>14</v>
      </c>
      <c r="E4677" s="223" t="s">
        <v>199</v>
      </c>
      <c r="F4677" s="225" t="s">
        <v>221</v>
      </c>
      <c r="G4677" s="226">
        <v>1.18</v>
      </c>
      <c r="H4677" s="226">
        <v>-0.12</v>
      </c>
      <c r="I4677" s="226">
        <v>1.05</v>
      </c>
      <c r="J4677" s="227">
        <v>5.26</v>
      </c>
      <c r="K4677" s="227">
        <v>1139.3699999999999</v>
      </c>
      <c r="L4677" s="228">
        <v>0</v>
      </c>
      <c r="M4677" s="229">
        <f t="shared" si="142"/>
        <v>1139.3699999999999</v>
      </c>
      <c r="N4677" s="230">
        <v>0</v>
      </c>
    </row>
    <row r="4678" spans="1:14" x14ac:dyDescent="0.2">
      <c r="A4678" s="231" t="str">
        <f t="shared" si="143"/>
        <v>JL1.714NO_thin180</v>
      </c>
      <c r="B4678" s="223" t="s">
        <v>231</v>
      </c>
      <c r="C4678" s="224">
        <v>1.7</v>
      </c>
      <c r="D4678" s="223">
        <v>14</v>
      </c>
      <c r="E4678" s="223" t="s">
        <v>199</v>
      </c>
      <c r="F4678" s="225" t="s">
        <v>222</v>
      </c>
      <c r="G4678" s="226">
        <v>1.06</v>
      </c>
      <c r="H4678" s="226">
        <v>-0.11</v>
      </c>
      <c r="I4678" s="226">
        <v>0.95</v>
      </c>
      <c r="J4678" s="227">
        <v>4.74</v>
      </c>
      <c r="K4678" s="227">
        <v>1144.1199999999999</v>
      </c>
      <c r="L4678" s="228">
        <v>0</v>
      </c>
      <c r="M4678" s="229">
        <f t="shared" si="142"/>
        <v>1144.1199999999999</v>
      </c>
      <c r="N4678" s="230">
        <v>0</v>
      </c>
    </row>
    <row r="4679" spans="1:14" x14ac:dyDescent="0.2">
      <c r="A4679" s="231" t="str">
        <f t="shared" si="143"/>
        <v>JL1.714NO_thin185</v>
      </c>
      <c r="B4679" s="223" t="s">
        <v>231</v>
      </c>
      <c r="C4679" s="224">
        <v>1.7</v>
      </c>
      <c r="D4679" s="223">
        <v>14</v>
      </c>
      <c r="E4679" s="223" t="s">
        <v>199</v>
      </c>
      <c r="F4679" s="225" t="s">
        <v>223</v>
      </c>
      <c r="G4679" s="226">
        <v>1.02</v>
      </c>
      <c r="H4679" s="226">
        <v>-0.1</v>
      </c>
      <c r="I4679" s="226">
        <v>0.92</v>
      </c>
      <c r="J4679" s="227">
        <v>4.6100000000000003</v>
      </c>
      <c r="K4679" s="227">
        <v>1148.73</v>
      </c>
      <c r="L4679" s="228">
        <v>0</v>
      </c>
      <c r="M4679" s="229">
        <f t="shared" si="142"/>
        <v>1148.73</v>
      </c>
      <c r="N4679" s="230">
        <v>0</v>
      </c>
    </row>
    <row r="4680" spans="1:14" x14ac:dyDescent="0.2">
      <c r="A4680" s="231" t="str">
        <f t="shared" si="143"/>
        <v>JL1.714NO_thin190</v>
      </c>
      <c r="B4680" s="223" t="s">
        <v>231</v>
      </c>
      <c r="C4680" s="224">
        <v>1.7</v>
      </c>
      <c r="D4680" s="223">
        <v>14</v>
      </c>
      <c r="E4680" s="223" t="s">
        <v>199</v>
      </c>
      <c r="F4680" s="225" t="s">
        <v>224</v>
      </c>
      <c r="G4680" s="226">
        <v>0.93</v>
      </c>
      <c r="H4680" s="226">
        <v>-0.09</v>
      </c>
      <c r="I4680" s="226">
        <v>0.84</v>
      </c>
      <c r="J4680" s="227">
        <v>4.21</v>
      </c>
      <c r="K4680" s="227">
        <v>1152.94</v>
      </c>
      <c r="L4680" s="228">
        <v>0</v>
      </c>
      <c r="M4680" s="229">
        <f t="shared" si="142"/>
        <v>1152.94</v>
      </c>
      <c r="N4680" s="230">
        <v>0</v>
      </c>
    </row>
    <row r="4681" spans="1:14" x14ac:dyDescent="0.2">
      <c r="A4681" s="231" t="str">
        <f t="shared" si="143"/>
        <v>JL1.714NO_thin195</v>
      </c>
      <c r="B4681" s="223" t="s">
        <v>231</v>
      </c>
      <c r="C4681" s="224">
        <v>1.7</v>
      </c>
      <c r="D4681" s="223">
        <v>14</v>
      </c>
      <c r="E4681" s="223" t="s">
        <v>199</v>
      </c>
      <c r="F4681" s="225" t="s">
        <v>225</v>
      </c>
      <c r="G4681" s="226">
        <v>0.79</v>
      </c>
      <c r="H4681" s="226">
        <v>-0.08</v>
      </c>
      <c r="I4681" s="226">
        <v>0.71</v>
      </c>
      <c r="J4681" s="227">
        <v>3.56</v>
      </c>
      <c r="K4681" s="227">
        <v>1156.5</v>
      </c>
      <c r="L4681" s="228">
        <v>0</v>
      </c>
      <c r="M4681" s="229">
        <f t="shared" si="142"/>
        <v>1156.5</v>
      </c>
      <c r="N4681" s="230">
        <v>0</v>
      </c>
    </row>
    <row r="4682" spans="1:14" x14ac:dyDescent="0.2">
      <c r="A4682" s="231" t="str">
        <f t="shared" si="143"/>
        <v>JL1.714Thinned000</v>
      </c>
      <c r="B4682" s="223" t="s">
        <v>231</v>
      </c>
      <c r="C4682" s="224">
        <v>1.7</v>
      </c>
      <c r="D4682" s="223">
        <v>14</v>
      </c>
      <c r="E4682" s="223" t="s">
        <v>172</v>
      </c>
      <c r="F4682" s="225" t="s">
        <v>0</v>
      </c>
      <c r="G4682" s="226">
        <v>6.33</v>
      </c>
      <c r="H4682" s="226">
        <v>1.74</v>
      </c>
      <c r="I4682" s="226">
        <v>8.07</v>
      </c>
      <c r="J4682" s="227">
        <v>40.36</v>
      </c>
      <c r="K4682" s="227">
        <v>40.36</v>
      </c>
      <c r="L4682" s="228">
        <v>0</v>
      </c>
      <c r="M4682" s="229">
        <f t="shared" si="142"/>
        <v>40.36</v>
      </c>
      <c r="N4682" s="230">
        <v>0</v>
      </c>
    </row>
    <row r="4683" spans="1:14" x14ac:dyDescent="0.2">
      <c r="A4683" s="231" t="str">
        <f t="shared" si="143"/>
        <v>JL1.714Thinned005</v>
      </c>
      <c r="B4683" s="223" t="s">
        <v>231</v>
      </c>
      <c r="C4683" s="224">
        <v>1.7</v>
      </c>
      <c r="D4683" s="223">
        <v>14</v>
      </c>
      <c r="E4683" s="223" t="s">
        <v>172</v>
      </c>
      <c r="F4683" s="225" t="s">
        <v>1</v>
      </c>
      <c r="G4683" s="226">
        <v>16.03</v>
      </c>
      <c r="H4683" s="226">
        <v>2.19</v>
      </c>
      <c r="I4683" s="226">
        <v>18.22</v>
      </c>
      <c r="J4683" s="227">
        <v>91.1</v>
      </c>
      <c r="K4683" s="227">
        <v>131.46</v>
      </c>
      <c r="L4683" s="228">
        <v>0</v>
      </c>
      <c r="M4683" s="229">
        <f t="shared" si="142"/>
        <v>131.46</v>
      </c>
      <c r="N4683" s="230">
        <v>0</v>
      </c>
    </row>
    <row r="4684" spans="1:14" x14ac:dyDescent="0.2">
      <c r="A4684" s="231" t="str">
        <f t="shared" si="143"/>
        <v>JL1.714Thinned010</v>
      </c>
      <c r="B4684" s="223" t="s">
        <v>231</v>
      </c>
      <c r="C4684" s="224">
        <v>1.7</v>
      </c>
      <c r="D4684" s="223">
        <v>14</v>
      </c>
      <c r="E4684" s="223" t="s">
        <v>172</v>
      </c>
      <c r="F4684" s="225" t="s">
        <v>2</v>
      </c>
      <c r="G4684" s="226">
        <v>2.0499999999999998</v>
      </c>
      <c r="H4684" s="226">
        <v>6.95</v>
      </c>
      <c r="I4684" s="226">
        <v>9</v>
      </c>
      <c r="J4684" s="227">
        <v>45</v>
      </c>
      <c r="K4684" s="227">
        <v>176.45</v>
      </c>
      <c r="L4684" s="228">
        <v>-0.25</v>
      </c>
      <c r="M4684" s="229">
        <f t="shared" si="142"/>
        <v>176.2</v>
      </c>
      <c r="N4684" s="230">
        <v>14.64</v>
      </c>
    </row>
    <row r="4685" spans="1:14" x14ac:dyDescent="0.2">
      <c r="A4685" s="231" t="str">
        <f t="shared" si="143"/>
        <v>JL1.714Thinned015</v>
      </c>
      <c r="B4685" s="223" t="s">
        <v>231</v>
      </c>
      <c r="C4685" s="224">
        <v>1.7</v>
      </c>
      <c r="D4685" s="223">
        <v>14</v>
      </c>
      <c r="E4685" s="223" t="s">
        <v>172</v>
      </c>
      <c r="F4685" s="225" t="s">
        <v>3</v>
      </c>
      <c r="G4685" s="226">
        <v>6.03</v>
      </c>
      <c r="H4685" s="226">
        <v>-0.89</v>
      </c>
      <c r="I4685" s="226">
        <v>5.14</v>
      </c>
      <c r="J4685" s="227">
        <v>25.71</v>
      </c>
      <c r="K4685" s="227">
        <v>202.16</v>
      </c>
      <c r="L4685" s="228">
        <v>-0.43</v>
      </c>
      <c r="M4685" s="229">
        <f t="shared" si="142"/>
        <v>201.73</v>
      </c>
      <c r="N4685" s="230">
        <v>10.38</v>
      </c>
    </row>
    <row r="4686" spans="1:14" x14ac:dyDescent="0.2">
      <c r="A4686" s="231" t="str">
        <f t="shared" si="143"/>
        <v>JL1.714Thinned020</v>
      </c>
      <c r="B4686" s="223" t="s">
        <v>231</v>
      </c>
      <c r="C4686" s="224">
        <v>1.7</v>
      </c>
      <c r="D4686" s="223">
        <v>14</v>
      </c>
      <c r="E4686" s="223" t="s">
        <v>172</v>
      </c>
      <c r="F4686" s="225" t="s">
        <v>4</v>
      </c>
      <c r="G4686" s="226">
        <v>8.31</v>
      </c>
      <c r="H4686" s="226">
        <v>0.56999999999999995</v>
      </c>
      <c r="I4686" s="226">
        <v>8.8800000000000008</v>
      </c>
      <c r="J4686" s="227">
        <v>44.39</v>
      </c>
      <c r="K4686" s="227">
        <v>246.55</v>
      </c>
      <c r="L4686" s="228">
        <v>-1.39</v>
      </c>
      <c r="M4686" s="229">
        <f t="shared" si="142"/>
        <v>245.16000000000003</v>
      </c>
      <c r="N4686" s="230">
        <v>6.72</v>
      </c>
    </row>
    <row r="4687" spans="1:14" x14ac:dyDescent="0.2">
      <c r="A4687" s="231" t="str">
        <f t="shared" si="143"/>
        <v>JL1.714Thinned025</v>
      </c>
      <c r="B4687" s="223" t="s">
        <v>231</v>
      </c>
      <c r="C4687" s="224">
        <v>1.7</v>
      </c>
      <c r="D4687" s="223">
        <v>14</v>
      </c>
      <c r="E4687" s="223" t="s">
        <v>172</v>
      </c>
      <c r="F4687" s="225" t="s">
        <v>5</v>
      </c>
      <c r="G4687" s="226">
        <v>7.33</v>
      </c>
      <c r="H4687" s="226">
        <v>0.01</v>
      </c>
      <c r="I4687" s="226">
        <v>7.34</v>
      </c>
      <c r="J4687" s="227">
        <v>36.69</v>
      </c>
      <c r="K4687" s="227">
        <v>283.24</v>
      </c>
      <c r="L4687" s="228">
        <v>-2.39</v>
      </c>
      <c r="M4687" s="229">
        <f t="shared" si="142"/>
        <v>280.85000000000002</v>
      </c>
      <c r="N4687" s="230">
        <v>7.13</v>
      </c>
    </row>
    <row r="4688" spans="1:14" x14ac:dyDescent="0.2">
      <c r="A4688" s="231" t="str">
        <f t="shared" si="143"/>
        <v>JL1.714Thinned030</v>
      </c>
      <c r="B4688" s="223" t="s">
        <v>231</v>
      </c>
      <c r="C4688" s="224">
        <v>1.7</v>
      </c>
      <c r="D4688" s="223">
        <v>14</v>
      </c>
      <c r="E4688" s="223" t="s">
        <v>172</v>
      </c>
      <c r="F4688" s="225" t="s">
        <v>6</v>
      </c>
      <c r="G4688" s="226">
        <v>6.05</v>
      </c>
      <c r="H4688" s="226">
        <v>-0.22</v>
      </c>
      <c r="I4688" s="226">
        <v>5.83</v>
      </c>
      <c r="J4688" s="227">
        <v>29.17</v>
      </c>
      <c r="K4688" s="227">
        <v>312.41000000000003</v>
      </c>
      <c r="L4688" s="228">
        <v>-3.4</v>
      </c>
      <c r="M4688" s="229">
        <f t="shared" si="142"/>
        <v>309.01000000000005</v>
      </c>
      <c r="N4688" s="230">
        <v>7.11</v>
      </c>
    </row>
    <row r="4689" spans="1:14" x14ac:dyDescent="0.2">
      <c r="A4689" s="231" t="str">
        <f t="shared" si="143"/>
        <v>JL1.714Thinned035</v>
      </c>
      <c r="B4689" s="223" t="s">
        <v>231</v>
      </c>
      <c r="C4689" s="224">
        <v>1.7</v>
      </c>
      <c r="D4689" s="223">
        <v>14</v>
      </c>
      <c r="E4689" s="223" t="s">
        <v>172</v>
      </c>
      <c r="F4689" s="225" t="s">
        <v>7</v>
      </c>
      <c r="G4689" s="226">
        <v>5.31</v>
      </c>
      <c r="H4689" s="226">
        <v>-0.38</v>
      </c>
      <c r="I4689" s="226">
        <v>4.92</v>
      </c>
      <c r="J4689" s="227">
        <v>24.6</v>
      </c>
      <c r="K4689" s="227">
        <v>337.02</v>
      </c>
      <c r="L4689" s="228">
        <v>-4.41</v>
      </c>
      <c r="M4689" s="229">
        <f t="shared" si="142"/>
        <v>332.60999999999996</v>
      </c>
      <c r="N4689" s="230">
        <v>7.12</v>
      </c>
    </row>
    <row r="4690" spans="1:14" x14ac:dyDescent="0.2">
      <c r="A4690" s="231" t="str">
        <f t="shared" si="143"/>
        <v>JL1.714Thinned040</v>
      </c>
      <c r="B4690" s="223" t="s">
        <v>231</v>
      </c>
      <c r="C4690" s="224">
        <v>1.7</v>
      </c>
      <c r="D4690" s="223">
        <v>14</v>
      </c>
      <c r="E4690" s="223" t="s">
        <v>172</v>
      </c>
      <c r="F4690" s="225" t="s">
        <v>8</v>
      </c>
      <c r="G4690" s="226">
        <v>4.9400000000000004</v>
      </c>
      <c r="H4690" s="226">
        <v>-1.1499999999999999</v>
      </c>
      <c r="I4690" s="226">
        <v>3.79</v>
      </c>
      <c r="J4690" s="227">
        <v>18.96</v>
      </c>
      <c r="K4690" s="227">
        <v>355.97</v>
      </c>
      <c r="L4690" s="228">
        <v>-5.24</v>
      </c>
      <c r="M4690" s="229">
        <f t="shared" si="142"/>
        <v>350.73</v>
      </c>
      <c r="N4690" s="230">
        <v>5.86</v>
      </c>
    </row>
    <row r="4691" spans="1:14" x14ac:dyDescent="0.2">
      <c r="A4691" s="231" t="str">
        <f t="shared" si="143"/>
        <v>JL1.714Thinned045</v>
      </c>
      <c r="B4691" s="223" t="s">
        <v>231</v>
      </c>
      <c r="C4691" s="224">
        <v>1.7</v>
      </c>
      <c r="D4691" s="223">
        <v>14</v>
      </c>
      <c r="E4691" s="223" t="s">
        <v>172</v>
      </c>
      <c r="F4691" s="225" t="s">
        <v>9</v>
      </c>
      <c r="G4691" s="226">
        <v>5.64</v>
      </c>
      <c r="H4691" s="226">
        <v>-0.81</v>
      </c>
      <c r="I4691" s="226">
        <v>4.84</v>
      </c>
      <c r="J4691" s="227">
        <v>24.19</v>
      </c>
      <c r="K4691" s="227">
        <v>380.16</v>
      </c>
      <c r="L4691" s="228">
        <v>-6.01</v>
      </c>
      <c r="M4691" s="229">
        <f t="shared" si="142"/>
        <v>374.15000000000003</v>
      </c>
      <c r="N4691" s="230">
        <v>5.39</v>
      </c>
    </row>
    <row r="4692" spans="1:14" x14ac:dyDescent="0.2">
      <c r="A4692" s="231" t="str">
        <f t="shared" si="143"/>
        <v>JL1.714Thinned050</v>
      </c>
      <c r="B4692" s="223" t="s">
        <v>231</v>
      </c>
      <c r="C4692" s="224">
        <v>1.7</v>
      </c>
      <c r="D4692" s="223">
        <v>14</v>
      </c>
      <c r="E4692" s="223" t="s">
        <v>172</v>
      </c>
      <c r="F4692" s="225" t="s">
        <v>10</v>
      </c>
      <c r="G4692" s="226">
        <v>4.67</v>
      </c>
      <c r="H4692" s="226">
        <v>-0.46</v>
      </c>
      <c r="I4692" s="226">
        <v>4.21</v>
      </c>
      <c r="J4692" s="227">
        <v>21.06</v>
      </c>
      <c r="K4692" s="227">
        <v>401.22</v>
      </c>
      <c r="L4692" s="228">
        <v>-6.72</v>
      </c>
      <c r="M4692" s="229">
        <f t="shared" si="142"/>
        <v>394.5</v>
      </c>
      <c r="N4692" s="230">
        <v>5.0599999999999996</v>
      </c>
    </row>
    <row r="4693" spans="1:14" x14ac:dyDescent="0.2">
      <c r="A4693" s="231" t="str">
        <f t="shared" si="143"/>
        <v>JL1.714Thinned055</v>
      </c>
      <c r="B4693" s="223" t="s">
        <v>231</v>
      </c>
      <c r="C4693" s="224">
        <v>1.7</v>
      </c>
      <c r="D4693" s="223">
        <v>14</v>
      </c>
      <c r="E4693" s="223" t="s">
        <v>172</v>
      </c>
      <c r="F4693" s="225" t="s">
        <v>11</v>
      </c>
      <c r="G4693" s="226">
        <v>4.3899999999999997</v>
      </c>
      <c r="H4693" s="226">
        <v>-0.33</v>
      </c>
      <c r="I4693" s="226">
        <v>4.0599999999999996</v>
      </c>
      <c r="J4693" s="227">
        <v>20.32</v>
      </c>
      <c r="K4693" s="227">
        <v>421.55</v>
      </c>
      <c r="L4693" s="228">
        <v>-7.41</v>
      </c>
      <c r="M4693" s="229">
        <f t="shared" si="142"/>
        <v>414.14</v>
      </c>
      <c r="N4693" s="230">
        <v>4.88</v>
      </c>
    </row>
    <row r="4694" spans="1:14" x14ac:dyDescent="0.2">
      <c r="A4694" s="231" t="str">
        <f t="shared" si="143"/>
        <v>JL1.714Thinned060</v>
      </c>
      <c r="B4694" s="223" t="s">
        <v>231</v>
      </c>
      <c r="C4694" s="224">
        <v>1.7</v>
      </c>
      <c r="D4694" s="223">
        <v>14</v>
      </c>
      <c r="E4694" s="223" t="s">
        <v>172</v>
      </c>
      <c r="F4694" s="225" t="s">
        <v>12</v>
      </c>
      <c r="G4694" s="226">
        <v>4.21</v>
      </c>
      <c r="H4694" s="226">
        <v>-0.16</v>
      </c>
      <c r="I4694" s="226">
        <v>4.05</v>
      </c>
      <c r="J4694" s="227">
        <v>20.23</v>
      </c>
      <c r="K4694" s="227">
        <v>441.78</v>
      </c>
      <c r="L4694" s="228">
        <v>-8.08</v>
      </c>
      <c r="M4694" s="229">
        <f t="shared" si="142"/>
        <v>433.7</v>
      </c>
      <c r="N4694" s="230">
        <v>4.7</v>
      </c>
    </row>
    <row r="4695" spans="1:14" x14ac:dyDescent="0.2">
      <c r="A4695" s="231" t="str">
        <f t="shared" si="143"/>
        <v>JL1.714Thinned065</v>
      </c>
      <c r="B4695" s="223" t="s">
        <v>231</v>
      </c>
      <c r="C4695" s="224">
        <v>1.7</v>
      </c>
      <c r="D4695" s="223">
        <v>14</v>
      </c>
      <c r="E4695" s="223" t="s">
        <v>172</v>
      </c>
      <c r="F4695" s="225" t="s">
        <v>13</v>
      </c>
      <c r="G4695" s="226">
        <v>2.99</v>
      </c>
      <c r="H4695" s="226">
        <v>-0.12</v>
      </c>
      <c r="I4695" s="226">
        <v>2.86</v>
      </c>
      <c r="J4695" s="227">
        <v>14.32</v>
      </c>
      <c r="K4695" s="227">
        <v>456.1</v>
      </c>
      <c r="L4695" s="228">
        <v>-8.73</v>
      </c>
      <c r="M4695" s="229">
        <f t="shared" si="142"/>
        <v>447.37</v>
      </c>
      <c r="N4695" s="230">
        <v>4.63</v>
      </c>
    </row>
    <row r="4696" spans="1:14" x14ac:dyDescent="0.2">
      <c r="A4696" s="231" t="str">
        <f t="shared" si="143"/>
        <v>JL1.714Thinned070</v>
      </c>
      <c r="B4696" s="223" t="s">
        <v>231</v>
      </c>
      <c r="C4696" s="224">
        <v>1.7</v>
      </c>
      <c r="D4696" s="223">
        <v>14</v>
      </c>
      <c r="E4696" s="223" t="s">
        <v>172</v>
      </c>
      <c r="F4696" s="225" t="s">
        <v>200</v>
      </c>
      <c r="G4696" s="226">
        <v>2.85</v>
      </c>
      <c r="H4696" s="226">
        <v>-0.1</v>
      </c>
      <c r="I4696" s="226">
        <v>2.76</v>
      </c>
      <c r="J4696" s="227">
        <v>13.79</v>
      </c>
      <c r="K4696" s="227">
        <v>469.89</v>
      </c>
      <c r="L4696" s="228">
        <v>-9.3800000000000008</v>
      </c>
      <c r="M4696" s="229">
        <f t="shared" si="142"/>
        <v>460.51</v>
      </c>
      <c r="N4696" s="230">
        <v>4.58</v>
      </c>
    </row>
    <row r="4697" spans="1:14" x14ac:dyDescent="0.2">
      <c r="A4697" s="231" t="str">
        <f t="shared" si="143"/>
        <v>JL1.714Thinned075</v>
      </c>
      <c r="B4697" s="223" t="s">
        <v>231</v>
      </c>
      <c r="C4697" s="224">
        <v>1.7</v>
      </c>
      <c r="D4697" s="223">
        <v>14</v>
      </c>
      <c r="E4697" s="223" t="s">
        <v>172</v>
      </c>
      <c r="F4697" s="225" t="s">
        <v>201</v>
      </c>
      <c r="G4697" s="226">
        <v>2.4</v>
      </c>
      <c r="H4697" s="226">
        <v>-7.0000000000000007E-2</v>
      </c>
      <c r="I4697" s="226">
        <v>2.33</v>
      </c>
      <c r="J4697" s="227">
        <v>11.66</v>
      </c>
      <c r="K4697" s="227">
        <v>481.56</v>
      </c>
      <c r="L4697" s="228">
        <v>-10.02</v>
      </c>
      <c r="M4697" s="229">
        <f t="shared" si="142"/>
        <v>471.54</v>
      </c>
      <c r="N4697" s="230">
        <v>4.51</v>
      </c>
    </row>
    <row r="4698" spans="1:14" x14ac:dyDescent="0.2">
      <c r="A4698" s="231" t="str">
        <f t="shared" si="143"/>
        <v>JL1.714Thinned080</v>
      </c>
      <c r="B4698" s="223" t="s">
        <v>231</v>
      </c>
      <c r="C4698" s="224">
        <v>1.7</v>
      </c>
      <c r="D4698" s="223">
        <v>14</v>
      </c>
      <c r="E4698" s="223" t="s">
        <v>172</v>
      </c>
      <c r="F4698" s="225" t="s">
        <v>202</v>
      </c>
      <c r="G4698" s="226">
        <v>1.75</v>
      </c>
      <c r="H4698" s="226">
        <v>-0.06</v>
      </c>
      <c r="I4698" s="226">
        <v>1.68</v>
      </c>
      <c r="J4698" s="227">
        <v>8.42</v>
      </c>
      <c r="K4698" s="227">
        <v>489.98</v>
      </c>
      <c r="L4698" s="228">
        <v>-10.65</v>
      </c>
      <c r="M4698" s="229">
        <f t="shared" si="142"/>
        <v>479.33000000000004</v>
      </c>
      <c r="N4698" s="230">
        <v>4.4400000000000004</v>
      </c>
    </row>
    <row r="4699" spans="1:14" x14ac:dyDescent="0.2">
      <c r="A4699" s="231" t="str">
        <f t="shared" si="143"/>
        <v>JL1.714Thinned085</v>
      </c>
      <c r="B4699" s="223" t="s">
        <v>231</v>
      </c>
      <c r="C4699" s="224">
        <v>1.7</v>
      </c>
      <c r="D4699" s="223">
        <v>14</v>
      </c>
      <c r="E4699" s="223" t="s">
        <v>172</v>
      </c>
      <c r="F4699" s="225" t="s">
        <v>203</v>
      </c>
      <c r="G4699" s="226">
        <v>0.92</v>
      </c>
      <c r="H4699" s="226">
        <v>-0.09</v>
      </c>
      <c r="I4699" s="226">
        <v>0.83</v>
      </c>
      <c r="J4699" s="227">
        <v>4.1500000000000004</v>
      </c>
      <c r="K4699" s="227">
        <v>494.12</v>
      </c>
      <c r="L4699" s="228">
        <v>-11.28</v>
      </c>
      <c r="M4699" s="229">
        <f t="shared" si="142"/>
        <v>482.84000000000003</v>
      </c>
      <c r="N4699" s="230">
        <v>4.4000000000000004</v>
      </c>
    </row>
    <row r="4700" spans="1:14" x14ac:dyDescent="0.2">
      <c r="A4700" s="231" t="str">
        <f t="shared" si="143"/>
        <v>JL1.714Thinned090</v>
      </c>
      <c r="B4700" s="223" t="s">
        <v>231</v>
      </c>
      <c r="C4700" s="224">
        <v>1.7</v>
      </c>
      <c r="D4700" s="223">
        <v>14</v>
      </c>
      <c r="E4700" s="223" t="s">
        <v>172</v>
      </c>
      <c r="F4700" s="225" t="s">
        <v>204</v>
      </c>
      <c r="G4700" s="226">
        <v>0.51</v>
      </c>
      <c r="H4700" s="226">
        <v>-0.13</v>
      </c>
      <c r="I4700" s="226">
        <v>0.38</v>
      </c>
      <c r="J4700" s="227">
        <v>1.89</v>
      </c>
      <c r="K4700" s="227">
        <v>496.01</v>
      </c>
      <c r="L4700" s="228">
        <v>-11.89</v>
      </c>
      <c r="M4700" s="229">
        <f t="shared" si="142"/>
        <v>484.12</v>
      </c>
      <c r="N4700" s="230">
        <v>4.3600000000000003</v>
      </c>
    </row>
    <row r="4701" spans="1:14" x14ac:dyDescent="0.2">
      <c r="A4701" s="231" t="str">
        <f t="shared" si="143"/>
        <v>JL1.714Thinned095</v>
      </c>
      <c r="B4701" s="223" t="s">
        <v>231</v>
      </c>
      <c r="C4701" s="224">
        <v>1.7</v>
      </c>
      <c r="D4701" s="223">
        <v>14</v>
      </c>
      <c r="E4701" s="223" t="s">
        <v>172</v>
      </c>
      <c r="F4701" s="225" t="s">
        <v>205</v>
      </c>
      <c r="G4701" s="226">
        <v>0.4</v>
      </c>
      <c r="H4701" s="226">
        <v>-0.12</v>
      </c>
      <c r="I4701" s="226">
        <v>0.28000000000000003</v>
      </c>
      <c r="J4701" s="227">
        <v>1.42</v>
      </c>
      <c r="K4701" s="227">
        <v>497.43</v>
      </c>
      <c r="L4701" s="228">
        <v>-12.5</v>
      </c>
      <c r="M4701" s="229">
        <f t="shared" si="142"/>
        <v>484.93</v>
      </c>
      <c r="N4701" s="230">
        <v>4.29</v>
      </c>
    </row>
    <row r="4702" spans="1:14" x14ac:dyDescent="0.2">
      <c r="A4702" s="231" t="str">
        <f t="shared" si="143"/>
        <v>JL1.714Thinned100</v>
      </c>
      <c r="B4702" s="223" t="s">
        <v>231</v>
      </c>
      <c r="C4702" s="224">
        <v>1.7</v>
      </c>
      <c r="D4702" s="223">
        <v>14</v>
      </c>
      <c r="E4702" s="223" t="s">
        <v>172</v>
      </c>
      <c r="F4702" s="225" t="s">
        <v>206</v>
      </c>
      <c r="G4702" s="226">
        <v>0.08</v>
      </c>
      <c r="H4702" s="226">
        <v>-0.09</v>
      </c>
      <c r="I4702" s="226">
        <v>-0.02</v>
      </c>
      <c r="J4702" s="227">
        <v>-0.08</v>
      </c>
      <c r="K4702" s="227">
        <v>497.34</v>
      </c>
      <c r="L4702" s="228">
        <v>-13.1</v>
      </c>
      <c r="M4702" s="229">
        <f t="shared" si="142"/>
        <v>484.23999999999995</v>
      </c>
      <c r="N4702" s="230">
        <v>4.22</v>
      </c>
    </row>
    <row r="4703" spans="1:14" x14ac:dyDescent="0.2">
      <c r="A4703" s="231" t="str">
        <f t="shared" si="143"/>
        <v>JL1.714Thinned105</v>
      </c>
      <c r="B4703" s="223" t="s">
        <v>231</v>
      </c>
      <c r="C4703" s="224">
        <v>1.7</v>
      </c>
      <c r="D4703" s="223">
        <v>14</v>
      </c>
      <c r="E4703" s="223" t="s">
        <v>172</v>
      </c>
      <c r="F4703" s="225" t="s">
        <v>207</v>
      </c>
      <c r="G4703" s="226">
        <v>-0.25</v>
      </c>
      <c r="H4703" s="226">
        <v>-7.0000000000000007E-2</v>
      </c>
      <c r="I4703" s="226">
        <v>-0.31</v>
      </c>
      <c r="J4703" s="227">
        <v>-1.57</v>
      </c>
      <c r="K4703" s="227">
        <v>495.77</v>
      </c>
      <c r="L4703" s="228">
        <v>-13.69</v>
      </c>
      <c r="M4703" s="229">
        <f t="shared" si="142"/>
        <v>482.08</v>
      </c>
      <c r="N4703" s="230">
        <v>4.1500000000000004</v>
      </c>
    </row>
    <row r="4704" spans="1:14" x14ac:dyDescent="0.2">
      <c r="A4704" s="231" t="str">
        <f t="shared" si="143"/>
        <v>JL1.714Thinned110</v>
      </c>
      <c r="B4704" s="223" t="s">
        <v>231</v>
      </c>
      <c r="C4704" s="224">
        <v>1.7</v>
      </c>
      <c r="D4704" s="223">
        <v>14</v>
      </c>
      <c r="E4704" s="223" t="s">
        <v>172</v>
      </c>
      <c r="F4704" s="225" t="s">
        <v>208</v>
      </c>
      <c r="G4704" s="226">
        <v>-0.73</v>
      </c>
      <c r="H4704" s="226">
        <v>-0.06</v>
      </c>
      <c r="I4704" s="226">
        <v>-0.79</v>
      </c>
      <c r="J4704" s="227">
        <v>-3.96</v>
      </c>
      <c r="K4704" s="227">
        <v>491.81</v>
      </c>
      <c r="L4704" s="228">
        <v>-14.27</v>
      </c>
      <c r="M4704" s="229">
        <f t="shared" si="142"/>
        <v>477.54</v>
      </c>
      <c r="N4704" s="230">
        <v>4.09</v>
      </c>
    </row>
    <row r="4705" spans="1:14" x14ac:dyDescent="0.2">
      <c r="A4705" s="231" t="str">
        <f t="shared" si="143"/>
        <v>JL1.714Thinned115</v>
      </c>
      <c r="B4705" s="223" t="s">
        <v>231</v>
      </c>
      <c r="C4705" s="224">
        <v>1.7</v>
      </c>
      <c r="D4705" s="223">
        <v>14</v>
      </c>
      <c r="E4705" s="223" t="s">
        <v>172</v>
      </c>
      <c r="F4705" s="225" t="s">
        <v>209</v>
      </c>
      <c r="G4705" s="226">
        <v>-1.1399999999999999</v>
      </c>
      <c r="H4705" s="226">
        <v>-0.08</v>
      </c>
      <c r="I4705" s="226">
        <v>-1.23</v>
      </c>
      <c r="J4705" s="227">
        <v>-6.13</v>
      </c>
      <c r="K4705" s="227">
        <v>485.68</v>
      </c>
      <c r="L4705" s="228">
        <v>-14.84</v>
      </c>
      <c r="M4705" s="229">
        <f t="shared" si="142"/>
        <v>470.84000000000003</v>
      </c>
      <c r="N4705" s="230">
        <v>4.03</v>
      </c>
    </row>
    <row r="4706" spans="1:14" x14ac:dyDescent="0.2">
      <c r="A4706" s="231" t="str">
        <f t="shared" si="143"/>
        <v>JL1.714Thinned120</v>
      </c>
      <c r="B4706" s="223" t="s">
        <v>231</v>
      </c>
      <c r="C4706" s="224">
        <v>1.7</v>
      </c>
      <c r="D4706" s="223">
        <v>14</v>
      </c>
      <c r="E4706" s="223" t="s">
        <v>172</v>
      </c>
      <c r="F4706" s="225" t="s">
        <v>210</v>
      </c>
      <c r="G4706" s="226">
        <v>-1.86</v>
      </c>
      <c r="H4706" s="226">
        <v>-0.17</v>
      </c>
      <c r="I4706" s="226">
        <v>-2.02</v>
      </c>
      <c r="J4706" s="227">
        <v>-10.119999999999999</v>
      </c>
      <c r="K4706" s="227">
        <v>475.56</v>
      </c>
      <c r="L4706" s="228">
        <v>-15.41</v>
      </c>
      <c r="M4706" s="229">
        <f t="shared" si="142"/>
        <v>460.15</v>
      </c>
      <c r="N4706" s="230">
        <v>4.01</v>
      </c>
    </row>
    <row r="4707" spans="1:14" x14ac:dyDescent="0.2">
      <c r="A4707" s="231" t="str">
        <f t="shared" si="143"/>
        <v>JL1.714Thinned125</v>
      </c>
      <c r="B4707" s="223" t="s">
        <v>231</v>
      </c>
      <c r="C4707" s="224">
        <v>1.7</v>
      </c>
      <c r="D4707" s="223">
        <v>14</v>
      </c>
      <c r="E4707" s="223" t="s">
        <v>172</v>
      </c>
      <c r="F4707" s="225" t="s">
        <v>211</v>
      </c>
      <c r="G4707" s="226">
        <v>-1.53</v>
      </c>
      <c r="H4707" s="226">
        <v>-0.17</v>
      </c>
      <c r="I4707" s="226">
        <v>-1.71</v>
      </c>
      <c r="J4707" s="227">
        <v>-8.5299999999999994</v>
      </c>
      <c r="K4707" s="227">
        <v>467.03</v>
      </c>
      <c r="L4707" s="228">
        <v>-15.96</v>
      </c>
      <c r="M4707" s="229">
        <f t="shared" si="142"/>
        <v>451.07</v>
      </c>
      <c r="N4707" s="230">
        <v>3.96</v>
      </c>
    </row>
    <row r="4708" spans="1:14" x14ac:dyDescent="0.2">
      <c r="A4708" s="231" t="str">
        <f t="shared" si="143"/>
        <v>JL1.714Thinned130</v>
      </c>
      <c r="B4708" s="223" t="s">
        <v>231</v>
      </c>
      <c r="C4708" s="224">
        <v>1.7</v>
      </c>
      <c r="D4708" s="223">
        <v>14</v>
      </c>
      <c r="E4708" s="223" t="s">
        <v>172</v>
      </c>
      <c r="F4708" s="225" t="s">
        <v>212</v>
      </c>
      <c r="G4708" s="226">
        <v>-1.6</v>
      </c>
      <c r="H4708" s="226">
        <v>-0.12</v>
      </c>
      <c r="I4708" s="226">
        <v>-1.72</v>
      </c>
      <c r="J4708" s="227">
        <v>-8.61</v>
      </c>
      <c r="K4708" s="227">
        <v>458.42</v>
      </c>
      <c r="L4708" s="228">
        <v>-16.510000000000002</v>
      </c>
      <c r="M4708" s="229">
        <f t="shared" si="142"/>
        <v>441.91</v>
      </c>
      <c r="N4708" s="230">
        <v>3.88</v>
      </c>
    </row>
    <row r="4709" spans="1:14" x14ac:dyDescent="0.2">
      <c r="A4709" s="231" t="str">
        <f t="shared" si="143"/>
        <v>JL1.714Thinned135</v>
      </c>
      <c r="B4709" s="223" t="s">
        <v>231</v>
      </c>
      <c r="C4709" s="224">
        <v>1.7</v>
      </c>
      <c r="D4709" s="223">
        <v>14</v>
      </c>
      <c r="E4709" s="223" t="s">
        <v>172</v>
      </c>
      <c r="F4709" s="225" t="s">
        <v>213</v>
      </c>
      <c r="G4709" s="226">
        <v>-2</v>
      </c>
      <c r="H4709" s="226">
        <v>-0.11</v>
      </c>
      <c r="I4709" s="226">
        <v>-2.1</v>
      </c>
      <c r="J4709" s="227">
        <v>-10.52</v>
      </c>
      <c r="K4709" s="227">
        <v>447.89</v>
      </c>
      <c r="L4709" s="228">
        <v>-17.059999999999999</v>
      </c>
      <c r="M4709" s="229">
        <f t="shared" si="142"/>
        <v>430.83</v>
      </c>
      <c r="N4709" s="230">
        <v>3.82</v>
      </c>
    </row>
    <row r="4710" spans="1:14" x14ac:dyDescent="0.2">
      <c r="A4710" s="231" t="str">
        <f t="shared" si="143"/>
        <v>JL1.714Thinned140</v>
      </c>
      <c r="B4710" s="223" t="s">
        <v>231</v>
      </c>
      <c r="C4710" s="224">
        <v>1.7</v>
      </c>
      <c r="D4710" s="223">
        <v>14</v>
      </c>
      <c r="E4710" s="223" t="s">
        <v>172</v>
      </c>
      <c r="F4710" s="225" t="s">
        <v>214</v>
      </c>
      <c r="G4710" s="226">
        <v>-2.1800000000000002</v>
      </c>
      <c r="H4710" s="226">
        <v>-0.1</v>
      </c>
      <c r="I4710" s="226">
        <v>-2.2799999999999998</v>
      </c>
      <c r="J4710" s="227">
        <v>-11.39</v>
      </c>
      <c r="K4710" s="227">
        <v>436.5</v>
      </c>
      <c r="L4710" s="228">
        <v>-17.59</v>
      </c>
      <c r="M4710" s="229">
        <f t="shared" si="142"/>
        <v>418.91</v>
      </c>
      <c r="N4710" s="230">
        <v>3.76</v>
      </c>
    </row>
    <row r="4711" spans="1:14" x14ac:dyDescent="0.2">
      <c r="A4711" s="231" t="str">
        <f t="shared" si="143"/>
        <v>JL1.714Thinned145</v>
      </c>
      <c r="B4711" s="223" t="s">
        <v>231</v>
      </c>
      <c r="C4711" s="224">
        <v>1.7</v>
      </c>
      <c r="D4711" s="223">
        <v>14</v>
      </c>
      <c r="E4711" s="223" t="s">
        <v>172</v>
      </c>
      <c r="F4711" s="225" t="s">
        <v>215</v>
      </c>
      <c r="G4711" s="226">
        <v>-2.35</v>
      </c>
      <c r="H4711" s="226">
        <v>-0.09</v>
      </c>
      <c r="I4711" s="226">
        <v>-2.44</v>
      </c>
      <c r="J4711" s="227">
        <v>-12.2</v>
      </c>
      <c r="K4711" s="227">
        <v>424.3</v>
      </c>
      <c r="L4711" s="228">
        <v>-18.11</v>
      </c>
      <c r="M4711" s="229">
        <f t="shared" si="142"/>
        <v>406.19</v>
      </c>
      <c r="N4711" s="230">
        <v>3.71</v>
      </c>
    </row>
    <row r="4712" spans="1:14" x14ac:dyDescent="0.2">
      <c r="A4712" s="231" t="str">
        <f t="shared" si="143"/>
        <v>JL1.714Thinned150</v>
      </c>
      <c r="B4712" s="223" t="s">
        <v>231</v>
      </c>
      <c r="C4712" s="224">
        <v>1.7</v>
      </c>
      <c r="D4712" s="223">
        <v>14</v>
      </c>
      <c r="E4712" s="223" t="s">
        <v>172</v>
      </c>
      <c r="F4712" s="225" t="s">
        <v>216</v>
      </c>
      <c r="G4712" s="226">
        <v>-2.5099999999999998</v>
      </c>
      <c r="H4712" s="226">
        <v>-0.1</v>
      </c>
      <c r="I4712" s="226">
        <v>-2.61</v>
      </c>
      <c r="J4712" s="227">
        <v>-13.05</v>
      </c>
      <c r="K4712" s="227">
        <v>411.26</v>
      </c>
      <c r="L4712" s="228">
        <v>-18.63</v>
      </c>
      <c r="M4712" s="229">
        <f t="shared" si="142"/>
        <v>392.63</v>
      </c>
      <c r="N4712" s="230">
        <v>3.65</v>
      </c>
    </row>
    <row r="4713" spans="1:14" x14ac:dyDescent="0.2">
      <c r="A4713" s="231" t="str">
        <f t="shared" si="143"/>
        <v>JL1.714Thinned155</v>
      </c>
      <c r="B4713" s="223" t="s">
        <v>231</v>
      </c>
      <c r="C4713" s="224">
        <v>1.7</v>
      </c>
      <c r="D4713" s="223">
        <v>14</v>
      </c>
      <c r="E4713" s="223" t="s">
        <v>172</v>
      </c>
      <c r="F4713" s="225" t="s">
        <v>217</v>
      </c>
      <c r="G4713" s="226">
        <v>-2.65</v>
      </c>
      <c r="H4713" s="226">
        <v>-0.1</v>
      </c>
      <c r="I4713" s="226">
        <v>-2.76</v>
      </c>
      <c r="J4713" s="227">
        <v>-13.79</v>
      </c>
      <c r="K4713" s="227">
        <v>397.47</v>
      </c>
      <c r="L4713" s="228">
        <v>-19.14</v>
      </c>
      <c r="M4713" s="229">
        <f t="shared" si="142"/>
        <v>378.33000000000004</v>
      </c>
      <c r="N4713" s="230">
        <v>3.59</v>
      </c>
    </row>
    <row r="4714" spans="1:14" x14ac:dyDescent="0.2">
      <c r="A4714" s="231" t="str">
        <f t="shared" si="143"/>
        <v>JL1.714Thinned160</v>
      </c>
      <c r="B4714" s="223" t="s">
        <v>231</v>
      </c>
      <c r="C4714" s="224">
        <v>1.7</v>
      </c>
      <c r="D4714" s="223">
        <v>14</v>
      </c>
      <c r="E4714" s="223" t="s">
        <v>172</v>
      </c>
      <c r="F4714" s="225" t="s">
        <v>218</v>
      </c>
      <c r="G4714" s="226">
        <v>-2.78</v>
      </c>
      <c r="H4714" s="226">
        <v>-0.1</v>
      </c>
      <c r="I4714" s="226">
        <v>-2.89</v>
      </c>
      <c r="J4714" s="227">
        <v>-14.44</v>
      </c>
      <c r="K4714" s="227">
        <v>383.03</v>
      </c>
      <c r="L4714" s="228">
        <v>-19.64</v>
      </c>
      <c r="M4714" s="229">
        <f t="shared" si="142"/>
        <v>363.39</v>
      </c>
      <c r="N4714" s="230">
        <v>3.54</v>
      </c>
    </row>
    <row r="4715" spans="1:14" x14ac:dyDescent="0.2">
      <c r="A4715" s="231" t="str">
        <f t="shared" si="143"/>
        <v>JL1.714Thinned165</v>
      </c>
      <c r="B4715" s="223" t="s">
        <v>231</v>
      </c>
      <c r="C4715" s="224">
        <v>1.7</v>
      </c>
      <c r="D4715" s="223">
        <v>14</v>
      </c>
      <c r="E4715" s="223" t="s">
        <v>172</v>
      </c>
      <c r="F4715" s="225" t="s">
        <v>219</v>
      </c>
      <c r="G4715" s="226">
        <v>-2.91</v>
      </c>
      <c r="H4715" s="226">
        <v>-0.1</v>
      </c>
      <c r="I4715" s="226">
        <v>-3.02</v>
      </c>
      <c r="J4715" s="227">
        <v>-15.08</v>
      </c>
      <c r="K4715" s="227">
        <v>367.96</v>
      </c>
      <c r="L4715" s="228">
        <v>-20.13</v>
      </c>
      <c r="M4715" s="229">
        <f t="shared" si="142"/>
        <v>347.83</v>
      </c>
      <c r="N4715" s="230">
        <v>3.48</v>
      </c>
    </row>
    <row r="4716" spans="1:14" x14ac:dyDescent="0.2">
      <c r="A4716" s="231" t="str">
        <f t="shared" si="143"/>
        <v>JL1.714Thinned170</v>
      </c>
      <c r="B4716" s="223" t="s">
        <v>231</v>
      </c>
      <c r="C4716" s="224">
        <v>1.7</v>
      </c>
      <c r="D4716" s="223">
        <v>14</v>
      </c>
      <c r="E4716" s="223" t="s">
        <v>172</v>
      </c>
      <c r="F4716" s="225" t="s">
        <v>220</v>
      </c>
      <c r="G4716" s="226">
        <v>-3.03</v>
      </c>
      <c r="H4716" s="226">
        <v>-0.11</v>
      </c>
      <c r="I4716" s="226">
        <v>-3.13</v>
      </c>
      <c r="J4716" s="227">
        <v>-15.66</v>
      </c>
      <c r="K4716" s="227">
        <v>352.3</v>
      </c>
      <c r="L4716" s="228">
        <v>-20.62</v>
      </c>
      <c r="M4716" s="229">
        <f t="shared" si="142"/>
        <v>331.68</v>
      </c>
      <c r="N4716" s="230">
        <v>3.43</v>
      </c>
    </row>
    <row r="4717" spans="1:14" x14ac:dyDescent="0.2">
      <c r="A4717" s="231" t="str">
        <f t="shared" si="143"/>
        <v>JL1.714Thinned175</v>
      </c>
      <c r="B4717" s="223" t="s">
        <v>231</v>
      </c>
      <c r="C4717" s="224">
        <v>1.7</v>
      </c>
      <c r="D4717" s="223">
        <v>14</v>
      </c>
      <c r="E4717" s="223" t="s">
        <v>172</v>
      </c>
      <c r="F4717" s="225" t="s">
        <v>221</v>
      </c>
      <c r="G4717" s="226">
        <v>-3.12</v>
      </c>
      <c r="H4717" s="226">
        <v>-0.11</v>
      </c>
      <c r="I4717" s="226">
        <v>-3.23</v>
      </c>
      <c r="J4717" s="227">
        <v>-16.16</v>
      </c>
      <c r="K4717" s="227">
        <v>336.14</v>
      </c>
      <c r="L4717" s="228">
        <v>-21.1</v>
      </c>
      <c r="M4717" s="229">
        <f t="shared" si="142"/>
        <v>315.03999999999996</v>
      </c>
      <c r="N4717" s="230">
        <v>3.37</v>
      </c>
    </row>
    <row r="4718" spans="1:14" x14ac:dyDescent="0.2">
      <c r="A4718" s="231" t="str">
        <f t="shared" si="143"/>
        <v>JL1.714Thinned180</v>
      </c>
      <c r="B4718" s="223" t="s">
        <v>231</v>
      </c>
      <c r="C4718" s="224">
        <v>1.7</v>
      </c>
      <c r="D4718" s="223">
        <v>14</v>
      </c>
      <c r="E4718" s="223" t="s">
        <v>172</v>
      </c>
      <c r="F4718" s="225" t="s">
        <v>222</v>
      </c>
      <c r="G4718" s="226">
        <v>-3.21</v>
      </c>
      <c r="H4718" s="226">
        <v>-0.11</v>
      </c>
      <c r="I4718" s="226">
        <v>-3.32</v>
      </c>
      <c r="J4718" s="227">
        <v>-16.62</v>
      </c>
      <c r="K4718" s="227">
        <v>319.52999999999997</v>
      </c>
      <c r="L4718" s="228">
        <v>-21.57</v>
      </c>
      <c r="M4718" s="229">
        <f t="shared" si="142"/>
        <v>297.95999999999998</v>
      </c>
      <c r="N4718" s="230">
        <v>3.32</v>
      </c>
    </row>
    <row r="4719" spans="1:14" x14ac:dyDescent="0.2">
      <c r="A4719" s="231" t="str">
        <f t="shared" si="143"/>
        <v>JL1.714Thinned185</v>
      </c>
      <c r="B4719" s="223" t="s">
        <v>231</v>
      </c>
      <c r="C4719" s="224">
        <v>1.7</v>
      </c>
      <c r="D4719" s="223">
        <v>14</v>
      </c>
      <c r="E4719" s="223" t="s">
        <v>172</v>
      </c>
      <c r="F4719" s="225" t="s">
        <v>223</v>
      </c>
      <c r="G4719" s="226">
        <v>-3.28</v>
      </c>
      <c r="H4719" s="226">
        <v>-0.11</v>
      </c>
      <c r="I4719" s="226">
        <v>-3.39</v>
      </c>
      <c r="J4719" s="227">
        <v>-16.96</v>
      </c>
      <c r="K4719" s="227">
        <v>302.57</v>
      </c>
      <c r="L4719" s="228">
        <v>-22.03</v>
      </c>
      <c r="M4719" s="229">
        <f t="shared" si="142"/>
        <v>280.53999999999996</v>
      </c>
      <c r="N4719" s="230">
        <v>3.27</v>
      </c>
    </row>
    <row r="4720" spans="1:14" x14ac:dyDescent="0.2">
      <c r="A4720" s="231" t="str">
        <f t="shared" si="143"/>
        <v>JL1.714Thinned190</v>
      </c>
      <c r="B4720" s="223" t="s">
        <v>231</v>
      </c>
      <c r="C4720" s="224">
        <v>1.7</v>
      </c>
      <c r="D4720" s="223">
        <v>14</v>
      </c>
      <c r="E4720" s="223" t="s">
        <v>172</v>
      </c>
      <c r="F4720" s="225" t="s">
        <v>224</v>
      </c>
      <c r="G4720" s="226">
        <v>-3.35</v>
      </c>
      <c r="H4720" s="226">
        <v>-0.11</v>
      </c>
      <c r="I4720" s="226">
        <v>-3.46</v>
      </c>
      <c r="J4720" s="227">
        <v>-17.3</v>
      </c>
      <c r="K4720" s="227">
        <v>285.27</v>
      </c>
      <c r="L4720" s="228">
        <v>-22.49</v>
      </c>
      <c r="M4720" s="229">
        <f t="shared" si="142"/>
        <v>262.77999999999997</v>
      </c>
      <c r="N4720" s="230">
        <v>3.22</v>
      </c>
    </row>
    <row r="4721" spans="1:14" x14ac:dyDescent="0.2">
      <c r="A4721" s="231" t="str">
        <f t="shared" si="143"/>
        <v>JL1.714Thinned195</v>
      </c>
      <c r="B4721" s="223" t="s">
        <v>231</v>
      </c>
      <c r="C4721" s="224">
        <v>1.7</v>
      </c>
      <c r="D4721" s="223">
        <v>14</v>
      </c>
      <c r="E4721" s="223" t="s">
        <v>172</v>
      </c>
      <c r="F4721" s="225" t="s">
        <v>225</v>
      </c>
      <c r="G4721" s="226">
        <v>1.46</v>
      </c>
      <c r="H4721" s="226">
        <v>-1.6</v>
      </c>
      <c r="I4721" s="226">
        <v>-0.13</v>
      </c>
      <c r="J4721" s="227">
        <v>-0.67</v>
      </c>
      <c r="K4721" s="227">
        <v>284.60000000000002</v>
      </c>
      <c r="L4721" s="228">
        <v>-22.49</v>
      </c>
      <c r="M4721" s="229">
        <f t="shared" si="142"/>
        <v>262.11</v>
      </c>
      <c r="N4721" s="230">
        <v>0</v>
      </c>
    </row>
    <row r="4722" spans="1:14" x14ac:dyDescent="0.2">
      <c r="A4722" s="231" t="str">
        <f t="shared" si="143"/>
        <v>LE1.512NO_thin000</v>
      </c>
      <c r="B4722" s="223" t="s">
        <v>180</v>
      </c>
      <c r="C4722" s="224">
        <v>1.5</v>
      </c>
      <c r="D4722" s="223">
        <v>12</v>
      </c>
      <c r="E4722" s="223" t="s">
        <v>199</v>
      </c>
      <c r="F4722" s="225" t="s">
        <v>0</v>
      </c>
      <c r="G4722" s="226">
        <v>0.21</v>
      </c>
      <c r="H4722" s="226">
        <v>0.85</v>
      </c>
      <c r="I4722" s="226">
        <v>1.07</v>
      </c>
      <c r="J4722" s="227">
        <v>5.33</v>
      </c>
      <c r="K4722" s="227">
        <v>5.33</v>
      </c>
      <c r="L4722" s="228">
        <v>0</v>
      </c>
      <c r="M4722" s="229">
        <f t="shared" ref="M4722:M4785" si="144">K4722+L4722</f>
        <v>5.33</v>
      </c>
      <c r="N4722" s="230">
        <v>0</v>
      </c>
    </row>
    <row r="4723" spans="1:14" x14ac:dyDescent="0.2">
      <c r="A4723" s="231" t="str">
        <f t="shared" si="143"/>
        <v>LE1.512NO_thin005</v>
      </c>
      <c r="B4723" s="223" t="s">
        <v>180</v>
      </c>
      <c r="C4723" s="224">
        <v>1.5</v>
      </c>
      <c r="D4723" s="223">
        <v>12</v>
      </c>
      <c r="E4723" s="223" t="s">
        <v>199</v>
      </c>
      <c r="F4723" s="225" t="s">
        <v>1</v>
      </c>
      <c r="G4723" s="226">
        <v>0.65</v>
      </c>
      <c r="H4723" s="226">
        <v>1.05</v>
      </c>
      <c r="I4723" s="226">
        <v>1.7</v>
      </c>
      <c r="J4723" s="227">
        <v>8.5</v>
      </c>
      <c r="K4723" s="227">
        <v>13.83</v>
      </c>
      <c r="L4723" s="228">
        <v>0</v>
      </c>
      <c r="M4723" s="229">
        <f t="shared" si="144"/>
        <v>13.83</v>
      </c>
      <c r="N4723" s="230">
        <v>0</v>
      </c>
    </row>
    <row r="4724" spans="1:14" x14ac:dyDescent="0.2">
      <c r="A4724" s="231" t="str">
        <f t="shared" si="143"/>
        <v>LE1.512NO_thin010</v>
      </c>
      <c r="B4724" s="223" t="s">
        <v>180</v>
      </c>
      <c r="C4724" s="224">
        <v>1.5</v>
      </c>
      <c r="D4724" s="223">
        <v>12</v>
      </c>
      <c r="E4724" s="223" t="s">
        <v>199</v>
      </c>
      <c r="F4724" s="225" t="s">
        <v>2</v>
      </c>
      <c r="G4724" s="226">
        <v>1.99</v>
      </c>
      <c r="H4724" s="226">
        <v>1.06</v>
      </c>
      <c r="I4724" s="226">
        <v>3.04</v>
      </c>
      <c r="J4724" s="227">
        <v>15.21</v>
      </c>
      <c r="K4724" s="227">
        <v>29.04</v>
      </c>
      <c r="L4724" s="228">
        <v>0</v>
      </c>
      <c r="M4724" s="229">
        <f t="shared" si="144"/>
        <v>29.04</v>
      </c>
      <c r="N4724" s="230">
        <v>0</v>
      </c>
    </row>
    <row r="4725" spans="1:14" x14ac:dyDescent="0.2">
      <c r="A4725" s="231" t="str">
        <f t="shared" si="143"/>
        <v>LE1.512NO_thin015</v>
      </c>
      <c r="B4725" s="223" t="s">
        <v>180</v>
      </c>
      <c r="C4725" s="224">
        <v>1.5</v>
      </c>
      <c r="D4725" s="223">
        <v>12</v>
      </c>
      <c r="E4725" s="223" t="s">
        <v>199</v>
      </c>
      <c r="F4725" s="225" t="s">
        <v>3</v>
      </c>
      <c r="G4725" s="226">
        <v>6.06</v>
      </c>
      <c r="H4725" s="226">
        <v>1.06</v>
      </c>
      <c r="I4725" s="226">
        <v>7.12</v>
      </c>
      <c r="J4725" s="227">
        <v>35.590000000000003</v>
      </c>
      <c r="K4725" s="227">
        <v>64.63</v>
      </c>
      <c r="L4725" s="228">
        <v>0</v>
      </c>
      <c r="M4725" s="229">
        <f t="shared" si="144"/>
        <v>64.63</v>
      </c>
      <c r="N4725" s="230">
        <v>0</v>
      </c>
    </row>
    <row r="4726" spans="1:14" x14ac:dyDescent="0.2">
      <c r="A4726" s="231" t="str">
        <f t="shared" si="143"/>
        <v>LE1.512NO_thin020</v>
      </c>
      <c r="B4726" s="223" t="s">
        <v>180</v>
      </c>
      <c r="C4726" s="224">
        <v>1.5</v>
      </c>
      <c r="D4726" s="223">
        <v>12</v>
      </c>
      <c r="E4726" s="223" t="s">
        <v>199</v>
      </c>
      <c r="F4726" s="225" t="s">
        <v>4</v>
      </c>
      <c r="G4726" s="226">
        <v>18.5</v>
      </c>
      <c r="H4726" s="226">
        <v>1.06</v>
      </c>
      <c r="I4726" s="226">
        <v>19.55</v>
      </c>
      <c r="J4726" s="227">
        <v>97.76</v>
      </c>
      <c r="K4726" s="227">
        <v>162.38999999999999</v>
      </c>
      <c r="L4726" s="228">
        <v>0</v>
      </c>
      <c r="M4726" s="229">
        <f t="shared" si="144"/>
        <v>162.38999999999999</v>
      </c>
      <c r="N4726" s="230">
        <v>0</v>
      </c>
    </row>
    <row r="4727" spans="1:14" x14ac:dyDescent="0.2">
      <c r="A4727" s="231" t="str">
        <f t="shared" si="143"/>
        <v>LE1.512NO_thin025</v>
      </c>
      <c r="B4727" s="223" t="s">
        <v>180</v>
      </c>
      <c r="C4727" s="224">
        <v>1.5</v>
      </c>
      <c r="D4727" s="223">
        <v>12</v>
      </c>
      <c r="E4727" s="223" t="s">
        <v>199</v>
      </c>
      <c r="F4727" s="225" t="s">
        <v>5</v>
      </c>
      <c r="G4727" s="226">
        <v>28.81</v>
      </c>
      <c r="H4727" s="226">
        <v>9.11</v>
      </c>
      <c r="I4727" s="226">
        <v>37.909999999999997</v>
      </c>
      <c r="J4727" s="227">
        <v>189.56</v>
      </c>
      <c r="K4727" s="227">
        <v>351.95</v>
      </c>
      <c r="L4727" s="228">
        <v>0</v>
      </c>
      <c r="M4727" s="229">
        <f t="shared" si="144"/>
        <v>351.95</v>
      </c>
      <c r="N4727" s="230">
        <v>0</v>
      </c>
    </row>
    <row r="4728" spans="1:14" x14ac:dyDescent="0.2">
      <c r="A4728" s="231" t="str">
        <f t="shared" si="143"/>
        <v>LE1.512NO_thin030</v>
      </c>
      <c r="B4728" s="223" t="s">
        <v>180</v>
      </c>
      <c r="C4728" s="224">
        <v>1.5</v>
      </c>
      <c r="D4728" s="223">
        <v>12</v>
      </c>
      <c r="E4728" s="223" t="s">
        <v>199</v>
      </c>
      <c r="F4728" s="225" t="s">
        <v>6</v>
      </c>
      <c r="G4728" s="226">
        <v>12.7</v>
      </c>
      <c r="H4728" s="226">
        <v>5.73</v>
      </c>
      <c r="I4728" s="226">
        <v>18.43</v>
      </c>
      <c r="J4728" s="227">
        <v>92.17</v>
      </c>
      <c r="K4728" s="227">
        <v>444.12</v>
      </c>
      <c r="L4728" s="228">
        <v>0</v>
      </c>
      <c r="M4728" s="229">
        <f t="shared" si="144"/>
        <v>444.12</v>
      </c>
      <c r="N4728" s="230">
        <v>0</v>
      </c>
    </row>
    <row r="4729" spans="1:14" x14ac:dyDescent="0.2">
      <c r="A4729" s="231" t="str">
        <f t="shared" si="143"/>
        <v>LE1.512NO_thin035</v>
      </c>
      <c r="B4729" s="223" t="s">
        <v>180</v>
      </c>
      <c r="C4729" s="224">
        <v>1.5</v>
      </c>
      <c r="D4729" s="223">
        <v>12</v>
      </c>
      <c r="E4729" s="223" t="s">
        <v>199</v>
      </c>
      <c r="F4729" s="225" t="s">
        <v>7</v>
      </c>
      <c r="G4729" s="226">
        <v>12.69</v>
      </c>
      <c r="H4729" s="226">
        <v>2.91</v>
      </c>
      <c r="I4729" s="226">
        <v>15.6</v>
      </c>
      <c r="J4729" s="227">
        <v>78</v>
      </c>
      <c r="K4729" s="227">
        <v>522.12</v>
      </c>
      <c r="L4729" s="228">
        <v>0</v>
      </c>
      <c r="M4729" s="229">
        <f t="shared" si="144"/>
        <v>522.12</v>
      </c>
      <c r="N4729" s="230">
        <v>0</v>
      </c>
    </row>
    <row r="4730" spans="1:14" x14ac:dyDescent="0.2">
      <c r="A4730" s="231" t="str">
        <f t="shared" si="143"/>
        <v>LE1.512NO_thin040</v>
      </c>
      <c r="B4730" s="223" t="s">
        <v>180</v>
      </c>
      <c r="C4730" s="224">
        <v>1.5</v>
      </c>
      <c r="D4730" s="223">
        <v>12</v>
      </c>
      <c r="E4730" s="223" t="s">
        <v>199</v>
      </c>
      <c r="F4730" s="225" t="s">
        <v>8</v>
      </c>
      <c r="G4730" s="226">
        <v>12.7</v>
      </c>
      <c r="H4730" s="226">
        <v>2.14</v>
      </c>
      <c r="I4730" s="226">
        <v>14.84</v>
      </c>
      <c r="J4730" s="227">
        <v>74.209999999999994</v>
      </c>
      <c r="K4730" s="227">
        <v>596.33000000000004</v>
      </c>
      <c r="L4730" s="228">
        <v>0</v>
      </c>
      <c r="M4730" s="229">
        <f t="shared" si="144"/>
        <v>596.33000000000004</v>
      </c>
      <c r="N4730" s="230">
        <v>0</v>
      </c>
    </row>
    <row r="4731" spans="1:14" x14ac:dyDescent="0.2">
      <c r="A4731" s="231" t="str">
        <f t="shared" si="143"/>
        <v>LE1.512NO_thin045</v>
      </c>
      <c r="B4731" s="223" t="s">
        <v>180</v>
      </c>
      <c r="C4731" s="224">
        <v>1.5</v>
      </c>
      <c r="D4731" s="223">
        <v>12</v>
      </c>
      <c r="E4731" s="223" t="s">
        <v>199</v>
      </c>
      <c r="F4731" s="225" t="s">
        <v>9</v>
      </c>
      <c r="G4731" s="226">
        <v>12.14</v>
      </c>
      <c r="H4731" s="226">
        <v>1.88</v>
      </c>
      <c r="I4731" s="226">
        <v>14.02</v>
      </c>
      <c r="J4731" s="227">
        <v>70.11</v>
      </c>
      <c r="K4731" s="227">
        <v>666.43</v>
      </c>
      <c r="L4731" s="228">
        <v>0</v>
      </c>
      <c r="M4731" s="229">
        <f t="shared" si="144"/>
        <v>666.43</v>
      </c>
      <c r="N4731" s="230">
        <v>0</v>
      </c>
    </row>
    <row r="4732" spans="1:14" x14ac:dyDescent="0.2">
      <c r="A4732" s="231" t="str">
        <f t="shared" si="143"/>
        <v>LE1.512NO_thin050</v>
      </c>
      <c r="B4732" s="223" t="s">
        <v>180</v>
      </c>
      <c r="C4732" s="224">
        <v>1.5</v>
      </c>
      <c r="D4732" s="223">
        <v>12</v>
      </c>
      <c r="E4732" s="223" t="s">
        <v>199</v>
      </c>
      <c r="F4732" s="225" t="s">
        <v>10</v>
      </c>
      <c r="G4732" s="226">
        <v>11.33</v>
      </c>
      <c r="H4732" s="226">
        <v>0.78</v>
      </c>
      <c r="I4732" s="226">
        <v>12.12</v>
      </c>
      <c r="J4732" s="227">
        <v>60.58</v>
      </c>
      <c r="K4732" s="227">
        <v>727.01</v>
      </c>
      <c r="L4732" s="228">
        <v>0</v>
      </c>
      <c r="M4732" s="229">
        <f t="shared" si="144"/>
        <v>727.01</v>
      </c>
      <c r="N4732" s="230">
        <v>0</v>
      </c>
    </row>
    <row r="4733" spans="1:14" x14ac:dyDescent="0.2">
      <c r="A4733" s="231" t="str">
        <f t="shared" si="143"/>
        <v>LE1.512NO_thin055</v>
      </c>
      <c r="B4733" s="223" t="s">
        <v>180</v>
      </c>
      <c r="C4733" s="224">
        <v>1.5</v>
      </c>
      <c r="D4733" s="223">
        <v>12</v>
      </c>
      <c r="E4733" s="223" t="s">
        <v>199</v>
      </c>
      <c r="F4733" s="225" t="s">
        <v>11</v>
      </c>
      <c r="G4733" s="226">
        <v>10.53</v>
      </c>
      <c r="H4733" s="226">
        <v>0.79</v>
      </c>
      <c r="I4733" s="226">
        <v>11.32</v>
      </c>
      <c r="J4733" s="227">
        <v>56.59</v>
      </c>
      <c r="K4733" s="227">
        <v>783.61</v>
      </c>
      <c r="L4733" s="228">
        <v>0</v>
      </c>
      <c r="M4733" s="229">
        <f t="shared" si="144"/>
        <v>783.61</v>
      </c>
      <c r="N4733" s="230">
        <v>0</v>
      </c>
    </row>
    <row r="4734" spans="1:14" x14ac:dyDescent="0.2">
      <c r="A4734" s="231" t="str">
        <f t="shared" si="143"/>
        <v>LE1.512NO_thin060</v>
      </c>
      <c r="B4734" s="223" t="s">
        <v>180</v>
      </c>
      <c r="C4734" s="224">
        <v>1.5</v>
      </c>
      <c r="D4734" s="223">
        <v>12</v>
      </c>
      <c r="E4734" s="223" t="s">
        <v>199</v>
      </c>
      <c r="F4734" s="225" t="s">
        <v>12</v>
      </c>
      <c r="G4734" s="226">
        <v>9.7100000000000009</v>
      </c>
      <c r="H4734" s="226">
        <v>1.1399999999999999</v>
      </c>
      <c r="I4734" s="226">
        <v>10.85</v>
      </c>
      <c r="J4734" s="227">
        <v>54.27</v>
      </c>
      <c r="K4734" s="227">
        <v>837.88</v>
      </c>
      <c r="L4734" s="228">
        <v>0</v>
      </c>
      <c r="M4734" s="229">
        <f t="shared" si="144"/>
        <v>837.88</v>
      </c>
      <c r="N4734" s="230">
        <v>0</v>
      </c>
    </row>
    <row r="4735" spans="1:14" x14ac:dyDescent="0.2">
      <c r="A4735" s="231" t="str">
        <f t="shared" si="143"/>
        <v>LE1.512NO_thin065</v>
      </c>
      <c r="B4735" s="223" t="s">
        <v>180</v>
      </c>
      <c r="C4735" s="224">
        <v>1.5</v>
      </c>
      <c r="D4735" s="223">
        <v>12</v>
      </c>
      <c r="E4735" s="223" t="s">
        <v>199</v>
      </c>
      <c r="F4735" s="225" t="s">
        <v>13</v>
      </c>
      <c r="G4735" s="226">
        <v>8.8800000000000008</v>
      </c>
      <c r="H4735" s="226">
        <v>-0.51</v>
      </c>
      <c r="I4735" s="226">
        <v>8.3699999999999992</v>
      </c>
      <c r="J4735" s="227">
        <v>41.87</v>
      </c>
      <c r="K4735" s="227">
        <v>879.74</v>
      </c>
      <c r="L4735" s="228">
        <v>0</v>
      </c>
      <c r="M4735" s="229">
        <f t="shared" si="144"/>
        <v>879.74</v>
      </c>
      <c r="N4735" s="230">
        <v>0</v>
      </c>
    </row>
    <row r="4736" spans="1:14" x14ac:dyDescent="0.2">
      <c r="A4736" s="231" t="str">
        <f t="shared" si="143"/>
        <v>LE1.512NO_thin070</v>
      </c>
      <c r="B4736" s="223" t="s">
        <v>180</v>
      </c>
      <c r="C4736" s="224">
        <v>1.5</v>
      </c>
      <c r="D4736" s="223">
        <v>12</v>
      </c>
      <c r="E4736" s="223" t="s">
        <v>199</v>
      </c>
      <c r="F4736" s="225" t="s">
        <v>200</v>
      </c>
      <c r="G4736" s="226">
        <v>8.4499999999999993</v>
      </c>
      <c r="H4736" s="226">
        <v>-0.45</v>
      </c>
      <c r="I4736" s="226">
        <v>8</v>
      </c>
      <c r="J4736" s="227">
        <v>40</v>
      </c>
      <c r="K4736" s="227">
        <v>919.74</v>
      </c>
      <c r="L4736" s="228">
        <v>0</v>
      </c>
      <c r="M4736" s="229">
        <f t="shared" si="144"/>
        <v>919.74</v>
      </c>
      <c r="N4736" s="230">
        <v>0</v>
      </c>
    </row>
    <row r="4737" spans="1:14" x14ac:dyDescent="0.2">
      <c r="A4737" s="231" t="str">
        <f t="shared" si="143"/>
        <v>LE1.512NO_thin075</v>
      </c>
      <c r="B4737" s="223" t="s">
        <v>180</v>
      </c>
      <c r="C4737" s="224">
        <v>1.5</v>
      </c>
      <c r="D4737" s="223">
        <v>12</v>
      </c>
      <c r="E4737" s="223" t="s">
        <v>199</v>
      </c>
      <c r="F4737" s="225" t="s">
        <v>201</v>
      </c>
      <c r="G4737" s="226">
        <v>7.75</v>
      </c>
      <c r="H4737" s="226">
        <v>0.53</v>
      </c>
      <c r="I4737" s="226">
        <v>8.2799999999999994</v>
      </c>
      <c r="J4737" s="227">
        <v>41.4</v>
      </c>
      <c r="K4737" s="227">
        <v>961.14</v>
      </c>
      <c r="L4737" s="228">
        <v>0</v>
      </c>
      <c r="M4737" s="229">
        <f t="shared" si="144"/>
        <v>961.14</v>
      </c>
      <c r="N4737" s="230">
        <v>0</v>
      </c>
    </row>
    <row r="4738" spans="1:14" x14ac:dyDescent="0.2">
      <c r="A4738" s="231" t="str">
        <f t="shared" ref="A4738:A4801" si="145">CONCATENATE(LEFT(B4738,2),TEXT(C4738,"0.0"),TEXT(D4738,"00"),E4738,TEXT(LEFT(F4738,3),"000"))</f>
        <v>LE1.512NO_thin080</v>
      </c>
      <c r="B4738" s="223" t="s">
        <v>180</v>
      </c>
      <c r="C4738" s="224">
        <v>1.5</v>
      </c>
      <c r="D4738" s="223">
        <v>12</v>
      </c>
      <c r="E4738" s="223" t="s">
        <v>199</v>
      </c>
      <c r="F4738" s="225" t="s">
        <v>202</v>
      </c>
      <c r="G4738" s="226">
        <v>6.81</v>
      </c>
      <c r="H4738" s="226">
        <v>-0.06</v>
      </c>
      <c r="I4738" s="226">
        <v>6.76</v>
      </c>
      <c r="J4738" s="227">
        <v>33.79</v>
      </c>
      <c r="K4738" s="227">
        <v>994.94</v>
      </c>
      <c r="L4738" s="228">
        <v>0</v>
      </c>
      <c r="M4738" s="229">
        <f t="shared" si="144"/>
        <v>994.94</v>
      </c>
      <c r="N4738" s="230">
        <v>0</v>
      </c>
    </row>
    <row r="4739" spans="1:14" x14ac:dyDescent="0.2">
      <c r="A4739" s="231" t="str">
        <f t="shared" si="145"/>
        <v>LE1.512NO_thin085</v>
      </c>
      <c r="B4739" s="223" t="s">
        <v>180</v>
      </c>
      <c r="C4739" s="224">
        <v>1.5</v>
      </c>
      <c r="D4739" s="223">
        <v>12</v>
      </c>
      <c r="E4739" s="223" t="s">
        <v>199</v>
      </c>
      <c r="F4739" s="225" t="s">
        <v>203</v>
      </c>
      <c r="G4739" s="226">
        <v>6.17</v>
      </c>
      <c r="H4739" s="226">
        <v>-1.1299999999999999</v>
      </c>
      <c r="I4739" s="226">
        <v>5.04</v>
      </c>
      <c r="J4739" s="227">
        <v>25.19</v>
      </c>
      <c r="K4739" s="227">
        <v>1020.12</v>
      </c>
      <c r="L4739" s="228">
        <v>0</v>
      </c>
      <c r="M4739" s="229">
        <f t="shared" si="144"/>
        <v>1020.12</v>
      </c>
      <c r="N4739" s="230">
        <v>0</v>
      </c>
    </row>
    <row r="4740" spans="1:14" x14ac:dyDescent="0.2">
      <c r="A4740" s="231" t="str">
        <f t="shared" si="145"/>
        <v>LE1.512NO_thin090</v>
      </c>
      <c r="B4740" s="223" t="s">
        <v>180</v>
      </c>
      <c r="C4740" s="224">
        <v>1.5</v>
      </c>
      <c r="D4740" s="223">
        <v>12</v>
      </c>
      <c r="E4740" s="223" t="s">
        <v>199</v>
      </c>
      <c r="F4740" s="225" t="s">
        <v>204</v>
      </c>
      <c r="G4740" s="226">
        <v>5.99</v>
      </c>
      <c r="H4740" s="226">
        <v>-0.53</v>
      </c>
      <c r="I4740" s="226">
        <v>5.45</v>
      </c>
      <c r="J4740" s="227">
        <v>27.27</v>
      </c>
      <c r="K4740" s="227">
        <v>1047.4000000000001</v>
      </c>
      <c r="L4740" s="228">
        <v>0</v>
      </c>
      <c r="M4740" s="229">
        <f t="shared" si="144"/>
        <v>1047.4000000000001</v>
      </c>
      <c r="N4740" s="230">
        <v>0</v>
      </c>
    </row>
    <row r="4741" spans="1:14" x14ac:dyDescent="0.2">
      <c r="A4741" s="231" t="str">
        <f t="shared" si="145"/>
        <v>LE1.512NO_thin095</v>
      </c>
      <c r="B4741" s="223" t="s">
        <v>180</v>
      </c>
      <c r="C4741" s="224">
        <v>1.5</v>
      </c>
      <c r="D4741" s="223">
        <v>12</v>
      </c>
      <c r="E4741" s="223" t="s">
        <v>199</v>
      </c>
      <c r="F4741" s="225" t="s">
        <v>205</v>
      </c>
      <c r="G4741" s="226">
        <v>5.82</v>
      </c>
      <c r="H4741" s="226">
        <v>0.08</v>
      </c>
      <c r="I4741" s="226">
        <v>5.91</v>
      </c>
      <c r="J4741" s="227">
        <v>29.54</v>
      </c>
      <c r="K4741" s="227">
        <v>1076.94</v>
      </c>
      <c r="L4741" s="228">
        <v>0</v>
      </c>
      <c r="M4741" s="229">
        <f t="shared" si="144"/>
        <v>1076.94</v>
      </c>
      <c r="N4741" s="230">
        <v>0</v>
      </c>
    </row>
    <row r="4742" spans="1:14" x14ac:dyDescent="0.2">
      <c r="A4742" s="231" t="str">
        <f t="shared" si="145"/>
        <v>LE1.512NO_thin100</v>
      </c>
      <c r="B4742" s="223" t="s">
        <v>180</v>
      </c>
      <c r="C4742" s="224">
        <v>1.5</v>
      </c>
      <c r="D4742" s="223">
        <v>12</v>
      </c>
      <c r="E4742" s="223" t="s">
        <v>199</v>
      </c>
      <c r="F4742" s="225" t="s">
        <v>206</v>
      </c>
      <c r="G4742" s="226">
        <v>5.32</v>
      </c>
      <c r="H4742" s="226">
        <v>0.01</v>
      </c>
      <c r="I4742" s="226">
        <v>5.33</v>
      </c>
      <c r="J4742" s="227">
        <v>26.63</v>
      </c>
      <c r="K4742" s="227">
        <v>1103.57</v>
      </c>
      <c r="L4742" s="228">
        <v>0</v>
      </c>
      <c r="M4742" s="229">
        <f t="shared" si="144"/>
        <v>1103.57</v>
      </c>
      <c r="N4742" s="230">
        <v>0</v>
      </c>
    </row>
    <row r="4743" spans="1:14" x14ac:dyDescent="0.2">
      <c r="A4743" s="231" t="str">
        <f t="shared" si="145"/>
        <v>LE1.512NO_thin105</v>
      </c>
      <c r="B4743" s="223" t="s">
        <v>180</v>
      </c>
      <c r="C4743" s="224">
        <v>1.5</v>
      </c>
      <c r="D4743" s="223">
        <v>12</v>
      </c>
      <c r="E4743" s="223" t="s">
        <v>199</v>
      </c>
      <c r="F4743" s="225" t="s">
        <v>207</v>
      </c>
      <c r="G4743" s="226">
        <v>4.4800000000000004</v>
      </c>
      <c r="H4743" s="226">
        <v>-0.76</v>
      </c>
      <c r="I4743" s="226">
        <v>3.72</v>
      </c>
      <c r="J4743" s="227">
        <v>18.579999999999998</v>
      </c>
      <c r="K4743" s="227">
        <v>1122.1500000000001</v>
      </c>
      <c r="L4743" s="228">
        <v>0</v>
      </c>
      <c r="M4743" s="229">
        <f t="shared" si="144"/>
        <v>1122.1500000000001</v>
      </c>
      <c r="N4743" s="230">
        <v>0</v>
      </c>
    </row>
    <row r="4744" spans="1:14" x14ac:dyDescent="0.2">
      <c r="A4744" s="231" t="str">
        <f t="shared" si="145"/>
        <v>LE1.512NO_thin110</v>
      </c>
      <c r="B4744" s="223" t="s">
        <v>180</v>
      </c>
      <c r="C4744" s="224">
        <v>1.5</v>
      </c>
      <c r="D4744" s="223">
        <v>12</v>
      </c>
      <c r="E4744" s="223" t="s">
        <v>199</v>
      </c>
      <c r="F4744" s="225" t="s">
        <v>208</v>
      </c>
      <c r="G4744" s="226">
        <v>3.89</v>
      </c>
      <c r="H4744" s="226">
        <v>-0.35</v>
      </c>
      <c r="I4744" s="226">
        <v>3.55</v>
      </c>
      <c r="J4744" s="227">
        <v>17.739999999999998</v>
      </c>
      <c r="K4744" s="227">
        <v>1139.8900000000001</v>
      </c>
      <c r="L4744" s="228">
        <v>0</v>
      </c>
      <c r="M4744" s="229">
        <f t="shared" si="144"/>
        <v>1139.8900000000001</v>
      </c>
      <c r="N4744" s="230">
        <v>0</v>
      </c>
    </row>
    <row r="4745" spans="1:14" x14ac:dyDescent="0.2">
      <c r="A4745" s="231" t="str">
        <f t="shared" si="145"/>
        <v>LE1.512NO_thin115</v>
      </c>
      <c r="B4745" s="223" t="s">
        <v>180</v>
      </c>
      <c r="C4745" s="224">
        <v>1.5</v>
      </c>
      <c r="D4745" s="223">
        <v>12</v>
      </c>
      <c r="E4745" s="223" t="s">
        <v>199</v>
      </c>
      <c r="F4745" s="225" t="s">
        <v>209</v>
      </c>
      <c r="G4745" s="226">
        <v>3.71</v>
      </c>
      <c r="H4745" s="226">
        <v>-0.27</v>
      </c>
      <c r="I4745" s="226">
        <v>3.44</v>
      </c>
      <c r="J4745" s="227">
        <v>17.190000000000001</v>
      </c>
      <c r="K4745" s="227">
        <v>1157.07</v>
      </c>
      <c r="L4745" s="228">
        <v>0</v>
      </c>
      <c r="M4745" s="229">
        <f t="shared" si="144"/>
        <v>1157.07</v>
      </c>
      <c r="N4745" s="230">
        <v>0</v>
      </c>
    </row>
    <row r="4746" spans="1:14" x14ac:dyDescent="0.2">
      <c r="A4746" s="231" t="str">
        <f t="shared" si="145"/>
        <v>LE1.512NO_thin120</v>
      </c>
      <c r="B4746" s="223" t="s">
        <v>180</v>
      </c>
      <c r="C4746" s="224">
        <v>1.5</v>
      </c>
      <c r="D4746" s="223">
        <v>12</v>
      </c>
      <c r="E4746" s="223" t="s">
        <v>199</v>
      </c>
      <c r="F4746" s="225" t="s">
        <v>210</v>
      </c>
      <c r="G4746" s="226">
        <v>3.65</v>
      </c>
      <c r="H4746" s="226">
        <v>-0.21</v>
      </c>
      <c r="I4746" s="226">
        <v>3.44</v>
      </c>
      <c r="J4746" s="227">
        <v>17.22</v>
      </c>
      <c r="K4746" s="227">
        <v>1174.29</v>
      </c>
      <c r="L4746" s="228">
        <v>0</v>
      </c>
      <c r="M4746" s="229">
        <f t="shared" si="144"/>
        <v>1174.29</v>
      </c>
      <c r="N4746" s="230">
        <v>0</v>
      </c>
    </row>
    <row r="4747" spans="1:14" x14ac:dyDescent="0.2">
      <c r="A4747" s="231" t="str">
        <f t="shared" si="145"/>
        <v>LE1.512NO_thin125</v>
      </c>
      <c r="B4747" s="223" t="s">
        <v>180</v>
      </c>
      <c r="C4747" s="224">
        <v>1.5</v>
      </c>
      <c r="D4747" s="223">
        <v>12</v>
      </c>
      <c r="E4747" s="223" t="s">
        <v>199</v>
      </c>
      <c r="F4747" s="225" t="s">
        <v>211</v>
      </c>
      <c r="G4747" s="226">
        <v>3.52</v>
      </c>
      <c r="H4747" s="226">
        <v>-0.31</v>
      </c>
      <c r="I4747" s="226">
        <v>3.21</v>
      </c>
      <c r="J4747" s="227">
        <v>16.03</v>
      </c>
      <c r="K4747" s="227">
        <v>1190.32</v>
      </c>
      <c r="L4747" s="228">
        <v>0</v>
      </c>
      <c r="M4747" s="229">
        <f t="shared" si="144"/>
        <v>1190.32</v>
      </c>
      <c r="N4747" s="230">
        <v>0</v>
      </c>
    </row>
    <row r="4748" spans="1:14" x14ac:dyDescent="0.2">
      <c r="A4748" s="231" t="str">
        <f t="shared" si="145"/>
        <v>LE1.512NO_thin130</v>
      </c>
      <c r="B4748" s="223" t="s">
        <v>180</v>
      </c>
      <c r="C4748" s="224">
        <v>1.5</v>
      </c>
      <c r="D4748" s="223">
        <v>12</v>
      </c>
      <c r="E4748" s="223" t="s">
        <v>199</v>
      </c>
      <c r="F4748" s="225" t="s">
        <v>212</v>
      </c>
      <c r="G4748" s="226">
        <v>3.26</v>
      </c>
      <c r="H4748" s="226">
        <v>-0.28000000000000003</v>
      </c>
      <c r="I4748" s="226">
        <v>2.98</v>
      </c>
      <c r="J4748" s="227">
        <v>14.89</v>
      </c>
      <c r="K4748" s="227">
        <v>1205.2</v>
      </c>
      <c r="L4748" s="228">
        <v>0</v>
      </c>
      <c r="M4748" s="229">
        <f t="shared" si="144"/>
        <v>1205.2</v>
      </c>
      <c r="N4748" s="230">
        <v>0</v>
      </c>
    </row>
    <row r="4749" spans="1:14" x14ac:dyDescent="0.2">
      <c r="A4749" s="231" t="str">
        <f t="shared" si="145"/>
        <v>LE1.512NO_thin135</v>
      </c>
      <c r="B4749" s="223" t="s">
        <v>180</v>
      </c>
      <c r="C4749" s="224">
        <v>1.5</v>
      </c>
      <c r="D4749" s="223">
        <v>12</v>
      </c>
      <c r="E4749" s="223" t="s">
        <v>199</v>
      </c>
      <c r="F4749" s="225" t="s">
        <v>213</v>
      </c>
      <c r="G4749" s="226">
        <v>3.06</v>
      </c>
      <c r="H4749" s="226">
        <v>-0.27</v>
      </c>
      <c r="I4749" s="226">
        <v>2.78</v>
      </c>
      <c r="J4749" s="227">
        <v>13.91</v>
      </c>
      <c r="K4749" s="227">
        <v>1219.1199999999999</v>
      </c>
      <c r="L4749" s="228">
        <v>0</v>
      </c>
      <c r="M4749" s="229">
        <f t="shared" si="144"/>
        <v>1219.1199999999999</v>
      </c>
      <c r="N4749" s="230">
        <v>0</v>
      </c>
    </row>
    <row r="4750" spans="1:14" x14ac:dyDescent="0.2">
      <c r="A4750" s="231" t="str">
        <f t="shared" si="145"/>
        <v>LE1.512NO_thin140</v>
      </c>
      <c r="B4750" s="223" t="s">
        <v>180</v>
      </c>
      <c r="C4750" s="224">
        <v>1.5</v>
      </c>
      <c r="D4750" s="223">
        <v>12</v>
      </c>
      <c r="E4750" s="223" t="s">
        <v>199</v>
      </c>
      <c r="F4750" s="225" t="s">
        <v>214</v>
      </c>
      <c r="G4750" s="226">
        <v>2.86</v>
      </c>
      <c r="H4750" s="226">
        <v>-0.23</v>
      </c>
      <c r="I4750" s="226">
        <v>2.62</v>
      </c>
      <c r="J4750" s="227">
        <v>13.12</v>
      </c>
      <c r="K4750" s="227">
        <v>1232.24</v>
      </c>
      <c r="L4750" s="228">
        <v>0</v>
      </c>
      <c r="M4750" s="229">
        <f t="shared" si="144"/>
        <v>1232.24</v>
      </c>
      <c r="N4750" s="230">
        <v>0</v>
      </c>
    </row>
    <row r="4751" spans="1:14" x14ac:dyDescent="0.2">
      <c r="A4751" s="231" t="str">
        <f t="shared" si="145"/>
        <v>LE1.512NO_thin145</v>
      </c>
      <c r="B4751" s="223" t="s">
        <v>180</v>
      </c>
      <c r="C4751" s="224">
        <v>1.5</v>
      </c>
      <c r="D4751" s="223">
        <v>12</v>
      </c>
      <c r="E4751" s="223" t="s">
        <v>199</v>
      </c>
      <c r="F4751" s="225" t="s">
        <v>215</v>
      </c>
      <c r="G4751" s="226">
        <v>2.66</v>
      </c>
      <c r="H4751" s="226">
        <v>-0.21</v>
      </c>
      <c r="I4751" s="226">
        <v>2.4500000000000002</v>
      </c>
      <c r="J4751" s="227">
        <v>12.26</v>
      </c>
      <c r="K4751" s="227">
        <v>1244.5</v>
      </c>
      <c r="L4751" s="228">
        <v>0</v>
      </c>
      <c r="M4751" s="229">
        <f t="shared" si="144"/>
        <v>1244.5</v>
      </c>
      <c r="N4751" s="230">
        <v>0</v>
      </c>
    </row>
    <row r="4752" spans="1:14" x14ac:dyDescent="0.2">
      <c r="A4752" s="231" t="str">
        <f t="shared" si="145"/>
        <v>LE1.512NO_thin150</v>
      </c>
      <c r="B4752" s="223" t="s">
        <v>180</v>
      </c>
      <c r="C4752" s="224">
        <v>1.5</v>
      </c>
      <c r="D4752" s="223">
        <v>12</v>
      </c>
      <c r="E4752" s="223" t="s">
        <v>199</v>
      </c>
      <c r="F4752" s="225" t="s">
        <v>216</v>
      </c>
      <c r="G4752" s="226">
        <v>2.2200000000000002</v>
      </c>
      <c r="H4752" s="226">
        <v>-0.18</v>
      </c>
      <c r="I4752" s="226">
        <v>2.0499999999999998</v>
      </c>
      <c r="J4752" s="227">
        <v>10.23</v>
      </c>
      <c r="K4752" s="227">
        <v>1254.73</v>
      </c>
      <c r="L4752" s="228">
        <v>0</v>
      </c>
      <c r="M4752" s="229">
        <f t="shared" si="144"/>
        <v>1254.73</v>
      </c>
      <c r="N4752" s="230">
        <v>0</v>
      </c>
    </row>
    <row r="4753" spans="1:14" x14ac:dyDescent="0.2">
      <c r="A4753" s="231" t="str">
        <f t="shared" si="145"/>
        <v>LE1.512NO_thin155</v>
      </c>
      <c r="B4753" s="223" t="s">
        <v>180</v>
      </c>
      <c r="C4753" s="224">
        <v>1.5</v>
      </c>
      <c r="D4753" s="223">
        <v>12</v>
      </c>
      <c r="E4753" s="223" t="s">
        <v>199</v>
      </c>
      <c r="F4753" s="225" t="s">
        <v>217</v>
      </c>
      <c r="G4753" s="226">
        <v>1.97</v>
      </c>
      <c r="H4753" s="226">
        <v>-0.16</v>
      </c>
      <c r="I4753" s="226">
        <v>1.8</v>
      </c>
      <c r="J4753" s="227">
        <v>9.02</v>
      </c>
      <c r="K4753" s="227">
        <v>1263.74</v>
      </c>
      <c r="L4753" s="228">
        <v>0</v>
      </c>
      <c r="M4753" s="229">
        <f t="shared" si="144"/>
        <v>1263.74</v>
      </c>
      <c r="N4753" s="230">
        <v>0</v>
      </c>
    </row>
    <row r="4754" spans="1:14" x14ac:dyDescent="0.2">
      <c r="A4754" s="231" t="str">
        <f t="shared" si="145"/>
        <v>LE1.512NO_thin160</v>
      </c>
      <c r="B4754" s="223" t="s">
        <v>180</v>
      </c>
      <c r="C4754" s="224">
        <v>1.5</v>
      </c>
      <c r="D4754" s="223">
        <v>12</v>
      </c>
      <c r="E4754" s="223" t="s">
        <v>199</v>
      </c>
      <c r="F4754" s="225" t="s">
        <v>218</v>
      </c>
      <c r="G4754" s="226">
        <v>1.82</v>
      </c>
      <c r="H4754" s="226">
        <v>-0.15</v>
      </c>
      <c r="I4754" s="226">
        <v>1.67</v>
      </c>
      <c r="J4754" s="227">
        <v>8.35</v>
      </c>
      <c r="K4754" s="227">
        <v>1272.0899999999999</v>
      </c>
      <c r="L4754" s="228">
        <v>0</v>
      </c>
      <c r="M4754" s="229">
        <f t="shared" si="144"/>
        <v>1272.0899999999999</v>
      </c>
      <c r="N4754" s="230">
        <v>0</v>
      </c>
    </row>
    <row r="4755" spans="1:14" x14ac:dyDescent="0.2">
      <c r="A4755" s="231" t="str">
        <f t="shared" si="145"/>
        <v>LE1.512NO_thin165</v>
      </c>
      <c r="B4755" s="223" t="s">
        <v>180</v>
      </c>
      <c r="C4755" s="224">
        <v>1.5</v>
      </c>
      <c r="D4755" s="223">
        <v>12</v>
      </c>
      <c r="E4755" s="223" t="s">
        <v>199</v>
      </c>
      <c r="F4755" s="225" t="s">
        <v>219</v>
      </c>
      <c r="G4755" s="226">
        <v>1.58</v>
      </c>
      <c r="H4755" s="226">
        <v>-0.14000000000000001</v>
      </c>
      <c r="I4755" s="226">
        <v>1.43</v>
      </c>
      <c r="J4755" s="227">
        <v>7.17</v>
      </c>
      <c r="K4755" s="227">
        <v>1279.26</v>
      </c>
      <c r="L4755" s="228">
        <v>0</v>
      </c>
      <c r="M4755" s="229">
        <f t="shared" si="144"/>
        <v>1279.26</v>
      </c>
      <c r="N4755" s="230">
        <v>0</v>
      </c>
    </row>
    <row r="4756" spans="1:14" x14ac:dyDescent="0.2">
      <c r="A4756" s="231" t="str">
        <f t="shared" si="145"/>
        <v>LE1.512NO_thin170</v>
      </c>
      <c r="B4756" s="223" t="s">
        <v>180</v>
      </c>
      <c r="C4756" s="224">
        <v>1.5</v>
      </c>
      <c r="D4756" s="223">
        <v>12</v>
      </c>
      <c r="E4756" s="223" t="s">
        <v>199</v>
      </c>
      <c r="F4756" s="225" t="s">
        <v>220</v>
      </c>
      <c r="G4756" s="226">
        <v>1.44</v>
      </c>
      <c r="H4756" s="226">
        <v>-0.13</v>
      </c>
      <c r="I4756" s="226">
        <v>1.31</v>
      </c>
      <c r="J4756" s="227">
        <v>6.57</v>
      </c>
      <c r="K4756" s="227">
        <v>1285.8399999999999</v>
      </c>
      <c r="L4756" s="228">
        <v>0</v>
      </c>
      <c r="M4756" s="229">
        <f t="shared" si="144"/>
        <v>1285.8399999999999</v>
      </c>
      <c r="N4756" s="230">
        <v>0</v>
      </c>
    </row>
    <row r="4757" spans="1:14" x14ac:dyDescent="0.2">
      <c r="A4757" s="231" t="str">
        <f t="shared" si="145"/>
        <v>LE1.512NO_thin175</v>
      </c>
      <c r="B4757" s="223" t="s">
        <v>180</v>
      </c>
      <c r="C4757" s="224">
        <v>1.5</v>
      </c>
      <c r="D4757" s="223">
        <v>12</v>
      </c>
      <c r="E4757" s="223" t="s">
        <v>199</v>
      </c>
      <c r="F4757" s="225" t="s">
        <v>221</v>
      </c>
      <c r="G4757" s="226">
        <v>1.33</v>
      </c>
      <c r="H4757" s="226">
        <v>-0.12</v>
      </c>
      <c r="I4757" s="226">
        <v>1.21</v>
      </c>
      <c r="J4757" s="227">
        <v>6.07</v>
      </c>
      <c r="K4757" s="227">
        <v>1291.9100000000001</v>
      </c>
      <c r="L4757" s="228">
        <v>0</v>
      </c>
      <c r="M4757" s="229">
        <f t="shared" si="144"/>
        <v>1291.9100000000001</v>
      </c>
      <c r="N4757" s="230">
        <v>0</v>
      </c>
    </row>
    <row r="4758" spans="1:14" x14ac:dyDescent="0.2">
      <c r="A4758" s="231" t="str">
        <f t="shared" si="145"/>
        <v>LE1.512NO_thin180</v>
      </c>
      <c r="B4758" s="223" t="s">
        <v>180</v>
      </c>
      <c r="C4758" s="224">
        <v>1.5</v>
      </c>
      <c r="D4758" s="223">
        <v>12</v>
      </c>
      <c r="E4758" s="223" t="s">
        <v>199</v>
      </c>
      <c r="F4758" s="225" t="s">
        <v>222</v>
      </c>
      <c r="G4758" s="226">
        <v>1.38</v>
      </c>
      <c r="H4758" s="226">
        <v>-0.11</v>
      </c>
      <c r="I4758" s="226">
        <v>1.26</v>
      </c>
      <c r="J4758" s="227">
        <v>6.32</v>
      </c>
      <c r="K4758" s="227">
        <v>1298.23</v>
      </c>
      <c r="L4758" s="228">
        <v>0</v>
      </c>
      <c r="M4758" s="229">
        <f t="shared" si="144"/>
        <v>1298.23</v>
      </c>
      <c r="N4758" s="230">
        <v>0</v>
      </c>
    </row>
    <row r="4759" spans="1:14" x14ac:dyDescent="0.2">
      <c r="A4759" s="231" t="str">
        <f t="shared" si="145"/>
        <v>LE1.512NO_thin185</v>
      </c>
      <c r="B4759" s="223" t="s">
        <v>180</v>
      </c>
      <c r="C4759" s="224">
        <v>1.5</v>
      </c>
      <c r="D4759" s="223">
        <v>12</v>
      </c>
      <c r="E4759" s="223" t="s">
        <v>199</v>
      </c>
      <c r="F4759" s="225" t="s">
        <v>223</v>
      </c>
      <c r="G4759" s="226">
        <v>1.31</v>
      </c>
      <c r="H4759" s="226">
        <v>-0.1</v>
      </c>
      <c r="I4759" s="226">
        <v>1.21</v>
      </c>
      <c r="J4759" s="227">
        <v>6.04</v>
      </c>
      <c r="K4759" s="227">
        <v>1304.27</v>
      </c>
      <c r="L4759" s="228">
        <v>0</v>
      </c>
      <c r="M4759" s="229">
        <f t="shared" si="144"/>
        <v>1304.27</v>
      </c>
      <c r="N4759" s="230">
        <v>0</v>
      </c>
    </row>
    <row r="4760" spans="1:14" x14ac:dyDescent="0.2">
      <c r="A4760" s="231" t="str">
        <f t="shared" si="145"/>
        <v>LE1.512NO_thin190</v>
      </c>
      <c r="B4760" s="223" t="s">
        <v>180</v>
      </c>
      <c r="C4760" s="224">
        <v>1.5</v>
      </c>
      <c r="D4760" s="223">
        <v>12</v>
      </c>
      <c r="E4760" s="223" t="s">
        <v>199</v>
      </c>
      <c r="F4760" s="225" t="s">
        <v>224</v>
      </c>
      <c r="G4760" s="226">
        <v>1.22</v>
      </c>
      <c r="H4760" s="226">
        <v>-0.09</v>
      </c>
      <c r="I4760" s="226">
        <v>1.1299999999999999</v>
      </c>
      <c r="J4760" s="227">
        <v>5.64</v>
      </c>
      <c r="K4760" s="227">
        <v>1309.9100000000001</v>
      </c>
      <c r="L4760" s="228">
        <v>0</v>
      </c>
      <c r="M4760" s="229">
        <f t="shared" si="144"/>
        <v>1309.9100000000001</v>
      </c>
      <c r="N4760" s="230">
        <v>0</v>
      </c>
    </row>
    <row r="4761" spans="1:14" x14ac:dyDescent="0.2">
      <c r="A4761" s="231" t="str">
        <f t="shared" si="145"/>
        <v>LE1.512NO_thin195</v>
      </c>
      <c r="B4761" s="223" t="s">
        <v>180</v>
      </c>
      <c r="C4761" s="224">
        <v>1.5</v>
      </c>
      <c r="D4761" s="223">
        <v>12</v>
      </c>
      <c r="E4761" s="223" t="s">
        <v>199</v>
      </c>
      <c r="F4761" s="225" t="s">
        <v>225</v>
      </c>
      <c r="G4761" s="226">
        <v>1.08</v>
      </c>
      <c r="H4761" s="226">
        <v>-0.09</v>
      </c>
      <c r="I4761" s="226">
        <v>0.99</v>
      </c>
      <c r="J4761" s="227">
        <v>4.95</v>
      </c>
      <c r="K4761" s="227">
        <v>1314.86</v>
      </c>
      <c r="L4761" s="228">
        <v>0</v>
      </c>
      <c r="M4761" s="229">
        <f t="shared" si="144"/>
        <v>1314.86</v>
      </c>
      <c r="N4761" s="230">
        <v>0</v>
      </c>
    </row>
    <row r="4762" spans="1:14" x14ac:dyDescent="0.2">
      <c r="A4762" s="231" t="str">
        <f t="shared" si="145"/>
        <v>LE1.512Thinned000</v>
      </c>
      <c r="B4762" s="223" t="s">
        <v>180</v>
      </c>
      <c r="C4762" s="224">
        <v>1.5</v>
      </c>
      <c r="D4762" s="223">
        <v>12</v>
      </c>
      <c r="E4762" s="223" t="s">
        <v>172</v>
      </c>
      <c r="F4762" s="225" t="s">
        <v>0</v>
      </c>
      <c r="G4762" s="226">
        <v>0.21</v>
      </c>
      <c r="H4762" s="226">
        <v>0.85</v>
      </c>
      <c r="I4762" s="226">
        <v>1.07</v>
      </c>
      <c r="J4762" s="227">
        <v>5.33</v>
      </c>
      <c r="K4762" s="227">
        <v>5.33</v>
      </c>
      <c r="L4762" s="228">
        <v>0</v>
      </c>
      <c r="M4762" s="229">
        <f t="shared" si="144"/>
        <v>5.33</v>
      </c>
      <c r="N4762" s="230">
        <v>0</v>
      </c>
    </row>
    <row r="4763" spans="1:14" x14ac:dyDescent="0.2">
      <c r="A4763" s="231" t="str">
        <f t="shared" si="145"/>
        <v>LE1.512Thinned005</v>
      </c>
      <c r="B4763" s="223" t="s">
        <v>180</v>
      </c>
      <c r="C4763" s="224">
        <v>1.5</v>
      </c>
      <c r="D4763" s="223">
        <v>12</v>
      </c>
      <c r="E4763" s="223" t="s">
        <v>172</v>
      </c>
      <c r="F4763" s="225" t="s">
        <v>1</v>
      </c>
      <c r="G4763" s="226">
        <v>0.65</v>
      </c>
      <c r="H4763" s="226">
        <v>1.05</v>
      </c>
      <c r="I4763" s="226">
        <v>1.7</v>
      </c>
      <c r="J4763" s="227">
        <v>8.51</v>
      </c>
      <c r="K4763" s="227">
        <v>13.83</v>
      </c>
      <c r="L4763" s="228">
        <v>0</v>
      </c>
      <c r="M4763" s="229">
        <f t="shared" si="144"/>
        <v>13.83</v>
      </c>
      <c r="N4763" s="230">
        <v>0</v>
      </c>
    </row>
    <row r="4764" spans="1:14" x14ac:dyDescent="0.2">
      <c r="A4764" s="231" t="str">
        <f t="shared" si="145"/>
        <v>LE1.512Thinned010</v>
      </c>
      <c r="B4764" s="223" t="s">
        <v>180</v>
      </c>
      <c r="C4764" s="224">
        <v>1.5</v>
      </c>
      <c r="D4764" s="223">
        <v>12</v>
      </c>
      <c r="E4764" s="223" t="s">
        <v>172</v>
      </c>
      <c r="F4764" s="225" t="s">
        <v>2</v>
      </c>
      <c r="G4764" s="226">
        <v>1.99</v>
      </c>
      <c r="H4764" s="226">
        <v>1.06</v>
      </c>
      <c r="I4764" s="226">
        <v>3.04</v>
      </c>
      <c r="J4764" s="227">
        <v>15.22</v>
      </c>
      <c r="K4764" s="227">
        <v>29.05</v>
      </c>
      <c r="L4764" s="228">
        <v>0</v>
      </c>
      <c r="M4764" s="229">
        <f t="shared" si="144"/>
        <v>29.05</v>
      </c>
      <c r="N4764" s="230">
        <v>0</v>
      </c>
    </row>
    <row r="4765" spans="1:14" x14ac:dyDescent="0.2">
      <c r="A4765" s="231" t="str">
        <f t="shared" si="145"/>
        <v>LE1.512Thinned015</v>
      </c>
      <c r="B4765" s="223" t="s">
        <v>180</v>
      </c>
      <c r="C4765" s="224">
        <v>1.5</v>
      </c>
      <c r="D4765" s="223">
        <v>12</v>
      </c>
      <c r="E4765" s="223" t="s">
        <v>172</v>
      </c>
      <c r="F4765" s="225" t="s">
        <v>3</v>
      </c>
      <c r="G4765" s="226">
        <v>6.06</v>
      </c>
      <c r="H4765" s="226">
        <v>1.06</v>
      </c>
      <c r="I4765" s="226">
        <v>7.12</v>
      </c>
      <c r="J4765" s="227">
        <v>35.6</v>
      </c>
      <c r="K4765" s="227">
        <v>64.64</v>
      </c>
      <c r="L4765" s="228">
        <v>0</v>
      </c>
      <c r="M4765" s="229">
        <f t="shared" si="144"/>
        <v>64.64</v>
      </c>
      <c r="N4765" s="230">
        <v>0</v>
      </c>
    </row>
    <row r="4766" spans="1:14" x14ac:dyDescent="0.2">
      <c r="A4766" s="231" t="str">
        <f t="shared" si="145"/>
        <v>LE1.512Thinned020</v>
      </c>
      <c r="B4766" s="223" t="s">
        <v>180</v>
      </c>
      <c r="C4766" s="224">
        <v>1.5</v>
      </c>
      <c r="D4766" s="223">
        <v>12</v>
      </c>
      <c r="E4766" s="223" t="s">
        <v>172</v>
      </c>
      <c r="F4766" s="225" t="s">
        <v>4</v>
      </c>
      <c r="G4766" s="226">
        <v>18.489999999999998</v>
      </c>
      <c r="H4766" s="226">
        <v>1.06</v>
      </c>
      <c r="I4766" s="226">
        <v>19.55</v>
      </c>
      <c r="J4766" s="227">
        <v>97.74</v>
      </c>
      <c r="K4766" s="227">
        <v>162.38999999999999</v>
      </c>
      <c r="L4766" s="228">
        <v>0</v>
      </c>
      <c r="M4766" s="229">
        <f t="shared" si="144"/>
        <v>162.38999999999999</v>
      </c>
      <c r="N4766" s="230">
        <v>0</v>
      </c>
    </row>
    <row r="4767" spans="1:14" x14ac:dyDescent="0.2">
      <c r="A4767" s="231" t="str">
        <f t="shared" si="145"/>
        <v>LE1.512Thinned025</v>
      </c>
      <c r="B4767" s="223" t="s">
        <v>180</v>
      </c>
      <c r="C4767" s="224">
        <v>1.5</v>
      </c>
      <c r="D4767" s="223">
        <v>12</v>
      </c>
      <c r="E4767" s="223" t="s">
        <v>172</v>
      </c>
      <c r="F4767" s="225" t="s">
        <v>5</v>
      </c>
      <c r="G4767" s="226">
        <v>14.79</v>
      </c>
      <c r="H4767" s="226">
        <v>8.4499999999999993</v>
      </c>
      <c r="I4767" s="226">
        <v>23.24</v>
      </c>
      <c r="J4767" s="227">
        <v>116.19</v>
      </c>
      <c r="K4767" s="227">
        <v>278.58</v>
      </c>
      <c r="L4767" s="228">
        <v>-0.19</v>
      </c>
      <c r="M4767" s="229">
        <f t="shared" si="144"/>
        <v>278.39</v>
      </c>
      <c r="N4767" s="230">
        <v>10.93</v>
      </c>
    </row>
    <row r="4768" spans="1:14" x14ac:dyDescent="0.2">
      <c r="A4768" s="231" t="str">
        <f t="shared" si="145"/>
        <v>LE1.512Thinned030</v>
      </c>
      <c r="B4768" s="223" t="s">
        <v>180</v>
      </c>
      <c r="C4768" s="224">
        <v>1.5</v>
      </c>
      <c r="D4768" s="223">
        <v>12</v>
      </c>
      <c r="E4768" s="223" t="s">
        <v>172</v>
      </c>
      <c r="F4768" s="225" t="s">
        <v>6</v>
      </c>
      <c r="G4768" s="226">
        <v>6.12</v>
      </c>
      <c r="H4768" s="226">
        <v>0.48</v>
      </c>
      <c r="I4768" s="226">
        <v>6.6</v>
      </c>
      <c r="J4768" s="227">
        <v>33.020000000000003</v>
      </c>
      <c r="K4768" s="227">
        <v>311.58999999999997</v>
      </c>
      <c r="L4768" s="228">
        <v>-0.35</v>
      </c>
      <c r="M4768" s="229">
        <f t="shared" si="144"/>
        <v>311.23999999999995</v>
      </c>
      <c r="N4768" s="230">
        <v>9.34</v>
      </c>
    </row>
    <row r="4769" spans="1:14" x14ac:dyDescent="0.2">
      <c r="A4769" s="231" t="str">
        <f t="shared" si="145"/>
        <v>LE1.512Thinned035</v>
      </c>
      <c r="B4769" s="223" t="s">
        <v>180</v>
      </c>
      <c r="C4769" s="224">
        <v>1.5</v>
      </c>
      <c r="D4769" s="223">
        <v>12</v>
      </c>
      <c r="E4769" s="223" t="s">
        <v>172</v>
      </c>
      <c r="F4769" s="225" t="s">
        <v>7</v>
      </c>
      <c r="G4769" s="226">
        <v>7.99</v>
      </c>
      <c r="H4769" s="226">
        <v>1.86</v>
      </c>
      <c r="I4769" s="226">
        <v>9.85</v>
      </c>
      <c r="J4769" s="227">
        <v>49.25</v>
      </c>
      <c r="K4769" s="227">
        <v>360.84</v>
      </c>
      <c r="L4769" s="228">
        <v>-1.18</v>
      </c>
      <c r="M4769" s="229">
        <f t="shared" si="144"/>
        <v>359.65999999999997</v>
      </c>
      <c r="N4769" s="230">
        <v>5.44</v>
      </c>
    </row>
    <row r="4770" spans="1:14" x14ac:dyDescent="0.2">
      <c r="A4770" s="231" t="str">
        <f t="shared" si="145"/>
        <v>LE1.512Thinned040</v>
      </c>
      <c r="B4770" s="223" t="s">
        <v>180</v>
      </c>
      <c r="C4770" s="224">
        <v>1.5</v>
      </c>
      <c r="D4770" s="223">
        <v>12</v>
      </c>
      <c r="E4770" s="223" t="s">
        <v>172</v>
      </c>
      <c r="F4770" s="225" t="s">
        <v>8</v>
      </c>
      <c r="G4770" s="226">
        <v>8.24</v>
      </c>
      <c r="H4770" s="226">
        <v>1.55</v>
      </c>
      <c r="I4770" s="226">
        <v>9.8000000000000007</v>
      </c>
      <c r="J4770" s="227">
        <v>48.99</v>
      </c>
      <c r="K4770" s="227">
        <v>409.83</v>
      </c>
      <c r="L4770" s="228">
        <v>-2.0299999999999998</v>
      </c>
      <c r="M4770" s="229">
        <f t="shared" si="144"/>
        <v>407.8</v>
      </c>
      <c r="N4770" s="230">
        <v>5.56</v>
      </c>
    </row>
    <row r="4771" spans="1:14" x14ac:dyDescent="0.2">
      <c r="A4771" s="231" t="str">
        <f t="shared" si="145"/>
        <v>LE1.512Thinned045</v>
      </c>
      <c r="B4771" s="223" t="s">
        <v>180</v>
      </c>
      <c r="C4771" s="224">
        <v>1.5</v>
      </c>
      <c r="D4771" s="223">
        <v>12</v>
      </c>
      <c r="E4771" s="223" t="s">
        <v>172</v>
      </c>
      <c r="F4771" s="225" t="s">
        <v>9</v>
      </c>
      <c r="G4771" s="226">
        <v>8.1</v>
      </c>
      <c r="H4771" s="226">
        <v>0.94</v>
      </c>
      <c r="I4771" s="226">
        <v>9.0399999999999991</v>
      </c>
      <c r="J4771" s="227">
        <v>45.18</v>
      </c>
      <c r="K4771" s="227">
        <v>455</v>
      </c>
      <c r="L4771" s="228">
        <v>-2.89</v>
      </c>
      <c r="M4771" s="229">
        <f t="shared" si="144"/>
        <v>452.11</v>
      </c>
      <c r="N4771" s="230">
        <v>5.58</v>
      </c>
    </row>
    <row r="4772" spans="1:14" x14ac:dyDescent="0.2">
      <c r="A4772" s="231" t="str">
        <f t="shared" si="145"/>
        <v>LE1.512Thinned050</v>
      </c>
      <c r="B4772" s="223" t="s">
        <v>180</v>
      </c>
      <c r="C4772" s="224">
        <v>1.5</v>
      </c>
      <c r="D4772" s="223">
        <v>12</v>
      </c>
      <c r="E4772" s="223" t="s">
        <v>172</v>
      </c>
      <c r="F4772" s="225" t="s">
        <v>10</v>
      </c>
      <c r="G4772" s="226">
        <v>7.02</v>
      </c>
      <c r="H4772" s="226">
        <v>0.47</v>
      </c>
      <c r="I4772" s="226">
        <v>7.48</v>
      </c>
      <c r="J4772" s="227">
        <v>37.42</v>
      </c>
      <c r="K4772" s="227">
        <v>492.42</v>
      </c>
      <c r="L4772" s="228">
        <v>-3.75</v>
      </c>
      <c r="M4772" s="229">
        <f t="shared" si="144"/>
        <v>488.67</v>
      </c>
      <c r="N4772" s="230">
        <v>5.65</v>
      </c>
    </row>
    <row r="4773" spans="1:14" x14ac:dyDescent="0.2">
      <c r="A4773" s="231" t="str">
        <f t="shared" si="145"/>
        <v>LE1.512Thinned055</v>
      </c>
      <c r="B4773" s="223" t="s">
        <v>180</v>
      </c>
      <c r="C4773" s="224">
        <v>1.5</v>
      </c>
      <c r="D4773" s="223">
        <v>12</v>
      </c>
      <c r="E4773" s="223" t="s">
        <v>172</v>
      </c>
      <c r="F4773" s="225" t="s">
        <v>11</v>
      </c>
      <c r="G4773" s="226">
        <v>7.43</v>
      </c>
      <c r="H4773" s="226">
        <v>0.32</v>
      </c>
      <c r="I4773" s="226">
        <v>7.75</v>
      </c>
      <c r="J4773" s="227">
        <v>38.74</v>
      </c>
      <c r="K4773" s="227">
        <v>531.16</v>
      </c>
      <c r="L4773" s="228">
        <v>-4.5999999999999996</v>
      </c>
      <c r="M4773" s="229">
        <f t="shared" si="144"/>
        <v>526.55999999999995</v>
      </c>
      <c r="N4773" s="230">
        <v>5.57</v>
      </c>
    </row>
    <row r="4774" spans="1:14" x14ac:dyDescent="0.2">
      <c r="A4774" s="231" t="str">
        <f t="shared" si="145"/>
        <v>LE1.512Thinned060</v>
      </c>
      <c r="B4774" s="223" t="s">
        <v>180</v>
      </c>
      <c r="C4774" s="224">
        <v>1.5</v>
      </c>
      <c r="D4774" s="223">
        <v>12</v>
      </c>
      <c r="E4774" s="223" t="s">
        <v>172</v>
      </c>
      <c r="F4774" s="225" t="s">
        <v>12</v>
      </c>
      <c r="G4774" s="226">
        <v>6.44</v>
      </c>
      <c r="H4774" s="226">
        <v>-0.77</v>
      </c>
      <c r="I4774" s="226">
        <v>5.67</v>
      </c>
      <c r="J4774" s="227">
        <v>28.37</v>
      </c>
      <c r="K4774" s="227">
        <v>559.53</v>
      </c>
      <c r="L4774" s="228">
        <v>-5.29</v>
      </c>
      <c r="M4774" s="229">
        <f t="shared" si="144"/>
        <v>554.24</v>
      </c>
      <c r="N4774" s="230">
        <v>4.51</v>
      </c>
    </row>
    <row r="4775" spans="1:14" x14ac:dyDescent="0.2">
      <c r="A4775" s="231" t="str">
        <f t="shared" si="145"/>
        <v>LE1.512Thinned065</v>
      </c>
      <c r="B4775" s="223" t="s">
        <v>180</v>
      </c>
      <c r="C4775" s="224">
        <v>1.5</v>
      </c>
      <c r="D4775" s="223">
        <v>12</v>
      </c>
      <c r="E4775" s="223" t="s">
        <v>172</v>
      </c>
      <c r="F4775" s="225" t="s">
        <v>13</v>
      </c>
      <c r="G4775" s="226">
        <v>6.98</v>
      </c>
      <c r="H4775" s="226">
        <v>-0.68</v>
      </c>
      <c r="I4775" s="226">
        <v>6.31</v>
      </c>
      <c r="J4775" s="227">
        <v>31.54</v>
      </c>
      <c r="K4775" s="227">
        <v>591.07000000000005</v>
      </c>
      <c r="L4775" s="228">
        <v>-5.91</v>
      </c>
      <c r="M4775" s="229">
        <f t="shared" si="144"/>
        <v>585.16000000000008</v>
      </c>
      <c r="N4775" s="230">
        <v>4.0199999999999996</v>
      </c>
    </row>
    <row r="4776" spans="1:14" x14ac:dyDescent="0.2">
      <c r="A4776" s="231" t="str">
        <f t="shared" si="145"/>
        <v>LE1.512Thinned070</v>
      </c>
      <c r="B4776" s="223" t="s">
        <v>180</v>
      </c>
      <c r="C4776" s="224">
        <v>1.5</v>
      </c>
      <c r="D4776" s="223">
        <v>12</v>
      </c>
      <c r="E4776" s="223" t="s">
        <v>172</v>
      </c>
      <c r="F4776" s="225" t="s">
        <v>200</v>
      </c>
      <c r="G4776" s="226">
        <v>6.51</v>
      </c>
      <c r="H4776" s="226">
        <v>-0.28000000000000003</v>
      </c>
      <c r="I4776" s="226">
        <v>6.23</v>
      </c>
      <c r="J4776" s="227">
        <v>31.14</v>
      </c>
      <c r="K4776" s="227">
        <v>622.21</v>
      </c>
      <c r="L4776" s="228">
        <v>-6.48</v>
      </c>
      <c r="M4776" s="229">
        <f t="shared" si="144"/>
        <v>615.73</v>
      </c>
      <c r="N4776" s="230">
        <v>3.78</v>
      </c>
    </row>
    <row r="4777" spans="1:14" x14ac:dyDescent="0.2">
      <c r="A4777" s="231" t="str">
        <f t="shared" si="145"/>
        <v>LE1.512Thinned075</v>
      </c>
      <c r="B4777" s="223" t="s">
        <v>180</v>
      </c>
      <c r="C4777" s="224">
        <v>1.5</v>
      </c>
      <c r="D4777" s="223">
        <v>12</v>
      </c>
      <c r="E4777" s="223" t="s">
        <v>172</v>
      </c>
      <c r="F4777" s="225" t="s">
        <v>201</v>
      </c>
      <c r="G4777" s="226">
        <v>5.65</v>
      </c>
      <c r="H4777" s="226">
        <v>-0.04</v>
      </c>
      <c r="I4777" s="226">
        <v>5.61</v>
      </c>
      <c r="J4777" s="227">
        <v>28.07</v>
      </c>
      <c r="K4777" s="227">
        <v>650.28</v>
      </c>
      <c r="L4777" s="228">
        <v>-7.05</v>
      </c>
      <c r="M4777" s="229">
        <f t="shared" si="144"/>
        <v>643.23</v>
      </c>
      <c r="N4777" s="230">
        <v>3.68</v>
      </c>
    </row>
    <row r="4778" spans="1:14" x14ac:dyDescent="0.2">
      <c r="A4778" s="231" t="str">
        <f t="shared" si="145"/>
        <v>LE1.512Thinned080</v>
      </c>
      <c r="B4778" s="223" t="s">
        <v>180</v>
      </c>
      <c r="C4778" s="224">
        <v>1.5</v>
      </c>
      <c r="D4778" s="223">
        <v>12</v>
      </c>
      <c r="E4778" s="223" t="s">
        <v>172</v>
      </c>
      <c r="F4778" s="225" t="s">
        <v>202</v>
      </c>
      <c r="G4778" s="226">
        <v>4.28</v>
      </c>
      <c r="H4778" s="226">
        <v>0</v>
      </c>
      <c r="I4778" s="226">
        <v>4.28</v>
      </c>
      <c r="J4778" s="227">
        <v>21.4</v>
      </c>
      <c r="K4778" s="227">
        <v>671.68</v>
      </c>
      <c r="L4778" s="228">
        <v>-7.6</v>
      </c>
      <c r="M4778" s="229">
        <f t="shared" si="144"/>
        <v>664.07999999999993</v>
      </c>
      <c r="N4778" s="230">
        <v>3.61</v>
      </c>
    </row>
    <row r="4779" spans="1:14" x14ac:dyDescent="0.2">
      <c r="A4779" s="231" t="str">
        <f t="shared" si="145"/>
        <v>LE1.512Thinned085</v>
      </c>
      <c r="B4779" s="223" t="s">
        <v>180</v>
      </c>
      <c r="C4779" s="224">
        <v>1.5</v>
      </c>
      <c r="D4779" s="223">
        <v>12</v>
      </c>
      <c r="E4779" s="223" t="s">
        <v>172</v>
      </c>
      <c r="F4779" s="225" t="s">
        <v>203</v>
      </c>
      <c r="G4779" s="226">
        <v>4.37</v>
      </c>
      <c r="H4779" s="226">
        <v>0</v>
      </c>
      <c r="I4779" s="226">
        <v>4.37</v>
      </c>
      <c r="J4779" s="227">
        <v>21.83</v>
      </c>
      <c r="K4779" s="227">
        <v>693.52</v>
      </c>
      <c r="L4779" s="228">
        <v>-8.14</v>
      </c>
      <c r="M4779" s="229">
        <f t="shared" si="144"/>
        <v>685.38</v>
      </c>
      <c r="N4779" s="230">
        <v>3.51</v>
      </c>
    </row>
    <row r="4780" spans="1:14" x14ac:dyDescent="0.2">
      <c r="A4780" s="231" t="str">
        <f t="shared" si="145"/>
        <v>LE1.512Thinned090</v>
      </c>
      <c r="B4780" s="223" t="s">
        <v>180</v>
      </c>
      <c r="C4780" s="224">
        <v>1.5</v>
      </c>
      <c r="D4780" s="223">
        <v>12</v>
      </c>
      <c r="E4780" s="223" t="s">
        <v>172</v>
      </c>
      <c r="F4780" s="225" t="s">
        <v>204</v>
      </c>
      <c r="G4780" s="226">
        <v>3.85</v>
      </c>
      <c r="H4780" s="226">
        <v>0.02</v>
      </c>
      <c r="I4780" s="226">
        <v>3.87</v>
      </c>
      <c r="J4780" s="227">
        <v>19.350000000000001</v>
      </c>
      <c r="K4780" s="227">
        <v>712.87</v>
      </c>
      <c r="L4780" s="228">
        <v>-8.66</v>
      </c>
      <c r="M4780" s="229">
        <f t="shared" si="144"/>
        <v>704.21</v>
      </c>
      <c r="N4780" s="230">
        <v>3.4</v>
      </c>
    </row>
    <row r="4781" spans="1:14" x14ac:dyDescent="0.2">
      <c r="A4781" s="231" t="str">
        <f t="shared" si="145"/>
        <v>LE1.512Thinned095</v>
      </c>
      <c r="B4781" s="223" t="s">
        <v>180</v>
      </c>
      <c r="C4781" s="224">
        <v>1.5</v>
      </c>
      <c r="D4781" s="223">
        <v>12</v>
      </c>
      <c r="E4781" s="223" t="s">
        <v>172</v>
      </c>
      <c r="F4781" s="225" t="s">
        <v>205</v>
      </c>
      <c r="G4781" s="226">
        <v>3.36</v>
      </c>
      <c r="H4781" s="226">
        <v>0</v>
      </c>
      <c r="I4781" s="226">
        <v>3.36</v>
      </c>
      <c r="J4781" s="227">
        <v>16.82</v>
      </c>
      <c r="K4781" s="227">
        <v>729.69</v>
      </c>
      <c r="L4781" s="228">
        <v>-9.16</v>
      </c>
      <c r="M4781" s="229">
        <f t="shared" si="144"/>
        <v>720.53000000000009</v>
      </c>
      <c r="N4781" s="230">
        <v>3.29</v>
      </c>
    </row>
    <row r="4782" spans="1:14" x14ac:dyDescent="0.2">
      <c r="A4782" s="231" t="str">
        <f t="shared" si="145"/>
        <v>LE1.512Thinned100</v>
      </c>
      <c r="B4782" s="223" t="s">
        <v>180</v>
      </c>
      <c r="C4782" s="224">
        <v>1.5</v>
      </c>
      <c r="D4782" s="223">
        <v>12</v>
      </c>
      <c r="E4782" s="223" t="s">
        <v>172</v>
      </c>
      <c r="F4782" s="225" t="s">
        <v>206</v>
      </c>
      <c r="G4782" s="226">
        <v>2.6</v>
      </c>
      <c r="H4782" s="226">
        <v>-0.03</v>
      </c>
      <c r="I4782" s="226">
        <v>2.56</v>
      </c>
      <c r="J4782" s="227">
        <v>12.82</v>
      </c>
      <c r="K4782" s="227">
        <v>742.51</v>
      </c>
      <c r="L4782" s="228">
        <v>-9.65</v>
      </c>
      <c r="M4782" s="229">
        <f t="shared" si="144"/>
        <v>732.86</v>
      </c>
      <c r="N4782" s="230">
        <v>3.2</v>
      </c>
    </row>
    <row r="4783" spans="1:14" x14ac:dyDescent="0.2">
      <c r="A4783" s="231" t="str">
        <f t="shared" si="145"/>
        <v>LE1.512Thinned105</v>
      </c>
      <c r="B4783" s="223" t="s">
        <v>180</v>
      </c>
      <c r="C4783" s="224">
        <v>1.5</v>
      </c>
      <c r="D4783" s="223">
        <v>12</v>
      </c>
      <c r="E4783" s="223" t="s">
        <v>172</v>
      </c>
      <c r="F4783" s="225" t="s">
        <v>207</v>
      </c>
      <c r="G4783" s="226">
        <v>1.81</v>
      </c>
      <c r="H4783" s="226">
        <v>-0.1</v>
      </c>
      <c r="I4783" s="226">
        <v>1.71</v>
      </c>
      <c r="J4783" s="227">
        <v>8.5500000000000007</v>
      </c>
      <c r="K4783" s="227">
        <v>751.06</v>
      </c>
      <c r="L4783" s="228">
        <v>-10.130000000000001</v>
      </c>
      <c r="M4783" s="229">
        <f t="shared" si="144"/>
        <v>740.93</v>
      </c>
      <c r="N4783" s="230">
        <v>3.13</v>
      </c>
    </row>
    <row r="4784" spans="1:14" x14ac:dyDescent="0.2">
      <c r="A4784" s="231" t="str">
        <f t="shared" si="145"/>
        <v>LE1.512Thinned110</v>
      </c>
      <c r="B4784" s="223" t="s">
        <v>180</v>
      </c>
      <c r="C4784" s="224">
        <v>1.5</v>
      </c>
      <c r="D4784" s="223">
        <v>12</v>
      </c>
      <c r="E4784" s="223" t="s">
        <v>172</v>
      </c>
      <c r="F4784" s="225" t="s">
        <v>208</v>
      </c>
      <c r="G4784" s="226">
        <v>1.77</v>
      </c>
      <c r="H4784" s="226">
        <v>-0.14000000000000001</v>
      </c>
      <c r="I4784" s="226">
        <v>1.63</v>
      </c>
      <c r="J4784" s="227">
        <v>8.17</v>
      </c>
      <c r="K4784" s="227">
        <v>759.23</v>
      </c>
      <c r="L4784" s="228">
        <v>-10.59</v>
      </c>
      <c r="M4784" s="229">
        <f t="shared" si="144"/>
        <v>748.64</v>
      </c>
      <c r="N4784" s="230">
        <v>3.04</v>
      </c>
    </row>
    <row r="4785" spans="1:14" x14ac:dyDescent="0.2">
      <c r="A4785" s="231" t="str">
        <f t="shared" si="145"/>
        <v>LE1.512Thinned115</v>
      </c>
      <c r="B4785" s="223" t="s">
        <v>180</v>
      </c>
      <c r="C4785" s="224">
        <v>1.5</v>
      </c>
      <c r="D4785" s="223">
        <v>12</v>
      </c>
      <c r="E4785" s="223" t="s">
        <v>172</v>
      </c>
      <c r="F4785" s="225" t="s">
        <v>209</v>
      </c>
      <c r="G4785" s="226">
        <v>1.1499999999999999</v>
      </c>
      <c r="H4785" s="226">
        <v>-0.18</v>
      </c>
      <c r="I4785" s="226">
        <v>0.97</v>
      </c>
      <c r="J4785" s="227">
        <v>4.8600000000000003</v>
      </c>
      <c r="K4785" s="227">
        <v>764.09</v>
      </c>
      <c r="L4785" s="228">
        <v>-11.05</v>
      </c>
      <c r="M4785" s="229">
        <f t="shared" si="144"/>
        <v>753.04000000000008</v>
      </c>
      <c r="N4785" s="230">
        <v>2.96</v>
      </c>
    </row>
    <row r="4786" spans="1:14" x14ac:dyDescent="0.2">
      <c r="A4786" s="231" t="str">
        <f t="shared" si="145"/>
        <v>LE1.512Thinned120</v>
      </c>
      <c r="B4786" s="223" t="s">
        <v>180</v>
      </c>
      <c r="C4786" s="224">
        <v>1.5</v>
      </c>
      <c r="D4786" s="223">
        <v>12</v>
      </c>
      <c r="E4786" s="223" t="s">
        <v>172</v>
      </c>
      <c r="F4786" s="225" t="s">
        <v>210</v>
      </c>
      <c r="G4786" s="226">
        <v>1.1399999999999999</v>
      </c>
      <c r="H4786" s="226">
        <v>-0.19</v>
      </c>
      <c r="I4786" s="226">
        <v>0.94</v>
      </c>
      <c r="J4786" s="227">
        <v>4.72</v>
      </c>
      <c r="K4786" s="227">
        <v>768.81</v>
      </c>
      <c r="L4786" s="228">
        <v>-11.49</v>
      </c>
      <c r="M4786" s="229">
        <f t="shared" ref="M4786:M4849" si="146">K4786+L4786</f>
        <v>757.31999999999994</v>
      </c>
      <c r="N4786" s="230">
        <v>2.88</v>
      </c>
    </row>
    <row r="4787" spans="1:14" x14ac:dyDescent="0.2">
      <c r="A4787" s="231" t="str">
        <f t="shared" si="145"/>
        <v>LE1.512Thinned125</v>
      </c>
      <c r="B4787" s="223" t="s">
        <v>180</v>
      </c>
      <c r="C4787" s="224">
        <v>1.5</v>
      </c>
      <c r="D4787" s="223">
        <v>12</v>
      </c>
      <c r="E4787" s="223" t="s">
        <v>172</v>
      </c>
      <c r="F4787" s="225" t="s">
        <v>211</v>
      </c>
      <c r="G4787" s="226">
        <v>0.87</v>
      </c>
      <c r="H4787" s="226">
        <v>-0.19</v>
      </c>
      <c r="I4787" s="226">
        <v>0.68</v>
      </c>
      <c r="J4787" s="227">
        <v>3.38</v>
      </c>
      <c r="K4787" s="227">
        <v>772.19</v>
      </c>
      <c r="L4787" s="228">
        <v>-11.91</v>
      </c>
      <c r="M4787" s="229">
        <f t="shared" si="146"/>
        <v>760.28000000000009</v>
      </c>
      <c r="N4787" s="230">
        <v>2.79</v>
      </c>
    </row>
    <row r="4788" spans="1:14" x14ac:dyDescent="0.2">
      <c r="A4788" s="231" t="str">
        <f t="shared" si="145"/>
        <v>LE1.512Thinned130</v>
      </c>
      <c r="B4788" s="223" t="s">
        <v>180</v>
      </c>
      <c r="C4788" s="224">
        <v>1.5</v>
      </c>
      <c r="D4788" s="223">
        <v>12</v>
      </c>
      <c r="E4788" s="223" t="s">
        <v>172</v>
      </c>
      <c r="F4788" s="225" t="s">
        <v>212</v>
      </c>
      <c r="G4788" s="226">
        <v>0.57999999999999996</v>
      </c>
      <c r="H4788" s="226">
        <v>-0.2</v>
      </c>
      <c r="I4788" s="226">
        <v>0.38</v>
      </c>
      <c r="J4788" s="227">
        <v>1.92</v>
      </c>
      <c r="K4788" s="227">
        <v>774.1</v>
      </c>
      <c r="L4788" s="228">
        <v>-12.33</v>
      </c>
      <c r="M4788" s="229">
        <f t="shared" si="146"/>
        <v>761.77</v>
      </c>
      <c r="N4788" s="230">
        <v>2.71</v>
      </c>
    </row>
    <row r="4789" spans="1:14" x14ac:dyDescent="0.2">
      <c r="A4789" s="231" t="str">
        <f t="shared" si="145"/>
        <v>LE1.512Thinned135</v>
      </c>
      <c r="B4789" s="223" t="s">
        <v>180</v>
      </c>
      <c r="C4789" s="224">
        <v>1.5</v>
      </c>
      <c r="D4789" s="223">
        <v>12</v>
      </c>
      <c r="E4789" s="223" t="s">
        <v>172</v>
      </c>
      <c r="F4789" s="225" t="s">
        <v>213</v>
      </c>
      <c r="G4789" s="226">
        <v>0.3</v>
      </c>
      <c r="H4789" s="226">
        <v>-0.21</v>
      </c>
      <c r="I4789" s="226">
        <v>0.09</v>
      </c>
      <c r="J4789" s="227">
        <v>0.46</v>
      </c>
      <c r="K4789" s="227">
        <v>774.57</v>
      </c>
      <c r="L4789" s="228">
        <v>-12.73</v>
      </c>
      <c r="M4789" s="229">
        <f t="shared" si="146"/>
        <v>761.84</v>
      </c>
      <c r="N4789" s="230">
        <v>2.63</v>
      </c>
    </row>
    <row r="4790" spans="1:14" x14ac:dyDescent="0.2">
      <c r="A4790" s="231" t="str">
        <f t="shared" si="145"/>
        <v>LE1.512Thinned140</v>
      </c>
      <c r="B4790" s="223" t="s">
        <v>180</v>
      </c>
      <c r="C4790" s="224">
        <v>1.5</v>
      </c>
      <c r="D4790" s="223">
        <v>12</v>
      </c>
      <c r="E4790" s="223" t="s">
        <v>172</v>
      </c>
      <c r="F4790" s="225" t="s">
        <v>214</v>
      </c>
      <c r="G4790" s="226">
        <v>0.16</v>
      </c>
      <c r="H4790" s="226">
        <v>-0.21</v>
      </c>
      <c r="I4790" s="226">
        <v>-0.05</v>
      </c>
      <c r="J4790" s="227">
        <v>-0.23</v>
      </c>
      <c r="K4790" s="227">
        <v>774.33</v>
      </c>
      <c r="L4790" s="228">
        <v>-13.12</v>
      </c>
      <c r="M4790" s="229">
        <f t="shared" si="146"/>
        <v>761.21</v>
      </c>
      <c r="N4790" s="230">
        <v>2.5499999999999998</v>
      </c>
    </row>
    <row r="4791" spans="1:14" x14ac:dyDescent="0.2">
      <c r="A4791" s="231" t="str">
        <f t="shared" si="145"/>
        <v>LE1.512Thinned145</v>
      </c>
      <c r="B4791" s="223" t="s">
        <v>180</v>
      </c>
      <c r="C4791" s="224">
        <v>1.5</v>
      </c>
      <c r="D4791" s="223">
        <v>12</v>
      </c>
      <c r="E4791" s="223" t="s">
        <v>172</v>
      </c>
      <c r="F4791" s="225" t="s">
        <v>215</v>
      </c>
      <c r="G4791" s="226">
        <v>-0.26</v>
      </c>
      <c r="H4791" s="226">
        <v>-0.23</v>
      </c>
      <c r="I4791" s="226">
        <v>-0.49</v>
      </c>
      <c r="J4791" s="227">
        <v>-2.46</v>
      </c>
      <c r="K4791" s="227">
        <v>771.87</v>
      </c>
      <c r="L4791" s="228">
        <v>-13.5</v>
      </c>
      <c r="M4791" s="229">
        <f t="shared" si="146"/>
        <v>758.37</v>
      </c>
      <c r="N4791" s="230">
        <v>2.48</v>
      </c>
    </row>
    <row r="4792" spans="1:14" x14ac:dyDescent="0.2">
      <c r="A4792" s="231" t="str">
        <f t="shared" si="145"/>
        <v>LE1.512Thinned150</v>
      </c>
      <c r="B4792" s="223" t="s">
        <v>180</v>
      </c>
      <c r="C4792" s="224">
        <v>1.5</v>
      </c>
      <c r="D4792" s="223">
        <v>12</v>
      </c>
      <c r="E4792" s="223" t="s">
        <v>172</v>
      </c>
      <c r="F4792" s="225" t="s">
        <v>216</v>
      </c>
      <c r="G4792" s="226">
        <v>-0.51</v>
      </c>
      <c r="H4792" s="226">
        <v>-0.25</v>
      </c>
      <c r="I4792" s="226">
        <v>-0.76</v>
      </c>
      <c r="J4792" s="227">
        <v>-3.81</v>
      </c>
      <c r="K4792" s="227">
        <v>768.06</v>
      </c>
      <c r="L4792" s="228">
        <v>-13.87</v>
      </c>
      <c r="M4792" s="229">
        <f t="shared" si="146"/>
        <v>754.18999999999994</v>
      </c>
      <c r="N4792" s="230">
        <v>2.41</v>
      </c>
    </row>
    <row r="4793" spans="1:14" x14ac:dyDescent="0.2">
      <c r="A4793" s="231" t="str">
        <f t="shared" si="145"/>
        <v>LE1.512Thinned155</v>
      </c>
      <c r="B4793" s="223" t="s">
        <v>180</v>
      </c>
      <c r="C4793" s="224">
        <v>1.5</v>
      </c>
      <c r="D4793" s="223">
        <v>12</v>
      </c>
      <c r="E4793" s="223" t="s">
        <v>172</v>
      </c>
      <c r="F4793" s="225" t="s">
        <v>217</v>
      </c>
      <c r="G4793" s="226">
        <v>-0.68</v>
      </c>
      <c r="H4793" s="226">
        <v>-0.26</v>
      </c>
      <c r="I4793" s="226">
        <v>-0.95</v>
      </c>
      <c r="J4793" s="227">
        <v>-4.74</v>
      </c>
      <c r="K4793" s="227">
        <v>763.32</v>
      </c>
      <c r="L4793" s="228">
        <v>-14.23</v>
      </c>
      <c r="M4793" s="229">
        <f t="shared" si="146"/>
        <v>749.09</v>
      </c>
      <c r="N4793" s="230">
        <v>2.35</v>
      </c>
    </row>
    <row r="4794" spans="1:14" x14ac:dyDescent="0.2">
      <c r="A4794" s="231" t="str">
        <f t="shared" si="145"/>
        <v>LE1.512Thinned160</v>
      </c>
      <c r="B4794" s="223" t="s">
        <v>180</v>
      </c>
      <c r="C4794" s="224">
        <v>1.5</v>
      </c>
      <c r="D4794" s="223">
        <v>12</v>
      </c>
      <c r="E4794" s="223" t="s">
        <v>172</v>
      </c>
      <c r="F4794" s="225" t="s">
        <v>218</v>
      </c>
      <c r="G4794" s="226">
        <v>-0.81</v>
      </c>
      <c r="H4794" s="226">
        <v>-0.27</v>
      </c>
      <c r="I4794" s="226">
        <v>-1.0900000000000001</v>
      </c>
      <c r="J4794" s="227">
        <v>-5.43</v>
      </c>
      <c r="K4794" s="227">
        <v>757.9</v>
      </c>
      <c r="L4794" s="228">
        <v>-14.57</v>
      </c>
      <c r="M4794" s="229">
        <f t="shared" si="146"/>
        <v>743.32999999999993</v>
      </c>
      <c r="N4794" s="230">
        <v>2.2799999999999998</v>
      </c>
    </row>
    <row r="4795" spans="1:14" x14ac:dyDescent="0.2">
      <c r="A4795" s="231" t="str">
        <f t="shared" si="145"/>
        <v>LE1.512Thinned165</v>
      </c>
      <c r="B4795" s="223" t="s">
        <v>180</v>
      </c>
      <c r="C4795" s="224">
        <v>1.5</v>
      </c>
      <c r="D4795" s="223">
        <v>12</v>
      </c>
      <c r="E4795" s="223" t="s">
        <v>172</v>
      </c>
      <c r="F4795" s="225" t="s">
        <v>219</v>
      </c>
      <c r="G4795" s="226">
        <v>-0.93</v>
      </c>
      <c r="H4795" s="226">
        <v>-0.28000000000000003</v>
      </c>
      <c r="I4795" s="226">
        <v>-1.2</v>
      </c>
      <c r="J4795" s="227">
        <v>-6.01</v>
      </c>
      <c r="K4795" s="227">
        <v>751.89</v>
      </c>
      <c r="L4795" s="228">
        <v>-14.92</v>
      </c>
      <c r="M4795" s="229">
        <f t="shared" si="146"/>
        <v>736.97</v>
      </c>
      <c r="N4795" s="230">
        <v>2.2200000000000002</v>
      </c>
    </row>
    <row r="4796" spans="1:14" x14ac:dyDescent="0.2">
      <c r="A4796" s="231" t="str">
        <f t="shared" si="145"/>
        <v>LE1.512Thinned170</v>
      </c>
      <c r="B4796" s="223" t="s">
        <v>180</v>
      </c>
      <c r="C4796" s="224">
        <v>1.5</v>
      </c>
      <c r="D4796" s="223">
        <v>12</v>
      </c>
      <c r="E4796" s="223" t="s">
        <v>172</v>
      </c>
      <c r="F4796" s="225" t="s">
        <v>220</v>
      </c>
      <c r="G4796" s="226">
        <v>-1.04</v>
      </c>
      <c r="H4796" s="226">
        <v>-0.27</v>
      </c>
      <c r="I4796" s="226">
        <v>-1.32</v>
      </c>
      <c r="J4796" s="227">
        <v>-6.59</v>
      </c>
      <c r="K4796" s="227">
        <v>745.3</v>
      </c>
      <c r="L4796" s="228">
        <v>-15.25</v>
      </c>
      <c r="M4796" s="229">
        <f t="shared" si="146"/>
        <v>730.05</v>
      </c>
      <c r="N4796" s="230">
        <v>2.16</v>
      </c>
    </row>
    <row r="4797" spans="1:14" x14ac:dyDescent="0.2">
      <c r="A4797" s="231" t="str">
        <f t="shared" si="145"/>
        <v>LE1.512Thinned175</v>
      </c>
      <c r="B4797" s="223" t="s">
        <v>180</v>
      </c>
      <c r="C4797" s="224">
        <v>1.5</v>
      </c>
      <c r="D4797" s="223">
        <v>12</v>
      </c>
      <c r="E4797" s="223" t="s">
        <v>172</v>
      </c>
      <c r="F4797" s="225" t="s">
        <v>221</v>
      </c>
      <c r="G4797" s="226">
        <v>-1.06</v>
      </c>
      <c r="H4797" s="226">
        <v>-0.27</v>
      </c>
      <c r="I4797" s="226">
        <v>-1.33</v>
      </c>
      <c r="J4797" s="227">
        <v>-6.64</v>
      </c>
      <c r="K4797" s="227">
        <v>738.66</v>
      </c>
      <c r="L4797" s="228">
        <v>-15.56</v>
      </c>
      <c r="M4797" s="229">
        <f t="shared" si="146"/>
        <v>723.1</v>
      </c>
      <c r="N4797" s="230">
        <v>2.1</v>
      </c>
    </row>
    <row r="4798" spans="1:14" x14ac:dyDescent="0.2">
      <c r="A4798" s="231" t="str">
        <f t="shared" si="145"/>
        <v>LE1.512Thinned180</v>
      </c>
      <c r="B4798" s="223" t="s">
        <v>180</v>
      </c>
      <c r="C4798" s="224">
        <v>1.5</v>
      </c>
      <c r="D4798" s="223">
        <v>12</v>
      </c>
      <c r="E4798" s="223" t="s">
        <v>172</v>
      </c>
      <c r="F4798" s="225" t="s">
        <v>222</v>
      </c>
      <c r="G4798" s="226">
        <v>-1.07</v>
      </c>
      <c r="H4798" s="226">
        <v>-0.26</v>
      </c>
      <c r="I4798" s="226">
        <v>-1.33</v>
      </c>
      <c r="J4798" s="227">
        <v>-6.66</v>
      </c>
      <c r="K4798" s="227">
        <v>732.01</v>
      </c>
      <c r="L4798" s="228">
        <v>-15.88</v>
      </c>
      <c r="M4798" s="229">
        <f t="shared" si="146"/>
        <v>716.13</v>
      </c>
      <c r="N4798" s="230">
        <v>2.04</v>
      </c>
    </row>
    <row r="4799" spans="1:14" x14ac:dyDescent="0.2">
      <c r="A4799" s="231" t="str">
        <f t="shared" si="145"/>
        <v>LE1.512Thinned185</v>
      </c>
      <c r="B4799" s="223" t="s">
        <v>180</v>
      </c>
      <c r="C4799" s="224">
        <v>1.5</v>
      </c>
      <c r="D4799" s="223">
        <v>12</v>
      </c>
      <c r="E4799" s="223" t="s">
        <v>172</v>
      </c>
      <c r="F4799" s="225" t="s">
        <v>223</v>
      </c>
      <c r="G4799" s="226">
        <v>-1.17</v>
      </c>
      <c r="H4799" s="226">
        <v>-0.25</v>
      </c>
      <c r="I4799" s="226">
        <v>-1.42</v>
      </c>
      <c r="J4799" s="227">
        <v>-7.11</v>
      </c>
      <c r="K4799" s="227">
        <v>724.9</v>
      </c>
      <c r="L4799" s="228">
        <v>-16.18</v>
      </c>
      <c r="M4799" s="229">
        <f t="shared" si="146"/>
        <v>708.72</v>
      </c>
      <c r="N4799" s="230">
        <v>1.98</v>
      </c>
    </row>
    <row r="4800" spans="1:14" x14ac:dyDescent="0.2">
      <c r="A4800" s="231" t="str">
        <f t="shared" si="145"/>
        <v>LE1.512Thinned190</v>
      </c>
      <c r="B4800" s="223" t="s">
        <v>180</v>
      </c>
      <c r="C4800" s="224">
        <v>1.5</v>
      </c>
      <c r="D4800" s="223">
        <v>12</v>
      </c>
      <c r="E4800" s="223" t="s">
        <v>172</v>
      </c>
      <c r="F4800" s="225" t="s">
        <v>224</v>
      </c>
      <c r="G4800" s="226">
        <v>-1.27</v>
      </c>
      <c r="H4800" s="226">
        <v>-0.25</v>
      </c>
      <c r="I4800" s="226">
        <v>-1.52</v>
      </c>
      <c r="J4800" s="227">
        <v>-7.61</v>
      </c>
      <c r="K4800" s="227">
        <v>717.28</v>
      </c>
      <c r="L4800" s="228">
        <v>-16.47</v>
      </c>
      <c r="M4800" s="229">
        <f t="shared" si="146"/>
        <v>700.81</v>
      </c>
      <c r="N4800" s="230">
        <v>1.92</v>
      </c>
    </row>
    <row r="4801" spans="1:14" x14ac:dyDescent="0.2">
      <c r="A4801" s="231" t="str">
        <f t="shared" si="145"/>
        <v>LE1.512Thinned195</v>
      </c>
      <c r="B4801" s="223" t="s">
        <v>180</v>
      </c>
      <c r="C4801" s="224">
        <v>1.5</v>
      </c>
      <c r="D4801" s="223">
        <v>12</v>
      </c>
      <c r="E4801" s="223" t="s">
        <v>172</v>
      </c>
      <c r="F4801" s="225" t="s">
        <v>225</v>
      </c>
      <c r="G4801" s="226">
        <v>1.62</v>
      </c>
      <c r="H4801" s="226">
        <v>-1.31</v>
      </c>
      <c r="I4801" s="226">
        <v>0.31</v>
      </c>
      <c r="J4801" s="227">
        <v>1.55</v>
      </c>
      <c r="K4801" s="227">
        <v>718.84</v>
      </c>
      <c r="L4801" s="228">
        <v>-16.47</v>
      </c>
      <c r="M4801" s="229">
        <f t="shared" si="146"/>
        <v>702.37</v>
      </c>
      <c r="N4801" s="230">
        <v>0</v>
      </c>
    </row>
    <row r="4802" spans="1:14" x14ac:dyDescent="0.2">
      <c r="A4802" s="231" t="str">
        <f t="shared" ref="A4802:A4865" si="147">CONCATENATE(LEFT(B4802,2),TEXT(C4802,"0.0"),TEXT(D4802,"00"),E4802,TEXT(LEFT(F4802,3),"000"))</f>
        <v>LE1.514NO_thin000</v>
      </c>
      <c r="B4802" s="223" t="s">
        <v>180</v>
      </c>
      <c r="C4802" s="224">
        <v>1.5</v>
      </c>
      <c r="D4802" s="223">
        <v>14</v>
      </c>
      <c r="E4802" s="223" t="s">
        <v>199</v>
      </c>
      <c r="F4802" s="225" t="s">
        <v>0</v>
      </c>
      <c r="G4802" s="226">
        <v>0.35</v>
      </c>
      <c r="H4802" s="226">
        <v>0.93</v>
      </c>
      <c r="I4802" s="226">
        <v>1.28</v>
      </c>
      <c r="J4802" s="227">
        <v>6.39</v>
      </c>
      <c r="K4802" s="227">
        <v>6.39</v>
      </c>
      <c r="L4802" s="228">
        <v>0</v>
      </c>
      <c r="M4802" s="229">
        <f t="shared" si="146"/>
        <v>6.39</v>
      </c>
      <c r="N4802" s="230">
        <v>0</v>
      </c>
    </row>
    <row r="4803" spans="1:14" x14ac:dyDescent="0.2">
      <c r="A4803" s="231" t="str">
        <f t="shared" si="147"/>
        <v>LE1.514NO_thin005</v>
      </c>
      <c r="B4803" s="223" t="s">
        <v>180</v>
      </c>
      <c r="C4803" s="224">
        <v>1.5</v>
      </c>
      <c r="D4803" s="223">
        <v>14</v>
      </c>
      <c r="E4803" s="223" t="s">
        <v>199</v>
      </c>
      <c r="F4803" s="225" t="s">
        <v>1</v>
      </c>
      <c r="G4803" s="226">
        <v>1.06</v>
      </c>
      <c r="H4803" s="226">
        <v>1.1499999999999999</v>
      </c>
      <c r="I4803" s="226">
        <v>2.2000000000000002</v>
      </c>
      <c r="J4803" s="227">
        <v>11.02</v>
      </c>
      <c r="K4803" s="227">
        <v>17.41</v>
      </c>
      <c r="L4803" s="228">
        <v>0</v>
      </c>
      <c r="M4803" s="229">
        <f t="shared" si="146"/>
        <v>17.41</v>
      </c>
      <c r="N4803" s="230">
        <v>0</v>
      </c>
    </row>
    <row r="4804" spans="1:14" x14ac:dyDescent="0.2">
      <c r="A4804" s="231" t="str">
        <f t="shared" si="147"/>
        <v>LE1.514NO_thin010</v>
      </c>
      <c r="B4804" s="223" t="s">
        <v>180</v>
      </c>
      <c r="C4804" s="224">
        <v>1.5</v>
      </c>
      <c r="D4804" s="223">
        <v>14</v>
      </c>
      <c r="E4804" s="223" t="s">
        <v>199</v>
      </c>
      <c r="F4804" s="225" t="s">
        <v>2</v>
      </c>
      <c r="G4804" s="226">
        <v>3.22</v>
      </c>
      <c r="H4804" s="226">
        <v>1.1599999999999999</v>
      </c>
      <c r="I4804" s="226">
        <v>4.38</v>
      </c>
      <c r="J4804" s="227">
        <v>21.89</v>
      </c>
      <c r="K4804" s="227">
        <v>39.299999999999997</v>
      </c>
      <c r="L4804" s="228">
        <v>0</v>
      </c>
      <c r="M4804" s="229">
        <f t="shared" si="146"/>
        <v>39.299999999999997</v>
      </c>
      <c r="N4804" s="230">
        <v>0</v>
      </c>
    </row>
    <row r="4805" spans="1:14" x14ac:dyDescent="0.2">
      <c r="A4805" s="231" t="str">
        <f t="shared" si="147"/>
        <v>LE1.514NO_thin015</v>
      </c>
      <c r="B4805" s="223" t="s">
        <v>180</v>
      </c>
      <c r="C4805" s="224">
        <v>1.5</v>
      </c>
      <c r="D4805" s="223">
        <v>14</v>
      </c>
      <c r="E4805" s="223" t="s">
        <v>199</v>
      </c>
      <c r="F4805" s="225" t="s">
        <v>3</v>
      </c>
      <c r="G4805" s="226">
        <v>9.83</v>
      </c>
      <c r="H4805" s="226">
        <v>1.1599999999999999</v>
      </c>
      <c r="I4805" s="226">
        <v>10.99</v>
      </c>
      <c r="J4805" s="227">
        <v>54.95</v>
      </c>
      <c r="K4805" s="227">
        <v>94.24</v>
      </c>
      <c r="L4805" s="228">
        <v>0</v>
      </c>
      <c r="M4805" s="229">
        <f t="shared" si="146"/>
        <v>94.24</v>
      </c>
      <c r="N4805" s="230">
        <v>0</v>
      </c>
    </row>
    <row r="4806" spans="1:14" x14ac:dyDescent="0.2">
      <c r="A4806" s="231" t="str">
        <f t="shared" si="147"/>
        <v>LE1.514NO_thin020</v>
      </c>
      <c r="B4806" s="223" t="s">
        <v>180</v>
      </c>
      <c r="C4806" s="224">
        <v>1.5</v>
      </c>
      <c r="D4806" s="223">
        <v>14</v>
      </c>
      <c r="E4806" s="223" t="s">
        <v>199</v>
      </c>
      <c r="F4806" s="225" t="s">
        <v>4</v>
      </c>
      <c r="G4806" s="226">
        <v>26.43</v>
      </c>
      <c r="H4806" s="226">
        <v>4.43</v>
      </c>
      <c r="I4806" s="226">
        <v>30.87</v>
      </c>
      <c r="J4806" s="227">
        <v>154.34</v>
      </c>
      <c r="K4806" s="227">
        <v>248.58</v>
      </c>
      <c r="L4806" s="228">
        <v>0</v>
      </c>
      <c r="M4806" s="229">
        <f t="shared" si="146"/>
        <v>248.58</v>
      </c>
      <c r="N4806" s="230">
        <v>0</v>
      </c>
    </row>
    <row r="4807" spans="1:14" x14ac:dyDescent="0.2">
      <c r="A4807" s="231" t="str">
        <f t="shared" si="147"/>
        <v>LE1.514NO_thin025</v>
      </c>
      <c r="B4807" s="223" t="s">
        <v>180</v>
      </c>
      <c r="C4807" s="224">
        <v>1.5</v>
      </c>
      <c r="D4807" s="223">
        <v>14</v>
      </c>
      <c r="E4807" s="223" t="s">
        <v>199</v>
      </c>
      <c r="F4807" s="225" t="s">
        <v>5</v>
      </c>
      <c r="G4807" s="226">
        <v>26.93</v>
      </c>
      <c r="H4807" s="226">
        <v>9.75</v>
      </c>
      <c r="I4807" s="226">
        <v>36.68</v>
      </c>
      <c r="J4807" s="227">
        <v>183.4</v>
      </c>
      <c r="K4807" s="227">
        <v>431.98</v>
      </c>
      <c r="L4807" s="228">
        <v>0</v>
      </c>
      <c r="M4807" s="229">
        <f t="shared" si="146"/>
        <v>431.98</v>
      </c>
      <c r="N4807" s="230">
        <v>0</v>
      </c>
    </row>
    <row r="4808" spans="1:14" x14ac:dyDescent="0.2">
      <c r="A4808" s="231" t="str">
        <f t="shared" si="147"/>
        <v>LE1.514NO_thin030</v>
      </c>
      <c r="B4808" s="223" t="s">
        <v>180</v>
      </c>
      <c r="C4808" s="224">
        <v>1.5</v>
      </c>
      <c r="D4808" s="223">
        <v>14</v>
      </c>
      <c r="E4808" s="223" t="s">
        <v>199</v>
      </c>
      <c r="F4808" s="225" t="s">
        <v>6</v>
      </c>
      <c r="G4808" s="226">
        <v>11.11</v>
      </c>
      <c r="H4808" s="226">
        <v>4.5</v>
      </c>
      <c r="I4808" s="226">
        <v>15.61</v>
      </c>
      <c r="J4808" s="227">
        <v>78.05</v>
      </c>
      <c r="K4808" s="227">
        <v>510.03</v>
      </c>
      <c r="L4808" s="228">
        <v>0</v>
      </c>
      <c r="M4808" s="229">
        <f t="shared" si="146"/>
        <v>510.03</v>
      </c>
      <c r="N4808" s="230">
        <v>0</v>
      </c>
    </row>
    <row r="4809" spans="1:14" x14ac:dyDescent="0.2">
      <c r="A4809" s="231" t="str">
        <f t="shared" si="147"/>
        <v>LE1.514NO_thin035</v>
      </c>
      <c r="B4809" s="223" t="s">
        <v>180</v>
      </c>
      <c r="C4809" s="224">
        <v>1.5</v>
      </c>
      <c r="D4809" s="223">
        <v>14</v>
      </c>
      <c r="E4809" s="223" t="s">
        <v>199</v>
      </c>
      <c r="F4809" s="225" t="s">
        <v>7</v>
      </c>
      <c r="G4809" s="226">
        <v>14.78</v>
      </c>
      <c r="H4809" s="226">
        <v>3.26</v>
      </c>
      <c r="I4809" s="226">
        <v>18.05</v>
      </c>
      <c r="J4809" s="227">
        <v>90.24</v>
      </c>
      <c r="K4809" s="227">
        <v>600.27</v>
      </c>
      <c r="L4809" s="228">
        <v>0</v>
      </c>
      <c r="M4809" s="229">
        <f t="shared" si="146"/>
        <v>600.27</v>
      </c>
      <c r="N4809" s="230">
        <v>0</v>
      </c>
    </row>
    <row r="4810" spans="1:14" x14ac:dyDescent="0.2">
      <c r="A4810" s="231" t="str">
        <f t="shared" si="147"/>
        <v>LE1.514NO_thin040</v>
      </c>
      <c r="B4810" s="223" t="s">
        <v>180</v>
      </c>
      <c r="C4810" s="224">
        <v>1.5</v>
      </c>
      <c r="D4810" s="223">
        <v>14</v>
      </c>
      <c r="E4810" s="223" t="s">
        <v>199</v>
      </c>
      <c r="F4810" s="225" t="s">
        <v>8</v>
      </c>
      <c r="G4810" s="226">
        <v>14.21</v>
      </c>
      <c r="H4810" s="226">
        <v>2.54</v>
      </c>
      <c r="I4810" s="226">
        <v>16.75</v>
      </c>
      <c r="J4810" s="227">
        <v>83.74</v>
      </c>
      <c r="K4810" s="227">
        <v>684.01</v>
      </c>
      <c r="L4810" s="228">
        <v>0</v>
      </c>
      <c r="M4810" s="229">
        <f t="shared" si="146"/>
        <v>684.01</v>
      </c>
      <c r="N4810" s="230">
        <v>0</v>
      </c>
    </row>
    <row r="4811" spans="1:14" x14ac:dyDescent="0.2">
      <c r="A4811" s="231" t="str">
        <f t="shared" si="147"/>
        <v>LE1.514NO_thin045</v>
      </c>
      <c r="B4811" s="223" t="s">
        <v>180</v>
      </c>
      <c r="C4811" s="224">
        <v>1.5</v>
      </c>
      <c r="D4811" s="223">
        <v>14</v>
      </c>
      <c r="E4811" s="223" t="s">
        <v>199</v>
      </c>
      <c r="F4811" s="225" t="s">
        <v>9</v>
      </c>
      <c r="G4811" s="226">
        <v>13.51</v>
      </c>
      <c r="H4811" s="226">
        <v>1.62</v>
      </c>
      <c r="I4811" s="226">
        <v>15.13</v>
      </c>
      <c r="J4811" s="227">
        <v>75.66</v>
      </c>
      <c r="K4811" s="227">
        <v>759.67</v>
      </c>
      <c r="L4811" s="228">
        <v>0</v>
      </c>
      <c r="M4811" s="229">
        <f t="shared" si="146"/>
        <v>759.67</v>
      </c>
      <c r="N4811" s="230">
        <v>0</v>
      </c>
    </row>
    <row r="4812" spans="1:14" x14ac:dyDescent="0.2">
      <c r="A4812" s="231" t="str">
        <f t="shared" si="147"/>
        <v>LE1.514NO_thin050</v>
      </c>
      <c r="B4812" s="223" t="s">
        <v>180</v>
      </c>
      <c r="C4812" s="224">
        <v>1.5</v>
      </c>
      <c r="D4812" s="223">
        <v>14</v>
      </c>
      <c r="E4812" s="223" t="s">
        <v>199</v>
      </c>
      <c r="F4812" s="225" t="s">
        <v>10</v>
      </c>
      <c r="G4812" s="226">
        <v>12.63</v>
      </c>
      <c r="H4812" s="226">
        <v>1.28</v>
      </c>
      <c r="I4812" s="226">
        <v>13.91</v>
      </c>
      <c r="J4812" s="227">
        <v>69.55</v>
      </c>
      <c r="K4812" s="227">
        <v>829.22</v>
      </c>
      <c r="L4812" s="228">
        <v>0</v>
      </c>
      <c r="M4812" s="229">
        <f t="shared" si="146"/>
        <v>829.22</v>
      </c>
      <c r="N4812" s="230">
        <v>0</v>
      </c>
    </row>
    <row r="4813" spans="1:14" x14ac:dyDescent="0.2">
      <c r="A4813" s="231" t="str">
        <f t="shared" si="147"/>
        <v>LE1.514NO_thin055</v>
      </c>
      <c r="B4813" s="223" t="s">
        <v>180</v>
      </c>
      <c r="C4813" s="224">
        <v>1.5</v>
      </c>
      <c r="D4813" s="223">
        <v>14</v>
      </c>
      <c r="E4813" s="223" t="s">
        <v>199</v>
      </c>
      <c r="F4813" s="225" t="s">
        <v>11</v>
      </c>
      <c r="G4813" s="226">
        <v>11.7</v>
      </c>
      <c r="H4813" s="226">
        <v>0.19</v>
      </c>
      <c r="I4813" s="226">
        <v>11.89</v>
      </c>
      <c r="J4813" s="227">
        <v>59.44</v>
      </c>
      <c r="K4813" s="227">
        <v>888.66</v>
      </c>
      <c r="L4813" s="228">
        <v>0</v>
      </c>
      <c r="M4813" s="229">
        <f t="shared" si="146"/>
        <v>888.66</v>
      </c>
      <c r="N4813" s="230">
        <v>0</v>
      </c>
    </row>
    <row r="4814" spans="1:14" x14ac:dyDescent="0.2">
      <c r="A4814" s="231" t="str">
        <f t="shared" si="147"/>
        <v>LE1.514NO_thin060</v>
      </c>
      <c r="B4814" s="223" t="s">
        <v>180</v>
      </c>
      <c r="C4814" s="224">
        <v>1.5</v>
      </c>
      <c r="D4814" s="223">
        <v>14</v>
      </c>
      <c r="E4814" s="223" t="s">
        <v>199</v>
      </c>
      <c r="F4814" s="225" t="s">
        <v>12</v>
      </c>
      <c r="G4814" s="226">
        <v>10.99</v>
      </c>
      <c r="H4814" s="226">
        <v>0.39</v>
      </c>
      <c r="I4814" s="226">
        <v>11.38</v>
      </c>
      <c r="J4814" s="227">
        <v>56.89</v>
      </c>
      <c r="K4814" s="227">
        <v>945.55</v>
      </c>
      <c r="L4814" s="228">
        <v>0</v>
      </c>
      <c r="M4814" s="229">
        <f t="shared" si="146"/>
        <v>945.55</v>
      </c>
      <c r="N4814" s="230">
        <v>0</v>
      </c>
    </row>
    <row r="4815" spans="1:14" x14ac:dyDescent="0.2">
      <c r="A4815" s="231" t="str">
        <f t="shared" si="147"/>
        <v>LE1.514NO_thin065</v>
      </c>
      <c r="B4815" s="223" t="s">
        <v>180</v>
      </c>
      <c r="C4815" s="224">
        <v>1.5</v>
      </c>
      <c r="D4815" s="223">
        <v>14</v>
      </c>
      <c r="E4815" s="223" t="s">
        <v>199</v>
      </c>
      <c r="F4815" s="225" t="s">
        <v>13</v>
      </c>
      <c r="G4815" s="226">
        <v>10.01</v>
      </c>
      <c r="H4815" s="226">
        <v>0.26</v>
      </c>
      <c r="I4815" s="226">
        <v>10.28</v>
      </c>
      <c r="J4815" s="227">
        <v>51.38</v>
      </c>
      <c r="K4815" s="227">
        <v>996.93</v>
      </c>
      <c r="L4815" s="228">
        <v>0</v>
      </c>
      <c r="M4815" s="229">
        <f t="shared" si="146"/>
        <v>996.93</v>
      </c>
      <c r="N4815" s="230">
        <v>0</v>
      </c>
    </row>
    <row r="4816" spans="1:14" x14ac:dyDescent="0.2">
      <c r="A4816" s="231" t="str">
        <f t="shared" si="147"/>
        <v>LE1.514NO_thin070</v>
      </c>
      <c r="B4816" s="223" t="s">
        <v>180</v>
      </c>
      <c r="C4816" s="224">
        <v>1.5</v>
      </c>
      <c r="D4816" s="223">
        <v>14</v>
      </c>
      <c r="E4816" s="223" t="s">
        <v>199</v>
      </c>
      <c r="F4816" s="225" t="s">
        <v>200</v>
      </c>
      <c r="G4816" s="226">
        <v>9.06</v>
      </c>
      <c r="H4816" s="226">
        <v>-0.73</v>
      </c>
      <c r="I4816" s="226">
        <v>8.33</v>
      </c>
      <c r="J4816" s="227">
        <v>41.67</v>
      </c>
      <c r="K4816" s="227">
        <v>1038.5999999999999</v>
      </c>
      <c r="L4816" s="228">
        <v>0</v>
      </c>
      <c r="M4816" s="229">
        <f t="shared" si="146"/>
        <v>1038.5999999999999</v>
      </c>
      <c r="N4816" s="230">
        <v>0</v>
      </c>
    </row>
    <row r="4817" spans="1:14" x14ac:dyDescent="0.2">
      <c r="A4817" s="231" t="str">
        <f t="shared" si="147"/>
        <v>LE1.514NO_thin075</v>
      </c>
      <c r="B4817" s="223" t="s">
        <v>180</v>
      </c>
      <c r="C4817" s="224">
        <v>1.5</v>
      </c>
      <c r="D4817" s="223">
        <v>14</v>
      </c>
      <c r="E4817" s="223" t="s">
        <v>199</v>
      </c>
      <c r="F4817" s="225" t="s">
        <v>201</v>
      </c>
      <c r="G4817" s="226">
        <v>8.83</v>
      </c>
      <c r="H4817" s="226">
        <v>-0.64</v>
      </c>
      <c r="I4817" s="226">
        <v>8.18</v>
      </c>
      <c r="J4817" s="227">
        <v>40.909999999999997</v>
      </c>
      <c r="K4817" s="227">
        <v>1079.51</v>
      </c>
      <c r="L4817" s="228">
        <v>0</v>
      </c>
      <c r="M4817" s="229">
        <f t="shared" si="146"/>
        <v>1079.51</v>
      </c>
      <c r="N4817" s="230">
        <v>0</v>
      </c>
    </row>
    <row r="4818" spans="1:14" x14ac:dyDescent="0.2">
      <c r="A4818" s="231" t="str">
        <f t="shared" si="147"/>
        <v>LE1.514NO_thin080</v>
      </c>
      <c r="B4818" s="223" t="s">
        <v>180</v>
      </c>
      <c r="C4818" s="224">
        <v>1.5</v>
      </c>
      <c r="D4818" s="223">
        <v>14</v>
      </c>
      <c r="E4818" s="223" t="s">
        <v>199</v>
      </c>
      <c r="F4818" s="225" t="s">
        <v>202</v>
      </c>
      <c r="G4818" s="226">
        <v>8.23</v>
      </c>
      <c r="H4818" s="226">
        <v>0.21</v>
      </c>
      <c r="I4818" s="226">
        <v>8.44</v>
      </c>
      <c r="J4818" s="227">
        <v>42.19</v>
      </c>
      <c r="K4818" s="227">
        <v>1121.69</v>
      </c>
      <c r="L4818" s="228">
        <v>0</v>
      </c>
      <c r="M4818" s="229">
        <f t="shared" si="146"/>
        <v>1121.69</v>
      </c>
      <c r="N4818" s="230">
        <v>0</v>
      </c>
    </row>
    <row r="4819" spans="1:14" x14ac:dyDescent="0.2">
      <c r="A4819" s="231" t="str">
        <f t="shared" si="147"/>
        <v>LE1.514NO_thin085</v>
      </c>
      <c r="B4819" s="223" t="s">
        <v>180</v>
      </c>
      <c r="C4819" s="224">
        <v>1.5</v>
      </c>
      <c r="D4819" s="223">
        <v>14</v>
      </c>
      <c r="E4819" s="223" t="s">
        <v>199</v>
      </c>
      <c r="F4819" s="225" t="s">
        <v>203</v>
      </c>
      <c r="G4819" s="226">
        <v>7</v>
      </c>
      <c r="H4819" s="226">
        <v>-0.38</v>
      </c>
      <c r="I4819" s="226">
        <v>6.61</v>
      </c>
      <c r="J4819" s="227">
        <v>33.06</v>
      </c>
      <c r="K4819" s="227">
        <v>1154.75</v>
      </c>
      <c r="L4819" s="228">
        <v>0</v>
      </c>
      <c r="M4819" s="229">
        <f t="shared" si="146"/>
        <v>1154.75</v>
      </c>
      <c r="N4819" s="230">
        <v>0</v>
      </c>
    </row>
    <row r="4820" spans="1:14" x14ac:dyDescent="0.2">
      <c r="A4820" s="231" t="str">
        <f t="shared" si="147"/>
        <v>LE1.514NO_thin090</v>
      </c>
      <c r="B4820" s="223" t="s">
        <v>180</v>
      </c>
      <c r="C4820" s="224">
        <v>1.5</v>
      </c>
      <c r="D4820" s="223">
        <v>14</v>
      </c>
      <c r="E4820" s="223" t="s">
        <v>199</v>
      </c>
      <c r="F4820" s="225" t="s">
        <v>204</v>
      </c>
      <c r="G4820" s="226">
        <v>6.21</v>
      </c>
      <c r="H4820" s="226">
        <v>-0.56999999999999995</v>
      </c>
      <c r="I4820" s="226">
        <v>5.64</v>
      </c>
      <c r="J4820" s="227">
        <v>28.2</v>
      </c>
      <c r="K4820" s="227">
        <v>1182.95</v>
      </c>
      <c r="L4820" s="228">
        <v>0</v>
      </c>
      <c r="M4820" s="229">
        <f t="shared" si="146"/>
        <v>1182.95</v>
      </c>
      <c r="N4820" s="230">
        <v>0</v>
      </c>
    </row>
    <row r="4821" spans="1:14" x14ac:dyDescent="0.2">
      <c r="A4821" s="231" t="str">
        <f t="shared" si="147"/>
        <v>LE1.514NO_thin095</v>
      </c>
      <c r="B4821" s="223" t="s">
        <v>180</v>
      </c>
      <c r="C4821" s="224">
        <v>1.5</v>
      </c>
      <c r="D4821" s="223">
        <v>14</v>
      </c>
      <c r="E4821" s="223" t="s">
        <v>199</v>
      </c>
      <c r="F4821" s="225" t="s">
        <v>205</v>
      </c>
      <c r="G4821" s="226">
        <v>6.18</v>
      </c>
      <c r="H4821" s="226">
        <v>-0.39</v>
      </c>
      <c r="I4821" s="226">
        <v>5.79</v>
      </c>
      <c r="J4821" s="227">
        <v>28.95</v>
      </c>
      <c r="K4821" s="227">
        <v>1211.9000000000001</v>
      </c>
      <c r="L4821" s="228">
        <v>0</v>
      </c>
      <c r="M4821" s="229">
        <f t="shared" si="146"/>
        <v>1211.9000000000001</v>
      </c>
      <c r="N4821" s="230">
        <v>0</v>
      </c>
    </row>
    <row r="4822" spans="1:14" x14ac:dyDescent="0.2">
      <c r="A4822" s="231" t="str">
        <f t="shared" si="147"/>
        <v>LE1.514NO_thin100</v>
      </c>
      <c r="B4822" s="223" t="s">
        <v>180</v>
      </c>
      <c r="C4822" s="224">
        <v>1.5</v>
      </c>
      <c r="D4822" s="223">
        <v>14</v>
      </c>
      <c r="E4822" s="223" t="s">
        <v>199</v>
      </c>
      <c r="F4822" s="225" t="s">
        <v>206</v>
      </c>
      <c r="G4822" s="226">
        <v>6.07</v>
      </c>
      <c r="H4822" s="226">
        <v>-0.53</v>
      </c>
      <c r="I4822" s="226">
        <v>5.53</v>
      </c>
      <c r="J4822" s="227">
        <v>27.67</v>
      </c>
      <c r="K4822" s="227">
        <v>1239.57</v>
      </c>
      <c r="L4822" s="228">
        <v>0</v>
      </c>
      <c r="M4822" s="229">
        <f t="shared" si="146"/>
        <v>1239.57</v>
      </c>
      <c r="N4822" s="230">
        <v>0</v>
      </c>
    </row>
    <row r="4823" spans="1:14" x14ac:dyDescent="0.2">
      <c r="A4823" s="231" t="str">
        <f t="shared" si="147"/>
        <v>LE1.514NO_thin105</v>
      </c>
      <c r="B4823" s="223" t="s">
        <v>180</v>
      </c>
      <c r="C4823" s="224">
        <v>1.5</v>
      </c>
      <c r="D4823" s="223">
        <v>14</v>
      </c>
      <c r="E4823" s="223" t="s">
        <v>199</v>
      </c>
      <c r="F4823" s="225" t="s">
        <v>207</v>
      </c>
      <c r="G4823" s="226">
        <v>5.55</v>
      </c>
      <c r="H4823" s="226">
        <v>-0.45</v>
      </c>
      <c r="I4823" s="226">
        <v>5.0999999999999996</v>
      </c>
      <c r="J4823" s="227">
        <v>25.51</v>
      </c>
      <c r="K4823" s="227">
        <v>1265.08</v>
      </c>
      <c r="L4823" s="228">
        <v>0</v>
      </c>
      <c r="M4823" s="229">
        <f t="shared" si="146"/>
        <v>1265.08</v>
      </c>
      <c r="N4823" s="230">
        <v>0</v>
      </c>
    </row>
    <row r="4824" spans="1:14" x14ac:dyDescent="0.2">
      <c r="A4824" s="231" t="str">
        <f t="shared" si="147"/>
        <v>LE1.514NO_thin110</v>
      </c>
      <c r="B4824" s="223" t="s">
        <v>180</v>
      </c>
      <c r="C4824" s="224">
        <v>1.5</v>
      </c>
      <c r="D4824" s="223">
        <v>14</v>
      </c>
      <c r="E4824" s="223" t="s">
        <v>199</v>
      </c>
      <c r="F4824" s="225" t="s">
        <v>208</v>
      </c>
      <c r="G4824" s="226">
        <v>4.71</v>
      </c>
      <c r="H4824" s="226">
        <v>-0.39</v>
      </c>
      <c r="I4824" s="226">
        <v>4.32</v>
      </c>
      <c r="J4824" s="227">
        <v>21.61</v>
      </c>
      <c r="K4824" s="227">
        <v>1286.69</v>
      </c>
      <c r="L4824" s="228">
        <v>0</v>
      </c>
      <c r="M4824" s="229">
        <f t="shared" si="146"/>
        <v>1286.69</v>
      </c>
      <c r="N4824" s="230">
        <v>0</v>
      </c>
    </row>
    <row r="4825" spans="1:14" x14ac:dyDescent="0.2">
      <c r="A4825" s="231" t="str">
        <f t="shared" si="147"/>
        <v>LE1.514NO_thin115</v>
      </c>
      <c r="B4825" s="223" t="s">
        <v>180</v>
      </c>
      <c r="C4825" s="224">
        <v>1.5</v>
      </c>
      <c r="D4825" s="223">
        <v>14</v>
      </c>
      <c r="E4825" s="223" t="s">
        <v>199</v>
      </c>
      <c r="F4825" s="225" t="s">
        <v>209</v>
      </c>
      <c r="G4825" s="226">
        <v>4.08</v>
      </c>
      <c r="H4825" s="226">
        <v>-0.35</v>
      </c>
      <c r="I4825" s="226">
        <v>3.73</v>
      </c>
      <c r="J4825" s="227">
        <v>18.64</v>
      </c>
      <c r="K4825" s="227">
        <v>1305.33</v>
      </c>
      <c r="L4825" s="228">
        <v>0</v>
      </c>
      <c r="M4825" s="229">
        <f t="shared" si="146"/>
        <v>1305.33</v>
      </c>
      <c r="N4825" s="230">
        <v>0</v>
      </c>
    </row>
    <row r="4826" spans="1:14" x14ac:dyDescent="0.2">
      <c r="A4826" s="231" t="str">
        <f t="shared" si="147"/>
        <v>LE1.514NO_thin120</v>
      </c>
      <c r="B4826" s="223" t="s">
        <v>180</v>
      </c>
      <c r="C4826" s="224">
        <v>1.5</v>
      </c>
      <c r="D4826" s="223">
        <v>14</v>
      </c>
      <c r="E4826" s="223" t="s">
        <v>199</v>
      </c>
      <c r="F4826" s="225" t="s">
        <v>210</v>
      </c>
      <c r="G4826" s="226">
        <v>3.91</v>
      </c>
      <c r="H4826" s="226">
        <v>-0.32</v>
      </c>
      <c r="I4826" s="226">
        <v>3.58</v>
      </c>
      <c r="J4826" s="227">
        <v>17.920000000000002</v>
      </c>
      <c r="K4826" s="227">
        <v>1323.24</v>
      </c>
      <c r="L4826" s="228">
        <v>0</v>
      </c>
      <c r="M4826" s="229">
        <f t="shared" si="146"/>
        <v>1323.24</v>
      </c>
      <c r="N4826" s="230">
        <v>0</v>
      </c>
    </row>
    <row r="4827" spans="1:14" x14ac:dyDescent="0.2">
      <c r="A4827" s="231" t="str">
        <f t="shared" si="147"/>
        <v>LE1.514NO_thin125</v>
      </c>
      <c r="B4827" s="223" t="s">
        <v>180</v>
      </c>
      <c r="C4827" s="224">
        <v>1.5</v>
      </c>
      <c r="D4827" s="223">
        <v>14</v>
      </c>
      <c r="E4827" s="223" t="s">
        <v>199</v>
      </c>
      <c r="F4827" s="225" t="s">
        <v>211</v>
      </c>
      <c r="G4827" s="226">
        <v>3.86</v>
      </c>
      <c r="H4827" s="226">
        <v>-0.31</v>
      </c>
      <c r="I4827" s="226">
        <v>3.56</v>
      </c>
      <c r="J4827" s="227">
        <v>17.78</v>
      </c>
      <c r="K4827" s="227">
        <v>1341.02</v>
      </c>
      <c r="L4827" s="228">
        <v>0</v>
      </c>
      <c r="M4827" s="229">
        <f t="shared" si="146"/>
        <v>1341.02</v>
      </c>
      <c r="N4827" s="230">
        <v>0</v>
      </c>
    </row>
    <row r="4828" spans="1:14" x14ac:dyDescent="0.2">
      <c r="A4828" s="231" t="str">
        <f t="shared" si="147"/>
        <v>LE1.514NO_thin130</v>
      </c>
      <c r="B4828" s="223" t="s">
        <v>180</v>
      </c>
      <c r="C4828" s="224">
        <v>1.5</v>
      </c>
      <c r="D4828" s="223">
        <v>14</v>
      </c>
      <c r="E4828" s="223" t="s">
        <v>199</v>
      </c>
      <c r="F4828" s="225" t="s">
        <v>212</v>
      </c>
      <c r="G4828" s="226">
        <v>3.58</v>
      </c>
      <c r="H4828" s="226">
        <v>-0.28999999999999998</v>
      </c>
      <c r="I4828" s="226">
        <v>3.28</v>
      </c>
      <c r="J4828" s="227">
        <v>16.420000000000002</v>
      </c>
      <c r="K4828" s="227">
        <v>1357.44</v>
      </c>
      <c r="L4828" s="228">
        <v>0</v>
      </c>
      <c r="M4828" s="229">
        <f t="shared" si="146"/>
        <v>1357.44</v>
      </c>
      <c r="N4828" s="230">
        <v>0</v>
      </c>
    </row>
    <row r="4829" spans="1:14" x14ac:dyDescent="0.2">
      <c r="A4829" s="231" t="str">
        <f t="shared" si="147"/>
        <v>LE1.514NO_thin135</v>
      </c>
      <c r="B4829" s="223" t="s">
        <v>180</v>
      </c>
      <c r="C4829" s="224">
        <v>1.5</v>
      </c>
      <c r="D4829" s="223">
        <v>14</v>
      </c>
      <c r="E4829" s="223" t="s">
        <v>199</v>
      </c>
      <c r="F4829" s="225" t="s">
        <v>213</v>
      </c>
      <c r="G4829" s="226">
        <v>3.33</v>
      </c>
      <c r="H4829" s="226">
        <v>-0.28000000000000003</v>
      </c>
      <c r="I4829" s="226">
        <v>3.05</v>
      </c>
      <c r="J4829" s="227">
        <v>15.27</v>
      </c>
      <c r="K4829" s="227">
        <v>1372.71</v>
      </c>
      <c r="L4829" s="228">
        <v>0</v>
      </c>
      <c r="M4829" s="229">
        <f t="shared" si="146"/>
        <v>1372.71</v>
      </c>
      <c r="N4829" s="230">
        <v>0</v>
      </c>
    </row>
    <row r="4830" spans="1:14" x14ac:dyDescent="0.2">
      <c r="A4830" s="231" t="str">
        <f t="shared" si="147"/>
        <v>LE1.514NO_thin140</v>
      </c>
      <c r="B4830" s="223" t="s">
        <v>180</v>
      </c>
      <c r="C4830" s="224">
        <v>1.5</v>
      </c>
      <c r="D4830" s="223">
        <v>14</v>
      </c>
      <c r="E4830" s="223" t="s">
        <v>199</v>
      </c>
      <c r="F4830" s="225" t="s">
        <v>214</v>
      </c>
      <c r="G4830" s="226">
        <v>3.11</v>
      </c>
      <c r="H4830" s="226">
        <v>-0.26</v>
      </c>
      <c r="I4830" s="226">
        <v>2.84</v>
      </c>
      <c r="J4830" s="227">
        <v>14.2</v>
      </c>
      <c r="K4830" s="227">
        <v>1386.91</v>
      </c>
      <c r="L4830" s="228">
        <v>0</v>
      </c>
      <c r="M4830" s="229">
        <f t="shared" si="146"/>
        <v>1386.91</v>
      </c>
      <c r="N4830" s="230">
        <v>0</v>
      </c>
    </row>
    <row r="4831" spans="1:14" x14ac:dyDescent="0.2">
      <c r="A4831" s="231" t="str">
        <f t="shared" si="147"/>
        <v>LE1.514NO_thin145</v>
      </c>
      <c r="B4831" s="223" t="s">
        <v>180</v>
      </c>
      <c r="C4831" s="224">
        <v>1.5</v>
      </c>
      <c r="D4831" s="223">
        <v>14</v>
      </c>
      <c r="E4831" s="223" t="s">
        <v>199</v>
      </c>
      <c r="F4831" s="225" t="s">
        <v>215</v>
      </c>
      <c r="G4831" s="226">
        <v>2.89</v>
      </c>
      <c r="H4831" s="226">
        <v>-0.25</v>
      </c>
      <c r="I4831" s="226">
        <v>2.65</v>
      </c>
      <c r="J4831" s="227">
        <v>13.23</v>
      </c>
      <c r="K4831" s="227">
        <v>1400.14</v>
      </c>
      <c r="L4831" s="228">
        <v>0</v>
      </c>
      <c r="M4831" s="229">
        <f t="shared" si="146"/>
        <v>1400.14</v>
      </c>
      <c r="N4831" s="230">
        <v>0</v>
      </c>
    </row>
    <row r="4832" spans="1:14" x14ac:dyDescent="0.2">
      <c r="A4832" s="231" t="str">
        <f t="shared" si="147"/>
        <v>LE1.514NO_thin150</v>
      </c>
      <c r="B4832" s="223" t="s">
        <v>180</v>
      </c>
      <c r="C4832" s="224">
        <v>1.5</v>
      </c>
      <c r="D4832" s="223">
        <v>14</v>
      </c>
      <c r="E4832" s="223" t="s">
        <v>199</v>
      </c>
      <c r="F4832" s="225" t="s">
        <v>216</v>
      </c>
      <c r="G4832" s="226">
        <v>2.66</v>
      </c>
      <c r="H4832" s="226">
        <v>-0.23</v>
      </c>
      <c r="I4832" s="226">
        <v>2.4300000000000002</v>
      </c>
      <c r="J4832" s="227">
        <v>12.13</v>
      </c>
      <c r="K4832" s="227">
        <v>1412.27</v>
      </c>
      <c r="L4832" s="228">
        <v>0</v>
      </c>
      <c r="M4832" s="229">
        <f t="shared" si="146"/>
        <v>1412.27</v>
      </c>
      <c r="N4832" s="230">
        <v>0</v>
      </c>
    </row>
    <row r="4833" spans="1:14" x14ac:dyDescent="0.2">
      <c r="A4833" s="231" t="str">
        <f t="shared" si="147"/>
        <v>LE1.514NO_thin155</v>
      </c>
      <c r="B4833" s="223" t="s">
        <v>180</v>
      </c>
      <c r="C4833" s="224">
        <v>1.5</v>
      </c>
      <c r="D4833" s="223">
        <v>14</v>
      </c>
      <c r="E4833" s="223" t="s">
        <v>199</v>
      </c>
      <c r="F4833" s="225" t="s">
        <v>217</v>
      </c>
      <c r="G4833" s="226">
        <v>2.46</v>
      </c>
      <c r="H4833" s="226">
        <v>-0.22</v>
      </c>
      <c r="I4833" s="226">
        <v>2.2400000000000002</v>
      </c>
      <c r="J4833" s="227">
        <v>11.2</v>
      </c>
      <c r="K4833" s="227">
        <v>1423.47</v>
      </c>
      <c r="L4833" s="228">
        <v>0</v>
      </c>
      <c r="M4833" s="229">
        <f t="shared" si="146"/>
        <v>1423.47</v>
      </c>
      <c r="N4833" s="230">
        <v>0</v>
      </c>
    </row>
    <row r="4834" spans="1:14" x14ac:dyDescent="0.2">
      <c r="A4834" s="231" t="str">
        <f t="shared" si="147"/>
        <v>LE1.514NO_thin160</v>
      </c>
      <c r="B4834" s="223" t="s">
        <v>180</v>
      </c>
      <c r="C4834" s="224">
        <v>1.5</v>
      </c>
      <c r="D4834" s="223">
        <v>14</v>
      </c>
      <c r="E4834" s="223" t="s">
        <v>199</v>
      </c>
      <c r="F4834" s="225" t="s">
        <v>218</v>
      </c>
      <c r="G4834" s="226">
        <v>2.2799999999999998</v>
      </c>
      <c r="H4834" s="226">
        <v>-0.2</v>
      </c>
      <c r="I4834" s="226">
        <v>2.08</v>
      </c>
      <c r="J4834" s="227">
        <v>10.39</v>
      </c>
      <c r="K4834" s="227">
        <v>1433.86</v>
      </c>
      <c r="L4834" s="228">
        <v>0</v>
      </c>
      <c r="M4834" s="229">
        <f t="shared" si="146"/>
        <v>1433.86</v>
      </c>
      <c r="N4834" s="230">
        <v>0</v>
      </c>
    </row>
    <row r="4835" spans="1:14" x14ac:dyDescent="0.2">
      <c r="A4835" s="231" t="str">
        <f t="shared" si="147"/>
        <v>LE1.514NO_thin165</v>
      </c>
      <c r="B4835" s="223" t="s">
        <v>180</v>
      </c>
      <c r="C4835" s="224">
        <v>1.5</v>
      </c>
      <c r="D4835" s="223">
        <v>14</v>
      </c>
      <c r="E4835" s="223" t="s">
        <v>199</v>
      </c>
      <c r="F4835" s="225" t="s">
        <v>219</v>
      </c>
      <c r="G4835" s="226">
        <v>1.87</v>
      </c>
      <c r="H4835" s="226">
        <v>-0.19</v>
      </c>
      <c r="I4835" s="226">
        <v>1.68</v>
      </c>
      <c r="J4835" s="227">
        <v>8.42</v>
      </c>
      <c r="K4835" s="227">
        <v>1442.29</v>
      </c>
      <c r="L4835" s="228">
        <v>0</v>
      </c>
      <c r="M4835" s="229">
        <f t="shared" si="146"/>
        <v>1442.29</v>
      </c>
      <c r="N4835" s="230">
        <v>0</v>
      </c>
    </row>
    <row r="4836" spans="1:14" x14ac:dyDescent="0.2">
      <c r="A4836" s="231" t="str">
        <f t="shared" si="147"/>
        <v>LE1.514NO_thin170</v>
      </c>
      <c r="B4836" s="223" t="s">
        <v>180</v>
      </c>
      <c r="C4836" s="224">
        <v>1.5</v>
      </c>
      <c r="D4836" s="223">
        <v>14</v>
      </c>
      <c r="E4836" s="223" t="s">
        <v>199</v>
      </c>
      <c r="F4836" s="225" t="s">
        <v>220</v>
      </c>
      <c r="G4836" s="226">
        <v>1.64</v>
      </c>
      <c r="H4836" s="226">
        <v>-0.17</v>
      </c>
      <c r="I4836" s="226">
        <v>1.47</v>
      </c>
      <c r="J4836" s="227">
        <v>7.34</v>
      </c>
      <c r="K4836" s="227">
        <v>1449.63</v>
      </c>
      <c r="L4836" s="228">
        <v>0</v>
      </c>
      <c r="M4836" s="229">
        <f t="shared" si="146"/>
        <v>1449.63</v>
      </c>
      <c r="N4836" s="230">
        <v>0</v>
      </c>
    </row>
    <row r="4837" spans="1:14" x14ac:dyDescent="0.2">
      <c r="A4837" s="231" t="str">
        <f t="shared" si="147"/>
        <v>LE1.514NO_thin175</v>
      </c>
      <c r="B4837" s="223" t="s">
        <v>180</v>
      </c>
      <c r="C4837" s="224">
        <v>1.5</v>
      </c>
      <c r="D4837" s="223">
        <v>14</v>
      </c>
      <c r="E4837" s="223" t="s">
        <v>199</v>
      </c>
      <c r="F4837" s="225" t="s">
        <v>221</v>
      </c>
      <c r="G4837" s="226">
        <v>1.49</v>
      </c>
      <c r="H4837" s="226">
        <v>-0.16</v>
      </c>
      <c r="I4837" s="226">
        <v>1.33</v>
      </c>
      <c r="J4837" s="227">
        <v>6.64</v>
      </c>
      <c r="K4837" s="227">
        <v>1456.27</v>
      </c>
      <c r="L4837" s="228">
        <v>0</v>
      </c>
      <c r="M4837" s="229">
        <f t="shared" si="146"/>
        <v>1456.27</v>
      </c>
      <c r="N4837" s="230">
        <v>0</v>
      </c>
    </row>
    <row r="4838" spans="1:14" x14ac:dyDescent="0.2">
      <c r="A4838" s="231" t="str">
        <f t="shared" si="147"/>
        <v>LE1.514NO_thin180</v>
      </c>
      <c r="B4838" s="223" t="s">
        <v>180</v>
      </c>
      <c r="C4838" s="224">
        <v>1.5</v>
      </c>
      <c r="D4838" s="223">
        <v>14</v>
      </c>
      <c r="E4838" s="223" t="s">
        <v>199</v>
      </c>
      <c r="F4838" s="225" t="s">
        <v>222</v>
      </c>
      <c r="G4838" s="226">
        <v>1.45</v>
      </c>
      <c r="H4838" s="226">
        <v>-0.15</v>
      </c>
      <c r="I4838" s="226">
        <v>1.3</v>
      </c>
      <c r="J4838" s="227">
        <v>6.5</v>
      </c>
      <c r="K4838" s="227">
        <v>1462.77</v>
      </c>
      <c r="L4838" s="228">
        <v>0</v>
      </c>
      <c r="M4838" s="229">
        <f t="shared" si="146"/>
        <v>1462.77</v>
      </c>
      <c r="N4838" s="230">
        <v>0</v>
      </c>
    </row>
    <row r="4839" spans="1:14" x14ac:dyDescent="0.2">
      <c r="A4839" s="231" t="str">
        <f t="shared" si="147"/>
        <v>LE1.514NO_thin185</v>
      </c>
      <c r="B4839" s="223" t="s">
        <v>180</v>
      </c>
      <c r="C4839" s="224">
        <v>1.5</v>
      </c>
      <c r="D4839" s="223">
        <v>14</v>
      </c>
      <c r="E4839" s="223" t="s">
        <v>199</v>
      </c>
      <c r="F4839" s="225" t="s">
        <v>223</v>
      </c>
      <c r="G4839" s="226">
        <v>1.38</v>
      </c>
      <c r="H4839" s="226">
        <v>-0.14000000000000001</v>
      </c>
      <c r="I4839" s="226">
        <v>1.24</v>
      </c>
      <c r="J4839" s="227">
        <v>6.2</v>
      </c>
      <c r="K4839" s="227">
        <v>1468.97</v>
      </c>
      <c r="L4839" s="228">
        <v>0</v>
      </c>
      <c r="M4839" s="229">
        <f t="shared" si="146"/>
        <v>1468.97</v>
      </c>
      <c r="N4839" s="230">
        <v>0</v>
      </c>
    </row>
    <row r="4840" spans="1:14" x14ac:dyDescent="0.2">
      <c r="A4840" s="231" t="str">
        <f t="shared" si="147"/>
        <v>LE1.514NO_thin190</v>
      </c>
      <c r="B4840" s="223" t="s">
        <v>180</v>
      </c>
      <c r="C4840" s="224">
        <v>1.5</v>
      </c>
      <c r="D4840" s="223">
        <v>14</v>
      </c>
      <c r="E4840" s="223" t="s">
        <v>199</v>
      </c>
      <c r="F4840" s="225" t="s">
        <v>224</v>
      </c>
      <c r="G4840" s="226">
        <v>1.28</v>
      </c>
      <c r="H4840" s="226">
        <v>-0.12</v>
      </c>
      <c r="I4840" s="226">
        <v>1.1599999999999999</v>
      </c>
      <c r="J4840" s="227">
        <v>5.78</v>
      </c>
      <c r="K4840" s="227">
        <v>1474.76</v>
      </c>
      <c r="L4840" s="228">
        <v>0</v>
      </c>
      <c r="M4840" s="229">
        <f t="shared" si="146"/>
        <v>1474.76</v>
      </c>
      <c r="N4840" s="230">
        <v>0</v>
      </c>
    </row>
    <row r="4841" spans="1:14" x14ac:dyDescent="0.2">
      <c r="A4841" s="231" t="str">
        <f t="shared" si="147"/>
        <v>LE1.514NO_thin195</v>
      </c>
      <c r="B4841" s="223" t="s">
        <v>180</v>
      </c>
      <c r="C4841" s="224">
        <v>1.5</v>
      </c>
      <c r="D4841" s="223">
        <v>14</v>
      </c>
      <c r="E4841" s="223" t="s">
        <v>199</v>
      </c>
      <c r="F4841" s="225" t="s">
        <v>225</v>
      </c>
      <c r="G4841" s="226">
        <v>1.0900000000000001</v>
      </c>
      <c r="H4841" s="226">
        <v>-0.12</v>
      </c>
      <c r="I4841" s="226">
        <v>0.98</v>
      </c>
      <c r="J4841" s="227">
        <v>4.8899999999999997</v>
      </c>
      <c r="K4841" s="227">
        <v>1479.64</v>
      </c>
      <c r="L4841" s="228">
        <v>0</v>
      </c>
      <c r="M4841" s="229">
        <f t="shared" si="146"/>
        <v>1479.64</v>
      </c>
      <c r="N4841" s="230">
        <v>0</v>
      </c>
    </row>
    <row r="4842" spans="1:14" x14ac:dyDescent="0.2">
      <c r="A4842" s="231" t="str">
        <f t="shared" si="147"/>
        <v>LE1.514Thinned000</v>
      </c>
      <c r="B4842" s="223" t="s">
        <v>180</v>
      </c>
      <c r="C4842" s="224">
        <v>1.5</v>
      </c>
      <c r="D4842" s="223">
        <v>14</v>
      </c>
      <c r="E4842" s="223" t="s">
        <v>172</v>
      </c>
      <c r="F4842" s="225" t="s">
        <v>0</v>
      </c>
      <c r="G4842" s="226">
        <v>0.35</v>
      </c>
      <c r="H4842" s="226">
        <v>0.93</v>
      </c>
      <c r="I4842" s="226">
        <v>1.28</v>
      </c>
      <c r="J4842" s="227">
        <v>6.39</v>
      </c>
      <c r="K4842" s="227">
        <v>6.39</v>
      </c>
      <c r="L4842" s="228">
        <v>0</v>
      </c>
      <c r="M4842" s="229">
        <f t="shared" si="146"/>
        <v>6.39</v>
      </c>
      <c r="N4842" s="230">
        <v>0</v>
      </c>
    </row>
    <row r="4843" spans="1:14" x14ac:dyDescent="0.2">
      <c r="A4843" s="231" t="str">
        <f t="shared" si="147"/>
        <v>LE1.514Thinned005</v>
      </c>
      <c r="B4843" s="223" t="s">
        <v>180</v>
      </c>
      <c r="C4843" s="224">
        <v>1.5</v>
      </c>
      <c r="D4843" s="223">
        <v>14</v>
      </c>
      <c r="E4843" s="223" t="s">
        <v>172</v>
      </c>
      <c r="F4843" s="225" t="s">
        <v>1</v>
      </c>
      <c r="G4843" s="226">
        <v>1.06</v>
      </c>
      <c r="H4843" s="226">
        <v>1.1499999999999999</v>
      </c>
      <c r="I4843" s="226">
        <v>2.21</v>
      </c>
      <c r="J4843" s="227">
        <v>11.03</v>
      </c>
      <c r="K4843" s="227">
        <v>17.420000000000002</v>
      </c>
      <c r="L4843" s="228">
        <v>0</v>
      </c>
      <c r="M4843" s="229">
        <f t="shared" si="146"/>
        <v>17.420000000000002</v>
      </c>
      <c r="N4843" s="230">
        <v>0</v>
      </c>
    </row>
    <row r="4844" spans="1:14" x14ac:dyDescent="0.2">
      <c r="A4844" s="231" t="str">
        <f t="shared" si="147"/>
        <v>LE1.514Thinned010</v>
      </c>
      <c r="B4844" s="223" t="s">
        <v>180</v>
      </c>
      <c r="C4844" s="224">
        <v>1.5</v>
      </c>
      <c r="D4844" s="223">
        <v>14</v>
      </c>
      <c r="E4844" s="223" t="s">
        <v>172</v>
      </c>
      <c r="F4844" s="225" t="s">
        <v>2</v>
      </c>
      <c r="G4844" s="226">
        <v>3.23</v>
      </c>
      <c r="H4844" s="226">
        <v>1.1599999999999999</v>
      </c>
      <c r="I4844" s="226">
        <v>4.38</v>
      </c>
      <c r="J4844" s="227">
        <v>21.9</v>
      </c>
      <c r="K4844" s="227">
        <v>39.32</v>
      </c>
      <c r="L4844" s="228">
        <v>0</v>
      </c>
      <c r="M4844" s="229">
        <f t="shared" si="146"/>
        <v>39.32</v>
      </c>
      <c r="N4844" s="230">
        <v>0</v>
      </c>
    </row>
    <row r="4845" spans="1:14" x14ac:dyDescent="0.2">
      <c r="A4845" s="231" t="str">
        <f t="shared" si="147"/>
        <v>LE1.514Thinned015</v>
      </c>
      <c r="B4845" s="223" t="s">
        <v>180</v>
      </c>
      <c r="C4845" s="224">
        <v>1.5</v>
      </c>
      <c r="D4845" s="223">
        <v>14</v>
      </c>
      <c r="E4845" s="223" t="s">
        <v>172</v>
      </c>
      <c r="F4845" s="225" t="s">
        <v>3</v>
      </c>
      <c r="G4845" s="226">
        <v>9.84</v>
      </c>
      <c r="H4845" s="226">
        <v>1.1599999999999999</v>
      </c>
      <c r="I4845" s="226">
        <v>11</v>
      </c>
      <c r="J4845" s="227">
        <v>54.99</v>
      </c>
      <c r="K4845" s="227">
        <v>94.31</v>
      </c>
      <c r="L4845" s="228">
        <v>0</v>
      </c>
      <c r="M4845" s="229">
        <f t="shared" si="146"/>
        <v>94.31</v>
      </c>
      <c r="N4845" s="230">
        <v>0</v>
      </c>
    </row>
    <row r="4846" spans="1:14" x14ac:dyDescent="0.2">
      <c r="A4846" s="231" t="str">
        <f t="shared" si="147"/>
        <v>LE1.514Thinned020</v>
      </c>
      <c r="B4846" s="223" t="s">
        <v>180</v>
      </c>
      <c r="C4846" s="224">
        <v>1.5</v>
      </c>
      <c r="D4846" s="223">
        <v>14</v>
      </c>
      <c r="E4846" s="223" t="s">
        <v>172</v>
      </c>
      <c r="F4846" s="225" t="s">
        <v>4</v>
      </c>
      <c r="G4846" s="226">
        <v>26.42</v>
      </c>
      <c r="H4846" s="226">
        <v>2.14</v>
      </c>
      <c r="I4846" s="226">
        <v>28.57</v>
      </c>
      <c r="J4846" s="227">
        <v>142.83000000000001</v>
      </c>
      <c r="K4846" s="227">
        <v>237.14</v>
      </c>
      <c r="L4846" s="228">
        <v>0</v>
      </c>
      <c r="M4846" s="229">
        <f t="shared" si="146"/>
        <v>237.14</v>
      </c>
      <c r="N4846" s="230">
        <v>0</v>
      </c>
    </row>
    <row r="4847" spans="1:14" x14ac:dyDescent="0.2">
      <c r="A4847" s="231" t="str">
        <f t="shared" si="147"/>
        <v>LE1.514Thinned025</v>
      </c>
      <c r="B4847" s="223" t="s">
        <v>180</v>
      </c>
      <c r="C4847" s="224">
        <v>1.5</v>
      </c>
      <c r="D4847" s="223">
        <v>14</v>
      </c>
      <c r="E4847" s="223" t="s">
        <v>172</v>
      </c>
      <c r="F4847" s="225" t="s">
        <v>5</v>
      </c>
      <c r="G4847" s="226">
        <v>9.42</v>
      </c>
      <c r="H4847" s="226">
        <v>5.04</v>
      </c>
      <c r="I4847" s="226">
        <v>14.46</v>
      </c>
      <c r="J4847" s="227">
        <v>72.28</v>
      </c>
      <c r="K4847" s="227">
        <v>309.42</v>
      </c>
      <c r="L4847" s="228">
        <v>-0.21</v>
      </c>
      <c r="M4847" s="229">
        <f t="shared" si="146"/>
        <v>309.21000000000004</v>
      </c>
      <c r="N4847" s="230">
        <v>11.97</v>
      </c>
    </row>
    <row r="4848" spans="1:14" x14ac:dyDescent="0.2">
      <c r="A4848" s="231" t="str">
        <f t="shared" si="147"/>
        <v>LE1.514Thinned030</v>
      </c>
      <c r="B4848" s="223" t="s">
        <v>180</v>
      </c>
      <c r="C4848" s="224">
        <v>1.5</v>
      </c>
      <c r="D4848" s="223">
        <v>14</v>
      </c>
      <c r="E4848" s="223" t="s">
        <v>172</v>
      </c>
      <c r="F4848" s="225" t="s">
        <v>6</v>
      </c>
      <c r="G4848" s="226">
        <v>8.2100000000000009</v>
      </c>
      <c r="H4848" s="226">
        <v>0.63</v>
      </c>
      <c r="I4848" s="226">
        <v>8.84</v>
      </c>
      <c r="J4848" s="227">
        <v>44.2</v>
      </c>
      <c r="K4848" s="227">
        <v>353.62</v>
      </c>
      <c r="L4848" s="228">
        <v>-0.39</v>
      </c>
      <c r="M4848" s="229">
        <f t="shared" si="146"/>
        <v>353.23</v>
      </c>
      <c r="N4848" s="230">
        <v>10.48</v>
      </c>
    </row>
    <row r="4849" spans="1:14" x14ac:dyDescent="0.2">
      <c r="A4849" s="231" t="str">
        <f t="shared" si="147"/>
        <v>LE1.514Thinned035</v>
      </c>
      <c r="B4849" s="223" t="s">
        <v>180</v>
      </c>
      <c r="C4849" s="224">
        <v>1.5</v>
      </c>
      <c r="D4849" s="223">
        <v>14</v>
      </c>
      <c r="E4849" s="223" t="s">
        <v>172</v>
      </c>
      <c r="F4849" s="225" t="s">
        <v>7</v>
      </c>
      <c r="G4849" s="226">
        <v>8.86</v>
      </c>
      <c r="H4849" s="226">
        <v>3.47</v>
      </c>
      <c r="I4849" s="226">
        <v>12.33</v>
      </c>
      <c r="J4849" s="227">
        <v>61.63</v>
      </c>
      <c r="K4849" s="227">
        <v>415.25</v>
      </c>
      <c r="L4849" s="228">
        <v>-1.3</v>
      </c>
      <c r="M4849" s="229">
        <f t="shared" si="146"/>
        <v>413.95</v>
      </c>
      <c r="N4849" s="230">
        <v>5.93</v>
      </c>
    </row>
    <row r="4850" spans="1:14" x14ac:dyDescent="0.2">
      <c r="A4850" s="231" t="str">
        <f t="shared" si="147"/>
        <v>LE1.514Thinned040</v>
      </c>
      <c r="B4850" s="223" t="s">
        <v>180</v>
      </c>
      <c r="C4850" s="224">
        <v>1.5</v>
      </c>
      <c r="D4850" s="223">
        <v>14</v>
      </c>
      <c r="E4850" s="223" t="s">
        <v>172</v>
      </c>
      <c r="F4850" s="225" t="s">
        <v>8</v>
      </c>
      <c r="G4850" s="226">
        <v>9.5500000000000007</v>
      </c>
      <c r="H4850" s="226">
        <v>1.92</v>
      </c>
      <c r="I4850" s="226">
        <v>11.47</v>
      </c>
      <c r="J4850" s="227">
        <v>57.37</v>
      </c>
      <c r="K4850" s="227">
        <v>472.62</v>
      </c>
      <c r="L4850" s="228">
        <v>-2.27</v>
      </c>
      <c r="M4850" s="229">
        <f t="shared" ref="M4850:M4913" si="148">K4850+L4850</f>
        <v>470.35</v>
      </c>
      <c r="N4850" s="230">
        <v>6.36</v>
      </c>
    </row>
    <row r="4851" spans="1:14" x14ac:dyDescent="0.2">
      <c r="A4851" s="231" t="str">
        <f t="shared" si="147"/>
        <v>LE1.514Thinned045</v>
      </c>
      <c r="B4851" s="223" t="s">
        <v>180</v>
      </c>
      <c r="C4851" s="224">
        <v>1.5</v>
      </c>
      <c r="D4851" s="223">
        <v>14</v>
      </c>
      <c r="E4851" s="223" t="s">
        <v>172</v>
      </c>
      <c r="F4851" s="225" t="s">
        <v>9</v>
      </c>
      <c r="G4851" s="226">
        <v>9.0299999999999994</v>
      </c>
      <c r="H4851" s="226">
        <v>0.76</v>
      </c>
      <c r="I4851" s="226">
        <v>9.7899999999999991</v>
      </c>
      <c r="J4851" s="227">
        <v>48.93</v>
      </c>
      <c r="K4851" s="227">
        <v>521.54</v>
      </c>
      <c r="L4851" s="228">
        <v>-3.28</v>
      </c>
      <c r="M4851" s="229">
        <f t="shared" si="148"/>
        <v>518.26</v>
      </c>
      <c r="N4851" s="230">
        <v>6.61</v>
      </c>
    </row>
    <row r="4852" spans="1:14" x14ac:dyDescent="0.2">
      <c r="A4852" s="231" t="str">
        <f t="shared" si="147"/>
        <v>LE1.514Thinned050</v>
      </c>
      <c r="B4852" s="223" t="s">
        <v>180</v>
      </c>
      <c r="C4852" s="224">
        <v>1.5</v>
      </c>
      <c r="D4852" s="223">
        <v>14</v>
      </c>
      <c r="E4852" s="223" t="s">
        <v>172</v>
      </c>
      <c r="F4852" s="225" t="s">
        <v>10</v>
      </c>
      <c r="G4852" s="226">
        <v>8.19</v>
      </c>
      <c r="H4852" s="226">
        <v>0.51</v>
      </c>
      <c r="I4852" s="226">
        <v>8.6999999999999993</v>
      </c>
      <c r="J4852" s="227">
        <v>43.5</v>
      </c>
      <c r="K4852" s="227">
        <v>565.04</v>
      </c>
      <c r="L4852" s="228">
        <v>-4.2699999999999996</v>
      </c>
      <c r="M4852" s="229">
        <f t="shared" si="148"/>
        <v>560.77</v>
      </c>
      <c r="N4852" s="230">
        <v>6.49</v>
      </c>
    </row>
    <row r="4853" spans="1:14" x14ac:dyDescent="0.2">
      <c r="A4853" s="231" t="str">
        <f t="shared" si="147"/>
        <v>LE1.514Thinned055</v>
      </c>
      <c r="B4853" s="223" t="s">
        <v>180</v>
      </c>
      <c r="C4853" s="224">
        <v>1.5</v>
      </c>
      <c r="D4853" s="223">
        <v>14</v>
      </c>
      <c r="E4853" s="223" t="s">
        <v>172</v>
      </c>
      <c r="F4853" s="225" t="s">
        <v>11</v>
      </c>
      <c r="G4853" s="226">
        <v>6.47</v>
      </c>
      <c r="H4853" s="226">
        <v>-0.1</v>
      </c>
      <c r="I4853" s="226">
        <v>6.37</v>
      </c>
      <c r="J4853" s="227">
        <v>31.84</v>
      </c>
      <c r="K4853" s="227">
        <v>596.88</v>
      </c>
      <c r="L4853" s="228">
        <v>-5.3</v>
      </c>
      <c r="M4853" s="229">
        <f t="shared" si="148"/>
        <v>591.58000000000004</v>
      </c>
      <c r="N4853" s="230">
        <v>6.7</v>
      </c>
    </row>
    <row r="4854" spans="1:14" x14ac:dyDescent="0.2">
      <c r="A4854" s="231" t="str">
        <f t="shared" si="147"/>
        <v>LE1.514Thinned060</v>
      </c>
      <c r="B4854" s="223" t="s">
        <v>180</v>
      </c>
      <c r="C4854" s="224">
        <v>1.5</v>
      </c>
      <c r="D4854" s="223">
        <v>14</v>
      </c>
      <c r="E4854" s="223" t="s">
        <v>172</v>
      </c>
      <c r="F4854" s="225" t="s">
        <v>12</v>
      </c>
      <c r="G4854" s="226">
        <v>7.97</v>
      </c>
      <c r="H4854" s="226">
        <v>-0.47</v>
      </c>
      <c r="I4854" s="226">
        <v>7.5</v>
      </c>
      <c r="J4854" s="227">
        <v>37.5</v>
      </c>
      <c r="K4854" s="227">
        <v>634.38</v>
      </c>
      <c r="L4854" s="228">
        <v>-6.15</v>
      </c>
      <c r="M4854" s="229">
        <f t="shared" si="148"/>
        <v>628.23</v>
      </c>
      <c r="N4854" s="230">
        <v>5.6</v>
      </c>
    </row>
    <row r="4855" spans="1:14" x14ac:dyDescent="0.2">
      <c r="A4855" s="231" t="str">
        <f t="shared" si="147"/>
        <v>LE1.514Thinned065</v>
      </c>
      <c r="B4855" s="223" t="s">
        <v>180</v>
      </c>
      <c r="C4855" s="224">
        <v>1.5</v>
      </c>
      <c r="D4855" s="223">
        <v>14</v>
      </c>
      <c r="E4855" s="223" t="s">
        <v>172</v>
      </c>
      <c r="F4855" s="225" t="s">
        <v>13</v>
      </c>
      <c r="G4855" s="226">
        <v>6.62</v>
      </c>
      <c r="H4855" s="226">
        <v>-0.26</v>
      </c>
      <c r="I4855" s="226">
        <v>6.36</v>
      </c>
      <c r="J4855" s="227">
        <v>31.79</v>
      </c>
      <c r="K4855" s="227">
        <v>666.17</v>
      </c>
      <c r="L4855" s="228">
        <v>-6.91</v>
      </c>
      <c r="M4855" s="229">
        <f t="shared" si="148"/>
        <v>659.26</v>
      </c>
      <c r="N4855" s="230">
        <v>4.96</v>
      </c>
    </row>
    <row r="4856" spans="1:14" x14ac:dyDescent="0.2">
      <c r="A4856" s="231" t="str">
        <f t="shared" si="147"/>
        <v>LE1.514Thinned070</v>
      </c>
      <c r="B4856" s="223" t="s">
        <v>180</v>
      </c>
      <c r="C4856" s="224">
        <v>1.5</v>
      </c>
      <c r="D4856" s="223">
        <v>14</v>
      </c>
      <c r="E4856" s="223" t="s">
        <v>172</v>
      </c>
      <c r="F4856" s="225" t="s">
        <v>200</v>
      </c>
      <c r="G4856" s="226">
        <v>6.52</v>
      </c>
      <c r="H4856" s="226">
        <v>-0.24</v>
      </c>
      <c r="I4856" s="226">
        <v>6.28</v>
      </c>
      <c r="J4856" s="227">
        <v>31.42</v>
      </c>
      <c r="K4856" s="227">
        <v>697.58</v>
      </c>
      <c r="L4856" s="228">
        <v>-7.63</v>
      </c>
      <c r="M4856" s="229">
        <f t="shared" si="148"/>
        <v>689.95</v>
      </c>
      <c r="N4856" s="230">
        <v>4.7</v>
      </c>
    </row>
    <row r="4857" spans="1:14" x14ac:dyDescent="0.2">
      <c r="A4857" s="231" t="str">
        <f t="shared" si="147"/>
        <v>LE1.514Thinned075</v>
      </c>
      <c r="B4857" s="223" t="s">
        <v>180</v>
      </c>
      <c r="C4857" s="224">
        <v>1.5</v>
      </c>
      <c r="D4857" s="223">
        <v>14</v>
      </c>
      <c r="E4857" s="223" t="s">
        <v>172</v>
      </c>
      <c r="F4857" s="225" t="s">
        <v>201</v>
      </c>
      <c r="G4857" s="226">
        <v>6.36</v>
      </c>
      <c r="H4857" s="226">
        <v>-0.2</v>
      </c>
      <c r="I4857" s="226">
        <v>6.16</v>
      </c>
      <c r="J4857" s="227">
        <v>30.81</v>
      </c>
      <c r="K4857" s="227">
        <v>728.39</v>
      </c>
      <c r="L4857" s="228">
        <v>-8.32</v>
      </c>
      <c r="M4857" s="229">
        <f t="shared" si="148"/>
        <v>720.06999999999994</v>
      </c>
      <c r="N4857" s="230">
        <v>4.5199999999999996</v>
      </c>
    </row>
    <row r="4858" spans="1:14" x14ac:dyDescent="0.2">
      <c r="A4858" s="231" t="str">
        <f t="shared" si="147"/>
        <v>LE1.514Thinned080</v>
      </c>
      <c r="B4858" s="223" t="s">
        <v>180</v>
      </c>
      <c r="C4858" s="224">
        <v>1.5</v>
      </c>
      <c r="D4858" s="223">
        <v>14</v>
      </c>
      <c r="E4858" s="223" t="s">
        <v>172</v>
      </c>
      <c r="F4858" s="225" t="s">
        <v>202</v>
      </c>
      <c r="G4858" s="226">
        <v>5.55</v>
      </c>
      <c r="H4858" s="226">
        <v>-0.01</v>
      </c>
      <c r="I4858" s="226">
        <v>5.54</v>
      </c>
      <c r="J4858" s="227">
        <v>27.72</v>
      </c>
      <c r="K4858" s="227">
        <v>756.11</v>
      </c>
      <c r="L4858" s="228">
        <v>-8.9700000000000006</v>
      </c>
      <c r="M4858" s="229">
        <f t="shared" si="148"/>
        <v>747.14</v>
      </c>
      <c r="N4858" s="230">
        <v>4.25</v>
      </c>
    </row>
    <row r="4859" spans="1:14" x14ac:dyDescent="0.2">
      <c r="A4859" s="231" t="str">
        <f t="shared" si="147"/>
        <v>LE1.514Thinned085</v>
      </c>
      <c r="B4859" s="223" t="s">
        <v>180</v>
      </c>
      <c r="C4859" s="224">
        <v>1.5</v>
      </c>
      <c r="D4859" s="223">
        <v>14</v>
      </c>
      <c r="E4859" s="223" t="s">
        <v>172</v>
      </c>
      <c r="F4859" s="225" t="s">
        <v>203</v>
      </c>
      <c r="G4859" s="226">
        <v>4.0599999999999996</v>
      </c>
      <c r="H4859" s="226">
        <v>-0.04</v>
      </c>
      <c r="I4859" s="226">
        <v>4.0199999999999996</v>
      </c>
      <c r="J4859" s="227">
        <v>20.079999999999998</v>
      </c>
      <c r="K4859" s="227">
        <v>776.19</v>
      </c>
      <c r="L4859" s="228">
        <v>-9.59</v>
      </c>
      <c r="M4859" s="229">
        <f t="shared" si="148"/>
        <v>766.6</v>
      </c>
      <c r="N4859" s="230">
        <v>4.07</v>
      </c>
    </row>
    <row r="4860" spans="1:14" x14ac:dyDescent="0.2">
      <c r="A4860" s="231" t="str">
        <f t="shared" si="147"/>
        <v>LE1.514Thinned090</v>
      </c>
      <c r="B4860" s="223" t="s">
        <v>180</v>
      </c>
      <c r="C4860" s="224">
        <v>1.5</v>
      </c>
      <c r="D4860" s="223">
        <v>14</v>
      </c>
      <c r="E4860" s="223" t="s">
        <v>172</v>
      </c>
      <c r="F4860" s="225" t="s">
        <v>204</v>
      </c>
      <c r="G4860" s="226">
        <v>3.89</v>
      </c>
      <c r="H4860" s="226">
        <v>-7.0000000000000007E-2</v>
      </c>
      <c r="I4860" s="226">
        <v>3.82</v>
      </c>
      <c r="J4860" s="227">
        <v>19.09</v>
      </c>
      <c r="K4860" s="227">
        <v>795.28</v>
      </c>
      <c r="L4860" s="228">
        <v>-10.19</v>
      </c>
      <c r="M4860" s="229">
        <f t="shared" si="148"/>
        <v>785.08999999999992</v>
      </c>
      <c r="N4860" s="230">
        <v>3.89</v>
      </c>
    </row>
    <row r="4861" spans="1:14" x14ac:dyDescent="0.2">
      <c r="A4861" s="231" t="str">
        <f t="shared" si="147"/>
        <v>LE1.514Thinned095</v>
      </c>
      <c r="B4861" s="223" t="s">
        <v>180</v>
      </c>
      <c r="C4861" s="224">
        <v>1.5</v>
      </c>
      <c r="D4861" s="223">
        <v>14</v>
      </c>
      <c r="E4861" s="223" t="s">
        <v>172</v>
      </c>
      <c r="F4861" s="225" t="s">
        <v>205</v>
      </c>
      <c r="G4861" s="226">
        <v>3.81</v>
      </c>
      <c r="H4861" s="226">
        <v>-0.09</v>
      </c>
      <c r="I4861" s="226">
        <v>3.72</v>
      </c>
      <c r="J4861" s="227">
        <v>18.59</v>
      </c>
      <c r="K4861" s="227">
        <v>813.86</v>
      </c>
      <c r="L4861" s="228">
        <v>-10.75</v>
      </c>
      <c r="M4861" s="229">
        <f t="shared" si="148"/>
        <v>803.11</v>
      </c>
      <c r="N4861" s="230">
        <v>3.72</v>
      </c>
    </row>
    <row r="4862" spans="1:14" x14ac:dyDescent="0.2">
      <c r="A4862" s="231" t="str">
        <f t="shared" si="147"/>
        <v>LE1.514Thinned100</v>
      </c>
      <c r="B4862" s="223" t="s">
        <v>180</v>
      </c>
      <c r="C4862" s="224">
        <v>1.5</v>
      </c>
      <c r="D4862" s="223">
        <v>14</v>
      </c>
      <c r="E4862" s="223" t="s">
        <v>172</v>
      </c>
      <c r="F4862" s="225" t="s">
        <v>206</v>
      </c>
      <c r="G4862" s="226">
        <v>3.34</v>
      </c>
      <c r="H4862" s="226">
        <v>-0.11</v>
      </c>
      <c r="I4862" s="226">
        <v>3.23</v>
      </c>
      <c r="J4862" s="227">
        <v>16.16</v>
      </c>
      <c r="K4862" s="227">
        <v>830.02</v>
      </c>
      <c r="L4862" s="228">
        <v>-11.3</v>
      </c>
      <c r="M4862" s="229">
        <f t="shared" si="148"/>
        <v>818.72</v>
      </c>
      <c r="N4862" s="230">
        <v>3.54</v>
      </c>
    </row>
    <row r="4863" spans="1:14" x14ac:dyDescent="0.2">
      <c r="A4863" s="231" t="str">
        <f t="shared" si="147"/>
        <v>LE1.514Thinned105</v>
      </c>
      <c r="B4863" s="223" t="s">
        <v>180</v>
      </c>
      <c r="C4863" s="224">
        <v>1.5</v>
      </c>
      <c r="D4863" s="223">
        <v>14</v>
      </c>
      <c r="E4863" s="223" t="s">
        <v>172</v>
      </c>
      <c r="F4863" s="225" t="s">
        <v>207</v>
      </c>
      <c r="G4863" s="226">
        <v>2.87</v>
      </c>
      <c r="H4863" s="226">
        <v>-0.12</v>
      </c>
      <c r="I4863" s="226">
        <v>2.75</v>
      </c>
      <c r="J4863" s="227">
        <v>13.74</v>
      </c>
      <c r="K4863" s="227">
        <v>843.76</v>
      </c>
      <c r="L4863" s="228">
        <v>-11.81</v>
      </c>
      <c r="M4863" s="229">
        <f t="shared" si="148"/>
        <v>831.95</v>
      </c>
      <c r="N4863" s="230">
        <v>3.36</v>
      </c>
    </row>
    <row r="4864" spans="1:14" x14ac:dyDescent="0.2">
      <c r="A4864" s="231" t="str">
        <f t="shared" si="147"/>
        <v>LE1.514Thinned110</v>
      </c>
      <c r="B4864" s="223" t="s">
        <v>180</v>
      </c>
      <c r="C4864" s="224">
        <v>1.5</v>
      </c>
      <c r="D4864" s="223">
        <v>14</v>
      </c>
      <c r="E4864" s="223" t="s">
        <v>172</v>
      </c>
      <c r="F4864" s="225" t="s">
        <v>208</v>
      </c>
      <c r="G4864" s="226">
        <v>2</v>
      </c>
      <c r="H4864" s="226">
        <v>-0.16</v>
      </c>
      <c r="I4864" s="226">
        <v>1.84</v>
      </c>
      <c r="J4864" s="227">
        <v>9.1999999999999993</v>
      </c>
      <c r="K4864" s="227">
        <v>852.96</v>
      </c>
      <c r="L4864" s="228">
        <v>-12.3</v>
      </c>
      <c r="M4864" s="229">
        <f t="shared" si="148"/>
        <v>840.66000000000008</v>
      </c>
      <c r="N4864" s="230">
        <v>3.22</v>
      </c>
    </row>
    <row r="4865" spans="1:14" x14ac:dyDescent="0.2">
      <c r="A4865" s="231" t="str">
        <f t="shared" si="147"/>
        <v>LE1.514Thinned115</v>
      </c>
      <c r="B4865" s="223" t="s">
        <v>180</v>
      </c>
      <c r="C4865" s="224">
        <v>1.5</v>
      </c>
      <c r="D4865" s="223">
        <v>14</v>
      </c>
      <c r="E4865" s="223" t="s">
        <v>172</v>
      </c>
      <c r="F4865" s="225" t="s">
        <v>209</v>
      </c>
      <c r="G4865" s="226">
        <v>1.56</v>
      </c>
      <c r="H4865" s="226">
        <v>-0.2</v>
      </c>
      <c r="I4865" s="226">
        <v>1.36</v>
      </c>
      <c r="J4865" s="227">
        <v>6.78</v>
      </c>
      <c r="K4865" s="227">
        <v>859.73</v>
      </c>
      <c r="L4865" s="228">
        <v>-12.77</v>
      </c>
      <c r="M4865" s="229">
        <f t="shared" si="148"/>
        <v>846.96</v>
      </c>
      <c r="N4865" s="230">
        <v>3.08</v>
      </c>
    </row>
    <row r="4866" spans="1:14" x14ac:dyDescent="0.2">
      <c r="A4866" s="231" t="str">
        <f t="shared" ref="A4866:A4929" si="149">CONCATENATE(LEFT(B4866,2),TEXT(C4866,"0.0"),TEXT(D4866,"00"),E4866,TEXT(LEFT(F4866,3),"000"))</f>
        <v>LE1.514Thinned120</v>
      </c>
      <c r="B4866" s="223" t="s">
        <v>180</v>
      </c>
      <c r="C4866" s="224">
        <v>1.5</v>
      </c>
      <c r="D4866" s="223">
        <v>14</v>
      </c>
      <c r="E4866" s="223" t="s">
        <v>172</v>
      </c>
      <c r="F4866" s="225" t="s">
        <v>210</v>
      </c>
      <c r="G4866" s="226">
        <v>1.74</v>
      </c>
      <c r="H4866" s="226">
        <v>-0.22</v>
      </c>
      <c r="I4866" s="226">
        <v>1.53</v>
      </c>
      <c r="J4866" s="227">
        <v>7.63</v>
      </c>
      <c r="K4866" s="227">
        <v>867.36</v>
      </c>
      <c r="L4866" s="228">
        <v>-13.22</v>
      </c>
      <c r="M4866" s="229">
        <f t="shared" si="148"/>
        <v>854.14</v>
      </c>
      <c r="N4866" s="230">
        <v>2.94</v>
      </c>
    </row>
    <row r="4867" spans="1:14" x14ac:dyDescent="0.2">
      <c r="A4867" s="231" t="str">
        <f t="shared" si="149"/>
        <v>LE1.514Thinned125</v>
      </c>
      <c r="B4867" s="223" t="s">
        <v>180</v>
      </c>
      <c r="C4867" s="224">
        <v>1.5</v>
      </c>
      <c r="D4867" s="223">
        <v>14</v>
      </c>
      <c r="E4867" s="223" t="s">
        <v>172</v>
      </c>
      <c r="F4867" s="225" t="s">
        <v>211</v>
      </c>
      <c r="G4867" s="226">
        <v>1.46</v>
      </c>
      <c r="H4867" s="226">
        <v>-0.22</v>
      </c>
      <c r="I4867" s="226">
        <v>1.24</v>
      </c>
      <c r="J4867" s="227">
        <v>6.22</v>
      </c>
      <c r="K4867" s="227">
        <v>873.58</v>
      </c>
      <c r="L4867" s="228">
        <v>-13.65</v>
      </c>
      <c r="M4867" s="229">
        <f t="shared" si="148"/>
        <v>859.93000000000006</v>
      </c>
      <c r="N4867" s="230">
        <v>2.8</v>
      </c>
    </row>
    <row r="4868" spans="1:14" x14ac:dyDescent="0.2">
      <c r="A4868" s="231" t="str">
        <f t="shared" si="149"/>
        <v>LE1.514Thinned130</v>
      </c>
      <c r="B4868" s="223" t="s">
        <v>180</v>
      </c>
      <c r="C4868" s="224">
        <v>1.5</v>
      </c>
      <c r="D4868" s="223">
        <v>14</v>
      </c>
      <c r="E4868" s="223" t="s">
        <v>172</v>
      </c>
      <c r="F4868" s="225" t="s">
        <v>212</v>
      </c>
      <c r="G4868" s="226">
        <v>1.17</v>
      </c>
      <c r="H4868" s="226">
        <v>-0.22</v>
      </c>
      <c r="I4868" s="226">
        <v>0.96</v>
      </c>
      <c r="J4868" s="227">
        <v>4.79</v>
      </c>
      <c r="K4868" s="227">
        <v>878.37</v>
      </c>
      <c r="L4868" s="228">
        <v>-14.06</v>
      </c>
      <c r="M4868" s="229">
        <f t="shared" si="148"/>
        <v>864.31000000000006</v>
      </c>
      <c r="N4868" s="230">
        <v>2.67</v>
      </c>
    </row>
    <row r="4869" spans="1:14" x14ac:dyDescent="0.2">
      <c r="A4869" s="231" t="str">
        <f t="shared" si="149"/>
        <v>LE1.514Thinned135</v>
      </c>
      <c r="B4869" s="223" t="s">
        <v>180</v>
      </c>
      <c r="C4869" s="224">
        <v>1.5</v>
      </c>
      <c r="D4869" s="223">
        <v>14</v>
      </c>
      <c r="E4869" s="223" t="s">
        <v>172</v>
      </c>
      <c r="F4869" s="225" t="s">
        <v>213</v>
      </c>
      <c r="G4869" s="226">
        <v>1.01</v>
      </c>
      <c r="H4869" s="226">
        <v>-0.21</v>
      </c>
      <c r="I4869" s="226">
        <v>0.81</v>
      </c>
      <c r="J4869" s="227">
        <v>4.03</v>
      </c>
      <c r="K4869" s="227">
        <v>882.4</v>
      </c>
      <c r="L4869" s="228">
        <v>-14.45</v>
      </c>
      <c r="M4869" s="229">
        <f t="shared" si="148"/>
        <v>867.94999999999993</v>
      </c>
      <c r="N4869" s="230">
        <v>2.5499999999999998</v>
      </c>
    </row>
    <row r="4870" spans="1:14" x14ac:dyDescent="0.2">
      <c r="A4870" s="231" t="str">
        <f t="shared" si="149"/>
        <v>LE1.514Thinned140</v>
      </c>
      <c r="B4870" s="223" t="s">
        <v>180</v>
      </c>
      <c r="C4870" s="224">
        <v>1.5</v>
      </c>
      <c r="D4870" s="223">
        <v>14</v>
      </c>
      <c r="E4870" s="223" t="s">
        <v>172</v>
      </c>
      <c r="F4870" s="225" t="s">
        <v>214</v>
      </c>
      <c r="G4870" s="226">
        <v>0.79</v>
      </c>
      <c r="H4870" s="226">
        <v>-0.21</v>
      </c>
      <c r="I4870" s="226">
        <v>0.59</v>
      </c>
      <c r="J4870" s="227">
        <v>2.93</v>
      </c>
      <c r="K4870" s="227">
        <v>885.33</v>
      </c>
      <c r="L4870" s="228">
        <v>-14.82</v>
      </c>
      <c r="M4870" s="229">
        <f t="shared" si="148"/>
        <v>870.51</v>
      </c>
      <c r="N4870" s="230">
        <v>2.4300000000000002</v>
      </c>
    </row>
    <row r="4871" spans="1:14" x14ac:dyDescent="0.2">
      <c r="A4871" s="231" t="str">
        <f t="shared" si="149"/>
        <v>LE1.514Thinned145</v>
      </c>
      <c r="B4871" s="223" t="s">
        <v>180</v>
      </c>
      <c r="C4871" s="224">
        <v>1.5</v>
      </c>
      <c r="D4871" s="223">
        <v>14</v>
      </c>
      <c r="E4871" s="223" t="s">
        <v>172</v>
      </c>
      <c r="F4871" s="225" t="s">
        <v>215</v>
      </c>
      <c r="G4871" s="226">
        <v>0.62</v>
      </c>
      <c r="H4871" s="226">
        <v>-0.21</v>
      </c>
      <c r="I4871" s="226">
        <v>0.42</v>
      </c>
      <c r="J4871" s="227">
        <v>2.08</v>
      </c>
      <c r="K4871" s="227">
        <v>887.41</v>
      </c>
      <c r="L4871" s="228">
        <v>-15.17</v>
      </c>
      <c r="M4871" s="229">
        <f t="shared" si="148"/>
        <v>872.24</v>
      </c>
      <c r="N4871" s="230">
        <v>2.31</v>
      </c>
    </row>
    <row r="4872" spans="1:14" x14ac:dyDescent="0.2">
      <c r="A4872" s="231" t="str">
        <f t="shared" si="149"/>
        <v>LE1.514Thinned150</v>
      </c>
      <c r="B4872" s="223" t="s">
        <v>180</v>
      </c>
      <c r="C4872" s="224">
        <v>1.5</v>
      </c>
      <c r="D4872" s="223">
        <v>14</v>
      </c>
      <c r="E4872" s="223" t="s">
        <v>172</v>
      </c>
      <c r="F4872" s="225" t="s">
        <v>216</v>
      </c>
      <c r="G4872" s="226">
        <v>0.45</v>
      </c>
      <c r="H4872" s="226">
        <v>-0.21</v>
      </c>
      <c r="I4872" s="226">
        <v>0.24</v>
      </c>
      <c r="J4872" s="227">
        <v>1.2</v>
      </c>
      <c r="K4872" s="227">
        <v>888.61</v>
      </c>
      <c r="L4872" s="228">
        <v>-15.51</v>
      </c>
      <c r="M4872" s="229">
        <f t="shared" si="148"/>
        <v>873.1</v>
      </c>
      <c r="N4872" s="230">
        <v>2.2000000000000002</v>
      </c>
    </row>
    <row r="4873" spans="1:14" x14ac:dyDescent="0.2">
      <c r="A4873" s="231" t="str">
        <f t="shared" si="149"/>
        <v>LE1.514Thinned155</v>
      </c>
      <c r="B4873" s="223" t="s">
        <v>180</v>
      </c>
      <c r="C4873" s="224">
        <v>1.5</v>
      </c>
      <c r="D4873" s="223">
        <v>14</v>
      </c>
      <c r="E4873" s="223" t="s">
        <v>172</v>
      </c>
      <c r="F4873" s="225" t="s">
        <v>217</v>
      </c>
      <c r="G4873" s="226">
        <v>0.08</v>
      </c>
      <c r="H4873" s="226">
        <v>-0.21</v>
      </c>
      <c r="I4873" s="226">
        <v>-0.13</v>
      </c>
      <c r="J4873" s="227">
        <v>-0.66</v>
      </c>
      <c r="K4873" s="227">
        <v>887.95</v>
      </c>
      <c r="L4873" s="228">
        <v>-15.83</v>
      </c>
      <c r="M4873" s="229">
        <f t="shared" si="148"/>
        <v>872.12</v>
      </c>
      <c r="N4873" s="230">
        <v>2.1</v>
      </c>
    </row>
    <row r="4874" spans="1:14" x14ac:dyDescent="0.2">
      <c r="A4874" s="231" t="str">
        <f t="shared" si="149"/>
        <v>LE1.514Thinned160</v>
      </c>
      <c r="B4874" s="223" t="s">
        <v>180</v>
      </c>
      <c r="C4874" s="224">
        <v>1.5</v>
      </c>
      <c r="D4874" s="223">
        <v>14</v>
      </c>
      <c r="E4874" s="223" t="s">
        <v>172</v>
      </c>
      <c r="F4874" s="225" t="s">
        <v>218</v>
      </c>
      <c r="G4874" s="226">
        <v>0.01</v>
      </c>
      <c r="H4874" s="226">
        <v>-0.22</v>
      </c>
      <c r="I4874" s="226">
        <v>-0.2</v>
      </c>
      <c r="J4874" s="227">
        <v>-1.02</v>
      </c>
      <c r="K4874" s="227">
        <v>886.93</v>
      </c>
      <c r="L4874" s="228">
        <v>-16.13</v>
      </c>
      <c r="M4874" s="229">
        <f t="shared" si="148"/>
        <v>870.8</v>
      </c>
      <c r="N4874" s="230">
        <v>2</v>
      </c>
    </row>
    <row r="4875" spans="1:14" x14ac:dyDescent="0.2">
      <c r="A4875" s="231" t="str">
        <f t="shared" si="149"/>
        <v>LE1.514Thinned165</v>
      </c>
      <c r="B4875" s="223" t="s">
        <v>180</v>
      </c>
      <c r="C4875" s="224">
        <v>1.5</v>
      </c>
      <c r="D4875" s="223">
        <v>14</v>
      </c>
      <c r="E4875" s="223" t="s">
        <v>172</v>
      </c>
      <c r="F4875" s="225" t="s">
        <v>219</v>
      </c>
      <c r="G4875" s="226">
        <v>-0.09</v>
      </c>
      <c r="H4875" s="226">
        <v>-0.21</v>
      </c>
      <c r="I4875" s="226">
        <v>-0.31</v>
      </c>
      <c r="J4875" s="227">
        <v>-1.54</v>
      </c>
      <c r="K4875" s="227">
        <v>885.39</v>
      </c>
      <c r="L4875" s="228">
        <v>-16.43</v>
      </c>
      <c r="M4875" s="229">
        <f t="shared" si="148"/>
        <v>868.96</v>
      </c>
      <c r="N4875" s="230">
        <v>1.91</v>
      </c>
    </row>
    <row r="4876" spans="1:14" x14ac:dyDescent="0.2">
      <c r="A4876" s="231" t="str">
        <f t="shared" si="149"/>
        <v>LE1.514Thinned170</v>
      </c>
      <c r="B4876" s="223" t="s">
        <v>180</v>
      </c>
      <c r="C4876" s="224">
        <v>1.5</v>
      </c>
      <c r="D4876" s="223">
        <v>14</v>
      </c>
      <c r="E4876" s="223" t="s">
        <v>172</v>
      </c>
      <c r="F4876" s="225" t="s">
        <v>220</v>
      </c>
      <c r="G4876" s="226">
        <v>-0.21</v>
      </c>
      <c r="H4876" s="226">
        <v>-0.21</v>
      </c>
      <c r="I4876" s="226">
        <v>-0.43</v>
      </c>
      <c r="J4876" s="227">
        <v>-2.13</v>
      </c>
      <c r="K4876" s="227">
        <v>883.25</v>
      </c>
      <c r="L4876" s="228">
        <v>-16.71</v>
      </c>
      <c r="M4876" s="229">
        <f t="shared" si="148"/>
        <v>866.54</v>
      </c>
      <c r="N4876" s="230">
        <v>1.82</v>
      </c>
    </row>
    <row r="4877" spans="1:14" x14ac:dyDescent="0.2">
      <c r="A4877" s="231" t="str">
        <f t="shared" si="149"/>
        <v>LE1.514Thinned175</v>
      </c>
      <c r="B4877" s="223" t="s">
        <v>180</v>
      </c>
      <c r="C4877" s="224">
        <v>1.5</v>
      </c>
      <c r="D4877" s="223">
        <v>14</v>
      </c>
      <c r="E4877" s="223" t="s">
        <v>172</v>
      </c>
      <c r="F4877" s="225" t="s">
        <v>221</v>
      </c>
      <c r="G4877" s="226">
        <v>-0.3</v>
      </c>
      <c r="H4877" s="226">
        <v>-0.21</v>
      </c>
      <c r="I4877" s="226">
        <v>-0.51</v>
      </c>
      <c r="J4877" s="227">
        <v>-2.57</v>
      </c>
      <c r="K4877" s="227">
        <v>880.68</v>
      </c>
      <c r="L4877" s="228">
        <v>-16.97</v>
      </c>
      <c r="M4877" s="229">
        <f t="shared" si="148"/>
        <v>863.70999999999992</v>
      </c>
      <c r="N4877" s="230">
        <v>1.74</v>
      </c>
    </row>
    <row r="4878" spans="1:14" x14ac:dyDescent="0.2">
      <c r="A4878" s="231" t="str">
        <f t="shared" si="149"/>
        <v>LE1.514Thinned180</v>
      </c>
      <c r="B4878" s="223" t="s">
        <v>180</v>
      </c>
      <c r="C4878" s="224">
        <v>1.5</v>
      </c>
      <c r="D4878" s="223">
        <v>14</v>
      </c>
      <c r="E4878" s="223" t="s">
        <v>172</v>
      </c>
      <c r="F4878" s="225" t="s">
        <v>222</v>
      </c>
      <c r="G4878" s="226">
        <v>-0.38</v>
      </c>
      <c r="H4878" s="226">
        <v>-0.21</v>
      </c>
      <c r="I4878" s="226">
        <v>-0.59</v>
      </c>
      <c r="J4878" s="227">
        <v>-2.94</v>
      </c>
      <c r="K4878" s="227">
        <v>877.74</v>
      </c>
      <c r="L4878" s="228">
        <v>-17.23</v>
      </c>
      <c r="M4878" s="229">
        <f t="shared" si="148"/>
        <v>860.51</v>
      </c>
      <c r="N4878" s="230">
        <v>1.66</v>
      </c>
    </row>
    <row r="4879" spans="1:14" x14ac:dyDescent="0.2">
      <c r="A4879" s="231" t="str">
        <f t="shared" si="149"/>
        <v>LE1.514Thinned185</v>
      </c>
      <c r="B4879" s="223" t="s">
        <v>180</v>
      </c>
      <c r="C4879" s="224">
        <v>1.5</v>
      </c>
      <c r="D4879" s="223">
        <v>14</v>
      </c>
      <c r="E4879" s="223" t="s">
        <v>172</v>
      </c>
      <c r="F4879" s="225" t="s">
        <v>223</v>
      </c>
      <c r="G4879" s="226">
        <v>-0.42</v>
      </c>
      <c r="H4879" s="226">
        <v>-0.2</v>
      </c>
      <c r="I4879" s="226">
        <v>-0.62</v>
      </c>
      <c r="J4879" s="227">
        <v>-3.1</v>
      </c>
      <c r="K4879" s="227">
        <v>874.64</v>
      </c>
      <c r="L4879" s="228">
        <v>-17.47</v>
      </c>
      <c r="M4879" s="229">
        <f t="shared" si="148"/>
        <v>857.17</v>
      </c>
      <c r="N4879" s="230">
        <v>1.59</v>
      </c>
    </row>
    <row r="4880" spans="1:14" x14ac:dyDescent="0.2">
      <c r="A4880" s="231" t="str">
        <f t="shared" si="149"/>
        <v>LE1.514Thinned190</v>
      </c>
      <c r="B4880" s="223" t="s">
        <v>180</v>
      </c>
      <c r="C4880" s="224">
        <v>1.5</v>
      </c>
      <c r="D4880" s="223">
        <v>14</v>
      </c>
      <c r="E4880" s="223" t="s">
        <v>172</v>
      </c>
      <c r="F4880" s="225" t="s">
        <v>224</v>
      </c>
      <c r="G4880" s="226">
        <v>-0.44</v>
      </c>
      <c r="H4880" s="226">
        <v>-0.19</v>
      </c>
      <c r="I4880" s="226">
        <v>-0.63</v>
      </c>
      <c r="J4880" s="227">
        <v>-3.15</v>
      </c>
      <c r="K4880" s="227">
        <v>871.49</v>
      </c>
      <c r="L4880" s="228">
        <v>-17.7</v>
      </c>
      <c r="M4880" s="229">
        <f t="shared" si="148"/>
        <v>853.79</v>
      </c>
      <c r="N4880" s="230">
        <v>1.51</v>
      </c>
    </row>
    <row r="4881" spans="1:14" x14ac:dyDescent="0.2">
      <c r="A4881" s="231" t="str">
        <f t="shared" si="149"/>
        <v>LE1.514Thinned195</v>
      </c>
      <c r="B4881" s="223" t="s">
        <v>180</v>
      </c>
      <c r="C4881" s="224">
        <v>1.5</v>
      </c>
      <c r="D4881" s="223">
        <v>14</v>
      </c>
      <c r="E4881" s="223" t="s">
        <v>172</v>
      </c>
      <c r="F4881" s="225" t="s">
        <v>225</v>
      </c>
      <c r="G4881" s="226">
        <v>-0.53</v>
      </c>
      <c r="H4881" s="226">
        <v>-0.19</v>
      </c>
      <c r="I4881" s="226">
        <v>-0.72</v>
      </c>
      <c r="J4881" s="227">
        <v>-3.58</v>
      </c>
      <c r="K4881" s="227">
        <v>867.91</v>
      </c>
      <c r="L4881" s="228">
        <v>-17.920000000000002</v>
      </c>
      <c r="M4881" s="229">
        <f t="shared" si="148"/>
        <v>849.99</v>
      </c>
      <c r="N4881" s="230">
        <v>1.44</v>
      </c>
    </row>
    <row r="4882" spans="1:14" x14ac:dyDescent="0.2">
      <c r="A4882" s="231" t="str">
        <f t="shared" si="149"/>
        <v>LE1.516NO_thin000</v>
      </c>
      <c r="B4882" s="223" t="s">
        <v>180</v>
      </c>
      <c r="C4882" s="224">
        <v>1.5</v>
      </c>
      <c r="D4882" s="223">
        <v>16</v>
      </c>
      <c r="E4882" s="223" t="s">
        <v>199</v>
      </c>
      <c r="F4882" s="225" t="s">
        <v>0</v>
      </c>
      <c r="G4882" s="226">
        <v>0.55000000000000004</v>
      </c>
      <c r="H4882" s="226">
        <v>1.03</v>
      </c>
      <c r="I4882" s="226">
        <v>1.57</v>
      </c>
      <c r="J4882" s="227">
        <v>7.86</v>
      </c>
      <c r="K4882" s="227">
        <v>7.86</v>
      </c>
      <c r="L4882" s="228">
        <v>0</v>
      </c>
      <c r="M4882" s="229">
        <f t="shared" si="148"/>
        <v>7.86</v>
      </c>
      <c r="N4882" s="230">
        <v>0</v>
      </c>
    </row>
    <row r="4883" spans="1:14" x14ac:dyDescent="0.2">
      <c r="A4883" s="231" t="str">
        <f t="shared" si="149"/>
        <v>LE1.516NO_thin005</v>
      </c>
      <c r="B4883" s="223" t="s">
        <v>180</v>
      </c>
      <c r="C4883" s="224">
        <v>1.5</v>
      </c>
      <c r="D4883" s="223">
        <v>16</v>
      </c>
      <c r="E4883" s="223" t="s">
        <v>199</v>
      </c>
      <c r="F4883" s="225" t="s">
        <v>1</v>
      </c>
      <c r="G4883" s="226">
        <v>1.67</v>
      </c>
      <c r="H4883" s="226">
        <v>1.26</v>
      </c>
      <c r="I4883" s="226">
        <v>2.93</v>
      </c>
      <c r="J4883" s="227">
        <v>14.66</v>
      </c>
      <c r="K4883" s="227">
        <v>22.52</v>
      </c>
      <c r="L4883" s="228">
        <v>0</v>
      </c>
      <c r="M4883" s="229">
        <f t="shared" si="148"/>
        <v>22.52</v>
      </c>
      <c r="N4883" s="230">
        <v>0</v>
      </c>
    </row>
    <row r="4884" spans="1:14" x14ac:dyDescent="0.2">
      <c r="A4884" s="231" t="str">
        <f t="shared" si="149"/>
        <v>LE1.516NO_thin010</v>
      </c>
      <c r="B4884" s="223" t="s">
        <v>180</v>
      </c>
      <c r="C4884" s="224">
        <v>1.5</v>
      </c>
      <c r="D4884" s="223">
        <v>16</v>
      </c>
      <c r="E4884" s="223" t="s">
        <v>199</v>
      </c>
      <c r="F4884" s="225" t="s">
        <v>2</v>
      </c>
      <c r="G4884" s="226">
        <v>5.09</v>
      </c>
      <c r="H4884" s="226">
        <v>1.27</v>
      </c>
      <c r="I4884" s="226">
        <v>6.36</v>
      </c>
      <c r="J4884" s="227">
        <v>31.81</v>
      </c>
      <c r="K4884" s="227">
        <v>54.33</v>
      </c>
      <c r="L4884" s="228">
        <v>0</v>
      </c>
      <c r="M4884" s="229">
        <f t="shared" si="148"/>
        <v>54.33</v>
      </c>
      <c r="N4884" s="230">
        <v>0</v>
      </c>
    </row>
    <row r="4885" spans="1:14" x14ac:dyDescent="0.2">
      <c r="A4885" s="231" t="str">
        <f t="shared" si="149"/>
        <v>LE1.516NO_thin015</v>
      </c>
      <c r="B4885" s="223" t="s">
        <v>180</v>
      </c>
      <c r="C4885" s="224">
        <v>1.5</v>
      </c>
      <c r="D4885" s="223">
        <v>16</v>
      </c>
      <c r="E4885" s="223" t="s">
        <v>199</v>
      </c>
      <c r="F4885" s="225" t="s">
        <v>3</v>
      </c>
      <c r="G4885" s="226">
        <v>15.53</v>
      </c>
      <c r="H4885" s="226">
        <v>1.27</v>
      </c>
      <c r="I4885" s="226">
        <v>16.809999999999999</v>
      </c>
      <c r="J4885" s="227">
        <v>84.03</v>
      </c>
      <c r="K4885" s="227">
        <v>138.36000000000001</v>
      </c>
      <c r="L4885" s="228">
        <v>0</v>
      </c>
      <c r="M4885" s="229">
        <f t="shared" si="148"/>
        <v>138.36000000000001</v>
      </c>
      <c r="N4885" s="230">
        <v>0</v>
      </c>
    </row>
    <row r="4886" spans="1:14" x14ac:dyDescent="0.2">
      <c r="A4886" s="231" t="str">
        <f t="shared" si="149"/>
        <v>LE1.516NO_thin020</v>
      </c>
      <c r="B4886" s="223" t="s">
        <v>180</v>
      </c>
      <c r="C4886" s="224">
        <v>1.5</v>
      </c>
      <c r="D4886" s="223">
        <v>16</v>
      </c>
      <c r="E4886" s="223" t="s">
        <v>199</v>
      </c>
      <c r="F4886" s="225" t="s">
        <v>4</v>
      </c>
      <c r="G4886" s="226">
        <v>31.36</v>
      </c>
      <c r="H4886" s="226">
        <v>9.14</v>
      </c>
      <c r="I4886" s="226">
        <v>40.5</v>
      </c>
      <c r="J4886" s="227">
        <v>202.49</v>
      </c>
      <c r="K4886" s="227">
        <v>340.85</v>
      </c>
      <c r="L4886" s="228">
        <v>0</v>
      </c>
      <c r="M4886" s="229">
        <f t="shared" si="148"/>
        <v>340.85</v>
      </c>
      <c r="N4886" s="230">
        <v>0</v>
      </c>
    </row>
    <row r="4887" spans="1:14" x14ac:dyDescent="0.2">
      <c r="A4887" s="231" t="str">
        <f t="shared" si="149"/>
        <v>LE1.516NO_thin025</v>
      </c>
      <c r="B4887" s="223" t="s">
        <v>180</v>
      </c>
      <c r="C4887" s="224">
        <v>1.5</v>
      </c>
      <c r="D4887" s="223">
        <v>16</v>
      </c>
      <c r="E4887" s="223" t="s">
        <v>199</v>
      </c>
      <c r="F4887" s="225" t="s">
        <v>5</v>
      </c>
      <c r="G4887" s="226">
        <v>21.22</v>
      </c>
      <c r="H4887" s="226">
        <v>8.41</v>
      </c>
      <c r="I4887" s="226">
        <v>29.63</v>
      </c>
      <c r="J4887" s="227">
        <v>148.16999999999999</v>
      </c>
      <c r="K4887" s="227">
        <v>489.02</v>
      </c>
      <c r="L4887" s="228">
        <v>0</v>
      </c>
      <c r="M4887" s="229">
        <f t="shared" si="148"/>
        <v>489.02</v>
      </c>
      <c r="N4887" s="230">
        <v>0</v>
      </c>
    </row>
    <row r="4888" spans="1:14" x14ac:dyDescent="0.2">
      <c r="A4888" s="231" t="str">
        <f t="shared" si="149"/>
        <v>LE1.516NO_thin030</v>
      </c>
      <c r="B4888" s="223" t="s">
        <v>180</v>
      </c>
      <c r="C4888" s="224">
        <v>1.5</v>
      </c>
      <c r="D4888" s="223">
        <v>16</v>
      </c>
      <c r="E4888" s="223" t="s">
        <v>199</v>
      </c>
      <c r="F4888" s="225" t="s">
        <v>6</v>
      </c>
      <c r="G4888" s="226">
        <v>14.02</v>
      </c>
      <c r="H4888" s="226">
        <v>4.0599999999999996</v>
      </c>
      <c r="I4888" s="226">
        <v>18.079999999999998</v>
      </c>
      <c r="J4888" s="227">
        <v>90.41</v>
      </c>
      <c r="K4888" s="227">
        <v>579.42999999999995</v>
      </c>
      <c r="L4888" s="228">
        <v>0</v>
      </c>
      <c r="M4888" s="229">
        <f t="shared" si="148"/>
        <v>579.42999999999995</v>
      </c>
      <c r="N4888" s="230">
        <v>0</v>
      </c>
    </row>
    <row r="4889" spans="1:14" x14ac:dyDescent="0.2">
      <c r="A4889" s="231" t="str">
        <f t="shared" si="149"/>
        <v>LE1.516NO_thin035</v>
      </c>
      <c r="B4889" s="223" t="s">
        <v>180</v>
      </c>
      <c r="C4889" s="224">
        <v>1.5</v>
      </c>
      <c r="D4889" s="223">
        <v>16</v>
      </c>
      <c r="E4889" s="223" t="s">
        <v>199</v>
      </c>
      <c r="F4889" s="225" t="s">
        <v>7</v>
      </c>
      <c r="G4889" s="226">
        <v>16.510000000000002</v>
      </c>
      <c r="H4889" s="226">
        <v>4</v>
      </c>
      <c r="I4889" s="226">
        <v>20.51</v>
      </c>
      <c r="J4889" s="227">
        <v>102.57</v>
      </c>
      <c r="K4889" s="227">
        <v>681.99</v>
      </c>
      <c r="L4889" s="228">
        <v>0</v>
      </c>
      <c r="M4889" s="229">
        <f t="shared" si="148"/>
        <v>681.99</v>
      </c>
      <c r="N4889" s="230">
        <v>0</v>
      </c>
    </row>
    <row r="4890" spans="1:14" x14ac:dyDescent="0.2">
      <c r="A4890" s="231" t="str">
        <f t="shared" si="149"/>
        <v>LE1.516NO_thin040</v>
      </c>
      <c r="B4890" s="223" t="s">
        <v>180</v>
      </c>
      <c r="C4890" s="224">
        <v>1.5</v>
      </c>
      <c r="D4890" s="223">
        <v>16</v>
      </c>
      <c r="E4890" s="223" t="s">
        <v>199</v>
      </c>
      <c r="F4890" s="225" t="s">
        <v>8</v>
      </c>
      <c r="G4890" s="226">
        <v>15.88</v>
      </c>
      <c r="H4890" s="226">
        <v>2.58</v>
      </c>
      <c r="I4890" s="226">
        <v>18.46</v>
      </c>
      <c r="J4890" s="227">
        <v>92.3</v>
      </c>
      <c r="K4890" s="227">
        <v>774.29</v>
      </c>
      <c r="L4890" s="228">
        <v>0</v>
      </c>
      <c r="M4890" s="229">
        <f t="shared" si="148"/>
        <v>774.29</v>
      </c>
      <c r="N4890" s="230">
        <v>0</v>
      </c>
    </row>
    <row r="4891" spans="1:14" x14ac:dyDescent="0.2">
      <c r="A4891" s="231" t="str">
        <f t="shared" si="149"/>
        <v>LE1.516NO_thin045</v>
      </c>
      <c r="B4891" s="223" t="s">
        <v>180</v>
      </c>
      <c r="C4891" s="224">
        <v>1.5</v>
      </c>
      <c r="D4891" s="223">
        <v>16</v>
      </c>
      <c r="E4891" s="223" t="s">
        <v>199</v>
      </c>
      <c r="F4891" s="225" t="s">
        <v>9</v>
      </c>
      <c r="G4891" s="226">
        <v>14.75</v>
      </c>
      <c r="H4891" s="226">
        <v>1.53</v>
      </c>
      <c r="I4891" s="226">
        <v>16.28</v>
      </c>
      <c r="J4891" s="227">
        <v>81.39</v>
      </c>
      <c r="K4891" s="227">
        <v>855.68</v>
      </c>
      <c r="L4891" s="228">
        <v>0</v>
      </c>
      <c r="M4891" s="229">
        <f t="shared" si="148"/>
        <v>855.68</v>
      </c>
      <c r="N4891" s="230">
        <v>0</v>
      </c>
    </row>
    <row r="4892" spans="1:14" x14ac:dyDescent="0.2">
      <c r="A4892" s="231" t="str">
        <f t="shared" si="149"/>
        <v>LE1.516NO_thin050</v>
      </c>
      <c r="B4892" s="223" t="s">
        <v>180</v>
      </c>
      <c r="C4892" s="224">
        <v>1.5</v>
      </c>
      <c r="D4892" s="223">
        <v>16</v>
      </c>
      <c r="E4892" s="223" t="s">
        <v>199</v>
      </c>
      <c r="F4892" s="225" t="s">
        <v>10</v>
      </c>
      <c r="G4892" s="226">
        <v>13.89</v>
      </c>
      <c r="H4892" s="226">
        <v>0.41</v>
      </c>
      <c r="I4892" s="226">
        <v>14.29</v>
      </c>
      <c r="J4892" s="227">
        <v>71.47</v>
      </c>
      <c r="K4892" s="227">
        <v>927.15</v>
      </c>
      <c r="L4892" s="228">
        <v>0</v>
      </c>
      <c r="M4892" s="229">
        <f t="shared" si="148"/>
        <v>927.15</v>
      </c>
      <c r="N4892" s="230">
        <v>0</v>
      </c>
    </row>
    <row r="4893" spans="1:14" x14ac:dyDescent="0.2">
      <c r="A4893" s="231" t="str">
        <f t="shared" si="149"/>
        <v>LE1.516NO_thin055</v>
      </c>
      <c r="B4893" s="223" t="s">
        <v>180</v>
      </c>
      <c r="C4893" s="224">
        <v>1.5</v>
      </c>
      <c r="D4893" s="223">
        <v>16</v>
      </c>
      <c r="E4893" s="223" t="s">
        <v>199</v>
      </c>
      <c r="F4893" s="225" t="s">
        <v>11</v>
      </c>
      <c r="G4893" s="226">
        <v>12.79</v>
      </c>
      <c r="H4893" s="226">
        <v>0.71</v>
      </c>
      <c r="I4893" s="226">
        <v>13.5</v>
      </c>
      <c r="J4893" s="227">
        <v>67.52</v>
      </c>
      <c r="K4893" s="227">
        <v>994.67</v>
      </c>
      <c r="L4893" s="228">
        <v>0</v>
      </c>
      <c r="M4893" s="229">
        <f t="shared" si="148"/>
        <v>994.67</v>
      </c>
      <c r="N4893" s="230">
        <v>0</v>
      </c>
    </row>
    <row r="4894" spans="1:14" x14ac:dyDescent="0.2">
      <c r="A4894" s="231" t="str">
        <f t="shared" si="149"/>
        <v>LE1.516NO_thin060</v>
      </c>
      <c r="B4894" s="223" t="s">
        <v>180</v>
      </c>
      <c r="C4894" s="224">
        <v>1.5</v>
      </c>
      <c r="D4894" s="223">
        <v>16</v>
      </c>
      <c r="E4894" s="223" t="s">
        <v>199</v>
      </c>
      <c r="F4894" s="225" t="s">
        <v>12</v>
      </c>
      <c r="G4894" s="226">
        <v>11.7</v>
      </c>
      <c r="H4894" s="226">
        <v>-1.03</v>
      </c>
      <c r="I4894" s="226">
        <v>10.66</v>
      </c>
      <c r="J4894" s="227">
        <v>53.32</v>
      </c>
      <c r="K4894" s="227">
        <v>1048</v>
      </c>
      <c r="L4894" s="228">
        <v>0</v>
      </c>
      <c r="M4894" s="229">
        <f t="shared" si="148"/>
        <v>1048</v>
      </c>
      <c r="N4894" s="230">
        <v>0</v>
      </c>
    </row>
    <row r="4895" spans="1:14" x14ac:dyDescent="0.2">
      <c r="A4895" s="231" t="str">
        <f t="shared" si="149"/>
        <v>LE1.516NO_thin065</v>
      </c>
      <c r="B4895" s="223" t="s">
        <v>180</v>
      </c>
      <c r="C4895" s="224">
        <v>1.5</v>
      </c>
      <c r="D4895" s="223">
        <v>16</v>
      </c>
      <c r="E4895" s="223" t="s">
        <v>199</v>
      </c>
      <c r="F4895" s="225" t="s">
        <v>13</v>
      </c>
      <c r="G4895" s="226">
        <v>11.21</v>
      </c>
      <c r="H4895" s="226">
        <v>-0.2</v>
      </c>
      <c r="I4895" s="226">
        <v>11.02</v>
      </c>
      <c r="J4895" s="227">
        <v>55.08</v>
      </c>
      <c r="K4895" s="227">
        <v>1103.08</v>
      </c>
      <c r="L4895" s="228">
        <v>0</v>
      </c>
      <c r="M4895" s="229">
        <f t="shared" si="148"/>
        <v>1103.08</v>
      </c>
      <c r="N4895" s="230">
        <v>0</v>
      </c>
    </row>
    <row r="4896" spans="1:14" x14ac:dyDescent="0.2">
      <c r="A4896" s="231" t="str">
        <f t="shared" si="149"/>
        <v>LE1.516NO_thin070</v>
      </c>
      <c r="B4896" s="223" t="s">
        <v>180</v>
      </c>
      <c r="C4896" s="224">
        <v>1.5</v>
      </c>
      <c r="D4896" s="223">
        <v>16</v>
      </c>
      <c r="E4896" s="223" t="s">
        <v>199</v>
      </c>
      <c r="F4896" s="225" t="s">
        <v>200</v>
      </c>
      <c r="G4896" s="226">
        <v>10.31</v>
      </c>
      <c r="H4896" s="226">
        <v>0.3</v>
      </c>
      <c r="I4896" s="226">
        <v>10.61</v>
      </c>
      <c r="J4896" s="227">
        <v>53.06</v>
      </c>
      <c r="K4896" s="227">
        <v>1156.1400000000001</v>
      </c>
      <c r="L4896" s="228">
        <v>0</v>
      </c>
      <c r="M4896" s="229">
        <f t="shared" si="148"/>
        <v>1156.1400000000001</v>
      </c>
      <c r="N4896" s="230">
        <v>0</v>
      </c>
    </row>
    <row r="4897" spans="1:14" x14ac:dyDescent="0.2">
      <c r="A4897" s="231" t="str">
        <f t="shared" si="149"/>
        <v>LE1.516NO_thin075</v>
      </c>
      <c r="B4897" s="223" t="s">
        <v>180</v>
      </c>
      <c r="C4897" s="224">
        <v>1.5</v>
      </c>
      <c r="D4897" s="223">
        <v>16</v>
      </c>
      <c r="E4897" s="223" t="s">
        <v>199</v>
      </c>
      <c r="F4897" s="225" t="s">
        <v>201</v>
      </c>
      <c r="G4897" s="226">
        <v>8.91</v>
      </c>
      <c r="H4897" s="226">
        <v>-0.55000000000000004</v>
      </c>
      <c r="I4897" s="226">
        <v>8.35</v>
      </c>
      <c r="J4897" s="227">
        <v>41.75</v>
      </c>
      <c r="K4897" s="227">
        <v>1197.8900000000001</v>
      </c>
      <c r="L4897" s="228">
        <v>0</v>
      </c>
      <c r="M4897" s="229">
        <f t="shared" si="148"/>
        <v>1197.8900000000001</v>
      </c>
      <c r="N4897" s="230">
        <v>0</v>
      </c>
    </row>
    <row r="4898" spans="1:14" x14ac:dyDescent="0.2">
      <c r="A4898" s="231" t="str">
        <f t="shared" si="149"/>
        <v>LE1.516NO_thin080</v>
      </c>
      <c r="B4898" s="223" t="s">
        <v>180</v>
      </c>
      <c r="C4898" s="224">
        <v>1.5</v>
      </c>
      <c r="D4898" s="223">
        <v>16</v>
      </c>
      <c r="E4898" s="223" t="s">
        <v>199</v>
      </c>
      <c r="F4898" s="225" t="s">
        <v>202</v>
      </c>
      <c r="G4898" s="226">
        <v>8.4600000000000009</v>
      </c>
      <c r="H4898" s="226">
        <v>-0.25</v>
      </c>
      <c r="I4898" s="226">
        <v>8.2100000000000009</v>
      </c>
      <c r="J4898" s="227">
        <v>41.05</v>
      </c>
      <c r="K4898" s="227">
        <v>1238.94</v>
      </c>
      <c r="L4898" s="228">
        <v>0</v>
      </c>
      <c r="M4898" s="229">
        <f t="shared" si="148"/>
        <v>1238.94</v>
      </c>
      <c r="N4898" s="230">
        <v>0</v>
      </c>
    </row>
    <row r="4899" spans="1:14" x14ac:dyDescent="0.2">
      <c r="A4899" s="231" t="str">
        <f t="shared" si="149"/>
        <v>LE1.516NO_thin085</v>
      </c>
      <c r="B4899" s="223" t="s">
        <v>180</v>
      </c>
      <c r="C4899" s="224">
        <v>1.5</v>
      </c>
      <c r="D4899" s="223">
        <v>16</v>
      </c>
      <c r="E4899" s="223" t="s">
        <v>199</v>
      </c>
      <c r="F4899" s="225" t="s">
        <v>203</v>
      </c>
      <c r="G4899" s="226">
        <v>8.3699999999999992</v>
      </c>
      <c r="H4899" s="226">
        <v>-0.61</v>
      </c>
      <c r="I4899" s="226">
        <v>7.76</v>
      </c>
      <c r="J4899" s="227">
        <v>38.82</v>
      </c>
      <c r="K4899" s="227">
        <v>1277.76</v>
      </c>
      <c r="L4899" s="228">
        <v>0</v>
      </c>
      <c r="M4899" s="229">
        <f t="shared" si="148"/>
        <v>1277.76</v>
      </c>
      <c r="N4899" s="230">
        <v>0</v>
      </c>
    </row>
    <row r="4900" spans="1:14" x14ac:dyDescent="0.2">
      <c r="A4900" s="231" t="str">
        <f t="shared" si="149"/>
        <v>LE1.516NO_thin090</v>
      </c>
      <c r="B4900" s="223" t="s">
        <v>180</v>
      </c>
      <c r="C4900" s="224">
        <v>1.5</v>
      </c>
      <c r="D4900" s="223">
        <v>16</v>
      </c>
      <c r="E4900" s="223" t="s">
        <v>199</v>
      </c>
      <c r="F4900" s="225" t="s">
        <v>204</v>
      </c>
      <c r="G4900" s="226">
        <v>7.19</v>
      </c>
      <c r="H4900" s="226">
        <v>-0.64</v>
      </c>
      <c r="I4900" s="226">
        <v>6.55</v>
      </c>
      <c r="J4900" s="227">
        <v>32.770000000000003</v>
      </c>
      <c r="K4900" s="227">
        <v>1310.53</v>
      </c>
      <c r="L4900" s="228">
        <v>0</v>
      </c>
      <c r="M4900" s="229">
        <f t="shared" si="148"/>
        <v>1310.53</v>
      </c>
      <c r="N4900" s="230">
        <v>0</v>
      </c>
    </row>
    <row r="4901" spans="1:14" x14ac:dyDescent="0.2">
      <c r="A4901" s="231" t="str">
        <f t="shared" si="149"/>
        <v>LE1.516NO_thin095</v>
      </c>
      <c r="B4901" s="223" t="s">
        <v>180</v>
      </c>
      <c r="C4901" s="224">
        <v>1.5</v>
      </c>
      <c r="D4901" s="223">
        <v>16</v>
      </c>
      <c r="E4901" s="223" t="s">
        <v>199</v>
      </c>
      <c r="F4901" s="225" t="s">
        <v>205</v>
      </c>
      <c r="G4901" s="226">
        <v>6.39</v>
      </c>
      <c r="H4901" s="226">
        <v>-0.55000000000000004</v>
      </c>
      <c r="I4901" s="226">
        <v>5.84</v>
      </c>
      <c r="J4901" s="227">
        <v>29.19</v>
      </c>
      <c r="K4901" s="227">
        <v>1339.71</v>
      </c>
      <c r="L4901" s="228">
        <v>0</v>
      </c>
      <c r="M4901" s="229">
        <f t="shared" si="148"/>
        <v>1339.71</v>
      </c>
      <c r="N4901" s="230">
        <v>0</v>
      </c>
    </row>
    <row r="4902" spans="1:14" x14ac:dyDescent="0.2">
      <c r="A4902" s="231" t="str">
        <f t="shared" si="149"/>
        <v>LE1.516NO_thin100</v>
      </c>
      <c r="B4902" s="223" t="s">
        <v>180</v>
      </c>
      <c r="C4902" s="224">
        <v>1.5</v>
      </c>
      <c r="D4902" s="223">
        <v>16</v>
      </c>
      <c r="E4902" s="223" t="s">
        <v>199</v>
      </c>
      <c r="F4902" s="225" t="s">
        <v>206</v>
      </c>
      <c r="G4902" s="226">
        <v>6.22</v>
      </c>
      <c r="H4902" s="226">
        <v>-0.48</v>
      </c>
      <c r="I4902" s="226">
        <v>5.74</v>
      </c>
      <c r="J4902" s="227">
        <v>28.7</v>
      </c>
      <c r="K4902" s="227">
        <v>1368.41</v>
      </c>
      <c r="L4902" s="228">
        <v>0</v>
      </c>
      <c r="M4902" s="229">
        <f t="shared" si="148"/>
        <v>1368.41</v>
      </c>
      <c r="N4902" s="230">
        <v>0</v>
      </c>
    </row>
    <row r="4903" spans="1:14" x14ac:dyDescent="0.2">
      <c r="A4903" s="231" t="str">
        <f t="shared" si="149"/>
        <v>LE1.516NO_thin105</v>
      </c>
      <c r="B4903" s="223" t="s">
        <v>180</v>
      </c>
      <c r="C4903" s="224">
        <v>1.5</v>
      </c>
      <c r="D4903" s="223">
        <v>16</v>
      </c>
      <c r="E4903" s="223" t="s">
        <v>199</v>
      </c>
      <c r="F4903" s="225" t="s">
        <v>207</v>
      </c>
      <c r="G4903" s="226">
        <v>5.98</v>
      </c>
      <c r="H4903" s="226">
        <v>-0.46</v>
      </c>
      <c r="I4903" s="226">
        <v>5.52</v>
      </c>
      <c r="J4903" s="227">
        <v>27.61</v>
      </c>
      <c r="K4903" s="227">
        <v>1396.03</v>
      </c>
      <c r="L4903" s="228">
        <v>0</v>
      </c>
      <c r="M4903" s="229">
        <f t="shared" si="148"/>
        <v>1396.03</v>
      </c>
      <c r="N4903" s="230">
        <v>0</v>
      </c>
    </row>
    <row r="4904" spans="1:14" x14ac:dyDescent="0.2">
      <c r="A4904" s="231" t="str">
        <f t="shared" si="149"/>
        <v>LE1.516NO_thin110</v>
      </c>
      <c r="B4904" s="223" t="s">
        <v>180</v>
      </c>
      <c r="C4904" s="224">
        <v>1.5</v>
      </c>
      <c r="D4904" s="223">
        <v>16</v>
      </c>
      <c r="E4904" s="223" t="s">
        <v>199</v>
      </c>
      <c r="F4904" s="225" t="s">
        <v>208</v>
      </c>
      <c r="G4904" s="226">
        <v>5.58</v>
      </c>
      <c r="H4904" s="226">
        <v>-0.44</v>
      </c>
      <c r="I4904" s="226">
        <v>5.14</v>
      </c>
      <c r="J4904" s="227">
        <v>25.72</v>
      </c>
      <c r="K4904" s="227">
        <v>1421.75</v>
      </c>
      <c r="L4904" s="228">
        <v>0</v>
      </c>
      <c r="M4904" s="229">
        <f t="shared" si="148"/>
        <v>1421.75</v>
      </c>
      <c r="N4904" s="230">
        <v>0</v>
      </c>
    </row>
    <row r="4905" spans="1:14" x14ac:dyDescent="0.2">
      <c r="A4905" s="231" t="str">
        <f t="shared" si="149"/>
        <v>LE1.516NO_thin115</v>
      </c>
      <c r="B4905" s="223" t="s">
        <v>180</v>
      </c>
      <c r="C4905" s="224">
        <v>1.5</v>
      </c>
      <c r="D4905" s="223">
        <v>16</v>
      </c>
      <c r="E4905" s="223" t="s">
        <v>199</v>
      </c>
      <c r="F4905" s="225" t="s">
        <v>209</v>
      </c>
      <c r="G4905" s="226">
        <v>4.9800000000000004</v>
      </c>
      <c r="H4905" s="226">
        <v>-0.43</v>
      </c>
      <c r="I4905" s="226">
        <v>4.55</v>
      </c>
      <c r="J4905" s="227">
        <v>22.74</v>
      </c>
      <c r="K4905" s="227">
        <v>1444.49</v>
      </c>
      <c r="L4905" s="228">
        <v>0</v>
      </c>
      <c r="M4905" s="229">
        <f t="shared" si="148"/>
        <v>1444.49</v>
      </c>
      <c r="N4905" s="230">
        <v>0</v>
      </c>
    </row>
    <row r="4906" spans="1:14" x14ac:dyDescent="0.2">
      <c r="A4906" s="231" t="str">
        <f t="shared" si="149"/>
        <v>LE1.516NO_thin120</v>
      </c>
      <c r="B4906" s="223" t="s">
        <v>180</v>
      </c>
      <c r="C4906" s="224">
        <v>1.5</v>
      </c>
      <c r="D4906" s="223">
        <v>16</v>
      </c>
      <c r="E4906" s="223" t="s">
        <v>199</v>
      </c>
      <c r="F4906" s="225" t="s">
        <v>210</v>
      </c>
      <c r="G4906" s="226">
        <v>4.24</v>
      </c>
      <c r="H4906" s="226">
        <v>-0.36</v>
      </c>
      <c r="I4906" s="226">
        <v>3.88</v>
      </c>
      <c r="J4906" s="227">
        <v>19.41</v>
      </c>
      <c r="K4906" s="227">
        <v>1463.9</v>
      </c>
      <c r="L4906" s="228">
        <v>0</v>
      </c>
      <c r="M4906" s="229">
        <f t="shared" si="148"/>
        <v>1463.9</v>
      </c>
      <c r="N4906" s="230">
        <v>0</v>
      </c>
    </row>
    <row r="4907" spans="1:14" x14ac:dyDescent="0.2">
      <c r="A4907" s="231" t="str">
        <f t="shared" si="149"/>
        <v>LE1.516NO_thin125</v>
      </c>
      <c r="B4907" s="223" t="s">
        <v>180</v>
      </c>
      <c r="C4907" s="224">
        <v>1.5</v>
      </c>
      <c r="D4907" s="223">
        <v>16</v>
      </c>
      <c r="E4907" s="223" t="s">
        <v>199</v>
      </c>
      <c r="F4907" s="225" t="s">
        <v>211</v>
      </c>
      <c r="G4907" s="226">
        <v>3.66</v>
      </c>
      <c r="H4907" s="226">
        <v>-0.4</v>
      </c>
      <c r="I4907" s="226">
        <v>3.26</v>
      </c>
      <c r="J4907" s="227">
        <v>16.309999999999999</v>
      </c>
      <c r="K4907" s="227">
        <v>1480.21</v>
      </c>
      <c r="L4907" s="228">
        <v>0</v>
      </c>
      <c r="M4907" s="229">
        <f t="shared" si="148"/>
        <v>1480.21</v>
      </c>
      <c r="N4907" s="230">
        <v>0</v>
      </c>
    </row>
    <row r="4908" spans="1:14" x14ac:dyDescent="0.2">
      <c r="A4908" s="231" t="str">
        <f t="shared" si="149"/>
        <v>LE1.516NO_thin130</v>
      </c>
      <c r="B4908" s="223" t="s">
        <v>180</v>
      </c>
      <c r="C4908" s="224">
        <v>1.5</v>
      </c>
      <c r="D4908" s="223">
        <v>16</v>
      </c>
      <c r="E4908" s="223" t="s">
        <v>199</v>
      </c>
      <c r="F4908" s="225" t="s">
        <v>212</v>
      </c>
      <c r="G4908" s="226">
        <v>3.56</v>
      </c>
      <c r="H4908" s="226">
        <v>-0.38</v>
      </c>
      <c r="I4908" s="226">
        <v>3.18</v>
      </c>
      <c r="J4908" s="227">
        <v>15.92</v>
      </c>
      <c r="K4908" s="227">
        <v>1496.13</v>
      </c>
      <c r="L4908" s="228">
        <v>0</v>
      </c>
      <c r="M4908" s="229">
        <f t="shared" si="148"/>
        <v>1496.13</v>
      </c>
      <c r="N4908" s="230">
        <v>0</v>
      </c>
    </row>
    <row r="4909" spans="1:14" x14ac:dyDescent="0.2">
      <c r="A4909" s="231" t="str">
        <f t="shared" si="149"/>
        <v>LE1.516NO_thin135</v>
      </c>
      <c r="B4909" s="223" t="s">
        <v>180</v>
      </c>
      <c r="C4909" s="224">
        <v>1.5</v>
      </c>
      <c r="D4909" s="223">
        <v>16</v>
      </c>
      <c r="E4909" s="223" t="s">
        <v>199</v>
      </c>
      <c r="F4909" s="225" t="s">
        <v>213</v>
      </c>
      <c r="G4909" s="226">
        <v>3.52</v>
      </c>
      <c r="H4909" s="226">
        <v>-0.36</v>
      </c>
      <c r="I4909" s="226">
        <v>3.17</v>
      </c>
      <c r="J4909" s="227">
        <v>15.83</v>
      </c>
      <c r="K4909" s="227">
        <v>1511.96</v>
      </c>
      <c r="L4909" s="228">
        <v>0</v>
      </c>
      <c r="M4909" s="229">
        <f t="shared" si="148"/>
        <v>1511.96</v>
      </c>
      <c r="N4909" s="230">
        <v>0</v>
      </c>
    </row>
    <row r="4910" spans="1:14" x14ac:dyDescent="0.2">
      <c r="A4910" s="231" t="str">
        <f t="shared" si="149"/>
        <v>LE1.516NO_thin140</v>
      </c>
      <c r="B4910" s="223" t="s">
        <v>180</v>
      </c>
      <c r="C4910" s="224">
        <v>1.5</v>
      </c>
      <c r="D4910" s="223">
        <v>16</v>
      </c>
      <c r="E4910" s="223" t="s">
        <v>199</v>
      </c>
      <c r="F4910" s="225" t="s">
        <v>214</v>
      </c>
      <c r="G4910" s="226">
        <v>3.38</v>
      </c>
      <c r="H4910" s="226">
        <v>-0.33</v>
      </c>
      <c r="I4910" s="226">
        <v>3.05</v>
      </c>
      <c r="J4910" s="227">
        <v>15.24</v>
      </c>
      <c r="K4910" s="227">
        <v>1527.2</v>
      </c>
      <c r="L4910" s="228">
        <v>0</v>
      </c>
      <c r="M4910" s="229">
        <f t="shared" si="148"/>
        <v>1527.2</v>
      </c>
      <c r="N4910" s="230">
        <v>0</v>
      </c>
    </row>
    <row r="4911" spans="1:14" x14ac:dyDescent="0.2">
      <c r="A4911" s="231" t="str">
        <f t="shared" si="149"/>
        <v>LE1.516NO_thin145</v>
      </c>
      <c r="B4911" s="223" t="s">
        <v>180</v>
      </c>
      <c r="C4911" s="224">
        <v>1.5</v>
      </c>
      <c r="D4911" s="223">
        <v>16</v>
      </c>
      <c r="E4911" s="223" t="s">
        <v>199</v>
      </c>
      <c r="F4911" s="225" t="s">
        <v>215</v>
      </c>
      <c r="G4911" s="226">
        <v>3.1</v>
      </c>
      <c r="H4911" s="226">
        <v>-0.31</v>
      </c>
      <c r="I4911" s="226">
        <v>2.79</v>
      </c>
      <c r="J4911" s="227">
        <v>13.95</v>
      </c>
      <c r="K4911" s="227">
        <v>1541.14</v>
      </c>
      <c r="L4911" s="228">
        <v>0</v>
      </c>
      <c r="M4911" s="229">
        <f t="shared" si="148"/>
        <v>1541.14</v>
      </c>
      <c r="N4911" s="230">
        <v>0</v>
      </c>
    </row>
    <row r="4912" spans="1:14" x14ac:dyDescent="0.2">
      <c r="A4912" s="231" t="str">
        <f t="shared" si="149"/>
        <v>LE1.516NO_thin150</v>
      </c>
      <c r="B4912" s="223" t="s">
        <v>180</v>
      </c>
      <c r="C4912" s="224">
        <v>1.5</v>
      </c>
      <c r="D4912" s="223">
        <v>16</v>
      </c>
      <c r="E4912" s="223" t="s">
        <v>199</v>
      </c>
      <c r="F4912" s="225" t="s">
        <v>216</v>
      </c>
      <c r="G4912" s="226">
        <v>2.88</v>
      </c>
      <c r="H4912" s="226">
        <v>-0.28999999999999998</v>
      </c>
      <c r="I4912" s="226">
        <v>2.59</v>
      </c>
      <c r="J4912" s="227">
        <v>12.95</v>
      </c>
      <c r="K4912" s="227">
        <v>1554.1</v>
      </c>
      <c r="L4912" s="228">
        <v>0</v>
      </c>
      <c r="M4912" s="229">
        <f t="shared" si="148"/>
        <v>1554.1</v>
      </c>
      <c r="N4912" s="230">
        <v>0</v>
      </c>
    </row>
    <row r="4913" spans="1:14" x14ac:dyDescent="0.2">
      <c r="A4913" s="231" t="str">
        <f t="shared" si="149"/>
        <v>LE1.516NO_thin155</v>
      </c>
      <c r="B4913" s="223" t="s">
        <v>180</v>
      </c>
      <c r="C4913" s="224">
        <v>1.5</v>
      </c>
      <c r="D4913" s="223">
        <v>16</v>
      </c>
      <c r="E4913" s="223" t="s">
        <v>199</v>
      </c>
      <c r="F4913" s="225" t="s">
        <v>217</v>
      </c>
      <c r="G4913" s="226">
        <v>2.67</v>
      </c>
      <c r="H4913" s="226">
        <v>-0.27</v>
      </c>
      <c r="I4913" s="226">
        <v>2.39</v>
      </c>
      <c r="J4913" s="227">
        <v>11.97</v>
      </c>
      <c r="K4913" s="227">
        <v>1566.07</v>
      </c>
      <c r="L4913" s="228">
        <v>0</v>
      </c>
      <c r="M4913" s="229">
        <f t="shared" si="148"/>
        <v>1566.07</v>
      </c>
      <c r="N4913" s="230">
        <v>0</v>
      </c>
    </row>
    <row r="4914" spans="1:14" x14ac:dyDescent="0.2">
      <c r="A4914" s="231" t="str">
        <f t="shared" si="149"/>
        <v>LE1.516NO_thin160</v>
      </c>
      <c r="B4914" s="223" t="s">
        <v>180</v>
      </c>
      <c r="C4914" s="224">
        <v>1.5</v>
      </c>
      <c r="D4914" s="223">
        <v>16</v>
      </c>
      <c r="E4914" s="223" t="s">
        <v>199</v>
      </c>
      <c r="F4914" s="225" t="s">
        <v>218</v>
      </c>
      <c r="G4914" s="226">
        <v>2.5099999999999998</v>
      </c>
      <c r="H4914" s="226">
        <v>-0.25</v>
      </c>
      <c r="I4914" s="226">
        <v>2.2599999999999998</v>
      </c>
      <c r="J4914" s="227">
        <v>11.32</v>
      </c>
      <c r="K4914" s="227">
        <v>1577.39</v>
      </c>
      <c r="L4914" s="228">
        <v>0</v>
      </c>
      <c r="M4914" s="229">
        <f t="shared" ref="M4914:M4977" si="150">K4914+L4914</f>
        <v>1577.39</v>
      </c>
      <c r="N4914" s="230">
        <v>0</v>
      </c>
    </row>
    <row r="4915" spans="1:14" x14ac:dyDescent="0.2">
      <c r="A4915" s="231" t="str">
        <f t="shared" si="149"/>
        <v>LE1.516NO_thin165</v>
      </c>
      <c r="B4915" s="223" t="s">
        <v>180</v>
      </c>
      <c r="C4915" s="224">
        <v>1.5</v>
      </c>
      <c r="D4915" s="223">
        <v>16</v>
      </c>
      <c r="E4915" s="223" t="s">
        <v>199</v>
      </c>
      <c r="F4915" s="225" t="s">
        <v>219</v>
      </c>
      <c r="G4915" s="226">
        <v>2.2799999999999998</v>
      </c>
      <c r="H4915" s="226">
        <v>-0.23</v>
      </c>
      <c r="I4915" s="226">
        <v>2.0499999999999998</v>
      </c>
      <c r="J4915" s="227">
        <v>10.24</v>
      </c>
      <c r="K4915" s="227">
        <v>1587.63</v>
      </c>
      <c r="L4915" s="228">
        <v>0</v>
      </c>
      <c r="M4915" s="229">
        <f t="shared" si="150"/>
        <v>1587.63</v>
      </c>
      <c r="N4915" s="230">
        <v>0</v>
      </c>
    </row>
    <row r="4916" spans="1:14" x14ac:dyDescent="0.2">
      <c r="A4916" s="231" t="str">
        <f t="shared" si="149"/>
        <v>LE1.516NO_thin170</v>
      </c>
      <c r="B4916" s="223" t="s">
        <v>180</v>
      </c>
      <c r="C4916" s="224">
        <v>1.5</v>
      </c>
      <c r="D4916" s="223">
        <v>16</v>
      </c>
      <c r="E4916" s="223" t="s">
        <v>199</v>
      </c>
      <c r="F4916" s="225" t="s">
        <v>220</v>
      </c>
      <c r="G4916" s="226">
        <v>2.15</v>
      </c>
      <c r="H4916" s="226">
        <v>-0.21</v>
      </c>
      <c r="I4916" s="226">
        <v>1.94</v>
      </c>
      <c r="J4916" s="227">
        <v>9.6999999999999993</v>
      </c>
      <c r="K4916" s="227">
        <v>1597.33</v>
      </c>
      <c r="L4916" s="228">
        <v>0</v>
      </c>
      <c r="M4916" s="229">
        <f t="shared" si="150"/>
        <v>1597.33</v>
      </c>
      <c r="N4916" s="230">
        <v>0</v>
      </c>
    </row>
    <row r="4917" spans="1:14" x14ac:dyDescent="0.2">
      <c r="A4917" s="231" t="str">
        <f t="shared" si="149"/>
        <v>LE1.516NO_thin175</v>
      </c>
      <c r="B4917" s="223" t="s">
        <v>180</v>
      </c>
      <c r="C4917" s="224">
        <v>1.5</v>
      </c>
      <c r="D4917" s="223">
        <v>16</v>
      </c>
      <c r="E4917" s="223" t="s">
        <v>199</v>
      </c>
      <c r="F4917" s="225" t="s">
        <v>221</v>
      </c>
      <c r="G4917" s="226">
        <v>1.95</v>
      </c>
      <c r="H4917" s="226">
        <v>-0.2</v>
      </c>
      <c r="I4917" s="226">
        <v>1.75</v>
      </c>
      <c r="J4917" s="227">
        <v>8.74</v>
      </c>
      <c r="K4917" s="227">
        <v>1606.07</v>
      </c>
      <c r="L4917" s="228">
        <v>0</v>
      </c>
      <c r="M4917" s="229">
        <f t="shared" si="150"/>
        <v>1606.07</v>
      </c>
      <c r="N4917" s="230">
        <v>0</v>
      </c>
    </row>
    <row r="4918" spans="1:14" x14ac:dyDescent="0.2">
      <c r="A4918" s="231" t="str">
        <f t="shared" si="149"/>
        <v>LE1.516NO_thin180</v>
      </c>
      <c r="B4918" s="223" t="s">
        <v>180</v>
      </c>
      <c r="C4918" s="224">
        <v>1.5</v>
      </c>
      <c r="D4918" s="223">
        <v>16</v>
      </c>
      <c r="E4918" s="223" t="s">
        <v>199</v>
      </c>
      <c r="F4918" s="225" t="s">
        <v>222</v>
      </c>
      <c r="G4918" s="226">
        <v>1.74</v>
      </c>
      <c r="H4918" s="226">
        <v>-0.18</v>
      </c>
      <c r="I4918" s="226">
        <v>1.56</v>
      </c>
      <c r="J4918" s="227">
        <v>7.8</v>
      </c>
      <c r="K4918" s="227">
        <v>1613.87</v>
      </c>
      <c r="L4918" s="228">
        <v>0</v>
      </c>
      <c r="M4918" s="229">
        <f t="shared" si="150"/>
        <v>1613.87</v>
      </c>
      <c r="N4918" s="230">
        <v>0</v>
      </c>
    </row>
    <row r="4919" spans="1:14" x14ac:dyDescent="0.2">
      <c r="A4919" s="231" t="str">
        <f t="shared" si="149"/>
        <v>LE1.516NO_thin185</v>
      </c>
      <c r="B4919" s="223" t="s">
        <v>180</v>
      </c>
      <c r="C4919" s="224">
        <v>1.5</v>
      </c>
      <c r="D4919" s="223">
        <v>16</v>
      </c>
      <c r="E4919" s="223" t="s">
        <v>199</v>
      </c>
      <c r="F4919" s="225" t="s">
        <v>223</v>
      </c>
      <c r="G4919" s="226">
        <v>1.58</v>
      </c>
      <c r="H4919" s="226">
        <v>-0.17</v>
      </c>
      <c r="I4919" s="226">
        <v>1.41</v>
      </c>
      <c r="J4919" s="227">
        <v>7.04</v>
      </c>
      <c r="K4919" s="227">
        <v>1620.91</v>
      </c>
      <c r="L4919" s="228">
        <v>0</v>
      </c>
      <c r="M4919" s="229">
        <f t="shared" si="150"/>
        <v>1620.91</v>
      </c>
      <c r="N4919" s="230">
        <v>0</v>
      </c>
    </row>
    <row r="4920" spans="1:14" x14ac:dyDescent="0.2">
      <c r="A4920" s="231" t="str">
        <f t="shared" si="149"/>
        <v>LE1.516NO_thin190</v>
      </c>
      <c r="B4920" s="223" t="s">
        <v>180</v>
      </c>
      <c r="C4920" s="224">
        <v>1.5</v>
      </c>
      <c r="D4920" s="223">
        <v>16</v>
      </c>
      <c r="E4920" s="223" t="s">
        <v>199</v>
      </c>
      <c r="F4920" s="225" t="s">
        <v>224</v>
      </c>
      <c r="G4920" s="226">
        <v>1.47</v>
      </c>
      <c r="H4920" s="226">
        <v>-0.15</v>
      </c>
      <c r="I4920" s="226">
        <v>1.32</v>
      </c>
      <c r="J4920" s="227">
        <v>6.6</v>
      </c>
      <c r="K4920" s="227">
        <v>1627.51</v>
      </c>
      <c r="L4920" s="228">
        <v>0</v>
      </c>
      <c r="M4920" s="229">
        <f t="shared" si="150"/>
        <v>1627.51</v>
      </c>
      <c r="N4920" s="230">
        <v>0</v>
      </c>
    </row>
    <row r="4921" spans="1:14" x14ac:dyDescent="0.2">
      <c r="A4921" s="231" t="str">
        <f t="shared" si="149"/>
        <v>LE1.516NO_thin195</v>
      </c>
      <c r="B4921" s="223" t="s">
        <v>180</v>
      </c>
      <c r="C4921" s="224">
        <v>1.5</v>
      </c>
      <c r="D4921" s="223">
        <v>16</v>
      </c>
      <c r="E4921" s="223" t="s">
        <v>199</v>
      </c>
      <c r="F4921" s="225" t="s">
        <v>225</v>
      </c>
      <c r="G4921" s="226">
        <v>1.3</v>
      </c>
      <c r="H4921" s="226">
        <v>-0.14000000000000001</v>
      </c>
      <c r="I4921" s="226">
        <v>1.1499999999999999</v>
      </c>
      <c r="J4921" s="227">
        <v>5.75</v>
      </c>
      <c r="K4921" s="227">
        <v>1633.26</v>
      </c>
      <c r="L4921" s="228">
        <v>0</v>
      </c>
      <c r="M4921" s="229">
        <f t="shared" si="150"/>
        <v>1633.26</v>
      </c>
      <c r="N4921" s="230">
        <v>0</v>
      </c>
    </row>
    <row r="4922" spans="1:14" x14ac:dyDescent="0.2">
      <c r="A4922" s="231" t="str">
        <f t="shared" si="149"/>
        <v>LE1.516Thinned000</v>
      </c>
      <c r="B4922" s="223" t="s">
        <v>180</v>
      </c>
      <c r="C4922" s="224">
        <v>1.5</v>
      </c>
      <c r="D4922" s="223">
        <v>16</v>
      </c>
      <c r="E4922" s="223" t="s">
        <v>172</v>
      </c>
      <c r="F4922" s="225" t="s">
        <v>0</v>
      </c>
      <c r="G4922" s="226">
        <v>0.55000000000000004</v>
      </c>
      <c r="H4922" s="226">
        <v>1.03</v>
      </c>
      <c r="I4922" s="226">
        <v>1.57</v>
      </c>
      <c r="J4922" s="227">
        <v>7.86</v>
      </c>
      <c r="K4922" s="227">
        <v>7.86</v>
      </c>
      <c r="L4922" s="228">
        <v>0</v>
      </c>
      <c r="M4922" s="229">
        <f t="shared" si="150"/>
        <v>7.86</v>
      </c>
      <c r="N4922" s="230">
        <v>0</v>
      </c>
    </row>
    <row r="4923" spans="1:14" x14ac:dyDescent="0.2">
      <c r="A4923" s="231" t="str">
        <f t="shared" si="149"/>
        <v>LE1.516Thinned005</v>
      </c>
      <c r="B4923" s="223" t="s">
        <v>180</v>
      </c>
      <c r="C4923" s="224">
        <v>1.5</v>
      </c>
      <c r="D4923" s="223">
        <v>16</v>
      </c>
      <c r="E4923" s="223" t="s">
        <v>172</v>
      </c>
      <c r="F4923" s="225" t="s">
        <v>1</v>
      </c>
      <c r="G4923" s="226">
        <v>1.67</v>
      </c>
      <c r="H4923" s="226">
        <v>1.26</v>
      </c>
      <c r="I4923" s="226">
        <v>2.93</v>
      </c>
      <c r="J4923" s="227">
        <v>14.66</v>
      </c>
      <c r="K4923" s="227">
        <v>22.53</v>
      </c>
      <c r="L4923" s="228">
        <v>0</v>
      </c>
      <c r="M4923" s="229">
        <f t="shared" si="150"/>
        <v>22.53</v>
      </c>
      <c r="N4923" s="230">
        <v>0</v>
      </c>
    </row>
    <row r="4924" spans="1:14" x14ac:dyDescent="0.2">
      <c r="A4924" s="231" t="str">
        <f t="shared" si="149"/>
        <v>LE1.516Thinned010</v>
      </c>
      <c r="B4924" s="223" t="s">
        <v>180</v>
      </c>
      <c r="C4924" s="224">
        <v>1.5</v>
      </c>
      <c r="D4924" s="223">
        <v>16</v>
      </c>
      <c r="E4924" s="223" t="s">
        <v>172</v>
      </c>
      <c r="F4924" s="225" t="s">
        <v>2</v>
      </c>
      <c r="G4924" s="226">
        <v>5.09</v>
      </c>
      <c r="H4924" s="226">
        <v>1.27</v>
      </c>
      <c r="I4924" s="226">
        <v>6.36</v>
      </c>
      <c r="J4924" s="227">
        <v>31.82</v>
      </c>
      <c r="K4924" s="227">
        <v>54.34</v>
      </c>
      <c r="L4924" s="228">
        <v>0</v>
      </c>
      <c r="M4924" s="229">
        <f t="shared" si="150"/>
        <v>54.34</v>
      </c>
      <c r="N4924" s="230">
        <v>0</v>
      </c>
    </row>
    <row r="4925" spans="1:14" x14ac:dyDescent="0.2">
      <c r="A4925" s="231" t="str">
        <f t="shared" si="149"/>
        <v>LE1.516Thinned015</v>
      </c>
      <c r="B4925" s="223" t="s">
        <v>180</v>
      </c>
      <c r="C4925" s="224">
        <v>1.5</v>
      </c>
      <c r="D4925" s="223">
        <v>16</v>
      </c>
      <c r="E4925" s="223" t="s">
        <v>172</v>
      </c>
      <c r="F4925" s="225" t="s">
        <v>3</v>
      </c>
      <c r="G4925" s="226">
        <v>15.54</v>
      </c>
      <c r="H4925" s="226">
        <v>1.27</v>
      </c>
      <c r="I4925" s="226">
        <v>16.809999999999999</v>
      </c>
      <c r="J4925" s="227">
        <v>84.06</v>
      </c>
      <c r="K4925" s="227">
        <v>138.4</v>
      </c>
      <c r="L4925" s="228">
        <v>0</v>
      </c>
      <c r="M4925" s="229">
        <f t="shared" si="150"/>
        <v>138.4</v>
      </c>
      <c r="N4925" s="230">
        <v>0</v>
      </c>
    </row>
    <row r="4926" spans="1:14" x14ac:dyDescent="0.2">
      <c r="A4926" s="231" t="str">
        <f t="shared" si="149"/>
        <v>LE1.516Thinned020</v>
      </c>
      <c r="B4926" s="223" t="s">
        <v>180</v>
      </c>
      <c r="C4926" s="224">
        <v>1.5</v>
      </c>
      <c r="D4926" s="223">
        <v>16</v>
      </c>
      <c r="E4926" s="223" t="s">
        <v>172</v>
      </c>
      <c r="F4926" s="225" t="s">
        <v>4</v>
      </c>
      <c r="G4926" s="226">
        <v>31.35</v>
      </c>
      <c r="H4926" s="226">
        <v>3.49</v>
      </c>
      <c r="I4926" s="226">
        <v>34.85</v>
      </c>
      <c r="J4926" s="227">
        <v>174.23</v>
      </c>
      <c r="K4926" s="227">
        <v>312.63</v>
      </c>
      <c r="L4926" s="228">
        <v>0</v>
      </c>
      <c r="M4926" s="229">
        <f t="shared" si="150"/>
        <v>312.63</v>
      </c>
      <c r="N4926" s="230">
        <v>0</v>
      </c>
    </row>
    <row r="4927" spans="1:14" x14ac:dyDescent="0.2">
      <c r="A4927" s="231" t="str">
        <f t="shared" si="149"/>
        <v>LE1.516Thinned025</v>
      </c>
      <c r="B4927" s="223" t="s">
        <v>180</v>
      </c>
      <c r="C4927" s="224">
        <v>1.5</v>
      </c>
      <c r="D4927" s="223">
        <v>16</v>
      </c>
      <c r="E4927" s="223" t="s">
        <v>172</v>
      </c>
      <c r="F4927" s="225" t="s">
        <v>5</v>
      </c>
      <c r="G4927" s="226">
        <v>5.91</v>
      </c>
      <c r="H4927" s="226">
        <v>2.87</v>
      </c>
      <c r="I4927" s="226">
        <v>8.7899999999999991</v>
      </c>
      <c r="J4927" s="227">
        <v>43.94</v>
      </c>
      <c r="K4927" s="227">
        <v>356.57</v>
      </c>
      <c r="L4927" s="228">
        <v>-0.24</v>
      </c>
      <c r="M4927" s="229">
        <f t="shared" si="150"/>
        <v>356.33</v>
      </c>
      <c r="N4927" s="230">
        <v>13.68</v>
      </c>
    </row>
    <row r="4928" spans="1:14" x14ac:dyDescent="0.2">
      <c r="A4928" s="231" t="str">
        <f t="shared" si="149"/>
        <v>LE1.516Thinned030</v>
      </c>
      <c r="B4928" s="223" t="s">
        <v>180</v>
      </c>
      <c r="C4928" s="224">
        <v>1.5</v>
      </c>
      <c r="D4928" s="223">
        <v>16</v>
      </c>
      <c r="E4928" s="223" t="s">
        <v>172</v>
      </c>
      <c r="F4928" s="225" t="s">
        <v>6</v>
      </c>
      <c r="G4928" s="226">
        <v>8.51</v>
      </c>
      <c r="H4928" s="226">
        <v>0.21</v>
      </c>
      <c r="I4928" s="226">
        <v>8.7200000000000006</v>
      </c>
      <c r="J4928" s="227">
        <v>43.61</v>
      </c>
      <c r="K4928" s="227">
        <v>400.18</v>
      </c>
      <c r="L4928" s="228">
        <v>-0.43</v>
      </c>
      <c r="M4928" s="229">
        <f t="shared" si="150"/>
        <v>399.75</v>
      </c>
      <c r="N4928" s="230">
        <v>11.17</v>
      </c>
    </row>
    <row r="4929" spans="1:14" x14ac:dyDescent="0.2">
      <c r="A4929" s="231" t="str">
        <f t="shared" si="149"/>
        <v>LE1.516Thinned035</v>
      </c>
      <c r="B4929" s="223" t="s">
        <v>180</v>
      </c>
      <c r="C4929" s="224">
        <v>1.5</v>
      </c>
      <c r="D4929" s="223">
        <v>16</v>
      </c>
      <c r="E4929" s="223" t="s">
        <v>172</v>
      </c>
      <c r="F4929" s="225" t="s">
        <v>7</v>
      </c>
      <c r="G4929" s="226">
        <v>11.65</v>
      </c>
      <c r="H4929" s="226">
        <v>3.29</v>
      </c>
      <c r="I4929" s="226">
        <v>14.94</v>
      </c>
      <c r="J4929" s="227">
        <v>74.709999999999994</v>
      </c>
      <c r="K4929" s="227">
        <v>474.89</v>
      </c>
      <c r="L4929" s="228">
        <v>-1.53</v>
      </c>
      <c r="M4929" s="229">
        <f t="shared" si="150"/>
        <v>473.36</v>
      </c>
      <c r="N4929" s="230">
        <v>7.15</v>
      </c>
    </row>
    <row r="4930" spans="1:14" x14ac:dyDescent="0.2">
      <c r="A4930" s="231" t="str">
        <f t="shared" ref="A4930:A4993" si="151">CONCATENATE(LEFT(B4930,2),TEXT(C4930,"0.0"),TEXT(D4930,"00"),E4930,TEXT(LEFT(F4930,3),"000"))</f>
        <v>LE1.516Thinned040</v>
      </c>
      <c r="B4930" s="223" t="s">
        <v>180</v>
      </c>
      <c r="C4930" s="224">
        <v>1.5</v>
      </c>
      <c r="D4930" s="223">
        <v>16</v>
      </c>
      <c r="E4930" s="223" t="s">
        <v>172</v>
      </c>
      <c r="F4930" s="225" t="s">
        <v>8</v>
      </c>
      <c r="G4930" s="226">
        <v>10.38</v>
      </c>
      <c r="H4930" s="226">
        <v>1.75</v>
      </c>
      <c r="I4930" s="226">
        <v>12.13</v>
      </c>
      <c r="J4930" s="227">
        <v>60.67</v>
      </c>
      <c r="K4930" s="227">
        <v>535.55999999999995</v>
      </c>
      <c r="L4930" s="228">
        <v>-2.67</v>
      </c>
      <c r="M4930" s="229">
        <f t="shared" si="150"/>
        <v>532.89</v>
      </c>
      <c r="N4930" s="230">
        <v>7.52</v>
      </c>
    </row>
    <row r="4931" spans="1:14" x14ac:dyDescent="0.2">
      <c r="A4931" s="231" t="str">
        <f t="shared" si="151"/>
        <v>LE1.516Thinned045</v>
      </c>
      <c r="B4931" s="223" t="s">
        <v>180</v>
      </c>
      <c r="C4931" s="224">
        <v>1.5</v>
      </c>
      <c r="D4931" s="223">
        <v>16</v>
      </c>
      <c r="E4931" s="223" t="s">
        <v>172</v>
      </c>
      <c r="F4931" s="225" t="s">
        <v>9</v>
      </c>
      <c r="G4931" s="226">
        <v>9.7200000000000006</v>
      </c>
      <c r="H4931" s="226">
        <v>1.27</v>
      </c>
      <c r="I4931" s="226">
        <v>10.99</v>
      </c>
      <c r="J4931" s="227">
        <v>54.93</v>
      </c>
      <c r="K4931" s="227">
        <v>590.49</v>
      </c>
      <c r="L4931" s="228">
        <v>-3.81</v>
      </c>
      <c r="M4931" s="229">
        <f t="shared" si="150"/>
        <v>586.68000000000006</v>
      </c>
      <c r="N4931" s="230">
        <v>7.47</v>
      </c>
    </row>
    <row r="4932" spans="1:14" x14ac:dyDescent="0.2">
      <c r="A4932" s="231" t="str">
        <f t="shared" si="151"/>
        <v>LE1.516Thinned050</v>
      </c>
      <c r="B4932" s="223" t="s">
        <v>180</v>
      </c>
      <c r="C4932" s="224">
        <v>1.5</v>
      </c>
      <c r="D4932" s="223">
        <v>16</v>
      </c>
      <c r="E4932" s="223" t="s">
        <v>172</v>
      </c>
      <c r="F4932" s="225" t="s">
        <v>10</v>
      </c>
      <c r="G4932" s="226">
        <v>8.39</v>
      </c>
      <c r="H4932" s="226">
        <v>0.35</v>
      </c>
      <c r="I4932" s="226">
        <v>8.74</v>
      </c>
      <c r="J4932" s="227">
        <v>43.7</v>
      </c>
      <c r="K4932" s="227">
        <v>634.20000000000005</v>
      </c>
      <c r="L4932" s="228">
        <v>-4.9800000000000004</v>
      </c>
      <c r="M4932" s="229">
        <f t="shared" si="150"/>
        <v>629.22</v>
      </c>
      <c r="N4932" s="230">
        <v>7.6</v>
      </c>
    </row>
    <row r="4933" spans="1:14" x14ac:dyDescent="0.2">
      <c r="A4933" s="231" t="str">
        <f t="shared" si="151"/>
        <v>LE1.516Thinned055</v>
      </c>
      <c r="B4933" s="223" t="s">
        <v>180</v>
      </c>
      <c r="C4933" s="224">
        <v>1.5</v>
      </c>
      <c r="D4933" s="223">
        <v>16</v>
      </c>
      <c r="E4933" s="223" t="s">
        <v>172</v>
      </c>
      <c r="F4933" s="225" t="s">
        <v>11</v>
      </c>
      <c r="G4933" s="226">
        <v>7.32</v>
      </c>
      <c r="H4933" s="226">
        <v>0.15</v>
      </c>
      <c r="I4933" s="226">
        <v>7.46</v>
      </c>
      <c r="J4933" s="227">
        <v>37.32</v>
      </c>
      <c r="K4933" s="227">
        <v>671.51</v>
      </c>
      <c r="L4933" s="228">
        <v>-6.13</v>
      </c>
      <c r="M4933" s="229">
        <f t="shared" si="150"/>
        <v>665.38</v>
      </c>
      <c r="N4933" s="230">
        <v>7.55</v>
      </c>
    </row>
    <row r="4934" spans="1:14" x14ac:dyDescent="0.2">
      <c r="A4934" s="231" t="str">
        <f t="shared" si="151"/>
        <v>LE1.516Thinned060</v>
      </c>
      <c r="B4934" s="223" t="s">
        <v>180</v>
      </c>
      <c r="C4934" s="224">
        <v>1.5</v>
      </c>
      <c r="D4934" s="223">
        <v>16</v>
      </c>
      <c r="E4934" s="223" t="s">
        <v>172</v>
      </c>
      <c r="F4934" s="225" t="s">
        <v>12</v>
      </c>
      <c r="G4934" s="226">
        <v>6.79</v>
      </c>
      <c r="H4934" s="226">
        <v>-0.22</v>
      </c>
      <c r="I4934" s="226">
        <v>6.57</v>
      </c>
      <c r="J4934" s="227">
        <v>32.869999999999997</v>
      </c>
      <c r="K4934" s="227">
        <v>704.38</v>
      </c>
      <c r="L4934" s="228">
        <v>-7.14</v>
      </c>
      <c r="M4934" s="229">
        <f t="shared" si="150"/>
        <v>697.24</v>
      </c>
      <c r="N4934" s="230">
        <v>6.61</v>
      </c>
    </row>
    <row r="4935" spans="1:14" x14ac:dyDescent="0.2">
      <c r="A4935" s="231" t="str">
        <f t="shared" si="151"/>
        <v>LE1.516Thinned065</v>
      </c>
      <c r="B4935" s="223" t="s">
        <v>180</v>
      </c>
      <c r="C4935" s="224">
        <v>1.5</v>
      </c>
      <c r="D4935" s="223">
        <v>16</v>
      </c>
      <c r="E4935" s="223" t="s">
        <v>172</v>
      </c>
      <c r="F4935" s="225" t="s">
        <v>13</v>
      </c>
      <c r="G4935" s="226">
        <v>7.76</v>
      </c>
      <c r="H4935" s="226">
        <v>-0.32</v>
      </c>
      <c r="I4935" s="226">
        <v>7.44</v>
      </c>
      <c r="J4935" s="227">
        <v>37.22</v>
      </c>
      <c r="K4935" s="227">
        <v>741.6</v>
      </c>
      <c r="L4935" s="228">
        <v>-8.0500000000000007</v>
      </c>
      <c r="M4935" s="229">
        <f t="shared" si="150"/>
        <v>733.55000000000007</v>
      </c>
      <c r="N4935" s="230">
        <v>5.97</v>
      </c>
    </row>
    <row r="4936" spans="1:14" x14ac:dyDescent="0.2">
      <c r="A4936" s="231" t="str">
        <f t="shared" si="151"/>
        <v>LE1.516Thinned070</v>
      </c>
      <c r="B4936" s="223" t="s">
        <v>180</v>
      </c>
      <c r="C4936" s="224">
        <v>1.5</v>
      </c>
      <c r="D4936" s="223">
        <v>16</v>
      </c>
      <c r="E4936" s="223" t="s">
        <v>172</v>
      </c>
      <c r="F4936" s="225" t="s">
        <v>200</v>
      </c>
      <c r="G4936" s="226">
        <v>6.98</v>
      </c>
      <c r="H4936" s="226">
        <v>-0.09</v>
      </c>
      <c r="I4936" s="226">
        <v>6.9</v>
      </c>
      <c r="J4936" s="227">
        <v>34.49</v>
      </c>
      <c r="K4936" s="227">
        <v>776.09</v>
      </c>
      <c r="L4936" s="228">
        <v>-8.89</v>
      </c>
      <c r="M4936" s="229">
        <f t="shared" si="150"/>
        <v>767.2</v>
      </c>
      <c r="N4936" s="230">
        <v>5.49</v>
      </c>
    </row>
    <row r="4937" spans="1:14" x14ac:dyDescent="0.2">
      <c r="A4937" s="231" t="str">
        <f t="shared" si="151"/>
        <v>LE1.516Thinned075</v>
      </c>
      <c r="B4937" s="223" t="s">
        <v>180</v>
      </c>
      <c r="C4937" s="224">
        <v>1.5</v>
      </c>
      <c r="D4937" s="223">
        <v>16</v>
      </c>
      <c r="E4937" s="223" t="s">
        <v>172</v>
      </c>
      <c r="F4937" s="225" t="s">
        <v>201</v>
      </c>
      <c r="G4937" s="226">
        <v>5.22</v>
      </c>
      <c r="H4937" s="226">
        <v>-0.11</v>
      </c>
      <c r="I4937" s="226">
        <v>5.1100000000000003</v>
      </c>
      <c r="J4937" s="227">
        <v>25.54</v>
      </c>
      <c r="K4937" s="227">
        <v>801.63</v>
      </c>
      <c r="L4937" s="228">
        <v>-9.69</v>
      </c>
      <c r="M4937" s="229">
        <f t="shared" si="150"/>
        <v>791.93999999999994</v>
      </c>
      <c r="N4937" s="230">
        <v>5.22</v>
      </c>
    </row>
    <row r="4938" spans="1:14" x14ac:dyDescent="0.2">
      <c r="A4938" s="231" t="str">
        <f t="shared" si="151"/>
        <v>LE1.516Thinned080</v>
      </c>
      <c r="B4938" s="223" t="s">
        <v>180</v>
      </c>
      <c r="C4938" s="224">
        <v>1.5</v>
      </c>
      <c r="D4938" s="223">
        <v>16</v>
      </c>
      <c r="E4938" s="223" t="s">
        <v>172</v>
      </c>
      <c r="F4938" s="225" t="s">
        <v>202</v>
      </c>
      <c r="G4938" s="226">
        <v>5.65</v>
      </c>
      <c r="H4938" s="226">
        <v>-7.0000000000000007E-2</v>
      </c>
      <c r="I4938" s="226">
        <v>5.58</v>
      </c>
      <c r="J4938" s="227">
        <v>27.88</v>
      </c>
      <c r="K4938" s="227">
        <v>829.52</v>
      </c>
      <c r="L4938" s="228">
        <v>-10.46</v>
      </c>
      <c r="M4938" s="229">
        <f t="shared" si="150"/>
        <v>819.06</v>
      </c>
      <c r="N4938" s="230">
        <v>5.0199999999999996</v>
      </c>
    </row>
    <row r="4939" spans="1:14" x14ac:dyDescent="0.2">
      <c r="A4939" s="231" t="str">
        <f t="shared" si="151"/>
        <v>LE1.516Thinned085</v>
      </c>
      <c r="B4939" s="223" t="s">
        <v>180</v>
      </c>
      <c r="C4939" s="224">
        <v>1.5</v>
      </c>
      <c r="D4939" s="223">
        <v>16</v>
      </c>
      <c r="E4939" s="223" t="s">
        <v>172</v>
      </c>
      <c r="F4939" s="225" t="s">
        <v>203</v>
      </c>
      <c r="G4939" s="226">
        <v>4.9800000000000004</v>
      </c>
      <c r="H4939" s="226">
        <v>-7.0000000000000007E-2</v>
      </c>
      <c r="I4939" s="226">
        <v>4.91</v>
      </c>
      <c r="J4939" s="227">
        <v>24.55</v>
      </c>
      <c r="K4939" s="227">
        <v>854.07</v>
      </c>
      <c r="L4939" s="228">
        <v>-11.19</v>
      </c>
      <c r="M4939" s="229">
        <f t="shared" si="150"/>
        <v>842.88</v>
      </c>
      <c r="N4939" s="230">
        <v>4.79</v>
      </c>
    </row>
    <row r="4940" spans="1:14" x14ac:dyDescent="0.2">
      <c r="A4940" s="231" t="str">
        <f t="shared" si="151"/>
        <v>LE1.516Thinned090</v>
      </c>
      <c r="B4940" s="223" t="s">
        <v>180</v>
      </c>
      <c r="C4940" s="224">
        <v>1.5</v>
      </c>
      <c r="D4940" s="223">
        <v>16</v>
      </c>
      <c r="E4940" s="223" t="s">
        <v>172</v>
      </c>
      <c r="F4940" s="225" t="s">
        <v>204</v>
      </c>
      <c r="G4940" s="226">
        <v>3.52</v>
      </c>
      <c r="H4940" s="226">
        <v>-0.08</v>
      </c>
      <c r="I4940" s="226">
        <v>3.44</v>
      </c>
      <c r="J4940" s="227">
        <v>17.18</v>
      </c>
      <c r="K4940" s="227">
        <v>871.25</v>
      </c>
      <c r="L4940" s="228">
        <v>-11.89</v>
      </c>
      <c r="M4940" s="229">
        <f t="shared" si="150"/>
        <v>859.36</v>
      </c>
      <c r="N4940" s="230">
        <v>4.58</v>
      </c>
    </row>
    <row r="4941" spans="1:14" x14ac:dyDescent="0.2">
      <c r="A4941" s="231" t="str">
        <f t="shared" si="151"/>
        <v>LE1.516Thinned095</v>
      </c>
      <c r="B4941" s="223" t="s">
        <v>180</v>
      </c>
      <c r="C4941" s="224">
        <v>1.5</v>
      </c>
      <c r="D4941" s="223">
        <v>16</v>
      </c>
      <c r="E4941" s="223" t="s">
        <v>172</v>
      </c>
      <c r="F4941" s="225" t="s">
        <v>205</v>
      </c>
      <c r="G4941" s="226">
        <v>3.24</v>
      </c>
      <c r="H4941" s="226">
        <v>-0.17</v>
      </c>
      <c r="I4941" s="226">
        <v>3.07</v>
      </c>
      <c r="J4941" s="227">
        <v>15.35</v>
      </c>
      <c r="K4941" s="227">
        <v>886.6</v>
      </c>
      <c r="L4941" s="228">
        <v>-12.57</v>
      </c>
      <c r="M4941" s="229">
        <f t="shared" si="150"/>
        <v>874.03</v>
      </c>
      <c r="N4941" s="230">
        <v>4.42</v>
      </c>
    </row>
    <row r="4942" spans="1:14" x14ac:dyDescent="0.2">
      <c r="A4942" s="231" t="str">
        <f t="shared" si="151"/>
        <v>LE1.516Thinned100</v>
      </c>
      <c r="B4942" s="223" t="s">
        <v>180</v>
      </c>
      <c r="C4942" s="224">
        <v>1.5</v>
      </c>
      <c r="D4942" s="223">
        <v>16</v>
      </c>
      <c r="E4942" s="223" t="s">
        <v>172</v>
      </c>
      <c r="F4942" s="225" t="s">
        <v>206</v>
      </c>
      <c r="G4942" s="226">
        <v>3.05</v>
      </c>
      <c r="H4942" s="226">
        <v>-0.2</v>
      </c>
      <c r="I4942" s="226">
        <v>2.85</v>
      </c>
      <c r="J4942" s="227">
        <v>14.25</v>
      </c>
      <c r="K4942" s="227">
        <v>900.85</v>
      </c>
      <c r="L4942" s="228">
        <v>-13.21</v>
      </c>
      <c r="M4942" s="229">
        <f t="shared" si="150"/>
        <v>887.64</v>
      </c>
      <c r="N4942" s="230">
        <v>4.24</v>
      </c>
    </row>
    <row r="4943" spans="1:14" x14ac:dyDescent="0.2">
      <c r="A4943" s="231" t="str">
        <f t="shared" si="151"/>
        <v>LE1.516Thinned105</v>
      </c>
      <c r="B4943" s="223" t="s">
        <v>180</v>
      </c>
      <c r="C4943" s="224">
        <v>1.5</v>
      </c>
      <c r="D4943" s="223">
        <v>16</v>
      </c>
      <c r="E4943" s="223" t="s">
        <v>172</v>
      </c>
      <c r="F4943" s="225" t="s">
        <v>207</v>
      </c>
      <c r="G4943" s="226">
        <v>2.6</v>
      </c>
      <c r="H4943" s="226">
        <v>-0.21</v>
      </c>
      <c r="I4943" s="226">
        <v>2.39</v>
      </c>
      <c r="J4943" s="227">
        <v>11.94</v>
      </c>
      <c r="K4943" s="227">
        <v>912.79</v>
      </c>
      <c r="L4943" s="228">
        <v>-13.83</v>
      </c>
      <c r="M4943" s="229">
        <f t="shared" si="150"/>
        <v>898.95999999999992</v>
      </c>
      <c r="N4943" s="230">
        <v>4.0599999999999996</v>
      </c>
    </row>
    <row r="4944" spans="1:14" x14ac:dyDescent="0.2">
      <c r="A4944" s="231" t="str">
        <f t="shared" si="151"/>
        <v>LE1.516Thinned110</v>
      </c>
      <c r="B4944" s="223" t="s">
        <v>180</v>
      </c>
      <c r="C4944" s="224">
        <v>1.5</v>
      </c>
      <c r="D4944" s="223">
        <v>16</v>
      </c>
      <c r="E4944" s="223" t="s">
        <v>172</v>
      </c>
      <c r="F4944" s="225" t="s">
        <v>208</v>
      </c>
      <c r="G4944" s="226">
        <v>2.34</v>
      </c>
      <c r="H4944" s="226">
        <v>-0.21</v>
      </c>
      <c r="I4944" s="226">
        <v>2.13</v>
      </c>
      <c r="J4944" s="227">
        <v>10.64</v>
      </c>
      <c r="K4944" s="227">
        <v>923.44</v>
      </c>
      <c r="L4944" s="228">
        <v>-14.43</v>
      </c>
      <c r="M4944" s="229">
        <f t="shared" si="150"/>
        <v>909.0100000000001</v>
      </c>
      <c r="N4944" s="230">
        <v>3.88</v>
      </c>
    </row>
    <row r="4945" spans="1:14" x14ac:dyDescent="0.2">
      <c r="A4945" s="231" t="str">
        <f t="shared" si="151"/>
        <v>LE1.516Thinned115</v>
      </c>
      <c r="B4945" s="223" t="s">
        <v>180</v>
      </c>
      <c r="C4945" s="224">
        <v>1.5</v>
      </c>
      <c r="D4945" s="223">
        <v>16</v>
      </c>
      <c r="E4945" s="223" t="s">
        <v>172</v>
      </c>
      <c r="F4945" s="225" t="s">
        <v>209</v>
      </c>
      <c r="G4945" s="226">
        <v>1.4</v>
      </c>
      <c r="H4945" s="226">
        <v>-0.22</v>
      </c>
      <c r="I4945" s="226">
        <v>1.18</v>
      </c>
      <c r="J4945" s="227">
        <v>5.9</v>
      </c>
      <c r="K4945" s="227">
        <v>929.33</v>
      </c>
      <c r="L4945" s="228">
        <v>-15</v>
      </c>
      <c r="M4945" s="229">
        <f t="shared" si="150"/>
        <v>914.33</v>
      </c>
      <c r="N4945" s="230">
        <v>3.71</v>
      </c>
    </row>
    <row r="4946" spans="1:14" x14ac:dyDescent="0.2">
      <c r="A4946" s="231" t="str">
        <f t="shared" si="151"/>
        <v>LE1.516Thinned120</v>
      </c>
      <c r="B4946" s="223" t="s">
        <v>180</v>
      </c>
      <c r="C4946" s="224">
        <v>1.5</v>
      </c>
      <c r="D4946" s="223">
        <v>16</v>
      </c>
      <c r="E4946" s="223" t="s">
        <v>172</v>
      </c>
      <c r="F4946" s="225" t="s">
        <v>210</v>
      </c>
      <c r="G4946" s="226">
        <v>1.05</v>
      </c>
      <c r="H4946" s="226">
        <v>-0.25</v>
      </c>
      <c r="I4946" s="226">
        <v>0.79</v>
      </c>
      <c r="J4946" s="227">
        <v>3.97</v>
      </c>
      <c r="K4946" s="227">
        <v>933.3</v>
      </c>
      <c r="L4946" s="228">
        <v>-15.54</v>
      </c>
      <c r="M4946" s="229">
        <f t="shared" si="150"/>
        <v>917.76</v>
      </c>
      <c r="N4946" s="230">
        <v>3.56</v>
      </c>
    </row>
    <row r="4947" spans="1:14" x14ac:dyDescent="0.2">
      <c r="A4947" s="231" t="str">
        <f t="shared" si="151"/>
        <v>LE1.516Thinned125</v>
      </c>
      <c r="B4947" s="223" t="s">
        <v>180</v>
      </c>
      <c r="C4947" s="224">
        <v>1.5</v>
      </c>
      <c r="D4947" s="223">
        <v>16</v>
      </c>
      <c r="E4947" s="223" t="s">
        <v>172</v>
      </c>
      <c r="F4947" s="225" t="s">
        <v>211</v>
      </c>
      <c r="G4947" s="226">
        <v>0.72</v>
      </c>
      <c r="H4947" s="226">
        <v>-0.28000000000000003</v>
      </c>
      <c r="I4947" s="226">
        <v>0.44</v>
      </c>
      <c r="J4947" s="227">
        <v>2.2000000000000002</v>
      </c>
      <c r="K4947" s="227">
        <v>935.5</v>
      </c>
      <c r="L4947" s="228">
        <v>-16.059999999999999</v>
      </c>
      <c r="M4947" s="229">
        <f t="shared" si="150"/>
        <v>919.44</v>
      </c>
      <c r="N4947" s="230">
        <v>3.42</v>
      </c>
    </row>
    <row r="4948" spans="1:14" x14ac:dyDescent="0.2">
      <c r="A4948" s="231" t="str">
        <f t="shared" si="151"/>
        <v>LE1.516Thinned130</v>
      </c>
      <c r="B4948" s="223" t="s">
        <v>180</v>
      </c>
      <c r="C4948" s="224">
        <v>1.5</v>
      </c>
      <c r="D4948" s="223">
        <v>16</v>
      </c>
      <c r="E4948" s="223" t="s">
        <v>172</v>
      </c>
      <c r="F4948" s="225" t="s">
        <v>212</v>
      </c>
      <c r="G4948" s="226">
        <v>0.8</v>
      </c>
      <c r="H4948" s="226">
        <v>-0.28999999999999998</v>
      </c>
      <c r="I4948" s="226">
        <v>0.51</v>
      </c>
      <c r="J4948" s="227">
        <v>2.57</v>
      </c>
      <c r="K4948" s="227">
        <v>938.07</v>
      </c>
      <c r="L4948" s="228">
        <v>-16.57</v>
      </c>
      <c r="M4948" s="229">
        <f t="shared" si="150"/>
        <v>921.5</v>
      </c>
      <c r="N4948" s="230">
        <v>3.29</v>
      </c>
    </row>
    <row r="4949" spans="1:14" x14ac:dyDescent="0.2">
      <c r="A4949" s="231" t="str">
        <f t="shared" si="151"/>
        <v>LE1.516Thinned135</v>
      </c>
      <c r="B4949" s="223" t="s">
        <v>180</v>
      </c>
      <c r="C4949" s="224">
        <v>1.5</v>
      </c>
      <c r="D4949" s="223">
        <v>16</v>
      </c>
      <c r="E4949" s="223" t="s">
        <v>172</v>
      </c>
      <c r="F4949" s="225" t="s">
        <v>213</v>
      </c>
      <c r="G4949" s="226">
        <v>0.6</v>
      </c>
      <c r="H4949" s="226">
        <v>-0.28000000000000003</v>
      </c>
      <c r="I4949" s="226">
        <v>0.33</v>
      </c>
      <c r="J4949" s="227">
        <v>1.64</v>
      </c>
      <c r="K4949" s="227">
        <v>939.72</v>
      </c>
      <c r="L4949" s="228">
        <v>-17.05</v>
      </c>
      <c r="M4949" s="229">
        <f t="shared" si="150"/>
        <v>922.67000000000007</v>
      </c>
      <c r="N4949" s="230">
        <v>3.15</v>
      </c>
    </row>
    <row r="4950" spans="1:14" x14ac:dyDescent="0.2">
      <c r="A4950" s="231" t="str">
        <f t="shared" si="151"/>
        <v>LE1.516Thinned140</v>
      </c>
      <c r="B4950" s="223" t="s">
        <v>180</v>
      </c>
      <c r="C4950" s="224">
        <v>1.5</v>
      </c>
      <c r="D4950" s="223">
        <v>16</v>
      </c>
      <c r="E4950" s="223" t="s">
        <v>172</v>
      </c>
      <c r="F4950" s="225" t="s">
        <v>214</v>
      </c>
      <c r="G4950" s="226">
        <v>0.42</v>
      </c>
      <c r="H4950" s="226">
        <v>-0.26</v>
      </c>
      <c r="I4950" s="226">
        <v>0.16</v>
      </c>
      <c r="J4950" s="227">
        <v>0.8</v>
      </c>
      <c r="K4950" s="227">
        <v>940.52</v>
      </c>
      <c r="L4950" s="228">
        <v>-17.510000000000002</v>
      </c>
      <c r="M4950" s="229">
        <f t="shared" si="150"/>
        <v>923.01</v>
      </c>
      <c r="N4950" s="230">
        <v>3.01</v>
      </c>
    </row>
    <row r="4951" spans="1:14" x14ac:dyDescent="0.2">
      <c r="A4951" s="231" t="str">
        <f t="shared" si="151"/>
        <v>LE1.516Thinned145</v>
      </c>
      <c r="B4951" s="223" t="s">
        <v>180</v>
      </c>
      <c r="C4951" s="224">
        <v>1.5</v>
      </c>
      <c r="D4951" s="223">
        <v>16</v>
      </c>
      <c r="E4951" s="223" t="s">
        <v>172</v>
      </c>
      <c r="F4951" s="225" t="s">
        <v>215</v>
      </c>
      <c r="G4951" s="226">
        <v>0.22</v>
      </c>
      <c r="H4951" s="226">
        <v>-0.25</v>
      </c>
      <c r="I4951" s="226">
        <v>-0.03</v>
      </c>
      <c r="J4951" s="227">
        <v>-0.13</v>
      </c>
      <c r="K4951" s="227">
        <v>940.39</v>
      </c>
      <c r="L4951" s="228">
        <v>-17.95</v>
      </c>
      <c r="M4951" s="229">
        <f t="shared" si="150"/>
        <v>922.43999999999994</v>
      </c>
      <c r="N4951" s="230">
        <v>2.88</v>
      </c>
    </row>
    <row r="4952" spans="1:14" x14ac:dyDescent="0.2">
      <c r="A4952" s="231" t="str">
        <f t="shared" si="151"/>
        <v>LE1.516Thinned150</v>
      </c>
      <c r="B4952" s="223" t="s">
        <v>180</v>
      </c>
      <c r="C4952" s="224">
        <v>1.5</v>
      </c>
      <c r="D4952" s="223">
        <v>16</v>
      </c>
      <c r="E4952" s="223" t="s">
        <v>172</v>
      </c>
      <c r="F4952" s="225" t="s">
        <v>216</v>
      </c>
      <c r="G4952" s="226">
        <v>0.03</v>
      </c>
      <c r="H4952" s="226">
        <v>-0.25</v>
      </c>
      <c r="I4952" s="226">
        <v>-0.21</v>
      </c>
      <c r="J4952" s="227">
        <v>-1.06</v>
      </c>
      <c r="K4952" s="227">
        <v>939.33</v>
      </c>
      <c r="L4952" s="228">
        <v>-18.37</v>
      </c>
      <c r="M4952" s="229">
        <f t="shared" si="150"/>
        <v>920.96</v>
      </c>
      <c r="N4952" s="230">
        <v>2.75</v>
      </c>
    </row>
    <row r="4953" spans="1:14" x14ac:dyDescent="0.2">
      <c r="A4953" s="231" t="str">
        <f t="shared" si="151"/>
        <v>LE1.516Thinned155</v>
      </c>
      <c r="B4953" s="223" t="s">
        <v>180</v>
      </c>
      <c r="C4953" s="224">
        <v>1.5</v>
      </c>
      <c r="D4953" s="223">
        <v>16</v>
      </c>
      <c r="E4953" s="223" t="s">
        <v>172</v>
      </c>
      <c r="F4953" s="225" t="s">
        <v>217</v>
      </c>
      <c r="G4953" s="226">
        <v>-7.0000000000000007E-2</v>
      </c>
      <c r="H4953" s="226">
        <v>-0.24</v>
      </c>
      <c r="I4953" s="226">
        <v>-0.31</v>
      </c>
      <c r="J4953" s="227">
        <v>-1.54</v>
      </c>
      <c r="K4953" s="227">
        <v>937.79</v>
      </c>
      <c r="L4953" s="228">
        <v>-18.77</v>
      </c>
      <c r="M4953" s="229">
        <f t="shared" si="150"/>
        <v>919.02</v>
      </c>
      <c r="N4953" s="230">
        <v>2.63</v>
      </c>
    </row>
    <row r="4954" spans="1:14" x14ac:dyDescent="0.2">
      <c r="A4954" s="231" t="str">
        <f t="shared" si="151"/>
        <v>LE1.516Thinned160</v>
      </c>
      <c r="B4954" s="223" t="s">
        <v>180</v>
      </c>
      <c r="C4954" s="224">
        <v>1.5</v>
      </c>
      <c r="D4954" s="223">
        <v>16</v>
      </c>
      <c r="E4954" s="223" t="s">
        <v>172</v>
      </c>
      <c r="F4954" s="225" t="s">
        <v>218</v>
      </c>
      <c r="G4954" s="226">
        <v>-0.36</v>
      </c>
      <c r="H4954" s="226">
        <v>-0.24</v>
      </c>
      <c r="I4954" s="226">
        <v>-0.6</v>
      </c>
      <c r="J4954" s="227">
        <v>-3</v>
      </c>
      <c r="K4954" s="227">
        <v>934.8</v>
      </c>
      <c r="L4954" s="228">
        <v>-19.149999999999999</v>
      </c>
      <c r="M4954" s="229">
        <f t="shared" si="150"/>
        <v>915.65</v>
      </c>
      <c r="N4954" s="230">
        <v>2.52</v>
      </c>
    </row>
    <row r="4955" spans="1:14" x14ac:dyDescent="0.2">
      <c r="A4955" s="231" t="str">
        <f t="shared" si="151"/>
        <v>LE1.516Thinned165</v>
      </c>
      <c r="B4955" s="223" t="s">
        <v>180</v>
      </c>
      <c r="C4955" s="224">
        <v>1.5</v>
      </c>
      <c r="D4955" s="223">
        <v>16</v>
      </c>
      <c r="E4955" s="223" t="s">
        <v>172</v>
      </c>
      <c r="F4955" s="225" t="s">
        <v>219</v>
      </c>
      <c r="G4955" s="226">
        <v>-0.61</v>
      </c>
      <c r="H4955" s="226">
        <v>-0.24</v>
      </c>
      <c r="I4955" s="226">
        <v>-0.85</v>
      </c>
      <c r="J4955" s="227">
        <v>-4.24</v>
      </c>
      <c r="K4955" s="227">
        <v>930.56</v>
      </c>
      <c r="L4955" s="228">
        <v>-19.53</v>
      </c>
      <c r="M4955" s="229">
        <f t="shared" si="150"/>
        <v>911.03</v>
      </c>
      <c r="N4955" s="230">
        <v>2.41</v>
      </c>
    </row>
    <row r="4956" spans="1:14" x14ac:dyDescent="0.2">
      <c r="A4956" s="231" t="str">
        <f t="shared" si="151"/>
        <v>LE1.516Thinned170</v>
      </c>
      <c r="B4956" s="223" t="s">
        <v>180</v>
      </c>
      <c r="C4956" s="224">
        <v>1.5</v>
      </c>
      <c r="D4956" s="223">
        <v>16</v>
      </c>
      <c r="E4956" s="223" t="s">
        <v>172</v>
      </c>
      <c r="F4956" s="225" t="s">
        <v>220</v>
      </c>
      <c r="G4956" s="226">
        <v>-0.65</v>
      </c>
      <c r="H4956" s="226">
        <v>-0.24</v>
      </c>
      <c r="I4956" s="226">
        <v>-0.89</v>
      </c>
      <c r="J4956" s="227">
        <v>-4.45</v>
      </c>
      <c r="K4956" s="227">
        <v>926.11</v>
      </c>
      <c r="L4956" s="228">
        <v>-19.88</v>
      </c>
      <c r="M4956" s="229">
        <f t="shared" si="150"/>
        <v>906.23</v>
      </c>
      <c r="N4956" s="230">
        <v>2.31</v>
      </c>
    </row>
    <row r="4957" spans="1:14" x14ac:dyDescent="0.2">
      <c r="A4957" s="231" t="str">
        <f t="shared" si="151"/>
        <v>LE1.516Thinned175</v>
      </c>
      <c r="B4957" s="223" t="s">
        <v>180</v>
      </c>
      <c r="C4957" s="224">
        <v>1.5</v>
      </c>
      <c r="D4957" s="223">
        <v>16</v>
      </c>
      <c r="E4957" s="223" t="s">
        <v>172</v>
      </c>
      <c r="F4957" s="225" t="s">
        <v>221</v>
      </c>
      <c r="G4957" s="226">
        <v>-1.02</v>
      </c>
      <c r="H4957" s="226">
        <v>-0.24</v>
      </c>
      <c r="I4957" s="226">
        <v>-1.26</v>
      </c>
      <c r="J4957" s="227">
        <v>-6.31</v>
      </c>
      <c r="K4957" s="227">
        <v>919.8</v>
      </c>
      <c r="L4957" s="228">
        <v>-20.21</v>
      </c>
      <c r="M4957" s="229">
        <f t="shared" si="150"/>
        <v>899.58999999999992</v>
      </c>
      <c r="N4957" s="230">
        <v>2.21</v>
      </c>
    </row>
    <row r="4958" spans="1:14" x14ac:dyDescent="0.2">
      <c r="A4958" s="231" t="str">
        <f t="shared" si="151"/>
        <v>LE1.516Thinned180</v>
      </c>
      <c r="B4958" s="223" t="s">
        <v>180</v>
      </c>
      <c r="C4958" s="224">
        <v>1.5</v>
      </c>
      <c r="D4958" s="223">
        <v>16</v>
      </c>
      <c r="E4958" s="223" t="s">
        <v>172</v>
      </c>
      <c r="F4958" s="225" t="s">
        <v>222</v>
      </c>
      <c r="G4958" s="226">
        <v>-1.28</v>
      </c>
      <c r="H4958" s="226">
        <v>-0.25</v>
      </c>
      <c r="I4958" s="226">
        <v>-1.53</v>
      </c>
      <c r="J4958" s="227">
        <v>-7.65</v>
      </c>
      <c r="K4958" s="227">
        <v>912.15</v>
      </c>
      <c r="L4958" s="228">
        <v>-20.54</v>
      </c>
      <c r="M4958" s="229">
        <f t="shared" si="150"/>
        <v>891.61</v>
      </c>
      <c r="N4958" s="230">
        <v>2.13</v>
      </c>
    </row>
    <row r="4959" spans="1:14" x14ac:dyDescent="0.2">
      <c r="A4959" s="231" t="str">
        <f t="shared" si="151"/>
        <v>LE1.516Thinned185</v>
      </c>
      <c r="B4959" s="223" t="s">
        <v>180</v>
      </c>
      <c r="C4959" s="224">
        <v>1.5</v>
      </c>
      <c r="D4959" s="223">
        <v>16</v>
      </c>
      <c r="E4959" s="223" t="s">
        <v>172</v>
      </c>
      <c r="F4959" s="225" t="s">
        <v>223</v>
      </c>
      <c r="G4959" s="226">
        <v>-1.0900000000000001</v>
      </c>
      <c r="H4959" s="226">
        <v>-0.25</v>
      </c>
      <c r="I4959" s="226">
        <v>-1.34</v>
      </c>
      <c r="J4959" s="227">
        <v>-6.68</v>
      </c>
      <c r="K4959" s="227">
        <v>905.46</v>
      </c>
      <c r="L4959" s="228">
        <v>-20.85</v>
      </c>
      <c r="M4959" s="229">
        <f t="shared" si="150"/>
        <v>884.61</v>
      </c>
      <c r="N4959" s="230">
        <v>2.0499999999999998</v>
      </c>
    </row>
    <row r="4960" spans="1:14" x14ac:dyDescent="0.2">
      <c r="A4960" s="231" t="str">
        <f t="shared" si="151"/>
        <v>LE1.516Thinned190</v>
      </c>
      <c r="B4960" s="223" t="s">
        <v>180</v>
      </c>
      <c r="C4960" s="224">
        <v>1.5</v>
      </c>
      <c r="D4960" s="223">
        <v>16</v>
      </c>
      <c r="E4960" s="223" t="s">
        <v>172</v>
      </c>
      <c r="F4960" s="225" t="s">
        <v>224</v>
      </c>
      <c r="G4960" s="226">
        <v>-0.95</v>
      </c>
      <c r="H4960" s="226">
        <v>-0.24</v>
      </c>
      <c r="I4960" s="226">
        <v>-1.19</v>
      </c>
      <c r="J4960" s="227">
        <v>-5.95</v>
      </c>
      <c r="K4960" s="227">
        <v>899.51</v>
      </c>
      <c r="L4960" s="228">
        <v>-21.15</v>
      </c>
      <c r="M4960" s="229">
        <f t="shared" si="150"/>
        <v>878.36</v>
      </c>
      <c r="N4960" s="230">
        <v>1.96</v>
      </c>
    </row>
    <row r="4961" spans="1:14" x14ac:dyDescent="0.2">
      <c r="A4961" s="231" t="str">
        <f t="shared" si="151"/>
        <v>LE1.516Thinned195</v>
      </c>
      <c r="B4961" s="223" t="s">
        <v>180</v>
      </c>
      <c r="C4961" s="224">
        <v>1.5</v>
      </c>
      <c r="D4961" s="223">
        <v>16</v>
      </c>
      <c r="E4961" s="223" t="s">
        <v>172</v>
      </c>
      <c r="F4961" s="225" t="s">
        <v>225</v>
      </c>
      <c r="G4961" s="226">
        <v>-0.88</v>
      </c>
      <c r="H4961" s="226">
        <v>-0.22</v>
      </c>
      <c r="I4961" s="226">
        <v>-1.1000000000000001</v>
      </c>
      <c r="J4961" s="227">
        <v>-5.51</v>
      </c>
      <c r="K4961" s="227">
        <v>894</v>
      </c>
      <c r="L4961" s="228">
        <v>-21.44</v>
      </c>
      <c r="M4961" s="229">
        <f t="shared" si="150"/>
        <v>872.56</v>
      </c>
      <c r="N4961" s="230">
        <v>1.88</v>
      </c>
    </row>
    <row r="4962" spans="1:14" x14ac:dyDescent="0.2">
      <c r="A4962" s="231" t="str">
        <f t="shared" si="151"/>
        <v>LE1.518NO_thin000</v>
      </c>
      <c r="B4962" s="223" t="s">
        <v>180</v>
      </c>
      <c r="C4962" s="224">
        <v>1.5</v>
      </c>
      <c r="D4962" s="223">
        <v>18</v>
      </c>
      <c r="E4962" s="223" t="s">
        <v>199</v>
      </c>
      <c r="F4962" s="225" t="s">
        <v>0</v>
      </c>
      <c r="G4962" s="226">
        <v>0.85</v>
      </c>
      <c r="H4962" s="226">
        <v>1.1299999999999999</v>
      </c>
      <c r="I4962" s="226">
        <v>1.97</v>
      </c>
      <c r="J4962" s="227">
        <v>9.86</v>
      </c>
      <c r="K4962" s="227">
        <v>9.86</v>
      </c>
      <c r="L4962" s="228">
        <v>0</v>
      </c>
      <c r="M4962" s="229">
        <f t="shared" si="150"/>
        <v>9.86</v>
      </c>
      <c r="N4962" s="230">
        <v>0</v>
      </c>
    </row>
    <row r="4963" spans="1:14" x14ac:dyDescent="0.2">
      <c r="A4963" s="231" t="str">
        <f t="shared" si="151"/>
        <v>LE1.518NO_thin005</v>
      </c>
      <c r="B4963" s="223" t="s">
        <v>180</v>
      </c>
      <c r="C4963" s="224">
        <v>1.5</v>
      </c>
      <c r="D4963" s="223">
        <v>18</v>
      </c>
      <c r="E4963" s="223" t="s">
        <v>199</v>
      </c>
      <c r="F4963" s="225" t="s">
        <v>1</v>
      </c>
      <c r="G4963" s="226">
        <v>2.58</v>
      </c>
      <c r="H4963" s="226">
        <v>1.39</v>
      </c>
      <c r="I4963" s="226">
        <v>3.97</v>
      </c>
      <c r="J4963" s="227">
        <v>19.84</v>
      </c>
      <c r="K4963" s="227">
        <v>29.7</v>
      </c>
      <c r="L4963" s="228">
        <v>0</v>
      </c>
      <c r="M4963" s="229">
        <f t="shared" si="150"/>
        <v>29.7</v>
      </c>
      <c r="N4963" s="230">
        <v>0</v>
      </c>
    </row>
    <row r="4964" spans="1:14" x14ac:dyDescent="0.2">
      <c r="A4964" s="231" t="str">
        <f t="shared" si="151"/>
        <v>LE1.518NO_thin010</v>
      </c>
      <c r="B4964" s="223" t="s">
        <v>180</v>
      </c>
      <c r="C4964" s="224">
        <v>1.5</v>
      </c>
      <c r="D4964" s="223">
        <v>18</v>
      </c>
      <c r="E4964" s="223" t="s">
        <v>199</v>
      </c>
      <c r="F4964" s="225" t="s">
        <v>2</v>
      </c>
      <c r="G4964" s="226">
        <v>7.87</v>
      </c>
      <c r="H4964" s="226">
        <v>1.4</v>
      </c>
      <c r="I4964" s="226">
        <v>9.27</v>
      </c>
      <c r="J4964" s="227">
        <v>46.34</v>
      </c>
      <c r="K4964" s="227">
        <v>76.040000000000006</v>
      </c>
      <c r="L4964" s="228">
        <v>0</v>
      </c>
      <c r="M4964" s="229">
        <f t="shared" si="150"/>
        <v>76.040000000000006</v>
      </c>
      <c r="N4964" s="230">
        <v>0</v>
      </c>
    </row>
    <row r="4965" spans="1:14" x14ac:dyDescent="0.2">
      <c r="A4965" s="231" t="str">
        <f t="shared" si="151"/>
        <v>LE1.518NO_thin015</v>
      </c>
      <c r="B4965" s="223" t="s">
        <v>180</v>
      </c>
      <c r="C4965" s="224">
        <v>1.5</v>
      </c>
      <c r="D4965" s="223">
        <v>18</v>
      </c>
      <c r="E4965" s="223" t="s">
        <v>199</v>
      </c>
      <c r="F4965" s="225" t="s">
        <v>3</v>
      </c>
      <c r="G4965" s="226">
        <v>23.09</v>
      </c>
      <c r="H4965" s="226">
        <v>2.94</v>
      </c>
      <c r="I4965" s="226">
        <v>26.03</v>
      </c>
      <c r="J4965" s="227">
        <v>130.16</v>
      </c>
      <c r="K4965" s="227">
        <v>206.21</v>
      </c>
      <c r="L4965" s="228">
        <v>0</v>
      </c>
      <c r="M4965" s="229">
        <f t="shared" si="150"/>
        <v>206.21</v>
      </c>
      <c r="N4965" s="230">
        <v>0</v>
      </c>
    </row>
    <row r="4966" spans="1:14" x14ac:dyDescent="0.2">
      <c r="A4966" s="231" t="str">
        <f t="shared" si="151"/>
        <v>LE1.518NO_thin020</v>
      </c>
      <c r="B4966" s="223" t="s">
        <v>180</v>
      </c>
      <c r="C4966" s="224">
        <v>1.5</v>
      </c>
      <c r="D4966" s="223">
        <v>18</v>
      </c>
      <c r="E4966" s="223" t="s">
        <v>199</v>
      </c>
      <c r="F4966" s="225" t="s">
        <v>4</v>
      </c>
      <c r="G4966" s="226">
        <v>31.32</v>
      </c>
      <c r="H4966" s="226">
        <v>11.61</v>
      </c>
      <c r="I4966" s="226">
        <v>42.93</v>
      </c>
      <c r="J4966" s="227">
        <v>214.66</v>
      </c>
      <c r="K4966" s="227">
        <v>420.87</v>
      </c>
      <c r="L4966" s="228">
        <v>0</v>
      </c>
      <c r="M4966" s="229">
        <f t="shared" si="150"/>
        <v>420.87</v>
      </c>
      <c r="N4966" s="230">
        <v>0</v>
      </c>
    </row>
    <row r="4967" spans="1:14" x14ac:dyDescent="0.2">
      <c r="A4967" s="231" t="str">
        <f t="shared" si="151"/>
        <v>LE1.518NO_thin025</v>
      </c>
      <c r="B4967" s="223" t="s">
        <v>180</v>
      </c>
      <c r="C4967" s="224">
        <v>1.5</v>
      </c>
      <c r="D4967" s="223">
        <v>18</v>
      </c>
      <c r="E4967" s="223" t="s">
        <v>199</v>
      </c>
      <c r="F4967" s="225" t="s">
        <v>5</v>
      </c>
      <c r="G4967" s="226">
        <v>15.98</v>
      </c>
      <c r="H4967" s="226">
        <v>6.63</v>
      </c>
      <c r="I4967" s="226">
        <v>22.6</v>
      </c>
      <c r="J4967" s="227">
        <v>113.02</v>
      </c>
      <c r="K4967" s="227">
        <v>533.88</v>
      </c>
      <c r="L4967" s="228">
        <v>0</v>
      </c>
      <c r="M4967" s="229">
        <f t="shared" si="150"/>
        <v>533.88</v>
      </c>
      <c r="N4967" s="230">
        <v>0</v>
      </c>
    </row>
    <row r="4968" spans="1:14" x14ac:dyDescent="0.2">
      <c r="A4968" s="231" t="str">
        <f t="shared" si="151"/>
        <v>LE1.518NO_thin030</v>
      </c>
      <c r="B4968" s="223" t="s">
        <v>180</v>
      </c>
      <c r="C4968" s="224">
        <v>1.5</v>
      </c>
      <c r="D4968" s="223">
        <v>18</v>
      </c>
      <c r="E4968" s="223" t="s">
        <v>199</v>
      </c>
      <c r="F4968" s="225" t="s">
        <v>6</v>
      </c>
      <c r="G4968" s="226">
        <v>18.45</v>
      </c>
      <c r="H4968" s="226">
        <v>4.6399999999999997</v>
      </c>
      <c r="I4968" s="226">
        <v>23.08</v>
      </c>
      <c r="J4968" s="227">
        <v>115.41</v>
      </c>
      <c r="K4968" s="227">
        <v>649.29</v>
      </c>
      <c r="L4968" s="228">
        <v>0</v>
      </c>
      <c r="M4968" s="229">
        <f t="shared" si="150"/>
        <v>649.29</v>
      </c>
      <c r="N4968" s="230">
        <v>0</v>
      </c>
    </row>
    <row r="4969" spans="1:14" x14ac:dyDescent="0.2">
      <c r="A4969" s="231" t="str">
        <f t="shared" si="151"/>
        <v>LE1.518NO_thin035</v>
      </c>
      <c r="B4969" s="223" t="s">
        <v>180</v>
      </c>
      <c r="C4969" s="224">
        <v>1.5</v>
      </c>
      <c r="D4969" s="223">
        <v>18</v>
      </c>
      <c r="E4969" s="223" t="s">
        <v>199</v>
      </c>
      <c r="F4969" s="225" t="s">
        <v>7</v>
      </c>
      <c r="G4969" s="226">
        <v>17.98</v>
      </c>
      <c r="H4969" s="226">
        <v>3.15</v>
      </c>
      <c r="I4969" s="226">
        <v>21.13</v>
      </c>
      <c r="J4969" s="227">
        <v>105.66</v>
      </c>
      <c r="K4969" s="227">
        <v>754.95</v>
      </c>
      <c r="L4969" s="228">
        <v>0</v>
      </c>
      <c r="M4969" s="229">
        <f t="shared" si="150"/>
        <v>754.95</v>
      </c>
      <c r="N4969" s="230">
        <v>0</v>
      </c>
    </row>
    <row r="4970" spans="1:14" x14ac:dyDescent="0.2">
      <c r="A4970" s="231" t="str">
        <f t="shared" si="151"/>
        <v>LE1.518NO_thin040</v>
      </c>
      <c r="B4970" s="223" t="s">
        <v>180</v>
      </c>
      <c r="C4970" s="224">
        <v>1.5</v>
      </c>
      <c r="D4970" s="223">
        <v>18</v>
      </c>
      <c r="E4970" s="223" t="s">
        <v>199</v>
      </c>
      <c r="F4970" s="225" t="s">
        <v>8</v>
      </c>
      <c r="G4970" s="226">
        <v>17.010000000000002</v>
      </c>
      <c r="H4970" s="226">
        <v>3.64</v>
      </c>
      <c r="I4970" s="226">
        <v>20.65</v>
      </c>
      <c r="J4970" s="227">
        <v>103.23</v>
      </c>
      <c r="K4970" s="227">
        <v>858.18</v>
      </c>
      <c r="L4970" s="228">
        <v>0</v>
      </c>
      <c r="M4970" s="229">
        <f t="shared" si="150"/>
        <v>858.18</v>
      </c>
      <c r="N4970" s="230">
        <v>0</v>
      </c>
    </row>
    <row r="4971" spans="1:14" x14ac:dyDescent="0.2">
      <c r="A4971" s="231" t="str">
        <f t="shared" si="151"/>
        <v>LE1.518NO_thin045</v>
      </c>
      <c r="B4971" s="223" t="s">
        <v>180</v>
      </c>
      <c r="C4971" s="224">
        <v>1.5</v>
      </c>
      <c r="D4971" s="223">
        <v>18</v>
      </c>
      <c r="E4971" s="223" t="s">
        <v>199</v>
      </c>
      <c r="F4971" s="225" t="s">
        <v>9</v>
      </c>
      <c r="G4971" s="226">
        <v>16.04</v>
      </c>
      <c r="H4971" s="226">
        <v>0.92</v>
      </c>
      <c r="I4971" s="226">
        <v>16.96</v>
      </c>
      <c r="J4971" s="227">
        <v>84.79</v>
      </c>
      <c r="K4971" s="227">
        <v>942.97</v>
      </c>
      <c r="L4971" s="228">
        <v>0</v>
      </c>
      <c r="M4971" s="229">
        <f t="shared" si="150"/>
        <v>942.97</v>
      </c>
      <c r="N4971" s="230">
        <v>0</v>
      </c>
    </row>
    <row r="4972" spans="1:14" x14ac:dyDescent="0.2">
      <c r="A4972" s="231" t="str">
        <f t="shared" si="151"/>
        <v>LE1.518NO_thin050</v>
      </c>
      <c r="B4972" s="223" t="s">
        <v>180</v>
      </c>
      <c r="C4972" s="224">
        <v>1.5</v>
      </c>
      <c r="D4972" s="223">
        <v>18</v>
      </c>
      <c r="E4972" s="223" t="s">
        <v>199</v>
      </c>
      <c r="F4972" s="225" t="s">
        <v>10</v>
      </c>
      <c r="G4972" s="226">
        <v>14.84</v>
      </c>
      <c r="H4972" s="226">
        <v>1.22</v>
      </c>
      <c r="I4972" s="226">
        <v>16.059999999999999</v>
      </c>
      <c r="J4972" s="227">
        <v>80.290000000000006</v>
      </c>
      <c r="K4972" s="227">
        <v>1023.26</v>
      </c>
      <c r="L4972" s="228">
        <v>0</v>
      </c>
      <c r="M4972" s="229">
        <f t="shared" si="150"/>
        <v>1023.26</v>
      </c>
      <c r="N4972" s="230">
        <v>0</v>
      </c>
    </row>
    <row r="4973" spans="1:14" x14ac:dyDescent="0.2">
      <c r="A4973" s="231" t="str">
        <f t="shared" si="151"/>
        <v>LE1.518NO_thin055</v>
      </c>
      <c r="B4973" s="223" t="s">
        <v>180</v>
      </c>
      <c r="C4973" s="224">
        <v>1.5</v>
      </c>
      <c r="D4973" s="223">
        <v>18</v>
      </c>
      <c r="E4973" s="223" t="s">
        <v>199</v>
      </c>
      <c r="F4973" s="225" t="s">
        <v>11</v>
      </c>
      <c r="G4973" s="226">
        <v>14.04</v>
      </c>
      <c r="H4973" s="226">
        <v>-0.8</v>
      </c>
      <c r="I4973" s="226">
        <v>13.24</v>
      </c>
      <c r="J4973" s="227">
        <v>66.2</v>
      </c>
      <c r="K4973" s="227">
        <v>1089.46</v>
      </c>
      <c r="L4973" s="228">
        <v>0</v>
      </c>
      <c r="M4973" s="229">
        <f t="shared" si="150"/>
        <v>1089.46</v>
      </c>
      <c r="N4973" s="230">
        <v>0</v>
      </c>
    </row>
    <row r="4974" spans="1:14" x14ac:dyDescent="0.2">
      <c r="A4974" s="231" t="str">
        <f t="shared" si="151"/>
        <v>LE1.518NO_thin060</v>
      </c>
      <c r="B4974" s="223" t="s">
        <v>180</v>
      </c>
      <c r="C4974" s="224">
        <v>1.5</v>
      </c>
      <c r="D4974" s="223">
        <v>18</v>
      </c>
      <c r="E4974" s="223" t="s">
        <v>199</v>
      </c>
      <c r="F4974" s="225" t="s">
        <v>12</v>
      </c>
      <c r="G4974" s="226">
        <v>12.95</v>
      </c>
      <c r="H4974" s="226">
        <v>0.16</v>
      </c>
      <c r="I4974" s="226">
        <v>13.11</v>
      </c>
      <c r="J4974" s="227">
        <v>65.53</v>
      </c>
      <c r="K4974" s="227">
        <v>1154.98</v>
      </c>
      <c r="L4974" s="228">
        <v>0</v>
      </c>
      <c r="M4974" s="229">
        <f t="shared" si="150"/>
        <v>1154.98</v>
      </c>
      <c r="N4974" s="230">
        <v>0</v>
      </c>
    </row>
    <row r="4975" spans="1:14" x14ac:dyDescent="0.2">
      <c r="A4975" s="231" t="str">
        <f t="shared" si="151"/>
        <v>LE1.518NO_thin065</v>
      </c>
      <c r="B4975" s="223" t="s">
        <v>180</v>
      </c>
      <c r="C4975" s="224">
        <v>1.5</v>
      </c>
      <c r="D4975" s="223">
        <v>18</v>
      </c>
      <c r="E4975" s="223" t="s">
        <v>199</v>
      </c>
      <c r="F4975" s="225" t="s">
        <v>13</v>
      </c>
      <c r="G4975" s="226">
        <v>11.76</v>
      </c>
      <c r="H4975" s="226">
        <v>-0.23</v>
      </c>
      <c r="I4975" s="226">
        <v>11.53</v>
      </c>
      <c r="J4975" s="227">
        <v>57.66</v>
      </c>
      <c r="K4975" s="227">
        <v>1212.6400000000001</v>
      </c>
      <c r="L4975" s="228">
        <v>0</v>
      </c>
      <c r="M4975" s="229">
        <f t="shared" si="150"/>
        <v>1212.6400000000001</v>
      </c>
      <c r="N4975" s="230">
        <v>0</v>
      </c>
    </row>
    <row r="4976" spans="1:14" x14ac:dyDescent="0.2">
      <c r="A4976" s="231" t="str">
        <f t="shared" si="151"/>
        <v>LE1.518NO_thin070</v>
      </c>
      <c r="B4976" s="223" t="s">
        <v>180</v>
      </c>
      <c r="C4976" s="224">
        <v>1.5</v>
      </c>
      <c r="D4976" s="223">
        <v>18</v>
      </c>
      <c r="E4976" s="223" t="s">
        <v>199</v>
      </c>
      <c r="F4976" s="225" t="s">
        <v>200</v>
      </c>
      <c r="G4976" s="226">
        <v>10.96</v>
      </c>
      <c r="H4976" s="226">
        <v>-0.61</v>
      </c>
      <c r="I4976" s="226">
        <v>10.35</v>
      </c>
      <c r="J4976" s="227">
        <v>51.75</v>
      </c>
      <c r="K4976" s="227">
        <v>1264.3900000000001</v>
      </c>
      <c r="L4976" s="228">
        <v>0</v>
      </c>
      <c r="M4976" s="229">
        <f t="shared" si="150"/>
        <v>1264.3900000000001</v>
      </c>
      <c r="N4976" s="230">
        <v>0</v>
      </c>
    </row>
    <row r="4977" spans="1:14" x14ac:dyDescent="0.2">
      <c r="A4977" s="231" t="str">
        <f t="shared" si="151"/>
        <v>LE1.518NO_thin075</v>
      </c>
      <c r="B4977" s="223" t="s">
        <v>180</v>
      </c>
      <c r="C4977" s="224">
        <v>1.5</v>
      </c>
      <c r="D4977" s="223">
        <v>18</v>
      </c>
      <c r="E4977" s="223" t="s">
        <v>199</v>
      </c>
      <c r="F4977" s="225" t="s">
        <v>201</v>
      </c>
      <c r="G4977" s="226">
        <v>10.29</v>
      </c>
      <c r="H4977" s="226">
        <v>-0.41</v>
      </c>
      <c r="I4977" s="226">
        <v>9.8800000000000008</v>
      </c>
      <c r="J4977" s="227">
        <v>49.4</v>
      </c>
      <c r="K4977" s="227">
        <v>1313.79</v>
      </c>
      <c r="L4977" s="228">
        <v>0</v>
      </c>
      <c r="M4977" s="229">
        <f t="shared" si="150"/>
        <v>1313.79</v>
      </c>
      <c r="N4977" s="230">
        <v>0</v>
      </c>
    </row>
    <row r="4978" spans="1:14" x14ac:dyDescent="0.2">
      <c r="A4978" s="231" t="str">
        <f t="shared" si="151"/>
        <v>LE1.518NO_thin080</v>
      </c>
      <c r="B4978" s="223" t="s">
        <v>180</v>
      </c>
      <c r="C4978" s="224">
        <v>1.5</v>
      </c>
      <c r="D4978" s="223">
        <v>18</v>
      </c>
      <c r="E4978" s="223" t="s">
        <v>199</v>
      </c>
      <c r="F4978" s="225" t="s">
        <v>202</v>
      </c>
      <c r="G4978" s="226">
        <v>9.11</v>
      </c>
      <c r="H4978" s="226">
        <v>-0.55000000000000004</v>
      </c>
      <c r="I4978" s="226">
        <v>8.56</v>
      </c>
      <c r="J4978" s="227">
        <v>42.82</v>
      </c>
      <c r="K4978" s="227">
        <v>1356.61</v>
      </c>
      <c r="L4978" s="228">
        <v>0</v>
      </c>
      <c r="M4978" s="229">
        <f t="shared" ref="M4978:M5041" si="152">K4978+L4978</f>
        <v>1356.61</v>
      </c>
      <c r="N4978" s="230">
        <v>0</v>
      </c>
    </row>
    <row r="4979" spans="1:14" x14ac:dyDescent="0.2">
      <c r="A4979" s="231" t="str">
        <f t="shared" si="151"/>
        <v>LE1.518NO_thin085</v>
      </c>
      <c r="B4979" s="223" t="s">
        <v>180</v>
      </c>
      <c r="C4979" s="224">
        <v>1.5</v>
      </c>
      <c r="D4979" s="223">
        <v>18</v>
      </c>
      <c r="E4979" s="223" t="s">
        <v>199</v>
      </c>
      <c r="F4979" s="225" t="s">
        <v>203</v>
      </c>
      <c r="G4979" s="226">
        <v>8.4700000000000006</v>
      </c>
      <c r="H4979" s="226">
        <v>-0.66</v>
      </c>
      <c r="I4979" s="226">
        <v>7.81</v>
      </c>
      <c r="J4979" s="227">
        <v>39.07</v>
      </c>
      <c r="K4979" s="227">
        <v>1395.68</v>
      </c>
      <c r="L4979" s="228">
        <v>0</v>
      </c>
      <c r="M4979" s="229">
        <f t="shared" si="152"/>
        <v>1395.68</v>
      </c>
      <c r="N4979" s="230">
        <v>0</v>
      </c>
    </row>
    <row r="4980" spans="1:14" x14ac:dyDescent="0.2">
      <c r="A4980" s="231" t="str">
        <f t="shared" si="151"/>
        <v>LE1.518NO_thin090</v>
      </c>
      <c r="B4980" s="223" t="s">
        <v>180</v>
      </c>
      <c r="C4980" s="224">
        <v>1.5</v>
      </c>
      <c r="D4980" s="223">
        <v>18</v>
      </c>
      <c r="E4980" s="223" t="s">
        <v>199</v>
      </c>
      <c r="F4980" s="225" t="s">
        <v>204</v>
      </c>
      <c r="G4980" s="226">
        <v>8.34</v>
      </c>
      <c r="H4980" s="226">
        <v>-0.61</v>
      </c>
      <c r="I4980" s="226">
        <v>7.72</v>
      </c>
      <c r="J4980" s="227">
        <v>38.619999999999997</v>
      </c>
      <c r="K4980" s="227">
        <v>1434.3</v>
      </c>
      <c r="L4980" s="228">
        <v>0</v>
      </c>
      <c r="M4980" s="229">
        <f t="shared" si="152"/>
        <v>1434.3</v>
      </c>
      <c r="N4980" s="230">
        <v>0</v>
      </c>
    </row>
    <row r="4981" spans="1:14" x14ac:dyDescent="0.2">
      <c r="A4981" s="231" t="str">
        <f t="shared" si="151"/>
        <v>LE1.518NO_thin095</v>
      </c>
      <c r="B4981" s="223" t="s">
        <v>180</v>
      </c>
      <c r="C4981" s="224">
        <v>1.5</v>
      </c>
      <c r="D4981" s="223">
        <v>18</v>
      </c>
      <c r="E4981" s="223" t="s">
        <v>199</v>
      </c>
      <c r="F4981" s="225" t="s">
        <v>205</v>
      </c>
      <c r="G4981" s="226">
        <v>7.35</v>
      </c>
      <c r="H4981" s="226">
        <v>-0.61</v>
      </c>
      <c r="I4981" s="226">
        <v>6.74</v>
      </c>
      <c r="J4981" s="227">
        <v>33.700000000000003</v>
      </c>
      <c r="K4981" s="227">
        <v>1468</v>
      </c>
      <c r="L4981" s="228">
        <v>0</v>
      </c>
      <c r="M4981" s="229">
        <f t="shared" si="152"/>
        <v>1468</v>
      </c>
      <c r="N4981" s="230">
        <v>0</v>
      </c>
    </row>
    <row r="4982" spans="1:14" x14ac:dyDescent="0.2">
      <c r="A4982" s="231" t="str">
        <f t="shared" si="151"/>
        <v>LE1.518NO_thin100</v>
      </c>
      <c r="B4982" s="223" t="s">
        <v>180</v>
      </c>
      <c r="C4982" s="224">
        <v>1.5</v>
      </c>
      <c r="D4982" s="223">
        <v>18</v>
      </c>
      <c r="E4982" s="223" t="s">
        <v>199</v>
      </c>
      <c r="F4982" s="225" t="s">
        <v>206</v>
      </c>
      <c r="G4982" s="226">
        <v>6.24</v>
      </c>
      <c r="H4982" s="226">
        <v>-0.59</v>
      </c>
      <c r="I4982" s="226">
        <v>5.65</v>
      </c>
      <c r="J4982" s="227">
        <v>28.26</v>
      </c>
      <c r="K4982" s="227">
        <v>1496.26</v>
      </c>
      <c r="L4982" s="228">
        <v>0</v>
      </c>
      <c r="M4982" s="229">
        <f t="shared" si="152"/>
        <v>1496.26</v>
      </c>
      <c r="N4982" s="230">
        <v>0</v>
      </c>
    </row>
    <row r="4983" spans="1:14" x14ac:dyDescent="0.2">
      <c r="A4983" s="231" t="str">
        <f t="shared" si="151"/>
        <v>LE1.518NO_thin105</v>
      </c>
      <c r="B4983" s="223" t="s">
        <v>180</v>
      </c>
      <c r="C4983" s="224">
        <v>1.5</v>
      </c>
      <c r="D4983" s="223">
        <v>18</v>
      </c>
      <c r="E4983" s="223" t="s">
        <v>199</v>
      </c>
      <c r="F4983" s="225" t="s">
        <v>207</v>
      </c>
      <c r="G4983" s="226">
        <v>5.8</v>
      </c>
      <c r="H4983" s="226">
        <v>-0.56000000000000005</v>
      </c>
      <c r="I4983" s="226">
        <v>5.25</v>
      </c>
      <c r="J4983" s="227">
        <v>26.24</v>
      </c>
      <c r="K4983" s="227">
        <v>1522.5</v>
      </c>
      <c r="L4983" s="228">
        <v>0</v>
      </c>
      <c r="M4983" s="229">
        <f t="shared" si="152"/>
        <v>1522.5</v>
      </c>
      <c r="N4983" s="230">
        <v>0</v>
      </c>
    </row>
    <row r="4984" spans="1:14" x14ac:dyDescent="0.2">
      <c r="A4984" s="231" t="str">
        <f t="shared" si="151"/>
        <v>LE1.518NO_thin110</v>
      </c>
      <c r="B4984" s="223" t="s">
        <v>180</v>
      </c>
      <c r="C4984" s="224">
        <v>1.5</v>
      </c>
      <c r="D4984" s="223">
        <v>18</v>
      </c>
      <c r="E4984" s="223" t="s">
        <v>199</v>
      </c>
      <c r="F4984" s="225" t="s">
        <v>208</v>
      </c>
      <c r="G4984" s="226">
        <v>5.82</v>
      </c>
      <c r="H4984" s="226">
        <v>-0.54</v>
      </c>
      <c r="I4984" s="226">
        <v>5.28</v>
      </c>
      <c r="J4984" s="227">
        <v>26.38</v>
      </c>
      <c r="K4984" s="227">
        <v>1548.89</v>
      </c>
      <c r="L4984" s="228">
        <v>0</v>
      </c>
      <c r="M4984" s="229">
        <f t="shared" si="152"/>
        <v>1548.89</v>
      </c>
      <c r="N4984" s="230">
        <v>0</v>
      </c>
    </row>
    <row r="4985" spans="1:14" x14ac:dyDescent="0.2">
      <c r="A4985" s="231" t="str">
        <f t="shared" si="151"/>
        <v>LE1.518NO_thin115</v>
      </c>
      <c r="B4985" s="223" t="s">
        <v>180</v>
      </c>
      <c r="C4985" s="224">
        <v>1.5</v>
      </c>
      <c r="D4985" s="223">
        <v>18</v>
      </c>
      <c r="E4985" s="223" t="s">
        <v>199</v>
      </c>
      <c r="F4985" s="225" t="s">
        <v>209</v>
      </c>
      <c r="G4985" s="226">
        <v>5.53</v>
      </c>
      <c r="H4985" s="226">
        <v>-0.53</v>
      </c>
      <c r="I4985" s="226">
        <v>5</v>
      </c>
      <c r="J4985" s="227">
        <v>25</v>
      </c>
      <c r="K4985" s="227">
        <v>1573.89</v>
      </c>
      <c r="L4985" s="228">
        <v>0</v>
      </c>
      <c r="M4985" s="229">
        <f t="shared" si="152"/>
        <v>1573.89</v>
      </c>
      <c r="N4985" s="230">
        <v>0</v>
      </c>
    </row>
    <row r="4986" spans="1:14" x14ac:dyDescent="0.2">
      <c r="A4986" s="231" t="str">
        <f t="shared" si="151"/>
        <v>LE1.518NO_thin120</v>
      </c>
      <c r="B4986" s="223" t="s">
        <v>180</v>
      </c>
      <c r="C4986" s="224">
        <v>1.5</v>
      </c>
      <c r="D4986" s="223">
        <v>18</v>
      </c>
      <c r="E4986" s="223" t="s">
        <v>199</v>
      </c>
      <c r="F4986" s="225" t="s">
        <v>210</v>
      </c>
      <c r="G4986" s="226">
        <v>5.18</v>
      </c>
      <c r="H4986" s="226">
        <v>-0.51</v>
      </c>
      <c r="I4986" s="226">
        <v>4.68</v>
      </c>
      <c r="J4986" s="227">
        <v>23.38</v>
      </c>
      <c r="K4986" s="227">
        <v>1597.27</v>
      </c>
      <c r="L4986" s="228">
        <v>0</v>
      </c>
      <c r="M4986" s="229">
        <f t="shared" si="152"/>
        <v>1597.27</v>
      </c>
      <c r="N4986" s="230">
        <v>0</v>
      </c>
    </row>
    <row r="4987" spans="1:14" x14ac:dyDescent="0.2">
      <c r="A4987" s="231" t="str">
        <f t="shared" si="151"/>
        <v>LE1.518NO_thin125</v>
      </c>
      <c r="B4987" s="223" t="s">
        <v>180</v>
      </c>
      <c r="C4987" s="224">
        <v>1.5</v>
      </c>
      <c r="D4987" s="223">
        <v>18</v>
      </c>
      <c r="E4987" s="223" t="s">
        <v>199</v>
      </c>
      <c r="F4987" s="225" t="s">
        <v>211</v>
      </c>
      <c r="G4987" s="226">
        <v>4.7</v>
      </c>
      <c r="H4987" s="226">
        <v>-0.49</v>
      </c>
      <c r="I4987" s="226">
        <v>4.21</v>
      </c>
      <c r="J4987" s="227">
        <v>21.06</v>
      </c>
      <c r="K4987" s="227">
        <v>1618.33</v>
      </c>
      <c r="L4987" s="228">
        <v>0</v>
      </c>
      <c r="M4987" s="229">
        <f t="shared" si="152"/>
        <v>1618.33</v>
      </c>
      <c r="N4987" s="230">
        <v>0</v>
      </c>
    </row>
    <row r="4988" spans="1:14" x14ac:dyDescent="0.2">
      <c r="A4988" s="231" t="str">
        <f t="shared" si="151"/>
        <v>LE1.518NO_thin130</v>
      </c>
      <c r="B4988" s="223" t="s">
        <v>180</v>
      </c>
      <c r="C4988" s="224">
        <v>1.5</v>
      </c>
      <c r="D4988" s="223">
        <v>18</v>
      </c>
      <c r="E4988" s="223" t="s">
        <v>199</v>
      </c>
      <c r="F4988" s="225" t="s">
        <v>212</v>
      </c>
      <c r="G4988" s="226">
        <v>4.1500000000000004</v>
      </c>
      <c r="H4988" s="226">
        <v>-0.44</v>
      </c>
      <c r="I4988" s="226">
        <v>3.71</v>
      </c>
      <c r="J4988" s="227">
        <v>18.57</v>
      </c>
      <c r="K4988" s="227">
        <v>1636.91</v>
      </c>
      <c r="L4988" s="228">
        <v>0</v>
      </c>
      <c r="M4988" s="229">
        <f t="shared" si="152"/>
        <v>1636.91</v>
      </c>
      <c r="N4988" s="230">
        <v>0</v>
      </c>
    </row>
    <row r="4989" spans="1:14" x14ac:dyDescent="0.2">
      <c r="A4989" s="231" t="str">
        <f t="shared" si="151"/>
        <v>LE1.518NO_thin135</v>
      </c>
      <c r="B4989" s="223" t="s">
        <v>180</v>
      </c>
      <c r="C4989" s="224">
        <v>1.5</v>
      </c>
      <c r="D4989" s="223">
        <v>18</v>
      </c>
      <c r="E4989" s="223" t="s">
        <v>199</v>
      </c>
      <c r="F4989" s="225" t="s">
        <v>213</v>
      </c>
      <c r="G4989" s="226">
        <v>3.76</v>
      </c>
      <c r="H4989" s="226">
        <v>-0.43</v>
      </c>
      <c r="I4989" s="226">
        <v>3.33</v>
      </c>
      <c r="J4989" s="227">
        <v>16.63</v>
      </c>
      <c r="K4989" s="227">
        <v>1653.53</v>
      </c>
      <c r="L4989" s="228">
        <v>0</v>
      </c>
      <c r="M4989" s="229">
        <f t="shared" si="152"/>
        <v>1653.53</v>
      </c>
      <c r="N4989" s="230">
        <v>0</v>
      </c>
    </row>
    <row r="4990" spans="1:14" x14ac:dyDescent="0.2">
      <c r="A4990" s="231" t="str">
        <f t="shared" si="151"/>
        <v>LE1.518NO_thin140</v>
      </c>
      <c r="B4990" s="223" t="s">
        <v>180</v>
      </c>
      <c r="C4990" s="224">
        <v>1.5</v>
      </c>
      <c r="D4990" s="223">
        <v>18</v>
      </c>
      <c r="E4990" s="223" t="s">
        <v>199</v>
      </c>
      <c r="F4990" s="225" t="s">
        <v>214</v>
      </c>
      <c r="G4990" s="226">
        <v>3.49</v>
      </c>
      <c r="H4990" s="226">
        <v>-0.4</v>
      </c>
      <c r="I4990" s="226">
        <v>3.08</v>
      </c>
      <c r="J4990" s="227">
        <v>15.42</v>
      </c>
      <c r="K4990" s="227">
        <v>1668.95</v>
      </c>
      <c r="L4990" s="228">
        <v>0</v>
      </c>
      <c r="M4990" s="229">
        <f t="shared" si="152"/>
        <v>1668.95</v>
      </c>
      <c r="N4990" s="230">
        <v>0</v>
      </c>
    </row>
    <row r="4991" spans="1:14" x14ac:dyDescent="0.2">
      <c r="A4991" s="231" t="str">
        <f t="shared" si="151"/>
        <v>LE1.518NO_thin145</v>
      </c>
      <c r="B4991" s="223" t="s">
        <v>180</v>
      </c>
      <c r="C4991" s="224">
        <v>1.5</v>
      </c>
      <c r="D4991" s="223">
        <v>18</v>
      </c>
      <c r="E4991" s="223" t="s">
        <v>199</v>
      </c>
      <c r="F4991" s="225" t="s">
        <v>215</v>
      </c>
      <c r="G4991" s="226">
        <v>3.32</v>
      </c>
      <c r="H4991" s="226">
        <v>-0.38</v>
      </c>
      <c r="I4991" s="226">
        <v>2.95</v>
      </c>
      <c r="J4991" s="227">
        <v>14.73</v>
      </c>
      <c r="K4991" s="227">
        <v>1683.68</v>
      </c>
      <c r="L4991" s="228">
        <v>0</v>
      </c>
      <c r="M4991" s="229">
        <f t="shared" si="152"/>
        <v>1683.68</v>
      </c>
      <c r="N4991" s="230">
        <v>0</v>
      </c>
    </row>
    <row r="4992" spans="1:14" x14ac:dyDescent="0.2">
      <c r="A4992" s="231" t="str">
        <f t="shared" si="151"/>
        <v>LE1.518NO_thin150</v>
      </c>
      <c r="B4992" s="223" t="s">
        <v>180</v>
      </c>
      <c r="C4992" s="224">
        <v>1.5</v>
      </c>
      <c r="D4992" s="223">
        <v>18</v>
      </c>
      <c r="E4992" s="223" t="s">
        <v>199</v>
      </c>
      <c r="F4992" s="225" t="s">
        <v>216</v>
      </c>
      <c r="G4992" s="226">
        <v>2.96</v>
      </c>
      <c r="H4992" s="226">
        <v>-0.35</v>
      </c>
      <c r="I4992" s="226">
        <v>2.6</v>
      </c>
      <c r="J4992" s="227">
        <v>13.01</v>
      </c>
      <c r="K4992" s="227">
        <v>1696.7</v>
      </c>
      <c r="L4992" s="228">
        <v>0</v>
      </c>
      <c r="M4992" s="229">
        <f t="shared" si="152"/>
        <v>1696.7</v>
      </c>
      <c r="N4992" s="230">
        <v>0</v>
      </c>
    </row>
    <row r="4993" spans="1:14" x14ac:dyDescent="0.2">
      <c r="A4993" s="231" t="str">
        <f t="shared" si="151"/>
        <v>LE1.518NO_thin155</v>
      </c>
      <c r="B4993" s="223" t="s">
        <v>180</v>
      </c>
      <c r="C4993" s="224">
        <v>1.5</v>
      </c>
      <c r="D4993" s="223">
        <v>18</v>
      </c>
      <c r="E4993" s="223" t="s">
        <v>199</v>
      </c>
      <c r="F4993" s="225" t="s">
        <v>217</v>
      </c>
      <c r="G4993" s="226">
        <v>2.77</v>
      </c>
      <c r="H4993" s="226">
        <v>-0.33</v>
      </c>
      <c r="I4993" s="226">
        <v>2.44</v>
      </c>
      <c r="J4993" s="227">
        <v>12.22</v>
      </c>
      <c r="K4993" s="227">
        <v>1708.92</v>
      </c>
      <c r="L4993" s="228">
        <v>0</v>
      </c>
      <c r="M4993" s="229">
        <f t="shared" si="152"/>
        <v>1708.92</v>
      </c>
      <c r="N4993" s="230">
        <v>0</v>
      </c>
    </row>
    <row r="4994" spans="1:14" x14ac:dyDescent="0.2">
      <c r="A4994" s="231" t="str">
        <f t="shared" ref="A4994:A5057" si="153">CONCATENATE(LEFT(B4994,2),TEXT(C4994,"0.0"),TEXT(D4994,"00"),E4994,TEXT(LEFT(F4994,3),"000"))</f>
        <v>LE1.518NO_thin160</v>
      </c>
      <c r="B4994" s="223" t="s">
        <v>180</v>
      </c>
      <c r="C4994" s="224">
        <v>1.5</v>
      </c>
      <c r="D4994" s="223">
        <v>18</v>
      </c>
      <c r="E4994" s="223" t="s">
        <v>199</v>
      </c>
      <c r="F4994" s="225" t="s">
        <v>218</v>
      </c>
      <c r="G4994" s="226">
        <v>2.6</v>
      </c>
      <c r="H4994" s="226">
        <v>-0.3</v>
      </c>
      <c r="I4994" s="226">
        <v>2.2999999999999998</v>
      </c>
      <c r="J4994" s="227">
        <v>11.51</v>
      </c>
      <c r="K4994" s="227">
        <v>1720.43</v>
      </c>
      <c r="L4994" s="228">
        <v>0</v>
      </c>
      <c r="M4994" s="229">
        <f t="shared" si="152"/>
        <v>1720.43</v>
      </c>
      <c r="N4994" s="230">
        <v>0</v>
      </c>
    </row>
    <row r="4995" spans="1:14" x14ac:dyDescent="0.2">
      <c r="A4995" s="231" t="str">
        <f t="shared" si="153"/>
        <v>LE1.518NO_thin165</v>
      </c>
      <c r="B4995" s="223" t="s">
        <v>180</v>
      </c>
      <c r="C4995" s="224">
        <v>1.5</v>
      </c>
      <c r="D4995" s="223">
        <v>18</v>
      </c>
      <c r="E4995" s="223" t="s">
        <v>199</v>
      </c>
      <c r="F4995" s="225" t="s">
        <v>219</v>
      </c>
      <c r="G4995" s="226">
        <v>2.33</v>
      </c>
      <c r="H4995" s="226">
        <v>-0.28000000000000003</v>
      </c>
      <c r="I4995" s="226">
        <v>2.0499999999999998</v>
      </c>
      <c r="J4995" s="227">
        <v>10.26</v>
      </c>
      <c r="K4995" s="227">
        <v>1730.7</v>
      </c>
      <c r="L4995" s="228">
        <v>0</v>
      </c>
      <c r="M4995" s="229">
        <f t="shared" si="152"/>
        <v>1730.7</v>
      </c>
      <c r="N4995" s="230">
        <v>0</v>
      </c>
    </row>
    <row r="4996" spans="1:14" x14ac:dyDescent="0.2">
      <c r="A4996" s="231" t="str">
        <f t="shared" si="153"/>
        <v>LE1.518NO_thin170</v>
      </c>
      <c r="B4996" s="223" t="s">
        <v>180</v>
      </c>
      <c r="C4996" s="224">
        <v>1.5</v>
      </c>
      <c r="D4996" s="223">
        <v>18</v>
      </c>
      <c r="E4996" s="223" t="s">
        <v>199</v>
      </c>
      <c r="F4996" s="225" t="s">
        <v>220</v>
      </c>
      <c r="G4996" s="226">
        <v>2.23</v>
      </c>
      <c r="H4996" s="226">
        <v>-0.26</v>
      </c>
      <c r="I4996" s="226">
        <v>1.97</v>
      </c>
      <c r="J4996" s="227">
        <v>9.85</v>
      </c>
      <c r="K4996" s="227">
        <v>1740.55</v>
      </c>
      <c r="L4996" s="228">
        <v>0</v>
      </c>
      <c r="M4996" s="229">
        <f t="shared" si="152"/>
        <v>1740.55</v>
      </c>
      <c r="N4996" s="230">
        <v>0</v>
      </c>
    </row>
    <row r="4997" spans="1:14" x14ac:dyDescent="0.2">
      <c r="A4997" s="231" t="str">
        <f t="shared" si="153"/>
        <v>LE1.518NO_thin175</v>
      </c>
      <c r="B4997" s="223" t="s">
        <v>180</v>
      </c>
      <c r="C4997" s="224">
        <v>1.5</v>
      </c>
      <c r="D4997" s="223">
        <v>18</v>
      </c>
      <c r="E4997" s="223" t="s">
        <v>199</v>
      </c>
      <c r="F4997" s="225" t="s">
        <v>221</v>
      </c>
      <c r="G4997" s="226">
        <v>2.04</v>
      </c>
      <c r="H4997" s="226">
        <v>-0.24</v>
      </c>
      <c r="I4997" s="226">
        <v>1.8</v>
      </c>
      <c r="J4997" s="227">
        <v>8.98</v>
      </c>
      <c r="K4997" s="227">
        <v>1749.53</v>
      </c>
      <c r="L4997" s="228">
        <v>0</v>
      </c>
      <c r="M4997" s="229">
        <f t="shared" si="152"/>
        <v>1749.53</v>
      </c>
      <c r="N4997" s="230">
        <v>0</v>
      </c>
    </row>
    <row r="4998" spans="1:14" x14ac:dyDescent="0.2">
      <c r="A4998" s="231" t="str">
        <f t="shared" si="153"/>
        <v>LE1.518NO_thin180</v>
      </c>
      <c r="B4998" s="223" t="s">
        <v>180</v>
      </c>
      <c r="C4998" s="224">
        <v>1.5</v>
      </c>
      <c r="D4998" s="223">
        <v>18</v>
      </c>
      <c r="E4998" s="223" t="s">
        <v>199</v>
      </c>
      <c r="F4998" s="225" t="s">
        <v>222</v>
      </c>
      <c r="G4998" s="226">
        <v>1.87</v>
      </c>
      <c r="H4998" s="226">
        <v>-0.22</v>
      </c>
      <c r="I4998" s="226">
        <v>1.65</v>
      </c>
      <c r="J4998" s="227">
        <v>8.25</v>
      </c>
      <c r="K4998" s="227">
        <v>1757.78</v>
      </c>
      <c r="L4998" s="228">
        <v>0</v>
      </c>
      <c r="M4998" s="229">
        <f t="shared" si="152"/>
        <v>1757.78</v>
      </c>
      <c r="N4998" s="230">
        <v>0</v>
      </c>
    </row>
    <row r="4999" spans="1:14" x14ac:dyDescent="0.2">
      <c r="A4999" s="231" t="str">
        <f t="shared" si="153"/>
        <v>LE1.518NO_thin185</v>
      </c>
      <c r="B4999" s="223" t="s">
        <v>180</v>
      </c>
      <c r="C4999" s="224">
        <v>1.5</v>
      </c>
      <c r="D4999" s="223">
        <v>18</v>
      </c>
      <c r="E4999" s="223" t="s">
        <v>199</v>
      </c>
      <c r="F4999" s="225" t="s">
        <v>223</v>
      </c>
      <c r="G4999" s="226">
        <v>1.74</v>
      </c>
      <c r="H4999" s="226">
        <v>-0.2</v>
      </c>
      <c r="I4999" s="226">
        <v>1.54</v>
      </c>
      <c r="J4999" s="227">
        <v>7.71</v>
      </c>
      <c r="K4999" s="227">
        <v>1765.49</v>
      </c>
      <c r="L4999" s="228">
        <v>0</v>
      </c>
      <c r="M4999" s="229">
        <f t="shared" si="152"/>
        <v>1765.49</v>
      </c>
      <c r="N4999" s="230">
        <v>0</v>
      </c>
    </row>
    <row r="5000" spans="1:14" x14ac:dyDescent="0.2">
      <c r="A5000" s="231" t="str">
        <f t="shared" si="153"/>
        <v>LE1.518NO_thin190</v>
      </c>
      <c r="B5000" s="223" t="s">
        <v>180</v>
      </c>
      <c r="C5000" s="224">
        <v>1.5</v>
      </c>
      <c r="D5000" s="223">
        <v>18</v>
      </c>
      <c r="E5000" s="223" t="s">
        <v>199</v>
      </c>
      <c r="F5000" s="225" t="s">
        <v>224</v>
      </c>
      <c r="G5000" s="226">
        <v>1.64</v>
      </c>
      <c r="H5000" s="226">
        <v>-0.18</v>
      </c>
      <c r="I5000" s="226">
        <v>1.46</v>
      </c>
      <c r="J5000" s="227">
        <v>7.3</v>
      </c>
      <c r="K5000" s="227">
        <v>1772.79</v>
      </c>
      <c r="L5000" s="228">
        <v>0</v>
      </c>
      <c r="M5000" s="229">
        <f t="shared" si="152"/>
        <v>1772.79</v>
      </c>
      <c r="N5000" s="230">
        <v>0</v>
      </c>
    </row>
    <row r="5001" spans="1:14" x14ac:dyDescent="0.2">
      <c r="A5001" s="231" t="str">
        <f t="shared" si="153"/>
        <v>LE1.518NO_thin195</v>
      </c>
      <c r="B5001" s="223" t="s">
        <v>180</v>
      </c>
      <c r="C5001" s="224">
        <v>1.5</v>
      </c>
      <c r="D5001" s="223">
        <v>18</v>
      </c>
      <c r="E5001" s="223" t="s">
        <v>199</v>
      </c>
      <c r="F5001" s="225" t="s">
        <v>225</v>
      </c>
      <c r="G5001" s="226">
        <v>1.44</v>
      </c>
      <c r="H5001" s="226">
        <v>-0.17</v>
      </c>
      <c r="I5001" s="226">
        <v>1.27</v>
      </c>
      <c r="J5001" s="227">
        <v>6.34</v>
      </c>
      <c r="K5001" s="227">
        <v>1779.13</v>
      </c>
      <c r="L5001" s="228">
        <v>0</v>
      </c>
      <c r="M5001" s="229">
        <f t="shared" si="152"/>
        <v>1779.13</v>
      </c>
      <c r="N5001" s="230">
        <v>0</v>
      </c>
    </row>
    <row r="5002" spans="1:14" x14ac:dyDescent="0.2">
      <c r="A5002" s="231" t="str">
        <f t="shared" si="153"/>
        <v>LE1.518Thinned000</v>
      </c>
      <c r="B5002" s="223" t="s">
        <v>180</v>
      </c>
      <c r="C5002" s="224">
        <v>1.5</v>
      </c>
      <c r="D5002" s="223">
        <v>18</v>
      </c>
      <c r="E5002" s="223" t="s">
        <v>172</v>
      </c>
      <c r="F5002" s="225" t="s">
        <v>0</v>
      </c>
      <c r="G5002" s="226">
        <v>0.85</v>
      </c>
      <c r="H5002" s="226">
        <v>1.1299999999999999</v>
      </c>
      <c r="I5002" s="226">
        <v>1.97</v>
      </c>
      <c r="J5002" s="227">
        <v>9.86</v>
      </c>
      <c r="K5002" s="227">
        <v>9.86</v>
      </c>
      <c r="L5002" s="228">
        <v>0</v>
      </c>
      <c r="M5002" s="229">
        <f t="shared" si="152"/>
        <v>9.86</v>
      </c>
      <c r="N5002" s="230">
        <v>0</v>
      </c>
    </row>
    <row r="5003" spans="1:14" x14ac:dyDescent="0.2">
      <c r="A5003" s="231" t="str">
        <f t="shared" si="153"/>
        <v>LE1.518Thinned005</v>
      </c>
      <c r="B5003" s="223" t="s">
        <v>180</v>
      </c>
      <c r="C5003" s="224">
        <v>1.5</v>
      </c>
      <c r="D5003" s="223">
        <v>18</v>
      </c>
      <c r="E5003" s="223" t="s">
        <v>172</v>
      </c>
      <c r="F5003" s="225" t="s">
        <v>1</v>
      </c>
      <c r="G5003" s="226">
        <v>2.58</v>
      </c>
      <c r="H5003" s="226">
        <v>1.39</v>
      </c>
      <c r="I5003" s="226">
        <v>3.97</v>
      </c>
      <c r="J5003" s="227">
        <v>19.850000000000001</v>
      </c>
      <c r="K5003" s="227">
        <v>29.71</v>
      </c>
      <c r="L5003" s="228">
        <v>0</v>
      </c>
      <c r="M5003" s="229">
        <f t="shared" si="152"/>
        <v>29.71</v>
      </c>
      <c r="N5003" s="230">
        <v>0</v>
      </c>
    </row>
    <row r="5004" spans="1:14" x14ac:dyDescent="0.2">
      <c r="A5004" s="231" t="str">
        <f t="shared" si="153"/>
        <v>LE1.518Thinned010</v>
      </c>
      <c r="B5004" s="223" t="s">
        <v>180</v>
      </c>
      <c r="C5004" s="224">
        <v>1.5</v>
      </c>
      <c r="D5004" s="223">
        <v>18</v>
      </c>
      <c r="E5004" s="223" t="s">
        <v>172</v>
      </c>
      <c r="F5004" s="225" t="s">
        <v>2</v>
      </c>
      <c r="G5004" s="226">
        <v>7.87</v>
      </c>
      <c r="H5004" s="226">
        <v>1.4</v>
      </c>
      <c r="I5004" s="226">
        <v>9.27</v>
      </c>
      <c r="J5004" s="227">
        <v>46.35</v>
      </c>
      <c r="K5004" s="227">
        <v>76.06</v>
      </c>
      <c r="L5004" s="228">
        <v>0</v>
      </c>
      <c r="M5004" s="229">
        <f t="shared" si="152"/>
        <v>76.06</v>
      </c>
      <c r="N5004" s="230">
        <v>0</v>
      </c>
    </row>
    <row r="5005" spans="1:14" x14ac:dyDescent="0.2">
      <c r="A5005" s="231" t="str">
        <f t="shared" si="153"/>
        <v>LE1.518Thinned015</v>
      </c>
      <c r="B5005" s="223" t="s">
        <v>180</v>
      </c>
      <c r="C5005" s="224">
        <v>1.5</v>
      </c>
      <c r="D5005" s="223">
        <v>18</v>
      </c>
      <c r="E5005" s="223" t="s">
        <v>172</v>
      </c>
      <c r="F5005" s="225" t="s">
        <v>3</v>
      </c>
      <c r="G5005" s="226">
        <v>23.09</v>
      </c>
      <c r="H5005" s="226">
        <v>1.78</v>
      </c>
      <c r="I5005" s="226">
        <v>24.87</v>
      </c>
      <c r="J5005" s="227">
        <v>124.36</v>
      </c>
      <c r="K5005" s="227">
        <v>200.42</v>
      </c>
      <c r="L5005" s="228">
        <v>0</v>
      </c>
      <c r="M5005" s="229">
        <f t="shared" si="152"/>
        <v>200.42</v>
      </c>
      <c r="N5005" s="230">
        <v>0</v>
      </c>
    </row>
    <row r="5006" spans="1:14" x14ac:dyDescent="0.2">
      <c r="A5006" s="231" t="str">
        <f t="shared" si="153"/>
        <v>LE1.518Thinned020</v>
      </c>
      <c r="B5006" s="223" t="s">
        <v>180</v>
      </c>
      <c r="C5006" s="224">
        <v>1.5</v>
      </c>
      <c r="D5006" s="223">
        <v>18</v>
      </c>
      <c r="E5006" s="223" t="s">
        <v>172</v>
      </c>
      <c r="F5006" s="225" t="s">
        <v>4</v>
      </c>
      <c r="G5006" s="226">
        <v>10.73</v>
      </c>
      <c r="H5006" s="226">
        <v>7.51</v>
      </c>
      <c r="I5006" s="226">
        <v>18.25</v>
      </c>
      <c r="J5006" s="227">
        <v>91.23</v>
      </c>
      <c r="K5006" s="227">
        <v>291.64999999999998</v>
      </c>
      <c r="L5006" s="228">
        <v>-0.26</v>
      </c>
      <c r="M5006" s="229">
        <f t="shared" si="152"/>
        <v>291.39</v>
      </c>
      <c r="N5006" s="230">
        <v>15.14</v>
      </c>
    </row>
    <row r="5007" spans="1:14" x14ac:dyDescent="0.2">
      <c r="A5007" s="231" t="str">
        <f t="shared" si="153"/>
        <v>LE1.518Thinned025</v>
      </c>
      <c r="B5007" s="223" t="s">
        <v>180</v>
      </c>
      <c r="C5007" s="224">
        <v>1.5</v>
      </c>
      <c r="D5007" s="223">
        <v>18</v>
      </c>
      <c r="E5007" s="223" t="s">
        <v>172</v>
      </c>
      <c r="F5007" s="225" t="s">
        <v>5</v>
      </c>
      <c r="G5007" s="226">
        <v>9.4499999999999993</v>
      </c>
      <c r="H5007" s="226">
        <v>0.76</v>
      </c>
      <c r="I5007" s="226">
        <v>10.220000000000001</v>
      </c>
      <c r="J5007" s="227">
        <v>51.08</v>
      </c>
      <c r="K5007" s="227">
        <v>342.73</v>
      </c>
      <c r="L5007" s="228">
        <v>-0.47</v>
      </c>
      <c r="M5007" s="229">
        <f t="shared" si="152"/>
        <v>342.26</v>
      </c>
      <c r="N5007" s="230">
        <v>12.17</v>
      </c>
    </row>
    <row r="5008" spans="1:14" x14ac:dyDescent="0.2">
      <c r="A5008" s="231" t="str">
        <f t="shared" si="153"/>
        <v>LE1.518Thinned030</v>
      </c>
      <c r="B5008" s="223" t="s">
        <v>180</v>
      </c>
      <c r="C5008" s="224">
        <v>1.5</v>
      </c>
      <c r="D5008" s="223">
        <v>18</v>
      </c>
      <c r="E5008" s="223" t="s">
        <v>172</v>
      </c>
      <c r="F5008" s="225" t="s">
        <v>6</v>
      </c>
      <c r="G5008" s="226">
        <v>12.69</v>
      </c>
      <c r="H5008" s="226">
        <v>2.95</v>
      </c>
      <c r="I5008" s="226">
        <v>15.64</v>
      </c>
      <c r="J5008" s="227">
        <v>78.19</v>
      </c>
      <c r="K5008" s="227">
        <v>420.92</v>
      </c>
      <c r="L5008" s="228">
        <v>-1.74</v>
      </c>
      <c r="M5008" s="229">
        <f t="shared" si="152"/>
        <v>419.18</v>
      </c>
      <c r="N5008" s="230">
        <v>8.2899999999999991</v>
      </c>
    </row>
    <row r="5009" spans="1:14" x14ac:dyDescent="0.2">
      <c r="A5009" s="231" t="str">
        <f t="shared" si="153"/>
        <v>LE1.518Thinned035</v>
      </c>
      <c r="B5009" s="223" t="s">
        <v>180</v>
      </c>
      <c r="C5009" s="224">
        <v>1.5</v>
      </c>
      <c r="D5009" s="223">
        <v>18</v>
      </c>
      <c r="E5009" s="223" t="s">
        <v>172</v>
      </c>
      <c r="F5009" s="225" t="s">
        <v>7</v>
      </c>
      <c r="G5009" s="226">
        <v>11.41</v>
      </c>
      <c r="H5009" s="226">
        <v>2.2400000000000002</v>
      </c>
      <c r="I5009" s="226">
        <v>13.65</v>
      </c>
      <c r="J5009" s="227">
        <v>68.25</v>
      </c>
      <c r="K5009" s="227">
        <v>489.17</v>
      </c>
      <c r="L5009" s="228">
        <v>-3.04</v>
      </c>
      <c r="M5009" s="229">
        <f t="shared" si="152"/>
        <v>486.13</v>
      </c>
      <c r="N5009" s="230">
        <v>8.51</v>
      </c>
    </row>
    <row r="5010" spans="1:14" x14ac:dyDescent="0.2">
      <c r="A5010" s="231" t="str">
        <f t="shared" si="153"/>
        <v>LE1.518Thinned040</v>
      </c>
      <c r="B5010" s="223" t="s">
        <v>180</v>
      </c>
      <c r="C5010" s="224">
        <v>1.5</v>
      </c>
      <c r="D5010" s="223">
        <v>18</v>
      </c>
      <c r="E5010" s="223" t="s">
        <v>172</v>
      </c>
      <c r="F5010" s="225" t="s">
        <v>8</v>
      </c>
      <c r="G5010" s="226">
        <v>11.89</v>
      </c>
      <c r="H5010" s="226">
        <v>1.85</v>
      </c>
      <c r="I5010" s="226">
        <v>13.74</v>
      </c>
      <c r="J5010" s="227">
        <v>68.709999999999994</v>
      </c>
      <c r="K5010" s="227">
        <v>557.88</v>
      </c>
      <c r="L5010" s="228">
        <v>-4.33</v>
      </c>
      <c r="M5010" s="229">
        <f t="shared" si="152"/>
        <v>553.54999999999995</v>
      </c>
      <c r="N5010" s="230">
        <v>8.4</v>
      </c>
    </row>
    <row r="5011" spans="1:14" x14ac:dyDescent="0.2">
      <c r="A5011" s="231" t="str">
        <f t="shared" si="153"/>
        <v>LE1.518Thinned045</v>
      </c>
      <c r="B5011" s="223" t="s">
        <v>180</v>
      </c>
      <c r="C5011" s="224">
        <v>1.5</v>
      </c>
      <c r="D5011" s="223">
        <v>18</v>
      </c>
      <c r="E5011" s="223" t="s">
        <v>172</v>
      </c>
      <c r="F5011" s="225" t="s">
        <v>9</v>
      </c>
      <c r="G5011" s="226">
        <v>10.45</v>
      </c>
      <c r="H5011" s="226">
        <v>0.88</v>
      </c>
      <c r="I5011" s="226">
        <v>11.33</v>
      </c>
      <c r="J5011" s="227">
        <v>56.65</v>
      </c>
      <c r="K5011" s="227">
        <v>614.53</v>
      </c>
      <c r="L5011" s="228">
        <v>-5.63</v>
      </c>
      <c r="M5011" s="229">
        <f t="shared" si="152"/>
        <v>608.9</v>
      </c>
      <c r="N5011" s="230">
        <v>8.5299999999999994</v>
      </c>
    </row>
    <row r="5012" spans="1:14" x14ac:dyDescent="0.2">
      <c r="A5012" s="231" t="str">
        <f t="shared" si="153"/>
        <v>LE1.518Thinned050</v>
      </c>
      <c r="B5012" s="223" t="s">
        <v>180</v>
      </c>
      <c r="C5012" s="224">
        <v>1.5</v>
      </c>
      <c r="D5012" s="223">
        <v>18</v>
      </c>
      <c r="E5012" s="223" t="s">
        <v>172</v>
      </c>
      <c r="F5012" s="225" t="s">
        <v>10</v>
      </c>
      <c r="G5012" s="226">
        <v>8.9600000000000009</v>
      </c>
      <c r="H5012" s="226">
        <v>0.76</v>
      </c>
      <c r="I5012" s="226">
        <v>9.7200000000000006</v>
      </c>
      <c r="J5012" s="227">
        <v>48.59</v>
      </c>
      <c r="K5012" s="227">
        <v>663.12</v>
      </c>
      <c r="L5012" s="228">
        <v>-6.9</v>
      </c>
      <c r="M5012" s="229">
        <f t="shared" si="152"/>
        <v>656.22</v>
      </c>
      <c r="N5012" s="230">
        <v>8.34</v>
      </c>
    </row>
    <row r="5013" spans="1:14" x14ac:dyDescent="0.2">
      <c r="A5013" s="231" t="str">
        <f t="shared" si="153"/>
        <v>LE1.518Thinned055</v>
      </c>
      <c r="B5013" s="223" t="s">
        <v>180</v>
      </c>
      <c r="C5013" s="224">
        <v>1.5</v>
      </c>
      <c r="D5013" s="223">
        <v>18</v>
      </c>
      <c r="E5013" s="223" t="s">
        <v>172</v>
      </c>
      <c r="F5013" s="225" t="s">
        <v>11</v>
      </c>
      <c r="G5013" s="226">
        <v>9.49</v>
      </c>
      <c r="H5013" s="226">
        <v>-0.64</v>
      </c>
      <c r="I5013" s="226">
        <v>8.85</v>
      </c>
      <c r="J5013" s="227">
        <v>44.27</v>
      </c>
      <c r="K5013" s="227">
        <v>707.39</v>
      </c>
      <c r="L5013" s="228">
        <v>-8.0299999999999994</v>
      </c>
      <c r="M5013" s="229">
        <f t="shared" si="152"/>
        <v>699.36</v>
      </c>
      <c r="N5013" s="230">
        <v>7.37</v>
      </c>
    </row>
    <row r="5014" spans="1:14" x14ac:dyDescent="0.2">
      <c r="A5014" s="231" t="str">
        <f t="shared" si="153"/>
        <v>LE1.518Thinned060</v>
      </c>
      <c r="B5014" s="223" t="s">
        <v>180</v>
      </c>
      <c r="C5014" s="224">
        <v>1.5</v>
      </c>
      <c r="D5014" s="223">
        <v>18</v>
      </c>
      <c r="E5014" s="223" t="s">
        <v>172</v>
      </c>
      <c r="F5014" s="225" t="s">
        <v>12</v>
      </c>
      <c r="G5014" s="226">
        <v>9.65</v>
      </c>
      <c r="H5014" s="226">
        <v>-0.61</v>
      </c>
      <c r="I5014" s="226">
        <v>9.0399999999999991</v>
      </c>
      <c r="J5014" s="227">
        <v>45.2</v>
      </c>
      <c r="K5014" s="227">
        <v>752.59</v>
      </c>
      <c r="L5014" s="228">
        <v>-9.0500000000000007</v>
      </c>
      <c r="M5014" s="229">
        <f t="shared" si="152"/>
        <v>743.54000000000008</v>
      </c>
      <c r="N5014" s="230">
        <v>6.64</v>
      </c>
    </row>
    <row r="5015" spans="1:14" x14ac:dyDescent="0.2">
      <c r="A5015" s="231" t="str">
        <f t="shared" si="153"/>
        <v>LE1.518Thinned065</v>
      </c>
      <c r="B5015" s="223" t="s">
        <v>180</v>
      </c>
      <c r="C5015" s="224">
        <v>1.5</v>
      </c>
      <c r="D5015" s="223">
        <v>18</v>
      </c>
      <c r="E5015" s="223" t="s">
        <v>172</v>
      </c>
      <c r="F5015" s="225" t="s">
        <v>13</v>
      </c>
      <c r="G5015" s="226">
        <v>8</v>
      </c>
      <c r="H5015" s="226">
        <v>-0.52</v>
      </c>
      <c r="I5015" s="226">
        <v>7.47</v>
      </c>
      <c r="J5015" s="227">
        <v>37.369999999999997</v>
      </c>
      <c r="K5015" s="227">
        <v>789.96</v>
      </c>
      <c r="L5015" s="228">
        <v>-10</v>
      </c>
      <c r="M5015" s="229">
        <f t="shared" si="152"/>
        <v>779.96</v>
      </c>
      <c r="N5015" s="230">
        <v>6.23</v>
      </c>
    </row>
    <row r="5016" spans="1:14" x14ac:dyDescent="0.2">
      <c r="A5016" s="231" t="str">
        <f t="shared" si="153"/>
        <v>LE1.518Thinned070</v>
      </c>
      <c r="B5016" s="223" t="s">
        <v>180</v>
      </c>
      <c r="C5016" s="224">
        <v>1.5</v>
      </c>
      <c r="D5016" s="223">
        <v>18</v>
      </c>
      <c r="E5016" s="223" t="s">
        <v>172</v>
      </c>
      <c r="F5016" s="225" t="s">
        <v>200</v>
      </c>
      <c r="G5016" s="226">
        <v>7.6</v>
      </c>
      <c r="H5016" s="226">
        <v>-0.45</v>
      </c>
      <c r="I5016" s="226">
        <v>7.15</v>
      </c>
      <c r="J5016" s="227">
        <v>35.76</v>
      </c>
      <c r="K5016" s="227">
        <v>825.72</v>
      </c>
      <c r="L5016" s="228">
        <v>-10.9</v>
      </c>
      <c r="M5016" s="229">
        <f t="shared" si="152"/>
        <v>814.82</v>
      </c>
      <c r="N5016" s="230">
        <v>5.91</v>
      </c>
    </row>
    <row r="5017" spans="1:14" x14ac:dyDescent="0.2">
      <c r="A5017" s="231" t="str">
        <f t="shared" si="153"/>
        <v>LE1.518Thinned075</v>
      </c>
      <c r="B5017" s="223" t="s">
        <v>180</v>
      </c>
      <c r="C5017" s="224">
        <v>1.5</v>
      </c>
      <c r="D5017" s="223">
        <v>18</v>
      </c>
      <c r="E5017" s="223" t="s">
        <v>172</v>
      </c>
      <c r="F5017" s="225" t="s">
        <v>201</v>
      </c>
      <c r="G5017" s="226">
        <v>7</v>
      </c>
      <c r="H5017" s="226">
        <v>-0.26</v>
      </c>
      <c r="I5017" s="226">
        <v>6.75</v>
      </c>
      <c r="J5017" s="227">
        <v>33.729999999999997</v>
      </c>
      <c r="K5017" s="227">
        <v>859.45</v>
      </c>
      <c r="L5017" s="228">
        <v>-11.77</v>
      </c>
      <c r="M5017" s="229">
        <f t="shared" si="152"/>
        <v>847.68000000000006</v>
      </c>
      <c r="N5017" s="230">
        <v>5.66</v>
      </c>
    </row>
    <row r="5018" spans="1:14" x14ac:dyDescent="0.2">
      <c r="A5018" s="231" t="str">
        <f t="shared" si="153"/>
        <v>LE1.518Thinned080</v>
      </c>
      <c r="B5018" s="223" t="s">
        <v>180</v>
      </c>
      <c r="C5018" s="224">
        <v>1.5</v>
      </c>
      <c r="D5018" s="223">
        <v>18</v>
      </c>
      <c r="E5018" s="223" t="s">
        <v>172</v>
      </c>
      <c r="F5018" s="225" t="s">
        <v>202</v>
      </c>
      <c r="G5018" s="226">
        <v>5.47</v>
      </c>
      <c r="H5018" s="226">
        <v>-0.26</v>
      </c>
      <c r="I5018" s="226">
        <v>5.22</v>
      </c>
      <c r="J5018" s="227">
        <v>26.08</v>
      </c>
      <c r="K5018" s="227">
        <v>885.53</v>
      </c>
      <c r="L5018" s="228">
        <v>-12.61</v>
      </c>
      <c r="M5018" s="229">
        <f t="shared" si="152"/>
        <v>872.92</v>
      </c>
      <c r="N5018" s="230">
        <v>5.48</v>
      </c>
    </row>
    <row r="5019" spans="1:14" x14ac:dyDescent="0.2">
      <c r="A5019" s="231" t="str">
        <f t="shared" si="153"/>
        <v>LE1.518Thinned085</v>
      </c>
      <c r="B5019" s="223" t="s">
        <v>180</v>
      </c>
      <c r="C5019" s="224">
        <v>1.5</v>
      </c>
      <c r="D5019" s="223">
        <v>18</v>
      </c>
      <c r="E5019" s="223" t="s">
        <v>172</v>
      </c>
      <c r="F5019" s="225" t="s">
        <v>203</v>
      </c>
      <c r="G5019" s="226">
        <v>5.33</v>
      </c>
      <c r="H5019" s="226">
        <v>-0.26</v>
      </c>
      <c r="I5019" s="226">
        <v>5.07</v>
      </c>
      <c r="J5019" s="227">
        <v>25.35</v>
      </c>
      <c r="K5019" s="227">
        <v>910.88</v>
      </c>
      <c r="L5019" s="228">
        <v>-13.41</v>
      </c>
      <c r="M5019" s="229">
        <f t="shared" si="152"/>
        <v>897.47</v>
      </c>
      <c r="N5019" s="230">
        <v>5.26</v>
      </c>
    </row>
    <row r="5020" spans="1:14" x14ac:dyDescent="0.2">
      <c r="A5020" s="231" t="str">
        <f t="shared" si="153"/>
        <v>LE1.518Thinned090</v>
      </c>
      <c r="B5020" s="223" t="s">
        <v>180</v>
      </c>
      <c r="C5020" s="224">
        <v>1.5</v>
      </c>
      <c r="D5020" s="223">
        <v>18</v>
      </c>
      <c r="E5020" s="223" t="s">
        <v>172</v>
      </c>
      <c r="F5020" s="225" t="s">
        <v>204</v>
      </c>
      <c r="G5020" s="226">
        <v>4.84</v>
      </c>
      <c r="H5020" s="226">
        <v>-0.25</v>
      </c>
      <c r="I5020" s="226">
        <v>4.59</v>
      </c>
      <c r="J5020" s="227">
        <v>22.95</v>
      </c>
      <c r="K5020" s="227">
        <v>933.83</v>
      </c>
      <c r="L5020" s="228">
        <v>-14.18</v>
      </c>
      <c r="M5020" s="229">
        <f t="shared" si="152"/>
        <v>919.65000000000009</v>
      </c>
      <c r="N5020" s="230">
        <v>5.03</v>
      </c>
    </row>
    <row r="5021" spans="1:14" x14ac:dyDescent="0.2">
      <c r="A5021" s="231" t="str">
        <f t="shared" si="153"/>
        <v>LE1.518Thinned095</v>
      </c>
      <c r="B5021" s="223" t="s">
        <v>180</v>
      </c>
      <c r="C5021" s="224">
        <v>1.5</v>
      </c>
      <c r="D5021" s="223">
        <v>18</v>
      </c>
      <c r="E5021" s="223" t="s">
        <v>172</v>
      </c>
      <c r="F5021" s="225" t="s">
        <v>205</v>
      </c>
      <c r="G5021" s="226">
        <v>3.43</v>
      </c>
      <c r="H5021" s="226">
        <v>-0.3</v>
      </c>
      <c r="I5021" s="226">
        <v>3.14</v>
      </c>
      <c r="J5021" s="227">
        <v>15.68</v>
      </c>
      <c r="K5021" s="227">
        <v>949.51</v>
      </c>
      <c r="L5021" s="228">
        <v>-14.92</v>
      </c>
      <c r="M5021" s="229">
        <f t="shared" si="152"/>
        <v>934.59</v>
      </c>
      <c r="N5021" s="230">
        <v>4.84</v>
      </c>
    </row>
    <row r="5022" spans="1:14" x14ac:dyDescent="0.2">
      <c r="A5022" s="231" t="str">
        <f t="shared" si="153"/>
        <v>LE1.518Thinned100</v>
      </c>
      <c r="B5022" s="223" t="s">
        <v>180</v>
      </c>
      <c r="C5022" s="224">
        <v>1.5</v>
      </c>
      <c r="D5022" s="223">
        <v>18</v>
      </c>
      <c r="E5022" s="223" t="s">
        <v>172</v>
      </c>
      <c r="F5022" s="225" t="s">
        <v>206</v>
      </c>
      <c r="G5022" s="226">
        <v>2.93</v>
      </c>
      <c r="H5022" s="226">
        <v>-0.36</v>
      </c>
      <c r="I5022" s="226">
        <v>2.57</v>
      </c>
      <c r="J5022" s="227">
        <v>12.85</v>
      </c>
      <c r="K5022" s="227">
        <v>962.36</v>
      </c>
      <c r="L5022" s="228">
        <v>-15.63</v>
      </c>
      <c r="M5022" s="229">
        <f t="shared" si="152"/>
        <v>946.73</v>
      </c>
      <c r="N5022" s="230">
        <v>4.67</v>
      </c>
    </row>
    <row r="5023" spans="1:14" x14ac:dyDescent="0.2">
      <c r="A5023" s="231" t="str">
        <f t="shared" si="153"/>
        <v>LE1.518Thinned105</v>
      </c>
      <c r="B5023" s="223" t="s">
        <v>180</v>
      </c>
      <c r="C5023" s="224">
        <v>1.5</v>
      </c>
      <c r="D5023" s="223">
        <v>18</v>
      </c>
      <c r="E5023" s="223" t="s">
        <v>172</v>
      </c>
      <c r="F5023" s="225" t="s">
        <v>207</v>
      </c>
      <c r="G5023" s="226">
        <v>2.9</v>
      </c>
      <c r="H5023" s="226">
        <v>-0.36</v>
      </c>
      <c r="I5023" s="226">
        <v>2.54</v>
      </c>
      <c r="J5023" s="227">
        <v>12.72</v>
      </c>
      <c r="K5023" s="227">
        <v>975.08</v>
      </c>
      <c r="L5023" s="228">
        <v>-16.309999999999999</v>
      </c>
      <c r="M5023" s="229">
        <f t="shared" si="152"/>
        <v>958.7700000000001</v>
      </c>
      <c r="N5023" s="230">
        <v>4.4800000000000004</v>
      </c>
    </row>
    <row r="5024" spans="1:14" x14ac:dyDescent="0.2">
      <c r="A5024" s="231" t="str">
        <f t="shared" si="153"/>
        <v>LE1.518Thinned110</v>
      </c>
      <c r="B5024" s="223" t="s">
        <v>180</v>
      </c>
      <c r="C5024" s="224">
        <v>1.5</v>
      </c>
      <c r="D5024" s="223">
        <v>18</v>
      </c>
      <c r="E5024" s="223" t="s">
        <v>172</v>
      </c>
      <c r="F5024" s="225" t="s">
        <v>208</v>
      </c>
      <c r="G5024" s="226">
        <v>2.58</v>
      </c>
      <c r="H5024" s="226">
        <v>-0.34</v>
      </c>
      <c r="I5024" s="226">
        <v>2.2400000000000002</v>
      </c>
      <c r="J5024" s="227">
        <v>11.2</v>
      </c>
      <c r="K5024" s="227">
        <v>986.27</v>
      </c>
      <c r="L5024" s="228">
        <v>-16.97</v>
      </c>
      <c r="M5024" s="229">
        <f t="shared" si="152"/>
        <v>969.3</v>
      </c>
      <c r="N5024" s="230">
        <v>4.28</v>
      </c>
    </row>
    <row r="5025" spans="1:14" x14ac:dyDescent="0.2">
      <c r="A5025" s="231" t="str">
        <f t="shared" si="153"/>
        <v>LE1.518Thinned115</v>
      </c>
      <c r="B5025" s="223" t="s">
        <v>180</v>
      </c>
      <c r="C5025" s="224">
        <v>1.5</v>
      </c>
      <c r="D5025" s="223">
        <v>18</v>
      </c>
      <c r="E5025" s="223" t="s">
        <v>172</v>
      </c>
      <c r="F5025" s="225" t="s">
        <v>209</v>
      </c>
      <c r="G5025" s="226">
        <v>2.2400000000000002</v>
      </c>
      <c r="H5025" s="226">
        <v>-0.32</v>
      </c>
      <c r="I5025" s="226">
        <v>1.92</v>
      </c>
      <c r="J5025" s="227">
        <v>9.58</v>
      </c>
      <c r="K5025" s="227">
        <v>995.85</v>
      </c>
      <c r="L5025" s="228">
        <v>-17.600000000000001</v>
      </c>
      <c r="M5025" s="229">
        <f t="shared" si="152"/>
        <v>978.25</v>
      </c>
      <c r="N5025" s="230">
        <v>4.0999999999999996</v>
      </c>
    </row>
    <row r="5026" spans="1:14" x14ac:dyDescent="0.2">
      <c r="A5026" s="231" t="str">
        <f t="shared" si="153"/>
        <v>LE1.518Thinned120</v>
      </c>
      <c r="B5026" s="223" t="s">
        <v>180</v>
      </c>
      <c r="C5026" s="224">
        <v>1.5</v>
      </c>
      <c r="D5026" s="223">
        <v>18</v>
      </c>
      <c r="E5026" s="223" t="s">
        <v>172</v>
      </c>
      <c r="F5026" s="225" t="s">
        <v>210</v>
      </c>
      <c r="G5026" s="226">
        <v>1.37</v>
      </c>
      <c r="H5026" s="226">
        <v>-0.32</v>
      </c>
      <c r="I5026" s="226">
        <v>1.05</v>
      </c>
      <c r="J5026" s="227">
        <v>5.23</v>
      </c>
      <c r="K5026" s="227">
        <v>1001.08</v>
      </c>
      <c r="L5026" s="228">
        <v>-18.2</v>
      </c>
      <c r="M5026" s="229">
        <f t="shared" si="152"/>
        <v>982.88</v>
      </c>
      <c r="N5026" s="230">
        <v>3.93</v>
      </c>
    </row>
    <row r="5027" spans="1:14" x14ac:dyDescent="0.2">
      <c r="A5027" s="231" t="str">
        <f t="shared" si="153"/>
        <v>LE1.518Thinned125</v>
      </c>
      <c r="B5027" s="223" t="s">
        <v>180</v>
      </c>
      <c r="C5027" s="224">
        <v>1.5</v>
      </c>
      <c r="D5027" s="223">
        <v>18</v>
      </c>
      <c r="E5027" s="223" t="s">
        <v>172</v>
      </c>
      <c r="F5027" s="225" t="s">
        <v>211</v>
      </c>
      <c r="G5027" s="226">
        <v>0.47</v>
      </c>
      <c r="H5027" s="226">
        <v>-0.36</v>
      </c>
      <c r="I5027" s="226">
        <v>0.11</v>
      </c>
      <c r="J5027" s="227">
        <v>0.53</v>
      </c>
      <c r="K5027" s="227">
        <v>1001.61</v>
      </c>
      <c r="L5027" s="228">
        <v>-18.77</v>
      </c>
      <c r="M5027" s="229">
        <f t="shared" si="152"/>
        <v>982.84</v>
      </c>
      <c r="N5027" s="230">
        <v>3.78</v>
      </c>
    </row>
    <row r="5028" spans="1:14" x14ac:dyDescent="0.2">
      <c r="A5028" s="231" t="str">
        <f t="shared" si="153"/>
        <v>LE1.518Thinned130</v>
      </c>
      <c r="B5028" s="223" t="s">
        <v>180</v>
      </c>
      <c r="C5028" s="224">
        <v>1.5</v>
      </c>
      <c r="D5028" s="223">
        <v>18</v>
      </c>
      <c r="E5028" s="223" t="s">
        <v>172</v>
      </c>
      <c r="F5028" s="225" t="s">
        <v>212</v>
      </c>
      <c r="G5028" s="226">
        <v>0.11</v>
      </c>
      <c r="H5028" s="226">
        <v>-0.43</v>
      </c>
      <c r="I5028" s="226">
        <v>-0.32</v>
      </c>
      <c r="J5028" s="227">
        <v>-1.58</v>
      </c>
      <c r="K5028" s="227">
        <v>1000.03</v>
      </c>
      <c r="L5028" s="228">
        <v>-19.329999999999998</v>
      </c>
      <c r="M5028" s="229">
        <f t="shared" si="152"/>
        <v>980.69999999999993</v>
      </c>
      <c r="N5028" s="230">
        <v>3.66</v>
      </c>
    </row>
    <row r="5029" spans="1:14" x14ac:dyDescent="0.2">
      <c r="A5029" s="231" t="str">
        <f t="shared" si="153"/>
        <v>LE1.518Thinned135</v>
      </c>
      <c r="B5029" s="223" t="s">
        <v>180</v>
      </c>
      <c r="C5029" s="224">
        <v>1.5</v>
      </c>
      <c r="D5029" s="223">
        <v>18</v>
      </c>
      <c r="E5029" s="223" t="s">
        <v>172</v>
      </c>
      <c r="F5029" s="225" t="s">
        <v>213</v>
      </c>
      <c r="G5029" s="226">
        <v>1</v>
      </c>
      <c r="H5029" s="226">
        <v>-0.39</v>
      </c>
      <c r="I5029" s="226">
        <v>0.62</v>
      </c>
      <c r="J5029" s="227">
        <v>3.09</v>
      </c>
      <c r="K5029" s="227">
        <v>1003.12</v>
      </c>
      <c r="L5029" s="228">
        <v>-19.87</v>
      </c>
      <c r="M5029" s="229">
        <f t="shared" si="152"/>
        <v>983.25</v>
      </c>
      <c r="N5029" s="230">
        <v>3.49</v>
      </c>
    </row>
    <row r="5030" spans="1:14" x14ac:dyDescent="0.2">
      <c r="A5030" s="231" t="str">
        <f t="shared" si="153"/>
        <v>LE1.518Thinned140</v>
      </c>
      <c r="B5030" s="223" t="s">
        <v>180</v>
      </c>
      <c r="C5030" s="224">
        <v>1.5</v>
      </c>
      <c r="D5030" s="223">
        <v>18</v>
      </c>
      <c r="E5030" s="223" t="s">
        <v>172</v>
      </c>
      <c r="F5030" s="225" t="s">
        <v>214</v>
      </c>
      <c r="G5030" s="226">
        <v>0.25</v>
      </c>
      <c r="H5030" s="226">
        <v>-0.37</v>
      </c>
      <c r="I5030" s="226">
        <v>-0.13</v>
      </c>
      <c r="J5030" s="227">
        <v>-0.63</v>
      </c>
      <c r="K5030" s="227">
        <v>1002.49</v>
      </c>
      <c r="L5030" s="228">
        <v>-20.38</v>
      </c>
      <c r="M5030" s="229">
        <f t="shared" si="152"/>
        <v>982.11</v>
      </c>
      <c r="N5030" s="230">
        <v>3.35</v>
      </c>
    </row>
    <row r="5031" spans="1:14" x14ac:dyDescent="0.2">
      <c r="A5031" s="231" t="str">
        <f t="shared" si="153"/>
        <v>LE1.518Thinned145</v>
      </c>
      <c r="B5031" s="223" t="s">
        <v>180</v>
      </c>
      <c r="C5031" s="224">
        <v>1.5</v>
      </c>
      <c r="D5031" s="223">
        <v>18</v>
      </c>
      <c r="E5031" s="223" t="s">
        <v>172</v>
      </c>
      <c r="F5031" s="225" t="s">
        <v>215</v>
      </c>
      <c r="G5031" s="226">
        <v>0.02</v>
      </c>
      <c r="H5031" s="226">
        <v>-0.35</v>
      </c>
      <c r="I5031" s="226">
        <v>-0.34</v>
      </c>
      <c r="J5031" s="227">
        <v>-1.68</v>
      </c>
      <c r="K5031" s="227">
        <v>1000.81</v>
      </c>
      <c r="L5031" s="228">
        <v>-20.87</v>
      </c>
      <c r="M5031" s="229">
        <f t="shared" si="152"/>
        <v>979.93999999999994</v>
      </c>
      <c r="N5031" s="230">
        <v>3.22</v>
      </c>
    </row>
    <row r="5032" spans="1:14" x14ac:dyDescent="0.2">
      <c r="A5032" s="231" t="str">
        <f t="shared" si="153"/>
        <v>LE1.518Thinned150</v>
      </c>
      <c r="B5032" s="223" t="s">
        <v>180</v>
      </c>
      <c r="C5032" s="224">
        <v>1.5</v>
      </c>
      <c r="D5032" s="223">
        <v>18</v>
      </c>
      <c r="E5032" s="223" t="s">
        <v>172</v>
      </c>
      <c r="F5032" s="225" t="s">
        <v>216</v>
      </c>
      <c r="G5032" s="226">
        <v>-0.19</v>
      </c>
      <c r="H5032" s="226">
        <v>-0.34</v>
      </c>
      <c r="I5032" s="226">
        <v>-0.53</v>
      </c>
      <c r="J5032" s="227">
        <v>-2.65</v>
      </c>
      <c r="K5032" s="227">
        <v>998.15</v>
      </c>
      <c r="L5032" s="228">
        <v>-21.34</v>
      </c>
      <c r="M5032" s="229">
        <f t="shared" si="152"/>
        <v>976.81</v>
      </c>
      <c r="N5032" s="230">
        <v>3.09</v>
      </c>
    </row>
    <row r="5033" spans="1:14" x14ac:dyDescent="0.2">
      <c r="A5033" s="231" t="str">
        <f t="shared" si="153"/>
        <v>LE1.518Thinned155</v>
      </c>
      <c r="B5033" s="223" t="s">
        <v>180</v>
      </c>
      <c r="C5033" s="224">
        <v>1.5</v>
      </c>
      <c r="D5033" s="223">
        <v>18</v>
      </c>
      <c r="E5033" s="223" t="s">
        <v>172</v>
      </c>
      <c r="F5033" s="225" t="s">
        <v>217</v>
      </c>
      <c r="G5033" s="226">
        <v>-0.4</v>
      </c>
      <c r="H5033" s="226">
        <v>-0.33</v>
      </c>
      <c r="I5033" s="226">
        <v>-0.73</v>
      </c>
      <c r="J5033" s="227">
        <v>-3.67</v>
      </c>
      <c r="K5033" s="227">
        <v>994.48</v>
      </c>
      <c r="L5033" s="228">
        <v>-21.79</v>
      </c>
      <c r="M5033" s="229">
        <f t="shared" si="152"/>
        <v>972.69</v>
      </c>
      <c r="N5033" s="230">
        <v>2.96</v>
      </c>
    </row>
    <row r="5034" spans="1:14" x14ac:dyDescent="0.2">
      <c r="A5034" s="231" t="str">
        <f t="shared" si="153"/>
        <v>LE1.518Thinned160</v>
      </c>
      <c r="B5034" s="223" t="s">
        <v>180</v>
      </c>
      <c r="C5034" s="224">
        <v>1.5</v>
      </c>
      <c r="D5034" s="223">
        <v>18</v>
      </c>
      <c r="E5034" s="223" t="s">
        <v>172</v>
      </c>
      <c r="F5034" s="225" t="s">
        <v>218</v>
      </c>
      <c r="G5034" s="226">
        <v>-0.5</v>
      </c>
      <c r="H5034" s="226">
        <v>-0.33</v>
      </c>
      <c r="I5034" s="226">
        <v>-0.83</v>
      </c>
      <c r="J5034" s="227">
        <v>-4.1399999999999997</v>
      </c>
      <c r="K5034" s="227">
        <v>990.34</v>
      </c>
      <c r="L5034" s="228">
        <v>-22.23</v>
      </c>
      <c r="M5034" s="229">
        <f t="shared" si="152"/>
        <v>968.11</v>
      </c>
      <c r="N5034" s="230">
        <v>2.84</v>
      </c>
    </row>
    <row r="5035" spans="1:14" x14ac:dyDescent="0.2">
      <c r="A5035" s="231" t="str">
        <f t="shared" si="153"/>
        <v>LE1.518Thinned165</v>
      </c>
      <c r="B5035" s="223" t="s">
        <v>180</v>
      </c>
      <c r="C5035" s="224">
        <v>1.5</v>
      </c>
      <c r="D5035" s="223">
        <v>18</v>
      </c>
      <c r="E5035" s="223" t="s">
        <v>172</v>
      </c>
      <c r="F5035" s="225" t="s">
        <v>219</v>
      </c>
      <c r="G5035" s="226">
        <v>-0.68</v>
      </c>
      <c r="H5035" s="226">
        <v>-0.32</v>
      </c>
      <c r="I5035" s="226">
        <v>-1</v>
      </c>
      <c r="J5035" s="227">
        <v>-4.99</v>
      </c>
      <c r="K5035" s="227">
        <v>985.35</v>
      </c>
      <c r="L5035" s="228">
        <v>-22.65</v>
      </c>
      <c r="M5035" s="229">
        <f t="shared" si="152"/>
        <v>962.7</v>
      </c>
      <c r="N5035" s="230">
        <v>2.72</v>
      </c>
    </row>
    <row r="5036" spans="1:14" x14ac:dyDescent="0.2">
      <c r="A5036" s="231" t="str">
        <f t="shared" si="153"/>
        <v>LE1.518Thinned170</v>
      </c>
      <c r="B5036" s="223" t="s">
        <v>180</v>
      </c>
      <c r="C5036" s="224">
        <v>1.5</v>
      </c>
      <c r="D5036" s="223">
        <v>18</v>
      </c>
      <c r="E5036" s="223" t="s">
        <v>172</v>
      </c>
      <c r="F5036" s="225" t="s">
        <v>220</v>
      </c>
      <c r="G5036" s="226">
        <v>-0.8</v>
      </c>
      <c r="H5036" s="226">
        <v>-0.31</v>
      </c>
      <c r="I5036" s="226">
        <v>-1.1100000000000001</v>
      </c>
      <c r="J5036" s="227">
        <v>-5.55</v>
      </c>
      <c r="K5036" s="227">
        <v>979.8</v>
      </c>
      <c r="L5036" s="228">
        <v>-23.05</v>
      </c>
      <c r="M5036" s="229">
        <f t="shared" si="152"/>
        <v>956.75</v>
      </c>
      <c r="N5036" s="230">
        <v>2.61</v>
      </c>
    </row>
    <row r="5037" spans="1:14" x14ac:dyDescent="0.2">
      <c r="A5037" s="231" t="str">
        <f t="shared" si="153"/>
        <v>LE1.518Thinned175</v>
      </c>
      <c r="B5037" s="223" t="s">
        <v>180</v>
      </c>
      <c r="C5037" s="224">
        <v>1.5</v>
      </c>
      <c r="D5037" s="223">
        <v>18</v>
      </c>
      <c r="E5037" s="223" t="s">
        <v>172</v>
      </c>
      <c r="F5037" s="225" t="s">
        <v>221</v>
      </c>
      <c r="G5037" s="226">
        <v>-0.91</v>
      </c>
      <c r="H5037" s="226">
        <v>-0.3</v>
      </c>
      <c r="I5037" s="226">
        <v>-1.21</v>
      </c>
      <c r="J5037" s="227">
        <v>-6.07</v>
      </c>
      <c r="K5037" s="227">
        <v>973.72</v>
      </c>
      <c r="L5037" s="228">
        <v>-23.43</v>
      </c>
      <c r="M5037" s="229">
        <f t="shared" si="152"/>
        <v>950.29000000000008</v>
      </c>
      <c r="N5037" s="230">
        <v>2.5099999999999998</v>
      </c>
    </row>
    <row r="5038" spans="1:14" x14ac:dyDescent="0.2">
      <c r="A5038" s="231" t="str">
        <f t="shared" si="153"/>
        <v>LE1.518Thinned180</v>
      </c>
      <c r="B5038" s="223" t="s">
        <v>180</v>
      </c>
      <c r="C5038" s="224">
        <v>1.5</v>
      </c>
      <c r="D5038" s="223">
        <v>18</v>
      </c>
      <c r="E5038" s="223" t="s">
        <v>172</v>
      </c>
      <c r="F5038" s="225" t="s">
        <v>222</v>
      </c>
      <c r="G5038" s="226">
        <v>-1</v>
      </c>
      <c r="H5038" s="226">
        <v>-0.28999999999999998</v>
      </c>
      <c r="I5038" s="226">
        <v>-1.29</v>
      </c>
      <c r="J5038" s="227">
        <v>-6.47</v>
      </c>
      <c r="K5038" s="227">
        <v>967.25</v>
      </c>
      <c r="L5038" s="228">
        <v>-23.8</v>
      </c>
      <c r="M5038" s="229">
        <f t="shared" si="152"/>
        <v>943.45</v>
      </c>
      <c r="N5038" s="230">
        <v>2.41</v>
      </c>
    </row>
    <row r="5039" spans="1:14" x14ac:dyDescent="0.2">
      <c r="A5039" s="231" t="str">
        <f t="shared" si="153"/>
        <v>LE1.518Thinned185</v>
      </c>
      <c r="B5039" s="223" t="s">
        <v>180</v>
      </c>
      <c r="C5039" s="224">
        <v>1.5</v>
      </c>
      <c r="D5039" s="223">
        <v>18</v>
      </c>
      <c r="E5039" s="223" t="s">
        <v>172</v>
      </c>
      <c r="F5039" s="225" t="s">
        <v>223</v>
      </c>
      <c r="G5039" s="226">
        <v>-1.08</v>
      </c>
      <c r="H5039" s="226">
        <v>-0.28999999999999998</v>
      </c>
      <c r="I5039" s="226">
        <v>-1.37</v>
      </c>
      <c r="J5039" s="227">
        <v>-6.85</v>
      </c>
      <c r="K5039" s="227">
        <v>960.41</v>
      </c>
      <c r="L5039" s="228">
        <v>-24.15</v>
      </c>
      <c r="M5039" s="229">
        <f t="shared" si="152"/>
        <v>936.26</v>
      </c>
      <c r="N5039" s="230">
        <v>2.31</v>
      </c>
    </row>
    <row r="5040" spans="1:14" x14ac:dyDescent="0.2">
      <c r="A5040" s="231" t="str">
        <f t="shared" si="153"/>
        <v>LE1.518Thinned190</v>
      </c>
      <c r="B5040" s="223" t="s">
        <v>180</v>
      </c>
      <c r="C5040" s="224">
        <v>1.5</v>
      </c>
      <c r="D5040" s="223">
        <v>18</v>
      </c>
      <c r="E5040" s="223" t="s">
        <v>172</v>
      </c>
      <c r="F5040" s="225" t="s">
        <v>224</v>
      </c>
      <c r="G5040" s="226">
        <v>-1.1499999999999999</v>
      </c>
      <c r="H5040" s="226">
        <v>-0.28000000000000003</v>
      </c>
      <c r="I5040" s="226">
        <v>-1.43</v>
      </c>
      <c r="J5040" s="227">
        <v>-7.13</v>
      </c>
      <c r="K5040" s="227">
        <v>953.28</v>
      </c>
      <c r="L5040" s="228">
        <v>-24.49</v>
      </c>
      <c r="M5040" s="229">
        <f t="shared" si="152"/>
        <v>928.79</v>
      </c>
      <c r="N5040" s="230">
        <v>2.2200000000000002</v>
      </c>
    </row>
    <row r="5041" spans="1:14" x14ac:dyDescent="0.2">
      <c r="A5041" s="231" t="str">
        <f t="shared" si="153"/>
        <v>LE1.518Thinned195</v>
      </c>
      <c r="B5041" s="223" t="s">
        <v>180</v>
      </c>
      <c r="C5041" s="224">
        <v>1.5</v>
      </c>
      <c r="D5041" s="223">
        <v>18</v>
      </c>
      <c r="E5041" s="223" t="s">
        <v>172</v>
      </c>
      <c r="F5041" s="225" t="s">
        <v>225</v>
      </c>
      <c r="G5041" s="226">
        <v>2.2400000000000002</v>
      </c>
      <c r="H5041" s="226">
        <v>-1.49</v>
      </c>
      <c r="I5041" s="226">
        <v>0.74</v>
      </c>
      <c r="J5041" s="227">
        <v>3.71</v>
      </c>
      <c r="K5041" s="227">
        <v>956.99</v>
      </c>
      <c r="L5041" s="228">
        <v>-24.49</v>
      </c>
      <c r="M5041" s="229">
        <f t="shared" si="152"/>
        <v>932.5</v>
      </c>
      <c r="N5041" s="230">
        <v>0</v>
      </c>
    </row>
    <row r="5042" spans="1:14" x14ac:dyDescent="0.2">
      <c r="A5042" s="231" t="str">
        <f t="shared" si="153"/>
        <v>LE1.520NO_thin000</v>
      </c>
      <c r="B5042" s="223" t="s">
        <v>180</v>
      </c>
      <c r="C5042" s="224">
        <v>1.5</v>
      </c>
      <c r="D5042" s="223">
        <v>20</v>
      </c>
      <c r="E5042" s="223" t="s">
        <v>199</v>
      </c>
      <c r="F5042" s="225" t="s">
        <v>0</v>
      </c>
      <c r="G5042" s="226">
        <v>1.1000000000000001</v>
      </c>
      <c r="H5042" s="226">
        <v>1.2</v>
      </c>
      <c r="I5042" s="226">
        <v>2.2999999999999998</v>
      </c>
      <c r="J5042" s="227">
        <v>11.49</v>
      </c>
      <c r="K5042" s="227">
        <v>11.49</v>
      </c>
      <c r="L5042" s="228">
        <v>0</v>
      </c>
      <c r="M5042" s="229">
        <f t="shared" ref="M5042:M5105" si="154">K5042+L5042</f>
        <v>11.49</v>
      </c>
      <c r="N5042" s="230">
        <v>0</v>
      </c>
    </row>
    <row r="5043" spans="1:14" x14ac:dyDescent="0.2">
      <c r="A5043" s="231" t="str">
        <f t="shared" si="153"/>
        <v>LE1.520NO_thin005</v>
      </c>
      <c r="B5043" s="223" t="s">
        <v>180</v>
      </c>
      <c r="C5043" s="224">
        <v>1.5</v>
      </c>
      <c r="D5043" s="223">
        <v>20</v>
      </c>
      <c r="E5043" s="223" t="s">
        <v>199</v>
      </c>
      <c r="F5043" s="225" t="s">
        <v>1</v>
      </c>
      <c r="G5043" s="226">
        <v>3.35</v>
      </c>
      <c r="H5043" s="226">
        <v>1.48</v>
      </c>
      <c r="I5043" s="226">
        <v>4.83</v>
      </c>
      <c r="J5043" s="227">
        <v>24.15</v>
      </c>
      <c r="K5043" s="227">
        <v>35.64</v>
      </c>
      <c r="L5043" s="228">
        <v>0</v>
      </c>
      <c r="M5043" s="229">
        <f t="shared" si="154"/>
        <v>35.64</v>
      </c>
      <c r="N5043" s="230">
        <v>0</v>
      </c>
    </row>
    <row r="5044" spans="1:14" x14ac:dyDescent="0.2">
      <c r="A5044" s="231" t="str">
        <f t="shared" si="153"/>
        <v>LE1.520NO_thin010</v>
      </c>
      <c r="B5044" s="223" t="s">
        <v>180</v>
      </c>
      <c r="C5044" s="224">
        <v>1.5</v>
      </c>
      <c r="D5044" s="223">
        <v>20</v>
      </c>
      <c r="E5044" s="223" t="s">
        <v>199</v>
      </c>
      <c r="F5044" s="225" t="s">
        <v>2</v>
      </c>
      <c r="G5044" s="226">
        <v>10.220000000000001</v>
      </c>
      <c r="H5044" s="226">
        <v>1.49</v>
      </c>
      <c r="I5044" s="226">
        <v>11.71</v>
      </c>
      <c r="J5044" s="227">
        <v>58.56</v>
      </c>
      <c r="K5044" s="227">
        <v>94.2</v>
      </c>
      <c r="L5044" s="228">
        <v>0</v>
      </c>
      <c r="M5044" s="229">
        <f t="shared" si="154"/>
        <v>94.2</v>
      </c>
      <c r="N5044" s="230">
        <v>0</v>
      </c>
    </row>
    <row r="5045" spans="1:14" x14ac:dyDescent="0.2">
      <c r="A5045" s="231" t="str">
        <f t="shared" si="153"/>
        <v>LE1.520NO_thin015</v>
      </c>
      <c r="B5045" s="223" t="s">
        <v>180</v>
      </c>
      <c r="C5045" s="224">
        <v>1.5</v>
      </c>
      <c r="D5045" s="223">
        <v>20</v>
      </c>
      <c r="E5045" s="223" t="s">
        <v>199</v>
      </c>
      <c r="F5045" s="225" t="s">
        <v>3</v>
      </c>
      <c r="G5045" s="226">
        <v>27.95</v>
      </c>
      <c r="H5045" s="226">
        <v>5.44</v>
      </c>
      <c r="I5045" s="226">
        <v>33.39</v>
      </c>
      <c r="J5045" s="227">
        <v>166.94</v>
      </c>
      <c r="K5045" s="227">
        <v>261.14</v>
      </c>
      <c r="L5045" s="228">
        <v>0</v>
      </c>
      <c r="M5045" s="229">
        <f t="shared" si="154"/>
        <v>261.14</v>
      </c>
      <c r="N5045" s="230">
        <v>0</v>
      </c>
    </row>
    <row r="5046" spans="1:14" x14ac:dyDescent="0.2">
      <c r="A5046" s="231" t="str">
        <f t="shared" si="153"/>
        <v>LE1.520NO_thin020</v>
      </c>
      <c r="B5046" s="223" t="s">
        <v>180</v>
      </c>
      <c r="C5046" s="224">
        <v>1.5</v>
      </c>
      <c r="D5046" s="223">
        <v>20</v>
      </c>
      <c r="E5046" s="223" t="s">
        <v>199</v>
      </c>
      <c r="F5046" s="225" t="s">
        <v>4</v>
      </c>
      <c r="G5046" s="226">
        <v>31.29</v>
      </c>
      <c r="H5046" s="226">
        <v>11.97</v>
      </c>
      <c r="I5046" s="226">
        <v>43.27</v>
      </c>
      <c r="J5046" s="227">
        <v>216.34</v>
      </c>
      <c r="K5046" s="227">
        <v>477.48</v>
      </c>
      <c r="L5046" s="228">
        <v>0</v>
      </c>
      <c r="M5046" s="229">
        <f t="shared" si="154"/>
        <v>477.48</v>
      </c>
      <c r="N5046" s="230">
        <v>0</v>
      </c>
    </row>
    <row r="5047" spans="1:14" x14ac:dyDescent="0.2">
      <c r="A5047" s="231" t="str">
        <f t="shared" si="153"/>
        <v>LE1.520NO_thin025</v>
      </c>
      <c r="B5047" s="223" t="s">
        <v>180</v>
      </c>
      <c r="C5047" s="224">
        <v>1.5</v>
      </c>
      <c r="D5047" s="223">
        <v>20</v>
      </c>
      <c r="E5047" s="223" t="s">
        <v>199</v>
      </c>
      <c r="F5047" s="225" t="s">
        <v>5</v>
      </c>
      <c r="G5047" s="226">
        <v>16.59</v>
      </c>
      <c r="H5047" s="226">
        <v>6.74</v>
      </c>
      <c r="I5047" s="226">
        <v>23.32</v>
      </c>
      <c r="J5047" s="227">
        <v>116.61</v>
      </c>
      <c r="K5047" s="227">
        <v>594.09</v>
      </c>
      <c r="L5047" s="228">
        <v>0</v>
      </c>
      <c r="M5047" s="229">
        <f t="shared" si="154"/>
        <v>594.09</v>
      </c>
      <c r="N5047" s="230">
        <v>0</v>
      </c>
    </row>
    <row r="5048" spans="1:14" x14ac:dyDescent="0.2">
      <c r="A5048" s="231" t="str">
        <f t="shared" si="153"/>
        <v>LE1.520NO_thin030</v>
      </c>
      <c r="B5048" s="223" t="s">
        <v>180</v>
      </c>
      <c r="C5048" s="224">
        <v>1.5</v>
      </c>
      <c r="D5048" s="223">
        <v>20</v>
      </c>
      <c r="E5048" s="223" t="s">
        <v>199</v>
      </c>
      <c r="F5048" s="225" t="s">
        <v>6</v>
      </c>
      <c r="G5048" s="226">
        <v>20.29</v>
      </c>
      <c r="H5048" s="226">
        <v>5.22</v>
      </c>
      <c r="I5048" s="226">
        <v>25.51</v>
      </c>
      <c r="J5048" s="227">
        <v>127.55</v>
      </c>
      <c r="K5048" s="227">
        <v>721.63</v>
      </c>
      <c r="L5048" s="228">
        <v>0</v>
      </c>
      <c r="M5048" s="229">
        <f t="shared" si="154"/>
        <v>721.63</v>
      </c>
      <c r="N5048" s="230">
        <v>0</v>
      </c>
    </row>
    <row r="5049" spans="1:14" x14ac:dyDescent="0.2">
      <c r="A5049" s="231" t="str">
        <f t="shared" si="153"/>
        <v>LE1.520NO_thin035</v>
      </c>
      <c r="B5049" s="223" t="s">
        <v>180</v>
      </c>
      <c r="C5049" s="224">
        <v>1.5</v>
      </c>
      <c r="D5049" s="223">
        <v>20</v>
      </c>
      <c r="E5049" s="223" t="s">
        <v>199</v>
      </c>
      <c r="F5049" s="225" t="s">
        <v>7</v>
      </c>
      <c r="G5049" s="226">
        <v>19.5</v>
      </c>
      <c r="H5049" s="226">
        <v>4.5199999999999996</v>
      </c>
      <c r="I5049" s="226">
        <v>24.02</v>
      </c>
      <c r="J5049" s="227">
        <v>120.12</v>
      </c>
      <c r="K5049" s="227">
        <v>841.75</v>
      </c>
      <c r="L5049" s="228">
        <v>0</v>
      </c>
      <c r="M5049" s="229">
        <f t="shared" si="154"/>
        <v>841.75</v>
      </c>
      <c r="N5049" s="230">
        <v>0</v>
      </c>
    </row>
    <row r="5050" spans="1:14" x14ac:dyDescent="0.2">
      <c r="A5050" s="231" t="str">
        <f t="shared" si="153"/>
        <v>LE1.520NO_thin040</v>
      </c>
      <c r="B5050" s="223" t="s">
        <v>180</v>
      </c>
      <c r="C5050" s="224">
        <v>1.5</v>
      </c>
      <c r="D5050" s="223">
        <v>20</v>
      </c>
      <c r="E5050" s="223" t="s">
        <v>199</v>
      </c>
      <c r="F5050" s="225" t="s">
        <v>8</v>
      </c>
      <c r="G5050" s="226">
        <v>18.5</v>
      </c>
      <c r="H5050" s="226">
        <v>1.82</v>
      </c>
      <c r="I5050" s="226">
        <v>20.329999999999998</v>
      </c>
      <c r="J5050" s="227">
        <v>101.63</v>
      </c>
      <c r="K5050" s="227">
        <v>943.38</v>
      </c>
      <c r="L5050" s="228">
        <v>0</v>
      </c>
      <c r="M5050" s="229">
        <f t="shared" si="154"/>
        <v>943.38</v>
      </c>
      <c r="N5050" s="230">
        <v>0</v>
      </c>
    </row>
    <row r="5051" spans="1:14" x14ac:dyDescent="0.2">
      <c r="A5051" s="231" t="str">
        <f t="shared" si="153"/>
        <v>LE1.520NO_thin045</v>
      </c>
      <c r="B5051" s="223" t="s">
        <v>180</v>
      </c>
      <c r="C5051" s="224">
        <v>1.5</v>
      </c>
      <c r="D5051" s="223">
        <v>20</v>
      </c>
      <c r="E5051" s="223" t="s">
        <v>199</v>
      </c>
      <c r="F5051" s="225" t="s">
        <v>9</v>
      </c>
      <c r="G5051" s="226">
        <v>17</v>
      </c>
      <c r="H5051" s="226">
        <v>1.1599999999999999</v>
      </c>
      <c r="I5051" s="226">
        <v>18.16</v>
      </c>
      <c r="J5051" s="227">
        <v>90.79</v>
      </c>
      <c r="K5051" s="227">
        <v>1034.17</v>
      </c>
      <c r="L5051" s="228">
        <v>0</v>
      </c>
      <c r="M5051" s="229">
        <f t="shared" si="154"/>
        <v>1034.17</v>
      </c>
      <c r="N5051" s="230">
        <v>0</v>
      </c>
    </row>
    <row r="5052" spans="1:14" x14ac:dyDescent="0.2">
      <c r="A5052" s="231" t="str">
        <f t="shared" si="153"/>
        <v>LE1.520NO_thin050</v>
      </c>
      <c r="B5052" s="223" t="s">
        <v>180</v>
      </c>
      <c r="C5052" s="224">
        <v>1.5</v>
      </c>
      <c r="D5052" s="223">
        <v>20</v>
      </c>
      <c r="E5052" s="223" t="s">
        <v>199</v>
      </c>
      <c r="F5052" s="225" t="s">
        <v>10</v>
      </c>
      <c r="G5052" s="226">
        <v>16.05</v>
      </c>
      <c r="H5052" s="226">
        <v>-0.42</v>
      </c>
      <c r="I5052" s="226">
        <v>15.63</v>
      </c>
      <c r="J5052" s="227">
        <v>78.150000000000006</v>
      </c>
      <c r="K5052" s="227">
        <v>1112.32</v>
      </c>
      <c r="L5052" s="228">
        <v>0</v>
      </c>
      <c r="M5052" s="229">
        <f t="shared" si="154"/>
        <v>1112.32</v>
      </c>
      <c r="N5052" s="230">
        <v>0</v>
      </c>
    </row>
    <row r="5053" spans="1:14" x14ac:dyDescent="0.2">
      <c r="A5053" s="231" t="str">
        <f t="shared" si="153"/>
        <v>LE1.520NO_thin055</v>
      </c>
      <c r="B5053" s="223" t="s">
        <v>180</v>
      </c>
      <c r="C5053" s="224">
        <v>1.5</v>
      </c>
      <c r="D5053" s="223">
        <v>20</v>
      </c>
      <c r="E5053" s="223" t="s">
        <v>199</v>
      </c>
      <c r="F5053" s="225" t="s">
        <v>11</v>
      </c>
      <c r="G5053" s="226">
        <v>14.63</v>
      </c>
      <c r="H5053" s="226">
        <v>0.65</v>
      </c>
      <c r="I5053" s="226">
        <v>15.28</v>
      </c>
      <c r="J5053" s="227">
        <v>76.400000000000006</v>
      </c>
      <c r="K5053" s="227">
        <v>1188.72</v>
      </c>
      <c r="L5053" s="228">
        <v>0</v>
      </c>
      <c r="M5053" s="229">
        <f t="shared" si="154"/>
        <v>1188.72</v>
      </c>
      <c r="N5053" s="230">
        <v>0</v>
      </c>
    </row>
    <row r="5054" spans="1:14" x14ac:dyDescent="0.2">
      <c r="A5054" s="231" t="str">
        <f t="shared" si="153"/>
        <v>LE1.520NO_thin060</v>
      </c>
      <c r="B5054" s="223" t="s">
        <v>180</v>
      </c>
      <c r="C5054" s="224">
        <v>1.5</v>
      </c>
      <c r="D5054" s="223">
        <v>20</v>
      </c>
      <c r="E5054" s="223" t="s">
        <v>199</v>
      </c>
      <c r="F5054" s="225" t="s">
        <v>12</v>
      </c>
      <c r="G5054" s="226">
        <v>13.77</v>
      </c>
      <c r="H5054" s="226">
        <v>-0.6</v>
      </c>
      <c r="I5054" s="226">
        <v>13.17</v>
      </c>
      <c r="J5054" s="227">
        <v>65.84</v>
      </c>
      <c r="K5054" s="227">
        <v>1254.56</v>
      </c>
      <c r="L5054" s="228">
        <v>0</v>
      </c>
      <c r="M5054" s="229">
        <f t="shared" si="154"/>
        <v>1254.56</v>
      </c>
      <c r="N5054" s="230">
        <v>0</v>
      </c>
    </row>
    <row r="5055" spans="1:14" x14ac:dyDescent="0.2">
      <c r="A5055" s="231" t="str">
        <f t="shared" si="153"/>
        <v>LE1.520NO_thin065</v>
      </c>
      <c r="B5055" s="223" t="s">
        <v>180</v>
      </c>
      <c r="C5055" s="224">
        <v>1.5</v>
      </c>
      <c r="D5055" s="223">
        <v>20</v>
      </c>
      <c r="E5055" s="223" t="s">
        <v>199</v>
      </c>
      <c r="F5055" s="225" t="s">
        <v>13</v>
      </c>
      <c r="G5055" s="226">
        <v>12.59</v>
      </c>
      <c r="H5055" s="226">
        <v>-0.57999999999999996</v>
      </c>
      <c r="I5055" s="226">
        <v>12</v>
      </c>
      <c r="J5055" s="227">
        <v>60.02</v>
      </c>
      <c r="K5055" s="227">
        <v>1314.58</v>
      </c>
      <c r="L5055" s="228">
        <v>0</v>
      </c>
      <c r="M5055" s="229">
        <f t="shared" si="154"/>
        <v>1314.58</v>
      </c>
      <c r="N5055" s="230">
        <v>0</v>
      </c>
    </row>
    <row r="5056" spans="1:14" x14ac:dyDescent="0.2">
      <c r="A5056" s="231" t="str">
        <f t="shared" si="153"/>
        <v>LE1.520NO_thin070</v>
      </c>
      <c r="B5056" s="223" t="s">
        <v>180</v>
      </c>
      <c r="C5056" s="224">
        <v>1.5</v>
      </c>
      <c r="D5056" s="223">
        <v>20</v>
      </c>
      <c r="E5056" s="223" t="s">
        <v>199</v>
      </c>
      <c r="F5056" s="225" t="s">
        <v>200</v>
      </c>
      <c r="G5056" s="226">
        <v>11.58</v>
      </c>
      <c r="H5056" s="226">
        <v>-0.55000000000000004</v>
      </c>
      <c r="I5056" s="226">
        <v>11.03</v>
      </c>
      <c r="J5056" s="227">
        <v>55.15</v>
      </c>
      <c r="K5056" s="227">
        <v>1369.74</v>
      </c>
      <c r="L5056" s="228">
        <v>0</v>
      </c>
      <c r="M5056" s="229">
        <f t="shared" si="154"/>
        <v>1369.74</v>
      </c>
      <c r="N5056" s="230">
        <v>0</v>
      </c>
    </row>
    <row r="5057" spans="1:14" x14ac:dyDescent="0.2">
      <c r="A5057" s="231" t="str">
        <f t="shared" si="153"/>
        <v>LE1.520NO_thin075</v>
      </c>
      <c r="B5057" s="223" t="s">
        <v>180</v>
      </c>
      <c r="C5057" s="224">
        <v>1.5</v>
      </c>
      <c r="D5057" s="223">
        <v>20</v>
      </c>
      <c r="E5057" s="223" t="s">
        <v>199</v>
      </c>
      <c r="F5057" s="225" t="s">
        <v>201</v>
      </c>
      <c r="G5057" s="226">
        <v>10.74</v>
      </c>
      <c r="H5057" s="226">
        <v>-0.57999999999999996</v>
      </c>
      <c r="I5057" s="226">
        <v>10.16</v>
      </c>
      <c r="J5057" s="227">
        <v>50.8</v>
      </c>
      <c r="K5057" s="227">
        <v>1420.54</v>
      </c>
      <c r="L5057" s="228">
        <v>0</v>
      </c>
      <c r="M5057" s="229">
        <f t="shared" si="154"/>
        <v>1420.54</v>
      </c>
      <c r="N5057" s="230">
        <v>0</v>
      </c>
    </row>
    <row r="5058" spans="1:14" x14ac:dyDescent="0.2">
      <c r="A5058" s="231" t="str">
        <f t="shared" ref="A5058:A5121" si="155">CONCATENATE(LEFT(B5058,2),TEXT(C5058,"0.0"),TEXT(D5058,"00"),E5058,TEXT(LEFT(F5058,3),"000"))</f>
        <v>LE1.520NO_thin080</v>
      </c>
      <c r="B5058" s="223" t="s">
        <v>180</v>
      </c>
      <c r="C5058" s="224">
        <v>1.5</v>
      </c>
      <c r="D5058" s="223">
        <v>20</v>
      </c>
      <c r="E5058" s="223" t="s">
        <v>199</v>
      </c>
      <c r="F5058" s="225" t="s">
        <v>202</v>
      </c>
      <c r="G5058" s="226">
        <v>10.11</v>
      </c>
      <c r="H5058" s="226">
        <v>-0.74</v>
      </c>
      <c r="I5058" s="226">
        <v>9.3699999999999992</v>
      </c>
      <c r="J5058" s="227">
        <v>46.86</v>
      </c>
      <c r="K5058" s="227">
        <v>1467.39</v>
      </c>
      <c r="L5058" s="228">
        <v>0</v>
      </c>
      <c r="M5058" s="229">
        <f t="shared" si="154"/>
        <v>1467.39</v>
      </c>
      <c r="N5058" s="230">
        <v>0</v>
      </c>
    </row>
    <row r="5059" spans="1:14" x14ac:dyDescent="0.2">
      <c r="A5059" s="231" t="str">
        <f t="shared" si="155"/>
        <v>LE1.520NO_thin085</v>
      </c>
      <c r="B5059" s="223" t="s">
        <v>180</v>
      </c>
      <c r="C5059" s="224">
        <v>1.5</v>
      </c>
      <c r="D5059" s="223">
        <v>20</v>
      </c>
      <c r="E5059" s="223" t="s">
        <v>199</v>
      </c>
      <c r="F5059" s="225" t="s">
        <v>203</v>
      </c>
      <c r="G5059" s="226">
        <v>8.68</v>
      </c>
      <c r="H5059" s="226">
        <v>-0.73</v>
      </c>
      <c r="I5059" s="226">
        <v>7.95</v>
      </c>
      <c r="J5059" s="227">
        <v>39.770000000000003</v>
      </c>
      <c r="K5059" s="227">
        <v>1507.16</v>
      </c>
      <c r="L5059" s="228">
        <v>0</v>
      </c>
      <c r="M5059" s="229">
        <f t="shared" si="154"/>
        <v>1507.16</v>
      </c>
      <c r="N5059" s="230">
        <v>0</v>
      </c>
    </row>
    <row r="5060" spans="1:14" x14ac:dyDescent="0.2">
      <c r="A5060" s="231" t="str">
        <f t="shared" si="155"/>
        <v>LE1.520NO_thin090</v>
      </c>
      <c r="B5060" s="223" t="s">
        <v>180</v>
      </c>
      <c r="C5060" s="224">
        <v>1.5</v>
      </c>
      <c r="D5060" s="223">
        <v>20</v>
      </c>
      <c r="E5060" s="223" t="s">
        <v>199</v>
      </c>
      <c r="F5060" s="225" t="s">
        <v>204</v>
      </c>
      <c r="G5060" s="226">
        <v>7.98</v>
      </c>
      <c r="H5060" s="226">
        <v>-0.71</v>
      </c>
      <c r="I5060" s="226">
        <v>7.27</v>
      </c>
      <c r="J5060" s="227">
        <v>36.35</v>
      </c>
      <c r="K5060" s="227">
        <v>1543.5</v>
      </c>
      <c r="L5060" s="228">
        <v>0</v>
      </c>
      <c r="M5060" s="229">
        <f t="shared" si="154"/>
        <v>1543.5</v>
      </c>
      <c r="N5060" s="230">
        <v>0</v>
      </c>
    </row>
    <row r="5061" spans="1:14" x14ac:dyDescent="0.2">
      <c r="A5061" s="231" t="str">
        <f t="shared" si="155"/>
        <v>LE1.520NO_thin095</v>
      </c>
      <c r="B5061" s="223" t="s">
        <v>180</v>
      </c>
      <c r="C5061" s="224">
        <v>1.5</v>
      </c>
      <c r="D5061" s="223">
        <v>20</v>
      </c>
      <c r="E5061" s="223" t="s">
        <v>199</v>
      </c>
      <c r="F5061" s="225" t="s">
        <v>205</v>
      </c>
      <c r="G5061" s="226">
        <v>8</v>
      </c>
      <c r="H5061" s="226">
        <v>-0.71</v>
      </c>
      <c r="I5061" s="226">
        <v>7.29</v>
      </c>
      <c r="J5061" s="227">
        <v>36.43</v>
      </c>
      <c r="K5061" s="227">
        <v>1579.93</v>
      </c>
      <c r="L5061" s="228">
        <v>0</v>
      </c>
      <c r="M5061" s="229">
        <f t="shared" si="154"/>
        <v>1579.93</v>
      </c>
      <c r="N5061" s="230">
        <v>0</v>
      </c>
    </row>
    <row r="5062" spans="1:14" x14ac:dyDescent="0.2">
      <c r="A5062" s="231" t="str">
        <f t="shared" si="155"/>
        <v>LE1.520NO_thin100</v>
      </c>
      <c r="B5062" s="223" t="s">
        <v>180</v>
      </c>
      <c r="C5062" s="224">
        <v>1.5</v>
      </c>
      <c r="D5062" s="223">
        <v>20</v>
      </c>
      <c r="E5062" s="223" t="s">
        <v>199</v>
      </c>
      <c r="F5062" s="225" t="s">
        <v>206</v>
      </c>
      <c r="G5062" s="226">
        <v>7.54</v>
      </c>
      <c r="H5062" s="226">
        <v>-0.69</v>
      </c>
      <c r="I5062" s="226">
        <v>6.85</v>
      </c>
      <c r="J5062" s="227">
        <v>34.24</v>
      </c>
      <c r="K5062" s="227">
        <v>1614.17</v>
      </c>
      <c r="L5062" s="228">
        <v>0</v>
      </c>
      <c r="M5062" s="229">
        <f t="shared" si="154"/>
        <v>1614.17</v>
      </c>
      <c r="N5062" s="230">
        <v>0</v>
      </c>
    </row>
    <row r="5063" spans="1:14" x14ac:dyDescent="0.2">
      <c r="A5063" s="231" t="str">
        <f t="shared" si="155"/>
        <v>LE1.520NO_thin105</v>
      </c>
      <c r="B5063" s="223" t="s">
        <v>180</v>
      </c>
      <c r="C5063" s="224">
        <v>1.5</v>
      </c>
      <c r="D5063" s="223">
        <v>20</v>
      </c>
      <c r="E5063" s="223" t="s">
        <v>199</v>
      </c>
      <c r="F5063" s="225" t="s">
        <v>207</v>
      </c>
      <c r="G5063" s="226">
        <v>6.72</v>
      </c>
      <c r="H5063" s="226">
        <v>-0.64</v>
      </c>
      <c r="I5063" s="226">
        <v>6.08</v>
      </c>
      <c r="J5063" s="227">
        <v>30.38</v>
      </c>
      <c r="K5063" s="227">
        <v>1644.56</v>
      </c>
      <c r="L5063" s="228">
        <v>0</v>
      </c>
      <c r="M5063" s="229">
        <f t="shared" si="154"/>
        <v>1644.56</v>
      </c>
      <c r="N5063" s="230">
        <v>0</v>
      </c>
    </row>
    <row r="5064" spans="1:14" x14ac:dyDescent="0.2">
      <c r="A5064" s="231" t="str">
        <f t="shared" si="155"/>
        <v>LE1.520NO_thin110</v>
      </c>
      <c r="B5064" s="223" t="s">
        <v>180</v>
      </c>
      <c r="C5064" s="224">
        <v>1.5</v>
      </c>
      <c r="D5064" s="223">
        <v>20</v>
      </c>
      <c r="E5064" s="223" t="s">
        <v>199</v>
      </c>
      <c r="F5064" s="225" t="s">
        <v>208</v>
      </c>
      <c r="G5064" s="226">
        <v>6.01</v>
      </c>
      <c r="H5064" s="226">
        <v>-0.66</v>
      </c>
      <c r="I5064" s="226">
        <v>5.35</v>
      </c>
      <c r="J5064" s="227">
        <v>26.74</v>
      </c>
      <c r="K5064" s="227">
        <v>1671.29</v>
      </c>
      <c r="L5064" s="228">
        <v>0</v>
      </c>
      <c r="M5064" s="229">
        <f t="shared" si="154"/>
        <v>1671.29</v>
      </c>
      <c r="N5064" s="230">
        <v>0</v>
      </c>
    </row>
    <row r="5065" spans="1:14" x14ac:dyDescent="0.2">
      <c r="A5065" s="231" t="str">
        <f t="shared" si="155"/>
        <v>LE1.520NO_thin115</v>
      </c>
      <c r="B5065" s="223" t="s">
        <v>180</v>
      </c>
      <c r="C5065" s="224">
        <v>1.5</v>
      </c>
      <c r="D5065" s="223">
        <v>20</v>
      </c>
      <c r="E5065" s="223" t="s">
        <v>199</v>
      </c>
      <c r="F5065" s="225" t="s">
        <v>209</v>
      </c>
      <c r="G5065" s="226">
        <v>5.58</v>
      </c>
      <c r="H5065" s="226">
        <v>-0.63</v>
      </c>
      <c r="I5065" s="226">
        <v>4.9400000000000004</v>
      </c>
      <c r="J5065" s="227">
        <v>24.72</v>
      </c>
      <c r="K5065" s="227">
        <v>1696.01</v>
      </c>
      <c r="L5065" s="228">
        <v>0</v>
      </c>
      <c r="M5065" s="229">
        <f t="shared" si="154"/>
        <v>1696.01</v>
      </c>
      <c r="N5065" s="230">
        <v>0</v>
      </c>
    </row>
    <row r="5066" spans="1:14" x14ac:dyDescent="0.2">
      <c r="A5066" s="231" t="str">
        <f t="shared" si="155"/>
        <v>LE1.520NO_thin120</v>
      </c>
      <c r="B5066" s="223" t="s">
        <v>180</v>
      </c>
      <c r="C5066" s="224">
        <v>1.5</v>
      </c>
      <c r="D5066" s="223">
        <v>20</v>
      </c>
      <c r="E5066" s="223" t="s">
        <v>199</v>
      </c>
      <c r="F5066" s="225" t="s">
        <v>210</v>
      </c>
      <c r="G5066" s="226">
        <v>5.21</v>
      </c>
      <c r="H5066" s="226">
        <v>-0.6</v>
      </c>
      <c r="I5066" s="226">
        <v>4.6100000000000003</v>
      </c>
      <c r="J5066" s="227">
        <v>23.03</v>
      </c>
      <c r="K5066" s="227">
        <v>1719.05</v>
      </c>
      <c r="L5066" s="228">
        <v>0</v>
      </c>
      <c r="M5066" s="229">
        <f t="shared" si="154"/>
        <v>1719.05</v>
      </c>
      <c r="N5066" s="230">
        <v>0</v>
      </c>
    </row>
    <row r="5067" spans="1:14" x14ac:dyDescent="0.2">
      <c r="A5067" s="231" t="str">
        <f t="shared" si="155"/>
        <v>LE1.520NO_thin125</v>
      </c>
      <c r="B5067" s="223" t="s">
        <v>180</v>
      </c>
      <c r="C5067" s="224">
        <v>1.5</v>
      </c>
      <c r="D5067" s="223">
        <v>20</v>
      </c>
      <c r="E5067" s="223" t="s">
        <v>199</v>
      </c>
      <c r="F5067" s="225" t="s">
        <v>211</v>
      </c>
      <c r="G5067" s="226">
        <v>4.7699999999999996</v>
      </c>
      <c r="H5067" s="226">
        <v>-0.56999999999999995</v>
      </c>
      <c r="I5067" s="226">
        <v>4.2</v>
      </c>
      <c r="J5067" s="227">
        <v>21.02</v>
      </c>
      <c r="K5067" s="227">
        <v>1740.06</v>
      </c>
      <c r="L5067" s="228">
        <v>0</v>
      </c>
      <c r="M5067" s="229">
        <f t="shared" si="154"/>
        <v>1740.06</v>
      </c>
      <c r="N5067" s="230">
        <v>0</v>
      </c>
    </row>
    <row r="5068" spans="1:14" x14ac:dyDescent="0.2">
      <c r="A5068" s="231" t="str">
        <f t="shared" si="155"/>
        <v>LE1.520NO_thin130</v>
      </c>
      <c r="B5068" s="223" t="s">
        <v>180</v>
      </c>
      <c r="C5068" s="224">
        <v>1.5</v>
      </c>
      <c r="D5068" s="223">
        <v>20</v>
      </c>
      <c r="E5068" s="223" t="s">
        <v>199</v>
      </c>
      <c r="F5068" s="225" t="s">
        <v>212</v>
      </c>
      <c r="G5068" s="226">
        <v>4.41</v>
      </c>
      <c r="H5068" s="226">
        <v>-0.53</v>
      </c>
      <c r="I5068" s="226">
        <v>3.88</v>
      </c>
      <c r="J5068" s="227">
        <v>19.41</v>
      </c>
      <c r="K5068" s="227">
        <v>1759.47</v>
      </c>
      <c r="L5068" s="228">
        <v>0</v>
      </c>
      <c r="M5068" s="229">
        <f t="shared" si="154"/>
        <v>1759.47</v>
      </c>
      <c r="N5068" s="230">
        <v>0</v>
      </c>
    </row>
    <row r="5069" spans="1:14" x14ac:dyDescent="0.2">
      <c r="A5069" s="231" t="str">
        <f t="shared" si="155"/>
        <v>LE1.520NO_thin135</v>
      </c>
      <c r="B5069" s="223" t="s">
        <v>180</v>
      </c>
      <c r="C5069" s="224">
        <v>1.5</v>
      </c>
      <c r="D5069" s="223">
        <v>20</v>
      </c>
      <c r="E5069" s="223" t="s">
        <v>199</v>
      </c>
      <c r="F5069" s="225" t="s">
        <v>213</v>
      </c>
      <c r="G5069" s="226">
        <v>4.13</v>
      </c>
      <c r="H5069" s="226">
        <v>-0.5</v>
      </c>
      <c r="I5069" s="226">
        <v>3.63</v>
      </c>
      <c r="J5069" s="227">
        <v>18.170000000000002</v>
      </c>
      <c r="K5069" s="227">
        <v>1777.64</v>
      </c>
      <c r="L5069" s="228">
        <v>0</v>
      </c>
      <c r="M5069" s="229">
        <f t="shared" si="154"/>
        <v>1777.64</v>
      </c>
      <c r="N5069" s="230">
        <v>0</v>
      </c>
    </row>
    <row r="5070" spans="1:14" x14ac:dyDescent="0.2">
      <c r="A5070" s="231" t="str">
        <f t="shared" si="155"/>
        <v>LE1.520NO_thin140</v>
      </c>
      <c r="B5070" s="223" t="s">
        <v>180</v>
      </c>
      <c r="C5070" s="224">
        <v>1.5</v>
      </c>
      <c r="D5070" s="223">
        <v>20</v>
      </c>
      <c r="E5070" s="223" t="s">
        <v>199</v>
      </c>
      <c r="F5070" s="225" t="s">
        <v>214</v>
      </c>
      <c r="G5070" s="226">
        <v>3.78</v>
      </c>
      <c r="H5070" s="226">
        <v>-0.47</v>
      </c>
      <c r="I5070" s="226">
        <v>3.32</v>
      </c>
      <c r="J5070" s="227">
        <v>16.579999999999998</v>
      </c>
      <c r="K5070" s="227">
        <v>1794.22</v>
      </c>
      <c r="L5070" s="228">
        <v>0</v>
      </c>
      <c r="M5070" s="229">
        <f t="shared" si="154"/>
        <v>1794.22</v>
      </c>
      <c r="N5070" s="230">
        <v>0</v>
      </c>
    </row>
    <row r="5071" spans="1:14" x14ac:dyDescent="0.2">
      <c r="A5071" s="231" t="str">
        <f t="shared" si="155"/>
        <v>LE1.520NO_thin145</v>
      </c>
      <c r="B5071" s="223" t="s">
        <v>180</v>
      </c>
      <c r="C5071" s="224">
        <v>1.5</v>
      </c>
      <c r="D5071" s="223">
        <v>20</v>
      </c>
      <c r="E5071" s="223" t="s">
        <v>199</v>
      </c>
      <c r="F5071" s="225" t="s">
        <v>215</v>
      </c>
      <c r="G5071" s="226">
        <v>3.56</v>
      </c>
      <c r="H5071" s="226">
        <v>-0.43</v>
      </c>
      <c r="I5071" s="226">
        <v>3.13</v>
      </c>
      <c r="J5071" s="227">
        <v>15.65</v>
      </c>
      <c r="K5071" s="227">
        <v>1809.88</v>
      </c>
      <c r="L5071" s="228">
        <v>0</v>
      </c>
      <c r="M5071" s="229">
        <f t="shared" si="154"/>
        <v>1809.88</v>
      </c>
      <c r="N5071" s="230">
        <v>0</v>
      </c>
    </row>
    <row r="5072" spans="1:14" x14ac:dyDescent="0.2">
      <c r="A5072" s="231" t="str">
        <f t="shared" si="155"/>
        <v>LE1.520NO_thin150</v>
      </c>
      <c r="B5072" s="223" t="s">
        <v>180</v>
      </c>
      <c r="C5072" s="224">
        <v>1.5</v>
      </c>
      <c r="D5072" s="223">
        <v>20</v>
      </c>
      <c r="E5072" s="223" t="s">
        <v>199</v>
      </c>
      <c r="F5072" s="225" t="s">
        <v>216</v>
      </c>
      <c r="G5072" s="226">
        <v>3.2</v>
      </c>
      <c r="H5072" s="226">
        <v>-0.41</v>
      </c>
      <c r="I5072" s="226">
        <v>2.79</v>
      </c>
      <c r="J5072" s="227">
        <v>13.96</v>
      </c>
      <c r="K5072" s="227">
        <v>1823.83</v>
      </c>
      <c r="L5072" s="228">
        <v>0</v>
      </c>
      <c r="M5072" s="229">
        <f t="shared" si="154"/>
        <v>1823.83</v>
      </c>
      <c r="N5072" s="230">
        <v>0</v>
      </c>
    </row>
    <row r="5073" spans="1:14" x14ac:dyDescent="0.2">
      <c r="A5073" s="231" t="str">
        <f t="shared" si="155"/>
        <v>LE1.520NO_thin155</v>
      </c>
      <c r="B5073" s="223" t="s">
        <v>180</v>
      </c>
      <c r="C5073" s="224">
        <v>1.5</v>
      </c>
      <c r="D5073" s="223">
        <v>20</v>
      </c>
      <c r="E5073" s="223" t="s">
        <v>199</v>
      </c>
      <c r="F5073" s="225" t="s">
        <v>217</v>
      </c>
      <c r="G5073" s="226">
        <v>3.02</v>
      </c>
      <c r="H5073" s="226">
        <v>-0.38</v>
      </c>
      <c r="I5073" s="226">
        <v>2.64</v>
      </c>
      <c r="J5073" s="227">
        <v>13.2</v>
      </c>
      <c r="K5073" s="227">
        <v>1837.03</v>
      </c>
      <c r="L5073" s="228">
        <v>0</v>
      </c>
      <c r="M5073" s="229">
        <f t="shared" si="154"/>
        <v>1837.03</v>
      </c>
      <c r="N5073" s="230">
        <v>0</v>
      </c>
    </row>
    <row r="5074" spans="1:14" x14ac:dyDescent="0.2">
      <c r="A5074" s="231" t="str">
        <f t="shared" si="155"/>
        <v>LE1.520NO_thin160</v>
      </c>
      <c r="B5074" s="223" t="s">
        <v>180</v>
      </c>
      <c r="C5074" s="224">
        <v>1.5</v>
      </c>
      <c r="D5074" s="223">
        <v>20</v>
      </c>
      <c r="E5074" s="223" t="s">
        <v>199</v>
      </c>
      <c r="F5074" s="225" t="s">
        <v>218</v>
      </c>
      <c r="G5074" s="226">
        <v>2.82</v>
      </c>
      <c r="H5074" s="226">
        <v>-0.35</v>
      </c>
      <c r="I5074" s="226">
        <v>2.4700000000000002</v>
      </c>
      <c r="J5074" s="227">
        <v>12.34</v>
      </c>
      <c r="K5074" s="227">
        <v>1849.37</v>
      </c>
      <c r="L5074" s="228">
        <v>0</v>
      </c>
      <c r="M5074" s="229">
        <f t="shared" si="154"/>
        <v>1849.37</v>
      </c>
      <c r="N5074" s="230">
        <v>0</v>
      </c>
    </row>
    <row r="5075" spans="1:14" x14ac:dyDescent="0.2">
      <c r="A5075" s="231" t="str">
        <f t="shared" si="155"/>
        <v>LE1.520NO_thin165</v>
      </c>
      <c r="B5075" s="223" t="s">
        <v>180</v>
      </c>
      <c r="C5075" s="224">
        <v>1.5</v>
      </c>
      <c r="D5075" s="223">
        <v>20</v>
      </c>
      <c r="E5075" s="223" t="s">
        <v>199</v>
      </c>
      <c r="F5075" s="225" t="s">
        <v>219</v>
      </c>
      <c r="G5075" s="226">
        <v>2.5099999999999998</v>
      </c>
      <c r="H5075" s="226">
        <v>-0.32</v>
      </c>
      <c r="I5075" s="226">
        <v>2.19</v>
      </c>
      <c r="J5075" s="227">
        <v>10.97</v>
      </c>
      <c r="K5075" s="227">
        <v>1860.34</v>
      </c>
      <c r="L5075" s="228">
        <v>0</v>
      </c>
      <c r="M5075" s="229">
        <f t="shared" si="154"/>
        <v>1860.34</v>
      </c>
      <c r="N5075" s="230">
        <v>0</v>
      </c>
    </row>
    <row r="5076" spans="1:14" x14ac:dyDescent="0.2">
      <c r="A5076" s="231" t="str">
        <f t="shared" si="155"/>
        <v>LE1.520NO_thin170</v>
      </c>
      <c r="B5076" s="223" t="s">
        <v>180</v>
      </c>
      <c r="C5076" s="224">
        <v>1.5</v>
      </c>
      <c r="D5076" s="223">
        <v>20</v>
      </c>
      <c r="E5076" s="223" t="s">
        <v>199</v>
      </c>
      <c r="F5076" s="225" t="s">
        <v>220</v>
      </c>
      <c r="G5076" s="226">
        <v>2.42</v>
      </c>
      <c r="H5076" s="226">
        <v>-0.3</v>
      </c>
      <c r="I5076" s="226">
        <v>2.12</v>
      </c>
      <c r="J5076" s="227">
        <v>10.6</v>
      </c>
      <c r="K5076" s="227">
        <v>1870.94</v>
      </c>
      <c r="L5076" s="228">
        <v>0</v>
      </c>
      <c r="M5076" s="229">
        <f t="shared" si="154"/>
        <v>1870.94</v>
      </c>
      <c r="N5076" s="230">
        <v>0</v>
      </c>
    </row>
    <row r="5077" spans="1:14" x14ac:dyDescent="0.2">
      <c r="A5077" s="231" t="str">
        <f t="shared" si="155"/>
        <v>LE1.520NO_thin175</v>
      </c>
      <c r="B5077" s="223" t="s">
        <v>180</v>
      </c>
      <c r="C5077" s="224">
        <v>1.5</v>
      </c>
      <c r="D5077" s="223">
        <v>20</v>
      </c>
      <c r="E5077" s="223" t="s">
        <v>199</v>
      </c>
      <c r="F5077" s="225" t="s">
        <v>221</v>
      </c>
      <c r="G5077" s="226">
        <v>2.15</v>
      </c>
      <c r="H5077" s="226">
        <v>-0.28000000000000003</v>
      </c>
      <c r="I5077" s="226">
        <v>1.87</v>
      </c>
      <c r="J5077" s="227">
        <v>9.35</v>
      </c>
      <c r="K5077" s="227">
        <v>1880.29</v>
      </c>
      <c r="L5077" s="228">
        <v>0</v>
      </c>
      <c r="M5077" s="229">
        <f t="shared" si="154"/>
        <v>1880.29</v>
      </c>
      <c r="N5077" s="230">
        <v>0</v>
      </c>
    </row>
    <row r="5078" spans="1:14" x14ac:dyDescent="0.2">
      <c r="A5078" s="231" t="str">
        <f t="shared" si="155"/>
        <v>LE1.520NO_thin180</v>
      </c>
      <c r="B5078" s="223" t="s">
        <v>180</v>
      </c>
      <c r="C5078" s="224">
        <v>1.5</v>
      </c>
      <c r="D5078" s="223">
        <v>20</v>
      </c>
      <c r="E5078" s="223" t="s">
        <v>199</v>
      </c>
      <c r="F5078" s="225" t="s">
        <v>222</v>
      </c>
      <c r="G5078" s="226">
        <v>2.0099999999999998</v>
      </c>
      <c r="H5078" s="226">
        <v>-0.25</v>
      </c>
      <c r="I5078" s="226">
        <v>1.76</v>
      </c>
      <c r="J5078" s="227">
        <v>8.7899999999999991</v>
      </c>
      <c r="K5078" s="227">
        <v>1889.08</v>
      </c>
      <c r="L5078" s="228">
        <v>0</v>
      </c>
      <c r="M5078" s="229">
        <f t="shared" si="154"/>
        <v>1889.08</v>
      </c>
      <c r="N5078" s="230">
        <v>0</v>
      </c>
    </row>
    <row r="5079" spans="1:14" x14ac:dyDescent="0.2">
      <c r="A5079" s="231" t="str">
        <f t="shared" si="155"/>
        <v>LE1.520NO_thin185</v>
      </c>
      <c r="B5079" s="223" t="s">
        <v>180</v>
      </c>
      <c r="C5079" s="224">
        <v>1.5</v>
      </c>
      <c r="D5079" s="223">
        <v>20</v>
      </c>
      <c r="E5079" s="223" t="s">
        <v>199</v>
      </c>
      <c r="F5079" s="225" t="s">
        <v>223</v>
      </c>
      <c r="G5079" s="226">
        <v>1.9</v>
      </c>
      <c r="H5079" s="226">
        <v>-0.23</v>
      </c>
      <c r="I5079" s="226">
        <v>1.67</v>
      </c>
      <c r="J5079" s="227">
        <v>8.35</v>
      </c>
      <c r="K5079" s="227">
        <v>1897.44</v>
      </c>
      <c r="L5079" s="228">
        <v>0</v>
      </c>
      <c r="M5079" s="229">
        <f t="shared" si="154"/>
        <v>1897.44</v>
      </c>
      <c r="N5079" s="230">
        <v>0</v>
      </c>
    </row>
    <row r="5080" spans="1:14" x14ac:dyDescent="0.2">
      <c r="A5080" s="231" t="str">
        <f t="shared" si="155"/>
        <v>LE1.520NO_thin190</v>
      </c>
      <c r="B5080" s="223" t="s">
        <v>180</v>
      </c>
      <c r="C5080" s="224">
        <v>1.5</v>
      </c>
      <c r="D5080" s="223">
        <v>20</v>
      </c>
      <c r="E5080" s="223" t="s">
        <v>199</v>
      </c>
      <c r="F5080" s="225" t="s">
        <v>224</v>
      </c>
      <c r="G5080" s="226">
        <v>1.75</v>
      </c>
      <c r="H5080" s="226">
        <v>-0.21</v>
      </c>
      <c r="I5080" s="226">
        <v>1.54</v>
      </c>
      <c r="J5080" s="227">
        <v>7.71</v>
      </c>
      <c r="K5080" s="227">
        <v>1905.15</v>
      </c>
      <c r="L5080" s="228">
        <v>0</v>
      </c>
      <c r="M5080" s="229">
        <f t="shared" si="154"/>
        <v>1905.15</v>
      </c>
      <c r="N5080" s="230">
        <v>0</v>
      </c>
    </row>
    <row r="5081" spans="1:14" x14ac:dyDescent="0.2">
      <c r="A5081" s="231" t="str">
        <f t="shared" si="155"/>
        <v>LE1.520NO_thin195</v>
      </c>
      <c r="B5081" s="223" t="s">
        <v>180</v>
      </c>
      <c r="C5081" s="224">
        <v>1.5</v>
      </c>
      <c r="D5081" s="223">
        <v>20</v>
      </c>
      <c r="E5081" s="223" t="s">
        <v>199</v>
      </c>
      <c r="F5081" s="225" t="s">
        <v>225</v>
      </c>
      <c r="G5081" s="226">
        <v>1.58</v>
      </c>
      <c r="H5081" s="226">
        <v>-0.2</v>
      </c>
      <c r="I5081" s="226">
        <v>1.38</v>
      </c>
      <c r="J5081" s="227">
        <v>6.89</v>
      </c>
      <c r="K5081" s="227">
        <v>1912.04</v>
      </c>
      <c r="L5081" s="228">
        <v>0</v>
      </c>
      <c r="M5081" s="229">
        <f t="shared" si="154"/>
        <v>1912.04</v>
      </c>
      <c r="N5081" s="230">
        <v>0</v>
      </c>
    </row>
    <row r="5082" spans="1:14" x14ac:dyDescent="0.2">
      <c r="A5082" s="231" t="str">
        <f t="shared" si="155"/>
        <v>LE1.520Thinned000</v>
      </c>
      <c r="B5082" s="223" t="s">
        <v>180</v>
      </c>
      <c r="C5082" s="224">
        <v>1.5</v>
      </c>
      <c r="D5082" s="223">
        <v>20</v>
      </c>
      <c r="E5082" s="223" t="s">
        <v>172</v>
      </c>
      <c r="F5082" s="225" t="s">
        <v>0</v>
      </c>
      <c r="G5082" s="226">
        <v>1.1000000000000001</v>
      </c>
      <c r="H5082" s="226">
        <v>1.2</v>
      </c>
      <c r="I5082" s="226">
        <v>2.2999999999999998</v>
      </c>
      <c r="J5082" s="227">
        <v>11.49</v>
      </c>
      <c r="K5082" s="227">
        <v>11.49</v>
      </c>
      <c r="L5082" s="228">
        <v>0</v>
      </c>
      <c r="M5082" s="229">
        <f t="shared" si="154"/>
        <v>11.49</v>
      </c>
      <c r="N5082" s="230">
        <v>0</v>
      </c>
    </row>
    <row r="5083" spans="1:14" x14ac:dyDescent="0.2">
      <c r="A5083" s="231" t="str">
        <f t="shared" si="155"/>
        <v>LE1.520Thinned005</v>
      </c>
      <c r="B5083" s="223" t="s">
        <v>180</v>
      </c>
      <c r="C5083" s="224">
        <v>1.5</v>
      </c>
      <c r="D5083" s="223">
        <v>20</v>
      </c>
      <c r="E5083" s="223" t="s">
        <v>172</v>
      </c>
      <c r="F5083" s="225" t="s">
        <v>1</v>
      </c>
      <c r="G5083" s="226">
        <v>3.35</v>
      </c>
      <c r="H5083" s="226">
        <v>1.48</v>
      </c>
      <c r="I5083" s="226">
        <v>4.83</v>
      </c>
      <c r="J5083" s="227">
        <v>24.16</v>
      </c>
      <c r="K5083" s="227">
        <v>35.65</v>
      </c>
      <c r="L5083" s="228">
        <v>0</v>
      </c>
      <c r="M5083" s="229">
        <f t="shared" si="154"/>
        <v>35.65</v>
      </c>
      <c r="N5083" s="230">
        <v>0</v>
      </c>
    </row>
    <row r="5084" spans="1:14" x14ac:dyDescent="0.2">
      <c r="A5084" s="231" t="str">
        <f t="shared" si="155"/>
        <v>LE1.520Thinned010</v>
      </c>
      <c r="B5084" s="223" t="s">
        <v>180</v>
      </c>
      <c r="C5084" s="224">
        <v>1.5</v>
      </c>
      <c r="D5084" s="223">
        <v>20</v>
      </c>
      <c r="E5084" s="223" t="s">
        <v>172</v>
      </c>
      <c r="F5084" s="225" t="s">
        <v>2</v>
      </c>
      <c r="G5084" s="226">
        <v>10.220000000000001</v>
      </c>
      <c r="H5084" s="226">
        <v>1.49</v>
      </c>
      <c r="I5084" s="226">
        <v>11.71</v>
      </c>
      <c r="J5084" s="227">
        <v>58.57</v>
      </c>
      <c r="K5084" s="227">
        <v>94.22</v>
      </c>
      <c r="L5084" s="228">
        <v>0</v>
      </c>
      <c r="M5084" s="229">
        <f t="shared" si="154"/>
        <v>94.22</v>
      </c>
      <c r="N5084" s="230">
        <v>0</v>
      </c>
    </row>
    <row r="5085" spans="1:14" x14ac:dyDescent="0.2">
      <c r="A5085" s="231" t="str">
        <f t="shared" si="155"/>
        <v>LE1.520Thinned015</v>
      </c>
      <c r="B5085" s="223" t="s">
        <v>180</v>
      </c>
      <c r="C5085" s="224">
        <v>1.5</v>
      </c>
      <c r="D5085" s="223">
        <v>20</v>
      </c>
      <c r="E5085" s="223" t="s">
        <v>172</v>
      </c>
      <c r="F5085" s="225" t="s">
        <v>3</v>
      </c>
      <c r="G5085" s="226">
        <v>27.95</v>
      </c>
      <c r="H5085" s="226">
        <v>2.42</v>
      </c>
      <c r="I5085" s="226">
        <v>30.37</v>
      </c>
      <c r="J5085" s="227">
        <v>151.86000000000001</v>
      </c>
      <c r="K5085" s="227">
        <v>246.08</v>
      </c>
      <c r="L5085" s="228">
        <v>0</v>
      </c>
      <c r="M5085" s="229">
        <f t="shared" si="154"/>
        <v>246.08</v>
      </c>
      <c r="N5085" s="230">
        <v>0</v>
      </c>
    </row>
    <row r="5086" spans="1:14" x14ac:dyDescent="0.2">
      <c r="A5086" s="231" t="str">
        <f t="shared" si="155"/>
        <v>LE1.520Thinned020</v>
      </c>
      <c r="B5086" s="223" t="s">
        <v>180</v>
      </c>
      <c r="C5086" s="224">
        <v>1.5</v>
      </c>
      <c r="D5086" s="223">
        <v>20</v>
      </c>
      <c r="E5086" s="223" t="s">
        <v>172</v>
      </c>
      <c r="F5086" s="225" t="s">
        <v>4</v>
      </c>
      <c r="G5086" s="226">
        <v>9.08</v>
      </c>
      <c r="H5086" s="226">
        <v>5.86</v>
      </c>
      <c r="I5086" s="226">
        <v>14.94</v>
      </c>
      <c r="J5086" s="227">
        <v>74.72</v>
      </c>
      <c r="K5086" s="227">
        <v>320.8</v>
      </c>
      <c r="L5086" s="228">
        <v>-0.28999999999999998</v>
      </c>
      <c r="M5086" s="229">
        <f t="shared" si="154"/>
        <v>320.51</v>
      </c>
      <c r="N5086" s="230">
        <v>16.89</v>
      </c>
    </row>
    <row r="5087" spans="1:14" x14ac:dyDescent="0.2">
      <c r="A5087" s="231" t="str">
        <f t="shared" si="155"/>
        <v>LE1.520Thinned025</v>
      </c>
      <c r="B5087" s="223" t="s">
        <v>180</v>
      </c>
      <c r="C5087" s="224">
        <v>1.5</v>
      </c>
      <c r="D5087" s="223">
        <v>20</v>
      </c>
      <c r="E5087" s="223" t="s">
        <v>172</v>
      </c>
      <c r="F5087" s="225" t="s">
        <v>5</v>
      </c>
      <c r="G5087" s="226">
        <v>11.23</v>
      </c>
      <c r="H5087" s="226">
        <v>0.92</v>
      </c>
      <c r="I5087" s="226">
        <v>12.15</v>
      </c>
      <c r="J5087" s="227">
        <v>60.76</v>
      </c>
      <c r="K5087" s="227">
        <v>381.56</v>
      </c>
      <c r="L5087" s="228">
        <v>-0.54</v>
      </c>
      <c r="M5087" s="229">
        <f t="shared" si="154"/>
        <v>381.02</v>
      </c>
      <c r="N5087" s="230">
        <v>13.89</v>
      </c>
    </row>
    <row r="5088" spans="1:14" x14ac:dyDescent="0.2">
      <c r="A5088" s="231" t="str">
        <f t="shared" si="155"/>
        <v>LE1.520Thinned030</v>
      </c>
      <c r="B5088" s="223" t="s">
        <v>180</v>
      </c>
      <c r="C5088" s="224">
        <v>1.5</v>
      </c>
      <c r="D5088" s="223">
        <v>20</v>
      </c>
      <c r="E5088" s="223" t="s">
        <v>172</v>
      </c>
      <c r="F5088" s="225" t="s">
        <v>6</v>
      </c>
      <c r="G5088" s="226">
        <v>13.37</v>
      </c>
      <c r="H5088" s="226">
        <v>3.85</v>
      </c>
      <c r="I5088" s="226">
        <v>17.22</v>
      </c>
      <c r="J5088" s="227">
        <v>86.09</v>
      </c>
      <c r="K5088" s="227">
        <v>467.66</v>
      </c>
      <c r="L5088" s="228">
        <v>-1.91</v>
      </c>
      <c r="M5088" s="229">
        <f t="shared" si="154"/>
        <v>465.75</v>
      </c>
      <c r="N5088" s="230">
        <v>9.01</v>
      </c>
    </row>
    <row r="5089" spans="1:14" x14ac:dyDescent="0.2">
      <c r="A5089" s="231" t="str">
        <f t="shared" si="155"/>
        <v>LE1.520Thinned035</v>
      </c>
      <c r="B5089" s="223" t="s">
        <v>180</v>
      </c>
      <c r="C5089" s="224">
        <v>1.5</v>
      </c>
      <c r="D5089" s="223">
        <v>20</v>
      </c>
      <c r="E5089" s="223" t="s">
        <v>172</v>
      </c>
      <c r="F5089" s="225" t="s">
        <v>7</v>
      </c>
      <c r="G5089" s="226">
        <v>14.59</v>
      </c>
      <c r="H5089" s="226">
        <v>2.61</v>
      </c>
      <c r="I5089" s="226">
        <v>17.190000000000001</v>
      </c>
      <c r="J5089" s="227">
        <v>85.96</v>
      </c>
      <c r="K5089" s="227">
        <v>553.62</v>
      </c>
      <c r="L5089" s="228">
        <v>-3.34</v>
      </c>
      <c r="M5089" s="229">
        <f t="shared" si="154"/>
        <v>550.28</v>
      </c>
      <c r="N5089" s="230">
        <v>9.36</v>
      </c>
    </row>
    <row r="5090" spans="1:14" x14ac:dyDescent="0.2">
      <c r="A5090" s="231" t="str">
        <f t="shared" si="155"/>
        <v>LE1.520Thinned040</v>
      </c>
      <c r="B5090" s="223" t="s">
        <v>180</v>
      </c>
      <c r="C5090" s="224">
        <v>1.5</v>
      </c>
      <c r="D5090" s="223">
        <v>20</v>
      </c>
      <c r="E5090" s="223" t="s">
        <v>172</v>
      </c>
      <c r="F5090" s="225" t="s">
        <v>8</v>
      </c>
      <c r="G5090" s="226">
        <v>11.7</v>
      </c>
      <c r="H5090" s="226">
        <v>1.46</v>
      </c>
      <c r="I5090" s="226">
        <v>13.16</v>
      </c>
      <c r="J5090" s="227">
        <v>65.8</v>
      </c>
      <c r="K5090" s="227">
        <v>619.41999999999996</v>
      </c>
      <c r="L5090" s="228">
        <v>-4.8</v>
      </c>
      <c r="M5090" s="229">
        <f t="shared" si="154"/>
        <v>614.62</v>
      </c>
      <c r="N5090" s="230">
        <v>9.51</v>
      </c>
    </row>
    <row r="5091" spans="1:14" x14ac:dyDescent="0.2">
      <c r="A5091" s="231" t="str">
        <f t="shared" si="155"/>
        <v>LE1.520Thinned045</v>
      </c>
      <c r="B5091" s="223" t="s">
        <v>180</v>
      </c>
      <c r="C5091" s="224">
        <v>1.5</v>
      </c>
      <c r="D5091" s="223">
        <v>20</v>
      </c>
      <c r="E5091" s="223" t="s">
        <v>172</v>
      </c>
      <c r="F5091" s="225" t="s">
        <v>9</v>
      </c>
      <c r="G5091" s="226">
        <v>10.96</v>
      </c>
      <c r="H5091" s="226">
        <v>0.95</v>
      </c>
      <c r="I5091" s="226">
        <v>11.9</v>
      </c>
      <c r="J5091" s="227">
        <v>59.52</v>
      </c>
      <c r="K5091" s="227">
        <v>678.94</v>
      </c>
      <c r="L5091" s="228">
        <v>-6.23</v>
      </c>
      <c r="M5091" s="229">
        <f t="shared" si="154"/>
        <v>672.71</v>
      </c>
      <c r="N5091" s="230">
        <v>9.39</v>
      </c>
    </row>
    <row r="5092" spans="1:14" x14ac:dyDescent="0.2">
      <c r="A5092" s="231" t="str">
        <f t="shared" si="155"/>
        <v>LE1.520Thinned050</v>
      </c>
      <c r="B5092" s="223" t="s">
        <v>180</v>
      </c>
      <c r="C5092" s="224">
        <v>1.5</v>
      </c>
      <c r="D5092" s="223">
        <v>20</v>
      </c>
      <c r="E5092" s="223" t="s">
        <v>172</v>
      </c>
      <c r="F5092" s="225" t="s">
        <v>10</v>
      </c>
      <c r="G5092" s="226">
        <v>9.11</v>
      </c>
      <c r="H5092" s="226">
        <v>0.16</v>
      </c>
      <c r="I5092" s="226">
        <v>9.27</v>
      </c>
      <c r="J5092" s="227">
        <v>46.37</v>
      </c>
      <c r="K5092" s="227">
        <v>725.31</v>
      </c>
      <c r="L5092" s="228">
        <v>-7.69</v>
      </c>
      <c r="M5092" s="229">
        <f t="shared" si="154"/>
        <v>717.61999999999989</v>
      </c>
      <c r="N5092" s="230">
        <v>9.56</v>
      </c>
    </row>
    <row r="5093" spans="1:14" x14ac:dyDescent="0.2">
      <c r="A5093" s="231" t="str">
        <f t="shared" si="155"/>
        <v>LE1.520Thinned055</v>
      </c>
      <c r="B5093" s="223" t="s">
        <v>180</v>
      </c>
      <c r="C5093" s="224">
        <v>1.5</v>
      </c>
      <c r="D5093" s="223">
        <v>20</v>
      </c>
      <c r="E5093" s="223" t="s">
        <v>172</v>
      </c>
      <c r="F5093" s="225" t="s">
        <v>11</v>
      </c>
      <c r="G5093" s="226">
        <v>10.06</v>
      </c>
      <c r="H5093" s="226">
        <v>-0.54</v>
      </c>
      <c r="I5093" s="226">
        <v>9.51</v>
      </c>
      <c r="J5093" s="227">
        <v>47.57</v>
      </c>
      <c r="K5093" s="227">
        <v>772.89</v>
      </c>
      <c r="L5093" s="228">
        <v>-8.91</v>
      </c>
      <c r="M5093" s="229">
        <f t="shared" si="154"/>
        <v>763.98</v>
      </c>
      <c r="N5093" s="230">
        <v>7.97</v>
      </c>
    </row>
    <row r="5094" spans="1:14" x14ac:dyDescent="0.2">
      <c r="A5094" s="231" t="str">
        <f t="shared" si="155"/>
        <v>LE1.520Thinned060</v>
      </c>
      <c r="B5094" s="223" t="s">
        <v>180</v>
      </c>
      <c r="C5094" s="224">
        <v>1.5</v>
      </c>
      <c r="D5094" s="223">
        <v>20</v>
      </c>
      <c r="E5094" s="223" t="s">
        <v>172</v>
      </c>
      <c r="F5094" s="225" t="s">
        <v>12</v>
      </c>
      <c r="G5094" s="226">
        <v>9.23</v>
      </c>
      <c r="H5094" s="226">
        <v>-0.66</v>
      </c>
      <c r="I5094" s="226">
        <v>8.57</v>
      </c>
      <c r="J5094" s="227">
        <v>42.87</v>
      </c>
      <c r="K5094" s="227">
        <v>815.75</v>
      </c>
      <c r="L5094" s="228">
        <v>-10.029999999999999</v>
      </c>
      <c r="M5094" s="229">
        <f t="shared" si="154"/>
        <v>805.72</v>
      </c>
      <c r="N5094" s="230">
        <v>7.32</v>
      </c>
    </row>
    <row r="5095" spans="1:14" x14ac:dyDescent="0.2">
      <c r="A5095" s="231" t="str">
        <f t="shared" si="155"/>
        <v>LE1.520Thinned065</v>
      </c>
      <c r="B5095" s="223" t="s">
        <v>180</v>
      </c>
      <c r="C5095" s="224">
        <v>1.5</v>
      </c>
      <c r="D5095" s="223">
        <v>20</v>
      </c>
      <c r="E5095" s="223" t="s">
        <v>172</v>
      </c>
      <c r="F5095" s="225" t="s">
        <v>13</v>
      </c>
      <c r="G5095" s="226">
        <v>9.2100000000000009</v>
      </c>
      <c r="H5095" s="226">
        <v>-0.41</v>
      </c>
      <c r="I5095" s="226">
        <v>8.81</v>
      </c>
      <c r="J5095" s="227">
        <v>44.04</v>
      </c>
      <c r="K5095" s="227">
        <v>859.79</v>
      </c>
      <c r="L5095" s="228">
        <v>-11.07</v>
      </c>
      <c r="M5095" s="229">
        <f t="shared" si="154"/>
        <v>848.71999999999991</v>
      </c>
      <c r="N5095" s="230">
        <v>6.82</v>
      </c>
    </row>
    <row r="5096" spans="1:14" x14ac:dyDescent="0.2">
      <c r="A5096" s="231" t="str">
        <f t="shared" si="155"/>
        <v>LE1.520Thinned070</v>
      </c>
      <c r="B5096" s="223" t="s">
        <v>180</v>
      </c>
      <c r="C5096" s="224">
        <v>1.5</v>
      </c>
      <c r="D5096" s="223">
        <v>20</v>
      </c>
      <c r="E5096" s="223" t="s">
        <v>172</v>
      </c>
      <c r="F5096" s="225" t="s">
        <v>200</v>
      </c>
      <c r="G5096" s="226">
        <v>7.27</v>
      </c>
      <c r="H5096" s="226">
        <v>-0.35</v>
      </c>
      <c r="I5096" s="226">
        <v>6.92</v>
      </c>
      <c r="J5096" s="227">
        <v>34.6</v>
      </c>
      <c r="K5096" s="227">
        <v>894.39</v>
      </c>
      <c r="L5096" s="228">
        <v>-12.07</v>
      </c>
      <c r="M5096" s="229">
        <f t="shared" si="154"/>
        <v>882.31999999999994</v>
      </c>
      <c r="N5096" s="230">
        <v>6.52</v>
      </c>
    </row>
    <row r="5097" spans="1:14" x14ac:dyDescent="0.2">
      <c r="A5097" s="231" t="str">
        <f t="shared" si="155"/>
        <v>LE1.520Thinned075</v>
      </c>
      <c r="B5097" s="223" t="s">
        <v>180</v>
      </c>
      <c r="C5097" s="224">
        <v>1.5</v>
      </c>
      <c r="D5097" s="223">
        <v>20</v>
      </c>
      <c r="E5097" s="223" t="s">
        <v>172</v>
      </c>
      <c r="F5097" s="225" t="s">
        <v>201</v>
      </c>
      <c r="G5097" s="226">
        <v>7.32</v>
      </c>
      <c r="H5097" s="226">
        <v>-0.28000000000000003</v>
      </c>
      <c r="I5097" s="226">
        <v>7.05</v>
      </c>
      <c r="J5097" s="227">
        <v>35.24</v>
      </c>
      <c r="K5097" s="227">
        <v>929.62</v>
      </c>
      <c r="L5097" s="228">
        <v>-13.02</v>
      </c>
      <c r="M5097" s="229">
        <f t="shared" si="154"/>
        <v>916.6</v>
      </c>
      <c r="N5097" s="230">
        <v>6.26</v>
      </c>
    </row>
    <row r="5098" spans="1:14" x14ac:dyDescent="0.2">
      <c r="A5098" s="231" t="str">
        <f t="shared" si="155"/>
        <v>LE1.520Thinned080</v>
      </c>
      <c r="B5098" s="223" t="s">
        <v>180</v>
      </c>
      <c r="C5098" s="224">
        <v>1.5</v>
      </c>
      <c r="D5098" s="223">
        <v>20</v>
      </c>
      <c r="E5098" s="223" t="s">
        <v>172</v>
      </c>
      <c r="F5098" s="225" t="s">
        <v>202</v>
      </c>
      <c r="G5098" s="226">
        <v>6.15</v>
      </c>
      <c r="H5098" s="226">
        <v>-0.23</v>
      </c>
      <c r="I5098" s="226">
        <v>5.92</v>
      </c>
      <c r="J5098" s="227">
        <v>29.59</v>
      </c>
      <c r="K5098" s="227">
        <v>959.21</v>
      </c>
      <c r="L5098" s="228">
        <v>-13.94</v>
      </c>
      <c r="M5098" s="229">
        <f t="shared" si="154"/>
        <v>945.27</v>
      </c>
      <c r="N5098" s="230">
        <v>5.98</v>
      </c>
    </row>
    <row r="5099" spans="1:14" x14ac:dyDescent="0.2">
      <c r="A5099" s="231" t="str">
        <f t="shared" si="155"/>
        <v>LE1.520Thinned085</v>
      </c>
      <c r="B5099" s="223" t="s">
        <v>180</v>
      </c>
      <c r="C5099" s="224">
        <v>1.5</v>
      </c>
      <c r="D5099" s="223">
        <v>20</v>
      </c>
      <c r="E5099" s="223" t="s">
        <v>172</v>
      </c>
      <c r="F5099" s="225" t="s">
        <v>203</v>
      </c>
      <c r="G5099" s="226">
        <v>4.67</v>
      </c>
      <c r="H5099" s="226">
        <v>-0.31</v>
      </c>
      <c r="I5099" s="226">
        <v>4.3600000000000003</v>
      </c>
      <c r="J5099" s="227">
        <v>21.82</v>
      </c>
      <c r="K5099" s="227">
        <v>981.03</v>
      </c>
      <c r="L5099" s="228">
        <v>-14.82</v>
      </c>
      <c r="M5099" s="229">
        <f t="shared" si="154"/>
        <v>966.20999999999992</v>
      </c>
      <c r="N5099" s="230">
        <v>5.77</v>
      </c>
    </row>
    <row r="5100" spans="1:14" x14ac:dyDescent="0.2">
      <c r="A5100" s="231" t="str">
        <f t="shared" si="155"/>
        <v>LE1.520Thinned090</v>
      </c>
      <c r="B5100" s="223" t="s">
        <v>180</v>
      </c>
      <c r="C5100" s="224">
        <v>1.5</v>
      </c>
      <c r="D5100" s="223">
        <v>20</v>
      </c>
      <c r="E5100" s="223" t="s">
        <v>172</v>
      </c>
      <c r="F5100" s="225" t="s">
        <v>204</v>
      </c>
      <c r="G5100" s="226">
        <v>4.7300000000000004</v>
      </c>
      <c r="H5100" s="226">
        <v>-0.35</v>
      </c>
      <c r="I5100" s="226">
        <v>4.38</v>
      </c>
      <c r="J5100" s="227">
        <v>21.92</v>
      </c>
      <c r="K5100" s="227">
        <v>1002.95</v>
      </c>
      <c r="L5100" s="228">
        <v>-15.67</v>
      </c>
      <c r="M5100" s="229">
        <f t="shared" si="154"/>
        <v>987.28000000000009</v>
      </c>
      <c r="N5100" s="230">
        <v>5.54</v>
      </c>
    </row>
    <row r="5101" spans="1:14" x14ac:dyDescent="0.2">
      <c r="A5101" s="231" t="str">
        <f t="shared" si="155"/>
        <v>LE1.520Thinned095</v>
      </c>
      <c r="B5101" s="223" t="s">
        <v>180</v>
      </c>
      <c r="C5101" s="224">
        <v>1.5</v>
      </c>
      <c r="D5101" s="223">
        <v>20</v>
      </c>
      <c r="E5101" s="223" t="s">
        <v>172</v>
      </c>
      <c r="F5101" s="225" t="s">
        <v>205</v>
      </c>
      <c r="G5101" s="226">
        <v>4.34</v>
      </c>
      <c r="H5101" s="226">
        <v>-0.33</v>
      </c>
      <c r="I5101" s="226">
        <v>4.01</v>
      </c>
      <c r="J5101" s="227">
        <v>20.07</v>
      </c>
      <c r="K5101" s="227">
        <v>1023.02</v>
      </c>
      <c r="L5101" s="228">
        <v>-16.47</v>
      </c>
      <c r="M5101" s="229">
        <f t="shared" si="154"/>
        <v>1006.55</v>
      </c>
      <c r="N5101" s="230">
        <v>5.29</v>
      </c>
    </row>
    <row r="5102" spans="1:14" x14ac:dyDescent="0.2">
      <c r="A5102" s="231" t="str">
        <f t="shared" si="155"/>
        <v>LE1.520Thinned100</v>
      </c>
      <c r="B5102" s="223" t="s">
        <v>180</v>
      </c>
      <c r="C5102" s="224">
        <v>1.5</v>
      </c>
      <c r="D5102" s="223">
        <v>20</v>
      </c>
      <c r="E5102" s="223" t="s">
        <v>172</v>
      </c>
      <c r="F5102" s="225" t="s">
        <v>206</v>
      </c>
      <c r="G5102" s="226">
        <v>3.41</v>
      </c>
      <c r="H5102" s="226">
        <v>-0.3</v>
      </c>
      <c r="I5102" s="226">
        <v>3.1</v>
      </c>
      <c r="J5102" s="227">
        <v>15.5</v>
      </c>
      <c r="K5102" s="227">
        <v>1038.53</v>
      </c>
      <c r="L5102" s="228">
        <v>-17.25</v>
      </c>
      <c r="M5102" s="229">
        <f t="shared" si="154"/>
        <v>1021.28</v>
      </c>
      <c r="N5102" s="230">
        <v>5.0599999999999996</v>
      </c>
    </row>
    <row r="5103" spans="1:14" x14ac:dyDescent="0.2">
      <c r="A5103" s="231" t="str">
        <f t="shared" si="155"/>
        <v>LE1.520Thinned105</v>
      </c>
      <c r="B5103" s="223" t="s">
        <v>180</v>
      </c>
      <c r="C5103" s="224">
        <v>1.5</v>
      </c>
      <c r="D5103" s="223">
        <v>20</v>
      </c>
      <c r="E5103" s="223" t="s">
        <v>172</v>
      </c>
      <c r="F5103" s="225" t="s">
        <v>207</v>
      </c>
      <c r="G5103" s="226">
        <v>1.54</v>
      </c>
      <c r="H5103" s="226">
        <v>-0.42</v>
      </c>
      <c r="I5103" s="226">
        <v>1.1200000000000001</v>
      </c>
      <c r="J5103" s="227">
        <v>5.6</v>
      </c>
      <c r="K5103" s="227">
        <v>1044.1199999999999</v>
      </c>
      <c r="L5103" s="228">
        <v>-18</v>
      </c>
      <c r="M5103" s="229">
        <f t="shared" si="154"/>
        <v>1026.1199999999999</v>
      </c>
      <c r="N5103" s="230">
        <v>4.8899999999999997</v>
      </c>
    </row>
    <row r="5104" spans="1:14" x14ac:dyDescent="0.2">
      <c r="A5104" s="231" t="str">
        <f t="shared" si="155"/>
        <v>LE1.520Thinned110</v>
      </c>
      <c r="B5104" s="223" t="s">
        <v>180</v>
      </c>
      <c r="C5104" s="224">
        <v>1.5</v>
      </c>
      <c r="D5104" s="223">
        <v>20</v>
      </c>
      <c r="E5104" s="223" t="s">
        <v>172</v>
      </c>
      <c r="F5104" s="225" t="s">
        <v>208</v>
      </c>
      <c r="G5104" s="226">
        <v>2.66</v>
      </c>
      <c r="H5104" s="226">
        <v>-0.4</v>
      </c>
      <c r="I5104" s="226">
        <v>2.25</v>
      </c>
      <c r="J5104" s="227">
        <v>11.26</v>
      </c>
      <c r="K5104" s="227">
        <v>1055.3800000000001</v>
      </c>
      <c r="L5104" s="228">
        <v>-18.71</v>
      </c>
      <c r="M5104" s="229">
        <f t="shared" si="154"/>
        <v>1036.67</v>
      </c>
      <c r="N5104" s="230">
        <v>4.68</v>
      </c>
    </row>
    <row r="5105" spans="1:14" x14ac:dyDescent="0.2">
      <c r="A5105" s="231" t="str">
        <f t="shared" si="155"/>
        <v>LE1.520Thinned115</v>
      </c>
      <c r="B5105" s="223" t="s">
        <v>180</v>
      </c>
      <c r="C5105" s="224">
        <v>1.5</v>
      </c>
      <c r="D5105" s="223">
        <v>20</v>
      </c>
      <c r="E5105" s="223" t="s">
        <v>172</v>
      </c>
      <c r="F5105" s="225" t="s">
        <v>209</v>
      </c>
      <c r="G5105" s="226">
        <v>1.86</v>
      </c>
      <c r="H5105" s="226">
        <v>-0.4</v>
      </c>
      <c r="I5105" s="226">
        <v>1.46</v>
      </c>
      <c r="J5105" s="227">
        <v>7.32</v>
      </c>
      <c r="K5105" s="227">
        <v>1062.7</v>
      </c>
      <c r="L5105" s="228">
        <v>-19.399999999999999</v>
      </c>
      <c r="M5105" s="229">
        <f t="shared" si="154"/>
        <v>1043.3</v>
      </c>
      <c r="N5105" s="230">
        <v>4.49</v>
      </c>
    </row>
    <row r="5106" spans="1:14" x14ac:dyDescent="0.2">
      <c r="A5106" s="231" t="str">
        <f t="shared" si="155"/>
        <v>LE1.520Thinned120</v>
      </c>
      <c r="B5106" s="223" t="s">
        <v>180</v>
      </c>
      <c r="C5106" s="224">
        <v>1.5</v>
      </c>
      <c r="D5106" s="223">
        <v>20</v>
      </c>
      <c r="E5106" s="223" t="s">
        <v>172</v>
      </c>
      <c r="F5106" s="225" t="s">
        <v>210</v>
      </c>
      <c r="G5106" s="226">
        <v>1.38</v>
      </c>
      <c r="H5106" s="226">
        <v>-0.39</v>
      </c>
      <c r="I5106" s="226">
        <v>0.99</v>
      </c>
      <c r="J5106" s="227">
        <v>4.97</v>
      </c>
      <c r="K5106" s="227">
        <v>1067.67</v>
      </c>
      <c r="L5106" s="228">
        <v>-20.059999999999999</v>
      </c>
      <c r="M5106" s="229">
        <f t="shared" ref="M5106:M5169" si="156">K5106+L5106</f>
        <v>1047.6100000000001</v>
      </c>
      <c r="N5106" s="230">
        <v>4.3</v>
      </c>
    </row>
    <row r="5107" spans="1:14" x14ac:dyDescent="0.2">
      <c r="A5107" s="231" t="str">
        <f t="shared" si="155"/>
        <v>LE1.520Thinned125</v>
      </c>
      <c r="B5107" s="223" t="s">
        <v>180</v>
      </c>
      <c r="C5107" s="224">
        <v>1.5</v>
      </c>
      <c r="D5107" s="223">
        <v>20</v>
      </c>
      <c r="E5107" s="223" t="s">
        <v>172</v>
      </c>
      <c r="F5107" s="225" t="s">
        <v>211</v>
      </c>
      <c r="G5107" s="226">
        <v>1.1000000000000001</v>
      </c>
      <c r="H5107" s="226">
        <v>-0.38</v>
      </c>
      <c r="I5107" s="226">
        <v>0.72</v>
      </c>
      <c r="J5107" s="227">
        <v>3.59</v>
      </c>
      <c r="K5107" s="227">
        <v>1071.26</v>
      </c>
      <c r="L5107" s="228">
        <v>-20.68</v>
      </c>
      <c r="M5107" s="229">
        <f t="shared" si="156"/>
        <v>1050.58</v>
      </c>
      <c r="N5107" s="230">
        <v>4.12</v>
      </c>
    </row>
    <row r="5108" spans="1:14" x14ac:dyDescent="0.2">
      <c r="A5108" s="231" t="str">
        <f t="shared" si="155"/>
        <v>LE1.520Thinned130</v>
      </c>
      <c r="B5108" s="223" t="s">
        <v>180</v>
      </c>
      <c r="C5108" s="224">
        <v>1.5</v>
      </c>
      <c r="D5108" s="223">
        <v>20</v>
      </c>
      <c r="E5108" s="223" t="s">
        <v>172</v>
      </c>
      <c r="F5108" s="225" t="s">
        <v>212</v>
      </c>
      <c r="G5108" s="226">
        <v>0.72</v>
      </c>
      <c r="H5108" s="226">
        <v>-0.37</v>
      </c>
      <c r="I5108" s="226">
        <v>0.35</v>
      </c>
      <c r="J5108" s="227">
        <v>1.77</v>
      </c>
      <c r="K5108" s="227">
        <v>1073.03</v>
      </c>
      <c r="L5108" s="228">
        <v>-21.29</v>
      </c>
      <c r="M5108" s="229">
        <f t="shared" si="156"/>
        <v>1051.74</v>
      </c>
      <c r="N5108" s="230">
        <v>3.94</v>
      </c>
    </row>
    <row r="5109" spans="1:14" x14ac:dyDescent="0.2">
      <c r="A5109" s="231" t="str">
        <f t="shared" si="155"/>
        <v>LE1.520Thinned135</v>
      </c>
      <c r="B5109" s="223" t="s">
        <v>180</v>
      </c>
      <c r="C5109" s="224">
        <v>1.5</v>
      </c>
      <c r="D5109" s="223">
        <v>20</v>
      </c>
      <c r="E5109" s="223" t="s">
        <v>172</v>
      </c>
      <c r="F5109" s="225" t="s">
        <v>213</v>
      </c>
      <c r="G5109" s="226">
        <v>0.42</v>
      </c>
      <c r="H5109" s="226">
        <v>-0.37</v>
      </c>
      <c r="I5109" s="226">
        <v>0.06</v>
      </c>
      <c r="J5109" s="227">
        <v>0.28000000000000003</v>
      </c>
      <c r="K5109" s="227">
        <v>1073.31</v>
      </c>
      <c r="L5109" s="228">
        <v>-21.86</v>
      </c>
      <c r="M5109" s="229">
        <f t="shared" si="156"/>
        <v>1051.45</v>
      </c>
      <c r="N5109" s="230">
        <v>3.78</v>
      </c>
    </row>
    <row r="5110" spans="1:14" x14ac:dyDescent="0.2">
      <c r="A5110" s="231" t="str">
        <f t="shared" si="155"/>
        <v>LE1.520Thinned140</v>
      </c>
      <c r="B5110" s="223" t="s">
        <v>180</v>
      </c>
      <c r="C5110" s="224">
        <v>1.5</v>
      </c>
      <c r="D5110" s="223">
        <v>20</v>
      </c>
      <c r="E5110" s="223" t="s">
        <v>172</v>
      </c>
      <c r="F5110" s="225" t="s">
        <v>214</v>
      </c>
      <c r="G5110" s="226">
        <v>0.15</v>
      </c>
      <c r="H5110" s="226">
        <v>-0.36</v>
      </c>
      <c r="I5110" s="226">
        <v>-0.21</v>
      </c>
      <c r="J5110" s="227">
        <v>-1.04</v>
      </c>
      <c r="K5110" s="227">
        <v>1072.27</v>
      </c>
      <c r="L5110" s="228">
        <v>-22.42</v>
      </c>
      <c r="M5110" s="229">
        <f t="shared" si="156"/>
        <v>1049.8499999999999</v>
      </c>
      <c r="N5110" s="230">
        <v>3.62</v>
      </c>
    </row>
    <row r="5111" spans="1:14" x14ac:dyDescent="0.2">
      <c r="A5111" s="231" t="str">
        <f t="shared" si="155"/>
        <v>LE1.520Thinned145</v>
      </c>
      <c r="B5111" s="223" t="s">
        <v>180</v>
      </c>
      <c r="C5111" s="224">
        <v>1.5</v>
      </c>
      <c r="D5111" s="223">
        <v>20</v>
      </c>
      <c r="E5111" s="223" t="s">
        <v>172</v>
      </c>
      <c r="F5111" s="225" t="s">
        <v>215</v>
      </c>
      <c r="G5111" s="226">
        <v>-0.11</v>
      </c>
      <c r="H5111" s="226">
        <v>-0.36</v>
      </c>
      <c r="I5111" s="226">
        <v>-0.46</v>
      </c>
      <c r="J5111" s="227">
        <v>-2.31</v>
      </c>
      <c r="K5111" s="227">
        <v>1069.96</v>
      </c>
      <c r="L5111" s="228">
        <v>-22.95</v>
      </c>
      <c r="M5111" s="229">
        <f t="shared" si="156"/>
        <v>1047.01</v>
      </c>
      <c r="N5111" s="230">
        <v>3.47</v>
      </c>
    </row>
    <row r="5112" spans="1:14" x14ac:dyDescent="0.2">
      <c r="A5112" s="231" t="str">
        <f t="shared" si="155"/>
        <v>LE1.520Thinned150</v>
      </c>
      <c r="B5112" s="223" t="s">
        <v>180</v>
      </c>
      <c r="C5112" s="224">
        <v>1.5</v>
      </c>
      <c r="D5112" s="223">
        <v>20</v>
      </c>
      <c r="E5112" s="223" t="s">
        <v>172</v>
      </c>
      <c r="F5112" s="225" t="s">
        <v>216</v>
      </c>
      <c r="G5112" s="226">
        <v>-0.28000000000000003</v>
      </c>
      <c r="H5112" s="226">
        <v>-0.35</v>
      </c>
      <c r="I5112" s="226">
        <v>-0.63</v>
      </c>
      <c r="J5112" s="227">
        <v>-3.16</v>
      </c>
      <c r="K5112" s="227">
        <v>1066.81</v>
      </c>
      <c r="L5112" s="228">
        <v>-23.46</v>
      </c>
      <c r="M5112" s="229">
        <f t="shared" si="156"/>
        <v>1043.3499999999999</v>
      </c>
      <c r="N5112" s="230">
        <v>3.32</v>
      </c>
    </row>
    <row r="5113" spans="1:14" x14ac:dyDescent="0.2">
      <c r="A5113" s="231" t="str">
        <f t="shared" si="155"/>
        <v>LE1.520Thinned155</v>
      </c>
      <c r="B5113" s="223" t="s">
        <v>180</v>
      </c>
      <c r="C5113" s="224">
        <v>1.5</v>
      </c>
      <c r="D5113" s="223">
        <v>20</v>
      </c>
      <c r="E5113" s="223" t="s">
        <v>172</v>
      </c>
      <c r="F5113" s="225" t="s">
        <v>217</v>
      </c>
      <c r="G5113" s="226">
        <v>-0.52</v>
      </c>
      <c r="H5113" s="226">
        <v>-0.34</v>
      </c>
      <c r="I5113" s="226">
        <v>-0.86</v>
      </c>
      <c r="J5113" s="227">
        <v>-4.3099999999999996</v>
      </c>
      <c r="K5113" s="227">
        <v>1062.49</v>
      </c>
      <c r="L5113" s="228">
        <v>-23.94</v>
      </c>
      <c r="M5113" s="229">
        <f t="shared" si="156"/>
        <v>1038.55</v>
      </c>
      <c r="N5113" s="230">
        <v>3.18</v>
      </c>
    </row>
    <row r="5114" spans="1:14" x14ac:dyDescent="0.2">
      <c r="A5114" s="231" t="str">
        <f t="shared" si="155"/>
        <v>LE1.520Thinned160</v>
      </c>
      <c r="B5114" s="223" t="s">
        <v>180</v>
      </c>
      <c r="C5114" s="224">
        <v>1.5</v>
      </c>
      <c r="D5114" s="223">
        <v>20</v>
      </c>
      <c r="E5114" s="223" t="s">
        <v>172</v>
      </c>
      <c r="F5114" s="225" t="s">
        <v>218</v>
      </c>
      <c r="G5114" s="226">
        <v>-0.65</v>
      </c>
      <c r="H5114" s="226">
        <v>-0.33</v>
      </c>
      <c r="I5114" s="226">
        <v>-0.98</v>
      </c>
      <c r="J5114" s="227">
        <v>-4.9000000000000004</v>
      </c>
      <c r="K5114" s="227">
        <v>1057.5999999999999</v>
      </c>
      <c r="L5114" s="228">
        <v>-24.41</v>
      </c>
      <c r="M5114" s="229">
        <f t="shared" si="156"/>
        <v>1033.1899999999998</v>
      </c>
      <c r="N5114" s="230">
        <v>3.05</v>
      </c>
    </row>
    <row r="5115" spans="1:14" x14ac:dyDescent="0.2">
      <c r="A5115" s="231" t="str">
        <f t="shared" si="155"/>
        <v>LE1.520Thinned165</v>
      </c>
      <c r="B5115" s="223" t="s">
        <v>180</v>
      </c>
      <c r="C5115" s="224">
        <v>1.5</v>
      </c>
      <c r="D5115" s="223">
        <v>20</v>
      </c>
      <c r="E5115" s="223" t="s">
        <v>172</v>
      </c>
      <c r="F5115" s="225" t="s">
        <v>219</v>
      </c>
      <c r="G5115" s="226">
        <v>-0.83</v>
      </c>
      <c r="H5115" s="226">
        <v>-0.33</v>
      </c>
      <c r="I5115" s="226">
        <v>-1.1599999999999999</v>
      </c>
      <c r="J5115" s="227">
        <v>-5.81</v>
      </c>
      <c r="K5115" s="227">
        <v>1051.79</v>
      </c>
      <c r="L5115" s="228">
        <v>-24.86</v>
      </c>
      <c r="M5115" s="229">
        <f t="shared" si="156"/>
        <v>1026.93</v>
      </c>
      <c r="N5115" s="230">
        <v>2.92</v>
      </c>
    </row>
    <row r="5116" spans="1:14" x14ac:dyDescent="0.2">
      <c r="A5116" s="231" t="str">
        <f t="shared" si="155"/>
        <v>LE1.520Thinned170</v>
      </c>
      <c r="B5116" s="223" t="s">
        <v>180</v>
      </c>
      <c r="C5116" s="224">
        <v>1.5</v>
      </c>
      <c r="D5116" s="223">
        <v>20</v>
      </c>
      <c r="E5116" s="223" t="s">
        <v>172</v>
      </c>
      <c r="F5116" s="225" t="s">
        <v>220</v>
      </c>
      <c r="G5116" s="226">
        <v>-0.97</v>
      </c>
      <c r="H5116" s="226">
        <v>-0.32</v>
      </c>
      <c r="I5116" s="226">
        <v>-1.29</v>
      </c>
      <c r="J5116" s="227">
        <v>-6.46</v>
      </c>
      <c r="K5116" s="227">
        <v>1045.33</v>
      </c>
      <c r="L5116" s="228">
        <v>-25.28</v>
      </c>
      <c r="M5116" s="229">
        <f t="shared" si="156"/>
        <v>1020.05</v>
      </c>
      <c r="N5116" s="230">
        <v>2.8</v>
      </c>
    </row>
    <row r="5117" spans="1:14" x14ac:dyDescent="0.2">
      <c r="A5117" s="231" t="str">
        <f t="shared" si="155"/>
        <v>LE1.520Thinned175</v>
      </c>
      <c r="B5117" s="223" t="s">
        <v>180</v>
      </c>
      <c r="C5117" s="224">
        <v>1.5</v>
      </c>
      <c r="D5117" s="223">
        <v>20</v>
      </c>
      <c r="E5117" s="223" t="s">
        <v>172</v>
      </c>
      <c r="F5117" s="225" t="s">
        <v>221</v>
      </c>
      <c r="G5117" s="226">
        <v>-1.0900000000000001</v>
      </c>
      <c r="H5117" s="226">
        <v>-0.31</v>
      </c>
      <c r="I5117" s="226">
        <v>-1.4</v>
      </c>
      <c r="J5117" s="227">
        <v>-7</v>
      </c>
      <c r="K5117" s="227">
        <v>1038.33</v>
      </c>
      <c r="L5117" s="228">
        <v>-25.69</v>
      </c>
      <c r="M5117" s="229">
        <f t="shared" si="156"/>
        <v>1012.6399999999999</v>
      </c>
      <c r="N5117" s="230">
        <v>2.69</v>
      </c>
    </row>
    <row r="5118" spans="1:14" x14ac:dyDescent="0.2">
      <c r="A5118" s="231" t="str">
        <f t="shared" si="155"/>
        <v>LE1.520Thinned180</v>
      </c>
      <c r="B5118" s="223" t="s">
        <v>180</v>
      </c>
      <c r="C5118" s="224">
        <v>1.5</v>
      </c>
      <c r="D5118" s="223">
        <v>20</v>
      </c>
      <c r="E5118" s="223" t="s">
        <v>172</v>
      </c>
      <c r="F5118" s="225" t="s">
        <v>222</v>
      </c>
      <c r="G5118" s="226">
        <v>-1.18</v>
      </c>
      <c r="H5118" s="226">
        <v>-0.3</v>
      </c>
      <c r="I5118" s="226">
        <v>-1.48</v>
      </c>
      <c r="J5118" s="227">
        <v>-7.41</v>
      </c>
      <c r="K5118" s="227">
        <v>1030.92</v>
      </c>
      <c r="L5118" s="228">
        <v>-26.09</v>
      </c>
      <c r="M5118" s="229">
        <f t="shared" si="156"/>
        <v>1004.83</v>
      </c>
      <c r="N5118" s="230">
        <v>2.58</v>
      </c>
    </row>
    <row r="5119" spans="1:14" x14ac:dyDescent="0.2">
      <c r="A5119" s="231" t="str">
        <f t="shared" si="155"/>
        <v>LE1.520Thinned185</v>
      </c>
      <c r="B5119" s="223" t="s">
        <v>180</v>
      </c>
      <c r="C5119" s="224">
        <v>1.5</v>
      </c>
      <c r="D5119" s="223">
        <v>20</v>
      </c>
      <c r="E5119" s="223" t="s">
        <v>172</v>
      </c>
      <c r="F5119" s="225" t="s">
        <v>223</v>
      </c>
      <c r="G5119" s="226">
        <v>-1.26</v>
      </c>
      <c r="H5119" s="226">
        <v>-0.28999999999999998</v>
      </c>
      <c r="I5119" s="226">
        <v>-1.55</v>
      </c>
      <c r="J5119" s="227">
        <v>-7.75</v>
      </c>
      <c r="K5119" s="227">
        <v>1023.17</v>
      </c>
      <c r="L5119" s="228">
        <v>-26.47</v>
      </c>
      <c r="M5119" s="229">
        <f t="shared" si="156"/>
        <v>996.69999999999993</v>
      </c>
      <c r="N5119" s="230">
        <v>2.4700000000000002</v>
      </c>
    </row>
    <row r="5120" spans="1:14" x14ac:dyDescent="0.2">
      <c r="A5120" s="231" t="str">
        <f t="shared" si="155"/>
        <v>LE1.520Thinned190</v>
      </c>
      <c r="B5120" s="223" t="s">
        <v>180</v>
      </c>
      <c r="C5120" s="224">
        <v>1.5</v>
      </c>
      <c r="D5120" s="223">
        <v>20</v>
      </c>
      <c r="E5120" s="223" t="s">
        <v>172</v>
      </c>
      <c r="F5120" s="225" t="s">
        <v>224</v>
      </c>
      <c r="G5120" s="226">
        <v>-1.32</v>
      </c>
      <c r="H5120" s="226">
        <v>-0.28000000000000003</v>
      </c>
      <c r="I5120" s="226">
        <v>-1.6</v>
      </c>
      <c r="J5120" s="227">
        <v>-8.02</v>
      </c>
      <c r="K5120" s="227">
        <v>1015.15</v>
      </c>
      <c r="L5120" s="228">
        <v>-26.83</v>
      </c>
      <c r="M5120" s="229">
        <f t="shared" si="156"/>
        <v>988.31999999999994</v>
      </c>
      <c r="N5120" s="230">
        <v>2.37</v>
      </c>
    </row>
    <row r="5121" spans="1:14" x14ac:dyDescent="0.2">
      <c r="A5121" s="231" t="str">
        <f t="shared" si="155"/>
        <v>LE1.520Thinned195</v>
      </c>
      <c r="B5121" s="223" t="s">
        <v>180</v>
      </c>
      <c r="C5121" s="224">
        <v>1.5</v>
      </c>
      <c r="D5121" s="223">
        <v>20</v>
      </c>
      <c r="E5121" s="223" t="s">
        <v>172</v>
      </c>
      <c r="F5121" s="225" t="s">
        <v>225</v>
      </c>
      <c r="G5121" s="226">
        <v>-1.38</v>
      </c>
      <c r="H5121" s="226">
        <v>-0.28000000000000003</v>
      </c>
      <c r="I5121" s="226">
        <v>-1.66</v>
      </c>
      <c r="J5121" s="227">
        <v>-8.2799999999999994</v>
      </c>
      <c r="K5121" s="227">
        <v>1006.86</v>
      </c>
      <c r="L5121" s="228">
        <v>-27.17</v>
      </c>
      <c r="M5121" s="229">
        <f t="shared" si="156"/>
        <v>979.69</v>
      </c>
      <c r="N5121" s="230">
        <v>2.27</v>
      </c>
    </row>
    <row r="5122" spans="1:14" x14ac:dyDescent="0.2">
      <c r="A5122" s="231" t="str">
        <f t="shared" ref="A5122:A5185" si="157">CONCATENATE(LEFT(B5122,2),TEXT(C5122,"0.0"),TEXT(D5122,"00"),E5122,TEXT(LEFT(F5122,3),"000"))</f>
        <v>LE1.522NO_thin000</v>
      </c>
      <c r="B5122" s="223" t="s">
        <v>180</v>
      </c>
      <c r="C5122" s="224">
        <v>1.5</v>
      </c>
      <c r="D5122" s="223">
        <v>22</v>
      </c>
      <c r="E5122" s="223" t="s">
        <v>199</v>
      </c>
      <c r="F5122" s="225" t="s">
        <v>0</v>
      </c>
      <c r="G5122" s="226">
        <v>1.4</v>
      </c>
      <c r="H5122" s="226">
        <v>1.28</v>
      </c>
      <c r="I5122" s="226">
        <v>2.68</v>
      </c>
      <c r="J5122" s="227">
        <v>13.38</v>
      </c>
      <c r="K5122" s="227">
        <v>13.38</v>
      </c>
      <c r="L5122" s="228">
        <v>0</v>
      </c>
      <c r="M5122" s="229">
        <f t="shared" si="156"/>
        <v>13.38</v>
      </c>
      <c r="N5122" s="230">
        <v>0</v>
      </c>
    </row>
    <row r="5123" spans="1:14" x14ac:dyDescent="0.2">
      <c r="A5123" s="231" t="str">
        <f t="shared" si="157"/>
        <v>LE1.522NO_thin005</v>
      </c>
      <c r="B5123" s="223" t="s">
        <v>180</v>
      </c>
      <c r="C5123" s="224">
        <v>1.5</v>
      </c>
      <c r="D5123" s="223">
        <v>22</v>
      </c>
      <c r="E5123" s="223" t="s">
        <v>199</v>
      </c>
      <c r="F5123" s="225" t="s">
        <v>1</v>
      </c>
      <c r="G5123" s="226">
        <v>4.2699999999999996</v>
      </c>
      <c r="H5123" s="226">
        <v>1.58</v>
      </c>
      <c r="I5123" s="226">
        <v>5.84</v>
      </c>
      <c r="J5123" s="227">
        <v>29.22</v>
      </c>
      <c r="K5123" s="227">
        <v>42.6</v>
      </c>
      <c r="L5123" s="228">
        <v>0</v>
      </c>
      <c r="M5123" s="229">
        <f t="shared" si="156"/>
        <v>42.6</v>
      </c>
      <c r="N5123" s="230">
        <v>0</v>
      </c>
    </row>
    <row r="5124" spans="1:14" x14ac:dyDescent="0.2">
      <c r="A5124" s="231" t="str">
        <f t="shared" si="157"/>
        <v>LE1.522NO_thin010</v>
      </c>
      <c r="B5124" s="223" t="s">
        <v>180</v>
      </c>
      <c r="C5124" s="224">
        <v>1.5</v>
      </c>
      <c r="D5124" s="223">
        <v>22</v>
      </c>
      <c r="E5124" s="223" t="s">
        <v>199</v>
      </c>
      <c r="F5124" s="225" t="s">
        <v>2</v>
      </c>
      <c r="G5124" s="226">
        <v>13.02</v>
      </c>
      <c r="H5124" s="226">
        <v>1.59</v>
      </c>
      <c r="I5124" s="226">
        <v>14.61</v>
      </c>
      <c r="J5124" s="227">
        <v>73.040000000000006</v>
      </c>
      <c r="K5124" s="227">
        <v>115.64</v>
      </c>
      <c r="L5124" s="228">
        <v>0</v>
      </c>
      <c r="M5124" s="229">
        <f t="shared" si="156"/>
        <v>115.64</v>
      </c>
      <c r="N5124" s="230">
        <v>0</v>
      </c>
    </row>
    <row r="5125" spans="1:14" x14ac:dyDescent="0.2">
      <c r="A5125" s="231" t="str">
        <f t="shared" si="157"/>
        <v>LE1.522NO_thin015</v>
      </c>
      <c r="B5125" s="223" t="s">
        <v>180</v>
      </c>
      <c r="C5125" s="224">
        <v>1.5</v>
      </c>
      <c r="D5125" s="223">
        <v>22</v>
      </c>
      <c r="E5125" s="223" t="s">
        <v>199</v>
      </c>
      <c r="F5125" s="225" t="s">
        <v>3</v>
      </c>
      <c r="G5125" s="226">
        <v>32.11</v>
      </c>
      <c r="H5125" s="226">
        <v>8.57</v>
      </c>
      <c r="I5125" s="226">
        <v>40.68</v>
      </c>
      <c r="J5125" s="227">
        <v>203.4</v>
      </c>
      <c r="K5125" s="227">
        <v>319.04000000000002</v>
      </c>
      <c r="L5125" s="228">
        <v>0</v>
      </c>
      <c r="M5125" s="229">
        <f t="shared" si="156"/>
        <v>319.04000000000002</v>
      </c>
      <c r="N5125" s="230">
        <v>0</v>
      </c>
    </row>
    <row r="5126" spans="1:14" x14ac:dyDescent="0.2">
      <c r="A5126" s="231" t="str">
        <f t="shared" si="157"/>
        <v>LE1.522NO_thin020</v>
      </c>
      <c r="B5126" s="223" t="s">
        <v>180</v>
      </c>
      <c r="C5126" s="224">
        <v>1.5</v>
      </c>
      <c r="D5126" s="223">
        <v>22</v>
      </c>
      <c r="E5126" s="223" t="s">
        <v>199</v>
      </c>
      <c r="F5126" s="225" t="s">
        <v>4</v>
      </c>
      <c r="G5126" s="226">
        <v>30.45</v>
      </c>
      <c r="H5126" s="226">
        <v>12.03</v>
      </c>
      <c r="I5126" s="226">
        <v>42.48</v>
      </c>
      <c r="J5126" s="227">
        <v>212.4</v>
      </c>
      <c r="K5126" s="227">
        <v>531.44000000000005</v>
      </c>
      <c r="L5126" s="228">
        <v>0</v>
      </c>
      <c r="M5126" s="229">
        <f t="shared" si="156"/>
        <v>531.44000000000005</v>
      </c>
      <c r="N5126" s="230">
        <v>0</v>
      </c>
    </row>
    <row r="5127" spans="1:14" x14ac:dyDescent="0.2">
      <c r="A5127" s="231" t="str">
        <f t="shared" si="157"/>
        <v>LE1.522NO_thin025</v>
      </c>
      <c r="B5127" s="223" t="s">
        <v>180</v>
      </c>
      <c r="C5127" s="224">
        <v>1.5</v>
      </c>
      <c r="D5127" s="223">
        <v>22</v>
      </c>
      <c r="E5127" s="223" t="s">
        <v>199</v>
      </c>
      <c r="F5127" s="225" t="s">
        <v>5</v>
      </c>
      <c r="G5127" s="226">
        <v>18.670000000000002</v>
      </c>
      <c r="H5127" s="226">
        <v>6.44</v>
      </c>
      <c r="I5127" s="226">
        <v>25.1</v>
      </c>
      <c r="J5127" s="227">
        <v>125.5</v>
      </c>
      <c r="K5127" s="227">
        <v>656.94</v>
      </c>
      <c r="L5127" s="228">
        <v>0</v>
      </c>
      <c r="M5127" s="229">
        <f t="shared" si="156"/>
        <v>656.94</v>
      </c>
      <c r="N5127" s="230">
        <v>0</v>
      </c>
    </row>
    <row r="5128" spans="1:14" x14ac:dyDescent="0.2">
      <c r="A5128" s="231" t="str">
        <f t="shared" si="157"/>
        <v>LE1.522NO_thin030</v>
      </c>
      <c r="B5128" s="223" t="s">
        <v>180</v>
      </c>
      <c r="C5128" s="224">
        <v>1.5</v>
      </c>
      <c r="D5128" s="223">
        <v>22</v>
      </c>
      <c r="E5128" s="223" t="s">
        <v>199</v>
      </c>
      <c r="F5128" s="225" t="s">
        <v>6</v>
      </c>
      <c r="G5128" s="226">
        <v>22.03</v>
      </c>
      <c r="H5128" s="226">
        <v>5.91</v>
      </c>
      <c r="I5128" s="226">
        <v>27.94</v>
      </c>
      <c r="J5128" s="227">
        <v>139.71</v>
      </c>
      <c r="K5128" s="227">
        <v>796.65</v>
      </c>
      <c r="L5128" s="228">
        <v>0</v>
      </c>
      <c r="M5128" s="229">
        <f t="shared" si="156"/>
        <v>796.65</v>
      </c>
      <c r="N5128" s="230">
        <v>0</v>
      </c>
    </row>
    <row r="5129" spans="1:14" x14ac:dyDescent="0.2">
      <c r="A5129" s="231" t="str">
        <f t="shared" si="157"/>
        <v>LE1.522NO_thin035</v>
      </c>
      <c r="B5129" s="223" t="s">
        <v>180</v>
      </c>
      <c r="C5129" s="224">
        <v>1.5</v>
      </c>
      <c r="D5129" s="223">
        <v>22</v>
      </c>
      <c r="E5129" s="223" t="s">
        <v>199</v>
      </c>
      <c r="F5129" s="225" t="s">
        <v>7</v>
      </c>
      <c r="G5129" s="226">
        <v>20.99</v>
      </c>
      <c r="H5129" s="226">
        <v>3.57</v>
      </c>
      <c r="I5129" s="226">
        <v>24.56</v>
      </c>
      <c r="J5129" s="227">
        <v>122.79</v>
      </c>
      <c r="K5129" s="227">
        <v>919.44</v>
      </c>
      <c r="L5129" s="228">
        <v>0</v>
      </c>
      <c r="M5129" s="229">
        <f t="shared" si="156"/>
        <v>919.44</v>
      </c>
      <c r="N5129" s="230">
        <v>0</v>
      </c>
    </row>
    <row r="5130" spans="1:14" x14ac:dyDescent="0.2">
      <c r="A5130" s="231" t="str">
        <f t="shared" si="157"/>
        <v>LE1.522NO_thin040</v>
      </c>
      <c r="B5130" s="223" t="s">
        <v>180</v>
      </c>
      <c r="C5130" s="224">
        <v>1.5</v>
      </c>
      <c r="D5130" s="223">
        <v>22</v>
      </c>
      <c r="E5130" s="223" t="s">
        <v>199</v>
      </c>
      <c r="F5130" s="225" t="s">
        <v>8</v>
      </c>
      <c r="G5130" s="226">
        <v>19.45</v>
      </c>
      <c r="H5130" s="226">
        <v>1.47</v>
      </c>
      <c r="I5130" s="226">
        <v>20.92</v>
      </c>
      <c r="J5130" s="227">
        <v>104.6</v>
      </c>
      <c r="K5130" s="227">
        <v>1024.04</v>
      </c>
      <c r="L5130" s="228">
        <v>0</v>
      </c>
      <c r="M5130" s="229">
        <f t="shared" si="156"/>
        <v>1024.04</v>
      </c>
      <c r="N5130" s="230">
        <v>0</v>
      </c>
    </row>
    <row r="5131" spans="1:14" x14ac:dyDescent="0.2">
      <c r="A5131" s="231" t="str">
        <f t="shared" si="157"/>
        <v>LE1.522NO_thin045</v>
      </c>
      <c r="B5131" s="223" t="s">
        <v>180</v>
      </c>
      <c r="C5131" s="224">
        <v>1.5</v>
      </c>
      <c r="D5131" s="223">
        <v>22</v>
      </c>
      <c r="E5131" s="223" t="s">
        <v>199</v>
      </c>
      <c r="F5131" s="225" t="s">
        <v>9</v>
      </c>
      <c r="G5131" s="226">
        <v>18.3</v>
      </c>
      <c r="H5131" s="226">
        <v>0.02</v>
      </c>
      <c r="I5131" s="226">
        <v>18.309999999999999</v>
      </c>
      <c r="J5131" s="227">
        <v>91.57</v>
      </c>
      <c r="K5131" s="227">
        <v>1115.6099999999999</v>
      </c>
      <c r="L5131" s="228">
        <v>0</v>
      </c>
      <c r="M5131" s="229">
        <f t="shared" si="156"/>
        <v>1115.6099999999999</v>
      </c>
      <c r="N5131" s="230">
        <v>0</v>
      </c>
    </row>
    <row r="5132" spans="1:14" x14ac:dyDescent="0.2">
      <c r="A5132" s="231" t="str">
        <f t="shared" si="157"/>
        <v>LE1.522NO_thin050</v>
      </c>
      <c r="B5132" s="223" t="s">
        <v>180</v>
      </c>
      <c r="C5132" s="224">
        <v>1.5</v>
      </c>
      <c r="D5132" s="223">
        <v>22</v>
      </c>
      <c r="E5132" s="223" t="s">
        <v>199</v>
      </c>
      <c r="F5132" s="225" t="s">
        <v>10</v>
      </c>
      <c r="G5132" s="226">
        <v>16.72</v>
      </c>
      <c r="H5132" s="226">
        <v>1.05</v>
      </c>
      <c r="I5132" s="226">
        <v>17.77</v>
      </c>
      <c r="J5132" s="227">
        <v>88.84</v>
      </c>
      <c r="K5132" s="227">
        <v>1204.45</v>
      </c>
      <c r="L5132" s="228">
        <v>0</v>
      </c>
      <c r="M5132" s="229">
        <f t="shared" si="156"/>
        <v>1204.45</v>
      </c>
      <c r="N5132" s="230">
        <v>0</v>
      </c>
    </row>
    <row r="5133" spans="1:14" x14ac:dyDescent="0.2">
      <c r="A5133" s="231" t="str">
        <f t="shared" si="157"/>
        <v>LE1.522NO_thin055</v>
      </c>
      <c r="B5133" s="223" t="s">
        <v>180</v>
      </c>
      <c r="C5133" s="224">
        <v>1.5</v>
      </c>
      <c r="D5133" s="223">
        <v>22</v>
      </c>
      <c r="E5133" s="223" t="s">
        <v>199</v>
      </c>
      <c r="F5133" s="225" t="s">
        <v>11</v>
      </c>
      <c r="G5133" s="226">
        <v>15.77</v>
      </c>
      <c r="H5133" s="226">
        <v>-7.0000000000000007E-2</v>
      </c>
      <c r="I5133" s="226">
        <v>15.7</v>
      </c>
      <c r="J5133" s="227">
        <v>78.489999999999995</v>
      </c>
      <c r="K5133" s="227">
        <v>1282.95</v>
      </c>
      <c r="L5133" s="228">
        <v>0</v>
      </c>
      <c r="M5133" s="229">
        <f t="shared" si="156"/>
        <v>1282.95</v>
      </c>
      <c r="N5133" s="230">
        <v>0</v>
      </c>
    </row>
    <row r="5134" spans="1:14" x14ac:dyDescent="0.2">
      <c r="A5134" s="231" t="str">
        <f t="shared" si="157"/>
        <v>LE1.522NO_thin060</v>
      </c>
      <c r="B5134" s="223" t="s">
        <v>180</v>
      </c>
      <c r="C5134" s="224">
        <v>1.5</v>
      </c>
      <c r="D5134" s="223">
        <v>22</v>
      </c>
      <c r="E5134" s="223" t="s">
        <v>199</v>
      </c>
      <c r="F5134" s="225" t="s">
        <v>12</v>
      </c>
      <c r="G5134" s="226">
        <v>14.36</v>
      </c>
      <c r="H5134" s="226">
        <v>-0.47</v>
      </c>
      <c r="I5134" s="226">
        <v>13.89</v>
      </c>
      <c r="J5134" s="227">
        <v>69.47</v>
      </c>
      <c r="K5134" s="227">
        <v>1352.42</v>
      </c>
      <c r="L5134" s="228">
        <v>0</v>
      </c>
      <c r="M5134" s="229">
        <f t="shared" si="156"/>
        <v>1352.42</v>
      </c>
      <c r="N5134" s="230">
        <v>0</v>
      </c>
    </row>
    <row r="5135" spans="1:14" x14ac:dyDescent="0.2">
      <c r="A5135" s="231" t="str">
        <f t="shared" si="157"/>
        <v>LE1.522NO_thin065</v>
      </c>
      <c r="B5135" s="223" t="s">
        <v>180</v>
      </c>
      <c r="C5135" s="224">
        <v>1.5</v>
      </c>
      <c r="D5135" s="223">
        <v>22</v>
      </c>
      <c r="E5135" s="223" t="s">
        <v>199</v>
      </c>
      <c r="F5135" s="225" t="s">
        <v>13</v>
      </c>
      <c r="G5135" s="226">
        <v>13.5</v>
      </c>
      <c r="H5135" s="226">
        <v>-0.48</v>
      </c>
      <c r="I5135" s="226">
        <v>13.02</v>
      </c>
      <c r="J5135" s="227">
        <v>65.09</v>
      </c>
      <c r="K5135" s="227">
        <v>1417.5</v>
      </c>
      <c r="L5135" s="228">
        <v>0</v>
      </c>
      <c r="M5135" s="229">
        <f t="shared" si="156"/>
        <v>1417.5</v>
      </c>
      <c r="N5135" s="230">
        <v>0</v>
      </c>
    </row>
    <row r="5136" spans="1:14" x14ac:dyDescent="0.2">
      <c r="A5136" s="231" t="str">
        <f t="shared" si="157"/>
        <v>LE1.522NO_thin070</v>
      </c>
      <c r="B5136" s="223" t="s">
        <v>180</v>
      </c>
      <c r="C5136" s="224">
        <v>1.5</v>
      </c>
      <c r="D5136" s="223">
        <v>22</v>
      </c>
      <c r="E5136" s="223" t="s">
        <v>199</v>
      </c>
      <c r="F5136" s="225" t="s">
        <v>200</v>
      </c>
      <c r="G5136" s="226">
        <v>12.38</v>
      </c>
      <c r="H5136" s="226">
        <v>-0.64</v>
      </c>
      <c r="I5136" s="226">
        <v>11.74</v>
      </c>
      <c r="J5136" s="227">
        <v>58.71</v>
      </c>
      <c r="K5136" s="227">
        <v>1476.21</v>
      </c>
      <c r="L5136" s="228">
        <v>0</v>
      </c>
      <c r="M5136" s="229">
        <f t="shared" si="156"/>
        <v>1476.21</v>
      </c>
      <c r="N5136" s="230">
        <v>0</v>
      </c>
    </row>
    <row r="5137" spans="1:14" x14ac:dyDescent="0.2">
      <c r="A5137" s="231" t="str">
        <f t="shared" si="157"/>
        <v>LE1.522NO_thin075</v>
      </c>
      <c r="B5137" s="223" t="s">
        <v>180</v>
      </c>
      <c r="C5137" s="224">
        <v>1.5</v>
      </c>
      <c r="D5137" s="223">
        <v>22</v>
      </c>
      <c r="E5137" s="223" t="s">
        <v>199</v>
      </c>
      <c r="F5137" s="225" t="s">
        <v>201</v>
      </c>
      <c r="G5137" s="226">
        <v>11.14</v>
      </c>
      <c r="H5137" s="226">
        <v>-0.71</v>
      </c>
      <c r="I5137" s="226">
        <v>10.44</v>
      </c>
      <c r="J5137" s="227">
        <v>52.19</v>
      </c>
      <c r="K5137" s="227">
        <v>1528.4</v>
      </c>
      <c r="L5137" s="228">
        <v>0</v>
      </c>
      <c r="M5137" s="229">
        <f t="shared" si="156"/>
        <v>1528.4</v>
      </c>
      <c r="N5137" s="230">
        <v>0</v>
      </c>
    </row>
    <row r="5138" spans="1:14" x14ac:dyDescent="0.2">
      <c r="A5138" s="231" t="str">
        <f t="shared" si="157"/>
        <v>LE1.522NO_thin080</v>
      </c>
      <c r="B5138" s="223" t="s">
        <v>180</v>
      </c>
      <c r="C5138" s="224">
        <v>1.5</v>
      </c>
      <c r="D5138" s="223">
        <v>22</v>
      </c>
      <c r="E5138" s="223" t="s">
        <v>199</v>
      </c>
      <c r="F5138" s="225" t="s">
        <v>202</v>
      </c>
      <c r="G5138" s="226">
        <v>10.26</v>
      </c>
      <c r="H5138" s="226">
        <v>-0.21</v>
      </c>
      <c r="I5138" s="226">
        <v>10.050000000000001</v>
      </c>
      <c r="J5138" s="227">
        <v>50.27</v>
      </c>
      <c r="K5138" s="227">
        <v>1578.67</v>
      </c>
      <c r="L5138" s="228">
        <v>0</v>
      </c>
      <c r="M5138" s="229">
        <f t="shared" si="156"/>
        <v>1578.67</v>
      </c>
      <c r="N5138" s="230">
        <v>0</v>
      </c>
    </row>
    <row r="5139" spans="1:14" x14ac:dyDescent="0.2">
      <c r="A5139" s="231" t="str">
        <f t="shared" si="157"/>
        <v>LE1.522NO_thin085</v>
      </c>
      <c r="B5139" s="223" t="s">
        <v>180</v>
      </c>
      <c r="C5139" s="224">
        <v>1.5</v>
      </c>
      <c r="D5139" s="223">
        <v>22</v>
      </c>
      <c r="E5139" s="223" t="s">
        <v>199</v>
      </c>
      <c r="F5139" s="225" t="s">
        <v>203</v>
      </c>
      <c r="G5139" s="226">
        <v>10.09</v>
      </c>
      <c r="H5139" s="226">
        <v>-0.94</v>
      </c>
      <c r="I5139" s="226">
        <v>9.15</v>
      </c>
      <c r="J5139" s="227">
        <v>45.73</v>
      </c>
      <c r="K5139" s="227">
        <v>1624.4</v>
      </c>
      <c r="L5139" s="228">
        <v>0</v>
      </c>
      <c r="M5139" s="229">
        <f t="shared" si="156"/>
        <v>1624.4</v>
      </c>
      <c r="N5139" s="230">
        <v>0</v>
      </c>
    </row>
    <row r="5140" spans="1:14" x14ac:dyDescent="0.2">
      <c r="A5140" s="231" t="str">
        <f t="shared" si="157"/>
        <v>LE1.522NO_thin090</v>
      </c>
      <c r="B5140" s="223" t="s">
        <v>180</v>
      </c>
      <c r="C5140" s="224">
        <v>1.5</v>
      </c>
      <c r="D5140" s="223">
        <v>22</v>
      </c>
      <c r="E5140" s="223" t="s">
        <v>199</v>
      </c>
      <c r="F5140" s="225" t="s">
        <v>204</v>
      </c>
      <c r="G5140" s="226">
        <v>9.1300000000000008</v>
      </c>
      <c r="H5140" s="226">
        <v>-0.96</v>
      </c>
      <c r="I5140" s="226">
        <v>8.17</v>
      </c>
      <c r="J5140" s="227">
        <v>40.840000000000003</v>
      </c>
      <c r="K5140" s="227">
        <v>1665.24</v>
      </c>
      <c r="L5140" s="228">
        <v>0</v>
      </c>
      <c r="M5140" s="229">
        <f t="shared" si="156"/>
        <v>1665.24</v>
      </c>
      <c r="N5140" s="230">
        <v>0</v>
      </c>
    </row>
    <row r="5141" spans="1:14" x14ac:dyDescent="0.2">
      <c r="A5141" s="231" t="str">
        <f t="shared" si="157"/>
        <v>LE1.522NO_thin095</v>
      </c>
      <c r="B5141" s="223" t="s">
        <v>180</v>
      </c>
      <c r="C5141" s="224">
        <v>1.5</v>
      </c>
      <c r="D5141" s="223">
        <v>22</v>
      </c>
      <c r="E5141" s="223" t="s">
        <v>199</v>
      </c>
      <c r="F5141" s="225" t="s">
        <v>205</v>
      </c>
      <c r="G5141" s="226">
        <v>8.2200000000000006</v>
      </c>
      <c r="H5141" s="226">
        <v>-0.94</v>
      </c>
      <c r="I5141" s="226">
        <v>7.28</v>
      </c>
      <c r="J5141" s="227">
        <v>36.409999999999997</v>
      </c>
      <c r="K5141" s="227">
        <v>1701.65</v>
      </c>
      <c r="L5141" s="228">
        <v>0</v>
      </c>
      <c r="M5141" s="229">
        <f t="shared" si="156"/>
        <v>1701.65</v>
      </c>
      <c r="N5141" s="230">
        <v>0</v>
      </c>
    </row>
    <row r="5142" spans="1:14" x14ac:dyDescent="0.2">
      <c r="A5142" s="231" t="str">
        <f t="shared" si="157"/>
        <v>LE1.522NO_thin100</v>
      </c>
      <c r="B5142" s="223" t="s">
        <v>180</v>
      </c>
      <c r="C5142" s="224">
        <v>1.5</v>
      </c>
      <c r="D5142" s="223">
        <v>22</v>
      </c>
      <c r="E5142" s="223" t="s">
        <v>199</v>
      </c>
      <c r="F5142" s="225" t="s">
        <v>206</v>
      </c>
      <c r="G5142" s="226">
        <v>7.59</v>
      </c>
      <c r="H5142" s="226">
        <v>-0.9</v>
      </c>
      <c r="I5142" s="226">
        <v>6.69</v>
      </c>
      <c r="J5142" s="227">
        <v>33.46</v>
      </c>
      <c r="K5142" s="227">
        <v>1735.11</v>
      </c>
      <c r="L5142" s="228">
        <v>0</v>
      </c>
      <c r="M5142" s="229">
        <f t="shared" si="156"/>
        <v>1735.11</v>
      </c>
      <c r="N5142" s="230">
        <v>0</v>
      </c>
    </row>
    <row r="5143" spans="1:14" x14ac:dyDescent="0.2">
      <c r="A5143" s="231" t="str">
        <f t="shared" si="157"/>
        <v>LE1.522NO_thin105</v>
      </c>
      <c r="B5143" s="223" t="s">
        <v>180</v>
      </c>
      <c r="C5143" s="224">
        <v>1.5</v>
      </c>
      <c r="D5143" s="223">
        <v>22</v>
      </c>
      <c r="E5143" s="223" t="s">
        <v>199</v>
      </c>
      <c r="F5143" s="225" t="s">
        <v>207</v>
      </c>
      <c r="G5143" s="226">
        <v>7.04</v>
      </c>
      <c r="H5143" s="226">
        <v>-0.84</v>
      </c>
      <c r="I5143" s="226">
        <v>6.19</v>
      </c>
      <c r="J5143" s="227">
        <v>30.96</v>
      </c>
      <c r="K5143" s="227">
        <v>1766.07</v>
      </c>
      <c r="L5143" s="228">
        <v>0</v>
      </c>
      <c r="M5143" s="229">
        <f t="shared" si="156"/>
        <v>1766.07</v>
      </c>
      <c r="N5143" s="230">
        <v>0</v>
      </c>
    </row>
    <row r="5144" spans="1:14" x14ac:dyDescent="0.2">
      <c r="A5144" s="231" t="str">
        <f t="shared" si="157"/>
        <v>LE1.522NO_thin110</v>
      </c>
      <c r="B5144" s="223" t="s">
        <v>180</v>
      </c>
      <c r="C5144" s="224">
        <v>1.5</v>
      </c>
      <c r="D5144" s="223">
        <v>22</v>
      </c>
      <c r="E5144" s="223" t="s">
        <v>199</v>
      </c>
      <c r="F5144" s="225" t="s">
        <v>208</v>
      </c>
      <c r="G5144" s="226">
        <v>6.54</v>
      </c>
      <c r="H5144" s="226">
        <v>-0.78</v>
      </c>
      <c r="I5144" s="226">
        <v>5.76</v>
      </c>
      <c r="J5144" s="227">
        <v>28.82</v>
      </c>
      <c r="K5144" s="227">
        <v>1794.89</v>
      </c>
      <c r="L5144" s="228">
        <v>0</v>
      </c>
      <c r="M5144" s="229">
        <f t="shared" si="156"/>
        <v>1794.89</v>
      </c>
      <c r="N5144" s="230">
        <v>0</v>
      </c>
    </row>
    <row r="5145" spans="1:14" x14ac:dyDescent="0.2">
      <c r="A5145" s="231" t="str">
        <f t="shared" si="157"/>
        <v>LE1.522NO_thin115</v>
      </c>
      <c r="B5145" s="223" t="s">
        <v>180</v>
      </c>
      <c r="C5145" s="224">
        <v>1.5</v>
      </c>
      <c r="D5145" s="223">
        <v>22</v>
      </c>
      <c r="E5145" s="223" t="s">
        <v>199</v>
      </c>
      <c r="F5145" s="225" t="s">
        <v>209</v>
      </c>
      <c r="G5145" s="226">
        <v>6.07</v>
      </c>
      <c r="H5145" s="226">
        <v>-0.74</v>
      </c>
      <c r="I5145" s="226">
        <v>5.33</v>
      </c>
      <c r="J5145" s="227">
        <v>26.65</v>
      </c>
      <c r="K5145" s="227">
        <v>1821.54</v>
      </c>
      <c r="L5145" s="228">
        <v>0</v>
      </c>
      <c r="M5145" s="229">
        <f t="shared" si="156"/>
        <v>1821.54</v>
      </c>
      <c r="N5145" s="230">
        <v>0</v>
      </c>
    </row>
    <row r="5146" spans="1:14" x14ac:dyDescent="0.2">
      <c r="A5146" s="231" t="str">
        <f t="shared" si="157"/>
        <v>LE1.522NO_thin120</v>
      </c>
      <c r="B5146" s="223" t="s">
        <v>180</v>
      </c>
      <c r="C5146" s="224">
        <v>1.5</v>
      </c>
      <c r="D5146" s="223">
        <v>22</v>
      </c>
      <c r="E5146" s="223" t="s">
        <v>199</v>
      </c>
      <c r="F5146" s="225" t="s">
        <v>210</v>
      </c>
      <c r="G5146" s="226">
        <v>5.63</v>
      </c>
      <c r="H5146" s="226">
        <v>-0.7</v>
      </c>
      <c r="I5146" s="226">
        <v>4.93</v>
      </c>
      <c r="J5146" s="227">
        <v>24.66</v>
      </c>
      <c r="K5146" s="227">
        <v>1846.2</v>
      </c>
      <c r="L5146" s="228">
        <v>0</v>
      </c>
      <c r="M5146" s="229">
        <f t="shared" si="156"/>
        <v>1846.2</v>
      </c>
      <c r="N5146" s="230">
        <v>0</v>
      </c>
    </row>
    <row r="5147" spans="1:14" x14ac:dyDescent="0.2">
      <c r="A5147" s="231" t="str">
        <f t="shared" si="157"/>
        <v>LE1.522NO_thin125</v>
      </c>
      <c r="B5147" s="223" t="s">
        <v>180</v>
      </c>
      <c r="C5147" s="224">
        <v>1.5</v>
      </c>
      <c r="D5147" s="223">
        <v>22</v>
      </c>
      <c r="E5147" s="223" t="s">
        <v>199</v>
      </c>
      <c r="F5147" s="225" t="s">
        <v>211</v>
      </c>
      <c r="G5147" s="226">
        <v>5.18</v>
      </c>
      <c r="H5147" s="226">
        <v>-0.66</v>
      </c>
      <c r="I5147" s="226">
        <v>4.51</v>
      </c>
      <c r="J5147" s="227">
        <v>22.57</v>
      </c>
      <c r="K5147" s="227">
        <v>1868.77</v>
      </c>
      <c r="L5147" s="228">
        <v>0</v>
      </c>
      <c r="M5147" s="229">
        <f t="shared" si="156"/>
        <v>1868.77</v>
      </c>
      <c r="N5147" s="230">
        <v>0</v>
      </c>
    </row>
    <row r="5148" spans="1:14" x14ac:dyDescent="0.2">
      <c r="A5148" s="231" t="str">
        <f t="shared" si="157"/>
        <v>LE1.522NO_thin130</v>
      </c>
      <c r="B5148" s="223" t="s">
        <v>180</v>
      </c>
      <c r="C5148" s="224">
        <v>1.5</v>
      </c>
      <c r="D5148" s="223">
        <v>22</v>
      </c>
      <c r="E5148" s="223" t="s">
        <v>199</v>
      </c>
      <c r="F5148" s="225" t="s">
        <v>212</v>
      </c>
      <c r="G5148" s="226">
        <v>4.82</v>
      </c>
      <c r="H5148" s="226">
        <v>-0.62</v>
      </c>
      <c r="I5148" s="226">
        <v>4.1900000000000004</v>
      </c>
      <c r="J5148" s="227">
        <v>20.97</v>
      </c>
      <c r="K5148" s="227">
        <v>1889.74</v>
      </c>
      <c r="L5148" s="228">
        <v>0</v>
      </c>
      <c r="M5148" s="229">
        <f t="shared" si="156"/>
        <v>1889.74</v>
      </c>
      <c r="N5148" s="230">
        <v>0</v>
      </c>
    </row>
    <row r="5149" spans="1:14" x14ac:dyDescent="0.2">
      <c r="A5149" s="231" t="str">
        <f t="shared" si="157"/>
        <v>LE1.522NO_thin135</v>
      </c>
      <c r="B5149" s="223" t="s">
        <v>180</v>
      </c>
      <c r="C5149" s="224">
        <v>1.5</v>
      </c>
      <c r="D5149" s="223">
        <v>22</v>
      </c>
      <c r="E5149" s="223" t="s">
        <v>199</v>
      </c>
      <c r="F5149" s="225" t="s">
        <v>213</v>
      </c>
      <c r="G5149" s="226">
        <v>4.47</v>
      </c>
      <c r="H5149" s="226">
        <v>-0.57999999999999996</v>
      </c>
      <c r="I5149" s="226">
        <v>3.89</v>
      </c>
      <c r="J5149" s="227">
        <v>19.440000000000001</v>
      </c>
      <c r="K5149" s="227">
        <v>1909.18</v>
      </c>
      <c r="L5149" s="228">
        <v>0</v>
      </c>
      <c r="M5149" s="229">
        <f t="shared" si="156"/>
        <v>1909.18</v>
      </c>
      <c r="N5149" s="230">
        <v>0</v>
      </c>
    </row>
    <row r="5150" spans="1:14" x14ac:dyDescent="0.2">
      <c r="A5150" s="231" t="str">
        <f t="shared" si="157"/>
        <v>LE1.522NO_thin140</v>
      </c>
      <c r="B5150" s="223" t="s">
        <v>180</v>
      </c>
      <c r="C5150" s="224">
        <v>1.5</v>
      </c>
      <c r="D5150" s="223">
        <v>22</v>
      </c>
      <c r="E5150" s="223" t="s">
        <v>199</v>
      </c>
      <c r="F5150" s="225" t="s">
        <v>214</v>
      </c>
      <c r="G5150" s="226">
        <v>4.1399999999999997</v>
      </c>
      <c r="H5150" s="226">
        <v>-0.54</v>
      </c>
      <c r="I5150" s="226">
        <v>3.59</v>
      </c>
      <c r="J5150" s="227">
        <v>17.97</v>
      </c>
      <c r="K5150" s="227">
        <v>1927.16</v>
      </c>
      <c r="L5150" s="228">
        <v>0</v>
      </c>
      <c r="M5150" s="229">
        <f t="shared" si="156"/>
        <v>1927.16</v>
      </c>
      <c r="N5150" s="230">
        <v>0</v>
      </c>
    </row>
    <row r="5151" spans="1:14" x14ac:dyDescent="0.2">
      <c r="A5151" s="231" t="str">
        <f t="shared" si="157"/>
        <v>LE1.522NO_thin145</v>
      </c>
      <c r="B5151" s="223" t="s">
        <v>180</v>
      </c>
      <c r="C5151" s="224">
        <v>1.5</v>
      </c>
      <c r="D5151" s="223">
        <v>22</v>
      </c>
      <c r="E5151" s="223" t="s">
        <v>199</v>
      </c>
      <c r="F5151" s="225" t="s">
        <v>215</v>
      </c>
      <c r="G5151" s="226">
        <v>3.85</v>
      </c>
      <c r="H5151" s="226">
        <v>-0.51</v>
      </c>
      <c r="I5151" s="226">
        <v>3.34</v>
      </c>
      <c r="J5151" s="227">
        <v>16.72</v>
      </c>
      <c r="K5151" s="227">
        <v>1943.88</v>
      </c>
      <c r="L5151" s="228">
        <v>0</v>
      </c>
      <c r="M5151" s="229">
        <f t="shared" si="156"/>
        <v>1943.88</v>
      </c>
      <c r="N5151" s="230">
        <v>0</v>
      </c>
    </row>
    <row r="5152" spans="1:14" x14ac:dyDescent="0.2">
      <c r="A5152" s="231" t="str">
        <f t="shared" si="157"/>
        <v>LE1.522NO_thin150</v>
      </c>
      <c r="B5152" s="223" t="s">
        <v>180</v>
      </c>
      <c r="C5152" s="224">
        <v>1.5</v>
      </c>
      <c r="D5152" s="223">
        <v>22</v>
      </c>
      <c r="E5152" s="223" t="s">
        <v>199</v>
      </c>
      <c r="F5152" s="225" t="s">
        <v>216</v>
      </c>
      <c r="G5152" s="226">
        <v>3.5</v>
      </c>
      <c r="H5152" s="226">
        <v>-0.47</v>
      </c>
      <c r="I5152" s="226">
        <v>3.03</v>
      </c>
      <c r="J5152" s="227">
        <v>15.14</v>
      </c>
      <c r="K5152" s="227">
        <v>1959.02</v>
      </c>
      <c r="L5152" s="228">
        <v>0</v>
      </c>
      <c r="M5152" s="229">
        <f t="shared" si="156"/>
        <v>1959.02</v>
      </c>
      <c r="N5152" s="230">
        <v>0</v>
      </c>
    </row>
    <row r="5153" spans="1:14" x14ac:dyDescent="0.2">
      <c r="A5153" s="231" t="str">
        <f t="shared" si="157"/>
        <v>LE1.522NO_thin155</v>
      </c>
      <c r="B5153" s="223" t="s">
        <v>180</v>
      </c>
      <c r="C5153" s="224">
        <v>1.5</v>
      </c>
      <c r="D5153" s="223">
        <v>22</v>
      </c>
      <c r="E5153" s="223" t="s">
        <v>199</v>
      </c>
      <c r="F5153" s="225" t="s">
        <v>217</v>
      </c>
      <c r="G5153" s="226">
        <v>3.26</v>
      </c>
      <c r="H5153" s="226">
        <v>-0.44</v>
      </c>
      <c r="I5153" s="226">
        <v>2.83</v>
      </c>
      <c r="J5153" s="227">
        <v>14.13</v>
      </c>
      <c r="K5153" s="227">
        <v>1973.15</v>
      </c>
      <c r="L5153" s="228">
        <v>0</v>
      </c>
      <c r="M5153" s="229">
        <f t="shared" si="156"/>
        <v>1973.15</v>
      </c>
      <c r="N5153" s="230">
        <v>0</v>
      </c>
    </row>
    <row r="5154" spans="1:14" x14ac:dyDescent="0.2">
      <c r="A5154" s="231" t="str">
        <f t="shared" si="157"/>
        <v>LE1.522NO_thin160</v>
      </c>
      <c r="B5154" s="223" t="s">
        <v>180</v>
      </c>
      <c r="C5154" s="224">
        <v>1.5</v>
      </c>
      <c r="D5154" s="223">
        <v>22</v>
      </c>
      <c r="E5154" s="223" t="s">
        <v>199</v>
      </c>
      <c r="F5154" s="225" t="s">
        <v>218</v>
      </c>
      <c r="G5154" s="226">
        <v>3.05</v>
      </c>
      <c r="H5154" s="226">
        <v>-0.4</v>
      </c>
      <c r="I5154" s="226">
        <v>2.65</v>
      </c>
      <c r="J5154" s="227">
        <v>13.24</v>
      </c>
      <c r="K5154" s="227">
        <v>1986.38</v>
      </c>
      <c r="L5154" s="228">
        <v>0</v>
      </c>
      <c r="M5154" s="229">
        <f t="shared" si="156"/>
        <v>1986.38</v>
      </c>
      <c r="N5154" s="230">
        <v>0</v>
      </c>
    </row>
    <row r="5155" spans="1:14" x14ac:dyDescent="0.2">
      <c r="A5155" s="231" t="str">
        <f t="shared" si="157"/>
        <v>LE1.522NO_thin165</v>
      </c>
      <c r="B5155" s="223" t="s">
        <v>180</v>
      </c>
      <c r="C5155" s="224">
        <v>1.5</v>
      </c>
      <c r="D5155" s="223">
        <v>22</v>
      </c>
      <c r="E5155" s="223" t="s">
        <v>199</v>
      </c>
      <c r="F5155" s="225" t="s">
        <v>219</v>
      </c>
      <c r="G5155" s="226">
        <v>2.76</v>
      </c>
      <c r="H5155" s="226">
        <v>-0.37</v>
      </c>
      <c r="I5155" s="226">
        <v>2.39</v>
      </c>
      <c r="J5155" s="227">
        <v>11.94</v>
      </c>
      <c r="K5155" s="227">
        <v>1998.32</v>
      </c>
      <c r="L5155" s="228">
        <v>0</v>
      </c>
      <c r="M5155" s="229">
        <f t="shared" si="156"/>
        <v>1998.32</v>
      </c>
      <c r="N5155" s="230">
        <v>0</v>
      </c>
    </row>
    <row r="5156" spans="1:14" x14ac:dyDescent="0.2">
      <c r="A5156" s="231" t="str">
        <f t="shared" si="157"/>
        <v>LE1.522NO_thin170</v>
      </c>
      <c r="B5156" s="223" t="s">
        <v>180</v>
      </c>
      <c r="C5156" s="224">
        <v>1.5</v>
      </c>
      <c r="D5156" s="223">
        <v>22</v>
      </c>
      <c r="E5156" s="223" t="s">
        <v>199</v>
      </c>
      <c r="F5156" s="225" t="s">
        <v>220</v>
      </c>
      <c r="G5156" s="226">
        <v>2.61</v>
      </c>
      <c r="H5156" s="226">
        <v>-0.35</v>
      </c>
      <c r="I5156" s="226">
        <v>2.2599999999999998</v>
      </c>
      <c r="J5156" s="227">
        <v>11.31</v>
      </c>
      <c r="K5156" s="227">
        <v>2009.63</v>
      </c>
      <c r="L5156" s="228">
        <v>0</v>
      </c>
      <c r="M5156" s="229">
        <f t="shared" si="156"/>
        <v>2009.63</v>
      </c>
      <c r="N5156" s="230">
        <v>0</v>
      </c>
    </row>
    <row r="5157" spans="1:14" x14ac:dyDescent="0.2">
      <c r="A5157" s="231" t="str">
        <f t="shared" si="157"/>
        <v>LE1.522NO_thin175</v>
      </c>
      <c r="B5157" s="223" t="s">
        <v>180</v>
      </c>
      <c r="C5157" s="224">
        <v>1.5</v>
      </c>
      <c r="D5157" s="223">
        <v>22</v>
      </c>
      <c r="E5157" s="223" t="s">
        <v>199</v>
      </c>
      <c r="F5157" s="225" t="s">
        <v>221</v>
      </c>
      <c r="G5157" s="226">
        <v>2.35</v>
      </c>
      <c r="H5157" s="226">
        <v>-0.32</v>
      </c>
      <c r="I5157" s="226">
        <v>2.0299999999999998</v>
      </c>
      <c r="J5157" s="227">
        <v>10.15</v>
      </c>
      <c r="K5157" s="227">
        <v>2019.77</v>
      </c>
      <c r="L5157" s="228">
        <v>0</v>
      </c>
      <c r="M5157" s="229">
        <f t="shared" si="156"/>
        <v>2019.77</v>
      </c>
      <c r="N5157" s="230">
        <v>0</v>
      </c>
    </row>
    <row r="5158" spans="1:14" x14ac:dyDescent="0.2">
      <c r="A5158" s="231" t="str">
        <f t="shared" si="157"/>
        <v>LE1.522NO_thin180</v>
      </c>
      <c r="B5158" s="223" t="s">
        <v>180</v>
      </c>
      <c r="C5158" s="224">
        <v>1.5</v>
      </c>
      <c r="D5158" s="223">
        <v>22</v>
      </c>
      <c r="E5158" s="223" t="s">
        <v>199</v>
      </c>
      <c r="F5158" s="225" t="s">
        <v>222</v>
      </c>
      <c r="G5158" s="226">
        <v>2.19</v>
      </c>
      <c r="H5158" s="226">
        <v>-0.28999999999999998</v>
      </c>
      <c r="I5158" s="226">
        <v>1.9</v>
      </c>
      <c r="J5158" s="227">
        <v>9.5</v>
      </c>
      <c r="K5158" s="227">
        <v>2029.27</v>
      </c>
      <c r="L5158" s="228">
        <v>0</v>
      </c>
      <c r="M5158" s="229">
        <f t="shared" si="156"/>
        <v>2029.27</v>
      </c>
      <c r="N5158" s="230">
        <v>0</v>
      </c>
    </row>
    <row r="5159" spans="1:14" x14ac:dyDescent="0.2">
      <c r="A5159" s="231" t="str">
        <f t="shared" si="157"/>
        <v>LE1.522NO_thin185</v>
      </c>
      <c r="B5159" s="223" t="s">
        <v>180</v>
      </c>
      <c r="C5159" s="224">
        <v>1.5</v>
      </c>
      <c r="D5159" s="223">
        <v>22</v>
      </c>
      <c r="E5159" s="223" t="s">
        <v>199</v>
      </c>
      <c r="F5159" s="225" t="s">
        <v>223</v>
      </c>
      <c r="G5159" s="226">
        <v>2.09</v>
      </c>
      <c r="H5159" s="226">
        <v>-0.27</v>
      </c>
      <c r="I5159" s="226">
        <v>1.83</v>
      </c>
      <c r="J5159" s="227">
        <v>9.14</v>
      </c>
      <c r="K5159" s="227">
        <v>2038.41</v>
      </c>
      <c r="L5159" s="228">
        <v>0</v>
      </c>
      <c r="M5159" s="229">
        <f t="shared" si="156"/>
        <v>2038.41</v>
      </c>
      <c r="N5159" s="230">
        <v>0</v>
      </c>
    </row>
    <row r="5160" spans="1:14" x14ac:dyDescent="0.2">
      <c r="A5160" s="231" t="str">
        <f t="shared" si="157"/>
        <v>LE1.522NO_thin190</v>
      </c>
      <c r="B5160" s="223" t="s">
        <v>180</v>
      </c>
      <c r="C5160" s="224">
        <v>1.5</v>
      </c>
      <c r="D5160" s="223">
        <v>22</v>
      </c>
      <c r="E5160" s="223" t="s">
        <v>199</v>
      </c>
      <c r="F5160" s="225" t="s">
        <v>224</v>
      </c>
      <c r="G5160" s="226">
        <v>1.95</v>
      </c>
      <c r="H5160" s="226">
        <v>-0.24</v>
      </c>
      <c r="I5160" s="226">
        <v>1.71</v>
      </c>
      <c r="J5160" s="227">
        <v>8.57</v>
      </c>
      <c r="K5160" s="227">
        <v>2046.97</v>
      </c>
      <c r="L5160" s="228">
        <v>0</v>
      </c>
      <c r="M5160" s="229">
        <f t="shared" si="156"/>
        <v>2046.97</v>
      </c>
      <c r="N5160" s="230">
        <v>0</v>
      </c>
    </row>
    <row r="5161" spans="1:14" x14ac:dyDescent="0.2">
      <c r="A5161" s="231" t="str">
        <f t="shared" si="157"/>
        <v>LE1.522NO_thin195</v>
      </c>
      <c r="B5161" s="223" t="s">
        <v>180</v>
      </c>
      <c r="C5161" s="224">
        <v>1.5</v>
      </c>
      <c r="D5161" s="223">
        <v>22</v>
      </c>
      <c r="E5161" s="223" t="s">
        <v>199</v>
      </c>
      <c r="F5161" s="225" t="s">
        <v>225</v>
      </c>
      <c r="G5161" s="226">
        <v>1.67</v>
      </c>
      <c r="H5161" s="226">
        <v>-0.23</v>
      </c>
      <c r="I5161" s="226">
        <v>1.44</v>
      </c>
      <c r="J5161" s="227">
        <v>7.21</v>
      </c>
      <c r="K5161" s="227">
        <v>2054.1799999999998</v>
      </c>
      <c r="L5161" s="228">
        <v>0</v>
      </c>
      <c r="M5161" s="229">
        <f t="shared" si="156"/>
        <v>2054.1799999999998</v>
      </c>
      <c r="N5161" s="230">
        <v>0</v>
      </c>
    </row>
    <row r="5162" spans="1:14" x14ac:dyDescent="0.2">
      <c r="A5162" s="231" t="str">
        <f t="shared" si="157"/>
        <v>LE1.522Thinned000</v>
      </c>
      <c r="B5162" s="223" t="s">
        <v>180</v>
      </c>
      <c r="C5162" s="224">
        <v>1.5</v>
      </c>
      <c r="D5162" s="223">
        <v>22</v>
      </c>
      <c r="E5162" s="223" t="s">
        <v>172</v>
      </c>
      <c r="F5162" s="225" t="s">
        <v>0</v>
      </c>
      <c r="G5162" s="226">
        <v>1.4</v>
      </c>
      <c r="H5162" s="226">
        <v>1.28</v>
      </c>
      <c r="I5162" s="226">
        <v>2.68</v>
      </c>
      <c r="J5162" s="227">
        <v>13.38</v>
      </c>
      <c r="K5162" s="227">
        <v>13.38</v>
      </c>
      <c r="L5162" s="228">
        <v>0</v>
      </c>
      <c r="M5162" s="229">
        <f t="shared" si="156"/>
        <v>13.38</v>
      </c>
      <c r="N5162" s="230">
        <v>0</v>
      </c>
    </row>
    <row r="5163" spans="1:14" x14ac:dyDescent="0.2">
      <c r="A5163" s="231" t="str">
        <f t="shared" si="157"/>
        <v>LE1.522Thinned005</v>
      </c>
      <c r="B5163" s="223" t="s">
        <v>180</v>
      </c>
      <c r="C5163" s="224">
        <v>1.5</v>
      </c>
      <c r="D5163" s="223">
        <v>22</v>
      </c>
      <c r="E5163" s="223" t="s">
        <v>172</v>
      </c>
      <c r="F5163" s="225" t="s">
        <v>1</v>
      </c>
      <c r="G5163" s="226">
        <v>4.2699999999999996</v>
      </c>
      <c r="H5163" s="226">
        <v>1.58</v>
      </c>
      <c r="I5163" s="226">
        <v>5.84</v>
      </c>
      <c r="J5163" s="227">
        <v>29.22</v>
      </c>
      <c r="K5163" s="227">
        <v>42.6</v>
      </c>
      <c r="L5163" s="228">
        <v>0</v>
      </c>
      <c r="M5163" s="229">
        <f t="shared" si="156"/>
        <v>42.6</v>
      </c>
      <c r="N5163" s="230">
        <v>0</v>
      </c>
    </row>
    <row r="5164" spans="1:14" x14ac:dyDescent="0.2">
      <c r="A5164" s="231" t="str">
        <f t="shared" si="157"/>
        <v>LE1.522Thinned010</v>
      </c>
      <c r="B5164" s="223" t="s">
        <v>180</v>
      </c>
      <c r="C5164" s="224">
        <v>1.5</v>
      </c>
      <c r="D5164" s="223">
        <v>22</v>
      </c>
      <c r="E5164" s="223" t="s">
        <v>172</v>
      </c>
      <c r="F5164" s="225" t="s">
        <v>2</v>
      </c>
      <c r="G5164" s="226">
        <v>13.02</v>
      </c>
      <c r="H5164" s="226">
        <v>1.59</v>
      </c>
      <c r="I5164" s="226">
        <v>14.61</v>
      </c>
      <c r="J5164" s="227">
        <v>73.040000000000006</v>
      </c>
      <c r="K5164" s="227">
        <v>115.64</v>
      </c>
      <c r="L5164" s="228">
        <v>0</v>
      </c>
      <c r="M5164" s="229">
        <f t="shared" si="156"/>
        <v>115.64</v>
      </c>
      <c r="N5164" s="230">
        <v>0</v>
      </c>
    </row>
    <row r="5165" spans="1:14" x14ac:dyDescent="0.2">
      <c r="A5165" s="231" t="str">
        <f t="shared" si="157"/>
        <v>LE1.522Thinned015</v>
      </c>
      <c r="B5165" s="223" t="s">
        <v>180</v>
      </c>
      <c r="C5165" s="224">
        <v>1.5</v>
      </c>
      <c r="D5165" s="223">
        <v>22</v>
      </c>
      <c r="E5165" s="223" t="s">
        <v>172</v>
      </c>
      <c r="F5165" s="225" t="s">
        <v>3</v>
      </c>
      <c r="G5165" s="226">
        <v>32.11</v>
      </c>
      <c r="H5165" s="226">
        <v>3.13</v>
      </c>
      <c r="I5165" s="226">
        <v>35.24</v>
      </c>
      <c r="J5165" s="227">
        <v>176.2</v>
      </c>
      <c r="K5165" s="227">
        <v>291.83999999999997</v>
      </c>
      <c r="L5165" s="228">
        <v>0</v>
      </c>
      <c r="M5165" s="229">
        <f t="shared" si="156"/>
        <v>291.83999999999997</v>
      </c>
      <c r="N5165" s="230">
        <v>0</v>
      </c>
    </row>
    <row r="5166" spans="1:14" x14ac:dyDescent="0.2">
      <c r="A5166" s="231" t="str">
        <f t="shared" si="157"/>
        <v>LE1.522Thinned020</v>
      </c>
      <c r="B5166" s="223" t="s">
        <v>180</v>
      </c>
      <c r="C5166" s="224">
        <v>1.5</v>
      </c>
      <c r="D5166" s="223">
        <v>22</v>
      </c>
      <c r="E5166" s="223" t="s">
        <v>172</v>
      </c>
      <c r="F5166" s="225" t="s">
        <v>4</v>
      </c>
      <c r="G5166" s="226">
        <v>9.11</v>
      </c>
      <c r="H5166" s="226">
        <v>4.7300000000000004</v>
      </c>
      <c r="I5166" s="226">
        <v>13.84</v>
      </c>
      <c r="J5166" s="227">
        <v>69.2</v>
      </c>
      <c r="K5166" s="227">
        <v>361.05</v>
      </c>
      <c r="L5166" s="228">
        <v>-0.31</v>
      </c>
      <c r="M5166" s="229">
        <f t="shared" si="156"/>
        <v>360.74</v>
      </c>
      <c r="N5166" s="230">
        <v>17.989999999999998</v>
      </c>
    </row>
    <row r="5167" spans="1:14" x14ac:dyDescent="0.2">
      <c r="A5167" s="231" t="str">
        <f t="shared" si="157"/>
        <v>LE1.522Thinned025</v>
      </c>
      <c r="B5167" s="223" t="s">
        <v>180</v>
      </c>
      <c r="C5167" s="224">
        <v>1.5</v>
      </c>
      <c r="D5167" s="223">
        <v>22</v>
      </c>
      <c r="E5167" s="223" t="s">
        <v>172</v>
      </c>
      <c r="F5167" s="225" t="s">
        <v>5</v>
      </c>
      <c r="G5167" s="226">
        <v>13.65</v>
      </c>
      <c r="H5167" s="226">
        <v>0.9</v>
      </c>
      <c r="I5167" s="226">
        <v>14.55</v>
      </c>
      <c r="J5167" s="227">
        <v>72.73</v>
      </c>
      <c r="K5167" s="227">
        <v>433.78</v>
      </c>
      <c r="L5167" s="228">
        <v>-0.57999999999999996</v>
      </c>
      <c r="M5167" s="229">
        <f t="shared" si="156"/>
        <v>433.2</v>
      </c>
      <c r="N5167" s="230">
        <v>15.44</v>
      </c>
    </row>
    <row r="5168" spans="1:14" x14ac:dyDescent="0.2">
      <c r="A5168" s="231" t="str">
        <f t="shared" si="157"/>
        <v>LE1.522Thinned030</v>
      </c>
      <c r="B5168" s="223" t="s">
        <v>180</v>
      </c>
      <c r="C5168" s="224">
        <v>1.5</v>
      </c>
      <c r="D5168" s="223">
        <v>22</v>
      </c>
      <c r="E5168" s="223" t="s">
        <v>172</v>
      </c>
      <c r="F5168" s="225" t="s">
        <v>6</v>
      </c>
      <c r="G5168" s="226">
        <v>14.37</v>
      </c>
      <c r="H5168" s="226">
        <v>3.6</v>
      </c>
      <c r="I5168" s="226">
        <v>17.97</v>
      </c>
      <c r="J5168" s="227">
        <v>89.84</v>
      </c>
      <c r="K5168" s="227">
        <v>523.62</v>
      </c>
      <c r="L5168" s="228">
        <v>-2.16</v>
      </c>
      <c r="M5168" s="229">
        <f t="shared" si="156"/>
        <v>521.46</v>
      </c>
      <c r="N5168" s="230">
        <v>10.34</v>
      </c>
    </row>
    <row r="5169" spans="1:14" x14ac:dyDescent="0.2">
      <c r="A5169" s="231" t="str">
        <f t="shared" si="157"/>
        <v>LE1.522Thinned035</v>
      </c>
      <c r="B5169" s="223" t="s">
        <v>180</v>
      </c>
      <c r="C5169" s="224">
        <v>1.5</v>
      </c>
      <c r="D5169" s="223">
        <v>22</v>
      </c>
      <c r="E5169" s="223" t="s">
        <v>172</v>
      </c>
      <c r="F5169" s="225" t="s">
        <v>7</v>
      </c>
      <c r="G5169" s="226">
        <v>13.71</v>
      </c>
      <c r="H5169" s="226">
        <v>3.14</v>
      </c>
      <c r="I5169" s="226">
        <v>16.86</v>
      </c>
      <c r="J5169" s="227">
        <v>84.29</v>
      </c>
      <c r="K5169" s="227">
        <v>607.91</v>
      </c>
      <c r="L5169" s="228">
        <v>-3.71</v>
      </c>
      <c r="M5169" s="229">
        <f t="shared" si="156"/>
        <v>604.19999999999993</v>
      </c>
      <c r="N5169" s="230">
        <v>10.16</v>
      </c>
    </row>
    <row r="5170" spans="1:14" x14ac:dyDescent="0.2">
      <c r="A5170" s="231" t="str">
        <f t="shared" si="157"/>
        <v>LE1.522Thinned040</v>
      </c>
      <c r="B5170" s="223" t="s">
        <v>180</v>
      </c>
      <c r="C5170" s="224">
        <v>1.5</v>
      </c>
      <c r="D5170" s="223">
        <v>22</v>
      </c>
      <c r="E5170" s="223" t="s">
        <v>172</v>
      </c>
      <c r="F5170" s="225" t="s">
        <v>8</v>
      </c>
      <c r="G5170" s="226">
        <v>13.51</v>
      </c>
      <c r="H5170" s="226">
        <v>1.64</v>
      </c>
      <c r="I5170" s="226">
        <v>15.15</v>
      </c>
      <c r="J5170" s="227">
        <v>75.739999999999995</v>
      </c>
      <c r="K5170" s="227">
        <v>683.65</v>
      </c>
      <c r="L5170" s="228">
        <v>-5.3</v>
      </c>
      <c r="M5170" s="229">
        <f t="shared" ref="M5170:M5233" si="158">K5170+L5170</f>
        <v>678.35</v>
      </c>
      <c r="N5170" s="230">
        <v>10.39</v>
      </c>
    </row>
    <row r="5171" spans="1:14" x14ac:dyDescent="0.2">
      <c r="A5171" s="231" t="str">
        <f t="shared" si="157"/>
        <v>LE1.522Thinned045</v>
      </c>
      <c r="B5171" s="223" t="s">
        <v>180</v>
      </c>
      <c r="C5171" s="224">
        <v>1.5</v>
      </c>
      <c r="D5171" s="223">
        <v>22</v>
      </c>
      <c r="E5171" s="223" t="s">
        <v>172</v>
      </c>
      <c r="F5171" s="225" t="s">
        <v>9</v>
      </c>
      <c r="G5171" s="226">
        <v>10.65</v>
      </c>
      <c r="H5171" s="226">
        <v>0.82</v>
      </c>
      <c r="I5171" s="226">
        <v>11.46</v>
      </c>
      <c r="J5171" s="227">
        <v>57.31</v>
      </c>
      <c r="K5171" s="227">
        <v>740.96</v>
      </c>
      <c r="L5171" s="228">
        <v>-6.89</v>
      </c>
      <c r="M5171" s="229">
        <f t="shared" si="158"/>
        <v>734.07</v>
      </c>
      <c r="N5171" s="230">
        <v>10.39</v>
      </c>
    </row>
    <row r="5172" spans="1:14" x14ac:dyDescent="0.2">
      <c r="A5172" s="231" t="str">
        <f t="shared" si="157"/>
        <v>LE1.522Thinned050</v>
      </c>
      <c r="B5172" s="223" t="s">
        <v>180</v>
      </c>
      <c r="C5172" s="224">
        <v>1.5</v>
      </c>
      <c r="D5172" s="223">
        <v>22</v>
      </c>
      <c r="E5172" s="223" t="s">
        <v>172</v>
      </c>
      <c r="F5172" s="225" t="s">
        <v>10</v>
      </c>
      <c r="G5172" s="226">
        <v>10.33</v>
      </c>
      <c r="H5172" s="226">
        <v>-0.06</v>
      </c>
      <c r="I5172" s="226">
        <v>10.27</v>
      </c>
      <c r="J5172" s="227">
        <v>51.36</v>
      </c>
      <c r="K5172" s="227">
        <v>792.32</v>
      </c>
      <c r="L5172" s="228">
        <v>-8.3800000000000008</v>
      </c>
      <c r="M5172" s="229">
        <f t="shared" si="158"/>
        <v>783.94</v>
      </c>
      <c r="N5172" s="230">
        <v>9.75</v>
      </c>
    </row>
    <row r="5173" spans="1:14" x14ac:dyDescent="0.2">
      <c r="A5173" s="231" t="str">
        <f t="shared" si="157"/>
        <v>LE1.522Thinned055</v>
      </c>
      <c r="B5173" s="223" t="s">
        <v>180</v>
      </c>
      <c r="C5173" s="224">
        <v>1.5</v>
      </c>
      <c r="D5173" s="223">
        <v>22</v>
      </c>
      <c r="E5173" s="223" t="s">
        <v>172</v>
      </c>
      <c r="F5173" s="225" t="s">
        <v>11</v>
      </c>
      <c r="G5173" s="226">
        <v>10.27</v>
      </c>
      <c r="H5173" s="226">
        <v>-0.59</v>
      </c>
      <c r="I5173" s="226">
        <v>9.68</v>
      </c>
      <c r="J5173" s="227">
        <v>48.39</v>
      </c>
      <c r="K5173" s="227">
        <v>840.71</v>
      </c>
      <c r="L5173" s="228">
        <v>-9.7100000000000009</v>
      </c>
      <c r="M5173" s="229">
        <f t="shared" si="158"/>
        <v>831</v>
      </c>
      <c r="N5173" s="230">
        <v>8.7100000000000009</v>
      </c>
    </row>
    <row r="5174" spans="1:14" x14ac:dyDescent="0.2">
      <c r="A5174" s="231" t="str">
        <f t="shared" si="157"/>
        <v>LE1.522Thinned060</v>
      </c>
      <c r="B5174" s="223" t="s">
        <v>180</v>
      </c>
      <c r="C5174" s="224">
        <v>1.5</v>
      </c>
      <c r="D5174" s="223">
        <v>22</v>
      </c>
      <c r="E5174" s="223" t="s">
        <v>172</v>
      </c>
      <c r="F5174" s="225" t="s">
        <v>12</v>
      </c>
      <c r="G5174" s="226">
        <v>9.67</v>
      </c>
      <c r="H5174" s="226">
        <v>-0.54</v>
      </c>
      <c r="I5174" s="226">
        <v>9.1300000000000008</v>
      </c>
      <c r="J5174" s="227">
        <v>45.65</v>
      </c>
      <c r="K5174" s="227">
        <v>886.37</v>
      </c>
      <c r="L5174" s="228">
        <v>-10.92</v>
      </c>
      <c r="M5174" s="229">
        <f t="shared" si="158"/>
        <v>875.45</v>
      </c>
      <c r="N5174" s="230">
        <v>7.93</v>
      </c>
    </row>
    <row r="5175" spans="1:14" x14ac:dyDescent="0.2">
      <c r="A5175" s="231" t="str">
        <f t="shared" si="157"/>
        <v>LE1.522Thinned065</v>
      </c>
      <c r="B5175" s="223" t="s">
        <v>180</v>
      </c>
      <c r="C5175" s="224">
        <v>1.5</v>
      </c>
      <c r="D5175" s="223">
        <v>22</v>
      </c>
      <c r="E5175" s="223" t="s">
        <v>172</v>
      </c>
      <c r="F5175" s="225" t="s">
        <v>13</v>
      </c>
      <c r="G5175" s="226">
        <v>8.9499999999999993</v>
      </c>
      <c r="H5175" s="226">
        <v>-0.5</v>
      </c>
      <c r="I5175" s="226">
        <v>8.4499999999999993</v>
      </c>
      <c r="J5175" s="227">
        <v>42.23</v>
      </c>
      <c r="K5175" s="227">
        <v>928.6</v>
      </c>
      <c r="L5175" s="228">
        <v>-12.07</v>
      </c>
      <c r="M5175" s="229">
        <f t="shared" si="158"/>
        <v>916.53</v>
      </c>
      <c r="N5175" s="230">
        <v>7.47</v>
      </c>
    </row>
    <row r="5176" spans="1:14" x14ac:dyDescent="0.2">
      <c r="A5176" s="231" t="str">
        <f t="shared" si="157"/>
        <v>LE1.522Thinned070</v>
      </c>
      <c r="B5176" s="223" t="s">
        <v>180</v>
      </c>
      <c r="C5176" s="224">
        <v>1.5</v>
      </c>
      <c r="D5176" s="223">
        <v>22</v>
      </c>
      <c r="E5176" s="223" t="s">
        <v>172</v>
      </c>
      <c r="F5176" s="225" t="s">
        <v>200</v>
      </c>
      <c r="G5176" s="226">
        <v>8.5500000000000007</v>
      </c>
      <c r="H5176" s="226">
        <v>-0.36</v>
      </c>
      <c r="I5176" s="226">
        <v>8.19</v>
      </c>
      <c r="J5176" s="227">
        <v>40.96</v>
      </c>
      <c r="K5176" s="227">
        <v>969.55</v>
      </c>
      <c r="L5176" s="228">
        <v>-13.15</v>
      </c>
      <c r="M5176" s="229">
        <f t="shared" si="158"/>
        <v>956.4</v>
      </c>
      <c r="N5176" s="230">
        <v>7.07</v>
      </c>
    </row>
    <row r="5177" spans="1:14" x14ac:dyDescent="0.2">
      <c r="A5177" s="231" t="str">
        <f t="shared" si="157"/>
        <v>LE1.522Thinned075</v>
      </c>
      <c r="B5177" s="223" t="s">
        <v>180</v>
      </c>
      <c r="C5177" s="224">
        <v>1.5</v>
      </c>
      <c r="D5177" s="223">
        <v>22</v>
      </c>
      <c r="E5177" s="223" t="s">
        <v>172</v>
      </c>
      <c r="F5177" s="225" t="s">
        <v>201</v>
      </c>
      <c r="G5177" s="226">
        <v>6.52</v>
      </c>
      <c r="H5177" s="226">
        <v>-0.31</v>
      </c>
      <c r="I5177" s="226">
        <v>6.21</v>
      </c>
      <c r="J5177" s="227">
        <v>31.04</v>
      </c>
      <c r="K5177" s="227">
        <v>1000.59</v>
      </c>
      <c r="L5177" s="228">
        <v>-14.18</v>
      </c>
      <c r="M5177" s="229">
        <f t="shared" si="158"/>
        <v>986.41000000000008</v>
      </c>
      <c r="N5177" s="230">
        <v>6.75</v>
      </c>
    </row>
    <row r="5178" spans="1:14" x14ac:dyDescent="0.2">
      <c r="A5178" s="231" t="str">
        <f t="shared" si="157"/>
        <v>LE1.522Thinned080</v>
      </c>
      <c r="B5178" s="223" t="s">
        <v>180</v>
      </c>
      <c r="C5178" s="224">
        <v>1.5</v>
      </c>
      <c r="D5178" s="223">
        <v>22</v>
      </c>
      <c r="E5178" s="223" t="s">
        <v>172</v>
      </c>
      <c r="F5178" s="225" t="s">
        <v>202</v>
      </c>
      <c r="G5178" s="226">
        <v>7.32</v>
      </c>
      <c r="H5178" s="226">
        <v>-0.28000000000000003</v>
      </c>
      <c r="I5178" s="226">
        <v>7.05</v>
      </c>
      <c r="J5178" s="227">
        <v>35.229999999999997</v>
      </c>
      <c r="K5178" s="227">
        <v>1035.82</v>
      </c>
      <c r="L5178" s="228">
        <v>-15.18</v>
      </c>
      <c r="M5178" s="229">
        <f t="shared" si="158"/>
        <v>1020.64</v>
      </c>
      <c r="N5178" s="230">
        <v>6.54</v>
      </c>
    </row>
    <row r="5179" spans="1:14" x14ac:dyDescent="0.2">
      <c r="A5179" s="231" t="str">
        <f t="shared" si="157"/>
        <v>LE1.522Thinned085</v>
      </c>
      <c r="B5179" s="223" t="s">
        <v>180</v>
      </c>
      <c r="C5179" s="224">
        <v>1.5</v>
      </c>
      <c r="D5179" s="223">
        <v>22</v>
      </c>
      <c r="E5179" s="223" t="s">
        <v>172</v>
      </c>
      <c r="F5179" s="225" t="s">
        <v>203</v>
      </c>
      <c r="G5179" s="226">
        <v>6.02</v>
      </c>
      <c r="H5179" s="226">
        <v>-0.25</v>
      </c>
      <c r="I5179" s="226">
        <v>5.77</v>
      </c>
      <c r="J5179" s="227">
        <v>28.86</v>
      </c>
      <c r="K5179" s="227">
        <v>1064.68</v>
      </c>
      <c r="L5179" s="228">
        <v>-16.14</v>
      </c>
      <c r="M5179" s="229">
        <f t="shared" si="158"/>
        <v>1048.54</v>
      </c>
      <c r="N5179" s="230">
        <v>6.27</v>
      </c>
    </row>
    <row r="5180" spans="1:14" x14ac:dyDescent="0.2">
      <c r="A5180" s="231" t="str">
        <f t="shared" si="157"/>
        <v>LE1.522Thinned090</v>
      </c>
      <c r="B5180" s="223" t="s">
        <v>180</v>
      </c>
      <c r="C5180" s="224">
        <v>1.5</v>
      </c>
      <c r="D5180" s="223">
        <v>22</v>
      </c>
      <c r="E5180" s="223" t="s">
        <v>172</v>
      </c>
      <c r="F5180" s="225" t="s">
        <v>204</v>
      </c>
      <c r="G5180" s="226">
        <v>3.54</v>
      </c>
      <c r="H5180" s="226">
        <v>-0.31</v>
      </c>
      <c r="I5180" s="226">
        <v>3.23</v>
      </c>
      <c r="J5180" s="227">
        <v>16.13</v>
      </c>
      <c r="K5180" s="227">
        <v>1080.81</v>
      </c>
      <c r="L5180" s="228">
        <v>-17.059999999999999</v>
      </c>
      <c r="M5180" s="229">
        <f t="shared" si="158"/>
        <v>1063.75</v>
      </c>
      <c r="N5180" s="230">
        <v>6.06</v>
      </c>
    </row>
    <row r="5181" spans="1:14" x14ac:dyDescent="0.2">
      <c r="A5181" s="231" t="str">
        <f t="shared" si="157"/>
        <v>LE1.522Thinned095</v>
      </c>
      <c r="B5181" s="223" t="s">
        <v>180</v>
      </c>
      <c r="C5181" s="224">
        <v>1.5</v>
      </c>
      <c r="D5181" s="223">
        <v>22</v>
      </c>
      <c r="E5181" s="223" t="s">
        <v>172</v>
      </c>
      <c r="F5181" s="225" t="s">
        <v>205</v>
      </c>
      <c r="G5181" s="226">
        <v>3.99</v>
      </c>
      <c r="H5181" s="226">
        <v>-0.37</v>
      </c>
      <c r="I5181" s="226">
        <v>3.62</v>
      </c>
      <c r="J5181" s="227">
        <v>18.09</v>
      </c>
      <c r="K5181" s="227">
        <v>1098.9100000000001</v>
      </c>
      <c r="L5181" s="228">
        <v>-17.96</v>
      </c>
      <c r="M5181" s="229">
        <f t="shared" si="158"/>
        <v>1080.95</v>
      </c>
      <c r="N5181" s="230">
        <v>5.86</v>
      </c>
    </row>
    <row r="5182" spans="1:14" x14ac:dyDescent="0.2">
      <c r="A5182" s="231" t="str">
        <f t="shared" si="157"/>
        <v>LE1.522Thinned100</v>
      </c>
      <c r="B5182" s="223" t="s">
        <v>180</v>
      </c>
      <c r="C5182" s="224">
        <v>1.5</v>
      </c>
      <c r="D5182" s="223">
        <v>22</v>
      </c>
      <c r="E5182" s="223" t="s">
        <v>172</v>
      </c>
      <c r="F5182" s="225" t="s">
        <v>206</v>
      </c>
      <c r="G5182" s="226">
        <v>3.26</v>
      </c>
      <c r="H5182" s="226">
        <v>-0.38</v>
      </c>
      <c r="I5182" s="226">
        <v>2.88</v>
      </c>
      <c r="J5182" s="227">
        <v>14.41</v>
      </c>
      <c r="K5182" s="227">
        <v>1113.32</v>
      </c>
      <c r="L5182" s="228">
        <v>-18.82</v>
      </c>
      <c r="M5182" s="229">
        <f t="shared" si="158"/>
        <v>1094.5</v>
      </c>
      <c r="N5182" s="230">
        <v>5.64</v>
      </c>
    </row>
    <row r="5183" spans="1:14" x14ac:dyDescent="0.2">
      <c r="A5183" s="231" t="str">
        <f t="shared" si="157"/>
        <v>LE1.522Thinned105</v>
      </c>
      <c r="B5183" s="223" t="s">
        <v>180</v>
      </c>
      <c r="C5183" s="224">
        <v>1.5</v>
      </c>
      <c r="D5183" s="223">
        <v>22</v>
      </c>
      <c r="E5183" s="223" t="s">
        <v>172</v>
      </c>
      <c r="F5183" s="225" t="s">
        <v>207</v>
      </c>
      <c r="G5183" s="226">
        <v>2.62</v>
      </c>
      <c r="H5183" s="226">
        <v>-0.39</v>
      </c>
      <c r="I5183" s="226">
        <v>2.2400000000000002</v>
      </c>
      <c r="J5183" s="227">
        <v>11.19</v>
      </c>
      <c r="K5183" s="227">
        <v>1124.51</v>
      </c>
      <c r="L5183" s="228">
        <v>-19.649999999999999</v>
      </c>
      <c r="M5183" s="229">
        <f t="shared" si="158"/>
        <v>1104.8599999999999</v>
      </c>
      <c r="N5183" s="230">
        <v>5.43</v>
      </c>
    </row>
    <row r="5184" spans="1:14" x14ac:dyDescent="0.2">
      <c r="A5184" s="231" t="str">
        <f t="shared" si="157"/>
        <v>LE1.522Thinned110</v>
      </c>
      <c r="B5184" s="223" t="s">
        <v>180</v>
      </c>
      <c r="C5184" s="224">
        <v>1.5</v>
      </c>
      <c r="D5184" s="223">
        <v>22</v>
      </c>
      <c r="E5184" s="223" t="s">
        <v>172</v>
      </c>
      <c r="F5184" s="225" t="s">
        <v>208</v>
      </c>
      <c r="G5184" s="226">
        <v>2.06</v>
      </c>
      <c r="H5184" s="226">
        <v>-0.38</v>
      </c>
      <c r="I5184" s="226">
        <v>1.68</v>
      </c>
      <c r="J5184" s="227">
        <v>8.42</v>
      </c>
      <c r="K5184" s="227">
        <v>1132.93</v>
      </c>
      <c r="L5184" s="228">
        <v>-20.45</v>
      </c>
      <c r="M5184" s="229">
        <f t="shared" si="158"/>
        <v>1112.48</v>
      </c>
      <c r="N5184" s="230">
        <v>5.23</v>
      </c>
    </row>
    <row r="5185" spans="1:14" x14ac:dyDescent="0.2">
      <c r="A5185" s="231" t="str">
        <f t="shared" si="157"/>
        <v>LE1.522Thinned115</v>
      </c>
      <c r="B5185" s="223" t="s">
        <v>180</v>
      </c>
      <c r="C5185" s="224">
        <v>1.5</v>
      </c>
      <c r="D5185" s="223">
        <v>22</v>
      </c>
      <c r="E5185" s="223" t="s">
        <v>172</v>
      </c>
      <c r="F5185" s="225" t="s">
        <v>209</v>
      </c>
      <c r="G5185" s="226">
        <v>1.55</v>
      </c>
      <c r="H5185" s="226">
        <v>-0.38</v>
      </c>
      <c r="I5185" s="226">
        <v>1.17</v>
      </c>
      <c r="J5185" s="227">
        <v>5.86</v>
      </c>
      <c r="K5185" s="227">
        <v>1138.79</v>
      </c>
      <c r="L5185" s="228">
        <v>-21.22</v>
      </c>
      <c r="M5185" s="229">
        <f t="shared" si="158"/>
        <v>1117.57</v>
      </c>
      <c r="N5185" s="230">
        <v>5.03</v>
      </c>
    </row>
    <row r="5186" spans="1:14" x14ac:dyDescent="0.2">
      <c r="A5186" s="231" t="str">
        <f t="shared" ref="A5186:A5249" si="159">CONCATENATE(LEFT(B5186,2),TEXT(C5186,"0.0"),TEXT(D5186,"00"),E5186,TEXT(LEFT(F5186,3),"000"))</f>
        <v>LE1.522Thinned120</v>
      </c>
      <c r="B5186" s="223" t="s">
        <v>180</v>
      </c>
      <c r="C5186" s="224">
        <v>1.5</v>
      </c>
      <c r="D5186" s="223">
        <v>22</v>
      </c>
      <c r="E5186" s="223" t="s">
        <v>172</v>
      </c>
      <c r="F5186" s="225" t="s">
        <v>210</v>
      </c>
      <c r="G5186" s="226">
        <v>1.08</v>
      </c>
      <c r="H5186" s="226">
        <v>-0.38</v>
      </c>
      <c r="I5186" s="226">
        <v>0.7</v>
      </c>
      <c r="J5186" s="227">
        <v>3.49</v>
      </c>
      <c r="K5186" s="227">
        <v>1142.28</v>
      </c>
      <c r="L5186" s="228">
        <v>-21.96</v>
      </c>
      <c r="M5186" s="229">
        <f t="shared" si="158"/>
        <v>1120.32</v>
      </c>
      <c r="N5186" s="230">
        <v>4.84</v>
      </c>
    </row>
    <row r="5187" spans="1:14" x14ac:dyDescent="0.2">
      <c r="A5187" s="231" t="str">
        <f t="shared" si="159"/>
        <v>LE1.522Thinned125</v>
      </c>
      <c r="B5187" s="223" t="s">
        <v>180</v>
      </c>
      <c r="C5187" s="224">
        <v>1.5</v>
      </c>
      <c r="D5187" s="223">
        <v>22</v>
      </c>
      <c r="E5187" s="223" t="s">
        <v>172</v>
      </c>
      <c r="F5187" s="225" t="s">
        <v>211</v>
      </c>
      <c r="G5187" s="226">
        <v>0.65</v>
      </c>
      <c r="H5187" s="226">
        <v>-0.38</v>
      </c>
      <c r="I5187" s="226">
        <v>0.27</v>
      </c>
      <c r="J5187" s="227">
        <v>1.33</v>
      </c>
      <c r="K5187" s="227">
        <v>1143.6099999999999</v>
      </c>
      <c r="L5187" s="228">
        <v>-22.67</v>
      </c>
      <c r="M5187" s="229">
        <f t="shared" si="158"/>
        <v>1120.9399999999998</v>
      </c>
      <c r="N5187" s="230">
        <v>4.66</v>
      </c>
    </row>
    <row r="5188" spans="1:14" x14ac:dyDescent="0.2">
      <c r="A5188" s="231" t="str">
        <f t="shared" si="159"/>
        <v>LE1.522Thinned130</v>
      </c>
      <c r="B5188" s="223" t="s">
        <v>180</v>
      </c>
      <c r="C5188" s="224">
        <v>1.5</v>
      </c>
      <c r="D5188" s="223">
        <v>22</v>
      </c>
      <c r="E5188" s="223" t="s">
        <v>172</v>
      </c>
      <c r="F5188" s="225" t="s">
        <v>212</v>
      </c>
      <c r="G5188" s="226">
        <v>0.23</v>
      </c>
      <c r="H5188" s="226">
        <v>-0.38</v>
      </c>
      <c r="I5188" s="226">
        <v>-0.15</v>
      </c>
      <c r="J5188" s="227">
        <v>-0.73</v>
      </c>
      <c r="K5188" s="227">
        <v>1142.8800000000001</v>
      </c>
      <c r="L5188" s="228">
        <v>-23.35</v>
      </c>
      <c r="M5188" s="229">
        <f t="shared" si="158"/>
        <v>1119.5300000000002</v>
      </c>
      <c r="N5188" s="230">
        <v>4.4800000000000004</v>
      </c>
    </row>
    <row r="5189" spans="1:14" x14ac:dyDescent="0.2">
      <c r="A5189" s="231" t="str">
        <f t="shared" si="159"/>
        <v>LE1.522Thinned135</v>
      </c>
      <c r="B5189" s="223" t="s">
        <v>180</v>
      </c>
      <c r="C5189" s="224">
        <v>1.5</v>
      </c>
      <c r="D5189" s="223">
        <v>22</v>
      </c>
      <c r="E5189" s="223" t="s">
        <v>172</v>
      </c>
      <c r="F5189" s="225" t="s">
        <v>213</v>
      </c>
      <c r="G5189" s="226">
        <v>-0.15</v>
      </c>
      <c r="H5189" s="226">
        <v>-0.38</v>
      </c>
      <c r="I5189" s="226">
        <v>-0.53</v>
      </c>
      <c r="J5189" s="227">
        <v>-2.66</v>
      </c>
      <c r="K5189" s="227">
        <v>1140.22</v>
      </c>
      <c r="L5189" s="228">
        <v>-24.01</v>
      </c>
      <c r="M5189" s="229">
        <f t="shared" si="158"/>
        <v>1116.21</v>
      </c>
      <c r="N5189" s="230">
        <v>4.32</v>
      </c>
    </row>
    <row r="5190" spans="1:14" x14ac:dyDescent="0.2">
      <c r="A5190" s="231" t="str">
        <f t="shared" si="159"/>
        <v>LE1.522Thinned140</v>
      </c>
      <c r="B5190" s="223" t="s">
        <v>180</v>
      </c>
      <c r="C5190" s="224">
        <v>1.5</v>
      </c>
      <c r="D5190" s="223">
        <v>22</v>
      </c>
      <c r="E5190" s="223" t="s">
        <v>172</v>
      </c>
      <c r="F5190" s="225" t="s">
        <v>214</v>
      </c>
      <c r="G5190" s="226">
        <v>-0.47</v>
      </c>
      <c r="H5190" s="226">
        <v>-0.38</v>
      </c>
      <c r="I5190" s="226">
        <v>-0.85</v>
      </c>
      <c r="J5190" s="227">
        <v>-4.2300000000000004</v>
      </c>
      <c r="K5190" s="227">
        <v>1135.99</v>
      </c>
      <c r="L5190" s="228">
        <v>-24.65</v>
      </c>
      <c r="M5190" s="229">
        <f t="shared" si="158"/>
        <v>1111.3399999999999</v>
      </c>
      <c r="N5190" s="230">
        <v>4.16</v>
      </c>
    </row>
    <row r="5191" spans="1:14" x14ac:dyDescent="0.2">
      <c r="A5191" s="231" t="str">
        <f t="shared" si="159"/>
        <v>LE1.522Thinned145</v>
      </c>
      <c r="B5191" s="223" t="s">
        <v>180</v>
      </c>
      <c r="C5191" s="224">
        <v>1.5</v>
      </c>
      <c r="D5191" s="223">
        <v>22</v>
      </c>
      <c r="E5191" s="223" t="s">
        <v>172</v>
      </c>
      <c r="F5191" s="225" t="s">
        <v>215</v>
      </c>
      <c r="G5191" s="226">
        <v>-0.74</v>
      </c>
      <c r="H5191" s="226">
        <v>-0.37</v>
      </c>
      <c r="I5191" s="226">
        <v>-1.1200000000000001</v>
      </c>
      <c r="J5191" s="227">
        <v>-5.6</v>
      </c>
      <c r="K5191" s="227">
        <v>1130.3900000000001</v>
      </c>
      <c r="L5191" s="228">
        <v>-25.26</v>
      </c>
      <c r="M5191" s="229">
        <f t="shared" si="158"/>
        <v>1105.1300000000001</v>
      </c>
      <c r="N5191" s="230">
        <v>4</v>
      </c>
    </row>
    <row r="5192" spans="1:14" x14ac:dyDescent="0.2">
      <c r="A5192" s="231" t="str">
        <f t="shared" si="159"/>
        <v>LE1.522Thinned150</v>
      </c>
      <c r="B5192" s="223" t="s">
        <v>180</v>
      </c>
      <c r="C5192" s="224">
        <v>1.5</v>
      </c>
      <c r="D5192" s="223">
        <v>22</v>
      </c>
      <c r="E5192" s="223" t="s">
        <v>172</v>
      </c>
      <c r="F5192" s="225" t="s">
        <v>216</v>
      </c>
      <c r="G5192" s="226">
        <v>-1</v>
      </c>
      <c r="H5192" s="226">
        <v>-0.37</v>
      </c>
      <c r="I5192" s="226">
        <v>-1.37</v>
      </c>
      <c r="J5192" s="227">
        <v>-6.86</v>
      </c>
      <c r="K5192" s="227">
        <v>1123.54</v>
      </c>
      <c r="L5192" s="228">
        <v>-25.85</v>
      </c>
      <c r="M5192" s="229">
        <f t="shared" si="158"/>
        <v>1097.69</v>
      </c>
      <c r="N5192" s="230">
        <v>3.86</v>
      </c>
    </row>
    <row r="5193" spans="1:14" x14ac:dyDescent="0.2">
      <c r="A5193" s="231" t="str">
        <f t="shared" si="159"/>
        <v>LE1.522Thinned155</v>
      </c>
      <c r="B5193" s="223" t="s">
        <v>180</v>
      </c>
      <c r="C5193" s="224">
        <v>1.5</v>
      </c>
      <c r="D5193" s="223">
        <v>22</v>
      </c>
      <c r="E5193" s="223" t="s">
        <v>172</v>
      </c>
      <c r="F5193" s="225" t="s">
        <v>217</v>
      </c>
      <c r="G5193" s="226">
        <v>-1.24</v>
      </c>
      <c r="H5193" s="226">
        <v>-0.37</v>
      </c>
      <c r="I5193" s="226">
        <v>-1.6</v>
      </c>
      <c r="J5193" s="227">
        <v>-8</v>
      </c>
      <c r="K5193" s="227">
        <v>1115.53</v>
      </c>
      <c r="L5193" s="228">
        <v>-26.42</v>
      </c>
      <c r="M5193" s="229">
        <f t="shared" si="158"/>
        <v>1089.1099999999999</v>
      </c>
      <c r="N5193" s="230">
        <v>3.72</v>
      </c>
    </row>
    <row r="5194" spans="1:14" x14ac:dyDescent="0.2">
      <c r="A5194" s="231" t="str">
        <f t="shared" si="159"/>
        <v>LE1.522Thinned160</v>
      </c>
      <c r="B5194" s="223" t="s">
        <v>180</v>
      </c>
      <c r="C5194" s="224">
        <v>1.5</v>
      </c>
      <c r="D5194" s="223">
        <v>22</v>
      </c>
      <c r="E5194" s="223" t="s">
        <v>172</v>
      </c>
      <c r="F5194" s="225" t="s">
        <v>218</v>
      </c>
      <c r="G5194" s="226">
        <v>-1.43</v>
      </c>
      <c r="H5194" s="226">
        <v>-0.36</v>
      </c>
      <c r="I5194" s="226">
        <v>-1.79</v>
      </c>
      <c r="J5194" s="227">
        <v>-8.93</v>
      </c>
      <c r="K5194" s="227">
        <v>1106.5999999999999</v>
      </c>
      <c r="L5194" s="228">
        <v>-26.97</v>
      </c>
      <c r="M5194" s="229">
        <f t="shared" si="158"/>
        <v>1079.6299999999999</v>
      </c>
      <c r="N5194" s="230">
        <v>3.58</v>
      </c>
    </row>
    <row r="5195" spans="1:14" x14ac:dyDescent="0.2">
      <c r="A5195" s="231" t="str">
        <f t="shared" si="159"/>
        <v>LE1.522Thinned165</v>
      </c>
      <c r="B5195" s="223" t="s">
        <v>180</v>
      </c>
      <c r="C5195" s="224">
        <v>1.5</v>
      </c>
      <c r="D5195" s="223">
        <v>22</v>
      </c>
      <c r="E5195" s="223" t="s">
        <v>172</v>
      </c>
      <c r="F5195" s="225" t="s">
        <v>219</v>
      </c>
      <c r="G5195" s="226">
        <v>-1.62</v>
      </c>
      <c r="H5195" s="226">
        <v>-0.35</v>
      </c>
      <c r="I5195" s="226">
        <v>-1.98</v>
      </c>
      <c r="J5195" s="227">
        <v>-9.8800000000000008</v>
      </c>
      <c r="K5195" s="227">
        <v>1096.72</v>
      </c>
      <c r="L5195" s="228">
        <v>-27.5</v>
      </c>
      <c r="M5195" s="229">
        <f t="shared" si="158"/>
        <v>1069.22</v>
      </c>
      <c r="N5195" s="230">
        <v>3.45</v>
      </c>
    </row>
    <row r="5196" spans="1:14" x14ac:dyDescent="0.2">
      <c r="A5196" s="231" t="str">
        <f t="shared" si="159"/>
        <v>LE1.522Thinned170</v>
      </c>
      <c r="B5196" s="223" t="s">
        <v>180</v>
      </c>
      <c r="C5196" s="224">
        <v>1.5</v>
      </c>
      <c r="D5196" s="223">
        <v>22</v>
      </c>
      <c r="E5196" s="223" t="s">
        <v>172</v>
      </c>
      <c r="F5196" s="225" t="s">
        <v>220</v>
      </c>
      <c r="G5196" s="226">
        <v>-1.72</v>
      </c>
      <c r="H5196" s="226">
        <v>-0.34</v>
      </c>
      <c r="I5196" s="226">
        <v>-2.06</v>
      </c>
      <c r="J5196" s="227">
        <v>-10.28</v>
      </c>
      <c r="K5196" s="227">
        <v>1086.44</v>
      </c>
      <c r="L5196" s="228">
        <v>-28.01</v>
      </c>
      <c r="M5196" s="229">
        <f t="shared" si="158"/>
        <v>1058.43</v>
      </c>
      <c r="N5196" s="230">
        <v>3.33</v>
      </c>
    </row>
    <row r="5197" spans="1:14" x14ac:dyDescent="0.2">
      <c r="A5197" s="231" t="str">
        <f t="shared" si="159"/>
        <v>LE1.522Thinned175</v>
      </c>
      <c r="B5197" s="223" t="s">
        <v>180</v>
      </c>
      <c r="C5197" s="224">
        <v>1.5</v>
      </c>
      <c r="D5197" s="223">
        <v>22</v>
      </c>
      <c r="E5197" s="223" t="s">
        <v>172</v>
      </c>
      <c r="F5197" s="225" t="s">
        <v>221</v>
      </c>
      <c r="G5197" s="226">
        <v>-1.87</v>
      </c>
      <c r="H5197" s="226">
        <v>-0.33</v>
      </c>
      <c r="I5197" s="226">
        <v>-2.2000000000000002</v>
      </c>
      <c r="J5197" s="227">
        <v>-11.01</v>
      </c>
      <c r="K5197" s="227">
        <v>1075.42</v>
      </c>
      <c r="L5197" s="228">
        <v>-28.49</v>
      </c>
      <c r="M5197" s="229">
        <f t="shared" si="158"/>
        <v>1046.93</v>
      </c>
      <c r="N5197" s="230">
        <v>3.21</v>
      </c>
    </row>
    <row r="5198" spans="1:14" x14ac:dyDescent="0.2">
      <c r="A5198" s="231" t="str">
        <f t="shared" si="159"/>
        <v>LE1.522Thinned180</v>
      </c>
      <c r="B5198" s="223" t="s">
        <v>180</v>
      </c>
      <c r="C5198" s="224">
        <v>1.5</v>
      </c>
      <c r="D5198" s="223">
        <v>22</v>
      </c>
      <c r="E5198" s="223" t="s">
        <v>172</v>
      </c>
      <c r="F5198" s="225" t="s">
        <v>222</v>
      </c>
      <c r="G5198" s="226">
        <v>-1.98</v>
      </c>
      <c r="H5198" s="226">
        <v>-0.33</v>
      </c>
      <c r="I5198" s="226">
        <v>-2.31</v>
      </c>
      <c r="J5198" s="227">
        <v>-11.54</v>
      </c>
      <c r="K5198" s="227">
        <v>1063.8900000000001</v>
      </c>
      <c r="L5198" s="228">
        <v>-28.97</v>
      </c>
      <c r="M5198" s="229">
        <f t="shared" si="158"/>
        <v>1034.92</v>
      </c>
      <c r="N5198" s="230">
        <v>3.09</v>
      </c>
    </row>
    <row r="5199" spans="1:14" x14ac:dyDescent="0.2">
      <c r="A5199" s="231" t="str">
        <f t="shared" si="159"/>
        <v>LE1.522Thinned185</v>
      </c>
      <c r="B5199" s="223" t="s">
        <v>180</v>
      </c>
      <c r="C5199" s="224">
        <v>1.5</v>
      </c>
      <c r="D5199" s="223">
        <v>22</v>
      </c>
      <c r="E5199" s="223" t="s">
        <v>172</v>
      </c>
      <c r="F5199" s="225" t="s">
        <v>223</v>
      </c>
      <c r="G5199" s="226">
        <v>-2.0699999999999998</v>
      </c>
      <c r="H5199" s="226">
        <v>-0.32</v>
      </c>
      <c r="I5199" s="226">
        <v>-2.39</v>
      </c>
      <c r="J5199" s="227">
        <v>-11.93</v>
      </c>
      <c r="K5199" s="227">
        <v>1051.96</v>
      </c>
      <c r="L5199" s="228">
        <v>-29.42</v>
      </c>
      <c r="M5199" s="229">
        <f t="shared" si="158"/>
        <v>1022.5400000000001</v>
      </c>
      <c r="N5199" s="230">
        <v>2.98</v>
      </c>
    </row>
    <row r="5200" spans="1:14" x14ac:dyDescent="0.2">
      <c r="A5200" s="231" t="str">
        <f t="shared" si="159"/>
        <v>LE1.522Thinned190</v>
      </c>
      <c r="B5200" s="223" t="s">
        <v>180</v>
      </c>
      <c r="C5200" s="224">
        <v>1.5</v>
      </c>
      <c r="D5200" s="223">
        <v>22</v>
      </c>
      <c r="E5200" s="223" t="s">
        <v>172</v>
      </c>
      <c r="F5200" s="225" t="s">
        <v>224</v>
      </c>
      <c r="G5200" s="226">
        <v>-2.14</v>
      </c>
      <c r="H5200" s="226">
        <v>-0.31</v>
      </c>
      <c r="I5200" s="226">
        <v>-2.4500000000000002</v>
      </c>
      <c r="J5200" s="227">
        <v>-12.24</v>
      </c>
      <c r="K5200" s="227">
        <v>1039.72</v>
      </c>
      <c r="L5200" s="228">
        <v>-29.86</v>
      </c>
      <c r="M5200" s="229">
        <f t="shared" si="158"/>
        <v>1009.86</v>
      </c>
      <c r="N5200" s="230">
        <v>2.87</v>
      </c>
    </row>
    <row r="5201" spans="1:14" x14ac:dyDescent="0.2">
      <c r="A5201" s="231" t="str">
        <f t="shared" si="159"/>
        <v>LE1.522Thinned195</v>
      </c>
      <c r="B5201" s="223" t="s">
        <v>180</v>
      </c>
      <c r="C5201" s="224">
        <v>1.5</v>
      </c>
      <c r="D5201" s="223">
        <v>22</v>
      </c>
      <c r="E5201" s="223" t="s">
        <v>172</v>
      </c>
      <c r="F5201" s="225" t="s">
        <v>225</v>
      </c>
      <c r="G5201" s="226">
        <v>-2.19</v>
      </c>
      <c r="H5201" s="226">
        <v>-0.3</v>
      </c>
      <c r="I5201" s="226">
        <v>-2.4900000000000002</v>
      </c>
      <c r="J5201" s="227">
        <v>-12.45</v>
      </c>
      <c r="K5201" s="227">
        <v>1027.26</v>
      </c>
      <c r="L5201" s="228">
        <v>-30.29</v>
      </c>
      <c r="M5201" s="229">
        <f t="shared" si="158"/>
        <v>996.97</v>
      </c>
      <c r="N5201" s="230">
        <v>2.77</v>
      </c>
    </row>
    <row r="5202" spans="1:14" x14ac:dyDescent="0.2">
      <c r="A5202" s="231" t="str">
        <f t="shared" si="159"/>
        <v>LE1.524NO_thin000</v>
      </c>
      <c r="B5202" s="223" t="s">
        <v>180</v>
      </c>
      <c r="C5202" s="224">
        <v>1.5</v>
      </c>
      <c r="D5202" s="223">
        <v>24</v>
      </c>
      <c r="E5202" s="223" t="s">
        <v>199</v>
      </c>
      <c r="F5202" s="225" t="s">
        <v>0</v>
      </c>
      <c r="G5202" s="226">
        <v>1.77</v>
      </c>
      <c r="H5202" s="226">
        <v>1.36</v>
      </c>
      <c r="I5202" s="226">
        <v>3.13</v>
      </c>
      <c r="J5202" s="227">
        <v>15.65</v>
      </c>
      <c r="K5202" s="227">
        <v>15.65</v>
      </c>
      <c r="L5202" s="228">
        <v>0</v>
      </c>
      <c r="M5202" s="229">
        <f t="shared" si="158"/>
        <v>15.65</v>
      </c>
      <c r="N5202" s="230">
        <v>0</v>
      </c>
    </row>
    <row r="5203" spans="1:14" x14ac:dyDescent="0.2">
      <c r="A5203" s="231" t="str">
        <f t="shared" si="159"/>
        <v>LE1.524NO_thin005</v>
      </c>
      <c r="B5203" s="223" t="s">
        <v>180</v>
      </c>
      <c r="C5203" s="224">
        <v>1.5</v>
      </c>
      <c r="D5203" s="223">
        <v>24</v>
      </c>
      <c r="E5203" s="223" t="s">
        <v>199</v>
      </c>
      <c r="F5203" s="225" t="s">
        <v>1</v>
      </c>
      <c r="G5203" s="226">
        <v>5.41</v>
      </c>
      <c r="H5203" s="226">
        <v>1.67</v>
      </c>
      <c r="I5203" s="226">
        <v>7.08</v>
      </c>
      <c r="J5203" s="227">
        <v>35.409999999999997</v>
      </c>
      <c r="K5203" s="227">
        <v>51.06</v>
      </c>
      <c r="L5203" s="228">
        <v>0</v>
      </c>
      <c r="M5203" s="229">
        <f t="shared" si="158"/>
        <v>51.06</v>
      </c>
      <c r="N5203" s="230">
        <v>0</v>
      </c>
    </row>
    <row r="5204" spans="1:14" x14ac:dyDescent="0.2">
      <c r="A5204" s="231" t="str">
        <f t="shared" si="159"/>
        <v>LE1.524NO_thin010</v>
      </c>
      <c r="B5204" s="223" t="s">
        <v>180</v>
      </c>
      <c r="C5204" s="224">
        <v>1.5</v>
      </c>
      <c r="D5204" s="223">
        <v>24</v>
      </c>
      <c r="E5204" s="223" t="s">
        <v>199</v>
      </c>
      <c r="F5204" s="225" t="s">
        <v>2</v>
      </c>
      <c r="G5204" s="226">
        <v>16.510000000000002</v>
      </c>
      <c r="H5204" s="226">
        <v>1.68</v>
      </c>
      <c r="I5204" s="226">
        <v>18.190000000000001</v>
      </c>
      <c r="J5204" s="227">
        <v>90.96</v>
      </c>
      <c r="K5204" s="227">
        <v>142.02000000000001</v>
      </c>
      <c r="L5204" s="228">
        <v>0</v>
      </c>
      <c r="M5204" s="229">
        <f t="shared" si="158"/>
        <v>142.02000000000001</v>
      </c>
      <c r="N5204" s="230">
        <v>0</v>
      </c>
    </row>
    <row r="5205" spans="1:14" x14ac:dyDescent="0.2">
      <c r="A5205" s="231" t="str">
        <f t="shared" si="159"/>
        <v>LE1.524NO_thin015</v>
      </c>
      <c r="B5205" s="223" t="s">
        <v>180</v>
      </c>
      <c r="C5205" s="224">
        <v>1.5</v>
      </c>
      <c r="D5205" s="223">
        <v>24</v>
      </c>
      <c r="E5205" s="223" t="s">
        <v>199</v>
      </c>
      <c r="F5205" s="225" t="s">
        <v>3</v>
      </c>
      <c r="G5205" s="226">
        <v>35.200000000000003</v>
      </c>
      <c r="H5205" s="226">
        <v>11.4</v>
      </c>
      <c r="I5205" s="226">
        <v>46.61</v>
      </c>
      <c r="J5205" s="227">
        <v>233.04</v>
      </c>
      <c r="K5205" s="227">
        <v>375.06</v>
      </c>
      <c r="L5205" s="228">
        <v>0</v>
      </c>
      <c r="M5205" s="229">
        <f t="shared" si="158"/>
        <v>375.06</v>
      </c>
      <c r="N5205" s="230">
        <v>0</v>
      </c>
    </row>
    <row r="5206" spans="1:14" x14ac:dyDescent="0.2">
      <c r="A5206" s="231" t="str">
        <f t="shared" si="159"/>
        <v>LE1.524NO_thin020</v>
      </c>
      <c r="B5206" s="223" t="s">
        <v>180</v>
      </c>
      <c r="C5206" s="224">
        <v>1.5</v>
      </c>
      <c r="D5206" s="223">
        <v>24</v>
      </c>
      <c r="E5206" s="223" t="s">
        <v>199</v>
      </c>
      <c r="F5206" s="225" t="s">
        <v>4</v>
      </c>
      <c r="G5206" s="226">
        <v>28.45</v>
      </c>
      <c r="H5206" s="226">
        <v>11.62</v>
      </c>
      <c r="I5206" s="226">
        <v>40.07</v>
      </c>
      <c r="J5206" s="227">
        <v>200.37</v>
      </c>
      <c r="K5206" s="227">
        <v>575.42999999999995</v>
      </c>
      <c r="L5206" s="228">
        <v>0</v>
      </c>
      <c r="M5206" s="229">
        <f t="shared" si="158"/>
        <v>575.42999999999995</v>
      </c>
      <c r="N5206" s="230">
        <v>0</v>
      </c>
    </row>
    <row r="5207" spans="1:14" x14ac:dyDescent="0.2">
      <c r="A5207" s="231" t="str">
        <f t="shared" si="159"/>
        <v>LE1.524NO_thin025</v>
      </c>
      <c r="B5207" s="223" t="s">
        <v>180</v>
      </c>
      <c r="C5207" s="224">
        <v>1.5</v>
      </c>
      <c r="D5207" s="223">
        <v>24</v>
      </c>
      <c r="E5207" s="223" t="s">
        <v>199</v>
      </c>
      <c r="F5207" s="225" t="s">
        <v>5</v>
      </c>
      <c r="G5207" s="226">
        <v>21.65</v>
      </c>
      <c r="H5207" s="226">
        <v>6.92</v>
      </c>
      <c r="I5207" s="226">
        <v>28.57</v>
      </c>
      <c r="J5207" s="227">
        <v>142.85</v>
      </c>
      <c r="K5207" s="227">
        <v>718.28</v>
      </c>
      <c r="L5207" s="228">
        <v>0</v>
      </c>
      <c r="M5207" s="229">
        <f t="shared" si="158"/>
        <v>718.28</v>
      </c>
      <c r="N5207" s="230">
        <v>0</v>
      </c>
    </row>
    <row r="5208" spans="1:14" x14ac:dyDescent="0.2">
      <c r="A5208" s="231" t="str">
        <f t="shared" si="159"/>
        <v>LE1.524NO_thin030</v>
      </c>
      <c r="B5208" s="223" t="s">
        <v>180</v>
      </c>
      <c r="C5208" s="224">
        <v>1.5</v>
      </c>
      <c r="D5208" s="223">
        <v>24</v>
      </c>
      <c r="E5208" s="223" t="s">
        <v>199</v>
      </c>
      <c r="F5208" s="225" t="s">
        <v>6</v>
      </c>
      <c r="G5208" s="226">
        <v>23.77</v>
      </c>
      <c r="H5208" s="226">
        <v>6.37</v>
      </c>
      <c r="I5208" s="226">
        <v>30.14</v>
      </c>
      <c r="J5208" s="227">
        <v>150.69</v>
      </c>
      <c r="K5208" s="227">
        <v>868.96</v>
      </c>
      <c r="L5208" s="228">
        <v>0</v>
      </c>
      <c r="M5208" s="229">
        <f t="shared" si="158"/>
        <v>868.96</v>
      </c>
      <c r="N5208" s="230">
        <v>0</v>
      </c>
    </row>
    <row r="5209" spans="1:14" x14ac:dyDescent="0.2">
      <c r="A5209" s="231" t="str">
        <f t="shared" si="159"/>
        <v>LE1.524NO_thin035</v>
      </c>
      <c r="B5209" s="223" t="s">
        <v>180</v>
      </c>
      <c r="C5209" s="224">
        <v>1.5</v>
      </c>
      <c r="D5209" s="223">
        <v>24</v>
      </c>
      <c r="E5209" s="223" t="s">
        <v>199</v>
      </c>
      <c r="F5209" s="225" t="s">
        <v>7</v>
      </c>
      <c r="G5209" s="226">
        <v>22.2</v>
      </c>
      <c r="H5209" s="226">
        <v>3.28</v>
      </c>
      <c r="I5209" s="226">
        <v>25.48</v>
      </c>
      <c r="J5209" s="227">
        <v>127.4</v>
      </c>
      <c r="K5209" s="227">
        <v>996.37</v>
      </c>
      <c r="L5209" s="228">
        <v>0</v>
      </c>
      <c r="M5209" s="229">
        <f t="shared" si="158"/>
        <v>996.37</v>
      </c>
      <c r="N5209" s="230">
        <v>0</v>
      </c>
    </row>
    <row r="5210" spans="1:14" x14ac:dyDescent="0.2">
      <c r="A5210" s="231" t="str">
        <f t="shared" si="159"/>
        <v>LE1.524NO_thin040</v>
      </c>
      <c r="B5210" s="223" t="s">
        <v>180</v>
      </c>
      <c r="C5210" s="224">
        <v>1.5</v>
      </c>
      <c r="D5210" s="223">
        <v>24</v>
      </c>
      <c r="E5210" s="223" t="s">
        <v>199</v>
      </c>
      <c r="F5210" s="225" t="s">
        <v>8</v>
      </c>
      <c r="G5210" s="226">
        <v>20.76</v>
      </c>
      <c r="H5210" s="226">
        <v>1.18</v>
      </c>
      <c r="I5210" s="226">
        <v>21.94</v>
      </c>
      <c r="J5210" s="227">
        <v>109.72</v>
      </c>
      <c r="K5210" s="227">
        <v>1106.0899999999999</v>
      </c>
      <c r="L5210" s="228">
        <v>0</v>
      </c>
      <c r="M5210" s="229">
        <f t="shared" si="158"/>
        <v>1106.0899999999999</v>
      </c>
      <c r="N5210" s="230">
        <v>0</v>
      </c>
    </row>
    <row r="5211" spans="1:14" x14ac:dyDescent="0.2">
      <c r="A5211" s="231" t="str">
        <f t="shared" si="159"/>
        <v>LE1.524NO_thin045</v>
      </c>
      <c r="B5211" s="223" t="s">
        <v>180</v>
      </c>
      <c r="C5211" s="224">
        <v>1.5</v>
      </c>
      <c r="D5211" s="223">
        <v>24</v>
      </c>
      <c r="E5211" s="223" t="s">
        <v>199</v>
      </c>
      <c r="F5211" s="225" t="s">
        <v>9</v>
      </c>
      <c r="G5211" s="226">
        <v>19</v>
      </c>
      <c r="H5211" s="226">
        <v>1.25</v>
      </c>
      <c r="I5211" s="226">
        <v>20.25</v>
      </c>
      <c r="J5211" s="227">
        <v>101.27</v>
      </c>
      <c r="K5211" s="227">
        <v>1207.3599999999999</v>
      </c>
      <c r="L5211" s="228">
        <v>0</v>
      </c>
      <c r="M5211" s="229">
        <f t="shared" si="158"/>
        <v>1207.3599999999999</v>
      </c>
      <c r="N5211" s="230">
        <v>0</v>
      </c>
    </row>
    <row r="5212" spans="1:14" x14ac:dyDescent="0.2">
      <c r="A5212" s="231" t="str">
        <f t="shared" si="159"/>
        <v>LE1.524NO_thin050</v>
      </c>
      <c r="B5212" s="223" t="s">
        <v>180</v>
      </c>
      <c r="C5212" s="224">
        <v>1.5</v>
      </c>
      <c r="D5212" s="223">
        <v>24</v>
      </c>
      <c r="E5212" s="223" t="s">
        <v>199</v>
      </c>
      <c r="F5212" s="225" t="s">
        <v>10</v>
      </c>
      <c r="G5212" s="226">
        <v>17.86</v>
      </c>
      <c r="H5212" s="226">
        <v>-0.21</v>
      </c>
      <c r="I5212" s="226">
        <v>17.649999999999999</v>
      </c>
      <c r="J5212" s="227">
        <v>88.24</v>
      </c>
      <c r="K5212" s="227">
        <v>1295.5999999999999</v>
      </c>
      <c r="L5212" s="228">
        <v>0</v>
      </c>
      <c r="M5212" s="229">
        <f t="shared" si="158"/>
        <v>1295.5999999999999</v>
      </c>
      <c r="N5212" s="230">
        <v>0</v>
      </c>
    </row>
    <row r="5213" spans="1:14" x14ac:dyDescent="0.2">
      <c r="A5213" s="231" t="str">
        <f t="shared" si="159"/>
        <v>LE1.524NO_thin055</v>
      </c>
      <c r="B5213" s="223" t="s">
        <v>180</v>
      </c>
      <c r="C5213" s="224">
        <v>1.5</v>
      </c>
      <c r="D5213" s="223">
        <v>24</v>
      </c>
      <c r="E5213" s="223" t="s">
        <v>199</v>
      </c>
      <c r="F5213" s="225" t="s">
        <v>11</v>
      </c>
      <c r="G5213" s="226">
        <v>16.399999999999999</v>
      </c>
      <c r="H5213" s="226">
        <v>-0.33</v>
      </c>
      <c r="I5213" s="226">
        <v>16.07</v>
      </c>
      <c r="J5213" s="227">
        <v>80.34</v>
      </c>
      <c r="K5213" s="227">
        <v>1375.94</v>
      </c>
      <c r="L5213" s="228">
        <v>0</v>
      </c>
      <c r="M5213" s="229">
        <f t="shared" si="158"/>
        <v>1375.94</v>
      </c>
      <c r="N5213" s="230">
        <v>0</v>
      </c>
    </row>
    <row r="5214" spans="1:14" x14ac:dyDescent="0.2">
      <c r="A5214" s="231" t="str">
        <f t="shared" si="159"/>
        <v>LE1.524NO_thin060</v>
      </c>
      <c r="B5214" s="223" t="s">
        <v>180</v>
      </c>
      <c r="C5214" s="224">
        <v>1.5</v>
      </c>
      <c r="D5214" s="223">
        <v>24</v>
      </c>
      <c r="E5214" s="223" t="s">
        <v>199</v>
      </c>
      <c r="F5214" s="225" t="s">
        <v>12</v>
      </c>
      <c r="G5214" s="226">
        <v>15.45</v>
      </c>
      <c r="H5214" s="226">
        <v>-0.7</v>
      </c>
      <c r="I5214" s="226">
        <v>14.75</v>
      </c>
      <c r="J5214" s="227">
        <v>73.73</v>
      </c>
      <c r="K5214" s="227">
        <v>1449.67</v>
      </c>
      <c r="L5214" s="228">
        <v>0</v>
      </c>
      <c r="M5214" s="229">
        <f t="shared" si="158"/>
        <v>1449.67</v>
      </c>
      <c r="N5214" s="230">
        <v>0</v>
      </c>
    </row>
    <row r="5215" spans="1:14" x14ac:dyDescent="0.2">
      <c r="A5215" s="231" t="str">
        <f t="shared" si="159"/>
        <v>LE1.524NO_thin065</v>
      </c>
      <c r="B5215" s="223" t="s">
        <v>180</v>
      </c>
      <c r="C5215" s="224">
        <v>1.5</v>
      </c>
      <c r="D5215" s="223">
        <v>24</v>
      </c>
      <c r="E5215" s="223" t="s">
        <v>199</v>
      </c>
      <c r="F5215" s="225" t="s">
        <v>13</v>
      </c>
      <c r="G5215" s="226">
        <v>13.95</v>
      </c>
      <c r="H5215" s="226">
        <v>-0.62</v>
      </c>
      <c r="I5215" s="226">
        <v>13.33</v>
      </c>
      <c r="J5215" s="227">
        <v>66.650000000000006</v>
      </c>
      <c r="K5215" s="227">
        <v>1516.32</v>
      </c>
      <c r="L5215" s="228">
        <v>0</v>
      </c>
      <c r="M5215" s="229">
        <f t="shared" si="158"/>
        <v>1516.32</v>
      </c>
      <c r="N5215" s="230">
        <v>0</v>
      </c>
    </row>
    <row r="5216" spans="1:14" x14ac:dyDescent="0.2">
      <c r="A5216" s="231" t="str">
        <f t="shared" si="159"/>
        <v>LE1.524NO_thin070</v>
      </c>
      <c r="B5216" s="223" t="s">
        <v>180</v>
      </c>
      <c r="C5216" s="224">
        <v>1.5</v>
      </c>
      <c r="D5216" s="223">
        <v>24</v>
      </c>
      <c r="E5216" s="223" t="s">
        <v>199</v>
      </c>
      <c r="F5216" s="225" t="s">
        <v>200</v>
      </c>
      <c r="G5216" s="226">
        <v>12.92</v>
      </c>
      <c r="H5216" s="226">
        <v>-0.44</v>
      </c>
      <c r="I5216" s="226">
        <v>12.49</v>
      </c>
      <c r="J5216" s="227">
        <v>62.44</v>
      </c>
      <c r="K5216" s="227">
        <v>1578.76</v>
      </c>
      <c r="L5216" s="228">
        <v>0</v>
      </c>
      <c r="M5216" s="229">
        <f t="shared" si="158"/>
        <v>1578.76</v>
      </c>
      <c r="N5216" s="230">
        <v>0</v>
      </c>
    </row>
    <row r="5217" spans="1:14" x14ac:dyDescent="0.2">
      <c r="A5217" s="231" t="str">
        <f t="shared" si="159"/>
        <v>LE1.524NO_thin075</v>
      </c>
      <c r="B5217" s="223" t="s">
        <v>180</v>
      </c>
      <c r="C5217" s="224">
        <v>1.5</v>
      </c>
      <c r="D5217" s="223">
        <v>24</v>
      </c>
      <c r="E5217" s="223" t="s">
        <v>199</v>
      </c>
      <c r="F5217" s="225" t="s">
        <v>201</v>
      </c>
      <c r="G5217" s="226">
        <v>12.32</v>
      </c>
      <c r="H5217" s="226">
        <v>-0.57999999999999996</v>
      </c>
      <c r="I5217" s="226">
        <v>11.74</v>
      </c>
      <c r="J5217" s="227">
        <v>58.7</v>
      </c>
      <c r="K5217" s="227">
        <v>1637.46</v>
      </c>
      <c r="L5217" s="228">
        <v>0</v>
      </c>
      <c r="M5217" s="229">
        <f t="shared" si="158"/>
        <v>1637.46</v>
      </c>
      <c r="N5217" s="230">
        <v>0</v>
      </c>
    </row>
    <row r="5218" spans="1:14" x14ac:dyDescent="0.2">
      <c r="A5218" s="231" t="str">
        <f t="shared" si="159"/>
        <v>LE1.524NO_thin080</v>
      </c>
      <c r="B5218" s="223" t="s">
        <v>180</v>
      </c>
      <c r="C5218" s="224">
        <v>1.5</v>
      </c>
      <c r="D5218" s="223">
        <v>24</v>
      </c>
      <c r="E5218" s="223" t="s">
        <v>199</v>
      </c>
      <c r="F5218" s="225" t="s">
        <v>202</v>
      </c>
      <c r="G5218" s="226">
        <v>11.46</v>
      </c>
      <c r="H5218" s="226">
        <v>-0.79</v>
      </c>
      <c r="I5218" s="226">
        <v>10.67</v>
      </c>
      <c r="J5218" s="227">
        <v>53.36</v>
      </c>
      <c r="K5218" s="227">
        <v>1690.82</v>
      </c>
      <c r="L5218" s="228">
        <v>0</v>
      </c>
      <c r="M5218" s="229">
        <f t="shared" si="158"/>
        <v>1690.82</v>
      </c>
      <c r="N5218" s="230">
        <v>0</v>
      </c>
    </row>
    <row r="5219" spans="1:14" x14ac:dyDescent="0.2">
      <c r="A5219" s="231" t="str">
        <f t="shared" si="159"/>
        <v>LE1.524NO_thin085</v>
      </c>
      <c r="B5219" s="223" t="s">
        <v>180</v>
      </c>
      <c r="C5219" s="224">
        <v>1.5</v>
      </c>
      <c r="D5219" s="223">
        <v>24</v>
      </c>
      <c r="E5219" s="223" t="s">
        <v>199</v>
      </c>
      <c r="F5219" s="225" t="s">
        <v>203</v>
      </c>
      <c r="G5219" s="226">
        <v>10.23</v>
      </c>
      <c r="H5219" s="226">
        <v>-1.1299999999999999</v>
      </c>
      <c r="I5219" s="226">
        <v>9.1</v>
      </c>
      <c r="J5219" s="227">
        <v>45.51</v>
      </c>
      <c r="K5219" s="227">
        <v>1736.33</v>
      </c>
      <c r="L5219" s="228">
        <v>0</v>
      </c>
      <c r="M5219" s="229">
        <f t="shared" si="158"/>
        <v>1736.33</v>
      </c>
      <c r="N5219" s="230">
        <v>0</v>
      </c>
    </row>
    <row r="5220" spans="1:14" x14ac:dyDescent="0.2">
      <c r="A5220" s="231" t="str">
        <f t="shared" si="159"/>
        <v>LE1.524NO_thin090</v>
      </c>
      <c r="B5220" s="223" t="s">
        <v>180</v>
      </c>
      <c r="C5220" s="224">
        <v>1.5</v>
      </c>
      <c r="D5220" s="223">
        <v>24</v>
      </c>
      <c r="E5220" s="223" t="s">
        <v>199</v>
      </c>
      <c r="F5220" s="225" t="s">
        <v>204</v>
      </c>
      <c r="G5220" s="226">
        <v>9.49</v>
      </c>
      <c r="H5220" s="226">
        <v>-1.1299999999999999</v>
      </c>
      <c r="I5220" s="226">
        <v>8.36</v>
      </c>
      <c r="J5220" s="227">
        <v>41.8</v>
      </c>
      <c r="K5220" s="227">
        <v>1778.13</v>
      </c>
      <c r="L5220" s="228">
        <v>0</v>
      </c>
      <c r="M5220" s="229">
        <f t="shared" si="158"/>
        <v>1778.13</v>
      </c>
      <c r="N5220" s="230">
        <v>0</v>
      </c>
    </row>
    <row r="5221" spans="1:14" x14ac:dyDescent="0.2">
      <c r="A5221" s="231" t="str">
        <f t="shared" si="159"/>
        <v>LE1.524NO_thin095</v>
      </c>
      <c r="B5221" s="223" t="s">
        <v>180</v>
      </c>
      <c r="C5221" s="224">
        <v>1.5</v>
      </c>
      <c r="D5221" s="223">
        <v>24</v>
      </c>
      <c r="E5221" s="223" t="s">
        <v>199</v>
      </c>
      <c r="F5221" s="225" t="s">
        <v>205</v>
      </c>
      <c r="G5221" s="226">
        <v>8.83</v>
      </c>
      <c r="H5221" s="226">
        <v>-1.08</v>
      </c>
      <c r="I5221" s="226">
        <v>7.75</v>
      </c>
      <c r="J5221" s="227">
        <v>38.729999999999997</v>
      </c>
      <c r="K5221" s="227">
        <v>1816.86</v>
      </c>
      <c r="L5221" s="228">
        <v>0</v>
      </c>
      <c r="M5221" s="229">
        <f t="shared" si="158"/>
        <v>1816.86</v>
      </c>
      <c r="N5221" s="230">
        <v>0</v>
      </c>
    </row>
    <row r="5222" spans="1:14" x14ac:dyDescent="0.2">
      <c r="A5222" s="231" t="str">
        <f t="shared" si="159"/>
        <v>LE1.524NO_thin100</v>
      </c>
      <c r="B5222" s="223" t="s">
        <v>180</v>
      </c>
      <c r="C5222" s="224">
        <v>1.5</v>
      </c>
      <c r="D5222" s="223">
        <v>24</v>
      </c>
      <c r="E5222" s="223" t="s">
        <v>199</v>
      </c>
      <c r="F5222" s="225" t="s">
        <v>206</v>
      </c>
      <c r="G5222" s="226">
        <v>8.23</v>
      </c>
      <c r="H5222" s="226">
        <v>-1.02</v>
      </c>
      <c r="I5222" s="226">
        <v>7.21</v>
      </c>
      <c r="J5222" s="227">
        <v>36.07</v>
      </c>
      <c r="K5222" s="227">
        <v>1852.92</v>
      </c>
      <c r="L5222" s="228">
        <v>0</v>
      </c>
      <c r="M5222" s="229">
        <f t="shared" si="158"/>
        <v>1852.92</v>
      </c>
      <c r="N5222" s="230">
        <v>0</v>
      </c>
    </row>
    <row r="5223" spans="1:14" x14ac:dyDescent="0.2">
      <c r="A5223" s="231" t="str">
        <f t="shared" si="159"/>
        <v>LE1.524NO_thin105</v>
      </c>
      <c r="B5223" s="223" t="s">
        <v>180</v>
      </c>
      <c r="C5223" s="224">
        <v>1.5</v>
      </c>
      <c r="D5223" s="223">
        <v>24</v>
      </c>
      <c r="E5223" s="223" t="s">
        <v>199</v>
      </c>
      <c r="F5223" s="225" t="s">
        <v>207</v>
      </c>
      <c r="G5223" s="226">
        <v>7.61</v>
      </c>
      <c r="H5223" s="226">
        <v>-0.96</v>
      </c>
      <c r="I5223" s="226">
        <v>6.66</v>
      </c>
      <c r="J5223" s="227">
        <v>33.28</v>
      </c>
      <c r="K5223" s="227">
        <v>1886.2</v>
      </c>
      <c r="L5223" s="228">
        <v>0</v>
      </c>
      <c r="M5223" s="229">
        <f t="shared" si="158"/>
        <v>1886.2</v>
      </c>
      <c r="N5223" s="230">
        <v>0</v>
      </c>
    </row>
    <row r="5224" spans="1:14" x14ac:dyDescent="0.2">
      <c r="A5224" s="231" t="str">
        <f t="shared" si="159"/>
        <v>LE1.524NO_thin110</v>
      </c>
      <c r="B5224" s="223" t="s">
        <v>180</v>
      </c>
      <c r="C5224" s="224">
        <v>1.5</v>
      </c>
      <c r="D5224" s="223">
        <v>24</v>
      </c>
      <c r="E5224" s="223" t="s">
        <v>199</v>
      </c>
      <c r="F5224" s="225" t="s">
        <v>208</v>
      </c>
      <c r="G5224" s="226">
        <v>7.07</v>
      </c>
      <c r="H5224" s="226">
        <v>-0.91</v>
      </c>
      <c r="I5224" s="226">
        <v>6.16</v>
      </c>
      <c r="J5224" s="227">
        <v>30.81</v>
      </c>
      <c r="K5224" s="227">
        <v>1917.01</v>
      </c>
      <c r="L5224" s="228">
        <v>0</v>
      </c>
      <c r="M5224" s="229">
        <f t="shared" si="158"/>
        <v>1917.01</v>
      </c>
      <c r="N5224" s="230">
        <v>0</v>
      </c>
    </row>
    <row r="5225" spans="1:14" x14ac:dyDescent="0.2">
      <c r="A5225" s="231" t="str">
        <f t="shared" si="159"/>
        <v>LE1.524NO_thin115</v>
      </c>
      <c r="B5225" s="223" t="s">
        <v>180</v>
      </c>
      <c r="C5225" s="224">
        <v>1.5</v>
      </c>
      <c r="D5225" s="223">
        <v>24</v>
      </c>
      <c r="E5225" s="223" t="s">
        <v>199</v>
      </c>
      <c r="F5225" s="225" t="s">
        <v>209</v>
      </c>
      <c r="G5225" s="226">
        <v>6.57</v>
      </c>
      <c r="H5225" s="226">
        <v>-0.87</v>
      </c>
      <c r="I5225" s="226">
        <v>5.7</v>
      </c>
      <c r="J5225" s="227">
        <v>28.52</v>
      </c>
      <c r="K5225" s="227">
        <v>1945.54</v>
      </c>
      <c r="L5225" s="228">
        <v>0</v>
      </c>
      <c r="M5225" s="229">
        <f t="shared" si="158"/>
        <v>1945.54</v>
      </c>
      <c r="N5225" s="230">
        <v>0</v>
      </c>
    </row>
    <row r="5226" spans="1:14" x14ac:dyDescent="0.2">
      <c r="A5226" s="231" t="str">
        <f t="shared" si="159"/>
        <v>LE1.524NO_thin120</v>
      </c>
      <c r="B5226" s="223" t="s">
        <v>180</v>
      </c>
      <c r="C5226" s="224">
        <v>1.5</v>
      </c>
      <c r="D5226" s="223">
        <v>24</v>
      </c>
      <c r="E5226" s="223" t="s">
        <v>199</v>
      </c>
      <c r="F5226" s="225" t="s">
        <v>210</v>
      </c>
      <c r="G5226" s="226">
        <v>6.09</v>
      </c>
      <c r="H5226" s="226">
        <v>-0.82</v>
      </c>
      <c r="I5226" s="226">
        <v>5.27</v>
      </c>
      <c r="J5226" s="227">
        <v>26.37</v>
      </c>
      <c r="K5226" s="227">
        <v>1971.91</v>
      </c>
      <c r="L5226" s="228">
        <v>0</v>
      </c>
      <c r="M5226" s="229">
        <f t="shared" si="158"/>
        <v>1971.91</v>
      </c>
      <c r="N5226" s="230">
        <v>0</v>
      </c>
    </row>
    <row r="5227" spans="1:14" x14ac:dyDescent="0.2">
      <c r="A5227" s="231" t="str">
        <f t="shared" si="159"/>
        <v>LE1.524NO_thin125</v>
      </c>
      <c r="B5227" s="223" t="s">
        <v>180</v>
      </c>
      <c r="C5227" s="224">
        <v>1.5</v>
      </c>
      <c r="D5227" s="223">
        <v>24</v>
      </c>
      <c r="E5227" s="223" t="s">
        <v>199</v>
      </c>
      <c r="F5227" s="225" t="s">
        <v>211</v>
      </c>
      <c r="G5227" s="226">
        <v>5.63</v>
      </c>
      <c r="H5227" s="226">
        <v>-0.77</v>
      </c>
      <c r="I5227" s="226">
        <v>4.8600000000000003</v>
      </c>
      <c r="J5227" s="227">
        <v>24.3</v>
      </c>
      <c r="K5227" s="227">
        <v>1996.21</v>
      </c>
      <c r="L5227" s="228">
        <v>0</v>
      </c>
      <c r="M5227" s="229">
        <f t="shared" si="158"/>
        <v>1996.21</v>
      </c>
      <c r="N5227" s="230">
        <v>0</v>
      </c>
    </row>
    <row r="5228" spans="1:14" x14ac:dyDescent="0.2">
      <c r="A5228" s="231" t="str">
        <f t="shared" si="159"/>
        <v>LE1.524NO_thin130</v>
      </c>
      <c r="B5228" s="223" t="s">
        <v>180</v>
      </c>
      <c r="C5228" s="224">
        <v>1.5</v>
      </c>
      <c r="D5228" s="223">
        <v>24</v>
      </c>
      <c r="E5228" s="223" t="s">
        <v>199</v>
      </c>
      <c r="F5228" s="225" t="s">
        <v>212</v>
      </c>
      <c r="G5228" s="226">
        <v>5.21</v>
      </c>
      <c r="H5228" s="226">
        <v>-0.72</v>
      </c>
      <c r="I5228" s="226">
        <v>4.49</v>
      </c>
      <c r="J5228" s="227">
        <v>22.45</v>
      </c>
      <c r="K5228" s="227">
        <v>2018.65</v>
      </c>
      <c r="L5228" s="228">
        <v>0</v>
      </c>
      <c r="M5228" s="229">
        <f t="shared" si="158"/>
        <v>2018.65</v>
      </c>
      <c r="N5228" s="230">
        <v>0</v>
      </c>
    </row>
    <row r="5229" spans="1:14" x14ac:dyDescent="0.2">
      <c r="A5229" s="231" t="str">
        <f t="shared" si="159"/>
        <v>LE1.524NO_thin135</v>
      </c>
      <c r="B5229" s="223" t="s">
        <v>180</v>
      </c>
      <c r="C5229" s="224">
        <v>1.5</v>
      </c>
      <c r="D5229" s="223">
        <v>24</v>
      </c>
      <c r="E5229" s="223" t="s">
        <v>199</v>
      </c>
      <c r="F5229" s="225" t="s">
        <v>213</v>
      </c>
      <c r="G5229" s="226">
        <v>4.87</v>
      </c>
      <c r="H5229" s="226">
        <v>-0.67</v>
      </c>
      <c r="I5229" s="226">
        <v>4.1900000000000004</v>
      </c>
      <c r="J5229" s="227">
        <v>20.97</v>
      </c>
      <c r="K5229" s="227">
        <v>2039.63</v>
      </c>
      <c r="L5229" s="228">
        <v>0</v>
      </c>
      <c r="M5229" s="229">
        <f t="shared" si="158"/>
        <v>2039.63</v>
      </c>
      <c r="N5229" s="230">
        <v>0</v>
      </c>
    </row>
    <row r="5230" spans="1:14" x14ac:dyDescent="0.2">
      <c r="A5230" s="231" t="str">
        <f t="shared" si="159"/>
        <v>LE1.524NO_thin140</v>
      </c>
      <c r="B5230" s="223" t="s">
        <v>180</v>
      </c>
      <c r="C5230" s="224">
        <v>1.5</v>
      </c>
      <c r="D5230" s="223">
        <v>24</v>
      </c>
      <c r="E5230" s="223" t="s">
        <v>199</v>
      </c>
      <c r="F5230" s="225" t="s">
        <v>214</v>
      </c>
      <c r="G5230" s="226">
        <v>4.49</v>
      </c>
      <c r="H5230" s="226">
        <v>-0.63</v>
      </c>
      <c r="I5230" s="226">
        <v>3.86</v>
      </c>
      <c r="J5230" s="227">
        <v>19.29</v>
      </c>
      <c r="K5230" s="227">
        <v>2058.92</v>
      </c>
      <c r="L5230" s="228">
        <v>0</v>
      </c>
      <c r="M5230" s="229">
        <f t="shared" si="158"/>
        <v>2058.92</v>
      </c>
      <c r="N5230" s="230">
        <v>0</v>
      </c>
    </row>
    <row r="5231" spans="1:14" x14ac:dyDescent="0.2">
      <c r="A5231" s="231" t="str">
        <f t="shared" si="159"/>
        <v>LE1.524NO_thin145</v>
      </c>
      <c r="B5231" s="223" t="s">
        <v>180</v>
      </c>
      <c r="C5231" s="224">
        <v>1.5</v>
      </c>
      <c r="D5231" s="223">
        <v>24</v>
      </c>
      <c r="E5231" s="223" t="s">
        <v>199</v>
      </c>
      <c r="F5231" s="225" t="s">
        <v>215</v>
      </c>
      <c r="G5231" s="226">
        <v>4.16</v>
      </c>
      <c r="H5231" s="226">
        <v>-0.57999999999999996</v>
      </c>
      <c r="I5231" s="226">
        <v>3.58</v>
      </c>
      <c r="J5231" s="227">
        <v>17.89</v>
      </c>
      <c r="K5231" s="227">
        <v>2076.8000000000002</v>
      </c>
      <c r="L5231" s="228">
        <v>0</v>
      </c>
      <c r="M5231" s="229">
        <f t="shared" si="158"/>
        <v>2076.8000000000002</v>
      </c>
      <c r="N5231" s="230">
        <v>0</v>
      </c>
    </row>
    <row r="5232" spans="1:14" x14ac:dyDescent="0.2">
      <c r="A5232" s="231" t="str">
        <f t="shared" si="159"/>
        <v>LE1.524NO_thin150</v>
      </c>
      <c r="B5232" s="223" t="s">
        <v>180</v>
      </c>
      <c r="C5232" s="224">
        <v>1.5</v>
      </c>
      <c r="D5232" s="223">
        <v>24</v>
      </c>
      <c r="E5232" s="223" t="s">
        <v>199</v>
      </c>
      <c r="F5232" s="225" t="s">
        <v>216</v>
      </c>
      <c r="G5232" s="226">
        <v>3.81</v>
      </c>
      <c r="H5232" s="226">
        <v>-0.54</v>
      </c>
      <c r="I5232" s="226">
        <v>3.27</v>
      </c>
      <c r="J5232" s="227">
        <v>16.350000000000001</v>
      </c>
      <c r="K5232" s="227">
        <v>2093.16</v>
      </c>
      <c r="L5232" s="228">
        <v>0</v>
      </c>
      <c r="M5232" s="229">
        <f t="shared" si="158"/>
        <v>2093.16</v>
      </c>
      <c r="N5232" s="230">
        <v>0</v>
      </c>
    </row>
    <row r="5233" spans="1:14" x14ac:dyDescent="0.2">
      <c r="A5233" s="231" t="str">
        <f t="shared" si="159"/>
        <v>LE1.524NO_thin155</v>
      </c>
      <c r="B5233" s="223" t="s">
        <v>180</v>
      </c>
      <c r="C5233" s="224">
        <v>1.5</v>
      </c>
      <c r="D5233" s="223">
        <v>24</v>
      </c>
      <c r="E5233" s="223" t="s">
        <v>199</v>
      </c>
      <c r="F5233" s="225" t="s">
        <v>217</v>
      </c>
      <c r="G5233" s="226">
        <v>3.53</v>
      </c>
      <c r="H5233" s="226">
        <v>-0.5</v>
      </c>
      <c r="I5233" s="226">
        <v>3.03</v>
      </c>
      <c r="J5233" s="227">
        <v>15.14</v>
      </c>
      <c r="K5233" s="227">
        <v>2108.3000000000002</v>
      </c>
      <c r="L5233" s="228">
        <v>0</v>
      </c>
      <c r="M5233" s="229">
        <f t="shared" si="158"/>
        <v>2108.3000000000002</v>
      </c>
      <c r="N5233" s="230">
        <v>0</v>
      </c>
    </row>
    <row r="5234" spans="1:14" x14ac:dyDescent="0.2">
      <c r="A5234" s="231" t="str">
        <f t="shared" si="159"/>
        <v>LE1.524NO_thin160</v>
      </c>
      <c r="B5234" s="223" t="s">
        <v>180</v>
      </c>
      <c r="C5234" s="224">
        <v>1.5</v>
      </c>
      <c r="D5234" s="223">
        <v>24</v>
      </c>
      <c r="E5234" s="223" t="s">
        <v>199</v>
      </c>
      <c r="F5234" s="225" t="s">
        <v>218</v>
      </c>
      <c r="G5234" s="226">
        <v>3.34</v>
      </c>
      <c r="H5234" s="226">
        <v>-0.46</v>
      </c>
      <c r="I5234" s="226">
        <v>2.88</v>
      </c>
      <c r="J5234" s="227">
        <v>14.38</v>
      </c>
      <c r="K5234" s="227">
        <v>2122.6799999999998</v>
      </c>
      <c r="L5234" s="228">
        <v>0</v>
      </c>
      <c r="M5234" s="229">
        <f t="shared" ref="M5234:M5297" si="160">K5234+L5234</f>
        <v>2122.6799999999998</v>
      </c>
      <c r="N5234" s="230">
        <v>0</v>
      </c>
    </row>
    <row r="5235" spans="1:14" x14ac:dyDescent="0.2">
      <c r="A5235" s="231" t="str">
        <f t="shared" si="159"/>
        <v>LE1.524NO_thin165</v>
      </c>
      <c r="B5235" s="223" t="s">
        <v>180</v>
      </c>
      <c r="C5235" s="224">
        <v>1.5</v>
      </c>
      <c r="D5235" s="223">
        <v>24</v>
      </c>
      <c r="E5235" s="223" t="s">
        <v>199</v>
      </c>
      <c r="F5235" s="225" t="s">
        <v>219</v>
      </c>
      <c r="G5235" s="226">
        <v>3.02</v>
      </c>
      <c r="H5235" s="226">
        <v>-0.42</v>
      </c>
      <c r="I5235" s="226">
        <v>2.59</v>
      </c>
      <c r="J5235" s="227">
        <v>12.95</v>
      </c>
      <c r="K5235" s="227">
        <v>2135.64</v>
      </c>
      <c r="L5235" s="228">
        <v>0</v>
      </c>
      <c r="M5235" s="229">
        <f t="shared" si="160"/>
        <v>2135.64</v>
      </c>
      <c r="N5235" s="230">
        <v>0</v>
      </c>
    </row>
    <row r="5236" spans="1:14" x14ac:dyDescent="0.2">
      <c r="A5236" s="231" t="str">
        <f t="shared" si="159"/>
        <v>LE1.524NO_thin170</v>
      </c>
      <c r="B5236" s="223" t="s">
        <v>180</v>
      </c>
      <c r="C5236" s="224">
        <v>1.5</v>
      </c>
      <c r="D5236" s="223">
        <v>24</v>
      </c>
      <c r="E5236" s="223" t="s">
        <v>199</v>
      </c>
      <c r="F5236" s="225" t="s">
        <v>220</v>
      </c>
      <c r="G5236" s="226">
        <v>2.83</v>
      </c>
      <c r="H5236" s="226">
        <v>-0.39</v>
      </c>
      <c r="I5236" s="226">
        <v>2.44</v>
      </c>
      <c r="J5236" s="227">
        <v>12.2</v>
      </c>
      <c r="K5236" s="227">
        <v>2147.84</v>
      </c>
      <c r="L5236" s="228">
        <v>0</v>
      </c>
      <c r="M5236" s="229">
        <f t="shared" si="160"/>
        <v>2147.84</v>
      </c>
      <c r="N5236" s="230">
        <v>0</v>
      </c>
    </row>
    <row r="5237" spans="1:14" x14ac:dyDescent="0.2">
      <c r="A5237" s="231" t="str">
        <f t="shared" si="159"/>
        <v>LE1.524NO_thin175</v>
      </c>
      <c r="B5237" s="223" t="s">
        <v>180</v>
      </c>
      <c r="C5237" s="224">
        <v>1.5</v>
      </c>
      <c r="D5237" s="223">
        <v>24</v>
      </c>
      <c r="E5237" s="223" t="s">
        <v>199</v>
      </c>
      <c r="F5237" s="225" t="s">
        <v>221</v>
      </c>
      <c r="G5237" s="226">
        <v>2.59</v>
      </c>
      <c r="H5237" s="226">
        <v>-0.36</v>
      </c>
      <c r="I5237" s="226">
        <v>2.23</v>
      </c>
      <c r="J5237" s="227">
        <v>11.13</v>
      </c>
      <c r="K5237" s="227">
        <v>2158.96</v>
      </c>
      <c r="L5237" s="228">
        <v>0</v>
      </c>
      <c r="M5237" s="229">
        <f t="shared" si="160"/>
        <v>2158.96</v>
      </c>
      <c r="N5237" s="230">
        <v>0</v>
      </c>
    </row>
    <row r="5238" spans="1:14" x14ac:dyDescent="0.2">
      <c r="A5238" s="231" t="str">
        <f t="shared" si="159"/>
        <v>LE1.524NO_thin180</v>
      </c>
      <c r="B5238" s="223" t="s">
        <v>180</v>
      </c>
      <c r="C5238" s="224">
        <v>1.5</v>
      </c>
      <c r="D5238" s="223">
        <v>24</v>
      </c>
      <c r="E5238" s="223" t="s">
        <v>199</v>
      </c>
      <c r="F5238" s="225" t="s">
        <v>222</v>
      </c>
      <c r="G5238" s="226">
        <v>2.38</v>
      </c>
      <c r="H5238" s="226">
        <v>-0.33</v>
      </c>
      <c r="I5238" s="226">
        <v>2.0499999999999998</v>
      </c>
      <c r="J5238" s="227">
        <v>10.25</v>
      </c>
      <c r="K5238" s="227">
        <v>2169.2199999999998</v>
      </c>
      <c r="L5238" s="228">
        <v>0</v>
      </c>
      <c r="M5238" s="229">
        <f t="shared" si="160"/>
        <v>2169.2199999999998</v>
      </c>
      <c r="N5238" s="230">
        <v>0</v>
      </c>
    </row>
    <row r="5239" spans="1:14" x14ac:dyDescent="0.2">
      <c r="A5239" s="231" t="str">
        <f t="shared" si="159"/>
        <v>LE1.524NO_thin185</v>
      </c>
      <c r="B5239" s="223" t="s">
        <v>180</v>
      </c>
      <c r="C5239" s="224">
        <v>1.5</v>
      </c>
      <c r="D5239" s="223">
        <v>24</v>
      </c>
      <c r="E5239" s="223" t="s">
        <v>199</v>
      </c>
      <c r="F5239" s="225" t="s">
        <v>223</v>
      </c>
      <c r="G5239" s="226">
        <v>2.2400000000000002</v>
      </c>
      <c r="H5239" s="226">
        <v>-0.3</v>
      </c>
      <c r="I5239" s="226">
        <v>1.94</v>
      </c>
      <c r="J5239" s="227">
        <v>9.7100000000000009</v>
      </c>
      <c r="K5239" s="227">
        <v>2178.92</v>
      </c>
      <c r="L5239" s="228">
        <v>0</v>
      </c>
      <c r="M5239" s="229">
        <f t="shared" si="160"/>
        <v>2178.92</v>
      </c>
      <c r="N5239" s="230">
        <v>0</v>
      </c>
    </row>
    <row r="5240" spans="1:14" x14ac:dyDescent="0.2">
      <c r="A5240" s="231" t="str">
        <f t="shared" si="159"/>
        <v>LE1.524NO_thin190</v>
      </c>
      <c r="B5240" s="223" t="s">
        <v>180</v>
      </c>
      <c r="C5240" s="224">
        <v>1.5</v>
      </c>
      <c r="D5240" s="223">
        <v>24</v>
      </c>
      <c r="E5240" s="223" t="s">
        <v>199</v>
      </c>
      <c r="F5240" s="225" t="s">
        <v>224</v>
      </c>
      <c r="G5240" s="226">
        <v>2.08</v>
      </c>
      <c r="H5240" s="226">
        <v>-0.28000000000000003</v>
      </c>
      <c r="I5240" s="226">
        <v>1.8</v>
      </c>
      <c r="J5240" s="227">
        <v>9</v>
      </c>
      <c r="K5240" s="227">
        <v>2187.92</v>
      </c>
      <c r="L5240" s="228">
        <v>0</v>
      </c>
      <c r="M5240" s="229">
        <f t="shared" si="160"/>
        <v>2187.92</v>
      </c>
      <c r="N5240" s="230">
        <v>0</v>
      </c>
    </row>
    <row r="5241" spans="1:14" x14ac:dyDescent="0.2">
      <c r="A5241" s="231" t="str">
        <f t="shared" si="159"/>
        <v>LE1.524NO_thin195</v>
      </c>
      <c r="B5241" s="223" t="s">
        <v>180</v>
      </c>
      <c r="C5241" s="224">
        <v>1.5</v>
      </c>
      <c r="D5241" s="223">
        <v>24</v>
      </c>
      <c r="E5241" s="223" t="s">
        <v>199</v>
      </c>
      <c r="F5241" s="225" t="s">
        <v>225</v>
      </c>
      <c r="G5241" s="226">
        <v>1.87</v>
      </c>
      <c r="H5241" s="226">
        <v>-0.26</v>
      </c>
      <c r="I5241" s="226">
        <v>1.61</v>
      </c>
      <c r="J5241" s="227">
        <v>8.06</v>
      </c>
      <c r="K5241" s="227">
        <v>2195.98</v>
      </c>
      <c r="L5241" s="228">
        <v>0</v>
      </c>
      <c r="M5241" s="229">
        <f t="shared" si="160"/>
        <v>2195.98</v>
      </c>
      <c r="N5241" s="230">
        <v>0</v>
      </c>
    </row>
    <row r="5242" spans="1:14" x14ac:dyDescent="0.2">
      <c r="A5242" s="231" t="str">
        <f t="shared" si="159"/>
        <v>LE1.524Thinned000</v>
      </c>
      <c r="B5242" s="223" t="s">
        <v>180</v>
      </c>
      <c r="C5242" s="224">
        <v>1.5</v>
      </c>
      <c r="D5242" s="223">
        <v>24</v>
      </c>
      <c r="E5242" s="223" t="s">
        <v>172</v>
      </c>
      <c r="F5242" s="225" t="s">
        <v>0</v>
      </c>
      <c r="G5242" s="226">
        <v>1.77</v>
      </c>
      <c r="H5242" s="226">
        <v>1.36</v>
      </c>
      <c r="I5242" s="226">
        <v>3.13</v>
      </c>
      <c r="J5242" s="227">
        <v>15.65</v>
      </c>
      <c r="K5242" s="227">
        <v>15.65</v>
      </c>
      <c r="L5242" s="228">
        <v>0</v>
      </c>
      <c r="M5242" s="229">
        <f t="shared" si="160"/>
        <v>15.65</v>
      </c>
      <c r="N5242" s="230">
        <v>0</v>
      </c>
    </row>
    <row r="5243" spans="1:14" x14ac:dyDescent="0.2">
      <c r="A5243" s="231" t="str">
        <f t="shared" si="159"/>
        <v>LE1.524Thinned005</v>
      </c>
      <c r="B5243" s="223" t="s">
        <v>180</v>
      </c>
      <c r="C5243" s="224">
        <v>1.5</v>
      </c>
      <c r="D5243" s="223">
        <v>24</v>
      </c>
      <c r="E5243" s="223" t="s">
        <v>172</v>
      </c>
      <c r="F5243" s="225" t="s">
        <v>1</v>
      </c>
      <c r="G5243" s="226">
        <v>5.41</v>
      </c>
      <c r="H5243" s="226">
        <v>1.67</v>
      </c>
      <c r="I5243" s="226">
        <v>7.08</v>
      </c>
      <c r="J5243" s="227">
        <v>35.42</v>
      </c>
      <c r="K5243" s="227">
        <v>51.06</v>
      </c>
      <c r="L5243" s="228">
        <v>0</v>
      </c>
      <c r="M5243" s="229">
        <f t="shared" si="160"/>
        <v>51.06</v>
      </c>
      <c r="N5243" s="230">
        <v>0</v>
      </c>
    </row>
    <row r="5244" spans="1:14" x14ac:dyDescent="0.2">
      <c r="A5244" s="231" t="str">
        <f t="shared" si="159"/>
        <v>LE1.524Thinned010</v>
      </c>
      <c r="B5244" s="223" t="s">
        <v>180</v>
      </c>
      <c r="C5244" s="224">
        <v>1.5</v>
      </c>
      <c r="D5244" s="223">
        <v>24</v>
      </c>
      <c r="E5244" s="223" t="s">
        <v>172</v>
      </c>
      <c r="F5244" s="225" t="s">
        <v>2</v>
      </c>
      <c r="G5244" s="226">
        <v>16.510000000000002</v>
      </c>
      <c r="H5244" s="226">
        <v>1.68</v>
      </c>
      <c r="I5244" s="226">
        <v>18.190000000000001</v>
      </c>
      <c r="J5244" s="227">
        <v>90.96</v>
      </c>
      <c r="K5244" s="227">
        <v>142.03</v>
      </c>
      <c r="L5244" s="228">
        <v>0</v>
      </c>
      <c r="M5244" s="229">
        <f t="shared" si="160"/>
        <v>142.03</v>
      </c>
      <c r="N5244" s="230">
        <v>0</v>
      </c>
    </row>
    <row r="5245" spans="1:14" x14ac:dyDescent="0.2">
      <c r="A5245" s="231" t="str">
        <f t="shared" si="159"/>
        <v>LE1.524Thinned015</v>
      </c>
      <c r="B5245" s="223" t="s">
        <v>180</v>
      </c>
      <c r="C5245" s="224">
        <v>1.5</v>
      </c>
      <c r="D5245" s="223">
        <v>24</v>
      </c>
      <c r="E5245" s="223" t="s">
        <v>172</v>
      </c>
      <c r="F5245" s="225" t="s">
        <v>3</v>
      </c>
      <c r="G5245" s="226">
        <v>35.200000000000003</v>
      </c>
      <c r="H5245" s="226">
        <v>3.78</v>
      </c>
      <c r="I5245" s="226">
        <v>38.979999999999997</v>
      </c>
      <c r="J5245" s="227">
        <v>194.91</v>
      </c>
      <c r="K5245" s="227">
        <v>336.94</v>
      </c>
      <c r="L5245" s="228">
        <v>0</v>
      </c>
      <c r="M5245" s="229">
        <f t="shared" si="160"/>
        <v>336.94</v>
      </c>
      <c r="N5245" s="230">
        <v>0</v>
      </c>
    </row>
    <row r="5246" spans="1:14" x14ac:dyDescent="0.2">
      <c r="A5246" s="231" t="str">
        <f t="shared" si="159"/>
        <v>LE1.524Thinned020</v>
      </c>
      <c r="B5246" s="223" t="s">
        <v>180</v>
      </c>
      <c r="C5246" s="224">
        <v>1.5</v>
      </c>
      <c r="D5246" s="223">
        <v>24</v>
      </c>
      <c r="E5246" s="223" t="s">
        <v>172</v>
      </c>
      <c r="F5246" s="225" t="s">
        <v>4</v>
      </c>
      <c r="G5246" s="226">
        <v>8.52</v>
      </c>
      <c r="H5246" s="226">
        <v>3.71</v>
      </c>
      <c r="I5246" s="226">
        <v>12.23</v>
      </c>
      <c r="J5246" s="227">
        <v>61.17</v>
      </c>
      <c r="K5246" s="227">
        <v>398.11</v>
      </c>
      <c r="L5246" s="228">
        <v>-0.34</v>
      </c>
      <c r="M5246" s="229">
        <f t="shared" si="160"/>
        <v>397.77000000000004</v>
      </c>
      <c r="N5246" s="230">
        <v>19.75</v>
      </c>
    </row>
    <row r="5247" spans="1:14" x14ac:dyDescent="0.2">
      <c r="A5247" s="231" t="str">
        <f t="shared" si="159"/>
        <v>LE1.524Thinned025</v>
      </c>
      <c r="B5247" s="223" t="s">
        <v>180</v>
      </c>
      <c r="C5247" s="224">
        <v>1.5</v>
      </c>
      <c r="D5247" s="223">
        <v>24</v>
      </c>
      <c r="E5247" s="223" t="s">
        <v>172</v>
      </c>
      <c r="F5247" s="225" t="s">
        <v>5</v>
      </c>
      <c r="G5247" s="226">
        <v>14.71</v>
      </c>
      <c r="H5247" s="226">
        <v>0.73</v>
      </c>
      <c r="I5247" s="226">
        <v>15.44</v>
      </c>
      <c r="J5247" s="227">
        <v>77.19</v>
      </c>
      <c r="K5247" s="227">
        <v>475.3</v>
      </c>
      <c r="L5247" s="228">
        <v>-0.62</v>
      </c>
      <c r="M5247" s="229">
        <f t="shared" si="160"/>
        <v>474.68</v>
      </c>
      <c r="N5247" s="230">
        <v>16.23</v>
      </c>
    </row>
    <row r="5248" spans="1:14" x14ac:dyDescent="0.2">
      <c r="A5248" s="231" t="str">
        <f t="shared" si="159"/>
        <v>LE1.524Thinned030</v>
      </c>
      <c r="B5248" s="223" t="s">
        <v>180</v>
      </c>
      <c r="C5248" s="224">
        <v>1.5</v>
      </c>
      <c r="D5248" s="223">
        <v>24</v>
      </c>
      <c r="E5248" s="223" t="s">
        <v>172</v>
      </c>
      <c r="F5248" s="225" t="s">
        <v>6</v>
      </c>
      <c r="G5248" s="226">
        <v>17.510000000000002</v>
      </c>
      <c r="H5248" s="226">
        <v>3.93</v>
      </c>
      <c r="I5248" s="226">
        <v>21.44</v>
      </c>
      <c r="J5248" s="227">
        <v>107.22</v>
      </c>
      <c r="K5248" s="227">
        <v>582.52</v>
      </c>
      <c r="L5248" s="228">
        <v>-2.36</v>
      </c>
      <c r="M5248" s="229">
        <f t="shared" si="160"/>
        <v>580.16</v>
      </c>
      <c r="N5248" s="230">
        <v>11.34</v>
      </c>
    </row>
    <row r="5249" spans="1:14" x14ac:dyDescent="0.2">
      <c r="A5249" s="231" t="str">
        <f t="shared" si="159"/>
        <v>LE1.524Thinned035</v>
      </c>
      <c r="B5249" s="223" t="s">
        <v>180</v>
      </c>
      <c r="C5249" s="224">
        <v>1.5</v>
      </c>
      <c r="D5249" s="223">
        <v>24</v>
      </c>
      <c r="E5249" s="223" t="s">
        <v>172</v>
      </c>
      <c r="F5249" s="225" t="s">
        <v>7</v>
      </c>
      <c r="G5249" s="226">
        <v>15.22</v>
      </c>
      <c r="H5249" s="226">
        <v>2.76</v>
      </c>
      <c r="I5249" s="226">
        <v>17.98</v>
      </c>
      <c r="J5249" s="227">
        <v>89.89</v>
      </c>
      <c r="K5249" s="227">
        <v>672.41</v>
      </c>
      <c r="L5249" s="228">
        <v>-4.0999999999999996</v>
      </c>
      <c r="M5249" s="229">
        <f t="shared" si="160"/>
        <v>668.31</v>
      </c>
      <c r="N5249" s="230">
        <v>11.38</v>
      </c>
    </row>
    <row r="5250" spans="1:14" x14ac:dyDescent="0.2">
      <c r="A5250" s="231" t="str">
        <f t="shared" ref="A5250:A5313" si="161">CONCATENATE(LEFT(B5250,2),TEXT(C5250,"0.0"),TEXT(D5250,"00"),E5250,TEXT(LEFT(F5250,3),"000"))</f>
        <v>LE1.524Thinned040</v>
      </c>
      <c r="B5250" s="223" t="s">
        <v>180</v>
      </c>
      <c r="C5250" s="224">
        <v>1.5</v>
      </c>
      <c r="D5250" s="223">
        <v>24</v>
      </c>
      <c r="E5250" s="223" t="s">
        <v>172</v>
      </c>
      <c r="F5250" s="225" t="s">
        <v>8</v>
      </c>
      <c r="G5250" s="226">
        <v>12.66</v>
      </c>
      <c r="H5250" s="226">
        <v>1.85</v>
      </c>
      <c r="I5250" s="226">
        <v>14.51</v>
      </c>
      <c r="J5250" s="227">
        <v>72.56</v>
      </c>
      <c r="K5250" s="227">
        <v>744.97</v>
      </c>
      <c r="L5250" s="228">
        <v>-5.82</v>
      </c>
      <c r="M5250" s="229">
        <f t="shared" si="160"/>
        <v>739.15</v>
      </c>
      <c r="N5250" s="230">
        <v>11.27</v>
      </c>
    </row>
    <row r="5251" spans="1:14" x14ac:dyDescent="0.2">
      <c r="A5251" s="231" t="str">
        <f t="shared" si="161"/>
        <v>LE1.524Thinned045</v>
      </c>
      <c r="B5251" s="223" t="s">
        <v>180</v>
      </c>
      <c r="C5251" s="224">
        <v>1.5</v>
      </c>
      <c r="D5251" s="223">
        <v>24</v>
      </c>
      <c r="E5251" s="223" t="s">
        <v>172</v>
      </c>
      <c r="F5251" s="225" t="s">
        <v>9</v>
      </c>
      <c r="G5251" s="226">
        <v>11.58</v>
      </c>
      <c r="H5251" s="226">
        <v>0.56000000000000005</v>
      </c>
      <c r="I5251" s="226">
        <v>12.14</v>
      </c>
      <c r="J5251" s="227">
        <v>60.71</v>
      </c>
      <c r="K5251" s="227">
        <v>805.68</v>
      </c>
      <c r="L5251" s="228">
        <v>-7.57</v>
      </c>
      <c r="M5251" s="229">
        <f t="shared" si="160"/>
        <v>798.1099999999999</v>
      </c>
      <c r="N5251" s="230">
        <v>11.47</v>
      </c>
    </row>
    <row r="5252" spans="1:14" x14ac:dyDescent="0.2">
      <c r="A5252" s="231" t="str">
        <f t="shared" si="161"/>
        <v>LE1.524Thinned050</v>
      </c>
      <c r="B5252" s="223" t="s">
        <v>180</v>
      </c>
      <c r="C5252" s="224">
        <v>1.5</v>
      </c>
      <c r="D5252" s="223">
        <v>24</v>
      </c>
      <c r="E5252" s="223" t="s">
        <v>172</v>
      </c>
      <c r="F5252" s="225" t="s">
        <v>10</v>
      </c>
      <c r="G5252" s="226">
        <v>10.66</v>
      </c>
      <c r="H5252" s="226">
        <v>-0.16</v>
      </c>
      <c r="I5252" s="226">
        <v>10.5</v>
      </c>
      <c r="J5252" s="227">
        <v>52.5</v>
      </c>
      <c r="K5252" s="227">
        <v>858.18</v>
      </c>
      <c r="L5252" s="228">
        <v>-9.17</v>
      </c>
      <c r="M5252" s="229">
        <f t="shared" si="160"/>
        <v>849.01</v>
      </c>
      <c r="N5252" s="230">
        <v>10.49</v>
      </c>
    </row>
    <row r="5253" spans="1:14" x14ac:dyDescent="0.2">
      <c r="A5253" s="231" t="str">
        <f t="shared" si="161"/>
        <v>LE1.524Thinned055</v>
      </c>
      <c r="B5253" s="223" t="s">
        <v>180</v>
      </c>
      <c r="C5253" s="224">
        <v>1.5</v>
      </c>
      <c r="D5253" s="223">
        <v>24</v>
      </c>
      <c r="E5253" s="223" t="s">
        <v>172</v>
      </c>
      <c r="F5253" s="225" t="s">
        <v>11</v>
      </c>
      <c r="G5253" s="226">
        <v>10.61</v>
      </c>
      <c r="H5253" s="226">
        <v>-0.47</v>
      </c>
      <c r="I5253" s="226">
        <v>10.14</v>
      </c>
      <c r="J5253" s="227">
        <v>50.7</v>
      </c>
      <c r="K5253" s="227">
        <v>908.88</v>
      </c>
      <c r="L5253" s="228">
        <v>-10.6</v>
      </c>
      <c r="M5253" s="229">
        <f t="shared" si="160"/>
        <v>898.28</v>
      </c>
      <c r="N5253" s="230">
        <v>9.35</v>
      </c>
    </row>
    <row r="5254" spans="1:14" x14ac:dyDescent="0.2">
      <c r="A5254" s="231" t="str">
        <f t="shared" si="161"/>
        <v>LE1.524Thinned060</v>
      </c>
      <c r="B5254" s="223" t="s">
        <v>180</v>
      </c>
      <c r="C5254" s="224">
        <v>1.5</v>
      </c>
      <c r="D5254" s="223">
        <v>24</v>
      </c>
      <c r="E5254" s="223" t="s">
        <v>172</v>
      </c>
      <c r="F5254" s="225" t="s">
        <v>12</v>
      </c>
      <c r="G5254" s="226">
        <v>10.199999999999999</v>
      </c>
      <c r="H5254" s="226">
        <v>-0.54</v>
      </c>
      <c r="I5254" s="226">
        <v>9.66</v>
      </c>
      <c r="J5254" s="227">
        <v>48.28</v>
      </c>
      <c r="K5254" s="227">
        <v>957.16</v>
      </c>
      <c r="L5254" s="228">
        <v>-11.93</v>
      </c>
      <c r="M5254" s="229">
        <f t="shared" si="160"/>
        <v>945.23</v>
      </c>
      <c r="N5254" s="230">
        <v>8.65</v>
      </c>
    </row>
    <row r="5255" spans="1:14" x14ac:dyDescent="0.2">
      <c r="A5255" s="231" t="str">
        <f t="shared" si="161"/>
        <v>LE1.524Thinned065</v>
      </c>
      <c r="B5255" s="223" t="s">
        <v>180</v>
      </c>
      <c r="C5255" s="224">
        <v>1.5</v>
      </c>
      <c r="D5255" s="223">
        <v>24</v>
      </c>
      <c r="E5255" s="223" t="s">
        <v>172</v>
      </c>
      <c r="F5255" s="225" t="s">
        <v>13</v>
      </c>
      <c r="G5255" s="226">
        <v>9.49</v>
      </c>
      <c r="H5255" s="226">
        <v>-0.41</v>
      </c>
      <c r="I5255" s="226">
        <v>9.07</v>
      </c>
      <c r="J5255" s="227">
        <v>45.37</v>
      </c>
      <c r="K5255" s="227">
        <v>1002.53</v>
      </c>
      <c r="L5255" s="228">
        <v>-13.16</v>
      </c>
      <c r="M5255" s="229">
        <f t="shared" si="160"/>
        <v>989.37</v>
      </c>
      <c r="N5255" s="230">
        <v>8.0399999999999991</v>
      </c>
    </row>
    <row r="5256" spans="1:14" x14ac:dyDescent="0.2">
      <c r="A5256" s="231" t="str">
        <f t="shared" si="161"/>
        <v>LE1.524Thinned070</v>
      </c>
      <c r="B5256" s="223" t="s">
        <v>180</v>
      </c>
      <c r="C5256" s="224">
        <v>1.5</v>
      </c>
      <c r="D5256" s="223">
        <v>24</v>
      </c>
      <c r="E5256" s="223" t="s">
        <v>172</v>
      </c>
      <c r="F5256" s="225" t="s">
        <v>200</v>
      </c>
      <c r="G5256" s="226">
        <v>8.93</v>
      </c>
      <c r="H5256" s="226">
        <v>-0.38</v>
      </c>
      <c r="I5256" s="226">
        <v>8.5500000000000007</v>
      </c>
      <c r="J5256" s="227">
        <v>42.74</v>
      </c>
      <c r="K5256" s="227">
        <v>1045.27</v>
      </c>
      <c r="L5256" s="228">
        <v>-14.33</v>
      </c>
      <c r="M5256" s="229">
        <f t="shared" si="160"/>
        <v>1030.94</v>
      </c>
      <c r="N5256" s="230">
        <v>7.65</v>
      </c>
    </row>
    <row r="5257" spans="1:14" x14ac:dyDescent="0.2">
      <c r="A5257" s="231" t="str">
        <f t="shared" si="161"/>
        <v>LE1.524Thinned075</v>
      </c>
      <c r="B5257" s="223" t="s">
        <v>180</v>
      </c>
      <c r="C5257" s="224">
        <v>1.5</v>
      </c>
      <c r="D5257" s="223">
        <v>24</v>
      </c>
      <c r="E5257" s="223" t="s">
        <v>172</v>
      </c>
      <c r="F5257" s="225" t="s">
        <v>201</v>
      </c>
      <c r="G5257" s="226">
        <v>8.81</v>
      </c>
      <c r="H5257" s="226">
        <v>-0.3</v>
      </c>
      <c r="I5257" s="226">
        <v>8.51</v>
      </c>
      <c r="J5257" s="227">
        <v>42.56</v>
      </c>
      <c r="K5257" s="227">
        <v>1087.83</v>
      </c>
      <c r="L5257" s="228">
        <v>-15.44</v>
      </c>
      <c r="M5257" s="229">
        <f t="shared" si="160"/>
        <v>1072.3899999999999</v>
      </c>
      <c r="N5257" s="230">
        <v>7.27</v>
      </c>
    </row>
    <row r="5258" spans="1:14" x14ac:dyDescent="0.2">
      <c r="A5258" s="231" t="str">
        <f t="shared" si="161"/>
        <v>LE1.524Thinned080</v>
      </c>
      <c r="B5258" s="223" t="s">
        <v>180</v>
      </c>
      <c r="C5258" s="224">
        <v>1.5</v>
      </c>
      <c r="D5258" s="223">
        <v>24</v>
      </c>
      <c r="E5258" s="223" t="s">
        <v>172</v>
      </c>
      <c r="F5258" s="225" t="s">
        <v>202</v>
      </c>
      <c r="G5258" s="226">
        <v>6.11</v>
      </c>
      <c r="H5258" s="226">
        <v>-0.23</v>
      </c>
      <c r="I5258" s="226">
        <v>5.88</v>
      </c>
      <c r="J5258" s="227">
        <v>29.39</v>
      </c>
      <c r="K5258" s="227">
        <v>1117.22</v>
      </c>
      <c r="L5258" s="228">
        <v>-16.5</v>
      </c>
      <c r="M5258" s="229">
        <f t="shared" si="160"/>
        <v>1100.72</v>
      </c>
      <c r="N5258" s="230">
        <v>6.97</v>
      </c>
    </row>
    <row r="5259" spans="1:14" x14ac:dyDescent="0.2">
      <c r="A5259" s="231" t="str">
        <f t="shared" si="161"/>
        <v>LE1.524Thinned085</v>
      </c>
      <c r="B5259" s="223" t="s">
        <v>180</v>
      </c>
      <c r="C5259" s="224">
        <v>1.5</v>
      </c>
      <c r="D5259" s="223">
        <v>24</v>
      </c>
      <c r="E5259" s="223" t="s">
        <v>172</v>
      </c>
      <c r="F5259" s="225" t="s">
        <v>203</v>
      </c>
      <c r="G5259" s="226">
        <v>6.02</v>
      </c>
      <c r="H5259" s="226">
        <v>-0.35</v>
      </c>
      <c r="I5259" s="226">
        <v>5.67</v>
      </c>
      <c r="J5259" s="227">
        <v>28.34</v>
      </c>
      <c r="K5259" s="227">
        <v>1145.56</v>
      </c>
      <c r="L5259" s="228">
        <v>-17.53</v>
      </c>
      <c r="M5259" s="229">
        <f t="shared" si="160"/>
        <v>1128.03</v>
      </c>
      <c r="N5259" s="230">
        <v>6.74</v>
      </c>
    </row>
    <row r="5260" spans="1:14" x14ac:dyDescent="0.2">
      <c r="A5260" s="231" t="str">
        <f t="shared" si="161"/>
        <v>LE1.524Thinned090</v>
      </c>
      <c r="B5260" s="223" t="s">
        <v>180</v>
      </c>
      <c r="C5260" s="224">
        <v>1.5</v>
      </c>
      <c r="D5260" s="223">
        <v>24</v>
      </c>
      <c r="E5260" s="223" t="s">
        <v>172</v>
      </c>
      <c r="F5260" s="225" t="s">
        <v>204</v>
      </c>
      <c r="G5260" s="226">
        <v>5.12</v>
      </c>
      <c r="H5260" s="226">
        <v>-0.36</v>
      </c>
      <c r="I5260" s="226">
        <v>4.75</v>
      </c>
      <c r="J5260" s="227">
        <v>23.77</v>
      </c>
      <c r="K5260" s="227">
        <v>1169.32</v>
      </c>
      <c r="L5260" s="228">
        <v>-18.52</v>
      </c>
      <c r="M5260" s="229">
        <f t="shared" si="160"/>
        <v>1150.8</v>
      </c>
      <c r="N5260" s="230">
        <v>6.48</v>
      </c>
    </row>
    <row r="5261" spans="1:14" x14ac:dyDescent="0.2">
      <c r="A5261" s="231" t="str">
        <f t="shared" si="161"/>
        <v>LE1.524Thinned095</v>
      </c>
      <c r="B5261" s="223" t="s">
        <v>180</v>
      </c>
      <c r="C5261" s="224">
        <v>1.5</v>
      </c>
      <c r="D5261" s="223">
        <v>24</v>
      </c>
      <c r="E5261" s="223" t="s">
        <v>172</v>
      </c>
      <c r="F5261" s="225" t="s">
        <v>205</v>
      </c>
      <c r="G5261" s="226">
        <v>4.38</v>
      </c>
      <c r="H5261" s="226">
        <v>-0.37</v>
      </c>
      <c r="I5261" s="226">
        <v>4.01</v>
      </c>
      <c r="J5261" s="227">
        <v>20.03</v>
      </c>
      <c r="K5261" s="227">
        <v>1189.3499999999999</v>
      </c>
      <c r="L5261" s="228">
        <v>-19.47</v>
      </c>
      <c r="M5261" s="229">
        <f t="shared" si="160"/>
        <v>1169.8799999999999</v>
      </c>
      <c r="N5261" s="230">
        <v>6.22</v>
      </c>
    </row>
    <row r="5262" spans="1:14" x14ac:dyDescent="0.2">
      <c r="A5262" s="231" t="str">
        <f t="shared" si="161"/>
        <v>LE1.524Thinned100</v>
      </c>
      <c r="B5262" s="223" t="s">
        <v>180</v>
      </c>
      <c r="C5262" s="224">
        <v>1.5</v>
      </c>
      <c r="D5262" s="223">
        <v>24</v>
      </c>
      <c r="E5262" s="223" t="s">
        <v>172</v>
      </c>
      <c r="F5262" s="225" t="s">
        <v>206</v>
      </c>
      <c r="G5262" s="226">
        <v>3.69</v>
      </c>
      <c r="H5262" s="226">
        <v>-0.37</v>
      </c>
      <c r="I5262" s="226">
        <v>3.32</v>
      </c>
      <c r="J5262" s="227">
        <v>16.61</v>
      </c>
      <c r="K5262" s="227">
        <v>1205.96</v>
      </c>
      <c r="L5262" s="228">
        <v>-20.39</v>
      </c>
      <c r="M5262" s="229">
        <f t="shared" si="160"/>
        <v>1185.57</v>
      </c>
      <c r="N5262" s="230">
        <v>5.98</v>
      </c>
    </row>
    <row r="5263" spans="1:14" x14ac:dyDescent="0.2">
      <c r="A5263" s="231" t="str">
        <f t="shared" si="161"/>
        <v>LE1.524Thinned105</v>
      </c>
      <c r="B5263" s="223" t="s">
        <v>180</v>
      </c>
      <c r="C5263" s="224">
        <v>1.5</v>
      </c>
      <c r="D5263" s="223">
        <v>24</v>
      </c>
      <c r="E5263" s="223" t="s">
        <v>172</v>
      </c>
      <c r="F5263" s="225" t="s">
        <v>207</v>
      </c>
      <c r="G5263" s="226">
        <v>3.01</v>
      </c>
      <c r="H5263" s="226">
        <v>-0.37</v>
      </c>
      <c r="I5263" s="226">
        <v>2.64</v>
      </c>
      <c r="J5263" s="227">
        <v>13.22</v>
      </c>
      <c r="K5263" s="227">
        <v>1219.17</v>
      </c>
      <c r="L5263" s="228">
        <v>-21.26</v>
      </c>
      <c r="M5263" s="229">
        <f t="shared" si="160"/>
        <v>1197.9100000000001</v>
      </c>
      <c r="N5263" s="230">
        <v>5.74</v>
      </c>
    </row>
    <row r="5264" spans="1:14" x14ac:dyDescent="0.2">
      <c r="A5264" s="231" t="str">
        <f t="shared" si="161"/>
        <v>LE1.524Thinned110</v>
      </c>
      <c r="B5264" s="223" t="s">
        <v>180</v>
      </c>
      <c r="C5264" s="224">
        <v>1.5</v>
      </c>
      <c r="D5264" s="223">
        <v>24</v>
      </c>
      <c r="E5264" s="223" t="s">
        <v>172</v>
      </c>
      <c r="F5264" s="225" t="s">
        <v>208</v>
      </c>
      <c r="G5264" s="226">
        <v>2.35</v>
      </c>
      <c r="H5264" s="226">
        <v>-0.37</v>
      </c>
      <c r="I5264" s="226">
        <v>1.98</v>
      </c>
      <c r="J5264" s="227">
        <v>9.9</v>
      </c>
      <c r="K5264" s="227">
        <v>1229.07</v>
      </c>
      <c r="L5264" s="228">
        <v>-22.11</v>
      </c>
      <c r="M5264" s="229">
        <f t="shared" si="160"/>
        <v>1206.96</v>
      </c>
      <c r="N5264" s="230">
        <v>5.51</v>
      </c>
    </row>
    <row r="5265" spans="1:14" x14ac:dyDescent="0.2">
      <c r="A5265" s="231" t="str">
        <f t="shared" si="161"/>
        <v>LE1.524Thinned115</v>
      </c>
      <c r="B5265" s="223" t="s">
        <v>180</v>
      </c>
      <c r="C5265" s="224">
        <v>1.5</v>
      </c>
      <c r="D5265" s="223">
        <v>24</v>
      </c>
      <c r="E5265" s="223" t="s">
        <v>172</v>
      </c>
      <c r="F5265" s="225" t="s">
        <v>209</v>
      </c>
      <c r="G5265" s="226">
        <v>1.73</v>
      </c>
      <c r="H5265" s="226">
        <v>-0.38</v>
      </c>
      <c r="I5265" s="226">
        <v>1.35</v>
      </c>
      <c r="J5265" s="227">
        <v>6.76</v>
      </c>
      <c r="K5265" s="227">
        <v>1235.8399999999999</v>
      </c>
      <c r="L5265" s="228">
        <v>-22.91</v>
      </c>
      <c r="M5265" s="229">
        <f t="shared" si="160"/>
        <v>1212.9299999999998</v>
      </c>
      <c r="N5265" s="230">
        <v>5.29</v>
      </c>
    </row>
    <row r="5266" spans="1:14" x14ac:dyDescent="0.2">
      <c r="A5266" s="231" t="str">
        <f t="shared" si="161"/>
        <v>LE1.524Thinned120</v>
      </c>
      <c r="B5266" s="223" t="s">
        <v>180</v>
      </c>
      <c r="C5266" s="224">
        <v>1.5</v>
      </c>
      <c r="D5266" s="223">
        <v>24</v>
      </c>
      <c r="E5266" s="223" t="s">
        <v>172</v>
      </c>
      <c r="F5266" s="225" t="s">
        <v>210</v>
      </c>
      <c r="G5266" s="226">
        <v>1.2</v>
      </c>
      <c r="H5266" s="226">
        <v>-0.39</v>
      </c>
      <c r="I5266" s="226">
        <v>0.81</v>
      </c>
      <c r="J5266" s="227">
        <v>4.05</v>
      </c>
      <c r="K5266" s="227">
        <v>1239.8900000000001</v>
      </c>
      <c r="L5266" s="228">
        <v>-23.69</v>
      </c>
      <c r="M5266" s="229">
        <f t="shared" si="160"/>
        <v>1216.2</v>
      </c>
      <c r="N5266" s="230">
        <v>5.08</v>
      </c>
    </row>
    <row r="5267" spans="1:14" x14ac:dyDescent="0.2">
      <c r="A5267" s="231" t="str">
        <f t="shared" si="161"/>
        <v>LE1.524Thinned125</v>
      </c>
      <c r="B5267" s="223" t="s">
        <v>180</v>
      </c>
      <c r="C5267" s="224">
        <v>1.5</v>
      </c>
      <c r="D5267" s="223">
        <v>24</v>
      </c>
      <c r="E5267" s="223" t="s">
        <v>172</v>
      </c>
      <c r="F5267" s="225" t="s">
        <v>211</v>
      </c>
      <c r="G5267" s="226">
        <v>0.69</v>
      </c>
      <c r="H5267" s="226">
        <v>-0.39</v>
      </c>
      <c r="I5267" s="226">
        <v>0.3</v>
      </c>
      <c r="J5267" s="227">
        <v>1.49</v>
      </c>
      <c r="K5267" s="227">
        <v>1241.3699999999999</v>
      </c>
      <c r="L5267" s="228">
        <v>-24.43</v>
      </c>
      <c r="M5267" s="229">
        <f t="shared" si="160"/>
        <v>1216.9399999999998</v>
      </c>
      <c r="N5267" s="230">
        <v>4.88</v>
      </c>
    </row>
    <row r="5268" spans="1:14" x14ac:dyDescent="0.2">
      <c r="A5268" s="231" t="str">
        <f t="shared" si="161"/>
        <v>LE1.524Thinned130</v>
      </c>
      <c r="B5268" s="223" t="s">
        <v>180</v>
      </c>
      <c r="C5268" s="224">
        <v>1.5</v>
      </c>
      <c r="D5268" s="223">
        <v>24</v>
      </c>
      <c r="E5268" s="223" t="s">
        <v>172</v>
      </c>
      <c r="F5268" s="225" t="s">
        <v>212</v>
      </c>
      <c r="G5268" s="226">
        <v>0.33</v>
      </c>
      <c r="H5268" s="226">
        <v>-0.39</v>
      </c>
      <c r="I5268" s="226">
        <v>-0.06</v>
      </c>
      <c r="J5268" s="227">
        <v>-0.3</v>
      </c>
      <c r="K5268" s="227">
        <v>1241.07</v>
      </c>
      <c r="L5268" s="228">
        <v>-25.15</v>
      </c>
      <c r="M5268" s="229">
        <f t="shared" si="160"/>
        <v>1215.9199999999998</v>
      </c>
      <c r="N5268" s="230">
        <v>4.6900000000000004</v>
      </c>
    </row>
    <row r="5269" spans="1:14" x14ac:dyDescent="0.2">
      <c r="A5269" s="231" t="str">
        <f t="shared" si="161"/>
        <v>LE1.524Thinned135</v>
      </c>
      <c r="B5269" s="223" t="s">
        <v>180</v>
      </c>
      <c r="C5269" s="224">
        <v>1.5</v>
      </c>
      <c r="D5269" s="223">
        <v>24</v>
      </c>
      <c r="E5269" s="223" t="s">
        <v>172</v>
      </c>
      <c r="F5269" s="225" t="s">
        <v>213</v>
      </c>
      <c r="G5269" s="226">
        <v>-0.09</v>
      </c>
      <c r="H5269" s="226">
        <v>-0.39</v>
      </c>
      <c r="I5269" s="226">
        <v>-0.47</v>
      </c>
      <c r="J5269" s="227">
        <v>-2.37</v>
      </c>
      <c r="K5269" s="227">
        <v>1238.7</v>
      </c>
      <c r="L5269" s="228">
        <v>-25.84</v>
      </c>
      <c r="M5269" s="229">
        <f t="shared" si="160"/>
        <v>1212.8600000000001</v>
      </c>
      <c r="N5269" s="230">
        <v>4.51</v>
      </c>
    </row>
    <row r="5270" spans="1:14" x14ac:dyDescent="0.2">
      <c r="A5270" s="231" t="str">
        <f t="shared" si="161"/>
        <v>LE1.524Thinned140</v>
      </c>
      <c r="B5270" s="223" t="s">
        <v>180</v>
      </c>
      <c r="C5270" s="224">
        <v>1.5</v>
      </c>
      <c r="D5270" s="223">
        <v>24</v>
      </c>
      <c r="E5270" s="223" t="s">
        <v>172</v>
      </c>
      <c r="F5270" s="225" t="s">
        <v>214</v>
      </c>
      <c r="G5270" s="226">
        <v>-0.43</v>
      </c>
      <c r="H5270" s="226">
        <v>-0.38</v>
      </c>
      <c r="I5270" s="226">
        <v>-0.81</v>
      </c>
      <c r="J5270" s="227">
        <v>-4.07</v>
      </c>
      <c r="K5270" s="227">
        <v>1234.6300000000001</v>
      </c>
      <c r="L5270" s="228">
        <v>-26.5</v>
      </c>
      <c r="M5270" s="229">
        <f t="shared" si="160"/>
        <v>1208.1300000000001</v>
      </c>
      <c r="N5270" s="230">
        <v>4.33</v>
      </c>
    </row>
    <row r="5271" spans="1:14" x14ac:dyDescent="0.2">
      <c r="A5271" s="231" t="str">
        <f t="shared" si="161"/>
        <v>LE1.524Thinned145</v>
      </c>
      <c r="B5271" s="223" t="s">
        <v>180</v>
      </c>
      <c r="C5271" s="224">
        <v>1.5</v>
      </c>
      <c r="D5271" s="223">
        <v>24</v>
      </c>
      <c r="E5271" s="223" t="s">
        <v>172</v>
      </c>
      <c r="F5271" s="225" t="s">
        <v>215</v>
      </c>
      <c r="G5271" s="226">
        <v>-0.72</v>
      </c>
      <c r="H5271" s="226">
        <v>-0.38</v>
      </c>
      <c r="I5271" s="226">
        <v>-1.1000000000000001</v>
      </c>
      <c r="J5271" s="227">
        <v>-5.51</v>
      </c>
      <c r="K5271" s="227">
        <v>1229.1199999999999</v>
      </c>
      <c r="L5271" s="228">
        <v>-27.14</v>
      </c>
      <c r="M5271" s="229">
        <f t="shared" si="160"/>
        <v>1201.9799999999998</v>
      </c>
      <c r="N5271" s="230">
        <v>4.17</v>
      </c>
    </row>
    <row r="5272" spans="1:14" x14ac:dyDescent="0.2">
      <c r="A5272" s="231" t="str">
        <f t="shared" si="161"/>
        <v>LE1.524Thinned150</v>
      </c>
      <c r="B5272" s="223" t="s">
        <v>180</v>
      </c>
      <c r="C5272" s="224">
        <v>1.5</v>
      </c>
      <c r="D5272" s="223">
        <v>24</v>
      </c>
      <c r="E5272" s="223" t="s">
        <v>172</v>
      </c>
      <c r="F5272" s="225" t="s">
        <v>216</v>
      </c>
      <c r="G5272" s="226">
        <v>-0.97</v>
      </c>
      <c r="H5272" s="226">
        <v>-0.37</v>
      </c>
      <c r="I5272" s="226">
        <v>-1.34</v>
      </c>
      <c r="J5272" s="227">
        <v>-6.71</v>
      </c>
      <c r="K5272" s="227">
        <v>1222.4000000000001</v>
      </c>
      <c r="L5272" s="228">
        <v>-27.75</v>
      </c>
      <c r="M5272" s="229">
        <f t="shared" si="160"/>
        <v>1194.6500000000001</v>
      </c>
      <c r="N5272" s="230">
        <v>4.01</v>
      </c>
    </row>
    <row r="5273" spans="1:14" x14ac:dyDescent="0.2">
      <c r="A5273" s="231" t="str">
        <f t="shared" si="161"/>
        <v>LE1.524Thinned155</v>
      </c>
      <c r="B5273" s="223" t="s">
        <v>180</v>
      </c>
      <c r="C5273" s="224">
        <v>1.5</v>
      </c>
      <c r="D5273" s="223">
        <v>24</v>
      </c>
      <c r="E5273" s="223" t="s">
        <v>172</v>
      </c>
      <c r="F5273" s="225" t="s">
        <v>217</v>
      </c>
      <c r="G5273" s="226">
        <v>-1.22</v>
      </c>
      <c r="H5273" s="226">
        <v>-0.36</v>
      </c>
      <c r="I5273" s="226">
        <v>-1.58</v>
      </c>
      <c r="J5273" s="227">
        <v>-7.89</v>
      </c>
      <c r="K5273" s="227">
        <v>1214.51</v>
      </c>
      <c r="L5273" s="228">
        <v>-28.34</v>
      </c>
      <c r="M5273" s="229">
        <f t="shared" si="160"/>
        <v>1186.17</v>
      </c>
      <c r="N5273" s="230">
        <v>3.85</v>
      </c>
    </row>
    <row r="5274" spans="1:14" x14ac:dyDescent="0.2">
      <c r="A5274" s="231" t="str">
        <f t="shared" si="161"/>
        <v>LE1.524Thinned160</v>
      </c>
      <c r="B5274" s="223" t="s">
        <v>180</v>
      </c>
      <c r="C5274" s="224">
        <v>1.5</v>
      </c>
      <c r="D5274" s="223">
        <v>24</v>
      </c>
      <c r="E5274" s="223" t="s">
        <v>172</v>
      </c>
      <c r="F5274" s="225" t="s">
        <v>218</v>
      </c>
      <c r="G5274" s="226">
        <v>-1.46</v>
      </c>
      <c r="H5274" s="226">
        <v>-0.35</v>
      </c>
      <c r="I5274" s="226">
        <v>-1.81</v>
      </c>
      <c r="J5274" s="227">
        <v>-9.0500000000000007</v>
      </c>
      <c r="K5274" s="227">
        <v>1205.46</v>
      </c>
      <c r="L5274" s="228">
        <v>-28.91</v>
      </c>
      <c r="M5274" s="229">
        <f t="shared" si="160"/>
        <v>1176.55</v>
      </c>
      <c r="N5274" s="230">
        <v>3.7</v>
      </c>
    </row>
    <row r="5275" spans="1:14" x14ac:dyDescent="0.2">
      <c r="A5275" s="231" t="str">
        <f t="shared" si="161"/>
        <v>LE1.524Thinned165</v>
      </c>
      <c r="B5275" s="223" t="s">
        <v>180</v>
      </c>
      <c r="C5275" s="224">
        <v>1.5</v>
      </c>
      <c r="D5275" s="223">
        <v>24</v>
      </c>
      <c r="E5275" s="223" t="s">
        <v>172</v>
      </c>
      <c r="F5275" s="225" t="s">
        <v>219</v>
      </c>
      <c r="G5275" s="226">
        <v>-1.58</v>
      </c>
      <c r="H5275" s="226">
        <v>-0.34</v>
      </c>
      <c r="I5275" s="226">
        <v>-1.93</v>
      </c>
      <c r="J5275" s="227">
        <v>-9.64</v>
      </c>
      <c r="K5275" s="227">
        <v>1195.83</v>
      </c>
      <c r="L5275" s="228">
        <v>-29.45</v>
      </c>
      <c r="M5275" s="229">
        <f t="shared" si="160"/>
        <v>1166.3799999999999</v>
      </c>
      <c r="N5275" s="230">
        <v>3.56</v>
      </c>
    </row>
    <row r="5276" spans="1:14" x14ac:dyDescent="0.2">
      <c r="A5276" s="231" t="str">
        <f t="shared" si="161"/>
        <v>LE1.524Thinned170</v>
      </c>
      <c r="B5276" s="223" t="s">
        <v>180</v>
      </c>
      <c r="C5276" s="224">
        <v>1.5</v>
      </c>
      <c r="D5276" s="223">
        <v>24</v>
      </c>
      <c r="E5276" s="223" t="s">
        <v>172</v>
      </c>
      <c r="F5276" s="225" t="s">
        <v>220</v>
      </c>
      <c r="G5276" s="226">
        <v>-1.79</v>
      </c>
      <c r="H5276" s="226">
        <v>-0.34</v>
      </c>
      <c r="I5276" s="226">
        <v>-2.12</v>
      </c>
      <c r="J5276" s="227">
        <v>-10.61</v>
      </c>
      <c r="K5276" s="227">
        <v>1185.22</v>
      </c>
      <c r="L5276" s="228">
        <v>-29.98</v>
      </c>
      <c r="M5276" s="229">
        <f t="shared" si="160"/>
        <v>1155.24</v>
      </c>
      <c r="N5276" s="230">
        <v>3.43</v>
      </c>
    </row>
    <row r="5277" spans="1:14" x14ac:dyDescent="0.2">
      <c r="A5277" s="231" t="str">
        <f t="shared" si="161"/>
        <v>LE1.524Thinned175</v>
      </c>
      <c r="B5277" s="223" t="s">
        <v>180</v>
      </c>
      <c r="C5277" s="224">
        <v>1.5</v>
      </c>
      <c r="D5277" s="223">
        <v>24</v>
      </c>
      <c r="E5277" s="223" t="s">
        <v>172</v>
      </c>
      <c r="F5277" s="225" t="s">
        <v>221</v>
      </c>
      <c r="G5277" s="226">
        <v>-1.89</v>
      </c>
      <c r="H5277" s="226">
        <v>-0.33</v>
      </c>
      <c r="I5277" s="226">
        <v>-2.21</v>
      </c>
      <c r="J5277" s="227">
        <v>-11.06</v>
      </c>
      <c r="K5277" s="227">
        <v>1174.1600000000001</v>
      </c>
      <c r="L5277" s="228">
        <v>-30.48</v>
      </c>
      <c r="M5277" s="229">
        <f t="shared" si="160"/>
        <v>1143.68</v>
      </c>
      <c r="N5277" s="230">
        <v>3.3</v>
      </c>
    </row>
    <row r="5278" spans="1:14" x14ac:dyDescent="0.2">
      <c r="A5278" s="231" t="str">
        <f t="shared" si="161"/>
        <v>LE1.524Thinned180</v>
      </c>
      <c r="B5278" s="223" t="s">
        <v>180</v>
      </c>
      <c r="C5278" s="224">
        <v>1.5</v>
      </c>
      <c r="D5278" s="223">
        <v>24</v>
      </c>
      <c r="E5278" s="223" t="s">
        <v>172</v>
      </c>
      <c r="F5278" s="225" t="s">
        <v>222</v>
      </c>
      <c r="G5278" s="226">
        <v>-2.02</v>
      </c>
      <c r="H5278" s="226">
        <v>-0.32</v>
      </c>
      <c r="I5278" s="226">
        <v>-2.34</v>
      </c>
      <c r="J5278" s="227">
        <v>-11.69</v>
      </c>
      <c r="K5278" s="227">
        <v>1162.47</v>
      </c>
      <c r="L5278" s="228">
        <v>-30.97</v>
      </c>
      <c r="M5278" s="229">
        <f t="shared" si="160"/>
        <v>1131.5</v>
      </c>
      <c r="N5278" s="230">
        <v>3.17</v>
      </c>
    </row>
    <row r="5279" spans="1:14" x14ac:dyDescent="0.2">
      <c r="A5279" s="231" t="str">
        <f t="shared" si="161"/>
        <v>LE1.524Thinned185</v>
      </c>
      <c r="B5279" s="223" t="s">
        <v>180</v>
      </c>
      <c r="C5279" s="224">
        <v>1.5</v>
      </c>
      <c r="D5279" s="223">
        <v>24</v>
      </c>
      <c r="E5279" s="223" t="s">
        <v>172</v>
      </c>
      <c r="F5279" s="225" t="s">
        <v>223</v>
      </c>
      <c r="G5279" s="226">
        <v>-2.12</v>
      </c>
      <c r="H5279" s="226">
        <v>-0.31</v>
      </c>
      <c r="I5279" s="226">
        <v>-2.42</v>
      </c>
      <c r="J5279" s="227">
        <v>-12.12</v>
      </c>
      <c r="K5279" s="227">
        <v>1150.3499999999999</v>
      </c>
      <c r="L5279" s="228">
        <v>-31.43</v>
      </c>
      <c r="M5279" s="229">
        <f t="shared" si="160"/>
        <v>1118.9199999999998</v>
      </c>
      <c r="N5279" s="230">
        <v>3.05</v>
      </c>
    </row>
    <row r="5280" spans="1:14" x14ac:dyDescent="0.2">
      <c r="A5280" s="231" t="str">
        <f t="shared" si="161"/>
        <v>LE1.524Thinned190</v>
      </c>
      <c r="B5280" s="223" t="s">
        <v>180</v>
      </c>
      <c r="C5280" s="224">
        <v>1.5</v>
      </c>
      <c r="D5280" s="223">
        <v>24</v>
      </c>
      <c r="E5280" s="223" t="s">
        <v>172</v>
      </c>
      <c r="F5280" s="225" t="s">
        <v>224</v>
      </c>
      <c r="G5280" s="226">
        <v>-2.2000000000000002</v>
      </c>
      <c r="H5280" s="226">
        <v>-0.3</v>
      </c>
      <c r="I5280" s="226">
        <v>-2.5</v>
      </c>
      <c r="J5280" s="227">
        <v>-12.49</v>
      </c>
      <c r="K5280" s="227">
        <v>1137.8599999999999</v>
      </c>
      <c r="L5280" s="228">
        <v>-31.88</v>
      </c>
      <c r="M5280" s="229">
        <f t="shared" si="160"/>
        <v>1105.9799999999998</v>
      </c>
      <c r="N5280" s="230">
        <v>2.94</v>
      </c>
    </row>
    <row r="5281" spans="1:14" x14ac:dyDescent="0.2">
      <c r="A5281" s="231" t="str">
        <f t="shared" si="161"/>
        <v>LE1.524Thinned195</v>
      </c>
      <c r="B5281" s="223" t="s">
        <v>180</v>
      </c>
      <c r="C5281" s="224">
        <v>1.5</v>
      </c>
      <c r="D5281" s="223">
        <v>24</v>
      </c>
      <c r="E5281" s="223" t="s">
        <v>172</v>
      </c>
      <c r="F5281" s="225" t="s">
        <v>225</v>
      </c>
      <c r="G5281" s="226">
        <v>-2.2599999999999998</v>
      </c>
      <c r="H5281" s="226">
        <v>-0.28999999999999998</v>
      </c>
      <c r="I5281" s="226">
        <v>-2.5499999999999998</v>
      </c>
      <c r="J5281" s="227">
        <v>-12.75</v>
      </c>
      <c r="K5281" s="227">
        <v>1125.1099999999999</v>
      </c>
      <c r="L5281" s="228">
        <v>-32.31</v>
      </c>
      <c r="M5281" s="229">
        <f t="shared" si="160"/>
        <v>1092.8</v>
      </c>
      <c r="N5281" s="230">
        <v>2.83</v>
      </c>
    </row>
    <row r="5282" spans="1:14" x14ac:dyDescent="0.2">
      <c r="A5282" s="231" t="str">
        <f t="shared" si="161"/>
        <v>LP1.504NO_thin000</v>
      </c>
      <c r="B5282" s="223" t="s">
        <v>232</v>
      </c>
      <c r="C5282" s="224">
        <v>1.5</v>
      </c>
      <c r="D5282" s="223">
        <v>4</v>
      </c>
      <c r="E5282" s="223" t="s">
        <v>199</v>
      </c>
      <c r="F5282" s="225" t="s">
        <v>0</v>
      </c>
      <c r="G5282" s="226">
        <v>0.02</v>
      </c>
      <c r="H5282" s="226">
        <v>0.13</v>
      </c>
      <c r="I5282" s="226">
        <v>0.14000000000000001</v>
      </c>
      <c r="J5282" s="227">
        <v>0.72</v>
      </c>
      <c r="K5282" s="227">
        <v>0.72</v>
      </c>
      <c r="L5282" s="228">
        <v>0</v>
      </c>
      <c r="M5282" s="229">
        <f t="shared" si="160"/>
        <v>0.72</v>
      </c>
      <c r="N5282" s="230">
        <v>0</v>
      </c>
    </row>
    <row r="5283" spans="1:14" x14ac:dyDescent="0.2">
      <c r="A5283" s="231" t="str">
        <f t="shared" si="161"/>
        <v>LP1.504NO_thin005</v>
      </c>
      <c r="B5283" s="223" t="s">
        <v>232</v>
      </c>
      <c r="C5283" s="224">
        <v>1.5</v>
      </c>
      <c r="D5283" s="223">
        <v>4</v>
      </c>
      <c r="E5283" s="223" t="s">
        <v>199</v>
      </c>
      <c r="F5283" s="225" t="s">
        <v>1</v>
      </c>
      <c r="G5283" s="226">
        <v>0.06</v>
      </c>
      <c r="H5283" s="226">
        <v>0.15</v>
      </c>
      <c r="I5283" s="226">
        <v>0.21</v>
      </c>
      <c r="J5283" s="227">
        <v>1.07</v>
      </c>
      <c r="K5283" s="227">
        <v>1.79</v>
      </c>
      <c r="L5283" s="228">
        <v>0</v>
      </c>
      <c r="M5283" s="229">
        <f t="shared" si="160"/>
        <v>1.79</v>
      </c>
      <c r="N5283" s="230">
        <v>0</v>
      </c>
    </row>
    <row r="5284" spans="1:14" x14ac:dyDescent="0.2">
      <c r="A5284" s="231" t="str">
        <f t="shared" si="161"/>
        <v>LP1.504NO_thin010</v>
      </c>
      <c r="B5284" s="223" t="s">
        <v>232</v>
      </c>
      <c r="C5284" s="224">
        <v>1.5</v>
      </c>
      <c r="D5284" s="223">
        <v>4</v>
      </c>
      <c r="E5284" s="223" t="s">
        <v>199</v>
      </c>
      <c r="F5284" s="225" t="s">
        <v>2</v>
      </c>
      <c r="G5284" s="226">
        <v>0.18</v>
      </c>
      <c r="H5284" s="226">
        <v>0.16</v>
      </c>
      <c r="I5284" s="226">
        <v>0.34</v>
      </c>
      <c r="J5284" s="227">
        <v>1.68</v>
      </c>
      <c r="K5284" s="227">
        <v>3.48</v>
      </c>
      <c r="L5284" s="228">
        <v>0</v>
      </c>
      <c r="M5284" s="229">
        <f t="shared" si="160"/>
        <v>3.48</v>
      </c>
      <c r="N5284" s="230">
        <v>0</v>
      </c>
    </row>
    <row r="5285" spans="1:14" x14ac:dyDescent="0.2">
      <c r="A5285" s="231" t="str">
        <f t="shared" si="161"/>
        <v>LP1.504NO_thin015</v>
      </c>
      <c r="B5285" s="223" t="s">
        <v>232</v>
      </c>
      <c r="C5285" s="224">
        <v>1.5</v>
      </c>
      <c r="D5285" s="223">
        <v>4</v>
      </c>
      <c r="E5285" s="223" t="s">
        <v>199</v>
      </c>
      <c r="F5285" s="225" t="s">
        <v>3</v>
      </c>
      <c r="G5285" s="226">
        <v>0.55000000000000004</v>
      </c>
      <c r="H5285" s="226">
        <v>0.16</v>
      </c>
      <c r="I5285" s="226">
        <v>0.71</v>
      </c>
      <c r="J5285" s="227">
        <v>3.54</v>
      </c>
      <c r="K5285" s="227">
        <v>7.02</v>
      </c>
      <c r="L5285" s="228">
        <v>0</v>
      </c>
      <c r="M5285" s="229">
        <f t="shared" si="160"/>
        <v>7.02</v>
      </c>
      <c r="N5285" s="230">
        <v>0</v>
      </c>
    </row>
    <row r="5286" spans="1:14" x14ac:dyDescent="0.2">
      <c r="A5286" s="231" t="str">
        <f t="shared" si="161"/>
        <v>LP1.504NO_thin020</v>
      </c>
      <c r="B5286" s="223" t="s">
        <v>232</v>
      </c>
      <c r="C5286" s="224">
        <v>1.5</v>
      </c>
      <c r="D5286" s="223">
        <v>4</v>
      </c>
      <c r="E5286" s="223" t="s">
        <v>199</v>
      </c>
      <c r="F5286" s="225" t="s">
        <v>4</v>
      </c>
      <c r="G5286" s="226">
        <v>1.69</v>
      </c>
      <c r="H5286" s="226">
        <v>0.16</v>
      </c>
      <c r="I5286" s="226">
        <v>1.84</v>
      </c>
      <c r="J5286" s="227">
        <v>9.2200000000000006</v>
      </c>
      <c r="K5286" s="227">
        <v>16.23</v>
      </c>
      <c r="L5286" s="228">
        <v>0</v>
      </c>
      <c r="M5286" s="229">
        <f t="shared" si="160"/>
        <v>16.23</v>
      </c>
      <c r="N5286" s="230">
        <v>0</v>
      </c>
    </row>
    <row r="5287" spans="1:14" x14ac:dyDescent="0.2">
      <c r="A5287" s="231" t="str">
        <f t="shared" si="161"/>
        <v>LP1.504NO_thin025</v>
      </c>
      <c r="B5287" s="223" t="s">
        <v>232</v>
      </c>
      <c r="C5287" s="224">
        <v>1.5</v>
      </c>
      <c r="D5287" s="223">
        <v>4</v>
      </c>
      <c r="E5287" s="223" t="s">
        <v>199</v>
      </c>
      <c r="F5287" s="225" t="s">
        <v>5</v>
      </c>
      <c r="G5287" s="226">
        <v>5.15</v>
      </c>
      <c r="H5287" s="226">
        <v>0.16</v>
      </c>
      <c r="I5287" s="226">
        <v>5.31</v>
      </c>
      <c r="J5287" s="227">
        <v>26.53</v>
      </c>
      <c r="K5287" s="227">
        <v>42.76</v>
      </c>
      <c r="L5287" s="228">
        <v>0</v>
      </c>
      <c r="M5287" s="229">
        <f t="shared" si="160"/>
        <v>42.76</v>
      </c>
      <c r="N5287" s="230">
        <v>0</v>
      </c>
    </row>
    <row r="5288" spans="1:14" x14ac:dyDescent="0.2">
      <c r="A5288" s="231" t="str">
        <f t="shared" si="161"/>
        <v>LP1.504NO_thin030</v>
      </c>
      <c r="B5288" s="223" t="s">
        <v>232</v>
      </c>
      <c r="C5288" s="224">
        <v>1.5</v>
      </c>
      <c r="D5288" s="223">
        <v>4</v>
      </c>
      <c r="E5288" s="223" t="s">
        <v>199</v>
      </c>
      <c r="F5288" s="225" t="s">
        <v>6</v>
      </c>
      <c r="G5288" s="226">
        <v>15.69</v>
      </c>
      <c r="H5288" s="226">
        <v>0.16</v>
      </c>
      <c r="I5288" s="226">
        <v>15.85</v>
      </c>
      <c r="J5288" s="227">
        <v>79.239999999999995</v>
      </c>
      <c r="K5288" s="227">
        <v>122.01</v>
      </c>
      <c r="L5288" s="228">
        <v>0</v>
      </c>
      <c r="M5288" s="229">
        <f t="shared" si="160"/>
        <v>122.01</v>
      </c>
      <c r="N5288" s="230">
        <v>0</v>
      </c>
    </row>
    <row r="5289" spans="1:14" x14ac:dyDescent="0.2">
      <c r="A5289" s="231" t="str">
        <f t="shared" si="161"/>
        <v>LP1.504NO_thin035</v>
      </c>
      <c r="B5289" s="223" t="s">
        <v>232</v>
      </c>
      <c r="C5289" s="224">
        <v>1.5</v>
      </c>
      <c r="D5289" s="223">
        <v>4</v>
      </c>
      <c r="E5289" s="223" t="s">
        <v>199</v>
      </c>
      <c r="F5289" s="225" t="s">
        <v>7</v>
      </c>
      <c r="G5289" s="226">
        <v>23.14</v>
      </c>
      <c r="H5289" s="226">
        <v>0.84</v>
      </c>
      <c r="I5289" s="226">
        <v>23.98</v>
      </c>
      <c r="J5289" s="227">
        <v>119.9</v>
      </c>
      <c r="K5289" s="227">
        <v>241.91</v>
      </c>
      <c r="L5289" s="228">
        <v>0</v>
      </c>
      <c r="M5289" s="229">
        <f t="shared" si="160"/>
        <v>241.91</v>
      </c>
      <c r="N5289" s="230">
        <v>0</v>
      </c>
    </row>
    <row r="5290" spans="1:14" x14ac:dyDescent="0.2">
      <c r="A5290" s="231" t="str">
        <f t="shared" si="161"/>
        <v>LP1.504NO_thin040</v>
      </c>
      <c r="B5290" s="223" t="s">
        <v>232</v>
      </c>
      <c r="C5290" s="224">
        <v>1.5</v>
      </c>
      <c r="D5290" s="223">
        <v>4</v>
      </c>
      <c r="E5290" s="223" t="s">
        <v>199</v>
      </c>
      <c r="F5290" s="225" t="s">
        <v>8</v>
      </c>
      <c r="G5290" s="226">
        <v>7.5</v>
      </c>
      <c r="H5290" s="226">
        <v>0.35</v>
      </c>
      <c r="I5290" s="226">
        <v>7.85</v>
      </c>
      <c r="J5290" s="227">
        <v>39.229999999999997</v>
      </c>
      <c r="K5290" s="227">
        <v>281.14</v>
      </c>
      <c r="L5290" s="228">
        <v>0</v>
      </c>
      <c r="M5290" s="229">
        <f t="shared" si="160"/>
        <v>281.14</v>
      </c>
      <c r="N5290" s="230">
        <v>0</v>
      </c>
    </row>
    <row r="5291" spans="1:14" x14ac:dyDescent="0.2">
      <c r="A5291" s="231" t="str">
        <f t="shared" si="161"/>
        <v>LP1.504NO_thin045</v>
      </c>
      <c r="B5291" s="223" t="s">
        <v>232</v>
      </c>
      <c r="C5291" s="224">
        <v>1.5</v>
      </c>
      <c r="D5291" s="223">
        <v>4</v>
      </c>
      <c r="E5291" s="223" t="s">
        <v>199</v>
      </c>
      <c r="F5291" s="225" t="s">
        <v>9</v>
      </c>
      <c r="G5291" s="226">
        <v>5.89</v>
      </c>
      <c r="H5291" s="226">
        <v>0.53</v>
      </c>
      <c r="I5291" s="226">
        <v>6.42</v>
      </c>
      <c r="J5291" s="227">
        <v>32.1</v>
      </c>
      <c r="K5291" s="227">
        <v>313.24</v>
      </c>
      <c r="L5291" s="228">
        <v>0</v>
      </c>
      <c r="M5291" s="229">
        <f t="shared" si="160"/>
        <v>313.24</v>
      </c>
      <c r="N5291" s="230">
        <v>0</v>
      </c>
    </row>
    <row r="5292" spans="1:14" x14ac:dyDescent="0.2">
      <c r="A5292" s="231" t="str">
        <f t="shared" si="161"/>
        <v>LP1.504NO_thin050</v>
      </c>
      <c r="B5292" s="223" t="s">
        <v>232</v>
      </c>
      <c r="C5292" s="224">
        <v>1.5</v>
      </c>
      <c r="D5292" s="223">
        <v>4</v>
      </c>
      <c r="E5292" s="223" t="s">
        <v>199</v>
      </c>
      <c r="F5292" s="225" t="s">
        <v>10</v>
      </c>
      <c r="G5292" s="226">
        <v>3.97</v>
      </c>
      <c r="H5292" s="226">
        <v>1.84</v>
      </c>
      <c r="I5292" s="226">
        <v>5.8</v>
      </c>
      <c r="J5292" s="227">
        <v>29.01</v>
      </c>
      <c r="K5292" s="227">
        <v>342.25</v>
      </c>
      <c r="L5292" s="228">
        <v>0</v>
      </c>
      <c r="M5292" s="229">
        <f t="shared" si="160"/>
        <v>342.25</v>
      </c>
      <c r="N5292" s="230">
        <v>0</v>
      </c>
    </row>
    <row r="5293" spans="1:14" x14ac:dyDescent="0.2">
      <c r="A5293" s="231" t="str">
        <f t="shared" si="161"/>
        <v>LP1.504NO_thin055</v>
      </c>
      <c r="B5293" s="223" t="s">
        <v>232</v>
      </c>
      <c r="C5293" s="224">
        <v>1.5</v>
      </c>
      <c r="D5293" s="223">
        <v>4</v>
      </c>
      <c r="E5293" s="223" t="s">
        <v>199</v>
      </c>
      <c r="F5293" s="225" t="s">
        <v>11</v>
      </c>
      <c r="G5293" s="226">
        <v>3.44</v>
      </c>
      <c r="H5293" s="226">
        <v>0.87</v>
      </c>
      <c r="I5293" s="226">
        <v>4.3099999999999996</v>
      </c>
      <c r="J5293" s="227">
        <v>21.55</v>
      </c>
      <c r="K5293" s="227">
        <v>363.8</v>
      </c>
      <c r="L5293" s="228">
        <v>0</v>
      </c>
      <c r="M5293" s="229">
        <f t="shared" si="160"/>
        <v>363.8</v>
      </c>
      <c r="N5293" s="230">
        <v>0</v>
      </c>
    </row>
    <row r="5294" spans="1:14" x14ac:dyDescent="0.2">
      <c r="A5294" s="231" t="str">
        <f t="shared" si="161"/>
        <v>LP1.504NO_thin060</v>
      </c>
      <c r="B5294" s="223" t="s">
        <v>232</v>
      </c>
      <c r="C5294" s="224">
        <v>1.5</v>
      </c>
      <c r="D5294" s="223">
        <v>4</v>
      </c>
      <c r="E5294" s="223" t="s">
        <v>199</v>
      </c>
      <c r="F5294" s="225" t="s">
        <v>12</v>
      </c>
      <c r="G5294" s="226">
        <v>3.4</v>
      </c>
      <c r="H5294" s="226">
        <v>0.35</v>
      </c>
      <c r="I5294" s="226">
        <v>3.74</v>
      </c>
      <c r="J5294" s="227">
        <v>18.72</v>
      </c>
      <c r="K5294" s="227">
        <v>382.52</v>
      </c>
      <c r="L5294" s="228">
        <v>0</v>
      </c>
      <c r="M5294" s="229">
        <f t="shared" si="160"/>
        <v>382.52</v>
      </c>
      <c r="N5294" s="230">
        <v>0</v>
      </c>
    </row>
    <row r="5295" spans="1:14" x14ac:dyDescent="0.2">
      <c r="A5295" s="231" t="str">
        <f t="shared" si="161"/>
        <v>LP1.504NO_thin065</v>
      </c>
      <c r="B5295" s="223" t="s">
        <v>232</v>
      </c>
      <c r="C5295" s="224">
        <v>1.5</v>
      </c>
      <c r="D5295" s="223">
        <v>4</v>
      </c>
      <c r="E5295" s="223" t="s">
        <v>199</v>
      </c>
      <c r="F5295" s="225" t="s">
        <v>13</v>
      </c>
      <c r="G5295" s="226">
        <v>3.51</v>
      </c>
      <c r="H5295" s="226">
        <v>0.1</v>
      </c>
      <c r="I5295" s="226">
        <v>3.62</v>
      </c>
      <c r="J5295" s="227">
        <v>18.079999999999998</v>
      </c>
      <c r="K5295" s="227">
        <v>400.6</v>
      </c>
      <c r="L5295" s="228">
        <v>0</v>
      </c>
      <c r="M5295" s="229">
        <f t="shared" si="160"/>
        <v>400.6</v>
      </c>
      <c r="N5295" s="230">
        <v>0</v>
      </c>
    </row>
    <row r="5296" spans="1:14" x14ac:dyDescent="0.2">
      <c r="A5296" s="231" t="str">
        <f t="shared" si="161"/>
        <v>LP1.504NO_thin070</v>
      </c>
      <c r="B5296" s="223" t="s">
        <v>232</v>
      </c>
      <c r="C5296" s="224">
        <v>1.5</v>
      </c>
      <c r="D5296" s="223">
        <v>4</v>
      </c>
      <c r="E5296" s="223" t="s">
        <v>199</v>
      </c>
      <c r="F5296" s="225" t="s">
        <v>200</v>
      </c>
      <c r="G5296" s="226">
        <v>3.34</v>
      </c>
      <c r="H5296" s="226">
        <v>-0.03</v>
      </c>
      <c r="I5296" s="226">
        <v>3.31</v>
      </c>
      <c r="J5296" s="227">
        <v>16.55</v>
      </c>
      <c r="K5296" s="227">
        <v>417.14</v>
      </c>
      <c r="L5296" s="228">
        <v>0</v>
      </c>
      <c r="M5296" s="229">
        <f t="shared" si="160"/>
        <v>417.14</v>
      </c>
      <c r="N5296" s="230">
        <v>0</v>
      </c>
    </row>
    <row r="5297" spans="1:14" x14ac:dyDescent="0.2">
      <c r="A5297" s="231" t="str">
        <f t="shared" si="161"/>
        <v>LP1.504NO_thin075</v>
      </c>
      <c r="B5297" s="223" t="s">
        <v>232</v>
      </c>
      <c r="C5297" s="224">
        <v>1.5</v>
      </c>
      <c r="D5297" s="223">
        <v>4</v>
      </c>
      <c r="E5297" s="223" t="s">
        <v>199</v>
      </c>
      <c r="F5297" s="225" t="s">
        <v>201</v>
      </c>
      <c r="G5297" s="226">
        <v>3</v>
      </c>
      <c r="H5297" s="226">
        <v>0.57999999999999996</v>
      </c>
      <c r="I5297" s="226">
        <v>3.58</v>
      </c>
      <c r="J5297" s="227">
        <v>17.91</v>
      </c>
      <c r="K5297" s="227">
        <v>435.05</v>
      </c>
      <c r="L5297" s="228">
        <v>0</v>
      </c>
      <c r="M5297" s="229">
        <f t="shared" si="160"/>
        <v>435.05</v>
      </c>
      <c r="N5297" s="230">
        <v>0</v>
      </c>
    </row>
    <row r="5298" spans="1:14" x14ac:dyDescent="0.2">
      <c r="A5298" s="231" t="str">
        <f t="shared" si="161"/>
        <v>LP1.504NO_thin080</v>
      </c>
      <c r="B5298" s="223" t="s">
        <v>232</v>
      </c>
      <c r="C5298" s="224">
        <v>1.5</v>
      </c>
      <c r="D5298" s="223">
        <v>4</v>
      </c>
      <c r="E5298" s="223" t="s">
        <v>199</v>
      </c>
      <c r="F5298" s="225" t="s">
        <v>202</v>
      </c>
      <c r="G5298" s="226">
        <v>2.94</v>
      </c>
      <c r="H5298" s="226">
        <v>-7.0000000000000007E-2</v>
      </c>
      <c r="I5298" s="226">
        <v>2.87</v>
      </c>
      <c r="J5298" s="227">
        <v>14.34</v>
      </c>
      <c r="K5298" s="227">
        <v>449.39</v>
      </c>
      <c r="L5298" s="228">
        <v>0</v>
      </c>
      <c r="M5298" s="229">
        <f t="shared" ref="M5298:M5361" si="162">K5298+L5298</f>
        <v>449.39</v>
      </c>
      <c r="N5298" s="230">
        <v>0</v>
      </c>
    </row>
    <row r="5299" spans="1:14" x14ac:dyDescent="0.2">
      <c r="A5299" s="231" t="str">
        <f t="shared" si="161"/>
        <v>LP1.504NO_thin085</v>
      </c>
      <c r="B5299" s="223" t="s">
        <v>232</v>
      </c>
      <c r="C5299" s="224">
        <v>1.5</v>
      </c>
      <c r="D5299" s="223">
        <v>4</v>
      </c>
      <c r="E5299" s="223" t="s">
        <v>199</v>
      </c>
      <c r="F5299" s="225" t="s">
        <v>203</v>
      </c>
      <c r="G5299" s="226">
        <v>3.1</v>
      </c>
      <c r="H5299" s="226">
        <v>-0.26</v>
      </c>
      <c r="I5299" s="226">
        <v>2.83</v>
      </c>
      <c r="J5299" s="227">
        <v>14.17</v>
      </c>
      <c r="K5299" s="227">
        <v>463.56</v>
      </c>
      <c r="L5299" s="228">
        <v>0</v>
      </c>
      <c r="M5299" s="229">
        <f t="shared" si="162"/>
        <v>463.56</v>
      </c>
      <c r="N5299" s="230">
        <v>0</v>
      </c>
    </row>
    <row r="5300" spans="1:14" x14ac:dyDescent="0.2">
      <c r="A5300" s="231" t="str">
        <f t="shared" si="161"/>
        <v>LP1.504NO_thin090</v>
      </c>
      <c r="B5300" s="223" t="s">
        <v>232</v>
      </c>
      <c r="C5300" s="224">
        <v>1.5</v>
      </c>
      <c r="D5300" s="223">
        <v>4</v>
      </c>
      <c r="E5300" s="223" t="s">
        <v>199</v>
      </c>
      <c r="F5300" s="225" t="s">
        <v>204</v>
      </c>
      <c r="G5300" s="226">
        <v>2.81</v>
      </c>
      <c r="H5300" s="226">
        <v>0.41</v>
      </c>
      <c r="I5300" s="226">
        <v>3.22</v>
      </c>
      <c r="J5300" s="227">
        <v>16.079999999999998</v>
      </c>
      <c r="K5300" s="227">
        <v>479.63</v>
      </c>
      <c r="L5300" s="228">
        <v>0</v>
      </c>
      <c r="M5300" s="229">
        <f t="shared" si="162"/>
        <v>479.63</v>
      </c>
      <c r="N5300" s="230">
        <v>0</v>
      </c>
    </row>
    <row r="5301" spans="1:14" x14ac:dyDescent="0.2">
      <c r="A5301" s="231" t="str">
        <f t="shared" si="161"/>
        <v>LP1.504NO_thin095</v>
      </c>
      <c r="B5301" s="223" t="s">
        <v>232</v>
      </c>
      <c r="C5301" s="224">
        <v>1.5</v>
      </c>
      <c r="D5301" s="223">
        <v>4</v>
      </c>
      <c r="E5301" s="223" t="s">
        <v>199</v>
      </c>
      <c r="F5301" s="225" t="s">
        <v>205</v>
      </c>
      <c r="G5301" s="226">
        <v>2.64</v>
      </c>
      <c r="H5301" s="226">
        <v>-0.47</v>
      </c>
      <c r="I5301" s="226">
        <v>2.17</v>
      </c>
      <c r="J5301" s="227">
        <v>10.85</v>
      </c>
      <c r="K5301" s="227">
        <v>490.49</v>
      </c>
      <c r="L5301" s="228">
        <v>0</v>
      </c>
      <c r="M5301" s="229">
        <f t="shared" si="162"/>
        <v>490.49</v>
      </c>
      <c r="N5301" s="230">
        <v>0</v>
      </c>
    </row>
    <row r="5302" spans="1:14" x14ac:dyDescent="0.2">
      <c r="A5302" s="231" t="str">
        <f t="shared" si="161"/>
        <v>LP1.504NO_thin100</v>
      </c>
      <c r="B5302" s="223" t="s">
        <v>232</v>
      </c>
      <c r="C5302" s="224">
        <v>1.5</v>
      </c>
      <c r="D5302" s="223">
        <v>4</v>
      </c>
      <c r="E5302" s="223" t="s">
        <v>199</v>
      </c>
      <c r="F5302" s="225" t="s">
        <v>206</v>
      </c>
      <c r="G5302" s="226">
        <v>2.66</v>
      </c>
      <c r="H5302" s="226">
        <v>-0.34</v>
      </c>
      <c r="I5302" s="226">
        <v>2.33</v>
      </c>
      <c r="J5302" s="227">
        <v>11.63</v>
      </c>
      <c r="K5302" s="227">
        <v>502.12</v>
      </c>
      <c r="L5302" s="228">
        <v>0</v>
      </c>
      <c r="M5302" s="229">
        <f t="shared" si="162"/>
        <v>502.12</v>
      </c>
      <c r="N5302" s="230">
        <v>0</v>
      </c>
    </row>
    <row r="5303" spans="1:14" x14ac:dyDescent="0.2">
      <c r="A5303" s="231" t="str">
        <f t="shared" si="161"/>
        <v>LP1.504NO_thin105</v>
      </c>
      <c r="B5303" s="223" t="s">
        <v>232</v>
      </c>
      <c r="C5303" s="224">
        <v>1.5</v>
      </c>
      <c r="D5303" s="223">
        <v>4</v>
      </c>
      <c r="E5303" s="223" t="s">
        <v>199</v>
      </c>
      <c r="F5303" s="225" t="s">
        <v>207</v>
      </c>
      <c r="G5303" s="226">
        <v>2.4900000000000002</v>
      </c>
      <c r="H5303" s="226">
        <v>-0.26</v>
      </c>
      <c r="I5303" s="226">
        <v>2.23</v>
      </c>
      <c r="J5303" s="227">
        <v>11.16</v>
      </c>
      <c r="K5303" s="227">
        <v>513.28</v>
      </c>
      <c r="L5303" s="228">
        <v>0</v>
      </c>
      <c r="M5303" s="229">
        <f t="shared" si="162"/>
        <v>513.28</v>
      </c>
      <c r="N5303" s="230">
        <v>0</v>
      </c>
    </row>
    <row r="5304" spans="1:14" x14ac:dyDescent="0.2">
      <c r="A5304" s="231" t="str">
        <f t="shared" si="161"/>
        <v>LP1.504NO_thin110</v>
      </c>
      <c r="B5304" s="223" t="s">
        <v>232</v>
      </c>
      <c r="C5304" s="224">
        <v>1.5</v>
      </c>
      <c r="D5304" s="223">
        <v>4</v>
      </c>
      <c r="E5304" s="223" t="s">
        <v>199</v>
      </c>
      <c r="F5304" s="225" t="s">
        <v>208</v>
      </c>
      <c r="G5304" s="226">
        <v>2.2400000000000002</v>
      </c>
      <c r="H5304" s="226">
        <v>0.27</v>
      </c>
      <c r="I5304" s="226">
        <v>2.5099999999999998</v>
      </c>
      <c r="J5304" s="227">
        <v>12.56</v>
      </c>
      <c r="K5304" s="227">
        <v>525.84</v>
      </c>
      <c r="L5304" s="228">
        <v>0</v>
      </c>
      <c r="M5304" s="229">
        <f t="shared" si="162"/>
        <v>525.84</v>
      </c>
      <c r="N5304" s="230">
        <v>0</v>
      </c>
    </row>
    <row r="5305" spans="1:14" x14ac:dyDescent="0.2">
      <c r="A5305" s="231" t="str">
        <f t="shared" si="161"/>
        <v>LP1.504NO_thin115</v>
      </c>
      <c r="B5305" s="223" t="s">
        <v>232</v>
      </c>
      <c r="C5305" s="224">
        <v>1.5</v>
      </c>
      <c r="D5305" s="223">
        <v>4</v>
      </c>
      <c r="E5305" s="223" t="s">
        <v>199</v>
      </c>
      <c r="F5305" s="225" t="s">
        <v>209</v>
      </c>
      <c r="G5305" s="226">
        <v>2.25</v>
      </c>
      <c r="H5305" s="226">
        <v>-0.18</v>
      </c>
      <c r="I5305" s="226">
        <v>2.0699999999999998</v>
      </c>
      <c r="J5305" s="227">
        <v>10.37</v>
      </c>
      <c r="K5305" s="227">
        <v>536.21</v>
      </c>
      <c r="L5305" s="228">
        <v>0</v>
      </c>
      <c r="M5305" s="229">
        <f t="shared" si="162"/>
        <v>536.21</v>
      </c>
      <c r="N5305" s="230">
        <v>0</v>
      </c>
    </row>
    <row r="5306" spans="1:14" x14ac:dyDescent="0.2">
      <c r="A5306" s="231" t="str">
        <f t="shared" si="161"/>
        <v>LP1.504NO_thin120</v>
      </c>
      <c r="B5306" s="223" t="s">
        <v>232</v>
      </c>
      <c r="C5306" s="224">
        <v>1.5</v>
      </c>
      <c r="D5306" s="223">
        <v>4</v>
      </c>
      <c r="E5306" s="223" t="s">
        <v>199</v>
      </c>
      <c r="F5306" s="225" t="s">
        <v>210</v>
      </c>
      <c r="G5306" s="226">
        <v>2.16</v>
      </c>
      <c r="H5306" s="226">
        <v>-0.15</v>
      </c>
      <c r="I5306" s="226">
        <v>2.0099999999999998</v>
      </c>
      <c r="J5306" s="227">
        <v>10.06</v>
      </c>
      <c r="K5306" s="227">
        <v>546.27</v>
      </c>
      <c r="L5306" s="228">
        <v>0</v>
      </c>
      <c r="M5306" s="229">
        <f t="shared" si="162"/>
        <v>546.27</v>
      </c>
      <c r="N5306" s="230">
        <v>0</v>
      </c>
    </row>
    <row r="5307" spans="1:14" x14ac:dyDescent="0.2">
      <c r="A5307" s="231" t="str">
        <f t="shared" si="161"/>
        <v>LP1.504NO_thin125</v>
      </c>
      <c r="B5307" s="223" t="s">
        <v>232</v>
      </c>
      <c r="C5307" s="224">
        <v>1.5</v>
      </c>
      <c r="D5307" s="223">
        <v>4</v>
      </c>
      <c r="E5307" s="223" t="s">
        <v>199</v>
      </c>
      <c r="F5307" s="225" t="s">
        <v>211</v>
      </c>
      <c r="G5307" s="226">
        <v>1.99</v>
      </c>
      <c r="H5307" s="226">
        <v>-0.16</v>
      </c>
      <c r="I5307" s="226">
        <v>1.83</v>
      </c>
      <c r="J5307" s="227">
        <v>9.15</v>
      </c>
      <c r="K5307" s="227">
        <v>555.41999999999996</v>
      </c>
      <c r="L5307" s="228">
        <v>0</v>
      </c>
      <c r="M5307" s="229">
        <f t="shared" si="162"/>
        <v>555.41999999999996</v>
      </c>
      <c r="N5307" s="230">
        <v>0</v>
      </c>
    </row>
    <row r="5308" spans="1:14" x14ac:dyDescent="0.2">
      <c r="A5308" s="231" t="str">
        <f t="shared" si="161"/>
        <v>LP1.504NO_thin130</v>
      </c>
      <c r="B5308" s="223" t="s">
        <v>232</v>
      </c>
      <c r="C5308" s="224">
        <v>1.5</v>
      </c>
      <c r="D5308" s="223">
        <v>4</v>
      </c>
      <c r="E5308" s="223" t="s">
        <v>199</v>
      </c>
      <c r="F5308" s="225" t="s">
        <v>212</v>
      </c>
      <c r="G5308" s="226">
        <v>2</v>
      </c>
      <c r="H5308" s="226">
        <v>0.05</v>
      </c>
      <c r="I5308" s="226">
        <v>2.0499999999999998</v>
      </c>
      <c r="J5308" s="227">
        <v>10.25</v>
      </c>
      <c r="K5308" s="227">
        <v>565.66</v>
      </c>
      <c r="L5308" s="228">
        <v>0</v>
      </c>
      <c r="M5308" s="229">
        <f t="shared" si="162"/>
        <v>565.66</v>
      </c>
      <c r="N5308" s="230">
        <v>0</v>
      </c>
    </row>
    <row r="5309" spans="1:14" x14ac:dyDescent="0.2">
      <c r="A5309" s="231" t="str">
        <f t="shared" si="161"/>
        <v>LP1.504NO_thin135</v>
      </c>
      <c r="B5309" s="223" t="s">
        <v>232</v>
      </c>
      <c r="C5309" s="224">
        <v>1.5</v>
      </c>
      <c r="D5309" s="223">
        <v>4</v>
      </c>
      <c r="E5309" s="223" t="s">
        <v>199</v>
      </c>
      <c r="F5309" s="225" t="s">
        <v>213</v>
      </c>
      <c r="G5309" s="226">
        <v>1.87</v>
      </c>
      <c r="H5309" s="226">
        <v>-0.06</v>
      </c>
      <c r="I5309" s="226">
        <v>1.81</v>
      </c>
      <c r="J5309" s="227">
        <v>9.0500000000000007</v>
      </c>
      <c r="K5309" s="227">
        <v>574.71</v>
      </c>
      <c r="L5309" s="228">
        <v>0</v>
      </c>
      <c r="M5309" s="229">
        <f t="shared" si="162"/>
        <v>574.71</v>
      </c>
      <c r="N5309" s="230">
        <v>0</v>
      </c>
    </row>
    <row r="5310" spans="1:14" x14ac:dyDescent="0.2">
      <c r="A5310" s="231" t="str">
        <f t="shared" si="161"/>
        <v>LP1.504NO_thin140</v>
      </c>
      <c r="B5310" s="223" t="s">
        <v>232</v>
      </c>
      <c r="C5310" s="224">
        <v>1.5</v>
      </c>
      <c r="D5310" s="223">
        <v>4</v>
      </c>
      <c r="E5310" s="223" t="s">
        <v>199</v>
      </c>
      <c r="F5310" s="225" t="s">
        <v>214</v>
      </c>
      <c r="G5310" s="226">
        <v>1.86</v>
      </c>
      <c r="H5310" s="226">
        <v>-0.11</v>
      </c>
      <c r="I5310" s="226">
        <v>1.75</v>
      </c>
      <c r="J5310" s="227">
        <v>8.76</v>
      </c>
      <c r="K5310" s="227">
        <v>583.47</v>
      </c>
      <c r="L5310" s="228">
        <v>0</v>
      </c>
      <c r="M5310" s="229">
        <f t="shared" si="162"/>
        <v>583.47</v>
      </c>
      <c r="N5310" s="230">
        <v>0</v>
      </c>
    </row>
    <row r="5311" spans="1:14" x14ac:dyDescent="0.2">
      <c r="A5311" s="231" t="str">
        <f t="shared" si="161"/>
        <v>LP1.504NO_thin145</v>
      </c>
      <c r="B5311" s="223" t="s">
        <v>232</v>
      </c>
      <c r="C5311" s="224">
        <v>1.5</v>
      </c>
      <c r="D5311" s="223">
        <v>4</v>
      </c>
      <c r="E5311" s="223" t="s">
        <v>199</v>
      </c>
      <c r="F5311" s="225" t="s">
        <v>215</v>
      </c>
      <c r="G5311" s="226">
        <v>1.71</v>
      </c>
      <c r="H5311" s="226">
        <v>-0.12</v>
      </c>
      <c r="I5311" s="226">
        <v>1.59</v>
      </c>
      <c r="J5311" s="227">
        <v>7.97</v>
      </c>
      <c r="K5311" s="227">
        <v>591.44000000000005</v>
      </c>
      <c r="L5311" s="228">
        <v>0</v>
      </c>
      <c r="M5311" s="229">
        <f t="shared" si="162"/>
        <v>591.44000000000005</v>
      </c>
      <c r="N5311" s="230">
        <v>0</v>
      </c>
    </row>
    <row r="5312" spans="1:14" x14ac:dyDescent="0.2">
      <c r="A5312" s="231" t="str">
        <f t="shared" si="161"/>
        <v>LP1.504NO_thin150</v>
      </c>
      <c r="B5312" s="223" t="s">
        <v>232</v>
      </c>
      <c r="C5312" s="224">
        <v>1.5</v>
      </c>
      <c r="D5312" s="223">
        <v>4</v>
      </c>
      <c r="E5312" s="223" t="s">
        <v>199</v>
      </c>
      <c r="F5312" s="225" t="s">
        <v>216</v>
      </c>
      <c r="G5312" s="226">
        <v>1.68</v>
      </c>
      <c r="H5312" s="226">
        <v>-0.1</v>
      </c>
      <c r="I5312" s="226">
        <v>1.59</v>
      </c>
      <c r="J5312" s="227">
        <v>7.93</v>
      </c>
      <c r="K5312" s="227">
        <v>599.37</v>
      </c>
      <c r="L5312" s="228">
        <v>0</v>
      </c>
      <c r="M5312" s="229">
        <f t="shared" si="162"/>
        <v>599.37</v>
      </c>
      <c r="N5312" s="230">
        <v>0</v>
      </c>
    </row>
    <row r="5313" spans="1:14" x14ac:dyDescent="0.2">
      <c r="A5313" s="231" t="str">
        <f t="shared" si="161"/>
        <v>LP1.504NO_thin155</v>
      </c>
      <c r="B5313" s="223" t="s">
        <v>232</v>
      </c>
      <c r="C5313" s="224">
        <v>1.5</v>
      </c>
      <c r="D5313" s="223">
        <v>4</v>
      </c>
      <c r="E5313" s="223" t="s">
        <v>199</v>
      </c>
      <c r="F5313" s="225" t="s">
        <v>217</v>
      </c>
      <c r="G5313" s="226">
        <v>1.54</v>
      </c>
      <c r="H5313" s="226">
        <v>0.13</v>
      </c>
      <c r="I5313" s="226">
        <v>1.67</v>
      </c>
      <c r="J5313" s="227">
        <v>8.35</v>
      </c>
      <c r="K5313" s="227">
        <v>607.72</v>
      </c>
      <c r="L5313" s="228">
        <v>0</v>
      </c>
      <c r="M5313" s="229">
        <f t="shared" si="162"/>
        <v>607.72</v>
      </c>
      <c r="N5313" s="230">
        <v>0</v>
      </c>
    </row>
    <row r="5314" spans="1:14" x14ac:dyDescent="0.2">
      <c r="A5314" s="231" t="str">
        <f t="shared" ref="A5314:A5377" si="163">CONCATENATE(LEFT(B5314,2),TEXT(C5314,"0.0"),TEXT(D5314,"00"),E5314,TEXT(LEFT(F5314,3),"000"))</f>
        <v>LP1.504NO_thin160</v>
      </c>
      <c r="B5314" s="223" t="s">
        <v>232</v>
      </c>
      <c r="C5314" s="224">
        <v>1.5</v>
      </c>
      <c r="D5314" s="223">
        <v>4</v>
      </c>
      <c r="E5314" s="223" t="s">
        <v>199</v>
      </c>
      <c r="F5314" s="225" t="s">
        <v>218</v>
      </c>
      <c r="G5314" s="226">
        <v>1.56</v>
      </c>
      <c r="H5314" s="226">
        <v>-0.08</v>
      </c>
      <c r="I5314" s="226">
        <v>1.48</v>
      </c>
      <c r="J5314" s="227">
        <v>7.42</v>
      </c>
      <c r="K5314" s="227">
        <v>615.13</v>
      </c>
      <c r="L5314" s="228">
        <v>0</v>
      </c>
      <c r="M5314" s="229">
        <f t="shared" si="162"/>
        <v>615.13</v>
      </c>
      <c r="N5314" s="230">
        <v>0</v>
      </c>
    </row>
    <row r="5315" spans="1:14" x14ac:dyDescent="0.2">
      <c r="A5315" s="231" t="str">
        <f t="shared" si="163"/>
        <v>LP1.504NO_thin165</v>
      </c>
      <c r="B5315" s="223" t="s">
        <v>232</v>
      </c>
      <c r="C5315" s="224">
        <v>1.5</v>
      </c>
      <c r="D5315" s="223">
        <v>4</v>
      </c>
      <c r="E5315" s="223" t="s">
        <v>199</v>
      </c>
      <c r="F5315" s="225" t="s">
        <v>219</v>
      </c>
      <c r="G5315" s="226">
        <v>1.47</v>
      </c>
      <c r="H5315" s="226">
        <v>-0.09</v>
      </c>
      <c r="I5315" s="226">
        <v>1.38</v>
      </c>
      <c r="J5315" s="227">
        <v>6.89</v>
      </c>
      <c r="K5315" s="227">
        <v>622.03</v>
      </c>
      <c r="L5315" s="228">
        <v>0</v>
      </c>
      <c r="M5315" s="229">
        <f t="shared" si="162"/>
        <v>622.03</v>
      </c>
      <c r="N5315" s="230">
        <v>0</v>
      </c>
    </row>
    <row r="5316" spans="1:14" x14ac:dyDescent="0.2">
      <c r="A5316" s="231" t="str">
        <f t="shared" si="163"/>
        <v>LP1.504NO_thin170</v>
      </c>
      <c r="B5316" s="223" t="s">
        <v>232</v>
      </c>
      <c r="C5316" s="224">
        <v>1.5</v>
      </c>
      <c r="D5316" s="223">
        <v>4</v>
      </c>
      <c r="E5316" s="223" t="s">
        <v>199</v>
      </c>
      <c r="F5316" s="225" t="s">
        <v>220</v>
      </c>
      <c r="G5316" s="226">
        <v>1.46</v>
      </c>
      <c r="H5316" s="226">
        <v>0.03</v>
      </c>
      <c r="I5316" s="226">
        <v>1.49</v>
      </c>
      <c r="J5316" s="227">
        <v>7.45</v>
      </c>
      <c r="K5316" s="227">
        <v>629.47</v>
      </c>
      <c r="L5316" s="228">
        <v>0</v>
      </c>
      <c r="M5316" s="229">
        <f t="shared" si="162"/>
        <v>629.47</v>
      </c>
      <c r="N5316" s="230">
        <v>0</v>
      </c>
    </row>
    <row r="5317" spans="1:14" x14ac:dyDescent="0.2">
      <c r="A5317" s="231" t="str">
        <f t="shared" si="163"/>
        <v>LP1.504NO_thin175</v>
      </c>
      <c r="B5317" s="223" t="s">
        <v>232</v>
      </c>
      <c r="C5317" s="224">
        <v>1.5</v>
      </c>
      <c r="D5317" s="223">
        <v>4</v>
      </c>
      <c r="E5317" s="223" t="s">
        <v>199</v>
      </c>
      <c r="F5317" s="225" t="s">
        <v>221</v>
      </c>
      <c r="G5317" s="226">
        <v>1.28</v>
      </c>
      <c r="H5317" s="226">
        <v>-0.13</v>
      </c>
      <c r="I5317" s="226">
        <v>1.1499999999999999</v>
      </c>
      <c r="J5317" s="227">
        <v>5.75</v>
      </c>
      <c r="K5317" s="227">
        <v>635.23</v>
      </c>
      <c r="L5317" s="228">
        <v>0</v>
      </c>
      <c r="M5317" s="229">
        <f t="shared" si="162"/>
        <v>635.23</v>
      </c>
      <c r="N5317" s="230">
        <v>0</v>
      </c>
    </row>
    <row r="5318" spans="1:14" x14ac:dyDescent="0.2">
      <c r="A5318" s="231" t="str">
        <f t="shared" si="163"/>
        <v>LP1.504NO_thin180</v>
      </c>
      <c r="B5318" s="223" t="s">
        <v>232</v>
      </c>
      <c r="C5318" s="224">
        <v>1.5</v>
      </c>
      <c r="D5318" s="223">
        <v>4</v>
      </c>
      <c r="E5318" s="223" t="s">
        <v>199</v>
      </c>
      <c r="F5318" s="225" t="s">
        <v>222</v>
      </c>
      <c r="G5318" s="226">
        <v>1.24</v>
      </c>
      <c r="H5318" s="226">
        <v>-0.08</v>
      </c>
      <c r="I5318" s="226">
        <v>1.1499999999999999</v>
      </c>
      <c r="J5318" s="227">
        <v>5.76</v>
      </c>
      <c r="K5318" s="227">
        <v>640.99</v>
      </c>
      <c r="L5318" s="228">
        <v>0</v>
      </c>
      <c r="M5318" s="229">
        <f t="shared" si="162"/>
        <v>640.99</v>
      </c>
      <c r="N5318" s="230">
        <v>0</v>
      </c>
    </row>
    <row r="5319" spans="1:14" x14ac:dyDescent="0.2">
      <c r="A5319" s="231" t="str">
        <f t="shared" si="163"/>
        <v>LP1.504NO_thin185</v>
      </c>
      <c r="B5319" s="223" t="s">
        <v>232</v>
      </c>
      <c r="C5319" s="224">
        <v>1.5</v>
      </c>
      <c r="D5319" s="223">
        <v>4</v>
      </c>
      <c r="E5319" s="223" t="s">
        <v>199</v>
      </c>
      <c r="F5319" s="225" t="s">
        <v>223</v>
      </c>
      <c r="G5319" s="226">
        <v>1.25</v>
      </c>
      <c r="H5319" s="226">
        <v>-0.04</v>
      </c>
      <c r="I5319" s="226">
        <v>1.22</v>
      </c>
      <c r="J5319" s="227">
        <v>6.08</v>
      </c>
      <c r="K5319" s="227">
        <v>647.07000000000005</v>
      </c>
      <c r="L5319" s="228">
        <v>0</v>
      </c>
      <c r="M5319" s="229">
        <f t="shared" si="162"/>
        <v>647.07000000000005</v>
      </c>
      <c r="N5319" s="230">
        <v>0</v>
      </c>
    </row>
    <row r="5320" spans="1:14" x14ac:dyDescent="0.2">
      <c r="A5320" s="231" t="str">
        <f t="shared" si="163"/>
        <v>LP1.504NO_thin190</v>
      </c>
      <c r="B5320" s="223" t="s">
        <v>232</v>
      </c>
      <c r="C5320" s="224">
        <v>1.5</v>
      </c>
      <c r="D5320" s="223">
        <v>4</v>
      </c>
      <c r="E5320" s="223" t="s">
        <v>199</v>
      </c>
      <c r="F5320" s="225" t="s">
        <v>224</v>
      </c>
      <c r="G5320" s="226">
        <v>1.1599999999999999</v>
      </c>
      <c r="H5320" s="226">
        <v>-7.0000000000000007E-2</v>
      </c>
      <c r="I5320" s="226">
        <v>1.0900000000000001</v>
      </c>
      <c r="J5320" s="227">
        <v>5.47</v>
      </c>
      <c r="K5320" s="227">
        <v>652.54</v>
      </c>
      <c r="L5320" s="228">
        <v>0</v>
      </c>
      <c r="M5320" s="229">
        <f t="shared" si="162"/>
        <v>652.54</v>
      </c>
      <c r="N5320" s="230">
        <v>0</v>
      </c>
    </row>
    <row r="5321" spans="1:14" x14ac:dyDescent="0.2">
      <c r="A5321" s="231" t="str">
        <f t="shared" si="163"/>
        <v>LP1.504NO_thin195</v>
      </c>
      <c r="B5321" s="223" t="s">
        <v>232</v>
      </c>
      <c r="C5321" s="224">
        <v>1.5</v>
      </c>
      <c r="D5321" s="223">
        <v>4</v>
      </c>
      <c r="E5321" s="223" t="s">
        <v>199</v>
      </c>
      <c r="F5321" s="225" t="s">
        <v>225</v>
      </c>
      <c r="G5321" s="226">
        <v>0.94</v>
      </c>
      <c r="H5321" s="226">
        <v>-0.05</v>
      </c>
      <c r="I5321" s="226">
        <v>0.88</v>
      </c>
      <c r="J5321" s="227">
        <v>4.42</v>
      </c>
      <c r="K5321" s="227">
        <v>656.96</v>
      </c>
      <c r="L5321" s="228">
        <v>0</v>
      </c>
      <c r="M5321" s="229">
        <f t="shared" si="162"/>
        <v>656.96</v>
      </c>
      <c r="N5321" s="230">
        <v>0</v>
      </c>
    </row>
    <row r="5322" spans="1:14" x14ac:dyDescent="0.2">
      <c r="A5322" s="231" t="str">
        <f t="shared" si="163"/>
        <v>LP1.504Thinned000</v>
      </c>
      <c r="B5322" s="223" t="s">
        <v>232</v>
      </c>
      <c r="C5322" s="224">
        <v>1.5</v>
      </c>
      <c r="D5322" s="223">
        <v>4</v>
      </c>
      <c r="E5322" s="223" t="s">
        <v>172</v>
      </c>
      <c r="F5322" s="225" t="s">
        <v>0</v>
      </c>
      <c r="G5322" s="226">
        <v>0.02</v>
      </c>
      <c r="H5322" s="226">
        <v>0.13</v>
      </c>
      <c r="I5322" s="226">
        <v>0.14000000000000001</v>
      </c>
      <c r="J5322" s="227">
        <v>0.72</v>
      </c>
      <c r="K5322" s="227">
        <v>0.72</v>
      </c>
      <c r="L5322" s="228">
        <v>0</v>
      </c>
      <c r="M5322" s="229">
        <f t="shared" si="162"/>
        <v>0.72</v>
      </c>
      <c r="N5322" s="230">
        <v>0</v>
      </c>
    </row>
    <row r="5323" spans="1:14" x14ac:dyDescent="0.2">
      <c r="A5323" s="231" t="str">
        <f t="shared" si="163"/>
        <v>LP1.504Thinned005</v>
      </c>
      <c r="B5323" s="223" t="s">
        <v>232</v>
      </c>
      <c r="C5323" s="224">
        <v>1.5</v>
      </c>
      <c r="D5323" s="223">
        <v>4</v>
      </c>
      <c r="E5323" s="223" t="s">
        <v>172</v>
      </c>
      <c r="F5323" s="225" t="s">
        <v>1</v>
      </c>
      <c r="G5323" s="226">
        <v>0.06</v>
      </c>
      <c r="H5323" s="226">
        <v>0.15</v>
      </c>
      <c r="I5323" s="226">
        <v>0.21</v>
      </c>
      <c r="J5323" s="227">
        <v>1.07</v>
      </c>
      <c r="K5323" s="227">
        <v>1.79</v>
      </c>
      <c r="L5323" s="228">
        <v>0</v>
      </c>
      <c r="M5323" s="229">
        <f t="shared" si="162"/>
        <v>1.79</v>
      </c>
      <c r="N5323" s="230">
        <v>0</v>
      </c>
    </row>
    <row r="5324" spans="1:14" x14ac:dyDescent="0.2">
      <c r="A5324" s="231" t="str">
        <f t="shared" si="163"/>
        <v>LP1.504Thinned010</v>
      </c>
      <c r="B5324" s="223" t="s">
        <v>232</v>
      </c>
      <c r="C5324" s="224">
        <v>1.5</v>
      </c>
      <c r="D5324" s="223">
        <v>4</v>
      </c>
      <c r="E5324" s="223" t="s">
        <v>172</v>
      </c>
      <c r="F5324" s="225" t="s">
        <v>2</v>
      </c>
      <c r="G5324" s="226">
        <v>0.18</v>
      </c>
      <c r="H5324" s="226">
        <v>0.16</v>
      </c>
      <c r="I5324" s="226">
        <v>0.34</v>
      </c>
      <c r="J5324" s="227">
        <v>1.68</v>
      </c>
      <c r="K5324" s="227">
        <v>3.48</v>
      </c>
      <c r="L5324" s="228">
        <v>0</v>
      </c>
      <c r="M5324" s="229">
        <f t="shared" si="162"/>
        <v>3.48</v>
      </c>
      <c r="N5324" s="230">
        <v>0</v>
      </c>
    </row>
    <row r="5325" spans="1:14" x14ac:dyDescent="0.2">
      <c r="A5325" s="231" t="str">
        <f t="shared" si="163"/>
        <v>LP1.504Thinned015</v>
      </c>
      <c r="B5325" s="223" t="s">
        <v>232</v>
      </c>
      <c r="C5325" s="224">
        <v>1.5</v>
      </c>
      <c r="D5325" s="223">
        <v>4</v>
      </c>
      <c r="E5325" s="223" t="s">
        <v>172</v>
      </c>
      <c r="F5325" s="225" t="s">
        <v>3</v>
      </c>
      <c r="G5325" s="226">
        <v>0.55000000000000004</v>
      </c>
      <c r="H5325" s="226">
        <v>0.16</v>
      </c>
      <c r="I5325" s="226">
        <v>0.71</v>
      </c>
      <c r="J5325" s="227">
        <v>3.54</v>
      </c>
      <c r="K5325" s="227">
        <v>7.02</v>
      </c>
      <c r="L5325" s="228">
        <v>0</v>
      </c>
      <c r="M5325" s="229">
        <f t="shared" si="162"/>
        <v>7.02</v>
      </c>
      <c r="N5325" s="230">
        <v>0</v>
      </c>
    </row>
    <row r="5326" spans="1:14" x14ac:dyDescent="0.2">
      <c r="A5326" s="231" t="str">
        <f t="shared" si="163"/>
        <v>LP1.504Thinned020</v>
      </c>
      <c r="B5326" s="223" t="s">
        <v>232</v>
      </c>
      <c r="C5326" s="224">
        <v>1.5</v>
      </c>
      <c r="D5326" s="223">
        <v>4</v>
      </c>
      <c r="E5326" s="223" t="s">
        <v>172</v>
      </c>
      <c r="F5326" s="225" t="s">
        <v>4</v>
      </c>
      <c r="G5326" s="226">
        <v>1.69</v>
      </c>
      <c r="H5326" s="226">
        <v>0.16</v>
      </c>
      <c r="I5326" s="226">
        <v>1.84</v>
      </c>
      <c r="J5326" s="227">
        <v>9.2200000000000006</v>
      </c>
      <c r="K5326" s="227">
        <v>16.23</v>
      </c>
      <c r="L5326" s="228">
        <v>0</v>
      </c>
      <c r="M5326" s="229">
        <f t="shared" si="162"/>
        <v>16.23</v>
      </c>
      <c r="N5326" s="230">
        <v>0</v>
      </c>
    </row>
    <row r="5327" spans="1:14" x14ac:dyDescent="0.2">
      <c r="A5327" s="231" t="str">
        <f t="shared" si="163"/>
        <v>LP1.504Thinned025</v>
      </c>
      <c r="B5327" s="223" t="s">
        <v>232</v>
      </c>
      <c r="C5327" s="224">
        <v>1.5</v>
      </c>
      <c r="D5327" s="223">
        <v>4</v>
      </c>
      <c r="E5327" s="223" t="s">
        <v>172</v>
      </c>
      <c r="F5327" s="225" t="s">
        <v>5</v>
      </c>
      <c r="G5327" s="226">
        <v>5.15</v>
      </c>
      <c r="H5327" s="226">
        <v>0.16</v>
      </c>
      <c r="I5327" s="226">
        <v>5.31</v>
      </c>
      <c r="J5327" s="227">
        <v>26.53</v>
      </c>
      <c r="K5327" s="227">
        <v>42.76</v>
      </c>
      <c r="L5327" s="228">
        <v>0</v>
      </c>
      <c r="M5327" s="229">
        <f t="shared" si="162"/>
        <v>42.76</v>
      </c>
      <c r="N5327" s="230">
        <v>0</v>
      </c>
    </row>
    <row r="5328" spans="1:14" x14ac:dyDescent="0.2">
      <c r="A5328" s="231" t="str">
        <f t="shared" si="163"/>
        <v>LP1.504Thinned030</v>
      </c>
      <c r="B5328" s="223" t="s">
        <v>232</v>
      </c>
      <c r="C5328" s="224">
        <v>1.5</v>
      </c>
      <c r="D5328" s="223">
        <v>4</v>
      </c>
      <c r="E5328" s="223" t="s">
        <v>172</v>
      </c>
      <c r="F5328" s="225" t="s">
        <v>6</v>
      </c>
      <c r="G5328" s="226">
        <v>15.69</v>
      </c>
      <c r="H5328" s="226">
        <v>0.16</v>
      </c>
      <c r="I5328" s="226">
        <v>15.85</v>
      </c>
      <c r="J5328" s="227">
        <v>79.239999999999995</v>
      </c>
      <c r="K5328" s="227">
        <v>122.01</v>
      </c>
      <c r="L5328" s="228">
        <v>0</v>
      </c>
      <c r="M5328" s="229">
        <f t="shared" si="162"/>
        <v>122.01</v>
      </c>
      <c r="N5328" s="230">
        <v>0</v>
      </c>
    </row>
    <row r="5329" spans="1:14" x14ac:dyDescent="0.2">
      <c r="A5329" s="231" t="str">
        <f t="shared" si="163"/>
        <v>LP1.504Thinned035</v>
      </c>
      <c r="B5329" s="223" t="s">
        <v>232</v>
      </c>
      <c r="C5329" s="224">
        <v>1.5</v>
      </c>
      <c r="D5329" s="223">
        <v>4</v>
      </c>
      <c r="E5329" s="223" t="s">
        <v>172</v>
      </c>
      <c r="F5329" s="225" t="s">
        <v>7</v>
      </c>
      <c r="G5329" s="226">
        <v>17.05</v>
      </c>
      <c r="H5329" s="226">
        <v>3.45</v>
      </c>
      <c r="I5329" s="226">
        <v>20.5</v>
      </c>
      <c r="J5329" s="227">
        <v>102.48</v>
      </c>
      <c r="K5329" s="227">
        <v>224.49</v>
      </c>
      <c r="L5329" s="228">
        <v>-7.0000000000000007E-2</v>
      </c>
      <c r="M5329" s="229">
        <f t="shared" si="162"/>
        <v>224.42000000000002</v>
      </c>
      <c r="N5329" s="230">
        <v>4.3</v>
      </c>
    </row>
    <row r="5330" spans="1:14" x14ac:dyDescent="0.2">
      <c r="A5330" s="231" t="str">
        <f t="shared" si="163"/>
        <v>LP1.504Thinned040</v>
      </c>
      <c r="B5330" s="223" t="s">
        <v>232</v>
      </c>
      <c r="C5330" s="224">
        <v>1.5</v>
      </c>
      <c r="D5330" s="223">
        <v>4</v>
      </c>
      <c r="E5330" s="223" t="s">
        <v>172</v>
      </c>
      <c r="F5330" s="225" t="s">
        <v>8</v>
      </c>
      <c r="G5330" s="226">
        <v>0.94</v>
      </c>
      <c r="H5330" s="226">
        <v>0.55000000000000004</v>
      </c>
      <c r="I5330" s="226">
        <v>1.5</v>
      </c>
      <c r="J5330" s="227">
        <v>7.49</v>
      </c>
      <c r="K5330" s="227">
        <v>231.97</v>
      </c>
      <c r="L5330" s="228">
        <v>-0.14000000000000001</v>
      </c>
      <c r="M5330" s="229">
        <f t="shared" si="162"/>
        <v>231.83</v>
      </c>
      <c r="N5330" s="230">
        <v>3.81</v>
      </c>
    </row>
    <row r="5331" spans="1:14" x14ac:dyDescent="0.2">
      <c r="A5331" s="231" t="str">
        <f t="shared" si="163"/>
        <v>LP1.504Thinned045</v>
      </c>
      <c r="B5331" s="223" t="s">
        <v>232</v>
      </c>
      <c r="C5331" s="224">
        <v>1.5</v>
      </c>
      <c r="D5331" s="223">
        <v>4</v>
      </c>
      <c r="E5331" s="223" t="s">
        <v>172</v>
      </c>
      <c r="F5331" s="225" t="s">
        <v>9</v>
      </c>
      <c r="G5331" s="226">
        <v>2.0299999999999998</v>
      </c>
      <c r="H5331" s="226">
        <v>1.45</v>
      </c>
      <c r="I5331" s="226">
        <v>3.48</v>
      </c>
      <c r="J5331" s="227">
        <v>17.41</v>
      </c>
      <c r="K5331" s="227">
        <v>249.38</v>
      </c>
      <c r="L5331" s="228">
        <v>-0.37</v>
      </c>
      <c r="M5331" s="229">
        <f t="shared" si="162"/>
        <v>249.01</v>
      </c>
      <c r="N5331" s="230">
        <v>1.56</v>
      </c>
    </row>
    <row r="5332" spans="1:14" x14ac:dyDescent="0.2">
      <c r="A5332" s="231" t="str">
        <f t="shared" si="163"/>
        <v>LP1.504Thinned050</v>
      </c>
      <c r="B5332" s="223" t="s">
        <v>232</v>
      </c>
      <c r="C5332" s="224">
        <v>1.5</v>
      </c>
      <c r="D5332" s="223">
        <v>4</v>
      </c>
      <c r="E5332" s="223" t="s">
        <v>172</v>
      </c>
      <c r="F5332" s="225" t="s">
        <v>10</v>
      </c>
      <c r="G5332" s="226">
        <v>0.4</v>
      </c>
      <c r="H5332" s="226">
        <v>0.79</v>
      </c>
      <c r="I5332" s="226">
        <v>1.19</v>
      </c>
      <c r="J5332" s="227">
        <v>5.95</v>
      </c>
      <c r="K5332" s="227">
        <v>255.33</v>
      </c>
      <c r="L5332" s="228">
        <v>-0.63</v>
      </c>
      <c r="M5332" s="229">
        <f t="shared" si="162"/>
        <v>254.70000000000002</v>
      </c>
      <c r="N5332" s="230">
        <v>1.69</v>
      </c>
    </row>
    <row r="5333" spans="1:14" x14ac:dyDescent="0.2">
      <c r="A5333" s="231" t="str">
        <f t="shared" si="163"/>
        <v>LP1.504Thinned055</v>
      </c>
      <c r="B5333" s="223" t="s">
        <v>232</v>
      </c>
      <c r="C5333" s="224">
        <v>1.5</v>
      </c>
      <c r="D5333" s="223">
        <v>4</v>
      </c>
      <c r="E5333" s="223" t="s">
        <v>172</v>
      </c>
      <c r="F5333" s="225" t="s">
        <v>11</v>
      </c>
      <c r="G5333" s="226">
        <v>1.64</v>
      </c>
      <c r="H5333" s="226">
        <v>0.72</v>
      </c>
      <c r="I5333" s="226">
        <v>2.36</v>
      </c>
      <c r="J5333" s="227">
        <v>11.79</v>
      </c>
      <c r="K5333" s="227">
        <v>267.12</v>
      </c>
      <c r="L5333" s="228">
        <v>-0.84</v>
      </c>
      <c r="M5333" s="229">
        <f t="shared" si="162"/>
        <v>266.28000000000003</v>
      </c>
      <c r="N5333" s="230">
        <v>1.46</v>
      </c>
    </row>
    <row r="5334" spans="1:14" x14ac:dyDescent="0.2">
      <c r="A5334" s="231" t="str">
        <f t="shared" si="163"/>
        <v>LP1.504Thinned060</v>
      </c>
      <c r="B5334" s="223" t="s">
        <v>232</v>
      </c>
      <c r="C5334" s="224">
        <v>1.5</v>
      </c>
      <c r="D5334" s="223">
        <v>4</v>
      </c>
      <c r="E5334" s="223" t="s">
        <v>172</v>
      </c>
      <c r="F5334" s="225" t="s">
        <v>12</v>
      </c>
      <c r="G5334" s="226">
        <v>1.27</v>
      </c>
      <c r="H5334" s="226">
        <v>7.0000000000000007E-2</v>
      </c>
      <c r="I5334" s="226">
        <v>1.34</v>
      </c>
      <c r="J5334" s="227">
        <v>6.69</v>
      </c>
      <c r="K5334" s="227">
        <v>273.82</v>
      </c>
      <c r="L5334" s="228">
        <v>-1.06</v>
      </c>
      <c r="M5334" s="229">
        <f t="shared" si="162"/>
        <v>272.76</v>
      </c>
      <c r="N5334" s="230">
        <v>1.47</v>
      </c>
    </row>
    <row r="5335" spans="1:14" x14ac:dyDescent="0.2">
      <c r="A5335" s="231" t="str">
        <f t="shared" si="163"/>
        <v>LP1.504Thinned065</v>
      </c>
      <c r="B5335" s="223" t="s">
        <v>232</v>
      </c>
      <c r="C5335" s="224">
        <v>1.5</v>
      </c>
      <c r="D5335" s="223">
        <v>4</v>
      </c>
      <c r="E5335" s="223" t="s">
        <v>172</v>
      </c>
      <c r="F5335" s="225" t="s">
        <v>13</v>
      </c>
      <c r="G5335" s="226">
        <v>1.83</v>
      </c>
      <c r="H5335" s="226">
        <v>-0.59</v>
      </c>
      <c r="I5335" s="226">
        <v>1.24</v>
      </c>
      <c r="J5335" s="227">
        <v>6.19</v>
      </c>
      <c r="K5335" s="227">
        <v>280</v>
      </c>
      <c r="L5335" s="228">
        <v>-1.23</v>
      </c>
      <c r="M5335" s="229">
        <f t="shared" si="162"/>
        <v>278.77</v>
      </c>
      <c r="N5335" s="230">
        <v>1.1200000000000001</v>
      </c>
    </row>
    <row r="5336" spans="1:14" x14ac:dyDescent="0.2">
      <c r="A5336" s="231" t="str">
        <f t="shared" si="163"/>
        <v>LP1.504Thinned070</v>
      </c>
      <c r="B5336" s="223" t="s">
        <v>232</v>
      </c>
      <c r="C5336" s="224">
        <v>1.5</v>
      </c>
      <c r="D5336" s="223">
        <v>4</v>
      </c>
      <c r="E5336" s="223" t="s">
        <v>172</v>
      </c>
      <c r="F5336" s="225" t="s">
        <v>200</v>
      </c>
      <c r="G5336" s="226">
        <v>2.15</v>
      </c>
      <c r="H5336" s="226">
        <v>-1.06</v>
      </c>
      <c r="I5336" s="226">
        <v>1.0900000000000001</v>
      </c>
      <c r="J5336" s="227">
        <v>5.46</v>
      </c>
      <c r="K5336" s="227">
        <v>285.45999999999998</v>
      </c>
      <c r="L5336" s="228">
        <v>-1.43</v>
      </c>
      <c r="M5336" s="229">
        <f t="shared" si="162"/>
        <v>284.02999999999997</v>
      </c>
      <c r="N5336" s="230">
        <v>1.35</v>
      </c>
    </row>
    <row r="5337" spans="1:14" x14ac:dyDescent="0.2">
      <c r="A5337" s="231" t="str">
        <f t="shared" si="163"/>
        <v>LP1.504Thinned075</v>
      </c>
      <c r="B5337" s="223" t="s">
        <v>232</v>
      </c>
      <c r="C5337" s="224">
        <v>1.5</v>
      </c>
      <c r="D5337" s="223">
        <v>4</v>
      </c>
      <c r="E5337" s="223" t="s">
        <v>172</v>
      </c>
      <c r="F5337" s="225" t="s">
        <v>201</v>
      </c>
      <c r="G5337" s="226">
        <v>1.1200000000000001</v>
      </c>
      <c r="H5337" s="226">
        <v>-0.53</v>
      </c>
      <c r="I5337" s="226">
        <v>0.59</v>
      </c>
      <c r="J5337" s="227">
        <v>2.95</v>
      </c>
      <c r="K5337" s="227">
        <v>288.41000000000003</v>
      </c>
      <c r="L5337" s="228">
        <v>-1.61</v>
      </c>
      <c r="M5337" s="229">
        <f t="shared" si="162"/>
        <v>286.8</v>
      </c>
      <c r="N5337" s="230">
        <v>1.17</v>
      </c>
    </row>
    <row r="5338" spans="1:14" x14ac:dyDescent="0.2">
      <c r="A5338" s="231" t="str">
        <f t="shared" si="163"/>
        <v>LP1.504Thinned080</v>
      </c>
      <c r="B5338" s="223" t="s">
        <v>232</v>
      </c>
      <c r="C5338" s="224">
        <v>1.5</v>
      </c>
      <c r="D5338" s="223">
        <v>4</v>
      </c>
      <c r="E5338" s="223" t="s">
        <v>172</v>
      </c>
      <c r="F5338" s="225" t="s">
        <v>202</v>
      </c>
      <c r="G5338" s="226">
        <v>1.82</v>
      </c>
      <c r="H5338" s="226">
        <v>-0.69</v>
      </c>
      <c r="I5338" s="226">
        <v>1.1299999999999999</v>
      </c>
      <c r="J5338" s="227">
        <v>5.66</v>
      </c>
      <c r="K5338" s="227">
        <v>294.07</v>
      </c>
      <c r="L5338" s="228">
        <v>-1.8</v>
      </c>
      <c r="M5338" s="229">
        <f t="shared" si="162"/>
        <v>292.27</v>
      </c>
      <c r="N5338" s="230">
        <v>1.33</v>
      </c>
    </row>
    <row r="5339" spans="1:14" x14ac:dyDescent="0.2">
      <c r="A5339" s="231" t="str">
        <f t="shared" si="163"/>
        <v>LP1.504Thinned085</v>
      </c>
      <c r="B5339" s="223" t="s">
        <v>232</v>
      </c>
      <c r="C5339" s="224">
        <v>1.5</v>
      </c>
      <c r="D5339" s="223">
        <v>4</v>
      </c>
      <c r="E5339" s="223" t="s">
        <v>172</v>
      </c>
      <c r="F5339" s="225" t="s">
        <v>203</v>
      </c>
      <c r="G5339" s="226">
        <v>1.59</v>
      </c>
      <c r="H5339" s="226">
        <v>-0.67</v>
      </c>
      <c r="I5339" s="226">
        <v>0.92</v>
      </c>
      <c r="J5339" s="227">
        <v>4.62</v>
      </c>
      <c r="K5339" s="227">
        <v>298.69</v>
      </c>
      <c r="L5339" s="228">
        <v>-2.0099999999999998</v>
      </c>
      <c r="M5339" s="229">
        <f t="shared" si="162"/>
        <v>296.68</v>
      </c>
      <c r="N5339" s="230">
        <v>1.4</v>
      </c>
    </row>
    <row r="5340" spans="1:14" x14ac:dyDescent="0.2">
      <c r="A5340" s="231" t="str">
        <f t="shared" si="163"/>
        <v>LP1.504Thinned090</v>
      </c>
      <c r="B5340" s="223" t="s">
        <v>232</v>
      </c>
      <c r="C5340" s="224">
        <v>1.5</v>
      </c>
      <c r="D5340" s="223">
        <v>4</v>
      </c>
      <c r="E5340" s="223" t="s">
        <v>172</v>
      </c>
      <c r="F5340" s="225" t="s">
        <v>204</v>
      </c>
      <c r="G5340" s="226">
        <v>1.58</v>
      </c>
      <c r="H5340" s="226">
        <v>-0.5</v>
      </c>
      <c r="I5340" s="226">
        <v>1.08</v>
      </c>
      <c r="J5340" s="227">
        <v>5.39</v>
      </c>
      <c r="K5340" s="227">
        <v>304.08</v>
      </c>
      <c r="L5340" s="228">
        <v>-2.2200000000000002</v>
      </c>
      <c r="M5340" s="229">
        <f t="shared" si="162"/>
        <v>301.85999999999996</v>
      </c>
      <c r="N5340" s="230">
        <v>1.4</v>
      </c>
    </row>
    <row r="5341" spans="1:14" x14ac:dyDescent="0.2">
      <c r="A5341" s="231" t="str">
        <f t="shared" si="163"/>
        <v>LP1.504Thinned095</v>
      </c>
      <c r="B5341" s="223" t="s">
        <v>232</v>
      </c>
      <c r="C5341" s="224">
        <v>1.5</v>
      </c>
      <c r="D5341" s="223">
        <v>4</v>
      </c>
      <c r="E5341" s="223" t="s">
        <v>172</v>
      </c>
      <c r="F5341" s="225" t="s">
        <v>205</v>
      </c>
      <c r="G5341" s="226">
        <v>1.44</v>
      </c>
      <c r="H5341" s="226">
        <v>-0.18</v>
      </c>
      <c r="I5341" s="226">
        <v>1.26</v>
      </c>
      <c r="J5341" s="227">
        <v>6.29</v>
      </c>
      <c r="K5341" s="227">
        <v>310.38</v>
      </c>
      <c r="L5341" s="228">
        <v>-2.41</v>
      </c>
      <c r="M5341" s="229">
        <f t="shared" si="162"/>
        <v>307.96999999999997</v>
      </c>
      <c r="N5341" s="230">
        <v>1.29</v>
      </c>
    </row>
    <row r="5342" spans="1:14" x14ac:dyDescent="0.2">
      <c r="A5342" s="231" t="str">
        <f t="shared" si="163"/>
        <v>LP1.504Thinned100</v>
      </c>
      <c r="B5342" s="223" t="s">
        <v>232</v>
      </c>
      <c r="C5342" s="224">
        <v>1.5</v>
      </c>
      <c r="D5342" s="223">
        <v>4</v>
      </c>
      <c r="E5342" s="223" t="s">
        <v>172</v>
      </c>
      <c r="F5342" s="225" t="s">
        <v>206</v>
      </c>
      <c r="G5342" s="226">
        <v>1.46</v>
      </c>
      <c r="H5342" s="226">
        <v>0.3</v>
      </c>
      <c r="I5342" s="226">
        <v>1.76</v>
      </c>
      <c r="J5342" s="227">
        <v>8.7899999999999991</v>
      </c>
      <c r="K5342" s="227">
        <v>319.17</v>
      </c>
      <c r="L5342" s="228">
        <v>-2.57</v>
      </c>
      <c r="M5342" s="229">
        <f t="shared" si="162"/>
        <v>316.60000000000002</v>
      </c>
      <c r="N5342" s="230">
        <v>1.08</v>
      </c>
    </row>
    <row r="5343" spans="1:14" x14ac:dyDescent="0.2">
      <c r="A5343" s="231" t="str">
        <f t="shared" si="163"/>
        <v>LP1.504Thinned105</v>
      </c>
      <c r="B5343" s="223" t="s">
        <v>232</v>
      </c>
      <c r="C5343" s="224">
        <v>1.5</v>
      </c>
      <c r="D5343" s="223">
        <v>4</v>
      </c>
      <c r="E5343" s="223" t="s">
        <v>172</v>
      </c>
      <c r="F5343" s="225" t="s">
        <v>207</v>
      </c>
      <c r="G5343" s="226">
        <v>1.39</v>
      </c>
      <c r="H5343" s="226">
        <v>-0.04</v>
      </c>
      <c r="I5343" s="226">
        <v>1.35</v>
      </c>
      <c r="J5343" s="227">
        <v>6.74</v>
      </c>
      <c r="K5343" s="227">
        <v>325.89999999999998</v>
      </c>
      <c r="L5343" s="228">
        <v>-2.76</v>
      </c>
      <c r="M5343" s="229">
        <f t="shared" si="162"/>
        <v>323.14</v>
      </c>
      <c r="N5343" s="230">
        <v>1.23</v>
      </c>
    </row>
    <row r="5344" spans="1:14" x14ac:dyDescent="0.2">
      <c r="A5344" s="231" t="str">
        <f t="shared" si="163"/>
        <v>LP1.504Thinned110</v>
      </c>
      <c r="B5344" s="223" t="s">
        <v>232</v>
      </c>
      <c r="C5344" s="224">
        <v>1.5</v>
      </c>
      <c r="D5344" s="223">
        <v>4</v>
      </c>
      <c r="E5344" s="223" t="s">
        <v>172</v>
      </c>
      <c r="F5344" s="225" t="s">
        <v>208</v>
      </c>
      <c r="G5344" s="226">
        <v>0.89</v>
      </c>
      <c r="H5344" s="226">
        <v>-0.11</v>
      </c>
      <c r="I5344" s="226">
        <v>0.79</v>
      </c>
      <c r="J5344" s="227">
        <v>3.93</v>
      </c>
      <c r="K5344" s="227">
        <v>329.84</v>
      </c>
      <c r="L5344" s="228">
        <v>-2.94</v>
      </c>
      <c r="M5344" s="229">
        <f t="shared" si="162"/>
        <v>326.89999999999998</v>
      </c>
      <c r="N5344" s="230">
        <v>1.22</v>
      </c>
    </row>
    <row r="5345" spans="1:14" x14ac:dyDescent="0.2">
      <c r="A5345" s="231" t="str">
        <f t="shared" si="163"/>
        <v>LP1.504Thinned115</v>
      </c>
      <c r="B5345" s="223" t="s">
        <v>232</v>
      </c>
      <c r="C5345" s="224">
        <v>1.5</v>
      </c>
      <c r="D5345" s="223">
        <v>4</v>
      </c>
      <c r="E5345" s="223" t="s">
        <v>172</v>
      </c>
      <c r="F5345" s="225" t="s">
        <v>209</v>
      </c>
      <c r="G5345" s="226">
        <v>1.24</v>
      </c>
      <c r="H5345" s="226">
        <v>-0.13</v>
      </c>
      <c r="I5345" s="226">
        <v>1.1000000000000001</v>
      </c>
      <c r="J5345" s="227">
        <v>5.52</v>
      </c>
      <c r="K5345" s="227">
        <v>335.36</v>
      </c>
      <c r="L5345" s="228">
        <v>-3.12</v>
      </c>
      <c r="M5345" s="229">
        <f t="shared" si="162"/>
        <v>332.24</v>
      </c>
      <c r="N5345" s="230">
        <v>1.19</v>
      </c>
    </row>
    <row r="5346" spans="1:14" x14ac:dyDescent="0.2">
      <c r="A5346" s="231" t="str">
        <f t="shared" si="163"/>
        <v>LP1.504Thinned120</v>
      </c>
      <c r="B5346" s="223" t="s">
        <v>232</v>
      </c>
      <c r="C5346" s="224">
        <v>1.5</v>
      </c>
      <c r="D5346" s="223">
        <v>4</v>
      </c>
      <c r="E5346" s="223" t="s">
        <v>172</v>
      </c>
      <c r="F5346" s="225" t="s">
        <v>210</v>
      </c>
      <c r="G5346" s="226">
        <v>0.86</v>
      </c>
      <c r="H5346" s="226">
        <v>-0.15</v>
      </c>
      <c r="I5346" s="226">
        <v>0.7</v>
      </c>
      <c r="J5346" s="227">
        <v>3.52</v>
      </c>
      <c r="K5346" s="227">
        <v>338.88</v>
      </c>
      <c r="L5346" s="228">
        <v>-3.29</v>
      </c>
      <c r="M5346" s="229">
        <f t="shared" si="162"/>
        <v>335.59</v>
      </c>
      <c r="N5346" s="230">
        <v>1.18</v>
      </c>
    </row>
    <row r="5347" spans="1:14" x14ac:dyDescent="0.2">
      <c r="A5347" s="231" t="str">
        <f t="shared" si="163"/>
        <v>LP1.504Thinned125</v>
      </c>
      <c r="B5347" s="223" t="s">
        <v>232</v>
      </c>
      <c r="C5347" s="224">
        <v>1.5</v>
      </c>
      <c r="D5347" s="223">
        <v>4</v>
      </c>
      <c r="E5347" s="223" t="s">
        <v>172</v>
      </c>
      <c r="F5347" s="225" t="s">
        <v>211</v>
      </c>
      <c r="G5347" s="226">
        <v>0.89</v>
      </c>
      <c r="H5347" s="226">
        <v>-0.1</v>
      </c>
      <c r="I5347" s="226">
        <v>0.8</v>
      </c>
      <c r="J5347" s="227">
        <v>3.98</v>
      </c>
      <c r="K5347" s="227">
        <v>342.86</v>
      </c>
      <c r="L5347" s="228">
        <v>-3.46</v>
      </c>
      <c r="M5347" s="229">
        <f t="shared" si="162"/>
        <v>339.40000000000003</v>
      </c>
      <c r="N5347" s="230">
        <v>1.1599999999999999</v>
      </c>
    </row>
    <row r="5348" spans="1:14" x14ac:dyDescent="0.2">
      <c r="A5348" s="231" t="str">
        <f t="shared" si="163"/>
        <v>LP1.504Thinned130</v>
      </c>
      <c r="B5348" s="223" t="s">
        <v>232</v>
      </c>
      <c r="C5348" s="224">
        <v>1.5</v>
      </c>
      <c r="D5348" s="223">
        <v>4</v>
      </c>
      <c r="E5348" s="223" t="s">
        <v>172</v>
      </c>
      <c r="F5348" s="225" t="s">
        <v>212</v>
      </c>
      <c r="G5348" s="226">
        <v>0.94</v>
      </c>
      <c r="H5348" s="226">
        <v>-0.05</v>
      </c>
      <c r="I5348" s="226">
        <v>0.89</v>
      </c>
      <c r="J5348" s="227">
        <v>4.43</v>
      </c>
      <c r="K5348" s="227">
        <v>347.28</v>
      </c>
      <c r="L5348" s="228">
        <v>-3.63</v>
      </c>
      <c r="M5348" s="229">
        <f t="shared" si="162"/>
        <v>343.65</v>
      </c>
      <c r="N5348" s="230">
        <v>1.1299999999999999</v>
      </c>
    </row>
    <row r="5349" spans="1:14" x14ac:dyDescent="0.2">
      <c r="A5349" s="231" t="str">
        <f t="shared" si="163"/>
        <v>LP1.504Thinned135</v>
      </c>
      <c r="B5349" s="223" t="s">
        <v>232</v>
      </c>
      <c r="C5349" s="224">
        <v>1.5</v>
      </c>
      <c r="D5349" s="223">
        <v>4</v>
      </c>
      <c r="E5349" s="223" t="s">
        <v>172</v>
      </c>
      <c r="F5349" s="225" t="s">
        <v>213</v>
      </c>
      <c r="G5349" s="226">
        <v>0.73</v>
      </c>
      <c r="H5349" s="226">
        <v>-0.06</v>
      </c>
      <c r="I5349" s="226">
        <v>0.67</v>
      </c>
      <c r="J5349" s="227">
        <v>3.37</v>
      </c>
      <c r="K5349" s="227">
        <v>350.66</v>
      </c>
      <c r="L5349" s="228">
        <v>-3.8</v>
      </c>
      <c r="M5349" s="229">
        <f t="shared" si="162"/>
        <v>346.86</v>
      </c>
      <c r="N5349" s="230">
        <v>1.1200000000000001</v>
      </c>
    </row>
    <row r="5350" spans="1:14" x14ac:dyDescent="0.2">
      <c r="A5350" s="231" t="str">
        <f t="shared" si="163"/>
        <v>LP1.504Thinned140</v>
      </c>
      <c r="B5350" s="223" t="s">
        <v>232</v>
      </c>
      <c r="C5350" s="224">
        <v>1.5</v>
      </c>
      <c r="D5350" s="223">
        <v>4</v>
      </c>
      <c r="E5350" s="223" t="s">
        <v>172</v>
      </c>
      <c r="F5350" s="225" t="s">
        <v>214</v>
      </c>
      <c r="G5350" s="226">
        <v>0.56999999999999995</v>
      </c>
      <c r="H5350" s="226">
        <v>-0.04</v>
      </c>
      <c r="I5350" s="226">
        <v>0.52</v>
      </c>
      <c r="J5350" s="227">
        <v>2.62</v>
      </c>
      <c r="K5350" s="227">
        <v>353.28</v>
      </c>
      <c r="L5350" s="228">
        <v>-3.96</v>
      </c>
      <c r="M5350" s="229">
        <f t="shared" si="162"/>
        <v>349.32</v>
      </c>
      <c r="N5350" s="230">
        <v>1.0900000000000001</v>
      </c>
    </row>
    <row r="5351" spans="1:14" x14ac:dyDescent="0.2">
      <c r="A5351" s="231" t="str">
        <f t="shared" si="163"/>
        <v>LP1.504Thinned145</v>
      </c>
      <c r="B5351" s="223" t="s">
        <v>232</v>
      </c>
      <c r="C5351" s="224">
        <v>1.5</v>
      </c>
      <c r="D5351" s="223">
        <v>4</v>
      </c>
      <c r="E5351" s="223" t="s">
        <v>172</v>
      </c>
      <c r="F5351" s="225" t="s">
        <v>215</v>
      </c>
      <c r="G5351" s="226">
        <v>0.63</v>
      </c>
      <c r="H5351" s="226">
        <v>-0.04</v>
      </c>
      <c r="I5351" s="226">
        <v>0.59</v>
      </c>
      <c r="J5351" s="227">
        <v>2.96</v>
      </c>
      <c r="K5351" s="227">
        <v>356.24</v>
      </c>
      <c r="L5351" s="228">
        <v>-4.12</v>
      </c>
      <c r="M5351" s="229">
        <f t="shared" si="162"/>
        <v>352.12</v>
      </c>
      <c r="N5351" s="230">
        <v>1.08</v>
      </c>
    </row>
    <row r="5352" spans="1:14" x14ac:dyDescent="0.2">
      <c r="A5352" s="231" t="str">
        <f t="shared" si="163"/>
        <v>LP1.504Thinned150</v>
      </c>
      <c r="B5352" s="223" t="s">
        <v>232</v>
      </c>
      <c r="C5352" s="224">
        <v>1.5</v>
      </c>
      <c r="D5352" s="223">
        <v>4</v>
      </c>
      <c r="E5352" s="223" t="s">
        <v>172</v>
      </c>
      <c r="F5352" s="225" t="s">
        <v>216</v>
      </c>
      <c r="G5352" s="226">
        <v>0.46</v>
      </c>
      <c r="H5352" s="226">
        <v>-0.04</v>
      </c>
      <c r="I5352" s="226">
        <v>0.42</v>
      </c>
      <c r="J5352" s="227">
        <v>2.09</v>
      </c>
      <c r="K5352" s="227">
        <v>358.33</v>
      </c>
      <c r="L5352" s="228">
        <v>-4.28</v>
      </c>
      <c r="M5352" s="229">
        <f t="shared" si="162"/>
        <v>354.05</v>
      </c>
      <c r="N5352" s="230">
        <v>1.06</v>
      </c>
    </row>
    <row r="5353" spans="1:14" x14ac:dyDescent="0.2">
      <c r="A5353" s="231" t="str">
        <f t="shared" si="163"/>
        <v>LP1.504Thinned155</v>
      </c>
      <c r="B5353" s="223" t="s">
        <v>232</v>
      </c>
      <c r="C5353" s="224">
        <v>1.5</v>
      </c>
      <c r="D5353" s="223">
        <v>4</v>
      </c>
      <c r="E5353" s="223" t="s">
        <v>172</v>
      </c>
      <c r="F5353" s="225" t="s">
        <v>217</v>
      </c>
      <c r="G5353" s="226">
        <v>0.53</v>
      </c>
      <c r="H5353" s="226">
        <v>-0.04</v>
      </c>
      <c r="I5353" s="226">
        <v>0.49</v>
      </c>
      <c r="J5353" s="227">
        <v>2.44</v>
      </c>
      <c r="K5353" s="227">
        <v>360.78</v>
      </c>
      <c r="L5353" s="228">
        <v>-4.4400000000000004</v>
      </c>
      <c r="M5353" s="229">
        <f t="shared" si="162"/>
        <v>356.34</v>
      </c>
      <c r="N5353" s="230">
        <v>1.04</v>
      </c>
    </row>
    <row r="5354" spans="1:14" x14ac:dyDescent="0.2">
      <c r="A5354" s="231" t="str">
        <f t="shared" si="163"/>
        <v>LP1.504Thinned160</v>
      </c>
      <c r="B5354" s="223" t="s">
        <v>232</v>
      </c>
      <c r="C5354" s="224">
        <v>1.5</v>
      </c>
      <c r="D5354" s="223">
        <v>4</v>
      </c>
      <c r="E5354" s="223" t="s">
        <v>172</v>
      </c>
      <c r="F5354" s="225" t="s">
        <v>218</v>
      </c>
      <c r="G5354" s="226">
        <v>0.33</v>
      </c>
      <c r="H5354" s="226">
        <v>-0.04</v>
      </c>
      <c r="I5354" s="226">
        <v>0.28999999999999998</v>
      </c>
      <c r="J5354" s="227">
        <v>1.43</v>
      </c>
      <c r="K5354" s="227">
        <v>362.21</v>
      </c>
      <c r="L5354" s="228">
        <v>-4.59</v>
      </c>
      <c r="M5354" s="229">
        <f t="shared" si="162"/>
        <v>357.62</v>
      </c>
      <c r="N5354" s="230">
        <v>1.02</v>
      </c>
    </row>
    <row r="5355" spans="1:14" x14ac:dyDescent="0.2">
      <c r="A5355" s="231" t="str">
        <f t="shared" si="163"/>
        <v>LP1.504Thinned165</v>
      </c>
      <c r="B5355" s="223" t="s">
        <v>232</v>
      </c>
      <c r="C5355" s="224">
        <v>1.5</v>
      </c>
      <c r="D5355" s="223">
        <v>4</v>
      </c>
      <c r="E5355" s="223" t="s">
        <v>172</v>
      </c>
      <c r="F5355" s="225" t="s">
        <v>219</v>
      </c>
      <c r="G5355" s="226">
        <v>0.37</v>
      </c>
      <c r="H5355" s="226">
        <v>-0.03</v>
      </c>
      <c r="I5355" s="226">
        <v>0.33</v>
      </c>
      <c r="J5355" s="227">
        <v>1.67</v>
      </c>
      <c r="K5355" s="227">
        <v>363.88</v>
      </c>
      <c r="L5355" s="228">
        <v>-4.74</v>
      </c>
      <c r="M5355" s="229">
        <f t="shared" si="162"/>
        <v>359.14</v>
      </c>
      <c r="N5355" s="230">
        <v>1</v>
      </c>
    </row>
    <row r="5356" spans="1:14" x14ac:dyDescent="0.2">
      <c r="A5356" s="231" t="str">
        <f t="shared" si="163"/>
        <v>LP1.504Thinned170</v>
      </c>
      <c r="B5356" s="223" t="s">
        <v>232</v>
      </c>
      <c r="C5356" s="224">
        <v>1.5</v>
      </c>
      <c r="D5356" s="223">
        <v>4</v>
      </c>
      <c r="E5356" s="223" t="s">
        <v>172</v>
      </c>
      <c r="F5356" s="225" t="s">
        <v>220</v>
      </c>
      <c r="G5356" s="226">
        <v>0.18</v>
      </c>
      <c r="H5356" s="226">
        <v>-0.04</v>
      </c>
      <c r="I5356" s="226">
        <v>0.15</v>
      </c>
      <c r="J5356" s="227">
        <v>0.74</v>
      </c>
      <c r="K5356" s="227">
        <v>364.61</v>
      </c>
      <c r="L5356" s="228">
        <v>-4.88</v>
      </c>
      <c r="M5356" s="229">
        <f t="shared" si="162"/>
        <v>359.73</v>
      </c>
      <c r="N5356" s="230">
        <v>0.98</v>
      </c>
    </row>
    <row r="5357" spans="1:14" x14ac:dyDescent="0.2">
      <c r="A5357" s="231" t="str">
        <f t="shared" si="163"/>
        <v>LP1.504Thinned175</v>
      </c>
      <c r="B5357" s="223" t="s">
        <v>232</v>
      </c>
      <c r="C5357" s="224">
        <v>1.5</v>
      </c>
      <c r="D5357" s="223">
        <v>4</v>
      </c>
      <c r="E5357" s="223" t="s">
        <v>172</v>
      </c>
      <c r="F5357" s="225" t="s">
        <v>221</v>
      </c>
      <c r="G5357" s="226">
        <v>0.27</v>
      </c>
      <c r="H5357" s="226">
        <v>-0.03</v>
      </c>
      <c r="I5357" s="226">
        <v>0.24</v>
      </c>
      <c r="J5357" s="227">
        <v>1.2</v>
      </c>
      <c r="K5357" s="227">
        <v>365.82</v>
      </c>
      <c r="L5357" s="228">
        <v>-5.03</v>
      </c>
      <c r="M5357" s="229">
        <f t="shared" si="162"/>
        <v>360.79</v>
      </c>
      <c r="N5357" s="230">
        <v>0.96</v>
      </c>
    </row>
    <row r="5358" spans="1:14" x14ac:dyDescent="0.2">
      <c r="A5358" s="231" t="str">
        <f t="shared" si="163"/>
        <v>LP1.504Thinned180</v>
      </c>
      <c r="B5358" s="223" t="s">
        <v>232</v>
      </c>
      <c r="C5358" s="224">
        <v>1.5</v>
      </c>
      <c r="D5358" s="223">
        <v>4</v>
      </c>
      <c r="E5358" s="223" t="s">
        <v>172</v>
      </c>
      <c r="F5358" s="225" t="s">
        <v>222</v>
      </c>
      <c r="G5358" s="226">
        <v>0.21</v>
      </c>
      <c r="H5358" s="226">
        <v>-0.03</v>
      </c>
      <c r="I5358" s="226">
        <v>0.18</v>
      </c>
      <c r="J5358" s="227">
        <v>0.91</v>
      </c>
      <c r="K5358" s="227">
        <v>366.73</v>
      </c>
      <c r="L5358" s="228">
        <v>-5.17</v>
      </c>
      <c r="M5358" s="229">
        <f t="shared" si="162"/>
        <v>361.56</v>
      </c>
      <c r="N5358" s="230">
        <v>0.95</v>
      </c>
    </row>
    <row r="5359" spans="1:14" x14ac:dyDescent="0.2">
      <c r="A5359" s="231" t="str">
        <f t="shared" si="163"/>
        <v>LP1.504Thinned185</v>
      </c>
      <c r="B5359" s="223" t="s">
        <v>232</v>
      </c>
      <c r="C5359" s="224">
        <v>1.5</v>
      </c>
      <c r="D5359" s="223">
        <v>4</v>
      </c>
      <c r="E5359" s="223" t="s">
        <v>172</v>
      </c>
      <c r="F5359" s="225" t="s">
        <v>223</v>
      </c>
      <c r="G5359" s="226">
        <v>0.09</v>
      </c>
      <c r="H5359" s="226">
        <v>-0.19</v>
      </c>
      <c r="I5359" s="226">
        <v>-0.1</v>
      </c>
      <c r="J5359" s="227">
        <v>-0.48</v>
      </c>
      <c r="K5359" s="227">
        <v>366.25</v>
      </c>
      <c r="L5359" s="228">
        <v>-5.32</v>
      </c>
      <c r="M5359" s="229">
        <f t="shared" si="162"/>
        <v>360.93</v>
      </c>
      <c r="N5359" s="230">
        <v>1.01</v>
      </c>
    </row>
    <row r="5360" spans="1:14" x14ac:dyDescent="0.2">
      <c r="A5360" s="231" t="str">
        <f t="shared" si="163"/>
        <v>LP1.504Thinned190</v>
      </c>
      <c r="B5360" s="223" t="s">
        <v>232</v>
      </c>
      <c r="C5360" s="224">
        <v>1.5</v>
      </c>
      <c r="D5360" s="223">
        <v>4</v>
      </c>
      <c r="E5360" s="223" t="s">
        <v>172</v>
      </c>
      <c r="F5360" s="225" t="s">
        <v>224</v>
      </c>
      <c r="G5360" s="226">
        <v>0.04</v>
      </c>
      <c r="H5360" s="226">
        <v>-0.01</v>
      </c>
      <c r="I5360" s="226">
        <v>0.03</v>
      </c>
      <c r="J5360" s="227">
        <v>0.14000000000000001</v>
      </c>
      <c r="K5360" s="227">
        <v>366.38</v>
      </c>
      <c r="L5360" s="228">
        <v>-5.46</v>
      </c>
      <c r="M5360" s="229">
        <f t="shared" si="162"/>
        <v>360.92</v>
      </c>
      <c r="N5360" s="230">
        <v>0.91</v>
      </c>
    </row>
    <row r="5361" spans="1:14" x14ac:dyDescent="0.2">
      <c r="A5361" s="231" t="str">
        <f t="shared" si="163"/>
        <v>LP1.504Thinned195</v>
      </c>
      <c r="B5361" s="223" t="s">
        <v>232</v>
      </c>
      <c r="C5361" s="224">
        <v>1.5</v>
      </c>
      <c r="D5361" s="223">
        <v>4</v>
      </c>
      <c r="E5361" s="223" t="s">
        <v>172</v>
      </c>
      <c r="F5361" s="225" t="s">
        <v>225</v>
      </c>
      <c r="G5361" s="226">
        <v>1.58</v>
      </c>
      <c r="H5361" s="226">
        <v>-0.65</v>
      </c>
      <c r="I5361" s="226">
        <v>0.93</v>
      </c>
      <c r="J5361" s="227">
        <v>4.6399999999999997</v>
      </c>
      <c r="K5361" s="227">
        <v>371.02</v>
      </c>
      <c r="L5361" s="228">
        <v>-5.46</v>
      </c>
      <c r="M5361" s="229">
        <f t="shared" si="162"/>
        <v>365.56</v>
      </c>
      <c r="N5361" s="230">
        <v>0</v>
      </c>
    </row>
    <row r="5362" spans="1:14" x14ac:dyDescent="0.2">
      <c r="A5362" s="231" t="str">
        <f t="shared" si="163"/>
        <v>LP1.506NO_thin000</v>
      </c>
      <c r="B5362" s="223" t="s">
        <v>232</v>
      </c>
      <c r="C5362" s="224">
        <v>1.5</v>
      </c>
      <c r="D5362" s="223">
        <v>6</v>
      </c>
      <c r="E5362" s="223" t="s">
        <v>199</v>
      </c>
      <c r="F5362" s="225" t="s">
        <v>0</v>
      </c>
      <c r="G5362" s="226">
        <v>0.15</v>
      </c>
      <c r="H5362" s="226">
        <v>0.17</v>
      </c>
      <c r="I5362" s="226">
        <v>0.32</v>
      </c>
      <c r="J5362" s="227">
        <v>1.6</v>
      </c>
      <c r="K5362" s="227">
        <v>1.6</v>
      </c>
      <c r="L5362" s="228">
        <v>0</v>
      </c>
      <c r="M5362" s="229">
        <f t="shared" ref="M5362:M5425" si="164">K5362+L5362</f>
        <v>1.6</v>
      </c>
      <c r="N5362" s="230">
        <v>0</v>
      </c>
    </row>
    <row r="5363" spans="1:14" x14ac:dyDescent="0.2">
      <c r="A5363" s="231" t="str">
        <f t="shared" si="163"/>
        <v>LP1.506NO_thin005</v>
      </c>
      <c r="B5363" s="223" t="s">
        <v>232</v>
      </c>
      <c r="C5363" s="224">
        <v>1.5</v>
      </c>
      <c r="D5363" s="223">
        <v>6</v>
      </c>
      <c r="E5363" s="223" t="s">
        <v>199</v>
      </c>
      <c r="F5363" s="225" t="s">
        <v>1</v>
      </c>
      <c r="G5363" s="226">
        <v>0.45</v>
      </c>
      <c r="H5363" s="226">
        <v>0.21</v>
      </c>
      <c r="I5363" s="226">
        <v>0.66</v>
      </c>
      <c r="J5363" s="227">
        <v>3.3</v>
      </c>
      <c r="K5363" s="227">
        <v>4.9000000000000004</v>
      </c>
      <c r="L5363" s="228">
        <v>0</v>
      </c>
      <c r="M5363" s="229">
        <f t="shared" si="164"/>
        <v>4.9000000000000004</v>
      </c>
      <c r="N5363" s="230">
        <v>0</v>
      </c>
    </row>
    <row r="5364" spans="1:14" x14ac:dyDescent="0.2">
      <c r="A5364" s="231" t="str">
        <f t="shared" si="163"/>
        <v>LP1.506NO_thin010</v>
      </c>
      <c r="B5364" s="223" t="s">
        <v>232</v>
      </c>
      <c r="C5364" s="224">
        <v>1.5</v>
      </c>
      <c r="D5364" s="223">
        <v>6</v>
      </c>
      <c r="E5364" s="223" t="s">
        <v>199</v>
      </c>
      <c r="F5364" s="225" t="s">
        <v>2</v>
      </c>
      <c r="G5364" s="226">
        <v>1.36</v>
      </c>
      <c r="H5364" s="226">
        <v>0.21</v>
      </c>
      <c r="I5364" s="226">
        <v>1.58</v>
      </c>
      <c r="J5364" s="227">
        <v>7.89</v>
      </c>
      <c r="K5364" s="227">
        <v>12.79</v>
      </c>
      <c r="L5364" s="228">
        <v>0</v>
      </c>
      <c r="M5364" s="229">
        <f t="shared" si="164"/>
        <v>12.79</v>
      </c>
      <c r="N5364" s="230">
        <v>0</v>
      </c>
    </row>
    <row r="5365" spans="1:14" x14ac:dyDescent="0.2">
      <c r="A5365" s="231" t="str">
        <f t="shared" si="163"/>
        <v>LP1.506NO_thin015</v>
      </c>
      <c r="B5365" s="223" t="s">
        <v>232</v>
      </c>
      <c r="C5365" s="224">
        <v>1.5</v>
      </c>
      <c r="D5365" s="223">
        <v>6</v>
      </c>
      <c r="E5365" s="223" t="s">
        <v>199</v>
      </c>
      <c r="F5365" s="225" t="s">
        <v>3</v>
      </c>
      <c r="G5365" s="226">
        <v>4.16</v>
      </c>
      <c r="H5365" s="226">
        <v>0.21</v>
      </c>
      <c r="I5365" s="226">
        <v>4.38</v>
      </c>
      <c r="J5365" s="227">
        <v>21.89</v>
      </c>
      <c r="K5365" s="227">
        <v>34.67</v>
      </c>
      <c r="L5365" s="228">
        <v>0</v>
      </c>
      <c r="M5365" s="229">
        <f t="shared" si="164"/>
        <v>34.67</v>
      </c>
      <c r="N5365" s="230">
        <v>0</v>
      </c>
    </row>
    <row r="5366" spans="1:14" x14ac:dyDescent="0.2">
      <c r="A5366" s="231" t="str">
        <f t="shared" si="163"/>
        <v>LP1.506NO_thin020</v>
      </c>
      <c r="B5366" s="223" t="s">
        <v>232</v>
      </c>
      <c r="C5366" s="224">
        <v>1.5</v>
      </c>
      <c r="D5366" s="223">
        <v>6</v>
      </c>
      <c r="E5366" s="223" t="s">
        <v>199</v>
      </c>
      <c r="F5366" s="225" t="s">
        <v>4</v>
      </c>
      <c r="G5366" s="226">
        <v>12.71</v>
      </c>
      <c r="H5366" s="226">
        <v>0.21</v>
      </c>
      <c r="I5366" s="226">
        <v>12.92</v>
      </c>
      <c r="J5366" s="227">
        <v>64.599999999999994</v>
      </c>
      <c r="K5366" s="227">
        <v>99.27</v>
      </c>
      <c r="L5366" s="228">
        <v>0</v>
      </c>
      <c r="M5366" s="229">
        <f t="shared" si="164"/>
        <v>99.27</v>
      </c>
      <c r="N5366" s="230">
        <v>0</v>
      </c>
    </row>
    <row r="5367" spans="1:14" x14ac:dyDescent="0.2">
      <c r="A5367" s="231" t="str">
        <f t="shared" si="163"/>
        <v>LP1.506NO_thin025</v>
      </c>
      <c r="B5367" s="223" t="s">
        <v>232</v>
      </c>
      <c r="C5367" s="224">
        <v>1.5</v>
      </c>
      <c r="D5367" s="223">
        <v>6</v>
      </c>
      <c r="E5367" s="223" t="s">
        <v>199</v>
      </c>
      <c r="F5367" s="225" t="s">
        <v>5</v>
      </c>
      <c r="G5367" s="226">
        <v>25.61</v>
      </c>
      <c r="H5367" s="226">
        <v>0.76</v>
      </c>
      <c r="I5367" s="226">
        <v>26.36</v>
      </c>
      <c r="J5367" s="227">
        <v>131.82</v>
      </c>
      <c r="K5367" s="227">
        <v>231.09</v>
      </c>
      <c r="L5367" s="228">
        <v>0</v>
      </c>
      <c r="M5367" s="229">
        <f t="shared" si="164"/>
        <v>231.09</v>
      </c>
      <c r="N5367" s="230">
        <v>0</v>
      </c>
    </row>
    <row r="5368" spans="1:14" x14ac:dyDescent="0.2">
      <c r="A5368" s="231" t="str">
        <f t="shared" si="163"/>
        <v>LP1.506NO_thin030</v>
      </c>
      <c r="B5368" s="223" t="s">
        <v>232</v>
      </c>
      <c r="C5368" s="224">
        <v>1.5</v>
      </c>
      <c r="D5368" s="223">
        <v>6</v>
      </c>
      <c r="E5368" s="223" t="s">
        <v>199</v>
      </c>
      <c r="F5368" s="225" t="s">
        <v>6</v>
      </c>
      <c r="G5368" s="226">
        <v>14.46</v>
      </c>
      <c r="H5368" s="226">
        <v>0.57999999999999996</v>
      </c>
      <c r="I5368" s="226">
        <v>15.03</v>
      </c>
      <c r="J5368" s="227">
        <v>75.16</v>
      </c>
      <c r="K5368" s="227">
        <v>306.25</v>
      </c>
      <c r="L5368" s="228">
        <v>0</v>
      </c>
      <c r="M5368" s="229">
        <f t="shared" si="164"/>
        <v>306.25</v>
      </c>
      <c r="N5368" s="230">
        <v>0</v>
      </c>
    </row>
    <row r="5369" spans="1:14" x14ac:dyDescent="0.2">
      <c r="A5369" s="231" t="str">
        <f t="shared" si="163"/>
        <v>LP1.506NO_thin035</v>
      </c>
      <c r="B5369" s="223" t="s">
        <v>232</v>
      </c>
      <c r="C5369" s="224">
        <v>1.5</v>
      </c>
      <c r="D5369" s="223">
        <v>6</v>
      </c>
      <c r="E5369" s="223" t="s">
        <v>199</v>
      </c>
      <c r="F5369" s="225" t="s">
        <v>7</v>
      </c>
      <c r="G5369" s="226">
        <v>5.32</v>
      </c>
      <c r="H5369" s="226">
        <v>2.93</v>
      </c>
      <c r="I5369" s="226">
        <v>8.26</v>
      </c>
      <c r="J5369" s="227">
        <v>41.28</v>
      </c>
      <c r="K5369" s="227">
        <v>347.52</v>
      </c>
      <c r="L5369" s="228">
        <v>0</v>
      </c>
      <c r="M5369" s="229">
        <f t="shared" si="164"/>
        <v>347.52</v>
      </c>
      <c r="N5369" s="230">
        <v>0</v>
      </c>
    </row>
    <row r="5370" spans="1:14" x14ac:dyDescent="0.2">
      <c r="A5370" s="231" t="str">
        <f t="shared" si="163"/>
        <v>LP1.506NO_thin040</v>
      </c>
      <c r="B5370" s="223" t="s">
        <v>232</v>
      </c>
      <c r="C5370" s="224">
        <v>1.5</v>
      </c>
      <c r="D5370" s="223">
        <v>6</v>
      </c>
      <c r="E5370" s="223" t="s">
        <v>199</v>
      </c>
      <c r="F5370" s="225" t="s">
        <v>8</v>
      </c>
      <c r="G5370" s="226">
        <v>5.54</v>
      </c>
      <c r="H5370" s="226">
        <v>1.68</v>
      </c>
      <c r="I5370" s="226">
        <v>7.22</v>
      </c>
      <c r="J5370" s="227">
        <v>36.119999999999997</v>
      </c>
      <c r="K5370" s="227">
        <v>383.64</v>
      </c>
      <c r="L5370" s="228">
        <v>0</v>
      </c>
      <c r="M5370" s="229">
        <f t="shared" si="164"/>
        <v>383.64</v>
      </c>
      <c r="N5370" s="230">
        <v>0</v>
      </c>
    </row>
    <row r="5371" spans="1:14" x14ac:dyDescent="0.2">
      <c r="A5371" s="231" t="str">
        <f t="shared" si="163"/>
        <v>LP1.506NO_thin045</v>
      </c>
      <c r="B5371" s="223" t="s">
        <v>232</v>
      </c>
      <c r="C5371" s="224">
        <v>1.5</v>
      </c>
      <c r="D5371" s="223">
        <v>6</v>
      </c>
      <c r="E5371" s="223" t="s">
        <v>199</v>
      </c>
      <c r="F5371" s="225" t="s">
        <v>9</v>
      </c>
      <c r="G5371" s="226">
        <v>5.56</v>
      </c>
      <c r="H5371" s="226">
        <v>0.48</v>
      </c>
      <c r="I5371" s="226">
        <v>6.04</v>
      </c>
      <c r="J5371" s="227">
        <v>30.2</v>
      </c>
      <c r="K5371" s="227">
        <v>413.85</v>
      </c>
      <c r="L5371" s="228">
        <v>0</v>
      </c>
      <c r="M5371" s="229">
        <f t="shared" si="164"/>
        <v>413.85</v>
      </c>
      <c r="N5371" s="230">
        <v>0</v>
      </c>
    </row>
    <row r="5372" spans="1:14" x14ac:dyDescent="0.2">
      <c r="A5372" s="231" t="str">
        <f t="shared" si="163"/>
        <v>LP1.506NO_thin050</v>
      </c>
      <c r="B5372" s="223" t="s">
        <v>232</v>
      </c>
      <c r="C5372" s="224">
        <v>1.5</v>
      </c>
      <c r="D5372" s="223">
        <v>6</v>
      </c>
      <c r="E5372" s="223" t="s">
        <v>199</v>
      </c>
      <c r="F5372" s="225" t="s">
        <v>10</v>
      </c>
      <c r="G5372" s="226">
        <v>5.35</v>
      </c>
      <c r="H5372" s="226">
        <v>7.0000000000000007E-2</v>
      </c>
      <c r="I5372" s="226">
        <v>5.42</v>
      </c>
      <c r="J5372" s="227">
        <v>27.08</v>
      </c>
      <c r="K5372" s="227">
        <v>440.93</v>
      </c>
      <c r="L5372" s="228">
        <v>0</v>
      </c>
      <c r="M5372" s="229">
        <f t="shared" si="164"/>
        <v>440.93</v>
      </c>
      <c r="N5372" s="230">
        <v>0</v>
      </c>
    </row>
    <row r="5373" spans="1:14" x14ac:dyDescent="0.2">
      <c r="A5373" s="231" t="str">
        <f t="shared" si="163"/>
        <v>LP1.506NO_thin055</v>
      </c>
      <c r="B5373" s="223" t="s">
        <v>232</v>
      </c>
      <c r="C5373" s="224">
        <v>1.5</v>
      </c>
      <c r="D5373" s="223">
        <v>6</v>
      </c>
      <c r="E5373" s="223" t="s">
        <v>199</v>
      </c>
      <c r="F5373" s="225" t="s">
        <v>11</v>
      </c>
      <c r="G5373" s="226">
        <v>5.38</v>
      </c>
      <c r="H5373" s="226">
        <v>-0.11</v>
      </c>
      <c r="I5373" s="226">
        <v>5.27</v>
      </c>
      <c r="J5373" s="227">
        <v>26.35</v>
      </c>
      <c r="K5373" s="227">
        <v>467.27</v>
      </c>
      <c r="L5373" s="228">
        <v>0</v>
      </c>
      <c r="M5373" s="229">
        <f t="shared" si="164"/>
        <v>467.27</v>
      </c>
      <c r="N5373" s="230">
        <v>0</v>
      </c>
    </row>
    <row r="5374" spans="1:14" x14ac:dyDescent="0.2">
      <c r="A5374" s="231" t="str">
        <f t="shared" si="163"/>
        <v>LP1.506NO_thin060</v>
      </c>
      <c r="B5374" s="223" t="s">
        <v>232</v>
      </c>
      <c r="C5374" s="224">
        <v>1.5</v>
      </c>
      <c r="D5374" s="223">
        <v>6</v>
      </c>
      <c r="E5374" s="223" t="s">
        <v>199</v>
      </c>
      <c r="F5374" s="225" t="s">
        <v>12</v>
      </c>
      <c r="G5374" s="226">
        <v>5.0599999999999996</v>
      </c>
      <c r="H5374" s="226">
        <v>-0.14000000000000001</v>
      </c>
      <c r="I5374" s="226">
        <v>4.92</v>
      </c>
      <c r="J5374" s="227">
        <v>24.6</v>
      </c>
      <c r="K5374" s="227">
        <v>491.88</v>
      </c>
      <c r="L5374" s="228">
        <v>0</v>
      </c>
      <c r="M5374" s="229">
        <f t="shared" si="164"/>
        <v>491.88</v>
      </c>
      <c r="N5374" s="230">
        <v>0</v>
      </c>
    </row>
    <row r="5375" spans="1:14" x14ac:dyDescent="0.2">
      <c r="A5375" s="231" t="str">
        <f t="shared" si="163"/>
        <v>LP1.506NO_thin065</v>
      </c>
      <c r="B5375" s="223" t="s">
        <v>232</v>
      </c>
      <c r="C5375" s="224">
        <v>1.5</v>
      </c>
      <c r="D5375" s="223">
        <v>6</v>
      </c>
      <c r="E5375" s="223" t="s">
        <v>199</v>
      </c>
      <c r="F5375" s="225" t="s">
        <v>13</v>
      </c>
      <c r="G5375" s="226">
        <v>4.74</v>
      </c>
      <c r="H5375" s="226">
        <v>-0.21</v>
      </c>
      <c r="I5375" s="226">
        <v>4.53</v>
      </c>
      <c r="J5375" s="227">
        <v>22.65</v>
      </c>
      <c r="K5375" s="227">
        <v>514.53</v>
      </c>
      <c r="L5375" s="228">
        <v>0</v>
      </c>
      <c r="M5375" s="229">
        <f t="shared" si="164"/>
        <v>514.53</v>
      </c>
      <c r="N5375" s="230">
        <v>0</v>
      </c>
    </row>
    <row r="5376" spans="1:14" x14ac:dyDescent="0.2">
      <c r="A5376" s="231" t="str">
        <f t="shared" si="163"/>
        <v>LP1.506NO_thin070</v>
      </c>
      <c r="B5376" s="223" t="s">
        <v>232</v>
      </c>
      <c r="C5376" s="224">
        <v>1.5</v>
      </c>
      <c r="D5376" s="223">
        <v>6</v>
      </c>
      <c r="E5376" s="223" t="s">
        <v>199</v>
      </c>
      <c r="F5376" s="225" t="s">
        <v>200</v>
      </c>
      <c r="G5376" s="226">
        <v>4.42</v>
      </c>
      <c r="H5376" s="226">
        <v>0.28000000000000003</v>
      </c>
      <c r="I5376" s="226">
        <v>4.7</v>
      </c>
      <c r="J5376" s="227">
        <v>23.49</v>
      </c>
      <c r="K5376" s="227">
        <v>538.02</v>
      </c>
      <c r="L5376" s="228">
        <v>0</v>
      </c>
      <c r="M5376" s="229">
        <f t="shared" si="164"/>
        <v>538.02</v>
      </c>
      <c r="N5376" s="230">
        <v>0</v>
      </c>
    </row>
    <row r="5377" spans="1:14" x14ac:dyDescent="0.2">
      <c r="A5377" s="231" t="str">
        <f t="shared" si="163"/>
        <v>LP1.506NO_thin075</v>
      </c>
      <c r="B5377" s="223" t="s">
        <v>232</v>
      </c>
      <c r="C5377" s="224">
        <v>1.5</v>
      </c>
      <c r="D5377" s="223">
        <v>6</v>
      </c>
      <c r="E5377" s="223" t="s">
        <v>199</v>
      </c>
      <c r="F5377" s="225" t="s">
        <v>201</v>
      </c>
      <c r="G5377" s="226">
        <v>4.17</v>
      </c>
      <c r="H5377" s="226">
        <v>-0.2</v>
      </c>
      <c r="I5377" s="226">
        <v>3.97</v>
      </c>
      <c r="J5377" s="227">
        <v>19.84</v>
      </c>
      <c r="K5377" s="227">
        <v>557.86</v>
      </c>
      <c r="L5377" s="228">
        <v>0</v>
      </c>
      <c r="M5377" s="229">
        <f t="shared" si="164"/>
        <v>557.86</v>
      </c>
      <c r="N5377" s="230">
        <v>0</v>
      </c>
    </row>
    <row r="5378" spans="1:14" x14ac:dyDescent="0.2">
      <c r="A5378" s="231" t="str">
        <f t="shared" ref="A5378:A5441" si="165">CONCATENATE(LEFT(B5378,2),TEXT(C5378,"0.0"),TEXT(D5378,"00"),E5378,TEXT(LEFT(F5378,3),"000"))</f>
        <v>LP1.506NO_thin080</v>
      </c>
      <c r="B5378" s="223" t="s">
        <v>232</v>
      </c>
      <c r="C5378" s="224">
        <v>1.5</v>
      </c>
      <c r="D5378" s="223">
        <v>6</v>
      </c>
      <c r="E5378" s="223" t="s">
        <v>199</v>
      </c>
      <c r="F5378" s="225" t="s">
        <v>202</v>
      </c>
      <c r="G5378" s="226">
        <v>4.0999999999999996</v>
      </c>
      <c r="H5378" s="226">
        <v>-0.26</v>
      </c>
      <c r="I5378" s="226">
        <v>3.85</v>
      </c>
      <c r="J5378" s="227">
        <v>19.23</v>
      </c>
      <c r="K5378" s="227">
        <v>577.09</v>
      </c>
      <c r="L5378" s="228">
        <v>0</v>
      </c>
      <c r="M5378" s="229">
        <f t="shared" si="164"/>
        <v>577.09</v>
      </c>
      <c r="N5378" s="230">
        <v>0</v>
      </c>
    </row>
    <row r="5379" spans="1:14" x14ac:dyDescent="0.2">
      <c r="A5379" s="231" t="str">
        <f t="shared" si="165"/>
        <v>LP1.506NO_thin085</v>
      </c>
      <c r="B5379" s="223" t="s">
        <v>232</v>
      </c>
      <c r="C5379" s="224">
        <v>1.5</v>
      </c>
      <c r="D5379" s="223">
        <v>6</v>
      </c>
      <c r="E5379" s="223" t="s">
        <v>199</v>
      </c>
      <c r="F5379" s="225" t="s">
        <v>203</v>
      </c>
      <c r="G5379" s="226">
        <v>3.94</v>
      </c>
      <c r="H5379" s="226">
        <v>-0.17</v>
      </c>
      <c r="I5379" s="226">
        <v>3.77</v>
      </c>
      <c r="J5379" s="227">
        <v>18.850000000000001</v>
      </c>
      <c r="K5379" s="227">
        <v>595.94000000000005</v>
      </c>
      <c r="L5379" s="228">
        <v>0</v>
      </c>
      <c r="M5379" s="229">
        <f t="shared" si="164"/>
        <v>595.94000000000005</v>
      </c>
      <c r="N5379" s="230">
        <v>0</v>
      </c>
    </row>
    <row r="5380" spans="1:14" x14ac:dyDescent="0.2">
      <c r="A5380" s="231" t="str">
        <f t="shared" si="165"/>
        <v>LP1.506NO_thin090</v>
      </c>
      <c r="B5380" s="223" t="s">
        <v>232</v>
      </c>
      <c r="C5380" s="224">
        <v>1.5</v>
      </c>
      <c r="D5380" s="223">
        <v>6</v>
      </c>
      <c r="E5380" s="223" t="s">
        <v>199</v>
      </c>
      <c r="F5380" s="225" t="s">
        <v>204</v>
      </c>
      <c r="G5380" s="226">
        <v>3.83</v>
      </c>
      <c r="H5380" s="226">
        <v>0.52</v>
      </c>
      <c r="I5380" s="226">
        <v>4.34</v>
      </c>
      <c r="J5380" s="227">
        <v>21.72</v>
      </c>
      <c r="K5380" s="227">
        <v>617.66</v>
      </c>
      <c r="L5380" s="228">
        <v>0</v>
      </c>
      <c r="M5380" s="229">
        <f t="shared" si="164"/>
        <v>617.66</v>
      </c>
      <c r="N5380" s="230">
        <v>0</v>
      </c>
    </row>
    <row r="5381" spans="1:14" x14ac:dyDescent="0.2">
      <c r="A5381" s="231" t="str">
        <f t="shared" si="165"/>
        <v>LP1.506NO_thin095</v>
      </c>
      <c r="B5381" s="223" t="s">
        <v>232</v>
      </c>
      <c r="C5381" s="224">
        <v>1.5</v>
      </c>
      <c r="D5381" s="223">
        <v>6</v>
      </c>
      <c r="E5381" s="223" t="s">
        <v>199</v>
      </c>
      <c r="F5381" s="225" t="s">
        <v>205</v>
      </c>
      <c r="G5381" s="226">
        <v>3.68</v>
      </c>
      <c r="H5381" s="226">
        <v>-0.01</v>
      </c>
      <c r="I5381" s="226">
        <v>3.66</v>
      </c>
      <c r="J5381" s="227">
        <v>18.32</v>
      </c>
      <c r="K5381" s="227">
        <v>635.98</v>
      </c>
      <c r="L5381" s="228">
        <v>0</v>
      </c>
      <c r="M5381" s="229">
        <f t="shared" si="164"/>
        <v>635.98</v>
      </c>
      <c r="N5381" s="230">
        <v>0</v>
      </c>
    </row>
    <row r="5382" spans="1:14" x14ac:dyDescent="0.2">
      <c r="A5382" s="231" t="str">
        <f t="shared" si="165"/>
        <v>LP1.506NO_thin100</v>
      </c>
      <c r="B5382" s="223" t="s">
        <v>232</v>
      </c>
      <c r="C5382" s="224">
        <v>1.5</v>
      </c>
      <c r="D5382" s="223">
        <v>6</v>
      </c>
      <c r="E5382" s="223" t="s">
        <v>199</v>
      </c>
      <c r="F5382" s="225" t="s">
        <v>206</v>
      </c>
      <c r="G5382" s="226">
        <v>3.52</v>
      </c>
      <c r="H5382" s="226">
        <v>0.01</v>
      </c>
      <c r="I5382" s="226">
        <v>3.53</v>
      </c>
      <c r="J5382" s="227">
        <v>17.649999999999999</v>
      </c>
      <c r="K5382" s="227">
        <v>653.62</v>
      </c>
      <c r="L5382" s="228">
        <v>0</v>
      </c>
      <c r="M5382" s="229">
        <f t="shared" si="164"/>
        <v>653.62</v>
      </c>
      <c r="N5382" s="230">
        <v>0</v>
      </c>
    </row>
    <row r="5383" spans="1:14" x14ac:dyDescent="0.2">
      <c r="A5383" s="231" t="str">
        <f t="shared" si="165"/>
        <v>LP1.506NO_thin105</v>
      </c>
      <c r="B5383" s="223" t="s">
        <v>232</v>
      </c>
      <c r="C5383" s="224">
        <v>1.5</v>
      </c>
      <c r="D5383" s="223">
        <v>6</v>
      </c>
      <c r="E5383" s="223" t="s">
        <v>199</v>
      </c>
      <c r="F5383" s="225" t="s">
        <v>207</v>
      </c>
      <c r="G5383" s="226">
        <v>3.17</v>
      </c>
      <c r="H5383" s="226">
        <v>-0.27</v>
      </c>
      <c r="I5383" s="226">
        <v>2.91</v>
      </c>
      <c r="J5383" s="227">
        <v>14.53</v>
      </c>
      <c r="K5383" s="227">
        <v>668.15</v>
      </c>
      <c r="L5383" s="228">
        <v>0</v>
      </c>
      <c r="M5383" s="229">
        <f t="shared" si="164"/>
        <v>668.15</v>
      </c>
      <c r="N5383" s="230">
        <v>0</v>
      </c>
    </row>
    <row r="5384" spans="1:14" x14ac:dyDescent="0.2">
      <c r="A5384" s="231" t="str">
        <f t="shared" si="165"/>
        <v>LP1.506NO_thin110</v>
      </c>
      <c r="B5384" s="223" t="s">
        <v>232</v>
      </c>
      <c r="C5384" s="224">
        <v>1.5</v>
      </c>
      <c r="D5384" s="223">
        <v>6</v>
      </c>
      <c r="E5384" s="223" t="s">
        <v>199</v>
      </c>
      <c r="F5384" s="225" t="s">
        <v>208</v>
      </c>
      <c r="G5384" s="226">
        <v>2.99</v>
      </c>
      <c r="H5384" s="226">
        <v>-0.26</v>
      </c>
      <c r="I5384" s="226">
        <v>2.73</v>
      </c>
      <c r="J5384" s="227">
        <v>13.66</v>
      </c>
      <c r="K5384" s="227">
        <v>681.81</v>
      </c>
      <c r="L5384" s="228">
        <v>0</v>
      </c>
      <c r="M5384" s="229">
        <f t="shared" si="164"/>
        <v>681.81</v>
      </c>
      <c r="N5384" s="230">
        <v>0</v>
      </c>
    </row>
    <row r="5385" spans="1:14" x14ac:dyDescent="0.2">
      <c r="A5385" s="231" t="str">
        <f t="shared" si="165"/>
        <v>LP1.506NO_thin115</v>
      </c>
      <c r="B5385" s="223" t="s">
        <v>232</v>
      </c>
      <c r="C5385" s="224">
        <v>1.5</v>
      </c>
      <c r="D5385" s="223">
        <v>6</v>
      </c>
      <c r="E5385" s="223" t="s">
        <v>199</v>
      </c>
      <c r="F5385" s="225" t="s">
        <v>209</v>
      </c>
      <c r="G5385" s="226">
        <v>2.97</v>
      </c>
      <c r="H5385" s="226">
        <v>-0.22</v>
      </c>
      <c r="I5385" s="226">
        <v>2.76</v>
      </c>
      <c r="J5385" s="227">
        <v>13.8</v>
      </c>
      <c r="K5385" s="227">
        <v>695.61</v>
      </c>
      <c r="L5385" s="228">
        <v>0</v>
      </c>
      <c r="M5385" s="229">
        <f t="shared" si="164"/>
        <v>695.61</v>
      </c>
      <c r="N5385" s="230">
        <v>0</v>
      </c>
    </row>
    <row r="5386" spans="1:14" x14ac:dyDescent="0.2">
      <c r="A5386" s="231" t="str">
        <f t="shared" si="165"/>
        <v>LP1.506NO_thin120</v>
      </c>
      <c r="B5386" s="223" t="s">
        <v>232</v>
      </c>
      <c r="C5386" s="224">
        <v>1.5</v>
      </c>
      <c r="D5386" s="223">
        <v>6</v>
      </c>
      <c r="E5386" s="223" t="s">
        <v>199</v>
      </c>
      <c r="F5386" s="225" t="s">
        <v>210</v>
      </c>
      <c r="G5386" s="226">
        <v>2.93</v>
      </c>
      <c r="H5386" s="226">
        <v>-0.16</v>
      </c>
      <c r="I5386" s="226">
        <v>2.77</v>
      </c>
      <c r="J5386" s="227">
        <v>13.87</v>
      </c>
      <c r="K5386" s="227">
        <v>709.48</v>
      </c>
      <c r="L5386" s="228">
        <v>0</v>
      </c>
      <c r="M5386" s="229">
        <f t="shared" si="164"/>
        <v>709.48</v>
      </c>
      <c r="N5386" s="230">
        <v>0</v>
      </c>
    </row>
    <row r="5387" spans="1:14" x14ac:dyDescent="0.2">
      <c r="A5387" s="231" t="str">
        <f t="shared" si="165"/>
        <v>LP1.506NO_thin125</v>
      </c>
      <c r="B5387" s="223" t="s">
        <v>232</v>
      </c>
      <c r="C5387" s="224">
        <v>1.5</v>
      </c>
      <c r="D5387" s="223">
        <v>6</v>
      </c>
      <c r="E5387" s="223" t="s">
        <v>199</v>
      </c>
      <c r="F5387" s="225" t="s">
        <v>211</v>
      </c>
      <c r="G5387" s="226">
        <v>2.77</v>
      </c>
      <c r="H5387" s="226">
        <v>0.11</v>
      </c>
      <c r="I5387" s="226">
        <v>2.88</v>
      </c>
      <c r="J5387" s="227">
        <v>14.42</v>
      </c>
      <c r="K5387" s="227">
        <v>723.9</v>
      </c>
      <c r="L5387" s="228">
        <v>0</v>
      </c>
      <c r="M5387" s="229">
        <f t="shared" si="164"/>
        <v>723.9</v>
      </c>
      <c r="N5387" s="230">
        <v>0</v>
      </c>
    </row>
    <row r="5388" spans="1:14" x14ac:dyDescent="0.2">
      <c r="A5388" s="231" t="str">
        <f t="shared" si="165"/>
        <v>LP1.506NO_thin130</v>
      </c>
      <c r="B5388" s="223" t="s">
        <v>232</v>
      </c>
      <c r="C5388" s="224">
        <v>1.5</v>
      </c>
      <c r="D5388" s="223">
        <v>6</v>
      </c>
      <c r="E5388" s="223" t="s">
        <v>199</v>
      </c>
      <c r="F5388" s="225" t="s">
        <v>212</v>
      </c>
      <c r="G5388" s="226">
        <v>2.62</v>
      </c>
      <c r="H5388" s="226">
        <v>-0.06</v>
      </c>
      <c r="I5388" s="226">
        <v>2.56</v>
      </c>
      <c r="J5388" s="227">
        <v>12.81</v>
      </c>
      <c r="K5388" s="227">
        <v>736.71</v>
      </c>
      <c r="L5388" s="228">
        <v>0</v>
      </c>
      <c r="M5388" s="229">
        <f t="shared" si="164"/>
        <v>736.71</v>
      </c>
      <c r="N5388" s="230">
        <v>0</v>
      </c>
    </row>
    <row r="5389" spans="1:14" x14ac:dyDescent="0.2">
      <c r="A5389" s="231" t="str">
        <f t="shared" si="165"/>
        <v>LP1.506NO_thin135</v>
      </c>
      <c r="B5389" s="223" t="s">
        <v>232</v>
      </c>
      <c r="C5389" s="224">
        <v>1.5</v>
      </c>
      <c r="D5389" s="223">
        <v>6</v>
      </c>
      <c r="E5389" s="223" t="s">
        <v>199</v>
      </c>
      <c r="F5389" s="225" t="s">
        <v>213</v>
      </c>
      <c r="G5389" s="226">
        <v>2.48</v>
      </c>
      <c r="H5389" s="226">
        <v>-0.13</v>
      </c>
      <c r="I5389" s="226">
        <v>2.34</v>
      </c>
      <c r="J5389" s="227">
        <v>11.72</v>
      </c>
      <c r="K5389" s="227">
        <v>748.43</v>
      </c>
      <c r="L5389" s="228">
        <v>0</v>
      </c>
      <c r="M5389" s="229">
        <f t="shared" si="164"/>
        <v>748.43</v>
      </c>
      <c r="N5389" s="230">
        <v>0</v>
      </c>
    </row>
    <row r="5390" spans="1:14" x14ac:dyDescent="0.2">
      <c r="A5390" s="231" t="str">
        <f t="shared" si="165"/>
        <v>LP1.506NO_thin140</v>
      </c>
      <c r="B5390" s="223" t="s">
        <v>232</v>
      </c>
      <c r="C5390" s="224">
        <v>1.5</v>
      </c>
      <c r="D5390" s="223">
        <v>6</v>
      </c>
      <c r="E5390" s="223" t="s">
        <v>199</v>
      </c>
      <c r="F5390" s="225" t="s">
        <v>214</v>
      </c>
      <c r="G5390" s="226">
        <v>2.37</v>
      </c>
      <c r="H5390" s="226">
        <v>0.08</v>
      </c>
      <c r="I5390" s="226">
        <v>2.4500000000000002</v>
      </c>
      <c r="J5390" s="227">
        <v>12.27</v>
      </c>
      <c r="K5390" s="227">
        <v>760.71</v>
      </c>
      <c r="L5390" s="228">
        <v>0</v>
      </c>
      <c r="M5390" s="229">
        <f t="shared" si="164"/>
        <v>760.71</v>
      </c>
      <c r="N5390" s="230">
        <v>0</v>
      </c>
    </row>
    <row r="5391" spans="1:14" x14ac:dyDescent="0.2">
      <c r="A5391" s="231" t="str">
        <f t="shared" si="165"/>
        <v>LP1.506NO_thin145</v>
      </c>
      <c r="B5391" s="223" t="s">
        <v>232</v>
      </c>
      <c r="C5391" s="224">
        <v>1.5</v>
      </c>
      <c r="D5391" s="223">
        <v>6</v>
      </c>
      <c r="E5391" s="223" t="s">
        <v>199</v>
      </c>
      <c r="F5391" s="225" t="s">
        <v>215</v>
      </c>
      <c r="G5391" s="226">
        <v>2.2400000000000002</v>
      </c>
      <c r="H5391" s="226">
        <v>-0.18</v>
      </c>
      <c r="I5391" s="226">
        <v>2.06</v>
      </c>
      <c r="J5391" s="227">
        <v>10.3</v>
      </c>
      <c r="K5391" s="227">
        <v>771</v>
      </c>
      <c r="L5391" s="228">
        <v>0</v>
      </c>
      <c r="M5391" s="229">
        <f t="shared" si="164"/>
        <v>771</v>
      </c>
      <c r="N5391" s="230">
        <v>0</v>
      </c>
    </row>
    <row r="5392" spans="1:14" x14ac:dyDescent="0.2">
      <c r="A5392" s="231" t="str">
        <f t="shared" si="165"/>
        <v>LP1.506NO_thin150</v>
      </c>
      <c r="B5392" s="223" t="s">
        <v>232</v>
      </c>
      <c r="C5392" s="224">
        <v>1.5</v>
      </c>
      <c r="D5392" s="223">
        <v>6</v>
      </c>
      <c r="E5392" s="223" t="s">
        <v>199</v>
      </c>
      <c r="F5392" s="225" t="s">
        <v>216</v>
      </c>
      <c r="G5392" s="226">
        <v>2.0699999999999998</v>
      </c>
      <c r="H5392" s="226">
        <v>0.2</v>
      </c>
      <c r="I5392" s="226">
        <v>2.27</v>
      </c>
      <c r="J5392" s="227">
        <v>11.36</v>
      </c>
      <c r="K5392" s="227">
        <v>782.36</v>
      </c>
      <c r="L5392" s="228">
        <v>0</v>
      </c>
      <c r="M5392" s="229">
        <f t="shared" si="164"/>
        <v>782.36</v>
      </c>
      <c r="N5392" s="230">
        <v>0</v>
      </c>
    </row>
    <row r="5393" spans="1:14" x14ac:dyDescent="0.2">
      <c r="A5393" s="231" t="str">
        <f t="shared" si="165"/>
        <v>LP1.506NO_thin155</v>
      </c>
      <c r="B5393" s="223" t="s">
        <v>232</v>
      </c>
      <c r="C5393" s="224">
        <v>1.5</v>
      </c>
      <c r="D5393" s="223">
        <v>6</v>
      </c>
      <c r="E5393" s="223" t="s">
        <v>199</v>
      </c>
      <c r="F5393" s="225" t="s">
        <v>217</v>
      </c>
      <c r="G5393" s="226">
        <v>2.02</v>
      </c>
      <c r="H5393" s="226">
        <v>-0.19</v>
      </c>
      <c r="I5393" s="226">
        <v>1.83</v>
      </c>
      <c r="J5393" s="227">
        <v>9.17</v>
      </c>
      <c r="K5393" s="227">
        <v>791.54</v>
      </c>
      <c r="L5393" s="228">
        <v>0</v>
      </c>
      <c r="M5393" s="229">
        <f t="shared" si="164"/>
        <v>791.54</v>
      </c>
      <c r="N5393" s="230">
        <v>0</v>
      </c>
    </row>
    <row r="5394" spans="1:14" x14ac:dyDescent="0.2">
      <c r="A5394" s="231" t="str">
        <f t="shared" si="165"/>
        <v>LP1.506NO_thin160</v>
      </c>
      <c r="B5394" s="223" t="s">
        <v>232</v>
      </c>
      <c r="C5394" s="224">
        <v>1.5</v>
      </c>
      <c r="D5394" s="223">
        <v>6</v>
      </c>
      <c r="E5394" s="223" t="s">
        <v>199</v>
      </c>
      <c r="F5394" s="225" t="s">
        <v>218</v>
      </c>
      <c r="G5394" s="226">
        <v>1.97</v>
      </c>
      <c r="H5394" s="226">
        <v>-0.18</v>
      </c>
      <c r="I5394" s="226">
        <v>1.79</v>
      </c>
      <c r="J5394" s="227">
        <v>8.9600000000000009</v>
      </c>
      <c r="K5394" s="227">
        <v>800.49</v>
      </c>
      <c r="L5394" s="228">
        <v>0</v>
      </c>
      <c r="M5394" s="229">
        <f t="shared" si="164"/>
        <v>800.49</v>
      </c>
      <c r="N5394" s="230">
        <v>0</v>
      </c>
    </row>
    <row r="5395" spans="1:14" x14ac:dyDescent="0.2">
      <c r="A5395" s="231" t="str">
        <f t="shared" si="165"/>
        <v>LP1.506NO_thin165</v>
      </c>
      <c r="B5395" s="223" t="s">
        <v>232</v>
      </c>
      <c r="C5395" s="224">
        <v>1.5</v>
      </c>
      <c r="D5395" s="223">
        <v>6</v>
      </c>
      <c r="E5395" s="223" t="s">
        <v>199</v>
      </c>
      <c r="F5395" s="225" t="s">
        <v>219</v>
      </c>
      <c r="G5395" s="226">
        <v>1.91</v>
      </c>
      <c r="H5395" s="226">
        <v>-0.16</v>
      </c>
      <c r="I5395" s="226">
        <v>1.75</v>
      </c>
      <c r="J5395" s="227">
        <v>8.75</v>
      </c>
      <c r="K5395" s="227">
        <v>809.25</v>
      </c>
      <c r="L5395" s="228">
        <v>0</v>
      </c>
      <c r="M5395" s="229">
        <f t="shared" si="164"/>
        <v>809.25</v>
      </c>
      <c r="N5395" s="230">
        <v>0</v>
      </c>
    </row>
    <row r="5396" spans="1:14" x14ac:dyDescent="0.2">
      <c r="A5396" s="231" t="str">
        <f t="shared" si="165"/>
        <v>LP1.506NO_thin170</v>
      </c>
      <c r="B5396" s="223" t="s">
        <v>232</v>
      </c>
      <c r="C5396" s="224">
        <v>1.5</v>
      </c>
      <c r="D5396" s="223">
        <v>6</v>
      </c>
      <c r="E5396" s="223" t="s">
        <v>199</v>
      </c>
      <c r="F5396" s="225" t="s">
        <v>220</v>
      </c>
      <c r="G5396" s="226">
        <v>1.84</v>
      </c>
      <c r="H5396" s="226">
        <v>-0.12</v>
      </c>
      <c r="I5396" s="226">
        <v>1.72</v>
      </c>
      <c r="J5396" s="227">
        <v>8.6</v>
      </c>
      <c r="K5396" s="227">
        <v>817.84</v>
      </c>
      <c r="L5396" s="228">
        <v>0</v>
      </c>
      <c r="M5396" s="229">
        <f t="shared" si="164"/>
        <v>817.84</v>
      </c>
      <c r="N5396" s="230">
        <v>0</v>
      </c>
    </row>
    <row r="5397" spans="1:14" x14ac:dyDescent="0.2">
      <c r="A5397" s="231" t="str">
        <f t="shared" si="165"/>
        <v>LP1.506NO_thin175</v>
      </c>
      <c r="B5397" s="223" t="s">
        <v>232</v>
      </c>
      <c r="C5397" s="224">
        <v>1.5</v>
      </c>
      <c r="D5397" s="223">
        <v>6</v>
      </c>
      <c r="E5397" s="223" t="s">
        <v>199</v>
      </c>
      <c r="F5397" s="225" t="s">
        <v>221</v>
      </c>
      <c r="G5397" s="226">
        <v>1.71</v>
      </c>
      <c r="H5397" s="226">
        <v>-0.08</v>
      </c>
      <c r="I5397" s="226">
        <v>1.63</v>
      </c>
      <c r="J5397" s="227">
        <v>8.1300000000000008</v>
      </c>
      <c r="K5397" s="227">
        <v>825.97</v>
      </c>
      <c r="L5397" s="228">
        <v>0</v>
      </c>
      <c r="M5397" s="229">
        <f t="shared" si="164"/>
        <v>825.97</v>
      </c>
      <c r="N5397" s="230">
        <v>0</v>
      </c>
    </row>
    <row r="5398" spans="1:14" x14ac:dyDescent="0.2">
      <c r="A5398" s="231" t="str">
        <f t="shared" si="165"/>
        <v>LP1.506NO_thin180</v>
      </c>
      <c r="B5398" s="223" t="s">
        <v>232</v>
      </c>
      <c r="C5398" s="224">
        <v>1.5</v>
      </c>
      <c r="D5398" s="223">
        <v>6</v>
      </c>
      <c r="E5398" s="223" t="s">
        <v>199</v>
      </c>
      <c r="F5398" s="225" t="s">
        <v>222</v>
      </c>
      <c r="G5398" s="226">
        <v>1.63</v>
      </c>
      <c r="H5398" s="226">
        <v>-0.05</v>
      </c>
      <c r="I5398" s="226">
        <v>1.57</v>
      </c>
      <c r="J5398" s="227">
        <v>7.87</v>
      </c>
      <c r="K5398" s="227">
        <v>833.84</v>
      </c>
      <c r="L5398" s="228">
        <v>0</v>
      </c>
      <c r="M5398" s="229">
        <f t="shared" si="164"/>
        <v>833.84</v>
      </c>
      <c r="N5398" s="230">
        <v>0</v>
      </c>
    </row>
    <row r="5399" spans="1:14" x14ac:dyDescent="0.2">
      <c r="A5399" s="231" t="str">
        <f t="shared" si="165"/>
        <v>LP1.506NO_thin185</v>
      </c>
      <c r="B5399" s="223" t="s">
        <v>232</v>
      </c>
      <c r="C5399" s="224">
        <v>1.5</v>
      </c>
      <c r="D5399" s="223">
        <v>6</v>
      </c>
      <c r="E5399" s="223" t="s">
        <v>199</v>
      </c>
      <c r="F5399" s="225" t="s">
        <v>223</v>
      </c>
      <c r="G5399" s="226">
        <v>1.54</v>
      </c>
      <c r="H5399" s="226">
        <v>-0.05</v>
      </c>
      <c r="I5399" s="226">
        <v>1.49</v>
      </c>
      <c r="J5399" s="227">
        <v>7.47</v>
      </c>
      <c r="K5399" s="227">
        <v>841.31</v>
      </c>
      <c r="L5399" s="228">
        <v>0</v>
      </c>
      <c r="M5399" s="229">
        <f t="shared" si="164"/>
        <v>841.31</v>
      </c>
      <c r="N5399" s="230">
        <v>0</v>
      </c>
    </row>
    <row r="5400" spans="1:14" x14ac:dyDescent="0.2">
      <c r="A5400" s="231" t="str">
        <f t="shared" si="165"/>
        <v>LP1.506NO_thin190</v>
      </c>
      <c r="B5400" s="223" t="s">
        <v>232</v>
      </c>
      <c r="C5400" s="224">
        <v>1.5</v>
      </c>
      <c r="D5400" s="223">
        <v>6</v>
      </c>
      <c r="E5400" s="223" t="s">
        <v>199</v>
      </c>
      <c r="F5400" s="225" t="s">
        <v>224</v>
      </c>
      <c r="G5400" s="226">
        <v>1.49</v>
      </c>
      <c r="H5400" s="226">
        <v>-0.05</v>
      </c>
      <c r="I5400" s="226">
        <v>1.44</v>
      </c>
      <c r="J5400" s="227">
        <v>7.22</v>
      </c>
      <c r="K5400" s="227">
        <v>848.53</v>
      </c>
      <c r="L5400" s="228">
        <v>0</v>
      </c>
      <c r="M5400" s="229">
        <f t="shared" si="164"/>
        <v>848.53</v>
      </c>
      <c r="N5400" s="230">
        <v>0</v>
      </c>
    </row>
    <row r="5401" spans="1:14" x14ac:dyDescent="0.2">
      <c r="A5401" s="231" t="str">
        <f t="shared" si="165"/>
        <v>LP1.506NO_thin195</v>
      </c>
      <c r="B5401" s="223" t="s">
        <v>232</v>
      </c>
      <c r="C5401" s="224">
        <v>1.5</v>
      </c>
      <c r="D5401" s="223">
        <v>6</v>
      </c>
      <c r="E5401" s="223" t="s">
        <v>199</v>
      </c>
      <c r="F5401" s="225" t="s">
        <v>225</v>
      </c>
      <c r="G5401" s="226">
        <v>1.41</v>
      </c>
      <c r="H5401" s="226">
        <v>-0.05</v>
      </c>
      <c r="I5401" s="226">
        <v>1.36</v>
      </c>
      <c r="J5401" s="227">
        <v>6.81</v>
      </c>
      <c r="K5401" s="227">
        <v>855.34</v>
      </c>
      <c r="L5401" s="228">
        <v>0</v>
      </c>
      <c r="M5401" s="229">
        <f t="shared" si="164"/>
        <v>855.34</v>
      </c>
      <c r="N5401" s="230">
        <v>0</v>
      </c>
    </row>
    <row r="5402" spans="1:14" x14ac:dyDescent="0.2">
      <c r="A5402" s="231" t="str">
        <f t="shared" si="165"/>
        <v>LP1.506Thinned000</v>
      </c>
      <c r="B5402" s="223" t="s">
        <v>232</v>
      </c>
      <c r="C5402" s="224">
        <v>1.5</v>
      </c>
      <c r="D5402" s="223">
        <v>6</v>
      </c>
      <c r="E5402" s="223" t="s">
        <v>172</v>
      </c>
      <c r="F5402" s="225" t="s">
        <v>0</v>
      </c>
      <c r="G5402" s="226">
        <v>0.15</v>
      </c>
      <c r="H5402" s="226">
        <v>0.17</v>
      </c>
      <c r="I5402" s="226">
        <v>0.32</v>
      </c>
      <c r="J5402" s="227">
        <v>1.6</v>
      </c>
      <c r="K5402" s="227">
        <v>1.6</v>
      </c>
      <c r="L5402" s="228">
        <v>0</v>
      </c>
      <c r="M5402" s="229">
        <f t="shared" si="164"/>
        <v>1.6</v>
      </c>
      <c r="N5402" s="230">
        <v>0</v>
      </c>
    </row>
    <row r="5403" spans="1:14" x14ac:dyDescent="0.2">
      <c r="A5403" s="231" t="str">
        <f t="shared" si="165"/>
        <v>LP1.506Thinned005</v>
      </c>
      <c r="B5403" s="223" t="s">
        <v>232</v>
      </c>
      <c r="C5403" s="224">
        <v>1.5</v>
      </c>
      <c r="D5403" s="223">
        <v>6</v>
      </c>
      <c r="E5403" s="223" t="s">
        <v>172</v>
      </c>
      <c r="F5403" s="225" t="s">
        <v>1</v>
      </c>
      <c r="G5403" s="226">
        <v>0.45</v>
      </c>
      <c r="H5403" s="226">
        <v>0.21</v>
      </c>
      <c r="I5403" s="226">
        <v>0.66</v>
      </c>
      <c r="J5403" s="227">
        <v>3.3</v>
      </c>
      <c r="K5403" s="227">
        <v>4.9000000000000004</v>
      </c>
      <c r="L5403" s="228">
        <v>0</v>
      </c>
      <c r="M5403" s="229">
        <f t="shared" si="164"/>
        <v>4.9000000000000004</v>
      </c>
      <c r="N5403" s="230">
        <v>0</v>
      </c>
    </row>
    <row r="5404" spans="1:14" x14ac:dyDescent="0.2">
      <c r="A5404" s="231" t="str">
        <f t="shared" si="165"/>
        <v>LP1.506Thinned010</v>
      </c>
      <c r="B5404" s="223" t="s">
        <v>232</v>
      </c>
      <c r="C5404" s="224">
        <v>1.5</v>
      </c>
      <c r="D5404" s="223">
        <v>6</v>
      </c>
      <c r="E5404" s="223" t="s">
        <v>172</v>
      </c>
      <c r="F5404" s="225" t="s">
        <v>2</v>
      </c>
      <c r="G5404" s="226">
        <v>1.36</v>
      </c>
      <c r="H5404" s="226">
        <v>0.21</v>
      </c>
      <c r="I5404" s="226">
        <v>1.58</v>
      </c>
      <c r="J5404" s="227">
        <v>7.89</v>
      </c>
      <c r="K5404" s="227">
        <v>12.79</v>
      </c>
      <c r="L5404" s="228">
        <v>0</v>
      </c>
      <c r="M5404" s="229">
        <f t="shared" si="164"/>
        <v>12.79</v>
      </c>
      <c r="N5404" s="230">
        <v>0</v>
      </c>
    </row>
    <row r="5405" spans="1:14" x14ac:dyDescent="0.2">
      <c r="A5405" s="231" t="str">
        <f t="shared" si="165"/>
        <v>LP1.506Thinned015</v>
      </c>
      <c r="B5405" s="223" t="s">
        <v>232</v>
      </c>
      <c r="C5405" s="224">
        <v>1.5</v>
      </c>
      <c r="D5405" s="223">
        <v>6</v>
      </c>
      <c r="E5405" s="223" t="s">
        <v>172</v>
      </c>
      <c r="F5405" s="225" t="s">
        <v>3</v>
      </c>
      <c r="G5405" s="226">
        <v>4.16</v>
      </c>
      <c r="H5405" s="226">
        <v>0.21</v>
      </c>
      <c r="I5405" s="226">
        <v>4.38</v>
      </c>
      <c r="J5405" s="227">
        <v>21.89</v>
      </c>
      <c r="K5405" s="227">
        <v>34.67</v>
      </c>
      <c r="L5405" s="228">
        <v>0</v>
      </c>
      <c r="M5405" s="229">
        <f t="shared" si="164"/>
        <v>34.67</v>
      </c>
      <c r="N5405" s="230">
        <v>0</v>
      </c>
    </row>
    <row r="5406" spans="1:14" x14ac:dyDescent="0.2">
      <c r="A5406" s="231" t="str">
        <f t="shared" si="165"/>
        <v>LP1.506Thinned020</v>
      </c>
      <c r="B5406" s="223" t="s">
        <v>232</v>
      </c>
      <c r="C5406" s="224">
        <v>1.5</v>
      </c>
      <c r="D5406" s="223">
        <v>6</v>
      </c>
      <c r="E5406" s="223" t="s">
        <v>172</v>
      </c>
      <c r="F5406" s="225" t="s">
        <v>4</v>
      </c>
      <c r="G5406" s="226">
        <v>12.71</v>
      </c>
      <c r="H5406" s="226">
        <v>0.21</v>
      </c>
      <c r="I5406" s="226">
        <v>12.92</v>
      </c>
      <c r="J5406" s="227">
        <v>64.599999999999994</v>
      </c>
      <c r="K5406" s="227">
        <v>99.27</v>
      </c>
      <c r="L5406" s="228">
        <v>0</v>
      </c>
      <c r="M5406" s="229">
        <f t="shared" si="164"/>
        <v>99.27</v>
      </c>
      <c r="N5406" s="230">
        <v>0</v>
      </c>
    </row>
    <row r="5407" spans="1:14" x14ac:dyDescent="0.2">
      <c r="A5407" s="231" t="str">
        <f t="shared" si="165"/>
        <v>LP1.506Thinned025</v>
      </c>
      <c r="B5407" s="223" t="s">
        <v>232</v>
      </c>
      <c r="C5407" s="224">
        <v>1.5</v>
      </c>
      <c r="D5407" s="223">
        <v>6</v>
      </c>
      <c r="E5407" s="223" t="s">
        <v>172</v>
      </c>
      <c r="F5407" s="225" t="s">
        <v>5</v>
      </c>
      <c r="G5407" s="226">
        <v>25.61</v>
      </c>
      <c r="H5407" s="226">
        <v>0.76</v>
      </c>
      <c r="I5407" s="226">
        <v>26.36</v>
      </c>
      <c r="J5407" s="227">
        <v>131.82</v>
      </c>
      <c r="K5407" s="227">
        <v>231.09</v>
      </c>
      <c r="L5407" s="228">
        <v>0</v>
      </c>
      <c r="M5407" s="229">
        <f t="shared" si="164"/>
        <v>231.09</v>
      </c>
      <c r="N5407" s="230">
        <v>0</v>
      </c>
    </row>
    <row r="5408" spans="1:14" x14ac:dyDescent="0.2">
      <c r="A5408" s="231" t="str">
        <f t="shared" si="165"/>
        <v>LP1.506Thinned030</v>
      </c>
      <c r="B5408" s="223" t="s">
        <v>232</v>
      </c>
      <c r="C5408" s="224">
        <v>1.5</v>
      </c>
      <c r="D5408" s="223">
        <v>6</v>
      </c>
      <c r="E5408" s="223" t="s">
        <v>172</v>
      </c>
      <c r="F5408" s="225" t="s">
        <v>6</v>
      </c>
      <c r="G5408" s="226">
        <v>2.79</v>
      </c>
      <c r="H5408" s="226">
        <v>1.92</v>
      </c>
      <c r="I5408" s="226">
        <v>4.71</v>
      </c>
      <c r="J5408" s="227">
        <v>23.56</v>
      </c>
      <c r="K5408" s="227">
        <v>254.65</v>
      </c>
      <c r="L5408" s="228">
        <v>-0.11</v>
      </c>
      <c r="M5408" s="229">
        <f t="shared" si="164"/>
        <v>254.54</v>
      </c>
      <c r="N5408" s="230">
        <v>6.22</v>
      </c>
    </row>
    <row r="5409" spans="1:14" x14ac:dyDescent="0.2">
      <c r="A5409" s="231" t="str">
        <f t="shared" si="165"/>
        <v>LP1.506Thinned035</v>
      </c>
      <c r="B5409" s="223" t="s">
        <v>232</v>
      </c>
      <c r="C5409" s="224">
        <v>1.5</v>
      </c>
      <c r="D5409" s="223">
        <v>6</v>
      </c>
      <c r="E5409" s="223" t="s">
        <v>172</v>
      </c>
      <c r="F5409" s="225" t="s">
        <v>7</v>
      </c>
      <c r="G5409" s="226">
        <v>1.5</v>
      </c>
      <c r="H5409" s="226">
        <v>-0.1</v>
      </c>
      <c r="I5409" s="226">
        <v>1.41</v>
      </c>
      <c r="J5409" s="227">
        <v>7.03</v>
      </c>
      <c r="K5409" s="227">
        <v>261.68</v>
      </c>
      <c r="L5409" s="228">
        <v>-0.19</v>
      </c>
      <c r="M5409" s="229">
        <f t="shared" si="164"/>
        <v>261.49</v>
      </c>
      <c r="N5409" s="230">
        <v>4.92</v>
      </c>
    </row>
    <row r="5410" spans="1:14" x14ac:dyDescent="0.2">
      <c r="A5410" s="231" t="str">
        <f t="shared" si="165"/>
        <v>LP1.506Thinned040</v>
      </c>
      <c r="B5410" s="223" t="s">
        <v>232</v>
      </c>
      <c r="C5410" s="224">
        <v>1.5</v>
      </c>
      <c r="D5410" s="223">
        <v>6</v>
      </c>
      <c r="E5410" s="223" t="s">
        <v>172</v>
      </c>
      <c r="F5410" s="225" t="s">
        <v>8</v>
      </c>
      <c r="G5410" s="226">
        <v>2.31</v>
      </c>
      <c r="H5410" s="226">
        <v>1.55</v>
      </c>
      <c r="I5410" s="226">
        <v>3.85</v>
      </c>
      <c r="J5410" s="227">
        <v>19.27</v>
      </c>
      <c r="K5410" s="227">
        <v>280.95</v>
      </c>
      <c r="L5410" s="228">
        <v>-0.56999999999999995</v>
      </c>
      <c r="M5410" s="229">
        <f t="shared" si="164"/>
        <v>280.38</v>
      </c>
      <c r="N5410" s="230">
        <v>2.5499999999999998</v>
      </c>
    </row>
    <row r="5411" spans="1:14" x14ac:dyDescent="0.2">
      <c r="A5411" s="231" t="str">
        <f t="shared" si="165"/>
        <v>LP1.506Thinned045</v>
      </c>
      <c r="B5411" s="223" t="s">
        <v>232</v>
      </c>
      <c r="C5411" s="224">
        <v>1.5</v>
      </c>
      <c r="D5411" s="223">
        <v>6</v>
      </c>
      <c r="E5411" s="223" t="s">
        <v>172</v>
      </c>
      <c r="F5411" s="225" t="s">
        <v>9</v>
      </c>
      <c r="G5411" s="226">
        <v>1.44</v>
      </c>
      <c r="H5411" s="226">
        <v>1.41</v>
      </c>
      <c r="I5411" s="226">
        <v>2.85</v>
      </c>
      <c r="J5411" s="227">
        <v>14.26</v>
      </c>
      <c r="K5411" s="227">
        <v>295.2</v>
      </c>
      <c r="L5411" s="228">
        <v>-0.9</v>
      </c>
      <c r="M5411" s="229">
        <f t="shared" si="164"/>
        <v>294.3</v>
      </c>
      <c r="N5411" s="230">
        <v>2.2200000000000002</v>
      </c>
    </row>
    <row r="5412" spans="1:14" x14ac:dyDescent="0.2">
      <c r="A5412" s="231" t="str">
        <f t="shared" si="165"/>
        <v>LP1.506Thinned050</v>
      </c>
      <c r="B5412" s="223" t="s">
        <v>232</v>
      </c>
      <c r="C5412" s="224">
        <v>1.5</v>
      </c>
      <c r="D5412" s="223">
        <v>6</v>
      </c>
      <c r="E5412" s="223" t="s">
        <v>172</v>
      </c>
      <c r="F5412" s="225" t="s">
        <v>10</v>
      </c>
      <c r="G5412" s="226">
        <v>2.38</v>
      </c>
      <c r="H5412" s="226">
        <v>7.0000000000000007E-2</v>
      </c>
      <c r="I5412" s="226">
        <v>2.4500000000000002</v>
      </c>
      <c r="J5412" s="227">
        <v>12.25</v>
      </c>
      <c r="K5412" s="227">
        <v>307.45</v>
      </c>
      <c r="L5412" s="228">
        <v>-1.29</v>
      </c>
      <c r="M5412" s="229">
        <f t="shared" si="164"/>
        <v>306.15999999999997</v>
      </c>
      <c r="N5412" s="230">
        <v>2.6</v>
      </c>
    </row>
    <row r="5413" spans="1:14" x14ac:dyDescent="0.2">
      <c r="A5413" s="231" t="str">
        <f t="shared" si="165"/>
        <v>LP1.506Thinned055</v>
      </c>
      <c r="B5413" s="223" t="s">
        <v>232</v>
      </c>
      <c r="C5413" s="224">
        <v>1.5</v>
      </c>
      <c r="D5413" s="223">
        <v>6</v>
      </c>
      <c r="E5413" s="223" t="s">
        <v>172</v>
      </c>
      <c r="F5413" s="225" t="s">
        <v>11</v>
      </c>
      <c r="G5413" s="226">
        <v>1.42</v>
      </c>
      <c r="H5413" s="226">
        <v>0.04</v>
      </c>
      <c r="I5413" s="226">
        <v>1.46</v>
      </c>
      <c r="J5413" s="227">
        <v>7.28</v>
      </c>
      <c r="K5413" s="227">
        <v>314.74</v>
      </c>
      <c r="L5413" s="228">
        <v>-1.65</v>
      </c>
      <c r="M5413" s="229">
        <f t="shared" si="164"/>
        <v>313.09000000000003</v>
      </c>
      <c r="N5413" s="230">
        <v>2.4</v>
      </c>
    </row>
    <row r="5414" spans="1:14" x14ac:dyDescent="0.2">
      <c r="A5414" s="231" t="str">
        <f t="shared" si="165"/>
        <v>LP1.506Thinned060</v>
      </c>
      <c r="B5414" s="223" t="s">
        <v>232</v>
      </c>
      <c r="C5414" s="224">
        <v>1.5</v>
      </c>
      <c r="D5414" s="223">
        <v>6</v>
      </c>
      <c r="E5414" s="223" t="s">
        <v>172</v>
      </c>
      <c r="F5414" s="225" t="s">
        <v>12</v>
      </c>
      <c r="G5414" s="226">
        <v>1.77</v>
      </c>
      <c r="H5414" s="226">
        <v>-1.35</v>
      </c>
      <c r="I5414" s="226">
        <v>0.42</v>
      </c>
      <c r="J5414" s="227">
        <v>2.09</v>
      </c>
      <c r="K5414" s="227">
        <v>316.82</v>
      </c>
      <c r="L5414" s="228">
        <v>-2.1</v>
      </c>
      <c r="M5414" s="229">
        <f t="shared" si="164"/>
        <v>314.71999999999997</v>
      </c>
      <c r="N5414" s="230">
        <v>3.05</v>
      </c>
    </row>
    <row r="5415" spans="1:14" x14ac:dyDescent="0.2">
      <c r="A5415" s="231" t="str">
        <f t="shared" si="165"/>
        <v>LP1.506Thinned065</v>
      </c>
      <c r="B5415" s="223" t="s">
        <v>232</v>
      </c>
      <c r="C5415" s="224">
        <v>1.5</v>
      </c>
      <c r="D5415" s="223">
        <v>6</v>
      </c>
      <c r="E5415" s="223" t="s">
        <v>172</v>
      </c>
      <c r="F5415" s="225" t="s">
        <v>13</v>
      </c>
      <c r="G5415" s="226">
        <v>2.04</v>
      </c>
      <c r="H5415" s="226">
        <v>-0.97</v>
      </c>
      <c r="I5415" s="226">
        <v>1.07</v>
      </c>
      <c r="J5415" s="227">
        <v>5.35</v>
      </c>
      <c r="K5415" s="227">
        <v>322.17</v>
      </c>
      <c r="L5415" s="228">
        <v>-2.4700000000000002</v>
      </c>
      <c r="M5415" s="229">
        <f t="shared" si="164"/>
        <v>319.7</v>
      </c>
      <c r="N5415" s="230">
        <v>2.44</v>
      </c>
    </row>
    <row r="5416" spans="1:14" x14ac:dyDescent="0.2">
      <c r="A5416" s="231" t="str">
        <f t="shared" si="165"/>
        <v>LP1.506Thinned070</v>
      </c>
      <c r="B5416" s="223" t="s">
        <v>232</v>
      </c>
      <c r="C5416" s="224">
        <v>1.5</v>
      </c>
      <c r="D5416" s="223">
        <v>6</v>
      </c>
      <c r="E5416" s="223" t="s">
        <v>172</v>
      </c>
      <c r="F5416" s="225" t="s">
        <v>200</v>
      </c>
      <c r="G5416" s="226">
        <v>2.04</v>
      </c>
      <c r="H5416" s="226">
        <v>-0.45</v>
      </c>
      <c r="I5416" s="226">
        <v>1.59</v>
      </c>
      <c r="J5416" s="227">
        <v>7.94</v>
      </c>
      <c r="K5416" s="227">
        <v>330.11</v>
      </c>
      <c r="L5416" s="228">
        <v>-2.8</v>
      </c>
      <c r="M5416" s="229">
        <f t="shared" si="164"/>
        <v>327.31</v>
      </c>
      <c r="N5416" s="230">
        <v>2.2200000000000002</v>
      </c>
    </row>
    <row r="5417" spans="1:14" x14ac:dyDescent="0.2">
      <c r="A5417" s="231" t="str">
        <f t="shared" si="165"/>
        <v>LP1.506Thinned075</v>
      </c>
      <c r="B5417" s="223" t="s">
        <v>232</v>
      </c>
      <c r="C5417" s="224">
        <v>1.5</v>
      </c>
      <c r="D5417" s="223">
        <v>6</v>
      </c>
      <c r="E5417" s="223" t="s">
        <v>172</v>
      </c>
      <c r="F5417" s="225" t="s">
        <v>201</v>
      </c>
      <c r="G5417" s="226">
        <v>2.16</v>
      </c>
      <c r="H5417" s="226">
        <v>-0.34</v>
      </c>
      <c r="I5417" s="226">
        <v>1.82</v>
      </c>
      <c r="J5417" s="227">
        <v>9.1</v>
      </c>
      <c r="K5417" s="227">
        <v>339.21</v>
      </c>
      <c r="L5417" s="228">
        <v>-3.14</v>
      </c>
      <c r="M5417" s="229">
        <f t="shared" si="164"/>
        <v>336.07</v>
      </c>
      <c r="N5417" s="230">
        <v>2.27</v>
      </c>
    </row>
    <row r="5418" spans="1:14" x14ac:dyDescent="0.2">
      <c r="A5418" s="231" t="str">
        <f t="shared" si="165"/>
        <v>LP1.506Thinned080</v>
      </c>
      <c r="B5418" s="223" t="s">
        <v>232</v>
      </c>
      <c r="C5418" s="224">
        <v>1.5</v>
      </c>
      <c r="D5418" s="223">
        <v>6</v>
      </c>
      <c r="E5418" s="223" t="s">
        <v>172</v>
      </c>
      <c r="F5418" s="225" t="s">
        <v>202</v>
      </c>
      <c r="G5418" s="226">
        <v>1.96</v>
      </c>
      <c r="H5418" s="226">
        <v>-0.3</v>
      </c>
      <c r="I5418" s="226">
        <v>1.66</v>
      </c>
      <c r="J5418" s="227">
        <v>8.2899999999999991</v>
      </c>
      <c r="K5418" s="227">
        <v>347.5</v>
      </c>
      <c r="L5418" s="228">
        <v>-3.48</v>
      </c>
      <c r="M5418" s="229">
        <f t="shared" si="164"/>
        <v>344.02</v>
      </c>
      <c r="N5418" s="230">
        <v>2.2999999999999998</v>
      </c>
    </row>
    <row r="5419" spans="1:14" x14ac:dyDescent="0.2">
      <c r="A5419" s="231" t="str">
        <f t="shared" si="165"/>
        <v>LP1.506Thinned085</v>
      </c>
      <c r="B5419" s="223" t="s">
        <v>232</v>
      </c>
      <c r="C5419" s="224">
        <v>1.5</v>
      </c>
      <c r="D5419" s="223">
        <v>6</v>
      </c>
      <c r="E5419" s="223" t="s">
        <v>172</v>
      </c>
      <c r="F5419" s="225" t="s">
        <v>203</v>
      </c>
      <c r="G5419" s="226">
        <v>1.65</v>
      </c>
      <c r="H5419" s="226">
        <v>-0.15</v>
      </c>
      <c r="I5419" s="226">
        <v>1.5</v>
      </c>
      <c r="J5419" s="227">
        <v>7.49</v>
      </c>
      <c r="K5419" s="227">
        <v>354.99</v>
      </c>
      <c r="L5419" s="228">
        <v>-3.81</v>
      </c>
      <c r="M5419" s="229">
        <f t="shared" si="164"/>
        <v>351.18</v>
      </c>
      <c r="N5419" s="230">
        <v>2.2200000000000002</v>
      </c>
    </row>
    <row r="5420" spans="1:14" x14ac:dyDescent="0.2">
      <c r="A5420" s="231" t="str">
        <f t="shared" si="165"/>
        <v>LP1.506Thinned090</v>
      </c>
      <c r="B5420" s="223" t="s">
        <v>232</v>
      </c>
      <c r="C5420" s="224">
        <v>1.5</v>
      </c>
      <c r="D5420" s="223">
        <v>6</v>
      </c>
      <c r="E5420" s="223" t="s">
        <v>172</v>
      </c>
      <c r="F5420" s="225" t="s">
        <v>204</v>
      </c>
      <c r="G5420" s="226">
        <v>1.8</v>
      </c>
      <c r="H5420" s="226">
        <v>0.21</v>
      </c>
      <c r="I5420" s="226">
        <v>2.0099999999999998</v>
      </c>
      <c r="J5420" s="227">
        <v>10.029999999999999</v>
      </c>
      <c r="K5420" s="227">
        <v>365.02</v>
      </c>
      <c r="L5420" s="228">
        <v>-4.1100000000000003</v>
      </c>
      <c r="M5420" s="229">
        <f t="shared" si="164"/>
        <v>360.90999999999997</v>
      </c>
      <c r="N5420" s="230">
        <v>2.0099999999999998</v>
      </c>
    </row>
    <row r="5421" spans="1:14" x14ac:dyDescent="0.2">
      <c r="A5421" s="231" t="str">
        <f t="shared" si="165"/>
        <v>LP1.506Thinned095</v>
      </c>
      <c r="B5421" s="223" t="s">
        <v>232</v>
      </c>
      <c r="C5421" s="224">
        <v>1.5</v>
      </c>
      <c r="D5421" s="223">
        <v>6</v>
      </c>
      <c r="E5421" s="223" t="s">
        <v>172</v>
      </c>
      <c r="F5421" s="225" t="s">
        <v>205</v>
      </c>
      <c r="G5421" s="226">
        <v>1.46</v>
      </c>
      <c r="H5421" s="226">
        <v>-0.11</v>
      </c>
      <c r="I5421" s="226">
        <v>1.35</v>
      </c>
      <c r="J5421" s="227">
        <v>6.73</v>
      </c>
      <c r="K5421" s="227">
        <v>371.75</v>
      </c>
      <c r="L5421" s="228">
        <v>-4.43</v>
      </c>
      <c r="M5421" s="229">
        <f t="shared" si="164"/>
        <v>367.32</v>
      </c>
      <c r="N5421" s="230">
        <v>2.14</v>
      </c>
    </row>
    <row r="5422" spans="1:14" x14ac:dyDescent="0.2">
      <c r="A5422" s="231" t="str">
        <f t="shared" si="165"/>
        <v>LP1.506Thinned100</v>
      </c>
      <c r="B5422" s="223" t="s">
        <v>232</v>
      </c>
      <c r="C5422" s="224">
        <v>1.5</v>
      </c>
      <c r="D5422" s="223">
        <v>6</v>
      </c>
      <c r="E5422" s="223" t="s">
        <v>172</v>
      </c>
      <c r="F5422" s="225" t="s">
        <v>206</v>
      </c>
      <c r="G5422" s="226">
        <v>1.42</v>
      </c>
      <c r="H5422" s="226">
        <v>-0.01</v>
      </c>
      <c r="I5422" s="226">
        <v>1.41</v>
      </c>
      <c r="J5422" s="227">
        <v>7.05</v>
      </c>
      <c r="K5422" s="227">
        <v>378.8</v>
      </c>
      <c r="L5422" s="228">
        <v>-4.7300000000000004</v>
      </c>
      <c r="M5422" s="229">
        <f t="shared" si="164"/>
        <v>374.07</v>
      </c>
      <c r="N5422" s="230">
        <v>2.0499999999999998</v>
      </c>
    </row>
    <row r="5423" spans="1:14" x14ac:dyDescent="0.2">
      <c r="A5423" s="231" t="str">
        <f t="shared" si="165"/>
        <v>LP1.506Thinned105</v>
      </c>
      <c r="B5423" s="223" t="s">
        <v>232</v>
      </c>
      <c r="C5423" s="224">
        <v>1.5</v>
      </c>
      <c r="D5423" s="223">
        <v>6</v>
      </c>
      <c r="E5423" s="223" t="s">
        <v>172</v>
      </c>
      <c r="F5423" s="225" t="s">
        <v>207</v>
      </c>
      <c r="G5423" s="226">
        <v>1.29</v>
      </c>
      <c r="H5423" s="226">
        <v>0.18</v>
      </c>
      <c r="I5423" s="226">
        <v>1.47</v>
      </c>
      <c r="J5423" s="227">
        <v>7.35</v>
      </c>
      <c r="K5423" s="227">
        <v>386.14</v>
      </c>
      <c r="L5423" s="228">
        <v>-5.01</v>
      </c>
      <c r="M5423" s="229">
        <f t="shared" si="164"/>
        <v>381.13</v>
      </c>
      <c r="N5423" s="230">
        <v>1.89</v>
      </c>
    </row>
    <row r="5424" spans="1:14" x14ac:dyDescent="0.2">
      <c r="A5424" s="231" t="str">
        <f t="shared" si="165"/>
        <v>LP1.506Thinned110</v>
      </c>
      <c r="B5424" s="223" t="s">
        <v>232</v>
      </c>
      <c r="C5424" s="224">
        <v>1.5</v>
      </c>
      <c r="D5424" s="223">
        <v>6</v>
      </c>
      <c r="E5424" s="223" t="s">
        <v>172</v>
      </c>
      <c r="F5424" s="225" t="s">
        <v>208</v>
      </c>
      <c r="G5424" s="226">
        <v>1.17</v>
      </c>
      <c r="H5424" s="226">
        <v>-0.16</v>
      </c>
      <c r="I5424" s="226">
        <v>1</v>
      </c>
      <c r="J5424" s="227">
        <v>5.0199999999999996</v>
      </c>
      <c r="K5424" s="227">
        <v>391.16</v>
      </c>
      <c r="L5424" s="228">
        <v>-5.31</v>
      </c>
      <c r="M5424" s="229">
        <f t="shared" si="164"/>
        <v>385.85</v>
      </c>
      <c r="N5424" s="230">
        <v>2.02</v>
      </c>
    </row>
    <row r="5425" spans="1:14" x14ac:dyDescent="0.2">
      <c r="A5425" s="231" t="str">
        <f t="shared" si="165"/>
        <v>LP1.506Thinned115</v>
      </c>
      <c r="B5425" s="223" t="s">
        <v>232</v>
      </c>
      <c r="C5425" s="224">
        <v>1.5</v>
      </c>
      <c r="D5425" s="223">
        <v>6</v>
      </c>
      <c r="E5425" s="223" t="s">
        <v>172</v>
      </c>
      <c r="F5425" s="225" t="s">
        <v>209</v>
      </c>
      <c r="G5425" s="226">
        <v>1.02</v>
      </c>
      <c r="H5425" s="226">
        <v>-0.1</v>
      </c>
      <c r="I5425" s="226">
        <v>0.93</v>
      </c>
      <c r="J5425" s="227">
        <v>4.63</v>
      </c>
      <c r="K5425" s="227">
        <v>395.79</v>
      </c>
      <c r="L5425" s="228">
        <v>-5.6</v>
      </c>
      <c r="M5425" s="229">
        <f t="shared" si="164"/>
        <v>390.19</v>
      </c>
      <c r="N5425" s="230">
        <v>1.96</v>
      </c>
    </row>
    <row r="5426" spans="1:14" x14ac:dyDescent="0.2">
      <c r="A5426" s="231" t="str">
        <f t="shared" si="165"/>
        <v>LP1.506Thinned120</v>
      </c>
      <c r="B5426" s="223" t="s">
        <v>232</v>
      </c>
      <c r="C5426" s="224">
        <v>1.5</v>
      </c>
      <c r="D5426" s="223">
        <v>6</v>
      </c>
      <c r="E5426" s="223" t="s">
        <v>172</v>
      </c>
      <c r="F5426" s="225" t="s">
        <v>210</v>
      </c>
      <c r="G5426" s="226">
        <v>0.99</v>
      </c>
      <c r="H5426" s="226">
        <v>-0.12</v>
      </c>
      <c r="I5426" s="226">
        <v>0.87</v>
      </c>
      <c r="J5426" s="227">
        <v>4.37</v>
      </c>
      <c r="K5426" s="227">
        <v>400.16</v>
      </c>
      <c r="L5426" s="228">
        <v>-5.89</v>
      </c>
      <c r="M5426" s="229">
        <f t="shared" ref="M5426:M5489" si="166">K5426+L5426</f>
        <v>394.27000000000004</v>
      </c>
      <c r="N5426" s="230">
        <v>1.94</v>
      </c>
    </row>
    <row r="5427" spans="1:14" x14ac:dyDescent="0.2">
      <c r="A5427" s="231" t="str">
        <f t="shared" si="165"/>
        <v>LP1.506Thinned125</v>
      </c>
      <c r="B5427" s="223" t="s">
        <v>232</v>
      </c>
      <c r="C5427" s="224">
        <v>1.5</v>
      </c>
      <c r="D5427" s="223">
        <v>6</v>
      </c>
      <c r="E5427" s="223" t="s">
        <v>172</v>
      </c>
      <c r="F5427" s="225" t="s">
        <v>211</v>
      </c>
      <c r="G5427" s="226">
        <v>0.77</v>
      </c>
      <c r="H5427" s="226">
        <v>0.36</v>
      </c>
      <c r="I5427" s="226">
        <v>1.1299999999999999</v>
      </c>
      <c r="J5427" s="227">
        <v>5.64</v>
      </c>
      <c r="K5427" s="227">
        <v>405.8</v>
      </c>
      <c r="L5427" s="228">
        <v>-6.14</v>
      </c>
      <c r="M5427" s="229">
        <f t="shared" si="166"/>
        <v>399.66</v>
      </c>
      <c r="N5427" s="230">
        <v>1.67</v>
      </c>
    </row>
    <row r="5428" spans="1:14" x14ac:dyDescent="0.2">
      <c r="A5428" s="231" t="str">
        <f t="shared" si="165"/>
        <v>LP1.506Thinned130</v>
      </c>
      <c r="B5428" s="223" t="s">
        <v>232</v>
      </c>
      <c r="C5428" s="224">
        <v>1.5</v>
      </c>
      <c r="D5428" s="223">
        <v>6</v>
      </c>
      <c r="E5428" s="223" t="s">
        <v>172</v>
      </c>
      <c r="F5428" s="225" t="s">
        <v>212</v>
      </c>
      <c r="G5428" s="226">
        <v>0.76</v>
      </c>
      <c r="H5428" s="226">
        <v>0.12</v>
      </c>
      <c r="I5428" s="226">
        <v>0.88</v>
      </c>
      <c r="J5428" s="227">
        <v>4.3899999999999997</v>
      </c>
      <c r="K5428" s="227">
        <v>410.2</v>
      </c>
      <c r="L5428" s="228">
        <v>-6.39</v>
      </c>
      <c r="M5428" s="229">
        <f t="shared" si="166"/>
        <v>403.81</v>
      </c>
      <c r="N5428" s="230">
        <v>1.72</v>
      </c>
    </row>
    <row r="5429" spans="1:14" x14ac:dyDescent="0.2">
      <c r="A5429" s="231" t="str">
        <f t="shared" si="165"/>
        <v>LP1.506Thinned135</v>
      </c>
      <c r="B5429" s="223" t="s">
        <v>232</v>
      </c>
      <c r="C5429" s="224">
        <v>1.5</v>
      </c>
      <c r="D5429" s="223">
        <v>6</v>
      </c>
      <c r="E5429" s="223" t="s">
        <v>172</v>
      </c>
      <c r="F5429" s="225" t="s">
        <v>213</v>
      </c>
      <c r="G5429" s="226">
        <v>0.51</v>
      </c>
      <c r="H5429" s="226">
        <v>-0.2</v>
      </c>
      <c r="I5429" s="226">
        <v>0.3</v>
      </c>
      <c r="J5429" s="227">
        <v>1.52</v>
      </c>
      <c r="K5429" s="227">
        <v>411.71</v>
      </c>
      <c r="L5429" s="228">
        <v>-6.67</v>
      </c>
      <c r="M5429" s="229">
        <f t="shared" si="166"/>
        <v>405.03999999999996</v>
      </c>
      <c r="N5429" s="230">
        <v>1.83</v>
      </c>
    </row>
    <row r="5430" spans="1:14" x14ac:dyDescent="0.2">
      <c r="A5430" s="231" t="str">
        <f t="shared" si="165"/>
        <v>LP1.506Thinned140</v>
      </c>
      <c r="B5430" s="223" t="s">
        <v>232</v>
      </c>
      <c r="C5430" s="224">
        <v>1.5</v>
      </c>
      <c r="D5430" s="223">
        <v>6</v>
      </c>
      <c r="E5430" s="223" t="s">
        <v>172</v>
      </c>
      <c r="F5430" s="225" t="s">
        <v>214</v>
      </c>
      <c r="G5430" s="226">
        <v>0.59</v>
      </c>
      <c r="H5430" s="226">
        <v>-0.05</v>
      </c>
      <c r="I5430" s="226">
        <v>0.54</v>
      </c>
      <c r="J5430" s="227">
        <v>2.69</v>
      </c>
      <c r="K5430" s="227">
        <v>414.41</v>
      </c>
      <c r="L5430" s="228">
        <v>-6.92</v>
      </c>
      <c r="M5430" s="229">
        <f t="shared" si="166"/>
        <v>407.49</v>
      </c>
      <c r="N5430" s="230">
        <v>1.71</v>
      </c>
    </row>
    <row r="5431" spans="1:14" x14ac:dyDescent="0.2">
      <c r="A5431" s="231" t="str">
        <f t="shared" si="165"/>
        <v>LP1.506Thinned145</v>
      </c>
      <c r="B5431" s="223" t="s">
        <v>232</v>
      </c>
      <c r="C5431" s="224">
        <v>1.5</v>
      </c>
      <c r="D5431" s="223">
        <v>6</v>
      </c>
      <c r="E5431" s="223" t="s">
        <v>172</v>
      </c>
      <c r="F5431" s="225" t="s">
        <v>215</v>
      </c>
      <c r="G5431" s="226">
        <v>0.38</v>
      </c>
      <c r="H5431" s="226">
        <v>-0.18</v>
      </c>
      <c r="I5431" s="226">
        <v>0.2</v>
      </c>
      <c r="J5431" s="227">
        <v>1</v>
      </c>
      <c r="K5431" s="227">
        <v>415.41</v>
      </c>
      <c r="L5431" s="228">
        <v>-7.19</v>
      </c>
      <c r="M5431" s="229">
        <f t="shared" si="166"/>
        <v>408.22</v>
      </c>
      <c r="N5431" s="230">
        <v>1.76</v>
      </c>
    </row>
    <row r="5432" spans="1:14" x14ac:dyDescent="0.2">
      <c r="A5432" s="231" t="str">
        <f t="shared" si="165"/>
        <v>LP1.506Thinned150</v>
      </c>
      <c r="B5432" s="223" t="s">
        <v>232</v>
      </c>
      <c r="C5432" s="224">
        <v>1.5</v>
      </c>
      <c r="D5432" s="223">
        <v>6</v>
      </c>
      <c r="E5432" s="223" t="s">
        <v>172</v>
      </c>
      <c r="F5432" s="225" t="s">
        <v>216</v>
      </c>
      <c r="G5432" s="226">
        <v>0.35</v>
      </c>
      <c r="H5432" s="226">
        <v>-0.04</v>
      </c>
      <c r="I5432" s="226">
        <v>0.31</v>
      </c>
      <c r="J5432" s="227">
        <v>1.56</v>
      </c>
      <c r="K5432" s="227">
        <v>416.97</v>
      </c>
      <c r="L5432" s="228">
        <v>-7.44</v>
      </c>
      <c r="M5432" s="229">
        <f t="shared" si="166"/>
        <v>409.53000000000003</v>
      </c>
      <c r="N5432" s="230">
        <v>1.69</v>
      </c>
    </row>
    <row r="5433" spans="1:14" x14ac:dyDescent="0.2">
      <c r="A5433" s="231" t="str">
        <f t="shared" si="165"/>
        <v>LP1.506Thinned155</v>
      </c>
      <c r="B5433" s="223" t="s">
        <v>232</v>
      </c>
      <c r="C5433" s="224">
        <v>1.5</v>
      </c>
      <c r="D5433" s="223">
        <v>6</v>
      </c>
      <c r="E5433" s="223" t="s">
        <v>172</v>
      </c>
      <c r="F5433" s="225" t="s">
        <v>217</v>
      </c>
      <c r="G5433" s="226">
        <v>0.25</v>
      </c>
      <c r="H5433" s="226">
        <v>-0.08</v>
      </c>
      <c r="I5433" s="226">
        <v>0.17</v>
      </c>
      <c r="J5433" s="227">
        <v>0.85</v>
      </c>
      <c r="K5433" s="227">
        <v>417.82</v>
      </c>
      <c r="L5433" s="228">
        <v>-7.69</v>
      </c>
      <c r="M5433" s="229">
        <f t="shared" si="166"/>
        <v>410.13</v>
      </c>
      <c r="N5433" s="230">
        <v>1.69</v>
      </c>
    </row>
    <row r="5434" spans="1:14" x14ac:dyDescent="0.2">
      <c r="A5434" s="231" t="str">
        <f t="shared" si="165"/>
        <v>LP1.506Thinned160</v>
      </c>
      <c r="B5434" s="223" t="s">
        <v>232</v>
      </c>
      <c r="C5434" s="224">
        <v>1.5</v>
      </c>
      <c r="D5434" s="223">
        <v>6</v>
      </c>
      <c r="E5434" s="223" t="s">
        <v>172</v>
      </c>
      <c r="F5434" s="225" t="s">
        <v>218</v>
      </c>
      <c r="G5434" s="226">
        <v>0.12</v>
      </c>
      <c r="H5434" s="226">
        <v>0.02</v>
      </c>
      <c r="I5434" s="226">
        <v>0.15</v>
      </c>
      <c r="J5434" s="227">
        <v>0.74</v>
      </c>
      <c r="K5434" s="227">
        <v>418.55</v>
      </c>
      <c r="L5434" s="228">
        <v>-7.93</v>
      </c>
      <c r="M5434" s="229">
        <f t="shared" si="166"/>
        <v>410.62</v>
      </c>
      <c r="N5434" s="230">
        <v>1.62</v>
      </c>
    </row>
    <row r="5435" spans="1:14" x14ac:dyDescent="0.2">
      <c r="A5435" s="231" t="str">
        <f t="shared" si="165"/>
        <v>LP1.506Thinned165</v>
      </c>
      <c r="B5435" s="223" t="s">
        <v>232</v>
      </c>
      <c r="C5435" s="224">
        <v>1.5</v>
      </c>
      <c r="D5435" s="223">
        <v>6</v>
      </c>
      <c r="E5435" s="223" t="s">
        <v>172</v>
      </c>
      <c r="F5435" s="225" t="s">
        <v>219</v>
      </c>
      <c r="G5435" s="226">
        <v>0.1</v>
      </c>
      <c r="H5435" s="226">
        <v>-0.06</v>
      </c>
      <c r="I5435" s="226">
        <v>0.04</v>
      </c>
      <c r="J5435" s="227">
        <v>0.2</v>
      </c>
      <c r="K5435" s="227">
        <v>418.75</v>
      </c>
      <c r="L5435" s="228">
        <v>-8.17</v>
      </c>
      <c r="M5435" s="229">
        <f t="shared" si="166"/>
        <v>410.58</v>
      </c>
      <c r="N5435" s="230">
        <v>1.63</v>
      </c>
    </row>
    <row r="5436" spans="1:14" x14ac:dyDescent="0.2">
      <c r="A5436" s="231" t="str">
        <f t="shared" si="165"/>
        <v>LP1.506Thinned170</v>
      </c>
      <c r="B5436" s="223" t="s">
        <v>232</v>
      </c>
      <c r="C5436" s="224">
        <v>1.5</v>
      </c>
      <c r="D5436" s="223">
        <v>6</v>
      </c>
      <c r="E5436" s="223" t="s">
        <v>172</v>
      </c>
      <c r="F5436" s="225" t="s">
        <v>220</v>
      </c>
      <c r="G5436" s="226">
        <v>-0.02</v>
      </c>
      <c r="H5436" s="226">
        <v>-0.01</v>
      </c>
      <c r="I5436" s="226">
        <v>-0.03</v>
      </c>
      <c r="J5436" s="227">
        <v>-0.16</v>
      </c>
      <c r="K5436" s="227">
        <v>418.59</v>
      </c>
      <c r="L5436" s="228">
        <v>-8.41</v>
      </c>
      <c r="M5436" s="229">
        <f t="shared" si="166"/>
        <v>410.17999999999995</v>
      </c>
      <c r="N5436" s="230">
        <v>1.58</v>
      </c>
    </row>
    <row r="5437" spans="1:14" x14ac:dyDescent="0.2">
      <c r="A5437" s="231" t="str">
        <f t="shared" si="165"/>
        <v>LP1.506Thinned175</v>
      </c>
      <c r="B5437" s="223" t="s">
        <v>232</v>
      </c>
      <c r="C5437" s="224">
        <v>1.5</v>
      </c>
      <c r="D5437" s="223">
        <v>6</v>
      </c>
      <c r="E5437" s="223" t="s">
        <v>172</v>
      </c>
      <c r="F5437" s="225" t="s">
        <v>221</v>
      </c>
      <c r="G5437" s="226">
        <v>-0.03</v>
      </c>
      <c r="H5437" s="226">
        <v>-0.03</v>
      </c>
      <c r="I5437" s="226">
        <v>-7.0000000000000007E-2</v>
      </c>
      <c r="J5437" s="227">
        <v>-0.34</v>
      </c>
      <c r="K5437" s="227">
        <v>418.26</v>
      </c>
      <c r="L5437" s="228">
        <v>-8.64</v>
      </c>
      <c r="M5437" s="229">
        <f t="shared" si="166"/>
        <v>409.62</v>
      </c>
      <c r="N5437" s="230">
        <v>1.56</v>
      </c>
    </row>
    <row r="5438" spans="1:14" x14ac:dyDescent="0.2">
      <c r="A5438" s="231" t="str">
        <f t="shared" si="165"/>
        <v>LP1.506Thinned180</v>
      </c>
      <c r="B5438" s="223" t="s">
        <v>232</v>
      </c>
      <c r="C5438" s="224">
        <v>1.5</v>
      </c>
      <c r="D5438" s="223">
        <v>6</v>
      </c>
      <c r="E5438" s="223" t="s">
        <v>172</v>
      </c>
      <c r="F5438" s="225" t="s">
        <v>222</v>
      </c>
      <c r="G5438" s="226">
        <v>-0.12</v>
      </c>
      <c r="H5438" s="226">
        <v>-0.02</v>
      </c>
      <c r="I5438" s="226">
        <v>-0.14000000000000001</v>
      </c>
      <c r="J5438" s="227">
        <v>-0.69</v>
      </c>
      <c r="K5438" s="227">
        <v>417.56</v>
      </c>
      <c r="L5438" s="228">
        <v>-8.8699999999999992</v>
      </c>
      <c r="M5438" s="229">
        <f t="shared" si="166"/>
        <v>408.69</v>
      </c>
      <c r="N5438" s="230">
        <v>1.52</v>
      </c>
    </row>
    <row r="5439" spans="1:14" x14ac:dyDescent="0.2">
      <c r="A5439" s="231" t="str">
        <f t="shared" si="165"/>
        <v>LP1.506Thinned185</v>
      </c>
      <c r="B5439" s="223" t="s">
        <v>232</v>
      </c>
      <c r="C5439" s="224">
        <v>1.5</v>
      </c>
      <c r="D5439" s="223">
        <v>6</v>
      </c>
      <c r="E5439" s="223" t="s">
        <v>172</v>
      </c>
      <c r="F5439" s="225" t="s">
        <v>223</v>
      </c>
      <c r="G5439" s="226">
        <v>-0.2</v>
      </c>
      <c r="H5439" s="226">
        <v>-0.05</v>
      </c>
      <c r="I5439" s="226">
        <v>-0.25</v>
      </c>
      <c r="J5439" s="227">
        <v>-1.25</v>
      </c>
      <c r="K5439" s="227">
        <v>416.31</v>
      </c>
      <c r="L5439" s="228">
        <v>-9.09</v>
      </c>
      <c r="M5439" s="229">
        <f t="shared" si="166"/>
        <v>407.22</v>
      </c>
      <c r="N5439" s="230">
        <v>1.51</v>
      </c>
    </row>
    <row r="5440" spans="1:14" x14ac:dyDescent="0.2">
      <c r="A5440" s="231" t="str">
        <f t="shared" si="165"/>
        <v>LP1.506Thinned190</v>
      </c>
      <c r="B5440" s="223" t="s">
        <v>232</v>
      </c>
      <c r="C5440" s="224">
        <v>1.5</v>
      </c>
      <c r="D5440" s="223">
        <v>6</v>
      </c>
      <c r="E5440" s="223" t="s">
        <v>172</v>
      </c>
      <c r="F5440" s="225" t="s">
        <v>224</v>
      </c>
      <c r="G5440" s="226">
        <v>-0.24</v>
      </c>
      <c r="H5440" s="226">
        <v>0.01</v>
      </c>
      <c r="I5440" s="226">
        <v>-0.23</v>
      </c>
      <c r="J5440" s="227">
        <v>-1.1499999999999999</v>
      </c>
      <c r="K5440" s="227">
        <v>415.16</v>
      </c>
      <c r="L5440" s="228">
        <v>-9.31</v>
      </c>
      <c r="M5440" s="229">
        <f t="shared" si="166"/>
        <v>405.85</v>
      </c>
      <c r="N5440" s="230">
        <v>1.43</v>
      </c>
    </row>
    <row r="5441" spans="1:14" x14ac:dyDescent="0.2">
      <c r="A5441" s="231" t="str">
        <f t="shared" si="165"/>
        <v>LP1.506Thinned195</v>
      </c>
      <c r="B5441" s="223" t="s">
        <v>232</v>
      </c>
      <c r="C5441" s="224">
        <v>1.5</v>
      </c>
      <c r="D5441" s="223">
        <v>6</v>
      </c>
      <c r="E5441" s="223" t="s">
        <v>172</v>
      </c>
      <c r="F5441" s="225" t="s">
        <v>225</v>
      </c>
      <c r="G5441" s="226">
        <v>-0.28999999999999998</v>
      </c>
      <c r="H5441" s="226">
        <v>-0.03</v>
      </c>
      <c r="I5441" s="226">
        <v>-0.32</v>
      </c>
      <c r="J5441" s="227">
        <v>-1.59</v>
      </c>
      <c r="K5441" s="227">
        <v>413.57</v>
      </c>
      <c r="L5441" s="228">
        <v>-9.52</v>
      </c>
      <c r="M5441" s="229">
        <f t="shared" si="166"/>
        <v>404.05</v>
      </c>
      <c r="N5441" s="230">
        <v>1.45</v>
      </c>
    </row>
    <row r="5442" spans="1:14" x14ac:dyDescent="0.2">
      <c r="A5442" s="231" t="str">
        <f t="shared" ref="A5442:A5505" si="167">CONCATENATE(LEFT(B5442,2),TEXT(C5442,"0.0"),TEXT(D5442,"00"),E5442,TEXT(LEFT(F5442,3),"000"))</f>
        <v>LP1.508NO_thin000</v>
      </c>
      <c r="B5442" s="223" t="s">
        <v>232</v>
      </c>
      <c r="C5442" s="224">
        <v>1.5</v>
      </c>
      <c r="D5442" s="223">
        <v>8</v>
      </c>
      <c r="E5442" s="223" t="s">
        <v>199</v>
      </c>
      <c r="F5442" s="225" t="s">
        <v>0</v>
      </c>
      <c r="G5442" s="226">
        <v>0.45</v>
      </c>
      <c r="H5442" s="226">
        <v>0.21</v>
      </c>
      <c r="I5442" s="226">
        <v>0.66</v>
      </c>
      <c r="J5442" s="227">
        <v>3.31</v>
      </c>
      <c r="K5442" s="227">
        <v>3.31</v>
      </c>
      <c r="L5442" s="228">
        <v>0</v>
      </c>
      <c r="M5442" s="229">
        <f t="shared" si="166"/>
        <v>3.31</v>
      </c>
      <c r="N5442" s="230">
        <v>0</v>
      </c>
    </row>
    <row r="5443" spans="1:14" x14ac:dyDescent="0.2">
      <c r="A5443" s="231" t="str">
        <f t="shared" si="167"/>
        <v>LP1.508NO_thin005</v>
      </c>
      <c r="B5443" s="223" t="s">
        <v>232</v>
      </c>
      <c r="C5443" s="224">
        <v>1.5</v>
      </c>
      <c r="D5443" s="223">
        <v>8</v>
      </c>
      <c r="E5443" s="223" t="s">
        <v>199</v>
      </c>
      <c r="F5443" s="225" t="s">
        <v>1</v>
      </c>
      <c r="G5443" s="226">
        <v>1.36</v>
      </c>
      <c r="H5443" s="226">
        <v>0.27</v>
      </c>
      <c r="I5443" s="226">
        <v>1.63</v>
      </c>
      <c r="J5443" s="227">
        <v>8.1300000000000008</v>
      </c>
      <c r="K5443" s="227">
        <v>11.44</v>
      </c>
      <c r="L5443" s="228">
        <v>0</v>
      </c>
      <c r="M5443" s="229">
        <f t="shared" si="166"/>
        <v>11.44</v>
      </c>
      <c r="N5443" s="230">
        <v>0</v>
      </c>
    </row>
    <row r="5444" spans="1:14" x14ac:dyDescent="0.2">
      <c r="A5444" s="231" t="str">
        <f t="shared" si="167"/>
        <v>LP1.508NO_thin010</v>
      </c>
      <c r="B5444" s="223" t="s">
        <v>232</v>
      </c>
      <c r="C5444" s="224">
        <v>1.5</v>
      </c>
      <c r="D5444" s="223">
        <v>8</v>
      </c>
      <c r="E5444" s="223" t="s">
        <v>199</v>
      </c>
      <c r="F5444" s="225" t="s">
        <v>2</v>
      </c>
      <c r="G5444" s="226">
        <v>4.1500000000000004</v>
      </c>
      <c r="H5444" s="226">
        <v>0.27</v>
      </c>
      <c r="I5444" s="226">
        <v>4.42</v>
      </c>
      <c r="J5444" s="227">
        <v>22.11</v>
      </c>
      <c r="K5444" s="227">
        <v>33.54</v>
      </c>
      <c r="L5444" s="228">
        <v>0</v>
      </c>
      <c r="M5444" s="229">
        <f t="shared" si="166"/>
        <v>33.54</v>
      </c>
      <c r="N5444" s="230">
        <v>0</v>
      </c>
    </row>
    <row r="5445" spans="1:14" x14ac:dyDescent="0.2">
      <c r="A5445" s="231" t="str">
        <f t="shared" si="167"/>
        <v>LP1.508NO_thin015</v>
      </c>
      <c r="B5445" s="223" t="s">
        <v>232</v>
      </c>
      <c r="C5445" s="224">
        <v>1.5</v>
      </c>
      <c r="D5445" s="223">
        <v>8</v>
      </c>
      <c r="E5445" s="223" t="s">
        <v>199</v>
      </c>
      <c r="F5445" s="225" t="s">
        <v>3</v>
      </c>
      <c r="G5445" s="226">
        <v>12.68</v>
      </c>
      <c r="H5445" s="226">
        <v>0.27</v>
      </c>
      <c r="I5445" s="226">
        <v>12.95</v>
      </c>
      <c r="J5445" s="227">
        <v>64.73</v>
      </c>
      <c r="K5445" s="227">
        <v>98.28</v>
      </c>
      <c r="L5445" s="228">
        <v>0</v>
      </c>
      <c r="M5445" s="229">
        <f t="shared" si="166"/>
        <v>98.28</v>
      </c>
      <c r="N5445" s="230">
        <v>0</v>
      </c>
    </row>
    <row r="5446" spans="1:14" x14ac:dyDescent="0.2">
      <c r="A5446" s="231" t="str">
        <f t="shared" si="167"/>
        <v>LP1.508NO_thin020</v>
      </c>
      <c r="B5446" s="223" t="s">
        <v>232</v>
      </c>
      <c r="C5446" s="224">
        <v>1.5</v>
      </c>
      <c r="D5446" s="223">
        <v>8</v>
      </c>
      <c r="E5446" s="223" t="s">
        <v>199</v>
      </c>
      <c r="F5446" s="225" t="s">
        <v>4</v>
      </c>
      <c r="G5446" s="226">
        <v>26.53</v>
      </c>
      <c r="H5446" s="226">
        <v>0.79</v>
      </c>
      <c r="I5446" s="226">
        <v>27.32</v>
      </c>
      <c r="J5446" s="227">
        <v>136.61000000000001</v>
      </c>
      <c r="K5446" s="227">
        <v>234.88</v>
      </c>
      <c r="L5446" s="228">
        <v>0</v>
      </c>
      <c r="M5446" s="229">
        <f t="shared" si="166"/>
        <v>234.88</v>
      </c>
      <c r="N5446" s="230">
        <v>0</v>
      </c>
    </row>
    <row r="5447" spans="1:14" x14ac:dyDescent="0.2">
      <c r="A5447" s="231" t="str">
        <f t="shared" si="167"/>
        <v>LP1.508NO_thin025</v>
      </c>
      <c r="B5447" s="223" t="s">
        <v>232</v>
      </c>
      <c r="C5447" s="224">
        <v>1.5</v>
      </c>
      <c r="D5447" s="223">
        <v>8</v>
      </c>
      <c r="E5447" s="223" t="s">
        <v>199</v>
      </c>
      <c r="F5447" s="225" t="s">
        <v>5</v>
      </c>
      <c r="G5447" s="226">
        <v>16.38</v>
      </c>
      <c r="H5447" s="226">
        <v>1.75</v>
      </c>
      <c r="I5447" s="226">
        <v>18.13</v>
      </c>
      <c r="J5447" s="227">
        <v>90.66</v>
      </c>
      <c r="K5447" s="227">
        <v>325.54000000000002</v>
      </c>
      <c r="L5447" s="228">
        <v>0</v>
      </c>
      <c r="M5447" s="229">
        <f t="shared" si="166"/>
        <v>325.54000000000002</v>
      </c>
      <c r="N5447" s="230">
        <v>0</v>
      </c>
    </row>
    <row r="5448" spans="1:14" x14ac:dyDescent="0.2">
      <c r="A5448" s="231" t="str">
        <f t="shared" si="167"/>
        <v>LP1.508NO_thin030</v>
      </c>
      <c r="B5448" s="223" t="s">
        <v>232</v>
      </c>
      <c r="C5448" s="224">
        <v>1.5</v>
      </c>
      <c r="D5448" s="223">
        <v>8</v>
      </c>
      <c r="E5448" s="223" t="s">
        <v>199</v>
      </c>
      <c r="F5448" s="225" t="s">
        <v>6</v>
      </c>
      <c r="G5448" s="226">
        <v>7.03</v>
      </c>
      <c r="H5448" s="226">
        <v>3.63</v>
      </c>
      <c r="I5448" s="226">
        <v>10.66</v>
      </c>
      <c r="J5448" s="227">
        <v>53.28</v>
      </c>
      <c r="K5448" s="227">
        <v>378.82</v>
      </c>
      <c r="L5448" s="228">
        <v>0</v>
      </c>
      <c r="M5448" s="229">
        <f t="shared" si="166"/>
        <v>378.82</v>
      </c>
      <c r="N5448" s="230">
        <v>0</v>
      </c>
    </row>
    <row r="5449" spans="1:14" x14ac:dyDescent="0.2">
      <c r="A5449" s="231" t="str">
        <f t="shared" si="167"/>
        <v>LP1.508NO_thin035</v>
      </c>
      <c r="B5449" s="223" t="s">
        <v>232</v>
      </c>
      <c r="C5449" s="224">
        <v>1.5</v>
      </c>
      <c r="D5449" s="223">
        <v>8</v>
      </c>
      <c r="E5449" s="223" t="s">
        <v>199</v>
      </c>
      <c r="F5449" s="225" t="s">
        <v>7</v>
      </c>
      <c r="G5449" s="226">
        <v>7.63</v>
      </c>
      <c r="H5449" s="226">
        <v>1.66</v>
      </c>
      <c r="I5449" s="226">
        <v>9.2899999999999991</v>
      </c>
      <c r="J5449" s="227">
        <v>46.45</v>
      </c>
      <c r="K5449" s="227">
        <v>425.27</v>
      </c>
      <c r="L5449" s="228">
        <v>0</v>
      </c>
      <c r="M5449" s="229">
        <f t="shared" si="166"/>
        <v>425.27</v>
      </c>
      <c r="N5449" s="230">
        <v>0</v>
      </c>
    </row>
    <row r="5450" spans="1:14" x14ac:dyDescent="0.2">
      <c r="A5450" s="231" t="str">
        <f t="shared" si="167"/>
        <v>LP1.508NO_thin040</v>
      </c>
      <c r="B5450" s="223" t="s">
        <v>232</v>
      </c>
      <c r="C5450" s="224">
        <v>1.5</v>
      </c>
      <c r="D5450" s="223">
        <v>8</v>
      </c>
      <c r="E5450" s="223" t="s">
        <v>199</v>
      </c>
      <c r="F5450" s="225" t="s">
        <v>8</v>
      </c>
      <c r="G5450" s="226">
        <v>7.63</v>
      </c>
      <c r="H5450" s="226">
        <v>0.77</v>
      </c>
      <c r="I5450" s="226">
        <v>8.4</v>
      </c>
      <c r="J5450" s="227">
        <v>41.99</v>
      </c>
      <c r="K5450" s="227">
        <v>467.26</v>
      </c>
      <c r="L5450" s="228">
        <v>0</v>
      </c>
      <c r="M5450" s="229">
        <f t="shared" si="166"/>
        <v>467.26</v>
      </c>
      <c r="N5450" s="230">
        <v>0</v>
      </c>
    </row>
    <row r="5451" spans="1:14" x14ac:dyDescent="0.2">
      <c r="A5451" s="231" t="str">
        <f t="shared" si="167"/>
        <v>LP1.508NO_thin045</v>
      </c>
      <c r="B5451" s="223" t="s">
        <v>232</v>
      </c>
      <c r="C5451" s="224">
        <v>1.5</v>
      </c>
      <c r="D5451" s="223">
        <v>8</v>
      </c>
      <c r="E5451" s="223" t="s">
        <v>199</v>
      </c>
      <c r="F5451" s="225" t="s">
        <v>9</v>
      </c>
      <c r="G5451" s="226">
        <v>7.37</v>
      </c>
      <c r="H5451" s="226">
        <v>0.55000000000000004</v>
      </c>
      <c r="I5451" s="226">
        <v>7.92</v>
      </c>
      <c r="J5451" s="227">
        <v>39.619999999999997</v>
      </c>
      <c r="K5451" s="227">
        <v>506.88</v>
      </c>
      <c r="L5451" s="228">
        <v>0</v>
      </c>
      <c r="M5451" s="229">
        <f t="shared" si="166"/>
        <v>506.88</v>
      </c>
      <c r="N5451" s="230">
        <v>0</v>
      </c>
    </row>
    <row r="5452" spans="1:14" x14ac:dyDescent="0.2">
      <c r="A5452" s="231" t="str">
        <f t="shared" si="167"/>
        <v>LP1.508NO_thin050</v>
      </c>
      <c r="B5452" s="223" t="s">
        <v>232</v>
      </c>
      <c r="C5452" s="224">
        <v>1.5</v>
      </c>
      <c r="D5452" s="223">
        <v>8</v>
      </c>
      <c r="E5452" s="223" t="s">
        <v>199</v>
      </c>
      <c r="F5452" s="225" t="s">
        <v>10</v>
      </c>
      <c r="G5452" s="226">
        <v>6.9</v>
      </c>
      <c r="H5452" s="226">
        <v>-0.47</v>
      </c>
      <c r="I5452" s="226">
        <v>6.43</v>
      </c>
      <c r="J5452" s="227">
        <v>32.14</v>
      </c>
      <c r="K5452" s="227">
        <v>539.02</v>
      </c>
      <c r="L5452" s="228">
        <v>0</v>
      </c>
      <c r="M5452" s="229">
        <f t="shared" si="166"/>
        <v>539.02</v>
      </c>
      <c r="N5452" s="230">
        <v>0</v>
      </c>
    </row>
    <row r="5453" spans="1:14" x14ac:dyDescent="0.2">
      <c r="A5453" s="231" t="str">
        <f t="shared" si="167"/>
        <v>LP1.508NO_thin055</v>
      </c>
      <c r="B5453" s="223" t="s">
        <v>232</v>
      </c>
      <c r="C5453" s="224">
        <v>1.5</v>
      </c>
      <c r="D5453" s="223">
        <v>8</v>
      </c>
      <c r="E5453" s="223" t="s">
        <v>199</v>
      </c>
      <c r="F5453" s="225" t="s">
        <v>11</v>
      </c>
      <c r="G5453" s="226">
        <v>6.47</v>
      </c>
      <c r="H5453" s="226">
        <v>-0.5</v>
      </c>
      <c r="I5453" s="226">
        <v>5.97</v>
      </c>
      <c r="J5453" s="227">
        <v>29.85</v>
      </c>
      <c r="K5453" s="227">
        <v>568.86</v>
      </c>
      <c r="L5453" s="228">
        <v>0</v>
      </c>
      <c r="M5453" s="229">
        <f t="shared" si="166"/>
        <v>568.86</v>
      </c>
      <c r="N5453" s="230">
        <v>0</v>
      </c>
    </row>
    <row r="5454" spans="1:14" x14ac:dyDescent="0.2">
      <c r="A5454" s="231" t="str">
        <f t="shared" si="167"/>
        <v>LP1.508NO_thin060</v>
      </c>
      <c r="B5454" s="223" t="s">
        <v>232</v>
      </c>
      <c r="C5454" s="224">
        <v>1.5</v>
      </c>
      <c r="D5454" s="223">
        <v>8</v>
      </c>
      <c r="E5454" s="223" t="s">
        <v>199</v>
      </c>
      <c r="F5454" s="225" t="s">
        <v>12</v>
      </c>
      <c r="G5454" s="226">
        <v>6.11</v>
      </c>
      <c r="H5454" s="226">
        <v>-0.35</v>
      </c>
      <c r="I5454" s="226">
        <v>5.76</v>
      </c>
      <c r="J5454" s="227">
        <v>28.81</v>
      </c>
      <c r="K5454" s="227">
        <v>597.66999999999996</v>
      </c>
      <c r="L5454" s="228">
        <v>0</v>
      </c>
      <c r="M5454" s="229">
        <f t="shared" si="166"/>
        <v>597.66999999999996</v>
      </c>
      <c r="N5454" s="230">
        <v>0</v>
      </c>
    </row>
    <row r="5455" spans="1:14" x14ac:dyDescent="0.2">
      <c r="A5455" s="231" t="str">
        <f t="shared" si="167"/>
        <v>LP1.508NO_thin065</v>
      </c>
      <c r="B5455" s="223" t="s">
        <v>232</v>
      </c>
      <c r="C5455" s="224">
        <v>1.5</v>
      </c>
      <c r="D5455" s="223">
        <v>8</v>
      </c>
      <c r="E5455" s="223" t="s">
        <v>199</v>
      </c>
      <c r="F5455" s="225" t="s">
        <v>13</v>
      </c>
      <c r="G5455" s="226">
        <v>5.95</v>
      </c>
      <c r="H5455" s="226">
        <v>-0.4</v>
      </c>
      <c r="I5455" s="226">
        <v>5.55</v>
      </c>
      <c r="J5455" s="227">
        <v>27.73</v>
      </c>
      <c r="K5455" s="227">
        <v>625.4</v>
      </c>
      <c r="L5455" s="228">
        <v>0</v>
      </c>
      <c r="M5455" s="229">
        <f t="shared" si="166"/>
        <v>625.4</v>
      </c>
      <c r="N5455" s="230">
        <v>0</v>
      </c>
    </row>
    <row r="5456" spans="1:14" x14ac:dyDescent="0.2">
      <c r="A5456" s="231" t="str">
        <f t="shared" si="167"/>
        <v>LP1.508NO_thin070</v>
      </c>
      <c r="B5456" s="223" t="s">
        <v>232</v>
      </c>
      <c r="C5456" s="224">
        <v>1.5</v>
      </c>
      <c r="D5456" s="223">
        <v>8</v>
      </c>
      <c r="E5456" s="223" t="s">
        <v>199</v>
      </c>
      <c r="F5456" s="225" t="s">
        <v>200</v>
      </c>
      <c r="G5456" s="226">
        <v>5.67</v>
      </c>
      <c r="H5456" s="226">
        <v>-0.05</v>
      </c>
      <c r="I5456" s="226">
        <v>5.62</v>
      </c>
      <c r="J5456" s="227">
        <v>28.08</v>
      </c>
      <c r="K5456" s="227">
        <v>653.48</v>
      </c>
      <c r="L5456" s="228">
        <v>0</v>
      </c>
      <c r="M5456" s="229">
        <f t="shared" si="166"/>
        <v>653.48</v>
      </c>
      <c r="N5456" s="230">
        <v>0</v>
      </c>
    </row>
    <row r="5457" spans="1:14" x14ac:dyDescent="0.2">
      <c r="A5457" s="231" t="str">
        <f t="shared" si="167"/>
        <v>LP1.508NO_thin075</v>
      </c>
      <c r="B5457" s="223" t="s">
        <v>232</v>
      </c>
      <c r="C5457" s="224">
        <v>1.5</v>
      </c>
      <c r="D5457" s="223">
        <v>8</v>
      </c>
      <c r="E5457" s="223" t="s">
        <v>199</v>
      </c>
      <c r="F5457" s="225" t="s">
        <v>201</v>
      </c>
      <c r="G5457" s="226">
        <v>5.35</v>
      </c>
      <c r="H5457" s="226">
        <v>0</v>
      </c>
      <c r="I5457" s="226">
        <v>5.35</v>
      </c>
      <c r="J5457" s="227">
        <v>26.74</v>
      </c>
      <c r="K5457" s="227">
        <v>680.22</v>
      </c>
      <c r="L5457" s="228">
        <v>0</v>
      </c>
      <c r="M5457" s="229">
        <f t="shared" si="166"/>
        <v>680.22</v>
      </c>
      <c r="N5457" s="230">
        <v>0</v>
      </c>
    </row>
    <row r="5458" spans="1:14" x14ac:dyDescent="0.2">
      <c r="A5458" s="231" t="str">
        <f t="shared" si="167"/>
        <v>LP1.508NO_thin080</v>
      </c>
      <c r="B5458" s="223" t="s">
        <v>232</v>
      </c>
      <c r="C5458" s="224">
        <v>1.5</v>
      </c>
      <c r="D5458" s="223">
        <v>8</v>
      </c>
      <c r="E5458" s="223" t="s">
        <v>199</v>
      </c>
      <c r="F5458" s="225" t="s">
        <v>202</v>
      </c>
      <c r="G5458" s="226">
        <v>5.0599999999999996</v>
      </c>
      <c r="H5458" s="226">
        <v>-0.3</v>
      </c>
      <c r="I5458" s="226">
        <v>4.76</v>
      </c>
      <c r="J5458" s="227">
        <v>23.79</v>
      </c>
      <c r="K5458" s="227">
        <v>704.01</v>
      </c>
      <c r="L5458" s="228">
        <v>0</v>
      </c>
      <c r="M5458" s="229">
        <f t="shared" si="166"/>
        <v>704.01</v>
      </c>
      <c r="N5458" s="230">
        <v>0</v>
      </c>
    </row>
    <row r="5459" spans="1:14" x14ac:dyDescent="0.2">
      <c r="A5459" s="231" t="str">
        <f t="shared" si="167"/>
        <v>LP1.508NO_thin085</v>
      </c>
      <c r="B5459" s="223" t="s">
        <v>232</v>
      </c>
      <c r="C5459" s="224">
        <v>1.5</v>
      </c>
      <c r="D5459" s="223">
        <v>8</v>
      </c>
      <c r="E5459" s="223" t="s">
        <v>199</v>
      </c>
      <c r="F5459" s="225" t="s">
        <v>203</v>
      </c>
      <c r="G5459" s="226">
        <v>5</v>
      </c>
      <c r="H5459" s="226">
        <v>-0.08</v>
      </c>
      <c r="I5459" s="226">
        <v>4.92</v>
      </c>
      <c r="J5459" s="227">
        <v>24.62</v>
      </c>
      <c r="K5459" s="227">
        <v>728.63</v>
      </c>
      <c r="L5459" s="228">
        <v>0</v>
      </c>
      <c r="M5459" s="229">
        <f t="shared" si="166"/>
        <v>728.63</v>
      </c>
      <c r="N5459" s="230">
        <v>0</v>
      </c>
    </row>
    <row r="5460" spans="1:14" x14ac:dyDescent="0.2">
      <c r="A5460" s="231" t="str">
        <f t="shared" si="167"/>
        <v>LP1.508NO_thin090</v>
      </c>
      <c r="B5460" s="223" t="s">
        <v>232</v>
      </c>
      <c r="C5460" s="224">
        <v>1.5</v>
      </c>
      <c r="D5460" s="223">
        <v>8</v>
      </c>
      <c r="E5460" s="223" t="s">
        <v>199</v>
      </c>
      <c r="F5460" s="225" t="s">
        <v>204</v>
      </c>
      <c r="G5460" s="226">
        <v>4.71</v>
      </c>
      <c r="H5460" s="226">
        <v>0.3</v>
      </c>
      <c r="I5460" s="226">
        <v>5.01</v>
      </c>
      <c r="J5460" s="227">
        <v>25.06</v>
      </c>
      <c r="K5460" s="227">
        <v>753.69</v>
      </c>
      <c r="L5460" s="228">
        <v>0</v>
      </c>
      <c r="M5460" s="229">
        <f t="shared" si="166"/>
        <v>753.69</v>
      </c>
      <c r="N5460" s="230">
        <v>0</v>
      </c>
    </row>
    <row r="5461" spans="1:14" x14ac:dyDescent="0.2">
      <c r="A5461" s="231" t="str">
        <f t="shared" si="167"/>
        <v>LP1.508NO_thin095</v>
      </c>
      <c r="B5461" s="223" t="s">
        <v>232</v>
      </c>
      <c r="C5461" s="224">
        <v>1.5</v>
      </c>
      <c r="D5461" s="223">
        <v>8</v>
      </c>
      <c r="E5461" s="223" t="s">
        <v>199</v>
      </c>
      <c r="F5461" s="225" t="s">
        <v>205</v>
      </c>
      <c r="G5461" s="226">
        <v>4.45</v>
      </c>
      <c r="H5461" s="226">
        <v>-0.15</v>
      </c>
      <c r="I5461" s="226">
        <v>4.3</v>
      </c>
      <c r="J5461" s="227">
        <v>21.5</v>
      </c>
      <c r="K5461" s="227">
        <v>775.19</v>
      </c>
      <c r="L5461" s="228">
        <v>0</v>
      </c>
      <c r="M5461" s="229">
        <f t="shared" si="166"/>
        <v>775.19</v>
      </c>
      <c r="N5461" s="230">
        <v>0</v>
      </c>
    </row>
    <row r="5462" spans="1:14" x14ac:dyDescent="0.2">
      <c r="A5462" s="231" t="str">
        <f t="shared" si="167"/>
        <v>LP1.508NO_thin100</v>
      </c>
      <c r="B5462" s="223" t="s">
        <v>232</v>
      </c>
      <c r="C5462" s="224">
        <v>1.5</v>
      </c>
      <c r="D5462" s="223">
        <v>8</v>
      </c>
      <c r="E5462" s="223" t="s">
        <v>199</v>
      </c>
      <c r="F5462" s="225" t="s">
        <v>206</v>
      </c>
      <c r="G5462" s="226">
        <v>4.1900000000000004</v>
      </c>
      <c r="H5462" s="226">
        <v>-0.15</v>
      </c>
      <c r="I5462" s="226">
        <v>4.04</v>
      </c>
      <c r="J5462" s="227">
        <v>20.22</v>
      </c>
      <c r="K5462" s="227">
        <v>795.4</v>
      </c>
      <c r="L5462" s="228">
        <v>0</v>
      </c>
      <c r="M5462" s="229">
        <f t="shared" si="166"/>
        <v>795.4</v>
      </c>
      <c r="N5462" s="230">
        <v>0</v>
      </c>
    </row>
    <row r="5463" spans="1:14" x14ac:dyDescent="0.2">
      <c r="A5463" s="231" t="str">
        <f t="shared" si="167"/>
        <v>LP1.508NO_thin105</v>
      </c>
      <c r="B5463" s="223" t="s">
        <v>232</v>
      </c>
      <c r="C5463" s="224">
        <v>1.5</v>
      </c>
      <c r="D5463" s="223">
        <v>8</v>
      </c>
      <c r="E5463" s="223" t="s">
        <v>199</v>
      </c>
      <c r="F5463" s="225" t="s">
        <v>207</v>
      </c>
      <c r="G5463" s="226">
        <v>4.05</v>
      </c>
      <c r="H5463" s="226">
        <v>-0.16</v>
      </c>
      <c r="I5463" s="226">
        <v>3.89</v>
      </c>
      <c r="J5463" s="227">
        <v>19.43</v>
      </c>
      <c r="K5463" s="227">
        <v>814.83</v>
      </c>
      <c r="L5463" s="228">
        <v>0</v>
      </c>
      <c r="M5463" s="229">
        <f t="shared" si="166"/>
        <v>814.83</v>
      </c>
      <c r="N5463" s="230">
        <v>0</v>
      </c>
    </row>
    <row r="5464" spans="1:14" x14ac:dyDescent="0.2">
      <c r="A5464" s="231" t="str">
        <f t="shared" si="167"/>
        <v>LP1.508NO_thin110</v>
      </c>
      <c r="B5464" s="223" t="s">
        <v>232</v>
      </c>
      <c r="C5464" s="224">
        <v>1.5</v>
      </c>
      <c r="D5464" s="223">
        <v>8</v>
      </c>
      <c r="E5464" s="223" t="s">
        <v>199</v>
      </c>
      <c r="F5464" s="225" t="s">
        <v>208</v>
      </c>
      <c r="G5464" s="226">
        <v>3.93</v>
      </c>
      <c r="H5464" s="226">
        <v>-0.14000000000000001</v>
      </c>
      <c r="I5464" s="226">
        <v>3.8</v>
      </c>
      <c r="J5464" s="227">
        <v>18.989999999999998</v>
      </c>
      <c r="K5464" s="227">
        <v>833.82</v>
      </c>
      <c r="L5464" s="228">
        <v>0</v>
      </c>
      <c r="M5464" s="229">
        <f t="shared" si="166"/>
        <v>833.82</v>
      </c>
      <c r="N5464" s="230">
        <v>0</v>
      </c>
    </row>
    <row r="5465" spans="1:14" x14ac:dyDescent="0.2">
      <c r="A5465" s="231" t="str">
        <f t="shared" si="167"/>
        <v>LP1.508NO_thin115</v>
      </c>
      <c r="B5465" s="223" t="s">
        <v>232</v>
      </c>
      <c r="C5465" s="224">
        <v>1.5</v>
      </c>
      <c r="D5465" s="223">
        <v>8</v>
      </c>
      <c r="E5465" s="223" t="s">
        <v>199</v>
      </c>
      <c r="F5465" s="225" t="s">
        <v>209</v>
      </c>
      <c r="G5465" s="226">
        <v>3.76</v>
      </c>
      <c r="H5465" s="226">
        <v>0</v>
      </c>
      <c r="I5465" s="226">
        <v>3.76</v>
      </c>
      <c r="J5465" s="227">
        <v>18.79</v>
      </c>
      <c r="K5465" s="227">
        <v>852.61</v>
      </c>
      <c r="L5465" s="228">
        <v>0</v>
      </c>
      <c r="M5465" s="229">
        <f t="shared" si="166"/>
        <v>852.61</v>
      </c>
      <c r="N5465" s="230">
        <v>0</v>
      </c>
    </row>
    <row r="5466" spans="1:14" x14ac:dyDescent="0.2">
      <c r="A5466" s="231" t="str">
        <f t="shared" si="167"/>
        <v>LP1.508NO_thin120</v>
      </c>
      <c r="B5466" s="223" t="s">
        <v>232</v>
      </c>
      <c r="C5466" s="224">
        <v>1.5</v>
      </c>
      <c r="D5466" s="223">
        <v>8</v>
      </c>
      <c r="E5466" s="223" t="s">
        <v>199</v>
      </c>
      <c r="F5466" s="225" t="s">
        <v>210</v>
      </c>
      <c r="G5466" s="226">
        <v>3.55</v>
      </c>
      <c r="H5466" s="226">
        <v>0.01</v>
      </c>
      <c r="I5466" s="226">
        <v>3.56</v>
      </c>
      <c r="J5466" s="227">
        <v>17.8</v>
      </c>
      <c r="K5466" s="227">
        <v>870.41</v>
      </c>
      <c r="L5466" s="228">
        <v>0</v>
      </c>
      <c r="M5466" s="229">
        <f t="shared" si="166"/>
        <v>870.41</v>
      </c>
      <c r="N5466" s="230">
        <v>0</v>
      </c>
    </row>
    <row r="5467" spans="1:14" x14ac:dyDescent="0.2">
      <c r="A5467" s="231" t="str">
        <f t="shared" si="167"/>
        <v>LP1.508NO_thin125</v>
      </c>
      <c r="B5467" s="223" t="s">
        <v>232</v>
      </c>
      <c r="C5467" s="224">
        <v>1.5</v>
      </c>
      <c r="D5467" s="223">
        <v>8</v>
      </c>
      <c r="E5467" s="223" t="s">
        <v>199</v>
      </c>
      <c r="F5467" s="225" t="s">
        <v>211</v>
      </c>
      <c r="G5467" s="226">
        <v>3.38</v>
      </c>
      <c r="H5467" s="226">
        <v>-0.08</v>
      </c>
      <c r="I5467" s="226">
        <v>3.3</v>
      </c>
      <c r="J5467" s="227">
        <v>16.510000000000002</v>
      </c>
      <c r="K5467" s="227">
        <v>886.93</v>
      </c>
      <c r="L5467" s="228">
        <v>0</v>
      </c>
      <c r="M5467" s="229">
        <f t="shared" si="166"/>
        <v>886.93</v>
      </c>
      <c r="N5467" s="230">
        <v>0</v>
      </c>
    </row>
    <row r="5468" spans="1:14" x14ac:dyDescent="0.2">
      <c r="A5468" s="231" t="str">
        <f t="shared" si="167"/>
        <v>LP1.508NO_thin130</v>
      </c>
      <c r="B5468" s="223" t="s">
        <v>232</v>
      </c>
      <c r="C5468" s="224">
        <v>1.5</v>
      </c>
      <c r="D5468" s="223">
        <v>8</v>
      </c>
      <c r="E5468" s="223" t="s">
        <v>199</v>
      </c>
      <c r="F5468" s="225" t="s">
        <v>212</v>
      </c>
      <c r="G5468" s="226">
        <v>3.22</v>
      </c>
      <c r="H5468" s="226">
        <v>-0.01</v>
      </c>
      <c r="I5468" s="226">
        <v>3.2</v>
      </c>
      <c r="J5468" s="227">
        <v>16.02</v>
      </c>
      <c r="K5468" s="227">
        <v>902.95</v>
      </c>
      <c r="L5468" s="228">
        <v>0</v>
      </c>
      <c r="M5468" s="229">
        <f t="shared" si="166"/>
        <v>902.95</v>
      </c>
      <c r="N5468" s="230">
        <v>0</v>
      </c>
    </row>
    <row r="5469" spans="1:14" x14ac:dyDescent="0.2">
      <c r="A5469" s="231" t="str">
        <f t="shared" si="167"/>
        <v>LP1.508NO_thin135</v>
      </c>
      <c r="B5469" s="223" t="s">
        <v>232</v>
      </c>
      <c r="C5469" s="224">
        <v>1.5</v>
      </c>
      <c r="D5469" s="223">
        <v>8</v>
      </c>
      <c r="E5469" s="223" t="s">
        <v>199</v>
      </c>
      <c r="F5469" s="225" t="s">
        <v>213</v>
      </c>
      <c r="G5469" s="226">
        <v>3.07</v>
      </c>
      <c r="H5469" s="226">
        <v>-0.09</v>
      </c>
      <c r="I5469" s="226">
        <v>2.98</v>
      </c>
      <c r="J5469" s="227">
        <v>14.89</v>
      </c>
      <c r="K5469" s="227">
        <v>917.83</v>
      </c>
      <c r="L5469" s="228">
        <v>0</v>
      </c>
      <c r="M5469" s="229">
        <f t="shared" si="166"/>
        <v>917.83</v>
      </c>
      <c r="N5469" s="230">
        <v>0</v>
      </c>
    </row>
    <row r="5470" spans="1:14" x14ac:dyDescent="0.2">
      <c r="A5470" s="231" t="str">
        <f t="shared" si="167"/>
        <v>LP1.508NO_thin140</v>
      </c>
      <c r="B5470" s="223" t="s">
        <v>232</v>
      </c>
      <c r="C5470" s="224">
        <v>1.5</v>
      </c>
      <c r="D5470" s="223">
        <v>8</v>
      </c>
      <c r="E5470" s="223" t="s">
        <v>199</v>
      </c>
      <c r="F5470" s="225" t="s">
        <v>214</v>
      </c>
      <c r="G5470" s="226">
        <v>2.91</v>
      </c>
      <c r="H5470" s="226">
        <v>-0.15</v>
      </c>
      <c r="I5470" s="226">
        <v>2.77</v>
      </c>
      <c r="J5470" s="227">
        <v>13.83</v>
      </c>
      <c r="K5470" s="227">
        <v>931.67</v>
      </c>
      <c r="L5470" s="228">
        <v>0</v>
      </c>
      <c r="M5470" s="229">
        <f t="shared" si="166"/>
        <v>931.67</v>
      </c>
      <c r="N5470" s="230">
        <v>0</v>
      </c>
    </row>
    <row r="5471" spans="1:14" x14ac:dyDescent="0.2">
      <c r="A5471" s="231" t="str">
        <f t="shared" si="167"/>
        <v>LP1.508NO_thin145</v>
      </c>
      <c r="B5471" s="223" t="s">
        <v>232</v>
      </c>
      <c r="C5471" s="224">
        <v>1.5</v>
      </c>
      <c r="D5471" s="223">
        <v>8</v>
      </c>
      <c r="E5471" s="223" t="s">
        <v>199</v>
      </c>
      <c r="F5471" s="225" t="s">
        <v>215</v>
      </c>
      <c r="G5471" s="226">
        <v>2.81</v>
      </c>
      <c r="H5471" s="226">
        <v>-0.04</v>
      </c>
      <c r="I5471" s="226">
        <v>2.77</v>
      </c>
      <c r="J5471" s="227">
        <v>13.84</v>
      </c>
      <c r="K5471" s="227">
        <v>945.51</v>
      </c>
      <c r="L5471" s="228">
        <v>0</v>
      </c>
      <c r="M5471" s="229">
        <f t="shared" si="166"/>
        <v>945.51</v>
      </c>
      <c r="N5471" s="230">
        <v>0</v>
      </c>
    </row>
    <row r="5472" spans="1:14" x14ac:dyDescent="0.2">
      <c r="A5472" s="231" t="str">
        <f t="shared" si="167"/>
        <v>LP1.508NO_thin150</v>
      </c>
      <c r="B5472" s="223" t="s">
        <v>232</v>
      </c>
      <c r="C5472" s="224">
        <v>1.5</v>
      </c>
      <c r="D5472" s="223">
        <v>8</v>
      </c>
      <c r="E5472" s="223" t="s">
        <v>199</v>
      </c>
      <c r="F5472" s="225" t="s">
        <v>216</v>
      </c>
      <c r="G5472" s="226">
        <v>2.61</v>
      </c>
      <c r="H5472" s="226">
        <v>-0.17</v>
      </c>
      <c r="I5472" s="226">
        <v>2.4300000000000002</v>
      </c>
      <c r="J5472" s="227">
        <v>12.16</v>
      </c>
      <c r="K5472" s="227">
        <v>957.67</v>
      </c>
      <c r="L5472" s="228">
        <v>0</v>
      </c>
      <c r="M5472" s="229">
        <f t="shared" si="166"/>
        <v>957.67</v>
      </c>
      <c r="N5472" s="230">
        <v>0</v>
      </c>
    </row>
    <row r="5473" spans="1:14" x14ac:dyDescent="0.2">
      <c r="A5473" s="231" t="str">
        <f t="shared" si="167"/>
        <v>LP1.508NO_thin155</v>
      </c>
      <c r="B5473" s="223" t="s">
        <v>232</v>
      </c>
      <c r="C5473" s="224">
        <v>1.5</v>
      </c>
      <c r="D5473" s="223">
        <v>8</v>
      </c>
      <c r="E5473" s="223" t="s">
        <v>199</v>
      </c>
      <c r="F5473" s="225" t="s">
        <v>217</v>
      </c>
      <c r="G5473" s="226">
        <v>2.4500000000000002</v>
      </c>
      <c r="H5473" s="226">
        <v>-0.14000000000000001</v>
      </c>
      <c r="I5473" s="226">
        <v>2.31</v>
      </c>
      <c r="J5473" s="227">
        <v>11.56</v>
      </c>
      <c r="K5473" s="227">
        <v>969.24</v>
      </c>
      <c r="L5473" s="228">
        <v>0</v>
      </c>
      <c r="M5473" s="229">
        <f t="shared" si="166"/>
        <v>969.24</v>
      </c>
      <c r="N5473" s="230">
        <v>0</v>
      </c>
    </row>
    <row r="5474" spans="1:14" x14ac:dyDescent="0.2">
      <c r="A5474" s="231" t="str">
        <f t="shared" si="167"/>
        <v>LP1.508NO_thin160</v>
      </c>
      <c r="B5474" s="223" t="s">
        <v>232</v>
      </c>
      <c r="C5474" s="224">
        <v>1.5</v>
      </c>
      <c r="D5474" s="223">
        <v>8</v>
      </c>
      <c r="E5474" s="223" t="s">
        <v>199</v>
      </c>
      <c r="F5474" s="225" t="s">
        <v>218</v>
      </c>
      <c r="G5474" s="226">
        <v>2.31</v>
      </c>
      <c r="H5474" s="226">
        <v>-0.11</v>
      </c>
      <c r="I5474" s="226">
        <v>2.2000000000000002</v>
      </c>
      <c r="J5474" s="227">
        <v>10.99</v>
      </c>
      <c r="K5474" s="227">
        <v>980.22</v>
      </c>
      <c r="L5474" s="228">
        <v>0</v>
      </c>
      <c r="M5474" s="229">
        <f t="shared" si="166"/>
        <v>980.22</v>
      </c>
      <c r="N5474" s="230">
        <v>0</v>
      </c>
    </row>
    <row r="5475" spans="1:14" x14ac:dyDescent="0.2">
      <c r="A5475" s="231" t="str">
        <f t="shared" si="167"/>
        <v>LP1.508NO_thin165</v>
      </c>
      <c r="B5475" s="223" t="s">
        <v>232</v>
      </c>
      <c r="C5475" s="224">
        <v>1.5</v>
      </c>
      <c r="D5475" s="223">
        <v>8</v>
      </c>
      <c r="E5475" s="223" t="s">
        <v>199</v>
      </c>
      <c r="F5475" s="225" t="s">
        <v>219</v>
      </c>
      <c r="G5475" s="226">
        <v>2.1800000000000002</v>
      </c>
      <c r="H5475" s="226">
        <v>-0.11</v>
      </c>
      <c r="I5475" s="226">
        <v>2.08</v>
      </c>
      <c r="J5475" s="227">
        <v>10.39</v>
      </c>
      <c r="K5475" s="227">
        <v>990.61</v>
      </c>
      <c r="L5475" s="228">
        <v>0</v>
      </c>
      <c r="M5475" s="229">
        <f t="shared" si="166"/>
        <v>990.61</v>
      </c>
      <c r="N5475" s="230">
        <v>0</v>
      </c>
    </row>
    <row r="5476" spans="1:14" x14ac:dyDescent="0.2">
      <c r="A5476" s="231" t="str">
        <f t="shared" si="167"/>
        <v>LP1.508NO_thin170</v>
      </c>
      <c r="B5476" s="223" t="s">
        <v>232</v>
      </c>
      <c r="C5476" s="224">
        <v>1.5</v>
      </c>
      <c r="D5476" s="223">
        <v>8</v>
      </c>
      <c r="E5476" s="223" t="s">
        <v>199</v>
      </c>
      <c r="F5476" s="225" t="s">
        <v>220</v>
      </c>
      <c r="G5476" s="226">
        <v>2.15</v>
      </c>
      <c r="H5476" s="226">
        <v>0.25</v>
      </c>
      <c r="I5476" s="226">
        <v>2.4</v>
      </c>
      <c r="J5476" s="227">
        <v>12</v>
      </c>
      <c r="K5476" s="227">
        <v>1002.61</v>
      </c>
      <c r="L5476" s="228">
        <v>0</v>
      </c>
      <c r="M5476" s="229">
        <f t="shared" si="166"/>
        <v>1002.61</v>
      </c>
      <c r="N5476" s="230">
        <v>0</v>
      </c>
    </row>
    <row r="5477" spans="1:14" x14ac:dyDescent="0.2">
      <c r="A5477" s="231" t="str">
        <f t="shared" si="167"/>
        <v>LP1.508NO_thin175</v>
      </c>
      <c r="B5477" s="223" t="s">
        <v>232</v>
      </c>
      <c r="C5477" s="224">
        <v>1.5</v>
      </c>
      <c r="D5477" s="223">
        <v>8</v>
      </c>
      <c r="E5477" s="223" t="s">
        <v>199</v>
      </c>
      <c r="F5477" s="225" t="s">
        <v>221</v>
      </c>
      <c r="G5477" s="226">
        <v>2.0099999999999998</v>
      </c>
      <c r="H5477" s="226">
        <v>-0.16</v>
      </c>
      <c r="I5477" s="226">
        <v>1.86</v>
      </c>
      <c r="J5477" s="227">
        <v>9.2899999999999991</v>
      </c>
      <c r="K5477" s="227">
        <v>1011.89</v>
      </c>
      <c r="L5477" s="228">
        <v>0</v>
      </c>
      <c r="M5477" s="229">
        <f t="shared" si="166"/>
        <v>1011.89</v>
      </c>
      <c r="N5477" s="230">
        <v>0</v>
      </c>
    </row>
    <row r="5478" spans="1:14" x14ac:dyDescent="0.2">
      <c r="A5478" s="231" t="str">
        <f t="shared" si="167"/>
        <v>LP1.508NO_thin180</v>
      </c>
      <c r="B5478" s="223" t="s">
        <v>232</v>
      </c>
      <c r="C5478" s="224">
        <v>1.5</v>
      </c>
      <c r="D5478" s="223">
        <v>8</v>
      </c>
      <c r="E5478" s="223" t="s">
        <v>199</v>
      </c>
      <c r="F5478" s="225" t="s">
        <v>222</v>
      </c>
      <c r="G5478" s="226">
        <v>1.98</v>
      </c>
      <c r="H5478" s="226">
        <v>-0.16</v>
      </c>
      <c r="I5478" s="226">
        <v>1.82</v>
      </c>
      <c r="J5478" s="227">
        <v>9.1199999999999992</v>
      </c>
      <c r="K5478" s="227">
        <v>1021.01</v>
      </c>
      <c r="L5478" s="228">
        <v>0</v>
      </c>
      <c r="M5478" s="229">
        <f t="shared" si="166"/>
        <v>1021.01</v>
      </c>
      <c r="N5478" s="230">
        <v>0</v>
      </c>
    </row>
    <row r="5479" spans="1:14" x14ac:dyDescent="0.2">
      <c r="A5479" s="231" t="str">
        <f t="shared" si="167"/>
        <v>LP1.508NO_thin185</v>
      </c>
      <c r="B5479" s="223" t="s">
        <v>232</v>
      </c>
      <c r="C5479" s="224">
        <v>1.5</v>
      </c>
      <c r="D5479" s="223">
        <v>8</v>
      </c>
      <c r="E5479" s="223" t="s">
        <v>199</v>
      </c>
      <c r="F5479" s="225" t="s">
        <v>223</v>
      </c>
      <c r="G5479" s="226">
        <v>1.91</v>
      </c>
      <c r="H5479" s="226">
        <v>-0.16</v>
      </c>
      <c r="I5479" s="226">
        <v>1.76</v>
      </c>
      <c r="J5479" s="227">
        <v>8.7799999999999994</v>
      </c>
      <c r="K5479" s="227">
        <v>1029.79</v>
      </c>
      <c r="L5479" s="228">
        <v>0</v>
      </c>
      <c r="M5479" s="229">
        <f t="shared" si="166"/>
        <v>1029.79</v>
      </c>
      <c r="N5479" s="230">
        <v>0</v>
      </c>
    </row>
    <row r="5480" spans="1:14" x14ac:dyDescent="0.2">
      <c r="A5480" s="231" t="str">
        <f t="shared" si="167"/>
        <v>LP1.508NO_thin190</v>
      </c>
      <c r="B5480" s="223" t="s">
        <v>232</v>
      </c>
      <c r="C5480" s="224">
        <v>1.5</v>
      </c>
      <c r="D5480" s="223">
        <v>8</v>
      </c>
      <c r="E5480" s="223" t="s">
        <v>199</v>
      </c>
      <c r="F5480" s="225" t="s">
        <v>224</v>
      </c>
      <c r="G5480" s="226">
        <v>1.83</v>
      </c>
      <c r="H5480" s="226">
        <v>-0.11</v>
      </c>
      <c r="I5480" s="226">
        <v>1.71</v>
      </c>
      <c r="J5480" s="227">
        <v>8.57</v>
      </c>
      <c r="K5480" s="227">
        <v>1038.3599999999999</v>
      </c>
      <c r="L5480" s="228">
        <v>0</v>
      </c>
      <c r="M5480" s="229">
        <f t="shared" si="166"/>
        <v>1038.3599999999999</v>
      </c>
      <c r="N5480" s="230">
        <v>0</v>
      </c>
    </row>
    <row r="5481" spans="1:14" x14ac:dyDescent="0.2">
      <c r="A5481" s="231" t="str">
        <f t="shared" si="167"/>
        <v>LP1.508NO_thin195</v>
      </c>
      <c r="B5481" s="223" t="s">
        <v>232</v>
      </c>
      <c r="C5481" s="224">
        <v>1.5</v>
      </c>
      <c r="D5481" s="223">
        <v>8</v>
      </c>
      <c r="E5481" s="223" t="s">
        <v>199</v>
      </c>
      <c r="F5481" s="225" t="s">
        <v>225</v>
      </c>
      <c r="G5481" s="226">
        <v>1.75</v>
      </c>
      <c r="H5481" s="226">
        <v>-7.0000000000000007E-2</v>
      </c>
      <c r="I5481" s="226">
        <v>1.68</v>
      </c>
      <c r="J5481" s="227">
        <v>8.4</v>
      </c>
      <c r="K5481" s="227">
        <v>1046.77</v>
      </c>
      <c r="L5481" s="228">
        <v>0</v>
      </c>
      <c r="M5481" s="229">
        <f t="shared" si="166"/>
        <v>1046.77</v>
      </c>
      <c r="N5481" s="230">
        <v>0</v>
      </c>
    </row>
    <row r="5482" spans="1:14" x14ac:dyDescent="0.2">
      <c r="A5482" s="231" t="str">
        <f t="shared" si="167"/>
        <v>LP1.508Thinned000</v>
      </c>
      <c r="B5482" s="223" t="s">
        <v>232</v>
      </c>
      <c r="C5482" s="224">
        <v>1.5</v>
      </c>
      <c r="D5482" s="223">
        <v>8</v>
      </c>
      <c r="E5482" s="223" t="s">
        <v>172</v>
      </c>
      <c r="F5482" s="225" t="s">
        <v>0</v>
      </c>
      <c r="G5482" s="226">
        <v>0.45</v>
      </c>
      <c r="H5482" s="226">
        <v>0.21</v>
      </c>
      <c r="I5482" s="226">
        <v>0.66</v>
      </c>
      <c r="J5482" s="227">
        <v>3.31</v>
      </c>
      <c r="K5482" s="227">
        <v>3.31</v>
      </c>
      <c r="L5482" s="228">
        <v>0</v>
      </c>
      <c r="M5482" s="229">
        <f t="shared" si="166"/>
        <v>3.31</v>
      </c>
      <c r="N5482" s="230">
        <v>0</v>
      </c>
    </row>
    <row r="5483" spans="1:14" x14ac:dyDescent="0.2">
      <c r="A5483" s="231" t="str">
        <f t="shared" si="167"/>
        <v>LP1.508Thinned005</v>
      </c>
      <c r="B5483" s="223" t="s">
        <v>232</v>
      </c>
      <c r="C5483" s="224">
        <v>1.5</v>
      </c>
      <c r="D5483" s="223">
        <v>8</v>
      </c>
      <c r="E5483" s="223" t="s">
        <v>172</v>
      </c>
      <c r="F5483" s="225" t="s">
        <v>1</v>
      </c>
      <c r="G5483" s="226">
        <v>1.36</v>
      </c>
      <c r="H5483" s="226">
        <v>0.27</v>
      </c>
      <c r="I5483" s="226">
        <v>1.63</v>
      </c>
      <c r="J5483" s="227">
        <v>8.1300000000000008</v>
      </c>
      <c r="K5483" s="227">
        <v>11.44</v>
      </c>
      <c r="L5483" s="228">
        <v>0</v>
      </c>
      <c r="M5483" s="229">
        <f t="shared" si="166"/>
        <v>11.44</v>
      </c>
      <c r="N5483" s="230">
        <v>0</v>
      </c>
    </row>
    <row r="5484" spans="1:14" x14ac:dyDescent="0.2">
      <c r="A5484" s="231" t="str">
        <f t="shared" si="167"/>
        <v>LP1.508Thinned010</v>
      </c>
      <c r="B5484" s="223" t="s">
        <v>232</v>
      </c>
      <c r="C5484" s="224">
        <v>1.5</v>
      </c>
      <c r="D5484" s="223">
        <v>8</v>
      </c>
      <c r="E5484" s="223" t="s">
        <v>172</v>
      </c>
      <c r="F5484" s="225" t="s">
        <v>2</v>
      </c>
      <c r="G5484" s="226">
        <v>4.1500000000000004</v>
      </c>
      <c r="H5484" s="226">
        <v>0.27</v>
      </c>
      <c r="I5484" s="226">
        <v>4.42</v>
      </c>
      <c r="J5484" s="227">
        <v>22.11</v>
      </c>
      <c r="K5484" s="227">
        <v>33.54</v>
      </c>
      <c r="L5484" s="228">
        <v>0</v>
      </c>
      <c r="M5484" s="229">
        <f t="shared" si="166"/>
        <v>33.54</v>
      </c>
      <c r="N5484" s="230">
        <v>0</v>
      </c>
    </row>
    <row r="5485" spans="1:14" x14ac:dyDescent="0.2">
      <c r="A5485" s="231" t="str">
        <f t="shared" si="167"/>
        <v>LP1.508Thinned015</v>
      </c>
      <c r="B5485" s="223" t="s">
        <v>232</v>
      </c>
      <c r="C5485" s="224">
        <v>1.5</v>
      </c>
      <c r="D5485" s="223">
        <v>8</v>
      </c>
      <c r="E5485" s="223" t="s">
        <v>172</v>
      </c>
      <c r="F5485" s="225" t="s">
        <v>3</v>
      </c>
      <c r="G5485" s="226">
        <v>12.68</v>
      </c>
      <c r="H5485" s="226">
        <v>0.27</v>
      </c>
      <c r="I5485" s="226">
        <v>12.95</v>
      </c>
      <c r="J5485" s="227">
        <v>64.73</v>
      </c>
      <c r="K5485" s="227">
        <v>98.28</v>
      </c>
      <c r="L5485" s="228">
        <v>0</v>
      </c>
      <c r="M5485" s="229">
        <f t="shared" si="166"/>
        <v>98.28</v>
      </c>
      <c r="N5485" s="230">
        <v>0</v>
      </c>
    </row>
    <row r="5486" spans="1:14" x14ac:dyDescent="0.2">
      <c r="A5486" s="231" t="str">
        <f t="shared" si="167"/>
        <v>LP1.508Thinned020</v>
      </c>
      <c r="B5486" s="223" t="s">
        <v>232</v>
      </c>
      <c r="C5486" s="224">
        <v>1.5</v>
      </c>
      <c r="D5486" s="223">
        <v>8</v>
      </c>
      <c r="E5486" s="223" t="s">
        <v>172</v>
      </c>
      <c r="F5486" s="225" t="s">
        <v>4</v>
      </c>
      <c r="G5486" s="226">
        <v>26.53</v>
      </c>
      <c r="H5486" s="226">
        <v>0.79</v>
      </c>
      <c r="I5486" s="226">
        <v>27.32</v>
      </c>
      <c r="J5486" s="227">
        <v>136.61000000000001</v>
      </c>
      <c r="K5486" s="227">
        <v>234.88</v>
      </c>
      <c r="L5486" s="228">
        <v>0</v>
      </c>
      <c r="M5486" s="229">
        <f t="shared" si="166"/>
        <v>234.88</v>
      </c>
      <c r="N5486" s="230">
        <v>0</v>
      </c>
    </row>
    <row r="5487" spans="1:14" x14ac:dyDescent="0.2">
      <c r="A5487" s="231" t="str">
        <f t="shared" si="167"/>
        <v>LP1.508Thinned025</v>
      </c>
      <c r="B5487" s="223" t="s">
        <v>232</v>
      </c>
      <c r="C5487" s="224">
        <v>1.5</v>
      </c>
      <c r="D5487" s="223">
        <v>8</v>
      </c>
      <c r="E5487" s="223" t="s">
        <v>172</v>
      </c>
      <c r="F5487" s="225" t="s">
        <v>5</v>
      </c>
      <c r="G5487" s="226">
        <v>3.03</v>
      </c>
      <c r="H5487" s="226">
        <v>2.41</v>
      </c>
      <c r="I5487" s="226">
        <v>5.44</v>
      </c>
      <c r="J5487" s="227">
        <v>27.21</v>
      </c>
      <c r="K5487" s="227">
        <v>262.08999999999997</v>
      </c>
      <c r="L5487" s="228">
        <v>-0.14000000000000001</v>
      </c>
      <c r="M5487" s="229">
        <f t="shared" si="166"/>
        <v>261.95</v>
      </c>
      <c r="N5487" s="230">
        <v>8.3000000000000007</v>
      </c>
    </row>
    <row r="5488" spans="1:14" x14ac:dyDescent="0.2">
      <c r="A5488" s="231" t="str">
        <f t="shared" si="167"/>
        <v>LP1.508Thinned030</v>
      </c>
      <c r="B5488" s="223" t="s">
        <v>232</v>
      </c>
      <c r="C5488" s="224">
        <v>1.5</v>
      </c>
      <c r="D5488" s="223">
        <v>8</v>
      </c>
      <c r="E5488" s="223" t="s">
        <v>172</v>
      </c>
      <c r="F5488" s="225" t="s">
        <v>6</v>
      </c>
      <c r="G5488" s="226">
        <v>2.75</v>
      </c>
      <c r="H5488" s="226">
        <v>-0.21</v>
      </c>
      <c r="I5488" s="226">
        <v>2.5299999999999998</v>
      </c>
      <c r="J5488" s="227">
        <v>12.67</v>
      </c>
      <c r="K5488" s="227">
        <v>274.75</v>
      </c>
      <c r="L5488" s="228">
        <v>-0.28000000000000003</v>
      </c>
      <c r="M5488" s="229">
        <f t="shared" si="166"/>
        <v>274.47000000000003</v>
      </c>
      <c r="N5488" s="230">
        <v>7.51</v>
      </c>
    </row>
    <row r="5489" spans="1:14" x14ac:dyDescent="0.2">
      <c r="A5489" s="231" t="str">
        <f t="shared" si="167"/>
        <v>LP1.508Thinned035</v>
      </c>
      <c r="B5489" s="223" t="s">
        <v>232</v>
      </c>
      <c r="C5489" s="224">
        <v>1.5</v>
      </c>
      <c r="D5489" s="223">
        <v>8</v>
      </c>
      <c r="E5489" s="223" t="s">
        <v>172</v>
      </c>
      <c r="F5489" s="225" t="s">
        <v>7</v>
      </c>
      <c r="G5489" s="226">
        <v>2.95</v>
      </c>
      <c r="H5489" s="226">
        <v>1.41</v>
      </c>
      <c r="I5489" s="226">
        <v>4.3600000000000003</v>
      </c>
      <c r="J5489" s="227">
        <v>21.8</v>
      </c>
      <c r="K5489" s="227">
        <v>296.55</v>
      </c>
      <c r="L5489" s="228">
        <v>-0.81</v>
      </c>
      <c r="M5489" s="229">
        <f t="shared" si="166"/>
        <v>295.74</v>
      </c>
      <c r="N5489" s="230">
        <v>3.63</v>
      </c>
    </row>
    <row r="5490" spans="1:14" x14ac:dyDescent="0.2">
      <c r="A5490" s="231" t="str">
        <f t="shared" si="167"/>
        <v>LP1.508Thinned040</v>
      </c>
      <c r="B5490" s="223" t="s">
        <v>232</v>
      </c>
      <c r="C5490" s="224">
        <v>1.5</v>
      </c>
      <c r="D5490" s="223">
        <v>8</v>
      </c>
      <c r="E5490" s="223" t="s">
        <v>172</v>
      </c>
      <c r="F5490" s="225" t="s">
        <v>8</v>
      </c>
      <c r="G5490" s="226">
        <v>3.02</v>
      </c>
      <c r="H5490" s="226">
        <v>1.38</v>
      </c>
      <c r="I5490" s="226">
        <v>4.4000000000000004</v>
      </c>
      <c r="J5490" s="227">
        <v>21.98</v>
      </c>
      <c r="K5490" s="227">
        <v>318.52999999999997</v>
      </c>
      <c r="L5490" s="228">
        <v>-1.3</v>
      </c>
      <c r="M5490" s="229">
        <f t="shared" ref="M5490:M5553" si="168">K5490+L5490</f>
        <v>317.22999999999996</v>
      </c>
      <c r="N5490" s="230">
        <v>3.26</v>
      </c>
    </row>
    <row r="5491" spans="1:14" x14ac:dyDescent="0.2">
      <c r="A5491" s="231" t="str">
        <f t="shared" si="167"/>
        <v>LP1.508Thinned045</v>
      </c>
      <c r="B5491" s="223" t="s">
        <v>232</v>
      </c>
      <c r="C5491" s="224">
        <v>1.5</v>
      </c>
      <c r="D5491" s="223">
        <v>8</v>
      </c>
      <c r="E5491" s="223" t="s">
        <v>172</v>
      </c>
      <c r="F5491" s="225" t="s">
        <v>9</v>
      </c>
      <c r="G5491" s="226">
        <v>2.98</v>
      </c>
      <c r="H5491" s="226">
        <v>0.15</v>
      </c>
      <c r="I5491" s="226">
        <v>3.14</v>
      </c>
      <c r="J5491" s="227">
        <v>15.69</v>
      </c>
      <c r="K5491" s="227">
        <v>334.22</v>
      </c>
      <c r="L5491" s="228">
        <v>-1.83</v>
      </c>
      <c r="M5491" s="229">
        <f t="shared" si="168"/>
        <v>332.39000000000004</v>
      </c>
      <c r="N5491" s="230">
        <v>3.59</v>
      </c>
    </row>
    <row r="5492" spans="1:14" x14ac:dyDescent="0.2">
      <c r="A5492" s="231" t="str">
        <f t="shared" si="167"/>
        <v>LP1.508Thinned050</v>
      </c>
      <c r="B5492" s="223" t="s">
        <v>232</v>
      </c>
      <c r="C5492" s="224">
        <v>1.5</v>
      </c>
      <c r="D5492" s="223">
        <v>8</v>
      </c>
      <c r="E5492" s="223" t="s">
        <v>172</v>
      </c>
      <c r="F5492" s="225" t="s">
        <v>10</v>
      </c>
      <c r="G5492" s="226">
        <v>2.42</v>
      </c>
      <c r="H5492" s="226">
        <v>-0.22</v>
      </c>
      <c r="I5492" s="226">
        <v>2.2000000000000002</v>
      </c>
      <c r="J5492" s="227">
        <v>10.98</v>
      </c>
      <c r="K5492" s="227">
        <v>345.2</v>
      </c>
      <c r="L5492" s="228">
        <v>-2.37</v>
      </c>
      <c r="M5492" s="229">
        <f t="shared" si="168"/>
        <v>342.83</v>
      </c>
      <c r="N5492" s="230">
        <v>3.57</v>
      </c>
    </row>
    <row r="5493" spans="1:14" x14ac:dyDescent="0.2">
      <c r="A5493" s="231" t="str">
        <f t="shared" si="167"/>
        <v>LP1.508Thinned055</v>
      </c>
      <c r="B5493" s="223" t="s">
        <v>232</v>
      </c>
      <c r="C5493" s="224">
        <v>1.5</v>
      </c>
      <c r="D5493" s="223">
        <v>8</v>
      </c>
      <c r="E5493" s="223" t="s">
        <v>172</v>
      </c>
      <c r="F5493" s="225" t="s">
        <v>11</v>
      </c>
      <c r="G5493" s="226">
        <v>2.42</v>
      </c>
      <c r="H5493" s="226">
        <v>-0.76</v>
      </c>
      <c r="I5493" s="226">
        <v>1.67</v>
      </c>
      <c r="J5493" s="227">
        <v>8.34</v>
      </c>
      <c r="K5493" s="227">
        <v>353.54</v>
      </c>
      <c r="L5493" s="228">
        <v>-2.93</v>
      </c>
      <c r="M5493" s="229">
        <f t="shared" si="168"/>
        <v>350.61</v>
      </c>
      <c r="N5493" s="230">
        <v>3.78</v>
      </c>
    </row>
    <row r="5494" spans="1:14" x14ac:dyDescent="0.2">
      <c r="A5494" s="231" t="str">
        <f t="shared" si="167"/>
        <v>LP1.508Thinned060</v>
      </c>
      <c r="B5494" s="223" t="s">
        <v>232</v>
      </c>
      <c r="C5494" s="224">
        <v>1.5</v>
      </c>
      <c r="D5494" s="223">
        <v>8</v>
      </c>
      <c r="E5494" s="223" t="s">
        <v>172</v>
      </c>
      <c r="F5494" s="225" t="s">
        <v>12</v>
      </c>
      <c r="G5494" s="226">
        <v>2.9</v>
      </c>
      <c r="H5494" s="226">
        <v>-0.89</v>
      </c>
      <c r="I5494" s="226">
        <v>2.0099999999999998</v>
      </c>
      <c r="J5494" s="227">
        <v>10.07</v>
      </c>
      <c r="K5494" s="227">
        <v>363.6</v>
      </c>
      <c r="L5494" s="228">
        <v>-3.42</v>
      </c>
      <c r="M5494" s="229">
        <f t="shared" si="168"/>
        <v>360.18</v>
      </c>
      <c r="N5494" s="230">
        <v>3.34</v>
      </c>
    </row>
    <row r="5495" spans="1:14" x14ac:dyDescent="0.2">
      <c r="A5495" s="231" t="str">
        <f t="shared" si="167"/>
        <v>LP1.508Thinned065</v>
      </c>
      <c r="B5495" s="223" t="s">
        <v>232</v>
      </c>
      <c r="C5495" s="224">
        <v>1.5</v>
      </c>
      <c r="D5495" s="223">
        <v>8</v>
      </c>
      <c r="E5495" s="223" t="s">
        <v>172</v>
      </c>
      <c r="F5495" s="225" t="s">
        <v>13</v>
      </c>
      <c r="G5495" s="226">
        <v>2.48</v>
      </c>
      <c r="H5495" s="226">
        <v>-0.79</v>
      </c>
      <c r="I5495" s="226">
        <v>1.69</v>
      </c>
      <c r="J5495" s="227">
        <v>8.44</v>
      </c>
      <c r="K5495" s="227">
        <v>372.04</v>
      </c>
      <c r="L5495" s="228">
        <v>-3.92</v>
      </c>
      <c r="M5495" s="229">
        <f t="shared" si="168"/>
        <v>368.12</v>
      </c>
      <c r="N5495" s="230">
        <v>3.29</v>
      </c>
    </row>
    <row r="5496" spans="1:14" x14ac:dyDescent="0.2">
      <c r="A5496" s="231" t="str">
        <f t="shared" si="167"/>
        <v>LP1.508Thinned070</v>
      </c>
      <c r="B5496" s="223" t="s">
        <v>232</v>
      </c>
      <c r="C5496" s="224">
        <v>1.5</v>
      </c>
      <c r="D5496" s="223">
        <v>8</v>
      </c>
      <c r="E5496" s="223" t="s">
        <v>172</v>
      </c>
      <c r="F5496" s="225" t="s">
        <v>200</v>
      </c>
      <c r="G5496" s="226">
        <v>2.66</v>
      </c>
      <c r="H5496" s="226">
        <v>-0.01</v>
      </c>
      <c r="I5496" s="226">
        <v>2.65</v>
      </c>
      <c r="J5496" s="227">
        <v>13.27</v>
      </c>
      <c r="K5496" s="227">
        <v>385.31</v>
      </c>
      <c r="L5496" s="228">
        <v>-4.34</v>
      </c>
      <c r="M5496" s="229">
        <f t="shared" si="168"/>
        <v>380.97</v>
      </c>
      <c r="N5496" s="230">
        <v>2.86</v>
      </c>
    </row>
    <row r="5497" spans="1:14" x14ac:dyDescent="0.2">
      <c r="A5497" s="231" t="str">
        <f t="shared" si="167"/>
        <v>LP1.508Thinned075</v>
      </c>
      <c r="B5497" s="223" t="s">
        <v>232</v>
      </c>
      <c r="C5497" s="224">
        <v>1.5</v>
      </c>
      <c r="D5497" s="223">
        <v>8</v>
      </c>
      <c r="E5497" s="223" t="s">
        <v>172</v>
      </c>
      <c r="F5497" s="225" t="s">
        <v>201</v>
      </c>
      <c r="G5497" s="226">
        <v>2.69</v>
      </c>
      <c r="H5497" s="226">
        <v>-0.27</v>
      </c>
      <c r="I5497" s="226">
        <v>2.42</v>
      </c>
      <c r="J5497" s="227">
        <v>12.1</v>
      </c>
      <c r="K5497" s="227">
        <v>397.42</v>
      </c>
      <c r="L5497" s="228">
        <v>-4.78</v>
      </c>
      <c r="M5497" s="229">
        <f t="shared" si="168"/>
        <v>392.64000000000004</v>
      </c>
      <c r="N5497" s="230">
        <v>2.98</v>
      </c>
    </row>
    <row r="5498" spans="1:14" x14ac:dyDescent="0.2">
      <c r="A5498" s="231" t="str">
        <f t="shared" si="167"/>
        <v>LP1.508Thinned080</v>
      </c>
      <c r="B5498" s="223" t="s">
        <v>232</v>
      </c>
      <c r="C5498" s="224">
        <v>1.5</v>
      </c>
      <c r="D5498" s="223">
        <v>8</v>
      </c>
      <c r="E5498" s="223" t="s">
        <v>172</v>
      </c>
      <c r="F5498" s="225" t="s">
        <v>202</v>
      </c>
      <c r="G5498" s="226">
        <v>2.16</v>
      </c>
      <c r="H5498" s="226">
        <v>0</v>
      </c>
      <c r="I5498" s="226">
        <v>2.16</v>
      </c>
      <c r="J5498" s="227">
        <v>10.81</v>
      </c>
      <c r="K5498" s="227">
        <v>408.23</v>
      </c>
      <c r="L5498" s="228">
        <v>-5.21</v>
      </c>
      <c r="M5498" s="229">
        <f t="shared" si="168"/>
        <v>403.02000000000004</v>
      </c>
      <c r="N5498" s="230">
        <v>2.83</v>
      </c>
    </row>
    <row r="5499" spans="1:14" x14ac:dyDescent="0.2">
      <c r="A5499" s="231" t="str">
        <f t="shared" si="167"/>
        <v>LP1.508Thinned085</v>
      </c>
      <c r="B5499" s="223" t="s">
        <v>232</v>
      </c>
      <c r="C5499" s="224">
        <v>1.5</v>
      </c>
      <c r="D5499" s="223">
        <v>8</v>
      </c>
      <c r="E5499" s="223" t="s">
        <v>172</v>
      </c>
      <c r="F5499" s="225" t="s">
        <v>203</v>
      </c>
      <c r="G5499" s="226">
        <v>2.3199999999999998</v>
      </c>
      <c r="H5499" s="226">
        <v>-0.26</v>
      </c>
      <c r="I5499" s="226">
        <v>2.06</v>
      </c>
      <c r="J5499" s="227">
        <v>10.32</v>
      </c>
      <c r="K5499" s="227">
        <v>418.55</v>
      </c>
      <c r="L5499" s="228">
        <v>-5.64</v>
      </c>
      <c r="M5499" s="229">
        <f t="shared" si="168"/>
        <v>412.91</v>
      </c>
      <c r="N5499" s="230">
        <v>2.91</v>
      </c>
    </row>
    <row r="5500" spans="1:14" x14ac:dyDescent="0.2">
      <c r="A5500" s="231" t="str">
        <f t="shared" si="167"/>
        <v>LP1.508Thinned090</v>
      </c>
      <c r="B5500" s="223" t="s">
        <v>232</v>
      </c>
      <c r="C5500" s="224">
        <v>1.5</v>
      </c>
      <c r="D5500" s="223">
        <v>8</v>
      </c>
      <c r="E5500" s="223" t="s">
        <v>172</v>
      </c>
      <c r="F5500" s="225" t="s">
        <v>204</v>
      </c>
      <c r="G5500" s="226">
        <v>2</v>
      </c>
      <c r="H5500" s="226">
        <v>-0.02</v>
      </c>
      <c r="I5500" s="226">
        <v>1.98</v>
      </c>
      <c r="J5500" s="227">
        <v>9.92</v>
      </c>
      <c r="K5500" s="227">
        <v>428.48</v>
      </c>
      <c r="L5500" s="228">
        <v>-6.05</v>
      </c>
      <c r="M5500" s="229">
        <f t="shared" si="168"/>
        <v>422.43</v>
      </c>
      <c r="N5500" s="230">
        <v>2.76</v>
      </c>
    </row>
    <row r="5501" spans="1:14" x14ac:dyDescent="0.2">
      <c r="A5501" s="231" t="str">
        <f t="shared" si="167"/>
        <v>LP1.508Thinned095</v>
      </c>
      <c r="B5501" s="223" t="s">
        <v>232</v>
      </c>
      <c r="C5501" s="224">
        <v>1.5</v>
      </c>
      <c r="D5501" s="223">
        <v>8</v>
      </c>
      <c r="E5501" s="223" t="s">
        <v>172</v>
      </c>
      <c r="F5501" s="225" t="s">
        <v>205</v>
      </c>
      <c r="G5501" s="226">
        <v>1.81</v>
      </c>
      <c r="H5501" s="226">
        <v>-0.14000000000000001</v>
      </c>
      <c r="I5501" s="226">
        <v>1.67</v>
      </c>
      <c r="J5501" s="227">
        <v>8.33</v>
      </c>
      <c r="K5501" s="227">
        <v>436.8</v>
      </c>
      <c r="L5501" s="228">
        <v>-6.47</v>
      </c>
      <c r="M5501" s="229">
        <f t="shared" si="168"/>
        <v>430.33</v>
      </c>
      <c r="N5501" s="230">
        <v>2.79</v>
      </c>
    </row>
    <row r="5502" spans="1:14" x14ac:dyDescent="0.2">
      <c r="A5502" s="231" t="str">
        <f t="shared" si="167"/>
        <v>LP1.508Thinned100</v>
      </c>
      <c r="B5502" s="223" t="s">
        <v>232</v>
      </c>
      <c r="C5502" s="224">
        <v>1.5</v>
      </c>
      <c r="D5502" s="223">
        <v>8</v>
      </c>
      <c r="E5502" s="223" t="s">
        <v>172</v>
      </c>
      <c r="F5502" s="225" t="s">
        <v>206</v>
      </c>
      <c r="G5502" s="226">
        <v>1.65</v>
      </c>
      <c r="H5502" s="226">
        <v>0</v>
      </c>
      <c r="I5502" s="226">
        <v>1.65</v>
      </c>
      <c r="J5502" s="227">
        <v>8.27</v>
      </c>
      <c r="K5502" s="227">
        <v>445.07</v>
      </c>
      <c r="L5502" s="228">
        <v>-6.87</v>
      </c>
      <c r="M5502" s="229">
        <f t="shared" si="168"/>
        <v>438.2</v>
      </c>
      <c r="N5502" s="230">
        <v>2.69</v>
      </c>
    </row>
    <row r="5503" spans="1:14" x14ac:dyDescent="0.2">
      <c r="A5503" s="231" t="str">
        <f t="shared" si="167"/>
        <v>LP1.508Thinned105</v>
      </c>
      <c r="B5503" s="223" t="s">
        <v>232</v>
      </c>
      <c r="C5503" s="224">
        <v>1.5</v>
      </c>
      <c r="D5503" s="223">
        <v>8</v>
      </c>
      <c r="E5503" s="223" t="s">
        <v>172</v>
      </c>
      <c r="F5503" s="225" t="s">
        <v>207</v>
      </c>
      <c r="G5503" s="226">
        <v>1.6</v>
      </c>
      <c r="H5503" s="226">
        <v>7.0000000000000007E-2</v>
      </c>
      <c r="I5503" s="226">
        <v>1.67</v>
      </c>
      <c r="J5503" s="227">
        <v>8.34</v>
      </c>
      <c r="K5503" s="227">
        <v>453.42</v>
      </c>
      <c r="L5503" s="228">
        <v>-7.26</v>
      </c>
      <c r="M5503" s="229">
        <f t="shared" si="168"/>
        <v>446.16</v>
      </c>
      <c r="N5503" s="230">
        <v>2.6</v>
      </c>
    </row>
    <row r="5504" spans="1:14" x14ac:dyDescent="0.2">
      <c r="A5504" s="231" t="str">
        <f t="shared" si="167"/>
        <v>LP1.508Thinned110</v>
      </c>
      <c r="B5504" s="223" t="s">
        <v>232</v>
      </c>
      <c r="C5504" s="224">
        <v>1.5</v>
      </c>
      <c r="D5504" s="223">
        <v>8</v>
      </c>
      <c r="E5504" s="223" t="s">
        <v>172</v>
      </c>
      <c r="F5504" s="225" t="s">
        <v>208</v>
      </c>
      <c r="G5504" s="226">
        <v>1.32</v>
      </c>
      <c r="H5504" s="226">
        <v>-7.0000000000000007E-2</v>
      </c>
      <c r="I5504" s="226">
        <v>1.24</v>
      </c>
      <c r="J5504" s="227">
        <v>6.22</v>
      </c>
      <c r="K5504" s="227">
        <v>459.64</v>
      </c>
      <c r="L5504" s="228">
        <v>-7.65</v>
      </c>
      <c r="M5504" s="229">
        <f t="shared" si="168"/>
        <v>451.99</v>
      </c>
      <c r="N5504" s="230">
        <v>2.62</v>
      </c>
    </row>
    <row r="5505" spans="1:14" x14ac:dyDescent="0.2">
      <c r="A5505" s="231" t="str">
        <f t="shared" si="167"/>
        <v>LP1.508Thinned115</v>
      </c>
      <c r="B5505" s="223" t="s">
        <v>232</v>
      </c>
      <c r="C5505" s="224">
        <v>1.5</v>
      </c>
      <c r="D5505" s="223">
        <v>8</v>
      </c>
      <c r="E5505" s="223" t="s">
        <v>172</v>
      </c>
      <c r="F5505" s="225" t="s">
        <v>209</v>
      </c>
      <c r="G5505" s="226">
        <v>1.17</v>
      </c>
      <c r="H5505" s="226">
        <v>-0.08</v>
      </c>
      <c r="I5505" s="226">
        <v>1.0900000000000001</v>
      </c>
      <c r="J5505" s="227">
        <v>5.43</v>
      </c>
      <c r="K5505" s="227">
        <v>465.07</v>
      </c>
      <c r="L5505" s="228">
        <v>-8.0299999999999994</v>
      </c>
      <c r="M5505" s="229">
        <f t="shared" si="168"/>
        <v>457.04</v>
      </c>
      <c r="N5505" s="230">
        <v>2.58</v>
      </c>
    </row>
    <row r="5506" spans="1:14" x14ac:dyDescent="0.2">
      <c r="A5506" s="231" t="str">
        <f t="shared" ref="A5506:A5569" si="169">CONCATENATE(LEFT(B5506,2),TEXT(C5506,"0.0"),TEXT(D5506,"00"),E5506,TEXT(LEFT(F5506,3),"000"))</f>
        <v>LP1.508Thinned120</v>
      </c>
      <c r="B5506" s="223" t="s">
        <v>232</v>
      </c>
      <c r="C5506" s="224">
        <v>1.5</v>
      </c>
      <c r="D5506" s="223">
        <v>8</v>
      </c>
      <c r="E5506" s="223" t="s">
        <v>172</v>
      </c>
      <c r="F5506" s="225" t="s">
        <v>210</v>
      </c>
      <c r="G5506" s="226">
        <v>1.03</v>
      </c>
      <c r="H5506" s="226">
        <v>0.03</v>
      </c>
      <c r="I5506" s="226">
        <v>1.05</v>
      </c>
      <c r="J5506" s="227">
        <v>5.27</v>
      </c>
      <c r="K5506" s="227">
        <v>470.34</v>
      </c>
      <c r="L5506" s="228">
        <v>-8.4</v>
      </c>
      <c r="M5506" s="229">
        <f t="shared" si="168"/>
        <v>461.94</v>
      </c>
      <c r="N5506" s="230">
        <v>2.48</v>
      </c>
    </row>
    <row r="5507" spans="1:14" x14ac:dyDescent="0.2">
      <c r="A5507" s="231" t="str">
        <f t="shared" si="169"/>
        <v>LP1.508Thinned125</v>
      </c>
      <c r="B5507" s="223" t="s">
        <v>232</v>
      </c>
      <c r="C5507" s="224">
        <v>1.5</v>
      </c>
      <c r="D5507" s="223">
        <v>8</v>
      </c>
      <c r="E5507" s="223" t="s">
        <v>172</v>
      </c>
      <c r="F5507" s="225" t="s">
        <v>211</v>
      </c>
      <c r="G5507" s="226">
        <v>0.93</v>
      </c>
      <c r="H5507" s="226">
        <v>0.02</v>
      </c>
      <c r="I5507" s="226">
        <v>0.95</v>
      </c>
      <c r="J5507" s="227">
        <v>4.76</v>
      </c>
      <c r="K5507" s="227">
        <v>475.1</v>
      </c>
      <c r="L5507" s="228">
        <v>-8.76</v>
      </c>
      <c r="M5507" s="229">
        <f t="shared" si="168"/>
        <v>466.34000000000003</v>
      </c>
      <c r="N5507" s="230">
        <v>2.44</v>
      </c>
    </row>
    <row r="5508" spans="1:14" x14ac:dyDescent="0.2">
      <c r="A5508" s="231" t="str">
        <f t="shared" si="169"/>
        <v>LP1.508Thinned130</v>
      </c>
      <c r="B5508" s="223" t="s">
        <v>232</v>
      </c>
      <c r="C5508" s="224">
        <v>1.5</v>
      </c>
      <c r="D5508" s="223">
        <v>8</v>
      </c>
      <c r="E5508" s="223" t="s">
        <v>172</v>
      </c>
      <c r="F5508" s="225" t="s">
        <v>212</v>
      </c>
      <c r="G5508" s="226">
        <v>0.77</v>
      </c>
      <c r="H5508" s="226">
        <v>0.02</v>
      </c>
      <c r="I5508" s="226">
        <v>0.79</v>
      </c>
      <c r="J5508" s="227">
        <v>3.94</v>
      </c>
      <c r="K5508" s="227">
        <v>479.03</v>
      </c>
      <c r="L5508" s="228">
        <v>-9.1199999999999992</v>
      </c>
      <c r="M5508" s="229">
        <f t="shared" si="168"/>
        <v>469.90999999999997</v>
      </c>
      <c r="N5508" s="230">
        <v>2.39</v>
      </c>
    </row>
    <row r="5509" spans="1:14" x14ac:dyDescent="0.2">
      <c r="A5509" s="231" t="str">
        <f t="shared" si="169"/>
        <v>LP1.508Thinned135</v>
      </c>
      <c r="B5509" s="223" t="s">
        <v>232</v>
      </c>
      <c r="C5509" s="224">
        <v>1.5</v>
      </c>
      <c r="D5509" s="223">
        <v>8</v>
      </c>
      <c r="E5509" s="223" t="s">
        <v>172</v>
      </c>
      <c r="F5509" s="225" t="s">
        <v>213</v>
      </c>
      <c r="G5509" s="226">
        <v>0.87</v>
      </c>
      <c r="H5509" s="226">
        <v>-0.27</v>
      </c>
      <c r="I5509" s="226">
        <v>0.59</v>
      </c>
      <c r="J5509" s="227">
        <v>2.96</v>
      </c>
      <c r="K5509" s="227">
        <v>482</v>
      </c>
      <c r="L5509" s="228">
        <v>-9.49</v>
      </c>
      <c r="M5509" s="229">
        <f t="shared" si="168"/>
        <v>472.51</v>
      </c>
      <c r="N5509" s="230">
        <v>2.4700000000000002</v>
      </c>
    </row>
    <row r="5510" spans="1:14" x14ac:dyDescent="0.2">
      <c r="A5510" s="231" t="str">
        <f t="shared" si="169"/>
        <v>LP1.508Thinned140</v>
      </c>
      <c r="B5510" s="223" t="s">
        <v>232</v>
      </c>
      <c r="C5510" s="224">
        <v>1.5</v>
      </c>
      <c r="D5510" s="223">
        <v>8</v>
      </c>
      <c r="E5510" s="223" t="s">
        <v>172</v>
      </c>
      <c r="F5510" s="225" t="s">
        <v>214</v>
      </c>
      <c r="G5510" s="226">
        <v>0.39</v>
      </c>
      <c r="H5510" s="226">
        <v>0.03</v>
      </c>
      <c r="I5510" s="226">
        <v>0.42</v>
      </c>
      <c r="J5510" s="227">
        <v>2.09</v>
      </c>
      <c r="K5510" s="227">
        <v>484.09</v>
      </c>
      <c r="L5510" s="228">
        <v>-9.83</v>
      </c>
      <c r="M5510" s="229">
        <f t="shared" si="168"/>
        <v>474.26</v>
      </c>
      <c r="N5510" s="230">
        <v>2.3199999999999998</v>
      </c>
    </row>
    <row r="5511" spans="1:14" x14ac:dyDescent="0.2">
      <c r="A5511" s="231" t="str">
        <f t="shared" si="169"/>
        <v>LP1.508Thinned145</v>
      </c>
      <c r="B5511" s="223" t="s">
        <v>232</v>
      </c>
      <c r="C5511" s="224">
        <v>1.5</v>
      </c>
      <c r="D5511" s="223">
        <v>8</v>
      </c>
      <c r="E5511" s="223" t="s">
        <v>172</v>
      </c>
      <c r="F5511" s="225" t="s">
        <v>215</v>
      </c>
      <c r="G5511" s="226">
        <v>0.28999999999999998</v>
      </c>
      <c r="H5511" s="226">
        <v>0.02</v>
      </c>
      <c r="I5511" s="226">
        <v>0.31</v>
      </c>
      <c r="J5511" s="227">
        <v>1.54</v>
      </c>
      <c r="K5511" s="227">
        <v>485.63</v>
      </c>
      <c r="L5511" s="228">
        <v>-10.17</v>
      </c>
      <c r="M5511" s="229">
        <f t="shared" si="168"/>
        <v>475.46</v>
      </c>
      <c r="N5511" s="230">
        <v>2.2799999999999998</v>
      </c>
    </row>
    <row r="5512" spans="1:14" x14ac:dyDescent="0.2">
      <c r="A5512" s="231" t="str">
        <f t="shared" si="169"/>
        <v>LP1.508Thinned150</v>
      </c>
      <c r="B5512" s="223" t="s">
        <v>232</v>
      </c>
      <c r="C5512" s="224">
        <v>1.5</v>
      </c>
      <c r="D5512" s="223">
        <v>8</v>
      </c>
      <c r="E5512" s="223" t="s">
        <v>172</v>
      </c>
      <c r="F5512" s="225" t="s">
        <v>216</v>
      </c>
      <c r="G5512" s="226">
        <v>0.04</v>
      </c>
      <c r="H5512" s="226">
        <v>0.02</v>
      </c>
      <c r="I5512" s="226">
        <v>0.06</v>
      </c>
      <c r="J5512" s="227">
        <v>0.28999999999999998</v>
      </c>
      <c r="K5512" s="227">
        <v>485.92</v>
      </c>
      <c r="L5512" s="228">
        <v>-10.51</v>
      </c>
      <c r="M5512" s="229">
        <f t="shared" si="168"/>
        <v>475.41</v>
      </c>
      <c r="N5512" s="230">
        <v>2.25</v>
      </c>
    </row>
    <row r="5513" spans="1:14" x14ac:dyDescent="0.2">
      <c r="A5513" s="231" t="str">
        <f t="shared" si="169"/>
        <v>LP1.508Thinned155</v>
      </c>
      <c r="B5513" s="223" t="s">
        <v>232</v>
      </c>
      <c r="C5513" s="224">
        <v>1.5</v>
      </c>
      <c r="D5513" s="223">
        <v>8</v>
      </c>
      <c r="E5513" s="223" t="s">
        <v>172</v>
      </c>
      <c r="F5513" s="225" t="s">
        <v>217</v>
      </c>
      <c r="G5513" s="226">
        <v>0.23</v>
      </c>
      <c r="H5513" s="226">
        <v>-0.02</v>
      </c>
      <c r="I5513" s="226">
        <v>0.21</v>
      </c>
      <c r="J5513" s="227">
        <v>1.06</v>
      </c>
      <c r="K5513" s="227">
        <v>486.98</v>
      </c>
      <c r="L5513" s="228">
        <v>-10.84</v>
      </c>
      <c r="M5513" s="229">
        <f t="shared" si="168"/>
        <v>476.14000000000004</v>
      </c>
      <c r="N5513" s="230">
        <v>2.21</v>
      </c>
    </row>
    <row r="5514" spans="1:14" x14ac:dyDescent="0.2">
      <c r="A5514" s="231" t="str">
        <f t="shared" si="169"/>
        <v>LP1.508Thinned160</v>
      </c>
      <c r="B5514" s="223" t="s">
        <v>232</v>
      </c>
      <c r="C5514" s="224">
        <v>1.5</v>
      </c>
      <c r="D5514" s="223">
        <v>8</v>
      </c>
      <c r="E5514" s="223" t="s">
        <v>172</v>
      </c>
      <c r="F5514" s="225" t="s">
        <v>218</v>
      </c>
      <c r="G5514" s="226">
        <v>0.17</v>
      </c>
      <c r="H5514" s="226">
        <v>-0.04</v>
      </c>
      <c r="I5514" s="226">
        <v>0.14000000000000001</v>
      </c>
      <c r="J5514" s="227">
        <v>0.7</v>
      </c>
      <c r="K5514" s="227">
        <v>487.67</v>
      </c>
      <c r="L5514" s="228">
        <v>-11.16</v>
      </c>
      <c r="M5514" s="229">
        <f t="shared" si="168"/>
        <v>476.51</v>
      </c>
      <c r="N5514" s="230">
        <v>2.17</v>
      </c>
    </row>
    <row r="5515" spans="1:14" x14ac:dyDescent="0.2">
      <c r="A5515" s="231" t="str">
        <f t="shared" si="169"/>
        <v>LP1.508Thinned165</v>
      </c>
      <c r="B5515" s="223" t="s">
        <v>232</v>
      </c>
      <c r="C5515" s="224">
        <v>1.5</v>
      </c>
      <c r="D5515" s="223">
        <v>8</v>
      </c>
      <c r="E5515" s="223" t="s">
        <v>172</v>
      </c>
      <c r="F5515" s="225" t="s">
        <v>219</v>
      </c>
      <c r="G5515" s="226">
        <v>0.05</v>
      </c>
      <c r="H5515" s="226">
        <v>-0.03</v>
      </c>
      <c r="I5515" s="226">
        <v>0.02</v>
      </c>
      <c r="J5515" s="227">
        <v>0.1</v>
      </c>
      <c r="K5515" s="227">
        <v>487.78</v>
      </c>
      <c r="L5515" s="228">
        <v>-11.48</v>
      </c>
      <c r="M5515" s="229">
        <f t="shared" si="168"/>
        <v>476.29999999999995</v>
      </c>
      <c r="N5515" s="230">
        <v>2.13</v>
      </c>
    </row>
    <row r="5516" spans="1:14" x14ac:dyDescent="0.2">
      <c r="A5516" s="231" t="str">
        <f t="shared" si="169"/>
        <v>LP1.508Thinned170</v>
      </c>
      <c r="B5516" s="223" t="s">
        <v>232</v>
      </c>
      <c r="C5516" s="224">
        <v>1.5</v>
      </c>
      <c r="D5516" s="223">
        <v>8</v>
      </c>
      <c r="E5516" s="223" t="s">
        <v>172</v>
      </c>
      <c r="F5516" s="225" t="s">
        <v>220</v>
      </c>
      <c r="G5516" s="226">
        <v>0</v>
      </c>
      <c r="H5516" s="226">
        <v>-0.02</v>
      </c>
      <c r="I5516" s="226">
        <v>-0.03</v>
      </c>
      <c r="J5516" s="227">
        <v>-0.13</v>
      </c>
      <c r="K5516" s="227">
        <v>487.65</v>
      </c>
      <c r="L5516" s="228">
        <v>-11.79</v>
      </c>
      <c r="M5516" s="229">
        <f t="shared" si="168"/>
        <v>475.85999999999996</v>
      </c>
      <c r="N5516" s="230">
        <v>2.09</v>
      </c>
    </row>
    <row r="5517" spans="1:14" x14ac:dyDescent="0.2">
      <c r="A5517" s="231" t="str">
        <f t="shared" si="169"/>
        <v>LP1.508Thinned175</v>
      </c>
      <c r="B5517" s="223" t="s">
        <v>232</v>
      </c>
      <c r="C5517" s="224">
        <v>1.5</v>
      </c>
      <c r="D5517" s="223">
        <v>8</v>
      </c>
      <c r="E5517" s="223" t="s">
        <v>172</v>
      </c>
      <c r="F5517" s="225" t="s">
        <v>221</v>
      </c>
      <c r="G5517" s="226">
        <v>-0.11</v>
      </c>
      <c r="H5517" s="226">
        <v>-0.02</v>
      </c>
      <c r="I5517" s="226">
        <v>-0.14000000000000001</v>
      </c>
      <c r="J5517" s="227">
        <v>-0.68</v>
      </c>
      <c r="K5517" s="227">
        <v>486.97</v>
      </c>
      <c r="L5517" s="228">
        <v>-12.09</v>
      </c>
      <c r="M5517" s="229">
        <f t="shared" si="168"/>
        <v>474.88000000000005</v>
      </c>
      <c r="N5517" s="230">
        <v>2.04</v>
      </c>
    </row>
    <row r="5518" spans="1:14" x14ac:dyDescent="0.2">
      <c r="A5518" s="231" t="str">
        <f t="shared" si="169"/>
        <v>LP1.508Thinned180</v>
      </c>
      <c r="B5518" s="223" t="s">
        <v>232</v>
      </c>
      <c r="C5518" s="224">
        <v>1.5</v>
      </c>
      <c r="D5518" s="223">
        <v>8</v>
      </c>
      <c r="E5518" s="223" t="s">
        <v>172</v>
      </c>
      <c r="F5518" s="225" t="s">
        <v>222</v>
      </c>
      <c r="G5518" s="226">
        <v>-0.16</v>
      </c>
      <c r="H5518" s="226">
        <v>-0.02</v>
      </c>
      <c r="I5518" s="226">
        <v>-0.19</v>
      </c>
      <c r="J5518" s="227">
        <v>-0.93</v>
      </c>
      <c r="K5518" s="227">
        <v>486.04</v>
      </c>
      <c r="L5518" s="228">
        <v>-12.39</v>
      </c>
      <c r="M5518" s="229">
        <f t="shared" si="168"/>
        <v>473.65000000000003</v>
      </c>
      <c r="N5518" s="230">
        <v>2</v>
      </c>
    </row>
    <row r="5519" spans="1:14" x14ac:dyDescent="0.2">
      <c r="A5519" s="231" t="str">
        <f t="shared" si="169"/>
        <v>LP1.508Thinned185</v>
      </c>
      <c r="B5519" s="223" t="s">
        <v>232</v>
      </c>
      <c r="C5519" s="224">
        <v>1.5</v>
      </c>
      <c r="D5519" s="223">
        <v>8</v>
      </c>
      <c r="E5519" s="223" t="s">
        <v>172</v>
      </c>
      <c r="F5519" s="225" t="s">
        <v>223</v>
      </c>
      <c r="G5519" s="226">
        <v>-0.26</v>
      </c>
      <c r="H5519" s="226">
        <v>-0.02</v>
      </c>
      <c r="I5519" s="226">
        <v>-0.28000000000000003</v>
      </c>
      <c r="J5519" s="227">
        <v>-1.42</v>
      </c>
      <c r="K5519" s="227">
        <v>484.62</v>
      </c>
      <c r="L5519" s="228">
        <v>-12.68</v>
      </c>
      <c r="M5519" s="229">
        <f t="shared" si="168"/>
        <v>471.94</v>
      </c>
      <c r="N5519" s="230">
        <v>1.96</v>
      </c>
    </row>
    <row r="5520" spans="1:14" x14ac:dyDescent="0.2">
      <c r="A5520" s="231" t="str">
        <f t="shared" si="169"/>
        <v>LP1.508Thinned190</v>
      </c>
      <c r="B5520" s="223" t="s">
        <v>232</v>
      </c>
      <c r="C5520" s="224">
        <v>1.5</v>
      </c>
      <c r="D5520" s="223">
        <v>8</v>
      </c>
      <c r="E5520" s="223" t="s">
        <v>172</v>
      </c>
      <c r="F5520" s="225" t="s">
        <v>224</v>
      </c>
      <c r="G5520" s="226">
        <v>-0.36</v>
      </c>
      <c r="H5520" s="226">
        <v>-0.03</v>
      </c>
      <c r="I5520" s="226">
        <v>-0.38</v>
      </c>
      <c r="J5520" s="227">
        <v>-1.92</v>
      </c>
      <c r="K5520" s="227">
        <v>482.7</v>
      </c>
      <c r="L5520" s="228">
        <v>-12.97</v>
      </c>
      <c r="M5520" s="229">
        <f t="shared" si="168"/>
        <v>469.72999999999996</v>
      </c>
      <c r="N5520" s="230">
        <v>1.93</v>
      </c>
    </row>
    <row r="5521" spans="1:14" x14ac:dyDescent="0.2">
      <c r="A5521" s="231" t="str">
        <f t="shared" si="169"/>
        <v>LP1.508Thinned195</v>
      </c>
      <c r="B5521" s="223" t="s">
        <v>232</v>
      </c>
      <c r="C5521" s="224">
        <v>1.5</v>
      </c>
      <c r="D5521" s="223">
        <v>8</v>
      </c>
      <c r="E5521" s="223" t="s">
        <v>172</v>
      </c>
      <c r="F5521" s="225" t="s">
        <v>225</v>
      </c>
      <c r="G5521" s="226">
        <v>-0.47</v>
      </c>
      <c r="H5521" s="226">
        <v>-0.03</v>
      </c>
      <c r="I5521" s="226">
        <v>-0.5</v>
      </c>
      <c r="J5521" s="227">
        <v>-2.5099999999999998</v>
      </c>
      <c r="K5521" s="227">
        <v>480.19</v>
      </c>
      <c r="L5521" s="228">
        <v>-13.25</v>
      </c>
      <c r="M5521" s="229">
        <f t="shared" si="168"/>
        <v>466.94</v>
      </c>
      <c r="N5521" s="230">
        <v>1.89</v>
      </c>
    </row>
    <row r="5522" spans="1:14" x14ac:dyDescent="0.2">
      <c r="A5522" s="231" t="str">
        <f t="shared" si="169"/>
        <v>LP1.510NO_thin000</v>
      </c>
      <c r="B5522" s="223" t="s">
        <v>232</v>
      </c>
      <c r="C5522" s="224">
        <v>1.5</v>
      </c>
      <c r="D5522" s="223">
        <v>10</v>
      </c>
      <c r="E5522" s="223" t="s">
        <v>199</v>
      </c>
      <c r="F5522" s="225" t="s">
        <v>0</v>
      </c>
      <c r="G5522" s="226">
        <v>0.89</v>
      </c>
      <c r="H5522" s="226">
        <v>0.25</v>
      </c>
      <c r="I5522" s="226">
        <v>1.1399999999999999</v>
      </c>
      <c r="J5522" s="227">
        <v>5.68</v>
      </c>
      <c r="K5522" s="227">
        <v>5.68</v>
      </c>
      <c r="L5522" s="228">
        <v>0</v>
      </c>
      <c r="M5522" s="229">
        <f t="shared" si="168"/>
        <v>5.68</v>
      </c>
      <c r="N5522" s="230">
        <v>0</v>
      </c>
    </row>
    <row r="5523" spans="1:14" x14ac:dyDescent="0.2">
      <c r="A5523" s="231" t="str">
        <f t="shared" si="169"/>
        <v>LP1.510NO_thin005</v>
      </c>
      <c r="B5523" s="223" t="s">
        <v>232</v>
      </c>
      <c r="C5523" s="224">
        <v>1.5</v>
      </c>
      <c r="D5523" s="223">
        <v>10</v>
      </c>
      <c r="E5523" s="223" t="s">
        <v>199</v>
      </c>
      <c r="F5523" s="225" t="s">
        <v>1</v>
      </c>
      <c r="G5523" s="226">
        <v>2.7</v>
      </c>
      <c r="H5523" s="226">
        <v>0.31</v>
      </c>
      <c r="I5523" s="226">
        <v>3.01</v>
      </c>
      <c r="J5523" s="227">
        <v>15.06</v>
      </c>
      <c r="K5523" s="227">
        <v>20.74</v>
      </c>
      <c r="L5523" s="228">
        <v>0</v>
      </c>
      <c r="M5523" s="229">
        <f t="shared" si="168"/>
        <v>20.74</v>
      </c>
      <c r="N5523" s="230">
        <v>0</v>
      </c>
    </row>
    <row r="5524" spans="1:14" x14ac:dyDescent="0.2">
      <c r="A5524" s="231" t="str">
        <f t="shared" si="169"/>
        <v>LP1.510NO_thin010</v>
      </c>
      <c r="B5524" s="223" t="s">
        <v>232</v>
      </c>
      <c r="C5524" s="224">
        <v>1.5</v>
      </c>
      <c r="D5524" s="223">
        <v>10</v>
      </c>
      <c r="E5524" s="223" t="s">
        <v>199</v>
      </c>
      <c r="F5524" s="225" t="s">
        <v>2</v>
      </c>
      <c r="G5524" s="226">
        <v>8.25</v>
      </c>
      <c r="H5524" s="226">
        <v>0.31</v>
      </c>
      <c r="I5524" s="226">
        <v>8.56</v>
      </c>
      <c r="J5524" s="227">
        <v>42.8</v>
      </c>
      <c r="K5524" s="227">
        <v>63.54</v>
      </c>
      <c r="L5524" s="228">
        <v>0</v>
      </c>
      <c r="M5524" s="229">
        <f t="shared" si="168"/>
        <v>63.54</v>
      </c>
      <c r="N5524" s="230">
        <v>0</v>
      </c>
    </row>
    <row r="5525" spans="1:14" x14ac:dyDescent="0.2">
      <c r="A5525" s="231" t="str">
        <f t="shared" si="169"/>
        <v>LP1.510NO_thin015</v>
      </c>
      <c r="B5525" s="223" t="s">
        <v>232</v>
      </c>
      <c r="C5525" s="224">
        <v>1.5</v>
      </c>
      <c r="D5525" s="223">
        <v>10</v>
      </c>
      <c r="E5525" s="223" t="s">
        <v>199</v>
      </c>
      <c r="F5525" s="225" t="s">
        <v>3</v>
      </c>
      <c r="G5525" s="226">
        <v>23.21</v>
      </c>
      <c r="H5525" s="226">
        <v>0.53</v>
      </c>
      <c r="I5525" s="226">
        <v>23.73</v>
      </c>
      <c r="J5525" s="227">
        <v>118.67</v>
      </c>
      <c r="K5525" s="227">
        <v>182.21</v>
      </c>
      <c r="L5525" s="228">
        <v>0</v>
      </c>
      <c r="M5525" s="229">
        <f t="shared" si="168"/>
        <v>182.21</v>
      </c>
      <c r="N5525" s="230">
        <v>0</v>
      </c>
    </row>
    <row r="5526" spans="1:14" x14ac:dyDescent="0.2">
      <c r="A5526" s="231" t="str">
        <f t="shared" si="169"/>
        <v>LP1.510NO_thin020</v>
      </c>
      <c r="B5526" s="223" t="s">
        <v>232</v>
      </c>
      <c r="C5526" s="224">
        <v>1.5</v>
      </c>
      <c r="D5526" s="223">
        <v>10</v>
      </c>
      <c r="E5526" s="223" t="s">
        <v>199</v>
      </c>
      <c r="F5526" s="225" t="s">
        <v>4</v>
      </c>
      <c r="G5526" s="226">
        <v>24.81</v>
      </c>
      <c r="H5526" s="226">
        <v>1.23</v>
      </c>
      <c r="I5526" s="226">
        <v>26.04</v>
      </c>
      <c r="J5526" s="227">
        <v>130.19999999999999</v>
      </c>
      <c r="K5526" s="227">
        <v>312.41000000000003</v>
      </c>
      <c r="L5526" s="228">
        <v>0</v>
      </c>
      <c r="M5526" s="229">
        <f t="shared" si="168"/>
        <v>312.41000000000003</v>
      </c>
      <c r="N5526" s="230">
        <v>0</v>
      </c>
    </row>
    <row r="5527" spans="1:14" x14ac:dyDescent="0.2">
      <c r="A5527" s="231" t="str">
        <f t="shared" si="169"/>
        <v>LP1.510NO_thin025</v>
      </c>
      <c r="B5527" s="223" t="s">
        <v>232</v>
      </c>
      <c r="C5527" s="224">
        <v>1.5</v>
      </c>
      <c r="D5527" s="223">
        <v>10</v>
      </c>
      <c r="E5527" s="223" t="s">
        <v>199</v>
      </c>
      <c r="F5527" s="225" t="s">
        <v>5</v>
      </c>
      <c r="G5527" s="226">
        <v>9.52</v>
      </c>
      <c r="H5527" s="226">
        <v>4.97</v>
      </c>
      <c r="I5527" s="226">
        <v>14.48</v>
      </c>
      <c r="J5527" s="227">
        <v>72.42</v>
      </c>
      <c r="K5527" s="227">
        <v>384.83</v>
      </c>
      <c r="L5527" s="228">
        <v>0</v>
      </c>
      <c r="M5527" s="229">
        <f t="shared" si="168"/>
        <v>384.83</v>
      </c>
      <c r="N5527" s="230">
        <v>0</v>
      </c>
    </row>
    <row r="5528" spans="1:14" x14ac:dyDescent="0.2">
      <c r="A5528" s="231" t="str">
        <f t="shared" si="169"/>
        <v>LP1.510NO_thin030</v>
      </c>
      <c r="B5528" s="223" t="s">
        <v>232</v>
      </c>
      <c r="C5528" s="224">
        <v>1.5</v>
      </c>
      <c r="D5528" s="223">
        <v>10</v>
      </c>
      <c r="E5528" s="223" t="s">
        <v>199</v>
      </c>
      <c r="F5528" s="225" t="s">
        <v>6</v>
      </c>
      <c r="G5528" s="226">
        <v>10</v>
      </c>
      <c r="H5528" s="226">
        <v>2.68</v>
      </c>
      <c r="I5528" s="226">
        <v>12.68</v>
      </c>
      <c r="J5528" s="227">
        <v>63.41</v>
      </c>
      <c r="K5528" s="227">
        <v>448.24</v>
      </c>
      <c r="L5528" s="228">
        <v>0</v>
      </c>
      <c r="M5528" s="229">
        <f t="shared" si="168"/>
        <v>448.24</v>
      </c>
      <c r="N5528" s="230">
        <v>0</v>
      </c>
    </row>
    <row r="5529" spans="1:14" x14ac:dyDescent="0.2">
      <c r="A5529" s="231" t="str">
        <f t="shared" si="169"/>
        <v>LP1.510NO_thin035</v>
      </c>
      <c r="B5529" s="223" t="s">
        <v>232</v>
      </c>
      <c r="C5529" s="224">
        <v>1.5</v>
      </c>
      <c r="D5529" s="223">
        <v>10</v>
      </c>
      <c r="E5529" s="223" t="s">
        <v>199</v>
      </c>
      <c r="F5529" s="225" t="s">
        <v>7</v>
      </c>
      <c r="G5529" s="226">
        <v>9.76</v>
      </c>
      <c r="H5529" s="226">
        <v>1.1499999999999999</v>
      </c>
      <c r="I5529" s="226">
        <v>10.91</v>
      </c>
      <c r="J5529" s="227">
        <v>54.56</v>
      </c>
      <c r="K5529" s="227">
        <v>502.8</v>
      </c>
      <c r="L5529" s="228">
        <v>0</v>
      </c>
      <c r="M5529" s="229">
        <f t="shared" si="168"/>
        <v>502.8</v>
      </c>
      <c r="N5529" s="230">
        <v>0</v>
      </c>
    </row>
    <row r="5530" spans="1:14" x14ac:dyDescent="0.2">
      <c r="A5530" s="231" t="str">
        <f t="shared" si="169"/>
        <v>LP1.510NO_thin040</v>
      </c>
      <c r="B5530" s="223" t="s">
        <v>232</v>
      </c>
      <c r="C5530" s="224">
        <v>1.5</v>
      </c>
      <c r="D5530" s="223">
        <v>10</v>
      </c>
      <c r="E5530" s="223" t="s">
        <v>199</v>
      </c>
      <c r="F5530" s="225" t="s">
        <v>8</v>
      </c>
      <c r="G5530" s="226">
        <v>9.18</v>
      </c>
      <c r="H5530" s="226">
        <v>0.02</v>
      </c>
      <c r="I5530" s="226">
        <v>9.1999999999999993</v>
      </c>
      <c r="J5530" s="227">
        <v>45.98</v>
      </c>
      <c r="K5530" s="227">
        <v>548.78</v>
      </c>
      <c r="L5530" s="228">
        <v>0</v>
      </c>
      <c r="M5530" s="229">
        <f t="shared" si="168"/>
        <v>548.78</v>
      </c>
      <c r="N5530" s="230">
        <v>0</v>
      </c>
    </row>
    <row r="5531" spans="1:14" x14ac:dyDescent="0.2">
      <c r="A5531" s="231" t="str">
        <f t="shared" si="169"/>
        <v>LP1.510NO_thin045</v>
      </c>
      <c r="B5531" s="223" t="s">
        <v>232</v>
      </c>
      <c r="C5531" s="224">
        <v>1.5</v>
      </c>
      <c r="D5531" s="223">
        <v>10</v>
      </c>
      <c r="E5531" s="223" t="s">
        <v>199</v>
      </c>
      <c r="F5531" s="225" t="s">
        <v>9</v>
      </c>
      <c r="G5531" s="226">
        <v>8.56</v>
      </c>
      <c r="H5531" s="226">
        <v>-0.36</v>
      </c>
      <c r="I5531" s="226">
        <v>8.1999999999999993</v>
      </c>
      <c r="J5531" s="227">
        <v>40.98</v>
      </c>
      <c r="K5531" s="227">
        <v>589.76</v>
      </c>
      <c r="L5531" s="228">
        <v>0</v>
      </c>
      <c r="M5531" s="229">
        <f t="shared" si="168"/>
        <v>589.76</v>
      </c>
      <c r="N5531" s="230">
        <v>0</v>
      </c>
    </row>
    <row r="5532" spans="1:14" x14ac:dyDescent="0.2">
      <c r="A5532" s="231" t="str">
        <f t="shared" si="169"/>
        <v>LP1.510NO_thin050</v>
      </c>
      <c r="B5532" s="223" t="s">
        <v>232</v>
      </c>
      <c r="C5532" s="224">
        <v>1.5</v>
      </c>
      <c r="D5532" s="223">
        <v>10</v>
      </c>
      <c r="E5532" s="223" t="s">
        <v>199</v>
      </c>
      <c r="F5532" s="225" t="s">
        <v>10</v>
      </c>
      <c r="G5532" s="226">
        <v>8.35</v>
      </c>
      <c r="H5532" s="226">
        <v>-0.41</v>
      </c>
      <c r="I5532" s="226">
        <v>7.94</v>
      </c>
      <c r="J5532" s="227">
        <v>39.700000000000003</v>
      </c>
      <c r="K5532" s="227">
        <v>629.46</v>
      </c>
      <c r="L5532" s="228">
        <v>0</v>
      </c>
      <c r="M5532" s="229">
        <f t="shared" si="168"/>
        <v>629.46</v>
      </c>
      <c r="N5532" s="230">
        <v>0</v>
      </c>
    </row>
    <row r="5533" spans="1:14" x14ac:dyDescent="0.2">
      <c r="A5533" s="231" t="str">
        <f t="shared" si="169"/>
        <v>LP1.510NO_thin055</v>
      </c>
      <c r="B5533" s="223" t="s">
        <v>232</v>
      </c>
      <c r="C5533" s="224">
        <v>1.5</v>
      </c>
      <c r="D5533" s="223">
        <v>10</v>
      </c>
      <c r="E5533" s="223" t="s">
        <v>199</v>
      </c>
      <c r="F5533" s="225" t="s">
        <v>11</v>
      </c>
      <c r="G5533" s="226">
        <v>7.84</v>
      </c>
      <c r="H5533" s="226">
        <v>-0.3</v>
      </c>
      <c r="I5533" s="226">
        <v>7.55</v>
      </c>
      <c r="J5533" s="227">
        <v>37.729999999999997</v>
      </c>
      <c r="K5533" s="227">
        <v>667.19</v>
      </c>
      <c r="L5533" s="228">
        <v>0</v>
      </c>
      <c r="M5533" s="229">
        <f t="shared" si="168"/>
        <v>667.19</v>
      </c>
      <c r="N5533" s="230">
        <v>0</v>
      </c>
    </row>
    <row r="5534" spans="1:14" x14ac:dyDescent="0.2">
      <c r="A5534" s="231" t="str">
        <f t="shared" si="169"/>
        <v>LP1.510NO_thin060</v>
      </c>
      <c r="B5534" s="223" t="s">
        <v>232</v>
      </c>
      <c r="C5534" s="224">
        <v>1.5</v>
      </c>
      <c r="D5534" s="223">
        <v>10</v>
      </c>
      <c r="E5534" s="223" t="s">
        <v>199</v>
      </c>
      <c r="F5534" s="225" t="s">
        <v>12</v>
      </c>
      <c r="G5534" s="226">
        <v>7.35</v>
      </c>
      <c r="H5534" s="226">
        <v>-0.19</v>
      </c>
      <c r="I5534" s="226">
        <v>7.16</v>
      </c>
      <c r="J5534" s="227">
        <v>35.82</v>
      </c>
      <c r="K5534" s="227">
        <v>703.01</v>
      </c>
      <c r="L5534" s="228">
        <v>0</v>
      </c>
      <c r="M5534" s="229">
        <f t="shared" si="168"/>
        <v>703.01</v>
      </c>
      <c r="N5534" s="230">
        <v>0</v>
      </c>
    </row>
    <row r="5535" spans="1:14" x14ac:dyDescent="0.2">
      <c r="A5535" s="231" t="str">
        <f t="shared" si="169"/>
        <v>LP1.510NO_thin065</v>
      </c>
      <c r="B5535" s="223" t="s">
        <v>232</v>
      </c>
      <c r="C5535" s="224">
        <v>1.5</v>
      </c>
      <c r="D5535" s="223">
        <v>10</v>
      </c>
      <c r="E5535" s="223" t="s">
        <v>199</v>
      </c>
      <c r="F5535" s="225" t="s">
        <v>13</v>
      </c>
      <c r="G5535" s="226">
        <v>7.07</v>
      </c>
      <c r="H5535" s="226">
        <v>-0.12</v>
      </c>
      <c r="I5535" s="226">
        <v>6.95</v>
      </c>
      <c r="J5535" s="227">
        <v>34.75</v>
      </c>
      <c r="K5535" s="227">
        <v>737.76</v>
      </c>
      <c r="L5535" s="228">
        <v>0</v>
      </c>
      <c r="M5535" s="229">
        <f t="shared" si="168"/>
        <v>737.76</v>
      </c>
      <c r="N5535" s="230">
        <v>0</v>
      </c>
    </row>
    <row r="5536" spans="1:14" x14ac:dyDescent="0.2">
      <c r="A5536" s="231" t="str">
        <f t="shared" si="169"/>
        <v>LP1.510NO_thin070</v>
      </c>
      <c r="B5536" s="223" t="s">
        <v>232</v>
      </c>
      <c r="C5536" s="224">
        <v>1.5</v>
      </c>
      <c r="D5536" s="223">
        <v>10</v>
      </c>
      <c r="E5536" s="223" t="s">
        <v>199</v>
      </c>
      <c r="F5536" s="225" t="s">
        <v>200</v>
      </c>
      <c r="G5536" s="226">
        <v>6.97</v>
      </c>
      <c r="H5536" s="226">
        <v>0.35</v>
      </c>
      <c r="I5536" s="226">
        <v>7.32</v>
      </c>
      <c r="J5536" s="227">
        <v>36.58</v>
      </c>
      <c r="K5536" s="227">
        <v>774.34</v>
      </c>
      <c r="L5536" s="228">
        <v>0</v>
      </c>
      <c r="M5536" s="229">
        <f t="shared" si="168"/>
        <v>774.34</v>
      </c>
      <c r="N5536" s="230">
        <v>0</v>
      </c>
    </row>
    <row r="5537" spans="1:14" x14ac:dyDescent="0.2">
      <c r="A5537" s="231" t="str">
        <f t="shared" si="169"/>
        <v>LP1.510NO_thin075</v>
      </c>
      <c r="B5537" s="223" t="s">
        <v>232</v>
      </c>
      <c r="C5537" s="224">
        <v>1.5</v>
      </c>
      <c r="D5537" s="223">
        <v>10</v>
      </c>
      <c r="E5537" s="223" t="s">
        <v>199</v>
      </c>
      <c r="F5537" s="225" t="s">
        <v>201</v>
      </c>
      <c r="G5537" s="226">
        <v>6.55</v>
      </c>
      <c r="H5537" s="226">
        <v>-0.06</v>
      </c>
      <c r="I5537" s="226">
        <v>6.48</v>
      </c>
      <c r="J5537" s="227">
        <v>32.42</v>
      </c>
      <c r="K5537" s="227">
        <v>806.76</v>
      </c>
      <c r="L5537" s="228">
        <v>0</v>
      </c>
      <c r="M5537" s="229">
        <f t="shared" si="168"/>
        <v>806.76</v>
      </c>
      <c r="N5537" s="230">
        <v>0</v>
      </c>
    </row>
    <row r="5538" spans="1:14" x14ac:dyDescent="0.2">
      <c r="A5538" s="231" t="str">
        <f t="shared" si="169"/>
        <v>LP1.510NO_thin080</v>
      </c>
      <c r="B5538" s="223" t="s">
        <v>232</v>
      </c>
      <c r="C5538" s="224">
        <v>1.5</v>
      </c>
      <c r="D5538" s="223">
        <v>10</v>
      </c>
      <c r="E5538" s="223" t="s">
        <v>199</v>
      </c>
      <c r="F5538" s="225" t="s">
        <v>202</v>
      </c>
      <c r="G5538" s="226">
        <v>6.21</v>
      </c>
      <c r="H5538" s="226">
        <v>-0.22</v>
      </c>
      <c r="I5538" s="226">
        <v>6</v>
      </c>
      <c r="J5538" s="227">
        <v>29.98</v>
      </c>
      <c r="K5538" s="227">
        <v>836.74</v>
      </c>
      <c r="L5538" s="228">
        <v>0</v>
      </c>
      <c r="M5538" s="229">
        <f t="shared" si="168"/>
        <v>836.74</v>
      </c>
      <c r="N5538" s="230">
        <v>0</v>
      </c>
    </row>
    <row r="5539" spans="1:14" x14ac:dyDescent="0.2">
      <c r="A5539" s="231" t="str">
        <f t="shared" si="169"/>
        <v>LP1.510NO_thin085</v>
      </c>
      <c r="B5539" s="223" t="s">
        <v>232</v>
      </c>
      <c r="C5539" s="224">
        <v>1.5</v>
      </c>
      <c r="D5539" s="223">
        <v>10</v>
      </c>
      <c r="E5539" s="223" t="s">
        <v>199</v>
      </c>
      <c r="F5539" s="225" t="s">
        <v>203</v>
      </c>
      <c r="G5539" s="226">
        <v>5.99</v>
      </c>
      <c r="H5539" s="226">
        <v>-0.13</v>
      </c>
      <c r="I5539" s="226">
        <v>5.85</v>
      </c>
      <c r="J5539" s="227">
        <v>29.26</v>
      </c>
      <c r="K5539" s="227">
        <v>866</v>
      </c>
      <c r="L5539" s="228">
        <v>0</v>
      </c>
      <c r="M5539" s="229">
        <f t="shared" si="168"/>
        <v>866</v>
      </c>
      <c r="N5539" s="230">
        <v>0</v>
      </c>
    </row>
    <row r="5540" spans="1:14" x14ac:dyDescent="0.2">
      <c r="A5540" s="231" t="str">
        <f t="shared" si="169"/>
        <v>LP1.510NO_thin090</v>
      </c>
      <c r="B5540" s="223" t="s">
        <v>232</v>
      </c>
      <c r="C5540" s="224">
        <v>1.5</v>
      </c>
      <c r="D5540" s="223">
        <v>10</v>
      </c>
      <c r="E5540" s="223" t="s">
        <v>199</v>
      </c>
      <c r="F5540" s="225" t="s">
        <v>204</v>
      </c>
      <c r="G5540" s="226">
        <v>5.71</v>
      </c>
      <c r="H5540" s="226">
        <v>-0.16</v>
      </c>
      <c r="I5540" s="226">
        <v>5.55</v>
      </c>
      <c r="J5540" s="227">
        <v>27.75</v>
      </c>
      <c r="K5540" s="227">
        <v>893.75</v>
      </c>
      <c r="L5540" s="228">
        <v>0</v>
      </c>
      <c r="M5540" s="229">
        <f t="shared" si="168"/>
        <v>893.75</v>
      </c>
      <c r="N5540" s="230">
        <v>0</v>
      </c>
    </row>
    <row r="5541" spans="1:14" x14ac:dyDescent="0.2">
      <c r="A5541" s="231" t="str">
        <f t="shared" si="169"/>
        <v>LP1.510NO_thin095</v>
      </c>
      <c r="B5541" s="223" t="s">
        <v>232</v>
      </c>
      <c r="C5541" s="224">
        <v>1.5</v>
      </c>
      <c r="D5541" s="223">
        <v>10</v>
      </c>
      <c r="E5541" s="223" t="s">
        <v>199</v>
      </c>
      <c r="F5541" s="225" t="s">
        <v>205</v>
      </c>
      <c r="G5541" s="226">
        <v>5.43</v>
      </c>
      <c r="H5541" s="226">
        <v>-0.13</v>
      </c>
      <c r="I5541" s="226">
        <v>5.3</v>
      </c>
      <c r="J5541" s="227">
        <v>26.48</v>
      </c>
      <c r="K5541" s="227">
        <v>920.24</v>
      </c>
      <c r="L5541" s="228">
        <v>0</v>
      </c>
      <c r="M5541" s="229">
        <f t="shared" si="168"/>
        <v>920.24</v>
      </c>
      <c r="N5541" s="230">
        <v>0</v>
      </c>
    </row>
    <row r="5542" spans="1:14" x14ac:dyDescent="0.2">
      <c r="A5542" s="231" t="str">
        <f t="shared" si="169"/>
        <v>LP1.510NO_thin100</v>
      </c>
      <c r="B5542" s="223" t="s">
        <v>232</v>
      </c>
      <c r="C5542" s="224">
        <v>1.5</v>
      </c>
      <c r="D5542" s="223">
        <v>10</v>
      </c>
      <c r="E5542" s="223" t="s">
        <v>199</v>
      </c>
      <c r="F5542" s="225" t="s">
        <v>206</v>
      </c>
      <c r="G5542" s="226">
        <v>5.18</v>
      </c>
      <c r="H5542" s="226">
        <v>-0.04</v>
      </c>
      <c r="I5542" s="226">
        <v>5.14</v>
      </c>
      <c r="J5542" s="227">
        <v>25.69</v>
      </c>
      <c r="K5542" s="227">
        <v>945.93</v>
      </c>
      <c r="L5542" s="228">
        <v>0</v>
      </c>
      <c r="M5542" s="229">
        <f t="shared" si="168"/>
        <v>945.93</v>
      </c>
      <c r="N5542" s="230">
        <v>0</v>
      </c>
    </row>
    <row r="5543" spans="1:14" x14ac:dyDescent="0.2">
      <c r="A5543" s="231" t="str">
        <f t="shared" si="169"/>
        <v>LP1.510NO_thin105</v>
      </c>
      <c r="B5543" s="223" t="s">
        <v>232</v>
      </c>
      <c r="C5543" s="224">
        <v>1.5</v>
      </c>
      <c r="D5543" s="223">
        <v>10</v>
      </c>
      <c r="E5543" s="223" t="s">
        <v>199</v>
      </c>
      <c r="F5543" s="225" t="s">
        <v>207</v>
      </c>
      <c r="G5543" s="226">
        <v>4.8499999999999996</v>
      </c>
      <c r="H5543" s="226">
        <v>0.01</v>
      </c>
      <c r="I5543" s="226">
        <v>4.8600000000000003</v>
      </c>
      <c r="J5543" s="227">
        <v>24.31</v>
      </c>
      <c r="K5543" s="227">
        <v>970.24</v>
      </c>
      <c r="L5543" s="228">
        <v>0</v>
      </c>
      <c r="M5543" s="229">
        <f t="shared" si="168"/>
        <v>970.24</v>
      </c>
      <c r="N5543" s="230">
        <v>0</v>
      </c>
    </row>
    <row r="5544" spans="1:14" x14ac:dyDescent="0.2">
      <c r="A5544" s="231" t="str">
        <f t="shared" si="169"/>
        <v>LP1.510NO_thin110</v>
      </c>
      <c r="B5544" s="223" t="s">
        <v>232</v>
      </c>
      <c r="C5544" s="224">
        <v>1.5</v>
      </c>
      <c r="D5544" s="223">
        <v>10</v>
      </c>
      <c r="E5544" s="223" t="s">
        <v>199</v>
      </c>
      <c r="F5544" s="225" t="s">
        <v>208</v>
      </c>
      <c r="G5544" s="226">
        <v>4.58</v>
      </c>
      <c r="H5544" s="226">
        <v>-0.1</v>
      </c>
      <c r="I5544" s="226">
        <v>4.47</v>
      </c>
      <c r="J5544" s="227">
        <v>22.37</v>
      </c>
      <c r="K5544" s="227">
        <v>992.61</v>
      </c>
      <c r="L5544" s="228">
        <v>0</v>
      </c>
      <c r="M5544" s="229">
        <f t="shared" si="168"/>
        <v>992.61</v>
      </c>
      <c r="N5544" s="230">
        <v>0</v>
      </c>
    </row>
    <row r="5545" spans="1:14" x14ac:dyDescent="0.2">
      <c r="A5545" s="231" t="str">
        <f t="shared" si="169"/>
        <v>LP1.510NO_thin115</v>
      </c>
      <c r="B5545" s="223" t="s">
        <v>232</v>
      </c>
      <c r="C5545" s="224">
        <v>1.5</v>
      </c>
      <c r="D5545" s="223">
        <v>10</v>
      </c>
      <c r="E5545" s="223" t="s">
        <v>199</v>
      </c>
      <c r="F5545" s="225" t="s">
        <v>209</v>
      </c>
      <c r="G5545" s="226">
        <v>4.29</v>
      </c>
      <c r="H5545" s="226">
        <v>-0.17</v>
      </c>
      <c r="I5545" s="226">
        <v>4.13</v>
      </c>
      <c r="J5545" s="227">
        <v>20.64</v>
      </c>
      <c r="K5545" s="227">
        <v>1013.25</v>
      </c>
      <c r="L5545" s="228">
        <v>0</v>
      </c>
      <c r="M5545" s="229">
        <f t="shared" si="168"/>
        <v>1013.25</v>
      </c>
      <c r="N5545" s="230">
        <v>0</v>
      </c>
    </row>
    <row r="5546" spans="1:14" x14ac:dyDescent="0.2">
      <c r="A5546" s="231" t="str">
        <f t="shared" si="169"/>
        <v>LP1.510NO_thin120</v>
      </c>
      <c r="B5546" s="223" t="s">
        <v>232</v>
      </c>
      <c r="C5546" s="224">
        <v>1.5</v>
      </c>
      <c r="D5546" s="223">
        <v>10</v>
      </c>
      <c r="E5546" s="223" t="s">
        <v>199</v>
      </c>
      <c r="F5546" s="225" t="s">
        <v>210</v>
      </c>
      <c r="G5546" s="226">
        <v>4.1500000000000004</v>
      </c>
      <c r="H5546" s="226">
        <v>-0.17</v>
      </c>
      <c r="I5546" s="226">
        <v>3.99</v>
      </c>
      <c r="J5546" s="227">
        <v>19.940000000000001</v>
      </c>
      <c r="K5546" s="227">
        <v>1033.19</v>
      </c>
      <c r="L5546" s="228">
        <v>0</v>
      </c>
      <c r="M5546" s="229">
        <f t="shared" si="168"/>
        <v>1033.19</v>
      </c>
      <c r="N5546" s="230">
        <v>0</v>
      </c>
    </row>
    <row r="5547" spans="1:14" x14ac:dyDescent="0.2">
      <c r="A5547" s="231" t="str">
        <f t="shared" si="169"/>
        <v>LP1.510NO_thin125</v>
      </c>
      <c r="B5547" s="223" t="s">
        <v>232</v>
      </c>
      <c r="C5547" s="224">
        <v>1.5</v>
      </c>
      <c r="D5547" s="223">
        <v>10</v>
      </c>
      <c r="E5547" s="223" t="s">
        <v>199</v>
      </c>
      <c r="F5547" s="225" t="s">
        <v>211</v>
      </c>
      <c r="G5547" s="226">
        <v>4.0599999999999996</v>
      </c>
      <c r="H5547" s="226">
        <v>-0.15</v>
      </c>
      <c r="I5547" s="226">
        <v>3.91</v>
      </c>
      <c r="J5547" s="227">
        <v>19.53</v>
      </c>
      <c r="K5547" s="227">
        <v>1052.72</v>
      </c>
      <c r="L5547" s="228">
        <v>0</v>
      </c>
      <c r="M5547" s="229">
        <f t="shared" si="168"/>
        <v>1052.72</v>
      </c>
      <c r="N5547" s="230">
        <v>0</v>
      </c>
    </row>
    <row r="5548" spans="1:14" x14ac:dyDescent="0.2">
      <c r="A5548" s="231" t="str">
        <f t="shared" si="169"/>
        <v>LP1.510NO_thin130</v>
      </c>
      <c r="B5548" s="223" t="s">
        <v>232</v>
      </c>
      <c r="C5548" s="224">
        <v>1.5</v>
      </c>
      <c r="D5548" s="223">
        <v>10</v>
      </c>
      <c r="E5548" s="223" t="s">
        <v>199</v>
      </c>
      <c r="F5548" s="225" t="s">
        <v>212</v>
      </c>
      <c r="G5548" s="226">
        <v>3.94</v>
      </c>
      <c r="H5548" s="226">
        <v>-0.12</v>
      </c>
      <c r="I5548" s="226">
        <v>3.82</v>
      </c>
      <c r="J5548" s="227">
        <v>19.100000000000001</v>
      </c>
      <c r="K5548" s="227">
        <v>1071.82</v>
      </c>
      <c r="L5548" s="228">
        <v>0</v>
      </c>
      <c r="M5548" s="229">
        <f t="shared" si="168"/>
        <v>1071.82</v>
      </c>
      <c r="N5548" s="230">
        <v>0</v>
      </c>
    </row>
    <row r="5549" spans="1:14" x14ac:dyDescent="0.2">
      <c r="A5549" s="231" t="str">
        <f t="shared" si="169"/>
        <v>LP1.510NO_thin135</v>
      </c>
      <c r="B5549" s="223" t="s">
        <v>232</v>
      </c>
      <c r="C5549" s="224">
        <v>1.5</v>
      </c>
      <c r="D5549" s="223">
        <v>10</v>
      </c>
      <c r="E5549" s="223" t="s">
        <v>199</v>
      </c>
      <c r="F5549" s="225" t="s">
        <v>213</v>
      </c>
      <c r="G5549" s="226">
        <v>3.75</v>
      </c>
      <c r="H5549" s="226">
        <v>-0.03</v>
      </c>
      <c r="I5549" s="226">
        <v>3.72</v>
      </c>
      <c r="J5549" s="227">
        <v>18.61</v>
      </c>
      <c r="K5549" s="227">
        <v>1090.43</v>
      </c>
      <c r="L5549" s="228">
        <v>0</v>
      </c>
      <c r="M5549" s="229">
        <f t="shared" si="168"/>
        <v>1090.43</v>
      </c>
      <c r="N5549" s="230">
        <v>0</v>
      </c>
    </row>
    <row r="5550" spans="1:14" x14ac:dyDescent="0.2">
      <c r="A5550" s="231" t="str">
        <f t="shared" si="169"/>
        <v>LP1.510NO_thin140</v>
      </c>
      <c r="B5550" s="223" t="s">
        <v>232</v>
      </c>
      <c r="C5550" s="224">
        <v>1.5</v>
      </c>
      <c r="D5550" s="223">
        <v>10</v>
      </c>
      <c r="E5550" s="223" t="s">
        <v>199</v>
      </c>
      <c r="F5550" s="225" t="s">
        <v>214</v>
      </c>
      <c r="G5550" s="226">
        <v>3.52</v>
      </c>
      <c r="H5550" s="226">
        <v>-0.04</v>
      </c>
      <c r="I5550" s="226">
        <v>3.47</v>
      </c>
      <c r="J5550" s="227">
        <v>17.37</v>
      </c>
      <c r="K5550" s="227">
        <v>1107.8</v>
      </c>
      <c r="L5550" s="228">
        <v>0</v>
      </c>
      <c r="M5550" s="229">
        <f t="shared" si="168"/>
        <v>1107.8</v>
      </c>
      <c r="N5550" s="230">
        <v>0</v>
      </c>
    </row>
    <row r="5551" spans="1:14" x14ac:dyDescent="0.2">
      <c r="A5551" s="231" t="str">
        <f t="shared" si="169"/>
        <v>LP1.510NO_thin145</v>
      </c>
      <c r="B5551" s="223" t="s">
        <v>232</v>
      </c>
      <c r="C5551" s="224">
        <v>1.5</v>
      </c>
      <c r="D5551" s="223">
        <v>10</v>
      </c>
      <c r="E5551" s="223" t="s">
        <v>199</v>
      </c>
      <c r="F5551" s="225" t="s">
        <v>215</v>
      </c>
      <c r="G5551" s="226">
        <v>3.35</v>
      </c>
      <c r="H5551" s="226">
        <v>-0.16</v>
      </c>
      <c r="I5551" s="226">
        <v>3.19</v>
      </c>
      <c r="J5551" s="227">
        <v>15.95</v>
      </c>
      <c r="K5551" s="227">
        <v>1123.76</v>
      </c>
      <c r="L5551" s="228">
        <v>0</v>
      </c>
      <c r="M5551" s="229">
        <f t="shared" si="168"/>
        <v>1123.76</v>
      </c>
      <c r="N5551" s="230">
        <v>0</v>
      </c>
    </row>
    <row r="5552" spans="1:14" x14ac:dyDescent="0.2">
      <c r="A5552" s="231" t="str">
        <f t="shared" si="169"/>
        <v>LP1.510NO_thin150</v>
      </c>
      <c r="B5552" s="223" t="s">
        <v>232</v>
      </c>
      <c r="C5552" s="224">
        <v>1.5</v>
      </c>
      <c r="D5552" s="223">
        <v>10</v>
      </c>
      <c r="E5552" s="223" t="s">
        <v>199</v>
      </c>
      <c r="F5552" s="225" t="s">
        <v>216</v>
      </c>
      <c r="G5552" s="226">
        <v>3.15</v>
      </c>
      <c r="H5552" s="226">
        <v>-0.16</v>
      </c>
      <c r="I5552" s="226">
        <v>2.99</v>
      </c>
      <c r="J5552" s="227">
        <v>14.94</v>
      </c>
      <c r="K5552" s="227">
        <v>1138.69</v>
      </c>
      <c r="L5552" s="228">
        <v>0</v>
      </c>
      <c r="M5552" s="229">
        <f t="shared" si="168"/>
        <v>1138.69</v>
      </c>
      <c r="N5552" s="230">
        <v>0</v>
      </c>
    </row>
    <row r="5553" spans="1:14" x14ac:dyDescent="0.2">
      <c r="A5553" s="231" t="str">
        <f t="shared" si="169"/>
        <v>LP1.510NO_thin155</v>
      </c>
      <c r="B5553" s="223" t="s">
        <v>232</v>
      </c>
      <c r="C5553" s="224">
        <v>1.5</v>
      </c>
      <c r="D5553" s="223">
        <v>10</v>
      </c>
      <c r="E5553" s="223" t="s">
        <v>199</v>
      </c>
      <c r="F5553" s="225" t="s">
        <v>217</v>
      </c>
      <c r="G5553" s="226">
        <v>3.04</v>
      </c>
      <c r="H5553" s="226">
        <v>-0.15</v>
      </c>
      <c r="I5553" s="226">
        <v>2.88</v>
      </c>
      <c r="J5553" s="227">
        <v>14.42</v>
      </c>
      <c r="K5553" s="227">
        <v>1153.1199999999999</v>
      </c>
      <c r="L5553" s="228">
        <v>0</v>
      </c>
      <c r="M5553" s="229">
        <f t="shared" si="168"/>
        <v>1153.1199999999999</v>
      </c>
      <c r="N5553" s="230">
        <v>0</v>
      </c>
    </row>
    <row r="5554" spans="1:14" x14ac:dyDescent="0.2">
      <c r="A5554" s="231" t="str">
        <f t="shared" si="169"/>
        <v>LP1.510NO_thin160</v>
      </c>
      <c r="B5554" s="223" t="s">
        <v>232</v>
      </c>
      <c r="C5554" s="224">
        <v>1.5</v>
      </c>
      <c r="D5554" s="223">
        <v>10</v>
      </c>
      <c r="E5554" s="223" t="s">
        <v>199</v>
      </c>
      <c r="F5554" s="225" t="s">
        <v>218</v>
      </c>
      <c r="G5554" s="226">
        <v>2.92</v>
      </c>
      <c r="H5554" s="226">
        <v>-0.13</v>
      </c>
      <c r="I5554" s="226">
        <v>2.79</v>
      </c>
      <c r="J5554" s="227">
        <v>13.93</v>
      </c>
      <c r="K5554" s="227">
        <v>1167.04</v>
      </c>
      <c r="L5554" s="228">
        <v>0</v>
      </c>
      <c r="M5554" s="229">
        <f t="shared" ref="M5554:M5617" si="170">K5554+L5554</f>
        <v>1167.04</v>
      </c>
      <c r="N5554" s="230">
        <v>0</v>
      </c>
    </row>
    <row r="5555" spans="1:14" x14ac:dyDescent="0.2">
      <c r="A5555" s="231" t="str">
        <f t="shared" si="169"/>
        <v>LP1.510NO_thin165</v>
      </c>
      <c r="B5555" s="223" t="s">
        <v>232</v>
      </c>
      <c r="C5555" s="224">
        <v>1.5</v>
      </c>
      <c r="D5555" s="223">
        <v>10</v>
      </c>
      <c r="E5555" s="223" t="s">
        <v>199</v>
      </c>
      <c r="F5555" s="225" t="s">
        <v>219</v>
      </c>
      <c r="G5555" s="226">
        <v>2.8</v>
      </c>
      <c r="H5555" s="226">
        <v>0.26</v>
      </c>
      <c r="I5555" s="226">
        <v>3.07</v>
      </c>
      <c r="J5555" s="227">
        <v>15.33</v>
      </c>
      <c r="K5555" s="227">
        <v>1182.3699999999999</v>
      </c>
      <c r="L5555" s="228">
        <v>0</v>
      </c>
      <c r="M5555" s="229">
        <f t="shared" si="170"/>
        <v>1182.3699999999999</v>
      </c>
      <c r="N5555" s="230">
        <v>0</v>
      </c>
    </row>
    <row r="5556" spans="1:14" x14ac:dyDescent="0.2">
      <c r="A5556" s="231" t="str">
        <f t="shared" si="169"/>
        <v>LP1.510NO_thin170</v>
      </c>
      <c r="B5556" s="223" t="s">
        <v>232</v>
      </c>
      <c r="C5556" s="224">
        <v>1.5</v>
      </c>
      <c r="D5556" s="223">
        <v>10</v>
      </c>
      <c r="E5556" s="223" t="s">
        <v>199</v>
      </c>
      <c r="F5556" s="225" t="s">
        <v>220</v>
      </c>
      <c r="G5556" s="226">
        <v>2.74</v>
      </c>
      <c r="H5556" s="226">
        <v>-0.19</v>
      </c>
      <c r="I5556" s="226">
        <v>2.5499999999999998</v>
      </c>
      <c r="J5556" s="227">
        <v>12.77</v>
      </c>
      <c r="K5556" s="227">
        <v>1195.1400000000001</v>
      </c>
      <c r="L5556" s="228">
        <v>0</v>
      </c>
      <c r="M5556" s="229">
        <f t="shared" si="170"/>
        <v>1195.1400000000001</v>
      </c>
      <c r="N5556" s="230">
        <v>0</v>
      </c>
    </row>
    <row r="5557" spans="1:14" x14ac:dyDescent="0.2">
      <c r="A5557" s="231" t="str">
        <f t="shared" si="169"/>
        <v>LP1.510NO_thin175</v>
      </c>
      <c r="B5557" s="223" t="s">
        <v>232</v>
      </c>
      <c r="C5557" s="224">
        <v>1.5</v>
      </c>
      <c r="D5557" s="223">
        <v>10</v>
      </c>
      <c r="E5557" s="223" t="s">
        <v>199</v>
      </c>
      <c r="F5557" s="225" t="s">
        <v>221</v>
      </c>
      <c r="G5557" s="226">
        <v>2.5299999999999998</v>
      </c>
      <c r="H5557" s="226">
        <v>-0.2</v>
      </c>
      <c r="I5557" s="226">
        <v>2.33</v>
      </c>
      <c r="J5557" s="227">
        <v>11.64</v>
      </c>
      <c r="K5557" s="227">
        <v>1206.78</v>
      </c>
      <c r="L5557" s="228">
        <v>0</v>
      </c>
      <c r="M5557" s="229">
        <f t="shared" si="170"/>
        <v>1206.78</v>
      </c>
      <c r="N5557" s="230">
        <v>0</v>
      </c>
    </row>
    <row r="5558" spans="1:14" x14ac:dyDescent="0.2">
      <c r="A5558" s="231" t="str">
        <f t="shared" si="169"/>
        <v>LP1.510NO_thin180</v>
      </c>
      <c r="B5558" s="223" t="s">
        <v>232</v>
      </c>
      <c r="C5558" s="224">
        <v>1.5</v>
      </c>
      <c r="D5558" s="223">
        <v>10</v>
      </c>
      <c r="E5558" s="223" t="s">
        <v>199</v>
      </c>
      <c r="F5558" s="225" t="s">
        <v>222</v>
      </c>
      <c r="G5558" s="226">
        <v>2.41</v>
      </c>
      <c r="H5558" s="226">
        <v>-0.2</v>
      </c>
      <c r="I5558" s="226">
        <v>2.2200000000000002</v>
      </c>
      <c r="J5558" s="227">
        <v>11.08</v>
      </c>
      <c r="K5558" s="227">
        <v>1217.8699999999999</v>
      </c>
      <c r="L5558" s="228">
        <v>0</v>
      </c>
      <c r="M5558" s="229">
        <f t="shared" si="170"/>
        <v>1217.8699999999999</v>
      </c>
      <c r="N5558" s="230">
        <v>0</v>
      </c>
    </row>
    <row r="5559" spans="1:14" x14ac:dyDescent="0.2">
      <c r="A5559" s="231" t="str">
        <f t="shared" si="169"/>
        <v>LP1.510NO_thin185</v>
      </c>
      <c r="B5559" s="223" t="s">
        <v>232</v>
      </c>
      <c r="C5559" s="224">
        <v>1.5</v>
      </c>
      <c r="D5559" s="223">
        <v>10</v>
      </c>
      <c r="E5559" s="223" t="s">
        <v>199</v>
      </c>
      <c r="F5559" s="225" t="s">
        <v>223</v>
      </c>
      <c r="G5559" s="226">
        <v>2.33</v>
      </c>
      <c r="H5559" s="226">
        <v>-0.15</v>
      </c>
      <c r="I5559" s="226">
        <v>2.1800000000000002</v>
      </c>
      <c r="J5559" s="227">
        <v>10.89</v>
      </c>
      <c r="K5559" s="227">
        <v>1228.76</v>
      </c>
      <c r="L5559" s="228">
        <v>0</v>
      </c>
      <c r="M5559" s="229">
        <f t="shared" si="170"/>
        <v>1228.76</v>
      </c>
      <c r="N5559" s="230">
        <v>0</v>
      </c>
    </row>
    <row r="5560" spans="1:14" x14ac:dyDescent="0.2">
      <c r="A5560" s="231" t="str">
        <f t="shared" si="169"/>
        <v>LP1.510NO_thin190</v>
      </c>
      <c r="B5560" s="223" t="s">
        <v>232</v>
      </c>
      <c r="C5560" s="224">
        <v>1.5</v>
      </c>
      <c r="D5560" s="223">
        <v>10</v>
      </c>
      <c r="E5560" s="223" t="s">
        <v>199</v>
      </c>
      <c r="F5560" s="225" t="s">
        <v>224</v>
      </c>
      <c r="G5560" s="226">
        <v>2.21</v>
      </c>
      <c r="H5560" s="226">
        <v>-0.13</v>
      </c>
      <c r="I5560" s="226">
        <v>2.08</v>
      </c>
      <c r="J5560" s="227">
        <v>10.42</v>
      </c>
      <c r="K5560" s="227">
        <v>1239.18</v>
      </c>
      <c r="L5560" s="228">
        <v>0</v>
      </c>
      <c r="M5560" s="229">
        <f t="shared" si="170"/>
        <v>1239.18</v>
      </c>
      <c r="N5560" s="230">
        <v>0</v>
      </c>
    </row>
    <row r="5561" spans="1:14" x14ac:dyDescent="0.2">
      <c r="A5561" s="231" t="str">
        <f t="shared" si="169"/>
        <v>LP1.510NO_thin195</v>
      </c>
      <c r="B5561" s="223" t="s">
        <v>232</v>
      </c>
      <c r="C5561" s="224">
        <v>1.5</v>
      </c>
      <c r="D5561" s="223">
        <v>10</v>
      </c>
      <c r="E5561" s="223" t="s">
        <v>199</v>
      </c>
      <c r="F5561" s="225" t="s">
        <v>225</v>
      </c>
      <c r="G5561" s="226">
        <v>2.0699999999999998</v>
      </c>
      <c r="H5561" s="226">
        <v>-0.09</v>
      </c>
      <c r="I5561" s="226">
        <v>1.98</v>
      </c>
      <c r="J5561" s="227">
        <v>9.89</v>
      </c>
      <c r="K5561" s="227">
        <v>1249.07</v>
      </c>
      <c r="L5561" s="228">
        <v>0</v>
      </c>
      <c r="M5561" s="229">
        <f t="shared" si="170"/>
        <v>1249.07</v>
      </c>
      <c r="N5561" s="230">
        <v>0</v>
      </c>
    </row>
    <row r="5562" spans="1:14" x14ac:dyDescent="0.2">
      <c r="A5562" s="231" t="str">
        <f t="shared" si="169"/>
        <v>LP1.510Thinned000</v>
      </c>
      <c r="B5562" s="223" t="s">
        <v>232</v>
      </c>
      <c r="C5562" s="224">
        <v>1.5</v>
      </c>
      <c r="D5562" s="223">
        <v>10</v>
      </c>
      <c r="E5562" s="223" t="s">
        <v>172</v>
      </c>
      <c r="F5562" s="225" t="s">
        <v>0</v>
      </c>
      <c r="G5562" s="226">
        <v>0.89</v>
      </c>
      <c r="H5562" s="226">
        <v>0.25</v>
      </c>
      <c r="I5562" s="226">
        <v>1.1399999999999999</v>
      </c>
      <c r="J5562" s="227">
        <v>5.68</v>
      </c>
      <c r="K5562" s="227">
        <v>5.68</v>
      </c>
      <c r="L5562" s="228">
        <v>0</v>
      </c>
      <c r="M5562" s="229">
        <f t="shared" si="170"/>
        <v>5.68</v>
      </c>
      <c r="N5562" s="230">
        <v>0</v>
      </c>
    </row>
    <row r="5563" spans="1:14" x14ac:dyDescent="0.2">
      <c r="A5563" s="231" t="str">
        <f t="shared" si="169"/>
        <v>LP1.510Thinned005</v>
      </c>
      <c r="B5563" s="223" t="s">
        <v>232</v>
      </c>
      <c r="C5563" s="224">
        <v>1.5</v>
      </c>
      <c r="D5563" s="223">
        <v>10</v>
      </c>
      <c r="E5563" s="223" t="s">
        <v>172</v>
      </c>
      <c r="F5563" s="225" t="s">
        <v>1</v>
      </c>
      <c r="G5563" s="226">
        <v>2.7</v>
      </c>
      <c r="H5563" s="226">
        <v>0.31</v>
      </c>
      <c r="I5563" s="226">
        <v>3.01</v>
      </c>
      <c r="J5563" s="227">
        <v>15.06</v>
      </c>
      <c r="K5563" s="227">
        <v>20.74</v>
      </c>
      <c r="L5563" s="228">
        <v>0</v>
      </c>
      <c r="M5563" s="229">
        <f t="shared" si="170"/>
        <v>20.74</v>
      </c>
      <c r="N5563" s="230">
        <v>0</v>
      </c>
    </row>
    <row r="5564" spans="1:14" x14ac:dyDescent="0.2">
      <c r="A5564" s="231" t="str">
        <f t="shared" si="169"/>
        <v>LP1.510Thinned010</v>
      </c>
      <c r="B5564" s="223" t="s">
        <v>232</v>
      </c>
      <c r="C5564" s="224">
        <v>1.5</v>
      </c>
      <c r="D5564" s="223">
        <v>10</v>
      </c>
      <c r="E5564" s="223" t="s">
        <v>172</v>
      </c>
      <c r="F5564" s="225" t="s">
        <v>2</v>
      </c>
      <c r="G5564" s="226">
        <v>8.25</v>
      </c>
      <c r="H5564" s="226">
        <v>0.31</v>
      </c>
      <c r="I5564" s="226">
        <v>8.56</v>
      </c>
      <c r="J5564" s="227">
        <v>42.8</v>
      </c>
      <c r="K5564" s="227">
        <v>63.54</v>
      </c>
      <c r="L5564" s="228">
        <v>0</v>
      </c>
      <c r="M5564" s="229">
        <f t="shared" si="170"/>
        <v>63.54</v>
      </c>
      <c r="N5564" s="230">
        <v>0</v>
      </c>
    </row>
    <row r="5565" spans="1:14" x14ac:dyDescent="0.2">
      <c r="A5565" s="231" t="str">
        <f t="shared" si="169"/>
        <v>LP1.510Thinned015</v>
      </c>
      <c r="B5565" s="223" t="s">
        <v>232</v>
      </c>
      <c r="C5565" s="224">
        <v>1.5</v>
      </c>
      <c r="D5565" s="223">
        <v>10</v>
      </c>
      <c r="E5565" s="223" t="s">
        <v>172</v>
      </c>
      <c r="F5565" s="225" t="s">
        <v>3</v>
      </c>
      <c r="G5565" s="226">
        <v>23.21</v>
      </c>
      <c r="H5565" s="226">
        <v>0.53</v>
      </c>
      <c r="I5565" s="226">
        <v>23.73</v>
      </c>
      <c r="J5565" s="227">
        <v>118.67</v>
      </c>
      <c r="K5565" s="227">
        <v>182.21</v>
      </c>
      <c r="L5565" s="228">
        <v>0</v>
      </c>
      <c r="M5565" s="229">
        <f t="shared" si="170"/>
        <v>182.21</v>
      </c>
      <c r="N5565" s="230">
        <v>0</v>
      </c>
    </row>
    <row r="5566" spans="1:14" x14ac:dyDescent="0.2">
      <c r="A5566" s="231" t="str">
        <f t="shared" si="169"/>
        <v>LP1.510Thinned020</v>
      </c>
      <c r="B5566" s="223" t="s">
        <v>232</v>
      </c>
      <c r="C5566" s="224">
        <v>1.5</v>
      </c>
      <c r="D5566" s="223">
        <v>10</v>
      </c>
      <c r="E5566" s="223" t="s">
        <v>172</v>
      </c>
      <c r="F5566" s="225" t="s">
        <v>4</v>
      </c>
      <c r="G5566" s="226">
        <v>7.98</v>
      </c>
      <c r="H5566" s="226">
        <v>4.34</v>
      </c>
      <c r="I5566" s="226">
        <v>12.32</v>
      </c>
      <c r="J5566" s="227">
        <v>61.6</v>
      </c>
      <c r="K5566" s="227">
        <v>243.82</v>
      </c>
      <c r="L5566" s="228">
        <v>-0.18</v>
      </c>
      <c r="M5566" s="229">
        <f t="shared" si="170"/>
        <v>243.64</v>
      </c>
      <c r="N5566" s="230">
        <v>10.220000000000001</v>
      </c>
    </row>
    <row r="5567" spans="1:14" x14ac:dyDescent="0.2">
      <c r="A5567" s="231" t="str">
        <f t="shared" si="169"/>
        <v>LP1.510Thinned025</v>
      </c>
      <c r="B5567" s="223" t="s">
        <v>232</v>
      </c>
      <c r="C5567" s="224">
        <v>1.5</v>
      </c>
      <c r="D5567" s="223">
        <v>10</v>
      </c>
      <c r="E5567" s="223" t="s">
        <v>172</v>
      </c>
      <c r="F5567" s="225" t="s">
        <v>5</v>
      </c>
      <c r="G5567" s="226">
        <v>4.62</v>
      </c>
      <c r="H5567" s="226">
        <v>0.2</v>
      </c>
      <c r="I5567" s="226">
        <v>4.82</v>
      </c>
      <c r="J5567" s="227">
        <v>24.1</v>
      </c>
      <c r="K5567" s="227">
        <v>267.92</v>
      </c>
      <c r="L5567" s="228">
        <v>-0.32</v>
      </c>
      <c r="M5567" s="229">
        <f t="shared" si="170"/>
        <v>267.60000000000002</v>
      </c>
      <c r="N5567" s="230">
        <v>8.0399999999999991</v>
      </c>
    </row>
    <row r="5568" spans="1:14" x14ac:dyDescent="0.2">
      <c r="A5568" s="231" t="str">
        <f t="shared" si="169"/>
        <v>LP1.510Thinned030</v>
      </c>
      <c r="B5568" s="223" t="s">
        <v>232</v>
      </c>
      <c r="C5568" s="224">
        <v>1.5</v>
      </c>
      <c r="D5568" s="223">
        <v>10</v>
      </c>
      <c r="E5568" s="223" t="s">
        <v>172</v>
      </c>
      <c r="F5568" s="225" t="s">
        <v>6</v>
      </c>
      <c r="G5568" s="226">
        <v>4.49</v>
      </c>
      <c r="H5568" s="226">
        <v>2.19</v>
      </c>
      <c r="I5568" s="226">
        <v>6.68</v>
      </c>
      <c r="J5568" s="227">
        <v>33.4</v>
      </c>
      <c r="K5568" s="227">
        <v>301.31</v>
      </c>
      <c r="L5568" s="228">
        <v>-0.93</v>
      </c>
      <c r="M5568" s="229">
        <f t="shared" si="170"/>
        <v>300.38</v>
      </c>
      <c r="N5568" s="230">
        <v>4.13</v>
      </c>
    </row>
    <row r="5569" spans="1:14" x14ac:dyDescent="0.2">
      <c r="A5569" s="231" t="str">
        <f t="shared" si="169"/>
        <v>LP1.510Thinned035</v>
      </c>
      <c r="B5569" s="223" t="s">
        <v>232</v>
      </c>
      <c r="C5569" s="224">
        <v>1.5</v>
      </c>
      <c r="D5569" s="223">
        <v>10</v>
      </c>
      <c r="E5569" s="223" t="s">
        <v>172</v>
      </c>
      <c r="F5569" s="225" t="s">
        <v>7</v>
      </c>
      <c r="G5569" s="226">
        <v>4.97</v>
      </c>
      <c r="H5569" s="226">
        <v>1.21</v>
      </c>
      <c r="I5569" s="226">
        <v>6.19</v>
      </c>
      <c r="J5569" s="227">
        <v>30.94</v>
      </c>
      <c r="K5569" s="227">
        <v>332.25</v>
      </c>
      <c r="L5569" s="228">
        <v>-1.57</v>
      </c>
      <c r="M5569" s="229">
        <f t="shared" si="170"/>
        <v>330.68</v>
      </c>
      <c r="N5569" s="230">
        <v>4.3099999999999996</v>
      </c>
    </row>
    <row r="5570" spans="1:14" x14ac:dyDescent="0.2">
      <c r="A5570" s="231" t="str">
        <f t="shared" ref="A5570:A5633" si="171">CONCATENATE(LEFT(B5570,2),TEXT(C5570,"0.0"),TEXT(D5570,"00"),E5570,TEXT(LEFT(F5570,3),"000"))</f>
        <v>LP1.510Thinned040</v>
      </c>
      <c r="B5570" s="223" t="s">
        <v>232</v>
      </c>
      <c r="C5570" s="224">
        <v>1.5</v>
      </c>
      <c r="D5570" s="223">
        <v>10</v>
      </c>
      <c r="E5570" s="223" t="s">
        <v>172</v>
      </c>
      <c r="F5570" s="225" t="s">
        <v>8</v>
      </c>
      <c r="G5570" s="226">
        <v>4.13</v>
      </c>
      <c r="H5570" s="226">
        <v>-0.34</v>
      </c>
      <c r="I5570" s="226">
        <v>3.78</v>
      </c>
      <c r="J5570" s="227">
        <v>18.920000000000002</v>
      </c>
      <c r="K5570" s="227">
        <v>351.17</v>
      </c>
      <c r="L5570" s="228">
        <v>-2.2799999999999998</v>
      </c>
      <c r="M5570" s="229">
        <f t="shared" si="170"/>
        <v>348.89000000000004</v>
      </c>
      <c r="N5570" s="230">
        <v>4.7699999999999996</v>
      </c>
    </row>
    <row r="5571" spans="1:14" x14ac:dyDescent="0.2">
      <c r="A5571" s="231" t="str">
        <f t="shared" si="171"/>
        <v>LP1.510Thinned045</v>
      </c>
      <c r="B5571" s="223" t="s">
        <v>232</v>
      </c>
      <c r="C5571" s="224">
        <v>1.5</v>
      </c>
      <c r="D5571" s="223">
        <v>10</v>
      </c>
      <c r="E5571" s="223" t="s">
        <v>172</v>
      </c>
      <c r="F5571" s="225" t="s">
        <v>9</v>
      </c>
      <c r="G5571" s="226">
        <v>3.52</v>
      </c>
      <c r="H5571" s="226">
        <v>-0.56000000000000005</v>
      </c>
      <c r="I5571" s="226">
        <v>2.96</v>
      </c>
      <c r="J5571" s="227">
        <v>14.8</v>
      </c>
      <c r="K5571" s="227">
        <v>365.97</v>
      </c>
      <c r="L5571" s="228">
        <v>-2.98</v>
      </c>
      <c r="M5571" s="229">
        <f t="shared" si="170"/>
        <v>362.99</v>
      </c>
      <c r="N5571" s="230">
        <v>4.7</v>
      </c>
    </row>
    <row r="5572" spans="1:14" x14ac:dyDescent="0.2">
      <c r="A5572" s="231" t="str">
        <f t="shared" si="171"/>
        <v>LP1.510Thinned050</v>
      </c>
      <c r="B5572" s="223" t="s">
        <v>232</v>
      </c>
      <c r="C5572" s="224">
        <v>1.5</v>
      </c>
      <c r="D5572" s="223">
        <v>10</v>
      </c>
      <c r="E5572" s="223" t="s">
        <v>172</v>
      </c>
      <c r="F5572" s="225" t="s">
        <v>10</v>
      </c>
      <c r="G5572" s="226">
        <v>3.14</v>
      </c>
      <c r="H5572" s="226">
        <v>-0.93</v>
      </c>
      <c r="I5572" s="226">
        <v>2.21</v>
      </c>
      <c r="J5572" s="227">
        <v>11.07</v>
      </c>
      <c r="K5572" s="227">
        <v>377.04</v>
      </c>
      <c r="L5572" s="228">
        <v>-3.71</v>
      </c>
      <c r="M5572" s="229">
        <f t="shared" si="170"/>
        <v>373.33000000000004</v>
      </c>
      <c r="N5572" s="230">
        <v>4.9000000000000004</v>
      </c>
    </row>
    <row r="5573" spans="1:14" x14ac:dyDescent="0.2">
      <c r="A5573" s="231" t="str">
        <f t="shared" si="171"/>
        <v>LP1.510Thinned055</v>
      </c>
      <c r="B5573" s="223" t="s">
        <v>232</v>
      </c>
      <c r="C5573" s="224">
        <v>1.5</v>
      </c>
      <c r="D5573" s="223">
        <v>10</v>
      </c>
      <c r="E5573" s="223" t="s">
        <v>172</v>
      </c>
      <c r="F5573" s="225" t="s">
        <v>11</v>
      </c>
      <c r="G5573" s="226">
        <v>3.76</v>
      </c>
      <c r="H5573" s="226">
        <v>-0.68</v>
      </c>
      <c r="I5573" s="226">
        <v>3.08</v>
      </c>
      <c r="J5573" s="227">
        <v>15.38</v>
      </c>
      <c r="K5573" s="227">
        <v>392.43</v>
      </c>
      <c r="L5573" s="228">
        <v>-4.33</v>
      </c>
      <c r="M5573" s="229">
        <f t="shared" si="170"/>
        <v>388.1</v>
      </c>
      <c r="N5573" s="230">
        <v>4.1399999999999997</v>
      </c>
    </row>
    <row r="5574" spans="1:14" x14ac:dyDescent="0.2">
      <c r="A5574" s="231" t="str">
        <f t="shared" si="171"/>
        <v>LP1.510Thinned060</v>
      </c>
      <c r="B5574" s="223" t="s">
        <v>232</v>
      </c>
      <c r="C5574" s="224">
        <v>1.5</v>
      </c>
      <c r="D5574" s="223">
        <v>10</v>
      </c>
      <c r="E5574" s="223" t="s">
        <v>172</v>
      </c>
      <c r="F5574" s="225" t="s">
        <v>12</v>
      </c>
      <c r="G5574" s="226">
        <v>3.77</v>
      </c>
      <c r="H5574" s="226">
        <v>-0.66</v>
      </c>
      <c r="I5574" s="226">
        <v>3.11</v>
      </c>
      <c r="J5574" s="227">
        <v>15.56</v>
      </c>
      <c r="K5574" s="227">
        <v>407.99</v>
      </c>
      <c r="L5574" s="228">
        <v>-4.91</v>
      </c>
      <c r="M5574" s="229">
        <f t="shared" si="170"/>
        <v>403.08</v>
      </c>
      <c r="N5574" s="230">
        <v>3.9</v>
      </c>
    </row>
    <row r="5575" spans="1:14" x14ac:dyDescent="0.2">
      <c r="A5575" s="231" t="str">
        <f t="shared" si="171"/>
        <v>LP1.510Thinned065</v>
      </c>
      <c r="B5575" s="223" t="s">
        <v>232</v>
      </c>
      <c r="C5575" s="224">
        <v>1.5</v>
      </c>
      <c r="D5575" s="223">
        <v>10</v>
      </c>
      <c r="E5575" s="223" t="s">
        <v>172</v>
      </c>
      <c r="F5575" s="225" t="s">
        <v>13</v>
      </c>
      <c r="G5575" s="226">
        <v>3.69</v>
      </c>
      <c r="H5575" s="226">
        <v>-0.16</v>
      </c>
      <c r="I5575" s="226">
        <v>3.53</v>
      </c>
      <c r="J5575" s="227">
        <v>17.63</v>
      </c>
      <c r="K5575" s="227">
        <v>425.62</v>
      </c>
      <c r="L5575" s="228">
        <v>-5.44</v>
      </c>
      <c r="M5575" s="229">
        <f t="shared" si="170"/>
        <v>420.18</v>
      </c>
      <c r="N5575" s="230">
        <v>3.57</v>
      </c>
    </row>
    <row r="5576" spans="1:14" x14ac:dyDescent="0.2">
      <c r="A5576" s="231" t="str">
        <f t="shared" si="171"/>
        <v>LP1.510Thinned070</v>
      </c>
      <c r="B5576" s="223" t="s">
        <v>232</v>
      </c>
      <c r="C5576" s="224">
        <v>1.5</v>
      </c>
      <c r="D5576" s="223">
        <v>10</v>
      </c>
      <c r="E5576" s="223" t="s">
        <v>172</v>
      </c>
      <c r="F5576" s="225" t="s">
        <v>200</v>
      </c>
      <c r="G5576" s="226">
        <v>3.81</v>
      </c>
      <c r="H5576" s="226">
        <v>-0.3</v>
      </c>
      <c r="I5576" s="226">
        <v>3.51</v>
      </c>
      <c r="J5576" s="227">
        <v>17.57</v>
      </c>
      <c r="K5576" s="227">
        <v>443.18</v>
      </c>
      <c r="L5576" s="228">
        <v>-5.98</v>
      </c>
      <c r="M5576" s="229">
        <f t="shared" si="170"/>
        <v>437.2</v>
      </c>
      <c r="N5576" s="230">
        <v>3.59</v>
      </c>
    </row>
    <row r="5577" spans="1:14" x14ac:dyDescent="0.2">
      <c r="A5577" s="231" t="str">
        <f t="shared" si="171"/>
        <v>LP1.510Thinned075</v>
      </c>
      <c r="B5577" s="223" t="s">
        <v>232</v>
      </c>
      <c r="C5577" s="224">
        <v>1.5</v>
      </c>
      <c r="D5577" s="223">
        <v>10</v>
      </c>
      <c r="E5577" s="223" t="s">
        <v>172</v>
      </c>
      <c r="F5577" s="225" t="s">
        <v>201</v>
      </c>
      <c r="G5577" s="226">
        <v>3.31</v>
      </c>
      <c r="H5577" s="226">
        <v>-0.38</v>
      </c>
      <c r="I5577" s="226">
        <v>2.93</v>
      </c>
      <c r="J5577" s="227">
        <v>14.67</v>
      </c>
      <c r="K5577" s="227">
        <v>457.85</v>
      </c>
      <c r="L5577" s="228">
        <v>-6.52</v>
      </c>
      <c r="M5577" s="229">
        <f t="shared" si="170"/>
        <v>451.33000000000004</v>
      </c>
      <c r="N5577" s="230">
        <v>3.64</v>
      </c>
    </row>
    <row r="5578" spans="1:14" x14ac:dyDescent="0.2">
      <c r="A5578" s="231" t="str">
        <f t="shared" si="171"/>
        <v>LP1.510Thinned080</v>
      </c>
      <c r="B5578" s="223" t="s">
        <v>232</v>
      </c>
      <c r="C5578" s="224">
        <v>1.5</v>
      </c>
      <c r="D5578" s="223">
        <v>10</v>
      </c>
      <c r="E5578" s="223" t="s">
        <v>172</v>
      </c>
      <c r="F5578" s="225" t="s">
        <v>202</v>
      </c>
      <c r="G5578" s="226">
        <v>3.1</v>
      </c>
      <c r="H5578" s="226">
        <v>-0.31</v>
      </c>
      <c r="I5578" s="226">
        <v>2.79</v>
      </c>
      <c r="J5578" s="227">
        <v>13.94</v>
      </c>
      <c r="K5578" s="227">
        <v>471.8</v>
      </c>
      <c r="L5578" s="228">
        <v>-7.05</v>
      </c>
      <c r="M5578" s="229">
        <f t="shared" si="170"/>
        <v>464.75</v>
      </c>
      <c r="N5578" s="230">
        <v>3.58</v>
      </c>
    </row>
    <row r="5579" spans="1:14" x14ac:dyDescent="0.2">
      <c r="A5579" s="231" t="str">
        <f t="shared" si="171"/>
        <v>LP1.510Thinned085</v>
      </c>
      <c r="B5579" s="223" t="s">
        <v>232</v>
      </c>
      <c r="C5579" s="224">
        <v>1.5</v>
      </c>
      <c r="D5579" s="223">
        <v>10</v>
      </c>
      <c r="E5579" s="223" t="s">
        <v>172</v>
      </c>
      <c r="F5579" s="225" t="s">
        <v>203</v>
      </c>
      <c r="G5579" s="226">
        <v>2.82</v>
      </c>
      <c r="H5579" s="226">
        <v>-0.17</v>
      </c>
      <c r="I5579" s="226">
        <v>2.65</v>
      </c>
      <c r="J5579" s="227">
        <v>13.27</v>
      </c>
      <c r="K5579" s="227">
        <v>485.07</v>
      </c>
      <c r="L5579" s="228">
        <v>-7.58</v>
      </c>
      <c r="M5579" s="229">
        <f t="shared" si="170"/>
        <v>477.49</v>
      </c>
      <c r="N5579" s="230">
        <v>3.52</v>
      </c>
    </row>
    <row r="5580" spans="1:14" x14ac:dyDescent="0.2">
      <c r="A5580" s="231" t="str">
        <f t="shared" si="171"/>
        <v>LP1.510Thinned090</v>
      </c>
      <c r="B5580" s="223" t="s">
        <v>232</v>
      </c>
      <c r="C5580" s="224">
        <v>1.5</v>
      </c>
      <c r="D5580" s="223">
        <v>10</v>
      </c>
      <c r="E5580" s="223" t="s">
        <v>172</v>
      </c>
      <c r="F5580" s="225" t="s">
        <v>204</v>
      </c>
      <c r="G5580" s="226">
        <v>2.59</v>
      </c>
      <c r="H5580" s="226">
        <v>-0.08</v>
      </c>
      <c r="I5580" s="226">
        <v>2.5099999999999998</v>
      </c>
      <c r="J5580" s="227">
        <v>12.56</v>
      </c>
      <c r="K5580" s="227">
        <v>497.63</v>
      </c>
      <c r="L5580" s="228">
        <v>-8.09</v>
      </c>
      <c r="M5580" s="229">
        <f t="shared" si="170"/>
        <v>489.54</v>
      </c>
      <c r="N5580" s="230">
        <v>3.47</v>
      </c>
    </row>
    <row r="5581" spans="1:14" x14ac:dyDescent="0.2">
      <c r="A5581" s="231" t="str">
        <f t="shared" si="171"/>
        <v>LP1.510Thinned095</v>
      </c>
      <c r="B5581" s="223" t="s">
        <v>232</v>
      </c>
      <c r="C5581" s="224">
        <v>1.5</v>
      </c>
      <c r="D5581" s="223">
        <v>10</v>
      </c>
      <c r="E5581" s="223" t="s">
        <v>172</v>
      </c>
      <c r="F5581" s="225" t="s">
        <v>205</v>
      </c>
      <c r="G5581" s="226">
        <v>2.36</v>
      </c>
      <c r="H5581" s="226">
        <v>-0.02</v>
      </c>
      <c r="I5581" s="226">
        <v>2.34</v>
      </c>
      <c r="J5581" s="227">
        <v>11.7</v>
      </c>
      <c r="K5581" s="227">
        <v>509.33</v>
      </c>
      <c r="L5581" s="228">
        <v>-8.6</v>
      </c>
      <c r="M5581" s="229">
        <f t="shared" si="170"/>
        <v>500.72999999999996</v>
      </c>
      <c r="N5581" s="230">
        <v>3.41</v>
      </c>
    </row>
    <row r="5582" spans="1:14" x14ac:dyDescent="0.2">
      <c r="A5582" s="231" t="str">
        <f t="shared" si="171"/>
        <v>LP1.510Thinned100</v>
      </c>
      <c r="B5582" s="223" t="s">
        <v>232</v>
      </c>
      <c r="C5582" s="224">
        <v>1.5</v>
      </c>
      <c r="D5582" s="223">
        <v>10</v>
      </c>
      <c r="E5582" s="223" t="s">
        <v>172</v>
      </c>
      <c r="F5582" s="225" t="s">
        <v>206</v>
      </c>
      <c r="G5582" s="226">
        <v>2.0699999999999998</v>
      </c>
      <c r="H5582" s="226">
        <v>0.27</v>
      </c>
      <c r="I5582" s="226">
        <v>2.34</v>
      </c>
      <c r="J5582" s="227">
        <v>11.69</v>
      </c>
      <c r="K5582" s="227">
        <v>521.02</v>
      </c>
      <c r="L5582" s="228">
        <v>-9.08</v>
      </c>
      <c r="M5582" s="229">
        <f t="shared" si="170"/>
        <v>511.94</v>
      </c>
      <c r="N5582" s="230">
        <v>3.22</v>
      </c>
    </row>
    <row r="5583" spans="1:14" x14ac:dyDescent="0.2">
      <c r="A5583" s="231" t="str">
        <f t="shared" si="171"/>
        <v>LP1.510Thinned105</v>
      </c>
      <c r="B5583" s="223" t="s">
        <v>232</v>
      </c>
      <c r="C5583" s="224">
        <v>1.5</v>
      </c>
      <c r="D5583" s="223">
        <v>10</v>
      </c>
      <c r="E5583" s="223" t="s">
        <v>172</v>
      </c>
      <c r="F5583" s="225" t="s">
        <v>207</v>
      </c>
      <c r="G5583" s="226">
        <v>1.58</v>
      </c>
      <c r="H5583" s="226">
        <v>-0.01</v>
      </c>
      <c r="I5583" s="226">
        <v>1.56</v>
      </c>
      <c r="J5583" s="227">
        <v>7.81</v>
      </c>
      <c r="K5583" s="227">
        <v>528.83000000000004</v>
      </c>
      <c r="L5583" s="228">
        <v>-9.57</v>
      </c>
      <c r="M5583" s="229">
        <f t="shared" si="170"/>
        <v>519.26</v>
      </c>
      <c r="N5583" s="230">
        <v>3.24</v>
      </c>
    </row>
    <row r="5584" spans="1:14" x14ac:dyDescent="0.2">
      <c r="A5584" s="231" t="str">
        <f t="shared" si="171"/>
        <v>LP1.510Thinned110</v>
      </c>
      <c r="B5584" s="223" t="s">
        <v>232</v>
      </c>
      <c r="C5584" s="224">
        <v>1.5</v>
      </c>
      <c r="D5584" s="223">
        <v>10</v>
      </c>
      <c r="E5584" s="223" t="s">
        <v>172</v>
      </c>
      <c r="F5584" s="225" t="s">
        <v>208</v>
      </c>
      <c r="G5584" s="226">
        <v>1.77</v>
      </c>
      <c r="H5584" s="226">
        <v>-0.05</v>
      </c>
      <c r="I5584" s="226">
        <v>1.72</v>
      </c>
      <c r="J5584" s="227">
        <v>8.59</v>
      </c>
      <c r="K5584" s="227">
        <v>537.41999999999996</v>
      </c>
      <c r="L5584" s="228">
        <v>-10.050000000000001</v>
      </c>
      <c r="M5584" s="229">
        <f t="shared" si="170"/>
        <v>527.37</v>
      </c>
      <c r="N5584" s="230">
        <v>3.24</v>
      </c>
    </row>
    <row r="5585" spans="1:14" x14ac:dyDescent="0.2">
      <c r="A5585" s="231" t="str">
        <f t="shared" si="171"/>
        <v>LP1.510Thinned115</v>
      </c>
      <c r="B5585" s="223" t="s">
        <v>232</v>
      </c>
      <c r="C5585" s="224">
        <v>1.5</v>
      </c>
      <c r="D5585" s="223">
        <v>10</v>
      </c>
      <c r="E5585" s="223" t="s">
        <v>172</v>
      </c>
      <c r="F5585" s="225" t="s">
        <v>209</v>
      </c>
      <c r="G5585" s="226">
        <v>1.59</v>
      </c>
      <c r="H5585" s="226">
        <v>-0.06</v>
      </c>
      <c r="I5585" s="226">
        <v>1.53</v>
      </c>
      <c r="J5585" s="227">
        <v>7.66</v>
      </c>
      <c r="K5585" s="227">
        <v>545.08000000000004</v>
      </c>
      <c r="L5585" s="228">
        <v>-10.52</v>
      </c>
      <c r="M5585" s="229">
        <f t="shared" si="170"/>
        <v>534.56000000000006</v>
      </c>
      <c r="N5585" s="230">
        <v>3.19</v>
      </c>
    </row>
    <row r="5586" spans="1:14" x14ac:dyDescent="0.2">
      <c r="A5586" s="231" t="str">
        <f t="shared" si="171"/>
        <v>LP1.510Thinned120</v>
      </c>
      <c r="B5586" s="223" t="s">
        <v>232</v>
      </c>
      <c r="C5586" s="224">
        <v>1.5</v>
      </c>
      <c r="D5586" s="223">
        <v>10</v>
      </c>
      <c r="E5586" s="223" t="s">
        <v>172</v>
      </c>
      <c r="F5586" s="225" t="s">
        <v>210</v>
      </c>
      <c r="G5586" s="226">
        <v>1.38</v>
      </c>
      <c r="H5586" s="226">
        <v>-0.03</v>
      </c>
      <c r="I5586" s="226">
        <v>1.35</v>
      </c>
      <c r="J5586" s="227">
        <v>6.73</v>
      </c>
      <c r="K5586" s="227">
        <v>551.80999999999995</v>
      </c>
      <c r="L5586" s="228">
        <v>-10.99</v>
      </c>
      <c r="M5586" s="229">
        <f t="shared" si="170"/>
        <v>540.81999999999994</v>
      </c>
      <c r="N5586" s="230">
        <v>3.14</v>
      </c>
    </row>
    <row r="5587" spans="1:14" x14ac:dyDescent="0.2">
      <c r="A5587" s="231" t="str">
        <f t="shared" si="171"/>
        <v>LP1.510Thinned125</v>
      </c>
      <c r="B5587" s="223" t="s">
        <v>232</v>
      </c>
      <c r="C5587" s="224">
        <v>1.5</v>
      </c>
      <c r="D5587" s="223">
        <v>10</v>
      </c>
      <c r="E5587" s="223" t="s">
        <v>172</v>
      </c>
      <c r="F5587" s="225" t="s">
        <v>211</v>
      </c>
      <c r="G5587" s="226">
        <v>1.24</v>
      </c>
      <c r="H5587" s="226">
        <v>-0.01</v>
      </c>
      <c r="I5587" s="226">
        <v>1.22</v>
      </c>
      <c r="J5587" s="227">
        <v>6.12</v>
      </c>
      <c r="K5587" s="227">
        <v>557.92999999999995</v>
      </c>
      <c r="L5587" s="228">
        <v>-11.45</v>
      </c>
      <c r="M5587" s="229">
        <f t="shared" si="170"/>
        <v>546.4799999999999</v>
      </c>
      <c r="N5587" s="230">
        <v>3.08</v>
      </c>
    </row>
    <row r="5588" spans="1:14" x14ac:dyDescent="0.2">
      <c r="A5588" s="231" t="str">
        <f t="shared" si="171"/>
        <v>LP1.510Thinned130</v>
      </c>
      <c r="B5588" s="223" t="s">
        <v>232</v>
      </c>
      <c r="C5588" s="224">
        <v>1.5</v>
      </c>
      <c r="D5588" s="223">
        <v>10</v>
      </c>
      <c r="E5588" s="223" t="s">
        <v>172</v>
      </c>
      <c r="F5588" s="225" t="s">
        <v>212</v>
      </c>
      <c r="G5588" s="226">
        <v>0.89</v>
      </c>
      <c r="H5588" s="226">
        <v>0</v>
      </c>
      <c r="I5588" s="226">
        <v>0.89</v>
      </c>
      <c r="J5588" s="227">
        <v>4.46</v>
      </c>
      <c r="K5588" s="227">
        <v>562.38</v>
      </c>
      <c r="L5588" s="228">
        <v>-11.9</v>
      </c>
      <c r="M5588" s="229">
        <f t="shared" si="170"/>
        <v>550.48</v>
      </c>
      <c r="N5588" s="230">
        <v>3.03</v>
      </c>
    </row>
    <row r="5589" spans="1:14" x14ac:dyDescent="0.2">
      <c r="A5589" s="231" t="str">
        <f t="shared" si="171"/>
        <v>LP1.510Thinned135</v>
      </c>
      <c r="B5589" s="223" t="s">
        <v>232</v>
      </c>
      <c r="C5589" s="224">
        <v>1.5</v>
      </c>
      <c r="D5589" s="223">
        <v>10</v>
      </c>
      <c r="E5589" s="223" t="s">
        <v>172</v>
      </c>
      <c r="F5589" s="225" t="s">
        <v>213</v>
      </c>
      <c r="G5589" s="226">
        <v>0.71</v>
      </c>
      <c r="H5589" s="226">
        <v>-0.01</v>
      </c>
      <c r="I5589" s="226">
        <v>0.7</v>
      </c>
      <c r="J5589" s="227">
        <v>3.48</v>
      </c>
      <c r="K5589" s="227">
        <v>565.86</v>
      </c>
      <c r="L5589" s="228">
        <v>-12.35</v>
      </c>
      <c r="M5589" s="229">
        <f t="shared" si="170"/>
        <v>553.51</v>
      </c>
      <c r="N5589" s="230">
        <v>2.98</v>
      </c>
    </row>
    <row r="5590" spans="1:14" x14ac:dyDescent="0.2">
      <c r="A5590" s="231" t="str">
        <f t="shared" si="171"/>
        <v>LP1.510Thinned140</v>
      </c>
      <c r="B5590" s="223" t="s">
        <v>232</v>
      </c>
      <c r="C5590" s="224">
        <v>1.5</v>
      </c>
      <c r="D5590" s="223">
        <v>10</v>
      </c>
      <c r="E5590" s="223" t="s">
        <v>172</v>
      </c>
      <c r="F5590" s="225" t="s">
        <v>214</v>
      </c>
      <c r="G5590" s="226">
        <v>0.51</v>
      </c>
      <c r="H5590" s="226">
        <v>-0.02</v>
      </c>
      <c r="I5590" s="226">
        <v>0.49</v>
      </c>
      <c r="J5590" s="227">
        <v>2.4300000000000002</v>
      </c>
      <c r="K5590" s="227">
        <v>568.29</v>
      </c>
      <c r="L5590" s="228">
        <v>-12.78</v>
      </c>
      <c r="M5590" s="229">
        <f t="shared" si="170"/>
        <v>555.51</v>
      </c>
      <c r="N5590" s="230">
        <v>2.94</v>
      </c>
    </row>
    <row r="5591" spans="1:14" x14ac:dyDescent="0.2">
      <c r="A5591" s="231" t="str">
        <f t="shared" si="171"/>
        <v>LP1.510Thinned145</v>
      </c>
      <c r="B5591" s="223" t="s">
        <v>232</v>
      </c>
      <c r="C5591" s="224">
        <v>1.5</v>
      </c>
      <c r="D5591" s="223">
        <v>10</v>
      </c>
      <c r="E5591" s="223" t="s">
        <v>172</v>
      </c>
      <c r="F5591" s="225" t="s">
        <v>215</v>
      </c>
      <c r="G5591" s="226">
        <v>0.4</v>
      </c>
      <c r="H5591" s="226">
        <v>-0.03</v>
      </c>
      <c r="I5591" s="226">
        <v>0.38</v>
      </c>
      <c r="J5591" s="227">
        <v>1.88</v>
      </c>
      <c r="K5591" s="227">
        <v>570.16999999999996</v>
      </c>
      <c r="L5591" s="228">
        <v>-13.21</v>
      </c>
      <c r="M5591" s="229">
        <f t="shared" si="170"/>
        <v>556.95999999999992</v>
      </c>
      <c r="N5591" s="230">
        <v>2.89</v>
      </c>
    </row>
    <row r="5592" spans="1:14" x14ac:dyDescent="0.2">
      <c r="A5592" s="231" t="str">
        <f t="shared" si="171"/>
        <v>LP1.510Thinned150</v>
      </c>
      <c r="B5592" s="223" t="s">
        <v>232</v>
      </c>
      <c r="C5592" s="224">
        <v>1.5</v>
      </c>
      <c r="D5592" s="223">
        <v>10</v>
      </c>
      <c r="E5592" s="223" t="s">
        <v>172</v>
      </c>
      <c r="F5592" s="225" t="s">
        <v>216</v>
      </c>
      <c r="G5592" s="226">
        <v>0.21</v>
      </c>
      <c r="H5592" s="226">
        <v>-0.03</v>
      </c>
      <c r="I5592" s="226">
        <v>0.18</v>
      </c>
      <c r="J5592" s="227">
        <v>0.89</v>
      </c>
      <c r="K5592" s="227">
        <v>571.05999999999995</v>
      </c>
      <c r="L5592" s="228">
        <v>-13.64</v>
      </c>
      <c r="M5592" s="229">
        <f t="shared" si="170"/>
        <v>557.41999999999996</v>
      </c>
      <c r="N5592" s="230">
        <v>2.85</v>
      </c>
    </row>
    <row r="5593" spans="1:14" x14ac:dyDescent="0.2">
      <c r="A5593" s="231" t="str">
        <f t="shared" si="171"/>
        <v>LP1.510Thinned155</v>
      </c>
      <c r="B5593" s="223" t="s">
        <v>232</v>
      </c>
      <c r="C5593" s="224">
        <v>1.5</v>
      </c>
      <c r="D5593" s="223">
        <v>10</v>
      </c>
      <c r="E5593" s="223" t="s">
        <v>172</v>
      </c>
      <c r="F5593" s="225" t="s">
        <v>217</v>
      </c>
      <c r="G5593" s="226">
        <v>0.03</v>
      </c>
      <c r="H5593" s="226">
        <v>-0.04</v>
      </c>
      <c r="I5593" s="226">
        <v>-0.01</v>
      </c>
      <c r="J5593" s="227">
        <v>-0.04</v>
      </c>
      <c r="K5593" s="227">
        <v>571.02</v>
      </c>
      <c r="L5593" s="228">
        <v>-14.06</v>
      </c>
      <c r="M5593" s="229">
        <f t="shared" si="170"/>
        <v>556.96</v>
      </c>
      <c r="N5593" s="230">
        <v>2.81</v>
      </c>
    </row>
    <row r="5594" spans="1:14" x14ac:dyDescent="0.2">
      <c r="A5594" s="231" t="str">
        <f t="shared" si="171"/>
        <v>LP1.510Thinned160</v>
      </c>
      <c r="B5594" s="223" t="s">
        <v>232</v>
      </c>
      <c r="C5594" s="224">
        <v>1.5</v>
      </c>
      <c r="D5594" s="223">
        <v>10</v>
      </c>
      <c r="E5594" s="223" t="s">
        <v>172</v>
      </c>
      <c r="F5594" s="225" t="s">
        <v>218</v>
      </c>
      <c r="G5594" s="226">
        <v>-0.02</v>
      </c>
      <c r="H5594" s="226">
        <v>-0.04</v>
      </c>
      <c r="I5594" s="226">
        <v>-0.06</v>
      </c>
      <c r="J5594" s="227">
        <v>-0.3</v>
      </c>
      <c r="K5594" s="227">
        <v>570.72</v>
      </c>
      <c r="L5594" s="228">
        <v>-14.47</v>
      </c>
      <c r="M5594" s="229">
        <f t="shared" si="170"/>
        <v>556.25</v>
      </c>
      <c r="N5594" s="230">
        <v>2.76</v>
      </c>
    </row>
    <row r="5595" spans="1:14" x14ac:dyDescent="0.2">
      <c r="A5595" s="231" t="str">
        <f t="shared" si="171"/>
        <v>LP1.510Thinned165</v>
      </c>
      <c r="B5595" s="223" t="s">
        <v>232</v>
      </c>
      <c r="C5595" s="224">
        <v>1.5</v>
      </c>
      <c r="D5595" s="223">
        <v>10</v>
      </c>
      <c r="E5595" s="223" t="s">
        <v>172</v>
      </c>
      <c r="F5595" s="225" t="s">
        <v>219</v>
      </c>
      <c r="G5595" s="226">
        <v>-0.21</v>
      </c>
      <c r="H5595" s="226">
        <v>-0.04</v>
      </c>
      <c r="I5595" s="226">
        <v>-0.25</v>
      </c>
      <c r="J5595" s="227">
        <v>-1.26</v>
      </c>
      <c r="K5595" s="227">
        <v>569.46</v>
      </c>
      <c r="L5595" s="228">
        <v>-14.88</v>
      </c>
      <c r="M5595" s="229">
        <f t="shared" si="170"/>
        <v>554.58000000000004</v>
      </c>
      <c r="N5595" s="230">
        <v>2.72</v>
      </c>
    </row>
    <row r="5596" spans="1:14" x14ac:dyDescent="0.2">
      <c r="A5596" s="231" t="str">
        <f t="shared" si="171"/>
        <v>LP1.510Thinned170</v>
      </c>
      <c r="B5596" s="223" t="s">
        <v>232</v>
      </c>
      <c r="C5596" s="224">
        <v>1.5</v>
      </c>
      <c r="D5596" s="223">
        <v>10</v>
      </c>
      <c r="E5596" s="223" t="s">
        <v>172</v>
      </c>
      <c r="F5596" s="225" t="s">
        <v>220</v>
      </c>
      <c r="G5596" s="226">
        <v>-0.35</v>
      </c>
      <c r="H5596" s="226">
        <v>-0.04</v>
      </c>
      <c r="I5596" s="226">
        <v>-0.4</v>
      </c>
      <c r="J5596" s="227">
        <v>-1.98</v>
      </c>
      <c r="K5596" s="227">
        <v>567.47</v>
      </c>
      <c r="L5596" s="228">
        <v>-15.27</v>
      </c>
      <c r="M5596" s="229">
        <f t="shared" si="170"/>
        <v>552.20000000000005</v>
      </c>
      <c r="N5596" s="230">
        <v>2.68</v>
      </c>
    </row>
    <row r="5597" spans="1:14" x14ac:dyDescent="0.2">
      <c r="A5597" s="231" t="str">
        <f t="shared" si="171"/>
        <v>LP1.510Thinned175</v>
      </c>
      <c r="B5597" s="223" t="s">
        <v>232</v>
      </c>
      <c r="C5597" s="224">
        <v>1.5</v>
      </c>
      <c r="D5597" s="223">
        <v>10</v>
      </c>
      <c r="E5597" s="223" t="s">
        <v>172</v>
      </c>
      <c r="F5597" s="225" t="s">
        <v>221</v>
      </c>
      <c r="G5597" s="226">
        <v>-0.48</v>
      </c>
      <c r="H5597" s="226">
        <v>-0.05</v>
      </c>
      <c r="I5597" s="226">
        <v>-0.53</v>
      </c>
      <c r="J5597" s="227">
        <v>-2.65</v>
      </c>
      <c r="K5597" s="227">
        <v>564.83000000000004</v>
      </c>
      <c r="L5597" s="228">
        <v>-15.67</v>
      </c>
      <c r="M5597" s="229">
        <f t="shared" si="170"/>
        <v>549.16000000000008</v>
      </c>
      <c r="N5597" s="230">
        <v>2.64</v>
      </c>
    </row>
    <row r="5598" spans="1:14" x14ac:dyDescent="0.2">
      <c r="A5598" s="231" t="str">
        <f t="shared" si="171"/>
        <v>LP1.510Thinned180</v>
      </c>
      <c r="B5598" s="223" t="s">
        <v>232</v>
      </c>
      <c r="C5598" s="224">
        <v>1.5</v>
      </c>
      <c r="D5598" s="223">
        <v>10</v>
      </c>
      <c r="E5598" s="223" t="s">
        <v>172</v>
      </c>
      <c r="F5598" s="225" t="s">
        <v>222</v>
      </c>
      <c r="G5598" s="226">
        <v>-0.52</v>
      </c>
      <c r="H5598" s="226">
        <v>-0.05</v>
      </c>
      <c r="I5598" s="226">
        <v>-0.56999999999999995</v>
      </c>
      <c r="J5598" s="227">
        <v>-2.86</v>
      </c>
      <c r="K5598" s="227">
        <v>561.96</v>
      </c>
      <c r="L5598" s="228">
        <v>-16.05</v>
      </c>
      <c r="M5598" s="229">
        <f t="shared" si="170"/>
        <v>545.91000000000008</v>
      </c>
      <c r="N5598" s="230">
        <v>2.6</v>
      </c>
    </row>
    <row r="5599" spans="1:14" x14ac:dyDescent="0.2">
      <c r="A5599" s="231" t="str">
        <f t="shared" si="171"/>
        <v>LP1.510Thinned185</v>
      </c>
      <c r="B5599" s="223" t="s">
        <v>232</v>
      </c>
      <c r="C5599" s="224">
        <v>1.5</v>
      </c>
      <c r="D5599" s="223">
        <v>10</v>
      </c>
      <c r="E5599" s="223" t="s">
        <v>172</v>
      </c>
      <c r="F5599" s="225" t="s">
        <v>223</v>
      </c>
      <c r="G5599" s="226">
        <v>-0.67</v>
      </c>
      <c r="H5599" s="226">
        <v>-0.05</v>
      </c>
      <c r="I5599" s="226">
        <v>-0.72</v>
      </c>
      <c r="J5599" s="227">
        <v>-3.61</v>
      </c>
      <c r="K5599" s="227">
        <v>558.36</v>
      </c>
      <c r="L5599" s="228">
        <v>-16.43</v>
      </c>
      <c r="M5599" s="229">
        <f t="shared" si="170"/>
        <v>541.93000000000006</v>
      </c>
      <c r="N5599" s="230">
        <v>2.56</v>
      </c>
    </row>
    <row r="5600" spans="1:14" x14ac:dyDescent="0.2">
      <c r="A5600" s="231" t="str">
        <f t="shared" si="171"/>
        <v>LP1.510Thinned190</v>
      </c>
      <c r="B5600" s="223" t="s">
        <v>232</v>
      </c>
      <c r="C5600" s="224">
        <v>1.5</v>
      </c>
      <c r="D5600" s="223">
        <v>10</v>
      </c>
      <c r="E5600" s="223" t="s">
        <v>172</v>
      </c>
      <c r="F5600" s="225" t="s">
        <v>224</v>
      </c>
      <c r="G5600" s="226">
        <v>-0.76</v>
      </c>
      <c r="H5600" s="226">
        <v>-0.05</v>
      </c>
      <c r="I5600" s="226">
        <v>-0.82</v>
      </c>
      <c r="J5600" s="227">
        <v>-4.0999999999999996</v>
      </c>
      <c r="K5600" s="227">
        <v>554.26</v>
      </c>
      <c r="L5600" s="228">
        <v>-16.809999999999999</v>
      </c>
      <c r="M5600" s="229">
        <f t="shared" si="170"/>
        <v>537.45000000000005</v>
      </c>
      <c r="N5600" s="230">
        <v>2.52</v>
      </c>
    </row>
    <row r="5601" spans="1:14" x14ac:dyDescent="0.2">
      <c r="A5601" s="231" t="str">
        <f t="shared" si="171"/>
        <v>LP1.510Thinned195</v>
      </c>
      <c r="B5601" s="223" t="s">
        <v>232</v>
      </c>
      <c r="C5601" s="224">
        <v>1.5</v>
      </c>
      <c r="D5601" s="223">
        <v>10</v>
      </c>
      <c r="E5601" s="223" t="s">
        <v>172</v>
      </c>
      <c r="F5601" s="225" t="s">
        <v>225</v>
      </c>
      <c r="G5601" s="226">
        <v>-0.86</v>
      </c>
      <c r="H5601" s="226">
        <v>-0.06</v>
      </c>
      <c r="I5601" s="226">
        <v>-0.91</v>
      </c>
      <c r="J5601" s="227">
        <v>-4.5599999999999996</v>
      </c>
      <c r="K5601" s="227">
        <v>549.69000000000005</v>
      </c>
      <c r="L5601" s="228">
        <v>-17.18</v>
      </c>
      <c r="M5601" s="229">
        <f t="shared" si="170"/>
        <v>532.5100000000001</v>
      </c>
      <c r="N5601" s="230">
        <v>2.48</v>
      </c>
    </row>
    <row r="5602" spans="1:14" x14ac:dyDescent="0.2">
      <c r="A5602" s="231" t="str">
        <f t="shared" si="171"/>
        <v>LP1.512NO_thin000</v>
      </c>
      <c r="B5602" s="223" t="s">
        <v>232</v>
      </c>
      <c r="C5602" s="224">
        <v>1.5</v>
      </c>
      <c r="D5602" s="223">
        <v>12</v>
      </c>
      <c r="E5602" s="223" t="s">
        <v>199</v>
      </c>
      <c r="F5602" s="225" t="s">
        <v>0</v>
      </c>
      <c r="G5602" s="226">
        <v>1.43</v>
      </c>
      <c r="H5602" s="226">
        <v>0.28999999999999998</v>
      </c>
      <c r="I5602" s="226">
        <v>1.72</v>
      </c>
      <c r="J5602" s="227">
        <v>8.59</v>
      </c>
      <c r="K5602" s="227">
        <v>8.59</v>
      </c>
      <c r="L5602" s="228">
        <v>0</v>
      </c>
      <c r="M5602" s="229">
        <f t="shared" si="170"/>
        <v>8.59</v>
      </c>
      <c r="N5602" s="230">
        <v>0</v>
      </c>
    </row>
    <row r="5603" spans="1:14" x14ac:dyDescent="0.2">
      <c r="A5603" s="231" t="str">
        <f t="shared" si="171"/>
        <v>LP1.512NO_thin005</v>
      </c>
      <c r="B5603" s="223" t="s">
        <v>232</v>
      </c>
      <c r="C5603" s="224">
        <v>1.5</v>
      </c>
      <c r="D5603" s="223">
        <v>12</v>
      </c>
      <c r="E5603" s="223" t="s">
        <v>199</v>
      </c>
      <c r="F5603" s="225" t="s">
        <v>1</v>
      </c>
      <c r="G5603" s="226">
        <v>4.37</v>
      </c>
      <c r="H5603" s="226">
        <v>0.35</v>
      </c>
      <c r="I5603" s="226">
        <v>4.72</v>
      </c>
      <c r="J5603" s="227">
        <v>23.62</v>
      </c>
      <c r="K5603" s="227">
        <v>32.22</v>
      </c>
      <c r="L5603" s="228">
        <v>0</v>
      </c>
      <c r="M5603" s="229">
        <f t="shared" si="170"/>
        <v>32.22</v>
      </c>
      <c r="N5603" s="230">
        <v>0</v>
      </c>
    </row>
    <row r="5604" spans="1:14" x14ac:dyDescent="0.2">
      <c r="A5604" s="231" t="str">
        <f t="shared" si="171"/>
        <v>LP1.512NO_thin010</v>
      </c>
      <c r="B5604" s="223" t="s">
        <v>232</v>
      </c>
      <c r="C5604" s="224">
        <v>1.5</v>
      </c>
      <c r="D5604" s="223">
        <v>12</v>
      </c>
      <c r="E5604" s="223" t="s">
        <v>199</v>
      </c>
      <c r="F5604" s="225" t="s">
        <v>2</v>
      </c>
      <c r="G5604" s="226">
        <v>13.34</v>
      </c>
      <c r="H5604" s="226">
        <v>0.36</v>
      </c>
      <c r="I5604" s="226">
        <v>13.7</v>
      </c>
      <c r="J5604" s="227">
        <v>68.48</v>
      </c>
      <c r="K5604" s="227">
        <v>100.7</v>
      </c>
      <c r="L5604" s="228">
        <v>0</v>
      </c>
      <c r="M5604" s="229">
        <f t="shared" si="170"/>
        <v>100.7</v>
      </c>
      <c r="N5604" s="230">
        <v>0</v>
      </c>
    </row>
    <row r="5605" spans="1:14" x14ac:dyDescent="0.2">
      <c r="A5605" s="231" t="str">
        <f t="shared" si="171"/>
        <v>LP1.512NO_thin015</v>
      </c>
      <c r="B5605" s="223" t="s">
        <v>232</v>
      </c>
      <c r="C5605" s="224">
        <v>1.5</v>
      </c>
      <c r="D5605" s="223">
        <v>12</v>
      </c>
      <c r="E5605" s="223" t="s">
        <v>199</v>
      </c>
      <c r="F5605" s="225" t="s">
        <v>3</v>
      </c>
      <c r="G5605" s="226">
        <v>28.86</v>
      </c>
      <c r="H5605" s="226">
        <v>0.84</v>
      </c>
      <c r="I5605" s="226">
        <v>29.7</v>
      </c>
      <c r="J5605" s="227">
        <v>148.51</v>
      </c>
      <c r="K5605" s="227">
        <v>249.21</v>
      </c>
      <c r="L5605" s="228">
        <v>0</v>
      </c>
      <c r="M5605" s="229">
        <f t="shared" si="170"/>
        <v>249.21</v>
      </c>
      <c r="N5605" s="230">
        <v>0</v>
      </c>
    </row>
    <row r="5606" spans="1:14" x14ac:dyDescent="0.2">
      <c r="A5606" s="231" t="str">
        <f t="shared" si="171"/>
        <v>LP1.512NO_thin020</v>
      </c>
      <c r="B5606" s="223" t="s">
        <v>232</v>
      </c>
      <c r="C5606" s="224">
        <v>1.5</v>
      </c>
      <c r="D5606" s="223">
        <v>12</v>
      </c>
      <c r="E5606" s="223" t="s">
        <v>199</v>
      </c>
      <c r="F5606" s="225" t="s">
        <v>4</v>
      </c>
      <c r="G5606" s="226">
        <v>20</v>
      </c>
      <c r="H5606" s="226">
        <v>4.53</v>
      </c>
      <c r="I5606" s="226">
        <v>24.53</v>
      </c>
      <c r="J5606" s="227">
        <v>122.65</v>
      </c>
      <c r="K5606" s="227">
        <v>371.86</v>
      </c>
      <c r="L5606" s="228">
        <v>0</v>
      </c>
      <c r="M5606" s="229">
        <f t="shared" si="170"/>
        <v>371.86</v>
      </c>
      <c r="N5606" s="230">
        <v>0</v>
      </c>
    </row>
    <row r="5607" spans="1:14" x14ac:dyDescent="0.2">
      <c r="A5607" s="231" t="str">
        <f t="shared" si="171"/>
        <v>LP1.512NO_thin025</v>
      </c>
      <c r="B5607" s="223" t="s">
        <v>232</v>
      </c>
      <c r="C5607" s="224">
        <v>1.5</v>
      </c>
      <c r="D5607" s="223">
        <v>12</v>
      </c>
      <c r="E5607" s="223" t="s">
        <v>199</v>
      </c>
      <c r="F5607" s="225" t="s">
        <v>5</v>
      </c>
      <c r="G5607" s="226">
        <v>10.81</v>
      </c>
      <c r="H5607" s="226">
        <v>4.5199999999999996</v>
      </c>
      <c r="I5607" s="226">
        <v>15.32</v>
      </c>
      <c r="J5607" s="227">
        <v>76.62</v>
      </c>
      <c r="K5607" s="227">
        <v>448.48</v>
      </c>
      <c r="L5607" s="228">
        <v>0</v>
      </c>
      <c r="M5607" s="229">
        <f t="shared" si="170"/>
        <v>448.48</v>
      </c>
      <c r="N5607" s="230">
        <v>0</v>
      </c>
    </row>
    <row r="5608" spans="1:14" x14ac:dyDescent="0.2">
      <c r="A5608" s="231" t="str">
        <f t="shared" si="171"/>
        <v>LP1.512NO_thin030</v>
      </c>
      <c r="B5608" s="223" t="s">
        <v>232</v>
      </c>
      <c r="C5608" s="224">
        <v>1.5</v>
      </c>
      <c r="D5608" s="223">
        <v>12</v>
      </c>
      <c r="E5608" s="223" t="s">
        <v>199</v>
      </c>
      <c r="F5608" s="225" t="s">
        <v>6</v>
      </c>
      <c r="G5608" s="226">
        <v>11.84</v>
      </c>
      <c r="H5608" s="226">
        <v>2.29</v>
      </c>
      <c r="I5608" s="226">
        <v>14.13</v>
      </c>
      <c r="J5608" s="227">
        <v>70.63</v>
      </c>
      <c r="K5608" s="227">
        <v>519.12</v>
      </c>
      <c r="L5608" s="228">
        <v>0</v>
      </c>
      <c r="M5608" s="229">
        <f t="shared" si="170"/>
        <v>519.12</v>
      </c>
      <c r="N5608" s="230">
        <v>0</v>
      </c>
    </row>
    <row r="5609" spans="1:14" x14ac:dyDescent="0.2">
      <c r="A5609" s="231" t="str">
        <f t="shared" si="171"/>
        <v>LP1.512NO_thin035</v>
      </c>
      <c r="B5609" s="223" t="s">
        <v>232</v>
      </c>
      <c r="C5609" s="224">
        <v>1.5</v>
      </c>
      <c r="D5609" s="223">
        <v>12</v>
      </c>
      <c r="E5609" s="223" t="s">
        <v>199</v>
      </c>
      <c r="F5609" s="225" t="s">
        <v>7</v>
      </c>
      <c r="G5609" s="226">
        <v>11.36</v>
      </c>
      <c r="H5609" s="226">
        <v>0.35</v>
      </c>
      <c r="I5609" s="226">
        <v>11.71</v>
      </c>
      <c r="J5609" s="227">
        <v>58.54</v>
      </c>
      <c r="K5609" s="227">
        <v>577.65</v>
      </c>
      <c r="L5609" s="228">
        <v>0</v>
      </c>
      <c r="M5609" s="229">
        <f t="shared" si="170"/>
        <v>577.65</v>
      </c>
      <c r="N5609" s="230">
        <v>0</v>
      </c>
    </row>
    <row r="5610" spans="1:14" x14ac:dyDescent="0.2">
      <c r="A5610" s="231" t="str">
        <f t="shared" si="171"/>
        <v>LP1.512NO_thin040</v>
      </c>
      <c r="B5610" s="223" t="s">
        <v>232</v>
      </c>
      <c r="C5610" s="224">
        <v>1.5</v>
      </c>
      <c r="D5610" s="223">
        <v>12</v>
      </c>
      <c r="E5610" s="223" t="s">
        <v>199</v>
      </c>
      <c r="F5610" s="225" t="s">
        <v>8</v>
      </c>
      <c r="G5610" s="226">
        <v>10.59</v>
      </c>
      <c r="H5610" s="226">
        <v>-0.36</v>
      </c>
      <c r="I5610" s="226">
        <v>10.24</v>
      </c>
      <c r="J5610" s="227">
        <v>51.18</v>
      </c>
      <c r="K5610" s="227">
        <v>628.83000000000004</v>
      </c>
      <c r="L5610" s="228">
        <v>0</v>
      </c>
      <c r="M5610" s="229">
        <f t="shared" si="170"/>
        <v>628.83000000000004</v>
      </c>
      <c r="N5610" s="230">
        <v>0</v>
      </c>
    </row>
    <row r="5611" spans="1:14" x14ac:dyDescent="0.2">
      <c r="A5611" s="231" t="str">
        <f t="shared" si="171"/>
        <v>LP1.512NO_thin045</v>
      </c>
      <c r="B5611" s="223" t="s">
        <v>232</v>
      </c>
      <c r="C5611" s="224">
        <v>1.5</v>
      </c>
      <c r="D5611" s="223">
        <v>12</v>
      </c>
      <c r="E5611" s="223" t="s">
        <v>199</v>
      </c>
      <c r="F5611" s="225" t="s">
        <v>9</v>
      </c>
      <c r="G5611" s="226">
        <v>9.9499999999999993</v>
      </c>
      <c r="H5611" s="226">
        <v>-0.51</v>
      </c>
      <c r="I5611" s="226">
        <v>9.44</v>
      </c>
      <c r="J5611" s="227">
        <v>47.22</v>
      </c>
      <c r="K5611" s="227">
        <v>676.05</v>
      </c>
      <c r="L5611" s="228">
        <v>0</v>
      </c>
      <c r="M5611" s="229">
        <f t="shared" si="170"/>
        <v>676.05</v>
      </c>
      <c r="N5611" s="230">
        <v>0</v>
      </c>
    </row>
    <row r="5612" spans="1:14" x14ac:dyDescent="0.2">
      <c r="A5612" s="231" t="str">
        <f t="shared" si="171"/>
        <v>LP1.512NO_thin050</v>
      </c>
      <c r="B5612" s="223" t="s">
        <v>232</v>
      </c>
      <c r="C5612" s="224">
        <v>1.5</v>
      </c>
      <c r="D5612" s="223">
        <v>12</v>
      </c>
      <c r="E5612" s="223" t="s">
        <v>199</v>
      </c>
      <c r="F5612" s="225" t="s">
        <v>10</v>
      </c>
      <c r="G5612" s="226">
        <v>9.4700000000000006</v>
      </c>
      <c r="H5612" s="226">
        <v>-0.38</v>
      </c>
      <c r="I5612" s="226">
        <v>9.09</v>
      </c>
      <c r="J5612" s="227">
        <v>45.45</v>
      </c>
      <c r="K5612" s="227">
        <v>721.5</v>
      </c>
      <c r="L5612" s="228">
        <v>0</v>
      </c>
      <c r="M5612" s="229">
        <f t="shared" si="170"/>
        <v>721.5</v>
      </c>
      <c r="N5612" s="230">
        <v>0</v>
      </c>
    </row>
    <row r="5613" spans="1:14" x14ac:dyDescent="0.2">
      <c r="A5613" s="231" t="str">
        <f t="shared" si="171"/>
        <v>LP1.512NO_thin055</v>
      </c>
      <c r="B5613" s="223" t="s">
        <v>232</v>
      </c>
      <c r="C5613" s="224">
        <v>1.5</v>
      </c>
      <c r="D5613" s="223">
        <v>12</v>
      </c>
      <c r="E5613" s="223" t="s">
        <v>199</v>
      </c>
      <c r="F5613" s="225" t="s">
        <v>11</v>
      </c>
      <c r="G5613" s="226">
        <v>8.9499999999999993</v>
      </c>
      <c r="H5613" s="226">
        <v>-0.25</v>
      </c>
      <c r="I5613" s="226">
        <v>8.6999999999999993</v>
      </c>
      <c r="J5613" s="227">
        <v>43.5</v>
      </c>
      <c r="K5613" s="227">
        <v>765</v>
      </c>
      <c r="L5613" s="228">
        <v>0</v>
      </c>
      <c r="M5613" s="229">
        <f t="shared" si="170"/>
        <v>765</v>
      </c>
      <c r="N5613" s="230">
        <v>0</v>
      </c>
    </row>
    <row r="5614" spans="1:14" x14ac:dyDescent="0.2">
      <c r="A5614" s="231" t="str">
        <f t="shared" si="171"/>
        <v>LP1.512NO_thin060</v>
      </c>
      <c r="B5614" s="223" t="s">
        <v>232</v>
      </c>
      <c r="C5614" s="224">
        <v>1.5</v>
      </c>
      <c r="D5614" s="223">
        <v>12</v>
      </c>
      <c r="E5614" s="223" t="s">
        <v>199</v>
      </c>
      <c r="F5614" s="225" t="s">
        <v>12</v>
      </c>
      <c r="G5614" s="226">
        <v>8.5399999999999991</v>
      </c>
      <c r="H5614" s="226">
        <v>-0.17</v>
      </c>
      <c r="I5614" s="226">
        <v>8.3699999999999992</v>
      </c>
      <c r="J5614" s="227">
        <v>41.85</v>
      </c>
      <c r="K5614" s="227">
        <v>806.85</v>
      </c>
      <c r="L5614" s="228">
        <v>0</v>
      </c>
      <c r="M5614" s="229">
        <f t="shared" si="170"/>
        <v>806.85</v>
      </c>
      <c r="N5614" s="230">
        <v>0</v>
      </c>
    </row>
    <row r="5615" spans="1:14" x14ac:dyDescent="0.2">
      <c r="A5615" s="231" t="str">
        <f t="shared" si="171"/>
        <v>LP1.512NO_thin065</v>
      </c>
      <c r="B5615" s="223" t="s">
        <v>232</v>
      </c>
      <c r="C5615" s="224">
        <v>1.5</v>
      </c>
      <c r="D5615" s="223">
        <v>12</v>
      </c>
      <c r="E5615" s="223" t="s">
        <v>199</v>
      </c>
      <c r="F5615" s="225" t="s">
        <v>13</v>
      </c>
      <c r="G5615" s="226">
        <v>8.1199999999999992</v>
      </c>
      <c r="H5615" s="226">
        <v>0</v>
      </c>
      <c r="I5615" s="226">
        <v>8.1199999999999992</v>
      </c>
      <c r="J5615" s="227">
        <v>40.6</v>
      </c>
      <c r="K5615" s="227">
        <v>847.45</v>
      </c>
      <c r="L5615" s="228">
        <v>0</v>
      </c>
      <c r="M5615" s="229">
        <f t="shared" si="170"/>
        <v>847.45</v>
      </c>
      <c r="N5615" s="230">
        <v>0</v>
      </c>
    </row>
    <row r="5616" spans="1:14" x14ac:dyDescent="0.2">
      <c r="A5616" s="231" t="str">
        <f t="shared" si="171"/>
        <v>LP1.512NO_thin070</v>
      </c>
      <c r="B5616" s="223" t="s">
        <v>232</v>
      </c>
      <c r="C5616" s="224">
        <v>1.5</v>
      </c>
      <c r="D5616" s="223">
        <v>12</v>
      </c>
      <c r="E5616" s="223" t="s">
        <v>199</v>
      </c>
      <c r="F5616" s="225" t="s">
        <v>200</v>
      </c>
      <c r="G5616" s="226">
        <v>7.9</v>
      </c>
      <c r="H5616" s="226">
        <v>0.02</v>
      </c>
      <c r="I5616" s="226">
        <v>7.92</v>
      </c>
      <c r="J5616" s="227">
        <v>39.58</v>
      </c>
      <c r="K5616" s="227">
        <v>887.04</v>
      </c>
      <c r="L5616" s="228">
        <v>0</v>
      </c>
      <c r="M5616" s="229">
        <f t="shared" si="170"/>
        <v>887.04</v>
      </c>
      <c r="N5616" s="230">
        <v>0</v>
      </c>
    </row>
    <row r="5617" spans="1:14" x14ac:dyDescent="0.2">
      <c r="A5617" s="231" t="str">
        <f t="shared" si="171"/>
        <v>LP1.512NO_thin075</v>
      </c>
      <c r="B5617" s="223" t="s">
        <v>232</v>
      </c>
      <c r="C5617" s="224">
        <v>1.5</v>
      </c>
      <c r="D5617" s="223">
        <v>12</v>
      </c>
      <c r="E5617" s="223" t="s">
        <v>199</v>
      </c>
      <c r="F5617" s="225" t="s">
        <v>201</v>
      </c>
      <c r="G5617" s="226">
        <v>7.58</v>
      </c>
      <c r="H5617" s="226">
        <v>0.33</v>
      </c>
      <c r="I5617" s="226">
        <v>7.92</v>
      </c>
      <c r="J5617" s="227">
        <v>39.58</v>
      </c>
      <c r="K5617" s="227">
        <v>926.61</v>
      </c>
      <c r="L5617" s="228">
        <v>0</v>
      </c>
      <c r="M5617" s="229">
        <f t="shared" si="170"/>
        <v>926.61</v>
      </c>
      <c r="N5617" s="230">
        <v>0</v>
      </c>
    </row>
    <row r="5618" spans="1:14" x14ac:dyDescent="0.2">
      <c r="A5618" s="231" t="str">
        <f t="shared" si="171"/>
        <v>LP1.512NO_thin080</v>
      </c>
      <c r="B5618" s="223" t="s">
        <v>232</v>
      </c>
      <c r="C5618" s="224">
        <v>1.5</v>
      </c>
      <c r="D5618" s="223">
        <v>12</v>
      </c>
      <c r="E5618" s="223" t="s">
        <v>199</v>
      </c>
      <c r="F5618" s="225" t="s">
        <v>202</v>
      </c>
      <c r="G5618" s="226">
        <v>7.21</v>
      </c>
      <c r="H5618" s="226">
        <v>-0.47</v>
      </c>
      <c r="I5618" s="226">
        <v>6.74</v>
      </c>
      <c r="J5618" s="227">
        <v>33.68</v>
      </c>
      <c r="K5618" s="227">
        <v>960.3</v>
      </c>
      <c r="L5618" s="228">
        <v>0</v>
      </c>
      <c r="M5618" s="229">
        <f t="shared" ref="M5618:M5681" si="172">K5618+L5618</f>
        <v>960.3</v>
      </c>
      <c r="N5618" s="230">
        <v>0</v>
      </c>
    </row>
    <row r="5619" spans="1:14" x14ac:dyDescent="0.2">
      <c r="A5619" s="231" t="str">
        <f t="shared" si="171"/>
        <v>LP1.512NO_thin085</v>
      </c>
      <c r="B5619" s="223" t="s">
        <v>232</v>
      </c>
      <c r="C5619" s="224">
        <v>1.5</v>
      </c>
      <c r="D5619" s="223">
        <v>12</v>
      </c>
      <c r="E5619" s="223" t="s">
        <v>199</v>
      </c>
      <c r="F5619" s="225" t="s">
        <v>203</v>
      </c>
      <c r="G5619" s="226">
        <v>6.67</v>
      </c>
      <c r="H5619" s="226">
        <v>-0.06</v>
      </c>
      <c r="I5619" s="226">
        <v>6.62</v>
      </c>
      <c r="J5619" s="227">
        <v>33.08</v>
      </c>
      <c r="K5619" s="227">
        <v>993.38</v>
      </c>
      <c r="L5619" s="228">
        <v>0</v>
      </c>
      <c r="M5619" s="229">
        <f t="shared" si="172"/>
        <v>993.38</v>
      </c>
      <c r="N5619" s="230">
        <v>0</v>
      </c>
    </row>
    <row r="5620" spans="1:14" x14ac:dyDescent="0.2">
      <c r="A5620" s="231" t="str">
        <f t="shared" si="171"/>
        <v>LP1.512NO_thin090</v>
      </c>
      <c r="B5620" s="223" t="s">
        <v>232</v>
      </c>
      <c r="C5620" s="224">
        <v>1.5</v>
      </c>
      <c r="D5620" s="223">
        <v>12</v>
      </c>
      <c r="E5620" s="223" t="s">
        <v>199</v>
      </c>
      <c r="F5620" s="225" t="s">
        <v>204</v>
      </c>
      <c r="G5620" s="226">
        <v>6.27</v>
      </c>
      <c r="H5620" s="226">
        <v>-0.05</v>
      </c>
      <c r="I5620" s="226">
        <v>6.22</v>
      </c>
      <c r="J5620" s="227">
        <v>31.11</v>
      </c>
      <c r="K5620" s="227">
        <v>1024.48</v>
      </c>
      <c r="L5620" s="228">
        <v>0</v>
      </c>
      <c r="M5620" s="229">
        <f t="shared" si="172"/>
        <v>1024.48</v>
      </c>
      <c r="N5620" s="230">
        <v>0</v>
      </c>
    </row>
    <row r="5621" spans="1:14" x14ac:dyDescent="0.2">
      <c r="A5621" s="231" t="str">
        <f t="shared" si="171"/>
        <v>LP1.512NO_thin095</v>
      </c>
      <c r="B5621" s="223" t="s">
        <v>232</v>
      </c>
      <c r="C5621" s="224">
        <v>1.5</v>
      </c>
      <c r="D5621" s="223">
        <v>12</v>
      </c>
      <c r="E5621" s="223" t="s">
        <v>199</v>
      </c>
      <c r="F5621" s="225" t="s">
        <v>205</v>
      </c>
      <c r="G5621" s="226">
        <v>6.07</v>
      </c>
      <c r="H5621" s="226">
        <v>-0.1</v>
      </c>
      <c r="I5621" s="226">
        <v>5.97</v>
      </c>
      <c r="J5621" s="227">
        <v>29.86</v>
      </c>
      <c r="K5621" s="227">
        <v>1054.3499999999999</v>
      </c>
      <c r="L5621" s="228">
        <v>0</v>
      </c>
      <c r="M5621" s="229">
        <f t="shared" si="172"/>
        <v>1054.3499999999999</v>
      </c>
      <c r="N5621" s="230">
        <v>0</v>
      </c>
    </row>
    <row r="5622" spans="1:14" x14ac:dyDescent="0.2">
      <c r="A5622" s="231" t="str">
        <f t="shared" si="171"/>
        <v>LP1.512NO_thin100</v>
      </c>
      <c r="B5622" s="223" t="s">
        <v>232</v>
      </c>
      <c r="C5622" s="224">
        <v>1.5</v>
      </c>
      <c r="D5622" s="223">
        <v>12</v>
      </c>
      <c r="E5622" s="223" t="s">
        <v>199</v>
      </c>
      <c r="F5622" s="225" t="s">
        <v>206</v>
      </c>
      <c r="G5622" s="226">
        <v>5.98</v>
      </c>
      <c r="H5622" s="226">
        <v>-0.17</v>
      </c>
      <c r="I5622" s="226">
        <v>5.81</v>
      </c>
      <c r="J5622" s="227">
        <v>29.05</v>
      </c>
      <c r="K5622" s="227">
        <v>1083.4000000000001</v>
      </c>
      <c r="L5622" s="228">
        <v>0</v>
      </c>
      <c r="M5622" s="229">
        <f t="shared" si="172"/>
        <v>1083.4000000000001</v>
      </c>
      <c r="N5622" s="230">
        <v>0</v>
      </c>
    </row>
    <row r="5623" spans="1:14" x14ac:dyDescent="0.2">
      <c r="A5623" s="231" t="str">
        <f t="shared" si="171"/>
        <v>LP1.512NO_thin105</v>
      </c>
      <c r="B5623" s="223" t="s">
        <v>232</v>
      </c>
      <c r="C5623" s="224">
        <v>1.5</v>
      </c>
      <c r="D5623" s="223">
        <v>12</v>
      </c>
      <c r="E5623" s="223" t="s">
        <v>199</v>
      </c>
      <c r="F5623" s="225" t="s">
        <v>207</v>
      </c>
      <c r="G5623" s="226">
        <v>5.68</v>
      </c>
      <c r="H5623" s="226">
        <v>-0.12</v>
      </c>
      <c r="I5623" s="226">
        <v>5.57</v>
      </c>
      <c r="J5623" s="227">
        <v>27.83</v>
      </c>
      <c r="K5623" s="227">
        <v>1111.23</v>
      </c>
      <c r="L5623" s="228">
        <v>0</v>
      </c>
      <c r="M5623" s="229">
        <f t="shared" si="172"/>
        <v>1111.23</v>
      </c>
      <c r="N5623" s="230">
        <v>0</v>
      </c>
    </row>
    <row r="5624" spans="1:14" x14ac:dyDescent="0.2">
      <c r="A5624" s="231" t="str">
        <f t="shared" si="171"/>
        <v>LP1.512NO_thin110</v>
      </c>
      <c r="B5624" s="223" t="s">
        <v>232</v>
      </c>
      <c r="C5624" s="224">
        <v>1.5</v>
      </c>
      <c r="D5624" s="223">
        <v>12</v>
      </c>
      <c r="E5624" s="223" t="s">
        <v>199</v>
      </c>
      <c r="F5624" s="225" t="s">
        <v>208</v>
      </c>
      <c r="G5624" s="226">
        <v>5.34</v>
      </c>
      <c r="H5624" s="226">
        <v>-0.17</v>
      </c>
      <c r="I5624" s="226">
        <v>5.17</v>
      </c>
      <c r="J5624" s="227">
        <v>25.84</v>
      </c>
      <c r="K5624" s="227">
        <v>1137.06</v>
      </c>
      <c r="L5624" s="228">
        <v>0</v>
      </c>
      <c r="M5624" s="229">
        <f t="shared" si="172"/>
        <v>1137.06</v>
      </c>
      <c r="N5624" s="230">
        <v>0</v>
      </c>
    </row>
    <row r="5625" spans="1:14" x14ac:dyDescent="0.2">
      <c r="A5625" s="231" t="str">
        <f t="shared" si="171"/>
        <v>LP1.512NO_thin115</v>
      </c>
      <c r="B5625" s="223" t="s">
        <v>232</v>
      </c>
      <c r="C5625" s="224">
        <v>1.5</v>
      </c>
      <c r="D5625" s="223">
        <v>12</v>
      </c>
      <c r="E5625" s="223" t="s">
        <v>199</v>
      </c>
      <c r="F5625" s="225" t="s">
        <v>209</v>
      </c>
      <c r="G5625" s="226">
        <v>5.07</v>
      </c>
      <c r="H5625" s="226">
        <v>-0.13</v>
      </c>
      <c r="I5625" s="226">
        <v>4.9400000000000004</v>
      </c>
      <c r="J5625" s="227">
        <v>24.71</v>
      </c>
      <c r="K5625" s="227">
        <v>1161.77</v>
      </c>
      <c r="L5625" s="228">
        <v>0</v>
      </c>
      <c r="M5625" s="229">
        <f t="shared" si="172"/>
        <v>1161.77</v>
      </c>
      <c r="N5625" s="230">
        <v>0</v>
      </c>
    </row>
    <row r="5626" spans="1:14" x14ac:dyDescent="0.2">
      <c r="A5626" s="231" t="str">
        <f t="shared" si="171"/>
        <v>LP1.512NO_thin120</v>
      </c>
      <c r="B5626" s="223" t="s">
        <v>232</v>
      </c>
      <c r="C5626" s="224">
        <v>1.5</v>
      </c>
      <c r="D5626" s="223">
        <v>12</v>
      </c>
      <c r="E5626" s="223" t="s">
        <v>199</v>
      </c>
      <c r="F5626" s="225" t="s">
        <v>210</v>
      </c>
      <c r="G5626" s="226">
        <v>4.9000000000000004</v>
      </c>
      <c r="H5626" s="226">
        <v>-0.13</v>
      </c>
      <c r="I5626" s="226">
        <v>4.78</v>
      </c>
      <c r="J5626" s="227">
        <v>23.88</v>
      </c>
      <c r="K5626" s="227">
        <v>1185.6500000000001</v>
      </c>
      <c r="L5626" s="228">
        <v>0</v>
      </c>
      <c r="M5626" s="229">
        <f t="shared" si="172"/>
        <v>1185.6500000000001</v>
      </c>
      <c r="N5626" s="230">
        <v>0</v>
      </c>
    </row>
    <row r="5627" spans="1:14" x14ac:dyDescent="0.2">
      <c r="A5627" s="231" t="str">
        <f t="shared" si="171"/>
        <v>LP1.512NO_thin125</v>
      </c>
      <c r="B5627" s="223" t="s">
        <v>232</v>
      </c>
      <c r="C5627" s="224">
        <v>1.5</v>
      </c>
      <c r="D5627" s="223">
        <v>12</v>
      </c>
      <c r="E5627" s="223" t="s">
        <v>199</v>
      </c>
      <c r="F5627" s="225" t="s">
        <v>211</v>
      </c>
      <c r="G5627" s="226">
        <v>4.7300000000000004</v>
      </c>
      <c r="H5627" s="226">
        <v>0.19</v>
      </c>
      <c r="I5627" s="226">
        <v>4.92</v>
      </c>
      <c r="J5627" s="227">
        <v>24.59</v>
      </c>
      <c r="K5627" s="227">
        <v>1210.24</v>
      </c>
      <c r="L5627" s="228">
        <v>0</v>
      </c>
      <c r="M5627" s="229">
        <f t="shared" si="172"/>
        <v>1210.24</v>
      </c>
      <c r="N5627" s="230">
        <v>0</v>
      </c>
    </row>
    <row r="5628" spans="1:14" x14ac:dyDescent="0.2">
      <c r="A5628" s="231" t="str">
        <f t="shared" si="171"/>
        <v>LP1.512NO_thin130</v>
      </c>
      <c r="B5628" s="223" t="s">
        <v>232</v>
      </c>
      <c r="C5628" s="224">
        <v>1.5</v>
      </c>
      <c r="D5628" s="223">
        <v>12</v>
      </c>
      <c r="E5628" s="223" t="s">
        <v>199</v>
      </c>
      <c r="F5628" s="225" t="s">
        <v>212</v>
      </c>
      <c r="G5628" s="226">
        <v>4.5</v>
      </c>
      <c r="H5628" s="226">
        <v>-0.24</v>
      </c>
      <c r="I5628" s="226">
        <v>4.25</v>
      </c>
      <c r="J5628" s="227">
        <v>21.27</v>
      </c>
      <c r="K5628" s="227">
        <v>1231.51</v>
      </c>
      <c r="L5628" s="228">
        <v>0</v>
      </c>
      <c r="M5628" s="229">
        <f t="shared" si="172"/>
        <v>1231.51</v>
      </c>
      <c r="N5628" s="230">
        <v>0</v>
      </c>
    </row>
    <row r="5629" spans="1:14" x14ac:dyDescent="0.2">
      <c r="A5629" s="231" t="str">
        <f t="shared" si="171"/>
        <v>LP1.512NO_thin135</v>
      </c>
      <c r="B5629" s="223" t="s">
        <v>232</v>
      </c>
      <c r="C5629" s="224">
        <v>1.5</v>
      </c>
      <c r="D5629" s="223">
        <v>12</v>
      </c>
      <c r="E5629" s="223" t="s">
        <v>199</v>
      </c>
      <c r="F5629" s="225" t="s">
        <v>213</v>
      </c>
      <c r="G5629" s="226">
        <v>4.2699999999999996</v>
      </c>
      <c r="H5629" s="226">
        <v>-0.25</v>
      </c>
      <c r="I5629" s="226">
        <v>4.0199999999999996</v>
      </c>
      <c r="J5629" s="227">
        <v>20.12</v>
      </c>
      <c r="K5629" s="227">
        <v>1251.6300000000001</v>
      </c>
      <c r="L5629" s="228">
        <v>0</v>
      </c>
      <c r="M5629" s="229">
        <f t="shared" si="172"/>
        <v>1251.6300000000001</v>
      </c>
      <c r="N5629" s="230">
        <v>0</v>
      </c>
    </row>
    <row r="5630" spans="1:14" x14ac:dyDescent="0.2">
      <c r="A5630" s="231" t="str">
        <f t="shared" si="171"/>
        <v>LP1.512NO_thin140</v>
      </c>
      <c r="B5630" s="223" t="s">
        <v>232</v>
      </c>
      <c r="C5630" s="224">
        <v>1.5</v>
      </c>
      <c r="D5630" s="223">
        <v>12</v>
      </c>
      <c r="E5630" s="223" t="s">
        <v>199</v>
      </c>
      <c r="F5630" s="225" t="s">
        <v>214</v>
      </c>
      <c r="G5630" s="226">
        <v>4.0599999999999996</v>
      </c>
      <c r="H5630" s="226">
        <v>-0.25</v>
      </c>
      <c r="I5630" s="226">
        <v>3.82</v>
      </c>
      <c r="J5630" s="227">
        <v>19.09</v>
      </c>
      <c r="K5630" s="227">
        <v>1270.72</v>
      </c>
      <c r="L5630" s="228">
        <v>0</v>
      </c>
      <c r="M5630" s="229">
        <f t="shared" si="172"/>
        <v>1270.72</v>
      </c>
      <c r="N5630" s="230">
        <v>0</v>
      </c>
    </row>
    <row r="5631" spans="1:14" x14ac:dyDescent="0.2">
      <c r="A5631" s="231" t="str">
        <f t="shared" si="171"/>
        <v>LP1.512NO_thin145</v>
      </c>
      <c r="B5631" s="223" t="s">
        <v>232</v>
      </c>
      <c r="C5631" s="224">
        <v>1.5</v>
      </c>
      <c r="D5631" s="223">
        <v>12</v>
      </c>
      <c r="E5631" s="223" t="s">
        <v>199</v>
      </c>
      <c r="F5631" s="225" t="s">
        <v>215</v>
      </c>
      <c r="G5631" s="226">
        <v>3.85</v>
      </c>
      <c r="H5631" s="226">
        <v>-0.2</v>
      </c>
      <c r="I5631" s="226">
        <v>3.66</v>
      </c>
      <c r="J5631" s="227">
        <v>18.28</v>
      </c>
      <c r="K5631" s="227">
        <v>1289</v>
      </c>
      <c r="L5631" s="228">
        <v>0</v>
      </c>
      <c r="M5631" s="229">
        <f t="shared" si="172"/>
        <v>1289</v>
      </c>
      <c r="N5631" s="230">
        <v>0</v>
      </c>
    </row>
    <row r="5632" spans="1:14" x14ac:dyDescent="0.2">
      <c r="A5632" s="231" t="str">
        <f t="shared" si="171"/>
        <v>LP1.512NO_thin150</v>
      </c>
      <c r="B5632" s="223" t="s">
        <v>232</v>
      </c>
      <c r="C5632" s="224">
        <v>1.5</v>
      </c>
      <c r="D5632" s="223">
        <v>12</v>
      </c>
      <c r="E5632" s="223" t="s">
        <v>199</v>
      </c>
      <c r="F5632" s="225" t="s">
        <v>216</v>
      </c>
      <c r="G5632" s="226">
        <v>3.6</v>
      </c>
      <c r="H5632" s="226">
        <v>-0.16</v>
      </c>
      <c r="I5632" s="226">
        <v>3.44</v>
      </c>
      <c r="J5632" s="227">
        <v>17.22</v>
      </c>
      <c r="K5632" s="227">
        <v>1306.22</v>
      </c>
      <c r="L5632" s="228">
        <v>0</v>
      </c>
      <c r="M5632" s="229">
        <f t="shared" si="172"/>
        <v>1306.22</v>
      </c>
      <c r="N5632" s="230">
        <v>0</v>
      </c>
    </row>
    <row r="5633" spans="1:14" x14ac:dyDescent="0.2">
      <c r="A5633" s="231" t="str">
        <f t="shared" si="171"/>
        <v>LP1.512NO_thin155</v>
      </c>
      <c r="B5633" s="223" t="s">
        <v>232</v>
      </c>
      <c r="C5633" s="224">
        <v>1.5</v>
      </c>
      <c r="D5633" s="223">
        <v>12</v>
      </c>
      <c r="E5633" s="223" t="s">
        <v>199</v>
      </c>
      <c r="F5633" s="225" t="s">
        <v>217</v>
      </c>
      <c r="G5633" s="226">
        <v>3.48</v>
      </c>
      <c r="H5633" s="226">
        <v>-0.14000000000000001</v>
      </c>
      <c r="I5633" s="226">
        <v>3.34</v>
      </c>
      <c r="J5633" s="227">
        <v>16.7</v>
      </c>
      <c r="K5633" s="227">
        <v>1322.91</v>
      </c>
      <c r="L5633" s="228">
        <v>0</v>
      </c>
      <c r="M5633" s="229">
        <f t="shared" si="172"/>
        <v>1322.91</v>
      </c>
      <c r="N5633" s="230">
        <v>0</v>
      </c>
    </row>
    <row r="5634" spans="1:14" x14ac:dyDescent="0.2">
      <c r="A5634" s="231" t="str">
        <f t="shared" ref="A5634:A5697" si="173">CONCATENATE(LEFT(B5634,2),TEXT(C5634,"0.0"),TEXT(D5634,"00"),E5634,TEXT(LEFT(F5634,3),"000"))</f>
        <v>LP1.512NO_thin160</v>
      </c>
      <c r="B5634" s="223" t="s">
        <v>232</v>
      </c>
      <c r="C5634" s="224">
        <v>1.5</v>
      </c>
      <c r="D5634" s="223">
        <v>12</v>
      </c>
      <c r="E5634" s="223" t="s">
        <v>199</v>
      </c>
      <c r="F5634" s="225" t="s">
        <v>218</v>
      </c>
      <c r="G5634" s="226">
        <v>3.33</v>
      </c>
      <c r="H5634" s="226">
        <v>-0.14000000000000001</v>
      </c>
      <c r="I5634" s="226">
        <v>3.19</v>
      </c>
      <c r="J5634" s="227">
        <v>15.96</v>
      </c>
      <c r="K5634" s="227">
        <v>1338.87</v>
      </c>
      <c r="L5634" s="228">
        <v>0</v>
      </c>
      <c r="M5634" s="229">
        <f t="shared" si="172"/>
        <v>1338.87</v>
      </c>
      <c r="N5634" s="230">
        <v>0</v>
      </c>
    </row>
    <row r="5635" spans="1:14" x14ac:dyDescent="0.2">
      <c r="A5635" s="231" t="str">
        <f t="shared" si="173"/>
        <v>LP1.512NO_thin165</v>
      </c>
      <c r="B5635" s="223" t="s">
        <v>232</v>
      </c>
      <c r="C5635" s="224">
        <v>1.5</v>
      </c>
      <c r="D5635" s="223">
        <v>12</v>
      </c>
      <c r="E5635" s="223" t="s">
        <v>199</v>
      </c>
      <c r="F5635" s="225" t="s">
        <v>219</v>
      </c>
      <c r="G5635" s="226">
        <v>3.09</v>
      </c>
      <c r="H5635" s="226">
        <v>-0.14000000000000001</v>
      </c>
      <c r="I5635" s="226">
        <v>2.95</v>
      </c>
      <c r="J5635" s="227">
        <v>14.74</v>
      </c>
      <c r="K5635" s="227">
        <v>1353.62</v>
      </c>
      <c r="L5635" s="228">
        <v>0</v>
      </c>
      <c r="M5635" s="229">
        <f t="shared" si="172"/>
        <v>1353.62</v>
      </c>
      <c r="N5635" s="230">
        <v>0</v>
      </c>
    </row>
    <row r="5636" spans="1:14" x14ac:dyDescent="0.2">
      <c r="A5636" s="231" t="str">
        <f t="shared" si="173"/>
        <v>LP1.512NO_thin170</v>
      </c>
      <c r="B5636" s="223" t="s">
        <v>232</v>
      </c>
      <c r="C5636" s="224">
        <v>1.5</v>
      </c>
      <c r="D5636" s="223">
        <v>12</v>
      </c>
      <c r="E5636" s="223" t="s">
        <v>199</v>
      </c>
      <c r="F5636" s="225" t="s">
        <v>220</v>
      </c>
      <c r="G5636" s="226">
        <v>3.05</v>
      </c>
      <c r="H5636" s="226">
        <v>-0.13</v>
      </c>
      <c r="I5636" s="226">
        <v>2.91</v>
      </c>
      <c r="J5636" s="227">
        <v>14.57</v>
      </c>
      <c r="K5636" s="227">
        <v>1368.18</v>
      </c>
      <c r="L5636" s="228">
        <v>0</v>
      </c>
      <c r="M5636" s="229">
        <f t="shared" si="172"/>
        <v>1368.18</v>
      </c>
      <c r="N5636" s="230">
        <v>0</v>
      </c>
    </row>
    <row r="5637" spans="1:14" x14ac:dyDescent="0.2">
      <c r="A5637" s="231" t="str">
        <f t="shared" si="173"/>
        <v>LP1.512NO_thin175</v>
      </c>
      <c r="B5637" s="223" t="s">
        <v>232</v>
      </c>
      <c r="C5637" s="224">
        <v>1.5</v>
      </c>
      <c r="D5637" s="223">
        <v>12</v>
      </c>
      <c r="E5637" s="223" t="s">
        <v>199</v>
      </c>
      <c r="F5637" s="225" t="s">
        <v>221</v>
      </c>
      <c r="G5637" s="226">
        <v>2.86</v>
      </c>
      <c r="H5637" s="226">
        <v>-0.13</v>
      </c>
      <c r="I5637" s="226">
        <v>2.73</v>
      </c>
      <c r="J5637" s="227">
        <v>13.65</v>
      </c>
      <c r="K5637" s="227">
        <v>1381.84</v>
      </c>
      <c r="L5637" s="228">
        <v>0</v>
      </c>
      <c r="M5637" s="229">
        <f t="shared" si="172"/>
        <v>1381.84</v>
      </c>
      <c r="N5637" s="230">
        <v>0</v>
      </c>
    </row>
    <row r="5638" spans="1:14" x14ac:dyDescent="0.2">
      <c r="A5638" s="231" t="str">
        <f t="shared" si="173"/>
        <v>LP1.512NO_thin180</v>
      </c>
      <c r="B5638" s="223" t="s">
        <v>232</v>
      </c>
      <c r="C5638" s="224">
        <v>1.5</v>
      </c>
      <c r="D5638" s="223">
        <v>12</v>
      </c>
      <c r="E5638" s="223" t="s">
        <v>199</v>
      </c>
      <c r="F5638" s="225" t="s">
        <v>222</v>
      </c>
      <c r="G5638" s="226">
        <v>2.71</v>
      </c>
      <c r="H5638" s="226">
        <v>-0.13</v>
      </c>
      <c r="I5638" s="226">
        <v>2.58</v>
      </c>
      <c r="J5638" s="227">
        <v>12.92</v>
      </c>
      <c r="K5638" s="227">
        <v>1394.76</v>
      </c>
      <c r="L5638" s="228">
        <v>0</v>
      </c>
      <c r="M5638" s="229">
        <f t="shared" si="172"/>
        <v>1394.76</v>
      </c>
      <c r="N5638" s="230">
        <v>0</v>
      </c>
    </row>
    <row r="5639" spans="1:14" x14ac:dyDescent="0.2">
      <c r="A5639" s="231" t="str">
        <f t="shared" si="173"/>
        <v>LP1.512NO_thin185</v>
      </c>
      <c r="B5639" s="223" t="s">
        <v>232</v>
      </c>
      <c r="C5639" s="224">
        <v>1.5</v>
      </c>
      <c r="D5639" s="223">
        <v>12</v>
      </c>
      <c r="E5639" s="223" t="s">
        <v>199</v>
      </c>
      <c r="F5639" s="225" t="s">
        <v>223</v>
      </c>
      <c r="G5639" s="226">
        <v>2.61</v>
      </c>
      <c r="H5639" s="226">
        <v>-0.12</v>
      </c>
      <c r="I5639" s="226">
        <v>2.48</v>
      </c>
      <c r="J5639" s="227">
        <v>12.42</v>
      </c>
      <c r="K5639" s="227">
        <v>1407.18</v>
      </c>
      <c r="L5639" s="228">
        <v>0</v>
      </c>
      <c r="M5639" s="229">
        <f t="shared" si="172"/>
        <v>1407.18</v>
      </c>
      <c r="N5639" s="230">
        <v>0</v>
      </c>
    </row>
    <row r="5640" spans="1:14" x14ac:dyDescent="0.2">
      <c r="A5640" s="231" t="str">
        <f t="shared" si="173"/>
        <v>LP1.512NO_thin190</v>
      </c>
      <c r="B5640" s="223" t="s">
        <v>232</v>
      </c>
      <c r="C5640" s="224">
        <v>1.5</v>
      </c>
      <c r="D5640" s="223">
        <v>12</v>
      </c>
      <c r="E5640" s="223" t="s">
        <v>199</v>
      </c>
      <c r="F5640" s="225" t="s">
        <v>224</v>
      </c>
      <c r="G5640" s="226">
        <v>2.4900000000000002</v>
      </c>
      <c r="H5640" s="226">
        <v>-0.12</v>
      </c>
      <c r="I5640" s="226">
        <v>2.37</v>
      </c>
      <c r="J5640" s="227">
        <v>11.87</v>
      </c>
      <c r="K5640" s="227">
        <v>1419.05</v>
      </c>
      <c r="L5640" s="228">
        <v>0</v>
      </c>
      <c r="M5640" s="229">
        <f t="shared" si="172"/>
        <v>1419.05</v>
      </c>
      <c r="N5640" s="230">
        <v>0</v>
      </c>
    </row>
    <row r="5641" spans="1:14" x14ac:dyDescent="0.2">
      <c r="A5641" s="231" t="str">
        <f t="shared" si="173"/>
        <v>LP1.512NO_thin195</v>
      </c>
      <c r="B5641" s="223" t="s">
        <v>232</v>
      </c>
      <c r="C5641" s="224">
        <v>1.5</v>
      </c>
      <c r="D5641" s="223">
        <v>12</v>
      </c>
      <c r="E5641" s="223" t="s">
        <v>199</v>
      </c>
      <c r="F5641" s="225" t="s">
        <v>225</v>
      </c>
      <c r="G5641" s="226">
        <v>2.34</v>
      </c>
      <c r="H5641" s="226">
        <v>-0.11</v>
      </c>
      <c r="I5641" s="226">
        <v>2.23</v>
      </c>
      <c r="J5641" s="227">
        <v>11.13</v>
      </c>
      <c r="K5641" s="227">
        <v>1430.18</v>
      </c>
      <c r="L5641" s="228">
        <v>0</v>
      </c>
      <c r="M5641" s="229">
        <f t="shared" si="172"/>
        <v>1430.18</v>
      </c>
      <c r="N5641" s="230">
        <v>0</v>
      </c>
    </row>
    <row r="5642" spans="1:14" x14ac:dyDescent="0.2">
      <c r="A5642" s="231" t="str">
        <f t="shared" si="173"/>
        <v>LP1.512Thinned000</v>
      </c>
      <c r="B5642" s="223" t="s">
        <v>232</v>
      </c>
      <c r="C5642" s="224">
        <v>1.5</v>
      </c>
      <c r="D5642" s="223">
        <v>12</v>
      </c>
      <c r="E5642" s="223" t="s">
        <v>172</v>
      </c>
      <c r="F5642" s="225" t="s">
        <v>0</v>
      </c>
      <c r="G5642" s="226">
        <v>1.43</v>
      </c>
      <c r="H5642" s="226">
        <v>0.28999999999999998</v>
      </c>
      <c r="I5642" s="226">
        <v>1.72</v>
      </c>
      <c r="J5642" s="227">
        <v>8.59</v>
      </c>
      <c r="K5642" s="227">
        <v>8.59</v>
      </c>
      <c r="L5642" s="228">
        <v>0</v>
      </c>
      <c r="M5642" s="229">
        <f t="shared" si="172"/>
        <v>8.59</v>
      </c>
      <c r="N5642" s="230">
        <v>0</v>
      </c>
    </row>
    <row r="5643" spans="1:14" x14ac:dyDescent="0.2">
      <c r="A5643" s="231" t="str">
        <f t="shared" si="173"/>
        <v>LP1.512Thinned005</v>
      </c>
      <c r="B5643" s="223" t="s">
        <v>232</v>
      </c>
      <c r="C5643" s="224">
        <v>1.5</v>
      </c>
      <c r="D5643" s="223">
        <v>12</v>
      </c>
      <c r="E5643" s="223" t="s">
        <v>172</v>
      </c>
      <c r="F5643" s="225" t="s">
        <v>1</v>
      </c>
      <c r="G5643" s="226">
        <v>4.37</v>
      </c>
      <c r="H5643" s="226">
        <v>0.35</v>
      </c>
      <c r="I5643" s="226">
        <v>4.72</v>
      </c>
      <c r="J5643" s="227">
        <v>23.62</v>
      </c>
      <c r="K5643" s="227">
        <v>32.22</v>
      </c>
      <c r="L5643" s="228">
        <v>0</v>
      </c>
      <c r="M5643" s="229">
        <f t="shared" si="172"/>
        <v>32.22</v>
      </c>
      <c r="N5643" s="230">
        <v>0</v>
      </c>
    </row>
    <row r="5644" spans="1:14" x14ac:dyDescent="0.2">
      <c r="A5644" s="231" t="str">
        <f t="shared" si="173"/>
        <v>LP1.512Thinned010</v>
      </c>
      <c r="B5644" s="223" t="s">
        <v>232</v>
      </c>
      <c r="C5644" s="224">
        <v>1.5</v>
      </c>
      <c r="D5644" s="223">
        <v>12</v>
      </c>
      <c r="E5644" s="223" t="s">
        <v>172</v>
      </c>
      <c r="F5644" s="225" t="s">
        <v>2</v>
      </c>
      <c r="G5644" s="226">
        <v>13.34</v>
      </c>
      <c r="H5644" s="226">
        <v>0.36</v>
      </c>
      <c r="I5644" s="226">
        <v>13.7</v>
      </c>
      <c r="J5644" s="227">
        <v>68.48</v>
      </c>
      <c r="K5644" s="227">
        <v>100.7</v>
      </c>
      <c r="L5644" s="228">
        <v>0</v>
      </c>
      <c r="M5644" s="229">
        <f t="shared" si="172"/>
        <v>100.7</v>
      </c>
      <c r="N5644" s="230">
        <v>0</v>
      </c>
    </row>
    <row r="5645" spans="1:14" x14ac:dyDescent="0.2">
      <c r="A5645" s="231" t="str">
        <f t="shared" si="173"/>
        <v>LP1.512Thinned015</v>
      </c>
      <c r="B5645" s="223" t="s">
        <v>232</v>
      </c>
      <c r="C5645" s="224">
        <v>1.5</v>
      </c>
      <c r="D5645" s="223">
        <v>12</v>
      </c>
      <c r="E5645" s="223" t="s">
        <v>172</v>
      </c>
      <c r="F5645" s="225" t="s">
        <v>3</v>
      </c>
      <c r="G5645" s="226">
        <v>28.86</v>
      </c>
      <c r="H5645" s="226">
        <v>0.84</v>
      </c>
      <c r="I5645" s="226">
        <v>29.7</v>
      </c>
      <c r="J5645" s="227">
        <v>148.51</v>
      </c>
      <c r="K5645" s="227">
        <v>249.21</v>
      </c>
      <c r="L5645" s="228">
        <v>0</v>
      </c>
      <c r="M5645" s="229">
        <f t="shared" si="172"/>
        <v>249.21</v>
      </c>
      <c r="N5645" s="230">
        <v>0</v>
      </c>
    </row>
    <row r="5646" spans="1:14" x14ac:dyDescent="0.2">
      <c r="A5646" s="231" t="str">
        <f t="shared" si="173"/>
        <v>LP1.512Thinned020</v>
      </c>
      <c r="B5646" s="223" t="s">
        <v>232</v>
      </c>
      <c r="C5646" s="224">
        <v>1.5</v>
      </c>
      <c r="D5646" s="223">
        <v>12</v>
      </c>
      <c r="E5646" s="223" t="s">
        <v>172</v>
      </c>
      <c r="F5646" s="225" t="s">
        <v>4</v>
      </c>
      <c r="G5646" s="226">
        <v>3.44</v>
      </c>
      <c r="H5646" s="226">
        <v>3.24</v>
      </c>
      <c r="I5646" s="226">
        <v>6.69</v>
      </c>
      <c r="J5646" s="227">
        <v>33.43</v>
      </c>
      <c r="K5646" s="227">
        <v>282.64</v>
      </c>
      <c r="L5646" s="228">
        <v>-0.22</v>
      </c>
      <c r="M5646" s="229">
        <f t="shared" si="172"/>
        <v>282.41999999999996</v>
      </c>
      <c r="N5646" s="230">
        <v>12.71</v>
      </c>
    </row>
    <row r="5647" spans="1:14" x14ac:dyDescent="0.2">
      <c r="A5647" s="231" t="str">
        <f t="shared" si="173"/>
        <v>LP1.512Thinned025</v>
      </c>
      <c r="B5647" s="223" t="s">
        <v>232</v>
      </c>
      <c r="C5647" s="224">
        <v>1.5</v>
      </c>
      <c r="D5647" s="223">
        <v>12</v>
      </c>
      <c r="E5647" s="223" t="s">
        <v>172</v>
      </c>
      <c r="F5647" s="225" t="s">
        <v>5</v>
      </c>
      <c r="G5647" s="226">
        <v>5.76</v>
      </c>
      <c r="H5647" s="226">
        <v>-0.38</v>
      </c>
      <c r="I5647" s="226">
        <v>5.38</v>
      </c>
      <c r="J5647" s="227">
        <v>26.9</v>
      </c>
      <c r="K5647" s="227">
        <v>309.54000000000002</v>
      </c>
      <c r="L5647" s="228">
        <v>-0.4</v>
      </c>
      <c r="M5647" s="229">
        <f t="shared" si="172"/>
        <v>309.14000000000004</v>
      </c>
      <c r="N5647" s="230">
        <v>10.11</v>
      </c>
    </row>
    <row r="5648" spans="1:14" x14ac:dyDescent="0.2">
      <c r="A5648" s="231" t="str">
        <f t="shared" si="173"/>
        <v>LP1.512Thinned030</v>
      </c>
      <c r="B5648" s="223" t="s">
        <v>232</v>
      </c>
      <c r="C5648" s="224">
        <v>1.5</v>
      </c>
      <c r="D5648" s="223">
        <v>12</v>
      </c>
      <c r="E5648" s="223" t="s">
        <v>172</v>
      </c>
      <c r="F5648" s="225" t="s">
        <v>6</v>
      </c>
      <c r="G5648" s="226">
        <v>5.9</v>
      </c>
      <c r="H5648" s="226">
        <v>1.35</v>
      </c>
      <c r="I5648" s="226">
        <v>7.25</v>
      </c>
      <c r="J5648" s="227">
        <v>36.26</v>
      </c>
      <c r="K5648" s="227">
        <v>345.8</v>
      </c>
      <c r="L5648" s="228">
        <v>-1.24</v>
      </c>
      <c r="M5648" s="229">
        <f t="shared" si="172"/>
        <v>344.56</v>
      </c>
      <c r="N5648" s="230">
        <v>5.68</v>
      </c>
    </row>
    <row r="5649" spans="1:14" x14ac:dyDescent="0.2">
      <c r="A5649" s="231" t="str">
        <f t="shared" si="173"/>
        <v>LP1.512Thinned035</v>
      </c>
      <c r="B5649" s="223" t="s">
        <v>232</v>
      </c>
      <c r="C5649" s="224">
        <v>1.5</v>
      </c>
      <c r="D5649" s="223">
        <v>12</v>
      </c>
      <c r="E5649" s="223" t="s">
        <v>172</v>
      </c>
      <c r="F5649" s="225" t="s">
        <v>7</v>
      </c>
      <c r="G5649" s="226">
        <v>4.71</v>
      </c>
      <c r="H5649" s="226">
        <v>0.88</v>
      </c>
      <c r="I5649" s="226">
        <v>5.59</v>
      </c>
      <c r="J5649" s="227">
        <v>27.94</v>
      </c>
      <c r="K5649" s="227">
        <v>373.75</v>
      </c>
      <c r="L5649" s="228">
        <v>-2.0699999999999998</v>
      </c>
      <c r="M5649" s="229">
        <f t="shared" si="172"/>
        <v>371.68</v>
      </c>
      <c r="N5649" s="230">
        <v>5.58</v>
      </c>
    </row>
    <row r="5650" spans="1:14" x14ac:dyDescent="0.2">
      <c r="A5650" s="231" t="str">
        <f t="shared" si="173"/>
        <v>LP1.512Thinned040</v>
      </c>
      <c r="B5650" s="223" t="s">
        <v>232</v>
      </c>
      <c r="C5650" s="224">
        <v>1.5</v>
      </c>
      <c r="D5650" s="223">
        <v>12</v>
      </c>
      <c r="E5650" s="223" t="s">
        <v>172</v>
      </c>
      <c r="F5650" s="225" t="s">
        <v>8</v>
      </c>
      <c r="G5650" s="226">
        <v>4.6100000000000003</v>
      </c>
      <c r="H5650" s="226">
        <v>0.25</v>
      </c>
      <c r="I5650" s="226">
        <v>4.8600000000000003</v>
      </c>
      <c r="J5650" s="227">
        <v>24.29</v>
      </c>
      <c r="K5650" s="227">
        <v>398.03</v>
      </c>
      <c r="L5650" s="228">
        <v>-2.92</v>
      </c>
      <c r="M5650" s="229">
        <f t="shared" si="172"/>
        <v>395.10999999999996</v>
      </c>
      <c r="N5650" s="230">
        <v>5.65</v>
      </c>
    </row>
    <row r="5651" spans="1:14" x14ac:dyDescent="0.2">
      <c r="A5651" s="231" t="str">
        <f t="shared" si="173"/>
        <v>LP1.512Thinned045</v>
      </c>
      <c r="B5651" s="223" t="s">
        <v>232</v>
      </c>
      <c r="C5651" s="224">
        <v>1.5</v>
      </c>
      <c r="D5651" s="223">
        <v>12</v>
      </c>
      <c r="E5651" s="223" t="s">
        <v>172</v>
      </c>
      <c r="F5651" s="225" t="s">
        <v>9</v>
      </c>
      <c r="G5651" s="226">
        <v>4.0599999999999996</v>
      </c>
      <c r="H5651" s="226">
        <v>-0.31</v>
      </c>
      <c r="I5651" s="226">
        <v>3.75</v>
      </c>
      <c r="J5651" s="227">
        <v>18.75</v>
      </c>
      <c r="K5651" s="227">
        <v>416.78</v>
      </c>
      <c r="L5651" s="228">
        <v>-3.77</v>
      </c>
      <c r="M5651" s="229">
        <f t="shared" si="172"/>
        <v>413.01</v>
      </c>
      <c r="N5651" s="230">
        <v>5.76</v>
      </c>
    </row>
    <row r="5652" spans="1:14" x14ac:dyDescent="0.2">
      <c r="A5652" s="231" t="str">
        <f t="shared" si="173"/>
        <v>LP1.512Thinned050</v>
      </c>
      <c r="B5652" s="223" t="s">
        <v>232</v>
      </c>
      <c r="C5652" s="224">
        <v>1.5</v>
      </c>
      <c r="D5652" s="223">
        <v>12</v>
      </c>
      <c r="E5652" s="223" t="s">
        <v>172</v>
      </c>
      <c r="F5652" s="225" t="s">
        <v>10</v>
      </c>
      <c r="G5652" s="226">
        <v>3.57</v>
      </c>
      <c r="H5652" s="226">
        <v>-0.1</v>
      </c>
      <c r="I5652" s="226">
        <v>3.47</v>
      </c>
      <c r="J5652" s="227">
        <v>17.350000000000001</v>
      </c>
      <c r="K5652" s="227">
        <v>434.13</v>
      </c>
      <c r="L5652" s="228">
        <v>-4.6100000000000003</v>
      </c>
      <c r="M5652" s="229">
        <f t="shared" si="172"/>
        <v>429.52</v>
      </c>
      <c r="N5652" s="230">
        <v>5.6</v>
      </c>
    </row>
    <row r="5653" spans="1:14" x14ac:dyDescent="0.2">
      <c r="A5653" s="231" t="str">
        <f t="shared" si="173"/>
        <v>LP1.512Thinned055</v>
      </c>
      <c r="B5653" s="223" t="s">
        <v>232</v>
      </c>
      <c r="C5653" s="224">
        <v>1.5</v>
      </c>
      <c r="D5653" s="223">
        <v>12</v>
      </c>
      <c r="E5653" s="223" t="s">
        <v>172</v>
      </c>
      <c r="F5653" s="225" t="s">
        <v>11</v>
      </c>
      <c r="G5653" s="226">
        <v>4.01</v>
      </c>
      <c r="H5653" s="226">
        <v>-0.56999999999999995</v>
      </c>
      <c r="I5653" s="226">
        <v>3.44</v>
      </c>
      <c r="J5653" s="227">
        <v>17.2</v>
      </c>
      <c r="K5653" s="227">
        <v>451.33</v>
      </c>
      <c r="L5653" s="228">
        <v>-5.35</v>
      </c>
      <c r="M5653" s="229">
        <f t="shared" si="172"/>
        <v>445.97999999999996</v>
      </c>
      <c r="N5653" s="230">
        <v>5.04</v>
      </c>
    </row>
    <row r="5654" spans="1:14" x14ac:dyDescent="0.2">
      <c r="A5654" s="231" t="str">
        <f t="shared" si="173"/>
        <v>LP1.512Thinned060</v>
      </c>
      <c r="B5654" s="223" t="s">
        <v>232</v>
      </c>
      <c r="C5654" s="224">
        <v>1.5</v>
      </c>
      <c r="D5654" s="223">
        <v>12</v>
      </c>
      <c r="E5654" s="223" t="s">
        <v>172</v>
      </c>
      <c r="F5654" s="225" t="s">
        <v>12</v>
      </c>
      <c r="G5654" s="226">
        <v>4.21</v>
      </c>
      <c r="H5654" s="226">
        <v>-0.51</v>
      </c>
      <c r="I5654" s="226">
        <v>3.7</v>
      </c>
      <c r="J5654" s="227">
        <v>18.48</v>
      </c>
      <c r="K5654" s="227">
        <v>469.81</v>
      </c>
      <c r="L5654" s="228">
        <v>-6.05</v>
      </c>
      <c r="M5654" s="229">
        <f t="shared" si="172"/>
        <v>463.76</v>
      </c>
      <c r="N5654" s="230">
        <v>4.6500000000000004</v>
      </c>
    </row>
    <row r="5655" spans="1:14" x14ac:dyDescent="0.2">
      <c r="A5655" s="231" t="str">
        <f t="shared" si="173"/>
        <v>LP1.512Thinned065</v>
      </c>
      <c r="B5655" s="223" t="s">
        <v>232</v>
      </c>
      <c r="C5655" s="224">
        <v>1.5</v>
      </c>
      <c r="D5655" s="223">
        <v>12</v>
      </c>
      <c r="E5655" s="223" t="s">
        <v>172</v>
      </c>
      <c r="F5655" s="225" t="s">
        <v>13</v>
      </c>
      <c r="G5655" s="226">
        <v>4.3600000000000003</v>
      </c>
      <c r="H5655" s="226">
        <v>-0.43</v>
      </c>
      <c r="I5655" s="226">
        <v>3.93</v>
      </c>
      <c r="J5655" s="227">
        <v>19.649999999999999</v>
      </c>
      <c r="K5655" s="227">
        <v>489.46</v>
      </c>
      <c r="L5655" s="228">
        <v>-6.7</v>
      </c>
      <c r="M5655" s="229">
        <f t="shared" si="172"/>
        <v>482.76</v>
      </c>
      <c r="N5655" s="230">
        <v>4.4000000000000004</v>
      </c>
    </row>
    <row r="5656" spans="1:14" x14ac:dyDescent="0.2">
      <c r="A5656" s="231" t="str">
        <f t="shared" si="173"/>
        <v>LP1.512Thinned070</v>
      </c>
      <c r="B5656" s="223" t="s">
        <v>232</v>
      </c>
      <c r="C5656" s="224">
        <v>1.5</v>
      </c>
      <c r="D5656" s="223">
        <v>12</v>
      </c>
      <c r="E5656" s="223" t="s">
        <v>172</v>
      </c>
      <c r="F5656" s="225" t="s">
        <v>200</v>
      </c>
      <c r="G5656" s="226">
        <v>4.33</v>
      </c>
      <c r="H5656" s="226">
        <v>-0.26</v>
      </c>
      <c r="I5656" s="226">
        <v>4.0599999999999996</v>
      </c>
      <c r="J5656" s="227">
        <v>20.309999999999999</v>
      </c>
      <c r="K5656" s="227">
        <v>509.77</v>
      </c>
      <c r="L5656" s="228">
        <v>-7.33</v>
      </c>
      <c r="M5656" s="229">
        <f t="shared" si="172"/>
        <v>502.44</v>
      </c>
      <c r="N5656" s="230">
        <v>4.21</v>
      </c>
    </row>
    <row r="5657" spans="1:14" x14ac:dyDescent="0.2">
      <c r="A5657" s="231" t="str">
        <f t="shared" si="173"/>
        <v>LP1.512Thinned075</v>
      </c>
      <c r="B5657" s="223" t="s">
        <v>232</v>
      </c>
      <c r="C5657" s="224">
        <v>1.5</v>
      </c>
      <c r="D5657" s="223">
        <v>12</v>
      </c>
      <c r="E5657" s="223" t="s">
        <v>172</v>
      </c>
      <c r="F5657" s="225" t="s">
        <v>201</v>
      </c>
      <c r="G5657" s="226">
        <v>4.54</v>
      </c>
      <c r="H5657" s="226">
        <v>-0.2</v>
      </c>
      <c r="I5657" s="226">
        <v>4.34</v>
      </c>
      <c r="J5657" s="227">
        <v>21.72</v>
      </c>
      <c r="K5657" s="227">
        <v>531.5</v>
      </c>
      <c r="L5657" s="228">
        <v>-7.95</v>
      </c>
      <c r="M5657" s="229">
        <f t="shared" si="172"/>
        <v>523.54999999999995</v>
      </c>
      <c r="N5657" s="230">
        <v>4.18</v>
      </c>
    </row>
    <row r="5658" spans="1:14" x14ac:dyDescent="0.2">
      <c r="A5658" s="231" t="str">
        <f t="shared" si="173"/>
        <v>LP1.512Thinned080</v>
      </c>
      <c r="B5658" s="223" t="s">
        <v>232</v>
      </c>
      <c r="C5658" s="224">
        <v>1.5</v>
      </c>
      <c r="D5658" s="223">
        <v>12</v>
      </c>
      <c r="E5658" s="223" t="s">
        <v>172</v>
      </c>
      <c r="F5658" s="225" t="s">
        <v>202</v>
      </c>
      <c r="G5658" s="226">
        <v>3.41</v>
      </c>
      <c r="H5658" s="226">
        <v>-0.19</v>
      </c>
      <c r="I5658" s="226">
        <v>3.22</v>
      </c>
      <c r="J5658" s="227">
        <v>16.09</v>
      </c>
      <c r="K5658" s="227">
        <v>547.59</v>
      </c>
      <c r="L5658" s="228">
        <v>-8.57</v>
      </c>
      <c r="M5658" s="229">
        <f t="shared" si="172"/>
        <v>539.02</v>
      </c>
      <c r="N5658" s="230">
        <v>4.16</v>
      </c>
    </row>
    <row r="5659" spans="1:14" x14ac:dyDescent="0.2">
      <c r="A5659" s="231" t="str">
        <f t="shared" si="173"/>
        <v>LP1.512Thinned085</v>
      </c>
      <c r="B5659" s="223" t="s">
        <v>232</v>
      </c>
      <c r="C5659" s="224">
        <v>1.5</v>
      </c>
      <c r="D5659" s="223">
        <v>12</v>
      </c>
      <c r="E5659" s="223" t="s">
        <v>172</v>
      </c>
      <c r="F5659" s="225" t="s">
        <v>203</v>
      </c>
      <c r="G5659" s="226">
        <v>3.53</v>
      </c>
      <c r="H5659" s="226">
        <v>0.05</v>
      </c>
      <c r="I5659" s="226">
        <v>3.58</v>
      </c>
      <c r="J5659" s="227">
        <v>17.88</v>
      </c>
      <c r="K5659" s="227">
        <v>565.47</v>
      </c>
      <c r="L5659" s="228">
        <v>-9.17</v>
      </c>
      <c r="M5659" s="229">
        <f t="shared" si="172"/>
        <v>556.30000000000007</v>
      </c>
      <c r="N5659" s="230">
        <v>4</v>
      </c>
    </row>
    <row r="5660" spans="1:14" x14ac:dyDescent="0.2">
      <c r="A5660" s="231" t="str">
        <f t="shared" si="173"/>
        <v>LP1.512Thinned090</v>
      </c>
      <c r="B5660" s="223" t="s">
        <v>232</v>
      </c>
      <c r="C5660" s="224">
        <v>1.5</v>
      </c>
      <c r="D5660" s="223">
        <v>12</v>
      </c>
      <c r="E5660" s="223" t="s">
        <v>172</v>
      </c>
      <c r="F5660" s="225" t="s">
        <v>204</v>
      </c>
      <c r="G5660" s="226">
        <v>3.22</v>
      </c>
      <c r="H5660" s="226">
        <v>0.09</v>
      </c>
      <c r="I5660" s="226">
        <v>3.31</v>
      </c>
      <c r="J5660" s="227">
        <v>16.55</v>
      </c>
      <c r="K5660" s="227">
        <v>582.02</v>
      </c>
      <c r="L5660" s="228">
        <v>-9.75</v>
      </c>
      <c r="M5660" s="229">
        <f t="shared" si="172"/>
        <v>572.27</v>
      </c>
      <c r="N5660" s="230">
        <v>3.93</v>
      </c>
    </row>
    <row r="5661" spans="1:14" x14ac:dyDescent="0.2">
      <c r="A5661" s="231" t="str">
        <f t="shared" si="173"/>
        <v>LP1.512Thinned095</v>
      </c>
      <c r="B5661" s="223" t="s">
        <v>232</v>
      </c>
      <c r="C5661" s="224">
        <v>1.5</v>
      </c>
      <c r="D5661" s="223">
        <v>12</v>
      </c>
      <c r="E5661" s="223" t="s">
        <v>172</v>
      </c>
      <c r="F5661" s="225" t="s">
        <v>205</v>
      </c>
      <c r="G5661" s="226">
        <v>2.99</v>
      </c>
      <c r="H5661" s="226">
        <v>0.33</v>
      </c>
      <c r="I5661" s="226">
        <v>3.32</v>
      </c>
      <c r="J5661" s="227">
        <v>16.62</v>
      </c>
      <c r="K5661" s="227">
        <v>598.64</v>
      </c>
      <c r="L5661" s="228">
        <v>-10.3</v>
      </c>
      <c r="M5661" s="229">
        <f t="shared" si="172"/>
        <v>588.34</v>
      </c>
      <c r="N5661" s="230">
        <v>3.68</v>
      </c>
    </row>
    <row r="5662" spans="1:14" x14ac:dyDescent="0.2">
      <c r="A5662" s="231" t="str">
        <f t="shared" si="173"/>
        <v>LP1.512Thinned100</v>
      </c>
      <c r="B5662" s="223" t="s">
        <v>232</v>
      </c>
      <c r="C5662" s="224">
        <v>1.5</v>
      </c>
      <c r="D5662" s="223">
        <v>12</v>
      </c>
      <c r="E5662" s="223" t="s">
        <v>172</v>
      </c>
      <c r="F5662" s="225" t="s">
        <v>206</v>
      </c>
      <c r="G5662" s="226">
        <v>2.72</v>
      </c>
      <c r="H5662" s="226">
        <v>-0.03</v>
      </c>
      <c r="I5662" s="226">
        <v>2.69</v>
      </c>
      <c r="J5662" s="227">
        <v>13.45</v>
      </c>
      <c r="K5662" s="227">
        <v>612.09</v>
      </c>
      <c r="L5662" s="228">
        <v>-10.87</v>
      </c>
      <c r="M5662" s="229">
        <f t="shared" si="172"/>
        <v>601.22</v>
      </c>
      <c r="N5662" s="230">
        <v>3.8</v>
      </c>
    </row>
    <row r="5663" spans="1:14" x14ac:dyDescent="0.2">
      <c r="A5663" s="231" t="str">
        <f t="shared" si="173"/>
        <v>LP1.512Thinned105</v>
      </c>
      <c r="B5663" s="223" t="s">
        <v>232</v>
      </c>
      <c r="C5663" s="224">
        <v>1.5</v>
      </c>
      <c r="D5663" s="223">
        <v>12</v>
      </c>
      <c r="E5663" s="223" t="s">
        <v>172</v>
      </c>
      <c r="F5663" s="225" t="s">
        <v>207</v>
      </c>
      <c r="G5663" s="226">
        <v>2.38</v>
      </c>
      <c r="H5663" s="226">
        <v>-0.05</v>
      </c>
      <c r="I5663" s="226">
        <v>2.33</v>
      </c>
      <c r="J5663" s="227">
        <v>11.64</v>
      </c>
      <c r="K5663" s="227">
        <v>623.72</v>
      </c>
      <c r="L5663" s="228">
        <v>-11.43</v>
      </c>
      <c r="M5663" s="229">
        <f t="shared" si="172"/>
        <v>612.29000000000008</v>
      </c>
      <c r="N5663" s="230">
        <v>3.73</v>
      </c>
    </row>
    <row r="5664" spans="1:14" x14ac:dyDescent="0.2">
      <c r="A5664" s="231" t="str">
        <f t="shared" si="173"/>
        <v>LP1.512Thinned110</v>
      </c>
      <c r="B5664" s="223" t="s">
        <v>232</v>
      </c>
      <c r="C5664" s="224">
        <v>1.5</v>
      </c>
      <c r="D5664" s="223">
        <v>12</v>
      </c>
      <c r="E5664" s="223" t="s">
        <v>172</v>
      </c>
      <c r="F5664" s="225" t="s">
        <v>208</v>
      </c>
      <c r="G5664" s="226">
        <v>2.12</v>
      </c>
      <c r="H5664" s="226">
        <v>-0.06</v>
      </c>
      <c r="I5664" s="226">
        <v>2.0499999999999998</v>
      </c>
      <c r="J5664" s="227">
        <v>10.27</v>
      </c>
      <c r="K5664" s="227">
        <v>634</v>
      </c>
      <c r="L5664" s="228">
        <v>-11.97</v>
      </c>
      <c r="M5664" s="229">
        <f t="shared" si="172"/>
        <v>622.03</v>
      </c>
      <c r="N5664" s="230">
        <v>3.67</v>
      </c>
    </row>
    <row r="5665" spans="1:14" x14ac:dyDescent="0.2">
      <c r="A5665" s="231" t="str">
        <f t="shared" si="173"/>
        <v>LP1.512Thinned115</v>
      </c>
      <c r="B5665" s="223" t="s">
        <v>232</v>
      </c>
      <c r="C5665" s="224">
        <v>1.5</v>
      </c>
      <c r="D5665" s="223">
        <v>12</v>
      </c>
      <c r="E5665" s="223" t="s">
        <v>172</v>
      </c>
      <c r="F5665" s="225" t="s">
        <v>209</v>
      </c>
      <c r="G5665" s="226">
        <v>1.87</v>
      </c>
      <c r="H5665" s="226">
        <v>-0.03</v>
      </c>
      <c r="I5665" s="226">
        <v>1.84</v>
      </c>
      <c r="J5665" s="227">
        <v>9.18</v>
      </c>
      <c r="K5665" s="227">
        <v>643.17999999999995</v>
      </c>
      <c r="L5665" s="228">
        <v>-12.51</v>
      </c>
      <c r="M5665" s="229">
        <f t="shared" si="172"/>
        <v>630.66999999999996</v>
      </c>
      <c r="N5665" s="230">
        <v>3.61</v>
      </c>
    </row>
    <row r="5666" spans="1:14" x14ac:dyDescent="0.2">
      <c r="A5666" s="231" t="str">
        <f t="shared" si="173"/>
        <v>LP1.512Thinned120</v>
      </c>
      <c r="B5666" s="223" t="s">
        <v>232</v>
      </c>
      <c r="C5666" s="224">
        <v>1.5</v>
      </c>
      <c r="D5666" s="223">
        <v>12</v>
      </c>
      <c r="E5666" s="223" t="s">
        <v>172</v>
      </c>
      <c r="F5666" s="225" t="s">
        <v>210</v>
      </c>
      <c r="G5666" s="226">
        <v>1.63</v>
      </c>
      <c r="H5666" s="226">
        <v>-0.01</v>
      </c>
      <c r="I5666" s="226">
        <v>1.61</v>
      </c>
      <c r="J5666" s="227">
        <v>8.06</v>
      </c>
      <c r="K5666" s="227">
        <v>651.24</v>
      </c>
      <c r="L5666" s="228">
        <v>-13.04</v>
      </c>
      <c r="M5666" s="229">
        <f t="shared" si="172"/>
        <v>638.20000000000005</v>
      </c>
      <c r="N5666" s="230">
        <v>3.55</v>
      </c>
    </row>
    <row r="5667" spans="1:14" x14ac:dyDescent="0.2">
      <c r="A5667" s="231" t="str">
        <f t="shared" si="173"/>
        <v>LP1.512Thinned125</v>
      </c>
      <c r="B5667" s="223" t="s">
        <v>232</v>
      </c>
      <c r="C5667" s="224">
        <v>1.5</v>
      </c>
      <c r="D5667" s="223">
        <v>12</v>
      </c>
      <c r="E5667" s="223" t="s">
        <v>172</v>
      </c>
      <c r="F5667" s="225" t="s">
        <v>211</v>
      </c>
      <c r="G5667" s="226">
        <v>1.39</v>
      </c>
      <c r="H5667" s="226">
        <v>-0.01</v>
      </c>
      <c r="I5667" s="226">
        <v>1.38</v>
      </c>
      <c r="J5667" s="227">
        <v>6.88</v>
      </c>
      <c r="K5667" s="227">
        <v>658.12</v>
      </c>
      <c r="L5667" s="228">
        <v>-13.56</v>
      </c>
      <c r="M5667" s="229">
        <f t="shared" si="172"/>
        <v>644.56000000000006</v>
      </c>
      <c r="N5667" s="230">
        <v>3.49</v>
      </c>
    </row>
    <row r="5668" spans="1:14" x14ac:dyDescent="0.2">
      <c r="A5668" s="231" t="str">
        <f t="shared" si="173"/>
        <v>LP1.512Thinned130</v>
      </c>
      <c r="B5668" s="223" t="s">
        <v>232</v>
      </c>
      <c r="C5668" s="224">
        <v>1.5</v>
      </c>
      <c r="D5668" s="223">
        <v>12</v>
      </c>
      <c r="E5668" s="223" t="s">
        <v>172</v>
      </c>
      <c r="F5668" s="225" t="s">
        <v>212</v>
      </c>
      <c r="G5668" s="226">
        <v>1.1499999999999999</v>
      </c>
      <c r="H5668" s="226">
        <v>-0.02</v>
      </c>
      <c r="I5668" s="226">
        <v>1.1399999999999999</v>
      </c>
      <c r="J5668" s="227">
        <v>5.68</v>
      </c>
      <c r="K5668" s="227">
        <v>663.8</v>
      </c>
      <c r="L5668" s="228">
        <v>-14.07</v>
      </c>
      <c r="M5668" s="229">
        <f t="shared" si="172"/>
        <v>649.7299999999999</v>
      </c>
      <c r="N5668" s="230">
        <v>3.43</v>
      </c>
    </row>
    <row r="5669" spans="1:14" x14ac:dyDescent="0.2">
      <c r="A5669" s="231" t="str">
        <f t="shared" si="173"/>
        <v>LP1.512Thinned135</v>
      </c>
      <c r="B5669" s="223" t="s">
        <v>232</v>
      </c>
      <c r="C5669" s="224">
        <v>1.5</v>
      </c>
      <c r="D5669" s="223">
        <v>12</v>
      </c>
      <c r="E5669" s="223" t="s">
        <v>172</v>
      </c>
      <c r="F5669" s="225" t="s">
        <v>213</v>
      </c>
      <c r="G5669" s="226">
        <v>0.9</v>
      </c>
      <c r="H5669" s="226">
        <v>-0.02</v>
      </c>
      <c r="I5669" s="226">
        <v>0.88</v>
      </c>
      <c r="J5669" s="227">
        <v>4.3899999999999997</v>
      </c>
      <c r="K5669" s="227">
        <v>668.19</v>
      </c>
      <c r="L5669" s="228">
        <v>-14.57</v>
      </c>
      <c r="M5669" s="229">
        <f t="shared" si="172"/>
        <v>653.62</v>
      </c>
      <c r="N5669" s="230">
        <v>3.37</v>
      </c>
    </row>
    <row r="5670" spans="1:14" x14ac:dyDescent="0.2">
      <c r="A5670" s="231" t="str">
        <f t="shared" si="173"/>
        <v>LP1.512Thinned140</v>
      </c>
      <c r="B5670" s="223" t="s">
        <v>232</v>
      </c>
      <c r="C5670" s="224">
        <v>1.5</v>
      </c>
      <c r="D5670" s="223">
        <v>12</v>
      </c>
      <c r="E5670" s="223" t="s">
        <v>172</v>
      </c>
      <c r="F5670" s="225" t="s">
        <v>214</v>
      </c>
      <c r="G5670" s="226">
        <v>0.77</v>
      </c>
      <c r="H5670" s="226">
        <v>-0.03</v>
      </c>
      <c r="I5670" s="226">
        <v>0.75</v>
      </c>
      <c r="J5670" s="227">
        <v>3.74</v>
      </c>
      <c r="K5670" s="227">
        <v>671.93</v>
      </c>
      <c r="L5670" s="228">
        <v>-15.07</v>
      </c>
      <c r="M5670" s="229">
        <f t="shared" si="172"/>
        <v>656.8599999999999</v>
      </c>
      <c r="N5670" s="230">
        <v>3.32</v>
      </c>
    </row>
    <row r="5671" spans="1:14" x14ac:dyDescent="0.2">
      <c r="A5671" s="231" t="str">
        <f t="shared" si="173"/>
        <v>LP1.512Thinned145</v>
      </c>
      <c r="B5671" s="223" t="s">
        <v>232</v>
      </c>
      <c r="C5671" s="224">
        <v>1.5</v>
      </c>
      <c r="D5671" s="223">
        <v>12</v>
      </c>
      <c r="E5671" s="223" t="s">
        <v>172</v>
      </c>
      <c r="F5671" s="225" t="s">
        <v>215</v>
      </c>
      <c r="G5671" s="226">
        <v>0.55000000000000004</v>
      </c>
      <c r="H5671" s="226">
        <v>-0.03</v>
      </c>
      <c r="I5671" s="226">
        <v>0.51</v>
      </c>
      <c r="J5671" s="227">
        <v>2.56</v>
      </c>
      <c r="K5671" s="227">
        <v>674.5</v>
      </c>
      <c r="L5671" s="228">
        <v>-15.55</v>
      </c>
      <c r="M5671" s="229">
        <f t="shared" si="172"/>
        <v>658.95</v>
      </c>
      <c r="N5671" s="230">
        <v>3.26</v>
      </c>
    </row>
    <row r="5672" spans="1:14" x14ac:dyDescent="0.2">
      <c r="A5672" s="231" t="str">
        <f t="shared" si="173"/>
        <v>LP1.512Thinned150</v>
      </c>
      <c r="B5672" s="223" t="s">
        <v>232</v>
      </c>
      <c r="C5672" s="224">
        <v>1.5</v>
      </c>
      <c r="D5672" s="223">
        <v>12</v>
      </c>
      <c r="E5672" s="223" t="s">
        <v>172</v>
      </c>
      <c r="F5672" s="225" t="s">
        <v>216</v>
      </c>
      <c r="G5672" s="226">
        <v>0.35</v>
      </c>
      <c r="H5672" s="226">
        <v>-0.04</v>
      </c>
      <c r="I5672" s="226">
        <v>0.31</v>
      </c>
      <c r="J5672" s="227">
        <v>1.56</v>
      </c>
      <c r="K5672" s="227">
        <v>676.06</v>
      </c>
      <c r="L5672" s="228">
        <v>-16.03</v>
      </c>
      <c r="M5672" s="229">
        <f t="shared" si="172"/>
        <v>660.03</v>
      </c>
      <c r="N5672" s="230">
        <v>3.21</v>
      </c>
    </row>
    <row r="5673" spans="1:14" x14ac:dyDescent="0.2">
      <c r="A5673" s="231" t="str">
        <f t="shared" si="173"/>
        <v>LP1.512Thinned155</v>
      </c>
      <c r="B5673" s="223" t="s">
        <v>232</v>
      </c>
      <c r="C5673" s="224">
        <v>1.5</v>
      </c>
      <c r="D5673" s="223">
        <v>12</v>
      </c>
      <c r="E5673" s="223" t="s">
        <v>172</v>
      </c>
      <c r="F5673" s="225" t="s">
        <v>217</v>
      </c>
      <c r="G5673" s="226">
        <v>0.23</v>
      </c>
      <c r="H5673" s="226">
        <v>-0.04</v>
      </c>
      <c r="I5673" s="226">
        <v>0.19</v>
      </c>
      <c r="J5673" s="227">
        <v>0.96</v>
      </c>
      <c r="K5673" s="227">
        <v>677.02</v>
      </c>
      <c r="L5673" s="228">
        <v>-16.5</v>
      </c>
      <c r="M5673" s="229">
        <f t="shared" si="172"/>
        <v>660.52</v>
      </c>
      <c r="N5673" s="230">
        <v>3.16</v>
      </c>
    </row>
    <row r="5674" spans="1:14" x14ac:dyDescent="0.2">
      <c r="A5674" s="231" t="str">
        <f t="shared" si="173"/>
        <v>LP1.512Thinned160</v>
      </c>
      <c r="B5674" s="223" t="s">
        <v>232</v>
      </c>
      <c r="C5674" s="224">
        <v>1.5</v>
      </c>
      <c r="D5674" s="223">
        <v>12</v>
      </c>
      <c r="E5674" s="223" t="s">
        <v>172</v>
      </c>
      <c r="F5674" s="225" t="s">
        <v>218</v>
      </c>
      <c r="G5674" s="226">
        <v>0.03</v>
      </c>
      <c r="H5674" s="226">
        <v>-0.04</v>
      </c>
      <c r="I5674" s="226">
        <v>-0.02</v>
      </c>
      <c r="J5674" s="227">
        <v>-0.08</v>
      </c>
      <c r="K5674" s="227">
        <v>676.94</v>
      </c>
      <c r="L5674" s="228">
        <v>-16.96</v>
      </c>
      <c r="M5674" s="229">
        <f t="shared" si="172"/>
        <v>659.98</v>
      </c>
      <c r="N5674" s="230">
        <v>3.1</v>
      </c>
    </row>
    <row r="5675" spans="1:14" x14ac:dyDescent="0.2">
      <c r="A5675" s="231" t="str">
        <f t="shared" si="173"/>
        <v>LP1.512Thinned165</v>
      </c>
      <c r="B5675" s="223" t="s">
        <v>232</v>
      </c>
      <c r="C5675" s="224">
        <v>1.5</v>
      </c>
      <c r="D5675" s="223">
        <v>12</v>
      </c>
      <c r="E5675" s="223" t="s">
        <v>172</v>
      </c>
      <c r="F5675" s="225" t="s">
        <v>219</v>
      </c>
      <c r="G5675" s="226">
        <v>-7.0000000000000007E-2</v>
      </c>
      <c r="H5675" s="226">
        <v>-0.04</v>
      </c>
      <c r="I5675" s="226">
        <v>-0.11</v>
      </c>
      <c r="J5675" s="227">
        <v>-0.56999999999999995</v>
      </c>
      <c r="K5675" s="227">
        <v>676.37</v>
      </c>
      <c r="L5675" s="228">
        <v>-17.420000000000002</v>
      </c>
      <c r="M5675" s="229">
        <f t="shared" si="172"/>
        <v>658.95</v>
      </c>
      <c r="N5675" s="230">
        <v>3.05</v>
      </c>
    </row>
    <row r="5676" spans="1:14" x14ac:dyDescent="0.2">
      <c r="A5676" s="231" t="str">
        <f t="shared" si="173"/>
        <v>LP1.512Thinned170</v>
      </c>
      <c r="B5676" s="223" t="s">
        <v>232</v>
      </c>
      <c r="C5676" s="224">
        <v>1.5</v>
      </c>
      <c r="D5676" s="223">
        <v>12</v>
      </c>
      <c r="E5676" s="223" t="s">
        <v>172</v>
      </c>
      <c r="F5676" s="225" t="s">
        <v>220</v>
      </c>
      <c r="G5676" s="226">
        <v>-0.25</v>
      </c>
      <c r="H5676" s="226">
        <v>-0.05</v>
      </c>
      <c r="I5676" s="226">
        <v>-0.3</v>
      </c>
      <c r="J5676" s="227">
        <v>-1.5</v>
      </c>
      <c r="K5676" s="227">
        <v>674.87</v>
      </c>
      <c r="L5676" s="228">
        <v>-17.86</v>
      </c>
      <c r="M5676" s="229">
        <f t="shared" si="172"/>
        <v>657.01</v>
      </c>
      <c r="N5676" s="230">
        <v>3</v>
      </c>
    </row>
    <row r="5677" spans="1:14" x14ac:dyDescent="0.2">
      <c r="A5677" s="231" t="str">
        <f t="shared" si="173"/>
        <v>LP1.512Thinned175</v>
      </c>
      <c r="B5677" s="223" t="s">
        <v>232</v>
      </c>
      <c r="C5677" s="224">
        <v>1.5</v>
      </c>
      <c r="D5677" s="223">
        <v>12</v>
      </c>
      <c r="E5677" s="223" t="s">
        <v>172</v>
      </c>
      <c r="F5677" s="225" t="s">
        <v>221</v>
      </c>
      <c r="G5677" s="226">
        <v>-0.35</v>
      </c>
      <c r="H5677" s="226">
        <v>-0.05</v>
      </c>
      <c r="I5677" s="226">
        <v>-0.4</v>
      </c>
      <c r="J5677" s="227">
        <v>-2.0099999999999998</v>
      </c>
      <c r="K5677" s="227">
        <v>672.86</v>
      </c>
      <c r="L5677" s="228">
        <v>-18.3</v>
      </c>
      <c r="M5677" s="229">
        <f t="shared" si="172"/>
        <v>654.56000000000006</v>
      </c>
      <c r="N5677" s="230">
        <v>2.95</v>
      </c>
    </row>
    <row r="5678" spans="1:14" x14ac:dyDescent="0.2">
      <c r="A5678" s="231" t="str">
        <f t="shared" si="173"/>
        <v>LP1.512Thinned180</v>
      </c>
      <c r="B5678" s="223" t="s">
        <v>232</v>
      </c>
      <c r="C5678" s="224">
        <v>1.5</v>
      </c>
      <c r="D5678" s="223">
        <v>12</v>
      </c>
      <c r="E5678" s="223" t="s">
        <v>172</v>
      </c>
      <c r="F5678" s="225" t="s">
        <v>222</v>
      </c>
      <c r="G5678" s="226">
        <v>-0.5</v>
      </c>
      <c r="H5678" s="226">
        <v>-0.05</v>
      </c>
      <c r="I5678" s="226">
        <v>-0.55000000000000004</v>
      </c>
      <c r="J5678" s="227">
        <v>-2.77</v>
      </c>
      <c r="K5678" s="227">
        <v>670.09</v>
      </c>
      <c r="L5678" s="228">
        <v>-18.739999999999998</v>
      </c>
      <c r="M5678" s="229">
        <f t="shared" si="172"/>
        <v>651.35</v>
      </c>
      <c r="N5678" s="230">
        <v>2.9</v>
      </c>
    </row>
    <row r="5679" spans="1:14" x14ac:dyDescent="0.2">
      <c r="A5679" s="231" t="str">
        <f t="shared" si="173"/>
        <v>LP1.512Thinned185</v>
      </c>
      <c r="B5679" s="223" t="s">
        <v>232</v>
      </c>
      <c r="C5679" s="224">
        <v>1.5</v>
      </c>
      <c r="D5679" s="223">
        <v>12</v>
      </c>
      <c r="E5679" s="223" t="s">
        <v>172</v>
      </c>
      <c r="F5679" s="225" t="s">
        <v>223</v>
      </c>
      <c r="G5679" s="226">
        <v>-0.64</v>
      </c>
      <c r="H5679" s="226">
        <v>-0.06</v>
      </c>
      <c r="I5679" s="226">
        <v>-0.69</v>
      </c>
      <c r="J5679" s="227">
        <v>-3.47</v>
      </c>
      <c r="K5679" s="227">
        <v>666.63</v>
      </c>
      <c r="L5679" s="228">
        <v>-19.16</v>
      </c>
      <c r="M5679" s="229">
        <f t="shared" si="172"/>
        <v>647.47</v>
      </c>
      <c r="N5679" s="230">
        <v>2.85</v>
      </c>
    </row>
    <row r="5680" spans="1:14" x14ac:dyDescent="0.2">
      <c r="A5680" s="231" t="str">
        <f t="shared" si="173"/>
        <v>LP1.512Thinned190</v>
      </c>
      <c r="B5680" s="223" t="s">
        <v>232</v>
      </c>
      <c r="C5680" s="224">
        <v>1.5</v>
      </c>
      <c r="D5680" s="223">
        <v>12</v>
      </c>
      <c r="E5680" s="223" t="s">
        <v>172</v>
      </c>
      <c r="F5680" s="225" t="s">
        <v>224</v>
      </c>
      <c r="G5680" s="226">
        <v>-0.7</v>
      </c>
      <c r="H5680" s="226">
        <v>-0.06</v>
      </c>
      <c r="I5680" s="226">
        <v>-0.76</v>
      </c>
      <c r="J5680" s="227">
        <v>-3.8</v>
      </c>
      <c r="K5680" s="227">
        <v>662.83</v>
      </c>
      <c r="L5680" s="228">
        <v>-19.579999999999998</v>
      </c>
      <c r="M5680" s="229">
        <f t="shared" si="172"/>
        <v>643.25</v>
      </c>
      <c r="N5680" s="230">
        <v>2.8</v>
      </c>
    </row>
    <row r="5681" spans="1:14" x14ac:dyDescent="0.2">
      <c r="A5681" s="231" t="str">
        <f t="shared" si="173"/>
        <v>LP1.512Thinned195</v>
      </c>
      <c r="B5681" s="223" t="s">
        <v>232</v>
      </c>
      <c r="C5681" s="224">
        <v>1.5</v>
      </c>
      <c r="D5681" s="223">
        <v>12</v>
      </c>
      <c r="E5681" s="223" t="s">
        <v>172</v>
      </c>
      <c r="F5681" s="225" t="s">
        <v>225</v>
      </c>
      <c r="G5681" s="226">
        <v>-0.83</v>
      </c>
      <c r="H5681" s="226">
        <v>-0.06</v>
      </c>
      <c r="I5681" s="226">
        <v>-0.89</v>
      </c>
      <c r="J5681" s="227">
        <v>-4.43</v>
      </c>
      <c r="K5681" s="227">
        <v>658.4</v>
      </c>
      <c r="L5681" s="228">
        <v>-19.989999999999998</v>
      </c>
      <c r="M5681" s="229">
        <f t="shared" si="172"/>
        <v>638.41</v>
      </c>
      <c r="N5681" s="230">
        <v>2.76</v>
      </c>
    </row>
    <row r="5682" spans="1:14" x14ac:dyDescent="0.2">
      <c r="A5682" s="231" t="str">
        <f t="shared" si="173"/>
        <v>LP1.514NO_thin000</v>
      </c>
      <c r="B5682" s="223" t="s">
        <v>232</v>
      </c>
      <c r="C5682" s="224">
        <v>1.5</v>
      </c>
      <c r="D5682" s="223">
        <v>14</v>
      </c>
      <c r="E5682" s="223" t="s">
        <v>199</v>
      </c>
      <c r="F5682" s="225" t="s">
        <v>0</v>
      </c>
      <c r="G5682" s="226">
        <v>2.25</v>
      </c>
      <c r="H5682" s="226">
        <v>0.33</v>
      </c>
      <c r="I5682" s="226">
        <v>2.58</v>
      </c>
      <c r="J5682" s="227">
        <v>12.91</v>
      </c>
      <c r="K5682" s="227">
        <v>12.91</v>
      </c>
      <c r="L5682" s="228">
        <v>0</v>
      </c>
      <c r="M5682" s="229">
        <f t="shared" ref="M5682:M5745" si="174">K5682+L5682</f>
        <v>12.91</v>
      </c>
      <c r="N5682" s="230">
        <v>0</v>
      </c>
    </row>
    <row r="5683" spans="1:14" x14ac:dyDescent="0.2">
      <c r="A5683" s="231" t="str">
        <f t="shared" si="173"/>
        <v>LP1.514NO_thin005</v>
      </c>
      <c r="B5683" s="223" t="s">
        <v>232</v>
      </c>
      <c r="C5683" s="224">
        <v>1.5</v>
      </c>
      <c r="D5683" s="223">
        <v>14</v>
      </c>
      <c r="E5683" s="223" t="s">
        <v>199</v>
      </c>
      <c r="F5683" s="225" t="s">
        <v>1</v>
      </c>
      <c r="G5683" s="226">
        <v>6.87</v>
      </c>
      <c r="H5683" s="226">
        <v>0.41</v>
      </c>
      <c r="I5683" s="226">
        <v>7.28</v>
      </c>
      <c r="J5683" s="227">
        <v>36.39</v>
      </c>
      <c r="K5683" s="227">
        <v>49.29</v>
      </c>
      <c r="L5683" s="228">
        <v>0</v>
      </c>
      <c r="M5683" s="229">
        <f t="shared" si="174"/>
        <v>49.29</v>
      </c>
      <c r="N5683" s="230">
        <v>0</v>
      </c>
    </row>
    <row r="5684" spans="1:14" x14ac:dyDescent="0.2">
      <c r="A5684" s="231" t="str">
        <f t="shared" si="173"/>
        <v>LP1.514NO_thin010</v>
      </c>
      <c r="B5684" s="223" t="s">
        <v>232</v>
      </c>
      <c r="C5684" s="224">
        <v>1.5</v>
      </c>
      <c r="D5684" s="223">
        <v>14</v>
      </c>
      <c r="E5684" s="223" t="s">
        <v>199</v>
      </c>
      <c r="F5684" s="225" t="s">
        <v>2</v>
      </c>
      <c r="G5684" s="226">
        <v>20.69</v>
      </c>
      <c r="H5684" s="226">
        <v>0.49</v>
      </c>
      <c r="I5684" s="226">
        <v>21.18</v>
      </c>
      <c r="J5684" s="227">
        <v>105.91</v>
      </c>
      <c r="K5684" s="227">
        <v>155.19999999999999</v>
      </c>
      <c r="L5684" s="228">
        <v>0</v>
      </c>
      <c r="M5684" s="229">
        <f t="shared" si="174"/>
        <v>155.19999999999999</v>
      </c>
      <c r="N5684" s="230">
        <v>0</v>
      </c>
    </row>
    <row r="5685" spans="1:14" x14ac:dyDescent="0.2">
      <c r="A5685" s="231" t="str">
        <f t="shared" si="173"/>
        <v>LP1.514NO_thin015</v>
      </c>
      <c r="B5685" s="223" t="s">
        <v>232</v>
      </c>
      <c r="C5685" s="224">
        <v>1.5</v>
      </c>
      <c r="D5685" s="223">
        <v>14</v>
      </c>
      <c r="E5685" s="223" t="s">
        <v>199</v>
      </c>
      <c r="F5685" s="225" t="s">
        <v>3</v>
      </c>
      <c r="G5685" s="226">
        <v>28.82</v>
      </c>
      <c r="H5685" s="226">
        <v>1.07</v>
      </c>
      <c r="I5685" s="226">
        <v>29.9</v>
      </c>
      <c r="J5685" s="227">
        <v>149.47999999999999</v>
      </c>
      <c r="K5685" s="227">
        <v>304.68</v>
      </c>
      <c r="L5685" s="228">
        <v>0</v>
      </c>
      <c r="M5685" s="229">
        <f t="shared" si="174"/>
        <v>304.68</v>
      </c>
      <c r="N5685" s="230">
        <v>0</v>
      </c>
    </row>
    <row r="5686" spans="1:14" x14ac:dyDescent="0.2">
      <c r="A5686" s="231" t="str">
        <f t="shared" si="173"/>
        <v>LP1.514NO_thin020</v>
      </c>
      <c r="B5686" s="223" t="s">
        <v>232</v>
      </c>
      <c r="C5686" s="224">
        <v>1.5</v>
      </c>
      <c r="D5686" s="223">
        <v>14</v>
      </c>
      <c r="E5686" s="223" t="s">
        <v>199</v>
      </c>
      <c r="F5686" s="225" t="s">
        <v>4</v>
      </c>
      <c r="G5686" s="226">
        <v>14.98</v>
      </c>
      <c r="H5686" s="226">
        <v>7.35</v>
      </c>
      <c r="I5686" s="226">
        <v>22.33</v>
      </c>
      <c r="J5686" s="227">
        <v>111.67</v>
      </c>
      <c r="K5686" s="227">
        <v>416.35</v>
      </c>
      <c r="L5686" s="228">
        <v>0</v>
      </c>
      <c r="M5686" s="229">
        <f t="shared" si="174"/>
        <v>416.35</v>
      </c>
      <c r="N5686" s="230">
        <v>0</v>
      </c>
    </row>
    <row r="5687" spans="1:14" x14ac:dyDescent="0.2">
      <c r="A5687" s="231" t="str">
        <f t="shared" si="173"/>
        <v>LP1.514NO_thin025</v>
      </c>
      <c r="B5687" s="223" t="s">
        <v>232</v>
      </c>
      <c r="C5687" s="224">
        <v>1.5</v>
      </c>
      <c r="D5687" s="223">
        <v>14</v>
      </c>
      <c r="E5687" s="223" t="s">
        <v>199</v>
      </c>
      <c r="F5687" s="225" t="s">
        <v>5</v>
      </c>
      <c r="G5687" s="226">
        <v>14.53</v>
      </c>
      <c r="H5687" s="226">
        <v>4.08</v>
      </c>
      <c r="I5687" s="226">
        <v>18.61</v>
      </c>
      <c r="J5687" s="227">
        <v>93.05</v>
      </c>
      <c r="K5687" s="227">
        <v>509.4</v>
      </c>
      <c r="L5687" s="228">
        <v>0</v>
      </c>
      <c r="M5687" s="229">
        <f t="shared" si="174"/>
        <v>509.4</v>
      </c>
      <c r="N5687" s="230">
        <v>0</v>
      </c>
    </row>
    <row r="5688" spans="1:14" x14ac:dyDescent="0.2">
      <c r="A5688" s="231" t="str">
        <f t="shared" si="173"/>
        <v>LP1.514NO_thin030</v>
      </c>
      <c r="B5688" s="223" t="s">
        <v>232</v>
      </c>
      <c r="C5688" s="224">
        <v>1.5</v>
      </c>
      <c r="D5688" s="223">
        <v>14</v>
      </c>
      <c r="E5688" s="223" t="s">
        <v>199</v>
      </c>
      <c r="F5688" s="225" t="s">
        <v>6</v>
      </c>
      <c r="G5688" s="226">
        <v>13.8</v>
      </c>
      <c r="H5688" s="226">
        <v>0.95</v>
      </c>
      <c r="I5688" s="226">
        <v>14.75</v>
      </c>
      <c r="J5688" s="227">
        <v>73.75</v>
      </c>
      <c r="K5688" s="227">
        <v>583.15</v>
      </c>
      <c r="L5688" s="228">
        <v>0</v>
      </c>
      <c r="M5688" s="229">
        <f t="shared" si="174"/>
        <v>583.15</v>
      </c>
      <c r="N5688" s="230">
        <v>0</v>
      </c>
    </row>
    <row r="5689" spans="1:14" x14ac:dyDescent="0.2">
      <c r="A5689" s="231" t="str">
        <f t="shared" si="173"/>
        <v>LP1.514NO_thin035</v>
      </c>
      <c r="B5689" s="223" t="s">
        <v>232</v>
      </c>
      <c r="C5689" s="224">
        <v>1.5</v>
      </c>
      <c r="D5689" s="223">
        <v>14</v>
      </c>
      <c r="E5689" s="223" t="s">
        <v>199</v>
      </c>
      <c r="F5689" s="225" t="s">
        <v>7</v>
      </c>
      <c r="G5689" s="226">
        <v>12.74</v>
      </c>
      <c r="H5689" s="226">
        <v>0.11</v>
      </c>
      <c r="I5689" s="226">
        <v>12.86</v>
      </c>
      <c r="J5689" s="227">
        <v>64.28</v>
      </c>
      <c r="K5689" s="227">
        <v>647.42999999999995</v>
      </c>
      <c r="L5689" s="228">
        <v>0</v>
      </c>
      <c r="M5689" s="229">
        <f t="shared" si="174"/>
        <v>647.42999999999995</v>
      </c>
      <c r="N5689" s="230">
        <v>0</v>
      </c>
    </row>
    <row r="5690" spans="1:14" x14ac:dyDescent="0.2">
      <c r="A5690" s="231" t="str">
        <f t="shared" si="173"/>
        <v>LP1.514NO_thin040</v>
      </c>
      <c r="B5690" s="223" t="s">
        <v>232</v>
      </c>
      <c r="C5690" s="224">
        <v>1.5</v>
      </c>
      <c r="D5690" s="223">
        <v>14</v>
      </c>
      <c r="E5690" s="223" t="s">
        <v>199</v>
      </c>
      <c r="F5690" s="225" t="s">
        <v>8</v>
      </c>
      <c r="G5690" s="226">
        <v>12.14</v>
      </c>
      <c r="H5690" s="226">
        <v>-0.04</v>
      </c>
      <c r="I5690" s="226">
        <v>12.1</v>
      </c>
      <c r="J5690" s="227">
        <v>60.5</v>
      </c>
      <c r="K5690" s="227">
        <v>707.93</v>
      </c>
      <c r="L5690" s="228">
        <v>0</v>
      </c>
      <c r="M5690" s="229">
        <f t="shared" si="174"/>
        <v>707.93</v>
      </c>
      <c r="N5690" s="230">
        <v>0</v>
      </c>
    </row>
    <row r="5691" spans="1:14" x14ac:dyDescent="0.2">
      <c r="A5691" s="231" t="str">
        <f t="shared" si="173"/>
        <v>LP1.514NO_thin045</v>
      </c>
      <c r="B5691" s="223" t="s">
        <v>232</v>
      </c>
      <c r="C5691" s="224">
        <v>1.5</v>
      </c>
      <c r="D5691" s="223">
        <v>14</v>
      </c>
      <c r="E5691" s="223" t="s">
        <v>199</v>
      </c>
      <c r="F5691" s="225" t="s">
        <v>9</v>
      </c>
      <c r="G5691" s="226">
        <v>11.45</v>
      </c>
      <c r="H5691" s="226">
        <v>-0.24</v>
      </c>
      <c r="I5691" s="226">
        <v>11.21</v>
      </c>
      <c r="J5691" s="227">
        <v>56.06</v>
      </c>
      <c r="K5691" s="227">
        <v>763.99</v>
      </c>
      <c r="L5691" s="228">
        <v>0</v>
      </c>
      <c r="M5691" s="229">
        <f t="shared" si="174"/>
        <v>763.99</v>
      </c>
      <c r="N5691" s="230">
        <v>0</v>
      </c>
    </row>
    <row r="5692" spans="1:14" x14ac:dyDescent="0.2">
      <c r="A5692" s="231" t="str">
        <f t="shared" si="173"/>
        <v>LP1.514NO_thin050</v>
      </c>
      <c r="B5692" s="223" t="s">
        <v>232</v>
      </c>
      <c r="C5692" s="224">
        <v>1.5</v>
      </c>
      <c r="D5692" s="223">
        <v>14</v>
      </c>
      <c r="E5692" s="223" t="s">
        <v>199</v>
      </c>
      <c r="F5692" s="225" t="s">
        <v>10</v>
      </c>
      <c r="G5692" s="226">
        <v>10.77</v>
      </c>
      <c r="H5692" s="226">
        <v>-0.23</v>
      </c>
      <c r="I5692" s="226">
        <v>10.53</v>
      </c>
      <c r="J5692" s="227">
        <v>52.66</v>
      </c>
      <c r="K5692" s="227">
        <v>816.66</v>
      </c>
      <c r="L5692" s="228">
        <v>0</v>
      </c>
      <c r="M5692" s="229">
        <f t="shared" si="174"/>
        <v>816.66</v>
      </c>
      <c r="N5692" s="230">
        <v>0</v>
      </c>
    </row>
    <row r="5693" spans="1:14" x14ac:dyDescent="0.2">
      <c r="A5693" s="231" t="str">
        <f t="shared" si="173"/>
        <v>LP1.514NO_thin055</v>
      </c>
      <c r="B5693" s="223" t="s">
        <v>232</v>
      </c>
      <c r="C5693" s="224">
        <v>1.5</v>
      </c>
      <c r="D5693" s="223">
        <v>14</v>
      </c>
      <c r="E5693" s="223" t="s">
        <v>199</v>
      </c>
      <c r="F5693" s="225" t="s">
        <v>11</v>
      </c>
      <c r="G5693" s="226">
        <v>10.25</v>
      </c>
      <c r="H5693" s="226">
        <v>-0.13</v>
      </c>
      <c r="I5693" s="226">
        <v>10.11</v>
      </c>
      <c r="J5693" s="227">
        <v>50.56</v>
      </c>
      <c r="K5693" s="227">
        <v>867.22</v>
      </c>
      <c r="L5693" s="228">
        <v>0</v>
      </c>
      <c r="M5693" s="229">
        <f t="shared" si="174"/>
        <v>867.22</v>
      </c>
      <c r="N5693" s="230">
        <v>0</v>
      </c>
    </row>
    <row r="5694" spans="1:14" x14ac:dyDescent="0.2">
      <c r="A5694" s="231" t="str">
        <f t="shared" si="173"/>
        <v>LP1.514NO_thin060</v>
      </c>
      <c r="B5694" s="223" t="s">
        <v>232</v>
      </c>
      <c r="C5694" s="224">
        <v>1.5</v>
      </c>
      <c r="D5694" s="223">
        <v>14</v>
      </c>
      <c r="E5694" s="223" t="s">
        <v>199</v>
      </c>
      <c r="F5694" s="225" t="s">
        <v>12</v>
      </c>
      <c r="G5694" s="226">
        <v>9.99</v>
      </c>
      <c r="H5694" s="226">
        <v>0.16</v>
      </c>
      <c r="I5694" s="226">
        <v>10.15</v>
      </c>
      <c r="J5694" s="227">
        <v>50.74</v>
      </c>
      <c r="K5694" s="227">
        <v>917.96</v>
      </c>
      <c r="L5694" s="228">
        <v>0</v>
      </c>
      <c r="M5694" s="229">
        <f t="shared" si="174"/>
        <v>917.96</v>
      </c>
      <c r="N5694" s="230">
        <v>0</v>
      </c>
    </row>
    <row r="5695" spans="1:14" x14ac:dyDescent="0.2">
      <c r="A5695" s="231" t="str">
        <f t="shared" si="173"/>
        <v>LP1.514NO_thin065</v>
      </c>
      <c r="B5695" s="223" t="s">
        <v>232</v>
      </c>
      <c r="C5695" s="224">
        <v>1.5</v>
      </c>
      <c r="D5695" s="223">
        <v>14</v>
      </c>
      <c r="E5695" s="223" t="s">
        <v>199</v>
      </c>
      <c r="F5695" s="225" t="s">
        <v>13</v>
      </c>
      <c r="G5695" s="226">
        <v>9.56</v>
      </c>
      <c r="H5695" s="226">
        <v>0.28999999999999998</v>
      </c>
      <c r="I5695" s="226">
        <v>9.84</v>
      </c>
      <c r="J5695" s="227">
        <v>49.22</v>
      </c>
      <c r="K5695" s="227">
        <v>967.18</v>
      </c>
      <c r="L5695" s="228">
        <v>0</v>
      </c>
      <c r="M5695" s="229">
        <f t="shared" si="174"/>
        <v>967.18</v>
      </c>
      <c r="N5695" s="230">
        <v>0</v>
      </c>
    </row>
    <row r="5696" spans="1:14" x14ac:dyDescent="0.2">
      <c r="A5696" s="231" t="str">
        <f t="shared" si="173"/>
        <v>LP1.514NO_thin070</v>
      </c>
      <c r="B5696" s="223" t="s">
        <v>232</v>
      </c>
      <c r="C5696" s="224">
        <v>1.5</v>
      </c>
      <c r="D5696" s="223">
        <v>14</v>
      </c>
      <c r="E5696" s="223" t="s">
        <v>199</v>
      </c>
      <c r="F5696" s="225" t="s">
        <v>200</v>
      </c>
      <c r="G5696" s="226">
        <v>8.73</v>
      </c>
      <c r="H5696" s="226">
        <v>-0.03</v>
      </c>
      <c r="I5696" s="226">
        <v>8.6999999999999993</v>
      </c>
      <c r="J5696" s="227">
        <v>43.51</v>
      </c>
      <c r="K5696" s="227">
        <v>1010.69</v>
      </c>
      <c r="L5696" s="228">
        <v>0</v>
      </c>
      <c r="M5696" s="229">
        <f t="shared" si="174"/>
        <v>1010.69</v>
      </c>
      <c r="N5696" s="230">
        <v>0</v>
      </c>
    </row>
    <row r="5697" spans="1:14" x14ac:dyDescent="0.2">
      <c r="A5697" s="231" t="str">
        <f t="shared" si="173"/>
        <v>LP1.514NO_thin075</v>
      </c>
      <c r="B5697" s="223" t="s">
        <v>232</v>
      </c>
      <c r="C5697" s="224">
        <v>1.5</v>
      </c>
      <c r="D5697" s="223">
        <v>14</v>
      </c>
      <c r="E5697" s="223" t="s">
        <v>199</v>
      </c>
      <c r="F5697" s="225" t="s">
        <v>201</v>
      </c>
      <c r="G5697" s="226">
        <v>8.17</v>
      </c>
      <c r="H5697" s="226">
        <v>-0.37</v>
      </c>
      <c r="I5697" s="226">
        <v>7.79</v>
      </c>
      <c r="J5697" s="227">
        <v>38.97</v>
      </c>
      <c r="K5697" s="227">
        <v>1049.6500000000001</v>
      </c>
      <c r="L5697" s="228">
        <v>0</v>
      </c>
      <c r="M5697" s="229">
        <f t="shared" si="174"/>
        <v>1049.6500000000001</v>
      </c>
      <c r="N5697" s="230">
        <v>0</v>
      </c>
    </row>
    <row r="5698" spans="1:14" x14ac:dyDescent="0.2">
      <c r="A5698" s="231" t="str">
        <f t="shared" ref="A5698:A5761" si="175">CONCATENATE(LEFT(B5698,2),TEXT(C5698,"0.0"),TEXT(D5698,"00"),E5698,TEXT(LEFT(F5698,3),"000"))</f>
        <v>LP1.514NO_thin080</v>
      </c>
      <c r="B5698" s="223" t="s">
        <v>232</v>
      </c>
      <c r="C5698" s="224">
        <v>1.5</v>
      </c>
      <c r="D5698" s="223">
        <v>14</v>
      </c>
      <c r="E5698" s="223" t="s">
        <v>199</v>
      </c>
      <c r="F5698" s="225" t="s">
        <v>202</v>
      </c>
      <c r="G5698" s="226">
        <v>8.0399999999999991</v>
      </c>
      <c r="H5698" s="226">
        <v>-0.06</v>
      </c>
      <c r="I5698" s="226">
        <v>7.98</v>
      </c>
      <c r="J5698" s="227">
        <v>39.909999999999997</v>
      </c>
      <c r="K5698" s="227">
        <v>1089.56</v>
      </c>
      <c r="L5698" s="228">
        <v>0</v>
      </c>
      <c r="M5698" s="229">
        <f t="shared" si="174"/>
        <v>1089.56</v>
      </c>
      <c r="N5698" s="230">
        <v>0</v>
      </c>
    </row>
    <row r="5699" spans="1:14" x14ac:dyDescent="0.2">
      <c r="A5699" s="231" t="str">
        <f t="shared" si="175"/>
        <v>LP1.514NO_thin085</v>
      </c>
      <c r="B5699" s="223" t="s">
        <v>232</v>
      </c>
      <c r="C5699" s="224">
        <v>1.5</v>
      </c>
      <c r="D5699" s="223">
        <v>14</v>
      </c>
      <c r="E5699" s="223" t="s">
        <v>199</v>
      </c>
      <c r="F5699" s="225" t="s">
        <v>203</v>
      </c>
      <c r="G5699" s="226">
        <v>7.85</v>
      </c>
      <c r="H5699" s="226">
        <v>-0.05</v>
      </c>
      <c r="I5699" s="226">
        <v>7.79</v>
      </c>
      <c r="J5699" s="227">
        <v>38.97</v>
      </c>
      <c r="K5699" s="227">
        <v>1128.53</v>
      </c>
      <c r="L5699" s="228">
        <v>0</v>
      </c>
      <c r="M5699" s="229">
        <f t="shared" si="174"/>
        <v>1128.53</v>
      </c>
      <c r="N5699" s="230">
        <v>0</v>
      </c>
    </row>
    <row r="5700" spans="1:14" x14ac:dyDescent="0.2">
      <c r="A5700" s="231" t="str">
        <f t="shared" si="175"/>
        <v>LP1.514NO_thin090</v>
      </c>
      <c r="B5700" s="223" t="s">
        <v>232</v>
      </c>
      <c r="C5700" s="224">
        <v>1.5</v>
      </c>
      <c r="D5700" s="223">
        <v>14</v>
      </c>
      <c r="E5700" s="223" t="s">
        <v>199</v>
      </c>
      <c r="F5700" s="225" t="s">
        <v>204</v>
      </c>
      <c r="G5700" s="226">
        <v>7.4</v>
      </c>
      <c r="H5700" s="226">
        <v>-0.11</v>
      </c>
      <c r="I5700" s="226">
        <v>7.29</v>
      </c>
      <c r="J5700" s="227">
        <v>36.44</v>
      </c>
      <c r="K5700" s="227">
        <v>1164.97</v>
      </c>
      <c r="L5700" s="228">
        <v>0</v>
      </c>
      <c r="M5700" s="229">
        <f t="shared" si="174"/>
        <v>1164.97</v>
      </c>
      <c r="N5700" s="230">
        <v>0</v>
      </c>
    </row>
    <row r="5701" spans="1:14" x14ac:dyDescent="0.2">
      <c r="A5701" s="231" t="str">
        <f t="shared" si="175"/>
        <v>LP1.514NO_thin095</v>
      </c>
      <c r="B5701" s="223" t="s">
        <v>232</v>
      </c>
      <c r="C5701" s="224">
        <v>1.5</v>
      </c>
      <c r="D5701" s="223">
        <v>14</v>
      </c>
      <c r="E5701" s="223" t="s">
        <v>199</v>
      </c>
      <c r="F5701" s="225" t="s">
        <v>205</v>
      </c>
      <c r="G5701" s="226">
        <v>7.06</v>
      </c>
      <c r="H5701" s="226">
        <v>-0.09</v>
      </c>
      <c r="I5701" s="226">
        <v>6.97</v>
      </c>
      <c r="J5701" s="227">
        <v>34.840000000000003</v>
      </c>
      <c r="K5701" s="227">
        <v>1199.81</v>
      </c>
      <c r="L5701" s="228">
        <v>0</v>
      </c>
      <c r="M5701" s="229">
        <f t="shared" si="174"/>
        <v>1199.81</v>
      </c>
      <c r="N5701" s="230">
        <v>0</v>
      </c>
    </row>
    <row r="5702" spans="1:14" x14ac:dyDescent="0.2">
      <c r="A5702" s="231" t="str">
        <f t="shared" si="175"/>
        <v>LP1.514NO_thin100</v>
      </c>
      <c r="B5702" s="223" t="s">
        <v>232</v>
      </c>
      <c r="C5702" s="224">
        <v>1.5</v>
      </c>
      <c r="D5702" s="223">
        <v>14</v>
      </c>
      <c r="E5702" s="223" t="s">
        <v>199</v>
      </c>
      <c r="F5702" s="225" t="s">
        <v>206</v>
      </c>
      <c r="G5702" s="226">
        <v>6.83</v>
      </c>
      <c r="H5702" s="226">
        <v>-0.1</v>
      </c>
      <c r="I5702" s="226">
        <v>6.73</v>
      </c>
      <c r="J5702" s="227">
        <v>33.659999999999997</v>
      </c>
      <c r="K5702" s="227">
        <v>1233.47</v>
      </c>
      <c r="L5702" s="228">
        <v>0</v>
      </c>
      <c r="M5702" s="229">
        <f t="shared" si="174"/>
        <v>1233.47</v>
      </c>
      <c r="N5702" s="230">
        <v>0</v>
      </c>
    </row>
    <row r="5703" spans="1:14" x14ac:dyDescent="0.2">
      <c r="A5703" s="231" t="str">
        <f t="shared" si="175"/>
        <v>LP1.514NO_thin105</v>
      </c>
      <c r="B5703" s="223" t="s">
        <v>232</v>
      </c>
      <c r="C5703" s="224">
        <v>1.5</v>
      </c>
      <c r="D5703" s="223">
        <v>14</v>
      </c>
      <c r="E5703" s="223" t="s">
        <v>199</v>
      </c>
      <c r="F5703" s="225" t="s">
        <v>207</v>
      </c>
      <c r="G5703" s="226">
        <v>6.54</v>
      </c>
      <c r="H5703" s="226">
        <v>-0.23</v>
      </c>
      <c r="I5703" s="226">
        <v>6.3</v>
      </c>
      <c r="J5703" s="227">
        <v>31.52</v>
      </c>
      <c r="K5703" s="227">
        <v>1264.99</v>
      </c>
      <c r="L5703" s="228">
        <v>0</v>
      </c>
      <c r="M5703" s="229">
        <f t="shared" si="174"/>
        <v>1264.99</v>
      </c>
      <c r="N5703" s="230">
        <v>0</v>
      </c>
    </row>
    <row r="5704" spans="1:14" x14ac:dyDescent="0.2">
      <c r="A5704" s="231" t="str">
        <f t="shared" si="175"/>
        <v>LP1.514NO_thin110</v>
      </c>
      <c r="B5704" s="223" t="s">
        <v>232</v>
      </c>
      <c r="C5704" s="224">
        <v>1.5</v>
      </c>
      <c r="D5704" s="223">
        <v>14</v>
      </c>
      <c r="E5704" s="223" t="s">
        <v>199</v>
      </c>
      <c r="F5704" s="225" t="s">
        <v>208</v>
      </c>
      <c r="G5704" s="226">
        <v>6.18</v>
      </c>
      <c r="H5704" s="226">
        <v>-0.24</v>
      </c>
      <c r="I5704" s="226">
        <v>5.94</v>
      </c>
      <c r="J5704" s="227">
        <v>29.7</v>
      </c>
      <c r="K5704" s="227">
        <v>1294.69</v>
      </c>
      <c r="L5704" s="228">
        <v>0</v>
      </c>
      <c r="M5704" s="229">
        <f t="shared" si="174"/>
        <v>1294.69</v>
      </c>
      <c r="N5704" s="230">
        <v>0</v>
      </c>
    </row>
    <row r="5705" spans="1:14" x14ac:dyDescent="0.2">
      <c r="A5705" s="231" t="str">
        <f t="shared" si="175"/>
        <v>LP1.514NO_thin115</v>
      </c>
      <c r="B5705" s="223" t="s">
        <v>232</v>
      </c>
      <c r="C5705" s="224">
        <v>1.5</v>
      </c>
      <c r="D5705" s="223">
        <v>14</v>
      </c>
      <c r="E5705" s="223" t="s">
        <v>199</v>
      </c>
      <c r="F5705" s="225" t="s">
        <v>209</v>
      </c>
      <c r="G5705" s="226">
        <v>5.87</v>
      </c>
      <c r="H5705" s="226">
        <v>-0.24</v>
      </c>
      <c r="I5705" s="226">
        <v>5.64</v>
      </c>
      <c r="J5705" s="227">
        <v>28.18</v>
      </c>
      <c r="K5705" s="227">
        <v>1322.87</v>
      </c>
      <c r="L5705" s="228">
        <v>0</v>
      </c>
      <c r="M5705" s="229">
        <f t="shared" si="174"/>
        <v>1322.87</v>
      </c>
      <c r="N5705" s="230">
        <v>0</v>
      </c>
    </row>
    <row r="5706" spans="1:14" x14ac:dyDescent="0.2">
      <c r="A5706" s="231" t="str">
        <f t="shared" si="175"/>
        <v>LP1.514NO_thin120</v>
      </c>
      <c r="B5706" s="223" t="s">
        <v>232</v>
      </c>
      <c r="C5706" s="224">
        <v>1.5</v>
      </c>
      <c r="D5706" s="223">
        <v>14</v>
      </c>
      <c r="E5706" s="223" t="s">
        <v>199</v>
      </c>
      <c r="F5706" s="225" t="s">
        <v>210</v>
      </c>
      <c r="G5706" s="226">
        <v>5.57</v>
      </c>
      <c r="H5706" s="226">
        <v>-0.22</v>
      </c>
      <c r="I5706" s="226">
        <v>5.35</v>
      </c>
      <c r="J5706" s="227">
        <v>26.75</v>
      </c>
      <c r="K5706" s="227">
        <v>1349.62</v>
      </c>
      <c r="L5706" s="228">
        <v>0</v>
      </c>
      <c r="M5706" s="229">
        <f t="shared" si="174"/>
        <v>1349.62</v>
      </c>
      <c r="N5706" s="230">
        <v>0</v>
      </c>
    </row>
    <row r="5707" spans="1:14" x14ac:dyDescent="0.2">
      <c r="A5707" s="231" t="str">
        <f t="shared" si="175"/>
        <v>LP1.514NO_thin125</v>
      </c>
      <c r="B5707" s="223" t="s">
        <v>232</v>
      </c>
      <c r="C5707" s="224">
        <v>1.5</v>
      </c>
      <c r="D5707" s="223">
        <v>14</v>
      </c>
      <c r="E5707" s="223" t="s">
        <v>199</v>
      </c>
      <c r="F5707" s="225" t="s">
        <v>211</v>
      </c>
      <c r="G5707" s="226">
        <v>5.27</v>
      </c>
      <c r="H5707" s="226">
        <v>-0.22</v>
      </c>
      <c r="I5707" s="226">
        <v>5.05</v>
      </c>
      <c r="J5707" s="227">
        <v>25.25</v>
      </c>
      <c r="K5707" s="227">
        <v>1374.87</v>
      </c>
      <c r="L5707" s="228">
        <v>0</v>
      </c>
      <c r="M5707" s="229">
        <f t="shared" si="174"/>
        <v>1374.87</v>
      </c>
      <c r="N5707" s="230">
        <v>0</v>
      </c>
    </row>
    <row r="5708" spans="1:14" x14ac:dyDescent="0.2">
      <c r="A5708" s="231" t="str">
        <f t="shared" si="175"/>
        <v>LP1.514NO_thin130</v>
      </c>
      <c r="B5708" s="223" t="s">
        <v>232</v>
      </c>
      <c r="C5708" s="224">
        <v>1.5</v>
      </c>
      <c r="D5708" s="223">
        <v>14</v>
      </c>
      <c r="E5708" s="223" t="s">
        <v>199</v>
      </c>
      <c r="F5708" s="225" t="s">
        <v>212</v>
      </c>
      <c r="G5708" s="226">
        <v>5.0599999999999996</v>
      </c>
      <c r="H5708" s="226">
        <v>-0.21</v>
      </c>
      <c r="I5708" s="226">
        <v>4.8499999999999996</v>
      </c>
      <c r="J5708" s="227">
        <v>24.25</v>
      </c>
      <c r="K5708" s="227">
        <v>1399.12</v>
      </c>
      <c r="L5708" s="228">
        <v>0</v>
      </c>
      <c r="M5708" s="229">
        <f t="shared" si="174"/>
        <v>1399.12</v>
      </c>
      <c r="N5708" s="230">
        <v>0</v>
      </c>
    </row>
    <row r="5709" spans="1:14" x14ac:dyDescent="0.2">
      <c r="A5709" s="231" t="str">
        <f t="shared" si="175"/>
        <v>LP1.514NO_thin135</v>
      </c>
      <c r="B5709" s="223" t="s">
        <v>232</v>
      </c>
      <c r="C5709" s="224">
        <v>1.5</v>
      </c>
      <c r="D5709" s="223">
        <v>14</v>
      </c>
      <c r="E5709" s="223" t="s">
        <v>199</v>
      </c>
      <c r="F5709" s="225" t="s">
        <v>213</v>
      </c>
      <c r="G5709" s="226">
        <v>4.82</v>
      </c>
      <c r="H5709" s="226">
        <v>-0.2</v>
      </c>
      <c r="I5709" s="226">
        <v>4.6100000000000003</v>
      </c>
      <c r="J5709" s="227">
        <v>23.07</v>
      </c>
      <c r="K5709" s="227">
        <v>1422.19</v>
      </c>
      <c r="L5709" s="228">
        <v>0</v>
      </c>
      <c r="M5709" s="229">
        <f t="shared" si="174"/>
        <v>1422.19</v>
      </c>
      <c r="N5709" s="230">
        <v>0</v>
      </c>
    </row>
    <row r="5710" spans="1:14" x14ac:dyDescent="0.2">
      <c r="A5710" s="231" t="str">
        <f t="shared" si="175"/>
        <v>LP1.514NO_thin140</v>
      </c>
      <c r="B5710" s="223" t="s">
        <v>232</v>
      </c>
      <c r="C5710" s="224">
        <v>1.5</v>
      </c>
      <c r="D5710" s="223">
        <v>14</v>
      </c>
      <c r="E5710" s="223" t="s">
        <v>199</v>
      </c>
      <c r="F5710" s="225" t="s">
        <v>214</v>
      </c>
      <c r="G5710" s="226">
        <v>4.57</v>
      </c>
      <c r="H5710" s="226">
        <v>-0.2</v>
      </c>
      <c r="I5710" s="226">
        <v>4.37</v>
      </c>
      <c r="J5710" s="227">
        <v>21.86</v>
      </c>
      <c r="K5710" s="227">
        <v>1444.05</v>
      </c>
      <c r="L5710" s="228">
        <v>0</v>
      </c>
      <c r="M5710" s="229">
        <f t="shared" si="174"/>
        <v>1444.05</v>
      </c>
      <c r="N5710" s="230">
        <v>0</v>
      </c>
    </row>
    <row r="5711" spans="1:14" x14ac:dyDescent="0.2">
      <c r="A5711" s="231" t="str">
        <f t="shared" si="175"/>
        <v>LP1.514NO_thin145</v>
      </c>
      <c r="B5711" s="223" t="s">
        <v>232</v>
      </c>
      <c r="C5711" s="224">
        <v>1.5</v>
      </c>
      <c r="D5711" s="223">
        <v>14</v>
      </c>
      <c r="E5711" s="223" t="s">
        <v>199</v>
      </c>
      <c r="F5711" s="225" t="s">
        <v>215</v>
      </c>
      <c r="G5711" s="226">
        <v>4.38</v>
      </c>
      <c r="H5711" s="226">
        <v>-0.2</v>
      </c>
      <c r="I5711" s="226">
        <v>4.18</v>
      </c>
      <c r="J5711" s="227">
        <v>20.91</v>
      </c>
      <c r="K5711" s="227">
        <v>1464.96</v>
      </c>
      <c r="L5711" s="228">
        <v>0</v>
      </c>
      <c r="M5711" s="229">
        <f t="shared" si="174"/>
        <v>1464.96</v>
      </c>
      <c r="N5711" s="230">
        <v>0</v>
      </c>
    </row>
    <row r="5712" spans="1:14" x14ac:dyDescent="0.2">
      <c r="A5712" s="231" t="str">
        <f t="shared" si="175"/>
        <v>LP1.514NO_thin150</v>
      </c>
      <c r="B5712" s="223" t="s">
        <v>232</v>
      </c>
      <c r="C5712" s="224">
        <v>1.5</v>
      </c>
      <c r="D5712" s="223">
        <v>14</v>
      </c>
      <c r="E5712" s="223" t="s">
        <v>199</v>
      </c>
      <c r="F5712" s="225" t="s">
        <v>216</v>
      </c>
      <c r="G5712" s="226">
        <v>4.12</v>
      </c>
      <c r="H5712" s="226">
        <v>-0.2</v>
      </c>
      <c r="I5712" s="226">
        <v>3.93</v>
      </c>
      <c r="J5712" s="227">
        <v>19.64</v>
      </c>
      <c r="K5712" s="227">
        <v>1484.6</v>
      </c>
      <c r="L5712" s="228">
        <v>0</v>
      </c>
      <c r="M5712" s="229">
        <f t="shared" si="174"/>
        <v>1484.6</v>
      </c>
      <c r="N5712" s="230">
        <v>0</v>
      </c>
    </row>
    <row r="5713" spans="1:14" x14ac:dyDescent="0.2">
      <c r="A5713" s="231" t="str">
        <f t="shared" si="175"/>
        <v>LP1.514NO_thin155</v>
      </c>
      <c r="B5713" s="223" t="s">
        <v>232</v>
      </c>
      <c r="C5713" s="224">
        <v>1.5</v>
      </c>
      <c r="D5713" s="223">
        <v>14</v>
      </c>
      <c r="E5713" s="223" t="s">
        <v>199</v>
      </c>
      <c r="F5713" s="225" t="s">
        <v>217</v>
      </c>
      <c r="G5713" s="226">
        <v>3.97</v>
      </c>
      <c r="H5713" s="226">
        <v>-0.19</v>
      </c>
      <c r="I5713" s="226">
        <v>3.78</v>
      </c>
      <c r="J5713" s="227">
        <v>18.91</v>
      </c>
      <c r="K5713" s="227">
        <v>1503.51</v>
      </c>
      <c r="L5713" s="228">
        <v>0</v>
      </c>
      <c r="M5713" s="229">
        <f t="shared" si="174"/>
        <v>1503.51</v>
      </c>
      <c r="N5713" s="230">
        <v>0</v>
      </c>
    </row>
    <row r="5714" spans="1:14" x14ac:dyDescent="0.2">
      <c r="A5714" s="231" t="str">
        <f t="shared" si="175"/>
        <v>LP1.514NO_thin160</v>
      </c>
      <c r="B5714" s="223" t="s">
        <v>232</v>
      </c>
      <c r="C5714" s="224">
        <v>1.5</v>
      </c>
      <c r="D5714" s="223">
        <v>14</v>
      </c>
      <c r="E5714" s="223" t="s">
        <v>199</v>
      </c>
      <c r="F5714" s="225" t="s">
        <v>218</v>
      </c>
      <c r="G5714" s="226">
        <v>3.8</v>
      </c>
      <c r="H5714" s="226">
        <v>-0.19</v>
      </c>
      <c r="I5714" s="226">
        <v>3.62</v>
      </c>
      <c r="J5714" s="227">
        <v>18.079999999999998</v>
      </c>
      <c r="K5714" s="227">
        <v>1521.59</v>
      </c>
      <c r="L5714" s="228">
        <v>0</v>
      </c>
      <c r="M5714" s="229">
        <f t="shared" si="174"/>
        <v>1521.59</v>
      </c>
      <c r="N5714" s="230">
        <v>0</v>
      </c>
    </row>
    <row r="5715" spans="1:14" x14ac:dyDescent="0.2">
      <c r="A5715" s="231" t="str">
        <f t="shared" si="175"/>
        <v>LP1.514NO_thin165</v>
      </c>
      <c r="B5715" s="223" t="s">
        <v>232</v>
      </c>
      <c r="C5715" s="224">
        <v>1.5</v>
      </c>
      <c r="D5715" s="223">
        <v>14</v>
      </c>
      <c r="E5715" s="223" t="s">
        <v>199</v>
      </c>
      <c r="F5715" s="225" t="s">
        <v>219</v>
      </c>
      <c r="G5715" s="226">
        <v>3.55</v>
      </c>
      <c r="H5715" s="226">
        <v>-0.18</v>
      </c>
      <c r="I5715" s="226">
        <v>3.37</v>
      </c>
      <c r="J5715" s="227">
        <v>16.850000000000001</v>
      </c>
      <c r="K5715" s="227">
        <v>1538.44</v>
      </c>
      <c r="L5715" s="228">
        <v>0</v>
      </c>
      <c r="M5715" s="229">
        <f t="shared" si="174"/>
        <v>1538.44</v>
      </c>
      <c r="N5715" s="230">
        <v>0</v>
      </c>
    </row>
    <row r="5716" spans="1:14" x14ac:dyDescent="0.2">
      <c r="A5716" s="231" t="str">
        <f t="shared" si="175"/>
        <v>LP1.514NO_thin170</v>
      </c>
      <c r="B5716" s="223" t="s">
        <v>232</v>
      </c>
      <c r="C5716" s="224">
        <v>1.5</v>
      </c>
      <c r="D5716" s="223">
        <v>14</v>
      </c>
      <c r="E5716" s="223" t="s">
        <v>199</v>
      </c>
      <c r="F5716" s="225" t="s">
        <v>220</v>
      </c>
      <c r="G5716" s="226">
        <v>3.45</v>
      </c>
      <c r="H5716" s="226">
        <v>-0.18</v>
      </c>
      <c r="I5716" s="226">
        <v>3.27</v>
      </c>
      <c r="J5716" s="227">
        <v>16.36</v>
      </c>
      <c r="K5716" s="227">
        <v>1554.8</v>
      </c>
      <c r="L5716" s="228">
        <v>0</v>
      </c>
      <c r="M5716" s="229">
        <f t="shared" si="174"/>
        <v>1554.8</v>
      </c>
      <c r="N5716" s="230">
        <v>0</v>
      </c>
    </row>
    <row r="5717" spans="1:14" x14ac:dyDescent="0.2">
      <c r="A5717" s="231" t="str">
        <f t="shared" si="175"/>
        <v>LP1.514NO_thin175</v>
      </c>
      <c r="B5717" s="223" t="s">
        <v>232</v>
      </c>
      <c r="C5717" s="224">
        <v>1.5</v>
      </c>
      <c r="D5717" s="223">
        <v>14</v>
      </c>
      <c r="E5717" s="223" t="s">
        <v>199</v>
      </c>
      <c r="F5717" s="225" t="s">
        <v>221</v>
      </c>
      <c r="G5717" s="226">
        <v>3.25</v>
      </c>
      <c r="H5717" s="226">
        <v>-0.17</v>
      </c>
      <c r="I5717" s="226">
        <v>3.08</v>
      </c>
      <c r="J5717" s="227">
        <v>15.39</v>
      </c>
      <c r="K5717" s="227">
        <v>1570.2</v>
      </c>
      <c r="L5717" s="228">
        <v>0</v>
      </c>
      <c r="M5717" s="229">
        <f t="shared" si="174"/>
        <v>1570.2</v>
      </c>
      <c r="N5717" s="230">
        <v>0</v>
      </c>
    </row>
    <row r="5718" spans="1:14" x14ac:dyDescent="0.2">
      <c r="A5718" s="231" t="str">
        <f t="shared" si="175"/>
        <v>LP1.514NO_thin180</v>
      </c>
      <c r="B5718" s="223" t="s">
        <v>232</v>
      </c>
      <c r="C5718" s="224">
        <v>1.5</v>
      </c>
      <c r="D5718" s="223">
        <v>14</v>
      </c>
      <c r="E5718" s="223" t="s">
        <v>199</v>
      </c>
      <c r="F5718" s="225" t="s">
        <v>222</v>
      </c>
      <c r="G5718" s="226">
        <v>3.09</v>
      </c>
      <c r="H5718" s="226">
        <v>-0.17</v>
      </c>
      <c r="I5718" s="226">
        <v>2.92</v>
      </c>
      <c r="J5718" s="227">
        <v>14.6</v>
      </c>
      <c r="K5718" s="227">
        <v>1584.79</v>
      </c>
      <c r="L5718" s="228">
        <v>0</v>
      </c>
      <c r="M5718" s="229">
        <f t="shared" si="174"/>
        <v>1584.79</v>
      </c>
      <c r="N5718" s="230">
        <v>0</v>
      </c>
    </row>
    <row r="5719" spans="1:14" x14ac:dyDescent="0.2">
      <c r="A5719" s="231" t="str">
        <f t="shared" si="175"/>
        <v>LP1.514NO_thin185</v>
      </c>
      <c r="B5719" s="223" t="s">
        <v>232</v>
      </c>
      <c r="C5719" s="224">
        <v>1.5</v>
      </c>
      <c r="D5719" s="223">
        <v>14</v>
      </c>
      <c r="E5719" s="223" t="s">
        <v>199</v>
      </c>
      <c r="F5719" s="225" t="s">
        <v>223</v>
      </c>
      <c r="G5719" s="226">
        <v>3</v>
      </c>
      <c r="H5719" s="226">
        <v>-0.16</v>
      </c>
      <c r="I5719" s="226">
        <v>2.84</v>
      </c>
      <c r="J5719" s="227">
        <v>14.2</v>
      </c>
      <c r="K5719" s="227">
        <v>1598.99</v>
      </c>
      <c r="L5719" s="228">
        <v>0</v>
      </c>
      <c r="M5719" s="229">
        <f t="shared" si="174"/>
        <v>1598.99</v>
      </c>
      <c r="N5719" s="230">
        <v>0</v>
      </c>
    </row>
    <row r="5720" spans="1:14" x14ac:dyDescent="0.2">
      <c r="A5720" s="231" t="str">
        <f t="shared" si="175"/>
        <v>LP1.514NO_thin190</v>
      </c>
      <c r="B5720" s="223" t="s">
        <v>232</v>
      </c>
      <c r="C5720" s="224">
        <v>1.5</v>
      </c>
      <c r="D5720" s="223">
        <v>14</v>
      </c>
      <c r="E5720" s="223" t="s">
        <v>199</v>
      </c>
      <c r="F5720" s="225" t="s">
        <v>224</v>
      </c>
      <c r="G5720" s="226">
        <v>2.84</v>
      </c>
      <c r="H5720" s="226">
        <v>-0.16</v>
      </c>
      <c r="I5720" s="226">
        <v>2.69</v>
      </c>
      <c r="J5720" s="227">
        <v>13.43</v>
      </c>
      <c r="K5720" s="227">
        <v>1612.42</v>
      </c>
      <c r="L5720" s="228">
        <v>0</v>
      </c>
      <c r="M5720" s="229">
        <f t="shared" si="174"/>
        <v>1612.42</v>
      </c>
      <c r="N5720" s="230">
        <v>0</v>
      </c>
    </row>
    <row r="5721" spans="1:14" x14ac:dyDescent="0.2">
      <c r="A5721" s="231" t="str">
        <f t="shared" si="175"/>
        <v>LP1.514NO_thin195</v>
      </c>
      <c r="B5721" s="223" t="s">
        <v>232</v>
      </c>
      <c r="C5721" s="224">
        <v>1.5</v>
      </c>
      <c r="D5721" s="223">
        <v>14</v>
      </c>
      <c r="E5721" s="223" t="s">
        <v>199</v>
      </c>
      <c r="F5721" s="225" t="s">
        <v>225</v>
      </c>
      <c r="G5721" s="226">
        <v>2.68</v>
      </c>
      <c r="H5721" s="226">
        <v>-0.15</v>
      </c>
      <c r="I5721" s="226">
        <v>2.52</v>
      </c>
      <c r="J5721" s="227">
        <v>12.62</v>
      </c>
      <c r="K5721" s="227">
        <v>1625.04</v>
      </c>
      <c r="L5721" s="228">
        <v>0</v>
      </c>
      <c r="M5721" s="229">
        <f t="shared" si="174"/>
        <v>1625.04</v>
      </c>
      <c r="N5721" s="230">
        <v>0</v>
      </c>
    </row>
    <row r="5722" spans="1:14" x14ac:dyDescent="0.2">
      <c r="A5722" s="231" t="str">
        <f t="shared" si="175"/>
        <v>LP1.514Thinned000</v>
      </c>
      <c r="B5722" s="223" t="s">
        <v>232</v>
      </c>
      <c r="C5722" s="224">
        <v>1.5</v>
      </c>
      <c r="D5722" s="223">
        <v>14</v>
      </c>
      <c r="E5722" s="223" t="s">
        <v>172</v>
      </c>
      <c r="F5722" s="225" t="s">
        <v>0</v>
      </c>
      <c r="G5722" s="226">
        <v>2.25</v>
      </c>
      <c r="H5722" s="226">
        <v>0.33</v>
      </c>
      <c r="I5722" s="226">
        <v>2.58</v>
      </c>
      <c r="J5722" s="227">
        <v>12.91</v>
      </c>
      <c r="K5722" s="227">
        <v>12.91</v>
      </c>
      <c r="L5722" s="228">
        <v>0</v>
      </c>
      <c r="M5722" s="229">
        <f t="shared" si="174"/>
        <v>12.91</v>
      </c>
      <c r="N5722" s="230">
        <v>0</v>
      </c>
    </row>
    <row r="5723" spans="1:14" x14ac:dyDescent="0.2">
      <c r="A5723" s="231" t="str">
        <f t="shared" si="175"/>
        <v>LP1.514Thinned005</v>
      </c>
      <c r="B5723" s="223" t="s">
        <v>232</v>
      </c>
      <c r="C5723" s="224">
        <v>1.5</v>
      </c>
      <c r="D5723" s="223">
        <v>14</v>
      </c>
      <c r="E5723" s="223" t="s">
        <v>172</v>
      </c>
      <c r="F5723" s="225" t="s">
        <v>1</v>
      </c>
      <c r="G5723" s="226">
        <v>6.87</v>
      </c>
      <c r="H5723" s="226">
        <v>0.41</v>
      </c>
      <c r="I5723" s="226">
        <v>7.28</v>
      </c>
      <c r="J5723" s="227">
        <v>36.39</v>
      </c>
      <c r="K5723" s="227">
        <v>49.29</v>
      </c>
      <c r="L5723" s="228">
        <v>0</v>
      </c>
      <c r="M5723" s="229">
        <f t="shared" si="174"/>
        <v>49.29</v>
      </c>
      <c r="N5723" s="230">
        <v>0</v>
      </c>
    </row>
    <row r="5724" spans="1:14" x14ac:dyDescent="0.2">
      <c r="A5724" s="231" t="str">
        <f t="shared" si="175"/>
        <v>LP1.514Thinned010</v>
      </c>
      <c r="B5724" s="223" t="s">
        <v>232</v>
      </c>
      <c r="C5724" s="224">
        <v>1.5</v>
      </c>
      <c r="D5724" s="223">
        <v>14</v>
      </c>
      <c r="E5724" s="223" t="s">
        <v>172</v>
      </c>
      <c r="F5724" s="225" t="s">
        <v>2</v>
      </c>
      <c r="G5724" s="226">
        <v>20.69</v>
      </c>
      <c r="H5724" s="226">
        <v>0.49</v>
      </c>
      <c r="I5724" s="226">
        <v>21.18</v>
      </c>
      <c r="J5724" s="227">
        <v>105.91</v>
      </c>
      <c r="K5724" s="227">
        <v>155.19999999999999</v>
      </c>
      <c r="L5724" s="228">
        <v>0</v>
      </c>
      <c r="M5724" s="229">
        <f t="shared" si="174"/>
        <v>155.19999999999999</v>
      </c>
      <c r="N5724" s="230">
        <v>0</v>
      </c>
    </row>
    <row r="5725" spans="1:14" x14ac:dyDescent="0.2">
      <c r="A5725" s="231" t="str">
        <f t="shared" si="175"/>
        <v>LP1.514Thinned015</v>
      </c>
      <c r="B5725" s="223" t="s">
        <v>232</v>
      </c>
      <c r="C5725" s="224">
        <v>1.5</v>
      </c>
      <c r="D5725" s="223">
        <v>14</v>
      </c>
      <c r="E5725" s="223" t="s">
        <v>172</v>
      </c>
      <c r="F5725" s="225" t="s">
        <v>3</v>
      </c>
      <c r="G5725" s="226">
        <v>7.91</v>
      </c>
      <c r="H5725" s="226">
        <v>6.76</v>
      </c>
      <c r="I5725" s="226">
        <v>14.68</v>
      </c>
      <c r="J5725" s="227">
        <v>73.39</v>
      </c>
      <c r="K5725" s="227">
        <v>228.6</v>
      </c>
      <c r="L5725" s="228">
        <v>-0.24</v>
      </c>
      <c r="M5725" s="229">
        <f t="shared" si="174"/>
        <v>228.35999999999999</v>
      </c>
      <c r="N5725" s="230">
        <v>13.82</v>
      </c>
    </row>
    <row r="5726" spans="1:14" x14ac:dyDescent="0.2">
      <c r="A5726" s="231" t="str">
        <f t="shared" si="175"/>
        <v>LP1.514Thinned020</v>
      </c>
      <c r="B5726" s="223" t="s">
        <v>232</v>
      </c>
      <c r="C5726" s="224">
        <v>1.5</v>
      </c>
      <c r="D5726" s="223">
        <v>14</v>
      </c>
      <c r="E5726" s="223" t="s">
        <v>172</v>
      </c>
      <c r="F5726" s="225" t="s">
        <v>4</v>
      </c>
      <c r="G5726" s="226">
        <v>7.13</v>
      </c>
      <c r="H5726" s="226">
        <v>0.18</v>
      </c>
      <c r="I5726" s="226">
        <v>7.3</v>
      </c>
      <c r="J5726" s="227">
        <v>36.520000000000003</v>
      </c>
      <c r="K5726" s="227">
        <v>265.11</v>
      </c>
      <c r="L5726" s="228">
        <v>-0.42</v>
      </c>
      <c r="M5726" s="229">
        <f t="shared" si="174"/>
        <v>264.69</v>
      </c>
      <c r="N5726" s="230">
        <v>10.58</v>
      </c>
    </row>
    <row r="5727" spans="1:14" x14ac:dyDescent="0.2">
      <c r="A5727" s="231" t="str">
        <f t="shared" si="175"/>
        <v>LP1.514Thinned025</v>
      </c>
      <c r="B5727" s="223" t="s">
        <v>232</v>
      </c>
      <c r="C5727" s="224">
        <v>1.5</v>
      </c>
      <c r="D5727" s="223">
        <v>14</v>
      </c>
      <c r="E5727" s="223" t="s">
        <v>172</v>
      </c>
      <c r="F5727" s="225" t="s">
        <v>5</v>
      </c>
      <c r="G5727" s="226">
        <v>9.2100000000000009</v>
      </c>
      <c r="H5727" s="226">
        <v>1.95</v>
      </c>
      <c r="I5727" s="226">
        <v>11.17</v>
      </c>
      <c r="J5727" s="227">
        <v>55.84</v>
      </c>
      <c r="K5727" s="227">
        <v>320.95</v>
      </c>
      <c r="L5727" s="228">
        <v>-1.33</v>
      </c>
      <c r="M5727" s="229">
        <f t="shared" si="174"/>
        <v>319.62</v>
      </c>
      <c r="N5727" s="230">
        <v>6.12</v>
      </c>
    </row>
    <row r="5728" spans="1:14" x14ac:dyDescent="0.2">
      <c r="A5728" s="231" t="str">
        <f t="shared" si="175"/>
        <v>LP1.514Thinned030</v>
      </c>
      <c r="B5728" s="223" t="s">
        <v>232</v>
      </c>
      <c r="C5728" s="224">
        <v>1.5</v>
      </c>
      <c r="D5728" s="223">
        <v>14</v>
      </c>
      <c r="E5728" s="223" t="s">
        <v>172</v>
      </c>
      <c r="F5728" s="225" t="s">
        <v>6</v>
      </c>
      <c r="G5728" s="226">
        <v>7.32</v>
      </c>
      <c r="H5728" s="226">
        <v>0.82</v>
      </c>
      <c r="I5728" s="226">
        <v>8.14</v>
      </c>
      <c r="J5728" s="227">
        <v>40.69</v>
      </c>
      <c r="K5728" s="227">
        <v>361.64</v>
      </c>
      <c r="L5728" s="228">
        <v>-2.31</v>
      </c>
      <c r="M5728" s="229">
        <f t="shared" si="174"/>
        <v>359.33</v>
      </c>
      <c r="N5728" s="230">
        <v>6.52</v>
      </c>
    </row>
    <row r="5729" spans="1:14" x14ac:dyDescent="0.2">
      <c r="A5729" s="231" t="str">
        <f t="shared" si="175"/>
        <v>LP1.514Thinned035</v>
      </c>
      <c r="B5729" s="223" t="s">
        <v>232</v>
      </c>
      <c r="C5729" s="224">
        <v>1.5</v>
      </c>
      <c r="D5729" s="223">
        <v>14</v>
      </c>
      <c r="E5729" s="223" t="s">
        <v>172</v>
      </c>
      <c r="F5729" s="225" t="s">
        <v>7</v>
      </c>
      <c r="G5729" s="226">
        <v>6.16</v>
      </c>
      <c r="H5729" s="226">
        <v>0.19</v>
      </c>
      <c r="I5729" s="226">
        <v>6.35</v>
      </c>
      <c r="J5729" s="227">
        <v>31.77</v>
      </c>
      <c r="K5729" s="227">
        <v>393.41</v>
      </c>
      <c r="L5729" s="228">
        <v>-3.28</v>
      </c>
      <c r="M5729" s="229">
        <f t="shared" si="174"/>
        <v>390.13000000000005</v>
      </c>
      <c r="N5729" s="230">
        <v>6.56</v>
      </c>
    </row>
    <row r="5730" spans="1:14" x14ac:dyDescent="0.2">
      <c r="A5730" s="231" t="str">
        <f t="shared" si="175"/>
        <v>LP1.514Thinned040</v>
      </c>
      <c r="B5730" s="223" t="s">
        <v>232</v>
      </c>
      <c r="C5730" s="224">
        <v>1.5</v>
      </c>
      <c r="D5730" s="223">
        <v>14</v>
      </c>
      <c r="E5730" s="223" t="s">
        <v>172</v>
      </c>
      <c r="F5730" s="225" t="s">
        <v>8</v>
      </c>
      <c r="G5730" s="226">
        <v>5.63</v>
      </c>
      <c r="H5730" s="226">
        <v>-0.62</v>
      </c>
      <c r="I5730" s="226">
        <v>5.01</v>
      </c>
      <c r="J5730" s="227">
        <v>25.06</v>
      </c>
      <c r="K5730" s="227">
        <v>418.47</v>
      </c>
      <c r="L5730" s="228">
        <v>-4.3</v>
      </c>
      <c r="M5730" s="229">
        <f t="shared" si="174"/>
        <v>414.17</v>
      </c>
      <c r="N5730" s="230">
        <v>6.8</v>
      </c>
    </row>
    <row r="5731" spans="1:14" x14ac:dyDescent="0.2">
      <c r="A5731" s="231" t="str">
        <f t="shared" si="175"/>
        <v>LP1.514Thinned045</v>
      </c>
      <c r="B5731" s="223" t="s">
        <v>232</v>
      </c>
      <c r="C5731" s="224">
        <v>1.5</v>
      </c>
      <c r="D5731" s="223">
        <v>14</v>
      </c>
      <c r="E5731" s="223" t="s">
        <v>172</v>
      </c>
      <c r="F5731" s="225" t="s">
        <v>9</v>
      </c>
      <c r="G5731" s="226">
        <v>4.92</v>
      </c>
      <c r="H5731" s="226">
        <v>-0.47</v>
      </c>
      <c r="I5731" s="226">
        <v>4.45</v>
      </c>
      <c r="J5731" s="227">
        <v>22.23</v>
      </c>
      <c r="K5731" s="227">
        <v>440.7</v>
      </c>
      <c r="L5731" s="228">
        <v>-5.29</v>
      </c>
      <c r="M5731" s="229">
        <f t="shared" si="174"/>
        <v>435.40999999999997</v>
      </c>
      <c r="N5731" s="230">
        <v>6.68</v>
      </c>
    </row>
    <row r="5732" spans="1:14" x14ac:dyDescent="0.2">
      <c r="A5732" s="231" t="str">
        <f t="shared" si="175"/>
        <v>LP1.514Thinned050</v>
      </c>
      <c r="B5732" s="223" t="s">
        <v>232</v>
      </c>
      <c r="C5732" s="224">
        <v>1.5</v>
      </c>
      <c r="D5732" s="223">
        <v>14</v>
      </c>
      <c r="E5732" s="223" t="s">
        <v>172</v>
      </c>
      <c r="F5732" s="225" t="s">
        <v>10</v>
      </c>
      <c r="G5732" s="226">
        <v>5.45</v>
      </c>
      <c r="H5732" s="226">
        <v>-0.84</v>
      </c>
      <c r="I5732" s="226">
        <v>4.6100000000000003</v>
      </c>
      <c r="J5732" s="227">
        <v>23.05</v>
      </c>
      <c r="K5732" s="227">
        <v>463.75</v>
      </c>
      <c r="L5732" s="228">
        <v>-6.17</v>
      </c>
      <c r="M5732" s="229">
        <f t="shared" si="174"/>
        <v>457.58</v>
      </c>
      <c r="N5732" s="230">
        <v>5.9</v>
      </c>
    </row>
    <row r="5733" spans="1:14" x14ac:dyDescent="0.2">
      <c r="A5733" s="231" t="str">
        <f t="shared" si="175"/>
        <v>LP1.514Thinned055</v>
      </c>
      <c r="B5733" s="223" t="s">
        <v>232</v>
      </c>
      <c r="C5733" s="224">
        <v>1.5</v>
      </c>
      <c r="D5733" s="223">
        <v>14</v>
      </c>
      <c r="E5733" s="223" t="s">
        <v>172</v>
      </c>
      <c r="F5733" s="225" t="s">
        <v>11</v>
      </c>
      <c r="G5733" s="226">
        <v>5.62</v>
      </c>
      <c r="H5733" s="226">
        <v>-0.93</v>
      </c>
      <c r="I5733" s="226">
        <v>4.68</v>
      </c>
      <c r="J5733" s="227">
        <v>23.41</v>
      </c>
      <c r="K5733" s="227">
        <v>487.15</v>
      </c>
      <c r="L5733" s="228">
        <v>-6.99</v>
      </c>
      <c r="M5733" s="229">
        <f t="shared" si="174"/>
        <v>480.15999999999997</v>
      </c>
      <c r="N5733" s="230">
        <v>5.5</v>
      </c>
    </row>
    <row r="5734" spans="1:14" x14ac:dyDescent="0.2">
      <c r="A5734" s="231" t="str">
        <f t="shared" si="175"/>
        <v>LP1.514Thinned060</v>
      </c>
      <c r="B5734" s="223" t="s">
        <v>232</v>
      </c>
      <c r="C5734" s="224">
        <v>1.5</v>
      </c>
      <c r="D5734" s="223">
        <v>14</v>
      </c>
      <c r="E5734" s="223" t="s">
        <v>172</v>
      </c>
      <c r="F5734" s="225" t="s">
        <v>12</v>
      </c>
      <c r="G5734" s="226">
        <v>6.07</v>
      </c>
      <c r="H5734" s="226">
        <v>-0.61</v>
      </c>
      <c r="I5734" s="226">
        <v>5.47</v>
      </c>
      <c r="J5734" s="227">
        <v>27.35</v>
      </c>
      <c r="K5734" s="227">
        <v>514.5</v>
      </c>
      <c r="L5734" s="228">
        <v>-7.75</v>
      </c>
      <c r="M5734" s="229">
        <f t="shared" si="174"/>
        <v>506.75</v>
      </c>
      <c r="N5734" s="230">
        <v>5.0999999999999996</v>
      </c>
    </row>
    <row r="5735" spans="1:14" x14ac:dyDescent="0.2">
      <c r="A5735" s="231" t="str">
        <f t="shared" si="175"/>
        <v>LP1.514Thinned065</v>
      </c>
      <c r="B5735" s="223" t="s">
        <v>232</v>
      </c>
      <c r="C5735" s="224">
        <v>1.5</v>
      </c>
      <c r="D5735" s="223">
        <v>14</v>
      </c>
      <c r="E5735" s="223" t="s">
        <v>172</v>
      </c>
      <c r="F5735" s="225" t="s">
        <v>13</v>
      </c>
      <c r="G5735" s="226">
        <v>6.23</v>
      </c>
      <c r="H5735" s="226">
        <v>-0.34</v>
      </c>
      <c r="I5735" s="226">
        <v>5.9</v>
      </c>
      <c r="J5735" s="227">
        <v>29.49</v>
      </c>
      <c r="K5735" s="227">
        <v>543.99</v>
      </c>
      <c r="L5735" s="228">
        <v>-8.4700000000000006</v>
      </c>
      <c r="M5735" s="229">
        <f t="shared" si="174"/>
        <v>535.52</v>
      </c>
      <c r="N5735" s="230">
        <v>4.83</v>
      </c>
    </row>
    <row r="5736" spans="1:14" x14ac:dyDescent="0.2">
      <c r="A5736" s="231" t="str">
        <f t="shared" si="175"/>
        <v>LP1.514Thinned070</v>
      </c>
      <c r="B5736" s="223" t="s">
        <v>232</v>
      </c>
      <c r="C5736" s="224">
        <v>1.5</v>
      </c>
      <c r="D5736" s="223">
        <v>14</v>
      </c>
      <c r="E5736" s="223" t="s">
        <v>172</v>
      </c>
      <c r="F5736" s="225" t="s">
        <v>200</v>
      </c>
      <c r="G5736" s="226">
        <v>5.21</v>
      </c>
      <c r="H5736" s="226">
        <v>0.52</v>
      </c>
      <c r="I5736" s="226">
        <v>5.73</v>
      </c>
      <c r="J5736" s="227">
        <v>28.66</v>
      </c>
      <c r="K5736" s="227">
        <v>572.65</v>
      </c>
      <c r="L5736" s="228">
        <v>-9.1</v>
      </c>
      <c r="M5736" s="229">
        <f t="shared" si="174"/>
        <v>563.54999999999995</v>
      </c>
      <c r="N5736" s="230">
        <v>4.26</v>
      </c>
    </row>
    <row r="5737" spans="1:14" x14ac:dyDescent="0.2">
      <c r="A5737" s="231" t="str">
        <f t="shared" si="175"/>
        <v>LP1.514Thinned075</v>
      </c>
      <c r="B5737" s="223" t="s">
        <v>232</v>
      </c>
      <c r="C5737" s="224">
        <v>1.5</v>
      </c>
      <c r="D5737" s="223">
        <v>14</v>
      </c>
      <c r="E5737" s="223" t="s">
        <v>172</v>
      </c>
      <c r="F5737" s="225" t="s">
        <v>201</v>
      </c>
      <c r="G5737" s="226">
        <v>5.05</v>
      </c>
      <c r="H5737" s="226">
        <v>-0.25</v>
      </c>
      <c r="I5737" s="226">
        <v>4.8099999999999996</v>
      </c>
      <c r="J5737" s="227">
        <v>24.04</v>
      </c>
      <c r="K5737" s="227">
        <v>596.69000000000005</v>
      </c>
      <c r="L5737" s="228">
        <v>-9.7799999999999994</v>
      </c>
      <c r="M5737" s="229">
        <f t="shared" si="174"/>
        <v>586.91000000000008</v>
      </c>
      <c r="N5737" s="230">
        <v>4.5599999999999996</v>
      </c>
    </row>
    <row r="5738" spans="1:14" x14ac:dyDescent="0.2">
      <c r="A5738" s="231" t="str">
        <f t="shared" si="175"/>
        <v>LP1.514Thinned080</v>
      </c>
      <c r="B5738" s="223" t="s">
        <v>232</v>
      </c>
      <c r="C5738" s="224">
        <v>1.5</v>
      </c>
      <c r="D5738" s="223">
        <v>14</v>
      </c>
      <c r="E5738" s="223" t="s">
        <v>172</v>
      </c>
      <c r="F5738" s="225" t="s">
        <v>202</v>
      </c>
      <c r="G5738" s="226">
        <v>5.29</v>
      </c>
      <c r="H5738" s="226">
        <v>-0.17</v>
      </c>
      <c r="I5738" s="226">
        <v>5.12</v>
      </c>
      <c r="J5738" s="227">
        <v>25.59</v>
      </c>
      <c r="K5738" s="227">
        <v>622.28</v>
      </c>
      <c r="L5738" s="228">
        <v>-10.44</v>
      </c>
      <c r="M5738" s="229">
        <f t="shared" si="174"/>
        <v>611.83999999999992</v>
      </c>
      <c r="N5738" s="230">
        <v>4.4400000000000004</v>
      </c>
    </row>
    <row r="5739" spans="1:14" x14ac:dyDescent="0.2">
      <c r="A5739" s="231" t="str">
        <f t="shared" si="175"/>
        <v>LP1.514Thinned085</v>
      </c>
      <c r="B5739" s="223" t="s">
        <v>232</v>
      </c>
      <c r="C5739" s="224">
        <v>1.5</v>
      </c>
      <c r="D5739" s="223">
        <v>14</v>
      </c>
      <c r="E5739" s="223" t="s">
        <v>172</v>
      </c>
      <c r="F5739" s="225" t="s">
        <v>203</v>
      </c>
      <c r="G5739" s="226">
        <v>4.71</v>
      </c>
      <c r="H5739" s="226">
        <v>-0.15</v>
      </c>
      <c r="I5739" s="226">
        <v>4.55</v>
      </c>
      <c r="J5739" s="227">
        <v>22.76</v>
      </c>
      <c r="K5739" s="227">
        <v>645.04</v>
      </c>
      <c r="L5739" s="228">
        <v>-11.09</v>
      </c>
      <c r="M5739" s="229">
        <f t="shared" si="174"/>
        <v>633.94999999999993</v>
      </c>
      <c r="N5739" s="230">
        <v>4.33</v>
      </c>
    </row>
    <row r="5740" spans="1:14" x14ac:dyDescent="0.2">
      <c r="A5740" s="231" t="str">
        <f t="shared" si="175"/>
        <v>LP1.514Thinned090</v>
      </c>
      <c r="B5740" s="223" t="s">
        <v>232</v>
      </c>
      <c r="C5740" s="224">
        <v>1.5</v>
      </c>
      <c r="D5740" s="223">
        <v>14</v>
      </c>
      <c r="E5740" s="223" t="s">
        <v>172</v>
      </c>
      <c r="F5740" s="225" t="s">
        <v>204</v>
      </c>
      <c r="G5740" s="226">
        <v>4.38</v>
      </c>
      <c r="H5740" s="226">
        <v>-0.12</v>
      </c>
      <c r="I5740" s="226">
        <v>4.26</v>
      </c>
      <c r="J5740" s="227">
        <v>21.3</v>
      </c>
      <c r="K5740" s="227">
        <v>666.34</v>
      </c>
      <c r="L5740" s="228">
        <v>-11.72</v>
      </c>
      <c r="M5740" s="229">
        <f t="shared" si="174"/>
        <v>654.62</v>
      </c>
      <c r="N5740" s="230">
        <v>4.22</v>
      </c>
    </row>
    <row r="5741" spans="1:14" x14ac:dyDescent="0.2">
      <c r="A5741" s="231" t="str">
        <f t="shared" si="175"/>
        <v>LP1.514Thinned095</v>
      </c>
      <c r="B5741" s="223" t="s">
        <v>232</v>
      </c>
      <c r="C5741" s="224">
        <v>1.5</v>
      </c>
      <c r="D5741" s="223">
        <v>14</v>
      </c>
      <c r="E5741" s="223" t="s">
        <v>172</v>
      </c>
      <c r="F5741" s="225" t="s">
        <v>205</v>
      </c>
      <c r="G5741" s="226">
        <v>4.01</v>
      </c>
      <c r="H5741" s="226">
        <v>-0.06</v>
      </c>
      <c r="I5741" s="226">
        <v>3.96</v>
      </c>
      <c r="J5741" s="227">
        <v>19.78</v>
      </c>
      <c r="K5741" s="227">
        <v>686.12</v>
      </c>
      <c r="L5741" s="228">
        <v>-12.33</v>
      </c>
      <c r="M5741" s="229">
        <f t="shared" si="174"/>
        <v>673.79</v>
      </c>
      <c r="N5741" s="230">
        <v>4.12</v>
      </c>
    </row>
    <row r="5742" spans="1:14" x14ac:dyDescent="0.2">
      <c r="A5742" s="231" t="str">
        <f t="shared" si="175"/>
        <v>LP1.514Thinned100</v>
      </c>
      <c r="B5742" s="223" t="s">
        <v>232</v>
      </c>
      <c r="C5742" s="224">
        <v>1.5</v>
      </c>
      <c r="D5742" s="223">
        <v>14</v>
      </c>
      <c r="E5742" s="223" t="s">
        <v>172</v>
      </c>
      <c r="F5742" s="225" t="s">
        <v>206</v>
      </c>
      <c r="G5742" s="226">
        <v>3.76</v>
      </c>
      <c r="H5742" s="226">
        <v>-0.01</v>
      </c>
      <c r="I5742" s="226">
        <v>3.75</v>
      </c>
      <c r="J5742" s="227">
        <v>18.739999999999998</v>
      </c>
      <c r="K5742" s="227">
        <v>704.86</v>
      </c>
      <c r="L5742" s="228">
        <v>-12.93</v>
      </c>
      <c r="M5742" s="229">
        <f t="shared" si="174"/>
        <v>691.93000000000006</v>
      </c>
      <c r="N5742" s="230">
        <v>4.03</v>
      </c>
    </row>
    <row r="5743" spans="1:14" x14ac:dyDescent="0.2">
      <c r="A5743" s="231" t="str">
        <f t="shared" si="175"/>
        <v>LP1.514Thinned105</v>
      </c>
      <c r="B5743" s="223" t="s">
        <v>232</v>
      </c>
      <c r="C5743" s="224">
        <v>1.5</v>
      </c>
      <c r="D5743" s="223">
        <v>14</v>
      </c>
      <c r="E5743" s="223" t="s">
        <v>172</v>
      </c>
      <c r="F5743" s="225" t="s">
        <v>207</v>
      </c>
      <c r="G5743" s="226">
        <v>3.34</v>
      </c>
      <c r="H5743" s="226">
        <v>-0.02</v>
      </c>
      <c r="I5743" s="226">
        <v>3.33</v>
      </c>
      <c r="J5743" s="227">
        <v>16.63</v>
      </c>
      <c r="K5743" s="227">
        <v>721.49</v>
      </c>
      <c r="L5743" s="228">
        <v>-13.52</v>
      </c>
      <c r="M5743" s="229">
        <f t="shared" si="174"/>
        <v>707.97</v>
      </c>
      <c r="N5743" s="230">
        <v>3.93</v>
      </c>
    </row>
    <row r="5744" spans="1:14" x14ac:dyDescent="0.2">
      <c r="A5744" s="231" t="str">
        <f t="shared" si="175"/>
        <v>LP1.514Thinned110</v>
      </c>
      <c r="B5744" s="223" t="s">
        <v>232</v>
      </c>
      <c r="C5744" s="224">
        <v>1.5</v>
      </c>
      <c r="D5744" s="223">
        <v>14</v>
      </c>
      <c r="E5744" s="223" t="s">
        <v>172</v>
      </c>
      <c r="F5744" s="225" t="s">
        <v>208</v>
      </c>
      <c r="G5744" s="226">
        <v>3.2</v>
      </c>
      <c r="H5744" s="226">
        <v>-0.03</v>
      </c>
      <c r="I5744" s="226">
        <v>3.17</v>
      </c>
      <c r="J5744" s="227">
        <v>15.84</v>
      </c>
      <c r="K5744" s="227">
        <v>737.33</v>
      </c>
      <c r="L5744" s="228">
        <v>-14.09</v>
      </c>
      <c r="M5744" s="229">
        <f t="shared" si="174"/>
        <v>723.24</v>
      </c>
      <c r="N5744" s="230">
        <v>3.84</v>
      </c>
    </row>
    <row r="5745" spans="1:14" x14ac:dyDescent="0.2">
      <c r="A5745" s="231" t="str">
        <f t="shared" si="175"/>
        <v>LP1.514Thinned115</v>
      </c>
      <c r="B5745" s="223" t="s">
        <v>232</v>
      </c>
      <c r="C5745" s="224">
        <v>1.5</v>
      </c>
      <c r="D5745" s="223">
        <v>14</v>
      </c>
      <c r="E5745" s="223" t="s">
        <v>172</v>
      </c>
      <c r="F5745" s="225" t="s">
        <v>209</v>
      </c>
      <c r="G5745" s="226">
        <v>2.85</v>
      </c>
      <c r="H5745" s="226">
        <v>-0.04</v>
      </c>
      <c r="I5745" s="226">
        <v>2.81</v>
      </c>
      <c r="J5745" s="227">
        <v>14.06</v>
      </c>
      <c r="K5745" s="227">
        <v>751.39</v>
      </c>
      <c r="L5745" s="228">
        <v>-14.65</v>
      </c>
      <c r="M5745" s="229">
        <f t="shared" si="174"/>
        <v>736.74</v>
      </c>
      <c r="N5745" s="230">
        <v>3.75</v>
      </c>
    </row>
    <row r="5746" spans="1:14" x14ac:dyDescent="0.2">
      <c r="A5746" s="231" t="str">
        <f t="shared" si="175"/>
        <v>LP1.514Thinned120</v>
      </c>
      <c r="B5746" s="223" t="s">
        <v>232</v>
      </c>
      <c r="C5746" s="224">
        <v>1.5</v>
      </c>
      <c r="D5746" s="223">
        <v>14</v>
      </c>
      <c r="E5746" s="223" t="s">
        <v>172</v>
      </c>
      <c r="F5746" s="225" t="s">
        <v>210</v>
      </c>
      <c r="G5746" s="226">
        <v>2.65</v>
      </c>
      <c r="H5746" s="226">
        <v>-0.04</v>
      </c>
      <c r="I5746" s="226">
        <v>2.61</v>
      </c>
      <c r="J5746" s="227">
        <v>13.03</v>
      </c>
      <c r="K5746" s="227">
        <v>764.42</v>
      </c>
      <c r="L5746" s="228">
        <v>-15.19</v>
      </c>
      <c r="M5746" s="229">
        <f t="shared" ref="M5746:M5761" si="176">K5746+L5746</f>
        <v>749.2299999999999</v>
      </c>
      <c r="N5746" s="230">
        <v>3.66</v>
      </c>
    </row>
    <row r="5747" spans="1:14" x14ac:dyDescent="0.2">
      <c r="A5747" s="231" t="str">
        <f t="shared" si="175"/>
        <v>LP1.514Thinned125</v>
      </c>
      <c r="B5747" s="223" t="s">
        <v>232</v>
      </c>
      <c r="C5747" s="224">
        <v>1.5</v>
      </c>
      <c r="D5747" s="223">
        <v>14</v>
      </c>
      <c r="E5747" s="223" t="s">
        <v>172</v>
      </c>
      <c r="F5747" s="225" t="s">
        <v>211</v>
      </c>
      <c r="G5747" s="226">
        <v>2.38</v>
      </c>
      <c r="H5747" s="226">
        <v>-0.05</v>
      </c>
      <c r="I5747" s="226">
        <v>2.33</v>
      </c>
      <c r="J5747" s="227">
        <v>11.64</v>
      </c>
      <c r="K5747" s="227">
        <v>776.05</v>
      </c>
      <c r="L5747" s="228">
        <v>-15.72</v>
      </c>
      <c r="M5747" s="229">
        <f t="shared" si="176"/>
        <v>760.32999999999993</v>
      </c>
      <c r="N5747" s="230">
        <v>3.57</v>
      </c>
    </row>
    <row r="5748" spans="1:14" x14ac:dyDescent="0.2">
      <c r="A5748" s="231" t="str">
        <f t="shared" si="175"/>
        <v>LP1.514Thinned130</v>
      </c>
      <c r="B5748" s="223" t="s">
        <v>232</v>
      </c>
      <c r="C5748" s="224">
        <v>1.5</v>
      </c>
      <c r="D5748" s="223">
        <v>14</v>
      </c>
      <c r="E5748" s="223" t="s">
        <v>172</v>
      </c>
      <c r="F5748" s="225" t="s">
        <v>212</v>
      </c>
      <c r="G5748" s="226">
        <v>2.15</v>
      </c>
      <c r="H5748" s="226">
        <v>-0.06</v>
      </c>
      <c r="I5748" s="226">
        <v>2.09</v>
      </c>
      <c r="J5748" s="227">
        <v>10.44</v>
      </c>
      <c r="K5748" s="227">
        <v>786.5</v>
      </c>
      <c r="L5748" s="228">
        <v>-16.239999999999998</v>
      </c>
      <c r="M5748" s="229">
        <f t="shared" si="176"/>
        <v>770.26</v>
      </c>
      <c r="N5748" s="230">
        <v>3.49</v>
      </c>
    </row>
    <row r="5749" spans="1:14" x14ac:dyDescent="0.2">
      <c r="A5749" s="231" t="str">
        <f t="shared" si="175"/>
        <v>LP1.514Thinned135</v>
      </c>
      <c r="B5749" s="223" t="s">
        <v>232</v>
      </c>
      <c r="C5749" s="224">
        <v>1.5</v>
      </c>
      <c r="D5749" s="223">
        <v>14</v>
      </c>
      <c r="E5749" s="223" t="s">
        <v>172</v>
      </c>
      <c r="F5749" s="225" t="s">
        <v>213</v>
      </c>
      <c r="G5749" s="226">
        <v>1.92</v>
      </c>
      <c r="H5749" s="226">
        <v>-0.06</v>
      </c>
      <c r="I5749" s="226">
        <v>1.86</v>
      </c>
      <c r="J5749" s="227">
        <v>9.32</v>
      </c>
      <c r="K5749" s="227">
        <v>795.81</v>
      </c>
      <c r="L5749" s="228">
        <v>-16.75</v>
      </c>
      <c r="M5749" s="229">
        <f t="shared" si="176"/>
        <v>779.06</v>
      </c>
      <c r="N5749" s="230">
        <v>3.4</v>
      </c>
    </row>
    <row r="5750" spans="1:14" x14ac:dyDescent="0.2">
      <c r="A5750" s="231" t="str">
        <f t="shared" si="175"/>
        <v>LP1.514Thinned140</v>
      </c>
      <c r="B5750" s="223" t="s">
        <v>232</v>
      </c>
      <c r="C5750" s="224">
        <v>1.5</v>
      </c>
      <c r="D5750" s="223">
        <v>14</v>
      </c>
      <c r="E5750" s="223" t="s">
        <v>172</v>
      </c>
      <c r="F5750" s="225" t="s">
        <v>214</v>
      </c>
      <c r="G5750" s="226">
        <v>1.72</v>
      </c>
      <c r="H5750" s="226">
        <v>-7.0000000000000007E-2</v>
      </c>
      <c r="I5750" s="226">
        <v>1.65</v>
      </c>
      <c r="J5750" s="227">
        <v>8.25</v>
      </c>
      <c r="K5750" s="227">
        <v>804.06</v>
      </c>
      <c r="L5750" s="228">
        <v>-17.239999999999998</v>
      </c>
      <c r="M5750" s="229">
        <f t="shared" si="176"/>
        <v>786.81999999999994</v>
      </c>
      <c r="N5750" s="230">
        <v>3.32</v>
      </c>
    </row>
    <row r="5751" spans="1:14" x14ac:dyDescent="0.2">
      <c r="A5751" s="231" t="str">
        <f t="shared" si="175"/>
        <v>LP1.514Thinned145</v>
      </c>
      <c r="B5751" s="223" t="s">
        <v>232</v>
      </c>
      <c r="C5751" s="224">
        <v>1.5</v>
      </c>
      <c r="D5751" s="223">
        <v>14</v>
      </c>
      <c r="E5751" s="223" t="s">
        <v>172</v>
      </c>
      <c r="F5751" s="225" t="s">
        <v>215</v>
      </c>
      <c r="G5751" s="226">
        <v>1.52</v>
      </c>
      <c r="H5751" s="226">
        <v>-7.0000000000000007E-2</v>
      </c>
      <c r="I5751" s="226">
        <v>1.45</v>
      </c>
      <c r="J5751" s="227">
        <v>7.24</v>
      </c>
      <c r="K5751" s="227">
        <v>811.3</v>
      </c>
      <c r="L5751" s="228">
        <v>-17.73</v>
      </c>
      <c r="M5751" s="229">
        <f t="shared" si="176"/>
        <v>793.56999999999994</v>
      </c>
      <c r="N5751" s="230">
        <v>3.24</v>
      </c>
    </row>
    <row r="5752" spans="1:14" x14ac:dyDescent="0.2">
      <c r="A5752" s="231" t="str">
        <f t="shared" si="175"/>
        <v>LP1.514Thinned150</v>
      </c>
      <c r="B5752" s="223" t="s">
        <v>232</v>
      </c>
      <c r="C5752" s="224">
        <v>1.5</v>
      </c>
      <c r="D5752" s="223">
        <v>14</v>
      </c>
      <c r="E5752" s="223" t="s">
        <v>172</v>
      </c>
      <c r="F5752" s="225" t="s">
        <v>216</v>
      </c>
      <c r="G5752" s="226">
        <v>1.34</v>
      </c>
      <c r="H5752" s="226">
        <v>-0.08</v>
      </c>
      <c r="I5752" s="226">
        <v>1.26</v>
      </c>
      <c r="J5752" s="227">
        <v>6.3</v>
      </c>
      <c r="K5752" s="227">
        <v>817.6</v>
      </c>
      <c r="L5752" s="228">
        <v>-18.2</v>
      </c>
      <c r="M5752" s="229">
        <f t="shared" si="176"/>
        <v>799.4</v>
      </c>
      <c r="N5752" s="230">
        <v>3.17</v>
      </c>
    </row>
    <row r="5753" spans="1:14" x14ac:dyDescent="0.2">
      <c r="A5753" s="231" t="str">
        <f t="shared" si="175"/>
        <v>LP1.514Thinned155</v>
      </c>
      <c r="B5753" s="223" t="s">
        <v>232</v>
      </c>
      <c r="C5753" s="224">
        <v>1.5</v>
      </c>
      <c r="D5753" s="223">
        <v>14</v>
      </c>
      <c r="E5753" s="223" t="s">
        <v>172</v>
      </c>
      <c r="F5753" s="225" t="s">
        <v>217</v>
      </c>
      <c r="G5753" s="226">
        <v>1.1599999999999999</v>
      </c>
      <c r="H5753" s="226">
        <v>-0.08</v>
      </c>
      <c r="I5753" s="226">
        <v>1.08</v>
      </c>
      <c r="J5753" s="227">
        <v>5.42</v>
      </c>
      <c r="K5753" s="227">
        <v>823.02</v>
      </c>
      <c r="L5753" s="228">
        <v>-18.66</v>
      </c>
      <c r="M5753" s="229">
        <f t="shared" si="176"/>
        <v>804.36</v>
      </c>
      <c r="N5753" s="230">
        <v>3.09</v>
      </c>
    </row>
    <row r="5754" spans="1:14" x14ac:dyDescent="0.2">
      <c r="A5754" s="231" t="str">
        <f t="shared" si="175"/>
        <v>LP1.514Thinned160</v>
      </c>
      <c r="B5754" s="223" t="s">
        <v>232</v>
      </c>
      <c r="C5754" s="224">
        <v>1.5</v>
      </c>
      <c r="D5754" s="223">
        <v>14</v>
      </c>
      <c r="E5754" s="223" t="s">
        <v>172</v>
      </c>
      <c r="F5754" s="225" t="s">
        <v>218</v>
      </c>
      <c r="G5754" s="226">
        <v>0.96</v>
      </c>
      <c r="H5754" s="226">
        <v>-0.08</v>
      </c>
      <c r="I5754" s="226">
        <v>0.88</v>
      </c>
      <c r="J5754" s="227">
        <v>4.42</v>
      </c>
      <c r="K5754" s="227">
        <v>827.44</v>
      </c>
      <c r="L5754" s="228">
        <v>-19.11</v>
      </c>
      <c r="M5754" s="229">
        <f t="shared" si="176"/>
        <v>808.33</v>
      </c>
      <c r="N5754" s="230">
        <v>3.02</v>
      </c>
    </row>
    <row r="5755" spans="1:14" x14ac:dyDescent="0.2">
      <c r="A5755" s="231" t="str">
        <f t="shared" si="175"/>
        <v>LP1.514Thinned165</v>
      </c>
      <c r="B5755" s="223" t="s">
        <v>232</v>
      </c>
      <c r="C5755" s="224">
        <v>1.5</v>
      </c>
      <c r="D5755" s="223">
        <v>14</v>
      </c>
      <c r="E5755" s="223" t="s">
        <v>172</v>
      </c>
      <c r="F5755" s="225" t="s">
        <v>219</v>
      </c>
      <c r="G5755" s="226">
        <v>0.86</v>
      </c>
      <c r="H5755" s="226">
        <v>-0.08</v>
      </c>
      <c r="I5755" s="226">
        <v>0.78</v>
      </c>
      <c r="J5755" s="227">
        <v>3.91</v>
      </c>
      <c r="K5755" s="227">
        <v>831.34</v>
      </c>
      <c r="L5755" s="228">
        <v>-19.55</v>
      </c>
      <c r="M5755" s="229">
        <f t="shared" si="176"/>
        <v>811.79000000000008</v>
      </c>
      <c r="N5755" s="230">
        <v>2.95</v>
      </c>
    </row>
    <row r="5756" spans="1:14" x14ac:dyDescent="0.2">
      <c r="A5756" s="231" t="str">
        <f t="shared" si="175"/>
        <v>LP1.514Thinned170</v>
      </c>
      <c r="B5756" s="223" t="s">
        <v>232</v>
      </c>
      <c r="C5756" s="224">
        <v>1.5</v>
      </c>
      <c r="D5756" s="223">
        <v>14</v>
      </c>
      <c r="E5756" s="223" t="s">
        <v>172</v>
      </c>
      <c r="F5756" s="225" t="s">
        <v>220</v>
      </c>
      <c r="G5756" s="226">
        <v>0.69</v>
      </c>
      <c r="H5756" s="226">
        <v>-0.09</v>
      </c>
      <c r="I5756" s="226">
        <v>0.61</v>
      </c>
      <c r="J5756" s="227">
        <v>3.03</v>
      </c>
      <c r="K5756" s="227">
        <v>834.37</v>
      </c>
      <c r="L5756" s="228">
        <v>-19.98</v>
      </c>
      <c r="M5756" s="229">
        <f t="shared" si="176"/>
        <v>814.39</v>
      </c>
      <c r="N5756" s="230">
        <v>2.88</v>
      </c>
    </row>
    <row r="5757" spans="1:14" x14ac:dyDescent="0.2">
      <c r="A5757" s="231" t="str">
        <f t="shared" si="175"/>
        <v>LP1.514Thinned175</v>
      </c>
      <c r="B5757" s="223" t="s">
        <v>232</v>
      </c>
      <c r="C5757" s="224">
        <v>1.5</v>
      </c>
      <c r="D5757" s="223">
        <v>14</v>
      </c>
      <c r="E5757" s="223" t="s">
        <v>172</v>
      </c>
      <c r="F5757" s="225" t="s">
        <v>221</v>
      </c>
      <c r="G5757" s="226">
        <v>0.54</v>
      </c>
      <c r="H5757" s="226">
        <v>-0.09</v>
      </c>
      <c r="I5757" s="226">
        <v>0.45</v>
      </c>
      <c r="J5757" s="227">
        <v>2.27</v>
      </c>
      <c r="K5757" s="227">
        <v>836.64</v>
      </c>
      <c r="L5757" s="228">
        <v>-20.399999999999999</v>
      </c>
      <c r="M5757" s="229">
        <f t="shared" si="176"/>
        <v>816.24</v>
      </c>
      <c r="N5757" s="230">
        <v>2.81</v>
      </c>
    </row>
    <row r="5758" spans="1:14" x14ac:dyDescent="0.2">
      <c r="A5758" s="231" t="str">
        <f t="shared" si="175"/>
        <v>LP1.514Thinned180</v>
      </c>
      <c r="B5758" s="223" t="s">
        <v>232</v>
      </c>
      <c r="C5758" s="224">
        <v>1.5</v>
      </c>
      <c r="D5758" s="223">
        <v>14</v>
      </c>
      <c r="E5758" s="223" t="s">
        <v>172</v>
      </c>
      <c r="F5758" s="225" t="s">
        <v>222</v>
      </c>
      <c r="G5758" s="226">
        <v>0.43</v>
      </c>
      <c r="H5758" s="226">
        <v>-0.09</v>
      </c>
      <c r="I5758" s="226">
        <v>0.34</v>
      </c>
      <c r="J5758" s="227">
        <v>1.72</v>
      </c>
      <c r="K5758" s="227">
        <v>838.36</v>
      </c>
      <c r="L5758" s="228">
        <v>-20.8</v>
      </c>
      <c r="M5758" s="229">
        <f t="shared" si="176"/>
        <v>817.56000000000006</v>
      </c>
      <c r="N5758" s="230">
        <v>2.74</v>
      </c>
    </row>
    <row r="5759" spans="1:14" x14ac:dyDescent="0.2">
      <c r="A5759" s="231" t="str">
        <f t="shared" si="175"/>
        <v>LP1.514Thinned185</v>
      </c>
      <c r="B5759" s="223" t="s">
        <v>232</v>
      </c>
      <c r="C5759" s="224">
        <v>1.5</v>
      </c>
      <c r="D5759" s="223">
        <v>14</v>
      </c>
      <c r="E5759" s="223" t="s">
        <v>172</v>
      </c>
      <c r="F5759" s="225" t="s">
        <v>223</v>
      </c>
      <c r="G5759" s="226">
        <v>0.28000000000000003</v>
      </c>
      <c r="H5759" s="226">
        <v>-0.09</v>
      </c>
      <c r="I5759" s="226">
        <v>0.2</v>
      </c>
      <c r="J5759" s="227">
        <v>0.98</v>
      </c>
      <c r="K5759" s="227">
        <v>839.35</v>
      </c>
      <c r="L5759" s="228">
        <v>-21.2</v>
      </c>
      <c r="M5759" s="229">
        <f t="shared" si="176"/>
        <v>818.15</v>
      </c>
      <c r="N5759" s="230">
        <v>2.68</v>
      </c>
    </row>
    <row r="5760" spans="1:14" x14ac:dyDescent="0.2">
      <c r="A5760" s="231" t="str">
        <f t="shared" si="175"/>
        <v>LP1.514Thinned190</v>
      </c>
      <c r="B5760" s="223" t="s">
        <v>232</v>
      </c>
      <c r="C5760" s="224">
        <v>1.5</v>
      </c>
      <c r="D5760" s="223">
        <v>14</v>
      </c>
      <c r="E5760" s="223" t="s">
        <v>172</v>
      </c>
      <c r="F5760" s="225" t="s">
        <v>224</v>
      </c>
      <c r="G5760" s="226">
        <v>0.21</v>
      </c>
      <c r="H5760" s="226">
        <v>-0.09</v>
      </c>
      <c r="I5760" s="226">
        <v>0.12</v>
      </c>
      <c r="J5760" s="227">
        <v>0.57999999999999996</v>
      </c>
      <c r="K5760" s="227">
        <v>839.93</v>
      </c>
      <c r="L5760" s="228">
        <v>-21.59</v>
      </c>
      <c r="M5760" s="229">
        <f t="shared" si="176"/>
        <v>818.33999999999992</v>
      </c>
      <c r="N5760" s="230">
        <v>2.61</v>
      </c>
    </row>
    <row r="5761" spans="1:14" x14ac:dyDescent="0.2">
      <c r="A5761" s="231" t="str">
        <f t="shared" si="175"/>
        <v>LP1.514Thinned195</v>
      </c>
      <c r="B5761" s="223" t="s">
        <v>232</v>
      </c>
      <c r="C5761" s="224">
        <v>1.5</v>
      </c>
      <c r="D5761" s="223">
        <v>14</v>
      </c>
      <c r="E5761" s="223" t="s">
        <v>172</v>
      </c>
      <c r="F5761" s="225" t="s">
        <v>225</v>
      </c>
      <c r="G5761" s="226">
        <v>4.42</v>
      </c>
      <c r="H5761" s="226">
        <v>-1.67</v>
      </c>
      <c r="I5761" s="226">
        <v>2.74</v>
      </c>
      <c r="J5761" s="227">
        <v>13.72</v>
      </c>
      <c r="K5761" s="227">
        <v>853.65</v>
      </c>
      <c r="L5761" s="228">
        <v>-21.59</v>
      </c>
      <c r="M5761" s="229">
        <f t="shared" si="176"/>
        <v>832.06</v>
      </c>
      <c r="N5761" s="230">
        <v>0</v>
      </c>
    </row>
    <row r="5762" spans="1:14" x14ac:dyDescent="0.2">
      <c r="A5762" s="231" t="str">
        <f t="shared" ref="A5762:A5825" si="177">CONCATENATE(LEFT(B5762,2),TEXT(C5762,"0.0"),TEXT(D5762,"00"),E5762,TEXT(LEFT(F5762,3),"000"))</f>
        <v>NB3.002NO_thin000</v>
      </c>
      <c r="B5762" s="223" t="s">
        <v>642</v>
      </c>
      <c r="C5762" s="224">
        <v>3</v>
      </c>
      <c r="D5762" s="223">
        <v>2</v>
      </c>
      <c r="E5762" s="223" t="s">
        <v>199</v>
      </c>
      <c r="F5762" s="225" t="s">
        <v>0</v>
      </c>
      <c r="M5762" s="229">
        <v>0</v>
      </c>
    </row>
    <row r="5763" spans="1:14" x14ac:dyDescent="0.2">
      <c r="A5763" s="231" t="str">
        <f t="shared" si="177"/>
        <v>NB3.002NO_thin005</v>
      </c>
      <c r="B5763" s="223" t="s">
        <v>642</v>
      </c>
      <c r="C5763" s="224">
        <v>3</v>
      </c>
      <c r="D5763" s="223">
        <v>2</v>
      </c>
      <c r="E5763" s="223" t="s">
        <v>199</v>
      </c>
      <c r="F5763" s="225" t="s">
        <v>1</v>
      </c>
      <c r="M5763" s="229">
        <v>1.0649999999999999</v>
      </c>
    </row>
    <row r="5764" spans="1:14" x14ac:dyDescent="0.2">
      <c r="A5764" s="231" t="str">
        <f t="shared" si="177"/>
        <v>NB3.002NO_thin010</v>
      </c>
      <c r="B5764" s="223" t="s">
        <v>642</v>
      </c>
      <c r="C5764" s="224">
        <v>3</v>
      </c>
      <c r="D5764" s="223">
        <v>2</v>
      </c>
      <c r="E5764" s="223" t="s">
        <v>199</v>
      </c>
      <c r="F5764" s="225" t="s">
        <v>2</v>
      </c>
      <c r="M5764" s="229">
        <v>5.2549999999999999</v>
      </c>
    </row>
    <row r="5765" spans="1:14" x14ac:dyDescent="0.2">
      <c r="A5765" s="231" t="str">
        <f t="shared" si="177"/>
        <v>NB3.002NO_thin015</v>
      </c>
      <c r="B5765" s="223" t="s">
        <v>642</v>
      </c>
      <c r="C5765" s="224">
        <v>3</v>
      </c>
      <c r="D5765" s="223">
        <v>2</v>
      </c>
      <c r="E5765" s="223" t="s">
        <v>199</v>
      </c>
      <c r="F5765" s="225" t="s">
        <v>3</v>
      </c>
      <c r="M5765" s="229">
        <v>20.204999999999998</v>
      </c>
    </row>
    <row r="5766" spans="1:14" x14ac:dyDescent="0.2">
      <c r="A5766" s="231" t="str">
        <f t="shared" si="177"/>
        <v>NB3.002NO_thin020</v>
      </c>
      <c r="B5766" s="223" t="s">
        <v>642</v>
      </c>
      <c r="C5766" s="224">
        <v>3</v>
      </c>
      <c r="D5766" s="223">
        <v>2</v>
      </c>
      <c r="E5766" s="223" t="s">
        <v>199</v>
      </c>
      <c r="F5766" s="225" t="s">
        <v>4</v>
      </c>
      <c r="M5766" s="229">
        <v>64.954999999999998</v>
      </c>
    </row>
    <row r="5767" spans="1:14" x14ac:dyDescent="0.2">
      <c r="A5767" s="231" t="str">
        <f t="shared" si="177"/>
        <v>NB3.002NO_thin025</v>
      </c>
      <c r="B5767" s="223" t="s">
        <v>642</v>
      </c>
      <c r="C5767" s="224">
        <v>3</v>
      </c>
      <c r="D5767" s="223">
        <v>2</v>
      </c>
      <c r="E5767" s="223" t="s">
        <v>199</v>
      </c>
      <c r="F5767" s="225" t="s">
        <v>5</v>
      </c>
      <c r="M5767" s="229">
        <v>120.61</v>
      </c>
    </row>
    <row r="5768" spans="1:14" x14ac:dyDescent="0.2">
      <c r="A5768" s="231" t="str">
        <f t="shared" si="177"/>
        <v>NB3.002NO_thin030</v>
      </c>
      <c r="B5768" s="223" t="s">
        <v>642</v>
      </c>
      <c r="C5768" s="224">
        <v>3</v>
      </c>
      <c r="D5768" s="223">
        <v>2</v>
      </c>
      <c r="E5768" s="223" t="s">
        <v>199</v>
      </c>
      <c r="F5768" s="225" t="s">
        <v>6</v>
      </c>
      <c r="M5768" s="229">
        <v>159.655</v>
      </c>
    </row>
    <row r="5769" spans="1:14" x14ac:dyDescent="0.2">
      <c r="A5769" s="231" t="str">
        <f t="shared" si="177"/>
        <v>NB3.002NO_thin035</v>
      </c>
      <c r="B5769" s="223" t="s">
        <v>642</v>
      </c>
      <c r="C5769" s="224">
        <v>3</v>
      </c>
      <c r="D5769" s="223">
        <v>2</v>
      </c>
      <c r="E5769" s="223" t="s">
        <v>199</v>
      </c>
      <c r="F5769" s="225" t="s">
        <v>7</v>
      </c>
      <c r="M5769" s="229">
        <v>188.035</v>
      </c>
    </row>
    <row r="5770" spans="1:14" x14ac:dyDescent="0.2">
      <c r="A5770" s="231" t="str">
        <f t="shared" si="177"/>
        <v>NB3.002NO_thin040</v>
      </c>
      <c r="B5770" s="223" t="s">
        <v>642</v>
      </c>
      <c r="C5770" s="224">
        <v>3</v>
      </c>
      <c r="D5770" s="223">
        <v>2</v>
      </c>
      <c r="E5770" s="223" t="s">
        <v>199</v>
      </c>
      <c r="F5770" s="225" t="s">
        <v>8</v>
      </c>
      <c r="M5770" s="229">
        <v>210.815</v>
      </c>
    </row>
    <row r="5771" spans="1:14" x14ac:dyDescent="0.2">
      <c r="A5771" s="231" t="str">
        <f t="shared" si="177"/>
        <v>NB3.002NO_thin045</v>
      </c>
      <c r="B5771" s="223" t="s">
        <v>642</v>
      </c>
      <c r="C5771" s="224">
        <v>3</v>
      </c>
      <c r="D5771" s="223">
        <v>2</v>
      </c>
      <c r="E5771" s="223" t="s">
        <v>199</v>
      </c>
      <c r="F5771" s="225" t="s">
        <v>9</v>
      </c>
      <c r="M5771" s="229">
        <v>230.24</v>
      </c>
    </row>
    <row r="5772" spans="1:14" x14ac:dyDescent="0.2">
      <c r="A5772" s="231" t="str">
        <f t="shared" si="177"/>
        <v>NB3.002NO_thin050</v>
      </c>
      <c r="B5772" s="223" t="s">
        <v>642</v>
      </c>
      <c r="C5772" s="224">
        <v>3</v>
      </c>
      <c r="D5772" s="223">
        <v>2</v>
      </c>
      <c r="E5772" s="223" t="s">
        <v>199</v>
      </c>
      <c r="F5772" s="225" t="s">
        <v>10</v>
      </c>
      <c r="M5772" s="229">
        <v>252.47499999999999</v>
      </c>
    </row>
    <row r="5773" spans="1:14" x14ac:dyDescent="0.2">
      <c r="A5773" s="231" t="str">
        <f t="shared" si="177"/>
        <v>NB3.002NO_thin055</v>
      </c>
      <c r="B5773" s="223" t="s">
        <v>642</v>
      </c>
      <c r="C5773" s="224">
        <v>3</v>
      </c>
      <c r="D5773" s="223">
        <v>2</v>
      </c>
      <c r="E5773" s="223" t="s">
        <v>199</v>
      </c>
      <c r="F5773" s="225" t="s">
        <v>11</v>
      </c>
      <c r="M5773" s="229">
        <v>263.30500000000001</v>
      </c>
    </row>
    <row r="5774" spans="1:14" x14ac:dyDescent="0.2">
      <c r="A5774" s="231" t="str">
        <f t="shared" si="177"/>
        <v>NB3.002NO_thin060</v>
      </c>
      <c r="B5774" s="223" t="s">
        <v>642</v>
      </c>
      <c r="C5774" s="224">
        <v>3</v>
      </c>
      <c r="D5774" s="223">
        <v>2</v>
      </c>
      <c r="E5774" s="223" t="s">
        <v>199</v>
      </c>
      <c r="F5774" s="225" t="s">
        <v>12</v>
      </c>
      <c r="M5774" s="229">
        <v>270.625</v>
      </c>
    </row>
    <row r="5775" spans="1:14" x14ac:dyDescent="0.2">
      <c r="A5775" s="231" t="str">
        <f t="shared" si="177"/>
        <v>NB3.002NO_thin065</v>
      </c>
      <c r="B5775" s="223" t="s">
        <v>642</v>
      </c>
      <c r="C5775" s="224">
        <v>3</v>
      </c>
      <c r="D5775" s="223">
        <v>2</v>
      </c>
      <c r="E5775" s="223" t="s">
        <v>199</v>
      </c>
      <c r="F5775" s="225" t="s">
        <v>13</v>
      </c>
      <c r="M5775" s="229">
        <v>276.82</v>
      </c>
    </row>
    <row r="5776" spans="1:14" x14ac:dyDescent="0.2">
      <c r="A5776" s="231" t="str">
        <f t="shared" si="177"/>
        <v>NB3.002NO_thin070</v>
      </c>
      <c r="B5776" s="223" t="s">
        <v>642</v>
      </c>
      <c r="C5776" s="224">
        <v>3</v>
      </c>
      <c r="D5776" s="223">
        <v>2</v>
      </c>
      <c r="E5776" s="223" t="s">
        <v>199</v>
      </c>
      <c r="F5776" s="225" t="s">
        <v>200</v>
      </c>
      <c r="M5776" s="229">
        <v>279.91000000000003</v>
      </c>
    </row>
    <row r="5777" spans="1:13" x14ac:dyDescent="0.2">
      <c r="A5777" s="231" t="str">
        <f t="shared" si="177"/>
        <v>NB3.002NO_thin075</v>
      </c>
      <c r="B5777" s="223" t="s">
        <v>642</v>
      </c>
      <c r="C5777" s="224">
        <v>3</v>
      </c>
      <c r="D5777" s="223">
        <v>2</v>
      </c>
      <c r="E5777" s="223" t="s">
        <v>199</v>
      </c>
      <c r="F5777" s="225" t="s">
        <v>201</v>
      </c>
      <c r="M5777" s="229">
        <v>283.45499999999998</v>
      </c>
    </row>
    <row r="5778" spans="1:13" x14ac:dyDescent="0.2">
      <c r="A5778" s="231" t="str">
        <f t="shared" si="177"/>
        <v>NB3.002NO_thin080</v>
      </c>
      <c r="B5778" s="223" t="s">
        <v>642</v>
      </c>
      <c r="C5778" s="224">
        <v>3</v>
      </c>
      <c r="D5778" s="223">
        <v>2</v>
      </c>
      <c r="E5778" s="223" t="s">
        <v>199</v>
      </c>
      <c r="F5778" s="225" t="s">
        <v>202</v>
      </c>
      <c r="M5778" s="229">
        <v>287.06</v>
      </c>
    </row>
    <row r="5779" spans="1:13" x14ac:dyDescent="0.2">
      <c r="A5779" s="231" t="str">
        <f t="shared" si="177"/>
        <v>NB3.002NO_thin085</v>
      </c>
      <c r="B5779" s="223" t="s">
        <v>642</v>
      </c>
      <c r="C5779" s="224">
        <v>3</v>
      </c>
      <c r="D5779" s="223">
        <v>2</v>
      </c>
      <c r="E5779" s="223" t="s">
        <v>199</v>
      </c>
      <c r="F5779" s="225" t="s">
        <v>203</v>
      </c>
      <c r="M5779" s="229">
        <v>289.93</v>
      </c>
    </row>
    <row r="5780" spans="1:13" x14ac:dyDescent="0.2">
      <c r="A5780" s="231" t="str">
        <f t="shared" si="177"/>
        <v>NB3.002NO_thin090</v>
      </c>
      <c r="B5780" s="223" t="s">
        <v>642</v>
      </c>
      <c r="C5780" s="224">
        <v>3</v>
      </c>
      <c r="D5780" s="223">
        <v>2</v>
      </c>
      <c r="E5780" s="223" t="s">
        <v>199</v>
      </c>
      <c r="F5780" s="225" t="s">
        <v>204</v>
      </c>
      <c r="M5780" s="229">
        <v>292.755</v>
      </c>
    </row>
    <row r="5781" spans="1:13" x14ac:dyDescent="0.2">
      <c r="A5781" s="231" t="str">
        <f t="shared" si="177"/>
        <v>NB3.002NO_thin095</v>
      </c>
      <c r="B5781" s="223" t="s">
        <v>642</v>
      </c>
      <c r="C5781" s="224">
        <v>3</v>
      </c>
      <c r="D5781" s="223">
        <v>2</v>
      </c>
      <c r="E5781" s="223" t="s">
        <v>199</v>
      </c>
      <c r="F5781" s="225" t="s">
        <v>205</v>
      </c>
      <c r="M5781" s="229">
        <v>302.14999999999998</v>
      </c>
    </row>
    <row r="5782" spans="1:13" x14ac:dyDescent="0.2">
      <c r="A5782" s="231" t="str">
        <f t="shared" si="177"/>
        <v>NB3.002NO_thin100</v>
      </c>
      <c r="B5782" s="223" t="s">
        <v>642</v>
      </c>
      <c r="C5782" s="224">
        <v>3</v>
      </c>
      <c r="D5782" s="223">
        <v>2</v>
      </c>
      <c r="E5782" s="223" t="s">
        <v>199</v>
      </c>
      <c r="F5782" s="225" t="s">
        <v>206</v>
      </c>
      <c r="M5782" s="229">
        <v>303.07</v>
      </c>
    </row>
    <row r="5783" spans="1:13" x14ac:dyDescent="0.2">
      <c r="A5783" s="231" t="str">
        <f t="shared" si="177"/>
        <v>NB3.002NO_thin105</v>
      </c>
      <c r="B5783" s="223" t="s">
        <v>642</v>
      </c>
      <c r="C5783" s="224">
        <v>3</v>
      </c>
      <c r="D5783" s="223">
        <v>2</v>
      </c>
      <c r="E5783" s="223" t="s">
        <v>199</v>
      </c>
      <c r="F5783" s="225" t="s">
        <v>207</v>
      </c>
      <c r="M5783" s="229">
        <v>303.435</v>
      </c>
    </row>
    <row r="5784" spans="1:13" x14ac:dyDescent="0.2">
      <c r="A5784" s="231" t="str">
        <f t="shared" si="177"/>
        <v>NB3.002NO_thin110</v>
      </c>
      <c r="B5784" s="223" t="s">
        <v>642</v>
      </c>
      <c r="C5784" s="224">
        <v>3</v>
      </c>
      <c r="D5784" s="223">
        <v>2</v>
      </c>
      <c r="E5784" s="223" t="s">
        <v>199</v>
      </c>
      <c r="F5784" s="225" t="s">
        <v>208</v>
      </c>
      <c r="M5784" s="229">
        <v>303.52</v>
      </c>
    </row>
    <row r="5785" spans="1:13" x14ac:dyDescent="0.2">
      <c r="A5785" s="231" t="str">
        <f t="shared" si="177"/>
        <v>NB3.002NO_thin115</v>
      </c>
      <c r="B5785" s="223" t="s">
        <v>642</v>
      </c>
      <c r="C5785" s="224">
        <v>3</v>
      </c>
      <c r="D5785" s="223">
        <v>2</v>
      </c>
      <c r="E5785" s="223" t="s">
        <v>199</v>
      </c>
      <c r="F5785" s="225" t="s">
        <v>209</v>
      </c>
      <c r="M5785" s="229">
        <v>303.85000000000002</v>
      </c>
    </row>
    <row r="5786" spans="1:13" x14ac:dyDescent="0.2">
      <c r="A5786" s="231" t="str">
        <f t="shared" si="177"/>
        <v>NB3.002NO_thin120</v>
      </c>
      <c r="B5786" s="223" t="s">
        <v>642</v>
      </c>
      <c r="C5786" s="224">
        <v>3</v>
      </c>
      <c r="D5786" s="223">
        <v>2</v>
      </c>
      <c r="E5786" s="223" t="s">
        <v>199</v>
      </c>
      <c r="F5786" s="225" t="s">
        <v>210</v>
      </c>
      <c r="M5786" s="229">
        <v>307.09500000000003</v>
      </c>
    </row>
    <row r="5787" spans="1:13" x14ac:dyDescent="0.2">
      <c r="A5787" s="231" t="str">
        <f t="shared" si="177"/>
        <v>NB3.002NO_thin125</v>
      </c>
      <c r="B5787" s="223" t="s">
        <v>642</v>
      </c>
      <c r="C5787" s="224">
        <v>3</v>
      </c>
      <c r="D5787" s="223">
        <v>2</v>
      </c>
      <c r="E5787" s="223" t="s">
        <v>199</v>
      </c>
      <c r="F5787" s="225" t="s">
        <v>211</v>
      </c>
      <c r="M5787" s="229">
        <v>307.83</v>
      </c>
    </row>
    <row r="5788" spans="1:13" x14ac:dyDescent="0.2">
      <c r="A5788" s="231" t="str">
        <f t="shared" si="177"/>
        <v>NB3.002NO_thin130</v>
      </c>
      <c r="B5788" s="223" t="s">
        <v>642</v>
      </c>
      <c r="C5788" s="224">
        <v>3</v>
      </c>
      <c r="D5788" s="223">
        <v>2</v>
      </c>
      <c r="E5788" s="223" t="s">
        <v>199</v>
      </c>
      <c r="F5788" s="225" t="s">
        <v>212</v>
      </c>
      <c r="M5788" s="229">
        <v>308.33999999999997</v>
      </c>
    </row>
    <row r="5789" spans="1:13" x14ac:dyDescent="0.2">
      <c r="A5789" s="231" t="str">
        <f t="shared" si="177"/>
        <v>NB3.002NO_thin135</v>
      </c>
      <c r="B5789" s="223" t="s">
        <v>642</v>
      </c>
      <c r="C5789" s="224">
        <v>3</v>
      </c>
      <c r="D5789" s="223">
        <v>2</v>
      </c>
      <c r="E5789" s="223" t="s">
        <v>199</v>
      </c>
      <c r="F5789" s="225" t="s">
        <v>213</v>
      </c>
      <c r="M5789" s="229">
        <v>308.71499999999997</v>
      </c>
    </row>
    <row r="5790" spans="1:13" x14ac:dyDescent="0.2">
      <c r="A5790" s="231" t="str">
        <f t="shared" si="177"/>
        <v>NB3.002NO_thin140</v>
      </c>
      <c r="B5790" s="223" t="s">
        <v>642</v>
      </c>
      <c r="C5790" s="224">
        <v>3</v>
      </c>
      <c r="D5790" s="223">
        <v>2</v>
      </c>
      <c r="E5790" s="223" t="s">
        <v>199</v>
      </c>
      <c r="F5790" s="225" t="s">
        <v>214</v>
      </c>
      <c r="M5790" s="229">
        <v>310.02499999999998</v>
      </c>
    </row>
    <row r="5791" spans="1:13" x14ac:dyDescent="0.2">
      <c r="A5791" s="231" t="str">
        <f t="shared" si="177"/>
        <v>NB3.002NO_thin145</v>
      </c>
      <c r="B5791" s="223" t="s">
        <v>642</v>
      </c>
      <c r="C5791" s="224">
        <v>3</v>
      </c>
      <c r="D5791" s="223">
        <v>2</v>
      </c>
      <c r="E5791" s="223" t="s">
        <v>199</v>
      </c>
      <c r="F5791" s="225" t="s">
        <v>215</v>
      </c>
      <c r="M5791" s="229">
        <v>310.48</v>
      </c>
    </row>
    <row r="5792" spans="1:13" x14ac:dyDescent="0.2">
      <c r="A5792" s="231" t="str">
        <f t="shared" si="177"/>
        <v>NB3.002NO_thin150</v>
      </c>
      <c r="B5792" s="223" t="s">
        <v>642</v>
      </c>
      <c r="C5792" s="224">
        <v>3</v>
      </c>
      <c r="D5792" s="223">
        <v>2</v>
      </c>
      <c r="E5792" s="223" t="s">
        <v>199</v>
      </c>
      <c r="F5792" s="225" t="s">
        <v>216</v>
      </c>
      <c r="M5792" s="229">
        <v>310.97000000000003</v>
      </c>
    </row>
    <row r="5793" spans="1:13" x14ac:dyDescent="0.2">
      <c r="A5793" s="231" t="str">
        <f t="shared" si="177"/>
        <v>NB3.002NO_thin155</v>
      </c>
      <c r="B5793" s="223" t="s">
        <v>642</v>
      </c>
      <c r="C5793" s="224">
        <v>3</v>
      </c>
      <c r="D5793" s="223">
        <v>2</v>
      </c>
      <c r="E5793" s="223" t="s">
        <v>199</v>
      </c>
      <c r="F5793" s="225" t="s">
        <v>217</v>
      </c>
      <c r="M5793" s="229">
        <v>311.39</v>
      </c>
    </row>
    <row r="5794" spans="1:13" x14ac:dyDescent="0.2">
      <c r="A5794" s="231" t="str">
        <f t="shared" si="177"/>
        <v>NB3.002NO_thin160</v>
      </c>
      <c r="B5794" s="223" t="s">
        <v>642</v>
      </c>
      <c r="C5794" s="224">
        <v>3</v>
      </c>
      <c r="D5794" s="223">
        <v>2</v>
      </c>
      <c r="E5794" s="223" t="s">
        <v>199</v>
      </c>
      <c r="F5794" s="225" t="s">
        <v>218</v>
      </c>
      <c r="M5794" s="229">
        <v>311.79500000000002</v>
      </c>
    </row>
    <row r="5795" spans="1:13" x14ac:dyDescent="0.2">
      <c r="A5795" s="231" t="str">
        <f t="shared" si="177"/>
        <v>NB3.002NO_thin165</v>
      </c>
      <c r="B5795" s="223" t="s">
        <v>642</v>
      </c>
      <c r="C5795" s="224">
        <v>3</v>
      </c>
      <c r="D5795" s="223">
        <v>2</v>
      </c>
      <c r="E5795" s="223" t="s">
        <v>199</v>
      </c>
      <c r="F5795" s="225" t="s">
        <v>219</v>
      </c>
      <c r="M5795" s="229">
        <v>312.27</v>
      </c>
    </row>
    <row r="5796" spans="1:13" x14ac:dyDescent="0.2">
      <c r="A5796" s="231" t="str">
        <f t="shared" si="177"/>
        <v>NB3.002NO_thin170</v>
      </c>
      <c r="B5796" s="223" t="s">
        <v>642</v>
      </c>
      <c r="C5796" s="224">
        <v>3</v>
      </c>
      <c r="D5796" s="223">
        <v>2</v>
      </c>
      <c r="E5796" s="223" t="s">
        <v>199</v>
      </c>
      <c r="F5796" s="225" t="s">
        <v>220</v>
      </c>
      <c r="M5796" s="229">
        <v>312.67</v>
      </c>
    </row>
    <row r="5797" spans="1:13" x14ac:dyDescent="0.2">
      <c r="A5797" s="231" t="str">
        <f t="shared" si="177"/>
        <v>NB3.002NO_thin175</v>
      </c>
      <c r="B5797" s="223" t="s">
        <v>642</v>
      </c>
      <c r="C5797" s="224">
        <v>3</v>
      </c>
      <c r="D5797" s="223">
        <v>2</v>
      </c>
      <c r="E5797" s="223" t="s">
        <v>199</v>
      </c>
      <c r="F5797" s="225" t="s">
        <v>221</v>
      </c>
      <c r="M5797" s="229">
        <v>313.04000000000002</v>
      </c>
    </row>
    <row r="5798" spans="1:13" x14ac:dyDescent="0.2">
      <c r="A5798" s="231" t="str">
        <f t="shared" si="177"/>
        <v>NB3.002NO_thin180</v>
      </c>
      <c r="B5798" s="223" t="s">
        <v>642</v>
      </c>
      <c r="C5798" s="224">
        <v>3</v>
      </c>
      <c r="D5798" s="223">
        <v>2</v>
      </c>
      <c r="E5798" s="223" t="s">
        <v>199</v>
      </c>
      <c r="F5798" s="225" t="s">
        <v>222</v>
      </c>
      <c r="M5798" s="229">
        <v>313.39999999999998</v>
      </c>
    </row>
    <row r="5799" spans="1:13" x14ac:dyDescent="0.2">
      <c r="A5799" s="231" t="str">
        <f t="shared" si="177"/>
        <v>NB3.002NO_thin185</v>
      </c>
      <c r="B5799" s="223" t="s">
        <v>642</v>
      </c>
      <c r="C5799" s="224">
        <v>3</v>
      </c>
      <c r="D5799" s="223">
        <v>2</v>
      </c>
      <c r="E5799" s="223" t="s">
        <v>199</v>
      </c>
      <c r="F5799" s="225" t="s">
        <v>223</v>
      </c>
      <c r="M5799" s="229">
        <v>313.70499999999998</v>
      </c>
    </row>
    <row r="5800" spans="1:13" x14ac:dyDescent="0.2">
      <c r="A5800" s="231" t="str">
        <f t="shared" si="177"/>
        <v>NB3.002NO_thin190</v>
      </c>
      <c r="B5800" s="223" t="s">
        <v>642</v>
      </c>
      <c r="C5800" s="224">
        <v>3</v>
      </c>
      <c r="D5800" s="223">
        <v>2</v>
      </c>
      <c r="E5800" s="223" t="s">
        <v>199</v>
      </c>
      <c r="F5800" s="225" t="s">
        <v>224</v>
      </c>
      <c r="M5800" s="229">
        <v>313.95999999999998</v>
      </c>
    </row>
    <row r="5801" spans="1:13" x14ac:dyDescent="0.2">
      <c r="A5801" s="231" t="str">
        <f t="shared" si="177"/>
        <v>NB3.002NO_thin195</v>
      </c>
      <c r="B5801" s="223" t="s">
        <v>642</v>
      </c>
      <c r="C5801" s="224">
        <v>3</v>
      </c>
      <c r="D5801" s="223">
        <v>2</v>
      </c>
      <c r="E5801" s="223" t="s">
        <v>199</v>
      </c>
      <c r="F5801" s="225" t="s">
        <v>225</v>
      </c>
      <c r="M5801" s="229">
        <v>314.27999999999997</v>
      </c>
    </row>
    <row r="5802" spans="1:13" x14ac:dyDescent="0.2">
      <c r="A5802" s="231" t="str">
        <f t="shared" si="177"/>
        <v>NB3.004NO_thin000</v>
      </c>
      <c r="B5802" s="223" t="s">
        <v>642</v>
      </c>
      <c r="C5802" s="224">
        <v>3</v>
      </c>
      <c r="D5802" s="223">
        <v>4</v>
      </c>
      <c r="E5802" s="223" t="s">
        <v>199</v>
      </c>
      <c r="F5802" s="225" t="s">
        <v>0</v>
      </c>
      <c r="M5802" s="229">
        <v>0</v>
      </c>
    </row>
    <row r="5803" spans="1:13" x14ac:dyDescent="0.2">
      <c r="A5803" s="231" t="str">
        <f t="shared" si="177"/>
        <v>NB3.004NO_thin005</v>
      </c>
      <c r="B5803" s="223" t="s">
        <v>642</v>
      </c>
      <c r="C5803" s="224">
        <v>3</v>
      </c>
      <c r="D5803" s="223">
        <v>4</v>
      </c>
      <c r="E5803" s="223" t="s">
        <v>199</v>
      </c>
      <c r="F5803" s="225" t="s">
        <v>1</v>
      </c>
      <c r="G5803" s="226">
        <v>0.32</v>
      </c>
      <c r="H5803" s="226">
        <v>0.11</v>
      </c>
      <c r="I5803" s="226">
        <v>0.43</v>
      </c>
      <c r="J5803" s="237">
        <v>2.13</v>
      </c>
      <c r="K5803" s="237">
        <v>2.13</v>
      </c>
      <c r="L5803" s="228">
        <v>0</v>
      </c>
      <c r="M5803" s="229">
        <v>2.13</v>
      </c>
    </row>
    <row r="5804" spans="1:13" x14ac:dyDescent="0.2">
      <c r="A5804" s="231" t="str">
        <f t="shared" si="177"/>
        <v>NB3.004NO_thin010</v>
      </c>
      <c r="B5804" s="223" t="s">
        <v>642</v>
      </c>
      <c r="C5804" s="224">
        <v>3</v>
      </c>
      <c r="D5804" s="223">
        <v>4</v>
      </c>
      <c r="E5804" s="223" t="s">
        <v>199</v>
      </c>
      <c r="F5804" s="225" t="s">
        <v>2</v>
      </c>
      <c r="G5804" s="226">
        <v>1.45</v>
      </c>
      <c r="H5804" s="226">
        <v>0.23</v>
      </c>
      <c r="I5804" s="226">
        <v>1.68</v>
      </c>
      <c r="J5804" s="237">
        <v>8.3800000000000008</v>
      </c>
      <c r="K5804" s="237">
        <v>10.51</v>
      </c>
      <c r="L5804" s="228">
        <v>0</v>
      </c>
      <c r="M5804" s="229">
        <v>10.51</v>
      </c>
    </row>
    <row r="5805" spans="1:13" x14ac:dyDescent="0.2">
      <c r="A5805" s="231" t="str">
        <f t="shared" si="177"/>
        <v>NB3.004NO_thin015</v>
      </c>
      <c r="B5805" s="223" t="s">
        <v>642</v>
      </c>
      <c r="C5805" s="224">
        <v>3</v>
      </c>
      <c r="D5805" s="223">
        <v>4</v>
      </c>
      <c r="E5805" s="223" t="s">
        <v>199</v>
      </c>
      <c r="F5805" s="225" t="s">
        <v>3</v>
      </c>
      <c r="G5805" s="226">
        <v>5.65</v>
      </c>
      <c r="H5805" s="226">
        <v>0.33</v>
      </c>
      <c r="I5805" s="226">
        <v>5.98</v>
      </c>
      <c r="J5805" s="237">
        <v>29.9</v>
      </c>
      <c r="K5805" s="237">
        <v>40.409999999999997</v>
      </c>
      <c r="L5805" s="228">
        <v>0</v>
      </c>
      <c r="M5805" s="229">
        <v>40.409999999999997</v>
      </c>
    </row>
    <row r="5806" spans="1:13" x14ac:dyDescent="0.2">
      <c r="A5806" s="231" t="str">
        <f t="shared" si="177"/>
        <v>NB3.004NO_thin020</v>
      </c>
      <c r="B5806" s="223" t="s">
        <v>642</v>
      </c>
      <c r="C5806" s="224">
        <v>3</v>
      </c>
      <c r="D5806" s="223">
        <v>4</v>
      </c>
      <c r="E5806" s="223" t="s">
        <v>199</v>
      </c>
      <c r="F5806" s="225" t="s">
        <v>4</v>
      </c>
      <c r="G5806" s="226">
        <v>16.809999999999999</v>
      </c>
      <c r="H5806" s="226">
        <v>1.0900000000000001</v>
      </c>
      <c r="I5806" s="226">
        <v>17.899999999999999</v>
      </c>
      <c r="J5806" s="237">
        <v>89.5</v>
      </c>
      <c r="K5806" s="237">
        <v>129.91</v>
      </c>
      <c r="L5806" s="228">
        <v>0</v>
      </c>
      <c r="M5806" s="229">
        <v>129.91</v>
      </c>
    </row>
    <row r="5807" spans="1:13" x14ac:dyDescent="0.2">
      <c r="A5807" s="231" t="str">
        <f t="shared" si="177"/>
        <v>NB3.004NO_thin025</v>
      </c>
      <c r="B5807" s="223" t="s">
        <v>642</v>
      </c>
      <c r="C5807" s="224">
        <v>3</v>
      </c>
      <c r="D5807" s="223">
        <v>4</v>
      </c>
      <c r="E5807" s="223" t="s">
        <v>199</v>
      </c>
      <c r="F5807" s="225" t="s">
        <v>5</v>
      </c>
      <c r="G5807" s="226">
        <v>21.13</v>
      </c>
      <c r="H5807" s="226">
        <v>1.1299999999999999</v>
      </c>
      <c r="I5807" s="226">
        <v>22.26</v>
      </c>
      <c r="J5807" s="237">
        <v>111.31</v>
      </c>
      <c r="K5807" s="237">
        <v>241.22</v>
      </c>
      <c r="L5807" s="228">
        <v>0</v>
      </c>
      <c r="M5807" s="229">
        <v>241.22</v>
      </c>
    </row>
    <row r="5808" spans="1:13" x14ac:dyDescent="0.2">
      <c r="A5808" s="231" t="str">
        <f t="shared" si="177"/>
        <v>NB3.004NO_thin030</v>
      </c>
      <c r="B5808" s="223" t="s">
        <v>642</v>
      </c>
      <c r="C5808" s="224">
        <v>3</v>
      </c>
      <c r="D5808" s="223">
        <v>4</v>
      </c>
      <c r="E5808" s="223" t="s">
        <v>199</v>
      </c>
      <c r="F5808" s="225" t="s">
        <v>6</v>
      </c>
      <c r="G5808" s="226">
        <v>15.29</v>
      </c>
      <c r="H5808" s="226">
        <v>0.33</v>
      </c>
      <c r="I5808" s="226">
        <v>15.62</v>
      </c>
      <c r="J5808" s="237">
        <v>78.09</v>
      </c>
      <c r="K5808" s="237">
        <v>319.31</v>
      </c>
      <c r="L5808" s="228">
        <v>0</v>
      </c>
      <c r="M5808" s="229">
        <v>319.31</v>
      </c>
    </row>
    <row r="5809" spans="1:13" x14ac:dyDescent="0.2">
      <c r="A5809" s="231" t="str">
        <f t="shared" si="177"/>
        <v>NB3.004NO_thin035</v>
      </c>
      <c r="B5809" s="223" t="s">
        <v>642</v>
      </c>
      <c r="C5809" s="224">
        <v>3</v>
      </c>
      <c r="D5809" s="223">
        <v>4</v>
      </c>
      <c r="E5809" s="223" t="s">
        <v>199</v>
      </c>
      <c r="F5809" s="225" t="s">
        <v>7</v>
      </c>
      <c r="G5809" s="226">
        <v>11.14</v>
      </c>
      <c r="H5809" s="226">
        <v>0.21</v>
      </c>
      <c r="I5809" s="226">
        <v>11.35</v>
      </c>
      <c r="J5809" s="237">
        <v>56.76</v>
      </c>
      <c r="K5809" s="237">
        <v>376.07</v>
      </c>
      <c r="L5809" s="228">
        <v>0</v>
      </c>
      <c r="M5809" s="229">
        <v>376.07</v>
      </c>
    </row>
    <row r="5810" spans="1:13" x14ac:dyDescent="0.2">
      <c r="A5810" s="231" t="str">
        <f t="shared" si="177"/>
        <v>NB3.004NO_thin040</v>
      </c>
      <c r="B5810" s="223" t="s">
        <v>642</v>
      </c>
      <c r="C5810" s="224">
        <v>3</v>
      </c>
      <c r="D5810" s="223">
        <v>4</v>
      </c>
      <c r="E5810" s="223" t="s">
        <v>199</v>
      </c>
      <c r="F5810" s="225" t="s">
        <v>8</v>
      </c>
      <c r="G5810" s="226">
        <v>8.9600000000000009</v>
      </c>
      <c r="H5810" s="226">
        <v>0.15</v>
      </c>
      <c r="I5810" s="226">
        <v>9.11</v>
      </c>
      <c r="J5810" s="237">
        <v>45.55</v>
      </c>
      <c r="K5810" s="237">
        <v>421.63</v>
      </c>
      <c r="L5810" s="228">
        <v>0</v>
      </c>
      <c r="M5810" s="229">
        <v>421.63</v>
      </c>
    </row>
    <row r="5811" spans="1:13" x14ac:dyDescent="0.2">
      <c r="A5811" s="231" t="str">
        <f t="shared" si="177"/>
        <v>NB3.004NO_thin045</v>
      </c>
      <c r="B5811" s="223" t="s">
        <v>642</v>
      </c>
      <c r="C5811" s="224">
        <v>3</v>
      </c>
      <c r="D5811" s="223">
        <v>4</v>
      </c>
      <c r="E5811" s="223" t="s">
        <v>199</v>
      </c>
      <c r="F5811" s="225" t="s">
        <v>9</v>
      </c>
      <c r="G5811" s="226">
        <v>6.45</v>
      </c>
      <c r="H5811" s="226">
        <v>1.32</v>
      </c>
      <c r="I5811" s="226">
        <v>7.77</v>
      </c>
      <c r="J5811" s="237">
        <v>38.85</v>
      </c>
      <c r="K5811" s="237">
        <v>460.48</v>
      </c>
      <c r="L5811" s="228">
        <v>0</v>
      </c>
      <c r="M5811" s="229">
        <v>460.48</v>
      </c>
    </row>
    <row r="5812" spans="1:13" x14ac:dyDescent="0.2">
      <c r="A5812" s="231" t="str">
        <f t="shared" si="177"/>
        <v>NB3.004NO_thin050</v>
      </c>
      <c r="B5812" s="223" t="s">
        <v>642</v>
      </c>
      <c r="C5812" s="224">
        <v>3</v>
      </c>
      <c r="D5812" s="223">
        <v>4</v>
      </c>
      <c r="E5812" s="223" t="s">
        <v>199</v>
      </c>
      <c r="F5812" s="225" t="s">
        <v>10</v>
      </c>
      <c r="G5812" s="226">
        <v>4.1500000000000004</v>
      </c>
      <c r="H5812" s="226">
        <v>4.75</v>
      </c>
      <c r="I5812" s="226">
        <v>8.9</v>
      </c>
      <c r="J5812" s="237">
        <v>44.48</v>
      </c>
      <c r="K5812" s="237">
        <v>504.95</v>
      </c>
      <c r="L5812" s="228">
        <v>0</v>
      </c>
      <c r="M5812" s="229">
        <v>504.95</v>
      </c>
    </row>
    <row r="5813" spans="1:13" x14ac:dyDescent="0.2">
      <c r="A5813" s="231" t="str">
        <f t="shared" si="177"/>
        <v>NB3.004NO_thin055</v>
      </c>
      <c r="B5813" s="223" t="s">
        <v>642</v>
      </c>
      <c r="C5813" s="224">
        <v>3</v>
      </c>
      <c r="D5813" s="223">
        <v>4</v>
      </c>
      <c r="E5813" s="223" t="s">
        <v>199</v>
      </c>
      <c r="F5813" s="225" t="s">
        <v>11</v>
      </c>
      <c r="G5813" s="226">
        <v>3.31</v>
      </c>
      <c r="H5813" s="226">
        <v>1.02</v>
      </c>
      <c r="I5813" s="226">
        <v>4.33</v>
      </c>
      <c r="J5813" s="237">
        <v>21.66</v>
      </c>
      <c r="K5813" s="237">
        <v>526.61</v>
      </c>
      <c r="L5813" s="228">
        <v>0</v>
      </c>
      <c r="M5813" s="229">
        <v>526.61</v>
      </c>
    </row>
    <row r="5814" spans="1:13" x14ac:dyDescent="0.2">
      <c r="A5814" s="231" t="str">
        <f t="shared" si="177"/>
        <v>NB3.004NO_thin060</v>
      </c>
      <c r="B5814" s="223" t="s">
        <v>642</v>
      </c>
      <c r="C5814" s="224">
        <v>3</v>
      </c>
      <c r="D5814" s="223">
        <v>4</v>
      </c>
      <c r="E5814" s="223" t="s">
        <v>199</v>
      </c>
      <c r="F5814" s="225" t="s">
        <v>12</v>
      </c>
      <c r="G5814" s="226">
        <v>3.19</v>
      </c>
      <c r="H5814" s="226">
        <v>-0.26</v>
      </c>
      <c r="I5814" s="226">
        <v>2.93</v>
      </c>
      <c r="J5814" s="237">
        <v>14.64</v>
      </c>
      <c r="K5814" s="237">
        <v>541.25</v>
      </c>
      <c r="L5814" s="228">
        <v>0</v>
      </c>
      <c r="M5814" s="229">
        <v>541.25</v>
      </c>
    </row>
    <row r="5815" spans="1:13" x14ac:dyDescent="0.2">
      <c r="A5815" s="231" t="str">
        <f t="shared" si="177"/>
        <v>NB3.004NO_thin065</v>
      </c>
      <c r="B5815" s="223" t="s">
        <v>642</v>
      </c>
      <c r="C5815" s="224">
        <v>3</v>
      </c>
      <c r="D5815" s="223">
        <v>4</v>
      </c>
      <c r="E5815" s="223" t="s">
        <v>199</v>
      </c>
      <c r="F5815" s="225" t="s">
        <v>13</v>
      </c>
      <c r="G5815" s="226">
        <v>2.73</v>
      </c>
      <c r="H5815" s="226">
        <v>-0.25</v>
      </c>
      <c r="I5815" s="226">
        <v>2.48</v>
      </c>
      <c r="J5815" s="237">
        <v>12.39</v>
      </c>
      <c r="K5815" s="237">
        <v>553.64</v>
      </c>
      <c r="L5815" s="228">
        <v>0</v>
      </c>
      <c r="M5815" s="229">
        <v>553.64</v>
      </c>
    </row>
    <row r="5816" spans="1:13" x14ac:dyDescent="0.2">
      <c r="A5816" s="231" t="str">
        <f t="shared" si="177"/>
        <v>NB3.004NO_thin070</v>
      </c>
      <c r="B5816" s="223" t="s">
        <v>642</v>
      </c>
      <c r="C5816" s="224">
        <v>3</v>
      </c>
      <c r="D5816" s="223">
        <v>4</v>
      </c>
      <c r="E5816" s="223" t="s">
        <v>199</v>
      </c>
      <c r="F5816" s="225" t="s">
        <v>200</v>
      </c>
      <c r="G5816" s="226">
        <v>2.33</v>
      </c>
      <c r="H5816" s="226">
        <v>-1.1000000000000001</v>
      </c>
      <c r="I5816" s="226">
        <v>1.24</v>
      </c>
      <c r="J5816" s="237">
        <v>6.18</v>
      </c>
      <c r="K5816" s="237">
        <v>559.82000000000005</v>
      </c>
      <c r="L5816" s="228">
        <v>0</v>
      </c>
      <c r="M5816" s="229">
        <v>559.82000000000005</v>
      </c>
    </row>
    <row r="5817" spans="1:13" x14ac:dyDescent="0.2">
      <c r="A5817" s="231" t="str">
        <f t="shared" si="177"/>
        <v>NB3.004NO_thin075</v>
      </c>
      <c r="B5817" s="223" t="s">
        <v>642</v>
      </c>
      <c r="C5817" s="224">
        <v>3</v>
      </c>
      <c r="D5817" s="223">
        <v>4</v>
      </c>
      <c r="E5817" s="223" t="s">
        <v>199</v>
      </c>
      <c r="F5817" s="225" t="s">
        <v>201</v>
      </c>
      <c r="G5817" s="226">
        <v>2.11</v>
      </c>
      <c r="H5817" s="226">
        <v>-0.69</v>
      </c>
      <c r="I5817" s="226">
        <v>1.42</v>
      </c>
      <c r="J5817" s="237">
        <v>7.09</v>
      </c>
      <c r="K5817" s="237">
        <v>566.91</v>
      </c>
      <c r="L5817" s="228">
        <v>0</v>
      </c>
      <c r="M5817" s="229">
        <v>566.91</v>
      </c>
    </row>
    <row r="5818" spans="1:13" x14ac:dyDescent="0.2">
      <c r="A5818" s="231" t="str">
        <f t="shared" si="177"/>
        <v>NB3.004NO_thin080</v>
      </c>
      <c r="B5818" s="223" t="s">
        <v>642</v>
      </c>
      <c r="C5818" s="224">
        <v>3</v>
      </c>
      <c r="D5818" s="223">
        <v>4</v>
      </c>
      <c r="E5818" s="223" t="s">
        <v>199</v>
      </c>
      <c r="F5818" s="225" t="s">
        <v>202</v>
      </c>
      <c r="G5818" s="226">
        <v>1.93</v>
      </c>
      <c r="H5818" s="226">
        <v>-0.49</v>
      </c>
      <c r="I5818" s="226">
        <v>1.44</v>
      </c>
      <c r="J5818" s="237">
        <v>7.22</v>
      </c>
      <c r="K5818" s="237">
        <v>574.12</v>
      </c>
      <c r="L5818" s="228">
        <v>0</v>
      </c>
      <c r="M5818" s="229">
        <v>574.12</v>
      </c>
    </row>
    <row r="5819" spans="1:13" x14ac:dyDescent="0.2">
      <c r="A5819" s="231" t="str">
        <f t="shared" si="177"/>
        <v>NB3.004NO_thin085</v>
      </c>
      <c r="B5819" s="223" t="s">
        <v>642</v>
      </c>
      <c r="C5819" s="224">
        <v>3</v>
      </c>
      <c r="D5819" s="223">
        <v>4</v>
      </c>
      <c r="E5819" s="223" t="s">
        <v>199</v>
      </c>
      <c r="F5819" s="225" t="s">
        <v>203</v>
      </c>
      <c r="G5819" s="226">
        <v>1.72</v>
      </c>
      <c r="H5819" s="226">
        <v>-0.56999999999999995</v>
      </c>
      <c r="I5819" s="226">
        <v>1.1499999999999999</v>
      </c>
      <c r="J5819" s="237">
        <v>5.74</v>
      </c>
      <c r="K5819" s="237">
        <v>579.86</v>
      </c>
      <c r="L5819" s="228">
        <v>0</v>
      </c>
      <c r="M5819" s="229">
        <v>579.86</v>
      </c>
    </row>
    <row r="5820" spans="1:13" x14ac:dyDescent="0.2">
      <c r="A5820" s="231" t="str">
        <f t="shared" si="177"/>
        <v>NB3.004NO_thin090</v>
      </c>
      <c r="B5820" s="223" t="s">
        <v>642</v>
      </c>
      <c r="C5820" s="224">
        <v>3</v>
      </c>
      <c r="D5820" s="223">
        <v>4</v>
      </c>
      <c r="E5820" s="223" t="s">
        <v>199</v>
      </c>
      <c r="F5820" s="225" t="s">
        <v>204</v>
      </c>
      <c r="G5820" s="226">
        <v>1.52</v>
      </c>
      <c r="H5820" s="226">
        <v>-0.4</v>
      </c>
      <c r="I5820" s="226">
        <v>1.1299999999999999</v>
      </c>
      <c r="J5820" s="237">
        <v>5.64</v>
      </c>
      <c r="K5820" s="237">
        <v>585.51</v>
      </c>
      <c r="L5820" s="228">
        <v>0</v>
      </c>
      <c r="M5820" s="229">
        <v>585.51</v>
      </c>
    </row>
    <row r="5821" spans="1:13" x14ac:dyDescent="0.2">
      <c r="A5821" s="231" t="str">
        <f t="shared" si="177"/>
        <v>NB3.004NO_thin095</v>
      </c>
      <c r="B5821" s="223" t="s">
        <v>642</v>
      </c>
      <c r="C5821" s="224">
        <v>3</v>
      </c>
      <c r="D5821" s="223">
        <v>4</v>
      </c>
      <c r="E5821" s="223" t="s">
        <v>199</v>
      </c>
      <c r="F5821" s="225" t="s">
        <v>205</v>
      </c>
      <c r="G5821" s="226">
        <v>1.35</v>
      </c>
      <c r="H5821" s="226">
        <v>2.41</v>
      </c>
      <c r="I5821" s="226">
        <v>3.76</v>
      </c>
      <c r="J5821" s="237">
        <v>18.79</v>
      </c>
      <c r="K5821" s="237">
        <v>604.29999999999995</v>
      </c>
      <c r="L5821" s="228">
        <v>0</v>
      </c>
      <c r="M5821" s="229">
        <v>604.29999999999995</v>
      </c>
    </row>
    <row r="5822" spans="1:13" x14ac:dyDescent="0.2">
      <c r="A5822" s="231" t="str">
        <f t="shared" si="177"/>
        <v>NB3.004NO_thin100</v>
      </c>
      <c r="B5822" s="223" t="s">
        <v>642</v>
      </c>
      <c r="C5822" s="224">
        <v>3</v>
      </c>
      <c r="D5822" s="223">
        <v>4</v>
      </c>
      <c r="E5822" s="223" t="s">
        <v>199</v>
      </c>
      <c r="F5822" s="225" t="s">
        <v>206</v>
      </c>
      <c r="G5822" s="226">
        <v>1.2</v>
      </c>
      <c r="H5822" s="226">
        <v>-0.83</v>
      </c>
      <c r="I5822" s="226">
        <v>0.37</v>
      </c>
      <c r="J5822" s="237">
        <v>1.84</v>
      </c>
      <c r="K5822" s="237">
        <v>606.14</v>
      </c>
      <c r="L5822" s="228">
        <v>0</v>
      </c>
      <c r="M5822" s="229">
        <v>606.14</v>
      </c>
    </row>
    <row r="5823" spans="1:13" x14ac:dyDescent="0.2">
      <c r="A5823" s="231" t="str">
        <f t="shared" si="177"/>
        <v>NB3.004NO_thin105</v>
      </c>
      <c r="B5823" s="223" t="s">
        <v>642</v>
      </c>
      <c r="C5823" s="224">
        <v>3</v>
      </c>
      <c r="D5823" s="223">
        <v>4</v>
      </c>
      <c r="E5823" s="223" t="s">
        <v>199</v>
      </c>
      <c r="F5823" s="225" t="s">
        <v>207</v>
      </c>
      <c r="G5823" s="226">
        <v>1.07</v>
      </c>
      <c r="H5823" s="226">
        <v>-0.92</v>
      </c>
      <c r="I5823" s="226">
        <v>0.15</v>
      </c>
      <c r="J5823" s="237">
        <v>0.74</v>
      </c>
      <c r="K5823" s="237">
        <v>606.87</v>
      </c>
      <c r="L5823" s="228">
        <v>0</v>
      </c>
      <c r="M5823" s="229">
        <v>606.87</v>
      </c>
    </row>
    <row r="5824" spans="1:13" x14ac:dyDescent="0.2">
      <c r="A5824" s="231" t="str">
        <f t="shared" si="177"/>
        <v>NB3.004NO_thin110</v>
      </c>
      <c r="B5824" s="223" t="s">
        <v>642</v>
      </c>
      <c r="C5824" s="224">
        <v>3</v>
      </c>
      <c r="D5824" s="223">
        <v>4</v>
      </c>
      <c r="E5824" s="223" t="s">
        <v>199</v>
      </c>
      <c r="F5824" s="225" t="s">
        <v>208</v>
      </c>
      <c r="G5824" s="226">
        <v>0.93</v>
      </c>
      <c r="H5824" s="226">
        <v>-0.9</v>
      </c>
      <c r="I5824" s="226">
        <v>0.03</v>
      </c>
      <c r="J5824" s="237">
        <v>0.17</v>
      </c>
      <c r="K5824" s="237">
        <v>607.04</v>
      </c>
      <c r="L5824" s="228">
        <v>0</v>
      </c>
      <c r="M5824" s="229">
        <v>607.04</v>
      </c>
    </row>
    <row r="5825" spans="1:13" x14ac:dyDescent="0.2">
      <c r="A5825" s="231" t="str">
        <f t="shared" si="177"/>
        <v>NB3.004NO_thin115</v>
      </c>
      <c r="B5825" s="223" t="s">
        <v>642</v>
      </c>
      <c r="C5825" s="224">
        <v>3</v>
      </c>
      <c r="D5825" s="223">
        <v>4</v>
      </c>
      <c r="E5825" s="223" t="s">
        <v>199</v>
      </c>
      <c r="F5825" s="225" t="s">
        <v>209</v>
      </c>
      <c r="G5825" s="226">
        <v>0.83</v>
      </c>
      <c r="H5825" s="226">
        <v>-0.7</v>
      </c>
      <c r="I5825" s="226">
        <v>0.13</v>
      </c>
      <c r="J5825" s="237">
        <v>0.66</v>
      </c>
      <c r="K5825" s="237">
        <v>607.70000000000005</v>
      </c>
      <c r="L5825" s="228">
        <v>0</v>
      </c>
      <c r="M5825" s="229">
        <v>607.70000000000005</v>
      </c>
    </row>
    <row r="5826" spans="1:13" x14ac:dyDescent="0.2">
      <c r="A5826" s="231" t="str">
        <f t="shared" ref="A5826:A5889" si="178">CONCATENATE(LEFT(B5826,2),TEXT(C5826,"0.0"),TEXT(D5826,"00"),E5826,TEXT(LEFT(F5826,3),"000"))</f>
        <v>NB3.004NO_thin120</v>
      </c>
      <c r="B5826" s="223" t="s">
        <v>642</v>
      </c>
      <c r="C5826" s="224">
        <v>3</v>
      </c>
      <c r="D5826" s="223">
        <v>4</v>
      </c>
      <c r="E5826" s="223" t="s">
        <v>199</v>
      </c>
      <c r="F5826" s="225" t="s">
        <v>210</v>
      </c>
      <c r="G5826" s="226">
        <v>0.74</v>
      </c>
      <c r="H5826" s="226">
        <v>0.56000000000000005</v>
      </c>
      <c r="I5826" s="226">
        <v>1.3</v>
      </c>
      <c r="J5826" s="237">
        <v>6.49</v>
      </c>
      <c r="K5826" s="237">
        <v>614.19000000000005</v>
      </c>
      <c r="L5826" s="228">
        <v>0</v>
      </c>
      <c r="M5826" s="229">
        <v>614.19000000000005</v>
      </c>
    </row>
    <row r="5827" spans="1:13" x14ac:dyDescent="0.2">
      <c r="A5827" s="231" t="str">
        <f t="shared" si="178"/>
        <v>NB3.004NO_thin125</v>
      </c>
      <c r="B5827" s="223" t="s">
        <v>642</v>
      </c>
      <c r="C5827" s="224">
        <v>3</v>
      </c>
      <c r="D5827" s="223">
        <v>4</v>
      </c>
      <c r="E5827" s="223" t="s">
        <v>199</v>
      </c>
      <c r="F5827" s="225" t="s">
        <v>211</v>
      </c>
      <c r="G5827" s="226">
        <v>0.66</v>
      </c>
      <c r="H5827" s="226">
        <v>-0.36</v>
      </c>
      <c r="I5827" s="226">
        <v>0.28999999999999998</v>
      </c>
      <c r="J5827" s="237">
        <v>1.47</v>
      </c>
      <c r="K5827" s="237">
        <v>615.66</v>
      </c>
      <c r="L5827" s="228">
        <v>0</v>
      </c>
      <c r="M5827" s="229">
        <v>615.66</v>
      </c>
    </row>
    <row r="5828" spans="1:13" x14ac:dyDescent="0.2">
      <c r="A5828" s="231" t="str">
        <f t="shared" si="178"/>
        <v>NB3.004NO_thin130</v>
      </c>
      <c r="B5828" s="223" t="s">
        <v>642</v>
      </c>
      <c r="C5828" s="224">
        <v>3</v>
      </c>
      <c r="D5828" s="223">
        <v>4</v>
      </c>
      <c r="E5828" s="223" t="s">
        <v>199</v>
      </c>
      <c r="F5828" s="225" t="s">
        <v>212</v>
      </c>
      <c r="G5828" s="226">
        <v>0.56999999999999995</v>
      </c>
      <c r="H5828" s="226">
        <v>-0.37</v>
      </c>
      <c r="I5828" s="226">
        <v>0.2</v>
      </c>
      <c r="J5828" s="237">
        <v>1.02</v>
      </c>
      <c r="K5828" s="237">
        <v>616.67999999999995</v>
      </c>
      <c r="L5828" s="228">
        <v>0</v>
      </c>
      <c r="M5828" s="229">
        <v>616.67999999999995</v>
      </c>
    </row>
    <row r="5829" spans="1:13" x14ac:dyDescent="0.2">
      <c r="A5829" s="231" t="str">
        <f t="shared" si="178"/>
        <v>NB3.004NO_thin135</v>
      </c>
      <c r="B5829" s="223" t="s">
        <v>642</v>
      </c>
      <c r="C5829" s="224">
        <v>3</v>
      </c>
      <c r="D5829" s="223">
        <v>4</v>
      </c>
      <c r="E5829" s="223" t="s">
        <v>199</v>
      </c>
      <c r="F5829" s="225" t="s">
        <v>213</v>
      </c>
      <c r="G5829" s="226">
        <v>0.5</v>
      </c>
      <c r="H5829" s="226">
        <v>-0.35</v>
      </c>
      <c r="I5829" s="226">
        <v>0.15</v>
      </c>
      <c r="J5829" s="237">
        <v>0.75</v>
      </c>
      <c r="K5829" s="237">
        <v>617.42999999999995</v>
      </c>
      <c r="L5829" s="228">
        <v>0</v>
      </c>
      <c r="M5829" s="229">
        <v>617.42999999999995</v>
      </c>
    </row>
    <row r="5830" spans="1:13" x14ac:dyDescent="0.2">
      <c r="A5830" s="231" t="str">
        <f t="shared" si="178"/>
        <v>NB3.004NO_thin140</v>
      </c>
      <c r="B5830" s="223" t="s">
        <v>642</v>
      </c>
      <c r="C5830" s="224">
        <v>3</v>
      </c>
      <c r="D5830" s="223">
        <v>4</v>
      </c>
      <c r="E5830" s="223" t="s">
        <v>199</v>
      </c>
      <c r="F5830" s="225" t="s">
        <v>214</v>
      </c>
      <c r="G5830" s="226">
        <v>0.45</v>
      </c>
      <c r="H5830" s="226">
        <v>7.0000000000000007E-2</v>
      </c>
      <c r="I5830" s="226">
        <v>0.52</v>
      </c>
      <c r="J5830" s="237">
        <v>2.62</v>
      </c>
      <c r="K5830" s="237">
        <v>620.04999999999995</v>
      </c>
      <c r="L5830" s="228">
        <v>0</v>
      </c>
      <c r="M5830" s="229">
        <v>620.04999999999995</v>
      </c>
    </row>
    <row r="5831" spans="1:13" x14ac:dyDescent="0.2">
      <c r="A5831" s="231" t="str">
        <f t="shared" si="178"/>
        <v>NB3.004NO_thin145</v>
      </c>
      <c r="B5831" s="223" t="s">
        <v>642</v>
      </c>
      <c r="C5831" s="224">
        <v>3</v>
      </c>
      <c r="D5831" s="223">
        <v>4</v>
      </c>
      <c r="E5831" s="223" t="s">
        <v>199</v>
      </c>
      <c r="F5831" s="225" t="s">
        <v>215</v>
      </c>
      <c r="G5831" s="226">
        <v>0.4</v>
      </c>
      <c r="H5831" s="226">
        <v>-0.22</v>
      </c>
      <c r="I5831" s="226">
        <v>0.18</v>
      </c>
      <c r="J5831" s="237">
        <v>0.91</v>
      </c>
      <c r="K5831" s="237">
        <v>620.96</v>
      </c>
      <c r="L5831" s="228">
        <v>0</v>
      </c>
      <c r="M5831" s="229">
        <v>620.96</v>
      </c>
    </row>
    <row r="5832" spans="1:13" x14ac:dyDescent="0.2">
      <c r="A5832" s="231" t="str">
        <f t="shared" si="178"/>
        <v>NB3.004NO_thin150</v>
      </c>
      <c r="B5832" s="223" t="s">
        <v>642</v>
      </c>
      <c r="C5832" s="224">
        <v>3</v>
      </c>
      <c r="D5832" s="223">
        <v>4</v>
      </c>
      <c r="E5832" s="223" t="s">
        <v>199</v>
      </c>
      <c r="F5832" s="225" t="s">
        <v>216</v>
      </c>
      <c r="G5832" s="226">
        <v>0.35</v>
      </c>
      <c r="H5832" s="226">
        <v>-0.15</v>
      </c>
      <c r="I5832" s="226">
        <v>0.2</v>
      </c>
      <c r="J5832" s="237">
        <v>0.98</v>
      </c>
      <c r="K5832" s="237">
        <v>621.94000000000005</v>
      </c>
      <c r="L5832" s="228">
        <v>0</v>
      </c>
      <c r="M5832" s="229">
        <v>621.94000000000005</v>
      </c>
    </row>
    <row r="5833" spans="1:13" x14ac:dyDescent="0.2">
      <c r="A5833" s="231" t="str">
        <f t="shared" si="178"/>
        <v>NB3.004NO_thin155</v>
      </c>
      <c r="B5833" s="223" t="s">
        <v>642</v>
      </c>
      <c r="C5833" s="224">
        <v>3</v>
      </c>
      <c r="D5833" s="223">
        <v>4</v>
      </c>
      <c r="E5833" s="223" t="s">
        <v>199</v>
      </c>
      <c r="F5833" s="225" t="s">
        <v>217</v>
      </c>
      <c r="G5833" s="226">
        <v>0.31</v>
      </c>
      <c r="H5833" s="226">
        <v>-0.14000000000000001</v>
      </c>
      <c r="I5833" s="226">
        <v>0.17</v>
      </c>
      <c r="J5833" s="237">
        <v>0.84</v>
      </c>
      <c r="K5833" s="237">
        <v>622.78</v>
      </c>
      <c r="L5833" s="228">
        <v>0</v>
      </c>
      <c r="M5833" s="229">
        <v>622.78</v>
      </c>
    </row>
    <row r="5834" spans="1:13" x14ac:dyDescent="0.2">
      <c r="A5834" s="231" t="str">
        <f t="shared" si="178"/>
        <v>NB3.004NO_thin160</v>
      </c>
      <c r="B5834" s="223" t="s">
        <v>642</v>
      </c>
      <c r="C5834" s="224">
        <v>3</v>
      </c>
      <c r="D5834" s="223">
        <v>4</v>
      </c>
      <c r="E5834" s="223" t="s">
        <v>199</v>
      </c>
      <c r="F5834" s="225" t="s">
        <v>218</v>
      </c>
      <c r="G5834" s="226">
        <v>0.26</v>
      </c>
      <c r="H5834" s="226">
        <v>-0.1</v>
      </c>
      <c r="I5834" s="226">
        <v>0.16</v>
      </c>
      <c r="J5834" s="237">
        <v>0.81</v>
      </c>
      <c r="K5834" s="237">
        <v>623.59</v>
      </c>
      <c r="L5834" s="228">
        <v>0</v>
      </c>
      <c r="M5834" s="229">
        <v>623.59</v>
      </c>
    </row>
    <row r="5835" spans="1:13" x14ac:dyDescent="0.2">
      <c r="A5835" s="231" t="str">
        <f t="shared" si="178"/>
        <v>NB3.004NO_thin165</v>
      </c>
      <c r="B5835" s="223" t="s">
        <v>642</v>
      </c>
      <c r="C5835" s="224">
        <v>3</v>
      </c>
      <c r="D5835" s="223">
        <v>4</v>
      </c>
      <c r="E5835" s="223" t="s">
        <v>199</v>
      </c>
      <c r="F5835" s="225" t="s">
        <v>219</v>
      </c>
      <c r="G5835" s="226">
        <v>0.27</v>
      </c>
      <c r="H5835" s="226">
        <v>-0.08</v>
      </c>
      <c r="I5835" s="226">
        <v>0.19</v>
      </c>
      <c r="J5835" s="237">
        <v>0.96</v>
      </c>
      <c r="K5835" s="237">
        <v>624.54</v>
      </c>
      <c r="L5835" s="228">
        <v>0</v>
      </c>
      <c r="M5835" s="229">
        <v>624.54</v>
      </c>
    </row>
    <row r="5836" spans="1:13" x14ac:dyDescent="0.2">
      <c r="A5836" s="231" t="str">
        <f t="shared" si="178"/>
        <v>NB3.004NO_thin170</v>
      </c>
      <c r="B5836" s="223" t="s">
        <v>642</v>
      </c>
      <c r="C5836" s="224">
        <v>3</v>
      </c>
      <c r="D5836" s="223">
        <v>4</v>
      </c>
      <c r="E5836" s="223" t="s">
        <v>199</v>
      </c>
      <c r="F5836" s="225" t="s">
        <v>220</v>
      </c>
      <c r="G5836" s="226">
        <v>0.2</v>
      </c>
      <c r="H5836" s="226">
        <v>-0.04</v>
      </c>
      <c r="I5836" s="226">
        <v>0.16</v>
      </c>
      <c r="J5836" s="237">
        <v>0.79</v>
      </c>
      <c r="K5836" s="237">
        <v>625.34</v>
      </c>
      <c r="L5836" s="228">
        <v>0</v>
      </c>
      <c r="M5836" s="229">
        <v>625.34</v>
      </c>
    </row>
    <row r="5837" spans="1:13" x14ac:dyDescent="0.2">
      <c r="A5837" s="231" t="str">
        <f t="shared" si="178"/>
        <v>NB3.004NO_thin175</v>
      </c>
      <c r="B5837" s="223" t="s">
        <v>642</v>
      </c>
      <c r="C5837" s="224">
        <v>3</v>
      </c>
      <c r="D5837" s="223">
        <v>4</v>
      </c>
      <c r="E5837" s="223" t="s">
        <v>199</v>
      </c>
      <c r="F5837" s="225" t="s">
        <v>221</v>
      </c>
      <c r="G5837" s="226">
        <v>0.18</v>
      </c>
      <c r="H5837" s="226">
        <v>-0.03</v>
      </c>
      <c r="I5837" s="226">
        <v>0.15</v>
      </c>
      <c r="J5837" s="237">
        <v>0.74</v>
      </c>
      <c r="K5837" s="237">
        <v>626.08000000000004</v>
      </c>
      <c r="L5837" s="228">
        <v>0</v>
      </c>
      <c r="M5837" s="229">
        <v>626.08000000000004</v>
      </c>
    </row>
    <row r="5838" spans="1:13" x14ac:dyDescent="0.2">
      <c r="A5838" s="231" t="str">
        <f t="shared" si="178"/>
        <v>NB3.004NO_thin180</v>
      </c>
      <c r="B5838" s="223" t="s">
        <v>642</v>
      </c>
      <c r="C5838" s="224">
        <v>3</v>
      </c>
      <c r="D5838" s="223">
        <v>4</v>
      </c>
      <c r="E5838" s="223" t="s">
        <v>199</v>
      </c>
      <c r="F5838" s="225" t="s">
        <v>222</v>
      </c>
      <c r="G5838" s="226">
        <v>0.17</v>
      </c>
      <c r="H5838" s="226">
        <v>-0.03</v>
      </c>
      <c r="I5838" s="226">
        <v>0.14000000000000001</v>
      </c>
      <c r="J5838" s="237">
        <v>0.72</v>
      </c>
      <c r="K5838" s="237">
        <v>626.79999999999995</v>
      </c>
      <c r="L5838" s="228">
        <v>0</v>
      </c>
      <c r="M5838" s="229">
        <v>626.79999999999995</v>
      </c>
    </row>
    <row r="5839" spans="1:13" x14ac:dyDescent="0.2">
      <c r="A5839" s="231" t="str">
        <f t="shared" si="178"/>
        <v>NB3.004NO_thin185</v>
      </c>
      <c r="B5839" s="223" t="s">
        <v>642</v>
      </c>
      <c r="C5839" s="224">
        <v>3</v>
      </c>
      <c r="D5839" s="223">
        <v>4</v>
      </c>
      <c r="E5839" s="223" t="s">
        <v>199</v>
      </c>
      <c r="F5839" s="225" t="s">
        <v>223</v>
      </c>
      <c r="G5839" s="226">
        <v>0.15</v>
      </c>
      <c r="H5839" s="226">
        <v>-0.03</v>
      </c>
      <c r="I5839" s="226">
        <v>0.12</v>
      </c>
      <c r="J5839" s="237">
        <v>0.61</v>
      </c>
      <c r="K5839" s="237">
        <v>627.41</v>
      </c>
      <c r="L5839" s="228">
        <v>0</v>
      </c>
      <c r="M5839" s="229">
        <v>627.41</v>
      </c>
    </row>
    <row r="5840" spans="1:13" x14ac:dyDescent="0.2">
      <c r="A5840" s="231" t="str">
        <f t="shared" si="178"/>
        <v>NB3.004NO_thin190</v>
      </c>
      <c r="B5840" s="223" t="s">
        <v>642</v>
      </c>
      <c r="C5840" s="224">
        <v>3</v>
      </c>
      <c r="D5840" s="223">
        <v>4</v>
      </c>
      <c r="E5840" s="223" t="s">
        <v>199</v>
      </c>
      <c r="F5840" s="225" t="s">
        <v>224</v>
      </c>
      <c r="G5840" s="226">
        <v>0.13</v>
      </c>
      <c r="H5840" s="226">
        <v>-0.02</v>
      </c>
      <c r="I5840" s="226">
        <v>0.1</v>
      </c>
      <c r="J5840" s="237">
        <v>0.51</v>
      </c>
      <c r="K5840" s="237">
        <v>627.91999999999996</v>
      </c>
      <c r="L5840" s="228">
        <v>0</v>
      </c>
      <c r="M5840" s="229">
        <v>627.91999999999996</v>
      </c>
    </row>
    <row r="5841" spans="1:14" x14ac:dyDescent="0.2">
      <c r="A5841" s="231" t="str">
        <f t="shared" si="178"/>
        <v>NB3.004NO_thin195</v>
      </c>
      <c r="B5841" s="223" t="s">
        <v>642</v>
      </c>
      <c r="C5841" s="224">
        <v>3</v>
      </c>
      <c r="D5841" s="223">
        <v>4</v>
      </c>
      <c r="E5841" s="223" t="s">
        <v>199</v>
      </c>
      <c r="F5841" s="225" t="s">
        <v>225</v>
      </c>
      <c r="G5841" s="226">
        <v>0.15</v>
      </c>
      <c r="H5841" s="226">
        <v>-0.02</v>
      </c>
      <c r="I5841" s="226">
        <v>0.13</v>
      </c>
      <c r="J5841" s="237">
        <v>0.64</v>
      </c>
      <c r="K5841" s="237">
        <v>628.55999999999995</v>
      </c>
      <c r="L5841" s="228">
        <v>0</v>
      </c>
      <c r="M5841" s="229">
        <v>628.55999999999995</v>
      </c>
    </row>
    <row r="5842" spans="1:14" x14ac:dyDescent="0.2">
      <c r="A5842" s="231" t="str">
        <f t="shared" si="178"/>
        <v>NF1.510NO_thin000</v>
      </c>
      <c r="B5842" s="223" t="s">
        <v>233</v>
      </c>
      <c r="C5842" s="224">
        <v>1.5</v>
      </c>
      <c r="D5842" s="223">
        <v>10</v>
      </c>
      <c r="E5842" s="223" t="s">
        <v>199</v>
      </c>
      <c r="F5842" s="225" t="s">
        <v>0</v>
      </c>
      <c r="G5842" s="226">
        <v>0.08</v>
      </c>
      <c r="H5842" s="226">
        <v>0.69</v>
      </c>
      <c r="I5842" s="226">
        <v>0.77</v>
      </c>
      <c r="J5842" s="227">
        <v>3.83</v>
      </c>
      <c r="K5842" s="227">
        <v>3.83</v>
      </c>
      <c r="L5842" s="228">
        <v>0</v>
      </c>
      <c r="M5842" s="229">
        <f t="shared" ref="M5842:M5905" si="179">K5842+L5842</f>
        <v>3.83</v>
      </c>
      <c r="N5842" s="230">
        <v>0</v>
      </c>
    </row>
    <row r="5843" spans="1:14" x14ac:dyDescent="0.2">
      <c r="A5843" s="231" t="str">
        <f t="shared" si="178"/>
        <v>NF1.510NO_thin005</v>
      </c>
      <c r="B5843" s="223" t="s">
        <v>233</v>
      </c>
      <c r="C5843" s="224">
        <v>1.5</v>
      </c>
      <c r="D5843" s="223">
        <v>10</v>
      </c>
      <c r="E5843" s="223" t="s">
        <v>199</v>
      </c>
      <c r="F5843" s="225" t="s">
        <v>1</v>
      </c>
      <c r="G5843" s="226">
        <v>0.24</v>
      </c>
      <c r="H5843" s="226">
        <v>0.85</v>
      </c>
      <c r="I5843" s="226">
        <v>1.0900000000000001</v>
      </c>
      <c r="J5843" s="227">
        <v>5.45</v>
      </c>
      <c r="K5843" s="227">
        <v>9.2799999999999994</v>
      </c>
      <c r="L5843" s="228">
        <v>0</v>
      </c>
      <c r="M5843" s="229">
        <f t="shared" si="179"/>
        <v>9.2799999999999994</v>
      </c>
      <c r="N5843" s="230">
        <v>0</v>
      </c>
    </row>
    <row r="5844" spans="1:14" x14ac:dyDescent="0.2">
      <c r="A5844" s="231" t="str">
        <f t="shared" si="178"/>
        <v>NF1.510NO_thin010</v>
      </c>
      <c r="B5844" s="223" t="s">
        <v>233</v>
      </c>
      <c r="C5844" s="224">
        <v>1.5</v>
      </c>
      <c r="D5844" s="223">
        <v>10</v>
      </c>
      <c r="E5844" s="223" t="s">
        <v>199</v>
      </c>
      <c r="F5844" s="225" t="s">
        <v>2</v>
      </c>
      <c r="G5844" s="226">
        <v>0.75</v>
      </c>
      <c r="H5844" s="226">
        <v>0.85</v>
      </c>
      <c r="I5844" s="226">
        <v>1.6</v>
      </c>
      <c r="J5844" s="227">
        <v>7.98</v>
      </c>
      <c r="K5844" s="227">
        <v>17.260000000000002</v>
      </c>
      <c r="L5844" s="228">
        <v>0</v>
      </c>
      <c r="M5844" s="229">
        <f t="shared" si="179"/>
        <v>17.260000000000002</v>
      </c>
      <c r="N5844" s="230">
        <v>0</v>
      </c>
    </row>
    <row r="5845" spans="1:14" x14ac:dyDescent="0.2">
      <c r="A5845" s="231" t="str">
        <f t="shared" si="178"/>
        <v>NF1.510NO_thin015</v>
      </c>
      <c r="B5845" s="223" t="s">
        <v>233</v>
      </c>
      <c r="C5845" s="224">
        <v>1.5</v>
      </c>
      <c r="D5845" s="223">
        <v>10</v>
      </c>
      <c r="E5845" s="223" t="s">
        <v>199</v>
      </c>
      <c r="F5845" s="225" t="s">
        <v>3</v>
      </c>
      <c r="G5845" s="226">
        <v>2.27</v>
      </c>
      <c r="H5845" s="226">
        <v>0.85</v>
      </c>
      <c r="I5845" s="226">
        <v>3.12</v>
      </c>
      <c r="J5845" s="227">
        <v>15.62</v>
      </c>
      <c r="K5845" s="227">
        <v>32.880000000000003</v>
      </c>
      <c r="L5845" s="228">
        <v>0</v>
      </c>
      <c r="M5845" s="229">
        <f t="shared" si="179"/>
        <v>32.880000000000003</v>
      </c>
      <c r="N5845" s="230">
        <v>0</v>
      </c>
    </row>
    <row r="5846" spans="1:14" x14ac:dyDescent="0.2">
      <c r="A5846" s="231" t="str">
        <f t="shared" si="178"/>
        <v>NF1.510NO_thin020</v>
      </c>
      <c r="B5846" s="223" t="s">
        <v>233</v>
      </c>
      <c r="C5846" s="224">
        <v>1.5</v>
      </c>
      <c r="D5846" s="223">
        <v>10</v>
      </c>
      <c r="E5846" s="223" t="s">
        <v>199</v>
      </c>
      <c r="F5846" s="225" t="s">
        <v>4</v>
      </c>
      <c r="G5846" s="226">
        <v>6.94</v>
      </c>
      <c r="H5846" s="226">
        <v>0.85</v>
      </c>
      <c r="I5846" s="226">
        <v>7.79</v>
      </c>
      <c r="J5846" s="227">
        <v>38.96</v>
      </c>
      <c r="K5846" s="227">
        <v>71.84</v>
      </c>
      <c r="L5846" s="228">
        <v>0</v>
      </c>
      <c r="M5846" s="229">
        <f t="shared" si="179"/>
        <v>71.84</v>
      </c>
      <c r="N5846" s="230">
        <v>0</v>
      </c>
    </row>
    <row r="5847" spans="1:14" x14ac:dyDescent="0.2">
      <c r="A5847" s="231" t="str">
        <f t="shared" si="178"/>
        <v>NF1.510NO_thin025</v>
      </c>
      <c r="B5847" s="223" t="s">
        <v>233</v>
      </c>
      <c r="C5847" s="224">
        <v>1.5</v>
      </c>
      <c r="D5847" s="223">
        <v>10</v>
      </c>
      <c r="E5847" s="223" t="s">
        <v>199</v>
      </c>
      <c r="F5847" s="225" t="s">
        <v>5</v>
      </c>
      <c r="G5847" s="226">
        <v>20.48</v>
      </c>
      <c r="H5847" s="226">
        <v>1.27</v>
      </c>
      <c r="I5847" s="226">
        <v>21.74</v>
      </c>
      <c r="J5847" s="227">
        <v>108.71</v>
      </c>
      <c r="K5847" s="227">
        <v>180.55</v>
      </c>
      <c r="L5847" s="228">
        <v>0</v>
      </c>
      <c r="M5847" s="229">
        <f t="shared" si="179"/>
        <v>180.55</v>
      </c>
      <c r="N5847" s="230">
        <v>0</v>
      </c>
    </row>
    <row r="5848" spans="1:14" x14ac:dyDescent="0.2">
      <c r="A5848" s="231" t="str">
        <f t="shared" si="178"/>
        <v>NF1.510NO_thin030</v>
      </c>
      <c r="B5848" s="223" t="s">
        <v>233</v>
      </c>
      <c r="C5848" s="224">
        <v>1.5</v>
      </c>
      <c r="D5848" s="223">
        <v>10</v>
      </c>
      <c r="E5848" s="223" t="s">
        <v>199</v>
      </c>
      <c r="F5848" s="225" t="s">
        <v>6</v>
      </c>
      <c r="G5848" s="226">
        <v>25.02</v>
      </c>
      <c r="H5848" s="226">
        <v>4.9400000000000004</v>
      </c>
      <c r="I5848" s="226">
        <v>29.96</v>
      </c>
      <c r="J5848" s="227">
        <v>149.79</v>
      </c>
      <c r="K5848" s="227">
        <v>330.33</v>
      </c>
      <c r="L5848" s="228">
        <v>0</v>
      </c>
      <c r="M5848" s="229">
        <f t="shared" si="179"/>
        <v>330.33</v>
      </c>
      <c r="N5848" s="230">
        <v>0</v>
      </c>
    </row>
    <row r="5849" spans="1:14" x14ac:dyDescent="0.2">
      <c r="A5849" s="231" t="str">
        <f t="shared" si="178"/>
        <v>NF1.510NO_thin035</v>
      </c>
      <c r="B5849" s="223" t="s">
        <v>233</v>
      </c>
      <c r="C5849" s="224">
        <v>1.5</v>
      </c>
      <c r="D5849" s="223">
        <v>10</v>
      </c>
      <c r="E5849" s="223" t="s">
        <v>199</v>
      </c>
      <c r="F5849" s="225" t="s">
        <v>7</v>
      </c>
      <c r="G5849" s="226">
        <v>8.17</v>
      </c>
      <c r="H5849" s="226">
        <v>5.64</v>
      </c>
      <c r="I5849" s="226">
        <v>13.82</v>
      </c>
      <c r="J5849" s="227">
        <v>69.08</v>
      </c>
      <c r="K5849" s="227">
        <v>399.42</v>
      </c>
      <c r="L5849" s="228">
        <v>0</v>
      </c>
      <c r="M5849" s="229">
        <f t="shared" si="179"/>
        <v>399.42</v>
      </c>
      <c r="N5849" s="230">
        <v>0</v>
      </c>
    </row>
    <row r="5850" spans="1:14" x14ac:dyDescent="0.2">
      <c r="A5850" s="231" t="str">
        <f t="shared" si="178"/>
        <v>NF1.510NO_thin040</v>
      </c>
      <c r="B5850" s="223" t="s">
        <v>233</v>
      </c>
      <c r="C5850" s="224">
        <v>1.5</v>
      </c>
      <c r="D5850" s="223">
        <v>10</v>
      </c>
      <c r="E5850" s="223" t="s">
        <v>199</v>
      </c>
      <c r="F5850" s="225" t="s">
        <v>8</v>
      </c>
      <c r="G5850" s="226">
        <v>8.8699999999999992</v>
      </c>
      <c r="H5850" s="226">
        <v>4.4400000000000004</v>
      </c>
      <c r="I5850" s="226">
        <v>13.31</v>
      </c>
      <c r="J5850" s="227">
        <v>66.569999999999993</v>
      </c>
      <c r="K5850" s="227">
        <v>465.99</v>
      </c>
      <c r="L5850" s="228">
        <v>0</v>
      </c>
      <c r="M5850" s="229">
        <f t="shared" si="179"/>
        <v>465.99</v>
      </c>
      <c r="N5850" s="230">
        <v>0</v>
      </c>
    </row>
    <row r="5851" spans="1:14" x14ac:dyDescent="0.2">
      <c r="A5851" s="231" t="str">
        <f t="shared" si="178"/>
        <v>NF1.510NO_thin045</v>
      </c>
      <c r="B5851" s="223" t="s">
        <v>233</v>
      </c>
      <c r="C5851" s="224">
        <v>1.5</v>
      </c>
      <c r="D5851" s="223">
        <v>10</v>
      </c>
      <c r="E5851" s="223" t="s">
        <v>199</v>
      </c>
      <c r="F5851" s="225" t="s">
        <v>9</v>
      </c>
      <c r="G5851" s="226">
        <v>8.76</v>
      </c>
      <c r="H5851" s="226">
        <v>0.65</v>
      </c>
      <c r="I5851" s="226">
        <v>9.42</v>
      </c>
      <c r="J5851" s="227">
        <v>47.09</v>
      </c>
      <c r="K5851" s="227">
        <v>513.07000000000005</v>
      </c>
      <c r="L5851" s="228">
        <v>0</v>
      </c>
      <c r="M5851" s="229">
        <f t="shared" si="179"/>
        <v>513.07000000000005</v>
      </c>
      <c r="N5851" s="230">
        <v>0</v>
      </c>
    </row>
    <row r="5852" spans="1:14" x14ac:dyDescent="0.2">
      <c r="A5852" s="231" t="str">
        <f t="shared" si="178"/>
        <v>NF1.510NO_thin050</v>
      </c>
      <c r="B5852" s="223" t="s">
        <v>233</v>
      </c>
      <c r="C5852" s="224">
        <v>1.5</v>
      </c>
      <c r="D5852" s="223">
        <v>10</v>
      </c>
      <c r="E5852" s="223" t="s">
        <v>199</v>
      </c>
      <c r="F5852" s="225" t="s">
        <v>10</v>
      </c>
      <c r="G5852" s="226">
        <v>8.41</v>
      </c>
      <c r="H5852" s="226">
        <v>-0.1</v>
      </c>
      <c r="I5852" s="226">
        <v>8.32</v>
      </c>
      <c r="J5852" s="227">
        <v>41.58</v>
      </c>
      <c r="K5852" s="227">
        <v>554.65</v>
      </c>
      <c r="L5852" s="228">
        <v>0</v>
      </c>
      <c r="M5852" s="229">
        <f t="shared" si="179"/>
        <v>554.65</v>
      </c>
      <c r="N5852" s="230">
        <v>0</v>
      </c>
    </row>
    <row r="5853" spans="1:14" x14ac:dyDescent="0.2">
      <c r="A5853" s="231" t="str">
        <f t="shared" si="178"/>
        <v>NF1.510NO_thin055</v>
      </c>
      <c r="B5853" s="223" t="s">
        <v>233</v>
      </c>
      <c r="C5853" s="224">
        <v>1.5</v>
      </c>
      <c r="D5853" s="223">
        <v>10</v>
      </c>
      <c r="E5853" s="223" t="s">
        <v>199</v>
      </c>
      <c r="F5853" s="225" t="s">
        <v>11</v>
      </c>
      <c r="G5853" s="226">
        <v>7.96</v>
      </c>
      <c r="H5853" s="226">
        <v>-0.1</v>
      </c>
      <c r="I5853" s="226">
        <v>7.86</v>
      </c>
      <c r="J5853" s="227">
        <v>39.29</v>
      </c>
      <c r="K5853" s="227">
        <v>593.94000000000005</v>
      </c>
      <c r="L5853" s="228">
        <v>0</v>
      </c>
      <c r="M5853" s="229">
        <f t="shared" si="179"/>
        <v>593.94000000000005</v>
      </c>
      <c r="N5853" s="230">
        <v>0</v>
      </c>
    </row>
    <row r="5854" spans="1:14" x14ac:dyDescent="0.2">
      <c r="A5854" s="231" t="str">
        <f t="shared" si="178"/>
        <v>NF1.510NO_thin060</v>
      </c>
      <c r="B5854" s="223" t="s">
        <v>233</v>
      </c>
      <c r="C5854" s="224">
        <v>1.5</v>
      </c>
      <c r="D5854" s="223">
        <v>10</v>
      </c>
      <c r="E5854" s="223" t="s">
        <v>199</v>
      </c>
      <c r="F5854" s="225" t="s">
        <v>12</v>
      </c>
      <c r="G5854" s="226">
        <v>7.42</v>
      </c>
      <c r="H5854" s="226">
        <v>1.23</v>
      </c>
      <c r="I5854" s="226">
        <v>8.65</v>
      </c>
      <c r="J5854" s="227">
        <v>43.23</v>
      </c>
      <c r="K5854" s="227">
        <v>637.16999999999996</v>
      </c>
      <c r="L5854" s="228">
        <v>0</v>
      </c>
      <c r="M5854" s="229">
        <f t="shared" si="179"/>
        <v>637.16999999999996</v>
      </c>
      <c r="N5854" s="230">
        <v>0</v>
      </c>
    </row>
    <row r="5855" spans="1:14" x14ac:dyDescent="0.2">
      <c r="A5855" s="231" t="str">
        <f t="shared" si="178"/>
        <v>NF1.510NO_thin065</v>
      </c>
      <c r="B5855" s="223" t="s">
        <v>233</v>
      </c>
      <c r="C5855" s="224">
        <v>1.5</v>
      </c>
      <c r="D5855" s="223">
        <v>10</v>
      </c>
      <c r="E5855" s="223" t="s">
        <v>199</v>
      </c>
      <c r="F5855" s="225" t="s">
        <v>13</v>
      </c>
      <c r="G5855" s="226">
        <v>6.93</v>
      </c>
      <c r="H5855" s="226">
        <v>0.41</v>
      </c>
      <c r="I5855" s="226">
        <v>7.34</v>
      </c>
      <c r="J5855" s="227">
        <v>36.72</v>
      </c>
      <c r="K5855" s="227">
        <v>673.89</v>
      </c>
      <c r="L5855" s="228">
        <v>0</v>
      </c>
      <c r="M5855" s="229">
        <f t="shared" si="179"/>
        <v>673.89</v>
      </c>
      <c r="N5855" s="230">
        <v>0</v>
      </c>
    </row>
    <row r="5856" spans="1:14" x14ac:dyDescent="0.2">
      <c r="A5856" s="231" t="str">
        <f t="shared" si="178"/>
        <v>NF1.510NO_thin070</v>
      </c>
      <c r="B5856" s="223" t="s">
        <v>233</v>
      </c>
      <c r="C5856" s="224">
        <v>1.5</v>
      </c>
      <c r="D5856" s="223">
        <v>10</v>
      </c>
      <c r="E5856" s="223" t="s">
        <v>199</v>
      </c>
      <c r="F5856" s="225" t="s">
        <v>200</v>
      </c>
      <c r="G5856" s="226">
        <v>6.42</v>
      </c>
      <c r="H5856" s="226">
        <v>-0.14000000000000001</v>
      </c>
      <c r="I5856" s="226">
        <v>6.29</v>
      </c>
      <c r="J5856" s="227">
        <v>31.43</v>
      </c>
      <c r="K5856" s="227">
        <v>705.32</v>
      </c>
      <c r="L5856" s="228">
        <v>0</v>
      </c>
      <c r="M5856" s="229">
        <f t="shared" si="179"/>
        <v>705.32</v>
      </c>
      <c r="N5856" s="230">
        <v>0</v>
      </c>
    </row>
    <row r="5857" spans="1:14" x14ac:dyDescent="0.2">
      <c r="A5857" s="231" t="str">
        <f t="shared" si="178"/>
        <v>NF1.510NO_thin075</v>
      </c>
      <c r="B5857" s="223" t="s">
        <v>233</v>
      </c>
      <c r="C5857" s="224">
        <v>1.5</v>
      </c>
      <c r="D5857" s="223">
        <v>10</v>
      </c>
      <c r="E5857" s="223" t="s">
        <v>199</v>
      </c>
      <c r="F5857" s="225" t="s">
        <v>201</v>
      </c>
      <c r="G5857" s="226">
        <v>6.02</v>
      </c>
      <c r="H5857" s="226">
        <v>-0.11</v>
      </c>
      <c r="I5857" s="226">
        <v>5.91</v>
      </c>
      <c r="J5857" s="227">
        <v>29.57</v>
      </c>
      <c r="K5857" s="227">
        <v>734.89</v>
      </c>
      <c r="L5857" s="228">
        <v>0</v>
      </c>
      <c r="M5857" s="229">
        <f t="shared" si="179"/>
        <v>734.89</v>
      </c>
      <c r="N5857" s="230">
        <v>0</v>
      </c>
    </row>
    <row r="5858" spans="1:14" x14ac:dyDescent="0.2">
      <c r="A5858" s="231" t="str">
        <f t="shared" si="178"/>
        <v>NF1.510NO_thin080</v>
      </c>
      <c r="B5858" s="223" t="s">
        <v>233</v>
      </c>
      <c r="C5858" s="224">
        <v>1.5</v>
      </c>
      <c r="D5858" s="223">
        <v>10</v>
      </c>
      <c r="E5858" s="223" t="s">
        <v>199</v>
      </c>
      <c r="F5858" s="225" t="s">
        <v>202</v>
      </c>
      <c r="G5858" s="226">
        <v>5.61</v>
      </c>
      <c r="H5858" s="226">
        <v>1.63</v>
      </c>
      <c r="I5858" s="226">
        <v>7.24</v>
      </c>
      <c r="J5858" s="227">
        <v>36.19</v>
      </c>
      <c r="K5858" s="227">
        <v>771.08</v>
      </c>
      <c r="L5858" s="228">
        <v>0</v>
      </c>
      <c r="M5858" s="229">
        <f t="shared" si="179"/>
        <v>771.08</v>
      </c>
      <c r="N5858" s="230">
        <v>0</v>
      </c>
    </row>
    <row r="5859" spans="1:14" x14ac:dyDescent="0.2">
      <c r="A5859" s="231" t="str">
        <f t="shared" si="178"/>
        <v>NF1.510NO_thin085</v>
      </c>
      <c r="B5859" s="223" t="s">
        <v>233</v>
      </c>
      <c r="C5859" s="224">
        <v>1.5</v>
      </c>
      <c r="D5859" s="223">
        <v>10</v>
      </c>
      <c r="E5859" s="223" t="s">
        <v>199</v>
      </c>
      <c r="F5859" s="225" t="s">
        <v>203</v>
      </c>
      <c r="G5859" s="226">
        <v>5.31</v>
      </c>
      <c r="H5859" s="226">
        <v>0.16</v>
      </c>
      <c r="I5859" s="226">
        <v>5.47</v>
      </c>
      <c r="J5859" s="227">
        <v>27.36</v>
      </c>
      <c r="K5859" s="227">
        <v>798.44</v>
      </c>
      <c r="L5859" s="228">
        <v>0</v>
      </c>
      <c r="M5859" s="229">
        <f t="shared" si="179"/>
        <v>798.44</v>
      </c>
      <c r="N5859" s="230">
        <v>0</v>
      </c>
    </row>
    <row r="5860" spans="1:14" x14ac:dyDescent="0.2">
      <c r="A5860" s="231" t="str">
        <f t="shared" si="178"/>
        <v>NF1.510NO_thin090</v>
      </c>
      <c r="B5860" s="223" t="s">
        <v>233</v>
      </c>
      <c r="C5860" s="224">
        <v>1.5</v>
      </c>
      <c r="D5860" s="223">
        <v>10</v>
      </c>
      <c r="E5860" s="223" t="s">
        <v>199</v>
      </c>
      <c r="F5860" s="225" t="s">
        <v>204</v>
      </c>
      <c r="G5860" s="226">
        <v>5.01</v>
      </c>
      <c r="H5860" s="226">
        <v>-0.55000000000000004</v>
      </c>
      <c r="I5860" s="226">
        <v>4.46</v>
      </c>
      <c r="J5860" s="227">
        <v>22.29</v>
      </c>
      <c r="K5860" s="227">
        <v>820.73</v>
      </c>
      <c r="L5860" s="228">
        <v>0</v>
      </c>
      <c r="M5860" s="229">
        <f t="shared" si="179"/>
        <v>820.73</v>
      </c>
      <c r="N5860" s="230">
        <v>0</v>
      </c>
    </row>
    <row r="5861" spans="1:14" x14ac:dyDescent="0.2">
      <c r="A5861" s="231" t="str">
        <f t="shared" si="178"/>
        <v>NF1.510NO_thin095</v>
      </c>
      <c r="B5861" s="223" t="s">
        <v>233</v>
      </c>
      <c r="C5861" s="224">
        <v>1.5</v>
      </c>
      <c r="D5861" s="223">
        <v>10</v>
      </c>
      <c r="E5861" s="223" t="s">
        <v>199</v>
      </c>
      <c r="F5861" s="225" t="s">
        <v>205</v>
      </c>
      <c r="G5861" s="226">
        <v>4.6100000000000003</v>
      </c>
      <c r="H5861" s="226">
        <v>-0.13</v>
      </c>
      <c r="I5861" s="226">
        <v>4.4800000000000004</v>
      </c>
      <c r="J5861" s="227">
        <v>22.42</v>
      </c>
      <c r="K5861" s="227">
        <v>843.15</v>
      </c>
      <c r="L5861" s="228">
        <v>0</v>
      </c>
      <c r="M5861" s="229">
        <f t="shared" si="179"/>
        <v>843.15</v>
      </c>
      <c r="N5861" s="230">
        <v>0</v>
      </c>
    </row>
    <row r="5862" spans="1:14" x14ac:dyDescent="0.2">
      <c r="A5862" s="231" t="str">
        <f t="shared" si="178"/>
        <v>NF1.510NO_thin100</v>
      </c>
      <c r="B5862" s="223" t="s">
        <v>233</v>
      </c>
      <c r="C5862" s="224">
        <v>1.5</v>
      </c>
      <c r="D5862" s="223">
        <v>10</v>
      </c>
      <c r="E5862" s="223" t="s">
        <v>199</v>
      </c>
      <c r="F5862" s="225" t="s">
        <v>206</v>
      </c>
      <c r="G5862" s="226">
        <v>4.2</v>
      </c>
      <c r="H5862" s="226">
        <v>-0.71</v>
      </c>
      <c r="I5862" s="226">
        <v>3.48</v>
      </c>
      <c r="J5862" s="227">
        <v>17.41</v>
      </c>
      <c r="K5862" s="227">
        <v>860.57</v>
      </c>
      <c r="L5862" s="228">
        <v>0</v>
      </c>
      <c r="M5862" s="229">
        <f t="shared" si="179"/>
        <v>860.57</v>
      </c>
      <c r="N5862" s="230">
        <v>0</v>
      </c>
    </row>
    <row r="5863" spans="1:14" x14ac:dyDescent="0.2">
      <c r="A5863" s="231" t="str">
        <f t="shared" si="178"/>
        <v>NF1.510NO_thin105</v>
      </c>
      <c r="B5863" s="223" t="s">
        <v>233</v>
      </c>
      <c r="C5863" s="224">
        <v>1.5</v>
      </c>
      <c r="D5863" s="223">
        <v>10</v>
      </c>
      <c r="E5863" s="223" t="s">
        <v>199</v>
      </c>
      <c r="F5863" s="225" t="s">
        <v>207</v>
      </c>
      <c r="G5863" s="226">
        <v>3.95</v>
      </c>
      <c r="H5863" s="226">
        <v>-0.56000000000000005</v>
      </c>
      <c r="I5863" s="226">
        <v>3.38</v>
      </c>
      <c r="J5863" s="227">
        <v>16.91</v>
      </c>
      <c r="K5863" s="227">
        <v>877.48</v>
      </c>
      <c r="L5863" s="228">
        <v>0</v>
      </c>
      <c r="M5863" s="229">
        <f t="shared" si="179"/>
        <v>877.48</v>
      </c>
      <c r="N5863" s="230">
        <v>0</v>
      </c>
    </row>
    <row r="5864" spans="1:14" x14ac:dyDescent="0.2">
      <c r="A5864" s="231" t="str">
        <f t="shared" si="178"/>
        <v>NF1.510NO_thin110</v>
      </c>
      <c r="B5864" s="223" t="s">
        <v>233</v>
      </c>
      <c r="C5864" s="224">
        <v>1.5</v>
      </c>
      <c r="D5864" s="223">
        <v>10</v>
      </c>
      <c r="E5864" s="223" t="s">
        <v>199</v>
      </c>
      <c r="F5864" s="225" t="s">
        <v>208</v>
      </c>
      <c r="G5864" s="226">
        <v>3.72</v>
      </c>
      <c r="H5864" s="226">
        <v>-0.23</v>
      </c>
      <c r="I5864" s="226">
        <v>3.49</v>
      </c>
      <c r="J5864" s="227">
        <v>17.45</v>
      </c>
      <c r="K5864" s="227">
        <v>894.93</v>
      </c>
      <c r="L5864" s="228">
        <v>0</v>
      </c>
      <c r="M5864" s="229">
        <f t="shared" si="179"/>
        <v>894.93</v>
      </c>
      <c r="N5864" s="230">
        <v>0</v>
      </c>
    </row>
    <row r="5865" spans="1:14" x14ac:dyDescent="0.2">
      <c r="A5865" s="231" t="str">
        <f t="shared" si="178"/>
        <v>NF1.510NO_thin115</v>
      </c>
      <c r="B5865" s="223" t="s">
        <v>233</v>
      </c>
      <c r="C5865" s="224">
        <v>1.5</v>
      </c>
      <c r="D5865" s="223">
        <v>10</v>
      </c>
      <c r="E5865" s="223" t="s">
        <v>199</v>
      </c>
      <c r="F5865" s="225" t="s">
        <v>209</v>
      </c>
      <c r="G5865" s="226">
        <v>3.54</v>
      </c>
      <c r="H5865" s="226">
        <v>0.44</v>
      </c>
      <c r="I5865" s="226">
        <v>3.98</v>
      </c>
      <c r="J5865" s="227">
        <v>19.88</v>
      </c>
      <c r="K5865" s="227">
        <v>914.81</v>
      </c>
      <c r="L5865" s="228">
        <v>0</v>
      </c>
      <c r="M5865" s="229">
        <f t="shared" si="179"/>
        <v>914.81</v>
      </c>
      <c r="N5865" s="230">
        <v>0</v>
      </c>
    </row>
    <row r="5866" spans="1:14" x14ac:dyDescent="0.2">
      <c r="A5866" s="231" t="str">
        <f t="shared" si="178"/>
        <v>NF1.510NO_thin120</v>
      </c>
      <c r="B5866" s="223" t="s">
        <v>233</v>
      </c>
      <c r="C5866" s="224">
        <v>1.5</v>
      </c>
      <c r="D5866" s="223">
        <v>10</v>
      </c>
      <c r="E5866" s="223" t="s">
        <v>199</v>
      </c>
      <c r="F5866" s="225" t="s">
        <v>210</v>
      </c>
      <c r="G5866" s="226">
        <v>3.34</v>
      </c>
      <c r="H5866" s="226">
        <v>-0.42</v>
      </c>
      <c r="I5866" s="226">
        <v>2.93</v>
      </c>
      <c r="J5866" s="227">
        <v>14.63</v>
      </c>
      <c r="K5866" s="227">
        <v>929.44</v>
      </c>
      <c r="L5866" s="228">
        <v>0</v>
      </c>
      <c r="M5866" s="229">
        <f t="shared" si="179"/>
        <v>929.44</v>
      </c>
      <c r="N5866" s="230">
        <v>0</v>
      </c>
    </row>
    <row r="5867" spans="1:14" x14ac:dyDescent="0.2">
      <c r="A5867" s="231" t="str">
        <f t="shared" si="178"/>
        <v>NF1.510NO_thin125</v>
      </c>
      <c r="B5867" s="223" t="s">
        <v>233</v>
      </c>
      <c r="C5867" s="224">
        <v>1.5</v>
      </c>
      <c r="D5867" s="223">
        <v>10</v>
      </c>
      <c r="E5867" s="223" t="s">
        <v>199</v>
      </c>
      <c r="F5867" s="225" t="s">
        <v>211</v>
      </c>
      <c r="G5867" s="226">
        <v>3.14</v>
      </c>
      <c r="H5867" s="226">
        <v>-0.11</v>
      </c>
      <c r="I5867" s="226">
        <v>3.03</v>
      </c>
      <c r="J5867" s="227">
        <v>15.13</v>
      </c>
      <c r="K5867" s="227">
        <v>944.57</v>
      </c>
      <c r="L5867" s="228">
        <v>0</v>
      </c>
      <c r="M5867" s="229">
        <f t="shared" si="179"/>
        <v>944.57</v>
      </c>
      <c r="N5867" s="230">
        <v>0</v>
      </c>
    </row>
    <row r="5868" spans="1:14" x14ac:dyDescent="0.2">
      <c r="A5868" s="231" t="str">
        <f t="shared" si="178"/>
        <v>NF1.510NO_thin130</v>
      </c>
      <c r="B5868" s="223" t="s">
        <v>233</v>
      </c>
      <c r="C5868" s="224">
        <v>1.5</v>
      </c>
      <c r="D5868" s="223">
        <v>10</v>
      </c>
      <c r="E5868" s="223" t="s">
        <v>199</v>
      </c>
      <c r="F5868" s="225" t="s">
        <v>212</v>
      </c>
      <c r="G5868" s="226">
        <v>2.9</v>
      </c>
      <c r="H5868" s="226">
        <v>-0.18</v>
      </c>
      <c r="I5868" s="226">
        <v>2.72</v>
      </c>
      <c r="J5868" s="227">
        <v>13.6</v>
      </c>
      <c r="K5868" s="227">
        <v>958.17</v>
      </c>
      <c r="L5868" s="228">
        <v>0</v>
      </c>
      <c r="M5868" s="229">
        <f t="shared" si="179"/>
        <v>958.17</v>
      </c>
      <c r="N5868" s="230">
        <v>0</v>
      </c>
    </row>
    <row r="5869" spans="1:14" x14ac:dyDescent="0.2">
      <c r="A5869" s="231" t="str">
        <f t="shared" si="178"/>
        <v>NF1.510NO_thin135</v>
      </c>
      <c r="B5869" s="223" t="s">
        <v>233</v>
      </c>
      <c r="C5869" s="224">
        <v>1.5</v>
      </c>
      <c r="D5869" s="223">
        <v>10</v>
      </c>
      <c r="E5869" s="223" t="s">
        <v>199</v>
      </c>
      <c r="F5869" s="225" t="s">
        <v>213</v>
      </c>
      <c r="G5869" s="226">
        <v>2.67</v>
      </c>
      <c r="H5869" s="226">
        <v>-0.21</v>
      </c>
      <c r="I5869" s="226">
        <v>2.46</v>
      </c>
      <c r="J5869" s="227">
        <v>12.3</v>
      </c>
      <c r="K5869" s="227">
        <v>970.47</v>
      </c>
      <c r="L5869" s="228">
        <v>0</v>
      </c>
      <c r="M5869" s="229">
        <f t="shared" si="179"/>
        <v>970.47</v>
      </c>
      <c r="N5869" s="230">
        <v>0</v>
      </c>
    </row>
    <row r="5870" spans="1:14" x14ac:dyDescent="0.2">
      <c r="A5870" s="231" t="str">
        <f t="shared" si="178"/>
        <v>NF1.510NO_thin140</v>
      </c>
      <c r="B5870" s="223" t="s">
        <v>233</v>
      </c>
      <c r="C5870" s="224">
        <v>1.5</v>
      </c>
      <c r="D5870" s="223">
        <v>10</v>
      </c>
      <c r="E5870" s="223" t="s">
        <v>199</v>
      </c>
      <c r="F5870" s="225" t="s">
        <v>214</v>
      </c>
      <c r="G5870" s="226">
        <v>2.4500000000000002</v>
      </c>
      <c r="H5870" s="226">
        <v>-0.17</v>
      </c>
      <c r="I5870" s="226">
        <v>2.27</v>
      </c>
      <c r="J5870" s="227">
        <v>11.37</v>
      </c>
      <c r="K5870" s="227">
        <v>981.84</v>
      </c>
      <c r="L5870" s="228">
        <v>0</v>
      </c>
      <c r="M5870" s="229">
        <f t="shared" si="179"/>
        <v>981.84</v>
      </c>
      <c r="N5870" s="230">
        <v>0</v>
      </c>
    </row>
    <row r="5871" spans="1:14" x14ac:dyDescent="0.2">
      <c r="A5871" s="231" t="str">
        <f t="shared" si="178"/>
        <v>NF1.510NO_thin145</v>
      </c>
      <c r="B5871" s="223" t="s">
        <v>233</v>
      </c>
      <c r="C5871" s="224">
        <v>1.5</v>
      </c>
      <c r="D5871" s="223">
        <v>10</v>
      </c>
      <c r="E5871" s="223" t="s">
        <v>199</v>
      </c>
      <c r="F5871" s="225" t="s">
        <v>215</v>
      </c>
      <c r="G5871" s="226">
        <v>2.2400000000000002</v>
      </c>
      <c r="H5871" s="226">
        <v>-0.2</v>
      </c>
      <c r="I5871" s="226">
        <v>2.04</v>
      </c>
      <c r="J5871" s="227">
        <v>10.19</v>
      </c>
      <c r="K5871" s="227">
        <v>992.03</v>
      </c>
      <c r="L5871" s="228">
        <v>0</v>
      </c>
      <c r="M5871" s="229">
        <f t="shared" si="179"/>
        <v>992.03</v>
      </c>
      <c r="N5871" s="230">
        <v>0</v>
      </c>
    </row>
    <row r="5872" spans="1:14" x14ac:dyDescent="0.2">
      <c r="A5872" s="231" t="str">
        <f t="shared" si="178"/>
        <v>NF1.510NO_thin150</v>
      </c>
      <c r="B5872" s="223" t="s">
        <v>233</v>
      </c>
      <c r="C5872" s="224">
        <v>1.5</v>
      </c>
      <c r="D5872" s="223">
        <v>10</v>
      </c>
      <c r="E5872" s="223" t="s">
        <v>199</v>
      </c>
      <c r="F5872" s="225" t="s">
        <v>216</v>
      </c>
      <c r="G5872" s="226">
        <v>2.1</v>
      </c>
      <c r="H5872" s="226">
        <v>0.08</v>
      </c>
      <c r="I5872" s="226">
        <v>2.17</v>
      </c>
      <c r="J5872" s="227">
        <v>10.87</v>
      </c>
      <c r="K5872" s="227">
        <v>1002.9</v>
      </c>
      <c r="L5872" s="228">
        <v>0</v>
      </c>
      <c r="M5872" s="229">
        <f t="shared" si="179"/>
        <v>1002.9</v>
      </c>
      <c r="N5872" s="230">
        <v>0</v>
      </c>
    </row>
    <row r="5873" spans="1:14" x14ac:dyDescent="0.2">
      <c r="A5873" s="231" t="str">
        <f t="shared" si="178"/>
        <v>NF1.510NO_thin155</v>
      </c>
      <c r="B5873" s="223" t="s">
        <v>233</v>
      </c>
      <c r="C5873" s="224">
        <v>1.5</v>
      </c>
      <c r="D5873" s="223">
        <v>10</v>
      </c>
      <c r="E5873" s="223" t="s">
        <v>199</v>
      </c>
      <c r="F5873" s="225" t="s">
        <v>217</v>
      </c>
      <c r="G5873" s="226">
        <v>2.0299999999999998</v>
      </c>
      <c r="H5873" s="226">
        <v>0.24</v>
      </c>
      <c r="I5873" s="226">
        <v>2.27</v>
      </c>
      <c r="J5873" s="227">
        <v>11.36</v>
      </c>
      <c r="K5873" s="227">
        <v>1014.27</v>
      </c>
      <c r="L5873" s="228">
        <v>0</v>
      </c>
      <c r="M5873" s="229">
        <f t="shared" si="179"/>
        <v>1014.27</v>
      </c>
      <c r="N5873" s="230">
        <v>0</v>
      </c>
    </row>
    <row r="5874" spans="1:14" x14ac:dyDescent="0.2">
      <c r="A5874" s="231" t="str">
        <f t="shared" si="178"/>
        <v>NF1.510NO_thin160</v>
      </c>
      <c r="B5874" s="223" t="s">
        <v>233</v>
      </c>
      <c r="C5874" s="224">
        <v>1.5</v>
      </c>
      <c r="D5874" s="223">
        <v>10</v>
      </c>
      <c r="E5874" s="223" t="s">
        <v>199</v>
      </c>
      <c r="F5874" s="225" t="s">
        <v>218</v>
      </c>
      <c r="G5874" s="226">
        <v>1.9</v>
      </c>
      <c r="H5874" s="226">
        <v>-0.12</v>
      </c>
      <c r="I5874" s="226">
        <v>1.78</v>
      </c>
      <c r="J5874" s="227">
        <v>8.91</v>
      </c>
      <c r="K5874" s="227">
        <v>1023.17</v>
      </c>
      <c r="L5874" s="228">
        <v>0</v>
      </c>
      <c r="M5874" s="229">
        <f t="shared" si="179"/>
        <v>1023.17</v>
      </c>
      <c r="N5874" s="230">
        <v>0</v>
      </c>
    </row>
    <row r="5875" spans="1:14" x14ac:dyDescent="0.2">
      <c r="A5875" s="231" t="str">
        <f t="shared" si="178"/>
        <v>NF1.510NO_thin165</v>
      </c>
      <c r="B5875" s="223" t="s">
        <v>233</v>
      </c>
      <c r="C5875" s="224">
        <v>1.5</v>
      </c>
      <c r="D5875" s="223">
        <v>10</v>
      </c>
      <c r="E5875" s="223" t="s">
        <v>199</v>
      </c>
      <c r="F5875" s="225" t="s">
        <v>219</v>
      </c>
      <c r="G5875" s="226">
        <v>1.75</v>
      </c>
      <c r="H5875" s="226">
        <v>-0.34</v>
      </c>
      <c r="I5875" s="226">
        <v>1.41</v>
      </c>
      <c r="J5875" s="227">
        <v>7.07</v>
      </c>
      <c r="K5875" s="227">
        <v>1030.24</v>
      </c>
      <c r="L5875" s="228">
        <v>0</v>
      </c>
      <c r="M5875" s="229">
        <f t="shared" si="179"/>
        <v>1030.24</v>
      </c>
      <c r="N5875" s="230">
        <v>0</v>
      </c>
    </row>
    <row r="5876" spans="1:14" x14ac:dyDescent="0.2">
      <c r="A5876" s="231" t="str">
        <f t="shared" si="178"/>
        <v>NF1.510NO_thin170</v>
      </c>
      <c r="B5876" s="223" t="s">
        <v>233</v>
      </c>
      <c r="C5876" s="224">
        <v>1.5</v>
      </c>
      <c r="D5876" s="223">
        <v>10</v>
      </c>
      <c r="E5876" s="223" t="s">
        <v>199</v>
      </c>
      <c r="F5876" s="225" t="s">
        <v>220</v>
      </c>
      <c r="G5876" s="226">
        <v>1.62</v>
      </c>
      <c r="H5876" s="226">
        <v>-0.13</v>
      </c>
      <c r="I5876" s="226">
        <v>1.49</v>
      </c>
      <c r="J5876" s="227">
        <v>7.45</v>
      </c>
      <c r="K5876" s="227">
        <v>1037.69</v>
      </c>
      <c r="L5876" s="228">
        <v>0</v>
      </c>
      <c r="M5876" s="229">
        <f t="shared" si="179"/>
        <v>1037.69</v>
      </c>
      <c r="N5876" s="230">
        <v>0</v>
      </c>
    </row>
    <row r="5877" spans="1:14" x14ac:dyDescent="0.2">
      <c r="A5877" s="231" t="str">
        <f t="shared" si="178"/>
        <v>NF1.510NO_thin175</v>
      </c>
      <c r="B5877" s="223" t="s">
        <v>233</v>
      </c>
      <c r="C5877" s="224">
        <v>1.5</v>
      </c>
      <c r="D5877" s="223">
        <v>10</v>
      </c>
      <c r="E5877" s="223" t="s">
        <v>199</v>
      </c>
      <c r="F5877" s="225" t="s">
        <v>221</v>
      </c>
      <c r="G5877" s="226">
        <v>1.43</v>
      </c>
      <c r="H5877" s="226">
        <v>-0.02</v>
      </c>
      <c r="I5877" s="226">
        <v>1.41</v>
      </c>
      <c r="J5877" s="227">
        <v>7.04</v>
      </c>
      <c r="K5877" s="227">
        <v>1044.74</v>
      </c>
      <c r="L5877" s="228">
        <v>0</v>
      </c>
      <c r="M5877" s="229">
        <f t="shared" si="179"/>
        <v>1044.74</v>
      </c>
      <c r="N5877" s="230">
        <v>0</v>
      </c>
    </row>
    <row r="5878" spans="1:14" x14ac:dyDescent="0.2">
      <c r="A5878" s="231" t="str">
        <f t="shared" si="178"/>
        <v>NF1.510NO_thin180</v>
      </c>
      <c r="B5878" s="223" t="s">
        <v>233</v>
      </c>
      <c r="C5878" s="224">
        <v>1.5</v>
      </c>
      <c r="D5878" s="223">
        <v>10</v>
      </c>
      <c r="E5878" s="223" t="s">
        <v>199</v>
      </c>
      <c r="F5878" s="225" t="s">
        <v>222</v>
      </c>
      <c r="G5878" s="226">
        <v>1.36</v>
      </c>
      <c r="H5878" s="226">
        <v>0.19</v>
      </c>
      <c r="I5878" s="226">
        <v>1.56</v>
      </c>
      <c r="J5878" s="227">
        <v>7.79</v>
      </c>
      <c r="K5878" s="227">
        <v>1052.53</v>
      </c>
      <c r="L5878" s="228">
        <v>0</v>
      </c>
      <c r="M5878" s="229">
        <f t="shared" si="179"/>
        <v>1052.53</v>
      </c>
      <c r="N5878" s="230">
        <v>0</v>
      </c>
    </row>
    <row r="5879" spans="1:14" x14ac:dyDescent="0.2">
      <c r="A5879" s="231" t="str">
        <f t="shared" si="178"/>
        <v>NF1.510NO_thin185</v>
      </c>
      <c r="B5879" s="223" t="s">
        <v>233</v>
      </c>
      <c r="C5879" s="224">
        <v>1.5</v>
      </c>
      <c r="D5879" s="223">
        <v>10</v>
      </c>
      <c r="E5879" s="223" t="s">
        <v>199</v>
      </c>
      <c r="F5879" s="225" t="s">
        <v>223</v>
      </c>
      <c r="G5879" s="226">
        <v>1.41</v>
      </c>
      <c r="H5879" s="226">
        <v>0.17</v>
      </c>
      <c r="I5879" s="226">
        <v>1.58</v>
      </c>
      <c r="J5879" s="227">
        <v>7.91</v>
      </c>
      <c r="K5879" s="227">
        <v>1060.44</v>
      </c>
      <c r="L5879" s="228">
        <v>0</v>
      </c>
      <c r="M5879" s="229">
        <f t="shared" si="179"/>
        <v>1060.44</v>
      </c>
      <c r="N5879" s="230">
        <v>0</v>
      </c>
    </row>
    <row r="5880" spans="1:14" x14ac:dyDescent="0.2">
      <c r="A5880" s="231" t="str">
        <f t="shared" si="178"/>
        <v>NF1.510NO_thin190</v>
      </c>
      <c r="B5880" s="223" t="s">
        <v>233</v>
      </c>
      <c r="C5880" s="224">
        <v>1.5</v>
      </c>
      <c r="D5880" s="223">
        <v>10</v>
      </c>
      <c r="E5880" s="223" t="s">
        <v>199</v>
      </c>
      <c r="F5880" s="225" t="s">
        <v>224</v>
      </c>
      <c r="G5880" s="226">
        <v>1.3</v>
      </c>
      <c r="H5880" s="226">
        <v>0.12</v>
      </c>
      <c r="I5880" s="226">
        <v>1.41</v>
      </c>
      <c r="J5880" s="227">
        <v>7.07</v>
      </c>
      <c r="K5880" s="227">
        <v>1067.51</v>
      </c>
      <c r="L5880" s="228">
        <v>0</v>
      </c>
      <c r="M5880" s="229">
        <f t="shared" si="179"/>
        <v>1067.51</v>
      </c>
      <c r="N5880" s="230">
        <v>0</v>
      </c>
    </row>
    <row r="5881" spans="1:14" x14ac:dyDescent="0.2">
      <c r="A5881" s="231" t="str">
        <f t="shared" si="178"/>
        <v>NF1.510NO_thin195</v>
      </c>
      <c r="B5881" s="223" t="s">
        <v>233</v>
      </c>
      <c r="C5881" s="224">
        <v>1.5</v>
      </c>
      <c r="D5881" s="223">
        <v>10</v>
      </c>
      <c r="E5881" s="223" t="s">
        <v>199</v>
      </c>
      <c r="F5881" s="225" t="s">
        <v>225</v>
      </c>
      <c r="G5881" s="226">
        <v>1.21</v>
      </c>
      <c r="H5881" s="226">
        <v>-0.18</v>
      </c>
      <c r="I5881" s="226">
        <v>1.03</v>
      </c>
      <c r="J5881" s="227">
        <v>5.14</v>
      </c>
      <c r="K5881" s="227">
        <v>1072.6500000000001</v>
      </c>
      <c r="L5881" s="228">
        <v>0</v>
      </c>
      <c r="M5881" s="229">
        <f t="shared" si="179"/>
        <v>1072.6500000000001</v>
      </c>
      <c r="N5881" s="230">
        <v>0</v>
      </c>
    </row>
    <row r="5882" spans="1:14" x14ac:dyDescent="0.2">
      <c r="A5882" s="231" t="str">
        <f t="shared" si="178"/>
        <v>NF1.510Thinned000</v>
      </c>
      <c r="B5882" s="223" t="s">
        <v>233</v>
      </c>
      <c r="C5882" s="224">
        <v>1.5</v>
      </c>
      <c r="D5882" s="223">
        <v>10</v>
      </c>
      <c r="E5882" s="223" t="s">
        <v>172</v>
      </c>
      <c r="F5882" s="225" t="s">
        <v>0</v>
      </c>
      <c r="G5882" s="226">
        <v>0.08</v>
      </c>
      <c r="H5882" s="226">
        <v>0.69</v>
      </c>
      <c r="I5882" s="226">
        <v>0.77</v>
      </c>
      <c r="J5882" s="227">
        <v>3.83</v>
      </c>
      <c r="K5882" s="227">
        <v>3.83</v>
      </c>
      <c r="L5882" s="228">
        <v>0</v>
      </c>
      <c r="M5882" s="229">
        <f t="shared" si="179"/>
        <v>3.83</v>
      </c>
      <c r="N5882" s="230">
        <v>0</v>
      </c>
    </row>
    <row r="5883" spans="1:14" x14ac:dyDescent="0.2">
      <c r="A5883" s="231" t="str">
        <f t="shared" si="178"/>
        <v>NF1.510Thinned005</v>
      </c>
      <c r="B5883" s="223" t="s">
        <v>233</v>
      </c>
      <c r="C5883" s="224">
        <v>1.5</v>
      </c>
      <c r="D5883" s="223">
        <v>10</v>
      </c>
      <c r="E5883" s="223" t="s">
        <v>172</v>
      </c>
      <c r="F5883" s="225" t="s">
        <v>1</v>
      </c>
      <c r="G5883" s="226">
        <v>0.24</v>
      </c>
      <c r="H5883" s="226">
        <v>0.85</v>
      </c>
      <c r="I5883" s="226">
        <v>1.0900000000000001</v>
      </c>
      <c r="J5883" s="227">
        <v>5.45</v>
      </c>
      <c r="K5883" s="227">
        <v>9.2799999999999994</v>
      </c>
      <c r="L5883" s="228">
        <v>0</v>
      </c>
      <c r="M5883" s="229">
        <f t="shared" si="179"/>
        <v>9.2799999999999994</v>
      </c>
      <c r="N5883" s="230">
        <v>0</v>
      </c>
    </row>
    <row r="5884" spans="1:14" x14ac:dyDescent="0.2">
      <c r="A5884" s="231" t="str">
        <f t="shared" si="178"/>
        <v>NF1.510Thinned010</v>
      </c>
      <c r="B5884" s="223" t="s">
        <v>233</v>
      </c>
      <c r="C5884" s="224">
        <v>1.5</v>
      </c>
      <c r="D5884" s="223">
        <v>10</v>
      </c>
      <c r="E5884" s="223" t="s">
        <v>172</v>
      </c>
      <c r="F5884" s="225" t="s">
        <v>2</v>
      </c>
      <c r="G5884" s="226">
        <v>0.75</v>
      </c>
      <c r="H5884" s="226">
        <v>0.85</v>
      </c>
      <c r="I5884" s="226">
        <v>1.6</v>
      </c>
      <c r="J5884" s="227">
        <v>7.98</v>
      </c>
      <c r="K5884" s="227">
        <v>17.260000000000002</v>
      </c>
      <c r="L5884" s="228">
        <v>0</v>
      </c>
      <c r="M5884" s="229">
        <f t="shared" si="179"/>
        <v>17.260000000000002</v>
      </c>
      <c r="N5884" s="230">
        <v>0</v>
      </c>
    </row>
    <row r="5885" spans="1:14" x14ac:dyDescent="0.2">
      <c r="A5885" s="231" t="str">
        <f t="shared" si="178"/>
        <v>NF1.510Thinned015</v>
      </c>
      <c r="B5885" s="223" t="s">
        <v>233</v>
      </c>
      <c r="C5885" s="224">
        <v>1.5</v>
      </c>
      <c r="D5885" s="223">
        <v>10</v>
      </c>
      <c r="E5885" s="223" t="s">
        <v>172</v>
      </c>
      <c r="F5885" s="225" t="s">
        <v>3</v>
      </c>
      <c r="G5885" s="226">
        <v>2.27</v>
      </c>
      <c r="H5885" s="226">
        <v>0.85</v>
      </c>
      <c r="I5885" s="226">
        <v>3.12</v>
      </c>
      <c r="J5885" s="227">
        <v>15.62</v>
      </c>
      <c r="K5885" s="227">
        <v>32.880000000000003</v>
      </c>
      <c r="L5885" s="228">
        <v>0</v>
      </c>
      <c r="M5885" s="229">
        <f t="shared" si="179"/>
        <v>32.880000000000003</v>
      </c>
      <c r="N5885" s="230">
        <v>0</v>
      </c>
    </row>
    <row r="5886" spans="1:14" x14ac:dyDescent="0.2">
      <c r="A5886" s="231" t="str">
        <f t="shared" si="178"/>
        <v>NF1.510Thinned020</v>
      </c>
      <c r="B5886" s="223" t="s">
        <v>233</v>
      </c>
      <c r="C5886" s="224">
        <v>1.5</v>
      </c>
      <c r="D5886" s="223">
        <v>10</v>
      </c>
      <c r="E5886" s="223" t="s">
        <v>172</v>
      </c>
      <c r="F5886" s="225" t="s">
        <v>4</v>
      </c>
      <c r="G5886" s="226">
        <v>6.94</v>
      </c>
      <c r="H5886" s="226">
        <v>0.85</v>
      </c>
      <c r="I5886" s="226">
        <v>7.79</v>
      </c>
      <c r="J5886" s="227">
        <v>38.96</v>
      </c>
      <c r="K5886" s="227">
        <v>71.84</v>
      </c>
      <c r="L5886" s="228">
        <v>0</v>
      </c>
      <c r="M5886" s="229">
        <f t="shared" si="179"/>
        <v>71.84</v>
      </c>
      <c r="N5886" s="230">
        <v>0</v>
      </c>
    </row>
    <row r="5887" spans="1:14" x14ac:dyDescent="0.2">
      <c r="A5887" s="231" t="str">
        <f t="shared" si="178"/>
        <v>NF1.510Thinned025</v>
      </c>
      <c r="B5887" s="223" t="s">
        <v>233</v>
      </c>
      <c r="C5887" s="224">
        <v>1.5</v>
      </c>
      <c r="D5887" s="223">
        <v>10</v>
      </c>
      <c r="E5887" s="223" t="s">
        <v>172</v>
      </c>
      <c r="F5887" s="225" t="s">
        <v>5</v>
      </c>
      <c r="G5887" s="226">
        <v>20.48</v>
      </c>
      <c r="H5887" s="226">
        <v>1.27</v>
      </c>
      <c r="I5887" s="226">
        <v>21.74</v>
      </c>
      <c r="J5887" s="227">
        <v>108.71</v>
      </c>
      <c r="K5887" s="227">
        <v>180.55</v>
      </c>
      <c r="L5887" s="228">
        <v>0</v>
      </c>
      <c r="M5887" s="229">
        <f t="shared" si="179"/>
        <v>180.55</v>
      </c>
      <c r="N5887" s="230">
        <v>0</v>
      </c>
    </row>
    <row r="5888" spans="1:14" x14ac:dyDescent="0.2">
      <c r="A5888" s="231" t="str">
        <f t="shared" si="178"/>
        <v>NF1.510Thinned030</v>
      </c>
      <c r="B5888" s="223" t="s">
        <v>233</v>
      </c>
      <c r="C5888" s="224">
        <v>1.5</v>
      </c>
      <c r="D5888" s="223">
        <v>10</v>
      </c>
      <c r="E5888" s="223" t="s">
        <v>172</v>
      </c>
      <c r="F5888" s="225" t="s">
        <v>6</v>
      </c>
      <c r="G5888" s="226">
        <v>14.1</v>
      </c>
      <c r="H5888" s="226">
        <v>5.34</v>
      </c>
      <c r="I5888" s="226">
        <v>19.440000000000001</v>
      </c>
      <c r="J5888" s="227">
        <v>97.18</v>
      </c>
      <c r="K5888" s="227">
        <v>277.73</v>
      </c>
      <c r="L5888" s="228">
        <v>-0.13</v>
      </c>
      <c r="M5888" s="229">
        <f t="shared" si="179"/>
        <v>277.60000000000002</v>
      </c>
      <c r="N5888" s="230">
        <v>7.3</v>
      </c>
    </row>
    <row r="5889" spans="1:14" x14ac:dyDescent="0.2">
      <c r="A5889" s="231" t="str">
        <f t="shared" si="178"/>
        <v>NF1.510Thinned035</v>
      </c>
      <c r="B5889" s="223" t="s">
        <v>233</v>
      </c>
      <c r="C5889" s="224">
        <v>1.5</v>
      </c>
      <c r="D5889" s="223">
        <v>10</v>
      </c>
      <c r="E5889" s="223" t="s">
        <v>172</v>
      </c>
      <c r="F5889" s="225" t="s">
        <v>7</v>
      </c>
      <c r="G5889" s="226">
        <v>4.8899999999999997</v>
      </c>
      <c r="H5889" s="226">
        <v>0.64</v>
      </c>
      <c r="I5889" s="226">
        <v>5.53</v>
      </c>
      <c r="J5889" s="227">
        <v>27.67</v>
      </c>
      <c r="K5889" s="227">
        <v>305.39999999999998</v>
      </c>
      <c r="L5889" s="228">
        <v>-0.25</v>
      </c>
      <c r="M5889" s="229">
        <f t="shared" si="179"/>
        <v>305.14999999999998</v>
      </c>
      <c r="N5889" s="230">
        <v>6.92</v>
      </c>
    </row>
    <row r="5890" spans="1:14" x14ac:dyDescent="0.2">
      <c r="A5890" s="231" t="str">
        <f t="shared" ref="A5890:A5953" si="180">CONCATENATE(LEFT(B5890,2),TEXT(C5890,"0.0"),TEXT(D5890,"00"),E5890,TEXT(LEFT(F5890,3),"000"))</f>
        <v>NF1.510Thinned040</v>
      </c>
      <c r="B5890" s="223" t="s">
        <v>233</v>
      </c>
      <c r="C5890" s="224">
        <v>1.5</v>
      </c>
      <c r="D5890" s="223">
        <v>10</v>
      </c>
      <c r="E5890" s="223" t="s">
        <v>172</v>
      </c>
      <c r="F5890" s="225" t="s">
        <v>8</v>
      </c>
      <c r="G5890" s="226">
        <v>5.0999999999999996</v>
      </c>
      <c r="H5890" s="226">
        <v>1.93</v>
      </c>
      <c r="I5890" s="226">
        <v>7.03</v>
      </c>
      <c r="J5890" s="227">
        <v>35.14</v>
      </c>
      <c r="K5890" s="227">
        <v>340.54</v>
      </c>
      <c r="L5890" s="228">
        <v>-0.9</v>
      </c>
      <c r="M5890" s="229">
        <f t="shared" si="179"/>
        <v>339.64000000000004</v>
      </c>
      <c r="N5890" s="230">
        <v>3.71</v>
      </c>
    </row>
    <row r="5891" spans="1:14" x14ac:dyDescent="0.2">
      <c r="A5891" s="231" t="str">
        <f t="shared" si="180"/>
        <v>NF1.510Thinned045</v>
      </c>
      <c r="B5891" s="223" t="s">
        <v>233</v>
      </c>
      <c r="C5891" s="224">
        <v>1.5</v>
      </c>
      <c r="D5891" s="223">
        <v>10</v>
      </c>
      <c r="E5891" s="223" t="s">
        <v>172</v>
      </c>
      <c r="F5891" s="225" t="s">
        <v>9</v>
      </c>
      <c r="G5891" s="226">
        <v>5.0999999999999996</v>
      </c>
      <c r="H5891" s="226">
        <v>1.21</v>
      </c>
      <c r="I5891" s="226">
        <v>6.31</v>
      </c>
      <c r="J5891" s="227">
        <v>31.53</v>
      </c>
      <c r="K5891" s="227">
        <v>372.07</v>
      </c>
      <c r="L5891" s="228">
        <v>-1.57</v>
      </c>
      <c r="M5891" s="229">
        <f t="shared" si="179"/>
        <v>370.5</v>
      </c>
      <c r="N5891" s="230">
        <v>3.78</v>
      </c>
    </row>
    <row r="5892" spans="1:14" x14ac:dyDescent="0.2">
      <c r="A5892" s="231" t="str">
        <f t="shared" si="180"/>
        <v>NF1.510Thinned050</v>
      </c>
      <c r="B5892" s="223" t="s">
        <v>233</v>
      </c>
      <c r="C5892" s="224">
        <v>1.5</v>
      </c>
      <c r="D5892" s="223">
        <v>10</v>
      </c>
      <c r="E5892" s="223" t="s">
        <v>172</v>
      </c>
      <c r="F5892" s="225" t="s">
        <v>10</v>
      </c>
      <c r="G5892" s="226">
        <v>4.57</v>
      </c>
      <c r="H5892" s="226">
        <v>0.81</v>
      </c>
      <c r="I5892" s="226">
        <v>5.38</v>
      </c>
      <c r="J5892" s="227">
        <v>26.89</v>
      </c>
      <c r="K5892" s="227">
        <v>398.96</v>
      </c>
      <c r="L5892" s="228">
        <v>-2.21</v>
      </c>
      <c r="M5892" s="229">
        <f t="shared" si="179"/>
        <v>396.75</v>
      </c>
      <c r="N5892" s="230">
        <v>3.66</v>
      </c>
    </row>
    <row r="5893" spans="1:14" x14ac:dyDescent="0.2">
      <c r="A5893" s="231" t="str">
        <f t="shared" si="180"/>
        <v>NF1.510Thinned055</v>
      </c>
      <c r="B5893" s="223" t="s">
        <v>233</v>
      </c>
      <c r="C5893" s="224">
        <v>1.5</v>
      </c>
      <c r="D5893" s="223">
        <v>10</v>
      </c>
      <c r="E5893" s="223" t="s">
        <v>172</v>
      </c>
      <c r="F5893" s="225" t="s">
        <v>11</v>
      </c>
      <c r="G5893" s="226">
        <v>3.92</v>
      </c>
      <c r="H5893" s="226">
        <v>-0.18</v>
      </c>
      <c r="I5893" s="226">
        <v>3.73</v>
      </c>
      <c r="J5893" s="227">
        <v>18.66</v>
      </c>
      <c r="K5893" s="227">
        <v>417.62</v>
      </c>
      <c r="L5893" s="228">
        <v>-2.9</v>
      </c>
      <c r="M5893" s="229">
        <f t="shared" si="179"/>
        <v>414.72</v>
      </c>
      <c r="N5893" s="230">
        <v>3.94</v>
      </c>
    </row>
    <row r="5894" spans="1:14" x14ac:dyDescent="0.2">
      <c r="A5894" s="231" t="str">
        <f t="shared" si="180"/>
        <v>NF1.510Thinned060</v>
      </c>
      <c r="B5894" s="223" t="s">
        <v>233</v>
      </c>
      <c r="C5894" s="224">
        <v>1.5</v>
      </c>
      <c r="D5894" s="223">
        <v>10</v>
      </c>
      <c r="E5894" s="223" t="s">
        <v>172</v>
      </c>
      <c r="F5894" s="225" t="s">
        <v>12</v>
      </c>
      <c r="G5894" s="226">
        <v>3.18</v>
      </c>
      <c r="H5894" s="226">
        <v>0.6</v>
      </c>
      <c r="I5894" s="226">
        <v>3.78</v>
      </c>
      <c r="J5894" s="227">
        <v>18.91</v>
      </c>
      <c r="K5894" s="227">
        <v>436.53</v>
      </c>
      <c r="L5894" s="228">
        <v>-3.51</v>
      </c>
      <c r="M5894" s="229">
        <f t="shared" si="179"/>
        <v>433.02</v>
      </c>
      <c r="N5894" s="230">
        <v>3.46</v>
      </c>
    </row>
    <row r="5895" spans="1:14" x14ac:dyDescent="0.2">
      <c r="A5895" s="231" t="str">
        <f t="shared" si="180"/>
        <v>NF1.510Thinned065</v>
      </c>
      <c r="B5895" s="223" t="s">
        <v>233</v>
      </c>
      <c r="C5895" s="224">
        <v>1.5</v>
      </c>
      <c r="D5895" s="223">
        <v>10</v>
      </c>
      <c r="E5895" s="223" t="s">
        <v>172</v>
      </c>
      <c r="F5895" s="225" t="s">
        <v>13</v>
      </c>
      <c r="G5895" s="226">
        <v>4.3600000000000003</v>
      </c>
      <c r="H5895" s="226">
        <v>-1.02</v>
      </c>
      <c r="I5895" s="226">
        <v>3.34</v>
      </c>
      <c r="J5895" s="227">
        <v>16.71</v>
      </c>
      <c r="K5895" s="227">
        <v>453.24</v>
      </c>
      <c r="L5895" s="228">
        <v>-4.1100000000000003</v>
      </c>
      <c r="M5895" s="229">
        <f t="shared" si="179"/>
        <v>449.13</v>
      </c>
      <c r="N5895" s="230">
        <v>3.37</v>
      </c>
    </row>
    <row r="5896" spans="1:14" x14ac:dyDescent="0.2">
      <c r="A5896" s="231" t="str">
        <f t="shared" si="180"/>
        <v>NF1.510Thinned070</v>
      </c>
      <c r="B5896" s="223" t="s">
        <v>233</v>
      </c>
      <c r="C5896" s="224">
        <v>1.5</v>
      </c>
      <c r="D5896" s="223">
        <v>10</v>
      </c>
      <c r="E5896" s="223" t="s">
        <v>172</v>
      </c>
      <c r="F5896" s="225" t="s">
        <v>200</v>
      </c>
      <c r="G5896" s="226">
        <v>3.72</v>
      </c>
      <c r="H5896" s="226">
        <v>-0.67</v>
      </c>
      <c r="I5896" s="226">
        <v>3.04</v>
      </c>
      <c r="J5896" s="227">
        <v>15.22</v>
      </c>
      <c r="K5896" s="227">
        <v>468.46</v>
      </c>
      <c r="L5896" s="228">
        <v>-4.6500000000000004</v>
      </c>
      <c r="M5896" s="229">
        <f t="shared" si="179"/>
        <v>463.81</v>
      </c>
      <c r="N5896" s="230">
        <v>3.06</v>
      </c>
    </row>
    <row r="5897" spans="1:14" x14ac:dyDescent="0.2">
      <c r="A5897" s="231" t="str">
        <f t="shared" si="180"/>
        <v>NF1.510Thinned075</v>
      </c>
      <c r="B5897" s="223" t="s">
        <v>233</v>
      </c>
      <c r="C5897" s="224">
        <v>1.5</v>
      </c>
      <c r="D5897" s="223">
        <v>10</v>
      </c>
      <c r="E5897" s="223" t="s">
        <v>172</v>
      </c>
      <c r="F5897" s="225" t="s">
        <v>201</v>
      </c>
      <c r="G5897" s="226">
        <v>3.02</v>
      </c>
      <c r="H5897" s="226">
        <v>-0.28000000000000003</v>
      </c>
      <c r="I5897" s="226">
        <v>2.74</v>
      </c>
      <c r="J5897" s="227">
        <v>13.71</v>
      </c>
      <c r="K5897" s="227">
        <v>482.17</v>
      </c>
      <c r="L5897" s="228">
        <v>-5.16</v>
      </c>
      <c r="M5897" s="229">
        <f t="shared" si="179"/>
        <v>477.01</v>
      </c>
      <c r="N5897" s="230">
        <v>2.92</v>
      </c>
    </row>
    <row r="5898" spans="1:14" x14ac:dyDescent="0.2">
      <c r="A5898" s="231" t="str">
        <f t="shared" si="180"/>
        <v>NF1.510Thinned080</v>
      </c>
      <c r="B5898" s="223" t="s">
        <v>233</v>
      </c>
      <c r="C5898" s="224">
        <v>1.5</v>
      </c>
      <c r="D5898" s="223">
        <v>10</v>
      </c>
      <c r="E5898" s="223" t="s">
        <v>172</v>
      </c>
      <c r="F5898" s="225" t="s">
        <v>202</v>
      </c>
      <c r="G5898" s="226">
        <v>3.33</v>
      </c>
      <c r="H5898" s="226">
        <v>-0.11</v>
      </c>
      <c r="I5898" s="226">
        <v>3.22</v>
      </c>
      <c r="J5898" s="227">
        <v>16.079999999999998</v>
      </c>
      <c r="K5898" s="227">
        <v>498.25</v>
      </c>
      <c r="L5898" s="228">
        <v>-5.65</v>
      </c>
      <c r="M5898" s="229">
        <f t="shared" si="179"/>
        <v>492.6</v>
      </c>
      <c r="N5898" s="230">
        <v>2.82</v>
      </c>
    </row>
    <row r="5899" spans="1:14" x14ac:dyDescent="0.2">
      <c r="A5899" s="231" t="str">
        <f t="shared" si="180"/>
        <v>NF1.510Thinned085</v>
      </c>
      <c r="B5899" s="223" t="s">
        <v>233</v>
      </c>
      <c r="C5899" s="224">
        <v>1.5</v>
      </c>
      <c r="D5899" s="223">
        <v>10</v>
      </c>
      <c r="E5899" s="223" t="s">
        <v>172</v>
      </c>
      <c r="F5899" s="225" t="s">
        <v>203</v>
      </c>
      <c r="G5899" s="226">
        <v>3.21</v>
      </c>
      <c r="H5899" s="226">
        <v>0</v>
      </c>
      <c r="I5899" s="226">
        <v>3.21</v>
      </c>
      <c r="J5899" s="227">
        <v>16.05</v>
      </c>
      <c r="K5899" s="227">
        <v>514.29999999999995</v>
      </c>
      <c r="L5899" s="228">
        <v>-6.13</v>
      </c>
      <c r="M5899" s="229">
        <f t="shared" si="179"/>
        <v>508.16999999999996</v>
      </c>
      <c r="N5899" s="230">
        <v>2.71</v>
      </c>
    </row>
    <row r="5900" spans="1:14" x14ac:dyDescent="0.2">
      <c r="A5900" s="231" t="str">
        <f t="shared" si="180"/>
        <v>NF1.510Thinned090</v>
      </c>
      <c r="B5900" s="223" t="s">
        <v>233</v>
      </c>
      <c r="C5900" s="224">
        <v>1.5</v>
      </c>
      <c r="D5900" s="223">
        <v>10</v>
      </c>
      <c r="E5900" s="223" t="s">
        <v>172</v>
      </c>
      <c r="F5900" s="225" t="s">
        <v>204</v>
      </c>
      <c r="G5900" s="226">
        <v>2.87</v>
      </c>
      <c r="H5900" s="226">
        <v>0.08</v>
      </c>
      <c r="I5900" s="226">
        <v>2.95</v>
      </c>
      <c r="J5900" s="227">
        <v>14.75</v>
      </c>
      <c r="K5900" s="227">
        <v>529.04999999999995</v>
      </c>
      <c r="L5900" s="228">
        <v>-6.59</v>
      </c>
      <c r="M5900" s="229">
        <f t="shared" si="179"/>
        <v>522.45999999999992</v>
      </c>
      <c r="N5900" s="230">
        <v>2.61</v>
      </c>
    </row>
    <row r="5901" spans="1:14" x14ac:dyDescent="0.2">
      <c r="A5901" s="231" t="str">
        <f t="shared" si="180"/>
        <v>NF1.510Thinned095</v>
      </c>
      <c r="B5901" s="223" t="s">
        <v>233</v>
      </c>
      <c r="C5901" s="224">
        <v>1.5</v>
      </c>
      <c r="D5901" s="223">
        <v>10</v>
      </c>
      <c r="E5901" s="223" t="s">
        <v>172</v>
      </c>
      <c r="F5901" s="225" t="s">
        <v>205</v>
      </c>
      <c r="G5901" s="226">
        <v>1.81</v>
      </c>
      <c r="H5901" s="226">
        <v>0</v>
      </c>
      <c r="I5901" s="226">
        <v>1.81</v>
      </c>
      <c r="J5901" s="227">
        <v>9.0299999999999994</v>
      </c>
      <c r="K5901" s="227">
        <v>538.08000000000004</v>
      </c>
      <c r="L5901" s="228">
        <v>-7.04</v>
      </c>
      <c r="M5901" s="229">
        <f t="shared" si="179"/>
        <v>531.04000000000008</v>
      </c>
      <c r="N5901" s="230">
        <v>2.54</v>
      </c>
    </row>
    <row r="5902" spans="1:14" x14ac:dyDescent="0.2">
      <c r="A5902" s="231" t="str">
        <f t="shared" si="180"/>
        <v>NF1.510Thinned100</v>
      </c>
      <c r="B5902" s="223" t="s">
        <v>233</v>
      </c>
      <c r="C5902" s="224">
        <v>1.5</v>
      </c>
      <c r="D5902" s="223">
        <v>10</v>
      </c>
      <c r="E5902" s="223" t="s">
        <v>172</v>
      </c>
      <c r="F5902" s="225" t="s">
        <v>206</v>
      </c>
      <c r="G5902" s="226">
        <v>1.58</v>
      </c>
      <c r="H5902" s="226">
        <v>-7.0000000000000007E-2</v>
      </c>
      <c r="I5902" s="226">
        <v>1.51</v>
      </c>
      <c r="J5902" s="227">
        <v>7.54</v>
      </c>
      <c r="K5902" s="227">
        <v>545.62</v>
      </c>
      <c r="L5902" s="228">
        <v>-7.47</v>
      </c>
      <c r="M5902" s="229">
        <f t="shared" si="179"/>
        <v>538.15</v>
      </c>
      <c r="N5902" s="230">
        <v>2.4700000000000002</v>
      </c>
    </row>
    <row r="5903" spans="1:14" x14ac:dyDescent="0.2">
      <c r="A5903" s="231" t="str">
        <f t="shared" si="180"/>
        <v>NF1.510Thinned105</v>
      </c>
      <c r="B5903" s="223" t="s">
        <v>233</v>
      </c>
      <c r="C5903" s="224">
        <v>1.5</v>
      </c>
      <c r="D5903" s="223">
        <v>10</v>
      </c>
      <c r="E5903" s="223" t="s">
        <v>172</v>
      </c>
      <c r="F5903" s="225" t="s">
        <v>207</v>
      </c>
      <c r="G5903" s="226">
        <v>1.66</v>
      </c>
      <c r="H5903" s="226">
        <v>-0.11</v>
      </c>
      <c r="I5903" s="226">
        <v>1.55</v>
      </c>
      <c r="J5903" s="227">
        <v>7.76</v>
      </c>
      <c r="K5903" s="227">
        <v>553.38</v>
      </c>
      <c r="L5903" s="228">
        <v>-7.89</v>
      </c>
      <c r="M5903" s="229">
        <f t="shared" si="179"/>
        <v>545.49</v>
      </c>
      <c r="N5903" s="230">
        <v>2.4</v>
      </c>
    </row>
    <row r="5904" spans="1:14" x14ac:dyDescent="0.2">
      <c r="A5904" s="231" t="str">
        <f t="shared" si="180"/>
        <v>NF1.510Thinned110</v>
      </c>
      <c r="B5904" s="223" t="s">
        <v>233</v>
      </c>
      <c r="C5904" s="224">
        <v>1.5</v>
      </c>
      <c r="D5904" s="223">
        <v>10</v>
      </c>
      <c r="E5904" s="223" t="s">
        <v>172</v>
      </c>
      <c r="F5904" s="225" t="s">
        <v>208</v>
      </c>
      <c r="G5904" s="226">
        <v>1.7</v>
      </c>
      <c r="H5904" s="226">
        <v>-0.09</v>
      </c>
      <c r="I5904" s="226">
        <v>1.61</v>
      </c>
      <c r="J5904" s="227">
        <v>8.0500000000000007</v>
      </c>
      <c r="K5904" s="227">
        <v>561.42999999999995</v>
      </c>
      <c r="L5904" s="228">
        <v>-8.3000000000000007</v>
      </c>
      <c r="M5904" s="229">
        <f t="shared" si="179"/>
        <v>553.13</v>
      </c>
      <c r="N5904" s="230">
        <v>2.3199999999999998</v>
      </c>
    </row>
    <row r="5905" spans="1:14" x14ac:dyDescent="0.2">
      <c r="A5905" s="231" t="str">
        <f t="shared" si="180"/>
        <v>NF1.510Thinned115</v>
      </c>
      <c r="B5905" s="223" t="s">
        <v>233</v>
      </c>
      <c r="C5905" s="224">
        <v>1.5</v>
      </c>
      <c r="D5905" s="223">
        <v>10</v>
      </c>
      <c r="E5905" s="223" t="s">
        <v>172</v>
      </c>
      <c r="F5905" s="225" t="s">
        <v>209</v>
      </c>
      <c r="G5905" s="226">
        <v>1.47</v>
      </c>
      <c r="H5905" s="226">
        <v>-0.08</v>
      </c>
      <c r="I5905" s="226">
        <v>1.38</v>
      </c>
      <c r="J5905" s="227">
        <v>6.92</v>
      </c>
      <c r="K5905" s="227">
        <v>568.35</v>
      </c>
      <c r="L5905" s="228">
        <v>-8.6999999999999993</v>
      </c>
      <c r="M5905" s="229">
        <f t="shared" si="179"/>
        <v>559.65</v>
      </c>
      <c r="N5905" s="230">
        <v>2.2400000000000002</v>
      </c>
    </row>
    <row r="5906" spans="1:14" x14ac:dyDescent="0.2">
      <c r="A5906" s="231" t="str">
        <f t="shared" si="180"/>
        <v>NF1.510Thinned120</v>
      </c>
      <c r="B5906" s="223" t="s">
        <v>233</v>
      </c>
      <c r="C5906" s="224">
        <v>1.5</v>
      </c>
      <c r="D5906" s="223">
        <v>10</v>
      </c>
      <c r="E5906" s="223" t="s">
        <v>172</v>
      </c>
      <c r="F5906" s="225" t="s">
        <v>210</v>
      </c>
      <c r="G5906" s="226">
        <v>1.3</v>
      </c>
      <c r="H5906" s="226">
        <v>-7.0000000000000007E-2</v>
      </c>
      <c r="I5906" s="226">
        <v>1.23</v>
      </c>
      <c r="J5906" s="227">
        <v>6.13</v>
      </c>
      <c r="K5906" s="227">
        <v>574.49</v>
      </c>
      <c r="L5906" s="228">
        <v>-9.08</v>
      </c>
      <c r="M5906" s="229">
        <f t="shared" ref="M5906:M5969" si="181">K5906+L5906</f>
        <v>565.41</v>
      </c>
      <c r="N5906" s="230">
        <v>2.16</v>
      </c>
    </row>
    <row r="5907" spans="1:14" x14ac:dyDescent="0.2">
      <c r="A5907" s="231" t="str">
        <f t="shared" si="180"/>
        <v>NF1.510Thinned125</v>
      </c>
      <c r="B5907" s="223" t="s">
        <v>233</v>
      </c>
      <c r="C5907" s="224">
        <v>1.5</v>
      </c>
      <c r="D5907" s="223">
        <v>10</v>
      </c>
      <c r="E5907" s="223" t="s">
        <v>172</v>
      </c>
      <c r="F5907" s="225" t="s">
        <v>211</v>
      </c>
      <c r="G5907" s="226">
        <v>1.1000000000000001</v>
      </c>
      <c r="H5907" s="226">
        <v>-0.08</v>
      </c>
      <c r="I5907" s="226">
        <v>1.03</v>
      </c>
      <c r="J5907" s="227">
        <v>5.13</v>
      </c>
      <c r="K5907" s="227">
        <v>579.62</v>
      </c>
      <c r="L5907" s="228">
        <v>-9.4499999999999993</v>
      </c>
      <c r="M5907" s="229">
        <f t="shared" si="181"/>
        <v>570.16999999999996</v>
      </c>
      <c r="N5907" s="230">
        <v>2.08</v>
      </c>
    </row>
    <row r="5908" spans="1:14" x14ac:dyDescent="0.2">
      <c r="A5908" s="231" t="str">
        <f t="shared" si="180"/>
        <v>NF1.510Thinned130</v>
      </c>
      <c r="B5908" s="223" t="s">
        <v>233</v>
      </c>
      <c r="C5908" s="224">
        <v>1.5</v>
      </c>
      <c r="D5908" s="223">
        <v>10</v>
      </c>
      <c r="E5908" s="223" t="s">
        <v>172</v>
      </c>
      <c r="F5908" s="225" t="s">
        <v>212</v>
      </c>
      <c r="G5908" s="226">
        <v>0.92</v>
      </c>
      <c r="H5908" s="226">
        <v>-0.08</v>
      </c>
      <c r="I5908" s="226">
        <v>0.84</v>
      </c>
      <c r="J5908" s="227">
        <v>4.2</v>
      </c>
      <c r="K5908" s="227">
        <v>583.80999999999995</v>
      </c>
      <c r="L5908" s="228">
        <v>-9.8000000000000007</v>
      </c>
      <c r="M5908" s="229">
        <f t="shared" si="181"/>
        <v>574.01</v>
      </c>
      <c r="N5908" s="230">
        <v>2.0099999999999998</v>
      </c>
    </row>
    <row r="5909" spans="1:14" x14ac:dyDescent="0.2">
      <c r="A5909" s="231" t="str">
        <f t="shared" si="180"/>
        <v>NF1.510Thinned135</v>
      </c>
      <c r="B5909" s="223" t="s">
        <v>233</v>
      </c>
      <c r="C5909" s="224">
        <v>1.5</v>
      </c>
      <c r="D5909" s="223">
        <v>10</v>
      </c>
      <c r="E5909" s="223" t="s">
        <v>172</v>
      </c>
      <c r="F5909" s="225" t="s">
        <v>213</v>
      </c>
      <c r="G5909" s="226">
        <v>0.54</v>
      </c>
      <c r="H5909" s="226">
        <v>-0.09</v>
      </c>
      <c r="I5909" s="226">
        <v>0.46</v>
      </c>
      <c r="J5909" s="227">
        <v>2.29</v>
      </c>
      <c r="K5909" s="227">
        <v>586.11</v>
      </c>
      <c r="L5909" s="228">
        <v>-10.14</v>
      </c>
      <c r="M5909" s="229">
        <f t="shared" si="181"/>
        <v>575.97</v>
      </c>
      <c r="N5909" s="230">
        <v>1.93</v>
      </c>
    </row>
    <row r="5910" spans="1:14" x14ac:dyDescent="0.2">
      <c r="A5910" s="231" t="str">
        <f t="shared" si="180"/>
        <v>NF1.510Thinned140</v>
      </c>
      <c r="B5910" s="223" t="s">
        <v>233</v>
      </c>
      <c r="C5910" s="224">
        <v>1.5</v>
      </c>
      <c r="D5910" s="223">
        <v>10</v>
      </c>
      <c r="E5910" s="223" t="s">
        <v>172</v>
      </c>
      <c r="F5910" s="225" t="s">
        <v>214</v>
      </c>
      <c r="G5910" s="226">
        <v>0.22</v>
      </c>
      <c r="H5910" s="226">
        <v>-0.14000000000000001</v>
      </c>
      <c r="I5910" s="226">
        <v>0.08</v>
      </c>
      <c r="J5910" s="227">
        <v>0.38</v>
      </c>
      <c r="K5910" s="227">
        <v>586.49</v>
      </c>
      <c r="L5910" s="228">
        <v>-10.47</v>
      </c>
      <c r="M5910" s="229">
        <f t="shared" si="181"/>
        <v>576.02</v>
      </c>
      <c r="N5910" s="230">
        <v>1.89</v>
      </c>
    </row>
    <row r="5911" spans="1:14" x14ac:dyDescent="0.2">
      <c r="A5911" s="231" t="str">
        <f t="shared" si="180"/>
        <v>NF1.510Thinned145</v>
      </c>
      <c r="B5911" s="223" t="s">
        <v>233</v>
      </c>
      <c r="C5911" s="224">
        <v>1.5</v>
      </c>
      <c r="D5911" s="223">
        <v>10</v>
      </c>
      <c r="E5911" s="223" t="s">
        <v>172</v>
      </c>
      <c r="F5911" s="225" t="s">
        <v>215</v>
      </c>
      <c r="G5911" s="226">
        <v>0.17</v>
      </c>
      <c r="H5911" s="226">
        <v>-0.16</v>
      </c>
      <c r="I5911" s="226">
        <v>0.01</v>
      </c>
      <c r="J5911" s="227">
        <v>0.05</v>
      </c>
      <c r="K5911" s="227">
        <v>586.54</v>
      </c>
      <c r="L5911" s="228">
        <v>-10.79</v>
      </c>
      <c r="M5911" s="229">
        <f t="shared" si="181"/>
        <v>575.75</v>
      </c>
      <c r="N5911" s="230">
        <v>1.83</v>
      </c>
    </row>
    <row r="5912" spans="1:14" x14ac:dyDescent="0.2">
      <c r="A5912" s="231" t="str">
        <f t="shared" si="180"/>
        <v>NF1.510Thinned150</v>
      </c>
      <c r="B5912" s="223" t="s">
        <v>233</v>
      </c>
      <c r="C5912" s="224">
        <v>1.5</v>
      </c>
      <c r="D5912" s="223">
        <v>10</v>
      </c>
      <c r="E5912" s="223" t="s">
        <v>172</v>
      </c>
      <c r="F5912" s="225" t="s">
        <v>216</v>
      </c>
      <c r="G5912" s="226">
        <v>0.13</v>
      </c>
      <c r="H5912" s="226">
        <v>-0.16</v>
      </c>
      <c r="I5912" s="226">
        <v>-0.04</v>
      </c>
      <c r="J5912" s="227">
        <v>-0.19</v>
      </c>
      <c r="K5912" s="227">
        <v>586.35</v>
      </c>
      <c r="L5912" s="228">
        <v>-11.11</v>
      </c>
      <c r="M5912" s="229">
        <f t="shared" si="181"/>
        <v>575.24</v>
      </c>
      <c r="N5912" s="230">
        <v>1.78</v>
      </c>
    </row>
    <row r="5913" spans="1:14" x14ac:dyDescent="0.2">
      <c r="A5913" s="231" t="str">
        <f t="shared" si="180"/>
        <v>NF1.510Thinned155</v>
      </c>
      <c r="B5913" s="223" t="s">
        <v>233</v>
      </c>
      <c r="C5913" s="224">
        <v>1.5</v>
      </c>
      <c r="D5913" s="223">
        <v>10</v>
      </c>
      <c r="E5913" s="223" t="s">
        <v>172</v>
      </c>
      <c r="F5913" s="225" t="s">
        <v>217</v>
      </c>
      <c r="G5913" s="226">
        <v>7.0000000000000007E-2</v>
      </c>
      <c r="H5913" s="226">
        <v>-0.16</v>
      </c>
      <c r="I5913" s="226">
        <v>-0.1</v>
      </c>
      <c r="J5913" s="227">
        <v>-0.48</v>
      </c>
      <c r="K5913" s="227">
        <v>585.87</v>
      </c>
      <c r="L5913" s="228">
        <v>-11.41</v>
      </c>
      <c r="M5913" s="229">
        <f t="shared" si="181"/>
        <v>574.46</v>
      </c>
      <c r="N5913" s="230">
        <v>1.72</v>
      </c>
    </row>
    <row r="5914" spans="1:14" x14ac:dyDescent="0.2">
      <c r="A5914" s="231" t="str">
        <f t="shared" si="180"/>
        <v>NF1.510Thinned160</v>
      </c>
      <c r="B5914" s="223" t="s">
        <v>233</v>
      </c>
      <c r="C5914" s="224">
        <v>1.5</v>
      </c>
      <c r="D5914" s="223">
        <v>10</v>
      </c>
      <c r="E5914" s="223" t="s">
        <v>172</v>
      </c>
      <c r="F5914" s="225" t="s">
        <v>218</v>
      </c>
      <c r="G5914" s="226">
        <v>0.1</v>
      </c>
      <c r="H5914" s="226">
        <v>-0.16</v>
      </c>
      <c r="I5914" s="226">
        <v>-0.06</v>
      </c>
      <c r="J5914" s="227">
        <v>-0.3</v>
      </c>
      <c r="K5914" s="227">
        <v>585.57000000000005</v>
      </c>
      <c r="L5914" s="228">
        <v>-11.7</v>
      </c>
      <c r="M5914" s="229">
        <f t="shared" si="181"/>
        <v>573.87</v>
      </c>
      <c r="N5914" s="230">
        <v>1.66</v>
      </c>
    </row>
    <row r="5915" spans="1:14" x14ac:dyDescent="0.2">
      <c r="A5915" s="231" t="str">
        <f t="shared" si="180"/>
        <v>NF1.510Thinned165</v>
      </c>
      <c r="B5915" s="223" t="s">
        <v>233</v>
      </c>
      <c r="C5915" s="224">
        <v>1.5</v>
      </c>
      <c r="D5915" s="223">
        <v>10</v>
      </c>
      <c r="E5915" s="223" t="s">
        <v>172</v>
      </c>
      <c r="F5915" s="225" t="s">
        <v>219</v>
      </c>
      <c r="G5915" s="226">
        <v>-7.0000000000000007E-2</v>
      </c>
      <c r="H5915" s="226">
        <v>-0.15</v>
      </c>
      <c r="I5915" s="226">
        <v>-0.22</v>
      </c>
      <c r="J5915" s="227">
        <v>-1.1100000000000001</v>
      </c>
      <c r="K5915" s="227">
        <v>584.46</v>
      </c>
      <c r="L5915" s="228">
        <v>-11.99</v>
      </c>
      <c r="M5915" s="229">
        <f t="shared" si="181"/>
        <v>572.47</v>
      </c>
      <c r="N5915" s="230">
        <v>1.61</v>
      </c>
    </row>
    <row r="5916" spans="1:14" x14ac:dyDescent="0.2">
      <c r="A5916" s="231" t="str">
        <f t="shared" si="180"/>
        <v>NF1.510Thinned170</v>
      </c>
      <c r="B5916" s="223" t="s">
        <v>233</v>
      </c>
      <c r="C5916" s="224">
        <v>1.5</v>
      </c>
      <c r="D5916" s="223">
        <v>10</v>
      </c>
      <c r="E5916" s="223" t="s">
        <v>172</v>
      </c>
      <c r="F5916" s="225" t="s">
        <v>220</v>
      </c>
      <c r="G5916" s="226">
        <v>-0.08</v>
      </c>
      <c r="H5916" s="226">
        <v>-0.15</v>
      </c>
      <c r="I5916" s="226">
        <v>-0.23</v>
      </c>
      <c r="J5916" s="227">
        <v>-1.1399999999999999</v>
      </c>
      <c r="K5916" s="227">
        <v>583.32000000000005</v>
      </c>
      <c r="L5916" s="228">
        <v>-12.26</v>
      </c>
      <c r="M5916" s="229">
        <f t="shared" si="181"/>
        <v>571.06000000000006</v>
      </c>
      <c r="N5916" s="230">
        <v>1.56</v>
      </c>
    </row>
    <row r="5917" spans="1:14" x14ac:dyDescent="0.2">
      <c r="A5917" s="231" t="str">
        <f t="shared" si="180"/>
        <v>NF1.510Thinned175</v>
      </c>
      <c r="B5917" s="223" t="s">
        <v>233</v>
      </c>
      <c r="C5917" s="224">
        <v>1.5</v>
      </c>
      <c r="D5917" s="223">
        <v>10</v>
      </c>
      <c r="E5917" s="223" t="s">
        <v>172</v>
      </c>
      <c r="F5917" s="225" t="s">
        <v>221</v>
      </c>
      <c r="G5917" s="226">
        <v>-0.19</v>
      </c>
      <c r="H5917" s="226">
        <v>-0.15</v>
      </c>
      <c r="I5917" s="226">
        <v>-0.34</v>
      </c>
      <c r="J5917" s="227">
        <v>-1.72</v>
      </c>
      <c r="K5917" s="227">
        <v>581.6</v>
      </c>
      <c r="L5917" s="228">
        <v>-12.53</v>
      </c>
      <c r="M5917" s="229">
        <f t="shared" si="181"/>
        <v>569.07000000000005</v>
      </c>
      <c r="N5917" s="230">
        <v>1.5</v>
      </c>
    </row>
    <row r="5918" spans="1:14" x14ac:dyDescent="0.2">
      <c r="A5918" s="231" t="str">
        <f t="shared" si="180"/>
        <v>NF1.510Thinned180</v>
      </c>
      <c r="B5918" s="223" t="s">
        <v>233</v>
      </c>
      <c r="C5918" s="224">
        <v>1.5</v>
      </c>
      <c r="D5918" s="223">
        <v>10</v>
      </c>
      <c r="E5918" s="223" t="s">
        <v>172</v>
      </c>
      <c r="F5918" s="225" t="s">
        <v>222</v>
      </c>
      <c r="G5918" s="226">
        <v>-0.19</v>
      </c>
      <c r="H5918" s="226">
        <v>-0.14000000000000001</v>
      </c>
      <c r="I5918" s="226">
        <v>-0.33</v>
      </c>
      <c r="J5918" s="227">
        <v>-1.66</v>
      </c>
      <c r="K5918" s="227">
        <v>579.94000000000005</v>
      </c>
      <c r="L5918" s="228">
        <v>-12.78</v>
      </c>
      <c r="M5918" s="229">
        <f t="shared" si="181"/>
        <v>567.16000000000008</v>
      </c>
      <c r="N5918" s="230">
        <v>1.45</v>
      </c>
    </row>
    <row r="5919" spans="1:14" x14ac:dyDescent="0.2">
      <c r="A5919" s="231" t="str">
        <f t="shared" si="180"/>
        <v>NF1.510Thinned185</v>
      </c>
      <c r="B5919" s="223" t="s">
        <v>233</v>
      </c>
      <c r="C5919" s="224">
        <v>1.5</v>
      </c>
      <c r="D5919" s="223">
        <v>10</v>
      </c>
      <c r="E5919" s="223" t="s">
        <v>172</v>
      </c>
      <c r="F5919" s="225" t="s">
        <v>223</v>
      </c>
      <c r="G5919" s="226">
        <v>-0.28000000000000003</v>
      </c>
      <c r="H5919" s="226">
        <v>-0.15</v>
      </c>
      <c r="I5919" s="226">
        <v>-0.43</v>
      </c>
      <c r="J5919" s="227">
        <v>-2.13</v>
      </c>
      <c r="K5919" s="227">
        <v>577.80999999999995</v>
      </c>
      <c r="L5919" s="228">
        <v>-13.03</v>
      </c>
      <c r="M5919" s="229">
        <f t="shared" si="181"/>
        <v>564.78</v>
      </c>
      <c r="N5919" s="230">
        <v>1.41</v>
      </c>
    </row>
    <row r="5920" spans="1:14" x14ac:dyDescent="0.2">
      <c r="A5920" s="231" t="str">
        <f t="shared" si="180"/>
        <v>NF1.510Thinned190</v>
      </c>
      <c r="B5920" s="223" t="s">
        <v>233</v>
      </c>
      <c r="C5920" s="224">
        <v>1.5</v>
      </c>
      <c r="D5920" s="223">
        <v>10</v>
      </c>
      <c r="E5920" s="223" t="s">
        <v>172</v>
      </c>
      <c r="F5920" s="225" t="s">
        <v>224</v>
      </c>
      <c r="G5920" s="226">
        <v>-0.36</v>
      </c>
      <c r="H5920" s="226">
        <v>-0.15</v>
      </c>
      <c r="I5920" s="226">
        <v>-0.51</v>
      </c>
      <c r="J5920" s="227">
        <v>-2.5499999999999998</v>
      </c>
      <c r="K5920" s="227">
        <v>575.26</v>
      </c>
      <c r="L5920" s="228">
        <v>-13.27</v>
      </c>
      <c r="M5920" s="229">
        <f t="shared" si="181"/>
        <v>561.99</v>
      </c>
      <c r="N5920" s="230">
        <v>1.36</v>
      </c>
    </row>
    <row r="5921" spans="1:14" x14ac:dyDescent="0.2">
      <c r="A5921" s="231" t="str">
        <f t="shared" si="180"/>
        <v>NF1.510Thinned195</v>
      </c>
      <c r="B5921" s="223" t="s">
        <v>233</v>
      </c>
      <c r="C5921" s="224">
        <v>1.5</v>
      </c>
      <c r="D5921" s="223">
        <v>10</v>
      </c>
      <c r="E5921" s="223" t="s">
        <v>172</v>
      </c>
      <c r="F5921" s="225" t="s">
        <v>225</v>
      </c>
      <c r="G5921" s="226">
        <v>1.62</v>
      </c>
      <c r="H5921" s="226">
        <v>-0.77</v>
      </c>
      <c r="I5921" s="226">
        <v>0.85</v>
      </c>
      <c r="J5921" s="227">
        <v>4.2300000000000004</v>
      </c>
      <c r="K5921" s="227">
        <v>579.49</v>
      </c>
      <c r="L5921" s="228">
        <v>-13.27</v>
      </c>
      <c r="M5921" s="229">
        <f t="shared" si="181"/>
        <v>566.22</v>
      </c>
      <c r="N5921" s="230">
        <v>0</v>
      </c>
    </row>
    <row r="5922" spans="1:14" x14ac:dyDescent="0.2">
      <c r="A5922" s="231" t="str">
        <f t="shared" si="180"/>
        <v>NF1.512NO_thin000</v>
      </c>
      <c r="B5922" s="223" t="s">
        <v>233</v>
      </c>
      <c r="C5922" s="224">
        <v>1.5</v>
      </c>
      <c r="D5922" s="223">
        <v>12</v>
      </c>
      <c r="E5922" s="223" t="s">
        <v>199</v>
      </c>
      <c r="F5922" s="225" t="s">
        <v>0</v>
      </c>
      <c r="G5922" s="226">
        <v>0.16</v>
      </c>
      <c r="H5922" s="226">
        <v>0.78</v>
      </c>
      <c r="I5922" s="226">
        <v>0.94</v>
      </c>
      <c r="J5922" s="227">
        <v>4.7</v>
      </c>
      <c r="K5922" s="227">
        <v>4.7</v>
      </c>
      <c r="L5922" s="228">
        <v>0</v>
      </c>
      <c r="M5922" s="229">
        <f t="shared" si="181"/>
        <v>4.7</v>
      </c>
      <c r="N5922" s="230">
        <v>0</v>
      </c>
    </row>
    <row r="5923" spans="1:14" x14ac:dyDescent="0.2">
      <c r="A5923" s="231" t="str">
        <f t="shared" si="180"/>
        <v>NF1.512NO_thin005</v>
      </c>
      <c r="B5923" s="223" t="s">
        <v>233</v>
      </c>
      <c r="C5923" s="224">
        <v>1.5</v>
      </c>
      <c r="D5923" s="223">
        <v>12</v>
      </c>
      <c r="E5923" s="223" t="s">
        <v>199</v>
      </c>
      <c r="F5923" s="225" t="s">
        <v>1</v>
      </c>
      <c r="G5923" s="226">
        <v>0.49</v>
      </c>
      <c r="H5923" s="226">
        <v>0.96</v>
      </c>
      <c r="I5923" s="226">
        <v>1.45</v>
      </c>
      <c r="J5923" s="227">
        <v>7.27</v>
      </c>
      <c r="K5923" s="227">
        <v>11.98</v>
      </c>
      <c r="L5923" s="228">
        <v>0</v>
      </c>
      <c r="M5923" s="229">
        <f t="shared" si="181"/>
        <v>11.98</v>
      </c>
      <c r="N5923" s="230">
        <v>0</v>
      </c>
    </row>
    <row r="5924" spans="1:14" x14ac:dyDescent="0.2">
      <c r="A5924" s="231" t="str">
        <f t="shared" si="180"/>
        <v>NF1.512NO_thin010</v>
      </c>
      <c r="B5924" s="223" t="s">
        <v>233</v>
      </c>
      <c r="C5924" s="224">
        <v>1.5</v>
      </c>
      <c r="D5924" s="223">
        <v>12</v>
      </c>
      <c r="E5924" s="223" t="s">
        <v>199</v>
      </c>
      <c r="F5924" s="225" t="s">
        <v>2</v>
      </c>
      <c r="G5924" s="226">
        <v>1.51</v>
      </c>
      <c r="H5924" s="226">
        <v>0.97</v>
      </c>
      <c r="I5924" s="226">
        <v>2.4700000000000002</v>
      </c>
      <c r="J5924" s="227">
        <v>12.37</v>
      </c>
      <c r="K5924" s="227">
        <v>24.35</v>
      </c>
      <c r="L5924" s="228">
        <v>0</v>
      </c>
      <c r="M5924" s="229">
        <f t="shared" si="181"/>
        <v>24.35</v>
      </c>
      <c r="N5924" s="230">
        <v>0</v>
      </c>
    </row>
    <row r="5925" spans="1:14" x14ac:dyDescent="0.2">
      <c r="A5925" s="231" t="str">
        <f t="shared" si="180"/>
        <v>NF1.512NO_thin015</v>
      </c>
      <c r="B5925" s="223" t="s">
        <v>233</v>
      </c>
      <c r="C5925" s="224">
        <v>1.5</v>
      </c>
      <c r="D5925" s="223">
        <v>12</v>
      </c>
      <c r="E5925" s="223" t="s">
        <v>199</v>
      </c>
      <c r="F5925" s="225" t="s">
        <v>3</v>
      </c>
      <c r="G5925" s="226">
        <v>4.6100000000000003</v>
      </c>
      <c r="H5925" s="226">
        <v>0.97</v>
      </c>
      <c r="I5925" s="226">
        <v>5.57</v>
      </c>
      <c r="J5925" s="227">
        <v>27.86</v>
      </c>
      <c r="K5925" s="227">
        <v>52.21</v>
      </c>
      <c r="L5925" s="228">
        <v>0</v>
      </c>
      <c r="M5925" s="229">
        <f t="shared" si="181"/>
        <v>52.21</v>
      </c>
      <c r="N5925" s="230">
        <v>0</v>
      </c>
    </row>
    <row r="5926" spans="1:14" x14ac:dyDescent="0.2">
      <c r="A5926" s="231" t="str">
        <f t="shared" si="180"/>
        <v>NF1.512NO_thin020</v>
      </c>
      <c r="B5926" s="223" t="s">
        <v>233</v>
      </c>
      <c r="C5926" s="224">
        <v>1.5</v>
      </c>
      <c r="D5926" s="223">
        <v>12</v>
      </c>
      <c r="E5926" s="223" t="s">
        <v>199</v>
      </c>
      <c r="F5926" s="225" t="s">
        <v>4</v>
      </c>
      <c r="G5926" s="226">
        <v>14.06</v>
      </c>
      <c r="H5926" s="226">
        <v>0.97</v>
      </c>
      <c r="I5926" s="226">
        <v>15.02</v>
      </c>
      <c r="J5926" s="227">
        <v>75.11</v>
      </c>
      <c r="K5926" s="227">
        <v>127.32</v>
      </c>
      <c r="L5926" s="228">
        <v>0</v>
      </c>
      <c r="M5926" s="229">
        <f t="shared" si="181"/>
        <v>127.32</v>
      </c>
      <c r="N5926" s="230">
        <v>0</v>
      </c>
    </row>
    <row r="5927" spans="1:14" x14ac:dyDescent="0.2">
      <c r="A5927" s="231" t="str">
        <f t="shared" si="180"/>
        <v>NF1.512NO_thin025</v>
      </c>
      <c r="B5927" s="223" t="s">
        <v>233</v>
      </c>
      <c r="C5927" s="224">
        <v>1.5</v>
      </c>
      <c r="D5927" s="223">
        <v>12</v>
      </c>
      <c r="E5927" s="223" t="s">
        <v>199</v>
      </c>
      <c r="F5927" s="225" t="s">
        <v>5</v>
      </c>
      <c r="G5927" s="226">
        <v>27.93</v>
      </c>
      <c r="H5927" s="226">
        <v>3.63</v>
      </c>
      <c r="I5927" s="226">
        <v>31.57</v>
      </c>
      <c r="J5927" s="227">
        <v>157.83000000000001</v>
      </c>
      <c r="K5927" s="227">
        <v>285.14999999999998</v>
      </c>
      <c r="L5927" s="228">
        <v>0</v>
      </c>
      <c r="M5927" s="229">
        <f t="shared" si="181"/>
        <v>285.14999999999998</v>
      </c>
      <c r="N5927" s="230">
        <v>0</v>
      </c>
    </row>
    <row r="5928" spans="1:14" x14ac:dyDescent="0.2">
      <c r="A5928" s="231" t="str">
        <f t="shared" si="180"/>
        <v>NF1.512NO_thin030</v>
      </c>
      <c r="B5928" s="223" t="s">
        <v>233</v>
      </c>
      <c r="C5928" s="224">
        <v>1.5</v>
      </c>
      <c r="D5928" s="223">
        <v>12</v>
      </c>
      <c r="E5928" s="223" t="s">
        <v>199</v>
      </c>
      <c r="F5928" s="225" t="s">
        <v>6</v>
      </c>
      <c r="G5928" s="226">
        <v>16.62</v>
      </c>
      <c r="H5928" s="226">
        <v>8.98</v>
      </c>
      <c r="I5928" s="226">
        <v>25.59</v>
      </c>
      <c r="J5928" s="227">
        <v>127.97</v>
      </c>
      <c r="K5928" s="227">
        <v>413.12</v>
      </c>
      <c r="L5928" s="228">
        <v>0</v>
      </c>
      <c r="M5928" s="229">
        <f t="shared" si="181"/>
        <v>413.12</v>
      </c>
      <c r="N5928" s="230">
        <v>0</v>
      </c>
    </row>
    <row r="5929" spans="1:14" x14ac:dyDescent="0.2">
      <c r="A5929" s="231" t="str">
        <f t="shared" si="180"/>
        <v>NF1.512NO_thin035</v>
      </c>
      <c r="B5929" s="223" t="s">
        <v>233</v>
      </c>
      <c r="C5929" s="224">
        <v>1.5</v>
      </c>
      <c r="D5929" s="223">
        <v>12</v>
      </c>
      <c r="E5929" s="223" t="s">
        <v>199</v>
      </c>
      <c r="F5929" s="225" t="s">
        <v>7</v>
      </c>
      <c r="G5929" s="226">
        <v>7.98</v>
      </c>
      <c r="H5929" s="226">
        <v>6.24</v>
      </c>
      <c r="I5929" s="226">
        <v>14.23</v>
      </c>
      <c r="J5929" s="227">
        <v>71.13</v>
      </c>
      <c r="K5929" s="227">
        <v>484.26</v>
      </c>
      <c r="L5929" s="228">
        <v>0</v>
      </c>
      <c r="M5929" s="229">
        <f t="shared" si="181"/>
        <v>484.26</v>
      </c>
      <c r="N5929" s="230">
        <v>0</v>
      </c>
    </row>
    <row r="5930" spans="1:14" x14ac:dyDescent="0.2">
      <c r="A5930" s="231" t="str">
        <f t="shared" si="180"/>
        <v>NF1.512NO_thin040</v>
      </c>
      <c r="B5930" s="223" t="s">
        <v>233</v>
      </c>
      <c r="C5930" s="224">
        <v>1.5</v>
      </c>
      <c r="D5930" s="223">
        <v>12</v>
      </c>
      <c r="E5930" s="223" t="s">
        <v>199</v>
      </c>
      <c r="F5930" s="225" t="s">
        <v>8</v>
      </c>
      <c r="G5930" s="226">
        <v>10.4</v>
      </c>
      <c r="H5930" s="226">
        <v>0.61</v>
      </c>
      <c r="I5930" s="226">
        <v>11</v>
      </c>
      <c r="J5930" s="227">
        <v>55.01</v>
      </c>
      <c r="K5930" s="227">
        <v>539.27</v>
      </c>
      <c r="L5930" s="228">
        <v>0</v>
      </c>
      <c r="M5930" s="229">
        <f t="shared" si="181"/>
        <v>539.27</v>
      </c>
      <c r="N5930" s="230">
        <v>0</v>
      </c>
    </row>
    <row r="5931" spans="1:14" x14ac:dyDescent="0.2">
      <c r="A5931" s="231" t="str">
        <f t="shared" si="180"/>
        <v>NF1.512NO_thin045</v>
      </c>
      <c r="B5931" s="223" t="s">
        <v>233</v>
      </c>
      <c r="C5931" s="224">
        <v>1.5</v>
      </c>
      <c r="D5931" s="223">
        <v>12</v>
      </c>
      <c r="E5931" s="223" t="s">
        <v>199</v>
      </c>
      <c r="F5931" s="225" t="s">
        <v>9</v>
      </c>
      <c r="G5931" s="226">
        <v>10.34</v>
      </c>
      <c r="H5931" s="226">
        <v>-0.32</v>
      </c>
      <c r="I5931" s="226">
        <v>10.02</v>
      </c>
      <c r="J5931" s="227">
        <v>50.12</v>
      </c>
      <c r="K5931" s="227">
        <v>589.39</v>
      </c>
      <c r="L5931" s="228">
        <v>0</v>
      </c>
      <c r="M5931" s="229">
        <f t="shared" si="181"/>
        <v>589.39</v>
      </c>
      <c r="N5931" s="230">
        <v>0</v>
      </c>
    </row>
    <row r="5932" spans="1:14" x14ac:dyDescent="0.2">
      <c r="A5932" s="231" t="str">
        <f t="shared" si="180"/>
        <v>NF1.512NO_thin050</v>
      </c>
      <c r="B5932" s="223" t="s">
        <v>233</v>
      </c>
      <c r="C5932" s="224">
        <v>1.5</v>
      </c>
      <c r="D5932" s="223">
        <v>12</v>
      </c>
      <c r="E5932" s="223" t="s">
        <v>199</v>
      </c>
      <c r="F5932" s="225" t="s">
        <v>10</v>
      </c>
      <c r="G5932" s="226">
        <v>10</v>
      </c>
      <c r="H5932" s="226">
        <v>0.16</v>
      </c>
      <c r="I5932" s="226">
        <v>10.16</v>
      </c>
      <c r="J5932" s="227">
        <v>50.8</v>
      </c>
      <c r="K5932" s="227">
        <v>640.19000000000005</v>
      </c>
      <c r="L5932" s="228">
        <v>0</v>
      </c>
      <c r="M5932" s="229">
        <f t="shared" si="181"/>
        <v>640.19000000000005</v>
      </c>
      <c r="N5932" s="230">
        <v>0</v>
      </c>
    </row>
    <row r="5933" spans="1:14" x14ac:dyDescent="0.2">
      <c r="A5933" s="231" t="str">
        <f t="shared" si="180"/>
        <v>NF1.512NO_thin055</v>
      </c>
      <c r="B5933" s="223" t="s">
        <v>233</v>
      </c>
      <c r="C5933" s="224">
        <v>1.5</v>
      </c>
      <c r="D5933" s="223">
        <v>12</v>
      </c>
      <c r="E5933" s="223" t="s">
        <v>199</v>
      </c>
      <c r="F5933" s="225" t="s">
        <v>11</v>
      </c>
      <c r="G5933" s="226">
        <v>9.23</v>
      </c>
      <c r="H5933" s="226">
        <v>-0.4</v>
      </c>
      <c r="I5933" s="226">
        <v>8.83</v>
      </c>
      <c r="J5933" s="227">
        <v>44.15</v>
      </c>
      <c r="K5933" s="227">
        <v>684.34</v>
      </c>
      <c r="L5933" s="228">
        <v>0</v>
      </c>
      <c r="M5933" s="229">
        <f t="shared" si="181"/>
        <v>684.34</v>
      </c>
      <c r="N5933" s="230">
        <v>0</v>
      </c>
    </row>
    <row r="5934" spans="1:14" x14ac:dyDescent="0.2">
      <c r="A5934" s="231" t="str">
        <f t="shared" si="180"/>
        <v>NF1.512NO_thin060</v>
      </c>
      <c r="B5934" s="223" t="s">
        <v>233</v>
      </c>
      <c r="C5934" s="224">
        <v>1.5</v>
      </c>
      <c r="D5934" s="223">
        <v>12</v>
      </c>
      <c r="E5934" s="223" t="s">
        <v>199</v>
      </c>
      <c r="F5934" s="225" t="s">
        <v>12</v>
      </c>
      <c r="G5934" s="226">
        <v>8.4499999999999993</v>
      </c>
      <c r="H5934" s="226">
        <v>0.11</v>
      </c>
      <c r="I5934" s="226">
        <v>8.56</v>
      </c>
      <c r="J5934" s="227">
        <v>42.82</v>
      </c>
      <c r="K5934" s="227">
        <v>727.16</v>
      </c>
      <c r="L5934" s="228">
        <v>0</v>
      </c>
      <c r="M5934" s="229">
        <f t="shared" si="181"/>
        <v>727.16</v>
      </c>
      <c r="N5934" s="230">
        <v>0</v>
      </c>
    </row>
    <row r="5935" spans="1:14" x14ac:dyDescent="0.2">
      <c r="A5935" s="231" t="str">
        <f t="shared" si="180"/>
        <v>NF1.512NO_thin065</v>
      </c>
      <c r="B5935" s="223" t="s">
        <v>233</v>
      </c>
      <c r="C5935" s="224">
        <v>1.5</v>
      </c>
      <c r="D5935" s="223">
        <v>12</v>
      </c>
      <c r="E5935" s="223" t="s">
        <v>199</v>
      </c>
      <c r="F5935" s="225" t="s">
        <v>13</v>
      </c>
      <c r="G5935" s="226">
        <v>7.88</v>
      </c>
      <c r="H5935" s="226">
        <v>-0.11</v>
      </c>
      <c r="I5935" s="226">
        <v>7.78</v>
      </c>
      <c r="J5935" s="227">
        <v>38.89</v>
      </c>
      <c r="K5935" s="227">
        <v>766.05</v>
      </c>
      <c r="L5935" s="228">
        <v>0</v>
      </c>
      <c r="M5935" s="229">
        <f t="shared" si="181"/>
        <v>766.05</v>
      </c>
      <c r="N5935" s="230">
        <v>0</v>
      </c>
    </row>
    <row r="5936" spans="1:14" x14ac:dyDescent="0.2">
      <c r="A5936" s="231" t="str">
        <f t="shared" si="180"/>
        <v>NF1.512NO_thin070</v>
      </c>
      <c r="B5936" s="223" t="s">
        <v>233</v>
      </c>
      <c r="C5936" s="224">
        <v>1.5</v>
      </c>
      <c r="D5936" s="223">
        <v>12</v>
      </c>
      <c r="E5936" s="223" t="s">
        <v>199</v>
      </c>
      <c r="F5936" s="225" t="s">
        <v>200</v>
      </c>
      <c r="G5936" s="226">
        <v>7.52</v>
      </c>
      <c r="H5936" s="226">
        <v>0.1</v>
      </c>
      <c r="I5936" s="226">
        <v>7.63</v>
      </c>
      <c r="J5936" s="227">
        <v>38.130000000000003</v>
      </c>
      <c r="K5936" s="227">
        <v>804.18</v>
      </c>
      <c r="L5936" s="228">
        <v>0</v>
      </c>
      <c r="M5936" s="229">
        <f t="shared" si="181"/>
        <v>804.18</v>
      </c>
      <c r="N5936" s="230">
        <v>0</v>
      </c>
    </row>
    <row r="5937" spans="1:14" x14ac:dyDescent="0.2">
      <c r="A5937" s="231" t="str">
        <f t="shared" si="180"/>
        <v>NF1.512NO_thin075</v>
      </c>
      <c r="B5937" s="223" t="s">
        <v>233</v>
      </c>
      <c r="C5937" s="224">
        <v>1.5</v>
      </c>
      <c r="D5937" s="223">
        <v>12</v>
      </c>
      <c r="E5937" s="223" t="s">
        <v>199</v>
      </c>
      <c r="F5937" s="225" t="s">
        <v>201</v>
      </c>
      <c r="G5937" s="226">
        <v>7.02</v>
      </c>
      <c r="H5937" s="226">
        <v>0.67</v>
      </c>
      <c r="I5937" s="226">
        <v>7.69</v>
      </c>
      <c r="J5937" s="227">
        <v>38.46</v>
      </c>
      <c r="K5937" s="227">
        <v>842.65</v>
      </c>
      <c r="L5937" s="228">
        <v>0</v>
      </c>
      <c r="M5937" s="229">
        <f t="shared" si="181"/>
        <v>842.65</v>
      </c>
      <c r="N5937" s="230">
        <v>0</v>
      </c>
    </row>
    <row r="5938" spans="1:14" x14ac:dyDescent="0.2">
      <c r="A5938" s="231" t="str">
        <f t="shared" si="180"/>
        <v>NF1.512NO_thin080</v>
      </c>
      <c r="B5938" s="223" t="s">
        <v>233</v>
      </c>
      <c r="C5938" s="224">
        <v>1.5</v>
      </c>
      <c r="D5938" s="223">
        <v>12</v>
      </c>
      <c r="E5938" s="223" t="s">
        <v>199</v>
      </c>
      <c r="F5938" s="225" t="s">
        <v>202</v>
      </c>
      <c r="G5938" s="226">
        <v>6.41</v>
      </c>
      <c r="H5938" s="226">
        <v>0.26</v>
      </c>
      <c r="I5938" s="226">
        <v>6.67</v>
      </c>
      <c r="J5938" s="227">
        <v>33.35</v>
      </c>
      <c r="K5938" s="227">
        <v>876</v>
      </c>
      <c r="L5938" s="228">
        <v>0</v>
      </c>
      <c r="M5938" s="229">
        <f t="shared" si="181"/>
        <v>876</v>
      </c>
      <c r="N5938" s="230">
        <v>0</v>
      </c>
    </row>
    <row r="5939" spans="1:14" x14ac:dyDescent="0.2">
      <c r="A5939" s="231" t="str">
        <f t="shared" si="180"/>
        <v>NF1.512NO_thin085</v>
      </c>
      <c r="B5939" s="223" t="s">
        <v>233</v>
      </c>
      <c r="C5939" s="224">
        <v>1.5</v>
      </c>
      <c r="D5939" s="223">
        <v>12</v>
      </c>
      <c r="E5939" s="223" t="s">
        <v>199</v>
      </c>
      <c r="F5939" s="225" t="s">
        <v>203</v>
      </c>
      <c r="G5939" s="226">
        <v>5.99</v>
      </c>
      <c r="H5939" s="226">
        <v>-0.5</v>
      </c>
      <c r="I5939" s="226">
        <v>5.5</v>
      </c>
      <c r="J5939" s="227">
        <v>27.48</v>
      </c>
      <c r="K5939" s="227">
        <v>903.48</v>
      </c>
      <c r="L5939" s="228">
        <v>0</v>
      </c>
      <c r="M5939" s="229">
        <f t="shared" si="181"/>
        <v>903.48</v>
      </c>
      <c r="N5939" s="230">
        <v>0</v>
      </c>
    </row>
    <row r="5940" spans="1:14" x14ac:dyDescent="0.2">
      <c r="A5940" s="231" t="str">
        <f t="shared" si="180"/>
        <v>NF1.512NO_thin090</v>
      </c>
      <c r="B5940" s="223" t="s">
        <v>233</v>
      </c>
      <c r="C5940" s="224">
        <v>1.5</v>
      </c>
      <c r="D5940" s="223">
        <v>12</v>
      </c>
      <c r="E5940" s="223" t="s">
        <v>199</v>
      </c>
      <c r="F5940" s="225" t="s">
        <v>204</v>
      </c>
      <c r="G5940" s="226">
        <v>5.73</v>
      </c>
      <c r="H5940" s="226">
        <v>0</v>
      </c>
      <c r="I5940" s="226">
        <v>5.74</v>
      </c>
      <c r="J5940" s="227">
        <v>28.68</v>
      </c>
      <c r="K5940" s="227">
        <v>932.16</v>
      </c>
      <c r="L5940" s="228">
        <v>0</v>
      </c>
      <c r="M5940" s="229">
        <f t="shared" si="181"/>
        <v>932.16</v>
      </c>
      <c r="N5940" s="230">
        <v>0</v>
      </c>
    </row>
    <row r="5941" spans="1:14" x14ac:dyDescent="0.2">
      <c r="A5941" s="231" t="str">
        <f t="shared" si="180"/>
        <v>NF1.512NO_thin095</v>
      </c>
      <c r="B5941" s="223" t="s">
        <v>233</v>
      </c>
      <c r="C5941" s="224">
        <v>1.5</v>
      </c>
      <c r="D5941" s="223">
        <v>12</v>
      </c>
      <c r="E5941" s="223" t="s">
        <v>199</v>
      </c>
      <c r="F5941" s="225" t="s">
        <v>205</v>
      </c>
      <c r="G5941" s="226">
        <v>5.38</v>
      </c>
      <c r="H5941" s="226">
        <v>0.28000000000000003</v>
      </c>
      <c r="I5941" s="226">
        <v>5.66</v>
      </c>
      <c r="J5941" s="227">
        <v>28.31</v>
      </c>
      <c r="K5941" s="227">
        <v>960.47</v>
      </c>
      <c r="L5941" s="228">
        <v>0</v>
      </c>
      <c r="M5941" s="229">
        <f t="shared" si="181"/>
        <v>960.47</v>
      </c>
      <c r="N5941" s="230">
        <v>0</v>
      </c>
    </row>
    <row r="5942" spans="1:14" x14ac:dyDescent="0.2">
      <c r="A5942" s="231" t="str">
        <f t="shared" si="180"/>
        <v>NF1.512NO_thin100</v>
      </c>
      <c r="B5942" s="223" t="s">
        <v>233</v>
      </c>
      <c r="C5942" s="224">
        <v>1.5</v>
      </c>
      <c r="D5942" s="223">
        <v>12</v>
      </c>
      <c r="E5942" s="223" t="s">
        <v>199</v>
      </c>
      <c r="F5942" s="225" t="s">
        <v>206</v>
      </c>
      <c r="G5942" s="226">
        <v>4.91</v>
      </c>
      <c r="H5942" s="226">
        <v>0.45</v>
      </c>
      <c r="I5942" s="226">
        <v>5.36</v>
      </c>
      <c r="J5942" s="227">
        <v>26.81</v>
      </c>
      <c r="K5942" s="227">
        <v>987.28</v>
      </c>
      <c r="L5942" s="228">
        <v>0</v>
      </c>
      <c r="M5942" s="229">
        <f t="shared" si="181"/>
        <v>987.28</v>
      </c>
      <c r="N5942" s="230">
        <v>0</v>
      </c>
    </row>
    <row r="5943" spans="1:14" x14ac:dyDescent="0.2">
      <c r="A5943" s="231" t="str">
        <f t="shared" si="180"/>
        <v>NF1.512NO_thin105</v>
      </c>
      <c r="B5943" s="223" t="s">
        <v>233</v>
      </c>
      <c r="C5943" s="224">
        <v>1.5</v>
      </c>
      <c r="D5943" s="223">
        <v>12</v>
      </c>
      <c r="E5943" s="223" t="s">
        <v>199</v>
      </c>
      <c r="F5943" s="225" t="s">
        <v>207</v>
      </c>
      <c r="G5943" s="226">
        <v>4.49</v>
      </c>
      <c r="H5943" s="226">
        <v>-0.28999999999999998</v>
      </c>
      <c r="I5943" s="226">
        <v>4.2</v>
      </c>
      <c r="J5943" s="227">
        <v>21.02</v>
      </c>
      <c r="K5943" s="227">
        <v>1008.3</v>
      </c>
      <c r="L5943" s="228">
        <v>0</v>
      </c>
      <c r="M5943" s="229">
        <f t="shared" si="181"/>
        <v>1008.3</v>
      </c>
      <c r="N5943" s="230">
        <v>0</v>
      </c>
    </row>
    <row r="5944" spans="1:14" x14ac:dyDescent="0.2">
      <c r="A5944" s="231" t="str">
        <f t="shared" si="180"/>
        <v>NF1.512NO_thin110</v>
      </c>
      <c r="B5944" s="223" t="s">
        <v>233</v>
      </c>
      <c r="C5944" s="224">
        <v>1.5</v>
      </c>
      <c r="D5944" s="223">
        <v>12</v>
      </c>
      <c r="E5944" s="223" t="s">
        <v>199</v>
      </c>
      <c r="F5944" s="225" t="s">
        <v>208</v>
      </c>
      <c r="G5944" s="226">
        <v>4.1900000000000004</v>
      </c>
      <c r="H5944" s="226">
        <v>-0.8</v>
      </c>
      <c r="I5944" s="226">
        <v>3.4</v>
      </c>
      <c r="J5944" s="227">
        <v>16.989999999999998</v>
      </c>
      <c r="K5944" s="227">
        <v>1025.29</v>
      </c>
      <c r="L5944" s="228">
        <v>0</v>
      </c>
      <c r="M5944" s="229">
        <f t="shared" si="181"/>
        <v>1025.29</v>
      </c>
      <c r="N5944" s="230">
        <v>0</v>
      </c>
    </row>
    <row r="5945" spans="1:14" x14ac:dyDescent="0.2">
      <c r="A5945" s="231" t="str">
        <f t="shared" si="180"/>
        <v>NF1.512NO_thin115</v>
      </c>
      <c r="B5945" s="223" t="s">
        <v>233</v>
      </c>
      <c r="C5945" s="224">
        <v>1.5</v>
      </c>
      <c r="D5945" s="223">
        <v>12</v>
      </c>
      <c r="E5945" s="223" t="s">
        <v>199</v>
      </c>
      <c r="F5945" s="225" t="s">
        <v>209</v>
      </c>
      <c r="G5945" s="226">
        <v>3.97</v>
      </c>
      <c r="H5945" s="226">
        <v>-0.38</v>
      </c>
      <c r="I5945" s="226">
        <v>3.6</v>
      </c>
      <c r="J5945" s="227">
        <v>17.98</v>
      </c>
      <c r="K5945" s="227">
        <v>1043.27</v>
      </c>
      <c r="L5945" s="228">
        <v>0</v>
      </c>
      <c r="M5945" s="229">
        <f t="shared" si="181"/>
        <v>1043.27</v>
      </c>
      <c r="N5945" s="230">
        <v>0</v>
      </c>
    </row>
    <row r="5946" spans="1:14" x14ac:dyDescent="0.2">
      <c r="A5946" s="231" t="str">
        <f t="shared" si="180"/>
        <v>NF1.512NO_thin120</v>
      </c>
      <c r="B5946" s="223" t="s">
        <v>233</v>
      </c>
      <c r="C5946" s="224">
        <v>1.5</v>
      </c>
      <c r="D5946" s="223">
        <v>12</v>
      </c>
      <c r="E5946" s="223" t="s">
        <v>199</v>
      </c>
      <c r="F5946" s="225" t="s">
        <v>210</v>
      </c>
      <c r="G5946" s="226">
        <v>3.76</v>
      </c>
      <c r="H5946" s="226">
        <v>-0.47</v>
      </c>
      <c r="I5946" s="226">
        <v>3.29</v>
      </c>
      <c r="J5946" s="227">
        <v>16.43</v>
      </c>
      <c r="K5946" s="227">
        <v>1059.7</v>
      </c>
      <c r="L5946" s="228">
        <v>0</v>
      </c>
      <c r="M5946" s="229">
        <f t="shared" si="181"/>
        <v>1059.7</v>
      </c>
      <c r="N5946" s="230">
        <v>0</v>
      </c>
    </row>
    <row r="5947" spans="1:14" x14ac:dyDescent="0.2">
      <c r="A5947" s="231" t="str">
        <f t="shared" si="180"/>
        <v>NF1.512NO_thin125</v>
      </c>
      <c r="B5947" s="223" t="s">
        <v>233</v>
      </c>
      <c r="C5947" s="224">
        <v>1.5</v>
      </c>
      <c r="D5947" s="223">
        <v>12</v>
      </c>
      <c r="E5947" s="223" t="s">
        <v>199</v>
      </c>
      <c r="F5947" s="225" t="s">
        <v>211</v>
      </c>
      <c r="G5947" s="226">
        <v>3.55</v>
      </c>
      <c r="H5947" s="226">
        <v>0.06</v>
      </c>
      <c r="I5947" s="226">
        <v>3.61</v>
      </c>
      <c r="J5947" s="227">
        <v>18.07</v>
      </c>
      <c r="K5947" s="227">
        <v>1077.76</v>
      </c>
      <c r="L5947" s="228">
        <v>0</v>
      </c>
      <c r="M5947" s="229">
        <f t="shared" si="181"/>
        <v>1077.76</v>
      </c>
      <c r="N5947" s="230">
        <v>0</v>
      </c>
    </row>
    <row r="5948" spans="1:14" x14ac:dyDescent="0.2">
      <c r="A5948" s="231" t="str">
        <f t="shared" si="180"/>
        <v>NF1.512NO_thin130</v>
      </c>
      <c r="B5948" s="223" t="s">
        <v>233</v>
      </c>
      <c r="C5948" s="224">
        <v>1.5</v>
      </c>
      <c r="D5948" s="223">
        <v>12</v>
      </c>
      <c r="E5948" s="223" t="s">
        <v>199</v>
      </c>
      <c r="F5948" s="225" t="s">
        <v>212</v>
      </c>
      <c r="G5948" s="226">
        <v>3.3</v>
      </c>
      <c r="H5948" s="226">
        <v>-0.25</v>
      </c>
      <c r="I5948" s="226">
        <v>3.05</v>
      </c>
      <c r="J5948" s="227">
        <v>15.26</v>
      </c>
      <c r="K5948" s="227">
        <v>1093.02</v>
      </c>
      <c r="L5948" s="228">
        <v>0</v>
      </c>
      <c r="M5948" s="229">
        <f t="shared" si="181"/>
        <v>1093.02</v>
      </c>
      <c r="N5948" s="230">
        <v>0</v>
      </c>
    </row>
    <row r="5949" spans="1:14" x14ac:dyDescent="0.2">
      <c r="A5949" s="231" t="str">
        <f t="shared" si="180"/>
        <v>NF1.512NO_thin135</v>
      </c>
      <c r="B5949" s="223" t="s">
        <v>233</v>
      </c>
      <c r="C5949" s="224">
        <v>1.5</v>
      </c>
      <c r="D5949" s="223">
        <v>12</v>
      </c>
      <c r="E5949" s="223" t="s">
        <v>199</v>
      </c>
      <c r="F5949" s="225" t="s">
        <v>213</v>
      </c>
      <c r="G5949" s="226">
        <v>3.13</v>
      </c>
      <c r="H5949" s="226">
        <v>-0.01</v>
      </c>
      <c r="I5949" s="226">
        <v>3.12</v>
      </c>
      <c r="J5949" s="227">
        <v>15.59</v>
      </c>
      <c r="K5949" s="227">
        <v>1108.6099999999999</v>
      </c>
      <c r="L5949" s="228">
        <v>0</v>
      </c>
      <c r="M5949" s="229">
        <f t="shared" si="181"/>
        <v>1108.6099999999999</v>
      </c>
      <c r="N5949" s="230">
        <v>0</v>
      </c>
    </row>
    <row r="5950" spans="1:14" x14ac:dyDescent="0.2">
      <c r="A5950" s="231" t="str">
        <f t="shared" si="180"/>
        <v>NF1.512NO_thin140</v>
      </c>
      <c r="B5950" s="223" t="s">
        <v>233</v>
      </c>
      <c r="C5950" s="224">
        <v>1.5</v>
      </c>
      <c r="D5950" s="223">
        <v>12</v>
      </c>
      <c r="E5950" s="223" t="s">
        <v>199</v>
      </c>
      <c r="F5950" s="225" t="s">
        <v>214</v>
      </c>
      <c r="G5950" s="226">
        <v>2.92</v>
      </c>
      <c r="H5950" s="226">
        <v>0.02</v>
      </c>
      <c r="I5950" s="226">
        <v>2.95</v>
      </c>
      <c r="J5950" s="227">
        <v>14.74</v>
      </c>
      <c r="K5950" s="227">
        <v>1123.3399999999999</v>
      </c>
      <c r="L5950" s="228">
        <v>0</v>
      </c>
      <c r="M5950" s="229">
        <f t="shared" si="181"/>
        <v>1123.3399999999999</v>
      </c>
      <c r="N5950" s="230">
        <v>0</v>
      </c>
    </row>
    <row r="5951" spans="1:14" x14ac:dyDescent="0.2">
      <c r="A5951" s="231" t="str">
        <f t="shared" si="180"/>
        <v>NF1.512NO_thin145</v>
      </c>
      <c r="B5951" s="223" t="s">
        <v>233</v>
      </c>
      <c r="C5951" s="224">
        <v>1.5</v>
      </c>
      <c r="D5951" s="223">
        <v>12</v>
      </c>
      <c r="E5951" s="223" t="s">
        <v>199</v>
      </c>
      <c r="F5951" s="225" t="s">
        <v>215</v>
      </c>
      <c r="G5951" s="226">
        <v>2.75</v>
      </c>
      <c r="H5951" s="226">
        <v>-0.04</v>
      </c>
      <c r="I5951" s="226">
        <v>2.71</v>
      </c>
      <c r="J5951" s="227">
        <v>13.55</v>
      </c>
      <c r="K5951" s="227">
        <v>1136.8900000000001</v>
      </c>
      <c r="L5951" s="228">
        <v>0</v>
      </c>
      <c r="M5951" s="229">
        <f t="shared" si="181"/>
        <v>1136.8900000000001</v>
      </c>
      <c r="N5951" s="230">
        <v>0</v>
      </c>
    </row>
    <row r="5952" spans="1:14" x14ac:dyDescent="0.2">
      <c r="A5952" s="231" t="str">
        <f t="shared" si="180"/>
        <v>NF1.512NO_thin150</v>
      </c>
      <c r="B5952" s="223" t="s">
        <v>233</v>
      </c>
      <c r="C5952" s="224">
        <v>1.5</v>
      </c>
      <c r="D5952" s="223">
        <v>12</v>
      </c>
      <c r="E5952" s="223" t="s">
        <v>199</v>
      </c>
      <c r="F5952" s="225" t="s">
        <v>216</v>
      </c>
      <c r="G5952" s="226">
        <v>2.4700000000000002</v>
      </c>
      <c r="H5952" s="226">
        <v>-0.02</v>
      </c>
      <c r="I5952" s="226">
        <v>2.46</v>
      </c>
      <c r="J5952" s="227">
        <v>12.29</v>
      </c>
      <c r="K5952" s="227">
        <v>1149.19</v>
      </c>
      <c r="L5952" s="228">
        <v>0</v>
      </c>
      <c r="M5952" s="229">
        <f t="shared" si="181"/>
        <v>1149.19</v>
      </c>
      <c r="N5952" s="230">
        <v>0</v>
      </c>
    </row>
    <row r="5953" spans="1:14" x14ac:dyDescent="0.2">
      <c r="A5953" s="231" t="str">
        <f t="shared" si="180"/>
        <v>NF1.512NO_thin155</v>
      </c>
      <c r="B5953" s="223" t="s">
        <v>233</v>
      </c>
      <c r="C5953" s="224">
        <v>1.5</v>
      </c>
      <c r="D5953" s="223">
        <v>12</v>
      </c>
      <c r="E5953" s="223" t="s">
        <v>199</v>
      </c>
      <c r="F5953" s="225" t="s">
        <v>217</v>
      </c>
      <c r="G5953" s="226">
        <v>2.34</v>
      </c>
      <c r="H5953" s="226">
        <v>-0.01</v>
      </c>
      <c r="I5953" s="226">
        <v>2.33</v>
      </c>
      <c r="J5953" s="227">
        <v>11.66</v>
      </c>
      <c r="K5953" s="227">
        <v>1160.8399999999999</v>
      </c>
      <c r="L5953" s="228">
        <v>0</v>
      </c>
      <c r="M5953" s="229">
        <f t="shared" si="181"/>
        <v>1160.8399999999999</v>
      </c>
      <c r="N5953" s="230">
        <v>0</v>
      </c>
    </row>
    <row r="5954" spans="1:14" x14ac:dyDescent="0.2">
      <c r="A5954" s="231" t="str">
        <f t="shared" ref="A5954:A6017" si="182">CONCATENATE(LEFT(B5954,2),TEXT(C5954,"0.0"),TEXT(D5954,"00"),E5954,TEXT(LEFT(F5954,3),"000"))</f>
        <v>NF1.512NO_thin160</v>
      </c>
      <c r="B5954" s="223" t="s">
        <v>233</v>
      </c>
      <c r="C5954" s="224">
        <v>1.5</v>
      </c>
      <c r="D5954" s="223">
        <v>12</v>
      </c>
      <c r="E5954" s="223" t="s">
        <v>199</v>
      </c>
      <c r="F5954" s="225" t="s">
        <v>218</v>
      </c>
      <c r="G5954" s="226">
        <v>2.0699999999999998</v>
      </c>
      <c r="H5954" s="226">
        <v>0.13</v>
      </c>
      <c r="I5954" s="226">
        <v>2.2000000000000002</v>
      </c>
      <c r="J5954" s="227">
        <v>11</v>
      </c>
      <c r="K5954" s="227">
        <v>1171.8399999999999</v>
      </c>
      <c r="L5954" s="228">
        <v>0</v>
      </c>
      <c r="M5954" s="229">
        <f t="shared" si="181"/>
        <v>1171.8399999999999</v>
      </c>
      <c r="N5954" s="230">
        <v>0</v>
      </c>
    </row>
    <row r="5955" spans="1:14" x14ac:dyDescent="0.2">
      <c r="A5955" s="231" t="str">
        <f t="shared" si="182"/>
        <v>NF1.512NO_thin165</v>
      </c>
      <c r="B5955" s="223" t="s">
        <v>233</v>
      </c>
      <c r="C5955" s="224">
        <v>1.5</v>
      </c>
      <c r="D5955" s="223">
        <v>12</v>
      </c>
      <c r="E5955" s="223" t="s">
        <v>199</v>
      </c>
      <c r="F5955" s="225" t="s">
        <v>219</v>
      </c>
      <c r="G5955" s="226">
        <v>1.9</v>
      </c>
      <c r="H5955" s="226">
        <v>-0.18</v>
      </c>
      <c r="I5955" s="226">
        <v>1.72</v>
      </c>
      <c r="J5955" s="227">
        <v>8.6199999999999992</v>
      </c>
      <c r="K5955" s="227">
        <v>1180.47</v>
      </c>
      <c r="L5955" s="228">
        <v>0</v>
      </c>
      <c r="M5955" s="229">
        <f t="shared" si="181"/>
        <v>1180.47</v>
      </c>
      <c r="N5955" s="230">
        <v>0</v>
      </c>
    </row>
    <row r="5956" spans="1:14" x14ac:dyDescent="0.2">
      <c r="A5956" s="231" t="str">
        <f t="shared" si="182"/>
        <v>NF1.512NO_thin170</v>
      </c>
      <c r="B5956" s="223" t="s">
        <v>233</v>
      </c>
      <c r="C5956" s="224">
        <v>1.5</v>
      </c>
      <c r="D5956" s="223">
        <v>12</v>
      </c>
      <c r="E5956" s="223" t="s">
        <v>199</v>
      </c>
      <c r="F5956" s="225" t="s">
        <v>220</v>
      </c>
      <c r="G5956" s="226">
        <v>1.79</v>
      </c>
      <c r="H5956" s="226">
        <v>-0.23</v>
      </c>
      <c r="I5956" s="226">
        <v>1.56</v>
      </c>
      <c r="J5956" s="227">
        <v>7.81</v>
      </c>
      <c r="K5956" s="227">
        <v>1188.28</v>
      </c>
      <c r="L5956" s="228">
        <v>0</v>
      </c>
      <c r="M5956" s="229">
        <f t="shared" si="181"/>
        <v>1188.28</v>
      </c>
      <c r="N5956" s="230">
        <v>0</v>
      </c>
    </row>
    <row r="5957" spans="1:14" x14ac:dyDescent="0.2">
      <c r="A5957" s="231" t="str">
        <f t="shared" si="182"/>
        <v>NF1.512NO_thin175</v>
      </c>
      <c r="B5957" s="223" t="s">
        <v>233</v>
      </c>
      <c r="C5957" s="224">
        <v>1.5</v>
      </c>
      <c r="D5957" s="223">
        <v>12</v>
      </c>
      <c r="E5957" s="223" t="s">
        <v>199</v>
      </c>
      <c r="F5957" s="225" t="s">
        <v>221</v>
      </c>
      <c r="G5957" s="226">
        <v>1.75</v>
      </c>
      <c r="H5957" s="226">
        <v>-0.19</v>
      </c>
      <c r="I5957" s="226">
        <v>1.56</v>
      </c>
      <c r="J5957" s="227">
        <v>7.81</v>
      </c>
      <c r="K5957" s="227">
        <v>1196.0899999999999</v>
      </c>
      <c r="L5957" s="228">
        <v>0</v>
      </c>
      <c r="M5957" s="229">
        <f t="shared" si="181"/>
        <v>1196.0899999999999</v>
      </c>
      <c r="N5957" s="230">
        <v>0</v>
      </c>
    </row>
    <row r="5958" spans="1:14" x14ac:dyDescent="0.2">
      <c r="A5958" s="231" t="str">
        <f t="shared" si="182"/>
        <v>NF1.512NO_thin180</v>
      </c>
      <c r="B5958" s="223" t="s">
        <v>233</v>
      </c>
      <c r="C5958" s="224">
        <v>1.5</v>
      </c>
      <c r="D5958" s="223">
        <v>12</v>
      </c>
      <c r="E5958" s="223" t="s">
        <v>199</v>
      </c>
      <c r="F5958" s="225" t="s">
        <v>222</v>
      </c>
      <c r="G5958" s="226">
        <v>1.65</v>
      </c>
      <c r="H5958" s="226">
        <v>-0.09</v>
      </c>
      <c r="I5958" s="226">
        <v>1.57</v>
      </c>
      <c r="J5958" s="227">
        <v>7.83</v>
      </c>
      <c r="K5958" s="227">
        <v>1203.92</v>
      </c>
      <c r="L5958" s="228">
        <v>0</v>
      </c>
      <c r="M5958" s="229">
        <f t="shared" si="181"/>
        <v>1203.92</v>
      </c>
      <c r="N5958" s="230">
        <v>0</v>
      </c>
    </row>
    <row r="5959" spans="1:14" x14ac:dyDescent="0.2">
      <c r="A5959" s="231" t="str">
        <f t="shared" si="182"/>
        <v>NF1.512NO_thin185</v>
      </c>
      <c r="B5959" s="223" t="s">
        <v>233</v>
      </c>
      <c r="C5959" s="224">
        <v>1.5</v>
      </c>
      <c r="D5959" s="223">
        <v>12</v>
      </c>
      <c r="E5959" s="223" t="s">
        <v>199</v>
      </c>
      <c r="F5959" s="225" t="s">
        <v>223</v>
      </c>
      <c r="G5959" s="226">
        <v>1.58</v>
      </c>
      <c r="H5959" s="226">
        <v>-0.05</v>
      </c>
      <c r="I5959" s="226">
        <v>1.54</v>
      </c>
      <c r="J5959" s="227">
        <v>7.68</v>
      </c>
      <c r="K5959" s="227">
        <v>1211.5999999999999</v>
      </c>
      <c r="L5959" s="228">
        <v>0</v>
      </c>
      <c r="M5959" s="229">
        <f t="shared" si="181"/>
        <v>1211.5999999999999</v>
      </c>
      <c r="N5959" s="230">
        <v>0</v>
      </c>
    </row>
    <row r="5960" spans="1:14" x14ac:dyDescent="0.2">
      <c r="A5960" s="231" t="str">
        <f t="shared" si="182"/>
        <v>NF1.512NO_thin190</v>
      </c>
      <c r="B5960" s="223" t="s">
        <v>233</v>
      </c>
      <c r="C5960" s="224">
        <v>1.5</v>
      </c>
      <c r="D5960" s="223">
        <v>12</v>
      </c>
      <c r="E5960" s="223" t="s">
        <v>199</v>
      </c>
      <c r="F5960" s="225" t="s">
        <v>224</v>
      </c>
      <c r="G5960" s="226">
        <v>1.49</v>
      </c>
      <c r="H5960" s="226">
        <v>0.55000000000000004</v>
      </c>
      <c r="I5960" s="226">
        <v>2.0499999999999998</v>
      </c>
      <c r="J5960" s="227">
        <v>10.23</v>
      </c>
      <c r="K5960" s="227">
        <v>1221.83</v>
      </c>
      <c r="L5960" s="228">
        <v>0</v>
      </c>
      <c r="M5960" s="229">
        <f t="shared" si="181"/>
        <v>1221.83</v>
      </c>
      <c r="N5960" s="230">
        <v>0</v>
      </c>
    </row>
    <row r="5961" spans="1:14" x14ac:dyDescent="0.2">
      <c r="A5961" s="231" t="str">
        <f t="shared" si="182"/>
        <v>NF1.512NO_thin195</v>
      </c>
      <c r="B5961" s="223" t="s">
        <v>233</v>
      </c>
      <c r="C5961" s="224">
        <v>1.5</v>
      </c>
      <c r="D5961" s="223">
        <v>12</v>
      </c>
      <c r="E5961" s="223" t="s">
        <v>199</v>
      </c>
      <c r="F5961" s="225" t="s">
        <v>225</v>
      </c>
      <c r="G5961" s="226">
        <v>1.35</v>
      </c>
      <c r="H5961" s="226">
        <v>-0.19</v>
      </c>
      <c r="I5961" s="226">
        <v>1.17</v>
      </c>
      <c r="J5961" s="227">
        <v>5.83</v>
      </c>
      <c r="K5961" s="227">
        <v>1227.6600000000001</v>
      </c>
      <c r="L5961" s="228">
        <v>0</v>
      </c>
      <c r="M5961" s="229">
        <f t="shared" si="181"/>
        <v>1227.6600000000001</v>
      </c>
      <c r="N5961" s="230">
        <v>0</v>
      </c>
    </row>
    <row r="5962" spans="1:14" x14ac:dyDescent="0.2">
      <c r="A5962" s="231" t="str">
        <f t="shared" si="182"/>
        <v>NF1.512Thinned000</v>
      </c>
      <c r="B5962" s="223" t="s">
        <v>233</v>
      </c>
      <c r="C5962" s="224">
        <v>1.5</v>
      </c>
      <c r="D5962" s="223">
        <v>12</v>
      </c>
      <c r="E5962" s="223" t="s">
        <v>172</v>
      </c>
      <c r="F5962" s="225" t="s">
        <v>0</v>
      </c>
      <c r="G5962" s="226">
        <v>0.16</v>
      </c>
      <c r="H5962" s="226">
        <v>0.78</v>
      </c>
      <c r="I5962" s="226">
        <v>0.94</v>
      </c>
      <c r="J5962" s="227">
        <v>4.7</v>
      </c>
      <c r="K5962" s="227">
        <v>4.7</v>
      </c>
      <c r="L5962" s="228">
        <v>0</v>
      </c>
      <c r="M5962" s="229">
        <f t="shared" si="181"/>
        <v>4.7</v>
      </c>
      <c r="N5962" s="230">
        <v>0</v>
      </c>
    </row>
    <row r="5963" spans="1:14" x14ac:dyDescent="0.2">
      <c r="A5963" s="231" t="str">
        <f t="shared" si="182"/>
        <v>NF1.512Thinned005</v>
      </c>
      <c r="B5963" s="223" t="s">
        <v>233</v>
      </c>
      <c r="C5963" s="224">
        <v>1.5</v>
      </c>
      <c r="D5963" s="223">
        <v>12</v>
      </c>
      <c r="E5963" s="223" t="s">
        <v>172</v>
      </c>
      <c r="F5963" s="225" t="s">
        <v>1</v>
      </c>
      <c r="G5963" s="226">
        <v>0.49</v>
      </c>
      <c r="H5963" s="226">
        <v>0.96</v>
      </c>
      <c r="I5963" s="226">
        <v>1.45</v>
      </c>
      <c r="J5963" s="227">
        <v>7.27</v>
      </c>
      <c r="K5963" s="227">
        <v>11.98</v>
      </c>
      <c r="L5963" s="228">
        <v>0</v>
      </c>
      <c r="M5963" s="229">
        <f t="shared" si="181"/>
        <v>11.98</v>
      </c>
      <c r="N5963" s="230">
        <v>0</v>
      </c>
    </row>
    <row r="5964" spans="1:14" x14ac:dyDescent="0.2">
      <c r="A5964" s="231" t="str">
        <f t="shared" si="182"/>
        <v>NF1.512Thinned010</v>
      </c>
      <c r="B5964" s="223" t="s">
        <v>233</v>
      </c>
      <c r="C5964" s="224">
        <v>1.5</v>
      </c>
      <c r="D5964" s="223">
        <v>12</v>
      </c>
      <c r="E5964" s="223" t="s">
        <v>172</v>
      </c>
      <c r="F5964" s="225" t="s">
        <v>2</v>
      </c>
      <c r="G5964" s="226">
        <v>1.51</v>
      </c>
      <c r="H5964" s="226">
        <v>0.97</v>
      </c>
      <c r="I5964" s="226">
        <v>2.4700000000000002</v>
      </c>
      <c r="J5964" s="227">
        <v>12.37</v>
      </c>
      <c r="K5964" s="227">
        <v>24.35</v>
      </c>
      <c r="L5964" s="228">
        <v>0</v>
      </c>
      <c r="M5964" s="229">
        <f t="shared" si="181"/>
        <v>24.35</v>
      </c>
      <c r="N5964" s="230">
        <v>0</v>
      </c>
    </row>
    <row r="5965" spans="1:14" x14ac:dyDescent="0.2">
      <c r="A5965" s="231" t="str">
        <f t="shared" si="182"/>
        <v>NF1.512Thinned015</v>
      </c>
      <c r="B5965" s="223" t="s">
        <v>233</v>
      </c>
      <c r="C5965" s="224">
        <v>1.5</v>
      </c>
      <c r="D5965" s="223">
        <v>12</v>
      </c>
      <c r="E5965" s="223" t="s">
        <v>172</v>
      </c>
      <c r="F5965" s="225" t="s">
        <v>3</v>
      </c>
      <c r="G5965" s="226">
        <v>4.6100000000000003</v>
      </c>
      <c r="H5965" s="226">
        <v>0.97</v>
      </c>
      <c r="I5965" s="226">
        <v>5.57</v>
      </c>
      <c r="J5965" s="227">
        <v>27.86</v>
      </c>
      <c r="K5965" s="227">
        <v>52.21</v>
      </c>
      <c r="L5965" s="228">
        <v>0</v>
      </c>
      <c r="M5965" s="229">
        <f t="shared" si="181"/>
        <v>52.21</v>
      </c>
      <c r="N5965" s="230">
        <v>0</v>
      </c>
    </row>
    <row r="5966" spans="1:14" x14ac:dyDescent="0.2">
      <c r="A5966" s="231" t="str">
        <f t="shared" si="182"/>
        <v>NF1.512Thinned020</v>
      </c>
      <c r="B5966" s="223" t="s">
        <v>233</v>
      </c>
      <c r="C5966" s="224">
        <v>1.5</v>
      </c>
      <c r="D5966" s="223">
        <v>12</v>
      </c>
      <c r="E5966" s="223" t="s">
        <v>172</v>
      </c>
      <c r="F5966" s="225" t="s">
        <v>4</v>
      </c>
      <c r="G5966" s="226">
        <v>14.06</v>
      </c>
      <c r="H5966" s="226">
        <v>0.97</v>
      </c>
      <c r="I5966" s="226">
        <v>15.02</v>
      </c>
      <c r="J5966" s="227">
        <v>75.11</v>
      </c>
      <c r="K5966" s="227">
        <v>127.32</v>
      </c>
      <c r="L5966" s="228">
        <v>0</v>
      </c>
      <c r="M5966" s="229">
        <f t="shared" si="181"/>
        <v>127.32</v>
      </c>
      <c r="N5966" s="230">
        <v>0</v>
      </c>
    </row>
    <row r="5967" spans="1:14" x14ac:dyDescent="0.2">
      <c r="A5967" s="231" t="str">
        <f t="shared" si="182"/>
        <v>NF1.512Thinned025</v>
      </c>
      <c r="B5967" s="223" t="s">
        <v>233</v>
      </c>
      <c r="C5967" s="224">
        <v>1.5</v>
      </c>
      <c r="D5967" s="223">
        <v>12</v>
      </c>
      <c r="E5967" s="223" t="s">
        <v>172</v>
      </c>
      <c r="F5967" s="225" t="s">
        <v>5</v>
      </c>
      <c r="G5967" s="226">
        <v>27.93</v>
      </c>
      <c r="H5967" s="226">
        <v>3.27</v>
      </c>
      <c r="I5967" s="226">
        <v>31.2</v>
      </c>
      <c r="J5967" s="227">
        <v>156.01</v>
      </c>
      <c r="K5967" s="227">
        <v>283.33999999999997</v>
      </c>
      <c r="L5967" s="228">
        <v>0</v>
      </c>
      <c r="M5967" s="229">
        <f t="shared" si="181"/>
        <v>283.33999999999997</v>
      </c>
      <c r="N5967" s="230">
        <v>0</v>
      </c>
    </row>
    <row r="5968" spans="1:14" x14ac:dyDescent="0.2">
      <c r="A5968" s="231" t="str">
        <f t="shared" si="182"/>
        <v>NF1.512Thinned030</v>
      </c>
      <c r="B5968" s="223" t="s">
        <v>233</v>
      </c>
      <c r="C5968" s="224">
        <v>1.5</v>
      </c>
      <c r="D5968" s="223">
        <v>12</v>
      </c>
      <c r="E5968" s="223" t="s">
        <v>172</v>
      </c>
      <c r="F5968" s="225" t="s">
        <v>6</v>
      </c>
      <c r="G5968" s="226">
        <v>5.26</v>
      </c>
      <c r="H5968" s="226">
        <v>2.2400000000000002</v>
      </c>
      <c r="I5968" s="226">
        <v>7.49</v>
      </c>
      <c r="J5968" s="227">
        <v>37.46</v>
      </c>
      <c r="K5968" s="227">
        <v>320.8</v>
      </c>
      <c r="L5968" s="228">
        <v>-0.15</v>
      </c>
      <c r="M5968" s="229">
        <f t="shared" si="181"/>
        <v>320.65000000000003</v>
      </c>
      <c r="N5968" s="230">
        <v>8.9499999999999993</v>
      </c>
    </row>
    <row r="5969" spans="1:14" x14ac:dyDescent="0.2">
      <c r="A5969" s="231" t="str">
        <f t="shared" si="182"/>
        <v>NF1.512Thinned035</v>
      </c>
      <c r="B5969" s="223" t="s">
        <v>233</v>
      </c>
      <c r="C5969" s="224">
        <v>1.5</v>
      </c>
      <c r="D5969" s="223">
        <v>12</v>
      </c>
      <c r="E5969" s="223" t="s">
        <v>172</v>
      </c>
      <c r="F5969" s="225" t="s">
        <v>7</v>
      </c>
      <c r="G5969" s="226">
        <v>5.61</v>
      </c>
      <c r="H5969" s="226">
        <v>0.14000000000000001</v>
      </c>
      <c r="I5969" s="226">
        <v>5.75</v>
      </c>
      <c r="J5969" s="227">
        <v>28.75</v>
      </c>
      <c r="K5969" s="227">
        <v>349.54</v>
      </c>
      <c r="L5969" s="228">
        <v>-0.28999999999999998</v>
      </c>
      <c r="M5969" s="229">
        <f t="shared" si="181"/>
        <v>349.25</v>
      </c>
      <c r="N5969" s="230">
        <v>7.73</v>
      </c>
    </row>
    <row r="5970" spans="1:14" x14ac:dyDescent="0.2">
      <c r="A5970" s="231" t="str">
        <f t="shared" si="182"/>
        <v>NF1.512Thinned040</v>
      </c>
      <c r="B5970" s="223" t="s">
        <v>233</v>
      </c>
      <c r="C5970" s="224">
        <v>1.5</v>
      </c>
      <c r="D5970" s="223">
        <v>12</v>
      </c>
      <c r="E5970" s="223" t="s">
        <v>172</v>
      </c>
      <c r="F5970" s="225" t="s">
        <v>8</v>
      </c>
      <c r="G5970" s="226">
        <v>5.32</v>
      </c>
      <c r="H5970" s="226">
        <v>2.23</v>
      </c>
      <c r="I5970" s="226">
        <v>7.55</v>
      </c>
      <c r="J5970" s="227">
        <v>37.770000000000003</v>
      </c>
      <c r="K5970" s="227">
        <v>387.31</v>
      </c>
      <c r="L5970" s="228">
        <v>-1.06</v>
      </c>
      <c r="M5970" s="229">
        <f t="shared" ref="M5970:M6033" si="183">K5970+L5970</f>
        <v>386.25</v>
      </c>
      <c r="N5970" s="230">
        <v>4.3600000000000003</v>
      </c>
    </row>
    <row r="5971" spans="1:14" x14ac:dyDescent="0.2">
      <c r="A5971" s="231" t="str">
        <f t="shared" si="182"/>
        <v>NF1.512Thinned045</v>
      </c>
      <c r="B5971" s="223" t="s">
        <v>233</v>
      </c>
      <c r="C5971" s="224">
        <v>1.5</v>
      </c>
      <c r="D5971" s="223">
        <v>12</v>
      </c>
      <c r="E5971" s="223" t="s">
        <v>172</v>
      </c>
      <c r="F5971" s="225" t="s">
        <v>9</v>
      </c>
      <c r="G5971" s="226">
        <v>5.95</v>
      </c>
      <c r="H5971" s="226">
        <v>1.28</v>
      </c>
      <c r="I5971" s="226">
        <v>7.24</v>
      </c>
      <c r="J5971" s="227">
        <v>36.18</v>
      </c>
      <c r="K5971" s="227">
        <v>423.48</v>
      </c>
      <c r="L5971" s="228">
        <v>-1.83</v>
      </c>
      <c r="M5971" s="229">
        <f t="shared" si="183"/>
        <v>421.65000000000003</v>
      </c>
      <c r="N5971" s="230">
        <v>4.4000000000000004</v>
      </c>
    </row>
    <row r="5972" spans="1:14" x14ac:dyDescent="0.2">
      <c r="A5972" s="231" t="str">
        <f t="shared" si="182"/>
        <v>NF1.512Thinned050</v>
      </c>
      <c r="B5972" s="223" t="s">
        <v>233</v>
      </c>
      <c r="C5972" s="224">
        <v>1.5</v>
      </c>
      <c r="D5972" s="223">
        <v>12</v>
      </c>
      <c r="E5972" s="223" t="s">
        <v>172</v>
      </c>
      <c r="F5972" s="225" t="s">
        <v>10</v>
      </c>
      <c r="G5972" s="226">
        <v>5.1100000000000003</v>
      </c>
      <c r="H5972" s="226">
        <v>0.76</v>
      </c>
      <c r="I5972" s="226">
        <v>5.87</v>
      </c>
      <c r="J5972" s="227">
        <v>29.35</v>
      </c>
      <c r="K5972" s="227">
        <v>452.84</v>
      </c>
      <c r="L5972" s="228">
        <v>-2.61</v>
      </c>
      <c r="M5972" s="229">
        <f t="shared" si="183"/>
        <v>450.22999999999996</v>
      </c>
      <c r="N5972" s="230">
        <v>4.4000000000000004</v>
      </c>
    </row>
    <row r="5973" spans="1:14" x14ac:dyDescent="0.2">
      <c r="A5973" s="231" t="str">
        <f t="shared" si="182"/>
        <v>NF1.512Thinned055</v>
      </c>
      <c r="B5973" s="223" t="s">
        <v>233</v>
      </c>
      <c r="C5973" s="224">
        <v>1.5</v>
      </c>
      <c r="D5973" s="223">
        <v>12</v>
      </c>
      <c r="E5973" s="223" t="s">
        <v>172</v>
      </c>
      <c r="F5973" s="225" t="s">
        <v>11</v>
      </c>
      <c r="G5973" s="226">
        <v>5.05</v>
      </c>
      <c r="H5973" s="226">
        <v>0.57999999999999996</v>
      </c>
      <c r="I5973" s="226">
        <v>5.62</v>
      </c>
      <c r="J5973" s="227">
        <v>28.12</v>
      </c>
      <c r="K5973" s="227">
        <v>480.96</v>
      </c>
      <c r="L5973" s="228">
        <v>-3.35</v>
      </c>
      <c r="M5973" s="229">
        <f t="shared" si="183"/>
        <v>477.60999999999996</v>
      </c>
      <c r="N5973" s="230">
        <v>4.2300000000000004</v>
      </c>
    </row>
    <row r="5974" spans="1:14" x14ac:dyDescent="0.2">
      <c r="A5974" s="231" t="str">
        <f t="shared" si="182"/>
        <v>NF1.512Thinned060</v>
      </c>
      <c r="B5974" s="223" t="s">
        <v>233</v>
      </c>
      <c r="C5974" s="224">
        <v>1.5</v>
      </c>
      <c r="D5974" s="223">
        <v>12</v>
      </c>
      <c r="E5974" s="223" t="s">
        <v>172</v>
      </c>
      <c r="F5974" s="225" t="s">
        <v>12</v>
      </c>
      <c r="G5974" s="226">
        <v>3.37</v>
      </c>
      <c r="H5974" s="226">
        <v>-0.41</v>
      </c>
      <c r="I5974" s="226">
        <v>2.97</v>
      </c>
      <c r="J5974" s="227">
        <v>14.83</v>
      </c>
      <c r="K5974" s="227">
        <v>495.79</v>
      </c>
      <c r="L5974" s="228">
        <v>-4.16</v>
      </c>
      <c r="M5974" s="229">
        <f t="shared" si="183"/>
        <v>491.63</v>
      </c>
      <c r="N5974" s="230">
        <v>4.5999999999999996</v>
      </c>
    </row>
    <row r="5975" spans="1:14" x14ac:dyDescent="0.2">
      <c r="A5975" s="231" t="str">
        <f t="shared" si="182"/>
        <v>NF1.512Thinned065</v>
      </c>
      <c r="B5975" s="223" t="s">
        <v>233</v>
      </c>
      <c r="C5975" s="224">
        <v>1.5</v>
      </c>
      <c r="D5975" s="223">
        <v>12</v>
      </c>
      <c r="E5975" s="223" t="s">
        <v>172</v>
      </c>
      <c r="F5975" s="225" t="s">
        <v>13</v>
      </c>
      <c r="G5975" s="226">
        <v>4.5</v>
      </c>
      <c r="H5975" s="226">
        <v>-0.75</v>
      </c>
      <c r="I5975" s="226">
        <v>3.75</v>
      </c>
      <c r="J5975" s="227">
        <v>18.77</v>
      </c>
      <c r="K5975" s="227">
        <v>514.55999999999995</v>
      </c>
      <c r="L5975" s="228">
        <v>-4.82</v>
      </c>
      <c r="M5975" s="229">
        <f t="shared" si="183"/>
        <v>509.73999999999995</v>
      </c>
      <c r="N5975" s="230">
        <v>3.75</v>
      </c>
    </row>
    <row r="5976" spans="1:14" x14ac:dyDescent="0.2">
      <c r="A5976" s="231" t="str">
        <f t="shared" si="182"/>
        <v>NF1.512Thinned070</v>
      </c>
      <c r="B5976" s="223" t="s">
        <v>233</v>
      </c>
      <c r="C5976" s="224">
        <v>1.5</v>
      </c>
      <c r="D5976" s="223">
        <v>12</v>
      </c>
      <c r="E5976" s="223" t="s">
        <v>172</v>
      </c>
      <c r="F5976" s="225" t="s">
        <v>200</v>
      </c>
      <c r="G5976" s="226">
        <v>5.0999999999999996</v>
      </c>
      <c r="H5976" s="226">
        <v>-0.36</v>
      </c>
      <c r="I5976" s="226">
        <v>4.74</v>
      </c>
      <c r="J5976" s="227">
        <v>23.69</v>
      </c>
      <c r="K5976" s="227">
        <v>538.25</v>
      </c>
      <c r="L5976" s="228">
        <v>-5.45</v>
      </c>
      <c r="M5976" s="229">
        <f t="shared" si="183"/>
        <v>532.79999999999995</v>
      </c>
      <c r="N5976" s="230">
        <v>3.57</v>
      </c>
    </row>
    <row r="5977" spans="1:14" x14ac:dyDescent="0.2">
      <c r="A5977" s="231" t="str">
        <f t="shared" si="182"/>
        <v>NF1.512Thinned075</v>
      </c>
      <c r="B5977" s="223" t="s">
        <v>233</v>
      </c>
      <c r="C5977" s="224">
        <v>1.5</v>
      </c>
      <c r="D5977" s="223">
        <v>12</v>
      </c>
      <c r="E5977" s="223" t="s">
        <v>172</v>
      </c>
      <c r="F5977" s="225" t="s">
        <v>201</v>
      </c>
      <c r="G5977" s="226">
        <v>3.89</v>
      </c>
      <c r="H5977" s="226">
        <v>-0.02</v>
      </c>
      <c r="I5977" s="226">
        <v>3.87</v>
      </c>
      <c r="J5977" s="227">
        <v>19.34</v>
      </c>
      <c r="K5977" s="227">
        <v>557.6</v>
      </c>
      <c r="L5977" s="228">
        <v>-6.06</v>
      </c>
      <c r="M5977" s="229">
        <f t="shared" si="183"/>
        <v>551.54000000000008</v>
      </c>
      <c r="N5977" s="230">
        <v>3.46</v>
      </c>
    </row>
    <row r="5978" spans="1:14" x14ac:dyDescent="0.2">
      <c r="A5978" s="231" t="str">
        <f t="shared" si="182"/>
        <v>NF1.512Thinned080</v>
      </c>
      <c r="B5978" s="223" t="s">
        <v>233</v>
      </c>
      <c r="C5978" s="224">
        <v>1.5</v>
      </c>
      <c r="D5978" s="223">
        <v>12</v>
      </c>
      <c r="E5978" s="223" t="s">
        <v>172</v>
      </c>
      <c r="F5978" s="225" t="s">
        <v>202</v>
      </c>
      <c r="G5978" s="226">
        <v>2.98</v>
      </c>
      <c r="H5978" s="226">
        <v>0.05</v>
      </c>
      <c r="I5978" s="226">
        <v>3.03</v>
      </c>
      <c r="J5978" s="227">
        <v>15.16</v>
      </c>
      <c r="K5978" s="227">
        <v>572.76</v>
      </c>
      <c r="L5978" s="228">
        <v>-6.66</v>
      </c>
      <c r="M5978" s="229">
        <f t="shared" si="183"/>
        <v>566.1</v>
      </c>
      <c r="N5978" s="230">
        <v>3.42</v>
      </c>
    </row>
    <row r="5979" spans="1:14" x14ac:dyDescent="0.2">
      <c r="A5979" s="231" t="str">
        <f t="shared" si="182"/>
        <v>NF1.512Thinned085</v>
      </c>
      <c r="B5979" s="223" t="s">
        <v>233</v>
      </c>
      <c r="C5979" s="224">
        <v>1.5</v>
      </c>
      <c r="D5979" s="223">
        <v>12</v>
      </c>
      <c r="E5979" s="223" t="s">
        <v>172</v>
      </c>
      <c r="F5979" s="225" t="s">
        <v>203</v>
      </c>
      <c r="G5979" s="226">
        <v>3.17</v>
      </c>
      <c r="H5979" s="226">
        <v>-0.06</v>
      </c>
      <c r="I5979" s="226">
        <v>3.11</v>
      </c>
      <c r="J5979" s="227">
        <v>15.54</v>
      </c>
      <c r="K5979" s="227">
        <v>588.29999999999995</v>
      </c>
      <c r="L5979" s="228">
        <v>-7.26</v>
      </c>
      <c r="M5979" s="229">
        <f t="shared" si="183"/>
        <v>581.04</v>
      </c>
      <c r="N5979" s="230">
        <v>3.41</v>
      </c>
    </row>
    <row r="5980" spans="1:14" x14ac:dyDescent="0.2">
      <c r="A5980" s="231" t="str">
        <f t="shared" si="182"/>
        <v>NF1.512Thinned090</v>
      </c>
      <c r="B5980" s="223" t="s">
        <v>233</v>
      </c>
      <c r="C5980" s="224">
        <v>1.5</v>
      </c>
      <c r="D5980" s="223">
        <v>12</v>
      </c>
      <c r="E5980" s="223" t="s">
        <v>172</v>
      </c>
      <c r="F5980" s="225" t="s">
        <v>204</v>
      </c>
      <c r="G5980" s="226">
        <v>2.95</v>
      </c>
      <c r="H5980" s="226">
        <v>0.04</v>
      </c>
      <c r="I5980" s="226">
        <v>2.98</v>
      </c>
      <c r="J5980" s="227">
        <v>14.92</v>
      </c>
      <c r="K5980" s="227">
        <v>603.22</v>
      </c>
      <c r="L5980" s="228">
        <v>-7.84</v>
      </c>
      <c r="M5980" s="229">
        <f t="shared" si="183"/>
        <v>595.38</v>
      </c>
      <c r="N5980" s="230">
        <v>3.29</v>
      </c>
    </row>
    <row r="5981" spans="1:14" x14ac:dyDescent="0.2">
      <c r="A5981" s="231" t="str">
        <f t="shared" si="182"/>
        <v>NF1.512Thinned095</v>
      </c>
      <c r="B5981" s="223" t="s">
        <v>233</v>
      </c>
      <c r="C5981" s="224">
        <v>1.5</v>
      </c>
      <c r="D5981" s="223">
        <v>12</v>
      </c>
      <c r="E5981" s="223" t="s">
        <v>172</v>
      </c>
      <c r="F5981" s="225" t="s">
        <v>205</v>
      </c>
      <c r="G5981" s="226">
        <v>2.59</v>
      </c>
      <c r="H5981" s="226">
        <v>0.05</v>
      </c>
      <c r="I5981" s="226">
        <v>2.64</v>
      </c>
      <c r="J5981" s="227">
        <v>13.18</v>
      </c>
      <c r="K5981" s="227">
        <v>616.4</v>
      </c>
      <c r="L5981" s="228">
        <v>-8.4</v>
      </c>
      <c r="M5981" s="229">
        <f t="shared" si="183"/>
        <v>608</v>
      </c>
      <c r="N5981" s="230">
        <v>3.2</v>
      </c>
    </row>
    <row r="5982" spans="1:14" x14ac:dyDescent="0.2">
      <c r="A5982" s="231" t="str">
        <f t="shared" si="182"/>
        <v>NF1.512Thinned100</v>
      </c>
      <c r="B5982" s="223" t="s">
        <v>233</v>
      </c>
      <c r="C5982" s="224">
        <v>1.5</v>
      </c>
      <c r="D5982" s="223">
        <v>12</v>
      </c>
      <c r="E5982" s="223" t="s">
        <v>172</v>
      </c>
      <c r="F5982" s="225" t="s">
        <v>206</v>
      </c>
      <c r="G5982" s="226">
        <v>1.75</v>
      </c>
      <c r="H5982" s="226">
        <v>0.05</v>
      </c>
      <c r="I5982" s="226">
        <v>1.8</v>
      </c>
      <c r="J5982" s="227">
        <v>9.02</v>
      </c>
      <c r="K5982" s="227">
        <v>625.41999999999996</v>
      </c>
      <c r="L5982" s="228">
        <v>-8.9499999999999993</v>
      </c>
      <c r="M5982" s="229">
        <f t="shared" si="183"/>
        <v>616.46999999999991</v>
      </c>
      <c r="N5982" s="230">
        <v>3.12</v>
      </c>
    </row>
    <row r="5983" spans="1:14" x14ac:dyDescent="0.2">
      <c r="A5983" s="231" t="str">
        <f t="shared" si="182"/>
        <v>NF1.512Thinned105</v>
      </c>
      <c r="B5983" s="223" t="s">
        <v>233</v>
      </c>
      <c r="C5983" s="224">
        <v>1.5</v>
      </c>
      <c r="D5983" s="223">
        <v>12</v>
      </c>
      <c r="E5983" s="223" t="s">
        <v>172</v>
      </c>
      <c r="F5983" s="225" t="s">
        <v>207</v>
      </c>
      <c r="G5983" s="226">
        <v>1.23</v>
      </c>
      <c r="H5983" s="226">
        <v>-0.02</v>
      </c>
      <c r="I5983" s="226">
        <v>1.21</v>
      </c>
      <c r="J5983" s="227">
        <v>6.03</v>
      </c>
      <c r="K5983" s="227">
        <v>631.45000000000005</v>
      </c>
      <c r="L5983" s="228">
        <v>-9.49</v>
      </c>
      <c r="M5983" s="229">
        <f t="shared" si="183"/>
        <v>621.96</v>
      </c>
      <c r="N5983" s="230">
        <v>3.07</v>
      </c>
    </row>
    <row r="5984" spans="1:14" x14ac:dyDescent="0.2">
      <c r="A5984" s="231" t="str">
        <f t="shared" si="182"/>
        <v>NF1.512Thinned110</v>
      </c>
      <c r="B5984" s="223" t="s">
        <v>233</v>
      </c>
      <c r="C5984" s="224">
        <v>1.5</v>
      </c>
      <c r="D5984" s="223">
        <v>12</v>
      </c>
      <c r="E5984" s="223" t="s">
        <v>172</v>
      </c>
      <c r="F5984" s="225" t="s">
        <v>208</v>
      </c>
      <c r="G5984" s="226">
        <v>1.1100000000000001</v>
      </c>
      <c r="H5984" s="226">
        <v>7.0000000000000007E-2</v>
      </c>
      <c r="I5984" s="226">
        <v>1.17</v>
      </c>
      <c r="J5984" s="227">
        <v>5.86</v>
      </c>
      <c r="K5984" s="227">
        <v>637.30999999999995</v>
      </c>
      <c r="L5984" s="228">
        <v>-10.01</v>
      </c>
      <c r="M5984" s="229">
        <f t="shared" si="183"/>
        <v>627.29999999999995</v>
      </c>
      <c r="N5984" s="230">
        <v>2.92</v>
      </c>
    </row>
    <row r="5985" spans="1:14" x14ac:dyDescent="0.2">
      <c r="A5985" s="231" t="str">
        <f t="shared" si="182"/>
        <v>NF1.512Thinned115</v>
      </c>
      <c r="B5985" s="223" t="s">
        <v>233</v>
      </c>
      <c r="C5985" s="224">
        <v>1.5</v>
      </c>
      <c r="D5985" s="223">
        <v>12</v>
      </c>
      <c r="E5985" s="223" t="s">
        <v>172</v>
      </c>
      <c r="F5985" s="225" t="s">
        <v>209</v>
      </c>
      <c r="G5985" s="226">
        <v>1.1499999999999999</v>
      </c>
      <c r="H5985" s="226">
        <v>-0.17</v>
      </c>
      <c r="I5985" s="226">
        <v>0.99</v>
      </c>
      <c r="J5985" s="227">
        <v>4.93</v>
      </c>
      <c r="K5985" s="227">
        <v>642.24</v>
      </c>
      <c r="L5985" s="228">
        <v>-10.53</v>
      </c>
      <c r="M5985" s="229">
        <f t="shared" si="183"/>
        <v>631.71</v>
      </c>
      <c r="N5985" s="230">
        <v>2.96</v>
      </c>
    </row>
    <row r="5986" spans="1:14" x14ac:dyDescent="0.2">
      <c r="A5986" s="231" t="str">
        <f t="shared" si="182"/>
        <v>NF1.512Thinned120</v>
      </c>
      <c r="B5986" s="223" t="s">
        <v>233</v>
      </c>
      <c r="C5986" s="224">
        <v>1.5</v>
      </c>
      <c r="D5986" s="223">
        <v>12</v>
      </c>
      <c r="E5986" s="223" t="s">
        <v>172</v>
      </c>
      <c r="F5986" s="225" t="s">
        <v>210</v>
      </c>
      <c r="G5986" s="226">
        <v>0.89</v>
      </c>
      <c r="H5986" s="226">
        <v>-0.17</v>
      </c>
      <c r="I5986" s="226">
        <v>0.72</v>
      </c>
      <c r="J5986" s="227">
        <v>3.61</v>
      </c>
      <c r="K5986" s="227">
        <v>645.85</v>
      </c>
      <c r="L5986" s="228">
        <v>-11.04</v>
      </c>
      <c r="M5986" s="229">
        <f t="shared" si="183"/>
        <v>634.81000000000006</v>
      </c>
      <c r="N5986" s="230">
        <v>2.89</v>
      </c>
    </row>
    <row r="5987" spans="1:14" x14ac:dyDescent="0.2">
      <c r="A5987" s="231" t="str">
        <f t="shared" si="182"/>
        <v>NF1.512Thinned125</v>
      </c>
      <c r="B5987" s="223" t="s">
        <v>233</v>
      </c>
      <c r="C5987" s="224">
        <v>1.5</v>
      </c>
      <c r="D5987" s="223">
        <v>12</v>
      </c>
      <c r="E5987" s="223" t="s">
        <v>172</v>
      </c>
      <c r="F5987" s="225" t="s">
        <v>211</v>
      </c>
      <c r="G5987" s="226">
        <v>0.67</v>
      </c>
      <c r="H5987" s="226">
        <v>-0.17</v>
      </c>
      <c r="I5987" s="226">
        <v>0.5</v>
      </c>
      <c r="J5987" s="227">
        <v>2.52</v>
      </c>
      <c r="K5987" s="227">
        <v>648.38</v>
      </c>
      <c r="L5987" s="228">
        <v>-11.53</v>
      </c>
      <c r="M5987" s="229">
        <f t="shared" si="183"/>
        <v>636.85</v>
      </c>
      <c r="N5987" s="230">
        <v>2.82</v>
      </c>
    </row>
    <row r="5988" spans="1:14" x14ac:dyDescent="0.2">
      <c r="A5988" s="231" t="str">
        <f t="shared" si="182"/>
        <v>NF1.512Thinned130</v>
      </c>
      <c r="B5988" s="223" t="s">
        <v>233</v>
      </c>
      <c r="C5988" s="224">
        <v>1.5</v>
      </c>
      <c r="D5988" s="223">
        <v>12</v>
      </c>
      <c r="E5988" s="223" t="s">
        <v>172</v>
      </c>
      <c r="F5988" s="225" t="s">
        <v>212</v>
      </c>
      <c r="G5988" s="226">
        <v>0.42</v>
      </c>
      <c r="H5988" s="226">
        <v>-0.15</v>
      </c>
      <c r="I5988" s="226">
        <v>0.27</v>
      </c>
      <c r="J5988" s="227">
        <v>1.37</v>
      </c>
      <c r="K5988" s="227">
        <v>649.74</v>
      </c>
      <c r="L5988" s="228">
        <v>-12.02</v>
      </c>
      <c r="M5988" s="229">
        <f t="shared" si="183"/>
        <v>637.72</v>
      </c>
      <c r="N5988" s="230">
        <v>2.75</v>
      </c>
    </row>
    <row r="5989" spans="1:14" x14ac:dyDescent="0.2">
      <c r="A5989" s="231" t="str">
        <f t="shared" si="182"/>
        <v>NF1.512Thinned135</v>
      </c>
      <c r="B5989" s="223" t="s">
        <v>233</v>
      </c>
      <c r="C5989" s="224">
        <v>1.5</v>
      </c>
      <c r="D5989" s="223">
        <v>12</v>
      </c>
      <c r="E5989" s="223" t="s">
        <v>172</v>
      </c>
      <c r="F5989" s="225" t="s">
        <v>213</v>
      </c>
      <c r="G5989" s="226">
        <v>0.25</v>
      </c>
      <c r="H5989" s="226">
        <v>-0.14000000000000001</v>
      </c>
      <c r="I5989" s="226">
        <v>0.11</v>
      </c>
      <c r="J5989" s="227">
        <v>0.56000000000000005</v>
      </c>
      <c r="K5989" s="227">
        <v>650.29999999999995</v>
      </c>
      <c r="L5989" s="228">
        <v>-12.49</v>
      </c>
      <c r="M5989" s="229">
        <f t="shared" si="183"/>
        <v>637.80999999999995</v>
      </c>
      <c r="N5989" s="230">
        <v>2.69</v>
      </c>
    </row>
    <row r="5990" spans="1:14" x14ac:dyDescent="0.2">
      <c r="A5990" s="231" t="str">
        <f t="shared" si="182"/>
        <v>NF1.512Thinned140</v>
      </c>
      <c r="B5990" s="223" t="s">
        <v>233</v>
      </c>
      <c r="C5990" s="224">
        <v>1.5</v>
      </c>
      <c r="D5990" s="223">
        <v>12</v>
      </c>
      <c r="E5990" s="223" t="s">
        <v>172</v>
      </c>
      <c r="F5990" s="225" t="s">
        <v>214</v>
      </c>
      <c r="G5990" s="226">
        <v>-0.08</v>
      </c>
      <c r="H5990" s="226">
        <v>-0.14000000000000001</v>
      </c>
      <c r="I5990" s="226">
        <v>-0.22</v>
      </c>
      <c r="J5990" s="227">
        <v>-1.1000000000000001</v>
      </c>
      <c r="K5990" s="227">
        <v>649.20000000000005</v>
      </c>
      <c r="L5990" s="228">
        <v>-12.95</v>
      </c>
      <c r="M5990" s="229">
        <f t="shared" si="183"/>
        <v>636.25</v>
      </c>
      <c r="N5990" s="230">
        <v>2.63</v>
      </c>
    </row>
    <row r="5991" spans="1:14" x14ac:dyDescent="0.2">
      <c r="A5991" s="231" t="str">
        <f t="shared" si="182"/>
        <v>NF1.512Thinned145</v>
      </c>
      <c r="B5991" s="223" t="s">
        <v>233</v>
      </c>
      <c r="C5991" s="224">
        <v>1.5</v>
      </c>
      <c r="D5991" s="223">
        <v>12</v>
      </c>
      <c r="E5991" s="223" t="s">
        <v>172</v>
      </c>
      <c r="F5991" s="225" t="s">
        <v>215</v>
      </c>
      <c r="G5991" s="226">
        <v>-0.42</v>
      </c>
      <c r="H5991" s="226">
        <v>-0.17</v>
      </c>
      <c r="I5991" s="226">
        <v>-0.59</v>
      </c>
      <c r="J5991" s="227">
        <v>-2.93</v>
      </c>
      <c r="K5991" s="227">
        <v>646.27</v>
      </c>
      <c r="L5991" s="228">
        <v>-13.4</v>
      </c>
      <c r="M5991" s="229">
        <f t="shared" si="183"/>
        <v>632.87</v>
      </c>
      <c r="N5991" s="230">
        <v>2.57</v>
      </c>
    </row>
    <row r="5992" spans="1:14" x14ac:dyDescent="0.2">
      <c r="A5992" s="231" t="str">
        <f t="shared" si="182"/>
        <v>NF1.512Thinned150</v>
      </c>
      <c r="B5992" s="223" t="s">
        <v>233</v>
      </c>
      <c r="C5992" s="224">
        <v>1.5</v>
      </c>
      <c r="D5992" s="223">
        <v>12</v>
      </c>
      <c r="E5992" s="223" t="s">
        <v>172</v>
      </c>
      <c r="F5992" s="225" t="s">
        <v>216</v>
      </c>
      <c r="G5992" s="226">
        <v>-0.61</v>
      </c>
      <c r="H5992" s="226">
        <v>-0.2</v>
      </c>
      <c r="I5992" s="226">
        <v>-0.81</v>
      </c>
      <c r="J5992" s="227">
        <v>-4.04</v>
      </c>
      <c r="K5992" s="227">
        <v>642.24</v>
      </c>
      <c r="L5992" s="228">
        <v>-13.85</v>
      </c>
      <c r="M5992" s="229">
        <f t="shared" si="183"/>
        <v>628.39</v>
      </c>
      <c r="N5992" s="230">
        <v>2.52</v>
      </c>
    </row>
    <row r="5993" spans="1:14" x14ac:dyDescent="0.2">
      <c r="A5993" s="231" t="str">
        <f t="shared" si="182"/>
        <v>NF1.512Thinned155</v>
      </c>
      <c r="B5993" s="223" t="s">
        <v>233</v>
      </c>
      <c r="C5993" s="224">
        <v>1.5</v>
      </c>
      <c r="D5993" s="223">
        <v>12</v>
      </c>
      <c r="E5993" s="223" t="s">
        <v>172</v>
      </c>
      <c r="F5993" s="225" t="s">
        <v>217</v>
      </c>
      <c r="G5993" s="226">
        <v>-0.67</v>
      </c>
      <c r="H5993" s="226">
        <v>-0.21</v>
      </c>
      <c r="I5993" s="226">
        <v>-0.88</v>
      </c>
      <c r="J5993" s="227">
        <v>-4.4000000000000004</v>
      </c>
      <c r="K5993" s="227">
        <v>637.84</v>
      </c>
      <c r="L5993" s="228">
        <v>-14.28</v>
      </c>
      <c r="M5993" s="229">
        <f t="shared" si="183"/>
        <v>623.56000000000006</v>
      </c>
      <c r="N5993" s="230">
        <v>2.4700000000000002</v>
      </c>
    </row>
    <row r="5994" spans="1:14" x14ac:dyDescent="0.2">
      <c r="A5994" s="231" t="str">
        <f t="shared" si="182"/>
        <v>NF1.512Thinned160</v>
      </c>
      <c r="B5994" s="223" t="s">
        <v>233</v>
      </c>
      <c r="C5994" s="224">
        <v>1.5</v>
      </c>
      <c r="D5994" s="223">
        <v>12</v>
      </c>
      <c r="E5994" s="223" t="s">
        <v>172</v>
      </c>
      <c r="F5994" s="225" t="s">
        <v>218</v>
      </c>
      <c r="G5994" s="226">
        <v>-0.74</v>
      </c>
      <c r="H5994" s="226">
        <v>-0.22</v>
      </c>
      <c r="I5994" s="226">
        <v>-0.96</v>
      </c>
      <c r="J5994" s="227">
        <v>-4.79</v>
      </c>
      <c r="K5994" s="227">
        <v>633.04</v>
      </c>
      <c r="L5994" s="228">
        <v>-14.71</v>
      </c>
      <c r="M5994" s="229">
        <f t="shared" si="183"/>
        <v>618.32999999999993</v>
      </c>
      <c r="N5994" s="230">
        <v>2.42</v>
      </c>
    </row>
    <row r="5995" spans="1:14" x14ac:dyDescent="0.2">
      <c r="A5995" s="231" t="str">
        <f t="shared" si="182"/>
        <v>NF1.512Thinned165</v>
      </c>
      <c r="B5995" s="223" t="s">
        <v>233</v>
      </c>
      <c r="C5995" s="224">
        <v>1.5</v>
      </c>
      <c r="D5995" s="223">
        <v>12</v>
      </c>
      <c r="E5995" s="223" t="s">
        <v>172</v>
      </c>
      <c r="F5995" s="225" t="s">
        <v>219</v>
      </c>
      <c r="G5995" s="226">
        <v>-0.8</v>
      </c>
      <c r="H5995" s="226">
        <v>-0.22</v>
      </c>
      <c r="I5995" s="226">
        <v>-1.02</v>
      </c>
      <c r="J5995" s="227">
        <v>-5.08</v>
      </c>
      <c r="K5995" s="227">
        <v>627.96</v>
      </c>
      <c r="L5995" s="228">
        <v>-15.13</v>
      </c>
      <c r="M5995" s="229">
        <f t="shared" si="183"/>
        <v>612.83000000000004</v>
      </c>
      <c r="N5995" s="230">
        <v>2.37</v>
      </c>
    </row>
    <row r="5996" spans="1:14" x14ac:dyDescent="0.2">
      <c r="A5996" s="231" t="str">
        <f t="shared" si="182"/>
        <v>NF1.512Thinned170</v>
      </c>
      <c r="B5996" s="223" t="s">
        <v>233</v>
      </c>
      <c r="C5996" s="224">
        <v>1.5</v>
      </c>
      <c r="D5996" s="223">
        <v>12</v>
      </c>
      <c r="E5996" s="223" t="s">
        <v>172</v>
      </c>
      <c r="F5996" s="225" t="s">
        <v>220</v>
      </c>
      <c r="G5996" s="226">
        <v>-0.9</v>
      </c>
      <c r="H5996" s="226">
        <v>-0.22</v>
      </c>
      <c r="I5996" s="226">
        <v>-1.1200000000000001</v>
      </c>
      <c r="J5996" s="227">
        <v>-5.59</v>
      </c>
      <c r="K5996" s="227">
        <v>622.37</v>
      </c>
      <c r="L5996" s="228">
        <v>-15.53</v>
      </c>
      <c r="M5996" s="229">
        <f t="shared" si="183"/>
        <v>606.84</v>
      </c>
      <c r="N5996" s="230">
        <v>2.3199999999999998</v>
      </c>
    </row>
    <row r="5997" spans="1:14" x14ac:dyDescent="0.2">
      <c r="A5997" s="231" t="str">
        <f t="shared" si="182"/>
        <v>NF1.512Thinned175</v>
      </c>
      <c r="B5997" s="223" t="s">
        <v>233</v>
      </c>
      <c r="C5997" s="224">
        <v>1.5</v>
      </c>
      <c r="D5997" s="223">
        <v>12</v>
      </c>
      <c r="E5997" s="223" t="s">
        <v>172</v>
      </c>
      <c r="F5997" s="225" t="s">
        <v>221</v>
      </c>
      <c r="G5997" s="226">
        <v>-0.97</v>
      </c>
      <c r="H5997" s="226">
        <v>-0.21</v>
      </c>
      <c r="I5997" s="226">
        <v>-1.18</v>
      </c>
      <c r="J5997" s="227">
        <v>-5.91</v>
      </c>
      <c r="K5997" s="227">
        <v>616.46</v>
      </c>
      <c r="L5997" s="228">
        <v>-15.93</v>
      </c>
      <c r="M5997" s="229">
        <f t="shared" si="183"/>
        <v>600.53000000000009</v>
      </c>
      <c r="N5997" s="230">
        <v>2.27</v>
      </c>
    </row>
    <row r="5998" spans="1:14" x14ac:dyDescent="0.2">
      <c r="A5998" s="231" t="str">
        <f t="shared" si="182"/>
        <v>NF1.512Thinned180</v>
      </c>
      <c r="B5998" s="223" t="s">
        <v>233</v>
      </c>
      <c r="C5998" s="224">
        <v>1.5</v>
      </c>
      <c r="D5998" s="223">
        <v>12</v>
      </c>
      <c r="E5998" s="223" t="s">
        <v>172</v>
      </c>
      <c r="F5998" s="225" t="s">
        <v>222</v>
      </c>
      <c r="G5998" s="226">
        <v>-1.06</v>
      </c>
      <c r="H5998" s="226">
        <v>-0.21</v>
      </c>
      <c r="I5998" s="226">
        <v>-1.28</v>
      </c>
      <c r="J5998" s="227">
        <v>-6.39</v>
      </c>
      <c r="K5998" s="227">
        <v>610.08000000000004</v>
      </c>
      <c r="L5998" s="228">
        <v>-16.32</v>
      </c>
      <c r="M5998" s="229">
        <f t="shared" si="183"/>
        <v>593.76</v>
      </c>
      <c r="N5998" s="230">
        <v>2.2200000000000002</v>
      </c>
    </row>
    <row r="5999" spans="1:14" x14ac:dyDescent="0.2">
      <c r="A5999" s="231" t="str">
        <f t="shared" si="182"/>
        <v>NF1.512Thinned185</v>
      </c>
      <c r="B5999" s="223" t="s">
        <v>233</v>
      </c>
      <c r="C5999" s="224">
        <v>1.5</v>
      </c>
      <c r="D5999" s="223">
        <v>12</v>
      </c>
      <c r="E5999" s="223" t="s">
        <v>172</v>
      </c>
      <c r="F5999" s="225" t="s">
        <v>223</v>
      </c>
      <c r="G5999" s="226">
        <v>-1.1599999999999999</v>
      </c>
      <c r="H5999" s="226">
        <v>-0.21</v>
      </c>
      <c r="I5999" s="226">
        <v>-1.37</v>
      </c>
      <c r="J5999" s="227">
        <v>-6.87</v>
      </c>
      <c r="K5999" s="227">
        <v>603.20000000000005</v>
      </c>
      <c r="L5999" s="228">
        <v>-16.7</v>
      </c>
      <c r="M5999" s="229">
        <f t="shared" si="183"/>
        <v>586.5</v>
      </c>
      <c r="N5999" s="230">
        <v>2.17</v>
      </c>
    </row>
    <row r="6000" spans="1:14" x14ac:dyDescent="0.2">
      <c r="A6000" s="231" t="str">
        <f t="shared" si="182"/>
        <v>NF1.512Thinned190</v>
      </c>
      <c r="B6000" s="223" t="s">
        <v>233</v>
      </c>
      <c r="C6000" s="224">
        <v>1.5</v>
      </c>
      <c r="D6000" s="223">
        <v>12</v>
      </c>
      <c r="E6000" s="223" t="s">
        <v>172</v>
      </c>
      <c r="F6000" s="225" t="s">
        <v>224</v>
      </c>
      <c r="G6000" s="226">
        <v>-1.17</v>
      </c>
      <c r="H6000" s="226">
        <v>-0.21</v>
      </c>
      <c r="I6000" s="226">
        <v>-1.38</v>
      </c>
      <c r="J6000" s="227">
        <v>-6.92</v>
      </c>
      <c r="K6000" s="227">
        <v>596.29</v>
      </c>
      <c r="L6000" s="228">
        <v>-17.079999999999998</v>
      </c>
      <c r="M6000" s="229">
        <f t="shared" si="183"/>
        <v>579.20999999999992</v>
      </c>
      <c r="N6000" s="230">
        <v>2.12</v>
      </c>
    </row>
    <row r="6001" spans="1:14" x14ac:dyDescent="0.2">
      <c r="A6001" s="231" t="str">
        <f t="shared" si="182"/>
        <v>NF1.512Thinned195</v>
      </c>
      <c r="B6001" s="223" t="s">
        <v>233</v>
      </c>
      <c r="C6001" s="224">
        <v>1.5</v>
      </c>
      <c r="D6001" s="223">
        <v>12</v>
      </c>
      <c r="E6001" s="223" t="s">
        <v>172</v>
      </c>
      <c r="F6001" s="225" t="s">
        <v>225</v>
      </c>
      <c r="G6001" s="226">
        <v>-1.24</v>
      </c>
      <c r="H6001" s="226">
        <v>-0.21</v>
      </c>
      <c r="I6001" s="226">
        <v>-1.45</v>
      </c>
      <c r="J6001" s="227">
        <v>-7.25</v>
      </c>
      <c r="K6001" s="227">
        <v>589.04</v>
      </c>
      <c r="L6001" s="228">
        <v>-17.440000000000001</v>
      </c>
      <c r="M6001" s="229">
        <f t="shared" si="183"/>
        <v>571.59999999999991</v>
      </c>
      <c r="N6001" s="230">
        <v>2.0699999999999998</v>
      </c>
    </row>
    <row r="6002" spans="1:14" x14ac:dyDescent="0.2">
      <c r="A6002" s="231" t="str">
        <f t="shared" si="182"/>
        <v>NF1.514NO_thin000</v>
      </c>
      <c r="B6002" s="223" t="s">
        <v>233</v>
      </c>
      <c r="C6002" s="224">
        <v>1.5</v>
      </c>
      <c r="D6002" s="223">
        <v>14</v>
      </c>
      <c r="E6002" s="223" t="s">
        <v>199</v>
      </c>
      <c r="F6002" s="225" t="s">
        <v>0</v>
      </c>
      <c r="G6002" s="226">
        <v>0.26</v>
      </c>
      <c r="H6002" s="226">
        <v>0.85</v>
      </c>
      <c r="I6002" s="226">
        <v>1.1200000000000001</v>
      </c>
      <c r="J6002" s="227">
        <v>5.59</v>
      </c>
      <c r="K6002" s="227">
        <v>5.59</v>
      </c>
      <c r="L6002" s="228">
        <v>0</v>
      </c>
      <c r="M6002" s="229">
        <f t="shared" si="183"/>
        <v>5.59</v>
      </c>
      <c r="N6002" s="230">
        <v>0</v>
      </c>
    </row>
    <row r="6003" spans="1:14" x14ac:dyDescent="0.2">
      <c r="A6003" s="231" t="str">
        <f t="shared" si="182"/>
        <v>NF1.514NO_thin005</v>
      </c>
      <c r="B6003" s="223" t="s">
        <v>233</v>
      </c>
      <c r="C6003" s="224">
        <v>1.5</v>
      </c>
      <c r="D6003" s="223">
        <v>14</v>
      </c>
      <c r="E6003" s="223" t="s">
        <v>199</v>
      </c>
      <c r="F6003" s="225" t="s">
        <v>1</v>
      </c>
      <c r="G6003" s="226">
        <v>0.8</v>
      </c>
      <c r="H6003" s="226">
        <v>1.05</v>
      </c>
      <c r="I6003" s="226">
        <v>1.86</v>
      </c>
      <c r="J6003" s="227">
        <v>9.2899999999999991</v>
      </c>
      <c r="K6003" s="227">
        <v>14.88</v>
      </c>
      <c r="L6003" s="228">
        <v>0</v>
      </c>
      <c r="M6003" s="229">
        <f t="shared" si="183"/>
        <v>14.88</v>
      </c>
      <c r="N6003" s="230">
        <v>0</v>
      </c>
    </row>
    <row r="6004" spans="1:14" x14ac:dyDescent="0.2">
      <c r="A6004" s="231" t="str">
        <f t="shared" si="182"/>
        <v>NF1.514NO_thin010</v>
      </c>
      <c r="B6004" s="223" t="s">
        <v>233</v>
      </c>
      <c r="C6004" s="224">
        <v>1.5</v>
      </c>
      <c r="D6004" s="223">
        <v>14</v>
      </c>
      <c r="E6004" s="223" t="s">
        <v>199</v>
      </c>
      <c r="F6004" s="225" t="s">
        <v>2</v>
      </c>
      <c r="G6004" s="226">
        <v>2.4500000000000002</v>
      </c>
      <c r="H6004" s="226">
        <v>1.06</v>
      </c>
      <c r="I6004" s="226">
        <v>3.51</v>
      </c>
      <c r="J6004" s="227">
        <v>17.559999999999999</v>
      </c>
      <c r="K6004" s="227">
        <v>32.44</v>
      </c>
      <c r="L6004" s="228">
        <v>0</v>
      </c>
      <c r="M6004" s="229">
        <f t="shared" si="183"/>
        <v>32.44</v>
      </c>
      <c r="N6004" s="230">
        <v>0</v>
      </c>
    </row>
    <row r="6005" spans="1:14" x14ac:dyDescent="0.2">
      <c r="A6005" s="231" t="str">
        <f t="shared" si="182"/>
        <v>NF1.514NO_thin015</v>
      </c>
      <c r="B6005" s="223" t="s">
        <v>233</v>
      </c>
      <c r="C6005" s="224">
        <v>1.5</v>
      </c>
      <c r="D6005" s="223">
        <v>14</v>
      </c>
      <c r="E6005" s="223" t="s">
        <v>199</v>
      </c>
      <c r="F6005" s="225" t="s">
        <v>3</v>
      </c>
      <c r="G6005" s="226">
        <v>7.49</v>
      </c>
      <c r="H6005" s="226">
        <v>1.06</v>
      </c>
      <c r="I6005" s="226">
        <v>8.5500000000000007</v>
      </c>
      <c r="J6005" s="227">
        <v>42.73</v>
      </c>
      <c r="K6005" s="227">
        <v>75.16</v>
      </c>
      <c r="L6005" s="228">
        <v>0</v>
      </c>
      <c r="M6005" s="229">
        <f t="shared" si="183"/>
        <v>75.16</v>
      </c>
      <c r="N6005" s="230">
        <v>0</v>
      </c>
    </row>
    <row r="6006" spans="1:14" x14ac:dyDescent="0.2">
      <c r="A6006" s="231" t="str">
        <f t="shared" si="182"/>
        <v>NF1.514NO_thin020</v>
      </c>
      <c r="B6006" s="223" t="s">
        <v>233</v>
      </c>
      <c r="C6006" s="224">
        <v>1.5</v>
      </c>
      <c r="D6006" s="223">
        <v>14</v>
      </c>
      <c r="E6006" s="223" t="s">
        <v>199</v>
      </c>
      <c r="F6006" s="225" t="s">
        <v>4</v>
      </c>
      <c r="G6006" s="226">
        <v>22</v>
      </c>
      <c r="H6006" s="226">
        <v>1.46</v>
      </c>
      <c r="I6006" s="226">
        <v>23.47</v>
      </c>
      <c r="J6006" s="227">
        <v>117.33</v>
      </c>
      <c r="K6006" s="227">
        <v>192.49</v>
      </c>
      <c r="L6006" s="228">
        <v>0</v>
      </c>
      <c r="M6006" s="229">
        <f t="shared" si="183"/>
        <v>192.49</v>
      </c>
      <c r="N6006" s="230">
        <v>0</v>
      </c>
    </row>
    <row r="6007" spans="1:14" x14ac:dyDescent="0.2">
      <c r="A6007" s="231" t="str">
        <f t="shared" si="182"/>
        <v>NF1.514NO_thin025</v>
      </c>
      <c r="B6007" s="223" t="s">
        <v>233</v>
      </c>
      <c r="C6007" s="224">
        <v>1.5</v>
      </c>
      <c r="D6007" s="223">
        <v>14</v>
      </c>
      <c r="E6007" s="223" t="s">
        <v>199</v>
      </c>
      <c r="F6007" s="225" t="s">
        <v>5</v>
      </c>
      <c r="G6007" s="226">
        <v>27.43</v>
      </c>
      <c r="H6007" s="226">
        <v>8.01</v>
      </c>
      <c r="I6007" s="226">
        <v>35.44</v>
      </c>
      <c r="J6007" s="227">
        <v>177.2</v>
      </c>
      <c r="K6007" s="227">
        <v>369.7</v>
      </c>
      <c r="L6007" s="228">
        <v>0</v>
      </c>
      <c r="M6007" s="229">
        <f t="shared" si="183"/>
        <v>369.7</v>
      </c>
      <c r="N6007" s="230">
        <v>0</v>
      </c>
    </row>
    <row r="6008" spans="1:14" x14ac:dyDescent="0.2">
      <c r="A6008" s="231" t="str">
        <f t="shared" si="182"/>
        <v>NF1.514NO_thin030</v>
      </c>
      <c r="B6008" s="223" t="s">
        <v>233</v>
      </c>
      <c r="C6008" s="224">
        <v>1.5</v>
      </c>
      <c r="D6008" s="223">
        <v>14</v>
      </c>
      <c r="E6008" s="223" t="s">
        <v>199</v>
      </c>
      <c r="F6008" s="225" t="s">
        <v>6</v>
      </c>
      <c r="G6008" s="226">
        <v>10.56</v>
      </c>
      <c r="H6008" s="226">
        <v>7.56</v>
      </c>
      <c r="I6008" s="226">
        <v>18.12</v>
      </c>
      <c r="J6008" s="227">
        <v>90.6</v>
      </c>
      <c r="K6008" s="227">
        <v>460.3</v>
      </c>
      <c r="L6008" s="228">
        <v>0</v>
      </c>
      <c r="M6008" s="229">
        <f t="shared" si="183"/>
        <v>460.3</v>
      </c>
      <c r="N6008" s="230">
        <v>0</v>
      </c>
    </row>
    <row r="6009" spans="1:14" x14ac:dyDescent="0.2">
      <c r="A6009" s="231" t="str">
        <f t="shared" si="182"/>
        <v>NF1.514NO_thin035</v>
      </c>
      <c r="B6009" s="223" t="s">
        <v>233</v>
      </c>
      <c r="C6009" s="224">
        <v>1.5</v>
      </c>
      <c r="D6009" s="223">
        <v>14</v>
      </c>
      <c r="E6009" s="223" t="s">
        <v>199</v>
      </c>
      <c r="F6009" s="225" t="s">
        <v>7</v>
      </c>
      <c r="G6009" s="226">
        <v>12.09</v>
      </c>
      <c r="H6009" s="226">
        <v>2.54</v>
      </c>
      <c r="I6009" s="226">
        <v>14.63</v>
      </c>
      <c r="J6009" s="227">
        <v>73.17</v>
      </c>
      <c r="K6009" s="227">
        <v>533.48</v>
      </c>
      <c r="L6009" s="228">
        <v>0</v>
      </c>
      <c r="M6009" s="229">
        <f t="shared" si="183"/>
        <v>533.48</v>
      </c>
      <c r="N6009" s="230">
        <v>0</v>
      </c>
    </row>
    <row r="6010" spans="1:14" x14ac:dyDescent="0.2">
      <c r="A6010" s="231" t="str">
        <f t="shared" si="182"/>
        <v>NF1.514NO_thin040</v>
      </c>
      <c r="B6010" s="223" t="s">
        <v>233</v>
      </c>
      <c r="C6010" s="224">
        <v>1.5</v>
      </c>
      <c r="D6010" s="223">
        <v>14</v>
      </c>
      <c r="E6010" s="223" t="s">
        <v>199</v>
      </c>
      <c r="F6010" s="225" t="s">
        <v>8</v>
      </c>
      <c r="G6010" s="226">
        <v>12.19</v>
      </c>
      <c r="H6010" s="226">
        <v>0.9</v>
      </c>
      <c r="I6010" s="226">
        <v>13.09</v>
      </c>
      <c r="J6010" s="227">
        <v>65.459999999999994</v>
      </c>
      <c r="K6010" s="227">
        <v>598.92999999999995</v>
      </c>
      <c r="L6010" s="228">
        <v>0</v>
      </c>
      <c r="M6010" s="229">
        <f t="shared" si="183"/>
        <v>598.92999999999995</v>
      </c>
      <c r="N6010" s="230">
        <v>0</v>
      </c>
    </row>
    <row r="6011" spans="1:14" x14ac:dyDescent="0.2">
      <c r="A6011" s="231" t="str">
        <f t="shared" si="182"/>
        <v>NF1.514NO_thin045</v>
      </c>
      <c r="B6011" s="223" t="s">
        <v>233</v>
      </c>
      <c r="C6011" s="224">
        <v>1.5</v>
      </c>
      <c r="D6011" s="223">
        <v>14</v>
      </c>
      <c r="E6011" s="223" t="s">
        <v>199</v>
      </c>
      <c r="F6011" s="225" t="s">
        <v>9</v>
      </c>
      <c r="G6011" s="226">
        <v>11.61</v>
      </c>
      <c r="H6011" s="226">
        <v>0.47</v>
      </c>
      <c r="I6011" s="226">
        <v>12.08</v>
      </c>
      <c r="J6011" s="227">
        <v>60.39</v>
      </c>
      <c r="K6011" s="227">
        <v>659.32</v>
      </c>
      <c r="L6011" s="228">
        <v>0</v>
      </c>
      <c r="M6011" s="229">
        <f t="shared" si="183"/>
        <v>659.32</v>
      </c>
      <c r="N6011" s="230">
        <v>0</v>
      </c>
    </row>
    <row r="6012" spans="1:14" x14ac:dyDescent="0.2">
      <c r="A6012" s="231" t="str">
        <f t="shared" si="182"/>
        <v>NF1.514NO_thin050</v>
      </c>
      <c r="B6012" s="223" t="s">
        <v>233</v>
      </c>
      <c r="C6012" s="224">
        <v>1.5</v>
      </c>
      <c r="D6012" s="223">
        <v>14</v>
      </c>
      <c r="E6012" s="223" t="s">
        <v>199</v>
      </c>
      <c r="F6012" s="225" t="s">
        <v>10</v>
      </c>
      <c r="G6012" s="226">
        <v>10.91</v>
      </c>
      <c r="H6012" s="226">
        <v>0.57999999999999996</v>
      </c>
      <c r="I6012" s="226">
        <v>11.49</v>
      </c>
      <c r="J6012" s="227">
        <v>57.45</v>
      </c>
      <c r="K6012" s="227">
        <v>716.78</v>
      </c>
      <c r="L6012" s="228">
        <v>0</v>
      </c>
      <c r="M6012" s="229">
        <f t="shared" si="183"/>
        <v>716.78</v>
      </c>
      <c r="N6012" s="230">
        <v>0</v>
      </c>
    </row>
    <row r="6013" spans="1:14" x14ac:dyDescent="0.2">
      <c r="A6013" s="231" t="str">
        <f t="shared" si="182"/>
        <v>NF1.514NO_thin055</v>
      </c>
      <c r="B6013" s="223" t="s">
        <v>233</v>
      </c>
      <c r="C6013" s="224">
        <v>1.5</v>
      </c>
      <c r="D6013" s="223">
        <v>14</v>
      </c>
      <c r="E6013" s="223" t="s">
        <v>199</v>
      </c>
      <c r="F6013" s="225" t="s">
        <v>11</v>
      </c>
      <c r="G6013" s="226">
        <v>10.25</v>
      </c>
      <c r="H6013" s="226">
        <v>0.51</v>
      </c>
      <c r="I6013" s="226">
        <v>10.76</v>
      </c>
      <c r="J6013" s="227">
        <v>53.8</v>
      </c>
      <c r="K6013" s="227">
        <v>770.58</v>
      </c>
      <c r="L6013" s="228">
        <v>0</v>
      </c>
      <c r="M6013" s="229">
        <f t="shared" si="183"/>
        <v>770.58</v>
      </c>
      <c r="N6013" s="230">
        <v>0</v>
      </c>
    </row>
    <row r="6014" spans="1:14" x14ac:dyDescent="0.2">
      <c r="A6014" s="231" t="str">
        <f t="shared" si="182"/>
        <v>NF1.514NO_thin060</v>
      </c>
      <c r="B6014" s="223" t="s">
        <v>233</v>
      </c>
      <c r="C6014" s="224">
        <v>1.5</v>
      </c>
      <c r="D6014" s="223">
        <v>14</v>
      </c>
      <c r="E6014" s="223" t="s">
        <v>199</v>
      </c>
      <c r="F6014" s="225" t="s">
        <v>12</v>
      </c>
      <c r="G6014" s="226">
        <v>9.75</v>
      </c>
      <c r="H6014" s="226">
        <v>7.0000000000000007E-2</v>
      </c>
      <c r="I6014" s="226">
        <v>9.82</v>
      </c>
      <c r="J6014" s="227">
        <v>49.09</v>
      </c>
      <c r="K6014" s="227">
        <v>819.67</v>
      </c>
      <c r="L6014" s="228">
        <v>0</v>
      </c>
      <c r="M6014" s="229">
        <f t="shared" si="183"/>
        <v>819.67</v>
      </c>
      <c r="N6014" s="230">
        <v>0</v>
      </c>
    </row>
    <row r="6015" spans="1:14" x14ac:dyDescent="0.2">
      <c r="A6015" s="231" t="str">
        <f t="shared" si="182"/>
        <v>NF1.514NO_thin065</v>
      </c>
      <c r="B6015" s="223" t="s">
        <v>233</v>
      </c>
      <c r="C6015" s="224">
        <v>1.5</v>
      </c>
      <c r="D6015" s="223">
        <v>14</v>
      </c>
      <c r="E6015" s="223" t="s">
        <v>199</v>
      </c>
      <c r="F6015" s="225" t="s">
        <v>13</v>
      </c>
      <c r="G6015" s="226">
        <v>9.01</v>
      </c>
      <c r="H6015" s="226">
        <v>0.61</v>
      </c>
      <c r="I6015" s="226">
        <v>9.6199999999999992</v>
      </c>
      <c r="J6015" s="227">
        <v>48.12</v>
      </c>
      <c r="K6015" s="227">
        <v>867.78</v>
      </c>
      <c r="L6015" s="228">
        <v>0</v>
      </c>
      <c r="M6015" s="229">
        <f t="shared" si="183"/>
        <v>867.78</v>
      </c>
      <c r="N6015" s="230">
        <v>0</v>
      </c>
    </row>
    <row r="6016" spans="1:14" x14ac:dyDescent="0.2">
      <c r="A6016" s="231" t="str">
        <f t="shared" si="182"/>
        <v>NF1.514NO_thin070</v>
      </c>
      <c r="B6016" s="223" t="s">
        <v>233</v>
      </c>
      <c r="C6016" s="224">
        <v>1.5</v>
      </c>
      <c r="D6016" s="223">
        <v>14</v>
      </c>
      <c r="E6016" s="223" t="s">
        <v>199</v>
      </c>
      <c r="F6016" s="225" t="s">
        <v>200</v>
      </c>
      <c r="G6016" s="226">
        <v>8.34</v>
      </c>
      <c r="H6016" s="226">
        <v>0.23</v>
      </c>
      <c r="I6016" s="226">
        <v>8.57</v>
      </c>
      <c r="J6016" s="227">
        <v>42.84</v>
      </c>
      <c r="K6016" s="227">
        <v>910.62</v>
      </c>
      <c r="L6016" s="228">
        <v>0</v>
      </c>
      <c r="M6016" s="229">
        <f t="shared" si="183"/>
        <v>910.62</v>
      </c>
      <c r="N6016" s="230">
        <v>0</v>
      </c>
    </row>
    <row r="6017" spans="1:14" x14ac:dyDescent="0.2">
      <c r="A6017" s="231" t="str">
        <f t="shared" si="182"/>
        <v>NF1.514NO_thin075</v>
      </c>
      <c r="B6017" s="223" t="s">
        <v>233</v>
      </c>
      <c r="C6017" s="224">
        <v>1.5</v>
      </c>
      <c r="D6017" s="223">
        <v>14</v>
      </c>
      <c r="E6017" s="223" t="s">
        <v>199</v>
      </c>
      <c r="F6017" s="225" t="s">
        <v>201</v>
      </c>
      <c r="G6017" s="226">
        <v>7.86</v>
      </c>
      <c r="H6017" s="226">
        <v>-0.24</v>
      </c>
      <c r="I6017" s="226">
        <v>7.62</v>
      </c>
      <c r="J6017" s="227">
        <v>38.1</v>
      </c>
      <c r="K6017" s="227">
        <v>948.72</v>
      </c>
      <c r="L6017" s="228">
        <v>0</v>
      </c>
      <c r="M6017" s="229">
        <f t="shared" si="183"/>
        <v>948.72</v>
      </c>
      <c r="N6017" s="230">
        <v>0</v>
      </c>
    </row>
    <row r="6018" spans="1:14" x14ac:dyDescent="0.2">
      <c r="A6018" s="231" t="str">
        <f t="shared" ref="A6018:A6081" si="184">CONCATENATE(LEFT(B6018,2),TEXT(C6018,"0.0"),TEXT(D6018,"00"),E6018,TEXT(LEFT(F6018,3),"000"))</f>
        <v>NF1.514NO_thin080</v>
      </c>
      <c r="B6018" s="223" t="s">
        <v>233</v>
      </c>
      <c r="C6018" s="224">
        <v>1.5</v>
      </c>
      <c r="D6018" s="223">
        <v>14</v>
      </c>
      <c r="E6018" s="223" t="s">
        <v>199</v>
      </c>
      <c r="F6018" s="225" t="s">
        <v>202</v>
      </c>
      <c r="G6018" s="226">
        <v>7.4</v>
      </c>
      <c r="H6018" s="226">
        <v>0.64</v>
      </c>
      <c r="I6018" s="226">
        <v>8.0399999999999991</v>
      </c>
      <c r="J6018" s="227">
        <v>40.19</v>
      </c>
      <c r="K6018" s="227">
        <v>988.91</v>
      </c>
      <c r="L6018" s="228">
        <v>0</v>
      </c>
      <c r="M6018" s="229">
        <f t="shared" si="183"/>
        <v>988.91</v>
      </c>
      <c r="N6018" s="230">
        <v>0</v>
      </c>
    </row>
    <row r="6019" spans="1:14" x14ac:dyDescent="0.2">
      <c r="A6019" s="231" t="str">
        <f t="shared" si="184"/>
        <v>NF1.514NO_thin085</v>
      </c>
      <c r="B6019" s="223" t="s">
        <v>233</v>
      </c>
      <c r="C6019" s="224">
        <v>1.5</v>
      </c>
      <c r="D6019" s="223">
        <v>14</v>
      </c>
      <c r="E6019" s="223" t="s">
        <v>199</v>
      </c>
      <c r="F6019" s="225" t="s">
        <v>203</v>
      </c>
      <c r="G6019" s="226">
        <v>6.74</v>
      </c>
      <c r="H6019" s="226">
        <v>-0.02</v>
      </c>
      <c r="I6019" s="226">
        <v>6.72</v>
      </c>
      <c r="J6019" s="227">
        <v>33.6</v>
      </c>
      <c r="K6019" s="227">
        <v>1022.51</v>
      </c>
      <c r="L6019" s="228">
        <v>0</v>
      </c>
      <c r="M6019" s="229">
        <f t="shared" si="183"/>
        <v>1022.51</v>
      </c>
      <c r="N6019" s="230">
        <v>0</v>
      </c>
    </row>
    <row r="6020" spans="1:14" x14ac:dyDescent="0.2">
      <c r="A6020" s="231" t="str">
        <f t="shared" si="184"/>
        <v>NF1.514NO_thin090</v>
      </c>
      <c r="B6020" s="223" t="s">
        <v>233</v>
      </c>
      <c r="C6020" s="224">
        <v>1.5</v>
      </c>
      <c r="D6020" s="223">
        <v>14</v>
      </c>
      <c r="E6020" s="223" t="s">
        <v>199</v>
      </c>
      <c r="F6020" s="225" t="s">
        <v>204</v>
      </c>
      <c r="G6020" s="226">
        <v>6.25</v>
      </c>
      <c r="H6020" s="226">
        <v>-1.1100000000000001</v>
      </c>
      <c r="I6020" s="226">
        <v>5.14</v>
      </c>
      <c r="J6020" s="227">
        <v>25.7</v>
      </c>
      <c r="K6020" s="227">
        <v>1048.21</v>
      </c>
      <c r="L6020" s="228">
        <v>0</v>
      </c>
      <c r="M6020" s="229">
        <f t="shared" si="183"/>
        <v>1048.21</v>
      </c>
      <c r="N6020" s="230">
        <v>0</v>
      </c>
    </row>
    <row r="6021" spans="1:14" x14ac:dyDescent="0.2">
      <c r="A6021" s="231" t="str">
        <f t="shared" si="184"/>
        <v>NF1.514NO_thin095</v>
      </c>
      <c r="B6021" s="223" t="s">
        <v>233</v>
      </c>
      <c r="C6021" s="224">
        <v>1.5</v>
      </c>
      <c r="D6021" s="223">
        <v>14</v>
      </c>
      <c r="E6021" s="223" t="s">
        <v>199</v>
      </c>
      <c r="F6021" s="225" t="s">
        <v>205</v>
      </c>
      <c r="G6021" s="226">
        <v>5.98</v>
      </c>
      <c r="H6021" s="226">
        <v>-0.24</v>
      </c>
      <c r="I6021" s="226">
        <v>5.74</v>
      </c>
      <c r="J6021" s="227">
        <v>28.71</v>
      </c>
      <c r="K6021" s="227">
        <v>1076.92</v>
      </c>
      <c r="L6021" s="228">
        <v>0</v>
      </c>
      <c r="M6021" s="229">
        <f t="shared" si="183"/>
        <v>1076.92</v>
      </c>
      <c r="N6021" s="230">
        <v>0</v>
      </c>
    </row>
    <row r="6022" spans="1:14" x14ac:dyDescent="0.2">
      <c r="A6022" s="231" t="str">
        <f t="shared" si="184"/>
        <v>NF1.514NO_thin100</v>
      </c>
      <c r="B6022" s="223" t="s">
        <v>233</v>
      </c>
      <c r="C6022" s="224">
        <v>1.5</v>
      </c>
      <c r="D6022" s="223">
        <v>14</v>
      </c>
      <c r="E6022" s="223" t="s">
        <v>199</v>
      </c>
      <c r="F6022" s="225" t="s">
        <v>206</v>
      </c>
      <c r="G6022" s="226">
        <v>5.69</v>
      </c>
      <c r="H6022" s="226">
        <v>0.03</v>
      </c>
      <c r="I6022" s="226">
        <v>5.72</v>
      </c>
      <c r="J6022" s="227">
        <v>28.6</v>
      </c>
      <c r="K6022" s="227">
        <v>1105.52</v>
      </c>
      <c r="L6022" s="228">
        <v>0</v>
      </c>
      <c r="M6022" s="229">
        <f t="shared" si="183"/>
        <v>1105.52</v>
      </c>
      <c r="N6022" s="230">
        <v>0</v>
      </c>
    </row>
    <row r="6023" spans="1:14" x14ac:dyDescent="0.2">
      <c r="A6023" s="231" t="str">
        <f t="shared" si="184"/>
        <v>NF1.514NO_thin105</v>
      </c>
      <c r="B6023" s="223" t="s">
        <v>233</v>
      </c>
      <c r="C6023" s="224">
        <v>1.5</v>
      </c>
      <c r="D6023" s="223">
        <v>14</v>
      </c>
      <c r="E6023" s="223" t="s">
        <v>199</v>
      </c>
      <c r="F6023" s="225" t="s">
        <v>207</v>
      </c>
      <c r="G6023" s="226">
        <v>5.25</v>
      </c>
      <c r="H6023" s="226">
        <v>-0.42</v>
      </c>
      <c r="I6023" s="226">
        <v>4.83</v>
      </c>
      <c r="J6023" s="227">
        <v>24.17</v>
      </c>
      <c r="K6023" s="227">
        <v>1129.69</v>
      </c>
      <c r="L6023" s="228">
        <v>0</v>
      </c>
      <c r="M6023" s="229">
        <f t="shared" si="183"/>
        <v>1129.69</v>
      </c>
      <c r="N6023" s="230">
        <v>0</v>
      </c>
    </row>
    <row r="6024" spans="1:14" x14ac:dyDescent="0.2">
      <c r="A6024" s="231" t="str">
        <f t="shared" si="184"/>
        <v>NF1.514NO_thin110</v>
      </c>
      <c r="B6024" s="223" t="s">
        <v>233</v>
      </c>
      <c r="C6024" s="224">
        <v>1.5</v>
      </c>
      <c r="D6024" s="223">
        <v>14</v>
      </c>
      <c r="E6024" s="223" t="s">
        <v>199</v>
      </c>
      <c r="F6024" s="225" t="s">
        <v>208</v>
      </c>
      <c r="G6024" s="226">
        <v>4.8600000000000003</v>
      </c>
      <c r="H6024" s="226">
        <v>-0.31</v>
      </c>
      <c r="I6024" s="226">
        <v>4.55</v>
      </c>
      <c r="J6024" s="227">
        <v>22.73</v>
      </c>
      <c r="K6024" s="227">
        <v>1152.42</v>
      </c>
      <c r="L6024" s="228">
        <v>0</v>
      </c>
      <c r="M6024" s="229">
        <f t="shared" si="183"/>
        <v>1152.42</v>
      </c>
      <c r="N6024" s="230">
        <v>0</v>
      </c>
    </row>
    <row r="6025" spans="1:14" x14ac:dyDescent="0.2">
      <c r="A6025" s="231" t="str">
        <f t="shared" si="184"/>
        <v>NF1.514NO_thin115</v>
      </c>
      <c r="B6025" s="223" t="s">
        <v>233</v>
      </c>
      <c r="C6025" s="224">
        <v>1.5</v>
      </c>
      <c r="D6025" s="223">
        <v>14</v>
      </c>
      <c r="E6025" s="223" t="s">
        <v>199</v>
      </c>
      <c r="F6025" s="225" t="s">
        <v>209</v>
      </c>
      <c r="G6025" s="226">
        <v>4.53</v>
      </c>
      <c r="H6025" s="226">
        <v>-0.06</v>
      </c>
      <c r="I6025" s="226">
        <v>4.47</v>
      </c>
      <c r="J6025" s="227">
        <v>22.37</v>
      </c>
      <c r="K6025" s="227">
        <v>1174.79</v>
      </c>
      <c r="L6025" s="228">
        <v>0</v>
      </c>
      <c r="M6025" s="229">
        <f t="shared" si="183"/>
        <v>1174.79</v>
      </c>
      <c r="N6025" s="230">
        <v>0</v>
      </c>
    </row>
    <row r="6026" spans="1:14" x14ac:dyDescent="0.2">
      <c r="A6026" s="231" t="str">
        <f t="shared" si="184"/>
        <v>NF1.514NO_thin120</v>
      </c>
      <c r="B6026" s="223" t="s">
        <v>233</v>
      </c>
      <c r="C6026" s="224">
        <v>1.5</v>
      </c>
      <c r="D6026" s="223">
        <v>14</v>
      </c>
      <c r="E6026" s="223" t="s">
        <v>199</v>
      </c>
      <c r="F6026" s="225" t="s">
        <v>210</v>
      </c>
      <c r="G6026" s="226">
        <v>4.2</v>
      </c>
      <c r="H6026" s="226">
        <v>-0.36</v>
      </c>
      <c r="I6026" s="226">
        <v>3.84</v>
      </c>
      <c r="J6026" s="227">
        <v>19.2</v>
      </c>
      <c r="K6026" s="227">
        <v>1193.99</v>
      </c>
      <c r="L6026" s="228">
        <v>0</v>
      </c>
      <c r="M6026" s="229">
        <f t="shared" si="183"/>
        <v>1193.99</v>
      </c>
      <c r="N6026" s="230">
        <v>0</v>
      </c>
    </row>
    <row r="6027" spans="1:14" x14ac:dyDescent="0.2">
      <c r="A6027" s="231" t="str">
        <f t="shared" si="184"/>
        <v>NF1.514NO_thin125</v>
      </c>
      <c r="B6027" s="223" t="s">
        <v>233</v>
      </c>
      <c r="C6027" s="224">
        <v>1.5</v>
      </c>
      <c r="D6027" s="223">
        <v>14</v>
      </c>
      <c r="E6027" s="223" t="s">
        <v>199</v>
      </c>
      <c r="F6027" s="225" t="s">
        <v>211</v>
      </c>
      <c r="G6027" s="226">
        <v>3.84</v>
      </c>
      <c r="H6027" s="226">
        <v>-0.45</v>
      </c>
      <c r="I6027" s="226">
        <v>3.39</v>
      </c>
      <c r="J6027" s="227">
        <v>16.940000000000001</v>
      </c>
      <c r="K6027" s="227">
        <v>1210.92</v>
      </c>
      <c r="L6027" s="228">
        <v>0</v>
      </c>
      <c r="M6027" s="229">
        <f t="shared" si="183"/>
        <v>1210.92</v>
      </c>
      <c r="N6027" s="230">
        <v>0</v>
      </c>
    </row>
    <row r="6028" spans="1:14" x14ac:dyDescent="0.2">
      <c r="A6028" s="231" t="str">
        <f t="shared" si="184"/>
        <v>NF1.514NO_thin130</v>
      </c>
      <c r="B6028" s="223" t="s">
        <v>233</v>
      </c>
      <c r="C6028" s="224">
        <v>1.5</v>
      </c>
      <c r="D6028" s="223">
        <v>14</v>
      </c>
      <c r="E6028" s="223" t="s">
        <v>199</v>
      </c>
      <c r="F6028" s="225" t="s">
        <v>212</v>
      </c>
      <c r="G6028" s="226">
        <v>3.67</v>
      </c>
      <c r="H6028" s="226">
        <v>0.02</v>
      </c>
      <c r="I6028" s="226">
        <v>3.69</v>
      </c>
      <c r="J6028" s="227">
        <v>18.47</v>
      </c>
      <c r="K6028" s="227">
        <v>1229.4000000000001</v>
      </c>
      <c r="L6028" s="228">
        <v>0</v>
      </c>
      <c r="M6028" s="229">
        <f t="shared" si="183"/>
        <v>1229.4000000000001</v>
      </c>
      <c r="N6028" s="230">
        <v>0</v>
      </c>
    </row>
    <row r="6029" spans="1:14" x14ac:dyDescent="0.2">
      <c r="A6029" s="231" t="str">
        <f t="shared" si="184"/>
        <v>NF1.514NO_thin135</v>
      </c>
      <c r="B6029" s="223" t="s">
        <v>233</v>
      </c>
      <c r="C6029" s="224">
        <v>1.5</v>
      </c>
      <c r="D6029" s="223">
        <v>14</v>
      </c>
      <c r="E6029" s="223" t="s">
        <v>199</v>
      </c>
      <c r="F6029" s="225" t="s">
        <v>213</v>
      </c>
      <c r="G6029" s="226">
        <v>3.52</v>
      </c>
      <c r="H6029" s="226">
        <v>-0.03</v>
      </c>
      <c r="I6029" s="226">
        <v>3.48</v>
      </c>
      <c r="J6029" s="227">
        <v>17.41</v>
      </c>
      <c r="K6029" s="227">
        <v>1246.81</v>
      </c>
      <c r="L6029" s="228">
        <v>0</v>
      </c>
      <c r="M6029" s="229">
        <f t="shared" si="183"/>
        <v>1246.81</v>
      </c>
      <c r="N6029" s="230">
        <v>0</v>
      </c>
    </row>
    <row r="6030" spans="1:14" x14ac:dyDescent="0.2">
      <c r="A6030" s="231" t="str">
        <f t="shared" si="184"/>
        <v>NF1.514NO_thin140</v>
      </c>
      <c r="B6030" s="223" t="s">
        <v>233</v>
      </c>
      <c r="C6030" s="224">
        <v>1.5</v>
      </c>
      <c r="D6030" s="223">
        <v>14</v>
      </c>
      <c r="E6030" s="223" t="s">
        <v>199</v>
      </c>
      <c r="F6030" s="225" t="s">
        <v>214</v>
      </c>
      <c r="G6030" s="226">
        <v>3.34</v>
      </c>
      <c r="H6030" s="226">
        <v>-7.0000000000000007E-2</v>
      </c>
      <c r="I6030" s="226">
        <v>3.27</v>
      </c>
      <c r="J6030" s="227">
        <v>16.329999999999998</v>
      </c>
      <c r="K6030" s="227">
        <v>1263.1400000000001</v>
      </c>
      <c r="L6030" s="228">
        <v>0</v>
      </c>
      <c r="M6030" s="229">
        <f t="shared" si="183"/>
        <v>1263.1400000000001</v>
      </c>
      <c r="N6030" s="230">
        <v>0</v>
      </c>
    </row>
    <row r="6031" spans="1:14" x14ac:dyDescent="0.2">
      <c r="A6031" s="231" t="str">
        <f t="shared" si="184"/>
        <v>NF1.514NO_thin145</v>
      </c>
      <c r="B6031" s="223" t="s">
        <v>233</v>
      </c>
      <c r="C6031" s="224">
        <v>1.5</v>
      </c>
      <c r="D6031" s="223">
        <v>14</v>
      </c>
      <c r="E6031" s="223" t="s">
        <v>199</v>
      </c>
      <c r="F6031" s="225" t="s">
        <v>215</v>
      </c>
      <c r="G6031" s="226">
        <v>3.21</v>
      </c>
      <c r="H6031" s="226">
        <v>-0.11</v>
      </c>
      <c r="I6031" s="226">
        <v>3.1</v>
      </c>
      <c r="J6031" s="227">
        <v>15.49</v>
      </c>
      <c r="K6031" s="227">
        <v>1278.6300000000001</v>
      </c>
      <c r="L6031" s="228">
        <v>0</v>
      </c>
      <c r="M6031" s="229">
        <f t="shared" si="183"/>
        <v>1278.6300000000001</v>
      </c>
      <c r="N6031" s="230">
        <v>0</v>
      </c>
    </row>
    <row r="6032" spans="1:14" x14ac:dyDescent="0.2">
      <c r="A6032" s="231" t="str">
        <f t="shared" si="184"/>
        <v>NF1.514NO_thin150</v>
      </c>
      <c r="B6032" s="223" t="s">
        <v>233</v>
      </c>
      <c r="C6032" s="224">
        <v>1.5</v>
      </c>
      <c r="D6032" s="223">
        <v>14</v>
      </c>
      <c r="E6032" s="223" t="s">
        <v>199</v>
      </c>
      <c r="F6032" s="225" t="s">
        <v>216</v>
      </c>
      <c r="G6032" s="226">
        <v>2.86</v>
      </c>
      <c r="H6032" s="226">
        <v>-0.06</v>
      </c>
      <c r="I6032" s="226">
        <v>2.8</v>
      </c>
      <c r="J6032" s="227">
        <v>14.02</v>
      </c>
      <c r="K6032" s="227">
        <v>1292.6500000000001</v>
      </c>
      <c r="L6032" s="228">
        <v>0</v>
      </c>
      <c r="M6032" s="229">
        <f t="shared" si="183"/>
        <v>1292.6500000000001</v>
      </c>
      <c r="N6032" s="230">
        <v>0</v>
      </c>
    </row>
    <row r="6033" spans="1:14" x14ac:dyDescent="0.2">
      <c r="A6033" s="231" t="str">
        <f t="shared" si="184"/>
        <v>NF1.514NO_thin155</v>
      </c>
      <c r="B6033" s="223" t="s">
        <v>233</v>
      </c>
      <c r="C6033" s="224">
        <v>1.5</v>
      </c>
      <c r="D6033" s="223">
        <v>14</v>
      </c>
      <c r="E6033" s="223" t="s">
        <v>199</v>
      </c>
      <c r="F6033" s="225" t="s">
        <v>217</v>
      </c>
      <c r="G6033" s="226">
        <v>2.73</v>
      </c>
      <c r="H6033" s="226">
        <v>-0.09</v>
      </c>
      <c r="I6033" s="226">
        <v>2.63</v>
      </c>
      <c r="J6033" s="227">
        <v>13.17</v>
      </c>
      <c r="K6033" s="227">
        <v>1305.82</v>
      </c>
      <c r="L6033" s="228">
        <v>0</v>
      </c>
      <c r="M6033" s="229">
        <f t="shared" si="183"/>
        <v>1305.82</v>
      </c>
      <c r="N6033" s="230">
        <v>0</v>
      </c>
    </row>
    <row r="6034" spans="1:14" x14ac:dyDescent="0.2">
      <c r="A6034" s="231" t="str">
        <f t="shared" si="184"/>
        <v>NF1.514NO_thin160</v>
      </c>
      <c r="B6034" s="223" t="s">
        <v>233</v>
      </c>
      <c r="C6034" s="224">
        <v>1.5</v>
      </c>
      <c r="D6034" s="223">
        <v>14</v>
      </c>
      <c r="E6034" s="223" t="s">
        <v>199</v>
      </c>
      <c r="F6034" s="225" t="s">
        <v>218</v>
      </c>
      <c r="G6034" s="226">
        <v>2.5299999999999998</v>
      </c>
      <c r="H6034" s="226">
        <v>-0.1</v>
      </c>
      <c r="I6034" s="226">
        <v>2.4300000000000002</v>
      </c>
      <c r="J6034" s="227">
        <v>12.17</v>
      </c>
      <c r="K6034" s="227">
        <v>1317.98</v>
      </c>
      <c r="L6034" s="228">
        <v>0</v>
      </c>
      <c r="M6034" s="229">
        <f t="shared" ref="M6034:M6097" si="185">K6034+L6034</f>
        <v>1317.98</v>
      </c>
      <c r="N6034" s="230">
        <v>0</v>
      </c>
    </row>
    <row r="6035" spans="1:14" x14ac:dyDescent="0.2">
      <c r="A6035" s="231" t="str">
        <f t="shared" si="184"/>
        <v>NF1.514NO_thin165</v>
      </c>
      <c r="B6035" s="223" t="s">
        <v>233</v>
      </c>
      <c r="C6035" s="224">
        <v>1.5</v>
      </c>
      <c r="D6035" s="223">
        <v>14</v>
      </c>
      <c r="E6035" s="223" t="s">
        <v>199</v>
      </c>
      <c r="F6035" s="225" t="s">
        <v>219</v>
      </c>
      <c r="G6035" s="226">
        <v>2.23</v>
      </c>
      <c r="H6035" s="226">
        <v>-0.01</v>
      </c>
      <c r="I6035" s="226">
        <v>2.2200000000000002</v>
      </c>
      <c r="J6035" s="227">
        <v>11.11</v>
      </c>
      <c r="K6035" s="227">
        <v>1329.09</v>
      </c>
      <c r="L6035" s="228">
        <v>0</v>
      </c>
      <c r="M6035" s="229">
        <f t="shared" si="185"/>
        <v>1329.09</v>
      </c>
      <c r="N6035" s="230">
        <v>0</v>
      </c>
    </row>
    <row r="6036" spans="1:14" x14ac:dyDescent="0.2">
      <c r="A6036" s="231" t="str">
        <f t="shared" si="184"/>
        <v>NF1.514NO_thin170</v>
      </c>
      <c r="B6036" s="223" t="s">
        <v>233</v>
      </c>
      <c r="C6036" s="224">
        <v>1.5</v>
      </c>
      <c r="D6036" s="223">
        <v>14</v>
      </c>
      <c r="E6036" s="223" t="s">
        <v>199</v>
      </c>
      <c r="F6036" s="225" t="s">
        <v>220</v>
      </c>
      <c r="G6036" s="226">
        <v>2.11</v>
      </c>
      <c r="H6036" s="226">
        <v>-0.14000000000000001</v>
      </c>
      <c r="I6036" s="226">
        <v>1.97</v>
      </c>
      <c r="J6036" s="227">
        <v>9.86</v>
      </c>
      <c r="K6036" s="227">
        <v>1338.95</v>
      </c>
      <c r="L6036" s="228">
        <v>0</v>
      </c>
      <c r="M6036" s="229">
        <f t="shared" si="185"/>
        <v>1338.95</v>
      </c>
      <c r="N6036" s="230">
        <v>0</v>
      </c>
    </row>
    <row r="6037" spans="1:14" x14ac:dyDescent="0.2">
      <c r="A6037" s="231" t="str">
        <f t="shared" si="184"/>
        <v>NF1.514NO_thin175</v>
      </c>
      <c r="B6037" s="223" t="s">
        <v>233</v>
      </c>
      <c r="C6037" s="224">
        <v>1.5</v>
      </c>
      <c r="D6037" s="223">
        <v>14</v>
      </c>
      <c r="E6037" s="223" t="s">
        <v>199</v>
      </c>
      <c r="F6037" s="225" t="s">
        <v>221</v>
      </c>
      <c r="G6037" s="226">
        <v>1.95</v>
      </c>
      <c r="H6037" s="226">
        <v>-0.15</v>
      </c>
      <c r="I6037" s="226">
        <v>1.81</v>
      </c>
      <c r="J6037" s="227">
        <v>9.0299999999999994</v>
      </c>
      <c r="K6037" s="227">
        <v>1347.98</v>
      </c>
      <c r="L6037" s="228">
        <v>0</v>
      </c>
      <c r="M6037" s="229">
        <f t="shared" si="185"/>
        <v>1347.98</v>
      </c>
      <c r="N6037" s="230">
        <v>0</v>
      </c>
    </row>
    <row r="6038" spans="1:14" x14ac:dyDescent="0.2">
      <c r="A6038" s="231" t="str">
        <f t="shared" si="184"/>
        <v>NF1.514NO_thin180</v>
      </c>
      <c r="B6038" s="223" t="s">
        <v>233</v>
      </c>
      <c r="C6038" s="224">
        <v>1.5</v>
      </c>
      <c r="D6038" s="223">
        <v>14</v>
      </c>
      <c r="E6038" s="223" t="s">
        <v>199</v>
      </c>
      <c r="F6038" s="225" t="s">
        <v>222</v>
      </c>
      <c r="G6038" s="226">
        <v>1.84</v>
      </c>
      <c r="H6038" s="226">
        <v>-0.13</v>
      </c>
      <c r="I6038" s="226">
        <v>1.7</v>
      </c>
      <c r="J6038" s="227">
        <v>8.52</v>
      </c>
      <c r="K6038" s="227">
        <v>1356.5</v>
      </c>
      <c r="L6038" s="228">
        <v>0</v>
      </c>
      <c r="M6038" s="229">
        <f t="shared" si="185"/>
        <v>1356.5</v>
      </c>
      <c r="N6038" s="230">
        <v>0</v>
      </c>
    </row>
    <row r="6039" spans="1:14" x14ac:dyDescent="0.2">
      <c r="A6039" s="231" t="str">
        <f t="shared" si="184"/>
        <v>NF1.514NO_thin185</v>
      </c>
      <c r="B6039" s="223" t="s">
        <v>233</v>
      </c>
      <c r="C6039" s="224">
        <v>1.5</v>
      </c>
      <c r="D6039" s="223">
        <v>14</v>
      </c>
      <c r="E6039" s="223" t="s">
        <v>199</v>
      </c>
      <c r="F6039" s="225" t="s">
        <v>223</v>
      </c>
      <c r="G6039" s="226">
        <v>1.57</v>
      </c>
      <c r="H6039" s="226">
        <v>-0.1</v>
      </c>
      <c r="I6039" s="226">
        <v>1.46</v>
      </c>
      <c r="J6039" s="227">
        <v>7.31</v>
      </c>
      <c r="K6039" s="227">
        <v>1363.81</v>
      </c>
      <c r="L6039" s="228">
        <v>0</v>
      </c>
      <c r="M6039" s="229">
        <f t="shared" si="185"/>
        <v>1363.81</v>
      </c>
      <c r="N6039" s="230">
        <v>0</v>
      </c>
    </row>
    <row r="6040" spans="1:14" x14ac:dyDescent="0.2">
      <c r="A6040" s="231" t="str">
        <f t="shared" si="184"/>
        <v>NF1.514NO_thin190</v>
      </c>
      <c r="B6040" s="223" t="s">
        <v>233</v>
      </c>
      <c r="C6040" s="224">
        <v>1.5</v>
      </c>
      <c r="D6040" s="223">
        <v>14</v>
      </c>
      <c r="E6040" s="223" t="s">
        <v>199</v>
      </c>
      <c r="F6040" s="225" t="s">
        <v>224</v>
      </c>
      <c r="G6040" s="226">
        <v>1.37</v>
      </c>
      <c r="H6040" s="226">
        <v>-0.1</v>
      </c>
      <c r="I6040" s="226">
        <v>1.27</v>
      </c>
      <c r="J6040" s="227">
        <v>6.34</v>
      </c>
      <c r="K6040" s="227">
        <v>1370.14</v>
      </c>
      <c r="L6040" s="228">
        <v>0</v>
      </c>
      <c r="M6040" s="229">
        <f t="shared" si="185"/>
        <v>1370.14</v>
      </c>
      <c r="N6040" s="230">
        <v>0</v>
      </c>
    </row>
    <row r="6041" spans="1:14" x14ac:dyDescent="0.2">
      <c r="A6041" s="231" t="str">
        <f t="shared" si="184"/>
        <v>NF1.514NO_thin195</v>
      </c>
      <c r="B6041" s="223" t="s">
        <v>233</v>
      </c>
      <c r="C6041" s="224">
        <v>1.5</v>
      </c>
      <c r="D6041" s="223">
        <v>14</v>
      </c>
      <c r="E6041" s="223" t="s">
        <v>199</v>
      </c>
      <c r="F6041" s="225" t="s">
        <v>225</v>
      </c>
      <c r="G6041" s="226">
        <v>1.3</v>
      </c>
      <c r="H6041" s="226">
        <v>-0.02</v>
      </c>
      <c r="I6041" s="226">
        <v>1.29</v>
      </c>
      <c r="J6041" s="227">
        <v>6.43</v>
      </c>
      <c r="K6041" s="227">
        <v>1376.57</v>
      </c>
      <c r="L6041" s="228">
        <v>0</v>
      </c>
      <c r="M6041" s="229">
        <f t="shared" si="185"/>
        <v>1376.57</v>
      </c>
      <c r="N6041" s="230">
        <v>0</v>
      </c>
    </row>
    <row r="6042" spans="1:14" x14ac:dyDescent="0.2">
      <c r="A6042" s="231" t="str">
        <f t="shared" si="184"/>
        <v>NF1.514Thinned000</v>
      </c>
      <c r="B6042" s="223" t="s">
        <v>233</v>
      </c>
      <c r="C6042" s="224">
        <v>1.5</v>
      </c>
      <c r="D6042" s="223">
        <v>14</v>
      </c>
      <c r="E6042" s="223" t="s">
        <v>172</v>
      </c>
      <c r="F6042" s="225" t="s">
        <v>0</v>
      </c>
      <c r="G6042" s="226">
        <v>0.26</v>
      </c>
      <c r="H6042" s="226">
        <v>0.85</v>
      </c>
      <c r="I6042" s="226">
        <v>1.1200000000000001</v>
      </c>
      <c r="J6042" s="227">
        <v>5.59</v>
      </c>
      <c r="K6042" s="227">
        <v>5.59</v>
      </c>
      <c r="L6042" s="228">
        <v>0</v>
      </c>
      <c r="M6042" s="229">
        <f t="shared" si="185"/>
        <v>5.59</v>
      </c>
      <c r="N6042" s="230">
        <v>0</v>
      </c>
    </row>
    <row r="6043" spans="1:14" x14ac:dyDescent="0.2">
      <c r="A6043" s="231" t="str">
        <f t="shared" si="184"/>
        <v>NF1.514Thinned005</v>
      </c>
      <c r="B6043" s="223" t="s">
        <v>233</v>
      </c>
      <c r="C6043" s="224">
        <v>1.5</v>
      </c>
      <c r="D6043" s="223">
        <v>14</v>
      </c>
      <c r="E6043" s="223" t="s">
        <v>172</v>
      </c>
      <c r="F6043" s="225" t="s">
        <v>1</v>
      </c>
      <c r="G6043" s="226">
        <v>0.8</v>
      </c>
      <c r="H6043" s="226">
        <v>1.05</v>
      </c>
      <c r="I6043" s="226">
        <v>1.86</v>
      </c>
      <c r="J6043" s="227">
        <v>9.2899999999999991</v>
      </c>
      <c r="K6043" s="227">
        <v>14.88</v>
      </c>
      <c r="L6043" s="228">
        <v>0</v>
      </c>
      <c r="M6043" s="229">
        <f t="shared" si="185"/>
        <v>14.88</v>
      </c>
      <c r="N6043" s="230">
        <v>0</v>
      </c>
    </row>
    <row r="6044" spans="1:14" x14ac:dyDescent="0.2">
      <c r="A6044" s="231" t="str">
        <f t="shared" si="184"/>
        <v>NF1.514Thinned010</v>
      </c>
      <c r="B6044" s="223" t="s">
        <v>233</v>
      </c>
      <c r="C6044" s="224">
        <v>1.5</v>
      </c>
      <c r="D6044" s="223">
        <v>14</v>
      </c>
      <c r="E6044" s="223" t="s">
        <v>172</v>
      </c>
      <c r="F6044" s="225" t="s">
        <v>2</v>
      </c>
      <c r="G6044" s="226">
        <v>2.4500000000000002</v>
      </c>
      <c r="H6044" s="226">
        <v>1.06</v>
      </c>
      <c r="I6044" s="226">
        <v>3.51</v>
      </c>
      <c r="J6044" s="227">
        <v>17.559999999999999</v>
      </c>
      <c r="K6044" s="227">
        <v>32.44</v>
      </c>
      <c r="L6044" s="228">
        <v>0</v>
      </c>
      <c r="M6044" s="229">
        <f t="shared" si="185"/>
        <v>32.44</v>
      </c>
      <c r="N6044" s="230">
        <v>0</v>
      </c>
    </row>
    <row r="6045" spans="1:14" x14ac:dyDescent="0.2">
      <c r="A6045" s="231" t="str">
        <f t="shared" si="184"/>
        <v>NF1.514Thinned015</v>
      </c>
      <c r="B6045" s="223" t="s">
        <v>233</v>
      </c>
      <c r="C6045" s="224">
        <v>1.5</v>
      </c>
      <c r="D6045" s="223">
        <v>14</v>
      </c>
      <c r="E6045" s="223" t="s">
        <v>172</v>
      </c>
      <c r="F6045" s="225" t="s">
        <v>3</v>
      </c>
      <c r="G6045" s="226">
        <v>7.49</v>
      </c>
      <c r="H6045" s="226">
        <v>1.06</v>
      </c>
      <c r="I6045" s="226">
        <v>8.5500000000000007</v>
      </c>
      <c r="J6045" s="227">
        <v>42.73</v>
      </c>
      <c r="K6045" s="227">
        <v>75.16</v>
      </c>
      <c r="L6045" s="228">
        <v>0</v>
      </c>
      <c r="M6045" s="229">
        <f t="shared" si="185"/>
        <v>75.16</v>
      </c>
      <c r="N6045" s="230">
        <v>0</v>
      </c>
    </row>
    <row r="6046" spans="1:14" x14ac:dyDescent="0.2">
      <c r="A6046" s="231" t="str">
        <f t="shared" si="184"/>
        <v>NF1.514Thinned020</v>
      </c>
      <c r="B6046" s="223" t="s">
        <v>233</v>
      </c>
      <c r="C6046" s="224">
        <v>1.5</v>
      </c>
      <c r="D6046" s="223">
        <v>14</v>
      </c>
      <c r="E6046" s="223" t="s">
        <v>172</v>
      </c>
      <c r="F6046" s="225" t="s">
        <v>4</v>
      </c>
      <c r="G6046" s="226">
        <v>22</v>
      </c>
      <c r="H6046" s="226">
        <v>1.46</v>
      </c>
      <c r="I6046" s="226">
        <v>23.47</v>
      </c>
      <c r="J6046" s="227">
        <v>117.33</v>
      </c>
      <c r="K6046" s="227">
        <v>192.49</v>
      </c>
      <c r="L6046" s="228">
        <v>0</v>
      </c>
      <c r="M6046" s="229">
        <f t="shared" si="185"/>
        <v>192.49</v>
      </c>
      <c r="N6046" s="230">
        <v>0</v>
      </c>
    </row>
    <row r="6047" spans="1:14" x14ac:dyDescent="0.2">
      <c r="A6047" s="231" t="str">
        <f t="shared" si="184"/>
        <v>NF1.514Thinned025</v>
      </c>
      <c r="B6047" s="223" t="s">
        <v>233</v>
      </c>
      <c r="C6047" s="224">
        <v>1.5</v>
      </c>
      <c r="D6047" s="223">
        <v>14</v>
      </c>
      <c r="E6047" s="223" t="s">
        <v>172</v>
      </c>
      <c r="F6047" s="225" t="s">
        <v>5</v>
      </c>
      <c r="G6047" s="226">
        <v>13.87</v>
      </c>
      <c r="H6047" s="226">
        <v>5.92</v>
      </c>
      <c r="I6047" s="226">
        <v>19.79</v>
      </c>
      <c r="J6047" s="227">
        <v>98.97</v>
      </c>
      <c r="K6047" s="227">
        <v>291.45999999999998</v>
      </c>
      <c r="L6047" s="228">
        <v>-0.18</v>
      </c>
      <c r="M6047" s="229">
        <f t="shared" si="185"/>
        <v>291.27999999999997</v>
      </c>
      <c r="N6047" s="230">
        <v>10.130000000000001</v>
      </c>
    </row>
    <row r="6048" spans="1:14" x14ac:dyDescent="0.2">
      <c r="A6048" s="231" t="str">
        <f t="shared" si="184"/>
        <v>NF1.514Thinned030</v>
      </c>
      <c r="B6048" s="223" t="s">
        <v>233</v>
      </c>
      <c r="C6048" s="224">
        <v>1.5</v>
      </c>
      <c r="D6048" s="223">
        <v>14</v>
      </c>
      <c r="E6048" s="223" t="s">
        <v>172</v>
      </c>
      <c r="F6048" s="225" t="s">
        <v>6</v>
      </c>
      <c r="G6048" s="226">
        <v>5.78</v>
      </c>
      <c r="H6048" s="226">
        <v>0.84</v>
      </c>
      <c r="I6048" s="226">
        <v>6.62</v>
      </c>
      <c r="J6048" s="227">
        <v>33.119999999999997</v>
      </c>
      <c r="K6048" s="227">
        <v>324.58</v>
      </c>
      <c r="L6048" s="228">
        <v>-0.33</v>
      </c>
      <c r="M6048" s="229">
        <f t="shared" si="185"/>
        <v>324.25</v>
      </c>
      <c r="N6048" s="230">
        <v>8.83</v>
      </c>
    </row>
    <row r="6049" spans="1:14" x14ac:dyDescent="0.2">
      <c r="A6049" s="231" t="str">
        <f t="shared" si="184"/>
        <v>NF1.514Thinned035</v>
      </c>
      <c r="B6049" s="223" t="s">
        <v>233</v>
      </c>
      <c r="C6049" s="224">
        <v>1.5</v>
      </c>
      <c r="D6049" s="223">
        <v>14</v>
      </c>
      <c r="E6049" s="223" t="s">
        <v>172</v>
      </c>
      <c r="F6049" s="225" t="s">
        <v>7</v>
      </c>
      <c r="G6049" s="226">
        <v>6.98</v>
      </c>
      <c r="H6049" s="226">
        <v>3.11</v>
      </c>
      <c r="I6049" s="226">
        <v>10.09</v>
      </c>
      <c r="J6049" s="227">
        <v>50.45</v>
      </c>
      <c r="K6049" s="227">
        <v>375.03</v>
      </c>
      <c r="L6049" s="228">
        <v>-1.19</v>
      </c>
      <c r="M6049" s="229">
        <f t="shared" si="185"/>
        <v>373.84</v>
      </c>
      <c r="N6049" s="230">
        <v>4.88</v>
      </c>
    </row>
    <row r="6050" spans="1:14" x14ac:dyDescent="0.2">
      <c r="A6050" s="231" t="str">
        <f t="shared" si="184"/>
        <v>NF1.514Thinned040</v>
      </c>
      <c r="B6050" s="223" t="s">
        <v>233</v>
      </c>
      <c r="C6050" s="224">
        <v>1.5</v>
      </c>
      <c r="D6050" s="223">
        <v>14</v>
      </c>
      <c r="E6050" s="223" t="s">
        <v>172</v>
      </c>
      <c r="F6050" s="225" t="s">
        <v>8</v>
      </c>
      <c r="G6050" s="226">
        <v>7.23</v>
      </c>
      <c r="H6050" s="226">
        <v>1.32</v>
      </c>
      <c r="I6050" s="226">
        <v>8.5500000000000007</v>
      </c>
      <c r="J6050" s="227">
        <v>42.76</v>
      </c>
      <c r="K6050" s="227">
        <v>417.78</v>
      </c>
      <c r="L6050" s="228">
        <v>-2.13</v>
      </c>
      <c r="M6050" s="229">
        <f t="shared" si="185"/>
        <v>415.65</v>
      </c>
      <c r="N6050" s="230">
        <v>5.36</v>
      </c>
    </row>
    <row r="6051" spans="1:14" x14ac:dyDescent="0.2">
      <c r="A6051" s="231" t="str">
        <f t="shared" si="184"/>
        <v>NF1.514Thinned045</v>
      </c>
      <c r="B6051" s="223" t="s">
        <v>233</v>
      </c>
      <c r="C6051" s="224">
        <v>1.5</v>
      </c>
      <c r="D6051" s="223">
        <v>14</v>
      </c>
      <c r="E6051" s="223" t="s">
        <v>172</v>
      </c>
      <c r="F6051" s="225" t="s">
        <v>9</v>
      </c>
      <c r="G6051" s="226">
        <v>6.24</v>
      </c>
      <c r="H6051" s="226">
        <v>1.4</v>
      </c>
      <c r="I6051" s="226">
        <v>7.64</v>
      </c>
      <c r="J6051" s="227">
        <v>38.18</v>
      </c>
      <c r="K6051" s="227">
        <v>455.96</v>
      </c>
      <c r="L6051" s="228">
        <v>-3.01</v>
      </c>
      <c r="M6051" s="229">
        <f t="shared" si="185"/>
        <v>452.95</v>
      </c>
      <c r="N6051" s="230">
        <v>4.99</v>
      </c>
    </row>
    <row r="6052" spans="1:14" x14ac:dyDescent="0.2">
      <c r="A6052" s="231" t="str">
        <f t="shared" si="184"/>
        <v>NF1.514Thinned050</v>
      </c>
      <c r="B6052" s="223" t="s">
        <v>233</v>
      </c>
      <c r="C6052" s="224">
        <v>1.5</v>
      </c>
      <c r="D6052" s="223">
        <v>14</v>
      </c>
      <c r="E6052" s="223" t="s">
        <v>172</v>
      </c>
      <c r="F6052" s="225" t="s">
        <v>10</v>
      </c>
      <c r="G6052" s="226">
        <v>6.38</v>
      </c>
      <c r="H6052" s="226">
        <v>0.08</v>
      </c>
      <c r="I6052" s="226">
        <v>6.46</v>
      </c>
      <c r="J6052" s="227">
        <v>32.32</v>
      </c>
      <c r="K6052" s="227">
        <v>488.28</v>
      </c>
      <c r="L6052" s="228">
        <v>-3.95</v>
      </c>
      <c r="M6052" s="229">
        <f t="shared" si="185"/>
        <v>484.33</v>
      </c>
      <c r="N6052" s="230">
        <v>5.35</v>
      </c>
    </row>
    <row r="6053" spans="1:14" x14ac:dyDescent="0.2">
      <c r="A6053" s="231" t="str">
        <f t="shared" si="184"/>
        <v>NF1.514Thinned055</v>
      </c>
      <c r="B6053" s="223" t="s">
        <v>233</v>
      </c>
      <c r="C6053" s="224">
        <v>1.5</v>
      </c>
      <c r="D6053" s="223">
        <v>14</v>
      </c>
      <c r="E6053" s="223" t="s">
        <v>172</v>
      </c>
      <c r="F6053" s="225" t="s">
        <v>11</v>
      </c>
      <c r="G6053" s="226">
        <v>4.37</v>
      </c>
      <c r="H6053" s="226">
        <v>-0.3</v>
      </c>
      <c r="I6053" s="226">
        <v>4.07</v>
      </c>
      <c r="J6053" s="227">
        <v>20.36</v>
      </c>
      <c r="K6053" s="227">
        <v>508.64</v>
      </c>
      <c r="L6053" s="228">
        <v>-4.9000000000000004</v>
      </c>
      <c r="M6053" s="229">
        <f t="shared" si="185"/>
        <v>503.74</v>
      </c>
      <c r="N6053" s="230">
        <v>5.38</v>
      </c>
    </row>
    <row r="6054" spans="1:14" x14ac:dyDescent="0.2">
      <c r="A6054" s="231" t="str">
        <f t="shared" si="184"/>
        <v>NF1.514Thinned060</v>
      </c>
      <c r="B6054" s="223" t="s">
        <v>233</v>
      </c>
      <c r="C6054" s="224">
        <v>1.5</v>
      </c>
      <c r="D6054" s="223">
        <v>14</v>
      </c>
      <c r="E6054" s="223" t="s">
        <v>172</v>
      </c>
      <c r="F6054" s="225" t="s">
        <v>12</v>
      </c>
      <c r="G6054" s="226">
        <v>6.55</v>
      </c>
      <c r="H6054" s="226">
        <v>-0.8</v>
      </c>
      <c r="I6054" s="226">
        <v>5.74</v>
      </c>
      <c r="J6054" s="227">
        <v>28.72</v>
      </c>
      <c r="K6054" s="227">
        <v>537.36</v>
      </c>
      <c r="L6054" s="228">
        <v>-5.7</v>
      </c>
      <c r="M6054" s="229">
        <f t="shared" si="185"/>
        <v>531.66</v>
      </c>
      <c r="N6054" s="230">
        <v>4.54</v>
      </c>
    </row>
    <row r="6055" spans="1:14" x14ac:dyDescent="0.2">
      <c r="A6055" s="231" t="str">
        <f t="shared" si="184"/>
        <v>NF1.514Thinned065</v>
      </c>
      <c r="B6055" s="223" t="s">
        <v>233</v>
      </c>
      <c r="C6055" s="224">
        <v>1.5</v>
      </c>
      <c r="D6055" s="223">
        <v>14</v>
      </c>
      <c r="E6055" s="223" t="s">
        <v>172</v>
      </c>
      <c r="F6055" s="225" t="s">
        <v>13</v>
      </c>
      <c r="G6055" s="226">
        <v>5.29</v>
      </c>
      <c r="H6055" s="226">
        <v>-0.56000000000000005</v>
      </c>
      <c r="I6055" s="226">
        <v>4.7300000000000004</v>
      </c>
      <c r="J6055" s="227">
        <v>23.65</v>
      </c>
      <c r="K6055" s="227">
        <v>561.01</v>
      </c>
      <c r="L6055" s="228">
        <v>-6.44</v>
      </c>
      <c r="M6055" s="229">
        <f t="shared" si="185"/>
        <v>554.56999999999994</v>
      </c>
      <c r="N6055" s="230">
        <v>4.22</v>
      </c>
    </row>
    <row r="6056" spans="1:14" x14ac:dyDescent="0.2">
      <c r="A6056" s="231" t="str">
        <f t="shared" si="184"/>
        <v>NF1.514Thinned070</v>
      </c>
      <c r="B6056" s="223" t="s">
        <v>233</v>
      </c>
      <c r="C6056" s="224">
        <v>1.5</v>
      </c>
      <c r="D6056" s="223">
        <v>14</v>
      </c>
      <c r="E6056" s="223" t="s">
        <v>172</v>
      </c>
      <c r="F6056" s="225" t="s">
        <v>200</v>
      </c>
      <c r="G6056" s="226">
        <v>4.8099999999999996</v>
      </c>
      <c r="H6056" s="226">
        <v>-0.34</v>
      </c>
      <c r="I6056" s="226">
        <v>4.47</v>
      </c>
      <c r="J6056" s="227">
        <v>22.36</v>
      </c>
      <c r="K6056" s="227">
        <v>583.37</v>
      </c>
      <c r="L6056" s="228">
        <v>-7.16</v>
      </c>
      <c r="M6056" s="229">
        <f t="shared" si="185"/>
        <v>576.21</v>
      </c>
      <c r="N6056" s="230">
        <v>4.09</v>
      </c>
    </row>
    <row r="6057" spans="1:14" x14ac:dyDescent="0.2">
      <c r="A6057" s="231" t="str">
        <f t="shared" si="184"/>
        <v>NF1.514Thinned075</v>
      </c>
      <c r="B6057" s="223" t="s">
        <v>233</v>
      </c>
      <c r="C6057" s="224">
        <v>1.5</v>
      </c>
      <c r="D6057" s="223">
        <v>14</v>
      </c>
      <c r="E6057" s="223" t="s">
        <v>172</v>
      </c>
      <c r="F6057" s="225" t="s">
        <v>201</v>
      </c>
      <c r="G6057" s="226">
        <v>5.04</v>
      </c>
      <c r="H6057" s="226">
        <v>-0.05</v>
      </c>
      <c r="I6057" s="226">
        <v>4.99</v>
      </c>
      <c r="J6057" s="227">
        <v>24.93</v>
      </c>
      <c r="K6057" s="227">
        <v>608.29999999999995</v>
      </c>
      <c r="L6057" s="228">
        <v>-7.86</v>
      </c>
      <c r="M6057" s="229">
        <f t="shared" si="185"/>
        <v>600.43999999999994</v>
      </c>
      <c r="N6057" s="230">
        <v>3.98</v>
      </c>
    </row>
    <row r="6058" spans="1:14" x14ac:dyDescent="0.2">
      <c r="A6058" s="231" t="str">
        <f t="shared" si="184"/>
        <v>NF1.514Thinned080</v>
      </c>
      <c r="B6058" s="223" t="s">
        <v>233</v>
      </c>
      <c r="C6058" s="224">
        <v>1.5</v>
      </c>
      <c r="D6058" s="223">
        <v>14</v>
      </c>
      <c r="E6058" s="223" t="s">
        <v>172</v>
      </c>
      <c r="F6058" s="225" t="s">
        <v>202</v>
      </c>
      <c r="G6058" s="226">
        <v>4.37</v>
      </c>
      <c r="H6058" s="226">
        <v>0.06</v>
      </c>
      <c r="I6058" s="226">
        <v>4.43</v>
      </c>
      <c r="J6058" s="227">
        <v>22.14</v>
      </c>
      <c r="K6058" s="227">
        <v>630.44000000000005</v>
      </c>
      <c r="L6058" s="228">
        <v>-8.5399999999999991</v>
      </c>
      <c r="M6058" s="229">
        <f t="shared" si="185"/>
        <v>621.90000000000009</v>
      </c>
      <c r="N6058" s="230">
        <v>3.87</v>
      </c>
    </row>
    <row r="6059" spans="1:14" x14ac:dyDescent="0.2">
      <c r="A6059" s="231" t="str">
        <f t="shared" si="184"/>
        <v>NF1.514Thinned085</v>
      </c>
      <c r="B6059" s="223" t="s">
        <v>233</v>
      </c>
      <c r="C6059" s="224">
        <v>1.5</v>
      </c>
      <c r="D6059" s="223">
        <v>14</v>
      </c>
      <c r="E6059" s="223" t="s">
        <v>172</v>
      </c>
      <c r="F6059" s="225" t="s">
        <v>203</v>
      </c>
      <c r="G6059" s="226">
        <v>2.97</v>
      </c>
      <c r="H6059" s="226">
        <v>-0.01</v>
      </c>
      <c r="I6059" s="226">
        <v>2.96</v>
      </c>
      <c r="J6059" s="227">
        <v>14.81</v>
      </c>
      <c r="K6059" s="227">
        <v>645.24</v>
      </c>
      <c r="L6059" s="228">
        <v>-9.2200000000000006</v>
      </c>
      <c r="M6059" s="229">
        <f t="shared" si="185"/>
        <v>636.02</v>
      </c>
      <c r="N6059" s="230">
        <v>3.82</v>
      </c>
    </row>
    <row r="6060" spans="1:14" x14ac:dyDescent="0.2">
      <c r="A6060" s="231" t="str">
        <f t="shared" si="184"/>
        <v>NF1.514Thinned090</v>
      </c>
      <c r="B6060" s="223" t="s">
        <v>233</v>
      </c>
      <c r="C6060" s="224">
        <v>1.5</v>
      </c>
      <c r="D6060" s="223">
        <v>14</v>
      </c>
      <c r="E6060" s="223" t="s">
        <v>172</v>
      </c>
      <c r="F6060" s="225" t="s">
        <v>204</v>
      </c>
      <c r="G6060" s="226">
        <v>2.92</v>
      </c>
      <c r="H6060" s="226">
        <v>-0.12</v>
      </c>
      <c r="I6060" s="226">
        <v>2.8</v>
      </c>
      <c r="J6060" s="227">
        <v>13.99</v>
      </c>
      <c r="K6060" s="227">
        <v>659.23</v>
      </c>
      <c r="L6060" s="228">
        <v>-9.8800000000000008</v>
      </c>
      <c r="M6060" s="229">
        <f t="shared" si="185"/>
        <v>649.35</v>
      </c>
      <c r="N6060" s="230">
        <v>3.78</v>
      </c>
    </row>
    <row r="6061" spans="1:14" x14ac:dyDescent="0.2">
      <c r="A6061" s="231" t="str">
        <f t="shared" si="184"/>
        <v>NF1.514Thinned095</v>
      </c>
      <c r="B6061" s="223" t="s">
        <v>233</v>
      </c>
      <c r="C6061" s="224">
        <v>1.5</v>
      </c>
      <c r="D6061" s="223">
        <v>14</v>
      </c>
      <c r="E6061" s="223" t="s">
        <v>172</v>
      </c>
      <c r="F6061" s="225" t="s">
        <v>205</v>
      </c>
      <c r="G6061" s="226">
        <v>2.92</v>
      </c>
      <c r="H6061" s="226">
        <v>-0.05</v>
      </c>
      <c r="I6061" s="226">
        <v>2.88</v>
      </c>
      <c r="J6061" s="227">
        <v>14.38</v>
      </c>
      <c r="K6061" s="227">
        <v>673.62</v>
      </c>
      <c r="L6061" s="228">
        <v>-10.53</v>
      </c>
      <c r="M6061" s="229">
        <f t="shared" si="185"/>
        <v>663.09</v>
      </c>
      <c r="N6061" s="230">
        <v>3.67</v>
      </c>
    </row>
    <row r="6062" spans="1:14" x14ac:dyDescent="0.2">
      <c r="A6062" s="231" t="str">
        <f t="shared" si="184"/>
        <v>NF1.514Thinned100</v>
      </c>
      <c r="B6062" s="223" t="s">
        <v>233</v>
      </c>
      <c r="C6062" s="224">
        <v>1.5</v>
      </c>
      <c r="D6062" s="223">
        <v>14</v>
      </c>
      <c r="E6062" s="223" t="s">
        <v>172</v>
      </c>
      <c r="F6062" s="225" t="s">
        <v>206</v>
      </c>
      <c r="G6062" s="226">
        <v>2.5</v>
      </c>
      <c r="H6062" s="226">
        <v>-0.05</v>
      </c>
      <c r="I6062" s="226">
        <v>2.4500000000000002</v>
      </c>
      <c r="J6062" s="227">
        <v>12.26</v>
      </c>
      <c r="K6062" s="227">
        <v>685.88</v>
      </c>
      <c r="L6062" s="228">
        <v>-11.16</v>
      </c>
      <c r="M6062" s="229">
        <f t="shared" si="185"/>
        <v>674.72</v>
      </c>
      <c r="N6062" s="230">
        <v>3.58</v>
      </c>
    </row>
    <row r="6063" spans="1:14" x14ac:dyDescent="0.2">
      <c r="A6063" s="231" t="str">
        <f t="shared" si="184"/>
        <v>NF1.514Thinned105</v>
      </c>
      <c r="B6063" s="223" t="s">
        <v>233</v>
      </c>
      <c r="C6063" s="224">
        <v>1.5</v>
      </c>
      <c r="D6063" s="223">
        <v>14</v>
      </c>
      <c r="E6063" s="223" t="s">
        <v>172</v>
      </c>
      <c r="F6063" s="225" t="s">
        <v>207</v>
      </c>
      <c r="G6063" s="226">
        <v>2.04</v>
      </c>
      <c r="H6063" s="226">
        <v>-0.06</v>
      </c>
      <c r="I6063" s="226">
        <v>1.98</v>
      </c>
      <c r="J6063" s="227">
        <v>9.9</v>
      </c>
      <c r="K6063" s="227">
        <v>695.78</v>
      </c>
      <c r="L6063" s="228">
        <v>-11.77</v>
      </c>
      <c r="M6063" s="229">
        <f t="shared" si="185"/>
        <v>684.01</v>
      </c>
      <c r="N6063" s="230">
        <v>3.49</v>
      </c>
    </row>
    <row r="6064" spans="1:14" x14ac:dyDescent="0.2">
      <c r="A6064" s="231" t="str">
        <f t="shared" si="184"/>
        <v>NF1.514Thinned110</v>
      </c>
      <c r="B6064" s="223" t="s">
        <v>233</v>
      </c>
      <c r="C6064" s="224">
        <v>1.5</v>
      </c>
      <c r="D6064" s="223">
        <v>14</v>
      </c>
      <c r="E6064" s="223" t="s">
        <v>172</v>
      </c>
      <c r="F6064" s="225" t="s">
        <v>208</v>
      </c>
      <c r="G6064" s="226">
        <v>1.1599999999999999</v>
      </c>
      <c r="H6064" s="226">
        <v>-0.12</v>
      </c>
      <c r="I6064" s="226">
        <v>1.04</v>
      </c>
      <c r="J6064" s="227">
        <v>5.19</v>
      </c>
      <c r="K6064" s="227">
        <v>700.98</v>
      </c>
      <c r="L6064" s="228">
        <v>-12.38</v>
      </c>
      <c r="M6064" s="229">
        <f t="shared" si="185"/>
        <v>688.6</v>
      </c>
      <c r="N6064" s="230">
        <v>3.43</v>
      </c>
    </row>
    <row r="6065" spans="1:14" x14ac:dyDescent="0.2">
      <c r="A6065" s="231" t="str">
        <f t="shared" si="184"/>
        <v>NF1.514Thinned115</v>
      </c>
      <c r="B6065" s="223" t="s">
        <v>233</v>
      </c>
      <c r="C6065" s="224">
        <v>1.5</v>
      </c>
      <c r="D6065" s="223">
        <v>14</v>
      </c>
      <c r="E6065" s="223" t="s">
        <v>172</v>
      </c>
      <c r="F6065" s="225" t="s">
        <v>209</v>
      </c>
      <c r="G6065" s="226">
        <v>0.95</v>
      </c>
      <c r="H6065" s="226">
        <v>-0.18</v>
      </c>
      <c r="I6065" s="226">
        <v>0.77</v>
      </c>
      <c r="J6065" s="227">
        <v>3.85</v>
      </c>
      <c r="K6065" s="227">
        <v>704.83</v>
      </c>
      <c r="L6065" s="228">
        <v>-12.97</v>
      </c>
      <c r="M6065" s="229">
        <f t="shared" si="185"/>
        <v>691.86</v>
      </c>
      <c r="N6065" s="230">
        <v>3.37</v>
      </c>
    </row>
    <row r="6066" spans="1:14" x14ac:dyDescent="0.2">
      <c r="A6066" s="231" t="str">
        <f t="shared" si="184"/>
        <v>NF1.514Thinned120</v>
      </c>
      <c r="B6066" s="223" t="s">
        <v>233</v>
      </c>
      <c r="C6066" s="224">
        <v>1.5</v>
      </c>
      <c r="D6066" s="223">
        <v>14</v>
      </c>
      <c r="E6066" s="223" t="s">
        <v>172</v>
      </c>
      <c r="F6066" s="225" t="s">
        <v>210</v>
      </c>
      <c r="G6066" s="226">
        <v>0.94</v>
      </c>
      <c r="H6066" s="226">
        <v>-0.2</v>
      </c>
      <c r="I6066" s="226">
        <v>0.74</v>
      </c>
      <c r="J6066" s="227">
        <v>3.69</v>
      </c>
      <c r="K6066" s="227">
        <v>708.52</v>
      </c>
      <c r="L6066" s="228">
        <v>-13.55</v>
      </c>
      <c r="M6066" s="229">
        <f t="shared" si="185"/>
        <v>694.97</v>
      </c>
      <c r="N6066" s="230">
        <v>3.3</v>
      </c>
    </row>
    <row r="6067" spans="1:14" x14ac:dyDescent="0.2">
      <c r="A6067" s="231" t="str">
        <f t="shared" si="184"/>
        <v>NF1.514Thinned125</v>
      </c>
      <c r="B6067" s="223" t="s">
        <v>233</v>
      </c>
      <c r="C6067" s="224">
        <v>1.5</v>
      </c>
      <c r="D6067" s="223">
        <v>14</v>
      </c>
      <c r="E6067" s="223" t="s">
        <v>172</v>
      </c>
      <c r="F6067" s="225" t="s">
        <v>211</v>
      </c>
      <c r="G6067" s="226">
        <v>0.67</v>
      </c>
      <c r="H6067" s="226">
        <v>-0.21</v>
      </c>
      <c r="I6067" s="226">
        <v>0.46</v>
      </c>
      <c r="J6067" s="227">
        <v>2.2799999999999998</v>
      </c>
      <c r="K6067" s="227">
        <v>710.8</v>
      </c>
      <c r="L6067" s="228">
        <v>-14.12</v>
      </c>
      <c r="M6067" s="229">
        <f t="shared" si="185"/>
        <v>696.68</v>
      </c>
      <c r="N6067" s="230">
        <v>3.23</v>
      </c>
    </row>
    <row r="6068" spans="1:14" x14ac:dyDescent="0.2">
      <c r="A6068" s="231" t="str">
        <f t="shared" si="184"/>
        <v>NF1.514Thinned130</v>
      </c>
      <c r="B6068" s="223" t="s">
        <v>233</v>
      </c>
      <c r="C6068" s="224">
        <v>1.5</v>
      </c>
      <c r="D6068" s="223">
        <v>14</v>
      </c>
      <c r="E6068" s="223" t="s">
        <v>172</v>
      </c>
      <c r="F6068" s="225" t="s">
        <v>212</v>
      </c>
      <c r="G6068" s="226">
        <v>0.42</v>
      </c>
      <c r="H6068" s="226">
        <v>-0.21</v>
      </c>
      <c r="I6068" s="226">
        <v>0.2</v>
      </c>
      <c r="J6068" s="227">
        <v>1.02</v>
      </c>
      <c r="K6068" s="227">
        <v>711.82</v>
      </c>
      <c r="L6068" s="228">
        <v>-14.67</v>
      </c>
      <c r="M6068" s="229">
        <f t="shared" si="185"/>
        <v>697.15000000000009</v>
      </c>
      <c r="N6068" s="230">
        <v>3.15</v>
      </c>
    </row>
    <row r="6069" spans="1:14" x14ac:dyDescent="0.2">
      <c r="A6069" s="231" t="str">
        <f t="shared" si="184"/>
        <v>NF1.514Thinned135</v>
      </c>
      <c r="B6069" s="223" t="s">
        <v>233</v>
      </c>
      <c r="C6069" s="224">
        <v>1.5</v>
      </c>
      <c r="D6069" s="223">
        <v>14</v>
      </c>
      <c r="E6069" s="223" t="s">
        <v>172</v>
      </c>
      <c r="F6069" s="225" t="s">
        <v>213</v>
      </c>
      <c r="G6069" s="226">
        <v>0.26</v>
      </c>
      <c r="H6069" s="226">
        <v>-0.21</v>
      </c>
      <c r="I6069" s="226">
        <v>0.05</v>
      </c>
      <c r="J6069" s="227">
        <v>0.27</v>
      </c>
      <c r="K6069" s="227">
        <v>712.09</v>
      </c>
      <c r="L6069" s="228">
        <v>-15.22</v>
      </c>
      <c r="M6069" s="229">
        <f t="shared" si="185"/>
        <v>696.87</v>
      </c>
      <c r="N6069" s="230">
        <v>3.08</v>
      </c>
    </row>
    <row r="6070" spans="1:14" x14ac:dyDescent="0.2">
      <c r="A6070" s="231" t="str">
        <f t="shared" si="184"/>
        <v>NF1.514Thinned140</v>
      </c>
      <c r="B6070" s="223" t="s">
        <v>233</v>
      </c>
      <c r="C6070" s="224">
        <v>1.5</v>
      </c>
      <c r="D6070" s="223">
        <v>14</v>
      </c>
      <c r="E6070" s="223" t="s">
        <v>172</v>
      </c>
      <c r="F6070" s="225" t="s">
        <v>214</v>
      </c>
      <c r="G6070" s="226">
        <v>-0.03</v>
      </c>
      <c r="H6070" s="226">
        <v>-0.22</v>
      </c>
      <c r="I6070" s="226">
        <v>-0.25</v>
      </c>
      <c r="J6070" s="227">
        <v>-1.25</v>
      </c>
      <c r="K6070" s="227">
        <v>710.84</v>
      </c>
      <c r="L6070" s="228">
        <v>-15.74</v>
      </c>
      <c r="M6070" s="229">
        <f t="shared" si="185"/>
        <v>695.1</v>
      </c>
      <c r="N6070" s="230">
        <v>3.01</v>
      </c>
    </row>
    <row r="6071" spans="1:14" x14ac:dyDescent="0.2">
      <c r="A6071" s="231" t="str">
        <f t="shared" si="184"/>
        <v>NF1.514Thinned145</v>
      </c>
      <c r="B6071" s="223" t="s">
        <v>233</v>
      </c>
      <c r="C6071" s="224">
        <v>1.5</v>
      </c>
      <c r="D6071" s="223">
        <v>14</v>
      </c>
      <c r="E6071" s="223" t="s">
        <v>172</v>
      </c>
      <c r="F6071" s="225" t="s">
        <v>215</v>
      </c>
      <c r="G6071" s="226">
        <v>-0.13</v>
      </c>
      <c r="H6071" s="226">
        <v>-0.22</v>
      </c>
      <c r="I6071" s="226">
        <v>-0.35</v>
      </c>
      <c r="J6071" s="227">
        <v>-1.77</v>
      </c>
      <c r="K6071" s="227">
        <v>709.07</v>
      </c>
      <c r="L6071" s="228">
        <v>-16.27</v>
      </c>
      <c r="M6071" s="229">
        <f t="shared" si="185"/>
        <v>692.80000000000007</v>
      </c>
      <c r="N6071" s="230">
        <v>2.94</v>
      </c>
    </row>
    <row r="6072" spans="1:14" x14ac:dyDescent="0.2">
      <c r="A6072" s="231" t="str">
        <f t="shared" si="184"/>
        <v>NF1.514Thinned150</v>
      </c>
      <c r="B6072" s="223" t="s">
        <v>233</v>
      </c>
      <c r="C6072" s="224">
        <v>1.5</v>
      </c>
      <c r="D6072" s="223">
        <v>14</v>
      </c>
      <c r="E6072" s="223" t="s">
        <v>172</v>
      </c>
      <c r="F6072" s="225" t="s">
        <v>216</v>
      </c>
      <c r="G6072" s="226">
        <v>-0.42</v>
      </c>
      <c r="H6072" s="226">
        <v>-0.24</v>
      </c>
      <c r="I6072" s="226">
        <v>-0.66</v>
      </c>
      <c r="J6072" s="227">
        <v>-3.28</v>
      </c>
      <c r="K6072" s="227">
        <v>705.78</v>
      </c>
      <c r="L6072" s="228">
        <v>-16.77</v>
      </c>
      <c r="M6072" s="229">
        <f t="shared" si="185"/>
        <v>689.01</v>
      </c>
      <c r="N6072" s="230">
        <v>2.88</v>
      </c>
    </row>
    <row r="6073" spans="1:14" x14ac:dyDescent="0.2">
      <c r="A6073" s="231" t="str">
        <f t="shared" si="184"/>
        <v>NF1.514Thinned155</v>
      </c>
      <c r="B6073" s="223" t="s">
        <v>233</v>
      </c>
      <c r="C6073" s="224">
        <v>1.5</v>
      </c>
      <c r="D6073" s="223">
        <v>14</v>
      </c>
      <c r="E6073" s="223" t="s">
        <v>172</v>
      </c>
      <c r="F6073" s="225" t="s">
        <v>217</v>
      </c>
      <c r="G6073" s="226">
        <v>-0.65</v>
      </c>
      <c r="H6073" s="226">
        <v>-0.25</v>
      </c>
      <c r="I6073" s="226">
        <v>-0.9</v>
      </c>
      <c r="J6073" s="227">
        <v>-4.51</v>
      </c>
      <c r="K6073" s="227">
        <v>701.27</v>
      </c>
      <c r="L6073" s="228">
        <v>-17.27</v>
      </c>
      <c r="M6073" s="229">
        <f t="shared" si="185"/>
        <v>684</v>
      </c>
      <c r="N6073" s="230">
        <v>2.82</v>
      </c>
    </row>
    <row r="6074" spans="1:14" x14ac:dyDescent="0.2">
      <c r="A6074" s="231" t="str">
        <f t="shared" si="184"/>
        <v>NF1.514Thinned160</v>
      </c>
      <c r="B6074" s="223" t="s">
        <v>233</v>
      </c>
      <c r="C6074" s="224">
        <v>1.5</v>
      </c>
      <c r="D6074" s="223">
        <v>14</v>
      </c>
      <c r="E6074" s="223" t="s">
        <v>172</v>
      </c>
      <c r="F6074" s="225" t="s">
        <v>218</v>
      </c>
      <c r="G6074" s="226">
        <v>-0.88</v>
      </c>
      <c r="H6074" s="226">
        <v>-0.27</v>
      </c>
      <c r="I6074" s="226">
        <v>-1.1499999999999999</v>
      </c>
      <c r="J6074" s="227">
        <v>-5.75</v>
      </c>
      <c r="K6074" s="227">
        <v>695.52</v>
      </c>
      <c r="L6074" s="228">
        <v>-17.75</v>
      </c>
      <c r="M6074" s="229">
        <f t="shared" si="185"/>
        <v>677.77</v>
      </c>
      <c r="N6074" s="230">
        <v>2.76</v>
      </c>
    </row>
    <row r="6075" spans="1:14" x14ac:dyDescent="0.2">
      <c r="A6075" s="231" t="str">
        <f t="shared" si="184"/>
        <v>NF1.514Thinned165</v>
      </c>
      <c r="B6075" s="223" t="s">
        <v>233</v>
      </c>
      <c r="C6075" s="224">
        <v>1.5</v>
      </c>
      <c r="D6075" s="223">
        <v>14</v>
      </c>
      <c r="E6075" s="223" t="s">
        <v>172</v>
      </c>
      <c r="F6075" s="225" t="s">
        <v>219</v>
      </c>
      <c r="G6075" s="226">
        <v>-1.01</v>
      </c>
      <c r="H6075" s="226">
        <v>-0.28000000000000003</v>
      </c>
      <c r="I6075" s="226">
        <v>-1.29</v>
      </c>
      <c r="J6075" s="227">
        <v>-6.47</v>
      </c>
      <c r="K6075" s="227">
        <v>689.05</v>
      </c>
      <c r="L6075" s="228">
        <v>-18.23</v>
      </c>
      <c r="M6075" s="229">
        <f t="shared" si="185"/>
        <v>670.81999999999994</v>
      </c>
      <c r="N6075" s="230">
        <v>2.7</v>
      </c>
    </row>
    <row r="6076" spans="1:14" x14ac:dyDescent="0.2">
      <c r="A6076" s="231" t="str">
        <f t="shared" si="184"/>
        <v>NF1.514Thinned170</v>
      </c>
      <c r="B6076" s="223" t="s">
        <v>233</v>
      </c>
      <c r="C6076" s="224">
        <v>1.5</v>
      </c>
      <c r="D6076" s="223">
        <v>14</v>
      </c>
      <c r="E6076" s="223" t="s">
        <v>172</v>
      </c>
      <c r="F6076" s="225" t="s">
        <v>220</v>
      </c>
      <c r="G6076" s="226">
        <v>-1.1299999999999999</v>
      </c>
      <c r="H6076" s="226">
        <v>-0.28999999999999998</v>
      </c>
      <c r="I6076" s="226">
        <v>-1.42</v>
      </c>
      <c r="J6076" s="227">
        <v>-7.11</v>
      </c>
      <c r="K6076" s="227">
        <v>681.94</v>
      </c>
      <c r="L6076" s="228">
        <v>-18.7</v>
      </c>
      <c r="M6076" s="229">
        <f t="shared" si="185"/>
        <v>663.24</v>
      </c>
      <c r="N6076" s="230">
        <v>2.65</v>
      </c>
    </row>
    <row r="6077" spans="1:14" x14ac:dyDescent="0.2">
      <c r="A6077" s="231" t="str">
        <f t="shared" si="184"/>
        <v>NF1.514Thinned175</v>
      </c>
      <c r="B6077" s="223" t="s">
        <v>233</v>
      </c>
      <c r="C6077" s="224">
        <v>1.5</v>
      </c>
      <c r="D6077" s="223">
        <v>14</v>
      </c>
      <c r="E6077" s="223" t="s">
        <v>172</v>
      </c>
      <c r="F6077" s="225" t="s">
        <v>221</v>
      </c>
      <c r="G6077" s="226">
        <v>-1.22</v>
      </c>
      <c r="H6077" s="226">
        <v>-0.28999999999999998</v>
      </c>
      <c r="I6077" s="226">
        <v>-1.51</v>
      </c>
      <c r="J6077" s="227">
        <v>-7.56</v>
      </c>
      <c r="K6077" s="227">
        <v>674.38</v>
      </c>
      <c r="L6077" s="228">
        <v>-19.149999999999999</v>
      </c>
      <c r="M6077" s="229">
        <f t="shared" si="185"/>
        <v>655.23</v>
      </c>
      <c r="N6077" s="230">
        <v>2.59</v>
      </c>
    </row>
    <row r="6078" spans="1:14" x14ac:dyDescent="0.2">
      <c r="A6078" s="231" t="str">
        <f t="shared" si="184"/>
        <v>NF1.514Thinned180</v>
      </c>
      <c r="B6078" s="223" t="s">
        <v>233</v>
      </c>
      <c r="C6078" s="224">
        <v>1.5</v>
      </c>
      <c r="D6078" s="223">
        <v>14</v>
      </c>
      <c r="E6078" s="223" t="s">
        <v>172</v>
      </c>
      <c r="F6078" s="225" t="s">
        <v>222</v>
      </c>
      <c r="G6078" s="226">
        <v>-1.3</v>
      </c>
      <c r="H6078" s="226">
        <v>-0.28999999999999998</v>
      </c>
      <c r="I6078" s="226">
        <v>-1.58</v>
      </c>
      <c r="J6078" s="227">
        <v>-7.91</v>
      </c>
      <c r="K6078" s="227">
        <v>666.47</v>
      </c>
      <c r="L6078" s="228">
        <v>-19.600000000000001</v>
      </c>
      <c r="M6078" s="229">
        <f t="shared" si="185"/>
        <v>646.87</v>
      </c>
      <c r="N6078" s="230">
        <v>2.54</v>
      </c>
    </row>
    <row r="6079" spans="1:14" x14ac:dyDescent="0.2">
      <c r="A6079" s="231" t="str">
        <f t="shared" si="184"/>
        <v>NF1.514Thinned185</v>
      </c>
      <c r="B6079" s="223" t="s">
        <v>233</v>
      </c>
      <c r="C6079" s="224">
        <v>1.5</v>
      </c>
      <c r="D6079" s="223">
        <v>14</v>
      </c>
      <c r="E6079" s="223" t="s">
        <v>172</v>
      </c>
      <c r="F6079" s="225" t="s">
        <v>223</v>
      </c>
      <c r="G6079" s="226">
        <v>-1.3</v>
      </c>
      <c r="H6079" s="226">
        <v>-0.28000000000000003</v>
      </c>
      <c r="I6079" s="226">
        <v>-1.58</v>
      </c>
      <c r="J6079" s="227">
        <v>-7.9</v>
      </c>
      <c r="K6079" s="227">
        <v>658.57</v>
      </c>
      <c r="L6079" s="228">
        <v>-20.04</v>
      </c>
      <c r="M6079" s="229">
        <f t="shared" si="185"/>
        <v>638.53000000000009</v>
      </c>
      <c r="N6079" s="230">
        <v>2.4900000000000002</v>
      </c>
    </row>
    <row r="6080" spans="1:14" x14ac:dyDescent="0.2">
      <c r="A6080" s="231" t="str">
        <f t="shared" si="184"/>
        <v>NF1.514Thinned190</v>
      </c>
      <c r="B6080" s="223" t="s">
        <v>233</v>
      </c>
      <c r="C6080" s="224">
        <v>1.5</v>
      </c>
      <c r="D6080" s="223">
        <v>14</v>
      </c>
      <c r="E6080" s="223" t="s">
        <v>172</v>
      </c>
      <c r="F6080" s="225" t="s">
        <v>224</v>
      </c>
      <c r="G6080" s="226">
        <v>-1.38</v>
      </c>
      <c r="H6080" s="226">
        <v>-0.27</v>
      </c>
      <c r="I6080" s="226">
        <v>-1.65</v>
      </c>
      <c r="J6080" s="227">
        <v>-8.24</v>
      </c>
      <c r="K6080" s="227">
        <v>650.33000000000004</v>
      </c>
      <c r="L6080" s="228">
        <v>-20.46</v>
      </c>
      <c r="M6080" s="229">
        <f t="shared" si="185"/>
        <v>629.87</v>
      </c>
      <c r="N6080" s="230">
        <v>2.4300000000000002</v>
      </c>
    </row>
    <row r="6081" spans="1:14" x14ac:dyDescent="0.2">
      <c r="A6081" s="231" t="str">
        <f t="shared" si="184"/>
        <v>NF1.514Thinned195</v>
      </c>
      <c r="B6081" s="223" t="s">
        <v>233</v>
      </c>
      <c r="C6081" s="224">
        <v>1.5</v>
      </c>
      <c r="D6081" s="223">
        <v>14</v>
      </c>
      <c r="E6081" s="223" t="s">
        <v>172</v>
      </c>
      <c r="F6081" s="225" t="s">
        <v>225</v>
      </c>
      <c r="G6081" s="226">
        <v>2.1</v>
      </c>
      <c r="H6081" s="226">
        <v>-1.32</v>
      </c>
      <c r="I6081" s="226">
        <v>0.78</v>
      </c>
      <c r="J6081" s="227">
        <v>3.89</v>
      </c>
      <c r="K6081" s="227">
        <v>654.22</v>
      </c>
      <c r="L6081" s="228">
        <v>-20.46</v>
      </c>
      <c r="M6081" s="229">
        <f t="shared" si="185"/>
        <v>633.76</v>
      </c>
      <c r="N6081" s="230">
        <v>0</v>
      </c>
    </row>
    <row r="6082" spans="1:14" x14ac:dyDescent="0.2">
      <c r="A6082" s="231" t="str">
        <f t="shared" ref="A6082:A6145" si="186">CONCATENATE(LEFT(B6082,2),TEXT(C6082,"0.0"),TEXT(D6082,"00"),E6082,TEXT(LEFT(F6082,3),"000"))</f>
        <v>NF1.516NO_thin000</v>
      </c>
      <c r="B6082" s="223" t="s">
        <v>233</v>
      </c>
      <c r="C6082" s="224">
        <v>1.5</v>
      </c>
      <c r="D6082" s="223">
        <v>16</v>
      </c>
      <c r="E6082" s="223" t="s">
        <v>199</v>
      </c>
      <c r="F6082" s="225" t="s">
        <v>0</v>
      </c>
      <c r="G6082" s="226">
        <v>0.41</v>
      </c>
      <c r="H6082" s="226">
        <v>0.93</v>
      </c>
      <c r="I6082" s="226">
        <v>1.34</v>
      </c>
      <c r="J6082" s="227">
        <v>6.7</v>
      </c>
      <c r="K6082" s="227">
        <v>6.7</v>
      </c>
      <c r="L6082" s="228">
        <v>0</v>
      </c>
      <c r="M6082" s="229">
        <f t="shared" si="185"/>
        <v>6.7</v>
      </c>
      <c r="N6082" s="230">
        <v>0</v>
      </c>
    </row>
    <row r="6083" spans="1:14" x14ac:dyDescent="0.2">
      <c r="A6083" s="231" t="str">
        <f t="shared" si="186"/>
        <v>NF1.516NO_thin005</v>
      </c>
      <c r="B6083" s="223" t="s">
        <v>233</v>
      </c>
      <c r="C6083" s="224">
        <v>1.5</v>
      </c>
      <c r="D6083" s="223">
        <v>16</v>
      </c>
      <c r="E6083" s="223" t="s">
        <v>199</v>
      </c>
      <c r="F6083" s="225" t="s">
        <v>1</v>
      </c>
      <c r="G6083" s="226">
        <v>1.26</v>
      </c>
      <c r="H6083" s="226">
        <v>1.1399999999999999</v>
      </c>
      <c r="I6083" s="226">
        <v>2.4</v>
      </c>
      <c r="J6083" s="227">
        <v>12.02</v>
      </c>
      <c r="K6083" s="227">
        <v>18.73</v>
      </c>
      <c r="L6083" s="228">
        <v>0</v>
      </c>
      <c r="M6083" s="229">
        <f t="shared" si="185"/>
        <v>18.73</v>
      </c>
      <c r="N6083" s="230">
        <v>0</v>
      </c>
    </row>
    <row r="6084" spans="1:14" x14ac:dyDescent="0.2">
      <c r="A6084" s="231" t="str">
        <f t="shared" si="186"/>
        <v>NF1.516NO_thin010</v>
      </c>
      <c r="B6084" s="223" t="s">
        <v>233</v>
      </c>
      <c r="C6084" s="224">
        <v>1.5</v>
      </c>
      <c r="D6084" s="223">
        <v>16</v>
      </c>
      <c r="E6084" s="223" t="s">
        <v>199</v>
      </c>
      <c r="F6084" s="225" t="s">
        <v>2</v>
      </c>
      <c r="G6084" s="226">
        <v>3.85</v>
      </c>
      <c r="H6084" s="226">
        <v>1.1499999999999999</v>
      </c>
      <c r="I6084" s="226">
        <v>5</v>
      </c>
      <c r="J6084" s="227">
        <v>25</v>
      </c>
      <c r="K6084" s="227">
        <v>43.73</v>
      </c>
      <c r="L6084" s="228">
        <v>0</v>
      </c>
      <c r="M6084" s="229">
        <f t="shared" si="185"/>
        <v>43.73</v>
      </c>
      <c r="N6084" s="230">
        <v>0</v>
      </c>
    </row>
    <row r="6085" spans="1:14" x14ac:dyDescent="0.2">
      <c r="A6085" s="231" t="str">
        <f t="shared" si="186"/>
        <v>NF1.516NO_thin015</v>
      </c>
      <c r="B6085" s="223" t="s">
        <v>233</v>
      </c>
      <c r="C6085" s="224">
        <v>1.5</v>
      </c>
      <c r="D6085" s="223">
        <v>16</v>
      </c>
      <c r="E6085" s="223" t="s">
        <v>199</v>
      </c>
      <c r="F6085" s="225" t="s">
        <v>3</v>
      </c>
      <c r="G6085" s="226">
        <v>11.75</v>
      </c>
      <c r="H6085" s="226">
        <v>1.1499999999999999</v>
      </c>
      <c r="I6085" s="226">
        <v>12.9</v>
      </c>
      <c r="J6085" s="227">
        <v>64.489999999999995</v>
      </c>
      <c r="K6085" s="227">
        <v>108.21</v>
      </c>
      <c r="L6085" s="228">
        <v>0</v>
      </c>
      <c r="M6085" s="229">
        <f t="shared" si="185"/>
        <v>108.21</v>
      </c>
      <c r="N6085" s="230">
        <v>0</v>
      </c>
    </row>
    <row r="6086" spans="1:14" x14ac:dyDescent="0.2">
      <c r="A6086" s="231" t="str">
        <f t="shared" si="186"/>
        <v>NF1.516NO_thin020</v>
      </c>
      <c r="B6086" s="223" t="s">
        <v>233</v>
      </c>
      <c r="C6086" s="224">
        <v>1.5</v>
      </c>
      <c r="D6086" s="223">
        <v>16</v>
      </c>
      <c r="E6086" s="223" t="s">
        <v>199</v>
      </c>
      <c r="F6086" s="225" t="s">
        <v>4</v>
      </c>
      <c r="G6086" s="226">
        <v>28.15</v>
      </c>
      <c r="H6086" s="226">
        <v>3.17</v>
      </c>
      <c r="I6086" s="226">
        <v>31.31</v>
      </c>
      <c r="J6086" s="227">
        <v>156.56</v>
      </c>
      <c r="K6086" s="227">
        <v>264.77</v>
      </c>
      <c r="L6086" s="228">
        <v>0</v>
      </c>
      <c r="M6086" s="229">
        <f t="shared" si="185"/>
        <v>264.77</v>
      </c>
      <c r="N6086" s="230">
        <v>0</v>
      </c>
    </row>
    <row r="6087" spans="1:14" x14ac:dyDescent="0.2">
      <c r="A6087" s="231" t="str">
        <f t="shared" si="186"/>
        <v>NF1.516NO_thin025</v>
      </c>
      <c r="B6087" s="223" t="s">
        <v>233</v>
      </c>
      <c r="C6087" s="224">
        <v>1.5</v>
      </c>
      <c r="D6087" s="223">
        <v>16</v>
      </c>
      <c r="E6087" s="223" t="s">
        <v>199</v>
      </c>
      <c r="F6087" s="225" t="s">
        <v>5</v>
      </c>
      <c r="G6087" s="226">
        <v>23.58</v>
      </c>
      <c r="H6087" s="226">
        <v>10.94</v>
      </c>
      <c r="I6087" s="226">
        <v>34.520000000000003</v>
      </c>
      <c r="J6087" s="227">
        <v>172.62</v>
      </c>
      <c r="K6087" s="227">
        <v>437.39</v>
      </c>
      <c r="L6087" s="228">
        <v>0</v>
      </c>
      <c r="M6087" s="229">
        <f t="shared" si="185"/>
        <v>437.39</v>
      </c>
      <c r="N6087" s="230">
        <v>0</v>
      </c>
    </row>
    <row r="6088" spans="1:14" x14ac:dyDescent="0.2">
      <c r="A6088" s="231" t="str">
        <f t="shared" si="186"/>
        <v>NF1.516NO_thin030</v>
      </c>
      <c r="B6088" s="223" t="s">
        <v>233</v>
      </c>
      <c r="C6088" s="224">
        <v>1.5</v>
      </c>
      <c r="D6088" s="223">
        <v>16</v>
      </c>
      <c r="E6088" s="223" t="s">
        <v>199</v>
      </c>
      <c r="F6088" s="225" t="s">
        <v>6</v>
      </c>
      <c r="G6088" s="226">
        <v>10.46</v>
      </c>
      <c r="H6088" s="226">
        <v>4.0199999999999996</v>
      </c>
      <c r="I6088" s="226">
        <v>14.49</v>
      </c>
      <c r="J6088" s="227">
        <v>72.430000000000007</v>
      </c>
      <c r="K6088" s="227">
        <v>509.82</v>
      </c>
      <c r="L6088" s="228">
        <v>0</v>
      </c>
      <c r="M6088" s="229">
        <f t="shared" si="185"/>
        <v>509.82</v>
      </c>
      <c r="N6088" s="230">
        <v>0</v>
      </c>
    </row>
    <row r="6089" spans="1:14" x14ac:dyDescent="0.2">
      <c r="A6089" s="231" t="str">
        <f t="shared" si="186"/>
        <v>NF1.516NO_thin035</v>
      </c>
      <c r="B6089" s="223" t="s">
        <v>233</v>
      </c>
      <c r="C6089" s="224">
        <v>1.5</v>
      </c>
      <c r="D6089" s="223">
        <v>16</v>
      </c>
      <c r="E6089" s="223" t="s">
        <v>199</v>
      </c>
      <c r="F6089" s="225" t="s">
        <v>7</v>
      </c>
      <c r="G6089" s="226">
        <v>13.9</v>
      </c>
      <c r="H6089" s="226">
        <v>2.71</v>
      </c>
      <c r="I6089" s="226">
        <v>16.61</v>
      </c>
      <c r="J6089" s="227">
        <v>83.04</v>
      </c>
      <c r="K6089" s="227">
        <v>592.86</v>
      </c>
      <c r="L6089" s="228">
        <v>0</v>
      </c>
      <c r="M6089" s="229">
        <f t="shared" si="185"/>
        <v>592.86</v>
      </c>
      <c r="N6089" s="230">
        <v>0</v>
      </c>
    </row>
    <row r="6090" spans="1:14" x14ac:dyDescent="0.2">
      <c r="A6090" s="231" t="str">
        <f t="shared" si="186"/>
        <v>NF1.516NO_thin040</v>
      </c>
      <c r="B6090" s="223" t="s">
        <v>233</v>
      </c>
      <c r="C6090" s="224">
        <v>1.5</v>
      </c>
      <c r="D6090" s="223">
        <v>16</v>
      </c>
      <c r="E6090" s="223" t="s">
        <v>199</v>
      </c>
      <c r="F6090" s="225" t="s">
        <v>8</v>
      </c>
      <c r="G6090" s="226">
        <v>13.56</v>
      </c>
      <c r="H6090" s="226">
        <v>1.46</v>
      </c>
      <c r="I6090" s="226">
        <v>15.02</v>
      </c>
      <c r="J6090" s="227">
        <v>75.099999999999994</v>
      </c>
      <c r="K6090" s="227">
        <v>667.96</v>
      </c>
      <c r="L6090" s="228">
        <v>0</v>
      </c>
      <c r="M6090" s="229">
        <f t="shared" si="185"/>
        <v>667.96</v>
      </c>
      <c r="N6090" s="230">
        <v>0</v>
      </c>
    </row>
    <row r="6091" spans="1:14" x14ac:dyDescent="0.2">
      <c r="A6091" s="231" t="str">
        <f t="shared" si="186"/>
        <v>NF1.516NO_thin045</v>
      </c>
      <c r="B6091" s="223" t="s">
        <v>233</v>
      </c>
      <c r="C6091" s="224">
        <v>1.5</v>
      </c>
      <c r="D6091" s="223">
        <v>16</v>
      </c>
      <c r="E6091" s="223" t="s">
        <v>199</v>
      </c>
      <c r="F6091" s="225" t="s">
        <v>9</v>
      </c>
      <c r="G6091" s="226">
        <v>12.77</v>
      </c>
      <c r="H6091" s="226">
        <v>0.93</v>
      </c>
      <c r="I6091" s="226">
        <v>13.7</v>
      </c>
      <c r="J6091" s="227">
        <v>68.510000000000005</v>
      </c>
      <c r="K6091" s="227">
        <v>736.47</v>
      </c>
      <c r="L6091" s="228">
        <v>0</v>
      </c>
      <c r="M6091" s="229">
        <f t="shared" si="185"/>
        <v>736.47</v>
      </c>
      <c r="N6091" s="230">
        <v>0</v>
      </c>
    </row>
    <row r="6092" spans="1:14" x14ac:dyDescent="0.2">
      <c r="A6092" s="231" t="str">
        <f t="shared" si="186"/>
        <v>NF1.516NO_thin050</v>
      </c>
      <c r="B6092" s="223" t="s">
        <v>233</v>
      </c>
      <c r="C6092" s="224">
        <v>1.5</v>
      </c>
      <c r="D6092" s="223">
        <v>16</v>
      </c>
      <c r="E6092" s="223" t="s">
        <v>199</v>
      </c>
      <c r="F6092" s="225" t="s">
        <v>10</v>
      </c>
      <c r="G6092" s="226">
        <v>12.09</v>
      </c>
      <c r="H6092" s="226">
        <v>0.41</v>
      </c>
      <c r="I6092" s="226">
        <v>12.5</v>
      </c>
      <c r="J6092" s="227">
        <v>62.48</v>
      </c>
      <c r="K6092" s="227">
        <v>798.95</v>
      </c>
      <c r="L6092" s="228">
        <v>0</v>
      </c>
      <c r="M6092" s="229">
        <f t="shared" si="185"/>
        <v>798.95</v>
      </c>
      <c r="N6092" s="230">
        <v>0</v>
      </c>
    </row>
    <row r="6093" spans="1:14" x14ac:dyDescent="0.2">
      <c r="A6093" s="231" t="str">
        <f t="shared" si="186"/>
        <v>NF1.516NO_thin055</v>
      </c>
      <c r="B6093" s="223" t="s">
        <v>233</v>
      </c>
      <c r="C6093" s="224">
        <v>1.5</v>
      </c>
      <c r="D6093" s="223">
        <v>16</v>
      </c>
      <c r="E6093" s="223" t="s">
        <v>199</v>
      </c>
      <c r="F6093" s="225" t="s">
        <v>11</v>
      </c>
      <c r="G6093" s="226">
        <v>11.39</v>
      </c>
      <c r="H6093" s="226">
        <v>0.56999999999999995</v>
      </c>
      <c r="I6093" s="226">
        <v>11.95</v>
      </c>
      <c r="J6093" s="227">
        <v>59.76</v>
      </c>
      <c r="K6093" s="227">
        <v>858.71</v>
      </c>
      <c r="L6093" s="228">
        <v>0</v>
      </c>
      <c r="M6093" s="229">
        <f t="shared" si="185"/>
        <v>858.71</v>
      </c>
      <c r="N6093" s="230">
        <v>0</v>
      </c>
    </row>
    <row r="6094" spans="1:14" x14ac:dyDescent="0.2">
      <c r="A6094" s="231" t="str">
        <f t="shared" si="186"/>
        <v>NF1.516NO_thin060</v>
      </c>
      <c r="B6094" s="223" t="s">
        <v>233</v>
      </c>
      <c r="C6094" s="224">
        <v>1.5</v>
      </c>
      <c r="D6094" s="223">
        <v>16</v>
      </c>
      <c r="E6094" s="223" t="s">
        <v>199</v>
      </c>
      <c r="F6094" s="225" t="s">
        <v>12</v>
      </c>
      <c r="G6094" s="226">
        <v>10.75</v>
      </c>
      <c r="H6094" s="226">
        <v>0.22</v>
      </c>
      <c r="I6094" s="226">
        <v>10.98</v>
      </c>
      <c r="J6094" s="227">
        <v>54.88</v>
      </c>
      <c r="K6094" s="227">
        <v>913.59</v>
      </c>
      <c r="L6094" s="228">
        <v>0</v>
      </c>
      <c r="M6094" s="229">
        <f t="shared" si="185"/>
        <v>913.59</v>
      </c>
      <c r="N6094" s="230">
        <v>0</v>
      </c>
    </row>
    <row r="6095" spans="1:14" x14ac:dyDescent="0.2">
      <c r="A6095" s="231" t="str">
        <f t="shared" si="186"/>
        <v>NF1.516NO_thin065</v>
      </c>
      <c r="B6095" s="223" t="s">
        <v>233</v>
      </c>
      <c r="C6095" s="224">
        <v>1.5</v>
      </c>
      <c r="D6095" s="223">
        <v>16</v>
      </c>
      <c r="E6095" s="223" t="s">
        <v>199</v>
      </c>
      <c r="F6095" s="225" t="s">
        <v>13</v>
      </c>
      <c r="G6095" s="226">
        <v>10.050000000000001</v>
      </c>
      <c r="H6095" s="226">
        <v>-7.0000000000000007E-2</v>
      </c>
      <c r="I6095" s="226">
        <v>9.98</v>
      </c>
      <c r="J6095" s="227">
        <v>49.89</v>
      </c>
      <c r="K6095" s="227">
        <v>963.48</v>
      </c>
      <c r="L6095" s="228">
        <v>0</v>
      </c>
      <c r="M6095" s="229">
        <f t="shared" si="185"/>
        <v>963.48</v>
      </c>
      <c r="N6095" s="230">
        <v>0</v>
      </c>
    </row>
    <row r="6096" spans="1:14" x14ac:dyDescent="0.2">
      <c r="A6096" s="231" t="str">
        <f t="shared" si="186"/>
        <v>NF1.516NO_thin070</v>
      </c>
      <c r="B6096" s="223" t="s">
        <v>233</v>
      </c>
      <c r="C6096" s="224">
        <v>1.5</v>
      </c>
      <c r="D6096" s="223">
        <v>16</v>
      </c>
      <c r="E6096" s="223" t="s">
        <v>199</v>
      </c>
      <c r="F6096" s="225" t="s">
        <v>200</v>
      </c>
      <c r="G6096" s="226">
        <v>9.2200000000000006</v>
      </c>
      <c r="H6096" s="226">
        <v>-0.19</v>
      </c>
      <c r="I6096" s="226">
        <v>9.0299999999999994</v>
      </c>
      <c r="J6096" s="227">
        <v>45.15</v>
      </c>
      <c r="K6096" s="227">
        <v>1008.63</v>
      </c>
      <c r="L6096" s="228">
        <v>0</v>
      </c>
      <c r="M6096" s="229">
        <f t="shared" si="185"/>
        <v>1008.63</v>
      </c>
      <c r="N6096" s="230">
        <v>0</v>
      </c>
    </row>
    <row r="6097" spans="1:14" x14ac:dyDescent="0.2">
      <c r="A6097" s="231" t="str">
        <f t="shared" si="186"/>
        <v>NF1.516NO_thin075</v>
      </c>
      <c r="B6097" s="223" t="s">
        <v>233</v>
      </c>
      <c r="C6097" s="224">
        <v>1.5</v>
      </c>
      <c r="D6097" s="223">
        <v>16</v>
      </c>
      <c r="E6097" s="223" t="s">
        <v>199</v>
      </c>
      <c r="F6097" s="225" t="s">
        <v>201</v>
      </c>
      <c r="G6097" s="226">
        <v>8.4499999999999993</v>
      </c>
      <c r="H6097" s="226">
        <v>-7.0000000000000007E-2</v>
      </c>
      <c r="I6097" s="226">
        <v>8.3800000000000008</v>
      </c>
      <c r="J6097" s="227">
        <v>41.92</v>
      </c>
      <c r="K6097" s="227">
        <v>1050.54</v>
      </c>
      <c r="L6097" s="228">
        <v>0</v>
      </c>
      <c r="M6097" s="229">
        <f t="shared" si="185"/>
        <v>1050.54</v>
      </c>
      <c r="N6097" s="230">
        <v>0</v>
      </c>
    </row>
    <row r="6098" spans="1:14" x14ac:dyDescent="0.2">
      <c r="A6098" s="231" t="str">
        <f t="shared" si="186"/>
        <v>NF1.516NO_thin080</v>
      </c>
      <c r="B6098" s="223" t="s">
        <v>233</v>
      </c>
      <c r="C6098" s="224">
        <v>1.5</v>
      </c>
      <c r="D6098" s="223">
        <v>16</v>
      </c>
      <c r="E6098" s="223" t="s">
        <v>199</v>
      </c>
      <c r="F6098" s="225" t="s">
        <v>202</v>
      </c>
      <c r="G6098" s="226">
        <v>8.06</v>
      </c>
      <c r="H6098" s="226">
        <v>0.06</v>
      </c>
      <c r="I6098" s="226">
        <v>8.11</v>
      </c>
      <c r="J6098" s="227">
        <v>40.57</v>
      </c>
      <c r="K6098" s="227">
        <v>1091.1099999999999</v>
      </c>
      <c r="L6098" s="228">
        <v>0</v>
      </c>
      <c r="M6098" s="229">
        <f t="shared" ref="M6098:M6161" si="187">K6098+L6098</f>
        <v>1091.1099999999999</v>
      </c>
      <c r="N6098" s="230">
        <v>0</v>
      </c>
    </row>
    <row r="6099" spans="1:14" x14ac:dyDescent="0.2">
      <c r="A6099" s="231" t="str">
        <f t="shared" si="186"/>
        <v>NF1.516NO_thin085</v>
      </c>
      <c r="B6099" s="223" t="s">
        <v>233</v>
      </c>
      <c r="C6099" s="224">
        <v>1.5</v>
      </c>
      <c r="D6099" s="223">
        <v>16</v>
      </c>
      <c r="E6099" s="223" t="s">
        <v>199</v>
      </c>
      <c r="F6099" s="225" t="s">
        <v>203</v>
      </c>
      <c r="G6099" s="226">
        <v>7.62</v>
      </c>
      <c r="H6099" s="226">
        <v>-0.69</v>
      </c>
      <c r="I6099" s="226">
        <v>6.93</v>
      </c>
      <c r="J6099" s="227">
        <v>34.64</v>
      </c>
      <c r="K6099" s="227">
        <v>1125.76</v>
      </c>
      <c r="L6099" s="228">
        <v>0</v>
      </c>
      <c r="M6099" s="229">
        <f t="shared" si="187"/>
        <v>1125.76</v>
      </c>
      <c r="N6099" s="230">
        <v>0</v>
      </c>
    </row>
    <row r="6100" spans="1:14" x14ac:dyDescent="0.2">
      <c r="A6100" s="231" t="str">
        <f t="shared" si="186"/>
        <v>NF1.516NO_thin090</v>
      </c>
      <c r="B6100" s="223" t="s">
        <v>233</v>
      </c>
      <c r="C6100" s="224">
        <v>1.5</v>
      </c>
      <c r="D6100" s="223">
        <v>16</v>
      </c>
      <c r="E6100" s="223" t="s">
        <v>199</v>
      </c>
      <c r="F6100" s="225" t="s">
        <v>204</v>
      </c>
      <c r="G6100" s="226">
        <v>7.06</v>
      </c>
      <c r="H6100" s="226">
        <v>-0.35</v>
      </c>
      <c r="I6100" s="226">
        <v>6.71</v>
      </c>
      <c r="J6100" s="227">
        <v>33.549999999999997</v>
      </c>
      <c r="K6100" s="227">
        <v>1159.3</v>
      </c>
      <c r="L6100" s="228">
        <v>0</v>
      </c>
      <c r="M6100" s="229">
        <f t="shared" si="187"/>
        <v>1159.3</v>
      </c>
      <c r="N6100" s="230">
        <v>0</v>
      </c>
    </row>
    <row r="6101" spans="1:14" x14ac:dyDescent="0.2">
      <c r="A6101" s="231" t="str">
        <f t="shared" si="186"/>
        <v>NF1.516NO_thin095</v>
      </c>
      <c r="B6101" s="223" t="s">
        <v>233</v>
      </c>
      <c r="C6101" s="224">
        <v>1.5</v>
      </c>
      <c r="D6101" s="223">
        <v>16</v>
      </c>
      <c r="E6101" s="223" t="s">
        <v>199</v>
      </c>
      <c r="F6101" s="225" t="s">
        <v>205</v>
      </c>
      <c r="G6101" s="226">
        <v>6.59</v>
      </c>
      <c r="H6101" s="226">
        <v>-0.28999999999999998</v>
      </c>
      <c r="I6101" s="226">
        <v>6.3</v>
      </c>
      <c r="J6101" s="227">
        <v>31.48</v>
      </c>
      <c r="K6101" s="227">
        <v>1190.78</v>
      </c>
      <c r="L6101" s="228">
        <v>0</v>
      </c>
      <c r="M6101" s="229">
        <f t="shared" si="187"/>
        <v>1190.78</v>
      </c>
      <c r="N6101" s="230">
        <v>0</v>
      </c>
    </row>
    <row r="6102" spans="1:14" x14ac:dyDescent="0.2">
      <c r="A6102" s="231" t="str">
        <f t="shared" si="186"/>
        <v>NF1.516NO_thin100</v>
      </c>
      <c r="B6102" s="223" t="s">
        <v>233</v>
      </c>
      <c r="C6102" s="224">
        <v>1.5</v>
      </c>
      <c r="D6102" s="223">
        <v>16</v>
      </c>
      <c r="E6102" s="223" t="s">
        <v>199</v>
      </c>
      <c r="F6102" s="225" t="s">
        <v>206</v>
      </c>
      <c r="G6102" s="226">
        <v>6.11</v>
      </c>
      <c r="H6102" s="226">
        <v>-0.02</v>
      </c>
      <c r="I6102" s="226">
        <v>6.09</v>
      </c>
      <c r="J6102" s="227">
        <v>30.46</v>
      </c>
      <c r="K6102" s="227">
        <v>1221.24</v>
      </c>
      <c r="L6102" s="228">
        <v>0</v>
      </c>
      <c r="M6102" s="229">
        <f t="shared" si="187"/>
        <v>1221.24</v>
      </c>
      <c r="N6102" s="230">
        <v>0</v>
      </c>
    </row>
    <row r="6103" spans="1:14" x14ac:dyDescent="0.2">
      <c r="A6103" s="231" t="str">
        <f t="shared" si="186"/>
        <v>NF1.516NO_thin105</v>
      </c>
      <c r="B6103" s="223" t="s">
        <v>233</v>
      </c>
      <c r="C6103" s="224">
        <v>1.5</v>
      </c>
      <c r="D6103" s="223">
        <v>16</v>
      </c>
      <c r="E6103" s="223" t="s">
        <v>199</v>
      </c>
      <c r="F6103" s="225" t="s">
        <v>207</v>
      </c>
      <c r="G6103" s="226">
        <v>5.72</v>
      </c>
      <c r="H6103" s="226">
        <v>0.28999999999999998</v>
      </c>
      <c r="I6103" s="226">
        <v>6.02</v>
      </c>
      <c r="J6103" s="227">
        <v>30.09</v>
      </c>
      <c r="K6103" s="227">
        <v>1251.33</v>
      </c>
      <c r="L6103" s="228">
        <v>0</v>
      </c>
      <c r="M6103" s="229">
        <f t="shared" si="187"/>
        <v>1251.33</v>
      </c>
      <c r="N6103" s="230">
        <v>0</v>
      </c>
    </row>
    <row r="6104" spans="1:14" x14ac:dyDescent="0.2">
      <c r="A6104" s="231" t="str">
        <f t="shared" si="186"/>
        <v>NF1.516NO_thin110</v>
      </c>
      <c r="B6104" s="223" t="s">
        <v>233</v>
      </c>
      <c r="C6104" s="224">
        <v>1.5</v>
      </c>
      <c r="D6104" s="223">
        <v>16</v>
      </c>
      <c r="E6104" s="223" t="s">
        <v>199</v>
      </c>
      <c r="F6104" s="225" t="s">
        <v>208</v>
      </c>
      <c r="G6104" s="226">
        <v>5.42</v>
      </c>
      <c r="H6104" s="226">
        <v>-0.19</v>
      </c>
      <c r="I6104" s="226">
        <v>5.23</v>
      </c>
      <c r="J6104" s="227">
        <v>26.14</v>
      </c>
      <c r="K6104" s="227">
        <v>1277.48</v>
      </c>
      <c r="L6104" s="228">
        <v>0</v>
      </c>
      <c r="M6104" s="229">
        <f t="shared" si="187"/>
        <v>1277.48</v>
      </c>
      <c r="N6104" s="230">
        <v>0</v>
      </c>
    </row>
    <row r="6105" spans="1:14" x14ac:dyDescent="0.2">
      <c r="A6105" s="231" t="str">
        <f t="shared" si="186"/>
        <v>NF1.516NO_thin115</v>
      </c>
      <c r="B6105" s="223" t="s">
        <v>233</v>
      </c>
      <c r="C6105" s="224">
        <v>1.5</v>
      </c>
      <c r="D6105" s="223">
        <v>16</v>
      </c>
      <c r="E6105" s="223" t="s">
        <v>199</v>
      </c>
      <c r="F6105" s="225" t="s">
        <v>209</v>
      </c>
      <c r="G6105" s="226">
        <v>5.0999999999999996</v>
      </c>
      <c r="H6105" s="226">
        <v>0</v>
      </c>
      <c r="I6105" s="226">
        <v>5.1100000000000003</v>
      </c>
      <c r="J6105" s="227">
        <v>25.54</v>
      </c>
      <c r="K6105" s="227">
        <v>1303.02</v>
      </c>
      <c r="L6105" s="228">
        <v>0</v>
      </c>
      <c r="M6105" s="229">
        <f t="shared" si="187"/>
        <v>1303.02</v>
      </c>
      <c r="N6105" s="230">
        <v>0</v>
      </c>
    </row>
    <row r="6106" spans="1:14" x14ac:dyDescent="0.2">
      <c r="A6106" s="231" t="str">
        <f t="shared" si="186"/>
        <v>NF1.516NO_thin120</v>
      </c>
      <c r="B6106" s="223" t="s">
        <v>233</v>
      </c>
      <c r="C6106" s="224">
        <v>1.5</v>
      </c>
      <c r="D6106" s="223">
        <v>16</v>
      </c>
      <c r="E6106" s="223" t="s">
        <v>199</v>
      </c>
      <c r="F6106" s="225" t="s">
        <v>210</v>
      </c>
      <c r="G6106" s="226">
        <v>4.7300000000000004</v>
      </c>
      <c r="H6106" s="226">
        <v>-0.28999999999999998</v>
      </c>
      <c r="I6106" s="226">
        <v>4.45</v>
      </c>
      <c r="J6106" s="227">
        <v>22.23</v>
      </c>
      <c r="K6106" s="227">
        <v>1325.24</v>
      </c>
      <c r="L6106" s="228">
        <v>0</v>
      </c>
      <c r="M6106" s="229">
        <f t="shared" si="187"/>
        <v>1325.24</v>
      </c>
      <c r="N6106" s="230">
        <v>0</v>
      </c>
    </row>
    <row r="6107" spans="1:14" x14ac:dyDescent="0.2">
      <c r="A6107" s="231" t="str">
        <f t="shared" si="186"/>
        <v>NF1.516NO_thin125</v>
      </c>
      <c r="B6107" s="223" t="s">
        <v>233</v>
      </c>
      <c r="C6107" s="224">
        <v>1.5</v>
      </c>
      <c r="D6107" s="223">
        <v>16</v>
      </c>
      <c r="E6107" s="223" t="s">
        <v>199</v>
      </c>
      <c r="F6107" s="225" t="s">
        <v>211</v>
      </c>
      <c r="G6107" s="226">
        <v>4.3899999999999997</v>
      </c>
      <c r="H6107" s="226">
        <v>-0.38</v>
      </c>
      <c r="I6107" s="226">
        <v>4.01</v>
      </c>
      <c r="J6107" s="227">
        <v>20.07</v>
      </c>
      <c r="K6107" s="227">
        <v>1345.31</v>
      </c>
      <c r="L6107" s="228">
        <v>0</v>
      </c>
      <c r="M6107" s="229">
        <f t="shared" si="187"/>
        <v>1345.31</v>
      </c>
      <c r="N6107" s="230">
        <v>0</v>
      </c>
    </row>
    <row r="6108" spans="1:14" x14ac:dyDescent="0.2">
      <c r="A6108" s="231" t="str">
        <f t="shared" si="186"/>
        <v>NF1.516NO_thin130</v>
      </c>
      <c r="B6108" s="223" t="s">
        <v>233</v>
      </c>
      <c r="C6108" s="224">
        <v>1.5</v>
      </c>
      <c r="D6108" s="223">
        <v>16</v>
      </c>
      <c r="E6108" s="223" t="s">
        <v>199</v>
      </c>
      <c r="F6108" s="225" t="s">
        <v>212</v>
      </c>
      <c r="G6108" s="226">
        <v>4.0999999999999996</v>
      </c>
      <c r="H6108" s="226">
        <v>-0.16</v>
      </c>
      <c r="I6108" s="226">
        <v>3.94</v>
      </c>
      <c r="J6108" s="227">
        <v>19.72</v>
      </c>
      <c r="K6108" s="227">
        <v>1365.03</v>
      </c>
      <c r="L6108" s="228">
        <v>0</v>
      </c>
      <c r="M6108" s="229">
        <f t="shared" si="187"/>
        <v>1365.03</v>
      </c>
      <c r="N6108" s="230">
        <v>0</v>
      </c>
    </row>
    <row r="6109" spans="1:14" x14ac:dyDescent="0.2">
      <c r="A6109" s="231" t="str">
        <f t="shared" si="186"/>
        <v>NF1.516NO_thin135</v>
      </c>
      <c r="B6109" s="223" t="s">
        <v>233</v>
      </c>
      <c r="C6109" s="224">
        <v>1.5</v>
      </c>
      <c r="D6109" s="223">
        <v>16</v>
      </c>
      <c r="E6109" s="223" t="s">
        <v>199</v>
      </c>
      <c r="F6109" s="225" t="s">
        <v>213</v>
      </c>
      <c r="G6109" s="226">
        <v>3.8</v>
      </c>
      <c r="H6109" s="226">
        <v>-0.39</v>
      </c>
      <c r="I6109" s="226">
        <v>3.41</v>
      </c>
      <c r="J6109" s="227">
        <v>17.03</v>
      </c>
      <c r="K6109" s="227">
        <v>1382.06</v>
      </c>
      <c r="L6109" s="228">
        <v>0</v>
      </c>
      <c r="M6109" s="229">
        <f t="shared" si="187"/>
        <v>1382.06</v>
      </c>
      <c r="N6109" s="230">
        <v>0</v>
      </c>
    </row>
    <row r="6110" spans="1:14" x14ac:dyDescent="0.2">
      <c r="A6110" s="231" t="str">
        <f t="shared" si="186"/>
        <v>NF1.516NO_thin140</v>
      </c>
      <c r="B6110" s="223" t="s">
        <v>233</v>
      </c>
      <c r="C6110" s="224">
        <v>1.5</v>
      </c>
      <c r="D6110" s="223">
        <v>16</v>
      </c>
      <c r="E6110" s="223" t="s">
        <v>199</v>
      </c>
      <c r="F6110" s="225" t="s">
        <v>214</v>
      </c>
      <c r="G6110" s="226">
        <v>3.42</v>
      </c>
      <c r="H6110" s="226">
        <v>-0.06</v>
      </c>
      <c r="I6110" s="226">
        <v>3.36</v>
      </c>
      <c r="J6110" s="227">
        <v>16.79</v>
      </c>
      <c r="K6110" s="227">
        <v>1398.85</v>
      </c>
      <c r="L6110" s="228">
        <v>0</v>
      </c>
      <c r="M6110" s="229">
        <f t="shared" si="187"/>
        <v>1398.85</v>
      </c>
      <c r="N6110" s="230">
        <v>0</v>
      </c>
    </row>
    <row r="6111" spans="1:14" x14ac:dyDescent="0.2">
      <c r="A6111" s="231" t="str">
        <f t="shared" si="186"/>
        <v>NF1.516NO_thin145</v>
      </c>
      <c r="B6111" s="223" t="s">
        <v>233</v>
      </c>
      <c r="C6111" s="224">
        <v>1.5</v>
      </c>
      <c r="D6111" s="223">
        <v>16</v>
      </c>
      <c r="E6111" s="223" t="s">
        <v>199</v>
      </c>
      <c r="F6111" s="225" t="s">
        <v>215</v>
      </c>
      <c r="G6111" s="226">
        <v>3.22</v>
      </c>
      <c r="H6111" s="226">
        <v>-0.36</v>
      </c>
      <c r="I6111" s="226">
        <v>2.86</v>
      </c>
      <c r="J6111" s="227">
        <v>14.31</v>
      </c>
      <c r="K6111" s="227">
        <v>1413.17</v>
      </c>
      <c r="L6111" s="228">
        <v>0</v>
      </c>
      <c r="M6111" s="229">
        <f t="shared" si="187"/>
        <v>1413.17</v>
      </c>
      <c r="N6111" s="230">
        <v>0</v>
      </c>
    </row>
    <row r="6112" spans="1:14" x14ac:dyDescent="0.2">
      <c r="A6112" s="231" t="str">
        <f t="shared" si="186"/>
        <v>NF1.516NO_thin150</v>
      </c>
      <c r="B6112" s="223" t="s">
        <v>233</v>
      </c>
      <c r="C6112" s="224">
        <v>1.5</v>
      </c>
      <c r="D6112" s="223">
        <v>16</v>
      </c>
      <c r="E6112" s="223" t="s">
        <v>199</v>
      </c>
      <c r="F6112" s="225" t="s">
        <v>216</v>
      </c>
      <c r="G6112" s="226">
        <v>3.07</v>
      </c>
      <c r="H6112" s="226">
        <v>-0.21</v>
      </c>
      <c r="I6112" s="226">
        <v>2.86</v>
      </c>
      <c r="J6112" s="227">
        <v>14.29</v>
      </c>
      <c r="K6112" s="227">
        <v>1427.46</v>
      </c>
      <c r="L6112" s="228">
        <v>0</v>
      </c>
      <c r="M6112" s="229">
        <f t="shared" si="187"/>
        <v>1427.46</v>
      </c>
      <c r="N6112" s="230">
        <v>0</v>
      </c>
    </row>
    <row r="6113" spans="1:14" x14ac:dyDescent="0.2">
      <c r="A6113" s="231" t="str">
        <f t="shared" si="186"/>
        <v>NF1.516NO_thin155</v>
      </c>
      <c r="B6113" s="223" t="s">
        <v>233</v>
      </c>
      <c r="C6113" s="224">
        <v>1.5</v>
      </c>
      <c r="D6113" s="223">
        <v>16</v>
      </c>
      <c r="E6113" s="223" t="s">
        <v>199</v>
      </c>
      <c r="F6113" s="225" t="s">
        <v>217</v>
      </c>
      <c r="G6113" s="226">
        <v>2.84</v>
      </c>
      <c r="H6113" s="226">
        <v>0.1</v>
      </c>
      <c r="I6113" s="226">
        <v>2.94</v>
      </c>
      <c r="J6113" s="227">
        <v>14.68</v>
      </c>
      <c r="K6113" s="227">
        <v>1442.14</v>
      </c>
      <c r="L6113" s="228">
        <v>0</v>
      </c>
      <c r="M6113" s="229">
        <f t="shared" si="187"/>
        <v>1442.14</v>
      </c>
      <c r="N6113" s="230">
        <v>0</v>
      </c>
    </row>
    <row r="6114" spans="1:14" x14ac:dyDescent="0.2">
      <c r="A6114" s="231" t="str">
        <f t="shared" si="186"/>
        <v>NF1.516NO_thin160</v>
      </c>
      <c r="B6114" s="223" t="s">
        <v>233</v>
      </c>
      <c r="C6114" s="224">
        <v>1.5</v>
      </c>
      <c r="D6114" s="223">
        <v>16</v>
      </c>
      <c r="E6114" s="223" t="s">
        <v>199</v>
      </c>
      <c r="F6114" s="225" t="s">
        <v>218</v>
      </c>
      <c r="G6114" s="226">
        <v>2.86</v>
      </c>
      <c r="H6114" s="226">
        <v>-0.04</v>
      </c>
      <c r="I6114" s="226">
        <v>2.82</v>
      </c>
      <c r="J6114" s="227">
        <v>14.12</v>
      </c>
      <c r="K6114" s="227">
        <v>1456.26</v>
      </c>
      <c r="L6114" s="228">
        <v>0</v>
      </c>
      <c r="M6114" s="229">
        <f t="shared" si="187"/>
        <v>1456.26</v>
      </c>
      <c r="N6114" s="230">
        <v>0</v>
      </c>
    </row>
    <row r="6115" spans="1:14" x14ac:dyDescent="0.2">
      <c r="A6115" s="231" t="str">
        <f t="shared" si="186"/>
        <v>NF1.516NO_thin165</v>
      </c>
      <c r="B6115" s="223" t="s">
        <v>233</v>
      </c>
      <c r="C6115" s="224">
        <v>1.5</v>
      </c>
      <c r="D6115" s="223">
        <v>16</v>
      </c>
      <c r="E6115" s="223" t="s">
        <v>199</v>
      </c>
      <c r="F6115" s="225" t="s">
        <v>219</v>
      </c>
      <c r="G6115" s="226">
        <v>2.65</v>
      </c>
      <c r="H6115" s="226">
        <v>-0.01</v>
      </c>
      <c r="I6115" s="226">
        <v>2.64</v>
      </c>
      <c r="J6115" s="227">
        <v>13.2</v>
      </c>
      <c r="K6115" s="227">
        <v>1469.45</v>
      </c>
      <c r="L6115" s="228">
        <v>0</v>
      </c>
      <c r="M6115" s="229">
        <f t="shared" si="187"/>
        <v>1469.45</v>
      </c>
      <c r="N6115" s="230">
        <v>0</v>
      </c>
    </row>
    <row r="6116" spans="1:14" x14ac:dyDescent="0.2">
      <c r="A6116" s="231" t="str">
        <f t="shared" si="186"/>
        <v>NF1.516NO_thin170</v>
      </c>
      <c r="B6116" s="223" t="s">
        <v>233</v>
      </c>
      <c r="C6116" s="224">
        <v>1.5</v>
      </c>
      <c r="D6116" s="223">
        <v>16</v>
      </c>
      <c r="E6116" s="223" t="s">
        <v>199</v>
      </c>
      <c r="F6116" s="225" t="s">
        <v>220</v>
      </c>
      <c r="G6116" s="226">
        <v>2.5</v>
      </c>
      <c r="H6116" s="226">
        <v>-0.04</v>
      </c>
      <c r="I6116" s="226">
        <v>2.46</v>
      </c>
      <c r="J6116" s="227">
        <v>12.31</v>
      </c>
      <c r="K6116" s="227">
        <v>1481.77</v>
      </c>
      <c r="L6116" s="228">
        <v>0</v>
      </c>
      <c r="M6116" s="229">
        <f t="shared" si="187"/>
        <v>1481.77</v>
      </c>
      <c r="N6116" s="230">
        <v>0</v>
      </c>
    </row>
    <row r="6117" spans="1:14" x14ac:dyDescent="0.2">
      <c r="A6117" s="231" t="str">
        <f t="shared" si="186"/>
        <v>NF1.516NO_thin175</v>
      </c>
      <c r="B6117" s="223" t="s">
        <v>233</v>
      </c>
      <c r="C6117" s="224">
        <v>1.5</v>
      </c>
      <c r="D6117" s="223">
        <v>16</v>
      </c>
      <c r="E6117" s="223" t="s">
        <v>199</v>
      </c>
      <c r="F6117" s="225" t="s">
        <v>221</v>
      </c>
      <c r="G6117" s="226">
        <v>2.21</v>
      </c>
      <c r="H6117" s="226">
        <v>-0.09</v>
      </c>
      <c r="I6117" s="226">
        <v>2.12</v>
      </c>
      <c r="J6117" s="227">
        <v>10.6</v>
      </c>
      <c r="K6117" s="227">
        <v>1492.37</v>
      </c>
      <c r="L6117" s="228">
        <v>0</v>
      </c>
      <c r="M6117" s="229">
        <f t="shared" si="187"/>
        <v>1492.37</v>
      </c>
      <c r="N6117" s="230">
        <v>0</v>
      </c>
    </row>
    <row r="6118" spans="1:14" x14ac:dyDescent="0.2">
      <c r="A6118" s="231" t="str">
        <f t="shared" si="186"/>
        <v>NF1.516NO_thin180</v>
      </c>
      <c r="B6118" s="223" t="s">
        <v>233</v>
      </c>
      <c r="C6118" s="224">
        <v>1.5</v>
      </c>
      <c r="D6118" s="223">
        <v>16</v>
      </c>
      <c r="E6118" s="223" t="s">
        <v>199</v>
      </c>
      <c r="F6118" s="225" t="s">
        <v>222</v>
      </c>
      <c r="G6118" s="226">
        <v>2.23</v>
      </c>
      <c r="H6118" s="226">
        <v>0.1</v>
      </c>
      <c r="I6118" s="226">
        <v>2.33</v>
      </c>
      <c r="J6118" s="227">
        <v>11.65</v>
      </c>
      <c r="K6118" s="227">
        <v>1504.02</v>
      </c>
      <c r="L6118" s="228">
        <v>0</v>
      </c>
      <c r="M6118" s="229">
        <f t="shared" si="187"/>
        <v>1504.02</v>
      </c>
      <c r="N6118" s="230">
        <v>0</v>
      </c>
    </row>
    <row r="6119" spans="1:14" x14ac:dyDescent="0.2">
      <c r="A6119" s="231" t="str">
        <f t="shared" si="186"/>
        <v>NF1.516NO_thin185</v>
      </c>
      <c r="B6119" s="223" t="s">
        <v>233</v>
      </c>
      <c r="C6119" s="224">
        <v>1.5</v>
      </c>
      <c r="D6119" s="223">
        <v>16</v>
      </c>
      <c r="E6119" s="223" t="s">
        <v>199</v>
      </c>
      <c r="F6119" s="225" t="s">
        <v>223</v>
      </c>
      <c r="G6119" s="226">
        <v>2</v>
      </c>
      <c r="H6119" s="226">
        <v>0.35</v>
      </c>
      <c r="I6119" s="226">
        <v>2.35</v>
      </c>
      <c r="J6119" s="227">
        <v>11.74</v>
      </c>
      <c r="K6119" s="227">
        <v>1515.76</v>
      </c>
      <c r="L6119" s="228">
        <v>0</v>
      </c>
      <c r="M6119" s="229">
        <f t="shared" si="187"/>
        <v>1515.76</v>
      </c>
      <c r="N6119" s="230">
        <v>0</v>
      </c>
    </row>
    <row r="6120" spans="1:14" x14ac:dyDescent="0.2">
      <c r="A6120" s="231" t="str">
        <f t="shared" si="186"/>
        <v>NF1.516NO_thin190</v>
      </c>
      <c r="B6120" s="223" t="s">
        <v>233</v>
      </c>
      <c r="C6120" s="224">
        <v>1.5</v>
      </c>
      <c r="D6120" s="223">
        <v>16</v>
      </c>
      <c r="E6120" s="223" t="s">
        <v>199</v>
      </c>
      <c r="F6120" s="225" t="s">
        <v>224</v>
      </c>
      <c r="G6120" s="226">
        <v>1.87</v>
      </c>
      <c r="H6120" s="226">
        <v>-0.32</v>
      </c>
      <c r="I6120" s="226">
        <v>1.55</v>
      </c>
      <c r="J6120" s="227">
        <v>7.75</v>
      </c>
      <c r="K6120" s="227">
        <v>1523.52</v>
      </c>
      <c r="L6120" s="228">
        <v>0</v>
      </c>
      <c r="M6120" s="229">
        <f t="shared" si="187"/>
        <v>1523.52</v>
      </c>
      <c r="N6120" s="230">
        <v>0</v>
      </c>
    </row>
    <row r="6121" spans="1:14" x14ac:dyDescent="0.2">
      <c r="A6121" s="231" t="str">
        <f t="shared" si="186"/>
        <v>NF1.516NO_thin195</v>
      </c>
      <c r="B6121" s="223" t="s">
        <v>233</v>
      </c>
      <c r="C6121" s="224">
        <v>1.5</v>
      </c>
      <c r="D6121" s="223">
        <v>16</v>
      </c>
      <c r="E6121" s="223" t="s">
        <v>199</v>
      </c>
      <c r="F6121" s="225" t="s">
        <v>225</v>
      </c>
      <c r="G6121" s="226">
        <v>1.78</v>
      </c>
      <c r="H6121" s="226">
        <v>-0.33</v>
      </c>
      <c r="I6121" s="226">
        <v>1.45</v>
      </c>
      <c r="J6121" s="227">
        <v>7.26</v>
      </c>
      <c r="K6121" s="227">
        <v>1530.77</v>
      </c>
      <c r="L6121" s="228">
        <v>0</v>
      </c>
      <c r="M6121" s="229">
        <f t="shared" si="187"/>
        <v>1530.77</v>
      </c>
      <c r="N6121" s="230">
        <v>0</v>
      </c>
    </row>
    <row r="6122" spans="1:14" x14ac:dyDescent="0.2">
      <c r="A6122" s="231" t="str">
        <f t="shared" si="186"/>
        <v>NF1.516Thinned000</v>
      </c>
      <c r="B6122" s="223" t="s">
        <v>233</v>
      </c>
      <c r="C6122" s="224">
        <v>1.5</v>
      </c>
      <c r="D6122" s="223">
        <v>16</v>
      </c>
      <c r="E6122" s="223" t="s">
        <v>172</v>
      </c>
      <c r="F6122" s="225" t="s">
        <v>0</v>
      </c>
      <c r="G6122" s="226">
        <v>0.41</v>
      </c>
      <c r="H6122" s="226">
        <v>0.93</v>
      </c>
      <c r="I6122" s="226">
        <v>1.34</v>
      </c>
      <c r="J6122" s="227">
        <v>6.7</v>
      </c>
      <c r="K6122" s="227">
        <v>6.7</v>
      </c>
      <c r="L6122" s="228">
        <v>0</v>
      </c>
      <c r="M6122" s="229">
        <f t="shared" si="187"/>
        <v>6.7</v>
      </c>
      <c r="N6122" s="230">
        <v>0</v>
      </c>
    </row>
    <row r="6123" spans="1:14" x14ac:dyDescent="0.2">
      <c r="A6123" s="231" t="str">
        <f t="shared" si="186"/>
        <v>NF1.516Thinned005</v>
      </c>
      <c r="B6123" s="223" t="s">
        <v>233</v>
      </c>
      <c r="C6123" s="224">
        <v>1.5</v>
      </c>
      <c r="D6123" s="223">
        <v>16</v>
      </c>
      <c r="E6123" s="223" t="s">
        <v>172</v>
      </c>
      <c r="F6123" s="225" t="s">
        <v>1</v>
      </c>
      <c r="G6123" s="226">
        <v>1.26</v>
      </c>
      <c r="H6123" s="226">
        <v>1.1399999999999999</v>
      </c>
      <c r="I6123" s="226">
        <v>2.4</v>
      </c>
      <c r="J6123" s="227">
        <v>12.02</v>
      </c>
      <c r="K6123" s="227">
        <v>18.73</v>
      </c>
      <c r="L6123" s="228">
        <v>0</v>
      </c>
      <c r="M6123" s="229">
        <f t="shared" si="187"/>
        <v>18.73</v>
      </c>
      <c r="N6123" s="230">
        <v>0</v>
      </c>
    </row>
    <row r="6124" spans="1:14" x14ac:dyDescent="0.2">
      <c r="A6124" s="231" t="str">
        <f t="shared" si="186"/>
        <v>NF1.516Thinned010</v>
      </c>
      <c r="B6124" s="223" t="s">
        <v>233</v>
      </c>
      <c r="C6124" s="224">
        <v>1.5</v>
      </c>
      <c r="D6124" s="223">
        <v>16</v>
      </c>
      <c r="E6124" s="223" t="s">
        <v>172</v>
      </c>
      <c r="F6124" s="225" t="s">
        <v>2</v>
      </c>
      <c r="G6124" s="226">
        <v>3.85</v>
      </c>
      <c r="H6124" s="226">
        <v>1.1499999999999999</v>
      </c>
      <c r="I6124" s="226">
        <v>5</v>
      </c>
      <c r="J6124" s="227">
        <v>25</v>
      </c>
      <c r="K6124" s="227">
        <v>43.73</v>
      </c>
      <c r="L6124" s="228">
        <v>0</v>
      </c>
      <c r="M6124" s="229">
        <f t="shared" si="187"/>
        <v>43.73</v>
      </c>
      <c r="N6124" s="230">
        <v>0</v>
      </c>
    </row>
    <row r="6125" spans="1:14" x14ac:dyDescent="0.2">
      <c r="A6125" s="231" t="str">
        <f t="shared" si="186"/>
        <v>NF1.516Thinned015</v>
      </c>
      <c r="B6125" s="223" t="s">
        <v>233</v>
      </c>
      <c r="C6125" s="224">
        <v>1.5</v>
      </c>
      <c r="D6125" s="223">
        <v>16</v>
      </c>
      <c r="E6125" s="223" t="s">
        <v>172</v>
      </c>
      <c r="F6125" s="225" t="s">
        <v>3</v>
      </c>
      <c r="G6125" s="226">
        <v>11.75</v>
      </c>
      <c r="H6125" s="226">
        <v>1.1499999999999999</v>
      </c>
      <c r="I6125" s="226">
        <v>12.9</v>
      </c>
      <c r="J6125" s="227">
        <v>64.489999999999995</v>
      </c>
      <c r="K6125" s="227">
        <v>108.21</v>
      </c>
      <c r="L6125" s="228">
        <v>0</v>
      </c>
      <c r="M6125" s="229">
        <f t="shared" si="187"/>
        <v>108.21</v>
      </c>
      <c r="N6125" s="230">
        <v>0</v>
      </c>
    </row>
    <row r="6126" spans="1:14" x14ac:dyDescent="0.2">
      <c r="A6126" s="231" t="str">
        <f t="shared" si="186"/>
        <v>NF1.516Thinned020</v>
      </c>
      <c r="B6126" s="223" t="s">
        <v>233</v>
      </c>
      <c r="C6126" s="224">
        <v>1.5</v>
      </c>
      <c r="D6126" s="223">
        <v>16</v>
      </c>
      <c r="E6126" s="223" t="s">
        <v>172</v>
      </c>
      <c r="F6126" s="225" t="s">
        <v>4</v>
      </c>
      <c r="G6126" s="226">
        <v>28.15</v>
      </c>
      <c r="H6126" s="226">
        <v>2.78</v>
      </c>
      <c r="I6126" s="226">
        <v>30.93</v>
      </c>
      <c r="J6126" s="227">
        <v>154.63</v>
      </c>
      <c r="K6126" s="227">
        <v>262.83999999999997</v>
      </c>
      <c r="L6126" s="228">
        <v>0</v>
      </c>
      <c r="M6126" s="229">
        <f t="shared" si="187"/>
        <v>262.83999999999997</v>
      </c>
      <c r="N6126" s="230">
        <v>0</v>
      </c>
    </row>
    <row r="6127" spans="1:14" x14ac:dyDescent="0.2">
      <c r="A6127" s="231" t="str">
        <f t="shared" si="186"/>
        <v>NF1.516Thinned025</v>
      </c>
      <c r="B6127" s="223" t="s">
        <v>233</v>
      </c>
      <c r="C6127" s="224">
        <v>1.5</v>
      </c>
      <c r="D6127" s="223">
        <v>16</v>
      </c>
      <c r="E6127" s="223" t="s">
        <v>172</v>
      </c>
      <c r="F6127" s="225" t="s">
        <v>5</v>
      </c>
      <c r="G6127" s="226">
        <v>8.81</v>
      </c>
      <c r="H6127" s="226">
        <v>3.64</v>
      </c>
      <c r="I6127" s="226">
        <v>12.45</v>
      </c>
      <c r="J6127" s="227">
        <v>62.24</v>
      </c>
      <c r="K6127" s="227">
        <v>325.08</v>
      </c>
      <c r="L6127" s="228">
        <v>-0.19</v>
      </c>
      <c r="M6127" s="229">
        <f t="shared" si="187"/>
        <v>324.89</v>
      </c>
      <c r="N6127" s="230">
        <v>11.17</v>
      </c>
    </row>
    <row r="6128" spans="1:14" x14ac:dyDescent="0.2">
      <c r="A6128" s="231" t="str">
        <f t="shared" si="186"/>
        <v>NF1.516Thinned030</v>
      </c>
      <c r="B6128" s="223" t="s">
        <v>233</v>
      </c>
      <c r="C6128" s="224">
        <v>1.5</v>
      </c>
      <c r="D6128" s="223">
        <v>16</v>
      </c>
      <c r="E6128" s="223" t="s">
        <v>172</v>
      </c>
      <c r="F6128" s="225" t="s">
        <v>6</v>
      </c>
      <c r="G6128" s="226">
        <v>7.03</v>
      </c>
      <c r="H6128" s="226">
        <v>0.56999999999999995</v>
      </c>
      <c r="I6128" s="226">
        <v>7.6</v>
      </c>
      <c r="J6128" s="227">
        <v>38</v>
      </c>
      <c r="K6128" s="227">
        <v>363.07</v>
      </c>
      <c r="L6128" s="228">
        <v>-0.36</v>
      </c>
      <c r="M6128" s="229">
        <f t="shared" si="187"/>
        <v>362.71</v>
      </c>
      <c r="N6128" s="230">
        <v>9.1999999999999993</v>
      </c>
    </row>
    <row r="6129" spans="1:14" x14ac:dyDescent="0.2">
      <c r="A6129" s="231" t="str">
        <f t="shared" si="186"/>
        <v>NF1.516Thinned035</v>
      </c>
      <c r="B6129" s="223" t="s">
        <v>233</v>
      </c>
      <c r="C6129" s="224">
        <v>1.5</v>
      </c>
      <c r="D6129" s="223">
        <v>16</v>
      </c>
      <c r="E6129" s="223" t="s">
        <v>172</v>
      </c>
      <c r="F6129" s="225" t="s">
        <v>7</v>
      </c>
      <c r="G6129" s="226">
        <v>7.92</v>
      </c>
      <c r="H6129" s="226">
        <v>3.56</v>
      </c>
      <c r="I6129" s="226">
        <v>11.48</v>
      </c>
      <c r="J6129" s="227">
        <v>57.42</v>
      </c>
      <c r="K6129" s="227">
        <v>420.5</v>
      </c>
      <c r="L6129" s="228">
        <v>-1.31</v>
      </c>
      <c r="M6129" s="229">
        <f t="shared" si="187"/>
        <v>419.19</v>
      </c>
      <c r="N6129" s="230">
        <v>5.45</v>
      </c>
    </row>
    <row r="6130" spans="1:14" x14ac:dyDescent="0.2">
      <c r="A6130" s="231" t="str">
        <f t="shared" si="186"/>
        <v>NF1.516Thinned040</v>
      </c>
      <c r="B6130" s="223" t="s">
        <v>233</v>
      </c>
      <c r="C6130" s="224">
        <v>1.5</v>
      </c>
      <c r="D6130" s="223">
        <v>16</v>
      </c>
      <c r="E6130" s="223" t="s">
        <v>172</v>
      </c>
      <c r="F6130" s="225" t="s">
        <v>8</v>
      </c>
      <c r="G6130" s="226">
        <v>7.22</v>
      </c>
      <c r="H6130" s="226">
        <v>2.37</v>
      </c>
      <c r="I6130" s="226">
        <v>9.6</v>
      </c>
      <c r="J6130" s="227">
        <v>47.98</v>
      </c>
      <c r="K6130" s="227">
        <v>468.47</v>
      </c>
      <c r="L6130" s="228">
        <v>-2.2799999999999998</v>
      </c>
      <c r="M6130" s="229">
        <f t="shared" si="187"/>
        <v>466.19000000000005</v>
      </c>
      <c r="N6130" s="230">
        <v>5.52</v>
      </c>
    </row>
    <row r="6131" spans="1:14" x14ac:dyDescent="0.2">
      <c r="A6131" s="231" t="str">
        <f t="shared" si="186"/>
        <v>NF1.516Thinned045</v>
      </c>
      <c r="B6131" s="223" t="s">
        <v>233</v>
      </c>
      <c r="C6131" s="224">
        <v>1.5</v>
      </c>
      <c r="D6131" s="223">
        <v>16</v>
      </c>
      <c r="E6131" s="223" t="s">
        <v>172</v>
      </c>
      <c r="F6131" s="225" t="s">
        <v>9</v>
      </c>
      <c r="G6131" s="226">
        <v>7.43</v>
      </c>
      <c r="H6131" s="226">
        <v>-7.0000000000000007E-2</v>
      </c>
      <c r="I6131" s="226">
        <v>7.36</v>
      </c>
      <c r="J6131" s="227">
        <v>36.79</v>
      </c>
      <c r="K6131" s="227">
        <v>505.26</v>
      </c>
      <c r="L6131" s="228">
        <v>-3.4</v>
      </c>
      <c r="M6131" s="229">
        <f t="shared" si="187"/>
        <v>501.86</v>
      </c>
      <c r="N6131" s="230">
        <v>6.35</v>
      </c>
    </row>
    <row r="6132" spans="1:14" x14ac:dyDescent="0.2">
      <c r="A6132" s="231" t="str">
        <f t="shared" si="186"/>
        <v>NF1.516Thinned050</v>
      </c>
      <c r="B6132" s="223" t="s">
        <v>233</v>
      </c>
      <c r="C6132" s="224">
        <v>1.5</v>
      </c>
      <c r="D6132" s="223">
        <v>16</v>
      </c>
      <c r="E6132" s="223" t="s">
        <v>172</v>
      </c>
      <c r="F6132" s="225" t="s">
        <v>10</v>
      </c>
      <c r="G6132" s="226">
        <v>6.16</v>
      </c>
      <c r="H6132" s="226">
        <v>-0.21</v>
      </c>
      <c r="I6132" s="226">
        <v>5.95</v>
      </c>
      <c r="J6132" s="227">
        <v>29.73</v>
      </c>
      <c r="K6132" s="227">
        <v>534.98</v>
      </c>
      <c r="L6132" s="228">
        <v>-4.5</v>
      </c>
      <c r="M6132" s="229">
        <f t="shared" si="187"/>
        <v>530.48</v>
      </c>
      <c r="N6132" s="230">
        <v>6.2</v>
      </c>
    </row>
    <row r="6133" spans="1:14" x14ac:dyDescent="0.2">
      <c r="A6133" s="231" t="str">
        <f t="shared" si="186"/>
        <v>NF1.516Thinned055</v>
      </c>
      <c r="B6133" s="223" t="s">
        <v>233</v>
      </c>
      <c r="C6133" s="224">
        <v>1.5</v>
      </c>
      <c r="D6133" s="223">
        <v>16</v>
      </c>
      <c r="E6133" s="223" t="s">
        <v>172</v>
      </c>
      <c r="F6133" s="225" t="s">
        <v>11</v>
      </c>
      <c r="G6133" s="226">
        <v>6.07</v>
      </c>
      <c r="H6133" s="226">
        <v>-0.22</v>
      </c>
      <c r="I6133" s="226">
        <v>5.85</v>
      </c>
      <c r="J6133" s="227">
        <v>29.25</v>
      </c>
      <c r="K6133" s="227">
        <v>564.24</v>
      </c>
      <c r="L6133" s="228">
        <v>-5.58</v>
      </c>
      <c r="M6133" s="229">
        <f t="shared" si="187"/>
        <v>558.66</v>
      </c>
      <c r="N6133" s="230">
        <v>6.14</v>
      </c>
    </row>
    <row r="6134" spans="1:14" x14ac:dyDescent="0.2">
      <c r="A6134" s="231" t="str">
        <f t="shared" si="186"/>
        <v>NF1.516Thinned060</v>
      </c>
      <c r="B6134" s="223" t="s">
        <v>233</v>
      </c>
      <c r="C6134" s="224">
        <v>1.5</v>
      </c>
      <c r="D6134" s="223">
        <v>16</v>
      </c>
      <c r="E6134" s="223" t="s">
        <v>172</v>
      </c>
      <c r="F6134" s="225" t="s">
        <v>12</v>
      </c>
      <c r="G6134" s="226">
        <v>5.68</v>
      </c>
      <c r="H6134" s="226">
        <v>-0.47</v>
      </c>
      <c r="I6134" s="226">
        <v>5.22</v>
      </c>
      <c r="J6134" s="227">
        <v>26.08</v>
      </c>
      <c r="K6134" s="227">
        <v>590.32000000000005</v>
      </c>
      <c r="L6134" s="228">
        <v>-6.51</v>
      </c>
      <c r="M6134" s="229">
        <f t="shared" si="187"/>
        <v>583.81000000000006</v>
      </c>
      <c r="N6134" s="230">
        <v>5.3</v>
      </c>
    </row>
    <row r="6135" spans="1:14" x14ac:dyDescent="0.2">
      <c r="A6135" s="231" t="str">
        <f t="shared" si="186"/>
        <v>NF1.516Thinned065</v>
      </c>
      <c r="B6135" s="223" t="s">
        <v>233</v>
      </c>
      <c r="C6135" s="224">
        <v>1.5</v>
      </c>
      <c r="D6135" s="223">
        <v>16</v>
      </c>
      <c r="E6135" s="223" t="s">
        <v>172</v>
      </c>
      <c r="F6135" s="225" t="s">
        <v>13</v>
      </c>
      <c r="G6135" s="226">
        <v>6.68</v>
      </c>
      <c r="H6135" s="226">
        <v>-0.22</v>
      </c>
      <c r="I6135" s="226">
        <v>6.47</v>
      </c>
      <c r="J6135" s="227">
        <v>32.33</v>
      </c>
      <c r="K6135" s="227">
        <v>622.65</v>
      </c>
      <c r="L6135" s="228">
        <v>-7.37</v>
      </c>
      <c r="M6135" s="229">
        <f t="shared" si="187"/>
        <v>615.28</v>
      </c>
      <c r="N6135" s="230">
        <v>4.91</v>
      </c>
    </row>
    <row r="6136" spans="1:14" x14ac:dyDescent="0.2">
      <c r="A6136" s="231" t="str">
        <f t="shared" si="186"/>
        <v>NF1.516Thinned070</v>
      </c>
      <c r="B6136" s="223" t="s">
        <v>233</v>
      </c>
      <c r="C6136" s="224">
        <v>1.5</v>
      </c>
      <c r="D6136" s="223">
        <v>16</v>
      </c>
      <c r="E6136" s="223" t="s">
        <v>172</v>
      </c>
      <c r="F6136" s="225" t="s">
        <v>200</v>
      </c>
      <c r="G6136" s="226">
        <v>5.31</v>
      </c>
      <c r="H6136" s="226">
        <v>-0.04</v>
      </c>
      <c r="I6136" s="226">
        <v>5.27</v>
      </c>
      <c r="J6136" s="227">
        <v>26.34</v>
      </c>
      <c r="K6136" s="227">
        <v>648.99</v>
      </c>
      <c r="L6136" s="228">
        <v>-8.19</v>
      </c>
      <c r="M6136" s="229">
        <f t="shared" si="187"/>
        <v>640.79999999999995</v>
      </c>
      <c r="N6136" s="230">
        <v>4.67</v>
      </c>
    </row>
    <row r="6137" spans="1:14" x14ac:dyDescent="0.2">
      <c r="A6137" s="231" t="str">
        <f t="shared" si="186"/>
        <v>NF1.516Thinned075</v>
      </c>
      <c r="B6137" s="223" t="s">
        <v>233</v>
      </c>
      <c r="C6137" s="224">
        <v>1.5</v>
      </c>
      <c r="D6137" s="223">
        <v>16</v>
      </c>
      <c r="E6137" s="223" t="s">
        <v>172</v>
      </c>
      <c r="F6137" s="225" t="s">
        <v>201</v>
      </c>
      <c r="G6137" s="226">
        <v>4.53</v>
      </c>
      <c r="H6137" s="226">
        <v>-0.01</v>
      </c>
      <c r="I6137" s="226">
        <v>4.5199999999999996</v>
      </c>
      <c r="J6137" s="227">
        <v>22.6</v>
      </c>
      <c r="K6137" s="227">
        <v>671.59</v>
      </c>
      <c r="L6137" s="228">
        <v>-9.01</v>
      </c>
      <c r="M6137" s="229">
        <f t="shared" si="187"/>
        <v>662.58</v>
      </c>
      <c r="N6137" s="230">
        <v>4.5999999999999996</v>
      </c>
    </row>
    <row r="6138" spans="1:14" x14ac:dyDescent="0.2">
      <c r="A6138" s="231" t="str">
        <f t="shared" si="186"/>
        <v>NF1.516Thinned080</v>
      </c>
      <c r="B6138" s="223" t="s">
        <v>233</v>
      </c>
      <c r="C6138" s="224">
        <v>1.5</v>
      </c>
      <c r="D6138" s="223">
        <v>16</v>
      </c>
      <c r="E6138" s="223" t="s">
        <v>172</v>
      </c>
      <c r="F6138" s="225" t="s">
        <v>202</v>
      </c>
      <c r="G6138" s="226">
        <v>4.6900000000000004</v>
      </c>
      <c r="H6138" s="226">
        <v>-0.06</v>
      </c>
      <c r="I6138" s="226">
        <v>4.63</v>
      </c>
      <c r="J6138" s="227">
        <v>23.14</v>
      </c>
      <c r="K6138" s="227">
        <v>694.73</v>
      </c>
      <c r="L6138" s="228">
        <v>-9.8000000000000007</v>
      </c>
      <c r="M6138" s="229">
        <f t="shared" si="187"/>
        <v>684.93000000000006</v>
      </c>
      <c r="N6138" s="230">
        <v>4.53</v>
      </c>
    </row>
    <row r="6139" spans="1:14" x14ac:dyDescent="0.2">
      <c r="A6139" s="231" t="str">
        <f t="shared" si="186"/>
        <v>NF1.516Thinned085</v>
      </c>
      <c r="B6139" s="223" t="s">
        <v>233</v>
      </c>
      <c r="C6139" s="224">
        <v>1.5</v>
      </c>
      <c r="D6139" s="223">
        <v>16</v>
      </c>
      <c r="E6139" s="223" t="s">
        <v>172</v>
      </c>
      <c r="F6139" s="225" t="s">
        <v>203</v>
      </c>
      <c r="G6139" s="226">
        <v>4.1900000000000004</v>
      </c>
      <c r="H6139" s="226">
        <v>0.04</v>
      </c>
      <c r="I6139" s="226">
        <v>4.22</v>
      </c>
      <c r="J6139" s="227">
        <v>21.12</v>
      </c>
      <c r="K6139" s="227">
        <v>715.86</v>
      </c>
      <c r="L6139" s="228">
        <v>-10.57</v>
      </c>
      <c r="M6139" s="229">
        <f t="shared" si="187"/>
        <v>705.29</v>
      </c>
      <c r="N6139" s="230">
        <v>4.38</v>
      </c>
    </row>
    <row r="6140" spans="1:14" x14ac:dyDescent="0.2">
      <c r="A6140" s="231" t="str">
        <f t="shared" si="186"/>
        <v>NF1.516Thinned090</v>
      </c>
      <c r="B6140" s="223" t="s">
        <v>233</v>
      </c>
      <c r="C6140" s="224">
        <v>1.5</v>
      </c>
      <c r="D6140" s="223">
        <v>16</v>
      </c>
      <c r="E6140" s="223" t="s">
        <v>172</v>
      </c>
      <c r="F6140" s="225" t="s">
        <v>204</v>
      </c>
      <c r="G6140" s="226">
        <v>2.88</v>
      </c>
      <c r="H6140" s="226">
        <v>0.02</v>
      </c>
      <c r="I6140" s="226">
        <v>2.9</v>
      </c>
      <c r="J6140" s="227">
        <v>14.51</v>
      </c>
      <c r="K6140" s="227">
        <v>730.37</v>
      </c>
      <c r="L6140" s="228">
        <v>-11.33</v>
      </c>
      <c r="M6140" s="229">
        <f t="shared" si="187"/>
        <v>719.04</v>
      </c>
      <c r="N6140" s="230">
        <v>4.2699999999999996</v>
      </c>
    </row>
    <row r="6141" spans="1:14" x14ac:dyDescent="0.2">
      <c r="A6141" s="231" t="str">
        <f t="shared" si="186"/>
        <v>NF1.516Thinned095</v>
      </c>
      <c r="B6141" s="223" t="s">
        <v>233</v>
      </c>
      <c r="C6141" s="224">
        <v>1.5</v>
      </c>
      <c r="D6141" s="223">
        <v>16</v>
      </c>
      <c r="E6141" s="223" t="s">
        <v>172</v>
      </c>
      <c r="F6141" s="225" t="s">
        <v>205</v>
      </c>
      <c r="G6141" s="226">
        <v>2.63</v>
      </c>
      <c r="H6141" s="226">
        <v>-0.08</v>
      </c>
      <c r="I6141" s="226">
        <v>2.5499999999999998</v>
      </c>
      <c r="J6141" s="227">
        <v>12.76</v>
      </c>
      <c r="K6141" s="227">
        <v>743.13</v>
      </c>
      <c r="L6141" s="228">
        <v>-12.07</v>
      </c>
      <c r="M6141" s="229">
        <f t="shared" si="187"/>
        <v>731.06</v>
      </c>
      <c r="N6141" s="230">
        <v>4.2</v>
      </c>
    </row>
    <row r="6142" spans="1:14" x14ac:dyDescent="0.2">
      <c r="A6142" s="231" t="str">
        <f t="shared" si="186"/>
        <v>NF1.516Thinned100</v>
      </c>
      <c r="B6142" s="223" t="s">
        <v>233</v>
      </c>
      <c r="C6142" s="224">
        <v>1.5</v>
      </c>
      <c r="D6142" s="223">
        <v>16</v>
      </c>
      <c r="E6142" s="223" t="s">
        <v>172</v>
      </c>
      <c r="F6142" s="225" t="s">
        <v>206</v>
      </c>
      <c r="G6142" s="226">
        <v>2.48</v>
      </c>
      <c r="H6142" s="226">
        <v>-0.11</v>
      </c>
      <c r="I6142" s="226">
        <v>2.36</v>
      </c>
      <c r="J6142" s="227">
        <v>11.81</v>
      </c>
      <c r="K6142" s="227">
        <v>754.94</v>
      </c>
      <c r="L6142" s="228">
        <v>-12.79</v>
      </c>
      <c r="M6142" s="229">
        <f t="shared" si="187"/>
        <v>742.15000000000009</v>
      </c>
      <c r="N6142" s="230">
        <v>4.0999999999999996</v>
      </c>
    </row>
    <row r="6143" spans="1:14" x14ac:dyDescent="0.2">
      <c r="A6143" s="231" t="str">
        <f t="shared" si="186"/>
        <v>NF1.516Thinned105</v>
      </c>
      <c r="B6143" s="223" t="s">
        <v>233</v>
      </c>
      <c r="C6143" s="224">
        <v>1.5</v>
      </c>
      <c r="D6143" s="223">
        <v>16</v>
      </c>
      <c r="E6143" s="223" t="s">
        <v>172</v>
      </c>
      <c r="F6143" s="225" t="s">
        <v>207</v>
      </c>
      <c r="G6143" s="226">
        <v>2.15</v>
      </c>
      <c r="H6143" s="226">
        <v>-0.13</v>
      </c>
      <c r="I6143" s="226">
        <v>2.02</v>
      </c>
      <c r="J6143" s="227">
        <v>10.09</v>
      </c>
      <c r="K6143" s="227">
        <v>765.03</v>
      </c>
      <c r="L6143" s="228">
        <v>-13.49</v>
      </c>
      <c r="M6143" s="229">
        <f t="shared" si="187"/>
        <v>751.54</v>
      </c>
      <c r="N6143" s="230">
        <v>4</v>
      </c>
    </row>
    <row r="6144" spans="1:14" x14ac:dyDescent="0.2">
      <c r="A6144" s="231" t="str">
        <f t="shared" si="186"/>
        <v>NF1.516Thinned110</v>
      </c>
      <c r="B6144" s="223" t="s">
        <v>233</v>
      </c>
      <c r="C6144" s="224">
        <v>1.5</v>
      </c>
      <c r="D6144" s="223">
        <v>16</v>
      </c>
      <c r="E6144" s="223" t="s">
        <v>172</v>
      </c>
      <c r="F6144" s="225" t="s">
        <v>208</v>
      </c>
      <c r="G6144" s="226">
        <v>1.8</v>
      </c>
      <c r="H6144" s="226">
        <v>-0.15</v>
      </c>
      <c r="I6144" s="226">
        <v>1.66</v>
      </c>
      <c r="J6144" s="227">
        <v>8.2799999999999994</v>
      </c>
      <c r="K6144" s="227">
        <v>773.31</v>
      </c>
      <c r="L6144" s="228">
        <v>-14.18</v>
      </c>
      <c r="M6144" s="229">
        <f t="shared" si="187"/>
        <v>759.13</v>
      </c>
      <c r="N6144" s="230">
        <v>3.9</v>
      </c>
    </row>
    <row r="6145" spans="1:14" x14ac:dyDescent="0.2">
      <c r="A6145" s="231" t="str">
        <f t="shared" si="186"/>
        <v>NF1.516Thinned115</v>
      </c>
      <c r="B6145" s="223" t="s">
        <v>233</v>
      </c>
      <c r="C6145" s="224">
        <v>1.5</v>
      </c>
      <c r="D6145" s="223">
        <v>16</v>
      </c>
      <c r="E6145" s="223" t="s">
        <v>172</v>
      </c>
      <c r="F6145" s="225" t="s">
        <v>209</v>
      </c>
      <c r="G6145" s="226">
        <v>1.25</v>
      </c>
      <c r="H6145" s="226">
        <v>-0.16</v>
      </c>
      <c r="I6145" s="226">
        <v>1.0900000000000001</v>
      </c>
      <c r="J6145" s="227">
        <v>5.46</v>
      </c>
      <c r="K6145" s="227">
        <v>778.77</v>
      </c>
      <c r="L6145" s="228">
        <v>-14.85</v>
      </c>
      <c r="M6145" s="229">
        <f t="shared" si="187"/>
        <v>763.92</v>
      </c>
      <c r="N6145" s="230">
        <v>3.8</v>
      </c>
    </row>
    <row r="6146" spans="1:14" x14ac:dyDescent="0.2">
      <c r="A6146" s="231" t="str">
        <f t="shared" ref="A6146:A6209" si="188">CONCATENATE(LEFT(B6146,2),TEXT(C6146,"0.0"),TEXT(D6146,"00"),E6146,TEXT(LEFT(F6146,3),"000"))</f>
        <v>NF1.516Thinned120</v>
      </c>
      <c r="B6146" s="223" t="s">
        <v>233</v>
      </c>
      <c r="C6146" s="224">
        <v>1.5</v>
      </c>
      <c r="D6146" s="223">
        <v>16</v>
      </c>
      <c r="E6146" s="223" t="s">
        <v>172</v>
      </c>
      <c r="F6146" s="225" t="s">
        <v>210</v>
      </c>
      <c r="G6146" s="226">
        <v>0.62</v>
      </c>
      <c r="H6146" s="226">
        <v>-0.2</v>
      </c>
      <c r="I6146" s="226">
        <v>0.42</v>
      </c>
      <c r="J6146" s="227">
        <v>2.1</v>
      </c>
      <c r="K6146" s="227">
        <v>780.87</v>
      </c>
      <c r="L6146" s="228">
        <v>-15.5</v>
      </c>
      <c r="M6146" s="229">
        <f t="shared" si="187"/>
        <v>765.37</v>
      </c>
      <c r="N6146" s="230">
        <v>3.72</v>
      </c>
    </row>
    <row r="6147" spans="1:14" x14ac:dyDescent="0.2">
      <c r="A6147" s="231" t="str">
        <f t="shared" si="188"/>
        <v>NF1.516Thinned125</v>
      </c>
      <c r="B6147" s="223" t="s">
        <v>233</v>
      </c>
      <c r="C6147" s="224">
        <v>1.5</v>
      </c>
      <c r="D6147" s="223">
        <v>16</v>
      </c>
      <c r="E6147" s="223" t="s">
        <v>172</v>
      </c>
      <c r="F6147" s="225" t="s">
        <v>211</v>
      </c>
      <c r="G6147" s="226">
        <v>0.38</v>
      </c>
      <c r="H6147" s="226">
        <v>-0.25</v>
      </c>
      <c r="I6147" s="226">
        <v>0.14000000000000001</v>
      </c>
      <c r="J6147" s="227">
        <v>0.68</v>
      </c>
      <c r="K6147" s="227">
        <v>781.55</v>
      </c>
      <c r="L6147" s="228">
        <v>-16.14</v>
      </c>
      <c r="M6147" s="229">
        <f t="shared" si="187"/>
        <v>765.41</v>
      </c>
      <c r="N6147" s="230">
        <v>3.65</v>
      </c>
    </row>
    <row r="6148" spans="1:14" x14ac:dyDescent="0.2">
      <c r="A6148" s="231" t="str">
        <f t="shared" si="188"/>
        <v>NF1.516Thinned130</v>
      </c>
      <c r="B6148" s="223" t="s">
        <v>233</v>
      </c>
      <c r="C6148" s="224">
        <v>1.5</v>
      </c>
      <c r="D6148" s="223">
        <v>16</v>
      </c>
      <c r="E6148" s="223" t="s">
        <v>172</v>
      </c>
      <c r="F6148" s="225" t="s">
        <v>212</v>
      </c>
      <c r="G6148" s="226">
        <v>0.42</v>
      </c>
      <c r="H6148" s="226">
        <v>-0.27</v>
      </c>
      <c r="I6148" s="226">
        <v>0.16</v>
      </c>
      <c r="J6148" s="227">
        <v>0.8</v>
      </c>
      <c r="K6148" s="227">
        <v>782.35</v>
      </c>
      <c r="L6148" s="228">
        <v>-16.77</v>
      </c>
      <c r="M6148" s="229">
        <f t="shared" si="187"/>
        <v>765.58</v>
      </c>
      <c r="N6148" s="230">
        <v>3.56</v>
      </c>
    </row>
    <row r="6149" spans="1:14" x14ac:dyDescent="0.2">
      <c r="A6149" s="231" t="str">
        <f t="shared" si="188"/>
        <v>NF1.516Thinned135</v>
      </c>
      <c r="B6149" s="223" t="s">
        <v>233</v>
      </c>
      <c r="C6149" s="224">
        <v>1.5</v>
      </c>
      <c r="D6149" s="223">
        <v>16</v>
      </c>
      <c r="E6149" s="223" t="s">
        <v>172</v>
      </c>
      <c r="F6149" s="225" t="s">
        <v>213</v>
      </c>
      <c r="G6149" s="226">
        <v>0.17</v>
      </c>
      <c r="H6149" s="226">
        <v>-0.27</v>
      </c>
      <c r="I6149" s="226">
        <v>-0.1</v>
      </c>
      <c r="J6149" s="227">
        <v>-0.48</v>
      </c>
      <c r="K6149" s="227">
        <v>781.87</v>
      </c>
      <c r="L6149" s="228">
        <v>-17.38</v>
      </c>
      <c r="M6149" s="229">
        <f t="shared" si="187"/>
        <v>764.49</v>
      </c>
      <c r="N6149" s="230">
        <v>3.48</v>
      </c>
    </row>
    <row r="6150" spans="1:14" x14ac:dyDescent="0.2">
      <c r="A6150" s="231" t="str">
        <f t="shared" si="188"/>
        <v>NF1.516Thinned140</v>
      </c>
      <c r="B6150" s="223" t="s">
        <v>233</v>
      </c>
      <c r="C6150" s="224">
        <v>1.5</v>
      </c>
      <c r="D6150" s="223">
        <v>16</v>
      </c>
      <c r="E6150" s="223" t="s">
        <v>172</v>
      </c>
      <c r="F6150" s="225" t="s">
        <v>214</v>
      </c>
      <c r="G6150" s="226">
        <v>-0.05</v>
      </c>
      <c r="H6150" s="226">
        <v>-0.26</v>
      </c>
      <c r="I6150" s="226">
        <v>-0.31</v>
      </c>
      <c r="J6150" s="227">
        <v>-1.57</v>
      </c>
      <c r="K6150" s="227">
        <v>780.3</v>
      </c>
      <c r="L6150" s="228">
        <v>-17.98</v>
      </c>
      <c r="M6150" s="229">
        <f t="shared" si="187"/>
        <v>762.31999999999994</v>
      </c>
      <c r="N6150" s="230">
        <v>3.4</v>
      </c>
    </row>
    <row r="6151" spans="1:14" x14ac:dyDescent="0.2">
      <c r="A6151" s="231" t="str">
        <f t="shared" si="188"/>
        <v>NF1.516Thinned145</v>
      </c>
      <c r="B6151" s="223" t="s">
        <v>233</v>
      </c>
      <c r="C6151" s="224">
        <v>1.5</v>
      </c>
      <c r="D6151" s="223">
        <v>16</v>
      </c>
      <c r="E6151" s="223" t="s">
        <v>172</v>
      </c>
      <c r="F6151" s="225" t="s">
        <v>215</v>
      </c>
      <c r="G6151" s="226">
        <v>-0.26</v>
      </c>
      <c r="H6151" s="226">
        <v>-0.26</v>
      </c>
      <c r="I6151" s="226">
        <v>-0.52</v>
      </c>
      <c r="J6151" s="227">
        <v>-2.62</v>
      </c>
      <c r="K6151" s="227">
        <v>777.68</v>
      </c>
      <c r="L6151" s="228">
        <v>-18.559999999999999</v>
      </c>
      <c r="M6151" s="229">
        <f t="shared" si="187"/>
        <v>759.12</v>
      </c>
      <c r="N6151" s="230">
        <v>3.31</v>
      </c>
    </row>
    <row r="6152" spans="1:14" x14ac:dyDescent="0.2">
      <c r="A6152" s="231" t="str">
        <f t="shared" si="188"/>
        <v>NF1.516Thinned150</v>
      </c>
      <c r="B6152" s="223" t="s">
        <v>233</v>
      </c>
      <c r="C6152" s="224">
        <v>1.5</v>
      </c>
      <c r="D6152" s="223">
        <v>16</v>
      </c>
      <c r="E6152" s="223" t="s">
        <v>172</v>
      </c>
      <c r="F6152" s="225" t="s">
        <v>216</v>
      </c>
      <c r="G6152" s="226">
        <v>-0.42</v>
      </c>
      <c r="H6152" s="226">
        <v>-0.26</v>
      </c>
      <c r="I6152" s="226">
        <v>-0.68</v>
      </c>
      <c r="J6152" s="227">
        <v>-3.41</v>
      </c>
      <c r="K6152" s="227">
        <v>774.27</v>
      </c>
      <c r="L6152" s="228">
        <v>-19.13</v>
      </c>
      <c r="M6152" s="229">
        <f t="shared" si="187"/>
        <v>755.14</v>
      </c>
      <c r="N6152" s="230">
        <v>3.23</v>
      </c>
    </row>
    <row r="6153" spans="1:14" x14ac:dyDescent="0.2">
      <c r="A6153" s="231" t="str">
        <f t="shared" si="188"/>
        <v>NF1.516Thinned155</v>
      </c>
      <c r="B6153" s="223" t="s">
        <v>233</v>
      </c>
      <c r="C6153" s="224">
        <v>1.5</v>
      </c>
      <c r="D6153" s="223">
        <v>16</v>
      </c>
      <c r="E6153" s="223" t="s">
        <v>172</v>
      </c>
      <c r="F6153" s="225" t="s">
        <v>217</v>
      </c>
      <c r="G6153" s="226">
        <v>-0.61</v>
      </c>
      <c r="H6153" s="226">
        <v>-0.26</v>
      </c>
      <c r="I6153" s="226">
        <v>-0.87</v>
      </c>
      <c r="J6153" s="227">
        <v>-4.34</v>
      </c>
      <c r="K6153" s="227">
        <v>769.93</v>
      </c>
      <c r="L6153" s="228">
        <v>-19.690000000000001</v>
      </c>
      <c r="M6153" s="229">
        <f t="shared" si="187"/>
        <v>750.2399999999999</v>
      </c>
      <c r="N6153" s="230">
        <v>3.15</v>
      </c>
    </row>
    <row r="6154" spans="1:14" x14ac:dyDescent="0.2">
      <c r="A6154" s="231" t="str">
        <f t="shared" si="188"/>
        <v>NF1.516Thinned160</v>
      </c>
      <c r="B6154" s="223" t="s">
        <v>233</v>
      </c>
      <c r="C6154" s="224">
        <v>1.5</v>
      </c>
      <c r="D6154" s="223">
        <v>16</v>
      </c>
      <c r="E6154" s="223" t="s">
        <v>172</v>
      </c>
      <c r="F6154" s="225" t="s">
        <v>218</v>
      </c>
      <c r="G6154" s="226">
        <v>-0.73</v>
      </c>
      <c r="H6154" s="226">
        <v>-0.26</v>
      </c>
      <c r="I6154" s="226">
        <v>-0.99</v>
      </c>
      <c r="J6154" s="227">
        <v>-4.97</v>
      </c>
      <c r="K6154" s="227">
        <v>764.96</v>
      </c>
      <c r="L6154" s="228">
        <v>-20.23</v>
      </c>
      <c r="M6154" s="229">
        <f t="shared" si="187"/>
        <v>744.73</v>
      </c>
      <c r="N6154" s="230">
        <v>3.08</v>
      </c>
    </row>
    <row r="6155" spans="1:14" x14ac:dyDescent="0.2">
      <c r="A6155" s="231" t="str">
        <f t="shared" si="188"/>
        <v>NF1.516Thinned165</v>
      </c>
      <c r="B6155" s="223" t="s">
        <v>233</v>
      </c>
      <c r="C6155" s="224">
        <v>1.5</v>
      </c>
      <c r="D6155" s="223">
        <v>16</v>
      </c>
      <c r="E6155" s="223" t="s">
        <v>172</v>
      </c>
      <c r="F6155" s="225" t="s">
        <v>219</v>
      </c>
      <c r="G6155" s="226">
        <v>-1.06</v>
      </c>
      <c r="H6155" s="226">
        <v>-0.26</v>
      </c>
      <c r="I6155" s="226">
        <v>-1.33</v>
      </c>
      <c r="J6155" s="227">
        <v>-6.63</v>
      </c>
      <c r="K6155" s="227">
        <v>758.32</v>
      </c>
      <c r="L6155" s="228">
        <v>-20.76</v>
      </c>
      <c r="M6155" s="229">
        <f t="shared" si="187"/>
        <v>737.56000000000006</v>
      </c>
      <c r="N6155" s="230">
        <v>3</v>
      </c>
    </row>
    <row r="6156" spans="1:14" x14ac:dyDescent="0.2">
      <c r="A6156" s="231" t="str">
        <f t="shared" si="188"/>
        <v>NF1.516Thinned170</v>
      </c>
      <c r="B6156" s="223" t="s">
        <v>233</v>
      </c>
      <c r="C6156" s="224">
        <v>1.5</v>
      </c>
      <c r="D6156" s="223">
        <v>16</v>
      </c>
      <c r="E6156" s="223" t="s">
        <v>172</v>
      </c>
      <c r="F6156" s="225" t="s">
        <v>220</v>
      </c>
      <c r="G6156" s="226">
        <v>-1.22</v>
      </c>
      <c r="H6156" s="226">
        <v>-0.28000000000000003</v>
      </c>
      <c r="I6156" s="226">
        <v>-1.5</v>
      </c>
      <c r="J6156" s="227">
        <v>-7.49</v>
      </c>
      <c r="K6156" s="227">
        <v>750.83</v>
      </c>
      <c r="L6156" s="228">
        <v>-21.27</v>
      </c>
      <c r="M6156" s="229">
        <f t="shared" si="187"/>
        <v>729.56000000000006</v>
      </c>
      <c r="N6156" s="230">
        <v>2.93</v>
      </c>
    </row>
    <row r="6157" spans="1:14" x14ac:dyDescent="0.2">
      <c r="A6157" s="231" t="str">
        <f t="shared" si="188"/>
        <v>NF1.516Thinned175</v>
      </c>
      <c r="B6157" s="223" t="s">
        <v>233</v>
      </c>
      <c r="C6157" s="224">
        <v>1.5</v>
      </c>
      <c r="D6157" s="223">
        <v>16</v>
      </c>
      <c r="E6157" s="223" t="s">
        <v>172</v>
      </c>
      <c r="F6157" s="225" t="s">
        <v>221</v>
      </c>
      <c r="G6157" s="226">
        <v>-1.33</v>
      </c>
      <c r="H6157" s="226">
        <v>-0.28999999999999998</v>
      </c>
      <c r="I6157" s="226">
        <v>-1.62</v>
      </c>
      <c r="J6157" s="227">
        <v>-8.09</v>
      </c>
      <c r="K6157" s="227">
        <v>742.74</v>
      </c>
      <c r="L6157" s="228">
        <v>-21.78</v>
      </c>
      <c r="M6157" s="229">
        <f t="shared" si="187"/>
        <v>720.96</v>
      </c>
      <c r="N6157" s="230">
        <v>2.87</v>
      </c>
    </row>
    <row r="6158" spans="1:14" x14ac:dyDescent="0.2">
      <c r="A6158" s="231" t="str">
        <f t="shared" si="188"/>
        <v>NF1.516Thinned180</v>
      </c>
      <c r="B6158" s="223" t="s">
        <v>233</v>
      </c>
      <c r="C6158" s="224">
        <v>1.5</v>
      </c>
      <c r="D6158" s="223">
        <v>16</v>
      </c>
      <c r="E6158" s="223" t="s">
        <v>172</v>
      </c>
      <c r="F6158" s="225" t="s">
        <v>222</v>
      </c>
      <c r="G6158" s="226">
        <v>-1.44</v>
      </c>
      <c r="H6158" s="226">
        <v>-0.28999999999999998</v>
      </c>
      <c r="I6158" s="226">
        <v>-1.73</v>
      </c>
      <c r="J6158" s="227">
        <v>-8.6300000000000008</v>
      </c>
      <c r="K6158" s="227">
        <v>734.11</v>
      </c>
      <c r="L6158" s="228">
        <v>-22.27</v>
      </c>
      <c r="M6158" s="229">
        <f t="shared" si="187"/>
        <v>711.84</v>
      </c>
      <c r="N6158" s="230">
        <v>2.8</v>
      </c>
    </row>
    <row r="6159" spans="1:14" x14ac:dyDescent="0.2">
      <c r="A6159" s="231" t="str">
        <f t="shared" si="188"/>
        <v>NF1.516Thinned185</v>
      </c>
      <c r="B6159" s="223" t="s">
        <v>233</v>
      </c>
      <c r="C6159" s="224">
        <v>1.5</v>
      </c>
      <c r="D6159" s="223">
        <v>16</v>
      </c>
      <c r="E6159" s="223" t="s">
        <v>172</v>
      </c>
      <c r="F6159" s="225" t="s">
        <v>223</v>
      </c>
      <c r="G6159" s="226">
        <v>-1.42</v>
      </c>
      <c r="H6159" s="226">
        <v>-0.28000000000000003</v>
      </c>
      <c r="I6159" s="226">
        <v>-1.71</v>
      </c>
      <c r="J6159" s="227">
        <v>-8.5399999999999991</v>
      </c>
      <c r="K6159" s="227">
        <v>725.58</v>
      </c>
      <c r="L6159" s="228">
        <v>-22.75</v>
      </c>
      <c r="M6159" s="229">
        <f t="shared" si="187"/>
        <v>702.83</v>
      </c>
      <c r="N6159" s="230">
        <v>2.74</v>
      </c>
    </row>
    <row r="6160" spans="1:14" x14ac:dyDescent="0.2">
      <c r="A6160" s="231" t="str">
        <f t="shared" si="188"/>
        <v>NF1.516Thinned190</v>
      </c>
      <c r="B6160" s="223" t="s">
        <v>233</v>
      </c>
      <c r="C6160" s="224">
        <v>1.5</v>
      </c>
      <c r="D6160" s="223">
        <v>16</v>
      </c>
      <c r="E6160" s="223" t="s">
        <v>172</v>
      </c>
      <c r="F6160" s="225" t="s">
        <v>224</v>
      </c>
      <c r="G6160" s="226">
        <v>-1.52</v>
      </c>
      <c r="H6160" s="226">
        <v>-0.28000000000000003</v>
      </c>
      <c r="I6160" s="226">
        <v>-1.8</v>
      </c>
      <c r="J6160" s="227">
        <v>-8.99</v>
      </c>
      <c r="K6160" s="227">
        <v>716.58</v>
      </c>
      <c r="L6160" s="228">
        <v>-23.22</v>
      </c>
      <c r="M6160" s="229">
        <f t="shared" si="187"/>
        <v>693.36</v>
      </c>
      <c r="N6160" s="230">
        <v>2.67</v>
      </c>
    </row>
    <row r="6161" spans="1:14" x14ac:dyDescent="0.2">
      <c r="A6161" s="231" t="str">
        <f t="shared" si="188"/>
        <v>NF1.516Thinned195</v>
      </c>
      <c r="B6161" s="223" t="s">
        <v>233</v>
      </c>
      <c r="C6161" s="224">
        <v>1.5</v>
      </c>
      <c r="D6161" s="223">
        <v>16</v>
      </c>
      <c r="E6161" s="223" t="s">
        <v>172</v>
      </c>
      <c r="F6161" s="225" t="s">
        <v>225</v>
      </c>
      <c r="G6161" s="226">
        <v>-1.58</v>
      </c>
      <c r="H6161" s="226">
        <v>-0.27</v>
      </c>
      <c r="I6161" s="226">
        <v>-1.85</v>
      </c>
      <c r="J6161" s="227">
        <v>-9.27</v>
      </c>
      <c r="K6161" s="227">
        <v>707.32</v>
      </c>
      <c r="L6161" s="228">
        <v>-23.68</v>
      </c>
      <c r="M6161" s="229">
        <f t="shared" si="187"/>
        <v>683.6400000000001</v>
      </c>
      <c r="N6161" s="230">
        <v>2.61</v>
      </c>
    </row>
    <row r="6162" spans="1:14" x14ac:dyDescent="0.2">
      <c r="A6162" s="231" t="str">
        <f t="shared" si="188"/>
        <v>NF1.518NO_thin000</v>
      </c>
      <c r="B6162" s="223" t="s">
        <v>233</v>
      </c>
      <c r="C6162" s="224">
        <v>1.5</v>
      </c>
      <c r="D6162" s="223">
        <v>18</v>
      </c>
      <c r="E6162" s="223" t="s">
        <v>199</v>
      </c>
      <c r="F6162" s="225" t="s">
        <v>0</v>
      </c>
      <c r="G6162" s="226">
        <v>0.63</v>
      </c>
      <c r="H6162" s="226">
        <v>1.01</v>
      </c>
      <c r="I6162" s="226">
        <v>1.64</v>
      </c>
      <c r="J6162" s="227">
        <v>8.2100000000000009</v>
      </c>
      <c r="K6162" s="227">
        <v>8.2100000000000009</v>
      </c>
      <c r="L6162" s="228">
        <v>0</v>
      </c>
      <c r="M6162" s="229">
        <f t="shared" ref="M6162:M6225" si="189">K6162+L6162</f>
        <v>8.2100000000000009</v>
      </c>
      <c r="N6162" s="230">
        <v>0</v>
      </c>
    </row>
    <row r="6163" spans="1:14" x14ac:dyDescent="0.2">
      <c r="A6163" s="231" t="str">
        <f t="shared" si="188"/>
        <v>NF1.518NO_thin005</v>
      </c>
      <c r="B6163" s="223" t="s">
        <v>233</v>
      </c>
      <c r="C6163" s="224">
        <v>1.5</v>
      </c>
      <c r="D6163" s="223">
        <v>18</v>
      </c>
      <c r="E6163" s="223" t="s">
        <v>199</v>
      </c>
      <c r="F6163" s="225" t="s">
        <v>1</v>
      </c>
      <c r="G6163" s="226">
        <v>1.93</v>
      </c>
      <c r="H6163" s="226">
        <v>1.24</v>
      </c>
      <c r="I6163" s="226">
        <v>3.18</v>
      </c>
      <c r="J6163" s="227">
        <v>15.89</v>
      </c>
      <c r="K6163" s="227">
        <v>24.11</v>
      </c>
      <c r="L6163" s="228">
        <v>0</v>
      </c>
      <c r="M6163" s="229">
        <f t="shared" si="189"/>
        <v>24.11</v>
      </c>
      <c r="N6163" s="230">
        <v>0</v>
      </c>
    </row>
    <row r="6164" spans="1:14" x14ac:dyDescent="0.2">
      <c r="A6164" s="231" t="str">
        <f t="shared" si="188"/>
        <v>NF1.518NO_thin010</v>
      </c>
      <c r="B6164" s="223" t="s">
        <v>233</v>
      </c>
      <c r="C6164" s="224">
        <v>1.5</v>
      </c>
      <c r="D6164" s="223">
        <v>18</v>
      </c>
      <c r="E6164" s="223" t="s">
        <v>199</v>
      </c>
      <c r="F6164" s="225" t="s">
        <v>2</v>
      </c>
      <c r="G6164" s="226">
        <v>5.9</v>
      </c>
      <c r="H6164" s="226">
        <v>1.25</v>
      </c>
      <c r="I6164" s="226">
        <v>7.15</v>
      </c>
      <c r="J6164" s="227">
        <v>35.770000000000003</v>
      </c>
      <c r="K6164" s="227">
        <v>59.88</v>
      </c>
      <c r="L6164" s="228">
        <v>0</v>
      </c>
      <c r="M6164" s="229">
        <f t="shared" si="189"/>
        <v>59.88</v>
      </c>
      <c r="N6164" s="230">
        <v>0</v>
      </c>
    </row>
    <row r="6165" spans="1:14" x14ac:dyDescent="0.2">
      <c r="A6165" s="231" t="str">
        <f t="shared" si="188"/>
        <v>NF1.518NO_thin015</v>
      </c>
      <c r="B6165" s="223" t="s">
        <v>233</v>
      </c>
      <c r="C6165" s="224">
        <v>1.5</v>
      </c>
      <c r="D6165" s="223">
        <v>18</v>
      </c>
      <c r="E6165" s="223" t="s">
        <v>199</v>
      </c>
      <c r="F6165" s="225" t="s">
        <v>3</v>
      </c>
      <c r="G6165" s="226">
        <v>18.02</v>
      </c>
      <c r="H6165" s="226">
        <v>1.25</v>
      </c>
      <c r="I6165" s="226">
        <v>19.27</v>
      </c>
      <c r="J6165" s="227">
        <v>96.34</v>
      </c>
      <c r="K6165" s="227">
        <v>156.22</v>
      </c>
      <c r="L6165" s="228">
        <v>0</v>
      </c>
      <c r="M6165" s="229">
        <f t="shared" si="189"/>
        <v>156.22</v>
      </c>
      <c r="N6165" s="230">
        <v>0</v>
      </c>
    </row>
    <row r="6166" spans="1:14" x14ac:dyDescent="0.2">
      <c r="A6166" s="231" t="str">
        <f t="shared" si="188"/>
        <v>NF1.518NO_thin020</v>
      </c>
      <c r="B6166" s="223" t="s">
        <v>233</v>
      </c>
      <c r="C6166" s="224">
        <v>1.5</v>
      </c>
      <c r="D6166" s="223">
        <v>18</v>
      </c>
      <c r="E6166" s="223" t="s">
        <v>199</v>
      </c>
      <c r="F6166" s="225" t="s">
        <v>4</v>
      </c>
      <c r="G6166" s="226">
        <v>30.06</v>
      </c>
      <c r="H6166" s="226">
        <v>6.54</v>
      </c>
      <c r="I6166" s="226">
        <v>36.590000000000003</v>
      </c>
      <c r="J6166" s="227">
        <v>182.97</v>
      </c>
      <c r="K6166" s="227">
        <v>339.19</v>
      </c>
      <c r="L6166" s="228">
        <v>0</v>
      </c>
      <c r="M6166" s="229">
        <f t="shared" si="189"/>
        <v>339.19</v>
      </c>
      <c r="N6166" s="230">
        <v>0</v>
      </c>
    </row>
    <row r="6167" spans="1:14" x14ac:dyDescent="0.2">
      <c r="A6167" s="231" t="str">
        <f t="shared" si="188"/>
        <v>NF1.518NO_thin025</v>
      </c>
      <c r="B6167" s="223" t="s">
        <v>233</v>
      </c>
      <c r="C6167" s="224">
        <v>1.5</v>
      </c>
      <c r="D6167" s="223">
        <v>18</v>
      </c>
      <c r="E6167" s="223" t="s">
        <v>199</v>
      </c>
      <c r="F6167" s="225" t="s">
        <v>5</v>
      </c>
      <c r="G6167" s="226">
        <v>16.3</v>
      </c>
      <c r="H6167" s="226">
        <v>8.89</v>
      </c>
      <c r="I6167" s="226">
        <v>25.19</v>
      </c>
      <c r="J6167" s="227">
        <v>125.95</v>
      </c>
      <c r="K6167" s="227">
        <v>465.14</v>
      </c>
      <c r="L6167" s="228">
        <v>0</v>
      </c>
      <c r="M6167" s="229">
        <f t="shared" si="189"/>
        <v>465.14</v>
      </c>
      <c r="N6167" s="230">
        <v>0</v>
      </c>
    </row>
    <row r="6168" spans="1:14" x14ac:dyDescent="0.2">
      <c r="A6168" s="231" t="str">
        <f t="shared" si="188"/>
        <v>NF1.518NO_thin030</v>
      </c>
      <c r="B6168" s="223" t="s">
        <v>233</v>
      </c>
      <c r="C6168" s="224">
        <v>1.5</v>
      </c>
      <c r="D6168" s="223">
        <v>18</v>
      </c>
      <c r="E6168" s="223" t="s">
        <v>199</v>
      </c>
      <c r="F6168" s="225" t="s">
        <v>6</v>
      </c>
      <c r="G6168" s="226">
        <v>15.21</v>
      </c>
      <c r="H6168" s="226">
        <v>4.3</v>
      </c>
      <c r="I6168" s="226">
        <v>19.510000000000002</v>
      </c>
      <c r="J6168" s="227">
        <v>97.53</v>
      </c>
      <c r="K6168" s="227">
        <v>562.66999999999996</v>
      </c>
      <c r="L6168" s="228">
        <v>0</v>
      </c>
      <c r="M6168" s="229">
        <f t="shared" si="189"/>
        <v>562.66999999999996</v>
      </c>
      <c r="N6168" s="230">
        <v>0</v>
      </c>
    </row>
    <row r="6169" spans="1:14" x14ac:dyDescent="0.2">
      <c r="A6169" s="231" t="str">
        <f t="shared" si="188"/>
        <v>NF1.518NO_thin035</v>
      </c>
      <c r="B6169" s="223" t="s">
        <v>233</v>
      </c>
      <c r="C6169" s="224">
        <v>1.5</v>
      </c>
      <c r="D6169" s="223">
        <v>18</v>
      </c>
      <c r="E6169" s="223" t="s">
        <v>199</v>
      </c>
      <c r="F6169" s="225" t="s">
        <v>7</v>
      </c>
      <c r="G6169" s="226">
        <v>15.39</v>
      </c>
      <c r="H6169" s="226">
        <v>2.75</v>
      </c>
      <c r="I6169" s="226">
        <v>18.14</v>
      </c>
      <c r="J6169" s="227">
        <v>90.71</v>
      </c>
      <c r="K6169" s="227">
        <v>653.38</v>
      </c>
      <c r="L6169" s="228">
        <v>0</v>
      </c>
      <c r="M6169" s="229">
        <f t="shared" si="189"/>
        <v>653.38</v>
      </c>
      <c r="N6169" s="230">
        <v>0</v>
      </c>
    </row>
    <row r="6170" spans="1:14" x14ac:dyDescent="0.2">
      <c r="A6170" s="231" t="str">
        <f t="shared" si="188"/>
        <v>NF1.518NO_thin040</v>
      </c>
      <c r="B6170" s="223" t="s">
        <v>233</v>
      </c>
      <c r="C6170" s="224">
        <v>1.5</v>
      </c>
      <c r="D6170" s="223">
        <v>18</v>
      </c>
      <c r="E6170" s="223" t="s">
        <v>199</v>
      </c>
      <c r="F6170" s="225" t="s">
        <v>8</v>
      </c>
      <c r="G6170" s="226">
        <v>14.82</v>
      </c>
      <c r="H6170" s="226">
        <v>1.49</v>
      </c>
      <c r="I6170" s="226">
        <v>16.309999999999999</v>
      </c>
      <c r="J6170" s="227">
        <v>81.540000000000006</v>
      </c>
      <c r="K6170" s="227">
        <v>734.92</v>
      </c>
      <c r="L6170" s="228">
        <v>0</v>
      </c>
      <c r="M6170" s="229">
        <f t="shared" si="189"/>
        <v>734.92</v>
      </c>
      <c r="N6170" s="230">
        <v>0</v>
      </c>
    </row>
    <row r="6171" spans="1:14" x14ac:dyDescent="0.2">
      <c r="A6171" s="231" t="str">
        <f t="shared" si="188"/>
        <v>NF1.518NO_thin045</v>
      </c>
      <c r="B6171" s="223" t="s">
        <v>233</v>
      </c>
      <c r="C6171" s="224">
        <v>1.5</v>
      </c>
      <c r="D6171" s="223">
        <v>18</v>
      </c>
      <c r="E6171" s="223" t="s">
        <v>199</v>
      </c>
      <c r="F6171" s="225" t="s">
        <v>9</v>
      </c>
      <c r="G6171" s="226">
        <v>14.06</v>
      </c>
      <c r="H6171" s="226">
        <v>0.98</v>
      </c>
      <c r="I6171" s="226">
        <v>15.04</v>
      </c>
      <c r="J6171" s="227">
        <v>75.19</v>
      </c>
      <c r="K6171" s="227">
        <v>810.12</v>
      </c>
      <c r="L6171" s="228">
        <v>0</v>
      </c>
      <c r="M6171" s="229">
        <f t="shared" si="189"/>
        <v>810.12</v>
      </c>
      <c r="N6171" s="230">
        <v>0</v>
      </c>
    </row>
    <row r="6172" spans="1:14" x14ac:dyDescent="0.2">
      <c r="A6172" s="231" t="str">
        <f t="shared" si="188"/>
        <v>NF1.518NO_thin050</v>
      </c>
      <c r="B6172" s="223" t="s">
        <v>233</v>
      </c>
      <c r="C6172" s="224">
        <v>1.5</v>
      </c>
      <c r="D6172" s="223">
        <v>18</v>
      </c>
      <c r="E6172" s="223" t="s">
        <v>199</v>
      </c>
      <c r="F6172" s="225" t="s">
        <v>10</v>
      </c>
      <c r="G6172" s="226">
        <v>13.12</v>
      </c>
      <c r="H6172" s="226">
        <v>1.17</v>
      </c>
      <c r="I6172" s="226">
        <v>14.29</v>
      </c>
      <c r="J6172" s="227">
        <v>71.47</v>
      </c>
      <c r="K6172" s="227">
        <v>881.58</v>
      </c>
      <c r="L6172" s="228">
        <v>0</v>
      </c>
      <c r="M6172" s="229">
        <f t="shared" si="189"/>
        <v>881.58</v>
      </c>
      <c r="N6172" s="230">
        <v>0</v>
      </c>
    </row>
    <row r="6173" spans="1:14" x14ac:dyDescent="0.2">
      <c r="A6173" s="231" t="str">
        <f t="shared" si="188"/>
        <v>NF1.518NO_thin055</v>
      </c>
      <c r="B6173" s="223" t="s">
        <v>233</v>
      </c>
      <c r="C6173" s="224">
        <v>1.5</v>
      </c>
      <c r="D6173" s="223">
        <v>18</v>
      </c>
      <c r="E6173" s="223" t="s">
        <v>199</v>
      </c>
      <c r="F6173" s="225" t="s">
        <v>11</v>
      </c>
      <c r="G6173" s="226">
        <v>12.45</v>
      </c>
      <c r="H6173" s="226">
        <v>-0.05</v>
      </c>
      <c r="I6173" s="226">
        <v>12.39</v>
      </c>
      <c r="J6173" s="227">
        <v>61.97</v>
      </c>
      <c r="K6173" s="227">
        <v>943.55</v>
      </c>
      <c r="L6173" s="228">
        <v>0</v>
      </c>
      <c r="M6173" s="229">
        <f t="shared" si="189"/>
        <v>943.55</v>
      </c>
      <c r="N6173" s="230">
        <v>0</v>
      </c>
    </row>
    <row r="6174" spans="1:14" x14ac:dyDescent="0.2">
      <c r="A6174" s="231" t="str">
        <f t="shared" si="188"/>
        <v>NF1.518NO_thin060</v>
      </c>
      <c r="B6174" s="223" t="s">
        <v>233</v>
      </c>
      <c r="C6174" s="224">
        <v>1.5</v>
      </c>
      <c r="D6174" s="223">
        <v>18</v>
      </c>
      <c r="E6174" s="223" t="s">
        <v>199</v>
      </c>
      <c r="F6174" s="225" t="s">
        <v>12</v>
      </c>
      <c r="G6174" s="226">
        <v>11.74</v>
      </c>
      <c r="H6174" s="226">
        <v>0.22</v>
      </c>
      <c r="I6174" s="226">
        <v>11.96</v>
      </c>
      <c r="J6174" s="227">
        <v>59.79</v>
      </c>
      <c r="K6174" s="227">
        <v>1003.33</v>
      </c>
      <c r="L6174" s="228">
        <v>0</v>
      </c>
      <c r="M6174" s="229">
        <f t="shared" si="189"/>
        <v>1003.33</v>
      </c>
      <c r="N6174" s="230">
        <v>0</v>
      </c>
    </row>
    <row r="6175" spans="1:14" x14ac:dyDescent="0.2">
      <c r="A6175" s="231" t="str">
        <f t="shared" si="188"/>
        <v>NF1.518NO_thin065</v>
      </c>
      <c r="B6175" s="223" t="s">
        <v>233</v>
      </c>
      <c r="C6175" s="224">
        <v>1.5</v>
      </c>
      <c r="D6175" s="223">
        <v>18</v>
      </c>
      <c r="E6175" s="223" t="s">
        <v>199</v>
      </c>
      <c r="F6175" s="225" t="s">
        <v>13</v>
      </c>
      <c r="G6175" s="226">
        <v>10.83</v>
      </c>
      <c r="H6175" s="226">
        <v>0.17</v>
      </c>
      <c r="I6175" s="226">
        <v>10.99</v>
      </c>
      <c r="J6175" s="227">
        <v>54.96</v>
      </c>
      <c r="K6175" s="227">
        <v>1058.3</v>
      </c>
      <c r="L6175" s="228">
        <v>0</v>
      </c>
      <c r="M6175" s="229">
        <f t="shared" si="189"/>
        <v>1058.3</v>
      </c>
      <c r="N6175" s="230">
        <v>0</v>
      </c>
    </row>
    <row r="6176" spans="1:14" x14ac:dyDescent="0.2">
      <c r="A6176" s="231" t="str">
        <f t="shared" si="188"/>
        <v>NF1.518NO_thin070</v>
      </c>
      <c r="B6176" s="223" t="s">
        <v>233</v>
      </c>
      <c r="C6176" s="224">
        <v>1.5</v>
      </c>
      <c r="D6176" s="223">
        <v>18</v>
      </c>
      <c r="E6176" s="223" t="s">
        <v>199</v>
      </c>
      <c r="F6176" s="225" t="s">
        <v>200</v>
      </c>
      <c r="G6176" s="226">
        <v>10.07</v>
      </c>
      <c r="H6176" s="226">
        <v>-0.52</v>
      </c>
      <c r="I6176" s="226">
        <v>9.5500000000000007</v>
      </c>
      <c r="J6176" s="227">
        <v>47.75</v>
      </c>
      <c r="K6176" s="227">
        <v>1106.05</v>
      </c>
      <c r="L6176" s="228">
        <v>0</v>
      </c>
      <c r="M6176" s="229">
        <f t="shared" si="189"/>
        <v>1106.05</v>
      </c>
      <c r="N6176" s="230">
        <v>0</v>
      </c>
    </row>
    <row r="6177" spans="1:14" x14ac:dyDescent="0.2">
      <c r="A6177" s="231" t="str">
        <f t="shared" si="188"/>
        <v>NF1.518NO_thin075</v>
      </c>
      <c r="B6177" s="223" t="s">
        <v>233</v>
      </c>
      <c r="C6177" s="224">
        <v>1.5</v>
      </c>
      <c r="D6177" s="223">
        <v>18</v>
      </c>
      <c r="E6177" s="223" t="s">
        <v>199</v>
      </c>
      <c r="F6177" s="225" t="s">
        <v>201</v>
      </c>
      <c r="G6177" s="226">
        <v>9.56</v>
      </c>
      <c r="H6177" s="226">
        <v>0.32</v>
      </c>
      <c r="I6177" s="226">
        <v>9.89</v>
      </c>
      <c r="J6177" s="227">
        <v>49.43</v>
      </c>
      <c r="K6177" s="227">
        <v>1155.48</v>
      </c>
      <c r="L6177" s="228">
        <v>0</v>
      </c>
      <c r="M6177" s="229">
        <f t="shared" si="189"/>
        <v>1155.48</v>
      </c>
      <c r="N6177" s="230">
        <v>0</v>
      </c>
    </row>
    <row r="6178" spans="1:14" x14ac:dyDescent="0.2">
      <c r="A6178" s="231" t="str">
        <f t="shared" si="188"/>
        <v>NF1.518NO_thin080</v>
      </c>
      <c r="B6178" s="223" t="s">
        <v>233</v>
      </c>
      <c r="C6178" s="224">
        <v>1.5</v>
      </c>
      <c r="D6178" s="223">
        <v>18</v>
      </c>
      <c r="E6178" s="223" t="s">
        <v>199</v>
      </c>
      <c r="F6178" s="225" t="s">
        <v>202</v>
      </c>
      <c r="G6178" s="226">
        <v>8.92</v>
      </c>
      <c r="H6178" s="226">
        <v>-0.47</v>
      </c>
      <c r="I6178" s="226">
        <v>8.44</v>
      </c>
      <c r="J6178" s="227">
        <v>42.21</v>
      </c>
      <c r="K6178" s="227">
        <v>1197.7</v>
      </c>
      <c r="L6178" s="228">
        <v>0</v>
      </c>
      <c r="M6178" s="229">
        <f t="shared" si="189"/>
        <v>1197.7</v>
      </c>
      <c r="N6178" s="230">
        <v>0</v>
      </c>
    </row>
    <row r="6179" spans="1:14" x14ac:dyDescent="0.2">
      <c r="A6179" s="231" t="str">
        <f t="shared" si="188"/>
        <v>NF1.518NO_thin085</v>
      </c>
      <c r="B6179" s="223" t="s">
        <v>233</v>
      </c>
      <c r="C6179" s="224">
        <v>1.5</v>
      </c>
      <c r="D6179" s="223">
        <v>18</v>
      </c>
      <c r="E6179" s="223" t="s">
        <v>199</v>
      </c>
      <c r="F6179" s="225" t="s">
        <v>203</v>
      </c>
      <c r="G6179" s="226">
        <v>8.2200000000000006</v>
      </c>
      <c r="H6179" s="226">
        <v>-0.87</v>
      </c>
      <c r="I6179" s="226">
        <v>7.35</v>
      </c>
      <c r="J6179" s="227">
        <v>36.76</v>
      </c>
      <c r="K6179" s="227">
        <v>1234.45</v>
      </c>
      <c r="L6179" s="228">
        <v>0</v>
      </c>
      <c r="M6179" s="229">
        <f t="shared" si="189"/>
        <v>1234.45</v>
      </c>
      <c r="N6179" s="230">
        <v>0</v>
      </c>
    </row>
    <row r="6180" spans="1:14" x14ac:dyDescent="0.2">
      <c r="A6180" s="231" t="str">
        <f t="shared" si="188"/>
        <v>NF1.518NO_thin090</v>
      </c>
      <c r="B6180" s="223" t="s">
        <v>233</v>
      </c>
      <c r="C6180" s="224">
        <v>1.5</v>
      </c>
      <c r="D6180" s="223">
        <v>18</v>
      </c>
      <c r="E6180" s="223" t="s">
        <v>199</v>
      </c>
      <c r="F6180" s="225" t="s">
        <v>204</v>
      </c>
      <c r="G6180" s="226">
        <v>7.71</v>
      </c>
      <c r="H6180" s="226">
        <v>-0.39</v>
      </c>
      <c r="I6180" s="226">
        <v>7.31</v>
      </c>
      <c r="J6180" s="227">
        <v>36.56</v>
      </c>
      <c r="K6180" s="227">
        <v>1271.01</v>
      </c>
      <c r="L6180" s="228">
        <v>0</v>
      </c>
      <c r="M6180" s="229">
        <f t="shared" si="189"/>
        <v>1271.01</v>
      </c>
      <c r="N6180" s="230">
        <v>0</v>
      </c>
    </row>
    <row r="6181" spans="1:14" x14ac:dyDescent="0.2">
      <c r="A6181" s="231" t="str">
        <f t="shared" si="188"/>
        <v>NF1.518NO_thin095</v>
      </c>
      <c r="B6181" s="223" t="s">
        <v>233</v>
      </c>
      <c r="C6181" s="224">
        <v>1.5</v>
      </c>
      <c r="D6181" s="223">
        <v>18</v>
      </c>
      <c r="E6181" s="223" t="s">
        <v>199</v>
      </c>
      <c r="F6181" s="225" t="s">
        <v>205</v>
      </c>
      <c r="G6181" s="226">
        <v>7.24</v>
      </c>
      <c r="H6181" s="226">
        <v>0.26</v>
      </c>
      <c r="I6181" s="226">
        <v>7.5</v>
      </c>
      <c r="J6181" s="227">
        <v>37.479999999999997</v>
      </c>
      <c r="K6181" s="227">
        <v>1308.5</v>
      </c>
      <c r="L6181" s="228">
        <v>0</v>
      </c>
      <c r="M6181" s="229">
        <f t="shared" si="189"/>
        <v>1308.5</v>
      </c>
      <c r="N6181" s="230">
        <v>0</v>
      </c>
    </row>
    <row r="6182" spans="1:14" x14ac:dyDescent="0.2">
      <c r="A6182" s="231" t="str">
        <f t="shared" si="188"/>
        <v>NF1.518NO_thin100</v>
      </c>
      <c r="B6182" s="223" t="s">
        <v>233</v>
      </c>
      <c r="C6182" s="224">
        <v>1.5</v>
      </c>
      <c r="D6182" s="223">
        <v>18</v>
      </c>
      <c r="E6182" s="223" t="s">
        <v>199</v>
      </c>
      <c r="F6182" s="225" t="s">
        <v>206</v>
      </c>
      <c r="G6182" s="226">
        <v>6.77</v>
      </c>
      <c r="H6182" s="226">
        <v>-0.25</v>
      </c>
      <c r="I6182" s="226">
        <v>6.52</v>
      </c>
      <c r="J6182" s="227">
        <v>32.61</v>
      </c>
      <c r="K6182" s="227">
        <v>1341.1</v>
      </c>
      <c r="L6182" s="228">
        <v>0</v>
      </c>
      <c r="M6182" s="229">
        <f t="shared" si="189"/>
        <v>1341.1</v>
      </c>
      <c r="N6182" s="230">
        <v>0</v>
      </c>
    </row>
    <row r="6183" spans="1:14" x14ac:dyDescent="0.2">
      <c r="A6183" s="231" t="str">
        <f t="shared" si="188"/>
        <v>NF1.518NO_thin105</v>
      </c>
      <c r="B6183" s="223" t="s">
        <v>233</v>
      </c>
      <c r="C6183" s="224">
        <v>1.5</v>
      </c>
      <c r="D6183" s="223">
        <v>18</v>
      </c>
      <c r="E6183" s="223" t="s">
        <v>199</v>
      </c>
      <c r="F6183" s="225" t="s">
        <v>207</v>
      </c>
      <c r="G6183" s="226">
        <v>6.33</v>
      </c>
      <c r="H6183" s="226">
        <v>-0.39</v>
      </c>
      <c r="I6183" s="226">
        <v>5.94</v>
      </c>
      <c r="J6183" s="227">
        <v>29.69</v>
      </c>
      <c r="K6183" s="227">
        <v>1370.79</v>
      </c>
      <c r="L6183" s="228">
        <v>0</v>
      </c>
      <c r="M6183" s="229">
        <f t="shared" si="189"/>
        <v>1370.79</v>
      </c>
      <c r="N6183" s="230">
        <v>0</v>
      </c>
    </row>
    <row r="6184" spans="1:14" x14ac:dyDescent="0.2">
      <c r="A6184" s="231" t="str">
        <f t="shared" si="188"/>
        <v>NF1.518NO_thin110</v>
      </c>
      <c r="B6184" s="223" t="s">
        <v>233</v>
      </c>
      <c r="C6184" s="224">
        <v>1.5</v>
      </c>
      <c r="D6184" s="223">
        <v>18</v>
      </c>
      <c r="E6184" s="223" t="s">
        <v>199</v>
      </c>
      <c r="F6184" s="225" t="s">
        <v>208</v>
      </c>
      <c r="G6184" s="226">
        <v>5.94</v>
      </c>
      <c r="H6184" s="226">
        <v>-0.38</v>
      </c>
      <c r="I6184" s="226">
        <v>5.56</v>
      </c>
      <c r="J6184" s="227">
        <v>27.81</v>
      </c>
      <c r="K6184" s="227">
        <v>1398.61</v>
      </c>
      <c r="L6184" s="228">
        <v>0</v>
      </c>
      <c r="M6184" s="229">
        <f t="shared" si="189"/>
        <v>1398.61</v>
      </c>
      <c r="N6184" s="230">
        <v>0</v>
      </c>
    </row>
    <row r="6185" spans="1:14" x14ac:dyDescent="0.2">
      <c r="A6185" s="231" t="str">
        <f t="shared" si="188"/>
        <v>NF1.518NO_thin115</v>
      </c>
      <c r="B6185" s="223" t="s">
        <v>233</v>
      </c>
      <c r="C6185" s="224">
        <v>1.5</v>
      </c>
      <c r="D6185" s="223">
        <v>18</v>
      </c>
      <c r="E6185" s="223" t="s">
        <v>199</v>
      </c>
      <c r="F6185" s="225" t="s">
        <v>209</v>
      </c>
      <c r="G6185" s="226">
        <v>5.45</v>
      </c>
      <c r="H6185" s="226">
        <v>-0.27</v>
      </c>
      <c r="I6185" s="226">
        <v>5.18</v>
      </c>
      <c r="J6185" s="227">
        <v>25.89</v>
      </c>
      <c r="K6185" s="227">
        <v>1424.5</v>
      </c>
      <c r="L6185" s="228">
        <v>0</v>
      </c>
      <c r="M6185" s="229">
        <f t="shared" si="189"/>
        <v>1424.5</v>
      </c>
      <c r="N6185" s="230">
        <v>0</v>
      </c>
    </row>
    <row r="6186" spans="1:14" x14ac:dyDescent="0.2">
      <c r="A6186" s="231" t="str">
        <f t="shared" si="188"/>
        <v>NF1.518NO_thin120</v>
      </c>
      <c r="B6186" s="223" t="s">
        <v>233</v>
      </c>
      <c r="C6186" s="224">
        <v>1.5</v>
      </c>
      <c r="D6186" s="223">
        <v>18</v>
      </c>
      <c r="E6186" s="223" t="s">
        <v>199</v>
      </c>
      <c r="F6186" s="225" t="s">
        <v>210</v>
      </c>
      <c r="G6186" s="226">
        <v>5</v>
      </c>
      <c r="H6186" s="226">
        <v>-0.23</v>
      </c>
      <c r="I6186" s="226">
        <v>4.7699999999999996</v>
      </c>
      <c r="J6186" s="227">
        <v>23.83</v>
      </c>
      <c r="K6186" s="227">
        <v>1448.33</v>
      </c>
      <c r="L6186" s="228">
        <v>0</v>
      </c>
      <c r="M6186" s="229">
        <f t="shared" si="189"/>
        <v>1448.33</v>
      </c>
      <c r="N6186" s="230">
        <v>0</v>
      </c>
    </row>
    <row r="6187" spans="1:14" x14ac:dyDescent="0.2">
      <c r="A6187" s="231" t="str">
        <f t="shared" si="188"/>
        <v>NF1.518NO_thin125</v>
      </c>
      <c r="B6187" s="223" t="s">
        <v>233</v>
      </c>
      <c r="C6187" s="224">
        <v>1.5</v>
      </c>
      <c r="D6187" s="223">
        <v>18</v>
      </c>
      <c r="E6187" s="223" t="s">
        <v>199</v>
      </c>
      <c r="F6187" s="225" t="s">
        <v>211</v>
      </c>
      <c r="G6187" s="226">
        <v>4.67</v>
      </c>
      <c r="H6187" s="226">
        <v>-0.16</v>
      </c>
      <c r="I6187" s="226">
        <v>4.51</v>
      </c>
      <c r="J6187" s="227">
        <v>22.54</v>
      </c>
      <c r="K6187" s="227">
        <v>1470.87</v>
      </c>
      <c r="L6187" s="228">
        <v>0</v>
      </c>
      <c r="M6187" s="229">
        <f t="shared" si="189"/>
        <v>1470.87</v>
      </c>
      <c r="N6187" s="230">
        <v>0</v>
      </c>
    </row>
    <row r="6188" spans="1:14" x14ac:dyDescent="0.2">
      <c r="A6188" s="231" t="str">
        <f t="shared" si="188"/>
        <v>NF1.518NO_thin130</v>
      </c>
      <c r="B6188" s="223" t="s">
        <v>233</v>
      </c>
      <c r="C6188" s="224">
        <v>1.5</v>
      </c>
      <c r="D6188" s="223">
        <v>18</v>
      </c>
      <c r="E6188" s="223" t="s">
        <v>199</v>
      </c>
      <c r="F6188" s="225" t="s">
        <v>212</v>
      </c>
      <c r="G6188" s="226">
        <v>4.55</v>
      </c>
      <c r="H6188" s="226">
        <v>0.21</v>
      </c>
      <c r="I6188" s="226">
        <v>4.7699999999999996</v>
      </c>
      <c r="J6188" s="227">
        <v>23.83</v>
      </c>
      <c r="K6188" s="227">
        <v>1494.7</v>
      </c>
      <c r="L6188" s="228">
        <v>0</v>
      </c>
      <c r="M6188" s="229">
        <f t="shared" si="189"/>
        <v>1494.7</v>
      </c>
      <c r="N6188" s="230">
        <v>0</v>
      </c>
    </row>
    <row r="6189" spans="1:14" x14ac:dyDescent="0.2">
      <c r="A6189" s="231" t="str">
        <f t="shared" si="188"/>
        <v>NF1.518NO_thin135</v>
      </c>
      <c r="B6189" s="223" t="s">
        <v>233</v>
      </c>
      <c r="C6189" s="224">
        <v>1.5</v>
      </c>
      <c r="D6189" s="223">
        <v>18</v>
      </c>
      <c r="E6189" s="223" t="s">
        <v>199</v>
      </c>
      <c r="F6189" s="225" t="s">
        <v>213</v>
      </c>
      <c r="G6189" s="226">
        <v>4.32</v>
      </c>
      <c r="H6189" s="226">
        <v>-0.15</v>
      </c>
      <c r="I6189" s="226">
        <v>4.17</v>
      </c>
      <c r="J6189" s="227">
        <v>20.83</v>
      </c>
      <c r="K6189" s="227">
        <v>1515.53</v>
      </c>
      <c r="L6189" s="228">
        <v>0</v>
      </c>
      <c r="M6189" s="229">
        <f t="shared" si="189"/>
        <v>1515.53</v>
      </c>
      <c r="N6189" s="230">
        <v>0</v>
      </c>
    </row>
    <row r="6190" spans="1:14" x14ac:dyDescent="0.2">
      <c r="A6190" s="231" t="str">
        <f t="shared" si="188"/>
        <v>NF1.518NO_thin140</v>
      </c>
      <c r="B6190" s="223" t="s">
        <v>233</v>
      </c>
      <c r="C6190" s="224">
        <v>1.5</v>
      </c>
      <c r="D6190" s="223">
        <v>18</v>
      </c>
      <c r="E6190" s="223" t="s">
        <v>199</v>
      </c>
      <c r="F6190" s="225" t="s">
        <v>214</v>
      </c>
      <c r="G6190" s="226">
        <v>4.0599999999999996</v>
      </c>
      <c r="H6190" s="226">
        <v>-0.03</v>
      </c>
      <c r="I6190" s="226">
        <v>4.03</v>
      </c>
      <c r="J6190" s="227">
        <v>20.16</v>
      </c>
      <c r="K6190" s="227">
        <v>1535.69</v>
      </c>
      <c r="L6190" s="228">
        <v>0</v>
      </c>
      <c r="M6190" s="229">
        <f t="shared" si="189"/>
        <v>1535.69</v>
      </c>
      <c r="N6190" s="230">
        <v>0</v>
      </c>
    </row>
    <row r="6191" spans="1:14" x14ac:dyDescent="0.2">
      <c r="A6191" s="231" t="str">
        <f t="shared" si="188"/>
        <v>NF1.518NO_thin145</v>
      </c>
      <c r="B6191" s="223" t="s">
        <v>233</v>
      </c>
      <c r="C6191" s="224">
        <v>1.5</v>
      </c>
      <c r="D6191" s="223">
        <v>18</v>
      </c>
      <c r="E6191" s="223" t="s">
        <v>199</v>
      </c>
      <c r="F6191" s="225" t="s">
        <v>215</v>
      </c>
      <c r="G6191" s="226">
        <v>3.81</v>
      </c>
      <c r="H6191" s="226">
        <v>-0.32</v>
      </c>
      <c r="I6191" s="226">
        <v>3.49</v>
      </c>
      <c r="J6191" s="227">
        <v>17.46</v>
      </c>
      <c r="K6191" s="227">
        <v>1553.15</v>
      </c>
      <c r="L6191" s="228">
        <v>0</v>
      </c>
      <c r="M6191" s="229">
        <f t="shared" si="189"/>
        <v>1553.15</v>
      </c>
      <c r="N6191" s="230">
        <v>0</v>
      </c>
    </row>
    <row r="6192" spans="1:14" x14ac:dyDescent="0.2">
      <c r="A6192" s="231" t="str">
        <f t="shared" si="188"/>
        <v>NF1.518NO_thin150</v>
      </c>
      <c r="B6192" s="223" t="s">
        <v>233</v>
      </c>
      <c r="C6192" s="224">
        <v>1.5</v>
      </c>
      <c r="D6192" s="223">
        <v>18</v>
      </c>
      <c r="E6192" s="223" t="s">
        <v>199</v>
      </c>
      <c r="F6192" s="225" t="s">
        <v>216</v>
      </c>
      <c r="G6192" s="226">
        <v>3.47</v>
      </c>
      <c r="H6192" s="226">
        <v>0</v>
      </c>
      <c r="I6192" s="226">
        <v>3.47</v>
      </c>
      <c r="J6192" s="227">
        <v>17.34</v>
      </c>
      <c r="K6192" s="227">
        <v>1570.49</v>
      </c>
      <c r="L6192" s="228">
        <v>0</v>
      </c>
      <c r="M6192" s="229">
        <f t="shared" si="189"/>
        <v>1570.49</v>
      </c>
      <c r="N6192" s="230">
        <v>0</v>
      </c>
    </row>
    <row r="6193" spans="1:14" x14ac:dyDescent="0.2">
      <c r="A6193" s="231" t="str">
        <f t="shared" si="188"/>
        <v>NF1.518NO_thin155</v>
      </c>
      <c r="B6193" s="223" t="s">
        <v>233</v>
      </c>
      <c r="C6193" s="224">
        <v>1.5</v>
      </c>
      <c r="D6193" s="223">
        <v>18</v>
      </c>
      <c r="E6193" s="223" t="s">
        <v>199</v>
      </c>
      <c r="F6193" s="225" t="s">
        <v>217</v>
      </c>
      <c r="G6193" s="226">
        <v>3.28</v>
      </c>
      <c r="H6193" s="226">
        <v>-0.36</v>
      </c>
      <c r="I6193" s="226">
        <v>2.92</v>
      </c>
      <c r="J6193" s="227">
        <v>14.59</v>
      </c>
      <c r="K6193" s="227">
        <v>1585.08</v>
      </c>
      <c r="L6193" s="228">
        <v>0</v>
      </c>
      <c r="M6193" s="229">
        <f t="shared" si="189"/>
        <v>1585.08</v>
      </c>
      <c r="N6193" s="230">
        <v>0</v>
      </c>
    </row>
    <row r="6194" spans="1:14" x14ac:dyDescent="0.2">
      <c r="A6194" s="231" t="str">
        <f t="shared" si="188"/>
        <v>NF1.518NO_thin160</v>
      </c>
      <c r="B6194" s="223" t="s">
        <v>233</v>
      </c>
      <c r="C6194" s="224">
        <v>1.5</v>
      </c>
      <c r="D6194" s="223">
        <v>18</v>
      </c>
      <c r="E6194" s="223" t="s">
        <v>199</v>
      </c>
      <c r="F6194" s="225" t="s">
        <v>218</v>
      </c>
      <c r="G6194" s="226">
        <v>3.04</v>
      </c>
      <c r="H6194" s="226">
        <v>-0.33</v>
      </c>
      <c r="I6194" s="226">
        <v>2.71</v>
      </c>
      <c r="J6194" s="227">
        <v>13.53</v>
      </c>
      <c r="K6194" s="227">
        <v>1598.61</v>
      </c>
      <c r="L6194" s="228">
        <v>0</v>
      </c>
      <c r="M6194" s="229">
        <f t="shared" si="189"/>
        <v>1598.61</v>
      </c>
      <c r="N6194" s="230">
        <v>0</v>
      </c>
    </row>
    <row r="6195" spans="1:14" x14ac:dyDescent="0.2">
      <c r="A6195" s="231" t="str">
        <f t="shared" si="188"/>
        <v>NF1.518NO_thin165</v>
      </c>
      <c r="B6195" s="223" t="s">
        <v>233</v>
      </c>
      <c r="C6195" s="224">
        <v>1.5</v>
      </c>
      <c r="D6195" s="223">
        <v>18</v>
      </c>
      <c r="E6195" s="223" t="s">
        <v>199</v>
      </c>
      <c r="F6195" s="225" t="s">
        <v>219</v>
      </c>
      <c r="G6195" s="226">
        <v>2.8</v>
      </c>
      <c r="H6195" s="226">
        <v>-0.37</v>
      </c>
      <c r="I6195" s="226">
        <v>2.4300000000000002</v>
      </c>
      <c r="J6195" s="227">
        <v>12.16</v>
      </c>
      <c r="K6195" s="227">
        <v>1610.78</v>
      </c>
      <c r="L6195" s="228">
        <v>0</v>
      </c>
      <c r="M6195" s="229">
        <f t="shared" si="189"/>
        <v>1610.78</v>
      </c>
      <c r="N6195" s="230">
        <v>0</v>
      </c>
    </row>
    <row r="6196" spans="1:14" x14ac:dyDescent="0.2">
      <c r="A6196" s="231" t="str">
        <f t="shared" si="188"/>
        <v>NF1.518NO_thin170</v>
      </c>
      <c r="B6196" s="223" t="s">
        <v>233</v>
      </c>
      <c r="C6196" s="224">
        <v>1.5</v>
      </c>
      <c r="D6196" s="223">
        <v>18</v>
      </c>
      <c r="E6196" s="223" t="s">
        <v>199</v>
      </c>
      <c r="F6196" s="225" t="s">
        <v>220</v>
      </c>
      <c r="G6196" s="226">
        <v>2.63</v>
      </c>
      <c r="H6196" s="226">
        <v>-0.28000000000000003</v>
      </c>
      <c r="I6196" s="226">
        <v>2.35</v>
      </c>
      <c r="J6196" s="227">
        <v>11.76</v>
      </c>
      <c r="K6196" s="227">
        <v>1622.53</v>
      </c>
      <c r="L6196" s="228">
        <v>0</v>
      </c>
      <c r="M6196" s="229">
        <f t="shared" si="189"/>
        <v>1622.53</v>
      </c>
      <c r="N6196" s="230">
        <v>0</v>
      </c>
    </row>
    <row r="6197" spans="1:14" x14ac:dyDescent="0.2">
      <c r="A6197" s="231" t="str">
        <f t="shared" si="188"/>
        <v>NF1.518NO_thin175</v>
      </c>
      <c r="B6197" s="223" t="s">
        <v>233</v>
      </c>
      <c r="C6197" s="224">
        <v>1.5</v>
      </c>
      <c r="D6197" s="223">
        <v>18</v>
      </c>
      <c r="E6197" s="223" t="s">
        <v>199</v>
      </c>
      <c r="F6197" s="225" t="s">
        <v>221</v>
      </c>
      <c r="G6197" s="226">
        <v>2.48</v>
      </c>
      <c r="H6197" s="226">
        <v>-0.2</v>
      </c>
      <c r="I6197" s="226">
        <v>2.2799999999999998</v>
      </c>
      <c r="J6197" s="227">
        <v>11.39</v>
      </c>
      <c r="K6197" s="227">
        <v>1633.92</v>
      </c>
      <c r="L6197" s="228">
        <v>0</v>
      </c>
      <c r="M6197" s="229">
        <f t="shared" si="189"/>
        <v>1633.92</v>
      </c>
      <c r="N6197" s="230">
        <v>0</v>
      </c>
    </row>
    <row r="6198" spans="1:14" x14ac:dyDescent="0.2">
      <c r="A6198" s="231" t="str">
        <f t="shared" si="188"/>
        <v>NF1.518NO_thin180</v>
      </c>
      <c r="B6198" s="223" t="s">
        <v>233</v>
      </c>
      <c r="C6198" s="224">
        <v>1.5</v>
      </c>
      <c r="D6198" s="223">
        <v>18</v>
      </c>
      <c r="E6198" s="223" t="s">
        <v>199</v>
      </c>
      <c r="F6198" s="225" t="s">
        <v>222</v>
      </c>
      <c r="G6198" s="226">
        <v>2.2999999999999998</v>
      </c>
      <c r="H6198" s="226">
        <v>-0.15</v>
      </c>
      <c r="I6198" s="226">
        <v>2.15</v>
      </c>
      <c r="J6198" s="227">
        <v>10.75</v>
      </c>
      <c r="K6198" s="227">
        <v>1644.67</v>
      </c>
      <c r="L6198" s="228">
        <v>0</v>
      </c>
      <c r="M6198" s="229">
        <f t="shared" si="189"/>
        <v>1644.67</v>
      </c>
      <c r="N6198" s="230">
        <v>0</v>
      </c>
    </row>
    <row r="6199" spans="1:14" x14ac:dyDescent="0.2">
      <c r="A6199" s="231" t="str">
        <f t="shared" si="188"/>
        <v>NF1.518NO_thin185</v>
      </c>
      <c r="B6199" s="223" t="s">
        <v>233</v>
      </c>
      <c r="C6199" s="224">
        <v>1.5</v>
      </c>
      <c r="D6199" s="223">
        <v>18</v>
      </c>
      <c r="E6199" s="223" t="s">
        <v>199</v>
      </c>
      <c r="F6199" s="225" t="s">
        <v>223</v>
      </c>
      <c r="G6199" s="226">
        <v>2.15</v>
      </c>
      <c r="H6199" s="226">
        <v>-0.13</v>
      </c>
      <c r="I6199" s="226">
        <v>2.0299999999999998</v>
      </c>
      <c r="J6199" s="227">
        <v>10.130000000000001</v>
      </c>
      <c r="K6199" s="227">
        <v>1654.8</v>
      </c>
      <c r="L6199" s="228">
        <v>0</v>
      </c>
      <c r="M6199" s="229">
        <f t="shared" si="189"/>
        <v>1654.8</v>
      </c>
      <c r="N6199" s="230">
        <v>0</v>
      </c>
    </row>
    <row r="6200" spans="1:14" x14ac:dyDescent="0.2">
      <c r="A6200" s="231" t="str">
        <f t="shared" si="188"/>
        <v>NF1.518NO_thin190</v>
      </c>
      <c r="B6200" s="223" t="s">
        <v>233</v>
      </c>
      <c r="C6200" s="224">
        <v>1.5</v>
      </c>
      <c r="D6200" s="223">
        <v>18</v>
      </c>
      <c r="E6200" s="223" t="s">
        <v>199</v>
      </c>
      <c r="F6200" s="225" t="s">
        <v>224</v>
      </c>
      <c r="G6200" s="226">
        <v>2.0699999999999998</v>
      </c>
      <c r="H6200" s="226">
        <v>-0.11</v>
      </c>
      <c r="I6200" s="226">
        <v>1.96</v>
      </c>
      <c r="J6200" s="227">
        <v>9.81</v>
      </c>
      <c r="K6200" s="227">
        <v>1664.62</v>
      </c>
      <c r="L6200" s="228">
        <v>0</v>
      </c>
      <c r="M6200" s="229">
        <f t="shared" si="189"/>
        <v>1664.62</v>
      </c>
      <c r="N6200" s="230">
        <v>0</v>
      </c>
    </row>
    <row r="6201" spans="1:14" x14ac:dyDescent="0.2">
      <c r="A6201" s="231" t="str">
        <f t="shared" si="188"/>
        <v>NF1.518NO_thin195</v>
      </c>
      <c r="B6201" s="223" t="s">
        <v>233</v>
      </c>
      <c r="C6201" s="224">
        <v>1.5</v>
      </c>
      <c r="D6201" s="223">
        <v>18</v>
      </c>
      <c r="E6201" s="223" t="s">
        <v>199</v>
      </c>
      <c r="F6201" s="225" t="s">
        <v>225</v>
      </c>
      <c r="G6201" s="226">
        <v>1.82</v>
      </c>
      <c r="H6201" s="226">
        <v>-0.11</v>
      </c>
      <c r="I6201" s="226">
        <v>1.71</v>
      </c>
      <c r="J6201" s="227">
        <v>8.57</v>
      </c>
      <c r="K6201" s="227">
        <v>1673.19</v>
      </c>
      <c r="L6201" s="228">
        <v>0</v>
      </c>
      <c r="M6201" s="229">
        <f t="shared" si="189"/>
        <v>1673.19</v>
      </c>
      <c r="N6201" s="230">
        <v>0</v>
      </c>
    </row>
    <row r="6202" spans="1:14" x14ac:dyDescent="0.2">
      <c r="A6202" s="231" t="str">
        <f t="shared" si="188"/>
        <v>NF1.518Thinned000</v>
      </c>
      <c r="B6202" s="223" t="s">
        <v>233</v>
      </c>
      <c r="C6202" s="224">
        <v>1.5</v>
      </c>
      <c r="D6202" s="223">
        <v>18</v>
      </c>
      <c r="E6202" s="223" t="s">
        <v>172</v>
      </c>
      <c r="F6202" s="225" t="s">
        <v>0</v>
      </c>
      <c r="G6202" s="226">
        <v>0.63</v>
      </c>
      <c r="H6202" s="226">
        <v>1.01</v>
      </c>
      <c r="I6202" s="226">
        <v>1.64</v>
      </c>
      <c r="J6202" s="227">
        <v>8.2100000000000009</v>
      </c>
      <c r="K6202" s="227">
        <v>8.2100000000000009</v>
      </c>
      <c r="L6202" s="228">
        <v>0</v>
      </c>
      <c r="M6202" s="229">
        <f t="shared" si="189"/>
        <v>8.2100000000000009</v>
      </c>
      <c r="N6202" s="230">
        <v>0</v>
      </c>
    </row>
    <row r="6203" spans="1:14" x14ac:dyDescent="0.2">
      <c r="A6203" s="231" t="str">
        <f t="shared" si="188"/>
        <v>NF1.518Thinned005</v>
      </c>
      <c r="B6203" s="223" t="s">
        <v>233</v>
      </c>
      <c r="C6203" s="224">
        <v>1.5</v>
      </c>
      <c r="D6203" s="223">
        <v>18</v>
      </c>
      <c r="E6203" s="223" t="s">
        <v>172</v>
      </c>
      <c r="F6203" s="225" t="s">
        <v>1</v>
      </c>
      <c r="G6203" s="226">
        <v>1.93</v>
      </c>
      <c r="H6203" s="226">
        <v>1.24</v>
      </c>
      <c r="I6203" s="226">
        <v>3.18</v>
      </c>
      <c r="J6203" s="227">
        <v>15.89</v>
      </c>
      <c r="K6203" s="227">
        <v>24.11</v>
      </c>
      <c r="L6203" s="228">
        <v>0</v>
      </c>
      <c r="M6203" s="229">
        <f t="shared" si="189"/>
        <v>24.11</v>
      </c>
      <c r="N6203" s="230">
        <v>0</v>
      </c>
    </row>
    <row r="6204" spans="1:14" x14ac:dyDescent="0.2">
      <c r="A6204" s="231" t="str">
        <f t="shared" si="188"/>
        <v>NF1.518Thinned010</v>
      </c>
      <c r="B6204" s="223" t="s">
        <v>233</v>
      </c>
      <c r="C6204" s="224">
        <v>1.5</v>
      </c>
      <c r="D6204" s="223">
        <v>18</v>
      </c>
      <c r="E6204" s="223" t="s">
        <v>172</v>
      </c>
      <c r="F6204" s="225" t="s">
        <v>2</v>
      </c>
      <c r="G6204" s="226">
        <v>5.9</v>
      </c>
      <c r="H6204" s="226">
        <v>1.25</v>
      </c>
      <c r="I6204" s="226">
        <v>7.15</v>
      </c>
      <c r="J6204" s="227">
        <v>35.770000000000003</v>
      </c>
      <c r="K6204" s="227">
        <v>59.88</v>
      </c>
      <c r="L6204" s="228">
        <v>0</v>
      </c>
      <c r="M6204" s="229">
        <f t="shared" si="189"/>
        <v>59.88</v>
      </c>
      <c r="N6204" s="230">
        <v>0</v>
      </c>
    </row>
    <row r="6205" spans="1:14" x14ac:dyDescent="0.2">
      <c r="A6205" s="231" t="str">
        <f t="shared" si="188"/>
        <v>NF1.518Thinned015</v>
      </c>
      <c r="B6205" s="223" t="s">
        <v>233</v>
      </c>
      <c r="C6205" s="224">
        <v>1.5</v>
      </c>
      <c r="D6205" s="223">
        <v>18</v>
      </c>
      <c r="E6205" s="223" t="s">
        <v>172</v>
      </c>
      <c r="F6205" s="225" t="s">
        <v>3</v>
      </c>
      <c r="G6205" s="226">
        <v>18.02</v>
      </c>
      <c r="H6205" s="226">
        <v>1.25</v>
      </c>
      <c r="I6205" s="226">
        <v>19.27</v>
      </c>
      <c r="J6205" s="227">
        <v>96.34</v>
      </c>
      <c r="K6205" s="227">
        <v>156.22</v>
      </c>
      <c r="L6205" s="228">
        <v>0</v>
      </c>
      <c r="M6205" s="229">
        <f t="shared" si="189"/>
        <v>156.22</v>
      </c>
      <c r="N6205" s="230">
        <v>0</v>
      </c>
    </row>
    <row r="6206" spans="1:14" x14ac:dyDescent="0.2">
      <c r="A6206" s="231" t="str">
        <f t="shared" si="188"/>
        <v>NF1.518Thinned020</v>
      </c>
      <c r="B6206" s="223" t="s">
        <v>233</v>
      </c>
      <c r="C6206" s="224">
        <v>1.5</v>
      </c>
      <c r="D6206" s="223">
        <v>18</v>
      </c>
      <c r="E6206" s="223" t="s">
        <v>172</v>
      </c>
      <c r="F6206" s="225" t="s">
        <v>4</v>
      </c>
      <c r="G6206" s="226">
        <v>14.56</v>
      </c>
      <c r="H6206" s="226">
        <v>8.7200000000000006</v>
      </c>
      <c r="I6206" s="226">
        <v>23.27</v>
      </c>
      <c r="J6206" s="227">
        <v>116.37</v>
      </c>
      <c r="K6206" s="227">
        <v>272.58999999999997</v>
      </c>
      <c r="L6206" s="228">
        <v>-0.22</v>
      </c>
      <c r="M6206" s="229">
        <f t="shared" si="189"/>
        <v>272.36999999999995</v>
      </c>
      <c r="N6206" s="230">
        <v>13</v>
      </c>
    </row>
    <row r="6207" spans="1:14" x14ac:dyDescent="0.2">
      <c r="A6207" s="231" t="str">
        <f t="shared" si="188"/>
        <v>NF1.518Thinned025</v>
      </c>
      <c r="B6207" s="223" t="s">
        <v>233</v>
      </c>
      <c r="C6207" s="224">
        <v>1.5</v>
      </c>
      <c r="D6207" s="223">
        <v>18</v>
      </c>
      <c r="E6207" s="223" t="s">
        <v>172</v>
      </c>
      <c r="F6207" s="225" t="s">
        <v>5</v>
      </c>
      <c r="G6207" s="226">
        <v>8.31</v>
      </c>
      <c r="H6207" s="226">
        <v>1.1399999999999999</v>
      </c>
      <c r="I6207" s="226">
        <v>9.44</v>
      </c>
      <c r="J6207" s="227">
        <v>47.22</v>
      </c>
      <c r="K6207" s="227">
        <v>319.81</v>
      </c>
      <c r="L6207" s="228">
        <v>-0.41</v>
      </c>
      <c r="M6207" s="229">
        <f t="shared" si="189"/>
        <v>319.39999999999998</v>
      </c>
      <c r="N6207" s="230">
        <v>10.78</v>
      </c>
    </row>
    <row r="6208" spans="1:14" x14ac:dyDescent="0.2">
      <c r="A6208" s="231" t="str">
        <f t="shared" si="188"/>
        <v>NF1.518Thinned030</v>
      </c>
      <c r="B6208" s="223" t="s">
        <v>233</v>
      </c>
      <c r="C6208" s="224">
        <v>1.5</v>
      </c>
      <c r="D6208" s="223">
        <v>18</v>
      </c>
      <c r="E6208" s="223" t="s">
        <v>172</v>
      </c>
      <c r="F6208" s="225" t="s">
        <v>6</v>
      </c>
      <c r="G6208" s="226">
        <v>8.99</v>
      </c>
      <c r="H6208" s="226">
        <v>2.31</v>
      </c>
      <c r="I6208" s="226">
        <v>11.3</v>
      </c>
      <c r="J6208" s="227">
        <v>56.52</v>
      </c>
      <c r="K6208" s="227">
        <v>376.33</v>
      </c>
      <c r="L6208" s="228">
        <v>-1.62</v>
      </c>
      <c r="M6208" s="229">
        <f t="shared" si="189"/>
        <v>374.71</v>
      </c>
      <c r="N6208" s="230">
        <v>6.86</v>
      </c>
    </row>
    <row r="6209" spans="1:14" x14ac:dyDescent="0.2">
      <c r="A6209" s="231" t="str">
        <f t="shared" si="188"/>
        <v>NF1.518Thinned035</v>
      </c>
      <c r="B6209" s="223" t="s">
        <v>233</v>
      </c>
      <c r="C6209" s="224">
        <v>1.5</v>
      </c>
      <c r="D6209" s="223">
        <v>18</v>
      </c>
      <c r="E6209" s="223" t="s">
        <v>172</v>
      </c>
      <c r="F6209" s="225" t="s">
        <v>7</v>
      </c>
      <c r="G6209" s="226">
        <v>8.84</v>
      </c>
      <c r="H6209" s="226">
        <v>2.54</v>
      </c>
      <c r="I6209" s="226">
        <v>11.37</v>
      </c>
      <c r="J6209" s="227">
        <v>56.87</v>
      </c>
      <c r="K6209" s="227">
        <v>433.2</v>
      </c>
      <c r="L6209" s="228">
        <v>-2.78</v>
      </c>
      <c r="M6209" s="229">
        <f t="shared" si="189"/>
        <v>430.42</v>
      </c>
      <c r="N6209" s="230">
        <v>6.57</v>
      </c>
    </row>
    <row r="6210" spans="1:14" x14ac:dyDescent="0.2">
      <c r="A6210" s="231" t="str">
        <f t="shared" ref="A6210:A6273" si="190">CONCATENATE(LEFT(B6210,2),TEXT(C6210,"0.0"),TEXT(D6210,"00"),E6210,TEXT(LEFT(F6210,3),"000"))</f>
        <v>NF1.518Thinned040</v>
      </c>
      <c r="B6210" s="223" t="s">
        <v>233</v>
      </c>
      <c r="C6210" s="224">
        <v>1.5</v>
      </c>
      <c r="D6210" s="223">
        <v>18</v>
      </c>
      <c r="E6210" s="223" t="s">
        <v>172</v>
      </c>
      <c r="F6210" s="225" t="s">
        <v>8</v>
      </c>
      <c r="G6210" s="226">
        <v>9.15</v>
      </c>
      <c r="H6210" s="226">
        <v>1.1499999999999999</v>
      </c>
      <c r="I6210" s="226">
        <v>10.31</v>
      </c>
      <c r="J6210" s="227">
        <v>51.53</v>
      </c>
      <c r="K6210" s="227">
        <v>484.73</v>
      </c>
      <c r="L6210" s="228">
        <v>-3.99</v>
      </c>
      <c r="M6210" s="229">
        <f t="shared" si="189"/>
        <v>480.74</v>
      </c>
      <c r="N6210" s="230">
        <v>6.87</v>
      </c>
    </row>
    <row r="6211" spans="1:14" x14ac:dyDescent="0.2">
      <c r="A6211" s="231" t="str">
        <f t="shared" si="190"/>
        <v>NF1.518Thinned045</v>
      </c>
      <c r="B6211" s="223" t="s">
        <v>233</v>
      </c>
      <c r="C6211" s="224">
        <v>1.5</v>
      </c>
      <c r="D6211" s="223">
        <v>18</v>
      </c>
      <c r="E6211" s="223" t="s">
        <v>172</v>
      </c>
      <c r="F6211" s="225" t="s">
        <v>9</v>
      </c>
      <c r="G6211" s="226">
        <v>7.75</v>
      </c>
      <c r="H6211" s="226">
        <v>0.45</v>
      </c>
      <c r="I6211" s="226">
        <v>8.2100000000000009</v>
      </c>
      <c r="J6211" s="227">
        <v>41.04</v>
      </c>
      <c r="K6211" s="227">
        <v>525.76</v>
      </c>
      <c r="L6211" s="228">
        <v>-5.21</v>
      </c>
      <c r="M6211" s="229">
        <f t="shared" si="189"/>
        <v>520.54999999999995</v>
      </c>
      <c r="N6211" s="230">
        <v>6.94</v>
      </c>
    </row>
    <row r="6212" spans="1:14" x14ac:dyDescent="0.2">
      <c r="A6212" s="231" t="str">
        <f t="shared" si="190"/>
        <v>NF1.518Thinned050</v>
      </c>
      <c r="B6212" s="223" t="s">
        <v>233</v>
      </c>
      <c r="C6212" s="224">
        <v>1.5</v>
      </c>
      <c r="D6212" s="223">
        <v>18</v>
      </c>
      <c r="E6212" s="223" t="s">
        <v>172</v>
      </c>
      <c r="F6212" s="225" t="s">
        <v>10</v>
      </c>
      <c r="G6212" s="226">
        <v>7.07</v>
      </c>
      <c r="H6212" s="226">
        <v>-0.05</v>
      </c>
      <c r="I6212" s="226">
        <v>7.02</v>
      </c>
      <c r="J6212" s="227">
        <v>35.090000000000003</v>
      </c>
      <c r="K6212" s="227">
        <v>560.85</v>
      </c>
      <c r="L6212" s="228">
        <v>-6.43</v>
      </c>
      <c r="M6212" s="229">
        <f t="shared" si="189"/>
        <v>554.42000000000007</v>
      </c>
      <c r="N6212" s="230">
        <v>6.94</v>
      </c>
    </row>
    <row r="6213" spans="1:14" x14ac:dyDescent="0.2">
      <c r="A6213" s="231" t="str">
        <f t="shared" si="190"/>
        <v>NF1.518Thinned055</v>
      </c>
      <c r="B6213" s="223" t="s">
        <v>233</v>
      </c>
      <c r="C6213" s="224">
        <v>1.5</v>
      </c>
      <c r="D6213" s="223">
        <v>18</v>
      </c>
      <c r="E6213" s="223" t="s">
        <v>172</v>
      </c>
      <c r="F6213" s="225" t="s">
        <v>11</v>
      </c>
      <c r="G6213" s="226">
        <v>7.51</v>
      </c>
      <c r="H6213" s="226">
        <v>-0.91</v>
      </c>
      <c r="I6213" s="226">
        <v>6.6</v>
      </c>
      <c r="J6213" s="227">
        <v>33.020000000000003</v>
      </c>
      <c r="K6213" s="227">
        <v>593.87</v>
      </c>
      <c r="L6213" s="228">
        <v>-7.48</v>
      </c>
      <c r="M6213" s="229">
        <f t="shared" si="189"/>
        <v>586.39</v>
      </c>
      <c r="N6213" s="230">
        <v>5.99</v>
      </c>
    </row>
    <row r="6214" spans="1:14" x14ac:dyDescent="0.2">
      <c r="A6214" s="231" t="str">
        <f t="shared" si="190"/>
        <v>NF1.518Thinned060</v>
      </c>
      <c r="B6214" s="223" t="s">
        <v>233</v>
      </c>
      <c r="C6214" s="224">
        <v>1.5</v>
      </c>
      <c r="D6214" s="223">
        <v>18</v>
      </c>
      <c r="E6214" s="223" t="s">
        <v>172</v>
      </c>
      <c r="F6214" s="225" t="s">
        <v>12</v>
      </c>
      <c r="G6214" s="226">
        <v>8.15</v>
      </c>
      <c r="H6214" s="226">
        <v>-0.51</v>
      </c>
      <c r="I6214" s="226">
        <v>7.64</v>
      </c>
      <c r="J6214" s="227">
        <v>38.21</v>
      </c>
      <c r="K6214" s="227">
        <v>632.08000000000004</v>
      </c>
      <c r="L6214" s="228">
        <v>-8.4600000000000009</v>
      </c>
      <c r="M6214" s="229">
        <f t="shared" si="189"/>
        <v>623.62</v>
      </c>
      <c r="N6214" s="230">
        <v>5.55</v>
      </c>
    </row>
    <row r="6215" spans="1:14" x14ac:dyDescent="0.2">
      <c r="A6215" s="231" t="str">
        <f t="shared" si="190"/>
        <v>NF1.518Thinned065</v>
      </c>
      <c r="B6215" s="223" t="s">
        <v>233</v>
      </c>
      <c r="C6215" s="224">
        <v>1.5</v>
      </c>
      <c r="D6215" s="223">
        <v>18</v>
      </c>
      <c r="E6215" s="223" t="s">
        <v>172</v>
      </c>
      <c r="F6215" s="225" t="s">
        <v>13</v>
      </c>
      <c r="G6215" s="226">
        <v>6.23</v>
      </c>
      <c r="H6215" s="226">
        <v>-0.39</v>
      </c>
      <c r="I6215" s="226">
        <v>5.84</v>
      </c>
      <c r="J6215" s="227">
        <v>29.19</v>
      </c>
      <c r="K6215" s="227">
        <v>661.27</v>
      </c>
      <c r="L6215" s="228">
        <v>-9.41</v>
      </c>
      <c r="M6215" s="229">
        <f t="shared" si="189"/>
        <v>651.86</v>
      </c>
      <c r="N6215" s="230">
        <v>5.39</v>
      </c>
    </row>
    <row r="6216" spans="1:14" x14ac:dyDescent="0.2">
      <c r="A6216" s="231" t="str">
        <f t="shared" si="190"/>
        <v>NF1.518Thinned070</v>
      </c>
      <c r="B6216" s="223" t="s">
        <v>233</v>
      </c>
      <c r="C6216" s="224">
        <v>1.5</v>
      </c>
      <c r="D6216" s="223">
        <v>18</v>
      </c>
      <c r="E6216" s="223" t="s">
        <v>172</v>
      </c>
      <c r="F6216" s="225" t="s">
        <v>200</v>
      </c>
      <c r="G6216" s="226">
        <v>6.25</v>
      </c>
      <c r="H6216" s="226">
        <v>-0.2</v>
      </c>
      <c r="I6216" s="226">
        <v>6.05</v>
      </c>
      <c r="J6216" s="227">
        <v>30.26</v>
      </c>
      <c r="K6216" s="227">
        <v>691.53</v>
      </c>
      <c r="L6216" s="228">
        <v>-10.32</v>
      </c>
      <c r="M6216" s="229">
        <f t="shared" si="189"/>
        <v>681.20999999999992</v>
      </c>
      <c r="N6216" s="230">
        <v>5.2</v>
      </c>
    </row>
    <row r="6217" spans="1:14" x14ac:dyDescent="0.2">
      <c r="A6217" s="231" t="str">
        <f t="shared" si="190"/>
        <v>NF1.518Thinned075</v>
      </c>
      <c r="B6217" s="223" t="s">
        <v>233</v>
      </c>
      <c r="C6217" s="224">
        <v>1.5</v>
      </c>
      <c r="D6217" s="223">
        <v>18</v>
      </c>
      <c r="E6217" s="223" t="s">
        <v>172</v>
      </c>
      <c r="F6217" s="225" t="s">
        <v>201</v>
      </c>
      <c r="G6217" s="226">
        <v>5.82</v>
      </c>
      <c r="H6217" s="226">
        <v>-0.01</v>
      </c>
      <c r="I6217" s="226">
        <v>5.81</v>
      </c>
      <c r="J6217" s="227">
        <v>29.03</v>
      </c>
      <c r="K6217" s="227">
        <v>720.56</v>
      </c>
      <c r="L6217" s="228">
        <v>-11.22</v>
      </c>
      <c r="M6217" s="229">
        <f t="shared" si="189"/>
        <v>709.33999999999992</v>
      </c>
      <c r="N6217" s="230">
        <v>5.09</v>
      </c>
    </row>
    <row r="6218" spans="1:14" x14ac:dyDescent="0.2">
      <c r="A6218" s="231" t="str">
        <f t="shared" si="190"/>
        <v>NF1.518Thinned080</v>
      </c>
      <c r="B6218" s="223" t="s">
        <v>233</v>
      </c>
      <c r="C6218" s="224">
        <v>1.5</v>
      </c>
      <c r="D6218" s="223">
        <v>18</v>
      </c>
      <c r="E6218" s="223" t="s">
        <v>172</v>
      </c>
      <c r="F6218" s="225" t="s">
        <v>202</v>
      </c>
      <c r="G6218" s="226">
        <v>4.28</v>
      </c>
      <c r="H6218" s="226">
        <v>-7.0000000000000007E-2</v>
      </c>
      <c r="I6218" s="226">
        <v>4.21</v>
      </c>
      <c r="J6218" s="227">
        <v>21.04</v>
      </c>
      <c r="K6218" s="227">
        <v>741.6</v>
      </c>
      <c r="L6218" s="228">
        <v>-12.1</v>
      </c>
      <c r="M6218" s="229">
        <f t="shared" si="189"/>
        <v>729.5</v>
      </c>
      <c r="N6218" s="230">
        <v>5.03</v>
      </c>
    </row>
    <row r="6219" spans="1:14" x14ac:dyDescent="0.2">
      <c r="A6219" s="231" t="str">
        <f t="shared" si="190"/>
        <v>NF1.518Thinned085</v>
      </c>
      <c r="B6219" s="223" t="s">
        <v>233</v>
      </c>
      <c r="C6219" s="224">
        <v>1.5</v>
      </c>
      <c r="D6219" s="223">
        <v>18</v>
      </c>
      <c r="E6219" s="223" t="s">
        <v>172</v>
      </c>
      <c r="F6219" s="225" t="s">
        <v>203</v>
      </c>
      <c r="G6219" s="226">
        <v>4.32</v>
      </c>
      <c r="H6219" s="226">
        <v>-0.09</v>
      </c>
      <c r="I6219" s="226">
        <v>4.2300000000000004</v>
      </c>
      <c r="J6219" s="227">
        <v>21.16</v>
      </c>
      <c r="K6219" s="227">
        <v>762.76</v>
      </c>
      <c r="L6219" s="228">
        <v>-12.97</v>
      </c>
      <c r="M6219" s="229">
        <f t="shared" si="189"/>
        <v>749.79</v>
      </c>
      <c r="N6219" s="230">
        <v>4.92</v>
      </c>
    </row>
    <row r="6220" spans="1:14" x14ac:dyDescent="0.2">
      <c r="A6220" s="231" t="str">
        <f t="shared" si="190"/>
        <v>NF1.518Thinned090</v>
      </c>
      <c r="B6220" s="223" t="s">
        <v>233</v>
      </c>
      <c r="C6220" s="224">
        <v>1.5</v>
      </c>
      <c r="D6220" s="223">
        <v>18</v>
      </c>
      <c r="E6220" s="223" t="s">
        <v>172</v>
      </c>
      <c r="F6220" s="225" t="s">
        <v>204</v>
      </c>
      <c r="G6220" s="226">
        <v>3.83</v>
      </c>
      <c r="H6220" s="226">
        <v>-0.11</v>
      </c>
      <c r="I6220" s="226">
        <v>3.73</v>
      </c>
      <c r="J6220" s="227">
        <v>18.64</v>
      </c>
      <c r="K6220" s="227">
        <v>781.4</v>
      </c>
      <c r="L6220" s="228">
        <v>-13.82</v>
      </c>
      <c r="M6220" s="229">
        <f t="shared" si="189"/>
        <v>767.57999999999993</v>
      </c>
      <c r="N6220" s="230">
        <v>4.82</v>
      </c>
    </row>
    <row r="6221" spans="1:14" x14ac:dyDescent="0.2">
      <c r="A6221" s="231" t="str">
        <f t="shared" si="190"/>
        <v>NF1.518Thinned095</v>
      </c>
      <c r="B6221" s="223" t="s">
        <v>233</v>
      </c>
      <c r="C6221" s="224">
        <v>1.5</v>
      </c>
      <c r="D6221" s="223">
        <v>18</v>
      </c>
      <c r="E6221" s="223" t="s">
        <v>172</v>
      </c>
      <c r="F6221" s="225" t="s">
        <v>205</v>
      </c>
      <c r="G6221" s="226">
        <v>3.02</v>
      </c>
      <c r="H6221" s="226">
        <v>-0.16</v>
      </c>
      <c r="I6221" s="226">
        <v>2.87</v>
      </c>
      <c r="J6221" s="227">
        <v>14.33</v>
      </c>
      <c r="K6221" s="227">
        <v>795.73</v>
      </c>
      <c r="L6221" s="228">
        <v>-14.65</v>
      </c>
      <c r="M6221" s="229">
        <f t="shared" si="189"/>
        <v>781.08</v>
      </c>
      <c r="N6221" s="230">
        <v>4.7300000000000004</v>
      </c>
    </row>
    <row r="6222" spans="1:14" x14ac:dyDescent="0.2">
      <c r="A6222" s="231" t="str">
        <f t="shared" si="190"/>
        <v>NF1.518Thinned100</v>
      </c>
      <c r="B6222" s="223" t="s">
        <v>233</v>
      </c>
      <c r="C6222" s="224">
        <v>1.5</v>
      </c>
      <c r="D6222" s="223">
        <v>18</v>
      </c>
      <c r="E6222" s="223" t="s">
        <v>172</v>
      </c>
      <c r="F6222" s="225" t="s">
        <v>206</v>
      </c>
      <c r="G6222" s="226">
        <v>2</v>
      </c>
      <c r="H6222" s="226">
        <v>-0.24</v>
      </c>
      <c r="I6222" s="226">
        <v>1.76</v>
      </c>
      <c r="J6222" s="227">
        <v>8.8000000000000007</v>
      </c>
      <c r="K6222" s="227">
        <v>804.53</v>
      </c>
      <c r="L6222" s="228">
        <v>-15.47</v>
      </c>
      <c r="M6222" s="229">
        <f t="shared" si="189"/>
        <v>789.06</v>
      </c>
      <c r="N6222" s="230">
        <v>4.66</v>
      </c>
    </row>
    <row r="6223" spans="1:14" x14ac:dyDescent="0.2">
      <c r="A6223" s="231" t="str">
        <f t="shared" si="190"/>
        <v>NF1.518Thinned105</v>
      </c>
      <c r="B6223" s="223" t="s">
        <v>233</v>
      </c>
      <c r="C6223" s="224">
        <v>1.5</v>
      </c>
      <c r="D6223" s="223">
        <v>18</v>
      </c>
      <c r="E6223" s="223" t="s">
        <v>172</v>
      </c>
      <c r="F6223" s="225" t="s">
        <v>207</v>
      </c>
      <c r="G6223" s="226">
        <v>2.08</v>
      </c>
      <c r="H6223" s="226">
        <v>-0.26</v>
      </c>
      <c r="I6223" s="226">
        <v>1.82</v>
      </c>
      <c r="J6223" s="227">
        <v>9.1</v>
      </c>
      <c r="K6223" s="227">
        <v>813.63</v>
      </c>
      <c r="L6223" s="228">
        <v>-16.28</v>
      </c>
      <c r="M6223" s="229">
        <f t="shared" si="189"/>
        <v>797.35</v>
      </c>
      <c r="N6223" s="230">
        <v>4.57</v>
      </c>
    </row>
    <row r="6224" spans="1:14" x14ac:dyDescent="0.2">
      <c r="A6224" s="231" t="str">
        <f t="shared" si="190"/>
        <v>NF1.518Thinned110</v>
      </c>
      <c r="B6224" s="223" t="s">
        <v>233</v>
      </c>
      <c r="C6224" s="224">
        <v>1.5</v>
      </c>
      <c r="D6224" s="223">
        <v>18</v>
      </c>
      <c r="E6224" s="223" t="s">
        <v>172</v>
      </c>
      <c r="F6224" s="225" t="s">
        <v>208</v>
      </c>
      <c r="G6224" s="226">
        <v>1.67</v>
      </c>
      <c r="H6224" s="226">
        <v>-0.28000000000000003</v>
      </c>
      <c r="I6224" s="226">
        <v>1.39</v>
      </c>
      <c r="J6224" s="227">
        <v>6.95</v>
      </c>
      <c r="K6224" s="227">
        <v>820.58</v>
      </c>
      <c r="L6224" s="228">
        <v>-17.059999999999999</v>
      </c>
      <c r="M6224" s="229">
        <f t="shared" si="189"/>
        <v>803.5200000000001</v>
      </c>
      <c r="N6224" s="230">
        <v>4.4800000000000004</v>
      </c>
    </row>
    <row r="6225" spans="1:14" x14ac:dyDescent="0.2">
      <c r="A6225" s="231" t="str">
        <f t="shared" si="190"/>
        <v>NF1.518Thinned115</v>
      </c>
      <c r="B6225" s="223" t="s">
        <v>233</v>
      </c>
      <c r="C6225" s="224">
        <v>1.5</v>
      </c>
      <c r="D6225" s="223">
        <v>18</v>
      </c>
      <c r="E6225" s="223" t="s">
        <v>172</v>
      </c>
      <c r="F6225" s="225" t="s">
        <v>209</v>
      </c>
      <c r="G6225" s="226">
        <v>1.33</v>
      </c>
      <c r="H6225" s="226">
        <v>-0.28000000000000003</v>
      </c>
      <c r="I6225" s="226">
        <v>1.05</v>
      </c>
      <c r="J6225" s="227">
        <v>5.26</v>
      </c>
      <c r="K6225" s="227">
        <v>825.84</v>
      </c>
      <c r="L6225" s="228">
        <v>-17.84</v>
      </c>
      <c r="M6225" s="229">
        <f t="shared" si="189"/>
        <v>808</v>
      </c>
      <c r="N6225" s="230">
        <v>4.3899999999999997</v>
      </c>
    </row>
    <row r="6226" spans="1:14" x14ac:dyDescent="0.2">
      <c r="A6226" s="231" t="str">
        <f t="shared" si="190"/>
        <v>NF1.518Thinned120</v>
      </c>
      <c r="B6226" s="223" t="s">
        <v>233</v>
      </c>
      <c r="C6226" s="224">
        <v>1.5</v>
      </c>
      <c r="D6226" s="223">
        <v>18</v>
      </c>
      <c r="E6226" s="223" t="s">
        <v>172</v>
      </c>
      <c r="F6226" s="225" t="s">
        <v>210</v>
      </c>
      <c r="G6226" s="226">
        <v>0.98</v>
      </c>
      <c r="H6226" s="226">
        <v>-0.28000000000000003</v>
      </c>
      <c r="I6226" s="226">
        <v>0.7</v>
      </c>
      <c r="J6226" s="227">
        <v>3.49</v>
      </c>
      <c r="K6226" s="227">
        <v>829.33</v>
      </c>
      <c r="L6226" s="228">
        <v>-18.59</v>
      </c>
      <c r="M6226" s="229">
        <f t="shared" ref="M6226:M6289" si="191">K6226+L6226</f>
        <v>810.74</v>
      </c>
      <c r="N6226" s="230">
        <v>4.29</v>
      </c>
    </row>
    <row r="6227" spans="1:14" x14ac:dyDescent="0.2">
      <c r="A6227" s="231" t="str">
        <f t="shared" si="190"/>
        <v>NF1.518Thinned125</v>
      </c>
      <c r="B6227" s="223" t="s">
        <v>233</v>
      </c>
      <c r="C6227" s="224">
        <v>1.5</v>
      </c>
      <c r="D6227" s="223">
        <v>18</v>
      </c>
      <c r="E6227" s="223" t="s">
        <v>172</v>
      </c>
      <c r="F6227" s="225" t="s">
        <v>211</v>
      </c>
      <c r="G6227" s="226">
        <v>0.22</v>
      </c>
      <c r="H6227" s="226">
        <v>-0.32</v>
      </c>
      <c r="I6227" s="226">
        <v>-0.1</v>
      </c>
      <c r="J6227" s="227">
        <v>-0.5</v>
      </c>
      <c r="K6227" s="227">
        <v>828.83</v>
      </c>
      <c r="L6227" s="228">
        <v>-19.329999999999998</v>
      </c>
      <c r="M6227" s="229">
        <f t="shared" si="191"/>
        <v>809.5</v>
      </c>
      <c r="N6227" s="230">
        <v>4.22</v>
      </c>
    </row>
    <row r="6228" spans="1:14" x14ac:dyDescent="0.2">
      <c r="A6228" s="231" t="str">
        <f t="shared" si="190"/>
        <v>NF1.518Thinned130</v>
      </c>
      <c r="B6228" s="223" t="s">
        <v>233</v>
      </c>
      <c r="C6228" s="224">
        <v>1.5</v>
      </c>
      <c r="D6228" s="223">
        <v>18</v>
      </c>
      <c r="E6228" s="223" t="s">
        <v>172</v>
      </c>
      <c r="F6228" s="225" t="s">
        <v>212</v>
      </c>
      <c r="G6228" s="226">
        <v>0.01</v>
      </c>
      <c r="H6228" s="226">
        <v>-0.35</v>
      </c>
      <c r="I6228" s="226">
        <v>-0.33</v>
      </c>
      <c r="J6228" s="227">
        <v>-1.67</v>
      </c>
      <c r="K6228" s="227">
        <v>827.17</v>
      </c>
      <c r="L6228" s="228">
        <v>-20.059999999999999</v>
      </c>
      <c r="M6228" s="229">
        <f t="shared" si="191"/>
        <v>807.11</v>
      </c>
      <c r="N6228" s="230">
        <v>4.1399999999999997</v>
      </c>
    </row>
    <row r="6229" spans="1:14" x14ac:dyDescent="0.2">
      <c r="A6229" s="231" t="str">
        <f t="shared" si="190"/>
        <v>NF1.518Thinned135</v>
      </c>
      <c r="B6229" s="223" t="s">
        <v>233</v>
      </c>
      <c r="C6229" s="224">
        <v>1.5</v>
      </c>
      <c r="D6229" s="223">
        <v>18</v>
      </c>
      <c r="E6229" s="223" t="s">
        <v>172</v>
      </c>
      <c r="F6229" s="225" t="s">
        <v>213</v>
      </c>
      <c r="G6229" s="226">
        <v>-0.23</v>
      </c>
      <c r="H6229" s="226">
        <v>-0.37</v>
      </c>
      <c r="I6229" s="226">
        <v>-0.6</v>
      </c>
      <c r="J6229" s="227">
        <v>-2.99</v>
      </c>
      <c r="K6229" s="227">
        <v>824.18</v>
      </c>
      <c r="L6229" s="228">
        <v>-20.78</v>
      </c>
      <c r="M6229" s="229">
        <f t="shared" si="191"/>
        <v>803.4</v>
      </c>
      <c r="N6229" s="230">
        <v>4.0599999999999996</v>
      </c>
    </row>
    <row r="6230" spans="1:14" x14ac:dyDescent="0.2">
      <c r="A6230" s="231" t="str">
        <f t="shared" si="190"/>
        <v>NF1.518Thinned140</v>
      </c>
      <c r="B6230" s="223" t="s">
        <v>233</v>
      </c>
      <c r="C6230" s="224">
        <v>1.5</v>
      </c>
      <c r="D6230" s="223">
        <v>18</v>
      </c>
      <c r="E6230" s="223" t="s">
        <v>172</v>
      </c>
      <c r="F6230" s="225" t="s">
        <v>214</v>
      </c>
      <c r="G6230" s="226">
        <v>-0.49</v>
      </c>
      <c r="H6230" s="226">
        <v>-0.37</v>
      </c>
      <c r="I6230" s="226">
        <v>-0.86</v>
      </c>
      <c r="J6230" s="227">
        <v>-4.3099999999999996</v>
      </c>
      <c r="K6230" s="227">
        <v>819.87</v>
      </c>
      <c r="L6230" s="228">
        <v>-21.48</v>
      </c>
      <c r="M6230" s="229">
        <f t="shared" si="191"/>
        <v>798.39</v>
      </c>
      <c r="N6230" s="230">
        <v>3.99</v>
      </c>
    </row>
    <row r="6231" spans="1:14" x14ac:dyDescent="0.2">
      <c r="A6231" s="231" t="str">
        <f t="shared" si="190"/>
        <v>NF1.518Thinned145</v>
      </c>
      <c r="B6231" s="223" t="s">
        <v>233</v>
      </c>
      <c r="C6231" s="224">
        <v>1.5</v>
      </c>
      <c r="D6231" s="223">
        <v>18</v>
      </c>
      <c r="E6231" s="223" t="s">
        <v>172</v>
      </c>
      <c r="F6231" s="225" t="s">
        <v>215</v>
      </c>
      <c r="G6231" s="226">
        <v>-0.71</v>
      </c>
      <c r="H6231" s="226">
        <v>-0.37</v>
      </c>
      <c r="I6231" s="226">
        <v>-1.0900000000000001</v>
      </c>
      <c r="J6231" s="227">
        <v>-5.43</v>
      </c>
      <c r="K6231" s="227">
        <v>814.44</v>
      </c>
      <c r="L6231" s="228">
        <v>-22.17</v>
      </c>
      <c r="M6231" s="229">
        <f t="shared" si="191"/>
        <v>792.2700000000001</v>
      </c>
      <c r="N6231" s="230">
        <v>3.91</v>
      </c>
    </row>
    <row r="6232" spans="1:14" x14ac:dyDescent="0.2">
      <c r="A6232" s="231" t="str">
        <f t="shared" si="190"/>
        <v>NF1.518Thinned150</v>
      </c>
      <c r="B6232" s="223" t="s">
        <v>233</v>
      </c>
      <c r="C6232" s="224">
        <v>1.5</v>
      </c>
      <c r="D6232" s="223">
        <v>18</v>
      </c>
      <c r="E6232" s="223" t="s">
        <v>172</v>
      </c>
      <c r="F6232" s="225" t="s">
        <v>216</v>
      </c>
      <c r="G6232" s="226">
        <v>-0.95</v>
      </c>
      <c r="H6232" s="226">
        <v>-0.37</v>
      </c>
      <c r="I6232" s="226">
        <v>-1.31</v>
      </c>
      <c r="J6232" s="227">
        <v>-6.57</v>
      </c>
      <c r="K6232" s="227">
        <v>807.87</v>
      </c>
      <c r="L6232" s="228">
        <v>-22.84</v>
      </c>
      <c r="M6232" s="229">
        <f t="shared" si="191"/>
        <v>785.03</v>
      </c>
      <c r="N6232" s="230">
        <v>3.83</v>
      </c>
    </row>
    <row r="6233" spans="1:14" x14ac:dyDescent="0.2">
      <c r="A6233" s="231" t="str">
        <f t="shared" si="190"/>
        <v>NF1.518Thinned155</v>
      </c>
      <c r="B6233" s="223" t="s">
        <v>233</v>
      </c>
      <c r="C6233" s="224">
        <v>1.5</v>
      </c>
      <c r="D6233" s="223">
        <v>18</v>
      </c>
      <c r="E6233" s="223" t="s">
        <v>172</v>
      </c>
      <c r="F6233" s="225" t="s">
        <v>217</v>
      </c>
      <c r="G6233" s="226">
        <v>-1.1100000000000001</v>
      </c>
      <c r="H6233" s="226">
        <v>-0.36</v>
      </c>
      <c r="I6233" s="226">
        <v>-1.47</v>
      </c>
      <c r="J6233" s="227">
        <v>-7.37</v>
      </c>
      <c r="K6233" s="227">
        <v>800.5</v>
      </c>
      <c r="L6233" s="228">
        <v>-23.5</v>
      </c>
      <c r="M6233" s="229">
        <f t="shared" si="191"/>
        <v>777</v>
      </c>
      <c r="N6233" s="230">
        <v>3.76</v>
      </c>
    </row>
    <row r="6234" spans="1:14" x14ac:dyDescent="0.2">
      <c r="A6234" s="231" t="str">
        <f t="shared" si="190"/>
        <v>NF1.518Thinned160</v>
      </c>
      <c r="B6234" s="223" t="s">
        <v>233</v>
      </c>
      <c r="C6234" s="224">
        <v>1.5</v>
      </c>
      <c r="D6234" s="223">
        <v>18</v>
      </c>
      <c r="E6234" s="223" t="s">
        <v>172</v>
      </c>
      <c r="F6234" s="225" t="s">
        <v>218</v>
      </c>
      <c r="G6234" s="226">
        <v>-1.31</v>
      </c>
      <c r="H6234" s="226">
        <v>-0.36</v>
      </c>
      <c r="I6234" s="226">
        <v>-1.67</v>
      </c>
      <c r="J6234" s="227">
        <v>-8.3699999999999992</v>
      </c>
      <c r="K6234" s="227">
        <v>792.14</v>
      </c>
      <c r="L6234" s="228">
        <v>-24.15</v>
      </c>
      <c r="M6234" s="229">
        <f t="shared" si="191"/>
        <v>767.99</v>
      </c>
      <c r="N6234" s="230">
        <v>3.68</v>
      </c>
    </row>
    <row r="6235" spans="1:14" x14ac:dyDescent="0.2">
      <c r="A6235" s="231" t="str">
        <f t="shared" si="190"/>
        <v>NF1.518Thinned165</v>
      </c>
      <c r="B6235" s="223" t="s">
        <v>233</v>
      </c>
      <c r="C6235" s="224">
        <v>1.5</v>
      </c>
      <c r="D6235" s="223">
        <v>18</v>
      </c>
      <c r="E6235" s="223" t="s">
        <v>172</v>
      </c>
      <c r="F6235" s="225" t="s">
        <v>219</v>
      </c>
      <c r="G6235" s="226">
        <v>-1.49</v>
      </c>
      <c r="H6235" s="226">
        <v>-0.36</v>
      </c>
      <c r="I6235" s="226">
        <v>-1.84</v>
      </c>
      <c r="J6235" s="227">
        <v>-9.2200000000000006</v>
      </c>
      <c r="K6235" s="227">
        <v>782.91</v>
      </c>
      <c r="L6235" s="228">
        <v>-24.79</v>
      </c>
      <c r="M6235" s="229">
        <f t="shared" si="191"/>
        <v>758.12</v>
      </c>
      <c r="N6235" s="230">
        <v>3.61</v>
      </c>
    </row>
    <row r="6236" spans="1:14" x14ac:dyDescent="0.2">
      <c r="A6236" s="231" t="str">
        <f t="shared" si="190"/>
        <v>NF1.518Thinned170</v>
      </c>
      <c r="B6236" s="223" t="s">
        <v>233</v>
      </c>
      <c r="C6236" s="224">
        <v>1.5</v>
      </c>
      <c r="D6236" s="223">
        <v>18</v>
      </c>
      <c r="E6236" s="223" t="s">
        <v>172</v>
      </c>
      <c r="F6236" s="225" t="s">
        <v>220</v>
      </c>
      <c r="G6236" s="226">
        <v>-1.62</v>
      </c>
      <c r="H6236" s="226">
        <v>-0.35</v>
      </c>
      <c r="I6236" s="226">
        <v>-1.98</v>
      </c>
      <c r="J6236" s="227">
        <v>-9.8800000000000008</v>
      </c>
      <c r="K6236" s="227">
        <v>773.03</v>
      </c>
      <c r="L6236" s="228">
        <v>-25.41</v>
      </c>
      <c r="M6236" s="229">
        <f t="shared" si="191"/>
        <v>747.62</v>
      </c>
      <c r="N6236" s="230">
        <v>3.54</v>
      </c>
    </row>
    <row r="6237" spans="1:14" x14ac:dyDescent="0.2">
      <c r="A6237" s="231" t="str">
        <f t="shared" si="190"/>
        <v>NF1.518Thinned175</v>
      </c>
      <c r="B6237" s="223" t="s">
        <v>233</v>
      </c>
      <c r="C6237" s="224">
        <v>1.5</v>
      </c>
      <c r="D6237" s="223">
        <v>18</v>
      </c>
      <c r="E6237" s="223" t="s">
        <v>172</v>
      </c>
      <c r="F6237" s="225" t="s">
        <v>221</v>
      </c>
      <c r="G6237" s="226">
        <v>-1.78</v>
      </c>
      <c r="H6237" s="226">
        <v>-0.35</v>
      </c>
      <c r="I6237" s="226">
        <v>-2.12</v>
      </c>
      <c r="J6237" s="227">
        <v>-10.62</v>
      </c>
      <c r="K6237" s="227">
        <v>762.41</v>
      </c>
      <c r="L6237" s="228">
        <v>-26.02</v>
      </c>
      <c r="M6237" s="229">
        <f t="shared" si="191"/>
        <v>736.39</v>
      </c>
      <c r="N6237" s="230">
        <v>3.47</v>
      </c>
    </row>
    <row r="6238" spans="1:14" x14ac:dyDescent="0.2">
      <c r="A6238" s="231" t="str">
        <f t="shared" si="190"/>
        <v>NF1.518Thinned180</v>
      </c>
      <c r="B6238" s="223" t="s">
        <v>233</v>
      </c>
      <c r="C6238" s="224">
        <v>1.5</v>
      </c>
      <c r="D6238" s="223">
        <v>18</v>
      </c>
      <c r="E6238" s="223" t="s">
        <v>172</v>
      </c>
      <c r="F6238" s="225" t="s">
        <v>222</v>
      </c>
      <c r="G6238" s="226">
        <v>-1.92</v>
      </c>
      <c r="H6238" s="226">
        <v>-0.34</v>
      </c>
      <c r="I6238" s="226">
        <v>-2.27</v>
      </c>
      <c r="J6238" s="227">
        <v>-11.34</v>
      </c>
      <c r="K6238" s="227">
        <v>751.07</v>
      </c>
      <c r="L6238" s="228">
        <v>-26.62</v>
      </c>
      <c r="M6238" s="229">
        <f t="shared" si="191"/>
        <v>724.45</v>
      </c>
      <c r="N6238" s="230">
        <v>3.4</v>
      </c>
    </row>
    <row r="6239" spans="1:14" x14ac:dyDescent="0.2">
      <c r="A6239" s="231" t="str">
        <f t="shared" si="190"/>
        <v>NF1.518Thinned185</v>
      </c>
      <c r="B6239" s="223" t="s">
        <v>233</v>
      </c>
      <c r="C6239" s="224">
        <v>1.5</v>
      </c>
      <c r="D6239" s="223">
        <v>18</v>
      </c>
      <c r="E6239" s="223" t="s">
        <v>172</v>
      </c>
      <c r="F6239" s="225" t="s">
        <v>223</v>
      </c>
      <c r="G6239" s="226">
        <v>-1.98</v>
      </c>
      <c r="H6239" s="226">
        <v>-0.34</v>
      </c>
      <c r="I6239" s="226">
        <v>-2.3199999999999998</v>
      </c>
      <c r="J6239" s="227">
        <v>-11.61</v>
      </c>
      <c r="K6239" s="227">
        <v>739.46</v>
      </c>
      <c r="L6239" s="228">
        <v>-27.2</v>
      </c>
      <c r="M6239" s="229">
        <f t="shared" si="191"/>
        <v>712.26</v>
      </c>
      <c r="N6239" s="230">
        <v>3.33</v>
      </c>
    </row>
    <row r="6240" spans="1:14" x14ac:dyDescent="0.2">
      <c r="A6240" s="231" t="str">
        <f t="shared" si="190"/>
        <v>NF1.518Thinned190</v>
      </c>
      <c r="B6240" s="223" t="s">
        <v>233</v>
      </c>
      <c r="C6240" s="224">
        <v>1.5</v>
      </c>
      <c r="D6240" s="223">
        <v>18</v>
      </c>
      <c r="E6240" s="223" t="s">
        <v>172</v>
      </c>
      <c r="F6240" s="225" t="s">
        <v>224</v>
      </c>
      <c r="G6240" s="226">
        <v>-2.12</v>
      </c>
      <c r="H6240" s="226">
        <v>-0.33</v>
      </c>
      <c r="I6240" s="226">
        <v>-2.4500000000000002</v>
      </c>
      <c r="J6240" s="227">
        <v>-12.25</v>
      </c>
      <c r="K6240" s="227">
        <v>727.21</v>
      </c>
      <c r="L6240" s="228">
        <v>-27.78</v>
      </c>
      <c r="M6240" s="229">
        <f t="shared" si="191"/>
        <v>699.43000000000006</v>
      </c>
      <c r="N6240" s="230">
        <v>3.26</v>
      </c>
    </row>
    <row r="6241" spans="1:14" x14ac:dyDescent="0.2">
      <c r="A6241" s="231" t="str">
        <f t="shared" si="190"/>
        <v>NF1.518Thinned195</v>
      </c>
      <c r="B6241" s="223" t="s">
        <v>233</v>
      </c>
      <c r="C6241" s="224">
        <v>1.5</v>
      </c>
      <c r="D6241" s="223">
        <v>18</v>
      </c>
      <c r="E6241" s="223" t="s">
        <v>172</v>
      </c>
      <c r="F6241" s="225" t="s">
        <v>225</v>
      </c>
      <c r="G6241" s="226">
        <v>2.66</v>
      </c>
      <c r="H6241" s="226">
        <v>-2.12</v>
      </c>
      <c r="I6241" s="226">
        <v>0.54</v>
      </c>
      <c r="J6241" s="227">
        <v>2.69</v>
      </c>
      <c r="K6241" s="227">
        <v>729.9</v>
      </c>
      <c r="L6241" s="228">
        <v>-27.78</v>
      </c>
      <c r="M6241" s="229">
        <f t="shared" si="191"/>
        <v>702.12</v>
      </c>
      <c r="N6241" s="230">
        <v>0</v>
      </c>
    </row>
    <row r="6242" spans="1:14" x14ac:dyDescent="0.2">
      <c r="A6242" s="231" t="str">
        <f t="shared" si="190"/>
        <v>NF1.520NO_thin000</v>
      </c>
      <c r="B6242" s="223" t="s">
        <v>233</v>
      </c>
      <c r="C6242" s="224">
        <v>1.5</v>
      </c>
      <c r="D6242" s="223">
        <v>20</v>
      </c>
      <c r="E6242" s="223" t="s">
        <v>199</v>
      </c>
      <c r="F6242" s="225" t="s">
        <v>0</v>
      </c>
      <c r="G6242" s="226">
        <v>0.95</v>
      </c>
      <c r="H6242" s="226">
        <v>1.1000000000000001</v>
      </c>
      <c r="I6242" s="226">
        <v>2.04</v>
      </c>
      <c r="J6242" s="227">
        <v>10.220000000000001</v>
      </c>
      <c r="K6242" s="227">
        <v>10.220000000000001</v>
      </c>
      <c r="L6242" s="228">
        <v>0</v>
      </c>
      <c r="M6242" s="229">
        <f t="shared" si="191"/>
        <v>10.220000000000001</v>
      </c>
      <c r="N6242" s="230">
        <v>0</v>
      </c>
    </row>
    <row r="6243" spans="1:14" x14ac:dyDescent="0.2">
      <c r="A6243" s="231" t="str">
        <f t="shared" si="190"/>
        <v>NF1.520NO_thin005</v>
      </c>
      <c r="B6243" s="223" t="s">
        <v>233</v>
      </c>
      <c r="C6243" s="224">
        <v>1.5</v>
      </c>
      <c r="D6243" s="223">
        <v>20</v>
      </c>
      <c r="E6243" s="223" t="s">
        <v>199</v>
      </c>
      <c r="F6243" s="225" t="s">
        <v>1</v>
      </c>
      <c r="G6243" s="226">
        <v>2.88</v>
      </c>
      <c r="H6243" s="226">
        <v>1.35</v>
      </c>
      <c r="I6243" s="226">
        <v>4.24</v>
      </c>
      <c r="J6243" s="227">
        <v>21.19</v>
      </c>
      <c r="K6243" s="227">
        <v>31.41</v>
      </c>
      <c r="L6243" s="228">
        <v>0</v>
      </c>
      <c r="M6243" s="229">
        <f t="shared" si="191"/>
        <v>31.41</v>
      </c>
      <c r="N6243" s="230">
        <v>0</v>
      </c>
    </row>
    <row r="6244" spans="1:14" x14ac:dyDescent="0.2">
      <c r="A6244" s="231" t="str">
        <f t="shared" si="190"/>
        <v>NF1.520NO_thin010</v>
      </c>
      <c r="B6244" s="223" t="s">
        <v>233</v>
      </c>
      <c r="C6244" s="224">
        <v>1.5</v>
      </c>
      <c r="D6244" s="223">
        <v>20</v>
      </c>
      <c r="E6244" s="223" t="s">
        <v>199</v>
      </c>
      <c r="F6244" s="225" t="s">
        <v>2</v>
      </c>
      <c r="G6244" s="226">
        <v>8.8000000000000007</v>
      </c>
      <c r="H6244" s="226">
        <v>1.36</v>
      </c>
      <c r="I6244" s="226">
        <v>10.16</v>
      </c>
      <c r="J6244" s="227">
        <v>50.82</v>
      </c>
      <c r="K6244" s="227">
        <v>82.22</v>
      </c>
      <c r="L6244" s="228">
        <v>0</v>
      </c>
      <c r="M6244" s="229">
        <f t="shared" si="191"/>
        <v>82.22</v>
      </c>
      <c r="N6244" s="230">
        <v>0</v>
      </c>
    </row>
    <row r="6245" spans="1:14" x14ac:dyDescent="0.2">
      <c r="A6245" s="231" t="str">
        <f t="shared" si="190"/>
        <v>NF1.520NO_thin015</v>
      </c>
      <c r="B6245" s="223" t="s">
        <v>233</v>
      </c>
      <c r="C6245" s="224">
        <v>1.5</v>
      </c>
      <c r="D6245" s="223">
        <v>20</v>
      </c>
      <c r="E6245" s="223" t="s">
        <v>199</v>
      </c>
      <c r="F6245" s="225" t="s">
        <v>3</v>
      </c>
      <c r="G6245" s="226">
        <v>24.43</v>
      </c>
      <c r="H6245" s="226">
        <v>2.2799999999999998</v>
      </c>
      <c r="I6245" s="226">
        <v>26.71</v>
      </c>
      <c r="J6245" s="227">
        <v>133.54</v>
      </c>
      <c r="K6245" s="227">
        <v>215.76</v>
      </c>
      <c r="L6245" s="228">
        <v>0</v>
      </c>
      <c r="M6245" s="229">
        <f t="shared" si="191"/>
        <v>215.76</v>
      </c>
      <c r="N6245" s="230">
        <v>0</v>
      </c>
    </row>
    <row r="6246" spans="1:14" x14ac:dyDescent="0.2">
      <c r="A6246" s="231" t="str">
        <f t="shared" si="190"/>
        <v>NF1.520NO_thin020</v>
      </c>
      <c r="B6246" s="223" t="s">
        <v>233</v>
      </c>
      <c r="C6246" s="224">
        <v>1.5</v>
      </c>
      <c r="D6246" s="223">
        <v>20</v>
      </c>
      <c r="E6246" s="223" t="s">
        <v>199</v>
      </c>
      <c r="F6246" s="225" t="s">
        <v>4</v>
      </c>
      <c r="G6246" s="226">
        <v>27.93</v>
      </c>
      <c r="H6246" s="226">
        <v>10.3</v>
      </c>
      <c r="I6246" s="226">
        <v>38.229999999999997</v>
      </c>
      <c r="J6246" s="227">
        <v>191.13</v>
      </c>
      <c r="K6246" s="227">
        <v>406.89</v>
      </c>
      <c r="L6246" s="228">
        <v>0</v>
      </c>
      <c r="M6246" s="229">
        <f t="shared" si="191"/>
        <v>406.89</v>
      </c>
      <c r="N6246" s="230">
        <v>0</v>
      </c>
    </row>
    <row r="6247" spans="1:14" x14ac:dyDescent="0.2">
      <c r="A6247" s="231" t="str">
        <f t="shared" si="190"/>
        <v>NF1.520NO_thin025</v>
      </c>
      <c r="B6247" s="223" t="s">
        <v>233</v>
      </c>
      <c r="C6247" s="224">
        <v>1.5</v>
      </c>
      <c r="D6247" s="223">
        <v>20</v>
      </c>
      <c r="E6247" s="223" t="s">
        <v>199</v>
      </c>
      <c r="F6247" s="225" t="s">
        <v>5</v>
      </c>
      <c r="G6247" s="226">
        <v>14.73</v>
      </c>
      <c r="H6247" s="226">
        <v>7.24</v>
      </c>
      <c r="I6247" s="226">
        <v>21.97</v>
      </c>
      <c r="J6247" s="227">
        <v>109.84</v>
      </c>
      <c r="K6247" s="227">
        <v>516.74</v>
      </c>
      <c r="L6247" s="228">
        <v>0</v>
      </c>
      <c r="M6247" s="229">
        <f t="shared" si="191"/>
        <v>516.74</v>
      </c>
      <c r="N6247" s="230">
        <v>0</v>
      </c>
    </row>
    <row r="6248" spans="1:14" x14ac:dyDescent="0.2">
      <c r="A6248" s="231" t="str">
        <f t="shared" si="190"/>
        <v>NF1.520NO_thin030</v>
      </c>
      <c r="B6248" s="223" t="s">
        <v>233</v>
      </c>
      <c r="C6248" s="224">
        <v>1.5</v>
      </c>
      <c r="D6248" s="223">
        <v>20</v>
      </c>
      <c r="E6248" s="223" t="s">
        <v>199</v>
      </c>
      <c r="F6248" s="225" t="s">
        <v>6</v>
      </c>
      <c r="G6248" s="226">
        <v>17.03</v>
      </c>
      <c r="H6248" s="226">
        <v>3.39</v>
      </c>
      <c r="I6248" s="226">
        <v>20.420000000000002</v>
      </c>
      <c r="J6248" s="227">
        <v>102.09</v>
      </c>
      <c r="K6248" s="227">
        <v>618.82000000000005</v>
      </c>
      <c r="L6248" s="228">
        <v>0</v>
      </c>
      <c r="M6248" s="229">
        <f t="shared" si="191"/>
        <v>618.82000000000005</v>
      </c>
      <c r="N6248" s="230">
        <v>0</v>
      </c>
    </row>
    <row r="6249" spans="1:14" x14ac:dyDescent="0.2">
      <c r="A6249" s="231" t="str">
        <f t="shared" si="190"/>
        <v>NF1.520NO_thin035</v>
      </c>
      <c r="B6249" s="223" t="s">
        <v>233</v>
      </c>
      <c r="C6249" s="224">
        <v>1.5</v>
      </c>
      <c r="D6249" s="223">
        <v>20</v>
      </c>
      <c r="E6249" s="223" t="s">
        <v>199</v>
      </c>
      <c r="F6249" s="225" t="s">
        <v>7</v>
      </c>
      <c r="G6249" s="226">
        <v>16.73</v>
      </c>
      <c r="H6249" s="226">
        <v>2.37</v>
      </c>
      <c r="I6249" s="226">
        <v>19.11</v>
      </c>
      <c r="J6249" s="227">
        <v>95.54</v>
      </c>
      <c r="K6249" s="227">
        <v>714.36</v>
      </c>
      <c r="L6249" s="228">
        <v>0</v>
      </c>
      <c r="M6249" s="229">
        <f t="shared" si="191"/>
        <v>714.36</v>
      </c>
      <c r="N6249" s="230">
        <v>0</v>
      </c>
    </row>
    <row r="6250" spans="1:14" x14ac:dyDescent="0.2">
      <c r="A6250" s="231" t="str">
        <f t="shared" si="190"/>
        <v>NF1.520NO_thin040</v>
      </c>
      <c r="B6250" s="223" t="s">
        <v>233</v>
      </c>
      <c r="C6250" s="224">
        <v>1.5</v>
      </c>
      <c r="D6250" s="223">
        <v>20</v>
      </c>
      <c r="E6250" s="223" t="s">
        <v>199</v>
      </c>
      <c r="F6250" s="225" t="s">
        <v>8</v>
      </c>
      <c r="G6250" s="226">
        <v>15.93</v>
      </c>
      <c r="H6250" s="226">
        <v>2.4700000000000002</v>
      </c>
      <c r="I6250" s="226">
        <v>18.399999999999999</v>
      </c>
      <c r="J6250" s="227">
        <v>92.02</v>
      </c>
      <c r="K6250" s="227">
        <v>806.38</v>
      </c>
      <c r="L6250" s="228">
        <v>0</v>
      </c>
      <c r="M6250" s="229">
        <f t="shared" si="191"/>
        <v>806.38</v>
      </c>
      <c r="N6250" s="230">
        <v>0</v>
      </c>
    </row>
    <row r="6251" spans="1:14" x14ac:dyDescent="0.2">
      <c r="A6251" s="231" t="str">
        <f t="shared" si="190"/>
        <v>NF1.520NO_thin045</v>
      </c>
      <c r="B6251" s="223" t="s">
        <v>233</v>
      </c>
      <c r="C6251" s="224">
        <v>1.5</v>
      </c>
      <c r="D6251" s="223">
        <v>20</v>
      </c>
      <c r="E6251" s="223" t="s">
        <v>199</v>
      </c>
      <c r="F6251" s="225" t="s">
        <v>9</v>
      </c>
      <c r="G6251" s="226">
        <v>14.97</v>
      </c>
      <c r="H6251" s="226">
        <v>0.85</v>
      </c>
      <c r="I6251" s="226">
        <v>15.82</v>
      </c>
      <c r="J6251" s="227">
        <v>79.099999999999994</v>
      </c>
      <c r="K6251" s="227">
        <v>885.47</v>
      </c>
      <c r="L6251" s="228">
        <v>0</v>
      </c>
      <c r="M6251" s="229">
        <f t="shared" si="191"/>
        <v>885.47</v>
      </c>
      <c r="N6251" s="230">
        <v>0</v>
      </c>
    </row>
    <row r="6252" spans="1:14" x14ac:dyDescent="0.2">
      <c r="A6252" s="231" t="str">
        <f t="shared" si="190"/>
        <v>NF1.520NO_thin050</v>
      </c>
      <c r="B6252" s="223" t="s">
        <v>233</v>
      </c>
      <c r="C6252" s="224">
        <v>1.5</v>
      </c>
      <c r="D6252" s="223">
        <v>20</v>
      </c>
      <c r="E6252" s="223" t="s">
        <v>199</v>
      </c>
      <c r="F6252" s="225" t="s">
        <v>10</v>
      </c>
      <c r="G6252" s="226">
        <v>14.28</v>
      </c>
      <c r="H6252" s="226">
        <v>0.46</v>
      </c>
      <c r="I6252" s="226">
        <v>14.74</v>
      </c>
      <c r="J6252" s="227">
        <v>73.69</v>
      </c>
      <c r="K6252" s="227">
        <v>959.16</v>
      </c>
      <c r="L6252" s="228">
        <v>0</v>
      </c>
      <c r="M6252" s="229">
        <f t="shared" si="191"/>
        <v>959.16</v>
      </c>
      <c r="N6252" s="230">
        <v>0</v>
      </c>
    </row>
    <row r="6253" spans="1:14" x14ac:dyDescent="0.2">
      <c r="A6253" s="231" t="str">
        <f t="shared" si="190"/>
        <v>NF1.520NO_thin055</v>
      </c>
      <c r="B6253" s="223" t="s">
        <v>233</v>
      </c>
      <c r="C6253" s="224">
        <v>1.5</v>
      </c>
      <c r="D6253" s="223">
        <v>20</v>
      </c>
      <c r="E6253" s="223" t="s">
        <v>199</v>
      </c>
      <c r="F6253" s="225" t="s">
        <v>11</v>
      </c>
      <c r="G6253" s="226">
        <v>13.46</v>
      </c>
      <c r="H6253" s="226">
        <v>-0.05</v>
      </c>
      <c r="I6253" s="226">
        <v>13.41</v>
      </c>
      <c r="J6253" s="227">
        <v>67.05</v>
      </c>
      <c r="K6253" s="227">
        <v>1026.21</v>
      </c>
      <c r="L6253" s="228">
        <v>0</v>
      </c>
      <c r="M6253" s="229">
        <f t="shared" si="191"/>
        <v>1026.21</v>
      </c>
      <c r="N6253" s="230">
        <v>0</v>
      </c>
    </row>
    <row r="6254" spans="1:14" x14ac:dyDescent="0.2">
      <c r="A6254" s="231" t="str">
        <f t="shared" si="190"/>
        <v>NF1.520NO_thin060</v>
      </c>
      <c r="B6254" s="223" t="s">
        <v>233</v>
      </c>
      <c r="C6254" s="224">
        <v>1.5</v>
      </c>
      <c r="D6254" s="223">
        <v>20</v>
      </c>
      <c r="E6254" s="223" t="s">
        <v>199</v>
      </c>
      <c r="F6254" s="225" t="s">
        <v>12</v>
      </c>
      <c r="G6254" s="226">
        <v>12.66</v>
      </c>
      <c r="H6254" s="226">
        <v>-0.14000000000000001</v>
      </c>
      <c r="I6254" s="226">
        <v>12.52</v>
      </c>
      <c r="J6254" s="227">
        <v>62.6</v>
      </c>
      <c r="K6254" s="227">
        <v>1088.82</v>
      </c>
      <c r="L6254" s="228">
        <v>0</v>
      </c>
      <c r="M6254" s="229">
        <f t="shared" si="191"/>
        <v>1088.82</v>
      </c>
      <c r="N6254" s="230">
        <v>0</v>
      </c>
    </row>
    <row r="6255" spans="1:14" x14ac:dyDescent="0.2">
      <c r="A6255" s="231" t="str">
        <f t="shared" si="190"/>
        <v>NF1.520NO_thin065</v>
      </c>
      <c r="B6255" s="223" t="s">
        <v>233</v>
      </c>
      <c r="C6255" s="224">
        <v>1.5</v>
      </c>
      <c r="D6255" s="223">
        <v>20</v>
      </c>
      <c r="E6255" s="223" t="s">
        <v>199</v>
      </c>
      <c r="F6255" s="225" t="s">
        <v>13</v>
      </c>
      <c r="G6255" s="226">
        <v>11.73</v>
      </c>
      <c r="H6255" s="226">
        <v>-0.76</v>
      </c>
      <c r="I6255" s="226">
        <v>10.97</v>
      </c>
      <c r="J6255" s="227">
        <v>54.83</v>
      </c>
      <c r="K6255" s="227">
        <v>1143.6500000000001</v>
      </c>
      <c r="L6255" s="228">
        <v>0</v>
      </c>
      <c r="M6255" s="229">
        <f t="shared" si="191"/>
        <v>1143.6500000000001</v>
      </c>
      <c r="N6255" s="230">
        <v>0</v>
      </c>
    </row>
    <row r="6256" spans="1:14" x14ac:dyDescent="0.2">
      <c r="A6256" s="231" t="str">
        <f t="shared" si="190"/>
        <v>NF1.520NO_thin070</v>
      </c>
      <c r="B6256" s="223" t="s">
        <v>233</v>
      </c>
      <c r="C6256" s="224">
        <v>1.5</v>
      </c>
      <c r="D6256" s="223">
        <v>20</v>
      </c>
      <c r="E6256" s="223" t="s">
        <v>199</v>
      </c>
      <c r="F6256" s="225" t="s">
        <v>200</v>
      </c>
      <c r="G6256" s="226">
        <v>10.87</v>
      </c>
      <c r="H6256" s="226">
        <v>-0.45</v>
      </c>
      <c r="I6256" s="226">
        <v>10.42</v>
      </c>
      <c r="J6256" s="227">
        <v>52.08</v>
      </c>
      <c r="K6256" s="227">
        <v>1195.72</v>
      </c>
      <c r="L6256" s="228">
        <v>0</v>
      </c>
      <c r="M6256" s="229">
        <f t="shared" si="191"/>
        <v>1195.72</v>
      </c>
      <c r="N6256" s="230">
        <v>0</v>
      </c>
    </row>
    <row r="6257" spans="1:14" x14ac:dyDescent="0.2">
      <c r="A6257" s="231" t="str">
        <f t="shared" si="190"/>
        <v>NF1.520NO_thin075</v>
      </c>
      <c r="B6257" s="223" t="s">
        <v>233</v>
      </c>
      <c r="C6257" s="224">
        <v>1.5</v>
      </c>
      <c r="D6257" s="223">
        <v>20</v>
      </c>
      <c r="E6257" s="223" t="s">
        <v>199</v>
      </c>
      <c r="F6257" s="225" t="s">
        <v>201</v>
      </c>
      <c r="G6257" s="226">
        <v>10.11</v>
      </c>
      <c r="H6257" s="226">
        <v>-0.12</v>
      </c>
      <c r="I6257" s="226">
        <v>9.99</v>
      </c>
      <c r="J6257" s="227">
        <v>49.97</v>
      </c>
      <c r="K6257" s="227">
        <v>1245.69</v>
      </c>
      <c r="L6257" s="228">
        <v>0</v>
      </c>
      <c r="M6257" s="229">
        <f t="shared" si="191"/>
        <v>1245.69</v>
      </c>
      <c r="N6257" s="230">
        <v>0</v>
      </c>
    </row>
    <row r="6258" spans="1:14" x14ac:dyDescent="0.2">
      <c r="A6258" s="231" t="str">
        <f t="shared" si="190"/>
        <v>NF1.520NO_thin080</v>
      </c>
      <c r="B6258" s="223" t="s">
        <v>233</v>
      </c>
      <c r="C6258" s="224">
        <v>1.5</v>
      </c>
      <c r="D6258" s="223">
        <v>20</v>
      </c>
      <c r="E6258" s="223" t="s">
        <v>199</v>
      </c>
      <c r="F6258" s="225" t="s">
        <v>202</v>
      </c>
      <c r="G6258" s="226">
        <v>9.5299999999999994</v>
      </c>
      <c r="H6258" s="226">
        <v>0.13</v>
      </c>
      <c r="I6258" s="226">
        <v>9.66</v>
      </c>
      <c r="J6258" s="227">
        <v>48.28</v>
      </c>
      <c r="K6258" s="227">
        <v>1293.97</v>
      </c>
      <c r="L6258" s="228">
        <v>0</v>
      </c>
      <c r="M6258" s="229">
        <f t="shared" si="191"/>
        <v>1293.97</v>
      </c>
      <c r="N6258" s="230">
        <v>0</v>
      </c>
    </row>
    <row r="6259" spans="1:14" x14ac:dyDescent="0.2">
      <c r="A6259" s="231" t="str">
        <f t="shared" si="190"/>
        <v>NF1.520NO_thin085</v>
      </c>
      <c r="B6259" s="223" t="s">
        <v>233</v>
      </c>
      <c r="C6259" s="224">
        <v>1.5</v>
      </c>
      <c r="D6259" s="223">
        <v>20</v>
      </c>
      <c r="E6259" s="223" t="s">
        <v>199</v>
      </c>
      <c r="F6259" s="225" t="s">
        <v>203</v>
      </c>
      <c r="G6259" s="226">
        <v>8.91</v>
      </c>
      <c r="H6259" s="226">
        <v>0.35</v>
      </c>
      <c r="I6259" s="226">
        <v>9.25</v>
      </c>
      <c r="J6259" s="227">
        <v>46.26</v>
      </c>
      <c r="K6259" s="227">
        <v>1340.23</v>
      </c>
      <c r="L6259" s="228">
        <v>0</v>
      </c>
      <c r="M6259" s="229">
        <f t="shared" si="191"/>
        <v>1340.23</v>
      </c>
      <c r="N6259" s="230">
        <v>0</v>
      </c>
    </row>
    <row r="6260" spans="1:14" x14ac:dyDescent="0.2">
      <c r="A6260" s="231" t="str">
        <f t="shared" si="190"/>
        <v>NF1.520NO_thin090</v>
      </c>
      <c r="B6260" s="223" t="s">
        <v>233</v>
      </c>
      <c r="C6260" s="224">
        <v>1.5</v>
      </c>
      <c r="D6260" s="223">
        <v>20</v>
      </c>
      <c r="E6260" s="223" t="s">
        <v>199</v>
      </c>
      <c r="F6260" s="225" t="s">
        <v>204</v>
      </c>
      <c r="G6260" s="226">
        <v>8.3699999999999992</v>
      </c>
      <c r="H6260" s="226">
        <v>-0.05</v>
      </c>
      <c r="I6260" s="226">
        <v>8.32</v>
      </c>
      <c r="J6260" s="227">
        <v>41.59</v>
      </c>
      <c r="K6260" s="227">
        <v>1381.82</v>
      </c>
      <c r="L6260" s="228">
        <v>0</v>
      </c>
      <c r="M6260" s="229">
        <f t="shared" si="191"/>
        <v>1381.82</v>
      </c>
      <c r="N6260" s="230">
        <v>0</v>
      </c>
    </row>
    <row r="6261" spans="1:14" x14ac:dyDescent="0.2">
      <c r="A6261" s="231" t="str">
        <f t="shared" si="190"/>
        <v>NF1.520NO_thin095</v>
      </c>
      <c r="B6261" s="223" t="s">
        <v>233</v>
      </c>
      <c r="C6261" s="224">
        <v>1.5</v>
      </c>
      <c r="D6261" s="223">
        <v>20</v>
      </c>
      <c r="E6261" s="223" t="s">
        <v>199</v>
      </c>
      <c r="F6261" s="225" t="s">
        <v>205</v>
      </c>
      <c r="G6261" s="226">
        <v>7.84</v>
      </c>
      <c r="H6261" s="226">
        <v>-0.32</v>
      </c>
      <c r="I6261" s="226">
        <v>7.52</v>
      </c>
      <c r="J6261" s="227">
        <v>37.619999999999997</v>
      </c>
      <c r="K6261" s="227">
        <v>1419.44</v>
      </c>
      <c r="L6261" s="228">
        <v>0</v>
      </c>
      <c r="M6261" s="229">
        <f t="shared" si="191"/>
        <v>1419.44</v>
      </c>
      <c r="N6261" s="230">
        <v>0</v>
      </c>
    </row>
    <row r="6262" spans="1:14" x14ac:dyDescent="0.2">
      <c r="A6262" s="231" t="str">
        <f t="shared" si="190"/>
        <v>NF1.520NO_thin100</v>
      </c>
      <c r="B6262" s="223" t="s">
        <v>233</v>
      </c>
      <c r="C6262" s="224">
        <v>1.5</v>
      </c>
      <c r="D6262" s="223">
        <v>20</v>
      </c>
      <c r="E6262" s="223" t="s">
        <v>199</v>
      </c>
      <c r="F6262" s="225" t="s">
        <v>206</v>
      </c>
      <c r="G6262" s="226">
        <v>7.24</v>
      </c>
      <c r="H6262" s="226">
        <v>-0.34</v>
      </c>
      <c r="I6262" s="226">
        <v>6.89</v>
      </c>
      <c r="J6262" s="227">
        <v>34.46</v>
      </c>
      <c r="K6262" s="227">
        <v>1453.9</v>
      </c>
      <c r="L6262" s="228">
        <v>0</v>
      </c>
      <c r="M6262" s="229">
        <f t="shared" si="191"/>
        <v>1453.9</v>
      </c>
      <c r="N6262" s="230">
        <v>0</v>
      </c>
    </row>
    <row r="6263" spans="1:14" x14ac:dyDescent="0.2">
      <c r="A6263" s="231" t="str">
        <f t="shared" si="190"/>
        <v>NF1.520NO_thin105</v>
      </c>
      <c r="B6263" s="223" t="s">
        <v>233</v>
      </c>
      <c r="C6263" s="224">
        <v>1.5</v>
      </c>
      <c r="D6263" s="223">
        <v>20</v>
      </c>
      <c r="E6263" s="223" t="s">
        <v>199</v>
      </c>
      <c r="F6263" s="225" t="s">
        <v>207</v>
      </c>
      <c r="G6263" s="226">
        <v>6.68</v>
      </c>
      <c r="H6263" s="226">
        <v>-0.22</v>
      </c>
      <c r="I6263" s="226">
        <v>6.45</v>
      </c>
      <c r="J6263" s="227">
        <v>32.26</v>
      </c>
      <c r="K6263" s="227">
        <v>1486.16</v>
      </c>
      <c r="L6263" s="228">
        <v>0</v>
      </c>
      <c r="M6263" s="229">
        <f t="shared" si="191"/>
        <v>1486.16</v>
      </c>
      <c r="N6263" s="230">
        <v>0</v>
      </c>
    </row>
    <row r="6264" spans="1:14" x14ac:dyDescent="0.2">
      <c r="A6264" s="231" t="str">
        <f t="shared" si="190"/>
        <v>NF1.520NO_thin110</v>
      </c>
      <c r="B6264" s="223" t="s">
        <v>233</v>
      </c>
      <c r="C6264" s="224">
        <v>1.5</v>
      </c>
      <c r="D6264" s="223">
        <v>20</v>
      </c>
      <c r="E6264" s="223" t="s">
        <v>199</v>
      </c>
      <c r="F6264" s="225" t="s">
        <v>208</v>
      </c>
      <c r="G6264" s="226">
        <v>6.32</v>
      </c>
      <c r="H6264" s="226">
        <v>-0.33</v>
      </c>
      <c r="I6264" s="226">
        <v>5.98</v>
      </c>
      <c r="J6264" s="227">
        <v>29.91</v>
      </c>
      <c r="K6264" s="227">
        <v>1516.07</v>
      </c>
      <c r="L6264" s="228">
        <v>0</v>
      </c>
      <c r="M6264" s="229">
        <f t="shared" si="191"/>
        <v>1516.07</v>
      </c>
      <c r="N6264" s="230">
        <v>0</v>
      </c>
    </row>
    <row r="6265" spans="1:14" x14ac:dyDescent="0.2">
      <c r="A6265" s="231" t="str">
        <f t="shared" si="190"/>
        <v>NF1.520NO_thin115</v>
      </c>
      <c r="B6265" s="223" t="s">
        <v>233</v>
      </c>
      <c r="C6265" s="224">
        <v>1.5</v>
      </c>
      <c r="D6265" s="223">
        <v>20</v>
      </c>
      <c r="E6265" s="223" t="s">
        <v>199</v>
      </c>
      <c r="F6265" s="225" t="s">
        <v>209</v>
      </c>
      <c r="G6265" s="226">
        <v>6.03</v>
      </c>
      <c r="H6265" s="226">
        <v>-0.51</v>
      </c>
      <c r="I6265" s="226">
        <v>5.52</v>
      </c>
      <c r="J6265" s="227">
        <v>27.6</v>
      </c>
      <c r="K6265" s="227">
        <v>1543.67</v>
      </c>
      <c r="L6265" s="228">
        <v>0</v>
      </c>
      <c r="M6265" s="229">
        <f t="shared" si="191"/>
        <v>1543.67</v>
      </c>
      <c r="N6265" s="230">
        <v>0</v>
      </c>
    </row>
    <row r="6266" spans="1:14" x14ac:dyDescent="0.2">
      <c r="A6266" s="231" t="str">
        <f t="shared" si="190"/>
        <v>NF1.520NO_thin120</v>
      </c>
      <c r="B6266" s="223" t="s">
        <v>233</v>
      </c>
      <c r="C6266" s="224">
        <v>1.5</v>
      </c>
      <c r="D6266" s="223">
        <v>20</v>
      </c>
      <c r="E6266" s="223" t="s">
        <v>199</v>
      </c>
      <c r="F6266" s="225" t="s">
        <v>210</v>
      </c>
      <c r="G6266" s="226">
        <v>5.7</v>
      </c>
      <c r="H6266" s="226">
        <v>-0.35</v>
      </c>
      <c r="I6266" s="226">
        <v>5.35</v>
      </c>
      <c r="J6266" s="227">
        <v>26.73</v>
      </c>
      <c r="K6266" s="227">
        <v>1570.4</v>
      </c>
      <c r="L6266" s="228">
        <v>0</v>
      </c>
      <c r="M6266" s="229">
        <f t="shared" si="191"/>
        <v>1570.4</v>
      </c>
      <c r="N6266" s="230">
        <v>0</v>
      </c>
    </row>
    <row r="6267" spans="1:14" x14ac:dyDescent="0.2">
      <c r="A6267" s="231" t="str">
        <f t="shared" si="190"/>
        <v>NF1.520NO_thin125</v>
      </c>
      <c r="B6267" s="223" t="s">
        <v>233</v>
      </c>
      <c r="C6267" s="224">
        <v>1.5</v>
      </c>
      <c r="D6267" s="223">
        <v>20</v>
      </c>
      <c r="E6267" s="223" t="s">
        <v>199</v>
      </c>
      <c r="F6267" s="225" t="s">
        <v>211</v>
      </c>
      <c r="G6267" s="226">
        <v>5.27</v>
      </c>
      <c r="H6267" s="226">
        <v>-0.33</v>
      </c>
      <c r="I6267" s="226">
        <v>4.95</v>
      </c>
      <c r="J6267" s="227">
        <v>24.74</v>
      </c>
      <c r="K6267" s="227">
        <v>1595.14</v>
      </c>
      <c r="L6267" s="228">
        <v>0</v>
      </c>
      <c r="M6267" s="229">
        <f t="shared" si="191"/>
        <v>1595.14</v>
      </c>
      <c r="N6267" s="230">
        <v>0</v>
      </c>
    </row>
    <row r="6268" spans="1:14" x14ac:dyDescent="0.2">
      <c r="A6268" s="231" t="str">
        <f t="shared" si="190"/>
        <v>NF1.520NO_thin130</v>
      </c>
      <c r="B6268" s="223" t="s">
        <v>233</v>
      </c>
      <c r="C6268" s="224">
        <v>1.5</v>
      </c>
      <c r="D6268" s="223">
        <v>20</v>
      </c>
      <c r="E6268" s="223" t="s">
        <v>199</v>
      </c>
      <c r="F6268" s="225" t="s">
        <v>212</v>
      </c>
      <c r="G6268" s="226">
        <v>4.91</v>
      </c>
      <c r="H6268" s="226">
        <v>-0.39</v>
      </c>
      <c r="I6268" s="226">
        <v>4.5199999999999996</v>
      </c>
      <c r="J6268" s="227">
        <v>22.59</v>
      </c>
      <c r="K6268" s="227">
        <v>1617.73</v>
      </c>
      <c r="L6268" s="228">
        <v>0</v>
      </c>
      <c r="M6268" s="229">
        <f t="shared" si="191"/>
        <v>1617.73</v>
      </c>
      <c r="N6268" s="230">
        <v>0</v>
      </c>
    </row>
    <row r="6269" spans="1:14" x14ac:dyDescent="0.2">
      <c r="A6269" s="231" t="str">
        <f t="shared" si="190"/>
        <v>NF1.520NO_thin135</v>
      </c>
      <c r="B6269" s="223" t="s">
        <v>233</v>
      </c>
      <c r="C6269" s="224">
        <v>1.5</v>
      </c>
      <c r="D6269" s="223">
        <v>20</v>
      </c>
      <c r="E6269" s="223" t="s">
        <v>199</v>
      </c>
      <c r="F6269" s="225" t="s">
        <v>213</v>
      </c>
      <c r="G6269" s="226">
        <v>4.58</v>
      </c>
      <c r="H6269" s="226">
        <v>-0.35</v>
      </c>
      <c r="I6269" s="226">
        <v>4.24</v>
      </c>
      <c r="J6269" s="227">
        <v>21.18</v>
      </c>
      <c r="K6269" s="227">
        <v>1638.91</v>
      </c>
      <c r="L6269" s="228">
        <v>0</v>
      </c>
      <c r="M6269" s="229">
        <f t="shared" si="191"/>
        <v>1638.91</v>
      </c>
      <c r="N6269" s="230">
        <v>0</v>
      </c>
    </row>
    <row r="6270" spans="1:14" x14ac:dyDescent="0.2">
      <c r="A6270" s="231" t="str">
        <f t="shared" si="190"/>
        <v>NF1.520NO_thin140</v>
      </c>
      <c r="B6270" s="223" t="s">
        <v>233</v>
      </c>
      <c r="C6270" s="224">
        <v>1.5</v>
      </c>
      <c r="D6270" s="223">
        <v>20</v>
      </c>
      <c r="E6270" s="223" t="s">
        <v>199</v>
      </c>
      <c r="F6270" s="225" t="s">
        <v>214</v>
      </c>
      <c r="G6270" s="226">
        <v>4.29</v>
      </c>
      <c r="H6270" s="226">
        <v>-0.4</v>
      </c>
      <c r="I6270" s="226">
        <v>3.89</v>
      </c>
      <c r="J6270" s="227">
        <v>19.45</v>
      </c>
      <c r="K6270" s="227">
        <v>1658.36</v>
      </c>
      <c r="L6270" s="228">
        <v>0</v>
      </c>
      <c r="M6270" s="229">
        <f t="shared" si="191"/>
        <v>1658.36</v>
      </c>
      <c r="N6270" s="230">
        <v>0</v>
      </c>
    </row>
    <row r="6271" spans="1:14" x14ac:dyDescent="0.2">
      <c r="A6271" s="231" t="str">
        <f t="shared" si="190"/>
        <v>NF1.520NO_thin145</v>
      </c>
      <c r="B6271" s="223" t="s">
        <v>233</v>
      </c>
      <c r="C6271" s="224">
        <v>1.5</v>
      </c>
      <c r="D6271" s="223">
        <v>20</v>
      </c>
      <c r="E6271" s="223" t="s">
        <v>199</v>
      </c>
      <c r="F6271" s="225" t="s">
        <v>215</v>
      </c>
      <c r="G6271" s="226">
        <v>3.99</v>
      </c>
      <c r="H6271" s="226">
        <v>-0.34</v>
      </c>
      <c r="I6271" s="226">
        <v>3.65</v>
      </c>
      <c r="J6271" s="227">
        <v>18.27</v>
      </c>
      <c r="K6271" s="227">
        <v>1676.63</v>
      </c>
      <c r="L6271" s="228">
        <v>0</v>
      </c>
      <c r="M6271" s="229">
        <f t="shared" si="191"/>
        <v>1676.63</v>
      </c>
      <c r="N6271" s="230">
        <v>0</v>
      </c>
    </row>
    <row r="6272" spans="1:14" x14ac:dyDescent="0.2">
      <c r="A6272" s="231" t="str">
        <f t="shared" si="190"/>
        <v>NF1.520NO_thin150</v>
      </c>
      <c r="B6272" s="223" t="s">
        <v>233</v>
      </c>
      <c r="C6272" s="224">
        <v>1.5</v>
      </c>
      <c r="D6272" s="223">
        <v>20</v>
      </c>
      <c r="E6272" s="223" t="s">
        <v>199</v>
      </c>
      <c r="F6272" s="225" t="s">
        <v>216</v>
      </c>
      <c r="G6272" s="226">
        <v>3.67</v>
      </c>
      <c r="H6272" s="226">
        <v>-0.28000000000000003</v>
      </c>
      <c r="I6272" s="226">
        <v>3.39</v>
      </c>
      <c r="J6272" s="227">
        <v>16.95</v>
      </c>
      <c r="K6272" s="227">
        <v>1693.57</v>
      </c>
      <c r="L6272" s="228">
        <v>0</v>
      </c>
      <c r="M6272" s="229">
        <f t="shared" si="191"/>
        <v>1693.57</v>
      </c>
      <c r="N6272" s="230">
        <v>0</v>
      </c>
    </row>
    <row r="6273" spans="1:14" x14ac:dyDescent="0.2">
      <c r="A6273" s="231" t="str">
        <f t="shared" si="190"/>
        <v>NF1.520NO_thin155</v>
      </c>
      <c r="B6273" s="223" t="s">
        <v>233</v>
      </c>
      <c r="C6273" s="224">
        <v>1.5</v>
      </c>
      <c r="D6273" s="223">
        <v>20</v>
      </c>
      <c r="E6273" s="223" t="s">
        <v>199</v>
      </c>
      <c r="F6273" s="225" t="s">
        <v>217</v>
      </c>
      <c r="G6273" s="226">
        <v>3.46</v>
      </c>
      <c r="H6273" s="226">
        <v>-0.24</v>
      </c>
      <c r="I6273" s="226">
        <v>3.22</v>
      </c>
      <c r="J6273" s="227">
        <v>16.12</v>
      </c>
      <c r="K6273" s="227">
        <v>1709.69</v>
      </c>
      <c r="L6273" s="228">
        <v>0</v>
      </c>
      <c r="M6273" s="229">
        <f t="shared" si="191"/>
        <v>1709.69</v>
      </c>
      <c r="N6273" s="230">
        <v>0</v>
      </c>
    </row>
    <row r="6274" spans="1:14" x14ac:dyDescent="0.2">
      <c r="A6274" s="231" t="str">
        <f t="shared" ref="A6274:A6337" si="192">CONCATENATE(LEFT(B6274,2),TEXT(C6274,"0.0"),TEXT(D6274,"00"),E6274,TEXT(LEFT(F6274,3),"000"))</f>
        <v>NF1.520NO_thin160</v>
      </c>
      <c r="B6274" s="223" t="s">
        <v>233</v>
      </c>
      <c r="C6274" s="224">
        <v>1.5</v>
      </c>
      <c r="D6274" s="223">
        <v>20</v>
      </c>
      <c r="E6274" s="223" t="s">
        <v>199</v>
      </c>
      <c r="F6274" s="225" t="s">
        <v>218</v>
      </c>
      <c r="G6274" s="226">
        <v>3.27</v>
      </c>
      <c r="H6274" s="226">
        <v>-0.21</v>
      </c>
      <c r="I6274" s="226">
        <v>3.06</v>
      </c>
      <c r="J6274" s="227">
        <v>15.3</v>
      </c>
      <c r="K6274" s="227">
        <v>1725</v>
      </c>
      <c r="L6274" s="228">
        <v>0</v>
      </c>
      <c r="M6274" s="229">
        <f t="shared" si="191"/>
        <v>1725</v>
      </c>
      <c r="N6274" s="230">
        <v>0</v>
      </c>
    </row>
    <row r="6275" spans="1:14" x14ac:dyDescent="0.2">
      <c r="A6275" s="231" t="str">
        <f t="shared" si="192"/>
        <v>NF1.520NO_thin165</v>
      </c>
      <c r="B6275" s="223" t="s">
        <v>233</v>
      </c>
      <c r="C6275" s="224">
        <v>1.5</v>
      </c>
      <c r="D6275" s="223">
        <v>20</v>
      </c>
      <c r="E6275" s="223" t="s">
        <v>199</v>
      </c>
      <c r="F6275" s="225" t="s">
        <v>219</v>
      </c>
      <c r="G6275" s="226">
        <v>2.99</v>
      </c>
      <c r="H6275" s="226">
        <v>-0.19</v>
      </c>
      <c r="I6275" s="226">
        <v>2.8</v>
      </c>
      <c r="J6275" s="227">
        <v>14.01</v>
      </c>
      <c r="K6275" s="227">
        <v>1739</v>
      </c>
      <c r="L6275" s="228">
        <v>0</v>
      </c>
      <c r="M6275" s="229">
        <f t="shared" si="191"/>
        <v>1739</v>
      </c>
      <c r="N6275" s="230">
        <v>0</v>
      </c>
    </row>
    <row r="6276" spans="1:14" x14ac:dyDescent="0.2">
      <c r="A6276" s="231" t="str">
        <f t="shared" si="192"/>
        <v>NF1.520NO_thin170</v>
      </c>
      <c r="B6276" s="223" t="s">
        <v>233</v>
      </c>
      <c r="C6276" s="224">
        <v>1.5</v>
      </c>
      <c r="D6276" s="223">
        <v>20</v>
      </c>
      <c r="E6276" s="223" t="s">
        <v>199</v>
      </c>
      <c r="F6276" s="225" t="s">
        <v>220</v>
      </c>
      <c r="G6276" s="226">
        <v>2.86</v>
      </c>
      <c r="H6276" s="226">
        <v>-0.18</v>
      </c>
      <c r="I6276" s="226">
        <v>2.68</v>
      </c>
      <c r="J6276" s="227">
        <v>13.41</v>
      </c>
      <c r="K6276" s="227">
        <v>1752.41</v>
      </c>
      <c r="L6276" s="228">
        <v>0</v>
      </c>
      <c r="M6276" s="229">
        <f t="shared" si="191"/>
        <v>1752.41</v>
      </c>
      <c r="N6276" s="230">
        <v>0</v>
      </c>
    </row>
    <row r="6277" spans="1:14" x14ac:dyDescent="0.2">
      <c r="A6277" s="231" t="str">
        <f t="shared" si="192"/>
        <v>NF1.520NO_thin175</v>
      </c>
      <c r="B6277" s="223" t="s">
        <v>233</v>
      </c>
      <c r="C6277" s="224">
        <v>1.5</v>
      </c>
      <c r="D6277" s="223">
        <v>20</v>
      </c>
      <c r="E6277" s="223" t="s">
        <v>199</v>
      </c>
      <c r="F6277" s="225" t="s">
        <v>221</v>
      </c>
      <c r="G6277" s="226">
        <v>2.64</v>
      </c>
      <c r="H6277" s="226">
        <v>-0.17</v>
      </c>
      <c r="I6277" s="226">
        <v>2.4700000000000002</v>
      </c>
      <c r="J6277" s="227">
        <v>12.36</v>
      </c>
      <c r="K6277" s="227">
        <v>1764.77</v>
      </c>
      <c r="L6277" s="228">
        <v>0</v>
      </c>
      <c r="M6277" s="229">
        <f t="shared" si="191"/>
        <v>1764.77</v>
      </c>
      <c r="N6277" s="230">
        <v>0</v>
      </c>
    </row>
    <row r="6278" spans="1:14" x14ac:dyDescent="0.2">
      <c r="A6278" s="231" t="str">
        <f t="shared" si="192"/>
        <v>NF1.520NO_thin180</v>
      </c>
      <c r="B6278" s="223" t="s">
        <v>233</v>
      </c>
      <c r="C6278" s="224">
        <v>1.5</v>
      </c>
      <c r="D6278" s="223">
        <v>20</v>
      </c>
      <c r="E6278" s="223" t="s">
        <v>199</v>
      </c>
      <c r="F6278" s="225" t="s">
        <v>222</v>
      </c>
      <c r="G6278" s="226">
        <v>2.48</v>
      </c>
      <c r="H6278" s="226">
        <v>-0.16</v>
      </c>
      <c r="I6278" s="226">
        <v>2.3199999999999998</v>
      </c>
      <c r="J6278" s="227">
        <v>11.61</v>
      </c>
      <c r="K6278" s="227">
        <v>1776.39</v>
      </c>
      <c r="L6278" s="228">
        <v>0</v>
      </c>
      <c r="M6278" s="229">
        <f t="shared" si="191"/>
        <v>1776.39</v>
      </c>
      <c r="N6278" s="230">
        <v>0</v>
      </c>
    </row>
    <row r="6279" spans="1:14" x14ac:dyDescent="0.2">
      <c r="A6279" s="231" t="str">
        <f t="shared" si="192"/>
        <v>NF1.520NO_thin185</v>
      </c>
      <c r="B6279" s="223" t="s">
        <v>233</v>
      </c>
      <c r="C6279" s="224">
        <v>1.5</v>
      </c>
      <c r="D6279" s="223">
        <v>20</v>
      </c>
      <c r="E6279" s="223" t="s">
        <v>199</v>
      </c>
      <c r="F6279" s="225" t="s">
        <v>223</v>
      </c>
      <c r="G6279" s="226">
        <v>2.31</v>
      </c>
      <c r="H6279" s="226">
        <v>-0.15</v>
      </c>
      <c r="I6279" s="226">
        <v>2.17</v>
      </c>
      <c r="J6279" s="227">
        <v>10.83</v>
      </c>
      <c r="K6279" s="227">
        <v>1787.22</v>
      </c>
      <c r="L6279" s="228">
        <v>0</v>
      </c>
      <c r="M6279" s="229">
        <f t="shared" si="191"/>
        <v>1787.22</v>
      </c>
      <c r="N6279" s="230">
        <v>0</v>
      </c>
    </row>
    <row r="6280" spans="1:14" x14ac:dyDescent="0.2">
      <c r="A6280" s="231" t="str">
        <f t="shared" si="192"/>
        <v>NF1.520NO_thin190</v>
      </c>
      <c r="B6280" s="223" t="s">
        <v>233</v>
      </c>
      <c r="C6280" s="224">
        <v>1.5</v>
      </c>
      <c r="D6280" s="223">
        <v>20</v>
      </c>
      <c r="E6280" s="223" t="s">
        <v>199</v>
      </c>
      <c r="F6280" s="225" t="s">
        <v>224</v>
      </c>
      <c r="G6280" s="226">
        <v>2.19</v>
      </c>
      <c r="H6280" s="226">
        <v>-0.13</v>
      </c>
      <c r="I6280" s="226">
        <v>2.06</v>
      </c>
      <c r="J6280" s="227">
        <v>10.29</v>
      </c>
      <c r="K6280" s="227">
        <v>1797.51</v>
      </c>
      <c r="L6280" s="228">
        <v>0</v>
      </c>
      <c r="M6280" s="229">
        <f t="shared" si="191"/>
        <v>1797.51</v>
      </c>
      <c r="N6280" s="230">
        <v>0</v>
      </c>
    </row>
    <row r="6281" spans="1:14" x14ac:dyDescent="0.2">
      <c r="A6281" s="231" t="str">
        <f t="shared" si="192"/>
        <v>NF1.520NO_thin195</v>
      </c>
      <c r="B6281" s="223" t="s">
        <v>233</v>
      </c>
      <c r="C6281" s="224">
        <v>1.5</v>
      </c>
      <c r="D6281" s="223">
        <v>20</v>
      </c>
      <c r="E6281" s="223" t="s">
        <v>199</v>
      </c>
      <c r="F6281" s="225" t="s">
        <v>225</v>
      </c>
      <c r="G6281" s="226">
        <v>2.0099999999999998</v>
      </c>
      <c r="H6281" s="226">
        <v>-0.13</v>
      </c>
      <c r="I6281" s="226">
        <v>1.88</v>
      </c>
      <c r="J6281" s="227">
        <v>9.39</v>
      </c>
      <c r="K6281" s="227">
        <v>1806.89</v>
      </c>
      <c r="L6281" s="228">
        <v>0</v>
      </c>
      <c r="M6281" s="229">
        <f t="shared" si="191"/>
        <v>1806.89</v>
      </c>
      <c r="N6281" s="230">
        <v>0</v>
      </c>
    </row>
    <row r="6282" spans="1:14" x14ac:dyDescent="0.2">
      <c r="A6282" s="231" t="str">
        <f t="shared" si="192"/>
        <v>NF1.520Thinned000</v>
      </c>
      <c r="B6282" s="223" t="s">
        <v>233</v>
      </c>
      <c r="C6282" s="224">
        <v>1.5</v>
      </c>
      <c r="D6282" s="223">
        <v>20</v>
      </c>
      <c r="E6282" s="223" t="s">
        <v>172</v>
      </c>
      <c r="F6282" s="225" t="s">
        <v>0</v>
      </c>
      <c r="G6282" s="226">
        <v>0.95</v>
      </c>
      <c r="H6282" s="226">
        <v>1.1000000000000001</v>
      </c>
      <c r="I6282" s="226">
        <v>2.04</v>
      </c>
      <c r="J6282" s="227">
        <v>10.220000000000001</v>
      </c>
      <c r="K6282" s="227">
        <v>10.220000000000001</v>
      </c>
      <c r="L6282" s="228">
        <v>0</v>
      </c>
      <c r="M6282" s="229">
        <f t="shared" si="191"/>
        <v>10.220000000000001</v>
      </c>
      <c r="N6282" s="230">
        <v>0</v>
      </c>
    </row>
    <row r="6283" spans="1:14" x14ac:dyDescent="0.2">
      <c r="A6283" s="231" t="str">
        <f t="shared" si="192"/>
        <v>NF1.520Thinned005</v>
      </c>
      <c r="B6283" s="223" t="s">
        <v>233</v>
      </c>
      <c r="C6283" s="224">
        <v>1.5</v>
      </c>
      <c r="D6283" s="223">
        <v>20</v>
      </c>
      <c r="E6283" s="223" t="s">
        <v>172</v>
      </c>
      <c r="F6283" s="225" t="s">
        <v>1</v>
      </c>
      <c r="G6283" s="226">
        <v>2.88</v>
      </c>
      <c r="H6283" s="226">
        <v>1.35</v>
      </c>
      <c r="I6283" s="226">
        <v>4.24</v>
      </c>
      <c r="J6283" s="227">
        <v>21.19</v>
      </c>
      <c r="K6283" s="227">
        <v>31.41</v>
      </c>
      <c r="L6283" s="228">
        <v>0</v>
      </c>
      <c r="M6283" s="229">
        <f t="shared" si="191"/>
        <v>31.41</v>
      </c>
      <c r="N6283" s="230">
        <v>0</v>
      </c>
    </row>
    <row r="6284" spans="1:14" x14ac:dyDescent="0.2">
      <c r="A6284" s="231" t="str">
        <f t="shared" si="192"/>
        <v>NF1.520Thinned010</v>
      </c>
      <c r="B6284" s="223" t="s">
        <v>233</v>
      </c>
      <c r="C6284" s="224">
        <v>1.5</v>
      </c>
      <c r="D6284" s="223">
        <v>20</v>
      </c>
      <c r="E6284" s="223" t="s">
        <v>172</v>
      </c>
      <c r="F6284" s="225" t="s">
        <v>2</v>
      </c>
      <c r="G6284" s="226">
        <v>8.8000000000000007</v>
      </c>
      <c r="H6284" s="226">
        <v>1.36</v>
      </c>
      <c r="I6284" s="226">
        <v>10.16</v>
      </c>
      <c r="J6284" s="227">
        <v>50.82</v>
      </c>
      <c r="K6284" s="227">
        <v>82.22</v>
      </c>
      <c r="L6284" s="228">
        <v>0</v>
      </c>
      <c r="M6284" s="229">
        <f t="shared" si="191"/>
        <v>82.22</v>
      </c>
      <c r="N6284" s="230">
        <v>0</v>
      </c>
    </row>
    <row r="6285" spans="1:14" x14ac:dyDescent="0.2">
      <c r="A6285" s="231" t="str">
        <f t="shared" si="192"/>
        <v>NF1.520Thinned015</v>
      </c>
      <c r="B6285" s="223" t="s">
        <v>233</v>
      </c>
      <c r="C6285" s="224">
        <v>1.5</v>
      </c>
      <c r="D6285" s="223">
        <v>20</v>
      </c>
      <c r="E6285" s="223" t="s">
        <v>172</v>
      </c>
      <c r="F6285" s="225" t="s">
        <v>3</v>
      </c>
      <c r="G6285" s="226">
        <v>24.43</v>
      </c>
      <c r="H6285" s="226">
        <v>2.2799999999999998</v>
      </c>
      <c r="I6285" s="226">
        <v>26.71</v>
      </c>
      <c r="J6285" s="227">
        <v>133.54</v>
      </c>
      <c r="K6285" s="227">
        <v>215.76</v>
      </c>
      <c r="L6285" s="228">
        <v>0</v>
      </c>
      <c r="M6285" s="229">
        <f t="shared" si="191"/>
        <v>215.76</v>
      </c>
      <c r="N6285" s="230">
        <v>0</v>
      </c>
    </row>
    <row r="6286" spans="1:14" x14ac:dyDescent="0.2">
      <c r="A6286" s="231" t="str">
        <f t="shared" si="192"/>
        <v>NF1.520Thinned020</v>
      </c>
      <c r="B6286" s="223" t="s">
        <v>233</v>
      </c>
      <c r="C6286" s="224">
        <v>1.5</v>
      </c>
      <c r="D6286" s="223">
        <v>20</v>
      </c>
      <c r="E6286" s="223" t="s">
        <v>172</v>
      </c>
      <c r="F6286" s="225" t="s">
        <v>4</v>
      </c>
      <c r="G6286" s="226">
        <v>9.61</v>
      </c>
      <c r="H6286" s="226">
        <v>5.09</v>
      </c>
      <c r="I6286" s="226">
        <v>14.7</v>
      </c>
      <c r="J6286" s="227">
        <v>73.489999999999995</v>
      </c>
      <c r="K6286" s="227">
        <v>289.25</v>
      </c>
      <c r="L6286" s="228">
        <v>-0.25</v>
      </c>
      <c r="M6286" s="229">
        <f t="shared" si="191"/>
        <v>289</v>
      </c>
      <c r="N6286" s="230">
        <v>14.51</v>
      </c>
    </row>
    <row r="6287" spans="1:14" x14ac:dyDescent="0.2">
      <c r="A6287" s="231" t="str">
        <f t="shared" si="192"/>
        <v>NF1.520Thinned025</v>
      </c>
      <c r="B6287" s="223" t="s">
        <v>233</v>
      </c>
      <c r="C6287" s="224">
        <v>1.5</v>
      </c>
      <c r="D6287" s="223">
        <v>20</v>
      </c>
      <c r="E6287" s="223" t="s">
        <v>172</v>
      </c>
      <c r="F6287" s="225" t="s">
        <v>5</v>
      </c>
      <c r="G6287" s="226">
        <v>8.8699999999999992</v>
      </c>
      <c r="H6287" s="226">
        <v>0.96</v>
      </c>
      <c r="I6287" s="226">
        <v>9.83</v>
      </c>
      <c r="J6287" s="227">
        <v>49.15</v>
      </c>
      <c r="K6287" s="227">
        <v>338.4</v>
      </c>
      <c r="L6287" s="228">
        <v>-0.45</v>
      </c>
      <c r="M6287" s="229">
        <f t="shared" si="191"/>
        <v>337.95</v>
      </c>
      <c r="N6287" s="230">
        <v>11.61</v>
      </c>
    </row>
    <row r="6288" spans="1:14" x14ac:dyDescent="0.2">
      <c r="A6288" s="231" t="str">
        <f t="shared" si="192"/>
        <v>NF1.520Thinned030</v>
      </c>
      <c r="B6288" s="223" t="s">
        <v>233</v>
      </c>
      <c r="C6288" s="224">
        <v>1.5</v>
      </c>
      <c r="D6288" s="223">
        <v>20</v>
      </c>
      <c r="E6288" s="223" t="s">
        <v>172</v>
      </c>
      <c r="F6288" s="225" t="s">
        <v>6</v>
      </c>
      <c r="G6288" s="226">
        <v>10.039999999999999</v>
      </c>
      <c r="H6288" s="226">
        <v>2.17</v>
      </c>
      <c r="I6288" s="226">
        <v>12.21</v>
      </c>
      <c r="J6288" s="227">
        <v>61.04</v>
      </c>
      <c r="K6288" s="227">
        <v>399.44</v>
      </c>
      <c r="L6288" s="228">
        <v>-1.86</v>
      </c>
      <c r="M6288" s="229">
        <f t="shared" si="191"/>
        <v>397.58</v>
      </c>
      <c r="N6288" s="230">
        <v>7.96</v>
      </c>
    </row>
    <row r="6289" spans="1:14" x14ac:dyDescent="0.2">
      <c r="A6289" s="231" t="str">
        <f t="shared" si="192"/>
        <v>NF1.520Thinned035</v>
      </c>
      <c r="B6289" s="223" t="s">
        <v>233</v>
      </c>
      <c r="C6289" s="224">
        <v>1.5</v>
      </c>
      <c r="D6289" s="223">
        <v>20</v>
      </c>
      <c r="E6289" s="223" t="s">
        <v>172</v>
      </c>
      <c r="F6289" s="225" t="s">
        <v>7</v>
      </c>
      <c r="G6289" s="226">
        <v>11.14</v>
      </c>
      <c r="H6289" s="226">
        <v>2.2400000000000002</v>
      </c>
      <c r="I6289" s="226">
        <v>13.38</v>
      </c>
      <c r="J6289" s="227">
        <v>66.89</v>
      </c>
      <c r="K6289" s="227">
        <v>466.33</v>
      </c>
      <c r="L6289" s="228">
        <v>-3.2</v>
      </c>
      <c r="M6289" s="229">
        <f t="shared" si="191"/>
        <v>463.13</v>
      </c>
      <c r="N6289" s="230">
        <v>7.64</v>
      </c>
    </row>
    <row r="6290" spans="1:14" x14ac:dyDescent="0.2">
      <c r="A6290" s="231" t="str">
        <f t="shared" si="192"/>
        <v>NF1.520Thinned040</v>
      </c>
      <c r="B6290" s="223" t="s">
        <v>233</v>
      </c>
      <c r="C6290" s="224">
        <v>1.5</v>
      </c>
      <c r="D6290" s="223">
        <v>20</v>
      </c>
      <c r="E6290" s="223" t="s">
        <v>172</v>
      </c>
      <c r="F6290" s="225" t="s">
        <v>8</v>
      </c>
      <c r="G6290" s="226">
        <v>8.5299999999999994</v>
      </c>
      <c r="H6290" s="226">
        <v>1.32</v>
      </c>
      <c r="I6290" s="226">
        <v>9.85</v>
      </c>
      <c r="J6290" s="227">
        <v>49.25</v>
      </c>
      <c r="K6290" s="227">
        <v>515.58000000000004</v>
      </c>
      <c r="L6290" s="228">
        <v>-4.5599999999999996</v>
      </c>
      <c r="M6290" s="229">
        <f t="shared" ref="M6290:M6353" si="193">K6290+L6290</f>
        <v>511.02000000000004</v>
      </c>
      <c r="N6290" s="230">
        <v>7.74</v>
      </c>
    </row>
    <row r="6291" spans="1:14" x14ac:dyDescent="0.2">
      <c r="A6291" s="231" t="str">
        <f t="shared" si="192"/>
        <v>NF1.520Thinned045</v>
      </c>
      <c r="B6291" s="223" t="s">
        <v>233</v>
      </c>
      <c r="C6291" s="224">
        <v>1.5</v>
      </c>
      <c r="D6291" s="223">
        <v>20</v>
      </c>
      <c r="E6291" s="223" t="s">
        <v>172</v>
      </c>
      <c r="F6291" s="225" t="s">
        <v>9</v>
      </c>
      <c r="G6291" s="226">
        <v>8.68</v>
      </c>
      <c r="H6291" s="226">
        <v>0.93</v>
      </c>
      <c r="I6291" s="226">
        <v>9.6199999999999992</v>
      </c>
      <c r="J6291" s="227">
        <v>48.08</v>
      </c>
      <c r="K6291" s="227">
        <v>563.66</v>
      </c>
      <c r="L6291" s="228">
        <v>-5.91</v>
      </c>
      <c r="M6291" s="229">
        <f t="shared" si="193"/>
        <v>557.75</v>
      </c>
      <c r="N6291" s="230">
        <v>7.65</v>
      </c>
    </row>
    <row r="6292" spans="1:14" x14ac:dyDescent="0.2">
      <c r="A6292" s="231" t="str">
        <f t="shared" si="192"/>
        <v>NF1.520Thinned050</v>
      </c>
      <c r="B6292" s="223" t="s">
        <v>233</v>
      </c>
      <c r="C6292" s="224">
        <v>1.5</v>
      </c>
      <c r="D6292" s="223">
        <v>20</v>
      </c>
      <c r="E6292" s="223" t="s">
        <v>172</v>
      </c>
      <c r="F6292" s="225" t="s">
        <v>10</v>
      </c>
      <c r="G6292" s="226">
        <v>7.48</v>
      </c>
      <c r="H6292" s="226">
        <v>0.27</v>
      </c>
      <c r="I6292" s="226">
        <v>7.75</v>
      </c>
      <c r="J6292" s="227">
        <v>38.75</v>
      </c>
      <c r="K6292" s="227">
        <v>602.41</v>
      </c>
      <c r="L6292" s="228">
        <v>-7.28</v>
      </c>
      <c r="M6292" s="229">
        <f t="shared" si="193"/>
        <v>595.13</v>
      </c>
      <c r="N6292" s="230">
        <v>7.78</v>
      </c>
    </row>
    <row r="6293" spans="1:14" x14ac:dyDescent="0.2">
      <c r="A6293" s="231" t="str">
        <f t="shared" si="192"/>
        <v>NF1.520Thinned055</v>
      </c>
      <c r="B6293" s="223" t="s">
        <v>233</v>
      </c>
      <c r="C6293" s="224">
        <v>1.5</v>
      </c>
      <c r="D6293" s="223">
        <v>20</v>
      </c>
      <c r="E6293" s="223" t="s">
        <v>172</v>
      </c>
      <c r="F6293" s="225" t="s">
        <v>11</v>
      </c>
      <c r="G6293" s="226">
        <v>8.0299999999999994</v>
      </c>
      <c r="H6293" s="226">
        <v>-0.24</v>
      </c>
      <c r="I6293" s="226">
        <v>7.79</v>
      </c>
      <c r="J6293" s="227">
        <v>38.94</v>
      </c>
      <c r="K6293" s="227">
        <v>641.36</v>
      </c>
      <c r="L6293" s="228">
        <v>-8.51</v>
      </c>
      <c r="M6293" s="229">
        <f t="shared" si="193"/>
        <v>632.85</v>
      </c>
      <c r="N6293" s="230">
        <v>7.02</v>
      </c>
    </row>
    <row r="6294" spans="1:14" x14ac:dyDescent="0.2">
      <c r="A6294" s="231" t="str">
        <f t="shared" si="192"/>
        <v>NF1.520Thinned060</v>
      </c>
      <c r="B6294" s="223" t="s">
        <v>233</v>
      </c>
      <c r="C6294" s="224">
        <v>1.5</v>
      </c>
      <c r="D6294" s="223">
        <v>20</v>
      </c>
      <c r="E6294" s="223" t="s">
        <v>172</v>
      </c>
      <c r="F6294" s="225" t="s">
        <v>12</v>
      </c>
      <c r="G6294" s="226">
        <v>7.81</v>
      </c>
      <c r="H6294" s="226">
        <v>-0.38</v>
      </c>
      <c r="I6294" s="226">
        <v>7.43</v>
      </c>
      <c r="J6294" s="227">
        <v>37.17</v>
      </c>
      <c r="K6294" s="227">
        <v>678.53</v>
      </c>
      <c r="L6294" s="228">
        <v>-9.65</v>
      </c>
      <c r="M6294" s="229">
        <f t="shared" si="193"/>
        <v>668.88</v>
      </c>
      <c r="N6294" s="230">
        <v>6.43</v>
      </c>
    </row>
    <row r="6295" spans="1:14" x14ac:dyDescent="0.2">
      <c r="A6295" s="231" t="str">
        <f t="shared" si="192"/>
        <v>NF1.520Thinned065</v>
      </c>
      <c r="B6295" s="223" t="s">
        <v>233</v>
      </c>
      <c r="C6295" s="224">
        <v>1.5</v>
      </c>
      <c r="D6295" s="223">
        <v>20</v>
      </c>
      <c r="E6295" s="223" t="s">
        <v>172</v>
      </c>
      <c r="F6295" s="225" t="s">
        <v>13</v>
      </c>
      <c r="G6295" s="226">
        <v>7.75</v>
      </c>
      <c r="H6295" s="226">
        <v>-0.17</v>
      </c>
      <c r="I6295" s="226">
        <v>7.58</v>
      </c>
      <c r="J6295" s="227">
        <v>37.89</v>
      </c>
      <c r="K6295" s="227">
        <v>716.42</v>
      </c>
      <c r="L6295" s="228">
        <v>-10.71</v>
      </c>
      <c r="M6295" s="229">
        <f t="shared" si="193"/>
        <v>705.70999999999992</v>
      </c>
      <c r="N6295" s="230">
        <v>6.07</v>
      </c>
    </row>
    <row r="6296" spans="1:14" x14ac:dyDescent="0.2">
      <c r="A6296" s="231" t="str">
        <f t="shared" si="192"/>
        <v>NF1.520Thinned070</v>
      </c>
      <c r="B6296" s="223" t="s">
        <v>233</v>
      </c>
      <c r="C6296" s="224">
        <v>1.5</v>
      </c>
      <c r="D6296" s="223">
        <v>20</v>
      </c>
      <c r="E6296" s="223" t="s">
        <v>172</v>
      </c>
      <c r="F6296" s="225" t="s">
        <v>200</v>
      </c>
      <c r="G6296" s="226">
        <v>5.51</v>
      </c>
      <c r="H6296" s="226">
        <v>-0.19</v>
      </c>
      <c r="I6296" s="226">
        <v>5.32</v>
      </c>
      <c r="J6296" s="227">
        <v>26.59</v>
      </c>
      <c r="K6296" s="227">
        <v>743.01</v>
      </c>
      <c r="L6296" s="228">
        <v>-11.75</v>
      </c>
      <c r="M6296" s="229">
        <f t="shared" si="193"/>
        <v>731.26</v>
      </c>
      <c r="N6296" s="230">
        <v>5.89</v>
      </c>
    </row>
    <row r="6297" spans="1:14" x14ac:dyDescent="0.2">
      <c r="A6297" s="231" t="str">
        <f t="shared" si="192"/>
        <v>NF1.520Thinned075</v>
      </c>
      <c r="B6297" s="223" t="s">
        <v>233</v>
      </c>
      <c r="C6297" s="224">
        <v>1.5</v>
      </c>
      <c r="D6297" s="223">
        <v>20</v>
      </c>
      <c r="E6297" s="223" t="s">
        <v>172</v>
      </c>
      <c r="F6297" s="225" t="s">
        <v>201</v>
      </c>
      <c r="G6297" s="226">
        <v>6.35</v>
      </c>
      <c r="H6297" s="226">
        <v>-0.04</v>
      </c>
      <c r="I6297" s="226">
        <v>6.32</v>
      </c>
      <c r="J6297" s="227">
        <v>31.58</v>
      </c>
      <c r="K6297" s="227">
        <v>774.59</v>
      </c>
      <c r="L6297" s="228">
        <v>-12.77</v>
      </c>
      <c r="M6297" s="229">
        <f t="shared" si="193"/>
        <v>761.82</v>
      </c>
      <c r="N6297" s="230">
        <v>5.78</v>
      </c>
    </row>
    <row r="6298" spans="1:14" x14ac:dyDescent="0.2">
      <c r="A6298" s="231" t="str">
        <f t="shared" si="192"/>
        <v>NF1.520Thinned080</v>
      </c>
      <c r="B6298" s="223" t="s">
        <v>233</v>
      </c>
      <c r="C6298" s="224">
        <v>1.5</v>
      </c>
      <c r="D6298" s="223">
        <v>20</v>
      </c>
      <c r="E6298" s="223" t="s">
        <v>172</v>
      </c>
      <c r="F6298" s="225" t="s">
        <v>202</v>
      </c>
      <c r="G6298" s="226">
        <v>5.31</v>
      </c>
      <c r="H6298" s="226">
        <v>-0.03</v>
      </c>
      <c r="I6298" s="226">
        <v>5.28</v>
      </c>
      <c r="J6298" s="227">
        <v>26.38</v>
      </c>
      <c r="K6298" s="227">
        <v>800.96</v>
      </c>
      <c r="L6298" s="228">
        <v>-13.76</v>
      </c>
      <c r="M6298" s="229">
        <f t="shared" si="193"/>
        <v>787.2</v>
      </c>
      <c r="N6298" s="230">
        <v>5.64</v>
      </c>
    </row>
    <row r="6299" spans="1:14" x14ac:dyDescent="0.2">
      <c r="A6299" s="231" t="str">
        <f t="shared" si="192"/>
        <v>NF1.520Thinned085</v>
      </c>
      <c r="B6299" s="223" t="s">
        <v>233</v>
      </c>
      <c r="C6299" s="224">
        <v>1.5</v>
      </c>
      <c r="D6299" s="223">
        <v>20</v>
      </c>
      <c r="E6299" s="223" t="s">
        <v>172</v>
      </c>
      <c r="F6299" s="225" t="s">
        <v>203</v>
      </c>
      <c r="G6299" s="226">
        <v>3.79</v>
      </c>
      <c r="H6299" s="226">
        <v>-0.12</v>
      </c>
      <c r="I6299" s="226">
        <v>3.67</v>
      </c>
      <c r="J6299" s="227">
        <v>18.350000000000001</v>
      </c>
      <c r="K6299" s="227">
        <v>819.31</v>
      </c>
      <c r="L6299" s="228">
        <v>-14.74</v>
      </c>
      <c r="M6299" s="229">
        <f t="shared" si="193"/>
        <v>804.56999999999994</v>
      </c>
      <c r="N6299" s="230">
        <v>5.54</v>
      </c>
    </row>
    <row r="6300" spans="1:14" x14ac:dyDescent="0.2">
      <c r="A6300" s="231" t="str">
        <f t="shared" si="192"/>
        <v>NF1.520Thinned090</v>
      </c>
      <c r="B6300" s="223" t="s">
        <v>233</v>
      </c>
      <c r="C6300" s="224">
        <v>1.5</v>
      </c>
      <c r="D6300" s="223">
        <v>20</v>
      </c>
      <c r="E6300" s="223" t="s">
        <v>172</v>
      </c>
      <c r="F6300" s="225" t="s">
        <v>204</v>
      </c>
      <c r="G6300" s="226">
        <v>3.71</v>
      </c>
      <c r="H6300" s="226">
        <v>-0.21</v>
      </c>
      <c r="I6300" s="226">
        <v>3.5</v>
      </c>
      <c r="J6300" s="227">
        <v>17.489999999999998</v>
      </c>
      <c r="K6300" s="227">
        <v>836.8</v>
      </c>
      <c r="L6300" s="228">
        <v>-15.7</v>
      </c>
      <c r="M6300" s="229">
        <f t="shared" si="193"/>
        <v>821.09999999999991</v>
      </c>
      <c r="N6300" s="230">
        <v>5.44</v>
      </c>
    </row>
    <row r="6301" spans="1:14" x14ac:dyDescent="0.2">
      <c r="A6301" s="231" t="str">
        <f t="shared" si="192"/>
        <v>NF1.520Thinned095</v>
      </c>
      <c r="B6301" s="223" t="s">
        <v>233</v>
      </c>
      <c r="C6301" s="224">
        <v>1.5</v>
      </c>
      <c r="D6301" s="223">
        <v>20</v>
      </c>
      <c r="E6301" s="223" t="s">
        <v>172</v>
      </c>
      <c r="F6301" s="225" t="s">
        <v>205</v>
      </c>
      <c r="G6301" s="226">
        <v>3.27</v>
      </c>
      <c r="H6301" s="226">
        <v>-0.23</v>
      </c>
      <c r="I6301" s="226">
        <v>3.04</v>
      </c>
      <c r="J6301" s="227">
        <v>15.2</v>
      </c>
      <c r="K6301" s="227">
        <v>852.01</v>
      </c>
      <c r="L6301" s="228">
        <v>-16.64</v>
      </c>
      <c r="M6301" s="229">
        <f t="shared" si="193"/>
        <v>835.37</v>
      </c>
      <c r="N6301" s="230">
        <v>5.32</v>
      </c>
    </row>
    <row r="6302" spans="1:14" x14ac:dyDescent="0.2">
      <c r="A6302" s="231" t="str">
        <f t="shared" si="192"/>
        <v>NF1.520Thinned100</v>
      </c>
      <c r="B6302" s="223" t="s">
        <v>233</v>
      </c>
      <c r="C6302" s="224">
        <v>1.5</v>
      </c>
      <c r="D6302" s="223">
        <v>20</v>
      </c>
      <c r="E6302" s="223" t="s">
        <v>172</v>
      </c>
      <c r="F6302" s="225" t="s">
        <v>206</v>
      </c>
      <c r="G6302" s="226">
        <v>2.89</v>
      </c>
      <c r="H6302" s="226">
        <v>-0.23</v>
      </c>
      <c r="I6302" s="226">
        <v>2.66</v>
      </c>
      <c r="J6302" s="227">
        <v>13.3</v>
      </c>
      <c r="K6302" s="227">
        <v>865.31</v>
      </c>
      <c r="L6302" s="228">
        <v>-17.55</v>
      </c>
      <c r="M6302" s="229">
        <f t="shared" si="193"/>
        <v>847.76</v>
      </c>
      <c r="N6302" s="230">
        <v>5.2</v>
      </c>
    </row>
    <row r="6303" spans="1:14" x14ac:dyDescent="0.2">
      <c r="A6303" s="231" t="str">
        <f t="shared" si="192"/>
        <v>NF1.520Thinned105</v>
      </c>
      <c r="B6303" s="223" t="s">
        <v>233</v>
      </c>
      <c r="C6303" s="224">
        <v>1.5</v>
      </c>
      <c r="D6303" s="223">
        <v>20</v>
      </c>
      <c r="E6303" s="223" t="s">
        <v>172</v>
      </c>
      <c r="F6303" s="225" t="s">
        <v>207</v>
      </c>
      <c r="G6303" s="226">
        <v>1.66</v>
      </c>
      <c r="H6303" s="226">
        <v>-0.28999999999999998</v>
      </c>
      <c r="I6303" s="226">
        <v>1.37</v>
      </c>
      <c r="J6303" s="227">
        <v>6.87</v>
      </c>
      <c r="K6303" s="227">
        <v>872.18</v>
      </c>
      <c r="L6303" s="228">
        <v>-18.45</v>
      </c>
      <c r="M6303" s="229">
        <f t="shared" si="193"/>
        <v>853.7299999999999</v>
      </c>
      <c r="N6303" s="230">
        <v>5.0999999999999996</v>
      </c>
    </row>
    <row r="6304" spans="1:14" x14ac:dyDescent="0.2">
      <c r="A6304" s="231" t="str">
        <f t="shared" si="192"/>
        <v>NF1.520Thinned110</v>
      </c>
      <c r="B6304" s="223" t="s">
        <v>233</v>
      </c>
      <c r="C6304" s="224">
        <v>1.5</v>
      </c>
      <c r="D6304" s="223">
        <v>20</v>
      </c>
      <c r="E6304" s="223" t="s">
        <v>172</v>
      </c>
      <c r="F6304" s="225" t="s">
        <v>208</v>
      </c>
      <c r="G6304" s="226">
        <v>1.55</v>
      </c>
      <c r="H6304" s="226">
        <v>-0.32</v>
      </c>
      <c r="I6304" s="226">
        <v>1.22</v>
      </c>
      <c r="J6304" s="227">
        <v>6.12</v>
      </c>
      <c r="K6304" s="227">
        <v>878.3</v>
      </c>
      <c r="L6304" s="228">
        <v>-19.329999999999998</v>
      </c>
      <c r="M6304" s="229">
        <f t="shared" si="193"/>
        <v>858.96999999999991</v>
      </c>
      <c r="N6304" s="230">
        <v>5</v>
      </c>
    </row>
    <row r="6305" spans="1:14" x14ac:dyDescent="0.2">
      <c r="A6305" s="231" t="str">
        <f t="shared" si="192"/>
        <v>NF1.520Thinned115</v>
      </c>
      <c r="B6305" s="223" t="s">
        <v>233</v>
      </c>
      <c r="C6305" s="224">
        <v>1.5</v>
      </c>
      <c r="D6305" s="223">
        <v>20</v>
      </c>
      <c r="E6305" s="223" t="s">
        <v>172</v>
      </c>
      <c r="F6305" s="225" t="s">
        <v>209</v>
      </c>
      <c r="G6305" s="226">
        <v>1.17</v>
      </c>
      <c r="H6305" s="226">
        <v>-0.34</v>
      </c>
      <c r="I6305" s="226">
        <v>0.83</v>
      </c>
      <c r="J6305" s="227">
        <v>4.13</v>
      </c>
      <c r="K6305" s="227">
        <v>882.43</v>
      </c>
      <c r="L6305" s="228">
        <v>-20.190000000000001</v>
      </c>
      <c r="M6305" s="229">
        <f t="shared" si="193"/>
        <v>862.2399999999999</v>
      </c>
      <c r="N6305" s="230">
        <v>4.8899999999999997</v>
      </c>
    </row>
    <row r="6306" spans="1:14" x14ac:dyDescent="0.2">
      <c r="A6306" s="231" t="str">
        <f t="shared" si="192"/>
        <v>NF1.520Thinned120</v>
      </c>
      <c r="B6306" s="223" t="s">
        <v>233</v>
      </c>
      <c r="C6306" s="224">
        <v>1.5</v>
      </c>
      <c r="D6306" s="223">
        <v>20</v>
      </c>
      <c r="E6306" s="223" t="s">
        <v>172</v>
      </c>
      <c r="F6306" s="225" t="s">
        <v>210</v>
      </c>
      <c r="G6306" s="226">
        <v>0.79</v>
      </c>
      <c r="H6306" s="226">
        <v>-0.35</v>
      </c>
      <c r="I6306" s="226">
        <v>0.44</v>
      </c>
      <c r="J6306" s="227">
        <v>2.2000000000000002</v>
      </c>
      <c r="K6306" s="227">
        <v>884.63</v>
      </c>
      <c r="L6306" s="228">
        <v>-21.03</v>
      </c>
      <c r="M6306" s="229">
        <f t="shared" si="193"/>
        <v>863.6</v>
      </c>
      <c r="N6306" s="230">
        <v>4.79</v>
      </c>
    </row>
    <row r="6307" spans="1:14" x14ac:dyDescent="0.2">
      <c r="A6307" s="231" t="str">
        <f t="shared" si="192"/>
        <v>NF1.520Thinned125</v>
      </c>
      <c r="B6307" s="223" t="s">
        <v>233</v>
      </c>
      <c r="C6307" s="224">
        <v>1.5</v>
      </c>
      <c r="D6307" s="223">
        <v>20</v>
      </c>
      <c r="E6307" s="223" t="s">
        <v>172</v>
      </c>
      <c r="F6307" s="225" t="s">
        <v>211</v>
      </c>
      <c r="G6307" s="226">
        <v>0.42</v>
      </c>
      <c r="H6307" s="226">
        <v>-0.35</v>
      </c>
      <c r="I6307" s="226">
        <v>7.0000000000000007E-2</v>
      </c>
      <c r="J6307" s="227">
        <v>0.33</v>
      </c>
      <c r="K6307" s="227">
        <v>884.96</v>
      </c>
      <c r="L6307" s="228">
        <v>-21.85</v>
      </c>
      <c r="M6307" s="229">
        <f t="shared" si="193"/>
        <v>863.11</v>
      </c>
      <c r="N6307" s="230">
        <v>4.68</v>
      </c>
    </row>
    <row r="6308" spans="1:14" x14ac:dyDescent="0.2">
      <c r="A6308" s="231" t="str">
        <f t="shared" si="192"/>
        <v>NF1.520Thinned130</v>
      </c>
      <c r="B6308" s="223" t="s">
        <v>233</v>
      </c>
      <c r="C6308" s="224">
        <v>1.5</v>
      </c>
      <c r="D6308" s="223">
        <v>20</v>
      </c>
      <c r="E6308" s="223" t="s">
        <v>172</v>
      </c>
      <c r="F6308" s="225" t="s">
        <v>212</v>
      </c>
      <c r="G6308" s="226">
        <v>0.14000000000000001</v>
      </c>
      <c r="H6308" s="226">
        <v>-0.35</v>
      </c>
      <c r="I6308" s="226">
        <v>-0.21</v>
      </c>
      <c r="J6308" s="227">
        <v>-1.03</v>
      </c>
      <c r="K6308" s="227">
        <v>883.93</v>
      </c>
      <c r="L6308" s="228">
        <v>-22.66</v>
      </c>
      <c r="M6308" s="229">
        <f t="shared" si="193"/>
        <v>861.27</v>
      </c>
      <c r="N6308" s="230">
        <v>4.58</v>
      </c>
    </row>
    <row r="6309" spans="1:14" x14ac:dyDescent="0.2">
      <c r="A6309" s="231" t="str">
        <f t="shared" si="192"/>
        <v>NF1.520Thinned135</v>
      </c>
      <c r="B6309" s="223" t="s">
        <v>233</v>
      </c>
      <c r="C6309" s="224">
        <v>1.5</v>
      </c>
      <c r="D6309" s="223">
        <v>20</v>
      </c>
      <c r="E6309" s="223" t="s">
        <v>172</v>
      </c>
      <c r="F6309" s="225" t="s">
        <v>213</v>
      </c>
      <c r="G6309" s="226">
        <v>-0.2</v>
      </c>
      <c r="H6309" s="226">
        <v>-0.35</v>
      </c>
      <c r="I6309" s="226">
        <v>-0.55000000000000004</v>
      </c>
      <c r="J6309" s="227">
        <v>-2.73</v>
      </c>
      <c r="K6309" s="227">
        <v>881.2</v>
      </c>
      <c r="L6309" s="228">
        <v>-23.45</v>
      </c>
      <c r="M6309" s="229">
        <f t="shared" si="193"/>
        <v>857.75</v>
      </c>
      <c r="N6309" s="230">
        <v>4.4800000000000004</v>
      </c>
    </row>
    <row r="6310" spans="1:14" x14ac:dyDescent="0.2">
      <c r="A6310" s="231" t="str">
        <f t="shared" si="192"/>
        <v>NF1.520Thinned140</v>
      </c>
      <c r="B6310" s="223" t="s">
        <v>233</v>
      </c>
      <c r="C6310" s="224">
        <v>1.5</v>
      </c>
      <c r="D6310" s="223">
        <v>20</v>
      </c>
      <c r="E6310" s="223" t="s">
        <v>172</v>
      </c>
      <c r="F6310" s="225" t="s">
        <v>214</v>
      </c>
      <c r="G6310" s="226">
        <v>-0.45</v>
      </c>
      <c r="H6310" s="226">
        <v>-0.35</v>
      </c>
      <c r="I6310" s="226">
        <v>-0.8</v>
      </c>
      <c r="J6310" s="227">
        <v>-4.01</v>
      </c>
      <c r="K6310" s="227">
        <v>877.19</v>
      </c>
      <c r="L6310" s="228">
        <v>-24.22</v>
      </c>
      <c r="M6310" s="229">
        <f t="shared" si="193"/>
        <v>852.97</v>
      </c>
      <c r="N6310" s="230">
        <v>4.38</v>
      </c>
    </row>
    <row r="6311" spans="1:14" x14ac:dyDescent="0.2">
      <c r="A6311" s="231" t="str">
        <f t="shared" si="192"/>
        <v>NF1.520Thinned145</v>
      </c>
      <c r="B6311" s="223" t="s">
        <v>233</v>
      </c>
      <c r="C6311" s="224">
        <v>1.5</v>
      </c>
      <c r="D6311" s="223">
        <v>20</v>
      </c>
      <c r="E6311" s="223" t="s">
        <v>172</v>
      </c>
      <c r="F6311" s="225" t="s">
        <v>215</v>
      </c>
      <c r="G6311" s="226">
        <v>-0.73</v>
      </c>
      <c r="H6311" s="226">
        <v>-0.35</v>
      </c>
      <c r="I6311" s="226">
        <v>-1.07</v>
      </c>
      <c r="J6311" s="227">
        <v>-5.36</v>
      </c>
      <c r="K6311" s="227">
        <v>871.83</v>
      </c>
      <c r="L6311" s="228">
        <v>-24.97</v>
      </c>
      <c r="M6311" s="229">
        <f t="shared" si="193"/>
        <v>846.86</v>
      </c>
      <c r="N6311" s="230">
        <v>4.28</v>
      </c>
    </row>
    <row r="6312" spans="1:14" x14ac:dyDescent="0.2">
      <c r="A6312" s="231" t="str">
        <f t="shared" si="192"/>
        <v>NF1.520Thinned150</v>
      </c>
      <c r="B6312" s="223" t="s">
        <v>233</v>
      </c>
      <c r="C6312" s="224">
        <v>1.5</v>
      </c>
      <c r="D6312" s="223">
        <v>20</v>
      </c>
      <c r="E6312" s="223" t="s">
        <v>172</v>
      </c>
      <c r="F6312" s="225" t="s">
        <v>216</v>
      </c>
      <c r="G6312" s="226">
        <v>-0.97</v>
      </c>
      <c r="H6312" s="226">
        <v>-0.34</v>
      </c>
      <c r="I6312" s="226">
        <v>-1.31</v>
      </c>
      <c r="J6312" s="227">
        <v>-6.55</v>
      </c>
      <c r="K6312" s="227">
        <v>865.28</v>
      </c>
      <c r="L6312" s="228">
        <v>-25.71</v>
      </c>
      <c r="M6312" s="229">
        <f t="shared" si="193"/>
        <v>839.56999999999994</v>
      </c>
      <c r="N6312" s="230">
        <v>4.18</v>
      </c>
    </row>
    <row r="6313" spans="1:14" x14ac:dyDescent="0.2">
      <c r="A6313" s="231" t="str">
        <f t="shared" si="192"/>
        <v>NF1.520Thinned155</v>
      </c>
      <c r="B6313" s="223" t="s">
        <v>233</v>
      </c>
      <c r="C6313" s="224">
        <v>1.5</v>
      </c>
      <c r="D6313" s="223">
        <v>20</v>
      </c>
      <c r="E6313" s="223" t="s">
        <v>172</v>
      </c>
      <c r="F6313" s="225" t="s">
        <v>217</v>
      </c>
      <c r="G6313" s="226">
        <v>-1.19</v>
      </c>
      <c r="H6313" s="226">
        <v>-0.34</v>
      </c>
      <c r="I6313" s="226">
        <v>-1.53</v>
      </c>
      <c r="J6313" s="227">
        <v>-7.64</v>
      </c>
      <c r="K6313" s="227">
        <v>857.65</v>
      </c>
      <c r="L6313" s="228">
        <v>-26.43</v>
      </c>
      <c r="M6313" s="229">
        <f t="shared" si="193"/>
        <v>831.22</v>
      </c>
      <c r="N6313" s="230">
        <v>4.09</v>
      </c>
    </row>
    <row r="6314" spans="1:14" x14ac:dyDescent="0.2">
      <c r="A6314" s="231" t="str">
        <f t="shared" si="192"/>
        <v>NF1.520Thinned160</v>
      </c>
      <c r="B6314" s="223" t="s">
        <v>233</v>
      </c>
      <c r="C6314" s="224">
        <v>1.5</v>
      </c>
      <c r="D6314" s="223">
        <v>20</v>
      </c>
      <c r="E6314" s="223" t="s">
        <v>172</v>
      </c>
      <c r="F6314" s="225" t="s">
        <v>218</v>
      </c>
      <c r="G6314" s="226">
        <v>-1.39</v>
      </c>
      <c r="H6314" s="226">
        <v>-0.34</v>
      </c>
      <c r="I6314" s="226">
        <v>-1.73</v>
      </c>
      <c r="J6314" s="227">
        <v>-8.6300000000000008</v>
      </c>
      <c r="K6314" s="227">
        <v>849.02</v>
      </c>
      <c r="L6314" s="228">
        <v>-27.13</v>
      </c>
      <c r="M6314" s="229">
        <f t="shared" si="193"/>
        <v>821.89</v>
      </c>
      <c r="N6314" s="230">
        <v>3.99</v>
      </c>
    </row>
    <row r="6315" spans="1:14" x14ac:dyDescent="0.2">
      <c r="A6315" s="231" t="str">
        <f t="shared" si="192"/>
        <v>NF1.520Thinned165</v>
      </c>
      <c r="B6315" s="223" t="s">
        <v>233</v>
      </c>
      <c r="C6315" s="224">
        <v>1.5</v>
      </c>
      <c r="D6315" s="223">
        <v>20</v>
      </c>
      <c r="E6315" s="223" t="s">
        <v>172</v>
      </c>
      <c r="F6315" s="225" t="s">
        <v>219</v>
      </c>
      <c r="G6315" s="226">
        <v>-1.59</v>
      </c>
      <c r="H6315" s="226">
        <v>-0.33</v>
      </c>
      <c r="I6315" s="226">
        <v>-1.92</v>
      </c>
      <c r="J6315" s="227">
        <v>-9.6199999999999992</v>
      </c>
      <c r="K6315" s="227">
        <v>839.4</v>
      </c>
      <c r="L6315" s="228">
        <v>-27.82</v>
      </c>
      <c r="M6315" s="229">
        <f t="shared" si="193"/>
        <v>811.57999999999993</v>
      </c>
      <c r="N6315" s="230">
        <v>3.9</v>
      </c>
    </row>
    <row r="6316" spans="1:14" x14ac:dyDescent="0.2">
      <c r="A6316" s="231" t="str">
        <f t="shared" si="192"/>
        <v>NF1.520Thinned170</v>
      </c>
      <c r="B6316" s="223" t="s">
        <v>233</v>
      </c>
      <c r="C6316" s="224">
        <v>1.5</v>
      </c>
      <c r="D6316" s="223">
        <v>20</v>
      </c>
      <c r="E6316" s="223" t="s">
        <v>172</v>
      </c>
      <c r="F6316" s="225" t="s">
        <v>220</v>
      </c>
      <c r="G6316" s="226">
        <v>-1.73</v>
      </c>
      <c r="H6316" s="226">
        <v>-0.33</v>
      </c>
      <c r="I6316" s="226">
        <v>-2.0499999999999998</v>
      </c>
      <c r="J6316" s="227">
        <v>-10.27</v>
      </c>
      <c r="K6316" s="227">
        <v>829.13</v>
      </c>
      <c r="L6316" s="228">
        <v>-28.49</v>
      </c>
      <c r="M6316" s="229">
        <f t="shared" si="193"/>
        <v>800.64</v>
      </c>
      <c r="N6316" s="230">
        <v>3.81</v>
      </c>
    </row>
    <row r="6317" spans="1:14" x14ac:dyDescent="0.2">
      <c r="A6317" s="231" t="str">
        <f t="shared" si="192"/>
        <v>NF1.520Thinned175</v>
      </c>
      <c r="B6317" s="223" t="s">
        <v>233</v>
      </c>
      <c r="C6317" s="224">
        <v>1.5</v>
      </c>
      <c r="D6317" s="223">
        <v>20</v>
      </c>
      <c r="E6317" s="223" t="s">
        <v>172</v>
      </c>
      <c r="F6317" s="225" t="s">
        <v>221</v>
      </c>
      <c r="G6317" s="226">
        <v>-1.89</v>
      </c>
      <c r="H6317" s="226">
        <v>-0.32</v>
      </c>
      <c r="I6317" s="226">
        <v>-2.2200000000000002</v>
      </c>
      <c r="J6317" s="227">
        <v>-11.09</v>
      </c>
      <c r="K6317" s="227">
        <v>818.04</v>
      </c>
      <c r="L6317" s="228">
        <v>-29.15</v>
      </c>
      <c r="M6317" s="229">
        <f t="shared" si="193"/>
        <v>788.89</v>
      </c>
      <c r="N6317" s="230">
        <v>3.73</v>
      </c>
    </row>
    <row r="6318" spans="1:14" x14ac:dyDescent="0.2">
      <c r="A6318" s="231" t="str">
        <f t="shared" si="192"/>
        <v>NF1.520Thinned180</v>
      </c>
      <c r="B6318" s="223" t="s">
        <v>233</v>
      </c>
      <c r="C6318" s="224">
        <v>1.5</v>
      </c>
      <c r="D6318" s="223">
        <v>20</v>
      </c>
      <c r="E6318" s="223" t="s">
        <v>172</v>
      </c>
      <c r="F6318" s="225" t="s">
        <v>222</v>
      </c>
      <c r="G6318" s="226">
        <v>-2.0499999999999998</v>
      </c>
      <c r="H6318" s="226">
        <v>-0.32</v>
      </c>
      <c r="I6318" s="226">
        <v>-2.36</v>
      </c>
      <c r="J6318" s="227">
        <v>-11.82</v>
      </c>
      <c r="K6318" s="227">
        <v>806.22</v>
      </c>
      <c r="L6318" s="228">
        <v>-29.78</v>
      </c>
      <c r="M6318" s="229">
        <f t="shared" si="193"/>
        <v>776.44</v>
      </c>
      <c r="N6318" s="230">
        <v>3.64</v>
      </c>
    </row>
    <row r="6319" spans="1:14" x14ac:dyDescent="0.2">
      <c r="A6319" s="231" t="str">
        <f t="shared" si="192"/>
        <v>NF1.520Thinned185</v>
      </c>
      <c r="B6319" s="223" t="s">
        <v>233</v>
      </c>
      <c r="C6319" s="224">
        <v>1.5</v>
      </c>
      <c r="D6319" s="223">
        <v>20</v>
      </c>
      <c r="E6319" s="223" t="s">
        <v>172</v>
      </c>
      <c r="F6319" s="225" t="s">
        <v>223</v>
      </c>
      <c r="G6319" s="226">
        <v>-2.15</v>
      </c>
      <c r="H6319" s="226">
        <v>-0.31</v>
      </c>
      <c r="I6319" s="226">
        <v>-2.4700000000000002</v>
      </c>
      <c r="J6319" s="227">
        <v>-12.33</v>
      </c>
      <c r="K6319" s="227">
        <v>793.89</v>
      </c>
      <c r="L6319" s="228">
        <v>-30.41</v>
      </c>
      <c r="M6319" s="229">
        <f t="shared" si="193"/>
        <v>763.48</v>
      </c>
      <c r="N6319" s="230">
        <v>3.56</v>
      </c>
    </row>
    <row r="6320" spans="1:14" x14ac:dyDescent="0.2">
      <c r="A6320" s="231" t="str">
        <f t="shared" si="192"/>
        <v>NF1.520Thinned190</v>
      </c>
      <c r="B6320" s="223" t="s">
        <v>233</v>
      </c>
      <c r="C6320" s="224">
        <v>1.5</v>
      </c>
      <c r="D6320" s="223">
        <v>20</v>
      </c>
      <c r="E6320" s="223" t="s">
        <v>172</v>
      </c>
      <c r="F6320" s="225" t="s">
        <v>224</v>
      </c>
      <c r="G6320" s="226">
        <v>-2.2799999999999998</v>
      </c>
      <c r="H6320" s="226">
        <v>-0.31</v>
      </c>
      <c r="I6320" s="226">
        <v>-2.58</v>
      </c>
      <c r="J6320" s="227">
        <v>-12.91</v>
      </c>
      <c r="K6320" s="227">
        <v>780.99</v>
      </c>
      <c r="L6320" s="228">
        <v>-31.02</v>
      </c>
      <c r="M6320" s="229">
        <f t="shared" si="193"/>
        <v>749.97</v>
      </c>
      <c r="N6320" s="230">
        <v>3.48</v>
      </c>
    </row>
    <row r="6321" spans="1:14" x14ac:dyDescent="0.2">
      <c r="A6321" s="231" t="str">
        <f t="shared" si="192"/>
        <v>NF1.520Thinned195</v>
      </c>
      <c r="B6321" s="223" t="s">
        <v>233</v>
      </c>
      <c r="C6321" s="224">
        <v>1.5</v>
      </c>
      <c r="D6321" s="223">
        <v>20</v>
      </c>
      <c r="E6321" s="223" t="s">
        <v>172</v>
      </c>
      <c r="F6321" s="225" t="s">
        <v>225</v>
      </c>
      <c r="G6321" s="226">
        <v>-2.41</v>
      </c>
      <c r="H6321" s="226">
        <v>-0.3</v>
      </c>
      <c r="I6321" s="226">
        <v>-2.71</v>
      </c>
      <c r="J6321" s="227">
        <v>-13.56</v>
      </c>
      <c r="K6321" s="227">
        <v>767.43</v>
      </c>
      <c r="L6321" s="228">
        <v>-31.63</v>
      </c>
      <c r="M6321" s="229">
        <f t="shared" si="193"/>
        <v>735.8</v>
      </c>
      <c r="N6321" s="230">
        <v>3.4</v>
      </c>
    </row>
    <row r="6322" spans="1:14" x14ac:dyDescent="0.2">
      <c r="A6322" s="231" t="str">
        <f t="shared" si="192"/>
        <v>NF1.522NO_thin000</v>
      </c>
      <c r="B6322" s="223" t="s">
        <v>233</v>
      </c>
      <c r="C6322" s="224">
        <v>1.5</v>
      </c>
      <c r="D6322" s="223">
        <v>22</v>
      </c>
      <c r="E6322" s="223" t="s">
        <v>199</v>
      </c>
      <c r="F6322" s="225" t="s">
        <v>0</v>
      </c>
      <c r="G6322" s="226">
        <v>1.19</v>
      </c>
      <c r="H6322" s="226">
        <v>1.1599999999999999</v>
      </c>
      <c r="I6322" s="226">
        <v>2.35</v>
      </c>
      <c r="J6322" s="227">
        <v>11.73</v>
      </c>
      <c r="K6322" s="227">
        <v>11.73</v>
      </c>
      <c r="L6322" s="228">
        <v>0</v>
      </c>
      <c r="M6322" s="229">
        <f t="shared" si="193"/>
        <v>11.73</v>
      </c>
      <c r="N6322" s="230">
        <v>0</v>
      </c>
    </row>
    <row r="6323" spans="1:14" x14ac:dyDescent="0.2">
      <c r="A6323" s="231" t="str">
        <f t="shared" si="192"/>
        <v>NF1.522NO_thin005</v>
      </c>
      <c r="B6323" s="223" t="s">
        <v>233</v>
      </c>
      <c r="C6323" s="224">
        <v>1.5</v>
      </c>
      <c r="D6323" s="223">
        <v>22</v>
      </c>
      <c r="E6323" s="223" t="s">
        <v>199</v>
      </c>
      <c r="F6323" s="225" t="s">
        <v>1</v>
      </c>
      <c r="G6323" s="226">
        <v>3.62</v>
      </c>
      <c r="H6323" s="226">
        <v>1.43</v>
      </c>
      <c r="I6323" s="226">
        <v>5.05</v>
      </c>
      <c r="J6323" s="227">
        <v>25.26</v>
      </c>
      <c r="K6323" s="227">
        <v>36.99</v>
      </c>
      <c r="L6323" s="228">
        <v>0</v>
      </c>
      <c r="M6323" s="229">
        <f t="shared" si="193"/>
        <v>36.99</v>
      </c>
      <c r="N6323" s="230">
        <v>0</v>
      </c>
    </row>
    <row r="6324" spans="1:14" x14ac:dyDescent="0.2">
      <c r="A6324" s="231" t="str">
        <f t="shared" si="192"/>
        <v>NF1.522NO_thin010</v>
      </c>
      <c r="B6324" s="223" t="s">
        <v>233</v>
      </c>
      <c r="C6324" s="224">
        <v>1.5</v>
      </c>
      <c r="D6324" s="223">
        <v>22</v>
      </c>
      <c r="E6324" s="223" t="s">
        <v>199</v>
      </c>
      <c r="F6324" s="225" t="s">
        <v>2</v>
      </c>
      <c r="G6324" s="226">
        <v>11.06</v>
      </c>
      <c r="H6324" s="226">
        <v>1.44</v>
      </c>
      <c r="I6324" s="226">
        <v>12.5</v>
      </c>
      <c r="J6324" s="227">
        <v>62.49</v>
      </c>
      <c r="K6324" s="227">
        <v>99.48</v>
      </c>
      <c r="L6324" s="228">
        <v>0</v>
      </c>
      <c r="M6324" s="229">
        <f t="shared" si="193"/>
        <v>99.48</v>
      </c>
      <c r="N6324" s="230">
        <v>0</v>
      </c>
    </row>
    <row r="6325" spans="1:14" x14ac:dyDescent="0.2">
      <c r="A6325" s="231" t="str">
        <f t="shared" si="192"/>
        <v>NF1.522NO_thin015</v>
      </c>
      <c r="B6325" s="223" t="s">
        <v>233</v>
      </c>
      <c r="C6325" s="224">
        <v>1.5</v>
      </c>
      <c r="D6325" s="223">
        <v>22</v>
      </c>
      <c r="E6325" s="223" t="s">
        <v>199</v>
      </c>
      <c r="F6325" s="225" t="s">
        <v>3</v>
      </c>
      <c r="G6325" s="226">
        <v>27.61</v>
      </c>
      <c r="H6325" s="226">
        <v>2.95</v>
      </c>
      <c r="I6325" s="226">
        <v>30.56</v>
      </c>
      <c r="J6325" s="227">
        <v>152.81</v>
      </c>
      <c r="K6325" s="227">
        <v>252.3</v>
      </c>
      <c r="L6325" s="228">
        <v>0</v>
      </c>
      <c r="M6325" s="229">
        <f t="shared" si="193"/>
        <v>252.3</v>
      </c>
      <c r="N6325" s="230">
        <v>0</v>
      </c>
    </row>
    <row r="6326" spans="1:14" x14ac:dyDescent="0.2">
      <c r="A6326" s="231" t="str">
        <f t="shared" si="192"/>
        <v>NF1.522NO_thin020</v>
      </c>
      <c r="B6326" s="223" t="s">
        <v>233</v>
      </c>
      <c r="C6326" s="224">
        <v>1.5</v>
      </c>
      <c r="D6326" s="223">
        <v>22</v>
      </c>
      <c r="E6326" s="223" t="s">
        <v>199</v>
      </c>
      <c r="F6326" s="225" t="s">
        <v>4</v>
      </c>
      <c r="G6326" s="226">
        <v>27.42</v>
      </c>
      <c r="H6326" s="226">
        <v>12.16</v>
      </c>
      <c r="I6326" s="226">
        <v>39.58</v>
      </c>
      <c r="J6326" s="227">
        <v>197.91</v>
      </c>
      <c r="K6326" s="227">
        <v>450.21</v>
      </c>
      <c r="L6326" s="228">
        <v>0</v>
      </c>
      <c r="M6326" s="229">
        <f t="shared" si="193"/>
        <v>450.21</v>
      </c>
      <c r="N6326" s="230">
        <v>0</v>
      </c>
    </row>
    <row r="6327" spans="1:14" x14ac:dyDescent="0.2">
      <c r="A6327" s="231" t="str">
        <f t="shared" si="192"/>
        <v>NF1.522NO_thin025</v>
      </c>
      <c r="B6327" s="223" t="s">
        <v>233</v>
      </c>
      <c r="C6327" s="224">
        <v>1.5</v>
      </c>
      <c r="D6327" s="223">
        <v>22</v>
      </c>
      <c r="E6327" s="223" t="s">
        <v>199</v>
      </c>
      <c r="F6327" s="225" t="s">
        <v>5</v>
      </c>
      <c r="G6327" s="226">
        <v>16.2</v>
      </c>
      <c r="H6327" s="226">
        <v>7.31</v>
      </c>
      <c r="I6327" s="226">
        <v>23.51</v>
      </c>
      <c r="J6327" s="227">
        <v>117.53</v>
      </c>
      <c r="K6327" s="227">
        <v>567.74</v>
      </c>
      <c r="L6327" s="228">
        <v>0</v>
      </c>
      <c r="M6327" s="229">
        <f t="shared" si="193"/>
        <v>567.74</v>
      </c>
      <c r="N6327" s="230">
        <v>0</v>
      </c>
    </row>
    <row r="6328" spans="1:14" x14ac:dyDescent="0.2">
      <c r="A6328" s="231" t="str">
        <f t="shared" si="192"/>
        <v>NF1.522NO_thin030</v>
      </c>
      <c r="B6328" s="223" t="s">
        <v>233</v>
      </c>
      <c r="C6328" s="224">
        <v>1.5</v>
      </c>
      <c r="D6328" s="223">
        <v>22</v>
      </c>
      <c r="E6328" s="223" t="s">
        <v>199</v>
      </c>
      <c r="F6328" s="225" t="s">
        <v>6</v>
      </c>
      <c r="G6328" s="226">
        <v>18.73</v>
      </c>
      <c r="H6328" s="226">
        <v>3.44</v>
      </c>
      <c r="I6328" s="226">
        <v>22.17</v>
      </c>
      <c r="J6328" s="227">
        <v>110.85</v>
      </c>
      <c r="K6328" s="227">
        <v>678.59</v>
      </c>
      <c r="L6328" s="228">
        <v>0</v>
      </c>
      <c r="M6328" s="229">
        <f t="shared" si="193"/>
        <v>678.59</v>
      </c>
      <c r="N6328" s="230">
        <v>0</v>
      </c>
    </row>
    <row r="6329" spans="1:14" x14ac:dyDescent="0.2">
      <c r="A6329" s="231" t="str">
        <f t="shared" si="192"/>
        <v>NF1.522NO_thin035</v>
      </c>
      <c r="B6329" s="223" t="s">
        <v>233</v>
      </c>
      <c r="C6329" s="224">
        <v>1.5</v>
      </c>
      <c r="D6329" s="223">
        <v>22</v>
      </c>
      <c r="E6329" s="223" t="s">
        <v>199</v>
      </c>
      <c r="F6329" s="225" t="s">
        <v>7</v>
      </c>
      <c r="G6329" s="226">
        <v>18.09</v>
      </c>
      <c r="H6329" s="226">
        <v>3.3</v>
      </c>
      <c r="I6329" s="226">
        <v>21.39</v>
      </c>
      <c r="J6329" s="227">
        <v>106.97</v>
      </c>
      <c r="K6329" s="227">
        <v>785.57</v>
      </c>
      <c r="L6329" s="228">
        <v>0</v>
      </c>
      <c r="M6329" s="229">
        <f t="shared" si="193"/>
        <v>785.57</v>
      </c>
      <c r="N6329" s="230">
        <v>0</v>
      </c>
    </row>
    <row r="6330" spans="1:14" x14ac:dyDescent="0.2">
      <c r="A6330" s="231" t="str">
        <f t="shared" si="192"/>
        <v>NF1.522NO_thin040</v>
      </c>
      <c r="B6330" s="223" t="s">
        <v>233</v>
      </c>
      <c r="C6330" s="224">
        <v>1.5</v>
      </c>
      <c r="D6330" s="223">
        <v>22</v>
      </c>
      <c r="E6330" s="223" t="s">
        <v>199</v>
      </c>
      <c r="F6330" s="225" t="s">
        <v>8</v>
      </c>
      <c r="G6330" s="226">
        <v>17.149999999999999</v>
      </c>
      <c r="H6330" s="226">
        <v>1.97</v>
      </c>
      <c r="I6330" s="226">
        <v>19.12</v>
      </c>
      <c r="J6330" s="227">
        <v>95.61</v>
      </c>
      <c r="K6330" s="227">
        <v>881.18</v>
      </c>
      <c r="L6330" s="228">
        <v>0</v>
      </c>
      <c r="M6330" s="229">
        <f t="shared" si="193"/>
        <v>881.18</v>
      </c>
      <c r="N6330" s="230">
        <v>0</v>
      </c>
    </row>
    <row r="6331" spans="1:14" x14ac:dyDescent="0.2">
      <c r="A6331" s="231" t="str">
        <f t="shared" si="192"/>
        <v>NF1.522NO_thin045</v>
      </c>
      <c r="B6331" s="223" t="s">
        <v>233</v>
      </c>
      <c r="C6331" s="224">
        <v>1.5</v>
      </c>
      <c r="D6331" s="223">
        <v>22</v>
      </c>
      <c r="E6331" s="223" t="s">
        <v>199</v>
      </c>
      <c r="F6331" s="225" t="s">
        <v>9</v>
      </c>
      <c r="G6331" s="226">
        <v>16.29</v>
      </c>
      <c r="H6331" s="226">
        <v>0.44</v>
      </c>
      <c r="I6331" s="226">
        <v>16.739999999999998</v>
      </c>
      <c r="J6331" s="227">
        <v>83.68</v>
      </c>
      <c r="K6331" s="227">
        <v>964.86</v>
      </c>
      <c r="L6331" s="228">
        <v>0</v>
      </c>
      <c r="M6331" s="229">
        <f t="shared" si="193"/>
        <v>964.86</v>
      </c>
      <c r="N6331" s="230">
        <v>0</v>
      </c>
    </row>
    <row r="6332" spans="1:14" x14ac:dyDescent="0.2">
      <c r="A6332" s="231" t="str">
        <f t="shared" si="192"/>
        <v>NF1.522NO_thin050</v>
      </c>
      <c r="B6332" s="223" t="s">
        <v>233</v>
      </c>
      <c r="C6332" s="224">
        <v>1.5</v>
      </c>
      <c r="D6332" s="223">
        <v>22</v>
      </c>
      <c r="E6332" s="223" t="s">
        <v>199</v>
      </c>
      <c r="F6332" s="225" t="s">
        <v>10</v>
      </c>
      <c r="G6332" s="226">
        <v>15.23</v>
      </c>
      <c r="H6332" s="226">
        <v>-0.11</v>
      </c>
      <c r="I6332" s="226">
        <v>15.11</v>
      </c>
      <c r="J6332" s="227">
        <v>75.569999999999993</v>
      </c>
      <c r="K6332" s="227">
        <v>1040.43</v>
      </c>
      <c r="L6332" s="228">
        <v>0</v>
      </c>
      <c r="M6332" s="229">
        <f t="shared" si="193"/>
        <v>1040.43</v>
      </c>
      <c r="N6332" s="230">
        <v>0</v>
      </c>
    </row>
    <row r="6333" spans="1:14" x14ac:dyDescent="0.2">
      <c r="A6333" s="231" t="str">
        <f t="shared" si="192"/>
        <v>NF1.522NO_thin055</v>
      </c>
      <c r="B6333" s="223" t="s">
        <v>233</v>
      </c>
      <c r="C6333" s="224">
        <v>1.5</v>
      </c>
      <c r="D6333" s="223">
        <v>22</v>
      </c>
      <c r="E6333" s="223" t="s">
        <v>199</v>
      </c>
      <c r="F6333" s="225" t="s">
        <v>11</v>
      </c>
      <c r="G6333" s="226">
        <v>14.32</v>
      </c>
      <c r="H6333" s="226">
        <v>-0.71</v>
      </c>
      <c r="I6333" s="226">
        <v>13.61</v>
      </c>
      <c r="J6333" s="227">
        <v>68.069999999999993</v>
      </c>
      <c r="K6333" s="227">
        <v>1108.5</v>
      </c>
      <c r="L6333" s="228">
        <v>0</v>
      </c>
      <c r="M6333" s="229">
        <f t="shared" si="193"/>
        <v>1108.5</v>
      </c>
      <c r="N6333" s="230">
        <v>0</v>
      </c>
    </row>
    <row r="6334" spans="1:14" x14ac:dyDescent="0.2">
      <c r="A6334" s="231" t="str">
        <f t="shared" si="192"/>
        <v>NF1.522NO_thin060</v>
      </c>
      <c r="B6334" s="223" t="s">
        <v>233</v>
      </c>
      <c r="C6334" s="224">
        <v>1.5</v>
      </c>
      <c r="D6334" s="223">
        <v>22</v>
      </c>
      <c r="E6334" s="223" t="s">
        <v>199</v>
      </c>
      <c r="F6334" s="225" t="s">
        <v>12</v>
      </c>
      <c r="G6334" s="226">
        <v>13.55</v>
      </c>
      <c r="H6334" s="226">
        <v>-0.47</v>
      </c>
      <c r="I6334" s="226">
        <v>13.09</v>
      </c>
      <c r="J6334" s="227">
        <v>65.430000000000007</v>
      </c>
      <c r="K6334" s="227">
        <v>1173.92</v>
      </c>
      <c r="L6334" s="228">
        <v>0</v>
      </c>
      <c r="M6334" s="229">
        <f t="shared" si="193"/>
        <v>1173.92</v>
      </c>
      <c r="N6334" s="230">
        <v>0</v>
      </c>
    </row>
    <row r="6335" spans="1:14" x14ac:dyDescent="0.2">
      <c r="A6335" s="231" t="str">
        <f t="shared" si="192"/>
        <v>NF1.522NO_thin065</v>
      </c>
      <c r="B6335" s="223" t="s">
        <v>233</v>
      </c>
      <c r="C6335" s="224">
        <v>1.5</v>
      </c>
      <c r="D6335" s="223">
        <v>22</v>
      </c>
      <c r="E6335" s="223" t="s">
        <v>199</v>
      </c>
      <c r="F6335" s="225" t="s">
        <v>13</v>
      </c>
      <c r="G6335" s="226">
        <v>12.94</v>
      </c>
      <c r="H6335" s="226">
        <v>0.03</v>
      </c>
      <c r="I6335" s="226">
        <v>12.97</v>
      </c>
      <c r="J6335" s="227">
        <v>64.87</v>
      </c>
      <c r="K6335" s="227">
        <v>1238.79</v>
      </c>
      <c r="L6335" s="228">
        <v>0</v>
      </c>
      <c r="M6335" s="229">
        <f t="shared" si="193"/>
        <v>1238.79</v>
      </c>
      <c r="N6335" s="230">
        <v>0</v>
      </c>
    </row>
    <row r="6336" spans="1:14" x14ac:dyDescent="0.2">
      <c r="A6336" s="231" t="str">
        <f t="shared" si="192"/>
        <v>NF1.522NO_thin070</v>
      </c>
      <c r="B6336" s="223" t="s">
        <v>233</v>
      </c>
      <c r="C6336" s="224">
        <v>1.5</v>
      </c>
      <c r="D6336" s="223">
        <v>22</v>
      </c>
      <c r="E6336" s="223" t="s">
        <v>199</v>
      </c>
      <c r="F6336" s="225" t="s">
        <v>200</v>
      </c>
      <c r="G6336" s="226">
        <v>12.25</v>
      </c>
      <c r="H6336" s="226">
        <v>0.38</v>
      </c>
      <c r="I6336" s="226">
        <v>12.63</v>
      </c>
      <c r="J6336" s="227">
        <v>63.17</v>
      </c>
      <c r="K6336" s="227">
        <v>1301.96</v>
      </c>
      <c r="L6336" s="228">
        <v>0</v>
      </c>
      <c r="M6336" s="229">
        <f t="shared" si="193"/>
        <v>1301.96</v>
      </c>
      <c r="N6336" s="230">
        <v>0</v>
      </c>
    </row>
    <row r="6337" spans="1:14" x14ac:dyDescent="0.2">
      <c r="A6337" s="231" t="str">
        <f t="shared" si="192"/>
        <v>NF1.522NO_thin075</v>
      </c>
      <c r="B6337" s="223" t="s">
        <v>233</v>
      </c>
      <c r="C6337" s="224">
        <v>1.5</v>
      </c>
      <c r="D6337" s="223">
        <v>22</v>
      </c>
      <c r="E6337" s="223" t="s">
        <v>199</v>
      </c>
      <c r="F6337" s="225" t="s">
        <v>201</v>
      </c>
      <c r="G6337" s="226">
        <v>11.41</v>
      </c>
      <c r="H6337" s="226">
        <v>0.56999999999999995</v>
      </c>
      <c r="I6337" s="226">
        <v>11.99</v>
      </c>
      <c r="J6337" s="227">
        <v>59.93</v>
      </c>
      <c r="K6337" s="227">
        <v>1361.89</v>
      </c>
      <c r="L6337" s="228">
        <v>0</v>
      </c>
      <c r="M6337" s="229">
        <f t="shared" si="193"/>
        <v>1361.89</v>
      </c>
      <c r="N6337" s="230">
        <v>0</v>
      </c>
    </row>
    <row r="6338" spans="1:14" x14ac:dyDescent="0.2">
      <c r="A6338" s="231" t="str">
        <f t="shared" ref="A6338:A6401" si="194">CONCATENATE(LEFT(B6338,2),TEXT(C6338,"0.0"),TEXT(D6338,"00"),E6338,TEXT(LEFT(F6338,3),"000"))</f>
        <v>NF1.522NO_thin080</v>
      </c>
      <c r="B6338" s="223" t="s">
        <v>233</v>
      </c>
      <c r="C6338" s="224">
        <v>1.5</v>
      </c>
      <c r="D6338" s="223">
        <v>22</v>
      </c>
      <c r="E6338" s="223" t="s">
        <v>199</v>
      </c>
      <c r="F6338" s="225" t="s">
        <v>202</v>
      </c>
      <c r="G6338" s="226">
        <v>10.58</v>
      </c>
      <c r="H6338" s="226">
        <v>-0.47</v>
      </c>
      <c r="I6338" s="226">
        <v>10.11</v>
      </c>
      <c r="J6338" s="227">
        <v>50.57</v>
      </c>
      <c r="K6338" s="227">
        <v>1412.46</v>
      </c>
      <c r="L6338" s="228">
        <v>0</v>
      </c>
      <c r="M6338" s="229">
        <f t="shared" si="193"/>
        <v>1412.46</v>
      </c>
      <c r="N6338" s="230">
        <v>0</v>
      </c>
    </row>
    <row r="6339" spans="1:14" x14ac:dyDescent="0.2">
      <c r="A6339" s="231" t="str">
        <f t="shared" si="194"/>
        <v>NF1.522NO_thin085</v>
      </c>
      <c r="B6339" s="223" t="s">
        <v>233</v>
      </c>
      <c r="C6339" s="224">
        <v>1.5</v>
      </c>
      <c r="D6339" s="223">
        <v>22</v>
      </c>
      <c r="E6339" s="223" t="s">
        <v>199</v>
      </c>
      <c r="F6339" s="225" t="s">
        <v>203</v>
      </c>
      <c r="G6339" s="226">
        <v>9.76</v>
      </c>
      <c r="H6339" s="226">
        <v>-0.59</v>
      </c>
      <c r="I6339" s="226">
        <v>9.17</v>
      </c>
      <c r="J6339" s="227">
        <v>45.84</v>
      </c>
      <c r="K6339" s="227">
        <v>1458.29</v>
      </c>
      <c r="L6339" s="228">
        <v>0</v>
      </c>
      <c r="M6339" s="229">
        <f t="shared" si="193"/>
        <v>1458.29</v>
      </c>
      <c r="N6339" s="230">
        <v>0</v>
      </c>
    </row>
    <row r="6340" spans="1:14" x14ac:dyDescent="0.2">
      <c r="A6340" s="231" t="str">
        <f t="shared" si="194"/>
        <v>NF1.522NO_thin090</v>
      </c>
      <c r="B6340" s="223" t="s">
        <v>233</v>
      </c>
      <c r="C6340" s="224">
        <v>1.5</v>
      </c>
      <c r="D6340" s="223">
        <v>22</v>
      </c>
      <c r="E6340" s="223" t="s">
        <v>199</v>
      </c>
      <c r="F6340" s="225" t="s">
        <v>204</v>
      </c>
      <c r="G6340" s="226">
        <v>9.0399999999999991</v>
      </c>
      <c r="H6340" s="226">
        <v>-0.43</v>
      </c>
      <c r="I6340" s="226">
        <v>8.61</v>
      </c>
      <c r="J6340" s="227">
        <v>43.05</v>
      </c>
      <c r="K6340" s="227">
        <v>1501.35</v>
      </c>
      <c r="L6340" s="228">
        <v>0</v>
      </c>
      <c r="M6340" s="229">
        <f t="shared" si="193"/>
        <v>1501.35</v>
      </c>
      <c r="N6340" s="230">
        <v>0</v>
      </c>
    </row>
    <row r="6341" spans="1:14" x14ac:dyDescent="0.2">
      <c r="A6341" s="231" t="str">
        <f t="shared" si="194"/>
        <v>NF1.522NO_thin095</v>
      </c>
      <c r="B6341" s="223" t="s">
        <v>233</v>
      </c>
      <c r="C6341" s="224">
        <v>1.5</v>
      </c>
      <c r="D6341" s="223">
        <v>22</v>
      </c>
      <c r="E6341" s="223" t="s">
        <v>199</v>
      </c>
      <c r="F6341" s="225" t="s">
        <v>205</v>
      </c>
      <c r="G6341" s="226">
        <v>8.5299999999999994</v>
      </c>
      <c r="H6341" s="226">
        <v>-0.32</v>
      </c>
      <c r="I6341" s="226">
        <v>8.2100000000000009</v>
      </c>
      <c r="J6341" s="227">
        <v>41.06</v>
      </c>
      <c r="K6341" s="227">
        <v>1542.41</v>
      </c>
      <c r="L6341" s="228">
        <v>0</v>
      </c>
      <c r="M6341" s="229">
        <f t="shared" si="193"/>
        <v>1542.41</v>
      </c>
      <c r="N6341" s="230">
        <v>0</v>
      </c>
    </row>
    <row r="6342" spans="1:14" x14ac:dyDescent="0.2">
      <c r="A6342" s="231" t="str">
        <f t="shared" si="194"/>
        <v>NF1.522NO_thin100</v>
      </c>
      <c r="B6342" s="223" t="s">
        <v>233</v>
      </c>
      <c r="C6342" s="224">
        <v>1.5</v>
      </c>
      <c r="D6342" s="223">
        <v>22</v>
      </c>
      <c r="E6342" s="223" t="s">
        <v>199</v>
      </c>
      <c r="F6342" s="225" t="s">
        <v>206</v>
      </c>
      <c r="G6342" s="226">
        <v>8.19</v>
      </c>
      <c r="H6342" s="226">
        <v>-0.2</v>
      </c>
      <c r="I6342" s="226">
        <v>7.98</v>
      </c>
      <c r="J6342" s="227">
        <v>39.909999999999997</v>
      </c>
      <c r="K6342" s="227">
        <v>1582.32</v>
      </c>
      <c r="L6342" s="228">
        <v>0</v>
      </c>
      <c r="M6342" s="229">
        <f t="shared" si="193"/>
        <v>1582.32</v>
      </c>
      <c r="N6342" s="230">
        <v>0</v>
      </c>
    </row>
    <row r="6343" spans="1:14" x14ac:dyDescent="0.2">
      <c r="A6343" s="231" t="str">
        <f t="shared" si="194"/>
        <v>NF1.522NO_thin105</v>
      </c>
      <c r="B6343" s="223" t="s">
        <v>233</v>
      </c>
      <c r="C6343" s="224">
        <v>1.5</v>
      </c>
      <c r="D6343" s="223">
        <v>22</v>
      </c>
      <c r="E6343" s="223" t="s">
        <v>199</v>
      </c>
      <c r="F6343" s="225" t="s">
        <v>207</v>
      </c>
      <c r="G6343" s="226">
        <v>7.63</v>
      </c>
      <c r="H6343" s="226">
        <v>-0.49</v>
      </c>
      <c r="I6343" s="226">
        <v>7.15</v>
      </c>
      <c r="J6343" s="227">
        <v>35.74</v>
      </c>
      <c r="K6343" s="227">
        <v>1618.05</v>
      </c>
      <c r="L6343" s="228">
        <v>0</v>
      </c>
      <c r="M6343" s="229">
        <f t="shared" si="193"/>
        <v>1618.05</v>
      </c>
      <c r="N6343" s="230">
        <v>0</v>
      </c>
    </row>
    <row r="6344" spans="1:14" x14ac:dyDescent="0.2">
      <c r="A6344" s="231" t="str">
        <f t="shared" si="194"/>
        <v>NF1.522NO_thin110</v>
      </c>
      <c r="B6344" s="223" t="s">
        <v>233</v>
      </c>
      <c r="C6344" s="224">
        <v>1.5</v>
      </c>
      <c r="D6344" s="223">
        <v>22</v>
      </c>
      <c r="E6344" s="223" t="s">
        <v>199</v>
      </c>
      <c r="F6344" s="225" t="s">
        <v>208</v>
      </c>
      <c r="G6344" s="226">
        <v>7.09</v>
      </c>
      <c r="H6344" s="226">
        <v>-0.46</v>
      </c>
      <c r="I6344" s="226">
        <v>6.63</v>
      </c>
      <c r="J6344" s="227">
        <v>33.159999999999997</v>
      </c>
      <c r="K6344" s="227">
        <v>1651.21</v>
      </c>
      <c r="L6344" s="228">
        <v>0</v>
      </c>
      <c r="M6344" s="229">
        <f t="shared" si="193"/>
        <v>1651.21</v>
      </c>
      <c r="N6344" s="230">
        <v>0</v>
      </c>
    </row>
    <row r="6345" spans="1:14" x14ac:dyDescent="0.2">
      <c r="A6345" s="231" t="str">
        <f t="shared" si="194"/>
        <v>NF1.522NO_thin115</v>
      </c>
      <c r="B6345" s="223" t="s">
        <v>233</v>
      </c>
      <c r="C6345" s="224">
        <v>1.5</v>
      </c>
      <c r="D6345" s="223">
        <v>22</v>
      </c>
      <c r="E6345" s="223" t="s">
        <v>199</v>
      </c>
      <c r="F6345" s="225" t="s">
        <v>209</v>
      </c>
      <c r="G6345" s="226">
        <v>6.58</v>
      </c>
      <c r="H6345" s="226">
        <v>-0.5</v>
      </c>
      <c r="I6345" s="226">
        <v>6.07</v>
      </c>
      <c r="J6345" s="227">
        <v>30.37</v>
      </c>
      <c r="K6345" s="227">
        <v>1681.58</v>
      </c>
      <c r="L6345" s="228">
        <v>0</v>
      </c>
      <c r="M6345" s="229">
        <f t="shared" si="193"/>
        <v>1681.58</v>
      </c>
      <c r="N6345" s="230">
        <v>0</v>
      </c>
    </row>
    <row r="6346" spans="1:14" x14ac:dyDescent="0.2">
      <c r="A6346" s="231" t="str">
        <f t="shared" si="194"/>
        <v>NF1.522NO_thin120</v>
      </c>
      <c r="B6346" s="223" t="s">
        <v>233</v>
      </c>
      <c r="C6346" s="224">
        <v>1.5</v>
      </c>
      <c r="D6346" s="223">
        <v>22</v>
      </c>
      <c r="E6346" s="223" t="s">
        <v>199</v>
      </c>
      <c r="F6346" s="225" t="s">
        <v>210</v>
      </c>
      <c r="G6346" s="226">
        <v>6.14</v>
      </c>
      <c r="H6346" s="226">
        <v>-0.51</v>
      </c>
      <c r="I6346" s="226">
        <v>5.63</v>
      </c>
      <c r="J6346" s="227">
        <v>28.15</v>
      </c>
      <c r="K6346" s="227">
        <v>1709.73</v>
      </c>
      <c r="L6346" s="228">
        <v>0</v>
      </c>
      <c r="M6346" s="229">
        <f t="shared" si="193"/>
        <v>1709.73</v>
      </c>
      <c r="N6346" s="230">
        <v>0</v>
      </c>
    </row>
    <row r="6347" spans="1:14" x14ac:dyDescent="0.2">
      <c r="A6347" s="231" t="str">
        <f t="shared" si="194"/>
        <v>NF1.522NO_thin125</v>
      </c>
      <c r="B6347" s="223" t="s">
        <v>233</v>
      </c>
      <c r="C6347" s="224">
        <v>1.5</v>
      </c>
      <c r="D6347" s="223">
        <v>22</v>
      </c>
      <c r="E6347" s="223" t="s">
        <v>199</v>
      </c>
      <c r="F6347" s="225" t="s">
        <v>211</v>
      </c>
      <c r="G6347" s="226">
        <v>5.72</v>
      </c>
      <c r="H6347" s="226">
        <v>-0.44</v>
      </c>
      <c r="I6347" s="226">
        <v>5.29</v>
      </c>
      <c r="J6347" s="227">
        <v>26.44</v>
      </c>
      <c r="K6347" s="227">
        <v>1736.17</v>
      </c>
      <c r="L6347" s="228">
        <v>0</v>
      </c>
      <c r="M6347" s="229">
        <f t="shared" si="193"/>
        <v>1736.17</v>
      </c>
      <c r="N6347" s="230">
        <v>0</v>
      </c>
    </row>
    <row r="6348" spans="1:14" x14ac:dyDescent="0.2">
      <c r="A6348" s="231" t="str">
        <f t="shared" si="194"/>
        <v>NF1.522NO_thin130</v>
      </c>
      <c r="B6348" s="223" t="s">
        <v>233</v>
      </c>
      <c r="C6348" s="224">
        <v>1.5</v>
      </c>
      <c r="D6348" s="223">
        <v>22</v>
      </c>
      <c r="E6348" s="223" t="s">
        <v>199</v>
      </c>
      <c r="F6348" s="225" t="s">
        <v>212</v>
      </c>
      <c r="G6348" s="226">
        <v>5.32</v>
      </c>
      <c r="H6348" s="226">
        <v>-0.38</v>
      </c>
      <c r="I6348" s="226">
        <v>4.9400000000000004</v>
      </c>
      <c r="J6348" s="227">
        <v>24.7</v>
      </c>
      <c r="K6348" s="227">
        <v>1760.87</v>
      </c>
      <c r="L6348" s="228">
        <v>0</v>
      </c>
      <c r="M6348" s="229">
        <f t="shared" si="193"/>
        <v>1760.87</v>
      </c>
      <c r="N6348" s="230">
        <v>0</v>
      </c>
    </row>
    <row r="6349" spans="1:14" x14ac:dyDescent="0.2">
      <c r="A6349" s="231" t="str">
        <f t="shared" si="194"/>
        <v>NF1.522NO_thin135</v>
      </c>
      <c r="B6349" s="223" t="s">
        <v>233</v>
      </c>
      <c r="C6349" s="224">
        <v>1.5</v>
      </c>
      <c r="D6349" s="223">
        <v>22</v>
      </c>
      <c r="E6349" s="223" t="s">
        <v>199</v>
      </c>
      <c r="F6349" s="225" t="s">
        <v>213</v>
      </c>
      <c r="G6349" s="226">
        <v>5.03</v>
      </c>
      <c r="H6349" s="226">
        <v>-0.35</v>
      </c>
      <c r="I6349" s="226">
        <v>4.68</v>
      </c>
      <c r="J6349" s="227">
        <v>23.4</v>
      </c>
      <c r="K6349" s="227">
        <v>1784.27</v>
      </c>
      <c r="L6349" s="228">
        <v>0</v>
      </c>
      <c r="M6349" s="229">
        <f t="shared" si="193"/>
        <v>1784.27</v>
      </c>
      <c r="N6349" s="230">
        <v>0</v>
      </c>
    </row>
    <row r="6350" spans="1:14" x14ac:dyDescent="0.2">
      <c r="A6350" s="231" t="str">
        <f t="shared" si="194"/>
        <v>NF1.522NO_thin140</v>
      </c>
      <c r="B6350" s="223" t="s">
        <v>233</v>
      </c>
      <c r="C6350" s="224">
        <v>1.5</v>
      </c>
      <c r="D6350" s="223">
        <v>22</v>
      </c>
      <c r="E6350" s="223" t="s">
        <v>199</v>
      </c>
      <c r="F6350" s="225" t="s">
        <v>214</v>
      </c>
      <c r="G6350" s="226">
        <v>4.6500000000000004</v>
      </c>
      <c r="H6350" s="226">
        <v>-0.32</v>
      </c>
      <c r="I6350" s="226">
        <v>4.32</v>
      </c>
      <c r="J6350" s="227">
        <v>21.62</v>
      </c>
      <c r="K6350" s="227">
        <v>1805.89</v>
      </c>
      <c r="L6350" s="228">
        <v>0</v>
      </c>
      <c r="M6350" s="229">
        <f t="shared" si="193"/>
        <v>1805.89</v>
      </c>
      <c r="N6350" s="230">
        <v>0</v>
      </c>
    </row>
    <row r="6351" spans="1:14" x14ac:dyDescent="0.2">
      <c r="A6351" s="231" t="str">
        <f t="shared" si="194"/>
        <v>NF1.522NO_thin145</v>
      </c>
      <c r="B6351" s="223" t="s">
        <v>233</v>
      </c>
      <c r="C6351" s="224">
        <v>1.5</v>
      </c>
      <c r="D6351" s="223">
        <v>22</v>
      </c>
      <c r="E6351" s="223" t="s">
        <v>199</v>
      </c>
      <c r="F6351" s="225" t="s">
        <v>215</v>
      </c>
      <c r="G6351" s="226">
        <v>4.3899999999999997</v>
      </c>
      <c r="H6351" s="226">
        <v>-0.3</v>
      </c>
      <c r="I6351" s="226">
        <v>4.08</v>
      </c>
      <c r="J6351" s="227">
        <v>20.420000000000002</v>
      </c>
      <c r="K6351" s="227">
        <v>1826.31</v>
      </c>
      <c r="L6351" s="228">
        <v>0</v>
      </c>
      <c r="M6351" s="229">
        <f t="shared" si="193"/>
        <v>1826.31</v>
      </c>
      <c r="N6351" s="230">
        <v>0</v>
      </c>
    </row>
    <row r="6352" spans="1:14" x14ac:dyDescent="0.2">
      <c r="A6352" s="231" t="str">
        <f t="shared" si="194"/>
        <v>NF1.522NO_thin150</v>
      </c>
      <c r="B6352" s="223" t="s">
        <v>233</v>
      </c>
      <c r="C6352" s="224">
        <v>1.5</v>
      </c>
      <c r="D6352" s="223">
        <v>22</v>
      </c>
      <c r="E6352" s="223" t="s">
        <v>199</v>
      </c>
      <c r="F6352" s="225" t="s">
        <v>216</v>
      </c>
      <c r="G6352" s="226">
        <v>4.07</v>
      </c>
      <c r="H6352" s="226">
        <v>-0.28999999999999998</v>
      </c>
      <c r="I6352" s="226">
        <v>3.78</v>
      </c>
      <c r="J6352" s="227">
        <v>18.91</v>
      </c>
      <c r="K6352" s="227">
        <v>1845.23</v>
      </c>
      <c r="L6352" s="228">
        <v>0</v>
      </c>
      <c r="M6352" s="229">
        <f t="shared" si="193"/>
        <v>1845.23</v>
      </c>
      <c r="N6352" s="230">
        <v>0</v>
      </c>
    </row>
    <row r="6353" spans="1:14" x14ac:dyDescent="0.2">
      <c r="A6353" s="231" t="str">
        <f t="shared" si="194"/>
        <v>NF1.522NO_thin155</v>
      </c>
      <c r="B6353" s="223" t="s">
        <v>233</v>
      </c>
      <c r="C6353" s="224">
        <v>1.5</v>
      </c>
      <c r="D6353" s="223">
        <v>22</v>
      </c>
      <c r="E6353" s="223" t="s">
        <v>199</v>
      </c>
      <c r="F6353" s="225" t="s">
        <v>217</v>
      </c>
      <c r="G6353" s="226">
        <v>3.8</v>
      </c>
      <c r="H6353" s="226">
        <v>-0.27</v>
      </c>
      <c r="I6353" s="226">
        <v>3.52</v>
      </c>
      <c r="J6353" s="227">
        <v>17.62</v>
      </c>
      <c r="K6353" s="227">
        <v>1862.85</v>
      </c>
      <c r="L6353" s="228">
        <v>0</v>
      </c>
      <c r="M6353" s="229">
        <f t="shared" si="193"/>
        <v>1862.85</v>
      </c>
      <c r="N6353" s="230">
        <v>0</v>
      </c>
    </row>
    <row r="6354" spans="1:14" x14ac:dyDescent="0.2">
      <c r="A6354" s="231" t="str">
        <f t="shared" si="194"/>
        <v>NF1.522NO_thin160</v>
      </c>
      <c r="B6354" s="223" t="s">
        <v>233</v>
      </c>
      <c r="C6354" s="224">
        <v>1.5</v>
      </c>
      <c r="D6354" s="223">
        <v>22</v>
      </c>
      <c r="E6354" s="223" t="s">
        <v>199</v>
      </c>
      <c r="F6354" s="225" t="s">
        <v>218</v>
      </c>
      <c r="G6354" s="226">
        <v>3.63</v>
      </c>
      <c r="H6354" s="226">
        <v>-0.26</v>
      </c>
      <c r="I6354" s="226">
        <v>3.37</v>
      </c>
      <c r="J6354" s="227">
        <v>16.87</v>
      </c>
      <c r="K6354" s="227">
        <v>1879.72</v>
      </c>
      <c r="L6354" s="228">
        <v>0</v>
      </c>
      <c r="M6354" s="229">
        <f t="shared" ref="M6354:M6401" si="195">K6354+L6354</f>
        <v>1879.72</v>
      </c>
      <c r="N6354" s="230">
        <v>0</v>
      </c>
    </row>
    <row r="6355" spans="1:14" x14ac:dyDescent="0.2">
      <c r="A6355" s="231" t="str">
        <f t="shared" si="194"/>
        <v>NF1.522NO_thin165</v>
      </c>
      <c r="B6355" s="223" t="s">
        <v>233</v>
      </c>
      <c r="C6355" s="224">
        <v>1.5</v>
      </c>
      <c r="D6355" s="223">
        <v>22</v>
      </c>
      <c r="E6355" s="223" t="s">
        <v>199</v>
      </c>
      <c r="F6355" s="225" t="s">
        <v>219</v>
      </c>
      <c r="G6355" s="226">
        <v>3.33</v>
      </c>
      <c r="H6355" s="226">
        <v>-0.25</v>
      </c>
      <c r="I6355" s="226">
        <v>3.08</v>
      </c>
      <c r="J6355" s="227">
        <v>15.42</v>
      </c>
      <c r="K6355" s="227">
        <v>1895.14</v>
      </c>
      <c r="L6355" s="228">
        <v>0</v>
      </c>
      <c r="M6355" s="229">
        <f t="shared" si="195"/>
        <v>1895.14</v>
      </c>
      <c r="N6355" s="230">
        <v>0</v>
      </c>
    </row>
    <row r="6356" spans="1:14" x14ac:dyDescent="0.2">
      <c r="A6356" s="231" t="str">
        <f t="shared" si="194"/>
        <v>NF1.522NO_thin170</v>
      </c>
      <c r="B6356" s="223" t="s">
        <v>233</v>
      </c>
      <c r="C6356" s="224">
        <v>1.5</v>
      </c>
      <c r="D6356" s="223">
        <v>22</v>
      </c>
      <c r="E6356" s="223" t="s">
        <v>199</v>
      </c>
      <c r="F6356" s="225" t="s">
        <v>220</v>
      </c>
      <c r="G6356" s="226">
        <v>3.18</v>
      </c>
      <c r="H6356" s="226">
        <v>-0.23</v>
      </c>
      <c r="I6356" s="226">
        <v>2.95</v>
      </c>
      <c r="J6356" s="227">
        <v>14.75</v>
      </c>
      <c r="K6356" s="227">
        <v>1909.89</v>
      </c>
      <c r="L6356" s="228">
        <v>0</v>
      </c>
      <c r="M6356" s="229">
        <f t="shared" si="195"/>
        <v>1909.89</v>
      </c>
      <c r="N6356" s="230">
        <v>0</v>
      </c>
    </row>
    <row r="6357" spans="1:14" x14ac:dyDescent="0.2">
      <c r="A6357" s="231" t="str">
        <f t="shared" si="194"/>
        <v>NF1.522NO_thin175</v>
      </c>
      <c r="B6357" s="223" t="s">
        <v>233</v>
      </c>
      <c r="C6357" s="224">
        <v>1.5</v>
      </c>
      <c r="D6357" s="223">
        <v>22</v>
      </c>
      <c r="E6357" s="223" t="s">
        <v>199</v>
      </c>
      <c r="F6357" s="225" t="s">
        <v>221</v>
      </c>
      <c r="G6357" s="226">
        <v>2.91</v>
      </c>
      <c r="H6357" s="226">
        <v>-0.22</v>
      </c>
      <c r="I6357" s="226">
        <v>2.7</v>
      </c>
      <c r="J6357" s="227">
        <v>13.48</v>
      </c>
      <c r="K6357" s="227">
        <v>1923.37</v>
      </c>
      <c r="L6357" s="228">
        <v>0</v>
      </c>
      <c r="M6357" s="229">
        <f t="shared" si="195"/>
        <v>1923.37</v>
      </c>
      <c r="N6357" s="230">
        <v>0</v>
      </c>
    </row>
    <row r="6358" spans="1:14" x14ac:dyDescent="0.2">
      <c r="A6358" s="231" t="str">
        <f t="shared" si="194"/>
        <v>NF1.522NO_thin180</v>
      </c>
      <c r="B6358" s="223" t="s">
        <v>233</v>
      </c>
      <c r="C6358" s="224">
        <v>1.5</v>
      </c>
      <c r="D6358" s="223">
        <v>22</v>
      </c>
      <c r="E6358" s="223" t="s">
        <v>199</v>
      </c>
      <c r="F6358" s="225" t="s">
        <v>222</v>
      </c>
      <c r="G6358" s="226">
        <v>2.75</v>
      </c>
      <c r="H6358" s="226">
        <v>-0.2</v>
      </c>
      <c r="I6358" s="226">
        <v>2.54</v>
      </c>
      <c r="J6358" s="227">
        <v>12.72</v>
      </c>
      <c r="K6358" s="227">
        <v>1936.09</v>
      </c>
      <c r="L6358" s="228">
        <v>0</v>
      </c>
      <c r="M6358" s="229">
        <f t="shared" si="195"/>
        <v>1936.09</v>
      </c>
      <c r="N6358" s="230">
        <v>0</v>
      </c>
    </row>
    <row r="6359" spans="1:14" x14ac:dyDescent="0.2">
      <c r="A6359" s="231" t="str">
        <f t="shared" si="194"/>
        <v>NF1.522NO_thin185</v>
      </c>
      <c r="B6359" s="223" t="s">
        <v>233</v>
      </c>
      <c r="C6359" s="224">
        <v>1.5</v>
      </c>
      <c r="D6359" s="223">
        <v>22</v>
      </c>
      <c r="E6359" s="223" t="s">
        <v>199</v>
      </c>
      <c r="F6359" s="225" t="s">
        <v>223</v>
      </c>
      <c r="G6359" s="226">
        <v>2.6</v>
      </c>
      <c r="H6359" s="226">
        <v>-0.19</v>
      </c>
      <c r="I6359" s="226">
        <v>2.41</v>
      </c>
      <c r="J6359" s="227">
        <v>12.07</v>
      </c>
      <c r="K6359" s="227">
        <v>1948.16</v>
      </c>
      <c r="L6359" s="228">
        <v>0</v>
      </c>
      <c r="M6359" s="229">
        <f t="shared" si="195"/>
        <v>1948.16</v>
      </c>
      <c r="N6359" s="230">
        <v>0</v>
      </c>
    </row>
    <row r="6360" spans="1:14" x14ac:dyDescent="0.2">
      <c r="A6360" s="231" t="str">
        <f t="shared" si="194"/>
        <v>NF1.522NO_thin190</v>
      </c>
      <c r="B6360" s="223" t="s">
        <v>233</v>
      </c>
      <c r="C6360" s="224">
        <v>1.5</v>
      </c>
      <c r="D6360" s="223">
        <v>22</v>
      </c>
      <c r="E6360" s="223" t="s">
        <v>199</v>
      </c>
      <c r="F6360" s="225" t="s">
        <v>224</v>
      </c>
      <c r="G6360" s="226">
        <v>2.4500000000000002</v>
      </c>
      <c r="H6360" s="226">
        <v>-0.18</v>
      </c>
      <c r="I6360" s="226">
        <v>2.27</v>
      </c>
      <c r="J6360" s="227">
        <v>11.35</v>
      </c>
      <c r="K6360" s="227">
        <v>1959.51</v>
      </c>
      <c r="L6360" s="228">
        <v>0</v>
      </c>
      <c r="M6360" s="229">
        <f t="shared" si="195"/>
        <v>1959.51</v>
      </c>
      <c r="N6360" s="230">
        <v>0</v>
      </c>
    </row>
    <row r="6361" spans="1:14" x14ac:dyDescent="0.2">
      <c r="A6361" s="231" t="str">
        <f t="shared" si="194"/>
        <v>NF1.522NO_thin195</v>
      </c>
      <c r="B6361" s="223" t="s">
        <v>233</v>
      </c>
      <c r="C6361" s="224">
        <v>1.5</v>
      </c>
      <c r="D6361" s="223">
        <v>22</v>
      </c>
      <c r="E6361" s="223" t="s">
        <v>199</v>
      </c>
      <c r="F6361" s="225" t="s">
        <v>225</v>
      </c>
      <c r="G6361" s="226">
        <v>2.23</v>
      </c>
      <c r="H6361" s="226">
        <v>-0.17</v>
      </c>
      <c r="I6361" s="226">
        <v>2.0699999999999998</v>
      </c>
      <c r="J6361" s="227">
        <v>10.33</v>
      </c>
      <c r="K6361" s="227">
        <v>1969.84</v>
      </c>
      <c r="L6361" s="228">
        <v>0</v>
      </c>
      <c r="M6361" s="229">
        <f t="shared" si="195"/>
        <v>1969.84</v>
      </c>
      <c r="N6361" s="230">
        <v>0</v>
      </c>
    </row>
    <row r="6362" spans="1:14" x14ac:dyDescent="0.2">
      <c r="A6362" s="231" t="str">
        <f t="shared" si="194"/>
        <v>NF1.522Thinned000</v>
      </c>
      <c r="B6362" s="223" t="s">
        <v>233</v>
      </c>
      <c r="C6362" s="224">
        <v>1.5</v>
      </c>
      <c r="D6362" s="223">
        <v>22</v>
      </c>
      <c r="E6362" s="223" t="s">
        <v>172</v>
      </c>
      <c r="F6362" s="225" t="s">
        <v>0</v>
      </c>
      <c r="G6362" s="226">
        <v>1.19</v>
      </c>
      <c r="H6362" s="226">
        <v>1.1599999999999999</v>
      </c>
      <c r="I6362" s="226">
        <v>2.35</v>
      </c>
      <c r="J6362" s="227">
        <v>11.73</v>
      </c>
      <c r="K6362" s="227">
        <v>11.73</v>
      </c>
      <c r="L6362" s="228">
        <v>0</v>
      </c>
      <c r="M6362" s="229">
        <f t="shared" si="195"/>
        <v>11.73</v>
      </c>
      <c r="N6362" s="230">
        <v>0</v>
      </c>
    </row>
    <row r="6363" spans="1:14" x14ac:dyDescent="0.2">
      <c r="A6363" s="231" t="str">
        <f t="shared" si="194"/>
        <v>NF1.522Thinned005</v>
      </c>
      <c r="B6363" s="223" t="s">
        <v>233</v>
      </c>
      <c r="C6363" s="224">
        <v>1.5</v>
      </c>
      <c r="D6363" s="223">
        <v>22</v>
      </c>
      <c r="E6363" s="223" t="s">
        <v>172</v>
      </c>
      <c r="F6363" s="225" t="s">
        <v>1</v>
      </c>
      <c r="G6363" s="226">
        <v>3.62</v>
      </c>
      <c r="H6363" s="226">
        <v>1.43</v>
      </c>
      <c r="I6363" s="226">
        <v>5.05</v>
      </c>
      <c r="J6363" s="227">
        <v>25.26</v>
      </c>
      <c r="K6363" s="227">
        <v>36.99</v>
      </c>
      <c r="L6363" s="228">
        <v>0</v>
      </c>
      <c r="M6363" s="229">
        <f t="shared" si="195"/>
        <v>36.99</v>
      </c>
      <c r="N6363" s="230">
        <v>0</v>
      </c>
    </row>
    <row r="6364" spans="1:14" x14ac:dyDescent="0.2">
      <c r="A6364" s="231" t="str">
        <f t="shared" si="194"/>
        <v>NF1.522Thinned010</v>
      </c>
      <c r="B6364" s="223" t="s">
        <v>233</v>
      </c>
      <c r="C6364" s="224">
        <v>1.5</v>
      </c>
      <c r="D6364" s="223">
        <v>22</v>
      </c>
      <c r="E6364" s="223" t="s">
        <v>172</v>
      </c>
      <c r="F6364" s="225" t="s">
        <v>2</v>
      </c>
      <c r="G6364" s="226">
        <v>11.06</v>
      </c>
      <c r="H6364" s="226">
        <v>1.44</v>
      </c>
      <c r="I6364" s="226">
        <v>12.5</v>
      </c>
      <c r="J6364" s="227">
        <v>62.49</v>
      </c>
      <c r="K6364" s="227">
        <v>99.48</v>
      </c>
      <c r="L6364" s="228">
        <v>0</v>
      </c>
      <c r="M6364" s="229">
        <f t="shared" si="195"/>
        <v>99.48</v>
      </c>
      <c r="N6364" s="230">
        <v>0</v>
      </c>
    </row>
    <row r="6365" spans="1:14" x14ac:dyDescent="0.2">
      <c r="A6365" s="231" t="str">
        <f t="shared" si="194"/>
        <v>NF1.522Thinned015</v>
      </c>
      <c r="B6365" s="223" t="s">
        <v>233</v>
      </c>
      <c r="C6365" s="224">
        <v>1.5</v>
      </c>
      <c r="D6365" s="223">
        <v>22</v>
      </c>
      <c r="E6365" s="223" t="s">
        <v>172</v>
      </c>
      <c r="F6365" s="225" t="s">
        <v>3</v>
      </c>
      <c r="G6365" s="226">
        <v>27.61</v>
      </c>
      <c r="H6365" s="226">
        <v>2.95</v>
      </c>
      <c r="I6365" s="226">
        <v>30.56</v>
      </c>
      <c r="J6365" s="227">
        <v>152.81</v>
      </c>
      <c r="K6365" s="227">
        <v>252.3</v>
      </c>
      <c r="L6365" s="228">
        <v>0</v>
      </c>
      <c r="M6365" s="229">
        <f t="shared" si="195"/>
        <v>252.3</v>
      </c>
      <c r="N6365" s="230">
        <v>0</v>
      </c>
    </row>
    <row r="6366" spans="1:14" x14ac:dyDescent="0.2">
      <c r="A6366" s="231" t="str">
        <f t="shared" si="194"/>
        <v>NF1.522Thinned020</v>
      </c>
      <c r="B6366" s="223" t="s">
        <v>233</v>
      </c>
      <c r="C6366" s="224">
        <v>1.5</v>
      </c>
      <c r="D6366" s="223">
        <v>22</v>
      </c>
      <c r="E6366" s="223" t="s">
        <v>172</v>
      </c>
      <c r="F6366" s="225" t="s">
        <v>4</v>
      </c>
      <c r="G6366" s="226">
        <v>8.93</v>
      </c>
      <c r="H6366" s="226">
        <v>4.03</v>
      </c>
      <c r="I6366" s="226">
        <v>12.97</v>
      </c>
      <c r="J6366" s="227">
        <v>64.83</v>
      </c>
      <c r="K6366" s="227">
        <v>317.12</v>
      </c>
      <c r="L6366" s="228">
        <v>-0.27</v>
      </c>
      <c r="M6366" s="229">
        <f t="shared" si="195"/>
        <v>316.85000000000002</v>
      </c>
      <c r="N6366" s="230">
        <v>15.49</v>
      </c>
    </row>
    <row r="6367" spans="1:14" x14ac:dyDescent="0.2">
      <c r="A6367" s="231" t="str">
        <f t="shared" si="194"/>
        <v>NF1.522Thinned025</v>
      </c>
      <c r="B6367" s="223" t="s">
        <v>233</v>
      </c>
      <c r="C6367" s="224">
        <v>1.5</v>
      </c>
      <c r="D6367" s="223">
        <v>22</v>
      </c>
      <c r="E6367" s="223" t="s">
        <v>172</v>
      </c>
      <c r="F6367" s="225" t="s">
        <v>5</v>
      </c>
      <c r="G6367" s="226">
        <v>10.68</v>
      </c>
      <c r="H6367" s="226">
        <v>0.91</v>
      </c>
      <c r="I6367" s="226">
        <v>11.6</v>
      </c>
      <c r="J6367" s="227">
        <v>57.98</v>
      </c>
      <c r="K6367" s="227">
        <v>375.11</v>
      </c>
      <c r="L6367" s="228">
        <v>-0.5</v>
      </c>
      <c r="M6367" s="229">
        <f t="shared" si="195"/>
        <v>374.61</v>
      </c>
      <c r="N6367" s="230">
        <v>13.02</v>
      </c>
    </row>
    <row r="6368" spans="1:14" x14ac:dyDescent="0.2">
      <c r="A6368" s="231" t="str">
        <f t="shared" si="194"/>
        <v>NF1.522Thinned030</v>
      </c>
      <c r="B6368" s="223" t="s">
        <v>233</v>
      </c>
      <c r="C6368" s="224">
        <v>1.5</v>
      </c>
      <c r="D6368" s="223">
        <v>22</v>
      </c>
      <c r="E6368" s="223" t="s">
        <v>172</v>
      </c>
      <c r="F6368" s="225" t="s">
        <v>6</v>
      </c>
      <c r="G6368" s="226">
        <v>11.04</v>
      </c>
      <c r="H6368" s="226">
        <v>3.84</v>
      </c>
      <c r="I6368" s="226">
        <v>14.88</v>
      </c>
      <c r="J6368" s="227">
        <v>74.41</v>
      </c>
      <c r="K6368" s="227">
        <v>449.52</v>
      </c>
      <c r="L6368" s="228">
        <v>-1.9</v>
      </c>
      <c r="M6368" s="229">
        <f t="shared" si="195"/>
        <v>447.62</v>
      </c>
      <c r="N6368" s="230">
        <v>7.95</v>
      </c>
    </row>
    <row r="6369" spans="1:14" x14ac:dyDescent="0.2">
      <c r="A6369" s="231" t="str">
        <f t="shared" si="194"/>
        <v>NF1.522Thinned035</v>
      </c>
      <c r="B6369" s="223" t="s">
        <v>233</v>
      </c>
      <c r="C6369" s="224">
        <v>1.5</v>
      </c>
      <c r="D6369" s="223">
        <v>22</v>
      </c>
      <c r="E6369" s="223" t="s">
        <v>172</v>
      </c>
      <c r="F6369" s="225" t="s">
        <v>7</v>
      </c>
      <c r="G6369" s="226">
        <v>10.55</v>
      </c>
      <c r="H6369" s="226">
        <v>2.17</v>
      </c>
      <c r="I6369" s="226">
        <v>12.72</v>
      </c>
      <c r="J6369" s="227">
        <v>63.62</v>
      </c>
      <c r="K6369" s="227">
        <v>513.14</v>
      </c>
      <c r="L6369" s="228">
        <v>-3.36</v>
      </c>
      <c r="M6369" s="229">
        <f t="shared" si="195"/>
        <v>509.78</v>
      </c>
      <c r="N6369" s="230">
        <v>8.31</v>
      </c>
    </row>
    <row r="6370" spans="1:14" x14ac:dyDescent="0.2">
      <c r="A6370" s="231" t="str">
        <f t="shared" si="194"/>
        <v>NF1.522Thinned040</v>
      </c>
      <c r="B6370" s="223" t="s">
        <v>233</v>
      </c>
      <c r="C6370" s="224">
        <v>1.5</v>
      </c>
      <c r="D6370" s="223">
        <v>22</v>
      </c>
      <c r="E6370" s="223" t="s">
        <v>172</v>
      </c>
      <c r="F6370" s="225" t="s">
        <v>8</v>
      </c>
      <c r="G6370" s="226">
        <v>11.09</v>
      </c>
      <c r="H6370" s="226">
        <v>1.01</v>
      </c>
      <c r="I6370" s="226">
        <v>12.1</v>
      </c>
      <c r="J6370" s="227">
        <v>60.5</v>
      </c>
      <c r="K6370" s="227">
        <v>573.64</v>
      </c>
      <c r="L6370" s="228">
        <v>-4.8499999999999996</v>
      </c>
      <c r="M6370" s="229">
        <f t="shared" si="195"/>
        <v>568.79</v>
      </c>
      <c r="N6370" s="230">
        <v>8.49</v>
      </c>
    </row>
    <row r="6371" spans="1:14" x14ac:dyDescent="0.2">
      <c r="A6371" s="231" t="str">
        <f t="shared" si="194"/>
        <v>NF1.522Thinned045</v>
      </c>
      <c r="B6371" s="223" t="s">
        <v>233</v>
      </c>
      <c r="C6371" s="224">
        <v>1.5</v>
      </c>
      <c r="D6371" s="223">
        <v>22</v>
      </c>
      <c r="E6371" s="223" t="s">
        <v>172</v>
      </c>
      <c r="F6371" s="225" t="s">
        <v>9</v>
      </c>
      <c r="G6371" s="226">
        <v>8.49</v>
      </c>
      <c r="H6371" s="226">
        <v>0.28999999999999998</v>
      </c>
      <c r="I6371" s="226">
        <v>8.7799999999999994</v>
      </c>
      <c r="J6371" s="227">
        <v>43.92</v>
      </c>
      <c r="K6371" s="227">
        <v>617.55999999999995</v>
      </c>
      <c r="L6371" s="228">
        <v>-6.35</v>
      </c>
      <c r="M6371" s="229">
        <f t="shared" si="195"/>
        <v>611.20999999999992</v>
      </c>
      <c r="N6371" s="230">
        <v>8.5399999999999991</v>
      </c>
    </row>
    <row r="6372" spans="1:14" x14ac:dyDescent="0.2">
      <c r="A6372" s="231" t="str">
        <f t="shared" si="194"/>
        <v>NF1.522Thinned050</v>
      </c>
      <c r="B6372" s="223" t="s">
        <v>233</v>
      </c>
      <c r="C6372" s="224">
        <v>1.5</v>
      </c>
      <c r="D6372" s="223">
        <v>22</v>
      </c>
      <c r="E6372" s="223" t="s">
        <v>172</v>
      </c>
      <c r="F6372" s="225" t="s">
        <v>10</v>
      </c>
      <c r="G6372" s="226">
        <v>8.2200000000000006</v>
      </c>
      <c r="H6372" s="226">
        <v>-0.03</v>
      </c>
      <c r="I6372" s="226">
        <v>8.19</v>
      </c>
      <c r="J6372" s="227">
        <v>40.94</v>
      </c>
      <c r="K6372" s="227">
        <v>658.49</v>
      </c>
      <c r="L6372" s="228">
        <v>-7.86</v>
      </c>
      <c r="M6372" s="229">
        <f t="shared" si="195"/>
        <v>650.63</v>
      </c>
      <c r="N6372" s="230">
        <v>8.5500000000000007</v>
      </c>
    </row>
    <row r="6373" spans="1:14" x14ac:dyDescent="0.2">
      <c r="A6373" s="231" t="str">
        <f t="shared" si="194"/>
        <v>NF1.522Thinned055</v>
      </c>
      <c r="B6373" s="223" t="s">
        <v>233</v>
      </c>
      <c r="C6373" s="224">
        <v>1.5</v>
      </c>
      <c r="D6373" s="223">
        <v>22</v>
      </c>
      <c r="E6373" s="223" t="s">
        <v>172</v>
      </c>
      <c r="F6373" s="225" t="s">
        <v>11</v>
      </c>
      <c r="G6373" s="226">
        <v>7.99</v>
      </c>
      <c r="H6373" s="226">
        <v>-0.34</v>
      </c>
      <c r="I6373" s="226">
        <v>7.65</v>
      </c>
      <c r="J6373" s="227">
        <v>38.26</v>
      </c>
      <c r="K6373" s="227">
        <v>696.75</v>
      </c>
      <c r="L6373" s="228">
        <v>-9.24</v>
      </c>
      <c r="M6373" s="229">
        <f t="shared" si="195"/>
        <v>687.51</v>
      </c>
      <c r="N6373" s="230">
        <v>7.82</v>
      </c>
    </row>
    <row r="6374" spans="1:14" x14ac:dyDescent="0.2">
      <c r="A6374" s="231" t="str">
        <f t="shared" si="194"/>
        <v>NF1.522Thinned060</v>
      </c>
      <c r="B6374" s="223" t="s">
        <v>233</v>
      </c>
      <c r="C6374" s="224">
        <v>1.5</v>
      </c>
      <c r="D6374" s="223">
        <v>22</v>
      </c>
      <c r="E6374" s="223" t="s">
        <v>172</v>
      </c>
      <c r="F6374" s="225" t="s">
        <v>12</v>
      </c>
      <c r="G6374" s="226">
        <v>8.4</v>
      </c>
      <c r="H6374" s="226">
        <v>-0.23</v>
      </c>
      <c r="I6374" s="226">
        <v>8.17</v>
      </c>
      <c r="J6374" s="227">
        <v>40.869999999999997</v>
      </c>
      <c r="K6374" s="227">
        <v>737.63</v>
      </c>
      <c r="L6374" s="228">
        <v>-10.49</v>
      </c>
      <c r="M6374" s="229">
        <f t="shared" si="195"/>
        <v>727.14</v>
      </c>
      <c r="N6374" s="230">
        <v>7.15</v>
      </c>
    </row>
    <row r="6375" spans="1:14" x14ac:dyDescent="0.2">
      <c r="A6375" s="231" t="str">
        <f t="shared" si="194"/>
        <v>NF1.522Thinned065</v>
      </c>
      <c r="B6375" s="223" t="s">
        <v>233</v>
      </c>
      <c r="C6375" s="224">
        <v>1.5</v>
      </c>
      <c r="D6375" s="223">
        <v>22</v>
      </c>
      <c r="E6375" s="223" t="s">
        <v>172</v>
      </c>
      <c r="F6375" s="225" t="s">
        <v>13</v>
      </c>
      <c r="G6375" s="226">
        <v>7.71</v>
      </c>
      <c r="H6375" s="226">
        <v>-0.17</v>
      </c>
      <c r="I6375" s="226">
        <v>7.54</v>
      </c>
      <c r="J6375" s="227">
        <v>37.72</v>
      </c>
      <c r="K6375" s="227">
        <v>775.34</v>
      </c>
      <c r="L6375" s="228">
        <v>-11.7</v>
      </c>
      <c r="M6375" s="229">
        <f t="shared" si="195"/>
        <v>763.64</v>
      </c>
      <c r="N6375" s="230">
        <v>6.83</v>
      </c>
    </row>
    <row r="6376" spans="1:14" x14ac:dyDescent="0.2">
      <c r="A6376" s="231" t="str">
        <f t="shared" si="194"/>
        <v>NF1.522Thinned070</v>
      </c>
      <c r="B6376" s="223" t="s">
        <v>233</v>
      </c>
      <c r="C6376" s="224">
        <v>1.5</v>
      </c>
      <c r="D6376" s="223">
        <v>22</v>
      </c>
      <c r="E6376" s="223" t="s">
        <v>172</v>
      </c>
      <c r="F6376" s="225" t="s">
        <v>200</v>
      </c>
      <c r="G6376" s="226">
        <v>7.97</v>
      </c>
      <c r="H6376" s="226">
        <v>-0.1</v>
      </c>
      <c r="I6376" s="226">
        <v>7.87</v>
      </c>
      <c r="J6376" s="227">
        <v>39.35</v>
      </c>
      <c r="K6376" s="227">
        <v>814.7</v>
      </c>
      <c r="L6376" s="228">
        <v>-12.86</v>
      </c>
      <c r="M6376" s="229">
        <f t="shared" si="195"/>
        <v>801.84</v>
      </c>
      <c r="N6376" s="230">
        <v>6.59</v>
      </c>
    </row>
    <row r="6377" spans="1:14" x14ac:dyDescent="0.2">
      <c r="A6377" s="231" t="str">
        <f t="shared" si="194"/>
        <v>NF1.522Thinned075</v>
      </c>
      <c r="B6377" s="223" t="s">
        <v>233</v>
      </c>
      <c r="C6377" s="224">
        <v>1.5</v>
      </c>
      <c r="D6377" s="223">
        <v>22</v>
      </c>
      <c r="E6377" s="223" t="s">
        <v>172</v>
      </c>
      <c r="F6377" s="225" t="s">
        <v>201</v>
      </c>
      <c r="G6377" s="226">
        <v>6.3</v>
      </c>
      <c r="H6377" s="226">
        <v>-0.04</v>
      </c>
      <c r="I6377" s="226">
        <v>6.26</v>
      </c>
      <c r="J6377" s="227">
        <v>31.32</v>
      </c>
      <c r="K6377" s="227">
        <v>846.01</v>
      </c>
      <c r="L6377" s="228">
        <v>-13.98</v>
      </c>
      <c r="M6377" s="229">
        <f t="shared" si="195"/>
        <v>832.03</v>
      </c>
      <c r="N6377" s="230">
        <v>6.41</v>
      </c>
    </row>
    <row r="6378" spans="1:14" x14ac:dyDescent="0.2">
      <c r="A6378" s="231" t="str">
        <f t="shared" si="194"/>
        <v>NF1.522Thinned080</v>
      </c>
      <c r="B6378" s="223" t="s">
        <v>233</v>
      </c>
      <c r="C6378" s="224">
        <v>1.5</v>
      </c>
      <c r="D6378" s="223">
        <v>22</v>
      </c>
      <c r="E6378" s="223" t="s">
        <v>172</v>
      </c>
      <c r="F6378" s="225" t="s">
        <v>202</v>
      </c>
      <c r="G6378" s="226">
        <v>5.65</v>
      </c>
      <c r="H6378" s="226">
        <v>-0.17</v>
      </c>
      <c r="I6378" s="226">
        <v>5.48</v>
      </c>
      <c r="J6378" s="227">
        <v>27.38</v>
      </c>
      <c r="K6378" s="227">
        <v>873.39</v>
      </c>
      <c r="L6378" s="228">
        <v>-15.09</v>
      </c>
      <c r="M6378" s="229">
        <f t="shared" si="195"/>
        <v>858.3</v>
      </c>
      <c r="N6378" s="230">
        <v>6.28</v>
      </c>
    </row>
    <row r="6379" spans="1:14" x14ac:dyDescent="0.2">
      <c r="A6379" s="231" t="str">
        <f t="shared" si="194"/>
        <v>NF1.522Thinned085</v>
      </c>
      <c r="B6379" s="223" t="s">
        <v>233</v>
      </c>
      <c r="C6379" s="224">
        <v>1.5</v>
      </c>
      <c r="D6379" s="223">
        <v>22</v>
      </c>
      <c r="E6379" s="223" t="s">
        <v>172</v>
      </c>
      <c r="F6379" s="225" t="s">
        <v>203</v>
      </c>
      <c r="G6379" s="226">
        <v>5.26</v>
      </c>
      <c r="H6379" s="226">
        <v>-0.19</v>
      </c>
      <c r="I6379" s="226">
        <v>5.07</v>
      </c>
      <c r="J6379" s="227">
        <v>25.36</v>
      </c>
      <c r="K6379" s="227">
        <v>898.75</v>
      </c>
      <c r="L6379" s="228">
        <v>-16.170000000000002</v>
      </c>
      <c r="M6379" s="229">
        <f t="shared" si="195"/>
        <v>882.58</v>
      </c>
      <c r="N6379" s="230">
        <v>6.11</v>
      </c>
    </row>
    <row r="6380" spans="1:14" x14ac:dyDescent="0.2">
      <c r="A6380" s="231" t="str">
        <f t="shared" si="194"/>
        <v>NF1.522Thinned090</v>
      </c>
      <c r="B6380" s="223" t="s">
        <v>233</v>
      </c>
      <c r="C6380" s="224">
        <v>1.5</v>
      </c>
      <c r="D6380" s="223">
        <v>22</v>
      </c>
      <c r="E6380" s="223" t="s">
        <v>172</v>
      </c>
      <c r="F6380" s="225" t="s">
        <v>204</v>
      </c>
      <c r="G6380" s="226">
        <v>4.01</v>
      </c>
      <c r="H6380" s="226">
        <v>-0.2</v>
      </c>
      <c r="I6380" s="226">
        <v>3.81</v>
      </c>
      <c r="J6380" s="227">
        <v>19.059999999999999</v>
      </c>
      <c r="K6380" s="227">
        <v>917.81</v>
      </c>
      <c r="L6380" s="228">
        <v>-17.21</v>
      </c>
      <c r="M6380" s="229">
        <f t="shared" si="195"/>
        <v>900.59999999999991</v>
      </c>
      <c r="N6380" s="230">
        <v>5.94</v>
      </c>
    </row>
    <row r="6381" spans="1:14" x14ac:dyDescent="0.2">
      <c r="A6381" s="231" t="str">
        <f t="shared" si="194"/>
        <v>NF1.522Thinned095</v>
      </c>
      <c r="B6381" s="223" t="s">
        <v>233</v>
      </c>
      <c r="C6381" s="224">
        <v>1.5</v>
      </c>
      <c r="D6381" s="223">
        <v>22</v>
      </c>
      <c r="E6381" s="223" t="s">
        <v>172</v>
      </c>
      <c r="F6381" s="225" t="s">
        <v>205</v>
      </c>
      <c r="G6381" s="226">
        <v>3.59</v>
      </c>
      <c r="H6381" s="226">
        <v>-0.28000000000000003</v>
      </c>
      <c r="I6381" s="226">
        <v>3.31</v>
      </c>
      <c r="J6381" s="227">
        <v>16.55</v>
      </c>
      <c r="K6381" s="227">
        <v>934.35</v>
      </c>
      <c r="L6381" s="228">
        <v>-18.23</v>
      </c>
      <c r="M6381" s="229">
        <f t="shared" si="195"/>
        <v>916.12</v>
      </c>
      <c r="N6381" s="230">
        <v>5.81</v>
      </c>
    </row>
    <row r="6382" spans="1:14" x14ac:dyDescent="0.2">
      <c r="A6382" s="231" t="str">
        <f t="shared" si="194"/>
        <v>NF1.522Thinned100</v>
      </c>
      <c r="B6382" s="223" t="s">
        <v>233</v>
      </c>
      <c r="C6382" s="224">
        <v>1.5</v>
      </c>
      <c r="D6382" s="223">
        <v>22</v>
      </c>
      <c r="E6382" s="223" t="s">
        <v>172</v>
      </c>
      <c r="F6382" s="225" t="s">
        <v>206</v>
      </c>
      <c r="G6382" s="226">
        <v>3.15</v>
      </c>
      <c r="H6382" s="226">
        <v>-0.32</v>
      </c>
      <c r="I6382" s="226">
        <v>2.83</v>
      </c>
      <c r="J6382" s="227">
        <v>14.17</v>
      </c>
      <c r="K6382" s="227">
        <v>948.53</v>
      </c>
      <c r="L6382" s="228">
        <v>-19.23</v>
      </c>
      <c r="M6382" s="229">
        <f t="shared" si="195"/>
        <v>929.3</v>
      </c>
      <c r="N6382" s="230">
        <v>5.66</v>
      </c>
    </row>
    <row r="6383" spans="1:14" x14ac:dyDescent="0.2">
      <c r="A6383" s="231" t="str">
        <f t="shared" si="194"/>
        <v>NF1.522Thinned105</v>
      </c>
      <c r="B6383" s="223" t="s">
        <v>233</v>
      </c>
      <c r="C6383" s="224">
        <v>1.5</v>
      </c>
      <c r="D6383" s="223">
        <v>22</v>
      </c>
      <c r="E6383" s="223" t="s">
        <v>172</v>
      </c>
      <c r="F6383" s="225" t="s">
        <v>207</v>
      </c>
      <c r="G6383" s="226">
        <v>2.66</v>
      </c>
      <c r="H6383" s="226">
        <v>-0.34</v>
      </c>
      <c r="I6383" s="226">
        <v>2.3199999999999998</v>
      </c>
      <c r="J6383" s="227">
        <v>11.62</v>
      </c>
      <c r="K6383" s="227">
        <v>960.15</v>
      </c>
      <c r="L6383" s="228">
        <v>-20.2</v>
      </c>
      <c r="M6383" s="229">
        <f t="shared" si="195"/>
        <v>939.94999999999993</v>
      </c>
      <c r="N6383" s="230">
        <v>5.51</v>
      </c>
    </row>
    <row r="6384" spans="1:14" x14ac:dyDescent="0.2">
      <c r="A6384" s="231" t="str">
        <f t="shared" si="194"/>
        <v>NF1.522Thinned110</v>
      </c>
      <c r="B6384" s="223" t="s">
        <v>233</v>
      </c>
      <c r="C6384" s="224">
        <v>1.5</v>
      </c>
      <c r="D6384" s="223">
        <v>22</v>
      </c>
      <c r="E6384" s="223" t="s">
        <v>172</v>
      </c>
      <c r="F6384" s="225" t="s">
        <v>208</v>
      </c>
      <c r="G6384" s="226">
        <v>2.2000000000000002</v>
      </c>
      <c r="H6384" s="226">
        <v>-0.34</v>
      </c>
      <c r="I6384" s="226">
        <v>1.86</v>
      </c>
      <c r="J6384" s="227">
        <v>9.2799999999999994</v>
      </c>
      <c r="K6384" s="227">
        <v>969.43</v>
      </c>
      <c r="L6384" s="228">
        <v>-21.14</v>
      </c>
      <c r="M6384" s="229">
        <f t="shared" si="195"/>
        <v>948.29</v>
      </c>
      <c r="N6384" s="230">
        <v>5.36</v>
      </c>
    </row>
    <row r="6385" spans="1:14" x14ac:dyDescent="0.2">
      <c r="A6385" s="231" t="str">
        <f t="shared" si="194"/>
        <v>NF1.522Thinned115</v>
      </c>
      <c r="B6385" s="223" t="s">
        <v>233</v>
      </c>
      <c r="C6385" s="224">
        <v>1.5</v>
      </c>
      <c r="D6385" s="223">
        <v>22</v>
      </c>
      <c r="E6385" s="223" t="s">
        <v>172</v>
      </c>
      <c r="F6385" s="225" t="s">
        <v>209</v>
      </c>
      <c r="G6385" s="226">
        <v>1.76</v>
      </c>
      <c r="H6385" s="226">
        <v>-0.34</v>
      </c>
      <c r="I6385" s="226">
        <v>1.42</v>
      </c>
      <c r="J6385" s="227">
        <v>7.1</v>
      </c>
      <c r="K6385" s="227">
        <v>976.54</v>
      </c>
      <c r="L6385" s="228">
        <v>-22.06</v>
      </c>
      <c r="M6385" s="229">
        <f t="shared" si="195"/>
        <v>954.48</v>
      </c>
      <c r="N6385" s="230">
        <v>5.22</v>
      </c>
    </row>
    <row r="6386" spans="1:14" x14ac:dyDescent="0.2">
      <c r="A6386" s="231" t="str">
        <f t="shared" si="194"/>
        <v>NF1.522Thinned120</v>
      </c>
      <c r="B6386" s="223" t="s">
        <v>233</v>
      </c>
      <c r="C6386" s="224">
        <v>1.5</v>
      </c>
      <c r="D6386" s="223">
        <v>22</v>
      </c>
      <c r="E6386" s="223" t="s">
        <v>172</v>
      </c>
      <c r="F6386" s="225" t="s">
        <v>210</v>
      </c>
      <c r="G6386" s="226">
        <v>1.37</v>
      </c>
      <c r="H6386" s="226">
        <v>-0.34</v>
      </c>
      <c r="I6386" s="226">
        <v>1.03</v>
      </c>
      <c r="J6386" s="227">
        <v>5.14</v>
      </c>
      <c r="K6386" s="227">
        <v>981.68</v>
      </c>
      <c r="L6386" s="228">
        <v>-22.95</v>
      </c>
      <c r="M6386" s="229">
        <f t="shared" si="195"/>
        <v>958.7299999999999</v>
      </c>
      <c r="N6386" s="230">
        <v>5.07</v>
      </c>
    </row>
    <row r="6387" spans="1:14" x14ac:dyDescent="0.2">
      <c r="A6387" s="231" t="str">
        <f t="shared" si="194"/>
        <v>NF1.522Thinned125</v>
      </c>
      <c r="B6387" s="223" t="s">
        <v>233</v>
      </c>
      <c r="C6387" s="224">
        <v>1.5</v>
      </c>
      <c r="D6387" s="223">
        <v>22</v>
      </c>
      <c r="E6387" s="223" t="s">
        <v>172</v>
      </c>
      <c r="F6387" s="225" t="s">
        <v>211</v>
      </c>
      <c r="G6387" s="226">
        <v>1.01</v>
      </c>
      <c r="H6387" s="226">
        <v>-0.34</v>
      </c>
      <c r="I6387" s="226">
        <v>0.67</v>
      </c>
      <c r="J6387" s="227">
        <v>3.35</v>
      </c>
      <c r="K6387" s="227">
        <v>985.03</v>
      </c>
      <c r="L6387" s="228">
        <v>-23.82</v>
      </c>
      <c r="M6387" s="229">
        <f t="shared" si="195"/>
        <v>961.20999999999992</v>
      </c>
      <c r="N6387" s="230">
        <v>4.93</v>
      </c>
    </row>
    <row r="6388" spans="1:14" x14ac:dyDescent="0.2">
      <c r="A6388" s="231" t="str">
        <f t="shared" si="194"/>
        <v>NF1.522Thinned130</v>
      </c>
      <c r="B6388" s="223" t="s">
        <v>233</v>
      </c>
      <c r="C6388" s="224">
        <v>1.5</v>
      </c>
      <c r="D6388" s="223">
        <v>22</v>
      </c>
      <c r="E6388" s="223" t="s">
        <v>172</v>
      </c>
      <c r="F6388" s="225" t="s">
        <v>212</v>
      </c>
      <c r="G6388" s="226">
        <v>0.66</v>
      </c>
      <c r="H6388" s="226">
        <v>-0.34</v>
      </c>
      <c r="I6388" s="226">
        <v>0.31</v>
      </c>
      <c r="J6388" s="227">
        <v>1.56</v>
      </c>
      <c r="K6388" s="227">
        <v>986.59</v>
      </c>
      <c r="L6388" s="228">
        <v>-24.67</v>
      </c>
      <c r="M6388" s="229">
        <f t="shared" si="195"/>
        <v>961.92000000000007</v>
      </c>
      <c r="N6388" s="230">
        <v>4.79</v>
      </c>
    </row>
    <row r="6389" spans="1:14" x14ac:dyDescent="0.2">
      <c r="A6389" s="231" t="str">
        <f t="shared" si="194"/>
        <v>NF1.522Thinned135</v>
      </c>
      <c r="B6389" s="223" t="s">
        <v>233</v>
      </c>
      <c r="C6389" s="224">
        <v>1.5</v>
      </c>
      <c r="D6389" s="223">
        <v>22</v>
      </c>
      <c r="E6389" s="223" t="s">
        <v>172</v>
      </c>
      <c r="F6389" s="225" t="s">
        <v>213</v>
      </c>
      <c r="G6389" s="226">
        <v>0.28999999999999998</v>
      </c>
      <c r="H6389" s="226">
        <v>-0.34</v>
      </c>
      <c r="I6389" s="226">
        <v>-0.05</v>
      </c>
      <c r="J6389" s="227">
        <v>-0.25</v>
      </c>
      <c r="K6389" s="227">
        <v>986.34</v>
      </c>
      <c r="L6389" s="228">
        <v>-25.49</v>
      </c>
      <c r="M6389" s="229">
        <f t="shared" si="195"/>
        <v>960.85</v>
      </c>
      <c r="N6389" s="230">
        <v>4.66</v>
      </c>
    </row>
    <row r="6390" spans="1:14" x14ac:dyDescent="0.2">
      <c r="A6390" s="231" t="str">
        <f t="shared" si="194"/>
        <v>NF1.522Thinned140</v>
      </c>
      <c r="B6390" s="223" t="s">
        <v>233</v>
      </c>
      <c r="C6390" s="224">
        <v>1.5</v>
      </c>
      <c r="D6390" s="223">
        <v>22</v>
      </c>
      <c r="E6390" s="223" t="s">
        <v>172</v>
      </c>
      <c r="F6390" s="225" t="s">
        <v>214</v>
      </c>
      <c r="G6390" s="226">
        <v>0.06</v>
      </c>
      <c r="H6390" s="226">
        <v>-0.34</v>
      </c>
      <c r="I6390" s="226">
        <v>-0.28000000000000003</v>
      </c>
      <c r="J6390" s="227">
        <v>-1.4</v>
      </c>
      <c r="K6390" s="227">
        <v>984.93</v>
      </c>
      <c r="L6390" s="228">
        <v>-26.28</v>
      </c>
      <c r="M6390" s="229">
        <f t="shared" si="195"/>
        <v>958.65</v>
      </c>
      <c r="N6390" s="230">
        <v>4.53</v>
      </c>
    </row>
    <row r="6391" spans="1:14" x14ac:dyDescent="0.2">
      <c r="A6391" s="231" t="str">
        <f t="shared" si="194"/>
        <v>NF1.522Thinned145</v>
      </c>
      <c r="B6391" s="223" t="s">
        <v>233</v>
      </c>
      <c r="C6391" s="224">
        <v>1.5</v>
      </c>
      <c r="D6391" s="223">
        <v>22</v>
      </c>
      <c r="E6391" s="223" t="s">
        <v>172</v>
      </c>
      <c r="F6391" s="225" t="s">
        <v>215</v>
      </c>
      <c r="G6391" s="226">
        <v>-0.26</v>
      </c>
      <c r="H6391" s="226">
        <v>-0.34</v>
      </c>
      <c r="I6391" s="226">
        <v>-0.6</v>
      </c>
      <c r="J6391" s="227">
        <v>-3</v>
      </c>
      <c r="K6391" s="227">
        <v>981.93</v>
      </c>
      <c r="L6391" s="228">
        <v>-27.06</v>
      </c>
      <c r="M6391" s="229">
        <f t="shared" si="195"/>
        <v>954.87</v>
      </c>
      <c r="N6391" s="230">
        <v>4.4000000000000004</v>
      </c>
    </row>
    <row r="6392" spans="1:14" x14ac:dyDescent="0.2">
      <c r="A6392" s="231" t="str">
        <f t="shared" si="194"/>
        <v>NF1.522Thinned150</v>
      </c>
      <c r="B6392" s="223" t="s">
        <v>233</v>
      </c>
      <c r="C6392" s="224">
        <v>1.5</v>
      </c>
      <c r="D6392" s="223">
        <v>22</v>
      </c>
      <c r="E6392" s="223" t="s">
        <v>172</v>
      </c>
      <c r="F6392" s="225" t="s">
        <v>216</v>
      </c>
      <c r="G6392" s="226">
        <v>-0.53</v>
      </c>
      <c r="H6392" s="226">
        <v>-0.33</v>
      </c>
      <c r="I6392" s="226">
        <v>-0.86</v>
      </c>
      <c r="J6392" s="227">
        <v>-4.3099999999999996</v>
      </c>
      <c r="K6392" s="227">
        <v>977.62</v>
      </c>
      <c r="L6392" s="228">
        <v>-27.81</v>
      </c>
      <c r="M6392" s="229">
        <f t="shared" si="195"/>
        <v>949.81000000000006</v>
      </c>
      <c r="N6392" s="230">
        <v>4.2699999999999996</v>
      </c>
    </row>
    <row r="6393" spans="1:14" x14ac:dyDescent="0.2">
      <c r="A6393" s="231" t="str">
        <f t="shared" si="194"/>
        <v>NF1.522Thinned155</v>
      </c>
      <c r="B6393" s="223" t="s">
        <v>233</v>
      </c>
      <c r="C6393" s="224">
        <v>1.5</v>
      </c>
      <c r="D6393" s="223">
        <v>22</v>
      </c>
      <c r="E6393" s="223" t="s">
        <v>172</v>
      </c>
      <c r="F6393" s="225" t="s">
        <v>217</v>
      </c>
      <c r="G6393" s="226">
        <v>-0.74</v>
      </c>
      <c r="H6393" s="226">
        <v>-0.33</v>
      </c>
      <c r="I6393" s="226">
        <v>-1.06</v>
      </c>
      <c r="J6393" s="227">
        <v>-5.32</v>
      </c>
      <c r="K6393" s="227">
        <v>972.3</v>
      </c>
      <c r="L6393" s="228">
        <v>-28.54</v>
      </c>
      <c r="M6393" s="229">
        <f t="shared" si="195"/>
        <v>943.76</v>
      </c>
      <c r="N6393" s="230">
        <v>4.1500000000000004</v>
      </c>
    </row>
    <row r="6394" spans="1:14" x14ac:dyDescent="0.2">
      <c r="A6394" s="231" t="str">
        <f t="shared" si="194"/>
        <v>NF1.522Thinned160</v>
      </c>
      <c r="B6394" s="223" t="s">
        <v>233</v>
      </c>
      <c r="C6394" s="224">
        <v>1.5</v>
      </c>
      <c r="D6394" s="223">
        <v>22</v>
      </c>
      <c r="E6394" s="223" t="s">
        <v>172</v>
      </c>
      <c r="F6394" s="225" t="s">
        <v>218</v>
      </c>
      <c r="G6394" s="226">
        <v>-1</v>
      </c>
      <c r="H6394" s="226">
        <v>-0.33</v>
      </c>
      <c r="I6394" s="226">
        <v>-1.33</v>
      </c>
      <c r="J6394" s="227">
        <v>-6.66</v>
      </c>
      <c r="K6394" s="227">
        <v>965.65</v>
      </c>
      <c r="L6394" s="228">
        <v>-29.25</v>
      </c>
      <c r="M6394" s="229">
        <f t="shared" si="195"/>
        <v>936.4</v>
      </c>
      <c r="N6394" s="230">
        <v>4.04</v>
      </c>
    </row>
    <row r="6395" spans="1:14" x14ac:dyDescent="0.2">
      <c r="A6395" s="231" t="str">
        <f t="shared" si="194"/>
        <v>NF1.522Thinned165</v>
      </c>
      <c r="B6395" s="223" t="s">
        <v>233</v>
      </c>
      <c r="C6395" s="224">
        <v>1.5</v>
      </c>
      <c r="D6395" s="223">
        <v>22</v>
      </c>
      <c r="E6395" s="223" t="s">
        <v>172</v>
      </c>
      <c r="F6395" s="225" t="s">
        <v>219</v>
      </c>
      <c r="G6395" s="226">
        <v>-1.24</v>
      </c>
      <c r="H6395" s="226">
        <v>-0.32</v>
      </c>
      <c r="I6395" s="226">
        <v>-1.56</v>
      </c>
      <c r="J6395" s="227">
        <v>-7.8</v>
      </c>
      <c r="K6395" s="227">
        <v>957.85</v>
      </c>
      <c r="L6395" s="228">
        <v>-29.94</v>
      </c>
      <c r="M6395" s="229">
        <f t="shared" si="195"/>
        <v>927.91</v>
      </c>
      <c r="N6395" s="230">
        <v>3.92</v>
      </c>
    </row>
    <row r="6396" spans="1:14" x14ac:dyDescent="0.2">
      <c r="A6396" s="231" t="str">
        <f t="shared" si="194"/>
        <v>NF1.522Thinned170</v>
      </c>
      <c r="B6396" s="223" t="s">
        <v>233</v>
      </c>
      <c r="C6396" s="224">
        <v>1.5</v>
      </c>
      <c r="D6396" s="223">
        <v>22</v>
      </c>
      <c r="E6396" s="223" t="s">
        <v>172</v>
      </c>
      <c r="F6396" s="225" t="s">
        <v>220</v>
      </c>
      <c r="G6396" s="226">
        <v>-1.38</v>
      </c>
      <c r="H6396" s="226">
        <v>-0.32</v>
      </c>
      <c r="I6396" s="226">
        <v>-1.7</v>
      </c>
      <c r="J6396" s="227">
        <v>-8.5</v>
      </c>
      <c r="K6396" s="227">
        <v>949.35</v>
      </c>
      <c r="L6396" s="228">
        <v>-30.61</v>
      </c>
      <c r="M6396" s="229">
        <f t="shared" si="195"/>
        <v>918.74</v>
      </c>
      <c r="N6396" s="230">
        <v>3.82</v>
      </c>
    </row>
    <row r="6397" spans="1:14" x14ac:dyDescent="0.2">
      <c r="A6397" s="231" t="str">
        <f t="shared" si="194"/>
        <v>NF1.522Thinned175</v>
      </c>
      <c r="B6397" s="223" t="s">
        <v>233</v>
      </c>
      <c r="C6397" s="224">
        <v>1.5</v>
      </c>
      <c r="D6397" s="223">
        <v>22</v>
      </c>
      <c r="E6397" s="223" t="s">
        <v>172</v>
      </c>
      <c r="F6397" s="225" t="s">
        <v>221</v>
      </c>
      <c r="G6397" s="226">
        <v>-1.55</v>
      </c>
      <c r="H6397" s="226">
        <v>-0.32</v>
      </c>
      <c r="I6397" s="226">
        <v>-1.87</v>
      </c>
      <c r="J6397" s="227">
        <v>-9.34</v>
      </c>
      <c r="K6397" s="227">
        <v>940.02</v>
      </c>
      <c r="L6397" s="228">
        <v>-31.27</v>
      </c>
      <c r="M6397" s="229">
        <f t="shared" si="195"/>
        <v>908.75</v>
      </c>
      <c r="N6397" s="230">
        <v>3.71</v>
      </c>
    </row>
    <row r="6398" spans="1:14" x14ac:dyDescent="0.2">
      <c r="A6398" s="231" t="str">
        <f t="shared" si="194"/>
        <v>NF1.522Thinned180</v>
      </c>
      <c r="B6398" s="223" t="s">
        <v>233</v>
      </c>
      <c r="C6398" s="224">
        <v>1.5</v>
      </c>
      <c r="D6398" s="223">
        <v>22</v>
      </c>
      <c r="E6398" s="223" t="s">
        <v>172</v>
      </c>
      <c r="F6398" s="225" t="s">
        <v>222</v>
      </c>
      <c r="G6398" s="226">
        <v>-1.71</v>
      </c>
      <c r="H6398" s="226">
        <v>-0.31</v>
      </c>
      <c r="I6398" s="226">
        <v>-2.02</v>
      </c>
      <c r="J6398" s="227">
        <v>-10.1</v>
      </c>
      <c r="K6398" s="227">
        <v>929.91</v>
      </c>
      <c r="L6398" s="228">
        <v>-31.9</v>
      </c>
      <c r="M6398" s="229">
        <f t="shared" si="195"/>
        <v>898.01</v>
      </c>
      <c r="N6398" s="230">
        <v>3.61</v>
      </c>
    </row>
    <row r="6399" spans="1:14" x14ac:dyDescent="0.2">
      <c r="A6399" s="231" t="str">
        <f t="shared" si="194"/>
        <v>NF1.522Thinned185</v>
      </c>
      <c r="B6399" s="223" t="s">
        <v>233</v>
      </c>
      <c r="C6399" s="224">
        <v>1.5</v>
      </c>
      <c r="D6399" s="223">
        <v>22</v>
      </c>
      <c r="E6399" s="223" t="s">
        <v>172</v>
      </c>
      <c r="F6399" s="225" t="s">
        <v>223</v>
      </c>
      <c r="G6399" s="226">
        <v>-1.84</v>
      </c>
      <c r="H6399" s="226">
        <v>-0.3</v>
      </c>
      <c r="I6399" s="226">
        <v>-2.14</v>
      </c>
      <c r="J6399" s="227">
        <v>-10.72</v>
      </c>
      <c r="K6399" s="227">
        <v>919.19</v>
      </c>
      <c r="L6399" s="228">
        <v>-32.520000000000003</v>
      </c>
      <c r="M6399" s="229">
        <f t="shared" si="195"/>
        <v>886.67000000000007</v>
      </c>
      <c r="N6399" s="230">
        <v>3.51</v>
      </c>
    </row>
    <row r="6400" spans="1:14" x14ac:dyDescent="0.2">
      <c r="A6400" s="231" t="str">
        <f t="shared" si="194"/>
        <v>NF1.522Thinned190</v>
      </c>
      <c r="B6400" s="223" t="s">
        <v>233</v>
      </c>
      <c r="C6400" s="224">
        <v>1.5</v>
      </c>
      <c r="D6400" s="223">
        <v>22</v>
      </c>
      <c r="E6400" s="223" t="s">
        <v>172</v>
      </c>
      <c r="F6400" s="225" t="s">
        <v>224</v>
      </c>
      <c r="G6400" s="226">
        <v>-1.95</v>
      </c>
      <c r="H6400" s="226">
        <v>-0.3</v>
      </c>
      <c r="I6400" s="226">
        <v>-2.25</v>
      </c>
      <c r="J6400" s="227">
        <v>-11.25</v>
      </c>
      <c r="K6400" s="227">
        <v>907.94</v>
      </c>
      <c r="L6400" s="228">
        <v>-33.119999999999997</v>
      </c>
      <c r="M6400" s="229">
        <f t="shared" si="195"/>
        <v>874.82</v>
      </c>
      <c r="N6400" s="230">
        <v>3.41</v>
      </c>
    </row>
    <row r="6401" spans="1:14" x14ac:dyDescent="0.2">
      <c r="A6401" s="231" t="str">
        <f t="shared" si="194"/>
        <v>NF1.522Thinned195</v>
      </c>
      <c r="B6401" s="223" t="s">
        <v>233</v>
      </c>
      <c r="C6401" s="224">
        <v>1.5</v>
      </c>
      <c r="D6401" s="223">
        <v>22</v>
      </c>
      <c r="E6401" s="223" t="s">
        <v>172</v>
      </c>
      <c r="F6401" s="225" t="s">
        <v>225</v>
      </c>
      <c r="G6401" s="226">
        <v>-2.06</v>
      </c>
      <c r="H6401" s="226">
        <v>-0.28999999999999998</v>
      </c>
      <c r="I6401" s="226">
        <v>-2.35</v>
      </c>
      <c r="J6401" s="227">
        <v>-11.75</v>
      </c>
      <c r="K6401" s="227">
        <v>896.18</v>
      </c>
      <c r="L6401" s="228">
        <v>-33.71</v>
      </c>
      <c r="M6401" s="229">
        <f t="shared" si="195"/>
        <v>862.46999999999991</v>
      </c>
      <c r="N6401" s="230">
        <v>3.32</v>
      </c>
    </row>
    <row r="6402" spans="1:14" x14ac:dyDescent="0.2">
      <c r="A6402" s="231" t="str">
        <f t="shared" ref="A6402:A6465" si="196">CONCATENATE(LEFT(B6402,2),TEXT(C6402,"0.0"),TEXT(D6402,"00"),E6402,TEXT(LEFT(F6402,3),"000"))</f>
        <v>NP2.002NO_thin000</v>
      </c>
      <c r="B6402" s="223" t="s">
        <v>645</v>
      </c>
      <c r="C6402" s="224">
        <v>2</v>
      </c>
      <c r="D6402" s="223">
        <v>2</v>
      </c>
      <c r="E6402" s="223" t="s">
        <v>199</v>
      </c>
      <c r="F6402" s="225" t="s">
        <v>0</v>
      </c>
      <c r="M6402" s="229">
        <v>0</v>
      </c>
    </row>
    <row r="6403" spans="1:14" x14ac:dyDescent="0.2">
      <c r="A6403" s="231" t="str">
        <f t="shared" si="196"/>
        <v>NP2.002NO_thin005</v>
      </c>
      <c r="B6403" s="223" t="s">
        <v>645</v>
      </c>
      <c r="C6403" s="224">
        <v>2</v>
      </c>
      <c r="D6403" s="223">
        <v>2</v>
      </c>
      <c r="E6403" s="223" t="s">
        <v>199</v>
      </c>
      <c r="F6403" s="225" t="s">
        <v>1</v>
      </c>
      <c r="M6403" s="229">
        <v>0.185</v>
      </c>
    </row>
    <row r="6404" spans="1:14" x14ac:dyDescent="0.2">
      <c r="A6404" s="231" t="str">
        <f t="shared" si="196"/>
        <v>NP2.002NO_thin010</v>
      </c>
      <c r="B6404" s="223" t="s">
        <v>645</v>
      </c>
      <c r="C6404" s="224">
        <v>2</v>
      </c>
      <c r="D6404" s="223">
        <v>2</v>
      </c>
      <c r="E6404" s="223" t="s">
        <v>199</v>
      </c>
      <c r="F6404" s="225" t="s">
        <v>2</v>
      </c>
      <c r="M6404" s="229">
        <v>0.435</v>
      </c>
    </row>
    <row r="6405" spans="1:14" x14ac:dyDescent="0.2">
      <c r="A6405" s="231" t="str">
        <f t="shared" si="196"/>
        <v>NP2.002NO_thin015</v>
      </c>
      <c r="B6405" s="223" t="s">
        <v>645</v>
      </c>
      <c r="C6405" s="224">
        <v>2</v>
      </c>
      <c r="D6405" s="223">
        <v>2</v>
      </c>
      <c r="E6405" s="223" t="s">
        <v>199</v>
      </c>
      <c r="F6405" s="225" t="s">
        <v>3</v>
      </c>
      <c r="M6405" s="229">
        <v>0.75</v>
      </c>
    </row>
    <row r="6406" spans="1:14" x14ac:dyDescent="0.2">
      <c r="A6406" s="231" t="str">
        <f t="shared" si="196"/>
        <v>NP2.002NO_thin020</v>
      </c>
      <c r="B6406" s="223" t="s">
        <v>645</v>
      </c>
      <c r="C6406" s="224">
        <v>2</v>
      </c>
      <c r="D6406" s="223">
        <v>2</v>
      </c>
      <c r="E6406" s="223" t="s">
        <v>199</v>
      </c>
      <c r="F6406" s="225" t="s">
        <v>4</v>
      </c>
      <c r="M6406" s="229">
        <v>1.2749999999999999</v>
      </c>
    </row>
    <row r="6407" spans="1:14" x14ac:dyDescent="0.2">
      <c r="A6407" s="231" t="str">
        <f t="shared" si="196"/>
        <v>NP2.002NO_thin025</v>
      </c>
      <c r="B6407" s="223" t="s">
        <v>645</v>
      </c>
      <c r="C6407" s="224">
        <v>2</v>
      </c>
      <c r="D6407" s="223">
        <v>2</v>
      </c>
      <c r="E6407" s="223" t="s">
        <v>199</v>
      </c>
      <c r="F6407" s="225" t="s">
        <v>5</v>
      </c>
      <c r="M6407" s="229">
        <v>2.4300000000000002</v>
      </c>
    </row>
    <row r="6408" spans="1:14" x14ac:dyDescent="0.2">
      <c r="A6408" s="231" t="str">
        <f t="shared" si="196"/>
        <v>NP2.002NO_thin030</v>
      </c>
      <c r="B6408" s="223" t="s">
        <v>645</v>
      </c>
      <c r="C6408" s="224">
        <v>2</v>
      </c>
      <c r="D6408" s="223">
        <v>2</v>
      </c>
      <c r="E6408" s="223" t="s">
        <v>199</v>
      </c>
      <c r="F6408" s="225" t="s">
        <v>6</v>
      </c>
      <c r="M6408" s="229">
        <v>5.5049999999999999</v>
      </c>
    </row>
    <row r="6409" spans="1:14" x14ac:dyDescent="0.2">
      <c r="A6409" s="231" t="str">
        <f t="shared" si="196"/>
        <v>NP2.002NO_thin035</v>
      </c>
      <c r="B6409" s="223" t="s">
        <v>645</v>
      </c>
      <c r="C6409" s="224">
        <v>2</v>
      </c>
      <c r="D6409" s="223">
        <v>2</v>
      </c>
      <c r="E6409" s="223" t="s">
        <v>199</v>
      </c>
      <c r="F6409" s="225" t="s">
        <v>7</v>
      </c>
      <c r="M6409" s="229">
        <v>14.45</v>
      </c>
    </row>
    <row r="6410" spans="1:14" x14ac:dyDescent="0.2">
      <c r="A6410" s="231" t="str">
        <f t="shared" si="196"/>
        <v>NP2.002NO_thin040</v>
      </c>
      <c r="B6410" s="223" t="s">
        <v>645</v>
      </c>
      <c r="C6410" s="224">
        <v>2</v>
      </c>
      <c r="D6410" s="223">
        <v>2</v>
      </c>
      <c r="E6410" s="223" t="s">
        <v>199</v>
      </c>
      <c r="F6410" s="225" t="s">
        <v>8</v>
      </c>
      <c r="M6410" s="229">
        <v>41.305</v>
      </c>
    </row>
    <row r="6411" spans="1:14" x14ac:dyDescent="0.2">
      <c r="A6411" s="231" t="str">
        <f t="shared" si="196"/>
        <v>NP2.002NO_thin045</v>
      </c>
      <c r="B6411" s="223" t="s">
        <v>645</v>
      </c>
      <c r="C6411" s="224">
        <v>2</v>
      </c>
      <c r="D6411" s="223">
        <v>2</v>
      </c>
      <c r="E6411" s="223" t="s">
        <v>199</v>
      </c>
      <c r="F6411" s="225" t="s">
        <v>9</v>
      </c>
      <c r="M6411" s="229">
        <v>86.375</v>
      </c>
    </row>
    <row r="6412" spans="1:14" x14ac:dyDescent="0.2">
      <c r="A6412" s="231" t="str">
        <f t="shared" si="196"/>
        <v>NP2.002NO_thin050</v>
      </c>
      <c r="B6412" s="223" t="s">
        <v>645</v>
      </c>
      <c r="C6412" s="224">
        <v>2</v>
      </c>
      <c r="D6412" s="223">
        <v>2</v>
      </c>
      <c r="E6412" s="223" t="s">
        <v>199</v>
      </c>
      <c r="F6412" s="225" t="s">
        <v>10</v>
      </c>
      <c r="M6412" s="229">
        <v>107.745</v>
      </c>
    </row>
    <row r="6413" spans="1:14" x14ac:dyDescent="0.2">
      <c r="A6413" s="231" t="str">
        <f t="shared" si="196"/>
        <v>NP2.002NO_thin055</v>
      </c>
      <c r="B6413" s="223" t="s">
        <v>645</v>
      </c>
      <c r="C6413" s="224">
        <v>2</v>
      </c>
      <c r="D6413" s="223">
        <v>2</v>
      </c>
      <c r="E6413" s="223" t="s">
        <v>199</v>
      </c>
      <c r="F6413" s="225" t="s">
        <v>11</v>
      </c>
      <c r="M6413" s="229">
        <v>128.495</v>
      </c>
    </row>
    <row r="6414" spans="1:14" x14ac:dyDescent="0.2">
      <c r="A6414" s="231" t="str">
        <f t="shared" si="196"/>
        <v>NP2.002NO_thin060</v>
      </c>
      <c r="B6414" s="223" t="s">
        <v>645</v>
      </c>
      <c r="C6414" s="224">
        <v>2</v>
      </c>
      <c r="D6414" s="223">
        <v>2</v>
      </c>
      <c r="E6414" s="223" t="s">
        <v>199</v>
      </c>
      <c r="F6414" s="225" t="s">
        <v>12</v>
      </c>
      <c r="M6414" s="229">
        <v>148.45500000000001</v>
      </c>
    </row>
    <row r="6415" spans="1:14" x14ac:dyDescent="0.2">
      <c r="A6415" s="231" t="str">
        <f t="shared" si="196"/>
        <v>NP2.002NO_thin065</v>
      </c>
      <c r="B6415" s="223" t="s">
        <v>645</v>
      </c>
      <c r="C6415" s="224">
        <v>2</v>
      </c>
      <c r="D6415" s="223">
        <v>2</v>
      </c>
      <c r="E6415" s="223" t="s">
        <v>199</v>
      </c>
      <c r="F6415" s="225" t="s">
        <v>13</v>
      </c>
      <c r="M6415" s="229">
        <v>168.08</v>
      </c>
    </row>
    <row r="6416" spans="1:14" x14ac:dyDescent="0.2">
      <c r="A6416" s="231" t="str">
        <f t="shared" si="196"/>
        <v>NP2.002NO_thin070</v>
      </c>
      <c r="B6416" s="223" t="s">
        <v>645</v>
      </c>
      <c r="C6416" s="224">
        <v>2</v>
      </c>
      <c r="D6416" s="223">
        <v>2</v>
      </c>
      <c r="E6416" s="223" t="s">
        <v>199</v>
      </c>
      <c r="F6416" s="225" t="s">
        <v>200</v>
      </c>
      <c r="M6416" s="229">
        <v>186.30500000000001</v>
      </c>
    </row>
    <row r="6417" spans="1:13" x14ac:dyDescent="0.2">
      <c r="A6417" s="231" t="str">
        <f t="shared" si="196"/>
        <v>NP2.002NO_thin075</v>
      </c>
      <c r="B6417" s="223" t="s">
        <v>645</v>
      </c>
      <c r="C6417" s="224">
        <v>2</v>
      </c>
      <c r="D6417" s="223">
        <v>2</v>
      </c>
      <c r="E6417" s="223" t="s">
        <v>199</v>
      </c>
      <c r="F6417" s="225" t="s">
        <v>201</v>
      </c>
      <c r="M6417" s="229">
        <v>202.61</v>
      </c>
    </row>
    <row r="6418" spans="1:13" x14ac:dyDescent="0.2">
      <c r="A6418" s="231" t="str">
        <f t="shared" si="196"/>
        <v>NP2.002NO_thin080</v>
      </c>
      <c r="B6418" s="223" t="s">
        <v>645</v>
      </c>
      <c r="C6418" s="224">
        <v>2</v>
      </c>
      <c r="D6418" s="223">
        <v>2</v>
      </c>
      <c r="E6418" s="223" t="s">
        <v>199</v>
      </c>
      <c r="F6418" s="225" t="s">
        <v>202</v>
      </c>
      <c r="M6418" s="229">
        <v>218.08</v>
      </c>
    </row>
    <row r="6419" spans="1:13" x14ac:dyDescent="0.2">
      <c r="A6419" s="231" t="str">
        <f t="shared" si="196"/>
        <v>NP2.002NO_thin085</v>
      </c>
      <c r="B6419" s="223" t="s">
        <v>645</v>
      </c>
      <c r="C6419" s="224">
        <v>2</v>
      </c>
      <c r="D6419" s="223">
        <v>2</v>
      </c>
      <c r="E6419" s="223" t="s">
        <v>199</v>
      </c>
      <c r="F6419" s="225" t="s">
        <v>203</v>
      </c>
      <c r="M6419" s="229">
        <v>231.94</v>
      </c>
    </row>
    <row r="6420" spans="1:13" x14ac:dyDescent="0.2">
      <c r="A6420" s="231" t="str">
        <f t="shared" si="196"/>
        <v>NP2.002NO_thin090</v>
      </c>
      <c r="B6420" s="223" t="s">
        <v>645</v>
      </c>
      <c r="C6420" s="224">
        <v>2</v>
      </c>
      <c r="D6420" s="223">
        <v>2</v>
      </c>
      <c r="E6420" s="223" t="s">
        <v>199</v>
      </c>
      <c r="F6420" s="225" t="s">
        <v>204</v>
      </c>
      <c r="M6420" s="229">
        <v>242.85</v>
      </c>
    </row>
    <row r="6421" spans="1:13" x14ac:dyDescent="0.2">
      <c r="A6421" s="231" t="str">
        <f t="shared" si="196"/>
        <v>NP2.002NO_thin095</v>
      </c>
      <c r="B6421" s="223" t="s">
        <v>645</v>
      </c>
      <c r="C6421" s="224">
        <v>2</v>
      </c>
      <c r="D6421" s="223">
        <v>2</v>
      </c>
      <c r="E6421" s="223" t="s">
        <v>199</v>
      </c>
      <c r="F6421" s="225" t="s">
        <v>205</v>
      </c>
      <c r="M6421" s="229">
        <v>251.39</v>
      </c>
    </row>
    <row r="6422" spans="1:13" x14ac:dyDescent="0.2">
      <c r="A6422" s="231" t="str">
        <f t="shared" si="196"/>
        <v>NP2.002NO_thin100</v>
      </c>
      <c r="B6422" s="223" t="s">
        <v>645</v>
      </c>
      <c r="C6422" s="224">
        <v>2</v>
      </c>
      <c r="D6422" s="223">
        <v>2</v>
      </c>
      <c r="E6422" s="223" t="s">
        <v>199</v>
      </c>
      <c r="F6422" s="225" t="s">
        <v>206</v>
      </c>
      <c r="M6422" s="229">
        <v>258.92</v>
      </c>
    </row>
    <row r="6423" spans="1:13" x14ac:dyDescent="0.2">
      <c r="A6423" s="231" t="str">
        <f t="shared" si="196"/>
        <v>NP2.002NO_thin105</v>
      </c>
      <c r="B6423" s="223" t="s">
        <v>645</v>
      </c>
      <c r="C6423" s="224">
        <v>2</v>
      </c>
      <c r="D6423" s="223">
        <v>2</v>
      </c>
      <c r="E6423" s="223" t="s">
        <v>199</v>
      </c>
      <c r="F6423" s="225" t="s">
        <v>207</v>
      </c>
      <c r="M6423" s="229">
        <v>263.42</v>
      </c>
    </row>
    <row r="6424" spans="1:13" x14ac:dyDescent="0.2">
      <c r="A6424" s="231" t="str">
        <f t="shared" si="196"/>
        <v>NP2.002NO_thin110</v>
      </c>
      <c r="B6424" s="223" t="s">
        <v>645</v>
      </c>
      <c r="C6424" s="224">
        <v>2</v>
      </c>
      <c r="D6424" s="223">
        <v>2</v>
      </c>
      <c r="E6424" s="223" t="s">
        <v>199</v>
      </c>
      <c r="F6424" s="225" t="s">
        <v>208</v>
      </c>
      <c r="M6424" s="229">
        <v>268.19</v>
      </c>
    </row>
    <row r="6425" spans="1:13" x14ac:dyDescent="0.2">
      <c r="A6425" s="231" t="str">
        <f t="shared" si="196"/>
        <v>NP2.002NO_thin115</v>
      </c>
      <c r="B6425" s="223" t="s">
        <v>645</v>
      </c>
      <c r="C6425" s="224">
        <v>2</v>
      </c>
      <c r="D6425" s="223">
        <v>2</v>
      </c>
      <c r="E6425" s="223" t="s">
        <v>199</v>
      </c>
      <c r="F6425" s="225" t="s">
        <v>209</v>
      </c>
      <c r="M6425" s="229">
        <v>271.03500000000003</v>
      </c>
    </row>
    <row r="6426" spans="1:13" x14ac:dyDescent="0.2">
      <c r="A6426" s="231" t="str">
        <f t="shared" si="196"/>
        <v>NP2.002NO_thin120</v>
      </c>
      <c r="B6426" s="223" t="s">
        <v>645</v>
      </c>
      <c r="C6426" s="224">
        <v>2</v>
      </c>
      <c r="D6426" s="223">
        <v>2</v>
      </c>
      <c r="E6426" s="223" t="s">
        <v>199</v>
      </c>
      <c r="F6426" s="225" t="s">
        <v>210</v>
      </c>
      <c r="M6426" s="229">
        <v>273.20999999999998</v>
      </c>
    </row>
    <row r="6427" spans="1:13" x14ac:dyDescent="0.2">
      <c r="A6427" s="231" t="str">
        <f t="shared" si="196"/>
        <v>NP2.002NO_thin125</v>
      </c>
      <c r="B6427" s="223" t="s">
        <v>645</v>
      </c>
      <c r="C6427" s="224">
        <v>2</v>
      </c>
      <c r="D6427" s="223">
        <v>2</v>
      </c>
      <c r="E6427" s="223" t="s">
        <v>199</v>
      </c>
      <c r="F6427" s="225" t="s">
        <v>211</v>
      </c>
      <c r="M6427" s="229">
        <v>275.34500000000003</v>
      </c>
    </row>
    <row r="6428" spans="1:13" x14ac:dyDescent="0.2">
      <c r="A6428" s="231" t="str">
        <f t="shared" si="196"/>
        <v>NP2.002NO_thin130</v>
      </c>
      <c r="B6428" s="223" t="s">
        <v>645</v>
      </c>
      <c r="C6428" s="224">
        <v>2</v>
      </c>
      <c r="D6428" s="223">
        <v>2</v>
      </c>
      <c r="E6428" s="223" t="s">
        <v>199</v>
      </c>
      <c r="F6428" s="225" t="s">
        <v>212</v>
      </c>
      <c r="M6428" s="229">
        <v>277.38499999999999</v>
      </c>
    </row>
    <row r="6429" spans="1:13" x14ac:dyDescent="0.2">
      <c r="A6429" s="231" t="str">
        <f t="shared" si="196"/>
        <v>NP2.002NO_thin135</v>
      </c>
      <c r="B6429" s="223" t="s">
        <v>645</v>
      </c>
      <c r="C6429" s="224">
        <v>2</v>
      </c>
      <c r="D6429" s="223">
        <v>2</v>
      </c>
      <c r="E6429" s="223" t="s">
        <v>199</v>
      </c>
      <c r="F6429" s="225" t="s">
        <v>213</v>
      </c>
      <c r="M6429" s="229">
        <v>279.7</v>
      </c>
    </row>
    <row r="6430" spans="1:13" x14ac:dyDescent="0.2">
      <c r="A6430" s="231" t="str">
        <f t="shared" si="196"/>
        <v>NP2.002NO_thin140</v>
      </c>
      <c r="B6430" s="223" t="s">
        <v>645</v>
      </c>
      <c r="C6430" s="224">
        <v>2</v>
      </c>
      <c r="D6430" s="223">
        <v>2</v>
      </c>
      <c r="E6430" s="223" t="s">
        <v>199</v>
      </c>
      <c r="F6430" s="225" t="s">
        <v>214</v>
      </c>
      <c r="M6430" s="229">
        <v>281.17500000000001</v>
      </c>
    </row>
    <row r="6431" spans="1:13" x14ac:dyDescent="0.2">
      <c r="A6431" s="231" t="str">
        <f t="shared" si="196"/>
        <v>NP2.002NO_thin145</v>
      </c>
      <c r="B6431" s="223" t="s">
        <v>645</v>
      </c>
      <c r="C6431" s="224">
        <v>2</v>
      </c>
      <c r="D6431" s="223">
        <v>2</v>
      </c>
      <c r="E6431" s="223" t="s">
        <v>199</v>
      </c>
      <c r="F6431" s="225" t="s">
        <v>215</v>
      </c>
      <c r="M6431" s="229">
        <v>282.41500000000002</v>
      </c>
    </row>
    <row r="6432" spans="1:13" x14ac:dyDescent="0.2">
      <c r="A6432" s="231" t="str">
        <f t="shared" si="196"/>
        <v>NP2.002NO_thin150</v>
      </c>
      <c r="B6432" s="223" t="s">
        <v>645</v>
      </c>
      <c r="C6432" s="224">
        <v>2</v>
      </c>
      <c r="D6432" s="223">
        <v>2</v>
      </c>
      <c r="E6432" s="223" t="s">
        <v>199</v>
      </c>
      <c r="F6432" s="225" t="s">
        <v>216</v>
      </c>
      <c r="M6432" s="229">
        <v>283.45999999999998</v>
      </c>
    </row>
    <row r="6433" spans="1:13" x14ac:dyDescent="0.2">
      <c r="A6433" s="231" t="str">
        <f t="shared" si="196"/>
        <v>NP2.002NO_thin155</v>
      </c>
      <c r="B6433" s="223" t="s">
        <v>645</v>
      </c>
      <c r="C6433" s="224">
        <v>2</v>
      </c>
      <c r="D6433" s="223">
        <v>2</v>
      </c>
      <c r="E6433" s="223" t="s">
        <v>199</v>
      </c>
      <c r="F6433" s="225" t="s">
        <v>217</v>
      </c>
      <c r="M6433" s="229">
        <v>284.58499999999998</v>
      </c>
    </row>
    <row r="6434" spans="1:13" x14ac:dyDescent="0.2">
      <c r="A6434" s="231" t="str">
        <f t="shared" si="196"/>
        <v>NP2.002NO_thin160</v>
      </c>
      <c r="B6434" s="223" t="s">
        <v>645</v>
      </c>
      <c r="C6434" s="224">
        <v>2</v>
      </c>
      <c r="D6434" s="223">
        <v>2</v>
      </c>
      <c r="E6434" s="223" t="s">
        <v>199</v>
      </c>
      <c r="F6434" s="225" t="s">
        <v>218</v>
      </c>
      <c r="M6434" s="229">
        <v>285.36500000000001</v>
      </c>
    </row>
    <row r="6435" spans="1:13" x14ac:dyDescent="0.2">
      <c r="A6435" s="231" t="str">
        <f t="shared" si="196"/>
        <v>NP2.002NO_thin165</v>
      </c>
      <c r="B6435" s="223" t="s">
        <v>645</v>
      </c>
      <c r="C6435" s="224">
        <v>2</v>
      </c>
      <c r="D6435" s="223">
        <v>2</v>
      </c>
      <c r="E6435" s="223" t="s">
        <v>199</v>
      </c>
      <c r="F6435" s="225" t="s">
        <v>219</v>
      </c>
      <c r="M6435" s="229">
        <v>286.05500000000001</v>
      </c>
    </row>
    <row r="6436" spans="1:13" x14ac:dyDescent="0.2">
      <c r="A6436" s="231" t="str">
        <f t="shared" si="196"/>
        <v>NP2.002NO_thin170</v>
      </c>
      <c r="B6436" s="223" t="s">
        <v>645</v>
      </c>
      <c r="C6436" s="224">
        <v>2</v>
      </c>
      <c r="D6436" s="223">
        <v>2</v>
      </c>
      <c r="E6436" s="223" t="s">
        <v>199</v>
      </c>
      <c r="F6436" s="225" t="s">
        <v>220</v>
      </c>
      <c r="M6436" s="229">
        <v>286.57499999999999</v>
      </c>
    </row>
    <row r="6437" spans="1:13" x14ac:dyDescent="0.2">
      <c r="A6437" s="231" t="str">
        <f t="shared" si="196"/>
        <v>NP2.002NO_thin175</v>
      </c>
      <c r="B6437" s="223" t="s">
        <v>645</v>
      </c>
      <c r="C6437" s="224">
        <v>2</v>
      </c>
      <c r="D6437" s="223">
        <v>2</v>
      </c>
      <c r="E6437" s="223" t="s">
        <v>199</v>
      </c>
      <c r="F6437" s="225" t="s">
        <v>221</v>
      </c>
      <c r="M6437" s="229">
        <v>287.98</v>
      </c>
    </row>
    <row r="6438" spans="1:13" x14ac:dyDescent="0.2">
      <c r="A6438" s="231" t="str">
        <f t="shared" si="196"/>
        <v>NP2.002NO_thin180</v>
      </c>
      <c r="B6438" s="223" t="s">
        <v>645</v>
      </c>
      <c r="C6438" s="224">
        <v>2</v>
      </c>
      <c r="D6438" s="223">
        <v>2</v>
      </c>
      <c r="E6438" s="223" t="s">
        <v>199</v>
      </c>
      <c r="F6438" s="225" t="s">
        <v>222</v>
      </c>
      <c r="M6438" s="229">
        <v>288.20499999999998</v>
      </c>
    </row>
    <row r="6439" spans="1:13" x14ac:dyDescent="0.2">
      <c r="A6439" s="231" t="str">
        <f t="shared" si="196"/>
        <v>NP2.002NO_thin185</v>
      </c>
      <c r="B6439" s="223" t="s">
        <v>645</v>
      </c>
      <c r="C6439" s="224">
        <v>2</v>
      </c>
      <c r="D6439" s="223">
        <v>2</v>
      </c>
      <c r="E6439" s="223" t="s">
        <v>199</v>
      </c>
      <c r="F6439" s="225" t="s">
        <v>223</v>
      </c>
      <c r="M6439" s="229">
        <v>288.64999999999998</v>
      </c>
    </row>
    <row r="6440" spans="1:13" x14ac:dyDescent="0.2">
      <c r="A6440" s="231" t="str">
        <f t="shared" si="196"/>
        <v>NP2.002NO_thin190</v>
      </c>
      <c r="B6440" s="223" t="s">
        <v>645</v>
      </c>
      <c r="C6440" s="224">
        <v>2</v>
      </c>
      <c r="D6440" s="223">
        <v>2</v>
      </c>
      <c r="E6440" s="223" t="s">
        <v>199</v>
      </c>
      <c r="F6440" s="225" t="s">
        <v>224</v>
      </c>
      <c r="M6440" s="229">
        <v>288.48500000000001</v>
      </c>
    </row>
    <row r="6441" spans="1:13" x14ac:dyDescent="0.2">
      <c r="A6441" s="231" t="str">
        <f t="shared" si="196"/>
        <v>NP2.002NO_thin195</v>
      </c>
      <c r="B6441" s="223" t="s">
        <v>645</v>
      </c>
      <c r="C6441" s="224">
        <v>2</v>
      </c>
      <c r="D6441" s="223">
        <v>2</v>
      </c>
      <c r="E6441" s="223" t="s">
        <v>199</v>
      </c>
      <c r="F6441" s="225" t="s">
        <v>225</v>
      </c>
      <c r="M6441" s="229">
        <v>288.36</v>
      </c>
    </row>
    <row r="6442" spans="1:13" x14ac:dyDescent="0.2">
      <c r="A6442" s="231" t="str">
        <f t="shared" si="196"/>
        <v>NP2.004NO_thin000</v>
      </c>
      <c r="B6442" s="223" t="s">
        <v>645</v>
      </c>
      <c r="C6442" s="224">
        <v>2</v>
      </c>
      <c r="D6442" s="223">
        <v>4</v>
      </c>
      <c r="E6442" s="223" t="s">
        <v>199</v>
      </c>
      <c r="F6442" s="225" t="s">
        <v>0</v>
      </c>
      <c r="M6442" s="229">
        <v>0</v>
      </c>
    </row>
    <row r="6443" spans="1:13" x14ac:dyDescent="0.2">
      <c r="A6443" s="231" t="str">
        <f t="shared" si="196"/>
        <v>NP2.004NO_thin005</v>
      </c>
      <c r="B6443" s="223" t="s">
        <v>645</v>
      </c>
      <c r="C6443" s="224">
        <v>2</v>
      </c>
      <c r="D6443" s="223">
        <v>4</v>
      </c>
      <c r="E6443" s="223" t="s">
        <v>199</v>
      </c>
      <c r="F6443" s="225" t="s">
        <v>1</v>
      </c>
      <c r="G6443" s="226">
        <v>0</v>
      </c>
      <c r="H6443" s="226">
        <v>7.0000000000000007E-2</v>
      </c>
      <c r="I6443" s="226">
        <v>7.0000000000000007E-2</v>
      </c>
      <c r="J6443" s="237">
        <v>0.37</v>
      </c>
      <c r="K6443" s="237">
        <v>0.37</v>
      </c>
      <c r="L6443" s="228">
        <v>0</v>
      </c>
      <c r="M6443" s="229">
        <v>0.37</v>
      </c>
    </row>
    <row r="6444" spans="1:13" x14ac:dyDescent="0.2">
      <c r="A6444" s="231" t="str">
        <f t="shared" si="196"/>
        <v>NP2.004NO_thin010</v>
      </c>
      <c r="B6444" s="223" t="s">
        <v>645</v>
      </c>
      <c r="C6444" s="224">
        <v>2</v>
      </c>
      <c r="D6444" s="223">
        <v>4</v>
      </c>
      <c r="E6444" s="223" t="s">
        <v>199</v>
      </c>
      <c r="F6444" s="225" t="s">
        <v>2</v>
      </c>
      <c r="G6444" s="226">
        <v>0.01</v>
      </c>
      <c r="H6444" s="226">
        <v>0.09</v>
      </c>
      <c r="I6444" s="226">
        <v>0.1</v>
      </c>
      <c r="J6444" s="237">
        <v>0.5</v>
      </c>
      <c r="K6444" s="237">
        <v>0.87</v>
      </c>
      <c r="L6444" s="228">
        <v>0</v>
      </c>
      <c r="M6444" s="229">
        <v>0.87</v>
      </c>
    </row>
    <row r="6445" spans="1:13" x14ac:dyDescent="0.2">
      <c r="A6445" s="231" t="str">
        <f t="shared" si="196"/>
        <v>NP2.004NO_thin015</v>
      </c>
      <c r="B6445" s="223" t="s">
        <v>645</v>
      </c>
      <c r="C6445" s="224">
        <v>2</v>
      </c>
      <c r="D6445" s="223">
        <v>4</v>
      </c>
      <c r="E6445" s="223" t="s">
        <v>199</v>
      </c>
      <c r="F6445" s="225" t="s">
        <v>3</v>
      </c>
      <c r="G6445" s="226">
        <v>0.04</v>
      </c>
      <c r="H6445" s="226">
        <v>0.09</v>
      </c>
      <c r="I6445" s="226">
        <v>0.13</v>
      </c>
      <c r="J6445" s="237">
        <v>0.64</v>
      </c>
      <c r="K6445" s="237">
        <v>1.5</v>
      </c>
      <c r="L6445" s="228">
        <v>0</v>
      </c>
      <c r="M6445" s="229">
        <v>1.5</v>
      </c>
    </row>
    <row r="6446" spans="1:13" x14ac:dyDescent="0.2">
      <c r="A6446" s="231" t="str">
        <f t="shared" si="196"/>
        <v>NP2.004NO_thin020</v>
      </c>
      <c r="B6446" s="223" t="s">
        <v>645</v>
      </c>
      <c r="C6446" s="224">
        <v>2</v>
      </c>
      <c r="D6446" s="223">
        <v>4</v>
      </c>
      <c r="E6446" s="223" t="s">
        <v>199</v>
      </c>
      <c r="F6446" s="225" t="s">
        <v>4</v>
      </c>
      <c r="G6446" s="226">
        <v>0.12</v>
      </c>
      <c r="H6446" s="226">
        <v>0.09</v>
      </c>
      <c r="I6446" s="226">
        <v>0.21</v>
      </c>
      <c r="J6446" s="237">
        <v>1.05</v>
      </c>
      <c r="K6446" s="237">
        <v>2.5499999999999998</v>
      </c>
      <c r="L6446" s="228">
        <v>0</v>
      </c>
      <c r="M6446" s="229">
        <v>2.5499999999999998</v>
      </c>
    </row>
    <row r="6447" spans="1:13" x14ac:dyDescent="0.2">
      <c r="A6447" s="231" t="str">
        <f t="shared" si="196"/>
        <v>NP2.004NO_thin025</v>
      </c>
      <c r="B6447" s="223" t="s">
        <v>645</v>
      </c>
      <c r="C6447" s="224">
        <v>2</v>
      </c>
      <c r="D6447" s="223">
        <v>4</v>
      </c>
      <c r="E6447" s="223" t="s">
        <v>199</v>
      </c>
      <c r="F6447" s="225" t="s">
        <v>5</v>
      </c>
      <c r="G6447" s="226">
        <v>0.37</v>
      </c>
      <c r="H6447" s="226">
        <v>0.09</v>
      </c>
      <c r="I6447" s="226">
        <v>0.46</v>
      </c>
      <c r="J6447" s="237">
        <v>2.31</v>
      </c>
      <c r="K6447" s="237">
        <v>4.8600000000000003</v>
      </c>
      <c r="L6447" s="228">
        <v>0</v>
      </c>
      <c r="M6447" s="229">
        <v>4.8600000000000003</v>
      </c>
    </row>
    <row r="6448" spans="1:13" x14ac:dyDescent="0.2">
      <c r="A6448" s="231" t="str">
        <f t="shared" si="196"/>
        <v>NP2.004NO_thin030</v>
      </c>
      <c r="B6448" s="223" t="s">
        <v>645</v>
      </c>
      <c r="C6448" s="224">
        <v>2</v>
      </c>
      <c r="D6448" s="223">
        <v>4</v>
      </c>
      <c r="E6448" s="223" t="s">
        <v>199</v>
      </c>
      <c r="F6448" s="225" t="s">
        <v>6</v>
      </c>
      <c r="G6448" s="226">
        <v>1.1399999999999999</v>
      </c>
      <c r="H6448" s="226">
        <v>0.09</v>
      </c>
      <c r="I6448" s="226">
        <v>1.23</v>
      </c>
      <c r="J6448" s="237">
        <v>6.15</v>
      </c>
      <c r="K6448" s="237">
        <v>11.01</v>
      </c>
      <c r="L6448" s="228">
        <v>0</v>
      </c>
      <c r="M6448" s="229">
        <v>11.01</v>
      </c>
    </row>
    <row r="6449" spans="1:13" x14ac:dyDescent="0.2">
      <c r="A6449" s="231" t="str">
        <f t="shared" si="196"/>
        <v>NP2.004NO_thin035</v>
      </c>
      <c r="B6449" s="223" t="s">
        <v>645</v>
      </c>
      <c r="C6449" s="224">
        <v>2</v>
      </c>
      <c r="D6449" s="223">
        <v>4</v>
      </c>
      <c r="E6449" s="223" t="s">
        <v>199</v>
      </c>
      <c r="F6449" s="225" t="s">
        <v>7</v>
      </c>
      <c r="G6449" s="226">
        <v>3.49</v>
      </c>
      <c r="H6449" s="226">
        <v>0.09</v>
      </c>
      <c r="I6449" s="226">
        <v>3.58</v>
      </c>
      <c r="J6449" s="237">
        <v>17.89</v>
      </c>
      <c r="K6449" s="237">
        <v>28.9</v>
      </c>
      <c r="L6449" s="228">
        <v>0</v>
      </c>
      <c r="M6449" s="229">
        <v>28.9</v>
      </c>
    </row>
    <row r="6450" spans="1:13" x14ac:dyDescent="0.2">
      <c r="A6450" s="231" t="str">
        <f t="shared" si="196"/>
        <v>NP2.004NO_thin040</v>
      </c>
      <c r="B6450" s="223" t="s">
        <v>645</v>
      </c>
      <c r="C6450" s="224">
        <v>2</v>
      </c>
      <c r="D6450" s="223">
        <v>4</v>
      </c>
      <c r="E6450" s="223" t="s">
        <v>199</v>
      </c>
      <c r="F6450" s="225" t="s">
        <v>8</v>
      </c>
      <c r="G6450" s="226">
        <v>10.65</v>
      </c>
      <c r="H6450" s="226">
        <v>0.09</v>
      </c>
      <c r="I6450" s="226">
        <v>10.74</v>
      </c>
      <c r="J6450" s="237">
        <v>53.71</v>
      </c>
      <c r="K6450" s="237">
        <v>82.61</v>
      </c>
      <c r="L6450" s="228">
        <v>0</v>
      </c>
      <c r="M6450" s="229">
        <v>82.61</v>
      </c>
    </row>
    <row r="6451" spans="1:13" x14ac:dyDescent="0.2">
      <c r="A6451" s="231" t="str">
        <f t="shared" si="196"/>
        <v>NP2.004NO_thin045</v>
      </c>
      <c r="B6451" s="223" t="s">
        <v>645</v>
      </c>
      <c r="C6451" s="224">
        <v>2</v>
      </c>
      <c r="D6451" s="223">
        <v>4</v>
      </c>
      <c r="E6451" s="223" t="s">
        <v>199</v>
      </c>
      <c r="F6451" s="225" t="s">
        <v>9</v>
      </c>
      <c r="G6451" s="226">
        <v>17.45</v>
      </c>
      <c r="H6451" s="226">
        <v>0.57999999999999996</v>
      </c>
      <c r="I6451" s="226">
        <v>18.03</v>
      </c>
      <c r="J6451" s="237">
        <v>90.14</v>
      </c>
      <c r="K6451" s="237">
        <v>172.75</v>
      </c>
      <c r="L6451" s="228">
        <v>0</v>
      </c>
      <c r="M6451" s="229">
        <v>172.75</v>
      </c>
    </row>
    <row r="6452" spans="1:13" x14ac:dyDescent="0.2">
      <c r="A6452" s="231" t="str">
        <f t="shared" si="196"/>
        <v>NP2.004NO_thin050</v>
      </c>
      <c r="B6452" s="223" t="s">
        <v>645</v>
      </c>
      <c r="C6452" s="224">
        <v>2</v>
      </c>
      <c r="D6452" s="223">
        <v>4</v>
      </c>
      <c r="E6452" s="223" t="s">
        <v>199</v>
      </c>
      <c r="F6452" s="225" t="s">
        <v>10</v>
      </c>
      <c r="G6452" s="226">
        <v>8.2200000000000006</v>
      </c>
      <c r="H6452" s="226">
        <v>0.33</v>
      </c>
      <c r="I6452" s="226">
        <v>8.5500000000000007</v>
      </c>
      <c r="J6452" s="237">
        <v>42.74</v>
      </c>
      <c r="K6452" s="237">
        <v>215.49</v>
      </c>
      <c r="L6452" s="228">
        <v>0</v>
      </c>
      <c r="M6452" s="229">
        <v>215.49</v>
      </c>
    </row>
    <row r="6453" spans="1:13" x14ac:dyDescent="0.2">
      <c r="A6453" s="231" t="str">
        <f t="shared" si="196"/>
        <v>NP2.004NO_thin055</v>
      </c>
      <c r="B6453" s="223" t="s">
        <v>645</v>
      </c>
      <c r="C6453" s="224">
        <v>2</v>
      </c>
      <c r="D6453" s="223">
        <v>4</v>
      </c>
      <c r="E6453" s="223" t="s">
        <v>199</v>
      </c>
      <c r="F6453" s="225" t="s">
        <v>11</v>
      </c>
      <c r="G6453" s="226">
        <v>8.11</v>
      </c>
      <c r="H6453" s="226">
        <v>0.19</v>
      </c>
      <c r="I6453" s="226">
        <v>8.3000000000000007</v>
      </c>
      <c r="J6453" s="237">
        <v>41.5</v>
      </c>
      <c r="K6453" s="237">
        <v>256.99</v>
      </c>
      <c r="L6453" s="228">
        <v>0</v>
      </c>
      <c r="M6453" s="229">
        <v>256.99</v>
      </c>
    </row>
    <row r="6454" spans="1:13" x14ac:dyDescent="0.2">
      <c r="A6454" s="231" t="str">
        <f t="shared" si="196"/>
        <v>NP2.004NO_thin060</v>
      </c>
      <c r="B6454" s="223" t="s">
        <v>645</v>
      </c>
      <c r="C6454" s="224">
        <v>2</v>
      </c>
      <c r="D6454" s="223">
        <v>4</v>
      </c>
      <c r="E6454" s="223" t="s">
        <v>199</v>
      </c>
      <c r="F6454" s="225" t="s">
        <v>12</v>
      </c>
      <c r="G6454" s="226">
        <v>7.77</v>
      </c>
      <c r="H6454" s="226">
        <v>0.21</v>
      </c>
      <c r="I6454" s="226">
        <v>7.98</v>
      </c>
      <c r="J6454" s="237">
        <v>39.92</v>
      </c>
      <c r="K6454" s="237">
        <v>296.91000000000003</v>
      </c>
      <c r="L6454" s="228">
        <v>0</v>
      </c>
      <c r="M6454" s="229">
        <v>296.91000000000003</v>
      </c>
    </row>
    <row r="6455" spans="1:13" x14ac:dyDescent="0.2">
      <c r="A6455" s="231" t="str">
        <f t="shared" si="196"/>
        <v>NP2.004NO_thin065</v>
      </c>
      <c r="B6455" s="223" t="s">
        <v>645</v>
      </c>
      <c r="C6455" s="224">
        <v>2</v>
      </c>
      <c r="D6455" s="223">
        <v>4</v>
      </c>
      <c r="E6455" s="223" t="s">
        <v>199</v>
      </c>
      <c r="F6455" s="225" t="s">
        <v>13</v>
      </c>
      <c r="G6455" s="226">
        <v>7.65</v>
      </c>
      <c r="H6455" s="226">
        <v>0.2</v>
      </c>
      <c r="I6455" s="226">
        <v>7.85</v>
      </c>
      <c r="J6455" s="237">
        <v>39.25</v>
      </c>
      <c r="K6455" s="237">
        <v>336.16</v>
      </c>
      <c r="L6455" s="228">
        <v>0</v>
      </c>
      <c r="M6455" s="229">
        <v>336.16</v>
      </c>
    </row>
    <row r="6456" spans="1:13" x14ac:dyDescent="0.2">
      <c r="A6456" s="231" t="str">
        <f t="shared" si="196"/>
        <v>NP2.004NO_thin070</v>
      </c>
      <c r="B6456" s="223" t="s">
        <v>645</v>
      </c>
      <c r="C6456" s="224">
        <v>2</v>
      </c>
      <c r="D6456" s="223">
        <v>4</v>
      </c>
      <c r="E6456" s="223" t="s">
        <v>199</v>
      </c>
      <c r="F6456" s="225" t="s">
        <v>200</v>
      </c>
      <c r="G6456" s="226">
        <v>7.11</v>
      </c>
      <c r="H6456" s="226">
        <v>0.18</v>
      </c>
      <c r="I6456" s="226">
        <v>7.29</v>
      </c>
      <c r="J6456" s="237">
        <v>36.450000000000003</v>
      </c>
      <c r="K6456" s="237">
        <v>372.61</v>
      </c>
      <c r="L6456" s="228">
        <v>0</v>
      </c>
      <c r="M6456" s="229">
        <v>372.61</v>
      </c>
    </row>
    <row r="6457" spans="1:13" x14ac:dyDescent="0.2">
      <c r="A6457" s="231" t="str">
        <f t="shared" si="196"/>
        <v>NP2.004NO_thin075</v>
      </c>
      <c r="B6457" s="223" t="s">
        <v>645</v>
      </c>
      <c r="C6457" s="224">
        <v>2</v>
      </c>
      <c r="D6457" s="223">
        <v>4</v>
      </c>
      <c r="E6457" s="223" t="s">
        <v>199</v>
      </c>
      <c r="F6457" s="225" t="s">
        <v>201</v>
      </c>
      <c r="G6457" s="226">
        <v>6.36</v>
      </c>
      <c r="H6457" s="226">
        <v>0.16</v>
      </c>
      <c r="I6457" s="226">
        <v>6.52</v>
      </c>
      <c r="J6457" s="237">
        <v>32.61</v>
      </c>
      <c r="K6457" s="237">
        <v>405.22</v>
      </c>
      <c r="L6457" s="228">
        <v>0</v>
      </c>
      <c r="M6457" s="229">
        <v>405.22</v>
      </c>
    </row>
    <row r="6458" spans="1:13" x14ac:dyDescent="0.2">
      <c r="A6458" s="231" t="str">
        <f t="shared" si="196"/>
        <v>NP2.004NO_thin080</v>
      </c>
      <c r="B6458" s="223" t="s">
        <v>645</v>
      </c>
      <c r="C6458" s="224">
        <v>2</v>
      </c>
      <c r="D6458" s="223">
        <v>4</v>
      </c>
      <c r="E6458" s="223" t="s">
        <v>199</v>
      </c>
      <c r="F6458" s="225" t="s">
        <v>202</v>
      </c>
      <c r="G6458" s="226">
        <v>4.91</v>
      </c>
      <c r="H6458" s="226">
        <v>1.28</v>
      </c>
      <c r="I6458" s="226">
        <v>6.19</v>
      </c>
      <c r="J6458" s="237">
        <v>30.94</v>
      </c>
      <c r="K6458" s="237">
        <v>436.16</v>
      </c>
      <c r="L6458" s="228">
        <v>0</v>
      </c>
      <c r="M6458" s="229">
        <v>436.16</v>
      </c>
    </row>
    <row r="6459" spans="1:13" x14ac:dyDescent="0.2">
      <c r="A6459" s="231" t="str">
        <f t="shared" si="196"/>
        <v>NP2.004NO_thin085</v>
      </c>
      <c r="B6459" s="223" t="s">
        <v>645</v>
      </c>
      <c r="C6459" s="224">
        <v>2</v>
      </c>
      <c r="D6459" s="223">
        <v>4</v>
      </c>
      <c r="E6459" s="223" t="s">
        <v>199</v>
      </c>
      <c r="F6459" s="225" t="s">
        <v>203</v>
      </c>
      <c r="G6459" s="226">
        <v>3.82</v>
      </c>
      <c r="H6459" s="226">
        <v>1.72</v>
      </c>
      <c r="I6459" s="226">
        <v>5.54</v>
      </c>
      <c r="J6459" s="237">
        <v>27.72</v>
      </c>
      <c r="K6459" s="237">
        <v>463.88</v>
      </c>
      <c r="L6459" s="228">
        <v>0</v>
      </c>
      <c r="M6459" s="229">
        <v>463.88</v>
      </c>
    </row>
    <row r="6460" spans="1:13" x14ac:dyDescent="0.2">
      <c r="A6460" s="231" t="str">
        <f t="shared" si="196"/>
        <v>NP2.004NO_thin090</v>
      </c>
      <c r="B6460" s="223" t="s">
        <v>645</v>
      </c>
      <c r="C6460" s="224">
        <v>2</v>
      </c>
      <c r="D6460" s="223">
        <v>4</v>
      </c>
      <c r="E6460" s="223" t="s">
        <v>199</v>
      </c>
      <c r="F6460" s="225" t="s">
        <v>204</v>
      </c>
      <c r="G6460" s="226">
        <v>3.54</v>
      </c>
      <c r="H6460" s="226">
        <v>0.82</v>
      </c>
      <c r="I6460" s="226">
        <v>4.3600000000000003</v>
      </c>
      <c r="J6460" s="237">
        <v>21.82</v>
      </c>
      <c r="K6460" s="237">
        <v>485.7</v>
      </c>
      <c r="L6460" s="228">
        <v>0</v>
      </c>
      <c r="M6460" s="229">
        <v>485.7</v>
      </c>
    </row>
    <row r="6461" spans="1:13" x14ac:dyDescent="0.2">
      <c r="A6461" s="231" t="str">
        <f t="shared" si="196"/>
        <v>NP2.004NO_thin095</v>
      </c>
      <c r="B6461" s="223" t="s">
        <v>645</v>
      </c>
      <c r="C6461" s="224">
        <v>2</v>
      </c>
      <c r="D6461" s="223">
        <v>4</v>
      </c>
      <c r="E6461" s="223" t="s">
        <v>199</v>
      </c>
      <c r="F6461" s="225" t="s">
        <v>205</v>
      </c>
      <c r="G6461" s="226">
        <v>3.13</v>
      </c>
      <c r="H6461" s="226">
        <v>0.28000000000000003</v>
      </c>
      <c r="I6461" s="226">
        <v>3.42</v>
      </c>
      <c r="J6461" s="237">
        <v>17.079999999999998</v>
      </c>
      <c r="K6461" s="237">
        <v>502.78</v>
      </c>
      <c r="L6461" s="228">
        <v>0</v>
      </c>
      <c r="M6461" s="229">
        <v>502.78</v>
      </c>
    </row>
    <row r="6462" spans="1:13" x14ac:dyDescent="0.2">
      <c r="A6462" s="231" t="str">
        <f t="shared" si="196"/>
        <v>NP2.004NO_thin100</v>
      </c>
      <c r="B6462" s="223" t="s">
        <v>645</v>
      </c>
      <c r="C6462" s="224">
        <v>2</v>
      </c>
      <c r="D6462" s="223">
        <v>4</v>
      </c>
      <c r="E6462" s="223" t="s">
        <v>199</v>
      </c>
      <c r="F6462" s="225" t="s">
        <v>206</v>
      </c>
      <c r="G6462" s="226">
        <v>2.69</v>
      </c>
      <c r="H6462" s="226">
        <v>0.32</v>
      </c>
      <c r="I6462" s="226">
        <v>3.01</v>
      </c>
      <c r="J6462" s="237">
        <v>15.06</v>
      </c>
      <c r="K6462" s="237">
        <v>517.84</v>
      </c>
      <c r="L6462" s="228">
        <v>0</v>
      </c>
      <c r="M6462" s="229">
        <v>517.84</v>
      </c>
    </row>
    <row r="6463" spans="1:13" x14ac:dyDescent="0.2">
      <c r="A6463" s="231" t="str">
        <f t="shared" si="196"/>
        <v>NP2.004NO_thin105</v>
      </c>
      <c r="B6463" s="223" t="s">
        <v>645</v>
      </c>
      <c r="C6463" s="224">
        <v>2</v>
      </c>
      <c r="D6463" s="223">
        <v>4</v>
      </c>
      <c r="E6463" s="223" t="s">
        <v>199</v>
      </c>
      <c r="F6463" s="225" t="s">
        <v>207</v>
      </c>
      <c r="G6463" s="226">
        <v>2.4</v>
      </c>
      <c r="H6463" s="226">
        <v>-0.6</v>
      </c>
      <c r="I6463" s="226">
        <v>1.8</v>
      </c>
      <c r="J6463" s="237">
        <v>9.01</v>
      </c>
      <c r="K6463" s="237">
        <v>526.84</v>
      </c>
      <c r="L6463" s="228">
        <v>0</v>
      </c>
      <c r="M6463" s="229">
        <v>526.84</v>
      </c>
    </row>
    <row r="6464" spans="1:13" x14ac:dyDescent="0.2">
      <c r="A6464" s="231" t="str">
        <f t="shared" si="196"/>
        <v>NP2.004NO_thin110</v>
      </c>
      <c r="B6464" s="223" t="s">
        <v>645</v>
      </c>
      <c r="C6464" s="224">
        <v>2</v>
      </c>
      <c r="D6464" s="223">
        <v>4</v>
      </c>
      <c r="E6464" s="223" t="s">
        <v>199</v>
      </c>
      <c r="F6464" s="225" t="s">
        <v>208</v>
      </c>
      <c r="G6464" s="226">
        <v>2.09</v>
      </c>
      <c r="H6464" s="226">
        <v>-0.19</v>
      </c>
      <c r="I6464" s="226">
        <v>1.91</v>
      </c>
      <c r="J6464" s="237">
        <v>9.5299999999999994</v>
      </c>
      <c r="K6464" s="237">
        <v>536.38</v>
      </c>
      <c r="L6464" s="228">
        <v>0</v>
      </c>
      <c r="M6464" s="229">
        <v>536.38</v>
      </c>
    </row>
    <row r="6465" spans="1:13" x14ac:dyDescent="0.2">
      <c r="A6465" s="231" t="str">
        <f t="shared" si="196"/>
        <v>NP2.004NO_thin115</v>
      </c>
      <c r="B6465" s="223" t="s">
        <v>645</v>
      </c>
      <c r="C6465" s="224">
        <v>2</v>
      </c>
      <c r="D6465" s="223">
        <v>4</v>
      </c>
      <c r="E6465" s="223" t="s">
        <v>199</v>
      </c>
      <c r="F6465" s="225" t="s">
        <v>209</v>
      </c>
      <c r="G6465" s="226">
        <v>1.59</v>
      </c>
      <c r="H6465" s="226">
        <v>-0.45</v>
      </c>
      <c r="I6465" s="226">
        <v>1.1399999999999999</v>
      </c>
      <c r="J6465" s="237">
        <v>5.69</v>
      </c>
      <c r="K6465" s="237">
        <v>542.07000000000005</v>
      </c>
      <c r="L6465" s="228">
        <v>0</v>
      </c>
      <c r="M6465" s="229">
        <v>542.07000000000005</v>
      </c>
    </row>
    <row r="6466" spans="1:13" x14ac:dyDescent="0.2">
      <c r="A6466" s="231" t="str">
        <f t="shared" ref="A6466:A6529" si="197">CONCATENATE(LEFT(B6466,2),TEXT(C6466,"0.0"),TEXT(D6466,"00"),E6466,TEXT(LEFT(F6466,3),"000"))</f>
        <v>NP2.004NO_thin120</v>
      </c>
      <c r="B6466" s="223" t="s">
        <v>645</v>
      </c>
      <c r="C6466" s="224">
        <v>2</v>
      </c>
      <c r="D6466" s="223">
        <v>4</v>
      </c>
      <c r="E6466" s="223" t="s">
        <v>199</v>
      </c>
      <c r="F6466" s="225" t="s">
        <v>210</v>
      </c>
      <c r="G6466" s="226">
        <v>1.3</v>
      </c>
      <c r="H6466" s="226">
        <v>-0.43</v>
      </c>
      <c r="I6466" s="226">
        <v>0.87</v>
      </c>
      <c r="J6466" s="237">
        <v>4.34</v>
      </c>
      <c r="K6466" s="237">
        <v>546.41999999999996</v>
      </c>
      <c r="L6466" s="228">
        <v>0</v>
      </c>
      <c r="M6466" s="229">
        <v>546.41999999999996</v>
      </c>
    </row>
    <row r="6467" spans="1:13" x14ac:dyDescent="0.2">
      <c r="A6467" s="231" t="str">
        <f t="shared" si="197"/>
        <v>NP2.004NO_thin125</v>
      </c>
      <c r="B6467" s="223" t="s">
        <v>645</v>
      </c>
      <c r="C6467" s="224">
        <v>2</v>
      </c>
      <c r="D6467" s="223">
        <v>4</v>
      </c>
      <c r="E6467" s="223" t="s">
        <v>199</v>
      </c>
      <c r="F6467" s="225" t="s">
        <v>211</v>
      </c>
      <c r="G6467" s="226">
        <v>1.2</v>
      </c>
      <c r="H6467" s="226">
        <v>-0.35</v>
      </c>
      <c r="I6467" s="226">
        <v>0.86</v>
      </c>
      <c r="J6467" s="237">
        <v>4.28</v>
      </c>
      <c r="K6467" s="237">
        <v>550.69000000000005</v>
      </c>
      <c r="L6467" s="228">
        <v>0</v>
      </c>
      <c r="M6467" s="229">
        <v>550.69000000000005</v>
      </c>
    </row>
    <row r="6468" spans="1:13" x14ac:dyDescent="0.2">
      <c r="A6468" s="231" t="str">
        <f t="shared" si="197"/>
        <v>NP2.004NO_thin130</v>
      </c>
      <c r="B6468" s="223" t="s">
        <v>645</v>
      </c>
      <c r="C6468" s="224">
        <v>2</v>
      </c>
      <c r="D6468" s="223">
        <v>4</v>
      </c>
      <c r="E6468" s="223" t="s">
        <v>199</v>
      </c>
      <c r="F6468" s="225" t="s">
        <v>212</v>
      </c>
      <c r="G6468" s="226">
        <v>1.1000000000000001</v>
      </c>
      <c r="H6468" s="226">
        <v>-0.28999999999999998</v>
      </c>
      <c r="I6468" s="226">
        <v>0.82</v>
      </c>
      <c r="J6468" s="237">
        <v>4.08</v>
      </c>
      <c r="K6468" s="237">
        <v>554.77</v>
      </c>
      <c r="L6468" s="228">
        <v>0</v>
      </c>
      <c r="M6468" s="229">
        <v>554.77</v>
      </c>
    </row>
    <row r="6469" spans="1:13" x14ac:dyDescent="0.2">
      <c r="A6469" s="231" t="str">
        <f t="shared" si="197"/>
        <v>NP2.004NO_thin135</v>
      </c>
      <c r="B6469" s="223" t="s">
        <v>645</v>
      </c>
      <c r="C6469" s="224">
        <v>2</v>
      </c>
      <c r="D6469" s="223">
        <v>4</v>
      </c>
      <c r="E6469" s="223" t="s">
        <v>199</v>
      </c>
      <c r="F6469" s="225" t="s">
        <v>213</v>
      </c>
      <c r="G6469" s="226">
        <v>0.95</v>
      </c>
      <c r="H6469" s="226">
        <v>-0.02</v>
      </c>
      <c r="I6469" s="226">
        <v>0.93</v>
      </c>
      <c r="J6469" s="237">
        <v>4.63</v>
      </c>
      <c r="K6469" s="237">
        <v>559.4</v>
      </c>
      <c r="L6469" s="228">
        <v>0</v>
      </c>
      <c r="M6469" s="229">
        <v>559.4</v>
      </c>
    </row>
    <row r="6470" spans="1:13" x14ac:dyDescent="0.2">
      <c r="A6470" s="231" t="str">
        <f t="shared" si="197"/>
        <v>NP2.004NO_thin140</v>
      </c>
      <c r="B6470" s="223" t="s">
        <v>645</v>
      </c>
      <c r="C6470" s="224">
        <v>2</v>
      </c>
      <c r="D6470" s="223">
        <v>4</v>
      </c>
      <c r="E6470" s="223" t="s">
        <v>199</v>
      </c>
      <c r="F6470" s="225" t="s">
        <v>214</v>
      </c>
      <c r="G6470" s="226">
        <v>0.81</v>
      </c>
      <c r="H6470" s="226">
        <v>-0.22</v>
      </c>
      <c r="I6470" s="226">
        <v>0.59</v>
      </c>
      <c r="J6470" s="237">
        <v>2.95</v>
      </c>
      <c r="K6470" s="237">
        <v>562.35</v>
      </c>
      <c r="L6470" s="228">
        <v>0</v>
      </c>
      <c r="M6470" s="229">
        <v>562.35</v>
      </c>
    </row>
    <row r="6471" spans="1:13" x14ac:dyDescent="0.2">
      <c r="A6471" s="231" t="str">
        <f t="shared" si="197"/>
        <v>NP2.004NO_thin145</v>
      </c>
      <c r="B6471" s="223" t="s">
        <v>645</v>
      </c>
      <c r="C6471" s="224">
        <v>2</v>
      </c>
      <c r="D6471" s="223">
        <v>4</v>
      </c>
      <c r="E6471" s="223" t="s">
        <v>199</v>
      </c>
      <c r="F6471" s="225" t="s">
        <v>215</v>
      </c>
      <c r="G6471" s="226">
        <v>0.69</v>
      </c>
      <c r="H6471" s="226">
        <v>-0.2</v>
      </c>
      <c r="I6471" s="226">
        <v>0.49</v>
      </c>
      <c r="J6471" s="237">
        <v>2.4700000000000002</v>
      </c>
      <c r="K6471" s="237">
        <v>564.83000000000004</v>
      </c>
      <c r="L6471" s="228">
        <v>0</v>
      </c>
      <c r="M6471" s="229">
        <v>564.83000000000004</v>
      </c>
    </row>
    <row r="6472" spans="1:13" x14ac:dyDescent="0.2">
      <c r="A6472" s="231" t="str">
        <f t="shared" si="197"/>
        <v>NP2.004NO_thin150</v>
      </c>
      <c r="B6472" s="223" t="s">
        <v>645</v>
      </c>
      <c r="C6472" s="224">
        <v>2</v>
      </c>
      <c r="D6472" s="223">
        <v>4</v>
      </c>
      <c r="E6472" s="223" t="s">
        <v>199</v>
      </c>
      <c r="F6472" s="225" t="s">
        <v>216</v>
      </c>
      <c r="G6472" s="226">
        <v>0.6</v>
      </c>
      <c r="H6472" s="226">
        <v>-0.18</v>
      </c>
      <c r="I6472" s="226">
        <v>0.42</v>
      </c>
      <c r="J6472" s="237">
        <v>2.1</v>
      </c>
      <c r="K6472" s="237">
        <v>566.91999999999996</v>
      </c>
      <c r="L6472" s="228">
        <v>0</v>
      </c>
      <c r="M6472" s="229">
        <v>566.91999999999996</v>
      </c>
    </row>
    <row r="6473" spans="1:13" x14ac:dyDescent="0.2">
      <c r="A6473" s="231" t="str">
        <f t="shared" si="197"/>
        <v>NP2.004NO_thin155</v>
      </c>
      <c r="B6473" s="223" t="s">
        <v>645</v>
      </c>
      <c r="C6473" s="224">
        <v>2</v>
      </c>
      <c r="D6473" s="223">
        <v>4</v>
      </c>
      <c r="E6473" s="223" t="s">
        <v>199</v>
      </c>
      <c r="F6473" s="225" t="s">
        <v>217</v>
      </c>
      <c r="G6473" s="226">
        <v>0.49</v>
      </c>
      <c r="H6473" s="226">
        <v>-0.04</v>
      </c>
      <c r="I6473" s="226">
        <v>0.45</v>
      </c>
      <c r="J6473" s="237">
        <v>2.25</v>
      </c>
      <c r="K6473" s="237">
        <v>569.16999999999996</v>
      </c>
      <c r="L6473" s="228">
        <v>0</v>
      </c>
      <c r="M6473" s="229">
        <v>569.16999999999996</v>
      </c>
    </row>
    <row r="6474" spans="1:13" x14ac:dyDescent="0.2">
      <c r="A6474" s="231" t="str">
        <f t="shared" si="197"/>
        <v>NP2.004NO_thin160</v>
      </c>
      <c r="B6474" s="223" t="s">
        <v>645</v>
      </c>
      <c r="C6474" s="224">
        <v>2</v>
      </c>
      <c r="D6474" s="223">
        <v>4</v>
      </c>
      <c r="E6474" s="223" t="s">
        <v>199</v>
      </c>
      <c r="F6474" s="225" t="s">
        <v>218</v>
      </c>
      <c r="G6474" s="226">
        <v>0.43</v>
      </c>
      <c r="H6474" s="226">
        <v>-0.12</v>
      </c>
      <c r="I6474" s="226">
        <v>0.31</v>
      </c>
      <c r="J6474" s="237">
        <v>1.56</v>
      </c>
      <c r="K6474" s="237">
        <v>570.73</v>
      </c>
      <c r="L6474" s="228">
        <v>0</v>
      </c>
      <c r="M6474" s="229">
        <v>570.73</v>
      </c>
    </row>
    <row r="6475" spans="1:13" x14ac:dyDescent="0.2">
      <c r="A6475" s="231" t="str">
        <f t="shared" si="197"/>
        <v>NP2.004NO_thin165</v>
      </c>
      <c r="B6475" s="223" t="s">
        <v>645</v>
      </c>
      <c r="C6475" s="224">
        <v>2</v>
      </c>
      <c r="D6475" s="223">
        <v>4</v>
      </c>
      <c r="E6475" s="223" t="s">
        <v>199</v>
      </c>
      <c r="F6475" s="225" t="s">
        <v>219</v>
      </c>
      <c r="G6475" s="226">
        <v>0.38</v>
      </c>
      <c r="H6475" s="226">
        <v>-0.1</v>
      </c>
      <c r="I6475" s="226">
        <v>0.28000000000000003</v>
      </c>
      <c r="J6475" s="237">
        <v>1.38</v>
      </c>
      <c r="K6475" s="237">
        <v>572.11</v>
      </c>
      <c r="L6475" s="228">
        <v>0</v>
      </c>
      <c r="M6475" s="229">
        <v>572.11</v>
      </c>
    </row>
    <row r="6476" spans="1:13" x14ac:dyDescent="0.2">
      <c r="A6476" s="231" t="str">
        <f t="shared" si="197"/>
        <v>NP2.004NO_thin170</v>
      </c>
      <c r="B6476" s="223" t="s">
        <v>645</v>
      </c>
      <c r="C6476" s="224">
        <v>2</v>
      </c>
      <c r="D6476" s="223">
        <v>4</v>
      </c>
      <c r="E6476" s="223" t="s">
        <v>199</v>
      </c>
      <c r="F6476" s="225" t="s">
        <v>220</v>
      </c>
      <c r="G6476" s="226">
        <v>0.3</v>
      </c>
      <c r="H6476" s="226">
        <v>-0.09</v>
      </c>
      <c r="I6476" s="226">
        <v>0.21</v>
      </c>
      <c r="J6476" s="237">
        <v>1.04</v>
      </c>
      <c r="K6476" s="237">
        <v>573.15</v>
      </c>
      <c r="L6476" s="228">
        <v>0</v>
      </c>
      <c r="M6476" s="229">
        <v>573.15</v>
      </c>
    </row>
    <row r="6477" spans="1:13" x14ac:dyDescent="0.2">
      <c r="A6477" s="231" t="str">
        <f t="shared" si="197"/>
        <v>NP2.004NO_thin175</v>
      </c>
      <c r="B6477" s="223" t="s">
        <v>645</v>
      </c>
      <c r="C6477" s="224">
        <v>2</v>
      </c>
      <c r="D6477" s="223">
        <v>4</v>
      </c>
      <c r="E6477" s="223" t="s">
        <v>199</v>
      </c>
      <c r="F6477" s="225" t="s">
        <v>221</v>
      </c>
      <c r="G6477" s="226">
        <v>0.28000000000000003</v>
      </c>
      <c r="H6477" s="226">
        <v>0.28000000000000003</v>
      </c>
      <c r="I6477" s="226">
        <v>0.56000000000000005</v>
      </c>
      <c r="J6477" s="237">
        <v>2.81</v>
      </c>
      <c r="K6477" s="237">
        <v>575.96</v>
      </c>
      <c r="L6477" s="228">
        <v>0</v>
      </c>
      <c r="M6477" s="229">
        <v>575.96</v>
      </c>
    </row>
    <row r="6478" spans="1:13" x14ac:dyDescent="0.2">
      <c r="A6478" s="231" t="str">
        <f t="shared" si="197"/>
        <v>NP2.004NO_thin180</v>
      </c>
      <c r="B6478" s="223" t="s">
        <v>645</v>
      </c>
      <c r="C6478" s="224">
        <v>2</v>
      </c>
      <c r="D6478" s="223">
        <v>4</v>
      </c>
      <c r="E6478" s="223" t="s">
        <v>199</v>
      </c>
      <c r="F6478" s="225" t="s">
        <v>222</v>
      </c>
      <c r="G6478" s="226">
        <v>0.23</v>
      </c>
      <c r="H6478" s="226">
        <v>-0.14000000000000001</v>
      </c>
      <c r="I6478" s="226">
        <v>0.09</v>
      </c>
      <c r="J6478" s="237">
        <v>0.45</v>
      </c>
      <c r="K6478" s="237">
        <v>576.41</v>
      </c>
      <c r="L6478" s="228">
        <v>0</v>
      </c>
      <c r="M6478" s="229">
        <v>576.41</v>
      </c>
    </row>
    <row r="6479" spans="1:13" x14ac:dyDescent="0.2">
      <c r="A6479" s="231" t="str">
        <f t="shared" si="197"/>
        <v>NP2.004NO_thin185</v>
      </c>
      <c r="B6479" s="223" t="s">
        <v>645</v>
      </c>
      <c r="C6479" s="224">
        <v>2</v>
      </c>
      <c r="D6479" s="223">
        <v>4</v>
      </c>
      <c r="E6479" s="223" t="s">
        <v>199</v>
      </c>
      <c r="F6479" s="225" t="s">
        <v>223</v>
      </c>
      <c r="G6479" s="226">
        <v>0.23</v>
      </c>
      <c r="H6479" s="226">
        <v>-0.05</v>
      </c>
      <c r="I6479" s="226">
        <v>0.18</v>
      </c>
      <c r="J6479" s="237">
        <v>0.89</v>
      </c>
      <c r="K6479" s="237">
        <v>577.29999999999995</v>
      </c>
      <c r="L6479" s="228">
        <v>0</v>
      </c>
      <c r="M6479" s="229">
        <v>577.29999999999995</v>
      </c>
    </row>
    <row r="6480" spans="1:13" x14ac:dyDescent="0.2">
      <c r="A6480" s="231" t="str">
        <f t="shared" si="197"/>
        <v>NP2.004NO_thin190</v>
      </c>
      <c r="B6480" s="223" t="s">
        <v>645</v>
      </c>
      <c r="C6480" s="224">
        <v>2</v>
      </c>
      <c r="D6480" s="223">
        <v>4</v>
      </c>
      <c r="E6480" s="223" t="s">
        <v>199</v>
      </c>
      <c r="F6480" s="225" t="s">
        <v>224</v>
      </c>
      <c r="G6480" s="226">
        <v>0.08</v>
      </c>
      <c r="H6480" s="226">
        <v>-0.14000000000000001</v>
      </c>
      <c r="I6480" s="226">
        <v>-7.0000000000000007E-2</v>
      </c>
      <c r="J6480" s="237">
        <v>-0.33</v>
      </c>
      <c r="K6480" s="237">
        <v>576.97</v>
      </c>
      <c r="L6480" s="228">
        <v>0</v>
      </c>
      <c r="M6480" s="229">
        <v>576.97</v>
      </c>
    </row>
    <row r="6481" spans="1:14" x14ac:dyDescent="0.2">
      <c r="A6481" s="231" t="str">
        <f t="shared" si="197"/>
        <v>NP2.004NO_thin195</v>
      </c>
      <c r="B6481" s="223" t="s">
        <v>645</v>
      </c>
      <c r="C6481" s="224">
        <v>2</v>
      </c>
      <c r="D6481" s="223">
        <v>4</v>
      </c>
      <c r="E6481" s="223" t="s">
        <v>199</v>
      </c>
      <c r="F6481" s="225" t="s">
        <v>225</v>
      </c>
      <c r="G6481" s="226">
        <v>0.06</v>
      </c>
      <c r="H6481" s="226">
        <v>-0.11</v>
      </c>
      <c r="I6481" s="226">
        <v>-0.05</v>
      </c>
      <c r="J6481" s="237">
        <v>-0.25</v>
      </c>
      <c r="K6481" s="237">
        <v>576.72</v>
      </c>
      <c r="L6481" s="228">
        <v>0</v>
      </c>
      <c r="M6481" s="229">
        <v>576.72</v>
      </c>
    </row>
    <row r="6482" spans="1:14" x14ac:dyDescent="0.2">
      <c r="A6482" s="231" t="str">
        <f t="shared" si="197"/>
        <v>NS1.506NO_thin000</v>
      </c>
      <c r="B6482" s="223" t="s">
        <v>234</v>
      </c>
      <c r="C6482" s="224">
        <v>1.5</v>
      </c>
      <c r="D6482" s="223">
        <v>6</v>
      </c>
      <c r="E6482" s="223" t="s">
        <v>199</v>
      </c>
      <c r="F6482" s="225" t="s">
        <v>0</v>
      </c>
      <c r="G6482" s="226">
        <v>0.04</v>
      </c>
      <c r="H6482" s="226">
        <v>0.14000000000000001</v>
      </c>
      <c r="I6482" s="226">
        <v>0.18</v>
      </c>
      <c r="J6482" s="227">
        <v>0.89</v>
      </c>
      <c r="K6482" s="227">
        <v>0.89</v>
      </c>
      <c r="L6482" s="228">
        <v>0</v>
      </c>
      <c r="M6482" s="229">
        <f t="shared" ref="M6482:M6545" si="198">K6482+L6482</f>
        <v>0.89</v>
      </c>
      <c r="N6482" s="230">
        <v>0</v>
      </c>
    </row>
    <row r="6483" spans="1:14" x14ac:dyDescent="0.2">
      <c r="A6483" s="231" t="str">
        <f t="shared" si="197"/>
        <v>NS1.506NO_thin005</v>
      </c>
      <c r="B6483" s="223" t="s">
        <v>234</v>
      </c>
      <c r="C6483" s="224">
        <v>1.5</v>
      </c>
      <c r="D6483" s="223">
        <v>6</v>
      </c>
      <c r="E6483" s="223" t="s">
        <v>199</v>
      </c>
      <c r="F6483" s="225" t="s">
        <v>1</v>
      </c>
      <c r="G6483" s="226">
        <v>0.12</v>
      </c>
      <c r="H6483" s="226">
        <v>0.17</v>
      </c>
      <c r="I6483" s="226">
        <v>0.28999999999999998</v>
      </c>
      <c r="J6483" s="227">
        <v>1.44</v>
      </c>
      <c r="K6483" s="227">
        <v>2.33</v>
      </c>
      <c r="L6483" s="228">
        <v>0</v>
      </c>
      <c r="M6483" s="229">
        <f t="shared" si="198"/>
        <v>2.33</v>
      </c>
      <c r="N6483" s="230">
        <v>0</v>
      </c>
    </row>
    <row r="6484" spans="1:14" x14ac:dyDescent="0.2">
      <c r="A6484" s="231" t="str">
        <f t="shared" si="197"/>
        <v>NS1.506NO_thin010</v>
      </c>
      <c r="B6484" s="223" t="s">
        <v>234</v>
      </c>
      <c r="C6484" s="224">
        <v>1.5</v>
      </c>
      <c r="D6484" s="223">
        <v>6</v>
      </c>
      <c r="E6484" s="223" t="s">
        <v>199</v>
      </c>
      <c r="F6484" s="225" t="s">
        <v>2</v>
      </c>
      <c r="G6484" s="226">
        <v>0.36</v>
      </c>
      <c r="H6484" s="226">
        <v>0.17</v>
      </c>
      <c r="I6484" s="226">
        <v>0.53</v>
      </c>
      <c r="J6484" s="227">
        <v>2.67</v>
      </c>
      <c r="K6484" s="227">
        <v>5</v>
      </c>
      <c r="L6484" s="228">
        <v>0</v>
      </c>
      <c r="M6484" s="229">
        <f t="shared" si="198"/>
        <v>5</v>
      </c>
      <c r="N6484" s="230">
        <v>0</v>
      </c>
    </row>
    <row r="6485" spans="1:14" x14ac:dyDescent="0.2">
      <c r="A6485" s="231" t="str">
        <f t="shared" si="197"/>
        <v>NS1.506NO_thin015</v>
      </c>
      <c r="B6485" s="223" t="s">
        <v>234</v>
      </c>
      <c r="C6485" s="224">
        <v>1.5</v>
      </c>
      <c r="D6485" s="223">
        <v>6</v>
      </c>
      <c r="E6485" s="223" t="s">
        <v>199</v>
      </c>
      <c r="F6485" s="225" t="s">
        <v>3</v>
      </c>
      <c r="G6485" s="226">
        <v>1.1000000000000001</v>
      </c>
      <c r="H6485" s="226">
        <v>0.17</v>
      </c>
      <c r="I6485" s="226">
        <v>1.28</v>
      </c>
      <c r="J6485" s="227">
        <v>6.38</v>
      </c>
      <c r="K6485" s="227">
        <v>11.37</v>
      </c>
      <c r="L6485" s="228">
        <v>0</v>
      </c>
      <c r="M6485" s="229">
        <f t="shared" si="198"/>
        <v>11.37</v>
      </c>
      <c r="N6485" s="230">
        <v>0</v>
      </c>
    </row>
    <row r="6486" spans="1:14" x14ac:dyDescent="0.2">
      <c r="A6486" s="231" t="str">
        <f t="shared" si="197"/>
        <v>NS1.506NO_thin020</v>
      </c>
      <c r="B6486" s="223" t="s">
        <v>234</v>
      </c>
      <c r="C6486" s="224">
        <v>1.5</v>
      </c>
      <c r="D6486" s="223">
        <v>6</v>
      </c>
      <c r="E6486" s="223" t="s">
        <v>199</v>
      </c>
      <c r="F6486" s="225" t="s">
        <v>4</v>
      </c>
      <c r="G6486" s="226">
        <v>3.37</v>
      </c>
      <c r="H6486" s="226">
        <v>0.17</v>
      </c>
      <c r="I6486" s="226">
        <v>3.54</v>
      </c>
      <c r="J6486" s="227">
        <v>17.71</v>
      </c>
      <c r="K6486" s="227">
        <v>29.09</v>
      </c>
      <c r="L6486" s="228">
        <v>0</v>
      </c>
      <c r="M6486" s="229">
        <f t="shared" si="198"/>
        <v>29.09</v>
      </c>
      <c r="N6486" s="230">
        <v>0</v>
      </c>
    </row>
    <row r="6487" spans="1:14" x14ac:dyDescent="0.2">
      <c r="A6487" s="231" t="str">
        <f t="shared" si="197"/>
        <v>NS1.506NO_thin025</v>
      </c>
      <c r="B6487" s="223" t="s">
        <v>234</v>
      </c>
      <c r="C6487" s="224">
        <v>1.5</v>
      </c>
      <c r="D6487" s="223">
        <v>6</v>
      </c>
      <c r="E6487" s="223" t="s">
        <v>199</v>
      </c>
      <c r="F6487" s="225" t="s">
        <v>5</v>
      </c>
      <c r="G6487" s="226">
        <v>10.29</v>
      </c>
      <c r="H6487" s="226">
        <v>0.17</v>
      </c>
      <c r="I6487" s="226">
        <v>10.46</v>
      </c>
      <c r="J6487" s="227">
        <v>52.29</v>
      </c>
      <c r="K6487" s="227">
        <v>81.37</v>
      </c>
      <c r="L6487" s="228">
        <v>0</v>
      </c>
      <c r="M6487" s="229">
        <f t="shared" si="198"/>
        <v>81.37</v>
      </c>
      <c r="N6487" s="230">
        <v>0</v>
      </c>
    </row>
    <row r="6488" spans="1:14" x14ac:dyDescent="0.2">
      <c r="A6488" s="231" t="str">
        <f t="shared" si="197"/>
        <v>NS1.506NO_thin030</v>
      </c>
      <c r="B6488" s="223" t="s">
        <v>234</v>
      </c>
      <c r="C6488" s="224">
        <v>1.5</v>
      </c>
      <c r="D6488" s="223">
        <v>6</v>
      </c>
      <c r="E6488" s="223" t="s">
        <v>199</v>
      </c>
      <c r="F6488" s="225" t="s">
        <v>6</v>
      </c>
      <c r="G6488" s="226">
        <v>17.809999999999999</v>
      </c>
      <c r="H6488" s="226">
        <v>0.84</v>
      </c>
      <c r="I6488" s="226">
        <v>18.649999999999999</v>
      </c>
      <c r="J6488" s="227">
        <v>93.24</v>
      </c>
      <c r="K6488" s="227">
        <v>174.61</v>
      </c>
      <c r="L6488" s="228">
        <v>0</v>
      </c>
      <c r="M6488" s="229">
        <f t="shared" si="198"/>
        <v>174.61</v>
      </c>
      <c r="N6488" s="230">
        <v>0</v>
      </c>
    </row>
    <row r="6489" spans="1:14" x14ac:dyDescent="0.2">
      <c r="A6489" s="231" t="str">
        <f t="shared" si="197"/>
        <v>NS1.506NO_thin035</v>
      </c>
      <c r="B6489" s="223" t="s">
        <v>234</v>
      </c>
      <c r="C6489" s="224">
        <v>1.5</v>
      </c>
      <c r="D6489" s="223">
        <v>6</v>
      </c>
      <c r="E6489" s="223" t="s">
        <v>199</v>
      </c>
      <c r="F6489" s="225" t="s">
        <v>7</v>
      </c>
      <c r="G6489" s="226">
        <v>9.52</v>
      </c>
      <c r="H6489" s="226">
        <v>0.43</v>
      </c>
      <c r="I6489" s="226">
        <v>9.9499999999999993</v>
      </c>
      <c r="J6489" s="227">
        <v>49.76</v>
      </c>
      <c r="K6489" s="227">
        <v>224.37</v>
      </c>
      <c r="L6489" s="228">
        <v>0</v>
      </c>
      <c r="M6489" s="229">
        <f t="shared" si="198"/>
        <v>224.37</v>
      </c>
      <c r="N6489" s="230">
        <v>0</v>
      </c>
    </row>
    <row r="6490" spans="1:14" x14ac:dyDescent="0.2">
      <c r="A6490" s="231" t="str">
        <f t="shared" si="197"/>
        <v>NS1.506NO_thin040</v>
      </c>
      <c r="B6490" s="223" t="s">
        <v>234</v>
      </c>
      <c r="C6490" s="224">
        <v>1.5</v>
      </c>
      <c r="D6490" s="223">
        <v>6</v>
      </c>
      <c r="E6490" s="223" t="s">
        <v>199</v>
      </c>
      <c r="F6490" s="225" t="s">
        <v>8</v>
      </c>
      <c r="G6490" s="226">
        <v>7.13</v>
      </c>
      <c r="H6490" s="226">
        <v>1.42</v>
      </c>
      <c r="I6490" s="226">
        <v>8.5399999999999991</v>
      </c>
      <c r="J6490" s="227">
        <v>42.72</v>
      </c>
      <c r="K6490" s="227">
        <v>267.08999999999997</v>
      </c>
      <c r="L6490" s="228">
        <v>0</v>
      </c>
      <c r="M6490" s="229">
        <f t="shared" si="198"/>
        <v>267.08999999999997</v>
      </c>
      <c r="N6490" s="230">
        <v>0</v>
      </c>
    </row>
    <row r="6491" spans="1:14" x14ac:dyDescent="0.2">
      <c r="A6491" s="231" t="str">
        <f t="shared" si="197"/>
        <v>NS1.506NO_thin045</v>
      </c>
      <c r="B6491" s="223" t="s">
        <v>234</v>
      </c>
      <c r="C6491" s="224">
        <v>1.5</v>
      </c>
      <c r="D6491" s="223">
        <v>6</v>
      </c>
      <c r="E6491" s="223" t="s">
        <v>199</v>
      </c>
      <c r="F6491" s="225" t="s">
        <v>9</v>
      </c>
      <c r="G6491" s="226">
        <v>5.53</v>
      </c>
      <c r="H6491" s="226">
        <v>3.11</v>
      </c>
      <c r="I6491" s="226">
        <v>8.64</v>
      </c>
      <c r="J6491" s="227">
        <v>43.22</v>
      </c>
      <c r="K6491" s="227">
        <v>310.31</v>
      </c>
      <c r="L6491" s="228">
        <v>0</v>
      </c>
      <c r="M6491" s="229">
        <f t="shared" si="198"/>
        <v>310.31</v>
      </c>
      <c r="N6491" s="230">
        <v>0</v>
      </c>
    </row>
    <row r="6492" spans="1:14" x14ac:dyDescent="0.2">
      <c r="A6492" s="231" t="str">
        <f t="shared" si="197"/>
        <v>NS1.506NO_thin050</v>
      </c>
      <c r="B6492" s="223" t="s">
        <v>234</v>
      </c>
      <c r="C6492" s="224">
        <v>1.5</v>
      </c>
      <c r="D6492" s="223">
        <v>6</v>
      </c>
      <c r="E6492" s="223" t="s">
        <v>199</v>
      </c>
      <c r="F6492" s="225" t="s">
        <v>10</v>
      </c>
      <c r="G6492" s="226">
        <v>5.03</v>
      </c>
      <c r="H6492" s="226">
        <v>1.92</v>
      </c>
      <c r="I6492" s="226">
        <v>6.95</v>
      </c>
      <c r="J6492" s="227">
        <v>34.74</v>
      </c>
      <c r="K6492" s="227">
        <v>345.06</v>
      </c>
      <c r="L6492" s="228">
        <v>0</v>
      </c>
      <c r="M6492" s="229">
        <f t="shared" si="198"/>
        <v>345.06</v>
      </c>
      <c r="N6492" s="230">
        <v>0</v>
      </c>
    </row>
    <row r="6493" spans="1:14" x14ac:dyDescent="0.2">
      <c r="A6493" s="231" t="str">
        <f t="shared" si="197"/>
        <v>NS1.506NO_thin055</v>
      </c>
      <c r="B6493" s="223" t="s">
        <v>234</v>
      </c>
      <c r="C6493" s="224">
        <v>1.5</v>
      </c>
      <c r="D6493" s="223">
        <v>6</v>
      </c>
      <c r="E6493" s="223" t="s">
        <v>199</v>
      </c>
      <c r="F6493" s="225" t="s">
        <v>11</v>
      </c>
      <c r="G6493" s="226">
        <v>5.13</v>
      </c>
      <c r="H6493" s="226">
        <v>0.33</v>
      </c>
      <c r="I6493" s="226">
        <v>5.46</v>
      </c>
      <c r="J6493" s="227">
        <v>27.31</v>
      </c>
      <c r="K6493" s="227">
        <v>372.36</v>
      </c>
      <c r="L6493" s="228">
        <v>0</v>
      </c>
      <c r="M6493" s="229">
        <f t="shared" si="198"/>
        <v>372.36</v>
      </c>
      <c r="N6493" s="230">
        <v>0</v>
      </c>
    </row>
    <row r="6494" spans="1:14" x14ac:dyDescent="0.2">
      <c r="A6494" s="231" t="str">
        <f t="shared" si="197"/>
        <v>NS1.506NO_thin060</v>
      </c>
      <c r="B6494" s="223" t="s">
        <v>234</v>
      </c>
      <c r="C6494" s="224">
        <v>1.5</v>
      </c>
      <c r="D6494" s="223">
        <v>6</v>
      </c>
      <c r="E6494" s="223" t="s">
        <v>199</v>
      </c>
      <c r="F6494" s="225" t="s">
        <v>12</v>
      </c>
      <c r="G6494" s="226">
        <v>5.12</v>
      </c>
      <c r="H6494" s="226">
        <v>-0.18</v>
      </c>
      <c r="I6494" s="226">
        <v>4.9400000000000004</v>
      </c>
      <c r="J6494" s="227">
        <v>24.7</v>
      </c>
      <c r="K6494" s="227">
        <v>397.06</v>
      </c>
      <c r="L6494" s="228">
        <v>0</v>
      </c>
      <c r="M6494" s="229">
        <f t="shared" si="198"/>
        <v>397.06</v>
      </c>
      <c r="N6494" s="230">
        <v>0</v>
      </c>
    </row>
    <row r="6495" spans="1:14" x14ac:dyDescent="0.2">
      <c r="A6495" s="231" t="str">
        <f t="shared" si="197"/>
        <v>NS1.506NO_thin065</v>
      </c>
      <c r="B6495" s="223" t="s">
        <v>234</v>
      </c>
      <c r="C6495" s="224">
        <v>1.5</v>
      </c>
      <c r="D6495" s="223">
        <v>6</v>
      </c>
      <c r="E6495" s="223" t="s">
        <v>199</v>
      </c>
      <c r="F6495" s="225" t="s">
        <v>13</v>
      </c>
      <c r="G6495" s="226">
        <v>5.09</v>
      </c>
      <c r="H6495" s="226">
        <v>-0.32</v>
      </c>
      <c r="I6495" s="226">
        <v>4.7699999999999996</v>
      </c>
      <c r="J6495" s="227">
        <v>23.85</v>
      </c>
      <c r="K6495" s="227">
        <v>420.91</v>
      </c>
      <c r="L6495" s="228">
        <v>0</v>
      </c>
      <c r="M6495" s="229">
        <f t="shared" si="198"/>
        <v>420.91</v>
      </c>
      <c r="N6495" s="230">
        <v>0</v>
      </c>
    </row>
    <row r="6496" spans="1:14" x14ac:dyDescent="0.2">
      <c r="A6496" s="231" t="str">
        <f t="shared" si="197"/>
        <v>NS1.506NO_thin070</v>
      </c>
      <c r="B6496" s="223" t="s">
        <v>234</v>
      </c>
      <c r="C6496" s="224">
        <v>1.5</v>
      </c>
      <c r="D6496" s="223">
        <v>6</v>
      </c>
      <c r="E6496" s="223" t="s">
        <v>199</v>
      </c>
      <c r="F6496" s="225" t="s">
        <v>200</v>
      </c>
      <c r="G6496" s="226">
        <v>4.9800000000000004</v>
      </c>
      <c r="H6496" s="226">
        <v>-0.25</v>
      </c>
      <c r="I6496" s="226">
        <v>4.7300000000000004</v>
      </c>
      <c r="J6496" s="227">
        <v>23.63</v>
      </c>
      <c r="K6496" s="227">
        <v>444.54</v>
      </c>
      <c r="L6496" s="228">
        <v>0</v>
      </c>
      <c r="M6496" s="229">
        <f t="shared" si="198"/>
        <v>444.54</v>
      </c>
      <c r="N6496" s="230">
        <v>0</v>
      </c>
    </row>
    <row r="6497" spans="1:14" x14ac:dyDescent="0.2">
      <c r="A6497" s="231" t="str">
        <f t="shared" si="197"/>
        <v>NS1.506NO_thin075</v>
      </c>
      <c r="B6497" s="223" t="s">
        <v>234</v>
      </c>
      <c r="C6497" s="224">
        <v>1.5</v>
      </c>
      <c r="D6497" s="223">
        <v>6</v>
      </c>
      <c r="E6497" s="223" t="s">
        <v>199</v>
      </c>
      <c r="F6497" s="225" t="s">
        <v>201</v>
      </c>
      <c r="G6497" s="226">
        <v>4.6100000000000003</v>
      </c>
      <c r="H6497" s="226">
        <v>-0.37</v>
      </c>
      <c r="I6497" s="226">
        <v>4.24</v>
      </c>
      <c r="J6497" s="227">
        <v>21.22</v>
      </c>
      <c r="K6497" s="227">
        <v>465.75</v>
      </c>
      <c r="L6497" s="228">
        <v>0</v>
      </c>
      <c r="M6497" s="229">
        <f t="shared" si="198"/>
        <v>465.75</v>
      </c>
      <c r="N6497" s="230">
        <v>0</v>
      </c>
    </row>
    <row r="6498" spans="1:14" x14ac:dyDescent="0.2">
      <c r="A6498" s="231" t="str">
        <f t="shared" si="197"/>
        <v>NS1.506NO_thin080</v>
      </c>
      <c r="B6498" s="223" t="s">
        <v>234</v>
      </c>
      <c r="C6498" s="224">
        <v>1.5</v>
      </c>
      <c r="D6498" s="223">
        <v>6</v>
      </c>
      <c r="E6498" s="223" t="s">
        <v>199</v>
      </c>
      <c r="F6498" s="225" t="s">
        <v>202</v>
      </c>
      <c r="G6498" s="226">
        <v>4.22</v>
      </c>
      <c r="H6498" s="226">
        <v>-0.19</v>
      </c>
      <c r="I6498" s="226">
        <v>4.03</v>
      </c>
      <c r="J6498" s="227">
        <v>20.14</v>
      </c>
      <c r="K6498" s="227">
        <v>485.89</v>
      </c>
      <c r="L6498" s="228">
        <v>0</v>
      </c>
      <c r="M6498" s="229">
        <f t="shared" si="198"/>
        <v>485.89</v>
      </c>
      <c r="N6498" s="230">
        <v>0</v>
      </c>
    </row>
    <row r="6499" spans="1:14" x14ac:dyDescent="0.2">
      <c r="A6499" s="231" t="str">
        <f t="shared" si="197"/>
        <v>NS1.506NO_thin085</v>
      </c>
      <c r="B6499" s="223" t="s">
        <v>234</v>
      </c>
      <c r="C6499" s="224">
        <v>1.5</v>
      </c>
      <c r="D6499" s="223">
        <v>6</v>
      </c>
      <c r="E6499" s="223" t="s">
        <v>199</v>
      </c>
      <c r="F6499" s="225" t="s">
        <v>203</v>
      </c>
      <c r="G6499" s="226">
        <v>3.85</v>
      </c>
      <c r="H6499" s="226">
        <v>-0.24</v>
      </c>
      <c r="I6499" s="226">
        <v>3.62</v>
      </c>
      <c r="J6499" s="227">
        <v>18.079999999999998</v>
      </c>
      <c r="K6499" s="227">
        <v>503.97</v>
      </c>
      <c r="L6499" s="228">
        <v>0</v>
      </c>
      <c r="M6499" s="229">
        <f t="shared" si="198"/>
        <v>503.97</v>
      </c>
      <c r="N6499" s="230">
        <v>0</v>
      </c>
    </row>
    <row r="6500" spans="1:14" x14ac:dyDescent="0.2">
      <c r="A6500" s="231" t="str">
        <f t="shared" si="197"/>
        <v>NS1.506NO_thin090</v>
      </c>
      <c r="B6500" s="223" t="s">
        <v>234</v>
      </c>
      <c r="C6500" s="224">
        <v>1.5</v>
      </c>
      <c r="D6500" s="223">
        <v>6</v>
      </c>
      <c r="E6500" s="223" t="s">
        <v>199</v>
      </c>
      <c r="F6500" s="225" t="s">
        <v>204</v>
      </c>
      <c r="G6500" s="226">
        <v>3.5</v>
      </c>
      <c r="H6500" s="226">
        <v>-0.24</v>
      </c>
      <c r="I6500" s="226">
        <v>3.27</v>
      </c>
      <c r="J6500" s="227">
        <v>16.329999999999998</v>
      </c>
      <c r="K6500" s="227">
        <v>520.29999999999995</v>
      </c>
      <c r="L6500" s="228">
        <v>0</v>
      </c>
      <c r="M6500" s="229">
        <f t="shared" si="198"/>
        <v>520.29999999999995</v>
      </c>
      <c r="N6500" s="230">
        <v>0</v>
      </c>
    </row>
    <row r="6501" spans="1:14" x14ac:dyDescent="0.2">
      <c r="A6501" s="231" t="str">
        <f t="shared" si="197"/>
        <v>NS1.506NO_thin095</v>
      </c>
      <c r="B6501" s="223" t="s">
        <v>234</v>
      </c>
      <c r="C6501" s="224">
        <v>1.5</v>
      </c>
      <c r="D6501" s="223">
        <v>6</v>
      </c>
      <c r="E6501" s="223" t="s">
        <v>199</v>
      </c>
      <c r="F6501" s="225" t="s">
        <v>205</v>
      </c>
      <c r="G6501" s="226">
        <v>3.35</v>
      </c>
      <c r="H6501" s="226">
        <v>-0.04</v>
      </c>
      <c r="I6501" s="226">
        <v>3.32</v>
      </c>
      <c r="J6501" s="227">
        <v>16.59</v>
      </c>
      <c r="K6501" s="227">
        <v>536.89</v>
      </c>
      <c r="L6501" s="228">
        <v>0</v>
      </c>
      <c r="M6501" s="229">
        <f t="shared" si="198"/>
        <v>536.89</v>
      </c>
      <c r="N6501" s="230">
        <v>0</v>
      </c>
    </row>
    <row r="6502" spans="1:14" x14ac:dyDescent="0.2">
      <c r="A6502" s="231" t="str">
        <f t="shared" si="197"/>
        <v>NS1.506NO_thin100</v>
      </c>
      <c r="B6502" s="223" t="s">
        <v>234</v>
      </c>
      <c r="C6502" s="224">
        <v>1.5</v>
      </c>
      <c r="D6502" s="223">
        <v>6</v>
      </c>
      <c r="E6502" s="223" t="s">
        <v>199</v>
      </c>
      <c r="F6502" s="225" t="s">
        <v>206</v>
      </c>
      <c r="G6502" s="226">
        <v>3.06</v>
      </c>
      <c r="H6502" s="226">
        <v>-0.1</v>
      </c>
      <c r="I6502" s="226">
        <v>2.96</v>
      </c>
      <c r="J6502" s="227">
        <v>14.78</v>
      </c>
      <c r="K6502" s="227">
        <v>551.66999999999996</v>
      </c>
      <c r="L6502" s="228">
        <v>0</v>
      </c>
      <c r="M6502" s="229">
        <f t="shared" si="198"/>
        <v>551.66999999999996</v>
      </c>
      <c r="N6502" s="230">
        <v>0</v>
      </c>
    </row>
    <row r="6503" spans="1:14" x14ac:dyDescent="0.2">
      <c r="A6503" s="231" t="str">
        <f t="shared" si="197"/>
        <v>NS1.506NO_thin105</v>
      </c>
      <c r="B6503" s="223" t="s">
        <v>234</v>
      </c>
      <c r="C6503" s="224">
        <v>1.5</v>
      </c>
      <c r="D6503" s="223">
        <v>6</v>
      </c>
      <c r="E6503" s="223" t="s">
        <v>199</v>
      </c>
      <c r="F6503" s="225" t="s">
        <v>207</v>
      </c>
      <c r="G6503" s="226">
        <v>2.8</v>
      </c>
      <c r="H6503" s="226">
        <v>-0.23</v>
      </c>
      <c r="I6503" s="226">
        <v>2.57</v>
      </c>
      <c r="J6503" s="227">
        <v>12.83</v>
      </c>
      <c r="K6503" s="227">
        <v>564.5</v>
      </c>
      <c r="L6503" s="228">
        <v>0</v>
      </c>
      <c r="M6503" s="229">
        <f t="shared" si="198"/>
        <v>564.5</v>
      </c>
      <c r="N6503" s="230">
        <v>0</v>
      </c>
    </row>
    <row r="6504" spans="1:14" x14ac:dyDescent="0.2">
      <c r="A6504" s="231" t="str">
        <f t="shared" si="197"/>
        <v>NS1.506NO_thin110</v>
      </c>
      <c r="B6504" s="223" t="s">
        <v>234</v>
      </c>
      <c r="C6504" s="224">
        <v>1.5</v>
      </c>
      <c r="D6504" s="223">
        <v>6</v>
      </c>
      <c r="E6504" s="223" t="s">
        <v>199</v>
      </c>
      <c r="F6504" s="225" t="s">
        <v>208</v>
      </c>
      <c r="G6504" s="226">
        <v>2.58</v>
      </c>
      <c r="H6504" s="226">
        <v>-0.31</v>
      </c>
      <c r="I6504" s="226">
        <v>2.27</v>
      </c>
      <c r="J6504" s="227">
        <v>11.36</v>
      </c>
      <c r="K6504" s="227">
        <v>575.86</v>
      </c>
      <c r="L6504" s="228">
        <v>0</v>
      </c>
      <c r="M6504" s="229">
        <f t="shared" si="198"/>
        <v>575.86</v>
      </c>
      <c r="N6504" s="230">
        <v>0</v>
      </c>
    </row>
    <row r="6505" spans="1:14" x14ac:dyDescent="0.2">
      <c r="A6505" s="231" t="str">
        <f t="shared" si="197"/>
        <v>NS1.506NO_thin115</v>
      </c>
      <c r="B6505" s="223" t="s">
        <v>234</v>
      </c>
      <c r="C6505" s="224">
        <v>1.5</v>
      </c>
      <c r="D6505" s="223">
        <v>6</v>
      </c>
      <c r="E6505" s="223" t="s">
        <v>199</v>
      </c>
      <c r="F6505" s="225" t="s">
        <v>209</v>
      </c>
      <c r="G6505" s="226">
        <v>2.42</v>
      </c>
      <c r="H6505" s="226">
        <v>-0.21</v>
      </c>
      <c r="I6505" s="226">
        <v>2.2000000000000002</v>
      </c>
      <c r="J6505" s="227">
        <v>11.01</v>
      </c>
      <c r="K6505" s="227">
        <v>586.87</v>
      </c>
      <c r="L6505" s="228">
        <v>0</v>
      </c>
      <c r="M6505" s="229">
        <f t="shared" si="198"/>
        <v>586.87</v>
      </c>
      <c r="N6505" s="230">
        <v>0</v>
      </c>
    </row>
    <row r="6506" spans="1:14" x14ac:dyDescent="0.2">
      <c r="A6506" s="231" t="str">
        <f t="shared" si="197"/>
        <v>NS1.506NO_thin120</v>
      </c>
      <c r="B6506" s="223" t="s">
        <v>234</v>
      </c>
      <c r="C6506" s="224">
        <v>1.5</v>
      </c>
      <c r="D6506" s="223">
        <v>6</v>
      </c>
      <c r="E6506" s="223" t="s">
        <v>199</v>
      </c>
      <c r="F6506" s="225" t="s">
        <v>210</v>
      </c>
      <c r="G6506" s="226">
        <v>2.25</v>
      </c>
      <c r="H6506" s="226">
        <v>0.09</v>
      </c>
      <c r="I6506" s="226">
        <v>2.34</v>
      </c>
      <c r="J6506" s="227">
        <v>11.71</v>
      </c>
      <c r="K6506" s="227">
        <v>598.58000000000004</v>
      </c>
      <c r="L6506" s="228">
        <v>0</v>
      </c>
      <c r="M6506" s="229">
        <f t="shared" si="198"/>
        <v>598.58000000000004</v>
      </c>
      <c r="N6506" s="230">
        <v>0</v>
      </c>
    </row>
    <row r="6507" spans="1:14" x14ac:dyDescent="0.2">
      <c r="A6507" s="231" t="str">
        <f t="shared" si="197"/>
        <v>NS1.506NO_thin125</v>
      </c>
      <c r="B6507" s="223" t="s">
        <v>234</v>
      </c>
      <c r="C6507" s="224">
        <v>1.5</v>
      </c>
      <c r="D6507" s="223">
        <v>6</v>
      </c>
      <c r="E6507" s="223" t="s">
        <v>199</v>
      </c>
      <c r="F6507" s="225" t="s">
        <v>211</v>
      </c>
      <c r="G6507" s="226">
        <v>2.04</v>
      </c>
      <c r="H6507" s="226">
        <v>-0.28999999999999998</v>
      </c>
      <c r="I6507" s="226">
        <v>1.75</v>
      </c>
      <c r="J6507" s="227">
        <v>8.75</v>
      </c>
      <c r="K6507" s="227">
        <v>607.33000000000004</v>
      </c>
      <c r="L6507" s="228">
        <v>0</v>
      </c>
      <c r="M6507" s="229">
        <f t="shared" si="198"/>
        <v>607.33000000000004</v>
      </c>
      <c r="N6507" s="230">
        <v>0</v>
      </c>
    </row>
    <row r="6508" spans="1:14" x14ac:dyDescent="0.2">
      <c r="A6508" s="231" t="str">
        <f t="shared" si="197"/>
        <v>NS1.506NO_thin130</v>
      </c>
      <c r="B6508" s="223" t="s">
        <v>234</v>
      </c>
      <c r="C6508" s="224">
        <v>1.5</v>
      </c>
      <c r="D6508" s="223">
        <v>6</v>
      </c>
      <c r="E6508" s="223" t="s">
        <v>199</v>
      </c>
      <c r="F6508" s="225" t="s">
        <v>212</v>
      </c>
      <c r="G6508" s="226">
        <v>1.93</v>
      </c>
      <c r="H6508" s="226">
        <v>0.37</v>
      </c>
      <c r="I6508" s="226">
        <v>2.29</v>
      </c>
      <c r="J6508" s="227">
        <v>11.47</v>
      </c>
      <c r="K6508" s="227">
        <v>618.79999999999995</v>
      </c>
      <c r="L6508" s="228">
        <v>0</v>
      </c>
      <c r="M6508" s="229">
        <f t="shared" si="198"/>
        <v>618.79999999999995</v>
      </c>
      <c r="N6508" s="230">
        <v>0</v>
      </c>
    </row>
    <row r="6509" spans="1:14" x14ac:dyDescent="0.2">
      <c r="A6509" s="231" t="str">
        <f t="shared" si="197"/>
        <v>NS1.506NO_thin135</v>
      </c>
      <c r="B6509" s="223" t="s">
        <v>234</v>
      </c>
      <c r="C6509" s="224">
        <v>1.5</v>
      </c>
      <c r="D6509" s="223">
        <v>6</v>
      </c>
      <c r="E6509" s="223" t="s">
        <v>199</v>
      </c>
      <c r="F6509" s="225" t="s">
        <v>213</v>
      </c>
      <c r="G6509" s="226">
        <v>1.78</v>
      </c>
      <c r="H6509" s="226">
        <v>-0.35</v>
      </c>
      <c r="I6509" s="226">
        <v>1.43</v>
      </c>
      <c r="J6509" s="227">
        <v>7.14</v>
      </c>
      <c r="K6509" s="227">
        <v>625.94000000000005</v>
      </c>
      <c r="L6509" s="228">
        <v>0</v>
      </c>
      <c r="M6509" s="229">
        <f t="shared" si="198"/>
        <v>625.94000000000005</v>
      </c>
      <c r="N6509" s="230">
        <v>0</v>
      </c>
    </row>
    <row r="6510" spans="1:14" x14ac:dyDescent="0.2">
      <c r="A6510" s="231" t="str">
        <f t="shared" si="197"/>
        <v>NS1.506NO_thin140</v>
      </c>
      <c r="B6510" s="223" t="s">
        <v>234</v>
      </c>
      <c r="C6510" s="224">
        <v>1.5</v>
      </c>
      <c r="D6510" s="223">
        <v>6</v>
      </c>
      <c r="E6510" s="223" t="s">
        <v>199</v>
      </c>
      <c r="F6510" s="225" t="s">
        <v>214</v>
      </c>
      <c r="G6510" s="226">
        <v>1.66</v>
      </c>
      <c r="H6510" s="226">
        <v>-0.36</v>
      </c>
      <c r="I6510" s="226">
        <v>1.3</v>
      </c>
      <c r="J6510" s="227">
        <v>6.5</v>
      </c>
      <c r="K6510" s="227">
        <v>632.44000000000005</v>
      </c>
      <c r="L6510" s="228">
        <v>0</v>
      </c>
      <c r="M6510" s="229">
        <f t="shared" si="198"/>
        <v>632.44000000000005</v>
      </c>
      <c r="N6510" s="230">
        <v>0</v>
      </c>
    </row>
    <row r="6511" spans="1:14" x14ac:dyDescent="0.2">
      <c r="A6511" s="231" t="str">
        <f t="shared" si="197"/>
        <v>NS1.506NO_thin145</v>
      </c>
      <c r="B6511" s="223" t="s">
        <v>234</v>
      </c>
      <c r="C6511" s="224">
        <v>1.5</v>
      </c>
      <c r="D6511" s="223">
        <v>6</v>
      </c>
      <c r="E6511" s="223" t="s">
        <v>199</v>
      </c>
      <c r="F6511" s="225" t="s">
        <v>215</v>
      </c>
      <c r="G6511" s="226">
        <v>1.6</v>
      </c>
      <c r="H6511" s="226">
        <v>-0.31</v>
      </c>
      <c r="I6511" s="226">
        <v>1.29</v>
      </c>
      <c r="J6511" s="227">
        <v>6.43</v>
      </c>
      <c r="K6511" s="227">
        <v>638.87</v>
      </c>
      <c r="L6511" s="228">
        <v>0</v>
      </c>
      <c r="M6511" s="229">
        <f t="shared" si="198"/>
        <v>638.87</v>
      </c>
      <c r="N6511" s="230">
        <v>0</v>
      </c>
    </row>
    <row r="6512" spans="1:14" x14ac:dyDescent="0.2">
      <c r="A6512" s="231" t="str">
        <f t="shared" si="197"/>
        <v>NS1.506NO_thin150</v>
      </c>
      <c r="B6512" s="223" t="s">
        <v>234</v>
      </c>
      <c r="C6512" s="224">
        <v>1.5</v>
      </c>
      <c r="D6512" s="223">
        <v>6</v>
      </c>
      <c r="E6512" s="223" t="s">
        <v>199</v>
      </c>
      <c r="F6512" s="225" t="s">
        <v>216</v>
      </c>
      <c r="G6512" s="226">
        <v>1.41</v>
      </c>
      <c r="H6512" s="226">
        <v>-0.09</v>
      </c>
      <c r="I6512" s="226">
        <v>1.32</v>
      </c>
      <c r="J6512" s="227">
        <v>6.62</v>
      </c>
      <c r="K6512" s="227">
        <v>645.49</v>
      </c>
      <c r="L6512" s="228">
        <v>0</v>
      </c>
      <c r="M6512" s="229">
        <f t="shared" si="198"/>
        <v>645.49</v>
      </c>
      <c r="N6512" s="230">
        <v>0</v>
      </c>
    </row>
    <row r="6513" spans="1:14" x14ac:dyDescent="0.2">
      <c r="A6513" s="231" t="str">
        <f t="shared" si="197"/>
        <v>NS1.506NO_thin155</v>
      </c>
      <c r="B6513" s="223" t="s">
        <v>234</v>
      </c>
      <c r="C6513" s="224">
        <v>1.5</v>
      </c>
      <c r="D6513" s="223">
        <v>6</v>
      </c>
      <c r="E6513" s="223" t="s">
        <v>199</v>
      </c>
      <c r="F6513" s="225" t="s">
        <v>217</v>
      </c>
      <c r="G6513" s="226">
        <v>1.29</v>
      </c>
      <c r="H6513" s="226">
        <v>-0.2</v>
      </c>
      <c r="I6513" s="226">
        <v>1.08</v>
      </c>
      <c r="J6513" s="227">
        <v>5.42</v>
      </c>
      <c r="K6513" s="227">
        <v>650.91</v>
      </c>
      <c r="L6513" s="228">
        <v>0</v>
      </c>
      <c r="M6513" s="229">
        <f t="shared" si="198"/>
        <v>650.91</v>
      </c>
      <c r="N6513" s="230">
        <v>0</v>
      </c>
    </row>
    <row r="6514" spans="1:14" x14ac:dyDescent="0.2">
      <c r="A6514" s="231" t="str">
        <f t="shared" si="197"/>
        <v>NS1.506NO_thin160</v>
      </c>
      <c r="B6514" s="223" t="s">
        <v>234</v>
      </c>
      <c r="C6514" s="224">
        <v>1.5</v>
      </c>
      <c r="D6514" s="223">
        <v>6</v>
      </c>
      <c r="E6514" s="223" t="s">
        <v>199</v>
      </c>
      <c r="F6514" s="225" t="s">
        <v>218</v>
      </c>
      <c r="G6514" s="226">
        <v>1.17</v>
      </c>
      <c r="H6514" s="226">
        <v>-0.16</v>
      </c>
      <c r="I6514" s="226">
        <v>1.01</v>
      </c>
      <c r="J6514" s="227">
        <v>5.0599999999999996</v>
      </c>
      <c r="K6514" s="227">
        <v>655.97</v>
      </c>
      <c r="L6514" s="228">
        <v>0</v>
      </c>
      <c r="M6514" s="229">
        <f t="shared" si="198"/>
        <v>655.97</v>
      </c>
      <c r="N6514" s="230">
        <v>0</v>
      </c>
    </row>
    <row r="6515" spans="1:14" x14ac:dyDescent="0.2">
      <c r="A6515" s="231" t="str">
        <f t="shared" si="197"/>
        <v>NS1.506NO_thin165</v>
      </c>
      <c r="B6515" s="223" t="s">
        <v>234</v>
      </c>
      <c r="C6515" s="224">
        <v>1.5</v>
      </c>
      <c r="D6515" s="223">
        <v>6</v>
      </c>
      <c r="E6515" s="223" t="s">
        <v>199</v>
      </c>
      <c r="F6515" s="225" t="s">
        <v>219</v>
      </c>
      <c r="G6515" s="226">
        <v>1.1200000000000001</v>
      </c>
      <c r="H6515" s="226">
        <v>-0.15</v>
      </c>
      <c r="I6515" s="226">
        <v>0.97</v>
      </c>
      <c r="J6515" s="227">
        <v>4.8499999999999996</v>
      </c>
      <c r="K6515" s="227">
        <v>660.81</v>
      </c>
      <c r="L6515" s="228">
        <v>0</v>
      </c>
      <c r="M6515" s="229">
        <f t="shared" si="198"/>
        <v>660.81</v>
      </c>
      <c r="N6515" s="230">
        <v>0</v>
      </c>
    </row>
    <row r="6516" spans="1:14" x14ac:dyDescent="0.2">
      <c r="A6516" s="231" t="str">
        <f t="shared" si="197"/>
        <v>NS1.506NO_thin170</v>
      </c>
      <c r="B6516" s="223" t="s">
        <v>234</v>
      </c>
      <c r="C6516" s="224">
        <v>1.5</v>
      </c>
      <c r="D6516" s="223">
        <v>6</v>
      </c>
      <c r="E6516" s="223" t="s">
        <v>199</v>
      </c>
      <c r="F6516" s="225" t="s">
        <v>220</v>
      </c>
      <c r="G6516" s="226">
        <v>1.1399999999999999</v>
      </c>
      <c r="H6516" s="226">
        <v>-0.14000000000000001</v>
      </c>
      <c r="I6516" s="226">
        <v>1</v>
      </c>
      <c r="J6516" s="227">
        <v>5.01</v>
      </c>
      <c r="K6516" s="227">
        <v>665.83</v>
      </c>
      <c r="L6516" s="228">
        <v>0</v>
      </c>
      <c r="M6516" s="229">
        <f t="shared" si="198"/>
        <v>665.83</v>
      </c>
      <c r="N6516" s="230">
        <v>0</v>
      </c>
    </row>
    <row r="6517" spans="1:14" x14ac:dyDescent="0.2">
      <c r="A6517" s="231" t="str">
        <f t="shared" si="197"/>
        <v>NS1.506NO_thin175</v>
      </c>
      <c r="B6517" s="223" t="s">
        <v>234</v>
      </c>
      <c r="C6517" s="224">
        <v>1.5</v>
      </c>
      <c r="D6517" s="223">
        <v>6</v>
      </c>
      <c r="E6517" s="223" t="s">
        <v>199</v>
      </c>
      <c r="F6517" s="225" t="s">
        <v>221</v>
      </c>
      <c r="G6517" s="226">
        <v>0.92</v>
      </c>
      <c r="H6517" s="226">
        <v>-0.08</v>
      </c>
      <c r="I6517" s="226">
        <v>0.84</v>
      </c>
      <c r="J6517" s="227">
        <v>4.1900000000000004</v>
      </c>
      <c r="K6517" s="227">
        <v>670.02</v>
      </c>
      <c r="L6517" s="228">
        <v>0</v>
      </c>
      <c r="M6517" s="229">
        <f t="shared" si="198"/>
        <v>670.02</v>
      </c>
      <c r="N6517" s="230">
        <v>0</v>
      </c>
    </row>
    <row r="6518" spans="1:14" x14ac:dyDescent="0.2">
      <c r="A6518" s="231" t="str">
        <f t="shared" si="197"/>
        <v>NS1.506NO_thin180</v>
      </c>
      <c r="B6518" s="223" t="s">
        <v>234</v>
      </c>
      <c r="C6518" s="224">
        <v>1.5</v>
      </c>
      <c r="D6518" s="223">
        <v>6</v>
      </c>
      <c r="E6518" s="223" t="s">
        <v>199</v>
      </c>
      <c r="F6518" s="225" t="s">
        <v>222</v>
      </c>
      <c r="G6518" s="226">
        <v>0.78</v>
      </c>
      <c r="H6518" s="226">
        <v>-0.09</v>
      </c>
      <c r="I6518" s="226">
        <v>0.69</v>
      </c>
      <c r="J6518" s="227">
        <v>3.45</v>
      </c>
      <c r="K6518" s="227">
        <v>673.47</v>
      </c>
      <c r="L6518" s="228">
        <v>0</v>
      </c>
      <c r="M6518" s="229">
        <f t="shared" si="198"/>
        <v>673.47</v>
      </c>
      <c r="N6518" s="230">
        <v>0</v>
      </c>
    </row>
    <row r="6519" spans="1:14" x14ac:dyDescent="0.2">
      <c r="A6519" s="231" t="str">
        <f t="shared" si="197"/>
        <v>NS1.506NO_thin185</v>
      </c>
      <c r="B6519" s="223" t="s">
        <v>234</v>
      </c>
      <c r="C6519" s="224">
        <v>1.5</v>
      </c>
      <c r="D6519" s="223">
        <v>6</v>
      </c>
      <c r="E6519" s="223" t="s">
        <v>199</v>
      </c>
      <c r="F6519" s="225" t="s">
        <v>223</v>
      </c>
      <c r="G6519" s="226">
        <v>0.81</v>
      </c>
      <c r="H6519" s="226">
        <v>-0.08</v>
      </c>
      <c r="I6519" s="226">
        <v>0.73</v>
      </c>
      <c r="J6519" s="227">
        <v>3.65</v>
      </c>
      <c r="K6519" s="227">
        <v>677.12</v>
      </c>
      <c r="L6519" s="228">
        <v>0</v>
      </c>
      <c r="M6519" s="229">
        <f t="shared" si="198"/>
        <v>677.12</v>
      </c>
      <c r="N6519" s="230">
        <v>0</v>
      </c>
    </row>
    <row r="6520" spans="1:14" x14ac:dyDescent="0.2">
      <c r="A6520" s="231" t="str">
        <f t="shared" si="197"/>
        <v>NS1.506NO_thin190</v>
      </c>
      <c r="B6520" s="223" t="s">
        <v>234</v>
      </c>
      <c r="C6520" s="224">
        <v>1.5</v>
      </c>
      <c r="D6520" s="223">
        <v>6</v>
      </c>
      <c r="E6520" s="223" t="s">
        <v>199</v>
      </c>
      <c r="F6520" s="225" t="s">
        <v>224</v>
      </c>
      <c r="G6520" s="226">
        <v>0.83</v>
      </c>
      <c r="H6520" s="226">
        <v>-7.0000000000000007E-2</v>
      </c>
      <c r="I6520" s="226">
        <v>0.76</v>
      </c>
      <c r="J6520" s="227">
        <v>3.79</v>
      </c>
      <c r="K6520" s="227">
        <v>680.91</v>
      </c>
      <c r="L6520" s="228">
        <v>0</v>
      </c>
      <c r="M6520" s="229">
        <f t="shared" si="198"/>
        <v>680.91</v>
      </c>
      <c r="N6520" s="230">
        <v>0</v>
      </c>
    </row>
    <row r="6521" spans="1:14" x14ac:dyDescent="0.2">
      <c r="A6521" s="231" t="str">
        <f t="shared" si="197"/>
        <v>NS1.506NO_thin195</v>
      </c>
      <c r="B6521" s="223" t="s">
        <v>234</v>
      </c>
      <c r="C6521" s="224">
        <v>1.5</v>
      </c>
      <c r="D6521" s="223">
        <v>6</v>
      </c>
      <c r="E6521" s="223" t="s">
        <v>199</v>
      </c>
      <c r="F6521" s="225" t="s">
        <v>225</v>
      </c>
      <c r="G6521" s="226">
        <v>0.7</v>
      </c>
      <c r="H6521" s="226">
        <v>0.31</v>
      </c>
      <c r="I6521" s="226">
        <v>1.01</v>
      </c>
      <c r="J6521" s="227">
        <v>5.05</v>
      </c>
      <c r="K6521" s="227">
        <v>685.96</v>
      </c>
      <c r="L6521" s="228">
        <v>0</v>
      </c>
      <c r="M6521" s="229">
        <f t="shared" si="198"/>
        <v>685.96</v>
      </c>
      <c r="N6521" s="230">
        <v>0</v>
      </c>
    </row>
    <row r="6522" spans="1:14" x14ac:dyDescent="0.2">
      <c r="A6522" s="231" t="str">
        <f t="shared" si="197"/>
        <v>NS1.506Thinned000</v>
      </c>
      <c r="B6522" s="223" t="s">
        <v>234</v>
      </c>
      <c r="C6522" s="224">
        <v>1.5</v>
      </c>
      <c r="D6522" s="223">
        <v>6</v>
      </c>
      <c r="E6522" s="223" t="s">
        <v>172</v>
      </c>
      <c r="F6522" s="225" t="s">
        <v>0</v>
      </c>
      <c r="G6522" s="226">
        <v>0.04</v>
      </c>
      <c r="H6522" s="226">
        <v>0.14000000000000001</v>
      </c>
      <c r="I6522" s="226">
        <v>0.18</v>
      </c>
      <c r="J6522" s="227">
        <v>0.89</v>
      </c>
      <c r="K6522" s="227">
        <v>0.89</v>
      </c>
      <c r="L6522" s="228">
        <v>0</v>
      </c>
      <c r="M6522" s="229">
        <f t="shared" si="198"/>
        <v>0.89</v>
      </c>
      <c r="N6522" s="230">
        <v>0</v>
      </c>
    </row>
    <row r="6523" spans="1:14" x14ac:dyDescent="0.2">
      <c r="A6523" s="231" t="str">
        <f t="shared" si="197"/>
        <v>NS1.506Thinned005</v>
      </c>
      <c r="B6523" s="223" t="s">
        <v>234</v>
      </c>
      <c r="C6523" s="224">
        <v>1.5</v>
      </c>
      <c r="D6523" s="223">
        <v>6</v>
      </c>
      <c r="E6523" s="223" t="s">
        <v>172</v>
      </c>
      <c r="F6523" s="225" t="s">
        <v>1</v>
      </c>
      <c r="G6523" s="226">
        <v>0.12</v>
      </c>
      <c r="H6523" s="226">
        <v>0.17</v>
      </c>
      <c r="I6523" s="226">
        <v>0.28999999999999998</v>
      </c>
      <c r="J6523" s="227">
        <v>1.44</v>
      </c>
      <c r="K6523" s="227">
        <v>2.33</v>
      </c>
      <c r="L6523" s="228">
        <v>0</v>
      </c>
      <c r="M6523" s="229">
        <f t="shared" si="198"/>
        <v>2.33</v>
      </c>
      <c r="N6523" s="230">
        <v>0</v>
      </c>
    </row>
    <row r="6524" spans="1:14" x14ac:dyDescent="0.2">
      <c r="A6524" s="231" t="str">
        <f t="shared" si="197"/>
        <v>NS1.506Thinned010</v>
      </c>
      <c r="B6524" s="223" t="s">
        <v>234</v>
      </c>
      <c r="C6524" s="224">
        <v>1.5</v>
      </c>
      <c r="D6524" s="223">
        <v>6</v>
      </c>
      <c r="E6524" s="223" t="s">
        <v>172</v>
      </c>
      <c r="F6524" s="225" t="s">
        <v>2</v>
      </c>
      <c r="G6524" s="226">
        <v>0.36</v>
      </c>
      <c r="H6524" s="226">
        <v>0.17</v>
      </c>
      <c r="I6524" s="226">
        <v>0.53</v>
      </c>
      <c r="J6524" s="227">
        <v>2.67</v>
      </c>
      <c r="K6524" s="227">
        <v>5</v>
      </c>
      <c r="L6524" s="228">
        <v>0</v>
      </c>
      <c r="M6524" s="229">
        <f t="shared" si="198"/>
        <v>5</v>
      </c>
      <c r="N6524" s="230">
        <v>0</v>
      </c>
    </row>
    <row r="6525" spans="1:14" x14ac:dyDescent="0.2">
      <c r="A6525" s="231" t="str">
        <f t="shared" si="197"/>
        <v>NS1.506Thinned015</v>
      </c>
      <c r="B6525" s="223" t="s">
        <v>234</v>
      </c>
      <c r="C6525" s="224">
        <v>1.5</v>
      </c>
      <c r="D6525" s="223">
        <v>6</v>
      </c>
      <c r="E6525" s="223" t="s">
        <v>172</v>
      </c>
      <c r="F6525" s="225" t="s">
        <v>3</v>
      </c>
      <c r="G6525" s="226">
        <v>1.1000000000000001</v>
      </c>
      <c r="H6525" s="226">
        <v>0.17</v>
      </c>
      <c r="I6525" s="226">
        <v>1.28</v>
      </c>
      <c r="J6525" s="227">
        <v>6.38</v>
      </c>
      <c r="K6525" s="227">
        <v>11.37</v>
      </c>
      <c r="L6525" s="228">
        <v>0</v>
      </c>
      <c r="M6525" s="229">
        <f t="shared" si="198"/>
        <v>11.37</v>
      </c>
      <c r="N6525" s="230">
        <v>0</v>
      </c>
    </row>
    <row r="6526" spans="1:14" x14ac:dyDescent="0.2">
      <c r="A6526" s="231" t="str">
        <f t="shared" si="197"/>
        <v>NS1.506Thinned020</v>
      </c>
      <c r="B6526" s="223" t="s">
        <v>234</v>
      </c>
      <c r="C6526" s="224">
        <v>1.5</v>
      </c>
      <c r="D6526" s="223">
        <v>6</v>
      </c>
      <c r="E6526" s="223" t="s">
        <v>172</v>
      </c>
      <c r="F6526" s="225" t="s">
        <v>4</v>
      </c>
      <c r="G6526" s="226">
        <v>3.37</v>
      </c>
      <c r="H6526" s="226">
        <v>0.17</v>
      </c>
      <c r="I6526" s="226">
        <v>3.54</v>
      </c>
      <c r="J6526" s="227">
        <v>17.71</v>
      </c>
      <c r="K6526" s="227">
        <v>29.09</v>
      </c>
      <c r="L6526" s="228">
        <v>0</v>
      </c>
      <c r="M6526" s="229">
        <f t="shared" si="198"/>
        <v>29.09</v>
      </c>
      <c r="N6526" s="230">
        <v>0</v>
      </c>
    </row>
    <row r="6527" spans="1:14" x14ac:dyDescent="0.2">
      <c r="A6527" s="231" t="str">
        <f t="shared" si="197"/>
        <v>NS1.506Thinned025</v>
      </c>
      <c r="B6527" s="223" t="s">
        <v>234</v>
      </c>
      <c r="C6527" s="224">
        <v>1.5</v>
      </c>
      <c r="D6527" s="223">
        <v>6</v>
      </c>
      <c r="E6527" s="223" t="s">
        <v>172</v>
      </c>
      <c r="F6527" s="225" t="s">
        <v>5</v>
      </c>
      <c r="G6527" s="226">
        <v>10.29</v>
      </c>
      <c r="H6527" s="226">
        <v>0.17</v>
      </c>
      <c r="I6527" s="226">
        <v>10.46</v>
      </c>
      <c r="J6527" s="227">
        <v>52.29</v>
      </c>
      <c r="K6527" s="227">
        <v>81.37</v>
      </c>
      <c r="L6527" s="228">
        <v>0</v>
      </c>
      <c r="M6527" s="229">
        <f t="shared" si="198"/>
        <v>81.37</v>
      </c>
      <c r="N6527" s="230">
        <v>0</v>
      </c>
    </row>
    <row r="6528" spans="1:14" x14ac:dyDescent="0.2">
      <c r="A6528" s="231" t="str">
        <f t="shared" si="197"/>
        <v>NS1.506Thinned030</v>
      </c>
      <c r="B6528" s="223" t="s">
        <v>234</v>
      </c>
      <c r="C6528" s="224">
        <v>1.5</v>
      </c>
      <c r="D6528" s="223">
        <v>6</v>
      </c>
      <c r="E6528" s="223" t="s">
        <v>172</v>
      </c>
      <c r="F6528" s="225" t="s">
        <v>6</v>
      </c>
      <c r="G6528" s="226">
        <v>7.27</v>
      </c>
      <c r="H6528" s="226">
        <v>4.78</v>
      </c>
      <c r="I6528" s="226">
        <v>12.05</v>
      </c>
      <c r="J6528" s="227">
        <v>60.24</v>
      </c>
      <c r="K6528" s="227">
        <v>141.61000000000001</v>
      </c>
      <c r="L6528" s="228">
        <v>-0.14000000000000001</v>
      </c>
      <c r="M6528" s="229">
        <f t="shared" si="198"/>
        <v>141.47000000000003</v>
      </c>
      <c r="N6528" s="230">
        <v>7.73</v>
      </c>
    </row>
    <row r="6529" spans="1:14" x14ac:dyDescent="0.2">
      <c r="A6529" s="231" t="str">
        <f t="shared" si="197"/>
        <v>NS1.506Thinned035</v>
      </c>
      <c r="B6529" s="223" t="s">
        <v>234</v>
      </c>
      <c r="C6529" s="224">
        <v>1.5</v>
      </c>
      <c r="D6529" s="223">
        <v>6</v>
      </c>
      <c r="E6529" s="223" t="s">
        <v>172</v>
      </c>
      <c r="F6529" s="225" t="s">
        <v>7</v>
      </c>
      <c r="G6529" s="226">
        <v>1.51</v>
      </c>
      <c r="H6529" s="226">
        <v>-0.27</v>
      </c>
      <c r="I6529" s="226">
        <v>1.24</v>
      </c>
      <c r="J6529" s="227">
        <v>6.19</v>
      </c>
      <c r="K6529" s="227">
        <v>147.80000000000001</v>
      </c>
      <c r="L6529" s="228">
        <v>-0.23</v>
      </c>
      <c r="M6529" s="229">
        <f t="shared" si="198"/>
        <v>147.57000000000002</v>
      </c>
      <c r="N6529" s="230">
        <v>5.62</v>
      </c>
    </row>
    <row r="6530" spans="1:14" x14ac:dyDescent="0.2">
      <c r="A6530" s="231" t="str">
        <f t="shared" ref="A6530:A6593" si="199">CONCATENATE(LEFT(B6530,2),TEXT(C6530,"0.0"),TEXT(D6530,"00"),E6530,TEXT(LEFT(F6530,3),"000"))</f>
        <v>NS1.506Thinned040</v>
      </c>
      <c r="B6530" s="223" t="s">
        <v>234</v>
      </c>
      <c r="C6530" s="224">
        <v>1.5</v>
      </c>
      <c r="D6530" s="223">
        <v>6</v>
      </c>
      <c r="E6530" s="223" t="s">
        <v>172</v>
      </c>
      <c r="F6530" s="225" t="s">
        <v>8</v>
      </c>
      <c r="G6530" s="226">
        <v>3.65</v>
      </c>
      <c r="H6530" s="226">
        <v>2.39</v>
      </c>
      <c r="I6530" s="226">
        <v>6.04</v>
      </c>
      <c r="J6530" s="227">
        <v>30.19</v>
      </c>
      <c r="K6530" s="227">
        <v>177.99</v>
      </c>
      <c r="L6530" s="228">
        <v>-0.51</v>
      </c>
      <c r="M6530" s="229">
        <f t="shared" si="198"/>
        <v>177.48000000000002</v>
      </c>
      <c r="N6530" s="230">
        <v>1.6</v>
      </c>
    </row>
    <row r="6531" spans="1:14" x14ac:dyDescent="0.2">
      <c r="A6531" s="231" t="str">
        <f t="shared" si="199"/>
        <v>NS1.506Thinned045</v>
      </c>
      <c r="B6531" s="223" t="s">
        <v>234</v>
      </c>
      <c r="C6531" s="224">
        <v>1.5</v>
      </c>
      <c r="D6531" s="223">
        <v>6</v>
      </c>
      <c r="E6531" s="223" t="s">
        <v>172</v>
      </c>
      <c r="F6531" s="225" t="s">
        <v>9</v>
      </c>
      <c r="G6531" s="226">
        <v>3.4</v>
      </c>
      <c r="H6531" s="226">
        <v>1.2</v>
      </c>
      <c r="I6531" s="226">
        <v>4.5999999999999996</v>
      </c>
      <c r="J6531" s="227">
        <v>23.01</v>
      </c>
      <c r="K6531" s="227">
        <v>201</v>
      </c>
      <c r="L6531" s="228">
        <v>-0.85</v>
      </c>
      <c r="M6531" s="229">
        <f t="shared" si="198"/>
        <v>200.15</v>
      </c>
      <c r="N6531" s="230">
        <v>1.95</v>
      </c>
    </row>
    <row r="6532" spans="1:14" x14ac:dyDescent="0.2">
      <c r="A6532" s="231" t="str">
        <f t="shared" si="199"/>
        <v>NS1.506Thinned050</v>
      </c>
      <c r="B6532" s="223" t="s">
        <v>234</v>
      </c>
      <c r="C6532" s="224">
        <v>1.5</v>
      </c>
      <c r="D6532" s="223">
        <v>6</v>
      </c>
      <c r="E6532" s="223" t="s">
        <v>172</v>
      </c>
      <c r="F6532" s="225" t="s">
        <v>10</v>
      </c>
      <c r="G6532" s="226">
        <v>4</v>
      </c>
      <c r="H6532" s="226">
        <v>0.09</v>
      </c>
      <c r="I6532" s="226">
        <v>4.09</v>
      </c>
      <c r="J6532" s="227">
        <v>20.440000000000001</v>
      </c>
      <c r="K6532" s="227">
        <v>221.44</v>
      </c>
      <c r="L6532" s="228">
        <v>-1.24</v>
      </c>
      <c r="M6532" s="229">
        <f t="shared" si="198"/>
        <v>220.2</v>
      </c>
      <c r="N6532" s="230">
        <v>2.17</v>
      </c>
    </row>
    <row r="6533" spans="1:14" x14ac:dyDescent="0.2">
      <c r="A6533" s="231" t="str">
        <f t="shared" si="199"/>
        <v>NS1.506Thinned055</v>
      </c>
      <c r="B6533" s="223" t="s">
        <v>234</v>
      </c>
      <c r="C6533" s="224">
        <v>1.5</v>
      </c>
      <c r="D6533" s="223">
        <v>6</v>
      </c>
      <c r="E6533" s="223" t="s">
        <v>172</v>
      </c>
      <c r="F6533" s="225" t="s">
        <v>11</v>
      </c>
      <c r="G6533" s="226">
        <v>4.0599999999999996</v>
      </c>
      <c r="H6533" s="226">
        <v>-0.69</v>
      </c>
      <c r="I6533" s="226">
        <v>3.37</v>
      </c>
      <c r="J6533" s="227">
        <v>16.86</v>
      </c>
      <c r="K6533" s="227">
        <v>238.31</v>
      </c>
      <c r="L6533" s="228">
        <v>-1.66</v>
      </c>
      <c r="M6533" s="229">
        <f t="shared" si="198"/>
        <v>236.65</v>
      </c>
      <c r="N6533" s="230">
        <v>2.38</v>
      </c>
    </row>
    <row r="6534" spans="1:14" x14ac:dyDescent="0.2">
      <c r="A6534" s="231" t="str">
        <f t="shared" si="199"/>
        <v>NS1.506Thinned060</v>
      </c>
      <c r="B6534" s="223" t="s">
        <v>234</v>
      </c>
      <c r="C6534" s="224">
        <v>1.5</v>
      </c>
      <c r="D6534" s="223">
        <v>6</v>
      </c>
      <c r="E6534" s="223" t="s">
        <v>172</v>
      </c>
      <c r="F6534" s="225" t="s">
        <v>12</v>
      </c>
      <c r="G6534" s="226">
        <v>3.11</v>
      </c>
      <c r="H6534" s="226">
        <v>-1.06</v>
      </c>
      <c r="I6534" s="226">
        <v>2.0499999999999998</v>
      </c>
      <c r="J6534" s="227">
        <v>10.26</v>
      </c>
      <c r="K6534" s="227">
        <v>248.56</v>
      </c>
      <c r="L6534" s="228">
        <v>-2.09</v>
      </c>
      <c r="M6534" s="229">
        <f t="shared" si="198"/>
        <v>246.47</v>
      </c>
      <c r="N6534" s="230">
        <v>2.44</v>
      </c>
    </row>
    <row r="6535" spans="1:14" x14ac:dyDescent="0.2">
      <c r="A6535" s="231" t="str">
        <f t="shared" si="199"/>
        <v>NS1.506Thinned065</v>
      </c>
      <c r="B6535" s="223" t="s">
        <v>234</v>
      </c>
      <c r="C6535" s="224">
        <v>1.5</v>
      </c>
      <c r="D6535" s="223">
        <v>6</v>
      </c>
      <c r="E6535" s="223" t="s">
        <v>172</v>
      </c>
      <c r="F6535" s="225" t="s">
        <v>13</v>
      </c>
      <c r="G6535" s="226">
        <v>4.2300000000000004</v>
      </c>
      <c r="H6535" s="226">
        <v>-0.88</v>
      </c>
      <c r="I6535" s="226">
        <v>3.35</v>
      </c>
      <c r="J6535" s="227">
        <v>16.73</v>
      </c>
      <c r="K6535" s="227">
        <v>265.29000000000002</v>
      </c>
      <c r="L6535" s="228">
        <v>-2.48</v>
      </c>
      <c r="M6535" s="229">
        <f t="shared" si="198"/>
        <v>262.81</v>
      </c>
      <c r="N6535" s="230">
        <v>2.25</v>
      </c>
    </row>
    <row r="6536" spans="1:14" x14ac:dyDescent="0.2">
      <c r="A6536" s="231" t="str">
        <f t="shared" si="199"/>
        <v>NS1.506Thinned070</v>
      </c>
      <c r="B6536" s="223" t="s">
        <v>234</v>
      </c>
      <c r="C6536" s="224">
        <v>1.5</v>
      </c>
      <c r="D6536" s="223">
        <v>6</v>
      </c>
      <c r="E6536" s="223" t="s">
        <v>172</v>
      </c>
      <c r="F6536" s="225" t="s">
        <v>200</v>
      </c>
      <c r="G6536" s="226">
        <v>4.7699999999999996</v>
      </c>
      <c r="H6536" s="226">
        <v>-0.78</v>
      </c>
      <c r="I6536" s="226">
        <v>3.99</v>
      </c>
      <c r="J6536" s="227">
        <v>19.95</v>
      </c>
      <c r="K6536" s="227">
        <v>285.25</v>
      </c>
      <c r="L6536" s="228">
        <v>-2.8</v>
      </c>
      <c r="M6536" s="229">
        <f t="shared" si="198"/>
        <v>282.45</v>
      </c>
      <c r="N6536" s="230">
        <v>1.81</v>
      </c>
    </row>
    <row r="6537" spans="1:14" x14ac:dyDescent="0.2">
      <c r="A6537" s="231" t="str">
        <f t="shared" si="199"/>
        <v>NS1.506Thinned075</v>
      </c>
      <c r="B6537" s="223" t="s">
        <v>234</v>
      </c>
      <c r="C6537" s="224">
        <v>1.5</v>
      </c>
      <c r="D6537" s="223">
        <v>6</v>
      </c>
      <c r="E6537" s="223" t="s">
        <v>172</v>
      </c>
      <c r="F6537" s="225" t="s">
        <v>201</v>
      </c>
      <c r="G6537" s="226">
        <v>3.21</v>
      </c>
      <c r="H6537" s="226">
        <v>-0.56999999999999995</v>
      </c>
      <c r="I6537" s="226">
        <v>2.64</v>
      </c>
      <c r="J6537" s="227">
        <v>13.22</v>
      </c>
      <c r="K6537" s="227">
        <v>298.47000000000003</v>
      </c>
      <c r="L6537" s="228">
        <v>-3.1</v>
      </c>
      <c r="M6537" s="229">
        <f t="shared" si="198"/>
        <v>295.37</v>
      </c>
      <c r="N6537" s="230">
        <v>1.71</v>
      </c>
    </row>
    <row r="6538" spans="1:14" x14ac:dyDescent="0.2">
      <c r="A6538" s="231" t="str">
        <f t="shared" si="199"/>
        <v>NS1.506Thinned080</v>
      </c>
      <c r="B6538" s="223" t="s">
        <v>234</v>
      </c>
      <c r="C6538" s="224">
        <v>1.5</v>
      </c>
      <c r="D6538" s="223">
        <v>6</v>
      </c>
      <c r="E6538" s="223" t="s">
        <v>172</v>
      </c>
      <c r="F6538" s="225" t="s">
        <v>202</v>
      </c>
      <c r="G6538" s="226">
        <v>3.44</v>
      </c>
      <c r="H6538" s="226">
        <v>-0.39</v>
      </c>
      <c r="I6538" s="226">
        <v>3.05</v>
      </c>
      <c r="J6538" s="227">
        <v>15.23</v>
      </c>
      <c r="K6538" s="227">
        <v>313.69</v>
      </c>
      <c r="L6538" s="228">
        <v>-3.38</v>
      </c>
      <c r="M6538" s="229">
        <f t="shared" si="198"/>
        <v>310.31</v>
      </c>
      <c r="N6538" s="230">
        <v>1.59</v>
      </c>
    </row>
    <row r="6539" spans="1:14" x14ac:dyDescent="0.2">
      <c r="A6539" s="231" t="str">
        <f t="shared" si="199"/>
        <v>NS1.506Thinned085</v>
      </c>
      <c r="B6539" s="223" t="s">
        <v>234</v>
      </c>
      <c r="C6539" s="224">
        <v>1.5</v>
      </c>
      <c r="D6539" s="223">
        <v>6</v>
      </c>
      <c r="E6539" s="223" t="s">
        <v>172</v>
      </c>
      <c r="F6539" s="225" t="s">
        <v>203</v>
      </c>
      <c r="G6539" s="226">
        <v>3.66</v>
      </c>
      <c r="H6539" s="226">
        <v>-0.28999999999999998</v>
      </c>
      <c r="I6539" s="226">
        <v>3.37</v>
      </c>
      <c r="J6539" s="227">
        <v>16.829999999999998</v>
      </c>
      <c r="K6539" s="227">
        <v>330.52</v>
      </c>
      <c r="L6539" s="228">
        <v>-3.64</v>
      </c>
      <c r="M6539" s="229">
        <f t="shared" si="198"/>
        <v>326.88</v>
      </c>
      <c r="N6539" s="230">
        <v>1.45</v>
      </c>
    </row>
    <row r="6540" spans="1:14" x14ac:dyDescent="0.2">
      <c r="A6540" s="231" t="str">
        <f t="shared" si="199"/>
        <v>NS1.506Thinned090</v>
      </c>
      <c r="B6540" s="223" t="s">
        <v>234</v>
      </c>
      <c r="C6540" s="224">
        <v>1.5</v>
      </c>
      <c r="D6540" s="223">
        <v>6</v>
      </c>
      <c r="E6540" s="223" t="s">
        <v>172</v>
      </c>
      <c r="F6540" s="225" t="s">
        <v>204</v>
      </c>
      <c r="G6540" s="226">
        <v>3.51</v>
      </c>
      <c r="H6540" s="226">
        <v>-0.2</v>
      </c>
      <c r="I6540" s="226">
        <v>3.31</v>
      </c>
      <c r="J6540" s="227">
        <v>16.55</v>
      </c>
      <c r="K6540" s="227">
        <v>347.07</v>
      </c>
      <c r="L6540" s="228">
        <v>-3.87</v>
      </c>
      <c r="M6540" s="229">
        <f t="shared" si="198"/>
        <v>343.2</v>
      </c>
      <c r="N6540" s="230">
        <v>1.32</v>
      </c>
    </row>
    <row r="6541" spans="1:14" x14ac:dyDescent="0.2">
      <c r="A6541" s="231" t="str">
        <f t="shared" si="199"/>
        <v>NS1.506Thinned095</v>
      </c>
      <c r="B6541" s="223" t="s">
        <v>234</v>
      </c>
      <c r="C6541" s="224">
        <v>1.5</v>
      </c>
      <c r="D6541" s="223">
        <v>6</v>
      </c>
      <c r="E6541" s="223" t="s">
        <v>172</v>
      </c>
      <c r="F6541" s="225" t="s">
        <v>205</v>
      </c>
      <c r="G6541" s="226">
        <v>3.32</v>
      </c>
      <c r="H6541" s="226">
        <v>-0.13</v>
      </c>
      <c r="I6541" s="226">
        <v>3.18</v>
      </c>
      <c r="J6541" s="227">
        <v>15.92</v>
      </c>
      <c r="K6541" s="227">
        <v>363</v>
      </c>
      <c r="L6541" s="228">
        <v>-4.08</v>
      </c>
      <c r="M6541" s="229">
        <f t="shared" si="198"/>
        <v>358.92</v>
      </c>
      <c r="N6541" s="230">
        <v>1.21</v>
      </c>
    </row>
    <row r="6542" spans="1:14" x14ac:dyDescent="0.2">
      <c r="A6542" s="231" t="str">
        <f t="shared" si="199"/>
        <v>NS1.506Thinned100</v>
      </c>
      <c r="B6542" s="223" t="s">
        <v>234</v>
      </c>
      <c r="C6542" s="224">
        <v>1.5</v>
      </c>
      <c r="D6542" s="223">
        <v>6</v>
      </c>
      <c r="E6542" s="223" t="s">
        <v>172</v>
      </c>
      <c r="F6542" s="225" t="s">
        <v>206</v>
      </c>
      <c r="G6542" s="226">
        <v>2.54</v>
      </c>
      <c r="H6542" s="226">
        <v>0.14000000000000001</v>
      </c>
      <c r="I6542" s="226">
        <v>2.69</v>
      </c>
      <c r="J6542" s="227">
        <v>13.43</v>
      </c>
      <c r="K6542" s="227">
        <v>376.43</v>
      </c>
      <c r="L6542" s="228">
        <v>-4.25</v>
      </c>
      <c r="M6542" s="229">
        <f t="shared" si="198"/>
        <v>372.18</v>
      </c>
      <c r="N6542" s="230">
        <v>0.98</v>
      </c>
    </row>
    <row r="6543" spans="1:14" x14ac:dyDescent="0.2">
      <c r="A6543" s="231" t="str">
        <f t="shared" si="199"/>
        <v>NS1.506Thinned105</v>
      </c>
      <c r="B6543" s="223" t="s">
        <v>234</v>
      </c>
      <c r="C6543" s="224">
        <v>1.5</v>
      </c>
      <c r="D6543" s="223">
        <v>6</v>
      </c>
      <c r="E6543" s="223" t="s">
        <v>172</v>
      </c>
      <c r="F6543" s="225" t="s">
        <v>207</v>
      </c>
      <c r="G6543" s="226">
        <v>2.2400000000000002</v>
      </c>
      <c r="H6543" s="226">
        <v>-0.18</v>
      </c>
      <c r="I6543" s="226">
        <v>2.0499999999999998</v>
      </c>
      <c r="J6543" s="227">
        <v>10.27</v>
      </c>
      <c r="K6543" s="227">
        <v>386.7</v>
      </c>
      <c r="L6543" s="228">
        <v>-4.4400000000000004</v>
      </c>
      <c r="M6543" s="229">
        <f t="shared" si="198"/>
        <v>382.26</v>
      </c>
      <c r="N6543" s="230">
        <v>1.04</v>
      </c>
    </row>
    <row r="6544" spans="1:14" x14ac:dyDescent="0.2">
      <c r="A6544" s="231" t="str">
        <f t="shared" si="199"/>
        <v>NS1.506Thinned110</v>
      </c>
      <c r="B6544" s="223" t="s">
        <v>234</v>
      </c>
      <c r="C6544" s="224">
        <v>1.5</v>
      </c>
      <c r="D6544" s="223">
        <v>6</v>
      </c>
      <c r="E6544" s="223" t="s">
        <v>172</v>
      </c>
      <c r="F6544" s="225" t="s">
        <v>208</v>
      </c>
      <c r="G6544" s="226">
        <v>2.2599999999999998</v>
      </c>
      <c r="H6544" s="226">
        <v>-0.2</v>
      </c>
      <c r="I6544" s="226">
        <v>2.06</v>
      </c>
      <c r="J6544" s="227">
        <v>10.28</v>
      </c>
      <c r="K6544" s="227">
        <v>396.97</v>
      </c>
      <c r="L6544" s="228">
        <v>-4.6100000000000003</v>
      </c>
      <c r="M6544" s="229">
        <f t="shared" si="198"/>
        <v>392.36</v>
      </c>
      <c r="N6544" s="230">
        <v>0.96</v>
      </c>
    </row>
    <row r="6545" spans="1:14" x14ac:dyDescent="0.2">
      <c r="A6545" s="231" t="str">
        <f t="shared" si="199"/>
        <v>NS1.506Thinned115</v>
      </c>
      <c r="B6545" s="223" t="s">
        <v>234</v>
      </c>
      <c r="C6545" s="224">
        <v>1.5</v>
      </c>
      <c r="D6545" s="223">
        <v>6</v>
      </c>
      <c r="E6545" s="223" t="s">
        <v>172</v>
      </c>
      <c r="F6545" s="225" t="s">
        <v>209</v>
      </c>
      <c r="G6545" s="226">
        <v>2.33</v>
      </c>
      <c r="H6545" s="226">
        <v>-0.18</v>
      </c>
      <c r="I6545" s="226">
        <v>2.14</v>
      </c>
      <c r="J6545" s="227">
        <v>10.7</v>
      </c>
      <c r="K6545" s="227">
        <v>407.68</v>
      </c>
      <c r="L6545" s="228">
        <v>-4.76</v>
      </c>
      <c r="M6545" s="229">
        <f t="shared" si="198"/>
        <v>402.92</v>
      </c>
      <c r="N6545" s="230">
        <v>0.88</v>
      </c>
    </row>
    <row r="6546" spans="1:14" x14ac:dyDescent="0.2">
      <c r="A6546" s="231" t="str">
        <f t="shared" si="199"/>
        <v>NS1.506Thinned120</v>
      </c>
      <c r="B6546" s="223" t="s">
        <v>234</v>
      </c>
      <c r="C6546" s="224">
        <v>1.5</v>
      </c>
      <c r="D6546" s="223">
        <v>6</v>
      </c>
      <c r="E6546" s="223" t="s">
        <v>172</v>
      </c>
      <c r="F6546" s="225" t="s">
        <v>210</v>
      </c>
      <c r="G6546" s="226">
        <v>2.2400000000000002</v>
      </c>
      <c r="H6546" s="226">
        <v>-0.16</v>
      </c>
      <c r="I6546" s="226">
        <v>2.08</v>
      </c>
      <c r="J6546" s="227">
        <v>10.42</v>
      </c>
      <c r="K6546" s="227">
        <v>418.1</v>
      </c>
      <c r="L6546" s="228">
        <v>-4.9000000000000004</v>
      </c>
      <c r="M6546" s="229">
        <f t="shared" ref="M6546:M6609" si="200">K6546+L6546</f>
        <v>413.20000000000005</v>
      </c>
      <c r="N6546" s="230">
        <v>0.81</v>
      </c>
    </row>
    <row r="6547" spans="1:14" x14ac:dyDescent="0.2">
      <c r="A6547" s="231" t="str">
        <f t="shared" si="199"/>
        <v>NS1.506Thinned125</v>
      </c>
      <c r="B6547" s="223" t="s">
        <v>234</v>
      </c>
      <c r="C6547" s="224">
        <v>1.5</v>
      </c>
      <c r="D6547" s="223">
        <v>6</v>
      </c>
      <c r="E6547" s="223" t="s">
        <v>172</v>
      </c>
      <c r="F6547" s="225" t="s">
        <v>211</v>
      </c>
      <c r="G6547" s="226">
        <v>2.0699999999999998</v>
      </c>
      <c r="H6547" s="226">
        <v>-0.1</v>
      </c>
      <c r="I6547" s="226">
        <v>1.97</v>
      </c>
      <c r="J6547" s="227">
        <v>9.84</v>
      </c>
      <c r="K6547" s="227">
        <v>427.94</v>
      </c>
      <c r="L6547" s="228">
        <v>-5.03</v>
      </c>
      <c r="M6547" s="229">
        <f t="shared" si="200"/>
        <v>422.91</v>
      </c>
      <c r="N6547" s="230">
        <v>0.74</v>
      </c>
    </row>
    <row r="6548" spans="1:14" x14ac:dyDescent="0.2">
      <c r="A6548" s="231" t="str">
        <f t="shared" si="199"/>
        <v>NS1.506Thinned130</v>
      </c>
      <c r="B6548" s="223" t="s">
        <v>234</v>
      </c>
      <c r="C6548" s="224">
        <v>1.5</v>
      </c>
      <c r="D6548" s="223">
        <v>6</v>
      </c>
      <c r="E6548" s="223" t="s">
        <v>172</v>
      </c>
      <c r="F6548" s="225" t="s">
        <v>212</v>
      </c>
      <c r="G6548" s="226">
        <v>1.93</v>
      </c>
      <c r="H6548" s="226">
        <v>-7.0000000000000007E-2</v>
      </c>
      <c r="I6548" s="226">
        <v>1.86</v>
      </c>
      <c r="J6548" s="227">
        <v>9.31</v>
      </c>
      <c r="K6548" s="227">
        <v>437.25</v>
      </c>
      <c r="L6548" s="228">
        <v>-5.16</v>
      </c>
      <c r="M6548" s="229">
        <f t="shared" si="200"/>
        <v>432.09</v>
      </c>
      <c r="N6548" s="230">
        <v>0.68</v>
      </c>
    </row>
    <row r="6549" spans="1:14" x14ac:dyDescent="0.2">
      <c r="A6549" s="231" t="str">
        <f t="shared" si="199"/>
        <v>NS1.506Thinned135</v>
      </c>
      <c r="B6549" s="223" t="s">
        <v>234</v>
      </c>
      <c r="C6549" s="224">
        <v>1.5</v>
      </c>
      <c r="D6549" s="223">
        <v>6</v>
      </c>
      <c r="E6549" s="223" t="s">
        <v>172</v>
      </c>
      <c r="F6549" s="225" t="s">
        <v>213</v>
      </c>
      <c r="G6549" s="226">
        <v>1.79</v>
      </c>
      <c r="H6549" s="226">
        <v>-0.06</v>
      </c>
      <c r="I6549" s="226">
        <v>1.73</v>
      </c>
      <c r="J6549" s="227">
        <v>8.66</v>
      </c>
      <c r="K6549" s="227">
        <v>445.91</v>
      </c>
      <c r="L6549" s="228">
        <v>-5.27</v>
      </c>
      <c r="M6549" s="229">
        <f t="shared" si="200"/>
        <v>440.64000000000004</v>
      </c>
      <c r="N6549" s="230">
        <v>0.62</v>
      </c>
    </row>
    <row r="6550" spans="1:14" x14ac:dyDescent="0.2">
      <c r="A6550" s="231" t="str">
        <f t="shared" si="199"/>
        <v>NS1.506Thinned140</v>
      </c>
      <c r="B6550" s="223" t="s">
        <v>234</v>
      </c>
      <c r="C6550" s="224">
        <v>1.5</v>
      </c>
      <c r="D6550" s="223">
        <v>6</v>
      </c>
      <c r="E6550" s="223" t="s">
        <v>172</v>
      </c>
      <c r="F6550" s="225" t="s">
        <v>214</v>
      </c>
      <c r="G6550" s="226">
        <v>1.63</v>
      </c>
      <c r="H6550" s="226">
        <v>-0.05</v>
      </c>
      <c r="I6550" s="226">
        <v>1.58</v>
      </c>
      <c r="J6550" s="227">
        <v>7.88</v>
      </c>
      <c r="K6550" s="227">
        <v>453.79</v>
      </c>
      <c r="L6550" s="228">
        <v>-5.36</v>
      </c>
      <c r="M6550" s="229">
        <f t="shared" si="200"/>
        <v>448.43</v>
      </c>
      <c r="N6550" s="230">
        <v>0.56999999999999995</v>
      </c>
    </row>
    <row r="6551" spans="1:14" x14ac:dyDescent="0.2">
      <c r="A6551" s="231" t="str">
        <f t="shared" si="199"/>
        <v>NS1.506Thinned145</v>
      </c>
      <c r="B6551" s="223" t="s">
        <v>234</v>
      </c>
      <c r="C6551" s="224">
        <v>1.5</v>
      </c>
      <c r="D6551" s="223">
        <v>6</v>
      </c>
      <c r="E6551" s="223" t="s">
        <v>172</v>
      </c>
      <c r="F6551" s="225" t="s">
        <v>215</v>
      </c>
      <c r="G6551" s="226">
        <v>1.57</v>
      </c>
      <c r="H6551" s="226">
        <v>-0.05</v>
      </c>
      <c r="I6551" s="226">
        <v>1.52</v>
      </c>
      <c r="J6551" s="227">
        <v>7.62</v>
      </c>
      <c r="K6551" s="227">
        <v>461.41</v>
      </c>
      <c r="L6551" s="228">
        <v>-5.46</v>
      </c>
      <c r="M6551" s="229">
        <f t="shared" si="200"/>
        <v>455.95000000000005</v>
      </c>
      <c r="N6551" s="230">
        <v>0.52</v>
      </c>
    </row>
    <row r="6552" spans="1:14" x14ac:dyDescent="0.2">
      <c r="A6552" s="231" t="str">
        <f t="shared" si="199"/>
        <v>NS1.506Thinned150</v>
      </c>
      <c r="B6552" s="223" t="s">
        <v>234</v>
      </c>
      <c r="C6552" s="224">
        <v>1.5</v>
      </c>
      <c r="D6552" s="223">
        <v>6</v>
      </c>
      <c r="E6552" s="223" t="s">
        <v>172</v>
      </c>
      <c r="F6552" s="225" t="s">
        <v>216</v>
      </c>
      <c r="G6552" s="226">
        <v>1.44</v>
      </c>
      <c r="H6552" s="226">
        <v>-0.05</v>
      </c>
      <c r="I6552" s="226">
        <v>1.4</v>
      </c>
      <c r="J6552" s="227">
        <v>6.99</v>
      </c>
      <c r="K6552" s="227">
        <v>468.4</v>
      </c>
      <c r="L6552" s="228">
        <v>-5.54</v>
      </c>
      <c r="M6552" s="229">
        <f t="shared" si="200"/>
        <v>462.85999999999996</v>
      </c>
      <c r="N6552" s="230">
        <v>0.48</v>
      </c>
    </row>
    <row r="6553" spans="1:14" x14ac:dyDescent="0.2">
      <c r="A6553" s="231" t="str">
        <f t="shared" si="199"/>
        <v>NS1.506Thinned155</v>
      </c>
      <c r="B6553" s="223" t="s">
        <v>234</v>
      </c>
      <c r="C6553" s="224">
        <v>1.5</v>
      </c>
      <c r="D6553" s="223">
        <v>6</v>
      </c>
      <c r="E6553" s="223" t="s">
        <v>172</v>
      </c>
      <c r="F6553" s="225" t="s">
        <v>217</v>
      </c>
      <c r="G6553" s="226">
        <v>1.1200000000000001</v>
      </c>
      <c r="H6553" s="226">
        <v>-0.05</v>
      </c>
      <c r="I6553" s="226">
        <v>1.07</v>
      </c>
      <c r="J6553" s="227">
        <v>5.37</v>
      </c>
      <c r="K6553" s="227">
        <v>473.77</v>
      </c>
      <c r="L6553" s="228">
        <v>-5.62</v>
      </c>
      <c r="M6553" s="229">
        <f t="shared" si="200"/>
        <v>468.15</v>
      </c>
      <c r="N6553" s="230">
        <v>0.44</v>
      </c>
    </row>
    <row r="6554" spans="1:14" x14ac:dyDescent="0.2">
      <c r="A6554" s="231" t="str">
        <f t="shared" si="199"/>
        <v>NS1.506Thinned160</v>
      </c>
      <c r="B6554" s="223" t="s">
        <v>234</v>
      </c>
      <c r="C6554" s="224">
        <v>1.5</v>
      </c>
      <c r="D6554" s="223">
        <v>6</v>
      </c>
      <c r="E6554" s="223" t="s">
        <v>172</v>
      </c>
      <c r="F6554" s="225" t="s">
        <v>218</v>
      </c>
      <c r="G6554" s="226">
        <v>1.03</v>
      </c>
      <c r="H6554" s="226">
        <v>-0.05</v>
      </c>
      <c r="I6554" s="226">
        <v>0.99</v>
      </c>
      <c r="J6554" s="227">
        <v>4.93</v>
      </c>
      <c r="K6554" s="227">
        <v>478.7</v>
      </c>
      <c r="L6554" s="228">
        <v>-5.69</v>
      </c>
      <c r="M6554" s="229">
        <f t="shared" si="200"/>
        <v>473.01</v>
      </c>
      <c r="N6554" s="230">
        <v>0.41</v>
      </c>
    </row>
    <row r="6555" spans="1:14" x14ac:dyDescent="0.2">
      <c r="A6555" s="231" t="str">
        <f t="shared" si="199"/>
        <v>NS1.506Thinned165</v>
      </c>
      <c r="B6555" s="223" t="s">
        <v>234</v>
      </c>
      <c r="C6555" s="224">
        <v>1.5</v>
      </c>
      <c r="D6555" s="223">
        <v>6</v>
      </c>
      <c r="E6555" s="223" t="s">
        <v>172</v>
      </c>
      <c r="F6555" s="225" t="s">
        <v>219</v>
      </c>
      <c r="G6555" s="226">
        <v>0.92</v>
      </c>
      <c r="H6555" s="226">
        <v>-0.04</v>
      </c>
      <c r="I6555" s="226">
        <v>0.88</v>
      </c>
      <c r="J6555" s="227">
        <v>4.3899999999999997</v>
      </c>
      <c r="K6555" s="227">
        <v>483.09</v>
      </c>
      <c r="L6555" s="228">
        <v>-5.76</v>
      </c>
      <c r="M6555" s="229">
        <f t="shared" si="200"/>
        <v>477.33</v>
      </c>
      <c r="N6555" s="230">
        <v>0.38</v>
      </c>
    </row>
    <row r="6556" spans="1:14" x14ac:dyDescent="0.2">
      <c r="A6556" s="231" t="str">
        <f t="shared" si="199"/>
        <v>NS1.506Thinned170</v>
      </c>
      <c r="B6556" s="223" t="s">
        <v>234</v>
      </c>
      <c r="C6556" s="224">
        <v>1.5</v>
      </c>
      <c r="D6556" s="223">
        <v>6</v>
      </c>
      <c r="E6556" s="223" t="s">
        <v>172</v>
      </c>
      <c r="F6556" s="225" t="s">
        <v>220</v>
      </c>
      <c r="G6556" s="226">
        <v>0.92</v>
      </c>
      <c r="H6556" s="226">
        <v>-0.04</v>
      </c>
      <c r="I6556" s="226">
        <v>0.87</v>
      </c>
      <c r="J6556" s="227">
        <v>4.37</v>
      </c>
      <c r="K6556" s="227">
        <v>487.46</v>
      </c>
      <c r="L6556" s="228">
        <v>-5.82</v>
      </c>
      <c r="M6556" s="229">
        <f t="shared" si="200"/>
        <v>481.64</v>
      </c>
      <c r="N6556" s="230">
        <v>0.35</v>
      </c>
    </row>
    <row r="6557" spans="1:14" x14ac:dyDescent="0.2">
      <c r="A6557" s="231" t="str">
        <f t="shared" si="199"/>
        <v>NS1.506Thinned175</v>
      </c>
      <c r="B6557" s="223" t="s">
        <v>234</v>
      </c>
      <c r="C6557" s="224">
        <v>1.5</v>
      </c>
      <c r="D6557" s="223">
        <v>6</v>
      </c>
      <c r="E6557" s="223" t="s">
        <v>172</v>
      </c>
      <c r="F6557" s="225" t="s">
        <v>221</v>
      </c>
      <c r="G6557" s="226">
        <v>0.84</v>
      </c>
      <c r="H6557" s="226">
        <v>-0.04</v>
      </c>
      <c r="I6557" s="226">
        <v>0.8</v>
      </c>
      <c r="J6557" s="227">
        <v>4.0199999999999996</v>
      </c>
      <c r="K6557" s="227">
        <v>491.48</v>
      </c>
      <c r="L6557" s="228">
        <v>-5.87</v>
      </c>
      <c r="M6557" s="229">
        <f t="shared" si="200"/>
        <v>485.61</v>
      </c>
      <c r="N6557" s="230">
        <v>0.32</v>
      </c>
    </row>
    <row r="6558" spans="1:14" x14ac:dyDescent="0.2">
      <c r="A6558" s="231" t="str">
        <f t="shared" si="199"/>
        <v>NS1.506Thinned180</v>
      </c>
      <c r="B6558" s="223" t="s">
        <v>234</v>
      </c>
      <c r="C6558" s="224">
        <v>1.5</v>
      </c>
      <c r="D6558" s="223">
        <v>6</v>
      </c>
      <c r="E6558" s="223" t="s">
        <v>172</v>
      </c>
      <c r="F6558" s="225" t="s">
        <v>222</v>
      </c>
      <c r="G6558" s="226">
        <v>0.78</v>
      </c>
      <c r="H6558" s="226">
        <v>-0.03</v>
      </c>
      <c r="I6558" s="226">
        <v>0.74</v>
      </c>
      <c r="J6558" s="227">
        <v>3.72</v>
      </c>
      <c r="K6558" s="227">
        <v>495.2</v>
      </c>
      <c r="L6558" s="228">
        <v>-5.93</v>
      </c>
      <c r="M6558" s="229">
        <f t="shared" si="200"/>
        <v>489.27</v>
      </c>
      <c r="N6558" s="230">
        <v>0.28999999999999998</v>
      </c>
    </row>
    <row r="6559" spans="1:14" x14ac:dyDescent="0.2">
      <c r="A6559" s="231" t="str">
        <f t="shared" si="199"/>
        <v>NS1.506Thinned185</v>
      </c>
      <c r="B6559" s="223" t="s">
        <v>234</v>
      </c>
      <c r="C6559" s="224">
        <v>1.5</v>
      </c>
      <c r="D6559" s="223">
        <v>6</v>
      </c>
      <c r="E6559" s="223" t="s">
        <v>172</v>
      </c>
      <c r="F6559" s="225" t="s">
        <v>223</v>
      </c>
      <c r="G6559" s="226">
        <v>0.71</v>
      </c>
      <c r="H6559" s="226">
        <v>-0.03</v>
      </c>
      <c r="I6559" s="226">
        <v>0.68</v>
      </c>
      <c r="J6559" s="227">
        <v>3.42</v>
      </c>
      <c r="K6559" s="227">
        <v>498.62</v>
      </c>
      <c r="L6559" s="228">
        <v>-5.97</v>
      </c>
      <c r="M6559" s="229">
        <f t="shared" si="200"/>
        <v>492.65</v>
      </c>
      <c r="N6559" s="230">
        <v>0.27</v>
      </c>
    </row>
    <row r="6560" spans="1:14" x14ac:dyDescent="0.2">
      <c r="A6560" s="231" t="str">
        <f t="shared" si="199"/>
        <v>NS1.506Thinned190</v>
      </c>
      <c r="B6560" s="223" t="s">
        <v>234</v>
      </c>
      <c r="C6560" s="224">
        <v>1.5</v>
      </c>
      <c r="D6560" s="223">
        <v>6</v>
      </c>
      <c r="E6560" s="223" t="s">
        <v>172</v>
      </c>
      <c r="F6560" s="225" t="s">
        <v>224</v>
      </c>
      <c r="G6560" s="226">
        <v>0.74</v>
      </c>
      <c r="H6560" s="226">
        <v>-0.03</v>
      </c>
      <c r="I6560" s="226">
        <v>0.71</v>
      </c>
      <c r="J6560" s="227">
        <v>3.56</v>
      </c>
      <c r="K6560" s="227">
        <v>502.18</v>
      </c>
      <c r="L6560" s="228">
        <v>-6.02</v>
      </c>
      <c r="M6560" s="229">
        <f t="shared" si="200"/>
        <v>496.16</v>
      </c>
      <c r="N6560" s="230">
        <v>0.25</v>
      </c>
    </row>
    <row r="6561" spans="1:14" x14ac:dyDescent="0.2">
      <c r="A6561" s="231" t="str">
        <f t="shared" si="199"/>
        <v>NS1.506Thinned195</v>
      </c>
      <c r="B6561" s="223" t="s">
        <v>234</v>
      </c>
      <c r="C6561" s="224">
        <v>1.5</v>
      </c>
      <c r="D6561" s="223">
        <v>6</v>
      </c>
      <c r="E6561" s="223" t="s">
        <v>172</v>
      </c>
      <c r="F6561" s="225" t="s">
        <v>225</v>
      </c>
      <c r="G6561" s="226">
        <v>1.07</v>
      </c>
      <c r="H6561" s="226">
        <v>-0.2</v>
      </c>
      <c r="I6561" s="226">
        <v>0.87</v>
      </c>
      <c r="J6561" s="227">
        <v>4.33</v>
      </c>
      <c r="K6561" s="227">
        <v>506.5</v>
      </c>
      <c r="L6561" s="228">
        <v>-6.02</v>
      </c>
      <c r="M6561" s="229">
        <f t="shared" si="200"/>
        <v>500.48</v>
      </c>
      <c r="N6561" s="230">
        <v>0</v>
      </c>
    </row>
    <row r="6562" spans="1:14" x14ac:dyDescent="0.2">
      <c r="A6562" s="231" t="str">
        <f t="shared" si="199"/>
        <v>NS1.508NO_thin000</v>
      </c>
      <c r="B6562" s="223" t="s">
        <v>234</v>
      </c>
      <c r="C6562" s="224">
        <v>1.5</v>
      </c>
      <c r="D6562" s="223">
        <v>8</v>
      </c>
      <c r="E6562" s="223" t="s">
        <v>199</v>
      </c>
      <c r="F6562" s="225" t="s">
        <v>0</v>
      </c>
      <c r="G6562" s="226">
        <v>0.11</v>
      </c>
      <c r="H6562" s="226">
        <v>0.17</v>
      </c>
      <c r="I6562" s="226">
        <v>0.28000000000000003</v>
      </c>
      <c r="J6562" s="227">
        <v>1.39</v>
      </c>
      <c r="K6562" s="227">
        <v>1.39</v>
      </c>
      <c r="L6562" s="228">
        <v>0</v>
      </c>
      <c r="M6562" s="229">
        <f t="shared" si="200"/>
        <v>1.39</v>
      </c>
      <c r="N6562" s="230">
        <v>0</v>
      </c>
    </row>
    <row r="6563" spans="1:14" x14ac:dyDescent="0.2">
      <c r="A6563" s="231" t="str">
        <f t="shared" si="199"/>
        <v>NS1.508NO_thin005</v>
      </c>
      <c r="B6563" s="223" t="s">
        <v>234</v>
      </c>
      <c r="C6563" s="224">
        <v>1.5</v>
      </c>
      <c r="D6563" s="223">
        <v>8</v>
      </c>
      <c r="E6563" s="223" t="s">
        <v>199</v>
      </c>
      <c r="F6563" s="225" t="s">
        <v>1</v>
      </c>
      <c r="G6563" s="226">
        <v>0.33</v>
      </c>
      <c r="H6563" s="226">
        <v>0.21</v>
      </c>
      <c r="I6563" s="226">
        <v>0.54</v>
      </c>
      <c r="J6563" s="227">
        <v>2.7</v>
      </c>
      <c r="K6563" s="227">
        <v>4.09</v>
      </c>
      <c r="L6563" s="228">
        <v>0</v>
      </c>
      <c r="M6563" s="229">
        <f t="shared" si="200"/>
        <v>4.09</v>
      </c>
      <c r="N6563" s="230">
        <v>0</v>
      </c>
    </row>
    <row r="6564" spans="1:14" x14ac:dyDescent="0.2">
      <c r="A6564" s="231" t="str">
        <f t="shared" si="199"/>
        <v>NS1.508NO_thin010</v>
      </c>
      <c r="B6564" s="223" t="s">
        <v>234</v>
      </c>
      <c r="C6564" s="224">
        <v>1.5</v>
      </c>
      <c r="D6564" s="223">
        <v>8</v>
      </c>
      <c r="E6564" s="223" t="s">
        <v>199</v>
      </c>
      <c r="F6564" s="225" t="s">
        <v>2</v>
      </c>
      <c r="G6564" s="226">
        <v>1.01</v>
      </c>
      <c r="H6564" s="226">
        <v>0.21</v>
      </c>
      <c r="I6564" s="226">
        <v>1.22</v>
      </c>
      <c r="J6564" s="227">
        <v>6.1</v>
      </c>
      <c r="K6564" s="227">
        <v>10.19</v>
      </c>
      <c r="L6564" s="228">
        <v>0</v>
      </c>
      <c r="M6564" s="229">
        <f t="shared" si="200"/>
        <v>10.19</v>
      </c>
      <c r="N6564" s="230">
        <v>0</v>
      </c>
    </row>
    <row r="6565" spans="1:14" x14ac:dyDescent="0.2">
      <c r="A6565" s="231" t="str">
        <f t="shared" si="199"/>
        <v>NS1.508NO_thin015</v>
      </c>
      <c r="B6565" s="223" t="s">
        <v>234</v>
      </c>
      <c r="C6565" s="224">
        <v>1.5</v>
      </c>
      <c r="D6565" s="223">
        <v>8</v>
      </c>
      <c r="E6565" s="223" t="s">
        <v>199</v>
      </c>
      <c r="F6565" s="225" t="s">
        <v>3</v>
      </c>
      <c r="G6565" s="226">
        <v>3.08</v>
      </c>
      <c r="H6565" s="226">
        <v>0.21</v>
      </c>
      <c r="I6565" s="226">
        <v>3.29</v>
      </c>
      <c r="J6565" s="227">
        <v>16.440000000000001</v>
      </c>
      <c r="K6565" s="227">
        <v>26.63</v>
      </c>
      <c r="L6565" s="228">
        <v>0</v>
      </c>
      <c r="M6565" s="229">
        <f t="shared" si="200"/>
        <v>26.63</v>
      </c>
      <c r="N6565" s="230">
        <v>0</v>
      </c>
    </row>
    <row r="6566" spans="1:14" x14ac:dyDescent="0.2">
      <c r="A6566" s="231" t="str">
        <f t="shared" si="199"/>
        <v>NS1.508NO_thin020</v>
      </c>
      <c r="B6566" s="223" t="s">
        <v>234</v>
      </c>
      <c r="C6566" s="224">
        <v>1.5</v>
      </c>
      <c r="D6566" s="223">
        <v>8</v>
      </c>
      <c r="E6566" s="223" t="s">
        <v>199</v>
      </c>
      <c r="F6566" s="225" t="s">
        <v>4</v>
      </c>
      <c r="G6566" s="226">
        <v>9.39</v>
      </c>
      <c r="H6566" s="226">
        <v>0.21</v>
      </c>
      <c r="I6566" s="226">
        <v>9.6</v>
      </c>
      <c r="J6566" s="227">
        <v>48.02</v>
      </c>
      <c r="K6566" s="227">
        <v>74.650000000000006</v>
      </c>
      <c r="L6566" s="228">
        <v>0</v>
      </c>
      <c r="M6566" s="229">
        <f t="shared" si="200"/>
        <v>74.650000000000006</v>
      </c>
      <c r="N6566" s="230">
        <v>0</v>
      </c>
    </row>
    <row r="6567" spans="1:14" x14ac:dyDescent="0.2">
      <c r="A6567" s="231" t="str">
        <f t="shared" si="199"/>
        <v>NS1.508NO_thin025</v>
      </c>
      <c r="B6567" s="223" t="s">
        <v>234</v>
      </c>
      <c r="C6567" s="224">
        <v>1.5</v>
      </c>
      <c r="D6567" s="223">
        <v>8</v>
      </c>
      <c r="E6567" s="223" t="s">
        <v>199</v>
      </c>
      <c r="F6567" s="225" t="s">
        <v>5</v>
      </c>
      <c r="G6567" s="226">
        <v>20.37</v>
      </c>
      <c r="H6567" s="226">
        <v>0.77</v>
      </c>
      <c r="I6567" s="226">
        <v>21.14</v>
      </c>
      <c r="J6567" s="227">
        <v>105.7</v>
      </c>
      <c r="K6567" s="227">
        <v>180.35</v>
      </c>
      <c r="L6567" s="228">
        <v>0</v>
      </c>
      <c r="M6567" s="229">
        <f t="shared" si="200"/>
        <v>180.35</v>
      </c>
      <c r="N6567" s="230">
        <v>0</v>
      </c>
    </row>
    <row r="6568" spans="1:14" x14ac:dyDescent="0.2">
      <c r="A6568" s="231" t="str">
        <f t="shared" si="199"/>
        <v>NS1.508NO_thin030</v>
      </c>
      <c r="B6568" s="223" t="s">
        <v>234</v>
      </c>
      <c r="C6568" s="224">
        <v>1.5</v>
      </c>
      <c r="D6568" s="223">
        <v>8</v>
      </c>
      <c r="E6568" s="223" t="s">
        <v>199</v>
      </c>
      <c r="F6568" s="225" t="s">
        <v>6</v>
      </c>
      <c r="G6568" s="226">
        <v>13.77</v>
      </c>
      <c r="H6568" s="226">
        <v>0.62</v>
      </c>
      <c r="I6568" s="226">
        <v>14.4</v>
      </c>
      <c r="J6568" s="227">
        <v>71.98</v>
      </c>
      <c r="K6568" s="227">
        <v>252.33</v>
      </c>
      <c r="L6568" s="228">
        <v>0</v>
      </c>
      <c r="M6568" s="229">
        <f t="shared" si="200"/>
        <v>252.33</v>
      </c>
      <c r="N6568" s="230">
        <v>0</v>
      </c>
    </row>
    <row r="6569" spans="1:14" x14ac:dyDescent="0.2">
      <c r="A6569" s="231" t="str">
        <f t="shared" si="199"/>
        <v>NS1.508NO_thin035</v>
      </c>
      <c r="B6569" s="223" t="s">
        <v>234</v>
      </c>
      <c r="C6569" s="224">
        <v>1.5</v>
      </c>
      <c r="D6569" s="223">
        <v>8</v>
      </c>
      <c r="E6569" s="223" t="s">
        <v>199</v>
      </c>
      <c r="F6569" s="225" t="s">
        <v>7</v>
      </c>
      <c r="G6569" s="226">
        <v>6.29</v>
      </c>
      <c r="H6569" s="226">
        <v>4.07</v>
      </c>
      <c r="I6569" s="226">
        <v>10.36</v>
      </c>
      <c r="J6569" s="227">
        <v>51.81</v>
      </c>
      <c r="K6569" s="227">
        <v>304.14</v>
      </c>
      <c r="L6569" s="228">
        <v>0</v>
      </c>
      <c r="M6569" s="229">
        <f t="shared" si="200"/>
        <v>304.14</v>
      </c>
      <c r="N6569" s="230">
        <v>0</v>
      </c>
    </row>
    <row r="6570" spans="1:14" x14ac:dyDescent="0.2">
      <c r="A6570" s="231" t="str">
        <f t="shared" si="199"/>
        <v>NS1.508NO_thin040</v>
      </c>
      <c r="B6570" s="223" t="s">
        <v>234</v>
      </c>
      <c r="C6570" s="224">
        <v>1.5</v>
      </c>
      <c r="D6570" s="223">
        <v>8</v>
      </c>
      <c r="E6570" s="223" t="s">
        <v>199</v>
      </c>
      <c r="F6570" s="225" t="s">
        <v>8</v>
      </c>
      <c r="G6570" s="226">
        <v>6.69</v>
      </c>
      <c r="H6570" s="226">
        <v>3.32</v>
      </c>
      <c r="I6570" s="226">
        <v>10.01</v>
      </c>
      <c r="J6570" s="227">
        <v>50.06</v>
      </c>
      <c r="K6570" s="227">
        <v>354.2</v>
      </c>
      <c r="L6570" s="228">
        <v>0</v>
      </c>
      <c r="M6570" s="229">
        <f t="shared" si="200"/>
        <v>354.2</v>
      </c>
      <c r="N6570" s="230">
        <v>0</v>
      </c>
    </row>
    <row r="6571" spans="1:14" x14ac:dyDescent="0.2">
      <c r="A6571" s="231" t="str">
        <f t="shared" si="199"/>
        <v>NS1.508NO_thin045</v>
      </c>
      <c r="B6571" s="223" t="s">
        <v>234</v>
      </c>
      <c r="C6571" s="224">
        <v>1.5</v>
      </c>
      <c r="D6571" s="223">
        <v>8</v>
      </c>
      <c r="E6571" s="223" t="s">
        <v>199</v>
      </c>
      <c r="F6571" s="225" t="s">
        <v>9</v>
      </c>
      <c r="G6571" s="226">
        <v>7.02</v>
      </c>
      <c r="H6571" s="226">
        <v>0.87</v>
      </c>
      <c r="I6571" s="226">
        <v>7.89</v>
      </c>
      <c r="J6571" s="227">
        <v>39.450000000000003</v>
      </c>
      <c r="K6571" s="227">
        <v>393.65</v>
      </c>
      <c r="L6571" s="228">
        <v>0</v>
      </c>
      <c r="M6571" s="229">
        <f t="shared" si="200"/>
        <v>393.65</v>
      </c>
      <c r="N6571" s="230">
        <v>0</v>
      </c>
    </row>
    <row r="6572" spans="1:14" x14ac:dyDescent="0.2">
      <c r="A6572" s="231" t="str">
        <f t="shared" si="199"/>
        <v>NS1.508NO_thin050</v>
      </c>
      <c r="B6572" s="223" t="s">
        <v>234</v>
      </c>
      <c r="C6572" s="224">
        <v>1.5</v>
      </c>
      <c r="D6572" s="223">
        <v>8</v>
      </c>
      <c r="E6572" s="223" t="s">
        <v>199</v>
      </c>
      <c r="F6572" s="225" t="s">
        <v>10</v>
      </c>
      <c r="G6572" s="226">
        <v>7.14</v>
      </c>
      <c r="H6572" s="226">
        <v>0.17</v>
      </c>
      <c r="I6572" s="226">
        <v>7.31</v>
      </c>
      <c r="J6572" s="227">
        <v>36.56</v>
      </c>
      <c r="K6572" s="227">
        <v>430.21</v>
      </c>
      <c r="L6572" s="228">
        <v>0</v>
      </c>
      <c r="M6572" s="229">
        <f t="shared" si="200"/>
        <v>430.21</v>
      </c>
      <c r="N6572" s="230">
        <v>0</v>
      </c>
    </row>
    <row r="6573" spans="1:14" x14ac:dyDescent="0.2">
      <c r="A6573" s="231" t="str">
        <f t="shared" si="199"/>
        <v>NS1.508NO_thin055</v>
      </c>
      <c r="B6573" s="223" t="s">
        <v>234</v>
      </c>
      <c r="C6573" s="224">
        <v>1.5</v>
      </c>
      <c r="D6573" s="223">
        <v>8</v>
      </c>
      <c r="E6573" s="223" t="s">
        <v>199</v>
      </c>
      <c r="F6573" s="225" t="s">
        <v>11</v>
      </c>
      <c r="G6573" s="226">
        <v>6.97</v>
      </c>
      <c r="H6573" s="226">
        <v>-0.28000000000000003</v>
      </c>
      <c r="I6573" s="226">
        <v>6.69</v>
      </c>
      <c r="J6573" s="227">
        <v>33.44</v>
      </c>
      <c r="K6573" s="227">
        <v>463.65</v>
      </c>
      <c r="L6573" s="228">
        <v>0</v>
      </c>
      <c r="M6573" s="229">
        <f t="shared" si="200"/>
        <v>463.65</v>
      </c>
      <c r="N6573" s="230">
        <v>0</v>
      </c>
    </row>
    <row r="6574" spans="1:14" x14ac:dyDescent="0.2">
      <c r="A6574" s="231" t="str">
        <f t="shared" si="199"/>
        <v>NS1.508NO_thin060</v>
      </c>
      <c r="B6574" s="223" t="s">
        <v>234</v>
      </c>
      <c r="C6574" s="224">
        <v>1.5</v>
      </c>
      <c r="D6574" s="223">
        <v>8</v>
      </c>
      <c r="E6574" s="223" t="s">
        <v>199</v>
      </c>
      <c r="F6574" s="225" t="s">
        <v>12</v>
      </c>
      <c r="G6574" s="226">
        <v>6.7</v>
      </c>
      <c r="H6574" s="226">
        <v>-0.46</v>
      </c>
      <c r="I6574" s="226">
        <v>6.24</v>
      </c>
      <c r="J6574" s="227">
        <v>31.22</v>
      </c>
      <c r="K6574" s="227">
        <v>494.86</v>
      </c>
      <c r="L6574" s="228">
        <v>0</v>
      </c>
      <c r="M6574" s="229">
        <f t="shared" si="200"/>
        <v>494.86</v>
      </c>
      <c r="N6574" s="230">
        <v>0</v>
      </c>
    </row>
    <row r="6575" spans="1:14" x14ac:dyDescent="0.2">
      <c r="A6575" s="231" t="str">
        <f t="shared" si="199"/>
        <v>NS1.508NO_thin065</v>
      </c>
      <c r="B6575" s="223" t="s">
        <v>234</v>
      </c>
      <c r="C6575" s="224">
        <v>1.5</v>
      </c>
      <c r="D6575" s="223">
        <v>8</v>
      </c>
      <c r="E6575" s="223" t="s">
        <v>199</v>
      </c>
      <c r="F6575" s="225" t="s">
        <v>13</v>
      </c>
      <c r="G6575" s="226">
        <v>6.24</v>
      </c>
      <c r="H6575" s="226">
        <v>-0.41</v>
      </c>
      <c r="I6575" s="226">
        <v>5.83</v>
      </c>
      <c r="J6575" s="227">
        <v>29.13</v>
      </c>
      <c r="K6575" s="227">
        <v>524</v>
      </c>
      <c r="L6575" s="228">
        <v>0</v>
      </c>
      <c r="M6575" s="229">
        <f t="shared" si="200"/>
        <v>524</v>
      </c>
      <c r="N6575" s="230">
        <v>0</v>
      </c>
    </row>
    <row r="6576" spans="1:14" x14ac:dyDescent="0.2">
      <c r="A6576" s="231" t="str">
        <f t="shared" si="199"/>
        <v>NS1.508NO_thin070</v>
      </c>
      <c r="B6576" s="223" t="s">
        <v>234</v>
      </c>
      <c r="C6576" s="224">
        <v>1.5</v>
      </c>
      <c r="D6576" s="223">
        <v>8</v>
      </c>
      <c r="E6576" s="223" t="s">
        <v>199</v>
      </c>
      <c r="F6576" s="225" t="s">
        <v>200</v>
      </c>
      <c r="G6576" s="226">
        <v>5.92</v>
      </c>
      <c r="H6576" s="226">
        <v>-0.26</v>
      </c>
      <c r="I6576" s="226">
        <v>5.66</v>
      </c>
      <c r="J6576" s="227">
        <v>28.31</v>
      </c>
      <c r="K6576" s="227">
        <v>552.29999999999995</v>
      </c>
      <c r="L6576" s="228">
        <v>0</v>
      </c>
      <c r="M6576" s="229">
        <f t="shared" si="200"/>
        <v>552.29999999999995</v>
      </c>
      <c r="N6576" s="230">
        <v>0</v>
      </c>
    </row>
    <row r="6577" spans="1:14" x14ac:dyDescent="0.2">
      <c r="A6577" s="231" t="str">
        <f t="shared" si="199"/>
        <v>NS1.508NO_thin075</v>
      </c>
      <c r="B6577" s="223" t="s">
        <v>234</v>
      </c>
      <c r="C6577" s="224">
        <v>1.5</v>
      </c>
      <c r="D6577" s="223">
        <v>8</v>
      </c>
      <c r="E6577" s="223" t="s">
        <v>199</v>
      </c>
      <c r="F6577" s="225" t="s">
        <v>201</v>
      </c>
      <c r="G6577" s="226">
        <v>5.55</v>
      </c>
      <c r="H6577" s="226">
        <v>-0.16</v>
      </c>
      <c r="I6577" s="226">
        <v>5.39</v>
      </c>
      <c r="J6577" s="227">
        <v>26.93</v>
      </c>
      <c r="K6577" s="227">
        <v>579.23</v>
      </c>
      <c r="L6577" s="228">
        <v>0</v>
      </c>
      <c r="M6577" s="229">
        <f t="shared" si="200"/>
        <v>579.23</v>
      </c>
      <c r="N6577" s="230">
        <v>0</v>
      </c>
    </row>
    <row r="6578" spans="1:14" x14ac:dyDescent="0.2">
      <c r="A6578" s="231" t="str">
        <f t="shared" si="199"/>
        <v>NS1.508NO_thin080</v>
      </c>
      <c r="B6578" s="223" t="s">
        <v>234</v>
      </c>
      <c r="C6578" s="224">
        <v>1.5</v>
      </c>
      <c r="D6578" s="223">
        <v>8</v>
      </c>
      <c r="E6578" s="223" t="s">
        <v>199</v>
      </c>
      <c r="F6578" s="225" t="s">
        <v>202</v>
      </c>
      <c r="G6578" s="226">
        <v>5.0599999999999996</v>
      </c>
      <c r="H6578" s="226">
        <v>-0.28999999999999998</v>
      </c>
      <c r="I6578" s="226">
        <v>4.7699999999999996</v>
      </c>
      <c r="J6578" s="227">
        <v>23.87</v>
      </c>
      <c r="K6578" s="227">
        <v>603.1</v>
      </c>
      <c r="L6578" s="228">
        <v>0</v>
      </c>
      <c r="M6578" s="229">
        <f t="shared" si="200"/>
        <v>603.1</v>
      </c>
      <c r="N6578" s="230">
        <v>0</v>
      </c>
    </row>
    <row r="6579" spans="1:14" x14ac:dyDescent="0.2">
      <c r="A6579" s="231" t="str">
        <f t="shared" si="199"/>
        <v>NS1.508NO_thin085</v>
      </c>
      <c r="B6579" s="223" t="s">
        <v>234</v>
      </c>
      <c r="C6579" s="224">
        <v>1.5</v>
      </c>
      <c r="D6579" s="223">
        <v>8</v>
      </c>
      <c r="E6579" s="223" t="s">
        <v>199</v>
      </c>
      <c r="F6579" s="225" t="s">
        <v>203</v>
      </c>
      <c r="G6579" s="226">
        <v>4.6100000000000003</v>
      </c>
      <c r="H6579" s="226">
        <v>-0.2</v>
      </c>
      <c r="I6579" s="226">
        <v>4.41</v>
      </c>
      <c r="J6579" s="227">
        <v>22.04</v>
      </c>
      <c r="K6579" s="227">
        <v>625.14</v>
      </c>
      <c r="L6579" s="228">
        <v>0</v>
      </c>
      <c r="M6579" s="229">
        <f t="shared" si="200"/>
        <v>625.14</v>
      </c>
      <c r="N6579" s="230">
        <v>0</v>
      </c>
    </row>
    <row r="6580" spans="1:14" x14ac:dyDescent="0.2">
      <c r="A6580" s="231" t="str">
        <f t="shared" si="199"/>
        <v>NS1.508NO_thin090</v>
      </c>
      <c r="B6580" s="223" t="s">
        <v>234</v>
      </c>
      <c r="C6580" s="224">
        <v>1.5</v>
      </c>
      <c r="D6580" s="223">
        <v>8</v>
      </c>
      <c r="E6580" s="223" t="s">
        <v>199</v>
      </c>
      <c r="F6580" s="225" t="s">
        <v>204</v>
      </c>
      <c r="G6580" s="226">
        <v>4.29</v>
      </c>
      <c r="H6580" s="226">
        <v>-0.28999999999999998</v>
      </c>
      <c r="I6580" s="226">
        <v>3.99</v>
      </c>
      <c r="J6580" s="227">
        <v>19.97</v>
      </c>
      <c r="K6580" s="227">
        <v>645.11</v>
      </c>
      <c r="L6580" s="228">
        <v>0</v>
      </c>
      <c r="M6580" s="229">
        <f t="shared" si="200"/>
        <v>645.11</v>
      </c>
      <c r="N6580" s="230">
        <v>0</v>
      </c>
    </row>
    <row r="6581" spans="1:14" x14ac:dyDescent="0.2">
      <c r="A6581" s="231" t="str">
        <f t="shared" si="199"/>
        <v>NS1.508NO_thin095</v>
      </c>
      <c r="B6581" s="223" t="s">
        <v>234</v>
      </c>
      <c r="C6581" s="224">
        <v>1.5</v>
      </c>
      <c r="D6581" s="223">
        <v>8</v>
      </c>
      <c r="E6581" s="223" t="s">
        <v>199</v>
      </c>
      <c r="F6581" s="225" t="s">
        <v>205</v>
      </c>
      <c r="G6581" s="226">
        <v>4</v>
      </c>
      <c r="H6581" s="226">
        <v>-0.16</v>
      </c>
      <c r="I6581" s="226">
        <v>3.85</v>
      </c>
      <c r="J6581" s="227">
        <v>19.23</v>
      </c>
      <c r="K6581" s="227">
        <v>664.34</v>
      </c>
      <c r="L6581" s="228">
        <v>0</v>
      </c>
      <c r="M6581" s="229">
        <f t="shared" si="200"/>
        <v>664.34</v>
      </c>
      <c r="N6581" s="230">
        <v>0</v>
      </c>
    </row>
    <row r="6582" spans="1:14" x14ac:dyDescent="0.2">
      <c r="A6582" s="231" t="str">
        <f t="shared" si="199"/>
        <v>NS1.508NO_thin100</v>
      </c>
      <c r="B6582" s="223" t="s">
        <v>234</v>
      </c>
      <c r="C6582" s="224">
        <v>1.5</v>
      </c>
      <c r="D6582" s="223">
        <v>8</v>
      </c>
      <c r="E6582" s="223" t="s">
        <v>199</v>
      </c>
      <c r="F6582" s="225" t="s">
        <v>206</v>
      </c>
      <c r="G6582" s="226">
        <v>3.71</v>
      </c>
      <c r="H6582" s="226">
        <v>-0.3</v>
      </c>
      <c r="I6582" s="226">
        <v>3.41</v>
      </c>
      <c r="J6582" s="227">
        <v>17.059999999999999</v>
      </c>
      <c r="K6582" s="227">
        <v>681.4</v>
      </c>
      <c r="L6582" s="228">
        <v>0</v>
      </c>
      <c r="M6582" s="229">
        <f t="shared" si="200"/>
        <v>681.4</v>
      </c>
      <c r="N6582" s="230">
        <v>0</v>
      </c>
    </row>
    <row r="6583" spans="1:14" x14ac:dyDescent="0.2">
      <c r="A6583" s="231" t="str">
        <f t="shared" si="199"/>
        <v>NS1.508NO_thin105</v>
      </c>
      <c r="B6583" s="223" t="s">
        <v>234</v>
      </c>
      <c r="C6583" s="224">
        <v>1.5</v>
      </c>
      <c r="D6583" s="223">
        <v>8</v>
      </c>
      <c r="E6583" s="223" t="s">
        <v>199</v>
      </c>
      <c r="F6583" s="225" t="s">
        <v>207</v>
      </c>
      <c r="G6583" s="226">
        <v>3.39</v>
      </c>
      <c r="H6583" s="226">
        <v>-0.26</v>
      </c>
      <c r="I6583" s="226">
        <v>3.13</v>
      </c>
      <c r="J6583" s="227">
        <v>15.65</v>
      </c>
      <c r="K6583" s="227">
        <v>697.05</v>
      </c>
      <c r="L6583" s="228">
        <v>0</v>
      </c>
      <c r="M6583" s="229">
        <f t="shared" si="200"/>
        <v>697.05</v>
      </c>
      <c r="N6583" s="230">
        <v>0</v>
      </c>
    </row>
    <row r="6584" spans="1:14" x14ac:dyDescent="0.2">
      <c r="A6584" s="231" t="str">
        <f t="shared" si="199"/>
        <v>NS1.508NO_thin110</v>
      </c>
      <c r="B6584" s="223" t="s">
        <v>234</v>
      </c>
      <c r="C6584" s="224">
        <v>1.5</v>
      </c>
      <c r="D6584" s="223">
        <v>8</v>
      </c>
      <c r="E6584" s="223" t="s">
        <v>199</v>
      </c>
      <c r="F6584" s="225" t="s">
        <v>208</v>
      </c>
      <c r="G6584" s="226">
        <v>3.12</v>
      </c>
      <c r="H6584" s="226">
        <v>-0.28000000000000003</v>
      </c>
      <c r="I6584" s="226">
        <v>2.84</v>
      </c>
      <c r="J6584" s="227">
        <v>14.22</v>
      </c>
      <c r="K6584" s="227">
        <v>711.27</v>
      </c>
      <c r="L6584" s="228">
        <v>0</v>
      </c>
      <c r="M6584" s="229">
        <f t="shared" si="200"/>
        <v>711.27</v>
      </c>
      <c r="N6584" s="230">
        <v>0</v>
      </c>
    </row>
    <row r="6585" spans="1:14" x14ac:dyDescent="0.2">
      <c r="A6585" s="231" t="str">
        <f t="shared" si="199"/>
        <v>NS1.508NO_thin115</v>
      </c>
      <c r="B6585" s="223" t="s">
        <v>234</v>
      </c>
      <c r="C6585" s="224">
        <v>1.5</v>
      </c>
      <c r="D6585" s="223">
        <v>8</v>
      </c>
      <c r="E6585" s="223" t="s">
        <v>199</v>
      </c>
      <c r="F6585" s="225" t="s">
        <v>209</v>
      </c>
      <c r="G6585" s="226">
        <v>2.86</v>
      </c>
      <c r="H6585" s="226">
        <v>-0.27</v>
      </c>
      <c r="I6585" s="226">
        <v>2.59</v>
      </c>
      <c r="J6585" s="227">
        <v>12.96</v>
      </c>
      <c r="K6585" s="227">
        <v>724.23</v>
      </c>
      <c r="L6585" s="228">
        <v>0</v>
      </c>
      <c r="M6585" s="229">
        <f t="shared" si="200"/>
        <v>724.23</v>
      </c>
      <c r="N6585" s="230">
        <v>0</v>
      </c>
    </row>
    <row r="6586" spans="1:14" x14ac:dyDescent="0.2">
      <c r="A6586" s="231" t="str">
        <f t="shared" si="199"/>
        <v>NS1.508NO_thin120</v>
      </c>
      <c r="B6586" s="223" t="s">
        <v>234</v>
      </c>
      <c r="C6586" s="224">
        <v>1.5</v>
      </c>
      <c r="D6586" s="223">
        <v>8</v>
      </c>
      <c r="E6586" s="223" t="s">
        <v>199</v>
      </c>
      <c r="F6586" s="225" t="s">
        <v>210</v>
      </c>
      <c r="G6586" s="226">
        <v>2.69</v>
      </c>
      <c r="H6586" s="226">
        <v>-0.16</v>
      </c>
      <c r="I6586" s="226">
        <v>2.52</v>
      </c>
      <c r="J6586" s="227">
        <v>12.62</v>
      </c>
      <c r="K6586" s="227">
        <v>736.85</v>
      </c>
      <c r="L6586" s="228">
        <v>0</v>
      </c>
      <c r="M6586" s="229">
        <f t="shared" si="200"/>
        <v>736.85</v>
      </c>
      <c r="N6586" s="230">
        <v>0</v>
      </c>
    </row>
    <row r="6587" spans="1:14" x14ac:dyDescent="0.2">
      <c r="A6587" s="231" t="str">
        <f t="shared" si="199"/>
        <v>NS1.508NO_thin125</v>
      </c>
      <c r="B6587" s="223" t="s">
        <v>234</v>
      </c>
      <c r="C6587" s="224">
        <v>1.5</v>
      </c>
      <c r="D6587" s="223">
        <v>8</v>
      </c>
      <c r="E6587" s="223" t="s">
        <v>199</v>
      </c>
      <c r="F6587" s="225" t="s">
        <v>211</v>
      </c>
      <c r="G6587" s="226">
        <v>2.46</v>
      </c>
      <c r="H6587" s="226">
        <v>-0.17</v>
      </c>
      <c r="I6587" s="226">
        <v>2.29</v>
      </c>
      <c r="J6587" s="227">
        <v>11.46</v>
      </c>
      <c r="K6587" s="227">
        <v>748.31</v>
      </c>
      <c r="L6587" s="228">
        <v>0</v>
      </c>
      <c r="M6587" s="229">
        <f t="shared" si="200"/>
        <v>748.31</v>
      </c>
      <c r="N6587" s="230">
        <v>0</v>
      </c>
    </row>
    <row r="6588" spans="1:14" x14ac:dyDescent="0.2">
      <c r="A6588" s="231" t="str">
        <f t="shared" si="199"/>
        <v>NS1.508NO_thin130</v>
      </c>
      <c r="B6588" s="223" t="s">
        <v>234</v>
      </c>
      <c r="C6588" s="224">
        <v>1.5</v>
      </c>
      <c r="D6588" s="223">
        <v>8</v>
      </c>
      <c r="E6588" s="223" t="s">
        <v>199</v>
      </c>
      <c r="F6588" s="225" t="s">
        <v>212</v>
      </c>
      <c r="G6588" s="226">
        <v>2.29</v>
      </c>
      <c r="H6588" s="226">
        <v>-0.22</v>
      </c>
      <c r="I6588" s="226">
        <v>2.0699999999999998</v>
      </c>
      <c r="J6588" s="227">
        <v>10.35</v>
      </c>
      <c r="K6588" s="227">
        <v>758.66</v>
      </c>
      <c r="L6588" s="228">
        <v>0</v>
      </c>
      <c r="M6588" s="229">
        <f t="shared" si="200"/>
        <v>758.66</v>
      </c>
      <c r="N6588" s="230">
        <v>0</v>
      </c>
    </row>
    <row r="6589" spans="1:14" x14ac:dyDescent="0.2">
      <c r="A6589" s="231" t="str">
        <f t="shared" si="199"/>
        <v>NS1.508NO_thin135</v>
      </c>
      <c r="B6589" s="223" t="s">
        <v>234</v>
      </c>
      <c r="C6589" s="224">
        <v>1.5</v>
      </c>
      <c r="D6589" s="223">
        <v>8</v>
      </c>
      <c r="E6589" s="223" t="s">
        <v>199</v>
      </c>
      <c r="F6589" s="225" t="s">
        <v>213</v>
      </c>
      <c r="G6589" s="226">
        <v>2.14</v>
      </c>
      <c r="H6589" s="226">
        <v>-0.22</v>
      </c>
      <c r="I6589" s="226">
        <v>1.92</v>
      </c>
      <c r="J6589" s="227">
        <v>9.6199999999999992</v>
      </c>
      <c r="K6589" s="227">
        <v>768.28</v>
      </c>
      <c r="L6589" s="228">
        <v>0</v>
      </c>
      <c r="M6589" s="229">
        <f t="shared" si="200"/>
        <v>768.28</v>
      </c>
      <c r="N6589" s="230">
        <v>0</v>
      </c>
    </row>
    <row r="6590" spans="1:14" x14ac:dyDescent="0.2">
      <c r="A6590" s="231" t="str">
        <f t="shared" si="199"/>
        <v>NS1.508NO_thin140</v>
      </c>
      <c r="B6590" s="223" t="s">
        <v>234</v>
      </c>
      <c r="C6590" s="224">
        <v>1.5</v>
      </c>
      <c r="D6590" s="223">
        <v>8</v>
      </c>
      <c r="E6590" s="223" t="s">
        <v>199</v>
      </c>
      <c r="F6590" s="225" t="s">
        <v>214</v>
      </c>
      <c r="G6590" s="226">
        <v>2</v>
      </c>
      <c r="H6590" s="226">
        <v>0.08</v>
      </c>
      <c r="I6590" s="226">
        <v>2.08</v>
      </c>
      <c r="J6590" s="227">
        <v>10.39</v>
      </c>
      <c r="K6590" s="227">
        <v>778.67</v>
      </c>
      <c r="L6590" s="228">
        <v>0</v>
      </c>
      <c r="M6590" s="229">
        <f t="shared" si="200"/>
        <v>778.67</v>
      </c>
      <c r="N6590" s="230">
        <v>0</v>
      </c>
    </row>
    <row r="6591" spans="1:14" x14ac:dyDescent="0.2">
      <c r="A6591" s="231" t="str">
        <f t="shared" si="199"/>
        <v>NS1.508NO_thin145</v>
      </c>
      <c r="B6591" s="223" t="s">
        <v>234</v>
      </c>
      <c r="C6591" s="224">
        <v>1.5</v>
      </c>
      <c r="D6591" s="223">
        <v>8</v>
      </c>
      <c r="E6591" s="223" t="s">
        <v>199</v>
      </c>
      <c r="F6591" s="225" t="s">
        <v>215</v>
      </c>
      <c r="G6591" s="226">
        <v>1.83</v>
      </c>
      <c r="H6591" s="226">
        <v>-0.25</v>
      </c>
      <c r="I6591" s="226">
        <v>1.58</v>
      </c>
      <c r="J6591" s="227">
        <v>7.89</v>
      </c>
      <c r="K6591" s="227">
        <v>786.57</v>
      </c>
      <c r="L6591" s="228">
        <v>0</v>
      </c>
      <c r="M6591" s="229">
        <f t="shared" si="200"/>
        <v>786.57</v>
      </c>
      <c r="N6591" s="230">
        <v>0</v>
      </c>
    </row>
    <row r="6592" spans="1:14" x14ac:dyDescent="0.2">
      <c r="A6592" s="231" t="str">
        <f t="shared" si="199"/>
        <v>NS1.508NO_thin150</v>
      </c>
      <c r="B6592" s="223" t="s">
        <v>234</v>
      </c>
      <c r="C6592" s="224">
        <v>1.5</v>
      </c>
      <c r="D6592" s="223">
        <v>8</v>
      </c>
      <c r="E6592" s="223" t="s">
        <v>199</v>
      </c>
      <c r="F6592" s="225" t="s">
        <v>216</v>
      </c>
      <c r="G6592" s="226">
        <v>1.67</v>
      </c>
      <c r="H6592" s="226">
        <v>-0.23</v>
      </c>
      <c r="I6592" s="226">
        <v>1.44</v>
      </c>
      <c r="J6592" s="227">
        <v>7.21</v>
      </c>
      <c r="K6592" s="227">
        <v>793.78</v>
      </c>
      <c r="L6592" s="228">
        <v>0</v>
      </c>
      <c r="M6592" s="229">
        <f t="shared" si="200"/>
        <v>793.78</v>
      </c>
      <c r="N6592" s="230">
        <v>0</v>
      </c>
    </row>
    <row r="6593" spans="1:14" x14ac:dyDescent="0.2">
      <c r="A6593" s="231" t="str">
        <f t="shared" si="199"/>
        <v>NS1.508NO_thin155</v>
      </c>
      <c r="B6593" s="223" t="s">
        <v>234</v>
      </c>
      <c r="C6593" s="224">
        <v>1.5</v>
      </c>
      <c r="D6593" s="223">
        <v>8</v>
      </c>
      <c r="E6593" s="223" t="s">
        <v>199</v>
      </c>
      <c r="F6593" s="225" t="s">
        <v>217</v>
      </c>
      <c r="G6593" s="226">
        <v>1.53</v>
      </c>
      <c r="H6593" s="226">
        <v>-0.22</v>
      </c>
      <c r="I6593" s="226">
        <v>1.31</v>
      </c>
      <c r="J6593" s="227">
        <v>6.54</v>
      </c>
      <c r="K6593" s="227">
        <v>800.32</v>
      </c>
      <c r="L6593" s="228">
        <v>0</v>
      </c>
      <c r="M6593" s="229">
        <f t="shared" si="200"/>
        <v>800.32</v>
      </c>
      <c r="N6593" s="230">
        <v>0</v>
      </c>
    </row>
    <row r="6594" spans="1:14" x14ac:dyDescent="0.2">
      <c r="A6594" s="231" t="str">
        <f t="shared" ref="A6594:A6657" si="201">CONCATENATE(LEFT(B6594,2),TEXT(C6594,"0.0"),TEXT(D6594,"00"),E6594,TEXT(LEFT(F6594,3),"000"))</f>
        <v>NS1.508NO_thin160</v>
      </c>
      <c r="B6594" s="223" t="s">
        <v>234</v>
      </c>
      <c r="C6594" s="224">
        <v>1.5</v>
      </c>
      <c r="D6594" s="223">
        <v>8</v>
      </c>
      <c r="E6594" s="223" t="s">
        <v>199</v>
      </c>
      <c r="F6594" s="225" t="s">
        <v>218</v>
      </c>
      <c r="G6594" s="226">
        <v>1.49</v>
      </c>
      <c r="H6594" s="226">
        <v>-0.17</v>
      </c>
      <c r="I6594" s="226">
        <v>1.32</v>
      </c>
      <c r="J6594" s="227">
        <v>6.58</v>
      </c>
      <c r="K6594" s="227">
        <v>806.9</v>
      </c>
      <c r="L6594" s="228">
        <v>0</v>
      </c>
      <c r="M6594" s="229">
        <f t="shared" si="200"/>
        <v>806.9</v>
      </c>
      <c r="N6594" s="230">
        <v>0</v>
      </c>
    </row>
    <row r="6595" spans="1:14" x14ac:dyDescent="0.2">
      <c r="A6595" s="231" t="str">
        <f t="shared" si="201"/>
        <v>NS1.508NO_thin165</v>
      </c>
      <c r="B6595" s="223" t="s">
        <v>234</v>
      </c>
      <c r="C6595" s="224">
        <v>1.5</v>
      </c>
      <c r="D6595" s="223">
        <v>8</v>
      </c>
      <c r="E6595" s="223" t="s">
        <v>199</v>
      </c>
      <c r="F6595" s="225" t="s">
        <v>219</v>
      </c>
      <c r="G6595" s="226">
        <v>1.29</v>
      </c>
      <c r="H6595" s="226">
        <v>-0.13</v>
      </c>
      <c r="I6595" s="226">
        <v>1.1599999999999999</v>
      </c>
      <c r="J6595" s="227">
        <v>5.81</v>
      </c>
      <c r="K6595" s="227">
        <v>812.72</v>
      </c>
      <c r="L6595" s="228">
        <v>0</v>
      </c>
      <c r="M6595" s="229">
        <f t="shared" si="200"/>
        <v>812.72</v>
      </c>
      <c r="N6595" s="230">
        <v>0</v>
      </c>
    </row>
    <row r="6596" spans="1:14" x14ac:dyDescent="0.2">
      <c r="A6596" s="231" t="str">
        <f t="shared" si="201"/>
        <v>NS1.508NO_thin170</v>
      </c>
      <c r="B6596" s="223" t="s">
        <v>234</v>
      </c>
      <c r="C6596" s="224">
        <v>1.5</v>
      </c>
      <c r="D6596" s="223">
        <v>8</v>
      </c>
      <c r="E6596" s="223" t="s">
        <v>199</v>
      </c>
      <c r="F6596" s="225" t="s">
        <v>220</v>
      </c>
      <c r="G6596" s="226">
        <v>1.21</v>
      </c>
      <c r="H6596" s="226">
        <v>-0.09</v>
      </c>
      <c r="I6596" s="226">
        <v>1.1200000000000001</v>
      </c>
      <c r="J6596" s="227">
        <v>5.61</v>
      </c>
      <c r="K6596" s="227">
        <v>818.33</v>
      </c>
      <c r="L6596" s="228">
        <v>0</v>
      </c>
      <c r="M6596" s="229">
        <f t="shared" si="200"/>
        <v>818.33</v>
      </c>
      <c r="N6596" s="230">
        <v>0</v>
      </c>
    </row>
    <row r="6597" spans="1:14" x14ac:dyDescent="0.2">
      <c r="A6597" s="231" t="str">
        <f t="shared" si="201"/>
        <v>NS1.508NO_thin175</v>
      </c>
      <c r="B6597" s="223" t="s">
        <v>234</v>
      </c>
      <c r="C6597" s="224">
        <v>1.5</v>
      </c>
      <c r="D6597" s="223">
        <v>8</v>
      </c>
      <c r="E6597" s="223" t="s">
        <v>199</v>
      </c>
      <c r="F6597" s="225" t="s">
        <v>221</v>
      </c>
      <c r="G6597" s="226">
        <v>1.08</v>
      </c>
      <c r="H6597" s="226">
        <v>-0.08</v>
      </c>
      <c r="I6597" s="226">
        <v>0.99</v>
      </c>
      <c r="J6597" s="227">
        <v>4.97</v>
      </c>
      <c r="K6597" s="227">
        <v>823.3</v>
      </c>
      <c r="L6597" s="228">
        <v>0</v>
      </c>
      <c r="M6597" s="229">
        <f t="shared" si="200"/>
        <v>823.3</v>
      </c>
      <c r="N6597" s="230">
        <v>0</v>
      </c>
    </row>
    <row r="6598" spans="1:14" x14ac:dyDescent="0.2">
      <c r="A6598" s="231" t="str">
        <f t="shared" si="201"/>
        <v>NS1.508NO_thin180</v>
      </c>
      <c r="B6598" s="223" t="s">
        <v>234</v>
      </c>
      <c r="C6598" s="224">
        <v>1.5</v>
      </c>
      <c r="D6598" s="223">
        <v>8</v>
      </c>
      <c r="E6598" s="223" t="s">
        <v>199</v>
      </c>
      <c r="F6598" s="225" t="s">
        <v>222</v>
      </c>
      <c r="G6598" s="226">
        <v>1.08</v>
      </c>
      <c r="H6598" s="226">
        <v>-0.1</v>
      </c>
      <c r="I6598" s="226">
        <v>0.98</v>
      </c>
      <c r="J6598" s="227">
        <v>4.9000000000000004</v>
      </c>
      <c r="K6598" s="227">
        <v>828.2</v>
      </c>
      <c r="L6598" s="228">
        <v>0</v>
      </c>
      <c r="M6598" s="229">
        <f t="shared" si="200"/>
        <v>828.2</v>
      </c>
      <c r="N6598" s="230">
        <v>0</v>
      </c>
    </row>
    <row r="6599" spans="1:14" x14ac:dyDescent="0.2">
      <c r="A6599" s="231" t="str">
        <f t="shared" si="201"/>
        <v>NS1.508NO_thin185</v>
      </c>
      <c r="B6599" s="223" t="s">
        <v>234</v>
      </c>
      <c r="C6599" s="224">
        <v>1.5</v>
      </c>
      <c r="D6599" s="223">
        <v>8</v>
      </c>
      <c r="E6599" s="223" t="s">
        <v>199</v>
      </c>
      <c r="F6599" s="225" t="s">
        <v>223</v>
      </c>
      <c r="G6599" s="226">
        <v>1.03</v>
      </c>
      <c r="H6599" s="226">
        <v>-0.05</v>
      </c>
      <c r="I6599" s="226">
        <v>0.98</v>
      </c>
      <c r="J6599" s="227">
        <v>4.92</v>
      </c>
      <c r="K6599" s="227">
        <v>833.12</v>
      </c>
      <c r="L6599" s="228">
        <v>0</v>
      </c>
      <c r="M6599" s="229">
        <f t="shared" si="200"/>
        <v>833.12</v>
      </c>
      <c r="N6599" s="230">
        <v>0</v>
      </c>
    </row>
    <row r="6600" spans="1:14" x14ac:dyDescent="0.2">
      <c r="A6600" s="231" t="str">
        <f t="shared" si="201"/>
        <v>NS1.508NO_thin190</v>
      </c>
      <c r="B6600" s="223" t="s">
        <v>234</v>
      </c>
      <c r="C6600" s="224">
        <v>1.5</v>
      </c>
      <c r="D6600" s="223">
        <v>8</v>
      </c>
      <c r="E6600" s="223" t="s">
        <v>199</v>
      </c>
      <c r="F6600" s="225" t="s">
        <v>224</v>
      </c>
      <c r="G6600" s="226">
        <v>0.9</v>
      </c>
      <c r="H6600" s="226">
        <v>0</v>
      </c>
      <c r="I6600" s="226">
        <v>0.89</v>
      </c>
      <c r="J6600" s="227">
        <v>4.46</v>
      </c>
      <c r="K6600" s="227">
        <v>837.57</v>
      </c>
      <c r="L6600" s="228">
        <v>0</v>
      </c>
      <c r="M6600" s="229">
        <f t="shared" si="200"/>
        <v>837.57</v>
      </c>
      <c r="N6600" s="230">
        <v>0</v>
      </c>
    </row>
    <row r="6601" spans="1:14" x14ac:dyDescent="0.2">
      <c r="A6601" s="231" t="str">
        <f t="shared" si="201"/>
        <v>NS1.508NO_thin195</v>
      </c>
      <c r="B6601" s="223" t="s">
        <v>234</v>
      </c>
      <c r="C6601" s="224">
        <v>1.5</v>
      </c>
      <c r="D6601" s="223">
        <v>8</v>
      </c>
      <c r="E6601" s="223" t="s">
        <v>199</v>
      </c>
      <c r="F6601" s="225" t="s">
        <v>225</v>
      </c>
      <c r="G6601" s="226">
        <v>0.74</v>
      </c>
      <c r="H6601" s="226">
        <v>-0.11</v>
      </c>
      <c r="I6601" s="226">
        <v>0.63</v>
      </c>
      <c r="J6601" s="227">
        <v>3.15</v>
      </c>
      <c r="K6601" s="227">
        <v>840.72</v>
      </c>
      <c r="L6601" s="228">
        <v>0</v>
      </c>
      <c r="M6601" s="229">
        <f t="shared" si="200"/>
        <v>840.72</v>
      </c>
      <c r="N6601" s="230">
        <v>0</v>
      </c>
    </row>
    <row r="6602" spans="1:14" x14ac:dyDescent="0.2">
      <c r="A6602" s="231" t="str">
        <f t="shared" si="201"/>
        <v>NS1.508Thinned000</v>
      </c>
      <c r="B6602" s="223" t="s">
        <v>234</v>
      </c>
      <c r="C6602" s="224">
        <v>1.5</v>
      </c>
      <c r="D6602" s="223">
        <v>8</v>
      </c>
      <c r="E6602" s="223" t="s">
        <v>172</v>
      </c>
      <c r="F6602" s="225" t="s">
        <v>0</v>
      </c>
      <c r="G6602" s="226">
        <v>0.11</v>
      </c>
      <c r="H6602" s="226">
        <v>0.17</v>
      </c>
      <c r="I6602" s="226">
        <v>0.28000000000000003</v>
      </c>
      <c r="J6602" s="227">
        <v>1.39</v>
      </c>
      <c r="K6602" s="227">
        <v>1.39</v>
      </c>
      <c r="L6602" s="228">
        <v>0</v>
      </c>
      <c r="M6602" s="229">
        <f t="shared" si="200"/>
        <v>1.39</v>
      </c>
      <c r="N6602" s="230">
        <v>0</v>
      </c>
    </row>
    <row r="6603" spans="1:14" x14ac:dyDescent="0.2">
      <c r="A6603" s="231" t="str">
        <f t="shared" si="201"/>
        <v>NS1.508Thinned005</v>
      </c>
      <c r="B6603" s="223" t="s">
        <v>234</v>
      </c>
      <c r="C6603" s="224">
        <v>1.5</v>
      </c>
      <c r="D6603" s="223">
        <v>8</v>
      </c>
      <c r="E6603" s="223" t="s">
        <v>172</v>
      </c>
      <c r="F6603" s="225" t="s">
        <v>1</v>
      </c>
      <c r="G6603" s="226">
        <v>0.33</v>
      </c>
      <c r="H6603" s="226">
        <v>0.21</v>
      </c>
      <c r="I6603" s="226">
        <v>0.54</v>
      </c>
      <c r="J6603" s="227">
        <v>2.7</v>
      </c>
      <c r="K6603" s="227">
        <v>4.09</v>
      </c>
      <c r="L6603" s="228">
        <v>0</v>
      </c>
      <c r="M6603" s="229">
        <f t="shared" si="200"/>
        <v>4.09</v>
      </c>
      <c r="N6603" s="230">
        <v>0</v>
      </c>
    </row>
    <row r="6604" spans="1:14" x14ac:dyDescent="0.2">
      <c r="A6604" s="231" t="str">
        <f t="shared" si="201"/>
        <v>NS1.508Thinned010</v>
      </c>
      <c r="B6604" s="223" t="s">
        <v>234</v>
      </c>
      <c r="C6604" s="224">
        <v>1.5</v>
      </c>
      <c r="D6604" s="223">
        <v>8</v>
      </c>
      <c r="E6604" s="223" t="s">
        <v>172</v>
      </c>
      <c r="F6604" s="225" t="s">
        <v>2</v>
      </c>
      <c r="G6604" s="226">
        <v>1.01</v>
      </c>
      <c r="H6604" s="226">
        <v>0.21</v>
      </c>
      <c r="I6604" s="226">
        <v>1.22</v>
      </c>
      <c r="J6604" s="227">
        <v>6.1</v>
      </c>
      <c r="K6604" s="227">
        <v>10.19</v>
      </c>
      <c r="L6604" s="228">
        <v>0</v>
      </c>
      <c r="M6604" s="229">
        <f t="shared" si="200"/>
        <v>10.19</v>
      </c>
      <c r="N6604" s="230">
        <v>0</v>
      </c>
    </row>
    <row r="6605" spans="1:14" x14ac:dyDescent="0.2">
      <c r="A6605" s="231" t="str">
        <f t="shared" si="201"/>
        <v>NS1.508Thinned015</v>
      </c>
      <c r="B6605" s="223" t="s">
        <v>234</v>
      </c>
      <c r="C6605" s="224">
        <v>1.5</v>
      </c>
      <c r="D6605" s="223">
        <v>8</v>
      </c>
      <c r="E6605" s="223" t="s">
        <v>172</v>
      </c>
      <c r="F6605" s="225" t="s">
        <v>3</v>
      </c>
      <c r="G6605" s="226">
        <v>3.08</v>
      </c>
      <c r="H6605" s="226">
        <v>0.21</v>
      </c>
      <c r="I6605" s="226">
        <v>3.29</v>
      </c>
      <c r="J6605" s="227">
        <v>16.440000000000001</v>
      </c>
      <c r="K6605" s="227">
        <v>26.63</v>
      </c>
      <c r="L6605" s="228">
        <v>0</v>
      </c>
      <c r="M6605" s="229">
        <f t="shared" si="200"/>
        <v>26.63</v>
      </c>
      <c r="N6605" s="230">
        <v>0</v>
      </c>
    </row>
    <row r="6606" spans="1:14" x14ac:dyDescent="0.2">
      <c r="A6606" s="231" t="str">
        <f t="shared" si="201"/>
        <v>NS1.508Thinned020</v>
      </c>
      <c r="B6606" s="223" t="s">
        <v>234</v>
      </c>
      <c r="C6606" s="224">
        <v>1.5</v>
      </c>
      <c r="D6606" s="223">
        <v>8</v>
      </c>
      <c r="E6606" s="223" t="s">
        <v>172</v>
      </c>
      <c r="F6606" s="225" t="s">
        <v>4</v>
      </c>
      <c r="G6606" s="226">
        <v>9.39</v>
      </c>
      <c r="H6606" s="226">
        <v>0.21</v>
      </c>
      <c r="I6606" s="226">
        <v>9.6</v>
      </c>
      <c r="J6606" s="227">
        <v>48.02</v>
      </c>
      <c r="K6606" s="227">
        <v>74.650000000000006</v>
      </c>
      <c r="L6606" s="228">
        <v>0</v>
      </c>
      <c r="M6606" s="229">
        <f t="shared" si="200"/>
        <v>74.650000000000006</v>
      </c>
      <c r="N6606" s="230">
        <v>0</v>
      </c>
    </row>
    <row r="6607" spans="1:14" x14ac:dyDescent="0.2">
      <c r="A6607" s="231" t="str">
        <f t="shared" si="201"/>
        <v>NS1.508Thinned025</v>
      </c>
      <c r="B6607" s="223" t="s">
        <v>234</v>
      </c>
      <c r="C6607" s="224">
        <v>1.5</v>
      </c>
      <c r="D6607" s="223">
        <v>8</v>
      </c>
      <c r="E6607" s="223" t="s">
        <v>172</v>
      </c>
      <c r="F6607" s="225" t="s">
        <v>5</v>
      </c>
      <c r="G6607" s="226">
        <v>20.37</v>
      </c>
      <c r="H6607" s="226">
        <v>0.77</v>
      </c>
      <c r="I6607" s="226">
        <v>21.14</v>
      </c>
      <c r="J6607" s="227">
        <v>105.7</v>
      </c>
      <c r="K6607" s="227">
        <v>180.35</v>
      </c>
      <c r="L6607" s="228">
        <v>0</v>
      </c>
      <c r="M6607" s="229">
        <f t="shared" si="200"/>
        <v>180.35</v>
      </c>
      <c r="N6607" s="230">
        <v>0</v>
      </c>
    </row>
    <row r="6608" spans="1:14" x14ac:dyDescent="0.2">
      <c r="A6608" s="231" t="str">
        <f t="shared" si="201"/>
        <v>NS1.508Thinned030</v>
      </c>
      <c r="B6608" s="223" t="s">
        <v>234</v>
      </c>
      <c r="C6608" s="224">
        <v>1.5</v>
      </c>
      <c r="D6608" s="223">
        <v>8</v>
      </c>
      <c r="E6608" s="223" t="s">
        <v>172</v>
      </c>
      <c r="F6608" s="225" t="s">
        <v>6</v>
      </c>
      <c r="G6608" s="226">
        <v>-0.28999999999999998</v>
      </c>
      <c r="H6608" s="226">
        <v>1.81</v>
      </c>
      <c r="I6608" s="226">
        <v>1.53</v>
      </c>
      <c r="J6608" s="227">
        <v>7.63</v>
      </c>
      <c r="K6608" s="227">
        <v>187.98</v>
      </c>
      <c r="L6608" s="228">
        <v>-0.15</v>
      </c>
      <c r="M6608" s="229">
        <f t="shared" si="200"/>
        <v>187.82999999999998</v>
      </c>
      <c r="N6608" s="230">
        <v>8.81</v>
      </c>
    </row>
    <row r="6609" spans="1:14" x14ac:dyDescent="0.2">
      <c r="A6609" s="231" t="str">
        <f t="shared" si="201"/>
        <v>NS1.508Thinned035</v>
      </c>
      <c r="B6609" s="223" t="s">
        <v>234</v>
      </c>
      <c r="C6609" s="224">
        <v>1.5</v>
      </c>
      <c r="D6609" s="223">
        <v>8</v>
      </c>
      <c r="E6609" s="223" t="s">
        <v>172</v>
      </c>
      <c r="F6609" s="225" t="s">
        <v>7</v>
      </c>
      <c r="G6609" s="226">
        <v>3.07</v>
      </c>
      <c r="H6609" s="226">
        <v>-0.18</v>
      </c>
      <c r="I6609" s="226">
        <v>2.89</v>
      </c>
      <c r="J6609" s="227">
        <v>14.46</v>
      </c>
      <c r="K6609" s="227">
        <v>202.44</v>
      </c>
      <c r="L6609" s="228">
        <v>-0.27</v>
      </c>
      <c r="M6609" s="229">
        <f t="shared" si="200"/>
        <v>202.17</v>
      </c>
      <c r="N6609" s="230">
        <v>6.8</v>
      </c>
    </row>
    <row r="6610" spans="1:14" x14ac:dyDescent="0.2">
      <c r="A6610" s="231" t="str">
        <f t="shared" si="201"/>
        <v>NS1.508Thinned040</v>
      </c>
      <c r="B6610" s="223" t="s">
        <v>234</v>
      </c>
      <c r="C6610" s="224">
        <v>1.5</v>
      </c>
      <c r="D6610" s="223">
        <v>8</v>
      </c>
      <c r="E6610" s="223" t="s">
        <v>172</v>
      </c>
      <c r="F6610" s="225" t="s">
        <v>8</v>
      </c>
      <c r="G6610" s="226">
        <v>3.97</v>
      </c>
      <c r="H6610" s="226">
        <v>1.98</v>
      </c>
      <c r="I6610" s="226">
        <v>5.94</v>
      </c>
      <c r="J6610" s="227">
        <v>29.72</v>
      </c>
      <c r="K6610" s="227">
        <v>232.16</v>
      </c>
      <c r="L6610" s="228">
        <v>-0.77</v>
      </c>
      <c r="M6610" s="229">
        <f t="shared" ref="M6610:M6673" si="202">K6610+L6610</f>
        <v>231.39</v>
      </c>
      <c r="N6610" s="230">
        <v>2.81</v>
      </c>
    </row>
    <row r="6611" spans="1:14" x14ac:dyDescent="0.2">
      <c r="A6611" s="231" t="str">
        <f t="shared" si="201"/>
        <v>NS1.508Thinned045</v>
      </c>
      <c r="B6611" s="223" t="s">
        <v>234</v>
      </c>
      <c r="C6611" s="224">
        <v>1.5</v>
      </c>
      <c r="D6611" s="223">
        <v>8</v>
      </c>
      <c r="E6611" s="223" t="s">
        <v>172</v>
      </c>
      <c r="F6611" s="225" t="s">
        <v>9</v>
      </c>
      <c r="G6611" s="226">
        <v>4.84</v>
      </c>
      <c r="H6611" s="226">
        <v>0.94</v>
      </c>
      <c r="I6611" s="226">
        <v>5.78</v>
      </c>
      <c r="J6611" s="227">
        <v>28.9</v>
      </c>
      <c r="K6611" s="227">
        <v>261.06</v>
      </c>
      <c r="L6611" s="228">
        <v>-1.28</v>
      </c>
      <c r="M6611" s="229">
        <f t="shared" si="202"/>
        <v>259.78000000000003</v>
      </c>
      <c r="N6611" s="230">
        <v>2.92</v>
      </c>
    </row>
    <row r="6612" spans="1:14" x14ac:dyDescent="0.2">
      <c r="A6612" s="231" t="str">
        <f t="shared" si="201"/>
        <v>NS1.508Thinned050</v>
      </c>
      <c r="B6612" s="223" t="s">
        <v>234</v>
      </c>
      <c r="C6612" s="224">
        <v>1.5</v>
      </c>
      <c r="D6612" s="223">
        <v>8</v>
      </c>
      <c r="E6612" s="223" t="s">
        <v>172</v>
      </c>
      <c r="F6612" s="225" t="s">
        <v>10</v>
      </c>
      <c r="G6612" s="226">
        <v>4.58</v>
      </c>
      <c r="H6612" s="226">
        <v>0.27</v>
      </c>
      <c r="I6612" s="226">
        <v>4.8499999999999996</v>
      </c>
      <c r="J6612" s="227">
        <v>24.26</v>
      </c>
      <c r="K6612" s="227">
        <v>285.32</v>
      </c>
      <c r="L6612" s="228">
        <v>-1.81</v>
      </c>
      <c r="M6612" s="229">
        <f t="shared" si="202"/>
        <v>283.51</v>
      </c>
      <c r="N6612" s="230">
        <v>3</v>
      </c>
    </row>
    <row r="6613" spans="1:14" x14ac:dyDescent="0.2">
      <c r="A6613" s="231" t="str">
        <f t="shared" si="201"/>
        <v>NS1.508Thinned055</v>
      </c>
      <c r="B6613" s="223" t="s">
        <v>234</v>
      </c>
      <c r="C6613" s="224">
        <v>1.5</v>
      </c>
      <c r="D6613" s="223">
        <v>8</v>
      </c>
      <c r="E6613" s="223" t="s">
        <v>172</v>
      </c>
      <c r="F6613" s="225" t="s">
        <v>11</v>
      </c>
      <c r="G6613" s="226">
        <v>5.31</v>
      </c>
      <c r="H6613" s="226">
        <v>-0.63</v>
      </c>
      <c r="I6613" s="226">
        <v>4.68</v>
      </c>
      <c r="J6613" s="227">
        <v>23.4</v>
      </c>
      <c r="K6613" s="227">
        <v>308.70999999999998</v>
      </c>
      <c r="L6613" s="228">
        <v>-2.39</v>
      </c>
      <c r="M6613" s="229">
        <f t="shared" si="202"/>
        <v>306.32</v>
      </c>
      <c r="N6613" s="230">
        <v>3.29</v>
      </c>
    </row>
    <row r="6614" spans="1:14" x14ac:dyDescent="0.2">
      <c r="A6614" s="231" t="str">
        <f t="shared" si="201"/>
        <v>NS1.508Thinned060</v>
      </c>
      <c r="B6614" s="223" t="s">
        <v>234</v>
      </c>
      <c r="C6614" s="224">
        <v>1.5</v>
      </c>
      <c r="D6614" s="223">
        <v>8</v>
      </c>
      <c r="E6614" s="223" t="s">
        <v>172</v>
      </c>
      <c r="F6614" s="225" t="s">
        <v>12</v>
      </c>
      <c r="G6614" s="226">
        <v>3.15</v>
      </c>
      <c r="H6614" s="226">
        <v>-0.4</v>
      </c>
      <c r="I6614" s="226">
        <v>2.74</v>
      </c>
      <c r="J6614" s="227">
        <v>13.71</v>
      </c>
      <c r="K6614" s="227">
        <v>322.42</v>
      </c>
      <c r="L6614" s="228">
        <v>-2.95</v>
      </c>
      <c r="M6614" s="229">
        <f t="shared" si="202"/>
        <v>319.47000000000003</v>
      </c>
      <c r="N6614" s="230">
        <v>3.18</v>
      </c>
    </row>
    <row r="6615" spans="1:14" x14ac:dyDescent="0.2">
      <c r="A6615" s="231" t="str">
        <f t="shared" si="201"/>
        <v>NS1.508Thinned065</v>
      </c>
      <c r="B6615" s="223" t="s">
        <v>234</v>
      </c>
      <c r="C6615" s="224">
        <v>1.5</v>
      </c>
      <c r="D6615" s="223">
        <v>8</v>
      </c>
      <c r="E6615" s="223" t="s">
        <v>172</v>
      </c>
      <c r="F6615" s="225" t="s">
        <v>13</v>
      </c>
      <c r="G6615" s="226">
        <v>3.98</v>
      </c>
      <c r="H6615" s="226">
        <v>-0.42</v>
      </c>
      <c r="I6615" s="226">
        <v>3.57</v>
      </c>
      <c r="J6615" s="227">
        <v>17.829999999999998</v>
      </c>
      <c r="K6615" s="227">
        <v>340.25</v>
      </c>
      <c r="L6615" s="228">
        <v>-3.53</v>
      </c>
      <c r="M6615" s="229">
        <f t="shared" si="202"/>
        <v>336.72</v>
      </c>
      <c r="N6615" s="230">
        <v>3.28</v>
      </c>
    </row>
    <row r="6616" spans="1:14" x14ac:dyDescent="0.2">
      <c r="A6616" s="231" t="str">
        <f t="shared" si="201"/>
        <v>NS1.508Thinned070</v>
      </c>
      <c r="B6616" s="223" t="s">
        <v>234</v>
      </c>
      <c r="C6616" s="224">
        <v>1.5</v>
      </c>
      <c r="D6616" s="223">
        <v>8</v>
      </c>
      <c r="E6616" s="223" t="s">
        <v>172</v>
      </c>
      <c r="F6616" s="225" t="s">
        <v>200</v>
      </c>
      <c r="G6616" s="226">
        <v>4.8499999999999996</v>
      </c>
      <c r="H6616" s="226">
        <v>-0.48</v>
      </c>
      <c r="I6616" s="226">
        <v>4.37</v>
      </c>
      <c r="J6616" s="227">
        <v>21.84</v>
      </c>
      <c r="K6616" s="227">
        <v>362.09</v>
      </c>
      <c r="L6616" s="228">
        <v>-3.99</v>
      </c>
      <c r="M6616" s="229">
        <f t="shared" si="202"/>
        <v>358.09999999999997</v>
      </c>
      <c r="N6616" s="230">
        <v>2.62</v>
      </c>
    </row>
    <row r="6617" spans="1:14" x14ac:dyDescent="0.2">
      <c r="A6617" s="231" t="str">
        <f t="shared" si="201"/>
        <v>NS1.508Thinned075</v>
      </c>
      <c r="B6617" s="223" t="s">
        <v>234</v>
      </c>
      <c r="C6617" s="224">
        <v>1.5</v>
      </c>
      <c r="D6617" s="223">
        <v>8</v>
      </c>
      <c r="E6617" s="223" t="s">
        <v>172</v>
      </c>
      <c r="F6617" s="225" t="s">
        <v>201</v>
      </c>
      <c r="G6617" s="226">
        <v>3.84</v>
      </c>
      <c r="H6617" s="226">
        <v>-0.25</v>
      </c>
      <c r="I6617" s="226">
        <v>3.59</v>
      </c>
      <c r="J6617" s="227">
        <v>17.97</v>
      </c>
      <c r="K6617" s="227">
        <v>380.06</v>
      </c>
      <c r="L6617" s="228">
        <v>-4.41</v>
      </c>
      <c r="M6617" s="229">
        <f t="shared" si="202"/>
        <v>375.65</v>
      </c>
      <c r="N6617" s="230">
        <v>2.38</v>
      </c>
    </row>
    <row r="6618" spans="1:14" x14ac:dyDescent="0.2">
      <c r="A6618" s="231" t="str">
        <f t="shared" si="201"/>
        <v>NS1.508Thinned080</v>
      </c>
      <c r="B6618" s="223" t="s">
        <v>234</v>
      </c>
      <c r="C6618" s="224">
        <v>1.5</v>
      </c>
      <c r="D6618" s="223">
        <v>8</v>
      </c>
      <c r="E6618" s="223" t="s">
        <v>172</v>
      </c>
      <c r="F6618" s="225" t="s">
        <v>202</v>
      </c>
      <c r="G6618" s="226">
        <v>3.39</v>
      </c>
      <c r="H6618" s="226">
        <v>-0.2</v>
      </c>
      <c r="I6618" s="226">
        <v>3.19</v>
      </c>
      <c r="J6618" s="227">
        <v>15.95</v>
      </c>
      <c r="K6618" s="227">
        <v>396.01</v>
      </c>
      <c r="L6618" s="228">
        <v>-4.8099999999999996</v>
      </c>
      <c r="M6618" s="229">
        <f t="shared" si="202"/>
        <v>391.2</v>
      </c>
      <c r="N6618" s="230">
        <v>2.3199999999999998</v>
      </c>
    </row>
    <row r="6619" spans="1:14" x14ac:dyDescent="0.2">
      <c r="A6619" s="231" t="str">
        <f t="shared" si="201"/>
        <v>NS1.508Thinned085</v>
      </c>
      <c r="B6619" s="223" t="s">
        <v>234</v>
      </c>
      <c r="C6619" s="224">
        <v>1.5</v>
      </c>
      <c r="D6619" s="223">
        <v>8</v>
      </c>
      <c r="E6619" s="223" t="s">
        <v>172</v>
      </c>
      <c r="F6619" s="225" t="s">
        <v>203</v>
      </c>
      <c r="G6619" s="226">
        <v>3.53</v>
      </c>
      <c r="H6619" s="226">
        <v>-0.2</v>
      </c>
      <c r="I6619" s="226">
        <v>3.32</v>
      </c>
      <c r="J6619" s="227">
        <v>16.62</v>
      </c>
      <c r="K6619" s="227">
        <v>412.63</v>
      </c>
      <c r="L6619" s="228">
        <v>-5.21</v>
      </c>
      <c r="M6619" s="229">
        <f t="shared" si="202"/>
        <v>407.42</v>
      </c>
      <c r="N6619" s="230">
        <v>2.2599999999999998</v>
      </c>
    </row>
    <row r="6620" spans="1:14" x14ac:dyDescent="0.2">
      <c r="A6620" s="231" t="str">
        <f t="shared" si="201"/>
        <v>NS1.508Thinned090</v>
      </c>
      <c r="B6620" s="223" t="s">
        <v>234</v>
      </c>
      <c r="C6620" s="224">
        <v>1.5</v>
      </c>
      <c r="D6620" s="223">
        <v>8</v>
      </c>
      <c r="E6620" s="223" t="s">
        <v>172</v>
      </c>
      <c r="F6620" s="225" t="s">
        <v>204</v>
      </c>
      <c r="G6620" s="226">
        <v>3.27</v>
      </c>
      <c r="H6620" s="226">
        <v>-7.0000000000000007E-2</v>
      </c>
      <c r="I6620" s="226">
        <v>3.19</v>
      </c>
      <c r="J6620" s="227">
        <v>15.97</v>
      </c>
      <c r="K6620" s="227">
        <v>428.6</v>
      </c>
      <c r="L6620" s="228">
        <v>-5.59</v>
      </c>
      <c r="M6620" s="229">
        <f t="shared" si="202"/>
        <v>423.01000000000005</v>
      </c>
      <c r="N6620" s="230">
        <v>2.13</v>
      </c>
    </row>
    <row r="6621" spans="1:14" x14ac:dyDescent="0.2">
      <c r="A6621" s="231" t="str">
        <f t="shared" si="201"/>
        <v>NS1.508Thinned095</v>
      </c>
      <c r="B6621" s="223" t="s">
        <v>234</v>
      </c>
      <c r="C6621" s="224">
        <v>1.5</v>
      </c>
      <c r="D6621" s="223">
        <v>8</v>
      </c>
      <c r="E6621" s="223" t="s">
        <v>172</v>
      </c>
      <c r="F6621" s="225" t="s">
        <v>205</v>
      </c>
      <c r="G6621" s="226">
        <v>2.94</v>
      </c>
      <c r="H6621" s="226">
        <v>-0.03</v>
      </c>
      <c r="I6621" s="226">
        <v>2.91</v>
      </c>
      <c r="J6621" s="227">
        <v>14.56</v>
      </c>
      <c r="K6621" s="227">
        <v>443.16</v>
      </c>
      <c r="L6621" s="228">
        <v>-5.94</v>
      </c>
      <c r="M6621" s="229">
        <f t="shared" si="202"/>
        <v>437.22</v>
      </c>
      <c r="N6621" s="230">
        <v>2.0299999999999998</v>
      </c>
    </row>
    <row r="6622" spans="1:14" x14ac:dyDescent="0.2">
      <c r="A6622" s="231" t="str">
        <f t="shared" si="201"/>
        <v>NS1.508Thinned100</v>
      </c>
      <c r="B6622" s="223" t="s">
        <v>234</v>
      </c>
      <c r="C6622" s="224">
        <v>1.5</v>
      </c>
      <c r="D6622" s="223">
        <v>8</v>
      </c>
      <c r="E6622" s="223" t="s">
        <v>172</v>
      </c>
      <c r="F6622" s="225" t="s">
        <v>206</v>
      </c>
      <c r="G6622" s="226">
        <v>2.2999999999999998</v>
      </c>
      <c r="H6622" s="226">
        <v>-0.01</v>
      </c>
      <c r="I6622" s="226">
        <v>2.29</v>
      </c>
      <c r="J6622" s="227">
        <v>11.47</v>
      </c>
      <c r="K6622" s="227">
        <v>454.63</v>
      </c>
      <c r="L6622" s="228">
        <v>-6.28</v>
      </c>
      <c r="M6622" s="229">
        <f t="shared" si="202"/>
        <v>448.35</v>
      </c>
      <c r="N6622" s="230">
        <v>1.93</v>
      </c>
    </row>
    <row r="6623" spans="1:14" x14ac:dyDescent="0.2">
      <c r="A6623" s="231" t="str">
        <f t="shared" si="201"/>
        <v>NS1.508Thinned105</v>
      </c>
      <c r="B6623" s="223" t="s">
        <v>234</v>
      </c>
      <c r="C6623" s="224">
        <v>1.5</v>
      </c>
      <c r="D6623" s="223">
        <v>8</v>
      </c>
      <c r="E6623" s="223" t="s">
        <v>172</v>
      </c>
      <c r="F6623" s="225" t="s">
        <v>207</v>
      </c>
      <c r="G6623" s="226">
        <v>1.73</v>
      </c>
      <c r="H6623" s="226">
        <v>-0.05</v>
      </c>
      <c r="I6623" s="226">
        <v>1.68</v>
      </c>
      <c r="J6623" s="227">
        <v>8.41</v>
      </c>
      <c r="K6623" s="227">
        <v>463.04</v>
      </c>
      <c r="L6623" s="228">
        <v>-6.61</v>
      </c>
      <c r="M6623" s="229">
        <f t="shared" si="202"/>
        <v>456.43</v>
      </c>
      <c r="N6623" s="230">
        <v>1.86</v>
      </c>
    </row>
    <row r="6624" spans="1:14" x14ac:dyDescent="0.2">
      <c r="A6624" s="231" t="str">
        <f t="shared" si="201"/>
        <v>NS1.508Thinned110</v>
      </c>
      <c r="B6624" s="223" t="s">
        <v>234</v>
      </c>
      <c r="C6624" s="224">
        <v>1.5</v>
      </c>
      <c r="D6624" s="223">
        <v>8</v>
      </c>
      <c r="E6624" s="223" t="s">
        <v>172</v>
      </c>
      <c r="F6624" s="225" t="s">
        <v>208</v>
      </c>
      <c r="G6624" s="226">
        <v>1.76</v>
      </c>
      <c r="H6624" s="226">
        <v>-7.0000000000000007E-2</v>
      </c>
      <c r="I6624" s="226">
        <v>1.69</v>
      </c>
      <c r="J6624" s="227">
        <v>8.43</v>
      </c>
      <c r="K6624" s="227">
        <v>471.47</v>
      </c>
      <c r="L6624" s="228">
        <v>-6.93</v>
      </c>
      <c r="M6624" s="229">
        <f t="shared" si="202"/>
        <v>464.54</v>
      </c>
      <c r="N6624" s="230">
        <v>1.79</v>
      </c>
    </row>
    <row r="6625" spans="1:14" x14ac:dyDescent="0.2">
      <c r="A6625" s="231" t="str">
        <f t="shared" si="201"/>
        <v>NS1.508Thinned115</v>
      </c>
      <c r="B6625" s="223" t="s">
        <v>234</v>
      </c>
      <c r="C6625" s="224">
        <v>1.5</v>
      </c>
      <c r="D6625" s="223">
        <v>8</v>
      </c>
      <c r="E6625" s="223" t="s">
        <v>172</v>
      </c>
      <c r="F6625" s="225" t="s">
        <v>209</v>
      </c>
      <c r="G6625" s="226">
        <v>1.72</v>
      </c>
      <c r="H6625" s="226">
        <v>-0.08</v>
      </c>
      <c r="I6625" s="226">
        <v>1.64</v>
      </c>
      <c r="J6625" s="227">
        <v>8.1999999999999993</v>
      </c>
      <c r="K6625" s="227">
        <v>479.67</v>
      </c>
      <c r="L6625" s="228">
        <v>-7.23</v>
      </c>
      <c r="M6625" s="229">
        <f t="shared" si="202"/>
        <v>472.44</v>
      </c>
      <c r="N6625" s="230">
        <v>1.71</v>
      </c>
    </row>
    <row r="6626" spans="1:14" x14ac:dyDescent="0.2">
      <c r="A6626" s="231" t="str">
        <f t="shared" si="201"/>
        <v>NS1.508Thinned120</v>
      </c>
      <c r="B6626" s="223" t="s">
        <v>234</v>
      </c>
      <c r="C6626" s="224">
        <v>1.5</v>
      </c>
      <c r="D6626" s="223">
        <v>8</v>
      </c>
      <c r="E6626" s="223" t="s">
        <v>172</v>
      </c>
      <c r="F6626" s="225" t="s">
        <v>210</v>
      </c>
      <c r="G6626" s="226">
        <v>1.55</v>
      </c>
      <c r="H6626" s="226">
        <v>-0.06</v>
      </c>
      <c r="I6626" s="226">
        <v>1.49</v>
      </c>
      <c r="J6626" s="227">
        <v>7.43</v>
      </c>
      <c r="K6626" s="227">
        <v>487.1</v>
      </c>
      <c r="L6626" s="228">
        <v>-7.52</v>
      </c>
      <c r="M6626" s="229">
        <f t="shared" si="202"/>
        <v>479.58000000000004</v>
      </c>
      <c r="N6626" s="230">
        <v>1.64</v>
      </c>
    </row>
    <row r="6627" spans="1:14" x14ac:dyDescent="0.2">
      <c r="A6627" s="231" t="str">
        <f t="shared" si="201"/>
        <v>NS1.508Thinned125</v>
      </c>
      <c r="B6627" s="223" t="s">
        <v>234</v>
      </c>
      <c r="C6627" s="224">
        <v>1.5</v>
      </c>
      <c r="D6627" s="223">
        <v>8</v>
      </c>
      <c r="E6627" s="223" t="s">
        <v>172</v>
      </c>
      <c r="F6627" s="225" t="s">
        <v>211</v>
      </c>
      <c r="G6627" s="226">
        <v>1.1499999999999999</v>
      </c>
      <c r="H6627" s="226">
        <v>-0.06</v>
      </c>
      <c r="I6627" s="226">
        <v>1.0900000000000001</v>
      </c>
      <c r="J6627" s="227">
        <v>5.46</v>
      </c>
      <c r="K6627" s="227">
        <v>492.56</v>
      </c>
      <c r="L6627" s="228">
        <v>-7.79</v>
      </c>
      <c r="M6627" s="229">
        <f t="shared" si="202"/>
        <v>484.77</v>
      </c>
      <c r="N6627" s="230">
        <v>1.57</v>
      </c>
    </row>
    <row r="6628" spans="1:14" x14ac:dyDescent="0.2">
      <c r="A6628" s="231" t="str">
        <f t="shared" si="201"/>
        <v>NS1.508Thinned130</v>
      </c>
      <c r="B6628" s="223" t="s">
        <v>234</v>
      </c>
      <c r="C6628" s="224">
        <v>1.5</v>
      </c>
      <c r="D6628" s="223">
        <v>8</v>
      </c>
      <c r="E6628" s="223" t="s">
        <v>172</v>
      </c>
      <c r="F6628" s="225" t="s">
        <v>212</v>
      </c>
      <c r="G6628" s="226">
        <v>1.2</v>
      </c>
      <c r="H6628" s="226">
        <v>-0.05</v>
      </c>
      <c r="I6628" s="226">
        <v>1.1499999999999999</v>
      </c>
      <c r="J6628" s="227">
        <v>5.77</v>
      </c>
      <c r="K6628" s="227">
        <v>498.34</v>
      </c>
      <c r="L6628" s="228">
        <v>-8.06</v>
      </c>
      <c r="M6628" s="229">
        <f t="shared" si="202"/>
        <v>490.28</v>
      </c>
      <c r="N6628" s="230">
        <v>1.5</v>
      </c>
    </row>
    <row r="6629" spans="1:14" x14ac:dyDescent="0.2">
      <c r="A6629" s="231" t="str">
        <f t="shared" si="201"/>
        <v>NS1.508Thinned135</v>
      </c>
      <c r="B6629" s="223" t="s">
        <v>234</v>
      </c>
      <c r="C6629" s="224">
        <v>1.5</v>
      </c>
      <c r="D6629" s="223">
        <v>8</v>
      </c>
      <c r="E6629" s="223" t="s">
        <v>172</v>
      </c>
      <c r="F6629" s="225" t="s">
        <v>213</v>
      </c>
      <c r="G6629" s="226">
        <v>0.99</v>
      </c>
      <c r="H6629" s="226">
        <v>-0.05</v>
      </c>
      <c r="I6629" s="226">
        <v>0.94</v>
      </c>
      <c r="J6629" s="227">
        <v>4.72</v>
      </c>
      <c r="K6629" s="227">
        <v>503.06</v>
      </c>
      <c r="L6629" s="228">
        <v>-8.31</v>
      </c>
      <c r="M6629" s="229">
        <f t="shared" si="202"/>
        <v>494.75</v>
      </c>
      <c r="N6629" s="230">
        <v>1.43</v>
      </c>
    </row>
    <row r="6630" spans="1:14" x14ac:dyDescent="0.2">
      <c r="A6630" s="231" t="str">
        <f t="shared" si="201"/>
        <v>NS1.508Thinned140</v>
      </c>
      <c r="B6630" s="223" t="s">
        <v>234</v>
      </c>
      <c r="C6630" s="224">
        <v>1.5</v>
      </c>
      <c r="D6630" s="223">
        <v>8</v>
      </c>
      <c r="E6630" s="223" t="s">
        <v>172</v>
      </c>
      <c r="F6630" s="225" t="s">
        <v>214</v>
      </c>
      <c r="G6630" s="226">
        <v>0.84</v>
      </c>
      <c r="H6630" s="226">
        <v>-0.05</v>
      </c>
      <c r="I6630" s="226">
        <v>0.79</v>
      </c>
      <c r="J6630" s="227">
        <v>3.97</v>
      </c>
      <c r="K6630" s="227">
        <v>507.03</v>
      </c>
      <c r="L6630" s="228">
        <v>-8.5500000000000007</v>
      </c>
      <c r="M6630" s="229">
        <f t="shared" si="202"/>
        <v>498.47999999999996</v>
      </c>
      <c r="N6630" s="230">
        <v>1.37</v>
      </c>
    </row>
    <row r="6631" spans="1:14" x14ac:dyDescent="0.2">
      <c r="A6631" s="231" t="str">
        <f t="shared" si="201"/>
        <v>NS1.508Thinned145</v>
      </c>
      <c r="B6631" s="223" t="s">
        <v>234</v>
      </c>
      <c r="C6631" s="224">
        <v>1.5</v>
      </c>
      <c r="D6631" s="223">
        <v>8</v>
      </c>
      <c r="E6631" s="223" t="s">
        <v>172</v>
      </c>
      <c r="F6631" s="225" t="s">
        <v>215</v>
      </c>
      <c r="G6631" s="226">
        <v>0.71</v>
      </c>
      <c r="H6631" s="226">
        <v>-0.05</v>
      </c>
      <c r="I6631" s="226">
        <v>0.66</v>
      </c>
      <c r="J6631" s="227">
        <v>3.32</v>
      </c>
      <c r="K6631" s="227">
        <v>510.35</v>
      </c>
      <c r="L6631" s="228">
        <v>-8.7799999999999994</v>
      </c>
      <c r="M6631" s="229">
        <f t="shared" si="202"/>
        <v>501.57000000000005</v>
      </c>
      <c r="N6631" s="230">
        <v>1.31</v>
      </c>
    </row>
    <row r="6632" spans="1:14" x14ac:dyDescent="0.2">
      <c r="A6632" s="231" t="str">
        <f t="shared" si="201"/>
        <v>NS1.508Thinned150</v>
      </c>
      <c r="B6632" s="223" t="s">
        <v>234</v>
      </c>
      <c r="C6632" s="224">
        <v>1.5</v>
      </c>
      <c r="D6632" s="223">
        <v>8</v>
      </c>
      <c r="E6632" s="223" t="s">
        <v>172</v>
      </c>
      <c r="F6632" s="225" t="s">
        <v>216</v>
      </c>
      <c r="G6632" s="226">
        <v>0.57999999999999996</v>
      </c>
      <c r="H6632" s="226">
        <v>-0.05</v>
      </c>
      <c r="I6632" s="226">
        <v>0.54</v>
      </c>
      <c r="J6632" s="227">
        <v>2.68</v>
      </c>
      <c r="K6632" s="227">
        <v>513.03</v>
      </c>
      <c r="L6632" s="228">
        <v>-9</v>
      </c>
      <c r="M6632" s="229">
        <f t="shared" si="202"/>
        <v>504.03</v>
      </c>
      <c r="N6632" s="230">
        <v>1.25</v>
      </c>
    </row>
    <row r="6633" spans="1:14" x14ac:dyDescent="0.2">
      <c r="A6633" s="231" t="str">
        <f t="shared" si="201"/>
        <v>NS1.508Thinned155</v>
      </c>
      <c r="B6633" s="223" t="s">
        <v>234</v>
      </c>
      <c r="C6633" s="224">
        <v>1.5</v>
      </c>
      <c r="D6633" s="223">
        <v>8</v>
      </c>
      <c r="E6633" s="223" t="s">
        <v>172</v>
      </c>
      <c r="F6633" s="225" t="s">
        <v>217</v>
      </c>
      <c r="G6633" s="226">
        <v>0.34</v>
      </c>
      <c r="H6633" s="226">
        <v>-0.05</v>
      </c>
      <c r="I6633" s="226">
        <v>0.28999999999999998</v>
      </c>
      <c r="J6633" s="227">
        <v>1.46</v>
      </c>
      <c r="K6633" s="227">
        <v>514.49</v>
      </c>
      <c r="L6633" s="228">
        <v>-9.2100000000000009</v>
      </c>
      <c r="M6633" s="229">
        <f t="shared" si="202"/>
        <v>505.28000000000003</v>
      </c>
      <c r="N6633" s="230">
        <v>1.2</v>
      </c>
    </row>
    <row r="6634" spans="1:14" x14ac:dyDescent="0.2">
      <c r="A6634" s="231" t="str">
        <f t="shared" si="201"/>
        <v>NS1.508Thinned160</v>
      </c>
      <c r="B6634" s="223" t="s">
        <v>234</v>
      </c>
      <c r="C6634" s="224">
        <v>1.5</v>
      </c>
      <c r="D6634" s="223">
        <v>8</v>
      </c>
      <c r="E6634" s="223" t="s">
        <v>172</v>
      </c>
      <c r="F6634" s="225" t="s">
        <v>218</v>
      </c>
      <c r="G6634" s="226">
        <v>0.25</v>
      </c>
      <c r="H6634" s="226">
        <v>-0.05</v>
      </c>
      <c r="I6634" s="226">
        <v>0.2</v>
      </c>
      <c r="J6634" s="227">
        <v>0.98</v>
      </c>
      <c r="K6634" s="227">
        <v>515.47</v>
      </c>
      <c r="L6634" s="228">
        <v>-9.41</v>
      </c>
      <c r="M6634" s="229">
        <f t="shared" si="202"/>
        <v>506.06</v>
      </c>
      <c r="N6634" s="230">
        <v>1.1499999999999999</v>
      </c>
    </row>
    <row r="6635" spans="1:14" x14ac:dyDescent="0.2">
      <c r="A6635" s="231" t="str">
        <f t="shared" si="201"/>
        <v>NS1.508Thinned165</v>
      </c>
      <c r="B6635" s="223" t="s">
        <v>234</v>
      </c>
      <c r="C6635" s="224">
        <v>1.5</v>
      </c>
      <c r="D6635" s="223">
        <v>8</v>
      </c>
      <c r="E6635" s="223" t="s">
        <v>172</v>
      </c>
      <c r="F6635" s="225" t="s">
        <v>219</v>
      </c>
      <c r="G6635" s="226">
        <v>0.11</v>
      </c>
      <c r="H6635" s="226">
        <v>-0.06</v>
      </c>
      <c r="I6635" s="226">
        <v>0.05</v>
      </c>
      <c r="J6635" s="227">
        <v>0.26</v>
      </c>
      <c r="K6635" s="227">
        <v>515.73</v>
      </c>
      <c r="L6635" s="228">
        <v>-9.61</v>
      </c>
      <c r="M6635" s="229">
        <f t="shared" si="202"/>
        <v>506.12</v>
      </c>
      <c r="N6635" s="230">
        <v>1.1000000000000001</v>
      </c>
    </row>
    <row r="6636" spans="1:14" x14ac:dyDescent="0.2">
      <c r="A6636" s="231" t="str">
        <f t="shared" si="201"/>
        <v>NS1.508Thinned170</v>
      </c>
      <c r="B6636" s="223" t="s">
        <v>234</v>
      </c>
      <c r="C6636" s="224">
        <v>1.5</v>
      </c>
      <c r="D6636" s="223">
        <v>8</v>
      </c>
      <c r="E6636" s="223" t="s">
        <v>172</v>
      </c>
      <c r="F6636" s="225" t="s">
        <v>220</v>
      </c>
      <c r="G6636" s="226">
        <v>0.09</v>
      </c>
      <c r="H6636" s="226">
        <v>-0.06</v>
      </c>
      <c r="I6636" s="226">
        <v>0.04</v>
      </c>
      <c r="J6636" s="227">
        <v>0.18</v>
      </c>
      <c r="K6636" s="227">
        <v>515.91</v>
      </c>
      <c r="L6636" s="228">
        <v>-9.7899999999999991</v>
      </c>
      <c r="M6636" s="229">
        <f t="shared" si="202"/>
        <v>506.11999999999995</v>
      </c>
      <c r="N6636" s="230">
        <v>1.05</v>
      </c>
    </row>
    <row r="6637" spans="1:14" x14ac:dyDescent="0.2">
      <c r="A6637" s="231" t="str">
        <f t="shared" si="201"/>
        <v>NS1.508Thinned175</v>
      </c>
      <c r="B6637" s="223" t="s">
        <v>234</v>
      </c>
      <c r="C6637" s="224">
        <v>1.5</v>
      </c>
      <c r="D6637" s="223">
        <v>8</v>
      </c>
      <c r="E6637" s="223" t="s">
        <v>172</v>
      </c>
      <c r="F6637" s="225" t="s">
        <v>221</v>
      </c>
      <c r="G6637" s="226">
        <v>0.06</v>
      </c>
      <c r="H6637" s="226">
        <v>-0.05</v>
      </c>
      <c r="I6637" s="226">
        <v>0</v>
      </c>
      <c r="J6637" s="227">
        <v>0.02</v>
      </c>
      <c r="K6637" s="227">
        <v>515.92999999999995</v>
      </c>
      <c r="L6637" s="228">
        <v>-9.9700000000000006</v>
      </c>
      <c r="M6637" s="229">
        <f t="shared" si="202"/>
        <v>505.95999999999992</v>
      </c>
      <c r="N6637" s="230">
        <v>1.01</v>
      </c>
    </row>
    <row r="6638" spans="1:14" x14ac:dyDescent="0.2">
      <c r="A6638" s="231" t="str">
        <f t="shared" si="201"/>
        <v>NS1.508Thinned180</v>
      </c>
      <c r="B6638" s="223" t="s">
        <v>234</v>
      </c>
      <c r="C6638" s="224">
        <v>1.5</v>
      </c>
      <c r="D6638" s="223">
        <v>8</v>
      </c>
      <c r="E6638" s="223" t="s">
        <v>172</v>
      </c>
      <c r="F6638" s="225" t="s">
        <v>222</v>
      </c>
      <c r="G6638" s="226">
        <v>0.02</v>
      </c>
      <c r="H6638" s="226">
        <v>-0.05</v>
      </c>
      <c r="I6638" s="226">
        <v>-0.03</v>
      </c>
      <c r="J6638" s="227">
        <v>-0.16</v>
      </c>
      <c r="K6638" s="227">
        <v>515.77</v>
      </c>
      <c r="L6638" s="228">
        <v>-10.14</v>
      </c>
      <c r="M6638" s="229">
        <f t="shared" si="202"/>
        <v>505.63</v>
      </c>
      <c r="N6638" s="230">
        <v>0.96</v>
      </c>
    </row>
    <row r="6639" spans="1:14" x14ac:dyDescent="0.2">
      <c r="A6639" s="231" t="str">
        <f t="shared" si="201"/>
        <v>NS1.508Thinned185</v>
      </c>
      <c r="B6639" s="223" t="s">
        <v>234</v>
      </c>
      <c r="C6639" s="224">
        <v>1.5</v>
      </c>
      <c r="D6639" s="223">
        <v>8</v>
      </c>
      <c r="E6639" s="223" t="s">
        <v>172</v>
      </c>
      <c r="F6639" s="225" t="s">
        <v>223</v>
      </c>
      <c r="G6639" s="226">
        <v>0.03</v>
      </c>
      <c r="H6639" s="226">
        <v>-0.05</v>
      </c>
      <c r="I6639" s="226">
        <v>-0.01</v>
      </c>
      <c r="J6639" s="227">
        <v>-7.0000000000000007E-2</v>
      </c>
      <c r="K6639" s="227">
        <v>515.70000000000005</v>
      </c>
      <c r="L6639" s="228">
        <v>-10.3</v>
      </c>
      <c r="M6639" s="229">
        <f t="shared" si="202"/>
        <v>505.40000000000003</v>
      </c>
      <c r="N6639" s="230">
        <v>0.92</v>
      </c>
    </row>
    <row r="6640" spans="1:14" x14ac:dyDescent="0.2">
      <c r="A6640" s="231" t="str">
        <f t="shared" si="201"/>
        <v>NS1.508Thinned190</v>
      </c>
      <c r="B6640" s="223" t="s">
        <v>234</v>
      </c>
      <c r="C6640" s="224">
        <v>1.5</v>
      </c>
      <c r="D6640" s="223">
        <v>8</v>
      </c>
      <c r="E6640" s="223" t="s">
        <v>172</v>
      </c>
      <c r="F6640" s="225" t="s">
        <v>224</v>
      </c>
      <c r="G6640" s="226">
        <v>-7.0000000000000007E-2</v>
      </c>
      <c r="H6640" s="226">
        <v>-0.04</v>
      </c>
      <c r="I6640" s="226">
        <v>-0.11</v>
      </c>
      <c r="J6640" s="227">
        <v>-0.56000000000000005</v>
      </c>
      <c r="K6640" s="227">
        <v>515.14</v>
      </c>
      <c r="L6640" s="228">
        <v>-10.45</v>
      </c>
      <c r="M6640" s="229">
        <f t="shared" si="202"/>
        <v>504.69</v>
      </c>
      <c r="N6640" s="230">
        <v>0.88</v>
      </c>
    </row>
    <row r="6641" spans="1:14" x14ac:dyDescent="0.2">
      <c r="A6641" s="231" t="str">
        <f t="shared" si="201"/>
        <v>NS1.508Thinned195</v>
      </c>
      <c r="B6641" s="223" t="s">
        <v>234</v>
      </c>
      <c r="C6641" s="224">
        <v>1.5</v>
      </c>
      <c r="D6641" s="223">
        <v>8</v>
      </c>
      <c r="E6641" s="223" t="s">
        <v>172</v>
      </c>
      <c r="F6641" s="225" t="s">
        <v>225</v>
      </c>
      <c r="G6641" s="226">
        <v>-0.05</v>
      </c>
      <c r="H6641" s="226">
        <v>-0.04</v>
      </c>
      <c r="I6641" s="226">
        <v>-0.1</v>
      </c>
      <c r="J6641" s="227">
        <v>-0.48</v>
      </c>
      <c r="K6641" s="227">
        <v>514.65</v>
      </c>
      <c r="L6641" s="228">
        <v>-10.6</v>
      </c>
      <c r="M6641" s="229">
        <f t="shared" si="202"/>
        <v>504.04999999999995</v>
      </c>
      <c r="N6641" s="230">
        <v>0.84</v>
      </c>
    </row>
    <row r="6642" spans="1:14" x14ac:dyDescent="0.2">
      <c r="A6642" s="231" t="str">
        <f t="shared" si="201"/>
        <v>NS1.510NO_thin000</v>
      </c>
      <c r="B6642" s="223" t="s">
        <v>234</v>
      </c>
      <c r="C6642" s="224">
        <v>1.5</v>
      </c>
      <c r="D6642" s="223">
        <v>10</v>
      </c>
      <c r="E6642" s="223" t="s">
        <v>199</v>
      </c>
      <c r="F6642" s="225" t="s">
        <v>0</v>
      </c>
      <c r="G6642" s="226">
        <v>0.22</v>
      </c>
      <c r="H6642" s="226">
        <v>0.2</v>
      </c>
      <c r="I6642" s="226">
        <v>0.41</v>
      </c>
      <c r="J6642" s="227">
        <v>2.0699999999999998</v>
      </c>
      <c r="K6642" s="227">
        <v>2.0699999999999998</v>
      </c>
      <c r="L6642" s="228">
        <v>0</v>
      </c>
      <c r="M6642" s="229">
        <f t="shared" si="202"/>
        <v>2.0699999999999998</v>
      </c>
      <c r="N6642" s="230">
        <v>0</v>
      </c>
    </row>
    <row r="6643" spans="1:14" x14ac:dyDescent="0.2">
      <c r="A6643" s="231" t="str">
        <f t="shared" si="201"/>
        <v>NS1.510NO_thin005</v>
      </c>
      <c r="B6643" s="223" t="s">
        <v>234</v>
      </c>
      <c r="C6643" s="224">
        <v>1.5</v>
      </c>
      <c r="D6643" s="223">
        <v>10</v>
      </c>
      <c r="E6643" s="223" t="s">
        <v>199</v>
      </c>
      <c r="F6643" s="225" t="s">
        <v>1</v>
      </c>
      <c r="G6643" s="226">
        <v>0.66</v>
      </c>
      <c r="H6643" s="226">
        <v>0.24</v>
      </c>
      <c r="I6643" s="226">
        <v>0.91</v>
      </c>
      <c r="J6643" s="227">
        <v>4.53</v>
      </c>
      <c r="K6643" s="227">
        <v>6.59</v>
      </c>
      <c r="L6643" s="228">
        <v>0</v>
      </c>
      <c r="M6643" s="229">
        <f t="shared" si="202"/>
        <v>6.59</v>
      </c>
      <c r="N6643" s="230">
        <v>0</v>
      </c>
    </row>
    <row r="6644" spans="1:14" x14ac:dyDescent="0.2">
      <c r="A6644" s="231" t="str">
        <f t="shared" si="201"/>
        <v>NS1.510NO_thin010</v>
      </c>
      <c r="B6644" s="223" t="s">
        <v>234</v>
      </c>
      <c r="C6644" s="224">
        <v>1.5</v>
      </c>
      <c r="D6644" s="223">
        <v>10</v>
      </c>
      <c r="E6644" s="223" t="s">
        <v>199</v>
      </c>
      <c r="F6644" s="225" t="s">
        <v>2</v>
      </c>
      <c r="G6644" s="226">
        <v>2.0299999999999998</v>
      </c>
      <c r="H6644" s="226">
        <v>0.24</v>
      </c>
      <c r="I6644" s="226">
        <v>2.27</v>
      </c>
      <c r="J6644" s="227">
        <v>11.35</v>
      </c>
      <c r="K6644" s="227">
        <v>17.940000000000001</v>
      </c>
      <c r="L6644" s="228">
        <v>0</v>
      </c>
      <c r="M6644" s="229">
        <f t="shared" si="202"/>
        <v>17.940000000000001</v>
      </c>
      <c r="N6644" s="230">
        <v>0</v>
      </c>
    </row>
    <row r="6645" spans="1:14" x14ac:dyDescent="0.2">
      <c r="A6645" s="231" t="str">
        <f t="shared" si="201"/>
        <v>NS1.510NO_thin015</v>
      </c>
      <c r="B6645" s="223" t="s">
        <v>234</v>
      </c>
      <c r="C6645" s="224">
        <v>1.5</v>
      </c>
      <c r="D6645" s="223">
        <v>10</v>
      </c>
      <c r="E6645" s="223" t="s">
        <v>199</v>
      </c>
      <c r="F6645" s="225" t="s">
        <v>3</v>
      </c>
      <c r="G6645" s="226">
        <v>6.19</v>
      </c>
      <c r="H6645" s="226">
        <v>0.24</v>
      </c>
      <c r="I6645" s="226">
        <v>6.43</v>
      </c>
      <c r="J6645" s="227">
        <v>32.15</v>
      </c>
      <c r="K6645" s="227">
        <v>50.09</v>
      </c>
      <c r="L6645" s="228">
        <v>0</v>
      </c>
      <c r="M6645" s="229">
        <f t="shared" si="202"/>
        <v>50.09</v>
      </c>
      <c r="N6645" s="230">
        <v>0</v>
      </c>
    </row>
    <row r="6646" spans="1:14" x14ac:dyDescent="0.2">
      <c r="A6646" s="231" t="str">
        <f t="shared" si="201"/>
        <v>NS1.510NO_thin020</v>
      </c>
      <c r="B6646" s="223" t="s">
        <v>234</v>
      </c>
      <c r="C6646" s="224">
        <v>1.5</v>
      </c>
      <c r="D6646" s="223">
        <v>10</v>
      </c>
      <c r="E6646" s="223" t="s">
        <v>199</v>
      </c>
      <c r="F6646" s="225" t="s">
        <v>4</v>
      </c>
      <c r="G6646" s="226">
        <v>17.79</v>
      </c>
      <c r="H6646" s="226">
        <v>0.48</v>
      </c>
      <c r="I6646" s="226">
        <v>18.28</v>
      </c>
      <c r="J6646" s="227">
        <v>91.38</v>
      </c>
      <c r="K6646" s="227">
        <v>141.47</v>
      </c>
      <c r="L6646" s="228">
        <v>0</v>
      </c>
      <c r="M6646" s="229">
        <f t="shared" si="202"/>
        <v>141.47</v>
      </c>
      <c r="N6646" s="230">
        <v>0</v>
      </c>
    </row>
    <row r="6647" spans="1:14" x14ac:dyDescent="0.2">
      <c r="A6647" s="231" t="str">
        <f t="shared" si="201"/>
        <v>NS1.510NO_thin025</v>
      </c>
      <c r="B6647" s="223" t="s">
        <v>234</v>
      </c>
      <c r="C6647" s="224">
        <v>1.5</v>
      </c>
      <c r="D6647" s="223">
        <v>10</v>
      </c>
      <c r="E6647" s="223" t="s">
        <v>199</v>
      </c>
      <c r="F6647" s="225" t="s">
        <v>5</v>
      </c>
      <c r="G6647" s="226">
        <v>20.02</v>
      </c>
      <c r="H6647" s="226">
        <v>0.9</v>
      </c>
      <c r="I6647" s="226">
        <v>20.92</v>
      </c>
      <c r="J6647" s="227">
        <v>104.6</v>
      </c>
      <c r="K6647" s="227">
        <v>246.07</v>
      </c>
      <c r="L6647" s="228">
        <v>0</v>
      </c>
      <c r="M6647" s="229">
        <f t="shared" si="202"/>
        <v>246.07</v>
      </c>
      <c r="N6647" s="230">
        <v>0</v>
      </c>
    </row>
    <row r="6648" spans="1:14" x14ac:dyDescent="0.2">
      <c r="A6648" s="231" t="str">
        <f t="shared" si="201"/>
        <v>NS1.510NO_thin030</v>
      </c>
      <c r="B6648" s="223" t="s">
        <v>234</v>
      </c>
      <c r="C6648" s="224">
        <v>1.5</v>
      </c>
      <c r="D6648" s="223">
        <v>10</v>
      </c>
      <c r="E6648" s="223" t="s">
        <v>199</v>
      </c>
      <c r="F6648" s="225" t="s">
        <v>6</v>
      </c>
      <c r="G6648" s="226">
        <v>8.1199999999999992</v>
      </c>
      <c r="H6648" s="226">
        <v>4.47</v>
      </c>
      <c r="I6648" s="226">
        <v>12.59</v>
      </c>
      <c r="J6648" s="227">
        <v>62.97</v>
      </c>
      <c r="K6648" s="227">
        <v>309.04000000000002</v>
      </c>
      <c r="L6648" s="228">
        <v>0</v>
      </c>
      <c r="M6648" s="229">
        <f t="shared" si="202"/>
        <v>309.04000000000002</v>
      </c>
      <c r="N6648" s="230">
        <v>0</v>
      </c>
    </row>
    <row r="6649" spans="1:14" x14ac:dyDescent="0.2">
      <c r="A6649" s="231" t="str">
        <f t="shared" si="201"/>
        <v>NS1.510NO_thin035</v>
      </c>
      <c r="B6649" s="223" t="s">
        <v>234</v>
      </c>
      <c r="C6649" s="224">
        <v>1.5</v>
      </c>
      <c r="D6649" s="223">
        <v>10</v>
      </c>
      <c r="E6649" s="223" t="s">
        <v>199</v>
      </c>
      <c r="F6649" s="225" t="s">
        <v>7</v>
      </c>
      <c r="G6649" s="226">
        <v>8.4</v>
      </c>
      <c r="H6649" s="226">
        <v>3.39</v>
      </c>
      <c r="I6649" s="226">
        <v>11.78</v>
      </c>
      <c r="J6649" s="227">
        <v>58.91</v>
      </c>
      <c r="K6649" s="227">
        <v>367.95</v>
      </c>
      <c r="L6649" s="228">
        <v>0</v>
      </c>
      <c r="M6649" s="229">
        <f t="shared" si="202"/>
        <v>367.95</v>
      </c>
      <c r="N6649" s="230">
        <v>0</v>
      </c>
    </row>
    <row r="6650" spans="1:14" x14ac:dyDescent="0.2">
      <c r="A6650" s="231" t="str">
        <f t="shared" si="201"/>
        <v>NS1.510NO_thin040</v>
      </c>
      <c r="B6650" s="223" t="s">
        <v>234</v>
      </c>
      <c r="C6650" s="224">
        <v>1.5</v>
      </c>
      <c r="D6650" s="223">
        <v>10</v>
      </c>
      <c r="E6650" s="223" t="s">
        <v>199</v>
      </c>
      <c r="F6650" s="225" t="s">
        <v>8</v>
      </c>
      <c r="G6650" s="226">
        <v>8.7200000000000006</v>
      </c>
      <c r="H6650" s="226">
        <v>1.48</v>
      </c>
      <c r="I6650" s="226">
        <v>10.199999999999999</v>
      </c>
      <c r="J6650" s="227">
        <v>51.02</v>
      </c>
      <c r="K6650" s="227">
        <v>418.97</v>
      </c>
      <c r="L6650" s="228">
        <v>0</v>
      </c>
      <c r="M6650" s="229">
        <f t="shared" si="202"/>
        <v>418.97</v>
      </c>
      <c r="N6650" s="230">
        <v>0</v>
      </c>
    </row>
    <row r="6651" spans="1:14" x14ac:dyDescent="0.2">
      <c r="A6651" s="231" t="str">
        <f t="shared" si="201"/>
        <v>NS1.510NO_thin045</v>
      </c>
      <c r="B6651" s="223" t="s">
        <v>234</v>
      </c>
      <c r="C6651" s="224">
        <v>1.5</v>
      </c>
      <c r="D6651" s="223">
        <v>10</v>
      </c>
      <c r="E6651" s="223" t="s">
        <v>199</v>
      </c>
      <c r="F6651" s="225" t="s">
        <v>9</v>
      </c>
      <c r="G6651" s="226">
        <v>8.8800000000000008</v>
      </c>
      <c r="H6651" s="226">
        <v>0.56999999999999995</v>
      </c>
      <c r="I6651" s="226">
        <v>9.44</v>
      </c>
      <c r="J6651" s="227">
        <v>47.21</v>
      </c>
      <c r="K6651" s="227">
        <v>466.18</v>
      </c>
      <c r="L6651" s="228">
        <v>0</v>
      </c>
      <c r="M6651" s="229">
        <f t="shared" si="202"/>
        <v>466.18</v>
      </c>
      <c r="N6651" s="230">
        <v>0</v>
      </c>
    </row>
    <row r="6652" spans="1:14" x14ac:dyDescent="0.2">
      <c r="A6652" s="231" t="str">
        <f t="shared" si="201"/>
        <v>NS1.510NO_thin050</v>
      </c>
      <c r="B6652" s="223" t="s">
        <v>234</v>
      </c>
      <c r="C6652" s="224">
        <v>1.5</v>
      </c>
      <c r="D6652" s="223">
        <v>10</v>
      </c>
      <c r="E6652" s="223" t="s">
        <v>199</v>
      </c>
      <c r="F6652" s="225" t="s">
        <v>10</v>
      </c>
      <c r="G6652" s="226">
        <v>8.76</v>
      </c>
      <c r="H6652" s="226">
        <v>0.01</v>
      </c>
      <c r="I6652" s="226">
        <v>8.7799999999999994</v>
      </c>
      <c r="J6652" s="227">
        <v>43.88</v>
      </c>
      <c r="K6652" s="227">
        <v>510.05</v>
      </c>
      <c r="L6652" s="228">
        <v>0</v>
      </c>
      <c r="M6652" s="229">
        <f t="shared" si="202"/>
        <v>510.05</v>
      </c>
      <c r="N6652" s="230">
        <v>0</v>
      </c>
    </row>
    <row r="6653" spans="1:14" x14ac:dyDescent="0.2">
      <c r="A6653" s="231" t="str">
        <f t="shared" si="201"/>
        <v>NS1.510NO_thin055</v>
      </c>
      <c r="B6653" s="223" t="s">
        <v>234</v>
      </c>
      <c r="C6653" s="224">
        <v>1.5</v>
      </c>
      <c r="D6653" s="223">
        <v>10</v>
      </c>
      <c r="E6653" s="223" t="s">
        <v>199</v>
      </c>
      <c r="F6653" s="225" t="s">
        <v>11</v>
      </c>
      <c r="G6653" s="226">
        <v>8.33</v>
      </c>
      <c r="H6653" s="226">
        <v>-0.28000000000000003</v>
      </c>
      <c r="I6653" s="226">
        <v>8.0399999999999991</v>
      </c>
      <c r="J6653" s="227">
        <v>40.22</v>
      </c>
      <c r="K6653" s="227">
        <v>550.27</v>
      </c>
      <c r="L6653" s="228">
        <v>0</v>
      </c>
      <c r="M6653" s="229">
        <f t="shared" si="202"/>
        <v>550.27</v>
      </c>
      <c r="N6653" s="230">
        <v>0</v>
      </c>
    </row>
    <row r="6654" spans="1:14" x14ac:dyDescent="0.2">
      <c r="A6654" s="231" t="str">
        <f t="shared" si="201"/>
        <v>NS1.510NO_thin060</v>
      </c>
      <c r="B6654" s="223" t="s">
        <v>234</v>
      </c>
      <c r="C6654" s="224">
        <v>1.5</v>
      </c>
      <c r="D6654" s="223">
        <v>10</v>
      </c>
      <c r="E6654" s="223" t="s">
        <v>199</v>
      </c>
      <c r="F6654" s="225" t="s">
        <v>12</v>
      </c>
      <c r="G6654" s="226">
        <v>7.82</v>
      </c>
      <c r="H6654" s="226">
        <v>-0.26</v>
      </c>
      <c r="I6654" s="226">
        <v>7.56</v>
      </c>
      <c r="J6654" s="227">
        <v>37.82</v>
      </c>
      <c r="K6654" s="227">
        <v>588.1</v>
      </c>
      <c r="L6654" s="228">
        <v>0</v>
      </c>
      <c r="M6654" s="229">
        <f t="shared" si="202"/>
        <v>588.1</v>
      </c>
      <c r="N6654" s="230">
        <v>0</v>
      </c>
    </row>
    <row r="6655" spans="1:14" x14ac:dyDescent="0.2">
      <c r="A6655" s="231" t="str">
        <f t="shared" si="201"/>
        <v>NS1.510NO_thin065</v>
      </c>
      <c r="B6655" s="223" t="s">
        <v>234</v>
      </c>
      <c r="C6655" s="224">
        <v>1.5</v>
      </c>
      <c r="D6655" s="223">
        <v>10</v>
      </c>
      <c r="E6655" s="223" t="s">
        <v>199</v>
      </c>
      <c r="F6655" s="225" t="s">
        <v>13</v>
      </c>
      <c r="G6655" s="226">
        <v>7.3</v>
      </c>
      <c r="H6655" s="226">
        <v>-0.28000000000000003</v>
      </c>
      <c r="I6655" s="226">
        <v>7.03</v>
      </c>
      <c r="J6655" s="227">
        <v>35.14</v>
      </c>
      <c r="K6655" s="227">
        <v>623.23</v>
      </c>
      <c r="L6655" s="228">
        <v>0</v>
      </c>
      <c r="M6655" s="229">
        <f t="shared" si="202"/>
        <v>623.23</v>
      </c>
      <c r="N6655" s="230">
        <v>0</v>
      </c>
    </row>
    <row r="6656" spans="1:14" x14ac:dyDescent="0.2">
      <c r="A6656" s="231" t="str">
        <f t="shared" si="201"/>
        <v>NS1.510NO_thin070</v>
      </c>
      <c r="B6656" s="223" t="s">
        <v>234</v>
      </c>
      <c r="C6656" s="224">
        <v>1.5</v>
      </c>
      <c r="D6656" s="223">
        <v>10</v>
      </c>
      <c r="E6656" s="223" t="s">
        <v>199</v>
      </c>
      <c r="F6656" s="225" t="s">
        <v>200</v>
      </c>
      <c r="G6656" s="226">
        <v>6.88</v>
      </c>
      <c r="H6656" s="226">
        <v>-0.27</v>
      </c>
      <c r="I6656" s="226">
        <v>6.61</v>
      </c>
      <c r="J6656" s="227">
        <v>33.04</v>
      </c>
      <c r="K6656" s="227">
        <v>656.27</v>
      </c>
      <c r="L6656" s="228">
        <v>0</v>
      </c>
      <c r="M6656" s="229">
        <f t="shared" si="202"/>
        <v>656.27</v>
      </c>
      <c r="N6656" s="230">
        <v>0</v>
      </c>
    </row>
    <row r="6657" spans="1:14" x14ac:dyDescent="0.2">
      <c r="A6657" s="231" t="str">
        <f t="shared" si="201"/>
        <v>NS1.510NO_thin075</v>
      </c>
      <c r="B6657" s="223" t="s">
        <v>234</v>
      </c>
      <c r="C6657" s="224">
        <v>1.5</v>
      </c>
      <c r="D6657" s="223">
        <v>10</v>
      </c>
      <c r="E6657" s="223" t="s">
        <v>199</v>
      </c>
      <c r="F6657" s="225" t="s">
        <v>201</v>
      </c>
      <c r="G6657" s="226">
        <v>6.42</v>
      </c>
      <c r="H6657" s="226">
        <v>-0.18</v>
      </c>
      <c r="I6657" s="226">
        <v>6.25</v>
      </c>
      <c r="J6657" s="227">
        <v>31.24</v>
      </c>
      <c r="K6657" s="227">
        <v>687.51</v>
      </c>
      <c r="L6657" s="228">
        <v>0</v>
      </c>
      <c r="M6657" s="229">
        <f t="shared" si="202"/>
        <v>687.51</v>
      </c>
      <c r="N6657" s="230">
        <v>0</v>
      </c>
    </row>
    <row r="6658" spans="1:14" x14ac:dyDescent="0.2">
      <c r="A6658" s="231" t="str">
        <f t="shared" ref="A6658:A6721" si="203">CONCATENATE(LEFT(B6658,2),TEXT(C6658,"0.0"),TEXT(D6658,"00"),E6658,TEXT(LEFT(F6658,3),"000"))</f>
        <v>NS1.510NO_thin080</v>
      </c>
      <c r="B6658" s="223" t="s">
        <v>234</v>
      </c>
      <c r="C6658" s="224">
        <v>1.5</v>
      </c>
      <c r="D6658" s="223">
        <v>10</v>
      </c>
      <c r="E6658" s="223" t="s">
        <v>199</v>
      </c>
      <c r="F6658" s="225" t="s">
        <v>202</v>
      </c>
      <c r="G6658" s="226">
        <v>5.83</v>
      </c>
      <c r="H6658" s="226">
        <v>-0.33</v>
      </c>
      <c r="I6658" s="226">
        <v>5.5</v>
      </c>
      <c r="J6658" s="227">
        <v>27.48</v>
      </c>
      <c r="K6658" s="227">
        <v>714.99</v>
      </c>
      <c r="L6658" s="228">
        <v>0</v>
      </c>
      <c r="M6658" s="229">
        <f t="shared" si="202"/>
        <v>714.99</v>
      </c>
      <c r="N6658" s="230">
        <v>0</v>
      </c>
    </row>
    <row r="6659" spans="1:14" x14ac:dyDescent="0.2">
      <c r="A6659" s="231" t="str">
        <f t="shared" si="203"/>
        <v>NS1.510NO_thin085</v>
      </c>
      <c r="B6659" s="223" t="s">
        <v>234</v>
      </c>
      <c r="C6659" s="224">
        <v>1.5</v>
      </c>
      <c r="D6659" s="223">
        <v>10</v>
      </c>
      <c r="E6659" s="223" t="s">
        <v>199</v>
      </c>
      <c r="F6659" s="225" t="s">
        <v>203</v>
      </c>
      <c r="G6659" s="226">
        <v>5.3</v>
      </c>
      <c r="H6659" s="226">
        <v>-0.34</v>
      </c>
      <c r="I6659" s="226">
        <v>4.96</v>
      </c>
      <c r="J6659" s="227">
        <v>24.81</v>
      </c>
      <c r="K6659" s="227">
        <v>739.8</v>
      </c>
      <c r="L6659" s="228">
        <v>0</v>
      </c>
      <c r="M6659" s="229">
        <f t="shared" si="202"/>
        <v>739.8</v>
      </c>
      <c r="N6659" s="230">
        <v>0</v>
      </c>
    </row>
    <row r="6660" spans="1:14" x14ac:dyDescent="0.2">
      <c r="A6660" s="231" t="str">
        <f t="shared" si="203"/>
        <v>NS1.510NO_thin090</v>
      </c>
      <c r="B6660" s="223" t="s">
        <v>234</v>
      </c>
      <c r="C6660" s="224">
        <v>1.5</v>
      </c>
      <c r="D6660" s="223">
        <v>10</v>
      </c>
      <c r="E6660" s="223" t="s">
        <v>199</v>
      </c>
      <c r="F6660" s="225" t="s">
        <v>204</v>
      </c>
      <c r="G6660" s="226">
        <v>4.91</v>
      </c>
      <c r="H6660" s="226">
        <v>-0.35</v>
      </c>
      <c r="I6660" s="226">
        <v>4.5599999999999996</v>
      </c>
      <c r="J6660" s="227">
        <v>22.81</v>
      </c>
      <c r="K6660" s="227">
        <v>762.61</v>
      </c>
      <c r="L6660" s="228">
        <v>0</v>
      </c>
      <c r="M6660" s="229">
        <f t="shared" si="202"/>
        <v>762.61</v>
      </c>
      <c r="N6660" s="230">
        <v>0</v>
      </c>
    </row>
    <row r="6661" spans="1:14" x14ac:dyDescent="0.2">
      <c r="A6661" s="231" t="str">
        <f t="shared" si="203"/>
        <v>NS1.510NO_thin095</v>
      </c>
      <c r="B6661" s="223" t="s">
        <v>234</v>
      </c>
      <c r="C6661" s="224">
        <v>1.5</v>
      </c>
      <c r="D6661" s="223">
        <v>10</v>
      </c>
      <c r="E6661" s="223" t="s">
        <v>199</v>
      </c>
      <c r="F6661" s="225" t="s">
        <v>205</v>
      </c>
      <c r="G6661" s="226">
        <v>4.62</v>
      </c>
      <c r="H6661" s="226">
        <v>-0.25</v>
      </c>
      <c r="I6661" s="226">
        <v>4.37</v>
      </c>
      <c r="J6661" s="227">
        <v>21.85</v>
      </c>
      <c r="K6661" s="227">
        <v>784.45</v>
      </c>
      <c r="L6661" s="228">
        <v>0</v>
      </c>
      <c r="M6661" s="229">
        <f t="shared" si="202"/>
        <v>784.45</v>
      </c>
      <c r="N6661" s="230">
        <v>0</v>
      </c>
    </row>
    <row r="6662" spans="1:14" x14ac:dyDescent="0.2">
      <c r="A6662" s="231" t="str">
        <f t="shared" si="203"/>
        <v>NS1.510NO_thin100</v>
      </c>
      <c r="B6662" s="223" t="s">
        <v>234</v>
      </c>
      <c r="C6662" s="224">
        <v>1.5</v>
      </c>
      <c r="D6662" s="223">
        <v>10</v>
      </c>
      <c r="E6662" s="223" t="s">
        <v>199</v>
      </c>
      <c r="F6662" s="225" t="s">
        <v>206</v>
      </c>
      <c r="G6662" s="226">
        <v>4.28</v>
      </c>
      <c r="H6662" s="226">
        <v>-0.35</v>
      </c>
      <c r="I6662" s="226">
        <v>3.93</v>
      </c>
      <c r="J6662" s="227">
        <v>19.64</v>
      </c>
      <c r="K6662" s="227">
        <v>804.09</v>
      </c>
      <c r="L6662" s="228">
        <v>0</v>
      </c>
      <c r="M6662" s="229">
        <f t="shared" si="202"/>
        <v>804.09</v>
      </c>
      <c r="N6662" s="230">
        <v>0</v>
      </c>
    </row>
    <row r="6663" spans="1:14" x14ac:dyDescent="0.2">
      <c r="A6663" s="231" t="str">
        <f t="shared" si="203"/>
        <v>NS1.510NO_thin105</v>
      </c>
      <c r="B6663" s="223" t="s">
        <v>234</v>
      </c>
      <c r="C6663" s="224">
        <v>1.5</v>
      </c>
      <c r="D6663" s="223">
        <v>10</v>
      </c>
      <c r="E6663" s="223" t="s">
        <v>199</v>
      </c>
      <c r="F6663" s="225" t="s">
        <v>207</v>
      </c>
      <c r="G6663" s="226">
        <v>3.87</v>
      </c>
      <c r="H6663" s="226">
        <v>-0.28000000000000003</v>
      </c>
      <c r="I6663" s="226">
        <v>3.6</v>
      </c>
      <c r="J6663" s="227">
        <v>17.989999999999998</v>
      </c>
      <c r="K6663" s="227">
        <v>822.08</v>
      </c>
      <c r="L6663" s="228">
        <v>0</v>
      </c>
      <c r="M6663" s="229">
        <f t="shared" si="202"/>
        <v>822.08</v>
      </c>
      <c r="N6663" s="230">
        <v>0</v>
      </c>
    </row>
    <row r="6664" spans="1:14" x14ac:dyDescent="0.2">
      <c r="A6664" s="231" t="str">
        <f t="shared" si="203"/>
        <v>NS1.510NO_thin110</v>
      </c>
      <c r="B6664" s="223" t="s">
        <v>234</v>
      </c>
      <c r="C6664" s="224">
        <v>1.5</v>
      </c>
      <c r="D6664" s="223">
        <v>10</v>
      </c>
      <c r="E6664" s="223" t="s">
        <v>199</v>
      </c>
      <c r="F6664" s="225" t="s">
        <v>208</v>
      </c>
      <c r="G6664" s="226">
        <v>3.57</v>
      </c>
      <c r="H6664" s="226">
        <v>-0.34</v>
      </c>
      <c r="I6664" s="226">
        <v>3.23</v>
      </c>
      <c r="J6664" s="227">
        <v>16.149999999999999</v>
      </c>
      <c r="K6664" s="227">
        <v>838.23</v>
      </c>
      <c r="L6664" s="228">
        <v>0</v>
      </c>
      <c r="M6664" s="229">
        <f t="shared" si="202"/>
        <v>838.23</v>
      </c>
      <c r="N6664" s="230">
        <v>0</v>
      </c>
    </row>
    <row r="6665" spans="1:14" x14ac:dyDescent="0.2">
      <c r="A6665" s="231" t="str">
        <f t="shared" si="203"/>
        <v>NS1.510NO_thin115</v>
      </c>
      <c r="B6665" s="223" t="s">
        <v>234</v>
      </c>
      <c r="C6665" s="224">
        <v>1.5</v>
      </c>
      <c r="D6665" s="223">
        <v>10</v>
      </c>
      <c r="E6665" s="223" t="s">
        <v>199</v>
      </c>
      <c r="F6665" s="225" t="s">
        <v>209</v>
      </c>
      <c r="G6665" s="226">
        <v>3.32</v>
      </c>
      <c r="H6665" s="226">
        <v>-0.34</v>
      </c>
      <c r="I6665" s="226">
        <v>2.98</v>
      </c>
      <c r="J6665" s="227">
        <v>14.91</v>
      </c>
      <c r="K6665" s="227">
        <v>853.14</v>
      </c>
      <c r="L6665" s="228">
        <v>0</v>
      </c>
      <c r="M6665" s="229">
        <f t="shared" si="202"/>
        <v>853.14</v>
      </c>
      <c r="N6665" s="230">
        <v>0</v>
      </c>
    </row>
    <row r="6666" spans="1:14" x14ac:dyDescent="0.2">
      <c r="A6666" s="231" t="str">
        <f t="shared" si="203"/>
        <v>NS1.510NO_thin120</v>
      </c>
      <c r="B6666" s="223" t="s">
        <v>234</v>
      </c>
      <c r="C6666" s="224">
        <v>1.5</v>
      </c>
      <c r="D6666" s="223">
        <v>10</v>
      </c>
      <c r="E6666" s="223" t="s">
        <v>199</v>
      </c>
      <c r="F6666" s="225" t="s">
        <v>210</v>
      </c>
      <c r="G6666" s="226">
        <v>3.03</v>
      </c>
      <c r="H6666" s="226">
        <v>-0.28000000000000003</v>
      </c>
      <c r="I6666" s="226">
        <v>2.75</v>
      </c>
      <c r="J6666" s="227">
        <v>13.75</v>
      </c>
      <c r="K6666" s="227">
        <v>866.89</v>
      </c>
      <c r="L6666" s="228">
        <v>0</v>
      </c>
      <c r="M6666" s="229">
        <f t="shared" si="202"/>
        <v>866.89</v>
      </c>
      <c r="N6666" s="230">
        <v>0</v>
      </c>
    </row>
    <row r="6667" spans="1:14" x14ac:dyDescent="0.2">
      <c r="A6667" s="231" t="str">
        <f t="shared" si="203"/>
        <v>NS1.510NO_thin125</v>
      </c>
      <c r="B6667" s="223" t="s">
        <v>234</v>
      </c>
      <c r="C6667" s="224">
        <v>1.5</v>
      </c>
      <c r="D6667" s="223">
        <v>10</v>
      </c>
      <c r="E6667" s="223" t="s">
        <v>199</v>
      </c>
      <c r="F6667" s="225" t="s">
        <v>211</v>
      </c>
      <c r="G6667" s="226">
        <v>2.81</v>
      </c>
      <c r="H6667" s="226">
        <v>-0.27</v>
      </c>
      <c r="I6667" s="226">
        <v>2.5499999999999998</v>
      </c>
      <c r="J6667" s="227">
        <v>12.73</v>
      </c>
      <c r="K6667" s="227">
        <v>879.62</v>
      </c>
      <c r="L6667" s="228">
        <v>0</v>
      </c>
      <c r="M6667" s="229">
        <f t="shared" si="202"/>
        <v>879.62</v>
      </c>
      <c r="N6667" s="230">
        <v>0</v>
      </c>
    </row>
    <row r="6668" spans="1:14" x14ac:dyDescent="0.2">
      <c r="A6668" s="231" t="str">
        <f t="shared" si="203"/>
        <v>NS1.510NO_thin130</v>
      </c>
      <c r="B6668" s="223" t="s">
        <v>234</v>
      </c>
      <c r="C6668" s="224">
        <v>1.5</v>
      </c>
      <c r="D6668" s="223">
        <v>10</v>
      </c>
      <c r="E6668" s="223" t="s">
        <v>199</v>
      </c>
      <c r="F6668" s="225" t="s">
        <v>212</v>
      </c>
      <c r="G6668" s="226">
        <v>2.63</v>
      </c>
      <c r="H6668" s="226">
        <v>-0.24</v>
      </c>
      <c r="I6668" s="226">
        <v>2.39</v>
      </c>
      <c r="J6668" s="227">
        <v>11.95</v>
      </c>
      <c r="K6668" s="227">
        <v>891.57</v>
      </c>
      <c r="L6668" s="228">
        <v>0</v>
      </c>
      <c r="M6668" s="229">
        <f t="shared" si="202"/>
        <v>891.57</v>
      </c>
      <c r="N6668" s="230">
        <v>0</v>
      </c>
    </row>
    <row r="6669" spans="1:14" x14ac:dyDescent="0.2">
      <c r="A6669" s="231" t="str">
        <f t="shared" si="203"/>
        <v>NS1.510NO_thin135</v>
      </c>
      <c r="B6669" s="223" t="s">
        <v>234</v>
      </c>
      <c r="C6669" s="224">
        <v>1.5</v>
      </c>
      <c r="D6669" s="223">
        <v>10</v>
      </c>
      <c r="E6669" s="223" t="s">
        <v>199</v>
      </c>
      <c r="F6669" s="225" t="s">
        <v>213</v>
      </c>
      <c r="G6669" s="226">
        <v>2.46</v>
      </c>
      <c r="H6669" s="226">
        <v>-0.22</v>
      </c>
      <c r="I6669" s="226">
        <v>2.2400000000000002</v>
      </c>
      <c r="J6669" s="227">
        <v>11.21</v>
      </c>
      <c r="K6669" s="227">
        <v>902.78</v>
      </c>
      <c r="L6669" s="228">
        <v>0</v>
      </c>
      <c r="M6669" s="229">
        <f t="shared" si="202"/>
        <v>902.78</v>
      </c>
      <c r="N6669" s="230">
        <v>0</v>
      </c>
    </row>
    <row r="6670" spans="1:14" x14ac:dyDescent="0.2">
      <c r="A6670" s="231" t="str">
        <f t="shared" si="203"/>
        <v>NS1.510NO_thin140</v>
      </c>
      <c r="B6670" s="223" t="s">
        <v>234</v>
      </c>
      <c r="C6670" s="224">
        <v>1.5</v>
      </c>
      <c r="D6670" s="223">
        <v>10</v>
      </c>
      <c r="E6670" s="223" t="s">
        <v>199</v>
      </c>
      <c r="F6670" s="225" t="s">
        <v>214</v>
      </c>
      <c r="G6670" s="226">
        <v>2.23</v>
      </c>
      <c r="H6670" s="226">
        <v>-0.2</v>
      </c>
      <c r="I6670" s="226">
        <v>2.02</v>
      </c>
      <c r="J6670" s="227">
        <v>10.11</v>
      </c>
      <c r="K6670" s="227">
        <v>912.89</v>
      </c>
      <c r="L6670" s="228">
        <v>0</v>
      </c>
      <c r="M6670" s="229">
        <f t="shared" si="202"/>
        <v>912.89</v>
      </c>
      <c r="N6670" s="230">
        <v>0</v>
      </c>
    </row>
    <row r="6671" spans="1:14" x14ac:dyDescent="0.2">
      <c r="A6671" s="231" t="str">
        <f t="shared" si="203"/>
        <v>NS1.510NO_thin145</v>
      </c>
      <c r="B6671" s="223" t="s">
        <v>234</v>
      </c>
      <c r="C6671" s="224">
        <v>1.5</v>
      </c>
      <c r="D6671" s="223">
        <v>10</v>
      </c>
      <c r="E6671" s="223" t="s">
        <v>199</v>
      </c>
      <c r="F6671" s="225" t="s">
        <v>215</v>
      </c>
      <c r="G6671" s="226">
        <v>2.11</v>
      </c>
      <c r="H6671" s="226">
        <v>-0.19</v>
      </c>
      <c r="I6671" s="226">
        <v>1.91</v>
      </c>
      <c r="J6671" s="227">
        <v>9.57</v>
      </c>
      <c r="K6671" s="227">
        <v>922.46</v>
      </c>
      <c r="L6671" s="228">
        <v>0</v>
      </c>
      <c r="M6671" s="229">
        <f t="shared" si="202"/>
        <v>922.46</v>
      </c>
      <c r="N6671" s="230">
        <v>0</v>
      </c>
    </row>
    <row r="6672" spans="1:14" x14ac:dyDescent="0.2">
      <c r="A6672" s="231" t="str">
        <f t="shared" si="203"/>
        <v>NS1.510NO_thin150</v>
      </c>
      <c r="B6672" s="223" t="s">
        <v>234</v>
      </c>
      <c r="C6672" s="224">
        <v>1.5</v>
      </c>
      <c r="D6672" s="223">
        <v>10</v>
      </c>
      <c r="E6672" s="223" t="s">
        <v>199</v>
      </c>
      <c r="F6672" s="225" t="s">
        <v>216</v>
      </c>
      <c r="G6672" s="226">
        <v>1.9</v>
      </c>
      <c r="H6672" s="226">
        <v>-0.18</v>
      </c>
      <c r="I6672" s="226">
        <v>1.72</v>
      </c>
      <c r="J6672" s="227">
        <v>8.58</v>
      </c>
      <c r="K6672" s="227">
        <v>931.05</v>
      </c>
      <c r="L6672" s="228">
        <v>0</v>
      </c>
      <c r="M6672" s="229">
        <f t="shared" si="202"/>
        <v>931.05</v>
      </c>
      <c r="N6672" s="230">
        <v>0</v>
      </c>
    </row>
    <row r="6673" spans="1:14" x14ac:dyDescent="0.2">
      <c r="A6673" s="231" t="str">
        <f t="shared" si="203"/>
        <v>NS1.510NO_thin155</v>
      </c>
      <c r="B6673" s="223" t="s">
        <v>234</v>
      </c>
      <c r="C6673" s="224">
        <v>1.5</v>
      </c>
      <c r="D6673" s="223">
        <v>10</v>
      </c>
      <c r="E6673" s="223" t="s">
        <v>199</v>
      </c>
      <c r="F6673" s="225" t="s">
        <v>217</v>
      </c>
      <c r="G6673" s="226">
        <v>1.76</v>
      </c>
      <c r="H6673" s="226">
        <v>-0.17</v>
      </c>
      <c r="I6673" s="226">
        <v>1.59</v>
      </c>
      <c r="J6673" s="227">
        <v>7.93</v>
      </c>
      <c r="K6673" s="227">
        <v>938.98</v>
      </c>
      <c r="L6673" s="228">
        <v>0</v>
      </c>
      <c r="M6673" s="229">
        <f t="shared" si="202"/>
        <v>938.98</v>
      </c>
      <c r="N6673" s="230">
        <v>0</v>
      </c>
    </row>
    <row r="6674" spans="1:14" x14ac:dyDescent="0.2">
      <c r="A6674" s="231" t="str">
        <f t="shared" si="203"/>
        <v>NS1.510NO_thin160</v>
      </c>
      <c r="B6674" s="223" t="s">
        <v>234</v>
      </c>
      <c r="C6674" s="224">
        <v>1.5</v>
      </c>
      <c r="D6674" s="223">
        <v>10</v>
      </c>
      <c r="E6674" s="223" t="s">
        <v>199</v>
      </c>
      <c r="F6674" s="225" t="s">
        <v>218</v>
      </c>
      <c r="G6674" s="226">
        <v>1.68</v>
      </c>
      <c r="H6674" s="226">
        <v>-0.16</v>
      </c>
      <c r="I6674" s="226">
        <v>1.52</v>
      </c>
      <c r="J6674" s="227">
        <v>7.58</v>
      </c>
      <c r="K6674" s="227">
        <v>946.56</v>
      </c>
      <c r="L6674" s="228">
        <v>0</v>
      </c>
      <c r="M6674" s="229">
        <f t="shared" ref="M6674:M6737" si="204">K6674+L6674</f>
        <v>946.56</v>
      </c>
      <c r="N6674" s="230">
        <v>0</v>
      </c>
    </row>
    <row r="6675" spans="1:14" x14ac:dyDescent="0.2">
      <c r="A6675" s="231" t="str">
        <f t="shared" si="203"/>
        <v>NS1.510NO_thin165</v>
      </c>
      <c r="B6675" s="223" t="s">
        <v>234</v>
      </c>
      <c r="C6675" s="224">
        <v>1.5</v>
      </c>
      <c r="D6675" s="223">
        <v>10</v>
      </c>
      <c r="E6675" s="223" t="s">
        <v>199</v>
      </c>
      <c r="F6675" s="225" t="s">
        <v>219</v>
      </c>
      <c r="G6675" s="226">
        <v>1.48</v>
      </c>
      <c r="H6675" s="226">
        <v>-0.15</v>
      </c>
      <c r="I6675" s="226">
        <v>1.33</v>
      </c>
      <c r="J6675" s="227">
        <v>6.66</v>
      </c>
      <c r="K6675" s="227">
        <v>953.22</v>
      </c>
      <c r="L6675" s="228">
        <v>0</v>
      </c>
      <c r="M6675" s="229">
        <f t="shared" si="204"/>
        <v>953.22</v>
      </c>
      <c r="N6675" s="230">
        <v>0</v>
      </c>
    </row>
    <row r="6676" spans="1:14" x14ac:dyDescent="0.2">
      <c r="A6676" s="231" t="str">
        <f t="shared" si="203"/>
        <v>NS1.510NO_thin170</v>
      </c>
      <c r="B6676" s="223" t="s">
        <v>234</v>
      </c>
      <c r="C6676" s="224">
        <v>1.5</v>
      </c>
      <c r="D6676" s="223">
        <v>10</v>
      </c>
      <c r="E6676" s="223" t="s">
        <v>199</v>
      </c>
      <c r="F6676" s="225" t="s">
        <v>220</v>
      </c>
      <c r="G6676" s="226">
        <v>1.41</v>
      </c>
      <c r="H6676" s="226">
        <v>-0.13</v>
      </c>
      <c r="I6676" s="226">
        <v>1.28</v>
      </c>
      <c r="J6676" s="227">
        <v>6.41</v>
      </c>
      <c r="K6676" s="227">
        <v>959.63</v>
      </c>
      <c r="L6676" s="228">
        <v>0</v>
      </c>
      <c r="M6676" s="229">
        <f t="shared" si="204"/>
        <v>959.63</v>
      </c>
      <c r="N6676" s="230">
        <v>0</v>
      </c>
    </row>
    <row r="6677" spans="1:14" x14ac:dyDescent="0.2">
      <c r="A6677" s="231" t="str">
        <f t="shared" si="203"/>
        <v>NS1.510NO_thin175</v>
      </c>
      <c r="B6677" s="223" t="s">
        <v>234</v>
      </c>
      <c r="C6677" s="224">
        <v>1.5</v>
      </c>
      <c r="D6677" s="223">
        <v>10</v>
      </c>
      <c r="E6677" s="223" t="s">
        <v>199</v>
      </c>
      <c r="F6677" s="225" t="s">
        <v>221</v>
      </c>
      <c r="G6677" s="226">
        <v>1.23</v>
      </c>
      <c r="H6677" s="226">
        <v>-0.12</v>
      </c>
      <c r="I6677" s="226">
        <v>1.1100000000000001</v>
      </c>
      <c r="J6677" s="227">
        <v>5.56</v>
      </c>
      <c r="K6677" s="227">
        <v>965.18</v>
      </c>
      <c r="L6677" s="228">
        <v>0</v>
      </c>
      <c r="M6677" s="229">
        <f t="shared" si="204"/>
        <v>965.18</v>
      </c>
      <c r="N6677" s="230">
        <v>0</v>
      </c>
    </row>
    <row r="6678" spans="1:14" x14ac:dyDescent="0.2">
      <c r="A6678" s="231" t="str">
        <f t="shared" si="203"/>
        <v>NS1.510NO_thin180</v>
      </c>
      <c r="B6678" s="223" t="s">
        <v>234</v>
      </c>
      <c r="C6678" s="224">
        <v>1.5</v>
      </c>
      <c r="D6678" s="223">
        <v>10</v>
      </c>
      <c r="E6678" s="223" t="s">
        <v>199</v>
      </c>
      <c r="F6678" s="225" t="s">
        <v>222</v>
      </c>
      <c r="G6678" s="226">
        <v>1.23</v>
      </c>
      <c r="H6678" s="226">
        <v>-0.05</v>
      </c>
      <c r="I6678" s="226">
        <v>1.18</v>
      </c>
      <c r="J6678" s="227">
        <v>5.9</v>
      </c>
      <c r="K6678" s="227">
        <v>971.08</v>
      </c>
      <c r="L6678" s="228">
        <v>0</v>
      </c>
      <c r="M6678" s="229">
        <f t="shared" si="204"/>
        <v>971.08</v>
      </c>
      <c r="N6678" s="230">
        <v>0</v>
      </c>
    </row>
    <row r="6679" spans="1:14" x14ac:dyDescent="0.2">
      <c r="A6679" s="231" t="str">
        <f t="shared" si="203"/>
        <v>NS1.510NO_thin185</v>
      </c>
      <c r="B6679" s="223" t="s">
        <v>234</v>
      </c>
      <c r="C6679" s="224">
        <v>1.5</v>
      </c>
      <c r="D6679" s="223">
        <v>10</v>
      </c>
      <c r="E6679" s="223" t="s">
        <v>199</v>
      </c>
      <c r="F6679" s="225" t="s">
        <v>223</v>
      </c>
      <c r="G6679" s="226">
        <v>1.1299999999999999</v>
      </c>
      <c r="H6679" s="226">
        <v>-0.12</v>
      </c>
      <c r="I6679" s="226">
        <v>1.01</v>
      </c>
      <c r="J6679" s="227">
        <v>5.03</v>
      </c>
      <c r="K6679" s="227">
        <v>976.12</v>
      </c>
      <c r="L6679" s="228">
        <v>0</v>
      </c>
      <c r="M6679" s="229">
        <f t="shared" si="204"/>
        <v>976.12</v>
      </c>
      <c r="N6679" s="230">
        <v>0</v>
      </c>
    </row>
    <row r="6680" spans="1:14" x14ac:dyDescent="0.2">
      <c r="A6680" s="231" t="str">
        <f t="shared" si="203"/>
        <v>NS1.510NO_thin190</v>
      </c>
      <c r="B6680" s="223" t="s">
        <v>234</v>
      </c>
      <c r="C6680" s="224">
        <v>1.5</v>
      </c>
      <c r="D6680" s="223">
        <v>10</v>
      </c>
      <c r="E6680" s="223" t="s">
        <v>199</v>
      </c>
      <c r="F6680" s="225" t="s">
        <v>224</v>
      </c>
      <c r="G6680" s="226">
        <v>1.06</v>
      </c>
      <c r="H6680" s="226">
        <v>-0.12</v>
      </c>
      <c r="I6680" s="226">
        <v>0.94</v>
      </c>
      <c r="J6680" s="227">
        <v>4.72</v>
      </c>
      <c r="K6680" s="227">
        <v>980.84</v>
      </c>
      <c r="L6680" s="228">
        <v>0</v>
      </c>
      <c r="M6680" s="229">
        <f t="shared" si="204"/>
        <v>980.84</v>
      </c>
      <c r="N6680" s="230">
        <v>0</v>
      </c>
    </row>
    <row r="6681" spans="1:14" x14ac:dyDescent="0.2">
      <c r="A6681" s="231" t="str">
        <f t="shared" si="203"/>
        <v>NS1.510NO_thin195</v>
      </c>
      <c r="B6681" s="223" t="s">
        <v>234</v>
      </c>
      <c r="C6681" s="224">
        <v>1.5</v>
      </c>
      <c r="D6681" s="223">
        <v>10</v>
      </c>
      <c r="E6681" s="223" t="s">
        <v>199</v>
      </c>
      <c r="F6681" s="225" t="s">
        <v>225</v>
      </c>
      <c r="G6681" s="226">
        <v>0.87</v>
      </c>
      <c r="H6681" s="226">
        <v>-0.03</v>
      </c>
      <c r="I6681" s="226">
        <v>0.84</v>
      </c>
      <c r="J6681" s="227">
        <v>4.22</v>
      </c>
      <c r="K6681" s="227">
        <v>985.06</v>
      </c>
      <c r="L6681" s="228">
        <v>0</v>
      </c>
      <c r="M6681" s="229">
        <f t="shared" si="204"/>
        <v>985.06</v>
      </c>
      <c r="N6681" s="230">
        <v>0</v>
      </c>
    </row>
    <row r="6682" spans="1:14" x14ac:dyDescent="0.2">
      <c r="A6682" s="231" t="str">
        <f t="shared" si="203"/>
        <v>NS1.510Thinned000</v>
      </c>
      <c r="B6682" s="223" t="s">
        <v>234</v>
      </c>
      <c r="C6682" s="224">
        <v>1.5</v>
      </c>
      <c r="D6682" s="223">
        <v>10</v>
      </c>
      <c r="E6682" s="223" t="s">
        <v>172</v>
      </c>
      <c r="F6682" s="225" t="s">
        <v>0</v>
      </c>
      <c r="G6682" s="226">
        <v>0.22</v>
      </c>
      <c r="H6682" s="226">
        <v>0.2</v>
      </c>
      <c r="I6682" s="226">
        <v>0.41</v>
      </c>
      <c r="J6682" s="227">
        <v>2.0699999999999998</v>
      </c>
      <c r="K6682" s="227">
        <v>2.0699999999999998</v>
      </c>
      <c r="L6682" s="228">
        <v>0</v>
      </c>
      <c r="M6682" s="229">
        <f t="shared" si="204"/>
        <v>2.0699999999999998</v>
      </c>
      <c r="N6682" s="230">
        <v>0</v>
      </c>
    </row>
    <row r="6683" spans="1:14" x14ac:dyDescent="0.2">
      <c r="A6683" s="231" t="str">
        <f t="shared" si="203"/>
        <v>NS1.510Thinned005</v>
      </c>
      <c r="B6683" s="223" t="s">
        <v>234</v>
      </c>
      <c r="C6683" s="224">
        <v>1.5</v>
      </c>
      <c r="D6683" s="223">
        <v>10</v>
      </c>
      <c r="E6683" s="223" t="s">
        <v>172</v>
      </c>
      <c r="F6683" s="225" t="s">
        <v>1</v>
      </c>
      <c r="G6683" s="226">
        <v>0.66</v>
      </c>
      <c r="H6683" s="226">
        <v>0.24</v>
      </c>
      <c r="I6683" s="226">
        <v>0.91</v>
      </c>
      <c r="J6683" s="227">
        <v>4.53</v>
      </c>
      <c r="K6683" s="227">
        <v>6.59</v>
      </c>
      <c r="L6683" s="228">
        <v>0</v>
      </c>
      <c r="M6683" s="229">
        <f t="shared" si="204"/>
        <v>6.59</v>
      </c>
      <c r="N6683" s="230">
        <v>0</v>
      </c>
    </row>
    <row r="6684" spans="1:14" x14ac:dyDescent="0.2">
      <c r="A6684" s="231" t="str">
        <f t="shared" si="203"/>
        <v>NS1.510Thinned010</v>
      </c>
      <c r="B6684" s="223" t="s">
        <v>234</v>
      </c>
      <c r="C6684" s="224">
        <v>1.5</v>
      </c>
      <c r="D6684" s="223">
        <v>10</v>
      </c>
      <c r="E6684" s="223" t="s">
        <v>172</v>
      </c>
      <c r="F6684" s="225" t="s">
        <v>2</v>
      </c>
      <c r="G6684" s="226">
        <v>2.0299999999999998</v>
      </c>
      <c r="H6684" s="226">
        <v>0.24</v>
      </c>
      <c r="I6684" s="226">
        <v>2.27</v>
      </c>
      <c r="J6684" s="227">
        <v>11.35</v>
      </c>
      <c r="K6684" s="227">
        <v>17.940000000000001</v>
      </c>
      <c r="L6684" s="228">
        <v>0</v>
      </c>
      <c r="M6684" s="229">
        <f t="shared" si="204"/>
        <v>17.940000000000001</v>
      </c>
      <c r="N6684" s="230">
        <v>0</v>
      </c>
    </row>
    <row r="6685" spans="1:14" x14ac:dyDescent="0.2">
      <c r="A6685" s="231" t="str">
        <f t="shared" si="203"/>
        <v>NS1.510Thinned015</v>
      </c>
      <c r="B6685" s="223" t="s">
        <v>234</v>
      </c>
      <c r="C6685" s="224">
        <v>1.5</v>
      </c>
      <c r="D6685" s="223">
        <v>10</v>
      </c>
      <c r="E6685" s="223" t="s">
        <v>172</v>
      </c>
      <c r="F6685" s="225" t="s">
        <v>3</v>
      </c>
      <c r="G6685" s="226">
        <v>6.19</v>
      </c>
      <c r="H6685" s="226">
        <v>0.24</v>
      </c>
      <c r="I6685" s="226">
        <v>6.43</v>
      </c>
      <c r="J6685" s="227">
        <v>32.15</v>
      </c>
      <c r="K6685" s="227">
        <v>50.1</v>
      </c>
      <c r="L6685" s="228">
        <v>0</v>
      </c>
      <c r="M6685" s="229">
        <f t="shared" si="204"/>
        <v>50.1</v>
      </c>
      <c r="N6685" s="230">
        <v>0</v>
      </c>
    </row>
    <row r="6686" spans="1:14" x14ac:dyDescent="0.2">
      <c r="A6686" s="231" t="str">
        <f t="shared" si="203"/>
        <v>NS1.510Thinned020</v>
      </c>
      <c r="B6686" s="223" t="s">
        <v>234</v>
      </c>
      <c r="C6686" s="224">
        <v>1.5</v>
      </c>
      <c r="D6686" s="223">
        <v>10</v>
      </c>
      <c r="E6686" s="223" t="s">
        <v>172</v>
      </c>
      <c r="F6686" s="225" t="s">
        <v>4</v>
      </c>
      <c r="G6686" s="226">
        <v>17.79</v>
      </c>
      <c r="H6686" s="226">
        <v>0.48</v>
      </c>
      <c r="I6686" s="226">
        <v>18.28</v>
      </c>
      <c r="J6686" s="227">
        <v>91.38</v>
      </c>
      <c r="K6686" s="227">
        <v>141.47</v>
      </c>
      <c r="L6686" s="228">
        <v>0</v>
      </c>
      <c r="M6686" s="229">
        <f t="shared" si="204"/>
        <v>141.47</v>
      </c>
      <c r="N6686" s="230">
        <v>0</v>
      </c>
    </row>
    <row r="6687" spans="1:14" x14ac:dyDescent="0.2">
      <c r="A6687" s="231" t="str">
        <f t="shared" si="203"/>
        <v>NS1.510Thinned025</v>
      </c>
      <c r="B6687" s="223" t="s">
        <v>234</v>
      </c>
      <c r="C6687" s="224">
        <v>1.5</v>
      </c>
      <c r="D6687" s="223">
        <v>10</v>
      </c>
      <c r="E6687" s="223" t="s">
        <v>172</v>
      </c>
      <c r="F6687" s="225" t="s">
        <v>5</v>
      </c>
      <c r="G6687" s="226">
        <v>4</v>
      </c>
      <c r="H6687" s="226">
        <v>3.58</v>
      </c>
      <c r="I6687" s="226">
        <v>7.59</v>
      </c>
      <c r="J6687" s="227">
        <v>37.93</v>
      </c>
      <c r="K6687" s="227">
        <v>179.4</v>
      </c>
      <c r="L6687" s="228">
        <v>-0.18</v>
      </c>
      <c r="M6687" s="229">
        <f t="shared" si="204"/>
        <v>179.22</v>
      </c>
      <c r="N6687" s="230">
        <v>10.6</v>
      </c>
    </row>
    <row r="6688" spans="1:14" x14ac:dyDescent="0.2">
      <c r="A6688" s="231" t="str">
        <f t="shared" si="203"/>
        <v>NS1.510Thinned030</v>
      </c>
      <c r="B6688" s="223" t="s">
        <v>234</v>
      </c>
      <c r="C6688" s="224">
        <v>1.5</v>
      </c>
      <c r="D6688" s="223">
        <v>10</v>
      </c>
      <c r="E6688" s="223" t="s">
        <v>172</v>
      </c>
      <c r="F6688" s="225" t="s">
        <v>6</v>
      </c>
      <c r="G6688" s="226">
        <v>3.42</v>
      </c>
      <c r="H6688" s="226">
        <v>0.06</v>
      </c>
      <c r="I6688" s="226">
        <v>3.48</v>
      </c>
      <c r="J6688" s="227">
        <v>17.420000000000002</v>
      </c>
      <c r="K6688" s="227">
        <v>196.83</v>
      </c>
      <c r="L6688" s="228">
        <v>-0.32</v>
      </c>
      <c r="M6688" s="229">
        <f t="shared" si="204"/>
        <v>196.51000000000002</v>
      </c>
      <c r="N6688" s="230">
        <v>7.67</v>
      </c>
    </row>
    <row r="6689" spans="1:14" x14ac:dyDescent="0.2">
      <c r="A6689" s="231" t="str">
        <f t="shared" si="203"/>
        <v>NS1.510Thinned035</v>
      </c>
      <c r="B6689" s="223" t="s">
        <v>234</v>
      </c>
      <c r="C6689" s="224">
        <v>1.5</v>
      </c>
      <c r="D6689" s="223">
        <v>10</v>
      </c>
      <c r="E6689" s="223" t="s">
        <v>172</v>
      </c>
      <c r="F6689" s="225" t="s">
        <v>7</v>
      </c>
      <c r="G6689" s="226">
        <v>5.46</v>
      </c>
      <c r="H6689" s="226">
        <v>2.68</v>
      </c>
      <c r="I6689" s="226">
        <v>8.14</v>
      </c>
      <c r="J6689" s="227">
        <v>40.68</v>
      </c>
      <c r="K6689" s="227">
        <v>237.51</v>
      </c>
      <c r="L6689" s="228">
        <v>-0.9</v>
      </c>
      <c r="M6689" s="229">
        <f t="shared" si="204"/>
        <v>236.60999999999999</v>
      </c>
      <c r="N6689" s="230">
        <v>3.31</v>
      </c>
    </row>
    <row r="6690" spans="1:14" x14ac:dyDescent="0.2">
      <c r="A6690" s="231" t="str">
        <f t="shared" si="203"/>
        <v>NS1.510Thinned040</v>
      </c>
      <c r="B6690" s="223" t="s">
        <v>234</v>
      </c>
      <c r="C6690" s="224">
        <v>1.5</v>
      </c>
      <c r="D6690" s="223">
        <v>10</v>
      </c>
      <c r="E6690" s="223" t="s">
        <v>172</v>
      </c>
      <c r="F6690" s="225" t="s">
        <v>8</v>
      </c>
      <c r="G6690" s="226">
        <v>6.02</v>
      </c>
      <c r="H6690" s="226">
        <v>1</v>
      </c>
      <c r="I6690" s="226">
        <v>7.02</v>
      </c>
      <c r="J6690" s="227">
        <v>35.090000000000003</v>
      </c>
      <c r="K6690" s="227">
        <v>272.60000000000002</v>
      </c>
      <c r="L6690" s="228">
        <v>-1.57</v>
      </c>
      <c r="M6690" s="229">
        <f t="shared" si="204"/>
        <v>271.03000000000003</v>
      </c>
      <c r="N6690" s="230">
        <v>3.78</v>
      </c>
    </row>
    <row r="6691" spans="1:14" x14ac:dyDescent="0.2">
      <c r="A6691" s="231" t="str">
        <f t="shared" si="203"/>
        <v>NS1.510Thinned045</v>
      </c>
      <c r="B6691" s="223" t="s">
        <v>234</v>
      </c>
      <c r="C6691" s="224">
        <v>1.5</v>
      </c>
      <c r="D6691" s="223">
        <v>10</v>
      </c>
      <c r="E6691" s="223" t="s">
        <v>172</v>
      </c>
      <c r="F6691" s="225" t="s">
        <v>9</v>
      </c>
      <c r="G6691" s="226">
        <v>6.74</v>
      </c>
      <c r="H6691" s="226">
        <v>-0.31</v>
      </c>
      <c r="I6691" s="226">
        <v>6.43</v>
      </c>
      <c r="J6691" s="227">
        <v>32.15</v>
      </c>
      <c r="K6691" s="227">
        <v>304.75</v>
      </c>
      <c r="L6691" s="228">
        <v>-2.2999999999999998</v>
      </c>
      <c r="M6691" s="229">
        <f t="shared" si="204"/>
        <v>302.45</v>
      </c>
      <c r="N6691" s="230">
        <v>4.1399999999999997</v>
      </c>
    </row>
    <row r="6692" spans="1:14" x14ac:dyDescent="0.2">
      <c r="A6692" s="231" t="str">
        <f t="shared" si="203"/>
        <v>NS1.510Thinned050</v>
      </c>
      <c r="B6692" s="223" t="s">
        <v>234</v>
      </c>
      <c r="C6692" s="224">
        <v>1.5</v>
      </c>
      <c r="D6692" s="223">
        <v>10</v>
      </c>
      <c r="E6692" s="223" t="s">
        <v>172</v>
      </c>
      <c r="F6692" s="225" t="s">
        <v>10</v>
      </c>
      <c r="G6692" s="226">
        <v>4.88</v>
      </c>
      <c r="H6692" s="226">
        <v>-0.47</v>
      </c>
      <c r="I6692" s="226">
        <v>4.41</v>
      </c>
      <c r="J6692" s="227">
        <v>22.05</v>
      </c>
      <c r="K6692" s="227">
        <v>326.8</v>
      </c>
      <c r="L6692" s="228">
        <v>-3.01</v>
      </c>
      <c r="M6692" s="229">
        <f t="shared" si="204"/>
        <v>323.79000000000002</v>
      </c>
      <c r="N6692" s="230">
        <v>4.05</v>
      </c>
    </row>
    <row r="6693" spans="1:14" x14ac:dyDescent="0.2">
      <c r="A6693" s="231" t="str">
        <f t="shared" si="203"/>
        <v>NS1.510Thinned055</v>
      </c>
      <c r="B6693" s="223" t="s">
        <v>234</v>
      </c>
      <c r="C6693" s="224">
        <v>1.5</v>
      </c>
      <c r="D6693" s="223">
        <v>10</v>
      </c>
      <c r="E6693" s="223" t="s">
        <v>172</v>
      </c>
      <c r="F6693" s="225" t="s">
        <v>11</v>
      </c>
      <c r="G6693" s="226">
        <v>5.94</v>
      </c>
      <c r="H6693" s="226">
        <v>-0.49</v>
      </c>
      <c r="I6693" s="226">
        <v>5.44</v>
      </c>
      <c r="J6693" s="227">
        <v>27.22</v>
      </c>
      <c r="K6693" s="227">
        <v>354.02</v>
      </c>
      <c r="L6693" s="228">
        <v>-3.73</v>
      </c>
      <c r="M6693" s="229">
        <f t="shared" si="204"/>
        <v>350.28999999999996</v>
      </c>
      <c r="N6693" s="230">
        <v>4.09</v>
      </c>
    </row>
    <row r="6694" spans="1:14" x14ac:dyDescent="0.2">
      <c r="A6694" s="231" t="str">
        <f t="shared" si="203"/>
        <v>NS1.510Thinned060</v>
      </c>
      <c r="B6694" s="223" t="s">
        <v>234</v>
      </c>
      <c r="C6694" s="224">
        <v>1.5</v>
      </c>
      <c r="D6694" s="223">
        <v>10</v>
      </c>
      <c r="E6694" s="223" t="s">
        <v>172</v>
      </c>
      <c r="F6694" s="225" t="s">
        <v>12</v>
      </c>
      <c r="G6694" s="226">
        <v>4.82</v>
      </c>
      <c r="H6694" s="226">
        <v>-0.3</v>
      </c>
      <c r="I6694" s="226">
        <v>4.5199999999999996</v>
      </c>
      <c r="J6694" s="227">
        <v>22.59</v>
      </c>
      <c r="K6694" s="227">
        <v>376.61</v>
      </c>
      <c r="L6694" s="228">
        <v>-4.4400000000000004</v>
      </c>
      <c r="M6694" s="229">
        <f t="shared" si="204"/>
        <v>372.17</v>
      </c>
      <c r="N6694" s="230">
        <v>4.03</v>
      </c>
    </row>
    <row r="6695" spans="1:14" x14ac:dyDescent="0.2">
      <c r="A6695" s="231" t="str">
        <f t="shared" si="203"/>
        <v>NS1.510Thinned065</v>
      </c>
      <c r="B6695" s="223" t="s">
        <v>234</v>
      </c>
      <c r="C6695" s="224">
        <v>1.5</v>
      </c>
      <c r="D6695" s="223">
        <v>10</v>
      </c>
      <c r="E6695" s="223" t="s">
        <v>172</v>
      </c>
      <c r="F6695" s="225" t="s">
        <v>13</v>
      </c>
      <c r="G6695" s="226">
        <v>4.74</v>
      </c>
      <c r="H6695" s="226">
        <v>-0.5</v>
      </c>
      <c r="I6695" s="226">
        <v>4.24</v>
      </c>
      <c r="J6695" s="227">
        <v>21.19</v>
      </c>
      <c r="K6695" s="227">
        <v>397.81</v>
      </c>
      <c r="L6695" s="228">
        <v>-5.05</v>
      </c>
      <c r="M6695" s="229">
        <f t="shared" si="204"/>
        <v>392.76</v>
      </c>
      <c r="N6695" s="230">
        <v>3.5</v>
      </c>
    </row>
    <row r="6696" spans="1:14" x14ac:dyDescent="0.2">
      <c r="A6696" s="231" t="str">
        <f t="shared" si="203"/>
        <v>NS1.510Thinned070</v>
      </c>
      <c r="B6696" s="223" t="s">
        <v>234</v>
      </c>
      <c r="C6696" s="224">
        <v>1.5</v>
      </c>
      <c r="D6696" s="223">
        <v>10</v>
      </c>
      <c r="E6696" s="223" t="s">
        <v>172</v>
      </c>
      <c r="F6696" s="225" t="s">
        <v>200</v>
      </c>
      <c r="G6696" s="226">
        <v>5.56</v>
      </c>
      <c r="H6696" s="226">
        <v>-0.52</v>
      </c>
      <c r="I6696" s="226">
        <v>5.04</v>
      </c>
      <c r="J6696" s="227">
        <v>25.2</v>
      </c>
      <c r="K6696" s="227">
        <v>423</v>
      </c>
      <c r="L6696" s="228">
        <v>-5.6</v>
      </c>
      <c r="M6696" s="229">
        <f t="shared" si="204"/>
        <v>417.4</v>
      </c>
      <c r="N6696" s="230">
        <v>3.12</v>
      </c>
    </row>
    <row r="6697" spans="1:14" x14ac:dyDescent="0.2">
      <c r="A6697" s="231" t="str">
        <f t="shared" si="203"/>
        <v>NS1.510Thinned075</v>
      </c>
      <c r="B6697" s="223" t="s">
        <v>234</v>
      </c>
      <c r="C6697" s="224">
        <v>1.5</v>
      </c>
      <c r="D6697" s="223">
        <v>10</v>
      </c>
      <c r="E6697" s="223" t="s">
        <v>172</v>
      </c>
      <c r="F6697" s="225" t="s">
        <v>201</v>
      </c>
      <c r="G6697" s="226">
        <v>5.24</v>
      </c>
      <c r="H6697" s="226">
        <v>-0.31</v>
      </c>
      <c r="I6697" s="226">
        <v>4.93</v>
      </c>
      <c r="J6697" s="227">
        <v>24.67</v>
      </c>
      <c r="K6697" s="227">
        <v>447.67</v>
      </c>
      <c r="L6697" s="228">
        <v>-6.12</v>
      </c>
      <c r="M6697" s="229">
        <f t="shared" si="204"/>
        <v>441.55</v>
      </c>
      <c r="N6697" s="230">
        <v>2.95</v>
      </c>
    </row>
    <row r="6698" spans="1:14" x14ac:dyDescent="0.2">
      <c r="A6698" s="231" t="str">
        <f t="shared" si="203"/>
        <v>NS1.510Thinned080</v>
      </c>
      <c r="B6698" s="223" t="s">
        <v>234</v>
      </c>
      <c r="C6698" s="224">
        <v>1.5</v>
      </c>
      <c r="D6698" s="223">
        <v>10</v>
      </c>
      <c r="E6698" s="223" t="s">
        <v>172</v>
      </c>
      <c r="F6698" s="225" t="s">
        <v>202</v>
      </c>
      <c r="G6698" s="226">
        <v>3.71</v>
      </c>
      <c r="H6698" s="226">
        <v>-0.25</v>
      </c>
      <c r="I6698" s="226">
        <v>3.46</v>
      </c>
      <c r="J6698" s="227">
        <v>17.309999999999999</v>
      </c>
      <c r="K6698" s="227">
        <v>464.98</v>
      </c>
      <c r="L6698" s="228">
        <v>-6.62</v>
      </c>
      <c r="M6698" s="229">
        <f t="shared" si="204"/>
        <v>458.36</v>
      </c>
      <c r="N6698" s="230">
        <v>2.83</v>
      </c>
    </row>
    <row r="6699" spans="1:14" x14ac:dyDescent="0.2">
      <c r="A6699" s="231" t="str">
        <f t="shared" si="203"/>
        <v>NS1.510Thinned085</v>
      </c>
      <c r="B6699" s="223" t="s">
        <v>234</v>
      </c>
      <c r="C6699" s="224">
        <v>1.5</v>
      </c>
      <c r="D6699" s="223">
        <v>10</v>
      </c>
      <c r="E6699" s="223" t="s">
        <v>172</v>
      </c>
      <c r="F6699" s="225" t="s">
        <v>203</v>
      </c>
      <c r="G6699" s="226">
        <v>3.88</v>
      </c>
      <c r="H6699" s="226">
        <v>-0.21</v>
      </c>
      <c r="I6699" s="226">
        <v>3.66</v>
      </c>
      <c r="J6699" s="227">
        <v>18.32</v>
      </c>
      <c r="K6699" s="227">
        <v>483.3</v>
      </c>
      <c r="L6699" s="228">
        <v>-7.1</v>
      </c>
      <c r="M6699" s="229">
        <f t="shared" si="204"/>
        <v>476.2</v>
      </c>
      <c r="N6699" s="230">
        <v>2.71</v>
      </c>
    </row>
    <row r="6700" spans="1:14" x14ac:dyDescent="0.2">
      <c r="A6700" s="231" t="str">
        <f t="shared" si="203"/>
        <v>NS1.510Thinned090</v>
      </c>
      <c r="B6700" s="223" t="s">
        <v>234</v>
      </c>
      <c r="C6700" s="224">
        <v>1.5</v>
      </c>
      <c r="D6700" s="223">
        <v>10</v>
      </c>
      <c r="E6700" s="223" t="s">
        <v>172</v>
      </c>
      <c r="F6700" s="225" t="s">
        <v>204</v>
      </c>
      <c r="G6700" s="226">
        <v>3.48</v>
      </c>
      <c r="H6700" s="226">
        <v>-0.15</v>
      </c>
      <c r="I6700" s="226">
        <v>3.33</v>
      </c>
      <c r="J6700" s="227">
        <v>16.649999999999999</v>
      </c>
      <c r="K6700" s="227">
        <v>499.95</v>
      </c>
      <c r="L6700" s="228">
        <v>-7.55</v>
      </c>
      <c r="M6700" s="229">
        <f t="shared" si="204"/>
        <v>492.4</v>
      </c>
      <c r="N6700" s="230">
        <v>2.57</v>
      </c>
    </row>
    <row r="6701" spans="1:14" x14ac:dyDescent="0.2">
      <c r="A6701" s="231" t="str">
        <f t="shared" si="203"/>
        <v>NS1.510Thinned095</v>
      </c>
      <c r="B6701" s="223" t="s">
        <v>234</v>
      </c>
      <c r="C6701" s="224">
        <v>1.5</v>
      </c>
      <c r="D6701" s="223">
        <v>10</v>
      </c>
      <c r="E6701" s="223" t="s">
        <v>172</v>
      </c>
      <c r="F6701" s="225" t="s">
        <v>205</v>
      </c>
      <c r="G6701" s="226">
        <v>3.33</v>
      </c>
      <c r="H6701" s="226">
        <v>-0.11</v>
      </c>
      <c r="I6701" s="226">
        <v>3.22</v>
      </c>
      <c r="J6701" s="227">
        <v>16.11</v>
      </c>
      <c r="K6701" s="227">
        <v>516.04999999999995</v>
      </c>
      <c r="L6701" s="228">
        <v>-7.98</v>
      </c>
      <c r="M6701" s="229">
        <f t="shared" si="204"/>
        <v>508.06999999999994</v>
      </c>
      <c r="N6701" s="230">
        <v>2.44</v>
      </c>
    </row>
    <row r="6702" spans="1:14" x14ac:dyDescent="0.2">
      <c r="A6702" s="231" t="str">
        <f t="shared" si="203"/>
        <v>NS1.510Thinned100</v>
      </c>
      <c r="B6702" s="223" t="s">
        <v>234</v>
      </c>
      <c r="C6702" s="224">
        <v>1.5</v>
      </c>
      <c r="D6702" s="223">
        <v>10</v>
      </c>
      <c r="E6702" s="223" t="s">
        <v>172</v>
      </c>
      <c r="F6702" s="225" t="s">
        <v>206</v>
      </c>
      <c r="G6702" s="226">
        <v>2.87</v>
      </c>
      <c r="H6702" s="226">
        <v>-0.09</v>
      </c>
      <c r="I6702" s="226">
        <v>2.78</v>
      </c>
      <c r="J6702" s="227">
        <v>13.88</v>
      </c>
      <c r="K6702" s="227">
        <v>529.92999999999995</v>
      </c>
      <c r="L6702" s="228">
        <v>-8.39</v>
      </c>
      <c r="M6702" s="229">
        <f t="shared" si="204"/>
        <v>521.54</v>
      </c>
      <c r="N6702" s="230">
        <v>2.3199999999999998</v>
      </c>
    </row>
    <row r="6703" spans="1:14" x14ac:dyDescent="0.2">
      <c r="A6703" s="231" t="str">
        <f t="shared" si="203"/>
        <v>NS1.510Thinned105</v>
      </c>
      <c r="B6703" s="223" t="s">
        <v>234</v>
      </c>
      <c r="C6703" s="224">
        <v>1.5</v>
      </c>
      <c r="D6703" s="223">
        <v>10</v>
      </c>
      <c r="E6703" s="223" t="s">
        <v>172</v>
      </c>
      <c r="F6703" s="225" t="s">
        <v>207</v>
      </c>
      <c r="G6703" s="226">
        <v>2.15</v>
      </c>
      <c r="H6703" s="226">
        <v>-0.11</v>
      </c>
      <c r="I6703" s="226">
        <v>2.04</v>
      </c>
      <c r="J6703" s="227">
        <v>10.220000000000001</v>
      </c>
      <c r="K6703" s="227">
        <v>540.15</v>
      </c>
      <c r="L6703" s="228">
        <v>-8.7799999999999994</v>
      </c>
      <c r="M6703" s="229">
        <f t="shared" si="204"/>
        <v>531.37</v>
      </c>
      <c r="N6703" s="230">
        <v>2.21</v>
      </c>
    </row>
    <row r="6704" spans="1:14" x14ac:dyDescent="0.2">
      <c r="A6704" s="231" t="str">
        <f t="shared" si="203"/>
        <v>NS1.510Thinned110</v>
      </c>
      <c r="B6704" s="223" t="s">
        <v>234</v>
      </c>
      <c r="C6704" s="224">
        <v>1.5</v>
      </c>
      <c r="D6704" s="223">
        <v>10</v>
      </c>
      <c r="E6704" s="223" t="s">
        <v>172</v>
      </c>
      <c r="F6704" s="225" t="s">
        <v>208</v>
      </c>
      <c r="G6704" s="226">
        <v>2.2200000000000002</v>
      </c>
      <c r="H6704" s="226">
        <v>-0.12</v>
      </c>
      <c r="I6704" s="226">
        <v>2.1</v>
      </c>
      <c r="J6704" s="227">
        <v>10.52</v>
      </c>
      <c r="K6704" s="227">
        <v>550.66999999999996</v>
      </c>
      <c r="L6704" s="228">
        <v>-9.15</v>
      </c>
      <c r="M6704" s="229">
        <f t="shared" si="204"/>
        <v>541.52</v>
      </c>
      <c r="N6704" s="230">
        <v>2.11</v>
      </c>
    </row>
    <row r="6705" spans="1:14" x14ac:dyDescent="0.2">
      <c r="A6705" s="231" t="str">
        <f t="shared" si="203"/>
        <v>NS1.510Thinned115</v>
      </c>
      <c r="B6705" s="223" t="s">
        <v>234</v>
      </c>
      <c r="C6705" s="224">
        <v>1.5</v>
      </c>
      <c r="D6705" s="223">
        <v>10</v>
      </c>
      <c r="E6705" s="223" t="s">
        <v>172</v>
      </c>
      <c r="F6705" s="225" t="s">
        <v>209</v>
      </c>
      <c r="G6705" s="226">
        <v>1.77</v>
      </c>
      <c r="H6705" s="226">
        <v>-0.13</v>
      </c>
      <c r="I6705" s="226">
        <v>1.64</v>
      </c>
      <c r="J6705" s="227">
        <v>8.2200000000000006</v>
      </c>
      <c r="K6705" s="227">
        <v>558.89</v>
      </c>
      <c r="L6705" s="228">
        <v>-9.5</v>
      </c>
      <c r="M6705" s="229">
        <f t="shared" si="204"/>
        <v>549.39</v>
      </c>
      <c r="N6705" s="230">
        <v>2.0099999999999998</v>
      </c>
    </row>
    <row r="6706" spans="1:14" x14ac:dyDescent="0.2">
      <c r="A6706" s="231" t="str">
        <f t="shared" si="203"/>
        <v>NS1.510Thinned120</v>
      </c>
      <c r="B6706" s="223" t="s">
        <v>234</v>
      </c>
      <c r="C6706" s="224">
        <v>1.5</v>
      </c>
      <c r="D6706" s="223">
        <v>10</v>
      </c>
      <c r="E6706" s="223" t="s">
        <v>172</v>
      </c>
      <c r="F6706" s="225" t="s">
        <v>210</v>
      </c>
      <c r="G6706" s="226">
        <v>1.81</v>
      </c>
      <c r="H6706" s="226">
        <v>-0.11</v>
      </c>
      <c r="I6706" s="226">
        <v>1.7</v>
      </c>
      <c r="J6706" s="227">
        <v>8.48</v>
      </c>
      <c r="K6706" s="227">
        <v>567.37</v>
      </c>
      <c r="L6706" s="228">
        <v>-9.84</v>
      </c>
      <c r="M6706" s="229">
        <f t="shared" si="204"/>
        <v>557.53</v>
      </c>
      <c r="N6706" s="230">
        <v>1.91</v>
      </c>
    </row>
    <row r="6707" spans="1:14" x14ac:dyDescent="0.2">
      <c r="A6707" s="231" t="str">
        <f t="shared" si="203"/>
        <v>NS1.510Thinned125</v>
      </c>
      <c r="B6707" s="223" t="s">
        <v>234</v>
      </c>
      <c r="C6707" s="224">
        <v>1.5</v>
      </c>
      <c r="D6707" s="223">
        <v>10</v>
      </c>
      <c r="E6707" s="223" t="s">
        <v>172</v>
      </c>
      <c r="F6707" s="225" t="s">
        <v>211</v>
      </c>
      <c r="G6707" s="226">
        <v>1.59</v>
      </c>
      <c r="H6707" s="226">
        <v>-0.1</v>
      </c>
      <c r="I6707" s="226">
        <v>1.49</v>
      </c>
      <c r="J6707" s="227">
        <v>7.44</v>
      </c>
      <c r="K6707" s="227">
        <v>574.79999999999995</v>
      </c>
      <c r="L6707" s="228">
        <v>-10.16</v>
      </c>
      <c r="M6707" s="229">
        <f t="shared" si="204"/>
        <v>564.64</v>
      </c>
      <c r="N6707" s="230">
        <v>1.82</v>
      </c>
    </row>
    <row r="6708" spans="1:14" x14ac:dyDescent="0.2">
      <c r="A6708" s="231" t="str">
        <f t="shared" si="203"/>
        <v>NS1.510Thinned130</v>
      </c>
      <c r="B6708" s="223" t="s">
        <v>234</v>
      </c>
      <c r="C6708" s="224">
        <v>1.5</v>
      </c>
      <c r="D6708" s="223">
        <v>10</v>
      </c>
      <c r="E6708" s="223" t="s">
        <v>172</v>
      </c>
      <c r="F6708" s="225" t="s">
        <v>212</v>
      </c>
      <c r="G6708" s="226">
        <v>1.46</v>
      </c>
      <c r="H6708" s="226">
        <v>-0.09</v>
      </c>
      <c r="I6708" s="226">
        <v>1.37</v>
      </c>
      <c r="J6708" s="227">
        <v>6.85</v>
      </c>
      <c r="K6708" s="227">
        <v>581.66</v>
      </c>
      <c r="L6708" s="228">
        <v>-10.46</v>
      </c>
      <c r="M6708" s="229">
        <f t="shared" si="204"/>
        <v>571.19999999999993</v>
      </c>
      <c r="N6708" s="230">
        <v>1.73</v>
      </c>
    </row>
    <row r="6709" spans="1:14" x14ac:dyDescent="0.2">
      <c r="A6709" s="231" t="str">
        <f t="shared" si="203"/>
        <v>NS1.510Thinned135</v>
      </c>
      <c r="B6709" s="223" t="s">
        <v>234</v>
      </c>
      <c r="C6709" s="224">
        <v>1.5</v>
      </c>
      <c r="D6709" s="223">
        <v>10</v>
      </c>
      <c r="E6709" s="223" t="s">
        <v>172</v>
      </c>
      <c r="F6709" s="225" t="s">
        <v>213</v>
      </c>
      <c r="G6709" s="226">
        <v>1.26</v>
      </c>
      <c r="H6709" s="226">
        <v>-0.08</v>
      </c>
      <c r="I6709" s="226">
        <v>1.17</v>
      </c>
      <c r="J6709" s="227">
        <v>5.87</v>
      </c>
      <c r="K6709" s="227">
        <v>587.53</v>
      </c>
      <c r="L6709" s="228">
        <v>-10.75</v>
      </c>
      <c r="M6709" s="229">
        <f t="shared" si="204"/>
        <v>576.78</v>
      </c>
      <c r="N6709" s="230">
        <v>1.64</v>
      </c>
    </row>
    <row r="6710" spans="1:14" x14ac:dyDescent="0.2">
      <c r="A6710" s="231" t="str">
        <f t="shared" si="203"/>
        <v>NS1.510Thinned140</v>
      </c>
      <c r="B6710" s="223" t="s">
        <v>234</v>
      </c>
      <c r="C6710" s="224">
        <v>1.5</v>
      </c>
      <c r="D6710" s="223">
        <v>10</v>
      </c>
      <c r="E6710" s="223" t="s">
        <v>172</v>
      </c>
      <c r="F6710" s="225" t="s">
        <v>214</v>
      </c>
      <c r="G6710" s="226">
        <v>0.95</v>
      </c>
      <c r="H6710" s="226">
        <v>-0.08</v>
      </c>
      <c r="I6710" s="226">
        <v>0.87</v>
      </c>
      <c r="J6710" s="227">
        <v>4.3499999999999996</v>
      </c>
      <c r="K6710" s="227">
        <v>591.88</v>
      </c>
      <c r="L6710" s="228">
        <v>-11.03</v>
      </c>
      <c r="M6710" s="229">
        <f t="shared" si="204"/>
        <v>580.85</v>
      </c>
      <c r="N6710" s="230">
        <v>1.56</v>
      </c>
    </row>
    <row r="6711" spans="1:14" x14ac:dyDescent="0.2">
      <c r="A6711" s="231" t="str">
        <f t="shared" si="203"/>
        <v>NS1.510Thinned145</v>
      </c>
      <c r="B6711" s="223" t="s">
        <v>234</v>
      </c>
      <c r="C6711" s="224">
        <v>1.5</v>
      </c>
      <c r="D6711" s="223">
        <v>10</v>
      </c>
      <c r="E6711" s="223" t="s">
        <v>172</v>
      </c>
      <c r="F6711" s="225" t="s">
        <v>215</v>
      </c>
      <c r="G6711" s="226">
        <v>0.75</v>
      </c>
      <c r="H6711" s="226">
        <v>-0.09</v>
      </c>
      <c r="I6711" s="226">
        <v>0.66</v>
      </c>
      <c r="J6711" s="227">
        <v>3.3</v>
      </c>
      <c r="K6711" s="227">
        <v>595.17999999999995</v>
      </c>
      <c r="L6711" s="228">
        <v>-11.29</v>
      </c>
      <c r="M6711" s="229">
        <f t="shared" si="204"/>
        <v>583.89</v>
      </c>
      <c r="N6711" s="230">
        <v>1.48</v>
      </c>
    </row>
    <row r="6712" spans="1:14" x14ac:dyDescent="0.2">
      <c r="A6712" s="231" t="str">
        <f t="shared" si="203"/>
        <v>NS1.510Thinned150</v>
      </c>
      <c r="B6712" s="223" t="s">
        <v>234</v>
      </c>
      <c r="C6712" s="224">
        <v>1.5</v>
      </c>
      <c r="D6712" s="223">
        <v>10</v>
      </c>
      <c r="E6712" s="223" t="s">
        <v>172</v>
      </c>
      <c r="F6712" s="225" t="s">
        <v>216</v>
      </c>
      <c r="G6712" s="226">
        <v>0.59</v>
      </c>
      <c r="H6712" s="226">
        <v>-0.09</v>
      </c>
      <c r="I6712" s="226">
        <v>0.5</v>
      </c>
      <c r="J6712" s="227">
        <v>2.48</v>
      </c>
      <c r="K6712" s="227">
        <v>597.66</v>
      </c>
      <c r="L6712" s="228">
        <v>-11.54</v>
      </c>
      <c r="M6712" s="229">
        <f t="shared" si="204"/>
        <v>586.12</v>
      </c>
      <c r="N6712" s="230">
        <v>1.41</v>
      </c>
    </row>
    <row r="6713" spans="1:14" x14ac:dyDescent="0.2">
      <c r="A6713" s="231" t="str">
        <f t="shared" si="203"/>
        <v>NS1.510Thinned155</v>
      </c>
      <c r="B6713" s="223" t="s">
        <v>234</v>
      </c>
      <c r="C6713" s="224">
        <v>1.5</v>
      </c>
      <c r="D6713" s="223">
        <v>10</v>
      </c>
      <c r="E6713" s="223" t="s">
        <v>172</v>
      </c>
      <c r="F6713" s="225" t="s">
        <v>217</v>
      </c>
      <c r="G6713" s="226">
        <v>0.48</v>
      </c>
      <c r="H6713" s="226">
        <v>-0.1</v>
      </c>
      <c r="I6713" s="226">
        <v>0.39</v>
      </c>
      <c r="J6713" s="227">
        <v>1.94</v>
      </c>
      <c r="K6713" s="227">
        <v>599.6</v>
      </c>
      <c r="L6713" s="228">
        <v>-11.77</v>
      </c>
      <c r="M6713" s="229">
        <f t="shared" si="204"/>
        <v>587.83000000000004</v>
      </c>
      <c r="N6713" s="230">
        <v>1.35</v>
      </c>
    </row>
    <row r="6714" spans="1:14" x14ac:dyDescent="0.2">
      <c r="A6714" s="231" t="str">
        <f t="shared" si="203"/>
        <v>NS1.510Thinned160</v>
      </c>
      <c r="B6714" s="223" t="s">
        <v>234</v>
      </c>
      <c r="C6714" s="224">
        <v>1.5</v>
      </c>
      <c r="D6714" s="223">
        <v>10</v>
      </c>
      <c r="E6714" s="223" t="s">
        <v>172</v>
      </c>
      <c r="F6714" s="225" t="s">
        <v>218</v>
      </c>
      <c r="G6714" s="226">
        <v>0.37</v>
      </c>
      <c r="H6714" s="226">
        <v>-0.09</v>
      </c>
      <c r="I6714" s="226">
        <v>0.28000000000000003</v>
      </c>
      <c r="J6714" s="227">
        <v>1.38</v>
      </c>
      <c r="K6714" s="227">
        <v>600.98</v>
      </c>
      <c r="L6714" s="228">
        <v>-12</v>
      </c>
      <c r="M6714" s="229">
        <f t="shared" si="204"/>
        <v>588.98</v>
      </c>
      <c r="N6714" s="230">
        <v>1.28</v>
      </c>
    </row>
    <row r="6715" spans="1:14" x14ac:dyDescent="0.2">
      <c r="A6715" s="231" t="str">
        <f t="shared" si="203"/>
        <v>NS1.510Thinned165</v>
      </c>
      <c r="B6715" s="223" t="s">
        <v>234</v>
      </c>
      <c r="C6715" s="224">
        <v>1.5</v>
      </c>
      <c r="D6715" s="223">
        <v>10</v>
      </c>
      <c r="E6715" s="223" t="s">
        <v>172</v>
      </c>
      <c r="F6715" s="225" t="s">
        <v>219</v>
      </c>
      <c r="G6715" s="226">
        <v>0.39</v>
      </c>
      <c r="H6715" s="226">
        <v>-0.09</v>
      </c>
      <c r="I6715" s="226">
        <v>0.3</v>
      </c>
      <c r="J6715" s="227">
        <v>1.49</v>
      </c>
      <c r="K6715" s="227">
        <v>602.47</v>
      </c>
      <c r="L6715" s="228">
        <v>-12.21</v>
      </c>
      <c r="M6715" s="229">
        <f t="shared" si="204"/>
        <v>590.26</v>
      </c>
      <c r="N6715" s="230">
        <v>1.22</v>
      </c>
    </row>
    <row r="6716" spans="1:14" x14ac:dyDescent="0.2">
      <c r="A6716" s="231" t="str">
        <f t="shared" si="203"/>
        <v>NS1.510Thinned170</v>
      </c>
      <c r="B6716" s="223" t="s">
        <v>234</v>
      </c>
      <c r="C6716" s="224">
        <v>1.5</v>
      </c>
      <c r="D6716" s="223">
        <v>10</v>
      </c>
      <c r="E6716" s="223" t="s">
        <v>172</v>
      </c>
      <c r="F6716" s="225" t="s">
        <v>220</v>
      </c>
      <c r="G6716" s="226">
        <v>0.35</v>
      </c>
      <c r="H6716" s="226">
        <v>-0.08</v>
      </c>
      <c r="I6716" s="226">
        <v>0.27</v>
      </c>
      <c r="J6716" s="227">
        <v>1.37</v>
      </c>
      <c r="K6716" s="227">
        <v>603.84</v>
      </c>
      <c r="L6716" s="228">
        <v>-12.42</v>
      </c>
      <c r="M6716" s="229">
        <f t="shared" si="204"/>
        <v>591.42000000000007</v>
      </c>
      <c r="N6716" s="230">
        <v>1.1599999999999999</v>
      </c>
    </row>
    <row r="6717" spans="1:14" x14ac:dyDescent="0.2">
      <c r="A6717" s="231" t="str">
        <f t="shared" si="203"/>
        <v>NS1.510Thinned175</v>
      </c>
      <c r="B6717" s="223" t="s">
        <v>234</v>
      </c>
      <c r="C6717" s="224">
        <v>1.5</v>
      </c>
      <c r="D6717" s="223">
        <v>10</v>
      </c>
      <c r="E6717" s="223" t="s">
        <v>172</v>
      </c>
      <c r="F6717" s="225" t="s">
        <v>221</v>
      </c>
      <c r="G6717" s="226">
        <v>0.26</v>
      </c>
      <c r="H6717" s="226">
        <v>-0.08</v>
      </c>
      <c r="I6717" s="226">
        <v>0.19</v>
      </c>
      <c r="J6717" s="227">
        <v>0.95</v>
      </c>
      <c r="K6717" s="227">
        <v>604.79</v>
      </c>
      <c r="L6717" s="228">
        <v>-12.61</v>
      </c>
      <c r="M6717" s="229">
        <f t="shared" si="204"/>
        <v>592.17999999999995</v>
      </c>
      <c r="N6717" s="230">
        <v>1.1000000000000001</v>
      </c>
    </row>
    <row r="6718" spans="1:14" x14ac:dyDescent="0.2">
      <c r="A6718" s="231" t="str">
        <f t="shared" si="203"/>
        <v>NS1.510Thinned180</v>
      </c>
      <c r="B6718" s="223" t="s">
        <v>234</v>
      </c>
      <c r="C6718" s="224">
        <v>1.5</v>
      </c>
      <c r="D6718" s="223">
        <v>10</v>
      </c>
      <c r="E6718" s="223" t="s">
        <v>172</v>
      </c>
      <c r="F6718" s="225" t="s">
        <v>222</v>
      </c>
      <c r="G6718" s="226">
        <v>0.19</v>
      </c>
      <c r="H6718" s="226">
        <v>-7.0000000000000007E-2</v>
      </c>
      <c r="I6718" s="226">
        <v>0.12</v>
      </c>
      <c r="J6718" s="227">
        <v>0.57999999999999996</v>
      </c>
      <c r="K6718" s="227">
        <v>605.37</v>
      </c>
      <c r="L6718" s="228">
        <v>-12.8</v>
      </c>
      <c r="M6718" s="229">
        <f t="shared" si="204"/>
        <v>592.57000000000005</v>
      </c>
      <c r="N6718" s="230">
        <v>1.05</v>
      </c>
    </row>
    <row r="6719" spans="1:14" x14ac:dyDescent="0.2">
      <c r="A6719" s="231" t="str">
        <f t="shared" si="203"/>
        <v>NS1.510Thinned185</v>
      </c>
      <c r="B6719" s="223" t="s">
        <v>234</v>
      </c>
      <c r="C6719" s="224">
        <v>1.5</v>
      </c>
      <c r="D6719" s="223">
        <v>10</v>
      </c>
      <c r="E6719" s="223" t="s">
        <v>172</v>
      </c>
      <c r="F6719" s="225" t="s">
        <v>223</v>
      </c>
      <c r="G6719" s="226">
        <v>0.12</v>
      </c>
      <c r="H6719" s="226">
        <v>-7.0000000000000007E-2</v>
      </c>
      <c r="I6719" s="226">
        <v>0.05</v>
      </c>
      <c r="J6719" s="227">
        <v>0.26</v>
      </c>
      <c r="K6719" s="227">
        <v>605.63</v>
      </c>
      <c r="L6719" s="228">
        <v>-12.98</v>
      </c>
      <c r="M6719" s="229">
        <f t="shared" si="204"/>
        <v>592.65</v>
      </c>
      <c r="N6719" s="230">
        <v>1</v>
      </c>
    </row>
    <row r="6720" spans="1:14" x14ac:dyDescent="0.2">
      <c r="A6720" s="231" t="str">
        <f t="shared" si="203"/>
        <v>NS1.510Thinned190</v>
      </c>
      <c r="B6720" s="223" t="s">
        <v>234</v>
      </c>
      <c r="C6720" s="224">
        <v>1.5</v>
      </c>
      <c r="D6720" s="223">
        <v>10</v>
      </c>
      <c r="E6720" s="223" t="s">
        <v>172</v>
      </c>
      <c r="F6720" s="225" t="s">
        <v>224</v>
      </c>
      <c r="G6720" s="226">
        <v>0.09</v>
      </c>
      <c r="H6720" s="226">
        <v>-0.06</v>
      </c>
      <c r="I6720" s="226">
        <v>0.02</v>
      </c>
      <c r="J6720" s="227">
        <v>0.11</v>
      </c>
      <c r="K6720" s="227">
        <v>605.74</v>
      </c>
      <c r="L6720" s="228">
        <v>-13.14</v>
      </c>
      <c r="M6720" s="229">
        <f t="shared" si="204"/>
        <v>592.6</v>
      </c>
      <c r="N6720" s="230">
        <v>0.95</v>
      </c>
    </row>
    <row r="6721" spans="1:14" x14ac:dyDescent="0.2">
      <c r="A6721" s="231" t="str">
        <f t="shared" si="203"/>
        <v>NS1.510Thinned195</v>
      </c>
      <c r="B6721" s="223" t="s">
        <v>234</v>
      </c>
      <c r="C6721" s="224">
        <v>1.5</v>
      </c>
      <c r="D6721" s="223">
        <v>10</v>
      </c>
      <c r="E6721" s="223" t="s">
        <v>172</v>
      </c>
      <c r="F6721" s="225" t="s">
        <v>225</v>
      </c>
      <c r="G6721" s="226">
        <v>0</v>
      </c>
      <c r="H6721" s="226">
        <v>-0.06</v>
      </c>
      <c r="I6721" s="226">
        <v>-0.06</v>
      </c>
      <c r="J6721" s="227">
        <v>-0.28999999999999998</v>
      </c>
      <c r="K6721" s="227">
        <v>605.44000000000005</v>
      </c>
      <c r="L6721" s="228">
        <v>-13.3</v>
      </c>
      <c r="M6721" s="229">
        <f t="shared" si="204"/>
        <v>592.1400000000001</v>
      </c>
      <c r="N6721" s="230">
        <v>0.9</v>
      </c>
    </row>
    <row r="6722" spans="1:14" x14ac:dyDescent="0.2">
      <c r="A6722" s="231" t="str">
        <f t="shared" ref="A6722:A6785" si="205">CONCATENATE(LEFT(B6722,2),TEXT(C6722,"0.0"),TEXT(D6722,"00"),E6722,TEXT(LEFT(F6722,3),"000"))</f>
        <v>NS1.512NO_thin000</v>
      </c>
      <c r="B6722" s="223" t="s">
        <v>234</v>
      </c>
      <c r="C6722" s="224">
        <v>1.5</v>
      </c>
      <c r="D6722" s="223">
        <v>12</v>
      </c>
      <c r="E6722" s="223" t="s">
        <v>199</v>
      </c>
      <c r="F6722" s="225" t="s">
        <v>0</v>
      </c>
      <c r="G6722" s="226">
        <v>0.36</v>
      </c>
      <c r="H6722" s="226">
        <v>0.22</v>
      </c>
      <c r="I6722" s="226">
        <v>0.56999999999999995</v>
      </c>
      <c r="J6722" s="227">
        <v>2.87</v>
      </c>
      <c r="K6722" s="227">
        <v>2.87</v>
      </c>
      <c r="L6722" s="228">
        <v>0</v>
      </c>
      <c r="M6722" s="229">
        <f t="shared" si="204"/>
        <v>2.87</v>
      </c>
      <c r="N6722" s="230">
        <v>0</v>
      </c>
    </row>
    <row r="6723" spans="1:14" x14ac:dyDescent="0.2">
      <c r="A6723" s="231" t="str">
        <f t="shared" si="205"/>
        <v>NS1.512NO_thin005</v>
      </c>
      <c r="B6723" s="223" t="s">
        <v>234</v>
      </c>
      <c r="C6723" s="224">
        <v>1.5</v>
      </c>
      <c r="D6723" s="223">
        <v>12</v>
      </c>
      <c r="E6723" s="223" t="s">
        <v>199</v>
      </c>
      <c r="F6723" s="225" t="s">
        <v>1</v>
      </c>
      <c r="G6723" s="226">
        <v>1.08</v>
      </c>
      <c r="H6723" s="226">
        <v>0.27</v>
      </c>
      <c r="I6723" s="226">
        <v>1.35</v>
      </c>
      <c r="J6723" s="227">
        <v>6.77</v>
      </c>
      <c r="K6723" s="227">
        <v>9.6300000000000008</v>
      </c>
      <c r="L6723" s="228">
        <v>0</v>
      </c>
      <c r="M6723" s="229">
        <f t="shared" si="204"/>
        <v>9.6300000000000008</v>
      </c>
      <c r="N6723" s="230">
        <v>0</v>
      </c>
    </row>
    <row r="6724" spans="1:14" x14ac:dyDescent="0.2">
      <c r="A6724" s="231" t="str">
        <f t="shared" si="205"/>
        <v>NS1.512NO_thin010</v>
      </c>
      <c r="B6724" s="223" t="s">
        <v>234</v>
      </c>
      <c r="C6724" s="224">
        <v>1.5</v>
      </c>
      <c r="D6724" s="223">
        <v>12</v>
      </c>
      <c r="E6724" s="223" t="s">
        <v>199</v>
      </c>
      <c r="F6724" s="225" t="s">
        <v>2</v>
      </c>
      <c r="G6724" s="226">
        <v>3.31</v>
      </c>
      <c r="H6724" s="226">
        <v>0.27</v>
      </c>
      <c r="I6724" s="226">
        <v>3.58</v>
      </c>
      <c r="J6724" s="227">
        <v>17.899999999999999</v>
      </c>
      <c r="K6724" s="227">
        <v>27.54</v>
      </c>
      <c r="L6724" s="228">
        <v>0</v>
      </c>
      <c r="M6724" s="229">
        <f t="shared" si="204"/>
        <v>27.54</v>
      </c>
      <c r="N6724" s="230">
        <v>0</v>
      </c>
    </row>
    <row r="6725" spans="1:14" x14ac:dyDescent="0.2">
      <c r="A6725" s="231" t="str">
        <f t="shared" si="205"/>
        <v>NS1.512NO_thin015</v>
      </c>
      <c r="B6725" s="223" t="s">
        <v>234</v>
      </c>
      <c r="C6725" s="224">
        <v>1.5</v>
      </c>
      <c r="D6725" s="223">
        <v>12</v>
      </c>
      <c r="E6725" s="223" t="s">
        <v>199</v>
      </c>
      <c r="F6725" s="225" t="s">
        <v>3</v>
      </c>
      <c r="G6725" s="226">
        <v>10.1</v>
      </c>
      <c r="H6725" s="226">
        <v>0.27</v>
      </c>
      <c r="I6725" s="226">
        <v>10.37</v>
      </c>
      <c r="J6725" s="227">
        <v>51.87</v>
      </c>
      <c r="K6725" s="227">
        <v>79.41</v>
      </c>
      <c r="L6725" s="228">
        <v>0</v>
      </c>
      <c r="M6725" s="229">
        <f t="shared" si="204"/>
        <v>79.41</v>
      </c>
      <c r="N6725" s="230">
        <v>0</v>
      </c>
    </row>
    <row r="6726" spans="1:14" x14ac:dyDescent="0.2">
      <c r="A6726" s="231" t="str">
        <f t="shared" si="205"/>
        <v>NS1.512NO_thin020</v>
      </c>
      <c r="B6726" s="223" t="s">
        <v>234</v>
      </c>
      <c r="C6726" s="224">
        <v>1.5</v>
      </c>
      <c r="D6726" s="223">
        <v>12</v>
      </c>
      <c r="E6726" s="223" t="s">
        <v>199</v>
      </c>
      <c r="F6726" s="225" t="s">
        <v>4</v>
      </c>
      <c r="G6726" s="226">
        <v>22.86</v>
      </c>
      <c r="H6726" s="226">
        <v>0.82</v>
      </c>
      <c r="I6726" s="226">
        <v>23.68</v>
      </c>
      <c r="J6726" s="227">
        <v>118.39</v>
      </c>
      <c r="K6726" s="227">
        <v>197.8</v>
      </c>
      <c r="L6726" s="228">
        <v>0</v>
      </c>
      <c r="M6726" s="229">
        <f t="shared" si="204"/>
        <v>197.8</v>
      </c>
      <c r="N6726" s="230">
        <v>0</v>
      </c>
    </row>
    <row r="6727" spans="1:14" x14ac:dyDescent="0.2">
      <c r="A6727" s="231" t="str">
        <f t="shared" si="205"/>
        <v>NS1.512NO_thin025</v>
      </c>
      <c r="B6727" s="223" t="s">
        <v>234</v>
      </c>
      <c r="C6727" s="224">
        <v>1.5</v>
      </c>
      <c r="D6727" s="223">
        <v>12</v>
      </c>
      <c r="E6727" s="223" t="s">
        <v>199</v>
      </c>
      <c r="F6727" s="225" t="s">
        <v>5</v>
      </c>
      <c r="G6727" s="226">
        <v>16.09</v>
      </c>
      <c r="H6727" s="226">
        <v>3.43</v>
      </c>
      <c r="I6727" s="226">
        <v>19.52</v>
      </c>
      <c r="J6727" s="227">
        <v>97.61</v>
      </c>
      <c r="K6727" s="227">
        <v>295.41000000000003</v>
      </c>
      <c r="L6727" s="228">
        <v>0</v>
      </c>
      <c r="M6727" s="229">
        <f t="shared" si="204"/>
        <v>295.41000000000003</v>
      </c>
      <c r="N6727" s="230">
        <v>0</v>
      </c>
    </row>
    <row r="6728" spans="1:14" x14ac:dyDescent="0.2">
      <c r="A6728" s="231" t="str">
        <f t="shared" si="205"/>
        <v>NS1.512NO_thin030</v>
      </c>
      <c r="B6728" s="223" t="s">
        <v>234</v>
      </c>
      <c r="C6728" s="224">
        <v>1.5</v>
      </c>
      <c r="D6728" s="223">
        <v>12</v>
      </c>
      <c r="E6728" s="223" t="s">
        <v>199</v>
      </c>
      <c r="F6728" s="225" t="s">
        <v>6</v>
      </c>
      <c r="G6728" s="226">
        <v>8.89</v>
      </c>
      <c r="H6728" s="226">
        <v>4.92</v>
      </c>
      <c r="I6728" s="226">
        <v>13.81</v>
      </c>
      <c r="J6728" s="227">
        <v>69.03</v>
      </c>
      <c r="K6728" s="227">
        <v>364.44</v>
      </c>
      <c r="L6728" s="228">
        <v>0</v>
      </c>
      <c r="M6728" s="229">
        <f t="shared" si="204"/>
        <v>364.44</v>
      </c>
      <c r="N6728" s="230">
        <v>0</v>
      </c>
    </row>
    <row r="6729" spans="1:14" x14ac:dyDescent="0.2">
      <c r="A6729" s="231" t="str">
        <f t="shared" si="205"/>
        <v>NS1.512NO_thin035</v>
      </c>
      <c r="B6729" s="223" t="s">
        <v>234</v>
      </c>
      <c r="C6729" s="224">
        <v>1.5</v>
      </c>
      <c r="D6729" s="223">
        <v>12</v>
      </c>
      <c r="E6729" s="223" t="s">
        <v>199</v>
      </c>
      <c r="F6729" s="225" t="s">
        <v>7</v>
      </c>
      <c r="G6729" s="226">
        <v>10.09</v>
      </c>
      <c r="H6729" s="226">
        <v>2.46</v>
      </c>
      <c r="I6729" s="226">
        <v>12.55</v>
      </c>
      <c r="J6729" s="227">
        <v>62.76</v>
      </c>
      <c r="K6729" s="227">
        <v>427.2</v>
      </c>
      <c r="L6729" s="228">
        <v>0</v>
      </c>
      <c r="M6729" s="229">
        <f t="shared" si="204"/>
        <v>427.2</v>
      </c>
      <c r="N6729" s="230">
        <v>0</v>
      </c>
    </row>
    <row r="6730" spans="1:14" x14ac:dyDescent="0.2">
      <c r="A6730" s="231" t="str">
        <f t="shared" si="205"/>
        <v>NS1.512NO_thin040</v>
      </c>
      <c r="B6730" s="223" t="s">
        <v>234</v>
      </c>
      <c r="C6730" s="224">
        <v>1.5</v>
      </c>
      <c r="D6730" s="223">
        <v>12</v>
      </c>
      <c r="E6730" s="223" t="s">
        <v>199</v>
      </c>
      <c r="F6730" s="225" t="s">
        <v>8</v>
      </c>
      <c r="G6730" s="226">
        <v>10.82</v>
      </c>
      <c r="H6730" s="226">
        <v>1.19</v>
      </c>
      <c r="I6730" s="226">
        <v>12</v>
      </c>
      <c r="J6730" s="227">
        <v>60.02</v>
      </c>
      <c r="K6730" s="227">
        <v>487.21</v>
      </c>
      <c r="L6730" s="228">
        <v>0</v>
      </c>
      <c r="M6730" s="229">
        <f t="shared" si="204"/>
        <v>487.21</v>
      </c>
      <c r="N6730" s="230">
        <v>0</v>
      </c>
    </row>
    <row r="6731" spans="1:14" x14ac:dyDescent="0.2">
      <c r="A6731" s="231" t="str">
        <f t="shared" si="205"/>
        <v>NS1.512NO_thin045</v>
      </c>
      <c r="B6731" s="223" t="s">
        <v>234</v>
      </c>
      <c r="C6731" s="224">
        <v>1.5</v>
      </c>
      <c r="D6731" s="223">
        <v>12</v>
      </c>
      <c r="E6731" s="223" t="s">
        <v>199</v>
      </c>
      <c r="F6731" s="225" t="s">
        <v>9</v>
      </c>
      <c r="G6731" s="226">
        <v>10.68</v>
      </c>
      <c r="H6731" s="226">
        <v>0.44</v>
      </c>
      <c r="I6731" s="226">
        <v>11.11</v>
      </c>
      <c r="J6731" s="227">
        <v>55.56</v>
      </c>
      <c r="K6731" s="227">
        <v>542.78</v>
      </c>
      <c r="L6731" s="228">
        <v>0</v>
      </c>
      <c r="M6731" s="229">
        <f t="shared" si="204"/>
        <v>542.78</v>
      </c>
      <c r="N6731" s="230">
        <v>0</v>
      </c>
    </row>
    <row r="6732" spans="1:14" x14ac:dyDescent="0.2">
      <c r="A6732" s="231" t="str">
        <f t="shared" si="205"/>
        <v>NS1.512NO_thin050</v>
      </c>
      <c r="B6732" s="223" t="s">
        <v>234</v>
      </c>
      <c r="C6732" s="224">
        <v>1.5</v>
      </c>
      <c r="D6732" s="223">
        <v>12</v>
      </c>
      <c r="E6732" s="223" t="s">
        <v>199</v>
      </c>
      <c r="F6732" s="225" t="s">
        <v>10</v>
      </c>
      <c r="G6732" s="226">
        <v>10.14</v>
      </c>
      <c r="H6732" s="226">
        <v>-0.19</v>
      </c>
      <c r="I6732" s="226">
        <v>9.9499999999999993</v>
      </c>
      <c r="J6732" s="227">
        <v>49.74</v>
      </c>
      <c r="K6732" s="227">
        <v>592.52</v>
      </c>
      <c r="L6732" s="228">
        <v>0</v>
      </c>
      <c r="M6732" s="229">
        <f t="shared" si="204"/>
        <v>592.52</v>
      </c>
      <c r="N6732" s="230">
        <v>0</v>
      </c>
    </row>
    <row r="6733" spans="1:14" x14ac:dyDescent="0.2">
      <c r="A6733" s="231" t="str">
        <f t="shared" si="205"/>
        <v>NS1.512NO_thin055</v>
      </c>
      <c r="B6733" s="223" t="s">
        <v>234</v>
      </c>
      <c r="C6733" s="224">
        <v>1.5</v>
      </c>
      <c r="D6733" s="223">
        <v>12</v>
      </c>
      <c r="E6733" s="223" t="s">
        <v>199</v>
      </c>
      <c r="F6733" s="225" t="s">
        <v>11</v>
      </c>
      <c r="G6733" s="226">
        <v>9.4700000000000006</v>
      </c>
      <c r="H6733" s="226">
        <v>-0.38</v>
      </c>
      <c r="I6733" s="226">
        <v>9.08</v>
      </c>
      <c r="J6733" s="227">
        <v>45.41</v>
      </c>
      <c r="K6733" s="227">
        <v>637.92999999999995</v>
      </c>
      <c r="L6733" s="228">
        <v>0</v>
      </c>
      <c r="M6733" s="229">
        <f t="shared" si="204"/>
        <v>637.92999999999995</v>
      </c>
      <c r="N6733" s="230">
        <v>0</v>
      </c>
    </row>
    <row r="6734" spans="1:14" x14ac:dyDescent="0.2">
      <c r="A6734" s="231" t="str">
        <f t="shared" si="205"/>
        <v>NS1.512NO_thin060</v>
      </c>
      <c r="B6734" s="223" t="s">
        <v>234</v>
      </c>
      <c r="C6734" s="224">
        <v>1.5</v>
      </c>
      <c r="D6734" s="223">
        <v>12</v>
      </c>
      <c r="E6734" s="223" t="s">
        <v>199</v>
      </c>
      <c r="F6734" s="225" t="s">
        <v>12</v>
      </c>
      <c r="G6734" s="226">
        <v>8.9</v>
      </c>
      <c r="H6734" s="226">
        <v>-0.26</v>
      </c>
      <c r="I6734" s="226">
        <v>8.64</v>
      </c>
      <c r="J6734" s="227">
        <v>43.18</v>
      </c>
      <c r="K6734" s="227">
        <v>681.11</v>
      </c>
      <c r="L6734" s="228">
        <v>0</v>
      </c>
      <c r="M6734" s="229">
        <f t="shared" si="204"/>
        <v>681.11</v>
      </c>
      <c r="N6734" s="230">
        <v>0</v>
      </c>
    </row>
    <row r="6735" spans="1:14" x14ac:dyDescent="0.2">
      <c r="A6735" s="231" t="str">
        <f t="shared" si="205"/>
        <v>NS1.512NO_thin065</v>
      </c>
      <c r="B6735" s="223" t="s">
        <v>234</v>
      </c>
      <c r="C6735" s="224">
        <v>1.5</v>
      </c>
      <c r="D6735" s="223">
        <v>12</v>
      </c>
      <c r="E6735" s="223" t="s">
        <v>199</v>
      </c>
      <c r="F6735" s="225" t="s">
        <v>13</v>
      </c>
      <c r="G6735" s="226">
        <v>8.41</v>
      </c>
      <c r="H6735" s="226">
        <v>-0.23</v>
      </c>
      <c r="I6735" s="226">
        <v>8.17</v>
      </c>
      <c r="J6735" s="227">
        <v>40.869999999999997</v>
      </c>
      <c r="K6735" s="227">
        <v>721.98</v>
      </c>
      <c r="L6735" s="228">
        <v>0</v>
      </c>
      <c r="M6735" s="229">
        <f t="shared" si="204"/>
        <v>721.98</v>
      </c>
      <c r="N6735" s="230">
        <v>0</v>
      </c>
    </row>
    <row r="6736" spans="1:14" x14ac:dyDescent="0.2">
      <c r="A6736" s="231" t="str">
        <f t="shared" si="205"/>
        <v>NS1.512NO_thin070</v>
      </c>
      <c r="B6736" s="223" t="s">
        <v>234</v>
      </c>
      <c r="C6736" s="224">
        <v>1.5</v>
      </c>
      <c r="D6736" s="223">
        <v>12</v>
      </c>
      <c r="E6736" s="223" t="s">
        <v>199</v>
      </c>
      <c r="F6736" s="225" t="s">
        <v>200</v>
      </c>
      <c r="G6736" s="226">
        <v>7.74</v>
      </c>
      <c r="H6736" s="226">
        <v>-0.34</v>
      </c>
      <c r="I6736" s="226">
        <v>7.41</v>
      </c>
      <c r="J6736" s="227">
        <v>37.03</v>
      </c>
      <c r="K6736" s="227">
        <v>759.01</v>
      </c>
      <c r="L6736" s="228">
        <v>0</v>
      </c>
      <c r="M6736" s="229">
        <f t="shared" si="204"/>
        <v>759.01</v>
      </c>
      <c r="N6736" s="230">
        <v>0</v>
      </c>
    </row>
    <row r="6737" spans="1:14" x14ac:dyDescent="0.2">
      <c r="A6737" s="231" t="str">
        <f t="shared" si="205"/>
        <v>NS1.512NO_thin075</v>
      </c>
      <c r="B6737" s="223" t="s">
        <v>234</v>
      </c>
      <c r="C6737" s="224">
        <v>1.5</v>
      </c>
      <c r="D6737" s="223">
        <v>12</v>
      </c>
      <c r="E6737" s="223" t="s">
        <v>199</v>
      </c>
      <c r="F6737" s="225" t="s">
        <v>201</v>
      </c>
      <c r="G6737" s="226">
        <v>7.11</v>
      </c>
      <c r="H6737" s="226">
        <v>-0.56000000000000005</v>
      </c>
      <c r="I6737" s="226">
        <v>6.55</v>
      </c>
      <c r="J6737" s="227">
        <v>32.76</v>
      </c>
      <c r="K6737" s="227">
        <v>791.77</v>
      </c>
      <c r="L6737" s="228">
        <v>0</v>
      </c>
      <c r="M6737" s="229">
        <f t="shared" si="204"/>
        <v>791.77</v>
      </c>
      <c r="N6737" s="230">
        <v>0</v>
      </c>
    </row>
    <row r="6738" spans="1:14" x14ac:dyDescent="0.2">
      <c r="A6738" s="231" t="str">
        <f t="shared" si="205"/>
        <v>NS1.512NO_thin080</v>
      </c>
      <c r="B6738" s="223" t="s">
        <v>234</v>
      </c>
      <c r="C6738" s="224">
        <v>1.5</v>
      </c>
      <c r="D6738" s="223">
        <v>12</v>
      </c>
      <c r="E6738" s="223" t="s">
        <v>199</v>
      </c>
      <c r="F6738" s="225" t="s">
        <v>202</v>
      </c>
      <c r="G6738" s="226">
        <v>6.54</v>
      </c>
      <c r="H6738" s="226">
        <v>-0.28999999999999998</v>
      </c>
      <c r="I6738" s="226">
        <v>6.25</v>
      </c>
      <c r="J6738" s="227">
        <v>31.25</v>
      </c>
      <c r="K6738" s="227">
        <v>823.02</v>
      </c>
      <c r="L6738" s="228">
        <v>0</v>
      </c>
      <c r="M6738" s="229">
        <f t="shared" ref="M6738:M6801" si="206">K6738+L6738</f>
        <v>823.02</v>
      </c>
      <c r="N6738" s="230">
        <v>0</v>
      </c>
    </row>
    <row r="6739" spans="1:14" x14ac:dyDescent="0.2">
      <c r="A6739" s="231" t="str">
        <f t="shared" si="205"/>
        <v>NS1.512NO_thin085</v>
      </c>
      <c r="B6739" s="223" t="s">
        <v>234</v>
      </c>
      <c r="C6739" s="224">
        <v>1.5</v>
      </c>
      <c r="D6739" s="223">
        <v>12</v>
      </c>
      <c r="E6739" s="223" t="s">
        <v>199</v>
      </c>
      <c r="F6739" s="225" t="s">
        <v>203</v>
      </c>
      <c r="G6739" s="226">
        <v>6.07</v>
      </c>
      <c r="H6739" s="226">
        <v>-0.01</v>
      </c>
      <c r="I6739" s="226">
        <v>6.06</v>
      </c>
      <c r="J6739" s="227">
        <v>30.28</v>
      </c>
      <c r="K6739" s="227">
        <v>853.29</v>
      </c>
      <c r="L6739" s="228">
        <v>0</v>
      </c>
      <c r="M6739" s="229">
        <f t="shared" si="206"/>
        <v>853.29</v>
      </c>
      <c r="N6739" s="230">
        <v>0</v>
      </c>
    </row>
    <row r="6740" spans="1:14" x14ac:dyDescent="0.2">
      <c r="A6740" s="231" t="str">
        <f t="shared" si="205"/>
        <v>NS1.512NO_thin090</v>
      </c>
      <c r="B6740" s="223" t="s">
        <v>234</v>
      </c>
      <c r="C6740" s="224">
        <v>1.5</v>
      </c>
      <c r="D6740" s="223">
        <v>12</v>
      </c>
      <c r="E6740" s="223" t="s">
        <v>199</v>
      </c>
      <c r="F6740" s="225" t="s">
        <v>204</v>
      </c>
      <c r="G6740" s="226">
        <v>5.51</v>
      </c>
      <c r="H6740" s="226">
        <v>-0.41</v>
      </c>
      <c r="I6740" s="226">
        <v>5.0999999999999996</v>
      </c>
      <c r="J6740" s="227">
        <v>25.5</v>
      </c>
      <c r="K6740" s="227">
        <v>878.79</v>
      </c>
      <c r="L6740" s="228">
        <v>0</v>
      </c>
      <c r="M6740" s="229">
        <f t="shared" si="206"/>
        <v>878.79</v>
      </c>
      <c r="N6740" s="230">
        <v>0</v>
      </c>
    </row>
    <row r="6741" spans="1:14" x14ac:dyDescent="0.2">
      <c r="A6741" s="231" t="str">
        <f t="shared" si="205"/>
        <v>NS1.512NO_thin095</v>
      </c>
      <c r="B6741" s="223" t="s">
        <v>234</v>
      </c>
      <c r="C6741" s="224">
        <v>1.5</v>
      </c>
      <c r="D6741" s="223">
        <v>12</v>
      </c>
      <c r="E6741" s="223" t="s">
        <v>199</v>
      </c>
      <c r="F6741" s="225" t="s">
        <v>205</v>
      </c>
      <c r="G6741" s="226">
        <v>5.14</v>
      </c>
      <c r="H6741" s="226">
        <v>-0.37</v>
      </c>
      <c r="I6741" s="226">
        <v>4.76</v>
      </c>
      <c r="J6741" s="227">
        <v>23.81</v>
      </c>
      <c r="K6741" s="227">
        <v>902.6</v>
      </c>
      <c r="L6741" s="228">
        <v>0</v>
      </c>
      <c r="M6741" s="229">
        <f t="shared" si="206"/>
        <v>902.6</v>
      </c>
      <c r="N6741" s="230">
        <v>0</v>
      </c>
    </row>
    <row r="6742" spans="1:14" x14ac:dyDescent="0.2">
      <c r="A6742" s="231" t="str">
        <f t="shared" si="205"/>
        <v>NS1.512NO_thin100</v>
      </c>
      <c r="B6742" s="223" t="s">
        <v>234</v>
      </c>
      <c r="C6742" s="224">
        <v>1.5</v>
      </c>
      <c r="D6742" s="223">
        <v>12</v>
      </c>
      <c r="E6742" s="223" t="s">
        <v>199</v>
      </c>
      <c r="F6742" s="225" t="s">
        <v>206</v>
      </c>
      <c r="G6742" s="226">
        <v>4.78</v>
      </c>
      <c r="H6742" s="226">
        <v>-0.38</v>
      </c>
      <c r="I6742" s="226">
        <v>4.4000000000000004</v>
      </c>
      <c r="J6742" s="227">
        <v>21.99</v>
      </c>
      <c r="K6742" s="227">
        <v>924.6</v>
      </c>
      <c r="L6742" s="228">
        <v>0</v>
      </c>
      <c r="M6742" s="229">
        <f t="shared" si="206"/>
        <v>924.6</v>
      </c>
      <c r="N6742" s="230">
        <v>0</v>
      </c>
    </row>
    <row r="6743" spans="1:14" x14ac:dyDescent="0.2">
      <c r="A6743" s="231" t="str">
        <f t="shared" si="205"/>
        <v>NS1.512NO_thin105</v>
      </c>
      <c r="B6743" s="223" t="s">
        <v>234</v>
      </c>
      <c r="C6743" s="224">
        <v>1.5</v>
      </c>
      <c r="D6743" s="223">
        <v>12</v>
      </c>
      <c r="E6743" s="223" t="s">
        <v>199</v>
      </c>
      <c r="F6743" s="225" t="s">
        <v>207</v>
      </c>
      <c r="G6743" s="226">
        <v>4.3899999999999997</v>
      </c>
      <c r="H6743" s="226">
        <v>-0.5</v>
      </c>
      <c r="I6743" s="226">
        <v>3.89</v>
      </c>
      <c r="J6743" s="227">
        <v>19.46</v>
      </c>
      <c r="K6743" s="227">
        <v>944.06</v>
      </c>
      <c r="L6743" s="228">
        <v>0</v>
      </c>
      <c r="M6743" s="229">
        <f t="shared" si="206"/>
        <v>944.06</v>
      </c>
      <c r="N6743" s="230">
        <v>0</v>
      </c>
    </row>
    <row r="6744" spans="1:14" x14ac:dyDescent="0.2">
      <c r="A6744" s="231" t="str">
        <f t="shared" si="205"/>
        <v>NS1.512NO_thin110</v>
      </c>
      <c r="B6744" s="223" t="s">
        <v>234</v>
      </c>
      <c r="C6744" s="224">
        <v>1.5</v>
      </c>
      <c r="D6744" s="223">
        <v>12</v>
      </c>
      <c r="E6744" s="223" t="s">
        <v>199</v>
      </c>
      <c r="F6744" s="225" t="s">
        <v>208</v>
      </c>
      <c r="G6744" s="226">
        <v>4.04</v>
      </c>
      <c r="H6744" s="226">
        <v>-0.48</v>
      </c>
      <c r="I6744" s="226">
        <v>3.56</v>
      </c>
      <c r="J6744" s="227">
        <v>17.82</v>
      </c>
      <c r="K6744" s="227">
        <v>961.88</v>
      </c>
      <c r="L6744" s="228">
        <v>0</v>
      </c>
      <c r="M6744" s="229">
        <f t="shared" si="206"/>
        <v>961.88</v>
      </c>
      <c r="N6744" s="230">
        <v>0</v>
      </c>
    </row>
    <row r="6745" spans="1:14" x14ac:dyDescent="0.2">
      <c r="A6745" s="231" t="str">
        <f t="shared" si="205"/>
        <v>NS1.512NO_thin115</v>
      </c>
      <c r="B6745" s="223" t="s">
        <v>234</v>
      </c>
      <c r="C6745" s="224">
        <v>1.5</v>
      </c>
      <c r="D6745" s="223">
        <v>12</v>
      </c>
      <c r="E6745" s="223" t="s">
        <v>199</v>
      </c>
      <c r="F6745" s="225" t="s">
        <v>209</v>
      </c>
      <c r="G6745" s="226">
        <v>3.73</v>
      </c>
      <c r="H6745" s="226">
        <v>-0.28000000000000003</v>
      </c>
      <c r="I6745" s="226">
        <v>3.46</v>
      </c>
      <c r="J6745" s="227">
        <v>17.29</v>
      </c>
      <c r="K6745" s="227">
        <v>979.17</v>
      </c>
      <c r="L6745" s="228">
        <v>0</v>
      </c>
      <c r="M6745" s="229">
        <f t="shared" si="206"/>
        <v>979.17</v>
      </c>
      <c r="N6745" s="230">
        <v>0</v>
      </c>
    </row>
    <row r="6746" spans="1:14" x14ac:dyDescent="0.2">
      <c r="A6746" s="231" t="str">
        <f t="shared" si="205"/>
        <v>NS1.512NO_thin120</v>
      </c>
      <c r="B6746" s="223" t="s">
        <v>234</v>
      </c>
      <c r="C6746" s="224">
        <v>1.5</v>
      </c>
      <c r="D6746" s="223">
        <v>12</v>
      </c>
      <c r="E6746" s="223" t="s">
        <v>199</v>
      </c>
      <c r="F6746" s="225" t="s">
        <v>210</v>
      </c>
      <c r="G6746" s="226">
        <v>3.45</v>
      </c>
      <c r="H6746" s="226">
        <v>-0.37</v>
      </c>
      <c r="I6746" s="226">
        <v>3.08</v>
      </c>
      <c r="J6746" s="227">
        <v>15.39</v>
      </c>
      <c r="K6746" s="227">
        <v>994.56</v>
      </c>
      <c r="L6746" s="228">
        <v>0</v>
      </c>
      <c r="M6746" s="229">
        <f t="shared" si="206"/>
        <v>994.56</v>
      </c>
      <c r="N6746" s="230">
        <v>0</v>
      </c>
    </row>
    <row r="6747" spans="1:14" x14ac:dyDescent="0.2">
      <c r="A6747" s="231" t="str">
        <f t="shared" si="205"/>
        <v>NS1.512NO_thin125</v>
      </c>
      <c r="B6747" s="223" t="s">
        <v>234</v>
      </c>
      <c r="C6747" s="224">
        <v>1.5</v>
      </c>
      <c r="D6747" s="223">
        <v>12</v>
      </c>
      <c r="E6747" s="223" t="s">
        <v>199</v>
      </c>
      <c r="F6747" s="225" t="s">
        <v>211</v>
      </c>
      <c r="G6747" s="226">
        <v>3.14</v>
      </c>
      <c r="H6747" s="226">
        <v>-0.3</v>
      </c>
      <c r="I6747" s="226">
        <v>2.84</v>
      </c>
      <c r="J6747" s="227">
        <v>14.19</v>
      </c>
      <c r="K6747" s="227">
        <v>1008.75</v>
      </c>
      <c r="L6747" s="228">
        <v>0</v>
      </c>
      <c r="M6747" s="229">
        <f t="shared" si="206"/>
        <v>1008.75</v>
      </c>
      <c r="N6747" s="230">
        <v>0</v>
      </c>
    </row>
    <row r="6748" spans="1:14" x14ac:dyDescent="0.2">
      <c r="A6748" s="231" t="str">
        <f t="shared" si="205"/>
        <v>NS1.512NO_thin130</v>
      </c>
      <c r="B6748" s="223" t="s">
        <v>234</v>
      </c>
      <c r="C6748" s="224">
        <v>1.5</v>
      </c>
      <c r="D6748" s="223">
        <v>12</v>
      </c>
      <c r="E6748" s="223" t="s">
        <v>199</v>
      </c>
      <c r="F6748" s="225" t="s">
        <v>212</v>
      </c>
      <c r="G6748" s="226">
        <v>2.96</v>
      </c>
      <c r="H6748" s="226">
        <v>-0.33</v>
      </c>
      <c r="I6748" s="226">
        <v>2.64</v>
      </c>
      <c r="J6748" s="227">
        <v>13.18</v>
      </c>
      <c r="K6748" s="227">
        <v>1021.93</v>
      </c>
      <c r="L6748" s="228">
        <v>0</v>
      </c>
      <c r="M6748" s="229">
        <f t="shared" si="206"/>
        <v>1021.93</v>
      </c>
      <c r="N6748" s="230">
        <v>0</v>
      </c>
    </row>
    <row r="6749" spans="1:14" x14ac:dyDescent="0.2">
      <c r="A6749" s="231" t="str">
        <f t="shared" si="205"/>
        <v>NS1.512NO_thin135</v>
      </c>
      <c r="B6749" s="223" t="s">
        <v>234</v>
      </c>
      <c r="C6749" s="224">
        <v>1.5</v>
      </c>
      <c r="D6749" s="223">
        <v>12</v>
      </c>
      <c r="E6749" s="223" t="s">
        <v>199</v>
      </c>
      <c r="F6749" s="225" t="s">
        <v>213</v>
      </c>
      <c r="G6749" s="226">
        <v>2.77</v>
      </c>
      <c r="H6749" s="226">
        <v>-0.28999999999999998</v>
      </c>
      <c r="I6749" s="226">
        <v>2.48</v>
      </c>
      <c r="J6749" s="227">
        <v>12.4</v>
      </c>
      <c r="K6749" s="227">
        <v>1034.33</v>
      </c>
      <c r="L6749" s="228">
        <v>0</v>
      </c>
      <c r="M6749" s="229">
        <f t="shared" si="206"/>
        <v>1034.33</v>
      </c>
      <c r="N6749" s="230">
        <v>0</v>
      </c>
    </row>
    <row r="6750" spans="1:14" x14ac:dyDescent="0.2">
      <c r="A6750" s="231" t="str">
        <f t="shared" si="205"/>
        <v>NS1.512NO_thin140</v>
      </c>
      <c r="B6750" s="223" t="s">
        <v>234</v>
      </c>
      <c r="C6750" s="224">
        <v>1.5</v>
      </c>
      <c r="D6750" s="223">
        <v>12</v>
      </c>
      <c r="E6750" s="223" t="s">
        <v>199</v>
      </c>
      <c r="F6750" s="225" t="s">
        <v>214</v>
      </c>
      <c r="G6750" s="226">
        <v>2.5499999999999998</v>
      </c>
      <c r="H6750" s="226">
        <v>-0.27</v>
      </c>
      <c r="I6750" s="226">
        <v>2.2799999999999998</v>
      </c>
      <c r="J6750" s="227">
        <v>11.39</v>
      </c>
      <c r="K6750" s="227">
        <v>1045.72</v>
      </c>
      <c r="L6750" s="228">
        <v>0</v>
      </c>
      <c r="M6750" s="229">
        <f t="shared" si="206"/>
        <v>1045.72</v>
      </c>
      <c r="N6750" s="230">
        <v>0</v>
      </c>
    </row>
    <row r="6751" spans="1:14" x14ac:dyDescent="0.2">
      <c r="A6751" s="231" t="str">
        <f t="shared" si="205"/>
        <v>NS1.512NO_thin145</v>
      </c>
      <c r="B6751" s="223" t="s">
        <v>234</v>
      </c>
      <c r="C6751" s="224">
        <v>1.5</v>
      </c>
      <c r="D6751" s="223">
        <v>12</v>
      </c>
      <c r="E6751" s="223" t="s">
        <v>199</v>
      </c>
      <c r="F6751" s="225" t="s">
        <v>215</v>
      </c>
      <c r="G6751" s="226">
        <v>2.37</v>
      </c>
      <c r="H6751" s="226">
        <v>-0.24</v>
      </c>
      <c r="I6751" s="226">
        <v>2.13</v>
      </c>
      <c r="J6751" s="227">
        <v>10.67</v>
      </c>
      <c r="K6751" s="227">
        <v>1056.3900000000001</v>
      </c>
      <c r="L6751" s="228">
        <v>0</v>
      </c>
      <c r="M6751" s="229">
        <f t="shared" si="206"/>
        <v>1056.3900000000001</v>
      </c>
      <c r="N6751" s="230">
        <v>0</v>
      </c>
    </row>
    <row r="6752" spans="1:14" x14ac:dyDescent="0.2">
      <c r="A6752" s="231" t="str">
        <f t="shared" si="205"/>
        <v>NS1.512NO_thin150</v>
      </c>
      <c r="B6752" s="223" t="s">
        <v>234</v>
      </c>
      <c r="C6752" s="224">
        <v>1.5</v>
      </c>
      <c r="D6752" s="223">
        <v>12</v>
      </c>
      <c r="E6752" s="223" t="s">
        <v>199</v>
      </c>
      <c r="F6752" s="225" t="s">
        <v>216</v>
      </c>
      <c r="G6752" s="226">
        <v>2.14</v>
      </c>
      <c r="H6752" s="226">
        <v>-0.22</v>
      </c>
      <c r="I6752" s="226">
        <v>1.92</v>
      </c>
      <c r="J6752" s="227">
        <v>9.58</v>
      </c>
      <c r="K6752" s="227">
        <v>1065.98</v>
      </c>
      <c r="L6752" s="228">
        <v>0</v>
      </c>
      <c r="M6752" s="229">
        <f t="shared" si="206"/>
        <v>1065.98</v>
      </c>
      <c r="N6752" s="230">
        <v>0</v>
      </c>
    </row>
    <row r="6753" spans="1:14" x14ac:dyDescent="0.2">
      <c r="A6753" s="231" t="str">
        <f t="shared" si="205"/>
        <v>NS1.512NO_thin155</v>
      </c>
      <c r="B6753" s="223" t="s">
        <v>234</v>
      </c>
      <c r="C6753" s="224">
        <v>1.5</v>
      </c>
      <c r="D6753" s="223">
        <v>12</v>
      </c>
      <c r="E6753" s="223" t="s">
        <v>199</v>
      </c>
      <c r="F6753" s="225" t="s">
        <v>217</v>
      </c>
      <c r="G6753" s="226">
        <v>2.04</v>
      </c>
      <c r="H6753" s="226">
        <v>-0.2</v>
      </c>
      <c r="I6753" s="226">
        <v>1.84</v>
      </c>
      <c r="J6753" s="227">
        <v>9.1999999999999993</v>
      </c>
      <c r="K6753" s="227">
        <v>1075.18</v>
      </c>
      <c r="L6753" s="228">
        <v>0</v>
      </c>
      <c r="M6753" s="229">
        <f t="shared" si="206"/>
        <v>1075.18</v>
      </c>
      <c r="N6753" s="230">
        <v>0</v>
      </c>
    </row>
    <row r="6754" spans="1:14" x14ac:dyDescent="0.2">
      <c r="A6754" s="231" t="str">
        <f t="shared" si="205"/>
        <v>NS1.512NO_thin160</v>
      </c>
      <c r="B6754" s="223" t="s">
        <v>234</v>
      </c>
      <c r="C6754" s="224">
        <v>1.5</v>
      </c>
      <c r="D6754" s="223">
        <v>12</v>
      </c>
      <c r="E6754" s="223" t="s">
        <v>199</v>
      </c>
      <c r="F6754" s="225" t="s">
        <v>218</v>
      </c>
      <c r="G6754" s="226">
        <v>1.9</v>
      </c>
      <c r="H6754" s="226">
        <v>-0.17</v>
      </c>
      <c r="I6754" s="226">
        <v>1.73</v>
      </c>
      <c r="J6754" s="227">
        <v>8.64</v>
      </c>
      <c r="K6754" s="227">
        <v>1083.82</v>
      </c>
      <c r="L6754" s="228">
        <v>0</v>
      </c>
      <c r="M6754" s="229">
        <f t="shared" si="206"/>
        <v>1083.82</v>
      </c>
      <c r="N6754" s="230">
        <v>0</v>
      </c>
    </row>
    <row r="6755" spans="1:14" x14ac:dyDescent="0.2">
      <c r="A6755" s="231" t="str">
        <f t="shared" si="205"/>
        <v>NS1.512NO_thin165</v>
      </c>
      <c r="B6755" s="223" t="s">
        <v>234</v>
      </c>
      <c r="C6755" s="224">
        <v>1.5</v>
      </c>
      <c r="D6755" s="223">
        <v>12</v>
      </c>
      <c r="E6755" s="223" t="s">
        <v>199</v>
      </c>
      <c r="F6755" s="225" t="s">
        <v>219</v>
      </c>
      <c r="G6755" s="226">
        <v>1.66</v>
      </c>
      <c r="H6755" s="226">
        <v>-0.18</v>
      </c>
      <c r="I6755" s="226">
        <v>1.48</v>
      </c>
      <c r="J6755" s="227">
        <v>7.4</v>
      </c>
      <c r="K6755" s="227">
        <v>1091.23</v>
      </c>
      <c r="L6755" s="228">
        <v>0</v>
      </c>
      <c r="M6755" s="229">
        <f t="shared" si="206"/>
        <v>1091.23</v>
      </c>
      <c r="N6755" s="230">
        <v>0</v>
      </c>
    </row>
    <row r="6756" spans="1:14" x14ac:dyDescent="0.2">
      <c r="A6756" s="231" t="str">
        <f t="shared" si="205"/>
        <v>NS1.512NO_thin170</v>
      </c>
      <c r="B6756" s="223" t="s">
        <v>234</v>
      </c>
      <c r="C6756" s="224">
        <v>1.5</v>
      </c>
      <c r="D6756" s="223">
        <v>12</v>
      </c>
      <c r="E6756" s="223" t="s">
        <v>199</v>
      </c>
      <c r="F6756" s="225" t="s">
        <v>220</v>
      </c>
      <c r="G6756" s="226">
        <v>1.62</v>
      </c>
      <c r="H6756" s="226">
        <v>-0.14000000000000001</v>
      </c>
      <c r="I6756" s="226">
        <v>1.48</v>
      </c>
      <c r="J6756" s="227">
        <v>7.4</v>
      </c>
      <c r="K6756" s="227">
        <v>1098.6300000000001</v>
      </c>
      <c r="L6756" s="228">
        <v>0</v>
      </c>
      <c r="M6756" s="229">
        <f t="shared" si="206"/>
        <v>1098.6300000000001</v>
      </c>
      <c r="N6756" s="230">
        <v>0</v>
      </c>
    </row>
    <row r="6757" spans="1:14" x14ac:dyDescent="0.2">
      <c r="A6757" s="231" t="str">
        <f t="shared" si="205"/>
        <v>NS1.512NO_thin175</v>
      </c>
      <c r="B6757" s="223" t="s">
        <v>234</v>
      </c>
      <c r="C6757" s="224">
        <v>1.5</v>
      </c>
      <c r="D6757" s="223">
        <v>12</v>
      </c>
      <c r="E6757" s="223" t="s">
        <v>199</v>
      </c>
      <c r="F6757" s="225" t="s">
        <v>221</v>
      </c>
      <c r="G6757" s="226">
        <v>1.46</v>
      </c>
      <c r="H6757" s="226">
        <v>-0.16</v>
      </c>
      <c r="I6757" s="226">
        <v>1.31</v>
      </c>
      <c r="J6757" s="227">
        <v>6.53</v>
      </c>
      <c r="K6757" s="227">
        <v>1105.1500000000001</v>
      </c>
      <c r="L6757" s="228">
        <v>0</v>
      </c>
      <c r="M6757" s="229">
        <f t="shared" si="206"/>
        <v>1105.1500000000001</v>
      </c>
      <c r="N6757" s="230">
        <v>0</v>
      </c>
    </row>
    <row r="6758" spans="1:14" x14ac:dyDescent="0.2">
      <c r="A6758" s="231" t="str">
        <f t="shared" si="205"/>
        <v>NS1.512NO_thin180</v>
      </c>
      <c r="B6758" s="223" t="s">
        <v>234</v>
      </c>
      <c r="C6758" s="224">
        <v>1.5</v>
      </c>
      <c r="D6758" s="223">
        <v>12</v>
      </c>
      <c r="E6758" s="223" t="s">
        <v>199</v>
      </c>
      <c r="F6758" s="225" t="s">
        <v>222</v>
      </c>
      <c r="G6758" s="226">
        <v>1.36</v>
      </c>
      <c r="H6758" s="226">
        <v>-0.15</v>
      </c>
      <c r="I6758" s="226">
        <v>1.21</v>
      </c>
      <c r="J6758" s="227">
        <v>6.07</v>
      </c>
      <c r="K6758" s="227">
        <v>1111.22</v>
      </c>
      <c r="L6758" s="228">
        <v>0</v>
      </c>
      <c r="M6758" s="229">
        <f t="shared" si="206"/>
        <v>1111.22</v>
      </c>
      <c r="N6758" s="230">
        <v>0</v>
      </c>
    </row>
    <row r="6759" spans="1:14" x14ac:dyDescent="0.2">
      <c r="A6759" s="231" t="str">
        <f t="shared" si="205"/>
        <v>NS1.512NO_thin185</v>
      </c>
      <c r="B6759" s="223" t="s">
        <v>234</v>
      </c>
      <c r="C6759" s="224">
        <v>1.5</v>
      </c>
      <c r="D6759" s="223">
        <v>12</v>
      </c>
      <c r="E6759" s="223" t="s">
        <v>199</v>
      </c>
      <c r="F6759" s="225" t="s">
        <v>223</v>
      </c>
      <c r="G6759" s="226">
        <v>1.32</v>
      </c>
      <c r="H6759" s="226">
        <v>-0.1</v>
      </c>
      <c r="I6759" s="226">
        <v>1.22</v>
      </c>
      <c r="J6759" s="227">
        <v>6.1</v>
      </c>
      <c r="K6759" s="227">
        <v>1117.32</v>
      </c>
      <c r="L6759" s="228">
        <v>0</v>
      </c>
      <c r="M6759" s="229">
        <f t="shared" si="206"/>
        <v>1117.32</v>
      </c>
      <c r="N6759" s="230">
        <v>0</v>
      </c>
    </row>
    <row r="6760" spans="1:14" x14ac:dyDescent="0.2">
      <c r="A6760" s="231" t="str">
        <f t="shared" si="205"/>
        <v>NS1.512NO_thin190</v>
      </c>
      <c r="B6760" s="223" t="s">
        <v>234</v>
      </c>
      <c r="C6760" s="224">
        <v>1.5</v>
      </c>
      <c r="D6760" s="223">
        <v>12</v>
      </c>
      <c r="E6760" s="223" t="s">
        <v>199</v>
      </c>
      <c r="F6760" s="225" t="s">
        <v>224</v>
      </c>
      <c r="G6760" s="226">
        <v>1.19</v>
      </c>
      <c r="H6760" s="226">
        <v>-0.13</v>
      </c>
      <c r="I6760" s="226">
        <v>1.07</v>
      </c>
      <c r="J6760" s="227">
        <v>5.33</v>
      </c>
      <c r="K6760" s="227">
        <v>1122.6600000000001</v>
      </c>
      <c r="L6760" s="228">
        <v>0</v>
      </c>
      <c r="M6760" s="229">
        <f t="shared" si="206"/>
        <v>1122.6600000000001</v>
      </c>
      <c r="N6760" s="230">
        <v>0</v>
      </c>
    </row>
    <row r="6761" spans="1:14" x14ac:dyDescent="0.2">
      <c r="A6761" s="231" t="str">
        <f t="shared" si="205"/>
        <v>NS1.512NO_thin195</v>
      </c>
      <c r="B6761" s="223" t="s">
        <v>234</v>
      </c>
      <c r="C6761" s="224">
        <v>1.5</v>
      </c>
      <c r="D6761" s="223">
        <v>12</v>
      </c>
      <c r="E6761" s="223" t="s">
        <v>199</v>
      </c>
      <c r="F6761" s="225" t="s">
        <v>225</v>
      </c>
      <c r="G6761" s="226">
        <v>1.04</v>
      </c>
      <c r="H6761" s="226">
        <v>-0.12</v>
      </c>
      <c r="I6761" s="226">
        <v>0.92</v>
      </c>
      <c r="J6761" s="227">
        <v>4.62</v>
      </c>
      <c r="K6761" s="227">
        <v>1127.28</v>
      </c>
      <c r="L6761" s="228">
        <v>0</v>
      </c>
      <c r="M6761" s="229">
        <f t="shared" si="206"/>
        <v>1127.28</v>
      </c>
      <c r="N6761" s="230">
        <v>0</v>
      </c>
    </row>
    <row r="6762" spans="1:14" x14ac:dyDescent="0.2">
      <c r="A6762" s="231" t="str">
        <f t="shared" si="205"/>
        <v>NS1.512Thinned000</v>
      </c>
      <c r="B6762" s="223" t="s">
        <v>234</v>
      </c>
      <c r="C6762" s="224">
        <v>1.5</v>
      </c>
      <c r="D6762" s="223">
        <v>12</v>
      </c>
      <c r="E6762" s="223" t="s">
        <v>172</v>
      </c>
      <c r="F6762" s="225" t="s">
        <v>0</v>
      </c>
      <c r="G6762" s="226">
        <v>0.36</v>
      </c>
      <c r="H6762" s="226">
        <v>0.22</v>
      </c>
      <c r="I6762" s="226">
        <v>0.56999999999999995</v>
      </c>
      <c r="J6762" s="227">
        <v>2.87</v>
      </c>
      <c r="K6762" s="227">
        <v>2.87</v>
      </c>
      <c r="L6762" s="228">
        <v>0</v>
      </c>
      <c r="M6762" s="229">
        <f t="shared" si="206"/>
        <v>2.87</v>
      </c>
      <c r="N6762" s="230">
        <v>0</v>
      </c>
    </row>
    <row r="6763" spans="1:14" x14ac:dyDescent="0.2">
      <c r="A6763" s="231" t="str">
        <f t="shared" si="205"/>
        <v>NS1.512Thinned005</v>
      </c>
      <c r="B6763" s="223" t="s">
        <v>234</v>
      </c>
      <c r="C6763" s="224">
        <v>1.5</v>
      </c>
      <c r="D6763" s="223">
        <v>12</v>
      </c>
      <c r="E6763" s="223" t="s">
        <v>172</v>
      </c>
      <c r="F6763" s="225" t="s">
        <v>1</v>
      </c>
      <c r="G6763" s="226">
        <v>1.08</v>
      </c>
      <c r="H6763" s="226">
        <v>0.27</v>
      </c>
      <c r="I6763" s="226">
        <v>1.35</v>
      </c>
      <c r="J6763" s="227">
        <v>6.77</v>
      </c>
      <c r="K6763" s="227">
        <v>9.6300000000000008</v>
      </c>
      <c r="L6763" s="228">
        <v>0</v>
      </c>
      <c r="M6763" s="229">
        <f t="shared" si="206"/>
        <v>9.6300000000000008</v>
      </c>
      <c r="N6763" s="230">
        <v>0</v>
      </c>
    </row>
    <row r="6764" spans="1:14" x14ac:dyDescent="0.2">
      <c r="A6764" s="231" t="str">
        <f t="shared" si="205"/>
        <v>NS1.512Thinned010</v>
      </c>
      <c r="B6764" s="223" t="s">
        <v>234</v>
      </c>
      <c r="C6764" s="224">
        <v>1.5</v>
      </c>
      <c r="D6764" s="223">
        <v>12</v>
      </c>
      <c r="E6764" s="223" t="s">
        <v>172</v>
      </c>
      <c r="F6764" s="225" t="s">
        <v>2</v>
      </c>
      <c r="G6764" s="226">
        <v>3.31</v>
      </c>
      <c r="H6764" s="226">
        <v>0.27</v>
      </c>
      <c r="I6764" s="226">
        <v>3.58</v>
      </c>
      <c r="J6764" s="227">
        <v>17.899999999999999</v>
      </c>
      <c r="K6764" s="227">
        <v>27.54</v>
      </c>
      <c r="L6764" s="228">
        <v>0</v>
      </c>
      <c r="M6764" s="229">
        <f t="shared" si="206"/>
        <v>27.54</v>
      </c>
      <c r="N6764" s="230">
        <v>0</v>
      </c>
    </row>
    <row r="6765" spans="1:14" x14ac:dyDescent="0.2">
      <c r="A6765" s="231" t="str">
        <f t="shared" si="205"/>
        <v>NS1.512Thinned015</v>
      </c>
      <c r="B6765" s="223" t="s">
        <v>234</v>
      </c>
      <c r="C6765" s="224">
        <v>1.5</v>
      </c>
      <c r="D6765" s="223">
        <v>12</v>
      </c>
      <c r="E6765" s="223" t="s">
        <v>172</v>
      </c>
      <c r="F6765" s="225" t="s">
        <v>3</v>
      </c>
      <c r="G6765" s="226">
        <v>10.1</v>
      </c>
      <c r="H6765" s="226">
        <v>0.27</v>
      </c>
      <c r="I6765" s="226">
        <v>10.37</v>
      </c>
      <c r="J6765" s="227">
        <v>51.87</v>
      </c>
      <c r="K6765" s="227">
        <v>79.41</v>
      </c>
      <c r="L6765" s="228">
        <v>0</v>
      </c>
      <c r="M6765" s="229">
        <f t="shared" si="206"/>
        <v>79.41</v>
      </c>
      <c r="N6765" s="230">
        <v>0</v>
      </c>
    </row>
    <row r="6766" spans="1:14" x14ac:dyDescent="0.2">
      <c r="A6766" s="231" t="str">
        <f t="shared" si="205"/>
        <v>NS1.512Thinned020</v>
      </c>
      <c r="B6766" s="223" t="s">
        <v>234</v>
      </c>
      <c r="C6766" s="224">
        <v>1.5</v>
      </c>
      <c r="D6766" s="223">
        <v>12</v>
      </c>
      <c r="E6766" s="223" t="s">
        <v>172</v>
      </c>
      <c r="F6766" s="225" t="s">
        <v>4</v>
      </c>
      <c r="G6766" s="226">
        <v>22.86</v>
      </c>
      <c r="H6766" s="226">
        <v>0.82</v>
      </c>
      <c r="I6766" s="226">
        <v>23.68</v>
      </c>
      <c r="J6766" s="227">
        <v>118.39</v>
      </c>
      <c r="K6766" s="227">
        <v>197.8</v>
      </c>
      <c r="L6766" s="228">
        <v>0</v>
      </c>
      <c r="M6766" s="229">
        <f t="shared" si="206"/>
        <v>197.8</v>
      </c>
      <c r="N6766" s="230">
        <v>0</v>
      </c>
    </row>
    <row r="6767" spans="1:14" x14ac:dyDescent="0.2">
      <c r="A6767" s="231" t="str">
        <f t="shared" si="205"/>
        <v>NS1.512Thinned025</v>
      </c>
      <c r="B6767" s="223" t="s">
        <v>234</v>
      </c>
      <c r="C6767" s="224">
        <v>1.5</v>
      </c>
      <c r="D6767" s="223">
        <v>12</v>
      </c>
      <c r="E6767" s="223" t="s">
        <v>172</v>
      </c>
      <c r="F6767" s="225" t="s">
        <v>5</v>
      </c>
      <c r="G6767" s="226">
        <v>0.27</v>
      </c>
      <c r="H6767" s="226">
        <v>2.4300000000000002</v>
      </c>
      <c r="I6767" s="226">
        <v>2.7</v>
      </c>
      <c r="J6767" s="227">
        <v>13.48</v>
      </c>
      <c r="K6767" s="227">
        <v>211.28</v>
      </c>
      <c r="L6767" s="228">
        <v>-0.21</v>
      </c>
      <c r="M6767" s="229">
        <f t="shared" si="206"/>
        <v>211.07</v>
      </c>
      <c r="N6767" s="230">
        <v>12.13</v>
      </c>
    </row>
    <row r="6768" spans="1:14" x14ac:dyDescent="0.2">
      <c r="A6768" s="231" t="str">
        <f t="shared" si="205"/>
        <v>NS1.512Thinned030</v>
      </c>
      <c r="B6768" s="223" t="s">
        <v>234</v>
      </c>
      <c r="C6768" s="224">
        <v>1.5</v>
      </c>
      <c r="D6768" s="223">
        <v>12</v>
      </c>
      <c r="E6768" s="223" t="s">
        <v>172</v>
      </c>
      <c r="F6768" s="225" t="s">
        <v>6</v>
      </c>
      <c r="G6768" s="226">
        <v>5.08</v>
      </c>
      <c r="H6768" s="226">
        <v>-0.24</v>
      </c>
      <c r="I6768" s="226">
        <v>4.84</v>
      </c>
      <c r="J6768" s="227">
        <v>24.22</v>
      </c>
      <c r="K6768" s="227">
        <v>235.5</v>
      </c>
      <c r="L6768" s="228">
        <v>-0.36</v>
      </c>
      <c r="M6768" s="229">
        <f t="shared" si="206"/>
        <v>235.14</v>
      </c>
      <c r="N6768" s="230">
        <v>8.58</v>
      </c>
    </row>
    <row r="6769" spans="1:14" x14ac:dyDescent="0.2">
      <c r="A6769" s="231" t="str">
        <f t="shared" si="205"/>
        <v>NS1.512Thinned035</v>
      </c>
      <c r="B6769" s="223" t="s">
        <v>234</v>
      </c>
      <c r="C6769" s="224">
        <v>1.5</v>
      </c>
      <c r="D6769" s="223">
        <v>12</v>
      </c>
      <c r="E6769" s="223" t="s">
        <v>172</v>
      </c>
      <c r="F6769" s="225" t="s">
        <v>7</v>
      </c>
      <c r="G6769" s="226">
        <v>6.63</v>
      </c>
      <c r="H6769" s="226">
        <v>2.19</v>
      </c>
      <c r="I6769" s="226">
        <v>8.81</v>
      </c>
      <c r="J6769" s="227">
        <v>44.06</v>
      </c>
      <c r="K6769" s="227">
        <v>279.56</v>
      </c>
      <c r="L6769" s="228">
        <v>-1.1499999999999999</v>
      </c>
      <c r="M6769" s="229">
        <f t="shared" si="206"/>
        <v>278.41000000000003</v>
      </c>
      <c r="N6769" s="230">
        <v>4.5</v>
      </c>
    </row>
    <row r="6770" spans="1:14" x14ac:dyDescent="0.2">
      <c r="A6770" s="231" t="str">
        <f t="shared" si="205"/>
        <v>NS1.512Thinned040</v>
      </c>
      <c r="B6770" s="223" t="s">
        <v>234</v>
      </c>
      <c r="C6770" s="224">
        <v>1.5</v>
      </c>
      <c r="D6770" s="223">
        <v>12</v>
      </c>
      <c r="E6770" s="223" t="s">
        <v>172</v>
      </c>
      <c r="F6770" s="225" t="s">
        <v>8</v>
      </c>
      <c r="G6770" s="226">
        <v>7.96</v>
      </c>
      <c r="H6770" s="226">
        <v>1.46</v>
      </c>
      <c r="I6770" s="226">
        <v>9.42</v>
      </c>
      <c r="J6770" s="227">
        <v>47.1</v>
      </c>
      <c r="K6770" s="227">
        <v>326.66000000000003</v>
      </c>
      <c r="L6770" s="228">
        <v>-1.92</v>
      </c>
      <c r="M6770" s="229">
        <f t="shared" si="206"/>
        <v>324.74</v>
      </c>
      <c r="N6770" s="230">
        <v>4.4000000000000004</v>
      </c>
    </row>
    <row r="6771" spans="1:14" x14ac:dyDescent="0.2">
      <c r="A6771" s="231" t="str">
        <f t="shared" si="205"/>
        <v>NS1.512Thinned045</v>
      </c>
      <c r="B6771" s="223" t="s">
        <v>234</v>
      </c>
      <c r="C6771" s="224">
        <v>1.5</v>
      </c>
      <c r="D6771" s="223">
        <v>12</v>
      </c>
      <c r="E6771" s="223" t="s">
        <v>172</v>
      </c>
      <c r="F6771" s="225" t="s">
        <v>9</v>
      </c>
      <c r="G6771" s="226">
        <v>6.49</v>
      </c>
      <c r="H6771" s="226">
        <v>0.02</v>
      </c>
      <c r="I6771" s="226">
        <v>6.51</v>
      </c>
      <c r="J6771" s="227">
        <v>32.549999999999997</v>
      </c>
      <c r="K6771" s="227">
        <v>359.22</v>
      </c>
      <c r="L6771" s="228">
        <v>-2.78</v>
      </c>
      <c r="M6771" s="229">
        <f t="shared" si="206"/>
        <v>356.44000000000005</v>
      </c>
      <c r="N6771" s="230">
        <v>4.84</v>
      </c>
    </row>
    <row r="6772" spans="1:14" x14ac:dyDescent="0.2">
      <c r="A6772" s="231" t="str">
        <f t="shared" si="205"/>
        <v>NS1.512Thinned050</v>
      </c>
      <c r="B6772" s="223" t="s">
        <v>234</v>
      </c>
      <c r="C6772" s="224">
        <v>1.5</v>
      </c>
      <c r="D6772" s="223">
        <v>12</v>
      </c>
      <c r="E6772" s="223" t="s">
        <v>172</v>
      </c>
      <c r="F6772" s="225" t="s">
        <v>10</v>
      </c>
      <c r="G6772" s="226">
        <v>7.26</v>
      </c>
      <c r="H6772" s="226">
        <v>-0.44</v>
      </c>
      <c r="I6772" s="226">
        <v>6.81</v>
      </c>
      <c r="J6772" s="227">
        <v>34.06</v>
      </c>
      <c r="K6772" s="227">
        <v>393.27</v>
      </c>
      <c r="L6772" s="228">
        <v>-3.64</v>
      </c>
      <c r="M6772" s="229">
        <f t="shared" si="206"/>
        <v>389.63</v>
      </c>
      <c r="N6772" s="230">
        <v>4.8899999999999997</v>
      </c>
    </row>
    <row r="6773" spans="1:14" x14ac:dyDescent="0.2">
      <c r="A6773" s="231" t="str">
        <f t="shared" si="205"/>
        <v>NS1.512Thinned055</v>
      </c>
      <c r="B6773" s="223" t="s">
        <v>234</v>
      </c>
      <c r="C6773" s="224">
        <v>1.5</v>
      </c>
      <c r="D6773" s="223">
        <v>12</v>
      </c>
      <c r="E6773" s="223" t="s">
        <v>172</v>
      </c>
      <c r="F6773" s="225" t="s">
        <v>11</v>
      </c>
      <c r="G6773" s="226">
        <v>5.4</v>
      </c>
      <c r="H6773" s="226">
        <v>-0.49</v>
      </c>
      <c r="I6773" s="226">
        <v>4.9000000000000004</v>
      </c>
      <c r="J6773" s="227">
        <v>24.52</v>
      </c>
      <c r="K6773" s="227">
        <v>417.79</v>
      </c>
      <c r="L6773" s="228">
        <v>-4.5</v>
      </c>
      <c r="M6773" s="229">
        <f t="shared" si="206"/>
        <v>413.29</v>
      </c>
      <c r="N6773" s="230">
        <v>4.9000000000000004</v>
      </c>
    </row>
    <row r="6774" spans="1:14" x14ac:dyDescent="0.2">
      <c r="A6774" s="231" t="str">
        <f t="shared" si="205"/>
        <v>NS1.512Thinned060</v>
      </c>
      <c r="B6774" s="223" t="s">
        <v>234</v>
      </c>
      <c r="C6774" s="224">
        <v>1.5</v>
      </c>
      <c r="D6774" s="223">
        <v>12</v>
      </c>
      <c r="E6774" s="223" t="s">
        <v>172</v>
      </c>
      <c r="F6774" s="225" t="s">
        <v>12</v>
      </c>
      <c r="G6774" s="226">
        <v>5.9</v>
      </c>
      <c r="H6774" s="226">
        <v>-0.39</v>
      </c>
      <c r="I6774" s="226">
        <v>5.51</v>
      </c>
      <c r="J6774" s="227">
        <v>27.54</v>
      </c>
      <c r="K6774" s="227">
        <v>445.33</v>
      </c>
      <c r="L6774" s="228">
        <v>-5.38</v>
      </c>
      <c r="M6774" s="229">
        <f t="shared" si="206"/>
        <v>439.95</v>
      </c>
      <c r="N6774" s="230">
        <v>4.9800000000000004</v>
      </c>
    </row>
    <row r="6775" spans="1:14" x14ac:dyDescent="0.2">
      <c r="A6775" s="231" t="str">
        <f t="shared" si="205"/>
        <v>NS1.512Thinned065</v>
      </c>
      <c r="B6775" s="223" t="s">
        <v>234</v>
      </c>
      <c r="C6775" s="224">
        <v>1.5</v>
      </c>
      <c r="D6775" s="223">
        <v>12</v>
      </c>
      <c r="E6775" s="223" t="s">
        <v>172</v>
      </c>
      <c r="F6775" s="225" t="s">
        <v>13</v>
      </c>
      <c r="G6775" s="226">
        <v>5</v>
      </c>
      <c r="H6775" s="226">
        <v>-0.25</v>
      </c>
      <c r="I6775" s="226">
        <v>4.75</v>
      </c>
      <c r="J6775" s="227">
        <v>23.74</v>
      </c>
      <c r="K6775" s="227">
        <v>469.07</v>
      </c>
      <c r="L6775" s="228">
        <v>-6.15</v>
      </c>
      <c r="M6775" s="229">
        <f t="shared" si="206"/>
        <v>462.92</v>
      </c>
      <c r="N6775" s="230">
        <v>4.38</v>
      </c>
    </row>
    <row r="6776" spans="1:14" x14ac:dyDescent="0.2">
      <c r="A6776" s="231" t="str">
        <f t="shared" si="205"/>
        <v>NS1.512Thinned070</v>
      </c>
      <c r="B6776" s="223" t="s">
        <v>234</v>
      </c>
      <c r="C6776" s="224">
        <v>1.5</v>
      </c>
      <c r="D6776" s="223">
        <v>12</v>
      </c>
      <c r="E6776" s="223" t="s">
        <v>172</v>
      </c>
      <c r="F6776" s="225" t="s">
        <v>200</v>
      </c>
      <c r="G6776" s="226">
        <v>5.7</v>
      </c>
      <c r="H6776" s="226">
        <v>-0.39</v>
      </c>
      <c r="I6776" s="226">
        <v>5.31</v>
      </c>
      <c r="J6776" s="227">
        <v>26.55</v>
      </c>
      <c r="K6776" s="227">
        <v>495.62</v>
      </c>
      <c r="L6776" s="228">
        <v>-6.84</v>
      </c>
      <c r="M6776" s="229">
        <f t="shared" si="206"/>
        <v>488.78000000000003</v>
      </c>
      <c r="N6776" s="230">
        <v>3.92</v>
      </c>
    </row>
    <row r="6777" spans="1:14" x14ac:dyDescent="0.2">
      <c r="A6777" s="231" t="str">
        <f t="shared" si="205"/>
        <v>NS1.512Thinned075</v>
      </c>
      <c r="B6777" s="223" t="s">
        <v>234</v>
      </c>
      <c r="C6777" s="224">
        <v>1.5</v>
      </c>
      <c r="D6777" s="223">
        <v>12</v>
      </c>
      <c r="E6777" s="223" t="s">
        <v>172</v>
      </c>
      <c r="F6777" s="225" t="s">
        <v>201</v>
      </c>
      <c r="G6777" s="226">
        <v>4.96</v>
      </c>
      <c r="H6777" s="226">
        <v>-0.28999999999999998</v>
      </c>
      <c r="I6777" s="226">
        <v>4.67</v>
      </c>
      <c r="J6777" s="227">
        <v>23.36</v>
      </c>
      <c r="K6777" s="227">
        <v>518.98</v>
      </c>
      <c r="L6777" s="228">
        <v>-7.48</v>
      </c>
      <c r="M6777" s="229">
        <f t="shared" si="206"/>
        <v>511.5</v>
      </c>
      <c r="N6777" s="230">
        <v>3.64</v>
      </c>
    </row>
    <row r="6778" spans="1:14" x14ac:dyDescent="0.2">
      <c r="A6778" s="231" t="str">
        <f t="shared" si="205"/>
        <v>NS1.512Thinned080</v>
      </c>
      <c r="B6778" s="223" t="s">
        <v>234</v>
      </c>
      <c r="C6778" s="224">
        <v>1.5</v>
      </c>
      <c r="D6778" s="223">
        <v>12</v>
      </c>
      <c r="E6778" s="223" t="s">
        <v>172</v>
      </c>
      <c r="F6778" s="225" t="s">
        <v>202</v>
      </c>
      <c r="G6778" s="226">
        <v>4.59</v>
      </c>
      <c r="H6778" s="226">
        <v>-0.15</v>
      </c>
      <c r="I6778" s="226">
        <v>4.4400000000000004</v>
      </c>
      <c r="J6778" s="227">
        <v>22.19</v>
      </c>
      <c r="K6778" s="227">
        <v>541.16999999999996</v>
      </c>
      <c r="L6778" s="228">
        <v>-8.1</v>
      </c>
      <c r="M6778" s="229">
        <f t="shared" si="206"/>
        <v>533.06999999999994</v>
      </c>
      <c r="N6778" s="230">
        <v>3.5</v>
      </c>
    </row>
    <row r="6779" spans="1:14" x14ac:dyDescent="0.2">
      <c r="A6779" s="231" t="str">
        <f t="shared" si="205"/>
        <v>NS1.512Thinned085</v>
      </c>
      <c r="B6779" s="223" t="s">
        <v>234</v>
      </c>
      <c r="C6779" s="224">
        <v>1.5</v>
      </c>
      <c r="D6779" s="223">
        <v>12</v>
      </c>
      <c r="E6779" s="223" t="s">
        <v>172</v>
      </c>
      <c r="F6779" s="225" t="s">
        <v>203</v>
      </c>
      <c r="G6779" s="226">
        <v>3.72</v>
      </c>
      <c r="H6779" s="226">
        <v>-0.11</v>
      </c>
      <c r="I6779" s="226">
        <v>3.61</v>
      </c>
      <c r="J6779" s="227">
        <v>18.059999999999999</v>
      </c>
      <c r="K6779" s="227">
        <v>559.23</v>
      </c>
      <c r="L6779" s="228">
        <v>-8.69</v>
      </c>
      <c r="M6779" s="229">
        <f t="shared" si="206"/>
        <v>550.54</v>
      </c>
      <c r="N6779" s="230">
        <v>3.38</v>
      </c>
    </row>
    <row r="6780" spans="1:14" x14ac:dyDescent="0.2">
      <c r="A6780" s="231" t="str">
        <f t="shared" si="205"/>
        <v>NS1.512Thinned090</v>
      </c>
      <c r="B6780" s="223" t="s">
        <v>234</v>
      </c>
      <c r="C6780" s="224">
        <v>1.5</v>
      </c>
      <c r="D6780" s="223">
        <v>12</v>
      </c>
      <c r="E6780" s="223" t="s">
        <v>172</v>
      </c>
      <c r="F6780" s="225" t="s">
        <v>204</v>
      </c>
      <c r="G6780" s="226">
        <v>3.36</v>
      </c>
      <c r="H6780" s="226">
        <v>-0.1</v>
      </c>
      <c r="I6780" s="226">
        <v>3.26</v>
      </c>
      <c r="J6780" s="227">
        <v>16.28</v>
      </c>
      <c r="K6780" s="227">
        <v>575.51</v>
      </c>
      <c r="L6780" s="228">
        <v>-9.27</v>
      </c>
      <c r="M6780" s="229">
        <f t="shared" si="206"/>
        <v>566.24</v>
      </c>
      <c r="N6780" s="230">
        <v>3.27</v>
      </c>
    </row>
    <row r="6781" spans="1:14" x14ac:dyDescent="0.2">
      <c r="A6781" s="231" t="str">
        <f t="shared" si="205"/>
        <v>NS1.512Thinned095</v>
      </c>
      <c r="B6781" s="223" t="s">
        <v>234</v>
      </c>
      <c r="C6781" s="224">
        <v>1.5</v>
      </c>
      <c r="D6781" s="223">
        <v>12</v>
      </c>
      <c r="E6781" s="223" t="s">
        <v>172</v>
      </c>
      <c r="F6781" s="225" t="s">
        <v>205</v>
      </c>
      <c r="G6781" s="226">
        <v>3.23</v>
      </c>
      <c r="H6781" s="226">
        <v>-0.09</v>
      </c>
      <c r="I6781" s="226">
        <v>3.13</v>
      </c>
      <c r="J6781" s="227">
        <v>15.67</v>
      </c>
      <c r="K6781" s="227">
        <v>591.17999999999995</v>
      </c>
      <c r="L6781" s="228">
        <v>-9.82</v>
      </c>
      <c r="M6781" s="229">
        <f t="shared" si="206"/>
        <v>581.3599999999999</v>
      </c>
      <c r="N6781" s="230">
        <v>3.16</v>
      </c>
    </row>
    <row r="6782" spans="1:14" x14ac:dyDescent="0.2">
      <c r="A6782" s="231" t="str">
        <f t="shared" si="205"/>
        <v>NS1.512Thinned100</v>
      </c>
      <c r="B6782" s="223" t="s">
        <v>234</v>
      </c>
      <c r="C6782" s="224">
        <v>1.5</v>
      </c>
      <c r="D6782" s="223">
        <v>12</v>
      </c>
      <c r="E6782" s="223" t="s">
        <v>172</v>
      </c>
      <c r="F6782" s="225" t="s">
        <v>206</v>
      </c>
      <c r="G6782" s="226">
        <v>2.76</v>
      </c>
      <c r="H6782" s="226">
        <v>-7.0000000000000007E-2</v>
      </c>
      <c r="I6782" s="226">
        <v>2.69</v>
      </c>
      <c r="J6782" s="227">
        <v>13.43</v>
      </c>
      <c r="K6782" s="227">
        <v>604.61</v>
      </c>
      <c r="L6782" s="228">
        <v>-10.36</v>
      </c>
      <c r="M6782" s="229">
        <f t="shared" si="206"/>
        <v>594.25</v>
      </c>
      <c r="N6782" s="230">
        <v>3.04</v>
      </c>
    </row>
    <row r="6783" spans="1:14" x14ac:dyDescent="0.2">
      <c r="A6783" s="231" t="str">
        <f t="shared" si="205"/>
        <v>NS1.512Thinned105</v>
      </c>
      <c r="B6783" s="223" t="s">
        <v>234</v>
      </c>
      <c r="C6783" s="224">
        <v>1.5</v>
      </c>
      <c r="D6783" s="223">
        <v>12</v>
      </c>
      <c r="E6783" s="223" t="s">
        <v>172</v>
      </c>
      <c r="F6783" s="225" t="s">
        <v>207</v>
      </c>
      <c r="G6783" s="226">
        <v>1.98</v>
      </c>
      <c r="H6783" s="226">
        <v>-7.0000000000000007E-2</v>
      </c>
      <c r="I6783" s="226">
        <v>1.91</v>
      </c>
      <c r="J6783" s="227">
        <v>9.5399999999999991</v>
      </c>
      <c r="K6783" s="227">
        <v>614.15</v>
      </c>
      <c r="L6783" s="228">
        <v>-10.88</v>
      </c>
      <c r="M6783" s="229">
        <f t="shared" si="206"/>
        <v>603.27</v>
      </c>
      <c r="N6783" s="230">
        <v>2.93</v>
      </c>
    </row>
    <row r="6784" spans="1:14" x14ac:dyDescent="0.2">
      <c r="A6784" s="231" t="str">
        <f t="shared" si="205"/>
        <v>NS1.512Thinned110</v>
      </c>
      <c r="B6784" s="223" t="s">
        <v>234</v>
      </c>
      <c r="C6784" s="224">
        <v>1.5</v>
      </c>
      <c r="D6784" s="223">
        <v>12</v>
      </c>
      <c r="E6784" s="223" t="s">
        <v>172</v>
      </c>
      <c r="F6784" s="225" t="s">
        <v>208</v>
      </c>
      <c r="G6784" s="226">
        <v>1.65</v>
      </c>
      <c r="H6784" s="226">
        <v>-0.1</v>
      </c>
      <c r="I6784" s="226">
        <v>1.55</v>
      </c>
      <c r="J6784" s="227">
        <v>7.74</v>
      </c>
      <c r="K6784" s="227">
        <v>621.89</v>
      </c>
      <c r="L6784" s="228">
        <v>-11.37</v>
      </c>
      <c r="M6784" s="229">
        <f t="shared" si="206"/>
        <v>610.52</v>
      </c>
      <c r="N6784" s="230">
        <v>2.83</v>
      </c>
    </row>
    <row r="6785" spans="1:14" x14ac:dyDescent="0.2">
      <c r="A6785" s="231" t="str">
        <f t="shared" si="205"/>
        <v>NS1.512Thinned115</v>
      </c>
      <c r="B6785" s="223" t="s">
        <v>234</v>
      </c>
      <c r="C6785" s="224">
        <v>1.5</v>
      </c>
      <c r="D6785" s="223">
        <v>12</v>
      </c>
      <c r="E6785" s="223" t="s">
        <v>172</v>
      </c>
      <c r="F6785" s="225" t="s">
        <v>209</v>
      </c>
      <c r="G6785" s="226">
        <v>1.63</v>
      </c>
      <c r="H6785" s="226">
        <v>-0.11</v>
      </c>
      <c r="I6785" s="226">
        <v>1.52</v>
      </c>
      <c r="J6785" s="227">
        <v>7.58</v>
      </c>
      <c r="K6785" s="227">
        <v>629.47</v>
      </c>
      <c r="L6785" s="228">
        <v>-11.85</v>
      </c>
      <c r="M6785" s="229">
        <f t="shared" si="206"/>
        <v>617.62</v>
      </c>
      <c r="N6785" s="230">
        <v>2.74</v>
      </c>
    </row>
    <row r="6786" spans="1:14" x14ac:dyDescent="0.2">
      <c r="A6786" s="231" t="str">
        <f t="shared" ref="A6786:A6849" si="207">CONCATENATE(LEFT(B6786,2),TEXT(C6786,"0.0"),TEXT(D6786,"00"),E6786,TEXT(LEFT(F6786,3),"000"))</f>
        <v>NS1.512Thinned120</v>
      </c>
      <c r="B6786" s="223" t="s">
        <v>234</v>
      </c>
      <c r="C6786" s="224">
        <v>1.5</v>
      </c>
      <c r="D6786" s="223">
        <v>12</v>
      </c>
      <c r="E6786" s="223" t="s">
        <v>172</v>
      </c>
      <c r="F6786" s="225" t="s">
        <v>210</v>
      </c>
      <c r="G6786" s="226">
        <v>1.36</v>
      </c>
      <c r="H6786" s="226">
        <v>-0.1</v>
      </c>
      <c r="I6786" s="226">
        <v>1.26</v>
      </c>
      <c r="J6786" s="227">
        <v>6.3</v>
      </c>
      <c r="K6786" s="227">
        <v>635.76</v>
      </c>
      <c r="L6786" s="228">
        <v>-12.32</v>
      </c>
      <c r="M6786" s="229">
        <f t="shared" si="206"/>
        <v>623.43999999999994</v>
      </c>
      <c r="N6786" s="230">
        <v>2.64</v>
      </c>
    </row>
    <row r="6787" spans="1:14" x14ac:dyDescent="0.2">
      <c r="A6787" s="231" t="str">
        <f t="shared" si="207"/>
        <v>NS1.512Thinned125</v>
      </c>
      <c r="B6787" s="223" t="s">
        <v>234</v>
      </c>
      <c r="C6787" s="224">
        <v>1.5</v>
      </c>
      <c r="D6787" s="223">
        <v>12</v>
      </c>
      <c r="E6787" s="223" t="s">
        <v>172</v>
      </c>
      <c r="F6787" s="225" t="s">
        <v>211</v>
      </c>
      <c r="G6787" s="226">
        <v>1.1200000000000001</v>
      </c>
      <c r="H6787" s="226">
        <v>-0.09</v>
      </c>
      <c r="I6787" s="226">
        <v>1.03</v>
      </c>
      <c r="J6787" s="227">
        <v>5.15</v>
      </c>
      <c r="K6787" s="227">
        <v>640.91</v>
      </c>
      <c r="L6787" s="228">
        <v>-12.77</v>
      </c>
      <c r="M6787" s="229">
        <f t="shared" si="206"/>
        <v>628.14</v>
      </c>
      <c r="N6787" s="230">
        <v>2.54</v>
      </c>
    </row>
    <row r="6788" spans="1:14" x14ac:dyDescent="0.2">
      <c r="A6788" s="231" t="str">
        <f t="shared" si="207"/>
        <v>NS1.512Thinned130</v>
      </c>
      <c r="B6788" s="223" t="s">
        <v>234</v>
      </c>
      <c r="C6788" s="224">
        <v>1.5</v>
      </c>
      <c r="D6788" s="223">
        <v>12</v>
      </c>
      <c r="E6788" s="223" t="s">
        <v>172</v>
      </c>
      <c r="F6788" s="225" t="s">
        <v>212</v>
      </c>
      <c r="G6788" s="226">
        <v>0.91</v>
      </c>
      <c r="H6788" s="226">
        <v>-0.08</v>
      </c>
      <c r="I6788" s="226">
        <v>0.83</v>
      </c>
      <c r="J6788" s="227">
        <v>4.1399999999999997</v>
      </c>
      <c r="K6788" s="227">
        <v>645.04999999999995</v>
      </c>
      <c r="L6788" s="228">
        <v>-13.2</v>
      </c>
      <c r="M6788" s="229">
        <f t="shared" si="206"/>
        <v>631.84999999999991</v>
      </c>
      <c r="N6788" s="230">
        <v>2.4500000000000002</v>
      </c>
    </row>
    <row r="6789" spans="1:14" x14ac:dyDescent="0.2">
      <c r="A6789" s="231" t="str">
        <f t="shared" si="207"/>
        <v>NS1.512Thinned135</v>
      </c>
      <c r="B6789" s="223" t="s">
        <v>234</v>
      </c>
      <c r="C6789" s="224">
        <v>1.5</v>
      </c>
      <c r="D6789" s="223">
        <v>12</v>
      </c>
      <c r="E6789" s="223" t="s">
        <v>172</v>
      </c>
      <c r="F6789" s="225" t="s">
        <v>213</v>
      </c>
      <c r="G6789" s="226">
        <v>0.63</v>
      </c>
      <c r="H6789" s="226">
        <v>-0.08</v>
      </c>
      <c r="I6789" s="226">
        <v>0.55000000000000004</v>
      </c>
      <c r="J6789" s="227">
        <v>2.75</v>
      </c>
      <c r="K6789" s="227">
        <v>647.80999999999995</v>
      </c>
      <c r="L6789" s="228">
        <v>-13.61</v>
      </c>
      <c r="M6789" s="229">
        <f t="shared" si="206"/>
        <v>634.19999999999993</v>
      </c>
      <c r="N6789" s="230">
        <v>2.36</v>
      </c>
    </row>
    <row r="6790" spans="1:14" x14ac:dyDescent="0.2">
      <c r="A6790" s="231" t="str">
        <f t="shared" si="207"/>
        <v>NS1.512Thinned140</v>
      </c>
      <c r="B6790" s="223" t="s">
        <v>234</v>
      </c>
      <c r="C6790" s="224">
        <v>1.5</v>
      </c>
      <c r="D6790" s="223">
        <v>12</v>
      </c>
      <c r="E6790" s="223" t="s">
        <v>172</v>
      </c>
      <c r="F6790" s="225" t="s">
        <v>214</v>
      </c>
      <c r="G6790" s="226">
        <v>0.27</v>
      </c>
      <c r="H6790" s="226">
        <v>-0.08</v>
      </c>
      <c r="I6790" s="226">
        <v>0.19</v>
      </c>
      <c r="J6790" s="227">
        <v>0.95</v>
      </c>
      <c r="K6790" s="227">
        <v>648.75</v>
      </c>
      <c r="L6790" s="228">
        <v>-14.01</v>
      </c>
      <c r="M6790" s="229">
        <f t="shared" si="206"/>
        <v>634.74</v>
      </c>
      <c r="N6790" s="230">
        <v>2.27</v>
      </c>
    </row>
    <row r="6791" spans="1:14" x14ac:dyDescent="0.2">
      <c r="A6791" s="231" t="str">
        <f t="shared" si="207"/>
        <v>NS1.512Thinned145</v>
      </c>
      <c r="B6791" s="223" t="s">
        <v>234</v>
      </c>
      <c r="C6791" s="224">
        <v>1.5</v>
      </c>
      <c r="D6791" s="223">
        <v>12</v>
      </c>
      <c r="E6791" s="223" t="s">
        <v>172</v>
      </c>
      <c r="F6791" s="225" t="s">
        <v>215</v>
      </c>
      <c r="G6791" s="226">
        <v>0.04</v>
      </c>
      <c r="H6791" s="226">
        <v>-0.09</v>
      </c>
      <c r="I6791" s="226">
        <v>-0.05</v>
      </c>
      <c r="J6791" s="227">
        <v>-0.24</v>
      </c>
      <c r="K6791" s="227">
        <v>648.51</v>
      </c>
      <c r="L6791" s="228">
        <v>-14.4</v>
      </c>
      <c r="M6791" s="229">
        <f t="shared" si="206"/>
        <v>634.11</v>
      </c>
      <c r="N6791" s="230">
        <v>2.2000000000000002</v>
      </c>
    </row>
    <row r="6792" spans="1:14" x14ac:dyDescent="0.2">
      <c r="A6792" s="231" t="str">
        <f t="shared" si="207"/>
        <v>NS1.512Thinned150</v>
      </c>
      <c r="B6792" s="223" t="s">
        <v>234</v>
      </c>
      <c r="C6792" s="224">
        <v>1.5</v>
      </c>
      <c r="D6792" s="223">
        <v>12</v>
      </c>
      <c r="E6792" s="223" t="s">
        <v>172</v>
      </c>
      <c r="F6792" s="225" t="s">
        <v>216</v>
      </c>
      <c r="G6792" s="226">
        <v>-7.0000000000000007E-2</v>
      </c>
      <c r="H6792" s="226">
        <v>-0.1</v>
      </c>
      <c r="I6792" s="226">
        <v>-0.16</v>
      </c>
      <c r="J6792" s="227">
        <v>-0.82</v>
      </c>
      <c r="K6792" s="227">
        <v>647.69000000000005</v>
      </c>
      <c r="L6792" s="228">
        <v>-14.77</v>
      </c>
      <c r="M6792" s="229">
        <f t="shared" si="206"/>
        <v>632.92000000000007</v>
      </c>
      <c r="N6792" s="230">
        <v>2.12</v>
      </c>
    </row>
    <row r="6793" spans="1:14" x14ac:dyDescent="0.2">
      <c r="A6793" s="231" t="str">
        <f t="shared" si="207"/>
        <v>NS1.512Thinned155</v>
      </c>
      <c r="B6793" s="223" t="s">
        <v>234</v>
      </c>
      <c r="C6793" s="224">
        <v>1.5</v>
      </c>
      <c r="D6793" s="223">
        <v>12</v>
      </c>
      <c r="E6793" s="223" t="s">
        <v>172</v>
      </c>
      <c r="F6793" s="225" t="s">
        <v>217</v>
      </c>
      <c r="G6793" s="226">
        <v>-0.2</v>
      </c>
      <c r="H6793" s="226">
        <v>-0.1</v>
      </c>
      <c r="I6793" s="226">
        <v>-0.3</v>
      </c>
      <c r="J6793" s="227">
        <v>-1.5</v>
      </c>
      <c r="K6793" s="227">
        <v>646.19000000000005</v>
      </c>
      <c r="L6793" s="228">
        <v>-15.14</v>
      </c>
      <c r="M6793" s="229">
        <f t="shared" si="206"/>
        <v>631.05000000000007</v>
      </c>
      <c r="N6793" s="230">
        <v>2.0499999999999998</v>
      </c>
    </row>
    <row r="6794" spans="1:14" x14ac:dyDescent="0.2">
      <c r="A6794" s="231" t="str">
        <f t="shared" si="207"/>
        <v>NS1.512Thinned160</v>
      </c>
      <c r="B6794" s="223" t="s">
        <v>234</v>
      </c>
      <c r="C6794" s="224">
        <v>1.5</v>
      </c>
      <c r="D6794" s="223">
        <v>12</v>
      </c>
      <c r="E6794" s="223" t="s">
        <v>172</v>
      </c>
      <c r="F6794" s="225" t="s">
        <v>218</v>
      </c>
      <c r="G6794" s="226">
        <v>-0.26</v>
      </c>
      <c r="H6794" s="226">
        <v>-0.1</v>
      </c>
      <c r="I6794" s="226">
        <v>-0.36</v>
      </c>
      <c r="J6794" s="227">
        <v>-1.81</v>
      </c>
      <c r="K6794" s="227">
        <v>644.38</v>
      </c>
      <c r="L6794" s="228">
        <v>-15.48</v>
      </c>
      <c r="M6794" s="229">
        <f t="shared" si="206"/>
        <v>628.9</v>
      </c>
      <c r="N6794" s="230">
        <v>1.98</v>
      </c>
    </row>
    <row r="6795" spans="1:14" x14ac:dyDescent="0.2">
      <c r="A6795" s="231" t="str">
        <f t="shared" si="207"/>
        <v>NS1.512Thinned165</v>
      </c>
      <c r="B6795" s="223" t="s">
        <v>234</v>
      </c>
      <c r="C6795" s="224">
        <v>1.5</v>
      </c>
      <c r="D6795" s="223">
        <v>12</v>
      </c>
      <c r="E6795" s="223" t="s">
        <v>172</v>
      </c>
      <c r="F6795" s="225" t="s">
        <v>219</v>
      </c>
      <c r="G6795" s="226">
        <v>-0.28000000000000003</v>
      </c>
      <c r="H6795" s="226">
        <v>-0.09</v>
      </c>
      <c r="I6795" s="226">
        <v>-0.37</v>
      </c>
      <c r="J6795" s="227">
        <v>-1.87</v>
      </c>
      <c r="K6795" s="227">
        <v>642.51</v>
      </c>
      <c r="L6795" s="228">
        <v>-15.82</v>
      </c>
      <c r="M6795" s="229">
        <f t="shared" si="206"/>
        <v>626.68999999999994</v>
      </c>
      <c r="N6795" s="230">
        <v>1.91</v>
      </c>
    </row>
    <row r="6796" spans="1:14" x14ac:dyDescent="0.2">
      <c r="A6796" s="231" t="str">
        <f t="shared" si="207"/>
        <v>NS1.512Thinned170</v>
      </c>
      <c r="B6796" s="223" t="s">
        <v>234</v>
      </c>
      <c r="C6796" s="224">
        <v>1.5</v>
      </c>
      <c r="D6796" s="223">
        <v>12</v>
      </c>
      <c r="E6796" s="223" t="s">
        <v>172</v>
      </c>
      <c r="F6796" s="225" t="s">
        <v>220</v>
      </c>
      <c r="G6796" s="226">
        <v>-0.39</v>
      </c>
      <c r="H6796" s="226">
        <v>-0.08</v>
      </c>
      <c r="I6796" s="226">
        <v>-0.47</v>
      </c>
      <c r="J6796" s="227">
        <v>-2.35</v>
      </c>
      <c r="K6796" s="227">
        <v>640.16</v>
      </c>
      <c r="L6796" s="228">
        <v>-16.14</v>
      </c>
      <c r="M6796" s="229">
        <f t="shared" si="206"/>
        <v>624.02</v>
      </c>
      <c r="N6796" s="230">
        <v>1.84</v>
      </c>
    </row>
    <row r="6797" spans="1:14" x14ac:dyDescent="0.2">
      <c r="A6797" s="231" t="str">
        <f t="shared" si="207"/>
        <v>NS1.512Thinned175</v>
      </c>
      <c r="B6797" s="223" t="s">
        <v>234</v>
      </c>
      <c r="C6797" s="224">
        <v>1.5</v>
      </c>
      <c r="D6797" s="223">
        <v>12</v>
      </c>
      <c r="E6797" s="223" t="s">
        <v>172</v>
      </c>
      <c r="F6797" s="225" t="s">
        <v>221</v>
      </c>
      <c r="G6797" s="226">
        <v>-0.44</v>
      </c>
      <c r="H6797" s="226">
        <v>-0.08</v>
      </c>
      <c r="I6797" s="226">
        <v>-0.52</v>
      </c>
      <c r="J6797" s="227">
        <v>-2.61</v>
      </c>
      <c r="K6797" s="227">
        <v>637.54999999999995</v>
      </c>
      <c r="L6797" s="228">
        <v>-16.45</v>
      </c>
      <c r="M6797" s="229">
        <f t="shared" si="206"/>
        <v>621.09999999999991</v>
      </c>
      <c r="N6797" s="230">
        <v>1.77</v>
      </c>
    </row>
    <row r="6798" spans="1:14" x14ac:dyDescent="0.2">
      <c r="A6798" s="231" t="str">
        <f t="shared" si="207"/>
        <v>NS1.512Thinned180</v>
      </c>
      <c r="B6798" s="223" t="s">
        <v>234</v>
      </c>
      <c r="C6798" s="224">
        <v>1.5</v>
      </c>
      <c r="D6798" s="223">
        <v>12</v>
      </c>
      <c r="E6798" s="223" t="s">
        <v>172</v>
      </c>
      <c r="F6798" s="225" t="s">
        <v>222</v>
      </c>
      <c r="G6798" s="226">
        <v>-0.52</v>
      </c>
      <c r="H6798" s="226">
        <v>-7.0000000000000007E-2</v>
      </c>
      <c r="I6798" s="226">
        <v>-0.59</v>
      </c>
      <c r="J6798" s="227">
        <v>-2.96</v>
      </c>
      <c r="K6798" s="227">
        <v>634.58000000000004</v>
      </c>
      <c r="L6798" s="228">
        <v>-16.75</v>
      </c>
      <c r="M6798" s="229">
        <f t="shared" si="206"/>
        <v>617.83000000000004</v>
      </c>
      <c r="N6798" s="230">
        <v>1.71</v>
      </c>
    </row>
    <row r="6799" spans="1:14" x14ac:dyDescent="0.2">
      <c r="A6799" s="231" t="str">
        <f t="shared" si="207"/>
        <v>NS1.512Thinned185</v>
      </c>
      <c r="B6799" s="223" t="s">
        <v>234</v>
      </c>
      <c r="C6799" s="224">
        <v>1.5</v>
      </c>
      <c r="D6799" s="223">
        <v>12</v>
      </c>
      <c r="E6799" s="223" t="s">
        <v>172</v>
      </c>
      <c r="F6799" s="225" t="s">
        <v>223</v>
      </c>
      <c r="G6799" s="226">
        <v>-0.6</v>
      </c>
      <c r="H6799" s="226">
        <v>-7.0000000000000007E-2</v>
      </c>
      <c r="I6799" s="226">
        <v>-0.67</v>
      </c>
      <c r="J6799" s="227">
        <v>-3.37</v>
      </c>
      <c r="K6799" s="227">
        <v>631.22</v>
      </c>
      <c r="L6799" s="228">
        <v>-17.04</v>
      </c>
      <c r="M6799" s="229">
        <f t="shared" si="206"/>
        <v>614.18000000000006</v>
      </c>
      <c r="N6799" s="230">
        <v>1.64</v>
      </c>
    </row>
    <row r="6800" spans="1:14" x14ac:dyDescent="0.2">
      <c r="A6800" s="231" t="str">
        <f t="shared" si="207"/>
        <v>NS1.512Thinned190</v>
      </c>
      <c r="B6800" s="223" t="s">
        <v>234</v>
      </c>
      <c r="C6800" s="224">
        <v>1.5</v>
      </c>
      <c r="D6800" s="223">
        <v>12</v>
      </c>
      <c r="E6800" s="223" t="s">
        <v>172</v>
      </c>
      <c r="F6800" s="225" t="s">
        <v>224</v>
      </c>
      <c r="G6800" s="226">
        <v>-0.65</v>
      </c>
      <c r="H6800" s="226">
        <v>-7.0000000000000007E-2</v>
      </c>
      <c r="I6800" s="226">
        <v>-0.72</v>
      </c>
      <c r="J6800" s="227">
        <v>-3.6</v>
      </c>
      <c r="K6800" s="227">
        <v>627.62</v>
      </c>
      <c r="L6800" s="228">
        <v>-17.32</v>
      </c>
      <c r="M6800" s="229">
        <f t="shared" si="206"/>
        <v>610.29999999999995</v>
      </c>
      <c r="N6800" s="230">
        <v>1.58</v>
      </c>
    </row>
    <row r="6801" spans="1:14" x14ac:dyDescent="0.2">
      <c r="A6801" s="231" t="str">
        <f t="shared" si="207"/>
        <v>NS1.512Thinned195</v>
      </c>
      <c r="B6801" s="223" t="s">
        <v>234</v>
      </c>
      <c r="C6801" s="224">
        <v>1.5</v>
      </c>
      <c r="D6801" s="223">
        <v>12</v>
      </c>
      <c r="E6801" s="223" t="s">
        <v>172</v>
      </c>
      <c r="F6801" s="225" t="s">
        <v>225</v>
      </c>
      <c r="G6801" s="226">
        <v>-0.74</v>
      </c>
      <c r="H6801" s="226">
        <v>-7.0000000000000007E-2</v>
      </c>
      <c r="I6801" s="226">
        <v>-0.81</v>
      </c>
      <c r="J6801" s="227">
        <v>-4.04</v>
      </c>
      <c r="K6801" s="227">
        <v>623.58000000000004</v>
      </c>
      <c r="L6801" s="228">
        <v>-17.59</v>
      </c>
      <c r="M6801" s="229">
        <f t="shared" si="206"/>
        <v>605.99</v>
      </c>
      <c r="N6801" s="230">
        <v>1.52</v>
      </c>
    </row>
    <row r="6802" spans="1:14" x14ac:dyDescent="0.2">
      <c r="A6802" s="231" t="str">
        <f t="shared" si="207"/>
        <v>NS1.514NO_thin000</v>
      </c>
      <c r="B6802" s="223" t="s">
        <v>234</v>
      </c>
      <c r="C6802" s="224">
        <v>1.5</v>
      </c>
      <c r="D6802" s="223">
        <v>14</v>
      </c>
      <c r="E6802" s="223" t="s">
        <v>199</v>
      </c>
      <c r="F6802" s="225" t="s">
        <v>0</v>
      </c>
      <c r="G6802" s="226">
        <v>0.56000000000000005</v>
      </c>
      <c r="H6802" s="226">
        <v>0.24</v>
      </c>
      <c r="I6802" s="226">
        <v>0.8</v>
      </c>
      <c r="J6802" s="227">
        <v>4.01</v>
      </c>
      <c r="K6802" s="227">
        <v>4.01</v>
      </c>
      <c r="L6802" s="228">
        <v>0</v>
      </c>
      <c r="M6802" s="229">
        <f t="shared" ref="M6802:M6865" si="208">K6802+L6802</f>
        <v>4.01</v>
      </c>
      <c r="N6802" s="230">
        <v>0</v>
      </c>
    </row>
    <row r="6803" spans="1:14" x14ac:dyDescent="0.2">
      <c r="A6803" s="231" t="str">
        <f t="shared" si="207"/>
        <v>NS1.514NO_thin005</v>
      </c>
      <c r="B6803" s="223" t="s">
        <v>234</v>
      </c>
      <c r="C6803" s="224">
        <v>1.5</v>
      </c>
      <c r="D6803" s="223">
        <v>14</v>
      </c>
      <c r="E6803" s="223" t="s">
        <v>199</v>
      </c>
      <c r="F6803" s="225" t="s">
        <v>1</v>
      </c>
      <c r="G6803" s="226">
        <v>1.71</v>
      </c>
      <c r="H6803" s="226">
        <v>0.3</v>
      </c>
      <c r="I6803" s="226">
        <v>2.0099999999999998</v>
      </c>
      <c r="J6803" s="227">
        <v>10.039999999999999</v>
      </c>
      <c r="K6803" s="227">
        <v>14.05</v>
      </c>
      <c r="L6803" s="228">
        <v>0</v>
      </c>
      <c r="M6803" s="229">
        <f t="shared" si="208"/>
        <v>14.05</v>
      </c>
      <c r="N6803" s="230">
        <v>0</v>
      </c>
    </row>
    <row r="6804" spans="1:14" x14ac:dyDescent="0.2">
      <c r="A6804" s="231" t="str">
        <f t="shared" si="207"/>
        <v>NS1.514NO_thin010</v>
      </c>
      <c r="B6804" s="223" t="s">
        <v>234</v>
      </c>
      <c r="C6804" s="224">
        <v>1.5</v>
      </c>
      <c r="D6804" s="223">
        <v>14</v>
      </c>
      <c r="E6804" s="223" t="s">
        <v>199</v>
      </c>
      <c r="F6804" s="225" t="s">
        <v>2</v>
      </c>
      <c r="G6804" s="226">
        <v>5.22</v>
      </c>
      <c r="H6804" s="226">
        <v>0.3</v>
      </c>
      <c r="I6804" s="226">
        <v>5.52</v>
      </c>
      <c r="J6804" s="227">
        <v>27.6</v>
      </c>
      <c r="K6804" s="227">
        <v>41.66</v>
      </c>
      <c r="L6804" s="228">
        <v>0</v>
      </c>
      <c r="M6804" s="229">
        <f t="shared" si="208"/>
        <v>41.66</v>
      </c>
      <c r="N6804" s="230">
        <v>0</v>
      </c>
    </row>
    <row r="6805" spans="1:14" x14ac:dyDescent="0.2">
      <c r="A6805" s="231" t="str">
        <f t="shared" si="207"/>
        <v>NS1.514NO_thin015</v>
      </c>
      <c r="B6805" s="223" t="s">
        <v>234</v>
      </c>
      <c r="C6805" s="224">
        <v>1.5</v>
      </c>
      <c r="D6805" s="223">
        <v>14</v>
      </c>
      <c r="E6805" s="223" t="s">
        <v>199</v>
      </c>
      <c r="F6805" s="225" t="s">
        <v>3</v>
      </c>
      <c r="G6805" s="226">
        <v>16.010000000000002</v>
      </c>
      <c r="H6805" s="226">
        <v>0.39</v>
      </c>
      <c r="I6805" s="226">
        <v>16.399999999999999</v>
      </c>
      <c r="J6805" s="227">
        <v>82.01</v>
      </c>
      <c r="K6805" s="227">
        <v>123.67</v>
      </c>
      <c r="L6805" s="228">
        <v>0</v>
      </c>
      <c r="M6805" s="229">
        <f t="shared" si="208"/>
        <v>123.67</v>
      </c>
      <c r="N6805" s="230">
        <v>0</v>
      </c>
    </row>
    <row r="6806" spans="1:14" x14ac:dyDescent="0.2">
      <c r="A6806" s="231" t="str">
        <f t="shared" si="207"/>
        <v>NS1.514NO_thin020</v>
      </c>
      <c r="B6806" s="223" t="s">
        <v>234</v>
      </c>
      <c r="C6806" s="224">
        <v>1.5</v>
      </c>
      <c r="D6806" s="223">
        <v>14</v>
      </c>
      <c r="E6806" s="223" t="s">
        <v>199</v>
      </c>
      <c r="F6806" s="225" t="s">
        <v>4</v>
      </c>
      <c r="G6806" s="226">
        <v>23.41</v>
      </c>
      <c r="H6806" s="226">
        <v>0.98</v>
      </c>
      <c r="I6806" s="226">
        <v>24.39</v>
      </c>
      <c r="J6806" s="227">
        <v>121.94</v>
      </c>
      <c r="K6806" s="227">
        <v>245.6</v>
      </c>
      <c r="L6806" s="228">
        <v>0</v>
      </c>
      <c r="M6806" s="229">
        <f t="shared" si="208"/>
        <v>245.6</v>
      </c>
      <c r="N6806" s="230">
        <v>0</v>
      </c>
    </row>
    <row r="6807" spans="1:14" x14ac:dyDescent="0.2">
      <c r="A6807" s="231" t="str">
        <f t="shared" si="207"/>
        <v>NS1.514NO_thin025</v>
      </c>
      <c r="B6807" s="223" t="s">
        <v>234</v>
      </c>
      <c r="C6807" s="224">
        <v>1.5</v>
      </c>
      <c r="D6807" s="223">
        <v>14</v>
      </c>
      <c r="E6807" s="223" t="s">
        <v>199</v>
      </c>
      <c r="F6807" s="225" t="s">
        <v>5</v>
      </c>
      <c r="G6807" s="226">
        <v>11.95</v>
      </c>
      <c r="H6807" s="226">
        <v>6.53</v>
      </c>
      <c r="I6807" s="226">
        <v>18.48</v>
      </c>
      <c r="J6807" s="227">
        <v>92.4</v>
      </c>
      <c r="K6807" s="227">
        <v>338.01</v>
      </c>
      <c r="L6807" s="228">
        <v>0</v>
      </c>
      <c r="M6807" s="229">
        <f t="shared" si="208"/>
        <v>338.01</v>
      </c>
      <c r="N6807" s="230">
        <v>0</v>
      </c>
    </row>
    <row r="6808" spans="1:14" x14ac:dyDescent="0.2">
      <c r="A6808" s="231" t="str">
        <f t="shared" si="207"/>
        <v>NS1.514NO_thin030</v>
      </c>
      <c r="B6808" s="223" t="s">
        <v>234</v>
      </c>
      <c r="C6808" s="224">
        <v>1.5</v>
      </c>
      <c r="D6808" s="223">
        <v>14</v>
      </c>
      <c r="E6808" s="223" t="s">
        <v>199</v>
      </c>
      <c r="F6808" s="225" t="s">
        <v>6</v>
      </c>
      <c r="G6808" s="226">
        <v>11.49</v>
      </c>
      <c r="H6808" s="226">
        <v>4.21</v>
      </c>
      <c r="I6808" s="226">
        <v>15.7</v>
      </c>
      <c r="J6808" s="227">
        <v>78.5</v>
      </c>
      <c r="K6808" s="227">
        <v>416.51</v>
      </c>
      <c r="L6808" s="228">
        <v>0</v>
      </c>
      <c r="M6808" s="229">
        <f t="shared" si="208"/>
        <v>416.51</v>
      </c>
      <c r="N6808" s="230">
        <v>0</v>
      </c>
    </row>
    <row r="6809" spans="1:14" x14ac:dyDescent="0.2">
      <c r="A6809" s="231" t="str">
        <f t="shared" si="207"/>
        <v>NS1.514NO_thin035</v>
      </c>
      <c r="B6809" s="223" t="s">
        <v>234</v>
      </c>
      <c r="C6809" s="224">
        <v>1.5</v>
      </c>
      <c r="D6809" s="223">
        <v>14</v>
      </c>
      <c r="E6809" s="223" t="s">
        <v>199</v>
      </c>
      <c r="F6809" s="225" t="s">
        <v>7</v>
      </c>
      <c r="G6809" s="226">
        <v>12.52</v>
      </c>
      <c r="H6809" s="226">
        <v>2.0299999999999998</v>
      </c>
      <c r="I6809" s="226">
        <v>14.56</v>
      </c>
      <c r="J6809" s="227">
        <v>72.78</v>
      </c>
      <c r="K6809" s="227">
        <v>489.28</v>
      </c>
      <c r="L6809" s="228">
        <v>0</v>
      </c>
      <c r="M6809" s="229">
        <f t="shared" si="208"/>
        <v>489.28</v>
      </c>
      <c r="N6809" s="230">
        <v>0</v>
      </c>
    </row>
    <row r="6810" spans="1:14" x14ac:dyDescent="0.2">
      <c r="A6810" s="231" t="str">
        <f t="shared" si="207"/>
        <v>NS1.514NO_thin040</v>
      </c>
      <c r="B6810" s="223" t="s">
        <v>234</v>
      </c>
      <c r="C6810" s="224">
        <v>1.5</v>
      </c>
      <c r="D6810" s="223">
        <v>14</v>
      </c>
      <c r="E6810" s="223" t="s">
        <v>199</v>
      </c>
      <c r="F6810" s="225" t="s">
        <v>8</v>
      </c>
      <c r="G6810" s="226">
        <v>12.55</v>
      </c>
      <c r="H6810" s="226">
        <v>1.06</v>
      </c>
      <c r="I6810" s="226">
        <v>13.61</v>
      </c>
      <c r="J6810" s="227">
        <v>68.05</v>
      </c>
      <c r="K6810" s="227">
        <v>557.34</v>
      </c>
      <c r="L6810" s="228">
        <v>0</v>
      </c>
      <c r="M6810" s="229">
        <f t="shared" si="208"/>
        <v>557.34</v>
      </c>
      <c r="N6810" s="230">
        <v>0</v>
      </c>
    </row>
    <row r="6811" spans="1:14" x14ac:dyDescent="0.2">
      <c r="A6811" s="231" t="str">
        <f t="shared" si="207"/>
        <v>NS1.514NO_thin045</v>
      </c>
      <c r="B6811" s="223" t="s">
        <v>234</v>
      </c>
      <c r="C6811" s="224">
        <v>1.5</v>
      </c>
      <c r="D6811" s="223">
        <v>14</v>
      </c>
      <c r="E6811" s="223" t="s">
        <v>199</v>
      </c>
      <c r="F6811" s="225" t="s">
        <v>9</v>
      </c>
      <c r="G6811" s="226">
        <v>11.96</v>
      </c>
      <c r="H6811" s="226">
        <v>0.19</v>
      </c>
      <c r="I6811" s="226">
        <v>12.15</v>
      </c>
      <c r="J6811" s="227">
        <v>60.76</v>
      </c>
      <c r="K6811" s="227">
        <v>618.1</v>
      </c>
      <c r="L6811" s="228">
        <v>0</v>
      </c>
      <c r="M6811" s="229">
        <f t="shared" si="208"/>
        <v>618.1</v>
      </c>
      <c r="N6811" s="230">
        <v>0</v>
      </c>
    </row>
    <row r="6812" spans="1:14" x14ac:dyDescent="0.2">
      <c r="A6812" s="231" t="str">
        <f t="shared" si="207"/>
        <v>NS1.514NO_thin050</v>
      </c>
      <c r="B6812" s="223" t="s">
        <v>234</v>
      </c>
      <c r="C6812" s="224">
        <v>1.5</v>
      </c>
      <c r="D6812" s="223">
        <v>14</v>
      </c>
      <c r="E6812" s="223" t="s">
        <v>199</v>
      </c>
      <c r="F6812" s="225" t="s">
        <v>10</v>
      </c>
      <c r="G6812" s="226">
        <v>11.28</v>
      </c>
      <c r="H6812" s="226">
        <v>0.12</v>
      </c>
      <c r="I6812" s="226">
        <v>11.4</v>
      </c>
      <c r="J6812" s="227">
        <v>57</v>
      </c>
      <c r="K6812" s="227">
        <v>675.1</v>
      </c>
      <c r="L6812" s="228">
        <v>0</v>
      </c>
      <c r="M6812" s="229">
        <f t="shared" si="208"/>
        <v>675.1</v>
      </c>
      <c r="N6812" s="230">
        <v>0</v>
      </c>
    </row>
    <row r="6813" spans="1:14" x14ac:dyDescent="0.2">
      <c r="A6813" s="231" t="str">
        <f t="shared" si="207"/>
        <v>NS1.514NO_thin055</v>
      </c>
      <c r="B6813" s="223" t="s">
        <v>234</v>
      </c>
      <c r="C6813" s="224">
        <v>1.5</v>
      </c>
      <c r="D6813" s="223">
        <v>14</v>
      </c>
      <c r="E6813" s="223" t="s">
        <v>199</v>
      </c>
      <c r="F6813" s="225" t="s">
        <v>11</v>
      </c>
      <c r="G6813" s="226">
        <v>10.67</v>
      </c>
      <c r="H6813" s="226">
        <v>-0.39</v>
      </c>
      <c r="I6813" s="226">
        <v>10.28</v>
      </c>
      <c r="J6813" s="227">
        <v>51.4</v>
      </c>
      <c r="K6813" s="227">
        <v>726.51</v>
      </c>
      <c r="L6813" s="228">
        <v>0</v>
      </c>
      <c r="M6813" s="229">
        <f t="shared" si="208"/>
        <v>726.51</v>
      </c>
      <c r="N6813" s="230">
        <v>0</v>
      </c>
    </row>
    <row r="6814" spans="1:14" x14ac:dyDescent="0.2">
      <c r="A6814" s="231" t="str">
        <f t="shared" si="207"/>
        <v>NS1.514NO_thin060</v>
      </c>
      <c r="B6814" s="223" t="s">
        <v>234</v>
      </c>
      <c r="C6814" s="224">
        <v>1.5</v>
      </c>
      <c r="D6814" s="223">
        <v>14</v>
      </c>
      <c r="E6814" s="223" t="s">
        <v>199</v>
      </c>
      <c r="F6814" s="225" t="s">
        <v>12</v>
      </c>
      <c r="G6814" s="226">
        <v>9.99</v>
      </c>
      <c r="H6814" s="226">
        <v>-0.34</v>
      </c>
      <c r="I6814" s="226">
        <v>9.65</v>
      </c>
      <c r="J6814" s="227">
        <v>48.24</v>
      </c>
      <c r="K6814" s="227">
        <v>774.75</v>
      </c>
      <c r="L6814" s="228">
        <v>0</v>
      </c>
      <c r="M6814" s="229">
        <f t="shared" si="208"/>
        <v>774.75</v>
      </c>
      <c r="N6814" s="230">
        <v>0</v>
      </c>
    </row>
    <row r="6815" spans="1:14" x14ac:dyDescent="0.2">
      <c r="A6815" s="231" t="str">
        <f t="shared" si="207"/>
        <v>NS1.514NO_thin065</v>
      </c>
      <c r="B6815" s="223" t="s">
        <v>234</v>
      </c>
      <c r="C6815" s="224">
        <v>1.5</v>
      </c>
      <c r="D6815" s="223">
        <v>14</v>
      </c>
      <c r="E6815" s="223" t="s">
        <v>199</v>
      </c>
      <c r="F6815" s="225" t="s">
        <v>13</v>
      </c>
      <c r="G6815" s="226">
        <v>9.31</v>
      </c>
      <c r="H6815" s="226">
        <v>-0.33</v>
      </c>
      <c r="I6815" s="226">
        <v>8.98</v>
      </c>
      <c r="J6815" s="227">
        <v>44.88</v>
      </c>
      <c r="K6815" s="227">
        <v>819.63</v>
      </c>
      <c r="L6815" s="228">
        <v>0</v>
      </c>
      <c r="M6815" s="229">
        <f t="shared" si="208"/>
        <v>819.63</v>
      </c>
      <c r="N6815" s="230">
        <v>0</v>
      </c>
    </row>
    <row r="6816" spans="1:14" x14ac:dyDescent="0.2">
      <c r="A6816" s="231" t="str">
        <f t="shared" si="207"/>
        <v>NS1.514NO_thin070</v>
      </c>
      <c r="B6816" s="223" t="s">
        <v>234</v>
      </c>
      <c r="C6816" s="224">
        <v>1.5</v>
      </c>
      <c r="D6816" s="223">
        <v>14</v>
      </c>
      <c r="E6816" s="223" t="s">
        <v>199</v>
      </c>
      <c r="F6816" s="225" t="s">
        <v>200</v>
      </c>
      <c r="G6816" s="226">
        <v>8.48</v>
      </c>
      <c r="H6816" s="226">
        <v>-0.56999999999999995</v>
      </c>
      <c r="I6816" s="226">
        <v>7.92</v>
      </c>
      <c r="J6816" s="227">
        <v>39.590000000000003</v>
      </c>
      <c r="K6816" s="227">
        <v>859.21</v>
      </c>
      <c r="L6816" s="228">
        <v>0</v>
      </c>
      <c r="M6816" s="229">
        <f t="shared" si="208"/>
        <v>859.21</v>
      </c>
      <c r="N6816" s="230">
        <v>0</v>
      </c>
    </row>
    <row r="6817" spans="1:14" x14ac:dyDescent="0.2">
      <c r="A6817" s="231" t="str">
        <f t="shared" si="207"/>
        <v>NS1.514NO_thin075</v>
      </c>
      <c r="B6817" s="223" t="s">
        <v>234</v>
      </c>
      <c r="C6817" s="224">
        <v>1.5</v>
      </c>
      <c r="D6817" s="223">
        <v>14</v>
      </c>
      <c r="E6817" s="223" t="s">
        <v>199</v>
      </c>
      <c r="F6817" s="225" t="s">
        <v>201</v>
      </c>
      <c r="G6817" s="226">
        <v>7.77</v>
      </c>
      <c r="H6817" s="226">
        <v>-0.47</v>
      </c>
      <c r="I6817" s="226">
        <v>7.29</v>
      </c>
      <c r="J6817" s="227">
        <v>36.46</v>
      </c>
      <c r="K6817" s="227">
        <v>895.67</v>
      </c>
      <c r="L6817" s="228">
        <v>0</v>
      </c>
      <c r="M6817" s="229">
        <f t="shared" si="208"/>
        <v>895.67</v>
      </c>
      <c r="N6817" s="230">
        <v>0</v>
      </c>
    </row>
    <row r="6818" spans="1:14" x14ac:dyDescent="0.2">
      <c r="A6818" s="231" t="str">
        <f t="shared" si="207"/>
        <v>NS1.514NO_thin080</v>
      </c>
      <c r="B6818" s="223" t="s">
        <v>234</v>
      </c>
      <c r="C6818" s="224">
        <v>1.5</v>
      </c>
      <c r="D6818" s="223">
        <v>14</v>
      </c>
      <c r="E6818" s="223" t="s">
        <v>199</v>
      </c>
      <c r="F6818" s="225" t="s">
        <v>202</v>
      </c>
      <c r="G6818" s="226">
        <v>7.22</v>
      </c>
      <c r="H6818" s="226">
        <v>-0.31</v>
      </c>
      <c r="I6818" s="226">
        <v>6.91</v>
      </c>
      <c r="J6818" s="227">
        <v>34.54</v>
      </c>
      <c r="K6818" s="227">
        <v>930.22</v>
      </c>
      <c r="L6818" s="228">
        <v>0</v>
      </c>
      <c r="M6818" s="229">
        <f t="shared" si="208"/>
        <v>930.22</v>
      </c>
      <c r="N6818" s="230">
        <v>0</v>
      </c>
    </row>
    <row r="6819" spans="1:14" x14ac:dyDescent="0.2">
      <c r="A6819" s="231" t="str">
        <f t="shared" si="207"/>
        <v>NS1.514NO_thin085</v>
      </c>
      <c r="B6819" s="223" t="s">
        <v>234</v>
      </c>
      <c r="C6819" s="224">
        <v>1.5</v>
      </c>
      <c r="D6819" s="223">
        <v>14</v>
      </c>
      <c r="E6819" s="223" t="s">
        <v>199</v>
      </c>
      <c r="F6819" s="225" t="s">
        <v>203</v>
      </c>
      <c r="G6819" s="226">
        <v>6.64</v>
      </c>
      <c r="H6819" s="226">
        <v>-0.55000000000000004</v>
      </c>
      <c r="I6819" s="226">
        <v>6.09</v>
      </c>
      <c r="J6819" s="227">
        <v>30.45</v>
      </c>
      <c r="K6819" s="227">
        <v>960.67</v>
      </c>
      <c r="L6819" s="228">
        <v>0</v>
      </c>
      <c r="M6819" s="229">
        <f t="shared" si="208"/>
        <v>960.67</v>
      </c>
      <c r="N6819" s="230">
        <v>0</v>
      </c>
    </row>
    <row r="6820" spans="1:14" x14ac:dyDescent="0.2">
      <c r="A6820" s="231" t="str">
        <f t="shared" si="207"/>
        <v>NS1.514NO_thin090</v>
      </c>
      <c r="B6820" s="223" t="s">
        <v>234</v>
      </c>
      <c r="C6820" s="224">
        <v>1.5</v>
      </c>
      <c r="D6820" s="223">
        <v>14</v>
      </c>
      <c r="E6820" s="223" t="s">
        <v>199</v>
      </c>
      <c r="F6820" s="225" t="s">
        <v>204</v>
      </c>
      <c r="G6820" s="226">
        <v>6.13</v>
      </c>
      <c r="H6820" s="226">
        <v>-0.53</v>
      </c>
      <c r="I6820" s="226">
        <v>5.6</v>
      </c>
      <c r="J6820" s="227">
        <v>28.02</v>
      </c>
      <c r="K6820" s="227">
        <v>988.68</v>
      </c>
      <c r="L6820" s="228">
        <v>0</v>
      </c>
      <c r="M6820" s="229">
        <f t="shared" si="208"/>
        <v>988.68</v>
      </c>
      <c r="N6820" s="230">
        <v>0</v>
      </c>
    </row>
    <row r="6821" spans="1:14" x14ac:dyDescent="0.2">
      <c r="A6821" s="231" t="str">
        <f t="shared" si="207"/>
        <v>NS1.514NO_thin095</v>
      </c>
      <c r="B6821" s="223" t="s">
        <v>234</v>
      </c>
      <c r="C6821" s="224">
        <v>1.5</v>
      </c>
      <c r="D6821" s="223">
        <v>14</v>
      </c>
      <c r="E6821" s="223" t="s">
        <v>199</v>
      </c>
      <c r="F6821" s="225" t="s">
        <v>205</v>
      </c>
      <c r="G6821" s="226">
        <v>5.64</v>
      </c>
      <c r="H6821" s="226">
        <v>-0.52</v>
      </c>
      <c r="I6821" s="226">
        <v>5.13</v>
      </c>
      <c r="J6821" s="227">
        <v>25.63</v>
      </c>
      <c r="K6821" s="227">
        <v>1014.31</v>
      </c>
      <c r="L6821" s="228">
        <v>0</v>
      </c>
      <c r="M6821" s="229">
        <f t="shared" si="208"/>
        <v>1014.31</v>
      </c>
      <c r="N6821" s="230">
        <v>0</v>
      </c>
    </row>
    <row r="6822" spans="1:14" x14ac:dyDescent="0.2">
      <c r="A6822" s="231" t="str">
        <f t="shared" si="207"/>
        <v>NS1.514NO_thin100</v>
      </c>
      <c r="B6822" s="223" t="s">
        <v>234</v>
      </c>
      <c r="C6822" s="224">
        <v>1.5</v>
      </c>
      <c r="D6822" s="223">
        <v>14</v>
      </c>
      <c r="E6822" s="223" t="s">
        <v>199</v>
      </c>
      <c r="F6822" s="225" t="s">
        <v>206</v>
      </c>
      <c r="G6822" s="226">
        <v>5.25</v>
      </c>
      <c r="H6822" s="226">
        <v>-0.49</v>
      </c>
      <c r="I6822" s="226">
        <v>4.76</v>
      </c>
      <c r="J6822" s="227">
        <v>23.79</v>
      </c>
      <c r="K6822" s="227">
        <v>1038.1099999999999</v>
      </c>
      <c r="L6822" s="228">
        <v>0</v>
      </c>
      <c r="M6822" s="229">
        <f t="shared" si="208"/>
        <v>1038.1099999999999</v>
      </c>
      <c r="N6822" s="230">
        <v>0</v>
      </c>
    </row>
    <row r="6823" spans="1:14" x14ac:dyDescent="0.2">
      <c r="A6823" s="231" t="str">
        <f t="shared" si="207"/>
        <v>NS1.514NO_thin105</v>
      </c>
      <c r="B6823" s="223" t="s">
        <v>234</v>
      </c>
      <c r="C6823" s="224">
        <v>1.5</v>
      </c>
      <c r="D6823" s="223">
        <v>14</v>
      </c>
      <c r="E6823" s="223" t="s">
        <v>199</v>
      </c>
      <c r="F6823" s="225" t="s">
        <v>207</v>
      </c>
      <c r="G6823" s="226">
        <v>4.8600000000000003</v>
      </c>
      <c r="H6823" s="226">
        <v>-0.45</v>
      </c>
      <c r="I6823" s="226">
        <v>4.41</v>
      </c>
      <c r="J6823" s="227">
        <v>22.05</v>
      </c>
      <c r="K6823" s="227">
        <v>1060.1500000000001</v>
      </c>
      <c r="L6823" s="228">
        <v>0</v>
      </c>
      <c r="M6823" s="229">
        <f t="shared" si="208"/>
        <v>1060.1500000000001</v>
      </c>
      <c r="N6823" s="230">
        <v>0</v>
      </c>
    </row>
    <row r="6824" spans="1:14" x14ac:dyDescent="0.2">
      <c r="A6824" s="231" t="str">
        <f t="shared" si="207"/>
        <v>NS1.514NO_thin110</v>
      </c>
      <c r="B6824" s="223" t="s">
        <v>234</v>
      </c>
      <c r="C6824" s="224">
        <v>1.5</v>
      </c>
      <c r="D6824" s="223">
        <v>14</v>
      </c>
      <c r="E6824" s="223" t="s">
        <v>199</v>
      </c>
      <c r="F6824" s="225" t="s">
        <v>208</v>
      </c>
      <c r="G6824" s="226">
        <v>4.53</v>
      </c>
      <c r="H6824" s="226">
        <v>-0.32</v>
      </c>
      <c r="I6824" s="226">
        <v>4.21</v>
      </c>
      <c r="J6824" s="227">
        <v>21.05</v>
      </c>
      <c r="K6824" s="227">
        <v>1081.2</v>
      </c>
      <c r="L6824" s="228">
        <v>0</v>
      </c>
      <c r="M6824" s="229">
        <f t="shared" si="208"/>
        <v>1081.2</v>
      </c>
      <c r="N6824" s="230">
        <v>0</v>
      </c>
    </row>
    <row r="6825" spans="1:14" x14ac:dyDescent="0.2">
      <c r="A6825" s="231" t="str">
        <f t="shared" si="207"/>
        <v>NS1.514NO_thin115</v>
      </c>
      <c r="B6825" s="223" t="s">
        <v>234</v>
      </c>
      <c r="C6825" s="224">
        <v>1.5</v>
      </c>
      <c r="D6825" s="223">
        <v>14</v>
      </c>
      <c r="E6825" s="223" t="s">
        <v>199</v>
      </c>
      <c r="F6825" s="225" t="s">
        <v>209</v>
      </c>
      <c r="G6825" s="226">
        <v>4.18</v>
      </c>
      <c r="H6825" s="226">
        <v>-0.44</v>
      </c>
      <c r="I6825" s="226">
        <v>3.74</v>
      </c>
      <c r="J6825" s="227">
        <v>18.68</v>
      </c>
      <c r="K6825" s="227">
        <v>1099.8800000000001</v>
      </c>
      <c r="L6825" s="228">
        <v>0</v>
      </c>
      <c r="M6825" s="229">
        <f t="shared" si="208"/>
        <v>1099.8800000000001</v>
      </c>
      <c r="N6825" s="230">
        <v>0</v>
      </c>
    </row>
    <row r="6826" spans="1:14" x14ac:dyDescent="0.2">
      <c r="A6826" s="231" t="str">
        <f t="shared" si="207"/>
        <v>NS1.514NO_thin120</v>
      </c>
      <c r="B6826" s="223" t="s">
        <v>234</v>
      </c>
      <c r="C6826" s="224">
        <v>1.5</v>
      </c>
      <c r="D6826" s="223">
        <v>14</v>
      </c>
      <c r="E6826" s="223" t="s">
        <v>199</v>
      </c>
      <c r="F6826" s="225" t="s">
        <v>210</v>
      </c>
      <c r="G6826" s="226">
        <v>3.88</v>
      </c>
      <c r="H6826" s="226">
        <v>-0.4</v>
      </c>
      <c r="I6826" s="226">
        <v>3.47</v>
      </c>
      <c r="J6826" s="227">
        <v>17.37</v>
      </c>
      <c r="K6826" s="227">
        <v>1117.25</v>
      </c>
      <c r="L6826" s="228">
        <v>0</v>
      </c>
      <c r="M6826" s="229">
        <f t="shared" si="208"/>
        <v>1117.25</v>
      </c>
      <c r="N6826" s="230">
        <v>0</v>
      </c>
    </row>
    <row r="6827" spans="1:14" x14ac:dyDescent="0.2">
      <c r="A6827" s="231" t="str">
        <f t="shared" si="207"/>
        <v>NS1.514NO_thin125</v>
      </c>
      <c r="B6827" s="223" t="s">
        <v>234</v>
      </c>
      <c r="C6827" s="224">
        <v>1.5</v>
      </c>
      <c r="D6827" s="223">
        <v>14</v>
      </c>
      <c r="E6827" s="223" t="s">
        <v>199</v>
      </c>
      <c r="F6827" s="225" t="s">
        <v>211</v>
      </c>
      <c r="G6827" s="226">
        <v>3.55</v>
      </c>
      <c r="H6827" s="226">
        <v>-0.38</v>
      </c>
      <c r="I6827" s="226">
        <v>3.17</v>
      </c>
      <c r="J6827" s="227">
        <v>15.87</v>
      </c>
      <c r="K6827" s="227">
        <v>1133.1199999999999</v>
      </c>
      <c r="L6827" s="228">
        <v>0</v>
      </c>
      <c r="M6827" s="229">
        <f t="shared" si="208"/>
        <v>1133.1199999999999</v>
      </c>
      <c r="N6827" s="230">
        <v>0</v>
      </c>
    </row>
    <row r="6828" spans="1:14" x14ac:dyDescent="0.2">
      <c r="A6828" s="231" t="str">
        <f t="shared" si="207"/>
        <v>NS1.514NO_thin130</v>
      </c>
      <c r="B6828" s="223" t="s">
        <v>234</v>
      </c>
      <c r="C6828" s="224">
        <v>1.5</v>
      </c>
      <c r="D6828" s="223">
        <v>14</v>
      </c>
      <c r="E6828" s="223" t="s">
        <v>199</v>
      </c>
      <c r="F6828" s="225" t="s">
        <v>212</v>
      </c>
      <c r="G6828" s="226">
        <v>3.3</v>
      </c>
      <c r="H6828" s="226">
        <v>-0.34</v>
      </c>
      <c r="I6828" s="226">
        <v>2.96</v>
      </c>
      <c r="J6828" s="227">
        <v>14.81</v>
      </c>
      <c r="K6828" s="227">
        <v>1147.93</v>
      </c>
      <c r="L6828" s="228">
        <v>0</v>
      </c>
      <c r="M6828" s="229">
        <f t="shared" si="208"/>
        <v>1147.93</v>
      </c>
      <c r="N6828" s="230">
        <v>0</v>
      </c>
    </row>
    <row r="6829" spans="1:14" x14ac:dyDescent="0.2">
      <c r="A6829" s="231" t="str">
        <f t="shared" si="207"/>
        <v>NS1.514NO_thin135</v>
      </c>
      <c r="B6829" s="223" t="s">
        <v>234</v>
      </c>
      <c r="C6829" s="224">
        <v>1.5</v>
      </c>
      <c r="D6829" s="223">
        <v>14</v>
      </c>
      <c r="E6829" s="223" t="s">
        <v>199</v>
      </c>
      <c r="F6829" s="225" t="s">
        <v>213</v>
      </c>
      <c r="G6829" s="226">
        <v>3.06</v>
      </c>
      <c r="H6829" s="226">
        <v>-0.21</v>
      </c>
      <c r="I6829" s="226">
        <v>2.85</v>
      </c>
      <c r="J6829" s="227">
        <v>14.24</v>
      </c>
      <c r="K6829" s="227">
        <v>1162.17</v>
      </c>
      <c r="L6829" s="228">
        <v>0</v>
      </c>
      <c r="M6829" s="229">
        <f t="shared" si="208"/>
        <v>1162.17</v>
      </c>
      <c r="N6829" s="230">
        <v>0</v>
      </c>
    </row>
    <row r="6830" spans="1:14" x14ac:dyDescent="0.2">
      <c r="A6830" s="231" t="str">
        <f t="shared" si="207"/>
        <v>NS1.514NO_thin140</v>
      </c>
      <c r="B6830" s="223" t="s">
        <v>234</v>
      </c>
      <c r="C6830" s="224">
        <v>1.5</v>
      </c>
      <c r="D6830" s="223">
        <v>14</v>
      </c>
      <c r="E6830" s="223" t="s">
        <v>199</v>
      </c>
      <c r="F6830" s="225" t="s">
        <v>214</v>
      </c>
      <c r="G6830" s="226">
        <v>2.83</v>
      </c>
      <c r="H6830" s="226">
        <v>-0.31</v>
      </c>
      <c r="I6830" s="226">
        <v>2.52</v>
      </c>
      <c r="J6830" s="227">
        <v>12.58</v>
      </c>
      <c r="K6830" s="227">
        <v>1174.76</v>
      </c>
      <c r="L6830" s="228">
        <v>0</v>
      </c>
      <c r="M6830" s="229">
        <f t="shared" si="208"/>
        <v>1174.76</v>
      </c>
      <c r="N6830" s="230">
        <v>0</v>
      </c>
    </row>
    <row r="6831" spans="1:14" x14ac:dyDescent="0.2">
      <c r="A6831" s="231" t="str">
        <f t="shared" si="207"/>
        <v>NS1.514NO_thin145</v>
      </c>
      <c r="B6831" s="223" t="s">
        <v>234</v>
      </c>
      <c r="C6831" s="224">
        <v>1.5</v>
      </c>
      <c r="D6831" s="223">
        <v>14</v>
      </c>
      <c r="E6831" s="223" t="s">
        <v>199</v>
      </c>
      <c r="F6831" s="225" t="s">
        <v>215</v>
      </c>
      <c r="G6831" s="226">
        <v>2.58</v>
      </c>
      <c r="H6831" s="226">
        <v>-0.3</v>
      </c>
      <c r="I6831" s="226">
        <v>2.2799999999999998</v>
      </c>
      <c r="J6831" s="227">
        <v>11.38</v>
      </c>
      <c r="K6831" s="227">
        <v>1186.1400000000001</v>
      </c>
      <c r="L6831" s="228">
        <v>0</v>
      </c>
      <c r="M6831" s="229">
        <f t="shared" si="208"/>
        <v>1186.1400000000001</v>
      </c>
      <c r="N6831" s="230">
        <v>0</v>
      </c>
    </row>
    <row r="6832" spans="1:14" x14ac:dyDescent="0.2">
      <c r="A6832" s="231" t="str">
        <f t="shared" si="207"/>
        <v>NS1.514NO_thin150</v>
      </c>
      <c r="B6832" s="223" t="s">
        <v>234</v>
      </c>
      <c r="C6832" s="224">
        <v>1.5</v>
      </c>
      <c r="D6832" s="223">
        <v>14</v>
      </c>
      <c r="E6832" s="223" t="s">
        <v>199</v>
      </c>
      <c r="F6832" s="225" t="s">
        <v>216</v>
      </c>
      <c r="G6832" s="226">
        <v>2.39</v>
      </c>
      <c r="H6832" s="226">
        <v>-0.18</v>
      </c>
      <c r="I6832" s="226">
        <v>2.2000000000000002</v>
      </c>
      <c r="J6832" s="227">
        <v>11.02</v>
      </c>
      <c r="K6832" s="227">
        <v>1197.1600000000001</v>
      </c>
      <c r="L6832" s="228">
        <v>0</v>
      </c>
      <c r="M6832" s="229">
        <f t="shared" si="208"/>
        <v>1197.1600000000001</v>
      </c>
      <c r="N6832" s="230">
        <v>0</v>
      </c>
    </row>
    <row r="6833" spans="1:14" x14ac:dyDescent="0.2">
      <c r="A6833" s="231" t="str">
        <f t="shared" si="207"/>
        <v>NS1.514NO_thin155</v>
      </c>
      <c r="B6833" s="223" t="s">
        <v>234</v>
      </c>
      <c r="C6833" s="224">
        <v>1.5</v>
      </c>
      <c r="D6833" s="223">
        <v>14</v>
      </c>
      <c r="E6833" s="223" t="s">
        <v>199</v>
      </c>
      <c r="F6833" s="225" t="s">
        <v>217</v>
      </c>
      <c r="G6833" s="226">
        <v>2.2400000000000002</v>
      </c>
      <c r="H6833" s="226">
        <v>-0.28000000000000003</v>
      </c>
      <c r="I6833" s="226">
        <v>1.96</v>
      </c>
      <c r="J6833" s="227">
        <v>9.81</v>
      </c>
      <c r="K6833" s="227">
        <v>1206.97</v>
      </c>
      <c r="L6833" s="228">
        <v>0</v>
      </c>
      <c r="M6833" s="229">
        <f t="shared" si="208"/>
        <v>1206.97</v>
      </c>
      <c r="N6833" s="230">
        <v>0</v>
      </c>
    </row>
    <row r="6834" spans="1:14" x14ac:dyDescent="0.2">
      <c r="A6834" s="231" t="str">
        <f t="shared" si="207"/>
        <v>NS1.514NO_thin160</v>
      </c>
      <c r="B6834" s="223" t="s">
        <v>234</v>
      </c>
      <c r="C6834" s="224">
        <v>1.5</v>
      </c>
      <c r="D6834" s="223">
        <v>14</v>
      </c>
      <c r="E6834" s="223" t="s">
        <v>199</v>
      </c>
      <c r="F6834" s="225" t="s">
        <v>218</v>
      </c>
      <c r="G6834" s="226">
        <v>2.14</v>
      </c>
      <c r="H6834" s="226">
        <v>-0.26</v>
      </c>
      <c r="I6834" s="226">
        <v>1.88</v>
      </c>
      <c r="J6834" s="227">
        <v>9.41</v>
      </c>
      <c r="K6834" s="227">
        <v>1216.3900000000001</v>
      </c>
      <c r="L6834" s="228">
        <v>0</v>
      </c>
      <c r="M6834" s="229">
        <f t="shared" si="208"/>
        <v>1216.3900000000001</v>
      </c>
      <c r="N6834" s="230">
        <v>0</v>
      </c>
    </row>
    <row r="6835" spans="1:14" x14ac:dyDescent="0.2">
      <c r="A6835" s="231" t="str">
        <f t="shared" si="207"/>
        <v>NS1.514NO_thin165</v>
      </c>
      <c r="B6835" s="223" t="s">
        <v>234</v>
      </c>
      <c r="C6835" s="224">
        <v>1.5</v>
      </c>
      <c r="D6835" s="223">
        <v>14</v>
      </c>
      <c r="E6835" s="223" t="s">
        <v>199</v>
      </c>
      <c r="F6835" s="225" t="s">
        <v>219</v>
      </c>
      <c r="G6835" s="226">
        <v>1.9</v>
      </c>
      <c r="H6835" s="226">
        <v>-0.23</v>
      </c>
      <c r="I6835" s="226">
        <v>1.67</v>
      </c>
      <c r="J6835" s="227">
        <v>8.35</v>
      </c>
      <c r="K6835" s="227">
        <v>1224.73</v>
      </c>
      <c r="L6835" s="228">
        <v>0</v>
      </c>
      <c r="M6835" s="229">
        <f t="shared" si="208"/>
        <v>1224.73</v>
      </c>
      <c r="N6835" s="230">
        <v>0</v>
      </c>
    </row>
    <row r="6836" spans="1:14" x14ac:dyDescent="0.2">
      <c r="A6836" s="231" t="str">
        <f t="shared" si="207"/>
        <v>NS1.514NO_thin170</v>
      </c>
      <c r="B6836" s="223" t="s">
        <v>234</v>
      </c>
      <c r="C6836" s="224">
        <v>1.5</v>
      </c>
      <c r="D6836" s="223">
        <v>14</v>
      </c>
      <c r="E6836" s="223" t="s">
        <v>199</v>
      </c>
      <c r="F6836" s="225" t="s">
        <v>220</v>
      </c>
      <c r="G6836" s="226">
        <v>1.81</v>
      </c>
      <c r="H6836" s="226">
        <v>-0.2</v>
      </c>
      <c r="I6836" s="226">
        <v>1.61</v>
      </c>
      <c r="J6836" s="227">
        <v>8.0299999999999994</v>
      </c>
      <c r="K6836" s="227">
        <v>1232.76</v>
      </c>
      <c r="L6836" s="228">
        <v>0</v>
      </c>
      <c r="M6836" s="229">
        <f t="shared" si="208"/>
        <v>1232.76</v>
      </c>
      <c r="N6836" s="230">
        <v>0</v>
      </c>
    </row>
    <row r="6837" spans="1:14" x14ac:dyDescent="0.2">
      <c r="A6837" s="231" t="str">
        <f t="shared" si="207"/>
        <v>NS1.514NO_thin175</v>
      </c>
      <c r="B6837" s="223" t="s">
        <v>234</v>
      </c>
      <c r="C6837" s="224">
        <v>1.5</v>
      </c>
      <c r="D6837" s="223">
        <v>14</v>
      </c>
      <c r="E6837" s="223" t="s">
        <v>199</v>
      </c>
      <c r="F6837" s="225" t="s">
        <v>221</v>
      </c>
      <c r="G6837" s="226">
        <v>1.63</v>
      </c>
      <c r="H6837" s="226">
        <v>-0.18</v>
      </c>
      <c r="I6837" s="226">
        <v>1.46</v>
      </c>
      <c r="J6837" s="227">
        <v>7.29</v>
      </c>
      <c r="K6837" s="227">
        <v>1240.05</v>
      </c>
      <c r="L6837" s="228">
        <v>0</v>
      </c>
      <c r="M6837" s="229">
        <f t="shared" si="208"/>
        <v>1240.05</v>
      </c>
      <c r="N6837" s="230">
        <v>0</v>
      </c>
    </row>
    <row r="6838" spans="1:14" x14ac:dyDescent="0.2">
      <c r="A6838" s="231" t="str">
        <f t="shared" si="207"/>
        <v>NS1.514NO_thin180</v>
      </c>
      <c r="B6838" s="223" t="s">
        <v>234</v>
      </c>
      <c r="C6838" s="224">
        <v>1.5</v>
      </c>
      <c r="D6838" s="223">
        <v>14</v>
      </c>
      <c r="E6838" s="223" t="s">
        <v>199</v>
      </c>
      <c r="F6838" s="225" t="s">
        <v>222</v>
      </c>
      <c r="G6838" s="226">
        <v>1.52</v>
      </c>
      <c r="H6838" s="226">
        <v>-0.16</v>
      </c>
      <c r="I6838" s="226">
        <v>1.36</v>
      </c>
      <c r="J6838" s="227">
        <v>6.82</v>
      </c>
      <c r="K6838" s="227">
        <v>1246.8699999999999</v>
      </c>
      <c r="L6838" s="228">
        <v>0</v>
      </c>
      <c r="M6838" s="229">
        <f t="shared" si="208"/>
        <v>1246.8699999999999</v>
      </c>
      <c r="N6838" s="230">
        <v>0</v>
      </c>
    </row>
    <row r="6839" spans="1:14" x14ac:dyDescent="0.2">
      <c r="A6839" s="231" t="str">
        <f t="shared" si="207"/>
        <v>NS1.514NO_thin185</v>
      </c>
      <c r="B6839" s="223" t="s">
        <v>234</v>
      </c>
      <c r="C6839" s="224">
        <v>1.5</v>
      </c>
      <c r="D6839" s="223">
        <v>14</v>
      </c>
      <c r="E6839" s="223" t="s">
        <v>199</v>
      </c>
      <c r="F6839" s="225" t="s">
        <v>223</v>
      </c>
      <c r="G6839" s="226">
        <v>1.41</v>
      </c>
      <c r="H6839" s="226">
        <v>-0.15</v>
      </c>
      <c r="I6839" s="226">
        <v>1.26</v>
      </c>
      <c r="J6839" s="227">
        <v>6.32</v>
      </c>
      <c r="K6839" s="227">
        <v>1253.18</v>
      </c>
      <c r="L6839" s="228">
        <v>0</v>
      </c>
      <c r="M6839" s="229">
        <f t="shared" si="208"/>
        <v>1253.18</v>
      </c>
      <c r="N6839" s="230">
        <v>0</v>
      </c>
    </row>
    <row r="6840" spans="1:14" x14ac:dyDescent="0.2">
      <c r="A6840" s="231" t="str">
        <f t="shared" si="207"/>
        <v>NS1.514NO_thin190</v>
      </c>
      <c r="B6840" s="223" t="s">
        <v>234</v>
      </c>
      <c r="C6840" s="224">
        <v>1.5</v>
      </c>
      <c r="D6840" s="223">
        <v>14</v>
      </c>
      <c r="E6840" s="223" t="s">
        <v>199</v>
      </c>
      <c r="F6840" s="225" t="s">
        <v>224</v>
      </c>
      <c r="G6840" s="226">
        <v>1.31</v>
      </c>
      <c r="H6840" s="226">
        <v>-0.14000000000000001</v>
      </c>
      <c r="I6840" s="226">
        <v>1.17</v>
      </c>
      <c r="J6840" s="227">
        <v>5.85</v>
      </c>
      <c r="K6840" s="227">
        <v>1259.03</v>
      </c>
      <c r="L6840" s="228">
        <v>0</v>
      </c>
      <c r="M6840" s="229">
        <f t="shared" si="208"/>
        <v>1259.03</v>
      </c>
      <c r="N6840" s="230">
        <v>0</v>
      </c>
    </row>
    <row r="6841" spans="1:14" x14ac:dyDescent="0.2">
      <c r="A6841" s="231" t="str">
        <f t="shared" si="207"/>
        <v>NS1.514NO_thin195</v>
      </c>
      <c r="B6841" s="223" t="s">
        <v>234</v>
      </c>
      <c r="C6841" s="224">
        <v>1.5</v>
      </c>
      <c r="D6841" s="223">
        <v>14</v>
      </c>
      <c r="E6841" s="223" t="s">
        <v>199</v>
      </c>
      <c r="F6841" s="225" t="s">
        <v>225</v>
      </c>
      <c r="G6841" s="226">
        <v>1.21</v>
      </c>
      <c r="H6841" s="226">
        <v>-0.12</v>
      </c>
      <c r="I6841" s="226">
        <v>1.08</v>
      </c>
      <c r="J6841" s="227">
        <v>5.41</v>
      </c>
      <c r="K6841" s="227">
        <v>1264.44</v>
      </c>
      <c r="L6841" s="228">
        <v>0</v>
      </c>
      <c r="M6841" s="229">
        <f t="shared" si="208"/>
        <v>1264.44</v>
      </c>
      <c r="N6841" s="230">
        <v>0</v>
      </c>
    </row>
    <row r="6842" spans="1:14" x14ac:dyDescent="0.2">
      <c r="A6842" s="231" t="str">
        <f t="shared" si="207"/>
        <v>NS1.514Thinned000</v>
      </c>
      <c r="B6842" s="223" t="s">
        <v>234</v>
      </c>
      <c r="C6842" s="224">
        <v>1.5</v>
      </c>
      <c r="D6842" s="223">
        <v>14</v>
      </c>
      <c r="E6842" s="223" t="s">
        <v>172</v>
      </c>
      <c r="F6842" s="225" t="s">
        <v>0</v>
      </c>
      <c r="G6842" s="226">
        <v>0.56000000000000005</v>
      </c>
      <c r="H6842" s="226">
        <v>0.24</v>
      </c>
      <c r="I6842" s="226">
        <v>0.8</v>
      </c>
      <c r="J6842" s="227">
        <v>4.01</v>
      </c>
      <c r="K6842" s="227">
        <v>4.01</v>
      </c>
      <c r="L6842" s="228">
        <v>0</v>
      </c>
      <c r="M6842" s="229">
        <f t="shared" si="208"/>
        <v>4.01</v>
      </c>
      <c r="N6842" s="230">
        <v>0</v>
      </c>
    </row>
    <row r="6843" spans="1:14" x14ac:dyDescent="0.2">
      <c r="A6843" s="231" t="str">
        <f t="shared" si="207"/>
        <v>NS1.514Thinned005</v>
      </c>
      <c r="B6843" s="223" t="s">
        <v>234</v>
      </c>
      <c r="C6843" s="224">
        <v>1.5</v>
      </c>
      <c r="D6843" s="223">
        <v>14</v>
      </c>
      <c r="E6843" s="223" t="s">
        <v>172</v>
      </c>
      <c r="F6843" s="225" t="s">
        <v>1</v>
      </c>
      <c r="G6843" s="226">
        <v>1.71</v>
      </c>
      <c r="H6843" s="226">
        <v>0.3</v>
      </c>
      <c r="I6843" s="226">
        <v>2.0099999999999998</v>
      </c>
      <c r="J6843" s="227">
        <v>10.039999999999999</v>
      </c>
      <c r="K6843" s="227">
        <v>14.05</v>
      </c>
      <c r="L6843" s="228">
        <v>0</v>
      </c>
      <c r="M6843" s="229">
        <f t="shared" si="208"/>
        <v>14.05</v>
      </c>
      <c r="N6843" s="230">
        <v>0</v>
      </c>
    </row>
    <row r="6844" spans="1:14" x14ac:dyDescent="0.2">
      <c r="A6844" s="231" t="str">
        <f t="shared" si="207"/>
        <v>NS1.514Thinned010</v>
      </c>
      <c r="B6844" s="223" t="s">
        <v>234</v>
      </c>
      <c r="C6844" s="224">
        <v>1.5</v>
      </c>
      <c r="D6844" s="223">
        <v>14</v>
      </c>
      <c r="E6844" s="223" t="s">
        <v>172</v>
      </c>
      <c r="F6844" s="225" t="s">
        <v>2</v>
      </c>
      <c r="G6844" s="226">
        <v>5.22</v>
      </c>
      <c r="H6844" s="226">
        <v>0.3</v>
      </c>
      <c r="I6844" s="226">
        <v>5.52</v>
      </c>
      <c r="J6844" s="227">
        <v>27.6</v>
      </c>
      <c r="K6844" s="227">
        <v>41.66</v>
      </c>
      <c r="L6844" s="228">
        <v>0</v>
      </c>
      <c r="M6844" s="229">
        <f t="shared" si="208"/>
        <v>41.66</v>
      </c>
      <c r="N6844" s="230">
        <v>0</v>
      </c>
    </row>
    <row r="6845" spans="1:14" x14ac:dyDescent="0.2">
      <c r="A6845" s="231" t="str">
        <f t="shared" si="207"/>
        <v>NS1.514Thinned015</v>
      </c>
      <c r="B6845" s="223" t="s">
        <v>234</v>
      </c>
      <c r="C6845" s="224">
        <v>1.5</v>
      </c>
      <c r="D6845" s="223">
        <v>14</v>
      </c>
      <c r="E6845" s="223" t="s">
        <v>172</v>
      </c>
      <c r="F6845" s="225" t="s">
        <v>3</v>
      </c>
      <c r="G6845" s="226">
        <v>16.010000000000002</v>
      </c>
      <c r="H6845" s="226">
        <v>0.39</v>
      </c>
      <c r="I6845" s="226">
        <v>16.399999999999999</v>
      </c>
      <c r="J6845" s="227">
        <v>82.01</v>
      </c>
      <c r="K6845" s="227">
        <v>123.67</v>
      </c>
      <c r="L6845" s="228">
        <v>0</v>
      </c>
      <c r="M6845" s="229">
        <f t="shared" si="208"/>
        <v>123.67</v>
      </c>
      <c r="N6845" s="230">
        <v>0</v>
      </c>
    </row>
    <row r="6846" spans="1:14" x14ac:dyDescent="0.2">
      <c r="A6846" s="231" t="str">
        <f t="shared" si="207"/>
        <v>NS1.514Thinned020</v>
      </c>
      <c r="B6846" s="223" t="s">
        <v>234</v>
      </c>
      <c r="C6846" s="224">
        <v>1.5</v>
      </c>
      <c r="D6846" s="223">
        <v>14</v>
      </c>
      <c r="E6846" s="223" t="s">
        <v>172</v>
      </c>
      <c r="F6846" s="225" t="s">
        <v>4</v>
      </c>
      <c r="G6846" s="226">
        <v>4</v>
      </c>
      <c r="H6846" s="226">
        <v>5.81</v>
      </c>
      <c r="I6846" s="226">
        <v>9.81</v>
      </c>
      <c r="J6846" s="227">
        <v>49.05</v>
      </c>
      <c r="K6846" s="227">
        <v>172.72</v>
      </c>
      <c r="L6846" s="228">
        <v>-0.24</v>
      </c>
      <c r="M6846" s="229">
        <f t="shared" si="208"/>
        <v>172.48</v>
      </c>
      <c r="N6846" s="230">
        <v>13.88</v>
      </c>
    </row>
    <row r="6847" spans="1:14" x14ac:dyDescent="0.2">
      <c r="A6847" s="231" t="str">
        <f t="shared" si="207"/>
        <v>NS1.514Thinned025</v>
      </c>
      <c r="B6847" s="223" t="s">
        <v>234</v>
      </c>
      <c r="C6847" s="224">
        <v>1.5</v>
      </c>
      <c r="D6847" s="223">
        <v>14</v>
      </c>
      <c r="E6847" s="223" t="s">
        <v>172</v>
      </c>
      <c r="F6847" s="225" t="s">
        <v>5</v>
      </c>
      <c r="G6847" s="226">
        <v>5.45</v>
      </c>
      <c r="H6847" s="226">
        <v>-0.06</v>
      </c>
      <c r="I6847" s="226">
        <v>5.39</v>
      </c>
      <c r="J6847" s="227">
        <v>26.94</v>
      </c>
      <c r="K6847" s="227">
        <v>199.67</v>
      </c>
      <c r="L6847" s="228">
        <v>-0.42</v>
      </c>
      <c r="M6847" s="229">
        <f t="shared" si="208"/>
        <v>199.25</v>
      </c>
      <c r="N6847" s="230">
        <v>10.5</v>
      </c>
    </row>
    <row r="6848" spans="1:14" x14ac:dyDescent="0.2">
      <c r="A6848" s="231" t="str">
        <f t="shared" si="207"/>
        <v>NS1.514Thinned030</v>
      </c>
      <c r="B6848" s="223" t="s">
        <v>234</v>
      </c>
      <c r="C6848" s="224">
        <v>1.5</v>
      </c>
      <c r="D6848" s="223">
        <v>14</v>
      </c>
      <c r="E6848" s="223" t="s">
        <v>172</v>
      </c>
      <c r="F6848" s="225" t="s">
        <v>6</v>
      </c>
      <c r="G6848" s="226">
        <v>8.23</v>
      </c>
      <c r="H6848" s="226">
        <v>2.1800000000000002</v>
      </c>
      <c r="I6848" s="226">
        <v>10.41</v>
      </c>
      <c r="J6848" s="227">
        <v>52.05</v>
      </c>
      <c r="K6848" s="227">
        <v>251.72</v>
      </c>
      <c r="L6848" s="228">
        <v>-1.35</v>
      </c>
      <c r="M6848" s="229">
        <f t="shared" si="208"/>
        <v>250.37</v>
      </c>
      <c r="N6848" s="230">
        <v>5.27</v>
      </c>
    </row>
    <row r="6849" spans="1:14" x14ac:dyDescent="0.2">
      <c r="A6849" s="231" t="str">
        <f t="shared" si="207"/>
        <v>NS1.514Thinned035</v>
      </c>
      <c r="B6849" s="223" t="s">
        <v>234</v>
      </c>
      <c r="C6849" s="224">
        <v>1.5</v>
      </c>
      <c r="D6849" s="223">
        <v>14</v>
      </c>
      <c r="E6849" s="223" t="s">
        <v>172</v>
      </c>
      <c r="F6849" s="225" t="s">
        <v>7</v>
      </c>
      <c r="G6849" s="226">
        <v>9.65</v>
      </c>
      <c r="H6849" s="226">
        <v>1.02</v>
      </c>
      <c r="I6849" s="226">
        <v>10.67</v>
      </c>
      <c r="J6849" s="227">
        <v>53.37</v>
      </c>
      <c r="K6849" s="227">
        <v>305.08999999999997</v>
      </c>
      <c r="L6849" s="228">
        <v>-2.34</v>
      </c>
      <c r="M6849" s="229">
        <f t="shared" si="208"/>
        <v>302.75</v>
      </c>
      <c r="N6849" s="230">
        <v>5.62</v>
      </c>
    </row>
    <row r="6850" spans="1:14" x14ac:dyDescent="0.2">
      <c r="A6850" s="231" t="str">
        <f t="shared" ref="A6850:A6913" si="209">CONCATENATE(LEFT(B6850,2),TEXT(C6850,"0.0"),TEXT(D6850,"00"),E6850,TEXT(LEFT(F6850,3),"000"))</f>
        <v>NS1.514Thinned040</v>
      </c>
      <c r="B6850" s="223" t="s">
        <v>234</v>
      </c>
      <c r="C6850" s="224">
        <v>1.5</v>
      </c>
      <c r="D6850" s="223">
        <v>14</v>
      </c>
      <c r="E6850" s="223" t="s">
        <v>172</v>
      </c>
      <c r="F6850" s="225" t="s">
        <v>8</v>
      </c>
      <c r="G6850" s="226">
        <v>8.48</v>
      </c>
      <c r="H6850" s="226">
        <v>0.2</v>
      </c>
      <c r="I6850" s="226">
        <v>8.68</v>
      </c>
      <c r="J6850" s="227">
        <v>43.41</v>
      </c>
      <c r="K6850" s="227">
        <v>348.5</v>
      </c>
      <c r="L6850" s="228">
        <v>-3.35</v>
      </c>
      <c r="M6850" s="229">
        <f t="shared" si="208"/>
        <v>345.15</v>
      </c>
      <c r="N6850" s="230">
        <v>5.74</v>
      </c>
    </row>
    <row r="6851" spans="1:14" x14ac:dyDescent="0.2">
      <c r="A6851" s="231" t="str">
        <f t="shared" si="209"/>
        <v>NS1.514Thinned045</v>
      </c>
      <c r="B6851" s="223" t="s">
        <v>234</v>
      </c>
      <c r="C6851" s="224">
        <v>1.5</v>
      </c>
      <c r="D6851" s="223">
        <v>14</v>
      </c>
      <c r="E6851" s="223" t="s">
        <v>172</v>
      </c>
      <c r="F6851" s="225" t="s">
        <v>9</v>
      </c>
      <c r="G6851" s="226">
        <v>8.35</v>
      </c>
      <c r="H6851" s="226">
        <v>0.13</v>
      </c>
      <c r="I6851" s="226">
        <v>8.4700000000000006</v>
      </c>
      <c r="J6851" s="227">
        <v>42.36</v>
      </c>
      <c r="K6851" s="227">
        <v>390.86</v>
      </c>
      <c r="L6851" s="228">
        <v>-4.34</v>
      </c>
      <c r="M6851" s="229">
        <f t="shared" si="208"/>
        <v>386.52000000000004</v>
      </c>
      <c r="N6851" s="230">
        <v>5.61</v>
      </c>
    </row>
    <row r="6852" spans="1:14" x14ac:dyDescent="0.2">
      <c r="A6852" s="231" t="str">
        <f t="shared" si="209"/>
        <v>NS1.514Thinned050</v>
      </c>
      <c r="B6852" s="223" t="s">
        <v>234</v>
      </c>
      <c r="C6852" s="224">
        <v>1.5</v>
      </c>
      <c r="D6852" s="223">
        <v>14</v>
      </c>
      <c r="E6852" s="223" t="s">
        <v>172</v>
      </c>
      <c r="F6852" s="225" t="s">
        <v>10</v>
      </c>
      <c r="G6852" s="226">
        <v>7.76</v>
      </c>
      <c r="H6852" s="226">
        <v>-0.41</v>
      </c>
      <c r="I6852" s="226">
        <v>7.35</v>
      </c>
      <c r="J6852" s="227">
        <v>36.76</v>
      </c>
      <c r="K6852" s="227">
        <v>427.62</v>
      </c>
      <c r="L6852" s="228">
        <v>-5.35</v>
      </c>
      <c r="M6852" s="229">
        <f t="shared" si="208"/>
        <v>422.27</v>
      </c>
      <c r="N6852" s="230">
        <v>5.76</v>
      </c>
    </row>
    <row r="6853" spans="1:14" x14ac:dyDescent="0.2">
      <c r="A6853" s="231" t="str">
        <f t="shared" si="209"/>
        <v>NS1.514Thinned055</v>
      </c>
      <c r="B6853" s="223" t="s">
        <v>234</v>
      </c>
      <c r="C6853" s="224">
        <v>1.5</v>
      </c>
      <c r="D6853" s="223">
        <v>14</v>
      </c>
      <c r="E6853" s="223" t="s">
        <v>172</v>
      </c>
      <c r="F6853" s="225" t="s">
        <v>11</v>
      </c>
      <c r="G6853" s="226">
        <v>6.59</v>
      </c>
      <c r="H6853" s="226">
        <v>-0.33</v>
      </c>
      <c r="I6853" s="226">
        <v>6.26</v>
      </c>
      <c r="J6853" s="227">
        <v>31.32</v>
      </c>
      <c r="K6853" s="227">
        <v>458.94</v>
      </c>
      <c r="L6853" s="228">
        <v>-6.36</v>
      </c>
      <c r="M6853" s="229">
        <f t="shared" si="208"/>
        <v>452.58</v>
      </c>
      <c r="N6853" s="230">
        <v>5.74</v>
      </c>
    </row>
    <row r="6854" spans="1:14" x14ac:dyDescent="0.2">
      <c r="A6854" s="231" t="str">
        <f t="shared" si="209"/>
        <v>NS1.514Thinned060</v>
      </c>
      <c r="B6854" s="223" t="s">
        <v>234</v>
      </c>
      <c r="C6854" s="224">
        <v>1.5</v>
      </c>
      <c r="D6854" s="223">
        <v>14</v>
      </c>
      <c r="E6854" s="223" t="s">
        <v>172</v>
      </c>
      <c r="F6854" s="225" t="s">
        <v>12</v>
      </c>
      <c r="G6854" s="226">
        <v>5.83</v>
      </c>
      <c r="H6854" s="226">
        <v>-0.24</v>
      </c>
      <c r="I6854" s="226">
        <v>5.6</v>
      </c>
      <c r="J6854" s="227">
        <v>27.98</v>
      </c>
      <c r="K6854" s="227">
        <v>486.92</v>
      </c>
      <c r="L6854" s="228">
        <v>-7.38</v>
      </c>
      <c r="M6854" s="229">
        <f t="shared" si="208"/>
        <v>479.54</v>
      </c>
      <c r="N6854" s="230">
        <v>5.79</v>
      </c>
    </row>
    <row r="6855" spans="1:14" x14ac:dyDescent="0.2">
      <c r="A6855" s="231" t="str">
        <f t="shared" si="209"/>
        <v>NS1.514Thinned065</v>
      </c>
      <c r="B6855" s="223" t="s">
        <v>234</v>
      </c>
      <c r="C6855" s="224">
        <v>1.5</v>
      </c>
      <c r="D6855" s="223">
        <v>14</v>
      </c>
      <c r="E6855" s="223" t="s">
        <v>172</v>
      </c>
      <c r="F6855" s="225" t="s">
        <v>13</v>
      </c>
      <c r="G6855" s="226">
        <v>7.22</v>
      </c>
      <c r="H6855" s="226">
        <v>-0.78</v>
      </c>
      <c r="I6855" s="226">
        <v>6.44</v>
      </c>
      <c r="J6855" s="227">
        <v>32.21</v>
      </c>
      <c r="K6855" s="227">
        <v>519.13</v>
      </c>
      <c r="L6855" s="228">
        <v>-8.1999999999999993</v>
      </c>
      <c r="M6855" s="229">
        <f t="shared" si="208"/>
        <v>510.93</v>
      </c>
      <c r="N6855" s="230">
        <v>4.68</v>
      </c>
    </row>
    <row r="6856" spans="1:14" x14ac:dyDescent="0.2">
      <c r="A6856" s="231" t="str">
        <f t="shared" si="209"/>
        <v>NS1.514Thinned070</v>
      </c>
      <c r="B6856" s="223" t="s">
        <v>234</v>
      </c>
      <c r="C6856" s="224">
        <v>1.5</v>
      </c>
      <c r="D6856" s="223">
        <v>14</v>
      </c>
      <c r="E6856" s="223" t="s">
        <v>172</v>
      </c>
      <c r="F6856" s="225" t="s">
        <v>200</v>
      </c>
      <c r="G6856" s="226">
        <v>5.97</v>
      </c>
      <c r="H6856" s="226">
        <v>-0.67</v>
      </c>
      <c r="I6856" s="226">
        <v>5.3</v>
      </c>
      <c r="J6856" s="227">
        <v>26.5</v>
      </c>
      <c r="K6856" s="227">
        <v>545.63</v>
      </c>
      <c r="L6856" s="228">
        <v>-8.9600000000000009</v>
      </c>
      <c r="M6856" s="229">
        <f t="shared" si="208"/>
        <v>536.66999999999996</v>
      </c>
      <c r="N6856" s="230">
        <v>4.32</v>
      </c>
    </row>
    <row r="6857" spans="1:14" x14ac:dyDescent="0.2">
      <c r="A6857" s="231" t="str">
        <f t="shared" si="209"/>
        <v>NS1.514Thinned075</v>
      </c>
      <c r="B6857" s="223" t="s">
        <v>234</v>
      </c>
      <c r="C6857" s="224">
        <v>1.5</v>
      </c>
      <c r="D6857" s="223">
        <v>14</v>
      </c>
      <c r="E6857" s="223" t="s">
        <v>172</v>
      </c>
      <c r="F6857" s="225" t="s">
        <v>201</v>
      </c>
      <c r="G6857" s="226">
        <v>5.64</v>
      </c>
      <c r="H6857" s="226">
        <v>-0.42</v>
      </c>
      <c r="I6857" s="226">
        <v>5.21</v>
      </c>
      <c r="J6857" s="227">
        <v>26.07</v>
      </c>
      <c r="K6857" s="227">
        <v>571.70000000000005</v>
      </c>
      <c r="L6857" s="228">
        <v>-9.69</v>
      </c>
      <c r="M6857" s="229">
        <f t="shared" si="208"/>
        <v>562.01</v>
      </c>
      <c r="N6857" s="230">
        <v>4.1399999999999997</v>
      </c>
    </row>
    <row r="6858" spans="1:14" x14ac:dyDescent="0.2">
      <c r="A6858" s="231" t="str">
        <f t="shared" si="209"/>
        <v>NS1.514Thinned080</v>
      </c>
      <c r="B6858" s="223" t="s">
        <v>234</v>
      </c>
      <c r="C6858" s="224">
        <v>1.5</v>
      </c>
      <c r="D6858" s="223">
        <v>14</v>
      </c>
      <c r="E6858" s="223" t="s">
        <v>172</v>
      </c>
      <c r="F6858" s="225" t="s">
        <v>202</v>
      </c>
      <c r="G6858" s="226">
        <v>5.4</v>
      </c>
      <c r="H6858" s="226">
        <v>-0.26</v>
      </c>
      <c r="I6858" s="226">
        <v>5.14</v>
      </c>
      <c r="J6858" s="227">
        <v>25.71</v>
      </c>
      <c r="K6858" s="227">
        <v>597.41</v>
      </c>
      <c r="L6858" s="228">
        <v>-10.39</v>
      </c>
      <c r="M6858" s="229">
        <f t="shared" si="208"/>
        <v>587.02</v>
      </c>
      <c r="N6858" s="230">
        <v>3.95</v>
      </c>
    </row>
    <row r="6859" spans="1:14" x14ac:dyDescent="0.2">
      <c r="A6859" s="231" t="str">
        <f t="shared" si="209"/>
        <v>NS1.514Thinned085</v>
      </c>
      <c r="B6859" s="223" t="s">
        <v>234</v>
      </c>
      <c r="C6859" s="224">
        <v>1.5</v>
      </c>
      <c r="D6859" s="223">
        <v>14</v>
      </c>
      <c r="E6859" s="223" t="s">
        <v>172</v>
      </c>
      <c r="F6859" s="225" t="s">
        <v>203</v>
      </c>
      <c r="G6859" s="226">
        <v>4.28</v>
      </c>
      <c r="H6859" s="226">
        <v>-0.22</v>
      </c>
      <c r="I6859" s="226">
        <v>4.0599999999999996</v>
      </c>
      <c r="J6859" s="227">
        <v>20.309999999999999</v>
      </c>
      <c r="K6859" s="227">
        <v>617.71</v>
      </c>
      <c r="L6859" s="228">
        <v>-11.05</v>
      </c>
      <c r="M6859" s="229">
        <f t="shared" si="208"/>
        <v>606.66000000000008</v>
      </c>
      <c r="N6859" s="230">
        <v>3.78</v>
      </c>
    </row>
    <row r="6860" spans="1:14" x14ac:dyDescent="0.2">
      <c r="A6860" s="231" t="str">
        <f t="shared" si="209"/>
        <v>NS1.514Thinned090</v>
      </c>
      <c r="B6860" s="223" t="s">
        <v>234</v>
      </c>
      <c r="C6860" s="224">
        <v>1.5</v>
      </c>
      <c r="D6860" s="223">
        <v>14</v>
      </c>
      <c r="E6860" s="223" t="s">
        <v>172</v>
      </c>
      <c r="F6860" s="225" t="s">
        <v>204</v>
      </c>
      <c r="G6860" s="226">
        <v>3.94</v>
      </c>
      <c r="H6860" s="226">
        <v>-0.21</v>
      </c>
      <c r="I6860" s="226">
        <v>3.72</v>
      </c>
      <c r="J6860" s="227">
        <v>18.62</v>
      </c>
      <c r="K6860" s="227">
        <v>636.33000000000004</v>
      </c>
      <c r="L6860" s="228">
        <v>-11.69</v>
      </c>
      <c r="M6860" s="229">
        <f t="shared" si="208"/>
        <v>624.64</v>
      </c>
      <c r="N6860" s="230">
        <v>3.63</v>
      </c>
    </row>
    <row r="6861" spans="1:14" x14ac:dyDescent="0.2">
      <c r="A6861" s="231" t="str">
        <f t="shared" si="209"/>
        <v>NS1.514Thinned095</v>
      </c>
      <c r="B6861" s="223" t="s">
        <v>234</v>
      </c>
      <c r="C6861" s="224">
        <v>1.5</v>
      </c>
      <c r="D6861" s="223">
        <v>14</v>
      </c>
      <c r="E6861" s="223" t="s">
        <v>172</v>
      </c>
      <c r="F6861" s="225" t="s">
        <v>205</v>
      </c>
      <c r="G6861" s="226">
        <v>3.74</v>
      </c>
      <c r="H6861" s="226">
        <v>-0.19</v>
      </c>
      <c r="I6861" s="226">
        <v>3.55</v>
      </c>
      <c r="J6861" s="227">
        <v>17.760000000000002</v>
      </c>
      <c r="K6861" s="227">
        <v>654.09</v>
      </c>
      <c r="L6861" s="228">
        <v>-12.3</v>
      </c>
      <c r="M6861" s="229">
        <f t="shared" si="208"/>
        <v>641.79000000000008</v>
      </c>
      <c r="N6861" s="230">
        <v>3.47</v>
      </c>
    </row>
    <row r="6862" spans="1:14" x14ac:dyDescent="0.2">
      <c r="A6862" s="231" t="str">
        <f t="shared" si="209"/>
        <v>NS1.514Thinned100</v>
      </c>
      <c r="B6862" s="223" t="s">
        <v>234</v>
      </c>
      <c r="C6862" s="224">
        <v>1.5</v>
      </c>
      <c r="D6862" s="223">
        <v>14</v>
      </c>
      <c r="E6862" s="223" t="s">
        <v>172</v>
      </c>
      <c r="F6862" s="225" t="s">
        <v>206</v>
      </c>
      <c r="G6862" s="226">
        <v>3.46</v>
      </c>
      <c r="H6862" s="226">
        <v>-0.16</v>
      </c>
      <c r="I6862" s="226">
        <v>3.3</v>
      </c>
      <c r="J6862" s="227">
        <v>16.510000000000002</v>
      </c>
      <c r="K6862" s="227">
        <v>670.6</v>
      </c>
      <c r="L6862" s="228">
        <v>-12.88</v>
      </c>
      <c r="M6862" s="229">
        <f t="shared" si="208"/>
        <v>657.72</v>
      </c>
      <c r="N6862" s="230">
        <v>3.3</v>
      </c>
    </row>
    <row r="6863" spans="1:14" x14ac:dyDescent="0.2">
      <c r="A6863" s="231" t="str">
        <f t="shared" si="209"/>
        <v>NS1.514Thinned105</v>
      </c>
      <c r="B6863" s="223" t="s">
        <v>234</v>
      </c>
      <c r="C6863" s="224">
        <v>1.5</v>
      </c>
      <c r="D6863" s="223">
        <v>14</v>
      </c>
      <c r="E6863" s="223" t="s">
        <v>172</v>
      </c>
      <c r="F6863" s="225" t="s">
        <v>207</v>
      </c>
      <c r="G6863" s="226">
        <v>2.57</v>
      </c>
      <c r="H6863" s="226">
        <v>-0.17</v>
      </c>
      <c r="I6863" s="226">
        <v>2.4</v>
      </c>
      <c r="J6863" s="227">
        <v>11.98</v>
      </c>
      <c r="K6863" s="227">
        <v>682.57</v>
      </c>
      <c r="L6863" s="228">
        <v>-13.44</v>
      </c>
      <c r="M6863" s="229">
        <f t="shared" si="208"/>
        <v>669.13</v>
      </c>
      <c r="N6863" s="230">
        <v>3.16</v>
      </c>
    </row>
    <row r="6864" spans="1:14" x14ac:dyDescent="0.2">
      <c r="A6864" s="231" t="str">
        <f t="shared" si="209"/>
        <v>NS1.514Thinned110</v>
      </c>
      <c r="B6864" s="223" t="s">
        <v>234</v>
      </c>
      <c r="C6864" s="224">
        <v>1.5</v>
      </c>
      <c r="D6864" s="223">
        <v>14</v>
      </c>
      <c r="E6864" s="223" t="s">
        <v>172</v>
      </c>
      <c r="F6864" s="225" t="s">
        <v>208</v>
      </c>
      <c r="G6864" s="226">
        <v>2.2200000000000002</v>
      </c>
      <c r="H6864" s="226">
        <v>-0.19</v>
      </c>
      <c r="I6864" s="226">
        <v>2.04</v>
      </c>
      <c r="J6864" s="227">
        <v>10.19</v>
      </c>
      <c r="K6864" s="227">
        <v>692.76</v>
      </c>
      <c r="L6864" s="228">
        <v>-13.97</v>
      </c>
      <c r="M6864" s="229">
        <f t="shared" si="208"/>
        <v>678.79</v>
      </c>
      <c r="N6864" s="230">
        <v>3.03</v>
      </c>
    </row>
    <row r="6865" spans="1:14" x14ac:dyDescent="0.2">
      <c r="A6865" s="231" t="str">
        <f t="shared" si="209"/>
        <v>NS1.514Thinned115</v>
      </c>
      <c r="B6865" s="223" t="s">
        <v>234</v>
      </c>
      <c r="C6865" s="224">
        <v>1.5</v>
      </c>
      <c r="D6865" s="223">
        <v>14</v>
      </c>
      <c r="E6865" s="223" t="s">
        <v>172</v>
      </c>
      <c r="F6865" s="225" t="s">
        <v>209</v>
      </c>
      <c r="G6865" s="226">
        <v>2.08</v>
      </c>
      <c r="H6865" s="226">
        <v>-0.19</v>
      </c>
      <c r="I6865" s="226">
        <v>1.89</v>
      </c>
      <c r="J6865" s="227">
        <v>9.4600000000000009</v>
      </c>
      <c r="K6865" s="227">
        <v>702.22</v>
      </c>
      <c r="L6865" s="228">
        <v>-14.48</v>
      </c>
      <c r="M6865" s="229">
        <f t="shared" si="208"/>
        <v>687.74</v>
      </c>
      <c r="N6865" s="230">
        <v>2.9</v>
      </c>
    </row>
    <row r="6866" spans="1:14" x14ac:dyDescent="0.2">
      <c r="A6866" s="231" t="str">
        <f t="shared" si="209"/>
        <v>NS1.514Thinned120</v>
      </c>
      <c r="B6866" s="223" t="s">
        <v>234</v>
      </c>
      <c r="C6866" s="224">
        <v>1.5</v>
      </c>
      <c r="D6866" s="223">
        <v>14</v>
      </c>
      <c r="E6866" s="223" t="s">
        <v>172</v>
      </c>
      <c r="F6866" s="225" t="s">
        <v>210</v>
      </c>
      <c r="G6866" s="226">
        <v>2.04</v>
      </c>
      <c r="H6866" s="226">
        <v>-0.17</v>
      </c>
      <c r="I6866" s="226">
        <v>1.87</v>
      </c>
      <c r="J6866" s="227">
        <v>9.3699999999999992</v>
      </c>
      <c r="K6866" s="227">
        <v>711.59</v>
      </c>
      <c r="L6866" s="228">
        <v>-14.97</v>
      </c>
      <c r="M6866" s="229">
        <f t="shared" ref="M6866:M6929" si="210">K6866+L6866</f>
        <v>696.62</v>
      </c>
      <c r="N6866" s="230">
        <v>2.77</v>
      </c>
    </row>
    <row r="6867" spans="1:14" x14ac:dyDescent="0.2">
      <c r="A6867" s="231" t="str">
        <f t="shared" si="209"/>
        <v>NS1.514Thinned125</v>
      </c>
      <c r="B6867" s="223" t="s">
        <v>234</v>
      </c>
      <c r="C6867" s="224">
        <v>1.5</v>
      </c>
      <c r="D6867" s="223">
        <v>14</v>
      </c>
      <c r="E6867" s="223" t="s">
        <v>172</v>
      </c>
      <c r="F6867" s="225" t="s">
        <v>211</v>
      </c>
      <c r="G6867" s="226">
        <v>1.79</v>
      </c>
      <c r="H6867" s="226">
        <v>-0.15</v>
      </c>
      <c r="I6867" s="226">
        <v>1.64</v>
      </c>
      <c r="J6867" s="227">
        <v>8.2100000000000009</v>
      </c>
      <c r="K6867" s="227">
        <v>719.8</v>
      </c>
      <c r="L6867" s="228">
        <v>-15.44</v>
      </c>
      <c r="M6867" s="229">
        <f t="shared" si="210"/>
        <v>704.3599999999999</v>
      </c>
      <c r="N6867" s="230">
        <v>2.64</v>
      </c>
    </row>
    <row r="6868" spans="1:14" x14ac:dyDescent="0.2">
      <c r="A6868" s="231" t="str">
        <f t="shared" si="209"/>
        <v>NS1.514Thinned130</v>
      </c>
      <c r="B6868" s="223" t="s">
        <v>234</v>
      </c>
      <c r="C6868" s="224">
        <v>1.5</v>
      </c>
      <c r="D6868" s="223">
        <v>14</v>
      </c>
      <c r="E6868" s="223" t="s">
        <v>172</v>
      </c>
      <c r="F6868" s="225" t="s">
        <v>212</v>
      </c>
      <c r="G6868" s="226">
        <v>1.56</v>
      </c>
      <c r="H6868" s="226">
        <v>-0.13</v>
      </c>
      <c r="I6868" s="226">
        <v>1.43</v>
      </c>
      <c r="J6868" s="227">
        <v>7.15</v>
      </c>
      <c r="K6868" s="227">
        <v>726.95</v>
      </c>
      <c r="L6868" s="228">
        <v>-15.88</v>
      </c>
      <c r="M6868" s="229">
        <f t="shared" si="210"/>
        <v>711.07</v>
      </c>
      <c r="N6868" s="230">
        <v>2.5099999999999998</v>
      </c>
    </row>
    <row r="6869" spans="1:14" x14ac:dyDescent="0.2">
      <c r="A6869" s="231" t="str">
        <f t="shared" si="209"/>
        <v>NS1.514Thinned135</v>
      </c>
      <c r="B6869" s="223" t="s">
        <v>234</v>
      </c>
      <c r="C6869" s="224">
        <v>1.5</v>
      </c>
      <c r="D6869" s="223">
        <v>14</v>
      </c>
      <c r="E6869" s="223" t="s">
        <v>172</v>
      </c>
      <c r="F6869" s="225" t="s">
        <v>213</v>
      </c>
      <c r="G6869" s="226">
        <v>1.0900000000000001</v>
      </c>
      <c r="H6869" s="226">
        <v>-0.13</v>
      </c>
      <c r="I6869" s="226">
        <v>0.97</v>
      </c>
      <c r="J6869" s="227">
        <v>4.83</v>
      </c>
      <c r="K6869" s="227">
        <v>731.78</v>
      </c>
      <c r="L6869" s="228">
        <v>-16.3</v>
      </c>
      <c r="M6869" s="229">
        <f t="shared" si="210"/>
        <v>715.48</v>
      </c>
      <c r="N6869" s="230">
        <v>2.4</v>
      </c>
    </row>
    <row r="6870" spans="1:14" x14ac:dyDescent="0.2">
      <c r="A6870" s="231" t="str">
        <f t="shared" si="209"/>
        <v>NS1.514Thinned140</v>
      </c>
      <c r="B6870" s="223" t="s">
        <v>234</v>
      </c>
      <c r="C6870" s="224">
        <v>1.5</v>
      </c>
      <c r="D6870" s="223">
        <v>14</v>
      </c>
      <c r="E6870" s="223" t="s">
        <v>172</v>
      </c>
      <c r="F6870" s="225" t="s">
        <v>214</v>
      </c>
      <c r="G6870" s="226">
        <v>0.8</v>
      </c>
      <c r="H6870" s="226">
        <v>-0.14000000000000001</v>
      </c>
      <c r="I6870" s="226">
        <v>0.65</v>
      </c>
      <c r="J6870" s="227">
        <v>3.26</v>
      </c>
      <c r="K6870" s="227">
        <v>735.05</v>
      </c>
      <c r="L6870" s="228">
        <v>-16.71</v>
      </c>
      <c r="M6870" s="229">
        <f t="shared" si="210"/>
        <v>718.33999999999992</v>
      </c>
      <c r="N6870" s="230">
        <v>2.29</v>
      </c>
    </row>
    <row r="6871" spans="1:14" x14ac:dyDescent="0.2">
      <c r="A6871" s="231" t="str">
        <f t="shared" si="209"/>
        <v>NS1.514Thinned145</v>
      </c>
      <c r="B6871" s="223" t="s">
        <v>234</v>
      </c>
      <c r="C6871" s="224">
        <v>1.5</v>
      </c>
      <c r="D6871" s="223">
        <v>14</v>
      </c>
      <c r="E6871" s="223" t="s">
        <v>172</v>
      </c>
      <c r="F6871" s="225" t="s">
        <v>215</v>
      </c>
      <c r="G6871" s="226">
        <v>0.02</v>
      </c>
      <c r="H6871" s="226">
        <v>-0.18</v>
      </c>
      <c r="I6871" s="226">
        <v>-0.16</v>
      </c>
      <c r="J6871" s="227">
        <v>-0.78</v>
      </c>
      <c r="K6871" s="227">
        <v>734.26</v>
      </c>
      <c r="L6871" s="228">
        <v>-17.09</v>
      </c>
      <c r="M6871" s="229">
        <f t="shared" si="210"/>
        <v>717.17</v>
      </c>
      <c r="N6871" s="230">
        <v>2.21</v>
      </c>
    </row>
    <row r="6872" spans="1:14" x14ac:dyDescent="0.2">
      <c r="A6872" s="231" t="str">
        <f t="shared" si="209"/>
        <v>NS1.514Thinned150</v>
      </c>
      <c r="B6872" s="223" t="s">
        <v>234</v>
      </c>
      <c r="C6872" s="224">
        <v>1.5</v>
      </c>
      <c r="D6872" s="223">
        <v>14</v>
      </c>
      <c r="E6872" s="223" t="s">
        <v>172</v>
      </c>
      <c r="F6872" s="225" t="s">
        <v>216</v>
      </c>
      <c r="G6872" s="226">
        <v>0.34</v>
      </c>
      <c r="H6872" s="226">
        <v>-0.18</v>
      </c>
      <c r="I6872" s="226">
        <v>0.16</v>
      </c>
      <c r="J6872" s="227">
        <v>0.82</v>
      </c>
      <c r="K6872" s="227">
        <v>735.08</v>
      </c>
      <c r="L6872" s="228">
        <v>-17.46</v>
      </c>
      <c r="M6872" s="229">
        <f t="shared" si="210"/>
        <v>717.62</v>
      </c>
      <c r="N6872" s="230">
        <v>2.11</v>
      </c>
    </row>
    <row r="6873" spans="1:14" x14ac:dyDescent="0.2">
      <c r="A6873" s="231" t="str">
        <f t="shared" si="209"/>
        <v>NS1.514Thinned155</v>
      </c>
      <c r="B6873" s="223" t="s">
        <v>234</v>
      </c>
      <c r="C6873" s="224">
        <v>1.5</v>
      </c>
      <c r="D6873" s="223">
        <v>14</v>
      </c>
      <c r="E6873" s="223" t="s">
        <v>172</v>
      </c>
      <c r="F6873" s="225" t="s">
        <v>217</v>
      </c>
      <c r="G6873" s="226">
        <v>0.81</v>
      </c>
      <c r="H6873" s="226">
        <v>-0.15</v>
      </c>
      <c r="I6873" s="226">
        <v>0.66</v>
      </c>
      <c r="J6873" s="227">
        <v>3.29</v>
      </c>
      <c r="K6873" s="227">
        <v>738.37</v>
      </c>
      <c r="L6873" s="228">
        <v>-17.82</v>
      </c>
      <c r="M6873" s="229">
        <f t="shared" si="210"/>
        <v>720.55</v>
      </c>
      <c r="N6873" s="230">
        <v>2.0099999999999998</v>
      </c>
    </row>
    <row r="6874" spans="1:14" x14ac:dyDescent="0.2">
      <c r="A6874" s="231" t="str">
        <f t="shared" si="209"/>
        <v>NS1.514Thinned160</v>
      </c>
      <c r="B6874" s="223" t="s">
        <v>234</v>
      </c>
      <c r="C6874" s="224">
        <v>1.5</v>
      </c>
      <c r="D6874" s="223">
        <v>14</v>
      </c>
      <c r="E6874" s="223" t="s">
        <v>172</v>
      </c>
      <c r="F6874" s="225" t="s">
        <v>218</v>
      </c>
      <c r="G6874" s="226">
        <v>0.23</v>
      </c>
      <c r="H6874" s="226">
        <v>-0.14000000000000001</v>
      </c>
      <c r="I6874" s="226">
        <v>0.1</v>
      </c>
      <c r="J6874" s="227">
        <v>0.48</v>
      </c>
      <c r="K6874" s="227">
        <v>738.85</v>
      </c>
      <c r="L6874" s="228">
        <v>-18.16</v>
      </c>
      <c r="M6874" s="229">
        <f t="shared" si="210"/>
        <v>720.69</v>
      </c>
      <c r="N6874" s="230">
        <v>1.92</v>
      </c>
    </row>
    <row r="6875" spans="1:14" x14ac:dyDescent="0.2">
      <c r="A6875" s="231" t="str">
        <f t="shared" si="209"/>
        <v>NS1.514Thinned165</v>
      </c>
      <c r="B6875" s="223" t="s">
        <v>234</v>
      </c>
      <c r="C6875" s="224">
        <v>1.5</v>
      </c>
      <c r="D6875" s="223">
        <v>14</v>
      </c>
      <c r="E6875" s="223" t="s">
        <v>172</v>
      </c>
      <c r="F6875" s="225" t="s">
        <v>219</v>
      </c>
      <c r="G6875" s="226">
        <v>0.17</v>
      </c>
      <c r="H6875" s="226">
        <v>-0.13</v>
      </c>
      <c r="I6875" s="226">
        <v>0.05</v>
      </c>
      <c r="J6875" s="227">
        <v>0.23</v>
      </c>
      <c r="K6875" s="227">
        <v>739.09</v>
      </c>
      <c r="L6875" s="228">
        <v>-18.48</v>
      </c>
      <c r="M6875" s="229">
        <f t="shared" si="210"/>
        <v>720.61</v>
      </c>
      <c r="N6875" s="230">
        <v>1.83</v>
      </c>
    </row>
    <row r="6876" spans="1:14" x14ac:dyDescent="0.2">
      <c r="A6876" s="231" t="str">
        <f t="shared" si="209"/>
        <v>NS1.514Thinned170</v>
      </c>
      <c r="B6876" s="223" t="s">
        <v>234</v>
      </c>
      <c r="C6876" s="224">
        <v>1.5</v>
      </c>
      <c r="D6876" s="223">
        <v>14</v>
      </c>
      <c r="E6876" s="223" t="s">
        <v>172</v>
      </c>
      <c r="F6876" s="225" t="s">
        <v>220</v>
      </c>
      <c r="G6876" s="226">
        <v>0.04</v>
      </c>
      <c r="H6876" s="226">
        <v>-0.12</v>
      </c>
      <c r="I6876" s="226">
        <v>-0.08</v>
      </c>
      <c r="J6876" s="227">
        <v>-0.38</v>
      </c>
      <c r="K6876" s="227">
        <v>738.71</v>
      </c>
      <c r="L6876" s="228">
        <v>-18.79</v>
      </c>
      <c r="M6876" s="229">
        <f t="shared" si="210"/>
        <v>719.92000000000007</v>
      </c>
      <c r="N6876" s="230">
        <v>1.75</v>
      </c>
    </row>
    <row r="6877" spans="1:14" x14ac:dyDescent="0.2">
      <c r="A6877" s="231" t="str">
        <f t="shared" si="209"/>
        <v>NS1.514Thinned175</v>
      </c>
      <c r="B6877" s="223" t="s">
        <v>234</v>
      </c>
      <c r="C6877" s="224">
        <v>1.5</v>
      </c>
      <c r="D6877" s="223">
        <v>14</v>
      </c>
      <c r="E6877" s="223" t="s">
        <v>172</v>
      </c>
      <c r="F6877" s="225" t="s">
        <v>221</v>
      </c>
      <c r="G6877" s="226">
        <v>-0.05</v>
      </c>
      <c r="H6877" s="226">
        <v>-0.12</v>
      </c>
      <c r="I6877" s="226">
        <v>-0.17</v>
      </c>
      <c r="J6877" s="227">
        <v>-0.86</v>
      </c>
      <c r="K6877" s="227">
        <v>737.85</v>
      </c>
      <c r="L6877" s="228">
        <v>-19.079999999999998</v>
      </c>
      <c r="M6877" s="229">
        <f t="shared" si="210"/>
        <v>718.77</v>
      </c>
      <c r="N6877" s="230">
        <v>1.67</v>
      </c>
    </row>
    <row r="6878" spans="1:14" x14ac:dyDescent="0.2">
      <c r="A6878" s="231" t="str">
        <f t="shared" si="209"/>
        <v>NS1.514Thinned180</v>
      </c>
      <c r="B6878" s="223" t="s">
        <v>234</v>
      </c>
      <c r="C6878" s="224">
        <v>1.5</v>
      </c>
      <c r="D6878" s="223">
        <v>14</v>
      </c>
      <c r="E6878" s="223" t="s">
        <v>172</v>
      </c>
      <c r="F6878" s="225" t="s">
        <v>222</v>
      </c>
      <c r="G6878" s="226">
        <v>-0.14000000000000001</v>
      </c>
      <c r="H6878" s="226">
        <v>-0.12</v>
      </c>
      <c r="I6878" s="226">
        <v>-0.25</v>
      </c>
      <c r="J6878" s="227">
        <v>-1.27</v>
      </c>
      <c r="K6878" s="227">
        <v>736.58</v>
      </c>
      <c r="L6878" s="228">
        <v>-19.36</v>
      </c>
      <c r="M6878" s="229">
        <f t="shared" si="210"/>
        <v>717.22</v>
      </c>
      <c r="N6878" s="230">
        <v>1.6</v>
      </c>
    </row>
    <row r="6879" spans="1:14" x14ac:dyDescent="0.2">
      <c r="A6879" s="231" t="str">
        <f t="shared" si="209"/>
        <v>NS1.514Thinned185</v>
      </c>
      <c r="B6879" s="223" t="s">
        <v>234</v>
      </c>
      <c r="C6879" s="224">
        <v>1.5</v>
      </c>
      <c r="D6879" s="223">
        <v>14</v>
      </c>
      <c r="E6879" s="223" t="s">
        <v>172</v>
      </c>
      <c r="F6879" s="225" t="s">
        <v>223</v>
      </c>
      <c r="G6879" s="226">
        <v>-0.21</v>
      </c>
      <c r="H6879" s="226">
        <v>-0.11</v>
      </c>
      <c r="I6879" s="226">
        <v>-0.33</v>
      </c>
      <c r="J6879" s="227">
        <v>-1.64</v>
      </c>
      <c r="K6879" s="227">
        <v>734.94</v>
      </c>
      <c r="L6879" s="228">
        <v>-19.63</v>
      </c>
      <c r="M6879" s="229">
        <f t="shared" si="210"/>
        <v>715.31000000000006</v>
      </c>
      <c r="N6879" s="230">
        <v>1.53</v>
      </c>
    </row>
    <row r="6880" spans="1:14" x14ac:dyDescent="0.2">
      <c r="A6880" s="231" t="str">
        <f t="shared" si="209"/>
        <v>NS1.514Thinned190</v>
      </c>
      <c r="B6880" s="223" t="s">
        <v>234</v>
      </c>
      <c r="C6880" s="224">
        <v>1.5</v>
      </c>
      <c r="D6880" s="223">
        <v>14</v>
      </c>
      <c r="E6880" s="223" t="s">
        <v>172</v>
      </c>
      <c r="F6880" s="225" t="s">
        <v>224</v>
      </c>
      <c r="G6880" s="226">
        <v>-0.28000000000000003</v>
      </c>
      <c r="H6880" s="226">
        <v>-0.11</v>
      </c>
      <c r="I6880" s="226">
        <v>-0.39</v>
      </c>
      <c r="J6880" s="227">
        <v>-1.94</v>
      </c>
      <c r="K6880" s="227">
        <v>733</v>
      </c>
      <c r="L6880" s="228">
        <v>-19.89</v>
      </c>
      <c r="M6880" s="229">
        <f t="shared" si="210"/>
        <v>713.11</v>
      </c>
      <c r="N6880" s="230">
        <v>1.46</v>
      </c>
    </row>
    <row r="6881" spans="1:14" x14ac:dyDescent="0.2">
      <c r="A6881" s="231" t="str">
        <f t="shared" si="209"/>
        <v>NS1.514Thinned195</v>
      </c>
      <c r="B6881" s="223" t="s">
        <v>234</v>
      </c>
      <c r="C6881" s="224">
        <v>1.5</v>
      </c>
      <c r="D6881" s="223">
        <v>14</v>
      </c>
      <c r="E6881" s="223" t="s">
        <v>172</v>
      </c>
      <c r="F6881" s="225" t="s">
        <v>225</v>
      </c>
      <c r="G6881" s="226">
        <v>1.97</v>
      </c>
      <c r="H6881" s="226">
        <v>-1.01</v>
      </c>
      <c r="I6881" s="226">
        <v>0.96</v>
      </c>
      <c r="J6881" s="227">
        <v>4.79</v>
      </c>
      <c r="K6881" s="227">
        <v>737.8</v>
      </c>
      <c r="L6881" s="228">
        <v>-19.89</v>
      </c>
      <c r="M6881" s="229">
        <f t="shared" si="210"/>
        <v>717.91</v>
      </c>
      <c r="N6881" s="230">
        <v>0</v>
      </c>
    </row>
    <row r="6882" spans="1:14" x14ac:dyDescent="0.2">
      <c r="A6882" s="231" t="str">
        <f t="shared" si="209"/>
        <v>NS1.516NO_thin000</v>
      </c>
      <c r="B6882" s="223" t="s">
        <v>234</v>
      </c>
      <c r="C6882" s="224">
        <v>1.5</v>
      </c>
      <c r="D6882" s="223">
        <v>16</v>
      </c>
      <c r="E6882" s="223" t="s">
        <v>199</v>
      </c>
      <c r="F6882" s="225" t="s">
        <v>0</v>
      </c>
      <c r="G6882" s="226">
        <v>0.75</v>
      </c>
      <c r="H6882" s="226">
        <v>0.26</v>
      </c>
      <c r="I6882" s="226">
        <v>1.01</v>
      </c>
      <c r="J6882" s="227">
        <v>5.0599999999999996</v>
      </c>
      <c r="K6882" s="227">
        <v>5.0599999999999996</v>
      </c>
      <c r="L6882" s="228">
        <v>0</v>
      </c>
      <c r="M6882" s="229">
        <f t="shared" si="210"/>
        <v>5.0599999999999996</v>
      </c>
      <c r="N6882" s="230">
        <v>0</v>
      </c>
    </row>
    <row r="6883" spans="1:14" x14ac:dyDescent="0.2">
      <c r="A6883" s="231" t="str">
        <f t="shared" si="209"/>
        <v>NS1.516NO_thin005</v>
      </c>
      <c r="B6883" s="223" t="s">
        <v>234</v>
      </c>
      <c r="C6883" s="224">
        <v>1.5</v>
      </c>
      <c r="D6883" s="223">
        <v>16</v>
      </c>
      <c r="E6883" s="223" t="s">
        <v>199</v>
      </c>
      <c r="F6883" s="225" t="s">
        <v>1</v>
      </c>
      <c r="G6883" s="226">
        <v>2.29</v>
      </c>
      <c r="H6883" s="226">
        <v>0.32</v>
      </c>
      <c r="I6883" s="226">
        <v>2.61</v>
      </c>
      <c r="J6883" s="227">
        <v>13.06</v>
      </c>
      <c r="K6883" s="227">
        <v>18.11</v>
      </c>
      <c r="L6883" s="228">
        <v>0</v>
      </c>
      <c r="M6883" s="229">
        <f t="shared" si="210"/>
        <v>18.11</v>
      </c>
      <c r="N6883" s="230">
        <v>0</v>
      </c>
    </row>
    <row r="6884" spans="1:14" x14ac:dyDescent="0.2">
      <c r="A6884" s="231" t="str">
        <f t="shared" si="209"/>
        <v>NS1.516NO_thin010</v>
      </c>
      <c r="B6884" s="223" t="s">
        <v>234</v>
      </c>
      <c r="C6884" s="224">
        <v>1.5</v>
      </c>
      <c r="D6884" s="223">
        <v>16</v>
      </c>
      <c r="E6884" s="223" t="s">
        <v>199</v>
      </c>
      <c r="F6884" s="225" t="s">
        <v>2</v>
      </c>
      <c r="G6884" s="226">
        <v>6.99</v>
      </c>
      <c r="H6884" s="226">
        <v>0.32</v>
      </c>
      <c r="I6884" s="226">
        <v>7.31</v>
      </c>
      <c r="J6884" s="227">
        <v>36.56</v>
      </c>
      <c r="K6884" s="227">
        <v>54.67</v>
      </c>
      <c r="L6884" s="228">
        <v>0</v>
      </c>
      <c r="M6884" s="229">
        <f t="shared" si="210"/>
        <v>54.67</v>
      </c>
      <c r="N6884" s="230">
        <v>0</v>
      </c>
    </row>
    <row r="6885" spans="1:14" x14ac:dyDescent="0.2">
      <c r="A6885" s="231" t="str">
        <f t="shared" si="209"/>
        <v>NS1.516NO_thin015</v>
      </c>
      <c r="B6885" s="223" t="s">
        <v>234</v>
      </c>
      <c r="C6885" s="224">
        <v>1.5</v>
      </c>
      <c r="D6885" s="223">
        <v>16</v>
      </c>
      <c r="E6885" s="223" t="s">
        <v>199</v>
      </c>
      <c r="F6885" s="225" t="s">
        <v>3</v>
      </c>
      <c r="G6885" s="226">
        <v>20.21</v>
      </c>
      <c r="H6885" s="226">
        <v>0.55000000000000004</v>
      </c>
      <c r="I6885" s="226">
        <v>20.76</v>
      </c>
      <c r="J6885" s="227">
        <v>103.8</v>
      </c>
      <c r="K6885" s="227">
        <v>158.46</v>
      </c>
      <c r="L6885" s="228">
        <v>0</v>
      </c>
      <c r="M6885" s="229">
        <f t="shared" si="210"/>
        <v>158.46</v>
      </c>
      <c r="N6885" s="230">
        <v>0</v>
      </c>
    </row>
    <row r="6886" spans="1:14" x14ac:dyDescent="0.2">
      <c r="A6886" s="231" t="str">
        <f t="shared" si="209"/>
        <v>NS1.516NO_thin020</v>
      </c>
      <c r="B6886" s="223" t="s">
        <v>234</v>
      </c>
      <c r="C6886" s="224">
        <v>1.5</v>
      </c>
      <c r="D6886" s="223">
        <v>16</v>
      </c>
      <c r="E6886" s="223" t="s">
        <v>199</v>
      </c>
      <c r="F6886" s="225" t="s">
        <v>4</v>
      </c>
      <c r="G6886" s="226">
        <v>23.11</v>
      </c>
      <c r="H6886" s="226">
        <v>3.15</v>
      </c>
      <c r="I6886" s="226">
        <v>26.27</v>
      </c>
      <c r="J6886" s="227">
        <v>131.33000000000001</v>
      </c>
      <c r="K6886" s="227">
        <v>289.79000000000002</v>
      </c>
      <c r="L6886" s="228">
        <v>0</v>
      </c>
      <c r="M6886" s="229">
        <f t="shared" si="210"/>
        <v>289.79000000000002</v>
      </c>
      <c r="N6886" s="230">
        <v>0</v>
      </c>
    </row>
    <row r="6887" spans="1:14" x14ac:dyDescent="0.2">
      <c r="A6887" s="231" t="str">
        <f t="shared" si="209"/>
        <v>NS1.516NO_thin025</v>
      </c>
      <c r="B6887" s="223" t="s">
        <v>234</v>
      </c>
      <c r="C6887" s="224">
        <v>1.5</v>
      </c>
      <c r="D6887" s="223">
        <v>16</v>
      </c>
      <c r="E6887" s="223" t="s">
        <v>199</v>
      </c>
      <c r="F6887" s="225" t="s">
        <v>5</v>
      </c>
      <c r="G6887" s="226">
        <v>12.04</v>
      </c>
      <c r="H6887" s="226">
        <v>7.31</v>
      </c>
      <c r="I6887" s="226">
        <v>19.350000000000001</v>
      </c>
      <c r="J6887" s="227">
        <v>96.76</v>
      </c>
      <c r="K6887" s="227">
        <v>386.55</v>
      </c>
      <c r="L6887" s="228">
        <v>0</v>
      </c>
      <c r="M6887" s="229">
        <f t="shared" si="210"/>
        <v>386.55</v>
      </c>
      <c r="N6887" s="230">
        <v>0</v>
      </c>
    </row>
    <row r="6888" spans="1:14" x14ac:dyDescent="0.2">
      <c r="A6888" s="231" t="str">
        <f t="shared" si="209"/>
        <v>NS1.516NO_thin030</v>
      </c>
      <c r="B6888" s="223" t="s">
        <v>234</v>
      </c>
      <c r="C6888" s="224">
        <v>1.5</v>
      </c>
      <c r="D6888" s="223">
        <v>16</v>
      </c>
      <c r="E6888" s="223" t="s">
        <v>199</v>
      </c>
      <c r="F6888" s="225" t="s">
        <v>6</v>
      </c>
      <c r="G6888" s="226">
        <v>13.65</v>
      </c>
      <c r="H6888" s="226">
        <v>3.71</v>
      </c>
      <c r="I6888" s="226">
        <v>17.36</v>
      </c>
      <c r="J6888" s="227">
        <v>86.81</v>
      </c>
      <c r="K6888" s="227">
        <v>473.36</v>
      </c>
      <c r="L6888" s="228">
        <v>0</v>
      </c>
      <c r="M6888" s="229">
        <f t="shared" si="210"/>
        <v>473.36</v>
      </c>
      <c r="N6888" s="230">
        <v>0</v>
      </c>
    </row>
    <row r="6889" spans="1:14" x14ac:dyDescent="0.2">
      <c r="A6889" s="231" t="str">
        <f t="shared" si="209"/>
        <v>NS1.516NO_thin035</v>
      </c>
      <c r="B6889" s="223" t="s">
        <v>234</v>
      </c>
      <c r="C6889" s="224">
        <v>1.5</v>
      </c>
      <c r="D6889" s="223">
        <v>16</v>
      </c>
      <c r="E6889" s="223" t="s">
        <v>199</v>
      </c>
      <c r="F6889" s="225" t="s">
        <v>7</v>
      </c>
      <c r="G6889" s="226">
        <v>14.44</v>
      </c>
      <c r="H6889" s="226">
        <v>1.74</v>
      </c>
      <c r="I6889" s="226">
        <v>16.18</v>
      </c>
      <c r="J6889" s="227">
        <v>80.91</v>
      </c>
      <c r="K6889" s="227">
        <v>554.27</v>
      </c>
      <c r="L6889" s="228">
        <v>0</v>
      </c>
      <c r="M6889" s="229">
        <f t="shared" si="210"/>
        <v>554.27</v>
      </c>
      <c r="N6889" s="230">
        <v>0</v>
      </c>
    </row>
    <row r="6890" spans="1:14" x14ac:dyDescent="0.2">
      <c r="A6890" s="231" t="str">
        <f t="shared" si="209"/>
        <v>NS1.516NO_thin040</v>
      </c>
      <c r="B6890" s="223" t="s">
        <v>234</v>
      </c>
      <c r="C6890" s="224">
        <v>1.5</v>
      </c>
      <c r="D6890" s="223">
        <v>16</v>
      </c>
      <c r="E6890" s="223" t="s">
        <v>199</v>
      </c>
      <c r="F6890" s="225" t="s">
        <v>8</v>
      </c>
      <c r="G6890" s="226">
        <v>14.03</v>
      </c>
      <c r="H6890" s="226">
        <v>0.71</v>
      </c>
      <c r="I6890" s="226">
        <v>14.74</v>
      </c>
      <c r="J6890" s="227">
        <v>73.7</v>
      </c>
      <c r="K6890" s="227">
        <v>627.97</v>
      </c>
      <c r="L6890" s="228">
        <v>0</v>
      </c>
      <c r="M6890" s="229">
        <f t="shared" si="210"/>
        <v>627.97</v>
      </c>
      <c r="N6890" s="230">
        <v>0</v>
      </c>
    </row>
    <row r="6891" spans="1:14" x14ac:dyDescent="0.2">
      <c r="A6891" s="231" t="str">
        <f t="shared" si="209"/>
        <v>NS1.516NO_thin045</v>
      </c>
      <c r="B6891" s="223" t="s">
        <v>234</v>
      </c>
      <c r="C6891" s="224">
        <v>1.5</v>
      </c>
      <c r="D6891" s="223">
        <v>16</v>
      </c>
      <c r="E6891" s="223" t="s">
        <v>199</v>
      </c>
      <c r="F6891" s="225" t="s">
        <v>9</v>
      </c>
      <c r="G6891" s="226">
        <v>13.4</v>
      </c>
      <c r="H6891" s="226">
        <v>0.01</v>
      </c>
      <c r="I6891" s="226">
        <v>13.41</v>
      </c>
      <c r="J6891" s="227">
        <v>67.040000000000006</v>
      </c>
      <c r="K6891" s="227">
        <v>695.01</v>
      </c>
      <c r="L6891" s="228">
        <v>0</v>
      </c>
      <c r="M6891" s="229">
        <f t="shared" si="210"/>
        <v>695.01</v>
      </c>
      <c r="N6891" s="230">
        <v>0</v>
      </c>
    </row>
    <row r="6892" spans="1:14" x14ac:dyDescent="0.2">
      <c r="A6892" s="231" t="str">
        <f t="shared" si="209"/>
        <v>NS1.516NO_thin050</v>
      </c>
      <c r="B6892" s="223" t="s">
        <v>234</v>
      </c>
      <c r="C6892" s="224">
        <v>1.5</v>
      </c>
      <c r="D6892" s="223">
        <v>16</v>
      </c>
      <c r="E6892" s="223" t="s">
        <v>199</v>
      </c>
      <c r="F6892" s="225" t="s">
        <v>10</v>
      </c>
      <c r="G6892" s="226">
        <v>12.58</v>
      </c>
      <c r="H6892" s="226">
        <v>-0.21</v>
      </c>
      <c r="I6892" s="226">
        <v>12.36</v>
      </c>
      <c r="J6892" s="227">
        <v>61.81</v>
      </c>
      <c r="K6892" s="227">
        <v>756.82</v>
      </c>
      <c r="L6892" s="228">
        <v>0</v>
      </c>
      <c r="M6892" s="229">
        <f t="shared" si="210"/>
        <v>756.82</v>
      </c>
      <c r="N6892" s="230">
        <v>0</v>
      </c>
    </row>
    <row r="6893" spans="1:14" x14ac:dyDescent="0.2">
      <c r="A6893" s="231" t="str">
        <f t="shared" si="209"/>
        <v>NS1.516NO_thin055</v>
      </c>
      <c r="B6893" s="223" t="s">
        <v>234</v>
      </c>
      <c r="C6893" s="224">
        <v>1.5</v>
      </c>
      <c r="D6893" s="223">
        <v>16</v>
      </c>
      <c r="E6893" s="223" t="s">
        <v>199</v>
      </c>
      <c r="F6893" s="225" t="s">
        <v>11</v>
      </c>
      <c r="G6893" s="226">
        <v>11.72</v>
      </c>
      <c r="H6893" s="226">
        <v>-0.28000000000000003</v>
      </c>
      <c r="I6893" s="226">
        <v>11.44</v>
      </c>
      <c r="J6893" s="227">
        <v>57.2</v>
      </c>
      <c r="K6893" s="227">
        <v>814.02</v>
      </c>
      <c r="L6893" s="228">
        <v>0</v>
      </c>
      <c r="M6893" s="229">
        <f t="shared" si="210"/>
        <v>814.02</v>
      </c>
      <c r="N6893" s="230">
        <v>0</v>
      </c>
    </row>
    <row r="6894" spans="1:14" x14ac:dyDescent="0.2">
      <c r="A6894" s="231" t="str">
        <f t="shared" si="209"/>
        <v>NS1.516NO_thin060</v>
      </c>
      <c r="B6894" s="223" t="s">
        <v>234</v>
      </c>
      <c r="C6894" s="224">
        <v>1.5</v>
      </c>
      <c r="D6894" s="223">
        <v>16</v>
      </c>
      <c r="E6894" s="223" t="s">
        <v>199</v>
      </c>
      <c r="F6894" s="225" t="s">
        <v>12</v>
      </c>
      <c r="G6894" s="226">
        <v>10.8</v>
      </c>
      <c r="H6894" s="226">
        <v>-0.23</v>
      </c>
      <c r="I6894" s="226">
        <v>10.57</v>
      </c>
      <c r="J6894" s="227">
        <v>52.86</v>
      </c>
      <c r="K6894" s="227">
        <v>866.88</v>
      </c>
      <c r="L6894" s="228">
        <v>0</v>
      </c>
      <c r="M6894" s="229">
        <f t="shared" si="210"/>
        <v>866.88</v>
      </c>
      <c r="N6894" s="230">
        <v>0</v>
      </c>
    </row>
    <row r="6895" spans="1:14" x14ac:dyDescent="0.2">
      <c r="A6895" s="231" t="str">
        <f t="shared" si="209"/>
        <v>NS1.516NO_thin065</v>
      </c>
      <c r="B6895" s="223" t="s">
        <v>234</v>
      </c>
      <c r="C6895" s="224">
        <v>1.5</v>
      </c>
      <c r="D6895" s="223">
        <v>16</v>
      </c>
      <c r="E6895" s="223" t="s">
        <v>199</v>
      </c>
      <c r="F6895" s="225" t="s">
        <v>13</v>
      </c>
      <c r="G6895" s="226">
        <v>10</v>
      </c>
      <c r="H6895" s="226">
        <v>-0.39</v>
      </c>
      <c r="I6895" s="226">
        <v>9.61</v>
      </c>
      <c r="J6895" s="227">
        <v>48.04</v>
      </c>
      <c r="K6895" s="227">
        <v>914.92</v>
      </c>
      <c r="L6895" s="228">
        <v>0</v>
      </c>
      <c r="M6895" s="229">
        <f t="shared" si="210"/>
        <v>914.92</v>
      </c>
      <c r="N6895" s="230">
        <v>0</v>
      </c>
    </row>
    <row r="6896" spans="1:14" x14ac:dyDescent="0.2">
      <c r="A6896" s="231" t="str">
        <f t="shared" si="209"/>
        <v>NS1.516NO_thin070</v>
      </c>
      <c r="B6896" s="223" t="s">
        <v>234</v>
      </c>
      <c r="C6896" s="224">
        <v>1.5</v>
      </c>
      <c r="D6896" s="223">
        <v>16</v>
      </c>
      <c r="E6896" s="223" t="s">
        <v>199</v>
      </c>
      <c r="F6896" s="225" t="s">
        <v>200</v>
      </c>
      <c r="G6896" s="226">
        <v>9.2799999999999994</v>
      </c>
      <c r="H6896" s="226">
        <v>-0.51</v>
      </c>
      <c r="I6896" s="226">
        <v>8.77</v>
      </c>
      <c r="J6896" s="227">
        <v>43.84</v>
      </c>
      <c r="K6896" s="227">
        <v>958.76</v>
      </c>
      <c r="L6896" s="228">
        <v>0</v>
      </c>
      <c r="M6896" s="229">
        <f t="shared" si="210"/>
        <v>958.76</v>
      </c>
      <c r="N6896" s="230">
        <v>0</v>
      </c>
    </row>
    <row r="6897" spans="1:14" x14ac:dyDescent="0.2">
      <c r="A6897" s="231" t="str">
        <f t="shared" si="209"/>
        <v>NS1.516NO_thin075</v>
      </c>
      <c r="B6897" s="223" t="s">
        <v>234</v>
      </c>
      <c r="C6897" s="224">
        <v>1.5</v>
      </c>
      <c r="D6897" s="223">
        <v>16</v>
      </c>
      <c r="E6897" s="223" t="s">
        <v>199</v>
      </c>
      <c r="F6897" s="225" t="s">
        <v>201</v>
      </c>
      <c r="G6897" s="226">
        <v>8.56</v>
      </c>
      <c r="H6897" s="226">
        <v>-0.54</v>
      </c>
      <c r="I6897" s="226">
        <v>8.01</v>
      </c>
      <c r="J6897" s="227">
        <v>40.07</v>
      </c>
      <c r="K6897" s="227">
        <v>998.83</v>
      </c>
      <c r="L6897" s="228">
        <v>0</v>
      </c>
      <c r="M6897" s="229">
        <f t="shared" si="210"/>
        <v>998.83</v>
      </c>
      <c r="N6897" s="230">
        <v>0</v>
      </c>
    </row>
    <row r="6898" spans="1:14" x14ac:dyDescent="0.2">
      <c r="A6898" s="231" t="str">
        <f t="shared" si="209"/>
        <v>NS1.516NO_thin080</v>
      </c>
      <c r="B6898" s="223" t="s">
        <v>234</v>
      </c>
      <c r="C6898" s="224">
        <v>1.5</v>
      </c>
      <c r="D6898" s="223">
        <v>16</v>
      </c>
      <c r="E6898" s="223" t="s">
        <v>199</v>
      </c>
      <c r="F6898" s="225" t="s">
        <v>202</v>
      </c>
      <c r="G6898" s="226">
        <v>7.81</v>
      </c>
      <c r="H6898" s="226">
        <v>-0.59</v>
      </c>
      <c r="I6898" s="226">
        <v>7.22</v>
      </c>
      <c r="J6898" s="227">
        <v>36.090000000000003</v>
      </c>
      <c r="K6898" s="227">
        <v>1034.92</v>
      </c>
      <c r="L6898" s="228">
        <v>0</v>
      </c>
      <c r="M6898" s="229">
        <f t="shared" si="210"/>
        <v>1034.92</v>
      </c>
      <c r="N6898" s="230">
        <v>0</v>
      </c>
    </row>
    <row r="6899" spans="1:14" x14ac:dyDescent="0.2">
      <c r="A6899" s="231" t="str">
        <f t="shared" si="209"/>
        <v>NS1.516NO_thin085</v>
      </c>
      <c r="B6899" s="223" t="s">
        <v>234</v>
      </c>
      <c r="C6899" s="224">
        <v>1.5</v>
      </c>
      <c r="D6899" s="223">
        <v>16</v>
      </c>
      <c r="E6899" s="223" t="s">
        <v>199</v>
      </c>
      <c r="F6899" s="225" t="s">
        <v>203</v>
      </c>
      <c r="G6899" s="226">
        <v>7.23</v>
      </c>
      <c r="H6899" s="226">
        <v>-0.57999999999999996</v>
      </c>
      <c r="I6899" s="226">
        <v>6.65</v>
      </c>
      <c r="J6899" s="227">
        <v>33.270000000000003</v>
      </c>
      <c r="K6899" s="227">
        <v>1068.19</v>
      </c>
      <c r="L6899" s="228">
        <v>0</v>
      </c>
      <c r="M6899" s="229">
        <f t="shared" si="210"/>
        <v>1068.19</v>
      </c>
      <c r="N6899" s="230">
        <v>0</v>
      </c>
    </row>
    <row r="6900" spans="1:14" x14ac:dyDescent="0.2">
      <c r="A6900" s="231" t="str">
        <f t="shared" si="209"/>
        <v>NS1.516NO_thin090</v>
      </c>
      <c r="B6900" s="223" t="s">
        <v>234</v>
      </c>
      <c r="C6900" s="224">
        <v>1.5</v>
      </c>
      <c r="D6900" s="223">
        <v>16</v>
      </c>
      <c r="E6900" s="223" t="s">
        <v>199</v>
      </c>
      <c r="F6900" s="225" t="s">
        <v>204</v>
      </c>
      <c r="G6900" s="226">
        <v>6.72</v>
      </c>
      <c r="H6900" s="226">
        <v>-0.56999999999999995</v>
      </c>
      <c r="I6900" s="226">
        <v>6.15</v>
      </c>
      <c r="J6900" s="227">
        <v>30.76</v>
      </c>
      <c r="K6900" s="227">
        <v>1098.95</v>
      </c>
      <c r="L6900" s="228">
        <v>0</v>
      </c>
      <c r="M6900" s="229">
        <f t="shared" si="210"/>
        <v>1098.95</v>
      </c>
      <c r="N6900" s="230">
        <v>0</v>
      </c>
    </row>
    <row r="6901" spans="1:14" x14ac:dyDescent="0.2">
      <c r="A6901" s="231" t="str">
        <f t="shared" si="209"/>
        <v>NS1.516NO_thin095</v>
      </c>
      <c r="B6901" s="223" t="s">
        <v>234</v>
      </c>
      <c r="C6901" s="224">
        <v>1.5</v>
      </c>
      <c r="D6901" s="223">
        <v>16</v>
      </c>
      <c r="E6901" s="223" t="s">
        <v>199</v>
      </c>
      <c r="F6901" s="225" t="s">
        <v>205</v>
      </c>
      <c r="G6901" s="226">
        <v>6.25</v>
      </c>
      <c r="H6901" s="226">
        <v>-0.56999999999999995</v>
      </c>
      <c r="I6901" s="226">
        <v>5.67</v>
      </c>
      <c r="J6901" s="227">
        <v>28.37</v>
      </c>
      <c r="K6901" s="227">
        <v>1127.32</v>
      </c>
      <c r="L6901" s="228">
        <v>0</v>
      </c>
      <c r="M6901" s="229">
        <f t="shared" si="210"/>
        <v>1127.32</v>
      </c>
      <c r="N6901" s="230">
        <v>0</v>
      </c>
    </row>
    <row r="6902" spans="1:14" x14ac:dyDescent="0.2">
      <c r="A6902" s="231" t="str">
        <f t="shared" si="209"/>
        <v>NS1.516NO_thin100</v>
      </c>
      <c r="B6902" s="223" t="s">
        <v>234</v>
      </c>
      <c r="C6902" s="224">
        <v>1.5</v>
      </c>
      <c r="D6902" s="223">
        <v>16</v>
      </c>
      <c r="E6902" s="223" t="s">
        <v>199</v>
      </c>
      <c r="F6902" s="225" t="s">
        <v>206</v>
      </c>
      <c r="G6902" s="226">
        <v>5.77</v>
      </c>
      <c r="H6902" s="226">
        <v>-0.5</v>
      </c>
      <c r="I6902" s="226">
        <v>5.27</v>
      </c>
      <c r="J6902" s="227">
        <v>26.35</v>
      </c>
      <c r="K6902" s="227">
        <v>1153.67</v>
      </c>
      <c r="L6902" s="228">
        <v>0</v>
      </c>
      <c r="M6902" s="229">
        <f t="shared" si="210"/>
        <v>1153.67</v>
      </c>
      <c r="N6902" s="230">
        <v>0</v>
      </c>
    </row>
    <row r="6903" spans="1:14" x14ac:dyDescent="0.2">
      <c r="A6903" s="231" t="str">
        <f t="shared" si="209"/>
        <v>NS1.516NO_thin105</v>
      </c>
      <c r="B6903" s="223" t="s">
        <v>234</v>
      </c>
      <c r="C6903" s="224">
        <v>1.5</v>
      </c>
      <c r="D6903" s="223">
        <v>16</v>
      </c>
      <c r="E6903" s="223" t="s">
        <v>199</v>
      </c>
      <c r="F6903" s="225" t="s">
        <v>207</v>
      </c>
      <c r="G6903" s="226">
        <v>5.31</v>
      </c>
      <c r="H6903" s="226">
        <v>-0.51</v>
      </c>
      <c r="I6903" s="226">
        <v>4.8</v>
      </c>
      <c r="J6903" s="227">
        <v>24</v>
      </c>
      <c r="K6903" s="227">
        <v>1177.67</v>
      </c>
      <c r="L6903" s="228">
        <v>0</v>
      </c>
      <c r="M6903" s="229">
        <f t="shared" si="210"/>
        <v>1177.67</v>
      </c>
      <c r="N6903" s="230">
        <v>0</v>
      </c>
    </row>
    <row r="6904" spans="1:14" x14ac:dyDescent="0.2">
      <c r="A6904" s="231" t="str">
        <f t="shared" si="209"/>
        <v>NS1.516NO_thin110</v>
      </c>
      <c r="B6904" s="223" t="s">
        <v>234</v>
      </c>
      <c r="C6904" s="224">
        <v>1.5</v>
      </c>
      <c r="D6904" s="223">
        <v>16</v>
      </c>
      <c r="E6904" s="223" t="s">
        <v>199</v>
      </c>
      <c r="F6904" s="225" t="s">
        <v>208</v>
      </c>
      <c r="G6904" s="226">
        <v>4.8899999999999997</v>
      </c>
      <c r="H6904" s="226">
        <v>-0.49</v>
      </c>
      <c r="I6904" s="226">
        <v>4.41</v>
      </c>
      <c r="J6904" s="227">
        <v>22.03</v>
      </c>
      <c r="K6904" s="227">
        <v>1199.7</v>
      </c>
      <c r="L6904" s="228">
        <v>0</v>
      </c>
      <c r="M6904" s="229">
        <f t="shared" si="210"/>
        <v>1199.7</v>
      </c>
      <c r="N6904" s="230">
        <v>0</v>
      </c>
    </row>
    <row r="6905" spans="1:14" x14ac:dyDescent="0.2">
      <c r="A6905" s="231" t="str">
        <f t="shared" si="209"/>
        <v>NS1.516NO_thin115</v>
      </c>
      <c r="B6905" s="223" t="s">
        <v>234</v>
      </c>
      <c r="C6905" s="224">
        <v>1.5</v>
      </c>
      <c r="D6905" s="223">
        <v>16</v>
      </c>
      <c r="E6905" s="223" t="s">
        <v>199</v>
      </c>
      <c r="F6905" s="225" t="s">
        <v>209</v>
      </c>
      <c r="G6905" s="226">
        <v>4.5599999999999996</v>
      </c>
      <c r="H6905" s="226">
        <v>-0.47</v>
      </c>
      <c r="I6905" s="226">
        <v>4.09</v>
      </c>
      <c r="J6905" s="227">
        <v>20.440000000000001</v>
      </c>
      <c r="K6905" s="227">
        <v>1220.1400000000001</v>
      </c>
      <c r="L6905" s="228">
        <v>0</v>
      </c>
      <c r="M6905" s="229">
        <f t="shared" si="210"/>
        <v>1220.1400000000001</v>
      </c>
      <c r="N6905" s="230">
        <v>0</v>
      </c>
    </row>
    <row r="6906" spans="1:14" x14ac:dyDescent="0.2">
      <c r="A6906" s="231" t="str">
        <f t="shared" si="209"/>
        <v>NS1.516NO_thin120</v>
      </c>
      <c r="B6906" s="223" t="s">
        <v>234</v>
      </c>
      <c r="C6906" s="224">
        <v>1.5</v>
      </c>
      <c r="D6906" s="223">
        <v>16</v>
      </c>
      <c r="E6906" s="223" t="s">
        <v>199</v>
      </c>
      <c r="F6906" s="225" t="s">
        <v>210</v>
      </c>
      <c r="G6906" s="226">
        <v>4.26</v>
      </c>
      <c r="H6906" s="226">
        <v>-0.41</v>
      </c>
      <c r="I6906" s="226">
        <v>3.85</v>
      </c>
      <c r="J6906" s="227">
        <v>19.23</v>
      </c>
      <c r="K6906" s="227">
        <v>1239.3699999999999</v>
      </c>
      <c r="L6906" s="228">
        <v>0</v>
      </c>
      <c r="M6906" s="229">
        <f t="shared" si="210"/>
        <v>1239.3699999999999</v>
      </c>
      <c r="N6906" s="230">
        <v>0</v>
      </c>
    </row>
    <row r="6907" spans="1:14" x14ac:dyDescent="0.2">
      <c r="A6907" s="231" t="str">
        <f t="shared" si="209"/>
        <v>NS1.516NO_thin125</v>
      </c>
      <c r="B6907" s="223" t="s">
        <v>234</v>
      </c>
      <c r="C6907" s="224">
        <v>1.5</v>
      </c>
      <c r="D6907" s="223">
        <v>16</v>
      </c>
      <c r="E6907" s="223" t="s">
        <v>199</v>
      </c>
      <c r="F6907" s="225" t="s">
        <v>211</v>
      </c>
      <c r="G6907" s="226">
        <v>3.95</v>
      </c>
      <c r="H6907" s="226">
        <v>-0.42</v>
      </c>
      <c r="I6907" s="226">
        <v>3.53</v>
      </c>
      <c r="J6907" s="227">
        <v>17.66</v>
      </c>
      <c r="K6907" s="227">
        <v>1257.03</v>
      </c>
      <c r="L6907" s="228">
        <v>0</v>
      </c>
      <c r="M6907" s="229">
        <f t="shared" si="210"/>
        <v>1257.03</v>
      </c>
      <c r="N6907" s="230">
        <v>0</v>
      </c>
    </row>
    <row r="6908" spans="1:14" x14ac:dyDescent="0.2">
      <c r="A6908" s="231" t="str">
        <f t="shared" si="209"/>
        <v>NS1.516NO_thin130</v>
      </c>
      <c r="B6908" s="223" t="s">
        <v>234</v>
      </c>
      <c r="C6908" s="224">
        <v>1.5</v>
      </c>
      <c r="D6908" s="223">
        <v>16</v>
      </c>
      <c r="E6908" s="223" t="s">
        <v>199</v>
      </c>
      <c r="F6908" s="225" t="s">
        <v>212</v>
      </c>
      <c r="G6908" s="226">
        <v>3.59</v>
      </c>
      <c r="H6908" s="226">
        <v>-0.39</v>
      </c>
      <c r="I6908" s="226">
        <v>3.2</v>
      </c>
      <c r="J6908" s="227">
        <v>15.98</v>
      </c>
      <c r="K6908" s="227">
        <v>1273.01</v>
      </c>
      <c r="L6908" s="228">
        <v>0</v>
      </c>
      <c r="M6908" s="229">
        <f t="shared" si="210"/>
        <v>1273.01</v>
      </c>
      <c r="N6908" s="230">
        <v>0</v>
      </c>
    </row>
    <row r="6909" spans="1:14" x14ac:dyDescent="0.2">
      <c r="A6909" s="231" t="str">
        <f t="shared" si="209"/>
        <v>NS1.516NO_thin135</v>
      </c>
      <c r="B6909" s="223" t="s">
        <v>234</v>
      </c>
      <c r="C6909" s="224">
        <v>1.5</v>
      </c>
      <c r="D6909" s="223">
        <v>16</v>
      </c>
      <c r="E6909" s="223" t="s">
        <v>199</v>
      </c>
      <c r="F6909" s="225" t="s">
        <v>213</v>
      </c>
      <c r="G6909" s="226">
        <v>3.34</v>
      </c>
      <c r="H6909" s="226">
        <v>-0.37</v>
      </c>
      <c r="I6909" s="226">
        <v>2.97</v>
      </c>
      <c r="J6909" s="227">
        <v>14.85</v>
      </c>
      <c r="K6909" s="227">
        <v>1287.8699999999999</v>
      </c>
      <c r="L6909" s="228">
        <v>0</v>
      </c>
      <c r="M6909" s="229">
        <f t="shared" si="210"/>
        <v>1287.8699999999999</v>
      </c>
      <c r="N6909" s="230">
        <v>0</v>
      </c>
    </row>
    <row r="6910" spans="1:14" x14ac:dyDescent="0.2">
      <c r="A6910" s="231" t="str">
        <f t="shared" si="209"/>
        <v>NS1.516NO_thin140</v>
      </c>
      <c r="B6910" s="223" t="s">
        <v>234</v>
      </c>
      <c r="C6910" s="224">
        <v>1.5</v>
      </c>
      <c r="D6910" s="223">
        <v>16</v>
      </c>
      <c r="E6910" s="223" t="s">
        <v>199</v>
      </c>
      <c r="F6910" s="225" t="s">
        <v>214</v>
      </c>
      <c r="G6910" s="226">
        <v>3.09</v>
      </c>
      <c r="H6910" s="226">
        <v>-0.34</v>
      </c>
      <c r="I6910" s="226">
        <v>2.75</v>
      </c>
      <c r="J6910" s="227">
        <v>13.77</v>
      </c>
      <c r="K6910" s="227">
        <v>1301.6300000000001</v>
      </c>
      <c r="L6910" s="228">
        <v>0</v>
      </c>
      <c r="M6910" s="229">
        <f t="shared" si="210"/>
        <v>1301.6300000000001</v>
      </c>
      <c r="N6910" s="230">
        <v>0</v>
      </c>
    </row>
    <row r="6911" spans="1:14" x14ac:dyDescent="0.2">
      <c r="A6911" s="231" t="str">
        <f t="shared" si="209"/>
        <v>NS1.516NO_thin145</v>
      </c>
      <c r="B6911" s="223" t="s">
        <v>234</v>
      </c>
      <c r="C6911" s="224">
        <v>1.5</v>
      </c>
      <c r="D6911" s="223">
        <v>16</v>
      </c>
      <c r="E6911" s="223" t="s">
        <v>199</v>
      </c>
      <c r="F6911" s="225" t="s">
        <v>215</v>
      </c>
      <c r="G6911" s="226">
        <v>2.85</v>
      </c>
      <c r="H6911" s="226">
        <v>-0.31</v>
      </c>
      <c r="I6911" s="226">
        <v>2.54</v>
      </c>
      <c r="J6911" s="227">
        <v>12.69</v>
      </c>
      <c r="K6911" s="227">
        <v>1314.32</v>
      </c>
      <c r="L6911" s="228">
        <v>0</v>
      </c>
      <c r="M6911" s="229">
        <f t="shared" si="210"/>
        <v>1314.32</v>
      </c>
      <c r="N6911" s="230">
        <v>0</v>
      </c>
    </row>
    <row r="6912" spans="1:14" x14ac:dyDescent="0.2">
      <c r="A6912" s="231" t="str">
        <f t="shared" si="209"/>
        <v>NS1.516NO_thin150</v>
      </c>
      <c r="B6912" s="223" t="s">
        <v>234</v>
      </c>
      <c r="C6912" s="224">
        <v>1.5</v>
      </c>
      <c r="D6912" s="223">
        <v>16</v>
      </c>
      <c r="E6912" s="223" t="s">
        <v>199</v>
      </c>
      <c r="F6912" s="225" t="s">
        <v>216</v>
      </c>
      <c r="G6912" s="226">
        <v>2.58</v>
      </c>
      <c r="H6912" s="226">
        <v>-0.23</v>
      </c>
      <c r="I6912" s="226">
        <v>2.35</v>
      </c>
      <c r="J6912" s="227">
        <v>11.75</v>
      </c>
      <c r="K6912" s="227">
        <v>1326.07</v>
      </c>
      <c r="L6912" s="228">
        <v>0</v>
      </c>
      <c r="M6912" s="229">
        <f t="shared" si="210"/>
        <v>1326.07</v>
      </c>
      <c r="N6912" s="230">
        <v>0</v>
      </c>
    </row>
    <row r="6913" spans="1:14" x14ac:dyDescent="0.2">
      <c r="A6913" s="231" t="str">
        <f t="shared" si="209"/>
        <v>NS1.516NO_thin155</v>
      </c>
      <c r="B6913" s="223" t="s">
        <v>234</v>
      </c>
      <c r="C6913" s="224">
        <v>1.5</v>
      </c>
      <c r="D6913" s="223">
        <v>16</v>
      </c>
      <c r="E6913" s="223" t="s">
        <v>199</v>
      </c>
      <c r="F6913" s="225" t="s">
        <v>217</v>
      </c>
      <c r="G6913" s="226">
        <v>2.4</v>
      </c>
      <c r="H6913" s="226">
        <v>-0.28000000000000003</v>
      </c>
      <c r="I6913" s="226">
        <v>2.13</v>
      </c>
      <c r="J6913" s="227">
        <v>10.64</v>
      </c>
      <c r="K6913" s="227">
        <v>1336.71</v>
      </c>
      <c r="L6913" s="228">
        <v>0</v>
      </c>
      <c r="M6913" s="229">
        <f t="shared" si="210"/>
        <v>1336.71</v>
      </c>
      <c r="N6913" s="230">
        <v>0</v>
      </c>
    </row>
    <row r="6914" spans="1:14" x14ac:dyDescent="0.2">
      <c r="A6914" s="231" t="str">
        <f t="shared" ref="A6914:A6977" si="211">CONCATENATE(LEFT(B6914,2),TEXT(C6914,"0.0"),TEXT(D6914,"00"),E6914,TEXT(LEFT(F6914,3),"000"))</f>
        <v>NS1.516NO_thin160</v>
      </c>
      <c r="B6914" s="223" t="s">
        <v>234</v>
      </c>
      <c r="C6914" s="224">
        <v>1.5</v>
      </c>
      <c r="D6914" s="223">
        <v>16</v>
      </c>
      <c r="E6914" s="223" t="s">
        <v>199</v>
      </c>
      <c r="F6914" s="225" t="s">
        <v>218</v>
      </c>
      <c r="G6914" s="226">
        <v>2.31</v>
      </c>
      <c r="H6914" s="226">
        <v>-0.26</v>
      </c>
      <c r="I6914" s="226">
        <v>2.04</v>
      </c>
      <c r="J6914" s="227">
        <v>10.220000000000001</v>
      </c>
      <c r="K6914" s="227">
        <v>1346.93</v>
      </c>
      <c r="L6914" s="228">
        <v>0</v>
      </c>
      <c r="M6914" s="229">
        <f t="shared" si="210"/>
        <v>1346.93</v>
      </c>
      <c r="N6914" s="230">
        <v>0</v>
      </c>
    </row>
    <row r="6915" spans="1:14" x14ac:dyDescent="0.2">
      <c r="A6915" s="231" t="str">
        <f t="shared" si="211"/>
        <v>NS1.516NO_thin165</v>
      </c>
      <c r="B6915" s="223" t="s">
        <v>234</v>
      </c>
      <c r="C6915" s="224">
        <v>1.5</v>
      </c>
      <c r="D6915" s="223">
        <v>16</v>
      </c>
      <c r="E6915" s="223" t="s">
        <v>199</v>
      </c>
      <c r="F6915" s="225" t="s">
        <v>219</v>
      </c>
      <c r="G6915" s="226">
        <v>2.0499999999999998</v>
      </c>
      <c r="H6915" s="226">
        <v>-0.24</v>
      </c>
      <c r="I6915" s="226">
        <v>1.8</v>
      </c>
      <c r="J6915" s="227">
        <v>9.01</v>
      </c>
      <c r="K6915" s="227">
        <v>1355.94</v>
      </c>
      <c r="L6915" s="228">
        <v>0</v>
      </c>
      <c r="M6915" s="229">
        <f t="shared" si="210"/>
        <v>1355.94</v>
      </c>
      <c r="N6915" s="230">
        <v>0</v>
      </c>
    </row>
    <row r="6916" spans="1:14" x14ac:dyDescent="0.2">
      <c r="A6916" s="231" t="str">
        <f t="shared" si="211"/>
        <v>NS1.516NO_thin170</v>
      </c>
      <c r="B6916" s="223" t="s">
        <v>234</v>
      </c>
      <c r="C6916" s="224">
        <v>1.5</v>
      </c>
      <c r="D6916" s="223">
        <v>16</v>
      </c>
      <c r="E6916" s="223" t="s">
        <v>199</v>
      </c>
      <c r="F6916" s="225" t="s">
        <v>220</v>
      </c>
      <c r="G6916" s="226">
        <v>1.95</v>
      </c>
      <c r="H6916" s="226">
        <v>-0.23</v>
      </c>
      <c r="I6916" s="226">
        <v>1.72</v>
      </c>
      <c r="J6916" s="227">
        <v>8.59</v>
      </c>
      <c r="K6916" s="227">
        <v>1364.53</v>
      </c>
      <c r="L6916" s="228">
        <v>0</v>
      </c>
      <c r="M6916" s="229">
        <f t="shared" si="210"/>
        <v>1364.53</v>
      </c>
      <c r="N6916" s="230">
        <v>0</v>
      </c>
    </row>
    <row r="6917" spans="1:14" x14ac:dyDescent="0.2">
      <c r="A6917" s="231" t="str">
        <f t="shared" si="211"/>
        <v>NS1.516NO_thin175</v>
      </c>
      <c r="B6917" s="223" t="s">
        <v>234</v>
      </c>
      <c r="C6917" s="224">
        <v>1.5</v>
      </c>
      <c r="D6917" s="223">
        <v>16</v>
      </c>
      <c r="E6917" s="223" t="s">
        <v>199</v>
      </c>
      <c r="F6917" s="225" t="s">
        <v>221</v>
      </c>
      <c r="G6917" s="226">
        <v>1.73</v>
      </c>
      <c r="H6917" s="226">
        <v>-0.2</v>
      </c>
      <c r="I6917" s="226">
        <v>1.53</v>
      </c>
      <c r="J6917" s="227">
        <v>7.67</v>
      </c>
      <c r="K6917" s="227">
        <v>1372.2</v>
      </c>
      <c r="L6917" s="228">
        <v>0</v>
      </c>
      <c r="M6917" s="229">
        <f t="shared" si="210"/>
        <v>1372.2</v>
      </c>
      <c r="N6917" s="230">
        <v>0</v>
      </c>
    </row>
    <row r="6918" spans="1:14" x14ac:dyDescent="0.2">
      <c r="A6918" s="231" t="str">
        <f t="shared" si="211"/>
        <v>NS1.516NO_thin180</v>
      </c>
      <c r="B6918" s="223" t="s">
        <v>234</v>
      </c>
      <c r="C6918" s="224">
        <v>1.5</v>
      </c>
      <c r="D6918" s="223">
        <v>16</v>
      </c>
      <c r="E6918" s="223" t="s">
        <v>199</v>
      </c>
      <c r="F6918" s="225" t="s">
        <v>222</v>
      </c>
      <c r="G6918" s="226">
        <v>1.63</v>
      </c>
      <c r="H6918" s="226">
        <v>-0.19</v>
      </c>
      <c r="I6918" s="226">
        <v>1.44</v>
      </c>
      <c r="J6918" s="227">
        <v>7.2</v>
      </c>
      <c r="K6918" s="227">
        <v>1379.39</v>
      </c>
      <c r="L6918" s="228">
        <v>0</v>
      </c>
      <c r="M6918" s="229">
        <f t="shared" si="210"/>
        <v>1379.39</v>
      </c>
      <c r="N6918" s="230">
        <v>0</v>
      </c>
    </row>
    <row r="6919" spans="1:14" x14ac:dyDescent="0.2">
      <c r="A6919" s="231" t="str">
        <f t="shared" si="211"/>
        <v>NS1.516NO_thin185</v>
      </c>
      <c r="B6919" s="223" t="s">
        <v>234</v>
      </c>
      <c r="C6919" s="224">
        <v>1.5</v>
      </c>
      <c r="D6919" s="223">
        <v>16</v>
      </c>
      <c r="E6919" s="223" t="s">
        <v>199</v>
      </c>
      <c r="F6919" s="225" t="s">
        <v>223</v>
      </c>
      <c r="G6919" s="226">
        <v>1.56</v>
      </c>
      <c r="H6919" s="226">
        <v>-0.17</v>
      </c>
      <c r="I6919" s="226">
        <v>1.4</v>
      </c>
      <c r="J6919" s="227">
        <v>6.99</v>
      </c>
      <c r="K6919" s="227">
        <v>1386.39</v>
      </c>
      <c r="L6919" s="228">
        <v>0</v>
      </c>
      <c r="M6919" s="229">
        <f t="shared" si="210"/>
        <v>1386.39</v>
      </c>
      <c r="N6919" s="230">
        <v>0</v>
      </c>
    </row>
    <row r="6920" spans="1:14" x14ac:dyDescent="0.2">
      <c r="A6920" s="231" t="str">
        <f t="shared" si="211"/>
        <v>NS1.516NO_thin190</v>
      </c>
      <c r="B6920" s="223" t="s">
        <v>234</v>
      </c>
      <c r="C6920" s="224">
        <v>1.5</v>
      </c>
      <c r="D6920" s="223">
        <v>16</v>
      </c>
      <c r="E6920" s="223" t="s">
        <v>199</v>
      </c>
      <c r="F6920" s="225" t="s">
        <v>224</v>
      </c>
      <c r="G6920" s="226">
        <v>1.47</v>
      </c>
      <c r="H6920" s="226">
        <v>-0.16</v>
      </c>
      <c r="I6920" s="226">
        <v>1.31</v>
      </c>
      <c r="J6920" s="227">
        <v>6.54</v>
      </c>
      <c r="K6920" s="227">
        <v>1392.93</v>
      </c>
      <c r="L6920" s="228">
        <v>0</v>
      </c>
      <c r="M6920" s="229">
        <f t="shared" si="210"/>
        <v>1392.93</v>
      </c>
      <c r="N6920" s="230">
        <v>0</v>
      </c>
    </row>
    <row r="6921" spans="1:14" x14ac:dyDescent="0.2">
      <c r="A6921" s="231" t="str">
        <f t="shared" si="211"/>
        <v>NS1.516NO_thin195</v>
      </c>
      <c r="B6921" s="223" t="s">
        <v>234</v>
      </c>
      <c r="C6921" s="224">
        <v>1.5</v>
      </c>
      <c r="D6921" s="223">
        <v>16</v>
      </c>
      <c r="E6921" s="223" t="s">
        <v>199</v>
      </c>
      <c r="F6921" s="225" t="s">
        <v>225</v>
      </c>
      <c r="G6921" s="226">
        <v>1.27</v>
      </c>
      <c r="H6921" s="226">
        <v>-0.08</v>
      </c>
      <c r="I6921" s="226">
        <v>1.19</v>
      </c>
      <c r="J6921" s="227">
        <v>5.93</v>
      </c>
      <c r="K6921" s="227">
        <v>1398.86</v>
      </c>
      <c r="L6921" s="228">
        <v>0</v>
      </c>
      <c r="M6921" s="229">
        <f t="shared" si="210"/>
        <v>1398.86</v>
      </c>
      <c r="N6921" s="230">
        <v>0</v>
      </c>
    </row>
    <row r="6922" spans="1:14" x14ac:dyDescent="0.2">
      <c r="A6922" s="231" t="str">
        <f t="shared" si="211"/>
        <v>NS1.516Thinned000</v>
      </c>
      <c r="B6922" s="223" t="s">
        <v>234</v>
      </c>
      <c r="C6922" s="224">
        <v>1.5</v>
      </c>
      <c r="D6922" s="223">
        <v>16</v>
      </c>
      <c r="E6922" s="223" t="s">
        <v>172</v>
      </c>
      <c r="F6922" s="225" t="s">
        <v>0</v>
      </c>
      <c r="G6922" s="226">
        <v>0.75</v>
      </c>
      <c r="H6922" s="226">
        <v>0.26</v>
      </c>
      <c r="I6922" s="226">
        <v>1.01</v>
      </c>
      <c r="J6922" s="227">
        <v>5.0599999999999996</v>
      </c>
      <c r="K6922" s="227">
        <v>5.0599999999999996</v>
      </c>
      <c r="L6922" s="228">
        <v>0</v>
      </c>
      <c r="M6922" s="229">
        <f t="shared" si="210"/>
        <v>5.0599999999999996</v>
      </c>
      <c r="N6922" s="230">
        <v>0</v>
      </c>
    </row>
    <row r="6923" spans="1:14" x14ac:dyDescent="0.2">
      <c r="A6923" s="231" t="str">
        <f t="shared" si="211"/>
        <v>NS1.516Thinned005</v>
      </c>
      <c r="B6923" s="223" t="s">
        <v>234</v>
      </c>
      <c r="C6923" s="224">
        <v>1.5</v>
      </c>
      <c r="D6923" s="223">
        <v>16</v>
      </c>
      <c r="E6923" s="223" t="s">
        <v>172</v>
      </c>
      <c r="F6923" s="225" t="s">
        <v>1</v>
      </c>
      <c r="G6923" s="226">
        <v>2.29</v>
      </c>
      <c r="H6923" s="226">
        <v>0.32</v>
      </c>
      <c r="I6923" s="226">
        <v>2.61</v>
      </c>
      <c r="J6923" s="227">
        <v>13.06</v>
      </c>
      <c r="K6923" s="227">
        <v>18.11</v>
      </c>
      <c r="L6923" s="228">
        <v>0</v>
      </c>
      <c r="M6923" s="229">
        <f t="shared" si="210"/>
        <v>18.11</v>
      </c>
      <c r="N6923" s="230">
        <v>0</v>
      </c>
    </row>
    <row r="6924" spans="1:14" x14ac:dyDescent="0.2">
      <c r="A6924" s="231" t="str">
        <f t="shared" si="211"/>
        <v>NS1.516Thinned010</v>
      </c>
      <c r="B6924" s="223" t="s">
        <v>234</v>
      </c>
      <c r="C6924" s="224">
        <v>1.5</v>
      </c>
      <c r="D6924" s="223">
        <v>16</v>
      </c>
      <c r="E6924" s="223" t="s">
        <v>172</v>
      </c>
      <c r="F6924" s="225" t="s">
        <v>2</v>
      </c>
      <c r="G6924" s="226">
        <v>6.99</v>
      </c>
      <c r="H6924" s="226">
        <v>0.32</v>
      </c>
      <c r="I6924" s="226">
        <v>7.31</v>
      </c>
      <c r="J6924" s="227">
        <v>36.56</v>
      </c>
      <c r="K6924" s="227">
        <v>54.67</v>
      </c>
      <c r="L6924" s="228">
        <v>0</v>
      </c>
      <c r="M6924" s="229">
        <f t="shared" si="210"/>
        <v>54.67</v>
      </c>
      <c r="N6924" s="230">
        <v>0</v>
      </c>
    </row>
    <row r="6925" spans="1:14" x14ac:dyDescent="0.2">
      <c r="A6925" s="231" t="str">
        <f t="shared" si="211"/>
        <v>NS1.516Thinned015</v>
      </c>
      <c r="B6925" s="223" t="s">
        <v>234</v>
      </c>
      <c r="C6925" s="224">
        <v>1.5</v>
      </c>
      <c r="D6925" s="223">
        <v>16</v>
      </c>
      <c r="E6925" s="223" t="s">
        <v>172</v>
      </c>
      <c r="F6925" s="225" t="s">
        <v>3</v>
      </c>
      <c r="G6925" s="226">
        <v>20.21</v>
      </c>
      <c r="H6925" s="226">
        <v>0.55000000000000004</v>
      </c>
      <c r="I6925" s="226">
        <v>20.76</v>
      </c>
      <c r="J6925" s="227">
        <v>103.8</v>
      </c>
      <c r="K6925" s="227">
        <v>158.46</v>
      </c>
      <c r="L6925" s="228">
        <v>0</v>
      </c>
      <c r="M6925" s="229">
        <f t="shared" si="210"/>
        <v>158.46</v>
      </c>
      <c r="N6925" s="230">
        <v>0</v>
      </c>
    </row>
    <row r="6926" spans="1:14" x14ac:dyDescent="0.2">
      <c r="A6926" s="231" t="str">
        <f t="shared" si="211"/>
        <v>NS1.516Thinned020</v>
      </c>
      <c r="B6926" s="223" t="s">
        <v>234</v>
      </c>
      <c r="C6926" s="224">
        <v>1.5</v>
      </c>
      <c r="D6926" s="223">
        <v>16</v>
      </c>
      <c r="E6926" s="223" t="s">
        <v>172</v>
      </c>
      <c r="F6926" s="225" t="s">
        <v>4</v>
      </c>
      <c r="G6926" s="226">
        <v>2.71</v>
      </c>
      <c r="H6926" s="226">
        <v>4.8</v>
      </c>
      <c r="I6926" s="226">
        <v>7.51</v>
      </c>
      <c r="J6926" s="227">
        <v>37.56</v>
      </c>
      <c r="K6926" s="227">
        <v>196.02</v>
      </c>
      <c r="L6926" s="228">
        <v>-0.26</v>
      </c>
      <c r="M6926" s="229">
        <f t="shared" si="210"/>
        <v>195.76000000000002</v>
      </c>
      <c r="N6926" s="230">
        <v>14.94</v>
      </c>
    </row>
    <row r="6927" spans="1:14" x14ac:dyDescent="0.2">
      <c r="A6927" s="231" t="str">
        <f t="shared" si="211"/>
        <v>NS1.516Thinned025</v>
      </c>
      <c r="B6927" s="223" t="s">
        <v>234</v>
      </c>
      <c r="C6927" s="224">
        <v>1.5</v>
      </c>
      <c r="D6927" s="223">
        <v>16</v>
      </c>
      <c r="E6927" s="223" t="s">
        <v>172</v>
      </c>
      <c r="F6927" s="225" t="s">
        <v>5</v>
      </c>
      <c r="G6927" s="226">
        <v>7.26</v>
      </c>
      <c r="H6927" s="226">
        <v>0.11</v>
      </c>
      <c r="I6927" s="226">
        <v>7.37</v>
      </c>
      <c r="J6927" s="227">
        <v>36.840000000000003</v>
      </c>
      <c r="K6927" s="227">
        <v>232.86</v>
      </c>
      <c r="L6927" s="228">
        <v>-0.45</v>
      </c>
      <c r="M6927" s="229">
        <f t="shared" si="210"/>
        <v>232.41000000000003</v>
      </c>
      <c r="N6927" s="230">
        <v>10.96</v>
      </c>
    </row>
    <row r="6928" spans="1:14" x14ac:dyDescent="0.2">
      <c r="A6928" s="231" t="str">
        <f t="shared" si="211"/>
        <v>NS1.516Thinned030</v>
      </c>
      <c r="B6928" s="223" t="s">
        <v>234</v>
      </c>
      <c r="C6928" s="224">
        <v>1.5</v>
      </c>
      <c r="D6928" s="223">
        <v>16</v>
      </c>
      <c r="E6928" s="223" t="s">
        <v>172</v>
      </c>
      <c r="F6928" s="225" t="s">
        <v>6</v>
      </c>
      <c r="G6928" s="226">
        <v>9.76</v>
      </c>
      <c r="H6928" s="226">
        <v>2.64</v>
      </c>
      <c r="I6928" s="226">
        <v>12.4</v>
      </c>
      <c r="J6928" s="227">
        <v>62.01</v>
      </c>
      <c r="K6928" s="227">
        <v>294.87</v>
      </c>
      <c r="L6928" s="228">
        <v>-1.5</v>
      </c>
      <c r="M6928" s="229">
        <f t="shared" si="210"/>
        <v>293.37</v>
      </c>
      <c r="N6928" s="230">
        <v>5.97</v>
      </c>
    </row>
    <row r="6929" spans="1:14" x14ac:dyDescent="0.2">
      <c r="A6929" s="231" t="str">
        <f t="shared" si="211"/>
        <v>NS1.516Thinned035</v>
      </c>
      <c r="B6929" s="223" t="s">
        <v>234</v>
      </c>
      <c r="C6929" s="224">
        <v>1.5</v>
      </c>
      <c r="D6929" s="223">
        <v>16</v>
      </c>
      <c r="E6929" s="223" t="s">
        <v>172</v>
      </c>
      <c r="F6929" s="225" t="s">
        <v>7</v>
      </c>
      <c r="G6929" s="226">
        <v>9.9499999999999993</v>
      </c>
      <c r="H6929" s="226">
        <v>0.92</v>
      </c>
      <c r="I6929" s="226">
        <v>10.88</v>
      </c>
      <c r="J6929" s="227">
        <v>54.38</v>
      </c>
      <c r="K6929" s="227">
        <v>349.25</v>
      </c>
      <c r="L6929" s="228">
        <v>-2.65</v>
      </c>
      <c r="M6929" s="229">
        <f t="shared" si="210"/>
        <v>346.6</v>
      </c>
      <c r="N6929" s="230">
        <v>6.53</v>
      </c>
    </row>
    <row r="6930" spans="1:14" x14ac:dyDescent="0.2">
      <c r="A6930" s="231" t="str">
        <f t="shared" si="211"/>
        <v>NS1.516Thinned040</v>
      </c>
      <c r="B6930" s="223" t="s">
        <v>234</v>
      </c>
      <c r="C6930" s="224">
        <v>1.5</v>
      </c>
      <c r="D6930" s="223">
        <v>16</v>
      </c>
      <c r="E6930" s="223" t="s">
        <v>172</v>
      </c>
      <c r="F6930" s="225" t="s">
        <v>8</v>
      </c>
      <c r="G6930" s="226">
        <v>10.17</v>
      </c>
      <c r="H6930" s="226">
        <v>0.48</v>
      </c>
      <c r="I6930" s="226">
        <v>10.64</v>
      </c>
      <c r="J6930" s="227">
        <v>53.21</v>
      </c>
      <c r="K6930" s="227">
        <v>402.46</v>
      </c>
      <c r="L6930" s="228">
        <v>-3.78</v>
      </c>
      <c r="M6930" s="229">
        <f t="shared" ref="M6930:M6993" si="212">K6930+L6930</f>
        <v>398.68</v>
      </c>
      <c r="N6930" s="230">
        <v>6.45</v>
      </c>
    </row>
    <row r="6931" spans="1:14" x14ac:dyDescent="0.2">
      <c r="A6931" s="231" t="str">
        <f t="shared" si="211"/>
        <v>NS1.516Thinned045</v>
      </c>
      <c r="B6931" s="223" t="s">
        <v>234</v>
      </c>
      <c r="C6931" s="224">
        <v>1.5</v>
      </c>
      <c r="D6931" s="223">
        <v>16</v>
      </c>
      <c r="E6931" s="223" t="s">
        <v>172</v>
      </c>
      <c r="F6931" s="225" t="s">
        <v>9</v>
      </c>
      <c r="G6931" s="226">
        <v>9.5299999999999994</v>
      </c>
      <c r="H6931" s="226">
        <v>-0.28999999999999998</v>
      </c>
      <c r="I6931" s="226">
        <v>9.24</v>
      </c>
      <c r="J6931" s="227">
        <v>46.21</v>
      </c>
      <c r="K6931" s="227">
        <v>448.67</v>
      </c>
      <c r="L6931" s="228">
        <v>-4.95</v>
      </c>
      <c r="M6931" s="229">
        <f t="shared" si="212"/>
        <v>443.72</v>
      </c>
      <c r="N6931" s="230">
        <v>6.62</v>
      </c>
    </row>
    <row r="6932" spans="1:14" x14ac:dyDescent="0.2">
      <c r="A6932" s="231" t="str">
        <f t="shared" si="211"/>
        <v>NS1.516Thinned050</v>
      </c>
      <c r="B6932" s="223" t="s">
        <v>234</v>
      </c>
      <c r="C6932" s="224">
        <v>1.5</v>
      </c>
      <c r="D6932" s="223">
        <v>16</v>
      </c>
      <c r="E6932" s="223" t="s">
        <v>172</v>
      </c>
      <c r="F6932" s="225" t="s">
        <v>10</v>
      </c>
      <c r="G6932" s="226">
        <v>7.85</v>
      </c>
      <c r="H6932" s="226">
        <v>-0.22</v>
      </c>
      <c r="I6932" s="226">
        <v>7.62</v>
      </c>
      <c r="J6932" s="227">
        <v>38.11</v>
      </c>
      <c r="K6932" s="227">
        <v>486.78</v>
      </c>
      <c r="L6932" s="228">
        <v>-6.11</v>
      </c>
      <c r="M6932" s="229">
        <f t="shared" si="212"/>
        <v>480.66999999999996</v>
      </c>
      <c r="N6932" s="230">
        <v>6.58</v>
      </c>
    </row>
    <row r="6933" spans="1:14" x14ac:dyDescent="0.2">
      <c r="A6933" s="231" t="str">
        <f t="shared" si="211"/>
        <v>NS1.516Thinned055</v>
      </c>
      <c r="B6933" s="223" t="s">
        <v>234</v>
      </c>
      <c r="C6933" s="224">
        <v>1.5</v>
      </c>
      <c r="D6933" s="223">
        <v>16</v>
      </c>
      <c r="E6933" s="223" t="s">
        <v>172</v>
      </c>
      <c r="F6933" s="225" t="s">
        <v>11</v>
      </c>
      <c r="G6933" s="226">
        <v>7.58</v>
      </c>
      <c r="H6933" s="226">
        <v>-0.33</v>
      </c>
      <c r="I6933" s="226">
        <v>7.25</v>
      </c>
      <c r="J6933" s="227">
        <v>36.25</v>
      </c>
      <c r="K6933" s="227">
        <v>523.03</v>
      </c>
      <c r="L6933" s="228">
        <v>-7.27</v>
      </c>
      <c r="M6933" s="229">
        <f t="shared" si="212"/>
        <v>515.76</v>
      </c>
      <c r="N6933" s="230">
        <v>6.61</v>
      </c>
    </row>
    <row r="6934" spans="1:14" x14ac:dyDescent="0.2">
      <c r="A6934" s="231" t="str">
        <f t="shared" si="211"/>
        <v>NS1.516Thinned060</v>
      </c>
      <c r="B6934" s="223" t="s">
        <v>234</v>
      </c>
      <c r="C6934" s="224">
        <v>1.5</v>
      </c>
      <c r="D6934" s="223">
        <v>16</v>
      </c>
      <c r="E6934" s="223" t="s">
        <v>172</v>
      </c>
      <c r="F6934" s="225" t="s">
        <v>12</v>
      </c>
      <c r="G6934" s="226">
        <v>6.87</v>
      </c>
      <c r="H6934" s="226">
        <v>-0.36</v>
      </c>
      <c r="I6934" s="226">
        <v>6.51</v>
      </c>
      <c r="J6934" s="227">
        <v>32.54</v>
      </c>
      <c r="K6934" s="227">
        <v>555.57000000000005</v>
      </c>
      <c r="L6934" s="228">
        <v>-8.33</v>
      </c>
      <c r="M6934" s="229">
        <f t="shared" si="212"/>
        <v>547.24</v>
      </c>
      <c r="N6934" s="230">
        <v>6.01</v>
      </c>
    </row>
    <row r="6935" spans="1:14" x14ac:dyDescent="0.2">
      <c r="A6935" s="231" t="str">
        <f t="shared" si="211"/>
        <v>NS1.516Thinned065</v>
      </c>
      <c r="B6935" s="223" t="s">
        <v>234</v>
      </c>
      <c r="C6935" s="224">
        <v>1.5</v>
      </c>
      <c r="D6935" s="223">
        <v>16</v>
      </c>
      <c r="E6935" s="223" t="s">
        <v>172</v>
      </c>
      <c r="F6935" s="225" t="s">
        <v>13</v>
      </c>
      <c r="G6935" s="226">
        <v>6.96</v>
      </c>
      <c r="H6935" s="226">
        <v>-0.6</v>
      </c>
      <c r="I6935" s="226">
        <v>6.36</v>
      </c>
      <c r="J6935" s="227">
        <v>31.82</v>
      </c>
      <c r="K6935" s="227">
        <v>587.39</v>
      </c>
      <c r="L6935" s="228">
        <v>-9.2799999999999994</v>
      </c>
      <c r="M6935" s="229">
        <f t="shared" si="212"/>
        <v>578.11</v>
      </c>
      <c r="N6935" s="230">
        <v>5.4</v>
      </c>
    </row>
    <row r="6936" spans="1:14" x14ac:dyDescent="0.2">
      <c r="A6936" s="231" t="str">
        <f t="shared" si="211"/>
        <v>NS1.516Thinned070</v>
      </c>
      <c r="B6936" s="223" t="s">
        <v>234</v>
      </c>
      <c r="C6936" s="224">
        <v>1.5</v>
      </c>
      <c r="D6936" s="223">
        <v>16</v>
      </c>
      <c r="E6936" s="223" t="s">
        <v>172</v>
      </c>
      <c r="F6936" s="225" t="s">
        <v>200</v>
      </c>
      <c r="G6936" s="226">
        <v>7.01</v>
      </c>
      <c r="H6936" s="226">
        <v>-0.47</v>
      </c>
      <c r="I6936" s="226">
        <v>6.54</v>
      </c>
      <c r="J6936" s="227">
        <v>32.71</v>
      </c>
      <c r="K6936" s="227">
        <v>620.1</v>
      </c>
      <c r="L6936" s="228">
        <v>-10.15</v>
      </c>
      <c r="M6936" s="229">
        <f t="shared" si="212"/>
        <v>609.95000000000005</v>
      </c>
      <c r="N6936" s="230">
        <v>4.93</v>
      </c>
    </row>
    <row r="6937" spans="1:14" x14ac:dyDescent="0.2">
      <c r="A6937" s="231" t="str">
        <f t="shared" si="211"/>
        <v>NS1.516Thinned075</v>
      </c>
      <c r="B6937" s="223" t="s">
        <v>234</v>
      </c>
      <c r="C6937" s="224">
        <v>1.5</v>
      </c>
      <c r="D6937" s="223">
        <v>16</v>
      </c>
      <c r="E6937" s="223" t="s">
        <v>172</v>
      </c>
      <c r="F6937" s="225" t="s">
        <v>201</v>
      </c>
      <c r="G6937" s="226">
        <v>5.81</v>
      </c>
      <c r="H6937" s="226">
        <v>-0.4</v>
      </c>
      <c r="I6937" s="226">
        <v>5.41</v>
      </c>
      <c r="J6937" s="227">
        <v>27.03</v>
      </c>
      <c r="K6937" s="227">
        <v>647.13</v>
      </c>
      <c r="L6937" s="228">
        <v>-10.97</v>
      </c>
      <c r="M6937" s="229">
        <f t="shared" si="212"/>
        <v>636.16</v>
      </c>
      <c r="N6937" s="230">
        <v>4.67</v>
      </c>
    </row>
    <row r="6938" spans="1:14" x14ac:dyDescent="0.2">
      <c r="A6938" s="231" t="str">
        <f t="shared" si="211"/>
        <v>NS1.516Thinned080</v>
      </c>
      <c r="B6938" s="223" t="s">
        <v>234</v>
      </c>
      <c r="C6938" s="224">
        <v>1.5</v>
      </c>
      <c r="D6938" s="223">
        <v>16</v>
      </c>
      <c r="E6938" s="223" t="s">
        <v>172</v>
      </c>
      <c r="F6938" s="225" t="s">
        <v>202</v>
      </c>
      <c r="G6938" s="226">
        <v>5.7</v>
      </c>
      <c r="H6938" s="226">
        <v>-0.33</v>
      </c>
      <c r="I6938" s="226">
        <v>5.37</v>
      </c>
      <c r="J6938" s="227">
        <v>26.87</v>
      </c>
      <c r="K6938" s="227">
        <v>674</v>
      </c>
      <c r="L6938" s="228">
        <v>-11.75</v>
      </c>
      <c r="M6938" s="229">
        <f t="shared" si="212"/>
        <v>662.25</v>
      </c>
      <c r="N6938" s="230">
        <v>4.4000000000000004</v>
      </c>
    </row>
    <row r="6939" spans="1:14" x14ac:dyDescent="0.2">
      <c r="A6939" s="231" t="str">
        <f t="shared" si="211"/>
        <v>NS1.516Thinned085</v>
      </c>
      <c r="B6939" s="223" t="s">
        <v>234</v>
      </c>
      <c r="C6939" s="224">
        <v>1.5</v>
      </c>
      <c r="D6939" s="223">
        <v>16</v>
      </c>
      <c r="E6939" s="223" t="s">
        <v>172</v>
      </c>
      <c r="F6939" s="225" t="s">
        <v>203</v>
      </c>
      <c r="G6939" s="226">
        <v>5.27</v>
      </c>
      <c r="H6939" s="226">
        <v>-0.25</v>
      </c>
      <c r="I6939" s="226">
        <v>5.0199999999999996</v>
      </c>
      <c r="J6939" s="227">
        <v>25.11</v>
      </c>
      <c r="K6939" s="227">
        <v>699.11</v>
      </c>
      <c r="L6939" s="228">
        <v>-12.47</v>
      </c>
      <c r="M6939" s="229">
        <f t="shared" si="212"/>
        <v>686.64</v>
      </c>
      <c r="N6939" s="230">
        <v>4.1399999999999997</v>
      </c>
    </row>
    <row r="6940" spans="1:14" x14ac:dyDescent="0.2">
      <c r="A6940" s="231" t="str">
        <f t="shared" si="211"/>
        <v>NS1.516Thinned090</v>
      </c>
      <c r="B6940" s="223" t="s">
        <v>234</v>
      </c>
      <c r="C6940" s="224">
        <v>1.5</v>
      </c>
      <c r="D6940" s="223">
        <v>16</v>
      </c>
      <c r="E6940" s="223" t="s">
        <v>172</v>
      </c>
      <c r="F6940" s="225" t="s">
        <v>204</v>
      </c>
      <c r="G6940" s="226">
        <v>4.26</v>
      </c>
      <c r="H6940" s="226">
        <v>-0.23</v>
      </c>
      <c r="I6940" s="226">
        <v>4.0199999999999996</v>
      </c>
      <c r="J6940" s="227">
        <v>20.12</v>
      </c>
      <c r="K6940" s="227">
        <v>719.23</v>
      </c>
      <c r="L6940" s="228">
        <v>-13.16</v>
      </c>
      <c r="M6940" s="229">
        <f t="shared" si="212"/>
        <v>706.07</v>
      </c>
      <c r="N6940" s="230">
        <v>3.91</v>
      </c>
    </row>
    <row r="6941" spans="1:14" x14ac:dyDescent="0.2">
      <c r="A6941" s="231" t="str">
        <f t="shared" si="211"/>
        <v>NS1.516Thinned095</v>
      </c>
      <c r="B6941" s="223" t="s">
        <v>234</v>
      </c>
      <c r="C6941" s="224">
        <v>1.5</v>
      </c>
      <c r="D6941" s="223">
        <v>16</v>
      </c>
      <c r="E6941" s="223" t="s">
        <v>172</v>
      </c>
      <c r="F6941" s="225" t="s">
        <v>205</v>
      </c>
      <c r="G6941" s="226">
        <v>4.1500000000000004</v>
      </c>
      <c r="H6941" s="226">
        <v>-0.25</v>
      </c>
      <c r="I6941" s="226">
        <v>3.9</v>
      </c>
      <c r="J6941" s="227">
        <v>19.48</v>
      </c>
      <c r="K6941" s="227">
        <v>738.71</v>
      </c>
      <c r="L6941" s="228">
        <v>-13.81</v>
      </c>
      <c r="M6941" s="229">
        <f t="shared" si="212"/>
        <v>724.90000000000009</v>
      </c>
      <c r="N6941" s="230">
        <v>3.7</v>
      </c>
    </row>
    <row r="6942" spans="1:14" x14ac:dyDescent="0.2">
      <c r="A6942" s="231" t="str">
        <f t="shared" si="211"/>
        <v>NS1.516Thinned100</v>
      </c>
      <c r="B6942" s="223" t="s">
        <v>234</v>
      </c>
      <c r="C6942" s="224">
        <v>1.5</v>
      </c>
      <c r="D6942" s="223">
        <v>16</v>
      </c>
      <c r="E6942" s="223" t="s">
        <v>172</v>
      </c>
      <c r="F6942" s="225" t="s">
        <v>206</v>
      </c>
      <c r="G6942" s="226">
        <v>4.0999999999999996</v>
      </c>
      <c r="H6942" s="226">
        <v>-0.22</v>
      </c>
      <c r="I6942" s="226">
        <v>3.88</v>
      </c>
      <c r="J6942" s="227">
        <v>19.420000000000002</v>
      </c>
      <c r="K6942" s="227">
        <v>758.12</v>
      </c>
      <c r="L6942" s="228">
        <v>-14.42</v>
      </c>
      <c r="M6942" s="229">
        <f t="shared" si="212"/>
        <v>743.7</v>
      </c>
      <c r="N6942" s="230">
        <v>3.47</v>
      </c>
    </row>
    <row r="6943" spans="1:14" x14ac:dyDescent="0.2">
      <c r="A6943" s="231" t="str">
        <f t="shared" si="211"/>
        <v>NS1.516Thinned105</v>
      </c>
      <c r="B6943" s="223" t="s">
        <v>234</v>
      </c>
      <c r="C6943" s="224">
        <v>1.5</v>
      </c>
      <c r="D6943" s="223">
        <v>16</v>
      </c>
      <c r="E6943" s="223" t="s">
        <v>172</v>
      </c>
      <c r="F6943" s="225" t="s">
        <v>207</v>
      </c>
      <c r="G6943" s="226">
        <v>3.82</v>
      </c>
      <c r="H6943" s="226">
        <v>-0.18</v>
      </c>
      <c r="I6943" s="226">
        <v>3.64</v>
      </c>
      <c r="J6943" s="227">
        <v>18.21</v>
      </c>
      <c r="K6943" s="227">
        <v>776.33</v>
      </c>
      <c r="L6943" s="228">
        <v>-15</v>
      </c>
      <c r="M6943" s="229">
        <f t="shared" si="212"/>
        <v>761.33</v>
      </c>
      <c r="N6943" s="230">
        <v>3.26</v>
      </c>
    </row>
    <row r="6944" spans="1:14" x14ac:dyDescent="0.2">
      <c r="A6944" s="231" t="str">
        <f t="shared" si="211"/>
        <v>NS1.516Thinned110</v>
      </c>
      <c r="B6944" s="223" t="s">
        <v>234</v>
      </c>
      <c r="C6944" s="224">
        <v>1.5</v>
      </c>
      <c r="D6944" s="223">
        <v>16</v>
      </c>
      <c r="E6944" s="223" t="s">
        <v>172</v>
      </c>
      <c r="F6944" s="225" t="s">
        <v>208</v>
      </c>
      <c r="G6944" s="226">
        <v>2.41</v>
      </c>
      <c r="H6944" s="226">
        <v>-0.18</v>
      </c>
      <c r="I6944" s="226">
        <v>2.23</v>
      </c>
      <c r="J6944" s="227">
        <v>11.14</v>
      </c>
      <c r="K6944" s="227">
        <v>787.47</v>
      </c>
      <c r="L6944" s="228">
        <v>-15.54</v>
      </c>
      <c r="M6944" s="229">
        <f t="shared" si="212"/>
        <v>771.93000000000006</v>
      </c>
      <c r="N6944" s="230">
        <v>3.07</v>
      </c>
    </row>
    <row r="6945" spans="1:14" x14ac:dyDescent="0.2">
      <c r="A6945" s="231" t="str">
        <f t="shared" si="211"/>
        <v>NS1.516Thinned115</v>
      </c>
      <c r="B6945" s="223" t="s">
        <v>234</v>
      </c>
      <c r="C6945" s="224">
        <v>1.5</v>
      </c>
      <c r="D6945" s="223">
        <v>16</v>
      </c>
      <c r="E6945" s="223" t="s">
        <v>172</v>
      </c>
      <c r="F6945" s="225" t="s">
        <v>209</v>
      </c>
      <c r="G6945" s="226">
        <v>2.85</v>
      </c>
      <c r="H6945" s="226">
        <v>-0.21</v>
      </c>
      <c r="I6945" s="226">
        <v>2.64</v>
      </c>
      <c r="J6945" s="227">
        <v>13.21</v>
      </c>
      <c r="K6945" s="227">
        <v>800.68</v>
      </c>
      <c r="L6945" s="228">
        <v>-16.05</v>
      </c>
      <c r="M6945" s="229">
        <f t="shared" si="212"/>
        <v>784.63</v>
      </c>
      <c r="N6945" s="230">
        <v>2.9</v>
      </c>
    </row>
    <row r="6946" spans="1:14" x14ac:dyDescent="0.2">
      <c r="A6946" s="231" t="str">
        <f t="shared" si="211"/>
        <v>NS1.516Thinned120</v>
      </c>
      <c r="B6946" s="223" t="s">
        <v>234</v>
      </c>
      <c r="C6946" s="224">
        <v>1.5</v>
      </c>
      <c r="D6946" s="223">
        <v>16</v>
      </c>
      <c r="E6946" s="223" t="s">
        <v>172</v>
      </c>
      <c r="F6946" s="225" t="s">
        <v>210</v>
      </c>
      <c r="G6946" s="226">
        <v>2.57</v>
      </c>
      <c r="H6946" s="226">
        <v>-0.2</v>
      </c>
      <c r="I6946" s="226">
        <v>2.38</v>
      </c>
      <c r="J6946" s="227">
        <v>11.88</v>
      </c>
      <c r="K6946" s="227">
        <v>812.56</v>
      </c>
      <c r="L6946" s="228">
        <v>-16.53</v>
      </c>
      <c r="M6946" s="229">
        <f t="shared" si="212"/>
        <v>796.03</v>
      </c>
      <c r="N6946" s="230">
        <v>2.73</v>
      </c>
    </row>
    <row r="6947" spans="1:14" x14ac:dyDescent="0.2">
      <c r="A6947" s="231" t="str">
        <f t="shared" si="211"/>
        <v>NS1.516Thinned125</v>
      </c>
      <c r="B6947" s="223" t="s">
        <v>234</v>
      </c>
      <c r="C6947" s="224">
        <v>1.5</v>
      </c>
      <c r="D6947" s="223">
        <v>16</v>
      </c>
      <c r="E6947" s="223" t="s">
        <v>172</v>
      </c>
      <c r="F6947" s="225" t="s">
        <v>211</v>
      </c>
      <c r="G6947" s="226">
        <v>2.31</v>
      </c>
      <c r="H6947" s="226">
        <v>-0.19</v>
      </c>
      <c r="I6947" s="226">
        <v>2.12</v>
      </c>
      <c r="J6947" s="227">
        <v>10.59</v>
      </c>
      <c r="K6947" s="227">
        <v>823.15</v>
      </c>
      <c r="L6947" s="228">
        <v>-16.98</v>
      </c>
      <c r="M6947" s="229">
        <f t="shared" si="212"/>
        <v>806.17</v>
      </c>
      <c r="N6947" s="230">
        <v>2.57</v>
      </c>
    </row>
    <row r="6948" spans="1:14" x14ac:dyDescent="0.2">
      <c r="A6948" s="231" t="str">
        <f t="shared" si="211"/>
        <v>NS1.516Thinned130</v>
      </c>
      <c r="B6948" s="223" t="s">
        <v>234</v>
      </c>
      <c r="C6948" s="224">
        <v>1.5</v>
      </c>
      <c r="D6948" s="223">
        <v>16</v>
      </c>
      <c r="E6948" s="223" t="s">
        <v>172</v>
      </c>
      <c r="F6948" s="225" t="s">
        <v>212</v>
      </c>
      <c r="G6948" s="226">
        <v>2.0699999999999998</v>
      </c>
      <c r="H6948" s="226">
        <v>-0.17</v>
      </c>
      <c r="I6948" s="226">
        <v>1.9</v>
      </c>
      <c r="J6948" s="227">
        <v>9.49</v>
      </c>
      <c r="K6948" s="227">
        <v>832.64</v>
      </c>
      <c r="L6948" s="228">
        <v>-17.41</v>
      </c>
      <c r="M6948" s="229">
        <f t="shared" si="212"/>
        <v>815.23</v>
      </c>
      <c r="N6948" s="230">
        <v>2.42</v>
      </c>
    </row>
    <row r="6949" spans="1:14" x14ac:dyDescent="0.2">
      <c r="A6949" s="231" t="str">
        <f t="shared" si="211"/>
        <v>NS1.516Thinned135</v>
      </c>
      <c r="B6949" s="223" t="s">
        <v>234</v>
      </c>
      <c r="C6949" s="224">
        <v>1.5</v>
      </c>
      <c r="D6949" s="223">
        <v>16</v>
      </c>
      <c r="E6949" s="223" t="s">
        <v>172</v>
      </c>
      <c r="F6949" s="225" t="s">
        <v>213</v>
      </c>
      <c r="G6949" s="226">
        <v>1.85</v>
      </c>
      <c r="H6949" s="226">
        <v>-0.16</v>
      </c>
      <c r="I6949" s="226">
        <v>1.69</v>
      </c>
      <c r="J6949" s="227">
        <v>8.4499999999999993</v>
      </c>
      <c r="K6949" s="227">
        <v>841.09</v>
      </c>
      <c r="L6949" s="228">
        <v>-17.809999999999999</v>
      </c>
      <c r="M6949" s="229">
        <f t="shared" si="212"/>
        <v>823.28000000000009</v>
      </c>
      <c r="N6949" s="230">
        <v>2.2799999999999998</v>
      </c>
    </row>
    <row r="6950" spans="1:14" x14ac:dyDescent="0.2">
      <c r="A6950" s="231" t="str">
        <f t="shared" si="211"/>
        <v>NS1.516Thinned140</v>
      </c>
      <c r="B6950" s="223" t="s">
        <v>234</v>
      </c>
      <c r="C6950" s="224">
        <v>1.5</v>
      </c>
      <c r="D6950" s="223">
        <v>16</v>
      </c>
      <c r="E6950" s="223" t="s">
        <v>172</v>
      </c>
      <c r="F6950" s="225" t="s">
        <v>214</v>
      </c>
      <c r="G6950" s="226">
        <v>1.62</v>
      </c>
      <c r="H6950" s="226">
        <v>-0.15</v>
      </c>
      <c r="I6950" s="226">
        <v>1.47</v>
      </c>
      <c r="J6950" s="227">
        <v>7.34</v>
      </c>
      <c r="K6950" s="227">
        <v>848.43</v>
      </c>
      <c r="L6950" s="228">
        <v>-18.190000000000001</v>
      </c>
      <c r="M6950" s="229">
        <f t="shared" si="212"/>
        <v>830.2399999999999</v>
      </c>
      <c r="N6950" s="230">
        <v>2.14</v>
      </c>
    </row>
    <row r="6951" spans="1:14" x14ac:dyDescent="0.2">
      <c r="A6951" s="231" t="str">
        <f t="shared" si="211"/>
        <v>NS1.516Thinned145</v>
      </c>
      <c r="B6951" s="223" t="s">
        <v>234</v>
      </c>
      <c r="C6951" s="224">
        <v>1.5</v>
      </c>
      <c r="D6951" s="223">
        <v>16</v>
      </c>
      <c r="E6951" s="223" t="s">
        <v>172</v>
      </c>
      <c r="F6951" s="225" t="s">
        <v>215</v>
      </c>
      <c r="G6951" s="226">
        <v>1.51</v>
      </c>
      <c r="H6951" s="226">
        <v>-0.15</v>
      </c>
      <c r="I6951" s="226">
        <v>1.36</v>
      </c>
      <c r="J6951" s="227">
        <v>6.79</v>
      </c>
      <c r="K6951" s="227">
        <v>855.22</v>
      </c>
      <c r="L6951" s="228">
        <v>-18.54</v>
      </c>
      <c r="M6951" s="229">
        <f t="shared" si="212"/>
        <v>836.68000000000006</v>
      </c>
      <c r="N6951" s="230">
        <v>2.02</v>
      </c>
    </row>
    <row r="6952" spans="1:14" x14ac:dyDescent="0.2">
      <c r="A6952" s="231" t="str">
        <f t="shared" si="211"/>
        <v>NS1.516Thinned150</v>
      </c>
      <c r="B6952" s="223" t="s">
        <v>234</v>
      </c>
      <c r="C6952" s="224">
        <v>1.5</v>
      </c>
      <c r="D6952" s="223">
        <v>16</v>
      </c>
      <c r="E6952" s="223" t="s">
        <v>172</v>
      </c>
      <c r="F6952" s="225" t="s">
        <v>216</v>
      </c>
      <c r="G6952" s="226">
        <v>1.31</v>
      </c>
      <c r="H6952" s="226">
        <v>-0.14000000000000001</v>
      </c>
      <c r="I6952" s="226">
        <v>1.17</v>
      </c>
      <c r="J6952" s="227">
        <v>5.83</v>
      </c>
      <c r="K6952" s="227">
        <v>861.05</v>
      </c>
      <c r="L6952" s="228">
        <v>-18.88</v>
      </c>
      <c r="M6952" s="229">
        <f t="shared" si="212"/>
        <v>842.17</v>
      </c>
      <c r="N6952" s="230">
        <v>1.9</v>
      </c>
    </row>
    <row r="6953" spans="1:14" x14ac:dyDescent="0.2">
      <c r="A6953" s="231" t="str">
        <f t="shared" si="211"/>
        <v>NS1.516Thinned155</v>
      </c>
      <c r="B6953" s="223" t="s">
        <v>234</v>
      </c>
      <c r="C6953" s="224">
        <v>1.5</v>
      </c>
      <c r="D6953" s="223">
        <v>16</v>
      </c>
      <c r="E6953" s="223" t="s">
        <v>172</v>
      </c>
      <c r="F6953" s="225" t="s">
        <v>217</v>
      </c>
      <c r="G6953" s="226">
        <v>1.1499999999999999</v>
      </c>
      <c r="H6953" s="226">
        <v>-0.14000000000000001</v>
      </c>
      <c r="I6953" s="226">
        <v>1.01</v>
      </c>
      <c r="J6953" s="227">
        <v>5.07</v>
      </c>
      <c r="K6953" s="227">
        <v>866.12</v>
      </c>
      <c r="L6953" s="228">
        <v>-19.190000000000001</v>
      </c>
      <c r="M6953" s="229">
        <f t="shared" si="212"/>
        <v>846.93</v>
      </c>
      <c r="N6953" s="230">
        <v>1.78</v>
      </c>
    </row>
    <row r="6954" spans="1:14" x14ac:dyDescent="0.2">
      <c r="A6954" s="231" t="str">
        <f t="shared" si="211"/>
        <v>NS1.516Thinned160</v>
      </c>
      <c r="B6954" s="223" t="s">
        <v>234</v>
      </c>
      <c r="C6954" s="224">
        <v>1.5</v>
      </c>
      <c r="D6954" s="223">
        <v>16</v>
      </c>
      <c r="E6954" s="223" t="s">
        <v>172</v>
      </c>
      <c r="F6954" s="225" t="s">
        <v>218</v>
      </c>
      <c r="G6954" s="226">
        <v>1.01</v>
      </c>
      <c r="H6954" s="226">
        <v>-0.13</v>
      </c>
      <c r="I6954" s="226">
        <v>0.87</v>
      </c>
      <c r="J6954" s="227">
        <v>4.37</v>
      </c>
      <c r="K6954" s="227">
        <v>870.49</v>
      </c>
      <c r="L6954" s="228">
        <v>-19.48</v>
      </c>
      <c r="M6954" s="229">
        <f t="shared" si="212"/>
        <v>851.01</v>
      </c>
      <c r="N6954" s="230">
        <v>1.68</v>
      </c>
    </row>
    <row r="6955" spans="1:14" x14ac:dyDescent="0.2">
      <c r="A6955" s="231" t="str">
        <f t="shared" si="211"/>
        <v>NS1.516Thinned165</v>
      </c>
      <c r="B6955" s="223" t="s">
        <v>234</v>
      </c>
      <c r="C6955" s="224">
        <v>1.5</v>
      </c>
      <c r="D6955" s="223">
        <v>16</v>
      </c>
      <c r="E6955" s="223" t="s">
        <v>172</v>
      </c>
      <c r="F6955" s="225" t="s">
        <v>219</v>
      </c>
      <c r="G6955" s="226">
        <v>0.87</v>
      </c>
      <c r="H6955" s="226">
        <v>-0.13</v>
      </c>
      <c r="I6955" s="226">
        <v>0.74</v>
      </c>
      <c r="J6955" s="227">
        <v>3.72</v>
      </c>
      <c r="K6955" s="227">
        <v>874.21</v>
      </c>
      <c r="L6955" s="228">
        <v>-19.760000000000002</v>
      </c>
      <c r="M6955" s="229">
        <f t="shared" si="212"/>
        <v>854.45</v>
      </c>
      <c r="N6955" s="230">
        <v>1.58</v>
      </c>
    </row>
    <row r="6956" spans="1:14" x14ac:dyDescent="0.2">
      <c r="A6956" s="231" t="str">
        <f t="shared" si="211"/>
        <v>NS1.516Thinned170</v>
      </c>
      <c r="B6956" s="223" t="s">
        <v>234</v>
      </c>
      <c r="C6956" s="224">
        <v>1.5</v>
      </c>
      <c r="D6956" s="223">
        <v>16</v>
      </c>
      <c r="E6956" s="223" t="s">
        <v>172</v>
      </c>
      <c r="F6956" s="225" t="s">
        <v>220</v>
      </c>
      <c r="G6956" s="226">
        <v>0.76</v>
      </c>
      <c r="H6956" s="226">
        <v>-0.12</v>
      </c>
      <c r="I6956" s="226">
        <v>0.64</v>
      </c>
      <c r="J6956" s="227">
        <v>3.2</v>
      </c>
      <c r="K6956" s="227">
        <v>877.41</v>
      </c>
      <c r="L6956" s="228">
        <v>-20.03</v>
      </c>
      <c r="M6956" s="229">
        <f t="shared" si="212"/>
        <v>857.38</v>
      </c>
      <c r="N6956" s="230">
        <v>1.49</v>
      </c>
    </row>
    <row r="6957" spans="1:14" x14ac:dyDescent="0.2">
      <c r="A6957" s="231" t="str">
        <f t="shared" si="211"/>
        <v>NS1.516Thinned175</v>
      </c>
      <c r="B6957" s="223" t="s">
        <v>234</v>
      </c>
      <c r="C6957" s="224">
        <v>1.5</v>
      </c>
      <c r="D6957" s="223">
        <v>16</v>
      </c>
      <c r="E6957" s="223" t="s">
        <v>172</v>
      </c>
      <c r="F6957" s="225" t="s">
        <v>221</v>
      </c>
      <c r="G6957" s="226">
        <v>0.67</v>
      </c>
      <c r="H6957" s="226">
        <v>-0.12</v>
      </c>
      <c r="I6957" s="226">
        <v>0.55000000000000004</v>
      </c>
      <c r="J6957" s="227">
        <v>2.75</v>
      </c>
      <c r="K6957" s="227">
        <v>880.16</v>
      </c>
      <c r="L6957" s="228">
        <v>-20.27</v>
      </c>
      <c r="M6957" s="229">
        <f t="shared" si="212"/>
        <v>859.89</v>
      </c>
      <c r="N6957" s="230">
        <v>1.4</v>
      </c>
    </row>
    <row r="6958" spans="1:14" x14ac:dyDescent="0.2">
      <c r="A6958" s="231" t="str">
        <f t="shared" si="211"/>
        <v>NS1.516Thinned180</v>
      </c>
      <c r="B6958" s="223" t="s">
        <v>234</v>
      </c>
      <c r="C6958" s="224">
        <v>1.5</v>
      </c>
      <c r="D6958" s="223">
        <v>16</v>
      </c>
      <c r="E6958" s="223" t="s">
        <v>172</v>
      </c>
      <c r="F6958" s="225" t="s">
        <v>222</v>
      </c>
      <c r="G6958" s="226">
        <v>0.57999999999999996</v>
      </c>
      <c r="H6958" s="226">
        <v>-0.11</v>
      </c>
      <c r="I6958" s="226">
        <v>0.47</v>
      </c>
      <c r="J6958" s="227">
        <v>2.34</v>
      </c>
      <c r="K6958" s="227">
        <v>882.5</v>
      </c>
      <c r="L6958" s="228">
        <v>-20.5</v>
      </c>
      <c r="M6958" s="229">
        <f t="shared" si="212"/>
        <v>862</v>
      </c>
      <c r="N6958" s="230">
        <v>1.32</v>
      </c>
    </row>
    <row r="6959" spans="1:14" x14ac:dyDescent="0.2">
      <c r="A6959" s="231" t="str">
        <f t="shared" si="211"/>
        <v>NS1.516Thinned185</v>
      </c>
      <c r="B6959" s="223" t="s">
        <v>234</v>
      </c>
      <c r="C6959" s="224">
        <v>1.5</v>
      </c>
      <c r="D6959" s="223">
        <v>16</v>
      </c>
      <c r="E6959" s="223" t="s">
        <v>172</v>
      </c>
      <c r="F6959" s="225" t="s">
        <v>223</v>
      </c>
      <c r="G6959" s="226">
        <v>0.5</v>
      </c>
      <c r="H6959" s="226">
        <v>-0.11</v>
      </c>
      <c r="I6959" s="226">
        <v>0.39</v>
      </c>
      <c r="J6959" s="227">
        <v>1.95</v>
      </c>
      <c r="K6959" s="227">
        <v>884.46</v>
      </c>
      <c r="L6959" s="228">
        <v>-20.72</v>
      </c>
      <c r="M6959" s="229">
        <f t="shared" si="212"/>
        <v>863.74</v>
      </c>
      <c r="N6959" s="230">
        <v>1.24</v>
      </c>
    </row>
    <row r="6960" spans="1:14" x14ac:dyDescent="0.2">
      <c r="A6960" s="231" t="str">
        <f t="shared" si="211"/>
        <v>NS1.516Thinned190</v>
      </c>
      <c r="B6960" s="223" t="s">
        <v>234</v>
      </c>
      <c r="C6960" s="224">
        <v>1.5</v>
      </c>
      <c r="D6960" s="223">
        <v>16</v>
      </c>
      <c r="E6960" s="223" t="s">
        <v>172</v>
      </c>
      <c r="F6960" s="225" t="s">
        <v>224</v>
      </c>
      <c r="G6960" s="226">
        <v>0.42</v>
      </c>
      <c r="H6960" s="226">
        <v>-0.1</v>
      </c>
      <c r="I6960" s="226">
        <v>0.32</v>
      </c>
      <c r="J6960" s="227">
        <v>1.59</v>
      </c>
      <c r="K6960" s="227">
        <v>886.05</v>
      </c>
      <c r="L6960" s="228">
        <v>-20.93</v>
      </c>
      <c r="M6960" s="229">
        <f t="shared" si="212"/>
        <v>865.12</v>
      </c>
      <c r="N6960" s="230">
        <v>1.17</v>
      </c>
    </row>
    <row r="6961" spans="1:14" x14ac:dyDescent="0.2">
      <c r="A6961" s="231" t="str">
        <f t="shared" si="211"/>
        <v>NS1.516Thinned195</v>
      </c>
      <c r="B6961" s="223" t="s">
        <v>234</v>
      </c>
      <c r="C6961" s="224">
        <v>1.5</v>
      </c>
      <c r="D6961" s="223">
        <v>16</v>
      </c>
      <c r="E6961" s="223" t="s">
        <v>172</v>
      </c>
      <c r="F6961" s="225" t="s">
        <v>225</v>
      </c>
      <c r="G6961" s="226">
        <v>0.34</v>
      </c>
      <c r="H6961" s="226">
        <v>-0.1</v>
      </c>
      <c r="I6961" s="226">
        <v>0.24</v>
      </c>
      <c r="J6961" s="227">
        <v>1.2</v>
      </c>
      <c r="K6961" s="227">
        <v>887.24</v>
      </c>
      <c r="L6961" s="228">
        <v>-21.12</v>
      </c>
      <c r="M6961" s="229">
        <f t="shared" si="212"/>
        <v>866.12</v>
      </c>
      <c r="N6961" s="230">
        <v>1.1000000000000001</v>
      </c>
    </row>
    <row r="6962" spans="1:14" x14ac:dyDescent="0.2">
      <c r="A6962" s="231" t="str">
        <f t="shared" si="211"/>
        <v>NS1.518NO_thin000</v>
      </c>
      <c r="B6962" s="223" t="s">
        <v>234</v>
      </c>
      <c r="C6962" s="224">
        <v>1.5</v>
      </c>
      <c r="D6962" s="223">
        <v>18</v>
      </c>
      <c r="E6962" s="223" t="s">
        <v>199</v>
      </c>
      <c r="F6962" s="225" t="s">
        <v>0</v>
      </c>
      <c r="G6962" s="226">
        <v>0.98</v>
      </c>
      <c r="H6962" s="226">
        <v>0.28000000000000003</v>
      </c>
      <c r="I6962" s="226">
        <v>1.26</v>
      </c>
      <c r="J6962" s="227">
        <v>6.32</v>
      </c>
      <c r="K6962" s="227">
        <v>6.32</v>
      </c>
      <c r="L6962" s="228">
        <v>0</v>
      </c>
      <c r="M6962" s="229">
        <f t="shared" si="212"/>
        <v>6.32</v>
      </c>
      <c r="N6962" s="230">
        <v>0</v>
      </c>
    </row>
    <row r="6963" spans="1:14" x14ac:dyDescent="0.2">
      <c r="A6963" s="231" t="str">
        <f t="shared" si="211"/>
        <v>NS1.518NO_thin005</v>
      </c>
      <c r="B6963" s="223" t="s">
        <v>234</v>
      </c>
      <c r="C6963" s="224">
        <v>1.5</v>
      </c>
      <c r="D6963" s="223">
        <v>18</v>
      </c>
      <c r="E6963" s="223" t="s">
        <v>199</v>
      </c>
      <c r="F6963" s="225" t="s">
        <v>1</v>
      </c>
      <c r="G6963" s="226">
        <v>3</v>
      </c>
      <c r="H6963" s="226">
        <v>0.35</v>
      </c>
      <c r="I6963" s="226">
        <v>3.35</v>
      </c>
      <c r="J6963" s="227">
        <v>16.73</v>
      </c>
      <c r="K6963" s="227">
        <v>23.05</v>
      </c>
      <c r="L6963" s="228">
        <v>0</v>
      </c>
      <c r="M6963" s="229">
        <f t="shared" si="212"/>
        <v>23.05</v>
      </c>
      <c r="N6963" s="230">
        <v>0</v>
      </c>
    </row>
    <row r="6964" spans="1:14" x14ac:dyDescent="0.2">
      <c r="A6964" s="231" t="str">
        <f t="shared" si="211"/>
        <v>NS1.518NO_thin010</v>
      </c>
      <c r="B6964" s="223" t="s">
        <v>234</v>
      </c>
      <c r="C6964" s="224">
        <v>1.5</v>
      </c>
      <c r="D6964" s="223">
        <v>18</v>
      </c>
      <c r="E6964" s="223" t="s">
        <v>199</v>
      </c>
      <c r="F6964" s="225" t="s">
        <v>2</v>
      </c>
      <c r="G6964" s="226">
        <v>9.16</v>
      </c>
      <c r="H6964" s="226">
        <v>0.35</v>
      </c>
      <c r="I6964" s="226">
        <v>9.5</v>
      </c>
      <c r="J6964" s="227">
        <v>47.52</v>
      </c>
      <c r="K6964" s="227">
        <v>70.58</v>
      </c>
      <c r="L6964" s="228">
        <v>0</v>
      </c>
      <c r="M6964" s="229">
        <f t="shared" si="212"/>
        <v>70.58</v>
      </c>
      <c r="N6964" s="230">
        <v>0</v>
      </c>
    </row>
    <row r="6965" spans="1:14" x14ac:dyDescent="0.2">
      <c r="A6965" s="231" t="str">
        <f t="shared" si="211"/>
        <v>NS1.518NO_thin015</v>
      </c>
      <c r="B6965" s="223" t="s">
        <v>234</v>
      </c>
      <c r="C6965" s="224">
        <v>1.5</v>
      </c>
      <c r="D6965" s="223">
        <v>18</v>
      </c>
      <c r="E6965" s="223" t="s">
        <v>199</v>
      </c>
      <c r="F6965" s="225" t="s">
        <v>3</v>
      </c>
      <c r="G6965" s="226">
        <v>23.67</v>
      </c>
      <c r="H6965" s="226">
        <v>0.72</v>
      </c>
      <c r="I6965" s="226">
        <v>24.39</v>
      </c>
      <c r="J6965" s="227">
        <v>121.96</v>
      </c>
      <c r="K6965" s="227">
        <v>192.53</v>
      </c>
      <c r="L6965" s="228">
        <v>0</v>
      </c>
      <c r="M6965" s="229">
        <f t="shared" si="212"/>
        <v>192.53</v>
      </c>
      <c r="N6965" s="230">
        <v>0</v>
      </c>
    </row>
    <row r="6966" spans="1:14" x14ac:dyDescent="0.2">
      <c r="A6966" s="231" t="str">
        <f t="shared" si="211"/>
        <v>NS1.518NO_thin020</v>
      </c>
      <c r="B6966" s="223" t="s">
        <v>234</v>
      </c>
      <c r="C6966" s="224">
        <v>1.5</v>
      </c>
      <c r="D6966" s="223">
        <v>18</v>
      </c>
      <c r="E6966" s="223" t="s">
        <v>199</v>
      </c>
      <c r="F6966" s="225" t="s">
        <v>4</v>
      </c>
      <c r="G6966" s="226">
        <v>22.11</v>
      </c>
      <c r="H6966" s="226">
        <v>5.67</v>
      </c>
      <c r="I6966" s="226">
        <v>27.77</v>
      </c>
      <c r="J6966" s="227">
        <v>138.86000000000001</v>
      </c>
      <c r="K6966" s="227">
        <v>331.39</v>
      </c>
      <c r="L6966" s="228">
        <v>0</v>
      </c>
      <c r="M6966" s="229">
        <f t="shared" si="212"/>
        <v>331.39</v>
      </c>
      <c r="N6966" s="230">
        <v>0</v>
      </c>
    </row>
    <row r="6967" spans="1:14" x14ac:dyDescent="0.2">
      <c r="A6967" s="231" t="str">
        <f t="shared" si="211"/>
        <v>NS1.518NO_thin025</v>
      </c>
      <c r="B6967" s="223" t="s">
        <v>234</v>
      </c>
      <c r="C6967" s="224">
        <v>1.5</v>
      </c>
      <c r="D6967" s="223">
        <v>18</v>
      </c>
      <c r="E6967" s="223" t="s">
        <v>199</v>
      </c>
      <c r="F6967" s="225" t="s">
        <v>5</v>
      </c>
      <c r="G6967" s="226">
        <v>12.77</v>
      </c>
      <c r="H6967" s="226">
        <v>6.47</v>
      </c>
      <c r="I6967" s="226">
        <v>19.23</v>
      </c>
      <c r="J6967" s="227">
        <v>96.17</v>
      </c>
      <c r="K6967" s="227">
        <v>427.56</v>
      </c>
      <c r="L6967" s="228">
        <v>0</v>
      </c>
      <c r="M6967" s="229">
        <f t="shared" si="212"/>
        <v>427.56</v>
      </c>
      <c r="N6967" s="230">
        <v>0</v>
      </c>
    </row>
    <row r="6968" spans="1:14" x14ac:dyDescent="0.2">
      <c r="A6968" s="231" t="str">
        <f t="shared" si="211"/>
        <v>NS1.518NO_thin030</v>
      </c>
      <c r="B6968" s="223" t="s">
        <v>234</v>
      </c>
      <c r="C6968" s="224">
        <v>1.5</v>
      </c>
      <c r="D6968" s="223">
        <v>18</v>
      </c>
      <c r="E6968" s="223" t="s">
        <v>199</v>
      </c>
      <c r="F6968" s="225" t="s">
        <v>6</v>
      </c>
      <c r="G6968" s="226">
        <v>15.64</v>
      </c>
      <c r="H6968" s="226">
        <v>3.48</v>
      </c>
      <c r="I6968" s="226">
        <v>19.12</v>
      </c>
      <c r="J6968" s="227">
        <v>95.59</v>
      </c>
      <c r="K6968" s="227">
        <v>523.15</v>
      </c>
      <c r="L6968" s="228">
        <v>0</v>
      </c>
      <c r="M6968" s="229">
        <f t="shared" si="212"/>
        <v>523.15</v>
      </c>
      <c r="N6968" s="230">
        <v>0</v>
      </c>
    </row>
    <row r="6969" spans="1:14" x14ac:dyDescent="0.2">
      <c r="A6969" s="231" t="str">
        <f t="shared" si="211"/>
        <v>NS1.518NO_thin035</v>
      </c>
      <c r="B6969" s="223" t="s">
        <v>234</v>
      </c>
      <c r="C6969" s="224">
        <v>1.5</v>
      </c>
      <c r="D6969" s="223">
        <v>18</v>
      </c>
      <c r="E6969" s="223" t="s">
        <v>199</v>
      </c>
      <c r="F6969" s="225" t="s">
        <v>7</v>
      </c>
      <c r="G6969" s="226">
        <v>16.14</v>
      </c>
      <c r="H6969" s="226">
        <v>1.93</v>
      </c>
      <c r="I6969" s="226">
        <v>18.07</v>
      </c>
      <c r="J6969" s="227">
        <v>90.34</v>
      </c>
      <c r="K6969" s="227">
        <v>613.49</v>
      </c>
      <c r="L6969" s="228">
        <v>0</v>
      </c>
      <c r="M6969" s="229">
        <f t="shared" si="212"/>
        <v>613.49</v>
      </c>
      <c r="N6969" s="230">
        <v>0</v>
      </c>
    </row>
    <row r="6970" spans="1:14" x14ac:dyDescent="0.2">
      <c r="A6970" s="231" t="str">
        <f t="shared" si="211"/>
        <v>NS1.518NO_thin040</v>
      </c>
      <c r="B6970" s="223" t="s">
        <v>234</v>
      </c>
      <c r="C6970" s="224">
        <v>1.5</v>
      </c>
      <c r="D6970" s="223">
        <v>18</v>
      </c>
      <c r="E6970" s="223" t="s">
        <v>199</v>
      </c>
      <c r="F6970" s="225" t="s">
        <v>8</v>
      </c>
      <c r="G6970" s="226">
        <v>15.52</v>
      </c>
      <c r="H6970" s="226">
        <v>0.82</v>
      </c>
      <c r="I6970" s="226">
        <v>16.329999999999998</v>
      </c>
      <c r="J6970" s="227">
        <v>81.66</v>
      </c>
      <c r="K6970" s="227">
        <v>695.15</v>
      </c>
      <c r="L6970" s="228">
        <v>0</v>
      </c>
      <c r="M6970" s="229">
        <f t="shared" si="212"/>
        <v>695.15</v>
      </c>
      <c r="N6970" s="230">
        <v>0</v>
      </c>
    </row>
    <row r="6971" spans="1:14" x14ac:dyDescent="0.2">
      <c r="A6971" s="231" t="str">
        <f t="shared" si="211"/>
        <v>NS1.518NO_thin045</v>
      </c>
      <c r="B6971" s="223" t="s">
        <v>234</v>
      </c>
      <c r="C6971" s="224">
        <v>1.5</v>
      </c>
      <c r="D6971" s="223">
        <v>18</v>
      </c>
      <c r="E6971" s="223" t="s">
        <v>199</v>
      </c>
      <c r="F6971" s="225" t="s">
        <v>9</v>
      </c>
      <c r="G6971" s="226">
        <v>14.69</v>
      </c>
      <c r="H6971" s="226">
        <v>0.24</v>
      </c>
      <c r="I6971" s="226">
        <v>14.93</v>
      </c>
      <c r="J6971" s="227">
        <v>74.63</v>
      </c>
      <c r="K6971" s="227">
        <v>769.77</v>
      </c>
      <c r="L6971" s="228">
        <v>0</v>
      </c>
      <c r="M6971" s="229">
        <f t="shared" si="212"/>
        <v>769.77</v>
      </c>
      <c r="N6971" s="230">
        <v>0</v>
      </c>
    </row>
    <row r="6972" spans="1:14" x14ac:dyDescent="0.2">
      <c r="A6972" s="231" t="str">
        <f t="shared" si="211"/>
        <v>NS1.518NO_thin050</v>
      </c>
      <c r="B6972" s="223" t="s">
        <v>234</v>
      </c>
      <c r="C6972" s="224">
        <v>1.5</v>
      </c>
      <c r="D6972" s="223">
        <v>18</v>
      </c>
      <c r="E6972" s="223" t="s">
        <v>199</v>
      </c>
      <c r="F6972" s="225" t="s">
        <v>10</v>
      </c>
      <c r="G6972" s="226">
        <v>13.72</v>
      </c>
      <c r="H6972" s="226">
        <v>-0.12</v>
      </c>
      <c r="I6972" s="226">
        <v>13.6</v>
      </c>
      <c r="J6972" s="227">
        <v>68</v>
      </c>
      <c r="K6972" s="227">
        <v>837.77</v>
      </c>
      <c r="L6972" s="228">
        <v>0</v>
      </c>
      <c r="M6972" s="229">
        <f t="shared" si="212"/>
        <v>837.77</v>
      </c>
      <c r="N6972" s="230">
        <v>0</v>
      </c>
    </row>
    <row r="6973" spans="1:14" x14ac:dyDescent="0.2">
      <c r="A6973" s="231" t="str">
        <f t="shared" si="211"/>
        <v>NS1.518NO_thin055</v>
      </c>
      <c r="B6973" s="223" t="s">
        <v>234</v>
      </c>
      <c r="C6973" s="224">
        <v>1.5</v>
      </c>
      <c r="D6973" s="223">
        <v>18</v>
      </c>
      <c r="E6973" s="223" t="s">
        <v>199</v>
      </c>
      <c r="F6973" s="225" t="s">
        <v>11</v>
      </c>
      <c r="G6973" s="226">
        <v>12.71</v>
      </c>
      <c r="H6973" s="226">
        <v>-0.1</v>
      </c>
      <c r="I6973" s="226">
        <v>12.61</v>
      </c>
      <c r="J6973" s="227">
        <v>63.05</v>
      </c>
      <c r="K6973" s="227">
        <v>900.82</v>
      </c>
      <c r="L6973" s="228">
        <v>0</v>
      </c>
      <c r="M6973" s="229">
        <f t="shared" si="212"/>
        <v>900.82</v>
      </c>
      <c r="N6973" s="230">
        <v>0</v>
      </c>
    </row>
    <row r="6974" spans="1:14" x14ac:dyDescent="0.2">
      <c r="A6974" s="231" t="str">
        <f t="shared" si="211"/>
        <v>NS1.518NO_thin060</v>
      </c>
      <c r="B6974" s="223" t="s">
        <v>234</v>
      </c>
      <c r="C6974" s="224">
        <v>1.5</v>
      </c>
      <c r="D6974" s="223">
        <v>18</v>
      </c>
      <c r="E6974" s="223" t="s">
        <v>199</v>
      </c>
      <c r="F6974" s="225" t="s">
        <v>12</v>
      </c>
      <c r="G6974" s="226">
        <v>11.79</v>
      </c>
      <c r="H6974" s="226">
        <v>-0.56000000000000005</v>
      </c>
      <c r="I6974" s="226">
        <v>11.23</v>
      </c>
      <c r="J6974" s="227">
        <v>56.14</v>
      </c>
      <c r="K6974" s="227">
        <v>956.96</v>
      </c>
      <c r="L6974" s="228">
        <v>0</v>
      </c>
      <c r="M6974" s="229">
        <f t="shared" si="212"/>
        <v>956.96</v>
      </c>
      <c r="N6974" s="230">
        <v>0</v>
      </c>
    </row>
    <row r="6975" spans="1:14" x14ac:dyDescent="0.2">
      <c r="A6975" s="231" t="str">
        <f t="shared" si="211"/>
        <v>NS1.518NO_thin065</v>
      </c>
      <c r="B6975" s="223" t="s">
        <v>234</v>
      </c>
      <c r="C6975" s="224">
        <v>1.5</v>
      </c>
      <c r="D6975" s="223">
        <v>18</v>
      </c>
      <c r="E6975" s="223" t="s">
        <v>199</v>
      </c>
      <c r="F6975" s="225" t="s">
        <v>13</v>
      </c>
      <c r="G6975" s="226">
        <v>10.79</v>
      </c>
      <c r="H6975" s="226">
        <v>-0.39</v>
      </c>
      <c r="I6975" s="226">
        <v>10.4</v>
      </c>
      <c r="J6975" s="227">
        <v>52</v>
      </c>
      <c r="K6975" s="227">
        <v>1008.96</v>
      </c>
      <c r="L6975" s="228">
        <v>0</v>
      </c>
      <c r="M6975" s="229">
        <f t="shared" si="212"/>
        <v>1008.96</v>
      </c>
      <c r="N6975" s="230">
        <v>0</v>
      </c>
    </row>
    <row r="6976" spans="1:14" x14ac:dyDescent="0.2">
      <c r="A6976" s="231" t="str">
        <f t="shared" si="211"/>
        <v>NS1.518NO_thin070</v>
      </c>
      <c r="B6976" s="223" t="s">
        <v>234</v>
      </c>
      <c r="C6976" s="224">
        <v>1.5</v>
      </c>
      <c r="D6976" s="223">
        <v>18</v>
      </c>
      <c r="E6976" s="223" t="s">
        <v>199</v>
      </c>
      <c r="F6976" s="225" t="s">
        <v>200</v>
      </c>
      <c r="G6976" s="226">
        <v>9.8000000000000007</v>
      </c>
      <c r="H6976" s="226">
        <v>-0.57999999999999996</v>
      </c>
      <c r="I6976" s="226">
        <v>9.2200000000000006</v>
      </c>
      <c r="J6976" s="227">
        <v>46.08</v>
      </c>
      <c r="K6976" s="227">
        <v>1055.04</v>
      </c>
      <c r="L6976" s="228">
        <v>0</v>
      </c>
      <c r="M6976" s="229">
        <f t="shared" si="212"/>
        <v>1055.04</v>
      </c>
      <c r="N6976" s="230">
        <v>0</v>
      </c>
    </row>
    <row r="6977" spans="1:14" x14ac:dyDescent="0.2">
      <c r="A6977" s="231" t="str">
        <f t="shared" si="211"/>
        <v>NS1.518NO_thin075</v>
      </c>
      <c r="B6977" s="223" t="s">
        <v>234</v>
      </c>
      <c r="C6977" s="224">
        <v>1.5</v>
      </c>
      <c r="D6977" s="223">
        <v>18</v>
      </c>
      <c r="E6977" s="223" t="s">
        <v>199</v>
      </c>
      <c r="F6977" s="225" t="s">
        <v>201</v>
      </c>
      <c r="G6977" s="226">
        <v>9.08</v>
      </c>
      <c r="H6977" s="226">
        <v>-0.76</v>
      </c>
      <c r="I6977" s="226">
        <v>8.32</v>
      </c>
      <c r="J6977" s="227">
        <v>41.58</v>
      </c>
      <c r="K6977" s="227">
        <v>1096.6300000000001</v>
      </c>
      <c r="L6977" s="228">
        <v>0</v>
      </c>
      <c r="M6977" s="229">
        <f t="shared" si="212"/>
        <v>1096.6300000000001</v>
      </c>
      <c r="N6977" s="230">
        <v>0</v>
      </c>
    </row>
    <row r="6978" spans="1:14" x14ac:dyDescent="0.2">
      <c r="A6978" s="231" t="str">
        <f t="shared" ref="A6978:A7041" si="213">CONCATENATE(LEFT(B6978,2),TEXT(C6978,"0.0"),TEXT(D6978,"00"),E6978,TEXT(LEFT(F6978,3),"000"))</f>
        <v>NS1.518NO_thin080</v>
      </c>
      <c r="B6978" s="223" t="s">
        <v>234</v>
      </c>
      <c r="C6978" s="224">
        <v>1.5</v>
      </c>
      <c r="D6978" s="223">
        <v>18</v>
      </c>
      <c r="E6978" s="223" t="s">
        <v>199</v>
      </c>
      <c r="F6978" s="225" t="s">
        <v>202</v>
      </c>
      <c r="G6978" s="226">
        <v>8.5500000000000007</v>
      </c>
      <c r="H6978" s="226">
        <v>-0.72</v>
      </c>
      <c r="I6978" s="226">
        <v>7.84</v>
      </c>
      <c r="J6978" s="227">
        <v>39.18</v>
      </c>
      <c r="K6978" s="227">
        <v>1135.81</v>
      </c>
      <c r="L6978" s="228">
        <v>0</v>
      </c>
      <c r="M6978" s="229">
        <f t="shared" si="212"/>
        <v>1135.81</v>
      </c>
      <c r="N6978" s="230">
        <v>0</v>
      </c>
    </row>
    <row r="6979" spans="1:14" x14ac:dyDescent="0.2">
      <c r="A6979" s="231" t="str">
        <f t="shared" si="213"/>
        <v>NS1.518NO_thin085</v>
      </c>
      <c r="B6979" s="223" t="s">
        <v>234</v>
      </c>
      <c r="C6979" s="224">
        <v>1.5</v>
      </c>
      <c r="D6979" s="223">
        <v>18</v>
      </c>
      <c r="E6979" s="223" t="s">
        <v>199</v>
      </c>
      <c r="F6979" s="225" t="s">
        <v>203</v>
      </c>
      <c r="G6979" s="226">
        <v>7.87</v>
      </c>
      <c r="H6979" s="226">
        <v>-0.69</v>
      </c>
      <c r="I6979" s="226">
        <v>7.18</v>
      </c>
      <c r="J6979" s="227">
        <v>35.9</v>
      </c>
      <c r="K6979" s="227">
        <v>1171.71</v>
      </c>
      <c r="L6979" s="228">
        <v>0</v>
      </c>
      <c r="M6979" s="229">
        <f t="shared" si="212"/>
        <v>1171.71</v>
      </c>
      <c r="N6979" s="230">
        <v>0</v>
      </c>
    </row>
    <row r="6980" spans="1:14" x14ac:dyDescent="0.2">
      <c r="A6980" s="231" t="str">
        <f t="shared" si="213"/>
        <v>NS1.518NO_thin090</v>
      </c>
      <c r="B6980" s="223" t="s">
        <v>234</v>
      </c>
      <c r="C6980" s="224">
        <v>1.5</v>
      </c>
      <c r="D6980" s="223">
        <v>18</v>
      </c>
      <c r="E6980" s="223" t="s">
        <v>199</v>
      </c>
      <c r="F6980" s="225" t="s">
        <v>204</v>
      </c>
      <c r="G6980" s="226">
        <v>7.27</v>
      </c>
      <c r="H6980" s="226">
        <v>-0.67</v>
      </c>
      <c r="I6980" s="226">
        <v>6.6</v>
      </c>
      <c r="J6980" s="227">
        <v>33.020000000000003</v>
      </c>
      <c r="K6980" s="227">
        <v>1204.72</v>
      </c>
      <c r="L6980" s="228">
        <v>0</v>
      </c>
      <c r="M6980" s="229">
        <f t="shared" si="212"/>
        <v>1204.72</v>
      </c>
      <c r="N6980" s="230">
        <v>0</v>
      </c>
    </row>
    <row r="6981" spans="1:14" x14ac:dyDescent="0.2">
      <c r="A6981" s="231" t="str">
        <f t="shared" si="213"/>
        <v>NS1.518NO_thin095</v>
      </c>
      <c r="B6981" s="223" t="s">
        <v>234</v>
      </c>
      <c r="C6981" s="224">
        <v>1.5</v>
      </c>
      <c r="D6981" s="223">
        <v>18</v>
      </c>
      <c r="E6981" s="223" t="s">
        <v>199</v>
      </c>
      <c r="F6981" s="225" t="s">
        <v>205</v>
      </c>
      <c r="G6981" s="226">
        <v>6.75</v>
      </c>
      <c r="H6981" s="226">
        <v>-0.64</v>
      </c>
      <c r="I6981" s="226">
        <v>6.11</v>
      </c>
      <c r="J6981" s="227">
        <v>30.55</v>
      </c>
      <c r="K6981" s="227">
        <v>1235.28</v>
      </c>
      <c r="L6981" s="228">
        <v>0</v>
      </c>
      <c r="M6981" s="229">
        <f t="shared" si="212"/>
        <v>1235.28</v>
      </c>
      <c r="N6981" s="230">
        <v>0</v>
      </c>
    </row>
    <row r="6982" spans="1:14" x14ac:dyDescent="0.2">
      <c r="A6982" s="231" t="str">
        <f t="shared" si="213"/>
        <v>NS1.518NO_thin100</v>
      </c>
      <c r="B6982" s="223" t="s">
        <v>234</v>
      </c>
      <c r="C6982" s="224">
        <v>1.5</v>
      </c>
      <c r="D6982" s="223">
        <v>18</v>
      </c>
      <c r="E6982" s="223" t="s">
        <v>199</v>
      </c>
      <c r="F6982" s="225" t="s">
        <v>206</v>
      </c>
      <c r="G6982" s="226">
        <v>6.3</v>
      </c>
      <c r="H6982" s="226">
        <v>-0.62</v>
      </c>
      <c r="I6982" s="226">
        <v>5.67</v>
      </c>
      <c r="J6982" s="227">
        <v>28.37</v>
      </c>
      <c r="K6982" s="227">
        <v>1263.6500000000001</v>
      </c>
      <c r="L6982" s="228">
        <v>0</v>
      </c>
      <c r="M6982" s="229">
        <f t="shared" si="212"/>
        <v>1263.6500000000001</v>
      </c>
      <c r="N6982" s="230">
        <v>0</v>
      </c>
    </row>
    <row r="6983" spans="1:14" x14ac:dyDescent="0.2">
      <c r="A6983" s="231" t="str">
        <f t="shared" si="213"/>
        <v>NS1.518NO_thin105</v>
      </c>
      <c r="B6983" s="223" t="s">
        <v>234</v>
      </c>
      <c r="C6983" s="224">
        <v>1.5</v>
      </c>
      <c r="D6983" s="223">
        <v>18</v>
      </c>
      <c r="E6983" s="223" t="s">
        <v>199</v>
      </c>
      <c r="F6983" s="225" t="s">
        <v>207</v>
      </c>
      <c r="G6983" s="226">
        <v>5.79</v>
      </c>
      <c r="H6983" s="226">
        <v>-0.42</v>
      </c>
      <c r="I6983" s="226">
        <v>5.37</v>
      </c>
      <c r="J6983" s="227">
        <v>26.87</v>
      </c>
      <c r="K6983" s="227">
        <v>1290.52</v>
      </c>
      <c r="L6983" s="228">
        <v>0</v>
      </c>
      <c r="M6983" s="229">
        <f t="shared" si="212"/>
        <v>1290.52</v>
      </c>
      <c r="N6983" s="230">
        <v>0</v>
      </c>
    </row>
    <row r="6984" spans="1:14" x14ac:dyDescent="0.2">
      <c r="A6984" s="231" t="str">
        <f t="shared" si="213"/>
        <v>NS1.518NO_thin110</v>
      </c>
      <c r="B6984" s="223" t="s">
        <v>234</v>
      </c>
      <c r="C6984" s="224">
        <v>1.5</v>
      </c>
      <c r="D6984" s="223">
        <v>18</v>
      </c>
      <c r="E6984" s="223" t="s">
        <v>199</v>
      </c>
      <c r="F6984" s="225" t="s">
        <v>208</v>
      </c>
      <c r="G6984" s="226">
        <v>5.32</v>
      </c>
      <c r="H6984" s="226">
        <v>-0.6</v>
      </c>
      <c r="I6984" s="226">
        <v>4.72</v>
      </c>
      <c r="J6984" s="227">
        <v>23.59</v>
      </c>
      <c r="K6984" s="227">
        <v>1314.12</v>
      </c>
      <c r="L6984" s="228">
        <v>0</v>
      </c>
      <c r="M6984" s="229">
        <f t="shared" si="212"/>
        <v>1314.12</v>
      </c>
      <c r="N6984" s="230">
        <v>0</v>
      </c>
    </row>
    <row r="6985" spans="1:14" x14ac:dyDescent="0.2">
      <c r="A6985" s="231" t="str">
        <f t="shared" si="213"/>
        <v>NS1.518NO_thin115</v>
      </c>
      <c r="B6985" s="223" t="s">
        <v>234</v>
      </c>
      <c r="C6985" s="224">
        <v>1.5</v>
      </c>
      <c r="D6985" s="223">
        <v>18</v>
      </c>
      <c r="E6985" s="223" t="s">
        <v>199</v>
      </c>
      <c r="F6985" s="225" t="s">
        <v>209</v>
      </c>
      <c r="G6985" s="226">
        <v>4.93</v>
      </c>
      <c r="H6985" s="226">
        <v>-0.57999999999999996</v>
      </c>
      <c r="I6985" s="226">
        <v>4.3499999999999996</v>
      </c>
      <c r="J6985" s="227">
        <v>21.74</v>
      </c>
      <c r="K6985" s="227">
        <v>1335.85</v>
      </c>
      <c r="L6985" s="228">
        <v>0</v>
      </c>
      <c r="M6985" s="229">
        <f t="shared" si="212"/>
        <v>1335.85</v>
      </c>
      <c r="N6985" s="230">
        <v>0</v>
      </c>
    </row>
    <row r="6986" spans="1:14" x14ac:dyDescent="0.2">
      <c r="A6986" s="231" t="str">
        <f t="shared" si="213"/>
        <v>NS1.518NO_thin120</v>
      </c>
      <c r="B6986" s="223" t="s">
        <v>234</v>
      </c>
      <c r="C6986" s="224">
        <v>1.5</v>
      </c>
      <c r="D6986" s="223">
        <v>18</v>
      </c>
      <c r="E6986" s="223" t="s">
        <v>199</v>
      </c>
      <c r="F6986" s="225" t="s">
        <v>210</v>
      </c>
      <c r="G6986" s="226">
        <v>4.55</v>
      </c>
      <c r="H6986" s="226">
        <v>-0.55000000000000004</v>
      </c>
      <c r="I6986" s="226">
        <v>4.01</v>
      </c>
      <c r="J6986" s="227">
        <v>20.03</v>
      </c>
      <c r="K6986" s="227">
        <v>1355.88</v>
      </c>
      <c r="L6986" s="228">
        <v>0</v>
      </c>
      <c r="M6986" s="229">
        <f t="shared" si="212"/>
        <v>1355.88</v>
      </c>
      <c r="N6986" s="230">
        <v>0</v>
      </c>
    </row>
    <row r="6987" spans="1:14" x14ac:dyDescent="0.2">
      <c r="A6987" s="231" t="str">
        <f t="shared" si="213"/>
        <v>NS1.518NO_thin125</v>
      </c>
      <c r="B6987" s="223" t="s">
        <v>234</v>
      </c>
      <c r="C6987" s="224">
        <v>1.5</v>
      </c>
      <c r="D6987" s="223">
        <v>18</v>
      </c>
      <c r="E6987" s="223" t="s">
        <v>199</v>
      </c>
      <c r="F6987" s="225" t="s">
        <v>211</v>
      </c>
      <c r="G6987" s="226">
        <v>4.17</v>
      </c>
      <c r="H6987" s="226">
        <v>-0.5</v>
      </c>
      <c r="I6987" s="226">
        <v>3.67</v>
      </c>
      <c r="J6987" s="227">
        <v>18.34</v>
      </c>
      <c r="K6987" s="227">
        <v>1374.22</v>
      </c>
      <c r="L6987" s="228">
        <v>0</v>
      </c>
      <c r="M6987" s="229">
        <f t="shared" si="212"/>
        <v>1374.22</v>
      </c>
      <c r="N6987" s="230">
        <v>0</v>
      </c>
    </row>
    <row r="6988" spans="1:14" x14ac:dyDescent="0.2">
      <c r="A6988" s="231" t="str">
        <f t="shared" si="213"/>
        <v>NS1.518NO_thin130</v>
      </c>
      <c r="B6988" s="223" t="s">
        <v>234</v>
      </c>
      <c r="C6988" s="224">
        <v>1.5</v>
      </c>
      <c r="D6988" s="223">
        <v>18</v>
      </c>
      <c r="E6988" s="223" t="s">
        <v>199</v>
      </c>
      <c r="F6988" s="225" t="s">
        <v>212</v>
      </c>
      <c r="G6988" s="226">
        <v>3.89</v>
      </c>
      <c r="H6988" s="226">
        <v>-0.47</v>
      </c>
      <c r="I6988" s="226">
        <v>3.42</v>
      </c>
      <c r="J6988" s="227">
        <v>17.12</v>
      </c>
      <c r="K6988" s="227">
        <v>1391.34</v>
      </c>
      <c r="L6988" s="228">
        <v>0</v>
      </c>
      <c r="M6988" s="229">
        <f t="shared" si="212"/>
        <v>1391.34</v>
      </c>
      <c r="N6988" s="230">
        <v>0</v>
      </c>
    </row>
    <row r="6989" spans="1:14" x14ac:dyDescent="0.2">
      <c r="A6989" s="231" t="str">
        <f t="shared" si="213"/>
        <v>NS1.518NO_thin135</v>
      </c>
      <c r="B6989" s="223" t="s">
        <v>234</v>
      </c>
      <c r="C6989" s="224">
        <v>1.5</v>
      </c>
      <c r="D6989" s="223">
        <v>18</v>
      </c>
      <c r="E6989" s="223" t="s">
        <v>199</v>
      </c>
      <c r="F6989" s="225" t="s">
        <v>213</v>
      </c>
      <c r="G6989" s="226">
        <v>3.6</v>
      </c>
      <c r="H6989" s="226">
        <v>-0.41</v>
      </c>
      <c r="I6989" s="226">
        <v>3.19</v>
      </c>
      <c r="J6989" s="227">
        <v>15.94</v>
      </c>
      <c r="K6989" s="227">
        <v>1407.27</v>
      </c>
      <c r="L6989" s="228">
        <v>0</v>
      </c>
      <c r="M6989" s="229">
        <f t="shared" si="212"/>
        <v>1407.27</v>
      </c>
      <c r="N6989" s="230">
        <v>0</v>
      </c>
    </row>
    <row r="6990" spans="1:14" x14ac:dyDescent="0.2">
      <c r="A6990" s="231" t="str">
        <f t="shared" si="213"/>
        <v>NS1.518NO_thin140</v>
      </c>
      <c r="B6990" s="223" t="s">
        <v>234</v>
      </c>
      <c r="C6990" s="224">
        <v>1.5</v>
      </c>
      <c r="D6990" s="223">
        <v>18</v>
      </c>
      <c r="E6990" s="223" t="s">
        <v>199</v>
      </c>
      <c r="F6990" s="225" t="s">
        <v>214</v>
      </c>
      <c r="G6990" s="226">
        <v>3.36</v>
      </c>
      <c r="H6990" s="226">
        <v>-0.38</v>
      </c>
      <c r="I6990" s="226">
        <v>2.98</v>
      </c>
      <c r="J6990" s="227">
        <v>14.89</v>
      </c>
      <c r="K6990" s="227">
        <v>1422.16</v>
      </c>
      <c r="L6990" s="228">
        <v>0</v>
      </c>
      <c r="M6990" s="229">
        <f t="shared" si="212"/>
        <v>1422.16</v>
      </c>
      <c r="N6990" s="230">
        <v>0</v>
      </c>
    </row>
    <row r="6991" spans="1:14" x14ac:dyDescent="0.2">
      <c r="A6991" s="231" t="str">
        <f t="shared" si="213"/>
        <v>NS1.518NO_thin145</v>
      </c>
      <c r="B6991" s="223" t="s">
        <v>234</v>
      </c>
      <c r="C6991" s="224">
        <v>1.5</v>
      </c>
      <c r="D6991" s="223">
        <v>18</v>
      </c>
      <c r="E6991" s="223" t="s">
        <v>199</v>
      </c>
      <c r="F6991" s="225" t="s">
        <v>215</v>
      </c>
      <c r="G6991" s="226">
        <v>3.12</v>
      </c>
      <c r="H6991" s="226">
        <v>-0.35</v>
      </c>
      <c r="I6991" s="226">
        <v>2.77</v>
      </c>
      <c r="J6991" s="227">
        <v>13.85</v>
      </c>
      <c r="K6991" s="227">
        <v>1436.01</v>
      </c>
      <c r="L6991" s="228">
        <v>0</v>
      </c>
      <c r="M6991" s="229">
        <f t="shared" si="212"/>
        <v>1436.01</v>
      </c>
      <c r="N6991" s="230">
        <v>0</v>
      </c>
    </row>
    <row r="6992" spans="1:14" x14ac:dyDescent="0.2">
      <c r="A6992" s="231" t="str">
        <f t="shared" si="213"/>
        <v>NS1.518NO_thin150</v>
      </c>
      <c r="B6992" s="223" t="s">
        <v>234</v>
      </c>
      <c r="C6992" s="224">
        <v>1.5</v>
      </c>
      <c r="D6992" s="223">
        <v>18</v>
      </c>
      <c r="E6992" s="223" t="s">
        <v>199</v>
      </c>
      <c r="F6992" s="225" t="s">
        <v>216</v>
      </c>
      <c r="G6992" s="226">
        <v>2.85</v>
      </c>
      <c r="H6992" s="226">
        <v>-0.33</v>
      </c>
      <c r="I6992" s="226">
        <v>2.52</v>
      </c>
      <c r="J6992" s="227">
        <v>12.58</v>
      </c>
      <c r="K6992" s="227">
        <v>1448.59</v>
      </c>
      <c r="L6992" s="228">
        <v>0</v>
      </c>
      <c r="M6992" s="229">
        <f t="shared" si="212"/>
        <v>1448.59</v>
      </c>
      <c r="N6992" s="230">
        <v>0</v>
      </c>
    </row>
    <row r="6993" spans="1:14" x14ac:dyDescent="0.2">
      <c r="A6993" s="231" t="str">
        <f t="shared" si="213"/>
        <v>NS1.518NO_thin155</v>
      </c>
      <c r="B6993" s="223" t="s">
        <v>234</v>
      </c>
      <c r="C6993" s="224">
        <v>1.5</v>
      </c>
      <c r="D6993" s="223">
        <v>18</v>
      </c>
      <c r="E6993" s="223" t="s">
        <v>199</v>
      </c>
      <c r="F6993" s="225" t="s">
        <v>217</v>
      </c>
      <c r="G6993" s="226">
        <v>2.65</v>
      </c>
      <c r="H6993" s="226">
        <v>-0.31</v>
      </c>
      <c r="I6993" s="226">
        <v>2.34</v>
      </c>
      <c r="J6993" s="227">
        <v>11.69</v>
      </c>
      <c r="K6993" s="227">
        <v>1460.28</v>
      </c>
      <c r="L6993" s="228">
        <v>0</v>
      </c>
      <c r="M6993" s="229">
        <f t="shared" si="212"/>
        <v>1460.28</v>
      </c>
      <c r="N6993" s="230">
        <v>0</v>
      </c>
    </row>
    <row r="6994" spans="1:14" x14ac:dyDescent="0.2">
      <c r="A6994" s="231" t="str">
        <f t="shared" si="213"/>
        <v>NS1.518NO_thin160</v>
      </c>
      <c r="B6994" s="223" t="s">
        <v>234</v>
      </c>
      <c r="C6994" s="224">
        <v>1.5</v>
      </c>
      <c r="D6994" s="223">
        <v>18</v>
      </c>
      <c r="E6994" s="223" t="s">
        <v>199</v>
      </c>
      <c r="F6994" s="225" t="s">
        <v>218</v>
      </c>
      <c r="G6994" s="226">
        <v>2.4700000000000002</v>
      </c>
      <c r="H6994" s="226">
        <v>-0.28999999999999998</v>
      </c>
      <c r="I6994" s="226">
        <v>2.19</v>
      </c>
      <c r="J6994" s="227">
        <v>10.94</v>
      </c>
      <c r="K6994" s="227">
        <v>1471.22</v>
      </c>
      <c r="L6994" s="228">
        <v>0</v>
      </c>
      <c r="M6994" s="229">
        <f t="shared" ref="M6994:M7057" si="214">K6994+L6994</f>
        <v>1471.22</v>
      </c>
      <c r="N6994" s="230">
        <v>0</v>
      </c>
    </row>
    <row r="6995" spans="1:14" x14ac:dyDescent="0.2">
      <c r="A6995" s="231" t="str">
        <f t="shared" si="213"/>
        <v>NS1.518NO_thin165</v>
      </c>
      <c r="B6995" s="223" t="s">
        <v>234</v>
      </c>
      <c r="C6995" s="224">
        <v>1.5</v>
      </c>
      <c r="D6995" s="223">
        <v>18</v>
      </c>
      <c r="E6995" s="223" t="s">
        <v>199</v>
      </c>
      <c r="F6995" s="225" t="s">
        <v>219</v>
      </c>
      <c r="G6995" s="226">
        <v>2.2400000000000002</v>
      </c>
      <c r="H6995" s="226">
        <v>-0.26</v>
      </c>
      <c r="I6995" s="226">
        <v>1.97</v>
      </c>
      <c r="J6995" s="227">
        <v>9.86</v>
      </c>
      <c r="K6995" s="227">
        <v>1481.08</v>
      </c>
      <c r="L6995" s="228">
        <v>0</v>
      </c>
      <c r="M6995" s="229">
        <f t="shared" si="214"/>
        <v>1481.08</v>
      </c>
      <c r="N6995" s="230">
        <v>0</v>
      </c>
    </row>
    <row r="6996" spans="1:14" x14ac:dyDescent="0.2">
      <c r="A6996" s="231" t="str">
        <f t="shared" si="213"/>
        <v>NS1.518NO_thin170</v>
      </c>
      <c r="B6996" s="223" t="s">
        <v>234</v>
      </c>
      <c r="C6996" s="224">
        <v>1.5</v>
      </c>
      <c r="D6996" s="223">
        <v>18</v>
      </c>
      <c r="E6996" s="223" t="s">
        <v>199</v>
      </c>
      <c r="F6996" s="225" t="s">
        <v>220</v>
      </c>
      <c r="G6996" s="226">
        <v>2.17</v>
      </c>
      <c r="H6996" s="226">
        <v>-0.24</v>
      </c>
      <c r="I6996" s="226">
        <v>1.92</v>
      </c>
      <c r="J6996" s="227">
        <v>9.61</v>
      </c>
      <c r="K6996" s="227">
        <v>1490.69</v>
      </c>
      <c r="L6996" s="228">
        <v>0</v>
      </c>
      <c r="M6996" s="229">
        <f t="shared" si="214"/>
        <v>1490.69</v>
      </c>
      <c r="N6996" s="230">
        <v>0</v>
      </c>
    </row>
    <row r="6997" spans="1:14" x14ac:dyDescent="0.2">
      <c r="A6997" s="231" t="str">
        <f t="shared" si="213"/>
        <v>NS1.518NO_thin175</v>
      </c>
      <c r="B6997" s="223" t="s">
        <v>234</v>
      </c>
      <c r="C6997" s="224">
        <v>1.5</v>
      </c>
      <c r="D6997" s="223">
        <v>18</v>
      </c>
      <c r="E6997" s="223" t="s">
        <v>199</v>
      </c>
      <c r="F6997" s="225" t="s">
        <v>221</v>
      </c>
      <c r="G6997" s="226">
        <v>1.89</v>
      </c>
      <c r="H6997" s="226">
        <v>-0.23</v>
      </c>
      <c r="I6997" s="226">
        <v>1.66</v>
      </c>
      <c r="J6997" s="227">
        <v>8.32</v>
      </c>
      <c r="K6997" s="227">
        <v>1499.01</v>
      </c>
      <c r="L6997" s="228">
        <v>0</v>
      </c>
      <c r="M6997" s="229">
        <f t="shared" si="214"/>
        <v>1499.01</v>
      </c>
      <c r="N6997" s="230">
        <v>0</v>
      </c>
    </row>
    <row r="6998" spans="1:14" x14ac:dyDescent="0.2">
      <c r="A6998" s="231" t="str">
        <f t="shared" si="213"/>
        <v>NS1.518NO_thin180</v>
      </c>
      <c r="B6998" s="223" t="s">
        <v>234</v>
      </c>
      <c r="C6998" s="224">
        <v>1.5</v>
      </c>
      <c r="D6998" s="223">
        <v>18</v>
      </c>
      <c r="E6998" s="223" t="s">
        <v>199</v>
      </c>
      <c r="F6998" s="225" t="s">
        <v>222</v>
      </c>
      <c r="G6998" s="226">
        <v>1.78</v>
      </c>
      <c r="H6998" s="226">
        <v>-0.21</v>
      </c>
      <c r="I6998" s="226">
        <v>1.57</v>
      </c>
      <c r="J6998" s="227">
        <v>7.85</v>
      </c>
      <c r="K6998" s="227">
        <v>1506.86</v>
      </c>
      <c r="L6998" s="228">
        <v>0</v>
      </c>
      <c r="M6998" s="229">
        <f t="shared" si="214"/>
        <v>1506.86</v>
      </c>
      <c r="N6998" s="230">
        <v>0</v>
      </c>
    </row>
    <row r="6999" spans="1:14" x14ac:dyDescent="0.2">
      <c r="A6999" s="231" t="str">
        <f t="shared" si="213"/>
        <v>NS1.518NO_thin185</v>
      </c>
      <c r="B6999" s="223" t="s">
        <v>234</v>
      </c>
      <c r="C6999" s="224">
        <v>1.5</v>
      </c>
      <c r="D6999" s="223">
        <v>18</v>
      </c>
      <c r="E6999" s="223" t="s">
        <v>199</v>
      </c>
      <c r="F6999" s="225" t="s">
        <v>223</v>
      </c>
      <c r="G6999" s="226">
        <v>1.66</v>
      </c>
      <c r="H6999" s="226">
        <v>-0.19</v>
      </c>
      <c r="I6999" s="226">
        <v>1.47</v>
      </c>
      <c r="J6999" s="227">
        <v>7.34</v>
      </c>
      <c r="K6999" s="227">
        <v>1514.2</v>
      </c>
      <c r="L6999" s="228">
        <v>0</v>
      </c>
      <c r="M6999" s="229">
        <f t="shared" si="214"/>
        <v>1514.2</v>
      </c>
      <c r="N6999" s="230">
        <v>0</v>
      </c>
    </row>
    <row r="7000" spans="1:14" x14ac:dyDescent="0.2">
      <c r="A7000" s="231" t="str">
        <f t="shared" si="213"/>
        <v>NS1.518NO_thin190</v>
      </c>
      <c r="B7000" s="223" t="s">
        <v>234</v>
      </c>
      <c r="C7000" s="224">
        <v>1.5</v>
      </c>
      <c r="D7000" s="223">
        <v>18</v>
      </c>
      <c r="E7000" s="223" t="s">
        <v>199</v>
      </c>
      <c r="F7000" s="225" t="s">
        <v>224</v>
      </c>
      <c r="G7000" s="226">
        <v>1.57</v>
      </c>
      <c r="H7000" s="226">
        <v>-0.18</v>
      </c>
      <c r="I7000" s="226">
        <v>1.39</v>
      </c>
      <c r="J7000" s="227">
        <v>6.95</v>
      </c>
      <c r="K7000" s="227">
        <v>1521.16</v>
      </c>
      <c r="L7000" s="228">
        <v>0</v>
      </c>
      <c r="M7000" s="229">
        <f t="shared" si="214"/>
        <v>1521.16</v>
      </c>
      <c r="N7000" s="230">
        <v>0</v>
      </c>
    </row>
    <row r="7001" spans="1:14" x14ac:dyDescent="0.2">
      <c r="A7001" s="231" t="str">
        <f t="shared" si="213"/>
        <v>NS1.518NO_thin195</v>
      </c>
      <c r="B7001" s="223" t="s">
        <v>234</v>
      </c>
      <c r="C7001" s="224">
        <v>1.5</v>
      </c>
      <c r="D7001" s="223">
        <v>18</v>
      </c>
      <c r="E7001" s="223" t="s">
        <v>199</v>
      </c>
      <c r="F7001" s="225" t="s">
        <v>225</v>
      </c>
      <c r="G7001" s="226">
        <v>1.39</v>
      </c>
      <c r="H7001" s="226">
        <v>-0.16</v>
      </c>
      <c r="I7001" s="226">
        <v>1.23</v>
      </c>
      <c r="J7001" s="227">
        <v>6.16</v>
      </c>
      <c r="K7001" s="227">
        <v>1527.31</v>
      </c>
      <c r="L7001" s="228">
        <v>0</v>
      </c>
      <c r="M7001" s="229">
        <f t="shared" si="214"/>
        <v>1527.31</v>
      </c>
      <c r="N7001" s="230">
        <v>0</v>
      </c>
    </row>
    <row r="7002" spans="1:14" x14ac:dyDescent="0.2">
      <c r="A7002" s="231" t="str">
        <f t="shared" si="213"/>
        <v>NS1.518Thinned000</v>
      </c>
      <c r="B7002" s="223" t="s">
        <v>234</v>
      </c>
      <c r="C7002" s="224">
        <v>1.5</v>
      </c>
      <c r="D7002" s="223">
        <v>18</v>
      </c>
      <c r="E7002" s="223" t="s">
        <v>172</v>
      </c>
      <c r="F7002" s="225" t="s">
        <v>0</v>
      </c>
      <c r="G7002" s="226">
        <v>0.98</v>
      </c>
      <c r="H7002" s="226">
        <v>0.28000000000000003</v>
      </c>
      <c r="I7002" s="226">
        <v>1.26</v>
      </c>
      <c r="J7002" s="227">
        <v>6.32</v>
      </c>
      <c r="K7002" s="227">
        <v>6.32</v>
      </c>
      <c r="L7002" s="228">
        <v>0</v>
      </c>
      <c r="M7002" s="229">
        <f t="shared" si="214"/>
        <v>6.32</v>
      </c>
      <c r="N7002" s="230">
        <v>0</v>
      </c>
    </row>
    <row r="7003" spans="1:14" x14ac:dyDescent="0.2">
      <c r="A7003" s="231" t="str">
        <f t="shared" si="213"/>
        <v>NS1.518Thinned005</v>
      </c>
      <c r="B7003" s="223" t="s">
        <v>234</v>
      </c>
      <c r="C7003" s="224">
        <v>1.5</v>
      </c>
      <c r="D7003" s="223">
        <v>18</v>
      </c>
      <c r="E7003" s="223" t="s">
        <v>172</v>
      </c>
      <c r="F7003" s="225" t="s">
        <v>1</v>
      </c>
      <c r="G7003" s="226">
        <v>3</v>
      </c>
      <c r="H7003" s="226">
        <v>0.35</v>
      </c>
      <c r="I7003" s="226">
        <v>3.35</v>
      </c>
      <c r="J7003" s="227">
        <v>16.73</v>
      </c>
      <c r="K7003" s="227">
        <v>23.05</v>
      </c>
      <c r="L7003" s="228">
        <v>0</v>
      </c>
      <c r="M7003" s="229">
        <f t="shared" si="214"/>
        <v>23.05</v>
      </c>
      <c r="N7003" s="230">
        <v>0</v>
      </c>
    </row>
    <row r="7004" spans="1:14" x14ac:dyDescent="0.2">
      <c r="A7004" s="231" t="str">
        <f t="shared" si="213"/>
        <v>NS1.518Thinned010</v>
      </c>
      <c r="B7004" s="223" t="s">
        <v>234</v>
      </c>
      <c r="C7004" s="224">
        <v>1.5</v>
      </c>
      <c r="D7004" s="223">
        <v>18</v>
      </c>
      <c r="E7004" s="223" t="s">
        <v>172</v>
      </c>
      <c r="F7004" s="225" t="s">
        <v>2</v>
      </c>
      <c r="G7004" s="226">
        <v>9.16</v>
      </c>
      <c r="H7004" s="226">
        <v>0.35</v>
      </c>
      <c r="I7004" s="226">
        <v>9.5</v>
      </c>
      <c r="J7004" s="227">
        <v>47.52</v>
      </c>
      <c r="K7004" s="227">
        <v>70.58</v>
      </c>
      <c r="L7004" s="228">
        <v>0</v>
      </c>
      <c r="M7004" s="229">
        <f t="shared" si="214"/>
        <v>70.58</v>
      </c>
      <c r="N7004" s="230">
        <v>0</v>
      </c>
    </row>
    <row r="7005" spans="1:14" x14ac:dyDescent="0.2">
      <c r="A7005" s="231" t="str">
        <f t="shared" si="213"/>
        <v>NS1.518Thinned015</v>
      </c>
      <c r="B7005" s="223" t="s">
        <v>234</v>
      </c>
      <c r="C7005" s="224">
        <v>1.5</v>
      </c>
      <c r="D7005" s="223">
        <v>18</v>
      </c>
      <c r="E7005" s="223" t="s">
        <v>172</v>
      </c>
      <c r="F7005" s="225" t="s">
        <v>3</v>
      </c>
      <c r="G7005" s="226">
        <v>23.67</v>
      </c>
      <c r="H7005" s="226">
        <v>0.72</v>
      </c>
      <c r="I7005" s="226">
        <v>24.39</v>
      </c>
      <c r="J7005" s="227">
        <v>121.96</v>
      </c>
      <c r="K7005" s="227">
        <v>192.53</v>
      </c>
      <c r="L7005" s="228">
        <v>0</v>
      </c>
      <c r="M7005" s="229">
        <f t="shared" si="214"/>
        <v>192.53</v>
      </c>
      <c r="N7005" s="230">
        <v>0</v>
      </c>
    </row>
    <row r="7006" spans="1:14" x14ac:dyDescent="0.2">
      <c r="A7006" s="231" t="str">
        <f t="shared" si="213"/>
        <v>NS1.518Thinned020</v>
      </c>
      <c r="B7006" s="223" t="s">
        <v>234</v>
      </c>
      <c r="C7006" s="224">
        <v>1.5</v>
      </c>
      <c r="D7006" s="223">
        <v>18</v>
      </c>
      <c r="E7006" s="223" t="s">
        <v>172</v>
      </c>
      <c r="F7006" s="225" t="s">
        <v>4</v>
      </c>
      <c r="G7006" s="226">
        <v>1.39</v>
      </c>
      <c r="H7006" s="226">
        <v>4.0599999999999996</v>
      </c>
      <c r="I7006" s="226">
        <v>5.45</v>
      </c>
      <c r="J7006" s="227">
        <v>27.25</v>
      </c>
      <c r="K7006" s="227">
        <v>219.79</v>
      </c>
      <c r="L7006" s="228">
        <v>-0.28000000000000003</v>
      </c>
      <c r="M7006" s="229">
        <f t="shared" si="214"/>
        <v>219.51</v>
      </c>
      <c r="N7006" s="230">
        <v>16.16</v>
      </c>
    </row>
    <row r="7007" spans="1:14" x14ac:dyDescent="0.2">
      <c r="A7007" s="231" t="str">
        <f t="shared" si="213"/>
        <v>NS1.518Thinned025</v>
      </c>
      <c r="B7007" s="223" t="s">
        <v>234</v>
      </c>
      <c r="C7007" s="224">
        <v>1.5</v>
      </c>
      <c r="D7007" s="223">
        <v>18</v>
      </c>
      <c r="E7007" s="223" t="s">
        <v>172</v>
      </c>
      <c r="F7007" s="225" t="s">
        <v>5</v>
      </c>
      <c r="G7007" s="226">
        <v>8.49</v>
      </c>
      <c r="H7007" s="226">
        <v>-0.01</v>
      </c>
      <c r="I7007" s="226">
        <v>8.48</v>
      </c>
      <c r="J7007" s="227">
        <v>42.39</v>
      </c>
      <c r="K7007" s="227">
        <v>262.18</v>
      </c>
      <c r="L7007" s="228">
        <v>-0.48</v>
      </c>
      <c r="M7007" s="229">
        <f t="shared" si="214"/>
        <v>261.7</v>
      </c>
      <c r="N7007" s="230">
        <v>11.38</v>
      </c>
    </row>
    <row r="7008" spans="1:14" x14ac:dyDescent="0.2">
      <c r="A7008" s="231" t="str">
        <f t="shared" si="213"/>
        <v>NS1.518Thinned030</v>
      </c>
      <c r="B7008" s="223" t="s">
        <v>234</v>
      </c>
      <c r="C7008" s="224">
        <v>1.5</v>
      </c>
      <c r="D7008" s="223">
        <v>18</v>
      </c>
      <c r="E7008" s="223" t="s">
        <v>172</v>
      </c>
      <c r="F7008" s="225" t="s">
        <v>6</v>
      </c>
      <c r="G7008" s="226">
        <v>10.75</v>
      </c>
      <c r="H7008" s="226">
        <v>2.0099999999999998</v>
      </c>
      <c r="I7008" s="226">
        <v>12.76</v>
      </c>
      <c r="J7008" s="227">
        <v>63.78</v>
      </c>
      <c r="K7008" s="227">
        <v>325.95999999999998</v>
      </c>
      <c r="L7008" s="228">
        <v>-1.76</v>
      </c>
      <c r="M7008" s="229">
        <f t="shared" si="214"/>
        <v>324.2</v>
      </c>
      <c r="N7008" s="230">
        <v>7.27</v>
      </c>
    </row>
    <row r="7009" spans="1:14" x14ac:dyDescent="0.2">
      <c r="A7009" s="231" t="str">
        <f t="shared" si="213"/>
        <v>NS1.518Thinned035</v>
      </c>
      <c r="B7009" s="223" t="s">
        <v>234</v>
      </c>
      <c r="C7009" s="224">
        <v>1.5</v>
      </c>
      <c r="D7009" s="223">
        <v>18</v>
      </c>
      <c r="E7009" s="223" t="s">
        <v>172</v>
      </c>
      <c r="F7009" s="225" t="s">
        <v>7</v>
      </c>
      <c r="G7009" s="226">
        <v>12.08</v>
      </c>
      <c r="H7009" s="226">
        <v>1.1299999999999999</v>
      </c>
      <c r="I7009" s="226">
        <v>13.21</v>
      </c>
      <c r="J7009" s="227">
        <v>66.040000000000006</v>
      </c>
      <c r="K7009" s="227">
        <v>392</v>
      </c>
      <c r="L7009" s="228">
        <v>-3.05</v>
      </c>
      <c r="M7009" s="229">
        <f t="shared" si="214"/>
        <v>388.95</v>
      </c>
      <c r="N7009" s="230">
        <v>7.37</v>
      </c>
    </row>
    <row r="7010" spans="1:14" x14ac:dyDescent="0.2">
      <c r="A7010" s="231" t="str">
        <f t="shared" si="213"/>
        <v>NS1.518Thinned040</v>
      </c>
      <c r="B7010" s="223" t="s">
        <v>234</v>
      </c>
      <c r="C7010" s="224">
        <v>1.5</v>
      </c>
      <c r="D7010" s="223">
        <v>18</v>
      </c>
      <c r="E7010" s="223" t="s">
        <v>172</v>
      </c>
      <c r="F7010" s="225" t="s">
        <v>8</v>
      </c>
      <c r="G7010" s="226">
        <v>10.63</v>
      </c>
      <c r="H7010" s="226">
        <v>0.69</v>
      </c>
      <c r="I7010" s="226">
        <v>11.32</v>
      </c>
      <c r="J7010" s="227">
        <v>56.6</v>
      </c>
      <c r="K7010" s="227">
        <v>448.6</v>
      </c>
      <c r="L7010" s="228">
        <v>-4.34</v>
      </c>
      <c r="M7010" s="229">
        <f t="shared" si="214"/>
        <v>444.26000000000005</v>
      </c>
      <c r="N7010" s="230">
        <v>7.31</v>
      </c>
    </row>
    <row r="7011" spans="1:14" x14ac:dyDescent="0.2">
      <c r="A7011" s="231" t="str">
        <f t="shared" si="213"/>
        <v>NS1.518Thinned045</v>
      </c>
      <c r="B7011" s="223" t="s">
        <v>234</v>
      </c>
      <c r="C7011" s="224">
        <v>1.5</v>
      </c>
      <c r="D7011" s="223">
        <v>18</v>
      </c>
      <c r="E7011" s="223" t="s">
        <v>172</v>
      </c>
      <c r="F7011" s="225" t="s">
        <v>9</v>
      </c>
      <c r="G7011" s="226">
        <v>9.8699999999999992</v>
      </c>
      <c r="H7011" s="226">
        <v>0.22</v>
      </c>
      <c r="I7011" s="226">
        <v>10.1</v>
      </c>
      <c r="J7011" s="227">
        <v>50.48</v>
      </c>
      <c r="K7011" s="227">
        <v>499.08</v>
      </c>
      <c r="L7011" s="228">
        <v>-5.63</v>
      </c>
      <c r="M7011" s="229">
        <f t="shared" si="214"/>
        <v>493.45</v>
      </c>
      <c r="N7011" s="230">
        <v>7.33</v>
      </c>
    </row>
    <row r="7012" spans="1:14" x14ac:dyDescent="0.2">
      <c r="A7012" s="231" t="str">
        <f t="shared" si="213"/>
        <v>NS1.518Thinned050</v>
      </c>
      <c r="B7012" s="223" t="s">
        <v>234</v>
      </c>
      <c r="C7012" s="224">
        <v>1.5</v>
      </c>
      <c r="D7012" s="223">
        <v>18</v>
      </c>
      <c r="E7012" s="223" t="s">
        <v>172</v>
      </c>
      <c r="F7012" s="225" t="s">
        <v>10</v>
      </c>
      <c r="G7012" s="226">
        <v>9.5500000000000007</v>
      </c>
      <c r="H7012" s="226">
        <v>-0.18</v>
      </c>
      <c r="I7012" s="226">
        <v>9.36</v>
      </c>
      <c r="J7012" s="227">
        <v>46.8</v>
      </c>
      <c r="K7012" s="227">
        <v>545.88</v>
      </c>
      <c r="L7012" s="228">
        <v>-6.94</v>
      </c>
      <c r="M7012" s="229">
        <f t="shared" si="214"/>
        <v>538.93999999999994</v>
      </c>
      <c r="N7012" s="230">
        <v>7.45</v>
      </c>
    </row>
    <row r="7013" spans="1:14" x14ac:dyDescent="0.2">
      <c r="A7013" s="231" t="str">
        <f t="shared" si="213"/>
        <v>NS1.518Thinned055</v>
      </c>
      <c r="B7013" s="223" t="s">
        <v>234</v>
      </c>
      <c r="C7013" s="224">
        <v>1.5</v>
      </c>
      <c r="D7013" s="223">
        <v>18</v>
      </c>
      <c r="E7013" s="223" t="s">
        <v>172</v>
      </c>
      <c r="F7013" s="225" t="s">
        <v>11</v>
      </c>
      <c r="G7013" s="226">
        <v>7.28</v>
      </c>
      <c r="H7013" s="226">
        <v>-0.14000000000000001</v>
      </c>
      <c r="I7013" s="226">
        <v>7.14</v>
      </c>
      <c r="J7013" s="227">
        <v>35.68</v>
      </c>
      <c r="K7013" s="227">
        <v>581.55999999999995</v>
      </c>
      <c r="L7013" s="228">
        <v>-8.25</v>
      </c>
      <c r="M7013" s="229">
        <f t="shared" si="214"/>
        <v>573.30999999999995</v>
      </c>
      <c r="N7013" s="230">
        <v>7.43</v>
      </c>
    </row>
    <row r="7014" spans="1:14" x14ac:dyDescent="0.2">
      <c r="A7014" s="231" t="str">
        <f t="shared" si="213"/>
        <v>NS1.518Thinned060</v>
      </c>
      <c r="B7014" s="223" t="s">
        <v>234</v>
      </c>
      <c r="C7014" s="224">
        <v>1.5</v>
      </c>
      <c r="D7014" s="223">
        <v>18</v>
      </c>
      <c r="E7014" s="223" t="s">
        <v>172</v>
      </c>
      <c r="F7014" s="225" t="s">
        <v>12</v>
      </c>
      <c r="G7014" s="226">
        <v>7.96</v>
      </c>
      <c r="H7014" s="226">
        <v>-0.43</v>
      </c>
      <c r="I7014" s="226">
        <v>7.53</v>
      </c>
      <c r="J7014" s="227">
        <v>37.630000000000003</v>
      </c>
      <c r="K7014" s="227">
        <v>619.19000000000005</v>
      </c>
      <c r="L7014" s="228">
        <v>-9.4600000000000009</v>
      </c>
      <c r="M7014" s="229">
        <f t="shared" si="214"/>
        <v>609.73</v>
      </c>
      <c r="N7014" s="230">
        <v>6.87</v>
      </c>
    </row>
    <row r="7015" spans="1:14" x14ac:dyDescent="0.2">
      <c r="A7015" s="231" t="str">
        <f t="shared" si="213"/>
        <v>NS1.518Thinned065</v>
      </c>
      <c r="B7015" s="223" t="s">
        <v>234</v>
      </c>
      <c r="C7015" s="224">
        <v>1.5</v>
      </c>
      <c r="D7015" s="223">
        <v>18</v>
      </c>
      <c r="E7015" s="223" t="s">
        <v>172</v>
      </c>
      <c r="F7015" s="225" t="s">
        <v>13</v>
      </c>
      <c r="G7015" s="226">
        <v>7.21</v>
      </c>
      <c r="H7015" s="226">
        <v>-0.52</v>
      </c>
      <c r="I7015" s="226">
        <v>6.69</v>
      </c>
      <c r="J7015" s="227">
        <v>33.450000000000003</v>
      </c>
      <c r="K7015" s="227">
        <v>652.64</v>
      </c>
      <c r="L7015" s="228">
        <v>-10.52</v>
      </c>
      <c r="M7015" s="229">
        <f t="shared" si="214"/>
        <v>642.12</v>
      </c>
      <c r="N7015" s="230">
        <v>6.07</v>
      </c>
    </row>
    <row r="7016" spans="1:14" x14ac:dyDescent="0.2">
      <c r="A7016" s="231" t="str">
        <f t="shared" si="213"/>
        <v>NS1.518Thinned070</v>
      </c>
      <c r="B7016" s="223" t="s">
        <v>234</v>
      </c>
      <c r="C7016" s="224">
        <v>1.5</v>
      </c>
      <c r="D7016" s="223">
        <v>18</v>
      </c>
      <c r="E7016" s="223" t="s">
        <v>172</v>
      </c>
      <c r="F7016" s="225" t="s">
        <v>200</v>
      </c>
      <c r="G7016" s="226">
        <v>7.23</v>
      </c>
      <c r="H7016" s="226">
        <v>-0.49</v>
      </c>
      <c r="I7016" s="226">
        <v>6.74</v>
      </c>
      <c r="J7016" s="227">
        <v>33.71</v>
      </c>
      <c r="K7016" s="227">
        <v>686.35</v>
      </c>
      <c r="L7016" s="228">
        <v>-11.51</v>
      </c>
      <c r="M7016" s="229">
        <f t="shared" si="214"/>
        <v>674.84</v>
      </c>
      <c r="N7016" s="230">
        <v>5.58</v>
      </c>
    </row>
    <row r="7017" spans="1:14" x14ac:dyDescent="0.2">
      <c r="A7017" s="231" t="str">
        <f t="shared" si="213"/>
        <v>NS1.518Thinned075</v>
      </c>
      <c r="B7017" s="223" t="s">
        <v>234</v>
      </c>
      <c r="C7017" s="224">
        <v>1.5</v>
      </c>
      <c r="D7017" s="223">
        <v>18</v>
      </c>
      <c r="E7017" s="223" t="s">
        <v>172</v>
      </c>
      <c r="F7017" s="225" t="s">
        <v>201</v>
      </c>
      <c r="G7017" s="226">
        <v>6.61</v>
      </c>
      <c r="H7017" s="226">
        <v>-0.34</v>
      </c>
      <c r="I7017" s="226">
        <v>6.27</v>
      </c>
      <c r="J7017" s="227">
        <v>31.35</v>
      </c>
      <c r="K7017" s="227">
        <v>717.7</v>
      </c>
      <c r="L7017" s="228">
        <v>-12.43</v>
      </c>
      <c r="M7017" s="229">
        <f t="shared" si="214"/>
        <v>705.2700000000001</v>
      </c>
      <c r="N7017" s="230">
        <v>5.21</v>
      </c>
    </row>
    <row r="7018" spans="1:14" x14ac:dyDescent="0.2">
      <c r="A7018" s="231" t="str">
        <f t="shared" si="213"/>
        <v>NS1.518Thinned080</v>
      </c>
      <c r="B7018" s="223" t="s">
        <v>234</v>
      </c>
      <c r="C7018" s="224">
        <v>1.5</v>
      </c>
      <c r="D7018" s="223">
        <v>18</v>
      </c>
      <c r="E7018" s="223" t="s">
        <v>172</v>
      </c>
      <c r="F7018" s="225" t="s">
        <v>202</v>
      </c>
      <c r="G7018" s="226">
        <v>5.64</v>
      </c>
      <c r="H7018" s="226">
        <v>-0.32</v>
      </c>
      <c r="I7018" s="226">
        <v>5.32</v>
      </c>
      <c r="J7018" s="227">
        <v>26.59</v>
      </c>
      <c r="K7018" s="227">
        <v>744.29</v>
      </c>
      <c r="L7018" s="228">
        <v>-13.29</v>
      </c>
      <c r="M7018" s="229">
        <f t="shared" si="214"/>
        <v>731</v>
      </c>
      <c r="N7018" s="230">
        <v>4.91</v>
      </c>
    </row>
    <row r="7019" spans="1:14" x14ac:dyDescent="0.2">
      <c r="A7019" s="231" t="str">
        <f t="shared" si="213"/>
        <v>NS1.518Thinned085</v>
      </c>
      <c r="B7019" s="223" t="s">
        <v>234</v>
      </c>
      <c r="C7019" s="224">
        <v>1.5</v>
      </c>
      <c r="D7019" s="223">
        <v>18</v>
      </c>
      <c r="E7019" s="223" t="s">
        <v>172</v>
      </c>
      <c r="F7019" s="225" t="s">
        <v>203</v>
      </c>
      <c r="G7019" s="226">
        <v>5.9</v>
      </c>
      <c r="H7019" s="226">
        <v>-0.27</v>
      </c>
      <c r="I7019" s="226">
        <v>5.63</v>
      </c>
      <c r="J7019" s="227">
        <v>28.15</v>
      </c>
      <c r="K7019" s="227">
        <v>772.44</v>
      </c>
      <c r="L7019" s="228">
        <v>-14.1</v>
      </c>
      <c r="M7019" s="229">
        <f t="shared" si="214"/>
        <v>758.34</v>
      </c>
      <c r="N7019" s="230">
        <v>4.6100000000000003</v>
      </c>
    </row>
    <row r="7020" spans="1:14" x14ac:dyDescent="0.2">
      <c r="A7020" s="231" t="str">
        <f t="shared" si="213"/>
        <v>NS1.518Thinned090</v>
      </c>
      <c r="B7020" s="223" t="s">
        <v>234</v>
      </c>
      <c r="C7020" s="224">
        <v>1.5</v>
      </c>
      <c r="D7020" s="223">
        <v>18</v>
      </c>
      <c r="E7020" s="223" t="s">
        <v>172</v>
      </c>
      <c r="F7020" s="225" t="s">
        <v>204</v>
      </c>
      <c r="G7020" s="226">
        <v>5.48</v>
      </c>
      <c r="H7020" s="226">
        <v>-0.21</v>
      </c>
      <c r="I7020" s="226">
        <v>5.27</v>
      </c>
      <c r="J7020" s="227">
        <v>26.36</v>
      </c>
      <c r="K7020" s="227">
        <v>798.8</v>
      </c>
      <c r="L7020" s="228">
        <v>-14.86</v>
      </c>
      <c r="M7020" s="229">
        <f t="shared" si="214"/>
        <v>783.93999999999994</v>
      </c>
      <c r="N7020" s="230">
        <v>4.29</v>
      </c>
    </row>
    <row r="7021" spans="1:14" x14ac:dyDescent="0.2">
      <c r="A7021" s="231" t="str">
        <f t="shared" si="213"/>
        <v>NS1.518Thinned095</v>
      </c>
      <c r="B7021" s="223" t="s">
        <v>234</v>
      </c>
      <c r="C7021" s="224">
        <v>1.5</v>
      </c>
      <c r="D7021" s="223">
        <v>18</v>
      </c>
      <c r="E7021" s="223" t="s">
        <v>172</v>
      </c>
      <c r="F7021" s="225" t="s">
        <v>205</v>
      </c>
      <c r="G7021" s="226">
        <v>4</v>
      </c>
      <c r="H7021" s="226">
        <v>-0.25</v>
      </c>
      <c r="I7021" s="226">
        <v>3.75</v>
      </c>
      <c r="J7021" s="227">
        <v>18.73</v>
      </c>
      <c r="K7021" s="227">
        <v>817.53</v>
      </c>
      <c r="L7021" s="228">
        <v>-15.57</v>
      </c>
      <c r="M7021" s="229">
        <f t="shared" si="214"/>
        <v>801.95999999999992</v>
      </c>
      <c r="N7021" s="230">
        <v>4.05</v>
      </c>
    </row>
    <row r="7022" spans="1:14" x14ac:dyDescent="0.2">
      <c r="A7022" s="231" t="str">
        <f t="shared" si="213"/>
        <v>NS1.518Thinned100</v>
      </c>
      <c r="B7022" s="223" t="s">
        <v>234</v>
      </c>
      <c r="C7022" s="224">
        <v>1.5</v>
      </c>
      <c r="D7022" s="223">
        <v>18</v>
      </c>
      <c r="E7022" s="223" t="s">
        <v>172</v>
      </c>
      <c r="F7022" s="225" t="s">
        <v>206</v>
      </c>
      <c r="G7022" s="226">
        <v>4.3600000000000003</v>
      </c>
      <c r="H7022" s="226">
        <v>-0.22</v>
      </c>
      <c r="I7022" s="226">
        <v>4.1399999999999997</v>
      </c>
      <c r="J7022" s="227">
        <v>20.7</v>
      </c>
      <c r="K7022" s="227">
        <v>838.23</v>
      </c>
      <c r="L7022" s="228">
        <v>-16.239999999999998</v>
      </c>
      <c r="M7022" s="229">
        <f t="shared" si="214"/>
        <v>821.99</v>
      </c>
      <c r="N7022" s="230">
        <v>3.79</v>
      </c>
    </row>
    <row r="7023" spans="1:14" x14ac:dyDescent="0.2">
      <c r="A7023" s="231" t="str">
        <f t="shared" si="213"/>
        <v>NS1.518Thinned105</v>
      </c>
      <c r="B7023" s="223" t="s">
        <v>234</v>
      </c>
      <c r="C7023" s="224">
        <v>1.5</v>
      </c>
      <c r="D7023" s="223">
        <v>18</v>
      </c>
      <c r="E7023" s="223" t="s">
        <v>172</v>
      </c>
      <c r="F7023" s="225" t="s">
        <v>207</v>
      </c>
      <c r="G7023" s="226">
        <v>3.97</v>
      </c>
      <c r="H7023" s="226">
        <v>-0.21</v>
      </c>
      <c r="I7023" s="226">
        <v>3.76</v>
      </c>
      <c r="J7023" s="227">
        <v>18.78</v>
      </c>
      <c r="K7023" s="227">
        <v>857.01</v>
      </c>
      <c r="L7023" s="228">
        <v>-16.86</v>
      </c>
      <c r="M7023" s="229">
        <f t="shared" si="214"/>
        <v>840.15</v>
      </c>
      <c r="N7023" s="230">
        <v>3.55</v>
      </c>
    </row>
    <row r="7024" spans="1:14" x14ac:dyDescent="0.2">
      <c r="A7024" s="231" t="str">
        <f t="shared" si="213"/>
        <v>NS1.518Thinned110</v>
      </c>
      <c r="B7024" s="223" t="s">
        <v>234</v>
      </c>
      <c r="C7024" s="224">
        <v>1.5</v>
      </c>
      <c r="D7024" s="223">
        <v>18</v>
      </c>
      <c r="E7024" s="223" t="s">
        <v>172</v>
      </c>
      <c r="F7024" s="225" t="s">
        <v>208</v>
      </c>
      <c r="G7024" s="226">
        <v>3.65</v>
      </c>
      <c r="H7024" s="226">
        <v>-0.2</v>
      </c>
      <c r="I7024" s="226">
        <v>3.45</v>
      </c>
      <c r="J7024" s="227">
        <v>17.239999999999998</v>
      </c>
      <c r="K7024" s="227">
        <v>874.26</v>
      </c>
      <c r="L7024" s="228">
        <v>-17.45</v>
      </c>
      <c r="M7024" s="229">
        <f t="shared" si="214"/>
        <v>856.81</v>
      </c>
      <c r="N7024" s="230">
        <v>3.32</v>
      </c>
    </row>
    <row r="7025" spans="1:14" x14ac:dyDescent="0.2">
      <c r="A7025" s="231" t="str">
        <f t="shared" si="213"/>
        <v>NS1.518Thinned115</v>
      </c>
      <c r="B7025" s="223" t="s">
        <v>234</v>
      </c>
      <c r="C7025" s="224">
        <v>1.5</v>
      </c>
      <c r="D7025" s="223">
        <v>18</v>
      </c>
      <c r="E7025" s="223" t="s">
        <v>172</v>
      </c>
      <c r="F7025" s="225" t="s">
        <v>209</v>
      </c>
      <c r="G7025" s="226">
        <v>3.36</v>
      </c>
      <c r="H7025" s="226">
        <v>-0.18</v>
      </c>
      <c r="I7025" s="226">
        <v>3.18</v>
      </c>
      <c r="J7025" s="227">
        <v>15.88</v>
      </c>
      <c r="K7025" s="227">
        <v>890.13</v>
      </c>
      <c r="L7025" s="228">
        <v>-17.989999999999998</v>
      </c>
      <c r="M7025" s="229">
        <f t="shared" si="214"/>
        <v>872.14</v>
      </c>
      <c r="N7025" s="230">
        <v>3.1</v>
      </c>
    </row>
    <row r="7026" spans="1:14" x14ac:dyDescent="0.2">
      <c r="A7026" s="231" t="str">
        <f t="shared" si="213"/>
        <v>NS1.518Thinned120</v>
      </c>
      <c r="B7026" s="223" t="s">
        <v>234</v>
      </c>
      <c r="C7026" s="224">
        <v>1.5</v>
      </c>
      <c r="D7026" s="223">
        <v>18</v>
      </c>
      <c r="E7026" s="223" t="s">
        <v>172</v>
      </c>
      <c r="F7026" s="225" t="s">
        <v>210</v>
      </c>
      <c r="G7026" s="226">
        <v>3.06</v>
      </c>
      <c r="H7026" s="226">
        <v>-0.18</v>
      </c>
      <c r="I7026" s="226">
        <v>2.88</v>
      </c>
      <c r="J7026" s="227">
        <v>14.4</v>
      </c>
      <c r="K7026" s="227">
        <v>904.54</v>
      </c>
      <c r="L7026" s="228">
        <v>-18.5</v>
      </c>
      <c r="M7026" s="229">
        <f t="shared" si="214"/>
        <v>886.04</v>
      </c>
      <c r="N7026" s="230">
        <v>2.9</v>
      </c>
    </row>
    <row r="7027" spans="1:14" x14ac:dyDescent="0.2">
      <c r="A7027" s="231" t="str">
        <f t="shared" si="213"/>
        <v>NS1.518Thinned125</v>
      </c>
      <c r="B7027" s="223" t="s">
        <v>234</v>
      </c>
      <c r="C7027" s="224">
        <v>1.5</v>
      </c>
      <c r="D7027" s="223">
        <v>18</v>
      </c>
      <c r="E7027" s="223" t="s">
        <v>172</v>
      </c>
      <c r="F7027" s="225" t="s">
        <v>211</v>
      </c>
      <c r="G7027" s="226">
        <v>2.76</v>
      </c>
      <c r="H7027" s="226">
        <v>-0.17</v>
      </c>
      <c r="I7027" s="226">
        <v>2.59</v>
      </c>
      <c r="J7027" s="227">
        <v>12.94</v>
      </c>
      <c r="K7027" s="227">
        <v>917.47</v>
      </c>
      <c r="L7027" s="228">
        <v>-18.98</v>
      </c>
      <c r="M7027" s="229">
        <f t="shared" si="214"/>
        <v>898.49</v>
      </c>
      <c r="N7027" s="230">
        <v>2.72</v>
      </c>
    </row>
    <row r="7028" spans="1:14" x14ac:dyDescent="0.2">
      <c r="A7028" s="231" t="str">
        <f t="shared" si="213"/>
        <v>NS1.518Thinned130</v>
      </c>
      <c r="B7028" s="223" t="s">
        <v>234</v>
      </c>
      <c r="C7028" s="224">
        <v>1.5</v>
      </c>
      <c r="D7028" s="223">
        <v>18</v>
      </c>
      <c r="E7028" s="223" t="s">
        <v>172</v>
      </c>
      <c r="F7028" s="225" t="s">
        <v>212</v>
      </c>
      <c r="G7028" s="226">
        <v>2.5299999999999998</v>
      </c>
      <c r="H7028" s="226">
        <v>-0.17</v>
      </c>
      <c r="I7028" s="226">
        <v>2.37</v>
      </c>
      <c r="J7028" s="227">
        <v>11.83</v>
      </c>
      <c r="K7028" s="227">
        <v>929.3</v>
      </c>
      <c r="L7028" s="228">
        <v>-19.43</v>
      </c>
      <c r="M7028" s="229">
        <f t="shared" si="214"/>
        <v>909.87</v>
      </c>
      <c r="N7028" s="230">
        <v>2.54</v>
      </c>
    </row>
    <row r="7029" spans="1:14" x14ac:dyDescent="0.2">
      <c r="A7029" s="231" t="str">
        <f t="shared" si="213"/>
        <v>NS1.518Thinned135</v>
      </c>
      <c r="B7029" s="223" t="s">
        <v>234</v>
      </c>
      <c r="C7029" s="224">
        <v>1.5</v>
      </c>
      <c r="D7029" s="223">
        <v>18</v>
      </c>
      <c r="E7029" s="223" t="s">
        <v>172</v>
      </c>
      <c r="F7029" s="225" t="s">
        <v>213</v>
      </c>
      <c r="G7029" s="226">
        <v>2.2799999999999998</v>
      </c>
      <c r="H7029" s="226">
        <v>-0.16</v>
      </c>
      <c r="I7029" s="226">
        <v>2.12</v>
      </c>
      <c r="J7029" s="227">
        <v>10.6</v>
      </c>
      <c r="K7029" s="227">
        <v>939.9</v>
      </c>
      <c r="L7029" s="228">
        <v>-19.850000000000001</v>
      </c>
      <c r="M7029" s="229">
        <f t="shared" si="214"/>
        <v>920.05</v>
      </c>
      <c r="N7029" s="230">
        <v>2.38</v>
      </c>
    </row>
    <row r="7030" spans="1:14" x14ac:dyDescent="0.2">
      <c r="A7030" s="231" t="str">
        <f t="shared" si="213"/>
        <v>NS1.518Thinned140</v>
      </c>
      <c r="B7030" s="223" t="s">
        <v>234</v>
      </c>
      <c r="C7030" s="224">
        <v>1.5</v>
      </c>
      <c r="D7030" s="223">
        <v>18</v>
      </c>
      <c r="E7030" s="223" t="s">
        <v>172</v>
      </c>
      <c r="F7030" s="225" t="s">
        <v>214</v>
      </c>
      <c r="G7030" s="226">
        <v>2.06</v>
      </c>
      <c r="H7030" s="226">
        <v>-0.16</v>
      </c>
      <c r="I7030" s="226">
        <v>1.9</v>
      </c>
      <c r="J7030" s="227">
        <v>9.52</v>
      </c>
      <c r="K7030" s="227">
        <v>949.42</v>
      </c>
      <c r="L7030" s="228">
        <v>-20.239999999999998</v>
      </c>
      <c r="M7030" s="229">
        <f t="shared" si="214"/>
        <v>929.18</v>
      </c>
      <c r="N7030" s="230">
        <v>2.23</v>
      </c>
    </row>
    <row r="7031" spans="1:14" x14ac:dyDescent="0.2">
      <c r="A7031" s="231" t="str">
        <f t="shared" si="213"/>
        <v>NS1.518Thinned145</v>
      </c>
      <c r="B7031" s="223" t="s">
        <v>234</v>
      </c>
      <c r="C7031" s="224">
        <v>1.5</v>
      </c>
      <c r="D7031" s="223">
        <v>18</v>
      </c>
      <c r="E7031" s="223" t="s">
        <v>172</v>
      </c>
      <c r="F7031" s="225" t="s">
        <v>215</v>
      </c>
      <c r="G7031" s="226">
        <v>1.82</v>
      </c>
      <c r="H7031" s="226">
        <v>-0.15</v>
      </c>
      <c r="I7031" s="226">
        <v>1.67</v>
      </c>
      <c r="J7031" s="227">
        <v>8.35</v>
      </c>
      <c r="K7031" s="227">
        <v>957.77</v>
      </c>
      <c r="L7031" s="228">
        <v>-20.61</v>
      </c>
      <c r="M7031" s="229">
        <f t="shared" si="214"/>
        <v>937.16</v>
      </c>
      <c r="N7031" s="230">
        <v>2.08</v>
      </c>
    </row>
    <row r="7032" spans="1:14" x14ac:dyDescent="0.2">
      <c r="A7032" s="231" t="str">
        <f t="shared" si="213"/>
        <v>NS1.518Thinned150</v>
      </c>
      <c r="B7032" s="223" t="s">
        <v>234</v>
      </c>
      <c r="C7032" s="224">
        <v>1.5</v>
      </c>
      <c r="D7032" s="223">
        <v>18</v>
      </c>
      <c r="E7032" s="223" t="s">
        <v>172</v>
      </c>
      <c r="F7032" s="225" t="s">
        <v>216</v>
      </c>
      <c r="G7032" s="226">
        <v>1.65</v>
      </c>
      <c r="H7032" s="226">
        <v>-0.15</v>
      </c>
      <c r="I7032" s="226">
        <v>1.5</v>
      </c>
      <c r="J7032" s="227">
        <v>7.49</v>
      </c>
      <c r="K7032" s="227">
        <v>965.26</v>
      </c>
      <c r="L7032" s="228">
        <v>-20.95</v>
      </c>
      <c r="M7032" s="229">
        <f t="shared" si="214"/>
        <v>944.31</v>
      </c>
      <c r="N7032" s="230">
        <v>1.95</v>
      </c>
    </row>
    <row r="7033" spans="1:14" x14ac:dyDescent="0.2">
      <c r="A7033" s="231" t="str">
        <f t="shared" si="213"/>
        <v>NS1.518Thinned155</v>
      </c>
      <c r="B7033" s="223" t="s">
        <v>234</v>
      </c>
      <c r="C7033" s="224">
        <v>1.5</v>
      </c>
      <c r="D7033" s="223">
        <v>18</v>
      </c>
      <c r="E7033" s="223" t="s">
        <v>172</v>
      </c>
      <c r="F7033" s="225" t="s">
        <v>217</v>
      </c>
      <c r="G7033" s="226">
        <v>1.44</v>
      </c>
      <c r="H7033" s="226">
        <v>-0.15</v>
      </c>
      <c r="I7033" s="226">
        <v>1.29</v>
      </c>
      <c r="J7033" s="227">
        <v>6.47</v>
      </c>
      <c r="K7033" s="227">
        <v>971.73</v>
      </c>
      <c r="L7033" s="228">
        <v>-21.27</v>
      </c>
      <c r="M7033" s="229">
        <f t="shared" si="214"/>
        <v>950.46</v>
      </c>
      <c r="N7033" s="230">
        <v>1.83</v>
      </c>
    </row>
    <row r="7034" spans="1:14" x14ac:dyDescent="0.2">
      <c r="A7034" s="231" t="str">
        <f t="shared" si="213"/>
        <v>NS1.518Thinned160</v>
      </c>
      <c r="B7034" s="223" t="s">
        <v>234</v>
      </c>
      <c r="C7034" s="224">
        <v>1.5</v>
      </c>
      <c r="D7034" s="223">
        <v>18</v>
      </c>
      <c r="E7034" s="223" t="s">
        <v>172</v>
      </c>
      <c r="F7034" s="225" t="s">
        <v>218</v>
      </c>
      <c r="G7034" s="226">
        <v>1.33</v>
      </c>
      <c r="H7034" s="226">
        <v>-0.14000000000000001</v>
      </c>
      <c r="I7034" s="226">
        <v>1.19</v>
      </c>
      <c r="J7034" s="227">
        <v>5.94</v>
      </c>
      <c r="K7034" s="227">
        <v>977.68</v>
      </c>
      <c r="L7034" s="228">
        <v>-21.57</v>
      </c>
      <c r="M7034" s="229">
        <f t="shared" si="214"/>
        <v>956.1099999999999</v>
      </c>
      <c r="N7034" s="230">
        <v>1.71</v>
      </c>
    </row>
    <row r="7035" spans="1:14" x14ac:dyDescent="0.2">
      <c r="A7035" s="231" t="str">
        <f t="shared" si="213"/>
        <v>NS1.518Thinned165</v>
      </c>
      <c r="B7035" s="223" t="s">
        <v>234</v>
      </c>
      <c r="C7035" s="224">
        <v>1.5</v>
      </c>
      <c r="D7035" s="223">
        <v>18</v>
      </c>
      <c r="E7035" s="223" t="s">
        <v>172</v>
      </c>
      <c r="F7035" s="225" t="s">
        <v>219</v>
      </c>
      <c r="G7035" s="226">
        <v>1.1599999999999999</v>
      </c>
      <c r="H7035" s="226">
        <v>-0.14000000000000001</v>
      </c>
      <c r="I7035" s="226">
        <v>1.02</v>
      </c>
      <c r="J7035" s="227">
        <v>5.1100000000000003</v>
      </c>
      <c r="K7035" s="227">
        <v>982.79</v>
      </c>
      <c r="L7035" s="228">
        <v>-21.85</v>
      </c>
      <c r="M7035" s="229">
        <f t="shared" si="214"/>
        <v>960.93999999999994</v>
      </c>
      <c r="N7035" s="230">
        <v>1.6</v>
      </c>
    </row>
    <row r="7036" spans="1:14" x14ac:dyDescent="0.2">
      <c r="A7036" s="231" t="str">
        <f t="shared" si="213"/>
        <v>NS1.518Thinned170</v>
      </c>
      <c r="B7036" s="223" t="s">
        <v>234</v>
      </c>
      <c r="C7036" s="224">
        <v>1.5</v>
      </c>
      <c r="D7036" s="223">
        <v>18</v>
      </c>
      <c r="E7036" s="223" t="s">
        <v>172</v>
      </c>
      <c r="F7036" s="225" t="s">
        <v>220</v>
      </c>
      <c r="G7036" s="226">
        <v>1.02</v>
      </c>
      <c r="H7036" s="226">
        <v>-0.13</v>
      </c>
      <c r="I7036" s="226">
        <v>0.89</v>
      </c>
      <c r="J7036" s="227">
        <v>4.47</v>
      </c>
      <c r="K7036" s="227">
        <v>987.26</v>
      </c>
      <c r="L7036" s="228">
        <v>-22.12</v>
      </c>
      <c r="M7036" s="229">
        <f t="shared" si="214"/>
        <v>965.14</v>
      </c>
      <c r="N7036" s="230">
        <v>1.5</v>
      </c>
    </row>
    <row r="7037" spans="1:14" x14ac:dyDescent="0.2">
      <c r="A7037" s="231" t="str">
        <f t="shared" si="213"/>
        <v>NS1.518Thinned175</v>
      </c>
      <c r="B7037" s="223" t="s">
        <v>234</v>
      </c>
      <c r="C7037" s="224">
        <v>1.5</v>
      </c>
      <c r="D7037" s="223">
        <v>18</v>
      </c>
      <c r="E7037" s="223" t="s">
        <v>172</v>
      </c>
      <c r="F7037" s="225" t="s">
        <v>221</v>
      </c>
      <c r="G7037" s="226">
        <v>0.91</v>
      </c>
      <c r="H7037" s="226">
        <v>-0.12</v>
      </c>
      <c r="I7037" s="226">
        <v>0.78</v>
      </c>
      <c r="J7037" s="227">
        <v>3.9</v>
      </c>
      <c r="K7037" s="227">
        <v>991.16</v>
      </c>
      <c r="L7037" s="228">
        <v>-22.36</v>
      </c>
      <c r="M7037" s="229">
        <f t="shared" si="214"/>
        <v>968.8</v>
      </c>
      <c r="N7037" s="230">
        <v>1.4</v>
      </c>
    </row>
    <row r="7038" spans="1:14" x14ac:dyDescent="0.2">
      <c r="A7038" s="231" t="str">
        <f t="shared" si="213"/>
        <v>NS1.518Thinned180</v>
      </c>
      <c r="B7038" s="223" t="s">
        <v>234</v>
      </c>
      <c r="C7038" s="224">
        <v>1.5</v>
      </c>
      <c r="D7038" s="223">
        <v>18</v>
      </c>
      <c r="E7038" s="223" t="s">
        <v>172</v>
      </c>
      <c r="F7038" s="225" t="s">
        <v>222</v>
      </c>
      <c r="G7038" s="226">
        <v>0.81</v>
      </c>
      <c r="H7038" s="226">
        <v>-0.12</v>
      </c>
      <c r="I7038" s="226">
        <v>0.69</v>
      </c>
      <c r="J7038" s="227">
        <v>3.44</v>
      </c>
      <c r="K7038" s="227">
        <v>994.6</v>
      </c>
      <c r="L7038" s="228">
        <v>-22.6</v>
      </c>
      <c r="M7038" s="229">
        <f t="shared" si="214"/>
        <v>972</v>
      </c>
      <c r="N7038" s="230">
        <v>1.32</v>
      </c>
    </row>
    <row r="7039" spans="1:14" x14ac:dyDescent="0.2">
      <c r="A7039" s="231" t="str">
        <f t="shared" si="213"/>
        <v>NS1.518Thinned185</v>
      </c>
      <c r="B7039" s="223" t="s">
        <v>234</v>
      </c>
      <c r="C7039" s="224">
        <v>1.5</v>
      </c>
      <c r="D7039" s="223">
        <v>18</v>
      </c>
      <c r="E7039" s="223" t="s">
        <v>172</v>
      </c>
      <c r="F7039" s="225" t="s">
        <v>223</v>
      </c>
      <c r="G7039" s="226">
        <v>0.71</v>
      </c>
      <c r="H7039" s="226">
        <v>-0.11</v>
      </c>
      <c r="I7039" s="226">
        <v>0.6</v>
      </c>
      <c r="J7039" s="227">
        <v>3</v>
      </c>
      <c r="K7039" s="227">
        <v>997.6</v>
      </c>
      <c r="L7039" s="228">
        <v>-22.81</v>
      </c>
      <c r="M7039" s="229">
        <f t="shared" si="214"/>
        <v>974.79000000000008</v>
      </c>
      <c r="N7039" s="230">
        <v>1.23</v>
      </c>
    </row>
    <row r="7040" spans="1:14" x14ac:dyDescent="0.2">
      <c r="A7040" s="231" t="str">
        <f t="shared" si="213"/>
        <v>NS1.518Thinned190</v>
      </c>
      <c r="B7040" s="223" t="s">
        <v>234</v>
      </c>
      <c r="C7040" s="224">
        <v>1.5</v>
      </c>
      <c r="D7040" s="223">
        <v>18</v>
      </c>
      <c r="E7040" s="223" t="s">
        <v>172</v>
      </c>
      <c r="F7040" s="225" t="s">
        <v>224</v>
      </c>
      <c r="G7040" s="226">
        <v>0.63</v>
      </c>
      <c r="H7040" s="226">
        <v>-0.11</v>
      </c>
      <c r="I7040" s="226">
        <v>0.52</v>
      </c>
      <c r="J7040" s="227">
        <v>2.62</v>
      </c>
      <c r="K7040" s="227">
        <v>1000.22</v>
      </c>
      <c r="L7040" s="228">
        <v>-23.02</v>
      </c>
      <c r="M7040" s="229">
        <f t="shared" si="214"/>
        <v>977.2</v>
      </c>
      <c r="N7040" s="230">
        <v>1.1599999999999999</v>
      </c>
    </row>
    <row r="7041" spans="1:14" x14ac:dyDescent="0.2">
      <c r="A7041" s="231" t="str">
        <f t="shared" si="213"/>
        <v>NS1.518Thinned195</v>
      </c>
      <c r="B7041" s="223" t="s">
        <v>234</v>
      </c>
      <c r="C7041" s="224">
        <v>1.5</v>
      </c>
      <c r="D7041" s="223">
        <v>18</v>
      </c>
      <c r="E7041" s="223" t="s">
        <v>172</v>
      </c>
      <c r="F7041" s="225" t="s">
        <v>225</v>
      </c>
      <c r="G7041" s="226">
        <v>0.54</v>
      </c>
      <c r="H7041" s="226">
        <v>-0.1</v>
      </c>
      <c r="I7041" s="226">
        <v>0.44</v>
      </c>
      <c r="J7041" s="227">
        <v>2.19</v>
      </c>
      <c r="K7041" s="227">
        <v>1002.42</v>
      </c>
      <c r="L7041" s="228">
        <v>-23.21</v>
      </c>
      <c r="M7041" s="229">
        <f t="shared" si="214"/>
        <v>979.20999999999992</v>
      </c>
      <c r="N7041" s="230">
        <v>1.08</v>
      </c>
    </row>
    <row r="7042" spans="1:14" x14ac:dyDescent="0.2">
      <c r="A7042" s="231" t="str">
        <f t="shared" ref="A7042:A7105" si="215">CONCATENATE(LEFT(B7042,2),TEXT(C7042,"0.0"),TEXT(D7042,"00"),E7042,TEXT(LEFT(F7042,3),"000"))</f>
        <v>NS1.520NO_thin000</v>
      </c>
      <c r="B7042" s="223" t="s">
        <v>234</v>
      </c>
      <c r="C7042" s="224">
        <v>1.5</v>
      </c>
      <c r="D7042" s="223">
        <v>20</v>
      </c>
      <c r="E7042" s="223" t="s">
        <v>199</v>
      </c>
      <c r="F7042" s="225" t="s">
        <v>0</v>
      </c>
      <c r="G7042" s="226">
        <v>1.27</v>
      </c>
      <c r="H7042" s="226">
        <v>0.3</v>
      </c>
      <c r="I7042" s="226">
        <v>1.57</v>
      </c>
      <c r="J7042" s="227">
        <v>7.87</v>
      </c>
      <c r="K7042" s="227">
        <v>7.87</v>
      </c>
      <c r="L7042" s="228">
        <v>0</v>
      </c>
      <c r="M7042" s="229">
        <f t="shared" si="214"/>
        <v>7.87</v>
      </c>
      <c r="N7042" s="230">
        <v>0</v>
      </c>
    </row>
    <row r="7043" spans="1:14" x14ac:dyDescent="0.2">
      <c r="A7043" s="231" t="str">
        <f t="shared" si="215"/>
        <v>NS1.520NO_thin005</v>
      </c>
      <c r="B7043" s="223" t="s">
        <v>234</v>
      </c>
      <c r="C7043" s="224">
        <v>1.5</v>
      </c>
      <c r="D7043" s="223">
        <v>20</v>
      </c>
      <c r="E7043" s="223" t="s">
        <v>199</v>
      </c>
      <c r="F7043" s="225" t="s">
        <v>1</v>
      </c>
      <c r="G7043" s="226">
        <v>3.88</v>
      </c>
      <c r="H7043" s="226">
        <v>0.37</v>
      </c>
      <c r="I7043" s="226">
        <v>4.26</v>
      </c>
      <c r="J7043" s="227">
        <v>21.28</v>
      </c>
      <c r="K7043" s="227">
        <v>29.15</v>
      </c>
      <c r="L7043" s="228">
        <v>0</v>
      </c>
      <c r="M7043" s="229">
        <f t="shared" si="214"/>
        <v>29.15</v>
      </c>
      <c r="N7043" s="230">
        <v>0</v>
      </c>
    </row>
    <row r="7044" spans="1:14" x14ac:dyDescent="0.2">
      <c r="A7044" s="231" t="str">
        <f t="shared" si="215"/>
        <v>NS1.520NO_thin010</v>
      </c>
      <c r="B7044" s="223" t="s">
        <v>234</v>
      </c>
      <c r="C7044" s="224">
        <v>1.5</v>
      </c>
      <c r="D7044" s="223">
        <v>20</v>
      </c>
      <c r="E7044" s="223" t="s">
        <v>199</v>
      </c>
      <c r="F7044" s="225" t="s">
        <v>2</v>
      </c>
      <c r="G7044" s="226">
        <v>11.86</v>
      </c>
      <c r="H7044" s="226">
        <v>0.37</v>
      </c>
      <c r="I7044" s="226">
        <v>12.23</v>
      </c>
      <c r="J7044" s="227">
        <v>61.14</v>
      </c>
      <c r="K7044" s="227">
        <v>90.3</v>
      </c>
      <c r="L7044" s="228">
        <v>0</v>
      </c>
      <c r="M7044" s="229">
        <f t="shared" si="214"/>
        <v>90.3</v>
      </c>
      <c r="N7044" s="230">
        <v>0</v>
      </c>
    </row>
    <row r="7045" spans="1:14" x14ac:dyDescent="0.2">
      <c r="A7045" s="231" t="str">
        <f t="shared" si="215"/>
        <v>NS1.520NO_thin015</v>
      </c>
      <c r="B7045" s="223" t="s">
        <v>234</v>
      </c>
      <c r="C7045" s="224">
        <v>1.5</v>
      </c>
      <c r="D7045" s="223">
        <v>20</v>
      </c>
      <c r="E7045" s="223" t="s">
        <v>199</v>
      </c>
      <c r="F7045" s="225" t="s">
        <v>3</v>
      </c>
      <c r="G7045" s="226">
        <v>26.06</v>
      </c>
      <c r="H7045" s="226">
        <v>0.87</v>
      </c>
      <c r="I7045" s="226">
        <v>26.93</v>
      </c>
      <c r="J7045" s="227">
        <v>134.63999999999999</v>
      </c>
      <c r="K7045" s="227">
        <v>224.93</v>
      </c>
      <c r="L7045" s="228">
        <v>0</v>
      </c>
      <c r="M7045" s="229">
        <f t="shared" si="214"/>
        <v>224.93</v>
      </c>
      <c r="N7045" s="230">
        <v>0</v>
      </c>
    </row>
    <row r="7046" spans="1:14" x14ac:dyDescent="0.2">
      <c r="A7046" s="231" t="str">
        <f t="shared" si="215"/>
        <v>NS1.520NO_thin020</v>
      </c>
      <c r="B7046" s="223" t="s">
        <v>234</v>
      </c>
      <c r="C7046" s="224">
        <v>1.5</v>
      </c>
      <c r="D7046" s="223">
        <v>20</v>
      </c>
      <c r="E7046" s="223" t="s">
        <v>199</v>
      </c>
      <c r="F7046" s="225" t="s">
        <v>4</v>
      </c>
      <c r="G7046" s="226">
        <v>20.420000000000002</v>
      </c>
      <c r="H7046" s="226">
        <v>8.17</v>
      </c>
      <c r="I7046" s="226">
        <v>28.59</v>
      </c>
      <c r="J7046" s="227">
        <v>142.94999999999999</v>
      </c>
      <c r="K7046" s="227">
        <v>367.88</v>
      </c>
      <c r="L7046" s="228">
        <v>0</v>
      </c>
      <c r="M7046" s="229">
        <f t="shared" si="214"/>
        <v>367.88</v>
      </c>
      <c r="N7046" s="230">
        <v>0</v>
      </c>
    </row>
    <row r="7047" spans="1:14" x14ac:dyDescent="0.2">
      <c r="A7047" s="231" t="str">
        <f t="shared" si="215"/>
        <v>NS1.520NO_thin025</v>
      </c>
      <c r="B7047" s="223" t="s">
        <v>234</v>
      </c>
      <c r="C7047" s="224">
        <v>1.5</v>
      </c>
      <c r="D7047" s="223">
        <v>20</v>
      </c>
      <c r="E7047" s="223" t="s">
        <v>199</v>
      </c>
      <c r="F7047" s="225" t="s">
        <v>5</v>
      </c>
      <c r="G7047" s="226">
        <v>14.72</v>
      </c>
      <c r="H7047" s="226">
        <v>6.2</v>
      </c>
      <c r="I7047" s="226">
        <v>20.92</v>
      </c>
      <c r="J7047" s="227">
        <v>104.6</v>
      </c>
      <c r="K7047" s="227">
        <v>472.48</v>
      </c>
      <c r="L7047" s="228">
        <v>0</v>
      </c>
      <c r="M7047" s="229">
        <f t="shared" si="214"/>
        <v>472.48</v>
      </c>
      <c r="N7047" s="230">
        <v>0</v>
      </c>
    </row>
    <row r="7048" spans="1:14" x14ac:dyDescent="0.2">
      <c r="A7048" s="231" t="str">
        <f t="shared" si="215"/>
        <v>NS1.520NO_thin030</v>
      </c>
      <c r="B7048" s="223" t="s">
        <v>234</v>
      </c>
      <c r="C7048" s="224">
        <v>1.5</v>
      </c>
      <c r="D7048" s="223">
        <v>20</v>
      </c>
      <c r="E7048" s="223" t="s">
        <v>199</v>
      </c>
      <c r="F7048" s="225" t="s">
        <v>6</v>
      </c>
      <c r="G7048" s="226">
        <v>17.82</v>
      </c>
      <c r="H7048" s="226">
        <v>3.37</v>
      </c>
      <c r="I7048" s="226">
        <v>21.19</v>
      </c>
      <c r="J7048" s="227">
        <v>105.93</v>
      </c>
      <c r="K7048" s="227">
        <v>578.41</v>
      </c>
      <c r="L7048" s="228">
        <v>0</v>
      </c>
      <c r="M7048" s="229">
        <f t="shared" si="214"/>
        <v>578.41</v>
      </c>
      <c r="N7048" s="230">
        <v>0</v>
      </c>
    </row>
    <row r="7049" spans="1:14" x14ac:dyDescent="0.2">
      <c r="A7049" s="231" t="str">
        <f t="shared" si="215"/>
        <v>NS1.520NO_thin035</v>
      </c>
      <c r="B7049" s="223" t="s">
        <v>234</v>
      </c>
      <c r="C7049" s="224">
        <v>1.5</v>
      </c>
      <c r="D7049" s="223">
        <v>20</v>
      </c>
      <c r="E7049" s="223" t="s">
        <v>199</v>
      </c>
      <c r="F7049" s="225" t="s">
        <v>7</v>
      </c>
      <c r="G7049" s="226">
        <v>17.760000000000002</v>
      </c>
      <c r="H7049" s="226">
        <v>1.73</v>
      </c>
      <c r="I7049" s="226">
        <v>19.489999999999998</v>
      </c>
      <c r="J7049" s="227">
        <v>97.46</v>
      </c>
      <c r="K7049" s="227">
        <v>675.87</v>
      </c>
      <c r="L7049" s="228">
        <v>0</v>
      </c>
      <c r="M7049" s="229">
        <f t="shared" si="214"/>
        <v>675.87</v>
      </c>
      <c r="N7049" s="230">
        <v>0</v>
      </c>
    </row>
    <row r="7050" spans="1:14" x14ac:dyDescent="0.2">
      <c r="A7050" s="231" t="str">
        <f t="shared" si="215"/>
        <v>NS1.520NO_thin040</v>
      </c>
      <c r="B7050" s="223" t="s">
        <v>234</v>
      </c>
      <c r="C7050" s="224">
        <v>1.5</v>
      </c>
      <c r="D7050" s="223">
        <v>20</v>
      </c>
      <c r="E7050" s="223" t="s">
        <v>199</v>
      </c>
      <c r="F7050" s="225" t="s">
        <v>8</v>
      </c>
      <c r="G7050" s="226">
        <v>16.989999999999998</v>
      </c>
      <c r="H7050" s="226">
        <v>0.88</v>
      </c>
      <c r="I7050" s="226">
        <v>17.87</v>
      </c>
      <c r="J7050" s="227">
        <v>89.35</v>
      </c>
      <c r="K7050" s="227">
        <v>765.22</v>
      </c>
      <c r="L7050" s="228">
        <v>0</v>
      </c>
      <c r="M7050" s="229">
        <f t="shared" si="214"/>
        <v>765.22</v>
      </c>
      <c r="N7050" s="230">
        <v>0</v>
      </c>
    </row>
    <row r="7051" spans="1:14" x14ac:dyDescent="0.2">
      <c r="A7051" s="231" t="str">
        <f t="shared" si="215"/>
        <v>NS1.520NO_thin045</v>
      </c>
      <c r="B7051" s="223" t="s">
        <v>234</v>
      </c>
      <c r="C7051" s="224">
        <v>1.5</v>
      </c>
      <c r="D7051" s="223">
        <v>20</v>
      </c>
      <c r="E7051" s="223" t="s">
        <v>199</v>
      </c>
      <c r="F7051" s="225" t="s">
        <v>9</v>
      </c>
      <c r="G7051" s="226">
        <v>15.98</v>
      </c>
      <c r="H7051" s="226">
        <v>0.1</v>
      </c>
      <c r="I7051" s="226">
        <v>16.09</v>
      </c>
      <c r="J7051" s="227">
        <v>80.430000000000007</v>
      </c>
      <c r="K7051" s="227">
        <v>845.65</v>
      </c>
      <c r="L7051" s="228">
        <v>0</v>
      </c>
      <c r="M7051" s="229">
        <f t="shared" si="214"/>
        <v>845.65</v>
      </c>
      <c r="N7051" s="230">
        <v>0</v>
      </c>
    </row>
    <row r="7052" spans="1:14" x14ac:dyDescent="0.2">
      <c r="A7052" s="231" t="str">
        <f t="shared" si="215"/>
        <v>NS1.520NO_thin050</v>
      </c>
      <c r="B7052" s="223" t="s">
        <v>234</v>
      </c>
      <c r="C7052" s="224">
        <v>1.5</v>
      </c>
      <c r="D7052" s="223">
        <v>20</v>
      </c>
      <c r="E7052" s="223" t="s">
        <v>199</v>
      </c>
      <c r="F7052" s="225" t="s">
        <v>10</v>
      </c>
      <c r="G7052" s="226">
        <v>14.81</v>
      </c>
      <c r="H7052" s="226">
        <v>-0.02</v>
      </c>
      <c r="I7052" s="226">
        <v>14.79</v>
      </c>
      <c r="J7052" s="227">
        <v>73.930000000000007</v>
      </c>
      <c r="K7052" s="227">
        <v>919.58</v>
      </c>
      <c r="L7052" s="228">
        <v>0</v>
      </c>
      <c r="M7052" s="229">
        <f t="shared" si="214"/>
        <v>919.58</v>
      </c>
      <c r="N7052" s="230">
        <v>0</v>
      </c>
    </row>
    <row r="7053" spans="1:14" x14ac:dyDescent="0.2">
      <c r="A7053" s="231" t="str">
        <f t="shared" si="215"/>
        <v>NS1.520NO_thin055</v>
      </c>
      <c r="B7053" s="223" t="s">
        <v>234</v>
      </c>
      <c r="C7053" s="224">
        <v>1.5</v>
      </c>
      <c r="D7053" s="223">
        <v>20</v>
      </c>
      <c r="E7053" s="223" t="s">
        <v>199</v>
      </c>
      <c r="F7053" s="225" t="s">
        <v>11</v>
      </c>
      <c r="G7053" s="226">
        <v>13.62</v>
      </c>
      <c r="H7053" s="226">
        <v>-0.32</v>
      </c>
      <c r="I7053" s="226">
        <v>13.3</v>
      </c>
      <c r="J7053" s="227">
        <v>66.48</v>
      </c>
      <c r="K7053" s="227">
        <v>986.07</v>
      </c>
      <c r="L7053" s="228">
        <v>0</v>
      </c>
      <c r="M7053" s="229">
        <f t="shared" si="214"/>
        <v>986.07</v>
      </c>
      <c r="N7053" s="230">
        <v>0</v>
      </c>
    </row>
    <row r="7054" spans="1:14" x14ac:dyDescent="0.2">
      <c r="A7054" s="231" t="str">
        <f t="shared" si="215"/>
        <v>NS1.520NO_thin060</v>
      </c>
      <c r="B7054" s="223" t="s">
        <v>234</v>
      </c>
      <c r="C7054" s="224">
        <v>1.5</v>
      </c>
      <c r="D7054" s="223">
        <v>20</v>
      </c>
      <c r="E7054" s="223" t="s">
        <v>199</v>
      </c>
      <c r="F7054" s="225" t="s">
        <v>12</v>
      </c>
      <c r="G7054" s="226">
        <v>12.59</v>
      </c>
      <c r="H7054" s="226">
        <v>-0.44</v>
      </c>
      <c r="I7054" s="226">
        <v>12.15</v>
      </c>
      <c r="J7054" s="227">
        <v>60.76</v>
      </c>
      <c r="K7054" s="227">
        <v>1046.82</v>
      </c>
      <c r="L7054" s="228">
        <v>0</v>
      </c>
      <c r="M7054" s="229">
        <f t="shared" si="214"/>
        <v>1046.82</v>
      </c>
      <c r="N7054" s="230">
        <v>0</v>
      </c>
    </row>
    <row r="7055" spans="1:14" x14ac:dyDescent="0.2">
      <c r="A7055" s="231" t="str">
        <f t="shared" si="215"/>
        <v>NS1.520NO_thin065</v>
      </c>
      <c r="B7055" s="223" t="s">
        <v>234</v>
      </c>
      <c r="C7055" s="224">
        <v>1.5</v>
      </c>
      <c r="D7055" s="223">
        <v>20</v>
      </c>
      <c r="E7055" s="223" t="s">
        <v>199</v>
      </c>
      <c r="F7055" s="225" t="s">
        <v>13</v>
      </c>
      <c r="G7055" s="226">
        <v>11.6</v>
      </c>
      <c r="H7055" s="226">
        <v>-0.34</v>
      </c>
      <c r="I7055" s="226">
        <v>11.26</v>
      </c>
      <c r="J7055" s="227">
        <v>56.29</v>
      </c>
      <c r="K7055" s="227">
        <v>1103.1099999999999</v>
      </c>
      <c r="L7055" s="228">
        <v>0</v>
      </c>
      <c r="M7055" s="229">
        <f t="shared" si="214"/>
        <v>1103.1099999999999</v>
      </c>
      <c r="N7055" s="230">
        <v>0</v>
      </c>
    </row>
    <row r="7056" spans="1:14" x14ac:dyDescent="0.2">
      <c r="A7056" s="231" t="str">
        <f t="shared" si="215"/>
        <v>NS1.520NO_thin070</v>
      </c>
      <c r="B7056" s="223" t="s">
        <v>234</v>
      </c>
      <c r="C7056" s="224">
        <v>1.5</v>
      </c>
      <c r="D7056" s="223">
        <v>20</v>
      </c>
      <c r="E7056" s="223" t="s">
        <v>199</v>
      </c>
      <c r="F7056" s="225" t="s">
        <v>200</v>
      </c>
      <c r="G7056" s="226">
        <v>10.71</v>
      </c>
      <c r="H7056" s="226">
        <v>-0.82</v>
      </c>
      <c r="I7056" s="226">
        <v>9.89</v>
      </c>
      <c r="J7056" s="227">
        <v>49.44</v>
      </c>
      <c r="K7056" s="227">
        <v>1152.55</v>
      </c>
      <c r="L7056" s="228">
        <v>0</v>
      </c>
      <c r="M7056" s="229">
        <f t="shared" si="214"/>
        <v>1152.55</v>
      </c>
      <c r="N7056" s="230">
        <v>0</v>
      </c>
    </row>
    <row r="7057" spans="1:14" x14ac:dyDescent="0.2">
      <c r="A7057" s="231" t="str">
        <f t="shared" si="215"/>
        <v>NS1.520NO_thin075</v>
      </c>
      <c r="B7057" s="223" t="s">
        <v>234</v>
      </c>
      <c r="C7057" s="224">
        <v>1.5</v>
      </c>
      <c r="D7057" s="223">
        <v>20</v>
      </c>
      <c r="E7057" s="223" t="s">
        <v>199</v>
      </c>
      <c r="F7057" s="225" t="s">
        <v>201</v>
      </c>
      <c r="G7057" s="226">
        <v>9.92</v>
      </c>
      <c r="H7057" s="226">
        <v>-0.84</v>
      </c>
      <c r="I7057" s="226">
        <v>9.08</v>
      </c>
      <c r="J7057" s="227">
        <v>45.38</v>
      </c>
      <c r="K7057" s="227">
        <v>1197.93</v>
      </c>
      <c r="L7057" s="228">
        <v>0</v>
      </c>
      <c r="M7057" s="229">
        <f t="shared" si="214"/>
        <v>1197.93</v>
      </c>
      <c r="N7057" s="230">
        <v>0</v>
      </c>
    </row>
    <row r="7058" spans="1:14" x14ac:dyDescent="0.2">
      <c r="A7058" s="231" t="str">
        <f t="shared" si="215"/>
        <v>NS1.520NO_thin080</v>
      </c>
      <c r="B7058" s="223" t="s">
        <v>234</v>
      </c>
      <c r="C7058" s="224">
        <v>1.5</v>
      </c>
      <c r="D7058" s="223">
        <v>20</v>
      </c>
      <c r="E7058" s="223" t="s">
        <v>199</v>
      </c>
      <c r="F7058" s="225" t="s">
        <v>202</v>
      </c>
      <c r="G7058" s="226">
        <v>9.23</v>
      </c>
      <c r="H7058" s="226">
        <v>-0.5</v>
      </c>
      <c r="I7058" s="226">
        <v>8.73</v>
      </c>
      <c r="J7058" s="227">
        <v>43.67</v>
      </c>
      <c r="K7058" s="227">
        <v>1241.5999999999999</v>
      </c>
      <c r="L7058" s="228">
        <v>0</v>
      </c>
      <c r="M7058" s="229">
        <f t="shared" ref="M7058:M7121" si="216">K7058+L7058</f>
        <v>1241.5999999999999</v>
      </c>
      <c r="N7058" s="230">
        <v>0</v>
      </c>
    </row>
    <row r="7059" spans="1:14" x14ac:dyDescent="0.2">
      <c r="A7059" s="231" t="str">
        <f t="shared" si="215"/>
        <v>NS1.520NO_thin085</v>
      </c>
      <c r="B7059" s="223" t="s">
        <v>234</v>
      </c>
      <c r="C7059" s="224">
        <v>1.5</v>
      </c>
      <c r="D7059" s="223">
        <v>20</v>
      </c>
      <c r="E7059" s="223" t="s">
        <v>199</v>
      </c>
      <c r="F7059" s="225" t="s">
        <v>203</v>
      </c>
      <c r="G7059" s="226">
        <v>8.5399999999999991</v>
      </c>
      <c r="H7059" s="226">
        <v>-0.85</v>
      </c>
      <c r="I7059" s="226">
        <v>7.69</v>
      </c>
      <c r="J7059" s="227">
        <v>38.47</v>
      </c>
      <c r="K7059" s="227">
        <v>1280.07</v>
      </c>
      <c r="L7059" s="228">
        <v>0</v>
      </c>
      <c r="M7059" s="229">
        <f t="shared" si="216"/>
        <v>1280.07</v>
      </c>
      <c r="N7059" s="230">
        <v>0</v>
      </c>
    </row>
    <row r="7060" spans="1:14" x14ac:dyDescent="0.2">
      <c r="A7060" s="231" t="str">
        <f t="shared" si="215"/>
        <v>NS1.520NO_thin090</v>
      </c>
      <c r="B7060" s="223" t="s">
        <v>234</v>
      </c>
      <c r="C7060" s="224">
        <v>1.5</v>
      </c>
      <c r="D7060" s="223">
        <v>20</v>
      </c>
      <c r="E7060" s="223" t="s">
        <v>199</v>
      </c>
      <c r="F7060" s="225" t="s">
        <v>204</v>
      </c>
      <c r="G7060" s="226">
        <v>7.89</v>
      </c>
      <c r="H7060" s="226">
        <v>-0.82</v>
      </c>
      <c r="I7060" s="226">
        <v>7.08</v>
      </c>
      <c r="J7060" s="227">
        <v>35.380000000000003</v>
      </c>
      <c r="K7060" s="227">
        <v>1315.45</v>
      </c>
      <c r="L7060" s="228">
        <v>0</v>
      </c>
      <c r="M7060" s="229">
        <f t="shared" si="216"/>
        <v>1315.45</v>
      </c>
      <c r="N7060" s="230">
        <v>0</v>
      </c>
    </row>
    <row r="7061" spans="1:14" x14ac:dyDescent="0.2">
      <c r="A7061" s="231" t="str">
        <f t="shared" si="215"/>
        <v>NS1.520NO_thin095</v>
      </c>
      <c r="B7061" s="223" t="s">
        <v>234</v>
      </c>
      <c r="C7061" s="224">
        <v>1.5</v>
      </c>
      <c r="D7061" s="223">
        <v>20</v>
      </c>
      <c r="E7061" s="223" t="s">
        <v>199</v>
      </c>
      <c r="F7061" s="225" t="s">
        <v>205</v>
      </c>
      <c r="G7061" s="226">
        <v>7.27</v>
      </c>
      <c r="H7061" s="226">
        <v>-0.78</v>
      </c>
      <c r="I7061" s="226">
        <v>6.49</v>
      </c>
      <c r="J7061" s="227">
        <v>32.44</v>
      </c>
      <c r="K7061" s="227">
        <v>1347.89</v>
      </c>
      <c r="L7061" s="228">
        <v>0</v>
      </c>
      <c r="M7061" s="229">
        <f t="shared" si="216"/>
        <v>1347.89</v>
      </c>
      <c r="N7061" s="230">
        <v>0</v>
      </c>
    </row>
    <row r="7062" spans="1:14" x14ac:dyDescent="0.2">
      <c r="A7062" s="231" t="str">
        <f t="shared" si="215"/>
        <v>NS1.520NO_thin100</v>
      </c>
      <c r="B7062" s="223" t="s">
        <v>234</v>
      </c>
      <c r="C7062" s="224">
        <v>1.5</v>
      </c>
      <c r="D7062" s="223">
        <v>20</v>
      </c>
      <c r="E7062" s="223" t="s">
        <v>199</v>
      </c>
      <c r="F7062" s="225" t="s">
        <v>206</v>
      </c>
      <c r="G7062" s="226">
        <v>6.72</v>
      </c>
      <c r="H7062" s="226">
        <v>-0.75</v>
      </c>
      <c r="I7062" s="226">
        <v>5.97</v>
      </c>
      <c r="J7062" s="227">
        <v>29.85</v>
      </c>
      <c r="K7062" s="227">
        <v>1377.74</v>
      </c>
      <c r="L7062" s="228">
        <v>0</v>
      </c>
      <c r="M7062" s="229">
        <f t="shared" si="216"/>
        <v>1377.74</v>
      </c>
      <c r="N7062" s="230">
        <v>0</v>
      </c>
    </row>
    <row r="7063" spans="1:14" x14ac:dyDescent="0.2">
      <c r="A7063" s="231" t="str">
        <f t="shared" si="215"/>
        <v>NS1.520NO_thin105</v>
      </c>
      <c r="B7063" s="223" t="s">
        <v>234</v>
      </c>
      <c r="C7063" s="224">
        <v>1.5</v>
      </c>
      <c r="D7063" s="223">
        <v>20</v>
      </c>
      <c r="E7063" s="223" t="s">
        <v>199</v>
      </c>
      <c r="F7063" s="225" t="s">
        <v>207</v>
      </c>
      <c r="G7063" s="226">
        <v>6.17</v>
      </c>
      <c r="H7063" s="226">
        <v>-0.52</v>
      </c>
      <c r="I7063" s="226">
        <v>5.64</v>
      </c>
      <c r="J7063" s="227">
        <v>28.22</v>
      </c>
      <c r="K7063" s="227">
        <v>1405.96</v>
      </c>
      <c r="L7063" s="228">
        <v>0</v>
      </c>
      <c r="M7063" s="229">
        <f t="shared" si="216"/>
        <v>1405.96</v>
      </c>
      <c r="N7063" s="230">
        <v>0</v>
      </c>
    </row>
    <row r="7064" spans="1:14" x14ac:dyDescent="0.2">
      <c r="A7064" s="231" t="str">
        <f t="shared" si="215"/>
        <v>NS1.520NO_thin110</v>
      </c>
      <c r="B7064" s="223" t="s">
        <v>234</v>
      </c>
      <c r="C7064" s="224">
        <v>1.5</v>
      </c>
      <c r="D7064" s="223">
        <v>20</v>
      </c>
      <c r="E7064" s="223" t="s">
        <v>199</v>
      </c>
      <c r="F7064" s="225" t="s">
        <v>208</v>
      </c>
      <c r="G7064" s="226">
        <v>5.76</v>
      </c>
      <c r="H7064" s="226">
        <v>-0.69</v>
      </c>
      <c r="I7064" s="226">
        <v>5.07</v>
      </c>
      <c r="J7064" s="227">
        <v>25.34</v>
      </c>
      <c r="K7064" s="227">
        <v>1431.31</v>
      </c>
      <c r="L7064" s="228">
        <v>0</v>
      </c>
      <c r="M7064" s="229">
        <f t="shared" si="216"/>
        <v>1431.31</v>
      </c>
      <c r="N7064" s="230">
        <v>0</v>
      </c>
    </row>
    <row r="7065" spans="1:14" x14ac:dyDescent="0.2">
      <c r="A7065" s="231" t="str">
        <f t="shared" si="215"/>
        <v>NS1.520NO_thin115</v>
      </c>
      <c r="B7065" s="223" t="s">
        <v>234</v>
      </c>
      <c r="C7065" s="224">
        <v>1.5</v>
      </c>
      <c r="D7065" s="223">
        <v>20</v>
      </c>
      <c r="E7065" s="223" t="s">
        <v>199</v>
      </c>
      <c r="F7065" s="225" t="s">
        <v>209</v>
      </c>
      <c r="G7065" s="226">
        <v>5.36</v>
      </c>
      <c r="H7065" s="226">
        <v>-0.66</v>
      </c>
      <c r="I7065" s="226">
        <v>4.7</v>
      </c>
      <c r="J7065" s="227">
        <v>23.51</v>
      </c>
      <c r="K7065" s="227">
        <v>1454.81</v>
      </c>
      <c r="L7065" s="228">
        <v>0</v>
      </c>
      <c r="M7065" s="229">
        <f t="shared" si="216"/>
        <v>1454.81</v>
      </c>
      <c r="N7065" s="230">
        <v>0</v>
      </c>
    </row>
    <row r="7066" spans="1:14" x14ac:dyDescent="0.2">
      <c r="A7066" s="231" t="str">
        <f t="shared" si="215"/>
        <v>NS1.520NO_thin120</v>
      </c>
      <c r="B7066" s="223" t="s">
        <v>234</v>
      </c>
      <c r="C7066" s="224">
        <v>1.5</v>
      </c>
      <c r="D7066" s="223">
        <v>20</v>
      </c>
      <c r="E7066" s="223" t="s">
        <v>199</v>
      </c>
      <c r="F7066" s="225" t="s">
        <v>210</v>
      </c>
      <c r="G7066" s="226">
        <v>4.97</v>
      </c>
      <c r="H7066" s="226">
        <v>-0.62</v>
      </c>
      <c r="I7066" s="226">
        <v>4.3499999999999996</v>
      </c>
      <c r="J7066" s="227">
        <v>21.73</v>
      </c>
      <c r="K7066" s="227">
        <v>1476.54</v>
      </c>
      <c r="L7066" s="228">
        <v>0</v>
      </c>
      <c r="M7066" s="229">
        <f t="shared" si="216"/>
        <v>1476.54</v>
      </c>
      <c r="N7066" s="230">
        <v>0</v>
      </c>
    </row>
    <row r="7067" spans="1:14" x14ac:dyDescent="0.2">
      <c r="A7067" s="231" t="str">
        <f t="shared" si="215"/>
        <v>NS1.520NO_thin125</v>
      </c>
      <c r="B7067" s="223" t="s">
        <v>234</v>
      </c>
      <c r="C7067" s="224">
        <v>1.5</v>
      </c>
      <c r="D7067" s="223">
        <v>20</v>
      </c>
      <c r="E7067" s="223" t="s">
        <v>199</v>
      </c>
      <c r="F7067" s="225" t="s">
        <v>211</v>
      </c>
      <c r="G7067" s="226">
        <v>4.5599999999999996</v>
      </c>
      <c r="H7067" s="226">
        <v>-0.57999999999999996</v>
      </c>
      <c r="I7067" s="226">
        <v>3.98</v>
      </c>
      <c r="J7067" s="227">
        <v>19.920000000000002</v>
      </c>
      <c r="K7067" s="227">
        <v>1496.46</v>
      </c>
      <c r="L7067" s="228">
        <v>0</v>
      </c>
      <c r="M7067" s="229">
        <f t="shared" si="216"/>
        <v>1496.46</v>
      </c>
      <c r="N7067" s="230">
        <v>0</v>
      </c>
    </row>
    <row r="7068" spans="1:14" x14ac:dyDescent="0.2">
      <c r="A7068" s="231" t="str">
        <f t="shared" si="215"/>
        <v>NS1.520NO_thin130</v>
      </c>
      <c r="B7068" s="223" t="s">
        <v>234</v>
      </c>
      <c r="C7068" s="224">
        <v>1.5</v>
      </c>
      <c r="D7068" s="223">
        <v>20</v>
      </c>
      <c r="E7068" s="223" t="s">
        <v>199</v>
      </c>
      <c r="F7068" s="225" t="s">
        <v>212</v>
      </c>
      <c r="G7068" s="226">
        <v>4.24</v>
      </c>
      <c r="H7068" s="226">
        <v>-0.52</v>
      </c>
      <c r="I7068" s="226">
        <v>3.72</v>
      </c>
      <c r="J7068" s="227">
        <v>18.579999999999998</v>
      </c>
      <c r="K7068" s="227">
        <v>1515.04</v>
      </c>
      <c r="L7068" s="228">
        <v>0</v>
      </c>
      <c r="M7068" s="229">
        <f t="shared" si="216"/>
        <v>1515.04</v>
      </c>
      <c r="N7068" s="230">
        <v>0</v>
      </c>
    </row>
    <row r="7069" spans="1:14" x14ac:dyDescent="0.2">
      <c r="A7069" s="231" t="str">
        <f t="shared" si="215"/>
        <v>NS1.520NO_thin135</v>
      </c>
      <c r="B7069" s="223" t="s">
        <v>234</v>
      </c>
      <c r="C7069" s="224">
        <v>1.5</v>
      </c>
      <c r="D7069" s="223">
        <v>20</v>
      </c>
      <c r="E7069" s="223" t="s">
        <v>199</v>
      </c>
      <c r="F7069" s="225" t="s">
        <v>213</v>
      </c>
      <c r="G7069" s="226">
        <v>3.9</v>
      </c>
      <c r="H7069" s="226">
        <v>-0.47</v>
      </c>
      <c r="I7069" s="226">
        <v>3.42</v>
      </c>
      <c r="J7069" s="227">
        <v>17.12</v>
      </c>
      <c r="K7069" s="227">
        <v>1532.16</v>
      </c>
      <c r="L7069" s="228">
        <v>0</v>
      </c>
      <c r="M7069" s="229">
        <f t="shared" si="216"/>
        <v>1532.16</v>
      </c>
      <c r="N7069" s="230">
        <v>0</v>
      </c>
    </row>
    <row r="7070" spans="1:14" x14ac:dyDescent="0.2">
      <c r="A7070" s="231" t="str">
        <f t="shared" si="215"/>
        <v>NS1.520NO_thin140</v>
      </c>
      <c r="B7070" s="223" t="s">
        <v>234</v>
      </c>
      <c r="C7070" s="224">
        <v>1.5</v>
      </c>
      <c r="D7070" s="223">
        <v>20</v>
      </c>
      <c r="E7070" s="223" t="s">
        <v>199</v>
      </c>
      <c r="F7070" s="225" t="s">
        <v>214</v>
      </c>
      <c r="G7070" s="226">
        <v>3.6</v>
      </c>
      <c r="H7070" s="226">
        <v>-0.44</v>
      </c>
      <c r="I7070" s="226">
        <v>3.16</v>
      </c>
      <c r="J7070" s="227">
        <v>15.8</v>
      </c>
      <c r="K7070" s="227">
        <v>1547.96</v>
      </c>
      <c r="L7070" s="228">
        <v>0</v>
      </c>
      <c r="M7070" s="229">
        <f t="shared" si="216"/>
        <v>1547.96</v>
      </c>
      <c r="N7070" s="230">
        <v>0</v>
      </c>
    </row>
    <row r="7071" spans="1:14" x14ac:dyDescent="0.2">
      <c r="A7071" s="231" t="str">
        <f t="shared" si="215"/>
        <v>NS1.520NO_thin145</v>
      </c>
      <c r="B7071" s="223" t="s">
        <v>234</v>
      </c>
      <c r="C7071" s="224">
        <v>1.5</v>
      </c>
      <c r="D7071" s="223">
        <v>20</v>
      </c>
      <c r="E7071" s="223" t="s">
        <v>199</v>
      </c>
      <c r="F7071" s="225" t="s">
        <v>215</v>
      </c>
      <c r="G7071" s="226">
        <v>3.36</v>
      </c>
      <c r="H7071" s="226">
        <v>-0.41</v>
      </c>
      <c r="I7071" s="226">
        <v>2.95</v>
      </c>
      <c r="J7071" s="227">
        <v>14.77</v>
      </c>
      <c r="K7071" s="227">
        <v>1562.72</v>
      </c>
      <c r="L7071" s="228">
        <v>0</v>
      </c>
      <c r="M7071" s="229">
        <f t="shared" si="216"/>
        <v>1562.72</v>
      </c>
      <c r="N7071" s="230">
        <v>0</v>
      </c>
    </row>
    <row r="7072" spans="1:14" x14ac:dyDescent="0.2">
      <c r="A7072" s="231" t="str">
        <f t="shared" si="215"/>
        <v>NS1.520NO_thin150</v>
      </c>
      <c r="B7072" s="223" t="s">
        <v>234</v>
      </c>
      <c r="C7072" s="224">
        <v>1.5</v>
      </c>
      <c r="D7072" s="223">
        <v>20</v>
      </c>
      <c r="E7072" s="223" t="s">
        <v>199</v>
      </c>
      <c r="F7072" s="225" t="s">
        <v>216</v>
      </c>
      <c r="G7072" s="226">
        <v>3.07</v>
      </c>
      <c r="H7072" s="226">
        <v>-0.38</v>
      </c>
      <c r="I7072" s="226">
        <v>2.69</v>
      </c>
      <c r="J7072" s="227">
        <v>13.45</v>
      </c>
      <c r="K7072" s="227">
        <v>1576.18</v>
      </c>
      <c r="L7072" s="228">
        <v>0</v>
      </c>
      <c r="M7072" s="229">
        <f t="shared" si="216"/>
        <v>1576.18</v>
      </c>
      <c r="N7072" s="230">
        <v>0</v>
      </c>
    </row>
    <row r="7073" spans="1:14" x14ac:dyDescent="0.2">
      <c r="A7073" s="231" t="str">
        <f t="shared" si="215"/>
        <v>NS1.520NO_thin155</v>
      </c>
      <c r="B7073" s="223" t="s">
        <v>234</v>
      </c>
      <c r="C7073" s="224">
        <v>1.5</v>
      </c>
      <c r="D7073" s="223">
        <v>20</v>
      </c>
      <c r="E7073" s="223" t="s">
        <v>199</v>
      </c>
      <c r="F7073" s="225" t="s">
        <v>217</v>
      </c>
      <c r="G7073" s="226">
        <v>2.82</v>
      </c>
      <c r="H7073" s="226">
        <v>-0.35</v>
      </c>
      <c r="I7073" s="226">
        <v>2.4700000000000002</v>
      </c>
      <c r="J7073" s="227">
        <v>12.36</v>
      </c>
      <c r="K7073" s="227">
        <v>1588.54</v>
      </c>
      <c r="L7073" s="228">
        <v>0</v>
      </c>
      <c r="M7073" s="229">
        <f t="shared" si="216"/>
        <v>1588.54</v>
      </c>
      <c r="N7073" s="230">
        <v>0</v>
      </c>
    </row>
    <row r="7074" spans="1:14" x14ac:dyDescent="0.2">
      <c r="A7074" s="231" t="str">
        <f t="shared" si="215"/>
        <v>NS1.520NO_thin160</v>
      </c>
      <c r="B7074" s="223" t="s">
        <v>234</v>
      </c>
      <c r="C7074" s="224">
        <v>1.5</v>
      </c>
      <c r="D7074" s="223">
        <v>20</v>
      </c>
      <c r="E7074" s="223" t="s">
        <v>199</v>
      </c>
      <c r="F7074" s="225" t="s">
        <v>218</v>
      </c>
      <c r="G7074" s="226">
        <v>2.67</v>
      </c>
      <c r="H7074" s="226">
        <v>-0.33</v>
      </c>
      <c r="I7074" s="226">
        <v>2.34</v>
      </c>
      <c r="J7074" s="227">
        <v>11.69</v>
      </c>
      <c r="K7074" s="227">
        <v>1600.23</v>
      </c>
      <c r="L7074" s="228">
        <v>0</v>
      </c>
      <c r="M7074" s="229">
        <f t="shared" si="216"/>
        <v>1600.23</v>
      </c>
      <c r="N7074" s="230">
        <v>0</v>
      </c>
    </row>
    <row r="7075" spans="1:14" x14ac:dyDescent="0.2">
      <c r="A7075" s="231" t="str">
        <f t="shared" si="215"/>
        <v>NS1.520NO_thin165</v>
      </c>
      <c r="B7075" s="223" t="s">
        <v>234</v>
      </c>
      <c r="C7075" s="224">
        <v>1.5</v>
      </c>
      <c r="D7075" s="223">
        <v>20</v>
      </c>
      <c r="E7075" s="223" t="s">
        <v>199</v>
      </c>
      <c r="F7075" s="225" t="s">
        <v>219</v>
      </c>
      <c r="G7075" s="226">
        <v>2.42</v>
      </c>
      <c r="H7075" s="226">
        <v>-0.3</v>
      </c>
      <c r="I7075" s="226">
        <v>2.12</v>
      </c>
      <c r="J7075" s="227">
        <v>10.58</v>
      </c>
      <c r="K7075" s="227">
        <v>1610.81</v>
      </c>
      <c r="L7075" s="228">
        <v>0</v>
      </c>
      <c r="M7075" s="229">
        <f t="shared" si="216"/>
        <v>1610.81</v>
      </c>
      <c r="N7075" s="230">
        <v>0</v>
      </c>
    </row>
    <row r="7076" spans="1:14" x14ac:dyDescent="0.2">
      <c r="A7076" s="231" t="str">
        <f t="shared" si="215"/>
        <v>NS1.520NO_thin170</v>
      </c>
      <c r="B7076" s="223" t="s">
        <v>234</v>
      </c>
      <c r="C7076" s="224">
        <v>1.5</v>
      </c>
      <c r="D7076" s="223">
        <v>20</v>
      </c>
      <c r="E7076" s="223" t="s">
        <v>199</v>
      </c>
      <c r="F7076" s="225" t="s">
        <v>220</v>
      </c>
      <c r="G7076" s="226">
        <v>2.2799999999999998</v>
      </c>
      <c r="H7076" s="226">
        <v>-0.28000000000000003</v>
      </c>
      <c r="I7076" s="226">
        <v>2</v>
      </c>
      <c r="J7076" s="227">
        <v>10.02</v>
      </c>
      <c r="K7076" s="227">
        <v>1620.83</v>
      </c>
      <c r="L7076" s="228">
        <v>0</v>
      </c>
      <c r="M7076" s="229">
        <f t="shared" si="216"/>
        <v>1620.83</v>
      </c>
      <c r="N7076" s="230">
        <v>0</v>
      </c>
    </row>
    <row r="7077" spans="1:14" x14ac:dyDescent="0.2">
      <c r="A7077" s="231" t="str">
        <f t="shared" si="215"/>
        <v>NS1.520NO_thin175</v>
      </c>
      <c r="B7077" s="223" t="s">
        <v>234</v>
      </c>
      <c r="C7077" s="224">
        <v>1.5</v>
      </c>
      <c r="D7077" s="223">
        <v>20</v>
      </c>
      <c r="E7077" s="223" t="s">
        <v>199</v>
      </c>
      <c r="F7077" s="225" t="s">
        <v>221</v>
      </c>
      <c r="G7077" s="226">
        <v>2.06</v>
      </c>
      <c r="H7077" s="226">
        <v>-0.26</v>
      </c>
      <c r="I7077" s="226">
        <v>1.8</v>
      </c>
      <c r="J7077" s="227">
        <v>9.02</v>
      </c>
      <c r="K7077" s="227">
        <v>1629.85</v>
      </c>
      <c r="L7077" s="228">
        <v>0</v>
      </c>
      <c r="M7077" s="229">
        <f t="shared" si="216"/>
        <v>1629.85</v>
      </c>
      <c r="N7077" s="230">
        <v>0</v>
      </c>
    </row>
    <row r="7078" spans="1:14" x14ac:dyDescent="0.2">
      <c r="A7078" s="231" t="str">
        <f t="shared" si="215"/>
        <v>NS1.520NO_thin180</v>
      </c>
      <c r="B7078" s="223" t="s">
        <v>234</v>
      </c>
      <c r="C7078" s="224">
        <v>1.5</v>
      </c>
      <c r="D7078" s="223">
        <v>20</v>
      </c>
      <c r="E7078" s="223" t="s">
        <v>199</v>
      </c>
      <c r="F7078" s="225" t="s">
        <v>222</v>
      </c>
      <c r="G7078" s="226">
        <v>1.92</v>
      </c>
      <c r="H7078" s="226">
        <v>-0.24</v>
      </c>
      <c r="I7078" s="226">
        <v>1.68</v>
      </c>
      <c r="J7078" s="227">
        <v>8.39</v>
      </c>
      <c r="K7078" s="227">
        <v>1638.24</v>
      </c>
      <c r="L7078" s="228">
        <v>0</v>
      </c>
      <c r="M7078" s="229">
        <f t="shared" si="216"/>
        <v>1638.24</v>
      </c>
      <c r="N7078" s="230">
        <v>0</v>
      </c>
    </row>
    <row r="7079" spans="1:14" x14ac:dyDescent="0.2">
      <c r="A7079" s="231" t="str">
        <f t="shared" si="215"/>
        <v>NS1.520NO_thin185</v>
      </c>
      <c r="B7079" s="223" t="s">
        <v>234</v>
      </c>
      <c r="C7079" s="224">
        <v>1.5</v>
      </c>
      <c r="D7079" s="223">
        <v>20</v>
      </c>
      <c r="E7079" s="223" t="s">
        <v>199</v>
      </c>
      <c r="F7079" s="225" t="s">
        <v>223</v>
      </c>
      <c r="G7079" s="226">
        <v>1.81</v>
      </c>
      <c r="H7079" s="226">
        <v>-0.22</v>
      </c>
      <c r="I7079" s="226">
        <v>1.6</v>
      </c>
      <c r="J7079" s="227">
        <v>7.98</v>
      </c>
      <c r="K7079" s="227">
        <v>1646.22</v>
      </c>
      <c r="L7079" s="228">
        <v>0</v>
      </c>
      <c r="M7079" s="229">
        <f t="shared" si="216"/>
        <v>1646.22</v>
      </c>
      <c r="N7079" s="230">
        <v>0</v>
      </c>
    </row>
    <row r="7080" spans="1:14" x14ac:dyDescent="0.2">
      <c r="A7080" s="231" t="str">
        <f t="shared" si="215"/>
        <v>NS1.520NO_thin190</v>
      </c>
      <c r="B7080" s="223" t="s">
        <v>234</v>
      </c>
      <c r="C7080" s="224">
        <v>1.5</v>
      </c>
      <c r="D7080" s="223">
        <v>20</v>
      </c>
      <c r="E7080" s="223" t="s">
        <v>199</v>
      </c>
      <c r="F7080" s="225" t="s">
        <v>224</v>
      </c>
      <c r="G7080" s="226">
        <v>1.67</v>
      </c>
      <c r="H7080" s="226">
        <v>-0.2</v>
      </c>
      <c r="I7080" s="226">
        <v>1.47</v>
      </c>
      <c r="J7080" s="227">
        <v>7.34</v>
      </c>
      <c r="K7080" s="227">
        <v>1653.55</v>
      </c>
      <c r="L7080" s="228">
        <v>0</v>
      </c>
      <c r="M7080" s="229">
        <f t="shared" si="216"/>
        <v>1653.55</v>
      </c>
      <c r="N7080" s="230">
        <v>0</v>
      </c>
    </row>
    <row r="7081" spans="1:14" x14ac:dyDescent="0.2">
      <c r="A7081" s="231" t="str">
        <f t="shared" si="215"/>
        <v>NS1.520NO_thin195</v>
      </c>
      <c r="B7081" s="223" t="s">
        <v>234</v>
      </c>
      <c r="C7081" s="224">
        <v>1.5</v>
      </c>
      <c r="D7081" s="223">
        <v>20</v>
      </c>
      <c r="E7081" s="223" t="s">
        <v>199</v>
      </c>
      <c r="F7081" s="225" t="s">
        <v>225</v>
      </c>
      <c r="G7081" s="226">
        <v>1.52</v>
      </c>
      <c r="H7081" s="226">
        <v>-0.19</v>
      </c>
      <c r="I7081" s="226">
        <v>1.33</v>
      </c>
      <c r="J7081" s="227">
        <v>6.64</v>
      </c>
      <c r="K7081" s="227">
        <v>1660.2</v>
      </c>
      <c r="L7081" s="228">
        <v>0</v>
      </c>
      <c r="M7081" s="229">
        <f t="shared" si="216"/>
        <v>1660.2</v>
      </c>
      <c r="N7081" s="230">
        <v>0</v>
      </c>
    </row>
    <row r="7082" spans="1:14" x14ac:dyDescent="0.2">
      <c r="A7082" s="231" t="str">
        <f t="shared" si="215"/>
        <v>NS1.520Thinned000</v>
      </c>
      <c r="B7082" s="223" t="s">
        <v>234</v>
      </c>
      <c r="C7082" s="224">
        <v>1.5</v>
      </c>
      <c r="D7082" s="223">
        <v>20</v>
      </c>
      <c r="E7082" s="223" t="s">
        <v>172</v>
      </c>
      <c r="F7082" s="225" t="s">
        <v>0</v>
      </c>
      <c r="G7082" s="226">
        <v>1.27</v>
      </c>
      <c r="H7082" s="226">
        <v>0.3</v>
      </c>
      <c r="I7082" s="226">
        <v>1.57</v>
      </c>
      <c r="J7082" s="227">
        <v>7.87</v>
      </c>
      <c r="K7082" s="227">
        <v>7.87</v>
      </c>
      <c r="L7082" s="228">
        <v>0</v>
      </c>
      <c r="M7082" s="229">
        <f t="shared" si="216"/>
        <v>7.87</v>
      </c>
      <c r="N7082" s="230">
        <v>0</v>
      </c>
    </row>
    <row r="7083" spans="1:14" x14ac:dyDescent="0.2">
      <c r="A7083" s="231" t="str">
        <f t="shared" si="215"/>
        <v>NS1.520Thinned005</v>
      </c>
      <c r="B7083" s="223" t="s">
        <v>234</v>
      </c>
      <c r="C7083" s="224">
        <v>1.5</v>
      </c>
      <c r="D7083" s="223">
        <v>20</v>
      </c>
      <c r="E7083" s="223" t="s">
        <v>172</v>
      </c>
      <c r="F7083" s="225" t="s">
        <v>1</v>
      </c>
      <c r="G7083" s="226">
        <v>3.88</v>
      </c>
      <c r="H7083" s="226">
        <v>0.37</v>
      </c>
      <c r="I7083" s="226">
        <v>4.26</v>
      </c>
      <c r="J7083" s="227">
        <v>21.28</v>
      </c>
      <c r="K7083" s="227">
        <v>29.15</v>
      </c>
      <c r="L7083" s="228">
        <v>0</v>
      </c>
      <c r="M7083" s="229">
        <f t="shared" si="216"/>
        <v>29.15</v>
      </c>
      <c r="N7083" s="230">
        <v>0</v>
      </c>
    </row>
    <row r="7084" spans="1:14" x14ac:dyDescent="0.2">
      <c r="A7084" s="231" t="str">
        <f t="shared" si="215"/>
        <v>NS1.520Thinned010</v>
      </c>
      <c r="B7084" s="223" t="s">
        <v>234</v>
      </c>
      <c r="C7084" s="224">
        <v>1.5</v>
      </c>
      <c r="D7084" s="223">
        <v>20</v>
      </c>
      <c r="E7084" s="223" t="s">
        <v>172</v>
      </c>
      <c r="F7084" s="225" t="s">
        <v>2</v>
      </c>
      <c r="G7084" s="226">
        <v>11.86</v>
      </c>
      <c r="H7084" s="226">
        <v>0.37</v>
      </c>
      <c r="I7084" s="226">
        <v>12.23</v>
      </c>
      <c r="J7084" s="227">
        <v>61.14</v>
      </c>
      <c r="K7084" s="227">
        <v>90.3</v>
      </c>
      <c r="L7084" s="228">
        <v>0</v>
      </c>
      <c r="M7084" s="229">
        <f t="shared" si="216"/>
        <v>90.3</v>
      </c>
      <c r="N7084" s="230">
        <v>0</v>
      </c>
    </row>
    <row r="7085" spans="1:14" x14ac:dyDescent="0.2">
      <c r="A7085" s="231" t="str">
        <f t="shared" si="215"/>
        <v>NS1.520Thinned015</v>
      </c>
      <c r="B7085" s="223" t="s">
        <v>234</v>
      </c>
      <c r="C7085" s="224">
        <v>1.5</v>
      </c>
      <c r="D7085" s="223">
        <v>20</v>
      </c>
      <c r="E7085" s="223" t="s">
        <v>172</v>
      </c>
      <c r="F7085" s="225" t="s">
        <v>3</v>
      </c>
      <c r="G7085" s="226">
        <v>26.06</v>
      </c>
      <c r="H7085" s="226">
        <v>0.87</v>
      </c>
      <c r="I7085" s="226">
        <v>26.93</v>
      </c>
      <c r="J7085" s="227">
        <v>134.63999999999999</v>
      </c>
      <c r="K7085" s="227">
        <v>224.93</v>
      </c>
      <c r="L7085" s="228">
        <v>0</v>
      </c>
      <c r="M7085" s="229">
        <f t="shared" si="216"/>
        <v>224.93</v>
      </c>
      <c r="N7085" s="230">
        <v>0</v>
      </c>
    </row>
    <row r="7086" spans="1:14" x14ac:dyDescent="0.2">
      <c r="A7086" s="231" t="str">
        <f t="shared" si="215"/>
        <v>NS1.520Thinned020</v>
      </c>
      <c r="B7086" s="223" t="s">
        <v>234</v>
      </c>
      <c r="C7086" s="224">
        <v>1.5</v>
      </c>
      <c r="D7086" s="223">
        <v>20</v>
      </c>
      <c r="E7086" s="223" t="s">
        <v>172</v>
      </c>
      <c r="F7086" s="225" t="s">
        <v>4</v>
      </c>
      <c r="G7086" s="226">
        <v>0.66</v>
      </c>
      <c r="H7086" s="226">
        <v>3.43</v>
      </c>
      <c r="I7086" s="226">
        <v>4.09</v>
      </c>
      <c r="J7086" s="227">
        <v>20.47</v>
      </c>
      <c r="K7086" s="227">
        <v>245.41</v>
      </c>
      <c r="L7086" s="228">
        <v>-0.3</v>
      </c>
      <c r="M7086" s="229">
        <f t="shared" si="216"/>
        <v>245.10999999999999</v>
      </c>
      <c r="N7086" s="230">
        <v>17.54</v>
      </c>
    </row>
    <row r="7087" spans="1:14" x14ac:dyDescent="0.2">
      <c r="A7087" s="231" t="str">
        <f t="shared" si="215"/>
        <v>NS1.520Thinned025</v>
      </c>
      <c r="B7087" s="223" t="s">
        <v>234</v>
      </c>
      <c r="C7087" s="224">
        <v>1.5</v>
      </c>
      <c r="D7087" s="223">
        <v>20</v>
      </c>
      <c r="E7087" s="223" t="s">
        <v>172</v>
      </c>
      <c r="F7087" s="225" t="s">
        <v>5</v>
      </c>
      <c r="G7087" s="226">
        <v>9.9700000000000006</v>
      </c>
      <c r="H7087" s="226">
        <v>-0.25</v>
      </c>
      <c r="I7087" s="226">
        <v>9.7200000000000006</v>
      </c>
      <c r="J7087" s="227">
        <v>48.59</v>
      </c>
      <c r="K7087" s="227">
        <v>293.99</v>
      </c>
      <c r="L7087" s="228">
        <v>-0.51</v>
      </c>
      <c r="M7087" s="229">
        <f t="shared" si="216"/>
        <v>293.48</v>
      </c>
      <c r="N7087" s="230">
        <v>12.03</v>
      </c>
    </row>
    <row r="7088" spans="1:14" x14ac:dyDescent="0.2">
      <c r="A7088" s="231" t="str">
        <f t="shared" si="215"/>
        <v>NS1.520Thinned030</v>
      </c>
      <c r="B7088" s="223" t="s">
        <v>234</v>
      </c>
      <c r="C7088" s="224">
        <v>1.5</v>
      </c>
      <c r="D7088" s="223">
        <v>20</v>
      </c>
      <c r="E7088" s="223" t="s">
        <v>172</v>
      </c>
      <c r="F7088" s="225" t="s">
        <v>6</v>
      </c>
      <c r="G7088" s="226">
        <v>12.44</v>
      </c>
      <c r="H7088" s="226">
        <v>2.5499999999999998</v>
      </c>
      <c r="I7088" s="226">
        <v>14.99</v>
      </c>
      <c r="J7088" s="227">
        <v>74.94</v>
      </c>
      <c r="K7088" s="227">
        <v>368.93</v>
      </c>
      <c r="L7088" s="228">
        <v>-1.91</v>
      </c>
      <c r="M7088" s="229">
        <f t="shared" si="216"/>
        <v>367.02</v>
      </c>
      <c r="N7088" s="230">
        <v>7.92</v>
      </c>
    </row>
    <row r="7089" spans="1:14" x14ac:dyDescent="0.2">
      <c r="A7089" s="231" t="str">
        <f t="shared" si="215"/>
        <v>NS1.520Thinned035</v>
      </c>
      <c r="B7089" s="223" t="s">
        <v>234</v>
      </c>
      <c r="C7089" s="224">
        <v>1.5</v>
      </c>
      <c r="D7089" s="223">
        <v>20</v>
      </c>
      <c r="E7089" s="223" t="s">
        <v>172</v>
      </c>
      <c r="F7089" s="225" t="s">
        <v>7</v>
      </c>
      <c r="G7089" s="226">
        <v>12.57</v>
      </c>
      <c r="H7089" s="226">
        <v>1.27</v>
      </c>
      <c r="I7089" s="226">
        <v>13.84</v>
      </c>
      <c r="J7089" s="227">
        <v>69.19</v>
      </c>
      <c r="K7089" s="227">
        <v>438.13</v>
      </c>
      <c r="L7089" s="228">
        <v>-3.33</v>
      </c>
      <c r="M7089" s="229">
        <f t="shared" si="216"/>
        <v>434.8</v>
      </c>
      <c r="N7089" s="230">
        <v>8.1</v>
      </c>
    </row>
    <row r="7090" spans="1:14" x14ac:dyDescent="0.2">
      <c r="A7090" s="231" t="str">
        <f t="shared" si="215"/>
        <v>NS1.520Thinned040</v>
      </c>
      <c r="B7090" s="223" t="s">
        <v>234</v>
      </c>
      <c r="C7090" s="224">
        <v>1.5</v>
      </c>
      <c r="D7090" s="223">
        <v>20</v>
      </c>
      <c r="E7090" s="223" t="s">
        <v>172</v>
      </c>
      <c r="F7090" s="225" t="s">
        <v>8</v>
      </c>
      <c r="G7090" s="226">
        <v>12.41</v>
      </c>
      <c r="H7090" s="226">
        <v>0.38</v>
      </c>
      <c r="I7090" s="226">
        <v>12.79</v>
      </c>
      <c r="J7090" s="227">
        <v>63.95</v>
      </c>
      <c r="K7090" s="227">
        <v>502.08</v>
      </c>
      <c r="L7090" s="228">
        <v>-4.78</v>
      </c>
      <c r="M7090" s="229">
        <f t="shared" si="216"/>
        <v>497.3</v>
      </c>
      <c r="N7090" s="230">
        <v>8.26</v>
      </c>
    </row>
    <row r="7091" spans="1:14" x14ac:dyDescent="0.2">
      <c r="A7091" s="231" t="str">
        <f t="shared" si="215"/>
        <v>NS1.520Thinned045</v>
      </c>
      <c r="B7091" s="223" t="s">
        <v>234</v>
      </c>
      <c r="C7091" s="224">
        <v>1.5</v>
      </c>
      <c r="D7091" s="223">
        <v>20</v>
      </c>
      <c r="E7091" s="223" t="s">
        <v>172</v>
      </c>
      <c r="F7091" s="225" t="s">
        <v>9</v>
      </c>
      <c r="G7091" s="226">
        <v>11.43</v>
      </c>
      <c r="H7091" s="226">
        <v>-7.0000000000000007E-2</v>
      </c>
      <c r="I7091" s="226">
        <v>11.37</v>
      </c>
      <c r="J7091" s="227">
        <v>56.84</v>
      </c>
      <c r="K7091" s="227">
        <v>558.91</v>
      </c>
      <c r="L7091" s="228">
        <v>-6.24</v>
      </c>
      <c r="M7091" s="229">
        <f t="shared" si="216"/>
        <v>552.66999999999996</v>
      </c>
      <c r="N7091" s="230">
        <v>8.2799999999999994</v>
      </c>
    </row>
    <row r="7092" spans="1:14" x14ac:dyDescent="0.2">
      <c r="A7092" s="231" t="str">
        <f t="shared" si="215"/>
        <v>NS1.520Thinned050</v>
      </c>
      <c r="B7092" s="223" t="s">
        <v>234</v>
      </c>
      <c r="C7092" s="224">
        <v>1.5</v>
      </c>
      <c r="D7092" s="223">
        <v>20</v>
      </c>
      <c r="E7092" s="223" t="s">
        <v>172</v>
      </c>
      <c r="F7092" s="225" t="s">
        <v>10</v>
      </c>
      <c r="G7092" s="226">
        <v>9.32</v>
      </c>
      <c r="H7092" s="226">
        <v>-0.06</v>
      </c>
      <c r="I7092" s="226">
        <v>9.26</v>
      </c>
      <c r="J7092" s="227">
        <v>46.3</v>
      </c>
      <c r="K7092" s="227">
        <v>605.22</v>
      </c>
      <c r="L7092" s="228">
        <v>-7.69</v>
      </c>
      <c r="M7092" s="229">
        <f t="shared" si="216"/>
        <v>597.53</v>
      </c>
      <c r="N7092" s="230">
        <v>8.2200000000000006</v>
      </c>
    </row>
    <row r="7093" spans="1:14" x14ac:dyDescent="0.2">
      <c r="A7093" s="231" t="str">
        <f t="shared" si="215"/>
        <v>NS1.520Thinned055</v>
      </c>
      <c r="B7093" s="223" t="s">
        <v>234</v>
      </c>
      <c r="C7093" s="224">
        <v>1.5</v>
      </c>
      <c r="D7093" s="223">
        <v>20</v>
      </c>
      <c r="E7093" s="223" t="s">
        <v>172</v>
      </c>
      <c r="F7093" s="225" t="s">
        <v>11</v>
      </c>
      <c r="G7093" s="226">
        <v>8.75</v>
      </c>
      <c r="H7093" s="226">
        <v>-0.1</v>
      </c>
      <c r="I7093" s="226">
        <v>8.65</v>
      </c>
      <c r="J7093" s="227">
        <v>43.25</v>
      </c>
      <c r="K7093" s="227">
        <v>648.47</v>
      </c>
      <c r="L7093" s="228">
        <v>-9.15</v>
      </c>
      <c r="M7093" s="229">
        <f t="shared" si="216"/>
        <v>639.32000000000005</v>
      </c>
      <c r="N7093" s="230">
        <v>8.3000000000000007</v>
      </c>
    </row>
    <row r="7094" spans="1:14" x14ac:dyDescent="0.2">
      <c r="A7094" s="231" t="str">
        <f t="shared" si="215"/>
        <v>NS1.520Thinned060</v>
      </c>
      <c r="B7094" s="223" t="s">
        <v>234</v>
      </c>
      <c r="C7094" s="224">
        <v>1.5</v>
      </c>
      <c r="D7094" s="223">
        <v>20</v>
      </c>
      <c r="E7094" s="223" t="s">
        <v>172</v>
      </c>
      <c r="F7094" s="225" t="s">
        <v>12</v>
      </c>
      <c r="G7094" s="226">
        <v>7.6</v>
      </c>
      <c r="H7094" s="226">
        <v>-0.26</v>
      </c>
      <c r="I7094" s="226">
        <v>7.34</v>
      </c>
      <c r="J7094" s="227">
        <v>36.68</v>
      </c>
      <c r="K7094" s="227">
        <v>685.15</v>
      </c>
      <c r="L7094" s="228">
        <v>-10.51</v>
      </c>
      <c r="M7094" s="229">
        <f t="shared" si="216"/>
        <v>674.64</v>
      </c>
      <c r="N7094" s="230">
        <v>7.69</v>
      </c>
    </row>
    <row r="7095" spans="1:14" x14ac:dyDescent="0.2">
      <c r="A7095" s="231" t="str">
        <f t="shared" si="215"/>
        <v>NS1.520Thinned065</v>
      </c>
      <c r="B7095" s="223" t="s">
        <v>234</v>
      </c>
      <c r="C7095" s="224">
        <v>1.5</v>
      </c>
      <c r="D7095" s="223">
        <v>20</v>
      </c>
      <c r="E7095" s="223" t="s">
        <v>172</v>
      </c>
      <c r="F7095" s="225" t="s">
        <v>13</v>
      </c>
      <c r="G7095" s="226">
        <v>8.6999999999999993</v>
      </c>
      <c r="H7095" s="226">
        <v>-0.49</v>
      </c>
      <c r="I7095" s="226">
        <v>8.1999999999999993</v>
      </c>
      <c r="J7095" s="227">
        <v>41.02</v>
      </c>
      <c r="K7095" s="227">
        <v>726.17</v>
      </c>
      <c r="L7095" s="228">
        <v>-11.7</v>
      </c>
      <c r="M7095" s="229">
        <f t="shared" si="216"/>
        <v>714.46999999999991</v>
      </c>
      <c r="N7095" s="230">
        <v>6.78</v>
      </c>
    </row>
    <row r="7096" spans="1:14" x14ac:dyDescent="0.2">
      <c r="A7096" s="231" t="str">
        <f t="shared" si="215"/>
        <v>NS1.520Thinned070</v>
      </c>
      <c r="B7096" s="223" t="s">
        <v>234</v>
      </c>
      <c r="C7096" s="224">
        <v>1.5</v>
      </c>
      <c r="D7096" s="223">
        <v>20</v>
      </c>
      <c r="E7096" s="223" t="s">
        <v>172</v>
      </c>
      <c r="F7096" s="225" t="s">
        <v>200</v>
      </c>
      <c r="G7096" s="226">
        <v>7.25</v>
      </c>
      <c r="H7096" s="226">
        <v>-0.43</v>
      </c>
      <c r="I7096" s="226">
        <v>6.82</v>
      </c>
      <c r="J7096" s="227">
        <v>34.119999999999997</v>
      </c>
      <c r="K7096" s="227">
        <v>760.29</v>
      </c>
      <c r="L7096" s="228">
        <v>-12.78</v>
      </c>
      <c r="M7096" s="229">
        <f t="shared" si="216"/>
        <v>747.51</v>
      </c>
      <c r="N7096" s="230">
        <v>6.15</v>
      </c>
    </row>
    <row r="7097" spans="1:14" x14ac:dyDescent="0.2">
      <c r="A7097" s="231" t="str">
        <f t="shared" si="215"/>
        <v>NS1.520Thinned075</v>
      </c>
      <c r="B7097" s="223" t="s">
        <v>234</v>
      </c>
      <c r="C7097" s="224">
        <v>1.5</v>
      </c>
      <c r="D7097" s="223">
        <v>20</v>
      </c>
      <c r="E7097" s="223" t="s">
        <v>172</v>
      </c>
      <c r="F7097" s="225" t="s">
        <v>201</v>
      </c>
      <c r="G7097" s="226">
        <v>7.72</v>
      </c>
      <c r="H7097" s="226">
        <v>-0.38</v>
      </c>
      <c r="I7097" s="226">
        <v>7.34</v>
      </c>
      <c r="J7097" s="227">
        <v>36.72</v>
      </c>
      <c r="K7097" s="227">
        <v>797.01</v>
      </c>
      <c r="L7097" s="228">
        <v>-13.79</v>
      </c>
      <c r="M7097" s="229">
        <f t="shared" si="216"/>
        <v>783.22</v>
      </c>
      <c r="N7097" s="230">
        <v>5.74</v>
      </c>
    </row>
    <row r="7098" spans="1:14" x14ac:dyDescent="0.2">
      <c r="A7098" s="231" t="str">
        <f t="shared" si="215"/>
        <v>NS1.520Thinned080</v>
      </c>
      <c r="B7098" s="223" t="s">
        <v>234</v>
      </c>
      <c r="C7098" s="224">
        <v>1.5</v>
      </c>
      <c r="D7098" s="223">
        <v>20</v>
      </c>
      <c r="E7098" s="223" t="s">
        <v>172</v>
      </c>
      <c r="F7098" s="225" t="s">
        <v>202</v>
      </c>
      <c r="G7098" s="226">
        <v>6.42</v>
      </c>
      <c r="H7098" s="226">
        <v>-0.25</v>
      </c>
      <c r="I7098" s="226">
        <v>6.17</v>
      </c>
      <c r="J7098" s="227">
        <v>30.87</v>
      </c>
      <c r="K7098" s="227">
        <v>827.88</v>
      </c>
      <c r="L7098" s="228">
        <v>-14.73</v>
      </c>
      <c r="M7098" s="229">
        <f t="shared" si="216"/>
        <v>813.15</v>
      </c>
      <c r="N7098" s="230">
        <v>5.28</v>
      </c>
    </row>
    <row r="7099" spans="1:14" x14ac:dyDescent="0.2">
      <c r="A7099" s="231" t="str">
        <f t="shared" si="215"/>
        <v>NS1.520Thinned085</v>
      </c>
      <c r="B7099" s="223" t="s">
        <v>234</v>
      </c>
      <c r="C7099" s="224">
        <v>1.5</v>
      </c>
      <c r="D7099" s="223">
        <v>20</v>
      </c>
      <c r="E7099" s="223" t="s">
        <v>172</v>
      </c>
      <c r="F7099" s="225" t="s">
        <v>203</v>
      </c>
      <c r="G7099" s="226">
        <v>6.79</v>
      </c>
      <c r="H7099" s="226">
        <v>-0.28000000000000003</v>
      </c>
      <c r="I7099" s="226">
        <v>6.51</v>
      </c>
      <c r="J7099" s="227">
        <v>32.54</v>
      </c>
      <c r="K7099" s="227">
        <v>860.42</v>
      </c>
      <c r="L7099" s="228">
        <v>-15.59</v>
      </c>
      <c r="M7099" s="229">
        <f t="shared" si="216"/>
        <v>844.82999999999993</v>
      </c>
      <c r="N7099" s="230">
        <v>4.92</v>
      </c>
    </row>
    <row r="7100" spans="1:14" x14ac:dyDescent="0.2">
      <c r="A7100" s="231" t="str">
        <f t="shared" si="215"/>
        <v>NS1.520Thinned090</v>
      </c>
      <c r="B7100" s="223" t="s">
        <v>234</v>
      </c>
      <c r="C7100" s="224">
        <v>1.5</v>
      </c>
      <c r="D7100" s="223">
        <v>20</v>
      </c>
      <c r="E7100" s="223" t="s">
        <v>172</v>
      </c>
      <c r="F7100" s="225" t="s">
        <v>204</v>
      </c>
      <c r="G7100" s="226">
        <v>6.15</v>
      </c>
      <c r="H7100" s="226">
        <v>-0.25</v>
      </c>
      <c r="I7100" s="226">
        <v>5.9</v>
      </c>
      <c r="J7100" s="227">
        <v>29.48</v>
      </c>
      <c r="K7100" s="227">
        <v>889.9</v>
      </c>
      <c r="L7100" s="228">
        <v>-16.39</v>
      </c>
      <c r="M7100" s="229">
        <f t="shared" si="216"/>
        <v>873.51</v>
      </c>
      <c r="N7100" s="230">
        <v>4.55</v>
      </c>
    </row>
    <row r="7101" spans="1:14" x14ac:dyDescent="0.2">
      <c r="A7101" s="231" t="str">
        <f t="shared" si="215"/>
        <v>NS1.520Thinned095</v>
      </c>
      <c r="B7101" s="223" t="s">
        <v>234</v>
      </c>
      <c r="C7101" s="224">
        <v>1.5</v>
      </c>
      <c r="D7101" s="223">
        <v>20</v>
      </c>
      <c r="E7101" s="223" t="s">
        <v>172</v>
      </c>
      <c r="F7101" s="225" t="s">
        <v>205</v>
      </c>
      <c r="G7101" s="226">
        <v>5.77</v>
      </c>
      <c r="H7101" s="226">
        <v>-0.23</v>
      </c>
      <c r="I7101" s="226">
        <v>5.53</v>
      </c>
      <c r="J7101" s="227">
        <v>27.67</v>
      </c>
      <c r="K7101" s="227">
        <v>917.58</v>
      </c>
      <c r="L7101" s="228">
        <v>-17.13</v>
      </c>
      <c r="M7101" s="229">
        <f t="shared" si="216"/>
        <v>900.45</v>
      </c>
      <c r="N7101" s="230">
        <v>4.2</v>
      </c>
    </row>
    <row r="7102" spans="1:14" x14ac:dyDescent="0.2">
      <c r="A7102" s="231" t="str">
        <f t="shared" si="215"/>
        <v>NS1.520Thinned100</v>
      </c>
      <c r="B7102" s="223" t="s">
        <v>234</v>
      </c>
      <c r="C7102" s="224">
        <v>1.5</v>
      </c>
      <c r="D7102" s="223">
        <v>20</v>
      </c>
      <c r="E7102" s="223" t="s">
        <v>172</v>
      </c>
      <c r="F7102" s="225" t="s">
        <v>206</v>
      </c>
      <c r="G7102" s="226">
        <v>5.4</v>
      </c>
      <c r="H7102" s="226">
        <v>-0.21</v>
      </c>
      <c r="I7102" s="226">
        <v>5.19</v>
      </c>
      <c r="J7102" s="227">
        <v>25.93</v>
      </c>
      <c r="K7102" s="227">
        <v>943.51</v>
      </c>
      <c r="L7102" s="228">
        <v>-17.82</v>
      </c>
      <c r="M7102" s="229">
        <f t="shared" si="216"/>
        <v>925.68999999999994</v>
      </c>
      <c r="N7102" s="230">
        <v>3.88</v>
      </c>
    </row>
    <row r="7103" spans="1:14" x14ac:dyDescent="0.2">
      <c r="A7103" s="231" t="str">
        <f t="shared" si="215"/>
        <v>NS1.520Thinned105</v>
      </c>
      <c r="B7103" s="223" t="s">
        <v>234</v>
      </c>
      <c r="C7103" s="224">
        <v>1.5</v>
      </c>
      <c r="D7103" s="223">
        <v>20</v>
      </c>
      <c r="E7103" s="223" t="s">
        <v>172</v>
      </c>
      <c r="F7103" s="225" t="s">
        <v>207</v>
      </c>
      <c r="G7103" s="226">
        <v>5.04</v>
      </c>
      <c r="H7103" s="226">
        <v>-0.2</v>
      </c>
      <c r="I7103" s="226">
        <v>4.84</v>
      </c>
      <c r="J7103" s="227">
        <v>24.22</v>
      </c>
      <c r="K7103" s="227">
        <v>967.73</v>
      </c>
      <c r="L7103" s="228">
        <v>-18.45</v>
      </c>
      <c r="M7103" s="229">
        <f t="shared" si="216"/>
        <v>949.28</v>
      </c>
      <c r="N7103" s="230">
        <v>3.58</v>
      </c>
    </row>
    <row r="7104" spans="1:14" x14ac:dyDescent="0.2">
      <c r="A7104" s="231" t="str">
        <f t="shared" si="215"/>
        <v>NS1.520Thinned110</v>
      </c>
      <c r="B7104" s="223" t="s">
        <v>234</v>
      </c>
      <c r="C7104" s="224">
        <v>1.5</v>
      </c>
      <c r="D7104" s="223">
        <v>20</v>
      </c>
      <c r="E7104" s="223" t="s">
        <v>172</v>
      </c>
      <c r="F7104" s="225" t="s">
        <v>208</v>
      </c>
      <c r="G7104" s="226">
        <v>4.67</v>
      </c>
      <c r="H7104" s="226">
        <v>-0.19</v>
      </c>
      <c r="I7104" s="226">
        <v>4.4800000000000004</v>
      </c>
      <c r="J7104" s="227">
        <v>22.38</v>
      </c>
      <c r="K7104" s="227">
        <v>990.11</v>
      </c>
      <c r="L7104" s="228">
        <v>-19.03</v>
      </c>
      <c r="M7104" s="229">
        <f t="shared" si="216"/>
        <v>971.08</v>
      </c>
      <c r="N7104" s="230">
        <v>3.31</v>
      </c>
    </row>
    <row r="7105" spans="1:14" x14ac:dyDescent="0.2">
      <c r="A7105" s="231" t="str">
        <f t="shared" si="215"/>
        <v>NS1.520Thinned115</v>
      </c>
      <c r="B7105" s="223" t="s">
        <v>234</v>
      </c>
      <c r="C7105" s="224">
        <v>1.5</v>
      </c>
      <c r="D7105" s="223">
        <v>20</v>
      </c>
      <c r="E7105" s="223" t="s">
        <v>172</v>
      </c>
      <c r="F7105" s="225" t="s">
        <v>209</v>
      </c>
      <c r="G7105" s="226">
        <v>4.29</v>
      </c>
      <c r="H7105" s="226">
        <v>-0.19</v>
      </c>
      <c r="I7105" s="226">
        <v>4.0999999999999996</v>
      </c>
      <c r="J7105" s="227">
        <v>20.48</v>
      </c>
      <c r="K7105" s="227">
        <v>1010.58</v>
      </c>
      <c r="L7105" s="228">
        <v>-19.57</v>
      </c>
      <c r="M7105" s="229">
        <f t="shared" si="216"/>
        <v>991.01</v>
      </c>
      <c r="N7105" s="230">
        <v>3.05</v>
      </c>
    </row>
    <row r="7106" spans="1:14" x14ac:dyDescent="0.2">
      <c r="A7106" s="231" t="str">
        <f t="shared" ref="A7106:A7169" si="217">CONCATENATE(LEFT(B7106,2),TEXT(C7106,"0.0"),TEXT(D7106,"00"),E7106,TEXT(LEFT(F7106,3),"000"))</f>
        <v>NS1.520Thinned120</v>
      </c>
      <c r="B7106" s="223" t="s">
        <v>234</v>
      </c>
      <c r="C7106" s="224">
        <v>1.5</v>
      </c>
      <c r="D7106" s="223">
        <v>20</v>
      </c>
      <c r="E7106" s="223" t="s">
        <v>172</v>
      </c>
      <c r="F7106" s="225" t="s">
        <v>210</v>
      </c>
      <c r="G7106" s="226">
        <v>3.97</v>
      </c>
      <c r="H7106" s="226">
        <v>-0.19</v>
      </c>
      <c r="I7106" s="226">
        <v>3.77</v>
      </c>
      <c r="J7106" s="227">
        <v>18.86</v>
      </c>
      <c r="K7106" s="227">
        <v>1029.44</v>
      </c>
      <c r="L7106" s="228">
        <v>-20.059999999999999</v>
      </c>
      <c r="M7106" s="229">
        <f t="shared" si="216"/>
        <v>1009.3800000000001</v>
      </c>
      <c r="N7106" s="230">
        <v>2.82</v>
      </c>
    </row>
    <row r="7107" spans="1:14" x14ac:dyDescent="0.2">
      <c r="A7107" s="231" t="str">
        <f t="shared" si="217"/>
        <v>NS1.520Thinned125</v>
      </c>
      <c r="B7107" s="223" t="s">
        <v>234</v>
      </c>
      <c r="C7107" s="224">
        <v>1.5</v>
      </c>
      <c r="D7107" s="223">
        <v>20</v>
      </c>
      <c r="E7107" s="223" t="s">
        <v>172</v>
      </c>
      <c r="F7107" s="225" t="s">
        <v>211</v>
      </c>
      <c r="G7107" s="226">
        <v>3.66</v>
      </c>
      <c r="H7107" s="226">
        <v>-0.19</v>
      </c>
      <c r="I7107" s="226">
        <v>3.47</v>
      </c>
      <c r="J7107" s="227">
        <v>17.34</v>
      </c>
      <c r="K7107" s="227">
        <v>1046.78</v>
      </c>
      <c r="L7107" s="228">
        <v>-20.52</v>
      </c>
      <c r="M7107" s="229">
        <f t="shared" si="216"/>
        <v>1026.26</v>
      </c>
      <c r="N7107" s="230">
        <v>2.61</v>
      </c>
    </row>
    <row r="7108" spans="1:14" x14ac:dyDescent="0.2">
      <c r="A7108" s="231" t="str">
        <f t="shared" si="217"/>
        <v>NS1.520Thinned130</v>
      </c>
      <c r="B7108" s="223" t="s">
        <v>234</v>
      </c>
      <c r="C7108" s="224">
        <v>1.5</v>
      </c>
      <c r="D7108" s="223">
        <v>20</v>
      </c>
      <c r="E7108" s="223" t="s">
        <v>172</v>
      </c>
      <c r="F7108" s="225" t="s">
        <v>212</v>
      </c>
      <c r="G7108" s="226">
        <v>3.38</v>
      </c>
      <c r="H7108" s="226">
        <v>-0.19</v>
      </c>
      <c r="I7108" s="226">
        <v>3.19</v>
      </c>
      <c r="J7108" s="227">
        <v>15.95</v>
      </c>
      <c r="K7108" s="227">
        <v>1062.73</v>
      </c>
      <c r="L7108" s="228">
        <v>-20.95</v>
      </c>
      <c r="M7108" s="229">
        <f t="shared" si="216"/>
        <v>1041.78</v>
      </c>
      <c r="N7108" s="230">
        <v>2.41</v>
      </c>
    </row>
    <row r="7109" spans="1:14" x14ac:dyDescent="0.2">
      <c r="A7109" s="231" t="str">
        <f t="shared" si="217"/>
        <v>NS1.520Thinned135</v>
      </c>
      <c r="B7109" s="223" t="s">
        <v>234</v>
      </c>
      <c r="C7109" s="224">
        <v>1.5</v>
      </c>
      <c r="D7109" s="223">
        <v>20</v>
      </c>
      <c r="E7109" s="223" t="s">
        <v>172</v>
      </c>
      <c r="F7109" s="225" t="s">
        <v>213</v>
      </c>
      <c r="G7109" s="226">
        <v>3.1</v>
      </c>
      <c r="H7109" s="226">
        <v>-0.18</v>
      </c>
      <c r="I7109" s="226">
        <v>2.92</v>
      </c>
      <c r="J7109" s="227">
        <v>14.59</v>
      </c>
      <c r="K7109" s="227">
        <v>1077.33</v>
      </c>
      <c r="L7109" s="228">
        <v>-21.34</v>
      </c>
      <c r="M7109" s="229">
        <f t="shared" si="216"/>
        <v>1055.99</v>
      </c>
      <c r="N7109" s="230">
        <v>2.23</v>
      </c>
    </row>
    <row r="7110" spans="1:14" x14ac:dyDescent="0.2">
      <c r="A7110" s="231" t="str">
        <f t="shared" si="217"/>
        <v>NS1.520Thinned140</v>
      </c>
      <c r="B7110" s="223" t="s">
        <v>234</v>
      </c>
      <c r="C7110" s="224">
        <v>1.5</v>
      </c>
      <c r="D7110" s="223">
        <v>20</v>
      </c>
      <c r="E7110" s="223" t="s">
        <v>172</v>
      </c>
      <c r="F7110" s="225" t="s">
        <v>214</v>
      </c>
      <c r="G7110" s="226">
        <v>2.87</v>
      </c>
      <c r="H7110" s="226">
        <v>-0.18</v>
      </c>
      <c r="I7110" s="226">
        <v>2.69</v>
      </c>
      <c r="J7110" s="227">
        <v>13.46</v>
      </c>
      <c r="K7110" s="227">
        <v>1090.79</v>
      </c>
      <c r="L7110" s="228">
        <v>-21.7</v>
      </c>
      <c r="M7110" s="229">
        <f t="shared" si="216"/>
        <v>1069.0899999999999</v>
      </c>
      <c r="N7110" s="230">
        <v>2.06</v>
      </c>
    </row>
    <row r="7111" spans="1:14" x14ac:dyDescent="0.2">
      <c r="A7111" s="231" t="str">
        <f t="shared" si="217"/>
        <v>NS1.520Thinned145</v>
      </c>
      <c r="B7111" s="223" t="s">
        <v>234</v>
      </c>
      <c r="C7111" s="224">
        <v>1.5</v>
      </c>
      <c r="D7111" s="223">
        <v>20</v>
      </c>
      <c r="E7111" s="223" t="s">
        <v>172</v>
      </c>
      <c r="F7111" s="225" t="s">
        <v>215</v>
      </c>
      <c r="G7111" s="226">
        <v>2.65</v>
      </c>
      <c r="H7111" s="226">
        <v>-0.17</v>
      </c>
      <c r="I7111" s="226">
        <v>2.4900000000000002</v>
      </c>
      <c r="J7111" s="227">
        <v>12.43</v>
      </c>
      <c r="K7111" s="227">
        <v>1103.21</v>
      </c>
      <c r="L7111" s="228">
        <v>-22.04</v>
      </c>
      <c r="M7111" s="229">
        <f t="shared" si="216"/>
        <v>1081.17</v>
      </c>
      <c r="N7111" s="230">
        <v>1.91</v>
      </c>
    </row>
    <row r="7112" spans="1:14" x14ac:dyDescent="0.2">
      <c r="A7112" s="231" t="str">
        <f t="shared" si="217"/>
        <v>NS1.520Thinned150</v>
      </c>
      <c r="B7112" s="223" t="s">
        <v>234</v>
      </c>
      <c r="C7112" s="224">
        <v>1.5</v>
      </c>
      <c r="D7112" s="223">
        <v>20</v>
      </c>
      <c r="E7112" s="223" t="s">
        <v>172</v>
      </c>
      <c r="F7112" s="225" t="s">
        <v>216</v>
      </c>
      <c r="G7112" s="226">
        <v>2.46</v>
      </c>
      <c r="H7112" s="226">
        <v>-0.16</v>
      </c>
      <c r="I7112" s="226">
        <v>2.2999999999999998</v>
      </c>
      <c r="J7112" s="227">
        <v>11.48</v>
      </c>
      <c r="K7112" s="227">
        <v>1114.69</v>
      </c>
      <c r="L7112" s="228">
        <v>-22.35</v>
      </c>
      <c r="M7112" s="229">
        <f t="shared" si="216"/>
        <v>1092.3400000000001</v>
      </c>
      <c r="N7112" s="230">
        <v>1.76</v>
      </c>
    </row>
    <row r="7113" spans="1:14" x14ac:dyDescent="0.2">
      <c r="A7113" s="231" t="str">
        <f t="shared" si="217"/>
        <v>NS1.520Thinned155</v>
      </c>
      <c r="B7113" s="223" t="s">
        <v>234</v>
      </c>
      <c r="C7113" s="224">
        <v>1.5</v>
      </c>
      <c r="D7113" s="223">
        <v>20</v>
      </c>
      <c r="E7113" s="223" t="s">
        <v>172</v>
      </c>
      <c r="F7113" s="225" t="s">
        <v>217</v>
      </c>
      <c r="G7113" s="226">
        <v>2.25</v>
      </c>
      <c r="H7113" s="226">
        <v>-0.15</v>
      </c>
      <c r="I7113" s="226">
        <v>2.1</v>
      </c>
      <c r="J7113" s="227">
        <v>10.48</v>
      </c>
      <c r="K7113" s="227">
        <v>1125.17</v>
      </c>
      <c r="L7113" s="228">
        <v>-22.63</v>
      </c>
      <c r="M7113" s="229">
        <f t="shared" si="216"/>
        <v>1102.54</v>
      </c>
      <c r="N7113" s="230">
        <v>1.63</v>
      </c>
    </row>
    <row r="7114" spans="1:14" x14ac:dyDescent="0.2">
      <c r="A7114" s="231" t="str">
        <f t="shared" si="217"/>
        <v>NS1.520Thinned160</v>
      </c>
      <c r="B7114" s="223" t="s">
        <v>234</v>
      </c>
      <c r="C7114" s="224">
        <v>1.5</v>
      </c>
      <c r="D7114" s="223">
        <v>20</v>
      </c>
      <c r="E7114" s="223" t="s">
        <v>172</v>
      </c>
      <c r="F7114" s="225" t="s">
        <v>218</v>
      </c>
      <c r="G7114" s="226">
        <v>2.0699999999999998</v>
      </c>
      <c r="H7114" s="226">
        <v>-0.15</v>
      </c>
      <c r="I7114" s="226">
        <v>1.92</v>
      </c>
      <c r="J7114" s="227">
        <v>9.6</v>
      </c>
      <c r="K7114" s="227">
        <v>1134.78</v>
      </c>
      <c r="L7114" s="228">
        <v>-22.9</v>
      </c>
      <c r="M7114" s="229">
        <f t="shared" si="216"/>
        <v>1111.8799999999999</v>
      </c>
      <c r="N7114" s="230">
        <v>1.51</v>
      </c>
    </row>
    <row r="7115" spans="1:14" x14ac:dyDescent="0.2">
      <c r="A7115" s="231" t="str">
        <f t="shared" si="217"/>
        <v>NS1.520Thinned165</v>
      </c>
      <c r="B7115" s="223" t="s">
        <v>234</v>
      </c>
      <c r="C7115" s="224">
        <v>1.5</v>
      </c>
      <c r="D7115" s="223">
        <v>20</v>
      </c>
      <c r="E7115" s="223" t="s">
        <v>172</v>
      </c>
      <c r="F7115" s="225" t="s">
        <v>219</v>
      </c>
      <c r="G7115" s="226">
        <v>1.87</v>
      </c>
      <c r="H7115" s="226">
        <v>-0.14000000000000001</v>
      </c>
      <c r="I7115" s="226">
        <v>1.73</v>
      </c>
      <c r="J7115" s="227">
        <v>8.66</v>
      </c>
      <c r="K7115" s="227">
        <v>1143.44</v>
      </c>
      <c r="L7115" s="228">
        <v>-23.15</v>
      </c>
      <c r="M7115" s="229">
        <f t="shared" si="216"/>
        <v>1120.29</v>
      </c>
      <c r="N7115" s="230">
        <v>1.4</v>
      </c>
    </row>
    <row r="7116" spans="1:14" x14ac:dyDescent="0.2">
      <c r="A7116" s="231" t="str">
        <f t="shared" si="217"/>
        <v>NS1.520Thinned170</v>
      </c>
      <c r="B7116" s="223" t="s">
        <v>234</v>
      </c>
      <c r="C7116" s="224">
        <v>1.5</v>
      </c>
      <c r="D7116" s="223">
        <v>20</v>
      </c>
      <c r="E7116" s="223" t="s">
        <v>172</v>
      </c>
      <c r="F7116" s="225" t="s">
        <v>220</v>
      </c>
      <c r="G7116" s="226">
        <v>1.77</v>
      </c>
      <c r="H7116" s="226">
        <v>-0.13</v>
      </c>
      <c r="I7116" s="226">
        <v>1.64</v>
      </c>
      <c r="J7116" s="227">
        <v>8.1999999999999993</v>
      </c>
      <c r="K7116" s="227">
        <v>1151.6400000000001</v>
      </c>
      <c r="L7116" s="228">
        <v>-23.38</v>
      </c>
      <c r="M7116" s="229">
        <f t="shared" si="216"/>
        <v>1128.26</v>
      </c>
      <c r="N7116" s="230">
        <v>1.29</v>
      </c>
    </row>
    <row r="7117" spans="1:14" x14ac:dyDescent="0.2">
      <c r="A7117" s="231" t="str">
        <f t="shared" si="217"/>
        <v>NS1.520Thinned175</v>
      </c>
      <c r="B7117" s="223" t="s">
        <v>234</v>
      </c>
      <c r="C7117" s="224">
        <v>1.5</v>
      </c>
      <c r="D7117" s="223">
        <v>20</v>
      </c>
      <c r="E7117" s="223" t="s">
        <v>172</v>
      </c>
      <c r="F7117" s="225" t="s">
        <v>221</v>
      </c>
      <c r="G7117" s="226">
        <v>1.6</v>
      </c>
      <c r="H7117" s="226">
        <v>-0.12</v>
      </c>
      <c r="I7117" s="226">
        <v>1.47</v>
      </c>
      <c r="J7117" s="227">
        <v>7.37</v>
      </c>
      <c r="K7117" s="227">
        <v>1159.01</v>
      </c>
      <c r="L7117" s="228">
        <v>-23.58</v>
      </c>
      <c r="M7117" s="229">
        <f t="shared" si="216"/>
        <v>1135.43</v>
      </c>
      <c r="N7117" s="230">
        <v>1.2</v>
      </c>
    </row>
    <row r="7118" spans="1:14" x14ac:dyDescent="0.2">
      <c r="A7118" s="231" t="str">
        <f t="shared" si="217"/>
        <v>NS1.520Thinned180</v>
      </c>
      <c r="B7118" s="223" t="s">
        <v>234</v>
      </c>
      <c r="C7118" s="224">
        <v>1.5</v>
      </c>
      <c r="D7118" s="223">
        <v>20</v>
      </c>
      <c r="E7118" s="223" t="s">
        <v>172</v>
      </c>
      <c r="F7118" s="225" t="s">
        <v>222</v>
      </c>
      <c r="G7118" s="226">
        <v>1.47</v>
      </c>
      <c r="H7118" s="226">
        <v>-0.12</v>
      </c>
      <c r="I7118" s="226">
        <v>1.35</v>
      </c>
      <c r="J7118" s="227">
        <v>6.76</v>
      </c>
      <c r="K7118" s="227">
        <v>1165.77</v>
      </c>
      <c r="L7118" s="228">
        <v>-23.78</v>
      </c>
      <c r="M7118" s="229">
        <f t="shared" si="216"/>
        <v>1141.99</v>
      </c>
      <c r="N7118" s="230">
        <v>1.1100000000000001</v>
      </c>
    </row>
    <row r="7119" spans="1:14" x14ac:dyDescent="0.2">
      <c r="A7119" s="231" t="str">
        <f t="shared" si="217"/>
        <v>NS1.520Thinned185</v>
      </c>
      <c r="B7119" s="223" t="s">
        <v>234</v>
      </c>
      <c r="C7119" s="224">
        <v>1.5</v>
      </c>
      <c r="D7119" s="223">
        <v>20</v>
      </c>
      <c r="E7119" s="223" t="s">
        <v>172</v>
      </c>
      <c r="F7119" s="225" t="s">
        <v>223</v>
      </c>
      <c r="G7119" s="226">
        <v>1.34</v>
      </c>
      <c r="H7119" s="226">
        <v>-0.11</v>
      </c>
      <c r="I7119" s="226">
        <v>1.23</v>
      </c>
      <c r="J7119" s="227">
        <v>6.17</v>
      </c>
      <c r="K7119" s="227">
        <v>1171.94</v>
      </c>
      <c r="L7119" s="228">
        <v>-23.96</v>
      </c>
      <c r="M7119" s="229">
        <f t="shared" si="216"/>
        <v>1147.98</v>
      </c>
      <c r="N7119" s="230">
        <v>1.03</v>
      </c>
    </row>
    <row r="7120" spans="1:14" x14ac:dyDescent="0.2">
      <c r="A7120" s="231" t="str">
        <f t="shared" si="217"/>
        <v>NS1.520Thinned190</v>
      </c>
      <c r="B7120" s="223" t="s">
        <v>234</v>
      </c>
      <c r="C7120" s="224">
        <v>1.5</v>
      </c>
      <c r="D7120" s="223">
        <v>20</v>
      </c>
      <c r="E7120" s="223" t="s">
        <v>172</v>
      </c>
      <c r="F7120" s="225" t="s">
        <v>224</v>
      </c>
      <c r="G7120" s="226">
        <v>1.23</v>
      </c>
      <c r="H7120" s="226">
        <v>-0.1</v>
      </c>
      <c r="I7120" s="226">
        <v>1.1299999999999999</v>
      </c>
      <c r="J7120" s="227">
        <v>5.65</v>
      </c>
      <c r="K7120" s="227">
        <v>1177.5899999999999</v>
      </c>
      <c r="L7120" s="228">
        <v>-24.13</v>
      </c>
      <c r="M7120" s="229">
        <f t="shared" si="216"/>
        <v>1153.4599999999998</v>
      </c>
      <c r="N7120" s="230">
        <v>0.95</v>
      </c>
    </row>
    <row r="7121" spans="1:14" x14ac:dyDescent="0.2">
      <c r="A7121" s="231" t="str">
        <f t="shared" si="217"/>
        <v>NS1.520Thinned195</v>
      </c>
      <c r="B7121" s="223" t="s">
        <v>234</v>
      </c>
      <c r="C7121" s="224">
        <v>1.5</v>
      </c>
      <c r="D7121" s="223">
        <v>20</v>
      </c>
      <c r="E7121" s="223" t="s">
        <v>172</v>
      </c>
      <c r="F7121" s="225" t="s">
        <v>225</v>
      </c>
      <c r="G7121" s="226">
        <v>1.1299999999999999</v>
      </c>
      <c r="H7121" s="226">
        <v>-0.1</v>
      </c>
      <c r="I7121" s="226">
        <v>1.03</v>
      </c>
      <c r="J7121" s="227">
        <v>5.15</v>
      </c>
      <c r="K7121" s="227">
        <v>1182.74</v>
      </c>
      <c r="L7121" s="228">
        <v>-24.28</v>
      </c>
      <c r="M7121" s="229">
        <f t="shared" si="216"/>
        <v>1158.46</v>
      </c>
      <c r="N7121" s="230">
        <v>0.88</v>
      </c>
    </row>
    <row r="7122" spans="1:14" x14ac:dyDescent="0.2">
      <c r="A7122" s="231" t="str">
        <f t="shared" si="217"/>
        <v>NS1.522NO_thin000</v>
      </c>
      <c r="B7122" s="223" t="s">
        <v>234</v>
      </c>
      <c r="C7122" s="224">
        <v>1.5</v>
      </c>
      <c r="D7122" s="223">
        <v>22</v>
      </c>
      <c r="E7122" s="223" t="s">
        <v>199</v>
      </c>
      <c r="F7122" s="225" t="s">
        <v>0</v>
      </c>
      <c r="G7122" s="226">
        <v>1.62</v>
      </c>
      <c r="H7122" s="226">
        <v>0.32</v>
      </c>
      <c r="I7122" s="226">
        <v>1.94</v>
      </c>
      <c r="J7122" s="227">
        <v>9.69</v>
      </c>
      <c r="K7122" s="227">
        <v>9.69</v>
      </c>
      <c r="L7122" s="228">
        <v>0</v>
      </c>
      <c r="M7122" s="229">
        <f t="shared" ref="M7122:M7185" si="218">K7122+L7122</f>
        <v>9.69</v>
      </c>
      <c r="N7122" s="230">
        <v>0</v>
      </c>
    </row>
    <row r="7123" spans="1:14" x14ac:dyDescent="0.2">
      <c r="A7123" s="231" t="str">
        <f t="shared" si="217"/>
        <v>NS1.522NO_thin005</v>
      </c>
      <c r="B7123" s="223" t="s">
        <v>234</v>
      </c>
      <c r="C7123" s="224">
        <v>1.5</v>
      </c>
      <c r="D7123" s="223">
        <v>22</v>
      </c>
      <c r="E7123" s="223" t="s">
        <v>199</v>
      </c>
      <c r="F7123" s="225" t="s">
        <v>1</v>
      </c>
      <c r="G7123" s="226">
        <v>4.93</v>
      </c>
      <c r="H7123" s="226">
        <v>0.4</v>
      </c>
      <c r="I7123" s="226">
        <v>5.33</v>
      </c>
      <c r="J7123" s="227">
        <v>26.64</v>
      </c>
      <c r="K7123" s="227">
        <v>36.33</v>
      </c>
      <c r="L7123" s="228">
        <v>0</v>
      </c>
      <c r="M7123" s="229">
        <f t="shared" si="218"/>
        <v>36.33</v>
      </c>
      <c r="N7123" s="230">
        <v>0</v>
      </c>
    </row>
    <row r="7124" spans="1:14" x14ac:dyDescent="0.2">
      <c r="A7124" s="231" t="str">
        <f t="shared" si="217"/>
        <v>NS1.522NO_thin010</v>
      </c>
      <c r="B7124" s="223" t="s">
        <v>234</v>
      </c>
      <c r="C7124" s="224">
        <v>1.5</v>
      </c>
      <c r="D7124" s="223">
        <v>22</v>
      </c>
      <c r="E7124" s="223" t="s">
        <v>199</v>
      </c>
      <c r="F7124" s="225" t="s">
        <v>2</v>
      </c>
      <c r="G7124" s="226">
        <v>15.04</v>
      </c>
      <c r="H7124" s="226">
        <v>0.4</v>
      </c>
      <c r="I7124" s="226">
        <v>15.44</v>
      </c>
      <c r="J7124" s="227">
        <v>77.22</v>
      </c>
      <c r="K7124" s="227">
        <v>113.54</v>
      </c>
      <c r="L7124" s="228">
        <v>0</v>
      </c>
      <c r="M7124" s="229">
        <f t="shared" si="218"/>
        <v>113.54</v>
      </c>
      <c r="N7124" s="230">
        <v>0</v>
      </c>
    </row>
    <row r="7125" spans="1:14" x14ac:dyDescent="0.2">
      <c r="A7125" s="231" t="str">
        <f t="shared" si="217"/>
        <v>NS1.522NO_thin015</v>
      </c>
      <c r="B7125" s="223" t="s">
        <v>234</v>
      </c>
      <c r="C7125" s="224">
        <v>1.5</v>
      </c>
      <c r="D7125" s="223">
        <v>22</v>
      </c>
      <c r="E7125" s="223" t="s">
        <v>199</v>
      </c>
      <c r="F7125" s="225" t="s">
        <v>3</v>
      </c>
      <c r="G7125" s="226">
        <v>26.95</v>
      </c>
      <c r="H7125" s="226">
        <v>2.0299999999999998</v>
      </c>
      <c r="I7125" s="226">
        <v>28.98</v>
      </c>
      <c r="J7125" s="227">
        <v>144.9</v>
      </c>
      <c r="K7125" s="227">
        <v>258.45</v>
      </c>
      <c r="L7125" s="228">
        <v>0</v>
      </c>
      <c r="M7125" s="229">
        <f t="shared" si="218"/>
        <v>258.45</v>
      </c>
      <c r="N7125" s="230">
        <v>0</v>
      </c>
    </row>
    <row r="7126" spans="1:14" x14ac:dyDescent="0.2">
      <c r="A7126" s="231" t="str">
        <f t="shared" si="217"/>
        <v>NS1.522NO_thin020</v>
      </c>
      <c r="B7126" s="223" t="s">
        <v>234</v>
      </c>
      <c r="C7126" s="224">
        <v>1.5</v>
      </c>
      <c r="D7126" s="223">
        <v>22</v>
      </c>
      <c r="E7126" s="223" t="s">
        <v>199</v>
      </c>
      <c r="F7126" s="225" t="s">
        <v>4</v>
      </c>
      <c r="G7126" s="226">
        <v>18.079999999999998</v>
      </c>
      <c r="H7126" s="226">
        <v>9.06</v>
      </c>
      <c r="I7126" s="226">
        <v>27.14</v>
      </c>
      <c r="J7126" s="227">
        <v>135.69999999999999</v>
      </c>
      <c r="K7126" s="227">
        <v>394.15</v>
      </c>
      <c r="L7126" s="228">
        <v>0</v>
      </c>
      <c r="M7126" s="229">
        <f t="shared" si="218"/>
        <v>394.15</v>
      </c>
      <c r="N7126" s="230">
        <v>0</v>
      </c>
    </row>
    <row r="7127" spans="1:14" x14ac:dyDescent="0.2">
      <c r="A7127" s="231" t="str">
        <f t="shared" si="217"/>
        <v>NS1.522NO_thin025</v>
      </c>
      <c r="B7127" s="223" t="s">
        <v>234</v>
      </c>
      <c r="C7127" s="224">
        <v>1.5</v>
      </c>
      <c r="D7127" s="223">
        <v>22</v>
      </c>
      <c r="E7127" s="223" t="s">
        <v>199</v>
      </c>
      <c r="F7127" s="225" t="s">
        <v>5</v>
      </c>
      <c r="G7127" s="226">
        <v>18.170000000000002</v>
      </c>
      <c r="H7127" s="226">
        <v>6.05</v>
      </c>
      <c r="I7127" s="226">
        <v>24.22</v>
      </c>
      <c r="J7127" s="227">
        <v>121.08</v>
      </c>
      <c r="K7127" s="227">
        <v>515.23</v>
      </c>
      <c r="L7127" s="228">
        <v>0</v>
      </c>
      <c r="M7127" s="229">
        <f t="shared" si="218"/>
        <v>515.23</v>
      </c>
      <c r="N7127" s="230">
        <v>0</v>
      </c>
    </row>
    <row r="7128" spans="1:14" x14ac:dyDescent="0.2">
      <c r="A7128" s="231" t="str">
        <f t="shared" si="217"/>
        <v>NS1.522NO_thin030</v>
      </c>
      <c r="B7128" s="223" t="s">
        <v>234</v>
      </c>
      <c r="C7128" s="224">
        <v>1.5</v>
      </c>
      <c r="D7128" s="223">
        <v>22</v>
      </c>
      <c r="E7128" s="223" t="s">
        <v>199</v>
      </c>
      <c r="F7128" s="225" t="s">
        <v>6</v>
      </c>
      <c r="G7128" s="226">
        <v>19.7</v>
      </c>
      <c r="H7128" s="226">
        <v>3.6</v>
      </c>
      <c r="I7128" s="226">
        <v>23.3</v>
      </c>
      <c r="J7128" s="227">
        <v>116.49</v>
      </c>
      <c r="K7128" s="227">
        <v>631.72</v>
      </c>
      <c r="L7128" s="228">
        <v>0</v>
      </c>
      <c r="M7128" s="229">
        <f t="shared" si="218"/>
        <v>631.72</v>
      </c>
      <c r="N7128" s="230">
        <v>0</v>
      </c>
    </row>
    <row r="7129" spans="1:14" x14ac:dyDescent="0.2">
      <c r="A7129" s="231" t="str">
        <f t="shared" si="217"/>
        <v>NS1.522NO_thin035</v>
      </c>
      <c r="B7129" s="223" t="s">
        <v>234</v>
      </c>
      <c r="C7129" s="224">
        <v>1.5</v>
      </c>
      <c r="D7129" s="223">
        <v>22</v>
      </c>
      <c r="E7129" s="223" t="s">
        <v>199</v>
      </c>
      <c r="F7129" s="225" t="s">
        <v>7</v>
      </c>
      <c r="G7129" s="226">
        <v>19.329999999999998</v>
      </c>
      <c r="H7129" s="226">
        <v>2</v>
      </c>
      <c r="I7129" s="226">
        <v>21.34</v>
      </c>
      <c r="J7129" s="227">
        <v>106.69</v>
      </c>
      <c r="K7129" s="227">
        <v>738.41</v>
      </c>
      <c r="L7129" s="228">
        <v>0</v>
      </c>
      <c r="M7129" s="229">
        <f t="shared" si="218"/>
        <v>738.41</v>
      </c>
      <c r="N7129" s="230">
        <v>0</v>
      </c>
    </row>
    <row r="7130" spans="1:14" x14ac:dyDescent="0.2">
      <c r="A7130" s="231" t="str">
        <f t="shared" si="217"/>
        <v>NS1.522NO_thin040</v>
      </c>
      <c r="B7130" s="223" t="s">
        <v>234</v>
      </c>
      <c r="C7130" s="224">
        <v>1.5</v>
      </c>
      <c r="D7130" s="223">
        <v>22</v>
      </c>
      <c r="E7130" s="223" t="s">
        <v>199</v>
      </c>
      <c r="F7130" s="225" t="s">
        <v>8</v>
      </c>
      <c r="G7130" s="226">
        <v>18.329999999999998</v>
      </c>
      <c r="H7130" s="226">
        <v>0.82</v>
      </c>
      <c r="I7130" s="226">
        <v>19.149999999999999</v>
      </c>
      <c r="J7130" s="227">
        <v>95.75</v>
      </c>
      <c r="K7130" s="227">
        <v>834.17</v>
      </c>
      <c r="L7130" s="228">
        <v>0</v>
      </c>
      <c r="M7130" s="229">
        <f t="shared" si="218"/>
        <v>834.17</v>
      </c>
      <c r="N7130" s="230">
        <v>0</v>
      </c>
    </row>
    <row r="7131" spans="1:14" x14ac:dyDescent="0.2">
      <c r="A7131" s="231" t="str">
        <f t="shared" si="217"/>
        <v>NS1.522NO_thin045</v>
      </c>
      <c r="B7131" s="223" t="s">
        <v>234</v>
      </c>
      <c r="C7131" s="224">
        <v>1.5</v>
      </c>
      <c r="D7131" s="223">
        <v>22</v>
      </c>
      <c r="E7131" s="223" t="s">
        <v>199</v>
      </c>
      <c r="F7131" s="225" t="s">
        <v>9</v>
      </c>
      <c r="G7131" s="226">
        <v>17.100000000000001</v>
      </c>
      <c r="H7131" s="226">
        <v>0.28000000000000003</v>
      </c>
      <c r="I7131" s="226">
        <v>17.38</v>
      </c>
      <c r="J7131" s="227">
        <v>86.92</v>
      </c>
      <c r="K7131" s="227">
        <v>921.09</v>
      </c>
      <c r="L7131" s="228">
        <v>0</v>
      </c>
      <c r="M7131" s="229">
        <f t="shared" si="218"/>
        <v>921.09</v>
      </c>
      <c r="N7131" s="230">
        <v>0</v>
      </c>
    </row>
    <row r="7132" spans="1:14" x14ac:dyDescent="0.2">
      <c r="A7132" s="231" t="str">
        <f t="shared" si="217"/>
        <v>NS1.522NO_thin050</v>
      </c>
      <c r="B7132" s="223" t="s">
        <v>234</v>
      </c>
      <c r="C7132" s="224">
        <v>1.5</v>
      </c>
      <c r="D7132" s="223">
        <v>22</v>
      </c>
      <c r="E7132" s="223" t="s">
        <v>199</v>
      </c>
      <c r="F7132" s="225" t="s">
        <v>10</v>
      </c>
      <c r="G7132" s="226">
        <v>15.82</v>
      </c>
      <c r="H7132" s="226">
        <v>-0.13</v>
      </c>
      <c r="I7132" s="226">
        <v>15.69</v>
      </c>
      <c r="J7132" s="227">
        <v>78.47</v>
      </c>
      <c r="K7132" s="227">
        <v>999.56</v>
      </c>
      <c r="L7132" s="228">
        <v>0</v>
      </c>
      <c r="M7132" s="229">
        <f t="shared" si="218"/>
        <v>999.56</v>
      </c>
      <c r="N7132" s="230">
        <v>0</v>
      </c>
    </row>
    <row r="7133" spans="1:14" x14ac:dyDescent="0.2">
      <c r="A7133" s="231" t="str">
        <f t="shared" si="217"/>
        <v>NS1.522NO_thin055</v>
      </c>
      <c r="B7133" s="223" t="s">
        <v>234</v>
      </c>
      <c r="C7133" s="224">
        <v>1.5</v>
      </c>
      <c r="D7133" s="223">
        <v>22</v>
      </c>
      <c r="E7133" s="223" t="s">
        <v>199</v>
      </c>
      <c r="F7133" s="225" t="s">
        <v>11</v>
      </c>
      <c r="G7133" s="226">
        <v>14.64</v>
      </c>
      <c r="H7133" s="226">
        <v>-0.33</v>
      </c>
      <c r="I7133" s="226">
        <v>14.31</v>
      </c>
      <c r="J7133" s="227">
        <v>71.55</v>
      </c>
      <c r="K7133" s="227">
        <v>1071.1099999999999</v>
      </c>
      <c r="L7133" s="228">
        <v>0</v>
      </c>
      <c r="M7133" s="229">
        <f t="shared" si="218"/>
        <v>1071.1099999999999</v>
      </c>
      <c r="N7133" s="230">
        <v>0</v>
      </c>
    </row>
    <row r="7134" spans="1:14" x14ac:dyDescent="0.2">
      <c r="A7134" s="231" t="str">
        <f t="shared" si="217"/>
        <v>NS1.522NO_thin060</v>
      </c>
      <c r="B7134" s="223" t="s">
        <v>234</v>
      </c>
      <c r="C7134" s="224">
        <v>1.5</v>
      </c>
      <c r="D7134" s="223">
        <v>22</v>
      </c>
      <c r="E7134" s="223" t="s">
        <v>199</v>
      </c>
      <c r="F7134" s="225" t="s">
        <v>12</v>
      </c>
      <c r="G7134" s="226">
        <v>13.52</v>
      </c>
      <c r="H7134" s="226">
        <v>-0.55000000000000004</v>
      </c>
      <c r="I7134" s="226">
        <v>12.97</v>
      </c>
      <c r="J7134" s="227">
        <v>64.84</v>
      </c>
      <c r="K7134" s="227">
        <v>1135.95</v>
      </c>
      <c r="L7134" s="228">
        <v>0</v>
      </c>
      <c r="M7134" s="229">
        <f t="shared" si="218"/>
        <v>1135.95</v>
      </c>
      <c r="N7134" s="230">
        <v>0</v>
      </c>
    </row>
    <row r="7135" spans="1:14" x14ac:dyDescent="0.2">
      <c r="A7135" s="231" t="str">
        <f t="shared" si="217"/>
        <v>NS1.522NO_thin065</v>
      </c>
      <c r="B7135" s="223" t="s">
        <v>234</v>
      </c>
      <c r="C7135" s="224">
        <v>1.5</v>
      </c>
      <c r="D7135" s="223">
        <v>22</v>
      </c>
      <c r="E7135" s="223" t="s">
        <v>199</v>
      </c>
      <c r="F7135" s="225" t="s">
        <v>13</v>
      </c>
      <c r="G7135" s="226">
        <v>12.33</v>
      </c>
      <c r="H7135" s="226">
        <v>-0.5</v>
      </c>
      <c r="I7135" s="226">
        <v>11.83</v>
      </c>
      <c r="J7135" s="227">
        <v>59.16</v>
      </c>
      <c r="K7135" s="227">
        <v>1195.1099999999999</v>
      </c>
      <c r="L7135" s="228">
        <v>0</v>
      </c>
      <c r="M7135" s="229">
        <f t="shared" si="218"/>
        <v>1195.1099999999999</v>
      </c>
      <c r="N7135" s="230">
        <v>0</v>
      </c>
    </row>
    <row r="7136" spans="1:14" x14ac:dyDescent="0.2">
      <c r="A7136" s="231" t="str">
        <f t="shared" si="217"/>
        <v>NS1.522NO_thin070</v>
      </c>
      <c r="B7136" s="223" t="s">
        <v>234</v>
      </c>
      <c r="C7136" s="224">
        <v>1.5</v>
      </c>
      <c r="D7136" s="223">
        <v>22</v>
      </c>
      <c r="E7136" s="223" t="s">
        <v>199</v>
      </c>
      <c r="F7136" s="225" t="s">
        <v>200</v>
      </c>
      <c r="G7136" s="226">
        <v>11.23</v>
      </c>
      <c r="H7136" s="226">
        <v>-0.87</v>
      </c>
      <c r="I7136" s="226">
        <v>10.35</v>
      </c>
      <c r="J7136" s="227">
        <v>51.77</v>
      </c>
      <c r="K7136" s="227">
        <v>1246.8800000000001</v>
      </c>
      <c r="L7136" s="228">
        <v>0</v>
      </c>
      <c r="M7136" s="229">
        <f t="shared" si="218"/>
        <v>1246.8800000000001</v>
      </c>
      <c r="N7136" s="230">
        <v>0</v>
      </c>
    </row>
    <row r="7137" spans="1:14" x14ac:dyDescent="0.2">
      <c r="A7137" s="231" t="str">
        <f t="shared" si="217"/>
        <v>NS1.522NO_thin075</v>
      </c>
      <c r="B7137" s="223" t="s">
        <v>234</v>
      </c>
      <c r="C7137" s="224">
        <v>1.5</v>
      </c>
      <c r="D7137" s="223">
        <v>22</v>
      </c>
      <c r="E7137" s="223" t="s">
        <v>199</v>
      </c>
      <c r="F7137" s="225" t="s">
        <v>201</v>
      </c>
      <c r="G7137" s="226">
        <v>10.41</v>
      </c>
      <c r="H7137" s="226">
        <v>-1</v>
      </c>
      <c r="I7137" s="226">
        <v>9.41</v>
      </c>
      <c r="J7137" s="227">
        <v>47.07</v>
      </c>
      <c r="K7137" s="227">
        <v>1293.95</v>
      </c>
      <c r="L7137" s="228">
        <v>0</v>
      </c>
      <c r="M7137" s="229">
        <f t="shared" si="218"/>
        <v>1293.95</v>
      </c>
      <c r="N7137" s="230">
        <v>0</v>
      </c>
    </row>
    <row r="7138" spans="1:14" x14ac:dyDescent="0.2">
      <c r="A7138" s="231" t="str">
        <f t="shared" si="217"/>
        <v>NS1.522NO_thin080</v>
      </c>
      <c r="B7138" s="223" t="s">
        <v>234</v>
      </c>
      <c r="C7138" s="224">
        <v>1.5</v>
      </c>
      <c r="D7138" s="223">
        <v>22</v>
      </c>
      <c r="E7138" s="223" t="s">
        <v>199</v>
      </c>
      <c r="F7138" s="225" t="s">
        <v>202</v>
      </c>
      <c r="G7138" s="226">
        <v>9.74</v>
      </c>
      <c r="H7138" s="226">
        <v>-1.42</v>
      </c>
      <c r="I7138" s="226">
        <v>8.32</v>
      </c>
      <c r="J7138" s="227">
        <v>41.61</v>
      </c>
      <c r="K7138" s="227">
        <v>1335.56</v>
      </c>
      <c r="L7138" s="228">
        <v>0</v>
      </c>
      <c r="M7138" s="229">
        <f t="shared" si="218"/>
        <v>1335.56</v>
      </c>
      <c r="N7138" s="230">
        <v>0</v>
      </c>
    </row>
    <row r="7139" spans="1:14" x14ac:dyDescent="0.2">
      <c r="A7139" s="231" t="str">
        <f t="shared" si="217"/>
        <v>NS1.522NO_thin085</v>
      </c>
      <c r="B7139" s="223" t="s">
        <v>234</v>
      </c>
      <c r="C7139" s="224">
        <v>1.5</v>
      </c>
      <c r="D7139" s="223">
        <v>22</v>
      </c>
      <c r="E7139" s="223" t="s">
        <v>199</v>
      </c>
      <c r="F7139" s="225" t="s">
        <v>203</v>
      </c>
      <c r="G7139" s="226">
        <v>8.98</v>
      </c>
      <c r="H7139" s="226">
        <v>-0.79</v>
      </c>
      <c r="I7139" s="226">
        <v>8.19</v>
      </c>
      <c r="J7139" s="227">
        <v>40.950000000000003</v>
      </c>
      <c r="K7139" s="227">
        <v>1376.51</v>
      </c>
      <c r="L7139" s="228">
        <v>0</v>
      </c>
      <c r="M7139" s="229">
        <f t="shared" si="218"/>
        <v>1376.51</v>
      </c>
      <c r="N7139" s="230">
        <v>0</v>
      </c>
    </row>
    <row r="7140" spans="1:14" x14ac:dyDescent="0.2">
      <c r="A7140" s="231" t="str">
        <f t="shared" si="217"/>
        <v>NS1.522NO_thin090</v>
      </c>
      <c r="B7140" s="223" t="s">
        <v>234</v>
      </c>
      <c r="C7140" s="224">
        <v>1.5</v>
      </c>
      <c r="D7140" s="223">
        <v>22</v>
      </c>
      <c r="E7140" s="223" t="s">
        <v>199</v>
      </c>
      <c r="F7140" s="225" t="s">
        <v>204</v>
      </c>
      <c r="G7140" s="226">
        <v>8.25</v>
      </c>
      <c r="H7140" s="226">
        <v>-0.79</v>
      </c>
      <c r="I7140" s="226">
        <v>7.46</v>
      </c>
      <c r="J7140" s="227">
        <v>37.299999999999997</v>
      </c>
      <c r="K7140" s="227">
        <v>1413.81</v>
      </c>
      <c r="L7140" s="228">
        <v>0</v>
      </c>
      <c r="M7140" s="229">
        <f t="shared" si="218"/>
        <v>1413.81</v>
      </c>
      <c r="N7140" s="230">
        <v>0</v>
      </c>
    </row>
    <row r="7141" spans="1:14" x14ac:dyDescent="0.2">
      <c r="A7141" s="231" t="str">
        <f t="shared" si="217"/>
        <v>NS1.522NO_thin095</v>
      </c>
      <c r="B7141" s="223" t="s">
        <v>234</v>
      </c>
      <c r="C7141" s="224">
        <v>1.5</v>
      </c>
      <c r="D7141" s="223">
        <v>22</v>
      </c>
      <c r="E7141" s="223" t="s">
        <v>199</v>
      </c>
      <c r="F7141" s="225" t="s">
        <v>205</v>
      </c>
      <c r="G7141" s="226">
        <v>7.69</v>
      </c>
      <c r="H7141" s="226">
        <v>-0.76</v>
      </c>
      <c r="I7141" s="226">
        <v>6.93</v>
      </c>
      <c r="J7141" s="227">
        <v>34.65</v>
      </c>
      <c r="K7141" s="227">
        <v>1448.46</v>
      </c>
      <c r="L7141" s="228">
        <v>0</v>
      </c>
      <c r="M7141" s="229">
        <f t="shared" si="218"/>
        <v>1448.46</v>
      </c>
      <c r="N7141" s="230">
        <v>0</v>
      </c>
    </row>
    <row r="7142" spans="1:14" x14ac:dyDescent="0.2">
      <c r="A7142" s="231" t="str">
        <f t="shared" si="217"/>
        <v>NS1.522NO_thin100</v>
      </c>
      <c r="B7142" s="223" t="s">
        <v>234</v>
      </c>
      <c r="C7142" s="224">
        <v>1.5</v>
      </c>
      <c r="D7142" s="223">
        <v>22</v>
      </c>
      <c r="E7142" s="223" t="s">
        <v>199</v>
      </c>
      <c r="F7142" s="225" t="s">
        <v>206</v>
      </c>
      <c r="G7142" s="226">
        <v>7.16</v>
      </c>
      <c r="H7142" s="226">
        <v>-0.76</v>
      </c>
      <c r="I7142" s="226">
        <v>6.39</v>
      </c>
      <c r="J7142" s="227">
        <v>31.97</v>
      </c>
      <c r="K7142" s="227">
        <v>1480.43</v>
      </c>
      <c r="L7142" s="228">
        <v>0</v>
      </c>
      <c r="M7142" s="229">
        <f t="shared" si="218"/>
        <v>1480.43</v>
      </c>
      <c r="N7142" s="230">
        <v>0</v>
      </c>
    </row>
    <row r="7143" spans="1:14" x14ac:dyDescent="0.2">
      <c r="A7143" s="231" t="str">
        <f t="shared" si="217"/>
        <v>NS1.522NO_thin105</v>
      </c>
      <c r="B7143" s="223" t="s">
        <v>234</v>
      </c>
      <c r="C7143" s="224">
        <v>1.5</v>
      </c>
      <c r="D7143" s="223">
        <v>22</v>
      </c>
      <c r="E7143" s="223" t="s">
        <v>199</v>
      </c>
      <c r="F7143" s="225" t="s">
        <v>207</v>
      </c>
      <c r="G7143" s="226">
        <v>6.61</v>
      </c>
      <c r="H7143" s="226">
        <v>-0.75</v>
      </c>
      <c r="I7143" s="226">
        <v>5.85</v>
      </c>
      <c r="J7143" s="227">
        <v>29.26</v>
      </c>
      <c r="K7143" s="227">
        <v>1509.69</v>
      </c>
      <c r="L7143" s="228">
        <v>0</v>
      </c>
      <c r="M7143" s="229">
        <f t="shared" si="218"/>
        <v>1509.69</v>
      </c>
      <c r="N7143" s="230">
        <v>0</v>
      </c>
    </row>
    <row r="7144" spans="1:14" x14ac:dyDescent="0.2">
      <c r="A7144" s="231" t="str">
        <f t="shared" si="217"/>
        <v>NS1.522NO_thin110</v>
      </c>
      <c r="B7144" s="223" t="s">
        <v>234</v>
      </c>
      <c r="C7144" s="224">
        <v>1.5</v>
      </c>
      <c r="D7144" s="223">
        <v>22</v>
      </c>
      <c r="E7144" s="223" t="s">
        <v>199</v>
      </c>
      <c r="F7144" s="225" t="s">
        <v>208</v>
      </c>
      <c r="G7144" s="226">
        <v>6.07</v>
      </c>
      <c r="H7144" s="226">
        <v>-0.73</v>
      </c>
      <c r="I7144" s="226">
        <v>5.34</v>
      </c>
      <c r="J7144" s="227">
        <v>26.71</v>
      </c>
      <c r="K7144" s="227">
        <v>1536.4</v>
      </c>
      <c r="L7144" s="228">
        <v>0</v>
      </c>
      <c r="M7144" s="229">
        <f t="shared" si="218"/>
        <v>1536.4</v>
      </c>
      <c r="N7144" s="230">
        <v>0</v>
      </c>
    </row>
    <row r="7145" spans="1:14" x14ac:dyDescent="0.2">
      <c r="A7145" s="231" t="str">
        <f t="shared" si="217"/>
        <v>NS1.522NO_thin115</v>
      </c>
      <c r="B7145" s="223" t="s">
        <v>234</v>
      </c>
      <c r="C7145" s="224">
        <v>1.5</v>
      </c>
      <c r="D7145" s="223">
        <v>22</v>
      </c>
      <c r="E7145" s="223" t="s">
        <v>199</v>
      </c>
      <c r="F7145" s="225" t="s">
        <v>209</v>
      </c>
      <c r="G7145" s="226">
        <v>5.65</v>
      </c>
      <c r="H7145" s="226">
        <v>-0.68</v>
      </c>
      <c r="I7145" s="226">
        <v>4.96</v>
      </c>
      <c r="J7145" s="227">
        <v>24.81</v>
      </c>
      <c r="K7145" s="227">
        <v>1561.22</v>
      </c>
      <c r="L7145" s="228">
        <v>0</v>
      </c>
      <c r="M7145" s="229">
        <f t="shared" si="218"/>
        <v>1561.22</v>
      </c>
      <c r="N7145" s="230">
        <v>0</v>
      </c>
    </row>
    <row r="7146" spans="1:14" x14ac:dyDescent="0.2">
      <c r="A7146" s="231" t="str">
        <f t="shared" si="217"/>
        <v>NS1.522NO_thin120</v>
      </c>
      <c r="B7146" s="223" t="s">
        <v>234</v>
      </c>
      <c r="C7146" s="224">
        <v>1.5</v>
      </c>
      <c r="D7146" s="223">
        <v>22</v>
      </c>
      <c r="E7146" s="223" t="s">
        <v>199</v>
      </c>
      <c r="F7146" s="225" t="s">
        <v>210</v>
      </c>
      <c r="G7146" s="226">
        <v>5.22</v>
      </c>
      <c r="H7146" s="226">
        <v>-0.64</v>
      </c>
      <c r="I7146" s="226">
        <v>4.57</v>
      </c>
      <c r="J7146" s="227">
        <v>22.86</v>
      </c>
      <c r="K7146" s="227">
        <v>1584.08</v>
      </c>
      <c r="L7146" s="228">
        <v>0</v>
      </c>
      <c r="M7146" s="229">
        <f t="shared" si="218"/>
        <v>1584.08</v>
      </c>
      <c r="N7146" s="230">
        <v>0</v>
      </c>
    </row>
    <row r="7147" spans="1:14" x14ac:dyDescent="0.2">
      <c r="A7147" s="231" t="str">
        <f t="shared" si="217"/>
        <v>NS1.522NO_thin125</v>
      </c>
      <c r="B7147" s="223" t="s">
        <v>234</v>
      </c>
      <c r="C7147" s="224">
        <v>1.5</v>
      </c>
      <c r="D7147" s="223">
        <v>22</v>
      </c>
      <c r="E7147" s="223" t="s">
        <v>199</v>
      </c>
      <c r="F7147" s="225" t="s">
        <v>211</v>
      </c>
      <c r="G7147" s="226">
        <v>4.8099999999999996</v>
      </c>
      <c r="H7147" s="226">
        <v>-0.6</v>
      </c>
      <c r="I7147" s="226">
        <v>4.2</v>
      </c>
      <c r="J7147" s="227">
        <v>21.02</v>
      </c>
      <c r="K7147" s="227">
        <v>1605.1</v>
      </c>
      <c r="L7147" s="228">
        <v>0</v>
      </c>
      <c r="M7147" s="229">
        <f t="shared" si="218"/>
        <v>1605.1</v>
      </c>
      <c r="N7147" s="230">
        <v>0</v>
      </c>
    </row>
    <row r="7148" spans="1:14" x14ac:dyDescent="0.2">
      <c r="A7148" s="231" t="str">
        <f t="shared" si="217"/>
        <v>NS1.522NO_thin130</v>
      </c>
      <c r="B7148" s="223" t="s">
        <v>234</v>
      </c>
      <c r="C7148" s="224">
        <v>1.5</v>
      </c>
      <c r="D7148" s="223">
        <v>22</v>
      </c>
      <c r="E7148" s="223" t="s">
        <v>199</v>
      </c>
      <c r="F7148" s="225" t="s">
        <v>212</v>
      </c>
      <c r="G7148" s="226">
        <v>4.45</v>
      </c>
      <c r="H7148" s="226">
        <v>-0.56000000000000005</v>
      </c>
      <c r="I7148" s="226">
        <v>3.88</v>
      </c>
      <c r="J7148" s="227">
        <v>19.41</v>
      </c>
      <c r="K7148" s="227">
        <v>1624.51</v>
      </c>
      <c r="L7148" s="228">
        <v>0</v>
      </c>
      <c r="M7148" s="229">
        <f t="shared" si="218"/>
        <v>1624.51</v>
      </c>
      <c r="N7148" s="230">
        <v>0</v>
      </c>
    </row>
    <row r="7149" spans="1:14" x14ac:dyDescent="0.2">
      <c r="A7149" s="231" t="str">
        <f t="shared" si="217"/>
        <v>NS1.522NO_thin135</v>
      </c>
      <c r="B7149" s="223" t="s">
        <v>234</v>
      </c>
      <c r="C7149" s="224">
        <v>1.5</v>
      </c>
      <c r="D7149" s="223">
        <v>22</v>
      </c>
      <c r="E7149" s="223" t="s">
        <v>199</v>
      </c>
      <c r="F7149" s="225" t="s">
        <v>213</v>
      </c>
      <c r="G7149" s="226">
        <v>4.12</v>
      </c>
      <c r="H7149" s="226">
        <v>-0.53</v>
      </c>
      <c r="I7149" s="226">
        <v>3.6</v>
      </c>
      <c r="J7149" s="227">
        <v>17.98</v>
      </c>
      <c r="K7149" s="227">
        <v>1642.5</v>
      </c>
      <c r="L7149" s="228">
        <v>0</v>
      </c>
      <c r="M7149" s="229">
        <f t="shared" si="218"/>
        <v>1642.5</v>
      </c>
      <c r="N7149" s="230">
        <v>0</v>
      </c>
    </row>
    <row r="7150" spans="1:14" x14ac:dyDescent="0.2">
      <c r="A7150" s="231" t="str">
        <f t="shared" si="217"/>
        <v>NS1.522NO_thin140</v>
      </c>
      <c r="B7150" s="223" t="s">
        <v>234</v>
      </c>
      <c r="C7150" s="224">
        <v>1.5</v>
      </c>
      <c r="D7150" s="223">
        <v>22</v>
      </c>
      <c r="E7150" s="223" t="s">
        <v>199</v>
      </c>
      <c r="F7150" s="225" t="s">
        <v>214</v>
      </c>
      <c r="G7150" s="226">
        <v>3.82</v>
      </c>
      <c r="H7150" s="226">
        <v>-0.49</v>
      </c>
      <c r="I7150" s="226">
        <v>3.33</v>
      </c>
      <c r="J7150" s="227">
        <v>16.63</v>
      </c>
      <c r="K7150" s="227">
        <v>1659.13</v>
      </c>
      <c r="L7150" s="228">
        <v>0</v>
      </c>
      <c r="M7150" s="229">
        <f t="shared" si="218"/>
        <v>1659.13</v>
      </c>
      <c r="N7150" s="230">
        <v>0</v>
      </c>
    </row>
    <row r="7151" spans="1:14" x14ac:dyDescent="0.2">
      <c r="A7151" s="231" t="str">
        <f t="shared" si="217"/>
        <v>NS1.522NO_thin145</v>
      </c>
      <c r="B7151" s="223" t="s">
        <v>234</v>
      </c>
      <c r="C7151" s="224">
        <v>1.5</v>
      </c>
      <c r="D7151" s="223">
        <v>22</v>
      </c>
      <c r="E7151" s="223" t="s">
        <v>199</v>
      </c>
      <c r="F7151" s="225" t="s">
        <v>215</v>
      </c>
      <c r="G7151" s="226">
        <v>3.56</v>
      </c>
      <c r="H7151" s="226">
        <v>-0.46</v>
      </c>
      <c r="I7151" s="226">
        <v>3.1</v>
      </c>
      <c r="J7151" s="227">
        <v>15.51</v>
      </c>
      <c r="K7151" s="227">
        <v>1674.64</v>
      </c>
      <c r="L7151" s="228">
        <v>0</v>
      </c>
      <c r="M7151" s="229">
        <f t="shared" si="218"/>
        <v>1674.64</v>
      </c>
      <c r="N7151" s="230">
        <v>0</v>
      </c>
    </row>
    <row r="7152" spans="1:14" x14ac:dyDescent="0.2">
      <c r="A7152" s="231" t="str">
        <f t="shared" si="217"/>
        <v>NS1.522NO_thin150</v>
      </c>
      <c r="B7152" s="223" t="s">
        <v>234</v>
      </c>
      <c r="C7152" s="224">
        <v>1.5</v>
      </c>
      <c r="D7152" s="223">
        <v>22</v>
      </c>
      <c r="E7152" s="223" t="s">
        <v>199</v>
      </c>
      <c r="F7152" s="225" t="s">
        <v>216</v>
      </c>
      <c r="G7152" s="226">
        <v>3.21</v>
      </c>
      <c r="H7152" s="226">
        <v>-0.42</v>
      </c>
      <c r="I7152" s="226">
        <v>2.79</v>
      </c>
      <c r="J7152" s="227">
        <v>13.93</v>
      </c>
      <c r="K7152" s="227">
        <v>1688.57</v>
      </c>
      <c r="L7152" s="228">
        <v>0</v>
      </c>
      <c r="M7152" s="229">
        <f t="shared" si="218"/>
        <v>1688.57</v>
      </c>
      <c r="N7152" s="230">
        <v>0</v>
      </c>
    </row>
    <row r="7153" spans="1:14" x14ac:dyDescent="0.2">
      <c r="A7153" s="231" t="str">
        <f t="shared" si="217"/>
        <v>NS1.522NO_thin155</v>
      </c>
      <c r="B7153" s="223" t="s">
        <v>234</v>
      </c>
      <c r="C7153" s="224">
        <v>1.5</v>
      </c>
      <c r="D7153" s="223">
        <v>22</v>
      </c>
      <c r="E7153" s="223" t="s">
        <v>199</v>
      </c>
      <c r="F7153" s="225" t="s">
        <v>217</v>
      </c>
      <c r="G7153" s="226">
        <v>2.99</v>
      </c>
      <c r="H7153" s="226">
        <v>-0.39</v>
      </c>
      <c r="I7153" s="226">
        <v>2.6</v>
      </c>
      <c r="J7153" s="227">
        <v>12.98</v>
      </c>
      <c r="K7153" s="227">
        <v>1701.55</v>
      </c>
      <c r="L7153" s="228">
        <v>0</v>
      </c>
      <c r="M7153" s="229">
        <f t="shared" si="218"/>
        <v>1701.55</v>
      </c>
      <c r="N7153" s="230">
        <v>0</v>
      </c>
    </row>
    <row r="7154" spans="1:14" x14ac:dyDescent="0.2">
      <c r="A7154" s="231" t="str">
        <f t="shared" si="217"/>
        <v>NS1.522NO_thin160</v>
      </c>
      <c r="B7154" s="223" t="s">
        <v>234</v>
      </c>
      <c r="C7154" s="224">
        <v>1.5</v>
      </c>
      <c r="D7154" s="223">
        <v>22</v>
      </c>
      <c r="E7154" s="223" t="s">
        <v>199</v>
      </c>
      <c r="F7154" s="225" t="s">
        <v>218</v>
      </c>
      <c r="G7154" s="226">
        <v>2.84</v>
      </c>
      <c r="H7154" s="226">
        <v>-0.36</v>
      </c>
      <c r="I7154" s="226">
        <v>2.48</v>
      </c>
      <c r="J7154" s="227">
        <v>12.38</v>
      </c>
      <c r="K7154" s="227">
        <v>1713.93</v>
      </c>
      <c r="L7154" s="228">
        <v>0</v>
      </c>
      <c r="M7154" s="229">
        <f t="shared" si="218"/>
        <v>1713.93</v>
      </c>
      <c r="N7154" s="230">
        <v>0</v>
      </c>
    </row>
    <row r="7155" spans="1:14" x14ac:dyDescent="0.2">
      <c r="A7155" s="231" t="str">
        <f t="shared" si="217"/>
        <v>NS1.522NO_thin165</v>
      </c>
      <c r="B7155" s="223" t="s">
        <v>234</v>
      </c>
      <c r="C7155" s="224">
        <v>1.5</v>
      </c>
      <c r="D7155" s="223">
        <v>22</v>
      </c>
      <c r="E7155" s="223" t="s">
        <v>199</v>
      </c>
      <c r="F7155" s="225" t="s">
        <v>219</v>
      </c>
      <c r="G7155" s="226">
        <v>2.54</v>
      </c>
      <c r="H7155" s="226">
        <v>-0.34</v>
      </c>
      <c r="I7155" s="226">
        <v>2.21</v>
      </c>
      <c r="J7155" s="227">
        <v>11.04</v>
      </c>
      <c r="K7155" s="227">
        <v>1724.97</v>
      </c>
      <c r="L7155" s="228">
        <v>0</v>
      </c>
      <c r="M7155" s="229">
        <f t="shared" si="218"/>
        <v>1724.97</v>
      </c>
      <c r="N7155" s="230">
        <v>0</v>
      </c>
    </row>
    <row r="7156" spans="1:14" x14ac:dyDescent="0.2">
      <c r="A7156" s="231" t="str">
        <f t="shared" si="217"/>
        <v>NS1.522NO_thin170</v>
      </c>
      <c r="B7156" s="223" t="s">
        <v>234</v>
      </c>
      <c r="C7156" s="224">
        <v>1.5</v>
      </c>
      <c r="D7156" s="223">
        <v>22</v>
      </c>
      <c r="E7156" s="223" t="s">
        <v>199</v>
      </c>
      <c r="F7156" s="225" t="s">
        <v>220</v>
      </c>
      <c r="G7156" s="226">
        <v>2.46</v>
      </c>
      <c r="H7156" s="226">
        <v>-0.31</v>
      </c>
      <c r="I7156" s="226">
        <v>2.15</v>
      </c>
      <c r="J7156" s="227">
        <v>10.76</v>
      </c>
      <c r="K7156" s="227">
        <v>1735.73</v>
      </c>
      <c r="L7156" s="228">
        <v>0</v>
      </c>
      <c r="M7156" s="229">
        <f t="shared" si="218"/>
        <v>1735.73</v>
      </c>
      <c r="N7156" s="230">
        <v>0</v>
      </c>
    </row>
    <row r="7157" spans="1:14" x14ac:dyDescent="0.2">
      <c r="A7157" s="231" t="str">
        <f t="shared" si="217"/>
        <v>NS1.522NO_thin175</v>
      </c>
      <c r="B7157" s="223" t="s">
        <v>234</v>
      </c>
      <c r="C7157" s="224">
        <v>1.5</v>
      </c>
      <c r="D7157" s="223">
        <v>22</v>
      </c>
      <c r="E7157" s="223" t="s">
        <v>199</v>
      </c>
      <c r="F7157" s="225" t="s">
        <v>221</v>
      </c>
      <c r="G7157" s="226">
        <v>2.17</v>
      </c>
      <c r="H7157" s="226">
        <v>-0.28999999999999998</v>
      </c>
      <c r="I7157" s="226">
        <v>1.89</v>
      </c>
      <c r="J7157" s="227">
        <v>9.44</v>
      </c>
      <c r="K7157" s="227">
        <v>1745.17</v>
      </c>
      <c r="L7157" s="228">
        <v>0</v>
      </c>
      <c r="M7157" s="229">
        <f t="shared" si="218"/>
        <v>1745.17</v>
      </c>
      <c r="N7157" s="230">
        <v>0</v>
      </c>
    </row>
    <row r="7158" spans="1:14" x14ac:dyDescent="0.2">
      <c r="A7158" s="231" t="str">
        <f t="shared" si="217"/>
        <v>NS1.522NO_thin180</v>
      </c>
      <c r="B7158" s="223" t="s">
        <v>234</v>
      </c>
      <c r="C7158" s="224">
        <v>1.5</v>
      </c>
      <c r="D7158" s="223">
        <v>22</v>
      </c>
      <c r="E7158" s="223" t="s">
        <v>199</v>
      </c>
      <c r="F7158" s="225" t="s">
        <v>222</v>
      </c>
      <c r="G7158" s="226">
        <v>2.0499999999999998</v>
      </c>
      <c r="H7158" s="226">
        <v>-0.26</v>
      </c>
      <c r="I7158" s="226">
        <v>1.78</v>
      </c>
      <c r="J7158" s="227">
        <v>8.92</v>
      </c>
      <c r="K7158" s="227">
        <v>1754.09</v>
      </c>
      <c r="L7158" s="228">
        <v>0</v>
      </c>
      <c r="M7158" s="229">
        <f t="shared" si="218"/>
        <v>1754.09</v>
      </c>
      <c r="N7158" s="230">
        <v>0</v>
      </c>
    </row>
    <row r="7159" spans="1:14" x14ac:dyDescent="0.2">
      <c r="A7159" s="231" t="str">
        <f t="shared" si="217"/>
        <v>NS1.522NO_thin185</v>
      </c>
      <c r="B7159" s="223" t="s">
        <v>234</v>
      </c>
      <c r="C7159" s="224">
        <v>1.5</v>
      </c>
      <c r="D7159" s="223">
        <v>22</v>
      </c>
      <c r="E7159" s="223" t="s">
        <v>199</v>
      </c>
      <c r="F7159" s="225" t="s">
        <v>223</v>
      </c>
      <c r="G7159" s="226">
        <v>1.95</v>
      </c>
      <c r="H7159" s="226">
        <v>-0.24</v>
      </c>
      <c r="I7159" s="226">
        <v>1.71</v>
      </c>
      <c r="J7159" s="227">
        <v>8.5299999999999994</v>
      </c>
      <c r="K7159" s="227">
        <v>1762.62</v>
      </c>
      <c r="L7159" s="228">
        <v>0</v>
      </c>
      <c r="M7159" s="229">
        <f t="shared" si="218"/>
        <v>1762.62</v>
      </c>
      <c r="N7159" s="230">
        <v>0</v>
      </c>
    </row>
    <row r="7160" spans="1:14" x14ac:dyDescent="0.2">
      <c r="A7160" s="231" t="str">
        <f t="shared" si="217"/>
        <v>NS1.522NO_thin190</v>
      </c>
      <c r="B7160" s="223" t="s">
        <v>234</v>
      </c>
      <c r="C7160" s="224">
        <v>1.5</v>
      </c>
      <c r="D7160" s="223">
        <v>22</v>
      </c>
      <c r="E7160" s="223" t="s">
        <v>199</v>
      </c>
      <c r="F7160" s="225" t="s">
        <v>224</v>
      </c>
      <c r="G7160" s="226">
        <v>1.82</v>
      </c>
      <c r="H7160" s="226">
        <v>-0.22</v>
      </c>
      <c r="I7160" s="226">
        <v>1.59</v>
      </c>
      <c r="J7160" s="227">
        <v>7.97</v>
      </c>
      <c r="K7160" s="227">
        <v>1770.59</v>
      </c>
      <c r="L7160" s="228">
        <v>0</v>
      </c>
      <c r="M7160" s="229">
        <f t="shared" si="218"/>
        <v>1770.59</v>
      </c>
      <c r="N7160" s="230">
        <v>0</v>
      </c>
    </row>
    <row r="7161" spans="1:14" x14ac:dyDescent="0.2">
      <c r="A7161" s="231" t="str">
        <f t="shared" si="217"/>
        <v>NS1.522NO_thin195</v>
      </c>
      <c r="B7161" s="223" t="s">
        <v>234</v>
      </c>
      <c r="C7161" s="224">
        <v>1.5</v>
      </c>
      <c r="D7161" s="223">
        <v>22</v>
      </c>
      <c r="E7161" s="223" t="s">
        <v>199</v>
      </c>
      <c r="F7161" s="225" t="s">
        <v>225</v>
      </c>
      <c r="G7161" s="226">
        <v>1.59</v>
      </c>
      <c r="H7161" s="226">
        <v>-0.21</v>
      </c>
      <c r="I7161" s="226">
        <v>1.38</v>
      </c>
      <c r="J7161" s="227">
        <v>6.92</v>
      </c>
      <c r="K7161" s="227">
        <v>1777.51</v>
      </c>
      <c r="L7161" s="228">
        <v>0</v>
      </c>
      <c r="M7161" s="229">
        <f t="shared" si="218"/>
        <v>1777.51</v>
      </c>
      <c r="N7161" s="230">
        <v>0</v>
      </c>
    </row>
    <row r="7162" spans="1:14" x14ac:dyDescent="0.2">
      <c r="A7162" s="231" t="str">
        <f t="shared" si="217"/>
        <v>NS1.522Thinned000</v>
      </c>
      <c r="B7162" s="223" t="s">
        <v>234</v>
      </c>
      <c r="C7162" s="224">
        <v>1.5</v>
      </c>
      <c r="D7162" s="223">
        <v>22</v>
      </c>
      <c r="E7162" s="223" t="s">
        <v>172</v>
      </c>
      <c r="F7162" s="225" t="s">
        <v>0</v>
      </c>
      <c r="G7162" s="226">
        <v>1.62</v>
      </c>
      <c r="H7162" s="226">
        <v>0.32</v>
      </c>
      <c r="I7162" s="226">
        <v>1.94</v>
      </c>
      <c r="J7162" s="227">
        <v>9.69</v>
      </c>
      <c r="K7162" s="227">
        <v>9.69</v>
      </c>
      <c r="L7162" s="228">
        <v>0</v>
      </c>
      <c r="M7162" s="229">
        <f t="shared" si="218"/>
        <v>9.69</v>
      </c>
      <c r="N7162" s="230">
        <v>0</v>
      </c>
    </row>
    <row r="7163" spans="1:14" x14ac:dyDescent="0.2">
      <c r="A7163" s="231" t="str">
        <f t="shared" si="217"/>
        <v>NS1.522Thinned005</v>
      </c>
      <c r="B7163" s="223" t="s">
        <v>234</v>
      </c>
      <c r="C7163" s="224">
        <v>1.5</v>
      </c>
      <c r="D7163" s="223">
        <v>22</v>
      </c>
      <c r="E7163" s="223" t="s">
        <v>172</v>
      </c>
      <c r="F7163" s="225" t="s">
        <v>1</v>
      </c>
      <c r="G7163" s="226">
        <v>4.93</v>
      </c>
      <c r="H7163" s="226">
        <v>0.4</v>
      </c>
      <c r="I7163" s="226">
        <v>5.33</v>
      </c>
      <c r="J7163" s="227">
        <v>26.64</v>
      </c>
      <c r="K7163" s="227">
        <v>36.33</v>
      </c>
      <c r="L7163" s="228">
        <v>0</v>
      </c>
      <c r="M7163" s="229">
        <f t="shared" si="218"/>
        <v>36.33</v>
      </c>
      <c r="N7163" s="230">
        <v>0</v>
      </c>
    </row>
    <row r="7164" spans="1:14" x14ac:dyDescent="0.2">
      <c r="A7164" s="231" t="str">
        <f t="shared" si="217"/>
        <v>NS1.522Thinned010</v>
      </c>
      <c r="B7164" s="223" t="s">
        <v>234</v>
      </c>
      <c r="C7164" s="224">
        <v>1.5</v>
      </c>
      <c r="D7164" s="223">
        <v>22</v>
      </c>
      <c r="E7164" s="223" t="s">
        <v>172</v>
      </c>
      <c r="F7164" s="225" t="s">
        <v>2</v>
      </c>
      <c r="G7164" s="226">
        <v>15.04</v>
      </c>
      <c r="H7164" s="226">
        <v>0.4</v>
      </c>
      <c r="I7164" s="226">
        <v>15.44</v>
      </c>
      <c r="J7164" s="227">
        <v>77.22</v>
      </c>
      <c r="K7164" s="227">
        <v>113.54</v>
      </c>
      <c r="L7164" s="228">
        <v>0</v>
      </c>
      <c r="M7164" s="229">
        <f t="shared" si="218"/>
        <v>113.54</v>
      </c>
      <c r="N7164" s="230">
        <v>0</v>
      </c>
    </row>
    <row r="7165" spans="1:14" x14ac:dyDescent="0.2">
      <c r="A7165" s="231" t="str">
        <f t="shared" si="217"/>
        <v>NS1.522Thinned015</v>
      </c>
      <c r="B7165" s="223" t="s">
        <v>234</v>
      </c>
      <c r="C7165" s="224">
        <v>1.5</v>
      </c>
      <c r="D7165" s="223">
        <v>22</v>
      </c>
      <c r="E7165" s="223" t="s">
        <v>172</v>
      </c>
      <c r="F7165" s="225" t="s">
        <v>3</v>
      </c>
      <c r="G7165" s="226">
        <v>2.48</v>
      </c>
      <c r="H7165" s="226">
        <v>10</v>
      </c>
      <c r="I7165" s="226">
        <v>12.48</v>
      </c>
      <c r="J7165" s="227">
        <v>62.38</v>
      </c>
      <c r="K7165" s="227">
        <v>175.93</v>
      </c>
      <c r="L7165" s="228">
        <v>-0.33</v>
      </c>
      <c r="M7165" s="229">
        <f t="shared" si="218"/>
        <v>175.6</v>
      </c>
      <c r="N7165" s="230">
        <v>19.32</v>
      </c>
    </row>
    <row r="7166" spans="1:14" x14ac:dyDescent="0.2">
      <c r="A7166" s="231" t="str">
        <f t="shared" si="217"/>
        <v>NS1.522Thinned020</v>
      </c>
      <c r="B7166" s="223" t="s">
        <v>234</v>
      </c>
      <c r="C7166" s="224">
        <v>1.5</v>
      </c>
      <c r="D7166" s="223">
        <v>22</v>
      </c>
      <c r="E7166" s="223" t="s">
        <v>172</v>
      </c>
      <c r="F7166" s="225" t="s">
        <v>4</v>
      </c>
      <c r="G7166" s="226">
        <v>8.3000000000000007</v>
      </c>
      <c r="H7166" s="226">
        <v>-0.55000000000000004</v>
      </c>
      <c r="I7166" s="226">
        <v>7.75</v>
      </c>
      <c r="J7166" s="227">
        <v>38.75</v>
      </c>
      <c r="K7166" s="227">
        <v>214.68</v>
      </c>
      <c r="L7166" s="228">
        <v>-0.56000000000000005</v>
      </c>
      <c r="M7166" s="229">
        <f t="shared" si="218"/>
        <v>214.12</v>
      </c>
      <c r="N7166" s="230">
        <v>13.15</v>
      </c>
    </row>
    <row r="7167" spans="1:14" x14ac:dyDescent="0.2">
      <c r="A7167" s="231" t="str">
        <f t="shared" si="217"/>
        <v>NS1.522Thinned025</v>
      </c>
      <c r="B7167" s="223" t="s">
        <v>234</v>
      </c>
      <c r="C7167" s="224">
        <v>1.5</v>
      </c>
      <c r="D7167" s="223">
        <v>22</v>
      </c>
      <c r="E7167" s="223" t="s">
        <v>172</v>
      </c>
      <c r="F7167" s="225" t="s">
        <v>5</v>
      </c>
      <c r="G7167" s="226">
        <v>13.36</v>
      </c>
      <c r="H7167" s="226">
        <v>1.84</v>
      </c>
      <c r="I7167" s="226">
        <v>15.21</v>
      </c>
      <c r="J7167" s="227">
        <v>76.03</v>
      </c>
      <c r="K7167" s="227">
        <v>290.70999999999998</v>
      </c>
      <c r="L7167" s="228">
        <v>-2.12</v>
      </c>
      <c r="M7167" s="229">
        <f t="shared" si="218"/>
        <v>288.58999999999997</v>
      </c>
      <c r="N7167" s="230">
        <v>8.83</v>
      </c>
    </row>
    <row r="7168" spans="1:14" x14ac:dyDescent="0.2">
      <c r="A7168" s="231" t="str">
        <f t="shared" si="217"/>
        <v>NS1.522Thinned030</v>
      </c>
      <c r="B7168" s="223" t="s">
        <v>234</v>
      </c>
      <c r="C7168" s="224">
        <v>1.5</v>
      </c>
      <c r="D7168" s="223">
        <v>22</v>
      </c>
      <c r="E7168" s="223" t="s">
        <v>172</v>
      </c>
      <c r="F7168" s="225" t="s">
        <v>6</v>
      </c>
      <c r="G7168" s="226">
        <v>14.8</v>
      </c>
      <c r="H7168" s="226">
        <v>1.73</v>
      </c>
      <c r="I7168" s="226">
        <v>16.52</v>
      </c>
      <c r="J7168" s="227">
        <v>82.61</v>
      </c>
      <c r="K7168" s="227">
        <v>373.32</v>
      </c>
      <c r="L7168" s="228">
        <v>-3.69</v>
      </c>
      <c r="M7168" s="229">
        <f t="shared" si="218"/>
        <v>369.63</v>
      </c>
      <c r="N7168" s="230">
        <v>8.93</v>
      </c>
    </row>
    <row r="7169" spans="1:14" x14ac:dyDescent="0.2">
      <c r="A7169" s="231" t="str">
        <f t="shared" si="217"/>
        <v>NS1.522Thinned035</v>
      </c>
      <c r="B7169" s="223" t="s">
        <v>234</v>
      </c>
      <c r="C7169" s="224">
        <v>1.5</v>
      </c>
      <c r="D7169" s="223">
        <v>22</v>
      </c>
      <c r="E7169" s="223" t="s">
        <v>172</v>
      </c>
      <c r="F7169" s="225" t="s">
        <v>7</v>
      </c>
      <c r="G7169" s="226">
        <v>14.69</v>
      </c>
      <c r="H7169" s="226">
        <v>0.91</v>
      </c>
      <c r="I7169" s="226">
        <v>15.6</v>
      </c>
      <c r="J7169" s="227">
        <v>78.010000000000005</v>
      </c>
      <c r="K7169" s="227">
        <v>451.33</v>
      </c>
      <c r="L7169" s="228">
        <v>-5.27</v>
      </c>
      <c r="M7169" s="229">
        <f t="shared" si="218"/>
        <v>446.06</v>
      </c>
      <c r="N7169" s="230">
        <v>8.9700000000000006</v>
      </c>
    </row>
    <row r="7170" spans="1:14" x14ac:dyDescent="0.2">
      <c r="A7170" s="231" t="str">
        <f t="shared" ref="A7170:A7233" si="219">CONCATENATE(LEFT(B7170,2),TEXT(C7170,"0.0"),TEXT(D7170,"00"),E7170,TEXT(LEFT(F7170,3),"000"))</f>
        <v>NS1.522Thinned040</v>
      </c>
      <c r="B7170" s="223" t="s">
        <v>234</v>
      </c>
      <c r="C7170" s="224">
        <v>1.5</v>
      </c>
      <c r="D7170" s="223">
        <v>22</v>
      </c>
      <c r="E7170" s="223" t="s">
        <v>172</v>
      </c>
      <c r="F7170" s="225" t="s">
        <v>8</v>
      </c>
      <c r="G7170" s="226">
        <v>13</v>
      </c>
      <c r="H7170" s="226">
        <v>0.28999999999999998</v>
      </c>
      <c r="I7170" s="226">
        <v>13.29</v>
      </c>
      <c r="J7170" s="227">
        <v>66.459999999999994</v>
      </c>
      <c r="K7170" s="227">
        <v>517.79</v>
      </c>
      <c r="L7170" s="228">
        <v>-6.87</v>
      </c>
      <c r="M7170" s="229">
        <f t="shared" si="218"/>
        <v>510.91999999999996</v>
      </c>
      <c r="N7170" s="230">
        <v>9.09</v>
      </c>
    </row>
    <row r="7171" spans="1:14" x14ac:dyDescent="0.2">
      <c r="A7171" s="231" t="str">
        <f t="shared" si="219"/>
        <v>NS1.522Thinned045</v>
      </c>
      <c r="B7171" s="223" t="s">
        <v>234</v>
      </c>
      <c r="C7171" s="224">
        <v>1.5</v>
      </c>
      <c r="D7171" s="223">
        <v>22</v>
      </c>
      <c r="E7171" s="223" t="s">
        <v>172</v>
      </c>
      <c r="F7171" s="225" t="s">
        <v>9</v>
      </c>
      <c r="G7171" s="226">
        <v>11.98</v>
      </c>
      <c r="H7171" s="226">
        <v>-0.18</v>
      </c>
      <c r="I7171" s="226">
        <v>11.8</v>
      </c>
      <c r="J7171" s="227">
        <v>59</v>
      </c>
      <c r="K7171" s="227">
        <v>576.79</v>
      </c>
      <c r="L7171" s="228">
        <v>-8.48</v>
      </c>
      <c r="M7171" s="229">
        <f t="shared" si="218"/>
        <v>568.30999999999995</v>
      </c>
      <c r="N7171" s="230">
        <v>9.1300000000000008</v>
      </c>
    </row>
    <row r="7172" spans="1:14" x14ac:dyDescent="0.2">
      <c r="A7172" s="231" t="str">
        <f t="shared" si="219"/>
        <v>NS1.522Thinned050</v>
      </c>
      <c r="B7172" s="223" t="s">
        <v>234</v>
      </c>
      <c r="C7172" s="224">
        <v>1.5</v>
      </c>
      <c r="D7172" s="223">
        <v>22</v>
      </c>
      <c r="E7172" s="223" t="s">
        <v>172</v>
      </c>
      <c r="F7172" s="225" t="s">
        <v>10</v>
      </c>
      <c r="G7172" s="226">
        <v>10.83</v>
      </c>
      <c r="H7172" s="226">
        <v>-0.12</v>
      </c>
      <c r="I7172" s="226">
        <v>10.7</v>
      </c>
      <c r="J7172" s="227">
        <v>53.52</v>
      </c>
      <c r="K7172" s="227">
        <v>630.29999999999995</v>
      </c>
      <c r="L7172" s="228">
        <v>-10.08</v>
      </c>
      <c r="M7172" s="229">
        <f t="shared" si="218"/>
        <v>620.21999999999991</v>
      </c>
      <c r="N7172" s="230">
        <v>9.11</v>
      </c>
    </row>
    <row r="7173" spans="1:14" x14ac:dyDescent="0.2">
      <c r="A7173" s="231" t="str">
        <f t="shared" si="219"/>
        <v>NS1.522Thinned055</v>
      </c>
      <c r="B7173" s="223" t="s">
        <v>234</v>
      </c>
      <c r="C7173" s="224">
        <v>1.5</v>
      </c>
      <c r="D7173" s="223">
        <v>22</v>
      </c>
      <c r="E7173" s="223" t="s">
        <v>172</v>
      </c>
      <c r="F7173" s="225" t="s">
        <v>11</v>
      </c>
      <c r="G7173" s="226">
        <v>9.9</v>
      </c>
      <c r="H7173" s="226">
        <v>-0.47</v>
      </c>
      <c r="I7173" s="226">
        <v>9.43</v>
      </c>
      <c r="J7173" s="227">
        <v>47.17</v>
      </c>
      <c r="K7173" s="227">
        <v>677.48</v>
      </c>
      <c r="L7173" s="228">
        <v>-11.59</v>
      </c>
      <c r="M7173" s="229">
        <f t="shared" si="218"/>
        <v>665.89</v>
      </c>
      <c r="N7173" s="230">
        <v>8.5500000000000007</v>
      </c>
    </row>
    <row r="7174" spans="1:14" x14ac:dyDescent="0.2">
      <c r="A7174" s="231" t="str">
        <f t="shared" si="219"/>
        <v>NS1.522Thinned060</v>
      </c>
      <c r="B7174" s="223" t="s">
        <v>234</v>
      </c>
      <c r="C7174" s="224">
        <v>1.5</v>
      </c>
      <c r="D7174" s="223">
        <v>22</v>
      </c>
      <c r="E7174" s="223" t="s">
        <v>172</v>
      </c>
      <c r="F7174" s="225" t="s">
        <v>12</v>
      </c>
      <c r="G7174" s="226">
        <v>10.220000000000001</v>
      </c>
      <c r="H7174" s="226">
        <v>-0.94</v>
      </c>
      <c r="I7174" s="226">
        <v>9.2799999999999994</v>
      </c>
      <c r="J7174" s="227">
        <v>46.42</v>
      </c>
      <c r="K7174" s="227">
        <v>723.89</v>
      </c>
      <c r="L7174" s="228">
        <v>-12.9</v>
      </c>
      <c r="M7174" s="229">
        <f t="shared" si="218"/>
        <v>710.99</v>
      </c>
      <c r="N7174" s="230">
        <v>7.48</v>
      </c>
    </row>
    <row r="7175" spans="1:14" x14ac:dyDescent="0.2">
      <c r="A7175" s="231" t="str">
        <f t="shared" si="219"/>
        <v>NS1.522Thinned065</v>
      </c>
      <c r="B7175" s="223" t="s">
        <v>234</v>
      </c>
      <c r="C7175" s="224">
        <v>1.5</v>
      </c>
      <c r="D7175" s="223">
        <v>22</v>
      </c>
      <c r="E7175" s="223" t="s">
        <v>172</v>
      </c>
      <c r="F7175" s="225" t="s">
        <v>13</v>
      </c>
      <c r="G7175" s="226">
        <v>10.51</v>
      </c>
      <c r="H7175" s="226">
        <v>-0.83</v>
      </c>
      <c r="I7175" s="226">
        <v>9.68</v>
      </c>
      <c r="J7175" s="227">
        <v>48.38</v>
      </c>
      <c r="K7175" s="227">
        <v>772.27</v>
      </c>
      <c r="L7175" s="228">
        <v>-14.08</v>
      </c>
      <c r="M7175" s="229">
        <f t="shared" si="218"/>
        <v>758.18999999999994</v>
      </c>
      <c r="N7175" s="230">
        <v>6.66</v>
      </c>
    </row>
    <row r="7176" spans="1:14" x14ac:dyDescent="0.2">
      <c r="A7176" s="231" t="str">
        <f t="shared" si="219"/>
        <v>NS1.522Thinned070</v>
      </c>
      <c r="B7176" s="223" t="s">
        <v>234</v>
      </c>
      <c r="C7176" s="224">
        <v>1.5</v>
      </c>
      <c r="D7176" s="223">
        <v>22</v>
      </c>
      <c r="E7176" s="223" t="s">
        <v>172</v>
      </c>
      <c r="F7176" s="225" t="s">
        <v>200</v>
      </c>
      <c r="G7176" s="226">
        <v>8.93</v>
      </c>
      <c r="H7176" s="226">
        <v>-0.83</v>
      </c>
      <c r="I7176" s="226">
        <v>8.1</v>
      </c>
      <c r="J7176" s="227">
        <v>40.5</v>
      </c>
      <c r="K7176" s="227">
        <v>812.77</v>
      </c>
      <c r="L7176" s="228">
        <v>-15.14</v>
      </c>
      <c r="M7176" s="229">
        <f t="shared" si="218"/>
        <v>797.63</v>
      </c>
      <c r="N7176" s="230">
        <v>6.02</v>
      </c>
    </row>
    <row r="7177" spans="1:14" x14ac:dyDescent="0.2">
      <c r="A7177" s="231" t="str">
        <f t="shared" si="219"/>
        <v>NS1.522Thinned075</v>
      </c>
      <c r="B7177" s="223" t="s">
        <v>234</v>
      </c>
      <c r="C7177" s="224">
        <v>1.5</v>
      </c>
      <c r="D7177" s="223">
        <v>22</v>
      </c>
      <c r="E7177" s="223" t="s">
        <v>172</v>
      </c>
      <c r="F7177" s="225" t="s">
        <v>201</v>
      </c>
      <c r="G7177" s="226">
        <v>9.39</v>
      </c>
      <c r="H7177" s="226">
        <v>-0.69</v>
      </c>
      <c r="I7177" s="226">
        <v>8.6999999999999993</v>
      </c>
      <c r="J7177" s="227">
        <v>43.49</v>
      </c>
      <c r="K7177" s="227">
        <v>856.27</v>
      </c>
      <c r="L7177" s="228">
        <v>-16.09</v>
      </c>
      <c r="M7177" s="229">
        <f t="shared" si="218"/>
        <v>840.18</v>
      </c>
      <c r="N7177" s="230">
        <v>5.42</v>
      </c>
    </row>
    <row r="7178" spans="1:14" x14ac:dyDescent="0.2">
      <c r="A7178" s="231" t="str">
        <f t="shared" si="219"/>
        <v>NS1.522Thinned080</v>
      </c>
      <c r="B7178" s="223" t="s">
        <v>234</v>
      </c>
      <c r="C7178" s="224">
        <v>1.5</v>
      </c>
      <c r="D7178" s="223">
        <v>22</v>
      </c>
      <c r="E7178" s="223" t="s">
        <v>172</v>
      </c>
      <c r="F7178" s="225" t="s">
        <v>202</v>
      </c>
      <c r="G7178" s="226">
        <v>8.4600000000000009</v>
      </c>
      <c r="H7178" s="226">
        <v>-0.63</v>
      </c>
      <c r="I7178" s="226">
        <v>7.83</v>
      </c>
      <c r="J7178" s="227">
        <v>39.15</v>
      </c>
      <c r="K7178" s="227">
        <v>895.41</v>
      </c>
      <c r="L7178" s="228">
        <v>-16.95</v>
      </c>
      <c r="M7178" s="229">
        <f t="shared" si="218"/>
        <v>878.45999999999992</v>
      </c>
      <c r="N7178" s="230">
        <v>4.8899999999999997</v>
      </c>
    </row>
    <row r="7179" spans="1:14" x14ac:dyDescent="0.2">
      <c r="A7179" s="231" t="str">
        <f t="shared" si="219"/>
        <v>NS1.522Thinned085</v>
      </c>
      <c r="B7179" s="223" t="s">
        <v>234</v>
      </c>
      <c r="C7179" s="224">
        <v>1.5</v>
      </c>
      <c r="D7179" s="223">
        <v>22</v>
      </c>
      <c r="E7179" s="223" t="s">
        <v>172</v>
      </c>
      <c r="F7179" s="225" t="s">
        <v>203</v>
      </c>
      <c r="G7179" s="226">
        <v>8.69</v>
      </c>
      <c r="H7179" s="226">
        <v>-0.55000000000000004</v>
      </c>
      <c r="I7179" s="226">
        <v>8.14</v>
      </c>
      <c r="J7179" s="227">
        <v>40.71</v>
      </c>
      <c r="K7179" s="227">
        <v>936.12</v>
      </c>
      <c r="L7179" s="228">
        <v>-17.72</v>
      </c>
      <c r="M7179" s="229">
        <f t="shared" si="218"/>
        <v>918.4</v>
      </c>
      <c r="N7179" s="230">
        <v>4.4000000000000004</v>
      </c>
    </row>
    <row r="7180" spans="1:14" x14ac:dyDescent="0.2">
      <c r="A7180" s="231" t="str">
        <f t="shared" si="219"/>
        <v>NS1.522Thinned090</v>
      </c>
      <c r="B7180" s="223" t="s">
        <v>234</v>
      </c>
      <c r="C7180" s="224">
        <v>1.5</v>
      </c>
      <c r="D7180" s="223">
        <v>22</v>
      </c>
      <c r="E7180" s="223" t="s">
        <v>172</v>
      </c>
      <c r="F7180" s="225" t="s">
        <v>204</v>
      </c>
      <c r="G7180" s="226">
        <v>8.2899999999999991</v>
      </c>
      <c r="H7180" s="226">
        <v>-0.5</v>
      </c>
      <c r="I7180" s="226">
        <v>7.8</v>
      </c>
      <c r="J7180" s="227">
        <v>38.979999999999997</v>
      </c>
      <c r="K7180" s="227">
        <v>975.1</v>
      </c>
      <c r="L7180" s="228">
        <v>-18.43</v>
      </c>
      <c r="M7180" s="229">
        <f t="shared" si="218"/>
        <v>956.67000000000007</v>
      </c>
      <c r="N7180" s="230">
        <v>3.97</v>
      </c>
    </row>
    <row r="7181" spans="1:14" x14ac:dyDescent="0.2">
      <c r="A7181" s="231" t="str">
        <f t="shared" si="219"/>
        <v>NS1.522Thinned095</v>
      </c>
      <c r="B7181" s="223" t="s">
        <v>234</v>
      </c>
      <c r="C7181" s="224">
        <v>1.5</v>
      </c>
      <c r="D7181" s="223">
        <v>22</v>
      </c>
      <c r="E7181" s="223" t="s">
        <v>172</v>
      </c>
      <c r="F7181" s="225" t="s">
        <v>205</v>
      </c>
      <c r="G7181" s="226">
        <v>7.81</v>
      </c>
      <c r="H7181" s="226">
        <v>-0.48</v>
      </c>
      <c r="I7181" s="226">
        <v>7.33</v>
      </c>
      <c r="J7181" s="227">
        <v>36.64</v>
      </c>
      <c r="K7181" s="227">
        <v>1011.74</v>
      </c>
      <c r="L7181" s="228">
        <v>-19.059999999999999</v>
      </c>
      <c r="M7181" s="229">
        <f t="shared" si="218"/>
        <v>992.68000000000006</v>
      </c>
      <c r="N7181" s="230">
        <v>3.58</v>
      </c>
    </row>
    <row r="7182" spans="1:14" x14ac:dyDescent="0.2">
      <c r="A7182" s="231" t="str">
        <f t="shared" si="219"/>
        <v>NS1.522Thinned100</v>
      </c>
      <c r="B7182" s="223" t="s">
        <v>234</v>
      </c>
      <c r="C7182" s="224">
        <v>1.5</v>
      </c>
      <c r="D7182" s="223">
        <v>22</v>
      </c>
      <c r="E7182" s="223" t="s">
        <v>172</v>
      </c>
      <c r="F7182" s="225" t="s">
        <v>206</v>
      </c>
      <c r="G7182" s="226">
        <v>7.42</v>
      </c>
      <c r="H7182" s="226">
        <v>-0.47</v>
      </c>
      <c r="I7182" s="226">
        <v>6.95</v>
      </c>
      <c r="J7182" s="227">
        <v>34.75</v>
      </c>
      <c r="K7182" s="227">
        <v>1046.49</v>
      </c>
      <c r="L7182" s="228">
        <v>-19.62</v>
      </c>
      <c r="M7182" s="229">
        <f t="shared" si="218"/>
        <v>1026.8700000000001</v>
      </c>
      <c r="N7182" s="230">
        <v>3.23</v>
      </c>
    </row>
    <row r="7183" spans="1:14" x14ac:dyDescent="0.2">
      <c r="A7183" s="231" t="str">
        <f t="shared" si="219"/>
        <v>NS1.522Thinned105</v>
      </c>
      <c r="B7183" s="223" t="s">
        <v>234</v>
      </c>
      <c r="C7183" s="224">
        <v>1.5</v>
      </c>
      <c r="D7183" s="223">
        <v>22</v>
      </c>
      <c r="E7183" s="223" t="s">
        <v>172</v>
      </c>
      <c r="F7183" s="225" t="s">
        <v>207</v>
      </c>
      <c r="G7183" s="226">
        <v>7.01</v>
      </c>
      <c r="H7183" s="226">
        <v>-0.46</v>
      </c>
      <c r="I7183" s="226">
        <v>6.56</v>
      </c>
      <c r="J7183" s="227">
        <v>32.79</v>
      </c>
      <c r="K7183" s="227">
        <v>1079.28</v>
      </c>
      <c r="L7183" s="228">
        <v>-20.14</v>
      </c>
      <c r="M7183" s="229">
        <f t="shared" si="218"/>
        <v>1059.1399999999999</v>
      </c>
      <c r="N7183" s="230">
        <v>2.91</v>
      </c>
    </row>
    <row r="7184" spans="1:14" x14ac:dyDescent="0.2">
      <c r="A7184" s="231" t="str">
        <f t="shared" si="219"/>
        <v>NS1.522Thinned110</v>
      </c>
      <c r="B7184" s="223" t="s">
        <v>234</v>
      </c>
      <c r="C7184" s="224">
        <v>1.5</v>
      </c>
      <c r="D7184" s="223">
        <v>22</v>
      </c>
      <c r="E7184" s="223" t="s">
        <v>172</v>
      </c>
      <c r="F7184" s="225" t="s">
        <v>208</v>
      </c>
      <c r="G7184" s="226">
        <v>6.63</v>
      </c>
      <c r="H7184" s="226">
        <v>-0.44</v>
      </c>
      <c r="I7184" s="226">
        <v>6.19</v>
      </c>
      <c r="J7184" s="227">
        <v>30.94</v>
      </c>
      <c r="K7184" s="227">
        <v>1110.22</v>
      </c>
      <c r="L7184" s="228">
        <v>-20.6</v>
      </c>
      <c r="M7184" s="229">
        <f t="shared" si="218"/>
        <v>1089.6200000000001</v>
      </c>
      <c r="N7184" s="230">
        <v>2.63</v>
      </c>
    </row>
    <row r="7185" spans="1:14" x14ac:dyDescent="0.2">
      <c r="A7185" s="231" t="str">
        <f t="shared" si="219"/>
        <v>NS1.522Thinned115</v>
      </c>
      <c r="B7185" s="223" t="s">
        <v>234</v>
      </c>
      <c r="C7185" s="224">
        <v>1.5</v>
      </c>
      <c r="D7185" s="223">
        <v>22</v>
      </c>
      <c r="E7185" s="223" t="s">
        <v>172</v>
      </c>
      <c r="F7185" s="225" t="s">
        <v>209</v>
      </c>
      <c r="G7185" s="226">
        <v>6.27</v>
      </c>
      <c r="H7185" s="226">
        <v>-0.42</v>
      </c>
      <c r="I7185" s="226">
        <v>5.85</v>
      </c>
      <c r="J7185" s="227">
        <v>29.27</v>
      </c>
      <c r="K7185" s="227">
        <v>1139.49</v>
      </c>
      <c r="L7185" s="228">
        <v>-21.02</v>
      </c>
      <c r="M7185" s="229">
        <f t="shared" si="218"/>
        <v>1118.47</v>
      </c>
      <c r="N7185" s="230">
        <v>2.38</v>
      </c>
    </row>
    <row r="7186" spans="1:14" x14ac:dyDescent="0.2">
      <c r="A7186" s="231" t="str">
        <f t="shared" si="219"/>
        <v>NS1.522Thinned120</v>
      </c>
      <c r="B7186" s="223" t="s">
        <v>234</v>
      </c>
      <c r="C7186" s="224">
        <v>1.5</v>
      </c>
      <c r="D7186" s="223">
        <v>22</v>
      </c>
      <c r="E7186" s="223" t="s">
        <v>172</v>
      </c>
      <c r="F7186" s="225" t="s">
        <v>210</v>
      </c>
      <c r="G7186" s="226">
        <v>5.9</v>
      </c>
      <c r="H7186" s="226">
        <v>-0.4</v>
      </c>
      <c r="I7186" s="226">
        <v>5.5</v>
      </c>
      <c r="J7186" s="227">
        <v>27.5</v>
      </c>
      <c r="K7186" s="227">
        <v>1166.99</v>
      </c>
      <c r="L7186" s="228">
        <v>-21.4</v>
      </c>
      <c r="M7186" s="229">
        <f t="shared" ref="M7186:M7201" si="220">K7186+L7186</f>
        <v>1145.5899999999999</v>
      </c>
      <c r="N7186" s="230">
        <v>2.14</v>
      </c>
    </row>
    <row r="7187" spans="1:14" x14ac:dyDescent="0.2">
      <c r="A7187" s="231" t="str">
        <f t="shared" si="219"/>
        <v>NS1.522Thinned125</v>
      </c>
      <c r="B7187" s="223" t="s">
        <v>234</v>
      </c>
      <c r="C7187" s="224">
        <v>1.5</v>
      </c>
      <c r="D7187" s="223">
        <v>22</v>
      </c>
      <c r="E7187" s="223" t="s">
        <v>172</v>
      </c>
      <c r="F7187" s="225" t="s">
        <v>211</v>
      </c>
      <c r="G7187" s="226">
        <v>5.53</v>
      </c>
      <c r="H7187" s="226">
        <v>-0.38</v>
      </c>
      <c r="I7187" s="226">
        <v>5.15</v>
      </c>
      <c r="J7187" s="227">
        <v>25.77</v>
      </c>
      <c r="K7187" s="227">
        <v>1192.76</v>
      </c>
      <c r="L7187" s="228">
        <v>-21.74</v>
      </c>
      <c r="M7187" s="229">
        <f t="shared" si="220"/>
        <v>1171.02</v>
      </c>
      <c r="N7187" s="230">
        <v>1.94</v>
      </c>
    </row>
    <row r="7188" spans="1:14" x14ac:dyDescent="0.2">
      <c r="A7188" s="231" t="str">
        <f t="shared" si="219"/>
        <v>NS1.522Thinned130</v>
      </c>
      <c r="B7188" s="223" t="s">
        <v>234</v>
      </c>
      <c r="C7188" s="224">
        <v>1.5</v>
      </c>
      <c r="D7188" s="223">
        <v>22</v>
      </c>
      <c r="E7188" s="223" t="s">
        <v>172</v>
      </c>
      <c r="F7188" s="225" t="s">
        <v>212</v>
      </c>
      <c r="G7188" s="226">
        <v>5.23</v>
      </c>
      <c r="H7188" s="226">
        <v>-0.36</v>
      </c>
      <c r="I7188" s="226">
        <v>4.87</v>
      </c>
      <c r="J7188" s="227">
        <v>24.37</v>
      </c>
      <c r="K7188" s="227">
        <v>1217.1300000000001</v>
      </c>
      <c r="L7188" s="228">
        <v>-22.04</v>
      </c>
      <c r="M7188" s="229">
        <f t="shared" si="220"/>
        <v>1195.0900000000001</v>
      </c>
      <c r="N7188" s="230">
        <v>1.75</v>
      </c>
    </row>
    <row r="7189" spans="1:14" x14ac:dyDescent="0.2">
      <c r="A7189" s="231" t="str">
        <f t="shared" si="219"/>
        <v>NS1.522Thinned135</v>
      </c>
      <c r="B7189" s="223" t="s">
        <v>234</v>
      </c>
      <c r="C7189" s="224">
        <v>1.5</v>
      </c>
      <c r="D7189" s="223">
        <v>22</v>
      </c>
      <c r="E7189" s="223" t="s">
        <v>172</v>
      </c>
      <c r="F7189" s="225" t="s">
        <v>213</v>
      </c>
      <c r="G7189" s="226">
        <v>4.87</v>
      </c>
      <c r="H7189" s="226">
        <v>-0.33</v>
      </c>
      <c r="I7189" s="226">
        <v>4.54</v>
      </c>
      <c r="J7189" s="227">
        <v>22.69</v>
      </c>
      <c r="K7189" s="227">
        <v>1239.82</v>
      </c>
      <c r="L7189" s="228">
        <v>-22.32</v>
      </c>
      <c r="M7189" s="229">
        <f t="shared" si="220"/>
        <v>1217.5</v>
      </c>
      <c r="N7189" s="230">
        <v>1.58</v>
      </c>
    </row>
    <row r="7190" spans="1:14" x14ac:dyDescent="0.2">
      <c r="A7190" s="231" t="str">
        <f t="shared" si="219"/>
        <v>NS1.522Thinned140</v>
      </c>
      <c r="B7190" s="223" t="s">
        <v>234</v>
      </c>
      <c r="C7190" s="224">
        <v>1.5</v>
      </c>
      <c r="D7190" s="223">
        <v>22</v>
      </c>
      <c r="E7190" s="223" t="s">
        <v>172</v>
      </c>
      <c r="F7190" s="225" t="s">
        <v>214</v>
      </c>
      <c r="G7190" s="226">
        <v>4.5599999999999996</v>
      </c>
      <c r="H7190" s="226">
        <v>-0.31</v>
      </c>
      <c r="I7190" s="226">
        <v>4.25</v>
      </c>
      <c r="J7190" s="227">
        <v>21.25</v>
      </c>
      <c r="K7190" s="227">
        <v>1261.07</v>
      </c>
      <c r="L7190" s="228">
        <v>-22.58</v>
      </c>
      <c r="M7190" s="229">
        <f t="shared" si="220"/>
        <v>1238.49</v>
      </c>
      <c r="N7190" s="230">
        <v>1.43</v>
      </c>
    </row>
    <row r="7191" spans="1:14" x14ac:dyDescent="0.2">
      <c r="A7191" s="231" t="str">
        <f t="shared" si="219"/>
        <v>NS1.522Thinned145</v>
      </c>
      <c r="B7191" s="223" t="s">
        <v>234</v>
      </c>
      <c r="C7191" s="224">
        <v>1.5</v>
      </c>
      <c r="D7191" s="223">
        <v>22</v>
      </c>
      <c r="E7191" s="223" t="s">
        <v>172</v>
      </c>
      <c r="F7191" s="225" t="s">
        <v>215</v>
      </c>
      <c r="G7191" s="226">
        <v>4.29</v>
      </c>
      <c r="H7191" s="226">
        <v>-0.28999999999999998</v>
      </c>
      <c r="I7191" s="226">
        <v>3.99</v>
      </c>
      <c r="J7191" s="227">
        <v>19.97</v>
      </c>
      <c r="K7191" s="227">
        <v>1281.04</v>
      </c>
      <c r="L7191" s="228">
        <v>-22.8</v>
      </c>
      <c r="M7191" s="229">
        <f t="shared" si="220"/>
        <v>1258.24</v>
      </c>
      <c r="N7191" s="230">
        <v>1.29</v>
      </c>
    </row>
    <row r="7192" spans="1:14" x14ac:dyDescent="0.2">
      <c r="A7192" s="231" t="str">
        <f t="shared" si="219"/>
        <v>NS1.522Thinned150</v>
      </c>
      <c r="B7192" s="223" t="s">
        <v>234</v>
      </c>
      <c r="C7192" s="224">
        <v>1.5</v>
      </c>
      <c r="D7192" s="223">
        <v>22</v>
      </c>
      <c r="E7192" s="223" t="s">
        <v>172</v>
      </c>
      <c r="F7192" s="225" t="s">
        <v>216</v>
      </c>
      <c r="G7192" s="226">
        <v>4.01</v>
      </c>
      <c r="H7192" s="226">
        <v>-0.27</v>
      </c>
      <c r="I7192" s="226">
        <v>3.74</v>
      </c>
      <c r="J7192" s="227">
        <v>18.7</v>
      </c>
      <c r="K7192" s="227">
        <v>1299.74</v>
      </c>
      <c r="L7192" s="228">
        <v>-23.01</v>
      </c>
      <c r="M7192" s="229">
        <f t="shared" si="220"/>
        <v>1276.73</v>
      </c>
      <c r="N7192" s="230">
        <v>1.17</v>
      </c>
    </row>
    <row r="7193" spans="1:14" x14ac:dyDescent="0.2">
      <c r="A7193" s="231" t="str">
        <f t="shared" si="219"/>
        <v>NS1.522Thinned155</v>
      </c>
      <c r="B7193" s="223" t="s">
        <v>234</v>
      </c>
      <c r="C7193" s="224">
        <v>1.5</v>
      </c>
      <c r="D7193" s="223">
        <v>22</v>
      </c>
      <c r="E7193" s="223" t="s">
        <v>172</v>
      </c>
      <c r="F7193" s="225" t="s">
        <v>217</v>
      </c>
      <c r="G7193" s="226">
        <v>3.72</v>
      </c>
      <c r="H7193" s="226">
        <v>-0.25</v>
      </c>
      <c r="I7193" s="226">
        <v>3.46</v>
      </c>
      <c r="J7193" s="227">
        <v>17.32</v>
      </c>
      <c r="K7193" s="227">
        <v>1317.05</v>
      </c>
      <c r="L7193" s="228">
        <v>-23.2</v>
      </c>
      <c r="M7193" s="229">
        <f t="shared" si="220"/>
        <v>1293.8499999999999</v>
      </c>
      <c r="N7193" s="230">
        <v>1.06</v>
      </c>
    </row>
    <row r="7194" spans="1:14" x14ac:dyDescent="0.2">
      <c r="A7194" s="231" t="str">
        <f t="shared" si="219"/>
        <v>NS1.522Thinned160</v>
      </c>
      <c r="B7194" s="223" t="s">
        <v>234</v>
      </c>
      <c r="C7194" s="224">
        <v>1.5</v>
      </c>
      <c r="D7194" s="223">
        <v>22</v>
      </c>
      <c r="E7194" s="223" t="s">
        <v>172</v>
      </c>
      <c r="F7194" s="225" t="s">
        <v>218</v>
      </c>
      <c r="G7194" s="226">
        <v>3.44</v>
      </c>
      <c r="H7194" s="226">
        <v>-0.23</v>
      </c>
      <c r="I7194" s="226">
        <v>3.21</v>
      </c>
      <c r="J7194" s="227">
        <v>16.04</v>
      </c>
      <c r="K7194" s="227">
        <v>1333.09</v>
      </c>
      <c r="L7194" s="228">
        <v>-23.36</v>
      </c>
      <c r="M7194" s="229">
        <f t="shared" si="220"/>
        <v>1309.73</v>
      </c>
      <c r="N7194" s="230">
        <v>0.96</v>
      </c>
    </row>
    <row r="7195" spans="1:14" x14ac:dyDescent="0.2">
      <c r="A7195" s="231" t="str">
        <f t="shared" si="219"/>
        <v>NS1.522Thinned165</v>
      </c>
      <c r="B7195" s="223" t="s">
        <v>234</v>
      </c>
      <c r="C7195" s="224">
        <v>1.5</v>
      </c>
      <c r="D7195" s="223">
        <v>22</v>
      </c>
      <c r="E7195" s="223" t="s">
        <v>172</v>
      </c>
      <c r="F7195" s="225" t="s">
        <v>219</v>
      </c>
      <c r="G7195" s="226">
        <v>3.24</v>
      </c>
      <c r="H7195" s="226">
        <v>-0.22</v>
      </c>
      <c r="I7195" s="226">
        <v>3.02</v>
      </c>
      <c r="J7195" s="227">
        <v>15.1</v>
      </c>
      <c r="K7195" s="227">
        <v>1348.2</v>
      </c>
      <c r="L7195" s="228">
        <v>-23.51</v>
      </c>
      <c r="M7195" s="229">
        <f t="shared" si="220"/>
        <v>1324.69</v>
      </c>
      <c r="N7195" s="230">
        <v>0.87</v>
      </c>
    </row>
    <row r="7196" spans="1:14" x14ac:dyDescent="0.2">
      <c r="A7196" s="231" t="str">
        <f t="shared" si="219"/>
        <v>NS1.522Thinned170</v>
      </c>
      <c r="B7196" s="223" t="s">
        <v>234</v>
      </c>
      <c r="C7196" s="224">
        <v>1.5</v>
      </c>
      <c r="D7196" s="223">
        <v>22</v>
      </c>
      <c r="E7196" s="223" t="s">
        <v>172</v>
      </c>
      <c r="F7196" s="225" t="s">
        <v>220</v>
      </c>
      <c r="G7196" s="226">
        <v>2.99</v>
      </c>
      <c r="H7196" s="226">
        <v>-0.2</v>
      </c>
      <c r="I7196" s="226">
        <v>2.79</v>
      </c>
      <c r="J7196" s="227">
        <v>13.97</v>
      </c>
      <c r="K7196" s="227">
        <v>1362.17</v>
      </c>
      <c r="L7196" s="228">
        <v>-23.65</v>
      </c>
      <c r="M7196" s="229">
        <f t="shared" si="220"/>
        <v>1338.52</v>
      </c>
      <c r="N7196" s="230">
        <v>0.79</v>
      </c>
    </row>
    <row r="7197" spans="1:14" x14ac:dyDescent="0.2">
      <c r="A7197" s="231" t="str">
        <f t="shared" si="219"/>
        <v>NS1.522Thinned175</v>
      </c>
      <c r="B7197" s="223" t="s">
        <v>234</v>
      </c>
      <c r="C7197" s="224">
        <v>1.5</v>
      </c>
      <c r="D7197" s="223">
        <v>22</v>
      </c>
      <c r="E7197" s="223" t="s">
        <v>172</v>
      </c>
      <c r="F7197" s="225" t="s">
        <v>221</v>
      </c>
      <c r="G7197" s="226">
        <v>2.79</v>
      </c>
      <c r="H7197" s="226">
        <v>-0.18</v>
      </c>
      <c r="I7197" s="226">
        <v>2.61</v>
      </c>
      <c r="J7197" s="227">
        <v>13.03</v>
      </c>
      <c r="K7197" s="227">
        <v>1375.2</v>
      </c>
      <c r="L7197" s="228">
        <v>-23.78</v>
      </c>
      <c r="M7197" s="229">
        <f t="shared" si="220"/>
        <v>1351.42</v>
      </c>
      <c r="N7197" s="230">
        <v>0.71</v>
      </c>
    </row>
    <row r="7198" spans="1:14" x14ac:dyDescent="0.2">
      <c r="A7198" s="231" t="str">
        <f t="shared" si="219"/>
        <v>NS1.522Thinned180</v>
      </c>
      <c r="B7198" s="223" t="s">
        <v>234</v>
      </c>
      <c r="C7198" s="224">
        <v>1.5</v>
      </c>
      <c r="D7198" s="223">
        <v>22</v>
      </c>
      <c r="E7198" s="223" t="s">
        <v>172</v>
      </c>
      <c r="F7198" s="225" t="s">
        <v>222</v>
      </c>
      <c r="G7198" s="226">
        <v>2.59</v>
      </c>
      <c r="H7198" s="226">
        <v>-0.17</v>
      </c>
      <c r="I7198" s="226">
        <v>2.42</v>
      </c>
      <c r="J7198" s="227">
        <v>12.11</v>
      </c>
      <c r="K7198" s="227">
        <v>1387.3</v>
      </c>
      <c r="L7198" s="228">
        <v>-23.89</v>
      </c>
      <c r="M7198" s="229">
        <f t="shared" si="220"/>
        <v>1363.4099999999999</v>
      </c>
      <c r="N7198" s="230">
        <v>0.64</v>
      </c>
    </row>
    <row r="7199" spans="1:14" x14ac:dyDescent="0.2">
      <c r="A7199" s="231" t="str">
        <f t="shared" si="219"/>
        <v>NS1.522Thinned185</v>
      </c>
      <c r="B7199" s="223" t="s">
        <v>234</v>
      </c>
      <c r="C7199" s="224">
        <v>1.5</v>
      </c>
      <c r="D7199" s="223">
        <v>22</v>
      </c>
      <c r="E7199" s="223" t="s">
        <v>172</v>
      </c>
      <c r="F7199" s="225" t="s">
        <v>223</v>
      </c>
      <c r="G7199" s="226">
        <v>2.42</v>
      </c>
      <c r="H7199" s="226">
        <v>-0.15</v>
      </c>
      <c r="I7199" s="226">
        <v>2.2599999999999998</v>
      </c>
      <c r="J7199" s="227">
        <v>11.31</v>
      </c>
      <c r="K7199" s="227">
        <v>1398.62</v>
      </c>
      <c r="L7199" s="228">
        <v>-23.99</v>
      </c>
      <c r="M7199" s="229">
        <f t="shared" si="220"/>
        <v>1374.6299999999999</v>
      </c>
      <c r="N7199" s="230">
        <v>0.57999999999999996</v>
      </c>
    </row>
    <row r="7200" spans="1:14" x14ac:dyDescent="0.2">
      <c r="A7200" s="231" t="str">
        <f t="shared" si="219"/>
        <v>NS1.522Thinned190</v>
      </c>
      <c r="B7200" s="223" t="s">
        <v>234</v>
      </c>
      <c r="C7200" s="224">
        <v>1.5</v>
      </c>
      <c r="D7200" s="223">
        <v>22</v>
      </c>
      <c r="E7200" s="223" t="s">
        <v>172</v>
      </c>
      <c r="F7200" s="225" t="s">
        <v>224</v>
      </c>
      <c r="G7200" s="226">
        <v>2.2400000000000002</v>
      </c>
      <c r="H7200" s="226">
        <v>-0.14000000000000001</v>
      </c>
      <c r="I7200" s="226">
        <v>2.1</v>
      </c>
      <c r="J7200" s="227">
        <v>10.51</v>
      </c>
      <c r="K7200" s="227">
        <v>1409.12</v>
      </c>
      <c r="L7200" s="228">
        <v>-24.09</v>
      </c>
      <c r="M7200" s="229">
        <f t="shared" si="220"/>
        <v>1385.03</v>
      </c>
      <c r="N7200" s="230">
        <v>0.53</v>
      </c>
    </row>
    <row r="7201" spans="1:14" x14ac:dyDescent="0.2">
      <c r="A7201" s="231" t="str">
        <f t="shared" si="219"/>
        <v>NS1.522Thinned195</v>
      </c>
      <c r="B7201" s="223" t="s">
        <v>234</v>
      </c>
      <c r="C7201" s="224">
        <v>1.5</v>
      </c>
      <c r="D7201" s="223">
        <v>22</v>
      </c>
      <c r="E7201" s="223" t="s">
        <v>172</v>
      </c>
      <c r="F7201" s="225" t="s">
        <v>225</v>
      </c>
      <c r="G7201" s="226">
        <v>3.05</v>
      </c>
      <c r="H7201" s="226">
        <v>-0.65</v>
      </c>
      <c r="I7201" s="226">
        <v>2.4</v>
      </c>
      <c r="J7201" s="227">
        <v>12</v>
      </c>
      <c r="K7201" s="227">
        <v>1421.13</v>
      </c>
      <c r="L7201" s="228">
        <v>-24.09</v>
      </c>
      <c r="M7201" s="229">
        <f t="shared" si="220"/>
        <v>1397.0400000000002</v>
      </c>
      <c r="N7201" s="230">
        <v>0</v>
      </c>
    </row>
    <row r="7202" spans="1:14" x14ac:dyDescent="0.2">
      <c r="A7202" s="231" t="str">
        <f t="shared" si="219"/>
        <v>OK1.202NO_thin000</v>
      </c>
      <c r="B7202" s="223" t="s">
        <v>235</v>
      </c>
      <c r="C7202" s="224">
        <v>1.2</v>
      </c>
      <c r="D7202" s="223">
        <v>2</v>
      </c>
      <c r="E7202" s="223" t="s">
        <v>199</v>
      </c>
      <c r="F7202" s="225" t="s">
        <v>0</v>
      </c>
      <c r="J7202" s="227"/>
      <c r="K7202" s="227"/>
      <c r="M7202" s="229">
        <v>0.92</v>
      </c>
    </row>
    <row r="7203" spans="1:14" x14ac:dyDescent="0.2">
      <c r="A7203" s="231" t="str">
        <f t="shared" si="219"/>
        <v>OK1.202NO_thin005</v>
      </c>
      <c r="B7203" s="223" t="s">
        <v>235</v>
      </c>
      <c r="C7203" s="224">
        <v>1.2</v>
      </c>
      <c r="D7203" s="223">
        <v>2</v>
      </c>
      <c r="E7203" s="223" t="s">
        <v>199</v>
      </c>
      <c r="F7203" s="225" t="s">
        <v>1</v>
      </c>
      <c r="J7203" s="227"/>
      <c r="K7203" s="227"/>
      <c r="M7203" s="229">
        <v>2.4249999999999998</v>
      </c>
    </row>
    <row r="7204" spans="1:14" x14ac:dyDescent="0.2">
      <c r="A7204" s="231" t="str">
        <f t="shared" si="219"/>
        <v>OK1.202NO_thin010</v>
      </c>
      <c r="B7204" s="223" t="s">
        <v>235</v>
      </c>
      <c r="C7204" s="224">
        <v>1.2</v>
      </c>
      <c r="D7204" s="223">
        <v>2</v>
      </c>
      <c r="E7204" s="223" t="s">
        <v>199</v>
      </c>
      <c r="F7204" s="225" t="s">
        <v>2</v>
      </c>
      <c r="J7204" s="227"/>
      <c r="K7204" s="227"/>
      <c r="M7204" s="229">
        <v>5.2149999999999999</v>
      </c>
    </row>
    <row r="7205" spans="1:14" x14ac:dyDescent="0.2">
      <c r="A7205" s="231" t="str">
        <f t="shared" si="219"/>
        <v>OK1.202NO_thin015</v>
      </c>
      <c r="B7205" s="223" t="s">
        <v>235</v>
      </c>
      <c r="C7205" s="224">
        <v>1.2</v>
      </c>
      <c r="D7205" s="223">
        <v>2</v>
      </c>
      <c r="E7205" s="223" t="s">
        <v>199</v>
      </c>
      <c r="F7205" s="225" t="s">
        <v>3</v>
      </c>
      <c r="J7205" s="227"/>
      <c r="K7205" s="227"/>
      <c r="M7205" s="229">
        <v>11.92</v>
      </c>
    </row>
    <row r="7206" spans="1:14" x14ac:dyDescent="0.2">
      <c r="A7206" s="231" t="str">
        <f t="shared" si="219"/>
        <v>OK1.202NO_thin020</v>
      </c>
      <c r="B7206" s="223" t="s">
        <v>235</v>
      </c>
      <c r="C7206" s="224">
        <v>1.2</v>
      </c>
      <c r="D7206" s="223">
        <v>2</v>
      </c>
      <c r="E7206" s="223" t="s">
        <v>199</v>
      </c>
      <c r="F7206" s="225" t="s">
        <v>4</v>
      </c>
      <c r="J7206" s="227"/>
      <c r="K7206" s="227"/>
      <c r="M7206" s="229">
        <v>30.565000000000001</v>
      </c>
    </row>
    <row r="7207" spans="1:14" x14ac:dyDescent="0.2">
      <c r="A7207" s="231" t="str">
        <f t="shared" si="219"/>
        <v>OK1.202NO_thin025</v>
      </c>
      <c r="B7207" s="223" t="s">
        <v>235</v>
      </c>
      <c r="C7207" s="224">
        <v>1.2</v>
      </c>
      <c r="D7207" s="223">
        <v>2</v>
      </c>
      <c r="E7207" s="223" t="s">
        <v>199</v>
      </c>
      <c r="F7207" s="225" t="s">
        <v>5</v>
      </c>
      <c r="J7207" s="227"/>
      <c r="K7207" s="227"/>
      <c r="M7207" s="229">
        <v>85.64</v>
      </c>
    </row>
    <row r="7208" spans="1:14" x14ac:dyDescent="0.2">
      <c r="A7208" s="231" t="str">
        <f t="shared" si="219"/>
        <v>OK1.202NO_thin030</v>
      </c>
      <c r="B7208" s="223" t="s">
        <v>235</v>
      </c>
      <c r="C7208" s="224">
        <v>1.2</v>
      </c>
      <c r="D7208" s="223">
        <v>2</v>
      </c>
      <c r="E7208" s="223" t="s">
        <v>199</v>
      </c>
      <c r="F7208" s="225" t="s">
        <v>6</v>
      </c>
      <c r="J7208" s="227"/>
      <c r="K7208" s="227"/>
      <c r="M7208" s="229">
        <v>173.88</v>
      </c>
    </row>
    <row r="7209" spans="1:14" x14ac:dyDescent="0.2">
      <c r="A7209" s="231" t="str">
        <f t="shared" si="219"/>
        <v>OK1.202NO_thin035</v>
      </c>
      <c r="B7209" s="223" t="s">
        <v>235</v>
      </c>
      <c r="C7209" s="224">
        <v>1.2</v>
      </c>
      <c r="D7209" s="223">
        <v>2</v>
      </c>
      <c r="E7209" s="223" t="s">
        <v>199</v>
      </c>
      <c r="F7209" s="225" t="s">
        <v>7</v>
      </c>
      <c r="J7209" s="227"/>
      <c r="K7209" s="227"/>
      <c r="M7209" s="229">
        <v>204.77</v>
      </c>
    </row>
    <row r="7210" spans="1:14" x14ac:dyDescent="0.2">
      <c r="A7210" s="231" t="str">
        <f t="shared" si="219"/>
        <v>OK1.202NO_thin040</v>
      </c>
      <c r="B7210" s="223" t="s">
        <v>235</v>
      </c>
      <c r="C7210" s="224">
        <v>1.2</v>
      </c>
      <c r="D7210" s="223">
        <v>2</v>
      </c>
      <c r="E7210" s="223" t="s">
        <v>199</v>
      </c>
      <c r="F7210" s="225" t="s">
        <v>8</v>
      </c>
      <c r="J7210" s="227"/>
      <c r="K7210" s="227"/>
      <c r="M7210" s="229">
        <v>234.99</v>
      </c>
    </row>
    <row r="7211" spans="1:14" x14ac:dyDescent="0.2">
      <c r="A7211" s="231" t="str">
        <f t="shared" si="219"/>
        <v>OK1.202NO_thin045</v>
      </c>
      <c r="B7211" s="223" t="s">
        <v>235</v>
      </c>
      <c r="C7211" s="224">
        <v>1.2</v>
      </c>
      <c r="D7211" s="223">
        <v>2</v>
      </c>
      <c r="E7211" s="223" t="s">
        <v>199</v>
      </c>
      <c r="F7211" s="225" t="s">
        <v>9</v>
      </c>
      <c r="J7211" s="227"/>
      <c r="K7211" s="227"/>
      <c r="M7211" s="229">
        <v>254.95</v>
      </c>
    </row>
    <row r="7212" spans="1:14" x14ac:dyDescent="0.2">
      <c r="A7212" s="231" t="str">
        <f t="shared" si="219"/>
        <v>OK1.202NO_thin050</v>
      </c>
      <c r="B7212" s="223" t="s">
        <v>235</v>
      </c>
      <c r="C7212" s="224">
        <v>1.2</v>
      </c>
      <c r="D7212" s="223">
        <v>2</v>
      </c>
      <c r="E7212" s="223" t="s">
        <v>199</v>
      </c>
      <c r="F7212" s="225" t="s">
        <v>10</v>
      </c>
      <c r="J7212" s="227"/>
      <c r="K7212" s="227"/>
      <c r="M7212" s="229">
        <v>270.45499999999998</v>
      </c>
    </row>
    <row r="7213" spans="1:14" x14ac:dyDescent="0.2">
      <c r="A7213" s="231" t="str">
        <f t="shared" si="219"/>
        <v>OK1.202NO_thin055</v>
      </c>
      <c r="B7213" s="223" t="s">
        <v>235</v>
      </c>
      <c r="C7213" s="224">
        <v>1.2</v>
      </c>
      <c r="D7213" s="223">
        <v>2</v>
      </c>
      <c r="E7213" s="223" t="s">
        <v>199</v>
      </c>
      <c r="F7213" s="225" t="s">
        <v>11</v>
      </c>
      <c r="J7213" s="227"/>
      <c r="K7213" s="227"/>
      <c r="M7213" s="229">
        <v>283.92</v>
      </c>
    </row>
    <row r="7214" spans="1:14" x14ac:dyDescent="0.2">
      <c r="A7214" s="231" t="str">
        <f t="shared" si="219"/>
        <v>OK1.202NO_thin060</v>
      </c>
      <c r="B7214" s="223" t="s">
        <v>235</v>
      </c>
      <c r="C7214" s="224">
        <v>1.2</v>
      </c>
      <c r="D7214" s="223">
        <v>2</v>
      </c>
      <c r="E7214" s="223" t="s">
        <v>199</v>
      </c>
      <c r="F7214" s="225" t="s">
        <v>12</v>
      </c>
      <c r="J7214" s="227"/>
      <c r="K7214" s="227"/>
      <c r="M7214" s="229">
        <v>297.20499999999998</v>
      </c>
    </row>
    <row r="7215" spans="1:14" x14ac:dyDescent="0.2">
      <c r="A7215" s="231" t="str">
        <f t="shared" si="219"/>
        <v>OK1.202NO_thin065</v>
      </c>
      <c r="B7215" s="223" t="s">
        <v>235</v>
      </c>
      <c r="C7215" s="224">
        <v>1.2</v>
      </c>
      <c r="D7215" s="223">
        <v>2</v>
      </c>
      <c r="E7215" s="223" t="s">
        <v>199</v>
      </c>
      <c r="F7215" s="225" t="s">
        <v>13</v>
      </c>
      <c r="J7215" s="227"/>
      <c r="K7215" s="227"/>
      <c r="M7215" s="229">
        <v>310.83</v>
      </c>
    </row>
    <row r="7216" spans="1:14" x14ac:dyDescent="0.2">
      <c r="A7216" s="231" t="str">
        <f t="shared" si="219"/>
        <v>OK1.202NO_thin070</v>
      </c>
      <c r="B7216" s="223" t="s">
        <v>235</v>
      </c>
      <c r="C7216" s="224">
        <v>1.2</v>
      </c>
      <c r="D7216" s="223">
        <v>2</v>
      </c>
      <c r="E7216" s="223" t="s">
        <v>199</v>
      </c>
      <c r="F7216" s="225" t="s">
        <v>200</v>
      </c>
      <c r="J7216" s="227"/>
      <c r="K7216" s="227"/>
      <c r="M7216" s="229">
        <v>323.35000000000002</v>
      </c>
    </row>
    <row r="7217" spans="1:13" x14ac:dyDescent="0.2">
      <c r="A7217" s="231" t="str">
        <f t="shared" si="219"/>
        <v>OK1.202NO_thin075</v>
      </c>
      <c r="B7217" s="223" t="s">
        <v>235</v>
      </c>
      <c r="C7217" s="224">
        <v>1.2</v>
      </c>
      <c r="D7217" s="223">
        <v>2</v>
      </c>
      <c r="E7217" s="223" t="s">
        <v>199</v>
      </c>
      <c r="F7217" s="225" t="s">
        <v>201</v>
      </c>
      <c r="J7217" s="227"/>
      <c r="K7217" s="227"/>
      <c r="M7217" s="229">
        <v>334.88499999999999</v>
      </c>
    </row>
    <row r="7218" spans="1:13" x14ac:dyDescent="0.2">
      <c r="A7218" s="231" t="str">
        <f t="shared" si="219"/>
        <v>OK1.202NO_thin080</v>
      </c>
      <c r="B7218" s="223" t="s">
        <v>235</v>
      </c>
      <c r="C7218" s="224">
        <v>1.2</v>
      </c>
      <c r="D7218" s="223">
        <v>2</v>
      </c>
      <c r="E7218" s="223" t="s">
        <v>199</v>
      </c>
      <c r="F7218" s="225" t="s">
        <v>202</v>
      </c>
      <c r="J7218" s="227"/>
      <c r="K7218" s="227"/>
      <c r="M7218" s="229">
        <v>346.67500000000001</v>
      </c>
    </row>
    <row r="7219" spans="1:13" x14ac:dyDescent="0.2">
      <c r="A7219" s="231" t="str">
        <f t="shared" si="219"/>
        <v>OK1.202NO_thin085</v>
      </c>
      <c r="B7219" s="223" t="s">
        <v>235</v>
      </c>
      <c r="C7219" s="224">
        <v>1.2</v>
      </c>
      <c r="D7219" s="223">
        <v>2</v>
      </c>
      <c r="E7219" s="223" t="s">
        <v>199</v>
      </c>
      <c r="F7219" s="225" t="s">
        <v>203</v>
      </c>
      <c r="J7219" s="227"/>
      <c r="K7219" s="227"/>
      <c r="M7219" s="229">
        <v>357.88</v>
      </c>
    </row>
    <row r="7220" spans="1:13" x14ac:dyDescent="0.2">
      <c r="A7220" s="231" t="str">
        <f t="shared" si="219"/>
        <v>OK1.202NO_thin090</v>
      </c>
      <c r="B7220" s="223" t="s">
        <v>235</v>
      </c>
      <c r="C7220" s="224">
        <v>1.2</v>
      </c>
      <c r="D7220" s="223">
        <v>2</v>
      </c>
      <c r="E7220" s="223" t="s">
        <v>199</v>
      </c>
      <c r="F7220" s="225" t="s">
        <v>204</v>
      </c>
      <c r="J7220" s="227"/>
      <c r="K7220" s="227"/>
      <c r="M7220" s="229">
        <v>368.82499999999999</v>
      </c>
    </row>
    <row r="7221" spans="1:13" x14ac:dyDescent="0.2">
      <c r="A7221" s="231" t="str">
        <f t="shared" si="219"/>
        <v>OK1.202NO_thin095</v>
      </c>
      <c r="B7221" s="223" t="s">
        <v>235</v>
      </c>
      <c r="C7221" s="224">
        <v>1.2</v>
      </c>
      <c r="D7221" s="223">
        <v>2</v>
      </c>
      <c r="E7221" s="223" t="s">
        <v>199</v>
      </c>
      <c r="F7221" s="225" t="s">
        <v>205</v>
      </c>
      <c r="J7221" s="227"/>
      <c r="K7221" s="227"/>
      <c r="M7221" s="229">
        <v>378.89499999999998</v>
      </c>
    </row>
    <row r="7222" spans="1:13" x14ac:dyDescent="0.2">
      <c r="A7222" s="231" t="str">
        <f t="shared" si="219"/>
        <v>OK1.202NO_thin100</v>
      </c>
      <c r="B7222" s="223" t="s">
        <v>235</v>
      </c>
      <c r="C7222" s="224">
        <v>1.2</v>
      </c>
      <c r="D7222" s="223">
        <v>2</v>
      </c>
      <c r="E7222" s="223" t="s">
        <v>199</v>
      </c>
      <c r="F7222" s="225" t="s">
        <v>206</v>
      </c>
      <c r="J7222" s="227"/>
      <c r="K7222" s="227"/>
      <c r="M7222" s="229">
        <v>389.21</v>
      </c>
    </row>
    <row r="7223" spans="1:13" x14ac:dyDescent="0.2">
      <c r="A7223" s="231" t="str">
        <f t="shared" si="219"/>
        <v>OK1.202NO_thin105</v>
      </c>
      <c r="B7223" s="223" t="s">
        <v>235</v>
      </c>
      <c r="C7223" s="224">
        <v>1.2</v>
      </c>
      <c r="D7223" s="223">
        <v>2</v>
      </c>
      <c r="E7223" s="223" t="s">
        <v>199</v>
      </c>
      <c r="F7223" s="225" t="s">
        <v>207</v>
      </c>
      <c r="J7223" s="227"/>
      <c r="K7223" s="227"/>
      <c r="M7223" s="229">
        <v>397.7</v>
      </c>
    </row>
    <row r="7224" spans="1:13" x14ac:dyDescent="0.2">
      <c r="A7224" s="231" t="str">
        <f t="shared" si="219"/>
        <v>OK1.202NO_thin110</v>
      </c>
      <c r="B7224" s="223" t="s">
        <v>235</v>
      </c>
      <c r="C7224" s="224">
        <v>1.2</v>
      </c>
      <c r="D7224" s="223">
        <v>2</v>
      </c>
      <c r="E7224" s="223" t="s">
        <v>199</v>
      </c>
      <c r="F7224" s="225" t="s">
        <v>208</v>
      </c>
      <c r="J7224" s="227"/>
      <c r="K7224" s="227"/>
      <c r="M7224" s="229">
        <v>406.495</v>
      </c>
    </row>
    <row r="7225" spans="1:13" x14ac:dyDescent="0.2">
      <c r="A7225" s="231" t="str">
        <f t="shared" si="219"/>
        <v>OK1.202NO_thin115</v>
      </c>
      <c r="B7225" s="223" t="s">
        <v>235</v>
      </c>
      <c r="C7225" s="224">
        <v>1.2</v>
      </c>
      <c r="D7225" s="223">
        <v>2</v>
      </c>
      <c r="E7225" s="223" t="s">
        <v>199</v>
      </c>
      <c r="F7225" s="225" t="s">
        <v>209</v>
      </c>
      <c r="J7225" s="227"/>
      <c r="K7225" s="227"/>
      <c r="M7225" s="229">
        <v>413.685</v>
      </c>
    </row>
    <row r="7226" spans="1:13" x14ac:dyDescent="0.2">
      <c r="A7226" s="231" t="str">
        <f t="shared" si="219"/>
        <v>OK1.202NO_thin120</v>
      </c>
      <c r="B7226" s="223" t="s">
        <v>235</v>
      </c>
      <c r="C7226" s="224">
        <v>1.2</v>
      </c>
      <c r="D7226" s="223">
        <v>2</v>
      </c>
      <c r="E7226" s="223" t="s">
        <v>199</v>
      </c>
      <c r="F7226" s="225" t="s">
        <v>210</v>
      </c>
      <c r="J7226" s="227"/>
      <c r="K7226" s="227"/>
      <c r="M7226" s="229">
        <v>419.78</v>
      </c>
    </row>
    <row r="7227" spans="1:13" x14ac:dyDescent="0.2">
      <c r="A7227" s="231" t="str">
        <f t="shared" si="219"/>
        <v>OK1.202NO_thin125</v>
      </c>
      <c r="B7227" s="223" t="s">
        <v>235</v>
      </c>
      <c r="C7227" s="224">
        <v>1.2</v>
      </c>
      <c r="D7227" s="223">
        <v>2</v>
      </c>
      <c r="E7227" s="223" t="s">
        <v>199</v>
      </c>
      <c r="F7227" s="225" t="s">
        <v>211</v>
      </c>
      <c r="J7227" s="227"/>
      <c r="K7227" s="227"/>
      <c r="M7227" s="229">
        <v>425.62</v>
      </c>
    </row>
    <row r="7228" spans="1:13" x14ac:dyDescent="0.2">
      <c r="A7228" s="231" t="str">
        <f t="shared" si="219"/>
        <v>OK1.202NO_thin130</v>
      </c>
      <c r="B7228" s="223" t="s">
        <v>235</v>
      </c>
      <c r="C7228" s="224">
        <v>1.2</v>
      </c>
      <c r="D7228" s="223">
        <v>2</v>
      </c>
      <c r="E7228" s="223" t="s">
        <v>199</v>
      </c>
      <c r="F7228" s="225" t="s">
        <v>212</v>
      </c>
      <c r="J7228" s="227"/>
      <c r="K7228" s="227"/>
      <c r="M7228" s="229">
        <v>431.05500000000001</v>
      </c>
    </row>
    <row r="7229" spans="1:13" x14ac:dyDescent="0.2">
      <c r="A7229" s="231" t="str">
        <f t="shared" si="219"/>
        <v>OK1.202NO_thin135</v>
      </c>
      <c r="B7229" s="223" t="s">
        <v>235</v>
      </c>
      <c r="C7229" s="224">
        <v>1.2</v>
      </c>
      <c r="D7229" s="223">
        <v>2</v>
      </c>
      <c r="E7229" s="223" t="s">
        <v>199</v>
      </c>
      <c r="F7229" s="225" t="s">
        <v>213</v>
      </c>
      <c r="J7229" s="227"/>
      <c r="K7229" s="227"/>
      <c r="M7229" s="229">
        <v>435.88</v>
      </c>
    </row>
    <row r="7230" spans="1:13" x14ac:dyDescent="0.2">
      <c r="A7230" s="231" t="str">
        <f t="shared" si="219"/>
        <v>OK1.202NO_thin140</v>
      </c>
      <c r="B7230" s="223" t="s">
        <v>235</v>
      </c>
      <c r="C7230" s="224">
        <v>1.2</v>
      </c>
      <c r="D7230" s="223">
        <v>2</v>
      </c>
      <c r="E7230" s="223" t="s">
        <v>199</v>
      </c>
      <c r="F7230" s="225" t="s">
        <v>214</v>
      </c>
      <c r="J7230" s="227"/>
      <c r="K7230" s="227"/>
      <c r="M7230" s="229">
        <v>440.1</v>
      </c>
    </row>
    <row r="7231" spans="1:13" x14ac:dyDescent="0.2">
      <c r="A7231" s="231" t="str">
        <f t="shared" si="219"/>
        <v>OK1.202NO_thin145</v>
      </c>
      <c r="B7231" s="223" t="s">
        <v>235</v>
      </c>
      <c r="C7231" s="224">
        <v>1.2</v>
      </c>
      <c r="D7231" s="223">
        <v>2</v>
      </c>
      <c r="E7231" s="223" t="s">
        <v>199</v>
      </c>
      <c r="F7231" s="225" t="s">
        <v>215</v>
      </c>
      <c r="J7231" s="227"/>
      <c r="K7231" s="227"/>
      <c r="M7231" s="229">
        <v>445.73500000000001</v>
      </c>
    </row>
    <row r="7232" spans="1:13" x14ac:dyDescent="0.2">
      <c r="A7232" s="231" t="str">
        <f t="shared" si="219"/>
        <v>OK1.202NO_thin150</v>
      </c>
      <c r="B7232" s="223" t="s">
        <v>235</v>
      </c>
      <c r="C7232" s="224">
        <v>1.2</v>
      </c>
      <c r="D7232" s="223">
        <v>2</v>
      </c>
      <c r="E7232" s="223" t="s">
        <v>199</v>
      </c>
      <c r="F7232" s="225" t="s">
        <v>216</v>
      </c>
      <c r="J7232" s="227"/>
      <c r="K7232" s="227"/>
      <c r="M7232" s="229">
        <v>448.71499999999997</v>
      </c>
    </row>
    <row r="7233" spans="1:13" x14ac:dyDescent="0.2">
      <c r="A7233" s="231" t="str">
        <f t="shared" si="219"/>
        <v>OK1.202NO_thin155</v>
      </c>
      <c r="B7233" s="223" t="s">
        <v>235</v>
      </c>
      <c r="C7233" s="224">
        <v>1.2</v>
      </c>
      <c r="D7233" s="223">
        <v>2</v>
      </c>
      <c r="E7233" s="223" t="s">
        <v>199</v>
      </c>
      <c r="F7233" s="225" t="s">
        <v>217</v>
      </c>
      <c r="J7233" s="227"/>
      <c r="K7233" s="227"/>
      <c r="M7233" s="229">
        <v>451.96499999999997</v>
      </c>
    </row>
    <row r="7234" spans="1:13" x14ac:dyDescent="0.2">
      <c r="A7234" s="231" t="str">
        <f t="shared" ref="A7234:A7297" si="221">CONCATENATE(LEFT(B7234,2),TEXT(C7234,"0.0"),TEXT(D7234,"00"),E7234,TEXT(LEFT(F7234,3),"000"))</f>
        <v>OK1.202NO_thin160</v>
      </c>
      <c r="B7234" s="223" t="s">
        <v>235</v>
      </c>
      <c r="C7234" s="224">
        <v>1.2</v>
      </c>
      <c r="D7234" s="223">
        <v>2</v>
      </c>
      <c r="E7234" s="223" t="s">
        <v>199</v>
      </c>
      <c r="F7234" s="225" t="s">
        <v>218</v>
      </c>
      <c r="J7234" s="227"/>
      <c r="K7234" s="227"/>
      <c r="M7234" s="229">
        <v>455.065</v>
      </c>
    </row>
    <row r="7235" spans="1:13" x14ac:dyDescent="0.2">
      <c r="A7235" s="231" t="str">
        <f t="shared" si="221"/>
        <v>OK1.202NO_thin165</v>
      </c>
      <c r="B7235" s="223" t="s">
        <v>235</v>
      </c>
      <c r="C7235" s="224">
        <v>1.2</v>
      </c>
      <c r="D7235" s="223">
        <v>2</v>
      </c>
      <c r="E7235" s="223" t="s">
        <v>199</v>
      </c>
      <c r="F7235" s="225" t="s">
        <v>219</v>
      </c>
      <c r="J7235" s="227"/>
      <c r="K7235" s="227"/>
      <c r="M7235" s="229">
        <v>457.72</v>
      </c>
    </row>
    <row r="7236" spans="1:13" x14ac:dyDescent="0.2">
      <c r="A7236" s="231" t="str">
        <f t="shared" si="221"/>
        <v>OK1.202NO_thin170</v>
      </c>
      <c r="B7236" s="223" t="s">
        <v>235</v>
      </c>
      <c r="C7236" s="224">
        <v>1.2</v>
      </c>
      <c r="D7236" s="223">
        <v>2</v>
      </c>
      <c r="E7236" s="223" t="s">
        <v>199</v>
      </c>
      <c r="F7236" s="225" t="s">
        <v>220</v>
      </c>
      <c r="J7236" s="227"/>
      <c r="K7236" s="227"/>
      <c r="M7236" s="229">
        <v>460.69</v>
      </c>
    </row>
    <row r="7237" spans="1:13" x14ac:dyDescent="0.2">
      <c r="A7237" s="231" t="str">
        <f t="shared" si="221"/>
        <v>OK1.202NO_thin175</v>
      </c>
      <c r="B7237" s="223" t="s">
        <v>235</v>
      </c>
      <c r="C7237" s="224">
        <v>1.2</v>
      </c>
      <c r="D7237" s="223">
        <v>2</v>
      </c>
      <c r="E7237" s="223" t="s">
        <v>199</v>
      </c>
      <c r="F7237" s="225" t="s">
        <v>221</v>
      </c>
      <c r="J7237" s="227"/>
      <c r="K7237" s="227"/>
      <c r="M7237" s="229">
        <v>463.65499999999997</v>
      </c>
    </row>
    <row r="7238" spans="1:13" x14ac:dyDescent="0.2">
      <c r="A7238" s="231" t="str">
        <f t="shared" si="221"/>
        <v>OK1.202NO_thin180</v>
      </c>
      <c r="B7238" s="223" t="s">
        <v>235</v>
      </c>
      <c r="C7238" s="224">
        <v>1.2</v>
      </c>
      <c r="D7238" s="223">
        <v>2</v>
      </c>
      <c r="E7238" s="223" t="s">
        <v>199</v>
      </c>
      <c r="F7238" s="225" t="s">
        <v>222</v>
      </c>
      <c r="J7238" s="227"/>
      <c r="K7238" s="227"/>
      <c r="M7238" s="229">
        <v>466.22</v>
      </c>
    </row>
    <row r="7239" spans="1:13" x14ac:dyDescent="0.2">
      <c r="A7239" s="231" t="str">
        <f t="shared" si="221"/>
        <v>OK1.202NO_thin185</v>
      </c>
      <c r="B7239" s="223" t="s">
        <v>235</v>
      </c>
      <c r="C7239" s="224">
        <v>1.2</v>
      </c>
      <c r="D7239" s="223">
        <v>2</v>
      </c>
      <c r="E7239" s="223" t="s">
        <v>199</v>
      </c>
      <c r="F7239" s="225" t="s">
        <v>223</v>
      </c>
      <c r="J7239" s="227"/>
      <c r="K7239" s="227"/>
      <c r="M7239" s="229">
        <v>468.45499999999998</v>
      </c>
    </row>
    <row r="7240" spans="1:13" x14ac:dyDescent="0.2">
      <c r="A7240" s="231" t="str">
        <f t="shared" si="221"/>
        <v>OK1.202NO_thin190</v>
      </c>
      <c r="B7240" s="223" t="s">
        <v>235</v>
      </c>
      <c r="C7240" s="224">
        <v>1.2</v>
      </c>
      <c r="D7240" s="223">
        <v>2</v>
      </c>
      <c r="E7240" s="223" t="s">
        <v>199</v>
      </c>
      <c r="F7240" s="225" t="s">
        <v>224</v>
      </c>
      <c r="J7240" s="227"/>
      <c r="K7240" s="227"/>
      <c r="M7240" s="229">
        <v>470.55</v>
      </c>
    </row>
    <row r="7241" spans="1:13" x14ac:dyDescent="0.2">
      <c r="A7241" s="231" t="str">
        <f t="shared" si="221"/>
        <v>OK1.202NO_thin195</v>
      </c>
      <c r="B7241" s="223" t="s">
        <v>235</v>
      </c>
      <c r="C7241" s="224">
        <v>1.2</v>
      </c>
      <c r="D7241" s="223">
        <v>2</v>
      </c>
      <c r="E7241" s="223" t="s">
        <v>199</v>
      </c>
      <c r="F7241" s="225" t="s">
        <v>225</v>
      </c>
      <c r="J7241" s="227"/>
      <c r="K7241" s="227"/>
      <c r="M7241" s="229">
        <v>472.49</v>
      </c>
    </row>
    <row r="7242" spans="1:13" x14ac:dyDescent="0.2">
      <c r="A7242" s="231" t="str">
        <f t="shared" si="221"/>
        <v>OK1.202Thinned000</v>
      </c>
      <c r="B7242" s="223" t="s">
        <v>235</v>
      </c>
      <c r="C7242" s="224">
        <v>1.2</v>
      </c>
      <c r="D7242" s="223">
        <v>2</v>
      </c>
      <c r="E7242" s="223" t="s">
        <v>172</v>
      </c>
      <c r="F7242" s="225" t="s">
        <v>0</v>
      </c>
      <c r="J7242" s="227"/>
      <c r="K7242" s="227"/>
      <c r="M7242" s="229">
        <v>0.92</v>
      </c>
    </row>
    <row r="7243" spans="1:13" x14ac:dyDescent="0.2">
      <c r="A7243" s="231" t="str">
        <f t="shared" si="221"/>
        <v>OK1.202Thinned005</v>
      </c>
      <c r="B7243" s="223" t="s">
        <v>235</v>
      </c>
      <c r="C7243" s="224">
        <v>1.2</v>
      </c>
      <c r="D7243" s="223">
        <v>2</v>
      </c>
      <c r="E7243" s="223" t="s">
        <v>172</v>
      </c>
      <c r="F7243" s="225" t="s">
        <v>1</v>
      </c>
      <c r="J7243" s="227"/>
      <c r="K7243" s="227"/>
      <c r="M7243" s="229">
        <v>2.4249999999999998</v>
      </c>
    </row>
    <row r="7244" spans="1:13" x14ac:dyDescent="0.2">
      <c r="A7244" s="231" t="str">
        <f t="shared" si="221"/>
        <v>OK1.202Thinned010</v>
      </c>
      <c r="B7244" s="223" t="s">
        <v>235</v>
      </c>
      <c r="C7244" s="224">
        <v>1.2</v>
      </c>
      <c r="D7244" s="223">
        <v>2</v>
      </c>
      <c r="E7244" s="223" t="s">
        <v>172</v>
      </c>
      <c r="F7244" s="225" t="s">
        <v>2</v>
      </c>
      <c r="J7244" s="227"/>
      <c r="K7244" s="227"/>
      <c r="M7244" s="229">
        <v>5.2149999999999999</v>
      </c>
    </row>
    <row r="7245" spans="1:13" x14ac:dyDescent="0.2">
      <c r="A7245" s="231" t="str">
        <f t="shared" si="221"/>
        <v>OK1.202Thinned015</v>
      </c>
      <c r="B7245" s="223" t="s">
        <v>235</v>
      </c>
      <c r="C7245" s="224">
        <v>1.2</v>
      </c>
      <c r="D7245" s="223">
        <v>2</v>
      </c>
      <c r="E7245" s="223" t="s">
        <v>172</v>
      </c>
      <c r="F7245" s="225" t="s">
        <v>3</v>
      </c>
      <c r="J7245" s="227"/>
      <c r="K7245" s="227"/>
      <c r="M7245" s="229">
        <v>11.92</v>
      </c>
    </row>
    <row r="7246" spans="1:13" x14ac:dyDescent="0.2">
      <c r="A7246" s="231" t="str">
        <f t="shared" si="221"/>
        <v>OK1.202Thinned020</v>
      </c>
      <c r="B7246" s="223" t="s">
        <v>235</v>
      </c>
      <c r="C7246" s="224">
        <v>1.2</v>
      </c>
      <c r="D7246" s="223">
        <v>2</v>
      </c>
      <c r="E7246" s="223" t="s">
        <v>172</v>
      </c>
      <c r="F7246" s="225" t="s">
        <v>4</v>
      </c>
      <c r="J7246" s="227"/>
      <c r="K7246" s="227"/>
      <c r="M7246" s="229">
        <v>30.565000000000001</v>
      </c>
    </row>
    <row r="7247" spans="1:13" x14ac:dyDescent="0.2">
      <c r="A7247" s="231" t="str">
        <f t="shared" si="221"/>
        <v>OK1.202Thinned025</v>
      </c>
      <c r="B7247" s="223" t="s">
        <v>235</v>
      </c>
      <c r="C7247" s="224">
        <v>1.2</v>
      </c>
      <c r="D7247" s="223">
        <v>2</v>
      </c>
      <c r="E7247" s="223" t="s">
        <v>172</v>
      </c>
      <c r="F7247" s="225" t="s">
        <v>5</v>
      </c>
      <c r="J7247" s="227"/>
      <c r="K7247" s="227"/>
      <c r="M7247" s="229">
        <v>85.64</v>
      </c>
    </row>
    <row r="7248" spans="1:13" x14ac:dyDescent="0.2">
      <c r="A7248" s="231" t="str">
        <f t="shared" si="221"/>
        <v>OK1.202Thinned030</v>
      </c>
      <c r="B7248" s="223" t="s">
        <v>235</v>
      </c>
      <c r="C7248" s="224">
        <v>1.2</v>
      </c>
      <c r="D7248" s="223">
        <v>2</v>
      </c>
      <c r="E7248" s="223" t="s">
        <v>172</v>
      </c>
      <c r="F7248" s="225" t="s">
        <v>6</v>
      </c>
      <c r="J7248" s="227"/>
      <c r="K7248" s="227"/>
      <c r="M7248" s="229">
        <v>157.995</v>
      </c>
    </row>
    <row r="7249" spans="1:13" x14ac:dyDescent="0.2">
      <c r="A7249" s="231" t="str">
        <f t="shared" si="221"/>
        <v>OK1.202Thinned035</v>
      </c>
      <c r="B7249" s="223" t="s">
        <v>235</v>
      </c>
      <c r="C7249" s="224">
        <v>1.2</v>
      </c>
      <c r="D7249" s="223">
        <v>2</v>
      </c>
      <c r="E7249" s="223" t="s">
        <v>172</v>
      </c>
      <c r="F7249" s="225" t="s">
        <v>7</v>
      </c>
      <c r="J7249" s="227"/>
      <c r="K7249" s="227"/>
      <c r="M7249" s="229">
        <v>160.41</v>
      </c>
    </row>
    <row r="7250" spans="1:13" x14ac:dyDescent="0.2">
      <c r="A7250" s="231" t="str">
        <f t="shared" si="221"/>
        <v>OK1.202Thinned040</v>
      </c>
      <c r="B7250" s="223" t="s">
        <v>235</v>
      </c>
      <c r="C7250" s="224">
        <v>1.2</v>
      </c>
      <c r="D7250" s="223">
        <v>2</v>
      </c>
      <c r="E7250" s="223" t="s">
        <v>172</v>
      </c>
      <c r="F7250" s="225" t="s">
        <v>8</v>
      </c>
      <c r="J7250" s="227"/>
      <c r="K7250" s="227"/>
      <c r="M7250" s="229">
        <v>167.655</v>
      </c>
    </row>
    <row r="7251" spans="1:13" x14ac:dyDescent="0.2">
      <c r="A7251" s="231" t="str">
        <f t="shared" si="221"/>
        <v>OK1.202Thinned045</v>
      </c>
      <c r="B7251" s="223" t="s">
        <v>235</v>
      </c>
      <c r="C7251" s="224">
        <v>1.2</v>
      </c>
      <c r="D7251" s="223">
        <v>2</v>
      </c>
      <c r="E7251" s="223" t="s">
        <v>172</v>
      </c>
      <c r="F7251" s="225" t="s">
        <v>9</v>
      </c>
      <c r="J7251" s="227"/>
      <c r="K7251" s="227"/>
      <c r="M7251" s="229">
        <v>177.71</v>
      </c>
    </row>
    <row r="7252" spans="1:13" x14ac:dyDescent="0.2">
      <c r="A7252" s="231" t="str">
        <f t="shared" si="221"/>
        <v>OK1.202Thinned050</v>
      </c>
      <c r="B7252" s="223" t="s">
        <v>235</v>
      </c>
      <c r="C7252" s="224">
        <v>1.2</v>
      </c>
      <c r="D7252" s="223">
        <v>2</v>
      </c>
      <c r="E7252" s="223" t="s">
        <v>172</v>
      </c>
      <c r="F7252" s="225" t="s">
        <v>10</v>
      </c>
      <c r="J7252" s="227"/>
      <c r="K7252" s="227"/>
      <c r="M7252" s="229">
        <v>187.51000000000002</v>
      </c>
    </row>
    <row r="7253" spans="1:13" x14ac:dyDescent="0.2">
      <c r="A7253" s="231" t="str">
        <f t="shared" si="221"/>
        <v>OK1.202Thinned055</v>
      </c>
      <c r="B7253" s="223" t="s">
        <v>235</v>
      </c>
      <c r="C7253" s="224">
        <v>1.2</v>
      </c>
      <c r="D7253" s="223">
        <v>2</v>
      </c>
      <c r="E7253" s="223" t="s">
        <v>172</v>
      </c>
      <c r="F7253" s="225" t="s">
        <v>11</v>
      </c>
      <c r="J7253" s="227"/>
      <c r="K7253" s="227"/>
      <c r="M7253" s="229">
        <v>195.875</v>
      </c>
    </row>
    <row r="7254" spans="1:13" x14ac:dyDescent="0.2">
      <c r="A7254" s="231" t="str">
        <f t="shared" si="221"/>
        <v>OK1.202Thinned060</v>
      </c>
      <c r="B7254" s="223" t="s">
        <v>235</v>
      </c>
      <c r="C7254" s="224">
        <v>1.2</v>
      </c>
      <c r="D7254" s="223">
        <v>2</v>
      </c>
      <c r="E7254" s="223" t="s">
        <v>172</v>
      </c>
      <c r="F7254" s="225" t="s">
        <v>12</v>
      </c>
      <c r="J7254" s="227"/>
      <c r="K7254" s="227"/>
      <c r="M7254" s="229">
        <v>203.935</v>
      </c>
    </row>
    <row r="7255" spans="1:13" x14ac:dyDescent="0.2">
      <c r="A7255" s="231" t="str">
        <f t="shared" si="221"/>
        <v>OK1.202Thinned065</v>
      </c>
      <c r="B7255" s="223" t="s">
        <v>235</v>
      </c>
      <c r="C7255" s="224">
        <v>1.2</v>
      </c>
      <c r="D7255" s="223">
        <v>2</v>
      </c>
      <c r="E7255" s="223" t="s">
        <v>172</v>
      </c>
      <c r="F7255" s="225" t="s">
        <v>13</v>
      </c>
      <c r="J7255" s="227"/>
      <c r="K7255" s="227"/>
      <c r="M7255" s="229">
        <v>212.2</v>
      </c>
    </row>
    <row r="7256" spans="1:13" x14ac:dyDescent="0.2">
      <c r="A7256" s="231" t="str">
        <f t="shared" si="221"/>
        <v>OK1.202Thinned070</v>
      </c>
      <c r="B7256" s="223" t="s">
        <v>235</v>
      </c>
      <c r="C7256" s="224">
        <v>1.2</v>
      </c>
      <c r="D7256" s="223">
        <v>2</v>
      </c>
      <c r="E7256" s="223" t="s">
        <v>172</v>
      </c>
      <c r="F7256" s="225" t="s">
        <v>200</v>
      </c>
      <c r="J7256" s="227"/>
      <c r="K7256" s="227"/>
      <c r="M7256" s="229">
        <v>219.58500000000001</v>
      </c>
    </row>
    <row r="7257" spans="1:13" x14ac:dyDescent="0.2">
      <c r="A7257" s="231" t="str">
        <f t="shared" si="221"/>
        <v>OK1.202Thinned075</v>
      </c>
      <c r="B7257" s="223" t="s">
        <v>235</v>
      </c>
      <c r="C7257" s="224">
        <v>1.2</v>
      </c>
      <c r="D7257" s="223">
        <v>2</v>
      </c>
      <c r="E7257" s="223" t="s">
        <v>172</v>
      </c>
      <c r="F7257" s="225" t="s">
        <v>201</v>
      </c>
      <c r="J7257" s="227"/>
      <c r="K7257" s="227"/>
      <c r="M7257" s="229">
        <v>226.27499999999998</v>
      </c>
    </row>
    <row r="7258" spans="1:13" x14ac:dyDescent="0.2">
      <c r="A7258" s="231" t="str">
        <f t="shared" si="221"/>
        <v>OK1.202Thinned080</v>
      </c>
      <c r="B7258" s="223" t="s">
        <v>235</v>
      </c>
      <c r="C7258" s="224">
        <v>1.2</v>
      </c>
      <c r="D7258" s="223">
        <v>2</v>
      </c>
      <c r="E7258" s="223" t="s">
        <v>172</v>
      </c>
      <c r="F7258" s="225" t="s">
        <v>202</v>
      </c>
      <c r="J7258" s="227"/>
      <c r="K7258" s="227"/>
      <c r="M7258" s="229">
        <v>233.14500000000001</v>
      </c>
    </row>
    <row r="7259" spans="1:13" x14ac:dyDescent="0.2">
      <c r="A7259" s="231" t="str">
        <f t="shared" si="221"/>
        <v>OK1.202Thinned085</v>
      </c>
      <c r="B7259" s="223" t="s">
        <v>235</v>
      </c>
      <c r="C7259" s="224">
        <v>1.2</v>
      </c>
      <c r="D7259" s="223">
        <v>2</v>
      </c>
      <c r="E7259" s="223" t="s">
        <v>172</v>
      </c>
      <c r="F7259" s="225" t="s">
        <v>203</v>
      </c>
      <c r="J7259" s="227"/>
      <c r="K7259" s="227"/>
      <c r="M7259" s="229">
        <v>239.47499999999999</v>
      </c>
    </row>
    <row r="7260" spans="1:13" x14ac:dyDescent="0.2">
      <c r="A7260" s="231" t="str">
        <f t="shared" si="221"/>
        <v>OK1.202Thinned090</v>
      </c>
      <c r="B7260" s="223" t="s">
        <v>235</v>
      </c>
      <c r="C7260" s="224">
        <v>1.2</v>
      </c>
      <c r="D7260" s="223">
        <v>2</v>
      </c>
      <c r="E7260" s="223" t="s">
        <v>172</v>
      </c>
      <c r="F7260" s="225" t="s">
        <v>204</v>
      </c>
      <c r="J7260" s="227"/>
      <c r="K7260" s="227"/>
      <c r="M7260" s="229">
        <v>244.08499999999998</v>
      </c>
    </row>
    <row r="7261" spans="1:13" x14ac:dyDescent="0.2">
      <c r="A7261" s="231" t="str">
        <f t="shared" si="221"/>
        <v>OK1.202Thinned095</v>
      </c>
      <c r="B7261" s="223" t="s">
        <v>235</v>
      </c>
      <c r="C7261" s="224">
        <v>1.2</v>
      </c>
      <c r="D7261" s="223">
        <v>2</v>
      </c>
      <c r="E7261" s="223" t="s">
        <v>172</v>
      </c>
      <c r="F7261" s="225" t="s">
        <v>205</v>
      </c>
      <c r="J7261" s="227"/>
      <c r="K7261" s="227"/>
      <c r="M7261" s="229">
        <v>245.125</v>
      </c>
    </row>
    <row r="7262" spans="1:13" x14ac:dyDescent="0.2">
      <c r="A7262" s="231" t="str">
        <f t="shared" si="221"/>
        <v>OK1.202Thinned100</v>
      </c>
      <c r="B7262" s="223" t="s">
        <v>235</v>
      </c>
      <c r="C7262" s="224">
        <v>1.2</v>
      </c>
      <c r="D7262" s="223">
        <v>2</v>
      </c>
      <c r="E7262" s="223" t="s">
        <v>172</v>
      </c>
      <c r="F7262" s="225" t="s">
        <v>206</v>
      </c>
      <c r="J7262" s="227"/>
      <c r="K7262" s="227"/>
      <c r="M7262" s="229">
        <v>246.19</v>
      </c>
    </row>
    <row r="7263" spans="1:13" x14ac:dyDescent="0.2">
      <c r="A7263" s="231" t="str">
        <f t="shared" si="221"/>
        <v>OK1.202Thinned105</v>
      </c>
      <c r="B7263" s="223" t="s">
        <v>235</v>
      </c>
      <c r="C7263" s="224">
        <v>1.2</v>
      </c>
      <c r="D7263" s="223">
        <v>2</v>
      </c>
      <c r="E7263" s="223" t="s">
        <v>172</v>
      </c>
      <c r="F7263" s="225" t="s">
        <v>207</v>
      </c>
      <c r="J7263" s="227"/>
      <c r="K7263" s="227"/>
      <c r="M7263" s="229">
        <v>246.86</v>
      </c>
    </row>
    <row r="7264" spans="1:13" x14ac:dyDescent="0.2">
      <c r="A7264" s="231" t="str">
        <f t="shared" si="221"/>
        <v>OK1.202Thinned110</v>
      </c>
      <c r="B7264" s="223" t="s">
        <v>235</v>
      </c>
      <c r="C7264" s="224">
        <v>1.2</v>
      </c>
      <c r="D7264" s="223">
        <v>2</v>
      </c>
      <c r="E7264" s="223" t="s">
        <v>172</v>
      </c>
      <c r="F7264" s="225" t="s">
        <v>208</v>
      </c>
      <c r="J7264" s="227"/>
      <c r="K7264" s="227"/>
      <c r="M7264" s="229">
        <v>247.95000000000002</v>
      </c>
    </row>
    <row r="7265" spans="1:13" x14ac:dyDescent="0.2">
      <c r="A7265" s="231" t="str">
        <f t="shared" si="221"/>
        <v>OK1.202Thinned115</v>
      </c>
      <c r="B7265" s="223" t="s">
        <v>235</v>
      </c>
      <c r="C7265" s="224">
        <v>1.2</v>
      </c>
      <c r="D7265" s="223">
        <v>2</v>
      </c>
      <c r="E7265" s="223" t="s">
        <v>172</v>
      </c>
      <c r="F7265" s="225" t="s">
        <v>209</v>
      </c>
      <c r="J7265" s="227"/>
      <c r="K7265" s="227"/>
      <c r="M7265" s="229">
        <v>248.52</v>
      </c>
    </row>
    <row r="7266" spans="1:13" x14ac:dyDescent="0.2">
      <c r="A7266" s="231" t="str">
        <f t="shared" si="221"/>
        <v>OK1.202Thinned120</v>
      </c>
      <c r="B7266" s="223" t="s">
        <v>235</v>
      </c>
      <c r="C7266" s="224">
        <v>1.2</v>
      </c>
      <c r="D7266" s="223">
        <v>2</v>
      </c>
      <c r="E7266" s="223" t="s">
        <v>172</v>
      </c>
      <c r="F7266" s="225" t="s">
        <v>210</v>
      </c>
      <c r="J7266" s="227"/>
      <c r="K7266" s="227"/>
      <c r="M7266" s="229">
        <v>249.08500000000001</v>
      </c>
    </row>
    <row r="7267" spans="1:13" x14ac:dyDescent="0.2">
      <c r="A7267" s="231" t="str">
        <f t="shared" si="221"/>
        <v>OK1.202Thinned125</v>
      </c>
      <c r="B7267" s="223" t="s">
        <v>235</v>
      </c>
      <c r="C7267" s="224">
        <v>1.2</v>
      </c>
      <c r="D7267" s="223">
        <v>2</v>
      </c>
      <c r="E7267" s="223" t="s">
        <v>172</v>
      </c>
      <c r="F7267" s="225" t="s">
        <v>211</v>
      </c>
      <c r="J7267" s="227"/>
      <c r="K7267" s="227"/>
      <c r="M7267" s="229">
        <v>249.56</v>
      </c>
    </row>
    <row r="7268" spans="1:13" x14ac:dyDescent="0.2">
      <c r="A7268" s="231" t="str">
        <f t="shared" si="221"/>
        <v>OK1.202Thinned130</v>
      </c>
      <c r="B7268" s="223" t="s">
        <v>235</v>
      </c>
      <c r="C7268" s="224">
        <v>1.2</v>
      </c>
      <c r="D7268" s="223">
        <v>2</v>
      </c>
      <c r="E7268" s="223" t="s">
        <v>172</v>
      </c>
      <c r="F7268" s="225" t="s">
        <v>212</v>
      </c>
      <c r="J7268" s="227"/>
      <c r="K7268" s="227"/>
      <c r="M7268" s="229">
        <v>249.89999999999998</v>
      </c>
    </row>
    <row r="7269" spans="1:13" x14ac:dyDescent="0.2">
      <c r="A7269" s="231" t="str">
        <f t="shared" si="221"/>
        <v>OK1.202Thinned135</v>
      </c>
      <c r="B7269" s="223" t="s">
        <v>235</v>
      </c>
      <c r="C7269" s="224">
        <v>1.2</v>
      </c>
      <c r="D7269" s="223">
        <v>2</v>
      </c>
      <c r="E7269" s="223" t="s">
        <v>172</v>
      </c>
      <c r="F7269" s="225" t="s">
        <v>213</v>
      </c>
      <c r="J7269" s="227"/>
      <c r="K7269" s="227"/>
      <c r="M7269" s="229">
        <v>250.05</v>
      </c>
    </row>
    <row r="7270" spans="1:13" x14ac:dyDescent="0.2">
      <c r="A7270" s="231" t="str">
        <f t="shared" si="221"/>
        <v>OK1.202Thinned140</v>
      </c>
      <c r="B7270" s="223" t="s">
        <v>235</v>
      </c>
      <c r="C7270" s="224">
        <v>1.2</v>
      </c>
      <c r="D7270" s="223">
        <v>2</v>
      </c>
      <c r="E7270" s="223" t="s">
        <v>172</v>
      </c>
      <c r="F7270" s="225" t="s">
        <v>214</v>
      </c>
      <c r="J7270" s="227"/>
      <c r="K7270" s="227"/>
      <c r="M7270" s="229">
        <v>250.48500000000001</v>
      </c>
    </row>
    <row r="7271" spans="1:13" x14ac:dyDescent="0.2">
      <c r="A7271" s="231" t="str">
        <f t="shared" si="221"/>
        <v>OK1.202Thinned145</v>
      </c>
      <c r="B7271" s="223" t="s">
        <v>235</v>
      </c>
      <c r="C7271" s="224">
        <v>1.2</v>
      </c>
      <c r="D7271" s="223">
        <v>2</v>
      </c>
      <c r="E7271" s="223" t="s">
        <v>172</v>
      </c>
      <c r="F7271" s="225" t="s">
        <v>215</v>
      </c>
      <c r="J7271" s="227"/>
      <c r="K7271" s="227"/>
      <c r="M7271" s="229">
        <v>250.56</v>
      </c>
    </row>
    <row r="7272" spans="1:13" x14ac:dyDescent="0.2">
      <c r="A7272" s="231" t="str">
        <f t="shared" si="221"/>
        <v>OK1.202Thinned150</v>
      </c>
      <c r="B7272" s="223" t="s">
        <v>235</v>
      </c>
      <c r="C7272" s="224">
        <v>1.2</v>
      </c>
      <c r="D7272" s="223">
        <v>2</v>
      </c>
      <c r="E7272" s="223" t="s">
        <v>172</v>
      </c>
      <c r="F7272" s="225" t="s">
        <v>216</v>
      </c>
      <c r="J7272" s="227"/>
      <c r="K7272" s="227"/>
      <c r="M7272" s="229">
        <v>250.84</v>
      </c>
    </row>
    <row r="7273" spans="1:13" x14ac:dyDescent="0.2">
      <c r="A7273" s="231" t="str">
        <f t="shared" si="221"/>
        <v>OK1.202Thinned155</v>
      </c>
      <c r="B7273" s="223" t="s">
        <v>235</v>
      </c>
      <c r="C7273" s="224">
        <v>1.2</v>
      </c>
      <c r="D7273" s="223">
        <v>2</v>
      </c>
      <c r="E7273" s="223" t="s">
        <v>172</v>
      </c>
      <c r="F7273" s="225" t="s">
        <v>217</v>
      </c>
      <c r="J7273" s="227"/>
      <c r="K7273" s="227"/>
      <c r="M7273" s="229">
        <v>252.17</v>
      </c>
    </row>
    <row r="7274" spans="1:13" x14ac:dyDescent="0.2">
      <c r="A7274" s="231" t="str">
        <f t="shared" si="221"/>
        <v>OK1.202Thinned160</v>
      </c>
      <c r="B7274" s="223" t="s">
        <v>235</v>
      </c>
      <c r="C7274" s="224">
        <v>1.2</v>
      </c>
      <c r="D7274" s="223">
        <v>2</v>
      </c>
      <c r="E7274" s="223" t="s">
        <v>172</v>
      </c>
      <c r="F7274" s="225" t="s">
        <v>218</v>
      </c>
      <c r="J7274" s="227"/>
      <c r="K7274" s="227"/>
      <c r="M7274" s="229">
        <v>253.78</v>
      </c>
    </row>
    <row r="7275" spans="1:13" x14ac:dyDescent="0.2">
      <c r="A7275" s="231" t="str">
        <f t="shared" si="221"/>
        <v>OK1.202Thinned165</v>
      </c>
      <c r="B7275" s="223" t="s">
        <v>235</v>
      </c>
      <c r="C7275" s="224">
        <v>1.2</v>
      </c>
      <c r="D7275" s="223">
        <v>2</v>
      </c>
      <c r="E7275" s="223" t="s">
        <v>172</v>
      </c>
      <c r="F7275" s="225" t="s">
        <v>219</v>
      </c>
      <c r="J7275" s="227"/>
      <c r="K7275" s="227"/>
      <c r="M7275" s="229">
        <v>255.61500000000001</v>
      </c>
    </row>
    <row r="7276" spans="1:13" x14ac:dyDescent="0.2">
      <c r="A7276" s="231" t="str">
        <f t="shared" si="221"/>
        <v>OK1.202Thinned170</v>
      </c>
      <c r="B7276" s="223" t="s">
        <v>235</v>
      </c>
      <c r="C7276" s="224">
        <v>1.2</v>
      </c>
      <c r="D7276" s="223">
        <v>2</v>
      </c>
      <c r="E7276" s="223" t="s">
        <v>172</v>
      </c>
      <c r="F7276" s="225" t="s">
        <v>220</v>
      </c>
      <c r="J7276" s="227"/>
      <c r="K7276" s="227"/>
      <c r="M7276" s="229">
        <v>257.54999999999995</v>
      </c>
    </row>
    <row r="7277" spans="1:13" x14ac:dyDescent="0.2">
      <c r="A7277" s="231" t="str">
        <f t="shared" si="221"/>
        <v>OK1.202Thinned175</v>
      </c>
      <c r="B7277" s="223" t="s">
        <v>235</v>
      </c>
      <c r="C7277" s="224">
        <v>1.2</v>
      </c>
      <c r="D7277" s="223">
        <v>2</v>
      </c>
      <c r="E7277" s="223" t="s">
        <v>172</v>
      </c>
      <c r="F7277" s="225" t="s">
        <v>221</v>
      </c>
      <c r="J7277" s="227"/>
      <c r="K7277" s="227"/>
      <c r="M7277" s="229">
        <v>259.55500000000001</v>
      </c>
    </row>
    <row r="7278" spans="1:13" x14ac:dyDescent="0.2">
      <c r="A7278" s="231" t="str">
        <f t="shared" si="221"/>
        <v>OK1.202Thinned180</v>
      </c>
      <c r="B7278" s="223" t="s">
        <v>235</v>
      </c>
      <c r="C7278" s="224">
        <v>1.2</v>
      </c>
      <c r="D7278" s="223">
        <v>2</v>
      </c>
      <c r="E7278" s="223" t="s">
        <v>172</v>
      </c>
      <c r="F7278" s="225" t="s">
        <v>222</v>
      </c>
      <c r="J7278" s="227"/>
      <c r="K7278" s="227"/>
      <c r="M7278" s="229">
        <v>261.505</v>
      </c>
    </row>
    <row r="7279" spans="1:13" x14ac:dyDescent="0.2">
      <c r="A7279" s="231" t="str">
        <f t="shared" si="221"/>
        <v>OK1.202Thinned185</v>
      </c>
      <c r="B7279" s="223" t="s">
        <v>235</v>
      </c>
      <c r="C7279" s="224">
        <v>1.2</v>
      </c>
      <c r="D7279" s="223">
        <v>2</v>
      </c>
      <c r="E7279" s="223" t="s">
        <v>172</v>
      </c>
      <c r="F7279" s="225" t="s">
        <v>223</v>
      </c>
      <c r="J7279" s="227"/>
      <c r="K7279" s="227"/>
      <c r="M7279" s="229">
        <v>263.81</v>
      </c>
    </row>
    <row r="7280" spans="1:13" x14ac:dyDescent="0.2">
      <c r="A7280" s="231" t="str">
        <f t="shared" si="221"/>
        <v>OK1.202Thinned190</v>
      </c>
      <c r="B7280" s="223" t="s">
        <v>235</v>
      </c>
      <c r="C7280" s="224">
        <v>1.2</v>
      </c>
      <c r="D7280" s="223">
        <v>2</v>
      </c>
      <c r="E7280" s="223" t="s">
        <v>172</v>
      </c>
      <c r="F7280" s="225" t="s">
        <v>224</v>
      </c>
      <c r="J7280" s="227"/>
      <c r="K7280" s="227"/>
      <c r="M7280" s="229">
        <v>265.88</v>
      </c>
    </row>
    <row r="7281" spans="1:14" x14ac:dyDescent="0.2">
      <c r="A7281" s="231" t="str">
        <f t="shared" si="221"/>
        <v>OK1.202Thinned195</v>
      </c>
      <c r="B7281" s="223" t="s">
        <v>235</v>
      </c>
      <c r="C7281" s="224">
        <v>1.2</v>
      </c>
      <c r="D7281" s="223">
        <v>2</v>
      </c>
      <c r="E7281" s="223" t="s">
        <v>172</v>
      </c>
      <c r="F7281" s="225" t="s">
        <v>225</v>
      </c>
      <c r="J7281" s="227"/>
      <c r="K7281" s="227"/>
      <c r="M7281" s="229">
        <v>268.51</v>
      </c>
    </row>
    <row r="7282" spans="1:14" x14ac:dyDescent="0.2">
      <c r="A7282" s="231" t="str">
        <f t="shared" si="221"/>
        <v>OK1.204NO_thin000</v>
      </c>
      <c r="B7282" s="223" t="s">
        <v>235</v>
      </c>
      <c r="C7282" s="224">
        <v>1.2</v>
      </c>
      <c r="D7282" s="223">
        <v>4</v>
      </c>
      <c r="E7282" s="223" t="s">
        <v>199</v>
      </c>
      <c r="F7282" s="225" t="s">
        <v>0</v>
      </c>
      <c r="G7282" s="226">
        <v>0.08</v>
      </c>
      <c r="H7282" s="226">
        <v>0.28999999999999998</v>
      </c>
      <c r="I7282" s="226">
        <v>0.37</v>
      </c>
      <c r="J7282" s="227">
        <v>1.84</v>
      </c>
      <c r="K7282" s="227">
        <v>1.84</v>
      </c>
      <c r="L7282" s="228">
        <v>0</v>
      </c>
      <c r="M7282" s="229">
        <f t="shared" ref="M7282:M7345" si="222">K7282+L7282</f>
        <v>1.84</v>
      </c>
      <c r="N7282" s="230">
        <v>0</v>
      </c>
    </row>
    <row r="7283" spans="1:14" x14ac:dyDescent="0.2">
      <c r="A7283" s="231" t="str">
        <f t="shared" si="221"/>
        <v>OK1.204NO_thin005</v>
      </c>
      <c r="B7283" s="223" t="s">
        <v>235</v>
      </c>
      <c r="C7283" s="224">
        <v>1.2</v>
      </c>
      <c r="D7283" s="223">
        <v>4</v>
      </c>
      <c r="E7283" s="223" t="s">
        <v>199</v>
      </c>
      <c r="F7283" s="225" t="s">
        <v>1</v>
      </c>
      <c r="G7283" s="226">
        <v>0.25</v>
      </c>
      <c r="H7283" s="226">
        <v>0.35</v>
      </c>
      <c r="I7283" s="226">
        <v>0.6</v>
      </c>
      <c r="J7283" s="227">
        <v>3.01</v>
      </c>
      <c r="K7283" s="227">
        <v>4.8499999999999996</v>
      </c>
      <c r="L7283" s="228">
        <v>0</v>
      </c>
      <c r="M7283" s="229">
        <f t="shared" si="222"/>
        <v>4.8499999999999996</v>
      </c>
      <c r="N7283" s="230">
        <v>0</v>
      </c>
    </row>
    <row r="7284" spans="1:14" x14ac:dyDescent="0.2">
      <c r="A7284" s="231" t="str">
        <f t="shared" si="221"/>
        <v>OK1.204NO_thin010</v>
      </c>
      <c r="B7284" s="223" t="s">
        <v>235</v>
      </c>
      <c r="C7284" s="224">
        <v>1.2</v>
      </c>
      <c r="D7284" s="223">
        <v>4</v>
      </c>
      <c r="E7284" s="223" t="s">
        <v>199</v>
      </c>
      <c r="F7284" s="225" t="s">
        <v>2</v>
      </c>
      <c r="G7284" s="226">
        <v>0.76</v>
      </c>
      <c r="H7284" s="226">
        <v>0.35</v>
      </c>
      <c r="I7284" s="226">
        <v>1.1200000000000001</v>
      </c>
      <c r="J7284" s="227">
        <v>5.59</v>
      </c>
      <c r="K7284" s="227">
        <v>10.43</v>
      </c>
      <c r="L7284" s="228">
        <v>0</v>
      </c>
      <c r="M7284" s="229">
        <f t="shared" si="222"/>
        <v>10.43</v>
      </c>
      <c r="N7284" s="230">
        <v>0</v>
      </c>
    </row>
    <row r="7285" spans="1:14" x14ac:dyDescent="0.2">
      <c r="A7285" s="231" t="str">
        <f t="shared" si="221"/>
        <v>OK1.204NO_thin015</v>
      </c>
      <c r="B7285" s="223" t="s">
        <v>235</v>
      </c>
      <c r="C7285" s="224">
        <v>1.2</v>
      </c>
      <c r="D7285" s="223">
        <v>4</v>
      </c>
      <c r="E7285" s="223" t="s">
        <v>199</v>
      </c>
      <c r="F7285" s="225" t="s">
        <v>3</v>
      </c>
      <c r="G7285" s="226">
        <v>2.33</v>
      </c>
      <c r="H7285" s="226">
        <v>0.35</v>
      </c>
      <c r="I7285" s="226">
        <v>2.68</v>
      </c>
      <c r="J7285" s="227">
        <v>13.41</v>
      </c>
      <c r="K7285" s="227">
        <v>23.84</v>
      </c>
      <c r="L7285" s="228">
        <v>0</v>
      </c>
      <c r="M7285" s="229">
        <f t="shared" si="222"/>
        <v>23.84</v>
      </c>
      <c r="N7285" s="230">
        <v>0</v>
      </c>
    </row>
    <row r="7286" spans="1:14" x14ac:dyDescent="0.2">
      <c r="A7286" s="231" t="str">
        <f t="shared" si="221"/>
        <v>OK1.204NO_thin020</v>
      </c>
      <c r="B7286" s="223" t="s">
        <v>235</v>
      </c>
      <c r="C7286" s="224">
        <v>1.2</v>
      </c>
      <c r="D7286" s="223">
        <v>4</v>
      </c>
      <c r="E7286" s="223" t="s">
        <v>199</v>
      </c>
      <c r="F7286" s="225" t="s">
        <v>4</v>
      </c>
      <c r="G7286" s="226">
        <v>7.1</v>
      </c>
      <c r="H7286" s="226">
        <v>0.35</v>
      </c>
      <c r="I7286" s="226">
        <v>7.46</v>
      </c>
      <c r="J7286" s="227">
        <v>37.29</v>
      </c>
      <c r="K7286" s="227">
        <v>61.13</v>
      </c>
      <c r="L7286" s="228">
        <v>0</v>
      </c>
      <c r="M7286" s="229">
        <f t="shared" si="222"/>
        <v>61.13</v>
      </c>
      <c r="N7286" s="230">
        <v>0</v>
      </c>
    </row>
    <row r="7287" spans="1:14" x14ac:dyDescent="0.2">
      <c r="A7287" s="231" t="str">
        <f t="shared" si="221"/>
        <v>OK1.204NO_thin025</v>
      </c>
      <c r="B7287" s="223" t="s">
        <v>235</v>
      </c>
      <c r="C7287" s="224">
        <v>1.2</v>
      </c>
      <c r="D7287" s="223">
        <v>4</v>
      </c>
      <c r="E7287" s="223" t="s">
        <v>199</v>
      </c>
      <c r="F7287" s="225" t="s">
        <v>5</v>
      </c>
      <c r="G7287" s="226">
        <v>21.68</v>
      </c>
      <c r="H7287" s="226">
        <v>0.35</v>
      </c>
      <c r="I7287" s="226">
        <v>22.03</v>
      </c>
      <c r="J7287" s="227">
        <v>110.15</v>
      </c>
      <c r="K7287" s="227">
        <v>171.28</v>
      </c>
      <c r="L7287" s="228">
        <v>0</v>
      </c>
      <c r="M7287" s="229">
        <f t="shared" si="222"/>
        <v>171.28</v>
      </c>
      <c r="N7287" s="230">
        <v>0</v>
      </c>
    </row>
    <row r="7288" spans="1:14" x14ac:dyDescent="0.2">
      <c r="A7288" s="231" t="str">
        <f t="shared" si="221"/>
        <v>OK1.204NO_thin030</v>
      </c>
      <c r="B7288" s="223" t="s">
        <v>235</v>
      </c>
      <c r="C7288" s="224">
        <v>1.2</v>
      </c>
      <c r="D7288" s="223">
        <v>4</v>
      </c>
      <c r="E7288" s="223" t="s">
        <v>199</v>
      </c>
      <c r="F7288" s="225" t="s">
        <v>6</v>
      </c>
      <c r="G7288" s="226">
        <v>33.68</v>
      </c>
      <c r="H7288" s="226">
        <v>1.62</v>
      </c>
      <c r="I7288" s="226">
        <v>35.299999999999997</v>
      </c>
      <c r="J7288" s="227">
        <v>176.48</v>
      </c>
      <c r="K7288" s="227">
        <v>347.76</v>
      </c>
      <c r="L7288" s="228">
        <v>0</v>
      </c>
      <c r="M7288" s="229">
        <f t="shared" si="222"/>
        <v>347.76</v>
      </c>
      <c r="N7288" s="230">
        <v>0</v>
      </c>
    </row>
    <row r="7289" spans="1:14" x14ac:dyDescent="0.2">
      <c r="A7289" s="231" t="str">
        <f t="shared" si="221"/>
        <v>OK1.204NO_thin035</v>
      </c>
      <c r="B7289" s="223" t="s">
        <v>235</v>
      </c>
      <c r="C7289" s="224">
        <v>1.2</v>
      </c>
      <c r="D7289" s="223">
        <v>4</v>
      </c>
      <c r="E7289" s="223" t="s">
        <v>199</v>
      </c>
      <c r="F7289" s="225" t="s">
        <v>7</v>
      </c>
      <c r="G7289" s="226">
        <v>11.43</v>
      </c>
      <c r="H7289" s="226">
        <v>0.92</v>
      </c>
      <c r="I7289" s="226">
        <v>12.36</v>
      </c>
      <c r="J7289" s="227">
        <v>61.78</v>
      </c>
      <c r="K7289" s="227">
        <v>409.54</v>
      </c>
      <c r="L7289" s="228">
        <v>0</v>
      </c>
      <c r="M7289" s="229">
        <f t="shared" si="222"/>
        <v>409.54</v>
      </c>
      <c r="N7289" s="230">
        <v>0</v>
      </c>
    </row>
    <row r="7290" spans="1:14" x14ac:dyDescent="0.2">
      <c r="A7290" s="231" t="str">
        <f t="shared" si="221"/>
        <v>OK1.204NO_thin040</v>
      </c>
      <c r="B7290" s="223" t="s">
        <v>235</v>
      </c>
      <c r="C7290" s="224">
        <v>1.2</v>
      </c>
      <c r="D7290" s="223">
        <v>4</v>
      </c>
      <c r="E7290" s="223" t="s">
        <v>199</v>
      </c>
      <c r="F7290" s="225" t="s">
        <v>8</v>
      </c>
      <c r="G7290" s="226">
        <v>6.81</v>
      </c>
      <c r="H7290" s="226">
        <v>5.28</v>
      </c>
      <c r="I7290" s="226">
        <v>12.09</v>
      </c>
      <c r="J7290" s="227">
        <v>60.44</v>
      </c>
      <c r="K7290" s="227">
        <v>469.98</v>
      </c>
      <c r="L7290" s="228">
        <v>0</v>
      </c>
      <c r="M7290" s="229">
        <f t="shared" si="222"/>
        <v>469.98</v>
      </c>
      <c r="N7290" s="230">
        <v>0</v>
      </c>
    </row>
    <row r="7291" spans="1:14" x14ac:dyDescent="0.2">
      <c r="A7291" s="231" t="str">
        <f t="shared" si="221"/>
        <v>OK1.204NO_thin045</v>
      </c>
      <c r="B7291" s="223" t="s">
        <v>235</v>
      </c>
      <c r="C7291" s="224">
        <v>1.2</v>
      </c>
      <c r="D7291" s="223">
        <v>4</v>
      </c>
      <c r="E7291" s="223" t="s">
        <v>199</v>
      </c>
      <c r="F7291" s="225" t="s">
        <v>9</v>
      </c>
      <c r="G7291" s="226">
        <v>4.91</v>
      </c>
      <c r="H7291" s="226">
        <v>3.08</v>
      </c>
      <c r="I7291" s="226">
        <v>7.98</v>
      </c>
      <c r="J7291" s="227">
        <v>39.92</v>
      </c>
      <c r="K7291" s="227">
        <v>509.9</v>
      </c>
      <c r="L7291" s="228">
        <v>0</v>
      </c>
      <c r="M7291" s="229">
        <f t="shared" si="222"/>
        <v>509.9</v>
      </c>
      <c r="N7291" s="230">
        <v>0</v>
      </c>
    </row>
    <row r="7292" spans="1:14" x14ac:dyDescent="0.2">
      <c r="A7292" s="231" t="str">
        <f t="shared" si="221"/>
        <v>OK1.204NO_thin050</v>
      </c>
      <c r="B7292" s="223" t="s">
        <v>235</v>
      </c>
      <c r="C7292" s="224">
        <v>1.2</v>
      </c>
      <c r="D7292" s="223">
        <v>4</v>
      </c>
      <c r="E7292" s="223" t="s">
        <v>199</v>
      </c>
      <c r="F7292" s="225" t="s">
        <v>10</v>
      </c>
      <c r="G7292" s="226">
        <v>5.43</v>
      </c>
      <c r="H7292" s="226">
        <v>0.77</v>
      </c>
      <c r="I7292" s="226">
        <v>6.2</v>
      </c>
      <c r="J7292" s="227">
        <v>31.01</v>
      </c>
      <c r="K7292" s="227">
        <v>540.91</v>
      </c>
      <c r="L7292" s="228">
        <v>0</v>
      </c>
      <c r="M7292" s="229">
        <f t="shared" si="222"/>
        <v>540.91</v>
      </c>
      <c r="N7292" s="230">
        <v>0</v>
      </c>
    </row>
    <row r="7293" spans="1:14" x14ac:dyDescent="0.2">
      <c r="A7293" s="231" t="str">
        <f t="shared" si="221"/>
        <v>OK1.204NO_thin055</v>
      </c>
      <c r="B7293" s="223" t="s">
        <v>235</v>
      </c>
      <c r="C7293" s="224">
        <v>1.2</v>
      </c>
      <c r="D7293" s="223">
        <v>4</v>
      </c>
      <c r="E7293" s="223" t="s">
        <v>199</v>
      </c>
      <c r="F7293" s="225" t="s">
        <v>11</v>
      </c>
      <c r="G7293" s="226">
        <v>5.56</v>
      </c>
      <c r="H7293" s="226">
        <v>-0.17</v>
      </c>
      <c r="I7293" s="226">
        <v>5.39</v>
      </c>
      <c r="J7293" s="227">
        <v>26.93</v>
      </c>
      <c r="K7293" s="227">
        <v>567.84</v>
      </c>
      <c r="L7293" s="228">
        <v>0</v>
      </c>
      <c r="M7293" s="229">
        <f t="shared" si="222"/>
        <v>567.84</v>
      </c>
      <c r="N7293" s="230">
        <v>0</v>
      </c>
    </row>
    <row r="7294" spans="1:14" x14ac:dyDescent="0.2">
      <c r="A7294" s="231" t="str">
        <f t="shared" si="221"/>
        <v>OK1.204NO_thin060</v>
      </c>
      <c r="B7294" s="223" t="s">
        <v>235</v>
      </c>
      <c r="C7294" s="224">
        <v>1.2</v>
      </c>
      <c r="D7294" s="223">
        <v>4</v>
      </c>
      <c r="E7294" s="223" t="s">
        <v>199</v>
      </c>
      <c r="F7294" s="225" t="s">
        <v>12</v>
      </c>
      <c r="G7294" s="226">
        <v>5.67</v>
      </c>
      <c r="H7294" s="226">
        <v>-0.36</v>
      </c>
      <c r="I7294" s="226">
        <v>5.31</v>
      </c>
      <c r="J7294" s="227">
        <v>26.57</v>
      </c>
      <c r="K7294" s="227">
        <v>594.41</v>
      </c>
      <c r="L7294" s="228">
        <v>0</v>
      </c>
      <c r="M7294" s="229">
        <f t="shared" si="222"/>
        <v>594.41</v>
      </c>
      <c r="N7294" s="230">
        <v>0</v>
      </c>
    </row>
    <row r="7295" spans="1:14" x14ac:dyDescent="0.2">
      <c r="A7295" s="231" t="str">
        <f t="shared" si="221"/>
        <v>OK1.204NO_thin065</v>
      </c>
      <c r="B7295" s="223" t="s">
        <v>235</v>
      </c>
      <c r="C7295" s="224">
        <v>1.2</v>
      </c>
      <c r="D7295" s="223">
        <v>4</v>
      </c>
      <c r="E7295" s="223" t="s">
        <v>199</v>
      </c>
      <c r="F7295" s="225" t="s">
        <v>13</v>
      </c>
      <c r="G7295" s="226">
        <v>5.98</v>
      </c>
      <c r="H7295" s="226">
        <v>-0.53</v>
      </c>
      <c r="I7295" s="226">
        <v>5.45</v>
      </c>
      <c r="J7295" s="227">
        <v>27.25</v>
      </c>
      <c r="K7295" s="227">
        <v>621.66</v>
      </c>
      <c r="L7295" s="228">
        <v>0</v>
      </c>
      <c r="M7295" s="229">
        <f t="shared" si="222"/>
        <v>621.66</v>
      </c>
      <c r="N7295" s="230">
        <v>0</v>
      </c>
    </row>
    <row r="7296" spans="1:14" x14ac:dyDescent="0.2">
      <c r="A7296" s="231" t="str">
        <f t="shared" si="221"/>
        <v>OK1.204NO_thin070</v>
      </c>
      <c r="B7296" s="223" t="s">
        <v>235</v>
      </c>
      <c r="C7296" s="224">
        <v>1.2</v>
      </c>
      <c r="D7296" s="223">
        <v>4</v>
      </c>
      <c r="E7296" s="223" t="s">
        <v>199</v>
      </c>
      <c r="F7296" s="225" t="s">
        <v>200</v>
      </c>
      <c r="G7296" s="226">
        <v>5.48</v>
      </c>
      <c r="H7296" s="226">
        <v>-0.47</v>
      </c>
      <c r="I7296" s="226">
        <v>5.01</v>
      </c>
      <c r="J7296" s="227">
        <v>25.04</v>
      </c>
      <c r="K7296" s="227">
        <v>646.70000000000005</v>
      </c>
      <c r="L7296" s="228">
        <v>0</v>
      </c>
      <c r="M7296" s="229">
        <f t="shared" si="222"/>
        <v>646.70000000000005</v>
      </c>
      <c r="N7296" s="230">
        <v>0</v>
      </c>
    </row>
    <row r="7297" spans="1:14" x14ac:dyDescent="0.2">
      <c r="A7297" s="231" t="str">
        <f t="shared" si="221"/>
        <v>OK1.204NO_thin075</v>
      </c>
      <c r="B7297" s="223" t="s">
        <v>235</v>
      </c>
      <c r="C7297" s="224">
        <v>1.2</v>
      </c>
      <c r="D7297" s="223">
        <v>4</v>
      </c>
      <c r="E7297" s="223" t="s">
        <v>199</v>
      </c>
      <c r="F7297" s="225" t="s">
        <v>201</v>
      </c>
      <c r="G7297" s="226">
        <v>5.15</v>
      </c>
      <c r="H7297" s="226">
        <v>-0.54</v>
      </c>
      <c r="I7297" s="226">
        <v>4.6100000000000003</v>
      </c>
      <c r="J7297" s="227">
        <v>23.07</v>
      </c>
      <c r="K7297" s="227">
        <v>669.77</v>
      </c>
      <c r="L7297" s="228">
        <v>0</v>
      </c>
      <c r="M7297" s="229">
        <f t="shared" si="222"/>
        <v>669.77</v>
      </c>
      <c r="N7297" s="230">
        <v>0</v>
      </c>
    </row>
    <row r="7298" spans="1:14" x14ac:dyDescent="0.2">
      <c r="A7298" s="231" t="str">
        <f t="shared" ref="A7298:A7361" si="223">CONCATENATE(LEFT(B7298,2),TEXT(C7298,"0.0"),TEXT(D7298,"00"),E7298,TEXT(LEFT(F7298,3),"000"))</f>
        <v>OK1.204NO_thin080</v>
      </c>
      <c r="B7298" s="223" t="s">
        <v>235</v>
      </c>
      <c r="C7298" s="224">
        <v>1.2</v>
      </c>
      <c r="D7298" s="223">
        <v>4</v>
      </c>
      <c r="E7298" s="223" t="s">
        <v>199</v>
      </c>
      <c r="F7298" s="225" t="s">
        <v>202</v>
      </c>
      <c r="G7298" s="226">
        <v>5.0199999999999996</v>
      </c>
      <c r="H7298" s="226">
        <v>-0.3</v>
      </c>
      <c r="I7298" s="226">
        <v>4.72</v>
      </c>
      <c r="J7298" s="227">
        <v>23.58</v>
      </c>
      <c r="K7298" s="227">
        <v>693.35</v>
      </c>
      <c r="L7298" s="228">
        <v>0</v>
      </c>
      <c r="M7298" s="229">
        <f t="shared" si="222"/>
        <v>693.35</v>
      </c>
      <c r="N7298" s="230">
        <v>0</v>
      </c>
    </row>
    <row r="7299" spans="1:14" x14ac:dyDescent="0.2">
      <c r="A7299" s="231" t="str">
        <f t="shared" si="223"/>
        <v>OK1.204NO_thin085</v>
      </c>
      <c r="B7299" s="223" t="s">
        <v>235</v>
      </c>
      <c r="C7299" s="224">
        <v>1.2</v>
      </c>
      <c r="D7299" s="223">
        <v>4</v>
      </c>
      <c r="E7299" s="223" t="s">
        <v>199</v>
      </c>
      <c r="F7299" s="225" t="s">
        <v>203</v>
      </c>
      <c r="G7299" s="226">
        <v>4.8600000000000003</v>
      </c>
      <c r="H7299" s="226">
        <v>-0.38</v>
      </c>
      <c r="I7299" s="226">
        <v>4.4800000000000004</v>
      </c>
      <c r="J7299" s="227">
        <v>22.4</v>
      </c>
      <c r="K7299" s="227">
        <v>715.76</v>
      </c>
      <c r="L7299" s="228">
        <v>0</v>
      </c>
      <c r="M7299" s="229">
        <f t="shared" si="222"/>
        <v>715.76</v>
      </c>
      <c r="N7299" s="230">
        <v>0</v>
      </c>
    </row>
    <row r="7300" spans="1:14" x14ac:dyDescent="0.2">
      <c r="A7300" s="231" t="str">
        <f t="shared" si="223"/>
        <v>OK1.204NO_thin090</v>
      </c>
      <c r="B7300" s="223" t="s">
        <v>235</v>
      </c>
      <c r="C7300" s="224">
        <v>1.2</v>
      </c>
      <c r="D7300" s="223">
        <v>4</v>
      </c>
      <c r="E7300" s="223" t="s">
        <v>199</v>
      </c>
      <c r="F7300" s="225" t="s">
        <v>204</v>
      </c>
      <c r="G7300" s="226">
        <v>4.6900000000000004</v>
      </c>
      <c r="H7300" s="226">
        <v>-0.31</v>
      </c>
      <c r="I7300" s="226">
        <v>4.38</v>
      </c>
      <c r="J7300" s="227">
        <v>21.89</v>
      </c>
      <c r="K7300" s="227">
        <v>737.65</v>
      </c>
      <c r="L7300" s="228">
        <v>0</v>
      </c>
      <c r="M7300" s="229">
        <f t="shared" si="222"/>
        <v>737.65</v>
      </c>
      <c r="N7300" s="230">
        <v>0</v>
      </c>
    </row>
    <row r="7301" spans="1:14" x14ac:dyDescent="0.2">
      <c r="A7301" s="231" t="str">
        <f t="shared" si="223"/>
        <v>OK1.204NO_thin095</v>
      </c>
      <c r="B7301" s="223" t="s">
        <v>235</v>
      </c>
      <c r="C7301" s="224">
        <v>1.2</v>
      </c>
      <c r="D7301" s="223">
        <v>4</v>
      </c>
      <c r="E7301" s="223" t="s">
        <v>199</v>
      </c>
      <c r="F7301" s="225" t="s">
        <v>205</v>
      </c>
      <c r="G7301" s="226">
        <v>4.3600000000000003</v>
      </c>
      <c r="H7301" s="226">
        <v>-0.33</v>
      </c>
      <c r="I7301" s="226">
        <v>4.03</v>
      </c>
      <c r="J7301" s="227">
        <v>20.14</v>
      </c>
      <c r="K7301" s="227">
        <v>757.79</v>
      </c>
      <c r="L7301" s="228">
        <v>0</v>
      </c>
      <c r="M7301" s="229">
        <f t="shared" si="222"/>
        <v>757.79</v>
      </c>
      <c r="N7301" s="230">
        <v>0</v>
      </c>
    </row>
    <row r="7302" spans="1:14" x14ac:dyDescent="0.2">
      <c r="A7302" s="231" t="str">
        <f t="shared" si="223"/>
        <v>OK1.204NO_thin100</v>
      </c>
      <c r="B7302" s="223" t="s">
        <v>235</v>
      </c>
      <c r="C7302" s="224">
        <v>1.2</v>
      </c>
      <c r="D7302" s="223">
        <v>4</v>
      </c>
      <c r="E7302" s="223" t="s">
        <v>199</v>
      </c>
      <c r="F7302" s="225" t="s">
        <v>206</v>
      </c>
      <c r="G7302" s="226">
        <v>3.92</v>
      </c>
      <c r="H7302" s="226">
        <v>0.21</v>
      </c>
      <c r="I7302" s="226">
        <v>4.13</v>
      </c>
      <c r="J7302" s="227">
        <v>20.63</v>
      </c>
      <c r="K7302" s="227">
        <v>778.42</v>
      </c>
      <c r="L7302" s="228">
        <v>0</v>
      </c>
      <c r="M7302" s="229">
        <f t="shared" si="222"/>
        <v>778.42</v>
      </c>
      <c r="N7302" s="230">
        <v>0</v>
      </c>
    </row>
    <row r="7303" spans="1:14" x14ac:dyDescent="0.2">
      <c r="A7303" s="231" t="str">
        <f t="shared" si="223"/>
        <v>OK1.204NO_thin105</v>
      </c>
      <c r="B7303" s="223" t="s">
        <v>235</v>
      </c>
      <c r="C7303" s="224">
        <v>1.2</v>
      </c>
      <c r="D7303" s="223">
        <v>4</v>
      </c>
      <c r="E7303" s="223" t="s">
        <v>199</v>
      </c>
      <c r="F7303" s="225" t="s">
        <v>207</v>
      </c>
      <c r="G7303" s="226">
        <v>3.7</v>
      </c>
      <c r="H7303" s="226">
        <v>-0.31</v>
      </c>
      <c r="I7303" s="226">
        <v>3.4</v>
      </c>
      <c r="J7303" s="227">
        <v>16.98</v>
      </c>
      <c r="K7303" s="227">
        <v>795.4</v>
      </c>
      <c r="L7303" s="228">
        <v>0</v>
      </c>
      <c r="M7303" s="229">
        <f t="shared" si="222"/>
        <v>795.4</v>
      </c>
      <c r="N7303" s="230">
        <v>0</v>
      </c>
    </row>
    <row r="7304" spans="1:14" x14ac:dyDescent="0.2">
      <c r="A7304" s="231" t="str">
        <f t="shared" si="223"/>
        <v>OK1.204NO_thin110</v>
      </c>
      <c r="B7304" s="223" t="s">
        <v>235</v>
      </c>
      <c r="C7304" s="224">
        <v>1.2</v>
      </c>
      <c r="D7304" s="223">
        <v>4</v>
      </c>
      <c r="E7304" s="223" t="s">
        <v>199</v>
      </c>
      <c r="F7304" s="225" t="s">
        <v>208</v>
      </c>
      <c r="G7304" s="226">
        <v>3.64</v>
      </c>
      <c r="H7304" s="226">
        <v>-0.13</v>
      </c>
      <c r="I7304" s="226">
        <v>3.52</v>
      </c>
      <c r="J7304" s="227">
        <v>17.59</v>
      </c>
      <c r="K7304" s="227">
        <v>812.99</v>
      </c>
      <c r="L7304" s="228">
        <v>0</v>
      </c>
      <c r="M7304" s="229">
        <f t="shared" si="222"/>
        <v>812.99</v>
      </c>
      <c r="N7304" s="230">
        <v>0</v>
      </c>
    </row>
    <row r="7305" spans="1:14" x14ac:dyDescent="0.2">
      <c r="A7305" s="231" t="str">
        <f t="shared" si="223"/>
        <v>OK1.204NO_thin115</v>
      </c>
      <c r="B7305" s="223" t="s">
        <v>235</v>
      </c>
      <c r="C7305" s="224">
        <v>1.2</v>
      </c>
      <c r="D7305" s="223">
        <v>4</v>
      </c>
      <c r="E7305" s="223" t="s">
        <v>199</v>
      </c>
      <c r="F7305" s="225" t="s">
        <v>209</v>
      </c>
      <c r="G7305" s="226">
        <v>3.3</v>
      </c>
      <c r="H7305" s="226">
        <v>-0.42</v>
      </c>
      <c r="I7305" s="226">
        <v>2.88</v>
      </c>
      <c r="J7305" s="227">
        <v>14.38</v>
      </c>
      <c r="K7305" s="227">
        <v>827.37</v>
      </c>
      <c r="L7305" s="228">
        <v>0</v>
      </c>
      <c r="M7305" s="229">
        <f t="shared" si="222"/>
        <v>827.37</v>
      </c>
      <c r="N7305" s="230">
        <v>0</v>
      </c>
    </row>
    <row r="7306" spans="1:14" x14ac:dyDescent="0.2">
      <c r="A7306" s="231" t="str">
        <f t="shared" si="223"/>
        <v>OK1.204NO_thin120</v>
      </c>
      <c r="B7306" s="223" t="s">
        <v>235</v>
      </c>
      <c r="C7306" s="224">
        <v>1.2</v>
      </c>
      <c r="D7306" s="223">
        <v>4</v>
      </c>
      <c r="E7306" s="223" t="s">
        <v>199</v>
      </c>
      <c r="F7306" s="225" t="s">
        <v>210</v>
      </c>
      <c r="G7306" s="226">
        <v>2.84</v>
      </c>
      <c r="H7306" s="226">
        <v>-0.4</v>
      </c>
      <c r="I7306" s="226">
        <v>2.44</v>
      </c>
      <c r="J7306" s="227">
        <v>12.19</v>
      </c>
      <c r="K7306" s="227">
        <v>839.56</v>
      </c>
      <c r="L7306" s="228">
        <v>0</v>
      </c>
      <c r="M7306" s="229">
        <f t="shared" si="222"/>
        <v>839.56</v>
      </c>
      <c r="N7306" s="230">
        <v>0</v>
      </c>
    </row>
    <row r="7307" spans="1:14" x14ac:dyDescent="0.2">
      <c r="A7307" s="231" t="str">
        <f t="shared" si="223"/>
        <v>OK1.204NO_thin125</v>
      </c>
      <c r="B7307" s="223" t="s">
        <v>235</v>
      </c>
      <c r="C7307" s="224">
        <v>1.2</v>
      </c>
      <c r="D7307" s="223">
        <v>4</v>
      </c>
      <c r="E7307" s="223" t="s">
        <v>199</v>
      </c>
      <c r="F7307" s="225" t="s">
        <v>211</v>
      </c>
      <c r="G7307" s="226">
        <v>2.57</v>
      </c>
      <c r="H7307" s="226">
        <v>-0.24</v>
      </c>
      <c r="I7307" s="226">
        <v>2.34</v>
      </c>
      <c r="J7307" s="227">
        <v>11.68</v>
      </c>
      <c r="K7307" s="227">
        <v>851.24</v>
      </c>
      <c r="L7307" s="228">
        <v>0</v>
      </c>
      <c r="M7307" s="229">
        <f t="shared" si="222"/>
        <v>851.24</v>
      </c>
      <c r="N7307" s="230">
        <v>0</v>
      </c>
    </row>
    <row r="7308" spans="1:14" x14ac:dyDescent="0.2">
      <c r="A7308" s="231" t="str">
        <f t="shared" si="223"/>
        <v>OK1.204NO_thin130</v>
      </c>
      <c r="B7308" s="223" t="s">
        <v>235</v>
      </c>
      <c r="C7308" s="224">
        <v>1.2</v>
      </c>
      <c r="D7308" s="223">
        <v>4</v>
      </c>
      <c r="E7308" s="223" t="s">
        <v>199</v>
      </c>
      <c r="F7308" s="225" t="s">
        <v>212</v>
      </c>
      <c r="G7308" s="226">
        <v>2.35</v>
      </c>
      <c r="H7308" s="226">
        <v>-0.18</v>
      </c>
      <c r="I7308" s="226">
        <v>2.17</v>
      </c>
      <c r="J7308" s="227">
        <v>10.87</v>
      </c>
      <c r="K7308" s="227">
        <v>862.11</v>
      </c>
      <c r="L7308" s="228">
        <v>0</v>
      </c>
      <c r="M7308" s="229">
        <f t="shared" si="222"/>
        <v>862.11</v>
      </c>
      <c r="N7308" s="230">
        <v>0</v>
      </c>
    </row>
    <row r="7309" spans="1:14" x14ac:dyDescent="0.2">
      <c r="A7309" s="231" t="str">
        <f t="shared" si="223"/>
        <v>OK1.204NO_thin135</v>
      </c>
      <c r="B7309" s="223" t="s">
        <v>235</v>
      </c>
      <c r="C7309" s="224">
        <v>1.2</v>
      </c>
      <c r="D7309" s="223">
        <v>4</v>
      </c>
      <c r="E7309" s="223" t="s">
        <v>199</v>
      </c>
      <c r="F7309" s="225" t="s">
        <v>213</v>
      </c>
      <c r="G7309" s="226">
        <v>2.14</v>
      </c>
      <c r="H7309" s="226">
        <v>-0.22</v>
      </c>
      <c r="I7309" s="226">
        <v>1.93</v>
      </c>
      <c r="J7309" s="227">
        <v>9.64</v>
      </c>
      <c r="K7309" s="227">
        <v>871.76</v>
      </c>
      <c r="L7309" s="228">
        <v>0</v>
      </c>
      <c r="M7309" s="229">
        <f t="shared" si="222"/>
        <v>871.76</v>
      </c>
      <c r="N7309" s="230">
        <v>0</v>
      </c>
    </row>
    <row r="7310" spans="1:14" x14ac:dyDescent="0.2">
      <c r="A7310" s="231" t="str">
        <f t="shared" si="223"/>
        <v>OK1.204NO_thin140</v>
      </c>
      <c r="B7310" s="223" t="s">
        <v>235</v>
      </c>
      <c r="C7310" s="224">
        <v>1.2</v>
      </c>
      <c r="D7310" s="223">
        <v>4</v>
      </c>
      <c r="E7310" s="223" t="s">
        <v>199</v>
      </c>
      <c r="F7310" s="225" t="s">
        <v>214</v>
      </c>
      <c r="G7310" s="226">
        <v>1.86</v>
      </c>
      <c r="H7310" s="226">
        <v>-0.17</v>
      </c>
      <c r="I7310" s="226">
        <v>1.69</v>
      </c>
      <c r="J7310" s="227">
        <v>8.4499999999999993</v>
      </c>
      <c r="K7310" s="227">
        <v>880.2</v>
      </c>
      <c r="L7310" s="228">
        <v>0</v>
      </c>
      <c r="M7310" s="229">
        <f t="shared" si="222"/>
        <v>880.2</v>
      </c>
      <c r="N7310" s="230">
        <v>0</v>
      </c>
    </row>
    <row r="7311" spans="1:14" x14ac:dyDescent="0.2">
      <c r="A7311" s="231" t="str">
        <f t="shared" si="223"/>
        <v>OK1.204NO_thin145</v>
      </c>
      <c r="B7311" s="223" t="s">
        <v>235</v>
      </c>
      <c r="C7311" s="224">
        <v>1.2</v>
      </c>
      <c r="D7311" s="223">
        <v>4</v>
      </c>
      <c r="E7311" s="223" t="s">
        <v>199</v>
      </c>
      <c r="F7311" s="225" t="s">
        <v>215</v>
      </c>
      <c r="G7311" s="226">
        <v>1.67</v>
      </c>
      <c r="H7311" s="226">
        <v>0.59</v>
      </c>
      <c r="I7311" s="226">
        <v>2.25</v>
      </c>
      <c r="J7311" s="227">
        <v>11.27</v>
      </c>
      <c r="K7311" s="227">
        <v>891.47</v>
      </c>
      <c r="L7311" s="228">
        <v>0</v>
      </c>
      <c r="M7311" s="229">
        <f t="shared" si="222"/>
        <v>891.47</v>
      </c>
      <c r="N7311" s="230">
        <v>0</v>
      </c>
    </row>
    <row r="7312" spans="1:14" x14ac:dyDescent="0.2">
      <c r="A7312" s="231" t="str">
        <f t="shared" si="223"/>
        <v>OK1.204NO_thin150</v>
      </c>
      <c r="B7312" s="223" t="s">
        <v>235</v>
      </c>
      <c r="C7312" s="224">
        <v>1.2</v>
      </c>
      <c r="D7312" s="223">
        <v>4</v>
      </c>
      <c r="E7312" s="223" t="s">
        <v>199</v>
      </c>
      <c r="F7312" s="225" t="s">
        <v>216</v>
      </c>
      <c r="G7312" s="226">
        <v>1.57</v>
      </c>
      <c r="H7312" s="226">
        <v>-0.38</v>
      </c>
      <c r="I7312" s="226">
        <v>1.19</v>
      </c>
      <c r="J7312" s="227">
        <v>5.96</v>
      </c>
      <c r="K7312" s="227">
        <v>897.43</v>
      </c>
      <c r="L7312" s="228">
        <v>0</v>
      </c>
      <c r="M7312" s="229">
        <f t="shared" si="222"/>
        <v>897.43</v>
      </c>
      <c r="N7312" s="230">
        <v>0</v>
      </c>
    </row>
    <row r="7313" spans="1:14" x14ac:dyDescent="0.2">
      <c r="A7313" s="231" t="str">
        <f t="shared" si="223"/>
        <v>OK1.204NO_thin155</v>
      </c>
      <c r="B7313" s="223" t="s">
        <v>235</v>
      </c>
      <c r="C7313" s="224">
        <v>1.2</v>
      </c>
      <c r="D7313" s="223">
        <v>4</v>
      </c>
      <c r="E7313" s="223" t="s">
        <v>199</v>
      </c>
      <c r="F7313" s="225" t="s">
        <v>217</v>
      </c>
      <c r="G7313" s="226">
        <v>1.57</v>
      </c>
      <c r="H7313" s="226">
        <v>-0.27</v>
      </c>
      <c r="I7313" s="226">
        <v>1.3</v>
      </c>
      <c r="J7313" s="227">
        <v>6.5</v>
      </c>
      <c r="K7313" s="227">
        <v>903.93</v>
      </c>
      <c r="L7313" s="228">
        <v>0</v>
      </c>
      <c r="M7313" s="229">
        <f t="shared" si="222"/>
        <v>903.93</v>
      </c>
      <c r="N7313" s="230">
        <v>0</v>
      </c>
    </row>
    <row r="7314" spans="1:14" x14ac:dyDescent="0.2">
      <c r="A7314" s="231" t="str">
        <f t="shared" si="223"/>
        <v>OK1.204NO_thin160</v>
      </c>
      <c r="B7314" s="223" t="s">
        <v>235</v>
      </c>
      <c r="C7314" s="224">
        <v>1.2</v>
      </c>
      <c r="D7314" s="223">
        <v>4</v>
      </c>
      <c r="E7314" s="223" t="s">
        <v>199</v>
      </c>
      <c r="F7314" s="225" t="s">
        <v>218</v>
      </c>
      <c r="G7314" s="226">
        <v>1.5</v>
      </c>
      <c r="H7314" s="226">
        <v>-0.27</v>
      </c>
      <c r="I7314" s="226">
        <v>1.24</v>
      </c>
      <c r="J7314" s="227">
        <v>6.2</v>
      </c>
      <c r="K7314" s="227">
        <v>910.13</v>
      </c>
      <c r="L7314" s="228">
        <v>0</v>
      </c>
      <c r="M7314" s="229">
        <f t="shared" si="222"/>
        <v>910.13</v>
      </c>
      <c r="N7314" s="230">
        <v>0</v>
      </c>
    </row>
    <row r="7315" spans="1:14" x14ac:dyDescent="0.2">
      <c r="A7315" s="231" t="str">
        <f t="shared" si="223"/>
        <v>OK1.204NO_thin165</v>
      </c>
      <c r="B7315" s="223" t="s">
        <v>235</v>
      </c>
      <c r="C7315" s="224">
        <v>1.2</v>
      </c>
      <c r="D7315" s="223">
        <v>4</v>
      </c>
      <c r="E7315" s="223" t="s">
        <v>199</v>
      </c>
      <c r="F7315" s="225" t="s">
        <v>219</v>
      </c>
      <c r="G7315" s="226">
        <v>1.33</v>
      </c>
      <c r="H7315" s="226">
        <v>-0.27</v>
      </c>
      <c r="I7315" s="226">
        <v>1.06</v>
      </c>
      <c r="J7315" s="227">
        <v>5.31</v>
      </c>
      <c r="K7315" s="227">
        <v>915.44</v>
      </c>
      <c r="L7315" s="228">
        <v>0</v>
      </c>
      <c r="M7315" s="229">
        <f t="shared" si="222"/>
        <v>915.44</v>
      </c>
      <c r="N7315" s="230">
        <v>0</v>
      </c>
    </row>
    <row r="7316" spans="1:14" x14ac:dyDescent="0.2">
      <c r="A7316" s="231" t="str">
        <f t="shared" si="223"/>
        <v>OK1.204NO_thin170</v>
      </c>
      <c r="B7316" s="223" t="s">
        <v>235</v>
      </c>
      <c r="C7316" s="224">
        <v>1.2</v>
      </c>
      <c r="D7316" s="223">
        <v>4</v>
      </c>
      <c r="E7316" s="223" t="s">
        <v>199</v>
      </c>
      <c r="F7316" s="225" t="s">
        <v>220</v>
      </c>
      <c r="G7316" s="226">
        <v>1.34</v>
      </c>
      <c r="H7316" s="226">
        <v>-0.15</v>
      </c>
      <c r="I7316" s="226">
        <v>1.19</v>
      </c>
      <c r="J7316" s="227">
        <v>5.94</v>
      </c>
      <c r="K7316" s="227">
        <v>921.38</v>
      </c>
      <c r="L7316" s="228">
        <v>0</v>
      </c>
      <c r="M7316" s="229">
        <f t="shared" si="222"/>
        <v>921.38</v>
      </c>
      <c r="N7316" s="230">
        <v>0</v>
      </c>
    </row>
    <row r="7317" spans="1:14" x14ac:dyDescent="0.2">
      <c r="A7317" s="231" t="str">
        <f t="shared" si="223"/>
        <v>OK1.204NO_thin175</v>
      </c>
      <c r="B7317" s="223" t="s">
        <v>235</v>
      </c>
      <c r="C7317" s="224">
        <v>1.2</v>
      </c>
      <c r="D7317" s="223">
        <v>4</v>
      </c>
      <c r="E7317" s="223" t="s">
        <v>199</v>
      </c>
      <c r="F7317" s="225" t="s">
        <v>221</v>
      </c>
      <c r="G7317" s="226">
        <v>1.29</v>
      </c>
      <c r="H7317" s="226">
        <v>-0.1</v>
      </c>
      <c r="I7317" s="226">
        <v>1.19</v>
      </c>
      <c r="J7317" s="227">
        <v>5.93</v>
      </c>
      <c r="K7317" s="227">
        <v>927.31</v>
      </c>
      <c r="L7317" s="228">
        <v>0</v>
      </c>
      <c r="M7317" s="229">
        <f t="shared" si="222"/>
        <v>927.31</v>
      </c>
      <c r="N7317" s="230">
        <v>0</v>
      </c>
    </row>
    <row r="7318" spans="1:14" x14ac:dyDescent="0.2">
      <c r="A7318" s="231" t="str">
        <f t="shared" si="223"/>
        <v>OK1.204NO_thin180</v>
      </c>
      <c r="B7318" s="223" t="s">
        <v>235</v>
      </c>
      <c r="C7318" s="224">
        <v>1.2</v>
      </c>
      <c r="D7318" s="223">
        <v>4</v>
      </c>
      <c r="E7318" s="223" t="s">
        <v>199</v>
      </c>
      <c r="F7318" s="225" t="s">
        <v>222</v>
      </c>
      <c r="G7318" s="226">
        <v>1.1000000000000001</v>
      </c>
      <c r="H7318" s="226">
        <v>-0.08</v>
      </c>
      <c r="I7318" s="226">
        <v>1.03</v>
      </c>
      <c r="J7318" s="227">
        <v>5.13</v>
      </c>
      <c r="K7318" s="227">
        <v>932.44</v>
      </c>
      <c r="L7318" s="228">
        <v>0</v>
      </c>
      <c r="M7318" s="229">
        <f t="shared" si="222"/>
        <v>932.44</v>
      </c>
      <c r="N7318" s="230">
        <v>0</v>
      </c>
    </row>
    <row r="7319" spans="1:14" x14ac:dyDescent="0.2">
      <c r="A7319" s="231" t="str">
        <f t="shared" si="223"/>
        <v>OK1.204NO_thin185</v>
      </c>
      <c r="B7319" s="223" t="s">
        <v>235</v>
      </c>
      <c r="C7319" s="224">
        <v>1.2</v>
      </c>
      <c r="D7319" s="223">
        <v>4</v>
      </c>
      <c r="E7319" s="223" t="s">
        <v>199</v>
      </c>
      <c r="F7319" s="225" t="s">
        <v>223</v>
      </c>
      <c r="G7319" s="226">
        <v>0.97</v>
      </c>
      <c r="H7319" s="226">
        <v>-0.08</v>
      </c>
      <c r="I7319" s="226">
        <v>0.89</v>
      </c>
      <c r="J7319" s="227">
        <v>4.47</v>
      </c>
      <c r="K7319" s="227">
        <v>936.91</v>
      </c>
      <c r="L7319" s="228">
        <v>0</v>
      </c>
      <c r="M7319" s="229">
        <f t="shared" si="222"/>
        <v>936.91</v>
      </c>
      <c r="N7319" s="230">
        <v>0</v>
      </c>
    </row>
    <row r="7320" spans="1:14" x14ac:dyDescent="0.2">
      <c r="A7320" s="231" t="str">
        <f t="shared" si="223"/>
        <v>OK1.204NO_thin190</v>
      </c>
      <c r="B7320" s="223" t="s">
        <v>235</v>
      </c>
      <c r="C7320" s="224">
        <v>1.2</v>
      </c>
      <c r="D7320" s="223">
        <v>4</v>
      </c>
      <c r="E7320" s="223" t="s">
        <v>199</v>
      </c>
      <c r="F7320" s="225" t="s">
        <v>224</v>
      </c>
      <c r="G7320" s="226">
        <v>0.92</v>
      </c>
      <c r="H7320" s="226">
        <v>-0.08</v>
      </c>
      <c r="I7320" s="226">
        <v>0.84</v>
      </c>
      <c r="J7320" s="227">
        <v>4.1900000000000004</v>
      </c>
      <c r="K7320" s="227">
        <v>941.1</v>
      </c>
      <c r="L7320" s="228">
        <v>0</v>
      </c>
      <c r="M7320" s="229">
        <f t="shared" si="222"/>
        <v>941.1</v>
      </c>
      <c r="N7320" s="230">
        <v>0</v>
      </c>
    </row>
    <row r="7321" spans="1:14" x14ac:dyDescent="0.2">
      <c r="A7321" s="231" t="str">
        <f t="shared" si="223"/>
        <v>OK1.204NO_thin195</v>
      </c>
      <c r="B7321" s="223" t="s">
        <v>235</v>
      </c>
      <c r="C7321" s="224">
        <v>1.2</v>
      </c>
      <c r="D7321" s="223">
        <v>4</v>
      </c>
      <c r="E7321" s="223" t="s">
        <v>199</v>
      </c>
      <c r="F7321" s="225" t="s">
        <v>225</v>
      </c>
      <c r="G7321" s="226">
        <v>0.84</v>
      </c>
      <c r="H7321" s="226">
        <v>-7.0000000000000007E-2</v>
      </c>
      <c r="I7321" s="226">
        <v>0.78</v>
      </c>
      <c r="J7321" s="227">
        <v>3.88</v>
      </c>
      <c r="K7321" s="227">
        <v>944.98</v>
      </c>
      <c r="L7321" s="228">
        <v>0</v>
      </c>
      <c r="M7321" s="229">
        <f t="shared" si="222"/>
        <v>944.98</v>
      </c>
      <c r="N7321" s="230">
        <v>0</v>
      </c>
    </row>
    <row r="7322" spans="1:14" x14ac:dyDescent="0.2">
      <c r="A7322" s="231" t="str">
        <f t="shared" si="223"/>
        <v>OK1.204Thinned000</v>
      </c>
      <c r="B7322" s="223" t="s">
        <v>235</v>
      </c>
      <c r="C7322" s="224">
        <v>1.2</v>
      </c>
      <c r="D7322" s="223">
        <v>4</v>
      </c>
      <c r="E7322" s="223" t="s">
        <v>172</v>
      </c>
      <c r="F7322" s="225" t="s">
        <v>0</v>
      </c>
      <c r="G7322" s="226">
        <v>0.08</v>
      </c>
      <c r="H7322" s="226">
        <v>0.28999999999999998</v>
      </c>
      <c r="I7322" s="226">
        <v>0.37</v>
      </c>
      <c r="J7322" s="227">
        <v>1.84</v>
      </c>
      <c r="K7322" s="227">
        <v>1.84</v>
      </c>
      <c r="L7322" s="228">
        <v>0</v>
      </c>
      <c r="M7322" s="229">
        <f t="shared" si="222"/>
        <v>1.84</v>
      </c>
      <c r="N7322" s="230">
        <v>0</v>
      </c>
    </row>
    <row r="7323" spans="1:14" x14ac:dyDescent="0.2">
      <c r="A7323" s="231" t="str">
        <f t="shared" si="223"/>
        <v>OK1.204Thinned005</v>
      </c>
      <c r="B7323" s="223" t="s">
        <v>235</v>
      </c>
      <c r="C7323" s="224">
        <v>1.2</v>
      </c>
      <c r="D7323" s="223">
        <v>4</v>
      </c>
      <c r="E7323" s="223" t="s">
        <v>172</v>
      </c>
      <c r="F7323" s="225" t="s">
        <v>1</v>
      </c>
      <c r="G7323" s="226">
        <v>0.25</v>
      </c>
      <c r="H7323" s="226">
        <v>0.35</v>
      </c>
      <c r="I7323" s="226">
        <v>0.6</v>
      </c>
      <c r="J7323" s="227">
        <v>3.01</v>
      </c>
      <c r="K7323" s="227">
        <v>4.8499999999999996</v>
      </c>
      <c r="L7323" s="228">
        <v>0</v>
      </c>
      <c r="M7323" s="229">
        <f t="shared" si="222"/>
        <v>4.8499999999999996</v>
      </c>
      <c r="N7323" s="230">
        <v>0</v>
      </c>
    </row>
    <row r="7324" spans="1:14" x14ac:dyDescent="0.2">
      <c r="A7324" s="231" t="str">
        <f t="shared" si="223"/>
        <v>OK1.204Thinned010</v>
      </c>
      <c r="B7324" s="223" t="s">
        <v>235</v>
      </c>
      <c r="C7324" s="224">
        <v>1.2</v>
      </c>
      <c r="D7324" s="223">
        <v>4</v>
      </c>
      <c r="E7324" s="223" t="s">
        <v>172</v>
      </c>
      <c r="F7324" s="225" t="s">
        <v>2</v>
      </c>
      <c r="G7324" s="226">
        <v>0.76</v>
      </c>
      <c r="H7324" s="226">
        <v>0.35</v>
      </c>
      <c r="I7324" s="226">
        <v>1.1200000000000001</v>
      </c>
      <c r="J7324" s="227">
        <v>5.59</v>
      </c>
      <c r="K7324" s="227">
        <v>10.43</v>
      </c>
      <c r="L7324" s="228">
        <v>0</v>
      </c>
      <c r="M7324" s="229">
        <f t="shared" si="222"/>
        <v>10.43</v>
      </c>
      <c r="N7324" s="230">
        <v>0</v>
      </c>
    </row>
    <row r="7325" spans="1:14" x14ac:dyDescent="0.2">
      <c r="A7325" s="231" t="str">
        <f t="shared" si="223"/>
        <v>OK1.204Thinned015</v>
      </c>
      <c r="B7325" s="223" t="s">
        <v>235</v>
      </c>
      <c r="C7325" s="224">
        <v>1.2</v>
      </c>
      <c r="D7325" s="223">
        <v>4</v>
      </c>
      <c r="E7325" s="223" t="s">
        <v>172</v>
      </c>
      <c r="F7325" s="225" t="s">
        <v>3</v>
      </c>
      <c r="G7325" s="226">
        <v>2.33</v>
      </c>
      <c r="H7325" s="226">
        <v>0.35</v>
      </c>
      <c r="I7325" s="226">
        <v>2.68</v>
      </c>
      <c r="J7325" s="227">
        <v>13.41</v>
      </c>
      <c r="K7325" s="227">
        <v>23.84</v>
      </c>
      <c r="L7325" s="228">
        <v>0</v>
      </c>
      <c r="M7325" s="229">
        <f t="shared" si="222"/>
        <v>23.84</v>
      </c>
      <c r="N7325" s="230">
        <v>0</v>
      </c>
    </row>
    <row r="7326" spans="1:14" x14ac:dyDescent="0.2">
      <c r="A7326" s="231" t="str">
        <f t="shared" si="223"/>
        <v>OK1.204Thinned020</v>
      </c>
      <c r="B7326" s="223" t="s">
        <v>235</v>
      </c>
      <c r="C7326" s="224">
        <v>1.2</v>
      </c>
      <c r="D7326" s="223">
        <v>4</v>
      </c>
      <c r="E7326" s="223" t="s">
        <v>172</v>
      </c>
      <c r="F7326" s="225" t="s">
        <v>4</v>
      </c>
      <c r="G7326" s="226">
        <v>7.1</v>
      </c>
      <c r="H7326" s="226">
        <v>0.35</v>
      </c>
      <c r="I7326" s="226">
        <v>7.46</v>
      </c>
      <c r="J7326" s="227">
        <v>37.29</v>
      </c>
      <c r="K7326" s="227">
        <v>61.13</v>
      </c>
      <c r="L7326" s="228">
        <v>0</v>
      </c>
      <c r="M7326" s="229">
        <f t="shared" si="222"/>
        <v>61.13</v>
      </c>
      <c r="N7326" s="230">
        <v>0</v>
      </c>
    </row>
    <row r="7327" spans="1:14" x14ac:dyDescent="0.2">
      <c r="A7327" s="231" t="str">
        <f t="shared" si="223"/>
        <v>OK1.204Thinned025</v>
      </c>
      <c r="B7327" s="223" t="s">
        <v>235</v>
      </c>
      <c r="C7327" s="224">
        <v>1.2</v>
      </c>
      <c r="D7327" s="223">
        <v>4</v>
      </c>
      <c r="E7327" s="223" t="s">
        <v>172</v>
      </c>
      <c r="F7327" s="225" t="s">
        <v>5</v>
      </c>
      <c r="G7327" s="226">
        <v>21.68</v>
      </c>
      <c r="H7327" s="226">
        <v>0.35</v>
      </c>
      <c r="I7327" s="226">
        <v>22.03</v>
      </c>
      <c r="J7327" s="227">
        <v>110.15</v>
      </c>
      <c r="K7327" s="227">
        <v>171.28</v>
      </c>
      <c r="L7327" s="228">
        <v>0</v>
      </c>
      <c r="M7327" s="229">
        <f t="shared" si="222"/>
        <v>171.28</v>
      </c>
      <c r="N7327" s="230">
        <v>0</v>
      </c>
    </row>
    <row r="7328" spans="1:14" x14ac:dyDescent="0.2">
      <c r="A7328" s="231" t="str">
        <f t="shared" si="223"/>
        <v>OK1.204Thinned030</v>
      </c>
      <c r="B7328" s="223" t="s">
        <v>235</v>
      </c>
      <c r="C7328" s="224">
        <v>1.2</v>
      </c>
      <c r="D7328" s="223">
        <v>4</v>
      </c>
      <c r="E7328" s="223" t="s">
        <v>172</v>
      </c>
      <c r="F7328" s="225" t="s">
        <v>6</v>
      </c>
      <c r="G7328" s="226">
        <v>17.64</v>
      </c>
      <c r="H7328" s="226">
        <v>11.33</v>
      </c>
      <c r="I7328" s="226">
        <v>28.98</v>
      </c>
      <c r="J7328" s="227">
        <v>144.88</v>
      </c>
      <c r="K7328" s="227">
        <v>316.17</v>
      </c>
      <c r="L7328" s="228">
        <v>-0.18</v>
      </c>
      <c r="M7328" s="229">
        <f t="shared" si="222"/>
        <v>315.99</v>
      </c>
      <c r="N7328" s="230">
        <v>10.220000000000001</v>
      </c>
    </row>
    <row r="7329" spans="1:14" x14ac:dyDescent="0.2">
      <c r="A7329" s="231" t="str">
        <f t="shared" si="223"/>
        <v>OK1.204Thinned035</v>
      </c>
      <c r="B7329" s="223" t="s">
        <v>235</v>
      </c>
      <c r="C7329" s="224">
        <v>1.2</v>
      </c>
      <c r="D7329" s="223">
        <v>4</v>
      </c>
      <c r="E7329" s="223" t="s">
        <v>172</v>
      </c>
      <c r="F7329" s="225" t="s">
        <v>7</v>
      </c>
      <c r="G7329" s="226">
        <v>-0.46</v>
      </c>
      <c r="H7329" s="226">
        <v>1.45</v>
      </c>
      <c r="I7329" s="226">
        <v>0.99</v>
      </c>
      <c r="J7329" s="227">
        <v>4.95</v>
      </c>
      <c r="K7329" s="227">
        <v>321.12</v>
      </c>
      <c r="L7329" s="228">
        <v>-0.3</v>
      </c>
      <c r="M7329" s="229">
        <f t="shared" si="222"/>
        <v>320.82</v>
      </c>
      <c r="N7329" s="230">
        <v>7.4</v>
      </c>
    </row>
    <row r="7330" spans="1:14" x14ac:dyDescent="0.2">
      <c r="A7330" s="231" t="str">
        <f t="shared" si="223"/>
        <v>OK1.204Thinned040</v>
      </c>
      <c r="B7330" s="223" t="s">
        <v>235</v>
      </c>
      <c r="C7330" s="224">
        <v>1.2</v>
      </c>
      <c r="D7330" s="223">
        <v>4</v>
      </c>
      <c r="E7330" s="223" t="s">
        <v>172</v>
      </c>
      <c r="F7330" s="225" t="s">
        <v>8</v>
      </c>
      <c r="G7330" s="226">
        <v>2.13</v>
      </c>
      <c r="H7330" s="226">
        <v>0.81</v>
      </c>
      <c r="I7330" s="226">
        <v>2.95</v>
      </c>
      <c r="J7330" s="227">
        <v>14.74</v>
      </c>
      <c r="K7330" s="227">
        <v>335.86</v>
      </c>
      <c r="L7330" s="228">
        <v>-0.55000000000000004</v>
      </c>
      <c r="M7330" s="229">
        <f t="shared" si="222"/>
        <v>335.31</v>
      </c>
      <c r="N7330" s="230">
        <v>2.4</v>
      </c>
    </row>
    <row r="7331" spans="1:14" x14ac:dyDescent="0.2">
      <c r="A7331" s="231" t="str">
        <f t="shared" si="223"/>
        <v>OK1.204Thinned045</v>
      </c>
      <c r="B7331" s="223" t="s">
        <v>235</v>
      </c>
      <c r="C7331" s="224">
        <v>1.2</v>
      </c>
      <c r="D7331" s="223">
        <v>4</v>
      </c>
      <c r="E7331" s="223" t="s">
        <v>172</v>
      </c>
      <c r="F7331" s="225" t="s">
        <v>9</v>
      </c>
      <c r="G7331" s="226">
        <v>3.45</v>
      </c>
      <c r="H7331" s="226">
        <v>0.63</v>
      </c>
      <c r="I7331" s="226">
        <v>4.08</v>
      </c>
      <c r="J7331" s="227">
        <v>20.38</v>
      </c>
      <c r="K7331" s="227">
        <v>356.24</v>
      </c>
      <c r="L7331" s="228">
        <v>-0.82</v>
      </c>
      <c r="M7331" s="229">
        <f t="shared" si="222"/>
        <v>355.42</v>
      </c>
      <c r="N7331" s="230">
        <v>2.5499999999999998</v>
      </c>
    </row>
    <row r="7332" spans="1:14" x14ac:dyDescent="0.2">
      <c r="A7332" s="231" t="str">
        <f t="shared" si="223"/>
        <v>OK1.204Thinned050</v>
      </c>
      <c r="B7332" s="223" t="s">
        <v>235</v>
      </c>
      <c r="C7332" s="224">
        <v>1.2</v>
      </c>
      <c r="D7332" s="223">
        <v>4</v>
      </c>
      <c r="E7332" s="223" t="s">
        <v>172</v>
      </c>
      <c r="F7332" s="225" t="s">
        <v>10</v>
      </c>
      <c r="G7332" s="226">
        <v>4</v>
      </c>
      <c r="H7332" s="226">
        <v>-0.03</v>
      </c>
      <c r="I7332" s="226">
        <v>3.98</v>
      </c>
      <c r="J7332" s="227">
        <v>19.88</v>
      </c>
      <c r="K7332" s="227">
        <v>376.11</v>
      </c>
      <c r="L7332" s="228">
        <v>-1.0900000000000001</v>
      </c>
      <c r="M7332" s="229">
        <f t="shared" si="222"/>
        <v>375.02000000000004</v>
      </c>
      <c r="N7332" s="230">
        <v>2.59</v>
      </c>
    </row>
    <row r="7333" spans="1:14" x14ac:dyDescent="0.2">
      <c r="A7333" s="231" t="str">
        <f t="shared" si="223"/>
        <v>OK1.204Thinned055</v>
      </c>
      <c r="B7333" s="223" t="s">
        <v>235</v>
      </c>
      <c r="C7333" s="224">
        <v>1.2</v>
      </c>
      <c r="D7333" s="223">
        <v>4</v>
      </c>
      <c r="E7333" s="223" t="s">
        <v>172</v>
      </c>
      <c r="F7333" s="225" t="s">
        <v>11</v>
      </c>
      <c r="G7333" s="226">
        <v>3.92</v>
      </c>
      <c r="H7333" s="226">
        <v>-0.52</v>
      </c>
      <c r="I7333" s="226">
        <v>3.4</v>
      </c>
      <c r="J7333" s="227">
        <v>16.989999999999998</v>
      </c>
      <c r="K7333" s="227">
        <v>393.11</v>
      </c>
      <c r="L7333" s="228">
        <v>-1.36</v>
      </c>
      <c r="M7333" s="229">
        <f t="shared" si="222"/>
        <v>391.75</v>
      </c>
      <c r="N7333" s="230">
        <v>2.65</v>
      </c>
    </row>
    <row r="7334" spans="1:14" x14ac:dyDescent="0.2">
      <c r="A7334" s="231" t="str">
        <f t="shared" si="223"/>
        <v>OK1.204Thinned060</v>
      </c>
      <c r="B7334" s="223" t="s">
        <v>235</v>
      </c>
      <c r="C7334" s="224">
        <v>1.2</v>
      </c>
      <c r="D7334" s="223">
        <v>4</v>
      </c>
      <c r="E7334" s="223" t="s">
        <v>172</v>
      </c>
      <c r="F7334" s="225" t="s">
        <v>12</v>
      </c>
      <c r="G7334" s="226">
        <v>4.07</v>
      </c>
      <c r="H7334" s="226">
        <v>-0.79</v>
      </c>
      <c r="I7334" s="226">
        <v>3.28</v>
      </c>
      <c r="J7334" s="227">
        <v>16.399999999999999</v>
      </c>
      <c r="K7334" s="227">
        <v>409.51</v>
      </c>
      <c r="L7334" s="228">
        <v>-1.64</v>
      </c>
      <c r="M7334" s="229">
        <f t="shared" si="222"/>
        <v>407.87</v>
      </c>
      <c r="N7334" s="230">
        <v>2.64</v>
      </c>
    </row>
    <row r="7335" spans="1:14" x14ac:dyDescent="0.2">
      <c r="A7335" s="231" t="str">
        <f t="shared" si="223"/>
        <v>OK1.204Thinned065</v>
      </c>
      <c r="B7335" s="223" t="s">
        <v>235</v>
      </c>
      <c r="C7335" s="224">
        <v>1.2</v>
      </c>
      <c r="D7335" s="223">
        <v>4</v>
      </c>
      <c r="E7335" s="223" t="s">
        <v>172</v>
      </c>
      <c r="F7335" s="225" t="s">
        <v>13</v>
      </c>
      <c r="G7335" s="226">
        <v>4.1100000000000003</v>
      </c>
      <c r="H7335" s="226">
        <v>-0.75</v>
      </c>
      <c r="I7335" s="226">
        <v>3.36</v>
      </c>
      <c r="J7335" s="227">
        <v>16.809999999999999</v>
      </c>
      <c r="K7335" s="227">
        <v>426.31</v>
      </c>
      <c r="L7335" s="228">
        <v>-1.91</v>
      </c>
      <c r="M7335" s="229">
        <f t="shared" si="222"/>
        <v>424.4</v>
      </c>
      <c r="N7335" s="230">
        <v>2.7</v>
      </c>
    </row>
    <row r="7336" spans="1:14" x14ac:dyDescent="0.2">
      <c r="A7336" s="231" t="str">
        <f t="shared" si="223"/>
        <v>OK1.204Thinned070</v>
      </c>
      <c r="B7336" s="223" t="s">
        <v>235</v>
      </c>
      <c r="C7336" s="224">
        <v>1.2</v>
      </c>
      <c r="D7336" s="223">
        <v>4</v>
      </c>
      <c r="E7336" s="223" t="s">
        <v>172</v>
      </c>
      <c r="F7336" s="225" t="s">
        <v>200</v>
      </c>
      <c r="G7336" s="226">
        <v>3.5</v>
      </c>
      <c r="H7336" s="226">
        <v>-0.49</v>
      </c>
      <c r="I7336" s="226">
        <v>3.01</v>
      </c>
      <c r="J7336" s="227">
        <v>15.05</v>
      </c>
      <c r="K7336" s="227">
        <v>441.37</v>
      </c>
      <c r="L7336" s="228">
        <v>-2.2000000000000002</v>
      </c>
      <c r="M7336" s="229">
        <f t="shared" si="222"/>
        <v>439.17</v>
      </c>
      <c r="N7336" s="230">
        <v>2.7</v>
      </c>
    </row>
    <row r="7337" spans="1:14" x14ac:dyDescent="0.2">
      <c r="A7337" s="231" t="str">
        <f t="shared" si="223"/>
        <v>OK1.204Thinned075</v>
      </c>
      <c r="B7337" s="223" t="s">
        <v>235</v>
      </c>
      <c r="C7337" s="224">
        <v>1.2</v>
      </c>
      <c r="D7337" s="223">
        <v>4</v>
      </c>
      <c r="E7337" s="223" t="s">
        <v>172</v>
      </c>
      <c r="F7337" s="225" t="s">
        <v>201</v>
      </c>
      <c r="G7337" s="226">
        <v>3.09</v>
      </c>
      <c r="H7337" s="226">
        <v>-0.36</v>
      </c>
      <c r="I7337" s="226">
        <v>2.73</v>
      </c>
      <c r="J7337" s="227">
        <v>13.66</v>
      </c>
      <c r="K7337" s="227">
        <v>455.03</v>
      </c>
      <c r="L7337" s="228">
        <v>-2.48</v>
      </c>
      <c r="M7337" s="229">
        <f t="shared" si="222"/>
        <v>452.54999999999995</v>
      </c>
      <c r="N7337" s="230">
        <v>2.72</v>
      </c>
    </row>
    <row r="7338" spans="1:14" x14ac:dyDescent="0.2">
      <c r="A7338" s="231" t="str">
        <f t="shared" si="223"/>
        <v>OK1.204Thinned080</v>
      </c>
      <c r="B7338" s="223" t="s">
        <v>235</v>
      </c>
      <c r="C7338" s="224">
        <v>1.2</v>
      </c>
      <c r="D7338" s="223">
        <v>4</v>
      </c>
      <c r="E7338" s="223" t="s">
        <v>172</v>
      </c>
      <c r="F7338" s="225" t="s">
        <v>202</v>
      </c>
      <c r="G7338" s="226">
        <v>3.01</v>
      </c>
      <c r="H7338" s="226">
        <v>-0.2</v>
      </c>
      <c r="I7338" s="226">
        <v>2.81</v>
      </c>
      <c r="J7338" s="227">
        <v>14.03</v>
      </c>
      <c r="K7338" s="227">
        <v>469.05</v>
      </c>
      <c r="L7338" s="228">
        <v>-2.76</v>
      </c>
      <c r="M7338" s="229">
        <f t="shared" si="222"/>
        <v>466.29</v>
      </c>
      <c r="N7338" s="230">
        <v>2.72</v>
      </c>
    </row>
    <row r="7339" spans="1:14" x14ac:dyDescent="0.2">
      <c r="A7339" s="231" t="str">
        <f t="shared" si="223"/>
        <v>OK1.204Thinned085</v>
      </c>
      <c r="B7339" s="223" t="s">
        <v>235</v>
      </c>
      <c r="C7339" s="224">
        <v>1.2</v>
      </c>
      <c r="D7339" s="223">
        <v>4</v>
      </c>
      <c r="E7339" s="223" t="s">
        <v>172</v>
      </c>
      <c r="F7339" s="225" t="s">
        <v>203</v>
      </c>
      <c r="G7339" s="226">
        <v>2.4900000000000002</v>
      </c>
      <c r="H7339" s="226">
        <v>0.1</v>
      </c>
      <c r="I7339" s="226">
        <v>2.59</v>
      </c>
      <c r="J7339" s="227">
        <v>12.94</v>
      </c>
      <c r="K7339" s="227">
        <v>481.99</v>
      </c>
      <c r="L7339" s="228">
        <v>-3.04</v>
      </c>
      <c r="M7339" s="229">
        <f t="shared" si="222"/>
        <v>478.95</v>
      </c>
      <c r="N7339" s="230">
        <v>2.74</v>
      </c>
    </row>
    <row r="7340" spans="1:14" x14ac:dyDescent="0.2">
      <c r="A7340" s="231" t="str">
        <f t="shared" si="223"/>
        <v>OK1.204Thinned090</v>
      </c>
      <c r="B7340" s="223" t="s">
        <v>235</v>
      </c>
      <c r="C7340" s="224">
        <v>1.2</v>
      </c>
      <c r="D7340" s="223">
        <v>4</v>
      </c>
      <c r="E7340" s="223" t="s">
        <v>172</v>
      </c>
      <c r="F7340" s="225" t="s">
        <v>204</v>
      </c>
      <c r="G7340" s="226">
        <v>-0.35</v>
      </c>
      <c r="H7340" s="226">
        <v>2.25</v>
      </c>
      <c r="I7340" s="226">
        <v>1.89</v>
      </c>
      <c r="J7340" s="227">
        <v>9.4700000000000006</v>
      </c>
      <c r="K7340" s="227">
        <v>491.46</v>
      </c>
      <c r="L7340" s="228">
        <v>-3.29</v>
      </c>
      <c r="M7340" s="229">
        <f t="shared" si="222"/>
        <v>488.16999999999996</v>
      </c>
      <c r="N7340" s="230">
        <v>2.35</v>
      </c>
    </row>
    <row r="7341" spans="1:14" x14ac:dyDescent="0.2">
      <c r="A7341" s="231" t="str">
        <f t="shared" si="223"/>
        <v>OK1.204Thinned095</v>
      </c>
      <c r="B7341" s="223" t="s">
        <v>235</v>
      </c>
      <c r="C7341" s="224">
        <v>1.2</v>
      </c>
      <c r="D7341" s="223">
        <v>4</v>
      </c>
      <c r="E7341" s="223" t="s">
        <v>172</v>
      </c>
      <c r="F7341" s="225" t="s">
        <v>205</v>
      </c>
      <c r="G7341" s="226">
        <v>1.78</v>
      </c>
      <c r="H7341" s="226">
        <v>-1.31</v>
      </c>
      <c r="I7341" s="226">
        <v>0.47</v>
      </c>
      <c r="J7341" s="227">
        <v>2.36</v>
      </c>
      <c r="K7341" s="227">
        <v>493.82</v>
      </c>
      <c r="L7341" s="228">
        <v>-3.57</v>
      </c>
      <c r="M7341" s="229">
        <f t="shared" si="222"/>
        <v>490.25</v>
      </c>
      <c r="N7341" s="230">
        <v>2.76</v>
      </c>
    </row>
    <row r="7342" spans="1:14" x14ac:dyDescent="0.2">
      <c r="A7342" s="231" t="str">
        <f t="shared" si="223"/>
        <v>OK1.204Thinned100</v>
      </c>
      <c r="B7342" s="223" t="s">
        <v>235</v>
      </c>
      <c r="C7342" s="224">
        <v>1.2</v>
      </c>
      <c r="D7342" s="223">
        <v>4</v>
      </c>
      <c r="E7342" s="223" t="s">
        <v>172</v>
      </c>
      <c r="F7342" s="225" t="s">
        <v>206</v>
      </c>
      <c r="G7342" s="226">
        <v>1.44</v>
      </c>
      <c r="H7342" s="226">
        <v>-0.96</v>
      </c>
      <c r="I7342" s="226">
        <v>0.48</v>
      </c>
      <c r="J7342" s="227">
        <v>2.42</v>
      </c>
      <c r="K7342" s="227">
        <v>496.24</v>
      </c>
      <c r="L7342" s="228">
        <v>-3.86</v>
      </c>
      <c r="M7342" s="229">
        <f t="shared" si="222"/>
        <v>492.38</v>
      </c>
      <c r="N7342" s="230">
        <v>2.75</v>
      </c>
    </row>
    <row r="7343" spans="1:14" x14ac:dyDescent="0.2">
      <c r="A7343" s="231" t="str">
        <f t="shared" si="223"/>
        <v>OK1.204Thinned105</v>
      </c>
      <c r="B7343" s="223" t="s">
        <v>235</v>
      </c>
      <c r="C7343" s="224">
        <v>1.2</v>
      </c>
      <c r="D7343" s="223">
        <v>4</v>
      </c>
      <c r="E7343" s="223" t="s">
        <v>172</v>
      </c>
      <c r="F7343" s="225" t="s">
        <v>207</v>
      </c>
      <c r="G7343" s="226">
        <v>1.18</v>
      </c>
      <c r="H7343" s="226">
        <v>-0.85</v>
      </c>
      <c r="I7343" s="226">
        <v>0.32</v>
      </c>
      <c r="J7343" s="227">
        <v>1.61</v>
      </c>
      <c r="K7343" s="227">
        <v>497.85</v>
      </c>
      <c r="L7343" s="228">
        <v>-4.13</v>
      </c>
      <c r="M7343" s="229">
        <f t="shared" si="222"/>
        <v>493.72</v>
      </c>
      <c r="N7343" s="230">
        <v>2.62</v>
      </c>
    </row>
    <row r="7344" spans="1:14" x14ac:dyDescent="0.2">
      <c r="A7344" s="231" t="str">
        <f t="shared" si="223"/>
        <v>OK1.204Thinned110</v>
      </c>
      <c r="B7344" s="223" t="s">
        <v>235</v>
      </c>
      <c r="C7344" s="224">
        <v>1.2</v>
      </c>
      <c r="D7344" s="223">
        <v>4</v>
      </c>
      <c r="E7344" s="223" t="s">
        <v>172</v>
      </c>
      <c r="F7344" s="225" t="s">
        <v>208</v>
      </c>
      <c r="G7344" s="226">
        <v>1.39</v>
      </c>
      <c r="H7344" s="226">
        <v>-0.9</v>
      </c>
      <c r="I7344" s="226">
        <v>0.49</v>
      </c>
      <c r="J7344" s="227">
        <v>2.44</v>
      </c>
      <c r="K7344" s="227">
        <v>500.29</v>
      </c>
      <c r="L7344" s="228">
        <v>-4.3899999999999997</v>
      </c>
      <c r="M7344" s="229">
        <f t="shared" si="222"/>
        <v>495.90000000000003</v>
      </c>
      <c r="N7344" s="230">
        <v>2.4500000000000002</v>
      </c>
    </row>
    <row r="7345" spans="1:14" x14ac:dyDescent="0.2">
      <c r="A7345" s="231" t="str">
        <f t="shared" si="223"/>
        <v>OK1.204Thinned115</v>
      </c>
      <c r="B7345" s="223" t="s">
        <v>235</v>
      </c>
      <c r="C7345" s="224">
        <v>1.2</v>
      </c>
      <c r="D7345" s="223">
        <v>4</v>
      </c>
      <c r="E7345" s="223" t="s">
        <v>172</v>
      </c>
      <c r="F7345" s="225" t="s">
        <v>209</v>
      </c>
      <c r="G7345" s="226">
        <v>0.88</v>
      </c>
      <c r="H7345" s="226">
        <v>-0.61</v>
      </c>
      <c r="I7345" s="226">
        <v>0.27</v>
      </c>
      <c r="J7345" s="227">
        <v>1.36</v>
      </c>
      <c r="K7345" s="227">
        <v>501.66</v>
      </c>
      <c r="L7345" s="228">
        <v>-4.62</v>
      </c>
      <c r="M7345" s="229">
        <f t="shared" si="222"/>
        <v>497.04</v>
      </c>
      <c r="N7345" s="230">
        <v>2.27</v>
      </c>
    </row>
    <row r="7346" spans="1:14" x14ac:dyDescent="0.2">
      <c r="A7346" s="231" t="str">
        <f t="shared" si="223"/>
        <v>OK1.204Thinned120</v>
      </c>
      <c r="B7346" s="223" t="s">
        <v>235</v>
      </c>
      <c r="C7346" s="224">
        <v>1.2</v>
      </c>
      <c r="D7346" s="223">
        <v>4</v>
      </c>
      <c r="E7346" s="223" t="s">
        <v>172</v>
      </c>
      <c r="F7346" s="225" t="s">
        <v>210</v>
      </c>
      <c r="G7346" s="226">
        <v>0.76</v>
      </c>
      <c r="H7346" s="226">
        <v>-0.49</v>
      </c>
      <c r="I7346" s="226">
        <v>0.27</v>
      </c>
      <c r="J7346" s="227">
        <v>1.35</v>
      </c>
      <c r="K7346" s="227">
        <v>503.01</v>
      </c>
      <c r="L7346" s="228">
        <v>-4.84</v>
      </c>
      <c r="M7346" s="229">
        <f t="shared" ref="M7346:M7409" si="224">K7346+L7346</f>
        <v>498.17</v>
      </c>
      <c r="N7346" s="230">
        <v>2.09</v>
      </c>
    </row>
    <row r="7347" spans="1:14" x14ac:dyDescent="0.2">
      <c r="A7347" s="231" t="str">
        <f t="shared" si="223"/>
        <v>OK1.204Thinned125</v>
      </c>
      <c r="B7347" s="223" t="s">
        <v>235</v>
      </c>
      <c r="C7347" s="224">
        <v>1.2</v>
      </c>
      <c r="D7347" s="223">
        <v>4</v>
      </c>
      <c r="E7347" s="223" t="s">
        <v>172</v>
      </c>
      <c r="F7347" s="225" t="s">
        <v>211</v>
      </c>
      <c r="G7347" s="226">
        <v>0.73</v>
      </c>
      <c r="H7347" s="226">
        <v>-0.5</v>
      </c>
      <c r="I7347" s="226">
        <v>0.23</v>
      </c>
      <c r="J7347" s="227">
        <v>1.1399999999999999</v>
      </c>
      <c r="K7347" s="227">
        <v>504.15</v>
      </c>
      <c r="L7347" s="228">
        <v>-5.03</v>
      </c>
      <c r="M7347" s="229">
        <f t="shared" si="224"/>
        <v>499.12</v>
      </c>
      <c r="N7347" s="230">
        <v>1.92</v>
      </c>
    </row>
    <row r="7348" spans="1:14" x14ac:dyDescent="0.2">
      <c r="A7348" s="231" t="str">
        <f t="shared" si="223"/>
        <v>OK1.204Thinned130</v>
      </c>
      <c r="B7348" s="223" t="s">
        <v>235</v>
      </c>
      <c r="C7348" s="224">
        <v>1.2</v>
      </c>
      <c r="D7348" s="223">
        <v>4</v>
      </c>
      <c r="E7348" s="223" t="s">
        <v>172</v>
      </c>
      <c r="F7348" s="225" t="s">
        <v>212</v>
      </c>
      <c r="G7348" s="226">
        <v>0.69</v>
      </c>
      <c r="H7348" s="226">
        <v>-0.52</v>
      </c>
      <c r="I7348" s="226">
        <v>0.17</v>
      </c>
      <c r="J7348" s="227">
        <v>0.87</v>
      </c>
      <c r="K7348" s="227">
        <v>505.02</v>
      </c>
      <c r="L7348" s="228">
        <v>-5.22</v>
      </c>
      <c r="M7348" s="229">
        <f t="shared" si="224"/>
        <v>499.79999999999995</v>
      </c>
      <c r="N7348" s="230">
        <v>1.75</v>
      </c>
    </row>
    <row r="7349" spans="1:14" x14ac:dyDescent="0.2">
      <c r="A7349" s="231" t="str">
        <f t="shared" si="223"/>
        <v>OK1.204Thinned135</v>
      </c>
      <c r="B7349" s="223" t="s">
        <v>235</v>
      </c>
      <c r="C7349" s="224">
        <v>1.2</v>
      </c>
      <c r="D7349" s="223">
        <v>4</v>
      </c>
      <c r="E7349" s="223" t="s">
        <v>172</v>
      </c>
      <c r="F7349" s="225" t="s">
        <v>213</v>
      </c>
      <c r="G7349" s="226">
        <v>0.63</v>
      </c>
      <c r="H7349" s="226">
        <v>-0.54</v>
      </c>
      <c r="I7349" s="226">
        <v>0.09</v>
      </c>
      <c r="J7349" s="227">
        <v>0.46</v>
      </c>
      <c r="K7349" s="227">
        <v>505.48</v>
      </c>
      <c r="L7349" s="228">
        <v>-5.38</v>
      </c>
      <c r="M7349" s="229">
        <f t="shared" si="224"/>
        <v>500.1</v>
      </c>
      <c r="N7349" s="230">
        <v>1.58</v>
      </c>
    </row>
    <row r="7350" spans="1:14" x14ac:dyDescent="0.2">
      <c r="A7350" s="231" t="str">
        <f t="shared" si="223"/>
        <v>OK1.204Thinned140</v>
      </c>
      <c r="B7350" s="223" t="s">
        <v>235</v>
      </c>
      <c r="C7350" s="224">
        <v>1.2</v>
      </c>
      <c r="D7350" s="223">
        <v>4</v>
      </c>
      <c r="E7350" s="223" t="s">
        <v>172</v>
      </c>
      <c r="F7350" s="225" t="s">
        <v>214</v>
      </c>
      <c r="G7350" s="226">
        <v>0.75</v>
      </c>
      <c r="H7350" s="226">
        <v>-0.54</v>
      </c>
      <c r="I7350" s="226">
        <v>0.2</v>
      </c>
      <c r="J7350" s="227">
        <v>1.02</v>
      </c>
      <c r="K7350" s="227">
        <v>506.5</v>
      </c>
      <c r="L7350" s="228">
        <v>-5.53</v>
      </c>
      <c r="M7350" s="229">
        <f t="shared" si="224"/>
        <v>500.97</v>
      </c>
      <c r="N7350" s="230">
        <v>1.4</v>
      </c>
    </row>
    <row r="7351" spans="1:14" x14ac:dyDescent="0.2">
      <c r="A7351" s="231" t="str">
        <f t="shared" si="223"/>
        <v>OK1.204Thinned145</v>
      </c>
      <c r="B7351" s="223" t="s">
        <v>235</v>
      </c>
      <c r="C7351" s="224">
        <v>1.2</v>
      </c>
      <c r="D7351" s="223">
        <v>4</v>
      </c>
      <c r="E7351" s="223" t="s">
        <v>172</v>
      </c>
      <c r="F7351" s="225" t="s">
        <v>215</v>
      </c>
      <c r="G7351" s="226">
        <v>0.59</v>
      </c>
      <c r="H7351" s="226">
        <v>-0.54</v>
      </c>
      <c r="I7351" s="226">
        <v>0.05</v>
      </c>
      <c r="J7351" s="227">
        <v>0.27</v>
      </c>
      <c r="K7351" s="227">
        <v>506.77</v>
      </c>
      <c r="L7351" s="228">
        <v>-5.65</v>
      </c>
      <c r="M7351" s="229">
        <f t="shared" si="224"/>
        <v>501.12</v>
      </c>
      <c r="N7351" s="230">
        <v>1.22</v>
      </c>
    </row>
    <row r="7352" spans="1:14" x14ac:dyDescent="0.2">
      <c r="A7352" s="231" t="str">
        <f t="shared" si="223"/>
        <v>OK1.204Thinned150</v>
      </c>
      <c r="B7352" s="223" t="s">
        <v>235</v>
      </c>
      <c r="C7352" s="224">
        <v>1.2</v>
      </c>
      <c r="D7352" s="223">
        <v>4</v>
      </c>
      <c r="E7352" s="223" t="s">
        <v>172</v>
      </c>
      <c r="F7352" s="225" t="s">
        <v>216</v>
      </c>
      <c r="G7352" s="226">
        <v>0.67</v>
      </c>
      <c r="H7352" s="226">
        <v>-0.53</v>
      </c>
      <c r="I7352" s="226">
        <v>0.13</v>
      </c>
      <c r="J7352" s="227">
        <v>0.67</v>
      </c>
      <c r="K7352" s="227">
        <v>507.44</v>
      </c>
      <c r="L7352" s="228">
        <v>-5.76</v>
      </c>
      <c r="M7352" s="229">
        <f t="shared" si="224"/>
        <v>501.68</v>
      </c>
      <c r="N7352" s="230">
        <v>1.07</v>
      </c>
    </row>
    <row r="7353" spans="1:14" x14ac:dyDescent="0.2">
      <c r="A7353" s="231" t="str">
        <f t="shared" si="223"/>
        <v>OK1.204Thinned155</v>
      </c>
      <c r="B7353" s="223" t="s">
        <v>235</v>
      </c>
      <c r="C7353" s="224">
        <v>1.2</v>
      </c>
      <c r="D7353" s="223">
        <v>4</v>
      </c>
      <c r="E7353" s="223" t="s">
        <v>172</v>
      </c>
      <c r="F7353" s="225" t="s">
        <v>217</v>
      </c>
      <c r="G7353" s="226">
        <v>1.02</v>
      </c>
      <c r="H7353" s="226">
        <v>-0.47</v>
      </c>
      <c r="I7353" s="226">
        <v>0.55000000000000004</v>
      </c>
      <c r="J7353" s="227">
        <v>2.75</v>
      </c>
      <c r="K7353" s="227">
        <v>510.2</v>
      </c>
      <c r="L7353" s="228">
        <v>-5.86</v>
      </c>
      <c r="M7353" s="229">
        <f t="shared" si="224"/>
        <v>504.34</v>
      </c>
      <c r="N7353" s="230">
        <v>0.94</v>
      </c>
    </row>
    <row r="7354" spans="1:14" x14ac:dyDescent="0.2">
      <c r="A7354" s="231" t="str">
        <f t="shared" si="223"/>
        <v>OK1.204Thinned160</v>
      </c>
      <c r="B7354" s="223" t="s">
        <v>235</v>
      </c>
      <c r="C7354" s="224">
        <v>1.2</v>
      </c>
      <c r="D7354" s="223">
        <v>4</v>
      </c>
      <c r="E7354" s="223" t="s">
        <v>172</v>
      </c>
      <c r="F7354" s="225" t="s">
        <v>218</v>
      </c>
      <c r="G7354" s="226">
        <v>1.08</v>
      </c>
      <c r="H7354" s="226">
        <v>-0.41</v>
      </c>
      <c r="I7354" s="226">
        <v>0.66</v>
      </c>
      <c r="J7354" s="227">
        <v>3.3</v>
      </c>
      <c r="K7354" s="227">
        <v>513.5</v>
      </c>
      <c r="L7354" s="228">
        <v>-5.94</v>
      </c>
      <c r="M7354" s="229">
        <f t="shared" si="224"/>
        <v>507.56</v>
      </c>
      <c r="N7354" s="230">
        <v>0.82</v>
      </c>
    </row>
    <row r="7355" spans="1:14" x14ac:dyDescent="0.2">
      <c r="A7355" s="231" t="str">
        <f t="shared" si="223"/>
        <v>OK1.204Thinned165</v>
      </c>
      <c r="B7355" s="223" t="s">
        <v>235</v>
      </c>
      <c r="C7355" s="224">
        <v>1.2</v>
      </c>
      <c r="D7355" s="223">
        <v>4</v>
      </c>
      <c r="E7355" s="223" t="s">
        <v>172</v>
      </c>
      <c r="F7355" s="225" t="s">
        <v>219</v>
      </c>
      <c r="G7355" s="226">
        <v>1.1100000000000001</v>
      </c>
      <c r="H7355" s="226">
        <v>-0.36</v>
      </c>
      <c r="I7355" s="226">
        <v>0.75</v>
      </c>
      <c r="J7355" s="227">
        <v>3.75</v>
      </c>
      <c r="K7355" s="227">
        <v>517.25</v>
      </c>
      <c r="L7355" s="228">
        <v>-6.02</v>
      </c>
      <c r="M7355" s="229">
        <f t="shared" si="224"/>
        <v>511.23</v>
      </c>
      <c r="N7355" s="230">
        <v>0.71</v>
      </c>
    </row>
    <row r="7356" spans="1:14" x14ac:dyDescent="0.2">
      <c r="A7356" s="231" t="str">
        <f t="shared" si="223"/>
        <v>OK1.204Thinned170</v>
      </c>
      <c r="B7356" s="223" t="s">
        <v>235</v>
      </c>
      <c r="C7356" s="224">
        <v>1.2</v>
      </c>
      <c r="D7356" s="223">
        <v>4</v>
      </c>
      <c r="E7356" s="223" t="s">
        <v>172</v>
      </c>
      <c r="F7356" s="225" t="s">
        <v>220</v>
      </c>
      <c r="G7356" s="226">
        <v>1.1100000000000001</v>
      </c>
      <c r="H7356" s="226">
        <v>-0.32</v>
      </c>
      <c r="I7356" s="226">
        <v>0.79</v>
      </c>
      <c r="J7356" s="227">
        <v>3.93</v>
      </c>
      <c r="K7356" s="227">
        <v>521.17999999999995</v>
      </c>
      <c r="L7356" s="228">
        <v>-6.08</v>
      </c>
      <c r="M7356" s="229">
        <f t="shared" si="224"/>
        <v>515.09999999999991</v>
      </c>
      <c r="N7356" s="230">
        <v>0.63</v>
      </c>
    </row>
    <row r="7357" spans="1:14" x14ac:dyDescent="0.2">
      <c r="A7357" s="231" t="str">
        <f t="shared" si="223"/>
        <v>OK1.204Thinned175</v>
      </c>
      <c r="B7357" s="223" t="s">
        <v>235</v>
      </c>
      <c r="C7357" s="224">
        <v>1.2</v>
      </c>
      <c r="D7357" s="223">
        <v>4</v>
      </c>
      <c r="E7357" s="223" t="s">
        <v>172</v>
      </c>
      <c r="F7357" s="225" t="s">
        <v>221</v>
      </c>
      <c r="G7357" s="226">
        <v>1.1000000000000001</v>
      </c>
      <c r="H7357" s="226">
        <v>-0.28000000000000003</v>
      </c>
      <c r="I7357" s="226">
        <v>0.81</v>
      </c>
      <c r="J7357" s="227">
        <v>4.07</v>
      </c>
      <c r="K7357" s="227">
        <v>525.25</v>
      </c>
      <c r="L7357" s="228">
        <v>-6.14</v>
      </c>
      <c r="M7357" s="229">
        <f t="shared" si="224"/>
        <v>519.11</v>
      </c>
      <c r="N7357" s="230">
        <v>0.55000000000000004</v>
      </c>
    </row>
    <row r="7358" spans="1:14" x14ac:dyDescent="0.2">
      <c r="A7358" s="231" t="str">
        <f t="shared" si="223"/>
        <v>OK1.204Thinned180</v>
      </c>
      <c r="B7358" s="223" t="s">
        <v>235</v>
      </c>
      <c r="C7358" s="224">
        <v>1.2</v>
      </c>
      <c r="D7358" s="223">
        <v>4</v>
      </c>
      <c r="E7358" s="223" t="s">
        <v>172</v>
      </c>
      <c r="F7358" s="225" t="s">
        <v>222</v>
      </c>
      <c r="G7358" s="226">
        <v>1.03</v>
      </c>
      <c r="H7358" s="226">
        <v>-0.25</v>
      </c>
      <c r="I7358" s="226">
        <v>0.79</v>
      </c>
      <c r="J7358" s="227">
        <v>3.94</v>
      </c>
      <c r="K7358" s="227">
        <v>529.20000000000005</v>
      </c>
      <c r="L7358" s="228">
        <v>-6.19</v>
      </c>
      <c r="M7358" s="229">
        <f t="shared" si="224"/>
        <v>523.01</v>
      </c>
      <c r="N7358" s="230">
        <v>0.48</v>
      </c>
    </row>
    <row r="7359" spans="1:14" x14ac:dyDescent="0.2">
      <c r="A7359" s="231" t="str">
        <f t="shared" si="223"/>
        <v>OK1.204Thinned185</v>
      </c>
      <c r="B7359" s="223" t="s">
        <v>235</v>
      </c>
      <c r="C7359" s="224">
        <v>1.2</v>
      </c>
      <c r="D7359" s="223">
        <v>4</v>
      </c>
      <c r="E7359" s="223" t="s">
        <v>172</v>
      </c>
      <c r="F7359" s="225" t="s">
        <v>223</v>
      </c>
      <c r="G7359" s="226">
        <v>1.1399999999999999</v>
      </c>
      <c r="H7359" s="226">
        <v>-0.21</v>
      </c>
      <c r="I7359" s="226">
        <v>0.93</v>
      </c>
      <c r="J7359" s="227">
        <v>4.6500000000000004</v>
      </c>
      <c r="K7359" s="227">
        <v>533.85</v>
      </c>
      <c r="L7359" s="228">
        <v>-6.23</v>
      </c>
      <c r="M7359" s="229">
        <f t="shared" si="224"/>
        <v>527.62</v>
      </c>
      <c r="N7359" s="230">
        <v>0.42</v>
      </c>
    </row>
    <row r="7360" spans="1:14" x14ac:dyDescent="0.2">
      <c r="A7360" s="231" t="str">
        <f t="shared" si="223"/>
        <v>OK1.204Thinned190</v>
      </c>
      <c r="B7360" s="223" t="s">
        <v>235</v>
      </c>
      <c r="C7360" s="224">
        <v>1.2</v>
      </c>
      <c r="D7360" s="223">
        <v>4</v>
      </c>
      <c r="E7360" s="223" t="s">
        <v>172</v>
      </c>
      <c r="F7360" s="225" t="s">
        <v>224</v>
      </c>
      <c r="G7360" s="226">
        <v>1.03</v>
      </c>
      <c r="H7360" s="226">
        <v>-0.19</v>
      </c>
      <c r="I7360" s="226">
        <v>0.84</v>
      </c>
      <c r="J7360" s="227">
        <v>4.18</v>
      </c>
      <c r="K7360" s="227">
        <v>538.03</v>
      </c>
      <c r="L7360" s="228">
        <v>-6.27</v>
      </c>
      <c r="M7360" s="229">
        <f t="shared" si="224"/>
        <v>531.76</v>
      </c>
      <c r="N7360" s="230">
        <v>0.36</v>
      </c>
    </row>
    <row r="7361" spans="1:14" x14ac:dyDescent="0.2">
      <c r="A7361" s="231" t="str">
        <f t="shared" si="223"/>
        <v>OK1.204Thinned195</v>
      </c>
      <c r="B7361" s="223" t="s">
        <v>235</v>
      </c>
      <c r="C7361" s="224">
        <v>1.2</v>
      </c>
      <c r="D7361" s="223">
        <v>4</v>
      </c>
      <c r="E7361" s="223" t="s">
        <v>172</v>
      </c>
      <c r="F7361" s="225" t="s">
        <v>225</v>
      </c>
      <c r="G7361" s="226">
        <v>1.71</v>
      </c>
      <c r="H7361" s="226">
        <v>-0.66</v>
      </c>
      <c r="I7361" s="226">
        <v>1.05</v>
      </c>
      <c r="J7361" s="227">
        <v>5.26</v>
      </c>
      <c r="K7361" s="227">
        <v>543.29</v>
      </c>
      <c r="L7361" s="228">
        <v>-6.27</v>
      </c>
      <c r="M7361" s="229">
        <f t="shared" si="224"/>
        <v>537.02</v>
      </c>
      <c r="N7361" s="230">
        <v>0</v>
      </c>
    </row>
    <row r="7362" spans="1:14" x14ac:dyDescent="0.2">
      <c r="A7362" s="231" t="str">
        <f t="shared" ref="A7362:A7425" si="225">CONCATENATE(LEFT(B7362,2),TEXT(C7362,"0.0"),TEXT(D7362,"00"),E7362,TEXT(LEFT(F7362,3),"000"))</f>
        <v>OK1.206NO_thin000</v>
      </c>
      <c r="B7362" s="223" t="s">
        <v>235</v>
      </c>
      <c r="C7362" s="224">
        <v>1.2</v>
      </c>
      <c r="D7362" s="223">
        <v>6</v>
      </c>
      <c r="E7362" s="223" t="s">
        <v>199</v>
      </c>
      <c r="F7362" s="225" t="s">
        <v>0</v>
      </c>
      <c r="G7362" s="226">
        <v>0.71</v>
      </c>
      <c r="H7362" s="226">
        <v>0.46</v>
      </c>
      <c r="I7362" s="226">
        <v>1.17</v>
      </c>
      <c r="J7362" s="227">
        <v>5.85</v>
      </c>
      <c r="K7362" s="227">
        <v>5.85</v>
      </c>
      <c r="L7362" s="228">
        <v>0</v>
      </c>
      <c r="M7362" s="229">
        <f t="shared" si="224"/>
        <v>5.85</v>
      </c>
      <c r="N7362" s="230">
        <v>0</v>
      </c>
    </row>
    <row r="7363" spans="1:14" x14ac:dyDescent="0.2">
      <c r="A7363" s="231" t="str">
        <f t="shared" si="225"/>
        <v>OK1.206NO_thin005</v>
      </c>
      <c r="B7363" s="223" t="s">
        <v>235</v>
      </c>
      <c r="C7363" s="224">
        <v>1.2</v>
      </c>
      <c r="D7363" s="223">
        <v>6</v>
      </c>
      <c r="E7363" s="223" t="s">
        <v>199</v>
      </c>
      <c r="F7363" s="225" t="s">
        <v>1</v>
      </c>
      <c r="G7363" s="226">
        <v>2.16</v>
      </c>
      <c r="H7363" s="226">
        <v>0.56999999999999995</v>
      </c>
      <c r="I7363" s="226">
        <v>2.73</v>
      </c>
      <c r="J7363" s="227">
        <v>13.64</v>
      </c>
      <c r="K7363" s="227">
        <v>19.489999999999998</v>
      </c>
      <c r="L7363" s="228">
        <v>0</v>
      </c>
      <c r="M7363" s="229">
        <f t="shared" si="224"/>
        <v>19.489999999999998</v>
      </c>
      <c r="N7363" s="230">
        <v>0</v>
      </c>
    </row>
    <row r="7364" spans="1:14" x14ac:dyDescent="0.2">
      <c r="A7364" s="231" t="str">
        <f t="shared" si="225"/>
        <v>OK1.206NO_thin010</v>
      </c>
      <c r="B7364" s="223" t="s">
        <v>235</v>
      </c>
      <c r="C7364" s="224">
        <v>1.2</v>
      </c>
      <c r="D7364" s="223">
        <v>6</v>
      </c>
      <c r="E7364" s="223" t="s">
        <v>199</v>
      </c>
      <c r="F7364" s="225" t="s">
        <v>2</v>
      </c>
      <c r="G7364" s="226">
        <v>6.59</v>
      </c>
      <c r="H7364" s="226">
        <v>0.56999999999999995</v>
      </c>
      <c r="I7364" s="226">
        <v>7.16</v>
      </c>
      <c r="J7364" s="227">
        <v>35.81</v>
      </c>
      <c r="K7364" s="227">
        <v>55.3</v>
      </c>
      <c r="L7364" s="228">
        <v>0</v>
      </c>
      <c r="M7364" s="229">
        <f t="shared" si="224"/>
        <v>55.3</v>
      </c>
      <c r="N7364" s="230">
        <v>0</v>
      </c>
    </row>
    <row r="7365" spans="1:14" x14ac:dyDescent="0.2">
      <c r="A7365" s="231" t="str">
        <f t="shared" si="225"/>
        <v>OK1.206NO_thin015</v>
      </c>
      <c r="B7365" s="223" t="s">
        <v>235</v>
      </c>
      <c r="C7365" s="224">
        <v>1.2</v>
      </c>
      <c r="D7365" s="223">
        <v>6</v>
      </c>
      <c r="E7365" s="223" t="s">
        <v>199</v>
      </c>
      <c r="F7365" s="225" t="s">
        <v>3</v>
      </c>
      <c r="G7365" s="226">
        <v>20.11</v>
      </c>
      <c r="H7365" s="226">
        <v>0.56999999999999995</v>
      </c>
      <c r="I7365" s="226">
        <v>20.68</v>
      </c>
      <c r="J7365" s="227">
        <v>103.41</v>
      </c>
      <c r="K7365" s="227">
        <v>158.71</v>
      </c>
      <c r="L7365" s="228">
        <v>0</v>
      </c>
      <c r="M7365" s="229">
        <f t="shared" si="224"/>
        <v>158.71</v>
      </c>
      <c r="N7365" s="230">
        <v>0</v>
      </c>
    </row>
    <row r="7366" spans="1:14" x14ac:dyDescent="0.2">
      <c r="A7366" s="231" t="str">
        <f t="shared" si="225"/>
        <v>OK1.206NO_thin020</v>
      </c>
      <c r="B7366" s="223" t="s">
        <v>235</v>
      </c>
      <c r="C7366" s="224">
        <v>1.2</v>
      </c>
      <c r="D7366" s="223">
        <v>6</v>
      </c>
      <c r="E7366" s="223" t="s">
        <v>199</v>
      </c>
      <c r="F7366" s="225" t="s">
        <v>4</v>
      </c>
      <c r="G7366" s="226">
        <v>33.86</v>
      </c>
      <c r="H7366" s="226">
        <v>1.84</v>
      </c>
      <c r="I7366" s="226">
        <v>35.700000000000003</v>
      </c>
      <c r="J7366" s="227">
        <v>178.48</v>
      </c>
      <c r="K7366" s="227">
        <v>337.19</v>
      </c>
      <c r="L7366" s="228">
        <v>0</v>
      </c>
      <c r="M7366" s="229">
        <f t="shared" si="224"/>
        <v>337.19</v>
      </c>
      <c r="N7366" s="230">
        <v>0</v>
      </c>
    </row>
    <row r="7367" spans="1:14" x14ac:dyDescent="0.2">
      <c r="A7367" s="231" t="str">
        <f t="shared" si="225"/>
        <v>OK1.206NO_thin025</v>
      </c>
      <c r="B7367" s="223" t="s">
        <v>235</v>
      </c>
      <c r="C7367" s="224">
        <v>1.2</v>
      </c>
      <c r="D7367" s="223">
        <v>6</v>
      </c>
      <c r="E7367" s="223" t="s">
        <v>199</v>
      </c>
      <c r="F7367" s="225" t="s">
        <v>5</v>
      </c>
      <c r="G7367" s="226">
        <v>14.63</v>
      </c>
      <c r="H7367" s="226">
        <v>6.51</v>
      </c>
      <c r="I7367" s="226">
        <v>21.14</v>
      </c>
      <c r="J7367" s="227">
        <v>105.71</v>
      </c>
      <c r="K7367" s="227">
        <v>442.9</v>
      </c>
      <c r="L7367" s="228">
        <v>0</v>
      </c>
      <c r="M7367" s="229">
        <f t="shared" si="224"/>
        <v>442.9</v>
      </c>
      <c r="N7367" s="230">
        <v>0</v>
      </c>
    </row>
    <row r="7368" spans="1:14" x14ac:dyDescent="0.2">
      <c r="A7368" s="231" t="str">
        <f t="shared" si="225"/>
        <v>OK1.206NO_thin030</v>
      </c>
      <c r="B7368" s="223" t="s">
        <v>235</v>
      </c>
      <c r="C7368" s="224">
        <v>1.2</v>
      </c>
      <c r="D7368" s="223">
        <v>6</v>
      </c>
      <c r="E7368" s="223" t="s">
        <v>199</v>
      </c>
      <c r="F7368" s="225" t="s">
        <v>6</v>
      </c>
      <c r="G7368" s="226">
        <v>8.73</v>
      </c>
      <c r="H7368" s="226">
        <v>4.4000000000000004</v>
      </c>
      <c r="I7368" s="226">
        <v>13.12</v>
      </c>
      <c r="J7368" s="227">
        <v>65.61</v>
      </c>
      <c r="K7368" s="227">
        <v>508.51</v>
      </c>
      <c r="L7368" s="228">
        <v>0</v>
      </c>
      <c r="M7368" s="229">
        <f t="shared" si="224"/>
        <v>508.51</v>
      </c>
      <c r="N7368" s="230">
        <v>0</v>
      </c>
    </row>
    <row r="7369" spans="1:14" x14ac:dyDescent="0.2">
      <c r="A7369" s="231" t="str">
        <f t="shared" si="225"/>
        <v>OK1.206NO_thin035</v>
      </c>
      <c r="B7369" s="223" t="s">
        <v>235</v>
      </c>
      <c r="C7369" s="224">
        <v>1.2</v>
      </c>
      <c r="D7369" s="223">
        <v>6</v>
      </c>
      <c r="E7369" s="223" t="s">
        <v>199</v>
      </c>
      <c r="F7369" s="225" t="s">
        <v>7</v>
      </c>
      <c r="G7369" s="226">
        <v>6.59</v>
      </c>
      <c r="H7369" s="226">
        <v>1.54</v>
      </c>
      <c r="I7369" s="226">
        <v>8.14</v>
      </c>
      <c r="J7369" s="227">
        <v>40.69</v>
      </c>
      <c r="K7369" s="227">
        <v>549.21</v>
      </c>
      <c r="L7369" s="228">
        <v>0</v>
      </c>
      <c r="M7369" s="229">
        <f t="shared" si="224"/>
        <v>549.21</v>
      </c>
      <c r="N7369" s="230">
        <v>0</v>
      </c>
    </row>
    <row r="7370" spans="1:14" x14ac:dyDescent="0.2">
      <c r="A7370" s="231" t="str">
        <f t="shared" si="225"/>
        <v>OK1.206NO_thin040</v>
      </c>
      <c r="B7370" s="223" t="s">
        <v>235</v>
      </c>
      <c r="C7370" s="224">
        <v>1.2</v>
      </c>
      <c r="D7370" s="223">
        <v>6</v>
      </c>
      <c r="E7370" s="223" t="s">
        <v>199</v>
      </c>
      <c r="F7370" s="225" t="s">
        <v>8</v>
      </c>
      <c r="G7370" s="226">
        <v>7.32</v>
      </c>
      <c r="H7370" s="226">
        <v>0.47</v>
      </c>
      <c r="I7370" s="226">
        <v>7.79</v>
      </c>
      <c r="J7370" s="227">
        <v>38.96</v>
      </c>
      <c r="K7370" s="227">
        <v>588.16999999999996</v>
      </c>
      <c r="L7370" s="228">
        <v>0</v>
      </c>
      <c r="M7370" s="229">
        <f t="shared" si="224"/>
        <v>588.16999999999996</v>
      </c>
      <c r="N7370" s="230">
        <v>0</v>
      </c>
    </row>
    <row r="7371" spans="1:14" x14ac:dyDescent="0.2">
      <c r="A7371" s="231" t="str">
        <f t="shared" si="225"/>
        <v>OK1.206NO_thin045</v>
      </c>
      <c r="B7371" s="223" t="s">
        <v>235</v>
      </c>
      <c r="C7371" s="224">
        <v>1.2</v>
      </c>
      <c r="D7371" s="223">
        <v>6</v>
      </c>
      <c r="E7371" s="223" t="s">
        <v>199</v>
      </c>
      <c r="F7371" s="225" t="s">
        <v>9</v>
      </c>
      <c r="G7371" s="226">
        <v>7.8</v>
      </c>
      <c r="H7371" s="226">
        <v>-0.57999999999999996</v>
      </c>
      <c r="I7371" s="226">
        <v>7.22</v>
      </c>
      <c r="J7371" s="227">
        <v>36.119999999999997</v>
      </c>
      <c r="K7371" s="227">
        <v>624.28</v>
      </c>
      <c r="L7371" s="228">
        <v>0</v>
      </c>
      <c r="M7371" s="229">
        <f t="shared" si="224"/>
        <v>624.28</v>
      </c>
      <c r="N7371" s="230">
        <v>0</v>
      </c>
    </row>
    <row r="7372" spans="1:14" x14ac:dyDescent="0.2">
      <c r="A7372" s="231" t="str">
        <f t="shared" si="225"/>
        <v>OK1.206NO_thin050</v>
      </c>
      <c r="B7372" s="223" t="s">
        <v>235</v>
      </c>
      <c r="C7372" s="224">
        <v>1.2</v>
      </c>
      <c r="D7372" s="223">
        <v>6</v>
      </c>
      <c r="E7372" s="223" t="s">
        <v>199</v>
      </c>
      <c r="F7372" s="225" t="s">
        <v>10</v>
      </c>
      <c r="G7372" s="226">
        <v>7.23</v>
      </c>
      <c r="H7372" s="226">
        <v>-0.86</v>
      </c>
      <c r="I7372" s="226">
        <v>6.37</v>
      </c>
      <c r="J7372" s="227">
        <v>31.85</v>
      </c>
      <c r="K7372" s="227">
        <v>656.13</v>
      </c>
      <c r="L7372" s="228">
        <v>0</v>
      </c>
      <c r="M7372" s="229">
        <f t="shared" si="224"/>
        <v>656.13</v>
      </c>
      <c r="N7372" s="230">
        <v>0</v>
      </c>
    </row>
    <row r="7373" spans="1:14" x14ac:dyDescent="0.2">
      <c r="A7373" s="231" t="str">
        <f t="shared" si="225"/>
        <v>OK1.206NO_thin055</v>
      </c>
      <c r="B7373" s="223" t="s">
        <v>235</v>
      </c>
      <c r="C7373" s="224">
        <v>1.2</v>
      </c>
      <c r="D7373" s="223">
        <v>6</v>
      </c>
      <c r="E7373" s="223" t="s">
        <v>199</v>
      </c>
      <c r="F7373" s="225" t="s">
        <v>11</v>
      </c>
      <c r="G7373" s="226">
        <v>7.21</v>
      </c>
      <c r="H7373" s="226">
        <v>-0.72</v>
      </c>
      <c r="I7373" s="226">
        <v>6.48</v>
      </c>
      <c r="J7373" s="227">
        <v>32.4</v>
      </c>
      <c r="K7373" s="227">
        <v>688.53</v>
      </c>
      <c r="L7373" s="228">
        <v>0</v>
      </c>
      <c r="M7373" s="229">
        <f t="shared" si="224"/>
        <v>688.53</v>
      </c>
      <c r="N7373" s="230">
        <v>0</v>
      </c>
    </row>
    <row r="7374" spans="1:14" x14ac:dyDescent="0.2">
      <c r="A7374" s="231" t="str">
        <f t="shared" si="225"/>
        <v>OK1.206NO_thin060</v>
      </c>
      <c r="B7374" s="223" t="s">
        <v>235</v>
      </c>
      <c r="C7374" s="224">
        <v>1.2</v>
      </c>
      <c r="D7374" s="223">
        <v>6</v>
      </c>
      <c r="E7374" s="223" t="s">
        <v>199</v>
      </c>
      <c r="F7374" s="225" t="s">
        <v>12</v>
      </c>
      <c r="G7374" s="226">
        <v>7.39</v>
      </c>
      <c r="H7374" s="226">
        <v>-0.6</v>
      </c>
      <c r="I7374" s="226">
        <v>6.79</v>
      </c>
      <c r="J7374" s="227">
        <v>33.950000000000003</v>
      </c>
      <c r="K7374" s="227">
        <v>722.49</v>
      </c>
      <c r="L7374" s="228">
        <v>0</v>
      </c>
      <c r="M7374" s="229">
        <f t="shared" si="224"/>
        <v>722.49</v>
      </c>
      <c r="N7374" s="230">
        <v>0</v>
      </c>
    </row>
    <row r="7375" spans="1:14" x14ac:dyDescent="0.2">
      <c r="A7375" s="231" t="str">
        <f t="shared" si="225"/>
        <v>OK1.206NO_thin065</v>
      </c>
      <c r="B7375" s="223" t="s">
        <v>235</v>
      </c>
      <c r="C7375" s="224">
        <v>1.2</v>
      </c>
      <c r="D7375" s="223">
        <v>6</v>
      </c>
      <c r="E7375" s="223" t="s">
        <v>199</v>
      </c>
      <c r="F7375" s="225" t="s">
        <v>13</v>
      </c>
      <c r="G7375" s="226">
        <v>7.18</v>
      </c>
      <c r="H7375" s="226">
        <v>-0.55000000000000004</v>
      </c>
      <c r="I7375" s="226">
        <v>6.63</v>
      </c>
      <c r="J7375" s="227">
        <v>33.15</v>
      </c>
      <c r="K7375" s="227">
        <v>755.64</v>
      </c>
      <c r="L7375" s="228">
        <v>0</v>
      </c>
      <c r="M7375" s="229">
        <f t="shared" si="224"/>
        <v>755.64</v>
      </c>
      <c r="N7375" s="230">
        <v>0</v>
      </c>
    </row>
    <row r="7376" spans="1:14" x14ac:dyDescent="0.2">
      <c r="A7376" s="231" t="str">
        <f t="shared" si="225"/>
        <v>OK1.206NO_thin070</v>
      </c>
      <c r="B7376" s="223" t="s">
        <v>235</v>
      </c>
      <c r="C7376" s="224">
        <v>1.2</v>
      </c>
      <c r="D7376" s="223">
        <v>6</v>
      </c>
      <c r="E7376" s="223" t="s">
        <v>199</v>
      </c>
      <c r="F7376" s="225" t="s">
        <v>200</v>
      </c>
      <c r="G7376" s="226">
        <v>6.76</v>
      </c>
      <c r="H7376" s="226">
        <v>-0.49</v>
      </c>
      <c r="I7376" s="226">
        <v>6.27</v>
      </c>
      <c r="J7376" s="227">
        <v>31.34</v>
      </c>
      <c r="K7376" s="227">
        <v>786.99</v>
      </c>
      <c r="L7376" s="228">
        <v>0</v>
      </c>
      <c r="M7376" s="229">
        <f t="shared" si="224"/>
        <v>786.99</v>
      </c>
      <c r="N7376" s="230">
        <v>0</v>
      </c>
    </row>
    <row r="7377" spans="1:14" x14ac:dyDescent="0.2">
      <c r="A7377" s="231" t="str">
        <f t="shared" si="225"/>
        <v>OK1.206NO_thin075</v>
      </c>
      <c r="B7377" s="223" t="s">
        <v>235</v>
      </c>
      <c r="C7377" s="224">
        <v>1.2</v>
      </c>
      <c r="D7377" s="223">
        <v>6</v>
      </c>
      <c r="E7377" s="223" t="s">
        <v>199</v>
      </c>
      <c r="F7377" s="225" t="s">
        <v>201</v>
      </c>
      <c r="G7377" s="226">
        <v>6.41</v>
      </c>
      <c r="H7377" s="226">
        <v>-0.46</v>
      </c>
      <c r="I7377" s="226">
        <v>5.95</v>
      </c>
      <c r="J7377" s="227">
        <v>29.75</v>
      </c>
      <c r="K7377" s="227">
        <v>816.73</v>
      </c>
      <c r="L7377" s="228">
        <v>0</v>
      </c>
      <c r="M7377" s="229">
        <f t="shared" si="224"/>
        <v>816.73</v>
      </c>
      <c r="N7377" s="230">
        <v>0</v>
      </c>
    </row>
    <row r="7378" spans="1:14" x14ac:dyDescent="0.2">
      <c r="A7378" s="231" t="str">
        <f t="shared" si="225"/>
        <v>OK1.206NO_thin080</v>
      </c>
      <c r="B7378" s="223" t="s">
        <v>235</v>
      </c>
      <c r="C7378" s="224">
        <v>1.2</v>
      </c>
      <c r="D7378" s="223">
        <v>6</v>
      </c>
      <c r="E7378" s="223" t="s">
        <v>199</v>
      </c>
      <c r="F7378" s="225" t="s">
        <v>202</v>
      </c>
      <c r="G7378" s="226">
        <v>6.2</v>
      </c>
      <c r="H7378" s="226">
        <v>0.05</v>
      </c>
      <c r="I7378" s="226">
        <v>6.25</v>
      </c>
      <c r="J7378" s="227">
        <v>31.24</v>
      </c>
      <c r="K7378" s="227">
        <v>847.97</v>
      </c>
      <c r="L7378" s="228">
        <v>0</v>
      </c>
      <c r="M7378" s="229">
        <f t="shared" si="224"/>
        <v>847.97</v>
      </c>
      <c r="N7378" s="230">
        <v>0</v>
      </c>
    </row>
    <row r="7379" spans="1:14" x14ac:dyDescent="0.2">
      <c r="A7379" s="231" t="str">
        <f t="shared" si="225"/>
        <v>OK1.206NO_thin085</v>
      </c>
      <c r="B7379" s="223" t="s">
        <v>235</v>
      </c>
      <c r="C7379" s="224">
        <v>1.2</v>
      </c>
      <c r="D7379" s="223">
        <v>6</v>
      </c>
      <c r="E7379" s="223" t="s">
        <v>199</v>
      </c>
      <c r="F7379" s="225" t="s">
        <v>203</v>
      </c>
      <c r="G7379" s="226">
        <v>5.67</v>
      </c>
      <c r="H7379" s="226">
        <v>-0.22</v>
      </c>
      <c r="I7379" s="226">
        <v>5.45</v>
      </c>
      <c r="J7379" s="227">
        <v>27.23</v>
      </c>
      <c r="K7379" s="227">
        <v>875.21</v>
      </c>
      <c r="L7379" s="228">
        <v>0</v>
      </c>
      <c r="M7379" s="229">
        <f t="shared" si="224"/>
        <v>875.21</v>
      </c>
      <c r="N7379" s="230">
        <v>0</v>
      </c>
    </row>
    <row r="7380" spans="1:14" x14ac:dyDescent="0.2">
      <c r="A7380" s="231" t="str">
        <f t="shared" si="225"/>
        <v>OK1.206NO_thin090</v>
      </c>
      <c r="B7380" s="223" t="s">
        <v>235</v>
      </c>
      <c r="C7380" s="224">
        <v>1.2</v>
      </c>
      <c r="D7380" s="223">
        <v>6</v>
      </c>
      <c r="E7380" s="223" t="s">
        <v>199</v>
      </c>
      <c r="F7380" s="225" t="s">
        <v>204</v>
      </c>
      <c r="G7380" s="226">
        <v>5.24</v>
      </c>
      <c r="H7380" s="226">
        <v>-0.76</v>
      </c>
      <c r="I7380" s="226">
        <v>4.49</v>
      </c>
      <c r="J7380" s="227">
        <v>22.44</v>
      </c>
      <c r="K7380" s="227">
        <v>897.65</v>
      </c>
      <c r="L7380" s="228">
        <v>0</v>
      </c>
      <c r="M7380" s="229">
        <f t="shared" si="224"/>
        <v>897.65</v>
      </c>
      <c r="N7380" s="230">
        <v>0</v>
      </c>
    </row>
    <row r="7381" spans="1:14" x14ac:dyDescent="0.2">
      <c r="A7381" s="231" t="str">
        <f t="shared" si="225"/>
        <v>OK1.206NO_thin095</v>
      </c>
      <c r="B7381" s="223" t="s">
        <v>235</v>
      </c>
      <c r="C7381" s="224">
        <v>1.2</v>
      </c>
      <c r="D7381" s="223">
        <v>6</v>
      </c>
      <c r="E7381" s="223" t="s">
        <v>199</v>
      </c>
      <c r="F7381" s="225" t="s">
        <v>205</v>
      </c>
      <c r="G7381" s="226">
        <v>4.87</v>
      </c>
      <c r="H7381" s="226">
        <v>-0.24</v>
      </c>
      <c r="I7381" s="226">
        <v>4.6399999999999997</v>
      </c>
      <c r="J7381" s="227">
        <v>23.18</v>
      </c>
      <c r="K7381" s="227">
        <v>920.83</v>
      </c>
      <c r="L7381" s="228">
        <v>0</v>
      </c>
      <c r="M7381" s="229">
        <f t="shared" si="224"/>
        <v>920.83</v>
      </c>
      <c r="N7381" s="230">
        <v>0</v>
      </c>
    </row>
    <row r="7382" spans="1:14" x14ac:dyDescent="0.2">
      <c r="A7382" s="231" t="str">
        <f t="shared" si="225"/>
        <v>OK1.206NO_thin100</v>
      </c>
      <c r="B7382" s="223" t="s">
        <v>235</v>
      </c>
      <c r="C7382" s="224">
        <v>1.2</v>
      </c>
      <c r="D7382" s="223">
        <v>6</v>
      </c>
      <c r="E7382" s="223" t="s">
        <v>199</v>
      </c>
      <c r="F7382" s="225" t="s">
        <v>206</v>
      </c>
      <c r="G7382" s="226">
        <v>4.79</v>
      </c>
      <c r="H7382" s="226">
        <v>-0.26</v>
      </c>
      <c r="I7382" s="226">
        <v>4.5199999999999996</v>
      </c>
      <c r="J7382" s="227">
        <v>22.61</v>
      </c>
      <c r="K7382" s="227">
        <v>943.44</v>
      </c>
      <c r="L7382" s="228">
        <v>0</v>
      </c>
      <c r="M7382" s="229">
        <f t="shared" si="224"/>
        <v>943.44</v>
      </c>
      <c r="N7382" s="230">
        <v>0</v>
      </c>
    </row>
    <row r="7383" spans="1:14" x14ac:dyDescent="0.2">
      <c r="A7383" s="231" t="str">
        <f t="shared" si="225"/>
        <v>OK1.206NO_thin105</v>
      </c>
      <c r="B7383" s="223" t="s">
        <v>235</v>
      </c>
      <c r="C7383" s="224">
        <v>1.2</v>
      </c>
      <c r="D7383" s="223">
        <v>6</v>
      </c>
      <c r="E7383" s="223" t="s">
        <v>199</v>
      </c>
      <c r="F7383" s="225" t="s">
        <v>207</v>
      </c>
      <c r="G7383" s="226">
        <v>4.46</v>
      </c>
      <c r="H7383" s="226">
        <v>-0.51</v>
      </c>
      <c r="I7383" s="226">
        <v>3.95</v>
      </c>
      <c r="J7383" s="227">
        <v>19.75</v>
      </c>
      <c r="K7383" s="227">
        <v>963.19</v>
      </c>
      <c r="L7383" s="228">
        <v>0</v>
      </c>
      <c r="M7383" s="229">
        <f t="shared" si="224"/>
        <v>963.19</v>
      </c>
      <c r="N7383" s="230">
        <v>0</v>
      </c>
    </row>
    <row r="7384" spans="1:14" x14ac:dyDescent="0.2">
      <c r="A7384" s="231" t="str">
        <f t="shared" si="225"/>
        <v>OK1.206NO_thin110</v>
      </c>
      <c r="B7384" s="223" t="s">
        <v>235</v>
      </c>
      <c r="C7384" s="224">
        <v>1.2</v>
      </c>
      <c r="D7384" s="223">
        <v>6</v>
      </c>
      <c r="E7384" s="223" t="s">
        <v>199</v>
      </c>
      <c r="F7384" s="225" t="s">
        <v>208</v>
      </c>
      <c r="G7384" s="226">
        <v>4.2</v>
      </c>
      <c r="H7384" s="226">
        <v>-0.4</v>
      </c>
      <c r="I7384" s="226">
        <v>3.81</v>
      </c>
      <c r="J7384" s="227">
        <v>19.03</v>
      </c>
      <c r="K7384" s="227">
        <v>982.22</v>
      </c>
      <c r="L7384" s="228">
        <v>0</v>
      </c>
      <c r="M7384" s="229">
        <f t="shared" si="224"/>
        <v>982.22</v>
      </c>
      <c r="N7384" s="230">
        <v>0</v>
      </c>
    </row>
    <row r="7385" spans="1:14" x14ac:dyDescent="0.2">
      <c r="A7385" s="231" t="str">
        <f t="shared" si="225"/>
        <v>OK1.206NO_thin115</v>
      </c>
      <c r="B7385" s="223" t="s">
        <v>235</v>
      </c>
      <c r="C7385" s="224">
        <v>1.2</v>
      </c>
      <c r="D7385" s="223">
        <v>6</v>
      </c>
      <c r="E7385" s="223" t="s">
        <v>199</v>
      </c>
      <c r="F7385" s="225" t="s">
        <v>209</v>
      </c>
      <c r="G7385" s="226">
        <v>3.98</v>
      </c>
      <c r="H7385" s="226">
        <v>-0.15</v>
      </c>
      <c r="I7385" s="226">
        <v>3.83</v>
      </c>
      <c r="J7385" s="227">
        <v>19.14</v>
      </c>
      <c r="K7385" s="227">
        <v>1001.36</v>
      </c>
      <c r="L7385" s="228">
        <v>0</v>
      </c>
      <c r="M7385" s="229">
        <f t="shared" si="224"/>
        <v>1001.36</v>
      </c>
      <c r="N7385" s="230">
        <v>0</v>
      </c>
    </row>
    <row r="7386" spans="1:14" x14ac:dyDescent="0.2">
      <c r="A7386" s="231" t="str">
        <f t="shared" si="225"/>
        <v>OK1.206NO_thin120</v>
      </c>
      <c r="B7386" s="223" t="s">
        <v>235</v>
      </c>
      <c r="C7386" s="224">
        <v>1.2</v>
      </c>
      <c r="D7386" s="223">
        <v>6</v>
      </c>
      <c r="E7386" s="223" t="s">
        <v>199</v>
      </c>
      <c r="F7386" s="225" t="s">
        <v>210</v>
      </c>
      <c r="G7386" s="226">
        <v>3.6</v>
      </c>
      <c r="H7386" s="226">
        <v>0.61</v>
      </c>
      <c r="I7386" s="226">
        <v>4.21</v>
      </c>
      <c r="J7386" s="227">
        <v>21.04</v>
      </c>
      <c r="K7386" s="227">
        <v>1022.4</v>
      </c>
      <c r="L7386" s="228">
        <v>0</v>
      </c>
      <c r="M7386" s="229">
        <f t="shared" si="224"/>
        <v>1022.4</v>
      </c>
      <c r="N7386" s="230">
        <v>0</v>
      </c>
    </row>
    <row r="7387" spans="1:14" x14ac:dyDescent="0.2">
      <c r="A7387" s="231" t="str">
        <f t="shared" si="225"/>
        <v>OK1.206NO_thin125</v>
      </c>
      <c r="B7387" s="223" t="s">
        <v>235</v>
      </c>
      <c r="C7387" s="224">
        <v>1.2</v>
      </c>
      <c r="D7387" s="223">
        <v>6</v>
      </c>
      <c r="E7387" s="223" t="s">
        <v>199</v>
      </c>
      <c r="F7387" s="225" t="s">
        <v>211</v>
      </c>
      <c r="G7387" s="226">
        <v>3.33</v>
      </c>
      <c r="H7387" s="226">
        <v>-0.42</v>
      </c>
      <c r="I7387" s="226">
        <v>2.92</v>
      </c>
      <c r="J7387" s="227">
        <v>14.6</v>
      </c>
      <c r="K7387" s="227">
        <v>1036.99</v>
      </c>
      <c r="L7387" s="228">
        <v>0</v>
      </c>
      <c r="M7387" s="229">
        <f t="shared" si="224"/>
        <v>1036.99</v>
      </c>
      <c r="N7387" s="230">
        <v>0</v>
      </c>
    </row>
    <row r="7388" spans="1:14" x14ac:dyDescent="0.2">
      <c r="A7388" s="231" t="str">
        <f t="shared" si="225"/>
        <v>OK1.206NO_thin130</v>
      </c>
      <c r="B7388" s="223" t="s">
        <v>235</v>
      </c>
      <c r="C7388" s="224">
        <v>1.2</v>
      </c>
      <c r="D7388" s="223">
        <v>6</v>
      </c>
      <c r="E7388" s="223" t="s">
        <v>199</v>
      </c>
      <c r="F7388" s="225" t="s">
        <v>212</v>
      </c>
      <c r="G7388" s="226">
        <v>3.14</v>
      </c>
      <c r="H7388" s="226">
        <v>-0.62</v>
      </c>
      <c r="I7388" s="226">
        <v>2.52</v>
      </c>
      <c r="J7388" s="227">
        <v>12.6</v>
      </c>
      <c r="K7388" s="227">
        <v>1049.5899999999999</v>
      </c>
      <c r="L7388" s="228">
        <v>0</v>
      </c>
      <c r="M7388" s="229">
        <f t="shared" si="224"/>
        <v>1049.5899999999999</v>
      </c>
      <c r="N7388" s="230">
        <v>0</v>
      </c>
    </row>
    <row r="7389" spans="1:14" x14ac:dyDescent="0.2">
      <c r="A7389" s="231" t="str">
        <f t="shared" si="225"/>
        <v>OK1.206NO_thin135</v>
      </c>
      <c r="B7389" s="223" t="s">
        <v>235</v>
      </c>
      <c r="C7389" s="224">
        <v>1.2</v>
      </c>
      <c r="D7389" s="223">
        <v>6</v>
      </c>
      <c r="E7389" s="223" t="s">
        <v>199</v>
      </c>
      <c r="F7389" s="225" t="s">
        <v>213</v>
      </c>
      <c r="G7389" s="226">
        <v>2.96</v>
      </c>
      <c r="H7389" s="226">
        <v>-0.35</v>
      </c>
      <c r="I7389" s="226">
        <v>2.62</v>
      </c>
      <c r="J7389" s="227">
        <v>13.08</v>
      </c>
      <c r="K7389" s="227">
        <v>1062.67</v>
      </c>
      <c r="L7389" s="228">
        <v>0</v>
      </c>
      <c r="M7389" s="229">
        <f t="shared" si="224"/>
        <v>1062.67</v>
      </c>
      <c r="N7389" s="230">
        <v>0</v>
      </c>
    </row>
    <row r="7390" spans="1:14" x14ac:dyDescent="0.2">
      <c r="A7390" s="231" t="str">
        <f t="shared" si="225"/>
        <v>OK1.206NO_thin140</v>
      </c>
      <c r="B7390" s="223" t="s">
        <v>235</v>
      </c>
      <c r="C7390" s="224">
        <v>1.2</v>
      </c>
      <c r="D7390" s="223">
        <v>6</v>
      </c>
      <c r="E7390" s="223" t="s">
        <v>199</v>
      </c>
      <c r="F7390" s="225" t="s">
        <v>214</v>
      </c>
      <c r="G7390" s="226">
        <v>2.67</v>
      </c>
      <c r="H7390" s="226">
        <v>-0.17</v>
      </c>
      <c r="I7390" s="226">
        <v>2.5</v>
      </c>
      <c r="J7390" s="227">
        <v>12.52</v>
      </c>
      <c r="K7390" s="227">
        <v>1075.19</v>
      </c>
      <c r="L7390" s="228">
        <v>0</v>
      </c>
      <c r="M7390" s="229">
        <f t="shared" si="224"/>
        <v>1075.19</v>
      </c>
      <c r="N7390" s="230">
        <v>0</v>
      </c>
    </row>
    <row r="7391" spans="1:14" x14ac:dyDescent="0.2">
      <c r="A7391" s="231" t="str">
        <f t="shared" si="225"/>
        <v>OK1.206NO_thin145</v>
      </c>
      <c r="B7391" s="223" t="s">
        <v>235</v>
      </c>
      <c r="C7391" s="224">
        <v>1.2</v>
      </c>
      <c r="D7391" s="223">
        <v>6</v>
      </c>
      <c r="E7391" s="223" t="s">
        <v>199</v>
      </c>
      <c r="F7391" s="225" t="s">
        <v>215</v>
      </c>
      <c r="G7391" s="226">
        <v>2.44</v>
      </c>
      <c r="H7391" s="226">
        <v>-0.23</v>
      </c>
      <c r="I7391" s="226">
        <v>2.21</v>
      </c>
      <c r="J7391" s="227">
        <v>11.04</v>
      </c>
      <c r="K7391" s="227">
        <v>1086.23</v>
      </c>
      <c r="L7391" s="228">
        <v>0</v>
      </c>
      <c r="M7391" s="229">
        <f t="shared" si="224"/>
        <v>1086.23</v>
      </c>
      <c r="N7391" s="230">
        <v>0</v>
      </c>
    </row>
    <row r="7392" spans="1:14" x14ac:dyDescent="0.2">
      <c r="A7392" s="231" t="str">
        <f t="shared" si="225"/>
        <v>OK1.206NO_thin150</v>
      </c>
      <c r="B7392" s="223" t="s">
        <v>235</v>
      </c>
      <c r="C7392" s="224">
        <v>1.2</v>
      </c>
      <c r="D7392" s="223">
        <v>6</v>
      </c>
      <c r="E7392" s="223" t="s">
        <v>199</v>
      </c>
      <c r="F7392" s="225" t="s">
        <v>216</v>
      </c>
      <c r="G7392" s="226">
        <v>2.2200000000000002</v>
      </c>
      <c r="H7392" s="226">
        <v>-0.35</v>
      </c>
      <c r="I7392" s="226">
        <v>1.87</v>
      </c>
      <c r="J7392" s="227">
        <v>9.35</v>
      </c>
      <c r="K7392" s="227">
        <v>1095.58</v>
      </c>
      <c r="L7392" s="228">
        <v>0</v>
      </c>
      <c r="M7392" s="229">
        <f t="shared" si="224"/>
        <v>1095.58</v>
      </c>
      <c r="N7392" s="230">
        <v>0</v>
      </c>
    </row>
    <row r="7393" spans="1:14" x14ac:dyDescent="0.2">
      <c r="A7393" s="231" t="str">
        <f t="shared" si="225"/>
        <v>OK1.206NO_thin155</v>
      </c>
      <c r="B7393" s="223" t="s">
        <v>235</v>
      </c>
      <c r="C7393" s="224">
        <v>1.2</v>
      </c>
      <c r="D7393" s="223">
        <v>6</v>
      </c>
      <c r="E7393" s="223" t="s">
        <v>199</v>
      </c>
      <c r="F7393" s="225" t="s">
        <v>217</v>
      </c>
      <c r="G7393" s="226">
        <v>2.12</v>
      </c>
      <c r="H7393" s="226">
        <v>-0.3</v>
      </c>
      <c r="I7393" s="226">
        <v>1.82</v>
      </c>
      <c r="J7393" s="227">
        <v>9.11</v>
      </c>
      <c r="K7393" s="227">
        <v>1104.69</v>
      </c>
      <c r="L7393" s="228">
        <v>0</v>
      </c>
      <c r="M7393" s="229">
        <f t="shared" si="224"/>
        <v>1104.69</v>
      </c>
      <c r="N7393" s="230">
        <v>0</v>
      </c>
    </row>
    <row r="7394" spans="1:14" x14ac:dyDescent="0.2">
      <c r="A7394" s="231" t="str">
        <f t="shared" si="225"/>
        <v>OK1.206NO_thin160</v>
      </c>
      <c r="B7394" s="223" t="s">
        <v>235</v>
      </c>
      <c r="C7394" s="224">
        <v>1.2</v>
      </c>
      <c r="D7394" s="223">
        <v>6</v>
      </c>
      <c r="E7394" s="223" t="s">
        <v>199</v>
      </c>
      <c r="F7394" s="225" t="s">
        <v>218</v>
      </c>
      <c r="G7394" s="226">
        <v>2</v>
      </c>
      <c r="H7394" s="226">
        <v>-0.25</v>
      </c>
      <c r="I7394" s="226">
        <v>1.75</v>
      </c>
      <c r="J7394" s="227">
        <v>8.76</v>
      </c>
      <c r="K7394" s="227">
        <v>1113.45</v>
      </c>
      <c r="L7394" s="228">
        <v>0</v>
      </c>
      <c r="M7394" s="229">
        <f t="shared" si="224"/>
        <v>1113.45</v>
      </c>
      <c r="N7394" s="230">
        <v>0</v>
      </c>
    </row>
    <row r="7395" spans="1:14" x14ac:dyDescent="0.2">
      <c r="A7395" s="231" t="str">
        <f t="shared" si="225"/>
        <v>OK1.206NO_thin165</v>
      </c>
      <c r="B7395" s="223" t="s">
        <v>235</v>
      </c>
      <c r="C7395" s="224">
        <v>1.2</v>
      </c>
      <c r="D7395" s="223">
        <v>6</v>
      </c>
      <c r="E7395" s="223" t="s">
        <v>199</v>
      </c>
      <c r="F7395" s="225" t="s">
        <v>219</v>
      </c>
      <c r="G7395" s="226">
        <v>1.85</v>
      </c>
      <c r="H7395" s="226">
        <v>-0.2</v>
      </c>
      <c r="I7395" s="226">
        <v>1.65</v>
      </c>
      <c r="J7395" s="227">
        <v>8.27</v>
      </c>
      <c r="K7395" s="227">
        <v>1121.73</v>
      </c>
      <c r="L7395" s="228">
        <v>0</v>
      </c>
      <c r="M7395" s="229">
        <f t="shared" si="224"/>
        <v>1121.73</v>
      </c>
      <c r="N7395" s="230">
        <v>0</v>
      </c>
    </row>
    <row r="7396" spans="1:14" x14ac:dyDescent="0.2">
      <c r="A7396" s="231" t="str">
        <f t="shared" si="225"/>
        <v>OK1.206NO_thin170</v>
      </c>
      <c r="B7396" s="223" t="s">
        <v>235</v>
      </c>
      <c r="C7396" s="224">
        <v>1.2</v>
      </c>
      <c r="D7396" s="223">
        <v>6</v>
      </c>
      <c r="E7396" s="223" t="s">
        <v>199</v>
      </c>
      <c r="F7396" s="225" t="s">
        <v>220</v>
      </c>
      <c r="G7396" s="226">
        <v>1.68</v>
      </c>
      <c r="H7396" s="226">
        <v>-0.03</v>
      </c>
      <c r="I7396" s="226">
        <v>1.65</v>
      </c>
      <c r="J7396" s="227">
        <v>8.27</v>
      </c>
      <c r="K7396" s="227">
        <v>1129.99</v>
      </c>
      <c r="L7396" s="228">
        <v>0</v>
      </c>
      <c r="M7396" s="229">
        <f t="shared" si="224"/>
        <v>1129.99</v>
      </c>
      <c r="N7396" s="230">
        <v>0</v>
      </c>
    </row>
    <row r="7397" spans="1:14" x14ac:dyDescent="0.2">
      <c r="A7397" s="231" t="str">
        <f t="shared" si="225"/>
        <v>OK1.206NO_thin175</v>
      </c>
      <c r="B7397" s="223" t="s">
        <v>235</v>
      </c>
      <c r="C7397" s="224">
        <v>1.2</v>
      </c>
      <c r="D7397" s="223">
        <v>6</v>
      </c>
      <c r="E7397" s="223" t="s">
        <v>199</v>
      </c>
      <c r="F7397" s="225" t="s">
        <v>221</v>
      </c>
      <c r="G7397" s="226">
        <v>1.5</v>
      </c>
      <c r="H7397" s="226">
        <v>-0.19</v>
      </c>
      <c r="I7397" s="226">
        <v>1.31</v>
      </c>
      <c r="J7397" s="227">
        <v>6.56</v>
      </c>
      <c r="K7397" s="227">
        <v>1136.55</v>
      </c>
      <c r="L7397" s="228">
        <v>0</v>
      </c>
      <c r="M7397" s="229">
        <f t="shared" si="224"/>
        <v>1136.55</v>
      </c>
      <c r="N7397" s="230">
        <v>0</v>
      </c>
    </row>
    <row r="7398" spans="1:14" x14ac:dyDescent="0.2">
      <c r="A7398" s="231" t="str">
        <f t="shared" si="225"/>
        <v>OK1.206NO_thin180</v>
      </c>
      <c r="B7398" s="223" t="s">
        <v>235</v>
      </c>
      <c r="C7398" s="224">
        <v>1.2</v>
      </c>
      <c r="D7398" s="223">
        <v>6</v>
      </c>
      <c r="E7398" s="223" t="s">
        <v>199</v>
      </c>
      <c r="F7398" s="225" t="s">
        <v>222</v>
      </c>
      <c r="G7398" s="226">
        <v>1.45</v>
      </c>
      <c r="H7398" s="226">
        <v>-0.18</v>
      </c>
      <c r="I7398" s="226">
        <v>1.27</v>
      </c>
      <c r="J7398" s="227">
        <v>6.37</v>
      </c>
      <c r="K7398" s="227">
        <v>1142.93</v>
      </c>
      <c r="L7398" s="228">
        <v>0</v>
      </c>
      <c r="M7398" s="229">
        <f t="shared" si="224"/>
        <v>1142.93</v>
      </c>
      <c r="N7398" s="230">
        <v>0</v>
      </c>
    </row>
    <row r="7399" spans="1:14" x14ac:dyDescent="0.2">
      <c r="A7399" s="231" t="str">
        <f t="shared" si="225"/>
        <v>OK1.206NO_thin185</v>
      </c>
      <c r="B7399" s="223" t="s">
        <v>235</v>
      </c>
      <c r="C7399" s="224">
        <v>1.2</v>
      </c>
      <c r="D7399" s="223">
        <v>6</v>
      </c>
      <c r="E7399" s="223" t="s">
        <v>199</v>
      </c>
      <c r="F7399" s="225" t="s">
        <v>223</v>
      </c>
      <c r="G7399" s="226">
        <v>1.4</v>
      </c>
      <c r="H7399" s="226">
        <v>-0.17</v>
      </c>
      <c r="I7399" s="226">
        <v>1.23</v>
      </c>
      <c r="J7399" s="227">
        <v>6.13</v>
      </c>
      <c r="K7399" s="227">
        <v>1149.06</v>
      </c>
      <c r="L7399" s="228">
        <v>0</v>
      </c>
      <c r="M7399" s="229">
        <f t="shared" si="224"/>
        <v>1149.06</v>
      </c>
      <c r="N7399" s="230">
        <v>0</v>
      </c>
    </row>
    <row r="7400" spans="1:14" x14ac:dyDescent="0.2">
      <c r="A7400" s="231" t="str">
        <f t="shared" si="225"/>
        <v>OK1.206NO_thin190</v>
      </c>
      <c r="B7400" s="223" t="s">
        <v>235</v>
      </c>
      <c r="C7400" s="224">
        <v>1.2</v>
      </c>
      <c r="D7400" s="223">
        <v>6</v>
      </c>
      <c r="E7400" s="223" t="s">
        <v>199</v>
      </c>
      <c r="F7400" s="225" t="s">
        <v>224</v>
      </c>
      <c r="G7400" s="226">
        <v>1.25</v>
      </c>
      <c r="H7400" s="226">
        <v>-0.14000000000000001</v>
      </c>
      <c r="I7400" s="226">
        <v>1.1100000000000001</v>
      </c>
      <c r="J7400" s="227">
        <v>5.54</v>
      </c>
      <c r="K7400" s="227">
        <v>1154.5999999999999</v>
      </c>
      <c r="L7400" s="228">
        <v>0</v>
      </c>
      <c r="M7400" s="229">
        <f t="shared" si="224"/>
        <v>1154.5999999999999</v>
      </c>
      <c r="N7400" s="230">
        <v>0</v>
      </c>
    </row>
    <row r="7401" spans="1:14" x14ac:dyDescent="0.2">
      <c r="A7401" s="231" t="str">
        <f t="shared" si="225"/>
        <v>OK1.206NO_thin195</v>
      </c>
      <c r="B7401" s="223" t="s">
        <v>235</v>
      </c>
      <c r="C7401" s="224">
        <v>1.2</v>
      </c>
      <c r="D7401" s="223">
        <v>6</v>
      </c>
      <c r="E7401" s="223" t="s">
        <v>199</v>
      </c>
      <c r="F7401" s="225" t="s">
        <v>225</v>
      </c>
      <c r="G7401" s="226">
        <v>1.1200000000000001</v>
      </c>
      <c r="H7401" s="226">
        <v>-0.12</v>
      </c>
      <c r="I7401" s="226">
        <v>1</v>
      </c>
      <c r="J7401" s="227">
        <v>5</v>
      </c>
      <c r="K7401" s="227">
        <v>1159.5899999999999</v>
      </c>
      <c r="L7401" s="228">
        <v>0</v>
      </c>
      <c r="M7401" s="229">
        <f t="shared" si="224"/>
        <v>1159.5899999999999</v>
      </c>
      <c r="N7401" s="230">
        <v>0</v>
      </c>
    </row>
    <row r="7402" spans="1:14" x14ac:dyDescent="0.2">
      <c r="A7402" s="231" t="str">
        <f t="shared" si="225"/>
        <v>OK1.206Thinned000</v>
      </c>
      <c r="B7402" s="223" t="s">
        <v>235</v>
      </c>
      <c r="C7402" s="224">
        <v>1.2</v>
      </c>
      <c r="D7402" s="223">
        <v>6</v>
      </c>
      <c r="E7402" s="223" t="s">
        <v>172</v>
      </c>
      <c r="F7402" s="225" t="s">
        <v>0</v>
      </c>
      <c r="G7402" s="226">
        <v>0.71</v>
      </c>
      <c r="H7402" s="226">
        <v>0.46</v>
      </c>
      <c r="I7402" s="226">
        <v>1.17</v>
      </c>
      <c r="J7402" s="227">
        <v>5.85</v>
      </c>
      <c r="K7402" s="227">
        <v>5.85</v>
      </c>
      <c r="L7402" s="228">
        <v>0</v>
      </c>
      <c r="M7402" s="229">
        <f t="shared" si="224"/>
        <v>5.85</v>
      </c>
      <c r="N7402" s="230">
        <v>0</v>
      </c>
    </row>
    <row r="7403" spans="1:14" x14ac:dyDescent="0.2">
      <c r="A7403" s="231" t="str">
        <f t="shared" si="225"/>
        <v>OK1.206Thinned005</v>
      </c>
      <c r="B7403" s="223" t="s">
        <v>235</v>
      </c>
      <c r="C7403" s="224">
        <v>1.2</v>
      </c>
      <c r="D7403" s="223">
        <v>6</v>
      </c>
      <c r="E7403" s="223" t="s">
        <v>172</v>
      </c>
      <c r="F7403" s="225" t="s">
        <v>1</v>
      </c>
      <c r="G7403" s="226">
        <v>2.16</v>
      </c>
      <c r="H7403" s="226">
        <v>0.56999999999999995</v>
      </c>
      <c r="I7403" s="226">
        <v>2.73</v>
      </c>
      <c r="J7403" s="227">
        <v>13.64</v>
      </c>
      <c r="K7403" s="227">
        <v>19.489999999999998</v>
      </c>
      <c r="L7403" s="228">
        <v>0</v>
      </c>
      <c r="M7403" s="229">
        <f t="shared" si="224"/>
        <v>19.489999999999998</v>
      </c>
      <c r="N7403" s="230">
        <v>0</v>
      </c>
    </row>
    <row r="7404" spans="1:14" x14ac:dyDescent="0.2">
      <c r="A7404" s="231" t="str">
        <f t="shared" si="225"/>
        <v>OK1.206Thinned010</v>
      </c>
      <c r="B7404" s="223" t="s">
        <v>235</v>
      </c>
      <c r="C7404" s="224">
        <v>1.2</v>
      </c>
      <c r="D7404" s="223">
        <v>6</v>
      </c>
      <c r="E7404" s="223" t="s">
        <v>172</v>
      </c>
      <c r="F7404" s="225" t="s">
        <v>2</v>
      </c>
      <c r="G7404" s="226">
        <v>6.59</v>
      </c>
      <c r="H7404" s="226">
        <v>0.56999999999999995</v>
      </c>
      <c r="I7404" s="226">
        <v>7.16</v>
      </c>
      <c r="J7404" s="227">
        <v>35.81</v>
      </c>
      <c r="K7404" s="227">
        <v>55.3</v>
      </c>
      <c r="L7404" s="228">
        <v>0</v>
      </c>
      <c r="M7404" s="229">
        <f t="shared" si="224"/>
        <v>55.3</v>
      </c>
      <c r="N7404" s="230">
        <v>0</v>
      </c>
    </row>
    <row r="7405" spans="1:14" x14ac:dyDescent="0.2">
      <c r="A7405" s="231" t="str">
        <f t="shared" si="225"/>
        <v>OK1.206Thinned015</v>
      </c>
      <c r="B7405" s="223" t="s">
        <v>235</v>
      </c>
      <c r="C7405" s="224">
        <v>1.2</v>
      </c>
      <c r="D7405" s="223">
        <v>6</v>
      </c>
      <c r="E7405" s="223" t="s">
        <v>172</v>
      </c>
      <c r="F7405" s="225" t="s">
        <v>3</v>
      </c>
      <c r="G7405" s="226">
        <v>20.11</v>
      </c>
      <c r="H7405" s="226">
        <v>0.56999999999999995</v>
      </c>
      <c r="I7405" s="226">
        <v>20.68</v>
      </c>
      <c r="J7405" s="227">
        <v>103.41</v>
      </c>
      <c r="K7405" s="227">
        <v>158.71</v>
      </c>
      <c r="L7405" s="228">
        <v>0</v>
      </c>
      <c r="M7405" s="229">
        <f t="shared" si="224"/>
        <v>158.71</v>
      </c>
      <c r="N7405" s="230">
        <v>0</v>
      </c>
    </row>
    <row r="7406" spans="1:14" x14ac:dyDescent="0.2">
      <c r="A7406" s="231" t="str">
        <f t="shared" si="225"/>
        <v>OK1.206Thinned020</v>
      </c>
      <c r="B7406" s="223" t="s">
        <v>235</v>
      </c>
      <c r="C7406" s="224">
        <v>1.2</v>
      </c>
      <c r="D7406" s="223">
        <v>6</v>
      </c>
      <c r="E7406" s="223" t="s">
        <v>172</v>
      </c>
      <c r="F7406" s="225" t="s">
        <v>4</v>
      </c>
      <c r="G7406" s="226">
        <v>22.74</v>
      </c>
      <c r="H7406" s="226">
        <v>7.88</v>
      </c>
      <c r="I7406" s="226">
        <v>30.63</v>
      </c>
      <c r="J7406" s="227">
        <v>153.13</v>
      </c>
      <c r="K7406" s="227">
        <v>311.83999999999997</v>
      </c>
      <c r="L7406" s="228">
        <v>-0.12</v>
      </c>
      <c r="M7406" s="229">
        <f t="shared" si="224"/>
        <v>311.71999999999997</v>
      </c>
      <c r="N7406" s="230">
        <v>7.09</v>
      </c>
    </row>
    <row r="7407" spans="1:14" x14ac:dyDescent="0.2">
      <c r="A7407" s="231" t="str">
        <f t="shared" si="225"/>
        <v>OK1.206Thinned025</v>
      </c>
      <c r="B7407" s="223" t="s">
        <v>235</v>
      </c>
      <c r="C7407" s="224">
        <v>1.2</v>
      </c>
      <c r="D7407" s="223">
        <v>6</v>
      </c>
      <c r="E7407" s="223" t="s">
        <v>172</v>
      </c>
      <c r="F7407" s="225" t="s">
        <v>5</v>
      </c>
      <c r="G7407" s="226">
        <v>-3.68</v>
      </c>
      <c r="H7407" s="226">
        <v>8.3000000000000007</v>
      </c>
      <c r="I7407" s="226">
        <v>4.62</v>
      </c>
      <c r="J7407" s="227">
        <v>23.1</v>
      </c>
      <c r="K7407" s="227">
        <v>334.94</v>
      </c>
      <c r="L7407" s="228">
        <v>-0.38</v>
      </c>
      <c r="M7407" s="229">
        <f t="shared" si="224"/>
        <v>334.56</v>
      </c>
      <c r="N7407" s="230">
        <v>14.98</v>
      </c>
    </row>
    <row r="7408" spans="1:14" x14ac:dyDescent="0.2">
      <c r="A7408" s="231" t="str">
        <f t="shared" si="225"/>
        <v>OK1.206Thinned030</v>
      </c>
      <c r="B7408" s="223" t="s">
        <v>235</v>
      </c>
      <c r="C7408" s="224">
        <v>1.2</v>
      </c>
      <c r="D7408" s="223">
        <v>6</v>
      </c>
      <c r="E7408" s="223" t="s">
        <v>172</v>
      </c>
      <c r="F7408" s="225" t="s">
        <v>6</v>
      </c>
      <c r="G7408" s="226">
        <v>0.32</v>
      </c>
      <c r="H7408" s="226">
        <v>3.22</v>
      </c>
      <c r="I7408" s="226">
        <v>3.53</v>
      </c>
      <c r="J7408" s="227">
        <v>17.670000000000002</v>
      </c>
      <c r="K7408" s="227">
        <v>352.62</v>
      </c>
      <c r="L7408" s="228">
        <v>-0.74</v>
      </c>
      <c r="M7408" s="229">
        <f t="shared" si="224"/>
        <v>351.88</v>
      </c>
      <c r="N7408" s="230">
        <v>3.42</v>
      </c>
    </row>
    <row r="7409" spans="1:14" x14ac:dyDescent="0.2">
      <c r="A7409" s="231" t="str">
        <f t="shared" si="225"/>
        <v>OK1.206Thinned035</v>
      </c>
      <c r="B7409" s="223" t="s">
        <v>235</v>
      </c>
      <c r="C7409" s="224">
        <v>1.2</v>
      </c>
      <c r="D7409" s="223">
        <v>6</v>
      </c>
      <c r="E7409" s="223" t="s">
        <v>172</v>
      </c>
      <c r="F7409" s="225" t="s">
        <v>7</v>
      </c>
      <c r="G7409" s="226">
        <v>4.24</v>
      </c>
      <c r="H7409" s="226">
        <v>-0.77</v>
      </c>
      <c r="I7409" s="226">
        <v>3.47</v>
      </c>
      <c r="J7409" s="227">
        <v>17.36</v>
      </c>
      <c r="K7409" s="227">
        <v>369.97</v>
      </c>
      <c r="L7409" s="228">
        <v>-1.1100000000000001</v>
      </c>
      <c r="M7409" s="229">
        <f t="shared" si="224"/>
        <v>368.86</v>
      </c>
      <c r="N7409" s="230">
        <v>3.65</v>
      </c>
    </row>
    <row r="7410" spans="1:14" x14ac:dyDescent="0.2">
      <c r="A7410" s="231" t="str">
        <f t="shared" si="225"/>
        <v>OK1.206Thinned040</v>
      </c>
      <c r="B7410" s="223" t="s">
        <v>235</v>
      </c>
      <c r="C7410" s="224">
        <v>1.2</v>
      </c>
      <c r="D7410" s="223">
        <v>6</v>
      </c>
      <c r="E7410" s="223" t="s">
        <v>172</v>
      </c>
      <c r="F7410" s="225" t="s">
        <v>8</v>
      </c>
      <c r="G7410" s="226">
        <v>5.7</v>
      </c>
      <c r="H7410" s="226">
        <v>-1.03</v>
      </c>
      <c r="I7410" s="226">
        <v>4.68</v>
      </c>
      <c r="J7410" s="227">
        <v>23.38</v>
      </c>
      <c r="K7410" s="227">
        <v>393.35</v>
      </c>
      <c r="L7410" s="228">
        <v>-1.53</v>
      </c>
      <c r="M7410" s="229">
        <f t="shared" ref="M7410:M7473" si="226">K7410+L7410</f>
        <v>391.82000000000005</v>
      </c>
      <c r="N7410" s="230">
        <v>3.93</v>
      </c>
    </row>
    <row r="7411" spans="1:14" x14ac:dyDescent="0.2">
      <c r="A7411" s="231" t="str">
        <f t="shared" si="225"/>
        <v>OK1.206Thinned045</v>
      </c>
      <c r="B7411" s="223" t="s">
        <v>235</v>
      </c>
      <c r="C7411" s="224">
        <v>1.2</v>
      </c>
      <c r="D7411" s="223">
        <v>6</v>
      </c>
      <c r="E7411" s="223" t="s">
        <v>172</v>
      </c>
      <c r="F7411" s="225" t="s">
        <v>9</v>
      </c>
      <c r="G7411" s="226">
        <v>6.35</v>
      </c>
      <c r="H7411" s="226">
        <v>-0.75</v>
      </c>
      <c r="I7411" s="226">
        <v>5.6</v>
      </c>
      <c r="J7411" s="227">
        <v>28.01</v>
      </c>
      <c r="K7411" s="227">
        <v>421.36</v>
      </c>
      <c r="L7411" s="228">
        <v>-1.92</v>
      </c>
      <c r="M7411" s="229">
        <f t="shared" si="226"/>
        <v>419.44</v>
      </c>
      <c r="N7411" s="230">
        <v>3.83</v>
      </c>
    </row>
    <row r="7412" spans="1:14" x14ac:dyDescent="0.2">
      <c r="A7412" s="231" t="str">
        <f t="shared" si="225"/>
        <v>OK1.206Thinned050</v>
      </c>
      <c r="B7412" s="223" t="s">
        <v>235</v>
      </c>
      <c r="C7412" s="224">
        <v>1.2</v>
      </c>
      <c r="D7412" s="223">
        <v>6</v>
      </c>
      <c r="E7412" s="223" t="s">
        <v>172</v>
      </c>
      <c r="F7412" s="225" t="s">
        <v>10</v>
      </c>
      <c r="G7412" s="226">
        <v>5.72</v>
      </c>
      <c r="H7412" s="226">
        <v>-1.83</v>
      </c>
      <c r="I7412" s="226">
        <v>3.89</v>
      </c>
      <c r="J7412" s="227">
        <v>19.47</v>
      </c>
      <c r="K7412" s="227">
        <v>440.83</v>
      </c>
      <c r="L7412" s="228">
        <v>-2.34</v>
      </c>
      <c r="M7412" s="229">
        <f t="shared" si="226"/>
        <v>438.49</v>
      </c>
      <c r="N7412" s="230">
        <v>4.07</v>
      </c>
    </row>
    <row r="7413" spans="1:14" x14ac:dyDescent="0.2">
      <c r="A7413" s="231" t="str">
        <f t="shared" si="225"/>
        <v>OK1.206Thinned055</v>
      </c>
      <c r="B7413" s="223" t="s">
        <v>235</v>
      </c>
      <c r="C7413" s="224">
        <v>1.2</v>
      </c>
      <c r="D7413" s="223">
        <v>6</v>
      </c>
      <c r="E7413" s="223" t="s">
        <v>172</v>
      </c>
      <c r="F7413" s="225" t="s">
        <v>11</v>
      </c>
      <c r="G7413" s="226">
        <v>5.33</v>
      </c>
      <c r="H7413" s="226">
        <v>-0.42</v>
      </c>
      <c r="I7413" s="226">
        <v>4.92</v>
      </c>
      <c r="J7413" s="227">
        <v>24.59</v>
      </c>
      <c r="K7413" s="227">
        <v>465.43</v>
      </c>
      <c r="L7413" s="228">
        <v>-2.75</v>
      </c>
      <c r="M7413" s="229">
        <f t="shared" si="226"/>
        <v>462.68</v>
      </c>
      <c r="N7413" s="230">
        <v>3.94</v>
      </c>
    </row>
    <row r="7414" spans="1:14" x14ac:dyDescent="0.2">
      <c r="A7414" s="231" t="str">
        <f t="shared" si="225"/>
        <v>OK1.206Thinned060</v>
      </c>
      <c r="B7414" s="223" t="s">
        <v>235</v>
      </c>
      <c r="C7414" s="224">
        <v>1.2</v>
      </c>
      <c r="D7414" s="223">
        <v>6</v>
      </c>
      <c r="E7414" s="223" t="s">
        <v>172</v>
      </c>
      <c r="F7414" s="225" t="s">
        <v>12</v>
      </c>
      <c r="G7414" s="226">
        <v>4.5</v>
      </c>
      <c r="H7414" s="226">
        <v>-0.14000000000000001</v>
      </c>
      <c r="I7414" s="226">
        <v>4.3499999999999996</v>
      </c>
      <c r="J7414" s="227">
        <v>21.77</v>
      </c>
      <c r="K7414" s="227">
        <v>487.19</v>
      </c>
      <c r="L7414" s="228">
        <v>-3.16</v>
      </c>
      <c r="M7414" s="229">
        <f t="shared" si="226"/>
        <v>484.03</v>
      </c>
      <c r="N7414" s="230">
        <v>3.9</v>
      </c>
    </row>
    <row r="7415" spans="1:14" x14ac:dyDescent="0.2">
      <c r="A7415" s="231" t="str">
        <f t="shared" si="225"/>
        <v>OK1.206Thinned065</v>
      </c>
      <c r="B7415" s="223" t="s">
        <v>235</v>
      </c>
      <c r="C7415" s="224">
        <v>1.2</v>
      </c>
      <c r="D7415" s="223">
        <v>6</v>
      </c>
      <c r="E7415" s="223" t="s">
        <v>172</v>
      </c>
      <c r="F7415" s="225" t="s">
        <v>13</v>
      </c>
      <c r="G7415" s="226">
        <v>4.1900000000000004</v>
      </c>
      <c r="H7415" s="226">
        <v>-0.28999999999999998</v>
      </c>
      <c r="I7415" s="226">
        <v>3.9</v>
      </c>
      <c r="J7415" s="227">
        <v>19.5</v>
      </c>
      <c r="K7415" s="227">
        <v>506.7</v>
      </c>
      <c r="L7415" s="228">
        <v>-3.57</v>
      </c>
      <c r="M7415" s="229">
        <f t="shared" si="226"/>
        <v>503.13</v>
      </c>
      <c r="N7415" s="230">
        <v>4.0199999999999996</v>
      </c>
    </row>
    <row r="7416" spans="1:14" x14ac:dyDescent="0.2">
      <c r="A7416" s="231" t="str">
        <f t="shared" si="225"/>
        <v>OK1.206Thinned070</v>
      </c>
      <c r="B7416" s="223" t="s">
        <v>235</v>
      </c>
      <c r="C7416" s="224">
        <v>1.2</v>
      </c>
      <c r="D7416" s="223">
        <v>6</v>
      </c>
      <c r="E7416" s="223" t="s">
        <v>172</v>
      </c>
      <c r="F7416" s="225" t="s">
        <v>200</v>
      </c>
      <c r="G7416" s="226">
        <v>2.27</v>
      </c>
      <c r="H7416" s="226">
        <v>0.14000000000000001</v>
      </c>
      <c r="I7416" s="226">
        <v>2.41</v>
      </c>
      <c r="J7416" s="227">
        <v>12.04</v>
      </c>
      <c r="K7416" s="227">
        <v>518.73</v>
      </c>
      <c r="L7416" s="228">
        <v>-3.96</v>
      </c>
      <c r="M7416" s="229">
        <f t="shared" si="226"/>
        <v>514.77</v>
      </c>
      <c r="N7416" s="230">
        <v>3.78</v>
      </c>
    </row>
    <row r="7417" spans="1:14" x14ac:dyDescent="0.2">
      <c r="A7417" s="231" t="str">
        <f t="shared" si="225"/>
        <v>OK1.206Thinned075</v>
      </c>
      <c r="B7417" s="223" t="s">
        <v>235</v>
      </c>
      <c r="C7417" s="224">
        <v>1.2</v>
      </c>
      <c r="D7417" s="223">
        <v>6</v>
      </c>
      <c r="E7417" s="223" t="s">
        <v>172</v>
      </c>
      <c r="F7417" s="225" t="s">
        <v>201</v>
      </c>
      <c r="G7417" s="226">
        <v>3.6</v>
      </c>
      <c r="H7417" s="226">
        <v>-1.46</v>
      </c>
      <c r="I7417" s="226">
        <v>2.15</v>
      </c>
      <c r="J7417" s="227">
        <v>10.74</v>
      </c>
      <c r="K7417" s="227">
        <v>529.48</v>
      </c>
      <c r="L7417" s="228">
        <v>-4.4000000000000004</v>
      </c>
      <c r="M7417" s="229">
        <f t="shared" si="226"/>
        <v>525.08000000000004</v>
      </c>
      <c r="N7417" s="230">
        <v>4.16</v>
      </c>
    </row>
    <row r="7418" spans="1:14" x14ac:dyDescent="0.2">
      <c r="A7418" s="231" t="str">
        <f t="shared" si="225"/>
        <v>OK1.206Thinned080</v>
      </c>
      <c r="B7418" s="223" t="s">
        <v>235</v>
      </c>
      <c r="C7418" s="224">
        <v>1.2</v>
      </c>
      <c r="D7418" s="223">
        <v>6</v>
      </c>
      <c r="E7418" s="223" t="s">
        <v>172</v>
      </c>
      <c r="F7418" s="225" t="s">
        <v>202</v>
      </c>
      <c r="G7418" s="226">
        <v>3.14</v>
      </c>
      <c r="H7418" s="226">
        <v>-0.99</v>
      </c>
      <c r="I7418" s="226">
        <v>2.15</v>
      </c>
      <c r="J7418" s="227">
        <v>10.74</v>
      </c>
      <c r="K7418" s="227">
        <v>540.21</v>
      </c>
      <c r="L7418" s="228">
        <v>-4.83</v>
      </c>
      <c r="M7418" s="229">
        <f t="shared" si="226"/>
        <v>535.38</v>
      </c>
      <c r="N7418" s="230">
        <v>4.1399999999999997</v>
      </c>
    </row>
    <row r="7419" spans="1:14" x14ac:dyDescent="0.2">
      <c r="A7419" s="231" t="str">
        <f t="shared" si="225"/>
        <v>OK1.206Thinned085</v>
      </c>
      <c r="B7419" s="223" t="s">
        <v>235</v>
      </c>
      <c r="C7419" s="224">
        <v>1.2</v>
      </c>
      <c r="D7419" s="223">
        <v>6</v>
      </c>
      <c r="E7419" s="223" t="s">
        <v>172</v>
      </c>
      <c r="F7419" s="225" t="s">
        <v>203</v>
      </c>
      <c r="G7419" s="226">
        <v>1.87</v>
      </c>
      <c r="H7419" s="226">
        <v>-0.73</v>
      </c>
      <c r="I7419" s="226">
        <v>1.1399999999999999</v>
      </c>
      <c r="J7419" s="227">
        <v>5.7</v>
      </c>
      <c r="K7419" s="227">
        <v>545.91</v>
      </c>
      <c r="L7419" s="228">
        <v>-5.26</v>
      </c>
      <c r="M7419" s="229">
        <f t="shared" si="226"/>
        <v>540.65</v>
      </c>
      <c r="N7419" s="230">
        <v>4.1900000000000004</v>
      </c>
    </row>
    <row r="7420" spans="1:14" x14ac:dyDescent="0.2">
      <c r="A7420" s="231" t="str">
        <f t="shared" si="225"/>
        <v>OK1.206Thinned090</v>
      </c>
      <c r="B7420" s="223" t="s">
        <v>235</v>
      </c>
      <c r="C7420" s="224">
        <v>1.2</v>
      </c>
      <c r="D7420" s="223">
        <v>6</v>
      </c>
      <c r="E7420" s="223" t="s">
        <v>172</v>
      </c>
      <c r="F7420" s="225" t="s">
        <v>204</v>
      </c>
      <c r="G7420" s="226">
        <v>1.1499999999999999</v>
      </c>
      <c r="H7420" s="226">
        <v>-0.6</v>
      </c>
      <c r="I7420" s="226">
        <v>0.55000000000000004</v>
      </c>
      <c r="J7420" s="227">
        <v>2.73</v>
      </c>
      <c r="K7420" s="227">
        <v>548.64</v>
      </c>
      <c r="L7420" s="228">
        <v>-5.7</v>
      </c>
      <c r="M7420" s="229">
        <f t="shared" si="226"/>
        <v>542.93999999999994</v>
      </c>
      <c r="N7420" s="230">
        <v>4.22</v>
      </c>
    </row>
    <row r="7421" spans="1:14" x14ac:dyDescent="0.2">
      <c r="A7421" s="231" t="str">
        <f t="shared" si="225"/>
        <v>OK1.206Thinned095</v>
      </c>
      <c r="B7421" s="223" t="s">
        <v>235</v>
      </c>
      <c r="C7421" s="224">
        <v>1.2</v>
      </c>
      <c r="D7421" s="223">
        <v>6</v>
      </c>
      <c r="E7421" s="223" t="s">
        <v>172</v>
      </c>
      <c r="F7421" s="225" t="s">
        <v>205</v>
      </c>
      <c r="G7421" s="226">
        <v>1.48</v>
      </c>
      <c r="H7421" s="226">
        <v>-0.39</v>
      </c>
      <c r="I7421" s="226">
        <v>1.0900000000000001</v>
      </c>
      <c r="J7421" s="227">
        <v>5.44</v>
      </c>
      <c r="K7421" s="227">
        <v>554.09</v>
      </c>
      <c r="L7421" s="228">
        <v>-6.12</v>
      </c>
      <c r="M7421" s="229">
        <f t="shared" si="226"/>
        <v>547.97</v>
      </c>
      <c r="N7421" s="230">
        <v>4.12</v>
      </c>
    </row>
    <row r="7422" spans="1:14" x14ac:dyDescent="0.2">
      <c r="A7422" s="231" t="str">
        <f t="shared" si="225"/>
        <v>OK1.206Thinned100</v>
      </c>
      <c r="B7422" s="223" t="s">
        <v>235</v>
      </c>
      <c r="C7422" s="224">
        <v>1.2</v>
      </c>
      <c r="D7422" s="223">
        <v>6</v>
      </c>
      <c r="E7422" s="223" t="s">
        <v>172</v>
      </c>
      <c r="F7422" s="225" t="s">
        <v>206</v>
      </c>
      <c r="G7422" s="226">
        <v>1.31</v>
      </c>
      <c r="H7422" s="226">
        <v>-0.39</v>
      </c>
      <c r="I7422" s="226">
        <v>0.92</v>
      </c>
      <c r="J7422" s="227">
        <v>4.58</v>
      </c>
      <c r="K7422" s="227">
        <v>558.66999999999996</v>
      </c>
      <c r="L7422" s="228">
        <v>-6.53</v>
      </c>
      <c r="M7422" s="229">
        <f t="shared" si="226"/>
        <v>552.14</v>
      </c>
      <c r="N7422" s="230">
        <v>3.93</v>
      </c>
    </row>
    <row r="7423" spans="1:14" x14ac:dyDescent="0.2">
      <c r="A7423" s="231" t="str">
        <f t="shared" si="225"/>
        <v>OK1.206Thinned105</v>
      </c>
      <c r="B7423" s="223" t="s">
        <v>235</v>
      </c>
      <c r="C7423" s="224">
        <v>1.2</v>
      </c>
      <c r="D7423" s="223">
        <v>6</v>
      </c>
      <c r="E7423" s="223" t="s">
        <v>172</v>
      </c>
      <c r="F7423" s="225" t="s">
        <v>207</v>
      </c>
      <c r="G7423" s="226">
        <v>1.07</v>
      </c>
      <c r="H7423" s="226">
        <v>-0.4</v>
      </c>
      <c r="I7423" s="226">
        <v>0.66</v>
      </c>
      <c r="J7423" s="227">
        <v>3.32</v>
      </c>
      <c r="K7423" s="227">
        <v>561.99</v>
      </c>
      <c r="L7423" s="228">
        <v>-6.92</v>
      </c>
      <c r="M7423" s="229">
        <f t="shared" si="226"/>
        <v>555.07000000000005</v>
      </c>
      <c r="N7423" s="230">
        <v>3.74</v>
      </c>
    </row>
    <row r="7424" spans="1:14" x14ac:dyDescent="0.2">
      <c r="A7424" s="231" t="str">
        <f t="shared" si="225"/>
        <v>OK1.206Thinned110</v>
      </c>
      <c r="B7424" s="223" t="s">
        <v>235</v>
      </c>
      <c r="C7424" s="224">
        <v>1.2</v>
      </c>
      <c r="D7424" s="223">
        <v>6</v>
      </c>
      <c r="E7424" s="223" t="s">
        <v>172</v>
      </c>
      <c r="F7424" s="225" t="s">
        <v>208</v>
      </c>
      <c r="G7424" s="226">
        <v>0.99</v>
      </c>
      <c r="H7424" s="226">
        <v>-0.39</v>
      </c>
      <c r="I7424" s="226">
        <v>0.6</v>
      </c>
      <c r="J7424" s="227">
        <v>2.99</v>
      </c>
      <c r="K7424" s="227">
        <v>564.98</v>
      </c>
      <c r="L7424" s="228">
        <v>-7.29</v>
      </c>
      <c r="M7424" s="229">
        <f t="shared" si="226"/>
        <v>557.69000000000005</v>
      </c>
      <c r="N7424" s="230">
        <v>3.56</v>
      </c>
    </row>
    <row r="7425" spans="1:14" x14ac:dyDescent="0.2">
      <c r="A7425" s="231" t="str">
        <f t="shared" si="225"/>
        <v>OK1.206Thinned115</v>
      </c>
      <c r="B7425" s="223" t="s">
        <v>235</v>
      </c>
      <c r="C7425" s="224">
        <v>1.2</v>
      </c>
      <c r="D7425" s="223">
        <v>6</v>
      </c>
      <c r="E7425" s="223" t="s">
        <v>172</v>
      </c>
      <c r="F7425" s="225" t="s">
        <v>209</v>
      </c>
      <c r="G7425" s="226">
        <v>1.1599999999999999</v>
      </c>
      <c r="H7425" s="226">
        <v>-0.36</v>
      </c>
      <c r="I7425" s="226">
        <v>0.81</v>
      </c>
      <c r="J7425" s="227">
        <v>4.03</v>
      </c>
      <c r="K7425" s="227">
        <v>569.01</v>
      </c>
      <c r="L7425" s="228">
        <v>-7.64</v>
      </c>
      <c r="M7425" s="229">
        <f t="shared" si="226"/>
        <v>561.37</v>
      </c>
      <c r="N7425" s="230">
        <v>3.38</v>
      </c>
    </row>
    <row r="7426" spans="1:14" x14ac:dyDescent="0.2">
      <c r="A7426" s="231" t="str">
        <f t="shared" ref="A7426:A7489" si="227">CONCATENATE(LEFT(B7426,2),TEXT(C7426,"0.0"),TEXT(D7426,"00"),E7426,TEXT(LEFT(F7426,3),"000"))</f>
        <v>OK1.206Thinned120</v>
      </c>
      <c r="B7426" s="223" t="s">
        <v>235</v>
      </c>
      <c r="C7426" s="224">
        <v>1.2</v>
      </c>
      <c r="D7426" s="223">
        <v>6</v>
      </c>
      <c r="E7426" s="223" t="s">
        <v>172</v>
      </c>
      <c r="F7426" s="225" t="s">
        <v>210</v>
      </c>
      <c r="G7426" s="226">
        <v>0.8</v>
      </c>
      <c r="H7426" s="226">
        <v>-0.37</v>
      </c>
      <c r="I7426" s="226">
        <v>0.43</v>
      </c>
      <c r="J7426" s="227">
        <v>2.15</v>
      </c>
      <c r="K7426" s="227">
        <v>571.16</v>
      </c>
      <c r="L7426" s="228">
        <v>-7.97</v>
      </c>
      <c r="M7426" s="229">
        <f t="shared" si="226"/>
        <v>563.18999999999994</v>
      </c>
      <c r="N7426" s="230">
        <v>3.19</v>
      </c>
    </row>
    <row r="7427" spans="1:14" x14ac:dyDescent="0.2">
      <c r="A7427" s="231" t="str">
        <f t="shared" si="227"/>
        <v>OK1.206Thinned125</v>
      </c>
      <c r="B7427" s="223" t="s">
        <v>235</v>
      </c>
      <c r="C7427" s="224">
        <v>1.2</v>
      </c>
      <c r="D7427" s="223">
        <v>6</v>
      </c>
      <c r="E7427" s="223" t="s">
        <v>172</v>
      </c>
      <c r="F7427" s="225" t="s">
        <v>211</v>
      </c>
      <c r="G7427" s="226">
        <v>0.74</v>
      </c>
      <c r="H7427" s="226">
        <v>-0.39</v>
      </c>
      <c r="I7427" s="226">
        <v>0.35</v>
      </c>
      <c r="J7427" s="227">
        <v>1.77</v>
      </c>
      <c r="K7427" s="227">
        <v>572.92999999999995</v>
      </c>
      <c r="L7427" s="228">
        <v>-8.2799999999999994</v>
      </c>
      <c r="M7427" s="229">
        <f t="shared" si="226"/>
        <v>564.65</v>
      </c>
      <c r="N7427" s="230">
        <v>3.01</v>
      </c>
    </row>
    <row r="7428" spans="1:14" x14ac:dyDescent="0.2">
      <c r="A7428" s="231" t="str">
        <f t="shared" si="227"/>
        <v>OK1.206Thinned130</v>
      </c>
      <c r="B7428" s="223" t="s">
        <v>235</v>
      </c>
      <c r="C7428" s="224">
        <v>1.2</v>
      </c>
      <c r="D7428" s="223">
        <v>6</v>
      </c>
      <c r="E7428" s="223" t="s">
        <v>172</v>
      </c>
      <c r="F7428" s="225" t="s">
        <v>212</v>
      </c>
      <c r="G7428" s="226">
        <v>0.3</v>
      </c>
      <c r="H7428" s="226">
        <v>-0.44</v>
      </c>
      <c r="I7428" s="226">
        <v>-0.14000000000000001</v>
      </c>
      <c r="J7428" s="227">
        <v>-0.72</v>
      </c>
      <c r="K7428" s="227">
        <v>572.21</v>
      </c>
      <c r="L7428" s="228">
        <v>-8.58</v>
      </c>
      <c r="M7428" s="229">
        <f t="shared" si="226"/>
        <v>563.63</v>
      </c>
      <c r="N7428" s="230">
        <v>2.84</v>
      </c>
    </row>
    <row r="7429" spans="1:14" x14ac:dyDescent="0.2">
      <c r="A7429" s="231" t="str">
        <f t="shared" si="227"/>
        <v>OK1.206Thinned135</v>
      </c>
      <c r="B7429" s="223" t="s">
        <v>235</v>
      </c>
      <c r="C7429" s="224">
        <v>1.2</v>
      </c>
      <c r="D7429" s="223">
        <v>6</v>
      </c>
      <c r="E7429" s="223" t="s">
        <v>172</v>
      </c>
      <c r="F7429" s="225" t="s">
        <v>213</v>
      </c>
      <c r="G7429" s="226">
        <v>0.57999999999999996</v>
      </c>
      <c r="H7429" s="226">
        <v>-0.41</v>
      </c>
      <c r="I7429" s="226">
        <v>0.17</v>
      </c>
      <c r="J7429" s="227">
        <v>0.84</v>
      </c>
      <c r="K7429" s="227">
        <v>573.04999999999995</v>
      </c>
      <c r="L7429" s="228">
        <v>-8.85</v>
      </c>
      <c r="M7429" s="229">
        <f t="shared" si="226"/>
        <v>564.19999999999993</v>
      </c>
      <c r="N7429" s="230">
        <v>2.68</v>
      </c>
    </row>
    <row r="7430" spans="1:14" x14ac:dyDescent="0.2">
      <c r="A7430" s="231" t="str">
        <f t="shared" si="227"/>
        <v>OK1.206Thinned140</v>
      </c>
      <c r="B7430" s="223" t="s">
        <v>235</v>
      </c>
      <c r="C7430" s="224">
        <v>1.2</v>
      </c>
      <c r="D7430" s="223">
        <v>6</v>
      </c>
      <c r="E7430" s="223" t="s">
        <v>172</v>
      </c>
      <c r="F7430" s="225" t="s">
        <v>214</v>
      </c>
      <c r="G7430" s="226">
        <v>0.4</v>
      </c>
      <c r="H7430" s="226">
        <v>-0.44</v>
      </c>
      <c r="I7430" s="226">
        <v>-0.04</v>
      </c>
      <c r="J7430" s="227">
        <v>-0.18</v>
      </c>
      <c r="K7430" s="227">
        <v>572.87</v>
      </c>
      <c r="L7430" s="228">
        <v>-9.1199999999999992</v>
      </c>
      <c r="M7430" s="229">
        <f t="shared" si="226"/>
        <v>563.75</v>
      </c>
      <c r="N7430" s="230">
        <v>2.5099999999999998</v>
      </c>
    </row>
    <row r="7431" spans="1:14" x14ac:dyDescent="0.2">
      <c r="A7431" s="231" t="str">
        <f t="shared" si="227"/>
        <v>OK1.206Thinned145</v>
      </c>
      <c r="B7431" s="223" t="s">
        <v>235</v>
      </c>
      <c r="C7431" s="224">
        <v>1.2</v>
      </c>
      <c r="D7431" s="223">
        <v>6</v>
      </c>
      <c r="E7431" s="223" t="s">
        <v>172</v>
      </c>
      <c r="F7431" s="225" t="s">
        <v>215</v>
      </c>
      <c r="G7431" s="226">
        <v>0.41</v>
      </c>
      <c r="H7431" s="226">
        <v>-0.43</v>
      </c>
      <c r="I7431" s="226">
        <v>-0.02</v>
      </c>
      <c r="J7431" s="227">
        <v>-0.12</v>
      </c>
      <c r="K7431" s="227">
        <v>572.75</v>
      </c>
      <c r="L7431" s="228">
        <v>-9.36</v>
      </c>
      <c r="M7431" s="229">
        <f t="shared" si="226"/>
        <v>563.39</v>
      </c>
      <c r="N7431" s="230">
        <v>2.33</v>
      </c>
    </row>
    <row r="7432" spans="1:14" x14ac:dyDescent="0.2">
      <c r="A7432" s="231" t="str">
        <f t="shared" si="227"/>
        <v>OK1.206Thinned150</v>
      </c>
      <c r="B7432" s="223" t="s">
        <v>235</v>
      </c>
      <c r="C7432" s="224">
        <v>1.2</v>
      </c>
      <c r="D7432" s="223">
        <v>6</v>
      </c>
      <c r="E7432" s="223" t="s">
        <v>172</v>
      </c>
      <c r="F7432" s="225" t="s">
        <v>216</v>
      </c>
      <c r="G7432" s="226">
        <v>0.34</v>
      </c>
      <c r="H7432" s="226">
        <v>-0.42</v>
      </c>
      <c r="I7432" s="226">
        <v>-0.08</v>
      </c>
      <c r="J7432" s="227">
        <v>-0.41</v>
      </c>
      <c r="K7432" s="227">
        <v>572.33000000000004</v>
      </c>
      <c r="L7432" s="228">
        <v>-9.58</v>
      </c>
      <c r="M7432" s="229">
        <f t="shared" si="226"/>
        <v>562.75</v>
      </c>
      <c r="N7432" s="230">
        <v>2.16</v>
      </c>
    </row>
    <row r="7433" spans="1:14" x14ac:dyDescent="0.2">
      <c r="A7433" s="231" t="str">
        <f t="shared" si="227"/>
        <v>OK1.206Thinned155</v>
      </c>
      <c r="B7433" s="223" t="s">
        <v>235</v>
      </c>
      <c r="C7433" s="224">
        <v>1.2</v>
      </c>
      <c r="D7433" s="223">
        <v>6</v>
      </c>
      <c r="E7433" s="223" t="s">
        <v>172</v>
      </c>
      <c r="F7433" s="225" t="s">
        <v>217</v>
      </c>
      <c r="G7433" s="226">
        <v>0.48</v>
      </c>
      <c r="H7433" s="226">
        <v>-0.4</v>
      </c>
      <c r="I7433" s="226">
        <v>0.08</v>
      </c>
      <c r="J7433" s="227">
        <v>0.41</v>
      </c>
      <c r="K7433" s="227">
        <v>572.75</v>
      </c>
      <c r="L7433" s="228">
        <v>-9.7899999999999991</v>
      </c>
      <c r="M7433" s="229">
        <f t="shared" si="226"/>
        <v>562.96</v>
      </c>
      <c r="N7433" s="230">
        <v>2.0099999999999998</v>
      </c>
    </row>
    <row r="7434" spans="1:14" x14ac:dyDescent="0.2">
      <c r="A7434" s="231" t="str">
        <f t="shared" si="227"/>
        <v>OK1.206Thinned160</v>
      </c>
      <c r="B7434" s="223" t="s">
        <v>235</v>
      </c>
      <c r="C7434" s="224">
        <v>1.2</v>
      </c>
      <c r="D7434" s="223">
        <v>6</v>
      </c>
      <c r="E7434" s="223" t="s">
        <v>172</v>
      </c>
      <c r="F7434" s="225" t="s">
        <v>218</v>
      </c>
      <c r="G7434" s="226">
        <v>0.43</v>
      </c>
      <c r="H7434" s="226">
        <v>-0.37</v>
      </c>
      <c r="I7434" s="226">
        <v>0.06</v>
      </c>
      <c r="J7434" s="227">
        <v>0.28000000000000003</v>
      </c>
      <c r="K7434" s="227">
        <v>573.03</v>
      </c>
      <c r="L7434" s="228">
        <v>-9.98</v>
      </c>
      <c r="M7434" s="229">
        <f t="shared" si="226"/>
        <v>563.04999999999995</v>
      </c>
      <c r="N7434" s="230">
        <v>1.86</v>
      </c>
    </row>
    <row r="7435" spans="1:14" x14ac:dyDescent="0.2">
      <c r="A7435" s="231" t="str">
        <f t="shared" si="227"/>
        <v>OK1.206Thinned165</v>
      </c>
      <c r="B7435" s="223" t="s">
        <v>235</v>
      </c>
      <c r="C7435" s="224">
        <v>1.2</v>
      </c>
      <c r="D7435" s="223">
        <v>6</v>
      </c>
      <c r="E7435" s="223" t="s">
        <v>172</v>
      </c>
      <c r="F7435" s="225" t="s">
        <v>219</v>
      </c>
      <c r="G7435" s="226">
        <v>0.23</v>
      </c>
      <c r="H7435" s="226">
        <v>-0.36</v>
      </c>
      <c r="I7435" s="226">
        <v>-0.13</v>
      </c>
      <c r="J7435" s="227">
        <v>-0.65</v>
      </c>
      <c r="K7435" s="227">
        <v>572.38</v>
      </c>
      <c r="L7435" s="228">
        <v>-10.16</v>
      </c>
      <c r="M7435" s="229">
        <f t="shared" si="226"/>
        <v>562.22</v>
      </c>
      <c r="N7435" s="230">
        <v>1.73</v>
      </c>
    </row>
    <row r="7436" spans="1:14" x14ac:dyDescent="0.2">
      <c r="A7436" s="231" t="str">
        <f t="shared" si="227"/>
        <v>OK1.206Thinned170</v>
      </c>
      <c r="B7436" s="223" t="s">
        <v>235</v>
      </c>
      <c r="C7436" s="224">
        <v>1.2</v>
      </c>
      <c r="D7436" s="223">
        <v>6</v>
      </c>
      <c r="E7436" s="223" t="s">
        <v>172</v>
      </c>
      <c r="F7436" s="225" t="s">
        <v>220</v>
      </c>
      <c r="G7436" s="226">
        <v>0.15</v>
      </c>
      <c r="H7436" s="226">
        <v>-0.35</v>
      </c>
      <c r="I7436" s="226">
        <v>-0.19</v>
      </c>
      <c r="J7436" s="227">
        <v>-0.96</v>
      </c>
      <c r="K7436" s="227">
        <v>571.41</v>
      </c>
      <c r="L7436" s="228">
        <v>-10.33</v>
      </c>
      <c r="M7436" s="229">
        <f t="shared" si="226"/>
        <v>561.07999999999993</v>
      </c>
      <c r="N7436" s="230">
        <v>1.61</v>
      </c>
    </row>
    <row r="7437" spans="1:14" x14ac:dyDescent="0.2">
      <c r="A7437" s="231" t="str">
        <f t="shared" si="227"/>
        <v>OK1.206Thinned175</v>
      </c>
      <c r="B7437" s="223" t="s">
        <v>235</v>
      </c>
      <c r="C7437" s="224">
        <v>1.2</v>
      </c>
      <c r="D7437" s="223">
        <v>6</v>
      </c>
      <c r="E7437" s="223" t="s">
        <v>172</v>
      </c>
      <c r="F7437" s="225" t="s">
        <v>221</v>
      </c>
      <c r="G7437" s="226">
        <v>0.34</v>
      </c>
      <c r="H7437" s="226">
        <v>-0.32</v>
      </c>
      <c r="I7437" s="226">
        <v>0.02</v>
      </c>
      <c r="J7437" s="227">
        <v>0.11</v>
      </c>
      <c r="K7437" s="227">
        <v>571.52</v>
      </c>
      <c r="L7437" s="228">
        <v>-10.48</v>
      </c>
      <c r="M7437" s="229">
        <f t="shared" si="226"/>
        <v>561.04</v>
      </c>
      <c r="N7437" s="230">
        <v>1.49</v>
      </c>
    </row>
    <row r="7438" spans="1:14" x14ac:dyDescent="0.2">
      <c r="A7438" s="231" t="str">
        <f t="shared" si="227"/>
        <v>OK1.206Thinned180</v>
      </c>
      <c r="B7438" s="223" t="s">
        <v>235</v>
      </c>
      <c r="C7438" s="224">
        <v>1.2</v>
      </c>
      <c r="D7438" s="223">
        <v>6</v>
      </c>
      <c r="E7438" s="223" t="s">
        <v>172</v>
      </c>
      <c r="F7438" s="225" t="s">
        <v>222</v>
      </c>
      <c r="G7438" s="226">
        <v>0.3</v>
      </c>
      <c r="H7438" s="226">
        <v>-0.3</v>
      </c>
      <c r="I7438" s="226">
        <v>0</v>
      </c>
      <c r="J7438" s="227">
        <v>-0.01</v>
      </c>
      <c r="K7438" s="227">
        <v>571.51</v>
      </c>
      <c r="L7438" s="228">
        <v>-10.63</v>
      </c>
      <c r="M7438" s="229">
        <f t="shared" si="226"/>
        <v>560.88</v>
      </c>
      <c r="N7438" s="230">
        <v>1.39</v>
      </c>
    </row>
    <row r="7439" spans="1:14" x14ac:dyDescent="0.2">
      <c r="A7439" s="231" t="str">
        <f t="shared" si="227"/>
        <v>OK1.206Thinned185</v>
      </c>
      <c r="B7439" s="223" t="s">
        <v>235</v>
      </c>
      <c r="C7439" s="224">
        <v>1.2</v>
      </c>
      <c r="D7439" s="223">
        <v>6</v>
      </c>
      <c r="E7439" s="223" t="s">
        <v>172</v>
      </c>
      <c r="F7439" s="225" t="s">
        <v>223</v>
      </c>
      <c r="G7439" s="226">
        <v>0.28000000000000003</v>
      </c>
      <c r="H7439" s="226">
        <v>-0.28000000000000003</v>
      </c>
      <c r="I7439" s="226">
        <v>0</v>
      </c>
      <c r="J7439" s="227">
        <v>0.01</v>
      </c>
      <c r="K7439" s="227">
        <v>571.52</v>
      </c>
      <c r="L7439" s="228">
        <v>-10.76</v>
      </c>
      <c r="M7439" s="229">
        <f t="shared" si="226"/>
        <v>560.76</v>
      </c>
      <c r="N7439" s="230">
        <v>1.29</v>
      </c>
    </row>
    <row r="7440" spans="1:14" x14ac:dyDescent="0.2">
      <c r="A7440" s="231" t="str">
        <f t="shared" si="227"/>
        <v>OK1.206Thinned190</v>
      </c>
      <c r="B7440" s="223" t="s">
        <v>235</v>
      </c>
      <c r="C7440" s="224">
        <v>1.2</v>
      </c>
      <c r="D7440" s="223">
        <v>6</v>
      </c>
      <c r="E7440" s="223" t="s">
        <v>172</v>
      </c>
      <c r="F7440" s="225" t="s">
        <v>224</v>
      </c>
      <c r="G7440" s="226">
        <v>0.26</v>
      </c>
      <c r="H7440" s="226">
        <v>-0.26</v>
      </c>
      <c r="I7440" s="226">
        <v>0</v>
      </c>
      <c r="J7440" s="227">
        <v>0.01</v>
      </c>
      <c r="K7440" s="227">
        <v>571.53</v>
      </c>
      <c r="L7440" s="228">
        <v>-10.88</v>
      </c>
      <c r="M7440" s="229">
        <f t="shared" si="226"/>
        <v>560.65</v>
      </c>
      <c r="N7440" s="230">
        <v>1.19</v>
      </c>
    </row>
    <row r="7441" spans="1:14" x14ac:dyDescent="0.2">
      <c r="A7441" s="231" t="str">
        <f t="shared" si="227"/>
        <v>OK1.206Thinned195</v>
      </c>
      <c r="B7441" s="223" t="s">
        <v>235</v>
      </c>
      <c r="C7441" s="224">
        <v>1.2</v>
      </c>
      <c r="D7441" s="223">
        <v>6</v>
      </c>
      <c r="E7441" s="223" t="s">
        <v>172</v>
      </c>
      <c r="F7441" s="225" t="s">
        <v>225</v>
      </c>
      <c r="G7441" s="226">
        <v>2.4300000000000002</v>
      </c>
      <c r="H7441" s="226">
        <v>-1.51</v>
      </c>
      <c r="I7441" s="226">
        <v>0.92</v>
      </c>
      <c r="J7441" s="227">
        <v>4.5999999999999996</v>
      </c>
      <c r="K7441" s="227">
        <v>576.13</v>
      </c>
      <c r="L7441" s="228">
        <v>-10.88</v>
      </c>
      <c r="M7441" s="229">
        <f t="shared" si="226"/>
        <v>565.25</v>
      </c>
      <c r="N7441" s="230">
        <v>0</v>
      </c>
    </row>
    <row r="7442" spans="1:14" x14ac:dyDescent="0.2">
      <c r="A7442" s="231" t="str">
        <f t="shared" si="227"/>
        <v>OK1.208NO_thin000</v>
      </c>
      <c r="B7442" s="223" t="s">
        <v>235</v>
      </c>
      <c r="C7442" s="224">
        <v>1.2</v>
      </c>
      <c r="D7442" s="223">
        <v>8</v>
      </c>
      <c r="E7442" s="223" t="s">
        <v>199</v>
      </c>
      <c r="F7442" s="225" t="s">
        <v>0</v>
      </c>
      <c r="G7442" s="226">
        <v>1.99</v>
      </c>
      <c r="H7442" s="226">
        <v>0.51</v>
      </c>
      <c r="I7442" s="226">
        <v>2.5</v>
      </c>
      <c r="J7442" s="227">
        <v>12.52</v>
      </c>
      <c r="K7442" s="227">
        <v>12.52</v>
      </c>
      <c r="L7442" s="228">
        <v>0</v>
      </c>
      <c r="M7442" s="229">
        <f t="shared" si="226"/>
        <v>12.52</v>
      </c>
      <c r="N7442" s="230">
        <v>0</v>
      </c>
    </row>
    <row r="7443" spans="1:14" x14ac:dyDescent="0.2">
      <c r="A7443" s="231" t="str">
        <f t="shared" si="227"/>
        <v>OK1.208NO_thin005</v>
      </c>
      <c r="B7443" s="223" t="s">
        <v>235</v>
      </c>
      <c r="C7443" s="224">
        <v>1.2</v>
      </c>
      <c r="D7443" s="223">
        <v>8</v>
      </c>
      <c r="E7443" s="223" t="s">
        <v>199</v>
      </c>
      <c r="F7443" s="225" t="s">
        <v>1</v>
      </c>
      <c r="G7443" s="226">
        <v>6.08</v>
      </c>
      <c r="H7443" s="226">
        <v>0.63</v>
      </c>
      <c r="I7443" s="226">
        <v>6.71</v>
      </c>
      <c r="J7443" s="227">
        <v>33.549999999999997</v>
      </c>
      <c r="K7443" s="227">
        <v>46.07</v>
      </c>
      <c r="L7443" s="228">
        <v>0</v>
      </c>
      <c r="M7443" s="229">
        <f t="shared" si="226"/>
        <v>46.07</v>
      </c>
      <c r="N7443" s="230">
        <v>0</v>
      </c>
    </row>
    <row r="7444" spans="1:14" x14ac:dyDescent="0.2">
      <c r="A7444" s="231" t="str">
        <f t="shared" si="227"/>
        <v>OK1.208NO_thin010</v>
      </c>
      <c r="B7444" s="223" t="s">
        <v>235</v>
      </c>
      <c r="C7444" s="224">
        <v>1.2</v>
      </c>
      <c r="D7444" s="223">
        <v>8</v>
      </c>
      <c r="E7444" s="223" t="s">
        <v>199</v>
      </c>
      <c r="F7444" s="225" t="s">
        <v>2</v>
      </c>
      <c r="G7444" s="226">
        <v>18.55</v>
      </c>
      <c r="H7444" s="226">
        <v>0.64</v>
      </c>
      <c r="I7444" s="226">
        <v>19.18</v>
      </c>
      <c r="J7444" s="227">
        <v>95.92</v>
      </c>
      <c r="K7444" s="227">
        <v>141.99</v>
      </c>
      <c r="L7444" s="228">
        <v>0</v>
      </c>
      <c r="M7444" s="229">
        <f t="shared" si="226"/>
        <v>141.99</v>
      </c>
      <c r="N7444" s="230">
        <v>0</v>
      </c>
    </row>
    <row r="7445" spans="1:14" x14ac:dyDescent="0.2">
      <c r="A7445" s="231" t="str">
        <f t="shared" si="227"/>
        <v>OK1.208NO_thin015</v>
      </c>
      <c r="B7445" s="223" t="s">
        <v>235</v>
      </c>
      <c r="C7445" s="224">
        <v>1.2</v>
      </c>
      <c r="D7445" s="223">
        <v>8</v>
      </c>
      <c r="E7445" s="223" t="s">
        <v>199</v>
      </c>
      <c r="F7445" s="225" t="s">
        <v>3</v>
      </c>
      <c r="G7445" s="226">
        <v>34.770000000000003</v>
      </c>
      <c r="H7445" s="226">
        <v>1.83</v>
      </c>
      <c r="I7445" s="226">
        <v>36.6</v>
      </c>
      <c r="J7445" s="227">
        <v>182.99</v>
      </c>
      <c r="K7445" s="227">
        <v>324.98</v>
      </c>
      <c r="L7445" s="228">
        <v>0</v>
      </c>
      <c r="M7445" s="229">
        <f t="shared" si="226"/>
        <v>324.98</v>
      </c>
      <c r="N7445" s="230">
        <v>0</v>
      </c>
    </row>
    <row r="7446" spans="1:14" x14ac:dyDescent="0.2">
      <c r="A7446" s="231" t="str">
        <f t="shared" si="227"/>
        <v>OK1.208NO_thin020</v>
      </c>
      <c r="B7446" s="223" t="s">
        <v>235</v>
      </c>
      <c r="C7446" s="224">
        <v>1.2</v>
      </c>
      <c r="D7446" s="223">
        <v>8</v>
      </c>
      <c r="E7446" s="223" t="s">
        <v>199</v>
      </c>
      <c r="F7446" s="225" t="s">
        <v>4</v>
      </c>
      <c r="G7446" s="226">
        <v>17.329999999999998</v>
      </c>
      <c r="H7446" s="226">
        <v>7.31</v>
      </c>
      <c r="I7446" s="226">
        <v>24.64</v>
      </c>
      <c r="J7446" s="227">
        <v>123.21</v>
      </c>
      <c r="K7446" s="227">
        <v>448.19</v>
      </c>
      <c r="L7446" s="228">
        <v>0</v>
      </c>
      <c r="M7446" s="229">
        <f t="shared" si="226"/>
        <v>448.19</v>
      </c>
      <c r="N7446" s="230">
        <v>0</v>
      </c>
    </row>
    <row r="7447" spans="1:14" x14ac:dyDescent="0.2">
      <c r="A7447" s="231" t="str">
        <f t="shared" si="227"/>
        <v>OK1.208NO_thin025</v>
      </c>
      <c r="B7447" s="223" t="s">
        <v>235</v>
      </c>
      <c r="C7447" s="224">
        <v>1.2</v>
      </c>
      <c r="D7447" s="223">
        <v>8</v>
      </c>
      <c r="E7447" s="223" t="s">
        <v>199</v>
      </c>
      <c r="F7447" s="225" t="s">
        <v>5</v>
      </c>
      <c r="G7447" s="226">
        <v>9.2100000000000009</v>
      </c>
      <c r="H7447" s="226">
        <v>6.97</v>
      </c>
      <c r="I7447" s="226">
        <v>16.18</v>
      </c>
      <c r="J7447" s="227">
        <v>80.91</v>
      </c>
      <c r="K7447" s="227">
        <v>529.1</v>
      </c>
      <c r="L7447" s="228">
        <v>0</v>
      </c>
      <c r="M7447" s="229">
        <f t="shared" si="226"/>
        <v>529.1</v>
      </c>
      <c r="N7447" s="230">
        <v>0</v>
      </c>
    </row>
    <row r="7448" spans="1:14" x14ac:dyDescent="0.2">
      <c r="A7448" s="231" t="str">
        <f t="shared" si="227"/>
        <v>OK1.208NO_thin030</v>
      </c>
      <c r="B7448" s="223" t="s">
        <v>235</v>
      </c>
      <c r="C7448" s="224">
        <v>1.2</v>
      </c>
      <c r="D7448" s="223">
        <v>8</v>
      </c>
      <c r="E7448" s="223" t="s">
        <v>199</v>
      </c>
      <c r="F7448" s="225" t="s">
        <v>6</v>
      </c>
      <c r="G7448" s="226">
        <v>8.81</v>
      </c>
      <c r="H7448" s="226">
        <v>2.41</v>
      </c>
      <c r="I7448" s="226">
        <v>11.22</v>
      </c>
      <c r="J7448" s="227">
        <v>56.08</v>
      </c>
      <c r="K7448" s="227">
        <v>585.17999999999995</v>
      </c>
      <c r="L7448" s="228">
        <v>0</v>
      </c>
      <c r="M7448" s="229">
        <f t="shared" si="226"/>
        <v>585.17999999999995</v>
      </c>
      <c r="N7448" s="230">
        <v>0</v>
      </c>
    </row>
    <row r="7449" spans="1:14" x14ac:dyDescent="0.2">
      <c r="A7449" s="231" t="str">
        <f t="shared" si="227"/>
        <v>OK1.208NO_thin035</v>
      </c>
      <c r="B7449" s="223" t="s">
        <v>235</v>
      </c>
      <c r="C7449" s="224">
        <v>1.2</v>
      </c>
      <c r="D7449" s="223">
        <v>8</v>
      </c>
      <c r="E7449" s="223" t="s">
        <v>199</v>
      </c>
      <c r="F7449" s="225" t="s">
        <v>7</v>
      </c>
      <c r="G7449" s="226">
        <v>10.96</v>
      </c>
      <c r="H7449" s="226">
        <v>0.2</v>
      </c>
      <c r="I7449" s="226">
        <v>11.15</v>
      </c>
      <c r="J7449" s="227">
        <v>55.77</v>
      </c>
      <c r="K7449" s="227">
        <v>640.95000000000005</v>
      </c>
      <c r="L7449" s="228">
        <v>0</v>
      </c>
      <c r="M7449" s="229">
        <f t="shared" si="226"/>
        <v>640.95000000000005</v>
      </c>
      <c r="N7449" s="230">
        <v>0</v>
      </c>
    </row>
    <row r="7450" spans="1:14" x14ac:dyDescent="0.2">
      <c r="A7450" s="231" t="str">
        <f t="shared" si="227"/>
        <v>OK1.208NO_thin040</v>
      </c>
      <c r="B7450" s="223" t="s">
        <v>235</v>
      </c>
      <c r="C7450" s="224">
        <v>1.2</v>
      </c>
      <c r="D7450" s="223">
        <v>8</v>
      </c>
      <c r="E7450" s="223" t="s">
        <v>199</v>
      </c>
      <c r="F7450" s="225" t="s">
        <v>8</v>
      </c>
      <c r="G7450" s="226">
        <v>11.25</v>
      </c>
      <c r="H7450" s="226">
        <v>-0.93</v>
      </c>
      <c r="I7450" s="226">
        <v>10.33</v>
      </c>
      <c r="J7450" s="227">
        <v>51.64</v>
      </c>
      <c r="K7450" s="227">
        <v>692.59</v>
      </c>
      <c r="L7450" s="228">
        <v>0</v>
      </c>
      <c r="M7450" s="229">
        <f t="shared" si="226"/>
        <v>692.59</v>
      </c>
      <c r="N7450" s="230">
        <v>0</v>
      </c>
    </row>
    <row r="7451" spans="1:14" x14ac:dyDescent="0.2">
      <c r="A7451" s="231" t="str">
        <f t="shared" si="227"/>
        <v>OK1.208NO_thin045</v>
      </c>
      <c r="B7451" s="223" t="s">
        <v>235</v>
      </c>
      <c r="C7451" s="224">
        <v>1.2</v>
      </c>
      <c r="D7451" s="223">
        <v>8</v>
      </c>
      <c r="E7451" s="223" t="s">
        <v>199</v>
      </c>
      <c r="F7451" s="225" t="s">
        <v>9</v>
      </c>
      <c r="G7451" s="226">
        <v>11.22</v>
      </c>
      <c r="H7451" s="226">
        <v>-0.77</v>
      </c>
      <c r="I7451" s="226">
        <v>10.44</v>
      </c>
      <c r="J7451" s="227">
        <v>52.22</v>
      </c>
      <c r="K7451" s="227">
        <v>744.81</v>
      </c>
      <c r="L7451" s="228">
        <v>0</v>
      </c>
      <c r="M7451" s="229">
        <f t="shared" si="226"/>
        <v>744.81</v>
      </c>
      <c r="N7451" s="230">
        <v>0</v>
      </c>
    </row>
    <row r="7452" spans="1:14" x14ac:dyDescent="0.2">
      <c r="A7452" s="231" t="str">
        <f t="shared" si="227"/>
        <v>OK1.208NO_thin050</v>
      </c>
      <c r="B7452" s="223" t="s">
        <v>235</v>
      </c>
      <c r="C7452" s="224">
        <v>1.2</v>
      </c>
      <c r="D7452" s="223">
        <v>8</v>
      </c>
      <c r="E7452" s="223" t="s">
        <v>199</v>
      </c>
      <c r="F7452" s="225" t="s">
        <v>10</v>
      </c>
      <c r="G7452" s="226">
        <v>10.86</v>
      </c>
      <c r="H7452" s="226">
        <v>-0.85</v>
      </c>
      <c r="I7452" s="226">
        <v>10.01</v>
      </c>
      <c r="J7452" s="227">
        <v>50.07</v>
      </c>
      <c r="K7452" s="227">
        <v>794.87</v>
      </c>
      <c r="L7452" s="228">
        <v>0</v>
      </c>
      <c r="M7452" s="229">
        <f t="shared" si="226"/>
        <v>794.87</v>
      </c>
      <c r="N7452" s="230">
        <v>0</v>
      </c>
    </row>
    <row r="7453" spans="1:14" x14ac:dyDescent="0.2">
      <c r="A7453" s="231" t="str">
        <f t="shared" si="227"/>
        <v>OK1.208NO_thin055</v>
      </c>
      <c r="B7453" s="223" t="s">
        <v>235</v>
      </c>
      <c r="C7453" s="224">
        <v>1.2</v>
      </c>
      <c r="D7453" s="223">
        <v>8</v>
      </c>
      <c r="E7453" s="223" t="s">
        <v>199</v>
      </c>
      <c r="F7453" s="225" t="s">
        <v>11</v>
      </c>
      <c r="G7453" s="226">
        <v>9.8800000000000008</v>
      </c>
      <c r="H7453" s="226">
        <v>-0.76</v>
      </c>
      <c r="I7453" s="226">
        <v>9.1199999999999992</v>
      </c>
      <c r="J7453" s="227">
        <v>45.62</v>
      </c>
      <c r="K7453" s="227">
        <v>840.49</v>
      </c>
      <c r="L7453" s="228">
        <v>0</v>
      </c>
      <c r="M7453" s="229">
        <f t="shared" si="226"/>
        <v>840.49</v>
      </c>
      <c r="N7453" s="230">
        <v>0</v>
      </c>
    </row>
    <row r="7454" spans="1:14" x14ac:dyDescent="0.2">
      <c r="A7454" s="231" t="str">
        <f t="shared" si="227"/>
        <v>OK1.208NO_thin060</v>
      </c>
      <c r="B7454" s="223" t="s">
        <v>235</v>
      </c>
      <c r="C7454" s="224">
        <v>1.2</v>
      </c>
      <c r="D7454" s="223">
        <v>8</v>
      </c>
      <c r="E7454" s="223" t="s">
        <v>199</v>
      </c>
      <c r="F7454" s="225" t="s">
        <v>12</v>
      </c>
      <c r="G7454" s="226">
        <v>9</v>
      </c>
      <c r="H7454" s="226">
        <v>-0.76</v>
      </c>
      <c r="I7454" s="226">
        <v>8.23</v>
      </c>
      <c r="J7454" s="227">
        <v>41.16</v>
      </c>
      <c r="K7454" s="227">
        <v>881.65</v>
      </c>
      <c r="L7454" s="228">
        <v>0</v>
      </c>
      <c r="M7454" s="229">
        <f t="shared" si="226"/>
        <v>881.65</v>
      </c>
      <c r="N7454" s="230">
        <v>0</v>
      </c>
    </row>
    <row r="7455" spans="1:14" x14ac:dyDescent="0.2">
      <c r="A7455" s="231" t="str">
        <f t="shared" si="227"/>
        <v>OK1.208NO_thin065</v>
      </c>
      <c r="B7455" s="223" t="s">
        <v>235</v>
      </c>
      <c r="C7455" s="224">
        <v>1.2</v>
      </c>
      <c r="D7455" s="223">
        <v>8</v>
      </c>
      <c r="E7455" s="223" t="s">
        <v>199</v>
      </c>
      <c r="F7455" s="225" t="s">
        <v>13</v>
      </c>
      <c r="G7455" s="226">
        <v>8.4700000000000006</v>
      </c>
      <c r="H7455" s="226">
        <v>-0.66</v>
      </c>
      <c r="I7455" s="226">
        <v>7.81</v>
      </c>
      <c r="J7455" s="227">
        <v>39.07</v>
      </c>
      <c r="K7455" s="227">
        <v>920.72</v>
      </c>
      <c r="L7455" s="228">
        <v>0</v>
      </c>
      <c r="M7455" s="229">
        <f t="shared" si="226"/>
        <v>920.72</v>
      </c>
      <c r="N7455" s="230">
        <v>0</v>
      </c>
    </row>
    <row r="7456" spans="1:14" x14ac:dyDescent="0.2">
      <c r="A7456" s="231" t="str">
        <f t="shared" si="227"/>
        <v>OK1.208NO_thin070</v>
      </c>
      <c r="B7456" s="223" t="s">
        <v>235</v>
      </c>
      <c r="C7456" s="224">
        <v>1.2</v>
      </c>
      <c r="D7456" s="223">
        <v>8</v>
      </c>
      <c r="E7456" s="223" t="s">
        <v>199</v>
      </c>
      <c r="F7456" s="225" t="s">
        <v>200</v>
      </c>
      <c r="G7456" s="226">
        <v>8.07</v>
      </c>
      <c r="H7456" s="226">
        <v>-0.64</v>
      </c>
      <c r="I7456" s="226">
        <v>7.44</v>
      </c>
      <c r="J7456" s="227">
        <v>37.19</v>
      </c>
      <c r="K7456" s="227">
        <v>957.91</v>
      </c>
      <c r="L7456" s="228">
        <v>0</v>
      </c>
      <c r="M7456" s="229">
        <f t="shared" si="226"/>
        <v>957.91</v>
      </c>
      <c r="N7456" s="230">
        <v>0</v>
      </c>
    </row>
    <row r="7457" spans="1:14" x14ac:dyDescent="0.2">
      <c r="A7457" s="231" t="str">
        <f t="shared" si="227"/>
        <v>OK1.208NO_thin075</v>
      </c>
      <c r="B7457" s="223" t="s">
        <v>235</v>
      </c>
      <c r="C7457" s="224">
        <v>1.2</v>
      </c>
      <c r="D7457" s="223">
        <v>8</v>
      </c>
      <c r="E7457" s="223" t="s">
        <v>199</v>
      </c>
      <c r="F7457" s="225" t="s">
        <v>201</v>
      </c>
      <c r="G7457" s="226">
        <v>7.46</v>
      </c>
      <c r="H7457" s="226">
        <v>-0.65</v>
      </c>
      <c r="I7457" s="226">
        <v>6.81</v>
      </c>
      <c r="J7457" s="227">
        <v>34.049999999999997</v>
      </c>
      <c r="K7457" s="227">
        <v>991.96</v>
      </c>
      <c r="L7457" s="228">
        <v>0</v>
      </c>
      <c r="M7457" s="229">
        <f t="shared" si="226"/>
        <v>991.96</v>
      </c>
      <c r="N7457" s="230">
        <v>0</v>
      </c>
    </row>
    <row r="7458" spans="1:14" x14ac:dyDescent="0.2">
      <c r="A7458" s="231" t="str">
        <f t="shared" si="227"/>
        <v>OK1.208NO_thin080</v>
      </c>
      <c r="B7458" s="223" t="s">
        <v>235</v>
      </c>
      <c r="C7458" s="224">
        <v>1.2</v>
      </c>
      <c r="D7458" s="223">
        <v>8</v>
      </c>
      <c r="E7458" s="223" t="s">
        <v>199</v>
      </c>
      <c r="F7458" s="225" t="s">
        <v>202</v>
      </c>
      <c r="G7458" s="226">
        <v>6.98</v>
      </c>
      <c r="H7458" s="226">
        <v>-0.31</v>
      </c>
      <c r="I7458" s="226">
        <v>6.67</v>
      </c>
      <c r="J7458" s="227">
        <v>33.35</v>
      </c>
      <c r="K7458" s="227">
        <v>1025.31</v>
      </c>
      <c r="L7458" s="228">
        <v>0</v>
      </c>
      <c r="M7458" s="229">
        <f t="shared" si="226"/>
        <v>1025.31</v>
      </c>
      <c r="N7458" s="230">
        <v>0</v>
      </c>
    </row>
    <row r="7459" spans="1:14" x14ac:dyDescent="0.2">
      <c r="A7459" s="231" t="str">
        <f t="shared" si="227"/>
        <v>OK1.208NO_thin085</v>
      </c>
      <c r="B7459" s="223" t="s">
        <v>235</v>
      </c>
      <c r="C7459" s="224">
        <v>1.2</v>
      </c>
      <c r="D7459" s="223">
        <v>8</v>
      </c>
      <c r="E7459" s="223" t="s">
        <v>199</v>
      </c>
      <c r="F7459" s="225" t="s">
        <v>203</v>
      </c>
      <c r="G7459" s="226">
        <v>6.66</v>
      </c>
      <c r="H7459" s="226">
        <v>-0.26</v>
      </c>
      <c r="I7459" s="226">
        <v>6.4</v>
      </c>
      <c r="J7459" s="227">
        <v>32</v>
      </c>
      <c r="K7459" s="227">
        <v>1057.31</v>
      </c>
      <c r="L7459" s="228">
        <v>0</v>
      </c>
      <c r="M7459" s="229">
        <f t="shared" si="226"/>
        <v>1057.31</v>
      </c>
      <c r="N7459" s="230">
        <v>0</v>
      </c>
    </row>
    <row r="7460" spans="1:14" x14ac:dyDescent="0.2">
      <c r="A7460" s="231" t="str">
        <f t="shared" si="227"/>
        <v>OK1.208NO_thin090</v>
      </c>
      <c r="B7460" s="223" t="s">
        <v>235</v>
      </c>
      <c r="C7460" s="224">
        <v>1.2</v>
      </c>
      <c r="D7460" s="223">
        <v>8</v>
      </c>
      <c r="E7460" s="223" t="s">
        <v>199</v>
      </c>
      <c r="F7460" s="225" t="s">
        <v>204</v>
      </c>
      <c r="G7460" s="226">
        <v>6.36</v>
      </c>
      <c r="H7460" s="226">
        <v>-0.32</v>
      </c>
      <c r="I7460" s="226">
        <v>6.04</v>
      </c>
      <c r="J7460" s="227">
        <v>30.22</v>
      </c>
      <c r="K7460" s="227">
        <v>1087.53</v>
      </c>
      <c r="L7460" s="228">
        <v>0</v>
      </c>
      <c r="M7460" s="229">
        <f t="shared" si="226"/>
        <v>1087.53</v>
      </c>
      <c r="N7460" s="230">
        <v>0</v>
      </c>
    </row>
    <row r="7461" spans="1:14" x14ac:dyDescent="0.2">
      <c r="A7461" s="231" t="str">
        <f t="shared" si="227"/>
        <v>OK1.208NO_thin095</v>
      </c>
      <c r="B7461" s="223" t="s">
        <v>235</v>
      </c>
      <c r="C7461" s="224">
        <v>1.2</v>
      </c>
      <c r="D7461" s="223">
        <v>8</v>
      </c>
      <c r="E7461" s="223" t="s">
        <v>199</v>
      </c>
      <c r="F7461" s="225" t="s">
        <v>205</v>
      </c>
      <c r="G7461" s="226">
        <v>6.03</v>
      </c>
      <c r="H7461" s="226">
        <v>-0.41</v>
      </c>
      <c r="I7461" s="226">
        <v>5.62</v>
      </c>
      <c r="J7461" s="227">
        <v>28.11</v>
      </c>
      <c r="K7461" s="227">
        <v>1115.6400000000001</v>
      </c>
      <c r="L7461" s="228">
        <v>0</v>
      </c>
      <c r="M7461" s="229">
        <f t="shared" si="226"/>
        <v>1115.6400000000001</v>
      </c>
      <c r="N7461" s="230">
        <v>0</v>
      </c>
    </row>
    <row r="7462" spans="1:14" x14ac:dyDescent="0.2">
      <c r="A7462" s="231" t="str">
        <f t="shared" si="227"/>
        <v>OK1.208NO_thin100</v>
      </c>
      <c r="B7462" s="223" t="s">
        <v>235</v>
      </c>
      <c r="C7462" s="224">
        <v>1.2</v>
      </c>
      <c r="D7462" s="223">
        <v>8</v>
      </c>
      <c r="E7462" s="223" t="s">
        <v>199</v>
      </c>
      <c r="F7462" s="225" t="s">
        <v>206</v>
      </c>
      <c r="G7462" s="226">
        <v>5.6</v>
      </c>
      <c r="H7462" s="226">
        <v>-0.43</v>
      </c>
      <c r="I7462" s="226">
        <v>5.17</v>
      </c>
      <c r="J7462" s="227">
        <v>25.84</v>
      </c>
      <c r="K7462" s="227">
        <v>1141.48</v>
      </c>
      <c r="L7462" s="228">
        <v>0</v>
      </c>
      <c r="M7462" s="229">
        <f t="shared" si="226"/>
        <v>1141.48</v>
      </c>
      <c r="N7462" s="230">
        <v>0</v>
      </c>
    </row>
    <row r="7463" spans="1:14" x14ac:dyDescent="0.2">
      <c r="A7463" s="231" t="str">
        <f t="shared" si="227"/>
        <v>OK1.208NO_thin105</v>
      </c>
      <c r="B7463" s="223" t="s">
        <v>235</v>
      </c>
      <c r="C7463" s="224">
        <v>1.2</v>
      </c>
      <c r="D7463" s="223">
        <v>8</v>
      </c>
      <c r="E7463" s="223" t="s">
        <v>199</v>
      </c>
      <c r="F7463" s="225" t="s">
        <v>207</v>
      </c>
      <c r="G7463" s="226">
        <v>5.18</v>
      </c>
      <c r="H7463" s="226">
        <v>-0.42</v>
      </c>
      <c r="I7463" s="226">
        <v>4.76</v>
      </c>
      <c r="J7463" s="227">
        <v>23.8</v>
      </c>
      <c r="K7463" s="227">
        <v>1165.29</v>
      </c>
      <c r="L7463" s="228">
        <v>0</v>
      </c>
      <c r="M7463" s="229">
        <f t="shared" si="226"/>
        <v>1165.29</v>
      </c>
      <c r="N7463" s="230">
        <v>0</v>
      </c>
    </row>
    <row r="7464" spans="1:14" x14ac:dyDescent="0.2">
      <c r="A7464" s="231" t="str">
        <f t="shared" si="227"/>
        <v>OK1.208NO_thin110</v>
      </c>
      <c r="B7464" s="223" t="s">
        <v>235</v>
      </c>
      <c r="C7464" s="224">
        <v>1.2</v>
      </c>
      <c r="D7464" s="223">
        <v>8</v>
      </c>
      <c r="E7464" s="223" t="s">
        <v>199</v>
      </c>
      <c r="F7464" s="225" t="s">
        <v>208</v>
      </c>
      <c r="G7464" s="226">
        <v>4.83</v>
      </c>
      <c r="H7464" s="226">
        <v>0.08</v>
      </c>
      <c r="I7464" s="226">
        <v>4.91</v>
      </c>
      <c r="J7464" s="227">
        <v>24.57</v>
      </c>
      <c r="K7464" s="227">
        <v>1189.8599999999999</v>
      </c>
      <c r="L7464" s="228">
        <v>0</v>
      </c>
      <c r="M7464" s="229">
        <f t="shared" si="226"/>
        <v>1189.8599999999999</v>
      </c>
      <c r="N7464" s="230">
        <v>0</v>
      </c>
    </row>
    <row r="7465" spans="1:14" x14ac:dyDescent="0.2">
      <c r="A7465" s="231" t="str">
        <f t="shared" si="227"/>
        <v>OK1.208NO_thin115</v>
      </c>
      <c r="B7465" s="223" t="s">
        <v>235</v>
      </c>
      <c r="C7465" s="224">
        <v>1.2</v>
      </c>
      <c r="D7465" s="223">
        <v>8</v>
      </c>
      <c r="E7465" s="223" t="s">
        <v>199</v>
      </c>
      <c r="F7465" s="225" t="s">
        <v>209</v>
      </c>
      <c r="G7465" s="226">
        <v>4.63</v>
      </c>
      <c r="H7465" s="226">
        <v>-0.46</v>
      </c>
      <c r="I7465" s="226">
        <v>4.17</v>
      </c>
      <c r="J7465" s="227">
        <v>20.83</v>
      </c>
      <c r="K7465" s="227">
        <v>1210.68</v>
      </c>
      <c r="L7465" s="228">
        <v>0</v>
      </c>
      <c r="M7465" s="229">
        <f t="shared" si="226"/>
        <v>1210.68</v>
      </c>
      <c r="N7465" s="230">
        <v>0</v>
      </c>
    </row>
    <row r="7466" spans="1:14" x14ac:dyDescent="0.2">
      <c r="A7466" s="231" t="str">
        <f t="shared" si="227"/>
        <v>OK1.208NO_thin120</v>
      </c>
      <c r="B7466" s="223" t="s">
        <v>235</v>
      </c>
      <c r="C7466" s="224">
        <v>1.2</v>
      </c>
      <c r="D7466" s="223">
        <v>8</v>
      </c>
      <c r="E7466" s="223" t="s">
        <v>199</v>
      </c>
      <c r="F7466" s="225" t="s">
        <v>210</v>
      </c>
      <c r="G7466" s="226">
        <v>4.4400000000000004</v>
      </c>
      <c r="H7466" s="226">
        <v>0.31</v>
      </c>
      <c r="I7466" s="226">
        <v>4.75</v>
      </c>
      <c r="J7466" s="227">
        <v>23.77</v>
      </c>
      <c r="K7466" s="227">
        <v>1234.46</v>
      </c>
      <c r="L7466" s="228">
        <v>0</v>
      </c>
      <c r="M7466" s="229">
        <f t="shared" si="226"/>
        <v>1234.46</v>
      </c>
      <c r="N7466" s="230">
        <v>0</v>
      </c>
    </row>
    <row r="7467" spans="1:14" x14ac:dyDescent="0.2">
      <c r="A7467" s="231" t="str">
        <f t="shared" si="227"/>
        <v>OK1.208NO_thin125</v>
      </c>
      <c r="B7467" s="223" t="s">
        <v>235</v>
      </c>
      <c r="C7467" s="224">
        <v>1.2</v>
      </c>
      <c r="D7467" s="223">
        <v>8</v>
      </c>
      <c r="E7467" s="223" t="s">
        <v>199</v>
      </c>
      <c r="F7467" s="225" t="s">
        <v>211</v>
      </c>
      <c r="G7467" s="226">
        <v>4.1399999999999997</v>
      </c>
      <c r="H7467" s="226">
        <v>-0.51</v>
      </c>
      <c r="I7467" s="226">
        <v>3.63</v>
      </c>
      <c r="J7467" s="227">
        <v>18.14</v>
      </c>
      <c r="K7467" s="227">
        <v>1252.5999999999999</v>
      </c>
      <c r="L7467" s="228">
        <v>0</v>
      </c>
      <c r="M7467" s="229">
        <f t="shared" si="226"/>
        <v>1252.5999999999999</v>
      </c>
      <c r="N7467" s="230">
        <v>0</v>
      </c>
    </row>
    <row r="7468" spans="1:14" x14ac:dyDescent="0.2">
      <c r="A7468" s="231" t="str">
        <f t="shared" si="227"/>
        <v>OK1.208NO_thin130</v>
      </c>
      <c r="B7468" s="223" t="s">
        <v>235</v>
      </c>
      <c r="C7468" s="224">
        <v>1.2</v>
      </c>
      <c r="D7468" s="223">
        <v>8</v>
      </c>
      <c r="E7468" s="223" t="s">
        <v>199</v>
      </c>
      <c r="F7468" s="225" t="s">
        <v>212</v>
      </c>
      <c r="G7468" s="226">
        <v>3.99</v>
      </c>
      <c r="H7468" s="226">
        <v>-1.27</v>
      </c>
      <c r="I7468" s="226">
        <v>2.72</v>
      </c>
      <c r="J7468" s="227">
        <v>13.58</v>
      </c>
      <c r="K7468" s="227">
        <v>1266.18</v>
      </c>
      <c r="L7468" s="228">
        <v>0</v>
      </c>
      <c r="M7468" s="229">
        <f t="shared" si="226"/>
        <v>1266.18</v>
      </c>
      <c r="N7468" s="230">
        <v>0</v>
      </c>
    </row>
    <row r="7469" spans="1:14" x14ac:dyDescent="0.2">
      <c r="A7469" s="231" t="str">
        <f t="shared" si="227"/>
        <v>OK1.208NO_thin135</v>
      </c>
      <c r="B7469" s="223" t="s">
        <v>235</v>
      </c>
      <c r="C7469" s="224">
        <v>1.2</v>
      </c>
      <c r="D7469" s="223">
        <v>8</v>
      </c>
      <c r="E7469" s="223" t="s">
        <v>199</v>
      </c>
      <c r="F7469" s="225" t="s">
        <v>213</v>
      </c>
      <c r="G7469" s="226">
        <v>3.98</v>
      </c>
      <c r="H7469" s="226">
        <v>-0.2</v>
      </c>
      <c r="I7469" s="226">
        <v>3.78</v>
      </c>
      <c r="J7469" s="227">
        <v>18.899999999999999</v>
      </c>
      <c r="K7469" s="227">
        <v>1285.08</v>
      </c>
      <c r="L7469" s="228">
        <v>0</v>
      </c>
      <c r="M7469" s="229">
        <f t="shared" si="226"/>
        <v>1285.08</v>
      </c>
      <c r="N7469" s="230">
        <v>0</v>
      </c>
    </row>
    <row r="7470" spans="1:14" x14ac:dyDescent="0.2">
      <c r="A7470" s="231" t="str">
        <f t="shared" si="227"/>
        <v>OK1.208NO_thin140</v>
      </c>
      <c r="B7470" s="223" t="s">
        <v>235</v>
      </c>
      <c r="C7470" s="224">
        <v>1.2</v>
      </c>
      <c r="D7470" s="223">
        <v>8</v>
      </c>
      <c r="E7470" s="223" t="s">
        <v>199</v>
      </c>
      <c r="F7470" s="225" t="s">
        <v>214</v>
      </c>
      <c r="G7470" s="226">
        <v>3.76</v>
      </c>
      <c r="H7470" s="226">
        <v>-0.08</v>
      </c>
      <c r="I7470" s="226">
        <v>3.67</v>
      </c>
      <c r="J7470" s="227">
        <v>18.36</v>
      </c>
      <c r="K7470" s="227">
        <v>1303.44</v>
      </c>
      <c r="L7470" s="228">
        <v>0</v>
      </c>
      <c r="M7470" s="229">
        <f t="shared" si="226"/>
        <v>1303.44</v>
      </c>
      <c r="N7470" s="230">
        <v>0</v>
      </c>
    </row>
    <row r="7471" spans="1:14" x14ac:dyDescent="0.2">
      <c r="A7471" s="231" t="str">
        <f t="shared" si="227"/>
        <v>OK1.208NO_thin145</v>
      </c>
      <c r="B7471" s="223" t="s">
        <v>235</v>
      </c>
      <c r="C7471" s="224">
        <v>1.2</v>
      </c>
      <c r="D7471" s="223">
        <v>8</v>
      </c>
      <c r="E7471" s="223" t="s">
        <v>199</v>
      </c>
      <c r="F7471" s="225" t="s">
        <v>215</v>
      </c>
      <c r="G7471" s="226">
        <v>3.44</v>
      </c>
      <c r="H7471" s="226">
        <v>-0.11</v>
      </c>
      <c r="I7471" s="226">
        <v>3.33</v>
      </c>
      <c r="J7471" s="227">
        <v>16.66</v>
      </c>
      <c r="K7471" s="227">
        <v>1320.1</v>
      </c>
      <c r="L7471" s="228">
        <v>0</v>
      </c>
      <c r="M7471" s="229">
        <f t="shared" si="226"/>
        <v>1320.1</v>
      </c>
      <c r="N7471" s="230">
        <v>0</v>
      </c>
    </row>
    <row r="7472" spans="1:14" x14ac:dyDescent="0.2">
      <c r="A7472" s="231" t="str">
        <f t="shared" si="227"/>
        <v>OK1.208NO_thin150</v>
      </c>
      <c r="B7472" s="223" t="s">
        <v>235</v>
      </c>
      <c r="C7472" s="224">
        <v>1.2</v>
      </c>
      <c r="D7472" s="223">
        <v>8</v>
      </c>
      <c r="E7472" s="223" t="s">
        <v>199</v>
      </c>
      <c r="F7472" s="225" t="s">
        <v>216</v>
      </c>
      <c r="G7472" s="226">
        <v>3.03</v>
      </c>
      <c r="H7472" s="226">
        <v>0.14000000000000001</v>
      </c>
      <c r="I7472" s="226">
        <v>3.17</v>
      </c>
      <c r="J7472" s="227">
        <v>15.85</v>
      </c>
      <c r="K7472" s="227">
        <v>1335.95</v>
      </c>
      <c r="L7472" s="228">
        <v>0</v>
      </c>
      <c r="M7472" s="229">
        <f t="shared" si="226"/>
        <v>1335.95</v>
      </c>
      <c r="N7472" s="230">
        <v>0</v>
      </c>
    </row>
    <row r="7473" spans="1:14" x14ac:dyDescent="0.2">
      <c r="A7473" s="231" t="str">
        <f t="shared" si="227"/>
        <v>OK1.208NO_thin155</v>
      </c>
      <c r="B7473" s="223" t="s">
        <v>235</v>
      </c>
      <c r="C7473" s="224">
        <v>1.2</v>
      </c>
      <c r="D7473" s="223">
        <v>8</v>
      </c>
      <c r="E7473" s="223" t="s">
        <v>199</v>
      </c>
      <c r="F7473" s="225" t="s">
        <v>217</v>
      </c>
      <c r="G7473" s="226">
        <v>2.79</v>
      </c>
      <c r="H7473" s="226">
        <v>-0.39</v>
      </c>
      <c r="I7473" s="226">
        <v>2.39</v>
      </c>
      <c r="J7473" s="227">
        <v>11.97</v>
      </c>
      <c r="K7473" s="227">
        <v>1347.92</v>
      </c>
      <c r="L7473" s="228">
        <v>0</v>
      </c>
      <c r="M7473" s="229">
        <f t="shared" si="226"/>
        <v>1347.92</v>
      </c>
      <c r="N7473" s="230">
        <v>0</v>
      </c>
    </row>
    <row r="7474" spans="1:14" x14ac:dyDescent="0.2">
      <c r="A7474" s="231" t="str">
        <f t="shared" si="227"/>
        <v>OK1.208NO_thin160</v>
      </c>
      <c r="B7474" s="223" t="s">
        <v>235</v>
      </c>
      <c r="C7474" s="224">
        <v>1.2</v>
      </c>
      <c r="D7474" s="223">
        <v>8</v>
      </c>
      <c r="E7474" s="223" t="s">
        <v>199</v>
      </c>
      <c r="F7474" s="225" t="s">
        <v>218</v>
      </c>
      <c r="G7474" s="226">
        <v>2.61</v>
      </c>
      <c r="H7474" s="226">
        <v>-0.36</v>
      </c>
      <c r="I7474" s="226">
        <v>2.2599999999999998</v>
      </c>
      <c r="J7474" s="227">
        <v>11.29</v>
      </c>
      <c r="K7474" s="227">
        <v>1359.21</v>
      </c>
      <c r="L7474" s="228">
        <v>0</v>
      </c>
      <c r="M7474" s="229">
        <f t="shared" ref="M7474:M7521" si="228">K7474+L7474</f>
        <v>1359.21</v>
      </c>
      <c r="N7474" s="230">
        <v>0</v>
      </c>
    </row>
    <row r="7475" spans="1:14" x14ac:dyDescent="0.2">
      <c r="A7475" s="231" t="str">
        <f t="shared" si="227"/>
        <v>OK1.208NO_thin165</v>
      </c>
      <c r="B7475" s="223" t="s">
        <v>235</v>
      </c>
      <c r="C7475" s="224">
        <v>1.2</v>
      </c>
      <c r="D7475" s="223">
        <v>8</v>
      </c>
      <c r="E7475" s="223" t="s">
        <v>199</v>
      </c>
      <c r="F7475" s="225" t="s">
        <v>219</v>
      </c>
      <c r="G7475" s="226">
        <v>2.37</v>
      </c>
      <c r="H7475" s="226">
        <v>-0.32</v>
      </c>
      <c r="I7475" s="226">
        <v>2.06</v>
      </c>
      <c r="J7475" s="227">
        <v>10.3</v>
      </c>
      <c r="K7475" s="227">
        <v>1369.5</v>
      </c>
      <c r="L7475" s="228">
        <v>0</v>
      </c>
      <c r="M7475" s="229">
        <f t="shared" si="228"/>
        <v>1369.5</v>
      </c>
      <c r="N7475" s="230">
        <v>0</v>
      </c>
    </row>
    <row r="7476" spans="1:14" x14ac:dyDescent="0.2">
      <c r="A7476" s="231" t="str">
        <f t="shared" si="227"/>
        <v>OK1.208NO_thin170</v>
      </c>
      <c r="B7476" s="223" t="s">
        <v>235</v>
      </c>
      <c r="C7476" s="224">
        <v>1.2</v>
      </c>
      <c r="D7476" s="223">
        <v>8</v>
      </c>
      <c r="E7476" s="223" t="s">
        <v>199</v>
      </c>
      <c r="F7476" s="225" t="s">
        <v>220</v>
      </c>
      <c r="G7476" s="226">
        <v>2.31</v>
      </c>
      <c r="H7476" s="226">
        <v>-0.17</v>
      </c>
      <c r="I7476" s="226">
        <v>2.13</v>
      </c>
      <c r="J7476" s="227">
        <v>10.67</v>
      </c>
      <c r="K7476" s="227">
        <v>1380.17</v>
      </c>
      <c r="L7476" s="228">
        <v>0</v>
      </c>
      <c r="M7476" s="229">
        <f t="shared" si="228"/>
        <v>1380.17</v>
      </c>
      <c r="N7476" s="230">
        <v>0</v>
      </c>
    </row>
    <row r="7477" spans="1:14" x14ac:dyDescent="0.2">
      <c r="A7477" s="231" t="str">
        <f t="shared" si="227"/>
        <v>OK1.208NO_thin175</v>
      </c>
      <c r="B7477" s="223" t="s">
        <v>235</v>
      </c>
      <c r="C7477" s="224">
        <v>1.2</v>
      </c>
      <c r="D7477" s="223">
        <v>8</v>
      </c>
      <c r="E7477" s="223" t="s">
        <v>199</v>
      </c>
      <c r="F7477" s="225" t="s">
        <v>221</v>
      </c>
      <c r="G7477" s="226">
        <v>2.0099999999999998</v>
      </c>
      <c r="H7477" s="226">
        <v>-0.25</v>
      </c>
      <c r="I7477" s="226">
        <v>1.76</v>
      </c>
      <c r="J7477" s="227">
        <v>8.7899999999999991</v>
      </c>
      <c r="K7477" s="227">
        <v>1388.96</v>
      </c>
      <c r="L7477" s="228">
        <v>0</v>
      </c>
      <c r="M7477" s="229">
        <f t="shared" si="228"/>
        <v>1388.96</v>
      </c>
      <c r="N7477" s="230">
        <v>0</v>
      </c>
    </row>
    <row r="7478" spans="1:14" x14ac:dyDescent="0.2">
      <c r="A7478" s="231" t="str">
        <f t="shared" si="227"/>
        <v>OK1.208NO_thin180</v>
      </c>
      <c r="B7478" s="223" t="s">
        <v>235</v>
      </c>
      <c r="C7478" s="224">
        <v>1.2</v>
      </c>
      <c r="D7478" s="223">
        <v>8</v>
      </c>
      <c r="E7478" s="223" t="s">
        <v>199</v>
      </c>
      <c r="F7478" s="225" t="s">
        <v>222</v>
      </c>
      <c r="G7478" s="226">
        <v>1.86</v>
      </c>
      <c r="H7478" s="226">
        <v>-0.22</v>
      </c>
      <c r="I7478" s="226">
        <v>1.64</v>
      </c>
      <c r="J7478" s="227">
        <v>8.19</v>
      </c>
      <c r="K7478" s="227">
        <v>1397.16</v>
      </c>
      <c r="L7478" s="228">
        <v>0</v>
      </c>
      <c r="M7478" s="229">
        <f t="shared" si="228"/>
        <v>1397.16</v>
      </c>
      <c r="N7478" s="230">
        <v>0</v>
      </c>
    </row>
    <row r="7479" spans="1:14" x14ac:dyDescent="0.2">
      <c r="A7479" s="231" t="str">
        <f t="shared" si="227"/>
        <v>OK1.208NO_thin185</v>
      </c>
      <c r="B7479" s="223" t="s">
        <v>235</v>
      </c>
      <c r="C7479" s="224">
        <v>1.2</v>
      </c>
      <c r="D7479" s="223">
        <v>8</v>
      </c>
      <c r="E7479" s="223" t="s">
        <v>199</v>
      </c>
      <c r="F7479" s="225" t="s">
        <v>223</v>
      </c>
      <c r="G7479" s="226">
        <v>1.8</v>
      </c>
      <c r="H7479" s="226">
        <v>-0.21</v>
      </c>
      <c r="I7479" s="226">
        <v>1.6</v>
      </c>
      <c r="J7479" s="227">
        <v>7.98</v>
      </c>
      <c r="K7479" s="227">
        <v>1405.13</v>
      </c>
      <c r="L7479" s="228">
        <v>0</v>
      </c>
      <c r="M7479" s="229">
        <f t="shared" si="228"/>
        <v>1405.13</v>
      </c>
      <c r="N7479" s="230">
        <v>0</v>
      </c>
    </row>
    <row r="7480" spans="1:14" x14ac:dyDescent="0.2">
      <c r="A7480" s="231" t="str">
        <f t="shared" si="227"/>
        <v>OK1.208NO_thin190</v>
      </c>
      <c r="B7480" s="223" t="s">
        <v>235</v>
      </c>
      <c r="C7480" s="224">
        <v>1.2</v>
      </c>
      <c r="D7480" s="223">
        <v>8</v>
      </c>
      <c r="E7480" s="223" t="s">
        <v>199</v>
      </c>
      <c r="F7480" s="225" t="s">
        <v>224</v>
      </c>
      <c r="G7480" s="226">
        <v>1.7</v>
      </c>
      <c r="H7480" s="226">
        <v>-0.12</v>
      </c>
      <c r="I7480" s="226">
        <v>1.58</v>
      </c>
      <c r="J7480" s="227">
        <v>7.89</v>
      </c>
      <c r="K7480" s="227">
        <v>1413.03</v>
      </c>
      <c r="L7480" s="228">
        <v>0</v>
      </c>
      <c r="M7480" s="229">
        <f t="shared" si="228"/>
        <v>1413.03</v>
      </c>
      <c r="N7480" s="230">
        <v>0</v>
      </c>
    </row>
    <row r="7481" spans="1:14" x14ac:dyDescent="0.2">
      <c r="A7481" s="231" t="str">
        <f t="shared" si="227"/>
        <v>OK1.208NO_thin195</v>
      </c>
      <c r="B7481" s="223" t="s">
        <v>235</v>
      </c>
      <c r="C7481" s="224">
        <v>1.2</v>
      </c>
      <c r="D7481" s="223">
        <v>8</v>
      </c>
      <c r="E7481" s="223" t="s">
        <v>199</v>
      </c>
      <c r="F7481" s="225" t="s">
        <v>225</v>
      </c>
      <c r="G7481" s="226">
        <v>1.51</v>
      </c>
      <c r="H7481" s="226">
        <v>-0.12</v>
      </c>
      <c r="I7481" s="226">
        <v>1.39</v>
      </c>
      <c r="J7481" s="227">
        <v>6.96</v>
      </c>
      <c r="K7481" s="227">
        <v>1419.99</v>
      </c>
      <c r="L7481" s="228">
        <v>0</v>
      </c>
      <c r="M7481" s="229">
        <f t="shared" si="228"/>
        <v>1419.99</v>
      </c>
      <c r="N7481" s="230">
        <v>0</v>
      </c>
    </row>
    <row r="7482" spans="1:14" x14ac:dyDescent="0.2">
      <c r="A7482" s="231" t="str">
        <f t="shared" si="227"/>
        <v>OK1.208Thinned000</v>
      </c>
      <c r="B7482" s="223" t="s">
        <v>235</v>
      </c>
      <c r="C7482" s="224">
        <v>1.2</v>
      </c>
      <c r="D7482" s="223">
        <v>8</v>
      </c>
      <c r="E7482" s="223" t="s">
        <v>172</v>
      </c>
      <c r="F7482" s="225" t="s">
        <v>0</v>
      </c>
      <c r="G7482" s="226">
        <v>1.99</v>
      </c>
      <c r="H7482" s="226">
        <v>0.51</v>
      </c>
      <c r="I7482" s="226">
        <v>2.5</v>
      </c>
      <c r="J7482" s="227">
        <v>12.52</v>
      </c>
      <c r="K7482" s="227">
        <v>12.52</v>
      </c>
      <c r="L7482" s="228">
        <v>0</v>
      </c>
      <c r="M7482" s="229">
        <f t="shared" si="228"/>
        <v>12.52</v>
      </c>
      <c r="N7482" s="230">
        <v>0</v>
      </c>
    </row>
    <row r="7483" spans="1:14" x14ac:dyDescent="0.2">
      <c r="A7483" s="231" t="str">
        <f t="shared" si="227"/>
        <v>OK1.208Thinned005</v>
      </c>
      <c r="B7483" s="223" t="s">
        <v>235</v>
      </c>
      <c r="C7483" s="224">
        <v>1.2</v>
      </c>
      <c r="D7483" s="223">
        <v>8</v>
      </c>
      <c r="E7483" s="223" t="s">
        <v>172</v>
      </c>
      <c r="F7483" s="225" t="s">
        <v>1</v>
      </c>
      <c r="G7483" s="226">
        <v>6.08</v>
      </c>
      <c r="H7483" s="226">
        <v>0.63</v>
      </c>
      <c r="I7483" s="226">
        <v>6.71</v>
      </c>
      <c r="J7483" s="227">
        <v>33.549999999999997</v>
      </c>
      <c r="K7483" s="227">
        <v>46.07</v>
      </c>
      <c r="L7483" s="228">
        <v>0</v>
      </c>
      <c r="M7483" s="229">
        <f t="shared" si="228"/>
        <v>46.07</v>
      </c>
      <c r="N7483" s="230">
        <v>0</v>
      </c>
    </row>
    <row r="7484" spans="1:14" x14ac:dyDescent="0.2">
      <c r="A7484" s="231" t="str">
        <f t="shared" si="227"/>
        <v>OK1.208Thinned010</v>
      </c>
      <c r="B7484" s="223" t="s">
        <v>235</v>
      </c>
      <c r="C7484" s="224">
        <v>1.2</v>
      </c>
      <c r="D7484" s="223">
        <v>8</v>
      </c>
      <c r="E7484" s="223" t="s">
        <v>172</v>
      </c>
      <c r="F7484" s="225" t="s">
        <v>2</v>
      </c>
      <c r="G7484" s="226">
        <v>18.55</v>
      </c>
      <c r="H7484" s="226">
        <v>0.64</v>
      </c>
      <c r="I7484" s="226">
        <v>19.18</v>
      </c>
      <c r="J7484" s="227">
        <v>95.92</v>
      </c>
      <c r="K7484" s="227">
        <v>141.99</v>
      </c>
      <c r="L7484" s="228">
        <v>0</v>
      </c>
      <c r="M7484" s="229">
        <f t="shared" si="228"/>
        <v>141.99</v>
      </c>
      <c r="N7484" s="230">
        <v>0</v>
      </c>
    </row>
    <row r="7485" spans="1:14" x14ac:dyDescent="0.2">
      <c r="A7485" s="231" t="str">
        <f t="shared" si="227"/>
        <v>OK1.208Thinned015</v>
      </c>
      <c r="B7485" s="223" t="s">
        <v>235</v>
      </c>
      <c r="C7485" s="224">
        <v>1.2</v>
      </c>
      <c r="D7485" s="223">
        <v>8</v>
      </c>
      <c r="E7485" s="223" t="s">
        <v>172</v>
      </c>
      <c r="F7485" s="225" t="s">
        <v>3</v>
      </c>
      <c r="G7485" s="226">
        <v>28.41</v>
      </c>
      <c r="H7485" s="226">
        <v>5.92</v>
      </c>
      <c r="I7485" s="226">
        <v>34.33</v>
      </c>
      <c r="J7485" s="227">
        <v>171.64</v>
      </c>
      <c r="K7485" s="227">
        <v>313.63</v>
      </c>
      <c r="L7485" s="228">
        <v>-0.08</v>
      </c>
      <c r="M7485" s="229">
        <f t="shared" si="228"/>
        <v>313.55</v>
      </c>
      <c r="N7485" s="230">
        <v>4.82</v>
      </c>
    </row>
    <row r="7486" spans="1:14" x14ac:dyDescent="0.2">
      <c r="A7486" s="231" t="str">
        <f t="shared" si="227"/>
        <v>OK1.208Thinned020</v>
      </c>
      <c r="B7486" s="223" t="s">
        <v>235</v>
      </c>
      <c r="C7486" s="224">
        <v>1.2</v>
      </c>
      <c r="D7486" s="223">
        <v>8</v>
      </c>
      <c r="E7486" s="223" t="s">
        <v>172</v>
      </c>
      <c r="F7486" s="225" t="s">
        <v>4</v>
      </c>
      <c r="G7486" s="226">
        <v>-8.41</v>
      </c>
      <c r="H7486" s="226">
        <v>14.03</v>
      </c>
      <c r="I7486" s="226">
        <v>5.61</v>
      </c>
      <c r="J7486" s="227">
        <v>28.07</v>
      </c>
      <c r="K7486" s="227">
        <v>341.7</v>
      </c>
      <c r="L7486" s="228">
        <v>-0.39</v>
      </c>
      <c r="M7486" s="229">
        <f t="shared" si="228"/>
        <v>341.31</v>
      </c>
      <c r="N7486" s="230">
        <v>17.82</v>
      </c>
    </row>
    <row r="7487" spans="1:14" x14ac:dyDescent="0.2">
      <c r="A7487" s="231" t="str">
        <f t="shared" si="227"/>
        <v>OK1.208Thinned025</v>
      </c>
      <c r="B7487" s="223" t="s">
        <v>235</v>
      </c>
      <c r="C7487" s="224">
        <v>1.2</v>
      </c>
      <c r="D7487" s="223">
        <v>8</v>
      </c>
      <c r="E7487" s="223" t="s">
        <v>172</v>
      </c>
      <c r="F7487" s="225" t="s">
        <v>5</v>
      </c>
      <c r="G7487" s="226">
        <v>1.05</v>
      </c>
      <c r="H7487" s="226">
        <v>4.6399999999999997</v>
      </c>
      <c r="I7487" s="226">
        <v>5.69</v>
      </c>
      <c r="J7487" s="227">
        <v>28.43</v>
      </c>
      <c r="K7487" s="227">
        <v>370.13</v>
      </c>
      <c r="L7487" s="228">
        <v>-0.9</v>
      </c>
      <c r="M7487" s="229">
        <f t="shared" si="228"/>
        <v>369.23</v>
      </c>
      <c r="N7487" s="230">
        <v>4.8600000000000003</v>
      </c>
    </row>
    <row r="7488" spans="1:14" x14ac:dyDescent="0.2">
      <c r="A7488" s="231" t="str">
        <f t="shared" si="227"/>
        <v>OK1.208Thinned030</v>
      </c>
      <c r="B7488" s="223" t="s">
        <v>235</v>
      </c>
      <c r="C7488" s="224">
        <v>1.2</v>
      </c>
      <c r="D7488" s="223">
        <v>8</v>
      </c>
      <c r="E7488" s="223" t="s">
        <v>172</v>
      </c>
      <c r="F7488" s="225" t="s">
        <v>6</v>
      </c>
      <c r="G7488" s="226">
        <v>6.44</v>
      </c>
      <c r="H7488" s="226">
        <v>-2.2200000000000002</v>
      </c>
      <c r="I7488" s="226">
        <v>4.22</v>
      </c>
      <c r="J7488" s="227">
        <v>21.12</v>
      </c>
      <c r="K7488" s="227">
        <v>391.25</v>
      </c>
      <c r="L7488" s="228">
        <v>-1.44</v>
      </c>
      <c r="M7488" s="229">
        <f t="shared" si="228"/>
        <v>389.81</v>
      </c>
      <c r="N7488" s="230">
        <v>5.27</v>
      </c>
    </row>
    <row r="7489" spans="1:14" x14ac:dyDescent="0.2">
      <c r="A7489" s="231" t="str">
        <f t="shared" si="227"/>
        <v>OK1.208Thinned035</v>
      </c>
      <c r="B7489" s="223" t="s">
        <v>235</v>
      </c>
      <c r="C7489" s="224">
        <v>1.2</v>
      </c>
      <c r="D7489" s="223">
        <v>8</v>
      </c>
      <c r="E7489" s="223" t="s">
        <v>172</v>
      </c>
      <c r="F7489" s="225" t="s">
        <v>7</v>
      </c>
      <c r="G7489" s="226">
        <v>8.49</v>
      </c>
      <c r="H7489" s="226">
        <v>-1.69</v>
      </c>
      <c r="I7489" s="226">
        <v>6.8</v>
      </c>
      <c r="J7489" s="227">
        <v>34.020000000000003</v>
      </c>
      <c r="K7489" s="227">
        <v>425.27</v>
      </c>
      <c r="L7489" s="228">
        <v>-2.02</v>
      </c>
      <c r="M7489" s="229">
        <f t="shared" si="228"/>
        <v>423.25</v>
      </c>
      <c r="N7489" s="230">
        <v>5.54</v>
      </c>
    </row>
    <row r="7490" spans="1:14" x14ac:dyDescent="0.2">
      <c r="A7490" s="231" t="str">
        <f t="shared" ref="A7490:A7553" si="229">CONCATENATE(LEFT(B7490,2),TEXT(C7490,"0.0"),TEXT(D7490,"00"),E7490,TEXT(LEFT(F7490,3),"000"))</f>
        <v>OK1.208Thinned040</v>
      </c>
      <c r="B7490" s="223" t="s">
        <v>235</v>
      </c>
      <c r="C7490" s="224">
        <v>1.2</v>
      </c>
      <c r="D7490" s="223">
        <v>8</v>
      </c>
      <c r="E7490" s="223" t="s">
        <v>172</v>
      </c>
      <c r="F7490" s="225" t="s">
        <v>8</v>
      </c>
      <c r="G7490" s="226">
        <v>8.66</v>
      </c>
      <c r="H7490" s="226">
        <v>-0.23</v>
      </c>
      <c r="I7490" s="226">
        <v>8.43</v>
      </c>
      <c r="J7490" s="227">
        <v>42.16</v>
      </c>
      <c r="K7490" s="227">
        <v>467.43</v>
      </c>
      <c r="L7490" s="228">
        <v>-2.5499999999999998</v>
      </c>
      <c r="M7490" s="229">
        <f t="shared" si="228"/>
        <v>464.88</v>
      </c>
      <c r="N7490" s="230">
        <v>5.14</v>
      </c>
    </row>
    <row r="7491" spans="1:14" x14ac:dyDescent="0.2">
      <c r="A7491" s="231" t="str">
        <f t="shared" si="229"/>
        <v>OK1.208Thinned045</v>
      </c>
      <c r="B7491" s="223" t="s">
        <v>235</v>
      </c>
      <c r="C7491" s="224">
        <v>1.2</v>
      </c>
      <c r="D7491" s="223">
        <v>8</v>
      </c>
      <c r="E7491" s="223" t="s">
        <v>172</v>
      </c>
      <c r="F7491" s="225" t="s">
        <v>9</v>
      </c>
      <c r="G7491" s="226">
        <v>8.64</v>
      </c>
      <c r="H7491" s="226">
        <v>-1.08</v>
      </c>
      <c r="I7491" s="226">
        <v>7.56</v>
      </c>
      <c r="J7491" s="227">
        <v>37.81</v>
      </c>
      <c r="K7491" s="227">
        <v>505.24</v>
      </c>
      <c r="L7491" s="228">
        <v>-3.11</v>
      </c>
      <c r="M7491" s="229">
        <f t="shared" si="228"/>
        <v>502.13</v>
      </c>
      <c r="N7491" s="230">
        <v>5.37</v>
      </c>
    </row>
    <row r="7492" spans="1:14" x14ac:dyDescent="0.2">
      <c r="A7492" s="231" t="str">
        <f t="shared" si="229"/>
        <v>OK1.208Thinned050</v>
      </c>
      <c r="B7492" s="223" t="s">
        <v>235</v>
      </c>
      <c r="C7492" s="224">
        <v>1.2</v>
      </c>
      <c r="D7492" s="223">
        <v>8</v>
      </c>
      <c r="E7492" s="223" t="s">
        <v>172</v>
      </c>
      <c r="F7492" s="225" t="s">
        <v>10</v>
      </c>
      <c r="G7492" s="226">
        <v>5.61</v>
      </c>
      <c r="H7492" s="226">
        <v>-0.77</v>
      </c>
      <c r="I7492" s="226">
        <v>4.84</v>
      </c>
      <c r="J7492" s="227">
        <v>24.18</v>
      </c>
      <c r="K7492" s="227">
        <v>529.42999999999995</v>
      </c>
      <c r="L7492" s="228">
        <v>-3.65</v>
      </c>
      <c r="M7492" s="229">
        <f t="shared" si="228"/>
        <v>525.78</v>
      </c>
      <c r="N7492" s="230">
        <v>5.23</v>
      </c>
    </row>
    <row r="7493" spans="1:14" x14ac:dyDescent="0.2">
      <c r="A7493" s="231" t="str">
        <f t="shared" si="229"/>
        <v>OK1.208Thinned055</v>
      </c>
      <c r="B7493" s="223" t="s">
        <v>235</v>
      </c>
      <c r="C7493" s="224">
        <v>1.2</v>
      </c>
      <c r="D7493" s="223">
        <v>8</v>
      </c>
      <c r="E7493" s="223" t="s">
        <v>172</v>
      </c>
      <c r="F7493" s="225" t="s">
        <v>11</v>
      </c>
      <c r="G7493" s="226">
        <v>7.29</v>
      </c>
      <c r="H7493" s="226">
        <v>-1.79</v>
      </c>
      <c r="I7493" s="226">
        <v>5.5</v>
      </c>
      <c r="J7493" s="227">
        <v>27.51</v>
      </c>
      <c r="K7493" s="227">
        <v>556.92999999999995</v>
      </c>
      <c r="L7493" s="228">
        <v>-4.22</v>
      </c>
      <c r="M7493" s="229">
        <f t="shared" si="228"/>
        <v>552.70999999999992</v>
      </c>
      <c r="N7493" s="230">
        <v>5.52</v>
      </c>
    </row>
    <row r="7494" spans="1:14" x14ac:dyDescent="0.2">
      <c r="A7494" s="231" t="str">
        <f t="shared" si="229"/>
        <v>OK1.208Thinned060</v>
      </c>
      <c r="B7494" s="223" t="s">
        <v>235</v>
      </c>
      <c r="C7494" s="224">
        <v>1.2</v>
      </c>
      <c r="D7494" s="223">
        <v>8</v>
      </c>
      <c r="E7494" s="223" t="s">
        <v>172</v>
      </c>
      <c r="F7494" s="225" t="s">
        <v>12</v>
      </c>
      <c r="G7494" s="226">
        <v>4.62</v>
      </c>
      <c r="H7494" s="226">
        <v>-1.51</v>
      </c>
      <c r="I7494" s="226">
        <v>3.11</v>
      </c>
      <c r="J7494" s="227">
        <v>15.57</v>
      </c>
      <c r="K7494" s="227">
        <v>572.51</v>
      </c>
      <c r="L7494" s="228">
        <v>-4.8099999999999996</v>
      </c>
      <c r="M7494" s="229">
        <f t="shared" si="228"/>
        <v>567.70000000000005</v>
      </c>
      <c r="N7494" s="230">
        <v>5.62</v>
      </c>
    </row>
    <row r="7495" spans="1:14" x14ac:dyDescent="0.2">
      <c r="A7495" s="231" t="str">
        <f t="shared" si="229"/>
        <v>OK1.208Thinned065</v>
      </c>
      <c r="B7495" s="223" t="s">
        <v>235</v>
      </c>
      <c r="C7495" s="224">
        <v>1.2</v>
      </c>
      <c r="D7495" s="223">
        <v>8</v>
      </c>
      <c r="E7495" s="223" t="s">
        <v>172</v>
      </c>
      <c r="F7495" s="225" t="s">
        <v>13</v>
      </c>
      <c r="G7495" s="226">
        <v>4.87</v>
      </c>
      <c r="H7495" s="226">
        <v>-0.99</v>
      </c>
      <c r="I7495" s="226">
        <v>3.88</v>
      </c>
      <c r="J7495" s="227">
        <v>19.38</v>
      </c>
      <c r="K7495" s="227">
        <v>591.89</v>
      </c>
      <c r="L7495" s="228">
        <v>-5.39</v>
      </c>
      <c r="M7495" s="229">
        <f t="shared" si="228"/>
        <v>586.5</v>
      </c>
      <c r="N7495" s="230">
        <v>5.6</v>
      </c>
    </row>
    <row r="7496" spans="1:14" x14ac:dyDescent="0.2">
      <c r="A7496" s="231" t="str">
        <f t="shared" si="229"/>
        <v>OK1.208Thinned070</v>
      </c>
      <c r="B7496" s="223" t="s">
        <v>235</v>
      </c>
      <c r="C7496" s="224">
        <v>1.2</v>
      </c>
      <c r="D7496" s="223">
        <v>8</v>
      </c>
      <c r="E7496" s="223" t="s">
        <v>172</v>
      </c>
      <c r="F7496" s="225" t="s">
        <v>200</v>
      </c>
      <c r="G7496" s="226">
        <v>4.12</v>
      </c>
      <c r="H7496" s="226">
        <v>-0.56999999999999995</v>
      </c>
      <c r="I7496" s="226">
        <v>3.56</v>
      </c>
      <c r="J7496" s="227">
        <v>17.79</v>
      </c>
      <c r="K7496" s="227">
        <v>609.67999999999995</v>
      </c>
      <c r="L7496" s="228">
        <v>-5.97</v>
      </c>
      <c r="M7496" s="229">
        <f t="shared" si="228"/>
        <v>603.70999999999992</v>
      </c>
      <c r="N7496" s="230">
        <v>5.57</v>
      </c>
    </row>
    <row r="7497" spans="1:14" x14ac:dyDescent="0.2">
      <c r="A7497" s="231" t="str">
        <f t="shared" si="229"/>
        <v>OK1.208Thinned075</v>
      </c>
      <c r="B7497" s="223" t="s">
        <v>235</v>
      </c>
      <c r="C7497" s="224">
        <v>1.2</v>
      </c>
      <c r="D7497" s="223">
        <v>8</v>
      </c>
      <c r="E7497" s="223" t="s">
        <v>172</v>
      </c>
      <c r="F7497" s="225" t="s">
        <v>201</v>
      </c>
      <c r="G7497" s="226">
        <v>2.4900000000000002</v>
      </c>
      <c r="H7497" s="226">
        <v>-0.36</v>
      </c>
      <c r="I7497" s="226">
        <v>2.12</v>
      </c>
      <c r="J7497" s="227">
        <v>10.62</v>
      </c>
      <c r="K7497" s="227">
        <v>620.29999999999995</v>
      </c>
      <c r="L7497" s="228">
        <v>-6.55</v>
      </c>
      <c r="M7497" s="229">
        <f t="shared" si="228"/>
        <v>613.75</v>
      </c>
      <c r="N7497" s="230">
        <v>5.62</v>
      </c>
    </row>
    <row r="7498" spans="1:14" x14ac:dyDescent="0.2">
      <c r="A7498" s="231" t="str">
        <f t="shared" si="229"/>
        <v>OK1.208Thinned080</v>
      </c>
      <c r="B7498" s="223" t="s">
        <v>235</v>
      </c>
      <c r="C7498" s="224">
        <v>1.2</v>
      </c>
      <c r="D7498" s="223">
        <v>8</v>
      </c>
      <c r="E7498" s="223" t="s">
        <v>172</v>
      </c>
      <c r="F7498" s="225" t="s">
        <v>202</v>
      </c>
      <c r="G7498" s="226">
        <v>2.39</v>
      </c>
      <c r="H7498" s="226">
        <v>-0.21</v>
      </c>
      <c r="I7498" s="226">
        <v>2.1800000000000002</v>
      </c>
      <c r="J7498" s="227">
        <v>10.9</v>
      </c>
      <c r="K7498" s="227">
        <v>631.19000000000005</v>
      </c>
      <c r="L7498" s="228">
        <v>-7.14</v>
      </c>
      <c r="M7498" s="229">
        <f t="shared" si="228"/>
        <v>624.05000000000007</v>
      </c>
      <c r="N7498" s="230">
        <v>5.64</v>
      </c>
    </row>
    <row r="7499" spans="1:14" x14ac:dyDescent="0.2">
      <c r="A7499" s="231" t="str">
        <f t="shared" si="229"/>
        <v>OK1.208Thinned085</v>
      </c>
      <c r="B7499" s="223" t="s">
        <v>235</v>
      </c>
      <c r="C7499" s="224">
        <v>1.2</v>
      </c>
      <c r="D7499" s="223">
        <v>8</v>
      </c>
      <c r="E7499" s="223" t="s">
        <v>172</v>
      </c>
      <c r="F7499" s="225" t="s">
        <v>203</v>
      </c>
      <c r="G7499" s="226">
        <v>1.85</v>
      </c>
      <c r="H7499" s="226">
        <v>-0.16</v>
      </c>
      <c r="I7499" s="226">
        <v>1.68</v>
      </c>
      <c r="J7499" s="227">
        <v>8.42</v>
      </c>
      <c r="K7499" s="227">
        <v>639.61</v>
      </c>
      <c r="L7499" s="228">
        <v>-7.72</v>
      </c>
      <c r="M7499" s="229">
        <f t="shared" si="228"/>
        <v>631.89</v>
      </c>
      <c r="N7499" s="230">
        <v>5.63</v>
      </c>
    </row>
    <row r="7500" spans="1:14" x14ac:dyDescent="0.2">
      <c r="A7500" s="231" t="str">
        <f t="shared" si="229"/>
        <v>OK1.208Thinned090</v>
      </c>
      <c r="B7500" s="223" t="s">
        <v>235</v>
      </c>
      <c r="C7500" s="224">
        <v>1.2</v>
      </c>
      <c r="D7500" s="223">
        <v>8</v>
      </c>
      <c r="E7500" s="223" t="s">
        <v>172</v>
      </c>
      <c r="F7500" s="225" t="s">
        <v>204</v>
      </c>
      <c r="G7500" s="226">
        <v>1.9</v>
      </c>
      <c r="H7500" s="226">
        <v>-0.13</v>
      </c>
      <c r="I7500" s="226">
        <v>1.77</v>
      </c>
      <c r="J7500" s="227">
        <v>8.86</v>
      </c>
      <c r="K7500" s="227">
        <v>648.47</v>
      </c>
      <c r="L7500" s="228">
        <v>-8.2899999999999991</v>
      </c>
      <c r="M7500" s="229">
        <f t="shared" si="228"/>
        <v>640.18000000000006</v>
      </c>
      <c r="N7500" s="230">
        <v>5.55</v>
      </c>
    </row>
    <row r="7501" spans="1:14" x14ac:dyDescent="0.2">
      <c r="A7501" s="231" t="str">
        <f t="shared" si="229"/>
        <v>OK1.208Thinned095</v>
      </c>
      <c r="B7501" s="223" t="s">
        <v>235</v>
      </c>
      <c r="C7501" s="224">
        <v>1.2</v>
      </c>
      <c r="D7501" s="223">
        <v>8</v>
      </c>
      <c r="E7501" s="223" t="s">
        <v>172</v>
      </c>
      <c r="F7501" s="225" t="s">
        <v>205</v>
      </c>
      <c r="G7501" s="226">
        <v>1.18</v>
      </c>
      <c r="H7501" s="226">
        <v>-0.28999999999999998</v>
      </c>
      <c r="I7501" s="226">
        <v>0.89</v>
      </c>
      <c r="J7501" s="227">
        <v>4.46</v>
      </c>
      <c r="K7501" s="227">
        <v>652.91999999999996</v>
      </c>
      <c r="L7501" s="228">
        <v>-8.85</v>
      </c>
      <c r="M7501" s="229">
        <f t="shared" si="228"/>
        <v>644.06999999999994</v>
      </c>
      <c r="N7501" s="230">
        <v>5.38</v>
      </c>
    </row>
    <row r="7502" spans="1:14" x14ac:dyDescent="0.2">
      <c r="A7502" s="231" t="str">
        <f t="shared" si="229"/>
        <v>OK1.208Thinned100</v>
      </c>
      <c r="B7502" s="223" t="s">
        <v>235</v>
      </c>
      <c r="C7502" s="224">
        <v>1.2</v>
      </c>
      <c r="D7502" s="223">
        <v>8</v>
      </c>
      <c r="E7502" s="223" t="s">
        <v>172</v>
      </c>
      <c r="F7502" s="225" t="s">
        <v>206</v>
      </c>
      <c r="G7502" s="226">
        <v>0.65</v>
      </c>
      <c r="H7502" s="226">
        <v>-0.42</v>
      </c>
      <c r="I7502" s="226">
        <v>0.24</v>
      </c>
      <c r="J7502" s="227">
        <v>1.18</v>
      </c>
      <c r="K7502" s="227">
        <v>654.1</v>
      </c>
      <c r="L7502" s="228">
        <v>-9.39</v>
      </c>
      <c r="M7502" s="229">
        <f t="shared" si="228"/>
        <v>644.71</v>
      </c>
      <c r="N7502" s="230">
        <v>5.22</v>
      </c>
    </row>
    <row r="7503" spans="1:14" x14ac:dyDescent="0.2">
      <c r="A7503" s="231" t="str">
        <f t="shared" si="229"/>
        <v>OK1.208Thinned105</v>
      </c>
      <c r="B7503" s="223" t="s">
        <v>235</v>
      </c>
      <c r="C7503" s="224">
        <v>1.2</v>
      </c>
      <c r="D7503" s="223">
        <v>8</v>
      </c>
      <c r="E7503" s="223" t="s">
        <v>172</v>
      </c>
      <c r="F7503" s="225" t="s">
        <v>207</v>
      </c>
      <c r="G7503" s="226">
        <v>0.5</v>
      </c>
      <c r="H7503" s="226">
        <v>-0.46</v>
      </c>
      <c r="I7503" s="226">
        <v>0.05</v>
      </c>
      <c r="J7503" s="227">
        <v>0.23</v>
      </c>
      <c r="K7503" s="227">
        <v>654.33000000000004</v>
      </c>
      <c r="L7503" s="228">
        <v>-9.92</v>
      </c>
      <c r="M7503" s="229">
        <f t="shared" si="228"/>
        <v>644.41000000000008</v>
      </c>
      <c r="N7503" s="230">
        <v>5.05</v>
      </c>
    </row>
    <row r="7504" spans="1:14" x14ac:dyDescent="0.2">
      <c r="A7504" s="231" t="str">
        <f t="shared" si="229"/>
        <v>OK1.208Thinned110</v>
      </c>
      <c r="B7504" s="223" t="s">
        <v>235</v>
      </c>
      <c r="C7504" s="224">
        <v>1.2</v>
      </c>
      <c r="D7504" s="223">
        <v>8</v>
      </c>
      <c r="E7504" s="223" t="s">
        <v>172</v>
      </c>
      <c r="F7504" s="225" t="s">
        <v>208</v>
      </c>
      <c r="G7504" s="226">
        <v>0.3</v>
      </c>
      <c r="H7504" s="226">
        <v>-0.46</v>
      </c>
      <c r="I7504" s="226">
        <v>-0.16</v>
      </c>
      <c r="J7504" s="227">
        <v>-0.8</v>
      </c>
      <c r="K7504" s="227">
        <v>653.53</v>
      </c>
      <c r="L7504" s="228">
        <v>-10.42</v>
      </c>
      <c r="M7504" s="229">
        <f t="shared" si="228"/>
        <v>643.11</v>
      </c>
      <c r="N7504" s="230">
        <v>4.8600000000000003</v>
      </c>
    </row>
    <row r="7505" spans="1:14" x14ac:dyDescent="0.2">
      <c r="A7505" s="231" t="str">
        <f t="shared" si="229"/>
        <v>OK1.208Thinned115</v>
      </c>
      <c r="B7505" s="223" t="s">
        <v>235</v>
      </c>
      <c r="C7505" s="224">
        <v>1.2</v>
      </c>
      <c r="D7505" s="223">
        <v>8</v>
      </c>
      <c r="E7505" s="223" t="s">
        <v>172</v>
      </c>
      <c r="F7505" s="225" t="s">
        <v>209</v>
      </c>
      <c r="G7505" s="226">
        <v>0.32</v>
      </c>
      <c r="H7505" s="226">
        <v>-0.43</v>
      </c>
      <c r="I7505" s="226">
        <v>-0.11</v>
      </c>
      <c r="J7505" s="227">
        <v>-0.54</v>
      </c>
      <c r="K7505" s="227">
        <v>652.99</v>
      </c>
      <c r="L7505" s="228">
        <v>-10.91</v>
      </c>
      <c r="M7505" s="229">
        <f t="shared" si="228"/>
        <v>642.08000000000004</v>
      </c>
      <c r="N7505" s="230">
        <v>4.68</v>
      </c>
    </row>
    <row r="7506" spans="1:14" x14ac:dyDescent="0.2">
      <c r="A7506" s="231" t="str">
        <f t="shared" si="229"/>
        <v>OK1.208Thinned120</v>
      </c>
      <c r="B7506" s="223" t="s">
        <v>235</v>
      </c>
      <c r="C7506" s="224">
        <v>1.2</v>
      </c>
      <c r="D7506" s="223">
        <v>8</v>
      </c>
      <c r="E7506" s="223" t="s">
        <v>172</v>
      </c>
      <c r="F7506" s="225" t="s">
        <v>210</v>
      </c>
      <c r="G7506" s="226">
        <v>1.33</v>
      </c>
      <c r="H7506" s="226">
        <v>-0.27</v>
      </c>
      <c r="I7506" s="226">
        <v>1.07</v>
      </c>
      <c r="J7506" s="227">
        <v>5.34</v>
      </c>
      <c r="K7506" s="227">
        <v>658.33</v>
      </c>
      <c r="L7506" s="228">
        <v>-11.37</v>
      </c>
      <c r="M7506" s="229">
        <f t="shared" si="228"/>
        <v>646.96</v>
      </c>
      <c r="N7506" s="230">
        <v>4.51</v>
      </c>
    </row>
    <row r="7507" spans="1:14" x14ac:dyDescent="0.2">
      <c r="A7507" s="231" t="str">
        <f t="shared" si="229"/>
        <v>OK1.208Thinned125</v>
      </c>
      <c r="B7507" s="223" t="s">
        <v>235</v>
      </c>
      <c r="C7507" s="224">
        <v>1.2</v>
      </c>
      <c r="D7507" s="223">
        <v>8</v>
      </c>
      <c r="E7507" s="223" t="s">
        <v>172</v>
      </c>
      <c r="F7507" s="225" t="s">
        <v>211</v>
      </c>
      <c r="G7507" s="226">
        <v>0.35</v>
      </c>
      <c r="H7507" s="226">
        <v>-0.28999999999999998</v>
      </c>
      <c r="I7507" s="226">
        <v>0.05</v>
      </c>
      <c r="J7507" s="227">
        <v>0.27</v>
      </c>
      <c r="K7507" s="227">
        <v>658.6</v>
      </c>
      <c r="L7507" s="228">
        <v>-11.82</v>
      </c>
      <c r="M7507" s="229">
        <f t="shared" si="228"/>
        <v>646.78</v>
      </c>
      <c r="N7507" s="230">
        <v>4.32</v>
      </c>
    </row>
    <row r="7508" spans="1:14" x14ac:dyDescent="0.2">
      <c r="A7508" s="231" t="str">
        <f t="shared" si="229"/>
        <v>OK1.208Thinned130</v>
      </c>
      <c r="B7508" s="223" t="s">
        <v>235</v>
      </c>
      <c r="C7508" s="224">
        <v>1.2</v>
      </c>
      <c r="D7508" s="223">
        <v>8</v>
      </c>
      <c r="E7508" s="223" t="s">
        <v>172</v>
      </c>
      <c r="F7508" s="225" t="s">
        <v>212</v>
      </c>
      <c r="G7508" s="226">
        <v>-1.26</v>
      </c>
      <c r="H7508" s="226">
        <v>-0.47</v>
      </c>
      <c r="I7508" s="226">
        <v>-1.73</v>
      </c>
      <c r="J7508" s="227">
        <v>-8.64</v>
      </c>
      <c r="K7508" s="227">
        <v>649.96</v>
      </c>
      <c r="L7508" s="228">
        <v>-12.25</v>
      </c>
      <c r="M7508" s="229">
        <f t="shared" si="228"/>
        <v>637.71</v>
      </c>
      <c r="N7508" s="230">
        <v>4.1399999999999997</v>
      </c>
    </row>
    <row r="7509" spans="1:14" x14ac:dyDescent="0.2">
      <c r="A7509" s="231" t="str">
        <f t="shared" si="229"/>
        <v>OK1.208Thinned135</v>
      </c>
      <c r="B7509" s="223" t="s">
        <v>235</v>
      </c>
      <c r="C7509" s="224">
        <v>1.2</v>
      </c>
      <c r="D7509" s="223">
        <v>8</v>
      </c>
      <c r="E7509" s="223" t="s">
        <v>172</v>
      </c>
      <c r="F7509" s="225" t="s">
        <v>213</v>
      </c>
      <c r="G7509" s="226">
        <v>0.06</v>
      </c>
      <c r="H7509" s="226">
        <v>-0.47</v>
      </c>
      <c r="I7509" s="226">
        <v>-0.41</v>
      </c>
      <c r="J7509" s="227">
        <v>-2.04</v>
      </c>
      <c r="K7509" s="227">
        <v>647.91</v>
      </c>
      <c r="L7509" s="228">
        <v>-12.66</v>
      </c>
      <c r="M7509" s="229">
        <f t="shared" si="228"/>
        <v>635.25</v>
      </c>
      <c r="N7509" s="230">
        <v>3.97</v>
      </c>
    </row>
    <row r="7510" spans="1:14" x14ac:dyDescent="0.2">
      <c r="A7510" s="231" t="str">
        <f t="shared" si="229"/>
        <v>OK1.208Thinned140</v>
      </c>
      <c r="B7510" s="223" t="s">
        <v>235</v>
      </c>
      <c r="C7510" s="224">
        <v>1.2</v>
      </c>
      <c r="D7510" s="223">
        <v>8</v>
      </c>
      <c r="E7510" s="223" t="s">
        <v>172</v>
      </c>
      <c r="F7510" s="225" t="s">
        <v>214</v>
      </c>
      <c r="G7510" s="226">
        <v>0.13</v>
      </c>
      <c r="H7510" s="226">
        <v>-0.52</v>
      </c>
      <c r="I7510" s="226">
        <v>-0.39</v>
      </c>
      <c r="J7510" s="227">
        <v>-1.95</v>
      </c>
      <c r="K7510" s="227">
        <v>645.96</v>
      </c>
      <c r="L7510" s="228">
        <v>-13.05</v>
      </c>
      <c r="M7510" s="229">
        <f t="shared" si="228"/>
        <v>632.91000000000008</v>
      </c>
      <c r="N7510" s="230">
        <v>3.73</v>
      </c>
    </row>
    <row r="7511" spans="1:14" x14ac:dyDescent="0.2">
      <c r="A7511" s="231" t="str">
        <f t="shared" si="229"/>
        <v>OK1.208Thinned145</v>
      </c>
      <c r="B7511" s="223" t="s">
        <v>235</v>
      </c>
      <c r="C7511" s="224">
        <v>1.2</v>
      </c>
      <c r="D7511" s="223">
        <v>8</v>
      </c>
      <c r="E7511" s="223" t="s">
        <v>172</v>
      </c>
      <c r="F7511" s="225" t="s">
        <v>215</v>
      </c>
      <c r="G7511" s="226">
        <v>0.09</v>
      </c>
      <c r="H7511" s="226">
        <v>-0.44</v>
      </c>
      <c r="I7511" s="226">
        <v>-0.35</v>
      </c>
      <c r="J7511" s="227">
        <v>-1.77</v>
      </c>
      <c r="K7511" s="227">
        <v>644.19000000000005</v>
      </c>
      <c r="L7511" s="228">
        <v>-13.42</v>
      </c>
      <c r="M7511" s="229">
        <f t="shared" si="228"/>
        <v>630.7700000000001</v>
      </c>
      <c r="N7511" s="230">
        <v>3.59</v>
      </c>
    </row>
    <row r="7512" spans="1:14" x14ac:dyDescent="0.2">
      <c r="A7512" s="231" t="str">
        <f t="shared" si="229"/>
        <v>OK1.208Thinned150</v>
      </c>
      <c r="B7512" s="223" t="s">
        <v>235</v>
      </c>
      <c r="C7512" s="224">
        <v>1.2</v>
      </c>
      <c r="D7512" s="223">
        <v>8</v>
      </c>
      <c r="E7512" s="223" t="s">
        <v>172</v>
      </c>
      <c r="F7512" s="225" t="s">
        <v>216</v>
      </c>
      <c r="G7512" s="226">
        <v>0.28000000000000003</v>
      </c>
      <c r="H7512" s="226">
        <v>-0.32</v>
      </c>
      <c r="I7512" s="226">
        <v>-0.05</v>
      </c>
      <c r="J7512" s="227">
        <v>-0.23</v>
      </c>
      <c r="K7512" s="227">
        <v>643.96</v>
      </c>
      <c r="L7512" s="228">
        <v>-13.78</v>
      </c>
      <c r="M7512" s="229">
        <f t="shared" si="228"/>
        <v>630.18000000000006</v>
      </c>
      <c r="N7512" s="230">
        <v>3.45</v>
      </c>
    </row>
    <row r="7513" spans="1:14" x14ac:dyDescent="0.2">
      <c r="A7513" s="231" t="str">
        <f t="shared" si="229"/>
        <v>OK1.208Thinned155</v>
      </c>
      <c r="B7513" s="223" t="s">
        <v>235</v>
      </c>
      <c r="C7513" s="224">
        <v>1.2</v>
      </c>
      <c r="D7513" s="223">
        <v>8</v>
      </c>
      <c r="E7513" s="223" t="s">
        <v>172</v>
      </c>
      <c r="F7513" s="225" t="s">
        <v>217</v>
      </c>
      <c r="G7513" s="226">
        <v>-0.37</v>
      </c>
      <c r="H7513" s="226">
        <v>-0.28999999999999998</v>
      </c>
      <c r="I7513" s="226">
        <v>-0.66</v>
      </c>
      <c r="J7513" s="227">
        <v>-3.28</v>
      </c>
      <c r="K7513" s="227">
        <v>640.67999999999995</v>
      </c>
      <c r="L7513" s="228">
        <v>-14.12</v>
      </c>
      <c r="M7513" s="229">
        <f t="shared" si="228"/>
        <v>626.55999999999995</v>
      </c>
      <c r="N7513" s="230">
        <v>3.31</v>
      </c>
    </row>
    <row r="7514" spans="1:14" x14ac:dyDescent="0.2">
      <c r="A7514" s="231" t="str">
        <f t="shared" si="229"/>
        <v>OK1.208Thinned160</v>
      </c>
      <c r="B7514" s="223" t="s">
        <v>235</v>
      </c>
      <c r="C7514" s="224">
        <v>1.2</v>
      </c>
      <c r="D7514" s="223">
        <v>8</v>
      </c>
      <c r="E7514" s="223" t="s">
        <v>172</v>
      </c>
      <c r="F7514" s="225" t="s">
        <v>218</v>
      </c>
      <c r="G7514" s="226">
        <v>-0.54</v>
      </c>
      <c r="H7514" s="226">
        <v>-0.26</v>
      </c>
      <c r="I7514" s="226">
        <v>-0.79</v>
      </c>
      <c r="J7514" s="227">
        <v>-3.96</v>
      </c>
      <c r="K7514" s="227">
        <v>636.72</v>
      </c>
      <c r="L7514" s="228">
        <v>-14.45</v>
      </c>
      <c r="M7514" s="229">
        <f t="shared" si="228"/>
        <v>622.27</v>
      </c>
      <c r="N7514" s="230">
        <v>3.17</v>
      </c>
    </row>
    <row r="7515" spans="1:14" x14ac:dyDescent="0.2">
      <c r="A7515" s="231" t="str">
        <f t="shared" si="229"/>
        <v>OK1.208Thinned165</v>
      </c>
      <c r="B7515" s="223" t="s">
        <v>235</v>
      </c>
      <c r="C7515" s="224">
        <v>1.2</v>
      </c>
      <c r="D7515" s="223">
        <v>8</v>
      </c>
      <c r="E7515" s="223" t="s">
        <v>172</v>
      </c>
      <c r="F7515" s="225" t="s">
        <v>219</v>
      </c>
      <c r="G7515" s="226">
        <v>-0.71</v>
      </c>
      <c r="H7515" s="226">
        <v>-0.24</v>
      </c>
      <c r="I7515" s="226">
        <v>-0.95</v>
      </c>
      <c r="J7515" s="227">
        <v>-4.7699999999999996</v>
      </c>
      <c r="K7515" s="227">
        <v>631.95000000000005</v>
      </c>
      <c r="L7515" s="228">
        <v>-14.77</v>
      </c>
      <c r="M7515" s="229">
        <f t="shared" si="228"/>
        <v>617.18000000000006</v>
      </c>
      <c r="N7515" s="230">
        <v>3.04</v>
      </c>
    </row>
    <row r="7516" spans="1:14" x14ac:dyDescent="0.2">
      <c r="A7516" s="231" t="str">
        <f t="shared" si="229"/>
        <v>OK1.208Thinned170</v>
      </c>
      <c r="B7516" s="223" t="s">
        <v>235</v>
      </c>
      <c r="C7516" s="224">
        <v>1.2</v>
      </c>
      <c r="D7516" s="223">
        <v>8</v>
      </c>
      <c r="E7516" s="223" t="s">
        <v>172</v>
      </c>
      <c r="F7516" s="225" t="s">
        <v>220</v>
      </c>
      <c r="G7516" s="226">
        <v>-0.79</v>
      </c>
      <c r="H7516" s="226">
        <v>-0.23</v>
      </c>
      <c r="I7516" s="226">
        <v>-1.03</v>
      </c>
      <c r="J7516" s="227">
        <v>-5.13</v>
      </c>
      <c r="K7516" s="227">
        <v>626.80999999999995</v>
      </c>
      <c r="L7516" s="228">
        <v>-15.07</v>
      </c>
      <c r="M7516" s="229">
        <f t="shared" si="228"/>
        <v>611.7399999999999</v>
      </c>
      <c r="N7516" s="230">
        <v>2.92</v>
      </c>
    </row>
    <row r="7517" spans="1:14" x14ac:dyDescent="0.2">
      <c r="A7517" s="231" t="str">
        <f t="shared" si="229"/>
        <v>OK1.208Thinned175</v>
      </c>
      <c r="B7517" s="223" t="s">
        <v>235</v>
      </c>
      <c r="C7517" s="224">
        <v>1.2</v>
      </c>
      <c r="D7517" s="223">
        <v>8</v>
      </c>
      <c r="E7517" s="223" t="s">
        <v>172</v>
      </c>
      <c r="F7517" s="225" t="s">
        <v>221</v>
      </c>
      <c r="G7517" s="226">
        <v>-0.99</v>
      </c>
      <c r="H7517" s="226">
        <v>-0.23</v>
      </c>
      <c r="I7517" s="226">
        <v>-1.22</v>
      </c>
      <c r="J7517" s="227">
        <v>-6.09</v>
      </c>
      <c r="K7517" s="227">
        <v>620.73</v>
      </c>
      <c r="L7517" s="228">
        <v>-15.36</v>
      </c>
      <c r="M7517" s="229">
        <f t="shared" si="228"/>
        <v>605.37</v>
      </c>
      <c r="N7517" s="230">
        <v>2.8</v>
      </c>
    </row>
    <row r="7518" spans="1:14" x14ac:dyDescent="0.2">
      <c r="A7518" s="231" t="str">
        <f t="shared" si="229"/>
        <v>OK1.208Thinned180</v>
      </c>
      <c r="B7518" s="223" t="s">
        <v>235</v>
      </c>
      <c r="C7518" s="224">
        <v>1.2</v>
      </c>
      <c r="D7518" s="223">
        <v>8</v>
      </c>
      <c r="E7518" s="223" t="s">
        <v>172</v>
      </c>
      <c r="F7518" s="225" t="s">
        <v>222</v>
      </c>
      <c r="G7518" s="226">
        <v>-1.1200000000000001</v>
      </c>
      <c r="H7518" s="226">
        <v>-0.23</v>
      </c>
      <c r="I7518" s="226">
        <v>-1.35</v>
      </c>
      <c r="J7518" s="227">
        <v>-6.73</v>
      </c>
      <c r="K7518" s="227">
        <v>614</v>
      </c>
      <c r="L7518" s="228">
        <v>-15.64</v>
      </c>
      <c r="M7518" s="229">
        <f t="shared" si="228"/>
        <v>598.36</v>
      </c>
      <c r="N7518" s="230">
        <v>2.69</v>
      </c>
    </row>
    <row r="7519" spans="1:14" x14ac:dyDescent="0.2">
      <c r="A7519" s="231" t="str">
        <f t="shared" si="229"/>
        <v>OK1.208Thinned185</v>
      </c>
      <c r="B7519" s="223" t="s">
        <v>235</v>
      </c>
      <c r="C7519" s="224">
        <v>1.2</v>
      </c>
      <c r="D7519" s="223">
        <v>8</v>
      </c>
      <c r="E7519" s="223" t="s">
        <v>172</v>
      </c>
      <c r="F7519" s="225" t="s">
        <v>223</v>
      </c>
      <c r="G7519" s="226">
        <v>-1.24</v>
      </c>
      <c r="H7519" s="226">
        <v>-0.23</v>
      </c>
      <c r="I7519" s="226">
        <v>-1.47</v>
      </c>
      <c r="J7519" s="227">
        <v>-7.35</v>
      </c>
      <c r="K7519" s="227">
        <v>606.65</v>
      </c>
      <c r="L7519" s="228">
        <v>-15.91</v>
      </c>
      <c r="M7519" s="229">
        <f t="shared" si="228"/>
        <v>590.74</v>
      </c>
      <c r="N7519" s="230">
        <v>2.58</v>
      </c>
    </row>
    <row r="7520" spans="1:14" x14ac:dyDescent="0.2">
      <c r="A7520" s="231" t="str">
        <f t="shared" si="229"/>
        <v>OK1.208Thinned190</v>
      </c>
      <c r="B7520" s="223" t="s">
        <v>235</v>
      </c>
      <c r="C7520" s="224">
        <v>1.2</v>
      </c>
      <c r="D7520" s="223">
        <v>8</v>
      </c>
      <c r="E7520" s="223" t="s">
        <v>172</v>
      </c>
      <c r="F7520" s="225" t="s">
        <v>224</v>
      </c>
      <c r="G7520" s="226">
        <v>-1.35</v>
      </c>
      <c r="H7520" s="226">
        <v>-0.23</v>
      </c>
      <c r="I7520" s="226">
        <v>-1.58</v>
      </c>
      <c r="J7520" s="227">
        <v>-7.91</v>
      </c>
      <c r="K7520" s="227">
        <v>598.74</v>
      </c>
      <c r="L7520" s="228">
        <v>-16.170000000000002</v>
      </c>
      <c r="M7520" s="229">
        <f t="shared" si="228"/>
        <v>582.57000000000005</v>
      </c>
      <c r="N7520" s="230">
        <v>2.48</v>
      </c>
    </row>
    <row r="7521" spans="1:14" x14ac:dyDescent="0.2">
      <c r="A7521" s="231" t="str">
        <f t="shared" si="229"/>
        <v>OK1.208Thinned195</v>
      </c>
      <c r="B7521" s="223" t="s">
        <v>235</v>
      </c>
      <c r="C7521" s="224">
        <v>1.2</v>
      </c>
      <c r="D7521" s="223">
        <v>8</v>
      </c>
      <c r="E7521" s="223" t="s">
        <v>172</v>
      </c>
      <c r="F7521" s="225" t="s">
        <v>225</v>
      </c>
      <c r="G7521" s="226">
        <v>3.58</v>
      </c>
      <c r="H7521" s="226">
        <v>-3.09</v>
      </c>
      <c r="I7521" s="226">
        <v>0.49</v>
      </c>
      <c r="J7521" s="227">
        <v>2.4500000000000002</v>
      </c>
      <c r="K7521" s="227">
        <v>601.19000000000005</v>
      </c>
      <c r="L7521" s="228">
        <v>-16.170000000000002</v>
      </c>
      <c r="M7521" s="229">
        <f t="shared" si="228"/>
        <v>585.0200000000001</v>
      </c>
      <c r="N7521" s="230">
        <v>0</v>
      </c>
    </row>
    <row r="7522" spans="1:14" x14ac:dyDescent="0.2">
      <c r="A7522" s="231" t="str">
        <f t="shared" si="229"/>
        <v>OK2.502NO_thin000</v>
      </c>
      <c r="B7522" s="223" t="s">
        <v>235</v>
      </c>
      <c r="C7522" s="224">
        <v>2.5</v>
      </c>
      <c r="D7522" s="223">
        <v>2</v>
      </c>
      <c r="E7522" s="223" t="s">
        <v>199</v>
      </c>
      <c r="F7522" s="225" t="s">
        <v>0</v>
      </c>
      <c r="J7522" s="227"/>
      <c r="K7522" s="227"/>
      <c r="M7522" s="229">
        <v>0.3</v>
      </c>
    </row>
    <row r="7523" spans="1:14" x14ac:dyDescent="0.2">
      <c r="A7523" s="231" t="str">
        <f t="shared" si="229"/>
        <v>OK2.502NO_thin005</v>
      </c>
      <c r="B7523" s="223" t="s">
        <v>235</v>
      </c>
      <c r="C7523" s="224">
        <v>2.5</v>
      </c>
      <c r="D7523" s="223">
        <v>2</v>
      </c>
      <c r="E7523" s="223" t="s">
        <v>199</v>
      </c>
      <c r="F7523" s="225" t="s">
        <v>1</v>
      </c>
      <c r="J7523" s="227"/>
      <c r="K7523" s="227"/>
      <c r="M7523" s="229">
        <v>1.0249999999999999</v>
      </c>
    </row>
    <row r="7524" spans="1:14" x14ac:dyDescent="0.2">
      <c r="A7524" s="231" t="str">
        <f t="shared" si="229"/>
        <v>OK2.502NO_thin010</v>
      </c>
      <c r="B7524" s="223" t="s">
        <v>235</v>
      </c>
      <c r="C7524" s="224">
        <v>2.5</v>
      </c>
      <c r="D7524" s="223">
        <v>2</v>
      </c>
      <c r="E7524" s="223" t="s">
        <v>199</v>
      </c>
      <c r="F7524" s="225" t="s">
        <v>2</v>
      </c>
      <c r="J7524" s="227"/>
      <c r="K7524" s="227"/>
      <c r="M7524" s="229">
        <v>2.71</v>
      </c>
    </row>
    <row r="7525" spans="1:14" x14ac:dyDescent="0.2">
      <c r="A7525" s="231" t="str">
        <f t="shared" si="229"/>
        <v>OK2.502NO_thin015</v>
      </c>
      <c r="B7525" s="223" t="s">
        <v>235</v>
      </c>
      <c r="C7525" s="224">
        <v>2.5</v>
      </c>
      <c r="D7525" s="223">
        <v>2</v>
      </c>
      <c r="E7525" s="223" t="s">
        <v>199</v>
      </c>
      <c r="F7525" s="225" t="s">
        <v>3</v>
      </c>
      <c r="J7525" s="227"/>
      <c r="K7525" s="227"/>
      <c r="M7525" s="229">
        <v>7.335</v>
      </c>
    </row>
    <row r="7526" spans="1:14" x14ac:dyDescent="0.2">
      <c r="A7526" s="231" t="str">
        <f t="shared" si="229"/>
        <v>OK2.502NO_thin020</v>
      </c>
      <c r="B7526" s="223" t="s">
        <v>235</v>
      </c>
      <c r="C7526" s="224">
        <v>2.5</v>
      </c>
      <c r="D7526" s="223">
        <v>2</v>
      </c>
      <c r="E7526" s="223" t="s">
        <v>199</v>
      </c>
      <c r="F7526" s="225" t="s">
        <v>4</v>
      </c>
      <c r="J7526" s="227"/>
      <c r="K7526" s="227"/>
      <c r="M7526" s="229">
        <v>21.745000000000001</v>
      </c>
    </row>
    <row r="7527" spans="1:14" x14ac:dyDescent="0.2">
      <c r="A7527" s="231" t="str">
        <f t="shared" si="229"/>
        <v>OK2.502NO_thin025</v>
      </c>
      <c r="B7527" s="223" t="s">
        <v>235</v>
      </c>
      <c r="C7527" s="224">
        <v>2.5</v>
      </c>
      <c r="D7527" s="223">
        <v>2</v>
      </c>
      <c r="E7527" s="223" t="s">
        <v>199</v>
      </c>
      <c r="F7527" s="225" t="s">
        <v>5</v>
      </c>
      <c r="J7527" s="227"/>
      <c r="K7527" s="227"/>
      <c r="M7527" s="229">
        <v>69.165000000000006</v>
      </c>
    </row>
    <row r="7528" spans="1:14" x14ac:dyDescent="0.2">
      <c r="A7528" s="231" t="str">
        <f t="shared" si="229"/>
        <v>OK2.502NO_thin030</v>
      </c>
      <c r="B7528" s="223" t="s">
        <v>235</v>
      </c>
      <c r="C7528" s="224">
        <v>2.5</v>
      </c>
      <c r="D7528" s="223">
        <v>2</v>
      </c>
      <c r="E7528" s="223" t="s">
        <v>199</v>
      </c>
      <c r="F7528" s="225" t="s">
        <v>6</v>
      </c>
      <c r="J7528" s="227"/>
      <c r="K7528" s="227"/>
      <c r="M7528" s="229">
        <v>157.155</v>
      </c>
    </row>
    <row r="7529" spans="1:14" x14ac:dyDescent="0.2">
      <c r="A7529" s="231" t="str">
        <f t="shared" si="229"/>
        <v>OK2.502NO_thin035</v>
      </c>
      <c r="B7529" s="223" t="s">
        <v>235</v>
      </c>
      <c r="C7529" s="224">
        <v>2.5</v>
      </c>
      <c r="D7529" s="223">
        <v>2</v>
      </c>
      <c r="E7529" s="223" t="s">
        <v>199</v>
      </c>
      <c r="F7529" s="225" t="s">
        <v>7</v>
      </c>
      <c r="J7529" s="227"/>
      <c r="K7529" s="227"/>
      <c r="M7529" s="229">
        <v>204.77</v>
      </c>
    </row>
    <row r="7530" spans="1:14" x14ac:dyDescent="0.2">
      <c r="A7530" s="231" t="str">
        <f t="shared" si="229"/>
        <v>OK2.502NO_thin040</v>
      </c>
      <c r="B7530" s="223" t="s">
        <v>235</v>
      </c>
      <c r="C7530" s="224">
        <v>2.5</v>
      </c>
      <c r="D7530" s="223">
        <v>2</v>
      </c>
      <c r="E7530" s="223" t="s">
        <v>199</v>
      </c>
      <c r="F7530" s="225" t="s">
        <v>8</v>
      </c>
      <c r="J7530" s="227"/>
      <c r="K7530" s="227"/>
      <c r="M7530" s="229">
        <v>234.99</v>
      </c>
    </row>
    <row r="7531" spans="1:14" x14ac:dyDescent="0.2">
      <c r="A7531" s="231" t="str">
        <f t="shared" si="229"/>
        <v>OK2.502NO_thin045</v>
      </c>
      <c r="B7531" s="223" t="s">
        <v>235</v>
      </c>
      <c r="C7531" s="224">
        <v>2.5</v>
      </c>
      <c r="D7531" s="223">
        <v>2</v>
      </c>
      <c r="E7531" s="223" t="s">
        <v>199</v>
      </c>
      <c r="F7531" s="225" t="s">
        <v>9</v>
      </c>
      <c r="J7531" s="227"/>
      <c r="K7531" s="227"/>
      <c r="M7531" s="229">
        <v>254.95</v>
      </c>
    </row>
    <row r="7532" spans="1:14" x14ac:dyDescent="0.2">
      <c r="A7532" s="231" t="str">
        <f t="shared" si="229"/>
        <v>OK2.502NO_thin050</v>
      </c>
      <c r="B7532" s="223" t="s">
        <v>235</v>
      </c>
      <c r="C7532" s="224">
        <v>2.5</v>
      </c>
      <c r="D7532" s="223">
        <v>2</v>
      </c>
      <c r="E7532" s="223" t="s">
        <v>199</v>
      </c>
      <c r="F7532" s="225" t="s">
        <v>10</v>
      </c>
      <c r="J7532" s="227"/>
      <c r="K7532" s="227"/>
      <c r="M7532" s="229">
        <v>270.45499999999998</v>
      </c>
    </row>
    <row r="7533" spans="1:14" x14ac:dyDescent="0.2">
      <c r="A7533" s="231" t="str">
        <f t="shared" si="229"/>
        <v>OK2.502NO_thin055</v>
      </c>
      <c r="B7533" s="223" t="s">
        <v>235</v>
      </c>
      <c r="C7533" s="224">
        <v>2.5</v>
      </c>
      <c r="D7533" s="223">
        <v>2</v>
      </c>
      <c r="E7533" s="223" t="s">
        <v>199</v>
      </c>
      <c r="F7533" s="225" t="s">
        <v>11</v>
      </c>
      <c r="J7533" s="227"/>
      <c r="K7533" s="227"/>
      <c r="M7533" s="229">
        <v>283.92</v>
      </c>
    </row>
    <row r="7534" spans="1:14" x14ac:dyDescent="0.2">
      <c r="A7534" s="231" t="str">
        <f t="shared" si="229"/>
        <v>OK2.502NO_thin060</v>
      </c>
      <c r="B7534" s="223" t="s">
        <v>235</v>
      </c>
      <c r="C7534" s="224">
        <v>2.5</v>
      </c>
      <c r="D7534" s="223">
        <v>2</v>
      </c>
      <c r="E7534" s="223" t="s">
        <v>199</v>
      </c>
      <c r="F7534" s="225" t="s">
        <v>12</v>
      </c>
      <c r="J7534" s="227"/>
      <c r="K7534" s="227"/>
      <c r="M7534" s="229">
        <v>297.20499999999998</v>
      </c>
    </row>
    <row r="7535" spans="1:14" x14ac:dyDescent="0.2">
      <c r="A7535" s="231" t="str">
        <f t="shared" si="229"/>
        <v>OK2.502NO_thin065</v>
      </c>
      <c r="B7535" s="223" t="s">
        <v>235</v>
      </c>
      <c r="C7535" s="224">
        <v>2.5</v>
      </c>
      <c r="D7535" s="223">
        <v>2</v>
      </c>
      <c r="E7535" s="223" t="s">
        <v>199</v>
      </c>
      <c r="F7535" s="225" t="s">
        <v>13</v>
      </c>
      <c r="J7535" s="227"/>
      <c r="K7535" s="227"/>
      <c r="M7535" s="229">
        <v>310.83</v>
      </c>
    </row>
    <row r="7536" spans="1:14" x14ac:dyDescent="0.2">
      <c r="A7536" s="231" t="str">
        <f t="shared" si="229"/>
        <v>OK2.502NO_thin070</v>
      </c>
      <c r="B7536" s="223" t="s">
        <v>235</v>
      </c>
      <c r="C7536" s="224">
        <v>2.5</v>
      </c>
      <c r="D7536" s="223">
        <v>2</v>
      </c>
      <c r="E7536" s="223" t="s">
        <v>199</v>
      </c>
      <c r="F7536" s="225" t="s">
        <v>200</v>
      </c>
      <c r="J7536" s="227"/>
      <c r="K7536" s="227"/>
      <c r="M7536" s="229">
        <v>323.35000000000002</v>
      </c>
    </row>
    <row r="7537" spans="1:13" x14ac:dyDescent="0.2">
      <c r="A7537" s="231" t="str">
        <f t="shared" si="229"/>
        <v>OK2.502NO_thin075</v>
      </c>
      <c r="B7537" s="223" t="s">
        <v>235</v>
      </c>
      <c r="C7537" s="224">
        <v>2.5</v>
      </c>
      <c r="D7537" s="223">
        <v>2</v>
      </c>
      <c r="E7537" s="223" t="s">
        <v>199</v>
      </c>
      <c r="F7537" s="225" t="s">
        <v>201</v>
      </c>
      <c r="J7537" s="227"/>
      <c r="K7537" s="227"/>
      <c r="M7537" s="229">
        <v>334.88499999999999</v>
      </c>
    </row>
    <row r="7538" spans="1:13" x14ac:dyDescent="0.2">
      <c r="A7538" s="231" t="str">
        <f t="shared" si="229"/>
        <v>OK2.502NO_thin080</v>
      </c>
      <c r="B7538" s="223" t="s">
        <v>235</v>
      </c>
      <c r="C7538" s="224">
        <v>2.5</v>
      </c>
      <c r="D7538" s="223">
        <v>2</v>
      </c>
      <c r="E7538" s="223" t="s">
        <v>199</v>
      </c>
      <c r="F7538" s="225" t="s">
        <v>202</v>
      </c>
      <c r="J7538" s="227"/>
      <c r="K7538" s="227"/>
      <c r="M7538" s="229">
        <v>346.67500000000001</v>
      </c>
    </row>
    <row r="7539" spans="1:13" x14ac:dyDescent="0.2">
      <c r="A7539" s="231" t="str">
        <f t="shared" si="229"/>
        <v>OK2.502NO_thin085</v>
      </c>
      <c r="B7539" s="223" t="s">
        <v>235</v>
      </c>
      <c r="C7539" s="224">
        <v>2.5</v>
      </c>
      <c r="D7539" s="223">
        <v>2</v>
      </c>
      <c r="E7539" s="223" t="s">
        <v>199</v>
      </c>
      <c r="F7539" s="225" t="s">
        <v>203</v>
      </c>
      <c r="J7539" s="227"/>
      <c r="K7539" s="227"/>
      <c r="M7539" s="229">
        <v>357.88</v>
      </c>
    </row>
    <row r="7540" spans="1:13" x14ac:dyDescent="0.2">
      <c r="A7540" s="231" t="str">
        <f t="shared" si="229"/>
        <v>OK2.502NO_thin090</v>
      </c>
      <c r="B7540" s="223" t="s">
        <v>235</v>
      </c>
      <c r="C7540" s="224">
        <v>2.5</v>
      </c>
      <c r="D7540" s="223">
        <v>2</v>
      </c>
      <c r="E7540" s="223" t="s">
        <v>199</v>
      </c>
      <c r="F7540" s="225" t="s">
        <v>204</v>
      </c>
      <c r="J7540" s="227"/>
      <c r="K7540" s="227"/>
      <c r="M7540" s="229">
        <v>368.82499999999999</v>
      </c>
    </row>
    <row r="7541" spans="1:13" x14ac:dyDescent="0.2">
      <c r="A7541" s="231" t="str">
        <f t="shared" si="229"/>
        <v>OK2.502NO_thin095</v>
      </c>
      <c r="B7541" s="223" t="s">
        <v>235</v>
      </c>
      <c r="C7541" s="224">
        <v>2.5</v>
      </c>
      <c r="D7541" s="223">
        <v>2</v>
      </c>
      <c r="E7541" s="223" t="s">
        <v>199</v>
      </c>
      <c r="F7541" s="225" t="s">
        <v>205</v>
      </c>
      <c r="J7541" s="227"/>
      <c r="K7541" s="227"/>
      <c r="M7541" s="229">
        <v>378.89499999999998</v>
      </c>
    </row>
    <row r="7542" spans="1:13" x14ac:dyDescent="0.2">
      <c r="A7542" s="231" t="str">
        <f t="shared" si="229"/>
        <v>OK2.502NO_thin100</v>
      </c>
      <c r="B7542" s="223" t="s">
        <v>235</v>
      </c>
      <c r="C7542" s="224">
        <v>2.5</v>
      </c>
      <c r="D7542" s="223">
        <v>2</v>
      </c>
      <c r="E7542" s="223" t="s">
        <v>199</v>
      </c>
      <c r="F7542" s="225" t="s">
        <v>206</v>
      </c>
      <c r="J7542" s="227"/>
      <c r="K7542" s="227"/>
      <c r="M7542" s="229">
        <v>389.21</v>
      </c>
    </row>
    <row r="7543" spans="1:13" x14ac:dyDescent="0.2">
      <c r="A7543" s="231" t="str">
        <f t="shared" si="229"/>
        <v>OK2.502NO_thin105</v>
      </c>
      <c r="B7543" s="223" t="s">
        <v>235</v>
      </c>
      <c r="C7543" s="224">
        <v>2.5</v>
      </c>
      <c r="D7543" s="223">
        <v>2</v>
      </c>
      <c r="E7543" s="223" t="s">
        <v>199</v>
      </c>
      <c r="F7543" s="225" t="s">
        <v>207</v>
      </c>
      <c r="J7543" s="227"/>
      <c r="K7543" s="227"/>
      <c r="M7543" s="229">
        <v>397.7</v>
      </c>
    </row>
    <row r="7544" spans="1:13" x14ac:dyDescent="0.2">
      <c r="A7544" s="231" t="str">
        <f t="shared" si="229"/>
        <v>OK2.502NO_thin110</v>
      </c>
      <c r="B7544" s="223" t="s">
        <v>235</v>
      </c>
      <c r="C7544" s="224">
        <v>2.5</v>
      </c>
      <c r="D7544" s="223">
        <v>2</v>
      </c>
      <c r="E7544" s="223" t="s">
        <v>199</v>
      </c>
      <c r="F7544" s="225" t="s">
        <v>208</v>
      </c>
      <c r="J7544" s="227"/>
      <c r="K7544" s="227"/>
      <c r="M7544" s="229">
        <v>406.495</v>
      </c>
    </row>
    <row r="7545" spans="1:13" x14ac:dyDescent="0.2">
      <c r="A7545" s="231" t="str">
        <f t="shared" si="229"/>
        <v>OK2.502NO_thin115</v>
      </c>
      <c r="B7545" s="223" t="s">
        <v>235</v>
      </c>
      <c r="C7545" s="224">
        <v>2.5</v>
      </c>
      <c r="D7545" s="223">
        <v>2</v>
      </c>
      <c r="E7545" s="223" t="s">
        <v>199</v>
      </c>
      <c r="F7545" s="225" t="s">
        <v>209</v>
      </c>
      <c r="J7545" s="227"/>
      <c r="K7545" s="227"/>
      <c r="M7545" s="229">
        <v>413.685</v>
      </c>
    </row>
    <row r="7546" spans="1:13" x14ac:dyDescent="0.2">
      <c r="A7546" s="231" t="str">
        <f t="shared" si="229"/>
        <v>OK2.502NO_thin120</v>
      </c>
      <c r="B7546" s="223" t="s">
        <v>235</v>
      </c>
      <c r="C7546" s="224">
        <v>2.5</v>
      </c>
      <c r="D7546" s="223">
        <v>2</v>
      </c>
      <c r="E7546" s="223" t="s">
        <v>199</v>
      </c>
      <c r="F7546" s="225" t="s">
        <v>210</v>
      </c>
      <c r="J7546" s="227"/>
      <c r="K7546" s="227"/>
      <c r="M7546" s="229">
        <v>419.78</v>
      </c>
    </row>
    <row r="7547" spans="1:13" x14ac:dyDescent="0.2">
      <c r="A7547" s="231" t="str">
        <f t="shared" si="229"/>
        <v>OK2.502NO_thin125</v>
      </c>
      <c r="B7547" s="223" t="s">
        <v>235</v>
      </c>
      <c r="C7547" s="224">
        <v>2.5</v>
      </c>
      <c r="D7547" s="223">
        <v>2</v>
      </c>
      <c r="E7547" s="223" t="s">
        <v>199</v>
      </c>
      <c r="F7547" s="225" t="s">
        <v>211</v>
      </c>
      <c r="J7547" s="227"/>
      <c r="K7547" s="227"/>
      <c r="M7547" s="229">
        <v>425.62</v>
      </c>
    </row>
    <row r="7548" spans="1:13" x14ac:dyDescent="0.2">
      <c r="A7548" s="231" t="str">
        <f t="shared" si="229"/>
        <v>OK2.502NO_thin130</v>
      </c>
      <c r="B7548" s="223" t="s">
        <v>235</v>
      </c>
      <c r="C7548" s="224">
        <v>2.5</v>
      </c>
      <c r="D7548" s="223">
        <v>2</v>
      </c>
      <c r="E7548" s="223" t="s">
        <v>199</v>
      </c>
      <c r="F7548" s="225" t="s">
        <v>212</v>
      </c>
      <c r="J7548" s="227"/>
      <c r="K7548" s="227"/>
      <c r="M7548" s="229">
        <v>431.05500000000001</v>
      </c>
    </row>
    <row r="7549" spans="1:13" x14ac:dyDescent="0.2">
      <c r="A7549" s="231" t="str">
        <f t="shared" si="229"/>
        <v>OK2.502NO_thin135</v>
      </c>
      <c r="B7549" s="223" t="s">
        <v>235</v>
      </c>
      <c r="C7549" s="224">
        <v>2.5</v>
      </c>
      <c r="D7549" s="223">
        <v>2</v>
      </c>
      <c r="E7549" s="223" t="s">
        <v>199</v>
      </c>
      <c r="F7549" s="225" t="s">
        <v>213</v>
      </c>
      <c r="J7549" s="227"/>
      <c r="K7549" s="227"/>
      <c r="M7549" s="229">
        <v>435.88</v>
      </c>
    </row>
    <row r="7550" spans="1:13" x14ac:dyDescent="0.2">
      <c r="A7550" s="231" t="str">
        <f t="shared" si="229"/>
        <v>OK2.502NO_thin140</v>
      </c>
      <c r="B7550" s="223" t="s">
        <v>235</v>
      </c>
      <c r="C7550" s="224">
        <v>2.5</v>
      </c>
      <c r="D7550" s="223">
        <v>2</v>
      </c>
      <c r="E7550" s="223" t="s">
        <v>199</v>
      </c>
      <c r="F7550" s="225" t="s">
        <v>214</v>
      </c>
      <c r="J7550" s="227"/>
      <c r="K7550" s="227"/>
      <c r="M7550" s="229">
        <v>440.1</v>
      </c>
    </row>
    <row r="7551" spans="1:13" x14ac:dyDescent="0.2">
      <c r="A7551" s="231" t="str">
        <f t="shared" si="229"/>
        <v>OK2.502NO_thin145</v>
      </c>
      <c r="B7551" s="223" t="s">
        <v>235</v>
      </c>
      <c r="C7551" s="224">
        <v>2.5</v>
      </c>
      <c r="D7551" s="223">
        <v>2</v>
      </c>
      <c r="E7551" s="223" t="s">
        <v>199</v>
      </c>
      <c r="F7551" s="225" t="s">
        <v>215</v>
      </c>
      <c r="J7551" s="227"/>
      <c r="K7551" s="227"/>
      <c r="M7551" s="229">
        <v>445.73500000000001</v>
      </c>
    </row>
    <row r="7552" spans="1:13" x14ac:dyDescent="0.2">
      <c r="A7552" s="231" t="str">
        <f t="shared" si="229"/>
        <v>OK2.502NO_thin150</v>
      </c>
      <c r="B7552" s="223" t="s">
        <v>235</v>
      </c>
      <c r="C7552" s="224">
        <v>2.5</v>
      </c>
      <c r="D7552" s="223">
        <v>2</v>
      </c>
      <c r="E7552" s="223" t="s">
        <v>199</v>
      </c>
      <c r="F7552" s="225" t="s">
        <v>216</v>
      </c>
      <c r="J7552" s="227"/>
      <c r="K7552" s="227"/>
      <c r="M7552" s="229">
        <v>448.71499999999997</v>
      </c>
    </row>
    <row r="7553" spans="1:13" x14ac:dyDescent="0.2">
      <c r="A7553" s="231" t="str">
        <f t="shared" si="229"/>
        <v>OK2.502NO_thin155</v>
      </c>
      <c r="B7553" s="223" t="s">
        <v>235</v>
      </c>
      <c r="C7553" s="224">
        <v>2.5</v>
      </c>
      <c r="D7553" s="223">
        <v>2</v>
      </c>
      <c r="E7553" s="223" t="s">
        <v>199</v>
      </c>
      <c r="F7553" s="225" t="s">
        <v>217</v>
      </c>
      <c r="J7553" s="227"/>
      <c r="K7553" s="227"/>
      <c r="M7553" s="229">
        <v>451.96499999999997</v>
      </c>
    </row>
    <row r="7554" spans="1:13" x14ac:dyDescent="0.2">
      <c r="A7554" s="231" t="str">
        <f t="shared" ref="A7554:A7617" si="230">CONCATENATE(LEFT(B7554,2),TEXT(C7554,"0.0"),TEXT(D7554,"00"),E7554,TEXT(LEFT(F7554,3),"000"))</f>
        <v>OK2.502NO_thin160</v>
      </c>
      <c r="B7554" s="223" t="s">
        <v>235</v>
      </c>
      <c r="C7554" s="224">
        <v>2.5</v>
      </c>
      <c r="D7554" s="223">
        <v>2</v>
      </c>
      <c r="E7554" s="223" t="s">
        <v>199</v>
      </c>
      <c r="F7554" s="225" t="s">
        <v>218</v>
      </c>
      <c r="J7554" s="227"/>
      <c r="K7554" s="227"/>
      <c r="M7554" s="229">
        <v>455.065</v>
      </c>
    </row>
    <row r="7555" spans="1:13" x14ac:dyDescent="0.2">
      <c r="A7555" s="231" t="str">
        <f t="shared" si="230"/>
        <v>OK2.502NO_thin165</v>
      </c>
      <c r="B7555" s="223" t="s">
        <v>235</v>
      </c>
      <c r="C7555" s="224">
        <v>2.5</v>
      </c>
      <c r="D7555" s="223">
        <v>2</v>
      </c>
      <c r="E7555" s="223" t="s">
        <v>199</v>
      </c>
      <c r="F7555" s="225" t="s">
        <v>219</v>
      </c>
      <c r="J7555" s="227"/>
      <c r="K7555" s="227"/>
      <c r="M7555" s="229">
        <v>457.72</v>
      </c>
    </row>
    <row r="7556" spans="1:13" x14ac:dyDescent="0.2">
      <c r="A7556" s="231" t="str">
        <f t="shared" si="230"/>
        <v>OK2.502NO_thin170</v>
      </c>
      <c r="B7556" s="223" t="s">
        <v>235</v>
      </c>
      <c r="C7556" s="224">
        <v>2.5</v>
      </c>
      <c r="D7556" s="223">
        <v>2</v>
      </c>
      <c r="E7556" s="223" t="s">
        <v>199</v>
      </c>
      <c r="F7556" s="225" t="s">
        <v>220</v>
      </c>
      <c r="J7556" s="227"/>
      <c r="K7556" s="227"/>
      <c r="M7556" s="229">
        <v>460.69</v>
      </c>
    </row>
    <row r="7557" spans="1:13" x14ac:dyDescent="0.2">
      <c r="A7557" s="231" t="str">
        <f t="shared" si="230"/>
        <v>OK2.502NO_thin175</v>
      </c>
      <c r="B7557" s="223" t="s">
        <v>235</v>
      </c>
      <c r="C7557" s="224">
        <v>2.5</v>
      </c>
      <c r="D7557" s="223">
        <v>2</v>
      </c>
      <c r="E7557" s="223" t="s">
        <v>199</v>
      </c>
      <c r="F7557" s="225" t="s">
        <v>221</v>
      </c>
      <c r="J7557" s="227"/>
      <c r="K7557" s="227"/>
      <c r="M7557" s="229">
        <v>463.65499999999997</v>
      </c>
    </row>
    <row r="7558" spans="1:13" x14ac:dyDescent="0.2">
      <c r="A7558" s="231" t="str">
        <f t="shared" si="230"/>
        <v>OK2.502NO_thin180</v>
      </c>
      <c r="B7558" s="223" t="s">
        <v>235</v>
      </c>
      <c r="C7558" s="224">
        <v>2.5</v>
      </c>
      <c r="D7558" s="223">
        <v>2</v>
      </c>
      <c r="E7558" s="223" t="s">
        <v>199</v>
      </c>
      <c r="F7558" s="225" t="s">
        <v>222</v>
      </c>
      <c r="J7558" s="227"/>
      <c r="K7558" s="227"/>
      <c r="M7558" s="229">
        <v>466.22</v>
      </c>
    </row>
    <row r="7559" spans="1:13" x14ac:dyDescent="0.2">
      <c r="A7559" s="231" t="str">
        <f t="shared" si="230"/>
        <v>OK2.502NO_thin185</v>
      </c>
      <c r="B7559" s="223" t="s">
        <v>235</v>
      </c>
      <c r="C7559" s="224">
        <v>2.5</v>
      </c>
      <c r="D7559" s="223">
        <v>2</v>
      </c>
      <c r="E7559" s="223" t="s">
        <v>199</v>
      </c>
      <c r="F7559" s="225" t="s">
        <v>223</v>
      </c>
      <c r="J7559" s="227"/>
      <c r="K7559" s="227"/>
      <c r="M7559" s="229">
        <v>468.45499999999998</v>
      </c>
    </row>
    <row r="7560" spans="1:13" x14ac:dyDescent="0.2">
      <c r="A7560" s="231" t="str">
        <f t="shared" si="230"/>
        <v>OK2.502NO_thin190</v>
      </c>
      <c r="B7560" s="223" t="s">
        <v>235</v>
      </c>
      <c r="C7560" s="224">
        <v>2.5</v>
      </c>
      <c r="D7560" s="223">
        <v>2</v>
      </c>
      <c r="E7560" s="223" t="s">
        <v>199</v>
      </c>
      <c r="F7560" s="225" t="s">
        <v>224</v>
      </c>
      <c r="J7560" s="227"/>
      <c r="K7560" s="227"/>
      <c r="M7560" s="229">
        <v>470.55</v>
      </c>
    </row>
    <row r="7561" spans="1:13" x14ac:dyDescent="0.2">
      <c r="A7561" s="231" t="str">
        <f t="shared" si="230"/>
        <v>OK2.502NO_thin195</v>
      </c>
      <c r="B7561" s="223" t="s">
        <v>235</v>
      </c>
      <c r="C7561" s="224">
        <v>2.5</v>
      </c>
      <c r="D7561" s="223">
        <v>2</v>
      </c>
      <c r="E7561" s="223" t="s">
        <v>199</v>
      </c>
      <c r="F7561" s="225" t="s">
        <v>225</v>
      </c>
      <c r="J7561" s="227"/>
      <c r="K7561" s="227"/>
      <c r="M7561" s="229">
        <v>472.49</v>
      </c>
    </row>
    <row r="7562" spans="1:13" x14ac:dyDescent="0.2">
      <c r="A7562" s="231" t="str">
        <f t="shared" si="230"/>
        <v>OK2.502Thinned000</v>
      </c>
      <c r="B7562" s="223" t="s">
        <v>235</v>
      </c>
      <c r="C7562" s="224">
        <v>2.5</v>
      </c>
      <c r="D7562" s="223">
        <v>2</v>
      </c>
      <c r="E7562" s="223" t="s">
        <v>172</v>
      </c>
      <c r="F7562" s="225" t="s">
        <v>0</v>
      </c>
      <c r="J7562" s="227"/>
      <c r="K7562" s="227"/>
      <c r="M7562" s="229">
        <v>0.3</v>
      </c>
    </row>
    <row r="7563" spans="1:13" x14ac:dyDescent="0.2">
      <c r="A7563" s="231" t="str">
        <f t="shared" si="230"/>
        <v>OK2.502Thinned005</v>
      </c>
      <c r="B7563" s="223" t="s">
        <v>235</v>
      </c>
      <c r="C7563" s="224">
        <v>2.5</v>
      </c>
      <c r="D7563" s="223">
        <v>2</v>
      </c>
      <c r="E7563" s="223" t="s">
        <v>172</v>
      </c>
      <c r="F7563" s="225" t="s">
        <v>1</v>
      </c>
      <c r="J7563" s="227"/>
      <c r="K7563" s="227"/>
      <c r="M7563" s="229">
        <v>1.0249999999999999</v>
      </c>
    </row>
    <row r="7564" spans="1:13" x14ac:dyDescent="0.2">
      <c r="A7564" s="231" t="str">
        <f t="shared" si="230"/>
        <v>OK2.502Thinned010</v>
      </c>
      <c r="B7564" s="223" t="s">
        <v>235</v>
      </c>
      <c r="C7564" s="224">
        <v>2.5</v>
      </c>
      <c r="D7564" s="223">
        <v>2</v>
      </c>
      <c r="E7564" s="223" t="s">
        <v>172</v>
      </c>
      <c r="F7564" s="225" t="s">
        <v>2</v>
      </c>
      <c r="J7564" s="227"/>
      <c r="K7564" s="227"/>
      <c r="M7564" s="229">
        <v>2.71</v>
      </c>
    </row>
    <row r="7565" spans="1:13" x14ac:dyDescent="0.2">
      <c r="A7565" s="231" t="str">
        <f t="shared" si="230"/>
        <v>OK2.502Thinned015</v>
      </c>
      <c r="B7565" s="223" t="s">
        <v>235</v>
      </c>
      <c r="C7565" s="224">
        <v>2.5</v>
      </c>
      <c r="D7565" s="223">
        <v>2</v>
      </c>
      <c r="E7565" s="223" t="s">
        <v>172</v>
      </c>
      <c r="F7565" s="225" t="s">
        <v>3</v>
      </c>
      <c r="J7565" s="227"/>
      <c r="K7565" s="227"/>
      <c r="M7565" s="229">
        <v>7.335</v>
      </c>
    </row>
    <row r="7566" spans="1:13" x14ac:dyDescent="0.2">
      <c r="A7566" s="231" t="str">
        <f t="shared" si="230"/>
        <v>OK2.502Thinned020</v>
      </c>
      <c r="B7566" s="223" t="s">
        <v>235</v>
      </c>
      <c r="C7566" s="224">
        <v>2.5</v>
      </c>
      <c r="D7566" s="223">
        <v>2</v>
      </c>
      <c r="E7566" s="223" t="s">
        <v>172</v>
      </c>
      <c r="F7566" s="225" t="s">
        <v>4</v>
      </c>
      <c r="J7566" s="227"/>
      <c r="K7566" s="227"/>
      <c r="M7566" s="229">
        <v>21.745000000000001</v>
      </c>
    </row>
    <row r="7567" spans="1:13" x14ac:dyDescent="0.2">
      <c r="A7567" s="231" t="str">
        <f t="shared" si="230"/>
        <v>OK2.502Thinned025</v>
      </c>
      <c r="B7567" s="223" t="s">
        <v>235</v>
      </c>
      <c r="C7567" s="224">
        <v>2.5</v>
      </c>
      <c r="D7567" s="223">
        <v>2</v>
      </c>
      <c r="E7567" s="223" t="s">
        <v>172</v>
      </c>
      <c r="F7567" s="225" t="s">
        <v>5</v>
      </c>
      <c r="J7567" s="227"/>
      <c r="K7567" s="227"/>
      <c r="M7567" s="229">
        <v>69.165000000000006</v>
      </c>
    </row>
    <row r="7568" spans="1:13" x14ac:dyDescent="0.2">
      <c r="A7568" s="231" t="str">
        <f t="shared" si="230"/>
        <v>OK2.502Thinned030</v>
      </c>
      <c r="B7568" s="223" t="s">
        <v>235</v>
      </c>
      <c r="C7568" s="224">
        <v>2.5</v>
      </c>
      <c r="D7568" s="223">
        <v>2</v>
      </c>
      <c r="E7568" s="223" t="s">
        <v>172</v>
      </c>
      <c r="F7568" s="225" t="s">
        <v>6</v>
      </c>
      <c r="J7568" s="227"/>
      <c r="K7568" s="227"/>
      <c r="M7568" s="229">
        <v>142.79499999999999</v>
      </c>
    </row>
    <row r="7569" spans="1:13" x14ac:dyDescent="0.2">
      <c r="A7569" s="231" t="str">
        <f t="shared" si="230"/>
        <v>OK2.502Thinned035</v>
      </c>
      <c r="B7569" s="223" t="s">
        <v>235</v>
      </c>
      <c r="C7569" s="224">
        <v>2.5</v>
      </c>
      <c r="D7569" s="223">
        <v>2</v>
      </c>
      <c r="E7569" s="223" t="s">
        <v>172</v>
      </c>
      <c r="F7569" s="225" t="s">
        <v>7</v>
      </c>
      <c r="J7569" s="227"/>
      <c r="K7569" s="227"/>
      <c r="M7569" s="229">
        <v>160.41</v>
      </c>
    </row>
    <row r="7570" spans="1:13" x14ac:dyDescent="0.2">
      <c r="A7570" s="231" t="str">
        <f t="shared" si="230"/>
        <v>OK2.502Thinned040</v>
      </c>
      <c r="B7570" s="223" t="s">
        <v>235</v>
      </c>
      <c r="C7570" s="224">
        <v>2.5</v>
      </c>
      <c r="D7570" s="223">
        <v>2</v>
      </c>
      <c r="E7570" s="223" t="s">
        <v>172</v>
      </c>
      <c r="F7570" s="225" t="s">
        <v>8</v>
      </c>
      <c r="J7570" s="227"/>
      <c r="K7570" s="227"/>
      <c r="M7570" s="229">
        <v>167.655</v>
      </c>
    </row>
    <row r="7571" spans="1:13" x14ac:dyDescent="0.2">
      <c r="A7571" s="231" t="str">
        <f t="shared" si="230"/>
        <v>OK2.502Thinned045</v>
      </c>
      <c r="B7571" s="223" t="s">
        <v>235</v>
      </c>
      <c r="C7571" s="224">
        <v>2.5</v>
      </c>
      <c r="D7571" s="223">
        <v>2</v>
      </c>
      <c r="E7571" s="223" t="s">
        <v>172</v>
      </c>
      <c r="F7571" s="225" t="s">
        <v>9</v>
      </c>
      <c r="J7571" s="227"/>
      <c r="K7571" s="227"/>
      <c r="M7571" s="229">
        <v>177.71</v>
      </c>
    </row>
    <row r="7572" spans="1:13" x14ac:dyDescent="0.2">
      <c r="A7572" s="231" t="str">
        <f t="shared" si="230"/>
        <v>OK2.502Thinned050</v>
      </c>
      <c r="B7572" s="223" t="s">
        <v>235</v>
      </c>
      <c r="C7572" s="224">
        <v>2.5</v>
      </c>
      <c r="D7572" s="223">
        <v>2</v>
      </c>
      <c r="E7572" s="223" t="s">
        <v>172</v>
      </c>
      <c r="F7572" s="225" t="s">
        <v>10</v>
      </c>
      <c r="J7572" s="227"/>
      <c r="K7572" s="227"/>
      <c r="M7572" s="229">
        <v>187.51000000000002</v>
      </c>
    </row>
    <row r="7573" spans="1:13" x14ac:dyDescent="0.2">
      <c r="A7573" s="231" t="str">
        <f t="shared" si="230"/>
        <v>OK2.502Thinned055</v>
      </c>
      <c r="B7573" s="223" t="s">
        <v>235</v>
      </c>
      <c r="C7573" s="224">
        <v>2.5</v>
      </c>
      <c r="D7573" s="223">
        <v>2</v>
      </c>
      <c r="E7573" s="223" t="s">
        <v>172</v>
      </c>
      <c r="F7573" s="225" t="s">
        <v>11</v>
      </c>
      <c r="J7573" s="227"/>
      <c r="K7573" s="227"/>
      <c r="M7573" s="229">
        <v>195.875</v>
      </c>
    </row>
    <row r="7574" spans="1:13" x14ac:dyDescent="0.2">
      <c r="A7574" s="231" t="str">
        <f t="shared" si="230"/>
        <v>OK2.502Thinned060</v>
      </c>
      <c r="B7574" s="223" t="s">
        <v>235</v>
      </c>
      <c r="C7574" s="224">
        <v>2.5</v>
      </c>
      <c r="D7574" s="223">
        <v>2</v>
      </c>
      <c r="E7574" s="223" t="s">
        <v>172</v>
      </c>
      <c r="F7574" s="225" t="s">
        <v>12</v>
      </c>
      <c r="J7574" s="227"/>
      <c r="K7574" s="227"/>
      <c r="M7574" s="229">
        <v>203.935</v>
      </c>
    </row>
    <row r="7575" spans="1:13" x14ac:dyDescent="0.2">
      <c r="A7575" s="231" t="str">
        <f t="shared" si="230"/>
        <v>OK2.502Thinned065</v>
      </c>
      <c r="B7575" s="223" t="s">
        <v>235</v>
      </c>
      <c r="C7575" s="224">
        <v>2.5</v>
      </c>
      <c r="D7575" s="223">
        <v>2</v>
      </c>
      <c r="E7575" s="223" t="s">
        <v>172</v>
      </c>
      <c r="F7575" s="225" t="s">
        <v>13</v>
      </c>
      <c r="J7575" s="227"/>
      <c r="K7575" s="227"/>
      <c r="M7575" s="229">
        <v>212.2</v>
      </c>
    </row>
    <row r="7576" spans="1:13" x14ac:dyDescent="0.2">
      <c r="A7576" s="231" t="str">
        <f t="shared" si="230"/>
        <v>OK2.502Thinned070</v>
      </c>
      <c r="B7576" s="223" t="s">
        <v>235</v>
      </c>
      <c r="C7576" s="224">
        <v>2.5</v>
      </c>
      <c r="D7576" s="223">
        <v>2</v>
      </c>
      <c r="E7576" s="223" t="s">
        <v>172</v>
      </c>
      <c r="F7576" s="225" t="s">
        <v>200</v>
      </c>
      <c r="J7576" s="227"/>
      <c r="K7576" s="227"/>
      <c r="M7576" s="229">
        <v>219.58500000000001</v>
      </c>
    </row>
    <row r="7577" spans="1:13" x14ac:dyDescent="0.2">
      <c r="A7577" s="231" t="str">
        <f t="shared" si="230"/>
        <v>OK2.502Thinned075</v>
      </c>
      <c r="B7577" s="223" t="s">
        <v>235</v>
      </c>
      <c r="C7577" s="224">
        <v>2.5</v>
      </c>
      <c r="D7577" s="223">
        <v>2</v>
      </c>
      <c r="E7577" s="223" t="s">
        <v>172</v>
      </c>
      <c r="F7577" s="225" t="s">
        <v>201</v>
      </c>
      <c r="J7577" s="227"/>
      <c r="K7577" s="227"/>
      <c r="M7577" s="229">
        <v>226.27499999999998</v>
      </c>
    </row>
    <row r="7578" spans="1:13" x14ac:dyDescent="0.2">
      <c r="A7578" s="231" t="str">
        <f t="shared" si="230"/>
        <v>OK2.502Thinned080</v>
      </c>
      <c r="B7578" s="223" t="s">
        <v>235</v>
      </c>
      <c r="C7578" s="224">
        <v>2.5</v>
      </c>
      <c r="D7578" s="223">
        <v>2</v>
      </c>
      <c r="E7578" s="223" t="s">
        <v>172</v>
      </c>
      <c r="F7578" s="225" t="s">
        <v>202</v>
      </c>
      <c r="J7578" s="227"/>
      <c r="K7578" s="227"/>
      <c r="M7578" s="229">
        <v>233.14500000000001</v>
      </c>
    </row>
    <row r="7579" spans="1:13" x14ac:dyDescent="0.2">
      <c r="A7579" s="231" t="str">
        <f t="shared" si="230"/>
        <v>OK2.502Thinned085</v>
      </c>
      <c r="B7579" s="223" t="s">
        <v>235</v>
      </c>
      <c r="C7579" s="224">
        <v>2.5</v>
      </c>
      <c r="D7579" s="223">
        <v>2</v>
      </c>
      <c r="E7579" s="223" t="s">
        <v>172</v>
      </c>
      <c r="F7579" s="225" t="s">
        <v>203</v>
      </c>
      <c r="J7579" s="227"/>
      <c r="K7579" s="227"/>
      <c r="M7579" s="229">
        <v>239.47499999999999</v>
      </c>
    </row>
    <row r="7580" spans="1:13" x14ac:dyDescent="0.2">
      <c r="A7580" s="231" t="str">
        <f t="shared" si="230"/>
        <v>OK2.502Thinned090</v>
      </c>
      <c r="B7580" s="223" t="s">
        <v>235</v>
      </c>
      <c r="C7580" s="224">
        <v>2.5</v>
      </c>
      <c r="D7580" s="223">
        <v>2</v>
      </c>
      <c r="E7580" s="223" t="s">
        <v>172</v>
      </c>
      <c r="F7580" s="225" t="s">
        <v>204</v>
      </c>
      <c r="J7580" s="227"/>
      <c r="K7580" s="227"/>
      <c r="M7580" s="229">
        <v>244.08499999999998</v>
      </c>
    </row>
    <row r="7581" spans="1:13" x14ac:dyDescent="0.2">
      <c r="A7581" s="231" t="str">
        <f t="shared" si="230"/>
        <v>OK2.502Thinned095</v>
      </c>
      <c r="B7581" s="223" t="s">
        <v>235</v>
      </c>
      <c r="C7581" s="224">
        <v>2.5</v>
      </c>
      <c r="D7581" s="223">
        <v>2</v>
      </c>
      <c r="E7581" s="223" t="s">
        <v>172</v>
      </c>
      <c r="F7581" s="225" t="s">
        <v>205</v>
      </c>
      <c r="J7581" s="227"/>
      <c r="K7581" s="227"/>
      <c r="M7581" s="229">
        <v>245.125</v>
      </c>
    </row>
    <row r="7582" spans="1:13" x14ac:dyDescent="0.2">
      <c r="A7582" s="231" t="str">
        <f t="shared" si="230"/>
        <v>OK2.502Thinned100</v>
      </c>
      <c r="B7582" s="223" t="s">
        <v>235</v>
      </c>
      <c r="C7582" s="224">
        <v>2.5</v>
      </c>
      <c r="D7582" s="223">
        <v>2</v>
      </c>
      <c r="E7582" s="223" t="s">
        <v>172</v>
      </c>
      <c r="F7582" s="225" t="s">
        <v>206</v>
      </c>
      <c r="J7582" s="227"/>
      <c r="K7582" s="227"/>
      <c r="M7582" s="229">
        <v>246.19</v>
      </c>
    </row>
    <row r="7583" spans="1:13" x14ac:dyDescent="0.2">
      <c r="A7583" s="231" t="str">
        <f t="shared" si="230"/>
        <v>OK2.502Thinned105</v>
      </c>
      <c r="B7583" s="223" t="s">
        <v>235</v>
      </c>
      <c r="C7583" s="224">
        <v>2.5</v>
      </c>
      <c r="D7583" s="223">
        <v>2</v>
      </c>
      <c r="E7583" s="223" t="s">
        <v>172</v>
      </c>
      <c r="F7583" s="225" t="s">
        <v>207</v>
      </c>
      <c r="J7583" s="227"/>
      <c r="K7583" s="227"/>
      <c r="M7583" s="229">
        <v>246.86</v>
      </c>
    </row>
    <row r="7584" spans="1:13" x14ac:dyDescent="0.2">
      <c r="A7584" s="231" t="str">
        <f t="shared" si="230"/>
        <v>OK2.502Thinned110</v>
      </c>
      <c r="B7584" s="223" t="s">
        <v>235</v>
      </c>
      <c r="C7584" s="224">
        <v>2.5</v>
      </c>
      <c r="D7584" s="223">
        <v>2</v>
      </c>
      <c r="E7584" s="223" t="s">
        <v>172</v>
      </c>
      <c r="F7584" s="225" t="s">
        <v>208</v>
      </c>
      <c r="J7584" s="227"/>
      <c r="K7584" s="227"/>
      <c r="M7584" s="229">
        <v>247.95000000000002</v>
      </c>
    </row>
    <row r="7585" spans="1:13" x14ac:dyDescent="0.2">
      <c r="A7585" s="231" t="str">
        <f t="shared" si="230"/>
        <v>OK2.502Thinned115</v>
      </c>
      <c r="B7585" s="223" t="s">
        <v>235</v>
      </c>
      <c r="C7585" s="224">
        <v>2.5</v>
      </c>
      <c r="D7585" s="223">
        <v>2</v>
      </c>
      <c r="E7585" s="223" t="s">
        <v>172</v>
      </c>
      <c r="F7585" s="225" t="s">
        <v>209</v>
      </c>
      <c r="J7585" s="227"/>
      <c r="K7585" s="227"/>
      <c r="M7585" s="229">
        <v>248.52</v>
      </c>
    </row>
    <row r="7586" spans="1:13" x14ac:dyDescent="0.2">
      <c r="A7586" s="231" t="str">
        <f t="shared" si="230"/>
        <v>OK2.502Thinned120</v>
      </c>
      <c r="B7586" s="223" t="s">
        <v>235</v>
      </c>
      <c r="C7586" s="224">
        <v>2.5</v>
      </c>
      <c r="D7586" s="223">
        <v>2</v>
      </c>
      <c r="E7586" s="223" t="s">
        <v>172</v>
      </c>
      <c r="F7586" s="225" t="s">
        <v>210</v>
      </c>
      <c r="J7586" s="227"/>
      <c r="K7586" s="227"/>
      <c r="M7586" s="229">
        <v>249.08500000000001</v>
      </c>
    </row>
    <row r="7587" spans="1:13" x14ac:dyDescent="0.2">
      <c r="A7587" s="231" t="str">
        <f t="shared" si="230"/>
        <v>OK2.502Thinned125</v>
      </c>
      <c r="B7587" s="223" t="s">
        <v>235</v>
      </c>
      <c r="C7587" s="224">
        <v>2.5</v>
      </c>
      <c r="D7587" s="223">
        <v>2</v>
      </c>
      <c r="E7587" s="223" t="s">
        <v>172</v>
      </c>
      <c r="F7587" s="225" t="s">
        <v>211</v>
      </c>
      <c r="J7587" s="227"/>
      <c r="K7587" s="227"/>
      <c r="M7587" s="229">
        <v>249.56</v>
      </c>
    </row>
    <row r="7588" spans="1:13" x14ac:dyDescent="0.2">
      <c r="A7588" s="231" t="str">
        <f t="shared" si="230"/>
        <v>OK2.502Thinned130</v>
      </c>
      <c r="B7588" s="223" t="s">
        <v>235</v>
      </c>
      <c r="C7588" s="224">
        <v>2.5</v>
      </c>
      <c r="D7588" s="223">
        <v>2</v>
      </c>
      <c r="E7588" s="223" t="s">
        <v>172</v>
      </c>
      <c r="F7588" s="225" t="s">
        <v>212</v>
      </c>
      <c r="J7588" s="227"/>
      <c r="K7588" s="227"/>
      <c r="M7588" s="229">
        <v>249.89999999999998</v>
      </c>
    </row>
    <row r="7589" spans="1:13" x14ac:dyDescent="0.2">
      <c r="A7589" s="231" t="str">
        <f t="shared" si="230"/>
        <v>OK2.502Thinned135</v>
      </c>
      <c r="B7589" s="223" t="s">
        <v>235</v>
      </c>
      <c r="C7589" s="224">
        <v>2.5</v>
      </c>
      <c r="D7589" s="223">
        <v>2</v>
      </c>
      <c r="E7589" s="223" t="s">
        <v>172</v>
      </c>
      <c r="F7589" s="225" t="s">
        <v>213</v>
      </c>
      <c r="J7589" s="227"/>
      <c r="K7589" s="227"/>
      <c r="M7589" s="229">
        <v>250.05</v>
      </c>
    </row>
    <row r="7590" spans="1:13" x14ac:dyDescent="0.2">
      <c r="A7590" s="231" t="str">
        <f t="shared" si="230"/>
        <v>OK2.502Thinned140</v>
      </c>
      <c r="B7590" s="223" t="s">
        <v>235</v>
      </c>
      <c r="C7590" s="224">
        <v>2.5</v>
      </c>
      <c r="D7590" s="223">
        <v>2</v>
      </c>
      <c r="E7590" s="223" t="s">
        <v>172</v>
      </c>
      <c r="F7590" s="225" t="s">
        <v>214</v>
      </c>
      <c r="J7590" s="227"/>
      <c r="K7590" s="227"/>
      <c r="M7590" s="229">
        <v>250.48500000000001</v>
      </c>
    </row>
    <row r="7591" spans="1:13" x14ac:dyDescent="0.2">
      <c r="A7591" s="231" t="str">
        <f t="shared" si="230"/>
        <v>OK2.502Thinned145</v>
      </c>
      <c r="B7591" s="223" t="s">
        <v>235</v>
      </c>
      <c r="C7591" s="224">
        <v>2.5</v>
      </c>
      <c r="D7591" s="223">
        <v>2</v>
      </c>
      <c r="E7591" s="223" t="s">
        <v>172</v>
      </c>
      <c r="F7591" s="225" t="s">
        <v>215</v>
      </c>
      <c r="J7591" s="227"/>
      <c r="K7591" s="227"/>
      <c r="M7591" s="229">
        <v>250.56</v>
      </c>
    </row>
    <row r="7592" spans="1:13" x14ac:dyDescent="0.2">
      <c r="A7592" s="231" t="str">
        <f t="shared" si="230"/>
        <v>OK2.502Thinned150</v>
      </c>
      <c r="B7592" s="223" t="s">
        <v>235</v>
      </c>
      <c r="C7592" s="224">
        <v>2.5</v>
      </c>
      <c r="D7592" s="223">
        <v>2</v>
      </c>
      <c r="E7592" s="223" t="s">
        <v>172</v>
      </c>
      <c r="F7592" s="225" t="s">
        <v>216</v>
      </c>
      <c r="J7592" s="227"/>
      <c r="K7592" s="227"/>
      <c r="M7592" s="229">
        <v>250.84</v>
      </c>
    </row>
    <row r="7593" spans="1:13" x14ac:dyDescent="0.2">
      <c r="A7593" s="231" t="str">
        <f t="shared" si="230"/>
        <v>OK2.502Thinned155</v>
      </c>
      <c r="B7593" s="223" t="s">
        <v>235</v>
      </c>
      <c r="C7593" s="224">
        <v>2.5</v>
      </c>
      <c r="D7593" s="223">
        <v>2</v>
      </c>
      <c r="E7593" s="223" t="s">
        <v>172</v>
      </c>
      <c r="F7593" s="225" t="s">
        <v>217</v>
      </c>
      <c r="J7593" s="227"/>
      <c r="K7593" s="227"/>
      <c r="M7593" s="229">
        <v>252.17</v>
      </c>
    </row>
    <row r="7594" spans="1:13" x14ac:dyDescent="0.2">
      <c r="A7594" s="231" t="str">
        <f t="shared" si="230"/>
        <v>OK2.502Thinned160</v>
      </c>
      <c r="B7594" s="223" t="s">
        <v>235</v>
      </c>
      <c r="C7594" s="224">
        <v>2.5</v>
      </c>
      <c r="D7594" s="223">
        <v>2</v>
      </c>
      <c r="E7594" s="223" t="s">
        <v>172</v>
      </c>
      <c r="F7594" s="225" t="s">
        <v>218</v>
      </c>
      <c r="J7594" s="227"/>
      <c r="K7594" s="227"/>
      <c r="M7594" s="229">
        <v>253.78</v>
      </c>
    </row>
    <row r="7595" spans="1:13" x14ac:dyDescent="0.2">
      <c r="A7595" s="231" t="str">
        <f t="shared" si="230"/>
        <v>OK2.502Thinned165</v>
      </c>
      <c r="B7595" s="223" t="s">
        <v>235</v>
      </c>
      <c r="C7595" s="224">
        <v>2.5</v>
      </c>
      <c r="D7595" s="223">
        <v>2</v>
      </c>
      <c r="E7595" s="223" t="s">
        <v>172</v>
      </c>
      <c r="F7595" s="225" t="s">
        <v>219</v>
      </c>
      <c r="J7595" s="227"/>
      <c r="K7595" s="227"/>
      <c r="M7595" s="229">
        <v>255.61500000000001</v>
      </c>
    </row>
    <row r="7596" spans="1:13" x14ac:dyDescent="0.2">
      <c r="A7596" s="231" t="str">
        <f t="shared" si="230"/>
        <v>OK2.502Thinned170</v>
      </c>
      <c r="B7596" s="223" t="s">
        <v>235</v>
      </c>
      <c r="C7596" s="224">
        <v>2.5</v>
      </c>
      <c r="D7596" s="223">
        <v>2</v>
      </c>
      <c r="E7596" s="223" t="s">
        <v>172</v>
      </c>
      <c r="F7596" s="225" t="s">
        <v>220</v>
      </c>
      <c r="J7596" s="227"/>
      <c r="K7596" s="227"/>
      <c r="M7596" s="229">
        <v>257.54999999999995</v>
      </c>
    </row>
    <row r="7597" spans="1:13" x14ac:dyDescent="0.2">
      <c r="A7597" s="231" t="str">
        <f t="shared" si="230"/>
        <v>OK2.502Thinned175</v>
      </c>
      <c r="B7597" s="223" t="s">
        <v>235</v>
      </c>
      <c r="C7597" s="224">
        <v>2.5</v>
      </c>
      <c r="D7597" s="223">
        <v>2</v>
      </c>
      <c r="E7597" s="223" t="s">
        <v>172</v>
      </c>
      <c r="F7597" s="225" t="s">
        <v>221</v>
      </c>
      <c r="J7597" s="227"/>
      <c r="K7597" s="227"/>
      <c r="M7597" s="229">
        <v>259.55500000000001</v>
      </c>
    </row>
    <row r="7598" spans="1:13" x14ac:dyDescent="0.2">
      <c r="A7598" s="231" t="str">
        <f t="shared" si="230"/>
        <v>OK2.502Thinned180</v>
      </c>
      <c r="B7598" s="223" t="s">
        <v>235</v>
      </c>
      <c r="C7598" s="224">
        <v>2.5</v>
      </c>
      <c r="D7598" s="223">
        <v>2</v>
      </c>
      <c r="E7598" s="223" t="s">
        <v>172</v>
      </c>
      <c r="F7598" s="225" t="s">
        <v>222</v>
      </c>
      <c r="J7598" s="227"/>
      <c r="K7598" s="227"/>
      <c r="M7598" s="229">
        <v>261.505</v>
      </c>
    </row>
    <row r="7599" spans="1:13" x14ac:dyDescent="0.2">
      <c r="A7599" s="231" t="str">
        <f t="shared" si="230"/>
        <v>OK2.502Thinned185</v>
      </c>
      <c r="B7599" s="223" t="s">
        <v>235</v>
      </c>
      <c r="C7599" s="224">
        <v>2.5</v>
      </c>
      <c r="D7599" s="223">
        <v>2</v>
      </c>
      <c r="E7599" s="223" t="s">
        <v>172</v>
      </c>
      <c r="F7599" s="225" t="s">
        <v>223</v>
      </c>
      <c r="J7599" s="227"/>
      <c r="K7599" s="227"/>
      <c r="M7599" s="229">
        <v>263.81</v>
      </c>
    </row>
    <row r="7600" spans="1:13" x14ac:dyDescent="0.2">
      <c r="A7600" s="231" t="str">
        <f t="shared" si="230"/>
        <v>OK2.502Thinned190</v>
      </c>
      <c r="B7600" s="223" t="s">
        <v>235</v>
      </c>
      <c r="C7600" s="224">
        <v>2.5</v>
      </c>
      <c r="D7600" s="223">
        <v>2</v>
      </c>
      <c r="E7600" s="223" t="s">
        <v>172</v>
      </c>
      <c r="F7600" s="225" t="s">
        <v>224</v>
      </c>
      <c r="J7600" s="227"/>
      <c r="K7600" s="227"/>
      <c r="M7600" s="229">
        <v>265.88</v>
      </c>
    </row>
    <row r="7601" spans="1:14" x14ac:dyDescent="0.2">
      <c r="A7601" s="231" t="str">
        <f t="shared" si="230"/>
        <v>OK2.502Thinned195</v>
      </c>
      <c r="B7601" s="223" t="s">
        <v>235</v>
      </c>
      <c r="C7601" s="224">
        <v>2.5</v>
      </c>
      <c r="D7601" s="223">
        <v>2</v>
      </c>
      <c r="E7601" s="223" t="s">
        <v>172</v>
      </c>
      <c r="F7601" s="225" t="s">
        <v>225</v>
      </c>
      <c r="J7601" s="227"/>
      <c r="K7601" s="227"/>
      <c r="M7601" s="229">
        <v>268.51</v>
      </c>
    </row>
    <row r="7602" spans="1:14" x14ac:dyDescent="0.2">
      <c r="A7602" s="231" t="str">
        <f t="shared" si="230"/>
        <v>OK2.504NO_thin000</v>
      </c>
      <c r="B7602" s="223" t="s">
        <v>235</v>
      </c>
      <c r="C7602" s="224">
        <v>2.5</v>
      </c>
      <c r="D7602" s="223">
        <v>4</v>
      </c>
      <c r="E7602" s="223" t="s">
        <v>199</v>
      </c>
      <c r="F7602" s="225" t="s">
        <v>0</v>
      </c>
      <c r="G7602" s="226">
        <v>0.03</v>
      </c>
      <c r="H7602" s="226">
        <v>0.09</v>
      </c>
      <c r="I7602" s="226">
        <v>0.12</v>
      </c>
      <c r="J7602" s="227">
        <v>0.6</v>
      </c>
      <c r="K7602" s="227">
        <v>0.6</v>
      </c>
      <c r="L7602" s="228">
        <v>0</v>
      </c>
      <c r="M7602" s="229">
        <f t="shared" ref="M7602:M7665" si="231">K7602+L7602</f>
        <v>0.6</v>
      </c>
      <c r="N7602" s="230">
        <v>0</v>
      </c>
    </row>
    <row r="7603" spans="1:14" x14ac:dyDescent="0.2">
      <c r="A7603" s="231" t="str">
        <f t="shared" si="230"/>
        <v>OK2.504NO_thin005</v>
      </c>
      <c r="B7603" s="223" t="s">
        <v>235</v>
      </c>
      <c r="C7603" s="224">
        <v>2.5</v>
      </c>
      <c r="D7603" s="223">
        <v>4</v>
      </c>
      <c r="E7603" s="223" t="s">
        <v>199</v>
      </c>
      <c r="F7603" s="225" t="s">
        <v>1</v>
      </c>
      <c r="G7603" s="226">
        <v>0.11</v>
      </c>
      <c r="H7603" s="226">
        <v>0.18</v>
      </c>
      <c r="I7603" s="226">
        <v>0.28999999999999998</v>
      </c>
      <c r="J7603" s="227">
        <v>1.45</v>
      </c>
      <c r="K7603" s="227">
        <v>2.0499999999999998</v>
      </c>
      <c r="L7603" s="228">
        <v>0</v>
      </c>
      <c r="M7603" s="229">
        <f t="shared" si="231"/>
        <v>2.0499999999999998</v>
      </c>
      <c r="N7603" s="230">
        <v>0</v>
      </c>
    </row>
    <row r="7604" spans="1:14" x14ac:dyDescent="0.2">
      <c r="A7604" s="231" t="str">
        <f t="shared" si="230"/>
        <v>OK2.504NO_thin010</v>
      </c>
      <c r="B7604" s="223" t="s">
        <v>235</v>
      </c>
      <c r="C7604" s="224">
        <v>2.5</v>
      </c>
      <c r="D7604" s="223">
        <v>4</v>
      </c>
      <c r="E7604" s="223" t="s">
        <v>199</v>
      </c>
      <c r="F7604" s="225" t="s">
        <v>2</v>
      </c>
      <c r="G7604" s="226">
        <v>0.43</v>
      </c>
      <c r="H7604" s="226">
        <v>0.25</v>
      </c>
      <c r="I7604" s="226">
        <v>0.67</v>
      </c>
      <c r="J7604" s="227">
        <v>3.37</v>
      </c>
      <c r="K7604" s="227">
        <v>5.42</v>
      </c>
      <c r="L7604" s="228">
        <v>0</v>
      </c>
      <c r="M7604" s="229">
        <f t="shared" si="231"/>
        <v>5.42</v>
      </c>
      <c r="N7604" s="230">
        <v>0</v>
      </c>
    </row>
    <row r="7605" spans="1:14" x14ac:dyDescent="0.2">
      <c r="A7605" s="231" t="str">
        <f t="shared" si="230"/>
        <v>OK2.504NO_thin015</v>
      </c>
      <c r="B7605" s="223" t="s">
        <v>235</v>
      </c>
      <c r="C7605" s="224">
        <v>2.5</v>
      </c>
      <c r="D7605" s="223">
        <v>4</v>
      </c>
      <c r="E7605" s="223" t="s">
        <v>199</v>
      </c>
      <c r="F7605" s="225" t="s">
        <v>3</v>
      </c>
      <c r="G7605" s="226">
        <v>1.54</v>
      </c>
      <c r="H7605" s="226">
        <v>0.31</v>
      </c>
      <c r="I7605" s="226">
        <v>1.85</v>
      </c>
      <c r="J7605" s="227">
        <v>9.25</v>
      </c>
      <c r="K7605" s="227">
        <v>14.67</v>
      </c>
      <c r="L7605" s="228">
        <v>0</v>
      </c>
      <c r="M7605" s="229">
        <f t="shared" si="231"/>
        <v>14.67</v>
      </c>
      <c r="N7605" s="230">
        <v>0</v>
      </c>
    </row>
    <row r="7606" spans="1:14" x14ac:dyDescent="0.2">
      <c r="A7606" s="231" t="str">
        <f t="shared" si="230"/>
        <v>OK2.504NO_thin020</v>
      </c>
      <c r="B7606" s="223" t="s">
        <v>235</v>
      </c>
      <c r="C7606" s="224">
        <v>2.5</v>
      </c>
      <c r="D7606" s="223">
        <v>4</v>
      </c>
      <c r="E7606" s="223" t="s">
        <v>199</v>
      </c>
      <c r="F7606" s="225" t="s">
        <v>4</v>
      </c>
      <c r="G7606" s="226">
        <v>5.38</v>
      </c>
      <c r="H7606" s="226">
        <v>0.38</v>
      </c>
      <c r="I7606" s="226">
        <v>5.76</v>
      </c>
      <c r="J7606" s="227">
        <v>28.82</v>
      </c>
      <c r="K7606" s="227">
        <v>43.49</v>
      </c>
      <c r="L7606" s="228">
        <v>0</v>
      </c>
      <c r="M7606" s="229">
        <f t="shared" si="231"/>
        <v>43.49</v>
      </c>
      <c r="N7606" s="230">
        <v>0</v>
      </c>
    </row>
    <row r="7607" spans="1:14" x14ac:dyDescent="0.2">
      <c r="A7607" s="231" t="str">
        <f t="shared" si="230"/>
        <v>OK2.504NO_thin025</v>
      </c>
      <c r="B7607" s="223" t="s">
        <v>235</v>
      </c>
      <c r="C7607" s="224">
        <v>2.5</v>
      </c>
      <c r="D7607" s="223">
        <v>4</v>
      </c>
      <c r="E7607" s="223" t="s">
        <v>199</v>
      </c>
      <c r="F7607" s="225" t="s">
        <v>5</v>
      </c>
      <c r="G7607" s="226">
        <v>18.52</v>
      </c>
      <c r="H7607" s="226">
        <v>0.45</v>
      </c>
      <c r="I7607" s="226">
        <v>18.97</v>
      </c>
      <c r="J7607" s="227">
        <v>94.84</v>
      </c>
      <c r="K7607" s="227">
        <v>138.33000000000001</v>
      </c>
      <c r="L7607" s="228">
        <v>0</v>
      </c>
      <c r="M7607" s="229">
        <f t="shared" si="231"/>
        <v>138.33000000000001</v>
      </c>
      <c r="N7607" s="230">
        <v>0</v>
      </c>
    </row>
    <row r="7608" spans="1:14" x14ac:dyDescent="0.2">
      <c r="A7608" s="231" t="str">
        <f t="shared" si="230"/>
        <v>OK2.504NO_thin030</v>
      </c>
      <c r="B7608" s="223" t="s">
        <v>235</v>
      </c>
      <c r="C7608" s="224">
        <v>2.5</v>
      </c>
      <c r="D7608" s="223">
        <v>4</v>
      </c>
      <c r="E7608" s="223" t="s">
        <v>199</v>
      </c>
      <c r="F7608" s="225" t="s">
        <v>6</v>
      </c>
      <c r="G7608" s="226">
        <v>33.53</v>
      </c>
      <c r="H7608" s="226">
        <v>1.66</v>
      </c>
      <c r="I7608" s="226">
        <v>35.200000000000003</v>
      </c>
      <c r="J7608" s="227">
        <v>175.98</v>
      </c>
      <c r="K7608" s="227">
        <v>314.31</v>
      </c>
      <c r="L7608" s="228">
        <v>0</v>
      </c>
      <c r="M7608" s="229">
        <f t="shared" si="231"/>
        <v>314.31</v>
      </c>
      <c r="N7608" s="230">
        <v>0</v>
      </c>
    </row>
    <row r="7609" spans="1:14" x14ac:dyDescent="0.2">
      <c r="A7609" s="231" t="str">
        <f t="shared" si="230"/>
        <v>OK2.504NO_thin035</v>
      </c>
      <c r="B7609" s="223" t="s">
        <v>235</v>
      </c>
      <c r="C7609" s="224">
        <v>2.5</v>
      </c>
      <c r="D7609" s="223">
        <v>4</v>
      </c>
      <c r="E7609" s="223" t="s">
        <v>199</v>
      </c>
      <c r="F7609" s="225" t="s">
        <v>7</v>
      </c>
      <c r="G7609" s="226">
        <v>17.77</v>
      </c>
      <c r="H7609" s="226">
        <v>1.28</v>
      </c>
      <c r="I7609" s="226">
        <v>19.05</v>
      </c>
      <c r="J7609" s="227">
        <v>95.23</v>
      </c>
      <c r="K7609" s="227">
        <v>409.54</v>
      </c>
      <c r="L7609" s="228">
        <v>0</v>
      </c>
      <c r="M7609" s="229">
        <f t="shared" si="231"/>
        <v>409.54</v>
      </c>
      <c r="N7609" s="230">
        <v>0</v>
      </c>
    </row>
    <row r="7610" spans="1:14" x14ac:dyDescent="0.2">
      <c r="A7610" s="231" t="str">
        <f t="shared" si="230"/>
        <v>OK2.504NO_thin040</v>
      </c>
      <c r="B7610" s="223" t="s">
        <v>235</v>
      </c>
      <c r="C7610" s="224">
        <v>2.5</v>
      </c>
      <c r="D7610" s="223">
        <v>4</v>
      </c>
      <c r="E7610" s="223" t="s">
        <v>199</v>
      </c>
      <c r="F7610" s="225" t="s">
        <v>8</v>
      </c>
      <c r="G7610" s="226">
        <v>6.81</v>
      </c>
      <c r="H7610" s="226">
        <v>5.28</v>
      </c>
      <c r="I7610" s="226">
        <v>12.09</v>
      </c>
      <c r="J7610" s="227">
        <v>60.44</v>
      </c>
      <c r="K7610" s="227">
        <v>469.98</v>
      </c>
      <c r="L7610" s="228">
        <v>0</v>
      </c>
      <c r="M7610" s="229">
        <f t="shared" si="231"/>
        <v>469.98</v>
      </c>
      <c r="N7610" s="230">
        <v>0</v>
      </c>
    </row>
    <row r="7611" spans="1:14" x14ac:dyDescent="0.2">
      <c r="A7611" s="231" t="str">
        <f t="shared" si="230"/>
        <v>OK2.504NO_thin045</v>
      </c>
      <c r="B7611" s="223" t="s">
        <v>235</v>
      </c>
      <c r="C7611" s="224">
        <v>2.5</v>
      </c>
      <c r="D7611" s="223">
        <v>4</v>
      </c>
      <c r="E7611" s="223" t="s">
        <v>199</v>
      </c>
      <c r="F7611" s="225" t="s">
        <v>9</v>
      </c>
      <c r="G7611" s="226">
        <v>4.91</v>
      </c>
      <c r="H7611" s="226">
        <v>3.08</v>
      </c>
      <c r="I7611" s="226">
        <v>7.98</v>
      </c>
      <c r="J7611" s="227">
        <v>39.92</v>
      </c>
      <c r="K7611" s="227">
        <v>509.9</v>
      </c>
      <c r="L7611" s="228">
        <v>0</v>
      </c>
      <c r="M7611" s="229">
        <f t="shared" si="231"/>
        <v>509.9</v>
      </c>
      <c r="N7611" s="230">
        <v>0</v>
      </c>
    </row>
    <row r="7612" spans="1:14" x14ac:dyDescent="0.2">
      <c r="A7612" s="231" t="str">
        <f t="shared" si="230"/>
        <v>OK2.504NO_thin050</v>
      </c>
      <c r="B7612" s="223" t="s">
        <v>235</v>
      </c>
      <c r="C7612" s="224">
        <v>2.5</v>
      </c>
      <c r="D7612" s="223">
        <v>4</v>
      </c>
      <c r="E7612" s="223" t="s">
        <v>199</v>
      </c>
      <c r="F7612" s="225" t="s">
        <v>10</v>
      </c>
      <c r="G7612" s="226">
        <v>5.43</v>
      </c>
      <c r="H7612" s="226">
        <v>0.77</v>
      </c>
      <c r="I7612" s="226">
        <v>6.2</v>
      </c>
      <c r="J7612" s="227">
        <v>31.01</v>
      </c>
      <c r="K7612" s="227">
        <v>540.91</v>
      </c>
      <c r="L7612" s="228">
        <v>0</v>
      </c>
      <c r="M7612" s="229">
        <f t="shared" si="231"/>
        <v>540.91</v>
      </c>
      <c r="N7612" s="230">
        <v>0</v>
      </c>
    </row>
    <row r="7613" spans="1:14" x14ac:dyDescent="0.2">
      <c r="A7613" s="231" t="str">
        <f t="shared" si="230"/>
        <v>OK2.504NO_thin055</v>
      </c>
      <c r="B7613" s="223" t="s">
        <v>235</v>
      </c>
      <c r="C7613" s="224">
        <v>2.5</v>
      </c>
      <c r="D7613" s="223">
        <v>4</v>
      </c>
      <c r="E7613" s="223" t="s">
        <v>199</v>
      </c>
      <c r="F7613" s="225" t="s">
        <v>11</v>
      </c>
      <c r="G7613" s="226">
        <v>5.56</v>
      </c>
      <c r="H7613" s="226">
        <v>-0.17</v>
      </c>
      <c r="I7613" s="226">
        <v>5.39</v>
      </c>
      <c r="J7613" s="227">
        <v>26.93</v>
      </c>
      <c r="K7613" s="227">
        <v>567.84</v>
      </c>
      <c r="L7613" s="228">
        <v>0</v>
      </c>
      <c r="M7613" s="229">
        <f t="shared" si="231"/>
        <v>567.84</v>
      </c>
      <c r="N7613" s="230">
        <v>0</v>
      </c>
    </row>
    <row r="7614" spans="1:14" x14ac:dyDescent="0.2">
      <c r="A7614" s="231" t="str">
        <f t="shared" si="230"/>
        <v>OK2.504NO_thin060</v>
      </c>
      <c r="B7614" s="223" t="s">
        <v>235</v>
      </c>
      <c r="C7614" s="224">
        <v>2.5</v>
      </c>
      <c r="D7614" s="223">
        <v>4</v>
      </c>
      <c r="E7614" s="223" t="s">
        <v>199</v>
      </c>
      <c r="F7614" s="225" t="s">
        <v>12</v>
      </c>
      <c r="G7614" s="226">
        <v>5.67</v>
      </c>
      <c r="H7614" s="226">
        <v>-0.36</v>
      </c>
      <c r="I7614" s="226">
        <v>5.31</v>
      </c>
      <c r="J7614" s="227">
        <v>26.57</v>
      </c>
      <c r="K7614" s="227">
        <v>594.41</v>
      </c>
      <c r="L7614" s="228">
        <v>0</v>
      </c>
      <c r="M7614" s="229">
        <f t="shared" si="231"/>
        <v>594.41</v>
      </c>
      <c r="N7614" s="230">
        <v>0</v>
      </c>
    </row>
    <row r="7615" spans="1:14" x14ac:dyDescent="0.2">
      <c r="A7615" s="231" t="str">
        <f t="shared" si="230"/>
        <v>OK2.504NO_thin065</v>
      </c>
      <c r="B7615" s="223" t="s">
        <v>235</v>
      </c>
      <c r="C7615" s="224">
        <v>2.5</v>
      </c>
      <c r="D7615" s="223">
        <v>4</v>
      </c>
      <c r="E7615" s="223" t="s">
        <v>199</v>
      </c>
      <c r="F7615" s="225" t="s">
        <v>13</v>
      </c>
      <c r="G7615" s="226">
        <v>5.98</v>
      </c>
      <c r="H7615" s="226">
        <v>-0.53</v>
      </c>
      <c r="I7615" s="226">
        <v>5.45</v>
      </c>
      <c r="J7615" s="227">
        <v>27.25</v>
      </c>
      <c r="K7615" s="227">
        <v>621.66</v>
      </c>
      <c r="L7615" s="228">
        <v>0</v>
      </c>
      <c r="M7615" s="229">
        <f t="shared" si="231"/>
        <v>621.66</v>
      </c>
      <c r="N7615" s="230">
        <v>0</v>
      </c>
    </row>
    <row r="7616" spans="1:14" x14ac:dyDescent="0.2">
      <c r="A7616" s="231" t="str">
        <f t="shared" si="230"/>
        <v>OK2.504NO_thin070</v>
      </c>
      <c r="B7616" s="223" t="s">
        <v>235</v>
      </c>
      <c r="C7616" s="224">
        <v>2.5</v>
      </c>
      <c r="D7616" s="223">
        <v>4</v>
      </c>
      <c r="E7616" s="223" t="s">
        <v>199</v>
      </c>
      <c r="F7616" s="225" t="s">
        <v>200</v>
      </c>
      <c r="G7616" s="226">
        <v>5.48</v>
      </c>
      <c r="H7616" s="226">
        <v>-0.47</v>
      </c>
      <c r="I7616" s="226">
        <v>5.01</v>
      </c>
      <c r="J7616" s="227">
        <v>25.04</v>
      </c>
      <c r="K7616" s="227">
        <v>646.70000000000005</v>
      </c>
      <c r="L7616" s="228">
        <v>0</v>
      </c>
      <c r="M7616" s="229">
        <f t="shared" si="231"/>
        <v>646.70000000000005</v>
      </c>
      <c r="N7616" s="230">
        <v>0</v>
      </c>
    </row>
    <row r="7617" spans="1:14" x14ac:dyDescent="0.2">
      <c r="A7617" s="231" t="str">
        <f t="shared" si="230"/>
        <v>OK2.504NO_thin075</v>
      </c>
      <c r="B7617" s="223" t="s">
        <v>235</v>
      </c>
      <c r="C7617" s="224">
        <v>2.5</v>
      </c>
      <c r="D7617" s="223">
        <v>4</v>
      </c>
      <c r="E7617" s="223" t="s">
        <v>199</v>
      </c>
      <c r="F7617" s="225" t="s">
        <v>201</v>
      </c>
      <c r="G7617" s="226">
        <v>5.15</v>
      </c>
      <c r="H7617" s="226">
        <v>-0.54</v>
      </c>
      <c r="I7617" s="226">
        <v>4.6100000000000003</v>
      </c>
      <c r="J7617" s="227">
        <v>23.07</v>
      </c>
      <c r="K7617" s="227">
        <v>669.77</v>
      </c>
      <c r="L7617" s="228">
        <v>0</v>
      </c>
      <c r="M7617" s="229">
        <f t="shared" si="231"/>
        <v>669.77</v>
      </c>
      <c r="N7617" s="230">
        <v>0</v>
      </c>
    </row>
    <row r="7618" spans="1:14" x14ac:dyDescent="0.2">
      <c r="A7618" s="231" t="str">
        <f t="shared" ref="A7618:A7681" si="232">CONCATENATE(LEFT(B7618,2),TEXT(C7618,"0.0"),TEXT(D7618,"00"),E7618,TEXT(LEFT(F7618,3),"000"))</f>
        <v>OK2.504NO_thin080</v>
      </c>
      <c r="B7618" s="223" t="s">
        <v>235</v>
      </c>
      <c r="C7618" s="224">
        <v>2.5</v>
      </c>
      <c r="D7618" s="223">
        <v>4</v>
      </c>
      <c r="E7618" s="223" t="s">
        <v>199</v>
      </c>
      <c r="F7618" s="225" t="s">
        <v>202</v>
      </c>
      <c r="G7618" s="226">
        <v>5.0199999999999996</v>
      </c>
      <c r="H7618" s="226">
        <v>-0.3</v>
      </c>
      <c r="I7618" s="226">
        <v>4.72</v>
      </c>
      <c r="J7618" s="227">
        <v>23.58</v>
      </c>
      <c r="K7618" s="227">
        <v>693.35</v>
      </c>
      <c r="L7618" s="228">
        <v>0</v>
      </c>
      <c r="M7618" s="229">
        <f t="shared" si="231"/>
        <v>693.35</v>
      </c>
      <c r="N7618" s="230">
        <v>0</v>
      </c>
    </row>
    <row r="7619" spans="1:14" x14ac:dyDescent="0.2">
      <c r="A7619" s="231" t="str">
        <f t="shared" si="232"/>
        <v>OK2.504NO_thin085</v>
      </c>
      <c r="B7619" s="223" t="s">
        <v>235</v>
      </c>
      <c r="C7619" s="224">
        <v>2.5</v>
      </c>
      <c r="D7619" s="223">
        <v>4</v>
      </c>
      <c r="E7619" s="223" t="s">
        <v>199</v>
      </c>
      <c r="F7619" s="225" t="s">
        <v>203</v>
      </c>
      <c r="G7619" s="226">
        <v>4.8600000000000003</v>
      </c>
      <c r="H7619" s="226">
        <v>-0.38</v>
      </c>
      <c r="I7619" s="226">
        <v>4.4800000000000004</v>
      </c>
      <c r="J7619" s="227">
        <v>22.4</v>
      </c>
      <c r="K7619" s="227">
        <v>715.76</v>
      </c>
      <c r="L7619" s="228">
        <v>0</v>
      </c>
      <c r="M7619" s="229">
        <f t="shared" si="231"/>
        <v>715.76</v>
      </c>
      <c r="N7619" s="230">
        <v>0</v>
      </c>
    </row>
    <row r="7620" spans="1:14" x14ac:dyDescent="0.2">
      <c r="A7620" s="231" t="str">
        <f t="shared" si="232"/>
        <v>OK2.504NO_thin090</v>
      </c>
      <c r="B7620" s="223" t="s">
        <v>235</v>
      </c>
      <c r="C7620" s="224">
        <v>2.5</v>
      </c>
      <c r="D7620" s="223">
        <v>4</v>
      </c>
      <c r="E7620" s="223" t="s">
        <v>199</v>
      </c>
      <c r="F7620" s="225" t="s">
        <v>204</v>
      </c>
      <c r="G7620" s="226">
        <v>4.6900000000000004</v>
      </c>
      <c r="H7620" s="226">
        <v>-0.31</v>
      </c>
      <c r="I7620" s="226">
        <v>4.38</v>
      </c>
      <c r="J7620" s="227">
        <v>21.89</v>
      </c>
      <c r="K7620" s="227">
        <v>737.65</v>
      </c>
      <c r="L7620" s="228">
        <v>0</v>
      </c>
      <c r="M7620" s="229">
        <f t="shared" si="231"/>
        <v>737.65</v>
      </c>
      <c r="N7620" s="230">
        <v>0</v>
      </c>
    </row>
    <row r="7621" spans="1:14" x14ac:dyDescent="0.2">
      <c r="A7621" s="231" t="str">
        <f t="shared" si="232"/>
        <v>OK2.504NO_thin095</v>
      </c>
      <c r="B7621" s="223" t="s">
        <v>235</v>
      </c>
      <c r="C7621" s="224">
        <v>2.5</v>
      </c>
      <c r="D7621" s="223">
        <v>4</v>
      </c>
      <c r="E7621" s="223" t="s">
        <v>199</v>
      </c>
      <c r="F7621" s="225" t="s">
        <v>205</v>
      </c>
      <c r="G7621" s="226">
        <v>4.3600000000000003</v>
      </c>
      <c r="H7621" s="226">
        <v>-0.33</v>
      </c>
      <c r="I7621" s="226">
        <v>4.03</v>
      </c>
      <c r="J7621" s="227">
        <v>20.14</v>
      </c>
      <c r="K7621" s="227">
        <v>757.79</v>
      </c>
      <c r="L7621" s="228">
        <v>0</v>
      </c>
      <c r="M7621" s="229">
        <f t="shared" si="231"/>
        <v>757.79</v>
      </c>
      <c r="N7621" s="230">
        <v>0</v>
      </c>
    </row>
    <row r="7622" spans="1:14" x14ac:dyDescent="0.2">
      <c r="A7622" s="231" t="str">
        <f t="shared" si="232"/>
        <v>OK2.504NO_thin100</v>
      </c>
      <c r="B7622" s="223" t="s">
        <v>235</v>
      </c>
      <c r="C7622" s="224">
        <v>2.5</v>
      </c>
      <c r="D7622" s="223">
        <v>4</v>
      </c>
      <c r="E7622" s="223" t="s">
        <v>199</v>
      </c>
      <c r="F7622" s="225" t="s">
        <v>206</v>
      </c>
      <c r="G7622" s="226">
        <v>3.92</v>
      </c>
      <c r="H7622" s="226">
        <v>0.21</v>
      </c>
      <c r="I7622" s="226">
        <v>4.13</v>
      </c>
      <c r="J7622" s="227">
        <v>20.63</v>
      </c>
      <c r="K7622" s="227">
        <v>778.42</v>
      </c>
      <c r="L7622" s="228">
        <v>0</v>
      </c>
      <c r="M7622" s="229">
        <f t="shared" si="231"/>
        <v>778.42</v>
      </c>
      <c r="N7622" s="230">
        <v>0</v>
      </c>
    </row>
    <row r="7623" spans="1:14" x14ac:dyDescent="0.2">
      <c r="A7623" s="231" t="str">
        <f t="shared" si="232"/>
        <v>OK2.504NO_thin105</v>
      </c>
      <c r="B7623" s="223" t="s">
        <v>235</v>
      </c>
      <c r="C7623" s="224">
        <v>2.5</v>
      </c>
      <c r="D7623" s="223">
        <v>4</v>
      </c>
      <c r="E7623" s="223" t="s">
        <v>199</v>
      </c>
      <c r="F7623" s="225" t="s">
        <v>207</v>
      </c>
      <c r="G7623" s="226">
        <v>3.7</v>
      </c>
      <c r="H7623" s="226">
        <v>-0.31</v>
      </c>
      <c r="I7623" s="226">
        <v>3.4</v>
      </c>
      <c r="J7623" s="227">
        <v>16.98</v>
      </c>
      <c r="K7623" s="227">
        <v>795.4</v>
      </c>
      <c r="L7623" s="228">
        <v>0</v>
      </c>
      <c r="M7623" s="229">
        <f t="shared" si="231"/>
        <v>795.4</v>
      </c>
      <c r="N7623" s="230">
        <v>0</v>
      </c>
    </row>
    <row r="7624" spans="1:14" x14ac:dyDescent="0.2">
      <c r="A7624" s="231" t="str">
        <f t="shared" si="232"/>
        <v>OK2.504NO_thin110</v>
      </c>
      <c r="B7624" s="223" t="s">
        <v>235</v>
      </c>
      <c r="C7624" s="224">
        <v>2.5</v>
      </c>
      <c r="D7624" s="223">
        <v>4</v>
      </c>
      <c r="E7624" s="223" t="s">
        <v>199</v>
      </c>
      <c r="F7624" s="225" t="s">
        <v>208</v>
      </c>
      <c r="G7624" s="226">
        <v>3.64</v>
      </c>
      <c r="H7624" s="226">
        <v>-0.13</v>
      </c>
      <c r="I7624" s="226">
        <v>3.52</v>
      </c>
      <c r="J7624" s="227">
        <v>17.59</v>
      </c>
      <c r="K7624" s="227">
        <v>812.99</v>
      </c>
      <c r="L7624" s="228">
        <v>0</v>
      </c>
      <c r="M7624" s="229">
        <f t="shared" si="231"/>
        <v>812.99</v>
      </c>
      <c r="N7624" s="230">
        <v>0</v>
      </c>
    </row>
    <row r="7625" spans="1:14" x14ac:dyDescent="0.2">
      <c r="A7625" s="231" t="str">
        <f t="shared" si="232"/>
        <v>OK2.504NO_thin115</v>
      </c>
      <c r="B7625" s="223" t="s">
        <v>235</v>
      </c>
      <c r="C7625" s="224">
        <v>2.5</v>
      </c>
      <c r="D7625" s="223">
        <v>4</v>
      </c>
      <c r="E7625" s="223" t="s">
        <v>199</v>
      </c>
      <c r="F7625" s="225" t="s">
        <v>209</v>
      </c>
      <c r="G7625" s="226">
        <v>3.3</v>
      </c>
      <c r="H7625" s="226">
        <v>-0.42</v>
      </c>
      <c r="I7625" s="226">
        <v>2.88</v>
      </c>
      <c r="J7625" s="227">
        <v>14.38</v>
      </c>
      <c r="K7625" s="227">
        <v>827.37</v>
      </c>
      <c r="L7625" s="228">
        <v>0</v>
      </c>
      <c r="M7625" s="229">
        <f t="shared" si="231"/>
        <v>827.37</v>
      </c>
      <c r="N7625" s="230">
        <v>0</v>
      </c>
    </row>
    <row r="7626" spans="1:14" x14ac:dyDescent="0.2">
      <c r="A7626" s="231" t="str">
        <f t="shared" si="232"/>
        <v>OK2.504NO_thin120</v>
      </c>
      <c r="B7626" s="223" t="s">
        <v>235</v>
      </c>
      <c r="C7626" s="224">
        <v>2.5</v>
      </c>
      <c r="D7626" s="223">
        <v>4</v>
      </c>
      <c r="E7626" s="223" t="s">
        <v>199</v>
      </c>
      <c r="F7626" s="225" t="s">
        <v>210</v>
      </c>
      <c r="G7626" s="226">
        <v>2.84</v>
      </c>
      <c r="H7626" s="226">
        <v>-0.4</v>
      </c>
      <c r="I7626" s="226">
        <v>2.44</v>
      </c>
      <c r="J7626" s="227">
        <v>12.19</v>
      </c>
      <c r="K7626" s="227">
        <v>839.56</v>
      </c>
      <c r="L7626" s="228">
        <v>0</v>
      </c>
      <c r="M7626" s="229">
        <f t="shared" si="231"/>
        <v>839.56</v>
      </c>
      <c r="N7626" s="230">
        <v>0</v>
      </c>
    </row>
    <row r="7627" spans="1:14" x14ac:dyDescent="0.2">
      <c r="A7627" s="231" t="str">
        <f t="shared" si="232"/>
        <v>OK2.504NO_thin125</v>
      </c>
      <c r="B7627" s="223" t="s">
        <v>235</v>
      </c>
      <c r="C7627" s="224">
        <v>2.5</v>
      </c>
      <c r="D7627" s="223">
        <v>4</v>
      </c>
      <c r="E7627" s="223" t="s">
        <v>199</v>
      </c>
      <c r="F7627" s="225" t="s">
        <v>211</v>
      </c>
      <c r="G7627" s="226">
        <v>2.57</v>
      </c>
      <c r="H7627" s="226">
        <v>-0.24</v>
      </c>
      <c r="I7627" s="226">
        <v>2.34</v>
      </c>
      <c r="J7627" s="227">
        <v>11.68</v>
      </c>
      <c r="K7627" s="227">
        <v>851.24</v>
      </c>
      <c r="L7627" s="228">
        <v>0</v>
      </c>
      <c r="M7627" s="229">
        <f t="shared" si="231"/>
        <v>851.24</v>
      </c>
      <c r="N7627" s="230">
        <v>0</v>
      </c>
    </row>
    <row r="7628" spans="1:14" x14ac:dyDescent="0.2">
      <c r="A7628" s="231" t="str">
        <f t="shared" si="232"/>
        <v>OK2.504NO_thin130</v>
      </c>
      <c r="B7628" s="223" t="s">
        <v>235</v>
      </c>
      <c r="C7628" s="224">
        <v>2.5</v>
      </c>
      <c r="D7628" s="223">
        <v>4</v>
      </c>
      <c r="E7628" s="223" t="s">
        <v>199</v>
      </c>
      <c r="F7628" s="225" t="s">
        <v>212</v>
      </c>
      <c r="G7628" s="226">
        <v>2.35</v>
      </c>
      <c r="H7628" s="226">
        <v>-0.18</v>
      </c>
      <c r="I7628" s="226">
        <v>2.17</v>
      </c>
      <c r="J7628" s="227">
        <v>10.87</v>
      </c>
      <c r="K7628" s="227">
        <v>862.11</v>
      </c>
      <c r="L7628" s="228">
        <v>0</v>
      </c>
      <c r="M7628" s="229">
        <f t="shared" si="231"/>
        <v>862.11</v>
      </c>
      <c r="N7628" s="230">
        <v>0</v>
      </c>
    </row>
    <row r="7629" spans="1:14" x14ac:dyDescent="0.2">
      <c r="A7629" s="231" t="str">
        <f t="shared" si="232"/>
        <v>OK2.504NO_thin135</v>
      </c>
      <c r="B7629" s="223" t="s">
        <v>235</v>
      </c>
      <c r="C7629" s="224">
        <v>2.5</v>
      </c>
      <c r="D7629" s="223">
        <v>4</v>
      </c>
      <c r="E7629" s="223" t="s">
        <v>199</v>
      </c>
      <c r="F7629" s="225" t="s">
        <v>213</v>
      </c>
      <c r="G7629" s="226">
        <v>2.14</v>
      </c>
      <c r="H7629" s="226">
        <v>-0.22</v>
      </c>
      <c r="I7629" s="226">
        <v>1.93</v>
      </c>
      <c r="J7629" s="227">
        <v>9.64</v>
      </c>
      <c r="K7629" s="227">
        <v>871.76</v>
      </c>
      <c r="L7629" s="228">
        <v>0</v>
      </c>
      <c r="M7629" s="229">
        <f t="shared" si="231"/>
        <v>871.76</v>
      </c>
      <c r="N7629" s="230">
        <v>0</v>
      </c>
    </row>
    <row r="7630" spans="1:14" x14ac:dyDescent="0.2">
      <c r="A7630" s="231" t="str">
        <f t="shared" si="232"/>
        <v>OK2.504NO_thin140</v>
      </c>
      <c r="B7630" s="223" t="s">
        <v>235</v>
      </c>
      <c r="C7630" s="224">
        <v>2.5</v>
      </c>
      <c r="D7630" s="223">
        <v>4</v>
      </c>
      <c r="E7630" s="223" t="s">
        <v>199</v>
      </c>
      <c r="F7630" s="225" t="s">
        <v>214</v>
      </c>
      <c r="G7630" s="226">
        <v>1.86</v>
      </c>
      <c r="H7630" s="226">
        <v>-0.17</v>
      </c>
      <c r="I7630" s="226">
        <v>1.69</v>
      </c>
      <c r="J7630" s="227">
        <v>8.4499999999999993</v>
      </c>
      <c r="K7630" s="227">
        <v>880.2</v>
      </c>
      <c r="L7630" s="228">
        <v>0</v>
      </c>
      <c r="M7630" s="229">
        <f t="shared" si="231"/>
        <v>880.2</v>
      </c>
      <c r="N7630" s="230">
        <v>0</v>
      </c>
    </row>
    <row r="7631" spans="1:14" x14ac:dyDescent="0.2">
      <c r="A7631" s="231" t="str">
        <f t="shared" si="232"/>
        <v>OK2.504NO_thin145</v>
      </c>
      <c r="B7631" s="223" t="s">
        <v>235</v>
      </c>
      <c r="C7631" s="224">
        <v>2.5</v>
      </c>
      <c r="D7631" s="223">
        <v>4</v>
      </c>
      <c r="E7631" s="223" t="s">
        <v>199</v>
      </c>
      <c r="F7631" s="225" t="s">
        <v>215</v>
      </c>
      <c r="G7631" s="226">
        <v>1.67</v>
      </c>
      <c r="H7631" s="226">
        <v>0.59</v>
      </c>
      <c r="I7631" s="226">
        <v>2.25</v>
      </c>
      <c r="J7631" s="227">
        <v>11.27</v>
      </c>
      <c r="K7631" s="227">
        <v>891.47</v>
      </c>
      <c r="L7631" s="228">
        <v>0</v>
      </c>
      <c r="M7631" s="229">
        <f t="shared" si="231"/>
        <v>891.47</v>
      </c>
      <c r="N7631" s="230">
        <v>0</v>
      </c>
    </row>
    <row r="7632" spans="1:14" x14ac:dyDescent="0.2">
      <c r="A7632" s="231" t="str">
        <f t="shared" si="232"/>
        <v>OK2.504NO_thin150</v>
      </c>
      <c r="B7632" s="223" t="s">
        <v>235</v>
      </c>
      <c r="C7632" s="224">
        <v>2.5</v>
      </c>
      <c r="D7632" s="223">
        <v>4</v>
      </c>
      <c r="E7632" s="223" t="s">
        <v>199</v>
      </c>
      <c r="F7632" s="225" t="s">
        <v>216</v>
      </c>
      <c r="G7632" s="226">
        <v>1.57</v>
      </c>
      <c r="H7632" s="226">
        <v>-0.38</v>
      </c>
      <c r="I7632" s="226">
        <v>1.19</v>
      </c>
      <c r="J7632" s="227">
        <v>5.96</v>
      </c>
      <c r="K7632" s="227">
        <v>897.43</v>
      </c>
      <c r="L7632" s="228">
        <v>0</v>
      </c>
      <c r="M7632" s="229">
        <f t="shared" si="231"/>
        <v>897.43</v>
      </c>
      <c r="N7632" s="230">
        <v>0</v>
      </c>
    </row>
    <row r="7633" spans="1:14" x14ac:dyDescent="0.2">
      <c r="A7633" s="231" t="str">
        <f t="shared" si="232"/>
        <v>OK2.504NO_thin155</v>
      </c>
      <c r="B7633" s="223" t="s">
        <v>235</v>
      </c>
      <c r="C7633" s="224">
        <v>2.5</v>
      </c>
      <c r="D7633" s="223">
        <v>4</v>
      </c>
      <c r="E7633" s="223" t="s">
        <v>199</v>
      </c>
      <c r="F7633" s="225" t="s">
        <v>217</v>
      </c>
      <c r="G7633" s="226">
        <v>1.57</v>
      </c>
      <c r="H7633" s="226">
        <v>-0.27</v>
      </c>
      <c r="I7633" s="226">
        <v>1.3</v>
      </c>
      <c r="J7633" s="227">
        <v>6.5</v>
      </c>
      <c r="K7633" s="227">
        <v>903.93</v>
      </c>
      <c r="L7633" s="228">
        <v>0</v>
      </c>
      <c r="M7633" s="229">
        <f t="shared" si="231"/>
        <v>903.93</v>
      </c>
      <c r="N7633" s="230">
        <v>0</v>
      </c>
    </row>
    <row r="7634" spans="1:14" x14ac:dyDescent="0.2">
      <c r="A7634" s="231" t="str">
        <f t="shared" si="232"/>
        <v>OK2.504NO_thin160</v>
      </c>
      <c r="B7634" s="223" t="s">
        <v>235</v>
      </c>
      <c r="C7634" s="224">
        <v>2.5</v>
      </c>
      <c r="D7634" s="223">
        <v>4</v>
      </c>
      <c r="E7634" s="223" t="s">
        <v>199</v>
      </c>
      <c r="F7634" s="225" t="s">
        <v>218</v>
      </c>
      <c r="G7634" s="226">
        <v>1.5</v>
      </c>
      <c r="H7634" s="226">
        <v>-0.27</v>
      </c>
      <c r="I7634" s="226">
        <v>1.24</v>
      </c>
      <c r="J7634" s="227">
        <v>6.2</v>
      </c>
      <c r="K7634" s="227">
        <v>910.13</v>
      </c>
      <c r="L7634" s="228">
        <v>0</v>
      </c>
      <c r="M7634" s="229">
        <f t="shared" si="231"/>
        <v>910.13</v>
      </c>
      <c r="N7634" s="230">
        <v>0</v>
      </c>
    </row>
    <row r="7635" spans="1:14" x14ac:dyDescent="0.2">
      <c r="A7635" s="231" t="str">
        <f t="shared" si="232"/>
        <v>OK2.504NO_thin165</v>
      </c>
      <c r="B7635" s="223" t="s">
        <v>235</v>
      </c>
      <c r="C7635" s="224">
        <v>2.5</v>
      </c>
      <c r="D7635" s="223">
        <v>4</v>
      </c>
      <c r="E7635" s="223" t="s">
        <v>199</v>
      </c>
      <c r="F7635" s="225" t="s">
        <v>219</v>
      </c>
      <c r="G7635" s="226">
        <v>1.33</v>
      </c>
      <c r="H7635" s="226">
        <v>-0.27</v>
      </c>
      <c r="I7635" s="226">
        <v>1.06</v>
      </c>
      <c r="J7635" s="227">
        <v>5.31</v>
      </c>
      <c r="K7635" s="227">
        <v>915.44</v>
      </c>
      <c r="L7635" s="228">
        <v>0</v>
      </c>
      <c r="M7635" s="229">
        <f t="shared" si="231"/>
        <v>915.44</v>
      </c>
      <c r="N7635" s="230">
        <v>0</v>
      </c>
    </row>
    <row r="7636" spans="1:14" x14ac:dyDescent="0.2">
      <c r="A7636" s="231" t="str">
        <f t="shared" si="232"/>
        <v>OK2.504NO_thin170</v>
      </c>
      <c r="B7636" s="223" t="s">
        <v>235</v>
      </c>
      <c r="C7636" s="224">
        <v>2.5</v>
      </c>
      <c r="D7636" s="223">
        <v>4</v>
      </c>
      <c r="E7636" s="223" t="s">
        <v>199</v>
      </c>
      <c r="F7636" s="225" t="s">
        <v>220</v>
      </c>
      <c r="G7636" s="226">
        <v>1.34</v>
      </c>
      <c r="H7636" s="226">
        <v>-0.15</v>
      </c>
      <c r="I7636" s="226">
        <v>1.19</v>
      </c>
      <c r="J7636" s="227">
        <v>5.94</v>
      </c>
      <c r="K7636" s="227">
        <v>921.38</v>
      </c>
      <c r="L7636" s="228">
        <v>0</v>
      </c>
      <c r="M7636" s="229">
        <f t="shared" si="231"/>
        <v>921.38</v>
      </c>
      <c r="N7636" s="230">
        <v>0</v>
      </c>
    </row>
    <row r="7637" spans="1:14" x14ac:dyDescent="0.2">
      <c r="A7637" s="231" t="str">
        <f t="shared" si="232"/>
        <v>OK2.504NO_thin175</v>
      </c>
      <c r="B7637" s="223" t="s">
        <v>235</v>
      </c>
      <c r="C7637" s="224">
        <v>2.5</v>
      </c>
      <c r="D7637" s="223">
        <v>4</v>
      </c>
      <c r="E7637" s="223" t="s">
        <v>199</v>
      </c>
      <c r="F7637" s="225" t="s">
        <v>221</v>
      </c>
      <c r="G7637" s="226">
        <v>1.29</v>
      </c>
      <c r="H7637" s="226">
        <v>-0.1</v>
      </c>
      <c r="I7637" s="226">
        <v>1.19</v>
      </c>
      <c r="J7637" s="227">
        <v>5.93</v>
      </c>
      <c r="K7637" s="227">
        <v>927.31</v>
      </c>
      <c r="L7637" s="228">
        <v>0</v>
      </c>
      <c r="M7637" s="229">
        <f t="shared" si="231"/>
        <v>927.31</v>
      </c>
      <c r="N7637" s="230">
        <v>0</v>
      </c>
    </row>
    <row r="7638" spans="1:14" x14ac:dyDescent="0.2">
      <c r="A7638" s="231" t="str">
        <f t="shared" si="232"/>
        <v>OK2.504NO_thin180</v>
      </c>
      <c r="B7638" s="223" t="s">
        <v>235</v>
      </c>
      <c r="C7638" s="224">
        <v>2.5</v>
      </c>
      <c r="D7638" s="223">
        <v>4</v>
      </c>
      <c r="E7638" s="223" t="s">
        <v>199</v>
      </c>
      <c r="F7638" s="225" t="s">
        <v>222</v>
      </c>
      <c r="G7638" s="226">
        <v>1.1000000000000001</v>
      </c>
      <c r="H7638" s="226">
        <v>-0.08</v>
      </c>
      <c r="I7638" s="226">
        <v>1.03</v>
      </c>
      <c r="J7638" s="227">
        <v>5.13</v>
      </c>
      <c r="K7638" s="227">
        <v>932.44</v>
      </c>
      <c r="L7638" s="228">
        <v>0</v>
      </c>
      <c r="M7638" s="229">
        <f t="shared" si="231"/>
        <v>932.44</v>
      </c>
      <c r="N7638" s="230">
        <v>0</v>
      </c>
    </row>
    <row r="7639" spans="1:14" x14ac:dyDescent="0.2">
      <c r="A7639" s="231" t="str">
        <f t="shared" si="232"/>
        <v>OK2.504NO_thin185</v>
      </c>
      <c r="B7639" s="223" t="s">
        <v>235</v>
      </c>
      <c r="C7639" s="224">
        <v>2.5</v>
      </c>
      <c r="D7639" s="223">
        <v>4</v>
      </c>
      <c r="E7639" s="223" t="s">
        <v>199</v>
      </c>
      <c r="F7639" s="225" t="s">
        <v>223</v>
      </c>
      <c r="G7639" s="226">
        <v>0.97</v>
      </c>
      <c r="H7639" s="226">
        <v>-0.08</v>
      </c>
      <c r="I7639" s="226">
        <v>0.89</v>
      </c>
      <c r="J7639" s="227">
        <v>4.47</v>
      </c>
      <c r="K7639" s="227">
        <v>936.91</v>
      </c>
      <c r="L7639" s="228">
        <v>0</v>
      </c>
      <c r="M7639" s="229">
        <f t="shared" si="231"/>
        <v>936.91</v>
      </c>
      <c r="N7639" s="230">
        <v>0</v>
      </c>
    </row>
    <row r="7640" spans="1:14" x14ac:dyDescent="0.2">
      <c r="A7640" s="231" t="str">
        <f t="shared" si="232"/>
        <v>OK2.504NO_thin190</v>
      </c>
      <c r="B7640" s="223" t="s">
        <v>235</v>
      </c>
      <c r="C7640" s="224">
        <v>2.5</v>
      </c>
      <c r="D7640" s="223">
        <v>4</v>
      </c>
      <c r="E7640" s="223" t="s">
        <v>199</v>
      </c>
      <c r="F7640" s="225" t="s">
        <v>224</v>
      </c>
      <c r="G7640" s="226">
        <v>0.92</v>
      </c>
      <c r="H7640" s="226">
        <v>-0.08</v>
      </c>
      <c r="I7640" s="226">
        <v>0.84</v>
      </c>
      <c r="J7640" s="227">
        <v>4.1900000000000004</v>
      </c>
      <c r="K7640" s="227">
        <v>941.1</v>
      </c>
      <c r="L7640" s="228">
        <v>0</v>
      </c>
      <c r="M7640" s="229">
        <f t="shared" si="231"/>
        <v>941.1</v>
      </c>
      <c r="N7640" s="230">
        <v>0</v>
      </c>
    </row>
    <row r="7641" spans="1:14" x14ac:dyDescent="0.2">
      <c r="A7641" s="231" t="str">
        <f t="shared" si="232"/>
        <v>OK2.504NO_thin195</v>
      </c>
      <c r="B7641" s="223" t="s">
        <v>235</v>
      </c>
      <c r="C7641" s="224">
        <v>2.5</v>
      </c>
      <c r="D7641" s="223">
        <v>4</v>
      </c>
      <c r="E7641" s="223" t="s">
        <v>199</v>
      </c>
      <c r="F7641" s="225" t="s">
        <v>225</v>
      </c>
      <c r="G7641" s="226">
        <v>0.84</v>
      </c>
      <c r="H7641" s="226">
        <v>-7.0000000000000007E-2</v>
      </c>
      <c r="I7641" s="226">
        <v>0.78</v>
      </c>
      <c r="J7641" s="227">
        <v>3.88</v>
      </c>
      <c r="K7641" s="227">
        <v>944.98</v>
      </c>
      <c r="L7641" s="228">
        <v>0</v>
      </c>
      <c r="M7641" s="229">
        <f t="shared" si="231"/>
        <v>944.98</v>
      </c>
      <c r="N7641" s="230">
        <v>0</v>
      </c>
    </row>
    <row r="7642" spans="1:14" x14ac:dyDescent="0.2">
      <c r="A7642" s="231" t="str">
        <f t="shared" si="232"/>
        <v>OK2.504Thinned000</v>
      </c>
      <c r="B7642" s="223" t="s">
        <v>235</v>
      </c>
      <c r="C7642" s="224">
        <v>2.5</v>
      </c>
      <c r="D7642" s="223">
        <v>4</v>
      </c>
      <c r="E7642" s="223" t="s">
        <v>172</v>
      </c>
      <c r="F7642" s="225" t="s">
        <v>0</v>
      </c>
      <c r="G7642" s="226">
        <v>0.03</v>
      </c>
      <c r="H7642" s="226">
        <v>0.09</v>
      </c>
      <c r="I7642" s="226">
        <v>0.12</v>
      </c>
      <c r="J7642" s="227">
        <v>0.6</v>
      </c>
      <c r="K7642" s="227">
        <v>0.6</v>
      </c>
      <c r="L7642" s="228">
        <v>0</v>
      </c>
      <c r="M7642" s="229">
        <f t="shared" si="231"/>
        <v>0.6</v>
      </c>
      <c r="N7642" s="230">
        <v>0</v>
      </c>
    </row>
    <row r="7643" spans="1:14" x14ac:dyDescent="0.2">
      <c r="A7643" s="231" t="str">
        <f t="shared" si="232"/>
        <v>OK2.504Thinned005</v>
      </c>
      <c r="B7643" s="223" t="s">
        <v>235</v>
      </c>
      <c r="C7643" s="224">
        <v>2.5</v>
      </c>
      <c r="D7643" s="223">
        <v>4</v>
      </c>
      <c r="E7643" s="223" t="s">
        <v>172</v>
      </c>
      <c r="F7643" s="225" t="s">
        <v>1</v>
      </c>
      <c r="G7643" s="226">
        <v>0.11</v>
      </c>
      <c r="H7643" s="226">
        <v>0.18</v>
      </c>
      <c r="I7643" s="226">
        <v>0.28999999999999998</v>
      </c>
      <c r="J7643" s="227">
        <v>1.45</v>
      </c>
      <c r="K7643" s="227">
        <v>2.0499999999999998</v>
      </c>
      <c r="L7643" s="228">
        <v>0</v>
      </c>
      <c r="M7643" s="229">
        <f t="shared" si="231"/>
        <v>2.0499999999999998</v>
      </c>
      <c r="N7643" s="230">
        <v>0</v>
      </c>
    </row>
    <row r="7644" spans="1:14" x14ac:dyDescent="0.2">
      <c r="A7644" s="231" t="str">
        <f t="shared" si="232"/>
        <v>OK2.504Thinned010</v>
      </c>
      <c r="B7644" s="223" t="s">
        <v>235</v>
      </c>
      <c r="C7644" s="224">
        <v>2.5</v>
      </c>
      <c r="D7644" s="223">
        <v>4</v>
      </c>
      <c r="E7644" s="223" t="s">
        <v>172</v>
      </c>
      <c r="F7644" s="225" t="s">
        <v>2</v>
      </c>
      <c r="G7644" s="226">
        <v>0.43</v>
      </c>
      <c r="H7644" s="226">
        <v>0.25</v>
      </c>
      <c r="I7644" s="226">
        <v>0.67</v>
      </c>
      <c r="J7644" s="227">
        <v>3.37</v>
      </c>
      <c r="K7644" s="227">
        <v>5.42</v>
      </c>
      <c r="L7644" s="228">
        <v>0</v>
      </c>
      <c r="M7644" s="229">
        <f t="shared" si="231"/>
        <v>5.42</v>
      </c>
      <c r="N7644" s="230">
        <v>0</v>
      </c>
    </row>
    <row r="7645" spans="1:14" x14ac:dyDescent="0.2">
      <c r="A7645" s="231" t="str">
        <f t="shared" si="232"/>
        <v>OK2.504Thinned015</v>
      </c>
      <c r="B7645" s="223" t="s">
        <v>235</v>
      </c>
      <c r="C7645" s="224">
        <v>2.5</v>
      </c>
      <c r="D7645" s="223">
        <v>4</v>
      </c>
      <c r="E7645" s="223" t="s">
        <v>172</v>
      </c>
      <c r="F7645" s="225" t="s">
        <v>3</v>
      </c>
      <c r="G7645" s="226">
        <v>1.54</v>
      </c>
      <c r="H7645" s="226">
        <v>0.31</v>
      </c>
      <c r="I7645" s="226">
        <v>1.85</v>
      </c>
      <c r="J7645" s="227">
        <v>9.25</v>
      </c>
      <c r="K7645" s="227">
        <v>14.67</v>
      </c>
      <c r="L7645" s="228">
        <v>0</v>
      </c>
      <c r="M7645" s="229">
        <f t="shared" si="231"/>
        <v>14.67</v>
      </c>
      <c r="N7645" s="230">
        <v>0</v>
      </c>
    </row>
    <row r="7646" spans="1:14" x14ac:dyDescent="0.2">
      <c r="A7646" s="231" t="str">
        <f t="shared" si="232"/>
        <v>OK2.504Thinned020</v>
      </c>
      <c r="B7646" s="223" t="s">
        <v>235</v>
      </c>
      <c r="C7646" s="224">
        <v>2.5</v>
      </c>
      <c r="D7646" s="223">
        <v>4</v>
      </c>
      <c r="E7646" s="223" t="s">
        <v>172</v>
      </c>
      <c r="F7646" s="225" t="s">
        <v>4</v>
      </c>
      <c r="G7646" s="226">
        <v>5.38</v>
      </c>
      <c r="H7646" s="226">
        <v>0.38</v>
      </c>
      <c r="I7646" s="226">
        <v>5.76</v>
      </c>
      <c r="J7646" s="227">
        <v>28.82</v>
      </c>
      <c r="K7646" s="227">
        <v>43.49</v>
      </c>
      <c r="L7646" s="228">
        <v>0</v>
      </c>
      <c r="M7646" s="229">
        <f t="shared" si="231"/>
        <v>43.49</v>
      </c>
      <c r="N7646" s="230">
        <v>0</v>
      </c>
    </row>
    <row r="7647" spans="1:14" x14ac:dyDescent="0.2">
      <c r="A7647" s="231" t="str">
        <f t="shared" si="232"/>
        <v>OK2.504Thinned025</v>
      </c>
      <c r="B7647" s="223" t="s">
        <v>235</v>
      </c>
      <c r="C7647" s="224">
        <v>2.5</v>
      </c>
      <c r="D7647" s="223">
        <v>4</v>
      </c>
      <c r="E7647" s="223" t="s">
        <v>172</v>
      </c>
      <c r="F7647" s="225" t="s">
        <v>5</v>
      </c>
      <c r="G7647" s="226">
        <v>18.52</v>
      </c>
      <c r="H7647" s="226">
        <v>0.45</v>
      </c>
      <c r="I7647" s="226">
        <v>18.97</v>
      </c>
      <c r="J7647" s="227">
        <v>94.84</v>
      </c>
      <c r="K7647" s="227">
        <v>138.33000000000001</v>
      </c>
      <c r="L7647" s="228">
        <v>0</v>
      </c>
      <c r="M7647" s="229">
        <f t="shared" si="231"/>
        <v>138.33000000000001</v>
      </c>
      <c r="N7647" s="230">
        <v>0</v>
      </c>
    </row>
    <row r="7648" spans="1:14" x14ac:dyDescent="0.2">
      <c r="A7648" s="231" t="str">
        <f t="shared" si="232"/>
        <v>OK2.504Thinned030</v>
      </c>
      <c r="B7648" s="223" t="s">
        <v>235</v>
      </c>
      <c r="C7648" s="224">
        <v>2.5</v>
      </c>
      <c r="D7648" s="223">
        <v>4</v>
      </c>
      <c r="E7648" s="223" t="s">
        <v>172</v>
      </c>
      <c r="F7648" s="225" t="s">
        <v>6</v>
      </c>
      <c r="G7648" s="226">
        <v>19.04</v>
      </c>
      <c r="H7648" s="226">
        <v>10.44</v>
      </c>
      <c r="I7648" s="226">
        <v>29.48</v>
      </c>
      <c r="J7648" s="227">
        <v>147.41999999999999</v>
      </c>
      <c r="K7648" s="227">
        <v>285.75</v>
      </c>
      <c r="L7648" s="228">
        <v>-0.16</v>
      </c>
      <c r="M7648" s="229">
        <f t="shared" si="231"/>
        <v>285.58999999999997</v>
      </c>
      <c r="N7648" s="230">
        <v>9.24</v>
      </c>
    </row>
    <row r="7649" spans="1:14" x14ac:dyDescent="0.2">
      <c r="A7649" s="231" t="str">
        <f t="shared" si="232"/>
        <v>OK2.504Thinned035</v>
      </c>
      <c r="B7649" s="223" t="s">
        <v>235</v>
      </c>
      <c r="C7649" s="224">
        <v>2.5</v>
      </c>
      <c r="D7649" s="223">
        <v>4</v>
      </c>
      <c r="E7649" s="223" t="s">
        <v>172</v>
      </c>
      <c r="F7649" s="225" t="s">
        <v>7</v>
      </c>
      <c r="G7649" s="226">
        <v>4.34</v>
      </c>
      <c r="H7649" s="226">
        <v>2.73</v>
      </c>
      <c r="I7649" s="226">
        <v>7.07</v>
      </c>
      <c r="J7649" s="227">
        <v>35.369999999999997</v>
      </c>
      <c r="K7649" s="227">
        <v>321.12</v>
      </c>
      <c r="L7649" s="228">
        <v>-0.3</v>
      </c>
      <c r="M7649" s="229">
        <f t="shared" si="231"/>
        <v>320.82</v>
      </c>
      <c r="N7649" s="230">
        <v>7.4</v>
      </c>
    </row>
    <row r="7650" spans="1:14" x14ac:dyDescent="0.2">
      <c r="A7650" s="231" t="str">
        <f t="shared" si="232"/>
        <v>OK2.504Thinned040</v>
      </c>
      <c r="B7650" s="223" t="s">
        <v>235</v>
      </c>
      <c r="C7650" s="224">
        <v>2.5</v>
      </c>
      <c r="D7650" s="223">
        <v>4</v>
      </c>
      <c r="E7650" s="223" t="s">
        <v>172</v>
      </c>
      <c r="F7650" s="225" t="s">
        <v>8</v>
      </c>
      <c r="G7650" s="226">
        <v>2.13</v>
      </c>
      <c r="H7650" s="226">
        <v>0.81</v>
      </c>
      <c r="I7650" s="226">
        <v>2.95</v>
      </c>
      <c r="J7650" s="227">
        <v>14.74</v>
      </c>
      <c r="K7650" s="227">
        <v>335.86</v>
      </c>
      <c r="L7650" s="228">
        <v>-0.55000000000000004</v>
      </c>
      <c r="M7650" s="229">
        <f t="shared" si="231"/>
        <v>335.31</v>
      </c>
      <c r="N7650" s="230">
        <v>2.4</v>
      </c>
    </row>
    <row r="7651" spans="1:14" x14ac:dyDescent="0.2">
      <c r="A7651" s="231" t="str">
        <f t="shared" si="232"/>
        <v>OK2.504Thinned045</v>
      </c>
      <c r="B7651" s="223" t="s">
        <v>235</v>
      </c>
      <c r="C7651" s="224">
        <v>2.5</v>
      </c>
      <c r="D7651" s="223">
        <v>4</v>
      </c>
      <c r="E7651" s="223" t="s">
        <v>172</v>
      </c>
      <c r="F7651" s="225" t="s">
        <v>9</v>
      </c>
      <c r="G7651" s="226">
        <v>3.45</v>
      </c>
      <c r="H7651" s="226">
        <v>0.63</v>
      </c>
      <c r="I7651" s="226">
        <v>4.08</v>
      </c>
      <c r="J7651" s="227">
        <v>20.38</v>
      </c>
      <c r="K7651" s="227">
        <v>356.24</v>
      </c>
      <c r="L7651" s="228">
        <v>-0.82</v>
      </c>
      <c r="M7651" s="229">
        <f t="shared" si="231"/>
        <v>355.42</v>
      </c>
      <c r="N7651" s="230">
        <v>2.5499999999999998</v>
      </c>
    </row>
    <row r="7652" spans="1:14" x14ac:dyDescent="0.2">
      <c r="A7652" s="231" t="str">
        <f t="shared" si="232"/>
        <v>OK2.504Thinned050</v>
      </c>
      <c r="B7652" s="223" t="s">
        <v>235</v>
      </c>
      <c r="C7652" s="224">
        <v>2.5</v>
      </c>
      <c r="D7652" s="223">
        <v>4</v>
      </c>
      <c r="E7652" s="223" t="s">
        <v>172</v>
      </c>
      <c r="F7652" s="225" t="s">
        <v>10</v>
      </c>
      <c r="G7652" s="226">
        <v>4</v>
      </c>
      <c r="H7652" s="226">
        <v>-0.03</v>
      </c>
      <c r="I7652" s="226">
        <v>3.98</v>
      </c>
      <c r="J7652" s="227">
        <v>19.88</v>
      </c>
      <c r="K7652" s="227">
        <v>376.11</v>
      </c>
      <c r="L7652" s="228">
        <v>-1.0900000000000001</v>
      </c>
      <c r="M7652" s="229">
        <f t="shared" si="231"/>
        <v>375.02000000000004</v>
      </c>
      <c r="N7652" s="230">
        <v>2.59</v>
      </c>
    </row>
    <row r="7653" spans="1:14" x14ac:dyDescent="0.2">
      <c r="A7653" s="231" t="str">
        <f t="shared" si="232"/>
        <v>OK2.504Thinned055</v>
      </c>
      <c r="B7653" s="223" t="s">
        <v>235</v>
      </c>
      <c r="C7653" s="224">
        <v>2.5</v>
      </c>
      <c r="D7653" s="223">
        <v>4</v>
      </c>
      <c r="E7653" s="223" t="s">
        <v>172</v>
      </c>
      <c r="F7653" s="225" t="s">
        <v>11</v>
      </c>
      <c r="G7653" s="226">
        <v>3.92</v>
      </c>
      <c r="H7653" s="226">
        <v>-0.52</v>
      </c>
      <c r="I7653" s="226">
        <v>3.4</v>
      </c>
      <c r="J7653" s="227">
        <v>16.989999999999998</v>
      </c>
      <c r="K7653" s="227">
        <v>393.11</v>
      </c>
      <c r="L7653" s="228">
        <v>-1.36</v>
      </c>
      <c r="M7653" s="229">
        <f t="shared" si="231"/>
        <v>391.75</v>
      </c>
      <c r="N7653" s="230">
        <v>2.65</v>
      </c>
    </row>
    <row r="7654" spans="1:14" x14ac:dyDescent="0.2">
      <c r="A7654" s="231" t="str">
        <f t="shared" si="232"/>
        <v>OK2.504Thinned060</v>
      </c>
      <c r="B7654" s="223" t="s">
        <v>235</v>
      </c>
      <c r="C7654" s="224">
        <v>2.5</v>
      </c>
      <c r="D7654" s="223">
        <v>4</v>
      </c>
      <c r="E7654" s="223" t="s">
        <v>172</v>
      </c>
      <c r="F7654" s="225" t="s">
        <v>12</v>
      </c>
      <c r="G7654" s="226">
        <v>4.07</v>
      </c>
      <c r="H7654" s="226">
        <v>-0.79</v>
      </c>
      <c r="I7654" s="226">
        <v>3.28</v>
      </c>
      <c r="J7654" s="227">
        <v>16.399999999999999</v>
      </c>
      <c r="K7654" s="227">
        <v>409.51</v>
      </c>
      <c r="L7654" s="228">
        <v>-1.64</v>
      </c>
      <c r="M7654" s="229">
        <f t="shared" si="231"/>
        <v>407.87</v>
      </c>
      <c r="N7654" s="230">
        <v>2.64</v>
      </c>
    </row>
    <row r="7655" spans="1:14" x14ac:dyDescent="0.2">
      <c r="A7655" s="231" t="str">
        <f t="shared" si="232"/>
        <v>OK2.504Thinned065</v>
      </c>
      <c r="B7655" s="223" t="s">
        <v>235</v>
      </c>
      <c r="C7655" s="224">
        <v>2.5</v>
      </c>
      <c r="D7655" s="223">
        <v>4</v>
      </c>
      <c r="E7655" s="223" t="s">
        <v>172</v>
      </c>
      <c r="F7655" s="225" t="s">
        <v>13</v>
      </c>
      <c r="G7655" s="226">
        <v>4.1100000000000003</v>
      </c>
      <c r="H7655" s="226">
        <v>-0.75</v>
      </c>
      <c r="I7655" s="226">
        <v>3.36</v>
      </c>
      <c r="J7655" s="227">
        <v>16.809999999999999</v>
      </c>
      <c r="K7655" s="227">
        <v>426.31</v>
      </c>
      <c r="L7655" s="228">
        <v>-1.91</v>
      </c>
      <c r="M7655" s="229">
        <f t="shared" si="231"/>
        <v>424.4</v>
      </c>
      <c r="N7655" s="230">
        <v>2.7</v>
      </c>
    </row>
    <row r="7656" spans="1:14" x14ac:dyDescent="0.2">
      <c r="A7656" s="231" t="str">
        <f t="shared" si="232"/>
        <v>OK2.504Thinned070</v>
      </c>
      <c r="B7656" s="223" t="s">
        <v>235</v>
      </c>
      <c r="C7656" s="224">
        <v>2.5</v>
      </c>
      <c r="D7656" s="223">
        <v>4</v>
      </c>
      <c r="E7656" s="223" t="s">
        <v>172</v>
      </c>
      <c r="F7656" s="225" t="s">
        <v>200</v>
      </c>
      <c r="G7656" s="226">
        <v>3.5</v>
      </c>
      <c r="H7656" s="226">
        <v>-0.49</v>
      </c>
      <c r="I7656" s="226">
        <v>3.01</v>
      </c>
      <c r="J7656" s="227">
        <v>15.05</v>
      </c>
      <c r="K7656" s="227">
        <v>441.37</v>
      </c>
      <c r="L7656" s="228">
        <v>-2.2000000000000002</v>
      </c>
      <c r="M7656" s="229">
        <f t="shared" si="231"/>
        <v>439.17</v>
      </c>
      <c r="N7656" s="230">
        <v>2.7</v>
      </c>
    </row>
    <row r="7657" spans="1:14" x14ac:dyDescent="0.2">
      <c r="A7657" s="231" t="str">
        <f t="shared" si="232"/>
        <v>OK2.504Thinned075</v>
      </c>
      <c r="B7657" s="223" t="s">
        <v>235</v>
      </c>
      <c r="C7657" s="224">
        <v>2.5</v>
      </c>
      <c r="D7657" s="223">
        <v>4</v>
      </c>
      <c r="E7657" s="223" t="s">
        <v>172</v>
      </c>
      <c r="F7657" s="225" t="s">
        <v>201</v>
      </c>
      <c r="G7657" s="226">
        <v>3.09</v>
      </c>
      <c r="H7657" s="226">
        <v>-0.36</v>
      </c>
      <c r="I7657" s="226">
        <v>2.73</v>
      </c>
      <c r="J7657" s="227">
        <v>13.66</v>
      </c>
      <c r="K7657" s="227">
        <v>455.03</v>
      </c>
      <c r="L7657" s="228">
        <v>-2.48</v>
      </c>
      <c r="M7657" s="229">
        <f t="shared" si="231"/>
        <v>452.54999999999995</v>
      </c>
      <c r="N7657" s="230">
        <v>2.72</v>
      </c>
    </row>
    <row r="7658" spans="1:14" x14ac:dyDescent="0.2">
      <c r="A7658" s="231" t="str">
        <f t="shared" si="232"/>
        <v>OK2.504Thinned080</v>
      </c>
      <c r="B7658" s="223" t="s">
        <v>235</v>
      </c>
      <c r="C7658" s="224">
        <v>2.5</v>
      </c>
      <c r="D7658" s="223">
        <v>4</v>
      </c>
      <c r="E7658" s="223" t="s">
        <v>172</v>
      </c>
      <c r="F7658" s="225" t="s">
        <v>202</v>
      </c>
      <c r="G7658" s="226">
        <v>3.01</v>
      </c>
      <c r="H7658" s="226">
        <v>-0.2</v>
      </c>
      <c r="I7658" s="226">
        <v>2.81</v>
      </c>
      <c r="J7658" s="227">
        <v>14.03</v>
      </c>
      <c r="K7658" s="227">
        <v>469.05</v>
      </c>
      <c r="L7658" s="228">
        <v>-2.76</v>
      </c>
      <c r="M7658" s="229">
        <f t="shared" si="231"/>
        <v>466.29</v>
      </c>
      <c r="N7658" s="230">
        <v>2.72</v>
      </c>
    </row>
    <row r="7659" spans="1:14" x14ac:dyDescent="0.2">
      <c r="A7659" s="231" t="str">
        <f t="shared" si="232"/>
        <v>OK2.504Thinned085</v>
      </c>
      <c r="B7659" s="223" t="s">
        <v>235</v>
      </c>
      <c r="C7659" s="224">
        <v>2.5</v>
      </c>
      <c r="D7659" s="223">
        <v>4</v>
      </c>
      <c r="E7659" s="223" t="s">
        <v>172</v>
      </c>
      <c r="F7659" s="225" t="s">
        <v>203</v>
      </c>
      <c r="G7659" s="226">
        <v>2.4900000000000002</v>
      </c>
      <c r="H7659" s="226">
        <v>0.1</v>
      </c>
      <c r="I7659" s="226">
        <v>2.59</v>
      </c>
      <c r="J7659" s="227">
        <v>12.94</v>
      </c>
      <c r="K7659" s="227">
        <v>481.99</v>
      </c>
      <c r="L7659" s="228">
        <v>-3.04</v>
      </c>
      <c r="M7659" s="229">
        <f t="shared" si="231"/>
        <v>478.95</v>
      </c>
      <c r="N7659" s="230">
        <v>2.74</v>
      </c>
    </row>
    <row r="7660" spans="1:14" x14ac:dyDescent="0.2">
      <c r="A7660" s="231" t="str">
        <f t="shared" si="232"/>
        <v>OK2.504Thinned090</v>
      </c>
      <c r="B7660" s="223" t="s">
        <v>235</v>
      </c>
      <c r="C7660" s="224">
        <v>2.5</v>
      </c>
      <c r="D7660" s="223">
        <v>4</v>
      </c>
      <c r="E7660" s="223" t="s">
        <v>172</v>
      </c>
      <c r="F7660" s="225" t="s">
        <v>204</v>
      </c>
      <c r="G7660" s="226">
        <v>-0.35</v>
      </c>
      <c r="H7660" s="226">
        <v>2.25</v>
      </c>
      <c r="I7660" s="226">
        <v>1.89</v>
      </c>
      <c r="J7660" s="227">
        <v>9.4700000000000006</v>
      </c>
      <c r="K7660" s="227">
        <v>491.46</v>
      </c>
      <c r="L7660" s="228">
        <v>-3.29</v>
      </c>
      <c r="M7660" s="229">
        <f t="shared" si="231"/>
        <v>488.16999999999996</v>
      </c>
      <c r="N7660" s="230">
        <v>2.35</v>
      </c>
    </row>
    <row r="7661" spans="1:14" x14ac:dyDescent="0.2">
      <c r="A7661" s="231" t="str">
        <f t="shared" si="232"/>
        <v>OK2.504Thinned095</v>
      </c>
      <c r="B7661" s="223" t="s">
        <v>235</v>
      </c>
      <c r="C7661" s="224">
        <v>2.5</v>
      </c>
      <c r="D7661" s="223">
        <v>4</v>
      </c>
      <c r="E7661" s="223" t="s">
        <v>172</v>
      </c>
      <c r="F7661" s="225" t="s">
        <v>205</v>
      </c>
      <c r="G7661" s="226">
        <v>1.78</v>
      </c>
      <c r="H7661" s="226">
        <v>-1.31</v>
      </c>
      <c r="I7661" s="226">
        <v>0.47</v>
      </c>
      <c r="J7661" s="227">
        <v>2.36</v>
      </c>
      <c r="K7661" s="227">
        <v>493.82</v>
      </c>
      <c r="L7661" s="228">
        <v>-3.57</v>
      </c>
      <c r="M7661" s="229">
        <f t="shared" si="231"/>
        <v>490.25</v>
      </c>
      <c r="N7661" s="230">
        <v>2.76</v>
      </c>
    </row>
    <row r="7662" spans="1:14" x14ac:dyDescent="0.2">
      <c r="A7662" s="231" t="str">
        <f t="shared" si="232"/>
        <v>OK2.504Thinned100</v>
      </c>
      <c r="B7662" s="223" t="s">
        <v>235</v>
      </c>
      <c r="C7662" s="224">
        <v>2.5</v>
      </c>
      <c r="D7662" s="223">
        <v>4</v>
      </c>
      <c r="E7662" s="223" t="s">
        <v>172</v>
      </c>
      <c r="F7662" s="225" t="s">
        <v>206</v>
      </c>
      <c r="G7662" s="226">
        <v>1.44</v>
      </c>
      <c r="H7662" s="226">
        <v>-0.96</v>
      </c>
      <c r="I7662" s="226">
        <v>0.48</v>
      </c>
      <c r="J7662" s="227">
        <v>2.42</v>
      </c>
      <c r="K7662" s="227">
        <v>496.24</v>
      </c>
      <c r="L7662" s="228">
        <v>-3.86</v>
      </c>
      <c r="M7662" s="229">
        <f t="shared" si="231"/>
        <v>492.38</v>
      </c>
      <c r="N7662" s="230">
        <v>2.75</v>
      </c>
    </row>
    <row r="7663" spans="1:14" x14ac:dyDescent="0.2">
      <c r="A7663" s="231" t="str">
        <f t="shared" si="232"/>
        <v>OK2.504Thinned105</v>
      </c>
      <c r="B7663" s="223" t="s">
        <v>235</v>
      </c>
      <c r="C7663" s="224">
        <v>2.5</v>
      </c>
      <c r="D7663" s="223">
        <v>4</v>
      </c>
      <c r="E7663" s="223" t="s">
        <v>172</v>
      </c>
      <c r="F7663" s="225" t="s">
        <v>207</v>
      </c>
      <c r="G7663" s="226">
        <v>1.18</v>
      </c>
      <c r="H7663" s="226">
        <v>-0.85</v>
      </c>
      <c r="I7663" s="226">
        <v>0.32</v>
      </c>
      <c r="J7663" s="227">
        <v>1.61</v>
      </c>
      <c r="K7663" s="227">
        <v>497.85</v>
      </c>
      <c r="L7663" s="228">
        <v>-4.13</v>
      </c>
      <c r="M7663" s="229">
        <f t="shared" si="231"/>
        <v>493.72</v>
      </c>
      <c r="N7663" s="230">
        <v>2.62</v>
      </c>
    </row>
    <row r="7664" spans="1:14" x14ac:dyDescent="0.2">
      <c r="A7664" s="231" t="str">
        <f t="shared" si="232"/>
        <v>OK2.504Thinned110</v>
      </c>
      <c r="B7664" s="223" t="s">
        <v>235</v>
      </c>
      <c r="C7664" s="224">
        <v>2.5</v>
      </c>
      <c r="D7664" s="223">
        <v>4</v>
      </c>
      <c r="E7664" s="223" t="s">
        <v>172</v>
      </c>
      <c r="F7664" s="225" t="s">
        <v>208</v>
      </c>
      <c r="G7664" s="226">
        <v>1.39</v>
      </c>
      <c r="H7664" s="226">
        <v>-0.9</v>
      </c>
      <c r="I7664" s="226">
        <v>0.49</v>
      </c>
      <c r="J7664" s="227">
        <v>2.44</v>
      </c>
      <c r="K7664" s="227">
        <v>500.29</v>
      </c>
      <c r="L7664" s="228">
        <v>-4.3899999999999997</v>
      </c>
      <c r="M7664" s="229">
        <f t="shared" si="231"/>
        <v>495.90000000000003</v>
      </c>
      <c r="N7664" s="230">
        <v>2.4500000000000002</v>
      </c>
    </row>
    <row r="7665" spans="1:14" x14ac:dyDescent="0.2">
      <c r="A7665" s="231" t="str">
        <f t="shared" si="232"/>
        <v>OK2.504Thinned115</v>
      </c>
      <c r="B7665" s="223" t="s">
        <v>235</v>
      </c>
      <c r="C7665" s="224">
        <v>2.5</v>
      </c>
      <c r="D7665" s="223">
        <v>4</v>
      </c>
      <c r="E7665" s="223" t="s">
        <v>172</v>
      </c>
      <c r="F7665" s="225" t="s">
        <v>209</v>
      </c>
      <c r="G7665" s="226">
        <v>0.88</v>
      </c>
      <c r="H7665" s="226">
        <v>-0.61</v>
      </c>
      <c r="I7665" s="226">
        <v>0.27</v>
      </c>
      <c r="J7665" s="227">
        <v>1.36</v>
      </c>
      <c r="K7665" s="227">
        <v>501.66</v>
      </c>
      <c r="L7665" s="228">
        <v>-4.62</v>
      </c>
      <c r="M7665" s="229">
        <f t="shared" si="231"/>
        <v>497.04</v>
      </c>
      <c r="N7665" s="230">
        <v>2.27</v>
      </c>
    </row>
    <row r="7666" spans="1:14" x14ac:dyDescent="0.2">
      <c r="A7666" s="231" t="str">
        <f t="shared" si="232"/>
        <v>OK2.504Thinned120</v>
      </c>
      <c r="B7666" s="223" t="s">
        <v>235</v>
      </c>
      <c r="C7666" s="224">
        <v>2.5</v>
      </c>
      <c r="D7666" s="223">
        <v>4</v>
      </c>
      <c r="E7666" s="223" t="s">
        <v>172</v>
      </c>
      <c r="F7666" s="225" t="s">
        <v>210</v>
      </c>
      <c r="G7666" s="226">
        <v>0.76</v>
      </c>
      <c r="H7666" s="226">
        <v>-0.49</v>
      </c>
      <c r="I7666" s="226">
        <v>0.27</v>
      </c>
      <c r="J7666" s="227">
        <v>1.35</v>
      </c>
      <c r="K7666" s="227">
        <v>503.01</v>
      </c>
      <c r="L7666" s="228">
        <v>-4.84</v>
      </c>
      <c r="M7666" s="229">
        <f t="shared" ref="M7666:M7729" si="233">K7666+L7666</f>
        <v>498.17</v>
      </c>
      <c r="N7666" s="230">
        <v>2.09</v>
      </c>
    </row>
    <row r="7667" spans="1:14" x14ac:dyDescent="0.2">
      <c r="A7667" s="231" t="str">
        <f t="shared" si="232"/>
        <v>OK2.504Thinned125</v>
      </c>
      <c r="B7667" s="223" t="s">
        <v>235</v>
      </c>
      <c r="C7667" s="224">
        <v>2.5</v>
      </c>
      <c r="D7667" s="223">
        <v>4</v>
      </c>
      <c r="E7667" s="223" t="s">
        <v>172</v>
      </c>
      <c r="F7667" s="225" t="s">
        <v>211</v>
      </c>
      <c r="G7667" s="226">
        <v>0.73</v>
      </c>
      <c r="H7667" s="226">
        <v>-0.5</v>
      </c>
      <c r="I7667" s="226">
        <v>0.23</v>
      </c>
      <c r="J7667" s="227">
        <v>1.1399999999999999</v>
      </c>
      <c r="K7667" s="227">
        <v>504.15</v>
      </c>
      <c r="L7667" s="228">
        <v>-5.03</v>
      </c>
      <c r="M7667" s="229">
        <f t="shared" si="233"/>
        <v>499.12</v>
      </c>
      <c r="N7667" s="230">
        <v>1.92</v>
      </c>
    </row>
    <row r="7668" spans="1:14" x14ac:dyDescent="0.2">
      <c r="A7668" s="231" t="str">
        <f t="shared" si="232"/>
        <v>OK2.504Thinned130</v>
      </c>
      <c r="B7668" s="223" t="s">
        <v>235</v>
      </c>
      <c r="C7668" s="224">
        <v>2.5</v>
      </c>
      <c r="D7668" s="223">
        <v>4</v>
      </c>
      <c r="E7668" s="223" t="s">
        <v>172</v>
      </c>
      <c r="F7668" s="225" t="s">
        <v>212</v>
      </c>
      <c r="G7668" s="226">
        <v>0.69</v>
      </c>
      <c r="H7668" s="226">
        <v>-0.52</v>
      </c>
      <c r="I7668" s="226">
        <v>0.17</v>
      </c>
      <c r="J7668" s="227">
        <v>0.87</v>
      </c>
      <c r="K7668" s="227">
        <v>505.02</v>
      </c>
      <c r="L7668" s="228">
        <v>-5.22</v>
      </c>
      <c r="M7668" s="229">
        <f t="shared" si="233"/>
        <v>499.79999999999995</v>
      </c>
      <c r="N7668" s="230">
        <v>1.75</v>
      </c>
    </row>
    <row r="7669" spans="1:14" x14ac:dyDescent="0.2">
      <c r="A7669" s="231" t="str">
        <f t="shared" si="232"/>
        <v>OK2.504Thinned135</v>
      </c>
      <c r="B7669" s="223" t="s">
        <v>235</v>
      </c>
      <c r="C7669" s="224">
        <v>2.5</v>
      </c>
      <c r="D7669" s="223">
        <v>4</v>
      </c>
      <c r="E7669" s="223" t="s">
        <v>172</v>
      </c>
      <c r="F7669" s="225" t="s">
        <v>213</v>
      </c>
      <c r="G7669" s="226">
        <v>0.63</v>
      </c>
      <c r="H7669" s="226">
        <v>-0.54</v>
      </c>
      <c r="I7669" s="226">
        <v>0.09</v>
      </c>
      <c r="J7669" s="227">
        <v>0.46</v>
      </c>
      <c r="K7669" s="227">
        <v>505.48</v>
      </c>
      <c r="L7669" s="228">
        <v>-5.38</v>
      </c>
      <c r="M7669" s="229">
        <f t="shared" si="233"/>
        <v>500.1</v>
      </c>
      <c r="N7669" s="230">
        <v>1.58</v>
      </c>
    </row>
    <row r="7670" spans="1:14" x14ac:dyDescent="0.2">
      <c r="A7670" s="231" t="str">
        <f t="shared" si="232"/>
        <v>OK2.504Thinned140</v>
      </c>
      <c r="B7670" s="223" t="s">
        <v>235</v>
      </c>
      <c r="C7670" s="224">
        <v>2.5</v>
      </c>
      <c r="D7670" s="223">
        <v>4</v>
      </c>
      <c r="E7670" s="223" t="s">
        <v>172</v>
      </c>
      <c r="F7670" s="225" t="s">
        <v>214</v>
      </c>
      <c r="G7670" s="226">
        <v>0.75</v>
      </c>
      <c r="H7670" s="226">
        <v>-0.54</v>
      </c>
      <c r="I7670" s="226">
        <v>0.2</v>
      </c>
      <c r="J7670" s="227">
        <v>1.02</v>
      </c>
      <c r="K7670" s="227">
        <v>506.5</v>
      </c>
      <c r="L7670" s="228">
        <v>-5.53</v>
      </c>
      <c r="M7670" s="229">
        <f t="shared" si="233"/>
        <v>500.97</v>
      </c>
      <c r="N7670" s="230">
        <v>1.4</v>
      </c>
    </row>
    <row r="7671" spans="1:14" x14ac:dyDescent="0.2">
      <c r="A7671" s="231" t="str">
        <f t="shared" si="232"/>
        <v>OK2.504Thinned145</v>
      </c>
      <c r="B7671" s="223" t="s">
        <v>235</v>
      </c>
      <c r="C7671" s="224">
        <v>2.5</v>
      </c>
      <c r="D7671" s="223">
        <v>4</v>
      </c>
      <c r="E7671" s="223" t="s">
        <v>172</v>
      </c>
      <c r="F7671" s="225" t="s">
        <v>215</v>
      </c>
      <c r="G7671" s="226">
        <v>0.59</v>
      </c>
      <c r="H7671" s="226">
        <v>-0.54</v>
      </c>
      <c r="I7671" s="226">
        <v>0.05</v>
      </c>
      <c r="J7671" s="227">
        <v>0.27</v>
      </c>
      <c r="K7671" s="227">
        <v>506.77</v>
      </c>
      <c r="L7671" s="228">
        <v>-5.65</v>
      </c>
      <c r="M7671" s="229">
        <f t="shared" si="233"/>
        <v>501.12</v>
      </c>
      <c r="N7671" s="230">
        <v>1.22</v>
      </c>
    </row>
    <row r="7672" spans="1:14" x14ac:dyDescent="0.2">
      <c r="A7672" s="231" t="str">
        <f t="shared" si="232"/>
        <v>OK2.504Thinned150</v>
      </c>
      <c r="B7672" s="223" t="s">
        <v>235</v>
      </c>
      <c r="C7672" s="224">
        <v>2.5</v>
      </c>
      <c r="D7672" s="223">
        <v>4</v>
      </c>
      <c r="E7672" s="223" t="s">
        <v>172</v>
      </c>
      <c r="F7672" s="225" t="s">
        <v>216</v>
      </c>
      <c r="G7672" s="226">
        <v>0.67</v>
      </c>
      <c r="H7672" s="226">
        <v>-0.53</v>
      </c>
      <c r="I7672" s="226">
        <v>0.13</v>
      </c>
      <c r="J7672" s="227">
        <v>0.67</v>
      </c>
      <c r="K7672" s="227">
        <v>507.44</v>
      </c>
      <c r="L7672" s="228">
        <v>-5.76</v>
      </c>
      <c r="M7672" s="229">
        <f t="shared" si="233"/>
        <v>501.68</v>
      </c>
      <c r="N7672" s="230">
        <v>1.07</v>
      </c>
    </row>
    <row r="7673" spans="1:14" x14ac:dyDescent="0.2">
      <c r="A7673" s="231" t="str">
        <f t="shared" si="232"/>
        <v>OK2.504Thinned155</v>
      </c>
      <c r="B7673" s="223" t="s">
        <v>235</v>
      </c>
      <c r="C7673" s="224">
        <v>2.5</v>
      </c>
      <c r="D7673" s="223">
        <v>4</v>
      </c>
      <c r="E7673" s="223" t="s">
        <v>172</v>
      </c>
      <c r="F7673" s="225" t="s">
        <v>217</v>
      </c>
      <c r="G7673" s="226">
        <v>1.02</v>
      </c>
      <c r="H7673" s="226">
        <v>-0.47</v>
      </c>
      <c r="I7673" s="226">
        <v>0.55000000000000004</v>
      </c>
      <c r="J7673" s="227">
        <v>2.75</v>
      </c>
      <c r="K7673" s="227">
        <v>510.2</v>
      </c>
      <c r="L7673" s="228">
        <v>-5.86</v>
      </c>
      <c r="M7673" s="229">
        <f t="shared" si="233"/>
        <v>504.34</v>
      </c>
      <c r="N7673" s="230">
        <v>0.94</v>
      </c>
    </row>
    <row r="7674" spans="1:14" x14ac:dyDescent="0.2">
      <c r="A7674" s="231" t="str">
        <f t="shared" si="232"/>
        <v>OK2.504Thinned160</v>
      </c>
      <c r="B7674" s="223" t="s">
        <v>235</v>
      </c>
      <c r="C7674" s="224">
        <v>2.5</v>
      </c>
      <c r="D7674" s="223">
        <v>4</v>
      </c>
      <c r="E7674" s="223" t="s">
        <v>172</v>
      </c>
      <c r="F7674" s="225" t="s">
        <v>218</v>
      </c>
      <c r="G7674" s="226">
        <v>1.08</v>
      </c>
      <c r="H7674" s="226">
        <v>-0.41</v>
      </c>
      <c r="I7674" s="226">
        <v>0.66</v>
      </c>
      <c r="J7674" s="227">
        <v>3.3</v>
      </c>
      <c r="K7674" s="227">
        <v>513.5</v>
      </c>
      <c r="L7674" s="228">
        <v>-5.94</v>
      </c>
      <c r="M7674" s="229">
        <f t="shared" si="233"/>
        <v>507.56</v>
      </c>
      <c r="N7674" s="230">
        <v>0.82</v>
      </c>
    </row>
    <row r="7675" spans="1:14" x14ac:dyDescent="0.2">
      <c r="A7675" s="231" t="str">
        <f t="shared" si="232"/>
        <v>OK2.504Thinned165</v>
      </c>
      <c r="B7675" s="223" t="s">
        <v>235</v>
      </c>
      <c r="C7675" s="224">
        <v>2.5</v>
      </c>
      <c r="D7675" s="223">
        <v>4</v>
      </c>
      <c r="E7675" s="223" t="s">
        <v>172</v>
      </c>
      <c r="F7675" s="225" t="s">
        <v>219</v>
      </c>
      <c r="G7675" s="226">
        <v>1.1100000000000001</v>
      </c>
      <c r="H7675" s="226">
        <v>-0.36</v>
      </c>
      <c r="I7675" s="226">
        <v>0.75</v>
      </c>
      <c r="J7675" s="227">
        <v>3.75</v>
      </c>
      <c r="K7675" s="227">
        <v>517.25</v>
      </c>
      <c r="L7675" s="228">
        <v>-6.02</v>
      </c>
      <c r="M7675" s="229">
        <f t="shared" si="233"/>
        <v>511.23</v>
      </c>
      <c r="N7675" s="230">
        <v>0.71</v>
      </c>
    </row>
    <row r="7676" spans="1:14" x14ac:dyDescent="0.2">
      <c r="A7676" s="231" t="str">
        <f t="shared" si="232"/>
        <v>OK2.504Thinned170</v>
      </c>
      <c r="B7676" s="223" t="s">
        <v>235</v>
      </c>
      <c r="C7676" s="224">
        <v>2.5</v>
      </c>
      <c r="D7676" s="223">
        <v>4</v>
      </c>
      <c r="E7676" s="223" t="s">
        <v>172</v>
      </c>
      <c r="F7676" s="225" t="s">
        <v>220</v>
      </c>
      <c r="G7676" s="226">
        <v>1.1100000000000001</v>
      </c>
      <c r="H7676" s="226">
        <v>-0.32</v>
      </c>
      <c r="I7676" s="226">
        <v>0.79</v>
      </c>
      <c r="J7676" s="227">
        <v>3.93</v>
      </c>
      <c r="K7676" s="227">
        <v>521.17999999999995</v>
      </c>
      <c r="L7676" s="228">
        <v>-6.08</v>
      </c>
      <c r="M7676" s="229">
        <f t="shared" si="233"/>
        <v>515.09999999999991</v>
      </c>
      <c r="N7676" s="230">
        <v>0.63</v>
      </c>
    </row>
    <row r="7677" spans="1:14" x14ac:dyDescent="0.2">
      <c r="A7677" s="231" t="str">
        <f t="shared" si="232"/>
        <v>OK2.504Thinned175</v>
      </c>
      <c r="B7677" s="223" t="s">
        <v>235</v>
      </c>
      <c r="C7677" s="224">
        <v>2.5</v>
      </c>
      <c r="D7677" s="223">
        <v>4</v>
      </c>
      <c r="E7677" s="223" t="s">
        <v>172</v>
      </c>
      <c r="F7677" s="225" t="s">
        <v>221</v>
      </c>
      <c r="G7677" s="226">
        <v>1.1000000000000001</v>
      </c>
      <c r="H7677" s="226">
        <v>-0.28000000000000003</v>
      </c>
      <c r="I7677" s="226">
        <v>0.81</v>
      </c>
      <c r="J7677" s="227">
        <v>4.07</v>
      </c>
      <c r="K7677" s="227">
        <v>525.25</v>
      </c>
      <c r="L7677" s="228">
        <v>-6.14</v>
      </c>
      <c r="M7677" s="229">
        <f t="shared" si="233"/>
        <v>519.11</v>
      </c>
      <c r="N7677" s="230">
        <v>0.55000000000000004</v>
      </c>
    </row>
    <row r="7678" spans="1:14" x14ac:dyDescent="0.2">
      <c r="A7678" s="231" t="str">
        <f t="shared" si="232"/>
        <v>OK2.504Thinned180</v>
      </c>
      <c r="B7678" s="223" t="s">
        <v>235</v>
      </c>
      <c r="C7678" s="224">
        <v>2.5</v>
      </c>
      <c r="D7678" s="223">
        <v>4</v>
      </c>
      <c r="E7678" s="223" t="s">
        <v>172</v>
      </c>
      <c r="F7678" s="225" t="s">
        <v>222</v>
      </c>
      <c r="G7678" s="226">
        <v>1.03</v>
      </c>
      <c r="H7678" s="226">
        <v>-0.25</v>
      </c>
      <c r="I7678" s="226">
        <v>0.79</v>
      </c>
      <c r="J7678" s="227">
        <v>3.94</v>
      </c>
      <c r="K7678" s="227">
        <v>529.20000000000005</v>
      </c>
      <c r="L7678" s="228">
        <v>-6.19</v>
      </c>
      <c r="M7678" s="229">
        <f t="shared" si="233"/>
        <v>523.01</v>
      </c>
      <c r="N7678" s="230">
        <v>0.48</v>
      </c>
    </row>
    <row r="7679" spans="1:14" x14ac:dyDescent="0.2">
      <c r="A7679" s="231" t="str">
        <f t="shared" si="232"/>
        <v>OK2.504Thinned185</v>
      </c>
      <c r="B7679" s="223" t="s">
        <v>235</v>
      </c>
      <c r="C7679" s="224">
        <v>2.5</v>
      </c>
      <c r="D7679" s="223">
        <v>4</v>
      </c>
      <c r="E7679" s="223" t="s">
        <v>172</v>
      </c>
      <c r="F7679" s="225" t="s">
        <v>223</v>
      </c>
      <c r="G7679" s="226">
        <v>1.1399999999999999</v>
      </c>
      <c r="H7679" s="226">
        <v>-0.21</v>
      </c>
      <c r="I7679" s="226">
        <v>0.93</v>
      </c>
      <c r="J7679" s="227">
        <v>4.6500000000000004</v>
      </c>
      <c r="K7679" s="227">
        <v>533.85</v>
      </c>
      <c r="L7679" s="228">
        <v>-6.23</v>
      </c>
      <c r="M7679" s="229">
        <f t="shared" si="233"/>
        <v>527.62</v>
      </c>
      <c r="N7679" s="230">
        <v>0.42</v>
      </c>
    </row>
    <row r="7680" spans="1:14" x14ac:dyDescent="0.2">
      <c r="A7680" s="231" t="str">
        <f t="shared" si="232"/>
        <v>OK2.504Thinned190</v>
      </c>
      <c r="B7680" s="223" t="s">
        <v>235</v>
      </c>
      <c r="C7680" s="224">
        <v>2.5</v>
      </c>
      <c r="D7680" s="223">
        <v>4</v>
      </c>
      <c r="E7680" s="223" t="s">
        <v>172</v>
      </c>
      <c r="F7680" s="225" t="s">
        <v>224</v>
      </c>
      <c r="G7680" s="226">
        <v>1.03</v>
      </c>
      <c r="H7680" s="226">
        <v>-0.19</v>
      </c>
      <c r="I7680" s="226">
        <v>0.84</v>
      </c>
      <c r="J7680" s="227">
        <v>4.18</v>
      </c>
      <c r="K7680" s="227">
        <v>538.03</v>
      </c>
      <c r="L7680" s="228">
        <v>-6.27</v>
      </c>
      <c r="M7680" s="229">
        <f t="shared" si="233"/>
        <v>531.76</v>
      </c>
      <c r="N7680" s="230">
        <v>0.36</v>
      </c>
    </row>
    <row r="7681" spans="1:14" x14ac:dyDescent="0.2">
      <c r="A7681" s="231" t="str">
        <f t="shared" si="232"/>
        <v>OK2.504Thinned195</v>
      </c>
      <c r="B7681" s="223" t="s">
        <v>235</v>
      </c>
      <c r="C7681" s="224">
        <v>2.5</v>
      </c>
      <c r="D7681" s="223">
        <v>4</v>
      </c>
      <c r="E7681" s="223" t="s">
        <v>172</v>
      </c>
      <c r="F7681" s="225" t="s">
        <v>225</v>
      </c>
      <c r="G7681" s="226">
        <v>1.71</v>
      </c>
      <c r="H7681" s="226">
        <v>-0.66</v>
      </c>
      <c r="I7681" s="226">
        <v>1.05</v>
      </c>
      <c r="J7681" s="227">
        <v>5.26</v>
      </c>
      <c r="K7681" s="227">
        <v>543.29</v>
      </c>
      <c r="L7681" s="228">
        <v>-6.27</v>
      </c>
      <c r="M7681" s="229">
        <f t="shared" si="233"/>
        <v>537.02</v>
      </c>
      <c r="N7681" s="230">
        <v>0</v>
      </c>
    </row>
    <row r="7682" spans="1:14" x14ac:dyDescent="0.2">
      <c r="A7682" s="231" t="str">
        <f t="shared" ref="A7682:A7745" si="234">CONCATENATE(LEFT(B7682,2),TEXT(C7682,"0.0"),TEXT(D7682,"00"),E7682,TEXT(LEFT(F7682,3),"000"))</f>
        <v>OK2.506NO_thin000</v>
      </c>
      <c r="B7682" s="223" t="s">
        <v>235</v>
      </c>
      <c r="C7682" s="224">
        <v>2.5</v>
      </c>
      <c r="D7682" s="223">
        <v>6</v>
      </c>
      <c r="E7682" s="223" t="s">
        <v>199</v>
      </c>
      <c r="F7682" s="225" t="s">
        <v>0</v>
      </c>
      <c r="G7682" s="226">
        <v>0.25</v>
      </c>
      <c r="H7682" s="226">
        <v>0.17</v>
      </c>
      <c r="I7682" s="226">
        <v>0.42</v>
      </c>
      <c r="J7682" s="227">
        <v>2.1</v>
      </c>
      <c r="K7682" s="227">
        <v>2.1</v>
      </c>
      <c r="L7682" s="228">
        <v>0</v>
      </c>
      <c r="M7682" s="229">
        <f t="shared" si="233"/>
        <v>2.1</v>
      </c>
      <c r="N7682" s="230">
        <v>0</v>
      </c>
    </row>
    <row r="7683" spans="1:14" x14ac:dyDescent="0.2">
      <c r="A7683" s="231" t="str">
        <f t="shared" si="234"/>
        <v>OK2.506NO_thin005</v>
      </c>
      <c r="B7683" s="223" t="s">
        <v>235</v>
      </c>
      <c r="C7683" s="224">
        <v>2.5</v>
      </c>
      <c r="D7683" s="223">
        <v>6</v>
      </c>
      <c r="E7683" s="223" t="s">
        <v>199</v>
      </c>
      <c r="F7683" s="225" t="s">
        <v>1</v>
      </c>
      <c r="G7683" s="226">
        <v>1.1399999999999999</v>
      </c>
      <c r="H7683" s="226">
        <v>0.34</v>
      </c>
      <c r="I7683" s="226">
        <v>1.48</v>
      </c>
      <c r="J7683" s="227">
        <v>7.39</v>
      </c>
      <c r="K7683" s="227">
        <v>9.49</v>
      </c>
      <c r="L7683" s="228">
        <v>0</v>
      </c>
      <c r="M7683" s="229">
        <f t="shared" si="233"/>
        <v>9.49</v>
      </c>
      <c r="N7683" s="230">
        <v>0</v>
      </c>
    </row>
    <row r="7684" spans="1:14" x14ac:dyDescent="0.2">
      <c r="A7684" s="231" t="str">
        <f t="shared" si="234"/>
        <v>OK2.506NO_thin010</v>
      </c>
      <c r="B7684" s="223" t="s">
        <v>235</v>
      </c>
      <c r="C7684" s="224">
        <v>2.5</v>
      </c>
      <c r="D7684" s="223">
        <v>6</v>
      </c>
      <c r="E7684" s="223" t="s">
        <v>199</v>
      </c>
      <c r="F7684" s="225" t="s">
        <v>2</v>
      </c>
      <c r="G7684" s="226">
        <v>4.42</v>
      </c>
      <c r="H7684" s="226">
        <v>0.48</v>
      </c>
      <c r="I7684" s="226">
        <v>4.91</v>
      </c>
      <c r="J7684" s="227">
        <v>24.53</v>
      </c>
      <c r="K7684" s="227">
        <v>34.020000000000003</v>
      </c>
      <c r="L7684" s="228">
        <v>0</v>
      </c>
      <c r="M7684" s="229">
        <f t="shared" si="233"/>
        <v>34.020000000000003</v>
      </c>
      <c r="N7684" s="230">
        <v>0</v>
      </c>
    </row>
    <row r="7685" spans="1:14" x14ac:dyDescent="0.2">
      <c r="A7685" s="231" t="str">
        <f t="shared" si="234"/>
        <v>OK2.506NO_thin015</v>
      </c>
      <c r="B7685" s="223" t="s">
        <v>235</v>
      </c>
      <c r="C7685" s="224">
        <v>2.5</v>
      </c>
      <c r="D7685" s="223">
        <v>6</v>
      </c>
      <c r="E7685" s="223" t="s">
        <v>199</v>
      </c>
      <c r="F7685" s="225" t="s">
        <v>3</v>
      </c>
      <c r="G7685" s="226">
        <v>16.16</v>
      </c>
      <c r="H7685" s="226">
        <v>0.63</v>
      </c>
      <c r="I7685" s="226">
        <v>16.8</v>
      </c>
      <c r="J7685" s="227">
        <v>83.98</v>
      </c>
      <c r="K7685" s="227">
        <v>117.99</v>
      </c>
      <c r="L7685" s="228">
        <v>0</v>
      </c>
      <c r="M7685" s="229">
        <f t="shared" si="233"/>
        <v>117.99</v>
      </c>
      <c r="N7685" s="230">
        <v>0</v>
      </c>
    </row>
    <row r="7686" spans="1:14" x14ac:dyDescent="0.2">
      <c r="A7686" s="231" t="str">
        <f t="shared" si="234"/>
        <v>OK2.506NO_thin020</v>
      </c>
      <c r="B7686" s="223" t="s">
        <v>235</v>
      </c>
      <c r="C7686" s="224">
        <v>2.5</v>
      </c>
      <c r="D7686" s="223">
        <v>6</v>
      </c>
      <c r="E7686" s="223" t="s">
        <v>199</v>
      </c>
      <c r="F7686" s="225" t="s">
        <v>4</v>
      </c>
      <c r="G7686" s="226">
        <v>33.31</v>
      </c>
      <c r="H7686" s="226">
        <v>1.88</v>
      </c>
      <c r="I7686" s="226">
        <v>35.19</v>
      </c>
      <c r="J7686" s="227">
        <v>175.95</v>
      </c>
      <c r="K7686" s="227">
        <v>293.94</v>
      </c>
      <c r="L7686" s="228">
        <v>0</v>
      </c>
      <c r="M7686" s="229">
        <f t="shared" si="233"/>
        <v>293.94</v>
      </c>
      <c r="N7686" s="230">
        <v>0</v>
      </c>
    </row>
    <row r="7687" spans="1:14" x14ac:dyDescent="0.2">
      <c r="A7687" s="231" t="str">
        <f t="shared" si="234"/>
        <v>OK2.506NO_thin025</v>
      </c>
      <c r="B7687" s="223" t="s">
        <v>235</v>
      </c>
      <c r="C7687" s="224">
        <v>2.5</v>
      </c>
      <c r="D7687" s="223">
        <v>6</v>
      </c>
      <c r="E7687" s="223" t="s">
        <v>199</v>
      </c>
      <c r="F7687" s="225" t="s">
        <v>5</v>
      </c>
      <c r="G7687" s="226">
        <v>22.77</v>
      </c>
      <c r="H7687" s="226">
        <v>7.02</v>
      </c>
      <c r="I7687" s="226">
        <v>29.79</v>
      </c>
      <c r="J7687" s="227">
        <v>148.96</v>
      </c>
      <c r="K7687" s="227">
        <v>442.9</v>
      </c>
      <c r="L7687" s="228">
        <v>0</v>
      </c>
      <c r="M7687" s="229">
        <f t="shared" si="233"/>
        <v>442.9</v>
      </c>
      <c r="N7687" s="230">
        <v>0</v>
      </c>
    </row>
    <row r="7688" spans="1:14" x14ac:dyDescent="0.2">
      <c r="A7688" s="231" t="str">
        <f t="shared" si="234"/>
        <v>OK2.506NO_thin030</v>
      </c>
      <c r="B7688" s="223" t="s">
        <v>235</v>
      </c>
      <c r="C7688" s="224">
        <v>2.5</v>
      </c>
      <c r="D7688" s="223">
        <v>6</v>
      </c>
      <c r="E7688" s="223" t="s">
        <v>199</v>
      </c>
      <c r="F7688" s="225" t="s">
        <v>6</v>
      </c>
      <c r="G7688" s="226">
        <v>8.73</v>
      </c>
      <c r="H7688" s="226">
        <v>4.4000000000000004</v>
      </c>
      <c r="I7688" s="226">
        <v>13.12</v>
      </c>
      <c r="J7688" s="227">
        <v>65.61</v>
      </c>
      <c r="K7688" s="227">
        <v>508.51</v>
      </c>
      <c r="L7688" s="228">
        <v>0</v>
      </c>
      <c r="M7688" s="229">
        <f t="shared" si="233"/>
        <v>508.51</v>
      </c>
      <c r="N7688" s="230">
        <v>0</v>
      </c>
    </row>
    <row r="7689" spans="1:14" x14ac:dyDescent="0.2">
      <c r="A7689" s="231" t="str">
        <f t="shared" si="234"/>
        <v>OK2.506NO_thin035</v>
      </c>
      <c r="B7689" s="223" t="s">
        <v>235</v>
      </c>
      <c r="C7689" s="224">
        <v>2.5</v>
      </c>
      <c r="D7689" s="223">
        <v>6</v>
      </c>
      <c r="E7689" s="223" t="s">
        <v>199</v>
      </c>
      <c r="F7689" s="225" t="s">
        <v>7</v>
      </c>
      <c r="G7689" s="226">
        <v>6.59</v>
      </c>
      <c r="H7689" s="226">
        <v>1.54</v>
      </c>
      <c r="I7689" s="226">
        <v>8.14</v>
      </c>
      <c r="J7689" s="227">
        <v>40.69</v>
      </c>
      <c r="K7689" s="227">
        <v>549.21</v>
      </c>
      <c r="L7689" s="228">
        <v>0</v>
      </c>
      <c r="M7689" s="229">
        <f t="shared" si="233"/>
        <v>549.21</v>
      </c>
      <c r="N7689" s="230">
        <v>0</v>
      </c>
    </row>
    <row r="7690" spans="1:14" x14ac:dyDescent="0.2">
      <c r="A7690" s="231" t="str">
        <f t="shared" si="234"/>
        <v>OK2.506NO_thin040</v>
      </c>
      <c r="B7690" s="223" t="s">
        <v>235</v>
      </c>
      <c r="C7690" s="224">
        <v>2.5</v>
      </c>
      <c r="D7690" s="223">
        <v>6</v>
      </c>
      <c r="E7690" s="223" t="s">
        <v>199</v>
      </c>
      <c r="F7690" s="225" t="s">
        <v>8</v>
      </c>
      <c r="G7690" s="226">
        <v>7.32</v>
      </c>
      <c r="H7690" s="226">
        <v>0.47</v>
      </c>
      <c r="I7690" s="226">
        <v>7.79</v>
      </c>
      <c r="J7690" s="227">
        <v>38.96</v>
      </c>
      <c r="K7690" s="227">
        <v>588.16999999999996</v>
      </c>
      <c r="L7690" s="228">
        <v>0</v>
      </c>
      <c r="M7690" s="229">
        <f t="shared" si="233"/>
        <v>588.16999999999996</v>
      </c>
      <c r="N7690" s="230">
        <v>0</v>
      </c>
    </row>
    <row r="7691" spans="1:14" x14ac:dyDescent="0.2">
      <c r="A7691" s="231" t="str">
        <f t="shared" si="234"/>
        <v>OK2.506NO_thin045</v>
      </c>
      <c r="B7691" s="223" t="s">
        <v>235</v>
      </c>
      <c r="C7691" s="224">
        <v>2.5</v>
      </c>
      <c r="D7691" s="223">
        <v>6</v>
      </c>
      <c r="E7691" s="223" t="s">
        <v>199</v>
      </c>
      <c r="F7691" s="225" t="s">
        <v>9</v>
      </c>
      <c r="G7691" s="226">
        <v>7.8</v>
      </c>
      <c r="H7691" s="226">
        <v>-0.57999999999999996</v>
      </c>
      <c r="I7691" s="226">
        <v>7.22</v>
      </c>
      <c r="J7691" s="227">
        <v>36.119999999999997</v>
      </c>
      <c r="K7691" s="227">
        <v>624.28</v>
      </c>
      <c r="L7691" s="228">
        <v>0</v>
      </c>
      <c r="M7691" s="229">
        <f t="shared" si="233"/>
        <v>624.28</v>
      </c>
      <c r="N7691" s="230">
        <v>0</v>
      </c>
    </row>
    <row r="7692" spans="1:14" x14ac:dyDescent="0.2">
      <c r="A7692" s="231" t="str">
        <f t="shared" si="234"/>
        <v>OK2.506NO_thin050</v>
      </c>
      <c r="B7692" s="223" t="s">
        <v>235</v>
      </c>
      <c r="C7692" s="224">
        <v>2.5</v>
      </c>
      <c r="D7692" s="223">
        <v>6</v>
      </c>
      <c r="E7692" s="223" t="s">
        <v>199</v>
      </c>
      <c r="F7692" s="225" t="s">
        <v>10</v>
      </c>
      <c r="G7692" s="226">
        <v>7.23</v>
      </c>
      <c r="H7692" s="226">
        <v>-0.86</v>
      </c>
      <c r="I7692" s="226">
        <v>6.37</v>
      </c>
      <c r="J7692" s="227">
        <v>31.85</v>
      </c>
      <c r="K7692" s="227">
        <v>656.13</v>
      </c>
      <c r="L7692" s="228">
        <v>0</v>
      </c>
      <c r="M7692" s="229">
        <f t="shared" si="233"/>
        <v>656.13</v>
      </c>
      <c r="N7692" s="230">
        <v>0</v>
      </c>
    </row>
    <row r="7693" spans="1:14" x14ac:dyDescent="0.2">
      <c r="A7693" s="231" t="str">
        <f t="shared" si="234"/>
        <v>OK2.506NO_thin055</v>
      </c>
      <c r="B7693" s="223" t="s">
        <v>235</v>
      </c>
      <c r="C7693" s="224">
        <v>2.5</v>
      </c>
      <c r="D7693" s="223">
        <v>6</v>
      </c>
      <c r="E7693" s="223" t="s">
        <v>199</v>
      </c>
      <c r="F7693" s="225" t="s">
        <v>11</v>
      </c>
      <c r="G7693" s="226">
        <v>7.21</v>
      </c>
      <c r="H7693" s="226">
        <v>-0.72</v>
      </c>
      <c r="I7693" s="226">
        <v>6.48</v>
      </c>
      <c r="J7693" s="227">
        <v>32.4</v>
      </c>
      <c r="K7693" s="227">
        <v>688.53</v>
      </c>
      <c r="L7693" s="228">
        <v>0</v>
      </c>
      <c r="M7693" s="229">
        <f t="shared" si="233"/>
        <v>688.53</v>
      </c>
      <c r="N7693" s="230">
        <v>0</v>
      </c>
    </row>
    <row r="7694" spans="1:14" x14ac:dyDescent="0.2">
      <c r="A7694" s="231" t="str">
        <f t="shared" si="234"/>
        <v>OK2.506NO_thin060</v>
      </c>
      <c r="B7694" s="223" t="s">
        <v>235</v>
      </c>
      <c r="C7694" s="224">
        <v>2.5</v>
      </c>
      <c r="D7694" s="223">
        <v>6</v>
      </c>
      <c r="E7694" s="223" t="s">
        <v>199</v>
      </c>
      <c r="F7694" s="225" t="s">
        <v>12</v>
      </c>
      <c r="G7694" s="226">
        <v>7.39</v>
      </c>
      <c r="H7694" s="226">
        <v>-0.6</v>
      </c>
      <c r="I7694" s="226">
        <v>6.79</v>
      </c>
      <c r="J7694" s="227">
        <v>33.950000000000003</v>
      </c>
      <c r="K7694" s="227">
        <v>722.49</v>
      </c>
      <c r="L7694" s="228">
        <v>0</v>
      </c>
      <c r="M7694" s="229">
        <f t="shared" si="233"/>
        <v>722.49</v>
      </c>
      <c r="N7694" s="230">
        <v>0</v>
      </c>
    </row>
    <row r="7695" spans="1:14" x14ac:dyDescent="0.2">
      <c r="A7695" s="231" t="str">
        <f t="shared" si="234"/>
        <v>OK2.506NO_thin065</v>
      </c>
      <c r="B7695" s="223" t="s">
        <v>235</v>
      </c>
      <c r="C7695" s="224">
        <v>2.5</v>
      </c>
      <c r="D7695" s="223">
        <v>6</v>
      </c>
      <c r="E7695" s="223" t="s">
        <v>199</v>
      </c>
      <c r="F7695" s="225" t="s">
        <v>13</v>
      </c>
      <c r="G7695" s="226">
        <v>7.18</v>
      </c>
      <c r="H7695" s="226">
        <v>-0.55000000000000004</v>
      </c>
      <c r="I7695" s="226">
        <v>6.63</v>
      </c>
      <c r="J7695" s="227">
        <v>33.15</v>
      </c>
      <c r="K7695" s="227">
        <v>755.64</v>
      </c>
      <c r="L7695" s="228">
        <v>0</v>
      </c>
      <c r="M7695" s="229">
        <f t="shared" si="233"/>
        <v>755.64</v>
      </c>
      <c r="N7695" s="230">
        <v>0</v>
      </c>
    </row>
    <row r="7696" spans="1:14" x14ac:dyDescent="0.2">
      <c r="A7696" s="231" t="str">
        <f t="shared" si="234"/>
        <v>OK2.506NO_thin070</v>
      </c>
      <c r="B7696" s="223" t="s">
        <v>235</v>
      </c>
      <c r="C7696" s="224">
        <v>2.5</v>
      </c>
      <c r="D7696" s="223">
        <v>6</v>
      </c>
      <c r="E7696" s="223" t="s">
        <v>199</v>
      </c>
      <c r="F7696" s="225" t="s">
        <v>200</v>
      </c>
      <c r="G7696" s="226">
        <v>6.76</v>
      </c>
      <c r="H7696" s="226">
        <v>-0.49</v>
      </c>
      <c r="I7696" s="226">
        <v>6.27</v>
      </c>
      <c r="J7696" s="227">
        <v>31.34</v>
      </c>
      <c r="K7696" s="227">
        <v>786.99</v>
      </c>
      <c r="L7696" s="228">
        <v>0</v>
      </c>
      <c r="M7696" s="229">
        <f t="shared" si="233"/>
        <v>786.99</v>
      </c>
      <c r="N7696" s="230">
        <v>0</v>
      </c>
    </row>
    <row r="7697" spans="1:14" x14ac:dyDescent="0.2">
      <c r="A7697" s="231" t="str">
        <f t="shared" si="234"/>
        <v>OK2.506NO_thin075</v>
      </c>
      <c r="B7697" s="223" t="s">
        <v>235</v>
      </c>
      <c r="C7697" s="224">
        <v>2.5</v>
      </c>
      <c r="D7697" s="223">
        <v>6</v>
      </c>
      <c r="E7697" s="223" t="s">
        <v>199</v>
      </c>
      <c r="F7697" s="225" t="s">
        <v>201</v>
      </c>
      <c r="G7697" s="226">
        <v>6.41</v>
      </c>
      <c r="H7697" s="226">
        <v>-0.46</v>
      </c>
      <c r="I7697" s="226">
        <v>5.95</v>
      </c>
      <c r="J7697" s="227">
        <v>29.75</v>
      </c>
      <c r="K7697" s="227">
        <v>816.73</v>
      </c>
      <c r="L7697" s="228">
        <v>0</v>
      </c>
      <c r="M7697" s="229">
        <f t="shared" si="233"/>
        <v>816.73</v>
      </c>
      <c r="N7697" s="230">
        <v>0</v>
      </c>
    </row>
    <row r="7698" spans="1:14" x14ac:dyDescent="0.2">
      <c r="A7698" s="231" t="str">
        <f t="shared" si="234"/>
        <v>OK2.506NO_thin080</v>
      </c>
      <c r="B7698" s="223" t="s">
        <v>235</v>
      </c>
      <c r="C7698" s="224">
        <v>2.5</v>
      </c>
      <c r="D7698" s="223">
        <v>6</v>
      </c>
      <c r="E7698" s="223" t="s">
        <v>199</v>
      </c>
      <c r="F7698" s="225" t="s">
        <v>202</v>
      </c>
      <c r="G7698" s="226">
        <v>6.2</v>
      </c>
      <c r="H7698" s="226">
        <v>0.05</v>
      </c>
      <c r="I7698" s="226">
        <v>6.25</v>
      </c>
      <c r="J7698" s="227">
        <v>31.24</v>
      </c>
      <c r="K7698" s="227">
        <v>847.97</v>
      </c>
      <c r="L7698" s="228">
        <v>0</v>
      </c>
      <c r="M7698" s="229">
        <f t="shared" si="233"/>
        <v>847.97</v>
      </c>
      <c r="N7698" s="230">
        <v>0</v>
      </c>
    </row>
    <row r="7699" spans="1:14" x14ac:dyDescent="0.2">
      <c r="A7699" s="231" t="str">
        <f t="shared" si="234"/>
        <v>OK2.506NO_thin085</v>
      </c>
      <c r="B7699" s="223" t="s">
        <v>235</v>
      </c>
      <c r="C7699" s="224">
        <v>2.5</v>
      </c>
      <c r="D7699" s="223">
        <v>6</v>
      </c>
      <c r="E7699" s="223" t="s">
        <v>199</v>
      </c>
      <c r="F7699" s="225" t="s">
        <v>203</v>
      </c>
      <c r="G7699" s="226">
        <v>5.67</v>
      </c>
      <c r="H7699" s="226">
        <v>-0.22</v>
      </c>
      <c r="I7699" s="226">
        <v>5.45</v>
      </c>
      <c r="J7699" s="227">
        <v>27.23</v>
      </c>
      <c r="K7699" s="227">
        <v>875.21</v>
      </c>
      <c r="L7699" s="228">
        <v>0</v>
      </c>
      <c r="M7699" s="229">
        <f t="shared" si="233"/>
        <v>875.21</v>
      </c>
      <c r="N7699" s="230">
        <v>0</v>
      </c>
    </row>
    <row r="7700" spans="1:14" x14ac:dyDescent="0.2">
      <c r="A7700" s="231" t="str">
        <f t="shared" si="234"/>
        <v>OK2.506NO_thin090</v>
      </c>
      <c r="B7700" s="223" t="s">
        <v>235</v>
      </c>
      <c r="C7700" s="224">
        <v>2.5</v>
      </c>
      <c r="D7700" s="223">
        <v>6</v>
      </c>
      <c r="E7700" s="223" t="s">
        <v>199</v>
      </c>
      <c r="F7700" s="225" t="s">
        <v>204</v>
      </c>
      <c r="G7700" s="226">
        <v>5.24</v>
      </c>
      <c r="H7700" s="226">
        <v>-0.76</v>
      </c>
      <c r="I7700" s="226">
        <v>4.49</v>
      </c>
      <c r="J7700" s="227">
        <v>22.44</v>
      </c>
      <c r="K7700" s="227">
        <v>897.65</v>
      </c>
      <c r="L7700" s="228">
        <v>0</v>
      </c>
      <c r="M7700" s="229">
        <f t="shared" si="233"/>
        <v>897.65</v>
      </c>
      <c r="N7700" s="230">
        <v>0</v>
      </c>
    </row>
    <row r="7701" spans="1:14" x14ac:dyDescent="0.2">
      <c r="A7701" s="231" t="str">
        <f t="shared" si="234"/>
        <v>OK2.506NO_thin095</v>
      </c>
      <c r="B7701" s="223" t="s">
        <v>235</v>
      </c>
      <c r="C7701" s="224">
        <v>2.5</v>
      </c>
      <c r="D7701" s="223">
        <v>6</v>
      </c>
      <c r="E7701" s="223" t="s">
        <v>199</v>
      </c>
      <c r="F7701" s="225" t="s">
        <v>205</v>
      </c>
      <c r="G7701" s="226">
        <v>4.87</v>
      </c>
      <c r="H7701" s="226">
        <v>-0.24</v>
      </c>
      <c r="I7701" s="226">
        <v>4.6399999999999997</v>
      </c>
      <c r="J7701" s="227">
        <v>23.18</v>
      </c>
      <c r="K7701" s="227">
        <v>920.83</v>
      </c>
      <c r="L7701" s="228">
        <v>0</v>
      </c>
      <c r="M7701" s="229">
        <f t="shared" si="233"/>
        <v>920.83</v>
      </c>
      <c r="N7701" s="230">
        <v>0</v>
      </c>
    </row>
    <row r="7702" spans="1:14" x14ac:dyDescent="0.2">
      <c r="A7702" s="231" t="str">
        <f t="shared" si="234"/>
        <v>OK2.506NO_thin100</v>
      </c>
      <c r="B7702" s="223" t="s">
        <v>235</v>
      </c>
      <c r="C7702" s="224">
        <v>2.5</v>
      </c>
      <c r="D7702" s="223">
        <v>6</v>
      </c>
      <c r="E7702" s="223" t="s">
        <v>199</v>
      </c>
      <c r="F7702" s="225" t="s">
        <v>206</v>
      </c>
      <c r="G7702" s="226">
        <v>4.79</v>
      </c>
      <c r="H7702" s="226">
        <v>-0.26</v>
      </c>
      <c r="I7702" s="226">
        <v>4.5199999999999996</v>
      </c>
      <c r="J7702" s="227">
        <v>22.61</v>
      </c>
      <c r="K7702" s="227">
        <v>943.44</v>
      </c>
      <c r="L7702" s="228">
        <v>0</v>
      </c>
      <c r="M7702" s="229">
        <f t="shared" si="233"/>
        <v>943.44</v>
      </c>
      <c r="N7702" s="230">
        <v>0</v>
      </c>
    </row>
    <row r="7703" spans="1:14" x14ac:dyDescent="0.2">
      <c r="A7703" s="231" t="str">
        <f t="shared" si="234"/>
        <v>OK2.506NO_thin105</v>
      </c>
      <c r="B7703" s="223" t="s">
        <v>235</v>
      </c>
      <c r="C7703" s="224">
        <v>2.5</v>
      </c>
      <c r="D7703" s="223">
        <v>6</v>
      </c>
      <c r="E7703" s="223" t="s">
        <v>199</v>
      </c>
      <c r="F7703" s="225" t="s">
        <v>207</v>
      </c>
      <c r="G7703" s="226">
        <v>4.46</v>
      </c>
      <c r="H7703" s="226">
        <v>-0.51</v>
      </c>
      <c r="I7703" s="226">
        <v>3.95</v>
      </c>
      <c r="J7703" s="227">
        <v>19.75</v>
      </c>
      <c r="K7703" s="227">
        <v>963.19</v>
      </c>
      <c r="L7703" s="228">
        <v>0</v>
      </c>
      <c r="M7703" s="229">
        <f t="shared" si="233"/>
        <v>963.19</v>
      </c>
      <c r="N7703" s="230">
        <v>0</v>
      </c>
    </row>
    <row r="7704" spans="1:14" x14ac:dyDescent="0.2">
      <c r="A7704" s="231" t="str">
        <f t="shared" si="234"/>
        <v>OK2.506NO_thin110</v>
      </c>
      <c r="B7704" s="223" t="s">
        <v>235</v>
      </c>
      <c r="C7704" s="224">
        <v>2.5</v>
      </c>
      <c r="D7704" s="223">
        <v>6</v>
      </c>
      <c r="E7704" s="223" t="s">
        <v>199</v>
      </c>
      <c r="F7704" s="225" t="s">
        <v>208</v>
      </c>
      <c r="G7704" s="226">
        <v>4.2</v>
      </c>
      <c r="H7704" s="226">
        <v>-0.4</v>
      </c>
      <c r="I7704" s="226">
        <v>3.81</v>
      </c>
      <c r="J7704" s="227">
        <v>19.03</v>
      </c>
      <c r="K7704" s="227">
        <v>982.22</v>
      </c>
      <c r="L7704" s="228">
        <v>0</v>
      </c>
      <c r="M7704" s="229">
        <f t="shared" si="233"/>
        <v>982.22</v>
      </c>
      <c r="N7704" s="230">
        <v>0</v>
      </c>
    </row>
    <row r="7705" spans="1:14" x14ac:dyDescent="0.2">
      <c r="A7705" s="231" t="str">
        <f t="shared" si="234"/>
        <v>OK2.506NO_thin115</v>
      </c>
      <c r="B7705" s="223" t="s">
        <v>235</v>
      </c>
      <c r="C7705" s="224">
        <v>2.5</v>
      </c>
      <c r="D7705" s="223">
        <v>6</v>
      </c>
      <c r="E7705" s="223" t="s">
        <v>199</v>
      </c>
      <c r="F7705" s="225" t="s">
        <v>209</v>
      </c>
      <c r="G7705" s="226">
        <v>3.98</v>
      </c>
      <c r="H7705" s="226">
        <v>-0.15</v>
      </c>
      <c r="I7705" s="226">
        <v>3.83</v>
      </c>
      <c r="J7705" s="227">
        <v>19.14</v>
      </c>
      <c r="K7705" s="227">
        <v>1001.36</v>
      </c>
      <c r="L7705" s="228">
        <v>0</v>
      </c>
      <c r="M7705" s="229">
        <f t="shared" si="233"/>
        <v>1001.36</v>
      </c>
      <c r="N7705" s="230">
        <v>0</v>
      </c>
    </row>
    <row r="7706" spans="1:14" x14ac:dyDescent="0.2">
      <c r="A7706" s="231" t="str">
        <f t="shared" si="234"/>
        <v>OK2.506NO_thin120</v>
      </c>
      <c r="B7706" s="223" t="s">
        <v>235</v>
      </c>
      <c r="C7706" s="224">
        <v>2.5</v>
      </c>
      <c r="D7706" s="223">
        <v>6</v>
      </c>
      <c r="E7706" s="223" t="s">
        <v>199</v>
      </c>
      <c r="F7706" s="225" t="s">
        <v>210</v>
      </c>
      <c r="G7706" s="226">
        <v>3.6</v>
      </c>
      <c r="H7706" s="226">
        <v>0.61</v>
      </c>
      <c r="I7706" s="226">
        <v>4.21</v>
      </c>
      <c r="J7706" s="227">
        <v>21.04</v>
      </c>
      <c r="K7706" s="227">
        <v>1022.4</v>
      </c>
      <c r="L7706" s="228">
        <v>0</v>
      </c>
      <c r="M7706" s="229">
        <f t="shared" si="233"/>
        <v>1022.4</v>
      </c>
      <c r="N7706" s="230">
        <v>0</v>
      </c>
    </row>
    <row r="7707" spans="1:14" x14ac:dyDescent="0.2">
      <c r="A7707" s="231" t="str">
        <f t="shared" si="234"/>
        <v>OK2.506NO_thin125</v>
      </c>
      <c r="B7707" s="223" t="s">
        <v>235</v>
      </c>
      <c r="C7707" s="224">
        <v>2.5</v>
      </c>
      <c r="D7707" s="223">
        <v>6</v>
      </c>
      <c r="E7707" s="223" t="s">
        <v>199</v>
      </c>
      <c r="F7707" s="225" t="s">
        <v>211</v>
      </c>
      <c r="G7707" s="226">
        <v>3.33</v>
      </c>
      <c r="H7707" s="226">
        <v>-0.42</v>
      </c>
      <c r="I7707" s="226">
        <v>2.92</v>
      </c>
      <c r="J7707" s="227">
        <v>14.6</v>
      </c>
      <c r="K7707" s="227">
        <v>1036.99</v>
      </c>
      <c r="L7707" s="228">
        <v>0</v>
      </c>
      <c r="M7707" s="229">
        <f t="shared" si="233"/>
        <v>1036.99</v>
      </c>
      <c r="N7707" s="230">
        <v>0</v>
      </c>
    </row>
    <row r="7708" spans="1:14" x14ac:dyDescent="0.2">
      <c r="A7708" s="231" t="str">
        <f t="shared" si="234"/>
        <v>OK2.506NO_thin130</v>
      </c>
      <c r="B7708" s="223" t="s">
        <v>235</v>
      </c>
      <c r="C7708" s="224">
        <v>2.5</v>
      </c>
      <c r="D7708" s="223">
        <v>6</v>
      </c>
      <c r="E7708" s="223" t="s">
        <v>199</v>
      </c>
      <c r="F7708" s="225" t="s">
        <v>212</v>
      </c>
      <c r="G7708" s="226">
        <v>3.14</v>
      </c>
      <c r="H7708" s="226">
        <v>-0.62</v>
      </c>
      <c r="I7708" s="226">
        <v>2.52</v>
      </c>
      <c r="J7708" s="227">
        <v>12.6</v>
      </c>
      <c r="K7708" s="227">
        <v>1049.5899999999999</v>
      </c>
      <c r="L7708" s="228">
        <v>0</v>
      </c>
      <c r="M7708" s="229">
        <f t="shared" si="233"/>
        <v>1049.5899999999999</v>
      </c>
      <c r="N7708" s="230">
        <v>0</v>
      </c>
    </row>
    <row r="7709" spans="1:14" x14ac:dyDescent="0.2">
      <c r="A7709" s="231" t="str">
        <f t="shared" si="234"/>
        <v>OK2.506NO_thin135</v>
      </c>
      <c r="B7709" s="223" t="s">
        <v>235</v>
      </c>
      <c r="C7709" s="224">
        <v>2.5</v>
      </c>
      <c r="D7709" s="223">
        <v>6</v>
      </c>
      <c r="E7709" s="223" t="s">
        <v>199</v>
      </c>
      <c r="F7709" s="225" t="s">
        <v>213</v>
      </c>
      <c r="G7709" s="226">
        <v>2.96</v>
      </c>
      <c r="H7709" s="226">
        <v>-0.35</v>
      </c>
      <c r="I7709" s="226">
        <v>2.62</v>
      </c>
      <c r="J7709" s="227">
        <v>13.08</v>
      </c>
      <c r="K7709" s="227">
        <v>1062.67</v>
      </c>
      <c r="L7709" s="228">
        <v>0</v>
      </c>
      <c r="M7709" s="229">
        <f t="shared" si="233"/>
        <v>1062.67</v>
      </c>
      <c r="N7709" s="230">
        <v>0</v>
      </c>
    </row>
    <row r="7710" spans="1:14" x14ac:dyDescent="0.2">
      <c r="A7710" s="231" t="str">
        <f t="shared" si="234"/>
        <v>OK2.506NO_thin140</v>
      </c>
      <c r="B7710" s="223" t="s">
        <v>235</v>
      </c>
      <c r="C7710" s="224">
        <v>2.5</v>
      </c>
      <c r="D7710" s="223">
        <v>6</v>
      </c>
      <c r="E7710" s="223" t="s">
        <v>199</v>
      </c>
      <c r="F7710" s="225" t="s">
        <v>214</v>
      </c>
      <c r="G7710" s="226">
        <v>2.67</v>
      </c>
      <c r="H7710" s="226">
        <v>-0.17</v>
      </c>
      <c r="I7710" s="226">
        <v>2.5</v>
      </c>
      <c r="J7710" s="227">
        <v>12.52</v>
      </c>
      <c r="K7710" s="227">
        <v>1075.19</v>
      </c>
      <c r="L7710" s="228">
        <v>0</v>
      </c>
      <c r="M7710" s="229">
        <f t="shared" si="233"/>
        <v>1075.19</v>
      </c>
      <c r="N7710" s="230">
        <v>0</v>
      </c>
    </row>
    <row r="7711" spans="1:14" x14ac:dyDescent="0.2">
      <c r="A7711" s="231" t="str">
        <f t="shared" si="234"/>
        <v>OK2.506NO_thin145</v>
      </c>
      <c r="B7711" s="223" t="s">
        <v>235</v>
      </c>
      <c r="C7711" s="224">
        <v>2.5</v>
      </c>
      <c r="D7711" s="223">
        <v>6</v>
      </c>
      <c r="E7711" s="223" t="s">
        <v>199</v>
      </c>
      <c r="F7711" s="225" t="s">
        <v>215</v>
      </c>
      <c r="G7711" s="226">
        <v>2.44</v>
      </c>
      <c r="H7711" s="226">
        <v>-0.23</v>
      </c>
      <c r="I7711" s="226">
        <v>2.21</v>
      </c>
      <c r="J7711" s="227">
        <v>11.04</v>
      </c>
      <c r="K7711" s="227">
        <v>1086.23</v>
      </c>
      <c r="L7711" s="228">
        <v>0</v>
      </c>
      <c r="M7711" s="229">
        <f t="shared" si="233"/>
        <v>1086.23</v>
      </c>
      <c r="N7711" s="230">
        <v>0</v>
      </c>
    </row>
    <row r="7712" spans="1:14" x14ac:dyDescent="0.2">
      <c r="A7712" s="231" t="str">
        <f t="shared" si="234"/>
        <v>OK2.506NO_thin150</v>
      </c>
      <c r="B7712" s="223" t="s">
        <v>235</v>
      </c>
      <c r="C7712" s="224">
        <v>2.5</v>
      </c>
      <c r="D7712" s="223">
        <v>6</v>
      </c>
      <c r="E7712" s="223" t="s">
        <v>199</v>
      </c>
      <c r="F7712" s="225" t="s">
        <v>216</v>
      </c>
      <c r="G7712" s="226">
        <v>2.2200000000000002</v>
      </c>
      <c r="H7712" s="226">
        <v>-0.35</v>
      </c>
      <c r="I7712" s="226">
        <v>1.87</v>
      </c>
      <c r="J7712" s="227">
        <v>9.35</v>
      </c>
      <c r="K7712" s="227">
        <v>1095.58</v>
      </c>
      <c r="L7712" s="228">
        <v>0</v>
      </c>
      <c r="M7712" s="229">
        <f t="shared" si="233"/>
        <v>1095.58</v>
      </c>
      <c r="N7712" s="230">
        <v>0</v>
      </c>
    </row>
    <row r="7713" spans="1:14" x14ac:dyDescent="0.2">
      <c r="A7713" s="231" t="str">
        <f t="shared" si="234"/>
        <v>OK2.506NO_thin155</v>
      </c>
      <c r="B7713" s="223" t="s">
        <v>235</v>
      </c>
      <c r="C7713" s="224">
        <v>2.5</v>
      </c>
      <c r="D7713" s="223">
        <v>6</v>
      </c>
      <c r="E7713" s="223" t="s">
        <v>199</v>
      </c>
      <c r="F7713" s="225" t="s">
        <v>217</v>
      </c>
      <c r="G7713" s="226">
        <v>2.12</v>
      </c>
      <c r="H7713" s="226">
        <v>-0.3</v>
      </c>
      <c r="I7713" s="226">
        <v>1.82</v>
      </c>
      <c r="J7713" s="227">
        <v>9.11</v>
      </c>
      <c r="K7713" s="227">
        <v>1104.69</v>
      </c>
      <c r="L7713" s="228">
        <v>0</v>
      </c>
      <c r="M7713" s="229">
        <f t="shared" si="233"/>
        <v>1104.69</v>
      </c>
      <c r="N7713" s="230">
        <v>0</v>
      </c>
    </row>
    <row r="7714" spans="1:14" x14ac:dyDescent="0.2">
      <c r="A7714" s="231" t="str">
        <f t="shared" si="234"/>
        <v>OK2.506NO_thin160</v>
      </c>
      <c r="B7714" s="223" t="s">
        <v>235</v>
      </c>
      <c r="C7714" s="224">
        <v>2.5</v>
      </c>
      <c r="D7714" s="223">
        <v>6</v>
      </c>
      <c r="E7714" s="223" t="s">
        <v>199</v>
      </c>
      <c r="F7714" s="225" t="s">
        <v>218</v>
      </c>
      <c r="G7714" s="226">
        <v>2</v>
      </c>
      <c r="H7714" s="226">
        <v>-0.25</v>
      </c>
      <c r="I7714" s="226">
        <v>1.75</v>
      </c>
      <c r="J7714" s="227">
        <v>8.76</v>
      </c>
      <c r="K7714" s="227">
        <v>1113.45</v>
      </c>
      <c r="L7714" s="228">
        <v>0</v>
      </c>
      <c r="M7714" s="229">
        <f t="shared" si="233"/>
        <v>1113.45</v>
      </c>
      <c r="N7714" s="230">
        <v>0</v>
      </c>
    </row>
    <row r="7715" spans="1:14" x14ac:dyDescent="0.2">
      <c r="A7715" s="231" t="str">
        <f t="shared" si="234"/>
        <v>OK2.506NO_thin165</v>
      </c>
      <c r="B7715" s="223" t="s">
        <v>235</v>
      </c>
      <c r="C7715" s="224">
        <v>2.5</v>
      </c>
      <c r="D7715" s="223">
        <v>6</v>
      </c>
      <c r="E7715" s="223" t="s">
        <v>199</v>
      </c>
      <c r="F7715" s="225" t="s">
        <v>219</v>
      </c>
      <c r="G7715" s="226">
        <v>1.85</v>
      </c>
      <c r="H7715" s="226">
        <v>-0.2</v>
      </c>
      <c r="I7715" s="226">
        <v>1.65</v>
      </c>
      <c r="J7715" s="227">
        <v>8.27</v>
      </c>
      <c r="K7715" s="227">
        <v>1121.72</v>
      </c>
      <c r="L7715" s="228">
        <v>0</v>
      </c>
      <c r="M7715" s="229">
        <f t="shared" si="233"/>
        <v>1121.72</v>
      </c>
      <c r="N7715" s="230">
        <v>0</v>
      </c>
    </row>
    <row r="7716" spans="1:14" x14ac:dyDescent="0.2">
      <c r="A7716" s="231" t="str">
        <f t="shared" si="234"/>
        <v>OK2.506NO_thin170</v>
      </c>
      <c r="B7716" s="223" t="s">
        <v>235</v>
      </c>
      <c r="C7716" s="224">
        <v>2.5</v>
      </c>
      <c r="D7716" s="223">
        <v>6</v>
      </c>
      <c r="E7716" s="223" t="s">
        <v>199</v>
      </c>
      <c r="F7716" s="225" t="s">
        <v>220</v>
      </c>
      <c r="G7716" s="226">
        <v>1.68</v>
      </c>
      <c r="H7716" s="226">
        <v>-0.03</v>
      </c>
      <c r="I7716" s="226">
        <v>1.65</v>
      </c>
      <c r="J7716" s="227">
        <v>8.27</v>
      </c>
      <c r="K7716" s="227">
        <v>1129.99</v>
      </c>
      <c r="L7716" s="228">
        <v>0</v>
      </c>
      <c r="M7716" s="229">
        <f t="shared" si="233"/>
        <v>1129.99</v>
      </c>
      <c r="N7716" s="230">
        <v>0</v>
      </c>
    </row>
    <row r="7717" spans="1:14" x14ac:dyDescent="0.2">
      <c r="A7717" s="231" t="str">
        <f t="shared" si="234"/>
        <v>OK2.506NO_thin175</v>
      </c>
      <c r="B7717" s="223" t="s">
        <v>235</v>
      </c>
      <c r="C7717" s="224">
        <v>2.5</v>
      </c>
      <c r="D7717" s="223">
        <v>6</v>
      </c>
      <c r="E7717" s="223" t="s">
        <v>199</v>
      </c>
      <c r="F7717" s="225" t="s">
        <v>221</v>
      </c>
      <c r="G7717" s="226">
        <v>1.5</v>
      </c>
      <c r="H7717" s="226">
        <v>-0.19</v>
      </c>
      <c r="I7717" s="226">
        <v>1.31</v>
      </c>
      <c r="J7717" s="227">
        <v>6.56</v>
      </c>
      <c r="K7717" s="227">
        <v>1136.55</v>
      </c>
      <c r="L7717" s="228">
        <v>0</v>
      </c>
      <c r="M7717" s="229">
        <f t="shared" si="233"/>
        <v>1136.55</v>
      </c>
      <c r="N7717" s="230">
        <v>0</v>
      </c>
    </row>
    <row r="7718" spans="1:14" x14ac:dyDescent="0.2">
      <c r="A7718" s="231" t="str">
        <f t="shared" si="234"/>
        <v>OK2.506NO_thin180</v>
      </c>
      <c r="B7718" s="223" t="s">
        <v>235</v>
      </c>
      <c r="C7718" s="224">
        <v>2.5</v>
      </c>
      <c r="D7718" s="223">
        <v>6</v>
      </c>
      <c r="E7718" s="223" t="s">
        <v>199</v>
      </c>
      <c r="F7718" s="225" t="s">
        <v>222</v>
      </c>
      <c r="G7718" s="226">
        <v>1.45</v>
      </c>
      <c r="H7718" s="226">
        <v>-0.18</v>
      </c>
      <c r="I7718" s="226">
        <v>1.27</v>
      </c>
      <c r="J7718" s="227">
        <v>6.37</v>
      </c>
      <c r="K7718" s="227">
        <v>1142.93</v>
      </c>
      <c r="L7718" s="228">
        <v>0</v>
      </c>
      <c r="M7718" s="229">
        <f t="shared" si="233"/>
        <v>1142.93</v>
      </c>
      <c r="N7718" s="230">
        <v>0</v>
      </c>
    </row>
    <row r="7719" spans="1:14" x14ac:dyDescent="0.2">
      <c r="A7719" s="231" t="str">
        <f t="shared" si="234"/>
        <v>OK2.506NO_thin185</v>
      </c>
      <c r="B7719" s="223" t="s">
        <v>235</v>
      </c>
      <c r="C7719" s="224">
        <v>2.5</v>
      </c>
      <c r="D7719" s="223">
        <v>6</v>
      </c>
      <c r="E7719" s="223" t="s">
        <v>199</v>
      </c>
      <c r="F7719" s="225" t="s">
        <v>223</v>
      </c>
      <c r="G7719" s="226">
        <v>1.4</v>
      </c>
      <c r="H7719" s="226">
        <v>-0.17</v>
      </c>
      <c r="I7719" s="226">
        <v>1.23</v>
      </c>
      <c r="J7719" s="227">
        <v>6.13</v>
      </c>
      <c r="K7719" s="227">
        <v>1149.06</v>
      </c>
      <c r="L7719" s="228">
        <v>0</v>
      </c>
      <c r="M7719" s="229">
        <f t="shared" si="233"/>
        <v>1149.06</v>
      </c>
      <c r="N7719" s="230">
        <v>0</v>
      </c>
    </row>
    <row r="7720" spans="1:14" x14ac:dyDescent="0.2">
      <c r="A7720" s="231" t="str">
        <f t="shared" si="234"/>
        <v>OK2.506NO_thin190</v>
      </c>
      <c r="B7720" s="223" t="s">
        <v>235</v>
      </c>
      <c r="C7720" s="224">
        <v>2.5</v>
      </c>
      <c r="D7720" s="223">
        <v>6</v>
      </c>
      <c r="E7720" s="223" t="s">
        <v>199</v>
      </c>
      <c r="F7720" s="225" t="s">
        <v>224</v>
      </c>
      <c r="G7720" s="226">
        <v>1.25</v>
      </c>
      <c r="H7720" s="226">
        <v>-0.14000000000000001</v>
      </c>
      <c r="I7720" s="226">
        <v>1.1100000000000001</v>
      </c>
      <c r="J7720" s="227">
        <v>5.54</v>
      </c>
      <c r="K7720" s="227">
        <v>1154.5899999999999</v>
      </c>
      <c r="L7720" s="228">
        <v>0</v>
      </c>
      <c r="M7720" s="229">
        <f t="shared" si="233"/>
        <v>1154.5899999999999</v>
      </c>
      <c r="N7720" s="230">
        <v>0</v>
      </c>
    </row>
    <row r="7721" spans="1:14" x14ac:dyDescent="0.2">
      <c r="A7721" s="231" t="str">
        <f t="shared" si="234"/>
        <v>OK2.506NO_thin195</v>
      </c>
      <c r="B7721" s="223" t="s">
        <v>235</v>
      </c>
      <c r="C7721" s="224">
        <v>2.5</v>
      </c>
      <c r="D7721" s="223">
        <v>6</v>
      </c>
      <c r="E7721" s="223" t="s">
        <v>199</v>
      </c>
      <c r="F7721" s="225" t="s">
        <v>225</v>
      </c>
      <c r="G7721" s="226">
        <v>1.1200000000000001</v>
      </c>
      <c r="H7721" s="226">
        <v>-0.12</v>
      </c>
      <c r="I7721" s="226">
        <v>1</v>
      </c>
      <c r="J7721" s="227">
        <v>5</v>
      </c>
      <c r="K7721" s="227">
        <v>1159.5899999999999</v>
      </c>
      <c r="L7721" s="228">
        <v>0</v>
      </c>
      <c r="M7721" s="229">
        <f t="shared" si="233"/>
        <v>1159.5899999999999</v>
      </c>
      <c r="N7721" s="230">
        <v>0</v>
      </c>
    </row>
    <row r="7722" spans="1:14" x14ac:dyDescent="0.2">
      <c r="A7722" s="231" t="str">
        <f t="shared" si="234"/>
        <v>OK2.506Thinned000</v>
      </c>
      <c r="B7722" s="223" t="s">
        <v>235</v>
      </c>
      <c r="C7722" s="224">
        <v>2.5</v>
      </c>
      <c r="D7722" s="223">
        <v>6</v>
      </c>
      <c r="E7722" s="223" t="s">
        <v>172</v>
      </c>
      <c r="F7722" s="225" t="s">
        <v>0</v>
      </c>
      <c r="G7722" s="226">
        <v>0.25</v>
      </c>
      <c r="H7722" s="226">
        <v>0.17</v>
      </c>
      <c r="I7722" s="226">
        <v>0.42</v>
      </c>
      <c r="J7722" s="227">
        <v>2.1</v>
      </c>
      <c r="K7722" s="227">
        <v>2.1</v>
      </c>
      <c r="L7722" s="228">
        <v>0</v>
      </c>
      <c r="M7722" s="229">
        <f t="shared" si="233"/>
        <v>2.1</v>
      </c>
      <c r="N7722" s="230">
        <v>0</v>
      </c>
    </row>
    <row r="7723" spans="1:14" x14ac:dyDescent="0.2">
      <c r="A7723" s="231" t="str">
        <f t="shared" si="234"/>
        <v>OK2.506Thinned005</v>
      </c>
      <c r="B7723" s="223" t="s">
        <v>235</v>
      </c>
      <c r="C7723" s="224">
        <v>2.5</v>
      </c>
      <c r="D7723" s="223">
        <v>6</v>
      </c>
      <c r="E7723" s="223" t="s">
        <v>172</v>
      </c>
      <c r="F7723" s="225" t="s">
        <v>1</v>
      </c>
      <c r="G7723" s="226">
        <v>1.1399999999999999</v>
      </c>
      <c r="H7723" s="226">
        <v>0.34</v>
      </c>
      <c r="I7723" s="226">
        <v>1.48</v>
      </c>
      <c r="J7723" s="227">
        <v>7.39</v>
      </c>
      <c r="K7723" s="227">
        <v>9.49</v>
      </c>
      <c r="L7723" s="228">
        <v>0</v>
      </c>
      <c r="M7723" s="229">
        <f t="shared" si="233"/>
        <v>9.49</v>
      </c>
      <c r="N7723" s="230">
        <v>0</v>
      </c>
    </row>
    <row r="7724" spans="1:14" x14ac:dyDescent="0.2">
      <c r="A7724" s="231" t="str">
        <f t="shared" si="234"/>
        <v>OK2.506Thinned010</v>
      </c>
      <c r="B7724" s="223" t="s">
        <v>235</v>
      </c>
      <c r="C7724" s="224">
        <v>2.5</v>
      </c>
      <c r="D7724" s="223">
        <v>6</v>
      </c>
      <c r="E7724" s="223" t="s">
        <v>172</v>
      </c>
      <c r="F7724" s="225" t="s">
        <v>2</v>
      </c>
      <c r="G7724" s="226">
        <v>4.42</v>
      </c>
      <c r="H7724" s="226">
        <v>0.48</v>
      </c>
      <c r="I7724" s="226">
        <v>4.91</v>
      </c>
      <c r="J7724" s="227">
        <v>24.53</v>
      </c>
      <c r="K7724" s="227">
        <v>34.020000000000003</v>
      </c>
      <c r="L7724" s="228">
        <v>0</v>
      </c>
      <c r="M7724" s="229">
        <f t="shared" si="233"/>
        <v>34.020000000000003</v>
      </c>
      <c r="N7724" s="230">
        <v>0</v>
      </c>
    </row>
    <row r="7725" spans="1:14" x14ac:dyDescent="0.2">
      <c r="A7725" s="231" t="str">
        <f t="shared" si="234"/>
        <v>OK2.506Thinned015</v>
      </c>
      <c r="B7725" s="223" t="s">
        <v>235</v>
      </c>
      <c r="C7725" s="224">
        <v>2.5</v>
      </c>
      <c r="D7725" s="223">
        <v>6</v>
      </c>
      <c r="E7725" s="223" t="s">
        <v>172</v>
      </c>
      <c r="F7725" s="225" t="s">
        <v>3</v>
      </c>
      <c r="G7725" s="226">
        <v>16.16</v>
      </c>
      <c r="H7725" s="226">
        <v>0.63</v>
      </c>
      <c r="I7725" s="226">
        <v>16.8</v>
      </c>
      <c r="J7725" s="227">
        <v>83.98</v>
      </c>
      <c r="K7725" s="227">
        <v>117.99</v>
      </c>
      <c r="L7725" s="228">
        <v>0</v>
      </c>
      <c r="M7725" s="229">
        <f t="shared" si="233"/>
        <v>117.99</v>
      </c>
      <c r="N7725" s="230">
        <v>0</v>
      </c>
    </row>
    <row r="7726" spans="1:14" x14ac:dyDescent="0.2">
      <c r="A7726" s="231" t="str">
        <f t="shared" si="234"/>
        <v>OK2.506Thinned020</v>
      </c>
      <c r="B7726" s="223" t="s">
        <v>235</v>
      </c>
      <c r="C7726" s="224">
        <v>2.5</v>
      </c>
      <c r="D7726" s="223">
        <v>6</v>
      </c>
      <c r="E7726" s="223" t="s">
        <v>172</v>
      </c>
      <c r="F7726" s="225" t="s">
        <v>4</v>
      </c>
      <c r="G7726" s="226">
        <v>23.62</v>
      </c>
      <c r="H7726" s="226">
        <v>7.15</v>
      </c>
      <c r="I7726" s="226">
        <v>30.77</v>
      </c>
      <c r="J7726" s="227">
        <v>153.85</v>
      </c>
      <c r="K7726" s="227">
        <v>271.83999999999997</v>
      </c>
      <c r="L7726" s="228">
        <v>-0.11</v>
      </c>
      <c r="M7726" s="229">
        <f t="shared" si="233"/>
        <v>271.72999999999996</v>
      </c>
      <c r="N7726" s="230">
        <v>6.18</v>
      </c>
    </row>
    <row r="7727" spans="1:14" x14ac:dyDescent="0.2">
      <c r="A7727" s="231" t="str">
        <f t="shared" si="234"/>
        <v>OK2.506Thinned025</v>
      </c>
      <c r="B7727" s="223" t="s">
        <v>235</v>
      </c>
      <c r="C7727" s="224">
        <v>2.5</v>
      </c>
      <c r="D7727" s="223">
        <v>6</v>
      </c>
      <c r="E7727" s="223" t="s">
        <v>172</v>
      </c>
      <c r="F7727" s="225" t="s">
        <v>5</v>
      </c>
      <c r="G7727" s="226">
        <v>3.03</v>
      </c>
      <c r="H7727" s="226">
        <v>9.59</v>
      </c>
      <c r="I7727" s="226">
        <v>12.62</v>
      </c>
      <c r="J7727" s="227">
        <v>63.1</v>
      </c>
      <c r="K7727" s="227">
        <v>334.94</v>
      </c>
      <c r="L7727" s="228">
        <v>-0.38</v>
      </c>
      <c r="M7727" s="229">
        <f t="shared" si="233"/>
        <v>334.56</v>
      </c>
      <c r="N7727" s="230">
        <v>14.98</v>
      </c>
    </row>
    <row r="7728" spans="1:14" x14ac:dyDescent="0.2">
      <c r="A7728" s="231" t="str">
        <f t="shared" si="234"/>
        <v>OK2.506Thinned030</v>
      </c>
      <c r="B7728" s="223" t="s">
        <v>235</v>
      </c>
      <c r="C7728" s="224">
        <v>2.5</v>
      </c>
      <c r="D7728" s="223">
        <v>6</v>
      </c>
      <c r="E7728" s="223" t="s">
        <v>172</v>
      </c>
      <c r="F7728" s="225" t="s">
        <v>6</v>
      </c>
      <c r="G7728" s="226">
        <v>0.32</v>
      </c>
      <c r="H7728" s="226">
        <v>3.22</v>
      </c>
      <c r="I7728" s="226">
        <v>3.53</v>
      </c>
      <c r="J7728" s="227">
        <v>17.670000000000002</v>
      </c>
      <c r="K7728" s="227">
        <v>352.62</v>
      </c>
      <c r="L7728" s="228">
        <v>-0.74</v>
      </c>
      <c r="M7728" s="229">
        <f t="shared" si="233"/>
        <v>351.88</v>
      </c>
      <c r="N7728" s="230">
        <v>3.42</v>
      </c>
    </row>
    <row r="7729" spans="1:14" x14ac:dyDescent="0.2">
      <c r="A7729" s="231" t="str">
        <f t="shared" si="234"/>
        <v>OK2.506Thinned035</v>
      </c>
      <c r="B7729" s="223" t="s">
        <v>235</v>
      </c>
      <c r="C7729" s="224">
        <v>2.5</v>
      </c>
      <c r="D7729" s="223">
        <v>6</v>
      </c>
      <c r="E7729" s="223" t="s">
        <v>172</v>
      </c>
      <c r="F7729" s="225" t="s">
        <v>7</v>
      </c>
      <c r="G7729" s="226">
        <v>4.24</v>
      </c>
      <c r="H7729" s="226">
        <v>-0.77</v>
      </c>
      <c r="I7729" s="226">
        <v>3.47</v>
      </c>
      <c r="J7729" s="227">
        <v>17.36</v>
      </c>
      <c r="K7729" s="227">
        <v>369.97</v>
      </c>
      <c r="L7729" s="228">
        <v>-1.1100000000000001</v>
      </c>
      <c r="M7729" s="229">
        <f t="shared" si="233"/>
        <v>368.86</v>
      </c>
      <c r="N7729" s="230">
        <v>3.65</v>
      </c>
    </row>
    <row r="7730" spans="1:14" x14ac:dyDescent="0.2">
      <c r="A7730" s="231" t="str">
        <f t="shared" si="234"/>
        <v>OK2.506Thinned040</v>
      </c>
      <c r="B7730" s="223" t="s">
        <v>235</v>
      </c>
      <c r="C7730" s="224">
        <v>2.5</v>
      </c>
      <c r="D7730" s="223">
        <v>6</v>
      </c>
      <c r="E7730" s="223" t="s">
        <v>172</v>
      </c>
      <c r="F7730" s="225" t="s">
        <v>8</v>
      </c>
      <c r="G7730" s="226">
        <v>5.7</v>
      </c>
      <c r="H7730" s="226">
        <v>-1.03</v>
      </c>
      <c r="I7730" s="226">
        <v>4.68</v>
      </c>
      <c r="J7730" s="227">
        <v>23.38</v>
      </c>
      <c r="K7730" s="227">
        <v>393.35</v>
      </c>
      <c r="L7730" s="228">
        <v>-1.53</v>
      </c>
      <c r="M7730" s="229">
        <f t="shared" ref="M7730:M7793" si="235">K7730+L7730</f>
        <v>391.82000000000005</v>
      </c>
      <c r="N7730" s="230">
        <v>3.93</v>
      </c>
    </row>
    <row r="7731" spans="1:14" x14ac:dyDescent="0.2">
      <c r="A7731" s="231" t="str">
        <f t="shared" si="234"/>
        <v>OK2.506Thinned045</v>
      </c>
      <c r="B7731" s="223" t="s">
        <v>235</v>
      </c>
      <c r="C7731" s="224">
        <v>2.5</v>
      </c>
      <c r="D7731" s="223">
        <v>6</v>
      </c>
      <c r="E7731" s="223" t="s">
        <v>172</v>
      </c>
      <c r="F7731" s="225" t="s">
        <v>9</v>
      </c>
      <c r="G7731" s="226">
        <v>6.35</v>
      </c>
      <c r="H7731" s="226">
        <v>-0.75</v>
      </c>
      <c r="I7731" s="226">
        <v>5.6</v>
      </c>
      <c r="J7731" s="227">
        <v>28.01</v>
      </c>
      <c r="K7731" s="227">
        <v>421.36</v>
      </c>
      <c r="L7731" s="228">
        <v>-1.92</v>
      </c>
      <c r="M7731" s="229">
        <f t="shared" si="235"/>
        <v>419.44</v>
      </c>
      <c r="N7731" s="230">
        <v>3.83</v>
      </c>
    </row>
    <row r="7732" spans="1:14" x14ac:dyDescent="0.2">
      <c r="A7732" s="231" t="str">
        <f t="shared" si="234"/>
        <v>OK2.506Thinned050</v>
      </c>
      <c r="B7732" s="223" t="s">
        <v>235</v>
      </c>
      <c r="C7732" s="224">
        <v>2.5</v>
      </c>
      <c r="D7732" s="223">
        <v>6</v>
      </c>
      <c r="E7732" s="223" t="s">
        <v>172</v>
      </c>
      <c r="F7732" s="225" t="s">
        <v>10</v>
      </c>
      <c r="G7732" s="226">
        <v>5.72</v>
      </c>
      <c r="H7732" s="226">
        <v>-1.83</v>
      </c>
      <c r="I7732" s="226">
        <v>3.89</v>
      </c>
      <c r="J7732" s="227">
        <v>19.47</v>
      </c>
      <c r="K7732" s="227">
        <v>440.83</v>
      </c>
      <c r="L7732" s="228">
        <v>-2.34</v>
      </c>
      <c r="M7732" s="229">
        <f t="shared" si="235"/>
        <v>438.49</v>
      </c>
      <c r="N7732" s="230">
        <v>4.07</v>
      </c>
    </row>
    <row r="7733" spans="1:14" x14ac:dyDescent="0.2">
      <c r="A7733" s="231" t="str">
        <f t="shared" si="234"/>
        <v>OK2.506Thinned055</v>
      </c>
      <c r="B7733" s="223" t="s">
        <v>235</v>
      </c>
      <c r="C7733" s="224">
        <v>2.5</v>
      </c>
      <c r="D7733" s="223">
        <v>6</v>
      </c>
      <c r="E7733" s="223" t="s">
        <v>172</v>
      </c>
      <c r="F7733" s="225" t="s">
        <v>11</v>
      </c>
      <c r="G7733" s="226">
        <v>5.33</v>
      </c>
      <c r="H7733" s="226">
        <v>-0.42</v>
      </c>
      <c r="I7733" s="226">
        <v>4.92</v>
      </c>
      <c r="J7733" s="227">
        <v>24.59</v>
      </c>
      <c r="K7733" s="227">
        <v>465.43</v>
      </c>
      <c r="L7733" s="228">
        <v>-2.75</v>
      </c>
      <c r="M7733" s="229">
        <f t="shared" si="235"/>
        <v>462.68</v>
      </c>
      <c r="N7733" s="230">
        <v>3.94</v>
      </c>
    </row>
    <row r="7734" spans="1:14" x14ac:dyDescent="0.2">
      <c r="A7734" s="231" t="str">
        <f t="shared" si="234"/>
        <v>OK2.506Thinned060</v>
      </c>
      <c r="B7734" s="223" t="s">
        <v>235</v>
      </c>
      <c r="C7734" s="224">
        <v>2.5</v>
      </c>
      <c r="D7734" s="223">
        <v>6</v>
      </c>
      <c r="E7734" s="223" t="s">
        <v>172</v>
      </c>
      <c r="F7734" s="225" t="s">
        <v>12</v>
      </c>
      <c r="G7734" s="226">
        <v>4.5</v>
      </c>
      <c r="H7734" s="226">
        <v>-0.14000000000000001</v>
      </c>
      <c r="I7734" s="226">
        <v>4.3499999999999996</v>
      </c>
      <c r="J7734" s="227">
        <v>21.77</v>
      </c>
      <c r="K7734" s="227">
        <v>487.19</v>
      </c>
      <c r="L7734" s="228">
        <v>-3.16</v>
      </c>
      <c r="M7734" s="229">
        <f t="shared" si="235"/>
        <v>484.03</v>
      </c>
      <c r="N7734" s="230">
        <v>3.9</v>
      </c>
    </row>
    <row r="7735" spans="1:14" x14ac:dyDescent="0.2">
      <c r="A7735" s="231" t="str">
        <f t="shared" si="234"/>
        <v>OK2.506Thinned065</v>
      </c>
      <c r="B7735" s="223" t="s">
        <v>235</v>
      </c>
      <c r="C7735" s="224">
        <v>2.5</v>
      </c>
      <c r="D7735" s="223">
        <v>6</v>
      </c>
      <c r="E7735" s="223" t="s">
        <v>172</v>
      </c>
      <c r="F7735" s="225" t="s">
        <v>13</v>
      </c>
      <c r="G7735" s="226">
        <v>4.1900000000000004</v>
      </c>
      <c r="H7735" s="226">
        <v>-0.28999999999999998</v>
      </c>
      <c r="I7735" s="226">
        <v>3.9</v>
      </c>
      <c r="J7735" s="227">
        <v>19.5</v>
      </c>
      <c r="K7735" s="227">
        <v>506.7</v>
      </c>
      <c r="L7735" s="228">
        <v>-3.57</v>
      </c>
      <c r="M7735" s="229">
        <f t="shared" si="235"/>
        <v>503.13</v>
      </c>
      <c r="N7735" s="230">
        <v>4.0199999999999996</v>
      </c>
    </row>
    <row r="7736" spans="1:14" x14ac:dyDescent="0.2">
      <c r="A7736" s="231" t="str">
        <f t="shared" si="234"/>
        <v>OK2.506Thinned070</v>
      </c>
      <c r="B7736" s="223" t="s">
        <v>235</v>
      </c>
      <c r="C7736" s="224">
        <v>2.5</v>
      </c>
      <c r="D7736" s="223">
        <v>6</v>
      </c>
      <c r="E7736" s="223" t="s">
        <v>172</v>
      </c>
      <c r="F7736" s="225" t="s">
        <v>200</v>
      </c>
      <c r="G7736" s="226">
        <v>2.27</v>
      </c>
      <c r="H7736" s="226">
        <v>0.14000000000000001</v>
      </c>
      <c r="I7736" s="226">
        <v>2.41</v>
      </c>
      <c r="J7736" s="227">
        <v>12.04</v>
      </c>
      <c r="K7736" s="227">
        <v>518.73</v>
      </c>
      <c r="L7736" s="228">
        <v>-3.96</v>
      </c>
      <c r="M7736" s="229">
        <f t="shared" si="235"/>
        <v>514.77</v>
      </c>
      <c r="N7736" s="230">
        <v>3.78</v>
      </c>
    </row>
    <row r="7737" spans="1:14" x14ac:dyDescent="0.2">
      <c r="A7737" s="231" t="str">
        <f t="shared" si="234"/>
        <v>OK2.506Thinned075</v>
      </c>
      <c r="B7737" s="223" t="s">
        <v>235</v>
      </c>
      <c r="C7737" s="224">
        <v>2.5</v>
      </c>
      <c r="D7737" s="223">
        <v>6</v>
      </c>
      <c r="E7737" s="223" t="s">
        <v>172</v>
      </c>
      <c r="F7737" s="225" t="s">
        <v>201</v>
      </c>
      <c r="G7737" s="226">
        <v>3.6</v>
      </c>
      <c r="H7737" s="226">
        <v>-1.46</v>
      </c>
      <c r="I7737" s="226">
        <v>2.15</v>
      </c>
      <c r="J7737" s="227">
        <v>10.74</v>
      </c>
      <c r="K7737" s="227">
        <v>529.48</v>
      </c>
      <c r="L7737" s="228">
        <v>-4.4000000000000004</v>
      </c>
      <c r="M7737" s="229">
        <f t="shared" si="235"/>
        <v>525.08000000000004</v>
      </c>
      <c r="N7737" s="230">
        <v>4.16</v>
      </c>
    </row>
    <row r="7738" spans="1:14" x14ac:dyDescent="0.2">
      <c r="A7738" s="231" t="str">
        <f t="shared" si="234"/>
        <v>OK2.506Thinned080</v>
      </c>
      <c r="B7738" s="223" t="s">
        <v>235</v>
      </c>
      <c r="C7738" s="224">
        <v>2.5</v>
      </c>
      <c r="D7738" s="223">
        <v>6</v>
      </c>
      <c r="E7738" s="223" t="s">
        <v>172</v>
      </c>
      <c r="F7738" s="225" t="s">
        <v>202</v>
      </c>
      <c r="G7738" s="226">
        <v>3.14</v>
      </c>
      <c r="H7738" s="226">
        <v>-0.99</v>
      </c>
      <c r="I7738" s="226">
        <v>2.15</v>
      </c>
      <c r="J7738" s="227">
        <v>10.74</v>
      </c>
      <c r="K7738" s="227">
        <v>540.21</v>
      </c>
      <c r="L7738" s="228">
        <v>-4.83</v>
      </c>
      <c r="M7738" s="229">
        <f t="shared" si="235"/>
        <v>535.38</v>
      </c>
      <c r="N7738" s="230">
        <v>4.1399999999999997</v>
      </c>
    </row>
    <row r="7739" spans="1:14" x14ac:dyDescent="0.2">
      <c r="A7739" s="231" t="str">
        <f t="shared" si="234"/>
        <v>OK2.506Thinned085</v>
      </c>
      <c r="B7739" s="223" t="s">
        <v>235</v>
      </c>
      <c r="C7739" s="224">
        <v>2.5</v>
      </c>
      <c r="D7739" s="223">
        <v>6</v>
      </c>
      <c r="E7739" s="223" t="s">
        <v>172</v>
      </c>
      <c r="F7739" s="225" t="s">
        <v>203</v>
      </c>
      <c r="G7739" s="226">
        <v>1.87</v>
      </c>
      <c r="H7739" s="226">
        <v>-0.73</v>
      </c>
      <c r="I7739" s="226">
        <v>1.1399999999999999</v>
      </c>
      <c r="J7739" s="227">
        <v>5.7</v>
      </c>
      <c r="K7739" s="227">
        <v>545.91</v>
      </c>
      <c r="L7739" s="228">
        <v>-5.26</v>
      </c>
      <c r="M7739" s="229">
        <f t="shared" si="235"/>
        <v>540.65</v>
      </c>
      <c r="N7739" s="230">
        <v>4.1900000000000004</v>
      </c>
    </row>
    <row r="7740" spans="1:14" x14ac:dyDescent="0.2">
      <c r="A7740" s="231" t="str">
        <f t="shared" si="234"/>
        <v>OK2.506Thinned090</v>
      </c>
      <c r="B7740" s="223" t="s">
        <v>235</v>
      </c>
      <c r="C7740" s="224">
        <v>2.5</v>
      </c>
      <c r="D7740" s="223">
        <v>6</v>
      </c>
      <c r="E7740" s="223" t="s">
        <v>172</v>
      </c>
      <c r="F7740" s="225" t="s">
        <v>204</v>
      </c>
      <c r="G7740" s="226">
        <v>1.1499999999999999</v>
      </c>
      <c r="H7740" s="226">
        <v>-0.6</v>
      </c>
      <c r="I7740" s="226">
        <v>0.55000000000000004</v>
      </c>
      <c r="J7740" s="227">
        <v>2.73</v>
      </c>
      <c r="K7740" s="227">
        <v>548.64</v>
      </c>
      <c r="L7740" s="228">
        <v>-5.7</v>
      </c>
      <c r="M7740" s="229">
        <f t="shared" si="235"/>
        <v>542.93999999999994</v>
      </c>
      <c r="N7740" s="230">
        <v>4.22</v>
      </c>
    </row>
    <row r="7741" spans="1:14" x14ac:dyDescent="0.2">
      <c r="A7741" s="231" t="str">
        <f t="shared" si="234"/>
        <v>OK2.506Thinned095</v>
      </c>
      <c r="B7741" s="223" t="s">
        <v>235</v>
      </c>
      <c r="C7741" s="224">
        <v>2.5</v>
      </c>
      <c r="D7741" s="223">
        <v>6</v>
      </c>
      <c r="E7741" s="223" t="s">
        <v>172</v>
      </c>
      <c r="F7741" s="225" t="s">
        <v>205</v>
      </c>
      <c r="G7741" s="226">
        <v>1.48</v>
      </c>
      <c r="H7741" s="226">
        <v>-0.39</v>
      </c>
      <c r="I7741" s="226">
        <v>1.0900000000000001</v>
      </c>
      <c r="J7741" s="227">
        <v>5.44</v>
      </c>
      <c r="K7741" s="227">
        <v>554.09</v>
      </c>
      <c r="L7741" s="228">
        <v>-6.12</v>
      </c>
      <c r="M7741" s="229">
        <f t="shared" si="235"/>
        <v>547.97</v>
      </c>
      <c r="N7741" s="230">
        <v>4.12</v>
      </c>
    </row>
    <row r="7742" spans="1:14" x14ac:dyDescent="0.2">
      <c r="A7742" s="231" t="str">
        <f t="shared" si="234"/>
        <v>OK2.506Thinned100</v>
      </c>
      <c r="B7742" s="223" t="s">
        <v>235</v>
      </c>
      <c r="C7742" s="224">
        <v>2.5</v>
      </c>
      <c r="D7742" s="223">
        <v>6</v>
      </c>
      <c r="E7742" s="223" t="s">
        <v>172</v>
      </c>
      <c r="F7742" s="225" t="s">
        <v>206</v>
      </c>
      <c r="G7742" s="226">
        <v>1.31</v>
      </c>
      <c r="H7742" s="226">
        <v>-0.39</v>
      </c>
      <c r="I7742" s="226">
        <v>0.92</v>
      </c>
      <c r="J7742" s="227">
        <v>4.58</v>
      </c>
      <c r="K7742" s="227">
        <v>558.66999999999996</v>
      </c>
      <c r="L7742" s="228">
        <v>-6.53</v>
      </c>
      <c r="M7742" s="229">
        <f t="shared" si="235"/>
        <v>552.14</v>
      </c>
      <c r="N7742" s="230">
        <v>3.93</v>
      </c>
    </row>
    <row r="7743" spans="1:14" x14ac:dyDescent="0.2">
      <c r="A7743" s="231" t="str">
        <f t="shared" si="234"/>
        <v>OK2.506Thinned105</v>
      </c>
      <c r="B7743" s="223" t="s">
        <v>235</v>
      </c>
      <c r="C7743" s="224">
        <v>2.5</v>
      </c>
      <c r="D7743" s="223">
        <v>6</v>
      </c>
      <c r="E7743" s="223" t="s">
        <v>172</v>
      </c>
      <c r="F7743" s="225" t="s">
        <v>207</v>
      </c>
      <c r="G7743" s="226">
        <v>1.07</v>
      </c>
      <c r="H7743" s="226">
        <v>-0.4</v>
      </c>
      <c r="I7743" s="226">
        <v>0.66</v>
      </c>
      <c r="J7743" s="227">
        <v>3.32</v>
      </c>
      <c r="K7743" s="227">
        <v>561.99</v>
      </c>
      <c r="L7743" s="228">
        <v>-6.92</v>
      </c>
      <c r="M7743" s="229">
        <f t="shared" si="235"/>
        <v>555.07000000000005</v>
      </c>
      <c r="N7743" s="230">
        <v>3.74</v>
      </c>
    </row>
    <row r="7744" spans="1:14" x14ac:dyDescent="0.2">
      <c r="A7744" s="231" t="str">
        <f t="shared" si="234"/>
        <v>OK2.506Thinned110</v>
      </c>
      <c r="B7744" s="223" t="s">
        <v>235</v>
      </c>
      <c r="C7744" s="224">
        <v>2.5</v>
      </c>
      <c r="D7744" s="223">
        <v>6</v>
      </c>
      <c r="E7744" s="223" t="s">
        <v>172</v>
      </c>
      <c r="F7744" s="225" t="s">
        <v>208</v>
      </c>
      <c r="G7744" s="226">
        <v>0.99</v>
      </c>
      <c r="H7744" s="226">
        <v>-0.39</v>
      </c>
      <c r="I7744" s="226">
        <v>0.6</v>
      </c>
      <c r="J7744" s="227">
        <v>2.99</v>
      </c>
      <c r="K7744" s="227">
        <v>564.98</v>
      </c>
      <c r="L7744" s="228">
        <v>-7.29</v>
      </c>
      <c r="M7744" s="229">
        <f t="shared" si="235"/>
        <v>557.69000000000005</v>
      </c>
      <c r="N7744" s="230">
        <v>3.56</v>
      </c>
    </row>
    <row r="7745" spans="1:14" x14ac:dyDescent="0.2">
      <c r="A7745" s="231" t="str">
        <f t="shared" si="234"/>
        <v>OK2.506Thinned115</v>
      </c>
      <c r="B7745" s="223" t="s">
        <v>235</v>
      </c>
      <c r="C7745" s="224">
        <v>2.5</v>
      </c>
      <c r="D7745" s="223">
        <v>6</v>
      </c>
      <c r="E7745" s="223" t="s">
        <v>172</v>
      </c>
      <c r="F7745" s="225" t="s">
        <v>209</v>
      </c>
      <c r="G7745" s="226">
        <v>1.1599999999999999</v>
      </c>
      <c r="H7745" s="226">
        <v>-0.36</v>
      </c>
      <c r="I7745" s="226">
        <v>0.81</v>
      </c>
      <c r="J7745" s="227">
        <v>4.03</v>
      </c>
      <c r="K7745" s="227">
        <v>569.01</v>
      </c>
      <c r="L7745" s="228">
        <v>-7.64</v>
      </c>
      <c r="M7745" s="229">
        <f t="shared" si="235"/>
        <v>561.37</v>
      </c>
      <c r="N7745" s="230">
        <v>3.38</v>
      </c>
    </row>
    <row r="7746" spans="1:14" x14ac:dyDescent="0.2">
      <c r="A7746" s="231" t="str">
        <f t="shared" ref="A7746:A7809" si="236">CONCATENATE(LEFT(B7746,2),TEXT(C7746,"0.0"),TEXT(D7746,"00"),E7746,TEXT(LEFT(F7746,3),"000"))</f>
        <v>OK2.506Thinned120</v>
      </c>
      <c r="B7746" s="223" t="s">
        <v>235</v>
      </c>
      <c r="C7746" s="224">
        <v>2.5</v>
      </c>
      <c r="D7746" s="223">
        <v>6</v>
      </c>
      <c r="E7746" s="223" t="s">
        <v>172</v>
      </c>
      <c r="F7746" s="225" t="s">
        <v>210</v>
      </c>
      <c r="G7746" s="226">
        <v>0.8</v>
      </c>
      <c r="H7746" s="226">
        <v>-0.37</v>
      </c>
      <c r="I7746" s="226">
        <v>0.43</v>
      </c>
      <c r="J7746" s="227">
        <v>2.15</v>
      </c>
      <c r="K7746" s="227">
        <v>571.16</v>
      </c>
      <c r="L7746" s="228">
        <v>-7.97</v>
      </c>
      <c r="M7746" s="229">
        <f t="shared" si="235"/>
        <v>563.18999999999994</v>
      </c>
      <c r="N7746" s="230">
        <v>3.19</v>
      </c>
    </row>
    <row r="7747" spans="1:14" x14ac:dyDescent="0.2">
      <c r="A7747" s="231" t="str">
        <f t="shared" si="236"/>
        <v>OK2.506Thinned125</v>
      </c>
      <c r="B7747" s="223" t="s">
        <v>235</v>
      </c>
      <c r="C7747" s="224">
        <v>2.5</v>
      </c>
      <c r="D7747" s="223">
        <v>6</v>
      </c>
      <c r="E7747" s="223" t="s">
        <v>172</v>
      </c>
      <c r="F7747" s="225" t="s">
        <v>211</v>
      </c>
      <c r="G7747" s="226">
        <v>0.74</v>
      </c>
      <c r="H7747" s="226">
        <v>-0.39</v>
      </c>
      <c r="I7747" s="226">
        <v>0.35</v>
      </c>
      <c r="J7747" s="227">
        <v>1.77</v>
      </c>
      <c r="K7747" s="227">
        <v>572.92999999999995</v>
      </c>
      <c r="L7747" s="228">
        <v>-8.2799999999999994</v>
      </c>
      <c r="M7747" s="229">
        <f t="shared" si="235"/>
        <v>564.65</v>
      </c>
      <c r="N7747" s="230">
        <v>3.01</v>
      </c>
    </row>
    <row r="7748" spans="1:14" x14ac:dyDescent="0.2">
      <c r="A7748" s="231" t="str">
        <f t="shared" si="236"/>
        <v>OK2.506Thinned130</v>
      </c>
      <c r="B7748" s="223" t="s">
        <v>235</v>
      </c>
      <c r="C7748" s="224">
        <v>2.5</v>
      </c>
      <c r="D7748" s="223">
        <v>6</v>
      </c>
      <c r="E7748" s="223" t="s">
        <v>172</v>
      </c>
      <c r="F7748" s="225" t="s">
        <v>212</v>
      </c>
      <c r="G7748" s="226">
        <v>0.3</v>
      </c>
      <c r="H7748" s="226">
        <v>-0.44</v>
      </c>
      <c r="I7748" s="226">
        <v>-0.14000000000000001</v>
      </c>
      <c r="J7748" s="227">
        <v>-0.72</v>
      </c>
      <c r="K7748" s="227">
        <v>572.21</v>
      </c>
      <c r="L7748" s="228">
        <v>-8.58</v>
      </c>
      <c r="M7748" s="229">
        <f t="shared" si="235"/>
        <v>563.63</v>
      </c>
      <c r="N7748" s="230">
        <v>2.84</v>
      </c>
    </row>
    <row r="7749" spans="1:14" x14ac:dyDescent="0.2">
      <c r="A7749" s="231" t="str">
        <f t="shared" si="236"/>
        <v>OK2.506Thinned135</v>
      </c>
      <c r="B7749" s="223" t="s">
        <v>235</v>
      </c>
      <c r="C7749" s="224">
        <v>2.5</v>
      </c>
      <c r="D7749" s="223">
        <v>6</v>
      </c>
      <c r="E7749" s="223" t="s">
        <v>172</v>
      </c>
      <c r="F7749" s="225" t="s">
        <v>213</v>
      </c>
      <c r="G7749" s="226">
        <v>0.57999999999999996</v>
      </c>
      <c r="H7749" s="226">
        <v>-0.41</v>
      </c>
      <c r="I7749" s="226">
        <v>0.17</v>
      </c>
      <c r="J7749" s="227">
        <v>0.84</v>
      </c>
      <c r="K7749" s="227">
        <v>573.04999999999995</v>
      </c>
      <c r="L7749" s="228">
        <v>-8.85</v>
      </c>
      <c r="M7749" s="229">
        <f t="shared" si="235"/>
        <v>564.19999999999993</v>
      </c>
      <c r="N7749" s="230">
        <v>2.68</v>
      </c>
    </row>
    <row r="7750" spans="1:14" x14ac:dyDescent="0.2">
      <c r="A7750" s="231" t="str">
        <f t="shared" si="236"/>
        <v>OK2.506Thinned140</v>
      </c>
      <c r="B7750" s="223" t="s">
        <v>235</v>
      </c>
      <c r="C7750" s="224">
        <v>2.5</v>
      </c>
      <c r="D7750" s="223">
        <v>6</v>
      </c>
      <c r="E7750" s="223" t="s">
        <v>172</v>
      </c>
      <c r="F7750" s="225" t="s">
        <v>214</v>
      </c>
      <c r="G7750" s="226">
        <v>0.4</v>
      </c>
      <c r="H7750" s="226">
        <v>-0.44</v>
      </c>
      <c r="I7750" s="226">
        <v>-0.04</v>
      </c>
      <c r="J7750" s="227">
        <v>-0.18</v>
      </c>
      <c r="K7750" s="227">
        <v>572.87</v>
      </c>
      <c r="L7750" s="228">
        <v>-9.1199999999999992</v>
      </c>
      <c r="M7750" s="229">
        <f t="shared" si="235"/>
        <v>563.75</v>
      </c>
      <c r="N7750" s="230">
        <v>2.5099999999999998</v>
      </c>
    </row>
    <row r="7751" spans="1:14" x14ac:dyDescent="0.2">
      <c r="A7751" s="231" t="str">
        <f t="shared" si="236"/>
        <v>OK2.506Thinned145</v>
      </c>
      <c r="B7751" s="223" t="s">
        <v>235</v>
      </c>
      <c r="C7751" s="224">
        <v>2.5</v>
      </c>
      <c r="D7751" s="223">
        <v>6</v>
      </c>
      <c r="E7751" s="223" t="s">
        <v>172</v>
      </c>
      <c r="F7751" s="225" t="s">
        <v>215</v>
      </c>
      <c r="G7751" s="226">
        <v>0.41</v>
      </c>
      <c r="H7751" s="226">
        <v>-0.43</v>
      </c>
      <c r="I7751" s="226">
        <v>-0.02</v>
      </c>
      <c r="J7751" s="227">
        <v>-0.12</v>
      </c>
      <c r="K7751" s="227">
        <v>572.75</v>
      </c>
      <c r="L7751" s="228">
        <v>-9.36</v>
      </c>
      <c r="M7751" s="229">
        <f t="shared" si="235"/>
        <v>563.39</v>
      </c>
      <c r="N7751" s="230">
        <v>2.33</v>
      </c>
    </row>
    <row r="7752" spans="1:14" x14ac:dyDescent="0.2">
      <c r="A7752" s="231" t="str">
        <f t="shared" si="236"/>
        <v>OK2.506Thinned150</v>
      </c>
      <c r="B7752" s="223" t="s">
        <v>235</v>
      </c>
      <c r="C7752" s="224">
        <v>2.5</v>
      </c>
      <c r="D7752" s="223">
        <v>6</v>
      </c>
      <c r="E7752" s="223" t="s">
        <v>172</v>
      </c>
      <c r="F7752" s="225" t="s">
        <v>216</v>
      </c>
      <c r="G7752" s="226">
        <v>0.34</v>
      </c>
      <c r="H7752" s="226">
        <v>-0.42</v>
      </c>
      <c r="I7752" s="226">
        <v>-0.08</v>
      </c>
      <c r="J7752" s="227">
        <v>-0.41</v>
      </c>
      <c r="K7752" s="227">
        <v>572.33000000000004</v>
      </c>
      <c r="L7752" s="228">
        <v>-9.58</v>
      </c>
      <c r="M7752" s="229">
        <f t="shared" si="235"/>
        <v>562.75</v>
      </c>
      <c r="N7752" s="230">
        <v>2.16</v>
      </c>
    </row>
    <row r="7753" spans="1:14" x14ac:dyDescent="0.2">
      <c r="A7753" s="231" t="str">
        <f t="shared" si="236"/>
        <v>OK2.506Thinned155</v>
      </c>
      <c r="B7753" s="223" t="s">
        <v>235</v>
      </c>
      <c r="C7753" s="224">
        <v>2.5</v>
      </c>
      <c r="D7753" s="223">
        <v>6</v>
      </c>
      <c r="E7753" s="223" t="s">
        <v>172</v>
      </c>
      <c r="F7753" s="225" t="s">
        <v>217</v>
      </c>
      <c r="G7753" s="226">
        <v>0.48</v>
      </c>
      <c r="H7753" s="226">
        <v>-0.4</v>
      </c>
      <c r="I7753" s="226">
        <v>0.08</v>
      </c>
      <c r="J7753" s="227">
        <v>0.41</v>
      </c>
      <c r="K7753" s="227">
        <v>572.75</v>
      </c>
      <c r="L7753" s="228">
        <v>-9.7899999999999991</v>
      </c>
      <c r="M7753" s="229">
        <f t="shared" si="235"/>
        <v>562.96</v>
      </c>
      <c r="N7753" s="230">
        <v>2.0099999999999998</v>
      </c>
    </row>
    <row r="7754" spans="1:14" x14ac:dyDescent="0.2">
      <c r="A7754" s="231" t="str">
        <f t="shared" si="236"/>
        <v>OK2.506Thinned160</v>
      </c>
      <c r="B7754" s="223" t="s">
        <v>235</v>
      </c>
      <c r="C7754" s="224">
        <v>2.5</v>
      </c>
      <c r="D7754" s="223">
        <v>6</v>
      </c>
      <c r="E7754" s="223" t="s">
        <v>172</v>
      </c>
      <c r="F7754" s="225" t="s">
        <v>218</v>
      </c>
      <c r="G7754" s="226">
        <v>0.43</v>
      </c>
      <c r="H7754" s="226">
        <v>-0.37</v>
      </c>
      <c r="I7754" s="226">
        <v>0.06</v>
      </c>
      <c r="J7754" s="227">
        <v>0.28000000000000003</v>
      </c>
      <c r="K7754" s="227">
        <v>573.03</v>
      </c>
      <c r="L7754" s="228">
        <v>-9.98</v>
      </c>
      <c r="M7754" s="229">
        <f t="shared" si="235"/>
        <v>563.04999999999995</v>
      </c>
      <c r="N7754" s="230">
        <v>1.86</v>
      </c>
    </row>
    <row r="7755" spans="1:14" x14ac:dyDescent="0.2">
      <c r="A7755" s="231" t="str">
        <f t="shared" si="236"/>
        <v>OK2.506Thinned165</v>
      </c>
      <c r="B7755" s="223" t="s">
        <v>235</v>
      </c>
      <c r="C7755" s="224">
        <v>2.5</v>
      </c>
      <c r="D7755" s="223">
        <v>6</v>
      </c>
      <c r="E7755" s="223" t="s">
        <v>172</v>
      </c>
      <c r="F7755" s="225" t="s">
        <v>219</v>
      </c>
      <c r="G7755" s="226">
        <v>0.23</v>
      </c>
      <c r="H7755" s="226">
        <v>-0.36</v>
      </c>
      <c r="I7755" s="226">
        <v>-0.13</v>
      </c>
      <c r="J7755" s="227">
        <v>-0.65</v>
      </c>
      <c r="K7755" s="227">
        <v>572.38</v>
      </c>
      <c r="L7755" s="228">
        <v>-10.16</v>
      </c>
      <c r="M7755" s="229">
        <f t="shared" si="235"/>
        <v>562.22</v>
      </c>
      <c r="N7755" s="230">
        <v>1.73</v>
      </c>
    </row>
    <row r="7756" spans="1:14" x14ac:dyDescent="0.2">
      <c r="A7756" s="231" t="str">
        <f t="shared" si="236"/>
        <v>OK2.506Thinned170</v>
      </c>
      <c r="B7756" s="223" t="s">
        <v>235</v>
      </c>
      <c r="C7756" s="224">
        <v>2.5</v>
      </c>
      <c r="D7756" s="223">
        <v>6</v>
      </c>
      <c r="E7756" s="223" t="s">
        <v>172</v>
      </c>
      <c r="F7756" s="225" t="s">
        <v>220</v>
      </c>
      <c r="G7756" s="226">
        <v>0.15</v>
      </c>
      <c r="H7756" s="226">
        <v>-0.35</v>
      </c>
      <c r="I7756" s="226">
        <v>-0.19</v>
      </c>
      <c r="J7756" s="227">
        <v>-0.96</v>
      </c>
      <c r="K7756" s="227">
        <v>571.41</v>
      </c>
      <c r="L7756" s="228">
        <v>-10.33</v>
      </c>
      <c r="M7756" s="229">
        <f t="shared" si="235"/>
        <v>561.07999999999993</v>
      </c>
      <c r="N7756" s="230">
        <v>1.61</v>
      </c>
    </row>
    <row r="7757" spans="1:14" x14ac:dyDescent="0.2">
      <c r="A7757" s="231" t="str">
        <f t="shared" si="236"/>
        <v>OK2.506Thinned175</v>
      </c>
      <c r="B7757" s="223" t="s">
        <v>235</v>
      </c>
      <c r="C7757" s="224">
        <v>2.5</v>
      </c>
      <c r="D7757" s="223">
        <v>6</v>
      </c>
      <c r="E7757" s="223" t="s">
        <v>172</v>
      </c>
      <c r="F7757" s="225" t="s">
        <v>221</v>
      </c>
      <c r="G7757" s="226">
        <v>0.34</v>
      </c>
      <c r="H7757" s="226">
        <v>-0.32</v>
      </c>
      <c r="I7757" s="226">
        <v>0.02</v>
      </c>
      <c r="J7757" s="227">
        <v>0.11</v>
      </c>
      <c r="K7757" s="227">
        <v>571.52</v>
      </c>
      <c r="L7757" s="228">
        <v>-10.48</v>
      </c>
      <c r="M7757" s="229">
        <f t="shared" si="235"/>
        <v>561.04</v>
      </c>
      <c r="N7757" s="230">
        <v>1.49</v>
      </c>
    </row>
    <row r="7758" spans="1:14" x14ac:dyDescent="0.2">
      <c r="A7758" s="231" t="str">
        <f t="shared" si="236"/>
        <v>OK2.506Thinned180</v>
      </c>
      <c r="B7758" s="223" t="s">
        <v>235</v>
      </c>
      <c r="C7758" s="224">
        <v>2.5</v>
      </c>
      <c r="D7758" s="223">
        <v>6</v>
      </c>
      <c r="E7758" s="223" t="s">
        <v>172</v>
      </c>
      <c r="F7758" s="225" t="s">
        <v>222</v>
      </c>
      <c r="G7758" s="226">
        <v>0.3</v>
      </c>
      <c r="H7758" s="226">
        <v>-0.3</v>
      </c>
      <c r="I7758" s="226">
        <v>0</v>
      </c>
      <c r="J7758" s="227">
        <v>-0.01</v>
      </c>
      <c r="K7758" s="227">
        <v>571.51</v>
      </c>
      <c r="L7758" s="228">
        <v>-10.63</v>
      </c>
      <c r="M7758" s="229">
        <f t="shared" si="235"/>
        <v>560.88</v>
      </c>
      <c r="N7758" s="230">
        <v>1.39</v>
      </c>
    </row>
    <row r="7759" spans="1:14" x14ac:dyDescent="0.2">
      <c r="A7759" s="231" t="str">
        <f t="shared" si="236"/>
        <v>OK2.506Thinned185</v>
      </c>
      <c r="B7759" s="223" t="s">
        <v>235</v>
      </c>
      <c r="C7759" s="224">
        <v>2.5</v>
      </c>
      <c r="D7759" s="223">
        <v>6</v>
      </c>
      <c r="E7759" s="223" t="s">
        <v>172</v>
      </c>
      <c r="F7759" s="225" t="s">
        <v>223</v>
      </c>
      <c r="G7759" s="226">
        <v>0.28000000000000003</v>
      </c>
      <c r="H7759" s="226">
        <v>-0.28000000000000003</v>
      </c>
      <c r="I7759" s="226">
        <v>0</v>
      </c>
      <c r="J7759" s="227">
        <v>0.01</v>
      </c>
      <c r="K7759" s="227">
        <v>571.52</v>
      </c>
      <c r="L7759" s="228">
        <v>-10.76</v>
      </c>
      <c r="M7759" s="229">
        <f t="shared" si="235"/>
        <v>560.76</v>
      </c>
      <c r="N7759" s="230">
        <v>1.29</v>
      </c>
    </row>
    <row r="7760" spans="1:14" x14ac:dyDescent="0.2">
      <c r="A7760" s="231" t="str">
        <f t="shared" si="236"/>
        <v>OK2.506Thinned190</v>
      </c>
      <c r="B7760" s="223" t="s">
        <v>235</v>
      </c>
      <c r="C7760" s="224">
        <v>2.5</v>
      </c>
      <c r="D7760" s="223">
        <v>6</v>
      </c>
      <c r="E7760" s="223" t="s">
        <v>172</v>
      </c>
      <c r="F7760" s="225" t="s">
        <v>224</v>
      </c>
      <c r="G7760" s="226">
        <v>0.26</v>
      </c>
      <c r="H7760" s="226">
        <v>-0.26</v>
      </c>
      <c r="I7760" s="226">
        <v>0</v>
      </c>
      <c r="J7760" s="227">
        <v>0.01</v>
      </c>
      <c r="K7760" s="227">
        <v>571.53</v>
      </c>
      <c r="L7760" s="228">
        <v>-10.88</v>
      </c>
      <c r="M7760" s="229">
        <f t="shared" si="235"/>
        <v>560.65</v>
      </c>
      <c r="N7760" s="230">
        <v>1.19</v>
      </c>
    </row>
    <row r="7761" spans="1:14" x14ac:dyDescent="0.2">
      <c r="A7761" s="231" t="str">
        <f t="shared" si="236"/>
        <v>OK2.506Thinned195</v>
      </c>
      <c r="B7761" s="223" t="s">
        <v>235</v>
      </c>
      <c r="C7761" s="224">
        <v>2.5</v>
      </c>
      <c r="D7761" s="223">
        <v>6</v>
      </c>
      <c r="E7761" s="223" t="s">
        <v>172</v>
      </c>
      <c r="F7761" s="225" t="s">
        <v>225</v>
      </c>
      <c r="G7761" s="226">
        <v>2.4300000000000002</v>
      </c>
      <c r="H7761" s="226">
        <v>-1.51</v>
      </c>
      <c r="I7761" s="226">
        <v>0.92</v>
      </c>
      <c r="J7761" s="227">
        <v>4.5999999999999996</v>
      </c>
      <c r="K7761" s="227">
        <v>576.13</v>
      </c>
      <c r="L7761" s="228">
        <v>-10.88</v>
      </c>
      <c r="M7761" s="229">
        <f t="shared" si="235"/>
        <v>565.25</v>
      </c>
      <c r="N7761" s="230">
        <v>0</v>
      </c>
    </row>
    <row r="7762" spans="1:14" x14ac:dyDescent="0.2">
      <c r="A7762" s="231" t="str">
        <f t="shared" si="236"/>
        <v>OK2.508NO_thin000</v>
      </c>
      <c r="B7762" s="223" t="s">
        <v>235</v>
      </c>
      <c r="C7762" s="224">
        <v>2.5</v>
      </c>
      <c r="D7762" s="223">
        <v>8</v>
      </c>
      <c r="E7762" s="223" t="s">
        <v>199</v>
      </c>
      <c r="F7762" s="225" t="s">
        <v>0</v>
      </c>
      <c r="G7762" s="226">
        <v>0.77</v>
      </c>
      <c r="H7762" s="226">
        <v>0.2</v>
      </c>
      <c r="I7762" s="226">
        <v>0.96</v>
      </c>
      <c r="J7762" s="227">
        <v>4.8099999999999996</v>
      </c>
      <c r="K7762" s="227">
        <v>4.8099999999999996</v>
      </c>
      <c r="L7762" s="228">
        <v>0</v>
      </c>
      <c r="M7762" s="229">
        <f t="shared" si="235"/>
        <v>4.8099999999999996</v>
      </c>
      <c r="N7762" s="230">
        <v>0</v>
      </c>
    </row>
    <row r="7763" spans="1:14" x14ac:dyDescent="0.2">
      <c r="A7763" s="231" t="str">
        <f t="shared" si="236"/>
        <v>OK2.508NO_thin005</v>
      </c>
      <c r="B7763" s="223" t="s">
        <v>235</v>
      </c>
      <c r="C7763" s="224">
        <v>2.5</v>
      </c>
      <c r="D7763" s="223">
        <v>8</v>
      </c>
      <c r="E7763" s="223" t="s">
        <v>199</v>
      </c>
      <c r="F7763" s="225" t="s">
        <v>1</v>
      </c>
      <c r="G7763" s="226">
        <v>3.58</v>
      </c>
      <c r="H7763" s="226">
        <v>0.42</v>
      </c>
      <c r="I7763" s="226">
        <v>4</v>
      </c>
      <c r="J7763" s="227">
        <v>19.98</v>
      </c>
      <c r="K7763" s="227">
        <v>24.8</v>
      </c>
      <c r="L7763" s="228">
        <v>0</v>
      </c>
      <c r="M7763" s="229">
        <f t="shared" si="235"/>
        <v>24.8</v>
      </c>
      <c r="N7763" s="230">
        <v>0</v>
      </c>
    </row>
    <row r="7764" spans="1:14" x14ac:dyDescent="0.2">
      <c r="A7764" s="231" t="str">
        <f t="shared" si="236"/>
        <v>OK2.508NO_thin010</v>
      </c>
      <c r="B7764" s="223" t="s">
        <v>235</v>
      </c>
      <c r="C7764" s="224">
        <v>2.5</v>
      </c>
      <c r="D7764" s="223">
        <v>8</v>
      </c>
      <c r="E7764" s="223" t="s">
        <v>199</v>
      </c>
      <c r="F7764" s="225" t="s">
        <v>2</v>
      </c>
      <c r="G7764" s="226">
        <v>14.08</v>
      </c>
      <c r="H7764" s="226">
        <v>0.62</v>
      </c>
      <c r="I7764" s="226">
        <v>14.7</v>
      </c>
      <c r="J7764" s="227">
        <v>73.489999999999995</v>
      </c>
      <c r="K7764" s="227">
        <v>98.28</v>
      </c>
      <c r="L7764" s="228">
        <v>0</v>
      </c>
      <c r="M7764" s="229">
        <f t="shared" si="235"/>
        <v>98.28</v>
      </c>
      <c r="N7764" s="230">
        <v>0</v>
      </c>
    </row>
    <row r="7765" spans="1:14" x14ac:dyDescent="0.2">
      <c r="A7765" s="231" t="str">
        <f t="shared" si="236"/>
        <v>OK2.508NO_thin015</v>
      </c>
      <c r="B7765" s="223" t="s">
        <v>235</v>
      </c>
      <c r="C7765" s="224">
        <v>2.5</v>
      </c>
      <c r="D7765" s="223">
        <v>8</v>
      </c>
      <c r="E7765" s="223" t="s">
        <v>199</v>
      </c>
      <c r="F7765" s="225" t="s">
        <v>3</v>
      </c>
      <c r="G7765" s="226">
        <v>33.51</v>
      </c>
      <c r="H7765" s="226">
        <v>1.82</v>
      </c>
      <c r="I7765" s="226">
        <v>35.340000000000003</v>
      </c>
      <c r="J7765" s="227">
        <v>176.68</v>
      </c>
      <c r="K7765" s="227">
        <v>274.95999999999998</v>
      </c>
      <c r="L7765" s="228">
        <v>0</v>
      </c>
      <c r="M7765" s="229">
        <f t="shared" si="235"/>
        <v>274.95999999999998</v>
      </c>
      <c r="N7765" s="230">
        <v>0</v>
      </c>
    </row>
    <row r="7766" spans="1:14" x14ac:dyDescent="0.2">
      <c r="A7766" s="231" t="str">
        <f t="shared" si="236"/>
        <v>OK2.508NO_thin020</v>
      </c>
      <c r="B7766" s="223" t="s">
        <v>235</v>
      </c>
      <c r="C7766" s="224">
        <v>2.5</v>
      </c>
      <c r="D7766" s="223">
        <v>8</v>
      </c>
      <c r="E7766" s="223" t="s">
        <v>199</v>
      </c>
      <c r="F7766" s="225" t="s">
        <v>4</v>
      </c>
      <c r="G7766" s="226">
        <v>26.78</v>
      </c>
      <c r="H7766" s="226">
        <v>7.87</v>
      </c>
      <c r="I7766" s="226">
        <v>34.65</v>
      </c>
      <c r="J7766" s="227">
        <v>173.23</v>
      </c>
      <c r="K7766" s="227">
        <v>448.19</v>
      </c>
      <c r="L7766" s="228">
        <v>0</v>
      </c>
      <c r="M7766" s="229">
        <f t="shared" si="235"/>
        <v>448.19</v>
      </c>
      <c r="N7766" s="230">
        <v>0</v>
      </c>
    </row>
    <row r="7767" spans="1:14" x14ac:dyDescent="0.2">
      <c r="A7767" s="231" t="str">
        <f t="shared" si="236"/>
        <v>OK2.508NO_thin025</v>
      </c>
      <c r="B7767" s="223" t="s">
        <v>235</v>
      </c>
      <c r="C7767" s="224">
        <v>2.5</v>
      </c>
      <c r="D7767" s="223">
        <v>8</v>
      </c>
      <c r="E7767" s="223" t="s">
        <v>199</v>
      </c>
      <c r="F7767" s="225" t="s">
        <v>5</v>
      </c>
      <c r="G7767" s="226">
        <v>9.2100000000000009</v>
      </c>
      <c r="H7767" s="226">
        <v>6.97</v>
      </c>
      <c r="I7767" s="226">
        <v>16.18</v>
      </c>
      <c r="J7767" s="227">
        <v>80.91</v>
      </c>
      <c r="K7767" s="227">
        <v>529.1</v>
      </c>
      <c r="L7767" s="228">
        <v>0</v>
      </c>
      <c r="M7767" s="229">
        <f t="shared" si="235"/>
        <v>529.1</v>
      </c>
      <c r="N7767" s="230">
        <v>0</v>
      </c>
    </row>
    <row r="7768" spans="1:14" x14ac:dyDescent="0.2">
      <c r="A7768" s="231" t="str">
        <f t="shared" si="236"/>
        <v>OK2.508NO_thin030</v>
      </c>
      <c r="B7768" s="223" t="s">
        <v>235</v>
      </c>
      <c r="C7768" s="224">
        <v>2.5</v>
      </c>
      <c r="D7768" s="223">
        <v>8</v>
      </c>
      <c r="E7768" s="223" t="s">
        <v>199</v>
      </c>
      <c r="F7768" s="225" t="s">
        <v>6</v>
      </c>
      <c r="G7768" s="226">
        <v>8.81</v>
      </c>
      <c r="H7768" s="226">
        <v>2.41</v>
      </c>
      <c r="I7768" s="226">
        <v>11.22</v>
      </c>
      <c r="J7768" s="227">
        <v>56.08</v>
      </c>
      <c r="K7768" s="227">
        <v>585.17999999999995</v>
      </c>
      <c r="L7768" s="228">
        <v>0</v>
      </c>
      <c r="M7768" s="229">
        <f t="shared" si="235"/>
        <v>585.17999999999995</v>
      </c>
      <c r="N7768" s="230">
        <v>0</v>
      </c>
    </row>
    <row r="7769" spans="1:14" x14ac:dyDescent="0.2">
      <c r="A7769" s="231" t="str">
        <f t="shared" si="236"/>
        <v>OK2.508NO_thin035</v>
      </c>
      <c r="B7769" s="223" t="s">
        <v>235</v>
      </c>
      <c r="C7769" s="224">
        <v>2.5</v>
      </c>
      <c r="D7769" s="223">
        <v>8</v>
      </c>
      <c r="E7769" s="223" t="s">
        <v>199</v>
      </c>
      <c r="F7769" s="225" t="s">
        <v>7</v>
      </c>
      <c r="G7769" s="226">
        <v>10.96</v>
      </c>
      <c r="H7769" s="226">
        <v>0.2</v>
      </c>
      <c r="I7769" s="226">
        <v>11.15</v>
      </c>
      <c r="J7769" s="227">
        <v>55.77</v>
      </c>
      <c r="K7769" s="227">
        <v>640.95000000000005</v>
      </c>
      <c r="L7769" s="228">
        <v>0</v>
      </c>
      <c r="M7769" s="229">
        <f t="shared" si="235"/>
        <v>640.95000000000005</v>
      </c>
      <c r="N7769" s="230">
        <v>0</v>
      </c>
    </row>
    <row r="7770" spans="1:14" x14ac:dyDescent="0.2">
      <c r="A7770" s="231" t="str">
        <f t="shared" si="236"/>
        <v>OK2.508NO_thin040</v>
      </c>
      <c r="B7770" s="223" t="s">
        <v>235</v>
      </c>
      <c r="C7770" s="224">
        <v>2.5</v>
      </c>
      <c r="D7770" s="223">
        <v>8</v>
      </c>
      <c r="E7770" s="223" t="s">
        <v>199</v>
      </c>
      <c r="F7770" s="225" t="s">
        <v>8</v>
      </c>
      <c r="G7770" s="226">
        <v>11.25</v>
      </c>
      <c r="H7770" s="226">
        <v>-0.93</v>
      </c>
      <c r="I7770" s="226">
        <v>10.33</v>
      </c>
      <c r="J7770" s="227">
        <v>51.64</v>
      </c>
      <c r="K7770" s="227">
        <v>692.59</v>
      </c>
      <c r="L7770" s="228">
        <v>0</v>
      </c>
      <c r="M7770" s="229">
        <f t="shared" si="235"/>
        <v>692.59</v>
      </c>
      <c r="N7770" s="230">
        <v>0</v>
      </c>
    </row>
    <row r="7771" spans="1:14" x14ac:dyDescent="0.2">
      <c r="A7771" s="231" t="str">
        <f t="shared" si="236"/>
        <v>OK2.508NO_thin045</v>
      </c>
      <c r="B7771" s="223" t="s">
        <v>235</v>
      </c>
      <c r="C7771" s="224">
        <v>2.5</v>
      </c>
      <c r="D7771" s="223">
        <v>8</v>
      </c>
      <c r="E7771" s="223" t="s">
        <v>199</v>
      </c>
      <c r="F7771" s="225" t="s">
        <v>9</v>
      </c>
      <c r="G7771" s="226">
        <v>11.22</v>
      </c>
      <c r="H7771" s="226">
        <v>-0.77</v>
      </c>
      <c r="I7771" s="226">
        <v>10.44</v>
      </c>
      <c r="J7771" s="227">
        <v>52.22</v>
      </c>
      <c r="K7771" s="227">
        <v>744.81</v>
      </c>
      <c r="L7771" s="228">
        <v>0</v>
      </c>
      <c r="M7771" s="229">
        <f t="shared" si="235"/>
        <v>744.81</v>
      </c>
      <c r="N7771" s="230">
        <v>0</v>
      </c>
    </row>
    <row r="7772" spans="1:14" x14ac:dyDescent="0.2">
      <c r="A7772" s="231" t="str">
        <f t="shared" si="236"/>
        <v>OK2.508NO_thin050</v>
      </c>
      <c r="B7772" s="223" t="s">
        <v>235</v>
      </c>
      <c r="C7772" s="224">
        <v>2.5</v>
      </c>
      <c r="D7772" s="223">
        <v>8</v>
      </c>
      <c r="E7772" s="223" t="s">
        <v>199</v>
      </c>
      <c r="F7772" s="225" t="s">
        <v>10</v>
      </c>
      <c r="G7772" s="226">
        <v>10.86</v>
      </c>
      <c r="H7772" s="226">
        <v>-0.85</v>
      </c>
      <c r="I7772" s="226">
        <v>10.01</v>
      </c>
      <c r="J7772" s="227">
        <v>50.07</v>
      </c>
      <c r="K7772" s="227">
        <v>794.87</v>
      </c>
      <c r="L7772" s="228">
        <v>0</v>
      </c>
      <c r="M7772" s="229">
        <f t="shared" si="235"/>
        <v>794.87</v>
      </c>
      <c r="N7772" s="230">
        <v>0</v>
      </c>
    </row>
    <row r="7773" spans="1:14" x14ac:dyDescent="0.2">
      <c r="A7773" s="231" t="str">
        <f t="shared" si="236"/>
        <v>OK2.508NO_thin055</v>
      </c>
      <c r="B7773" s="223" t="s">
        <v>235</v>
      </c>
      <c r="C7773" s="224">
        <v>2.5</v>
      </c>
      <c r="D7773" s="223">
        <v>8</v>
      </c>
      <c r="E7773" s="223" t="s">
        <v>199</v>
      </c>
      <c r="F7773" s="225" t="s">
        <v>11</v>
      </c>
      <c r="G7773" s="226">
        <v>9.8800000000000008</v>
      </c>
      <c r="H7773" s="226">
        <v>-0.76</v>
      </c>
      <c r="I7773" s="226">
        <v>9.1199999999999992</v>
      </c>
      <c r="J7773" s="227">
        <v>45.62</v>
      </c>
      <c r="K7773" s="227">
        <v>840.49</v>
      </c>
      <c r="L7773" s="228">
        <v>0</v>
      </c>
      <c r="M7773" s="229">
        <f t="shared" si="235"/>
        <v>840.49</v>
      </c>
      <c r="N7773" s="230">
        <v>0</v>
      </c>
    </row>
    <row r="7774" spans="1:14" x14ac:dyDescent="0.2">
      <c r="A7774" s="231" t="str">
        <f t="shared" si="236"/>
        <v>OK2.508NO_thin060</v>
      </c>
      <c r="B7774" s="223" t="s">
        <v>235</v>
      </c>
      <c r="C7774" s="224">
        <v>2.5</v>
      </c>
      <c r="D7774" s="223">
        <v>8</v>
      </c>
      <c r="E7774" s="223" t="s">
        <v>199</v>
      </c>
      <c r="F7774" s="225" t="s">
        <v>12</v>
      </c>
      <c r="G7774" s="226">
        <v>9</v>
      </c>
      <c r="H7774" s="226">
        <v>-0.76</v>
      </c>
      <c r="I7774" s="226">
        <v>8.23</v>
      </c>
      <c r="J7774" s="227">
        <v>41.16</v>
      </c>
      <c r="K7774" s="227">
        <v>881.65</v>
      </c>
      <c r="L7774" s="228">
        <v>0</v>
      </c>
      <c r="M7774" s="229">
        <f t="shared" si="235"/>
        <v>881.65</v>
      </c>
      <c r="N7774" s="230">
        <v>0</v>
      </c>
    </row>
    <row r="7775" spans="1:14" x14ac:dyDescent="0.2">
      <c r="A7775" s="231" t="str">
        <f t="shared" si="236"/>
        <v>OK2.508NO_thin065</v>
      </c>
      <c r="B7775" s="223" t="s">
        <v>235</v>
      </c>
      <c r="C7775" s="224">
        <v>2.5</v>
      </c>
      <c r="D7775" s="223">
        <v>8</v>
      </c>
      <c r="E7775" s="223" t="s">
        <v>199</v>
      </c>
      <c r="F7775" s="225" t="s">
        <v>13</v>
      </c>
      <c r="G7775" s="226">
        <v>8.4700000000000006</v>
      </c>
      <c r="H7775" s="226">
        <v>-0.66</v>
      </c>
      <c r="I7775" s="226">
        <v>7.81</v>
      </c>
      <c r="J7775" s="227">
        <v>39.07</v>
      </c>
      <c r="K7775" s="227">
        <v>920.72</v>
      </c>
      <c r="L7775" s="228">
        <v>0</v>
      </c>
      <c r="M7775" s="229">
        <f t="shared" si="235"/>
        <v>920.72</v>
      </c>
      <c r="N7775" s="230">
        <v>0</v>
      </c>
    </row>
    <row r="7776" spans="1:14" x14ac:dyDescent="0.2">
      <c r="A7776" s="231" t="str">
        <f t="shared" si="236"/>
        <v>OK2.508NO_thin070</v>
      </c>
      <c r="B7776" s="223" t="s">
        <v>235</v>
      </c>
      <c r="C7776" s="224">
        <v>2.5</v>
      </c>
      <c r="D7776" s="223">
        <v>8</v>
      </c>
      <c r="E7776" s="223" t="s">
        <v>199</v>
      </c>
      <c r="F7776" s="225" t="s">
        <v>200</v>
      </c>
      <c r="G7776" s="226">
        <v>8.07</v>
      </c>
      <c r="H7776" s="226">
        <v>-0.64</v>
      </c>
      <c r="I7776" s="226">
        <v>7.44</v>
      </c>
      <c r="J7776" s="227">
        <v>37.19</v>
      </c>
      <c r="K7776" s="227">
        <v>957.91</v>
      </c>
      <c r="L7776" s="228">
        <v>0</v>
      </c>
      <c r="M7776" s="229">
        <f t="shared" si="235"/>
        <v>957.91</v>
      </c>
      <c r="N7776" s="230">
        <v>0</v>
      </c>
    </row>
    <row r="7777" spans="1:14" x14ac:dyDescent="0.2">
      <c r="A7777" s="231" t="str">
        <f t="shared" si="236"/>
        <v>OK2.508NO_thin075</v>
      </c>
      <c r="B7777" s="223" t="s">
        <v>235</v>
      </c>
      <c r="C7777" s="224">
        <v>2.5</v>
      </c>
      <c r="D7777" s="223">
        <v>8</v>
      </c>
      <c r="E7777" s="223" t="s">
        <v>199</v>
      </c>
      <c r="F7777" s="225" t="s">
        <v>201</v>
      </c>
      <c r="G7777" s="226">
        <v>7.46</v>
      </c>
      <c r="H7777" s="226">
        <v>-0.65</v>
      </c>
      <c r="I7777" s="226">
        <v>6.81</v>
      </c>
      <c r="J7777" s="227">
        <v>34.049999999999997</v>
      </c>
      <c r="K7777" s="227">
        <v>991.96</v>
      </c>
      <c r="L7777" s="228">
        <v>0</v>
      </c>
      <c r="M7777" s="229">
        <f t="shared" si="235"/>
        <v>991.96</v>
      </c>
      <c r="N7777" s="230">
        <v>0</v>
      </c>
    </row>
    <row r="7778" spans="1:14" x14ac:dyDescent="0.2">
      <c r="A7778" s="231" t="str">
        <f t="shared" si="236"/>
        <v>OK2.508NO_thin080</v>
      </c>
      <c r="B7778" s="223" t="s">
        <v>235</v>
      </c>
      <c r="C7778" s="224">
        <v>2.5</v>
      </c>
      <c r="D7778" s="223">
        <v>8</v>
      </c>
      <c r="E7778" s="223" t="s">
        <v>199</v>
      </c>
      <c r="F7778" s="225" t="s">
        <v>202</v>
      </c>
      <c r="G7778" s="226">
        <v>6.98</v>
      </c>
      <c r="H7778" s="226">
        <v>-0.31</v>
      </c>
      <c r="I7778" s="226">
        <v>6.67</v>
      </c>
      <c r="J7778" s="227">
        <v>33.35</v>
      </c>
      <c r="K7778" s="227">
        <v>1025.31</v>
      </c>
      <c r="L7778" s="228">
        <v>0</v>
      </c>
      <c r="M7778" s="229">
        <f t="shared" si="235"/>
        <v>1025.31</v>
      </c>
      <c r="N7778" s="230">
        <v>0</v>
      </c>
    </row>
    <row r="7779" spans="1:14" x14ac:dyDescent="0.2">
      <c r="A7779" s="231" t="str">
        <f t="shared" si="236"/>
        <v>OK2.508NO_thin085</v>
      </c>
      <c r="B7779" s="223" t="s">
        <v>235</v>
      </c>
      <c r="C7779" s="224">
        <v>2.5</v>
      </c>
      <c r="D7779" s="223">
        <v>8</v>
      </c>
      <c r="E7779" s="223" t="s">
        <v>199</v>
      </c>
      <c r="F7779" s="225" t="s">
        <v>203</v>
      </c>
      <c r="G7779" s="226">
        <v>6.66</v>
      </c>
      <c r="H7779" s="226">
        <v>-0.26</v>
      </c>
      <c r="I7779" s="226">
        <v>6.4</v>
      </c>
      <c r="J7779" s="227">
        <v>32</v>
      </c>
      <c r="K7779" s="227">
        <v>1057.31</v>
      </c>
      <c r="L7779" s="228">
        <v>0</v>
      </c>
      <c r="M7779" s="229">
        <f t="shared" si="235"/>
        <v>1057.31</v>
      </c>
      <c r="N7779" s="230">
        <v>0</v>
      </c>
    </row>
    <row r="7780" spans="1:14" x14ac:dyDescent="0.2">
      <c r="A7780" s="231" t="str">
        <f t="shared" si="236"/>
        <v>OK2.508NO_thin090</v>
      </c>
      <c r="B7780" s="223" t="s">
        <v>235</v>
      </c>
      <c r="C7780" s="224">
        <v>2.5</v>
      </c>
      <c r="D7780" s="223">
        <v>8</v>
      </c>
      <c r="E7780" s="223" t="s">
        <v>199</v>
      </c>
      <c r="F7780" s="225" t="s">
        <v>204</v>
      </c>
      <c r="G7780" s="226">
        <v>6.36</v>
      </c>
      <c r="H7780" s="226">
        <v>-0.32</v>
      </c>
      <c r="I7780" s="226">
        <v>6.04</v>
      </c>
      <c r="J7780" s="227">
        <v>30.22</v>
      </c>
      <c r="K7780" s="227">
        <v>1087.53</v>
      </c>
      <c r="L7780" s="228">
        <v>0</v>
      </c>
      <c r="M7780" s="229">
        <f t="shared" si="235"/>
        <v>1087.53</v>
      </c>
      <c r="N7780" s="230">
        <v>0</v>
      </c>
    </row>
    <row r="7781" spans="1:14" x14ac:dyDescent="0.2">
      <c r="A7781" s="231" t="str">
        <f t="shared" si="236"/>
        <v>OK2.508NO_thin095</v>
      </c>
      <c r="B7781" s="223" t="s">
        <v>235</v>
      </c>
      <c r="C7781" s="224">
        <v>2.5</v>
      </c>
      <c r="D7781" s="223">
        <v>8</v>
      </c>
      <c r="E7781" s="223" t="s">
        <v>199</v>
      </c>
      <c r="F7781" s="225" t="s">
        <v>205</v>
      </c>
      <c r="G7781" s="226">
        <v>6.03</v>
      </c>
      <c r="H7781" s="226">
        <v>-0.41</v>
      </c>
      <c r="I7781" s="226">
        <v>5.62</v>
      </c>
      <c r="J7781" s="227">
        <v>28.11</v>
      </c>
      <c r="K7781" s="227">
        <v>1115.6400000000001</v>
      </c>
      <c r="L7781" s="228">
        <v>0</v>
      </c>
      <c r="M7781" s="229">
        <f t="shared" si="235"/>
        <v>1115.6400000000001</v>
      </c>
      <c r="N7781" s="230">
        <v>0</v>
      </c>
    </row>
    <row r="7782" spans="1:14" x14ac:dyDescent="0.2">
      <c r="A7782" s="231" t="str">
        <f t="shared" si="236"/>
        <v>OK2.508NO_thin100</v>
      </c>
      <c r="B7782" s="223" t="s">
        <v>235</v>
      </c>
      <c r="C7782" s="224">
        <v>2.5</v>
      </c>
      <c r="D7782" s="223">
        <v>8</v>
      </c>
      <c r="E7782" s="223" t="s">
        <v>199</v>
      </c>
      <c r="F7782" s="225" t="s">
        <v>206</v>
      </c>
      <c r="G7782" s="226">
        <v>5.6</v>
      </c>
      <c r="H7782" s="226">
        <v>-0.43</v>
      </c>
      <c r="I7782" s="226">
        <v>5.17</v>
      </c>
      <c r="J7782" s="227">
        <v>25.84</v>
      </c>
      <c r="K7782" s="227">
        <v>1141.48</v>
      </c>
      <c r="L7782" s="228">
        <v>0</v>
      </c>
      <c r="M7782" s="229">
        <f t="shared" si="235"/>
        <v>1141.48</v>
      </c>
      <c r="N7782" s="230">
        <v>0</v>
      </c>
    </row>
    <row r="7783" spans="1:14" x14ac:dyDescent="0.2">
      <c r="A7783" s="231" t="str">
        <f t="shared" si="236"/>
        <v>OK2.508NO_thin105</v>
      </c>
      <c r="B7783" s="223" t="s">
        <v>235</v>
      </c>
      <c r="C7783" s="224">
        <v>2.5</v>
      </c>
      <c r="D7783" s="223">
        <v>8</v>
      </c>
      <c r="E7783" s="223" t="s">
        <v>199</v>
      </c>
      <c r="F7783" s="225" t="s">
        <v>207</v>
      </c>
      <c r="G7783" s="226">
        <v>5.18</v>
      </c>
      <c r="H7783" s="226">
        <v>-0.42</v>
      </c>
      <c r="I7783" s="226">
        <v>4.76</v>
      </c>
      <c r="J7783" s="227">
        <v>23.8</v>
      </c>
      <c r="K7783" s="227">
        <v>1165.29</v>
      </c>
      <c r="L7783" s="228">
        <v>0</v>
      </c>
      <c r="M7783" s="229">
        <f t="shared" si="235"/>
        <v>1165.29</v>
      </c>
      <c r="N7783" s="230">
        <v>0</v>
      </c>
    </row>
    <row r="7784" spans="1:14" x14ac:dyDescent="0.2">
      <c r="A7784" s="231" t="str">
        <f t="shared" si="236"/>
        <v>OK2.508NO_thin110</v>
      </c>
      <c r="B7784" s="223" t="s">
        <v>235</v>
      </c>
      <c r="C7784" s="224">
        <v>2.5</v>
      </c>
      <c r="D7784" s="223">
        <v>8</v>
      </c>
      <c r="E7784" s="223" t="s">
        <v>199</v>
      </c>
      <c r="F7784" s="225" t="s">
        <v>208</v>
      </c>
      <c r="G7784" s="226">
        <v>4.83</v>
      </c>
      <c r="H7784" s="226">
        <v>0.08</v>
      </c>
      <c r="I7784" s="226">
        <v>4.91</v>
      </c>
      <c r="J7784" s="227">
        <v>24.57</v>
      </c>
      <c r="K7784" s="227">
        <v>1189.8599999999999</v>
      </c>
      <c r="L7784" s="228">
        <v>0</v>
      </c>
      <c r="M7784" s="229">
        <f t="shared" si="235"/>
        <v>1189.8599999999999</v>
      </c>
      <c r="N7784" s="230">
        <v>0</v>
      </c>
    </row>
    <row r="7785" spans="1:14" x14ac:dyDescent="0.2">
      <c r="A7785" s="231" t="str">
        <f t="shared" si="236"/>
        <v>OK2.508NO_thin115</v>
      </c>
      <c r="B7785" s="223" t="s">
        <v>235</v>
      </c>
      <c r="C7785" s="224">
        <v>2.5</v>
      </c>
      <c r="D7785" s="223">
        <v>8</v>
      </c>
      <c r="E7785" s="223" t="s">
        <v>199</v>
      </c>
      <c r="F7785" s="225" t="s">
        <v>209</v>
      </c>
      <c r="G7785" s="226">
        <v>4.63</v>
      </c>
      <c r="H7785" s="226">
        <v>-0.46</v>
      </c>
      <c r="I7785" s="226">
        <v>4.17</v>
      </c>
      <c r="J7785" s="227">
        <v>20.83</v>
      </c>
      <c r="K7785" s="227">
        <v>1210.68</v>
      </c>
      <c r="L7785" s="228">
        <v>0</v>
      </c>
      <c r="M7785" s="229">
        <f t="shared" si="235"/>
        <v>1210.68</v>
      </c>
      <c r="N7785" s="230">
        <v>0</v>
      </c>
    </row>
    <row r="7786" spans="1:14" x14ac:dyDescent="0.2">
      <c r="A7786" s="231" t="str">
        <f t="shared" si="236"/>
        <v>OK2.508NO_thin120</v>
      </c>
      <c r="B7786" s="223" t="s">
        <v>235</v>
      </c>
      <c r="C7786" s="224">
        <v>2.5</v>
      </c>
      <c r="D7786" s="223">
        <v>8</v>
      </c>
      <c r="E7786" s="223" t="s">
        <v>199</v>
      </c>
      <c r="F7786" s="225" t="s">
        <v>210</v>
      </c>
      <c r="G7786" s="226">
        <v>4.4400000000000004</v>
      </c>
      <c r="H7786" s="226">
        <v>0.31</v>
      </c>
      <c r="I7786" s="226">
        <v>4.75</v>
      </c>
      <c r="J7786" s="227">
        <v>23.77</v>
      </c>
      <c r="K7786" s="227">
        <v>1234.46</v>
      </c>
      <c r="L7786" s="228">
        <v>0</v>
      </c>
      <c r="M7786" s="229">
        <f t="shared" si="235"/>
        <v>1234.46</v>
      </c>
      <c r="N7786" s="230">
        <v>0</v>
      </c>
    </row>
    <row r="7787" spans="1:14" x14ac:dyDescent="0.2">
      <c r="A7787" s="231" t="str">
        <f t="shared" si="236"/>
        <v>OK2.508NO_thin125</v>
      </c>
      <c r="B7787" s="223" t="s">
        <v>235</v>
      </c>
      <c r="C7787" s="224">
        <v>2.5</v>
      </c>
      <c r="D7787" s="223">
        <v>8</v>
      </c>
      <c r="E7787" s="223" t="s">
        <v>199</v>
      </c>
      <c r="F7787" s="225" t="s">
        <v>211</v>
      </c>
      <c r="G7787" s="226">
        <v>4.1399999999999997</v>
      </c>
      <c r="H7787" s="226">
        <v>-0.51</v>
      </c>
      <c r="I7787" s="226">
        <v>3.63</v>
      </c>
      <c r="J7787" s="227">
        <v>18.14</v>
      </c>
      <c r="K7787" s="227">
        <v>1252.5999999999999</v>
      </c>
      <c r="L7787" s="228">
        <v>0</v>
      </c>
      <c r="M7787" s="229">
        <f t="shared" si="235"/>
        <v>1252.5999999999999</v>
      </c>
      <c r="N7787" s="230">
        <v>0</v>
      </c>
    </row>
    <row r="7788" spans="1:14" x14ac:dyDescent="0.2">
      <c r="A7788" s="231" t="str">
        <f t="shared" si="236"/>
        <v>OK2.508NO_thin130</v>
      </c>
      <c r="B7788" s="223" t="s">
        <v>235</v>
      </c>
      <c r="C7788" s="224">
        <v>2.5</v>
      </c>
      <c r="D7788" s="223">
        <v>8</v>
      </c>
      <c r="E7788" s="223" t="s">
        <v>199</v>
      </c>
      <c r="F7788" s="225" t="s">
        <v>212</v>
      </c>
      <c r="G7788" s="226">
        <v>3.99</v>
      </c>
      <c r="H7788" s="226">
        <v>-1.27</v>
      </c>
      <c r="I7788" s="226">
        <v>2.72</v>
      </c>
      <c r="J7788" s="227">
        <v>13.58</v>
      </c>
      <c r="K7788" s="227">
        <v>1266.18</v>
      </c>
      <c r="L7788" s="228">
        <v>0</v>
      </c>
      <c r="M7788" s="229">
        <f t="shared" si="235"/>
        <v>1266.18</v>
      </c>
      <c r="N7788" s="230">
        <v>0</v>
      </c>
    </row>
    <row r="7789" spans="1:14" x14ac:dyDescent="0.2">
      <c r="A7789" s="231" t="str">
        <f t="shared" si="236"/>
        <v>OK2.508NO_thin135</v>
      </c>
      <c r="B7789" s="223" t="s">
        <v>235</v>
      </c>
      <c r="C7789" s="224">
        <v>2.5</v>
      </c>
      <c r="D7789" s="223">
        <v>8</v>
      </c>
      <c r="E7789" s="223" t="s">
        <v>199</v>
      </c>
      <c r="F7789" s="225" t="s">
        <v>213</v>
      </c>
      <c r="G7789" s="226">
        <v>3.98</v>
      </c>
      <c r="H7789" s="226">
        <v>-0.2</v>
      </c>
      <c r="I7789" s="226">
        <v>3.78</v>
      </c>
      <c r="J7789" s="227">
        <v>18.899999999999999</v>
      </c>
      <c r="K7789" s="227">
        <v>1285.08</v>
      </c>
      <c r="L7789" s="228">
        <v>0</v>
      </c>
      <c r="M7789" s="229">
        <f t="shared" si="235"/>
        <v>1285.08</v>
      </c>
      <c r="N7789" s="230">
        <v>0</v>
      </c>
    </row>
    <row r="7790" spans="1:14" x14ac:dyDescent="0.2">
      <c r="A7790" s="231" t="str">
        <f t="shared" si="236"/>
        <v>OK2.508NO_thin140</v>
      </c>
      <c r="B7790" s="223" t="s">
        <v>235</v>
      </c>
      <c r="C7790" s="224">
        <v>2.5</v>
      </c>
      <c r="D7790" s="223">
        <v>8</v>
      </c>
      <c r="E7790" s="223" t="s">
        <v>199</v>
      </c>
      <c r="F7790" s="225" t="s">
        <v>214</v>
      </c>
      <c r="G7790" s="226">
        <v>3.76</v>
      </c>
      <c r="H7790" s="226">
        <v>-0.08</v>
      </c>
      <c r="I7790" s="226">
        <v>3.67</v>
      </c>
      <c r="J7790" s="227">
        <v>18.36</v>
      </c>
      <c r="K7790" s="227">
        <v>1303.44</v>
      </c>
      <c r="L7790" s="228">
        <v>0</v>
      </c>
      <c r="M7790" s="229">
        <f t="shared" si="235"/>
        <v>1303.44</v>
      </c>
      <c r="N7790" s="230">
        <v>0</v>
      </c>
    </row>
    <row r="7791" spans="1:14" x14ac:dyDescent="0.2">
      <c r="A7791" s="231" t="str">
        <f t="shared" si="236"/>
        <v>OK2.508NO_thin145</v>
      </c>
      <c r="B7791" s="223" t="s">
        <v>235</v>
      </c>
      <c r="C7791" s="224">
        <v>2.5</v>
      </c>
      <c r="D7791" s="223">
        <v>8</v>
      </c>
      <c r="E7791" s="223" t="s">
        <v>199</v>
      </c>
      <c r="F7791" s="225" t="s">
        <v>215</v>
      </c>
      <c r="G7791" s="226">
        <v>3.44</v>
      </c>
      <c r="H7791" s="226">
        <v>-0.11</v>
      </c>
      <c r="I7791" s="226">
        <v>3.33</v>
      </c>
      <c r="J7791" s="227">
        <v>16.66</v>
      </c>
      <c r="K7791" s="227">
        <v>1320.1</v>
      </c>
      <c r="L7791" s="228">
        <v>0</v>
      </c>
      <c r="M7791" s="229">
        <f t="shared" si="235"/>
        <v>1320.1</v>
      </c>
      <c r="N7791" s="230">
        <v>0</v>
      </c>
    </row>
    <row r="7792" spans="1:14" x14ac:dyDescent="0.2">
      <c r="A7792" s="231" t="str">
        <f t="shared" si="236"/>
        <v>OK2.508NO_thin150</v>
      </c>
      <c r="B7792" s="223" t="s">
        <v>235</v>
      </c>
      <c r="C7792" s="224">
        <v>2.5</v>
      </c>
      <c r="D7792" s="223">
        <v>8</v>
      </c>
      <c r="E7792" s="223" t="s">
        <v>199</v>
      </c>
      <c r="F7792" s="225" t="s">
        <v>216</v>
      </c>
      <c r="G7792" s="226">
        <v>3.03</v>
      </c>
      <c r="H7792" s="226">
        <v>0.14000000000000001</v>
      </c>
      <c r="I7792" s="226">
        <v>3.17</v>
      </c>
      <c r="J7792" s="227">
        <v>15.85</v>
      </c>
      <c r="K7792" s="227">
        <v>1335.95</v>
      </c>
      <c r="L7792" s="228">
        <v>0</v>
      </c>
      <c r="M7792" s="229">
        <f t="shared" si="235"/>
        <v>1335.95</v>
      </c>
      <c r="N7792" s="230">
        <v>0</v>
      </c>
    </row>
    <row r="7793" spans="1:14" x14ac:dyDescent="0.2">
      <c r="A7793" s="231" t="str">
        <f t="shared" si="236"/>
        <v>OK2.508NO_thin155</v>
      </c>
      <c r="B7793" s="223" t="s">
        <v>235</v>
      </c>
      <c r="C7793" s="224">
        <v>2.5</v>
      </c>
      <c r="D7793" s="223">
        <v>8</v>
      </c>
      <c r="E7793" s="223" t="s">
        <v>199</v>
      </c>
      <c r="F7793" s="225" t="s">
        <v>217</v>
      </c>
      <c r="G7793" s="226">
        <v>2.79</v>
      </c>
      <c r="H7793" s="226">
        <v>-0.39</v>
      </c>
      <c r="I7793" s="226">
        <v>2.39</v>
      </c>
      <c r="J7793" s="227">
        <v>11.97</v>
      </c>
      <c r="K7793" s="227">
        <v>1347.92</v>
      </c>
      <c r="L7793" s="228">
        <v>0</v>
      </c>
      <c r="M7793" s="229">
        <f t="shared" si="235"/>
        <v>1347.92</v>
      </c>
      <c r="N7793" s="230">
        <v>0</v>
      </c>
    </row>
    <row r="7794" spans="1:14" x14ac:dyDescent="0.2">
      <c r="A7794" s="231" t="str">
        <f t="shared" si="236"/>
        <v>OK2.508NO_thin160</v>
      </c>
      <c r="B7794" s="223" t="s">
        <v>235</v>
      </c>
      <c r="C7794" s="224">
        <v>2.5</v>
      </c>
      <c r="D7794" s="223">
        <v>8</v>
      </c>
      <c r="E7794" s="223" t="s">
        <v>199</v>
      </c>
      <c r="F7794" s="225" t="s">
        <v>218</v>
      </c>
      <c r="G7794" s="226">
        <v>2.61</v>
      </c>
      <c r="H7794" s="226">
        <v>-0.36</v>
      </c>
      <c r="I7794" s="226">
        <v>2.2599999999999998</v>
      </c>
      <c r="J7794" s="227">
        <v>11.29</v>
      </c>
      <c r="K7794" s="227">
        <v>1359.21</v>
      </c>
      <c r="L7794" s="228">
        <v>0</v>
      </c>
      <c r="M7794" s="229">
        <f t="shared" ref="M7794:M7841" si="237">K7794+L7794</f>
        <v>1359.21</v>
      </c>
      <c r="N7794" s="230">
        <v>0</v>
      </c>
    </row>
    <row r="7795" spans="1:14" x14ac:dyDescent="0.2">
      <c r="A7795" s="231" t="str">
        <f t="shared" si="236"/>
        <v>OK2.508NO_thin165</v>
      </c>
      <c r="B7795" s="223" t="s">
        <v>235</v>
      </c>
      <c r="C7795" s="224">
        <v>2.5</v>
      </c>
      <c r="D7795" s="223">
        <v>8</v>
      </c>
      <c r="E7795" s="223" t="s">
        <v>199</v>
      </c>
      <c r="F7795" s="225" t="s">
        <v>219</v>
      </c>
      <c r="G7795" s="226">
        <v>2.37</v>
      </c>
      <c r="H7795" s="226">
        <v>-0.32</v>
      </c>
      <c r="I7795" s="226">
        <v>2.06</v>
      </c>
      <c r="J7795" s="227">
        <v>10.3</v>
      </c>
      <c r="K7795" s="227">
        <v>1369.5</v>
      </c>
      <c r="L7795" s="228">
        <v>0</v>
      </c>
      <c r="M7795" s="229">
        <f t="shared" si="237"/>
        <v>1369.5</v>
      </c>
      <c r="N7795" s="230">
        <v>0</v>
      </c>
    </row>
    <row r="7796" spans="1:14" x14ac:dyDescent="0.2">
      <c r="A7796" s="231" t="str">
        <f t="shared" si="236"/>
        <v>OK2.508NO_thin170</v>
      </c>
      <c r="B7796" s="223" t="s">
        <v>235</v>
      </c>
      <c r="C7796" s="224">
        <v>2.5</v>
      </c>
      <c r="D7796" s="223">
        <v>8</v>
      </c>
      <c r="E7796" s="223" t="s">
        <v>199</v>
      </c>
      <c r="F7796" s="225" t="s">
        <v>220</v>
      </c>
      <c r="G7796" s="226">
        <v>2.31</v>
      </c>
      <c r="H7796" s="226">
        <v>-0.17</v>
      </c>
      <c r="I7796" s="226">
        <v>2.13</v>
      </c>
      <c r="J7796" s="227">
        <v>10.67</v>
      </c>
      <c r="K7796" s="227">
        <v>1380.17</v>
      </c>
      <c r="L7796" s="228">
        <v>0</v>
      </c>
      <c r="M7796" s="229">
        <f t="shared" si="237"/>
        <v>1380.17</v>
      </c>
      <c r="N7796" s="230">
        <v>0</v>
      </c>
    </row>
    <row r="7797" spans="1:14" x14ac:dyDescent="0.2">
      <c r="A7797" s="231" t="str">
        <f t="shared" si="236"/>
        <v>OK2.508NO_thin175</v>
      </c>
      <c r="B7797" s="223" t="s">
        <v>235</v>
      </c>
      <c r="C7797" s="224">
        <v>2.5</v>
      </c>
      <c r="D7797" s="223">
        <v>8</v>
      </c>
      <c r="E7797" s="223" t="s">
        <v>199</v>
      </c>
      <c r="F7797" s="225" t="s">
        <v>221</v>
      </c>
      <c r="G7797" s="226">
        <v>2.0099999999999998</v>
      </c>
      <c r="H7797" s="226">
        <v>-0.25</v>
      </c>
      <c r="I7797" s="226">
        <v>1.76</v>
      </c>
      <c r="J7797" s="227">
        <v>8.7899999999999991</v>
      </c>
      <c r="K7797" s="227">
        <v>1388.96</v>
      </c>
      <c r="L7797" s="228">
        <v>0</v>
      </c>
      <c r="M7797" s="229">
        <f t="shared" si="237"/>
        <v>1388.96</v>
      </c>
      <c r="N7797" s="230">
        <v>0</v>
      </c>
    </row>
    <row r="7798" spans="1:14" x14ac:dyDescent="0.2">
      <c r="A7798" s="231" t="str">
        <f t="shared" si="236"/>
        <v>OK2.508NO_thin180</v>
      </c>
      <c r="B7798" s="223" t="s">
        <v>235</v>
      </c>
      <c r="C7798" s="224">
        <v>2.5</v>
      </c>
      <c r="D7798" s="223">
        <v>8</v>
      </c>
      <c r="E7798" s="223" t="s">
        <v>199</v>
      </c>
      <c r="F7798" s="225" t="s">
        <v>222</v>
      </c>
      <c r="G7798" s="226">
        <v>1.86</v>
      </c>
      <c r="H7798" s="226">
        <v>-0.22</v>
      </c>
      <c r="I7798" s="226">
        <v>1.64</v>
      </c>
      <c r="J7798" s="227">
        <v>8.19</v>
      </c>
      <c r="K7798" s="227">
        <v>1397.16</v>
      </c>
      <c r="L7798" s="228">
        <v>0</v>
      </c>
      <c r="M7798" s="229">
        <f t="shared" si="237"/>
        <v>1397.16</v>
      </c>
      <c r="N7798" s="230">
        <v>0</v>
      </c>
    </row>
    <row r="7799" spans="1:14" x14ac:dyDescent="0.2">
      <c r="A7799" s="231" t="str">
        <f t="shared" si="236"/>
        <v>OK2.508NO_thin185</v>
      </c>
      <c r="B7799" s="223" t="s">
        <v>235</v>
      </c>
      <c r="C7799" s="224">
        <v>2.5</v>
      </c>
      <c r="D7799" s="223">
        <v>8</v>
      </c>
      <c r="E7799" s="223" t="s">
        <v>199</v>
      </c>
      <c r="F7799" s="225" t="s">
        <v>223</v>
      </c>
      <c r="G7799" s="226">
        <v>1.8</v>
      </c>
      <c r="H7799" s="226">
        <v>-0.21</v>
      </c>
      <c r="I7799" s="226">
        <v>1.6</v>
      </c>
      <c r="J7799" s="227">
        <v>7.98</v>
      </c>
      <c r="K7799" s="227">
        <v>1405.13</v>
      </c>
      <c r="L7799" s="228">
        <v>0</v>
      </c>
      <c r="M7799" s="229">
        <f t="shared" si="237"/>
        <v>1405.13</v>
      </c>
      <c r="N7799" s="230">
        <v>0</v>
      </c>
    </row>
    <row r="7800" spans="1:14" x14ac:dyDescent="0.2">
      <c r="A7800" s="231" t="str">
        <f t="shared" si="236"/>
        <v>OK2.508NO_thin190</v>
      </c>
      <c r="B7800" s="223" t="s">
        <v>235</v>
      </c>
      <c r="C7800" s="224">
        <v>2.5</v>
      </c>
      <c r="D7800" s="223">
        <v>8</v>
      </c>
      <c r="E7800" s="223" t="s">
        <v>199</v>
      </c>
      <c r="F7800" s="225" t="s">
        <v>224</v>
      </c>
      <c r="G7800" s="226">
        <v>1.7</v>
      </c>
      <c r="H7800" s="226">
        <v>-0.12</v>
      </c>
      <c r="I7800" s="226">
        <v>1.58</v>
      </c>
      <c r="J7800" s="227">
        <v>7.89</v>
      </c>
      <c r="K7800" s="227">
        <v>1413.03</v>
      </c>
      <c r="L7800" s="228">
        <v>0</v>
      </c>
      <c r="M7800" s="229">
        <f t="shared" si="237"/>
        <v>1413.03</v>
      </c>
      <c r="N7800" s="230">
        <v>0</v>
      </c>
    </row>
    <row r="7801" spans="1:14" x14ac:dyDescent="0.2">
      <c r="A7801" s="231" t="str">
        <f t="shared" si="236"/>
        <v>OK2.508NO_thin195</v>
      </c>
      <c r="B7801" s="223" t="s">
        <v>235</v>
      </c>
      <c r="C7801" s="224">
        <v>2.5</v>
      </c>
      <c r="D7801" s="223">
        <v>8</v>
      </c>
      <c r="E7801" s="223" t="s">
        <v>199</v>
      </c>
      <c r="F7801" s="225" t="s">
        <v>225</v>
      </c>
      <c r="G7801" s="226">
        <v>1.51</v>
      </c>
      <c r="H7801" s="226">
        <v>-0.12</v>
      </c>
      <c r="I7801" s="226">
        <v>1.39</v>
      </c>
      <c r="J7801" s="227">
        <v>6.96</v>
      </c>
      <c r="K7801" s="227">
        <v>1419.99</v>
      </c>
      <c r="L7801" s="228">
        <v>0</v>
      </c>
      <c r="M7801" s="229">
        <f t="shared" si="237"/>
        <v>1419.99</v>
      </c>
      <c r="N7801" s="230">
        <v>0</v>
      </c>
    </row>
    <row r="7802" spans="1:14" x14ac:dyDescent="0.2">
      <c r="A7802" s="231" t="str">
        <f t="shared" si="236"/>
        <v>OK2.508Thinned000</v>
      </c>
      <c r="B7802" s="223" t="s">
        <v>235</v>
      </c>
      <c r="C7802" s="224">
        <v>2.5</v>
      </c>
      <c r="D7802" s="223">
        <v>8</v>
      </c>
      <c r="E7802" s="223" t="s">
        <v>172</v>
      </c>
      <c r="F7802" s="225" t="s">
        <v>0</v>
      </c>
      <c r="G7802" s="226">
        <v>0.77</v>
      </c>
      <c r="H7802" s="226">
        <v>0.2</v>
      </c>
      <c r="I7802" s="226">
        <v>0.96</v>
      </c>
      <c r="J7802" s="227">
        <v>4.8099999999999996</v>
      </c>
      <c r="K7802" s="227">
        <v>4.8099999999999996</v>
      </c>
      <c r="L7802" s="228">
        <v>0</v>
      </c>
      <c r="M7802" s="229">
        <f t="shared" si="237"/>
        <v>4.8099999999999996</v>
      </c>
      <c r="N7802" s="230">
        <v>0</v>
      </c>
    </row>
    <row r="7803" spans="1:14" x14ac:dyDescent="0.2">
      <c r="A7803" s="231" t="str">
        <f t="shared" si="236"/>
        <v>OK2.508Thinned005</v>
      </c>
      <c r="B7803" s="223" t="s">
        <v>235</v>
      </c>
      <c r="C7803" s="224">
        <v>2.5</v>
      </c>
      <c r="D7803" s="223">
        <v>8</v>
      </c>
      <c r="E7803" s="223" t="s">
        <v>172</v>
      </c>
      <c r="F7803" s="225" t="s">
        <v>1</v>
      </c>
      <c r="G7803" s="226">
        <v>3.58</v>
      </c>
      <c r="H7803" s="226">
        <v>0.42</v>
      </c>
      <c r="I7803" s="226">
        <v>4</v>
      </c>
      <c r="J7803" s="227">
        <v>19.98</v>
      </c>
      <c r="K7803" s="227">
        <v>24.8</v>
      </c>
      <c r="L7803" s="228">
        <v>0</v>
      </c>
      <c r="M7803" s="229">
        <f t="shared" si="237"/>
        <v>24.8</v>
      </c>
      <c r="N7803" s="230">
        <v>0</v>
      </c>
    </row>
    <row r="7804" spans="1:14" x14ac:dyDescent="0.2">
      <c r="A7804" s="231" t="str">
        <f t="shared" si="236"/>
        <v>OK2.508Thinned010</v>
      </c>
      <c r="B7804" s="223" t="s">
        <v>235</v>
      </c>
      <c r="C7804" s="224">
        <v>2.5</v>
      </c>
      <c r="D7804" s="223">
        <v>8</v>
      </c>
      <c r="E7804" s="223" t="s">
        <v>172</v>
      </c>
      <c r="F7804" s="225" t="s">
        <v>2</v>
      </c>
      <c r="G7804" s="226">
        <v>14.08</v>
      </c>
      <c r="H7804" s="226">
        <v>0.62</v>
      </c>
      <c r="I7804" s="226">
        <v>14.7</v>
      </c>
      <c r="J7804" s="227">
        <v>73.489999999999995</v>
      </c>
      <c r="K7804" s="227">
        <v>98.28</v>
      </c>
      <c r="L7804" s="228">
        <v>0</v>
      </c>
      <c r="M7804" s="229">
        <f t="shared" si="237"/>
        <v>98.28</v>
      </c>
      <c r="N7804" s="230">
        <v>0</v>
      </c>
    </row>
    <row r="7805" spans="1:14" x14ac:dyDescent="0.2">
      <c r="A7805" s="231" t="str">
        <f t="shared" si="236"/>
        <v>OK2.508Thinned015</v>
      </c>
      <c r="B7805" s="223" t="s">
        <v>235</v>
      </c>
      <c r="C7805" s="224">
        <v>2.5</v>
      </c>
      <c r="D7805" s="223">
        <v>8</v>
      </c>
      <c r="E7805" s="223" t="s">
        <v>172</v>
      </c>
      <c r="F7805" s="225" t="s">
        <v>3</v>
      </c>
      <c r="G7805" s="226">
        <v>28.13</v>
      </c>
      <c r="H7805" s="226">
        <v>5.28</v>
      </c>
      <c r="I7805" s="226">
        <v>33.409999999999997</v>
      </c>
      <c r="J7805" s="227">
        <v>167.07</v>
      </c>
      <c r="K7805" s="227">
        <v>265.35000000000002</v>
      </c>
      <c r="L7805" s="228">
        <v>-7.0000000000000007E-2</v>
      </c>
      <c r="M7805" s="229">
        <f t="shared" si="237"/>
        <v>265.28000000000003</v>
      </c>
      <c r="N7805" s="230">
        <v>4.08</v>
      </c>
    </row>
    <row r="7806" spans="1:14" x14ac:dyDescent="0.2">
      <c r="A7806" s="231" t="str">
        <f t="shared" si="236"/>
        <v>OK2.508Thinned020</v>
      </c>
      <c r="B7806" s="223" t="s">
        <v>235</v>
      </c>
      <c r="C7806" s="224">
        <v>2.5</v>
      </c>
      <c r="D7806" s="223">
        <v>8</v>
      </c>
      <c r="E7806" s="223" t="s">
        <v>172</v>
      </c>
      <c r="F7806" s="225" t="s">
        <v>4</v>
      </c>
      <c r="G7806" s="226">
        <v>0.06</v>
      </c>
      <c r="H7806" s="226">
        <v>15.21</v>
      </c>
      <c r="I7806" s="226">
        <v>15.27</v>
      </c>
      <c r="J7806" s="227">
        <v>76.349999999999994</v>
      </c>
      <c r="K7806" s="227">
        <v>341.7</v>
      </c>
      <c r="L7806" s="228">
        <v>-0.39</v>
      </c>
      <c r="M7806" s="229">
        <f t="shared" si="237"/>
        <v>341.31</v>
      </c>
      <c r="N7806" s="230">
        <v>17.82</v>
      </c>
    </row>
    <row r="7807" spans="1:14" x14ac:dyDescent="0.2">
      <c r="A7807" s="231" t="str">
        <f t="shared" si="236"/>
        <v>OK2.508Thinned025</v>
      </c>
      <c r="B7807" s="223" t="s">
        <v>235</v>
      </c>
      <c r="C7807" s="224">
        <v>2.5</v>
      </c>
      <c r="D7807" s="223">
        <v>8</v>
      </c>
      <c r="E7807" s="223" t="s">
        <v>172</v>
      </c>
      <c r="F7807" s="225" t="s">
        <v>5</v>
      </c>
      <c r="G7807" s="226">
        <v>1.05</v>
      </c>
      <c r="H7807" s="226">
        <v>4.6399999999999997</v>
      </c>
      <c r="I7807" s="226">
        <v>5.69</v>
      </c>
      <c r="J7807" s="227">
        <v>28.43</v>
      </c>
      <c r="K7807" s="227">
        <v>370.13</v>
      </c>
      <c r="L7807" s="228">
        <v>-0.9</v>
      </c>
      <c r="M7807" s="229">
        <f t="shared" si="237"/>
        <v>369.23</v>
      </c>
      <c r="N7807" s="230">
        <v>4.8600000000000003</v>
      </c>
    </row>
    <row r="7808" spans="1:14" x14ac:dyDescent="0.2">
      <c r="A7808" s="231" t="str">
        <f t="shared" si="236"/>
        <v>OK2.508Thinned030</v>
      </c>
      <c r="B7808" s="223" t="s">
        <v>235</v>
      </c>
      <c r="C7808" s="224">
        <v>2.5</v>
      </c>
      <c r="D7808" s="223">
        <v>8</v>
      </c>
      <c r="E7808" s="223" t="s">
        <v>172</v>
      </c>
      <c r="F7808" s="225" t="s">
        <v>6</v>
      </c>
      <c r="G7808" s="226">
        <v>6.44</v>
      </c>
      <c r="H7808" s="226">
        <v>-2.2200000000000002</v>
      </c>
      <c r="I7808" s="226">
        <v>4.22</v>
      </c>
      <c r="J7808" s="227">
        <v>21.12</v>
      </c>
      <c r="K7808" s="227">
        <v>391.25</v>
      </c>
      <c r="L7808" s="228">
        <v>-1.44</v>
      </c>
      <c r="M7808" s="229">
        <f t="shared" si="237"/>
        <v>389.81</v>
      </c>
      <c r="N7808" s="230">
        <v>5.27</v>
      </c>
    </row>
    <row r="7809" spans="1:14" x14ac:dyDescent="0.2">
      <c r="A7809" s="231" t="str">
        <f t="shared" si="236"/>
        <v>OK2.508Thinned035</v>
      </c>
      <c r="B7809" s="223" t="s">
        <v>235</v>
      </c>
      <c r="C7809" s="224">
        <v>2.5</v>
      </c>
      <c r="D7809" s="223">
        <v>8</v>
      </c>
      <c r="E7809" s="223" t="s">
        <v>172</v>
      </c>
      <c r="F7809" s="225" t="s">
        <v>7</v>
      </c>
      <c r="G7809" s="226">
        <v>8.49</v>
      </c>
      <c r="H7809" s="226">
        <v>-1.69</v>
      </c>
      <c r="I7809" s="226">
        <v>6.8</v>
      </c>
      <c r="J7809" s="227">
        <v>34.020000000000003</v>
      </c>
      <c r="K7809" s="227">
        <v>425.27</v>
      </c>
      <c r="L7809" s="228">
        <v>-2.02</v>
      </c>
      <c r="M7809" s="229">
        <f t="shared" si="237"/>
        <v>423.25</v>
      </c>
      <c r="N7809" s="230">
        <v>5.54</v>
      </c>
    </row>
    <row r="7810" spans="1:14" x14ac:dyDescent="0.2">
      <c r="A7810" s="231" t="str">
        <f t="shared" ref="A7810:A7873" si="238">CONCATENATE(LEFT(B7810,2),TEXT(C7810,"0.0"),TEXT(D7810,"00"),E7810,TEXT(LEFT(F7810,3),"000"))</f>
        <v>OK2.508Thinned040</v>
      </c>
      <c r="B7810" s="223" t="s">
        <v>235</v>
      </c>
      <c r="C7810" s="224">
        <v>2.5</v>
      </c>
      <c r="D7810" s="223">
        <v>8</v>
      </c>
      <c r="E7810" s="223" t="s">
        <v>172</v>
      </c>
      <c r="F7810" s="225" t="s">
        <v>8</v>
      </c>
      <c r="G7810" s="226">
        <v>8.66</v>
      </c>
      <c r="H7810" s="226">
        <v>-0.23</v>
      </c>
      <c r="I7810" s="226">
        <v>8.43</v>
      </c>
      <c r="J7810" s="227">
        <v>42.16</v>
      </c>
      <c r="K7810" s="227">
        <v>467.43</v>
      </c>
      <c r="L7810" s="228">
        <v>-2.5499999999999998</v>
      </c>
      <c r="M7810" s="229">
        <f t="shared" si="237"/>
        <v>464.88</v>
      </c>
      <c r="N7810" s="230">
        <v>5.14</v>
      </c>
    </row>
    <row r="7811" spans="1:14" x14ac:dyDescent="0.2">
      <c r="A7811" s="231" t="str">
        <f t="shared" si="238"/>
        <v>OK2.508Thinned045</v>
      </c>
      <c r="B7811" s="223" t="s">
        <v>235</v>
      </c>
      <c r="C7811" s="224">
        <v>2.5</v>
      </c>
      <c r="D7811" s="223">
        <v>8</v>
      </c>
      <c r="E7811" s="223" t="s">
        <v>172</v>
      </c>
      <c r="F7811" s="225" t="s">
        <v>9</v>
      </c>
      <c r="G7811" s="226">
        <v>8.64</v>
      </c>
      <c r="H7811" s="226">
        <v>-1.08</v>
      </c>
      <c r="I7811" s="226">
        <v>7.56</v>
      </c>
      <c r="J7811" s="227">
        <v>37.81</v>
      </c>
      <c r="K7811" s="227">
        <v>505.24</v>
      </c>
      <c r="L7811" s="228">
        <v>-3.11</v>
      </c>
      <c r="M7811" s="229">
        <f t="shared" si="237"/>
        <v>502.13</v>
      </c>
      <c r="N7811" s="230">
        <v>5.37</v>
      </c>
    </row>
    <row r="7812" spans="1:14" x14ac:dyDescent="0.2">
      <c r="A7812" s="231" t="str">
        <f t="shared" si="238"/>
        <v>OK2.508Thinned050</v>
      </c>
      <c r="B7812" s="223" t="s">
        <v>235</v>
      </c>
      <c r="C7812" s="224">
        <v>2.5</v>
      </c>
      <c r="D7812" s="223">
        <v>8</v>
      </c>
      <c r="E7812" s="223" t="s">
        <v>172</v>
      </c>
      <c r="F7812" s="225" t="s">
        <v>10</v>
      </c>
      <c r="G7812" s="226">
        <v>5.61</v>
      </c>
      <c r="H7812" s="226">
        <v>-0.77</v>
      </c>
      <c r="I7812" s="226">
        <v>4.84</v>
      </c>
      <c r="J7812" s="227">
        <v>24.18</v>
      </c>
      <c r="K7812" s="227">
        <v>529.42999999999995</v>
      </c>
      <c r="L7812" s="228">
        <v>-3.65</v>
      </c>
      <c r="M7812" s="229">
        <f t="shared" si="237"/>
        <v>525.78</v>
      </c>
      <c r="N7812" s="230">
        <v>5.23</v>
      </c>
    </row>
    <row r="7813" spans="1:14" x14ac:dyDescent="0.2">
      <c r="A7813" s="231" t="str">
        <f t="shared" si="238"/>
        <v>OK2.508Thinned055</v>
      </c>
      <c r="B7813" s="223" t="s">
        <v>235</v>
      </c>
      <c r="C7813" s="224">
        <v>2.5</v>
      </c>
      <c r="D7813" s="223">
        <v>8</v>
      </c>
      <c r="E7813" s="223" t="s">
        <v>172</v>
      </c>
      <c r="F7813" s="225" t="s">
        <v>11</v>
      </c>
      <c r="G7813" s="226">
        <v>7.29</v>
      </c>
      <c r="H7813" s="226">
        <v>-1.79</v>
      </c>
      <c r="I7813" s="226">
        <v>5.5</v>
      </c>
      <c r="J7813" s="227">
        <v>27.51</v>
      </c>
      <c r="K7813" s="227">
        <v>556.92999999999995</v>
      </c>
      <c r="L7813" s="228">
        <v>-4.22</v>
      </c>
      <c r="M7813" s="229">
        <f t="shared" si="237"/>
        <v>552.70999999999992</v>
      </c>
      <c r="N7813" s="230">
        <v>5.52</v>
      </c>
    </row>
    <row r="7814" spans="1:14" x14ac:dyDescent="0.2">
      <c r="A7814" s="231" t="str">
        <f t="shared" si="238"/>
        <v>OK2.508Thinned060</v>
      </c>
      <c r="B7814" s="223" t="s">
        <v>235</v>
      </c>
      <c r="C7814" s="224">
        <v>2.5</v>
      </c>
      <c r="D7814" s="223">
        <v>8</v>
      </c>
      <c r="E7814" s="223" t="s">
        <v>172</v>
      </c>
      <c r="F7814" s="225" t="s">
        <v>12</v>
      </c>
      <c r="G7814" s="226">
        <v>4.62</v>
      </c>
      <c r="H7814" s="226">
        <v>-1.51</v>
      </c>
      <c r="I7814" s="226">
        <v>3.11</v>
      </c>
      <c r="J7814" s="227">
        <v>15.57</v>
      </c>
      <c r="K7814" s="227">
        <v>572.51</v>
      </c>
      <c r="L7814" s="228">
        <v>-4.8099999999999996</v>
      </c>
      <c r="M7814" s="229">
        <f t="shared" si="237"/>
        <v>567.70000000000005</v>
      </c>
      <c r="N7814" s="230">
        <v>5.62</v>
      </c>
    </row>
    <row r="7815" spans="1:14" x14ac:dyDescent="0.2">
      <c r="A7815" s="231" t="str">
        <f t="shared" si="238"/>
        <v>OK2.508Thinned065</v>
      </c>
      <c r="B7815" s="223" t="s">
        <v>235</v>
      </c>
      <c r="C7815" s="224">
        <v>2.5</v>
      </c>
      <c r="D7815" s="223">
        <v>8</v>
      </c>
      <c r="E7815" s="223" t="s">
        <v>172</v>
      </c>
      <c r="F7815" s="225" t="s">
        <v>13</v>
      </c>
      <c r="G7815" s="226">
        <v>4.87</v>
      </c>
      <c r="H7815" s="226">
        <v>-0.99</v>
      </c>
      <c r="I7815" s="226">
        <v>3.88</v>
      </c>
      <c r="J7815" s="227">
        <v>19.38</v>
      </c>
      <c r="K7815" s="227">
        <v>591.89</v>
      </c>
      <c r="L7815" s="228">
        <v>-5.39</v>
      </c>
      <c r="M7815" s="229">
        <f t="shared" si="237"/>
        <v>586.5</v>
      </c>
      <c r="N7815" s="230">
        <v>5.6</v>
      </c>
    </row>
    <row r="7816" spans="1:14" x14ac:dyDescent="0.2">
      <c r="A7816" s="231" t="str">
        <f t="shared" si="238"/>
        <v>OK2.508Thinned070</v>
      </c>
      <c r="B7816" s="223" t="s">
        <v>235</v>
      </c>
      <c r="C7816" s="224">
        <v>2.5</v>
      </c>
      <c r="D7816" s="223">
        <v>8</v>
      </c>
      <c r="E7816" s="223" t="s">
        <v>172</v>
      </c>
      <c r="F7816" s="225" t="s">
        <v>200</v>
      </c>
      <c r="G7816" s="226">
        <v>4.12</v>
      </c>
      <c r="H7816" s="226">
        <v>-0.56999999999999995</v>
      </c>
      <c r="I7816" s="226">
        <v>3.56</v>
      </c>
      <c r="J7816" s="227">
        <v>17.79</v>
      </c>
      <c r="K7816" s="227">
        <v>609.67999999999995</v>
      </c>
      <c r="L7816" s="228">
        <v>-5.97</v>
      </c>
      <c r="M7816" s="229">
        <f t="shared" si="237"/>
        <v>603.70999999999992</v>
      </c>
      <c r="N7816" s="230">
        <v>5.57</v>
      </c>
    </row>
    <row r="7817" spans="1:14" x14ac:dyDescent="0.2">
      <c r="A7817" s="231" t="str">
        <f t="shared" si="238"/>
        <v>OK2.508Thinned075</v>
      </c>
      <c r="B7817" s="223" t="s">
        <v>235</v>
      </c>
      <c r="C7817" s="224">
        <v>2.5</v>
      </c>
      <c r="D7817" s="223">
        <v>8</v>
      </c>
      <c r="E7817" s="223" t="s">
        <v>172</v>
      </c>
      <c r="F7817" s="225" t="s">
        <v>201</v>
      </c>
      <c r="G7817" s="226">
        <v>2.4900000000000002</v>
      </c>
      <c r="H7817" s="226">
        <v>-0.36</v>
      </c>
      <c r="I7817" s="226">
        <v>2.12</v>
      </c>
      <c r="J7817" s="227">
        <v>10.62</v>
      </c>
      <c r="K7817" s="227">
        <v>620.29999999999995</v>
      </c>
      <c r="L7817" s="228">
        <v>-6.55</v>
      </c>
      <c r="M7817" s="229">
        <f t="shared" si="237"/>
        <v>613.75</v>
      </c>
      <c r="N7817" s="230">
        <v>5.62</v>
      </c>
    </row>
    <row r="7818" spans="1:14" x14ac:dyDescent="0.2">
      <c r="A7818" s="231" t="str">
        <f t="shared" si="238"/>
        <v>OK2.508Thinned080</v>
      </c>
      <c r="B7818" s="223" t="s">
        <v>235</v>
      </c>
      <c r="C7818" s="224">
        <v>2.5</v>
      </c>
      <c r="D7818" s="223">
        <v>8</v>
      </c>
      <c r="E7818" s="223" t="s">
        <v>172</v>
      </c>
      <c r="F7818" s="225" t="s">
        <v>202</v>
      </c>
      <c r="G7818" s="226">
        <v>2.39</v>
      </c>
      <c r="H7818" s="226">
        <v>-0.21</v>
      </c>
      <c r="I7818" s="226">
        <v>2.1800000000000002</v>
      </c>
      <c r="J7818" s="227">
        <v>10.9</v>
      </c>
      <c r="K7818" s="227">
        <v>631.19000000000005</v>
      </c>
      <c r="L7818" s="228">
        <v>-7.14</v>
      </c>
      <c r="M7818" s="229">
        <f t="shared" si="237"/>
        <v>624.05000000000007</v>
      </c>
      <c r="N7818" s="230">
        <v>5.64</v>
      </c>
    </row>
    <row r="7819" spans="1:14" x14ac:dyDescent="0.2">
      <c r="A7819" s="231" t="str">
        <f t="shared" si="238"/>
        <v>OK2.508Thinned085</v>
      </c>
      <c r="B7819" s="223" t="s">
        <v>235</v>
      </c>
      <c r="C7819" s="224">
        <v>2.5</v>
      </c>
      <c r="D7819" s="223">
        <v>8</v>
      </c>
      <c r="E7819" s="223" t="s">
        <v>172</v>
      </c>
      <c r="F7819" s="225" t="s">
        <v>203</v>
      </c>
      <c r="G7819" s="226">
        <v>1.85</v>
      </c>
      <c r="H7819" s="226">
        <v>-0.16</v>
      </c>
      <c r="I7819" s="226">
        <v>1.68</v>
      </c>
      <c r="J7819" s="227">
        <v>8.42</v>
      </c>
      <c r="K7819" s="227">
        <v>639.61</v>
      </c>
      <c r="L7819" s="228">
        <v>-7.72</v>
      </c>
      <c r="M7819" s="229">
        <f t="shared" si="237"/>
        <v>631.89</v>
      </c>
      <c r="N7819" s="230">
        <v>5.63</v>
      </c>
    </row>
    <row r="7820" spans="1:14" x14ac:dyDescent="0.2">
      <c r="A7820" s="231" t="str">
        <f t="shared" si="238"/>
        <v>OK2.508Thinned090</v>
      </c>
      <c r="B7820" s="223" t="s">
        <v>235</v>
      </c>
      <c r="C7820" s="224">
        <v>2.5</v>
      </c>
      <c r="D7820" s="223">
        <v>8</v>
      </c>
      <c r="E7820" s="223" t="s">
        <v>172</v>
      </c>
      <c r="F7820" s="225" t="s">
        <v>204</v>
      </c>
      <c r="G7820" s="226">
        <v>1.9</v>
      </c>
      <c r="H7820" s="226">
        <v>-0.13</v>
      </c>
      <c r="I7820" s="226">
        <v>1.77</v>
      </c>
      <c r="J7820" s="227">
        <v>8.86</v>
      </c>
      <c r="K7820" s="227">
        <v>648.47</v>
      </c>
      <c r="L7820" s="228">
        <v>-8.2899999999999991</v>
      </c>
      <c r="M7820" s="229">
        <f t="shared" si="237"/>
        <v>640.18000000000006</v>
      </c>
      <c r="N7820" s="230">
        <v>5.55</v>
      </c>
    </row>
    <row r="7821" spans="1:14" x14ac:dyDescent="0.2">
      <c r="A7821" s="231" t="str">
        <f t="shared" si="238"/>
        <v>OK2.508Thinned095</v>
      </c>
      <c r="B7821" s="223" t="s">
        <v>235</v>
      </c>
      <c r="C7821" s="224">
        <v>2.5</v>
      </c>
      <c r="D7821" s="223">
        <v>8</v>
      </c>
      <c r="E7821" s="223" t="s">
        <v>172</v>
      </c>
      <c r="F7821" s="225" t="s">
        <v>205</v>
      </c>
      <c r="G7821" s="226">
        <v>1.18</v>
      </c>
      <c r="H7821" s="226">
        <v>-0.28999999999999998</v>
      </c>
      <c r="I7821" s="226">
        <v>0.89</v>
      </c>
      <c r="J7821" s="227">
        <v>4.46</v>
      </c>
      <c r="K7821" s="227">
        <v>652.91999999999996</v>
      </c>
      <c r="L7821" s="228">
        <v>-8.85</v>
      </c>
      <c r="M7821" s="229">
        <f t="shared" si="237"/>
        <v>644.06999999999994</v>
      </c>
      <c r="N7821" s="230">
        <v>5.38</v>
      </c>
    </row>
    <row r="7822" spans="1:14" x14ac:dyDescent="0.2">
      <c r="A7822" s="231" t="str">
        <f t="shared" si="238"/>
        <v>OK2.508Thinned100</v>
      </c>
      <c r="B7822" s="223" t="s">
        <v>235</v>
      </c>
      <c r="C7822" s="224">
        <v>2.5</v>
      </c>
      <c r="D7822" s="223">
        <v>8</v>
      </c>
      <c r="E7822" s="223" t="s">
        <v>172</v>
      </c>
      <c r="F7822" s="225" t="s">
        <v>206</v>
      </c>
      <c r="G7822" s="226">
        <v>0.65</v>
      </c>
      <c r="H7822" s="226">
        <v>-0.42</v>
      </c>
      <c r="I7822" s="226">
        <v>0.24</v>
      </c>
      <c r="J7822" s="227">
        <v>1.18</v>
      </c>
      <c r="K7822" s="227">
        <v>654.1</v>
      </c>
      <c r="L7822" s="228">
        <v>-9.39</v>
      </c>
      <c r="M7822" s="229">
        <f t="shared" si="237"/>
        <v>644.71</v>
      </c>
      <c r="N7822" s="230">
        <v>5.22</v>
      </c>
    </row>
    <row r="7823" spans="1:14" x14ac:dyDescent="0.2">
      <c r="A7823" s="231" t="str">
        <f t="shared" si="238"/>
        <v>OK2.508Thinned105</v>
      </c>
      <c r="B7823" s="223" t="s">
        <v>235</v>
      </c>
      <c r="C7823" s="224">
        <v>2.5</v>
      </c>
      <c r="D7823" s="223">
        <v>8</v>
      </c>
      <c r="E7823" s="223" t="s">
        <v>172</v>
      </c>
      <c r="F7823" s="225" t="s">
        <v>207</v>
      </c>
      <c r="G7823" s="226">
        <v>0.5</v>
      </c>
      <c r="H7823" s="226">
        <v>-0.46</v>
      </c>
      <c r="I7823" s="226">
        <v>0.05</v>
      </c>
      <c r="J7823" s="227">
        <v>0.23</v>
      </c>
      <c r="K7823" s="227">
        <v>654.33000000000004</v>
      </c>
      <c r="L7823" s="228">
        <v>-9.92</v>
      </c>
      <c r="M7823" s="229">
        <f t="shared" si="237"/>
        <v>644.41000000000008</v>
      </c>
      <c r="N7823" s="230">
        <v>5.05</v>
      </c>
    </row>
    <row r="7824" spans="1:14" x14ac:dyDescent="0.2">
      <c r="A7824" s="231" t="str">
        <f t="shared" si="238"/>
        <v>OK2.508Thinned110</v>
      </c>
      <c r="B7824" s="223" t="s">
        <v>235</v>
      </c>
      <c r="C7824" s="224">
        <v>2.5</v>
      </c>
      <c r="D7824" s="223">
        <v>8</v>
      </c>
      <c r="E7824" s="223" t="s">
        <v>172</v>
      </c>
      <c r="F7824" s="225" t="s">
        <v>208</v>
      </c>
      <c r="G7824" s="226">
        <v>0.3</v>
      </c>
      <c r="H7824" s="226">
        <v>-0.46</v>
      </c>
      <c r="I7824" s="226">
        <v>-0.16</v>
      </c>
      <c r="J7824" s="227">
        <v>-0.8</v>
      </c>
      <c r="K7824" s="227">
        <v>653.53</v>
      </c>
      <c r="L7824" s="228">
        <v>-10.42</v>
      </c>
      <c r="M7824" s="229">
        <f t="shared" si="237"/>
        <v>643.11</v>
      </c>
      <c r="N7824" s="230">
        <v>4.8600000000000003</v>
      </c>
    </row>
    <row r="7825" spans="1:14" x14ac:dyDescent="0.2">
      <c r="A7825" s="231" t="str">
        <f t="shared" si="238"/>
        <v>OK2.508Thinned115</v>
      </c>
      <c r="B7825" s="223" t="s">
        <v>235</v>
      </c>
      <c r="C7825" s="224">
        <v>2.5</v>
      </c>
      <c r="D7825" s="223">
        <v>8</v>
      </c>
      <c r="E7825" s="223" t="s">
        <v>172</v>
      </c>
      <c r="F7825" s="225" t="s">
        <v>209</v>
      </c>
      <c r="G7825" s="226">
        <v>0.32</v>
      </c>
      <c r="H7825" s="226">
        <v>-0.43</v>
      </c>
      <c r="I7825" s="226">
        <v>-0.11</v>
      </c>
      <c r="J7825" s="227">
        <v>-0.54</v>
      </c>
      <c r="K7825" s="227">
        <v>652.99</v>
      </c>
      <c r="L7825" s="228">
        <v>-10.91</v>
      </c>
      <c r="M7825" s="229">
        <f t="shared" si="237"/>
        <v>642.08000000000004</v>
      </c>
      <c r="N7825" s="230">
        <v>4.68</v>
      </c>
    </row>
    <row r="7826" spans="1:14" x14ac:dyDescent="0.2">
      <c r="A7826" s="231" t="str">
        <f t="shared" si="238"/>
        <v>OK2.508Thinned120</v>
      </c>
      <c r="B7826" s="223" t="s">
        <v>235</v>
      </c>
      <c r="C7826" s="224">
        <v>2.5</v>
      </c>
      <c r="D7826" s="223">
        <v>8</v>
      </c>
      <c r="E7826" s="223" t="s">
        <v>172</v>
      </c>
      <c r="F7826" s="225" t="s">
        <v>210</v>
      </c>
      <c r="G7826" s="226">
        <v>1.33</v>
      </c>
      <c r="H7826" s="226">
        <v>-0.27</v>
      </c>
      <c r="I7826" s="226">
        <v>1.07</v>
      </c>
      <c r="J7826" s="227">
        <v>5.34</v>
      </c>
      <c r="K7826" s="227">
        <v>658.33</v>
      </c>
      <c r="L7826" s="228">
        <v>-11.37</v>
      </c>
      <c r="M7826" s="229">
        <f t="shared" si="237"/>
        <v>646.96</v>
      </c>
      <c r="N7826" s="230">
        <v>4.51</v>
      </c>
    </row>
    <row r="7827" spans="1:14" x14ac:dyDescent="0.2">
      <c r="A7827" s="231" t="str">
        <f t="shared" si="238"/>
        <v>OK2.508Thinned125</v>
      </c>
      <c r="B7827" s="223" t="s">
        <v>235</v>
      </c>
      <c r="C7827" s="224">
        <v>2.5</v>
      </c>
      <c r="D7827" s="223">
        <v>8</v>
      </c>
      <c r="E7827" s="223" t="s">
        <v>172</v>
      </c>
      <c r="F7827" s="225" t="s">
        <v>211</v>
      </c>
      <c r="G7827" s="226">
        <v>0.35</v>
      </c>
      <c r="H7827" s="226">
        <v>-0.28999999999999998</v>
      </c>
      <c r="I7827" s="226">
        <v>0.05</v>
      </c>
      <c r="J7827" s="227">
        <v>0.27</v>
      </c>
      <c r="K7827" s="227">
        <v>658.6</v>
      </c>
      <c r="L7827" s="228">
        <v>-11.82</v>
      </c>
      <c r="M7827" s="229">
        <f t="shared" si="237"/>
        <v>646.78</v>
      </c>
      <c r="N7827" s="230">
        <v>4.32</v>
      </c>
    </row>
    <row r="7828" spans="1:14" x14ac:dyDescent="0.2">
      <c r="A7828" s="231" t="str">
        <f t="shared" si="238"/>
        <v>OK2.508Thinned130</v>
      </c>
      <c r="B7828" s="223" t="s">
        <v>235</v>
      </c>
      <c r="C7828" s="224">
        <v>2.5</v>
      </c>
      <c r="D7828" s="223">
        <v>8</v>
      </c>
      <c r="E7828" s="223" t="s">
        <v>172</v>
      </c>
      <c r="F7828" s="225" t="s">
        <v>212</v>
      </c>
      <c r="G7828" s="226">
        <v>-1.26</v>
      </c>
      <c r="H7828" s="226">
        <v>-0.47</v>
      </c>
      <c r="I7828" s="226">
        <v>-1.73</v>
      </c>
      <c r="J7828" s="227">
        <v>-8.64</v>
      </c>
      <c r="K7828" s="227">
        <v>649.96</v>
      </c>
      <c r="L7828" s="228">
        <v>-12.25</v>
      </c>
      <c r="M7828" s="229">
        <f t="shared" si="237"/>
        <v>637.71</v>
      </c>
      <c r="N7828" s="230">
        <v>4.1399999999999997</v>
      </c>
    </row>
    <row r="7829" spans="1:14" x14ac:dyDescent="0.2">
      <c r="A7829" s="231" t="str">
        <f t="shared" si="238"/>
        <v>OK2.508Thinned135</v>
      </c>
      <c r="B7829" s="223" t="s">
        <v>235</v>
      </c>
      <c r="C7829" s="224">
        <v>2.5</v>
      </c>
      <c r="D7829" s="223">
        <v>8</v>
      </c>
      <c r="E7829" s="223" t="s">
        <v>172</v>
      </c>
      <c r="F7829" s="225" t="s">
        <v>213</v>
      </c>
      <c r="G7829" s="226">
        <v>0.06</v>
      </c>
      <c r="H7829" s="226">
        <v>-0.47</v>
      </c>
      <c r="I7829" s="226">
        <v>-0.41</v>
      </c>
      <c r="J7829" s="227">
        <v>-2.04</v>
      </c>
      <c r="K7829" s="227">
        <v>647.91</v>
      </c>
      <c r="L7829" s="228">
        <v>-12.66</v>
      </c>
      <c r="M7829" s="229">
        <f t="shared" si="237"/>
        <v>635.25</v>
      </c>
      <c r="N7829" s="230">
        <v>3.97</v>
      </c>
    </row>
    <row r="7830" spans="1:14" x14ac:dyDescent="0.2">
      <c r="A7830" s="231" t="str">
        <f t="shared" si="238"/>
        <v>OK2.508Thinned140</v>
      </c>
      <c r="B7830" s="223" t="s">
        <v>235</v>
      </c>
      <c r="C7830" s="224">
        <v>2.5</v>
      </c>
      <c r="D7830" s="223">
        <v>8</v>
      </c>
      <c r="E7830" s="223" t="s">
        <v>172</v>
      </c>
      <c r="F7830" s="225" t="s">
        <v>214</v>
      </c>
      <c r="G7830" s="226">
        <v>0.13</v>
      </c>
      <c r="H7830" s="226">
        <v>-0.52</v>
      </c>
      <c r="I7830" s="226">
        <v>-0.39</v>
      </c>
      <c r="J7830" s="227">
        <v>-1.95</v>
      </c>
      <c r="K7830" s="227">
        <v>645.96</v>
      </c>
      <c r="L7830" s="228">
        <v>-13.05</v>
      </c>
      <c r="M7830" s="229">
        <f t="shared" si="237"/>
        <v>632.91000000000008</v>
      </c>
      <c r="N7830" s="230">
        <v>3.73</v>
      </c>
    </row>
    <row r="7831" spans="1:14" x14ac:dyDescent="0.2">
      <c r="A7831" s="231" t="str">
        <f t="shared" si="238"/>
        <v>OK2.508Thinned145</v>
      </c>
      <c r="B7831" s="223" t="s">
        <v>235</v>
      </c>
      <c r="C7831" s="224">
        <v>2.5</v>
      </c>
      <c r="D7831" s="223">
        <v>8</v>
      </c>
      <c r="E7831" s="223" t="s">
        <v>172</v>
      </c>
      <c r="F7831" s="225" t="s">
        <v>215</v>
      </c>
      <c r="G7831" s="226">
        <v>0.09</v>
      </c>
      <c r="H7831" s="226">
        <v>-0.44</v>
      </c>
      <c r="I7831" s="226">
        <v>-0.35</v>
      </c>
      <c r="J7831" s="227">
        <v>-1.77</v>
      </c>
      <c r="K7831" s="227">
        <v>644.19000000000005</v>
      </c>
      <c r="L7831" s="228">
        <v>-13.42</v>
      </c>
      <c r="M7831" s="229">
        <f t="shared" si="237"/>
        <v>630.7700000000001</v>
      </c>
      <c r="N7831" s="230">
        <v>3.59</v>
      </c>
    </row>
    <row r="7832" spans="1:14" x14ac:dyDescent="0.2">
      <c r="A7832" s="231" t="str">
        <f t="shared" si="238"/>
        <v>OK2.508Thinned150</v>
      </c>
      <c r="B7832" s="223" t="s">
        <v>235</v>
      </c>
      <c r="C7832" s="224">
        <v>2.5</v>
      </c>
      <c r="D7832" s="223">
        <v>8</v>
      </c>
      <c r="E7832" s="223" t="s">
        <v>172</v>
      </c>
      <c r="F7832" s="225" t="s">
        <v>216</v>
      </c>
      <c r="G7832" s="226">
        <v>0.28000000000000003</v>
      </c>
      <c r="H7832" s="226">
        <v>-0.32</v>
      </c>
      <c r="I7832" s="226">
        <v>-0.05</v>
      </c>
      <c r="J7832" s="227">
        <v>-0.23</v>
      </c>
      <c r="K7832" s="227">
        <v>643.96</v>
      </c>
      <c r="L7832" s="228">
        <v>-13.78</v>
      </c>
      <c r="M7832" s="229">
        <f t="shared" si="237"/>
        <v>630.18000000000006</v>
      </c>
      <c r="N7832" s="230">
        <v>3.45</v>
      </c>
    </row>
    <row r="7833" spans="1:14" x14ac:dyDescent="0.2">
      <c r="A7833" s="231" t="str">
        <f t="shared" si="238"/>
        <v>OK2.508Thinned155</v>
      </c>
      <c r="B7833" s="223" t="s">
        <v>235</v>
      </c>
      <c r="C7833" s="224">
        <v>2.5</v>
      </c>
      <c r="D7833" s="223">
        <v>8</v>
      </c>
      <c r="E7833" s="223" t="s">
        <v>172</v>
      </c>
      <c r="F7833" s="225" t="s">
        <v>217</v>
      </c>
      <c r="G7833" s="226">
        <v>-0.37</v>
      </c>
      <c r="H7833" s="226">
        <v>-0.28999999999999998</v>
      </c>
      <c r="I7833" s="226">
        <v>-0.66</v>
      </c>
      <c r="J7833" s="227">
        <v>-3.28</v>
      </c>
      <c r="K7833" s="227">
        <v>640.67999999999995</v>
      </c>
      <c r="L7833" s="228">
        <v>-14.12</v>
      </c>
      <c r="M7833" s="229">
        <f t="shared" si="237"/>
        <v>626.55999999999995</v>
      </c>
      <c r="N7833" s="230">
        <v>3.31</v>
      </c>
    </row>
    <row r="7834" spans="1:14" x14ac:dyDescent="0.2">
      <c r="A7834" s="231" t="str">
        <f t="shared" si="238"/>
        <v>OK2.508Thinned160</v>
      </c>
      <c r="B7834" s="223" t="s">
        <v>235</v>
      </c>
      <c r="C7834" s="224">
        <v>2.5</v>
      </c>
      <c r="D7834" s="223">
        <v>8</v>
      </c>
      <c r="E7834" s="223" t="s">
        <v>172</v>
      </c>
      <c r="F7834" s="225" t="s">
        <v>218</v>
      </c>
      <c r="G7834" s="226">
        <v>-0.54</v>
      </c>
      <c r="H7834" s="226">
        <v>-0.26</v>
      </c>
      <c r="I7834" s="226">
        <v>-0.79</v>
      </c>
      <c r="J7834" s="227">
        <v>-3.96</v>
      </c>
      <c r="K7834" s="227">
        <v>636.72</v>
      </c>
      <c r="L7834" s="228">
        <v>-14.45</v>
      </c>
      <c r="M7834" s="229">
        <f t="shared" si="237"/>
        <v>622.27</v>
      </c>
      <c r="N7834" s="230">
        <v>3.17</v>
      </c>
    </row>
    <row r="7835" spans="1:14" x14ac:dyDescent="0.2">
      <c r="A7835" s="231" t="str">
        <f t="shared" si="238"/>
        <v>OK2.508Thinned165</v>
      </c>
      <c r="B7835" s="223" t="s">
        <v>235</v>
      </c>
      <c r="C7835" s="224">
        <v>2.5</v>
      </c>
      <c r="D7835" s="223">
        <v>8</v>
      </c>
      <c r="E7835" s="223" t="s">
        <v>172</v>
      </c>
      <c r="F7835" s="225" t="s">
        <v>219</v>
      </c>
      <c r="G7835" s="226">
        <v>-0.71</v>
      </c>
      <c r="H7835" s="226">
        <v>-0.24</v>
      </c>
      <c r="I7835" s="226">
        <v>-0.95</v>
      </c>
      <c r="J7835" s="227">
        <v>-4.7699999999999996</v>
      </c>
      <c r="K7835" s="227">
        <v>631.95000000000005</v>
      </c>
      <c r="L7835" s="228">
        <v>-14.77</v>
      </c>
      <c r="M7835" s="229">
        <f t="shared" si="237"/>
        <v>617.18000000000006</v>
      </c>
      <c r="N7835" s="230">
        <v>3.04</v>
      </c>
    </row>
    <row r="7836" spans="1:14" x14ac:dyDescent="0.2">
      <c r="A7836" s="231" t="str">
        <f t="shared" si="238"/>
        <v>OK2.508Thinned170</v>
      </c>
      <c r="B7836" s="223" t="s">
        <v>235</v>
      </c>
      <c r="C7836" s="224">
        <v>2.5</v>
      </c>
      <c r="D7836" s="223">
        <v>8</v>
      </c>
      <c r="E7836" s="223" t="s">
        <v>172</v>
      </c>
      <c r="F7836" s="225" t="s">
        <v>220</v>
      </c>
      <c r="G7836" s="226">
        <v>-0.79</v>
      </c>
      <c r="H7836" s="226">
        <v>-0.23</v>
      </c>
      <c r="I7836" s="226">
        <v>-1.03</v>
      </c>
      <c r="J7836" s="227">
        <v>-5.13</v>
      </c>
      <c r="K7836" s="227">
        <v>626.80999999999995</v>
      </c>
      <c r="L7836" s="228">
        <v>-15.07</v>
      </c>
      <c r="M7836" s="229">
        <f t="shared" si="237"/>
        <v>611.7399999999999</v>
      </c>
      <c r="N7836" s="230">
        <v>2.92</v>
      </c>
    </row>
    <row r="7837" spans="1:14" x14ac:dyDescent="0.2">
      <c r="A7837" s="231" t="str">
        <f t="shared" si="238"/>
        <v>OK2.508Thinned175</v>
      </c>
      <c r="B7837" s="223" t="s">
        <v>235</v>
      </c>
      <c r="C7837" s="224">
        <v>2.5</v>
      </c>
      <c r="D7837" s="223">
        <v>8</v>
      </c>
      <c r="E7837" s="223" t="s">
        <v>172</v>
      </c>
      <c r="F7837" s="225" t="s">
        <v>221</v>
      </c>
      <c r="G7837" s="226">
        <v>-0.99</v>
      </c>
      <c r="H7837" s="226">
        <v>-0.23</v>
      </c>
      <c r="I7837" s="226">
        <v>-1.22</v>
      </c>
      <c r="J7837" s="227">
        <v>-6.09</v>
      </c>
      <c r="K7837" s="227">
        <v>620.73</v>
      </c>
      <c r="L7837" s="228">
        <v>-15.36</v>
      </c>
      <c r="M7837" s="229">
        <f t="shared" si="237"/>
        <v>605.37</v>
      </c>
      <c r="N7837" s="230">
        <v>2.8</v>
      </c>
    </row>
    <row r="7838" spans="1:14" x14ac:dyDescent="0.2">
      <c r="A7838" s="231" t="str">
        <f t="shared" si="238"/>
        <v>OK2.508Thinned180</v>
      </c>
      <c r="B7838" s="223" t="s">
        <v>235</v>
      </c>
      <c r="C7838" s="224">
        <v>2.5</v>
      </c>
      <c r="D7838" s="223">
        <v>8</v>
      </c>
      <c r="E7838" s="223" t="s">
        <v>172</v>
      </c>
      <c r="F7838" s="225" t="s">
        <v>222</v>
      </c>
      <c r="G7838" s="226">
        <v>-1.1200000000000001</v>
      </c>
      <c r="H7838" s="226">
        <v>-0.23</v>
      </c>
      <c r="I7838" s="226">
        <v>-1.35</v>
      </c>
      <c r="J7838" s="227">
        <v>-6.73</v>
      </c>
      <c r="K7838" s="227">
        <v>614</v>
      </c>
      <c r="L7838" s="228">
        <v>-15.64</v>
      </c>
      <c r="M7838" s="229">
        <f t="shared" si="237"/>
        <v>598.36</v>
      </c>
      <c r="N7838" s="230">
        <v>2.69</v>
      </c>
    </row>
    <row r="7839" spans="1:14" x14ac:dyDescent="0.2">
      <c r="A7839" s="231" t="str">
        <f t="shared" si="238"/>
        <v>OK2.508Thinned185</v>
      </c>
      <c r="B7839" s="223" t="s">
        <v>235</v>
      </c>
      <c r="C7839" s="224">
        <v>2.5</v>
      </c>
      <c r="D7839" s="223">
        <v>8</v>
      </c>
      <c r="E7839" s="223" t="s">
        <v>172</v>
      </c>
      <c r="F7839" s="225" t="s">
        <v>223</v>
      </c>
      <c r="G7839" s="226">
        <v>-1.24</v>
      </c>
      <c r="H7839" s="226">
        <v>-0.23</v>
      </c>
      <c r="I7839" s="226">
        <v>-1.47</v>
      </c>
      <c r="J7839" s="227">
        <v>-7.35</v>
      </c>
      <c r="K7839" s="227">
        <v>606.65</v>
      </c>
      <c r="L7839" s="228">
        <v>-15.91</v>
      </c>
      <c r="M7839" s="229">
        <f t="shared" si="237"/>
        <v>590.74</v>
      </c>
      <c r="N7839" s="230">
        <v>2.58</v>
      </c>
    </row>
    <row r="7840" spans="1:14" x14ac:dyDescent="0.2">
      <c r="A7840" s="231" t="str">
        <f t="shared" si="238"/>
        <v>OK2.508Thinned190</v>
      </c>
      <c r="B7840" s="223" t="s">
        <v>235</v>
      </c>
      <c r="C7840" s="224">
        <v>2.5</v>
      </c>
      <c r="D7840" s="223">
        <v>8</v>
      </c>
      <c r="E7840" s="223" t="s">
        <v>172</v>
      </c>
      <c r="F7840" s="225" t="s">
        <v>224</v>
      </c>
      <c r="G7840" s="226">
        <v>-1.35</v>
      </c>
      <c r="H7840" s="226">
        <v>-0.23</v>
      </c>
      <c r="I7840" s="226">
        <v>-1.58</v>
      </c>
      <c r="J7840" s="227">
        <v>-7.91</v>
      </c>
      <c r="K7840" s="227">
        <v>598.74</v>
      </c>
      <c r="L7840" s="228">
        <v>-16.170000000000002</v>
      </c>
      <c r="M7840" s="229">
        <f t="shared" si="237"/>
        <v>582.57000000000005</v>
      </c>
      <c r="N7840" s="230">
        <v>2.48</v>
      </c>
    </row>
    <row r="7841" spans="1:14" x14ac:dyDescent="0.2">
      <c r="A7841" s="231" t="str">
        <f t="shared" si="238"/>
        <v>OK2.508Thinned195</v>
      </c>
      <c r="B7841" s="223" t="s">
        <v>235</v>
      </c>
      <c r="C7841" s="224">
        <v>2.5</v>
      </c>
      <c r="D7841" s="223">
        <v>8</v>
      </c>
      <c r="E7841" s="223" t="s">
        <v>172</v>
      </c>
      <c r="F7841" s="225" t="s">
        <v>225</v>
      </c>
      <c r="G7841" s="226">
        <v>3.58</v>
      </c>
      <c r="H7841" s="226">
        <v>-3.09</v>
      </c>
      <c r="I7841" s="226">
        <v>0.49</v>
      </c>
      <c r="J7841" s="227">
        <v>2.4500000000000002</v>
      </c>
      <c r="K7841" s="227">
        <v>601.19000000000005</v>
      </c>
      <c r="L7841" s="228">
        <v>-16.170000000000002</v>
      </c>
      <c r="M7841" s="229">
        <f t="shared" si="237"/>
        <v>585.0200000000001</v>
      </c>
      <c r="N7841" s="230">
        <v>0</v>
      </c>
    </row>
    <row r="7842" spans="1:14" x14ac:dyDescent="0.2">
      <c r="A7842" s="231" t="str">
        <f t="shared" si="238"/>
        <v>OK3.002NO_thin000</v>
      </c>
      <c r="B7842" s="223" t="s">
        <v>235</v>
      </c>
      <c r="C7842" s="224">
        <v>3</v>
      </c>
      <c r="D7842" s="223">
        <v>2</v>
      </c>
      <c r="E7842" s="223" t="s">
        <v>199</v>
      </c>
      <c r="F7842" s="225" t="s">
        <v>0</v>
      </c>
      <c r="J7842" s="227"/>
      <c r="K7842" s="227"/>
      <c r="M7842" s="229">
        <v>0.245</v>
      </c>
    </row>
    <row r="7843" spans="1:14" x14ac:dyDescent="0.2">
      <c r="A7843" s="231" t="str">
        <f t="shared" si="238"/>
        <v>OK3.002NO_thin005</v>
      </c>
      <c r="B7843" s="223" t="s">
        <v>235</v>
      </c>
      <c r="C7843" s="224">
        <v>3</v>
      </c>
      <c r="D7843" s="223">
        <v>2</v>
      </c>
      <c r="E7843" s="223" t="s">
        <v>199</v>
      </c>
      <c r="F7843" s="225" t="s">
        <v>1</v>
      </c>
      <c r="J7843" s="227"/>
      <c r="K7843" s="227"/>
      <c r="M7843" s="229">
        <v>0.89500000000000002</v>
      </c>
    </row>
    <row r="7844" spans="1:14" x14ac:dyDescent="0.2">
      <c r="A7844" s="231" t="str">
        <f t="shared" si="238"/>
        <v>OK3.002NO_thin010</v>
      </c>
      <c r="B7844" s="223" t="s">
        <v>235</v>
      </c>
      <c r="C7844" s="224">
        <v>3</v>
      </c>
      <c r="D7844" s="223">
        <v>2</v>
      </c>
      <c r="E7844" s="223" t="s">
        <v>199</v>
      </c>
      <c r="F7844" s="225" t="s">
        <v>2</v>
      </c>
      <c r="J7844" s="227"/>
      <c r="K7844" s="227"/>
      <c r="M7844" s="229">
        <v>2.48</v>
      </c>
    </row>
    <row r="7845" spans="1:14" x14ac:dyDescent="0.2">
      <c r="A7845" s="231" t="str">
        <f t="shared" si="238"/>
        <v>OK3.002NO_thin015</v>
      </c>
      <c r="B7845" s="223" t="s">
        <v>235</v>
      </c>
      <c r="C7845" s="224">
        <v>3</v>
      </c>
      <c r="D7845" s="223">
        <v>2</v>
      </c>
      <c r="E7845" s="223" t="s">
        <v>199</v>
      </c>
      <c r="F7845" s="225" t="s">
        <v>3</v>
      </c>
      <c r="J7845" s="227"/>
      <c r="K7845" s="227"/>
      <c r="M7845" s="229">
        <v>6.915</v>
      </c>
    </row>
    <row r="7846" spans="1:14" x14ac:dyDescent="0.2">
      <c r="A7846" s="231" t="str">
        <f t="shared" si="238"/>
        <v>OK3.002NO_thin020</v>
      </c>
      <c r="B7846" s="223" t="s">
        <v>235</v>
      </c>
      <c r="C7846" s="224">
        <v>3</v>
      </c>
      <c r="D7846" s="223">
        <v>2</v>
      </c>
      <c r="E7846" s="223" t="s">
        <v>199</v>
      </c>
      <c r="F7846" s="225" t="s">
        <v>4</v>
      </c>
      <c r="J7846" s="227"/>
      <c r="K7846" s="227"/>
      <c r="M7846" s="229">
        <v>20.94</v>
      </c>
    </row>
    <row r="7847" spans="1:14" x14ac:dyDescent="0.2">
      <c r="A7847" s="231" t="str">
        <f t="shared" si="238"/>
        <v>OK3.002NO_thin025</v>
      </c>
      <c r="B7847" s="223" t="s">
        <v>235</v>
      </c>
      <c r="C7847" s="224">
        <v>3</v>
      </c>
      <c r="D7847" s="223">
        <v>2</v>
      </c>
      <c r="E7847" s="223" t="s">
        <v>199</v>
      </c>
      <c r="F7847" s="225" t="s">
        <v>5</v>
      </c>
      <c r="J7847" s="227"/>
      <c r="K7847" s="227"/>
      <c r="M7847" s="229">
        <v>67.655000000000001</v>
      </c>
    </row>
    <row r="7848" spans="1:14" x14ac:dyDescent="0.2">
      <c r="A7848" s="231" t="str">
        <f t="shared" si="238"/>
        <v>OK3.002NO_thin030</v>
      </c>
      <c r="B7848" s="223" t="s">
        <v>235</v>
      </c>
      <c r="C7848" s="224">
        <v>3</v>
      </c>
      <c r="D7848" s="223">
        <v>2</v>
      </c>
      <c r="E7848" s="223" t="s">
        <v>199</v>
      </c>
      <c r="F7848" s="225" t="s">
        <v>6</v>
      </c>
      <c r="J7848" s="227"/>
      <c r="K7848" s="227"/>
      <c r="M7848" s="229">
        <v>155.625</v>
      </c>
    </row>
    <row r="7849" spans="1:14" x14ac:dyDescent="0.2">
      <c r="A7849" s="231" t="str">
        <f t="shared" si="238"/>
        <v>OK3.002NO_thin035</v>
      </c>
      <c r="B7849" s="223" t="s">
        <v>235</v>
      </c>
      <c r="C7849" s="224">
        <v>3</v>
      </c>
      <c r="D7849" s="223">
        <v>2</v>
      </c>
      <c r="E7849" s="223" t="s">
        <v>199</v>
      </c>
      <c r="F7849" s="225" t="s">
        <v>7</v>
      </c>
      <c r="J7849" s="227"/>
      <c r="K7849" s="227"/>
      <c r="M7849" s="229">
        <v>204.77</v>
      </c>
    </row>
    <row r="7850" spans="1:14" x14ac:dyDescent="0.2">
      <c r="A7850" s="231" t="str">
        <f t="shared" si="238"/>
        <v>OK3.002NO_thin040</v>
      </c>
      <c r="B7850" s="223" t="s">
        <v>235</v>
      </c>
      <c r="C7850" s="224">
        <v>3</v>
      </c>
      <c r="D7850" s="223">
        <v>2</v>
      </c>
      <c r="E7850" s="223" t="s">
        <v>199</v>
      </c>
      <c r="F7850" s="225" t="s">
        <v>8</v>
      </c>
      <c r="J7850" s="227"/>
      <c r="K7850" s="227"/>
      <c r="M7850" s="229">
        <v>234.99</v>
      </c>
    </row>
    <row r="7851" spans="1:14" x14ac:dyDescent="0.2">
      <c r="A7851" s="231" t="str">
        <f t="shared" si="238"/>
        <v>OK3.002NO_thin045</v>
      </c>
      <c r="B7851" s="223" t="s">
        <v>235</v>
      </c>
      <c r="C7851" s="224">
        <v>3</v>
      </c>
      <c r="D7851" s="223">
        <v>2</v>
      </c>
      <c r="E7851" s="223" t="s">
        <v>199</v>
      </c>
      <c r="F7851" s="225" t="s">
        <v>9</v>
      </c>
      <c r="J7851" s="227"/>
      <c r="K7851" s="227"/>
      <c r="M7851" s="229">
        <v>254.95</v>
      </c>
    </row>
    <row r="7852" spans="1:14" x14ac:dyDescent="0.2">
      <c r="A7852" s="231" t="str">
        <f t="shared" si="238"/>
        <v>OK3.002NO_thin050</v>
      </c>
      <c r="B7852" s="223" t="s">
        <v>235</v>
      </c>
      <c r="C7852" s="224">
        <v>3</v>
      </c>
      <c r="D7852" s="223">
        <v>2</v>
      </c>
      <c r="E7852" s="223" t="s">
        <v>199</v>
      </c>
      <c r="F7852" s="225" t="s">
        <v>10</v>
      </c>
      <c r="J7852" s="227"/>
      <c r="K7852" s="227"/>
      <c r="M7852" s="229">
        <v>270.45499999999998</v>
      </c>
    </row>
    <row r="7853" spans="1:14" x14ac:dyDescent="0.2">
      <c r="A7853" s="231" t="str">
        <f t="shared" si="238"/>
        <v>OK3.002NO_thin055</v>
      </c>
      <c r="B7853" s="223" t="s">
        <v>235</v>
      </c>
      <c r="C7853" s="224">
        <v>3</v>
      </c>
      <c r="D7853" s="223">
        <v>2</v>
      </c>
      <c r="E7853" s="223" t="s">
        <v>199</v>
      </c>
      <c r="F7853" s="225" t="s">
        <v>11</v>
      </c>
      <c r="J7853" s="227"/>
      <c r="K7853" s="227"/>
      <c r="M7853" s="229">
        <v>283.92</v>
      </c>
    </row>
    <row r="7854" spans="1:14" x14ac:dyDescent="0.2">
      <c r="A7854" s="231" t="str">
        <f t="shared" si="238"/>
        <v>OK3.002NO_thin060</v>
      </c>
      <c r="B7854" s="223" t="s">
        <v>235</v>
      </c>
      <c r="C7854" s="224">
        <v>3</v>
      </c>
      <c r="D7854" s="223">
        <v>2</v>
      </c>
      <c r="E7854" s="223" t="s">
        <v>199</v>
      </c>
      <c r="F7854" s="225" t="s">
        <v>12</v>
      </c>
      <c r="J7854" s="227"/>
      <c r="K7854" s="227"/>
      <c r="M7854" s="229">
        <v>297.20499999999998</v>
      </c>
    </row>
    <row r="7855" spans="1:14" x14ac:dyDescent="0.2">
      <c r="A7855" s="231" t="str">
        <f t="shared" si="238"/>
        <v>OK3.002NO_thin065</v>
      </c>
      <c r="B7855" s="223" t="s">
        <v>235</v>
      </c>
      <c r="C7855" s="224">
        <v>3</v>
      </c>
      <c r="D7855" s="223">
        <v>2</v>
      </c>
      <c r="E7855" s="223" t="s">
        <v>199</v>
      </c>
      <c r="F7855" s="225" t="s">
        <v>13</v>
      </c>
      <c r="J7855" s="227"/>
      <c r="K7855" s="227"/>
      <c r="M7855" s="229">
        <v>310.83</v>
      </c>
    </row>
    <row r="7856" spans="1:14" x14ac:dyDescent="0.2">
      <c r="A7856" s="231" t="str">
        <f t="shared" si="238"/>
        <v>OK3.002NO_thin070</v>
      </c>
      <c r="B7856" s="223" t="s">
        <v>235</v>
      </c>
      <c r="C7856" s="224">
        <v>3</v>
      </c>
      <c r="D7856" s="223">
        <v>2</v>
      </c>
      <c r="E7856" s="223" t="s">
        <v>199</v>
      </c>
      <c r="F7856" s="225" t="s">
        <v>200</v>
      </c>
      <c r="J7856" s="227"/>
      <c r="K7856" s="227"/>
      <c r="M7856" s="229">
        <v>323.35000000000002</v>
      </c>
    </row>
    <row r="7857" spans="1:13" x14ac:dyDescent="0.2">
      <c r="A7857" s="231" t="str">
        <f t="shared" si="238"/>
        <v>OK3.002NO_thin075</v>
      </c>
      <c r="B7857" s="223" t="s">
        <v>235</v>
      </c>
      <c r="C7857" s="224">
        <v>3</v>
      </c>
      <c r="D7857" s="223">
        <v>2</v>
      </c>
      <c r="E7857" s="223" t="s">
        <v>199</v>
      </c>
      <c r="F7857" s="225" t="s">
        <v>201</v>
      </c>
      <c r="J7857" s="227"/>
      <c r="K7857" s="227"/>
      <c r="M7857" s="229">
        <v>334.88499999999999</v>
      </c>
    </row>
    <row r="7858" spans="1:13" x14ac:dyDescent="0.2">
      <c r="A7858" s="231" t="str">
        <f t="shared" si="238"/>
        <v>OK3.002NO_thin080</v>
      </c>
      <c r="B7858" s="223" t="s">
        <v>235</v>
      </c>
      <c r="C7858" s="224">
        <v>3</v>
      </c>
      <c r="D7858" s="223">
        <v>2</v>
      </c>
      <c r="E7858" s="223" t="s">
        <v>199</v>
      </c>
      <c r="F7858" s="225" t="s">
        <v>202</v>
      </c>
      <c r="J7858" s="227"/>
      <c r="K7858" s="227"/>
      <c r="M7858" s="229">
        <v>346.67500000000001</v>
      </c>
    </row>
    <row r="7859" spans="1:13" x14ac:dyDescent="0.2">
      <c r="A7859" s="231" t="str">
        <f t="shared" si="238"/>
        <v>OK3.002NO_thin085</v>
      </c>
      <c r="B7859" s="223" t="s">
        <v>235</v>
      </c>
      <c r="C7859" s="224">
        <v>3</v>
      </c>
      <c r="D7859" s="223">
        <v>2</v>
      </c>
      <c r="E7859" s="223" t="s">
        <v>199</v>
      </c>
      <c r="F7859" s="225" t="s">
        <v>203</v>
      </c>
      <c r="J7859" s="227"/>
      <c r="K7859" s="227"/>
      <c r="M7859" s="229">
        <v>357.88</v>
      </c>
    </row>
    <row r="7860" spans="1:13" x14ac:dyDescent="0.2">
      <c r="A7860" s="231" t="str">
        <f t="shared" si="238"/>
        <v>OK3.002NO_thin090</v>
      </c>
      <c r="B7860" s="223" t="s">
        <v>235</v>
      </c>
      <c r="C7860" s="224">
        <v>3</v>
      </c>
      <c r="D7860" s="223">
        <v>2</v>
      </c>
      <c r="E7860" s="223" t="s">
        <v>199</v>
      </c>
      <c r="F7860" s="225" t="s">
        <v>204</v>
      </c>
      <c r="J7860" s="227"/>
      <c r="K7860" s="227"/>
      <c r="M7860" s="229">
        <v>368.82499999999999</v>
      </c>
    </row>
    <row r="7861" spans="1:13" x14ac:dyDescent="0.2">
      <c r="A7861" s="231" t="str">
        <f t="shared" si="238"/>
        <v>OK3.002NO_thin095</v>
      </c>
      <c r="B7861" s="223" t="s">
        <v>235</v>
      </c>
      <c r="C7861" s="224">
        <v>3</v>
      </c>
      <c r="D7861" s="223">
        <v>2</v>
      </c>
      <c r="E7861" s="223" t="s">
        <v>199</v>
      </c>
      <c r="F7861" s="225" t="s">
        <v>205</v>
      </c>
      <c r="J7861" s="227"/>
      <c r="K7861" s="227"/>
      <c r="M7861" s="229">
        <v>378.89499999999998</v>
      </c>
    </row>
    <row r="7862" spans="1:13" x14ac:dyDescent="0.2">
      <c r="A7862" s="231" t="str">
        <f t="shared" si="238"/>
        <v>OK3.002NO_thin100</v>
      </c>
      <c r="B7862" s="223" t="s">
        <v>235</v>
      </c>
      <c r="C7862" s="224">
        <v>3</v>
      </c>
      <c r="D7862" s="223">
        <v>2</v>
      </c>
      <c r="E7862" s="223" t="s">
        <v>199</v>
      </c>
      <c r="F7862" s="225" t="s">
        <v>206</v>
      </c>
      <c r="J7862" s="227"/>
      <c r="K7862" s="227"/>
      <c r="M7862" s="229">
        <v>389.21</v>
      </c>
    </row>
    <row r="7863" spans="1:13" x14ac:dyDescent="0.2">
      <c r="A7863" s="231" t="str">
        <f t="shared" si="238"/>
        <v>OK3.002NO_thin105</v>
      </c>
      <c r="B7863" s="223" t="s">
        <v>235</v>
      </c>
      <c r="C7863" s="224">
        <v>3</v>
      </c>
      <c r="D7863" s="223">
        <v>2</v>
      </c>
      <c r="E7863" s="223" t="s">
        <v>199</v>
      </c>
      <c r="F7863" s="225" t="s">
        <v>207</v>
      </c>
      <c r="J7863" s="227"/>
      <c r="K7863" s="227"/>
      <c r="M7863" s="229">
        <v>397.7</v>
      </c>
    </row>
    <row r="7864" spans="1:13" x14ac:dyDescent="0.2">
      <c r="A7864" s="231" t="str">
        <f t="shared" si="238"/>
        <v>OK3.002NO_thin110</v>
      </c>
      <c r="B7864" s="223" t="s">
        <v>235</v>
      </c>
      <c r="C7864" s="224">
        <v>3</v>
      </c>
      <c r="D7864" s="223">
        <v>2</v>
      </c>
      <c r="E7864" s="223" t="s">
        <v>199</v>
      </c>
      <c r="F7864" s="225" t="s">
        <v>208</v>
      </c>
      <c r="J7864" s="227"/>
      <c r="K7864" s="227"/>
      <c r="M7864" s="229">
        <v>406.495</v>
      </c>
    </row>
    <row r="7865" spans="1:13" x14ac:dyDescent="0.2">
      <c r="A7865" s="231" t="str">
        <f t="shared" si="238"/>
        <v>OK3.002NO_thin115</v>
      </c>
      <c r="B7865" s="223" t="s">
        <v>235</v>
      </c>
      <c r="C7865" s="224">
        <v>3</v>
      </c>
      <c r="D7865" s="223">
        <v>2</v>
      </c>
      <c r="E7865" s="223" t="s">
        <v>199</v>
      </c>
      <c r="F7865" s="225" t="s">
        <v>209</v>
      </c>
      <c r="J7865" s="227"/>
      <c r="K7865" s="227"/>
      <c r="M7865" s="229">
        <v>413.685</v>
      </c>
    </row>
    <row r="7866" spans="1:13" x14ac:dyDescent="0.2">
      <c r="A7866" s="231" t="str">
        <f t="shared" si="238"/>
        <v>OK3.002NO_thin120</v>
      </c>
      <c r="B7866" s="223" t="s">
        <v>235</v>
      </c>
      <c r="C7866" s="224">
        <v>3</v>
      </c>
      <c r="D7866" s="223">
        <v>2</v>
      </c>
      <c r="E7866" s="223" t="s">
        <v>199</v>
      </c>
      <c r="F7866" s="225" t="s">
        <v>210</v>
      </c>
      <c r="J7866" s="227"/>
      <c r="K7866" s="227"/>
      <c r="M7866" s="229">
        <v>419.78</v>
      </c>
    </row>
    <row r="7867" spans="1:13" x14ac:dyDescent="0.2">
      <c r="A7867" s="231" t="str">
        <f t="shared" si="238"/>
        <v>OK3.002NO_thin125</v>
      </c>
      <c r="B7867" s="223" t="s">
        <v>235</v>
      </c>
      <c r="C7867" s="224">
        <v>3</v>
      </c>
      <c r="D7867" s="223">
        <v>2</v>
      </c>
      <c r="E7867" s="223" t="s">
        <v>199</v>
      </c>
      <c r="F7867" s="225" t="s">
        <v>211</v>
      </c>
      <c r="J7867" s="227"/>
      <c r="K7867" s="227"/>
      <c r="M7867" s="229">
        <v>425.62</v>
      </c>
    </row>
    <row r="7868" spans="1:13" x14ac:dyDescent="0.2">
      <c r="A7868" s="231" t="str">
        <f t="shared" si="238"/>
        <v>OK3.002NO_thin130</v>
      </c>
      <c r="B7868" s="223" t="s">
        <v>235</v>
      </c>
      <c r="C7868" s="224">
        <v>3</v>
      </c>
      <c r="D7868" s="223">
        <v>2</v>
      </c>
      <c r="E7868" s="223" t="s">
        <v>199</v>
      </c>
      <c r="F7868" s="225" t="s">
        <v>212</v>
      </c>
      <c r="J7868" s="227"/>
      <c r="K7868" s="227"/>
      <c r="M7868" s="229">
        <v>431.05500000000001</v>
      </c>
    </row>
    <row r="7869" spans="1:13" x14ac:dyDescent="0.2">
      <c r="A7869" s="231" t="str">
        <f t="shared" si="238"/>
        <v>OK3.002NO_thin135</v>
      </c>
      <c r="B7869" s="223" t="s">
        <v>235</v>
      </c>
      <c r="C7869" s="224">
        <v>3</v>
      </c>
      <c r="D7869" s="223">
        <v>2</v>
      </c>
      <c r="E7869" s="223" t="s">
        <v>199</v>
      </c>
      <c r="F7869" s="225" t="s">
        <v>213</v>
      </c>
      <c r="J7869" s="227"/>
      <c r="K7869" s="227"/>
      <c r="M7869" s="229">
        <v>435.88</v>
      </c>
    </row>
    <row r="7870" spans="1:13" x14ac:dyDescent="0.2">
      <c r="A7870" s="231" t="str">
        <f t="shared" si="238"/>
        <v>OK3.002NO_thin140</v>
      </c>
      <c r="B7870" s="223" t="s">
        <v>235</v>
      </c>
      <c r="C7870" s="224">
        <v>3</v>
      </c>
      <c r="D7870" s="223">
        <v>2</v>
      </c>
      <c r="E7870" s="223" t="s">
        <v>199</v>
      </c>
      <c r="F7870" s="225" t="s">
        <v>214</v>
      </c>
      <c r="J7870" s="227"/>
      <c r="K7870" s="227"/>
      <c r="M7870" s="229">
        <v>440.1</v>
      </c>
    </row>
    <row r="7871" spans="1:13" x14ac:dyDescent="0.2">
      <c r="A7871" s="231" t="str">
        <f t="shared" si="238"/>
        <v>OK3.002NO_thin145</v>
      </c>
      <c r="B7871" s="223" t="s">
        <v>235</v>
      </c>
      <c r="C7871" s="224">
        <v>3</v>
      </c>
      <c r="D7871" s="223">
        <v>2</v>
      </c>
      <c r="E7871" s="223" t="s">
        <v>199</v>
      </c>
      <c r="F7871" s="225" t="s">
        <v>215</v>
      </c>
      <c r="J7871" s="227"/>
      <c r="K7871" s="227"/>
      <c r="M7871" s="229">
        <v>445.73500000000001</v>
      </c>
    </row>
    <row r="7872" spans="1:13" x14ac:dyDescent="0.2">
      <c r="A7872" s="231" t="str">
        <f t="shared" si="238"/>
        <v>OK3.002NO_thin150</v>
      </c>
      <c r="B7872" s="223" t="s">
        <v>235</v>
      </c>
      <c r="C7872" s="224">
        <v>3</v>
      </c>
      <c r="D7872" s="223">
        <v>2</v>
      </c>
      <c r="E7872" s="223" t="s">
        <v>199</v>
      </c>
      <c r="F7872" s="225" t="s">
        <v>216</v>
      </c>
      <c r="J7872" s="227"/>
      <c r="K7872" s="227"/>
      <c r="M7872" s="229">
        <v>448.71499999999997</v>
      </c>
    </row>
    <row r="7873" spans="1:13" x14ac:dyDescent="0.2">
      <c r="A7873" s="231" t="str">
        <f t="shared" si="238"/>
        <v>OK3.002NO_thin155</v>
      </c>
      <c r="B7873" s="223" t="s">
        <v>235</v>
      </c>
      <c r="C7873" s="224">
        <v>3</v>
      </c>
      <c r="D7873" s="223">
        <v>2</v>
      </c>
      <c r="E7873" s="223" t="s">
        <v>199</v>
      </c>
      <c r="F7873" s="225" t="s">
        <v>217</v>
      </c>
      <c r="J7873" s="227"/>
      <c r="K7873" s="227"/>
      <c r="M7873" s="229">
        <v>451.96499999999997</v>
      </c>
    </row>
    <row r="7874" spans="1:13" x14ac:dyDescent="0.2">
      <c r="A7874" s="231" t="str">
        <f t="shared" ref="A7874:A7937" si="239">CONCATENATE(LEFT(B7874,2),TEXT(C7874,"0.0"),TEXT(D7874,"00"),E7874,TEXT(LEFT(F7874,3),"000"))</f>
        <v>OK3.002NO_thin160</v>
      </c>
      <c r="B7874" s="223" t="s">
        <v>235</v>
      </c>
      <c r="C7874" s="224">
        <v>3</v>
      </c>
      <c r="D7874" s="223">
        <v>2</v>
      </c>
      <c r="E7874" s="223" t="s">
        <v>199</v>
      </c>
      <c r="F7874" s="225" t="s">
        <v>218</v>
      </c>
      <c r="J7874" s="227"/>
      <c r="K7874" s="227"/>
      <c r="M7874" s="229">
        <v>455.065</v>
      </c>
    </row>
    <row r="7875" spans="1:13" x14ac:dyDescent="0.2">
      <c r="A7875" s="231" t="str">
        <f t="shared" si="239"/>
        <v>OK3.002NO_thin165</v>
      </c>
      <c r="B7875" s="223" t="s">
        <v>235</v>
      </c>
      <c r="C7875" s="224">
        <v>3</v>
      </c>
      <c r="D7875" s="223">
        <v>2</v>
      </c>
      <c r="E7875" s="223" t="s">
        <v>199</v>
      </c>
      <c r="F7875" s="225" t="s">
        <v>219</v>
      </c>
      <c r="J7875" s="227"/>
      <c r="K7875" s="227"/>
      <c r="M7875" s="229">
        <v>457.72</v>
      </c>
    </row>
    <row r="7876" spans="1:13" x14ac:dyDescent="0.2">
      <c r="A7876" s="231" t="str">
        <f t="shared" si="239"/>
        <v>OK3.002NO_thin170</v>
      </c>
      <c r="B7876" s="223" t="s">
        <v>235</v>
      </c>
      <c r="C7876" s="224">
        <v>3</v>
      </c>
      <c r="D7876" s="223">
        <v>2</v>
      </c>
      <c r="E7876" s="223" t="s">
        <v>199</v>
      </c>
      <c r="F7876" s="225" t="s">
        <v>220</v>
      </c>
      <c r="J7876" s="227"/>
      <c r="K7876" s="227"/>
      <c r="M7876" s="229">
        <v>460.69</v>
      </c>
    </row>
    <row r="7877" spans="1:13" x14ac:dyDescent="0.2">
      <c r="A7877" s="231" t="str">
        <f t="shared" si="239"/>
        <v>OK3.002NO_thin175</v>
      </c>
      <c r="B7877" s="223" t="s">
        <v>235</v>
      </c>
      <c r="C7877" s="224">
        <v>3</v>
      </c>
      <c r="D7877" s="223">
        <v>2</v>
      </c>
      <c r="E7877" s="223" t="s">
        <v>199</v>
      </c>
      <c r="F7877" s="225" t="s">
        <v>221</v>
      </c>
      <c r="J7877" s="227"/>
      <c r="K7877" s="227"/>
      <c r="M7877" s="229">
        <v>463.65499999999997</v>
      </c>
    </row>
    <row r="7878" spans="1:13" x14ac:dyDescent="0.2">
      <c r="A7878" s="231" t="str">
        <f t="shared" si="239"/>
        <v>OK3.002NO_thin180</v>
      </c>
      <c r="B7878" s="223" t="s">
        <v>235</v>
      </c>
      <c r="C7878" s="224">
        <v>3</v>
      </c>
      <c r="D7878" s="223">
        <v>2</v>
      </c>
      <c r="E7878" s="223" t="s">
        <v>199</v>
      </c>
      <c r="F7878" s="225" t="s">
        <v>222</v>
      </c>
      <c r="J7878" s="227"/>
      <c r="K7878" s="227"/>
      <c r="M7878" s="229">
        <v>466.22</v>
      </c>
    </row>
    <row r="7879" spans="1:13" x14ac:dyDescent="0.2">
      <c r="A7879" s="231" t="str">
        <f t="shared" si="239"/>
        <v>OK3.002NO_thin185</v>
      </c>
      <c r="B7879" s="223" t="s">
        <v>235</v>
      </c>
      <c r="C7879" s="224">
        <v>3</v>
      </c>
      <c r="D7879" s="223">
        <v>2</v>
      </c>
      <c r="E7879" s="223" t="s">
        <v>199</v>
      </c>
      <c r="F7879" s="225" t="s">
        <v>223</v>
      </c>
      <c r="J7879" s="227"/>
      <c r="K7879" s="227"/>
      <c r="M7879" s="229">
        <v>468.45499999999998</v>
      </c>
    </row>
    <row r="7880" spans="1:13" x14ac:dyDescent="0.2">
      <c r="A7880" s="231" t="str">
        <f t="shared" si="239"/>
        <v>OK3.002NO_thin190</v>
      </c>
      <c r="B7880" s="223" t="s">
        <v>235</v>
      </c>
      <c r="C7880" s="224">
        <v>3</v>
      </c>
      <c r="D7880" s="223">
        <v>2</v>
      </c>
      <c r="E7880" s="223" t="s">
        <v>199</v>
      </c>
      <c r="F7880" s="225" t="s">
        <v>224</v>
      </c>
      <c r="J7880" s="227"/>
      <c r="K7880" s="227"/>
      <c r="M7880" s="229">
        <v>470.55</v>
      </c>
    </row>
    <row r="7881" spans="1:13" x14ac:dyDescent="0.2">
      <c r="A7881" s="231" t="str">
        <f t="shared" si="239"/>
        <v>OK3.002NO_thin195</v>
      </c>
      <c r="B7881" s="223" t="s">
        <v>235</v>
      </c>
      <c r="C7881" s="224">
        <v>3</v>
      </c>
      <c r="D7881" s="223">
        <v>2</v>
      </c>
      <c r="E7881" s="223" t="s">
        <v>199</v>
      </c>
      <c r="F7881" s="225" t="s">
        <v>225</v>
      </c>
      <c r="J7881" s="227"/>
      <c r="K7881" s="227"/>
      <c r="M7881" s="229">
        <v>472.49</v>
      </c>
    </row>
    <row r="7882" spans="1:13" x14ac:dyDescent="0.2">
      <c r="A7882" s="231" t="str">
        <f t="shared" si="239"/>
        <v>OK3.002Thinned000</v>
      </c>
      <c r="B7882" s="223" t="s">
        <v>235</v>
      </c>
      <c r="C7882" s="224">
        <v>3</v>
      </c>
      <c r="D7882" s="223">
        <v>2</v>
      </c>
      <c r="E7882" s="223" t="s">
        <v>172</v>
      </c>
      <c r="F7882" s="225" t="s">
        <v>0</v>
      </c>
      <c r="J7882" s="227"/>
      <c r="K7882" s="227"/>
      <c r="M7882" s="229">
        <v>0.245</v>
      </c>
    </row>
    <row r="7883" spans="1:13" x14ac:dyDescent="0.2">
      <c r="A7883" s="231" t="str">
        <f t="shared" si="239"/>
        <v>OK3.002Thinned005</v>
      </c>
      <c r="B7883" s="223" t="s">
        <v>235</v>
      </c>
      <c r="C7883" s="224">
        <v>3</v>
      </c>
      <c r="D7883" s="223">
        <v>2</v>
      </c>
      <c r="E7883" s="223" t="s">
        <v>172</v>
      </c>
      <c r="F7883" s="225" t="s">
        <v>1</v>
      </c>
      <c r="J7883" s="227"/>
      <c r="K7883" s="227"/>
      <c r="M7883" s="229">
        <v>0.89500000000000002</v>
      </c>
    </row>
    <row r="7884" spans="1:13" x14ac:dyDescent="0.2">
      <c r="A7884" s="231" t="str">
        <f t="shared" si="239"/>
        <v>OK3.002Thinned010</v>
      </c>
      <c r="B7884" s="223" t="s">
        <v>235</v>
      </c>
      <c r="C7884" s="224">
        <v>3</v>
      </c>
      <c r="D7884" s="223">
        <v>2</v>
      </c>
      <c r="E7884" s="223" t="s">
        <v>172</v>
      </c>
      <c r="F7884" s="225" t="s">
        <v>2</v>
      </c>
      <c r="J7884" s="227"/>
      <c r="K7884" s="227"/>
      <c r="M7884" s="229">
        <v>2.48</v>
      </c>
    </row>
    <row r="7885" spans="1:13" x14ac:dyDescent="0.2">
      <c r="A7885" s="231" t="str">
        <f t="shared" si="239"/>
        <v>OK3.002Thinned015</v>
      </c>
      <c r="B7885" s="223" t="s">
        <v>235</v>
      </c>
      <c r="C7885" s="224">
        <v>3</v>
      </c>
      <c r="D7885" s="223">
        <v>2</v>
      </c>
      <c r="E7885" s="223" t="s">
        <v>172</v>
      </c>
      <c r="F7885" s="225" t="s">
        <v>3</v>
      </c>
      <c r="J7885" s="227"/>
      <c r="K7885" s="227"/>
      <c r="M7885" s="229">
        <v>6.915</v>
      </c>
    </row>
    <row r="7886" spans="1:13" x14ac:dyDescent="0.2">
      <c r="A7886" s="231" t="str">
        <f t="shared" si="239"/>
        <v>OK3.002Thinned020</v>
      </c>
      <c r="B7886" s="223" t="s">
        <v>235</v>
      </c>
      <c r="C7886" s="224">
        <v>3</v>
      </c>
      <c r="D7886" s="223">
        <v>2</v>
      </c>
      <c r="E7886" s="223" t="s">
        <v>172</v>
      </c>
      <c r="F7886" s="225" t="s">
        <v>4</v>
      </c>
      <c r="J7886" s="227"/>
      <c r="K7886" s="227"/>
      <c r="M7886" s="229">
        <v>20.94</v>
      </c>
    </row>
    <row r="7887" spans="1:13" x14ac:dyDescent="0.2">
      <c r="A7887" s="231" t="str">
        <f t="shared" si="239"/>
        <v>OK3.002Thinned025</v>
      </c>
      <c r="B7887" s="223" t="s">
        <v>235</v>
      </c>
      <c r="C7887" s="224">
        <v>3</v>
      </c>
      <c r="D7887" s="223">
        <v>2</v>
      </c>
      <c r="E7887" s="223" t="s">
        <v>172</v>
      </c>
      <c r="F7887" s="225" t="s">
        <v>5</v>
      </c>
      <c r="J7887" s="227"/>
      <c r="K7887" s="227"/>
      <c r="M7887" s="229">
        <v>67.655000000000001</v>
      </c>
    </row>
    <row r="7888" spans="1:13" x14ac:dyDescent="0.2">
      <c r="A7888" s="231" t="str">
        <f t="shared" si="239"/>
        <v>OK3.002Thinned030</v>
      </c>
      <c r="B7888" s="223" t="s">
        <v>235</v>
      </c>
      <c r="C7888" s="224">
        <v>3</v>
      </c>
      <c r="D7888" s="223">
        <v>2</v>
      </c>
      <c r="E7888" s="223" t="s">
        <v>172</v>
      </c>
      <c r="F7888" s="225" t="s">
        <v>6</v>
      </c>
      <c r="J7888" s="227"/>
      <c r="K7888" s="227"/>
      <c r="M7888" s="229">
        <v>141.405</v>
      </c>
    </row>
    <row r="7889" spans="1:13" x14ac:dyDescent="0.2">
      <c r="A7889" s="231" t="str">
        <f t="shared" si="239"/>
        <v>OK3.002Thinned035</v>
      </c>
      <c r="B7889" s="223" t="s">
        <v>235</v>
      </c>
      <c r="C7889" s="224">
        <v>3</v>
      </c>
      <c r="D7889" s="223">
        <v>2</v>
      </c>
      <c r="E7889" s="223" t="s">
        <v>172</v>
      </c>
      <c r="F7889" s="225" t="s">
        <v>7</v>
      </c>
      <c r="J7889" s="227"/>
      <c r="K7889" s="227"/>
      <c r="M7889" s="229">
        <v>160.41</v>
      </c>
    </row>
    <row r="7890" spans="1:13" x14ac:dyDescent="0.2">
      <c r="A7890" s="231" t="str">
        <f t="shared" si="239"/>
        <v>OK3.002Thinned040</v>
      </c>
      <c r="B7890" s="223" t="s">
        <v>235</v>
      </c>
      <c r="C7890" s="224">
        <v>3</v>
      </c>
      <c r="D7890" s="223">
        <v>2</v>
      </c>
      <c r="E7890" s="223" t="s">
        <v>172</v>
      </c>
      <c r="F7890" s="225" t="s">
        <v>8</v>
      </c>
      <c r="J7890" s="227"/>
      <c r="K7890" s="227"/>
      <c r="M7890" s="229">
        <v>167.655</v>
      </c>
    </row>
    <row r="7891" spans="1:13" x14ac:dyDescent="0.2">
      <c r="A7891" s="231" t="str">
        <f t="shared" si="239"/>
        <v>OK3.002Thinned045</v>
      </c>
      <c r="B7891" s="223" t="s">
        <v>235</v>
      </c>
      <c r="C7891" s="224">
        <v>3</v>
      </c>
      <c r="D7891" s="223">
        <v>2</v>
      </c>
      <c r="E7891" s="223" t="s">
        <v>172</v>
      </c>
      <c r="F7891" s="225" t="s">
        <v>9</v>
      </c>
      <c r="J7891" s="227"/>
      <c r="K7891" s="227"/>
      <c r="M7891" s="229">
        <v>177.71</v>
      </c>
    </row>
    <row r="7892" spans="1:13" x14ac:dyDescent="0.2">
      <c r="A7892" s="231" t="str">
        <f t="shared" si="239"/>
        <v>OK3.002Thinned050</v>
      </c>
      <c r="B7892" s="223" t="s">
        <v>235</v>
      </c>
      <c r="C7892" s="224">
        <v>3</v>
      </c>
      <c r="D7892" s="223">
        <v>2</v>
      </c>
      <c r="E7892" s="223" t="s">
        <v>172</v>
      </c>
      <c r="F7892" s="225" t="s">
        <v>10</v>
      </c>
      <c r="J7892" s="227"/>
      <c r="K7892" s="227"/>
      <c r="M7892" s="229">
        <v>187.51000000000002</v>
      </c>
    </row>
    <row r="7893" spans="1:13" x14ac:dyDescent="0.2">
      <c r="A7893" s="231" t="str">
        <f t="shared" si="239"/>
        <v>OK3.002Thinned055</v>
      </c>
      <c r="B7893" s="223" t="s">
        <v>235</v>
      </c>
      <c r="C7893" s="224">
        <v>3</v>
      </c>
      <c r="D7893" s="223">
        <v>2</v>
      </c>
      <c r="E7893" s="223" t="s">
        <v>172</v>
      </c>
      <c r="F7893" s="225" t="s">
        <v>11</v>
      </c>
      <c r="J7893" s="227"/>
      <c r="K7893" s="227"/>
      <c r="M7893" s="229">
        <v>195.875</v>
      </c>
    </row>
    <row r="7894" spans="1:13" x14ac:dyDescent="0.2">
      <c r="A7894" s="231" t="str">
        <f t="shared" si="239"/>
        <v>OK3.002Thinned060</v>
      </c>
      <c r="B7894" s="223" t="s">
        <v>235</v>
      </c>
      <c r="C7894" s="224">
        <v>3</v>
      </c>
      <c r="D7894" s="223">
        <v>2</v>
      </c>
      <c r="E7894" s="223" t="s">
        <v>172</v>
      </c>
      <c r="F7894" s="225" t="s">
        <v>12</v>
      </c>
      <c r="J7894" s="227"/>
      <c r="K7894" s="227"/>
      <c r="M7894" s="229">
        <v>203.935</v>
      </c>
    </row>
    <row r="7895" spans="1:13" x14ac:dyDescent="0.2">
      <c r="A7895" s="231" t="str">
        <f t="shared" si="239"/>
        <v>OK3.002Thinned065</v>
      </c>
      <c r="B7895" s="223" t="s">
        <v>235</v>
      </c>
      <c r="C7895" s="224">
        <v>3</v>
      </c>
      <c r="D7895" s="223">
        <v>2</v>
      </c>
      <c r="E7895" s="223" t="s">
        <v>172</v>
      </c>
      <c r="F7895" s="225" t="s">
        <v>13</v>
      </c>
      <c r="J7895" s="227"/>
      <c r="K7895" s="227"/>
      <c r="M7895" s="229">
        <v>212.2</v>
      </c>
    </row>
    <row r="7896" spans="1:13" x14ac:dyDescent="0.2">
      <c r="A7896" s="231" t="str">
        <f t="shared" si="239"/>
        <v>OK3.002Thinned070</v>
      </c>
      <c r="B7896" s="223" t="s">
        <v>235</v>
      </c>
      <c r="C7896" s="224">
        <v>3</v>
      </c>
      <c r="D7896" s="223">
        <v>2</v>
      </c>
      <c r="E7896" s="223" t="s">
        <v>172</v>
      </c>
      <c r="F7896" s="225" t="s">
        <v>200</v>
      </c>
      <c r="J7896" s="227"/>
      <c r="K7896" s="227"/>
      <c r="M7896" s="229">
        <v>219.58500000000001</v>
      </c>
    </row>
    <row r="7897" spans="1:13" x14ac:dyDescent="0.2">
      <c r="A7897" s="231" t="str">
        <f t="shared" si="239"/>
        <v>OK3.002Thinned075</v>
      </c>
      <c r="B7897" s="223" t="s">
        <v>235</v>
      </c>
      <c r="C7897" s="224">
        <v>3</v>
      </c>
      <c r="D7897" s="223">
        <v>2</v>
      </c>
      <c r="E7897" s="223" t="s">
        <v>172</v>
      </c>
      <c r="F7897" s="225" t="s">
        <v>201</v>
      </c>
      <c r="J7897" s="227"/>
      <c r="K7897" s="227"/>
      <c r="M7897" s="229">
        <v>226.27499999999998</v>
      </c>
    </row>
    <row r="7898" spans="1:13" x14ac:dyDescent="0.2">
      <c r="A7898" s="231" t="str">
        <f t="shared" si="239"/>
        <v>OK3.002Thinned080</v>
      </c>
      <c r="B7898" s="223" t="s">
        <v>235</v>
      </c>
      <c r="C7898" s="224">
        <v>3</v>
      </c>
      <c r="D7898" s="223">
        <v>2</v>
      </c>
      <c r="E7898" s="223" t="s">
        <v>172</v>
      </c>
      <c r="F7898" s="225" t="s">
        <v>202</v>
      </c>
      <c r="J7898" s="227"/>
      <c r="K7898" s="227"/>
      <c r="M7898" s="229">
        <v>233.14500000000001</v>
      </c>
    </row>
    <row r="7899" spans="1:13" x14ac:dyDescent="0.2">
      <c r="A7899" s="231" t="str">
        <f t="shared" si="239"/>
        <v>OK3.002Thinned085</v>
      </c>
      <c r="B7899" s="223" t="s">
        <v>235</v>
      </c>
      <c r="C7899" s="224">
        <v>3</v>
      </c>
      <c r="D7899" s="223">
        <v>2</v>
      </c>
      <c r="E7899" s="223" t="s">
        <v>172</v>
      </c>
      <c r="F7899" s="225" t="s">
        <v>203</v>
      </c>
      <c r="J7899" s="227"/>
      <c r="K7899" s="227"/>
      <c r="M7899" s="229">
        <v>239.47499999999999</v>
      </c>
    </row>
    <row r="7900" spans="1:13" x14ac:dyDescent="0.2">
      <c r="A7900" s="231" t="str">
        <f t="shared" si="239"/>
        <v>OK3.002Thinned090</v>
      </c>
      <c r="B7900" s="223" t="s">
        <v>235</v>
      </c>
      <c r="C7900" s="224">
        <v>3</v>
      </c>
      <c r="D7900" s="223">
        <v>2</v>
      </c>
      <c r="E7900" s="223" t="s">
        <v>172</v>
      </c>
      <c r="F7900" s="225" t="s">
        <v>204</v>
      </c>
      <c r="J7900" s="227"/>
      <c r="K7900" s="227"/>
      <c r="M7900" s="229">
        <v>244.08499999999998</v>
      </c>
    </row>
    <row r="7901" spans="1:13" x14ac:dyDescent="0.2">
      <c r="A7901" s="231" t="str">
        <f t="shared" si="239"/>
        <v>OK3.002Thinned095</v>
      </c>
      <c r="B7901" s="223" t="s">
        <v>235</v>
      </c>
      <c r="C7901" s="224">
        <v>3</v>
      </c>
      <c r="D7901" s="223">
        <v>2</v>
      </c>
      <c r="E7901" s="223" t="s">
        <v>172</v>
      </c>
      <c r="F7901" s="225" t="s">
        <v>205</v>
      </c>
      <c r="J7901" s="227"/>
      <c r="K7901" s="227"/>
      <c r="M7901" s="229">
        <v>245.125</v>
      </c>
    </row>
    <row r="7902" spans="1:13" x14ac:dyDescent="0.2">
      <c r="A7902" s="231" t="str">
        <f t="shared" si="239"/>
        <v>OK3.002Thinned100</v>
      </c>
      <c r="B7902" s="223" t="s">
        <v>235</v>
      </c>
      <c r="C7902" s="224">
        <v>3</v>
      </c>
      <c r="D7902" s="223">
        <v>2</v>
      </c>
      <c r="E7902" s="223" t="s">
        <v>172</v>
      </c>
      <c r="F7902" s="225" t="s">
        <v>206</v>
      </c>
      <c r="J7902" s="227"/>
      <c r="K7902" s="227"/>
      <c r="M7902" s="229">
        <v>246.19</v>
      </c>
    </row>
    <row r="7903" spans="1:13" x14ac:dyDescent="0.2">
      <c r="A7903" s="231" t="str">
        <f t="shared" si="239"/>
        <v>OK3.002Thinned105</v>
      </c>
      <c r="B7903" s="223" t="s">
        <v>235</v>
      </c>
      <c r="C7903" s="224">
        <v>3</v>
      </c>
      <c r="D7903" s="223">
        <v>2</v>
      </c>
      <c r="E7903" s="223" t="s">
        <v>172</v>
      </c>
      <c r="F7903" s="225" t="s">
        <v>207</v>
      </c>
      <c r="J7903" s="227"/>
      <c r="K7903" s="227"/>
      <c r="M7903" s="229">
        <v>246.86</v>
      </c>
    </row>
    <row r="7904" spans="1:13" x14ac:dyDescent="0.2">
      <c r="A7904" s="231" t="str">
        <f t="shared" si="239"/>
        <v>OK3.002Thinned110</v>
      </c>
      <c r="B7904" s="223" t="s">
        <v>235</v>
      </c>
      <c r="C7904" s="224">
        <v>3</v>
      </c>
      <c r="D7904" s="223">
        <v>2</v>
      </c>
      <c r="E7904" s="223" t="s">
        <v>172</v>
      </c>
      <c r="F7904" s="225" t="s">
        <v>208</v>
      </c>
      <c r="J7904" s="227"/>
      <c r="K7904" s="227"/>
      <c r="M7904" s="229">
        <v>247.95000000000002</v>
      </c>
    </row>
    <row r="7905" spans="1:13" x14ac:dyDescent="0.2">
      <c r="A7905" s="231" t="str">
        <f t="shared" si="239"/>
        <v>OK3.002Thinned115</v>
      </c>
      <c r="B7905" s="223" t="s">
        <v>235</v>
      </c>
      <c r="C7905" s="224">
        <v>3</v>
      </c>
      <c r="D7905" s="223">
        <v>2</v>
      </c>
      <c r="E7905" s="223" t="s">
        <v>172</v>
      </c>
      <c r="F7905" s="225" t="s">
        <v>209</v>
      </c>
      <c r="J7905" s="227"/>
      <c r="K7905" s="227"/>
      <c r="M7905" s="229">
        <v>248.52</v>
      </c>
    </row>
    <row r="7906" spans="1:13" x14ac:dyDescent="0.2">
      <c r="A7906" s="231" t="str">
        <f t="shared" si="239"/>
        <v>OK3.002Thinned120</v>
      </c>
      <c r="B7906" s="223" t="s">
        <v>235</v>
      </c>
      <c r="C7906" s="224">
        <v>3</v>
      </c>
      <c r="D7906" s="223">
        <v>2</v>
      </c>
      <c r="E7906" s="223" t="s">
        <v>172</v>
      </c>
      <c r="F7906" s="225" t="s">
        <v>210</v>
      </c>
      <c r="J7906" s="227"/>
      <c r="K7906" s="227"/>
      <c r="M7906" s="229">
        <v>249.08500000000001</v>
      </c>
    </row>
    <row r="7907" spans="1:13" x14ac:dyDescent="0.2">
      <c r="A7907" s="231" t="str">
        <f t="shared" si="239"/>
        <v>OK3.002Thinned125</v>
      </c>
      <c r="B7907" s="223" t="s">
        <v>235</v>
      </c>
      <c r="C7907" s="224">
        <v>3</v>
      </c>
      <c r="D7907" s="223">
        <v>2</v>
      </c>
      <c r="E7907" s="223" t="s">
        <v>172</v>
      </c>
      <c r="F7907" s="225" t="s">
        <v>211</v>
      </c>
      <c r="J7907" s="227"/>
      <c r="K7907" s="227"/>
      <c r="M7907" s="229">
        <v>249.56</v>
      </c>
    </row>
    <row r="7908" spans="1:13" x14ac:dyDescent="0.2">
      <c r="A7908" s="231" t="str">
        <f t="shared" si="239"/>
        <v>OK3.002Thinned130</v>
      </c>
      <c r="B7908" s="223" t="s">
        <v>235</v>
      </c>
      <c r="C7908" s="224">
        <v>3</v>
      </c>
      <c r="D7908" s="223">
        <v>2</v>
      </c>
      <c r="E7908" s="223" t="s">
        <v>172</v>
      </c>
      <c r="F7908" s="225" t="s">
        <v>212</v>
      </c>
      <c r="J7908" s="227"/>
      <c r="K7908" s="227"/>
      <c r="M7908" s="229">
        <v>249.89999999999998</v>
      </c>
    </row>
    <row r="7909" spans="1:13" x14ac:dyDescent="0.2">
      <c r="A7909" s="231" t="str">
        <f t="shared" si="239"/>
        <v>OK3.002Thinned135</v>
      </c>
      <c r="B7909" s="223" t="s">
        <v>235</v>
      </c>
      <c r="C7909" s="224">
        <v>3</v>
      </c>
      <c r="D7909" s="223">
        <v>2</v>
      </c>
      <c r="E7909" s="223" t="s">
        <v>172</v>
      </c>
      <c r="F7909" s="225" t="s">
        <v>213</v>
      </c>
      <c r="J7909" s="227"/>
      <c r="K7909" s="227"/>
      <c r="M7909" s="229">
        <v>250.05</v>
      </c>
    </row>
    <row r="7910" spans="1:13" x14ac:dyDescent="0.2">
      <c r="A7910" s="231" t="str">
        <f t="shared" si="239"/>
        <v>OK3.002Thinned140</v>
      </c>
      <c r="B7910" s="223" t="s">
        <v>235</v>
      </c>
      <c r="C7910" s="224">
        <v>3</v>
      </c>
      <c r="D7910" s="223">
        <v>2</v>
      </c>
      <c r="E7910" s="223" t="s">
        <v>172</v>
      </c>
      <c r="F7910" s="225" t="s">
        <v>214</v>
      </c>
      <c r="J7910" s="227"/>
      <c r="K7910" s="227"/>
      <c r="M7910" s="229">
        <v>250.48500000000001</v>
      </c>
    </row>
    <row r="7911" spans="1:13" x14ac:dyDescent="0.2">
      <c r="A7911" s="231" t="str">
        <f t="shared" si="239"/>
        <v>OK3.002Thinned145</v>
      </c>
      <c r="B7911" s="223" t="s">
        <v>235</v>
      </c>
      <c r="C7911" s="224">
        <v>3</v>
      </c>
      <c r="D7911" s="223">
        <v>2</v>
      </c>
      <c r="E7911" s="223" t="s">
        <v>172</v>
      </c>
      <c r="F7911" s="225" t="s">
        <v>215</v>
      </c>
      <c r="J7911" s="227"/>
      <c r="K7911" s="227"/>
      <c r="M7911" s="229">
        <v>250.56</v>
      </c>
    </row>
    <row r="7912" spans="1:13" x14ac:dyDescent="0.2">
      <c r="A7912" s="231" t="str">
        <f t="shared" si="239"/>
        <v>OK3.002Thinned150</v>
      </c>
      <c r="B7912" s="223" t="s">
        <v>235</v>
      </c>
      <c r="C7912" s="224">
        <v>3</v>
      </c>
      <c r="D7912" s="223">
        <v>2</v>
      </c>
      <c r="E7912" s="223" t="s">
        <v>172</v>
      </c>
      <c r="F7912" s="225" t="s">
        <v>216</v>
      </c>
      <c r="J7912" s="227"/>
      <c r="K7912" s="227"/>
      <c r="M7912" s="229">
        <v>250.84</v>
      </c>
    </row>
    <row r="7913" spans="1:13" x14ac:dyDescent="0.2">
      <c r="A7913" s="231" t="str">
        <f t="shared" si="239"/>
        <v>OK3.002Thinned155</v>
      </c>
      <c r="B7913" s="223" t="s">
        <v>235</v>
      </c>
      <c r="C7913" s="224">
        <v>3</v>
      </c>
      <c r="D7913" s="223">
        <v>2</v>
      </c>
      <c r="E7913" s="223" t="s">
        <v>172</v>
      </c>
      <c r="F7913" s="225" t="s">
        <v>217</v>
      </c>
      <c r="J7913" s="227"/>
      <c r="K7913" s="227"/>
      <c r="M7913" s="229">
        <v>252.17</v>
      </c>
    </row>
    <row r="7914" spans="1:13" x14ac:dyDescent="0.2">
      <c r="A7914" s="231" t="str">
        <f t="shared" si="239"/>
        <v>OK3.002Thinned160</v>
      </c>
      <c r="B7914" s="223" t="s">
        <v>235</v>
      </c>
      <c r="C7914" s="224">
        <v>3</v>
      </c>
      <c r="D7914" s="223">
        <v>2</v>
      </c>
      <c r="E7914" s="223" t="s">
        <v>172</v>
      </c>
      <c r="F7914" s="225" t="s">
        <v>218</v>
      </c>
      <c r="J7914" s="227"/>
      <c r="K7914" s="227"/>
      <c r="M7914" s="229">
        <v>253.78</v>
      </c>
    </row>
    <row r="7915" spans="1:13" x14ac:dyDescent="0.2">
      <c r="A7915" s="231" t="str">
        <f t="shared" si="239"/>
        <v>OK3.002Thinned165</v>
      </c>
      <c r="B7915" s="223" t="s">
        <v>235</v>
      </c>
      <c r="C7915" s="224">
        <v>3</v>
      </c>
      <c r="D7915" s="223">
        <v>2</v>
      </c>
      <c r="E7915" s="223" t="s">
        <v>172</v>
      </c>
      <c r="F7915" s="225" t="s">
        <v>219</v>
      </c>
      <c r="J7915" s="227"/>
      <c r="K7915" s="227"/>
      <c r="M7915" s="229">
        <v>255.61500000000001</v>
      </c>
    </row>
    <row r="7916" spans="1:13" x14ac:dyDescent="0.2">
      <c r="A7916" s="231" t="str">
        <f t="shared" si="239"/>
        <v>OK3.002Thinned170</v>
      </c>
      <c r="B7916" s="223" t="s">
        <v>235</v>
      </c>
      <c r="C7916" s="224">
        <v>3</v>
      </c>
      <c r="D7916" s="223">
        <v>2</v>
      </c>
      <c r="E7916" s="223" t="s">
        <v>172</v>
      </c>
      <c r="F7916" s="225" t="s">
        <v>220</v>
      </c>
      <c r="J7916" s="227"/>
      <c r="K7916" s="227"/>
      <c r="M7916" s="229">
        <v>257.54999999999995</v>
      </c>
    </row>
    <row r="7917" spans="1:13" x14ac:dyDescent="0.2">
      <c r="A7917" s="231" t="str">
        <f t="shared" si="239"/>
        <v>OK3.002Thinned175</v>
      </c>
      <c r="B7917" s="223" t="s">
        <v>235</v>
      </c>
      <c r="C7917" s="224">
        <v>3</v>
      </c>
      <c r="D7917" s="223">
        <v>2</v>
      </c>
      <c r="E7917" s="223" t="s">
        <v>172</v>
      </c>
      <c r="F7917" s="225" t="s">
        <v>221</v>
      </c>
      <c r="J7917" s="227"/>
      <c r="K7917" s="227"/>
      <c r="M7917" s="229">
        <v>259.55500000000001</v>
      </c>
    </row>
    <row r="7918" spans="1:13" x14ac:dyDescent="0.2">
      <c r="A7918" s="231" t="str">
        <f t="shared" si="239"/>
        <v>OK3.002Thinned180</v>
      </c>
      <c r="B7918" s="223" t="s">
        <v>235</v>
      </c>
      <c r="C7918" s="224">
        <v>3</v>
      </c>
      <c r="D7918" s="223">
        <v>2</v>
      </c>
      <c r="E7918" s="223" t="s">
        <v>172</v>
      </c>
      <c r="F7918" s="225" t="s">
        <v>222</v>
      </c>
      <c r="J7918" s="227"/>
      <c r="K7918" s="227"/>
      <c r="M7918" s="229">
        <v>261.505</v>
      </c>
    </row>
    <row r="7919" spans="1:13" x14ac:dyDescent="0.2">
      <c r="A7919" s="231" t="str">
        <f t="shared" si="239"/>
        <v>OK3.002Thinned185</v>
      </c>
      <c r="B7919" s="223" t="s">
        <v>235</v>
      </c>
      <c r="C7919" s="224">
        <v>3</v>
      </c>
      <c r="D7919" s="223">
        <v>2</v>
      </c>
      <c r="E7919" s="223" t="s">
        <v>172</v>
      </c>
      <c r="F7919" s="225" t="s">
        <v>223</v>
      </c>
      <c r="J7919" s="227"/>
      <c r="K7919" s="227"/>
      <c r="M7919" s="229">
        <v>263.81</v>
      </c>
    </row>
    <row r="7920" spans="1:13" x14ac:dyDescent="0.2">
      <c r="A7920" s="231" t="str">
        <f t="shared" si="239"/>
        <v>OK3.002Thinned190</v>
      </c>
      <c r="B7920" s="223" t="s">
        <v>235</v>
      </c>
      <c r="C7920" s="224">
        <v>3</v>
      </c>
      <c r="D7920" s="223">
        <v>2</v>
      </c>
      <c r="E7920" s="223" t="s">
        <v>172</v>
      </c>
      <c r="F7920" s="225" t="s">
        <v>224</v>
      </c>
      <c r="J7920" s="227"/>
      <c r="K7920" s="227"/>
      <c r="M7920" s="229">
        <v>265.88</v>
      </c>
    </row>
    <row r="7921" spans="1:14" x14ac:dyDescent="0.2">
      <c r="A7921" s="231" t="str">
        <f t="shared" si="239"/>
        <v>OK3.002Thinned195</v>
      </c>
      <c r="B7921" s="223" t="s">
        <v>235</v>
      </c>
      <c r="C7921" s="224">
        <v>3</v>
      </c>
      <c r="D7921" s="223">
        <v>2</v>
      </c>
      <c r="E7921" s="223" t="s">
        <v>172</v>
      </c>
      <c r="F7921" s="225" t="s">
        <v>225</v>
      </c>
      <c r="J7921" s="227"/>
      <c r="K7921" s="227"/>
      <c r="M7921" s="229">
        <v>268.51</v>
      </c>
    </row>
    <row r="7922" spans="1:14" x14ac:dyDescent="0.2">
      <c r="A7922" s="231" t="str">
        <f t="shared" si="239"/>
        <v>OK3.004NO_thin000</v>
      </c>
      <c r="B7922" s="223" t="s">
        <v>235</v>
      </c>
      <c r="C7922" s="224">
        <v>3</v>
      </c>
      <c r="D7922" s="223">
        <v>4</v>
      </c>
      <c r="E7922" s="223" t="s">
        <v>199</v>
      </c>
      <c r="F7922" s="225" t="s">
        <v>0</v>
      </c>
      <c r="G7922" s="226">
        <v>0.02</v>
      </c>
      <c r="H7922" s="226">
        <v>0.08</v>
      </c>
      <c r="I7922" s="226">
        <v>0.1</v>
      </c>
      <c r="J7922" s="227">
        <v>0.49</v>
      </c>
      <c r="K7922" s="227">
        <v>0.49</v>
      </c>
      <c r="L7922" s="228">
        <v>0</v>
      </c>
      <c r="M7922" s="229">
        <f t="shared" ref="M7922:M7985" si="240">K7922+L7922</f>
        <v>0.49</v>
      </c>
      <c r="N7922" s="230">
        <v>0</v>
      </c>
    </row>
    <row r="7923" spans="1:14" x14ac:dyDescent="0.2">
      <c r="A7923" s="231" t="str">
        <f t="shared" si="239"/>
        <v>OK3.004NO_thin005</v>
      </c>
      <c r="B7923" s="223" t="s">
        <v>235</v>
      </c>
      <c r="C7923" s="224">
        <v>3</v>
      </c>
      <c r="D7923" s="223">
        <v>4</v>
      </c>
      <c r="E7923" s="223" t="s">
        <v>199</v>
      </c>
      <c r="F7923" s="225" t="s">
        <v>1</v>
      </c>
      <c r="G7923" s="226">
        <v>0.1</v>
      </c>
      <c r="H7923" s="226">
        <v>0.16</v>
      </c>
      <c r="I7923" s="226">
        <v>0.26</v>
      </c>
      <c r="J7923" s="227">
        <v>1.31</v>
      </c>
      <c r="K7923" s="227">
        <v>1.79</v>
      </c>
      <c r="L7923" s="228">
        <v>0</v>
      </c>
      <c r="M7923" s="229">
        <f t="shared" si="240"/>
        <v>1.79</v>
      </c>
      <c r="N7923" s="230">
        <v>0</v>
      </c>
    </row>
    <row r="7924" spans="1:14" x14ac:dyDescent="0.2">
      <c r="A7924" s="231" t="str">
        <f t="shared" si="239"/>
        <v>OK3.004NO_thin010</v>
      </c>
      <c r="B7924" s="223" t="s">
        <v>235</v>
      </c>
      <c r="C7924" s="224">
        <v>3</v>
      </c>
      <c r="D7924" s="223">
        <v>4</v>
      </c>
      <c r="E7924" s="223" t="s">
        <v>199</v>
      </c>
      <c r="F7924" s="225" t="s">
        <v>2</v>
      </c>
      <c r="G7924" s="226">
        <v>0.4</v>
      </c>
      <c r="H7924" s="226">
        <v>0.24</v>
      </c>
      <c r="I7924" s="226">
        <v>0.63</v>
      </c>
      <c r="J7924" s="227">
        <v>3.16</v>
      </c>
      <c r="K7924" s="227">
        <v>4.96</v>
      </c>
      <c r="L7924" s="228">
        <v>0</v>
      </c>
      <c r="M7924" s="229">
        <f t="shared" si="240"/>
        <v>4.96</v>
      </c>
      <c r="N7924" s="230">
        <v>0</v>
      </c>
    </row>
    <row r="7925" spans="1:14" x14ac:dyDescent="0.2">
      <c r="A7925" s="231" t="str">
        <f t="shared" si="239"/>
        <v>OK3.004NO_thin015</v>
      </c>
      <c r="B7925" s="223" t="s">
        <v>235</v>
      </c>
      <c r="C7925" s="224">
        <v>3</v>
      </c>
      <c r="D7925" s="223">
        <v>4</v>
      </c>
      <c r="E7925" s="223" t="s">
        <v>199</v>
      </c>
      <c r="F7925" s="225" t="s">
        <v>3</v>
      </c>
      <c r="G7925" s="226">
        <v>1.46</v>
      </c>
      <c r="H7925" s="226">
        <v>0.31</v>
      </c>
      <c r="I7925" s="226">
        <v>1.77</v>
      </c>
      <c r="J7925" s="227">
        <v>8.8699999999999992</v>
      </c>
      <c r="K7925" s="227">
        <v>13.83</v>
      </c>
      <c r="L7925" s="228">
        <v>0</v>
      </c>
      <c r="M7925" s="229">
        <f t="shared" si="240"/>
        <v>13.83</v>
      </c>
      <c r="N7925" s="230">
        <v>0</v>
      </c>
    </row>
    <row r="7926" spans="1:14" x14ac:dyDescent="0.2">
      <c r="A7926" s="231" t="str">
        <f t="shared" si="239"/>
        <v>OK3.004NO_thin020</v>
      </c>
      <c r="B7926" s="223" t="s">
        <v>235</v>
      </c>
      <c r="C7926" s="224">
        <v>3</v>
      </c>
      <c r="D7926" s="223">
        <v>4</v>
      </c>
      <c r="E7926" s="223" t="s">
        <v>199</v>
      </c>
      <c r="F7926" s="225" t="s">
        <v>4</v>
      </c>
      <c r="G7926" s="226">
        <v>5.23</v>
      </c>
      <c r="H7926" s="226">
        <v>0.38</v>
      </c>
      <c r="I7926" s="226">
        <v>5.61</v>
      </c>
      <c r="J7926" s="227">
        <v>28.05</v>
      </c>
      <c r="K7926" s="227">
        <v>41.88</v>
      </c>
      <c r="L7926" s="228">
        <v>0</v>
      </c>
      <c r="M7926" s="229">
        <f t="shared" si="240"/>
        <v>41.88</v>
      </c>
      <c r="N7926" s="230">
        <v>0</v>
      </c>
    </row>
    <row r="7927" spans="1:14" x14ac:dyDescent="0.2">
      <c r="A7927" s="231" t="str">
        <f t="shared" si="239"/>
        <v>OK3.004NO_thin025</v>
      </c>
      <c r="B7927" s="223" t="s">
        <v>235</v>
      </c>
      <c r="C7927" s="224">
        <v>3</v>
      </c>
      <c r="D7927" s="223">
        <v>4</v>
      </c>
      <c r="E7927" s="223" t="s">
        <v>199</v>
      </c>
      <c r="F7927" s="225" t="s">
        <v>5</v>
      </c>
      <c r="G7927" s="226">
        <v>18.23</v>
      </c>
      <c r="H7927" s="226">
        <v>0.46</v>
      </c>
      <c r="I7927" s="226">
        <v>18.690000000000001</v>
      </c>
      <c r="J7927" s="227">
        <v>93.44</v>
      </c>
      <c r="K7927" s="227">
        <v>135.31</v>
      </c>
      <c r="L7927" s="228">
        <v>0</v>
      </c>
      <c r="M7927" s="229">
        <f t="shared" si="240"/>
        <v>135.31</v>
      </c>
      <c r="N7927" s="230">
        <v>0</v>
      </c>
    </row>
    <row r="7928" spans="1:14" x14ac:dyDescent="0.2">
      <c r="A7928" s="231" t="str">
        <f t="shared" si="239"/>
        <v>OK3.004NO_thin030</v>
      </c>
      <c r="B7928" s="223" t="s">
        <v>235</v>
      </c>
      <c r="C7928" s="224">
        <v>3</v>
      </c>
      <c r="D7928" s="223">
        <v>4</v>
      </c>
      <c r="E7928" s="223" t="s">
        <v>199</v>
      </c>
      <c r="F7928" s="225" t="s">
        <v>6</v>
      </c>
      <c r="G7928" s="226">
        <v>33.520000000000003</v>
      </c>
      <c r="H7928" s="226">
        <v>1.67</v>
      </c>
      <c r="I7928" s="226">
        <v>35.19</v>
      </c>
      <c r="J7928" s="227">
        <v>175.93</v>
      </c>
      <c r="K7928" s="227">
        <v>311.25</v>
      </c>
      <c r="L7928" s="228">
        <v>0</v>
      </c>
      <c r="M7928" s="229">
        <f t="shared" si="240"/>
        <v>311.25</v>
      </c>
      <c r="N7928" s="230">
        <v>0</v>
      </c>
    </row>
    <row r="7929" spans="1:14" x14ac:dyDescent="0.2">
      <c r="A7929" s="231" t="str">
        <f t="shared" si="239"/>
        <v>OK3.004NO_thin035</v>
      </c>
      <c r="B7929" s="223" t="s">
        <v>235</v>
      </c>
      <c r="C7929" s="224">
        <v>3</v>
      </c>
      <c r="D7929" s="223">
        <v>4</v>
      </c>
      <c r="E7929" s="223" t="s">
        <v>199</v>
      </c>
      <c r="F7929" s="225" t="s">
        <v>7</v>
      </c>
      <c r="G7929" s="226">
        <v>18.350000000000001</v>
      </c>
      <c r="H7929" s="226">
        <v>1.31</v>
      </c>
      <c r="I7929" s="226">
        <v>19.66</v>
      </c>
      <c r="J7929" s="227">
        <v>98.29</v>
      </c>
      <c r="K7929" s="227">
        <v>409.54</v>
      </c>
      <c r="L7929" s="228">
        <v>0</v>
      </c>
      <c r="M7929" s="229">
        <f t="shared" si="240"/>
        <v>409.54</v>
      </c>
      <c r="N7929" s="230">
        <v>0</v>
      </c>
    </row>
    <row r="7930" spans="1:14" x14ac:dyDescent="0.2">
      <c r="A7930" s="231" t="str">
        <f t="shared" si="239"/>
        <v>OK3.004NO_thin040</v>
      </c>
      <c r="B7930" s="223" t="s">
        <v>235</v>
      </c>
      <c r="C7930" s="224">
        <v>3</v>
      </c>
      <c r="D7930" s="223">
        <v>4</v>
      </c>
      <c r="E7930" s="223" t="s">
        <v>199</v>
      </c>
      <c r="F7930" s="225" t="s">
        <v>8</v>
      </c>
      <c r="G7930" s="226">
        <v>6.81</v>
      </c>
      <c r="H7930" s="226">
        <v>5.28</v>
      </c>
      <c r="I7930" s="226">
        <v>12.09</v>
      </c>
      <c r="J7930" s="227">
        <v>60.44</v>
      </c>
      <c r="K7930" s="227">
        <v>469.98</v>
      </c>
      <c r="L7930" s="228">
        <v>0</v>
      </c>
      <c r="M7930" s="229">
        <f t="shared" si="240"/>
        <v>469.98</v>
      </c>
      <c r="N7930" s="230">
        <v>0</v>
      </c>
    </row>
    <row r="7931" spans="1:14" x14ac:dyDescent="0.2">
      <c r="A7931" s="231" t="str">
        <f t="shared" si="239"/>
        <v>OK3.004NO_thin045</v>
      </c>
      <c r="B7931" s="223" t="s">
        <v>235</v>
      </c>
      <c r="C7931" s="224">
        <v>3</v>
      </c>
      <c r="D7931" s="223">
        <v>4</v>
      </c>
      <c r="E7931" s="223" t="s">
        <v>199</v>
      </c>
      <c r="F7931" s="225" t="s">
        <v>9</v>
      </c>
      <c r="G7931" s="226">
        <v>4.91</v>
      </c>
      <c r="H7931" s="226">
        <v>3.08</v>
      </c>
      <c r="I7931" s="226">
        <v>7.98</v>
      </c>
      <c r="J7931" s="227">
        <v>39.92</v>
      </c>
      <c r="K7931" s="227">
        <v>509.9</v>
      </c>
      <c r="L7931" s="228">
        <v>0</v>
      </c>
      <c r="M7931" s="229">
        <f t="shared" si="240"/>
        <v>509.9</v>
      </c>
      <c r="N7931" s="230">
        <v>0</v>
      </c>
    </row>
    <row r="7932" spans="1:14" x14ac:dyDescent="0.2">
      <c r="A7932" s="231" t="str">
        <f t="shared" si="239"/>
        <v>OK3.004NO_thin050</v>
      </c>
      <c r="B7932" s="223" t="s">
        <v>235</v>
      </c>
      <c r="C7932" s="224">
        <v>3</v>
      </c>
      <c r="D7932" s="223">
        <v>4</v>
      </c>
      <c r="E7932" s="223" t="s">
        <v>199</v>
      </c>
      <c r="F7932" s="225" t="s">
        <v>10</v>
      </c>
      <c r="G7932" s="226">
        <v>5.43</v>
      </c>
      <c r="H7932" s="226">
        <v>0.77</v>
      </c>
      <c r="I7932" s="226">
        <v>6.2</v>
      </c>
      <c r="J7932" s="227">
        <v>31.01</v>
      </c>
      <c r="K7932" s="227">
        <v>540.91</v>
      </c>
      <c r="L7932" s="228">
        <v>0</v>
      </c>
      <c r="M7932" s="229">
        <f t="shared" si="240"/>
        <v>540.91</v>
      </c>
      <c r="N7932" s="230">
        <v>0</v>
      </c>
    </row>
    <row r="7933" spans="1:14" x14ac:dyDescent="0.2">
      <c r="A7933" s="231" t="str">
        <f t="shared" si="239"/>
        <v>OK3.004NO_thin055</v>
      </c>
      <c r="B7933" s="223" t="s">
        <v>235</v>
      </c>
      <c r="C7933" s="224">
        <v>3</v>
      </c>
      <c r="D7933" s="223">
        <v>4</v>
      </c>
      <c r="E7933" s="223" t="s">
        <v>199</v>
      </c>
      <c r="F7933" s="225" t="s">
        <v>11</v>
      </c>
      <c r="G7933" s="226">
        <v>5.56</v>
      </c>
      <c r="H7933" s="226">
        <v>-0.17</v>
      </c>
      <c r="I7933" s="226">
        <v>5.39</v>
      </c>
      <c r="J7933" s="227">
        <v>26.93</v>
      </c>
      <c r="K7933" s="227">
        <v>567.84</v>
      </c>
      <c r="L7933" s="228">
        <v>0</v>
      </c>
      <c r="M7933" s="229">
        <f t="shared" si="240"/>
        <v>567.84</v>
      </c>
      <c r="N7933" s="230">
        <v>0</v>
      </c>
    </row>
    <row r="7934" spans="1:14" x14ac:dyDescent="0.2">
      <c r="A7934" s="231" t="str">
        <f t="shared" si="239"/>
        <v>OK3.004NO_thin060</v>
      </c>
      <c r="B7934" s="223" t="s">
        <v>235</v>
      </c>
      <c r="C7934" s="224">
        <v>3</v>
      </c>
      <c r="D7934" s="223">
        <v>4</v>
      </c>
      <c r="E7934" s="223" t="s">
        <v>199</v>
      </c>
      <c r="F7934" s="225" t="s">
        <v>12</v>
      </c>
      <c r="G7934" s="226">
        <v>5.67</v>
      </c>
      <c r="H7934" s="226">
        <v>-0.36</v>
      </c>
      <c r="I7934" s="226">
        <v>5.31</v>
      </c>
      <c r="J7934" s="227">
        <v>26.57</v>
      </c>
      <c r="K7934" s="227">
        <v>594.41</v>
      </c>
      <c r="L7934" s="228">
        <v>0</v>
      </c>
      <c r="M7934" s="229">
        <f t="shared" si="240"/>
        <v>594.41</v>
      </c>
      <c r="N7934" s="230">
        <v>0</v>
      </c>
    </row>
    <row r="7935" spans="1:14" x14ac:dyDescent="0.2">
      <c r="A7935" s="231" t="str">
        <f t="shared" si="239"/>
        <v>OK3.004NO_thin065</v>
      </c>
      <c r="B7935" s="223" t="s">
        <v>235</v>
      </c>
      <c r="C7935" s="224">
        <v>3</v>
      </c>
      <c r="D7935" s="223">
        <v>4</v>
      </c>
      <c r="E7935" s="223" t="s">
        <v>199</v>
      </c>
      <c r="F7935" s="225" t="s">
        <v>13</v>
      </c>
      <c r="G7935" s="226">
        <v>5.98</v>
      </c>
      <c r="H7935" s="226">
        <v>-0.53</v>
      </c>
      <c r="I7935" s="226">
        <v>5.45</v>
      </c>
      <c r="J7935" s="227">
        <v>27.25</v>
      </c>
      <c r="K7935" s="227">
        <v>621.66</v>
      </c>
      <c r="L7935" s="228">
        <v>0</v>
      </c>
      <c r="M7935" s="229">
        <f t="shared" si="240"/>
        <v>621.66</v>
      </c>
      <c r="N7935" s="230">
        <v>0</v>
      </c>
    </row>
    <row r="7936" spans="1:14" x14ac:dyDescent="0.2">
      <c r="A7936" s="231" t="str">
        <f t="shared" si="239"/>
        <v>OK3.004NO_thin070</v>
      </c>
      <c r="B7936" s="223" t="s">
        <v>235</v>
      </c>
      <c r="C7936" s="224">
        <v>3</v>
      </c>
      <c r="D7936" s="223">
        <v>4</v>
      </c>
      <c r="E7936" s="223" t="s">
        <v>199</v>
      </c>
      <c r="F7936" s="225" t="s">
        <v>200</v>
      </c>
      <c r="G7936" s="226">
        <v>5.48</v>
      </c>
      <c r="H7936" s="226">
        <v>-0.47</v>
      </c>
      <c r="I7936" s="226">
        <v>5.01</v>
      </c>
      <c r="J7936" s="227">
        <v>25.04</v>
      </c>
      <c r="K7936" s="227">
        <v>646.70000000000005</v>
      </c>
      <c r="L7936" s="228">
        <v>0</v>
      </c>
      <c r="M7936" s="229">
        <f t="shared" si="240"/>
        <v>646.70000000000005</v>
      </c>
      <c r="N7936" s="230">
        <v>0</v>
      </c>
    </row>
    <row r="7937" spans="1:14" x14ac:dyDescent="0.2">
      <c r="A7937" s="231" t="str">
        <f t="shared" si="239"/>
        <v>OK3.004NO_thin075</v>
      </c>
      <c r="B7937" s="223" t="s">
        <v>235</v>
      </c>
      <c r="C7937" s="224">
        <v>3</v>
      </c>
      <c r="D7937" s="223">
        <v>4</v>
      </c>
      <c r="E7937" s="223" t="s">
        <v>199</v>
      </c>
      <c r="F7937" s="225" t="s">
        <v>201</v>
      </c>
      <c r="G7937" s="226">
        <v>5.15</v>
      </c>
      <c r="H7937" s="226">
        <v>-0.54</v>
      </c>
      <c r="I7937" s="226">
        <v>4.6100000000000003</v>
      </c>
      <c r="J7937" s="227">
        <v>23.07</v>
      </c>
      <c r="K7937" s="227">
        <v>669.77</v>
      </c>
      <c r="L7937" s="228">
        <v>0</v>
      </c>
      <c r="M7937" s="229">
        <f t="shared" si="240"/>
        <v>669.77</v>
      </c>
      <c r="N7937" s="230">
        <v>0</v>
      </c>
    </row>
    <row r="7938" spans="1:14" x14ac:dyDescent="0.2">
      <c r="A7938" s="231" t="str">
        <f t="shared" ref="A7938:A8001" si="241">CONCATENATE(LEFT(B7938,2),TEXT(C7938,"0.0"),TEXT(D7938,"00"),E7938,TEXT(LEFT(F7938,3),"000"))</f>
        <v>OK3.004NO_thin080</v>
      </c>
      <c r="B7938" s="223" t="s">
        <v>235</v>
      </c>
      <c r="C7938" s="224">
        <v>3</v>
      </c>
      <c r="D7938" s="223">
        <v>4</v>
      </c>
      <c r="E7938" s="223" t="s">
        <v>199</v>
      </c>
      <c r="F7938" s="225" t="s">
        <v>202</v>
      </c>
      <c r="G7938" s="226">
        <v>5.0199999999999996</v>
      </c>
      <c r="H7938" s="226">
        <v>-0.3</v>
      </c>
      <c r="I7938" s="226">
        <v>4.72</v>
      </c>
      <c r="J7938" s="227">
        <v>23.58</v>
      </c>
      <c r="K7938" s="227">
        <v>693.35</v>
      </c>
      <c r="L7938" s="228">
        <v>0</v>
      </c>
      <c r="M7938" s="229">
        <f t="shared" si="240"/>
        <v>693.35</v>
      </c>
      <c r="N7938" s="230">
        <v>0</v>
      </c>
    </row>
    <row r="7939" spans="1:14" x14ac:dyDescent="0.2">
      <c r="A7939" s="231" t="str">
        <f t="shared" si="241"/>
        <v>OK3.004NO_thin085</v>
      </c>
      <c r="B7939" s="223" t="s">
        <v>235</v>
      </c>
      <c r="C7939" s="224">
        <v>3</v>
      </c>
      <c r="D7939" s="223">
        <v>4</v>
      </c>
      <c r="E7939" s="223" t="s">
        <v>199</v>
      </c>
      <c r="F7939" s="225" t="s">
        <v>203</v>
      </c>
      <c r="G7939" s="226">
        <v>4.8600000000000003</v>
      </c>
      <c r="H7939" s="226">
        <v>-0.38</v>
      </c>
      <c r="I7939" s="226">
        <v>4.4800000000000004</v>
      </c>
      <c r="J7939" s="227">
        <v>22.4</v>
      </c>
      <c r="K7939" s="227">
        <v>715.76</v>
      </c>
      <c r="L7939" s="228">
        <v>0</v>
      </c>
      <c r="M7939" s="229">
        <f t="shared" si="240"/>
        <v>715.76</v>
      </c>
      <c r="N7939" s="230">
        <v>0</v>
      </c>
    </row>
    <row r="7940" spans="1:14" x14ac:dyDescent="0.2">
      <c r="A7940" s="231" t="str">
        <f t="shared" si="241"/>
        <v>OK3.004NO_thin090</v>
      </c>
      <c r="B7940" s="223" t="s">
        <v>235</v>
      </c>
      <c r="C7940" s="224">
        <v>3</v>
      </c>
      <c r="D7940" s="223">
        <v>4</v>
      </c>
      <c r="E7940" s="223" t="s">
        <v>199</v>
      </c>
      <c r="F7940" s="225" t="s">
        <v>204</v>
      </c>
      <c r="G7940" s="226">
        <v>4.6900000000000004</v>
      </c>
      <c r="H7940" s="226">
        <v>-0.31</v>
      </c>
      <c r="I7940" s="226">
        <v>4.38</v>
      </c>
      <c r="J7940" s="227">
        <v>21.89</v>
      </c>
      <c r="K7940" s="227">
        <v>737.65</v>
      </c>
      <c r="L7940" s="228">
        <v>0</v>
      </c>
      <c r="M7940" s="229">
        <f t="shared" si="240"/>
        <v>737.65</v>
      </c>
      <c r="N7940" s="230">
        <v>0</v>
      </c>
    </row>
    <row r="7941" spans="1:14" x14ac:dyDescent="0.2">
      <c r="A7941" s="231" t="str">
        <f t="shared" si="241"/>
        <v>OK3.004NO_thin095</v>
      </c>
      <c r="B7941" s="223" t="s">
        <v>235</v>
      </c>
      <c r="C7941" s="224">
        <v>3</v>
      </c>
      <c r="D7941" s="223">
        <v>4</v>
      </c>
      <c r="E7941" s="223" t="s">
        <v>199</v>
      </c>
      <c r="F7941" s="225" t="s">
        <v>205</v>
      </c>
      <c r="G7941" s="226">
        <v>4.3600000000000003</v>
      </c>
      <c r="H7941" s="226">
        <v>-0.33</v>
      </c>
      <c r="I7941" s="226">
        <v>4.03</v>
      </c>
      <c r="J7941" s="227">
        <v>20.14</v>
      </c>
      <c r="K7941" s="227">
        <v>757.79</v>
      </c>
      <c r="L7941" s="228">
        <v>0</v>
      </c>
      <c r="M7941" s="229">
        <f t="shared" si="240"/>
        <v>757.79</v>
      </c>
      <c r="N7941" s="230">
        <v>0</v>
      </c>
    </row>
    <row r="7942" spans="1:14" x14ac:dyDescent="0.2">
      <c r="A7942" s="231" t="str">
        <f t="shared" si="241"/>
        <v>OK3.004NO_thin100</v>
      </c>
      <c r="B7942" s="223" t="s">
        <v>235</v>
      </c>
      <c r="C7942" s="224">
        <v>3</v>
      </c>
      <c r="D7942" s="223">
        <v>4</v>
      </c>
      <c r="E7942" s="223" t="s">
        <v>199</v>
      </c>
      <c r="F7942" s="225" t="s">
        <v>206</v>
      </c>
      <c r="G7942" s="226">
        <v>3.92</v>
      </c>
      <c r="H7942" s="226">
        <v>0.21</v>
      </c>
      <c r="I7942" s="226">
        <v>4.13</v>
      </c>
      <c r="J7942" s="227">
        <v>20.63</v>
      </c>
      <c r="K7942" s="227">
        <v>778.42</v>
      </c>
      <c r="L7942" s="228">
        <v>0</v>
      </c>
      <c r="M7942" s="229">
        <f t="shared" si="240"/>
        <v>778.42</v>
      </c>
      <c r="N7942" s="230">
        <v>0</v>
      </c>
    </row>
    <row r="7943" spans="1:14" x14ac:dyDescent="0.2">
      <c r="A7943" s="231" t="str">
        <f t="shared" si="241"/>
        <v>OK3.004NO_thin105</v>
      </c>
      <c r="B7943" s="223" t="s">
        <v>235</v>
      </c>
      <c r="C7943" s="224">
        <v>3</v>
      </c>
      <c r="D7943" s="223">
        <v>4</v>
      </c>
      <c r="E7943" s="223" t="s">
        <v>199</v>
      </c>
      <c r="F7943" s="225" t="s">
        <v>207</v>
      </c>
      <c r="G7943" s="226">
        <v>3.7</v>
      </c>
      <c r="H7943" s="226">
        <v>-0.31</v>
      </c>
      <c r="I7943" s="226">
        <v>3.4</v>
      </c>
      <c r="J7943" s="227">
        <v>16.98</v>
      </c>
      <c r="K7943" s="227">
        <v>795.4</v>
      </c>
      <c r="L7943" s="228">
        <v>0</v>
      </c>
      <c r="M7943" s="229">
        <f t="shared" si="240"/>
        <v>795.4</v>
      </c>
      <c r="N7943" s="230">
        <v>0</v>
      </c>
    </row>
    <row r="7944" spans="1:14" x14ac:dyDescent="0.2">
      <c r="A7944" s="231" t="str">
        <f t="shared" si="241"/>
        <v>OK3.004NO_thin110</v>
      </c>
      <c r="B7944" s="223" t="s">
        <v>235</v>
      </c>
      <c r="C7944" s="224">
        <v>3</v>
      </c>
      <c r="D7944" s="223">
        <v>4</v>
      </c>
      <c r="E7944" s="223" t="s">
        <v>199</v>
      </c>
      <c r="F7944" s="225" t="s">
        <v>208</v>
      </c>
      <c r="G7944" s="226">
        <v>3.64</v>
      </c>
      <c r="H7944" s="226">
        <v>-0.13</v>
      </c>
      <c r="I7944" s="226">
        <v>3.52</v>
      </c>
      <c r="J7944" s="227">
        <v>17.59</v>
      </c>
      <c r="K7944" s="227">
        <v>812.99</v>
      </c>
      <c r="L7944" s="228">
        <v>0</v>
      </c>
      <c r="M7944" s="229">
        <f t="shared" si="240"/>
        <v>812.99</v>
      </c>
      <c r="N7944" s="230">
        <v>0</v>
      </c>
    </row>
    <row r="7945" spans="1:14" x14ac:dyDescent="0.2">
      <c r="A7945" s="231" t="str">
        <f t="shared" si="241"/>
        <v>OK3.004NO_thin115</v>
      </c>
      <c r="B7945" s="223" t="s">
        <v>235</v>
      </c>
      <c r="C7945" s="224">
        <v>3</v>
      </c>
      <c r="D7945" s="223">
        <v>4</v>
      </c>
      <c r="E7945" s="223" t="s">
        <v>199</v>
      </c>
      <c r="F7945" s="225" t="s">
        <v>209</v>
      </c>
      <c r="G7945" s="226">
        <v>3.3</v>
      </c>
      <c r="H7945" s="226">
        <v>-0.42</v>
      </c>
      <c r="I7945" s="226">
        <v>2.88</v>
      </c>
      <c r="J7945" s="227">
        <v>14.38</v>
      </c>
      <c r="K7945" s="227">
        <v>827.37</v>
      </c>
      <c r="L7945" s="228">
        <v>0</v>
      </c>
      <c r="M7945" s="229">
        <f t="shared" si="240"/>
        <v>827.37</v>
      </c>
      <c r="N7945" s="230">
        <v>0</v>
      </c>
    </row>
    <row r="7946" spans="1:14" x14ac:dyDescent="0.2">
      <c r="A7946" s="231" t="str">
        <f t="shared" si="241"/>
        <v>OK3.004NO_thin120</v>
      </c>
      <c r="B7946" s="223" t="s">
        <v>235</v>
      </c>
      <c r="C7946" s="224">
        <v>3</v>
      </c>
      <c r="D7946" s="223">
        <v>4</v>
      </c>
      <c r="E7946" s="223" t="s">
        <v>199</v>
      </c>
      <c r="F7946" s="225" t="s">
        <v>210</v>
      </c>
      <c r="G7946" s="226">
        <v>2.84</v>
      </c>
      <c r="H7946" s="226">
        <v>-0.4</v>
      </c>
      <c r="I7946" s="226">
        <v>2.44</v>
      </c>
      <c r="J7946" s="227">
        <v>12.19</v>
      </c>
      <c r="K7946" s="227">
        <v>839.56</v>
      </c>
      <c r="L7946" s="228">
        <v>0</v>
      </c>
      <c r="M7946" s="229">
        <f t="shared" si="240"/>
        <v>839.56</v>
      </c>
      <c r="N7946" s="230">
        <v>0</v>
      </c>
    </row>
    <row r="7947" spans="1:14" x14ac:dyDescent="0.2">
      <c r="A7947" s="231" t="str">
        <f t="shared" si="241"/>
        <v>OK3.004NO_thin125</v>
      </c>
      <c r="B7947" s="223" t="s">
        <v>235</v>
      </c>
      <c r="C7947" s="224">
        <v>3</v>
      </c>
      <c r="D7947" s="223">
        <v>4</v>
      </c>
      <c r="E7947" s="223" t="s">
        <v>199</v>
      </c>
      <c r="F7947" s="225" t="s">
        <v>211</v>
      </c>
      <c r="G7947" s="226">
        <v>2.57</v>
      </c>
      <c r="H7947" s="226">
        <v>-0.24</v>
      </c>
      <c r="I7947" s="226">
        <v>2.34</v>
      </c>
      <c r="J7947" s="227">
        <v>11.68</v>
      </c>
      <c r="K7947" s="227">
        <v>851.24</v>
      </c>
      <c r="L7947" s="228">
        <v>0</v>
      </c>
      <c r="M7947" s="229">
        <f t="shared" si="240"/>
        <v>851.24</v>
      </c>
      <c r="N7947" s="230">
        <v>0</v>
      </c>
    </row>
    <row r="7948" spans="1:14" x14ac:dyDescent="0.2">
      <c r="A7948" s="231" t="str">
        <f t="shared" si="241"/>
        <v>OK3.004NO_thin130</v>
      </c>
      <c r="B7948" s="223" t="s">
        <v>235</v>
      </c>
      <c r="C7948" s="224">
        <v>3</v>
      </c>
      <c r="D7948" s="223">
        <v>4</v>
      </c>
      <c r="E7948" s="223" t="s">
        <v>199</v>
      </c>
      <c r="F7948" s="225" t="s">
        <v>212</v>
      </c>
      <c r="G7948" s="226">
        <v>2.35</v>
      </c>
      <c r="H7948" s="226">
        <v>-0.18</v>
      </c>
      <c r="I7948" s="226">
        <v>2.17</v>
      </c>
      <c r="J7948" s="227">
        <v>10.87</v>
      </c>
      <c r="K7948" s="227">
        <v>862.11</v>
      </c>
      <c r="L7948" s="228">
        <v>0</v>
      </c>
      <c r="M7948" s="229">
        <f t="shared" si="240"/>
        <v>862.11</v>
      </c>
      <c r="N7948" s="230">
        <v>0</v>
      </c>
    </row>
    <row r="7949" spans="1:14" x14ac:dyDescent="0.2">
      <c r="A7949" s="231" t="str">
        <f t="shared" si="241"/>
        <v>OK3.004NO_thin135</v>
      </c>
      <c r="B7949" s="223" t="s">
        <v>235</v>
      </c>
      <c r="C7949" s="224">
        <v>3</v>
      </c>
      <c r="D7949" s="223">
        <v>4</v>
      </c>
      <c r="E7949" s="223" t="s">
        <v>199</v>
      </c>
      <c r="F7949" s="225" t="s">
        <v>213</v>
      </c>
      <c r="G7949" s="226">
        <v>2.14</v>
      </c>
      <c r="H7949" s="226">
        <v>-0.22</v>
      </c>
      <c r="I7949" s="226">
        <v>1.93</v>
      </c>
      <c r="J7949" s="227">
        <v>9.64</v>
      </c>
      <c r="K7949" s="227">
        <v>871.76</v>
      </c>
      <c r="L7949" s="228">
        <v>0</v>
      </c>
      <c r="M7949" s="229">
        <f t="shared" si="240"/>
        <v>871.76</v>
      </c>
      <c r="N7949" s="230">
        <v>0</v>
      </c>
    </row>
    <row r="7950" spans="1:14" x14ac:dyDescent="0.2">
      <c r="A7950" s="231" t="str">
        <f t="shared" si="241"/>
        <v>OK3.004NO_thin140</v>
      </c>
      <c r="B7950" s="223" t="s">
        <v>235</v>
      </c>
      <c r="C7950" s="224">
        <v>3</v>
      </c>
      <c r="D7950" s="223">
        <v>4</v>
      </c>
      <c r="E7950" s="223" t="s">
        <v>199</v>
      </c>
      <c r="F7950" s="225" t="s">
        <v>214</v>
      </c>
      <c r="G7950" s="226">
        <v>1.86</v>
      </c>
      <c r="H7950" s="226">
        <v>-0.17</v>
      </c>
      <c r="I7950" s="226">
        <v>1.69</v>
      </c>
      <c r="J7950" s="227">
        <v>8.4499999999999993</v>
      </c>
      <c r="K7950" s="227">
        <v>880.2</v>
      </c>
      <c r="L7950" s="228">
        <v>0</v>
      </c>
      <c r="M7950" s="229">
        <f t="shared" si="240"/>
        <v>880.2</v>
      </c>
      <c r="N7950" s="230">
        <v>0</v>
      </c>
    </row>
    <row r="7951" spans="1:14" x14ac:dyDescent="0.2">
      <c r="A7951" s="231" t="str">
        <f t="shared" si="241"/>
        <v>OK3.004NO_thin145</v>
      </c>
      <c r="B7951" s="223" t="s">
        <v>235</v>
      </c>
      <c r="C7951" s="224">
        <v>3</v>
      </c>
      <c r="D7951" s="223">
        <v>4</v>
      </c>
      <c r="E7951" s="223" t="s">
        <v>199</v>
      </c>
      <c r="F7951" s="225" t="s">
        <v>215</v>
      </c>
      <c r="G7951" s="226">
        <v>1.67</v>
      </c>
      <c r="H7951" s="226">
        <v>0.59</v>
      </c>
      <c r="I7951" s="226">
        <v>2.25</v>
      </c>
      <c r="J7951" s="227">
        <v>11.27</v>
      </c>
      <c r="K7951" s="227">
        <v>891.47</v>
      </c>
      <c r="L7951" s="228">
        <v>0</v>
      </c>
      <c r="M7951" s="229">
        <f t="shared" si="240"/>
        <v>891.47</v>
      </c>
      <c r="N7951" s="230">
        <v>0</v>
      </c>
    </row>
    <row r="7952" spans="1:14" x14ac:dyDescent="0.2">
      <c r="A7952" s="231" t="str">
        <f t="shared" si="241"/>
        <v>OK3.004NO_thin150</v>
      </c>
      <c r="B7952" s="223" t="s">
        <v>235</v>
      </c>
      <c r="C7952" s="224">
        <v>3</v>
      </c>
      <c r="D7952" s="223">
        <v>4</v>
      </c>
      <c r="E7952" s="223" t="s">
        <v>199</v>
      </c>
      <c r="F7952" s="225" t="s">
        <v>216</v>
      </c>
      <c r="G7952" s="226">
        <v>1.57</v>
      </c>
      <c r="H7952" s="226">
        <v>-0.38</v>
      </c>
      <c r="I7952" s="226">
        <v>1.19</v>
      </c>
      <c r="J7952" s="227">
        <v>5.96</v>
      </c>
      <c r="K7952" s="227">
        <v>897.43</v>
      </c>
      <c r="L7952" s="228">
        <v>0</v>
      </c>
      <c r="M7952" s="229">
        <f t="shared" si="240"/>
        <v>897.43</v>
      </c>
      <c r="N7952" s="230">
        <v>0</v>
      </c>
    </row>
    <row r="7953" spans="1:14" x14ac:dyDescent="0.2">
      <c r="A7953" s="231" t="str">
        <f t="shared" si="241"/>
        <v>OK3.004NO_thin155</v>
      </c>
      <c r="B7953" s="223" t="s">
        <v>235</v>
      </c>
      <c r="C7953" s="224">
        <v>3</v>
      </c>
      <c r="D7953" s="223">
        <v>4</v>
      </c>
      <c r="E7953" s="223" t="s">
        <v>199</v>
      </c>
      <c r="F7953" s="225" t="s">
        <v>217</v>
      </c>
      <c r="G7953" s="226">
        <v>1.57</v>
      </c>
      <c r="H7953" s="226">
        <v>-0.27</v>
      </c>
      <c r="I7953" s="226">
        <v>1.3</v>
      </c>
      <c r="J7953" s="227">
        <v>6.5</v>
      </c>
      <c r="K7953" s="227">
        <v>903.93</v>
      </c>
      <c r="L7953" s="228">
        <v>0</v>
      </c>
      <c r="M7953" s="229">
        <f t="shared" si="240"/>
        <v>903.93</v>
      </c>
      <c r="N7953" s="230">
        <v>0</v>
      </c>
    </row>
    <row r="7954" spans="1:14" x14ac:dyDescent="0.2">
      <c r="A7954" s="231" t="str">
        <f t="shared" si="241"/>
        <v>OK3.004NO_thin160</v>
      </c>
      <c r="B7954" s="223" t="s">
        <v>235</v>
      </c>
      <c r="C7954" s="224">
        <v>3</v>
      </c>
      <c r="D7954" s="223">
        <v>4</v>
      </c>
      <c r="E7954" s="223" t="s">
        <v>199</v>
      </c>
      <c r="F7954" s="225" t="s">
        <v>218</v>
      </c>
      <c r="G7954" s="226">
        <v>1.5</v>
      </c>
      <c r="H7954" s="226">
        <v>-0.27</v>
      </c>
      <c r="I7954" s="226">
        <v>1.24</v>
      </c>
      <c r="J7954" s="227">
        <v>6.2</v>
      </c>
      <c r="K7954" s="227">
        <v>910.13</v>
      </c>
      <c r="L7954" s="228">
        <v>0</v>
      </c>
      <c r="M7954" s="229">
        <f t="shared" si="240"/>
        <v>910.13</v>
      </c>
      <c r="N7954" s="230">
        <v>0</v>
      </c>
    </row>
    <row r="7955" spans="1:14" x14ac:dyDescent="0.2">
      <c r="A7955" s="231" t="str">
        <f t="shared" si="241"/>
        <v>OK3.004NO_thin165</v>
      </c>
      <c r="B7955" s="223" t="s">
        <v>235</v>
      </c>
      <c r="C7955" s="224">
        <v>3</v>
      </c>
      <c r="D7955" s="223">
        <v>4</v>
      </c>
      <c r="E7955" s="223" t="s">
        <v>199</v>
      </c>
      <c r="F7955" s="225" t="s">
        <v>219</v>
      </c>
      <c r="G7955" s="226">
        <v>1.33</v>
      </c>
      <c r="H7955" s="226">
        <v>-0.27</v>
      </c>
      <c r="I7955" s="226">
        <v>1.06</v>
      </c>
      <c r="J7955" s="227">
        <v>5.31</v>
      </c>
      <c r="K7955" s="227">
        <v>915.44</v>
      </c>
      <c r="L7955" s="228">
        <v>0</v>
      </c>
      <c r="M7955" s="229">
        <f t="shared" si="240"/>
        <v>915.44</v>
      </c>
      <c r="N7955" s="230">
        <v>0</v>
      </c>
    </row>
    <row r="7956" spans="1:14" x14ac:dyDescent="0.2">
      <c r="A7956" s="231" t="str">
        <f t="shared" si="241"/>
        <v>OK3.004NO_thin170</v>
      </c>
      <c r="B7956" s="223" t="s">
        <v>235</v>
      </c>
      <c r="C7956" s="224">
        <v>3</v>
      </c>
      <c r="D7956" s="223">
        <v>4</v>
      </c>
      <c r="E7956" s="223" t="s">
        <v>199</v>
      </c>
      <c r="F7956" s="225" t="s">
        <v>220</v>
      </c>
      <c r="G7956" s="226">
        <v>1.34</v>
      </c>
      <c r="H7956" s="226">
        <v>-0.15</v>
      </c>
      <c r="I7956" s="226">
        <v>1.19</v>
      </c>
      <c r="J7956" s="227">
        <v>5.94</v>
      </c>
      <c r="K7956" s="227">
        <v>921.38</v>
      </c>
      <c r="L7956" s="228">
        <v>0</v>
      </c>
      <c r="M7956" s="229">
        <f t="shared" si="240"/>
        <v>921.38</v>
      </c>
      <c r="N7956" s="230">
        <v>0</v>
      </c>
    </row>
    <row r="7957" spans="1:14" x14ac:dyDescent="0.2">
      <c r="A7957" s="231" t="str">
        <f t="shared" si="241"/>
        <v>OK3.004NO_thin175</v>
      </c>
      <c r="B7957" s="223" t="s">
        <v>235</v>
      </c>
      <c r="C7957" s="224">
        <v>3</v>
      </c>
      <c r="D7957" s="223">
        <v>4</v>
      </c>
      <c r="E7957" s="223" t="s">
        <v>199</v>
      </c>
      <c r="F7957" s="225" t="s">
        <v>221</v>
      </c>
      <c r="G7957" s="226">
        <v>1.29</v>
      </c>
      <c r="H7957" s="226">
        <v>-0.1</v>
      </c>
      <c r="I7957" s="226">
        <v>1.19</v>
      </c>
      <c r="J7957" s="227">
        <v>5.93</v>
      </c>
      <c r="K7957" s="227">
        <v>927.31</v>
      </c>
      <c r="L7957" s="228">
        <v>0</v>
      </c>
      <c r="M7957" s="229">
        <f t="shared" si="240"/>
        <v>927.31</v>
      </c>
      <c r="N7957" s="230">
        <v>0</v>
      </c>
    </row>
    <row r="7958" spans="1:14" x14ac:dyDescent="0.2">
      <c r="A7958" s="231" t="str">
        <f t="shared" si="241"/>
        <v>OK3.004NO_thin180</v>
      </c>
      <c r="B7958" s="223" t="s">
        <v>235</v>
      </c>
      <c r="C7958" s="224">
        <v>3</v>
      </c>
      <c r="D7958" s="223">
        <v>4</v>
      </c>
      <c r="E7958" s="223" t="s">
        <v>199</v>
      </c>
      <c r="F7958" s="225" t="s">
        <v>222</v>
      </c>
      <c r="G7958" s="226">
        <v>1.1000000000000001</v>
      </c>
      <c r="H7958" s="226">
        <v>-0.08</v>
      </c>
      <c r="I7958" s="226">
        <v>1.03</v>
      </c>
      <c r="J7958" s="227">
        <v>5.13</v>
      </c>
      <c r="K7958" s="227">
        <v>932.44</v>
      </c>
      <c r="L7958" s="228">
        <v>0</v>
      </c>
      <c r="M7958" s="229">
        <f t="shared" si="240"/>
        <v>932.44</v>
      </c>
      <c r="N7958" s="230">
        <v>0</v>
      </c>
    </row>
    <row r="7959" spans="1:14" x14ac:dyDescent="0.2">
      <c r="A7959" s="231" t="str">
        <f t="shared" si="241"/>
        <v>OK3.004NO_thin185</v>
      </c>
      <c r="B7959" s="223" t="s">
        <v>235</v>
      </c>
      <c r="C7959" s="224">
        <v>3</v>
      </c>
      <c r="D7959" s="223">
        <v>4</v>
      </c>
      <c r="E7959" s="223" t="s">
        <v>199</v>
      </c>
      <c r="F7959" s="225" t="s">
        <v>223</v>
      </c>
      <c r="G7959" s="226">
        <v>0.97</v>
      </c>
      <c r="H7959" s="226">
        <v>-0.08</v>
      </c>
      <c r="I7959" s="226">
        <v>0.89</v>
      </c>
      <c r="J7959" s="227">
        <v>4.47</v>
      </c>
      <c r="K7959" s="227">
        <v>936.91</v>
      </c>
      <c r="L7959" s="228">
        <v>0</v>
      </c>
      <c r="M7959" s="229">
        <f t="shared" si="240"/>
        <v>936.91</v>
      </c>
      <c r="N7959" s="230">
        <v>0</v>
      </c>
    </row>
    <row r="7960" spans="1:14" x14ac:dyDescent="0.2">
      <c r="A7960" s="231" t="str">
        <f t="shared" si="241"/>
        <v>OK3.004NO_thin190</v>
      </c>
      <c r="B7960" s="223" t="s">
        <v>235</v>
      </c>
      <c r="C7960" s="224">
        <v>3</v>
      </c>
      <c r="D7960" s="223">
        <v>4</v>
      </c>
      <c r="E7960" s="223" t="s">
        <v>199</v>
      </c>
      <c r="F7960" s="225" t="s">
        <v>224</v>
      </c>
      <c r="G7960" s="226">
        <v>0.92</v>
      </c>
      <c r="H7960" s="226">
        <v>-0.08</v>
      </c>
      <c r="I7960" s="226">
        <v>0.84</v>
      </c>
      <c r="J7960" s="227">
        <v>4.1900000000000004</v>
      </c>
      <c r="K7960" s="227">
        <v>941.1</v>
      </c>
      <c r="L7960" s="228">
        <v>0</v>
      </c>
      <c r="M7960" s="229">
        <f t="shared" si="240"/>
        <v>941.1</v>
      </c>
      <c r="N7960" s="230">
        <v>0</v>
      </c>
    </row>
    <row r="7961" spans="1:14" x14ac:dyDescent="0.2">
      <c r="A7961" s="231" t="str">
        <f t="shared" si="241"/>
        <v>OK3.004NO_thin195</v>
      </c>
      <c r="B7961" s="223" t="s">
        <v>235</v>
      </c>
      <c r="C7961" s="224">
        <v>3</v>
      </c>
      <c r="D7961" s="223">
        <v>4</v>
      </c>
      <c r="E7961" s="223" t="s">
        <v>199</v>
      </c>
      <c r="F7961" s="225" t="s">
        <v>225</v>
      </c>
      <c r="G7961" s="226">
        <v>0.84</v>
      </c>
      <c r="H7961" s="226">
        <v>-7.0000000000000007E-2</v>
      </c>
      <c r="I7961" s="226">
        <v>0.78</v>
      </c>
      <c r="J7961" s="227">
        <v>3.88</v>
      </c>
      <c r="K7961" s="227">
        <v>944.98</v>
      </c>
      <c r="L7961" s="228">
        <v>0</v>
      </c>
      <c r="M7961" s="229">
        <f t="shared" si="240"/>
        <v>944.98</v>
      </c>
      <c r="N7961" s="230">
        <v>0</v>
      </c>
    </row>
    <row r="7962" spans="1:14" x14ac:dyDescent="0.2">
      <c r="A7962" s="231" t="str">
        <f t="shared" si="241"/>
        <v>OK3.004Thinned000</v>
      </c>
      <c r="B7962" s="223" t="s">
        <v>235</v>
      </c>
      <c r="C7962" s="224">
        <v>3</v>
      </c>
      <c r="D7962" s="223">
        <v>4</v>
      </c>
      <c r="E7962" s="223" t="s">
        <v>172</v>
      </c>
      <c r="F7962" s="225" t="s">
        <v>0</v>
      </c>
      <c r="G7962" s="226">
        <v>0.02</v>
      </c>
      <c r="H7962" s="226">
        <v>0.08</v>
      </c>
      <c r="I7962" s="226">
        <v>0.1</v>
      </c>
      <c r="J7962" s="227">
        <v>0.49</v>
      </c>
      <c r="K7962" s="227">
        <v>0.49</v>
      </c>
      <c r="L7962" s="228">
        <v>0</v>
      </c>
      <c r="M7962" s="229">
        <f t="shared" si="240"/>
        <v>0.49</v>
      </c>
      <c r="N7962" s="230">
        <v>0</v>
      </c>
    </row>
    <row r="7963" spans="1:14" x14ac:dyDescent="0.2">
      <c r="A7963" s="231" t="str">
        <f t="shared" si="241"/>
        <v>OK3.004Thinned005</v>
      </c>
      <c r="B7963" s="223" t="s">
        <v>235</v>
      </c>
      <c r="C7963" s="224">
        <v>3</v>
      </c>
      <c r="D7963" s="223">
        <v>4</v>
      </c>
      <c r="E7963" s="223" t="s">
        <v>172</v>
      </c>
      <c r="F7963" s="225" t="s">
        <v>1</v>
      </c>
      <c r="G7963" s="226">
        <v>0.1</v>
      </c>
      <c r="H7963" s="226">
        <v>0.16</v>
      </c>
      <c r="I7963" s="226">
        <v>0.26</v>
      </c>
      <c r="J7963" s="227">
        <v>1.31</v>
      </c>
      <c r="K7963" s="227">
        <v>1.79</v>
      </c>
      <c r="L7963" s="228">
        <v>0</v>
      </c>
      <c r="M7963" s="229">
        <f t="shared" si="240"/>
        <v>1.79</v>
      </c>
      <c r="N7963" s="230">
        <v>0</v>
      </c>
    </row>
    <row r="7964" spans="1:14" x14ac:dyDescent="0.2">
      <c r="A7964" s="231" t="str">
        <f t="shared" si="241"/>
        <v>OK3.004Thinned010</v>
      </c>
      <c r="B7964" s="223" t="s">
        <v>235</v>
      </c>
      <c r="C7964" s="224">
        <v>3</v>
      </c>
      <c r="D7964" s="223">
        <v>4</v>
      </c>
      <c r="E7964" s="223" t="s">
        <v>172</v>
      </c>
      <c r="F7964" s="225" t="s">
        <v>2</v>
      </c>
      <c r="G7964" s="226">
        <v>0.4</v>
      </c>
      <c r="H7964" s="226">
        <v>0.24</v>
      </c>
      <c r="I7964" s="226">
        <v>0.63</v>
      </c>
      <c r="J7964" s="227">
        <v>3.16</v>
      </c>
      <c r="K7964" s="227">
        <v>4.96</v>
      </c>
      <c r="L7964" s="228">
        <v>0</v>
      </c>
      <c r="M7964" s="229">
        <f t="shared" si="240"/>
        <v>4.96</v>
      </c>
      <c r="N7964" s="230">
        <v>0</v>
      </c>
    </row>
    <row r="7965" spans="1:14" x14ac:dyDescent="0.2">
      <c r="A7965" s="231" t="str">
        <f t="shared" si="241"/>
        <v>OK3.004Thinned015</v>
      </c>
      <c r="B7965" s="223" t="s">
        <v>235</v>
      </c>
      <c r="C7965" s="224">
        <v>3</v>
      </c>
      <c r="D7965" s="223">
        <v>4</v>
      </c>
      <c r="E7965" s="223" t="s">
        <v>172</v>
      </c>
      <c r="F7965" s="225" t="s">
        <v>3</v>
      </c>
      <c r="G7965" s="226">
        <v>1.46</v>
      </c>
      <c r="H7965" s="226">
        <v>0.31</v>
      </c>
      <c r="I7965" s="226">
        <v>1.77</v>
      </c>
      <c r="J7965" s="227">
        <v>8.8699999999999992</v>
      </c>
      <c r="K7965" s="227">
        <v>13.83</v>
      </c>
      <c r="L7965" s="228">
        <v>0</v>
      </c>
      <c r="M7965" s="229">
        <f t="shared" si="240"/>
        <v>13.83</v>
      </c>
      <c r="N7965" s="230">
        <v>0</v>
      </c>
    </row>
    <row r="7966" spans="1:14" x14ac:dyDescent="0.2">
      <c r="A7966" s="231" t="str">
        <f t="shared" si="241"/>
        <v>OK3.004Thinned020</v>
      </c>
      <c r="B7966" s="223" t="s">
        <v>235</v>
      </c>
      <c r="C7966" s="224">
        <v>3</v>
      </c>
      <c r="D7966" s="223">
        <v>4</v>
      </c>
      <c r="E7966" s="223" t="s">
        <v>172</v>
      </c>
      <c r="F7966" s="225" t="s">
        <v>4</v>
      </c>
      <c r="G7966" s="226">
        <v>5.23</v>
      </c>
      <c r="H7966" s="226">
        <v>0.38</v>
      </c>
      <c r="I7966" s="226">
        <v>5.61</v>
      </c>
      <c r="J7966" s="227">
        <v>28.05</v>
      </c>
      <c r="K7966" s="227">
        <v>41.88</v>
      </c>
      <c r="L7966" s="228">
        <v>0</v>
      </c>
      <c r="M7966" s="229">
        <f t="shared" si="240"/>
        <v>41.88</v>
      </c>
      <c r="N7966" s="230">
        <v>0</v>
      </c>
    </row>
    <row r="7967" spans="1:14" x14ac:dyDescent="0.2">
      <c r="A7967" s="231" t="str">
        <f t="shared" si="241"/>
        <v>OK3.004Thinned025</v>
      </c>
      <c r="B7967" s="223" t="s">
        <v>235</v>
      </c>
      <c r="C7967" s="224">
        <v>3</v>
      </c>
      <c r="D7967" s="223">
        <v>4</v>
      </c>
      <c r="E7967" s="223" t="s">
        <v>172</v>
      </c>
      <c r="F7967" s="225" t="s">
        <v>5</v>
      </c>
      <c r="G7967" s="226">
        <v>18.23</v>
      </c>
      <c r="H7967" s="226">
        <v>0.46</v>
      </c>
      <c r="I7967" s="226">
        <v>18.690000000000001</v>
      </c>
      <c r="J7967" s="227">
        <v>93.44</v>
      </c>
      <c r="K7967" s="227">
        <v>135.31</v>
      </c>
      <c r="L7967" s="228">
        <v>0</v>
      </c>
      <c r="M7967" s="229">
        <f t="shared" si="240"/>
        <v>135.31</v>
      </c>
      <c r="N7967" s="230">
        <v>0</v>
      </c>
    </row>
    <row r="7968" spans="1:14" x14ac:dyDescent="0.2">
      <c r="A7968" s="231" t="str">
        <f t="shared" si="241"/>
        <v>OK3.004Thinned030</v>
      </c>
      <c r="B7968" s="223" t="s">
        <v>235</v>
      </c>
      <c r="C7968" s="224">
        <v>3</v>
      </c>
      <c r="D7968" s="223">
        <v>4</v>
      </c>
      <c r="E7968" s="223" t="s">
        <v>172</v>
      </c>
      <c r="F7968" s="225" t="s">
        <v>6</v>
      </c>
      <c r="G7968" s="226">
        <v>19.170000000000002</v>
      </c>
      <c r="H7968" s="226">
        <v>10.36</v>
      </c>
      <c r="I7968" s="226">
        <v>29.53</v>
      </c>
      <c r="J7968" s="227">
        <v>147.66</v>
      </c>
      <c r="K7968" s="227">
        <v>282.97000000000003</v>
      </c>
      <c r="L7968" s="228">
        <v>-0.16</v>
      </c>
      <c r="M7968" s="229">
        <f t="shared" si="240"/>
        <v>282.81</v>
      </c>
      <c r="N7968" s="230">
        <v>9.15</v>
      </c>
    </row>
    <row r="7969" spans="1:14" x14ac:dyDescent="0.2">
      <c r="A7969" s="231" t="str">
        <f t="shared" si="241"/>
        <v>OK3.004Thinned035</v>
      </c>
      <c r="B7969" s="223" t="s">
        <v>235</v>
      </c>
      <c r="C7969" s="224">
        <v>3</v>
      </c>
      <c r="D7969" s="223">
        <v>4</v>
      </c>
      <c r="E7969" s="223" t="s">
        <v>172</v>
      </c>
      <c r="F7969" s="225" t="s">
        <v>7</v>
      </c>
      <c r="G7969" s="226">
        <v>4.78</v>
      </c>
      <c r="H7969" s="226">
        <v>2.85</v>
      </c>
      <c r="I7969" s="226">
        <v>7.63</v>
      </c>
      <c r="J7969" s="227">
        <v>38.15</v>
      </c>
      <c r="K7969" s="227">
        <v>321.12</v>
      </c>
      <c r="L7969" s="228">
        <v>-0.3</v>
      </c>
      <c r="M7969" s="229">
        <f t="shared" si="240"/>
        <v>320.82</v>
      </c>
      <c r="N7969" s="230">
        <v>7.4</v>
      </c>
    </row>
    <row r="7970" spans="1:14" x14ac:dyDescent="0.2">
      <c r="A7970" s="231" t="str">
        <f t="shared" si="241"/>
        <v>OK3.004Thinned040</v>
      </c>
      <c r="B7970" s="223" t="s">
        <v>235</v>
      </c>
      <c r="C7970" s="224">
        <v>3</v>
      </c>
      <c r="D7970" s="223">
        <v>4</v>
      </c>
      <c r="E7970" s="223" t="s">
        <v>172</v>
      </c>
      <c r="F7970" s="225" t="s">
        <v>8</v>
      </c>
      <c r="G7970" s="226">
        <v>2.13</v>
      </c>
      <c r="H7970" s="226">
        <v>0.81</v>
      </c>
      <c r="I7970" s="226">
        <v>2.95</v>
      </c>
      <c r="J7970" s="227">
        <v>14.74</v>
      </c>
      <c r="K7970" s="227">
        <v>335.86</v>
      </c>
      <c r="L7970" s="228">
        <v>-0.55000000000000004</v>
      </c>
      <c r="M7970" s="229">
        <f t="shared" si="240"/>
        <v>335.31</v>
      </c>
      <c r="N7970" s="230">
        <v>2.4</v>
      </c>
    </row>
    <row r="7971" spans="1:14" x14ac:dyDescent="0.2">
      <c r="A7971" s="231" t="str">
        <f t="shared" si="241"/>
        <v>OK3.004Thinned045</v>
      </c>
      <c r="B7971" s="223" t="s">
        <v>235</v>
      </c>
      <c r="C7971" s="224">
        <v>3</v>
      </c>
      <c r="D7971" s="223">
        <v>4</v>
      </c>
      <c r="E7971" s="223" t="s">
        <v>172</v>
      </c>
      <c r="F7971" s="225" t="s">
        <v>9</v>
      </c>
      <c r="G7971" s="226">
        <v>3.45</v>
      </c>
      <c r="H7971" s="226">
        <v>0.63</v>
      </c>
      <c r="I7971" s="226">
        <v>4.08</v>
      </c>
      <c r="J7971" s="227">
        <v>20.38</v>
      </c>
      <c r="K7971" s="227">
        <v>356.24</v>
      </c>
      <c r="L7971" s="228">
        <v>-0.82</v>
      </c>
      <c r="M7971" s="229">
        <f t="shared" si="240"/>
        <v>355.42</v>
      </c>
      <c r="N7971" s="230">
        <v>2.5499999999999998</v>
      </c>
    </row>
    <row r="7972" spans="1:14" x14ac:dyDescent="0.2">
      <c r="A7972" s="231" t="str">
        <f t="shared" si="241"/>
        <v>OK3.004Thinned050</v>
      </c>
      <c r="B7972" s="223" t="s">
        <v>235</v>
      </c>
      <c r="C7972" s="224">
        <v>3</v>
      </c>
      <c r="D7972" s="223">
        <v>4</v>
      </c>
      <c r="E7972" s="223" t="s">
        <v>172</v>
      </c>
      <c r="F7972" s="225" t="s">
        <v>10</v>
      </c>
      <c r="G7972" s="226">
        <v>4</v>
      </c>
      <c r="H7972" s="226">
        <v>-0.03</v>
      </c>
      <c r="I7972" s="226">
        <v>3.98</v>
      </c>
      <c r="J7972" s="227">
        <v>19.88</v>
      </c>
      <c r="K7972" s="227">
        <v>376.11</v>
      </c>
      <c r="L7972" s="228">
        <v>-1.0900000000000001</v>
      </c>
      <c r="M7972" s="229">
        <f t="shared" si="240"/>
        <v>375.02000000000004</v>
      </c>
      <c r="N7972" s="230">
        <v>2.59</v>
      </c>
    </row>
    <row r="7973" spans="1:14" x14ac:dyDescent="0.2">
      <c r="A7973" s="231" t="str">
        <f t="shared" si="241"/>
        <v>OK3.004Thinned055</v>
      </c>
      <c r="B7973" s="223" t="s">
        <v>235</v>
      </c>
      <c r="C7973" s="224">
        <v>3</v>
      </c>
      <c r="D7973" s="223">
        <v>4</v>
      </c>
      <c r="E7973" s="223" t="s">
        <v>172</v>
      </c>
      <c r="F7973" s="225" t="s">
        <v>11</v>
      </c>
      <c r="G7973" s="226">
        <v>3.92</v>
      </c>
      <c r="H7973" s="226">
        <v>-0.52</v>
      </c>
      <c r="I7973" s="226">
        <v>3.4</v>
      </c>
      <c r="J7973" s="227">
        <v>16.989999999999998</v>
      </c>
      <c r="K7973" s="227">
        <v>393.11</v>
      </c>
      <c r="L7973" s="228">
        <v>-1.36</v>
      </c>
      <c r="M7973" s="229">
        <f t="shared" si="240"/>
        <v>391.75</v>
      </c>
      <c r="N7973" s="230">
        <v>2.65</v>
      </c>
    </row>
    <row r="7974" spans="1:14" x14ac:dyDescent="0.2">
      <c r="A7974" s="231" t="str">
        <f t="shared" si="241"/>
        <v>OK3.004Thinned060</v>
      </c>
      <c r="B7974" s="223" t="s">
        <v>235</v>
      </c>
      <c r="C7974" s="224">
        <v>3</v>
      </c>
      <c r="D7974" s="223">
        <v>4</v>
      </c>
      <c r="E7974" s="223" t="s">
        <v>172</v>
      </c>
      <c r="F7974" s="225" t="s">
        <v>12</v>
      </c>
      <c r="G7974" s="226">
        <v>4.07</v>
      </c>
      <c r="H7974" s="226">
        <v>-0.79</v>
      </c>
      <c r="I7974" s="226">
        <v>3.28</v>
      </c>
      <c r="J7974" s="227">
        <v>16.399999999999999</v>
      </c>
      <c r="K7974" s="227">
        <v>409.51</v>
      </c>
      <c r="L7974" s="228">
        <v>-1.64</v>
      </c>
      <c r="M7974" s="229">
        <f t="shared" si="240"/>
        <v>407.87</v>
      </c>
      <c r="N7974" s="230">
        <v>2.64</v>
      </c>
    </row>
    <row r="7975" spans="1:14" x14ac:dyDescent="0.2">
      <c r="A7975" s="231" t="str">
        <f t="shared" si="241"/>
        <v>OK3.004Thinned065</v>
      </c>
      <c r="B7975" s="223" t="s">
        <v>235</v>
      </c>
      <c r="C7975" s="224">
        <v>3</v>
      </c>
      <c r="D7975" s="223">
        <v>4</v>
      </c>
      <c r="E7975" s="223" t="s">
        <v>172</v>
      </c>
      <c r="F7975" s="225" t="s">
        <v>13</v>
      </c>
      <c r="G7975" s="226">
        <v>4.1100000000000003</v>
      </c>
      <c r="H7975" s="226">
        <v>-0.75</v>
      </c>
      <c r="I7975" s="226">
        <v>3.36</v>
      </c>
      <c r="J7975" s="227">
        <v>16.809999999999999</v>
      </c>
      <c r="K7975" s="227">
        <v>426.31</v>
      </c>
      <c r="L7975" s="228">
        <v>-1.91</v>
      </c>
      <c r="M7975" s="229">
        <f t="shared" si="240"/>
        <v>424.4</v>
      </c>
      <c r="N7975" s="230">
        <v>2.7</v>
      </c>
    </row>
    <row r="7976" spans="1:14" x14ac:dyDescent="0.2">
      <c r="A7976" s="231" t="str">
        <f t="shared" si="241"/>
        <v>OK3.004Thinned070</v>
      </c>
      <c r="B7976" s="223" t="s">
        <v>235</v>
      </c>
      <c r="C7976" s="224">
        <v>3</v>
      </c>
      <c r="D7976" s="223">
        <v>4</v>
      </c>
      <c r="E7976" s="223" t="s">
        <v>172</v>
      </c>
      <c r="F7976" s="225" t="s">
        <v>200</v>
      </c>
      <c r="G7976" s="226">
        <v>3.5</v>
      </c>
      <c r="H7976" s="226">
        <v>-0.49</v>
      </c>
      <c r="I7976" s="226">
        <v>3.01</v>
      </c>
      <c r="J7976" s="227">
        <v>15.05</v>
      </c>
      <c r="K7976" s="227">
        <v>441.37</v>
      </c>
      <c r="L7976" s="228">
        <v>-2.2000000000000002</v>
      </c>
      <c r="M7976" s="229">
        <f t="shared" si="240"/>
        <v>439.17</v>
      </c>
      <c r="N7976" s="230">
        <v>2.7</v>
      </c>
    </row>
    <row r="7977" spans="1:14" x14ac:dyDescent="0.2">
      <c r="A7977" s="231" t="str">
        <f t="shared" si="241"/>
        <v>OK3.004Thinned075</v>
      </c>
      <c r="B7977" s="223" t="s">
        <v>235</v>
      </c>
      <c r="C7977" s="224">
        <v>3</v>
      </c>
      <c r="D7977" s="223">
        <v>4</v>
      </c>
      <c r="E7977" s="223" t="s">
        <v>172</v>
      </c>
      <c r="F7977" s="225" t="s">
        <v>201</v>
      </c>
      <c r="G7977" s="226">
        <v>3.09</v>
      </c>
      <c r="H7977" s="226">
        <v>-0.36</v>
      </c>
      <c r="I7977" s="226">
        <v>2.73</v>
      </c>
      <c r="J7977" s="227">
        <v>13.66</v>
      </c>
      <c r="K7977" s="227">
        <v>455.03</v>
      </c>
      <c r="L7977" s="228">
        <v>-2.48</v>
      </c>
      <c r="M7977" s="229">
        <f t="shared" si="240"/>
        <v>452.54999999999995</v>
      </c>
      <c r="N7977" s="230">
        <v>2.72</v>
      </c>
    </row>
    <row r="7978" spans="1:14" x14ac:dyDescent="0.2">
      <c r="A7978" s="231" t="str">
        <f t="shared" si="241"/>
        <v>OK3.004Thinned080</v>
      </c>
      <c r="B7978" s="223" t="s">
        <v>235</v>
      </c>
      <c r="C7978" s="224">
        <v>3</v>
      </c>
      <c r="D7978" s="223">
        <v>4</v>
      </c>
      <c r="E7978" s="223" t="s">
        <v>172</v>
      </c>
      <c r="F7978" s="225" t="s">
        <v>202</v>
      </c>
      <c r="G7978" s="226">
        <v>3.01</v>
      </c>
      <c r="H7978" s="226">
        <v>-0.2</v>
      </c>
      <c r="I7978" s="226">
        <v>2.81</v>
      </c>
      <c r="J7978" s="227">
        <v>14.03</v>
      </c>
      <c r="K7978" s="227">
        <v>469.05</v>
      </c>
      <c r="L7978" s="228">
        <v>-2.76</v>
      </c>
      <c r="M7978" s="229">
        <f t="shared" si="240"/>
        <v>466.29</v>
      </c>
      <c r="N7978" s="230">
        <v>2.72</v>
      </c>
    </row>
    <row r="7979" spans="1:14" x14ac:dyDescent="0.2">
      <c r="A7979" s="231" t="str">
        <f t="shared" si="241"/>
        <v>OK3.004Thinned085</v>
      </c>
      <c r="B7979" s="223" t="s">
        <v>235</v>
      </c>
      <c r="C7979" s="224">
        <v>3</v>
      </c>
      <c r="D7979" s="223">
        <v>4</v>
      </c>
      <c r="E7979" s="223" t="s">
        <v>172</v>
      </c>
      <c r="F7979" s="225" t="s">
        <v>203</v>
      </c>
      <c r="G7979" s="226">
        <v>2.4900000000000002</v>
      </c>
      <c r="H7979" s="226">
        <v>0.1</v>
      </c>
      <c r="I7979" s="226">
        <v>2.59</v>
      </c>
      <c r="J7979" s="227">
        <v>12.94</v>
      </c>
      <c r="K7979" s="227">
        <v>481.99</v>
      </c>
      <c r="L7979" s="228">
        <v>-3.04</v>
      </c>
      <c r="M7979" s="229">
        <f t="shared" si="240"/>
        <v>478.95</v>
      </c>
      <c r="N7979" s="230">
        <v>2.74</v>
      </c>
    </row>
    <row r="7980" spans="1:14" x14ac:dyDescent="0.2">
      <c r="A7980" s="231" t="str">
        <f t="shared" si="241"/>
        <v>OK3.004Thinned090</v>
      </c>
      <c r="B7980" s="223" t="s">
        <v>235</v>
      </c>
      <c r="C7980" s="224">
        <v>3</v>
      </c>
      <c r="D7980" s="223">
        <v>4</v>
      </c>
      <c r="E7980" s="223" t="s">
        <v>172</v>
      </c>
      <c r="F7980" s="225" t="s">
        <v>204</v>
      </c>
      <c r="G7980" s="226">
        <v>-0.35</v>
      </c>
      <c r="H7980" s="226">
        <v>2.25</v>
      </c>
      <c r="I7980" s="226">
        <v>1.89</v>
      </c>
      <c r="J7980" s="227">
        <v>9.4700000000000006</v>
      </c>
      <c r="K7980" s="227">
        <v>491.46</v>
      </c>
      <c r="L7980" s="228">
        <v>-3.29</v>
      </c>
      <c r="M7980" s="229">
        <f t="shared" si="240"/>
        <v>488.16999999999996</v>
      </c>
      <c r="N7980" s="230">
        <v>2.35</v>
      </c>
    </row>
    <row r="7981" spans="1:14" x14ac:dyDescent="0.2">
      <c r="A7981" s="231" t="str">
        <f t="shared" si="241"/>
        <v>OK3.004Thinned095</v>
      </c>
      <c r="B7981" s="223" t="s">
        <v>235</v>
      </c>
      <c r="C7981" s="224">
        <v>3</v>
      </c>
      <c r="D7981" s="223">
        <v>4</v>
      </c>
      <c r="E7981" s="223" t="s">
        <v>172</v>
      </c>
      <c r="F7981" s="225" t="s">
        <v>205</v>
      </c>
      <c r="G7981" s="226">
        <v>1.78</v>
      </c>
      <c r="H7981" s="226">
        <v>-1.31</v>
      </c>
      <c r="I7981" s="226">
        <v>0.47</v>
      </c>
      <c r="J7981" s="227">
        <v>2.36</v>
      </c>
      <c r="K7981" s="227">
        <v>493.82</v>
      </c>
      <c r="L7981" s="228">
        <v>-3.57</v>
      </c>
      <c r="M7981" s="229">
        <f t="shared" si="240"/>
        <v>490.25</v>
      </c>
      <c r="N7981" s="230">
        <v>2.76</v>
      </c>
    </row>
    <row r="7982" spans="1:14" x14ac:dyDescent="0.2">
      <c r="A7982" s="231" t="str">
        <f t="shared" si="241"/>
        <v>OK3.004Thinned100</v>
      </c>
      <c r="B7982" s="223" t="s">
        <v>235</v>
      </c>
      <c r="C7982" s="224">
        <v>3</v>
      </c>
      <c r="D7982" s="223">
        <v>4</v>
      </c>
      <c r="E7982" s="223" t="s">
        <v>172</v>
      </c>
      <c r="F7982" s="225" t="s">
        <v>206</v>
      </c>
      <c r="G7982" s="226">
        <v>1.44</v>
      </c>
      <c r="H7982" s="226">
        <v>-0.96</v>
      </c>
      <c r="I7982" s="226">
        <v>0.48</v>
      </c>
      <c r="J7982" s="227">
        <v>2.42</v>
      </c>
      <c r="K7982" s="227">
        <v>496.24</v>
      </c>
      <c r="L7982" s="228">
        <v>-3.86</v>
      </c>
      <c r="M7982" s="229">
        <f t="shared" si="240"/>
        <v>492.38</v>
      </c>
      <c r="N7982" s="230">
        <v>2.75</v>
      </c>
    </row>
    <row r="7983" spans="1:14" x14ac:dyDescent="0.2">
      <c r="A7983" s="231" t="str">
        <f t="shared" si="241"/>
        <v>OK3.004Thinned105</v>
      </c>
      <c r="B7983" s="223" t="s">
        <v>235</v>
      </c>
      <c r="C7983" s="224">
        <v>3</v>
      </c>
      <c r="D7983" s="223">
        <v>4</v>
      </c>
      <c r="E7983" s="223" t="s">
        <v>172</v>
      </c>
      <c r="F7983" s="225" t="s">
        <v>207</v>
      </c>
      <c r="G7983" s="226">
        <v>1.18</v>
      </c>
      <c r="H7983" s="226">
        <v>-0.85</v>
      </c>
      <c r="I7983" s="226">
        <v>0.32</v>
      </c>
      <c r="J7983" s="227">
        <v>1.61</v>
      </c>
      <c r="K7983" s="227">
        <v>497.85</v>
      </c>
      <c r="L7983" s="228">
        <v>-4.13</v>
      </c>
      <c r="M7983" s="229">
        <f t="shared" si="240"/>
        <v>493.72</v>
      </c>
      <c r="N7983" s="230">
        <v>2.62</v>
      </c>
    </row>
    <row r="7984" spans="1:14" x14ac:dyDescent="0.2">
      <c r="A7984" s="231" t="str">
        <f t="shared" si="241"/>
        <v>OK3.004Thinned110</v>
      </c>
      <c r="B7984" s="223" t="s">
        <v>235</v>
      </c>
      <c r="C7984" s="224">
        <v>3</v>
      </c>
      <c r="D7984" s="223">
        <v>4</v>
      </c>
      <c r="E7984" s="223" t="s">
        <v>172</v>
      </c>
      <c r="F7984" s="225" t="s">
        <v>208</v>
      </c>
      <c r="G7984" s="226">
        <v>1.39</v>
      </c>
      <c r="H7984" s="226">
        <v>-0.9</v>
      </c>
      <c r="I7984" s="226">
        <v>0.49</v>
      </c>
      <c r="J7984" s="227">
        <v>2.44</v>
      </c>
      <c r="K7984" s="227">
        <v>500.29</v>
      </c>
      <c r="L7984" s="228">
        <v>-4.3899999999999997</v>
      </c>
      <c r="M7984" s="229">
        <f t="shared" si="240"/>
        <v>495.90000000000003</v>
      </c>
      <c r="N7984" s="230">
        <v>2.4500000000000002</v>
      </c>
    </row>
    <row r="7985" spans="1:14" x14ac:dyDescent="0.2">
      <c r="A7985" s="231" t="str">
        <f t="shared" si="241"/>
        <v>OK3.004Thinned115</v>
      </c>
      <c r="B7985" s="223" t="s">
        <v>235</v>
      </c>
      <c r="C7985" s="224">
        <v>3</v>
      </c>
      <c r="D7985" s="223">
        <v>4</v>
      </c>
      <c r="E7985" s="223" t="s">
        <v>172</v>
      </c>
      <c r="F7985" s="225" t="s">
        <v>209</v>
      </c>
      <c r="G7985" s="226">
        <v>0.88</v>
      </c>
      <c r="H7985" s="226">
        <v>-0.61</v>
      </c>
      <c r="I7985" s="226">
        <v>0.27</v>
      </c>
      <c r="J7985" s="227">
        <v>1.36</v>
      </c>
      <c r="K7985" s="227">
        <v>501.66</v>
      </c>
      <c r="L7985" s="228">
        <v>-4.62</v>
      </c>
      <c r="M7985" s="229">
        <f t="shared" si="240"/>
        <v>497.04</v>
      </c>
      <c r="N7985" s="230">
        <v>2.27</v>
      </c>
    </row>
    <row r="7986" spans="1:14" x14ac:dyDescent="0.2">
      <c r="A7986" s="231" t="str">
        <f t="shared" si="241"/>
        <v>OK3.004Thinned120</v>
      </c>
      <c r="B7986" s="223" t="s">
        <v>235</v>
      </c>
      <c r="C7986" s="224">
        <v>3</v>
      </c>
      <c r="D7986" s="223">
        <v>4</v>
      </c>
      <c r="E7986" s="223" t="s">
        <v>172</v>
      </c>
      <c r="F7986" s="225" t="s">
        <v>210</v>
      </c>
      <c r="G7986" s="226">
        <v>0.76</v>
      </c>
      <c r="H7986" s="226">
        <v>-0.49</v>
      </c>
      <c r="I7986" s="226">
        <v>0.27</v>
      </c>
      <c r="J7986" s="227">
        <v>1.35</v>
      </c>
      <c r="K7986" s="227">
        <v>503.01</v>
      </c>
      <c r="L7986" s="228">
        <v>-4.84</v>
      </c>
      <c r="M7986" s="229">
        <f t="shared" ref="M7986:M8049" si="242">K7986+L7986</f>
        <v>498.17</v>
      </c>
      <c r="N7986" s="230">
        <v>2.09</v>
      </c>
    </row>
    <row r="7987" spans="1:14" x14ac:dyDescent="0.2">
      <c r="A7987" s="231" t="str">
        <f t="shared" si="241"/>
        <v>OK3.004Thinned125</v>
      </c>
      <c r="B7987" s="223" t="s">
        <v>235</v>
      </c>
      <c r="C7987" s="224">
        <v>3</v>
      </c>
      <c r="D7987" s="223">
        <v>4</v>
      </c>
      <c r="E7987" s="223" t="s">
        <v>172</v>
      </c>
      <c r="F7987" s="225" t="s">
        <v>211</v>
      </c>
      <c r="G7987" s="226">
        <v>0.73</v>
      </c>
      <c r="H7987" s="226">
        <v>-0.5</v>
      </c>
      <c r="I7987" s="226">
        <v>0.23</v>
      </c>
      <c r="J7987" s="227">
        <v>1.1399999999999999</v>
      </c>
      <c r="K7987" s="227">
        <v>504.15</v>
      </c>
      <c r="L7987" s="228">
        <v>-5.03</v>
      </c>
      <c r="M7987" s="229">
        <f t="shared" si="242"/>
        <v>499.12</v>
      </c>
      <c r="N7987" s="230">
        <v>1.92</v>
      </c>
    </row>
    <row r="7988" spans="1:14" x14ac:dyDescent="0.2">
      <c r="A7988" s="231" t="str">
        <f t="shared" si="241"/>
        <v>OK3.004Thinned130</v>
      </c>
      <c r="B7988" s="223" t="s">
        <v>235</v>
      </c>
      <c r="C7988" s="224">
        <v>3</v>
      </c>
      <c r="D7988" s="223">
        <v>4</v>
      </c>
      <c r="E7988" s="223" t="s">
        <v>172</v>
      </c>
      <c r="F7988" s="225" t="s">
        <v>212</v>
      </c>
      <c r="G7988" s="226">
        <v>0.69</v>
      </c>
      <c r="H7988" s="226">
        <v>-0.52</v>
      </c>
      <c r="I7988" s="226">
        <v>0.17</v>
      </c>
      <c r="J7988" s="227">
        <v>0.87</v>
      </c>
      <c r="K7988" s="227">
        <v>505.02</v>
      </c>
      <c r="L7988" s="228">
        <v>-5.22</v>
      </c>
      <c r="M7988" s="229">
        <f t="shared" si="242"/>
        <v>499.79999999999995</v>
      </c>
      <c r="N7988" s="230">
        <v>1.75</v>
      </c>
    </row>
    <row r="7989" spans="1:14" x14ac:dyDescent="0.2">
      <c r="A7989" s="231" t="str">
        <f t="shared" si="241"/>
        <v>OK3.004Thinned135</v>
      </c>
      <c r="B7989" s="223" t="s">
        <v>235</v>
      </c>
      <c r="C7989" s="224">
        <v>3</v>
      </c>
      <c r="D7989" s="223">
        <v>4</v>
      </c>
      <c r="E7989" s="223" t="s">
        <v>172</v>
      </c>
      <c r="F7989" s="225" t="s">
        <v>213</v>
      </c>
      <c r="G7989" s="226">
        <v>0.63</v>
      </c>
      <c r="H7989" s="226">
        <v>-0.54</v>
      </c>
      <c r="I7989" s="226">
        <v>0.09</v>
      </c>
      <c r="J7989" s="227">
        <v>0.46</v>
      </c>
      <c r="K7989" s="227">
        <v>505.48</v>
      </c>
      <c r="L7989" s="228">
        <v>-5.38</v>
      </c>
      <c r="M7989" s="229">
        <f t="shared" si="242"/>
        <v>500.1</v>
      </c>
      <c r="N7989" s="230">
        <v>1.58</v>
      </c>
    </row>
    <row r="7990" spans="1:14" x14ac:dyDescent="0.2">
      <c r="A7990" s="231" t="str">
        <f t="shared" si="241"/>
        <v>OK3.004Thinned140</v>
      </c>
      <c r="B7990" s="223" t="s">
        <v>235</v>
      </c>
      <c r="C7990" s="224">
        <v>3</v>
      </c>
      <c r="D7990" s="223">
        <v>4</v>
      </c>
      <c r="E7990" s="223" t="s">
        <v>172</v>
      </c>
      <c r="F7990" s="225" t="s">
        <v>214</v>
      </c>
      <c r="G7990" s="226">
        <v>0.75</v>
      </c>
      <c r="H7990" s="226">
        <v>-0.54</v>
      </c>
      <c r="I7990" s="226">
        <v>0.2</v>
      </c>
      <c r="J7990" s="227">
        <v>1.02</v>
      </c>
      <c r="K7990" s="227">
        <v>506.5</v>
      </c>
      <c r="L7990" s="228">
        <v>-5.53</v>
      </c>
      <c r="M7990" s="229">
        <f t="shared" si="242"/>
        <v>500.97</v>
      </c>
      <c r="N7990" s="230">
        <v>1.4</v>
      </c>
    </row>
    <row r="7991" spans="1:14" x14ac:dyDescent="0.2">
      <c r="A7991" s="231" t="str">
        <f t="shared" si="241"/>
        <v>OK3.004Thinned145</v>
      </c>
      <c r="B7991" s="223" t="s">
        <v>235</v>
      </c>
      <c r="C7991" s="224">
        <v>3</v>
      </c>
      <c r="D7991" s="223">
        <v>4</v>
      </c>
      <c r="E7991" s="223" t="s">
        <v>172</v>
      </c>
      <c r="F7991" s="225" t="s">
        <v>215</v>
      </c>
      <c r="G7991" s="226">
        <v>0.59</v>
      </c>
      <c r="H7991" s="226">
        <v>-0.54</v>
      </c>
      <c r="I7991" s="226">
        <v>0.05</v>
      </c>
      <c r="J7991" s="227">
        <v>0.27</v>
      </c>
      <c r="K7991" s="227">
        <v>506.77</v>
      </c>
      <c r="L7991" s="228">
        <v>-5.65</v>
      </c>
      <c r="M7991" s="229">
        <f t="shared" si="242"/>
        <v>501.12</v>
      </c>
      <c r="N7991" s="230">
        <v>1.22</v>
      </c>
    </row>
    <row r="7992" spans="1:14" x14ac:dyDescent="0.2">
      <c r="A7992" s="231" t="str">
        <f t="shared" si="241"/>
        <v>OK3.004Thinned150</v>
      </c>
      <c r="B7992" s="223" t="s">
        <v>235</v>
      </c>
      <c r="C7992" s="224">
        <v>3</v>
      </c>
      <c r="D7992" s="223">
        <v>4</v>
      </c>
      <c r="E7992" s="223" t="s">
        <v>172</v>
      </c>
      <c r="F7992" s="225" t="s">
        <v>216</v>
      </c>
      <c r="G7992" s="226">
        <v>0.67</v>
      </c>
      <c r="H7992" s="226">
        <v>-0.53</v>
      </c>
      <c r="I7992" s="226">
        <v>0.13</v>
      </c>
      <c r="J7992" s="227">
        <v>0.67</v>
      </c>
      <c r="K7992" s="227">
        <v>507.44</v>
      </c>
      <c r="L7992" s="228">
        <v>-5.76</v>
      </c>
      <c r="M7992" s="229">
        <f t="shared" si="242"/>
        <v>501.68</v>
      </c>
      <c r="N7992" s="230">
        <v>1.07</v>
      </c>
    </row>
    <row r="7993" spans="1:14" x14ac:dyDescent="0.2">
      <c r="A7993" s="231" t="str">
        <f t="shared" si="241"/>
        <v>OK3.004Thinned155</v>
      </c>
      <c r="B7993" s="223" t="s">
        <v>235</v>
      </c>
      <c r="C7993" s="224">
        <v>3</v>
      </c>
      <c r="D7993" s="223">
        <v>4</v>
      </c>
      <c r="E7993" s="223" t="s">
        <v>172</v>
      </c>
      <c r="F7993" s="225" t="s">
        <v>217</v>
      </c>
      <c r="G7993" s="226">
        <v>1.02</v>
      </c>
      <c r="H7993" s="226">
        <v>-0.47</v>
      </c>
      <c r="I7993" s="226">
        <v>0.55000000000000004</v>
      </c>
      <c r="J7993" s="227">
        <v>2.75</v>
      </c>
      <c r="K7993" s="227">
        <v>510.2</v>
      </c>
      <c r="L7993" s="228">
        <v>-5.86</v>
      </c>
      <c r="M7993" s="229">
        <f t="shared" si="242"/>
        <v>504.34</v>
      </c>
      <c r="N7993" s="230">
        <v>0.94</v>
      </c>
    </row>
    <row r="7994" spans="1:14" x14ac:dyDescent="0.2">
      <c r="A7994" s="231" t="str">
        <f t="shared" si="241"/>
        <v>OK3.004Thinned160</v>
      </c>
      <c r="B7994" s="223" t="s">
        <v>235</v>
      </c>
      <c r="C7994" s="224">
        <v>3</v>
      </c>
      <c r="D7994" s="223">
        <v>4</v>
      </c>
      <c r="E7994" s="223" t="s">
        <v>172</v>
      </c>
      <c r="F7994" s="225" t="s">
        <v>218</v>
      </c>
      <c r="G7994" s="226">
        <v>1.08</v>
      </c>
      <c r="H7994" s="226">
        <v>-0.41</v>
      </c>
      <c r="I7994" s="226">
        <v>0.66</v>
      </c>
      <c r="J7994" s="227">
        <v>3.3</v>
      </c>
      <c r="K7994" s="227">
        <v>513.5</v>
      </c>
      <c r="L7994" s="228">
        <v>-5.94</v>
      </c>
      <c r="M7994" s="229">
        <f t="shared" si="242"/>
        <v>507.56</v>
      </c>
      <c r="N7994" s="230">
        <v>0.82</v>
      </c>
    </row>
    <row r="7995" spans="1:14" x14ac:dyDescent="0.2">
      <c r="A7995" s="231" t="str">
        <f t="shared" si="241"/>
        <v>OK3.004Thinned165</v>
      </c>
      <c r="B7995" s="223" t="s">
        <v>235</v>
      </c>
      <c r="C7995" s="224">
        <v>3</v>
      </c>
      <c r="D7995" s="223">
        <v>4</v>
      </c>
      <c r="E7995" s="223" t="s">
        <v>172</v>
      </c>
      <c r="F7995" s="225" t="s">
        <v>219</v>
      </c>
      <c r="G7995" s="226">
        <v>1.1100000000000001</v>
      </c>
      <c r="H7995" s="226">
        <v>-0.36</v>
      </c>
      <c r="I7995" s="226">
        <v>0.75</v>
      </c>
      <c r="J7995" s="227">
        <v>3.75</v>
      </c>
      <c r="K7995" s="227">
        <v>517.25</v>
      </c>
      <c r="L7995" s="228">
        <v>-6.02</v>
      </c>
      <c r="M7995" s="229">
        <f t="shared" si="242"/>
        <v>511.23</v>
      </c>
      <c r="N7995" s="230">
        <v>0.71</v>
      </c>
    </row>
    <row r="7996" spans="1:14" x14ac:dyDescent="0.2">
      <c r="A7996" s="231" t="str">
        <f t="shared" si="241"/>
        <v>OK3.004Thinned170</v>
      </c>
      <c r="B7996" s="223" t="s">
        <v>235</v>
      </c>
      <c r="C7996" s="224">
        <v>3</v>
      </c>
      <c r="D7996" s="223">
        <v>4</v>
      </c>
      <c r="E7996" s="223" t="s">
        <v>172</v>
      </c>
      <c r="F7996" s="225" t="s">
        <v>220</v>
      </c>
      <c r="G7996" s="226">
        <v>1.1100000000000001</v>
      </c>
      <c r="H7996" s="226">
        <v>-0.32</v>
      </c>
      <c r="I7996" s="226">
        <v>0.79</v>
      </c>
      <c r="J7996" s="227">
        <v>3.93</v>
      </c>
      <c r="K7996" s="227">
        <v>521.17999999999995</v>
      </c>
      <c r="L7996" s="228">
        <v>-6.08</v>
      </c>
      <c r="M7996" s="229">
        <f t="shared" si="242"/>
        <v>515.09999999999991</v>
      </c>
      <c r="N7996" s="230">
        <v>0.63</v>
      </c>
    </row>
    <row r="7997" spans="1:14" x14ac:dyDescent="0.2">
      <c r="A7997" s="231" t="str">
        <f t="shared" si="241"/>
        <v>OK3.004Thinned175</v>
      </c>
      <c r="B7997" s="223" t="s">
        <v>235</v>
      </c>
      <c r="C7997" s="224">
        <v>3</v>
      </c>
      <c r="D7997" s="223">
        <v>4</v>
      </c>
      <c r="E7997" s="223" t="s">
        <v>172</v>
      </c>
      <c r="F7997" s="225" t="s">
        <v>221</v>
      </c>
      <c r="G7997" s="226">
        <v>1.1000000000000001</v>
      </c>
      <c r="H7997" s="226">
        <v>-0.28000000000000003</v>
      </c>
      <c r="I7997" s="226">
        <v>0.81</v>
      </c>
      <c r="J7997" s="227">
        <v>4.07</v>
      </c>
      <c r="K7997" s="227">
        <v>525.25</v>
      </c>
      <c r="L7997" s="228">
        <v>-6.14</v>
      </c>
      <c r="M7997" s="229">
        <f t="shared" si="242"/>
        <v>519.11</v>
      </c>
      <c r="N7997" s="230">
        <v>0.55000000000000004</v>
      </c>
    </row>
    <row r="7998" spans="1:14" x14ac:dyDescent="0.2">
      <c r="A7998" s="231" t="str">
        <f t="shared" si="241"/>
        <v>OK3.004Thinned180</v>
      </c>
      <c r="B7998" s="223" t="s">
        <v>235</v>
      </c>
      <c r="C7998" s="224">
        <v>3</v>
      </c>
      <c r="D7998" s="223">
        <v>4</v>
      </c>
      <c r="E7998" s="223" t="s">
        <v>172</v>
      </c>
      <c r="F7998" s="225" t="s">
        <v>222</v>
      </c>
      <c r="G7998" s="226">
        <v>1.03</v>
      </c>
      <c r="H7998" s="226">
        <v>-0.25</v>
      </c>
      <c r="I7998" s="226">
        <v>0.79</v>
      </c>
      <c r="J7998" s="227">
        <v>3.94</v>
      </c>
      <c r="K7998" s="227">
        <v>529.20000000000005</v>
      </c>
      <c r="L7998" s="228">
        <v>-6.19</v>
      </c>
      <c r="M7998" s="229">
        <f t="shared" si="242"/>
        <v>523.01</v>
      </c>
      <c r="N7998" s="230">
        <v>0.48</v>
      </c>
    </row>
    <row r="7999" spans="1:14" x14ac:dyDescent="0.2">
      <c r="A7999" s="231" t="str">
        <f t="shared" si="241"/>
        <v>OK3.004Thinned185</v>
      </c>
      <c r="B7999" s="223" t="s">
        <v>235</v>
      </c>
      <c r="C7999" s="224">
        <v>3</v>
      </c>
      <c r="D7999" s="223">
        <v>4</v>
      </c>
      <c r="E7999" s="223" t="s">
        <v>172</v>
      </c>
      <c r="F7999" s="225" t="s">
        <v>223</v>
      </c>
      <c r="G7999" s="226">
        <v>1.1399999999999999</v>
      </c>
      <c r="H7999" s="226">
        <v>-0.21</v>
      </c>
      <c r="I7999" s="226">
        <v>0.93</v>
      </c>
      <c r="J7999" s="227">
        <v>4.6500000000000004</v>
      </c>
      <c r="K7999" s="227">
        <v>533.85</v>
      </c>
      <c r="L7999" s="228">
        <v>-6.23</v>
      </c>
      <c r="M7999" s="229">
        <f t="shared" si="242"/>
        <v>527.62</v>
      </c>
      <c r="N7999" s="230">
        <v>0.42</v>
      </c>
    </row>
    <row r="8000" spans="1:14" x14ac:dyDescent="0.2">
      <c r="A8000" s="231" t="str">
        <f t="shared" si="241"/>
        <v>OK3.004Thinned190</v>
      </c>
      <c r="B8000" s="223" t="s">
        <v>235</v>
      </c>
      <c r="C8000" s="224">
        <v>3</v>
      </c>
      <c r="D8000" s="223">
        <v>4</v>
      </c>
      <c r="E8000" s="223" t="s">
        <v>172</v>
      </c>
      <c r="F8000" s="225" t="s">
        <v>224</v>
      </c>
      <c r="G8000" s="226">
        <v>1.03</v>
      </c>
      <c r="H8000" s="226">
        <v>-0.19</v>
      </c>
      <c r="I8000" s="226">
        <v>0.84</v>
      </c>
      <c r="J8000" s="227">
        <v>4.18</v>
      </c>
      <c r="K8000" s="227">
        <v>538.03</v>
      </c>
      <c r="L8000" s="228">
        <v>-6.27</v>
      </c>
      <c r="M8000" s="229">
        <f t="shared" si="242"/>
        <v>531.76</v>
      </c>
      <c r="N8000" s="230">
        <v>0.36</v>
      </c>
    </row>
    <row r="8001" spans="1:14" x14ac:dyDescent="0.2">
      <c r="A8001" s="231" t="str">
        <f t="shared" si="241"/>
        <v>OK3.004Thinned195</v>
      </c>
      <c r="B8001" s="223" t="s">
        <v>235</v>
      </c>
      <c r="C8001" s="224">
        <v>3</v>
      </c>
      <c r="D8001" s="223">
        <v>4</v>
      </c>
      <c r="E8001" s="223" t="s">
        <v>172</v>
      </c>
      <c r="F8001" s="225" t="s">
        <v>225</v>
      </c>
      <c r="G8001" s="226">
        <v>1.71</v>
      </c>
      <c r="H8001" s="226">
        <v>-0.66</v>
      </c>
      <c r="I8001" s="226">
        <v>1.05</v>
      </c>
      <c r="J8001" s="227">
        <v>5.26</v>
      </c>
      <c r="K8001" s="227">
        <v>543.29</v>
      </c>
      <c r="L8001" s="228">
        <v>-6.27</v>
      </c>
      <c r="M8001" s="229">
        <f t="shared" si="242"/>
        <v>537.02</v>
      </c>
      <c r="N8001" s="230">
        <v>0</v>
      </c>
    </row>
    <row r="8002" spans="1:14" x14ac:dyDescent="0.2">
      <c r="A8002" s="231" t="str">
        <f t="shared" ref="A8002:A8065" si="243">CONCATENATE(LEFT(B8002,2),TEXT(C8002,"0.0"),TEXT(D8002,"00"),E8002,TEXT(LEFT(F8002,3),"000"))</f>
        <v>OK3.006NO_thin000</v>
      </c>
      <c r="B8002" s="223" t="s">
        <v>235</v>
      </c>
      <c r="C8002" s="224">
        <v>3</v>
      </c>
      <c r="D8002" s="223">
        <v>6</v>
      </c>
      <c r="E8002" s="223" t="s">
        <v>199</v>
      </c>
      <c r="F8002" s="225" t="s">
        <v>0</v>
      </c>
      <c r="G8002" s="226">
        <v>0.21</v>
      </c>
      <c r="H8002" s="226">
        <v>0.14000000000000001</v>
      </c>
      <c r="I8002" s="226">
        <v>0.35</v>
      </c>
      <c r="J8002" s="227">
        <v>1.75</v>
      </c>
      <c r="K8002" s="227">
        <v>1.75</v>
      </c>
      <c r="L8002" s="228">
        <v>0</v>
      </c>
      <c r="M8002" s="229">
        <f t="shared" si="242"/>
        <v>1.75</v>
      </c>
      <c r="N8002" s="230">
        <v>0</v>
      </c>
    </row>
    <row r="8003" spans="1:14" x14ac:dyDescent="0.2">
      <c r="A8003" s="231" t="str">
        <f t="shared" si="243"/>
        <v>OK3.006NO_thin005</v>
      </c>
      <c r="B8003" s="223" t="s">
        <v>235</v>
      </c>
      <c r="C8003" s="224">
        <v>3</v>
      </c>
      <c r="D8003" s="223">
        <v>6</v>
      </c>
      <c r="E8003" s="223" t="s">
        <v>199</v>
      </c>
      <c r="F8003" s="225" t="s">
        <v>1</v>
      </c>
      <c r="G8003" s="226">
        <v>1.05</v>
      </c>
      <c r="H8003" s="226">
        <v>0.31</v>
      </c>
      <c r="I8003" s="226">
        <v>1.36</v>
      </c>
      <c r="J8003" s="227">
        <v>6.82</v>
      </c>
      <c r="K8003" s="227">
        <v>8.57</v>
      </c>
      <c r="L8003" s="228">
        <v>0</v>
      </c>
      <c r="M8003" s="229">
        <f t="shared" si="242"/>
        <v>8.57</v>
      </c>
      <c r="N8003" s="230">
        <v>0</v>
      </c>
    </row>
    <row r="8004" spans="1:14" x14ac:dyDescent="0.2">
      <c r="A8004" s="231" t="str">
        <f t="shared" si="243"/>
        <v>OK3.006NO_thin010</v>
      </c>
      <c r="B8004" s="223" t="s">
        <v>235</v>
      </c>
      <c r="C8004" s="224">
        <v>3</v>
      </c>
      <c r="D8004" s="223">
        <v>6</v>
      </c>
      <c r="E8004" s="223" t="s">
        <v>199</v>
      </c>
      <c r="F8004" s="225" t="s">
        <v>2</v>
      </c>
      <c r="G8004" s="226">
        <v>4.22</v>
      </c>
      <c r="H8004" s="226">
        <v>0.48</v>
      </c>
      <c r="I8004" s="226">
        <v>4.7</v>
      </c>
      <c r="J8004" s="227">
        <v>23.5</v>
      </c>
      <c r="K8004" s="227">
        <v>32.07</v>
      </c>
      <c r="L8004" s="228">
        <v>0</v>
      </c>
      <c r="M8004" s="229">
        <f t="shared" si="242"/>
        <v>32.07</v>
      </c>
      <c r="N8004" s="230">
        <v>0</v>
      </c>
    </row>
    <row r="8005" spans="1:14" x14ac:dyDescent="0.2">
      <c r="A8005" s="231" t="str">
        <f t="shared" si="243"/>
        <v>OK3.006NO_thin015</v>
      </c>
      <c r="B8005" s="223" t="s">
        <v>235</v>
      </c>
      <c r="C8005" s="224">
        <v>3</v>
      </c>
      <c r="D8005" s="223">
        <v>6</v>
      </c>
      <c r="E8005" s="223" t="s">
        <v>199</v>
      </c>
      <c r="F8005" s="225" t="s">
        <v>3</v>
      </c>
      <c r="G8005" s="226">
        <v>15.8</v>
      </c>
      <c r="H8005" s="226">
        <v>0.64</v>
      </c>
      <c r="I8005" s="226">
        <v>16.440000000000001</v>
      </c>
      <c r="J8005" s="227">
        <v>82.2</v>
      </c>
      <c r="K8005" s="227">
        <v>114.27</v>
      </c>
      <c r="L8005" s="228">
        <v>0</v>
      </c>
      <c r="M8005" s="229">
        <f t="shared" si="242"/>
        <v>114.27</v>
      </c>
      <c r="N8005" s="230">
        <v>0</v>
      </c>
    </row>
    <row r="8006" spans="1:14" x14ac:dyDescent="0.2">
      <c r="A8006" s="231" t="str">
        <f t="shared" si="243"/>
        <v>OK3.006NO_thin020</v>
      </c>
      <c r="B8006" s="223" t="s">
        <v>235</v>
      </c>
      <c r="C8006" s="224">
        <v>3</v>
      </c>
      <c r="D8006" s="223">
        <v>6</v>
      </c>
      <c r="E8006" s="223" t="s">
        <v>199</v>
      </c>
      <c r="F8006" s="225" t="s">
        <v>4</v>
      </c>
      <c r="G8006" s="226">
        <v>33.26</v>
      </c>
      <c r="H8006" s="226">
        <v>1.88</v>
      </c>
      <c r="I8006" s="226">
        <v>35.14</v>
      </c>
      <c r="J8006" s="227">
        <v>175.72</v>
      </c>
      <c r="K8006" s="227">
        <v>289.99</v>
      </c>
      <c r="L8006" s="228">
        <v>0</v>
      </c>
      <c r="M8006" s="229">
        <f t="shared" si="242"/>
        <v>289.99</v>
      </c>
      <c r="N8006" s="230">
        <v>0</v>
      </c>
    </row>
    <row r="8007" spans="1:14" x14ac:dyDescent="0.2">
      <c r="A8007" s="231" t="str">
        <f t="shared" si="243"/>
        <v>OK3.006NO_thin025</v>
      </c>
      <c r="B8007" s="223" t="s">
        <v>235</v>
      </c>
      <c r="C8007" s="224">
        <v>3</v>
      </c>
      <c r="D8007" s="223">
        <v>6</v>
      </c>
      <c r="E8007" s="223" t="s">
        <v>199</v>
      </c>
      <c r="F8007" s="225" t="s">
        <v>5</v>
      </c>
      <c r="G8007" s="226">
        <v>23.51</v>
      </c>
      <c r="H8007" s="226">
        <v>7.07</v>
      </c>
      <c r="I8007" s="226">
        <v>30.58</v>
      </c>
      <c r="J8007" s="227">
        <v>152.91999999999999</v>
      </c>
      <c r="K8007" s="227">
        <v>442.9</v>
      </c>
      <c r="L8007" s="228">
        <v>0</v>
      </c>
      <c r="M8007" s="229">
        <f t="shared" si="242"/>
        <v>442.9</v>
      </c>
      <c r="N8007" s="230">
        <v>0</v>
      </c>
    </row>
    <row r="8008" spans="1:14" x14ac:dyDescent="0.2">
      <c r="A8008" s="231" t="str">
        <f t="shared" si="243"/>
        <v>OK3.006NO_thin030</v>
      </c>
      <c r="B8008" s="223" t="s">
        <v>235</v>
      </c>
      <c r="C8008" s="224">
        <v>3</v>
      </c>
      <c r="D8008" s="223">
        <v>6</v>
      </c>
      <c r="E8008" s="223" t="s">
        <v>199</v>
      </c>
      <c r="F8008" s="225" t="s">
        <v>6</v>
      </c>
      <c r="G8008" s="226">
        <v>8.73</v>
      </c>
      <c r="H8008" s="226">
        <v>4.4000000000000004</v>
      </c>
      <c r="I8008" s="226">
        <v>13.12</v>
      </c>
      <c r="J8008" s="227">
        <v>65.61</v>
      </c>
      <c r="K8008" s="227">
        <v>508.51</v>
      </c>
      <c r="L8008" s="228">
        <v>0</v>
      </c>
      <c r="M8008" s="229">
        <f t="shared" si="242"/>
        <v>508.51</v>
      </c>
      <c r="N8008" s="230">
        <v>0</v>
      </c>
    </row>
    <row r="8009" spans="1:14" x14ac:dyDescent="0.2">
      <c r="A8009" s="231" t="str">
        <f t="shared" si="243"/>
        <v>OK3.006NO_thin035</v>
      </c>
      <c r="B8009" s="223" t="s">
        <v>235</v>
      </c>
      <c r="C8009" s="224">
        <v>3</v>
      </c>
      <c r="D8009" s="223">
        <v>6</v>
      </c>
      <c r="E8009" s="223" t="s">
        <v>199</v>
      </c>
      <c r="F8009" s="225" t="s">
        <v>7</v>
      </c>
      <c r="G8009" s="226">
        <v>6.59</v>
      </c>
      <c r="H8009" s="226">
        <v>1.54</v>
      </c>
      <c r="I8009" s="226">
        <v>8.14</v>
      </c>
      <c r="J8009" s="227">
        <v>40.69</v>
      </c>
      <c r="K8009" s="227">
        <v>549.21</v>
      </c>
      <c r="L8009" s="228">
        <v>0</v>
      </c>
      <c r="M8009" s="229">
        <f t="shared" si="242"/>
        <v>549.21</v>
      </c>
      <c r="N8009" s="230">
        <v>0</v>
      </c>
    </row>
    <row r="8010" spans="1:14" x14ac:dyDescent="0.2">
      <c r="A8010" s="231" t="str">
        <f t="shared" si="243"/>
        <v>OK3.006NO_thin040</v>
      </c>
      <c r="B8010" s="223" t="s">
        <v>235</v>
      </c>
      <c r="C8010" s="224">
        <v>3</v>
      </c>
      <c r="D8010" s="223">
        <v>6</v>
      </c>
      <c r="E8010" s="223" t="s">
        <v>199</v>
      </c>
      <c r="F8010" s="225" t="s">
        <v>8</v>
      </c>
      <c r="G8010" s="226">
        <v>7.32</v>
      </c>
      <c r="H8010" s="226">
        <v>0.47</v>
      </c>
      <c r="I8010" s="226">
        <v>7.79</v>
      </c>
      <c r="J8010" s="227">
        <v>38.96</v>
      </c>
      <c r="K8010" s="227">
        <v>588.16999999999996</v>
      </c>
      <c r="L8010" s="228">
        <v>0</v>
      </c>
      <c r="M8010" s="229">
        <f t="shared" si="242"/>
        <v>588.16999999999996</v>
      </c>
      <c r="N8010" s="230">
        <v>0</v>
      </c>
    </row>
    <row r="8011" spans="1:14" x14ac:dyDescent="0.2">
      <c r="A8011" s="231" t="str">
        <f t="shared" si="243"/>
        <v>OK3.006NO_thin045</v>
      </c>
      <c r="B8011" s="223" t="s">
        <v>235</v>
      </c>
      <c r="C8011" s="224">
        <v>3</v>
      </c>
      <c r="D8011" s="223">
        <v>6</v>
      </c>
      <c r="E8011" s="223" t="s">
        <v>199</v>
      </c>
      <c r="F8011" s="225" t="s">
        <v>9</v>
      </c>
      <c r="G8011" s="226">
        <v>7.8</v>
      </c>
      <c r="H8011" s="226">
        <v>-0.57999999999999996</v>
      </c>
      <c r="I8011" s="226">
        <v>7.22</v>
      </c>
      <c r="J8011" s="227">
        <v>36.119999999999997</v>
      </c>
      <c r="K8011" s="227">
        <v>624.28</v>
      </c>
      <c r="L8011" s="228">
        <v>0</v>
      </c>
      <c r="M8011" s="229">
        <f t="shared" si="242"/>
        <v>624.28</v>
      </c>
      <c r="N8011" s="230">
        <v>0</v>
      </c>
    </row>
    <row r="8012" spans="1:14" x14ac:dyDescent="0.2">
      <c r="A8012" s="231" t="str">
        <f t="shared" si="243"/>
        <v>OK3.006NO_thin050</v>
      </c>
      <c r="B8012" s="223" t="s">
        <v>235</v>
      </c>
      <c r="C8012" s="224">
        <v>3</v>
      </c>
      <c r="D8012" s="223">
        <v>6</v>
      </c>
      <c r="E8012" s="223" t="s">
        <v>199</v>
      </c>
      <c r="F8012" s="225" t="s">
        <v>10</v>
      </c>
      <c r="G8012" s="226">
        <v>7.23</v>
      </c>
      <c r="H8012" s="226">
        <v>-0.86</v>
      </c>
      <c r="I8012" s="226">
        <v>6.37</v>
      </c>
      <c r="J8012" s="227">
        <v>31.85</v>
      </c>
      <c r="K8012" s="227">
        <v>656.13</v>
      </c>
      <c r="L8012" s="228">
        <v>0</v>
      </c>
      <c r="M8012" s="229">
        <f t="shared" si="242"/>
        <v>656.13</v>
      </c>
      <c r="N8012" s="230">
        <v>0</v>
      </c>
    </row>
    <row r="8013" spans="1:14" x14ac:dyDescent="0.2">
      <c r="A8013" s="231" t="str">
        <f t="shared" si="243"/>
        <v>OK3.006NO_thin055</v>
      </c>
      <c r="B8013" s="223" t="s">
        <v>235</v>
      </c>
      <c r="C8013" s="224">
        <v>3</v>
      </c>
      <c r="D8013" s="223">
        <v>6</v>
      </c>
      <c r="E8013" s="223" t="s">
        <v>199</v>
      </c>
      <c r="F8013" s="225" t="s">
        <v>11</v>
      </c>
      <c r="G8013" s="226">
        <v>7.21</v>
      </c>
      <c r="H8013" s="226">
        <v>-0.72</v>
      </c>
      <c r="I8013" s="226">
        <v>6.48</v>
      </c>
      <c r="J8013" s="227">
        <v>32.4</v>
      </c>
      <c r="K8013" s="227">
        <v>688.53</v>
      </c>
      <c r="L8013" s="228">
        <v>0</v>
      </c>
      <c r="M8013" s="229">
        <f t="shared" si="242"/>
        <v>688.53</v>
      </c>
      <c r="N8013" s="230">
        <v>0</v>
      </c>
    </row>
    <row r="8014" spans="1:14" x14ac:dyDescent="0.2">
      <c r="A8014" s="231" t="str">
        <f t="shared" si="243"/>
        <v>OK3.006NO_thin060</v>
      </c>
      <c r="B8014" s="223" t="s">
        <v>235</v>
      </c>
      <c r="C8014" s="224">
        <v>3</v>
      </c>
      <c r="D8014" s="223">
        <v>6</v>
      </c>
      <c r="E8014" s="223" t="s">
        <v>199</v>
      </c>
      <c r="F8014" s="225" t="s">
        <v>12</v>
      </c>
      <c r="G8014" s="226">
        <v>7.39</v>
      </c>
      <c r="H8014" s="226">
        <v>-0.6</v>
      </c>
      <c r="I8014" s="226">
        <v>6.79</v>
      </c>
      <c r="J8014" s="227">
        <v>33.950000000000003</v>
      </c>
      <c r="K8014" s="227">
        <v>722.49</v>
      </c>
      <c r="L8014" s="228">
        <v>0</v>
      </c>
      <c r="M8014" s="229">
        <f t="shared" si="242"/>
        <v>722.49</v>
      </c>
      <c r="N8014" s="230">
        <v>0</v>
      </c>
    </row>
    <row r="8015" spans="1:14" x14ac:dyDescent="0.2">
      <c r="A8015" s="231" t="str">
        <f t="shared" si="243"/>
        <v>OK3.006NO_thin065</v>
      </c>
      <c r="B8015" s="223" t="s">
        <v>235</v>
      </c>
      <c r="C8015" s="224">
        <v>3</v>
      </c>
      <c r="D8015" s="223">
        <v>6</v>
      </c>
      <c r="E8015" s="223" t="s">
        <v>199</v>
      </c>
      <c r="F8015" s="225" t="s">
        <v>13</v>
      </c>
      <c r="G8015" s="226">
        <v>7.18</v>
      </c>
      <c r="H8015" s="226">
        <v>-0.55000000000000004</v>
      </c>
      <c r="I8015" s="226">
        <v>6.63</v>
      </c>
      <c r="J8015" s="227">
        <v>33.15</v>
      </c>
      <c r="K8015" s="227">
        <v>755.64</v>
      </c>
      <c r="L8015" s="228">
        <v>0</v>
      </c>
      <c r="M8015" s="229">
        <f t="shared" si="242"/>
        <v>755.64</v>
      </c>
      <c r="N8015" s="230">
        <v>0</v>
      </c>
    </row>
    <row r="8016" spans="1:14" x14ac:dyDescent="0.2">
      <c r="A8016" s="231" t="str">
        <f t="shared" si="243"/>
        <v>OK3.006NO_thin070</v>
      </c>
      <c r="B8016" s="223" t="s">
        <v>235</v>
      </c>
      <c r="C8016" s="224">
        <v>3</v>
      </c>
      <c r="D8016" s="223">
        <v>6</v>
      </c>
      <c r="E8016" s="223" t="s">
        <v>199</v>
      </c>
      <c r="F8016" s="225" t="s">
        <v>200</v>
      </c>
      <c r="G8016" s="226">
        <v>6.76</v>
      </c>
      <c r="H8016" s="226">
        <v>-0.49</v>
      </c>
      <c r="I8016" s="226">
        <v>6.27</v>
      </c>
      <c r="J8016" s="227">
        <v>31.34</v>
      </c>
      <c r="K8016" s="227">
        <v>786.99</v>
      </c>
      <c r="L8016" s="228">
        <v>0</v>
      </c>
      <c r="M8016" s="229">
        <f t="shared" si="242"/>
        <v>786.99</v>
      </c>
      <c r="N8016" s="230">
        <v>0</v>
      </c>
    </row>
    <row r="8017" spans="1:14" x14ac:dyDescent="0.2">
      <c r="A8017" s="231" t="str">
        <f t="shared" si="243"/>
        <v>OK3.006NO_thin075</v>
      </c>
      <c r="B8017" s="223" t="s">
        <v>235</v>
      </c>
      <c r="C8017" s="224">
        <v>3</v>
      </c>
      <c r="D8017" s="223">
        <v>6</v>
      </c>
      <c r="E8017" s="223" t="s">
        <v>199</v>
      </c>
      <c r="F8017" s="225" t="s">
        <v>201</v>
      </c>
      <c r="G8017" s="226">
        <v>6.41</v>
      </c>
      <c r="H8017" s="226">
        <v>-0.46</v>
      </c>
      <c r="I8017" s="226">
        <v>5.95</v>
      </c>
      <c r="J8017" s="227">
        <v>29.75</v>
      </c>
      <c r="K8017" s="227">
        <v>816.73</v>
      </c>
      <c r="L8017" s="228">
        <v>0</v>
      </c>
      <c r="M8017" s="229">
        <f t="shared" si="242"/>
        <v>816.73</v>
      </c>
      <c r="N8017" s="230">
        <v>0</v>
      </c>
    </row>
    <row r="8018" spans="1:14" x14ac:dyDescent="0.2">
      <c r="A8018" s="231" t="str">
        <f t="shared" si="243"/>
        <v>OK3.006NO_thin080</v>
      </c>
      <c r="B8018" s="223" t="s">
        <v>235</v>
      </c>
      <c r="C8018" s="224">
        <v>3</v>
      </c>
      <c r="D8018" s="223">
        <v>6</v>
      </c>
      <c r="E8018" s="223" t="s">
        <v>199</v>
      </c>
      <c r="F8018" s="225" t="s">
        <v>202</v>
      </c>
      <c r="G8018" s="226">
        <v>6.2</v>
      </c>
      <c r="H8018" s="226">
        <v>0.05</v>
      </c>
      <c r="I8018" s="226">
        <v>6.25</v>
      </c>
      <c r="J8018" s="227">
        <v>31.24</v>
      </c>
      <c r="K8018" s="227">
        <v>847.97</v>
      </c>
      <c r="L8018" s="228">
        <v>0</v>
      </c>
      <c r="M8018" s="229">
        <f t="shared" si="242"/>
        <v>847.97</v>
      </c>
      <c r="N8018" s="230">
        <v>0</v>
      </c>
    </row>
    <row r="8019" spans="1:14" x14ac:dyDescent="0.2">
      <c r="A8019" s="231" t="str">
        <f t="shared" si="243"/>
        <v>OK3.006NO_thin085</v>
      </c>
      <c r="B8019" s="223" t="s">
        <v>235</v>
      </c>
      <c r="C8019" s="224">
        <v>3</v>
      </c>
      <c r="D8019" s="223">
        <v>6</v>
      </c>
      <c r="E8019" s="223" t="s">
        <v>199</v>
      </c>
      <c r="F8019" s="225" t="s">
        <v>203</v>
      </c>
      <c r="G8019" s="226">
        <v>5.67</v>
      </c>
      <c r="H8019" s="226">
        <v>-0.22</v>
      </c>
      <c r="I8019" s="226">
        <v>5.45</v>
      </c>
      <c r="J8019" s="227">
        <v>27.23</v>
      </c>
      <c r="K8019" s="227">
        <v>875.21</v>
      </c>
      <c r="L8019" s="228">
        <v>0</v>
      </c>
      <c r="M8019" s="229">
        <f t="shared" si="242"/>
        <v>875.21</v>
      </c>
      <c r="N8019" s="230">
        <v>0</v>
      </c>
    </row>
    <row r="8020" spans="1:14" x14ac:dyDescent="0.2">
      <c r="A8020" s="231" t="str">
        <f t="shared" si="243"/>
        <v>OK3.006NO_thin090</v>
      </c>
      <c r="B8020" s="223" t="s">
        <v>235</v>
      </c>
      <c r="C8020" s="224">
        <v>3</v>
      </c>
      <c r="D8020" s="223">
        <v>6</v>
      </c>
      <c r="E8020" s="223" t="s">
        <v>199</v>
      </c>
      <c r="F8020" s="225" t="s">
        <v>204</v>
      </c>
      <c r="G8020" s="226">
        <v>5.24</v>
      </c>
      <c r="H8020" s="226">
        <v>-0.76</v>
      </c>
      <c r="I8020" s="226">
        <v>4.49</v>
      </c>
      <c r="J8020" s="227">
        <v>22.44</v>
      </c>
      <c r="K8020" s="227">
        <v>897.65</v>
      </c>
      <c r="L8020" s="228">
        <v>0</v>
      </c>
      <c r="M8020" s="229">
        <f t="shared" si="242"/>
        <v>897.65</v>
      </c>
      <c r="N8020" s="230">
        <v>0</v>
      </c>
    </row>
    <row r="8021" spans="1:14" x14ac:dyDescent="0.2">
      <c r="A8021" s="231" t="str">
        <f t="shared" si="243"/>
        <v>OK3.006NO_thin095</v>
      </c>
      <c r="B8021" s="223" t="s">
        <v>235</v>
      </c>
      <c r="C8021" s="224">
        <v>3</v>
      </c>
      <c r="D8021" s="223">
        <v>6</v>
      </c>
      <c r="E8021" s="223" t="s">
        <v>199</v>
      </c>
      <c r="F8021" s="225" t="s">
        <v>205</v>
      </c>
      <c r="G8021" s="226">
        <v>4.87</v>
      </c>
      <c r="H8021" s="226">
        <v>-0.24</v>
      </c>
      <c r="I8021" s="226">
        <v>4.6399999999999997</v>
      </c>
      <c r="J8021" s="227">
        <v>23.18</v>
      </c>
      <c r="K8021" s="227">
        <v>920.83</v>
      </c>
      <c r="L8021" s="228">
        <v>0</v>
      </c>
      <c r="M8021" s="229">
        <f t="shared" si="242"/>
        <v>920.83</v>
      </c>
      <c r="N8021" s="230">
        <v>0</v>
      </c>
    </row>
    <row r="8022" spans="1:14" x14ac:dyDescent="0.2">
      <c r="A8022" s="231" t="str">
        <f t="shared" si="243"/>
        <v>OK3.006NO_thin100</v>
      </c>
      <c r="B8022" s="223" t="s">
        <v>235</v>
      </c>
      <c r="C8022" s="224">
        <v>3</v>
      </c>
      <c r="D8022" s="223">
        <v>6</v>
      </c>
      <c r="E8022" s="223" t="s">
        <v>199</v>
      </c>
      <c r="F8022" s="225" t="s">
        <v>206</v>
      </c>
      <c r="G8022" s="226">
        <v>4.79</v>
      </c>
      <c r="H8022" s="226">
        <v>-0.26</v>
      </c>
      <c r="I8022" s="226">
        <v>4.5199999999999996</v>
      </c>
      <c r="J8022" s="227">
        <v>22.61</v>
      </c>
      <c r="K8022" s="227">
        <v>943.44</v>
      </c>
      <c r="L8022" s="228">
        <v>0</v>
      </c>
      <c r="M8022" s="229">
        <f t="shared" si="242"/>
        <v>943.44</v>
      </c>
      <c r="N8022" s="230">
        <v>0</v>
      </c>
    </row>
    <row r="8023" spans="1:14" x14ac:dyDescent="0.2">
      <c r="A8023" s="231" t="str">
        <f t="shared" si="243"/>
        <v>OK3.006NO_thin105</v>
      </c>
      <c r="B8023" s="223" t="s">
        <v>235</v>
      </c>
      <c r="C8023" s="224">
        <v>3</v>
      </c>
      <c r="D8023" s="223">
        <v>6</v>
      </c>
      <c r="E8023" s="223" t="s">
        <v>199</v>
      </c>
      <c r="F8023" s="225" t="s">
        <v>207</v>
      </c>
      <c r="G8023" s="226">
        <v>4.46</v>
      </c>
      <c r="H8023" s="226">
        <v>-0.51</v>
      </c>
      <c r="I8023" s="226">
        <v>3.95</v>
      </c>
      <c r="J8023" s="227">
        <v>19.75</v>
      </c>
      <c r="K8023" s="227">
        <v>963.19</v>
      </c>
      <c r="L8023" s="228">
        <v>0</v>
      </c>
      <c r="M8023" s="229">
        <f t="shared" si="242"/>
        <v>963.19</v>
      </c>
      <c r="N8023" s="230">
        <v>0</v>
      </c>
    </row>
    <row r="8024" spans="1:14" x14ac:dyDescent="0.2">
      <c r="A8024" s="231" t="str">
        <f t="shared" si="243"/>
        <v>OK3.006NO_thin110</v>
      </c>
      <c r="B8024" s="223" t="s">
        <v>235</v>
      </c>
      <c r="C8024" s="224">
        <v>3</v>
      </c>
      <c r="D8024" s="223">
        <v>6</v>
      </c>
      <c r="E8024" s="223" t="s">
        <v>199</v>
      </c>
      <c r="F8024" s="225" t="s">
        <v>208</v>
      </c>
      <c r="G8024" s="226">
        <v>4.2</v>
      </c>
      <c r="H8024" s="226">
        <v>-0.4</v>
      </c>
      <c r="I8024" s="226">
        <v>3.81</v>
      </c>
      <c r="J8024" s="227">
        <v>19.03</v>
      </c>
      <c r="K8024" s="227">
        <v>982.22</v>
      </c>
      <c r="L8024" s="228">
        <v>0</v>
      </c>
      <c r="M8024" s="229">
        <f t="shared" si="242"/>
        <v>982.22</v>
      </c>
      <c r="N8024" s="230">
        <v>0</v>
      </c>
    </row>
    <row r="8025" spans="1:14" x14ac:dyDescent="0.2">
      <c r="A8025" s="231" t="str">
        <f t="shared" si="243"/>
        <v>OK3.006NO_thin115</v>
      </c>
      <c r="B8025" s="223" t="s">
        <v>235</v>
      </c>
      <c r="C8025" s="224">
        <v>3</v>
      </c>
      <c r="D8025" s="223">
        <v>6</v>
      </c>
      <c r="E8025" s="223" t="s">
        <v>199</v>
      </c>
      <c r="F8025" s="225" t="s">
        <v>209</v>
      </c>
      <c r="G8025" s="226">
        <v>3.98</v>
      </c>
      <c r="H8025" s="226">
        <v>-0.15</v>
      </c>
      <c r="I8025" s="226">
        <v>3.83</v>
      </c>
      <c r="J8025" s="227">
        <v>19.14</v>
      </c>
      <c r="K8025" s="227">
        <v>1001.36</v>
      </c>
      <c r="L8025" s="228">
        <v>0</v>
      </c>
      <c r="M8025" s="229">
        <f t="shared" si="242"/>
        <v>1001.36</v>
      </c>
      <c r="N8025" s="230">
        <v>0</v>
      </c>
    </row>
    <row r="8026" spans="1:14" x14ac:dyDescent="0.2">
      <c r="A8026" s="231" t="str">
        <f t="shared" si="243"/>
        <v>OK3.006NO_thin120</v>
      </c>
      <c r="B8026" s="223" t="s">
        <v>235</v>
      </c>
      <c r="C8026" s="224">
        <v>3</v>
      </c>
      <c r="D8026" s="223">
        <v>6</v>
      </c>
      <c r="E8026" s="223" t="s">
        <v>199</v>
      </c>
      <c r="F8026" s="225" t="s">
        <v>210</v>
      </c>
      <c r="G8026" s="226">
        <v>3.6</v>
      </c>
      <c r="H8026" s="226">
        <v>0.61</v>
      </c>
      <c r="I8026" s="226">
        <v>4.21</v>
      </c>
      <c r="J8026" s="227">
        <v>21.04</v>
      </c>
      <c r="K8026" s="227">
        <v>1022.4</v>
      </c>
      <c r="L8026" s="228">
        <v>0</v>
      </c>
      <c r="M8026" s="229">
        <f t="shared" si="242"/>
        <v>1022.4</v>
      </c>
      <c r="N8026" s="230">
        <v>0</v>
      </c>
    </row>
    <row r="8027" spans="1:14" x14ac:dyDescent="0.2">
      <c r="A8027" s="231" t="str">
        <f t="shared" si="243"/>
        <v>OK3.006NO_thin125</v>
      </c>
      <c r="B8027" s="223" t="s">
        <v>235</v>
      </c>
      <c r="C8027" s="224">
        <v>3</v>
      </c>
      <c r="D8027" s="223">
        <v>6</v>
      </c>
      <c r="E8027" s="223" t="s">
        <v>199</v>
      </c>
      <c r="F8027" s="225" t="s">
        <v>211</v>
      </c>
      <c r="G8027" s="226">
        <v>3.33</v>
      </c>
      <c r="H8027" s="226">
        <v>-0.42</v>
      </c>
      <c r="I8027" s="226">
        <v>2.92</v>
      </c>
      <c r="J8027" s="227">
        <v>14.6</v>
      </c>
      <c r="K8027" s="227">
        <v>1036.99</v>
      </c>
      <c r="L8027" s="228">
        <v>0</v>
      </c>
      <c r="M8027" s="229">
        <f t="shared" si="242"/>
        <v>1036.99</v>
      </c>
      <c r="N8027" s="230">
        <v>0</v>
      </c>
    </row>
    <row r="8028" spans="1:14" x14ac:dyDescent="0.2">
      <c r="A8028" s="231" t="str">
        <f t="shared" si="243"/>
        <v>OK3.006NO_thin130</v>
      </c>
      <c r="B8028" s="223" t="s">
        <v>235</v>
      </c>
      <c r="C8028" s="224">
        <v>3</v>
      </c>
      <c r="D8028" s="223">
        <v>6</v>
      </c>
      <c r="E8028" s="223" t="s">
        <v>199</v>
      </c>
      <c r="F8028" s="225" t="s">
        <v>212</v>
      </c>
      <c r="G8028" s="226">
        <v>3.14</v>
      </c>
      <c r="H8028" s="226">
        <v>-0.62</v>
      </c>
      <c r="I8028" s="226">
        <v>2.52</v>
      </c>
      <c r="J8028" s="227">
        <v>12.6</v>
      </c>
      <c r="K8028" s="227">
        <v>1049.5899999999999</v>
      </c>
      <c r="L8028" s="228">
        <v>0</v>
      </c>
      <c r="M8028" s="229">
        <f t="shared" si="242"/>
        <v>1049.5899999999999</v>
      </c>
      <c r="N8028" s="230">
        <v>0</v>
      </c>
    </row>
    <row r="8029" spans="1:14" x14ac:dyDescent="0.2">
      <c r="A8029" s="231" t="str">
        <f t="shared" si="243"/>
        <v>OK3.006NO_thin135</v>
      </c>
      <c r="B8029" s="223" t="s">
        <v>235</v>
      </c>
      <c r="C8029" s="224">
        <v>3</v>
      </c>
      <c r="D8029" s="223">
        <v>6</v>
      </c>
      <c r="E8029" s="223" t="s">
        <v>199</v>
      </c>
      <c r="F8029" s="225" t="s">
        <v>213</v>
      </c>
      <c r="G8029" s="226">
        <v>2.96</v>
      </c>
      <c r="H8029" s="226">
        <v>-0.35</v>
      </c>
      <c r="I8029" s="226">
        <v>2.62</v>
      </c>
      <c r="J8029" s="227">
        <v>13.08</v>
      </c>
      <c r="K8029" s="227">
        <v>1062.67</v>
      </c>
      <c r="L8029" s="228">
        <v>0</v>
      </c>
      <c r="M8029" s="229">
        <f t="shared" si="242"/>
        <v>1062.67</v>
      </c>
      <c r="N8029" s="230">
        <v>0</v>
      </c>
    </row>
    <row r="8030" spans="1:14" x14ac:dyDescent="0.2">
      <c r="A8030" s="231" t="str">
        <f t="shared" si="243"/>
        <v>OK3.006NO_thin140</v>
      </c>
      <c r="B8030" s="223" t="s">
        <v>235</v>
      </c>
      <c r="C8030" s="224">
        <v>3</v>
      </c>
      <c r="D8030" s="223">
        <v>6</v>
      </c>
      <c r="E8030" s="223" t="s">
        <v>199</v>
      </c>
      <c r="F8030" s="225" t="s">
        <v>214</v>
      </c>
      <c r="G8030" s="226">
        <v>2.67</v>
      </c>
      <c r="H8030" s="226">
        <v>-0.17</v>
      </c>
      <c r="I8030" s="226">
        <v>2.5</v>
      </c>
      <c r="J8030" s="227">
        <v>12.52</v>
      </c>
      <c r="K8030" s="227">
        <v>1075.19</v>
      </c>
      <c r="L8030" s="228">
        <v>0</v>
      </c>
      <c r="M8030" s="229">
        <f t="shared" si="242"/>
        <v>1075.19</v>
      </c>
      <c r="N8030" s="230">
        <v>0</v>
      </c>
    </row>
    <row r="8031" spans="1:14" x14ac:dyDescent="0.2">
      <c r="A8031" s="231" t="str">
        <f t="shared" si="243"/>
        <v>OK3.006NO_thin145</v>
      </c>
      <c r="B8031" s="223" t="s">
        <v>235</v>
      </c>
      <c r="C8031" s="224">
        <v>3</v>
      </c>
      <c r="D8031" s="223">
        <v>6</v>
      </c>
      <c r="E8031" s="223" t="s">
        <v>199</v>
      </c>
      <c r="F8031" s="225" t="s">
        <v>215</v>
      </c>
      <c r="G8031" s="226">
        <v>2.44</v>
      </c>
      <c r="H8031" s="226">
        <v>-0.23</v>
      </c>
      <c r="I8031" s="226">
        <v>2.21</v>
      </c>
      <c r="J8031" s="227">
        <v>11.04</v>
      </c>
      <c r="K8031" s="227">
        <v>1086.23</v>
      </c>
      <c r="L8031" s="228">
        <v>0</v>
      </c>
      <c r="M8031" s="229">
        <f t="shared" si="242"/>
        <v>1086.23</v>
      </c>
      <c r="N8031" s="230">
        <v>0</v>
      </c>
    </row>
    <row r="8032" spans="1:14" x14ac:dyDescent="0.2">
      <c r="A8032" s="231" t="str">
        <f t="shared" si="243"/>
        <v>OK3.006NO_thin150</v>
      </c>
      <c r="B8032" s="223" t="s">
        <v>235</v>
      </c>
      <c r="C8032" s="224">
        <v>3</v>
      </c>
      <c r="D8032" s="223">
        <v>6</v>
      </c>
      <c r="E8032" s="223" t="s">
        <v>199</v>
      </c>
      <c r="F8032" s="225" t="s">
        <v>216</v>
      </c>
      <c r="G8032" s="226">
        <v>2.2200000000000002</v>
      </c>
      <c r="H8032" s="226">
        <v>-0.35</v>
      </c>
      <c r="I8032" s="226">
        <v>1.87</v>
      </c>
      <c r="J8032" s="227">
        <v>9.35</v>
      </c>
      <c r="K8032" s="227">
        <v>1095.58</v>
      </c>
      <c r="L8032" s="228">
        <v>0</v>
      </c>
      <c r="M8032" s="229">
        <f t="shared" si="242"/>
        <v>1095.58</v>
      </c>
      <c r="N8032" s="230">
        <v>0</v>
      </c>
    </row>
    <row r="8033" spans="1:14" x14ac:dyDescent="0.2">
      <c r="A8033" s="231" t="str">
        <f t="shared" si="243"/>
        <v>OK3.006NO_thin155</v>
      </c>
      <c r="B8033" s="223" t="s">
        <v>235</v>
      </c>
      <c r="C8033" s="224">
        <v>3</v>
      </c>
      <c r="D8033" s="223">
        <v>6</v>
      </c>
      <c r="E8033" s="223" t="s">
        <v>199</v>
      </c>
      <c r="F8033" s="225" t="s">
        <v>217</v>
      </c>
      <c r="G8033" s="226">
        <v>2.12</v>
      </c>
      <c r="H8033" s="226">
        <v>-0.3</v>
      </c>
      <c r="I8033" s="226">
        <v>1.82</v>
      </c>
      <c r="J8033" s="227">
        <v>9.11</v>
      </c>
      <c r="K8033" s="227">
        <v>1104.69</v>
      </c>
      <c r="L8033" s="228">
        <v>0</v>
      </c>
      <c r="M8033" s="229">
        <f t="shared" si="242"/>
        <v>1104.69</v>
      </c>
      <c r="N8033" s="230">
        <v>0</v>
      </c>
    </row>
    <row r="8034" spans="1:14" x14ac:dyDescent="0.2">
      <c r="A8034" s="231" t="str">
        <f t="shared" si="243"/>
        <v>OK3.006NO_thin160</v>
      </c>
      <c r="B8034" s="223" t="s">
        <v>235</v>
      </c>
      <c r="C8034" s="224">
        <v>3</v>
      </c>
      <c r="D8034" s="223">
        <v>6</v>
      </c>
      <c r="E8034" s="223" t="s">
        <v>199</v>
      </c>
      <c r="F8034" s="225" t="s">
        <v>218</v>
      </c>
      <c r="G8034" s="226">
        <v>2</v>
      </c>
      <c r="H8034" s="226">
        <v>-0.25</v>
      </c>
      <c r="I8034" s="226">
        <v>1.75</v>
      </c>
      <c r="J8034" s="227">
        <v>8.76</v>
      </c>
      <c r="K8034" s="227">
        <v>1113.45</v>
      </c>
      <c r="L8034" s="228">
        <v>0</v>
      </c>
      <c r="M8034" s="229">
        <f t="shared" si="242"/>
        <v>1113.45</v>
      </c>
      <c r="N8034" s="230">
        <v>0</v>
      </c>
    </row>
    <row r="8035" spans="1:14" x14ac:dyDescent="0.2">
      <c r="A8035" s="231" t="str">
        <f t="shared" si="243"/>
        <v>OK3.006NO_thin165</v>
      </c>
      <c r="B8035" s="223" t="s">
        <v>235</v>
      </c>
      <c r="C8035" s="224">
        <v>3</v>
      </c>
      <c r="D8035" s="223">
        <v>6</v>
      </c>
      <c r="E8035" s="223" t="s">
        <v>199</v>
      </c>
      <c r="F8035" s="225" t="s">
        <v>219</v>
      </c>
      <c r="G8035" s="226">
        <v>1.85</v>
      </c>
      <c r="H8035" s="226">
        <v>-0.2</v>
      </c>
      <c r="I8035" s="226">
        <v>1.65</v>
      </c>
      <c r="J8035" s="227">
        <v>8.27</v>
      </c>
      <c r="K8035" s="227">
        <v>1121.72</v>
      </c>
      <c r="L8035" s="228">
        <v>0</v>
      </c>
      <c r="M8035" s="229">
        <f t="shared" si="242"/>
        <v>1121.72</v>
      </c>
      <c r="N8035" s="230">
        <v>0</v>
      </c>
    </row>
    <row r="8036" spans="1:14" x14ac:dyDescent="0.2">
      <c r="A8036" s="231" t="str">
        <f t="shared" si="243"/>
        <v>OK3.006NO_thin170</v>
      </c>
      <c r="B8036" s="223" t="s">
        <v>235</v>
      </c>
      <c r="C8036" s="224">
        <v>3</v>
      </c>
      <c r="D8036" s="223">
        <v>6</v>
      </c>
      <c r="E8036" s="223" t="s">
        <v>199</v>
      </c>
      <c r="F8036" s="225" t="s">
        <v>220</v>
      </c>
      <c r="G8036" s="226">
        <v>1.68</v>
      </c>
      <c r="H8036" s="226">
        <v>-0.03</v>
      </c>
      <c r="I8036" s="226">
        <v>1.65</v>
      </c>
      <c r="J8036" s="227">
        <v>8.27</v>
      </c>
      <c r="K8036" s="227">
        <v>1129.99</v>
      </c>
      <c r="L8036" s="228">
        <v>0</v>
      </c>
      <c r="M8036" s="229">
        <f t="shared" si="242"/>
        <v>1129.99</v>
      </c>
      <c r="N8036" s="230">
        <v>0</v>
      </c>
    </row>
    <row r="8037" spans="1:14" x14ac:dyDescent="0.2">
      <c r="A8037" s="231" t="str">
        <f t="shared" si="243"/>
        <v>OK3.006NO_thin175</v>
      </c>
      <c r="B8037" s="223" t="s">
        <v>235</v>
      </c>
      <c r="C8037" s="224">
        <v>3</v>
      </c>
      <c r="D8037" s="223">
        <v>6</v>
      </c>
      <c r="E8037" s="223" t="s">
        <v>199</v>
      </c>
      <c r="F8037" s="225" t="s">
        <v>221</v>
      </c>
      <c r="G8037" s="226">
        <v>1.5</v>
      </c>
      <c r="H8037" s="226">
        <v>-0.19</v>
      </c>
      <c r="I8037" s="226">
        <v>1.31</v>
      </c>
      <c r="J8037" s="227">
        <v>6.56</v>
      </c>
      <c r="K8037" s="227">
        <v>1136.55</v>
      </c>
      <c r="L8037" s="228">
        <v>0</v>
      </c>
      <c r="M8037" s="229">
        <f t="shared" si="242"/>
        <v>1136.55</v>
      </c>
      <c r="N8037" s="230">
        <v>0</v>
      </c>
    </row>
    <row r="8038" spans="1:14" x14ac:dyDescent="0.2">
      <c r="A8038" s="231" t="str">
        <f t="shared" si="243"/>
        <v>OK3.006NO_thin180</v>
      </c>
      <c r="B8038" s="223" t="s">
        <v>235</v>
      </c>
      <c r="C8038" s="224">
        <v>3</v>
      </c>
      <c r="D8038" s="223">
        <v>6</v>
      </c>
      <c r="E8038" s="223" t="s">
        <v>199</v>
      </c>
      <c r="F8038" s="225" t="s">
        <v>222</v>
      </c>
      <c r="G8038" s="226">
        <v>1.45</v>
      </c>
      <c r="H8038" s="226">
        <v>-0.18</v>
      </c>
      <c r="I8038" s="226">
        <v>1.27</v>
      </c>
      <c r="J8038" s="227">
        <v>6.37</v>
      </c>
      <c r="K8038" s="227">
        <v>1142.93</v>
      </c>
      <c r="L8038" s="228">
        <v>0</v>
      </c>
      <c r="M8038" s="229">
        <f t="shared" si="242"/>
        <v>1142.93</v>
      </c>
      <c r="N8038" s="230">
        <v>0</v>
      </c>
    </row>
    <row r="8039" spans="1:14" x14ac:dyDescent="0.2">
      <c r="A8039" s="231" t="str">
        <f t="shared" si="243"/>
        <v>OK3.006NO_thin185</v>
      </c>
      <c r="B8039" s="223" t="s">
        <v>235</v>
      </c>
      <c r="C8039" s="224">
        <v>3</v>
      </c>
      <c r="D8039" s="223">
        <v>6</v>
      </c>
      <c r="E8039" s="223" t="s">
        <v>199</v>
      </c>
      <c r="F8039" s="225" t="s">
        <v>223</v>
      </c>
      <c r="G8039" s="226">
        <v>1.4</v>
      </c>
      <c r="H8039" s="226">
        <v>-0.17</v>
      </c>
      <c r="I8039" s="226">
        <v>1.23</v>
      </c>
      <c r="J8039" s="227">
        <v>6.13</v>
      </c>
      <c r="K8039" s="227">
        <v>1149.06</v>
      </c>
      <c r="L8039" s="228">
        <v>0</v>
      </c>
      <c r="M8039" s="229">
        <f t="shared" si="242"/>
        <v>1149.06</v>
      </c>
      <c r="N8039" s="230">
        <v>0</v>
      </c>
    </row>
    <row r="8040" spans="1:14" x14ac:dyDescent="0.2">
      <c r="A8040" s="231" t="str">
        <f t="shared" si="243"/>
        <v>OK3.006NO_thin190</v>
      </c>
      <c r="B8040" s="223" t="s">
        <v>235</v>
      </c>
      <c r="C8040" s="224">
        <v>3</v>
      </c>
      <c r="D8040" s="223">
        <v>6</v>
      </c>
      <c r="E8040" s="223" t="s">
        <v>199</v>
      </c>
      <c r="F8040" s="225" t="s">
        <v>224</v>
      </c>
      <c r="G8040" s="226">
        <v>1.25</v>
      </c>
      <c r="H8040" s="226">
        <v>-0.14000000000000001</v>
      </c>
      <c r="I8040" s="226">
        <v>1.1100000000000001</v>
      </c>
      <c r="J8040" s="227">
        <v>5.54</v>
      </c>
      <c r="K8040" s="227">
        <v>1154.5899999999999</v>
      </c>
      <c r="L8040" s="228">
        <v>0</v>
      </c>
      <c r="M8040" s="229">
        <f t="shared" si="242"/>
        <v>1154.5899999999999</v>
      </c>
      <c r="N8040" s="230">
        <v>0</v>
      </c>
    </row>
    <row r="8041" spans="1:14" x14ac:dyDescent="0.2">
      <c r="A8041" s="231" t="str">
        <f t="shared" si="243"/>
        <v>OK3.006NO_thin195</v>
      </c>
      <c r="B8041" s="223" t="s">
        <v>235</v>
      </c>
      <c r="C8041" s="224">
        <v>3</v>
      </c>
      <c r="D8041" s="223">
        <v>6</v>
      </c>
      <c r="E8041" s="223" t="s">
        <v>199</v>
      </c>
      <c r="F8041" s="225" t="s">
        <v>225</v>
      </c>
      <c r="G8041" s="226">
        <v>1.1200000000000001</v>
      </c>
      <c r="H8041" s="226">
        <v>-0.12</v>
      </c>
      <c r="I8041" s="226">
        <v>1</v>
      </c>
      <c r="J8041" s="227">
        <v>5</v>
      </c>
      <c r="K8041" s="227">
        <v>1159.5899999999999</v>
      </c>
      <c r="L8041" s="228">
        <v>0</v>
      </c>
      <c r="M8041" s="229">
        <f t="shared" si="242"/>
        <v>1159.5899999999999</v>
      </c>
      <c r="N8041" s="230">
        <v>0</v>
      </c>
    </row>
    <row r="8042" spans="1:14" x14ac:dyDescent="0.2">
      <c r="A8042" s="231" t="str">
        <f t="shared" si="243"/>
        <v>OK3.006Thinned000</v>
      </c>
      <c r="B8042" s="223" t="s">
        <v>235</v>
      </c>
      <c r="C8042" s="224">
        <v>3</v>
      </c>
      <c r="D8042" s="223">
        <v>6</v>
      </c>
      <c r="E8042" s="223" t="s">
        <v>172</v>
      </c>
      <c r="F8042" s="225" t="s">
        <v>0</v>
      </c>
      <c r="G8042" s="226">
        <v>0.21</v>
      </c>
      <c r="H8042" s="226">
        <v>0.14000000000000001</v>
      </c>
      <c r="I8042" s="226">
        <v>0.35</v>
      </c>
      <c r="J8042" s="227">
        <v>1.75</v>
      </c>
      <c r="K8042" s="227">
        <v>1.75</v>
      </c>
      <c r="L8042" s="228">
        <v>0</v>
      </c>
      <c r="M8042" s="229">
        <f t="shared" si="242"/>
        <v>1.75</v>
      </c>
      <c r="N8042" s="230">
        <v>0</v>
      </c>
    </row>
    <row r="8043" spans="1:14" x14ac:dyDescent="0.2">
      <c r="A8043" s="231" t="str">
        <f t="shared" si="243"/>
        <v>OK3.006Thinned005</v>
      </c>
      <c r="B8043" s="223" t="s">
        <v>235</v>
      </c>
      <c r="C8043" s="224">
        <v>3</v>
      </c>
      <c r="D8043" s="223">
        <v>6</v>
      </c>
      <c r="E8043" s="223" t="s">
        <v>172</v>
      </c>
      <c r="F8043" s="225" t="s">
        <v>1</v>
      </c>
      <c r="G8043" s="226">
        <v>1.05</v>
      </c>
      <c r="H8043" s="226">
        <v>0.31</v>
      </c>
      <c r="I8043" s="226">
        <v>1.36</v>
      </c>
      <c r="J8043" s="227">
        <v>6.82</v>
      </c>
      <c r="K8043" s="227">
        <v>8.57</v>
      </c>
      <c r="L8043" s="228">
        <v>0</v>
      </c>
      <c r="M8043" s="229">
        <f t="shared" si="242"/>
        <v>8.57</v>
      </c>
      <c r="N8043" s="230">
        <v>0</v>
      </c>
    </row>
    <row r="8044" spans="1:14" x14ac:dyDescent="0.2">
      <c r="A8044" s="231" t="str">
        <f t="shared" si="243"/>
        <v>OK3.006Thinned010</v>
      </c>
      <c r="B8044" s="223" t="s">
        <v>235</v>
      </c>
      <c r="C8044" s="224">
        <v>3</v>
      </c>
      <c r="D8044" s="223">
        <v>6</v>
      </c>
      <c r="E8044" s="223" t="s">
        <v>172</v>
      </c>
      <c r="F8044" s="225" t="s">
        <v>2</v>
      </c>
      <c r="G8044" s="226">
        <v>4.22</v>
      </c>
      <c r="H8044" s="226">
        <v>0.48</v>
      </c>
      <c r="I8044" s="226">
        <v>4.7</v>
      </c>
      <c r="J8044" s="227">
        <v>23.5</v>
      </c>
      <c r="K8044" s="227">
        <v>32.07</v>
      </c>
      <c r="L8044" s="228">
        <v>0</v>
      </c>
      <c r="M8044" s="229">
        <f t="shared" si="242"/>
        <v>32.07</v>
      </c>
      <c r="N8044" s="230">
        <v>0</v>
      </c>
    </row>
    <row r="8045" spans="1:14" x14ac:dyDescent="0.2">
      <c r="A8045" s="231" t="str">
        <f t="shared" si="243"/>
        <v>OK3.006Thinned015</v>
      </c>
      <c r="B8045" s="223" t="s">
        <v>235</v>
      </c>
      <c r="C8045" s="224">
        <v>3</v>
      </c>
      <c r="D8045" s="223">
        <v>6</v>
      </c>
      <c r="E8045" s="223" t="s">
        <v>172</v>
      </c>
      <c r="F8045" s="225" t="s">
        <v>3</v>
      </c>
      <c r="G8045" s="226">
        <v>15.8</v>
      </c>
      <c r="H8045" s="226">
        <v>0.64</v>
      </c>
      <c r="I8045" s="226">
        <v>16.440000000000001</v>
      </c>
      <c r="J8045" s="227">
        <v>82.2</v>
      </c>
      <c r="K8045" s="227">
        <v>114.27</v>
      </c>
      <c r="L8045" s="228">
        <v>0</v>
      </c>
      <c r="M8045" s="229">
        <f t="shared" si="242"/>
        <v>114.27</v>
      </c>
      <c r="N8045" s="230">
        <v>0</v>
      </c>
    </row>
    <row r="8046" spans="1:14" x14ac:dyDescent="0.2">
      <c r="A8046" s="231" t="str">
        <f t="shared" si="243"/>
        <v>OK3.006Thinned020</v>
      </c>
      <c r="B8046" s="223" t="s">
        <v>235</v>
      </c>
      <c r="C8046" s="224">
        <v>3</v>
      </c>
      <c r="D8046" s="223">
        <v>6</v>
      </c>
      <c r="E8046" s="223" t="s">
        <v>172</v>
      </c>
      <c r="F8046" s="225" t="s">
        <v>4</v>
      </c>
      <c r="G8046" s="226">
        <v>23.7</v>
      </c>
      <c r="H8046" s="226">
        <v>7.08</v>
      </c>
      <c r="I8046" s="226">
        <v>30.78</v>
      </c>
      <c r="J8046" s="227">
        <v>153.91</v>
      </c>
      <c r="K8046" s="227">
        <v>268.18</v>
      </c>
      <c r="L8046" s="228">
        <v>-0.11</v>
      </c>
      <c r="M8046" s="229">
        <f t="shared" si="242"/>
        <v>268.07</v>
      </c>
      <c r="N8046" s="230">
        <v>6.1</v>
      </c>
    </row>
    <row r="8047" spans="1:14" x14ac:dyDescent="0.2">
      <c r="A8047" s="231" t="str">
        <f t="shared" si="243"/>
        <v>OK3.006Thinned025</v>
      </c>
      <c r="B8047" s="223" t="s">
        <v>235</v>
      </c>
      <c r="C8047" s="224">
        <v>3</v>
      </c>
      <c r="D8047" s="223">
        <v>6</v>
      </c>
      <c r="E8047" s="223" t="s">
        <v>172</v>
      </c>
      <c r="F8047" s="225" t="s">
        <v>5</v>
      </c>
      <c r="G8047" s="226">
        <v>3.64</v>
      </c>
      <c r="H8047" s="226">
        <v>9.7100000000000009</v>
      </c>
      <c r="I8047" s="226">
        <v>13.35</v>
      </c>
      <c r="J8047" s="227">
        <v>66.760000000000005</v>
      </c>
      <c r="K8047" s="227">
        <v>334.94</v>
      </c>
      <c r="L8047" s="228">
        <v>-0.38</v>
      </c>
      <c r="M8047" s="229">
        <f t="shared" si="242"/>
        <v>334.56</v>
      </c>
      <c r="N8047" s="230">
        <v>14.98</v>
      </c>
    </row>
    <row r="8048" spans="1:14" x14ac:dyDescent="0.2">
      <c r="A8048" s="231" t="str">
        <f t="shared" si="243"/>
        <v>OK3.006Thinned030</v>
      </c>
      <c r="B8048" s="223" t="s">
        <v>235</v>
      </c>
      <c r="C8048" s="224">
        <v>3</v>
      </c>
      <c r="D8048" s="223">
        <v>6</v>
      </c>
      <c r="E8048" s="223" t="s">
        <v>172</v>
      </c>
      <c r="F8048" s="225" t="s">
        <v>6</v>
      </c>
      <c r="G8048" s="226">
        <v>0.32</v>
      </c>
      <c r="H8048" s="226">
        <v>3.22</v>
      </c>
      <c r="I8048" s="226">
        <v>3.53</v>
      </c>
      <c r="J8048" s="227">
        <v>17.670000000000002</v>
      </c>
      <c r="K8048" s="227">
        <v>352.62</v>
      </c>
      <c r="L8048" s="228">
        <v>-0.74</v>
      </c>
      <c r="M8048" s="229">
        <f t="shared" si="242"/>
        <v>351.88</v>
      </c>
      <c r="N8048" s="230">
        <v>3.42</v>
      </c>
    </row>
    <row r="8049" spans="1:14" x14ac:dyDescent="0.2">
      <c r="A8049" s="231" t="str">
        <f t="shared" si="243"/>
        <v>OK3.006Thinned035</v>
      </c>
      <c r="B8049" s="223" t="s">
        <v>235</v>
      </c>
      <c r="C8049" s="224">
        <v>3</v>
      </c>
      <c r="D8049" s="223">
        <v>6</v>
      </c>
      <c r="E8049" s="223" t="s">
        <v>172</v>
      </c>
      <c r="F8049" s="225" t="s">
        <v>7</v>
      </c>
      <c r="G8049" s="226">
        <v>4.24</v>
      </c>
      <c r="H8049" s="226">
        <v>-0.77</v>
      </c>
      <c r="I8049" s="226">
        <v>3.47</v>
      </c>
      <c r="J8049" s="227">
        <v>17.36</v>
      </c>
      <c r="K8049" s="227">
        <v>369.97</v>
      </c>
      <c r="L8049" s="228">
        <v>-1.1100000000000001</v>
      </c>
      <c r="M8049" s="229">
        <f t="shared" si="242"/>
        <v>368.86</v>
      </c>
      <c r="N8049" s="230">
        <v>3.65</v>
      </c>
    </row>
    <row r="8050" spans="1:14" x14ac:dyDescent="0.2">
      <c r="A8050" s="231" t="str">
        <f t="shared" si="243"/>
        <v>OK3.006Thinned040</v>
      </c>
      <c r="B8050" s="223" t="s">
        <v>235</v>
      </c>
      <c r="C8050" s="224">
        <v>3</v>
      </c>
      <c r="D8050" s="223">
        <v>6</v>
      </c>
      <c r="E8050" s="223" t="s">
        <v>172</v>
      </c>
      <c r="F8050" s="225" t="s">
        <v>8</v>
      </c>
      <c r="G8050" s="226">
        <v>5.7</v>
      </c>
      <c r="H8050" s="226">
        <v>-1.03</v>
      </c>
      <c r="I8050" s="226">
        <v>4.68</v>
      </c>
      <c r="J8050" s="227">
        <v>23.38</v>
      </c>
      <c r="K8050" s="227">
        <v>393.35</v>
      </c>
      <c r="L8050" s="228">
        <v>-1.53</v>
      </c>
      <c r="M8050" s="229">
        <f t="shared" ref="M8050:M8113" si="244">K8050+L8050</f>
        <v>391.82000000000005</v>
      </c>
      <c r="N8050" s="230">
        <v>3.93</v>
      </c>
    </row>
    <row r="8051" spans="1:14" x14ac:dyDescent="0.2">
      <c r="A8051" s="231" t="str">
        <f t="shared" si="243"/>
        <v>OK3.006Thinned045</v>
      </c>
      <c r="B8051" s="223" t="s">
        <v>235</v>
      </c>
      <c r="C8051" s="224">
        <v>3</v>
      </c>
      <c r="D8051" s="223">
        <v>6</v>
      </c>
      <c r="E8051" s="223" t="s">
        <v>172</v>
      </c>
      <c r="F8051" s="225" t="s">
        <v>9</v>
      </c>
      <c r="G8051" s="226">
        <v>6.35</v>
      </c>
      <c r="H8051" s="226">
        <v>-0.75</v>
      </c>
      <c r="I8051" s="226">
        <v>5.6</v>
      </c>
      <c r="J8051" s="227">
        <v>28.01</v>
      </c>
      <c r="K8051" s="227">
        <v>421.36</v>
      </c>
      <c r="L8051" s="228">
        <v>-1.92</v>
      </c>
      <c r="M8051" s="229">
        <f t="shared" si="244"/>
        <v>419.44</v>
      </c>
      <c r="N8051" s="230">
        <v>3.83</v>
      </c>
    </row>
    <row r="8052" spans="1:14" x14ac:dyDescent="0.2">
      <c r="A8052" s="231" t="str">
        <f t="shared" si="243"/>
        <v>OK3.006Thinned050</v>
      </c>
      <c r="B8052" s="223" t="s">
        <v>235</v>
      </c>
      <c r="C8052" s="224">
        <v>3</v>
      </c>
      <c r="D8052" s="223">
        <v>6</v>
      </c>
      <c r="E8052" s="223" t="s">
        <v>172</v>
      </c>
      <c r="F8052" s="225" t="s">
        <v>10</v>
      </c>
      <c r="G8052" s="226">
        <v>5.72</v>
      </c>
      <c r="H8052" s="226">
        <v>-1.83</v>
      </c>
      <c r="I8052" s="226">
        <v>3.89</v>
      </c>
      <c r="J8052" s="227">
        <v>19.47</v>
      </c>
      <c r="K8052" s="227">
        <v>440.83</v>
      </c>
      <c r="L8052" s="228">
        <v>-2.34</v>
      </c>
      <c r="M8052" s="229">
        <f t="shared" si="244"/>
        <v>438.49</v>
      </c>
      <c r="N8052" s="230">
        <v>4.07</v>
      </c>
    </row>
    <row r="8053" spans="1:14" x14ac:dyDescent="0.2">
      <c r="A8053" s="231" t="str">
        <f t="shared" si="243"/>
        <v>OK3.006Thinned055</v>
      </c>
      <c r="B8053" s="223" t="s">
        <v>235</v>
      </c>
      <c r="C8053" s="224">
        <v>3</v>
      </c>
      <c r="D8053" s="223">
        <v>6</v>
      </c>
      <c r="E8053" s="223" t="s">
        <v>172</v>
      </c>
      <c r="F8053" s="225" t="s">
        <v>11</v>
      </c>
      <c r="G8053" s="226">
        <v>5.33</v>
      </c>
      <c r="H8053" s="226">
        <v>-0.42</v>
      </c>
      <c r="I8053" s="226">
        <v>4.92</v>
      </c>
      <c r="J8053" s="227">
        <v>24.59</v>
      </c>
      <c r="K8053" s="227">
        <v>465.43</v>
      </c>
      <c r="L8053" s="228">
        <v>-2.75</v>
      </c>
      <c r="M8053" s="229">
        <f t="shared" si="244"/>
        <v>462.68</v>
      </c>
      <c r="N8053" s="230">
        <v>3.94</v>
      </c>
    </row>
    <row r="8054" spans="1:14" x14ac:dyDescent="0.2">
      <c r="A8054" s="231" t="str">
        <f t="shared" si="243"/>
        <v>OK3.006Thinned060</v>
      </c>
      <c r="B8054" s="223" t="s">
        <v>235</v>
      </c>
      <c r="C8054" s="224">
        <v>3</v>
      </c>
      <c r="D8054" s="223">
        <v>6</v>
      </c>
      <c r="E8054" s="223" t="s">
        <v>172</v>
      </c>
      <c r="F8054" s="225" t="s">
        <v>12</v>
      </c>
      <c r="G8054" s="226">
        <v>4.5</v>
      </c>
      <c r="H8054" s="226">
        <v>-0.14000000000000001</v>
      </c>
      <c r="I8054" s="226">
        <v>4.3499999999999996</v>
      </c>
      <c r="J8054" s="227">
        <v>21.77</v>
      </c>
      <c r="K8054" s="227">
        <v>487.19</v>
      </c>
      <c r="L8054" s="228">
        <v>-3.16</v>
      </c>
      <c r="M8054" s="229">
        <f t="shared" si="244"/>
        <v>484.03</v>
      </c>
      <c r="N8054" s="230">
        <v>3.9</v>
      </c>
    </row>
    <row r="8055" spans="1:14" x14ac:dyDescent="0.2">
      <c r="A8055" s="231" t="str">
        <f t="shared" si="243"/>
        <v>OK3.006Thinned065</v>
      </c>
      <c r="B8055" s="223" t="s">
        <v>235</v>
      </c>
      <c r="C8055" s="224">
        <v>3</v>
      </c>
      <c r="D8055" s="223">
        <v>6</v>
      </c>
      <c r="E8055" s="223" t="s">
        <v>172</v>
      </c>
      <c r="F8055" s="225" t="s">
        <v>13</v>
      </c>
      <c r="G8055" s="226">
        <v>4.1900000000000004</v>
      </c>
      <c r="H8055" s="226">
        <v>-0.28999999999999998</v>
      </c>
      <c r="I8055" s="226">
        <v>3.9</v>
      </c>
      <c r="J8055" s="227">
        <v>19.5</v>
      </c>
      <c r="K8055" s="227">
        <v>506.7</v>
      </c>
      <c r="L8055" s="228">
        <v>-3.57</v>
      </c>
      <c r="M8055" s="229">
        <f t="shared" si="244"/>
        <v>503.13</v>
      </c>
      <c r="N8055" s="230">
        <v>4.0199999999999996</v>
      </c>
    </row>
    <row r="8056" spans="1:14" x14ac:dyDescent="0.2">
      <c r="A8056" s="231" t="str">
        <f t="shared" si="243"/>
        <v>OK3.006Thinned070</v>
      </c>
      <c r="B8056" s="223" t="s">
        <v>235</v>
      </c>
      <c r="C8056" s="224">
        <v>3</v>
      </c>
      <c r="D8056" s="223">
        <v>6</v>
      </c>
      <c r="E8056" s="223" t="s">
        <v>172</v>
      </c>
      <c r="F8056" s="225" t="s">
        <v>200</v>
      </c>
      <c r="G8056" s="226">
        <v>2.27</v>
      </c>
      <c r="H8056" s="226">
        <v>0.14000000000000001</v>
      </c>
      <c r="I8056" s="226">
        <v>2.41</v>
      </c>
      <c r="J8056" s="227">
        <v>12.04</v>
      </c>
      <c r="K8056" s="227">
        <v>518.73</v>
      </c>
      <c r="L8056" s="228">
        <v>-3.96</v>
      </c>
      <c r="M8056" s="229">
        <f t="shared" si="244"/>
        <v>514.77</v>
      </c>
      <c r="N8056" s="230">
        <v>3.78</v>
      </c>
    </row>
    <row r="8057" spans="1:14" x14ac:dyDescent="0.2">
      <c r="A8057" s="231" t="str">
        <f t="shared" si="243"/>
        <v>OK3.006Thinned075</v>
      </c>
      <c r="B8057" s="223" t="s">
        <v>235</v>
      </c>
      <c r="C8057" s="224">
        <v>3</v>
      </c>
      <c r="D8057" s="223">
        <v>6</v>
      </c>
      <c r="E8057" s="223" t="s">
        <v>172</v>
      </c>
      <c r="F8057" s="225" t="s">
        <v>201</v>
      </c>
      <c r="G8057" s="226">
        <v>3.6</v>
      </c>
      <c r="H8057" s="226">
        <v>-1.46</v>
      </c>
      <c r="I8057" s="226">
        <v>2.15</v>
      </c>
      <c r="J8057" s="227">
        <v>10.74</v>
      </c>
      <c r="K8057" s="227">
        <v>529.48</v>
      </c>
      <c r="L8057" s="228">
        <v>-4.4000000000000004</v>
      </c>
      <c r="M8057" s="229">
        <f t="shared" si="244"/>
        <v>525.08000000000004</v>
      </c>
      <c r="N8057" s="230">
        <v>4.16</v>
      </c>
    </row>
    <row r="8058" spans="1:14" x14ac:dyDescent="0.2">
      <c r="A8058" s="231" t="str">
        <f t="shared" si="243"/>
        <v>OK3.006Thinned080</v>
      </c>
      <c r="B8058" s="223" t="s">
        <v>235</v>
      </c>
      <c r="C8058" s="224">
        <v>3</v>
      </c>
      <c r="D8058" s="223">
        <v>6</v>
      </c>
      <c r="E8058" s="223" t="s">
        <v>172</v>
      </c>
      <c r="F8058" s="225" t="s">
        <v>202</v>
      </c>
      <c r="G8058" s="226">
        <v>3.14</v>
      </c>
      <c r="H8058" s="226">
        <v>-0.99</v>
      </c>
      <c r="I8058" s="226">
        <v>2.15</v>
      </c>
      <c r="J8058" s="227">
        <v>10.74</v>
      </c>
      <c r="K8058" s="227">
        <v>540.21</v>
      </c>
      <c r="L8058" s="228">
        <v>-4.83</v>
      </c>
      <c r="M8058" s="229">
        <f t="shared" si="244"/>
        <v>535.38</v>
      </c>
      <c r="N8058" s="230">
        <v>4.1399999999999997</v>
      </c>
    </row>
    <row r="8059" spans="1:14" x14ac:dyDescent="0.2">
      <c r="A8059" s="231" t="str">
        <f t="shared" si="243"/>
        <v>OK3.006Thinned085</v>
      </c>
      <c r="B8059" s="223" t="s">
        <v>235</v>
      </c>
      <c r="C8059" s="224">
        <v>3</v>
      </c>
      <c r="D8059" s="223">
        <v>6</v>
      </c>
      <c r="E8059" s="223" t="s">
        <v>172</v>
      </c>
      <c r="F8059" s="225" t="s">
        <v>203</v>
      </c>
      <c r="G8059" s="226">
        <v>1.87</v>
      </c>
      <c r="H8059" s="226">
        <v>-0.73</v>
      </c>
      <c r="I8059" s="226">
        <v>1.1399999999999999</v>
      </c>
      <c r="J8059" s="227">
        <v>5.7</v>
      </c>
      <c r="K8059" s="227">
        <v>545.91</v>
      </c>
      <c r="L8059" s="228">
        <v>-5.26</v>
      </c>
      <c r="M8059" s="229">
        <f t="shared" si="244"/>
        <v>540.65</v>
      </c>
      <c r="N8059" s="230">
        <v>4.1900000000000004</v>
      </c>
    </row>
    <row r="8060" spans="1:14" x14ac:dyDescent="0.2">
      <c r="A8060" s="231" t="str">
        <f t="shared" si="243"/>
        <v>OK3.006Thinned090</v>
      </c>
      <c r="B8060" s="223" t="s">
        <v>235</v>
      </c>
      <c r="C8060" s="224">
        <v>3</v>
      </c>
      <c r="D8060" s="223">
        <v>6</v>
      </c>
      <c r="E8060" s="223" t="s">
        <v>172</v>
      </c>
      <c r="F8060" s="225" t="s">
        <v>204</v>
      </c>
      <c r="G8060" s="226">
        <v>1.1499999999999999</v>
      </c>
      <c r="H8060" s="226">
        <v>-0.6</v>
      </c>
      <c r="I8060" s="226">
        <v>0.55000000000000004</v>
      </c>
      <c r="J8060" s="227">
        <v>2.73</v>
      </c>
      <c r="K8060" s="227">
        <v>548.64</v>
      </c>
      <c r="L8060" s="228">
        <v>-5.7</v>
      </c>
      <c r="M8060" s="229">
        <f t="shared" si="244"/>
        <v>542.93999999999994</v>
      </c>
      <c r="N8060" s="230">
        <v>4.22</v>
      </c>
    </row>
    <row r="8061" spans="1:14" x14ac:dyDescent="0.2">
      <c r="A8061" s="231" t="str">
        <f t="shared" si="243"/>
        <v>OK3.006Thinned095</v>
      </c>
      <c r="B8061" s="223" t="s">
        <v>235</v>
      </c>
      <c r="C8061" s="224">
        <v>3</v>
      </c>
      <c r="D8061" s="223">
        <v>6</v>
      </c>
      <c r="E8061" s="223" t="s">
        <v>172</v>
      </c>
      <c r="F8061" s="225" t="s">
        <v>205</v>
      </c>
      <c r="G8061" s="226">
        <v>1.48</v>
      </c>
      <c r="H8061" s="226">
        <v>-0.39</v>
      </c>
      <c r="I8061" s="226">
        <v>1.0900000000000001</v>
      </c>
      <c r="J8061" s="227">
        <v>5.44</v>
      </c>
      <c r="K8061" s="227">
        <v>554.09</v>
      </c>
      <c r="L8061" s="228">
        <v>-6.12</v>
      </c>
      <c r="M8061" s="229">
        <f t="shared" si="244"/>
        <v>547.97</v>
      </c>
      <c r="N8061" s="230">
        <v>4.12</v>
      </c>
    </row>
    <row r="8062" spans="1:14" x14ac:dyDescent="0.2">
      <c r="A8062" s="231" t="str">
        <f t="shared" si="243"/>
        <v>OK3.006Thinned100</v>
      </c>
      <c r="B8062" s="223" t="s">
        <v>235</v>
      </c>
      <c r="C8062" s="224">
        <v>3</v>
      </c>
      <c r="D8062" s="223">
        <v>6</v>
      </c>
      <c r="E8062" s="223" t="s">
        <v>172</v>
      </c>
      <c r="F8062" s="225" t="s">
        <v>206</v>
      </c>
      <c r="G8062" s="226">
        <v>1.31</v>
      </c>
      <c r="H8062" s="226">
        <v>-0.39</v>
      </c>
      <c r="I8062" s="226">
        <v>0.92</v>
      </c>
      <c r="J8062" s="227">
        <v>4.58</v>
      </c>
      <c r="K8062" s="227">
        <v>558.66999999999996</v>
      </c>
      <c r="L8062" s="228">
        <v>-6.53</v>
      </c>
      <c r="M8062" s="229">
        <f t="shared" si="244"/>
        <v>552.14</v>
      </c>
      <c r="N8062" s="230">
        <v>3.93</v>
      </c>
    </row>
    <row r="8063" spans="1:14" x14ac:dyDescent="0.2">
      <c r="A8063" s="231" t="str">
        <f t="shared" si="243"/>
        <v>OK3.006Thinned105</v>
      </c>
      <c r="B8063" s="223" t="s">
        <v>235</v>
      </c>
      <c r="C8063" s="224">
        <v>3</v>
      </c>
      <c r="D8063" s="223">
        <v>6</v>
      </c>
      <c r="E8063" s="223" t="s">
        <v>172</v>
      </c>
      <c r="F8063" s="225" t="s">
        <v>207</v>
      </c>
      <c r="G8063" s="226">
        <v>1.07</v>
      </c>
      <c r="H8063" s="226">
        <v>-0.4</v>
      </c>
      <c r="I8063" s="226">
        <v>0.66</v>
      </c>
      <c r="J8063" s="227">
        <v>3.32</v>
      </c>
      <c r="K8063" s="227">
        <v>561.99</v>
      </c>
      <c r="L8063" s="228">
        <v>-6.92</v>
      </c>
      <c r="M8063" s="229">
        <f t="shared" si="244"/>
        <v>555.07000000000005</v>
      </c>
      <c r="N8063" s="230">
        <v>3.74</v>
      </c>
    </row>
    <row r="8064" spans="1:14" x14ac:dyDescent="0.2">
      <c r="A8064" s="231" t="str">
        <f t="shared" si="243"/>
        <v>OK3.006Thinned110</v>
      </c>
      <c r="B8064" s="223" t="s">
        <v>235</v>
      </c>
      <c r="C8064" s="224">
        <v>3</v>
      </c>
      <c r="D8064" s="223">
        <v>6</v>
      </c>
      <c r="E8064" s="223" t="s">
        <v>172</v>
      </c>
      <c r="F8064" s="225" t="s">
        <v>208</v>
      </c>
      <c r="G8064" s="226">
        <v>0.99</v>
      </c>
      <c r="H8064" s="226">
        <v>-0.39</v>
      </c>
      <c r="I8064" s="226">
        <v>0.6</v>
      </c>
      <c r="J8064" s="227">
        <v>2.99</v>
      </c>
      <c r="K8064" s="227">
        <v>564.98</v>
      </c>
      <c r="L8064" s="228">
        <v>-7.29</v>
      </c>
      <c r="M8064" s="229">
        <f t="shared" si="244"/>
        <v>557.69000000000005</v>
      </c>
      <c r="N8064" s="230">
        <v>3.56</v>
      </c>
    </row>
    <row r="8065" spans="1:14" x14ac:dyDescent="0.2">
      <c r="A8065" s="231" t="str">
        <f t="shared" si="243"/>
        <v>OK3.006Thinned115</v>
      </c>
      <c r="B8065" s="223" t="s">
        <v>235</v>
      </c>
      <c r="C8065" s="224">
        <v>3</v>
      </c>
      <c r="D8065" s="223">
        <v>6</v>
      </c>
      <c r="E8065" s="223" t="s">
        <v>172</v>
      </c>
      <c r="F8065" s="225" t="s">
        <v>209</v>
      </c>
      <c r="G8065" s="226">
        <v>1.1599999999999999</v>
      </c>
      <c r="H8065" s="226">
        <v>-0.36</v>
      </c>
      <c r="I8065" s="226">
        <v>0.81</v>
      </c>
      <c r="J8065" s="227">
        <v>4.03</v>
      </c>
      <c r="K8065" s="227">
        <v>569.01</v>
      </c>
      <c r="L8065" s="228">
        <v>-7.64</v>
      </c>
      <c r="M8065" s="229">
        <f t="shared" si="244"/>
        <v>561.37</v>
      </c>
      <c r="N8065" s="230">
        <v>3.38</v>
      </c>
    </row>
    <row r="8066" spans="1:14" x14ac:dyDescent="0.2">
      <c r="A8066" s="231" t="str">
        <f t="shared" ref="A8066:A8129" si="245">CONCATENATE(LEFT(B8066,2),TEXT(C8066,"0.0"),TEXT(D8066,"00"),E8066,TEXT(LEFT(F8066,3),"000"))</f>
        <v>OK3.006Thinned120</v>
      </c>
      <c r="B8066" s="223" t="s">
        <v>235</v>
      </c>
      <c r="C8066" s="224">
        <v>3</v>
      </c>
      <c r="D8066" s="223">
        <v>6</v>
      </c>
      <c r="E8066" s="223" t="s">
        <v>172</v>
      </c>
      <c r="F8066" s="225" t="s">
        <v>210</v>
      </c>
      <c r="G8066" s="226">
        <v>0.8</v>
      </c>
      <c r="H8066" s="226">
        <v>-0.37</v>
      </c>
      <c r="I8066" s="226">
        <v>0.43</v>
      </c>
      <c r="J8066" s="227">
        <v>2.15</v>
      </c>
      <c r="K8066" s="227">
        <v>571.16</v>
      </c>
      <c r="L8066" s="228">
        <v>-7.97</v>
      </c>
      <c r="M8066" s="229">
        <f t="shared" si="244"/>
        <v>563.18999999999994</v>
      </c>
      <c r="N8066" s="230">
        <v>3.19</v>
      </c>
    </row>
    <row r="8067" spans="1:14" x14ac:dyDescent="0.2">
      <c r="A8067" s="231" t="str">
        <f t="shared" si="245"/>
        <v>OK3.006Thinned125</v>
      </c>
      <c r="B8067" s="223" t="s">
        <v>235</v>
      </c>
      <c r="C8067" s="224">
        <v>3</v>
      </c>
      <c r="D8067" s="223">
        <v>6</v>
      </c>
      <c r="E8067" s="223" t="s">
        <v>172</v>
      </c>
      <c r="F8067" s="225" t="s">
        <v>211</v>
      </c>
      <c r="G8067" s="226">
        <v>0.74</v>
      </c>
      <c r="H8067" s="226">
        <v>-0.39</v>
      </c>
      <c r="I8067" s="226">
        <v>0.35</v>
      </c>
      <c r="J8067" s="227">
        <v>1.77</v>
      </c>
      <c r="K8067" s="227">
        <v>572.92999999999995</v>
      </c>
      <c r="L8067" s="228">
        <v>-8.2799999999999994</v>
      </c>
      <c r="M8067" s="229">
        <f t="shared" si="244"/>
        <v>564.65</v>
      </c>
      <c r="N8067" s="230">
        <v>3.01</v>
      </c>
    </row>
    <row r="8068" spans="1:14" x14ac:dyDescent="0.2">
      <c r="A8068" s="231" t="str">
        <f t="shared" si="245"/>
        <v>OK3.006Thinned130</v>
      </c>
      <c r="B8068" s="223" t="s">
        <v>235</v>
      </c>
      <c r="C8068" s="224">
        <v>3</v>
      </c>
      <c r="D8068" s="223">
        <v>6</v>
      </c>
      <c r="E8068" s="223" t="s">
        <v>172</v>
      </c>
      <c r="F8068" s="225" t="s">
        <v>212</v>
      </c>
      <c r="G8068" s="226">
        <v>0.3</v>
      </c>
      <c r="H8068" s="226">
        <v>-0.44</v>
      </c>
      <c r="I8068" s="226">
        <v>-0.14000000000000001</v>
      </c>
      <c r="J8068" s="227">
        <v>-0.72</v>
      </c>
      <c r="K8068" s="227">
        <v>572.21</v>
      </c>
      <c r="L8068" s="228">
        <v>-8.58</v>
      </c>
      <c r="M8068" s="229">
        <f t="shared" si="244"/>
        <v>563.63</v>
      </c>
      <c r="N8068" s="230">
        <v>2.84</v>
      </c>
    </row>
    <row r="8069" spans="1:14" x14ac:dyDescent="0.2">
      <c r="A8069" s="231" t="str">
        <f t="shared" si="245"/>
        <v>OK3.006Thinned135</v>
      </c>
      <c r="B8069" s="223" t="s">
        <v>235</v>
      </c>
      <c r="C8069" s="224">
        <v>3</v>
      </c>
      <c r="D8069" s="223">
        <v>6</v>
      </c>
      <c r="E8069" s="223" t="s">
        <v>172</v>
      </c>
      <c r="F8069" s="225" t="s">
        <v>213</v>
      </c>
      <c r="G8069" s="226">
        <v>0.57999999999999996</v>
      </c>
      <c r="H8069" s="226">
        <v>-0.41</v>
      </c>
      <c r="I8069" s="226">
        <v>0.17</v>
      </c>
      <c r="J8069" s="227">
        <v>0.84</v>
      </c>
      <c r="K8069" s="227">
        <v>573.04999999999995</v>
      </c>
      <c r="L8069" s="228">
        <v>-8.85</v>
      </c>
      <c r="M8069" s="229">
        <f t="shared" si="244"/>
        <v>564.19999999999993</v>
      </c>
      <c r="N8069" s="230">
        <v>2.68</v>
      </c>
    </row>
    <row r="8070" spans="1:14" x14ac:dyDescent="0.2">
      <c r="A8070" s="231" t="str">
        <f t="shared" si="245"/>
        <v>OK3.006Thinned140</v>
      </c>
      <c r="B8070" s="223" t="s">
        <v>235</v>
      </c>
      <c r="C8070" s="224">
        <v>3</v>
      </c>
      <c r="D8070" s="223">
        <v>6</v>
      </c>
      <c r="E8070" s="223" t="s">
        <v>172</v>
      </c>
      <c r="F8070" s="225" t="s">
        <v>214</v>
      </c>
      <c r="G8070" s="226">
        <v>0.4</v>
      </c>
      <c r="H8070" s="226">
        <v>-0.44</v>
      </c>
      <c r="I8070" s="226">
        <v>-0.04</v>
      </c>
      <c r="J8070" s="227">
        <v>-0.18</v>
      </c>
      <c r="K8070" s="227">
        <v>572.87</v>
      </c>
      <c r="L8070" s="228">
        <v>-9.1199999999999992</v>
      </c>
      <c r="M8070" s="229">
        <f t="shared" si="244"/>
        <v>563.75</v>
      </c>
      <c r="N8070" s="230">
        <v>2.5099999999999998</v>
      </c>
    </row>
    <row r="8071" spans="1:14" x14ac:dyDescent="0.2">
      <c r="A8071" s="231" t="str">
        <f t="shared" si="245"/>
        <v>OK3.006Thinned145</v>
      </c>
      <c r="B8071" s="223" t="s">
        <v>235</v>
      </c>
      <c r="C8071" s="224">
        <v>3</v>
      </c>
      <c r="D8071" s="223">
        <v>6</v>
      </c>
      <c r="E8071" s="223" t="s">
        <v>172</v>
      </c>
      <c r="F8071" s="225" t="s">
        <v>215</v>
      </c>
      <c r="G8071" s="226">
        <v>0.41</v>
      </c>
      <c r="H8071" s="226">
        <v>-0.43</v>
      </c>
      <c r="I8071" s="226">
        <v>-0.02</v>
      </c>
      <c r="J8071" s="227">
        <v>-0.12</v>
      </c>
      <c r="K8071" s="227">
        <v>572.75</v>
      </c>
      <c r="L8071" s="228">
        <v>-9.36</v>
      </c>
      <c r="M8071" s="229">
        <f t="shared" si="244"/>
        <v>563.39</v>
      </c>
      <c r="N8071" s="230">
        <v>2.33</v>
      </c>
    </row>
    <row r="8072" spans="1:14" x14ac:dyDescent="0.2">
      <c r="A8072" s="231" t="str">
        <f t="shared" si="245"/>
        <v>OK3.006Thinned150</v>
      </c>
      <c r="B8072" s="223" t="s">
        <v>235</v>
      </c>
      <c r="C8072" s="224">
        <v>3</v>
      </c>
      <c r="D8072" s="223">
        <v>6</v>
      </c>
      <c r="E8072" s="223" t="s">
        <v>172</v>
      </c>
      <c r="F8072" s="225" t="s">
        <v>216</v>
      </c>
      <c r="G8072" s="226">
        <v>0.34</v>
      </c>
      <c r="H8072" s="226">
        <v>-0.42</v>
      </c>
      <c r="I8072" s="226">
        <v>-0.08</v>
      </c>
      <c r="J8072" s="227">
        <v>-0.41</v>
      </c>
      <c r="K8072" s="227">
        <v>572.33000000000004</v>
      </c>
      <c r="L8072" s="228">
        <v>-9.58</v>
      </c>
      <c r="M8072" s="229">
        <f t="shared" si="244"/>
        <v>562.75</v>
      </c>
      <c r="N8072" s="230">
        <v>2.16</v>
      </c>
    </row>
    <row r="8073" spans="1:14" x14ac:dyDescent="0.2">
      <c r="A8073" s="231" t="str">
        <f t="shared" si="245"/>
        <v>OK3.006Thinned155</v>
      </c>
      <c r="B8073" s="223" t="s">
        <v>235</v>
      </c>
      <c r="C8073" s="224">
        <v>3</v>
      </c>
      <c r="D8073" s="223">
        <v>6</v>
      </c>
      <c r="E8073" s="223" t="s">
        <v>172</v>
      </c>
      <c r="F8073" s="225" t="s">
        <v>217</v>
      </c>
      <c r="G8073" s="226">
        <v>0.48</v>
      </c>
      <c r="H8073" s="226">
        <v>-0.4</v>
      </c>
      <c r="I8073" s="226">
        <v>0.08</v>
      </c>
      <c r="J8073" s="227">
        <v>0.41</v>
      </c>
      <c r="K8073" s="227">
        <v>572.75</v>
      </c>
      <c r="L8073" s="228">
        <v>-9.7899999999999991</v>
      </c>
      <c r="M8073" s="229">
        <f t="shared" si="244"/>
        <v>562.96</v>
      </c>
      <c r="N8073" s="230">
        <v>2.0099999999999998</v>
      </c>
    </row>
    <row r="8074" spans="1:14" x14ac:dyDescent="0.2">
      <c r="A8074" s="231" t="str">
        <f t="shared" si="245"/>
        <v>OK3.006Thinned160</v>
      </c>
      <c r="B8074" s="223" t="s">
        <v>235</v>
      </c>
      <c r="C8074" s="224">
        <v>3</v>
      </c>
      <c r="D8074" s="223">
        <v>6</v>
      </c>
      <c r="E8074" s="223" t="s">
        <v>172</v>
      </c>
      <c r="F8074" s="225" t="s">
        <v>218</v>
      </c>
      <c r="G8074" s="226">
        <v>0.43</v>
      </c>
      <c r="H8074" s="226">
        <v>-0.37</v>
      </c>
      <c r="I8074" s="226">
        <v>0.06</v>
      </c>
      <c r="J8074" s="227">
        <v>0.28000000000000003</v>
      </c>
      <c r="K8074" s="227">
        <v>573.03</v>
      </c>
      <c r="L8074" s="228">
        <v>-9.98</v>
      </c>
      <c r="M8074" s="229">
        <f t="shared" si="244"/>
        <v>563.04999999999995</v>
      </c>
      <c r="N8074" s="230">
        <v>1.86</v>
      </c>
    </row>
    <row r="8075" spans="1:14" x14ac:dyDescent="0.2">
      <c r="A8075" s="231" t="str">
        <f t="shared" si="245"/>
        <v>OK3.006Thinned165</v>
      </c>
      <c r="B8075" s="223" t="s">
        <v>235</v>
      </c>
      <c r="C8075" s="224">
        <v>3</v>
      </c>
      <c r="D8075" s="223">
        <v>6</v>
      </c>
      <c r="E8075" s="223" t="s">
        <v>172</v>
      </c>
      <c r="F8075" s="225" t="s">
        <v>219</v>
      </c>
      <c r="G8075" s="226">
        <v>0.23</v>
      </c>
      <c r="H8075" s="226">
        <v>-0.36</v>
      </c>
      <c r="I8075" s="226">
        <v>-0.13</v>
      </c>
      <c r="J8075" s="227">
        <v>-0.65</v>
      </c>
      <c r="K8075" s="227">
        <v>572.38</v>
      </c>
      <c r="L8075" s="228">
        <v>-10.16</v>
      </c>
      <c r="M8075" s="229">
        <f t="shared" si="244"/>
        <v>562.22</v>
      </c>
      <c r="N8075" s="230">
        <v>1.73</v>
      </c>
    </row>
    <row r="8076" spans="1:14" x14ac:dyDescent="0.2">
      <c r="A8076" s="231" t="str">
        <f t="shared" si="245"/>
        <v>OK3.006Thinned170</v>
      </c>
      <c r="B8076" s="223" t="s">
        <v>235</v>
      </c>
      <c r="C8076" s="224">
        <v>3</v>
      </c>
      <c r="D8076" s="223">
        <v>6</v>
      </c>
      <c r="E8076" s="223" t="s">
        <v>172</v>
      </c>
      <c r="F8076" s="225" t="s">
        <v>220</v>
      </c>
      <c r="G8076" s="226">
        <v>0.15</v>
      </c>
      <c r="H8076" s="226">
        <v>-0.35</v>
      </c>
      <c r="I8076" s="226">
        <v>-0.19</v>
      </c>
      <c r="J8076" s="227">
        <v>-0.96</v>
      </c>
      <c r="K8076" s="227">
        <v>571.41</v>
      </c>
      <c r="L8076" s="228">
        <v>-10.33</v>
      </c>
      <c r="M8076" s="229">
        <f t="shared" si="244"/>
        <v>561.07999999999993</v>
      </c>
      <c r="N8076" s="230">
        <v>1.61</v>
      </c>
    </row>
    <row r="8077" spans="1:14" x14ac:dyDescent="0.2">
      <c r="A8077" s="231" t="str">
        <f t="shared" si="245"/>
        <v>OK3.006Thinned175</v>
      </c>
      <c r="B8077" s="223" t="s">
        <v>235</v>
      </c>
      <c r="C8077" s="224">
        <v>3</v>
      </c>
      <c r="D8077" s="223">
        <v>6</v>
      </c>
      <c r="E8077" s="223" t="s">
        <v>172</v>
      </c>
      <c r="F8077" s="225" t="s">
        <v>221</v>
      </c>
      <c r="G8077" s="226">
        <v>0.34</v>
      </c>
      <c r="H8077" s="226">
        <v>-0.32</v>
      </c>
      <c r="I8077" s="226">
        <v>0.02</v>
      </c>
      <c r="J8077" s="227">
        <v>0.11</v>
      </c>
      <c r="K8077" s="227">
        <v>571.52</v>
      </c>
      <c r="L8077" s="228">
        <v>-10.48</v>
      </c>
      <c r="M8077" s="229">
        <f t="shared" si="244"/>
        <v>561.04</v>
      </c>
      <c r="N8077" s="230">
        <v>1.49</v>
      </c>
    </row>
    <row r="8078" spans="1:14" x14ac:dyDescent="0.2">
      <c r="A8078" s="231" t="str">
        <f t="shared" si="245"/>
        <v>OK3.006Thinned180</v>
      </c>
      <c r="B8078" s="223" t="s">
        <v>235</v>
      </c>
      <c r="C8078" s="224">
        <v>3</v>
      </c>
      <c r="D8078" s="223">
        <v>6</v>
      </c>
      <c r="E8078" s="223" t="s">
        <v>172</v>
      </c>
      <c r="F8078" s="225" t="s">
        <v>222</v>
      </c>
      <c r="G8078" s="226">
        <v>0.3</v>
      </c>
      <c r="H8078" s="226">
        <v>-0.3</v>
      </c>
      <c r="I8078" s="226">
        <v>0</v>
      </c>
      <c r="J8078" s="227">
        <v>-0.01</v>
      </c>
      <c r="K8078" s="227">
        <v>571.51</v>
      </c>
      <c r="L8078" s="228">
        <v>-10.63</v>
      </c>
      <c r="M8078" s="229">
        <f t="shared" si="244"/>
        <v>560.88</v>
      </c>
      <c r="N8078" s="230">
        <v>1.39</v>
      </c>
    </row>
    <row r="8079" spans="1:14" x14ac:dyDescent="0.2">
      <c r="A8079" s="231" t="str">
        <f t="shared" si="245"/>
        <v>OK3.006Thinned185</v>
      </c>
      <c r="B8079" s="223" t="s">
        <v>235</v>
      </c>
      <c r="C8079" s="224">
        <v>3</v>
      </c>
      <c r="D8079" s="223">
        <v>6</v>
      </c>
      <c r="E8079" s="223" t="s">
        <v>172</v>
      </c>
      <c r="F8079" s="225" t="s">
        <v>223</v>
      </c>
      <c r="G8079" s="226">
        <v>0.28000000000000003</v>
      </c>
      <c r="H8079" s="226">
        <v>-0.28000000000000003</v>
      </c>
      <c r="I8079" s="226">
        <v>0</v>
      </c>
      <c r="J8079" s="227">
        <v>0.01</v>
      </c>
      <c r="K8079" s="227">
        <v>571.52</v>
      </c>
      <c r="L8079" s="228">
        <v>-10.76</v>
      </c>
      <c r="M8079" s="229">
        <f t="shared" si="244"/>
        <v>560.76</v>
      </c>
      <c r="N8079" s="230">
        <v>1.29</v>
      </c>
    </row>
    <row r="8080" spans="1:14" x14ac:dyDescent="0.2">
      <c r="A8080" s="231" t="str">
        <f t="shared" si="245"/>
        <v>OK3.006Thinned190</v>
      </c>
      <c r="B8080" s="223" t="s">
        <v>235</v>
      </c>
      <c r="C8080" s="224">
        <v>3</v>
      </c>
      <c r="D8080" s="223">
        <v>6</v>
      </c>
      <c r="E8080" s="223" t="s">
        <v>172</v>
      </c>
      <c r="F8080" s="225" t="s">
        <v>224</v>
      </c>
      <c r="G8080" s="226">
        <v>0.26</v>
      </c>
      <c r="H8080" s="226">
        <v>-0.26</v>
      </c>
      <c r="I8080" s="226">
        <v>0</v>
      </c>
      <c r="J8080" s="227">
        <v>0.01</v>
      </c>
      <c r="K8080" s="227">
        <v>571.53</v>
      </c>
      <c r="L8080" s="228">
        <v>-10.88</v>
      </c>
      <c r="M8080" s="229">
        <f t="shared" si="244"/>
        <v>560.65</v>
      </c>
      <c r="N8080" s="230">
        <v>1.19</v>
      </c>
    </row>
    <row r="8081" spans="1:14" x14ac:dyDescent="0.2">
      <c r="A8081" s="231" t="str">
        <f t="shared" si="245"/>
        <v>OK3.006Thinned195</v>
      </c>
      <c r="B8081" s="223" t="s">
        <v>235</v>
      </c>
      <c r="C8081" s="224">
        <v>3</v>
      </c>
      <c r="D8081" s="223">
        <v>6</v>
      </c>
      <c r="E8081" s="223" t="s">
        <v>172</v>
      </c>
      <c r="F8081" s="225" t="s">
        <v>225</v>
      </c>
      <c r="G8081" s="226">
        <v>2.4300000000000002</v>
      </c>
      <c r="H8081" s="226">
        <v>-1.51</v>
      </c>
      <c r="I8081" s="226">
        <v>0.92</v>
      </c>
      <c r="J8081" s="227">
        <v>4.5999999999999996</v>
      </c>
      <c r="K8081" s="227">
        <v>576.13</v>
      </c>
      <c r="L8081" s="228">
        <v>-10.88</v>
      </c>
      <c r="M8081" s="229">
        <f t="shared" si="244"/>
        <v>565.25</v>
      </c>
      <c r="N8081" s="230">
        <v>0</v>
      </c>
    </row>
    <row r="8082" spans="1:14" x14ac:dyDescent="0.2">
      <c r="A8082" s="231" t="str">
        <f t="shared" si="245"/>
        <v>OK3.008NO_thin000</v>
      </c>
      <c r="B8082" s="223" t="s">
        <v>235</v>
      </c>
      <c r="C8082" s="224">
        <v>3</v>
      </c>
      <c r="D8082" s="223">
        <v>8</v>
      </c>
      <c r="E8082" s="223" t="s">
        <v>199</v>
      </c>
      <c r="F8082" s="225" t="s">
        <v>0</v>
      </c>
      <c r="G8082" s="226">
        <v>0.65</v>
      </c>
      <c r="H8082" s="226">
        <v>0.17</v>
      </c>
      <c r="I8082" s="226">
        <v>0.82</v>
      </c>
      <c r="J8082" s="227">
        <v>4.1100000000000003</v>
      </c>
      <c r="K8082" s="227">
        <v>4.1100000000000003</v>
      </c>
      <c r="L8082" s="228">
        <v>0</v>
      </c>
      <c r="M8082" s="229">
        <f t="shared" si="244"/>
        <v>4.1100000000000003</v>
      </c>
      <c r="N8082" s="230">
        <v>0</v>
      </c>
    </row>
    <row r="8083" spans="1:14" x14ac:dyDescent="0.2">
      <c r="A8083" s="231" t="str">
        <f t="shared" si="245"/>
        <v>OK3.008NO_thin005</v>
      </c>
      <c r="B8083" s="223" t="s">
        <v>235</v>
      </c>
      <c r="C8083" s="224">
        <v>3</v>
      </c>
      <c r="D8083" s="223">
        <v>8</v>
      </c>
      <c r="E8083" s="223" t="s">
        <v>199</v>
      </c>
      <c r="F8083" s="225" t="s">
        <v>1</v>
      </c>
      <c r="G8083" s="226">
        <v>3.35</v>
      </c>
      <c r="H8083" s="226">
        <v>0.4</v>
      </c>
      <c r="I8083" s="226">
        <v>3.75</v>
      </c>
      <c r="J8083" s="227">
        <v>18.739999999999998</v>
      </c>
      <c r="K8083" s="227">
        <v>22.85</v>
      </c>
      <c r="L8083" s="228">
        <v>0</v>
      </c>
      <c r="M8083" s="229">
        <f t="shared" si="244"/>
        <v>22.85</v>
      </c>
      <c r="N8083" s="230">
        <v>0</v>
      </c>
    </row>
    <row r="8084" spans="1:14" x14ac:dyDescent="0.2">
      <c r="A8084" s="231" t="str">
        <f t="shared" si="245"/>
        <v>OK3.008NO_thin010</v>
      </c>
      <c r="B8084" s="223" t="s">
        <v>235</v>
      </c>
      <c r="C8084" s="224">
        <v>3</v>
      </c>
      <c r="D8084" s="223">
        <v>8</v>
      </c>
      <c r="E8084" s="223" t="s">
        <v>199</v>
      </c>
      <c r="F8084" s="225" t="s">
        <v>2</v>
      </c>
      <c r="G8084" s="226">
        <v>13.67</v>
      </c>
      <c r="H8084" s="226">
        <v>0.61</v>
      </c>
      <c r="I8084" s="226">
        <v>14.29</v>
      </c>
      <c r="J8084" s="227">
        <v>71.430000000000007</v>
      </c>
      <c r="K8084" s="227">
        <v>94.28</v>
      </c>
      <c r="L8084" s="228">
        <v>0</v>
      </c>
      <c r="M8084" s="229">
        <f t="shared" si="244"/>
        <v>94.28</v>
      </c>
      <c r="N8084" s="230">
        <v>0</v>
      </c>
    </row>
    <row r="8085" spans="1:14" x14ac:dyDescent="0.2">
      <c r="A8085" s="231" t="str">
        <f t="shared" si="245"/>
        <v>OK3.008NO_thin015</v>
      </c>
      <c r="B8085" s="223" t="s">
        <v>235</v>
      </c>
      <c r="C8085" s="224">
        <v>3</v>
      </c>
      <c r="D8085" s="223">
        <v>8</v>
      </c>
      <c r="E8085" s="223" t="s">
        <v>199</v>
      </c>
      <c r="F8085" s="225" t="s">
        <v>3</v>
      </c>
      <c r="G8085" s="226">
        <v>33.4</v>
      </c>
      <c r="H8085" s="226">
        <v>1.82</v>
      </c>
      <c r="I8085" s="226">
        <v>35.22</v>
      </c>
      <c r="J8085" s="227">
        <v>176.1</v>
      </c>
      <c r="K8085" s="227">
        <v>270.38</v>
      </c>
      <c r="L8085" s="228">
        <v>0</v>
      </c>
      <c r="M8085" s="229">
        <f t="shared" si="244"/>
        <v>270.38</v>
      </c>
      <c r="N8085" s="230">
        <v>0</v>
      </c>
    </row>
    <row r="8086" spans="1:14" x14ac:dyDescent="0.2">
      <c r="A8086" s="231" t="str">
        <f t="shared" si="245"/>
        <v>OK3.008NO_thin020</v>
      </c>
      <c r="B8086" s="223" t="s">
        <v>235</v>
      </c>
      <c r="C8086" s="224">
        <v>3</v>
      </c>
      <c r="D8086" s="223">
        <v>8</v>
      </c>
      <c r="E8086" s="223" t="s">
        <v>199</v>
      </c>
      <c r="F8086" s="225" t="s">
        <v>4</v>
      </c>
      <c r="G8086" s="226">
        <v>27.64</v>
      </c>
      <c r="H8086" s="226">
        <v>7.92</v>
      </c>
      <c r="I8086" s="226">
        <v>35.56</v>
      </c>
      <c r="J8086" s="227">
        <v>177.81</v>
      </c>
      <c r="K8086" s="227">
        <v>448.19</v>
      </c>
      <c r="L8086" s="228">
        <v>0</v>
      </c>
      <c r="M8086" s="229">
        <f t="shared" si="244"/>
        <v>448.19</v>
      </c>
      <c r="N8086" s="230">
        <v>0</v>
      </c>
    </row>
    <row r="8087" spans="1:14" x14ac:dyDescent="0.2">
      <c r="A8087" s="231" t="str">
        <f t="shared" si="245"/>
        <v>OK3.008NO_thin025</v>
      </c>
      <c r="B8087" s="223" t="s">
        <v>235</v>
      </c>
      <c r="C8087" s="224">
        <v>3</v>
      </c>
      <c r="D8087" s="223">
        <v>8</v>
      </c>
      <c r="E8087" s="223" t="s">
        <v>199</v>
      </c>
      <c r="F8087" s="225" t="s">
        <v>5</v>
      </c>
      <c r="G8087" s="226">
        <v>9.2100000000000009</v>
      </c>
      <c r="H8087" s="226">
        <v>6.97</v>
      </c>
      <c r="I8087" s="226">
        <v>16.18</v>
      </c>
      <c r="J8087" s="227">
        <v>80.91</v>
      </c>
      <c r="K8087" s="227">
        <v>529.1</v>
      </c>
      <c r="L8087" s="228">
        <v>0</v>
      </c>
      <c r="M8087" s="229">
        <f t="shared" si="244"/>
        <v>529.1</v>
      </c>
      <c r="N8087" s="230">
        <v>0</v>
      </c>
    </row>
    <row r="8088" spans="1:14" x14ac:dyDescent="0.2">
      <c r="A8088" s="231" t="str">
        <f t="shared" si="245"/>
        <v>OK3.008NO_thin030</v>
      </c>
      <c r="B8088" s="223" t="s">
        <v>235</v>
      </c>
      <c r="C8088" s="224">
        <v>3</v>
      </c>
      <c r="D8088" s="223">
        <v>8</v>
      </c>
      <c r="E8088" s="223" t="s">
        <v>199</v>
      </c>
      <c r="F8088" s="225" t="s">
        <v>6</v>
      </c>
      <c r="G8088" s="226">
        <v>8.81</v>
      </c>
      <c r="H8088" s="226">
        <v>2.41</v>
      </c>
      <c r="I8088" s="226">
        <v>11.22</v>
      </c>
      <c r="J8088" s="227">
        <v>56.08</v>
      </c>
      <c r="K8088" s="227">
        <v>585.17999999999995</v>
      </c>
      <c r="L8088" s="228">
        <v>0</v>
      </c>
      <c r="M8088" s="229">
        <f t="shared" si="244"/>
        <v>585.17999999999995</v>
      </c>
      <c r="N8088" s="230">
        <v>0</v>
      </c>
    </row>
    <row r="8089" spans="1:14" x14ac:dyDescent="0.2">
      <c r="A8089" s="231" t="str">
        <f t="shared" si="245"/>
        <v>OK3.008NO_thin035</v>
      </c>
      <c r="B8089" s="223" t="s">
        <v>235</v>
      </c>
      <c r="C8089" s="224">
        <v>3</v>
      </c>
      <c r="D8089" s="223">
        <v>8</v>
      </c>
      <c r="E8089" s="223" t="s">
        <v>199</v>
      </c>
      <c r="F8089" s="225" t="s">
        <v>7</v>
      </c>
      <c r="G8089" s="226">
        <v>10.96</v>
      </c>
      <c r="H8089" s="226">
        <v>0.2</v>
      </c>
      <c r="I8089" s="226">
        <v>11.15</v>
      </c>
      <c r="J8089" s="227">
        <v>55.77</v>
      </c>
      <c r="K8089" s="227">
        <v>640.95000000000005</v>
      </c>
      <c r="L8089" s="228">
        <v>0</v>
      </c>
      <c r="M8089" s="229">
        <f t="shared" si="244"/>
        <v>640.95000000000005</v>
      </c>
      <c r="N8089" s="230">
        <v>0</v>
      </c>
    </row>
    <row r="8090" spans="1:14" x14ac:dyDescent="0.2">
      <c r="A8090" s="231" t="str">
        <f t="shared" si="245"/>
        <v>OK3.008NO_thin040</v>
      </c>
      <c r="B8090" s="223" t="s">
        <v>235</v>
      </c>
      <c r="C8090" s="224">
        <v>3</v>
      </c>
      <c r="D8090" s="223">
        <v>8</v>
      </c>
      <c r="E8090" s="223" t="s">
        <v>199</v>
      </c>
      <c r="F8090" s="225" t="s">
        <v>8</v>
      </c>
      <c r="G8090" s="226">
        <v>11.25</v>
      </c>
      <c r="H8090" s="226">
        <v>-0.93</v>
      </c>
      <c r="I8090" s="226">
        <v>10.33</v>
      </c>
      <c r="J8090" s="227">
        <v>51.64</v>
      </c>
      <c r="K8090" s="227">
        <v>692.59</v>
      </c>
      <c r="L8090" s="228">
        <v>0</v>
      </c>
      <c r="M8090" s="229">
        <f t="shared" si="244"/>
        <v>692.59</v>
      </c>
      <c r="N8090" s="230">
        <v>0</v>
      </c>
    </row>
    <row r="8091" spans="1:14" x14ac:dyDescent="0.2">
      <c r="A8091" s="231" t="str">
        <f t="shared" si="245"/>
        <v>OK3.008NO_thin045</v>
      </c>
      <c r="B8091" s="223" t="s">
        <v>235</v>
      </c>
      <c r="C8091" s="224">
        <v>3</v>
      </c>
      <c r="D8091" s="223">
        <v>8</v>
      </c>
      <c r="E8091" s="223" t="s">
        <v>199</v>
      </c>
      <c r="F8091" s="225" t="s">
        <v>9</v>
      </c>
      <c r="G8091" s="226">
        <v>11.22</v>
      </c>
      <c r="H8091" s="226">
        <v>-0.77</v>
      </c>
      <c r="I8091" s="226">
        <v>10.44</v>
      </c>
      <c r="J8091" s="227">
        <v>52.22</v>
      </c>
      <c r="K8091" s="227">
        <v>744.81</v>
      </c>
      <c r="L8091" s="228">
        <v>0</v>
      </c>
      <c r="M8091" s="229">
        <f t="shared" si="244"/>
        <v>744.81</v>
      </c>
      <c r="N8091" s="230">
        <v>0</v>
      </c>
    </row>
    <row r="8092" spans="1:14" x14ac:dyDescent="0.2">
      <c r="A8092" s="231" t="str">
        <f t="shared" si="245"/>
        <v>OK3.008NO_thin050</v>
      </c>
      <c r="B8092" s="223" t="s">
        <v>235</v>
      </c>
      <c r="C8092" s="224">
        <v>3</v>
      </c>
      <c r="D8092" s="223">
        <v>8</v>
      </c>
      <c r="E8092" s="223" t="s">
        <v>199</v>
      </c>
      <c r="F8092" s="225" t="s">
        <v>10</v>
      </c>
      <c r="G8092" s="226">
        <v>10.86</v>
      </c>
      <c r="H8092" s="226">
        <v>-0.85</v>
      </c>
      <c r="I8092" s="226">
        <v>10.01</v>
      </c>
      <c r="J8092" s="227">
        <v>50.07</v>
      </c>
      <c r="K8092" s="227">
        <v>794.87</v>
      </c>
      <c r="L8092" s="228">
        <v>0</v>
      </c>
      <c r="M8092" s="229">
        <f t="shared" si="244"/>
        <v>794.87</v>
      </c>
      <c r="N8092" s="230">
        <v>0</v>
      </c>
    </row>
    <row r="8093" spans="1:14" x14ac:dyDescent="0.2">
      <c r="A8093" s="231" t="str">
        <f t="shared" si="245"/>
        <v>OK3.008NO_thin055</v>
      </c>
      <c r="B8093" s="223" t="s">
        <v>235</v>
      </c>
      <c r="C8093" s="224">
        <v>3</v>
      </c>
      <c r="D8093" s="223">
        <v>8</v>
      </c>
      <c r="E8093" s="223" t="s">
        <v>199</v>
      </c>
      <c r="F8093" s="225" t="s">
        <v>11</v>
      </c>
      <c r="G8093" s="226">
        <v>9.8800000000000008</v>
      </c>
      <c r="H8093" s="226">
        <v>-0.76</v>
      </c>
      <c r="I8093" s="226">
        <v>9.1199999999999992</v>
      </c>
      <c r="J8093" s="227">
        <v>45.62</v>
      </c>
      <c r="K8093" s="227">
        <v>840.49</v>
      </c>
      <c r="L8093" s="228">
        <v>0</v>
      </c>
      <c r="M8093" s="229">
        <f t="shared" si="244"/>
        <v>840.49</v>
      </c>
      <c r="N8093" s="230">
        <v>0</v>
      </c>
    </row>
    <row r="8094" spans="1:14" x14ac:dyDescent="0.2">
      <c r="A8094" s="231" t="str">
        <f t="shared" si="245"/>
        <v>OK3.008NO_thin060</v>
      </c>
      <c r="B8094" s="223" t="s">
        <v>235</v>
      </c>
      <c r="C8094" s="224">
        <v>3</v>
      </c>
      <c r="D8094" s="223">
        <v>8</v>
      </c>
      <c r="E8094" s="223" t="s">
        <v>199</v>
      </c>
      <c r="F8094" s="225" t="s">
        <v>12</v>
      </c>
      <c r="G8094" s="226">
        <v>9</v>
      </c>
      <c r="H8094" s="226">
        <v>-0.76</v>
      </c>
      <c r="I8094" s="226">
        <v>8.23</v>
      </c>
      <c r="J8094" s="227">
        <v>41.16</v>
      </c>
      <c r="K8094" s="227">
        <v>881.65</v>
      </c>
      <c r="L8094" s="228">
        <v>0</v>
      </c>
      <c r="M8094" s="229">
        <f t="shared" si="244"/>
        <v>881.65</v>
      </c>
      <c r="N8094" s="230">
        <v>0</v>
      </c>
    </row>
    <row r="8095" spans="1:14" x14ac:dyDescent="0.2">
      <c r="A8095" s="231" t="str">
        <f t="shared" si="245"/>
        <v>OK3.008NO_thin065</v>
      </c>
      <c r="B8095" s="223" t="s">
        <v>235</v>
      </c>
      <c r="C8095" s="224">
        <v>3</v>
      </c>
      <c r="D8095" s="223">
        <v>8</v>
      </c>
      <c r="E8095" s="223" t="s">
        <v>199</v>
      </c>
      <c r="F8095" s="225" t="s">
        <v>13</v>
      </c>
      <c r="G8095" s="226">
        <v>8.4700000000000006</v>
      </c>
      <c r="H8095" s="226">
        <v>-0.66</v>
      </c>
      <c r="I8095" s="226">
        <v>7.81</v>
      </c>
      <c r="J8095" s="227">
        <v>39.07</v>
      </c>
      <c r="K8095" s="227">
        <v>920.72</v>
      </c>
      <c r="L8095" s="228">
        <v>0</v>
      </c>
      <c r="M8095" s="229">
        <f t="shared" si="244"/>
        <v>920.72</v>
      </c>
      <c r="N8095" s="230">
        <v>0</v>
      </c>
    </row>
    <row r="8096" spans="1:14" x14ac:dyDescent="0.2">
      <c r="A8096" s="231" t="str">
        <f t="shared" si="245"/>
        <v>OK3.008NO_thin070</v>
      </c>
      <c r="B8096" s="223" t="s">
        <v>235</v>
      </c>
      <c r="C8096" s="224">
        <v>3</v>
      </c>
      <c r="D8096" s="223">
        <v>8</v>
      </c>
      <c r="E8096" s="223" t="s">
        <v>199</v>
      </c>
      <c r="F8096" s="225" t="s">
        <v>200</v>
      </c>
      <c r="G8096" s="226">
        <v>8.07</v>
      </c>
      <c r="H8096" s="226">
        <v>-0.64</v>
      </c>
      <c r="I8096" s="226">
        <v>7.44</v>
      </c>
      <c r="J8096" s="227">
        <v>37.19</v>
      </c>
      <c r="K8096" s="227">
        <v>957.91</v>
      </c>
      <c r="L8096" s="228">
        <v>0</v>
      </c>
      <c r="M8096" s="229">
        <f t="shared" si="244"/>
        <v>957.91</v>
      </c>
      <c r="N8096" s="230">
        <v>0</v>
      </c>
    </row>
    <row r="8097" spans="1:14" x14ac:dyDescent="0.2">
      <c r="A8097" s="231" t="str">
        <f t="shared" si="245"/>
        <v>OK3.008NO_thin075</v>
      </c>
      <c r="B8097" s="223" t="s">
        <v>235</v>
      </c>
      <c r="C8097" s="224">
        <v>3</v>
      </c>
      <c r="D8097" s="223">
        <v>8</v>
      </c>
      <c r="E8097" s="223" t="s">
        <v>199</v>
      </c>
      <c r="F8097" s="225" t="s">
        <v>201</v>
      </c>
      <c r="G8097" s="226">
        <v>7.46</v>
      </c>
      <c r="H8097" s="226">
        <v>-0.65</v>
      </c>
      <c r="I8097" s="226">
        <v>6.81</v>
      </c>
      <c r="J8097" s="227">
        <v>34.049999999999997</v>
      </c>
      <c r="K8097" s="227">
        <v>991.96</v>
      </c>
      <c r="L8097" s="228">
        <v>0</v>
      </c>
      <c r="M8097" s="229">
        <f t="shared" si="244"/>
        <v>991.96</v>
      </c>
      <c r="N8097" s="230">
        <v>0</v>
      </c>
    </row>
    <row r="8098" spans="1:14" x14ac:dyDescent="0.2">
      <c r="A8098" s="231" t="str">
        <f t="shared" si="245"/>
        <v>OK3.008NO_thin080</v>
      </c>
      <c r="B8098" s="223" t="s">
        <v>235</v>
      </c>
      <c r="C8098" s="224">
        <v>3</v>
      </c>
      <c r="D8098" s="223">
        <v>8</v>
      </c>
      <c r="E8098" s="223" t="s">
        <v>199</v>
      </c>
      <c r="F8098" s="225" t="s">
        <v>202</v>
      </c>
      <c r="G8098" s="226">
        <v>6.98</v>
      </c>
      <c r="H8098" s="226">
        <v>-0.31</v>
      </c>
      <c r="I8098" s="226">
        <v>6.67</v>
      </c>
      <c r="J8098" s="227">
        <v>33.35</v>
      </c>
      <c r="K8098" s="227">
        <v>1025.31</v>
      </c>
      <c r="L8098" s="228">
        <v>0</v>
      </c>
      <c r="M8098" s="229">
        <f t="shared" si="244"/>
        <v>1025.31</v>
      </c>
      <c r="N8098" s="230">
        <v>0</v>
      </c>
    </row>
    <row r="8099" spans="1:14" x14ac:dyDescent="0.2">
      <c r="A8099" s="231" t="str">
        <f t="shared" si="245"/>
        <v>OK3.008NO_thin085</v>
      </c>
      <c r="B8099" s="223" t="s">
        <v>235</v>
      </c>
      <c r="C8099" s="224">
        <v>3</v>
      </c>
      <c r="D8099" s="223">
        <v>8</v>
      </c>
      <c r="E8099" s="223" t="s">
        <v>199</v>
      </c>
      <c r="F8099" s="225" t="s">
        <v>203</v>
      </c>
      <c r="G8099" s="226">
        <v>6.66</v>
      </c>
      <c r="H8099" s="226">
        <v>-0.26</v>
      </c>
      <c r="I8099" s="226">
        <v>6.4</v>
      </c>
      <c r="J8099" s="227">
        <v>32</v>
      </c>
      <c r="K8099" s="227">
        <v>1057.31</v>
      </c>
      <c r="L8099" s="228">
        <v>0</v>
      </c>
      <c r="M8099" s="229">
        <f t="shared" si="244"/>
        <v>1057.31</v>
      </c>
      <c r="N8099" s="230">
        <v>0</v>
      </c>
    </row>
    <row r="8100" spans="1:14" x14ac:dyDescent="0.2">
      <c r="A8100" s="231" t="str">
        <f t="shared" si="245"/>
        <v>OK3.008NO_thin090</v>
      </c>
      <c r="B8100" s="223" t="s">
        <v>235</v>
      </c>
      <c r="C8100" s="224">
        <v>3</v>
      </c>
      <c r="D8100" s="223">
        <v>8</v>
      </c>
      <c r="E8100" s="223" t="s">
        <v>199</v>
      </c>
      <c r="F8100" s="225" t="s">
        <v>204</v>
      </c>
      <c r="G8100" s="226">
        <v>6.36</v>
      </c>
      <c r="H8100" s="226">
        <v>-0.32</v>
      </c>
      <c r="I8100" s="226">
        <v>6.04</v>
      </c>
      <c r="J8100" s="227">
        <v>30.22</v>
      </c>
      <c r="K8100" s="227">
        <v>1087.53</v>
      </c>
      <c r="L8100" s="228">
        <v>0</v>
      </c>
      <c r="M8100" s="229">
        <f t="shared" si="244"/>
        <v>1087.53</v>
      </c>
      <c r="N8100" s="230">
        <v>0</v>
      </c>
    </row>
    <row r="8101" spans="1:14" x14ac:dyDescent="0.2">
      <c r="A8101" s="231" t="str">
        <f t="shared" si="245"/>
        <v>OK3.008NO_thin095</v>
      </c>
      <c r="B8101" s="223" t="s">
        <v>235</v>
      </c>
      <c r="C8101" s="224">
        <v>3</v>
      </c>
      <c r="D8101" s="223">
        <v>8</v>
      </c>
      <c r="E8101" s="223" t="s">
        <v>199</v>
      </c>
      <c r="F8101" s="225" t="s">
        <v>205</v>
      </c>
      <c r="G8101" s="226">
        <v>6.03</v>
      </c>
      <c r="H8101" s="226">
        <v>-0.41</v>
      </c>
      <c r="I8101" s="226">
        <v>5.62</v>
      </c>
      <c r="J8101" s="227">
        <v>28.11</v>
      </c>
      <c r="K8101" s="227">
        <v>1115.6400000000001</v>
      </c>
      <c r="L8101" s="228">
        <v>0</v>
      </c>
      <c r="M8101" s="229">
        <f t="shared" si="244"/>
        <v>1115.6400000000001</v>
      </c>
      <c r="N8101" s="230">
        <v>0</v>
      </c>
    </row>
    <row r="8102" spans="1:14" x14ac:dyDescent="0.2">
      <c r="A8102" s="231" t="str">
        <f t="shared" si="245"/>
        <v>OK3.008NO_thin100</v>
      </c>
      <c r="B8102" s="223" t="s">
        <v>235</v>
      </c>
      <c r="C8102" s="224">
        <v>3</v>
      </c>
      <c r="D8102" s="223">
        <v>8</v>
      </c>
      <c r="E8102" s="223" t="s">
        <v>199</v>
      </c>
      <c r="F8102" s="225" t="s">
        <v>206</v>
      </c>
      <c r="G8102" s="226">
        <v>5.6</v>
      </c>
      <c r="H8102" s="226">
        <v>-0.43</v>
      </c>
      <c r="I8102" s="226">
        <v>5.17</v>
      </c>
      <c r="J8102" s="227">
        <v>25.84</v>
      </c>
      <c r="K8102" s="227">
        <v>1141.48</v>
      </c>
      <c r="L8102" s="228">
        <v>0</v>
      </c>
      <c r="M8102" s="229">
        <f t="shared" si="244"/>
        <v>1141.48</v>
      </c>
      <c r="N8102" s="230">
        <v>0</v>
      </c>
    </row>
    <row r="8103" spans="1:14" x14ac:dyDescent="0.2">
      <c r="A8103" s="231" t="str">
        <f t="shared" si="245"/>
        <v>OK3.008NO_thin105</v>
      </c>
      <c r="B8103" s="223" t="s">
        <v>235</v>
      </c>
      <c r="C8103" s="224">
        <v>3</v>
      </c>
      <c r="D8103" s="223">
        <v>8</v>
      </c>
      <c r="E8103" s="223" t="s">
        <v>199</v>
      </c>
      <c r="F8103" s="225" t="s">
        <v>207</v>
      </c>
      <c r="G8103" s="226">
        <v>5.18</v>
      </c>
      <c r="H8103" s="226">
        <v>-0.42</v>
      </c>
      <c r="I8103" s="226">
        <v>4.76</v>
      </c>
      <c r="J8103" s="227">
        <v>23.8</v>
      </c>
      <c r="K8103" s="227">
        <v>1165.29</v>
      </c>
      <c r="L8103" s="228">
        <v>0</v>
      </c>
      <c r="M8103" s="229">
        <f t="shared" si="244"/>
        <v>1165.29</v>
      </c>
      <c r="N8103" s="230">
        <v>0</v>
      </c>
    </row>
    <row r="8104" spans="1:14" x14ac:dyDescent="0.2">
      <c r="A8104" s="231" t="str">
        <f t="shared" si="245"/>
        <v>OK3.008NO_thin110</v>
      </c>
      <c r="B8104" s="223" t="s">
        <v>235</v>
      </c>
      <c r="C8104" s="224">
        <v>3</v>
      </c>
      <c r="D8104" s="223">
        <v>8</v>
      </c>
      <c r="E8104" s="223" t="s">
        <v>199</v>
      </c>
      <c r="F8104" s="225" t="s">
        <v>208</v>
      </c>
      <c r="G8104" s="226">
        <v>4.83</v>
      </c>
      <c r="H8104" s="226">
        <v>0.08</v>
      </c>
      <c r="I8104" s="226">
        <v>4.91</v>
      </c>
      <c r="J8104" s="227">
        <v>24.57</v>
      </c>
      <c r="K8104" s="227">
        <v>1189.8599999999999</v>
      </c>
      <c r="L8104" s="228">
        <v>0</v>
      </c>
      <c r="M8104" s="229">
        <f t="shared" si="244"/>
        <v>1189.8599999999999</v>
      </c>
      <c r="N8104" s="230">
        <v>0</v>
      </c>
    </row>
    <row r="8105" spans="1:14" x14ac:dyDescent="0.2">
      <c r="A8105" s="231" t="str">
        <f t="shared" si="245"/>
        <v>OK3.008NO_thin115</v>
      </c>
      <c r="B8105" s="223" t="s">
        <v>235</v>
      </c>
      <c r="C8105" s="224">
        <v>3</v>
      </c>
      <c r="D8105" s="223">
        <v>8</v>
      </c>
      <c r="E8105" s="223" t="s">
        <v>199</v>
      </c>
      <c r="F8105" s="225" t="s">
        <v>209</v>
      </c>
      <c r="G8105" s="226">
        <v>4.63</v>
      </c>
      <c r="H8105" s="226">
        <v>-0.46</v>
      </c>
      <c r="I8105" s="226">
        <v>4.17</v>
      </c>
      <c r="J8105" s="227">
        <v>20.83</v>
      </c>
      <c r="K8105" s="227">
        <v>1210.68</v>
      </c>
      <c r="L8105" s="228">
        <v>0</v>
      </c>
      <c r="M8105" s="229">
        <f t="shared" si="244"/>
        <v>1210.68</v>
      </c>
      <c r="N8105" s="230">
        <v>0</v>
      </c>
    </row>
    <row r="8106" spans="1:14" x14ac:dyDescent="0.2">
      <c r="A8106" s="231" t="str">
        <f t="shared" si="245"/>
        <v>OK3.008NO_thin120</v>
      </c>
      <c r="B8106" s="223" t="s">
        <v>235</v>
      </c>
      <c r="C8106" s="224">
        <v>3</v>
      </c>
      <c r="D8106" s="223">
        <v>8</v>
      </c>
      <c r="E8106" s="223" t="s">
        <v>199</v>
      </c>
      <c r="F8106" s="225" t="s">
        <v>210</v>
      </c>
      <c r="G8106" s="226">
        <v>4.4400000000000004</v>
      </c>
      <c r="H8106" s="226">
        <v>0.31</v>
      </c>
      <c r="I8106" s="226">
        <v>4.75</v>
      </c>
      <c r="J8106" s="227">
        <v>23.77</v>
      </c>
      <c r="K8106" s="227">
        <v>1234.46</v>
      </c>
      <c r="L8106" s="228">
        <v>0</v>
      </c>
      <c r="M8106" s="229">
        <f t="shared" si="244"/>
        <v>1234.46</v>
      </c>
      <c r="N8106" s="230">
        <v>0</v>
      </c>
    </row>
    <row r="8107" spans="1:14" x14ac:dyDescent="0.2">
      <c r="A8107" s="231" t="str">
        <f t="shared" si="245"/>
        <v>OK3.008NO_thin125</v>
      </c>
      <c r="B8107" s="223" t="s">
        <v>235</v>
      </c>
      <c r="C8107" s="224">
        <v>3</v>
      </c>
      <c r="D8107" s="223">
        <v>8</v>
      </c>
      <c r="E8107" s="223" t="s">
        <v>199</v>
      </c>
      <c r="F8107" s="225" t="s">
        <v>211</v>
      </c>
      <c r="G8107" s="226">
        <v>4.1399999999999997</v>
      </c>
      <c r="H8107" s="226">
        <v>-0.51</v>
      </c>
      <c r="I8107" s="226">
        <v>3.63</v>
      </c>
      <c r="J8107" s="227">
        <v>18.14</v>
      </c>
      <c r="K8107" s="227">
        <v>1252.5999999999999</v>
      </c>
      <c r="L8107" s="228">
        <v>0</v>
      </c>
      <c r="M8107" s="229">
        <f t="shared" si="244"/>
        <v>1252.5999999999999</v>
      </c>
      <c r="N8107" s="230">
        <v>0</v>
      </c>
    </row>
    <row r="8108" spans="1:14" x14ac:dyDescent="0.2">
      <c r="A8108" s="231" t="str">
        <f t="shared" si="245"/>
        <v>OK3.008NO_thin130</v>
      </c>
      <c r="B8108" s="223" t="s">
        <v>235</v>
      </c>
      <c r="C8108" s="224">
        <v>3</v>
      </c>
      <c r="D8108" s="223">
        <v>8</v>
      </c>
      <c r="E8108" s="223" t="s">
        <v>199</v>
      </c>
      <c r="F8108" s="225" t="s">
        <v>212</v>
      </c>
      <c r="G8108" s="226">
        <v>3.99</v>
      </c>
      <c r="H8108" s="226">
        <v>-1.27</v>
      </c>
      <c r="I8108" s="226">
        <v>2.72</v>
      </c>
      <c r="J8108" s="227">
        <v>13.58</v>
      </c>
      <c r="K8108" s="227">
        <v>1266.18</v>
      </c>
      <c r="L8108" s="228">
        <v>0</v>
      </c>
      <c r="M8108" s="229">
        <f t="shared" si="244"/>
        <v>1266.18</v>
      </c>
      <c r="N8108" s="230">
        <v>0</v>
      </c>
    </row>
    <row r="8109" spans="1:14" x14ac:dyDescent="0.2">
      <c r="A8109" s="231" t="str">
        <f t="shared" si="245"/>
        <v>OK3.008NO_thin135</v>
      </c>
      <c r="B8109" s="223" t="s">
        <v>235</v>
      </c>
      <c r="C8109" s="224">
        <v>3</v>
      </c>
      <c r="D8109" s="223">
        <v>8</v>
      </c>
      <c r="E8109" s="223" t="s">
        <v>199</v>
      </c>
      <c r="F8109" s="225" t="s">
        <v>213</v>
      </c>
      <c r="G8109" s="226">
        <v>3.98</v>
      </c>
      <c r="H8109" s="226">
        <v>-0.2</v>
      </c>
      <c r="I8109" s="226">
        <v>3.78</v>
      </c>
      <c r="J8109" s="227">
        <v>18.899999999999999</v>
      </c>
      <c r="K8109" s="227">
        <v>1285.08</v>
      </c>
      <c r="L8109" s="228">
        <v>0</v>
      </c>
      <c r="M8109" s="229">
        <f t="shared" si="244"/>
        <v>1285.08</v>
      </c>
      <c r="N8109" s="230">
        <v>0</v>
      </c>
    </row>
    <row r="8110" spans="1:14" x14ac:dyDescent="0.2">
      <c r="A8110" s="231" t="str">
        <f t="shared" si="245"/>
        <v>OK3.008NO_thin140</v>
      </c>
      <c r="B8110" s="223" t="s">
        <v>235</v>
      </c>
      <c r="C8110" s="224">
        <v>3</v>
      </c>
      <c r="D8110" s="223">
        <v>8</v>
      </c>
      <c r="E8110" s="223" t="s">
        <v>199</v>
      </c>
      <c r="F8110" s="225" t="s">
        <v>214</v>
      </c>
      <c r="G8110" s="226">
        <v>3.76</v>
      </c>
      <c r="H8110" s="226">
        <v>-0.08</v>
      </c>
      <c r="I8110" s="226">
        <v>3.67</v>
      </c>
      <c r="J8110" s="227">
        <v>18.36</v>
      </c>
      <c r="K8110" s="227">
        <v>1303.44</v>
      </c>
      <c r="L8110" s="228">
        <v>0</v>
      </c>
      <c r="M8110" s="229">
        <f t="shared" si="244"/>
        <v>1303.44</v>
      </c>
      <c r="N8110" s="230">
        <v>0</v>
      </c>
    </row>
    <row r="8111" spans="1:14" x14ac:dyDescent="0.2">
      <c r="A8111" s="231" t="str">
        <f t="shared" si="245"/>
        <v>OK3.008NO_thin145</v>
      </c>
      <c r="B8111" s="223" t="s">
        <v>235</v>
      </c>
      <c r="C8111" s="224">
        <v>3</v>
      </c>
      <c r="D8111" s="223">
        <v>8</v>
      </c>
      <c r="E8111" s="223" t="s">
        <v>199</v>
      </c>
      <c r="F8111" s="225" t="s">
        <v>215</v>
      </c>
      <c r="G8111" s="226">
        <v>3.44</v>
      </c>
      <c r="H8111" s="226">
        <v>-0.11</v>
      </c>
      <c r="I8111" s="226">
        <v>3.33</v>
      </c>
      <c r="J8111" s="227">
        <v>16.66</v>
      </c>
      <c r="K8111" s="227">
        <v>1320.1</v>
      </c>
      <c r="L8111" s="228">
        <v>0</v>
      </c>
      <c r="M8111" s="229">
        <f t="shared" si="244"/>
        <v>1320.1</v>
      </c>
      <c r="N8111" s="230">
        <v>0</v>
      </c>
    </row>
    <row r="8112" spans="1:14" x14ac:dyDescent="0.2">
      <c r="A8112" s="231" t="str">
        <f t="shared" si="245"/>
        <v>OK3.008NO_thin150</v>
      </c>
      <c r="B8112" s="223" t="s">
        <v>235</v>
      </c>
      <c r="C8112" s="224">
        <v>3</v>
      </c>
      <c r="D8112" s="223">
        <v>8</v>
      </c>
      <c r="E8112" s="223" t="s">
        <v>199</v>
      </c>
      <c r="F8112" s="225" t="s">
        <v>216</v>
      </c>
      <c r="G8112" s="226">
        <v>3.03</v>
      </c>
      <c r="H8112" s="226">
        <v>0.14000000000000001</v>
      </c>
      <c r="I8112" s="226">
        <v>3.17</v>
      </c>
      <c r="J8112" s="227">
        <v>15.85</v>
      </c>
      <c r="K8112" s="227">
        <v>1335.95</v>
      </c>
      <c r="L8112" s="228">
        <v>0</v>
      </c>
      <c r="M8112" s="229">
        <f t="shared" si="244"/>
        <v>1335.95</v>
      </c>
      <c r="N8112" s="230">
        <v>0</v>
      </c>
    </row>
    <row r="8113" spans="1:14" x14ac:dyDescent="0.2">
      <c r="A8113" s="231" t="str">
        <f t="shared" si="245"/>
        <v>OK3.008NO_thin155</v>
      </c>
      <c r="B8113" s="223" t="s">
        <v>235</v>
      </c>
      <c r="C8113" s="224">
        <v>3</v>
      </c>
      <c r="D8113" s="223">
        <v>8</v>
      </c>
      <c r="E8113" s="223" t="s">
        <v>199</v>
      </c>
      <c r="F8113" s="225" t="s">
        <v>217</v>
      </c>
      <c r="G8113" s="226">
        <v>2.79</v>
      </c>
      <c r="H8113" s="226">
        <v>-0.39</v>
      </c>
      <c r="I8113" s="226">
        <v>2.39</v>
      </c>
      <c r="J8113" s="227">
        <v>11.97</v>
      </c>
      <c r="K8113" s="227">
        <v>1347.92</v>
      </c>
      <c r="L8113" s="228">
        <v>0</v>
      </c>
      <c r="M8113" s="229">
        <f t="shared" si="244"/>
        <v>1347.92</v>
      </c>
      <c r="N8113" s="230">
        <v>0</v>
      </c>
    </row>
    <row r="8114" spans="1:14" x14ac:dyDescent="0.2">
      <c r="A8114" s="231" t="str">
        <f t="shared" si="245"/>
        <v>OK3.008NO_thin160</v>
      </c>
      <c r="B8114" s="223" t="s">
        <v>235</v>
      </c>
      <c r="C8114" s="224">
        <v>3</v>
      </c>
      <c r="D8114" s="223">
        <v>8</v>
      </c>
      <c r="E8114" s="223" t="s">
        <v>199</v>
      </c>
      <c r="F8114" s="225" t="s">
        <v>218</v>
      </c>
      <c r="G8114" s="226">
        <v>2.61</v>
      </c>
      <c r="H8114" s="226">
        <v>-0.36</v>
      </c>
      <c r="I8114" s="226">
        <v>2.2599999999999998</v>
      </c>
      <c r="J8114" s="227">
        <v>11.29</v>
      </c>
      <c r="K8114" s="227">
        <v>1359.21</v>
      </c>
      <c r="L8114" s="228">
        <v>0</v>
      </c>
      <c r="M8114" s="229">
        <f t="shared" ref="M8114:M8177" si="246">K8114+L8114</f>
        <v>1359.21</v>
      </c>
      <c r="N8114" s="230">
        <v>0</v>
      </c>
    </row>
    <row r="8115" spans="1:14" x14ac:dyDescent="0.2">
      <c r="A8115" s="231" t="str">
        <f t="shared" si="245"/>
        <v>OK3.008NO_thin165</v>
      </c>
      <c r="B8115" s="223" t="s">
        <v>235</v>
      </c>
      <c r="C8115" s="224">
        <v>3</v>
      </c>
      <c r="D8115" s="223">
        <v>8</v>
      </c>
      <c r="E8115" s="223" t="s">
        <v>199</v>
      </c>
      <c r="F8115" s="225" t="s">
        <v>219</v>
      </c>
      <c r="G8115" s="226">
        <v>2.37</v>
      </c>
      <c r="H8115" s="226">
        <v>-0.32</v>
      </c>
      <c r="I8115" s="226">
        <v>2.06</v>
      </c>
      <c r="J8115" s="227">
        <v>10.3</v>
      </c>
      <c r="K8115" s="227">
        <v>1369.5</v>
      </c>
      <c r="L8115" s="228">
        <v>0</v>
      </c>
      <c r="M8115" s="229">
        <f t="shared" si="246"/>
        <v>1369.5</v>
      </c>
      <c r="N8115" s="230">
        <v>0</v>
      </c>
    </row>
    <row r="8116" spans="1:14" x14ac:dyDescent="0.2">
      <c r="A8116" s="231" t="str">
        <f t="shared" si="245"/>
        <v>OK3.008NO_thin170</v>
      </c>
      <c r="B8116" s="223" t="s">
        <v>235</v>
      </c>
      <c r="C8116" s="224">
        <v>3</v>
      </c>
      <c r="D8116" s="223">
        <v>8</v>
      </c>
      <c r="E8116" s="223" t="s">
        <v>199</v>
      </c>
      <c r="F8116" s="225" t="s">
        <v>220</v>
      </c>
      <c r="G8116" s="226">
        <v>2.31</v>
      </c>
      <c r="H8116" s="226">
        <v>-0.17</v>
      </c>
      <c r="I8116" s="226">
        <v>2.13</v>
      </c>
      <c r="J8116" s="227">
        <v>10.67</v>
      </c>
      <c r="K8116" s="227">
        <v>1380.17</v>
      </c>
      <c r="L8116" s="228">
        <v>0</v>
      </c>
      <c r="M8116" s="229">
        <f t="shared" si="246"/>
        <v>1380.17</v>
      </c>
      <c r="N8116" s="230">
        <v>0</v>
      </c>
    </row>
    <row r="8117" spans="1:14" x14ac:dyDescent="0.2">
      <c r="A8117" s="231" t="str">
        <f t="shared" si="245"/>
        <v>OK3.008NO_thin175</v>
      </c>
      <c r="B8117" s="223" t="s">
        <v>235</v>
      </c>
      <c r="C8117" s="224">
        <v>3</v>
      </c>
      <c r="D8117" s="223">
        <v>8</v>
      </c>
      <c r="E8117" s="223" t="s">
        <v>199</v>
      </c>
      <c r="F8117" s="225" t="s">
        <v>221</v>
      </c>
      <c r="G8117" s="226">
        <v>2.0099999999999998</v>
      </c>
      <c r="H8117" s="226">
        <v>-0.25</v>
      </c>
      <c r="I8117" s="226">
        <v>1.76</v>
      </c>
      <c r="J8117" s="227">
        <v>8.7899999999999991</v>
      </c>
      <c r="K8117" s="227">
        <v>1388.96</v>
      </c>
      <c r="L8117" s="228">
        <v>0</v>
      </c>
      <c r="M8117" s="229">
        <f t="shared" si="246"/>
        <v>1388.96</v>
      </c>
      <c r="N8117" s="230">
        <v>0</v>
      </c>
    </row>
    <row r="8118" spans="1:14" x14ac:dyDescent="0.2">
      <c r="A8118" s="231" t="str">
        <f t="shared" si="245"/>
        <v>OK3.008NO_thin180</v>
      </c>
      <c r="B8118" s="223" t="s">
        <v>235</v>
      </c>
      <c r="C8118" s="224">
        <v>3</v>
      </c>
      <c r="D8118" s="223">
        <v>8</v>
      </c>
      <c r="E8118" s="223" t="s">
        <v>199</v>
      </c>
      <c r="F8118" s="225" t="s">
        <v>222</v>
      </c>
      <c r="G8118" s="226">
        <v>1.86</v>
      </c>
      <c r="H8118" s="226">
        <v>-0.22</v>
      </c>
      <c r="I8118" s="226">
        <v>1.64</v>
      </c>
      <c r="J8118" s="227">
        <v>8.19</v>
      </c>
      <c r="K8118" s="227">
        <v>1397.16</v>
      </c>
      <c r="L8118" s="228">
        <v>0</v>
      </c>
      <c r="M8118" s="229">
        <f t="shared" si="246"/>
        <v>1397.16</v>
      </c>
      <c r="N8118" s="230">
        <v>0</v>
      </c>
    </row>
    <row r="8119" spans="1:14" x14ac:dyDescent="0.2">
      <c r="A8119" s="231" t="str">
        <f t="shared" si="245"/>
        <v>OK3.008NO_thin185</v>
      </c>
      <c r="B8119" s="223" t="s">
        <v>235</v>
      </c>
      <c r="C8119" s="224">
        <v>3</v>
      </c>
      <c r="D8119" s="223">
        <v>8</v>
      </c>
      <c r="E8119" s="223" t="s">
        <v>199</v>
      </c>
      <c r="F8119" s="225" t="s">
        <v>223</v>
      </c>
      <c r="G8119" s="226">
        <v>1.8</v>
      </c>
      <c r="H8119" s="226">
        <v>-0.21</v>
      </c>
      <c r="I8119" s="226">
        <v>1.6</v>
      </c>
      <c r="J8119" s="227">
        <v>7.98</v>
      </c>
      <c r="K8119" s="227">
        <v>1405.13</v>
      </c>
      <c r="L8119" s="228">
        <v>0</v>
      </c>
      <c r="M8119" s="229">
        <f t="shared" si="246"/>
        <v>1405.13</v>
      </c>
      <c r="N8119" s="230">
        <v>0</v>
      </c>
    </row>
    <row r="8120" spans="1:14" x14ac:dyDescent="0.2">
      <c r="A8120" s="231" t="str">
        <f t="shared" si="245"/>
        <v>OK3.008NO_thin190</v>
      </c>
      <c r="B8120" s="223" t="s">
        <v>235</v>
      </c>
      <c r="C8120" s="224">
        <v>3</v>
      </c>
      <c r="D8120" s="223">
        <v>8</v>
      </c>
      <c r="E8120" s="223" t="s">
        <v>199</v>
      </c>
      <c r="F8120" s="225" t="s">
        <v>224</v>
      </c>
      <c r="G8120" s="226">
        <v>1.7</v>
      </c>
      <c r="H8120" s="226">
        <v>-0.12</v>
      </c>
      <c r="I8120" s="226">
        <v>1.58</v>
      </c>
      <c r="J8120" s="227">
        <v>7.89</v>
      </c>
      <c r="K8120" s="227">
        <v>1413.03</v>
      </c>
      <c r="L8120" s="228">
        <v>0</v>
      </c>
      <c r="M8120" s="229">
        <f t="shared" si="246"/>
        <v>1413.03</v>
      </c>
      <c r="N8120" s="230">
        <v>0</v>
      </c>
    </row>
    <row r="8121" spans="1:14" x14ac:dyDescent="0.2">
      <c r="A8121" s="231" t="str">
        <f t="shared" si="245"/>
        <v>OK3.008NO_thin195</v>
      </c>
      <c r="B8121" s="223" t="s">
        <v>235</v>
      </c>
      <c r="C8121" s="224">
        <v>3</v>
      </c>
      <c r="D8121" s="223">
        <v>8</v>
      </c>
      <c r="E8121" s="223" t="s">
        <v>199</v>
      </c>
      <c r="F8121" s="225" t="s">
        <v>225</v>
      </c>
      <c r="G8121" s="226">
        <v>1.51</v>
      </c>
      <c r="H8121" s="226">
        <v>-0.12</v>
      </c>
      <c r="I8121" s="226">
        <v>1.39</v>
      </c>
      <c r="J8121" s="227">
        <v>6.96</v>
      </c>
      <c r="K8121" s="227">
        <v>1419.99</v>
      </c>
      <c r="L8121" s="228">
        <v>0</v>
      </c>
      <c r="M8121" s="229">
        <f t="shared" si="246"/>
        <v>1419.99</v>
      </c>
      <c r="N8121" s="230">
        <v>0</v>
      </c>
    </row>
    <row r="8122" spans="1:14" x14ac:dyDescent="0.2">
      <c r="A8122" s="231" t="str">
        <f t="shared" si="245"/>
        <v>OK3.008Thinned000</v>
      </c>
      <c r="B8122" s="223" t="s">
        <v>235</v>
      </c>
      <c r="C8122" s="224">
        <v>3</v>
      </c>
      <c r="D8122" s="223">
        <v>8</v>
      </c>
      <c r="E8122" s="223" t="s">
        <v>172</v>
      </c>
      <c r="F8122" s="225" t="s">
        <v>0</v>
      </c>
      <c r="G8122" s="226">
        <v>0.65</v>
      </c>
      <c r="H8122" s="226">
        <v>0.17</v>
      </c>
      <c r="I8122" s="226">
        <v>0.82</v>
      </c>
      <c r="J8122" s="227">
        <v>4.1100000000000003</v>
      </c>
      <c r="K8122" s="227">
        <v>4.1100000000000003</v>
      </c>
      <c r="L8122" s="228">
        <v>0</v>
      </c>
      <c r="M8122" s="229">
        <f t="shared" si="246"/>
        <v>4.1100000000000003</v>
      </c>
      <c r="N8122" s="230">
        <v>0</v>
      </c>
    </row>
    <row r="8123" spans="1:14" x14ac:dyDescent="0.2">
      <c r="A8123" s="231" t="str">
        <f t="shared" si="245"/>
        <v>OK3.008Thinned005</v>
      </c>
      <c r="B8123" s="223" t="s">
        <v>235</v>
      </c>
      <c r="C8123" s="224">
        <v>3</v>
      </c>
      <c r="D8123" s="223">
        <v>8</v>
      </c>
      <c r="E8123" s="223" t="s">
        <v>172</v>
      </c>
      <c r="F8123" s="225" t="s">
        <v>1</v>
      </c>
      <c r="G8123" s="226">
        <v>3.35</v>
      </c>
      <c r="H8123" s="226">
        <v>0.4</v>
      </c>
      <c r="I8123" s="226">
        <v>3.75</v>
      </c>
      <c r="J8123" s="227">
        <v>18.739999999999998</v>
      </c>
      <c r="K8123" s="227">
        <v>22.85</v>
      </c>
      <c r="L8123" s="228">
        <v>0</v>
      </c>
      <c r="M8123" s="229">
        <f t="shared" si="246"/>
        <v>22.85</v>
      </c>
      <c r="N8123" s="230">
        <v>0</v>
      </c>
    </row>
    <row r="8124" spans="1:14" x14ac:dyDescent="0.2">
      <c r="A8124" s="231" t="str">
        <f t="shared" si="245"/>
        <v>OK3.008Thinned010</v>
      </c>
      <c r="B8124" s="223" t="s">
        <v>235</v>
      </c>
      <c r="C8124" s="224">
        <v>3</v>
      </c>
      <c r="D8124" s="223">
        <v>8</v>
      </c>
      <c r="E8124" s="223" t="s">
        <v>172</v>
      </c>
      <c r="F8124" s="225" t="s">
        <v>2</v>
      </c>
      <c r="G8124" s="226">
        <v>13.67</v>
      </c>
      <c r="H8124" s="226">
        <v>0.61</v>
      </c>
      <c r="I8124" s="226">
        <v>14.29</v>
      </c>
      <c r="J8124" s="227">
        <v>71.430000000000007</v>
      </c>
      <c r="K8124" s="227">
        <v>94.28</v>
      </c>
      <c r="L8124" s="228">
        <v>0</v>
      </c>
      <c r="M8124" s="229">
        <f t="shared" si="246"/>
        <v>94.28</v>
      </c>
      <c r="N8124" s="230">
        <v>0</v>
      </c>
    </row>
    <row r="8125" spans="1:14" x14ac:dyDescent="0.2">
      <c r="A8125" s="231" t="str">
        <f t="shared" si="245"/>
        <v>OK3.008Thinned015</v>
      </c>
      <c r="B8125" s="223" t="s">
        <v>235</v>
      </c>
      <c r="C8125" s="224">
        <v>3</v>
      </c>
      <c r="D8125" s="223">
        <v>8</v>
      </c>
      <c r="E8125" s="223" t="s">
        <v>172</v>
      </c>
      <c r="F8125" s="225" t="s">
        <v>3</v>
      </c>
      <c r="G8125" s="226">
        <v>28.11</v>
      </c>
      <c r="H8125" s="226">
        <v>5.22</v>
      </c>
      <c r="I8125" s="226">
        <v>33.33</v>
      </c>
      <c r="J8125" s="227">
        <v>166.66</v>
      </c>
      <c r="K8125" s="227">
        <v>260.94</v>
      </c>
      <c r="L8125" s="228">
        <v>-7.0000000000000007E-2</v>
      </c>
      <c r="M8125" s="229">
        <f t="shared" si="246"/>
        <v>260.87</v>
      </c>
      <c r="N8125" s="230">
        <v>4.01</v>
      </c>
    </row>
    <row r="8126" spans="1:14" x14ac:dyDescent="0.2">
      <c r="A8126" s="231" t="str">
        <f t="shared" si="245"/>
        <v>OK3.008Thinned020</v>
      </c>
      <c r="B8126" s="223" t="s">
        <v>235</v>
      </c>
      <c r="C8126" s="224">
        <v>3</v>
      </c>
      <c r="D8126" s="223">
        <v>8</v>
      </c>
      <c r="E8126" s="223" t="s">
        <v>172</v>
      </c>
      <c r="F8126" s="225" t="s">
        <v>4</v>
      </c>
      <c r="G8126" s="226">
        <v>0.83</v>
      </c>
      <c r="H8126" s="226">
        <v>15.32</v>
      </c>
      <c r="I8126" s="226">
        <v>16.149999999999999</v>
      </c>
      <c r="J8126" s="227">
        <v>80.760000000000005</v>
      </c>
      <c r="K8126" s="227">
        <v>341.7</v>
      </c>
      <c r="L8126" s="228">
        <v>-0.39</v>
      </c>
      <c r="M8126" s="229">
        <f t="shared" si="246"/>
        <v>341.31</v>
      </c>
      <c r="N8126" s="230">
        <v>17.82</v>
      </c>
    </row>
    <row r="8127" spans="1:14" x14ac:dyDescent="0.2">
      <c r="A8127" s="231" t="str">
        <f t="shared" si="245"/>
        <v>OK3.008Thinned025</v>
      </c>
      <c r="B8127" s="223" t="s">
        <v>235</v>
      </c>
      <c r="C8127" s="224">
        <v>3</v>
      </c>
      <c r="D8127" s="223">
        <v>8</v>
      </c>
      <c r="E8127" s="223" t="s">
        <v>172</v>
      </c>
      <c r="F8127" s="225" t="s">
        <v>5</v>
      </c>
      <c r="G8127" s="226">
        <v>1.05</v>
      </c>
      <c r="H8127" s="226">
        <v>4.6399999999999997</v>
      </c>
      <c r="I8127" s="226">
        <v>5.69</v>
      </c>
      <c r="J8127" s="227">
        <v>28.43</v>
      </c>
      <c r="K8127" s="227">
        <v>370.13</v>
      </c>
      <c r="L8127" s="228">
        <v>-0.9</v>
      </c>
      <c r="M8127" s="229">
        <f t="shared" si="246"/>
        <v>369.23</v>
      </c>
      <c r="N8127" s="230">
        <v>4.8600000000000003</v>
      </c>
    </row>
    <row r="8128" spans="1:14" x14ac:dyDescent="0.2">
      <c r="A8128" s="231" t="str">
        <f t="shared" si="245"/>
        <v>OK3.008Thinned030</v>
      </c>
      <c r="B8128" s="223" t="s">
        <v>235</v>
      </c>
      <c r="C8128" s="224">
        <v>3</v>
      </c>
      <c r="D8128" s="223">
        <v>8</v>
      </c>
      <c r="E8128" s="223" t="s">
        <v>172</v>
      </c>
      <c r="F8128" s="225" t="s">
        <v>6</v>
      </c>
      <c r="G8128" s="226">
        <v>6.44</v>
      </c>
      <c r="H8128" s="226">
        <v>-2.2200000000000002</v>
      </c>
      <c r="I8128" s="226">
        <v>4.22</v>
      </c>
      <c r="J8128" s="227">
        <v>21.12</v>
      </c>
      <c r="K8128" s="227">
        <v>391.25</v>
      </c>
      <c r="L8128" s="228">
        <v>-1.44</v>
      </c>
      <c r="M8128" s="229">
        <f t="shared" si="246"/>
        <v>389.81</v>
      </c>
      <c r="N8128" s="230">
        <v>5.27</v>
      </c>
    </row>
    <row r="8129" spans="1:14" x14ac:dyDescent="0.2">
      <c r="A8129" s="231" t="str">
        <f t="shared" si="245"/>
        <v>OK3.008Thinned035</v>
      </c>
      <c r="B8129" s="223" t="s">
        <v>235</v>
      </c>
      <c r="C8129" s="224">
        <v>3</v>
      </c>
      <c r="D8129" s="223">
        <v>8</v>
      </c>
      <c r="E8129" s="223" t="s">
        <v>172</v>
      </c>
      <c r="F8129" s="225" t="s">
        <v>7</v>
      </c>
      <c r="G8129" s="226">
        <v>8.49</v>
      </c>
      <c r="H8129" s="226">
        <v>-1.69</v>
      </c>
      <c r="I8129" s="226">
        <v>6.8</v>
      </c>
      <c r="J8129" s="227">
        <v>34.020000000000003</v>
      </c>
      <c r="K8129" s="227">
        <v>425.27</v>
      </c>
      <c r="L8129" s="228">
        <v>-2.02</v>
      </c>
      <c r="M8129" s="229">
        <f t="shared" si="246"/>
        <v>423.25</v>
      </c>
      <c r="N8129" s="230">
        <v>5.54</v>
      </c>
    </row>
    <row r="8130" spans="1:14" x14ac:dyDescent="0.2">
      <c r="A8130" s="231" t="str">
        <f t="shared" ref="A8130:A8193" si="247">CONCATENATE(LEFT(B8130,2),TEXT(C8130,"0.0"),TEXT(D8130,"00"),E8130,TEXT(LEFT(F8130,3),"000"))</f>
        <v>OK3.008Thinned040</v>
      </c>
      <c r="B8130" s="223" t="s">
        <v>235</v>
      </c>
      <c r="C8130" s="224">
        <v>3</v>
      </c>
      <c r="D8130" s="223">
        <v>8</v>
      </c>
      <c r="E8130" s="223" t="s">
        <v>172</v>
      </c>
      <c r="F8130" s="225" t="s">
        <v>8</v>
      </c>
      <c r="G8130" s="226">
        <v>8.66</v>
      </c>
      <c r="H8130" s="226">
        <v>-0.23</v>
      </c>
      <c r="I8130" s="226">
        <v>8.43</v>
      </c>
      <c r="J8130" s="227">
        <v>42.16</v>
      </c>
      <c r="K8130" s="227">
        <v>467.43</v>
      </c>
      <c r="L8130" s="228">
        <v>-2.5499999999999998</v>
      </c>
      <c r="M8130" s="229">
        <f t="shared" si="246"/>
        <v>464.88</v>
      </c>
      <c r="N8130" s="230">
        <v>5.14</v>
      </c>
    </row>
    <row r="8131" spans="1:14" x14ac:dyDescent="0.2">
      <c r="A8131" s="231" t="str">
        <f t="shared" si="247"/>
        <v>OK3.008Thinned045</v>
      </c>
      <c r="B8131" s="223" t="s">
        <v>235</v>
      </c>
      <c r="C8131" s="224">
        <v>3</v>
      </c>
      <c r="D8131" s="223">
        <v>8</v>
      </c>
      <c r="E8131" s="223" t="s">
        <v>172</v>
      </c>
      <c r="F8131" s="225" t="s">
        <v>9</v>
      </c>
      <c r="G8131" s="226">
        <v>8.64</v>
      </c>
      <c r="H8131" s="226">
        <v>-1.08</v>
      </c>
      <c r="I8131" s="226">
        <v>7.56</v>
      </c>
      <c r="J8131" s="227">
        <v>37.81</v>
      </c>
      <c r="K8131" s="227">
        <v>505.24</v>
      </c>
      <c r="L8131" s="228">
        <v>-3.11</v>
      </c>
      <c r="M8131" s="229">
        <f t="shared" si="246"/>
        <v>502.13</v>
      </c>
      <c r="N8131" s="230">
        <v>5.37</v>
      </c>
    </row>
    <row r="8132" spans="1:14" x14ac:dyDescent="0.2">
      <c r="A8132" s="231" t="str">
        <f t="shared" si="247"/>
        <v>OK3.008Thinned050</v>
      </c>
      <c r="B8132" s="223" t="s">
        <v>235</v>
      </c>
      <c r="C8132" s="224">
        <v>3</v>
      </c>
      <c r="D8132" s="223">
        <v>8</v>
      </c>
      <c r="E8132" s="223" t="s">
        <v>172</v>
      </c>
      <c r="F8132" s="225" t="s">
        <v>10</v>
      </c>
      <c r="G8132" s="226">
        <v>5.61</v>
      </c>
      <c r="H8132" s="226">
        <v>-0.77</v>
      </c>
      <c r="I8132" s="226">
        <v>4.84</v>
      </c>
      <c r="J8132" s="227">
        <v>24.18</v>
      </c>
      <c r="K8132" s="227">
        <v>529.42999999999995</v>
      </c>
      <c r="L8132" s="228">
        <v>-3.65</v>
      </c>
      <c r="M8132" s="229">
        <f t="shared" si="246"/>
        <v>525.78</v>
      </c>
      <c r="N8132" s="230">
        <v>5.23</v>
      </c>
    </row>
    <row r="8133" spans="1:14" x14ac:dyDescent="0.2">
      <c r="A8133" s="231" t="str">
        <f t="shared" si="247"/>
        <v>OK3.008Thinned055</v>
      </c>
      <c r="B8133" s="223" t="s">
        <v>235</v>
      </c>
      <c r="C8133" s="224">
        <v>3</v>
      </c>
      <c r="D8133" s="223">
        <v>8</v>
      </c>
      <c r="E8133" s="223" t="s">
        <v>172</v>
      </c>
      <c r="F8133" s="225" t="s">
        <v>11</v>
      </c>
      <c r="G8133" s="226">
        <v>7.29</v>
      </c>
      <c r="H8133" s="226">
        <v>-1.79</v>
      </c>
      <c r="I8133" s="226">
        <v>5.5</v>
      </c>
      <c r="J8133" s="227">
        <v>27.51</v>
      </c>
      <c r="K8133" s="227">
        <v>556.92999999999995</v>
      </c>
      <c r="L8133" s="228">
        <v>-4.22</v>
      </c>
      <c r="M8133" s="229">
        <f t="shared" si="246"/>
        <v>552.70999999999992</v>
      </c>
      <c r="N8133" s="230">
        <v>5.52</v>
      </c>
    </row>
    <row r="8134" spans="1:14" x14ac:dyDescent="0.2">
      <c r="A8134" s="231" t="str">
        <f t="shared" si="247"/>
        <v>OK3.008Thinned060</v>
      </c>
      <c r="B8134" s="223" t="s">
        <v>235</v>
      </c>
      <c r="C8134" s="224">
        <v>3</v>
      </c>
      <c r="D8134" s="223">
        <v>8</v>
      </c>
      <c r="E8134" s="223" t="s">
        <v>172</v>
      </c>
      <c r="F8134" s="225" t="s">
        <v>12</v>
      </c>
      <c r="G8134" s="226">
        <v>4.62</v>
      </c>
      <c r="H8134" s="226">
        <v>-1.51</v>
      </c>
      <c r="I8134" s="226">
        <v>3.11</v>
      </c>
      <c r="J8134" s="227">
        <v>15.57</v>
      </c>
      <c r="K8134" s="227">
        <v>572.51</v>
      </c>
      <c r="L8134" s="228">
        <v>-4.8099999999999996</v>
      </c>
      <c r="M8134" s="229">
        <f t="shared" si="246"/>
        <v>567.70000000000005</v>
      </c>
      <c r="N8134" s="230">
        <v>5.62</v>
      </c>
    </row>
    <row r="8135" spans="1:14" x14ac:dyDescent="0.2">
      <c r="A8135" s="231" t="str">
        <f t="shared" si="247"/>
        <v>OK3.008Thinned065</v>
      </c>
      <c r="B8135" s="223" t="s">
        <v>235</v>
      </c>
      <c r="C8135" s="224">
        <v>3</v>
      </c>
      <c r="D8135" s="223">
        <v>8</v>
      </c>
      <c r="E8135" s="223" t="s">
        <v>172</v>
      </c>
      <c r="F8135" s="225" t="s">
        <v>13</v>
      </c>
      <c r="G8135" s="226">
        <v>4.87</v>
      </c>
      <c r="H8135" s="226">
        <v>-0.99</v>
      </c>
      <c r="I8135" s="226">
        <v>3.88</v>
      </c>
      <c r="J8135" s="227">
        <v>19.38</v>
      </c>
      <c r="K8135" s="227">
        <v>591.89</v>
      </c>
      <c r="L8135" s="228">
        <v>-5.39</v>
      </c>
      <c r="M8135" s="229">
        <f t="shared" si="246"/>
        <v>586.5</v>
      </c>
      <c r="N8135" s="230">
        <v>5.6</v>
      </c>
    </row>
    <row r="8136" spans="1:14" x14ac:dyDescent="0.2">
      <c r="A8136" s="231" t="str">
        <f t="shared" si="247"/>
        <v>OK3.008Thinned070</v>
      </c>
      <c r="B8136" s="223" t="s">
        <v>235</v>
      </c>
      <c r="C8136" s="224">
        <v>3</v>
      </c>
      <c r="D8136" s="223">
        <v>8</v>
      </c>
      <c r="E8136" s="223" t="s">
        <v>172</v>
      </c>
      <c r="F8136" s="225" t="s">
        <v>200</v>
      </c>
      <c r="G8136" s="226">
        <v>4.12</v>
      </c>
      <c r="H8136" s="226">
        <v>-0.56999999999999995</v>
      </c>
      <c r="I8136" s="226">
        <v>3.56</v>
      </c>
      <c r="J8136" s="227">
        <v>17.79</v>
      </c>
      <c r="K8136" s="227">
        <v>609.67999999999995</v>
      </c>
      <c r="L8136" s="228">
        <v>-5.97</v>
      </c>
      <c r="M8136" s="229">
        <f t="shared" si="246"/>
        <v>603.70999999999992</v>
      </c>
      <c r="N8136" s="230">
        <v>5.57</v>
      </c>
    </row>
    <row r="8137" spans="1:14" x14ac:dyDescent="0.2">
      <c r="A8137" s="231" t="str">
        <f t="shared" si="247"/>
        <v>OK3.008Thinned075</v>
      </c>
      <c r="B8137" s="223" t="s">
        <v>235</v>
      </c>
      <c r="C8137" s="224">
        <v>3</v>
      </c>
      <c r="D8137" s="223">
        <v>8</v>
      </c>
      <c r="E8137" s="223" t="s">
        <v>172</v>
      </c>
      <c r="F8137" s="225" t="s">
        <v>201</v>
      </c>
      <c r="G8137" s="226">
        <v>2.4900000000000002</v>
      </c>
      <c r="H8137" s="226">
        <v>-0.36</v>
      </c>
      <c r="I8137" s="226">
        <v>2.12</v>
      </c>
      <c r="J8137" s="227">
        <v>10.62</v>
      </c>
      <c r="K8137" s="227">
        <v>620.29999999999995</v>
      </c>
      <c r="L8137" s="228">
        <v>-6.55</v>
      </c>
      <c r="M8137" s="229">
        <f t="shared" si="246"/>
        <v>613.75</v>
      </c>
      <c r="N8137" s="230">
        <v>5.62</v>
      </c>
    </row>
    <row r="8138" spans="1:14" x14ac:dyDescent="0.2">
      <c r="A8138" s="231" t="str">
        <f t="shared" si="247"/>
        <v>OK3.008Thinned080</v>
      </c>
      <c r="B8138" s="223" t="s">
        <v>235</v>
      </c>
      <c r="C8138" s="224">
        <v>3</v>
      </c>
      <c r="D8138" s="223">
        <v>8</v>
      </c>
      <c r="E8138" s="223" t="s">
        <v>172</v>
      </c>
      <c r="F8138" s="225" t="s">
        <v>202</v>
      </c>
      <c r="G8138" s="226">
        <v>2.39</v>
      </c>
      <c r="H8138" s="226">
        <v>-0.21</v>
      </c>
      <c r="I8138" s="226">
        <v>2.1800000000000002</v>
      </c>
      <c r="J8138" s="227">
        <v>10.9</v>
      </c>
      <c r="K8138" s="227">
        <v>631.19000000000005</v>
      </c>
      <c r="L8138" s="228">
        <v>-7.14</v>
      </c>
      <c r="M8138" s="229">
        <f t="shared" si="246"/>
        <v>624.05000000000007</v>
      </c>
      <c r="N8138" s="230">
        <v>5.64</v>
      </c>
    </row>
    <row r="8139" spans="1:14" x14ac:dyDescent="0.2">
      <c r="A8139" s="231" t="str">
        <f t="shared" si="247"/>
        <v>OK3.008Thinned085</v>
      </c>
      <c r="B8139" s="223" t="s">
        <v>235</v>
      </c>
      <c r="C8139" s="224">
        <v>3</v>
      </c>
      <c r="D8139" s="223">
        <v>8</v>
      </c>
      <c r="E8139" s="223" t="s">
        <v>172</v>
      </c>
      <c r="F8139" s="225" t="s">
        <v>203</v>
      </c>
      <c r="G8139" s="226">
        <v>1.85</v>
      </c>
      <c r="H8139" s="226">
        <v>-0.16</v>
      </c>
      <c r="I8139" s="226">
        <v>1.68</v>
      </c>
      <c r="J8139" s="227">
        <v>8.42</v>
      </c>
      <c r="K8139" s="227">
        <v>639.61</v>
      </c>
      <c r="L8139" s="228">
        <v>-7.72</v>
      </c>
      <c r="M8139" s="229">
        <f t="shared" si="246"/>
        <v>631.89</v>
      </c>
      <c r="N8139" s="230">
        <v>5.63</v>
      </c>
    </row>
    <row r="8140" spans="1:14" x14ac:dyDescent="0.2">
      <c r="A8140" s="231" t="str">
        <f t="shared" si="247"/>
        <v>OK3.008Thinned090</v>
      </c>
      <c r="B8140" s="223" t="s">
        <v>235</v>
      </c>
      <c r="C8140" s="224">
        <v>3</v>
      </c>
      <c r="D8140" s="223">
        <v>8</v>
      </c>
      <c r="E8140" s="223" t="s">
        <v>172</v>
      </c>
      <c r="F8140" s="225" t="s">
        <v>204</v>
      </c>
      <c r="G8140" s="226">
        <v>1.9</v>
      </c>
      <c r="H8140" s="226">
        <v>-0.13</v>
      </c>
      <c r="I8140" s="226">
        <v>1.77</v>
      </c>
      <c r="J8140" s="227">
        <v>8.86</v>
      </c>
      <c r="K8140" s="227">
        <v>648.47</v>
      </c>
      <c r="L8140" s="228">
        <v>-8.2899999999999991</v>
      </c>
      <c r="M8140" s="229">
        <f t="shared" si="246"/>
        <v>640.18000000000006</v>
      </c>
      <c r="N8140" s="230">
        <v>5.55</v>
      </c>
    </row>
    <row r="8141" spans="1:14" x14ac:dyDescent="0.2">
      <c r="A8141" s="231" t="str">
        <f t="shared" si="247"/>
        <v>OK3.008Thinned095</v>
      </c>
      <c r="B8141" s="223" t="s">
        <v>235</v>
      </c>
      <c r="C8141" s="224">
        <v>3</v>
      </c>
      <c r="D8141" s="223">
        <v>8</v>
      </c>
      <c r="E8141" s="223" t="s">
        <v>172</v>
      </c>
      <c r="F8141" s="225" t="s">
        <v>205</v>
      </c>
      <c r="G8141" s="226">
        <v>1.18</v>
      </c>
      <c r="H8141" s="226">
        <v>-0.28999999999999998</v>
      </c>
      <c r="I8141" s="226">
        <v>0.89</v>
      </c>
      <c r="J8141" s="227">
        <v>4.46</v>
      </c>
      <c r="K8141" s="227">
        <v>652.91999999999996</v>
      </c>
      <c r="L8141" s="228">
        <v>-8.85</v>
      </c>
      <c r="M8141" s="229">
        <f t="shared" si="246"/>
        <v>644.06999999999994</v>
      </c>
      <c r="N8141" s="230">
        <v>5.38</v>
      </c>
    </row>
    <row r="8142" spans="1:14" x14ac:dyDescent="0.2">
      <c r="A8142" s="231" t="str">
        <f t="shared" si="247"/>
        <v>OK3.008Thinned100</v>
      </c>
      <c r="B8142" s="223" t="s">
        <v>235</v>
      </c>
      <c r="C8142" s="224">
        <v>3</v>
      </c>
      <c r="D8142" s="223">
        <v>8</v>
      </c>
      <c r="E8142" s="223" t="s">
        <v>172</v>
      </c>
      <c r="F8142" s="225" t="s">
        <v>206</v>
      </c>
      <c r="G8142" s="226">
        <v>0.65</v>
      </c>
      <c r="H8142" s="226">
        <v>-0.42</v>
      </c>
      <c r="I8142" s="226">
        <v>0.24</v>
      </c>
      <c r="J8142" s="227">
        <v>1.18</v>
      </c>
      <c r="K8142" s="227">
        <v>654.1</v>
      </c>
      <c r="L8142" s="228">
        <v>-9.39</v>
      </c>
      <c r="M8142" s="229">
        <f t="shared" si="246"/>
        <v>644.71</v>
      </c>
      <c r="N8142" s="230">
        <v>5.22</v>
      </c>
    </row>
    <row r="8143" spans="1:14" x14ac:dyDescent="0.2">
      <c r="A8143" s="231" t="str">
        <f t="shared" si="247"/>
        <v>OK3.008Thinned105</v>
      </c>
      <c r="B8143" s="223" t="s">
        <v>235</v>
      </c>
      <c r="C8143" s="224">
        <v>3</v>
      </c>
      <c r="D8143" s="223">
        <v>8</v>
      </c>
      <c r="E8143" s="223" t="s">
        <v>172</v>
      </c>
      <c r="F8143" s="225" t="s">
        <v>207</v>
      </c>
      <c r="G8143" s="226">
        <v>0.5</v>
      </c>
      <c r="H8143" s="226">
        <v>-0.46</v>
      </c>
      <c r="I8143" s="226">
        <v>0.05</v>
      </c>
      <c r="J8143" s="227">
        <v>0.23</v>
      </c>
      <c r="K8143" s="227">
        <v>654.33000000000004</v>
      </c>
      <c r="L8143" s="228">
        <v>-9.92</v>
      </c>
      <c r="M8143" s="229">
        <f t="shared" si="246"/>
        <v>644.41000000000008</v>
      </c>
      <c r="N8143" s="230">
        <v>5.05</v>
      </c>
    </row>
    <row r="8144" spans="1:14" x14ac:dyDescent="0.2">
      <c r="A8144" s="231" t="str">
        <f t="shared" si="247"/>
        <v>OK3.008Thinned110</v>
      </c>
      <c r="B8144" s="223" t="s">
        <v>235</v>
      </c>
      <c r="C8144" s="224">
        <v>3</v>
      </c>
      <c r="D8144" s="223">
        <v>8</v>
      </c>
      <c r="E8144" s="223" t="s">
        <v>172</v>
      </c>
      <c r="F8144" s="225" t="s">
        <v>208</v>
      </c>
      <c r="G8144" s="226">
        <v>0.3</v>
      </c>
      <c r="H8144" s="226">
        <v>-0.46</v>
      </c>
      <c r="I8144" s="226">
        <v>-0.16</v>
      </c>
      <c r="J8144" s="227">
        <v>-0.8</v>
      </c>
      <c r="K8144" s="227">
        <v>653.53</v>
      </c>
      <c r="L8144" s="228">
        <v>-10.42</v>
      </c>
      <c r="M8144" s="229">
        <f t="shared" si="246"/>
        <v>643.11</v>
      </c>
      <c r="N8144" s="230">
        <v>4.8600000000000003</v>
      </c>
    </row>
    <row r="8145" spans="1:14" x14ac:dyDescent="0.2">
      <c r="A8145" s="231" t="str">
        <f t="shared" si="247"/>
        <v>OK3.008Thinned115</v>
      </c>
      <c r="B8145" s="223" t="s">
        <v>235</v>
      </c>
      <c r="C8145" s="224">
        <v>3</v>
      </c>
      <c r="D8145" s="223">
        <v>8</v>
      </c>
      <c r="E8145" s="223" t="s">
        <v>172</v>
      </c>
      <c r="F8145" s="225" t="s">
        <v>209</v>
      </c>
      <c r="G8145" s="226">
        <v>0.32</v>
      </c>
      <c r="H8145" s="226">
        <v>-0.43</v>
      </c>
      <c r="I8145" s="226">
        <v>-0.11</v>
      </c>
      <c r="J8145" s="227">
        <v>-0.54</v>
      </c>
      <c r="K8145" s="227">
        <v>652.99</v>
      </c>
      <c r="L8145" s="228">
        <v>-10.91</v>
      </c>
      <c r="M8145" s="229">
        <f t="shared" si="246"/>
        <v>642.08000000000004</v>
      </c>
      <c r="N8145" s="230">
        <v>4.68</v>
      </c>
    </row>
    <row r="8146" spans="1:14" x14ac:dyDescent="0.2">
      <c r="A8146" s="231" t="str">
        <f t="shared" si="247"/>
        <v>OK3.008Thinned120</v>
      </c>
      <c r="B8146" s="223" t="s">
        <v>235</v>
      </c>
      <c r="C8146" s="224">
        <v>3</v>
      </c>
      <c r="D8146" s="223">
        <v>8</v>
      </c>
      <c r="E8146" s="223" t="s">
        <v>172</v>
      </c>
      <c r="F8146" s="225" t="s">
        <v>210</v>
      </c>
      <c r="G8146" s="226">
        <v>1.33</v>
      </c>
      <c r="H8146" s="226">
        <v>-0.27</v>
      </c>
      <c r="I8146" s="226">
        <v>1.07</v>
      </c>
      <c r="J8146" s="227">
        <v>5.34</v>
      </c>
      <c r="K8146" s="227">
        <v>658.33</v>
      </c>
      <c r="L8146" s="228">
        <v>-11.37</v>
      </c>
      <c r="M8146" s="229">
        <f t="shared" si="246"/>
        <v>646.96</v>
      </c>
      <c r="N8146" s="230">
        <v>4.51</v>
      </c>
    </row>
    <row r="8147" spans="1:14" x14ac:dyDescent="0.2">
      <c r="A8147" s="231" t="str">
        <f t="shared" si="247"/>
        <v>OK3.008Thinned125</v>
      </c>
      <c r="B8147" s="223" t="s">
        <v>235</v>
      </c>
      <c r="C8147" s="224">
        <v>3</v>
      </c>
      <c r="D8147" s="223">
        <v>8</v>
      </c>
      <c r="E8147" s="223" t="s">
        <v>172</v>
      </c>
      <c r="F8147" s="225" t="s">
        <v>211</v>
      </c>
      <c r="G8147" s="226">
        <v>0.35</v>
      </c>
      <c r="H8147" s="226">
        <v>-0.28999999999999998</v>
      </c>
      <c r="I8147" s="226">
        <v>0.05</v>
      </c>
      <c r="J8147" s="227">
        <v>0.27</v>
      </c>
      <c r="K8147" s="227">
        <v>658.6</v>
      </c>
      <c r="L8147" s="228">
        <v>-11.82</v>
      </c>
      <c r="M8147" s="229">
        <f t="shared" si="246"/>
        <v>646.78</v>
      </c>
      <c r="N8147" s="230">
        <v>4.32</v>
      </c>
    </row>
    <row r="8148" spans="1:14" x14ac:dyDescent="0.2">
      <c r="A8148" s="231" t="str">
        <f t="shared" si="247"/>
        <v>OK3.008Thinned130</v>
      </c>
      <c r="B8148" s="223" t="s">
        <v>235</v>
      </c>
      <c r="C8148" s="224">
        <v>3</v>
      </c>
      <c r="D8148" s="223">
        <v>8</v>
      </c>
      <c r="E8148" s="223" t="s">
        <v>172</v>
      </c>
      <c r="F8148" s="225" t="s">
        <v>212</v>
      </c>
      <c r="G8148" s="226">
        <v>-1.26</v>
      </c>
      <c r="H8148" s="226">
        <v>-0.47</v>
      </c>
      <c r="I8148" s="226">
        <v>-1.73</v>
      </c>
      <c r="J8148" s="227">
        <v>-8.64</v>
      </c>
      <c r="K8148" s="227">
        <v>649.96</v>
      </c>
      <c r="L8148" s="228">
        <v>-12.25</v>
      </c>
      <c r="M8148" s="229">
        <f t="shared" si="246"/>
        <v>637.71</v>
      </c>
      <c r="N8148" s="230">
        <v>4.1399999999999997</v>
      </c>
    </row>
    <row r="8149" spans="1:14" x14ac:dyDescent="0.2">
      <c r="A8149" s="231" t="str">
        <f t="shared" si="247"/>
        <v>OK3.008Thinned135</v>
      </c>
      <c r="B8149" s="223" t="s">
        <v>235</v>
      </c>
      <c r="C8149" s="224">
        <v>3</v>
      </c>
      <c r="D8149" s="223">
        <v>8</v>
      </c>
      <c r="E8149" s="223" t="s">
        <v>172</v>
      </c>
      <c r="F8149" s="225" t="s">
        <v>213</v>
      </c>
      <c r="G8149" s="226">
        <v>0.06</v>
      </c>
      <c r="H8149" s="226">
        <v>-0.47</v>
      </c>
      <c r="I8149" s="226">
        <v>-0.41</v>
      </c>
      <c r="J8149" s="227">
        <v>-2.04</v>
      </c>
      <c r="K8149" s="227">
        <v>647.91</v>
      </c>
      <c r="L8149" s="228">
        <v>-12.66</v>
      </c>
      <c r="M8149" s="229">
        <f t="shared" si="246"/>
        <v>635.25</v>
      </c>
      <c r="N8149" s="230">
        <v>3.97</v>
      </c>
    </row>
    <row r="8150" spans="1:14" x14ac:dyDescent="0.2">
      <c r="A8150" s="231" t="str">
        <f t="shared" si="247"/>
        <v>OK3.008Thinned140</v>
      </c>
      <c r="B8150" s="223" t="s">
        <v>235</v>
      </c>
      <c r="C8150" s="224">
        <v>3</v>
      </c>
      <c r="D8150" s="223">
        <v>8</v>
      </c>
      <c r="E8150" s="223" t="s">
        <v>172</v>
      </c>
      <c r="F8150" s="225" t="s">
        <v>214</v>
      </c>
      <c r="G8150" s="226">
        <v>0.13</v>
      </c>
      <c r="H8150" s="226">
        <v>-0.52</v>
      </c>
      <c r="I8150" s="226">
        <v>-0.39</v>
      </c>
      <c r="J8150" s="227">
        <v>-1.95</v>
      </c>
      <c r="K8150" s="227">
        <v>645.96</v>
      </c>
      <c r="L8150" s="228">
        <v>-13.05</v>
      </c>
      <c r="M8150" s="229">
        <f t="shared" si="246"/>
        <v>632.91000000000008</v>
      </c>
      <c r="N8150" s="230">
        <v>3.73</v>
      </c>
    </row>
    <row r="8151" spans="1:14" x14ac:dyDescent="0.2">
      <c r="A8151" s="231" t="str">
        <f t="shared" si="247"/>
        <v>OK3.008Thinned145</v>
      </c>
      <c r="B8151" s="223" t="s">
        <v>235</v>
      </c>
      <c r="C8151" s="224">
        <v>3</v>
      </c>
      <c r="D8151" s="223">
        <v>8</v>
      </c>
      <c r="E8151" s="223" t="s">
        <v>172</v>
      </c>
      <c r="F8151" s="225" t="s">
        <v>215</v>
      </c>
      <c r="G8151" s="226">
        <v>0.09</v>
      </c>
      <c r="H8151" s="226">
        <v>-0.44</v>
      </c>
      <c r="I8151" s="226">
        <v>-0.35</v>
      </c>
      <c r="J8151" s="227">
        <v>-1.77</v>
      </c>
      <c r="K8151" s="227">
        <v>644.19000000000005</v>
      </c>
      <c r="L8151" s="228">
        <v>-13.42</v>
      </c>
      <c r="M8151" s="229">
        <f t="shared" si="246"/>
        <v>630.7700000000001</v>
      </c>
      <c r="N8151" s="230">
        <v>3.59</v>
      </c>
    </row>
    <row r="8152" spans="1:14" x14ac:dyDescent="0.2">
      <c r="A8152" s="231" t="str">
        <f t="shared" si="247"/>
        <v>OK3.008Thinned150</v>
      </c>
      <c r="B8152" s="223" t="s">
        <v>235</v>
      </c>
      <c r="C8152" s="224">
        <v>3</v>
      </c>
      <c r="D8152" s="223">
        <v>8</v>
      </c>
      <c r="E8152" s="223" t="s">
        <v>172</v>
      </c>
      <c r="F8152" s="225" t="s">
        <v>216</v>
      </c>
      <c r="G8152" s="226">
        <v>0.28000000000000003</v>
      </c>
      <c r="H8152" s="226">
        <v>-0.32</v>
      </c>
      <c r="I8152" s="226">
        <v>-0.05</v>
      </c>
      <c r="J8152" s="227">
        <v>-0.23</v>
      </c>
      <c r="K8152" s="227">
        <v>643.96</v>
      </c>
      <c r="L8152" s="228">
        <v>-13.78</v>
      </c>
      <c r="M8152" s="229">
        <f t="shared" si="246"/>
        <v>630.18000000000006</v>
      </c>
      <c r="N8152" s="230">
        <v>3.45</v>
      </c>
    </row>
    <row r="8153" spans="1:14" x14ac:dyDescent="0.2">
      <c r="A8153" s="231" t="str">
        <f t="shared" si="247"/>
        <v>OK3.008Thinned155</v>
      </c>
      <c r="B8153" s="223" t="s">
        <v>235</v>
      </c>
      <c r="C8153" s="224">
        <v>3</v>
      </c>
      <c r="D8153" s="223">
        <v>8</v>
      </c>
      <c r="E8153" s="223" t="s">
        <v>172</v>
      </c>
      <c r="F8153" s="225" t="s">
        <v>217</v>
      </c>
      <c r="G8153" s="226">
        <v>-0.37</v>
      </c>
      <c r="H8153" s="226">
        <v>-0.28999999999999998</v>
      </c>
      <c r="I8153" s="226">
        <v>-0.66</v>
      </c>
      <c r="J8153" s="227">
        <v>-3.28</v>
      </c>
      <c r="K8153" s="227">
        <v>640.67999999999995</v>
      </c>
      <c r="L8153" s="228">
        <v>-14.12</v>
      </c>
      <c r="M8153" s="229">
        <f t="shared" si="246"/>
        <v>626.55999999999995</v>
      </c>
      <c r="N8153" s="230">
        <v>3.31</v>
      </c>
    </row>
    <row r="8154" spans="1:14" x14ac:dyDescent="0.2">
      <c r="A8154" s="231" t="str">
        <f t="shared" si="247"/>
        <v>OK3.008Thinned160</v>
      </c>
      <c r="B8154" s="223" t="s">
        <v>235</v>
      </c>
      <c r="C8154" s="224">
        <v>3</v>
      </c>
      <c r="D8154" s="223">
        <v>8</v>
      </c>
      <c r="E8154" s="223" t="s">
        <v>172</v>
      </c>
      <c r="F8154" s="225" t="s">
        <v>218</v>
      </c>
      <c r="G8154" s="226">
        <v>-0.54</v>
      </c>
      <c r="H8154" s="226">
        <v>-0.26</v>
      </c>
      <c r="I8154" s="226">
        <v>-0.79</v>
      </c>
      <c r="J8154" s="227">
        <v>-3.96</v>
      </c>
      <c r="K8154" s="227">
        <v>636.72</v>
      </c>
      <c r="L8154" s="228">
        <v>-14.45</v>
      </c>
      <c r="M8154" s="229">
        <f t="shared" si="246"/>
        <v>622.27</v>
      </c>
      <c r="N8154" s="230">
        <v>3.17</v>
      </c>
    </row>
    <row r="8155" spans="1:14" x14ac:dyDescent="0.2">
      <c r="A8155" s="231" t="str">
        <f t="shared" si="247"/>
        <v>OK3.008Thinned165</v>
      </c>
      <c r="B8155" s="223" t="s">
        <v>235</v>
      </c>
      <c r="C8155" s="224">
        <v>3</v>
      </c>
      <c r="D8155" s="223">
        <v>8</v>
      </c>
      <c r="E8155" s="223" t="s">
        <v>172</v>
      </c>
      <c r="F8155" s="225" t="s">
        <v>219</v>
      </c>
      <c r="G8155" s="226">
        <v>-0.71</v>
      </c>
      <c r="H8155" s="226">
        <v>-0.24</v>
      </c>
      <c r="I8155" s="226">
        <v>-0.95</v>
      </c>
      <c r="J8155" s="227">
        <v>-4.7699999999999996</v>
      </c>
      <c r="K8155" s="227">
        <v>631.95000000000005</v>
      </c>
      <c r="L8155" s="228">
        <v>-14.77</v>
      </c>
      <c r="M8155" s="229">
        <f t="shared" si="246"/>
        <v>617.18000000000006</v>
      </c>
      <c r="N8155" s="230">
        <v>3.04</v>
      </c>
    </row>
    <row r="8156" spans="1:14" x14ac:dyDescent="0.2">
      <c r="A8156" s="231" t="str">
        <f t="shared" si="247"/>
        <v>OK3.008Thinned170</v>
      </c>
      <c r="B8156" s="223" t="s">
        <v>235</v>
      </c>
      <c r="C8156" s="224">
        <v>3</v>
      </c>
      <c r="D8156" s="223">
        <v>8</v>
      </c>
      <c r="E8156" s="223" t="s">
        <v>172</v>
      </c>
      <c r="F8156" s="225" t="s">
        <v>220</v>
      </c>
      <c r="G8156" s="226">
        <v>-0.79</v>
      </c>
      <c r="H8156" s="226">
        <v>-0.23</v>
      </c>
      <c r="I8156" s="226">
        <v>-1.03</v>
      </c>
      <c r="J8156" s="227">
        <v>-5.13</v>
      </c>
      <c r="K8156" s="227">
        <v>626.80999999999995</v>
      </c>
      <c r="L8156" s="228">
        <v>-15.07</v>
      </c>
      <c r="M8156" s="229">
        <f t="shared" si="246"/>
        <v>611.7399999999999</v>
      </c>
      <c r="N8156" s="230">
        <v>2.92</v>
      </c>
    </row>
    <row r="8157" spans="1:14" x14ac:dyDescent="0.2">
      <c r="A8157" s="231" t="str">
        <f t="shared" si="247"/>
        <v>OK3.008Thinned175</v>
      </c>
      <c r="B8157" s="223" t="s">
        <v>235</v>
      </c>
      <c r="C8157" s="224">
        <v>3</v>
      </c>
      <c r="D8157" s="223">
        <v>8</v>
      </c>
      <c r="E8157" s="223" t="s">
        <v>172</v>
      </c>
      <c r="F8157" s="225" t="s">
        <v>221</v>
      </c>
      <c r="G8157" s="226">
        <v>-0.99</v>
      </c>
      <c r="H8157" s="226">
        <v>-0.23</v>
      </c>
      <c r="I8157" s="226">
        <v>-1.22</v>
      </c>
      <c r="J8157" s="227">
        <v>-6.09</v>
      </c>
      <c r="K8157" s="227">
        <v>620.73</v>
      </c>
      <c r="L8157" s="228">
        <v>-15.36</v>
      </c>
      <c r="M8157" s="229">
        <f t="shared" si="246"/>
        <v>605.37</v>
      </c>
      <c r="N8157" s="230">
        <v>2.8</v>
      </c>
    </row>
    <row r="8158" spans="1:14" x14ac:dyDescent="0.2">
      <c r="A8158" s="231" t="str">
        <f t="shared" si="247"/>
        <v>OK3.008Thinned180</v>
      </c>
      <c r="B8158" s="223" t="s">
        <v>235</v>
      </c>
      <c r="C8158" s="224">
        <v>3</v>
      </c>
      <c r="D8158" s="223">
        <v>8</v>
      </c>
      <c r="E8158" s="223" t="s">
        <v>172</v>
      </c>
      <c r="F8158" s="225" t="s">
        <v>222</v>
      </c>
      <c r="G8158" s="226">
        <v>-1.1200000000000001</v>
      </c>
      <c r="H8158" s="226">
        <v>-0.23</v>
      </c>
      <c r="I8158" s="226">
        <v>-1.35</v>
      </c>
      <c r="J8158" s="227">
        <v>-6.73</v>
      </c>
      <c r="K8158" s="227">
        <v>614</v>
      </c>
      <c r="L8158" s="228">
        <v>-15.64</v>
      </c>
      <c r="M8158" s="229">
        <f t="shared" si="246"/>
        <v>598.36</v>
      </c>
      <c r="N8158" s="230">
        <v>2.69</v>
      </c>
    </row>
    <row r="8159" spans="1:14" x14ac:dyDescent="0.2">
      <c r="A8159" s="231" t="str">
        <f t="shared" si="247"/>
        <v>OK3.008Thinned185</v>
      </c>
      <c r="B8159" s="223" t="s">
        <v>235</v>
      </c>
      <c r="C8159" s="224">
        <v>3</v>
      </c>
      <c r="D8159" s="223">
        <v>8</v>
      </c>
      <c r="E8159" s="223" t="s">
        <v>172</v>
      </c>
      <c r="F8159" s="225" t="s">
        <v>223</v>
      </c>
      <c r="G8159" s="226">
        <v>-1.24</v>
      </c>
      <c r="H8159" s="226">
        <v>-0.23</v>
      </c>
      <c r="I8159" s="226">
        <v>-1.47</v>
      </c>
      <c r="J8159" s="227">
        <v>-7.35</v>
      </c>
      <c r="K8159" s="227">
        <v>606.65</v>
      </c>
      <c r="L8159" s="228">
        <v>-15.91</v>
      </c>
      <c r="M8159" s="229">
        <f t="shared" si="246"/>
        <v>590.74</v>
      </c>
      <c r="N8159" s="230">
        <v>2.58</v>
      </c>
    </row>
    <row r="8160" spans="1:14" x14ac:dyDescent="0.2">
      <c r="A8160" s="231" t="str">
        <f t="shared" si="247"/>
        <v>OK3.008Thinned190</v>
      </c>
      <c r="B8160" s="223" t="s">
        <v>235</v>
      </c>
      <c r="C8160" s="224">
        <v>3</v>
      </c>
      <c r="D8160" s="223">
        <v>8</v>
      </c>
      <c r="E8160" s="223" t="s">
        <v>172</v>
      </c>
      <c r="F8160" s="225" t="s">
        <v>224</v>
      </c>
      <c r="G8160" s="226">
        <v>-1.35</v>
      </c>
      <c r="H8160" s="226">
        <v>-0.23</v>
      </c>
      <c r="I8160" s="226">
        <v>-1.58</v>
      </c>
      <c r="J8160" s="227">
        <v>-7.91</v>
      </c>
      <c r="K8160" s="227">
        <v>598.74</v>
      </c>
      <c r="L8160" s="228">
        <v>-16.170000000000002</v>
      </c>
      <c r="M8160" s="229">
        <f t="shared" si="246"/>
        <v>582.57000000000005</v>
      </c>
      <c r="N8160" s="230">
        <v>2.48</v>
      </c>
    </row>
    <row r="8161" spans="1:14" x14ac:dyDescent="0.2">
      <c r="A8161" s="231" t="str">
        <f t="shared" si="247"/>
        <v>OK3.008Thinned195</v>
      </c>
      <c r="B8161" s="223" t="s">
        <v>235</v>
      </c>
      <c r="C8161" s="224">
        <v>3</v>
      </c>
      <c r="D8161" s="223">
        <v>8</v>
      </c>
      <c r="E8161" s="223" t="s">
        <v>172</v>
      </c>
      <c r="F8161" s="225" t="s">
        <v>225</v>
      </c>
      <c r="G8161" s="226">
        <v>3.58</v>
      </c>
      <c r="H8161" s="226">
        <v>-3.09</v>
      </c>
      <c r="I8161" s="226">
        <v>0.49</v>
      </c>
      <c r="J8161" s="227">
        <v>2.4500000000000002</v>
      </c>
      <c r="K8161" s="227">
        <v>601.19000000000005</v>
      </c>
      <c r="L8161" s="228">
        <v>-16.170000000000002</v>
      </c>
      <c r="M8161" s="229">
        <f t="shared" si="246"/>
        <v>585.0200000000001</v>
      </c>
      <c r="N8161" s="230">
        <v>0</v>
      </c>
    </row>
    <row r="8162" spans="1:14" x14ac:dyDescent="0.2">
      <c r="A8162" s="231" t="str">
        <f t="shared" si="247"/>
        <v>RC1.512NO_thin000</v>
      </c>
      <c r="B8162" s="223" t="s">
        <v>236</v>
      </c>
      <c r="C8162" s="224">
        <v>1.5</v>
      </c>
      <c r="D8162" s="223">
        <v>12</v>
      </c>
      <c r="E8162" s="223" t="s">
        <v>199</v>
      </c>
      <c r="F8162" s="225" t="s">
        <v>0</v>
      </c>
      <c r="G8162" s="226">
        <v>0.19</v>
      </c>
      <c r="H8162" s="226">
        <v>0.85</v>
      </c>
      <c r="I8162" s="226">
        <v>1.04</v>
      </c>
      <c r="J8162" s="227">
        <v>5.22</v>
      </c>
      <c r="K8162" s="227">
        <v>5.22</v>
      </c>
      <c r="L8162" s="228">
        <v>0</v>
      </c>
      <c r="M8162" s="229">
        <f t="shared" si="246"/>
        <v>5.22</v>
      </c>
      <c r="N8162" s="230">
        <v>0</v>
      </c>
    </row>
    <row r="8163" spans="1:14" x14ac:dyDescent="0.2">
      <c r="A8163" s="231" t="str">
        <f t="shared" si="247"/>
        <v>RC1.512NO_thin005</v>
      </c>
      <c r="B8163" s="223" t="s">
        <v>236</v>
      </c>
      <c r="C8163" s="224">
        <v>1.5</v>
      </c>
      <c r="D8163" s="223">
        <v>12</v>
      </c>
      <c r="E8163" s="223" t="s">
        <v>199</v>
      </c>
      <c r="F8163" s="225" t="s">
        <v>1</v>
      </c>
      <c r="G8163" s="226">
        <v>0.59</v>
      </c>
      <c r="H8163" s="226">
        <v>1.05</v>
      </c>
      <c r="I8163" s="226">
        <v>1.64</v>
      </c>
      <c r="J8163" s="227">
        <v>8.19</v>
      </c>
      <c r="K8163" s="227">
        <v>13.41</v>
      </c>
      <c r="L8163" s="228">
        <v>0</v>
      </c>
      <c r="M8163" s="229">
        <f t="shared" si="246"/>
        <v>13.41</v>
      </c>
      <c r="N8163" s="230">
        <v>0</v>
      </c>
    </row>
    <row r="8164" spans="1:14" x14ac:dyDescent="0.2">
      <c r="A8164" s="231" t="str">
        <f t="shared" si="247"/>
        <v>RC1.512NO_thin010</v>
      </c>
      <c r="B8164" s="223" t="s">
        <v>236</v>
      </c>
      <c r="C8164" s="224">
        <v>1.5</v>
      </c>
      <c r="D8164" s="223">
        <v>12</v>
      </c>
      <c r="E8164" s="223" t="s">
        <v>199</v>
      </c>
      <c r="F8164" s="225" t="s">
        <v>2</v>
      </c>
      <c r="G8164" s="226">
        <v>1.79</v>
      </c>
      <c r="H8164" s="226">
        <v>1.06</v>
      </c>
      <c r="I8164" s="226">
        <v>2.85</v>
      </c>
      <c r="J8164" s="227">
        <v>14.25</v>
      </c>
      <c r="K8164" s="227">
        <v>27.66</v>
      </c>
      <c r="L8164" s="228">
        <v>0</v>
      </c>
      <c r="M8164" s="229">
        <f t="shared" si="246"/>
        <v>27.66</v>
      </c>
      <c r="N8164" s="230">
        <v>0</v>
      </c>
    </row>
    <row r="8165" spans="1:14" x14ac:dyDescent="0.2">
      <c r="A8165" s="231" t="str">
        <f t="shared" si="247"/>
        <v>RC1.512NO_thin015</v>
      </c>
      <c r="B8165" s="223" t="s">
        <v>236</v>
      </c>
      <c r="C8165" s="224">
        <v>1.5</v>
      </c>
      <c r="D8165" s="223">
        <v>12</v>
      </c>
      <c r="E8165" s="223" t="s">
        <v>199</v>
      </c>
      <c r="F8165" s="225" t="s">
        <v>3</v>
      </c>
      <c r="G8165" s="226">
        <v>5.47</v>
      </c>
      <c r="H8165" s="226">
        <v>1.06</v>
      </c>
      <c r="I8165" s="226">
        <v>6.53</v>
      </c>
      <c r="J8165" s="227">
        <v>32.64</v>
      </c>
      <c r="K8165" s="227">
        <v>60.3</v>
      </c>
      <c r="L8165" s="228">
        <v>0</v>
      </c>
      <c r="M8165" s="229">
        <f t="shared" si="246"/>
        <v>60.3</v>
      </c>
      <c r="N8165" s="230">
        <v>0</v>
      </c>
    </row>
    <row r="8166" spans="1:14" x14ac:dyDescent="0.2">
      <c r="A8166" s="231" t="str">
        <f t="shared" si="247"/>
        <v>RC1.512NO_thin020</v>
      </c>
      <c r="B8166" s="223" t="s">
        <v>236</v>
      </c>
      <c r="C8166" s="224">
        <v>1.5</v>
      </c>
      <c r="D8166" s="223">
        <v>12</v>
      </c>
      <c r="E8166" s="223" t="s">
        <v>199</v>
      </c>
      <c r="F8166" s="225" t="s">
        <v>4</v>
      </c>
      <c r="G8166" s="226">
        <v>16.7</v>
      </c>
      <c r="H8166" s="226">
        <v>1.06</v>
      </c>
      <c r="I8166" s="226">
        <v>17.760000000000002</v>
      </c>
      <c r="J8166" s="227">
        <v>88.79</v>
      </c>
      <c r="K8166" s="227">
        <v>149.09</v>
      </c>
      <c r="L8166" s="228">
        <v>0</v>
      </c>
      <c r="M8166" s="229">
        <f t="shared" si="246"/>
        <v>149.09</v>
      </c>
      <c r="N8166" s="230">
        <v>0</v>
      </c>
    </row>
    <row r="8167" spans="1:14" x14ac:dyDescent="0.2">
      <c r="A8167" s="231" t="str">
        <f t="shared" si="247"/>
        <v>RC1.512NO_thin025</v>
      </c>
      <c r="B8167" s="223" t="s">
        <v>236</v>
      </c>
      <c r="C8167" s="224">
        <v>1.5</v>
      </c>
      <c r="D8167" s="223">
        <v>12</v>
      </c>
      <c r="E8167" s="223" t="s">
        <v>199</v>
      </c>
      <c r="F8167" s="225" t="s">
        <v>5</v>
      </c>
      <c r="G8167" s="226">
        <v>25.68</v>
      </c>
      <c r="H8167" s="226">
        <v>8.92</v>
      </c>
      <c r="I8167" s="226">
        <v>34.6</v>
      </c>
      <c r="J8167" s="227">
        <v>173</v>
      </c>
      <c r="K8167" s="227">
        <v>322.08999999999997</v>
      </c>
      <c r="L8167" s="228">
        <v>0</v>
      </c>
      <c r="M8167" s="229">
        <f t="shared" si="246"/>
        <v>322.08999999999997</v>
      </c>
      <c r="N8167" s="230">
        <v>0</v>
      </c>
    </row>
    <row r="8168" spans="1:14" x14ac:dyDescent="0.2">
      <c r="A8168" s="231" t="str">
        <f t="shared" si="247"/>
        <v>RC1.512NO_thin030</v>
      </c>
      <c r="B8168" s="223" t="s">
        <v>236</v>
      </c>
      <c r="C8168" s="224">
        <v>1.5</v>
      </c>
      <c r="D8168" s="223">
        <v>12</v>
      </c>
      <c r="E8168" s="223" t="s">
        <v>199</v>
      </c>
      <c r="F8168" s="225" t="s">
        <v>6</v>
      </c>
      <c r="G8168" s="226">
        <v>10.86</v>
      </c>
      <c r="H8168" s="226">
        <v>5.43</v>
      </c>
      <c r="I8168" s="226">
        <v>16.29</v>
      </c>
      <c r="J8168" s="227">
        <v>81.45</v>
      </c>
      <c r="K8168" s="227">
        <v>403.54</v>
      </c>
      <c r="L8168" s="228">
        <v>0</v>
      </c>
      <c r="M8168" s="229">
        <f t="shared" si="246"/>
        <v>403.54</v>
      </c>
      <c r="N8168" s="230">
        <v>0</v>
      </c>
    </row>
    <row r="8169" spans="1:14" x14ac:dyDescent="0.2">
      <c r="A8169" s="231" t="str">
        <f t="shared" si="247"/>
        <v>RC1.512NO_thin035</v>
      </c>
      <c r="B8169" s="223" t="s">
        <v>236</v>
      </c>
      <c r="C8169" s="224">
        <v>1.5</v>
      </c>
      <c r="D8169" s="223">
        <v>12</v>
      </c>
      <c r="E8169" s="223" t="s">
        <v>199</v>
      </c>
      <c r="F8169" s="225" t="s">
        <v>7</v>
      </c>
      <c r="G8169" s="226">
        <v>10.92</v>
      </c>
      <c r="H8169" s="226">
        <v>2.61</v>
      </c>
      <c r="I8169" s="226">
        <v>13.53</v>
      </c>
      <c r="J8169" s="227">
        <v>67.650000000000006</v>
      </c>
      <c r="K8169" s="227">
        <v>471.19</v>
      </c>
      <c r="L8169" s="228">
        <v>0</v>
      </c>
      <c r="M8169" s="229">
        <f t="shared" si="246"/>
        <v>471.19</v>
      </c>
      <c r="N8169" s="230">
        <v>0</v>
      </c>
    </row>
    <row r="8170" spans="1:14" x14ac:dyDescent="0.2">
      <c r="A8170" s="231" t="str">
        <f t="shared" si="247"/>
        <v>RC1.512NO_thin040</v>
      </c>
      <c r="B8170" s="223" t="s">
        <v>236</v>
      </c>
      <c r="C8170" s="224">
        <v>1.5</v>
      </c>
      <c r="D8170" s="223">
        <v>12</v>
      </c>
      <c r="E8170" s="223" t="s">
        <v>199</v>
      </c>
      <c r="F8170" s="225" t="s">
        <v>8</v>
      </c>
      <c r="G8170" s="226">
        <v>10.96</v>
      </c>
      <c r="H8170" s="226">
        <v>1.9</v>
      </c>
      <c r="I8170" s="226">
        <v>12.87</v>
      </c>
      <c r="J8170" s="227">
        <v>64.33</v>
      </c>
      <c r="K8170" s="227">
        <v>535.53</v>
      </c>
      <c r="L8170" s="228">
        <v>0</v>
      </c>
      <c r="M8170" s="229">
        <f t="shared" si="246"/>
        <v>535.53</v>
      </c>
      <c r="N8170" s="230">
        <v>0</v>
      </c>
    </row>
    <row r="8171" spans="1:14" x14ac:dyDescent="0.2">
      <c r="A8171" s="231" t="str">
        <f t="shared" si="247"/>
        <v>RC1.512NO_thin045</v>
      </c>
      <c r="B8171" s="223" t="s">
        <v>236</v>
      </c>
      <c r="C8171" s="224">
        <v>1.5</v>
      </c>
      <c r="D8171" s="223">
        <v>12</v>
      </c>
      <c r="E8171" s="223" t="s">
        <v>199</v>
      </c>
      <c r="F8171" s="225" t="s">
        <v>9</v>
      </c>
      <c r="G8171" s="226">
        <v>10.51</v>
      </c>
      <c r="H8171" s="226">
        <v>1.63</v>
      </c>
      <c r="I8171" s="226">
        <v>12.13</v>
      </c>
      <c r="J8171" s="227">
        <v>60.66</v>
      </c>
      <c r="K8171" s="227">
        <v>596.19000000000005</v>
      </c>
      <c r="L8171" s="228">
        <v>0</v>
      </c>
      <c r="M8171" s="229">
        <f t="shared" si="246"/>
        <v>596.19000000000005</v>
      </c>
      <c r="N8171" s="230">
        <v>0</v>
      </c>
    </row>
    <row r="8172" spans="1:14" x14ac:dyDescent="0.2">
      <c r="A8172" s="231" t="str">
        <f t="shared" si="247"/>
        <v>RC1.512NO_thin050</v>
      </c>
      <c r="B8172" s="223" t="s">
        <v>236</v>
      </c>
      <c r="C8172" s="224">
        <v>1.5</v>
      </c>
      <c r="D8172" s="223">
        <v>12</v>
      </c>
      <c r="E8172" s="223" t="s">
        <v>199</v>
      </c>
      <c r="F8172" s="225" t="s">
        <v>10</v>
      </c>
      <c r="G8172" s="226">
        <v>9.84</v>
      </c>
      <c r="H8172" s="226">
        <v>0.71</v>
      </c>
      <c r="I8172" s="226">
        <v>10.55</v>
      </c>
      <c r="J8172" s="227">
        <v>52.76</v>
      </c>
      <c r="K8172" s="227">
        <v>648.95000000000005</v>
      </c>
      <c r="L8172" s="228">
        <v>0</v>
      </c>
      <c r="M8172" s="229">
        <f t="shared" si="246"/>
        <v>648.95000000000005</v>
      </c>
      <c r="N8172" s="230">
        <v>0</v>
      </c>
    </row>
    <row r="8173" spans="1:14" x14ac:dyDescent="0.2">
      <c r="A8173" s="231" t="str">
        <f t="shared" si="247"/>
        <v>RC1.512NO_thin055</v>
      </c>
      <c r="B8173" s="223" t="s">
        <v>236</v>
      </c>
      <c r="C8173" s="224">
        <v>1.5</v>
      </c>
      <c r="D8173" s="223">
        <v>12</v>
      </c>
      <c r="E8173" s="223" t="s">
        <v>199</v>
      </c>
      <c r="F8173" s="225" t="s">
        <v>11</v>
      </c>
      <c r="G8173" s="226">
        <v>9.18</v>
      </c>
      <c r="H8173" s="226">
        <v>0.73</v>
      </c>
      <c r="I8173" s="226">
        <v>9.91</v>
      </c>
      <c r="J8173" s="227">
        <v>49.56</v>
      </c>
      <c r="K8173" s="227">
        <v>698.51</v>
      </c>
      <c r="L8173" s="228">
        <v>0</v>
      </c>
      <c r="M8173" s="229">
        <f t="shared" si="246"/>
        <v>698.51</v>
      </c>
      <c r="N8173" s="230">
        <v>0</v>
      </c>
    </row>
    <row r="8174" spans="1:14" x14ac:dyDescent="0.2">
      <c r="A8174" s="231" t="str">
        <f t="shared" si="247"/>
        <v>RC1.512NO_thin060</v>
      </c>
      <c r="B8174" s="223" t="s">
        <v>236</v>
      </c>
      <c r="C8174" s="224">
        <v>1.5</v>
      </c>
      <c r="D8174" s="223">
        <v>12</v>
      </c>
      <c r="E8174" s="223" t="s">
        <v>199</v>
      </c>
      <c r="F8174" s="225" t="s">
        <v>12</v>
      </c>
      <c r="G8174" s="226">
        <v>8.48</v>
      </c>
      <c r="H8174" s="226">
        <v>1.02</v>
      </c>
      <c r="I8174" s="226">
        <v>9.5</v>
      </c>
      <c r="J8174" s="227">
        <v>47.51</v>
      </c>
      <c r="K8174" s="227">
        <v>746.02</v>
      </c>
      <c r="L8174" s="228">
        <v>0</v>
      </c>
      <c r="M8174" s="229">
        <f t="shared" si="246"/>
        <v>746.02</v>
      </c>
      <c r="N8174" s="230">
        <v>0</v>
      </c>
    </row>
    <row r="8175" spans="1:14" x14ac:dyDescent="0.2">
      <c r="A8175" s="231" t="str">
        <f t="shared" si="247"/>
        <v>RC1.512NO_thin065</v>
      </c>
      <c r="B8175" s="223" t="s">
        <v>236</v>
      </c>
      <c r="C8175" s="224">
        <v>1.5</v>
      </c>
      <c r="D8175" s="223">
        <v>12</v>
      </c>
      <c r="E8175" s="223" t="s">
        <v>199</v>
      </c>
      <c r="F8175" s="225" t="s">
        <v>13</v>
      </c>
      <c r="G8175" s="226">
        <v>7.74</v>
      </c>
      <c r="H8175" s="226">
        <v>-0.4</v>
      </c>
      <c r="I8175" s="226">
        <v>7.34</v>
      </c>
      <c r="J8175" s="227">
        <v>36.72</v>
      </c>
      <c r="K8175" s="227">
        <v>782.74</v>
      </c>
      <c r="L8175" s="228">
        <v>0</v>
      </c>
      <c r="M8175" s="229">
        <f t="shared" si="246"/>
        <v>782.74</v>
      </c>
      <c r="N8175" s="230">
        <v>0</v>
      </c>
    </row>
    <row r="8176" spans="1:14" x14ac:dyDescent="0.2">
      <c r="A8176" s="231" t="str">
        <f t="shared" si="247"/>
        <v>RC1.512NO_thin070</v>
      </c>
      <c r="B8176" s="223" t="s">
        <v>236</v>
      </c>
      <c r="C8176" s="224">
        <v>1.5</v>
      </c>
      <c r="D8176" s="223">
        <v>12</v>
      </c>
      <c r="E8176" s="223" t="s">
        <v>199</v>
      </c>
      <c r="F8176" s="225" t="s">
        <v>200</v>
      </c>
      <c r="G8176" s="226">
        <v>7.35</v>
      </c>
      <c r="H8176" s="226">
        <v>-0.36</v>
      </c>
      <c r="I8176" s="226">
        <v>6.98</v>
      </c>
      <c r="J8176" s="227">
        <v>34.92</v>
      </c>
      <c r="K8176" s="227">
        <v>817.65</v>
      </c>
      <c r="L8176" s="228">
        <v>0</v>
      </c>
      <c r="M8176" s="229">
        <f t="shared" si="246"/>
        <v>817.65</v>
      </c>
      <c r="N8176" s="230">
        <v>0</v>
      </c>
    </row>
    <row r="8177" spans="1:14" x14ac:dyDescent="0.2">
      <c r="A8177" s="231" t="str">
        <f t="shared" si="247"/>
        <v>RC1.512NO_thin075</v>
      </c>
      <c r="B8177" s="223" t="s">
        <v>236</v>
      </c>
      <c r="C8177" s="224">
        <v>1.5</v>
      </c>
      <c r="D8177" s="223">
        <v>12</v>
      </c>
      <c r="E8177" s="223" t="s">
        <v>199</v>
      </c>
      <c r="F8177" s="225" t="s">
        <v>201</v>
      </c>
      <c r="G8177" s="226">
        <v>6.76</v>
      </c>
      <c r="H8177" s="226">
        <v>0.49</v>
      </c>
      <c r="I8177" s="226">
        <v>7.24</v>
      </c>
      <c r="J8177" s="227">
        <v>36.22</v>
      </c>
      <c r="K8177" s="227">
        <v>853.87</v>
      </c>
      <c r="L8177" s="228">
        <v>0</v>
      </c>
      <c r="M8177" s="229">
        <f t="shared" si="246"/>
        <v>853.87</v>
      </c>
      <c r="N8177" s="230">
        <v>0</v>
      </c>
    </row>
    <row r="8178" spans="1:14" x14ac:dyDescent="0.2">
      <c r="A8178" s="231" t="str">
        <f t="shared" si="247"/>
        <v>RC1.512NO_thin080</v>
      </c>
      <c r="B8178" s="223" t="s">
        <v>236</v>
      </c>
      <c r="C8178" s="224">
        <v>1.5</v>
      </c>
      <c r="D8178" s="223">
        <v>12</v>
      </c>
      <c r="E8178" s="223" t="s">
        <v>199</v>
      </c>
      <c r="F8178" s="225" t="s">
        <v>202</v>
      </c>
      <c r="G8178" s="226">
        <v>5.97</v>
      </c>
      <c r="H8178" s="226">
        <v>-0.01</v>
      </c>
      <c r="I8178" s="226">
        <v>5.96</v>
      </c>
      <c r="J8178" s="227">
        <v>29.79</v>
      </c>
      <c r="K8178" s="227">
        <v>883.65</v>
      </c>
      <c r="L8178" s="228">
        <v>0</v>
      </c>
      <c r="M8178" s="229">
        <f t="shared" ref="M8178:M8241" si="248">K8178+L8178</f>
        <v>883.65</v>
      </c>
      <c r="N8178" s="230">
        <v>0</v>
      </c>
    </row>
    <row r="8179" spans="1:14" x14ac:dyDescent="0.2">
      <c r="A8179" s="231" t="str">
        <f t="shared" si="247"/>
        <v>RC1.512NO_thin085</v>
      </c>
      <c r="B8179" s="223" t="s">
        <v>236</v>
      </c>
      <c r="C8179" s="224">
        <v>1.5</v>
      </c>
      <c r="D8179" s="223">
        <v>12</v>
      </c>
      <c r="E8179" s="223" t="s">
        <v>199</v>
      </c>
      <c r="F8179" s="225" t="s">
        <v>203</v>
      </c>
      <c r="G8179" s="226">
        <v>5.4</v>
      </c>
      <c r="H8179" s="226">
        <v>-0.9</v>
      </c>
      <c r="I8179" s="226">
        <v>4.5</v>
      </c>
      <c r="J8179" s="227">
        <v>22.49</v>
      </c>
      <c r="K8179" s="227">
        <v>906.14</v>
      </c>
      <c r="L8179" s="228">
        <v>0</v>
      </c>
      <c r="M8179" s="229">
        <f t="shared" si="248"/>
        <v>906.14</v>
      </c>
      <c r="N8179" s="230">
        <v>0</v>
      </c>
    </row>
    <row r="8180" spans="1:14" x14ac:dyDescent="0.2">
      <c r="A8180" s="231" t="str">
        <f t="shared" si="247"/>
        <v>RC1.512NO_thin090</v>
      </c>
      <c r="B8180" s="223" t="s">
        <v>236</v>
      </c>
      <c r="C8180" s="224">
        <v>1.5</v>
      </c>
      <c r="D8180" s="223">
        <v>12</v>
      </c>
      <c r="E8180" s="223" t="s">
        <v>199</v>
      </c>
      <c r="F8180" s="225" t="s">
        <v>204</v>
      </c>
      <c r="G8180" s="226">
        <v>5.23</v>
      </c>
      <c r="H8180" s="226">
        <v>-0.41</v>
      </c>
      <c r="I8180" s="226">
        <v>4.82</v>
      </c>
      <c r="J8180" s="227">
        <v>24.08</v>
      </c>
      <c r="K8180" s="227">
        <v>930.23</v>
      </c>
      <c r="L8180" s="228">
        <v>0</v>
      </c>
      <c r="M8180" s="229">
        <f t="shared" si="248"/>
        <v>930.23</v>
      </c>
      <c r="N8180" s="230">
        <v>0</v>
      </c>
    </row>
    <row r="8181" spans="1:14" x14ac:dyDescent="0.2">
      <c r="A8181" s="231" t="str">
        <f t="shared" si="247"/>
        <v>RC1.512NO_thin095</v>
      </c>
      <c r="B8181" s="223" t="s">
        <v>236</v>
      </c>
      <c r="C8181" s="224">
        <v>1.5</v>
      </c>
      <c r="D8181" s="223">
        <v>12</v>
      </c>
      <c r="E8181" s="223" t="s">
        <v>199</v>
      </c>
      <c r="F8181" s="225" t="s">
        <v>205</v>
      </c>
      <c r="G8181" s="226">
        <v>5.07</v>
      </c>
      <c r="H8181" s="226">
        <v>0.09</v>
      </c>
      <c r="I8181" s="226">
        <v>5.15</v>
      </c>
      <c r="J8181" s="227">
        <v>25.76</v>
      </c>
      <c r="K8181" s="227">
        <v>955.99</v>
      </c>
      <c r="L8181" s="228">
        <v>0</v>
      </c>
      <c r="M8181" s="229">
        <f t="shared" si="248"/>
        <v>955.99</v>
      </c>
      <c r="N8181" s="230">
        <v>0</v>
      </c>
    </row>
    <row r="8182" spans="1:14" x14ac:dyDescent="0.2">
      <c r="A8182" s="231" t="str">
        <f t="shared" si="247"/>
        <v>RC1.512NO_thin100</v>
      </c>
      <c r="B8182" s="223" t="s">
        <v>236</v>
      </c>
      <c r="C8182" s="224">
        <v>1.5</v>
      </c>
      <c r="D8182" s="223">
        <v>12</v>
      </c>
      <c r="E8182" s="223" t="s">
        <v>199</v>
      </c>
      <c r="F8182" s="225" t="s">
        <v>206</v>
      </c>
      <c r="G8182" s="226">
        <v>4.63</v>
      </c>
      <c r="H8182" s="226">
        <v>0.02</v>
      </c>
      <c r="I8182" s="226">
        <v>4.66</v>
      </c>
      <c r="J8182" s="227">
        <v>23.28</v>
      </c>
      <c r="K8182" s="227">
        <v>979.26</v>
      </c>
      <c r="L8182" s="228">
        <v>0</v>
      </c>
      <c r="M8182" s="229">
        <f t="shared" si="248"/>
        <v>979.26</v>
      </c>
      <c r="N8182" s="230">
        <v>0</v>
      </c>
    </row>
    <row r="8183" spans="1:14" x14ac:dyDescent="0.2">
      <c r="A8183" s="231" t="str">
        <f t="shared" si="247"/>
        <v>RC1.512NO_thin105</v>
      </c>
      <c r="B8183" s="223" t="s">
        <v>236</v>
      </c>
      <c r="C8183" s="224">
        <v>1.5</v>
      </c>
      <c r="D8183" s="223">
        <v>12</v>
      </c>
      <c r="E8183" s="223" t="s">
        <v>199</v>
      </c>
      <c r="F8183" s="225" t="s">
        <v>207</v>
      </c>
      <c r="G8183" s="226">
        <v>3.92</v>
      </c>
      <c r="H8183" s="226">
        <v>-0.61</v>
      </c>
      <c r="I8183" s="226">
        <v>3.31</v>
      </c>
      <c r="J8183" s="227">
        <v>16.559999999999999</v>
      </c>
      <c r="K8183" s="227">
        <v>995.82</v>
      </c>
      <c r="L8183" s="228">
        <v>0</v>
      </c>
      <c r="M8183" s="229">
        <f t="shared" si="248"/>
        <v>995.82</v>
      </c>
      <c r="N8183" s="230">
        <v>0</v>
      </c>
    </row>
    <row r="8184" spans="1:14" x14ac:dyDescent="0.2">
      <c r="A8184" s="231" t="str">
        <f t="shared" si="247"/>
        <v>RC1.512NO_thin110</v>
      </c>
      <c r="B8184" s="223" t="s">
        <v>236</v>
      </c>
      <c r="C8184" s="224">
        <v>1.5</v>
      </c>
      <c r="D8184" s="223">
        <v>12</v>
      </c>
      <c r="E8184" s="223" t="s">
        <v>199</v>
      </c>
      <c r="F8184" s="225" t="s">
        <v>208</v>
      </c>
      <c r="G8184" s="226">
        <v>3.42</v>
      </c>
      <c r="H8184" s="226">
        <v>-0.27</v>
      </c>
      <c r="I8184" s="226">
        <v>3.15</v>
      </c>
      <c r="J8184" s="227">
        <v>15.73</v>
      </c>
      <c r="K8184" s="227">
        <v>1011.55</v>
      </c>
      <c r="L8184" s="228">
        <v>0</v>
      </c>
      <c r="M8184" s="229">
        <f t="shared" si="248"/>
        <v>1011.55</v>
      </c>
      <c r="N8184" s="230">
        <v>0</v>
      </c>
    </row>
    <row r="8185" spans="1:14" x14ac:dyDescent="0.2">
      <c r="A8185" s="231" t="str">
        <f t="shared" si="247"/>
        <v>RC1.512NO_thin115</v>
      </c>
      <c r="B8185" s="223" t="s">
        <v>236</v>
      </c>
      <c r="C8185" s="224">
        <v>1.5</v>
      </c>
      <c r="D8185" s="223">
        <v>12</v>
      </c>
      <c r="E8185" s="223" t="s">
        <v>199</v>
      </c>
      <c r="F8185" s="225" t="s">
        <v>209</v>
      </c>
      <c r="G8185" s="226">
        <v>3.25</v>
      </c>
      <c r="H8185" s="226">
        <v>-0.22</v>
      </c>
      <c r="I8185" s="226">
        <v>3.04</v>
      </c>
      <c r="J8185" s="227">
        <v>15.18</v>
      </c>
      <c r="K8185" s="227">
        <v>1026.73</v>
      </c>
      <c r="L8185" s="228">
        <v>0</v>
      </c>
      <c r="M8185" s="229">
        <f t="shared" si="248"/>
        <v>1026.73</v>
      </c>
      <c r="N8185" s="230">
        <v>0</v>
      </c>
    </row>
    <row r="8186" spans="1:14" x14ac:dyDescent="0.2">
      <c r="A8186" s="231" t="str">
        <f t="shared" si="247"/>
        <v>RC1.512NO_thin120</v>
      </c>
      <c r="B8186" s="223" t="s">
        <v>236</v>
      </c>
      <c r="C8186" s="224">
        <v>1.5</v>
      </c>
      <c r="D8186" s="223">
        <v>12</v>
      </c>
      <c r="E8186" s="223" t="s">
        <v>199</v>
      </c>
      <c r="F8186" s="225" t="s">
        <v>210</v>
      </c>
      <c r="G8186" s="226">
        <v>3.19</v>
      </c>
      <c r="H8186" s="226">
        <v>-0.16</v>
      </c>
      <c r="I8186" s="226">
        <v>3.03</v>
      </c>
      <c r="J8186" s="227">
        <v>15.15</v>
      </c>
      <c r="K8186" s="227">
        <v>1041.8699999999999</v>
      </c>
      <c r="L8186" s="228">
        <v>0</v>
      </c>
      <c r="M8186" s="229">
        <f t="shared" si="248"/>
        <v>1041.8699999999999</v>
      </c>
      <c r="N8186" s="230">
        <v>0</v>
      </c>
    </row>
    <row r="8187" spans="1:14" x14ac:dyDescent="0.2">
      <c r="A8187" s="231" t="str">
        <f t="shared" si="247"/>
        <v>RC1.512NO_thin125</v>
      </c>
      <c r="B8187" s="223" t="s">
        <v>236</v>
      </c>
      <c r="C8187" s="224">
        <v>1.5</v>
      </c>
      <c r="D8187" s="223">
        <v>12</v>
      </c>
      <c r="E8187" s="223" t="s">
        <v>199</v>
      </c>
      <c r="F8187" s="225" t="s">
        <v>211</v>
      </c>
      <c r="G8187" s="226">
        <v>3.05</v>
      </c>
      <c r="H8187" s="226">
        <v>-0.25</v>
      </c>
      <c r="I8187" s="226">
        <v>2.8</v>
      </c>
      <c r="J8187" s="227">
        <v>14</v>
      </c>
      <c r="K8187" s="227">
        <v>1055.8699999999999</v>
      </c>
      <c r="L8187" s="228">
        <v>0</v>
      </c>
      <c r="M8187" s="229">
        <f t="shared" si="248"/>
        <v>1055.8699999999999</v>
      </c>
      <c r="N8187" s="230">
        <v>0</v>
      </c>
    </row>
    <row r="8188" spans="1:14" x14ac:dyDescent="0.2">
      <c r="A8188" s="231" t="str">
        <f t="shared" si="247"/>
        <v>RC1.512NO_thin130</v>
      </c>
      <c r="B8188" s="223" t="s">
        <v>236</v>
      </c>
      <c r="C8188" s="224">
        <v>1.5</v>
      </c>
      <c r="D8188" s="223">
        <v>12</v>
      </c>
      <c r="E8188" s="223" t="s">
        <v>199</v>
      </c>
      <c r="F8188" s="225" t="s">
        <v>212</v>
      </c>
      <c r="G8188" s="226">
        <v>2.84</v>
      </c>
      <c r="H8188" s="226">
        <v>-0.22</v>
      </c>
      <c r="I8188" s="226">
        <v>2.61</v>
      </c>
      <c r="J8188" s="227">
        <v>13.06</v>
      </c>
      <c r="K8188" s="227">
        <v>1068.93</v>
      </c>
      <c r="L8188" s="228">
        <v>0</v>
      </c>
      <c r="M8188" s="229">
        <f t="shared" si="248"/>
        <v>1068.93</v>
      </c>
      <c r="N8188" s="230">
        <v>0</v>
      </c>
    </row>
    <row r="8189" spans="1:14" x14ac:dyDescent="0.2">
      <c r="A8189" s="231" t="str">
        <f t="shared" si="247"/>
        <v>RC1.512NO_thin135</v>
      </c>
      <c r="B8189" s="223" t="s">
        <v>236</v>
      </c>
      <c r="C8189" s="224">
        <v>1.5</v>
      </c>
      <c r="D8189" s="223">
        <v>12</v>
      </c>
      <c r="E8189" s="223" t="s">
        <v>199</v>
      </c>
      <c r="F8189" s="225" t="s">
        <v>213</v>
      </c>
      <c r="G8189" s="226">
        <v>2.66</v>
      </c>
      <c r="H8189" s="226">
        <v>-0.22</v>
      </c>
      <c r="I8189" s="226">
        <v>2.44</v>
      </c>
      <c r="J8189" s="227">
        <v>12.21</v>
      </c>
      <c r="K8189" s="227">
        <v>1081.1400000000001</v>
      </c>
      <c r="L8189" s="228">
        <v>0</v>
      </c>
      <c r="M8189" s="229">
        <f t="shared" si="248"/>
        <v>1081.1400000000001</v>
      </c>
      <c r="N8189" s="230">
        <v>0</v>
      </c>
    </row>
    <row r="8190" spans="1:14" x14ac:dyDescent="0.2">
      <c r="A8190" s="231" t="str">
        <f t="shared" si="247"/>
        <v>RC1.512NO_thin140</v>
      </c>
      <c r="B8190" s="223" t="s">
        <v>236</v>
      </c>
      <c r="C8190" s="224">
        <v>1.5</v>
      </c>
      <c r="D8190" s="223">
        <v>12</v>
      </c>
      <c r="E8190" s="223" t="s">
        <v>199</v>
      </c>
      <c r="F8190" s="225" t="s">
        <v>214</v>
      </c>
      <c r="G8190" s="226">
        <v>2.48</v>
      </c>
      <c r="H8190" s="226">
        <v>-0.19</v>
      </c>
      <c r="I8190" s="226">
        <v>2.29</v>
      </c>
      <c r="J8190" s="227">
        <v>11.44</v>
      </c>
      <c r="K8190" s="227">
        <v>1092.58</v>
      </c>
      <c r="L8190" s="228">
        <v>0</v>
      </c>
      <c r="M8190" s="229">
        <f t="shared" si="248"/>
        <v>1092.58</v>
      </c>
      <c r="N8190" s="230">
        <v>0</v>
      </c>
    </row>
    <row r="8191" spans="1:14" x14ac:dyDescent="0.2">
      <c r="A8191" s="231" t="str">
        <f t="shared" si="247"/>
        <v>RC1.512NO_thin145</v>
      </c>
      <c r="B8191" s="223" t="s">
        <v>236</v>
      </c>
      <c r="C8191" s="224">
        <v>1.5</v>
      </c>
      <c r="D8191" s="223">
        <v>12</v>
      </c>
      <c r="E8191" s="223" t="s">
        <v>199</v>
      </c>
      <c r="F8191" s="225" t="s">
        <v>215</v>
      </c>
      <c r="G8191" s="226">
        <v>2.29</v>
      </c>
      <c r="H8191" s="226">
        <v>-0.17</v>
      </c>
      <c r="I8191" s="226">
        <v>2.12</v>
      </c>
      <c r="J8191" s="227">
        <v>10.61</v>
      </c>
      <c r="K8191" s="227">
        <v>1103.19</v>
      </c>
      <c r="L8191" s="228">
        <v>0</v>
      </c>
      <c r="M8191" s="229">
        <f t="shared" si="248"/>
        <v>1103.19</v>
      </c>
      <c r="N8191" s="230">
        <v>0</v>
      </c>
    </row>
    <row r="8192" spans="1:14" x14ac:dyDescent="0.2">
      <c r="A8192" s="231" t="str">
        <f t="shared" si="247"/>
        <v>RC1.512NO_thin150</v>
      </c>
      <c r="B8192" s="223" t="s">
        <v>236</v>
      </c>
      <c r="C8192" s="224">
        <v>1.5</v>
      </c>
      <c r="D8192" s="223">
        <v>12</v>
      </c>
      <c r="E8192" s="223" t="s">
        <v>199</v>
      </c>
      <c r="F8192" s="225" t="s">
        <v>216</v>
      </c>
      <c r="G8192" s="226">
        <v>1.95</v>
      </c>
      <c r="H8192" s="226">
        <v>-0.15</v>
      </c>
      <c r="I8192" s="226">
        <v>1.8</v>
      </c>
      <c r="J8192" s="227">
        <v>9</v>
      </c>
      <c r="K8192" s="227">
        <v>1112.19</v>
      </c>
      <c r="L8192" s="228">
        <v>0</v>
      </c>
      <c r="M8192" s="229">
        <f t="shared" si="248"/>
        <v>1112.19</v>
      </c>
      <c r="N8192" s="230">
        <v>0</v>
      </c>
    </row>
    <row r="8193" spans="1:14" x14ac:dyDescent="0.2">
      <c r="A8193" s="231" t="str">
        <f t="shared" si="247"/>
        <v>RC1.512NO_thin155</v>
      </c>
      <c r="B8193" s="223" t="s">
        <v>236</v>
      </c>
      <c r="C8193" s="224">
        <v>1.5</v>
      </c>
      <c r="D8193" s="223">
        <v>12</v>
      </c>
      <c r="E8193" s="223" t="s">
        <v>199</v>
      </c>
      <c r="F8193" s="225" t="s">
        <v>217</v>
      </c>
      <c r="G8193" s="226">
        <v>1.71</v>
      </c>
      <c r="H8193" s="226">
        <v>-0.13</v>
      </c>
      <c r="I8193" s="226">
        <v>1.57</v>
      </c>
      <c r="J8193" s="227">
        <v>7.87</v>
      </c>
      <c r="K8193" s="227">
        <v>1120.06</v>
      </c>
      <c r="L8193" s="228">
        <v>0</v>
      </c>
      <c r="M8193" s="229">
        <f t="shared" si="248"/>
        <v>1120.06</v>
      </c>
      <c r="N8193" s="230">
        <v>0</v>
      </c>
    </row>
    <row r="8194" spans="1:14" x14ac:dyDescent="0.2">
      <c r="A8194" s="231" t="str">
        <f t="shared" ref="A8194:A8257" si="249">CONCATENATE(LEFT(B8194,2),TEXT(C8194,"0.0"),TEXT(D8194,"00"),E8194,TEXT(LEFT(F8194,3),"000"))</f>
        <v>RC1.512NO_thin160</v>
      </c>
      <c r="B8194" s="223" t="s">
        <v>236</v>
      </c>
      <c r="C8194" s="224">
        <v>1.5</v>
      </c>
      <c r="D8194" s="223">
        <v>12</v>
      </c>
      <c r="E8194" s="223" t="s">
        <v>199</v>
      </c>
      <c r="F8194" s="225" t="s">
        <v>218</v>
      </c>
      <c r="G8194" s="226">
        <v>1.59</v>
      </c>
      <c r="H8194" s="226">
        <v>-0.12</v>
      </c>
      <c r="I8194" s="226">
        <v>1.47</v>
      </c>
      <c r="J8194" s="227">
        <v>7.36</v>
      </c>
      <c r="K8194" s="227">
        <v>1127.42</v>
      </c>
      <c r="L8194" s="228">
        <v>0</v>
      </c>
      <c r="M8194" s="229">
        <f t="shared" si="248"/>
        <v>1127.42</v>
      </c>
      <c r="N8194" s="230">
        <v>0</v>
      </c>
    </row>
    <row r="8195" spans="1:14" x14ac:dyDescent="0.2">
      <c r="A8195" s="231" t="str">
        <f t="shared" si="249"/>
        <v>RC1.512NO_thin165</v>
      </c>
      <c r="B8195" s="223" t="s">
        <v>236</v>
      </c>
      <c r="C8195" s="224">
        <v>1.5</v>
      </c>
      <c r="D8195" s="223">
        <v>12</v>
      </c>
      <c r="E8195" s="223" t="s">
        <v>199</v>
      </c>
      <c r="F8195" s="225" t="s">
        <v>219</v>
      </c>
      <c r="G8195" s="226">
        <v>1.39</v>
      </c>
      <c r="H8195" s="226">
        <v>-0.12</v>
      </c>
      <c r="I8195" s="226">
        <v>1.27</v>
      </c>
      <c r="J8195" s="227">
        <v>6.34</v>
      </c>
      <c r="K8195" s="227">
        <v>1133.76</v>
      </c>
      <c r="L8195" s="228">
        <v>0</v>
      </c>
      <c r="M8195" s="229">
        <f t="shared" si="248"/>
        <v>1133.76</v>
      </c>
      <c r="N8195" s="230">
        <v>0</v>
      </c>
    </row>
    <row r="8196" spans="1:14" x14ac:dyDescent="0.2">
      <c r="A8196" s="231" t="str">
        <f t="shared" si="249"/>
        <v>RC1.512NO_thin170</v>
      </c>
      <c r="B8196" s="223" t="s">
        <v>236</v>
      </c>
      <c r="C8196" s="224">
        <v>1.5</v>
      </c>
      <c r="D8196" s="223">
        <v>12</v>
      </c>
      <c r="E8196" s="223" t="s">
        <v>199</v>
      </c>
      <c r="F8196" s="225" t="s">
        <v>220</v>
      </c>
      <c r="G8196" s="226">
        <v>1.27</v>
      </c>
      <c r="H8196" s="226">
        <v>-0.11</v>
      </c>
      <c r="I8196" s="226">
        <v>1.1599999999999999</v>
      </c>
      <c r="J8196" s="227">
        <v>5.81</v>
      </c>
      <c r="K8196" s="227">
        <v>1139.57</v>
      </c>
      <c r="L8196" s="228">
        <v>0</v>
      </c>
      <c r="M8196" s="229">
        <f t="shared" si="248"/>
        <v>1139.57</v>
      </c>
      <c r="N8196" s="230">
        <v>0</v>
      </c>
    </row>
    <row r="8197" spans="1:14" x14ac:dyDescent="0.2">
      <c r="A8197" s="231" t="str">
        <f t="shared" si="249"/>
        <v>RC1.512NO_thin175</v>
      </c>
      <c r="B8197" s="223" t="s">
        <v>236</v>
      </c>
      <c r="C8197" s="224">
        <v>1.5</v>
      </c>
      <c r="D8197" s="223">
        <v>12</v>
      </c>
      <c r="E8197" s="223" t="s">
        <v>199</v>
      </c>
      <c r="F8197" s="225" t="s">
        <v>221</v>
      </c>
      <c r="G8197" s="226">
        <v>1.17</v>
      </c>
      <c r="H8197" s="226">
        <v>-0.1</v>
      </c>
      <c r="I8197" s="226">
        <v>1.07</v>
      </c>
      <c r="J8197" s="227">
        <v>5.37</v>
      </c>
      <c r="K8197" s="227">
        <v>1144.93</v>
      </c>
      <c r="L8197" s="228">
        <v>0</v>
      </c>
      <c r="M8197" s="229">
        <f t="shared" si="248"/>
        <v>1144.93</v>
      </c>
      <c r="N8197" s="230">
        <v>0</v>
      </c>
    </row>
    <row r="8198" spans="1:14" x14ac:dyDescent="0.2">
      <c r="A8198" s="231" t="str">
        <f t="shared" si="249"/>
        <v>RC1.512NO_thin180</v>
      </c>
      <c r="B8198" s="223" t="s">
        <v>236</v>
      </c>
      <c r="C8198" s="224">
        <v>1.5</v>
      </c>
      <c r="D8198" s="223">
        <v>12</v>
      </c>
      <c r="E8198" s="223" t="s">
        <v>199</v>
      </c>
      <c r="F8198" s="225" t="s">
        <v>222</v>
      </c>
      <c r="G8198" s="226">
        <v>1.18</v>
      </c>
      <c r="H8198" s="226">
        <v>-0.09</v>
      </c>
      <c r="I8198" s="226">
        <v>1.0900000000000001</v>
      </c>
      <c r="J8198" s="227">
        <v>5.43</v>
      </c>
      <c r="K8198" s="227">
        <v>1150.3599999999999</v>
      </c>
      <c r="L8198" s="228">
        <v>0</v>
      </c>
      <c r="M8198" s="229">
        <f t="shared" si="248"/>
        <v>1150.3599999999999</v>
      </c>
      <c r="N8198" s="230">
        <v>0</v>
      </c>
    </row>
    <row r="8199" spans="1:14" x14ac:dyDescent="0.2">
      <c r="A8199" s="231" t="str">
        <f t="shared" si="249"/>
        <v>RC1.512NO_thin185</v>
      </c>
      <c r="B8199" s="223" t="s">
        <v>236</v>
      </c>
      <c r="C8199" s="224">
        <v>1.5</v>
      </c>
      <c r="D8199" s="223">
        <v>12</v>
      </c>
      <c r="E8199" s="223" t="s">
        <v>199</v>
      </c>
      <c r="F8199" s="225" t="s">
        <v>223</v>
      </c>
      <c r="G8199" s="226">
        <v>1.1399999999999999</v>
      </c>
      <c r="H8199" s="226">
        <v>-0.08</v>
      </c>
      <c r="I8199" s="226">
        <v>1.06</v>
      </c>
      <c r="J8199" s="227">
        <v>5.28</v>
      </c>
      <c r="K8199" s="227">
        <v>1155.6400000000001</v>
      </c>
      <c r="L8199" s="228">
        <v>0</v>
      </c>
      <c r="M8199" s="229">
        <f t="shared" si="248"/>
        <v>1155.6400000000001</v>
      </c>
      <c r="N8199" s="230">
        <v>0</v>
      </c>
    </row>
    <row r="8200" spans="1:14" x14ac:dyDescent="0.2">
      <c r="A8200" s="231" t="str">
        <f t="shared" si="249"/>
        <v>RC1.512NO_thin190</v>
      </c>
      <c r="B8200" s="223" t="s">
        <v>236</v>
      </c>
      <c r="C8200" s="224">
        <v>1.5</v>
      </c>
      <c r="D8200" s="223">
        <v>12</v>
      </c>
      <c r="E8200" s="223" t="s">
        <v>199</v>
      </c>
      <c r="F8200" s="225" t="s">
        <v>224</v>
      </c>
      <c r="G8200" s="226">
        <v>1.06</v>
      </c>
      <c r="H8200" s="226">
        <v>-0.08</v>
      </c>
      <c r="I8200" s="226">
        <v>0.98</v>
      </c>
      <c r="J8200" s="227">
        <v>4.91</v>
      </c>
      <c r="K8200" s="227">
        <v>1160.55</v>
      </c>
      <c r="L8200" s="228">
        <v>0</v>
      </c>
      <c r="M8200" s="229">
        <f t="shared" si="248"/>
        <v>1160.55</v>
      </c>
      <c r="N8200" s="230">
        <v>0</v>
      </c>
    </row>
    <row r="8201" spans="1:14" x14ac:dyDescent="0.2">
      <c r="A8201" s="231" t="str">
        <f t="shared" si="249"/>
        <v>RC1.512NO_thin195</v>
      </c>
      <c r="B8201" s="223" t="s">
        <v>236</v>
      </c>
      <c r="C8201" s="224">
        <v>1.5</v>
      </c>
      <c r="D8201" s="223">
        <v>12</v>
      </c>
      <c r="E8201" s="223" t="s">
        <v>199</v>
      </c>
      <c r="F8201" s="225" t="s">
        <v>225</v>
      </c>
      <c r="G8201" s="226">
        <v>0.93</v>
      </c>
      <c r="H8201" s="226">
        <v>-0.08</v>
      </c>
      <c r="I8201" s="226">
        <v>0.86</v>
      </c>
      <c r="J8201" s="227">
        <v>4.29</v>
      </c>
      <c r="K8201" s="227">
        <v>1164.8499999999999</v>
      </c>
      <c r="L8201" s="228">
        <v>0</v>
      </c>
      <c r="M8201" s="229">
        <f t="shared" si="248"/>
        <v>1164.8499999999999</v>
      </c>
      <c r="N8201" s="230">
        <v>0</v>
      </c>
    </row>
    <row r="8202" spans="1:14" x14ac:dyDescent="0.2">
      <c r="A8202" s="231" t="str">
        <f t="shared" si="249"/>
        <v>RC1.512Thinned000</v>
      </c>
      <c r="B8202" s="223" t="s">
        <v>236</v>
      </c>
      <c r="C8202" s="224">
        <v>1.5</v>
      </c>
      <c r="D8202" s="223">
        <v>12</v>
      </c>
      <c r="E8202" s="223" t="s">
        <v>172</v>
      </c>
      <c r="F8202" s="225" t="s">
        <v>0</v>
      </c>
      <c r="G8202" s="226">
        <v>0.19</v>
      </c>
      <c r="H8202" s="226">
        <v>0.85</v>
      </c>
      <c r="I8202" s="226">
        <v>1.04</v>
      </c>
      <c r="J8202" s="227">
        <v>5.22</v>
      </c>
      <c r="K8202" s="227">
        <v>5.22</v>
      </c>
      <c r="L8202" s="228">
        <v>0</v>
      </c>
      <c r="M8202" s="229">
        <f t="shared" si="248"/>
        <v>5.22</v>
      </c>
      <c r="N8202" s="230">
        <v>0</v>
      </c>
    </row>
    <row r="8203" spans="1:14" x14ac:dyDescent="0.2">
      <c r="A8203" s="231" t="str">
        <f t="shared" si="249"/>
        <v>RC1.512Thinned005</v>
      </c>
      <c r="B8203" s="223" t="s">
        <v>236</v>
      </c>
      <c r="C8203" s="224">
        <v>1.5</v>
      </c>
      <c r="D8203" s="223">
        <v>12</v>
      </c>
      <c r="E8203" s="223" t="s">
        <v>172</v>
      </c>
      <c r="F8203" s="225" t="s">
        <v>1</v>
      </c>
      <c r="G8203" s="226">
        <v>0.59</v>
      </c>
      <c r="H8203" s="226">
        <v>1.05</v>
      </c>
      <c r="I8203" s="226">
        <v>1.64</v>
      </c>
      <c r="J8203" s="227">
        <v>8.19</v>
      </c>
      <c r="K8203" s="227">
        <v>13.41</v>
      </c>
      <c r="L8203" s="228">
        <v>0</v>
      </c>
      <c r="M8203" s="229">
        <f t="shared" si="248"/>
        <v>13.41</v>
      </c>
      <c r="N8203" s="230">
        <v>0</v>
      </c>
    </row>
    <row r="8204" spans="1:14" x14ac:dyDescent="0.2">
      <c r="A8204" s="231" t="str">
        <f t="shared" si="249"/>
        <v>RC1.512Thinned010</v>
      </c>
      <c r="B8204" s="223" t="s">
        <v>236</v>
      </c>
      <c r="C8204" s="224">
        <v>1.5</v>
      </c>
      <c r="D8204" s="223">
        <v>12</v>
      </c>
      <c r="E8204" s="223" t="s">
        <v>172</v>
      </c>
      <c r="F8204" s="225" t="s">
        <v>2</v>
      </c>
      <c r="G8204" s="226">
        <v>1.79</v>
      </c>
      <c r="H8204" s="226">
        <v>1.06</v>
      </c>
      <c r="I8204" s="226">
        <v>2.85</v>
      </c>
      <c r="J8204" s="227">
        <v>14.25</v>
      </c>
      <c r="K8204" s="227">
        <v>27.67</v>
      </c>
      <c r="L8204" s="228">
        <v>0</v>
      </c>
      <c r="M8204" s="229">
        <f t="shared" si="248"/>
        <v>27.67</v>
      </c>
      <c r="N8204" s="230">
        <v>0</v>
      </c>
    </row>
    <row r="8205" spans="1:14" x14ac:dyDescent="0.2">
      <c r="A8205" s="231" t="str">
        <f t="shared" si="249"/>
        <v>RC1.512Thinned015</v>
      </c>
      <c r="B8205" s="223" t="s">
        <v>236</v>
      </c>
      <c r="C8205" s="224">
        <v>1.5</v>
      </c>
      <c r="D8205" s="223">
        <v>12</v>
      </c>
      <c r="E8205" s="223" t="s">
        <v>172</v>
      </c>
      <c r="F8205" s="225" t="s">
        <v>3</v>
      </c>
      <c r="G8205" s="226">
        <v>5.48</v>
      </c>
      <c r="H8205" s="226">
        <v>1.06</v>
      </c>
      <c r="I8205" s="226">
        <v>6.53</v>
      </c>
      <c r="J8205" s="227">
        <v>32.659999999999997</v>
      </c>
      <c r="K8205" s="227">
        <v>60.33</v>
      </c>
      <c r="L8205" s="228">
        <v>0</v>
      </c>
      <c r="M8205" s="229">
        <f t="shared" si="248"/>
        <v>60.33</v>
      </c>
      <c r="N8205" s="230">
        <v>0</v>
      </c>
    </row>
    <row r="8206" spans="1:14" x14ac:dyDescent="0.2">
      <c r="A8206" s="231" t="str">
        <f t="shared" si="249"/>
        <v>RC1.512Thinned020</v>
      </c>
      <c r="B8206" s="223" t="s">
        <v>236</v>
      </c>
      <c r="C8206" s="224">
        <v>1.5</v>
      </c>
      <c r="D8206" s="223">
        <v>12</v>
      </c>
      <c r="E8206" s="223" t="s">
        <v>172</v>
      </c>
      <c r="F8206" s="225" t="s">
        <v>4</v>
      </c>
      <c r="G8206" s="226">
        <v>16.7</v>
      </c>
      <c r="H8206" s="226">
        <v>1.06</v>
      </c>
      <c r="I8206" s="226">
        <v>17.75</v>
      </c>
      <c r="J8206" s="227">
        <v>88.76</v>
      </c>
      <c r="K8206" s="227">
        <v>149.09</v>
      </c>
      <c r="L8206" s="228">
        <v>0</v>
      </c>
      <c r="M8206" s="229">
        <f t="shared" si="248"/>
        <v>149.09</v>
      </c>
      <c r="N8206" s="230">
        <v>0</v>
      </c>
    </row>
    <row r="8207" spans="1:14" x14ac:dyDescent="0.2">
      <c r="A8207" s="231" t="str">
        <f t="shared" si="249"/>
        <v>RC1.512Thinned025</v>
      </c>
      <c r="B8207" s="223" t="s">
        <v>236</v>
      </c>
      <c r="C8207" s="224">
        <v>1.5</v>
      </c>
      <c r="D8207" s="223">
        <v>12</v>
      </c>
      <c r="E8207" s="223" t="s">
        <v>172</v>
      </c>
      <c r="F8207" s="225" t="s">
        <v>5</v>
      </c>
      <c r="G8207" s="226">
        <v>13.03</v>
      </c>
      <c r="H8207" s="226">
        <v>8.3699999999999992</v>
      </c>
      <c r="I8207" s="226">
        <v>21.4</v>
      </c>
      <c r="J8207" s="227">
        <v>107</v>
      </c>
      <c r="K8207" s="227">
        <v>256.08999999999997</v>
      </c>
      <c r="L8207" s="228">
        <v>-0.17</v>
      </c>
      <c r="M8207" s="229">
        <f t="shared" si="248"/>
        <v>255.92</v>
      </c>
      <c r="N8207" s="230">
        <v>9.67</v>
      </c>
    </row>
    <row r="8208" spans="1:14" x14ac:dyDescent="0.2">
      <c r="A8208" s="231" t="str">
        <f t="shared" si="249"/>
        <v>RC1.512Thinned030</v>
      </c>
      <c r="B8208" s="223" t="s">
        <v>236</v>
      </c>
      <c r="C8208" s="224">
        <v>1.5</v>
      </c>
      <c r="D8208" s="223">
        <v>12</v>
      </c>
      <c r="E8208" s="223" t="s">
        <v>172</v>
      </c>
      <c r="F8208" s="225" t="s">
        <v>6</v>
      </c>
      <c r="G8208" s="226">
        <v>5.12</v>
      </c>
      <c r="H8208" s="226">
        <v>0.44</v>
      </c>
      <c r="I8208" s="226">
        <v>5.56</v>
      </c>
      <c r="J8208" s="227">
        <v>27.81</v>
      </c>
      <c r="K8208" s="227">
        <v>283.89999999999998</v>
      </c>
      <c r="L8208" s="228">
        <v>-0.31</v>
      </c>
      <c r="M8208" s="229">
        <f t="shared" si="248"/>
        <v>283.58999999999997</v>
      </c>
      <c r="N8208" s="230">
        <v>8.1199999999999992</v>
      </c>
    </row>
    <row r="8209" spans="1:14" x14ac:dyDescent="0.2">
      <c r="A8209" s="231" t="str">
        <f t="shared" si="249"/>
        <v>RC1.512Thinned035</v>
      </c>
      <c r="B8209" s="223" t="s">
        <v>236</v>
      </c>
      <c r="C8209" s="224">
        <v>1.5</v>
      </c>
      <c r="D8209" s="223">
        <v>12</v>
      </c>
      <c r="E8209" s="223" t="s">
        <v>172</v>
      </c>
      <c r="F8209" s="225" t="s">
        <v>7</v>
      </c>
      <c r="G8209" s="226">
        <v>6.85</v>
      </c>
      <c r="H8209" s="226">
        <v>1.76</v>
      </c>
      <c r="I8209" s="226">
        <v>8.6199999999999992</v>
      </c>
      <c r="J8209" s="227">
        <v>43.09</v>
      </c>
      <c r="K8209" s="227">
        <v>326.99</v>
      </c>
      <c r="L8209" s="228">
        <v>-1.0900000000000001</v>
      </c>
      <c r="M8209" s="229">
        <f t="shared" si="248"/>
        <v>325.90000000000003</v>
      </c>
      <c r="N8209" s="230">
        <v>4.4400000000000004</v>
      </c>
    </row>
    <row r="8210" spans="1:14" x14ac:dyDescent="0.2">
      <c r="A8210" s="231" t="str">
        <f t="shared" si="249"/>
        <v>RC1.512Thinned040</v>
      </c>
      <c r="B8210" s="223" t="s">
        <v>236</v>
      </c>
      <c r="C8210" s="224">
        <v>1.5</v>
      </c>
      <c r="D8210" s="223">
        <v>12</v>
      </c>
      <c r="E8210" s="223" t="s">
        <v>172</v>
      </c>
      <c r="F8210" s="225" t="s">
        <v>8</v>
      </c>
      <c r="G8210" s="226">
        <v>7.12</v>
      </c>
      <c r="H8210" s="226">
        <v>1.52</v>
      </c>
      <c r="I8210" s="226">
        <v>8.64</v>
      </c>
      <c r="J8210" s="227">
        <v>43.2</v>
      </c>
      <c r="K8210" s="227">
        <v>370.19</v>
      </c>
      <c r="L8210" s="228">
        <v>-1.89</v>
      </c>
      <c r="M8210" s="229">
        <f t="shared" si="248"/>
        <v>368.3</v>
      </c>
      <c r="N8210" s="230">
        <v>4.54</v>
      </c>
    </row>
    <row r="8211" spans="1:14" x14ac:dyDescent="0.2">
      <c r="A8211" s="231" t="str">
        <f t="shared" si="249"/>
        <v>RC1.512Thinned045</v>
      </c>
      <c r="B8211" s="223" t="s">
        <v>236</v>
      </c>
      <c r="C8211" s="224">
        <v>1.5</v>
      </c>
      <c r="D8211" s="223">
        <v>12</v>
      </c>
      <c r="E8211" s="223" t="s">
        <v>172</v>
      </c>
      <c r="F8211" s="225" t="s">
        <v>9</v>
      </c>
      <c r="G8211" s="226">
        <v>7.02</v>
      </c>
      <c r="H8211" s="226">
        <v>0.94</v>
      </c>
      <c r="I8211" s="226">
        <v>7.96</v>
      </c>
      <c r="J8211" s="227">
        <v>39.78</v>
      </c>
      <c r="K8211" s="227">
        <v>409.97</v>
      </c>
      <c r="L8211" s="228">
        <v>-2.69</v>
      </c>
      <c r="M8211" s="229">
        <f t="shared" si="248"/>
        <v>407.28000000000003</v>
      </c>
      <c r="N8211" s="230">
        <v>4.55</v>
      </c>
    </row>
    <row r="8212" spans="1:14" x14ac:dyDescent="0.2">
      <c r="A8212" s="231" t="str">
        <f t="shared" si="249"/>
        <v>RC1.512Thinned050</v>
      </c>
      <c r="B8212" s="223" t="s">
        <v>236</v>
      </c>
      <c r="C8212" s="224">
        <v>1.5</v>
      </c>
      <c r="D8212" s="223">
        <v>12</v>
      </c>
      <c r="E8212" s="223" t="s">
        <v>172</v>
      </c>
      <c r="F8212" s="225" t="s">
        <v>10</v>
      </c>
      <c r="G8212" s="226">
        <v>6.13</v>
      </c>
      <c r="H8212" s="226">
        <v>0.5</v>
      </c>
      <c r="I8212" s="226">
        <v>6.63</v>
      </c>
      <c r="J8212" s="227">
        <v>33.15</v>
      </c>
      <c r="K8212" s="227">
        <v>443.12</v>
      </c>
      <c r="L8212" s="228">
        <v>-3.5</v>
      </c>
      <c r="M8212" s="229">
        <f t="shared" si="248"/>
        <v>439.62</v>
      </c>
      <c r="N8212" s="230">
        <v>4.6100000000000003</v>
      </c>
    </row>
    <row r="8213" spans="1:14" x14ac:dyDescent="0.2">
      <c r="A8213" s="231" t="str">
        <f t="shared" si="249"/>
        <v>RC1.512Thinned055</v>
      </c>
      <c r="B8213" s="223" t="s">
        <v>236</v>
      </c>
      <c r="C8213" s="224">
        <v>1.5</v>
      </c>
      <c r="D8213" s="223">
        <v>12</v>
      </c>
      <c r="E8213" s="223" t="s">
        <v>172</v>
      </c>
      <c r="F8213" s="225" t="s">
        <v>11</v>
      </c>
      <c r="G8213" s="226">
        <v>6.46</v>
      </c>
      <c r="H8213" s="226">
        <v>0.32</v>
      </c>
      <c r="I8213" s="226">
        <v>6.78</v>
      </c>
      <c r="J8213" s="227">
        <v>33.9</v>
      </c>
      <c r="K8213" s="227">
        <v>477.02</v>
      </c>
      <c r="L8213" s="228">
        <v>-4.3</v>
      </c>
      <c r="M8213" s="229">
        <f t="shared" si="248"/>
        <v>472.71999999999997</v>
      </c>
      <c r="N8213" s="230">
        <v>4.54</v>
      </c>
    </row>
    <row r="8214" spans="1:14" x14ac:dyDescent="0.2">
      <c r="A8214" s="231" t="str">
        <f t="shared" si="249"/>
        <v>RC1.512Thinned060</v>
      </c>
      <c r="B8214" s="223" t="s">
        <v>236</v>
      </c>
      <c r="C8214" s="224">
        <v>1.5</v>
      </c>
      <c r="D8214" s="223">
        <v>12</v>
      </c>
      <c r="E8214" s="223" t="s">
        <v>172</v>
      </c>
      <c r="F8214" s="225" t="s">
        <v>12</v>
      </c>
      <c r="G8214" s="226">
        <v>5.74</v>
      </c>
      <c r="H8214" s="226">
        <v>-0.72</v>
      </c>
      <c r="I8214" s="226">
        <v>5.0199999999999996</v>
      </c>
      <c r="J8214" s="227">
        <v>25.1</v>
      </c>
      <c r="K8214" s="227">
        <v>502.12</v>
      </c>
      <c r="L8214" s="228">
        <v>-4.95</v>
      </c>
      <c r="M8214" s="229">
        <f t="shared" si="248"/>
        <v>497.17</v>
      </c>
      <c r="N8214" s="230">
        <v>3.68</v>
      </c>
    </row>
    <row r="8215" spans="1:14" x14ac:dyDescent="0.2">
      <c r="A8215" s="231" t="str">
        <f t="shared" si="249"/>
        <v>RC1.512Thinned065</v>
      </c>
      <c r="B8215" s="223" t="s">
        <v>236</v>
      </c>
      <c r="C8215" s="224">
        <v>1.5</v>
      </c>
      <c r="D8215" s="223">
        <v>12</v>
      </c>
      <c r="E8215" s="223" t="s">
        <v>172</v>
      </c>
      <c r="F8215" s="225" t="s">
        <v>13</v>
      </c>
      <c r="G8215" s="226">
        <v>6.1</v>
      </c>
      <c r="H8215" s="226">
        <v>-0.63</v>
      </c>
      <c r="I8215" s="226">
        <v>5.46</v>
      </c>
      <c r="J8215" s="227">
        <v>27.32</v>
      </c>
      <c r="K8215" s="227">
        <v>529.44000000000005</v>
      </c>
      <c r="L8215" s="228">
        <v>-5.53</v>
      </c>
      <c r="M8215" s="229">
        <f t="shared" si="248"/>
        <v>523.91000000000008</v>
      </c>
      <c r="N8215" s="230">
        <v>3.28</v>
      </c>
    </row>
    <row r="8216" spans="1:14" x14ac:dyDescent="0.2">
      <c r="A8216" s="231" t="str">
        <f t="shared" si="249"/>
        <v>RC1.512Thinned070</v>
      </c>
      <c r="B8216" s="223" t="s">
        <v>236</v>
      </c>
      <c r="C8216" s="224">
        <v>1.5</v>
      </c>
      <c r="D8216" s="223">
        <v>12</v>
      </c>
      <c r="E8216" s="223" t="s">
        <v>172</v>
      </c>
      <c r="F8216" s="225" t="s">
        <v>200</v>
      </c>
      <c r="G8216" s="226">
        <v>5.67</v>
      </c>
      <c r="H8216" s="226">
        <v>-0.26</v>
      </c>
      <c r="I8216" s="226">
        <v>5.4</v>
      </c>
      <c r="J8216" s="227">
        <v>27.02</v>
      </c>
      <c r="K8216" s="227">
        <v>556.46</v>
      </c>
      <c r="L8216" s="228">
        <v>-6.07</v>
      </c>
      <c r="M8216" s="229">
        <f t="shared" si="248"/>
        <v>550.39</v>
      </c>
      <c r="N8216" s="230">
        <v>3.08</v>
      </c>
    </row>
    <row r="8217" spans="1:14" x14ac:dyDescent="0.2">
      <c r="A8217" s="231" t="str">
        <f t="shared" si="249"/>
        <v>RC1.512Thinned075</v>
      </c>
      <c r="B8217" s="223" t="s">
        <v>236</v>
      </c>
      <c r="C8217" s="224">
        <v>1.5</v>
      </c>
      <c r="D8217" s="223">
        <v>12</v>
      </c>
      <c r="E8217" s="223" t="s">
        <v>172</v>
      </c>
      <c r="F8217" s="225" t="s">
        <v>201</v>
      </c>
      <c r="G8217" s="226">
        <v>4.99</v>
      </c>
      <c r="H8217" s="226">
        <v>-0.02</v>
      </c>
      <c r="I8217" s="226">
        <v>4.96</v>
      </c>
      <c r="J8217" s="227">
        <v>24.82</v>
      </c>
      <c r="K8217" s="227">
        <v>581.28</v>
      </c>
      <c r="L8217" s="228">
        <v>-6.6</v>
      </c>
      <c r="M8217" s="229">
        <f t="shared" si="248"/>
        <v>574.67999999999995</v>
      </c>
      <c r="N8217" s="230">
        <v>3</v>
      </c>
    </row>
    <row r="8218" spans="1:14" x14ac:dyDescent="0.2">
      <c r="A8218" s="231" t="str">
        <f t="shared" si="249"/>
        <v>RC1.512Thinned080</v>
      </c>
      <c r="B8218" s="223" t="s">
        <v>236</v>
      </c>
      <c r="C8218" s="224">
        <v>1.5</v>
      </c>
      <c r="D8218" s="223">
        <v>12</v>
      </c>
      <c r="E8218" s="223" t="s">
        <v>172</v>
      </c>
      <c r="F8218" s="225" t="s">
        <v>202</v>
      </c>
      <c r="G8218" s="226">
        <v>3.81</v>
      </c>
      <c r="H8218" s="226">
        <v>0.02</v>
      </c>
      <c r="I8218" s="226">
        <v>3.83</v>
      </c>
      <c r="J8218" s="227">
        <v>19.13</v>
      </c>
      <c r="K8218" s="227">
        <v>600.4</v>
      </c>
      <c r="L8218" s="228">
        <v>-7.12</v>
      </c>
      <c r="M8218" s="229">
        <f t="shared" si="248"/>
        <v>593.28</v>
      </c>
      <c r="N8218" s="230">
        <v>2.95</v>
      </c>
    </row>
    <row r="8219" spans="1:14" x14ac:dyDescent="0.2">
      <c r="A8219" s="231" t="str">
        <f t="shared" si="249"/>
        <v>RC1.512Thinned085</v>
      </c>
      <c r="B8219" s="223" t="s">
        <v>236</v>
      </c>
      <c r="C8219" s="224">
        <v>1.5</v>
      </c>
      <c r="D8219" s="223">
        <v>12</v>
      </c>
      <c r="E8219" s="223" t="s">
        <v>172</v>
      </c>
      <c r="F8219" s="225" t="s">
        <v>203</v>
      </c>
      <c r="G8219" s="226">
        <v>3.84</v>
      </c>
      <c r="H8219" s="226">
        <v>0.01</v>
      </c>
      <c r="I8219" s="226">
        <v>3.85</v>
      </c>
      <c r="J8219" s="227">
        <v>19.25</v>
      </c>
      <c r="K8219" s="227">
        <v>619.65</v>
      </c>
      <c r="L8219" s="228">
        <v>-7.62</v>
      </c>
      <c r="M8219" s="229">
        <f t="shared" si="248"/>
        <v>612.03</v>
      </c>
      <c r="N8219" s="230">
        <v>2.86</v>
      </c>
    </row>
    <row r="8220" spans="1:14" x14ac:dyDescent="0.2">
      <c r="A8220" s="231" t="str">
        <f t="shared" si="249"/>
        <v>RC1.512Thinned090</v>
      </c>
      <c r="B8220" s="223" t="s">
        <v>236</v>
      </c>
      <c r="C8220" s="224">
        <v>1.5</v>
      </c>
      <c r="D8220" s="223">
        <v>12</v>
      </c>
      <c r="E8220" s="223" t="s">
        <v>172</v>
      </c>
      <c r="F8220" s="225" t="s">
        <v>204</v>
      </c>
      <c r="G8220" s="226">
        <v>3.39</v>
      </c>
      <c r="H8220" s="226">
        <v>0.02</v>
      </c>
      <c r="I8220" s="226">
        <v>3.41</v>
      </c>
      <c r="J8220" s="227">
        <v>17.059999999999999</v>
      </c>
      <c r="K8220" s="227">
        <v>636.71</v>
      </c>
      <c r="L8220" s="228">
        <v>-8.11</v>
      </c>
      <c r="M8220" s="229">
        <f t="shared" si="248"/>
        <v>628.6</v>
      </c>
      <c r="N8220" s="230">
        <v>2.77</v>
      </c>
    </row>
    <row r="8221" spans="1:14" x14ac:dyDescent="0.2">
      <c r="A8221" s="231" t="str">
        <f t="shared" si="249"/>
        <v>RC1.512Thinned095</v>
      </c>
      <c r="B8221" s="223" t="s">
        <v>236</v>
      </c>
      <c r="C8221" s="224">
        <v>1.5</v>
      </c>
      <c r="D8221" s="223">
        <v>12</v>
      </c>
      <c r="E8221" s="223" t="s">
        <v>172</v>
      </c>
      <c r="F8221" s="225" t="s">
        <v>205</v>
      </c>
      <c r="G8221" s="226">
        <v>2.95</v>
      </c>
      <c r="H8221" s="226">
        <v>0</v>
      </c>
      <c r="I8221" s="226">
        <v>2.95</v>
      </c>
      <c r="J8221" s="227">
        <v>14.75</v>
      </c>
      <c r="K8221" s="227">
        <v>651.46</v>
      </c>
      <c r="L8221" s="228">
        <v>-8.58</v>
      </c>
      <c r="M8221" s="229">
        <f t="shared" si="248"/>
        <v>642.88</v>
      </c>
      <c r="N8221" s="230">
        <v>2.69</v>
      </c>
    </row>
    <row r="8222" spans="1:14" x14ac:dyDescent="0.2">
      <c r="A8222" s="231" t="str">
        <f t="shared" si="249"/>
        <v>RC1.512Thinned100</v>
      </c>
      <c r="B8222" s="223" t="s">
        <v>236</v>
      </c>
      <c r="C8222" s="224">
        <v>1.5</v>
      </c>
      <c r="D8222" s="223">
        <v>12</v>
      </c>
      <c r="E8222" s="223" t="s">
        <v>172</v>
      </c>
      <c r="F8222" s="225" t="s">
        <v>206</v>
      </c>
      <c r="G8222" s="226">
        <v>2.29</v>
      </c>
      <c r="H8222" s="226">
        <v>-0.03</v>
      </c>
      <c r="I8222" s="226">
        <v>2.2599999999999998</v>
      </c>
      <c r="J8222" s="227">
        <v>11.28</v>
      </c>
      <c r="K8222" s="227">
        <v>662.74</v>
      </c>
      <c r="L8222" s="228">
        <v>-9.0500000000000007</v>
      </c>
      <c r="M8222" s="229">
        <f t="shared" si="248"/>
        <v>653.69000000000005</v>
      </c>
      <c r="N8222" s="230">
        <v>2.61</v>
      </c>
    </row>
    <row r="8223" spans="1:14" x14ac:dyDescent="0.2">
      <c r="A8223" s="231" t="str">
        <f t="shared" si="249"/>
        <v>RC1.512Thinned105</v>
      </c>
      <c r="B8223" s="223" t="s">
        <v>236</v>
      </c>
      <c r="C8223" s="224">
        <v>1.5</v>
      </c>
      <c r="D8223" s="223">
        <v>12</v>
      </c>
      <c r="E8223" s="223" t="s">
        <v>172</v>
      </c>
      <c r="F8223" s="225" t="s">
        <v>207</v>
      </c>
      <c r="G8223" s="226">
        <v>1.62</v>
      </c>
      <c r="H8223" s="226">
        <v>-0.1</v>
      </c>
      <c r="I8223" s="226">
        <v>1.53</v>
      </c>
      <c r="J8223" s="227">
        <v>7.63</v>
      </c>
      <c r="K8223" s="227">
        <v>670.37</v>
      </c>
      <c r="L8223" s="228">
        <v>-9.49</v>
      </c>
      <c r="M8223" s="229">
        <f t="shared" si="248"/>
        <v>660.88</v>
      </c>
      <c r="N8223" s="230">
        <v>2.5499999999999998</v>
      </c>
    </row>
    <row r="8224" spans="1:14" x14ac:dyDescent="0.2">
      <c r="A8224" s="231" t="str">
        <f t="shared" si="249"/>
        <v>RC1.512Thinned110</v>
      </c>
      <c r="B8224" s="223" t="s">
        <v>236</v>
      </c>
      <c r="C8224" s="224">
        <v>1.5</v>
      </c>
      <c r="D8224" s="223">
        <v>12</v>
      </c>
      <c r="E8224" s="223" t="s">
        <v>172</v>
      </c>
      <c r="F8224" s="225" t="s">
        <v>208</v>
      </c>
      <c r="G8224" s="226">
        <v>1.56</v>
      </c>
      <c r="H8224" s="226">
        <v>-0.13</v>
      </c>
      <c r="I8224" s="226">
        <v>1.43</v>
      </c>
      <c r="J8224" s="227">
        <v>7.16</v>
      </c>
      <c r="K8224" s="227">
        <v>677.53</v>
      </c>
      <c r="L8224" s="228">
        <v>-9.93</v>
      </c>
      <c r="M8224" s="229">
        <f t="shared" si="248"/>
        <v>667.6</v>
      </c>
      <c r="N8224" s="230">
        <v>2.48</v>
      </c>
    </row>
    <row r="8225" spans="1:14" x14ac:dyDescent="0.2">
      <c r="A8225" s="231" t="str">
        <f t="shared" si="249"/>
        <v>RC1.512Thinned115</v>
      </c>
      <c r="B8225" s="223" t="s">
        <v>236</v>
      </c>
      <c r="C8225" s="224">
        <v>1.5</v>
      </c>
      <c r="D8225" s="223">
        <v>12</v>
      </c>
      <c r="E8225" s="223" t="s">
        <v>172</v>
      </c>
      <c r="F8225" s="225" t="s">
        <v>209</v>
      </c>
      <c r="G8225" s="226">
        <v>1.03</v>
      </c>
      <c r="H8225" s="226">
        <v>-0.17</v>
      </c>
      <c r="I8225" s="226">
        <v>0.86</v>
      </c>
      <c r="J8225" s="227">
        <v>4.3</v>
      </c>
      <c r="K8225" s="227">
        <v>681.83</v>
      </c>
      <c r="L8225" s="228">
        <v>-10.35</v>
      </c>
      <c r="M8225" s="229">
        <f t="shared" si="248"/>
        <v>671.48</v>
      </c>
      <c r="N8225" s="230">
        <v>2.42</v>
      </c>
    </row>
    <row r="8226" spans="1:14" x14ac:dyDescent="0.2">
      <c r="A8226" s="231" t="str">
        <f t="shared" si="249"/>
        <v>RC1.512Thinned120</v>
      </c>
      <c r="B8226" s="223" t="s">
        <v>236</v>
      </c>
      <c r="C8226" s="224">
        <v>1.5</v>
      </c>
      <c r="D8226" s="223">
        <v>12</v>
      </c>
      <c r="E8226" s="223" t="s">
        <v>172</v>
      </c>
      <c r="F8226" s="225" t="s">
        <v>210</v>
      </c>
      <c r="G8226" s="226">
        <v>0.99</v>
      </c>
      <c r="H8226" s="226">
        <v>-0.19</v>
      </c>
      <c r="I8226" s="226">
        <v>0.81</v>
      </c>
      <c r="J8226" s="227">
        <v>4.04</v>
      </c>
      <c r="K8226" s="227">
        <v>685.87</v>
      </c>
      <c r="L8226" s="228">
        <v>-10.77</v>
      </c>
      <c r="M8226" s="229">
        <f t="shared" si="248"/>
        <v>675.1</v>
      </c>
      <c r="N8226" s="230">
        <v>2.35</v>
      </c>
    </row>
    <row r="8227" spans="1:14" x14ac:dyDescent="0.2">
      <c r="A8227" s="231" t="str">
        <f t="shared" si="249"/>
        <v>RC1.512Thinned125</v>
      </c>
      <c r="B8227" s="223" t="s">
        <v>236</v>
      </c>
      <c r="C8227" s="224">
        <v>1.5</v>
      </c>
      <c r="D8227" s="223">
        <v>12</v>
      </c>
      <c r="E8227" s="223" t="s">
        <v>172</v>
      </c>
      <c r="F8227" s="225" t="s">
        <v>211</v>
      </c>
      <c r="G8227" s="226">
        <v>0.76</v>
      </c>
      <c r="H8227" s="226">
        <v>-0.19</v>
      </c>
      <c r="I8227" s="226">
        <v>0.56999999999999995</v>
      </c>
      <c r="J8227" s="227">
        <v>2.85</v>
      </c>
      <c r="K8227" s="227">
        <v>688.72</v>
      </c>
      <c r="L8227" s="228">
        <v>-11.17</v>
      </c>
      <c r="M8227" s="229">
        <f t="shared" si="248"/>
        <v>677.55000000000007</v>
      </c>
      <c r="N8227" s="230">
        <v>2.2799999999999998</v>
      </c>
    </row>
    <row r="8228" spans="1:14" x14ac:dyDescent="0.2">
      <c r="A8228" s="231" t="str">
        <f t="shared" si="249"/>
        <v>RC1.512Thinned130</v>
      </c>
      <c r="B8228" s="223" t="s">
        <v>236</v>
      </c>
      <c r="C8228" s="224">
        <v>1.5</v>
      </c>
      <c r="D8228" s="223">
        <v>12</v>
      </c>
      <c r="E8228" s="223" t="s">
        <v>172</v>
      </c>
      <c r="F8228" s="225" t="s">
        <v>212</v>
      </c>
      <c r="G8228" s="226">
        <v>0.5</v>
      </c>
      <c r="H8228" s="226">
        <v>-0.2</v>
      </c>
      <c r="I8228" s="226">
        <v>0.31</v>
      </c>
      <c r="J8228" s="227">
        <v>1.53</v>
      </c>
      <c r="K8228" s="227">
        <v>690.25</v>
      </c>
      <c r="L8228" s="228">
        <v>-11.56</v>
      </c>
      <c r="M8228" s="229">
        <f t="shared" si="248"/>
        <v>678.69</v>
      </c>
      <c r="N8228" s="230">
        <v>2.21</v>
      </c>
    </row>
    <row r="8229" spans="1:14" x14ac:dyDescent="0.2">
      <c r="A8229" s="231" t="str">
        <f t="shared" si="249"/>
        <v>RC1.512Thinned135</v>
      </c>
      <c r="B8229" s="223" t="s">
        <v>236</v>
      </c>
      <c r="C8229" s="224">
        <v>1.5</v>
      </c>
      <c r="D8229" s="223">
        <v>12</v>
      </c>
      <c r="E8229" s="223" t="s">
        <v>172</v>
      </c>
      <c r="F8229" s="225" t="s">
        <v>213</v>
      </c>
      <c r="G8229" s="226">
        <v>0.25</v>
      </c>
      <c r="H8229" s="226">
        <v>-0.21</v>
      </c>
      <c r="I8229" s="226">
        <v>0.04</v>
      </c>
      <c r="J8229" s="227">
        <v>0.21</v>
      </c>
      <c r="K8229" s="227">
        <v>690.46</v>
      </c>
      <c r="L8229" s="228">
        <v>-11.94</v>
      </c>
      <c r="M8229" s="229">
        <f t="shared" si="248"/>
        <v>678.52</v>
      </c>
      <c r="N8229" s="230">
        <v>2.14</v>
      </c>
    </row>
    <row r="8230" spans="1:14" x14ac:dyDescent="0.2">
      <c r="A8230" s="231" t="str">
        <f t="shared" si="249"/>
        <v>RC1.512Thinned140</v>
      </c>
      <c r="B8230" s="223" t="s">
        <v>236</v>
      </c>
      <c r="C8230" s="224">
        <v>1.5</v>
      </c>
      <c r="D8230" s="223">
        <v>12</v>
      </c>
      <c r="E8230" s="223" t="s">
        <v>172</v>
      </c>
      <c r="F8230" s="225" t="s">
        <v>214</v>
      </c>
      <c r="G8230" s="226">
        <v>0.14000000000000001</v>
      </c>
      <c r="H8230" s="226">
        <v>-0.21</v>
      </c>
      <c r="I8230" s="226">
        <v>-7.0000000000000007E-2</v>
      </c>
      <c r="J8230" s="227">
        <v>-0.35</v>
      </c>
      <c r="K8230" s="227">
        <v>690.11</v>
      </c>
      <c r="L8230" s="228">
        <v>-12.3</v>
      </c>
      <c r="M8230" s="229">
        <f t="shared" si="248"/>
        <v>677.81000000000006</v>
      </c>
      <c r="N8230" s="230">
        <v>2.08</v>
      </c>
    </row>
    <row r="8231" spans="1:14" x14ac:dyDescent="0.2">
      <c r="A8231" s="231" t="str">
        <f t="shared" si="249"/>
        <v>RC1.512Thinned145</v>
      </c>
      <c r="B8231" s="223" t="s">
        <v>236</v>
      </c>
      <c r="C8231" s="224">
        <v>1.5</v>
      </c>
      <c r="D8231" s="223">
        <v>12</v>
      </c>
      <c r="E8231" s="223" t="s">
        <v>172</v>
      </c>
      <c r="F8231" s="225" t="s">
        <v>215</v>
      </c>
      <c r="G8231" s="226">
        <v>-0.23</v>
      </c>
      <c r="H8231" s="226">
        <v>-0.23</v>
      </c>
      <c r="I8231" s="226">
        <v>-0.46</v>
      </c>
      <c r="J8231" s="227">
        <v>-2.29</v>
      </c>
      <c r="K8231" s="227">
        <v>687.82</v>
      </c>
      <c r="L8231" s="228">
        <v>-12.66</v>
      </c>
      <c r="M8231" s="229">
        <f t="shared" si="248"/>
        <v>675.16000000000008</v>
      </c>
      <c r="N8231" s="230">
        <v>2.02</v>
      </c>
    </row>
    <row r="8232" spans="1:14" x14ac:dyDescent="0.2">
      <c r="A8232" s="231" t="str">
        <f t="shared" si="249"/>
        <v>RC1.512Thinned150</v>
      </c>
      <c r="B8232" s="223" t="s">
        <v>236</v>
      </c>
      <c r="C8232" s="224">
        <v>1.5</v>
      </c>
      <c r="D8232" s="223">
        <v>12</v>
      </c>
      <c r="E8232" s="223" t="s">
        <v>172</v>
      </c>
      <c r="F8232" s="225" t="s">
        <v>216</v>
      </c>
      <c r="G8232" s="226">
        <v>-0.45</v>
      </c>
      <c r="H8232" s="226">
        <v>-0.25</v>
      </c>
      <c r="I8232" s="226">
        <v>-0.69</v>
      </c>
      <c r="J8232" s="227">
        <v>-3.46</v>
      </c>
      <c r="K8232" s="227">
        <v>684.36</v>
      </c>
      <c r="L8232" s="228">
        <v>-13</v>
      </c>
      <c r="M8232" s="229">
        <f t="shared" si="248"/>
        <v>671.36</v>
      </c>
      <c r="N8232" s="230">
        <v>1.97</v>
      </c>
    </row>
    <row r="8233" spans="1:14" x14ac:dyDescent="0.2">
      <c r="A8233" s="231" t="str">
        <f t="shared" si="249"/>
        <v>RC1.512Thinned155</v>
      </c>
      <c r="B8233" s="223" t="s">
        <v>236</v>
      </c>
      <c r="C8233" s="224">
        <v>1.5</v>
      </c>
      <c r="D8233" s="223">
        <v>12</v>
      </c>
      <c r="E8233" s="223" t="s">
        <v>172</v>
      </c>
      <c r="F8233" s="225" t="s">
        <v>217</v>
      </c>
      <c r="G8233" s="226">
        <v>-0.59</v>
      </c>
      <c r="H8233" s="226">
        <v>-0.26</v>
      </c>
      <c r="I8233" s="226">
        <v>-0.85</v>
      </c>
      <c r="J8233" s="227">
        <v>-4.2699999999999996</v>
      </c>
      <c r="K8233" s="227">
        <v>680.09</v>
      </c>
      <c r="L8233" s="228">
        <v>-13.34</v>
      </c>
      <c r="M8233" s="229">
        <f t="shared" si="248"/>
        <v>666.75</v>
      </c>
      <c r="N8233" s="230">
        <v>1.92</v>
      </c>
    </row>
    <row r="8234" spans="1:14" x14ac:dyDescent="0.2">
      <c r="A8234" s="231" t="str">
        <f t="shared" si="249"/>
        <v>RC1.512Thinned160</v>
      </c>
      <c r="B8234" s="223" t="s">
        <v>236</v>
      </c>
      <c r="C8234" s="224">
        <v>1.5</v>
      </c>
      <c r="D8234" s="223">
        <v>12</v>
      </c>
      <c r="E8234" s="223" t="s">
        <v>172</v>
      </c>
      <c r="F8234" s="225" t="s">
        <v>218</v>
      </c>
      <c r="G8234" s="226">
        <v>-0.71</v>
      </c>
      <c r="H8234" s="226">
        <v>-0.27</v>
      </c>
      <c r="I8234" s="226">
        <v>-0.98</v>
      </c>
      <c r="J8234" s="227">
        <v>-4.8899999999999997</v>
      </c>
      <c r="K8234" s="227">
        <v>675.19</v>
      </c>
      <c r="L8234" s="228">
        <v>-13.67</v>
      </c>
      <c r="M8234" s="229">
        <f t="shared" si="248"/>
        <v>661.5200000000001</v>
      </c>
      <c r="N8234" s="230">
        <v>1.86</v>
      </c>
    </row>
    <row r="8235" spans="1:14" x14ac:dyDescent="0.2">
      <c r="A8235" s="231" t="str">
        <f t="shared" si="249"/>
        <v>RC1.512Thinned165</v>
      </c>
      <c r="B8235" s="223" t="s">
        <v>236</v>
      </c>
      <c r="C8235" s="224">
        <v>1.5</v>
      </c>
      <c r="D8235" s="223">
        <v>12</v>
      </c>
      <c r="E8235" s="223" t="s">
        <v>172</v>
      </c>
      <c r="F8235" s="225" t="s">
        <v>219</v>
      </c>
      <c r="G8235" s="226">
        <v>-0.81</v>
      </c>
      <c r="H8235" s="226">
        <v>-0.27</v>
      </c>
      <c r="I8235" s="226">
        <v>-1.08</v>
      </c>
      <c r="J8235" s="227">
        <v>-5.41</v>
      </c>
      <c r="K8235" s="227">
        <v>669.78</v>
      </c>
      <c r="L8235" s="228">
        <v>-13.99</v>
      </c>
      <c r="M8235" s="229">
        <f t="shared" si="248"/>
        <v>655.79</v>
      </c>
      <c r="N8235" s="230">
        <v>1.81</v>
      </c>
    </row>
    <row r="8236" spans="1:14" x14ac:dyDescent="0.2">
      <c r="A8236" s="231" t="str">
        <f t="shared" si="249"/>
        <v>RC1.512Thinned170</v>
      </c>
      <c r="B8236" s="223" t="s">
        <v>236</v>
      </c>
      <c r="C8236" s="224">
        <v>1.5</v>
      </c>
      <c r="D8236" s="223">
        <v>12</v>
      </c>
      <c r="E8236" s="223" t="s">
        <v>172</v>
      </c>
      <c r="F8236" s="225" t="s">
        <v>220</v>
      </c>
      <c r="G8236" s="226">
        <v>-0.91</v>
      </c>
      <c r="H8236" s="226">
        <v>-0.27</v>
      </c>
      <c r="I8236" s="226">
        <v>-1.18</v>
      </c>
      <c r="J8236" s="227">
        <v>-5.92</v>
      </c>
      <c r="K8236" s="227">
        <v>663.87</v>
      </c>
      <c r="L8236" s="228">
        <v>-14.3</v>
      </c>
      <c r="M8236" s="229">
        <f t="shared" si="248"/>
        <v>649.57000000000005</v>
      </c>
      <c r="N8236" s="230">
        <v>1.76</v>
      </c>
    </row>
    <row r="8237" spans="1:14" x14ac:dyDescent="0.2">
      <c r="A8237" s="231" t="str">
        <f t="shared" si="249"/>
        <v>RC1.512Thinned175</v>
      </c>
      <c r="B8237" s="223" t="s">
        <v>236</v>
      </c>
      <c r="C8237" s="224">
        <v>1.5</v>
      </c>
      <c r="D8237" s="223">
        <v>12</v>
      </c>
      <c r="E8237" s="223" t="s">
        <v>172</v>
      </c>
      <c r="F8237" s="225" t="s">
        <v>221</v>
      </c>
      <c r="G8237" s="226">
        <v>-0.94</v>
      </c>
      <c r="H8237" s="226">
        <v>-0.27</v>
      </c>
      <c r="I8237" s="226">
        <v>-1.2</v>
      </c>
      <c r="J8237" s="227">
        <v>-6.02</v>
      </c>
      <c r="K8237" s="227">
        <v>657.85</v>
      </c>
      <c r="L8237" s="228">
        <v>-14.6</v>
      </c>
      <c r="M8237" s="229">
        <f t="shared" si="248"/>
        <v>643.25</v>
      </c>
      <c r="N8237" s="230">
        <v>1.71</v>
      </c>
    </row>
    <row r="8238" spans="1:14" x14ac:dyDescent="0.2">
      <c r="A8238" s="231" t="str">
        <f t="shared" si="249"/>
        <v>RC1.512Thinned180</v>
      </c>
      <c r="B8238" s="223" t="s">
        <v>236</v>
      </c>
      <c r="C8238" s="224">
        <v>1.5</v>
      </c>
      <c r="D8238" s="223">
        <v>12</v>
      </c>
      <c r="E8238" s="223" t="s">
        <v>172</v>
      </c>
      <c r="F8238" s="225" t="s">
        <v>222</v>
      </c>
      <c r="G8238" s="226">
        <v>-0.94</v>
      </c>
      <c r="H8238" s="226">
        <v>-0.26</v>
      </c>
      <c r="I8238" s="226">
        <v>-1.2</v>
      </c>
      <c r="J8238" s="227">
        <v>-6.01</v>
      </c>
      <c r="K8238" s="227">
        <v>651.84</v>
      </c>
      <c r="L8238" s="228">
        <v>-14.89</v>
      </c>
      <c r="M8238" s="229">
        <f t="shared" si="248"/>
        <v>636.95000000000005</v>
      </c>
      <c r="N8238" s="230">
        <v>1.66</v>
      </c>
    </row>
    <row r="8239" spans="1:14" x14ac:dyDescent="0.2">
      <c r="A8239" s="231" t="str">
        <f t="shared" si="249"/>
        <v>RC1.512Thinned185</v>
      </c>
      <c r="B8239" s="223" t="s">
        <v>236</v>
      </c>
      <c r="C8239" s="224">
        <v>1.5</v>
      </c>
      <c r="D8239" s="223">
        <v>12</v>
      </c>
      <c r="E8239" s="223" t="s">
        <v>172</v>
      </c>
      <c r="F8239" s="225" t="s">
        <v>223</v>
      </c>
      <c r="G8239" s="226">
        <v>-1.03</v>
      </c>
      <c r="H8239" s="226">
        <v>-0.25</v>
      </c>
      <c r="I8239" s="226">
        <v>-1.29</v>
      </c>
      <c r="J8239" s="227">
        <v>-6.43</v>
      </c>
      <c r="K8239" s="227">
        <v>645.41</v>
      </c>
      <c r="L8239" s="228">
        <v>-15.18</v>
      </c>
      <c r="M8239" s="229">
        <f t="shared" si="248"/>
        <v>630.23</v>
      </c>
      <c r="N8239" s="230">
        <v>1.62</v>
      </c>
    </row>
    <row r="8240" spans="1:14" x14ac:dyDescent="0.2">
      <c r="A8240" s="231" t="str">
        <f t="shared" si="249"/>
        <v>RC1.512Thinned190</v>
      </c>
      <c r="B8240" s="223" t="s">
        <v>236</v>
      </c>
      <c r="C8240" s="224">
        <v>1.5</v>
      </c>
      <c r="D8240" s="223">
        <v>12</v>
      </c>
      <c r="E8240" s="223" t="s">
        <v>172</v>
      </c>
      <c r="F8240" s="225" t="s">
        <v>224</v>
      </c>
      <c r="G8240" s="226">
        <v>-1.1299999999999999</v>
      </c>
      <c r="H8240" s="226">
        <v>-0.25</v>
      </c>
      <c r="I8240" s="226">
        <v>-1.38</v>
      </c>
      <c r="J8240" s="227">
        <v>-6.89</v>
      </c>
      <c r="K8240" s="227">
        <v>638.52</v>
      </c>
      <c r="L8240" s="228">
        <v>-15.45</v>
      </c>
      <c r="M8240" s="229">
        <f t="shared" si="248"/>
        <v>623.06999999999994</v>
      </c>
      <c r="N8240" s="230">
        <v>1.57</v>
      </c>
    </row>
    <row r="8241" spans="1:14" x14ac:dyDescent="0.2">
      <c r="A8241" s="231" t="str">
        <f t="shared" si="249"/>
        <v>RC1.512Thinned195</v>
      </c>
      <c r="B8241" s="223" t="s">
        <v>236</v>
      </c>
      <c r="C8241" s="224">
        <v>1.5</v>
      </c>
      <c r="D8241" s="223">
        <v>12</v>
      </c>
      <c r="E8241" s="223" t="s">
        <v>172</v>
      </c>
      <c r="F8241" s="225" t="s">
        <v>225</v>
      </c>
      <c r="G8241" s="226">
        <v>1.42</v>
      </c>
      <c r="H8241" s="226">
        <v>-1.3</v>
      </c>
      <c r="I8241" s="226">
        <v>0.12</v>
      </c>
      <c r="J8241" s="227">
        <v>0.59</v>
      </c>
      <c r="K8241" s="227">
        <v>639.1</v>
      </c>
      <c r="L8241" s="228">
        <v>-15.45</v>
      </c>
      <c r="M8241" s="229">
        <f t="shared" si="248"/>
        <v>623.65</v>
      </c>
      <c r="N8241" s="230">
        <v>0</v>
      </c>
    </row>
    <row r="8242" spans="1:14" x14ac:dyDescent="0.2">
      <c r="A8242" s="231" t="str">
        <f t="shared" si="249"/>
        <v>RC1.514NO_thin000</v>
      </c>
      <c r="B8242" s="223" t="s">
        <v>236</v>
      </c>
      <c r="C8242" s="224">
        <v>1.5</v>
      </c>
      <c r="D8242" s="223">
        <v>14</v>
      </c>
      <c r="E8242" s="223" t="s">
        <v>199</v>
      </c>
      <c r="F8242" s="225" t="s">
        <v>0</v>
      </c>
      <c r="G8242" s="226">
        <v>0.31</v>
      </c>
      <c r="H8242" s="226">
        <v>0.93</v>
      </c>
      <c r="I8242" s="226">
        <v>1.24</v>
      </c>
      <c r="J8242" s="227">
        <v>6.22</v>
      </c>
      <c r="K8242" s="227">
        <v>6.22</v>
      </c>
      <c r="L8242" s="228">
        <v>0</v>
      </c>
      <c r="M8242" s="229">
        <f t="shared" ref="M8242:M8305" si="250">K8242+L8242</f>
        <v>6.22</v>
      </c>
      <c r="N8242" s="230">
        <v>0</v>
      </c>
    </row>
    <row r="8243" spans="1:14" x14ac:dyDescent="0.2">
      <c r="A8243" s="231" t="str">
        <f t="shared" si="249"/>
        <v>RC1.514NO_thin005</v>
      </c>
      <c r="B8243" s="223" t="s">
        <v>236</v>
      </c>
      <c r="C8243" s="224">
        <v>1.5</v>
      </c>
      <c r="D8243" s="223">
        <v>14</v>
      </c>
      <c r="E8243" s="223" t="s">
        <v>199</v>
      </c>
      <c r="F8243" s="225" t="s">
        <v>1</v>
      </c>
      <c r="G8243" s="226">
        <v>0.95</v>
      </c>
      <c r="H8243" s="226">
        <v>1.1499999999999999</v>
      </c>
      <c r="I8243" s="226">
        <v>2.1</v>
      </c>
      <c r="J8243" s="227">
        <v>10.5</v>
      </c>
      <c r="K8243" s="227">
        <v>16.71</v>
      </c>
      <c r="L8243" s="228">
        <v>0</v>
      </c>
      <c r="M8243" s="229">
        <f t="shared" si="250"/>
        <v>16.71</v>
      </c>
      <c r="N8243" s="230">
        <v>0</v>
      </c>
    </row>
    <row r="8244" spans="1:14" x14ac:dyDescent="0.2">
      <c r="A8244" s="231" t="str">
        <f t="shared" si="249"/>
        <v>RC1.514NO_thin010</v>
      </c>
      <c r="B8244" s="223" t="s">
        <v>236</v>
      </c>
      <c r="C8244" s="224">
        <v>1.5</v>
      </c>
      <c r="D8244" s="223">
        <v>14</v>
      </c>
      <c r="E8244" s="223" t="s">
        <v>199</v>
      </c>
      <c r="F8244" s="225" t="s">
        <v>2</v>
      </c>
      <c r="G8244" s="226">
        <v>2.9</v>
      </c>
      <c r="H8244" s="226">
        <v>1.1599999999999999</v>
      </c>
      <c r="I8244" s="226">
        <v>4.0599999999999996</v>
      </c>
      <c r="J8244" s="227">
        <v>20.29</v>
      </c>
      <c r="K8244" s="227">
        <v>37.01</v>
      </c>
      <c r="L8244" s="228">
        <v>0</v>
      </c>
      <c r="M8244" s="229">
        <f t="shared" si="250"/>
        <v>37.01</v>
      </c>
      <c r="N8244" s="230">
        <v>0</v>
      </c>
    </row>
    <row r="8245" spans="1:14" x14ac:dyDescent="0.2">
      <c r="A8245" s="231" t="str">
        <f t="shared" si="249"/>
        <v>RC1.514NO_thin015</v>
      </c>
      <c r="B8245" s="223" t="s">
        <v>236</v>
      </c>
      <c r="C8245" s="224">
        <v>1.5</v>
      </c>
      <c r="D8245" s="223">
        <v>14</v>
      </c>
      <c r="E8245" s="223" t="s">
        <v>199</v>
      </c>
      <c r="F8245" s="225" t="s">
        <v>3</v>
      </c>
      <c r="G8245" s="226">
        <v>8.86</v>
      </c>
      <c r="H8245" s="226">
        <v>1.1599999999999999</v>
      </c>
      <c r="I8245" s="226">
        <v>10.02</v>
      </c>
      <c r="J8245" s="227">
        <v>50.08</v>
      </c>
      <c r="K8245" s="227">
        <v>87.08</v>
      </c>
      <c r="L8245" s="228">
        <v>0</v>
      </c>
      <c r="M8245" s="229">
        <f t="shared" si="250"/>
        <v>87.08</v>
      </c>
      <c r="N8245" s="230">
        <v>0</v>
      </c>
    </row>
    <row r="8246" spans="1:14" x14ac:dyDescent="0.2">
      <c r="A8246" s="231" t="str">
        <f t="shared" si="249"/>
        <v>RC1.514NO_thin020</v>
      </c>
      <c r="B8246" s="223" t="s">
        <v>236</v>
      </c>
      <c r="C8246" s="224">
        <v>1.5</v>
      </c>
      <c r="D8246" s="223">
        <v>14</v>
      </c>
      <c r="E8246" s="223" t="s">
        <v>199</v>
      </c>
      <c r="F8246" s="225" t="s">
        <v>4</v>
      </c>
      <c r="G8246" s="226">
        <v>23.74</v>
      </c>
      <c r="H8246" s="226">
        <v>4.37</v>
      </c>
      <c r="I8246" s="226">
        <v>28.11</v>
      </c>
      <c r="J8246" s="227">
        <v>140.54</v>
      </c>
      <c r="K8246" s="227">
        <v>227.62</v>
      </c>
      <c r="L8246" s="228">
        <v>0</v>
      </c>
      <c r="M8246" s="229">
        <f t="shared" si="250"/>
        <v>227.62</v>
      </c>
      <c r="N8246" s="230">
        <v>0</v>
      </c>
    </row>
    <row r="8247" spans="1:14" x14ac:dyDescent="0.2">
      <c r="A8247" s="231" t="str">
        <f t="shared" si="249"/>
        <v>RC1.514NO_thin025</v>
      </c>
      <c r="B8247" s="223" t="s">
        <v>236</v>
      </c>
      <c r="C8247" s="224">
        <v>1.5</v>
      </c>
      <c r="D8247" s="223">
        <v>14</v>
      </c>
      <c r="E8247" s="223" t="s">
        <v>199</v>
      </c>
      <c r="F8247" s="225" t="s">
        <v>5</v>
      </c>
      <c r="G8247" s="226">
        <v>23.77</v>
      </c>
      <c r="H8247" s="226">
        <v>9.4499999999999993</v>
      </c>
      <c r="I8247" s="226">
        <v>33.22</v>
      </c>
      <c r="J8247" s="227">
        <v>166.1</v>
      </c>
      <c r="K8247" s="227">
        <v>393.72</v>
      </c>
      <c r="L8247" s="228">
        <v>0</v>
      </c>
      <c r="M8247" s="229">
        <f t="shared" si="250"/>
        <v>393.72</v>
      </c>
      <c r="N8247" s="230">
        <v>0</v>
      </c>
    </row>
    <row r="8248" spans="1:14" x14ac:dyDescent="0.2">
      <c r="A8248" s="231" t="str">
        <f t="shared" si="249"/>
        <v>RC1.514NO_thin030</v>
      </c>
      <c r="B8248" s="223" t="s">
        <v>236</v>
      </c>
      <c r="C8248" s="224">
        <v>1.5</v>
      </c>
      <c r="D8248" s="223">
        <v>14</v>
      </c>
      <c r="E8248" s="223" t="s">
        <v>199</v>
      </c>
      <c r="F8248" s="225" t="s">
        <v>6</v>
      </c>
      <c r="G8248" s="226">
        <v>9.36</v>
      </c>
      <c r="H8248" s="226">
        <v>4.13</v>
      </c>
      <c r="I8248" s="226">
        <v>13.49</v>
      </c>
      <c r="J8248" s="227">
        <v>67.47</v>
      </c>
      <c r="K8248" s="227">
        <v>461.19</v>
      </c>
      <c r="L8248" s="228">
        <v>0</v>
      </c>
      <c r="M8248" s="229">
        <f t="shared" si="250"/>
        <v>461.19</v>
      </c>
      <c r="N8248" s="230">
        <v>0</v>
      </c>
    </row>
    <row r="8249" spans="1:14" x14ac:dyDescent="0.2">
      <c r="A8249" s="231" t="str">
        <f t="shared" si="249"/>
        <v>RC1.514NO_thin035</v>
      </c>
      <c r="B8249" s="223" t="s">
        <v>236</v>
      </c>
      <c r="C8249" s="224">
        <v>1.5</v>
      </c>
      <c r="D8249" s="223">
        <v>14</v>
      </c>
      <c r="E8249" s="223" t="s">
        <v>199</v>
      </c>
      <c r="F8249" s="225" t="s">
        <v>7</v>
      </c>
      <c r="G8249" s="226">
        <v>12.76</v>
      </c>
      <c r="H8249" s="226">
        <v>2.93</v>
      </c>
      <c r="I8249" s="226">
        <v>15.68</v>
      </c>
      <c r="J8249" s="227">
        <v>78.42</v>
      </c>
      <c r="K8249" s="227">
        <v>539.61</v>
      </c>
      <c r="L8249" s="228">
        <v>0</v>
      </c>
      <c r="M8249" s="229">
        <f t="shared" si="250"/>
        <v>539.61</v>
      </c>
      <c r="N8249" s="230">
        <v>0</v>
      </c>
    </row>
    <row r="8250" spans="1:14" x14ac:dyDescent="0.2">
      <c r="A8250" s="231" t="str">
        <f t="shared" si="249"/>
        <v>RC1.514NO_thin040</v>
      </c>
      <c r="B8250" s="223" t="s">
        <v>236</v>
      </c>
      <c r="C8250" s="224">
        <v>1.5</v>
      </c>
      <c r="D8250" s="223">
        <v>14</v>
      </c>
      <c r="E8250" s="223" t="s">
        <v>199</v>
      </c>
      <c r="F8250" s="225" t="s">
        <v>8</v>
      </c>
      <c r="G8250" s="226">
        <v>12.31</v>
      </c>
      <c r="H8250" s="226">
        <v>2.23</v>
      </c>
      <c r="I8250" s="226">
        <v>14.54</v>
      </c>
      <c r="J8250" s="227">
        <v>72.7</v>
      </c>
      <c r="K8250" s="227">
        <v>612.30999999999995</v>
      </c>
      <c r="L8250" s="228">
        <v>0</v>
      </c>
      <c r="M8250" s="229">
        <f t="shared" si="250"/>
        <v>612.30999999999995</v>
      </c>
      <c r="N8250" s="230">
        <v>0</v>
      </c>
    </row>
    <row r="8251" spans="1:14" x14ac:dyDescent="0.2">
      <c r="A8251" s="231" t="str">
        <f t="shared" si="249"/>
        <v>RC1.514NO_thin045</v>
      </c>
      <c r="B8251" s="223" t="s">
        <v>236</v>
      </c>
      <c r="C8251" s="224">
        <v>1.5</v>
      </c>
      <c r="D8251" s="223">
        <v>14</v>
      </c>
      <c r="E8251" s="223" t="s">
        <v>199</v>
      </c>
      <c r="F8251" s="225" t="s">
        <v>9</v>
      </c>
      <c r="G8251" s="226">
        <v>11.75</v>
      </c>
      <c r="H8251" s="226">
        <v>1.43</v>
      </c>
      <c r="I8251" s="226">
        <v>13.18</v>
      </c>
      <c r="J8251" s="227">
        <v>65.91</v>
      </c>
      <c r="K8251" s="227">
        <v>678.22</v>
      </c>
      <c r="L8251" s="228">
        <v>0</v>
      </c>
      <c r="M8251" s="229">
        <f t="shared" si="250"/>
        <v>678.22</v>
      </c>
      <c r="N8251" s="230">
        <v>0</v>
      </c>
    </row>
    <row r="8252" spans="1:14" x14ac:dyDescent="0.2">
      <c r="A8252" s="231" t="str">
        <f t="shared" si="249"/>
        <v>RC1.514NO_thin050</v>
      </c>
      <c r="B8252" s="223" t="s">
        <v>236</v>
      </c>
      <c r="C8252" s="224">
        <v>1.5</v>
      </c>
      <c r="D8252" s="223">
        <v>14</v>
      </c>
      <c r="E8252" s="223" t="s">
        <v>199</v>
      </c>
      <c r="F8252" s="225" t="s">
        <v>10</v>
      </c>
      <c r="G8252" s="226">
        <v>11</v>
      </c>
      <c r="H8252" s="226">
        <v>1.1399999999999999</v>
      </c>
      <c r="I8252" s="226">
        <v>12.15</v>
      </c>
      <c r="J8252" s="227">
        <v>60.73</v>
      </c>
      <c r="K8252" s="227">
        <v>738.95</v>
      </c>
      <c r="L8252" s="228">
        <v>0</v>
      </c>
      <c r="M8252" s="229">
        <f t="shared" si="250"/>
        <v>738.95</v>
      </c>
      <c r="N8252" s="230">
        <v>0</v>
      </c>
    </row>
    <row r="8253" spans="1:14" x14ac:dyDescent="0.2">
      <c r="A8253" s="231" t="str">
        <f t="shared" si="249"/>
        <v>RC1.514NO_thin055</v>
      </c>
      <c r="B8253" s="223" t="s">
        <v>236</v>
      </c>
      <c r="C8253" s="224">
        <v>1.5</v>
      </c>
      <c r="D8253" s="223">
        <v>14</v>
      </c>
      <c r="E8253" s="223" t="s">
        <v>199</v>
      </c>
      <c r="F8253" s="225" t="s">
        <v>11</v>
      </c>
      <c r="G8253" s="226">
        <v>10.210000000000001</v>
      </c>
      <c r="H8253" s="226">
        <v>0.22</v>
      </c>
      <c r="I8253" s="226">
        <v>10.43</v>
      </c>
      <c r="J8253" s="227">
        <v>52.17</v>
      </c>
      <c r="K8253" s="227">
        <v>791.12</v>
      </c>
      <c r="L8253" s="228">
        <v>0</v>
      </c>
      <c r="M8253" s="229">
        <f t="shared" si="250"/>
        <v>791.12</v>
      </c>
      <c r="N8253" s="230">
        <v>0</v>
      </c>
    </row>
    <row r="8254" spans="1:14" x14ac:dyDescent="0.2">
      <c r="A8254" s="231" t="str">
        <f t="shared" si="249"/>
        <v>RC1.514NO_thin060</v>
      </c>
      <c r="B8254" s="223" t="s">
        <v>236</v>
      </c>
      <c r="C8254" s="224">
        <v>1.5</v>
      </c>
      <c r="D8254" s="223">
        <v>14</v>
      </c>
      <c r="E8254" s="223" t="s">
        <v>199</v>
      </c>
      <c r="F8254" s="225" t="s">
        <v>12</v>
      </c>
      <c r="G8254" s="226">
        <v>9.58</v>
      </c>
      <c r="H8254" s="226">
        <v>0.37</v>
      </c>
      <c r="I8254" s="226">
        <v>9.94</v>
      </c>
      <c r="J8254" s="227">
        <v>49.72</v>
      </c>
      <c r="K8254" s="227">
        <v>840.84</v>
      </c>
      <c r="L8254" s="228">
        <v>0</v>
      </c>
      <c r="M8254" s="229">
        <f t="shared" si="250"/>
        <v>840.84</v>
      </c>
      <c r="N8254" s="230">
        <v>0</v>
      </c>
    </row>
    <row r="8255" spans="1:14" x14ac:dyDescent="0.2">
      <c r="A8255" s="231" t="str">
        <f t="shared" si="249"/>
        <v>RC1.514NO_thin065</v>
      </c>
      <c r="B8255" s="223" t="s">
        <v>236</v>
      </c>
      <c r="C8255" s="224">
        <v>1.5</v>
      </c>
      <c r="D8255" s="223">
        <v>14</v>
      </c>
      <c r="E8255" s="223" t="s">
        <v>199</v>
      </c>
      <c r="F8255" s="225" t="s">
        <v>13</v>
      </c>
      <c r="G8255" s="226">
        <v>8.73</v>
      </c>
      <c r="H8255" s="226">
        <v>0.25</v>
      </c>
      <c r="I8255" s="226">
        <v>8.99</v>
      </c>
      <c r="J8255" s="227">
        <v>44.94</v>
      </c>
      <c r="K8255" s="227">
        <v>885.77</v>
      </c>
      <c r="L8255" s="228">
        <v>0</v>
      </c>
      <c r="M8255" s="229">
        <f t="shared" si="250"/>
        <v>885.77</v>
      </c>
      <c r="N8255" s="230">
        <v>0</v>
      </c>
    </row>
    <row r="8256" spans="1:14" x14ac:dyDescent="0.2">
      <c r="A8256" s="231" t="str">
        <f t="shared" si="249"/>
        <v>RC1.514NO_thin070</v>
      </c>
      <c r="B8256" s="223" t="s">
        <v>236</v>
      </c>
      <c r="C8256" s="224">
        <v>1.5</v>
      </c>
      <c r="D8256" s="223">
        <v>14</v>
      </c>
      <c r="E8256" s="223" t="s">
        <v>199</v>
      </c>
      <c r="F8256" s="225" t="s">
        <v>200</v>
      </c>
      <c r="G8256" s="226">
        <v>7.92</v>
      </c>
      <c r="H8256" s="226">
        <v>-0.55000000000000004</v>
      </c>
      <c r="I8256" s="226">
        <v>7.38</v>
      </c>
      <c r="J8256" s="227">
        <v>36.89</v>
      </c>
      <c r="K8256" s="227">
        <v>922.66</v>
      </c>
      <c r="L8256" s="228">
        <v>0</v>
      </c>
      <c r="M8256" s="229">
        <f t="shared" si="250"/>
        <v>922.66</v>
      </c>
      <c r="N8256" s="230">
        <v>0</v>
      </c>
    </row>
    <row r="8257" spans="1:14" x14ac:dyDescent="0.2">
      <c r="A8257" s="231" t="str">
        <f t="shared" si="249"/>
        <v>RC1.514NO_thin075</v>
      </c>
      <c r="B8257" s="223" t="s">
        <v>236</v>
      </c>
      <c r="C8257" s="224">
        <v>1.5</v>
      </c>
      <c r="D8257" s="223">
        <v>14</v>
      </c>
      <c r="E8257" s="223" t="s">
        <v>199</v>
      </c>
      <c r="F8257" s="225" t="s">
        <v>201</v>
      </c>
      <c r="G8257" s="226">
        <v>7.69</v>
      </c>
      <c r="H8257" s="226">
        <v>-0.49</v>
      </c>
      <c r="I8257" s="226">
        <v>7.21</v>
      </c>
      <c r="J8257" s="227">
        <v>36.03</v>
      </c>
      <c r="K8257" s="227">
        <v>958.69</v>
      </c>
      <c r="L8257" s="228">
        <v>0</v>
      </c>
      <c r="M8257" s="229">
        <f t="shared" si="250"/>
        <v>958.69</v>
      </c>
      <c r="N8257" s="230">
        <v>0</v>
      </c>
    </row>
    <row r="8258" spans="1:14" x14ac:dyDescent="0.2">
      <c r="A8258" s="231" t="str">
        <f t="shared" ref="A8258:A8321" si="251">CONCATENATE(LEFT(B8258,2),TEXT(C8258,"0.0"),TEXT(D8258,"00"),E8258,TEXT(LEFT(F8258,3),"000"))</f>
        <v>RC1.514NO_thin080</v>
      </c>
      <c r="B8258" s="223" t="s">
        <v>236</v>
      </c>
      <c r="C8258" s="224">
        <v>1.5</v>
      </c>
      <c r="D8258" s="223">
        <v>14</v>
      </c>
      <c r="E8258" s="223" t="s">
        <v>199</v>
      </c>
      <c r="F8258" s="225" t="s">
        <v>202</v>
      </c>
      <c r="G8258" s="226">
        <v>7.17</v>
      </c>
      <c r="H8258" s="226">
        <v>0.19</v>
      </c>
      <c r="I8258" s="226">
        <v>7.36</v>
      </c>
      <c r="J8258" s="227">
        <v>36.82</v>
      </c>
      <c r="K8258" s="227">
        <v>995.5</v>
      </c>
      <c r="L8258" s="228">
        <v>0</v>
      </c>
      <c r="M8258" s="229">
        <f t="shared" si="250"/>
        <v>995.5</v>
      </c>
      <c r="N8258" s="230">
        <v>0</v>
      </c>
    </row>
    <row r="8259" spans="1:14" x14ac:dyDescent="0.2">
      <c r="A8259" s="231" t="str">
        <f t="shared" si="251"/>
        <v>RC1.514NO_thin085</v>
      </c>
      <c r="B8259" s="223" t="s">
        <v>236</v>
      </c>
      <c r="C8259" s="224">
        <v>1.5</v>
      </c>
      <c r="D8259" s="223">
        <v>14</v>
      </c>
      <c r="E8259" s="223" t="s">
        <v>199</v>
      </c>
      <c r="F8259" s="225" t="s">
        <v>203</v>
      </c>
      <c r="G8259" s="226">
        <v>6.12</v>
      </c>
      <c r="H8259" s="226">
        <v>-0.28999999999999998</v>
      </c>
      <c r="I8259" s="226">
        <v>5.83</v>
      </c>
      <c r="J8259" s="227">
        <v>29.17</v>
      </c>
      <c r="K8259" s="227">
        <v>1024.67</v>
      </c>
      <c r="L8259" s="228">
        <v>0</v>
      </c>
      <c r="M8259" s="229">
        <f t="shared" si="250"/>
        <v>1024.67</v>
      </c>
      <c r="N8259" s="230">
        <v>0</v>
      </c>
    </row>
    <row r="8260" spans="1:14" x14ac:dyDescent="0.2">
      <c r="A8260" s="231" t="str">
        <f t="shared" si="251"/>
        <v>RC1.514NO_thin090</v>
      </c>
      <c r="B8260" s="223" t="s">
        <v>236</v>
      </c>
      <c r="C8260" s="224">
        <v>1.5</v>
      </c>
      <c r="D8260" s="223">
        <v>14</v>
      </c>
      <c r="E8260" s="223" t="s">
        <v>199</v>
      </c>
      <c r="F8260" s="225" t="s">
        <v>204</v>
      </c>
      <c r="G8260" s="226">
        <v>5.46</v>
      </c>
      <c r="H8260" s="226">
        <v>-0.45</v>
      </c>
      <c r="I8260" s="226">
        <v>5.01</v>
      </c>
      <c r="J8260" s="227">
        <v>25.06</v>
      </c>
      <c r="K8260" s="227">
        <v>1049.73</v>
      </c>
      <c r="L8260" s="228">
        <v>0</v>
      </c>
      <c r="M8260" s="229">
        <f t="shared" si="250"/>
        <v>1049.73</v>
      </c>
      <c r="N8260" s="230">
        <v>0</v>
      </c>
    </row>
    <row r="8261" spans="1:14" x14ac:dyDescent="0.2">
      <c r="A8261" s="231" t="str">
        <f t="shared" si="251"/>
        <v>RC1.514NO_thin095</v>
      </c>
      <c r="B8261" s="223" t="s">
        <v>236</v>
      </c>
      <c r="C8261" s="224">
        <v>1.5</v>
      </c>
      <c r="D8261" s="223">
        <v>14</v>
      </c>
      <c r="E8261" s="223" t="s">
        <v>199</v>
      </c>
      <c r="F8261" s="225" t="s">
        <v>205</v>
      </c>
      <c r="G8261" s="226">
        <v>5.41</v>
      </c>
      <c r="H8261" s="226">
        <v>-0.31</v>
      </c>
      <c r="I8261" s="226">
        <v>5.0999999999999996</v>
      </c>
      <c r="J8261" s="227">
        <v>25.5</v>
      </c>
      <c r="K8261" s="227">
        <v>1075.22</v>
      </c>
      <c r="L8261" s="228">
        <v>0</v>
      </c>
      <c r="M8261" s="229">
        <f t="shared" si="250"/>
        <v>1075.22</v>
      </c>
      <c r="N8261" s="230">
        <v>0</v>
      </c>
    </row>
    <row r="8262" spans="1:14" x14ac:dyDescent="0.2">
      <c r="A8262" s="231" t="str">
        <f t="shared" si="251"/>
        <v>RC1.514NO_thin100</v>
      </c>
      <c r="B8262" s="223" t="s">
        <v>236</v>
      </c>
      <c r="C8262" s="224">
        <v>1.5</v>
      </c>
      <c r="D8262" s="223">
        <v>14</v>
      </c>
      <c r="E8262" s="223" t="s">
        <v>199</v>
      </c>
      <c r="F8262" s="225" t="s">
        <v>206</v>
      </c>
      <c r="G8262" s="226">
        <v>5.28</v>
      </c>
      <c r="H8262" s="226">
        <v>-0.43</v>
      </c>
      <c r="I8262" s="226">
        <v>4.8499999999999996</v>
      </c>
      <c r="J8262" s="227">
        <v>24.26</v>
      </c>
      <c r="K8262" s="227">
        <v>1099.49</v>
      </c>
      <c r="L8262" s="228">
        <v>0</v>
      </c>
      <c r="M8262" s="229">
        <f t="shared" si="250"/>
        <v>1099.49</v>
      </c>
      <c r="N8262" s="230">
        <v>0</v>
      </c>
    </row>
    <row r="8263" spans="1:14" x14ac:dyDescent="0.2">
      <c r="A8263" s="231" t="str">
        <f t="shared" si="251"/>
        <v>RC1.514NO_thin105</v>
      </c>
      <c r="B8263" s="223" t="s">
        <v>236</v>
      </c>
      <c r="C8263" s="224">
        <v>1.5</v>
      </c>
      <c r="D8263" s="223">
        <v>14</v>
      </c>
      <c r="E8263" s="223" t="s">
        <v>199</v>
      </c>
      <c r="F8263" s="225" t="s">
        <v>207</v>
      </c>
      <c r="G8263" s="226">
        <v>4.84</v>
      </c>
      <c r="H8263" s="226">
        <v>-0.36</v>
      </c>
      <c r="I8263" s="226">
        <v>4.47</v>
      </c>
      <c r="J8263" s="227">
        <v>22.37</v>
      </c>
      <c r="K8263" s="227">
        <v>1121.8599999999999</v>
      </c>
      <c r="L8263" s="228">
        <v>0</v>
      </c>
      <c r="M8263" s="229">
        <f t="shared" si="250"/>
        <v>1121.8599999999999</v>
      </c>
      <c r="N8263" s="230">
        <v>0</v>
      </c>
    </row>
    <row r="8264" spans="1:14" x14ac:dyDescent="0.2">
      <c r="A8264" s="231" t="str">
        <f t="shared" si="251"/>
        <v>RC1.514NO_thin110</v>
      </c>
      <c r="B8264" s="223" t="s">
        <v>236</v>
      </c>
      <c r="C8264" s="224">
        <v>1.5</v>
      </c>
      <c r="D8264" s="223">
        <v>14</v>
      </c>
      <c r="E8264" s="223" t="s">
        <v>199</v>
      </c>
      <c r="F8264" s="225" t="s">
        <v>208</v>
      </c>
      <c r="G8264" s="226">
        <v>4.13</v>
      </c>
      <c r="H8264" s="226">
        <v>-0.32</v>
      </c>
      <c r="I8264" s="226">
        <v>3.81</v>
      </c>
      <c r="J8264" s="227">
        <v>19.07</v>
      </c>
      <c r="K8264" s="227">
        <v>1140.93</v>
      </c>
      <c r="L8264" s="228">
        <v>0</v>
      </c>
      <c r="M8264" s="229">
        <f t="shared" si="250"/>
        <v>1140.93</v>
      </c>
      <c r="N8264" s="230">
        <v>0</v>
      </c>
    </row>
    <row r="8265" spans="1:14" x14ac:dyDescent="0.2">
      <c r="A8265" s="231" t="str">
        <f t="shared" si="251"/>
        <v>RC1.514NO_thin115</v>
      </c>
      <c r="B8265" s="223" t="s">
        <v>236</v>
      </c>
      <c r="C8265" s="224">
        <v>1.5</v>
      </c>
      <c r="D8265" s="223">
        <v>14</v>
      </c>
      <c r="E8265" s="223" t="s">
        <v>199</v>
      </c>
      <c r="F8265" s="225" t="s">
        <v>209</v>
      </c>
      <c r="G8265" s="226">
        <v>3.58</v>
      </c>
      <c r="H8265" s="226">
        <v>-0.28999999999999998</v>
      </c>
      <c r="I8265" s="226">
        <v>3.3</v>
      </c>
      <c r="J8265" s="227">
        <v>16.48</v>
      </c>
      <c r="K8265" s="227">
        <v>1157.42</v>
      </c>
      <c r="L8265" s="228">
        <v>0</v>
      </c>
      <c r="M8265" s="229">
        <f t="shared" si="250"/>
        <v>1157.42</v>
      </c>
      <c r="N8265" s="230">
        <v>0</v>
      </c>
    </row>
    <row r="8266" spans="1:14" x14ac:dyDescent="0.2">
      <c r="A8266" s="231" t="str">
        <f t="shared" si="251"/>
        <v>RC1.514NO_thin120</v>
      </c>
      <c r="B8266" s="223" t="s">
        <v>236</v>
      </c>
      <c r="C8266" s="224">
        <v>1.5</v>
      </c>
      <c r="D8266" s="223">
        <v>14</v>
      </c>
      <c r="E8266" s="223" t="s">
        <v>199</v>
      </c>
      <c r="F8266" s="225" t="s">
        <v>210</v>
      </c>
      <c r="G8266" s="226">
        <v>3.43</v>
      </c>
      <c r="H8266" s="226">
        <v>-0.27</v>
      </c>
      <c r="I8266" s="226">
        <v>3.16</v>
      </c>
      <c r="J8266" s="227">
        <v>15.82</v>
      </c>
      <c r="K8266" s="227">
        <v>1173.24</v>
      </c>
      <c r="L8266" s="228">
        <v>0</v>
      </c>
      <c r="M8266" s="229">
        <f t="shared" si="250"/>
        <v>1173.24</v>
      </c>
      <c r="N8266" s="230">
        <v>0</v>
      </c>
    </row>
    <row r="8267" spans="1:14" x14ac:dyDescent="0.2">
      <c r="A8267" s="231" t="str">
        <f t="shared" si="251"/>
        <v>RC1.514NO_thin125</v>
      </c>
      <c r="B8267" s="223" t="s">
        <v>236</v>
      </c>
      <c r="C8267" s="224">
        <v>1.5</v>
      </c>
      <c r="D8267" s="223">
        <v>14</v>
      </c>
      <c r="E8267" s="223" t="s">
        <v>199</v>
      </c>
      <c r="F8267" s="225" t="s">
        <v>211</v>
      </c>
      <c r="G8267" s="226">
        <v>3.36</v>
      </c>
      <c r="H8267" s="226">
        <v>-0.25</v>
      </c>
      <c r="I8267" s="226">
        <v>3.11</v>
      </c>
      <c r="J8267" s="227">
        <v>15.55</v>
      </c>
      <c r="K8267" s="227">
        <v>1188.78</v>
      </c>
      <c r="L8267" s="228">
        <v>0</v>
      </c>
      <c r="M8267" s="229">
        <f t="shared" si="250"/>
        <v>1188.78</v>
      </c>
      <c r="N8267" s="230">
        <v>0</v>
      </c>
    </row>
    <row r="8268" spans="1:14" x14ac:dyDescent="0.2">
      <c r="A8268" s="231" t="str">
        <f t="shared" si="251"/>
        <v>RC1.514NO_thin130</v>
      </c>
      <c r="B8268" s="223" t="s">
        <v>236</v>
      </c>
      <c r="C8268" s="224">
        <v>1.5</v>
      </c>
      <c r="D8268" s="223">
        <v>14</v>
      </c>
      <c r="E8268" s="223" t="s">
        <v>199</v>
      </c>
      <c r="F8268" s="225" t="s">
        <v>212</v>
      </c>
      <c r="G8268" s="226">
        <v>3.13</v>
      </c>
      <c r="H8268" s="226">
        <v>-0.24</v>
      </c>
      <c r="I8268" s="226">
        <v>2.89</v>
      </c>
      <c r="J8268" s="227">
        <v>14.43</v>
      </c>
      <c r="K8268" s="227">
        <v>1203.21</v>
      </c>
      <c r="L8268" s="228">
        <v>0</v>
      </c>
      <c r="M8268" s="229">
        <f t="shared" si="250"/>
        <v>1203.21</v>
      </c>
      <c r="N8268" s="230">
        <v>0</v>
      </c>
    </row>
    <row r="8269" spans="1:14" x14ac:dyDescent="0.2">
      <c r="A8269" s="231" t="str">
        <f t="shared" si="251"/>
        <v>RC1.514NO_thin135</v>
      </c>
      <c r="B8269" s="223" t="s">
        <v>236</v>
      </c>
      <c r="C8269" s="224">
        <v>1.5</v>
      </c>
      <c r="D8269" s="223">
        <v>14</v>
      </c>
      <c r="E8269" s="223" t="s">
        <v>199</v>
      </c>
      <c r="F8269" s="225" t="s">
        <v>213</v>
      </c>
      <c r="G8269" s="226">
        <v>2.9</v>
      </c>
      <c r="H8269" s="226">
        <v>-0.23</v>
      </c>
      <c r="I8269" s="226">
        <v>2.67</v>
      </c>
      <c r="J8269" s="227">
        <v>13.33</v>
      </c>
      <c r="K8269" s="227">
        <v>1216.54</v>
      </c>
      <c r="L8269" s="228">
        <v>0</v>
      </c>
      <c r="M8269" s="229">
        <f t="shared" si="250"/>
        <v>1216.54</v>
      </c>
      <c r="N8269" s="230">
        <v>0</v>
      </c>
    </row>
    <row r="8270" spans="1:14" x14ac:dyDescent="0.2">
      <c r="A8270" s="231" t="str">
        <f t="shared" si="251"/>
        <v>RC1.514NO_thin140</v>
      </c>
      <c r="B8270" s="223" t="s">
        <v>236</v>
      </c>
      <c r="C8270" s="224">
        <v>1.5</v>
      </c>
      <c r="D8270" s="223">
        <v>14</v>
      </c>
      <c r="E8270" s="223" t="s">
        <v>199</v>
      </c>
      <c r="F8270" s="225" t="s">
        <v>214</v>
      </c>
      <c r="G8270" s="226">
        <v>2.7</v>
      </c>
      <c r="H8270" s="226">
        <v>-0.22</v>
      </c>
      <c r="I8270" s="226">
        <v>2.48</v>
      </c>
      <c r="J8270" s="227">
        <v>12.4</v>
      </c>
      <c r="K8270" s="227">
        <v>1228.94</v>
      </c>
      <c r="L8270" s="228">
        <v>0</v>
      </c>
      <c r="M8270" s="229">
        <f t="shared" si="250"/>
        <v>1228.94</v>
      </c>
      <c r="N8270" s="230">
        <v>0</v>
      </c>
    </row>
    <row r="8271" spans="1:14" x14ac:dyDescent="0.2">
      <c r="A8271" s="231" t="str">
        <f t="shared" si="251"/>
        <v>RC1.514NO_thin145</v>
      </c>
      <c r="B8271" s="223" t="s">
        <v>236</v>
      </c>
      <c r="C8271" s="224">
        <v>1.5</v>
      </c>
      <c r="D8271" s="223">
        <v>14</v>
      </c>
      <c r="E8271" s="223" t="s">
        <v>199</v>
      </c>
      <c r="F8271" s="225" t="s">
        <v>215</v>
      </c>
      <c r="G8271" s="226">
        <v>2.5099999999999998</v>
      </c>
      <c r="H8271" s="226">
        <v>-0.21</v>
      </c>
      <c r="I8271" s="226">
        <v>2.2999999999999998</v>
      </c>
      <c r="J8271" s="227">
        <v>11.52</v>
      </c>
      <c r="K8271" s="227">
        <v>1240.46</v>
      </c>
      <c r="L8271" s="228">
        <v>0</v>
      </c>
      <c r="M8271" s="229">
        <f t="shared" si="250"/>
        <v>1240.46</v>
      </c>
      <c r="N8271" s="230">
        <v>0</v>
      </c>
    </row>
    <row r="8272" spans="1:14" x14ac:dyDescent="0.2">
      <c r="A8272" s="231" t="str">
        <f t="shared" si="251"/>
        <v>RC1.514NO_thin150</v>
      </c>
      <c r="B8272" s="223" t="s">
        <v>236</v>
      </c>
      <c r="C8272" s="224">
        <v>1.5</v>
      </c>
      <c r="D8272" s="223">
        <v>14</v>
      </c>
      <c r="E8272" s="223" t="s">
        <v>199</v>
      </c>
      <c r="F8272" s="225" t="s">
        <v>216</v>
      </c>
      <c r="G8272" s="226">
        <v>2.3199999999999998</v>
      </c>
      <c r="H8272" s="226">
        <v>-0.2</v>
      </c>
      <c r="I8272" s="226">
        <v>2.12</v>
      </c>
      <c r="J8272" s="227">
        <v>10.6</v>
      </c>
      <c r="K8272" s="227">
        <v>1251.06</v>
      </c>
      <c r="L8272" s="228">
        <v>0</v>
      </c>
      <c r="M8272" s="229">
        <f t="shared" si="250"/>
        <v>1251.06</v>
      </c>
      <c r="N8272" s="230">
        <v>0</v>
      </c>
    </row>
    <row r="8273" spans="1:14" x14ac:dyDescent="0.2">
      <c r="A8273" s="231" t="str">
        <f t="shared" si="251"/>
        <v>RC1.514NO_thin155</v>
      </c>
      <c r="B8273" s="223" t="s">
        <v>236</v>
      </c>
      <c r="C8273" s="224">
        <v>1.5</v>
      </c>
      <c r="D8273" s="223">
        <v>14</v>
      </c>
      <c r="E8273" s="223" t="s">
        <v>199</v>
      </c>
      <c r="F8273" s="225" t="s">
        <v>217</v>
      </c>
      <c r="G8273" s="226">
        <v>2.14</v>
      </c>
      <c r="H8273" s="226">
        <v>-0.18</v>
      </c>
      <c r="I8273" s="226">
        <v>1.96</v>
      </c>
      <c r="J8273" s="227">
        <v>9.8000000000000007</v>
      </c>
      <c r="K8273" s="227">
        <v>1260.8599999999999</v>
      </c>
      <c r="L8273" s="228">
        <v>0</v>
      </c>
      <c r="M8273" s="229">
        <f t="shared" si="250"/>
        <v>1260.8599999999999</v>
      </c>
      <c r="N8273" s="230">
        <v>0</v>
      </c>
    </row>
    <row r="8274" spans="1:14" x14ac:dyDescent="0.2">
      <c r="A8274" s="231" t="str">
        <f t="shared" si="251"/>
        <v>RC1.514NO_thin160</v>
      </c>
      <c r="B8274" s="223" t="s">
        <v>236</v>
      </c>
      <c r="C8274" s="224">
        <v>1.5</v>
      </c>
      <c r="D8274" s="223">
        <v>14</v>
      </c>
      <c r="E8274" s="223" t="s">
        <v>199</v>
      </c>
      <c r="F8274" s="225" t="s">
        <v>218</v>
      </c>
      <c r="G8274" s="226">
        <v>1.96</v>
      </c>
      <c r="H8274" s="226">
        <v>-0.17</v>
      </c>
      <c r="I8274" s="226">
        <v>1.79</v>
      </c>
      <c r="J8274" s="227">
        <v>8.9700000000000006</v>
      </c>
      <c r="K8274" s="227">
        <v>1269.83</v>
      </c>
      <c r="L8274" s="228">
        <v>0</v>
      </c>
      <c r="M8274" s="229">
        <f t="shared" si="250"/>
        <v>1269.83</v>
      </c>
      <c r="N8274" s="230">
        <v>0</v>
      </c>
    </row>
    <row r="8275" spans="1:14" x14ac:dyDescent="0.2">
      <c r="A8275" s="231" t="str">
        <f t="shared" si="251"/>
        <v>RC1.514NO_thin165</v>
      </c>
      <c r="B8275" s="223" t="s">
        <v>236</v>
      </c>
      <c r="C8275" s="224">
        <v>1.5</v>
      </c>
      <c r="D8275" s="223">
        <v>14</v>
      </c>
      <c r="E8275" s="223" t="s">
        <v>199</v>
      </c>
      <c r="F8275" s="225" t="s">
        <v>219</v>
      </c>
      <c r="G8275" s="226">
        <v>1.61</v>
      </c>
      <c r="H8275" s="226">
        <v>-0.16</v>
      </c>
      <c r="I8275" s="226">
        <v>1.45</v>
      </c>
      <c r="J8275" s="227">
        <v>7.27</v>
      </c>
      <c r="K8275" s="227">
        <v>1277.0999999999999</v>
      </c>
      <c r="L8275" s="228">
        <v>0</v>
      </c>
      <c r="M8275" s="229">
        <f t="shared" si="250"/>
        <v>1277.0999999999999</v>
      </c>
      <c r="N8275" s="230">
        <v>0</v>
      </c>
    </row>
    <row r="8276" spans="1:14" x14ac:dyDescent="0.2">
      <c r="A8276" s="231" t="str">
        <f t="shared" si="251"/>
        <v>RC1.514NO_thin170</v>
      </c>
      <c r="B8276" s="223" t="s">
        <v>236</v>
      </c>
      <c r="C8276" s="224">
        <v>1.5</v>
      </c>
      <c r="D8276" s="223">
        <v>14</v>
      </c>
      <c r="E8276" s="223" t="s">
        <v>199</v>
      </c>
      <c r="F8276" s="225" t="s">
        <v>220</v>
      </c>
      <c r="G8276" s="226">
        <v>1.48</v>
      </c>
      <c r="H8276" s="226">
        <v>-0.15</v>
      </c>
      <c r="I8276" s="226">
        <v>1.33</v>
      </c>
      <c r="J8276" s="227">
        <v>6.66</v>
      </c>
      <c r="K8276" s="227">
        <v>1283.76</v>
      </c>
      <c r="L8276" s="228">
        <v>0</v>
      </c>
      <c r="M8276" s="229">
        <f t="shared" si="250"/>
        <v>1283.76</v>
      </c>
      <c r="N8276" s="230">
        <v>0</v>
      </c>
    </row>
    <row r="8277" spans="1:14" x14ac:dyDescent="0.2">
      <c r="A8277" s="231" t="str">
        <f t="shared" si="251"/>
        <v>RC1.514NO_thin175</v>
      </c>
      <c r="B8277" s="223" t="s">
        <v>236</v>
      </c>
      <c r="C8277" s="224">
        <v>1.5</v>
      </c>
      <c r="D8277" s="223">
        <v>14</v>
      </c>
      <c r="E8277" s="223" t="s">
        <v>199</v>
      </c>
      <c r="F8277" s="225" t="s">
        <v>221</v>
      </c>
      <c r="G8277" s="226">
        <v>1.27</v>
      </c>
      <c r="H8277" s="226">
        <v>-0.14000000000000001</v>
      </c>
      <c r="I8277" s="226">
        <v>1.1299999999999999</v>
      </c>
      <c r="J8277" s="227">
        <v>5.66</v>
      </c>
      <c r="K8277" s="227">
        <v>1289.42</v>
      </c>
      <c r="L8277" s="228">
        <v>0</v>
      </c>
      <c r="M8277" s="229">
        <f t="shared" si="250"/>
        <v>1289.42</v>
      </c>
      <c r="N8277" s="230">
        <v>0</v>
      </c>
    </row>
    <row r="8278" spans="1:14" x14ac:dyDescent="0.2">
      <c r="A8278" s="231" t="str">
        <f t="shared" si="251"/>
        <v>RC1.514NO_thin180</v>
      </c>
      <c r="B8278" s="223" t="s">
        <v>236</v>
      </c>
      <c r="C8278" s="224">
        <v>1.5</v>
      </c>
      <c r="D8278" s="223">
        <v>14</v>
      </c>
      <c r="E8278" s="223" t="s">
        <v>199</v>
      </c>
      <c r="F8278" s="225" t="s">
        <v>222</v>
      </c>
      <c r="G8278" s="226">
        <v>1.29</v>
      </c>
      <c r="H8278" s="226">
        <v>-0.12</v>
      </c>
      <c r="I8278" s="226">
        <v>1.1599999999999999</v>
      </c>
      <c r="J8278" s="227">
        <v>5.82</v>
      </c>
      <c r="K8278" s="227">
        <v>1295.25</v>
      </c>
      <c r="L8278" s="228">
        <v>0</v>
      </c>
      <c r="M8278" s="229">
        <f t="shared" si="250"/>
        <v>1295.25</v>
      </c>
      <c r="N8278" s="230">
        <v>0</v>
      </c>
    </row>
    <row r="8279" spans="1:14" x14ac:dyDescent="0.2">
      <c r="A8279" s="231" t="str">
        <f t="shared" si="251"/>
        <v>RC1.514NO_thin185</v>
      </c>
      <c r="B8279" s="223" t="s">
        <v>236</v>
      </c>
      <c r="C8279" s="224">
        <v>1.5</v>
      </c>
      <c r="D8279" s="223">
        <v>14</v>
      </c>
      <c r="E8279" s="223" t="s">
        <v>199</v>
      </c>
      <c r="F8279" s="225" t="s">
        <v>223</v>
      </c>
      <c r="G8279" s="226">
        <v>1.18</v>
      </c>
      <c r="H8279" s="226">
        <v>-0.12</v>
      </c>
      <c r="I8279" s="226">
        <v>1.07</v>
      </c>
      <c r="J8279" s="227">
        <v>5.34</v>
      </c>
      <c r="K8279" s="227">
        <v>1300.5899999999999</v>
      </c>
      <c r="L8279" s="228">
        <v>0</v>
      </c>
      <c r="M8279" s="229">
        <f t="shared" si="250"/>
        <v>1300.5899999999999</v>
      </c>
      <c r="N8279" s="230">
        <v>0</v>
      </c>
    </row>
    <row r="8280" spans="1:14" x14ac:dyDescent="0.2">
      <c r="A8280" s="231" t="str">
        <f t="shared" si="251"/>
        <v>RC1.514NO_thin190</v>
      </c>
      <c r="B8280" s="223" t="s">
        <v>236</v>
      </c>
      <c r="C8280" s="224">
        <v>1.5</v>
      </c>
      <c r="D8280" s="223">
        <v>14</v>
      </c>
      <c r="E8280" s="223" t="s">
        <v>199</v>
      </c>
      <c r="F8280" s="225" t="s">
        <v>224</v>
      </c>
      <c r="G8280" s="226">
        <v>1.1000000000000001</v>
      </c>
      <c r="H8280" s="226">
        <v>-0.11</v>
      </c>
      <c r="I8280" s="226">
        <v>0.99</v>
      </c>
      <c r="J8280" s="227">
        <v>4.97</v>
      </c>
      <c r="K8280" s="227">
        <v>1305.56</v>
      </c>
      <c r="L8280" s="228">
        <v>0</v>
      </c>
      <c r="M8280" s="229">
        <f t="shared" si="250"/>
        <v>1305.56</v>
      </c>
      <c r="N8280" s="230">
        <v>0</v>
      </c>
    </row>
    <row r="8281" spans="1:14" x14ac:dyDescent="0.2">
      <c r="A8281" s="231" t="str">
        <f t="shared" si="251"/>
        <v>RC1.514NO_thin195</v>
      </c>
      <c r="B8281" s="223" t="s">
        <v>236</v>
      </c>
      <c r="C8281" s="224">
        <v>1.5</v>
      </c>
      <c r="D8281" s="223">
        <v>14</v>
      </c>
      <c r="E8281" s="223" t="s">
        <v>199</v>
      </c>
      <c r="F8281" s="225" t="s">
        <v>225</v>
      </c>
      <c r="G8281" s="226">
        <v>0.97</v>
      </c>
      <c r="H8281" s="226">
        <v>-0.1</v>
      </c>
      <c r="I8281" s="226">
        <v>0.87</v>
      </c>
      <c r="J8281" s="227">
        <v>4.3499999999999996</v>
      </c>
      <c r="K8281" s="227">
        <v>1309.9100000000001</v>
      </c>
      <c r="L8281" s="228">
        <v>0</v>
      </c>
      <c r="M8281" s="229">
        <f t="shared" si="250"/>
        <v>1309.9100000000001</v>
      </c>
      <c r="N8281" s="230">
        <v>0</v>
      </c>
    </row>
    <row r="8282" spans="1:14" x14ac:dyDescent="0.2">
      <c r="A8282" s="231" t="str">
        <f t="shared" si="251"/>
        <v>RC1.514Thinned000</v>
      </c>
      <c r="B8282" s="223" t="s">
        <v>236</v>
      </c>
      <c r="C8282" s="224">
        <v>1.5</v>
      </c>
      <c r="D8282" s="223">
        <v>14</v>
      </c>
      <c r="E8282" s="223" t="s">
        <v>172</v>
      </c>
      <c r="F8282" s="225" t="s">
        <v>0</v>
      </c>
      <c r="G8282" s="226">
        <v>0.31</v>
      </c>
      <c r="H8282" s="226">
        <v>0.93</v>
      </c>
      <c r="I8282" s="226">
        <v>1.24</v>
      </c>
      <c r="J8282" s="227">
        <v>6.22</v>
      </c>
      <c r="K8282" s="227">
        <v>6.22</v>
      </c>
      <c r="L8282" s="228">
        <v>0</v>
      </c>
      <c r="M8282" s="229">
        <f t="shared" si="250"/>
        <v>6.22</v>
      </c>
      <c r="N8282" s="230">
        <v>0</v>
      </c>
    </row>
    <row r="8283" spans="1:14" x14ac:dyDescent="0.2">
      <c r="A8283" s="231" t="str">
        <f t="shared" si="251"/>
        <v>RC1.514Thinned005</v>
      </c>
      <c r="B8283" s="223" t="s">
        <v>236</v>
      </c>
      <c r="C8283" s="224">
        <v>1.5</v>
      </c>
      <c r="D8283" s="223">
        <v>14</v>
      </c>
      <c r="E8283" s="223" t="s">
        <v>172</v>
      </c>
      <c r="F8283" s="225" t="s">
        <v>1</v>
      </c>
      <c r="G8283" s="226">
        <v>0.95</v>
      </c>
      <c r="H8283" s="226">
        <v>1.1499999999999999</v>
      </c>
      <c r="I8283" s="226">
        <v>2.1</v>
      </c>
      <c r="J8283" s="227">
        <v>10.5</v>
      </c>
      <c r="K8283" s="227">
        <v>16.72</v>
      </c>
      <c r="L8283" s="228">
        <v>0</v>
      </c>
      <c r="M8283" s="229">
        <f t="shared" si="250"/>
        <v>16.72</v>
      </c>
      <c r="N8283" s="230">
        <v>0</v>
      </c>
    </row>
    <row r="8284" spans="1:14" x14ac:dyDescent="0.2">
      <c r="A8284" s="231" t="str">
        <f t="shared" si="251"/>
        <v>RC1.514Thinned010</v>
      </c>
      <c r="B8284" s="223" t="s">
        <v>236</v>
      </c>
      <c r="C8284" s="224">
        <v>1.5</v>
      </c>
      <c r="D8284" s="223">
        <v>14</v>
      </c>
      <c r="E8284" s="223" t="s">
        <v>172</v>
      </c>
      <c r="F8284" s="225" t="s">
        <v>2</v>
      </c>
      <c r="G8284" s="226">
        <v>2.91</v>
      </c>
      <c r="H8284" s="226">
        <v>1.1599999999999999</v>
      </c>
      <c r="I8284" s="226">
        <v>4.0599999999999996</v>
      </c>
      <c r="J8284" s="227">
        <v>20.309999999999999</v>
      </c>
      <c r="K8284" s="227">
        <v>37.03</v>
      </c>
      <c r="L8284" s="228">
        <v>0</v>
      </c>
      <c r="M8284" s="229">
        <f t="shared" si="250"/>
        <v>37.03</v>
      </c>
      <c r="N8284" s="230">
        <v>0</v>
      </c>
    </row>
    <row r="8285" spans="1:14" x14ac:dyDescent="0.2">
      <c r="A8285" s="231" t="str">
        <f t="shared" si="251"/>
        <v>RC1.514Thinned015</v>
      </c>
      <c r="B8285" s="223" t="s">
        <v>236</v>
      </c>
      <c r="C8285" s="224">
        <v>1.5</v>
      </c>
      <c r="D8285" s="223">
        <v>14</v>
      </c>
      <c r="E8285" s="223" t="s">
        <v>172</v>
      </c>
      <c r="F8285" s="225" t="s">
        <v>3</v>
      </c>
      <c r="G8285" s="226">
        <v>8.8699999999999992</v>
      </c>
      <c r="H8285" s="226">
        <v>1.1599999999999999</v>
      </c>
      <c r="I8285" s="226">
        <v>10.029999999999999</v>
      </c>
      <c r="J8285" s="227">
        <v>50.13</v>
      </c>
      <c r="K8285" s="227">
        <v>87.16</v>
      </c>
      <c r="L8285" s="228">
        <v>0</v>
      </c>
      <c r="M8285" s="229">
        <f t="shared" si="250"/>
        <v>87.16</v>
      </c>
      <c r="N8285" s="230">
        <v>0</v>
      </c>
    </row>
    <row r="8286" spans="1:14" x14ac:dyDescent="0.2">
      <c r="A8286" s="231" t="str">
        <f t="shared" si="251"/>
        <v>RC1.514Thinned020</v>
      </c>
      <c r="B8286" s="223" t="s">
        <v>236</v>
      </c>
      <c r="C8286" s="224">
        <v>1.5</v>
      </c>
      <c r="D8286" s="223">
        <v>14</v>
      </c>
      <c r="E8286" s="223" t="s">
        <v>172</v>
      </c>
      <c r="F8286" s="225" t="s">
        <v>4</v>
      </c>
      <c r="G8286" s="226">
        <v>23.72</v>
      </c>
      <c r="H8286" s="226">
        <v>2.14</v>
      </c>
      <c r="I8286" s="226">
        <v>25.87</v>
      </c>
      <c r="J8286" s="227">
        <v>129.34</v>
      </c>
      <c r="K8286" s="227">
        <v>216.5</v>
      </c>
      <c r="L8286" s="228">
        <v>0</v>
      </c>
      <c r="M8286" s="229">
        <f t="shared" si="250"/>
        <v>216.5</v>
      </c>
      <c r="N8286" s="230">
        <v>0</v>
      </c>
    </row>
    <row r="8287" spans="1:14" x14ac:dyDescent="0.2">
      <c r="A8287" s="231" t="str">
        <f t="shared" si="251"/>
        <v>RC1.514Thinned025</v>
      </c>
      <c r="B8287" s="223" t="s">
        <v>236</v>
      </c>
      <c r="C8287" s="224">
        <v>1.5</v>
      </c>
      <c r="D8287" s="223">
        <v>14</v>
      </c>
      <c r="E8287" s="223" t="s">
        <v>172</v>
      </c>
      <c r="F8287" s="225" t="s">
        <v>5</v>
      </c>
      <c r="G8287" s="226">
        <v>8.02</v>
      </c>
      <c r="H8287" s="226">
        <v>4.96</v>
      </c>
      <c r="I8287" s="226">
        <v>12.97</v>
      </c>
      <c r="J8287" s="227">
        <v>64.86</v>
      </c>
      <c r="K8287" s="227">
        <v>281.36</v>
      </c>
      <c r="L8287" s="228">
        <v>-0.18</v>
      </c>
      <c r="M8287" s="229">
        <f t="shared" si="250"/>
        <v>281.18</v>
      </c>
      <c r="N8287" s="230">
        <v>10.57</v>
      </c>
    </row>
    <row r="8288" spans="1:14" x14ac:dyDescent="0.2">
      <c r="A8288" s="231" t="str">
        <f t="shared" si="251"/>
        <v>RC1.514Thinned030</v>
      </c>
      <c r="B8288" s="223" t="s">
        <v>236</v>
      </c>
      <c r="C8288" s="224">
        <v>1.5</v>
      </c>
      <c r="D8288" s="223">
        <v>14</v>
      </c>
      <c r="E8288" s="223" t="s">
        <v>172</v>
      </c>
      <c r="F8288" s="225" t="s">
        <v>6</v>
      </c>
      <c r="G8288" s="226">
        <v>6.95</v>
      </c>
      <c r="H8288" s="226">
        <v>0.59</v>
      </c>
      <c r="I8288" s="226">
        <v>7.55</v>
      </c>
      <c r="J8288" s="227">
        <v>37.729999999999997</v>
      </c>
      <c r="K8288" s="227">
        <v>319.08999999999997</v>
      </c>
      <c r="L8288" s="228">
        <v>-0.34</v>
      </c>
      <c r="M8288" s="229">
        <f t="shared" si="250"/>
        <v>318.75</v>
      </c>
      <c r="N8288" s="230">
        <v>9.09</v>
      </c>
    </row>
    <row r="8289" spans="1:14" x14ac:dyDescent="0.2">
      <c r="A8289" s="231" t="str">
        <f t="shared" si="251"/>
        <v>RC1.514Thinned035</v>
      </c>
      <c r="B8289" s="223" t="s">
        <v>236</v>
      </c>
      <c r="C8289" s="224">
        <v>1.5</v>
      </c>
      <c r="D8289" s="223">
        <v>14</v>
      </c>
      <c r="E8289" s="223" t="s">
        <v>172</v>
      </c>
      <c r="F8289" s="225" t="s">
        <v>7</v>
      </c>
      <c r="G8289" s="226">
        <v>7.66</v>
      </c>
      <c r="H8289" s="226">
        <v>3.21</v>
      </c>
      <c r="I8289" s="226">
        <v>10.87</v>
      </c>
      <c r="J8289" s="227">
        <v>54.33</v>
      </c>
      <c r="K8289" s="227">
        <v>373.42</v>
      </c>
      <c r="L8289" s="228">
        <v>-1.19</v>
      </c>
      <c r="M8289" s="229">
        <f t="shared" si="250"/>
        <v>372.23</v>
      </c>
      <c r="N8289" s="230">
        <v>4.84</v>
      </c>
    </row>
    <row r="8290" spans="1:14" x14ac:dyDescent="0.2">
      <c r="A8290" s="231" t="str">
        <f t="shared" si="251"/>
        <v>RC1.514Thinned040</v>
      </c>
      <c r="B8290" s="223" t="s">
        <v>236</v>
      </c>
      <c r="C8290" s="224">
        <v>1.5</v>
      </c>
      <c r="D8290" s="223">
        <v>14</v>
      </c>
      <c r="E8290" s="223" t="s">
        <v>172</v>
      </c>
      <c r="F8290" s="225" t="s">
        <v>8</v>
      </c>
      <c r="G8290" s="226">
        <v>8.2799999999999994</v>
      </c>
      <c r="H8290" s="226">
        <v>1.88</v>
      </c>
      <c r="I8290" s="226">
        <v>10.16</v>
      </c>
      <c r="J8290" s="227">
        <v>50.78</v>
      </c>
      <c r="K8290" s="227">
        <v>424.21</v>
      </c>
      <c r="L8290" s="228">
        <v>-2.11</v>
      </c>
      <c r="M8290" s="229">
        <f t="shared" si="250"/>
        <v>422.09999999999997</v>
      </c>
      <c r="N8290" s="230">
        <v>5.19</v>
      </c>
    </row>
    <row r="8291" spans="1:14" x14ac:dyDescent="0.2">
      <c r="A8291" s="231" t="str">
        <f t="shared" si="251"/>
        <v>RC1.514Thinned045</v>
      </c>
      <c r="B8291" s="223" t="s">
        <v>236</v>
      </c>
      <c r="C8291" s="224">
        <v>1.5</v>
      </c>
      <c r="D8291" s="223">
        <v>14</v>
      </c>
      <c r="E8291" s="223" t="s">
        <v>172</v>
      </c>
      <c r="F8291" s="225" t="s">
        <v>9</v>
      </c>
      <c r="G8291" s="226">
        <v>7.87</v>
      </c>
      <c r="H8291" s="226">
        <v>0.84</v>
      </c>
      <c r="I8291" s="226">
        <v>8.7100000000000009</v>
      </c>
      <c r="J8291" s="227">
        <v>43.55</v>
      </c>
      <c r="K8291" s="227">
        <v>467.75</v>
      </c>
      <c r="L8291" s="228">
        <v>-3.05</v>
      </c>
      <c r="M8291" s="229">
        <f t="shared" si="250"/>
        <v>464.7</v>
      </c>
      <c r="N8291" s="230">
        <v>5.39</v>
      </c>
    </row>
    <row r="8292" spans="1:14" x14ac:dyDescent="0.2">
      <c r="A8292" s="231" t="str">
        <f t="shared" si="251"/>
        <v>RC1.514Thinned050</v>
      </c>
      <c r="B8292" s="223" t="s">
        <v>236</v>
      </c>
      <c r="C8292" s="224">
        <v>1.5</v>
      </c>
      <c r="D8292" s="223">
        <v>14</v>
      </c>
      <c r="E8292" s="223" t="s">
        <v>172</v>
      </c>
      <c r="F8292" s="225" t="s">
        <v>10</v>
      </c>
      <c r="G8292" s="226">
        <v>7.16</v>
      </c>
      <c r="H8292" s="226">
        <v>0.56000000000000005</v>
      </c>
      <c r="I8292" s="226">
        <v>7.72</v>
      </c>
      <c r="J8292" s="227">
        <v>38.619999999999997</v>
      </c>
      <c r="K8292" s="227">
        <v>506.38</v>
      </c>
      <c r="L8292" s="228">
        <v>-3.99</v>
      </c>
      <c r="M8292" s="229">
        <f t="shared" si="250"/>
        <v>502.39</v>
      </c>
      <c r="N8292" s="230">
        <v>5.3</v>
      </c>
    </row>
    <row r="8293" spans="1:14" x14ac:dyDescent="0.2">
      <c r="A8293" s="231" t="str">
        <f t="shared" si="251"/>
        <v>RC1.514Thinned055</v>
      </c>
      <c r="B8293" s="223" t="s">
        <v>236</v>
      </c>
      <c r="C8293" s="224">
        <v>1.5</v>
      </c>
      <c r="D8293" s="223">
        <v>14</v>
      </c>
      <c r="E8293" s="223" t="s">
        <v>172</v>
      </c>
      <c r="F8293" s="225" t="s">
        <v>11</v>
      </c>
      <c r="G8293" s="226">
        <v>5.7</v>
      </c>
      <c r="H8293" s="226">
        <v>0</v>
      </c>
      <c r="I8293" s="226">
        <v>5.7</v>
      </c>
      <c r="J8293" s="227">
        <v>28.52</v>
      </c>
      <c r="K8293" s="227">
        <v>534.89</v>
      </c>
      <c r="L8293" s="228">
        <v>-4.95</v>
      </c>
      <c r="M8293" s="229">
        <f t="shared" si="250"/>
        <v>529.93999999999994</v>
      </c>
      <c r="N8293" s="230">
        <v>5.47</v>
      </c>
    </row>
    <row r="8294" spans="1:14" x14ac:dyDescent="0.2">
      <c r="A8294" s="231" t="str">
        <f t="shared" si="251"/>
        <v>RC1.514Thinned060</v>
      </c>
      <c r="B8294" s="223" t="s">
        <v>236</v>
      </c>
      <c r="C8294" s="224">
        <v>1.5</v>
      </c>
      <c r="D8294" s="223">
        <v>14</v>
      </c>
      <c r="E8294" s="223" t="s">
        <v>172</v>
      </c>
      <c r="F8294" s="225" t="s">
        <v>12</v>
      </c>
      <c r="G8294" s="226">
        <v>6.96</v>
      </c>
      <c r="H8294" s="226">
        <v>-0.42</v>
      </c>
      <c r="I8294" s="226">
        <v>6.54</v>
      </c>
      <c r="J8294" s="227">
        <v>32.69</v>
      </c>
      <c r="K8294" s="227">
        <v>567.59</v>
      </c>
      <c r="L8294" s="228">
        <v>-5.75</v>
      </c>
      <c r="M8294" s="229">
        <f t="shared" si="250"/>
        <v>561.84</v>
      </c>
      <c r="N8294" s="230">
        <v>4.57</v>
      </c>
    </row>
    <row r="8295" spans="1:14" x14ac:dyDescent="0.2">
      <c r="A8295" s="231" t="str">
        <f t="shared" si="251"/>
        <v>RC1.514Thinned065</v>
      </c>
      <c r="B8295" s="223" t="s">
        <v>236</v>
      </c>
      <c r="C8295" s="224">
        <v>1.5</v>
      </c>
      <c r="D8295" s="223">
        <v>14</v>
      </c>
      <c r="E8295" s="223" t="s">
        <v>172</v>
      </c>
      <c r="F8295" s="225" t="s">
        <v>13</v>
      </c>
      <c r="G8295" s="226">
        <v>5.85</v>
      </c>
      <c r="H8295" s="226">
        <v>-0.26</v>
      </c>
      <c r="I8295" s="226">
        <v>5.59</v>
      </c>
      <c r="J8295" s="227">
        <v>27.95</v>
      </c>
      <c r="K8295" s="227">
        <v>595.53</v>
      </c>
      <c r="L8295" s="228">
        <v>-6.46</v>
      </c>
      <c r="M8295" s="229">
        <f t="shared" si="250"/>
        <v>589.06999999999994</v>
      </c>
      <c r="N8295" s="230">
        <v>4.05</v>
      </c>
    </row>
    <row r="8296" spans="1:14" x14ac:dyDescent="0.2">
      <c r="A8296" s="231" t="str">
        <f t="shared" si="251"/>
        <v>RC1.514Thinned070</v>
      </c>
      <c r="B8296" s="223" t="s">
        <v>236</v>
      </c>
      <c r="C8296" s="224">
        <v>1.5</v>
      </c>
      <c r="D8296" s="223">
        <v>14</v>
      </c>
      <c r="E8296" s="223" t="s">
        <v>172</v>
      </c>
      <c r="F8296" s="225" t="s">
        <v>200</v>
      </c>
      <c r="G8296" s="226">
        <v>5.76</v>
      </c>
      <c r="H8296" s="226">
        <v>-0.21</v>
      </c>
      <c r="I8296" s="226">
        <v>5.55</v>
      </c>
      <c r="J8296" s="227">
        <v>27.73</v>
      </c>
      <c r="K8296" s="227">
        <v>623.26</v>
      </c>
      <c r="L8296" s="228">
        <v>-7.14</v>
      </c>
      <c r="M8296" s="229">
        <f t="shared" si="250"/>
        <v>616.12</v>
      </c>
      <c r="N8296" s="230">
        <v>3.83</v>
      </c>
    </row>
    <row r="8297" spans="1:14" x14ac:dyDescent="0.2">
      <c r="A8297" s="231" t="str">
        <f t="shared" si="251"/>
        <v>RC1.514Thinned075</v>
      </c>
      <c r="B8297" s="223" t="s">
        <v>236</v>
      </c>
      <c r="C8297" s="224">
        <v>1.5</v>
      </c>
      <c r="D8297" s="223">
        <v>14</v>
      </c>
      <c r="E8297" s="223" t="s">
        <v>172</v>
      </c>
      <c r="F8297" s="225" t="s">
        <v>201</v>
      </c>
      <c r="G8297" s="226">
        <v>5.57</v>
      </c>
      <c r="H8297" s="226">
        <v>-0.16</v>
      </c>
      <c r="I8297" s="226">
        <v>5.41</v>
      </c>
      <c r="J8297" s="227">
        <v>27.05</v>
      </c>
      <c r="K8297" s="227">
        <v>650.30999999999995</v>
      </c>
      <c r="L8297" s="228">
        <v>-7.79</v>
      </c>
      <c r="M8297" s="229">
        <f t="shared" si="250"/>
        <v>642.52</v>
      </c>
      <c r="N8297" s="230">
        <v>3.69</v>
      </c>
    </row>
    <row r="8298" spans="1:14" x14ac:dyDescent="0.2">
      <c r="A8298" s="231" t="str">
        <f t="shared" si="251"/>
        <v>RC1.514Thinned080</v>
      </c>
      <c r="B8298" s="223" t="s">
        <v>236</v>
      </c>
      <c r="C8298" s="224">
        <v>1.5</v>
      </c>
      <c r="D8298" s="223">
        <v>14</v>
      </c>
      <c r="E8298" s="223" t="s">
        <v>172</v>
      </c>
      <c r="F8298" s="225" t="s">
        <v>202</v>
      </c>
      <c r="G8298" s="226">
        <v>4.88</v>
      </c>
      <c r="H8298" s="226">
        <v>0</v>
      </c>
      <c r="I8298" s="226">
        <v>4.88</v>
      </c>
      <c r="J8298" s="227">
        <v>24.38</v>
      </c>
      <c r="K8298" s="227">
        <v>674.69</v>
      </c>
      <c r="L8298" s="228">
        <v>-8.4</v>
      </c>
      <c r="M8298" s="229">
        <f t="shared" si="250"/>
        <v>666.29000000000008</v>
      </c>
      <c r="N8298" s="230">
        <v>3.47</v>
      </c>
    </row>
    <row r="8299" spans="1:14" x14ac:dyDescent="0.2">
      <c r="A8299" s="231" t="str">
        <f t="shared" si="251"/>
        <v>RC1.514Thinned085</v>
      </c>
      <c r="B8299" s="223" t="s">
        <v>236</v>
      </c>
      <c r="C8299" s="224">
        <v>1.5</v>
      </c>
      <c r="D8299" s="223">
        <v>14</v>
      </c>
      <c r="E8299" s="223" t="s">
        <v>172</v>
      </c>
      <c r="F8299" s="225" t="s">
        <v>203</v>
      </c>
      <c r="G8299" s="226">
        <v>3.62</v>
      </c>
      <c r="H8299" s="226">
        <v>-0.03</v>
      </c>
      <c r="I8299" s="226">
        <v>3.58</v>
      </c>
      <c r="J8299" s="227">
        <v>17.91</v>
      </c>
      <c r="K8299" s="227">
        <v>692.6</v>
      </c>
      <c r="L8299" s="228">
        <v>-8.98</v>
      </c>
      <c r="M8299" s="229">
        <f t="shared" si="250"/>
        <v>683.62</v>
      </c>
      <c r="N8299" s="230">
        <v>3.32</v>
      </c>
    </row>
    <row r="8300" spans="1:14" x14ac:dyDescent="0.2">
      <c r="A8300" s="231" t="str">
        <f t="shared" si="251"/>
        <v>RC1.514Thinned090</v>
      </c>
      <c r="B8300" s="223" t="s">
        <v>236</v>
      </c>
      <c r="C8300" s="224">
        <v>1.5</v>
      </c>
      <c r="D8300" s="223">
        <v>14</v>
      </c>
      <c r="E8300" s="223" t="s">
        <v>172</v>
      </c>
      <c r="F8300" s="225" t="s">
        <v>204</v>
      </c>
      <c r="G8300" s="226">
        <v>3.44</v>
      </c>
      <c r="H8300" s="226">
        <v>-0.06</v>
      </c>
      <c r="I8300" s="226">
        <v>3.37</v>
      </c>
      <c r="J8300" s="227">
        <v>16.87</v>
      </c>
      <c r="K8300" s="227">
        <v>709.47</v>
      </c>
      <c r="L8300" s="228">
        <v>-9.5399999999999991</v>
      </c>
      <c r="M8300" s="229">
        <f t="shared" si="250"/>
        <v>699.93000000000006</v>
      </c>
      <c r="N8300" s="230">
        <v>3.17</v>
      </c>
    </row>
    <row r="8301" spans="1:14" x14ac:dyDescent="0.2">
      <c r="A8301" s="231" t="str">
        <f t="shared" si="251"/>
        <v>RC1.514Thinned095</v>
      </c>
      <c r="B8301" s="223" t="s">
        <v>236</v>
      </c>
      <c r="C8301" s="224">
        <v>1.5</v>
      </c>
      <c r="D8301" s="223">
        <v>14</v>
      </c>
      <c r="E8301" s="223" t="s">
        <v>172</v>
      </c>
      <c r="F8301" s="225" t="s">
        <v>205</v>
      </c>
      <c r="G8301" s="226">
        <v>3.35</v>
      </c>
      <c r="H8301" s="226">
        <v>-0.09</v>
      </c>
      <c r="I8301" s="226">
        <v>3.27</v>
      </c>
      <c r="J8301" s="227">
        <v>16.34</v>
      </c>
      <c r="K8301" s="227">
        <v>725.82</v>
      </c>
      <c r="L8301" s="228">
        <v>-10.08</v>
      </c>
      <c r="M8301" s="229">
        <f t="shared" si="250"/>
        <v>715.74</v>
      </c>
      <c r="N8301" s="230">
        <v>3.03</v>
      </c>
    </row>
    <row r="8302" spans="1:14" x14ac:dyDescent="0.2">
      <c r="A8302" s="231" t="str">
        <f t="shared" si="251"/>
        <v>RC1.514Thinned100</v>
      </c>
      <c r="B8302" s="223" t="s">
        <v>236</v>
      </c>
      <c r="C8302" s="224">
        <v>1.5</v>
      </c>
      <c r="D8302" s="223">
        <v>14</v>
      </c>
      <c r="E8302" s="223" t="s">
        <v>172</v>
      </c>
      <c r="F8302" s="225" t="s">
        <v>206</v>
      </c>
      <c r="G8302" s="226">
        <v>2.93</v>
      </c>
      <c r="H8302" s="226">
        <v>-0.11</v>
      </c>
      <c r="I8302" s="226">
        <v>2.82</v>
      </c>
      <c r="J8302" s="227">
        <v>14.11</v>
      </c>
      <c r="K8302" s="227">
        <v>739.93</v>
      </c>
      <c r="L8302" s="228">
        <v>-10.59</v>
      </c>
      <c r="M8302" s="229">
        <f t="shared" si="250"/>
        <v>729.33999999999992</v>
      </c>
      <c r="N8302" s="230">
        <v>2.89</v>
      </c>
    </row>
    <row r="8303" spans="1:14" x14ac:dyDescent="0.2">
      <c r="A8303" s="231" t="str">
        <f t="shared" si="251"/>
        <v>RC1.514Thinned105</v>
      </c>
      <c r="B8303" s="223" t="s">
        <v>236</v>
      </c>
      <c r="C8303" s="224">
        <v>1.5</v>
      </c>
      <c r="D8303" s="223">
        <v>14</v>
      </c>
      <c r="E8303" s="223" t="s">
        <v>172</v>
      </c>
      <c r="F8303" s="225" t="s">
        <v>207</v>
      </c>
      <c r="G8303" s="226">
        <v>2.5299999999999998</v>
      </c>
      <c r="H8303" s="226">
        <v>-0.12</v>
      </c>
      <c r="I8303" s="226">
        <v>2.41</v>
      </c>
      <c r="J8303" s="227">
        <v>12.03</v>
      </c>
      <c r="K8303" s="227">
        <v>751.96</v>
      </c>
      <c r="L8303" s="228">
        <v>-11.07</v>
      </c>
      <c r="M8303" s="229">
        <f t="shared" si="250"/>
        <v>740.89</v>
      </c>
      <c r="N8303" s="230">
        <v>2.74</v>
      </c>
    </row>
    <row r="8304" spans="1:14" x14ac:dyDescent="0.2">
      <c r="A8304" s="231" t="str">
        <f t="shared" si="251"/>
        <v>RC1.514Thinned110</v>
      </c>
      <c r="B8304" s="223" t="s">
        <v>236</v>
      </c>
      <c r="C8304" s="224">
        <v>1.5</v>
      </c>
      <c r="D8304" s="223">
        <v>14</v>
      </c>
      <c r="E8304" s="223" t="s">
        <v>172</v>
      </c>
      <c r="F8304" s="225" t="s">
        <v>208</v>
      </c>
      <c r="G8304" s="226">
        <v>1.79</v>
      </c>
      <c r="H8304" s="226">
        <v>-0.16</v>
      </c>
      <c r="I8304" s="226">
        <v>1.63</v>
      </c>
      <c r="J8304" s="227">
        <v>8.15</v>
      </c>
      <c r="K8304" s="227">
        <v>760.11</v>
      </c>
      <c r="L8304" s="228">
        <v>-11.53</v>
      </c>
      <c r="M8304" s="229">
        <f t="shared" si="250"/>
        <v>748.58</v>
      </c>
      <c r="N8304" s="230">
        <v>2.62</v>
      </c>
    </row>
    <row r="8305" spans="1:14" x14ac:dyDescent="0.2">
      <c r="A8305" s="231" t="str">
        <f t="shared" si="251"/>
        <v>RC1.514Thinned115</v>
      </c>
      <c r="B8305" s="223" t="s">
        <v>236</v>
      </c>
      <c r="C8305" s="224">
        <v>1.5</v>
      </c>
      <c r="D8305" s="223">
        <v>14</v>
      </c>
      <c r="E8305" s="223" t="s">
        <v>172</v>
      </c>
      <c r="F8305" s="225" t="s">
        <v>209</v>
      </c>
      <c r="G8305" s="226">
        <v>1.4</v>
      </c>
      <c r="H8305" s="226">
        <v>-0.2</v>
      </c>
      <c r="I8305" s="226">
        <v>1.2</v>
      </c>
      <c r="J8305" s="227">
        <v>5.99</v>
      </c>
      <c r="K8305" s="227">
        <v>766.1</v>
      </c>
      <c r="L8305" s="228">
        <v>-11.97</v>
      </c>
      <c r="M8305" s="229">
        <f t="shared" si="250"/>
        <v>754.13</v>
      </c>
      <c r="N8305" s="230">
        <v>2.5099999999999998</v>
      </c>
    </row>
    <row r="8306" spans="1:14" x14ac:dyDescent="0.2">
      <c r="A8306" s="231" t="str">
        <f t="shared" si="251"/>
        <v>RC1.514Thinned120</v>
      </c>
      <c r="B8306" s="223" t="s">
        <v>236</v>
      </c>
      <c r="C8306" s="224">
        <v>1.5</v>
      </c>
      <c r="D8306" s="223">
        <v>14</v>
      </c>
      <c r="E8306" s="223" t="s">
        <v>172</v>
      </c>
      <c r="F8306" s="225" t="s">
        <v>210</v>
      </c>
      <c r="G8306" s="226">
        <v>1.54</v>
      </c>
      <c r="H8306" s="226">
        <v>-0.21</v>
      </c>
      <c r="I8306" s="226">
        <v>1.33</v>
      </c>
      <c r="J8306" s="227">
        <v>6.65</v>
      </c>
      <c r="K8306" s="227">
        <v>772.75</v>
      </c>
      <c r="L8306" s="228">
        <v>-12.39</v>
      </c>
      <c r="M8306" s="229">
        <f t="shared" ref="M8306:M8369" si="252">K8306+L8306</f>
        <v>760.36</v>
      </c>
      <c r="N8306" s="230">
        <v>2.4</v>
      </c>
    </row>
    <row r="8307" spans="1:14" x14ac:dyDescent="0.2">
      <c r="A8307" s="231" t="str">
        <f t="shared" si="251"/>
        <v>RC1.514Thinned125</v>
      </c>
      <c r="B8307" s="223" t="s">
        <v>236</v>
      </c>
      <c r="C8307" s="224">
        <v>1.5</v>
      </c>
      <c r="D8307" s="223">
        <v>14</v>
      </c>
      <c r="E8307" s="223" t="s">
        <v>172</v>
      </c>
      <c r="F8307" s="225" t="s">
        <v>211</v>
      </c>
      <c r="G8307" s="226">
        <v>1.29</v>
      </c>
      <c r="H8307" s="226">
        <v>-0.21</v>
      </c>
      <c r="I8307" s="226">
        <v>1.07</v>
      </c>
      <c r="J8307" s="227">
        <v>5.36</v>
      </c>
      <c r="K8307" s="227">
        <v>778.11</v>
      </c>
      <c r="L8307" s="228">
        <v>-12.8</v>
      </c>
      <c r="M8307" s="229">
        <f t="shared" si="252"/>
        <v>765.31000000000006</v>
      </c>
      <c r="N8307" s="230">
        <v>2.29</v>
      </c>
    </row>
    <row r="8308" spans="1:14" x14ac:dyDescent="0.2">
      <c r="A8308" s="231" t="str">
        <f t="shared" si="251"/>
        <v>RC1.514Thinned130</v>
      </c>
      <c r="B8308" s="223" t="s">
        <v>236</v>
      </c>
      <c r="C8308" s="224">
        <v>1.5</v>
      </c>
      <c r="D8308" s="223">
        <v>14</v>
      </c>
      <c r="E8308" s="223" t="s">
        <v>172</v>
      </c>
      <c r="F8308" s="225" t="s">
        <v>212</v>
      </c>
      <c r="G8308" s="226">
        <v>1.03</v>
      </c>
      <c r="H8308" s="226">
        <v>-0.21</v>
      </c>
      <c r="I8308" s="226">
        <v>0.81</v>
      </c>
      <c r="J8308" s="227">
        <v>4.0599999999999996</v>
      </c>
      <c r="K8308" s="227">
        <v>782.17</v>
      </c>
      <c r="L8308" s="228">
        <v>-13.18</v>
      </c>
      <c r="M8308" s="229">
        <f t="shared" si="252"/>
        <v>768.99</v>
      </c>
      <c r="N8308" s="230">
        <v>2.1800000000000002</v>
      </c>
    </row>
    <row r="8309" spans="1:14" x14ac:dyDescent="0.2">
      <c r="A8309" s="231" t="str">
        <f t="shared" si="251"/>
        <v>RC1.514Thinned135</v>
      </c>
      <c r="B8309" s="223" t="s">
        <v>236</v>
      </c>
      <c r="C8309" s="224">
        <v>1.5</v>
      </c>
      <c r="D8309" s="223">
        <v>14</v>
      </c>
      <c r="E8309" s="223" t="s">
        <v>172</v>
      </c>
      <c r="F8309" s="225" t="s">
        <v>213</v>
      </c>
      <c r="G8309" s="226">
        <v>0.89</v>
      </c>
      <c r="H8309" s="226">
        <v>-0.21</v>
      </c>
      <c r="I8309" s="226">
        <v>0.68</v>
      </c>
      <c r="J8309" s="227">
        <v>3.42</v>
      </c>
      <c r="K8309" s="227">
        <v>785.6</v>
      </c>
      <c r="L8309" s="228">
        <v>-13.54</v>
      </c>
      <c r="M8309" s="229">
        <f t="shared" si="252"/>
        <v>772.06000000000006</v>
      </c>
      <c r="N8309" s="230">
        <v>2.08</v>
      </c>
    </row>
    <row r="8310" spans="1:14" x14ac:dyDescent="0.2">
      <c r="A8310" s="231" t="str">
        <f t="shared" si="251"/>
        <v>RC1.514Thinned140</v>
      </c>
      <c r="B8310" s="223" t="s">
        <v>236</v>
      </c>
      <c r="C8310" s="224">
        <v>1.5</v>
      </c>
      <c r="D8310" s="223">
        <v>14</v>
      </c>
      <c r="E8310" s="223" t="s">
        <v>172</v>
      </c>
      <c r="F8310" s="225" t="s">
        <v>214</v>
      </c>
      <c r="G8310" s="226">
        <v>0.69</v>
      </c>
      <c r="H8310" s="226">
        <v>-0.21</v>
      </c>
      <c r="I8310" s="226">
        <v>0.48</v>
      </c>
      <c r="J8310" s="227">
        <v>2.41</v>
      </c>
      <c r="K8310" s="227">
        <v>788.01</v>
      </c>
      <c r="L8310" s="228">
        <v>-13.89</v>
      </c>
      <c r="M8310" s="229">
        <f t="shared" si="252"/>
        <v>774.12</v>
      </c>
      <c r="N8310" s="230">
        <v>1.98</v>
      </c>
    </row>
    <row r="8311" spans="1:14" x14ac:dyDescent="0.2">
      <c r="A8311" s="231" t="str">
        <f t="shared" si="251"/>
        <v>RC1.514Thinned145</v>
      </c>
      <c r="B8311" s="223" t="s">
        <v>236</v>
      </c>
      <c r="C8311" s="224">
        <v>1.5</v>
      </c>
      <c r="D8311" s="223">
        <v>14</v>
      </c>
      <c r="E8311" s="223" t="s">
        <v>172</v>
      </c>
      <c r="F8311" s="225" t="s">
        <v>215</v>
      </c>
      <c r="G8311" s="226">
        <v>0.54</v>
      </c>
      <c r="H8311" s="226">
        <v>-0.21</v>
      </c>
      <c r="I8311" s="226">
        <v>0.33</v>
      </c>
      <c r="J8311" s="227">
        <v>1.65</v>
      </c>
      <c r="K8311" s="227">
        <v>789.65</v>
      </c>
      <c r="L8311" s="228">
        <v>-14.23</v>
      </c>
      <c r="M8311" s="229">
        <f t="shared" si="252"/>
        <v>775.42</v>
      </c>
      <c r="N8311" s="230">
        <v>1.88</v>
      </c>
    </row>
    <row r="8312" spans="1:14" x14ac:dyDescent="0.2">
      <c r="A8312" s="231" t="str">
        <f t="shared" si="251"/>
        <v>RC1.514Thinned150</v>
      </c>
      <c r="B8312" s="223" t="s">
        <v>236</v>
      </c>
      <c r="C8312" s="224">
        <v>1.5</v>
      </c>
      <c r="D8312" s="223">
        <v>14</v>
      </c>
      <c r="E8312" s="223" t="s">
        <v>172</v>
      </c>
      <c r="F8312" s="225" t="s">
        <v>216</v>
      </c>
      <c r="G8312" s="226">
        <v>0.38</v>
      </c>
      <c r="H8312" s="226">
        <v>-0.21</v>
      </c>
      <c r="I8312" s="226">
        <v>0.17</v>
      </c>
      <c r="J8312" s="227">
        <v>0.87</v>
      </c>
      <c r="K8312" s="227">
        <v>790.52</v>
      </c>
      <c r="L8312" s="228">
        <v>-14.54</v>
      </c>
      <c r="M8312" s="229">
        <f t="shared" si="252"/>
        <v>775.98</v>
      </c>
      <c r="N8312" s="230">
        <v>1.79</v>
      </c>
    </row>
    <row r="8313" spans="1:14" x14ac:dyDescent="0.2">
      <c r="A8313" s="231" t="str">
        <f t="shared" si="251"/>
        <v>RC1.514Thinned155</v>
      </c>
      <c r="B8313" s="223" t="s">
        <v>236</v>
      </c>
      <c r="C8313" s="224">
        <v>1.5</v>
      </c>
      <c r="D8313" s="223">
        <v>14</v>
      </c>
      <c r="E8313" s="223" t="s">
        <v>172</v>
      </c>
      <c r="F8313" s="225" t="s">
        <v>217</v>
      </c>
      <c r="G8313" s="226">
        <v>7.0000000000000007E-2</v>
      </c>
      <c r="H8313" s="226">
        <v>-0.21</v>
      </c>
      <c r="I8313" s="226">
        <v>-0.14000000000000001</v>
      </c>
      <c r="J8313" s="227">
        <v>-0.68</v>
      </c>
      <c r="K8313" s="227">
        <v>789.84</v>
      </c>
      <c r="L8313" s="228">
        <v>-14.84</v>
      </c>
      <c r="M8313" s="229">
        <f t="shared" si="252"/>
        <v>775</v>
      </c>
      <c r="N8313" s="230">
        <v>1.71</v>
      </c>
    </row>
    <row r="8314" spans="1:14" x14ac:dyDescent="0.2">
      <c r="A8314" s="231" t="str">
        <f t="shared" si="251"/>
        <v>RC1.514Thinned160</v>
      </c>
      <c r="B8314" s="223" t="s">
        <v>236</v>
      </c>
      <c r="C8314" s="224">
        <v>1.5</v>
      </c>
      <c r="D8314" s="223">
        <v>14</v>
      </c>
      <c r="E8314" s="223" t="s">
        <v>172</v>
      </c>
      <c r="F8314" s="225" t="s">
        <v>218</v>
      </c>
      <c r="G8314" s="226">
        <v>0.01</v>
      </c>
      <c r="H8314" s="226">
        <v>-0.21</v>
      </c>
      <c r="I8314" s="226">
        <v>-0.2</v>
      </c>
      <c r="J8314" s="227">
        <v>-1.01</v>
      </c>
      <c r="K8314" s="227">
        <v>788.83</v>
      </c>
      <c r="L8314" s="228">
        <v>-15.13</v>
      </c>
      <c r="M8314" s="229">
        <f t="shared" si="252"/>
        <v>773.7</v>
      </c>
      <c r="N8314" s="230">
        <v>1.63</v>
      </c>
    </row>
    <row r="8315" spans="1:14" x14ac:dyDescent="0.2">
      <c r="A8315" s="231" t="str">
        <f t="shared" si="251"/>
        <v>RC1.514Thinned165</v>
      </c>
      <c r="B8315" s="223" t="s">
        <v>236</v>
      </c>
      <c r="C8315" s="224">
        <v>1.5</v>
      </c>
      <c r="D8315" s="223">
        <v>14</v>
      </c>
      <c r="E8315" s="223" t="s">
        <v>172</v>
      </c>
      <c r="F8315" s="225" t="s">
        <v>219</v>
      </c>
      <c r="G8315" s="226">
        <v>-0.08</v>
      </c>
      <c r="H8315" s="226">
        <v>-0.21</v>
      </c>
      <c r="I8315" s="226">
        <v>-0.28999999999999998</v>
      </c>
      <c r="J8315" s="227">
        <v>-1.46</v>
      </c>
      <c r="K8315" s="227">
        <v>787.37</v>
      </c>
      <c r="L8315" s="228">
        <v>-15.41</v>
      </c>
      <c r="M8315" s="229">
        <f t="shared" si="252"/>
        <v>771.96</v>
      </c>
      <c r="N8315" s="230">
        <v>1.56</v>
      </c>
    </row>
    <row r="8316" spans="1:14" x14ac:dyDescent="0.2">
      <c r="A8316" s="231" t="str">
        <f t="shared" si="251"/>
        <v>RC1.514Thinned170</v>
      </c>
      <c r="B8316" s="223" t="s">
        <v>236</v>
      </c>
      <c r="C8316" s="224">
        <v>1.5</v>
      </c>
      <c r="D8316" s="223">
        <v>14</v>
      </c>
      <c r="E8316" s="223" t="s">
        <v>172</v>
      </c>
      <c r="F8316" s="225" t="s">
        <v>220</v>
      </c>
      <c r="G8316" s="226">
        <v>-0.19</v>
      </c>
      <c r="H8316" s="226">
        <v>-0.21</v>
      </c>
      <c r="I8316" s="226">
        <v>-0.4</v>
      </c>
      <c r="J8316" s="227">
        <v>-1.98</v>
      </c>
      <c r="K8316" s="227">
        <v>785.38</v>
      </c>
      <c r="L8316" s="228">
        <v>-15.67</v>
      </c>
      <c r="M8316" s="229">
        <f t="shared" si="252"/>
        <v>769.71</v>
      </c>
      <c r="N8316" s="230">
        <v>1.49</v>
      </c>
    </row>
    <row r="8317" spans="1:14" x14ac:dyDescent="0.2">
      <c r="A8317" s="231" t="str">
        <f t="shared" si="251"/>
        <v>RC1.514Thinned175</v>
      </c>
      <c r="B8317" s="223" t="s">
        <v>236</v>
      </c>
      <c r="C8317" s="224">
        <v>1.5</v>
      </c>
      <c r="D8317" s="223">
        <v>14</v>
      </c>
      <c r="E8317" s="223" t="s">
        <v>172</v>
      </c>
      <c r="F8317" s="225" t="s">
        <v>221</v>
      </c>
      <c r="G8317" s="226">
        <v>-0.27</v>
      </c>
      <c r="H8317" s="226">
        <v>-0.21</v>
      </c>
      <c r="I8317" s="226">
        <v>-0.47</v>
      </c>
      <c r="J8317" s="227">
        <v>-2.37</v>
      </c>
      <c r="K8317" s="227">
        <v>783.01</v>
      </c>
      <c r="L8317" s="228">
        <v>-15.92</v>
      </c>
      <c r="M8317" s="229">
        <f t="shared" si="252"/>
        <v>767.09</v>
      </c>
      <c r="N8317" s="230">
        <v>1.42</v>
      </c>
    </row>
    <row r="8318" spans="1:14" x14ac:dyDescent="0.2">
      <c r="A8318" s="231" t="str">
        <f t="shared" si="251"/>
        <v>RC1.514Thinned180</v>
      </c>
      <c r="B8318" s="223" t="s">
        <v>236</v>
      </c>
      <c r="C8318" s="224">
        <v>1.5</v>
      </c>
      <c r="D8318" s="223">
        <v>14</v>
      </c>
      <c r="E8318" s="223" t="s">
        <v>172</v>
      </c>
      <c r="F8318" s="225" t="s">
        <v>222</v>
      </c>
      <c r="G8318" s="226">
        <v>-0.34</v>
      </c>
      <c r="H8318" s="226">
        <v>-0.2</v>
      </c>
      <c r="I8318" s="226">
        <v>-0.54</v>
      </c>
      <c r="J8318" s="227">
        <v>-2.7</v>
      </c>
      <c r="K8318" s="227">
        <v>780.32</v>
      </c>
      <c r="L8318" s="228">
        <v>-16.16</v>
      </c>
      <c r="M8318" s="229">
        <f t="shared" si="252"/>
        <v>764.16000000000008</v>
      </c>
      <c r="N8318" s="230">
        <v>1.36</v>
      </c>
    </row>
    <row r="8319" spans="1:14" x14ac:dyDescent="0.2">
      <c r="A8319" s="231" t="str">
        <f t="shared" si="251"/>
        <v>RC1.514Thinned185</v>
      </c>
      <c r="B8319" s="223" t="s">
        <v>236</v>
      </c>
      <c r="C8319" s="224">
        <v>1.5</v>
      </c>
      <c r="D8319" s="223">
        <v>14</v>
      </c>
      <c r="E8319" s="223" t="s">
        <v>172</v>
      </c>
      <c r="F8319" s="225" t="s">
        <v>223</v>
      </c>
      <c r="G8319" s="226">
        <v>-0.37</v>
      </c>
      <c r="H8319" s="226">
        <v>-0.2</v>
      </c>
      <c r="I8319" s="226">
        <v>-0.56999999999999995</v>
      </c>
      <c r="J8319" s="227">
        <v>-2.85</v>
      </c>
      <c r="K8319" s="227">
        <v>777.46</v>
      </c>
      <c r="L8319" s="228">
        <v>-16.39</v>
      </c>
      <c r="M8319" s="229">
        <f t="shared" si="252"/>
        <v>761.07</v>
      </c>
      <c r="N8319" s="230">
        <v>1.29</v>
      </c>
    </row>
    <row r="8320" spans="1:14" x14ac:dyDescent="0.2">
      <c r="A8320" s="231" t="str">
        <f t="shared" si="251"/>
        <v>RC1.514Thinned190</v>
      </c>
      <c r="B8320" s="223" t="s">
        <v>236</v>
      </c>
      <c r="C8320" s="224">
        <v>1.5</v>
      </c>
      <c r="D8320" s="223">
        <v>14</v>
      </c>
      <c r="E8320" s="223" t="s">
        <v>172</v>
      </c>
      <c r="F8320" s="225" t="s">
        <v>224</v>
      </c>
      <c r="G8320" s="226">
        <v>-0.39</v>
      </c>
      <c r="H8320" s="226">
        <v>-0.19</v>
      </c>
      <c r="I8320" s="226">
        <v>-0.57999999999999996</v>
      </c>
      <c r="J8320" s="227">
        <v>-2.89</v>
      </c>
      <c r="K8320" s="227">
        <v>774.57</v>
      </c>
      <c r="L8320" s="228">
        <v>-16.600000000000001</v>
      </c>
      <c r="M8320" s="229">
        <f t="shared" si="252"/>
        <v>757.97</v>
      </c>
      <c r="N8320" s="230">
        <v>1.24</v>
      </c>
    </row>
    <row r="8321" spans="1:14" x14ac:dyDescent="0.2">
      <c r="A8321" s="231" t="str">
        <f t="shared" si="251"/>
        <v>RC1.514Thinned195</v>
      </c>
      <c r="B8321" s="223" t="s">
        <v>236</v>
      </c>
      <c r="C8321" s="224">
        <v>1.5</v>
      </c>
      <c r="D8321" s="223">
        <v>14</v>
      </c>
      <c r="E8321" s="223" t="s">
        <v>172</v>
      </c>
      <c r="F8321" s="225" t="s">
        <v>225</v>
      </c>
      <c r="G8321" s="226">
        <v>-0.47</v>
      </c>
      <c r="H8321" s="226">
        <v>-0.18</v>
      </c>
      <c r="I8321" s="226">
        <v>-0.66</v>
      </c>
      <c r="J8321" s="227">
        <v>-3.28</v>
      </c>
      <c r="K8321" s="227">
        <v>771.3</v>
      </c>
      <c r="L8321" s="228">
        <v>-16.809999999999999</v>
      </c>
      <c r="M8321" s="229">
        <f t="shared" si="252"/>
        <v>754.49</v>
      </c>
      <c r="N8321" s="230">
        <v>1.18</v>
      </c>
    </row>
    <row r="8322" spans="1:14" x14ac:dyDescent="0.2">
      <c r="A8322" s="231" t="str">
        <f t="shared" ref="A8322:A8385" si="253">CONCATENATE(LEFT(B8322,2),TEXT(C8322,"0.0"),TEXT(D8322,"00"),E8322,TEXT(LEFT(F8322,3),"000"))</f>
        <v>RC1.516NO_thin000</v>
      </c>
      <c r="B8322" s="223" t="s">
        <v>236</v>
      </c>
      <c r="C8322" s="224">
        <v>1.5</v>
      </c>
      <c r="D8322" s="223">
        <v>16</v>
      </c>
      <c r="E8322" s="223" t="s">
        <v>199</v>
      </c>
      <c r="F8322" s="225" t="s">
        <v>0</v>
      </c>
      <c r="G8322" s="226">
        <v>0.49</v>
      </c>
      <c r="H8322" s="226">
        <v>1.03</v>
      </c>
      <c r="I8322" s="226">
        <v>1.52</v>
      </c>
      <c r="J8322" s="227">
        <v>7.59</v>
      </c>
      <c r="K8322" s="227">
        <v>7.59</v>
      </c>
      <c r="L8322" s="228">
        <v>0</v>
      </c>
      <c r="M8322" s="229">
        <f t="shared" si="252"/>
        <v>7.59</v>
      </c>
      <c r="N8322" s="230">
        <v>0</v>
      </c>
    </row>
    <row r="8323" spans="1:14" x14ac:dyDescent="0.2">
      <c r="A8323" s="231" t="str">
        <f t="shared" si="253"/>
        <v>RC1.516NO_thin005</v>
      </c>
      <c r="B8323" s="223" t="s">
        <v>236</v>
      </c>
      <c r="C8323" s="224">
        <v>1.5</v>
      </c>
      <c r="D8323" s="223">
        <v>16</v>
      </c>
      <c r="E8323" s="223" t="s">
        <v>199</v>
      </c>
      <c r="F8323" s="225" t="s">
        <v>1</v>
      </c>
      <c r="G8323" s="226">
        <v>1.5</v>
      </c>
      <c r="H8323" s="226">
        <v>1.26</v>
      </c>
      <c r="I8323" s="226">
        <v>2.77</v>
      </c>
      <c r="J8323" s="227">
        <v>13.84</v>
      </c>
      <c r="K8323" s="227">
        <v>21.43</v>
      </c>
      <c r="L8323" s="228">
        <v>0</v>
      </c>
      <c r="M8323" s="229">
        <f t="shared" si="252"/>
        <v>21.43</v>
      </c>
      <c r="N8323" s="230">
        <v>0</v>
      </c>
    </row>
    <row r="8324" spans="1:14" x14ac:dyDescent="0.2">
      <c r="A8324" s="231" t="str">
        <f t="shared" si="253"/>
        <v>RC1.516NO_thin010</v>
      </c>
      <c r="B8324" s="223" t="s">
        <v>236</v>
      </c>
      <c r="C8324" s="224">
        <v>1.5</v>
      </c>
      <c r="D8324" s="223">
        <v>16</v>
      </c>
      <c r="E8324" s="223" t="s">
        <v>199</v>
      </c>
      <c r="F8324" s="225" t="s">
        <v>2</v>
      </c>
      <c r="G8324" s="226">
        <v>4.59</v>
      </c>
      <c r="H8324" s="226">
        <v>1.27</v>
      </c>
      <c r="I8324" s="226">
        <v>5.86</v>
      </c>
      <c r="J8324" s="227">
        <v>29.29</v>
      </c>
      <c r="K8324" s="227">
        <v>50.72</v>
      </c>
      <c r="L8324" s="228">
        <v>0</v>
      </c>
      <c r="M8324" s="229">
        <f t="shared" si="252"/>
        <v>50.72</v>
      </c>
      <c r="N8324" s="230">
        <v>0</v>
      </c>
    </row>
    <row r="8325" spans="1:14" x14ac:dyDescent="0.2">
      <c r="A8325" s="231" t="str">
        <f t="shared" si="253"/>
        <v>RC1.516NO_thin015</v>
      </c>
      <c r="B8325" s="223" t="s">
        <v>236</v>
      </c>
      <c r="C8325" s="224">
        <v>1.5</v>
      </c>
      <c r="D8325" s="223">
        <v>16</v>
      </c>
      <c r="E8325" s="223" t="s">
        <v>199</v>
      </c>
      <c r="F8325" s="225" t="s">
        <v>3</v>
      </c>
      <c r="G8325" s="226">
        <v>14</v>
      </c>
      <c r="H8325" s="226">
        <v>1.27</v>
      </c>
      <c r="I8325" s="226">
        <v>15.27</v>
      </c>
      <c r="J8325" s="227">
        <v>76.349999999999994</v>
      </c>
      <c r="K8325" s="227">
        <v>127.08</v>
      </c>
      <c r="L8325" s="228">
        <v>0</v>
      </c>
      <c r="M8325" s="229">
        <f t="shared" si="252"/>
        <v>127.08</v>
      </c>
      <c r="N8325" s="230">
        <v>0</v>
      </c>
    </row>
    <row r="8326" spans="1:14" x14ac:dyDescent="0.2">
      <c r="A8326" s="231" t="str">
        <f t="shared" si="253"/>
        <v>RC1.516NO_thin020</v>
      </c>
      <c r="B8326" s="223" t="s">
        <v>236</v>
      </c>
      <c r="C8326" s="224">
        <v>1.5</v>
      </c>
      <c r="D8326" s="223">
        <v>16</v>
      </c>
      <c r="E8326" s="223" t="s">
        <v>199</v>
      </c>
      <c r="F8326" s="225" t="s">
        <v>4</v>
      </c>
      <c r="G8326" s="226">
        <v>27.99</v>
      </c>
      <c r="H8326" s="226">
        <v>8.93</v>
      </c>
      <c r="I8326" s="226">
        <v>36.93</v>
      </c>
      <c r="J8326" s="227">
        <v>184.63</v>
      </c>
      <c r="K8326" s="227">
        <v>311.70999999999998</v>
      </c>
      <c r="L8326" s="228">
        <v>0</v>
      </c>
      <c r="M8326" s="229">
        <f t="shared" si="252"/>
        <v>311.70999999999998</v>
      </c>
      <c r="N8326" s="230">
        <v>0</v>
      </c>
    </row>
    <row r="8327" spans="1:14" x14ac:dyDescent="0.2">
      <c r="A8327" s="231" t="str">
        <f t="shared" si="253"/>
        <v>RC1.516NO_thin025</v>
      </c>
      <c r="B8327" s="223" t="s">
        <v>236</v>
      </c>
      <c r="C8327" s="224">
        <v>1.5</v>
      </c>
      <c r="D8327" s="223">
        <v>16</v>
      </c>
      <c r="E8327" s="223" t="s">
        <v>199</v>
      </c>
      <c r="F8327" s="225" t="s">
        <v>5</v>
      </c>
      <c r="G8327" s="226">
        <v>18.45</v>
      </c>
      <c r="H8327" s="226">
        <v>8.02</v>
      </c>
      <c r="I8327" s="226">
        <v>26.47</v>
      </c>
      <c r="J8327" s="227">
        <v>132.33000000000001</v>
      </c>
      <c r="K8327" s="227">
        <v>444.03</v>
      </c>
      <c r="L8327" s="228">
        <v>0</v>
      </c>
      <c r="M8327" s="229">
        <f t="shared" si="252"/>
        <v>444.03</v>
      </c>
      <c r="N8327" s="230">
        <v>0</v>
      </c>
    </row>
    <row r="8328" spans="1:14" x14ac:dyDescent="0.2">
      <c r="A8328" s="231" t="str">
        <f t="shared" si="253"/>
        <v>RC1.516NO_thin030</v>
      </c>
      <c r="B8328" s="223" t="s">
        <v>236</v>
      </c>
      <c r="C8328" s="224">
        <v>1.5</v>
      </c>
      <c r="D8328" s="223">
        <v>16</v>
      </c>
      <c r="E8328" s="223" t="s">
        <v>199</v>
      </c>
      <c r="F8328" s="225" t="s">
        <v>6</v>
      </c>
      <c r="G8328" s="226">
        <v>11.95</v>
      </c>
      <c r="H8328" s="226">
        <v>3.64</v>
      </c>
      <c r="I8328" s="226">
        <v>15.59</v>
      </c>
      <c r="J8328" s="227">
        <v>77.94</v>
      </c>
      <c r="K8328" s="227">
        <v>521.98</v>
      </c>
      <c r="L8328" s="228">
        <v>0</v>
      </c>
      <c r="M8328" s="229">
        <f t="shared" si="252"/>
        <v>521.98</v>
      </c>
      <c r="N8328" s="230">
        <v>0</v>
      </c>
    </row>
    <row r="8329" spans="1:14" x14ac:dyDescent="0.2">
      <c r="A8329" s="231" t="str">
        <f t="shared" si="253"/>
        <v>RC1.516NO_thin035</v>
      </c>
      <c r="B8329" s="223" t="s">
        <v>236</v>
      </c>
      <c r="C8329" s="224">
        <v>1.5</v>
      </c>
      <c r="D8329" s="223">
        <v>16</v>
      </c>
      <c r="E8329" s="223" t="s">
        <v>199</v>
      </c>
      <c r="F8329" s="225" t="s">
        <v>7</v>
      </c>
      <c r="G8329" s="226">
        <v>14.29</v>
      </c>
      <c r="H8329" s="226">
        <v>3.54</v>
      </c>
      <c r="I8329" s="226">
        <v>17.84</v>
      </c>
      <c r="J8329" s="227">
        <v>89.18</v>
      </c>
      <c r="K8329" s="227">
        <v>611.16</v>
      </c>
      <c r="L8329" s="228">
        <v>0</v>
      </c>
      <c r="M8329" s="229">
        <f t="shared" si="252"/>
        <v>611.16</v>
      </c>
      <c r="N8329" s="230">
        <v>0</v>
      </c>
    </row>
    <row r="8330" spans="1:14" x14ac:dyDescent="0.2">
      <c r="A8330" s="231" t="str">
        <f t="shared" si="253"/>
        <v>RC1.516NO_thin040</v>
      </c>
      <c r="B8330" s="223" t="s">
        <v>236</v>
      </c>
      <c r="C8330" s="224">
        <v>1.5</v>
      </c>
      <c r="D8330" s="223">
        <v>16</v>
      </c>
      <c r="E8330" s="223" t="s">
        <v>199</v>
      </c>
      <c r="F8330" s="225" t="s">
        <v>8</v>
      </c>
      <c r="G8330" s="226">
        <v>13.81</v>
      </c>
      <c r="H8330" s="226">
        <v>2.2999999999999998</v>
      </c>
      <c r="I8330" s="226">
        <v>16.100000000000001</v>
      </c>
      <c r="J8330" s="227">
        <v>80.510000000000005</v>
      </c>
      <c r="K8330" s="227">
        <v>691.67</v>
      </c>
      <c r="L8330" s="228">
        <v>0</v>
      </c>
      <c r="M8330" s="229">
        <f t="shared" si="252"/>
        <v>691.67</v>
      </c>
      <c r="N8330" s="230">
        <v>0</v>
      </c>
    </row>
    <row r="8331" spans="1:14" x14ac:dyDescent="0.2">
      <c r="A8331" s="231" t="str">
        <f t="shared" si="253"/>
        <v>RC1.516NO_thin045</v>
      </c>
      <c r="B8331" s="223" t="s">
        <v>236</v>
      </c>
      <c r="C8331" s="224">
        <v>1.5</v>
      </c>
      <c r="D8331" s="223">
        <v>16</v>
      </c>
      <c r="E8331" s="223" t="s">
        <v>199</v>
      </c>
      <c r="F8331" s="225" t="s">
        <v>9</v>
      </c>
      <c r="G8331" s="226">
        <v>12.87</v>
      </c>
      <c r="H8331" s="226">
        <v>1.39</v>
      </c>
      <c r="I8331" s="226">
        <v>14.26</v>
      </c>
      <c r="J8331" s="227">
        <v>71.28</v>
      </c>
      <c r="K8331" s="227">
        <v>762.95</v>
      </c>
      <c r="L8331" s="228">
        <v>0</v>
      </c>
      <c r="M8331" s="229">
        <f t="shared" si="252"/>
        <v>762.95</v>
      </c>
      <c r="N8331" s="230">
        <v>0</v>
      </c>
    </row>
    <row r="8332" spans="1:14" x14ac:dyDescent="0.2">
      <c r="A8332" s="231" t="str">
        <f t="shared" si="253"/>
        <v>RC1.516NO_thin050</v>
      </c>
      <c r="B8332" s="223" t="s">
        <v>236</v>
      </c>
      <c r="C8332" s="224">
        <v>1.5</v>
      </c>
      <c r="D8332" s="223">
        <v>16</v>
      </c>
      <c r="E8332" s="223" t="s">
        <v>199</v>
      </c>
      <c r="F8332" s="225" t="s">
        <v>10</v>
      </c>
      <c r="G8332" s="226">
        <v>12.1</v>
      </c>
      <c r="H8332" s="226">
        <v>0.38</v>
      </c>
      <c r="I8332" s="226">
        <v>12.48</v>
      </c>
      <c r="J8332" s="227">
        <v>62.4</v>
      </c>
      <c r="K8332" s="227">
        <v>825.36</v>
      </c>
      <c r="L8332" s="228">
        <v>0</v>
      </c>
      <c r="M8332" s="229">
        <f t="shared" si="252"/>
        <v>825.36</v>
      </c>
      <c r="N8332" s="230">
        <v>0</v>
      </c>
    </row>
    <row r="8333" spans="1:14" x14ac:dyDescent="0.2">
      <c r="A8333" s="231" t="str">
        <f t="shared" si="253"/>
        <v>RC1.516NO_thin055</v>
      </c>
      <c r="B8333" s="223" t="s">
        <v>236</v>
      </c>
      <c r="C8333" s="224">
        <v>1.5</v>
      </c>
      <c r="D8333" s="223">
        <v>16</v>
      </c>
      <c r="E8333" s="223" t="s">
        <v>199</v>
      </c>
      <c r="F8333" s="225" t="s">
        <v>11</v>
      </c>
      <c r="G8333" s="226">
        <v>11.14</v>
      </c>
      <c r="H8333" s="226">
        <v>0.63</v>
      </c>
      <c r="I8333" s="226">
        <v>11.76</v>
      </c>
      <c r="J8333" s="227">
        <v>58.81</v>
      </c>
      <c r="K8333" s="227">
        <v>884.17</v>
      </c>
      <c r="L8333" s="228">
        <v>0</v>
      </c>
      <c r="M8333" s="229">
        <f t="shared" si="252"/>
        <v>884.17</v>
      </c>
      <c r="N8333" s="230">
        <v>0</v>
      </c>
    </row>
    <row r="8334" spans="1:14" x14ac:dyDescent="0.2">
      <c r="A8334" s="231" t="str">
        <f t="shared" si="253"/>
        <v>RC1.516NO_thin060</v>
      </c>
      <c r="B8334" s="223" t="s">
        <v>236</v>
      </c>
      <c r="C8334" s="224">
        <v>1.5</v>
      </c>
      <c r="D8334" s="223">
        <v>16</v>
      </c>
      <c r="E8334" s="223" t="s">
        <v>199</v>
      </c>
      <c r="F8334" s="225" t="s">
        <v>12</v>
      </c>
      <c r="G8334" s="226">
        <v>10.210000000000001</v>
      </c>
      <c r="H8334" s="226">
        <v>-0.79</v>
      </c>
      <c r="I8334" s="226">
        <v>9.42</v>
      </c>
      <c r="J8334" s="227">
        <v>47.1</v>
      </c>
      <c r="K8334" s="227">
        <v>931.27</v>
      </c>
      <c r="L8334" s="228">
        <v>0</v>
      </c>
      <c r="M8334" s="229">
        <f t="shared" si="252"/>
        <v>931.27</v>
      </c>
      <c r="N8334" s="230">
        <v>0</v>
      </c>
    </row>
    <row r="8335" spans="1:14" x14ac:dyDescent="0.2">
      <c r="A8335" s="231" t="str">
        <f t="shared" si="253"/>
        <v>RC1.516NO_thin065</v>
      </c>
      <c r="B8335" s="223" t="s">
        <v>236</v>
      </c>
      <c r="C8335" s="224">
        <v>1.5</v>
      </c>
      <c r="D8335" s="223">
        <v>16</v>
      </c>
      <c r="E8335" s="223" t="s">
        <v>199</v>
      </c>
      <c r="F8335" s="225" t="s">
        <v>13</v>
      </c>
      <c r="G8335" s="226">
        <v>9.7799999999999994</v>
      </c>
      <c r="H8335" s="226">
        <v>-0.11</v>
      </c>
      <c r="I8335" s="226">
        <v>9.67</v>
      </c>
      <c r="J8335" s="227">
        <v>48.37</v>
      </c>
      <c r="K8335" s="227">
        <v>979.64</v>
      </c>
      <c r="L8335" s="228">
        <v>0</v>
      </c>
      <c r="M8335" s="229">
        <f t="shared" si="252"/>
        <v>979.64</v>
      </c>
      <c r="N8335" s="230">
        <v>0</v>
      </c>
    </row>
    <row r="8336" spans="1:14" x14ac:dyDescent="0.2">
      <c r="A8336" s="231" t="str">
        <f t="shared" si="253"/>
        <v>RC1.516NO_thin070</v>
      </c>
      <c r="B8336" s="223" t="s">
        <v>236</v>
      </c>
      <c r="C8336" s="224">
        <v>1.5</v>
      </c>
      <c r="D8336" s="223">
        <v>16</v>
      </c>
      <c r="E8336" s="223" t="s">
        <v>199</v>
      </c>
      <c r="F8336" s="225" t="s">
        <v>200</v>
      </c>
      <c r="G8336" s="226">
        <v>9</v>
      </c>
      <c r="H8336" s="226">
        <v>0.3</v>
      </c>
      <c r="I8336" s="226">
        <v>9.3000000000000007</v>
      </c>
      <c r="J8336" s="227">
        <v>46.49</v>
      </c>
      <c r="K8336" s="227">
        <v>1026.1300000000001</v>
      </c>
      <c r="L8336" s="228">
        <v>0</v>
      </c>
      <c r="M8336" s="229">
        <f t="shared" si="252"/>
        <v>1026.1300000000001</v>
      </c>
      <c r="N8336" s="230">
        <v>0</v>
      </c>
    </row>
    <row r="8337" spans="1:14" x14ac:dyDescent="0.2">
      <c r="A8337" s="231" t="str">
        <f t="shared" si="253"/>
        <v>RC1.516NO_thin075</v>
      </c>
      <c r="B8337" s="223" t="s">
        <v>236</v>
      </c>
      <c r="C8337" s="224">
        <v>1.5</v>
      </c>
      <c r="D8337" s="223">
        <v>16</v>
      </c>
      <c r="E8337" s="223" t="s">
        <v>199</v>
      </c>
      <c r="F8337" s="225" t="s">
        <v>201</v>
      </c>
      <c r="G8337" s="226">
        <v>7.81</v>
      </c>
      <c r="H8337" s="226">
        <v>-0.44</v>
      </c>
      <c r="I8337" s="226">
        <v>7.37</v>
      </c>
      <c r="J8337" s="227">
        <v>36.83</v>
      </c>
      <c r="K8337" s="227">
        <v>1062.96</v>
      </c>
      <c r="L8337" s="228">
        <v>0</v>
      </c>
      <c r="M8337" s="229">
        <f t="shared" si="252"/>
        <v>1062.96</v>
      </c>
      <c r="N8337" s="230">
        <v>0</v>
      </c>
    </row>
    <row r="8338" spans="1:14" x14ac:dyDescent="0.2">
      <c r="A8338" s="231" t="str">
        <f t="shared" si="253"/>
        <v>RC1.516NO_thin080</v>
      </c>
      <c r="B8338" s="223" t="s">
        <v>236</v>
      </c>
      <c r="C8338" s="224">
        <v>1.5</v>
      </c>
      <c r="D8338" s="223">
        <v>16</v>
      </c>
      <c r="E8338" s="223" t="s">
        <v>199</v>
      </c>
      <c r="F8338" s="225" t="s">
        <v>202</v>
      </c>
      <c r="G8338" s="226">
        <v>7.41</v>
      </c>
      <c r="H8338" s="226">
        <v>-0.18</v>
      </c>
      <c r="I8338" s="226">
        <v>7.23</v>
      </c>
      <c r="J8338" s="227">
        <v>36.159999999999997</v>
      </c>
      <c r="K8338" s="227">
        <v>1099.1199999999999</v>
      </c>
      <c r="L8338" s="228">
        <v>0</v>
      </c>
      <c r="M8338" s="229">
        <f t="shared" si="252"/>
        <v>1099.1199999999999</v>
      </c>
      <c r="N8338" s="230">
        <v>0</v>
      </c>
    </row>
    <row r="8339" spans="1:14" x14ac:dyDescent="0.2">
      <c r="A8339" s="231" t="str">
        <f t="shared" si="253"/>
        <v>RC1.516NO_thin085</v>
      </c>
      <c r="B8339" s="223" t="s">
        <v>236</v>
      </c>
      <c r="C8339" s="224">
        <v>1.5</v>
      </c>
      <c r="D8339" s="223">
        <v>16</v>
      </c>
      <c r="E8339" s="223" t="s">
        <v>199</v>
      </c>
      <c r="F8339" s="225" t="s">
        <v>203</v>
      </c>
      <c r="G8339" s="226">
        <v>7.3</v>
      </c>
      <c r="H8339" s="226">
        <v>-0.48</v>
      </c>
      <c r="I8339" s="226">
        <v>6.82</v>
      </c>
      <c r="J8339" s="227">
        <v>34.08</v>
      </c>
      <c r="K8339" s="227">
        <v>1133.2</v>
      </c>
      <c r="L8339" s="228">
        <v>0</v>
      </c>
      <c r="M8339" s="229">
        <f t="shared" si="252"/>
        <v>1133.2</v>
      </c>
      <c r="N8339" s="230">
        <v>0</v>
      </c>
    </row>
    <row r="8340" spans="1:14" x14ac:dyDescent="0.2">
      <c r="A8340" s="231" t="str">
        <f t="shared" si="253"/>
        <v>RC1.516NO_thin090</v>
      </c>
      <c r="B8340" s="223" t="s">
        <v>236</v>
      </c>
      <c r="C8340" s="224">
        <v>1.5</v>
      </c>
      <c r="D8340" s="223">
        <v>16</v>
      </c>
      <c r="E8340" s="223" t="s">
        <v>199</v>
      </c>
      <c r="F8340" s="225" t="s">
        <v>204</v>
      </c>
      <c r="G8340" s="226">
        <v>6.29</v>
      </c>
      <c r="H8340" s="226">
        <v>-0.52</v>
      </c>
      <c r="I8340" s="226">
        <v>5.78</v>
      </c>
      <c r="J8340" s="227">
        <v>28.88</v>
      </c>
      <c r="K8340" s="227">
        <v>1162.08</v>
      </c>
      <c r="L8340" s="228">
        <v>0</v>
      </c>
      <c r="M8340" s="229">
        <f t="shared" si="252"/>
        <v>1162.08</v>
      </c>
      <c r="N8340" s="230">
        <v>0</v>
      </c>
    </row>
    <row r="8341" spans="1:14" x14ac:dyDescent="0.2">
      <c r="A8341" s="231" t="str">
        <f t="shared" si="253"/>
        <v>RC1.516NO_thin095</v>
      </c>
      <c r="B8341" s="223" t="s">
        <v>236</v>
      </c>
      <c r="C8341" s="224">
        <v>1.5</v>
      </c>
      <c r="D8341" s="223">
        <v>16</v>
      </c>
      <c r="E8341" s="223" t="s">
        <v>199</v>
      </c>
      <c r="F8341" s="225" t="s">
        <v>205</v>
      </c>
      <c r="G8341" s="226">
        <v>5.62</v>
      </c>
      <c r="H8341" s="226">
        <v>-0.45</v>
      </c>
      <c r="I8341" s="226">
        <v>5.17</v>
      </c>
      <c r="J8341" s="227">
        <v>25.84</v>
      </c>
      <c r="K8341" s="227">
        <v>1187.92</v>
      </c>
      <c r="L8341" s="228">
        <v>0</v>
      </c>
      <c r="M8341" s="229">
        <f t="shared" si="252"/>
        <v>1187.92</v>
      </c>
      <c r="N8341" s="230">
        <v>0</v>
      </c>
    </row>
    <row r="8342" spans="1:14" x14ac:dyDescent="0.2">
      <c r="A8342" s="231" t="str">
        <f t="shared" si="253"/>
        <v>RC1.516NO_thin100</v>
      </c>
      <c r="B8342" s="223" t="s">
        <v>236</v>
      </c>
      <c r="C8342" s="224">
        <v>1.5</v>
      </c>
      <c r="D8342" s="223">
        <v>16</v>
      </c>
      <c r="E8342" s="223" t="s">
        <v>199</v>
      </c>
      <c r="F8342" s="225" t="s">
        <v>206</v>
      </c>
      <c r="G8342" s="226">
        <v>5.45</v>
      </c>
      <c r="H8342" s="226">
        <v>-0.4</v>
      </c>
      <c r="I8342" s="226">
        <v>5.05</v>
      </c>
      <c r="J8342" s="227">
        <v>25.25</v>
      </c>
      <c r="K8342" s="227">
        <v>1213.17</v>
      </c>
      <c r="L8342" s="228">
        <v>0</v>
      </c>
      <c r="M8342" s="229">
        <f t="shared" si="252"/>
        <v>1213.17</v>
      </c>
      <c r="N8342" s="230">
        <v>0</v>
      </c>
    </row>
    <row r="8343" spans="1:14" x14ac:dyDescent="0.2">
      <c r="A8343" s="231" t="str">
        <f t="shared" si="253"/>
        <v>RC1.516NO_thin105</v>
      </c>
      <c r="B8343" s="223" t="s">
        <v>236</v>
      </c>
      <c r="C8343" s="224">
        <v>1.5</v>
      </c>
      <c r="D8343" s="223">
        <v>16</v>
      </c>
      <c r="E8343" s="223" t="s">
        <v>199</v>
      </c>
      <c r="F8343" s="225" t="s">
        <v>207</v>
      </c>
      <c r="G8343" s="226">
        <v>5.21</v>
      </c>
      <c r="H8343" s="226">
        <v>-0.38</v>
      </c>
      <c r="I8343" s="226">
        <v>4.83</v>
      </c>
      <c r="J8343" s="227">
        <v>24.13</v>
      </c>
      <c r="K8343" s="227">
        <v>1237.31</v>
      </c>
      <c r="L8343" s="228">
        <v>0</v>
      </c>
      <c r="M8343" s="229">
        <f t="shared" si="252"/>
        <v>1237.31</v>
      </c>
      <c r="N8343" s="230">
        <v>0</v>
      </c>
    </row>
    <row r="8344" spans="1:14" x14ac:dyDescent="0.2">
      <c r="A8344" s="231" t="str">
        <f t="shared" si="253"/>
        <v>RC1.516NO_thin110</v>
      </c>
      <c r="B8344" s="223" t="s">
        <v>236</v>
      </c>
      <c r="C8344" s="224">
        <v>1.5</v>
      </c>
      <c r="D8344" s="223">
        <v>16</v>
      </c>
      <c r="E8344" s="223" t="s">
        <v>199</v>
      </c>
      <c r="F8344" s="225" t="s">
        <v>208</v>
      </c>
      <c r="G8344" s="226">
        <v>4.87</v>
      </c>
      <c r="H8344" s="226">
        <v>-0.37</v>
      </c>
      <c r="I8344" s="226">
        <v>4.51</v>
      </c>
      <c r="J8344" s="227">
        <v>22.53</v>
      </c>
      <c r="K8344" s="227">
        <v>1259.8399999999999</v>
      </c>
      <c r="L8344" s="228">
        <v>0</v>
      </c>
      <c r="M8344" s="229">
        <f t="shared" si="252"/>
        <v>1259.8399999999999</v>
      </c>
      <c r="N8344" s="230">
        <v>0</v>
      </c>
    </row>
    <row r="8345" spans="1:14" x14ac:dyDescent="0.2">
      <c r="A8345" s="231" t="str">
        <f t="shared" si="253"/>
        <v>RC1.516NO_thin115</v>
      </c>
      <c r="B8345" s="223" t="s">
        <v>236</v>
      </c>
      <c r="C8345" s="224">
        <v>1.5</v>
      </c>
      <c r="D8345" s="223">
        <v>16</v>
      </c>
      <c r="E8345" s="223" t="s">
        <v>199</v>
      </c>
      <c r="F8345" s="225" t="s">
        <v>209</v>
      </c>
      <c r="G8345" s="226">
        <v>4.3499999999999996</v>
      </c>
      <c r="H8345" s="226">
        <v>-0.36</v>
      </c>
      <c r="I8345" s="226">
        <v>3.99</v>
      </c>
      <c r="J8345" s="227">
        <v>19.93</v>
      </c>
      <c r="K8345" s="227">
        <v>1279.77</v>
      </c>
      <c r="L8345" s="228">
        <v>0</v>
      </c>
      <c r="M8345" s="229">
        <f t="shared" si="252"/>
        <v>1279.77</v>
      </c>
      <c r="N8345" s="230">
        <v>0</v>
      </c>
    </row>
    <row r="8346" spans="1:14" x14ac:dyDescent="0.2">
      <c r="A8346" s="231" t="str">
        <f t="shared" si="253"/>
        <v>RC1.516NO_thin120</v>
      </c>
      <c r="B8346" s="223" t="s">
        <v>236</v>
      </c>
      <c r="C8346" s="224">
        <v>1.5</v>
      </c>
      <c r="D8346" s="223">
        <v>16</v>
      </c>
      <c r="E8346" s="223" t="s">
        <v>199</v>
      </c>
      <c r="F8346" s="225" t="s">
        <v>210</v>
      </c>
      <c r="G8346" s="226">
        <v>3.72</v>
      </c>
      <c r="H8346" s="226">
        <v>-0.31</v>
      </c>
      <c r="I8346" s="226">
        <v>3.42</v>
      </c>
      <c r="J8346" s="227">
        <v>17.09</v>
      </c>
      <c r="K8346" s="227">
        <v>1296.8599999999999</v>
      </c>
      <c r="L8346" s="228">
        <v>0</v>
      </c>
      <c r="M8346" s="229">
        <f t="shared" si="252"/>
        <v>1296.8599999999999</v>
      </c>
      <c r="N8346" s="230">
        <v>0</v>
      </c>
    </row>
    <row r="8347" spans="1:14" x14ac:dyDescent="0.2">
      <c r="A8347" s="231" t="str">
        <f t="shared" si="253"/>
        <v>RC1.516NO_thin125</v>
      </c>
      <c r="B8347" s="223" t="s">
        <v>236</v>
      </c>
      <c r="C8347" s="224">
        <v>1.5</v>
      </c>
      <c r="D8347" s="223">
        <v>16</v>
      </c>
      <c r="E8347" s="223" t="s">
        <v>199</v>
      </c>
      <c r="F8347" s="225" t="s">
        <v>211</v>
      </c>
      <c r="G8347" s="226">
        <v>3.22</v>
      </c>
      <c r="H8347" s="226">
        <v>-0.33</v>
      </c>
      <c r="I8347" s="226">
        <v>2.89</v>
      </c>
      <c r="J8347" s="227">
        <v>14.43</v>
      </c>
      <c r="K8347" s="227">
        <v>1311.28</v>
      </c>
      <c r="L8347" s="228">
        <v>0</v>
      </c>
      <c r="M8347" s="229">
        <f t="shared" si="252"/>
        <v>1311.28</v>
      </c>
      <c r="N8347" s="230">
        <v>0</v>
      </c>
    </row>
    <row r="8348" spans="1:14" x14ac:dyDescent="0.2">
      <c r="A8348" s="231" t="str">
        <f t="shared" si="253"/>
        <v>RC1.516NO_thin130</v>
      </c>
      <c r="B8348" s="223" t="s">
        <v>236</v>
      </c>
      <c r="C8348" s="224">
        <v>1.5</v>
      </c>
      <c r="D8348" s="223">
        <v>16</v>
      </c>
      <c r="E8348" s="223" t="s">
        <v>199</v>
      </c>
      <c r="F8348" s="225" t="s">
        <v>212</v>
      </c>
      <c r="G8348" s="226">
        <v>3.14</v>
      </c>
      <c r="H8348" s="226">
        <v>-0.32</v>
      </c>
      <c r="I8348" s="226">
        <v>2.82</v>
      </c>
      <c r="J8348" s="227">
        <v>14.09</v>
      </c>
      <c r="K8348" s="227">
        <v>1325.38</v>
      </c>
      <c r="L8348" s="228">
        <v>0</v>
      </c>
      <c r="M8348" s="229">
        <f t="shared" si="252"/>
        <v>1325.38</v>
      </c>
      <c r="N8348" s="230">
        <v>0</v>
      </c>
    </row>
    <row r="8349" spans="1:14" x14ac:dyDescent="0.2">
      <c r="A8349" s="231" t="str">
        <f t="shared" si="253"/>
        <v>RC1.516NO_thin135</v>
      </c>
      <c r="B8349" s="223" t="s">
        <v>236</v>
      </c>
      <c r="C8349" s="224">
        <v>1.5</v>
      </c>
      <c r="D8349" s="223">
        <v>16</v>
      </c>
      <c r="E8349" s="223" t="s">
        <v>199</v>
      </c>
      <c r="F8349" s="225" t="s">
        <v>213</v>
      </c>
      <c r="G8349" s="226">
        <v>3.07</v>
      </c>
      <c r="H8349" s="226">
        <v>-0.3</v>
      </c>
      <c r="I8349" s="226">
        <v>2.77</v>
      </c>
      <c r="J8349" s="227">
        <v>13.83</v>
      </c>
      <c r="K8349" s="227">
        <v>1339.2</v>
      </c>
      <c r="L8349" s="228">
        <v>0</v>
      </c>
      <c r="M8349" s="229">
        <f t="shared" si="252"/>
        <v>1339.2</v>
      </c>
      <c r="N8349" s="230">
        <v>0</v>
      </c>
    </row>
    <row r="8350" spans="1:14" x14ac:dyDescent="0.2">
      <c r="A8350" s="231" t="str">
        <f t="shared" si="253"/>
        <v>RC1.516NO_thin140</v>
      </c>
      <c r="B8350" s="223" t="s">
        <v>236</v>
      </c>
      <c r="C8350" s="224">
        <v>1.5</v>
      </c>
      <c r="D8350" s="223">
        <v>16</v>
      </c>
      <c r="E8350" s="223" t="s">
        <v>199</v>
      </c>
      <c r="F8350" s="225" t="s">
        <v>214</v>
      </c>
      <c r="G8350" s="226">
        <v>2.94</v>
      </c>
      <c r="H8350" s="226">
        <v>-0.28000000000000003</v>
      </c>
      <c r="I8350" s="226">
        <v>2.66</v>
      </c>
      <c r="J8350" s="227">
        <v>13.28</v>
      </c>
      <c r="K8350" s="227">
        <v>1352.49</v>
      </c>
      <c r="L8350" s="228">
        <v>0</v>
      </c>
      <c r="M8350" s="229">
        <f t="shared" si="252"/>
        <v>1352.49</v>
      </c>
      <c r="N8350" s="230">
        <v>0</v>
      </c>
    </row>
    <row r="8351" spans="1:14" x14ac:dyDescent="0.2">
      <c r="A8351" s="231" t="str">
        <f t="shared" si="253"/>
        <v>RC1.516NO_thin145</v>
      </c>
      <c r="B8351" s="223" t="s">
        <v>236</v>
      </c>
      <c r="C8351" s="224">
        <v>1.5</v>
      </c>
      <c r="D8351" s="223">
        <v>16</v>
      </c>
      <c r="E8351" s="223" t="s">
        <v>199</v>
      </c>
      <c r="F8351" s="225" t="s">
        <v>215</v>
      </c>
      <c r="G8351" s="226">
        <v>2.7</v>
      </c>
      <c r="H8351" s="226">
        <v>-0.26</v>
      </c>
      <c r="I8351" s="226">
        <v>2.44</v>
      </c>
      <c r="J8351" s="227">
        <v>12.19</v>
      </c>
      <c r="K8351" s="227">
        <v>1364.68</v>
      </c>
      <c r="L8351" s="228">
        <v>0</v>
      </c>
      <c r="M8351" s="229">
        <f t="shared" si="252"/>
        <v>1364.68</v>
      </c>
      <c r="N8351" s="230">
        <v>0</v>
      </c>
    </row>
    <row r="8352" spans="1:14" x14ac:dyDescent="0.2">
      <c r="A8352" s="231" t="str">
        <f t="shared" si="253"/>
        <v>RC1.516NO_thin150</v>
      </c>
      <c r="B8352" s="223" t="s">
        <v>236</v>
      </c>
      <c r="C8352" s="224">
        <v>1.5</v>
      </c>
      <c r="D8352" s="223">
        <v>16</v>
      </c>
      <c r="E8352" s="223" t="s">
        <v>199</v>
      </c>
      <c r="F8352" s="225" t="s">
        <v>216</v>
      </c>
      <c r="G8352" s="226">
        <v>2.5</v>
      </c>
      <c r="H8352" s="226">
        <v>-0.25</v>
      </c>
      <c r="I8352" s="226">
        <v>2.2599999999999998</v>
      </c>
      <c r="J8352" s="227">
        <v>11.28</v>
      </c>
      <c r="K8352" s="227">
        <v>1375.96</v>
      </c>
      <c r="L8352" s="228">
        <v>0</v>
      </c>
      <c r="M8352" s="229">
        <f t="shared" si="252"/>
        <v>1375.96</v>
      </c>
      <c r="N8352" s="230">
        <v>0</v>
      </c>
    </row>
    <row r="8353" spans="1:14" x14ac:dyDescent="0.2">
      <c r="A8353" s="231" t="str">
        <f t="shared" si="253"/>
        <v>RC1.516NO_thin155</v>
      </c>
      <c r="B8353" s="223" t="s">
        <v>236</v>
      </c>
      <c r="C8353" s="224">
        <v>1.5</v>
      </c>
      <c r="D8353" s="223">
        <v>16</v>
      </c>
      <c r="E8353" s="223" t="s">
        <v>199</v>
      </c>
      <c r="F8353" s="225" t="s">
        <v>217</v>
      </c>
      <c r="G8353" s="226">
        <v>2.31</v>
      </c>
      <c r="H8353" s="226">
        <v>-0.23</v>
      </c>
      <c r="I8353" s="226">
        <v>2.0699999999999998</v>
      </c>
      <c r="J8353" s="227">
        <v>10.37</v>
      </c>
      <c r="K8353" s="227">
        <v>1386.33</v>
      </c>
      <c r="L8353" s="228">
        <v>0</v>
      </c>
      <c r="M8353" s="229">
        <f t="shared" si="252"/>
        <v>1386.33</v>
      </c>
      <c r="N8353" s="230">
        <v>0</v>
      </c>
    </row>
    <row r="8354" spans="1:14" x14ac:dyDescent="0.2">
      <c r="A8354" s="231" t="str">
        <f t="shared" si="253"/>
        <v>RC1.516NO_thin160</v>
      </c>
      <c r="B8354" s="223" t="s">
        <v>236</v>
      </c>
      <c r="C8354" s="224">
        <v>1.5</v>
      </c>
      <c r="D8354" s="223">
        <v>16</v>
      </c>
      <c r="E8354" s="223" t="s">
        <v>199</v>
      </c>
      <c r="F8354" s="225" t="s">
        <v>218</v>
      </c>
      <c r="G8354" s="226">
        <v>2.19</v>
      </c>
      <c r="H8354" s="226">
        <v>-0.21</v>
      </c>
      <c r="I8354" s="226">
        <v>1.97</v>
      </c>
      <c r="J8354" s="227">
        <v>9.8699999999999992</v>
      </c>
      <c r="K8354" s="227">
        <v>1396.2</v>
      </c>
      <c r="L8354" s="228">
        <v>0</v>
      </c>
      <c r="M8354" s="229">
        <f t="shared" si="252"/>
        <v>1396.2</v>
      </c>
      <c r="N8354" s="230">
        <v>0</v>
      </c>
    </row>
    <row r="8355" spans="1:14" x14ac:dyDescent="0.2">
      <c r="A8355" s="231" t="str">
        <f t="shared" si="253"/>
        <v>RC1.516NO_thin165</v>
      </c>
      <c r="B8355" s="223" t="s">
        <v>236</v>
      </c>
      <c r="C8355" s="224">
        <v>1.5</v>
      </c>
      <c r="D8355" s="223">
        <v>16</v>
      </c>
      <c r="E8355" s="223" t="s">
        <v>199</v>
      </c>
      <c r="F8355" s="225" t="s">
        <v>219</v>
      </c>
      <c r="G8355" s="226">
        <v>1.97</v>
      </c>
      <c r="H8355" s="226">
        <v>-0.2</v>
      </c>
      <c r="I8355" s="226">
        <v>1.77</v>
      </c>
      <c r="J8355" s="227">
        <v>8.8699999999999992</v>
      </c>
      <c r="K8355" s="227">
        <v>1405.08</v>
      </c>
      <c r="L8355" s="228">
        <v>0</v>
      </c>
      <c r="M8355" s="229">
        <f t="shared" si="252"/>
        <v>1405.08</v>
      </c>
      <c r="N8355" s="230">
        <v>0</v>
      </c>
    </row>
    <row r="8356" spans="1:14" x14ac:dyDescent="0.2">
      <c r="A8356" s="231" t="str">
        <f t="shared" si="253"/>
        <v>RC1.516NO_thin170</v>
      </c>
      <c r="B8356" s="223" t="s">
        <v>236</v>
      </c>
      <c r="C8356" s="224">
        <v>1.5</v>
      </c>
      <c r="D8356" s="223">
        <v>16</v>
      </c>
      <c r="E8356" s="223" t="s">
        <v>199</v>
      </c>
      <c r="F8356" s="225" t="s">
        <v>220</v>
      </c>
      <c r="G8356" s="226">
        <v>1.87</v>
      </c>
      <c r="H8356" s="226">
        <v>-0.18</v>
      </c>
      <c r="I8356" s="226">
        <v>1.69</v>
      </c>
      <c r="J8356" s="227">
        <v>8.43</v>
      </c>
      <c r="K8356" s="227">
        <v>1413.51</v>
      </c>
      <c r="L8356" s="228">
        <v>0</v>
      </c>
      <c r="M8356" s="229">
        <f t="shared" si="252"/>
        <v>1413.51</v>
      </c>
      <c r="N8356" s="230">
        <v>0</v>
      </c>
    </row>
    <row r="8357" spans="1:14" x14ac:dyDescent="0.2">
      <c r="A8357" s="231" t="str">
        <f t="shared" si="253"/>
        <v>RC1.516NO_thin175</v>
      </c>
      <c r="B8357" s="223" t="s">
        <v>236</v>
      </c>
      <c r="C8357" s="224">
        <v>1.5</v>
      </c>
      <c r="D8357" s="223">
        <v>16</v>
      </c>
      <c r="E8357" s="223" t="s">
        <v>199</v>
      </c>
      <c r="F8357" s="225" t="s">
        <v>221</v>
      </c>
      <c r="G8357" s="226">
        <v>1.68</v>
      </c>
      <c r="H8357" s="226">
        <v>-0.17</v>
      </c>
      <c r="I8357" s="226">
        <v>1.51</v>
      </c>
      <c r="J8357" s="227">
        <v>7.55</v>
      </c>
      <c r="K8357" s="227">
        <v>1421.06</v>
      </c>
      <c r="L8357" s="228">
        <v>0</v>
      </c>
      <c r="M8357" s="229">
        <f t="shared" si="252"/>
        <v>1421.06</v>
      </c>
      <c r="N8357" s="230">
        <v>0</v>
      </c>
    </row>
    <row r="8358" spans="1:14" x14ac:dyDescent="0.2">
      <c r="A8358" s="231" t="str">
        <f t="shared" si="253"/>
        <v>RC1.516NO_thin180</v>
      </c>
      <c r="B8358" s="223" t="s">
        <v>236</v>
      </c>
      <c r="C8358" s="224">
        <v>1.5</v>
      </c>
      <c r="D8358" s="223">
        <v>16</v>
      </c>
      <c r="E8358" s="223" t="s">
        <v>199</v>
      </c>
      <c r="F8358" s="225" t="s">
        <v>222</v>
      </c>
      <c r="G8358" s="226">
        <v>1.52</v>
      </c>
      <c r="H8358" s="226">
        <v>-0.16</v>
      </c>
      <c r="I8358" s="226">
        <v>1.37</v>
      </c>
      <c r="J8358" s="227">
        <v>6.83</v>
      </c>
      <c r="K8358" s="227">
        <v>1427.89</v>
      </c>
      <c r="L8358" s="228">
        <v>0</v>
      </c>
      <c r="M8358" s="229">
        <f t="shared" si="252"/>
        <v>1427.89</v>
      </c>
      <c r="N8358" s="230">
        <v>0</v>
      </c>
    </row>
    <row r="8359" spans="1:14" x14ac:dyDescent="0.2">
      <c r="A8359" s="231" t="str">
        <f t="shared" si="253"/>
        <v>RC1.516NO_thin185</v>
      </c>
      <c r="B8359" s="223" t="s">
        <v>236</v>
      </c>
      <c r="C8359" s="224">
        <v>1.5</v>
      </c>
      <c r="D8359" s="223">
        <v>16</v>
      </c>
      <c r="E8359" s="223" t="s">
        <v>199</v>
      </c>
      <c r="F8359" s="225" t="s">
        <v>223</v>
      </c>
      <c r="G8359" s="226">
        <v>1.36</v>
      </c>
      <c r="H8359" s="226">
        <v>-0.15</v>
      </c>
      <c r="I8359" s="226">
        <v>1.22</v>
      </c>
      <c r="J8359" s="227">
        <v>6.09</v>
      </c>
      <c r="K8359" s="227">
        <v>1433.98</v>
      </c>
      <c r="L8359" s="228">
        <v>0</v>
      </c>
      <c r="M8359" s="229">
        <f t="shared" si="252"/>
        <v>1433.98</v>
      </c>
      <c r="N8359" s="230">
        <v>0</v>
      </c>
    </row>
    <row r="8360" spans="1:14" x14ac:dyDescent="0.2">
      <c r="A8360" s="231" t="str">
        <f t="shared" si="253"/>
        <v>RC1.516NO_thin190</v>
      </c>
      <c r="B8360" s="223" t="s">
        <v>236</v>
      </c>
      <c r="C8360" s="224">
        <v>1.5</v>
      </c>
      <c r="D8360" s="223">
        <v>16</v>
      </c>
      <c r="E8360" s="223" t="s">
        <v>199</v>
      </c>
      <c r="F8360" s="225" t="s">
        <v>224</v>
      </c>
      <c r="G8360" s="226">
        <v>1.27</v>
      </c>
      <c r="H8360" s="226">
        <v>-0.13</v>
      </c>
      <c r="I8360" s="226">
        <v>1.1399999999999999</v>
      </c>
      <c r="J8360" s="227">
        <v>5.69</v>
      </c>
      <c r="K8360" s="227">
        <v>1439.67</v>
      </c>
      <c r="L8360" s="228">
        <v>0</v>
      </c>
      <c r="M8360" s="229">
        <f t="shared" si="252"/>
        <v>1439.67</v>
      </c>
      <c r="N8360" s="230">
        <v>0</v>
      </c>
    </row>
    <row r="8361" spans="1:14" x14ac:dyDescent="0.2">
      <c r="A8361" s="231" t="str">
        <f t="shared" si="253"/>
        <v>RC1.516NO_thin195</v>
      </c>
      <c r="B8361" s="223" t="s">
        <v>236</v>
      </c>
      <c r="C8361" s="224">
        <v>1.5</v>
      </c>
      <c r="D8361" s="223">
        <v>16</v>
      </c>
      <c r="E8361" s="223" t="s">
        <v>199</v>
      </c>
      <c r="F8361" s="225" t="s">
        <v>225</v>
      </c>
      <c r="G8361" s="226">
        <v>1.1299999999999999</v>
      </c>
      <c r="H8361" s="226">
        <v>-0.13</v>
      </c>
      <c r="I8361" s="226">
        <v>1.01</v>
      </c>
      <c r="J8361" s="227">
        <v>5.03</v>
      </c>
      <c r="K8361" s="227">
        <v>1444.7</v>
      </c>
      <c r="L8361" s="228">
        <v>0</v>
      </c>
      <c r="M8361" s="229">
        <f t="shared" si="252"/>
        <v>1444.7</v>
      </c>
      <c r="N8361" s="230">
        <v>0</v>
      </c>
    </row>
    <row r="8362" spans="1:14" x14ac:dyDescent="0.2">
      <c r="A8362" s="231" t="str">
        <f t="shared" si="253"/>
        <v>RC1.516Thinned000</v>
      </c>
      <c r="B8362" s="223" t="s">
        <v>236</v>
      </c>
      <c r="C8362" s="224">
        <v>1.5</v>
      </c>
      <c r="D8362" s="223">
        <v>16</v>
      </c>
      <c r="E8362" s="223" t="s">
        <v>172</v>
      </c>
      <c r="F8362" s="225" t="s">
        <v>0</v>
      </c>
      <c r="G8362" s="226">
        <v>0.49</v>
      </c>
      <c r="H8362" s="226">
        <v>1.03</v>
      </c>
      <c r="I8362" s="226">
        <v>1.52</v>
      </c>
      <c r="J8362" s="227">
        <v>7.59</v>
      </c>
      <c r="K8362" s="227">
        <v>7.59</v>
      </c>
      <c r="L8362" s="228">
        <v>0</v>
      </c>
      <c r="M8362" s="229">
        <f t="shared" si="252"/>
        <v>7.59</v>
      </c>
      <c r="N8362" s="230">
        <v>0</v>
      </c>
    </row>
    <row r="8363" spans="1:14" x14ac:dyDescent="0.2">
      <c r="A8363" s="231" t="str">
        <f t="shared" si="253"/>
        <v>RC1.516Thinned005</v>
      </c>
      <c r="B8363" s="223" t="s">
        <v>236</v>
      </c>
      <c r="C8363" s="224">
        <v>1.5</v>
      </c>
      <c r="D8363" s="223">
        <v>16</v>
      </c>
      <c r="E8363" s="223" t="s">
        <v>172</v>
      </c>
      <c r="F8363" s="225" t="s">
        <v>1</v>
      </c>
      <c r="G8363" s="226">
        <v>1.5</v>
      </c>
      <c r="H8363" s="226">
        <v>1.26</v>
      </c>
      <c r="I8363" s="226">
        <v>2.77</v>
      </c>
      <c r="J8363" s="227">
        <v>13.84</v>
      </c>
      <c r="K8363" s="227">
        <v>21.43</v>
      </c>
      <c r="L8363" s="228">
        <v>0</v>
      </c>
      <c r="M8363" s="229">
        <f t="shared" si="252"/>
        <v>21.43</v>
      </c>
      <c r="N8363" s="230">
        <v>0</v>
      </c>
    </row>
    <row r="8364" spans="1:14" x14ac:dyDescent="0.2">
      <c r="A8364" s="231" t="str">
        <f t="shared" si="253"/>
        <v>RC1.516Thinned010</v>
      </c>
      <c r="B8364" s="223" t="s">
        <v>236</v>
      </c>
      <c r="C8364" s="224">
        <v>1.5</v>
      </c>
      <c r="D8364" s="223">
        <v>16</v>
      </c>
      <c r="E8364" s="223" t="s">
        <v>172</v>
      </c>
      <c r="F8364" s="225" t="s">
        <v>2</v>
      </c>
      <c r="G8364" s="226">
        <v>4.59</v>
      </c>
      <c r="H8364" s="226">
        <v>1.27</v>
      </c>
      <c r="I8364" s="226">
        <v>5.86</v>
      </c>
      <c r="J8364" s="227">
        <v>29.31</v>
      </c>
      <c r="K8364" s="227">
        <v>50.74</v>
      </c>
      <c r="L8364" s="228">
        <v>0</v>
      </c>
      <c r="M8364" s="229">
        <f t="shared" si="252"/>
        <v>50.74</v>
      </c>
      <c r="N8364" s="230">
        <v>0</v>
      </c>
    </row>
    <row r="8365" spans="1:14" x14ac:dyDescent="0.2">
      <c r="A8365" s="231" t="str">
        <f t="shared" si="253"/>
        <v>RC1.516Thinned015</v>
      </c>
      <c r="B8365" s="223" t="s">
        <v>236</v>
      </c>
      <c r="C8365" s="224">
        <v>1.5</v>
      </c>
      <c r="D8365" s="223">
        <v>16</v>
      </c>
      <c r="E8365" s="223" t="s">
        <v>172</v>
      </c>
      <c r="F8365" s="225" t="s">
        <v>3</v>
      </c>
      <c r="G8365" s="226">
        <v>14.01</v>
      </c>
      <c r="H8365" s="226">
        <v>1.27</v>
      </c>
      <c r="I8365" s="226">
        <v>15.28</v>
      </c>
      <c r="J8365" s="227">
        <v>76.39</v>
      </c>
      <c r="K8365" s="227">
        <v>127.13</v>
      </c>
      <c r="L8365" s="228">
        <v>0</v>
      </c>
      <c r="M8365" s="229">
        <f t="shared" si="252"/>
        <v>127.13</v>
      </c>
      <c r="N8365" s="230">
        <v>0</v>
      </c>
    </row>
    <row r="8366" spans="1:14" x14ac:dyDescent="0.2">
      <c r="A8366" s="231" t="str">
        <f t="shared" si="253"/>
        <v>RC1.516Thinned020</v>
      </c>
      <c r="B8366" s="223" t="s">
        <v>236</v>
      </c>
      <c r="C8366" s="224">
        <v>1.5</v>
      </c>
      <c r="D8366" s="223">
        <v>16</v>
      </c>
      <c r="E8366" s="223" t="s">
        <v>172</v>
      </c>
      <c r="F8366" s="225" t="s">
        <v>4</v>
      </c>
      <c r="G8366" s="226">
        <v>27.98</v>
      </c>
      <c r="H8366" s="226">
        <v>3.49</v>
      </c>
      <c r="I8366" s="226">
        <v>31.47</v>
      </c>
      <c r="J8366" s="227">
        <v>157.37</v>
      </c>
      <c r="K8366" s="227">
        <v>284.51</v>
      </c>
      <c r="L8366" s="228">
        <v>0</v>
      </c>
      <c r="M8366" s="229">
        <f t="shared" si="252"/>
        <v>284.51</v>
      </c>
      <c r="N8366" s="230">
        <v>0</v>
      </c>
    </row>
    <row r="8367" spans="1:14" x14ac:dyDescent="0.2">
      <c r="A8367" s="231" t="str">
        <f t="shared" si="253"/>
        <v>RC1.516Thinned025</v>
      </c>
      <c r="B8367" s="223" t="s">
        <v>236</v>
      </c>
      <c r="C8367" s="224">
        <v>1.5</v>
      </c>
      <c r="D8367" s="223">
        <v>16</v>
      </c>
      <c r="E8367" s="223" t="s">
        <v>172</v>
      </c>
      <c r="F8367" s="225" t="s">
        <v>5</v>
      </c>
      <c r="G8367" s="226">
        <v>4.71</v>
      </c>
      <c r="H8367" s="226">
        <v>2.79</v>
      </c>
      <c r="I8367" s="226">
        <v>7.5</v>
      </c>
      <c r="J8367" s="227">
        <v>37.5</v>
      </c>
      <c r="K8367" s="227">
        <v>322</v>
      </c>
      <c r="L8367" s="228">
        <v>-0.21</v>
      </c>
      <c r="M8367" s="229">
        <f t="shared" si="252"/>
        <v>321.79000000000002</v>
      </c>
      <c r="N8367" s="230">
        <v>12.04</v>
      </c>
    </row>
    <row r="8368" spans="1:14" x14ac:dyDescent="0.2">
      <c r="A8368" s="231" t="str">
        <f t="shared" si="253"/>
        <v>RC1.516Thinned030</v>
      </c>
      <c r="B8368" s="223" t="s">
        <v>236</v>
      </c>
      <c r="C8368" s="224">
        <v>1.5</v>
      </c>
      <c r="D8368" s="223">
        <v>16</v>
      </c>
      <c r="E8368" s="223" t="s">
        <v>172</v>
      </c>
      <c r="F8368" s="225" t="s">
        <v>6</v>
      </c>
      <c r="G8368" s="226">
        <v>7.28</v>
      </c>
      <c r="H8368" s="226">
        <v>0.17</v>
      </c>
      <c r="I8368" s="226">
        <v>7.46</v>
      </c>
      <c r="J8368" s="227">
        <v>37.28</v>
      </c>
      <c r="K8368" s="227">
        <v>359.28</v>
      </c>
      <c r="L8368" s="228">
        <v>-0.38</v>
      </c>
      <c r="M8368" s="229">
        <f t="shared" si="252"/>
        <v>358.9</v>
      </c>
      <c r="N8368" s="230">
        <v>9.6999999999999993</v>
      </c>
    </row>
    <row r="8369" spans="1:14" x14ac:dyDescent="0.2">
      <c r="A8369" s="231" t="str">
        <f t="shared" si="253"/>
        <v>RC1.516Thinned035</v>
      </c>
      <c r="B8369" s="223" t="s">
        <v>236</v>
      </c>
      <c r="C8369" s="224">
        <v>1.5</v>
      </c>
      <c r="D8369" s="223">
        <v>16</v>
      </c>
      <c r="E8369" s="223" t="s">
        <v>172</v>
      </c>
      <c r="F8369" s="225" t="s">
        <v>7</v>
      </c>
      <c r="G8369" s="226">
        <v>10.039999999999999</v>
      </c>
      <c r="H8369" s="226">
        <v>3.14</v>
      </c>
      <c r="I8369" s="226">
        <v>13.18</v>
      </c>
      <c r="J8369" s="227">
        <v>65.900000000000006</v>
      </c>
      <c r="K8369" s="227">
        <v>425.18</v>
      </c>
      <c r="L8369" s="228">
        <v>-1.4</v>
      </c>
      <c r="M8369" s="229">
        <f t="shared" si="252"/>
        <v>423.78000000000003</v>
      </c>
      <c r="N8369" s="230">
        <v>5.84</v>
      </c>
    </row>
    <row r="8370" spans="1:14" x14ac:dyDescent="0.2">
      <c r="A8370" s="231" t="str">
        <f t="shared" si="253"/>
        <v>RC1.516Thinned040</v>
      </c>
      <c r="B8370" s="223" t="s">
        <v>236</v>
      </c>
      <c r="C8370" s="224">
        <v>1.5</v>
      </c>
      <c r="D8370" s="223">
        <v>16</v>
      </c>
      <c r="E8370" s="223" t="s">
        <v>172</v>
      </c>
      <c r="F8370" s="225" t="s">
        <v>8</v>
      </c>
      <c r="G8370" s="226">
        <v>9.08</v>
      </c>
      <c r="H8370" s="226">
        <v>1.77</v>
      </c>
      <c r="I8370" s="226">
        <v>10.85</v>
      </c>
      <c r="J8370" s="227">
        <v>54.26</v>
      </c>
      <c r="K8370" s="227">
        <v>479.45</v>
      </c>
      <c r="L8370" s="228">
        <v>-2.48</v>
      </c>
      <c r="M8370" s="229">
        <f t="shared" ref="M8370:M8433" si="254">K8370+L8370</f>
        <v>476.96999999999997</v>
      </c>
      <c r="N8370" s="230">
        <v>6.13</v>
      </c>
    </row>
    <row r="8371" spans="1:14" x14ac:dyDescent="0.2">
      <c r="A8371" s="231" t="str">
        <f t="shared" si="253"/>
        <v>RC1.516Thinned045</v>
      </c>
      <c r="B8371" s="223" t="s">
        <v>236</v>
      </c>
      <c r="C8371" s="224">
        <v>1.5</v>
      </c>
      <c r="D8371" s="223">
        <v>16</v>
      </c>
      <c r="E8371" s="223" t="s">
        <v>172</v>
      </c>
      <c r="F8371" s="225" t="s">
        <v>9</v>
      </c>
      <c r="G8371" s="226">
        <v>8.5500000000000007</v>
      </c>
      <c r="H8371" s="226">
        <v>1.28</v>
      </c>
      <c r="I8371" s="226">
        <v>9.83</v>
      </c>
      <c r="J8371" s="227">
        <v>49.16</v>
      </c>
      <c r="K8371" s="227">
        <v>528.61</v>
      </c>
      <c r="L8371" s="228">
        <v>-3.56</v>
      </c>
      <c r="M8371" s="229">
        <f t="shared" si="254"/>
        <v>525.05000000000007</v>
      </c>
      <c r="N8371" s="230">
        <v>6.09</v>
      </c>
    </row>
    <row r="8372" spans="1:14" x14ac:dyDescent="0.2">
      <c r="A8372" s="231" t="str">
        <f t="shared" si="253"/>
        <v>RC1.516Thinned050</v>
      </c>
      <c r="B8372" s="223" t="s">
        <v>236</v>
      </c>
      <c r="C8372" s="224">
        <v>1.5</v>
      </c>
      <c r="D8372" s="223">
        <v>16</v>
      </c>
      <c r="E8372" s="223" t="s">
        <v>172</v>
      </c>
      <c r="F8372" s="225" t="s">
        <v>10</v>
      </c>
      <c r="G8372" s="226">
        <v>7.34</v>
      </c>
      <c r="H8372" s="226">
        <v>0.41</v>
      </c>
      <c r="I8372" s="226">
        <v>7.75</v>
      </c>
      <c r="J8372" s="227">
        <v>38.729999999999997</v>
      </c>
      <c r="K8372" s="227">
        <v>567.34</v>
      </c>
      <c r="L8372" s="228">
        <v>-4.6500000000000004</v>
      </c>
      <c r="M8372" s="229">
        <f t="shared" si="254"/>
        <v>562.69000000000005</v>
      </c>
      <c r="N8372" s="230">
        <v>6.2</v>
      </c>
    </row>
    <row r="8373" spans="1:14" x14ac:dyDescent="0.2">
      <c r="A8373" s="231" t="str">
        <f t="shared" si="253"/>
        <v>RC1.516Thinned055</v>
      </c>
      <c r="B8373" s="223" t="s">
        <v>236</v>
      </c>
      <c r="C8373" s="224">
        <v>1.5</v>
      </c>
      <c r="D8373" s="223">
        <v>16</v>
      </c>
      <c r="E8373" s="223" t="s">
        <v>172</v>
      </c>
      <c r="F8373" s="225" t="s">
        <v>11</v>
      </c>
      <c r="G8373" s="226">
        <v>6.4</v>
      </c>
      <c r="H8373" s="226">
        <v>0.17</v>
      </c>
      <c r="I8373" s="226">
        <v>6.57</v>
      </c>
      <c r="J8373" s="227">
        <v>32.869999999999997</v>
      </c>
      <c r="K8373" s="227">
        <v>600.21</v>
      </c>
      <c r="L8373" s="228">
        <v>-5.73</v>
      </c>
      <c r="M8373" s="229">
        <f t="shared" si="254"/>
        <v>594.48</v>
      </c>
      <c r="N8373" s="230">
        <v>6.16</v>
      </c>
    </row>
    <row r="8374" spans="1:14" x14ac:dyDescent="0.2">
      <c r="A8374" s="231" t="str">
        <f t="shared" si="253"/>
        <v>RC1.516Thinned060</v>
      </c>
      <c r="B8374" s="223" t="s">
        <v>236</v>
      </c>
      <c r="C8374" s="224">
        <v>1.5</v>
      </c>
      <c r="D8374" s="223">
        <v>16</v>
      </c>
      <c r="E8374" s="223" t="s">
        <v>172</v>
      </c>
      <c r="F8374" s="225" t="s">
        <v>12</v>
      </c>
      <c r="G8374" s="226">
        <v>6.01</v>
      </c>
      <c r="H8374" s="226">
        <v>-0.19</v>
      </c>
      <c r="I8374" s="226">
        <v>5.82</v>
      </c>
      <c r="J8374" s="227">
        <v>29.09</v>
      </c>
      <c r="K8374" s="227">
        <v>629.29999999999995</v>
      </c>
      <c r="L8374" s="228">
        <v>-6.68</v>
      </c>
      <c r="M8374" s="229">
        <f t="shared" si="254"/>
        <v>622.62</v>
      </c>
      <c r="N8374" s="230">
        <v>5.39</v>
      </c>
    </row>
    <row r="8375" spans="1:14" x14ac:dyDescent="0.2">
      <c r="A8375" s="231" t="str">
        <f t="shared" si="253"/>
        <v>RC1.516Thinned065</v>
      </c>
      <c r="B8375" s="223" t="s">
        <v>236</v>
      </c>
      <c r="C8375" s="224">
        <v>1.5</v>
      </c>
      <c r="D8375" s="223">
        <v>16</v>
      </c>
      <c r="E8375" s="223" t="s">
        <v>172</v>
      </c>
      <c r="F8375" s="225" t="s">
        <v>13</v>
      </c>
      <c r="G8375" s="226">
        <v>6.81</v>
      </c>
      <c r="H8375" s="226">
        <v>-0.28000000000000003</v>
      </c>
      <c r="I8375" s="226">
        <v>6.53</v>
      </c>
      <c r="J8375" s="227">
        <v>32.659999999999997</v>
      </c>
      <c r="K8375" s="227">
        <v>661.97</v>
      </c>
      <c r="L8375" s="228">
        <v>-7.54</v>
      </c>
      <c r="M8375" s="229">
        <f t="shared" si="254"/>
        <v>654.43000000000006</v>
      </c>
      <c r="N8375" s="230">
        <v>4.87</v>
      </c>
    </row>
    <row r="8376" spans="1:14" x14ac:dyDescent="0.2">
      <c r="A8376" s="231" t="str">
        <f t="shared" si="253"/>
        <v>RC1.516Thinned070</v>
      </c>
      <c r="B8376" s="223" t="s">
        <v>236</v>
      </c>
      <c r="C8376" s="224">
        <v>1.5</v>
      </c>
      <c r="D8376" s="223">
        <v>16</v>
      </c>
      <c r="E8376" s="223" t="s">
        <v>172</v>
      </c>
      <c r="F8376" s="225" t="s">
        <v>200</v>
      </c>
      <c r="G8376" s="226">
        <v>6.16</v>
      </c>
      <c r="H8376" s="226">
        <v>-0.08</v>
      </c>
      <c r="I8376" s="226">
        <v>6.09</v>
      </c>
      <c r="J8376" s="227">
        <v>30.43</v>
      </c>
      <c r="K8376" s="227">
        <v>692.39</v>
      </c>
      <c r="L8376" s="228">
        <v>-8.32</v>
      </c>
      <c r="M8376" s="229">
        <f t="shared" si="254"/>
        <v>684.06999999999994</v>
      </c>
      <c r="N8376" s="230">
        <v>4.4800000000000004</v>
      </c>
    </row>
    <row r="8377" spans="1:14" x14ac:dyDescent="0.2">
      <c r="A8377" s="231" t="str">
        <f t="shared" si="253"/>
        <v>RC1.516Thinned075</v>
      </c>
      <c r="B8377" s="223" t="s">
        <v>236</v>
      </c>
      <c r="C8377" s="224">
        <v>1.5</v>
      </c>
      <c r="D8377" s="223">
        <v>16</v>
      </c>
      <c r="E8377" s="223" t="s">
        <v>172</v>
      </c>
      <c r="F8377" s="225" t="s">
        <v>201</v>
      </c>
      <c r="G8377" s="226">
        <v>4.63</v>
      </c>
      <c r="H8377" s="226">
        <v>-0.1</v>
      </c>
      <c r="I8377" s="226">
        <v>4.53</v>
      </c>
      <c r="J8377" s="227">
        <v>22.67</v>
      </c>
      <c r="K8377" s="227">
        <v>715.06</v>
      </c>
      <c r="L8377" s="228">
        <v>-9.07</v>
      </c>
      <c r="M8377" s="229">
        <f t="shared" si="254"/>
        <v>705.9899999999999</v>
      </c>
      <c r="N8377" s="230">
        <v>4.26</v>
      </c>
    </row>
    <row r="8378" spans="1:14" x14ac:dyDescent="0.2">
      <c r="A8378" s="231" t="str">
        <f t="shared" si="253"/>
        <v>RC1.516Thinned080</v>
      </c>
      <c r="B8378" s="223" t="s">
        <v>236</v>
      </c>
      <c r="C8378" s="224">
        <v>1.5</v>
      </c>
      <c r="D8378" s="223">
        <v>16</v>
      </c>
      <c r="E8378" s="223" t="s">
        <v>172</v>
      </c>
      <c r="F8378" s="225" t="s">
        <v>202</v>
      </c>
      <c r="G8378" s="226">
        <v>4.9800000000000004</v>
      </c>
      <c r="H8378" s="226">
        <v>-0.06</v>
      </c>
      <c r="I8378" s="226">
        <v>4.92</v>
      </c>
      <c r="J8378" s="227">
        <v>24.6</v>
      </c>
      <c r="K8378" s="227">
        <v>739.66</v>
      </c>
      <c r="L8378" s="228">
        <v>-9.7899999999999991</v>
      </c>
      <c r="M8378" s="229">
        <f t="shared" si="254"/>
        <v>729.87</v>
      </c>
      <c r="N8378" s="230">
        <v>4.09</v>
      </c>
    </row>
    <row r="8379" spans="1:14" x14ac:dyDescent="0.2">
      <c r="A8379" s="231" t="str">
        <f t="shared" si="253"/>
        <v>RC1.516Thinned085</v>
      </c>
      <c r="B8379" s="223" t="s">
        <v>236</v>
      </c>
      <c r="C8379" s="224">
        <v>1.5</v>
      </c>
      <c r="D8379" s="223">
        <v>16</v>
      </c>
      <c r="E8379" s="223" t="s">
        <v>172</v>
      </c>
      <c r="F8379" s="225" t="s">
        <v>203</v>
      </c>
      <c r="G8379" s="226">
        <v>4.37</v>
      </c>
      <c r="H8379" s="226">
        <v>-0.06</v>
      </c>
      <c r="I8379" s="226">
        <v>4.3099999999999996</v>
      </c>
      <c r="J8379" s="227">
        <v>21.55</v>
      </c>
      <c r="K8379" s="227">
        <v>761.21</v>
      </c>
      <c r="L8379" s="228">
        <v>-10.48</v>
      </c>
      <c r="M8379" s="229">
        <f t="shared" si="254"/>
        <v>750.73</v>
      </c>
      <c r="N8379" s="230">
        <v>3.91</v>
      </c>
    </row>
    <row r="8380" spans="1:14" x14ac:dyDescent="0.2">
      <c r="A8380" s="231" t="str">
        <f t="shared" si="253"/>
        <v>RC1.516Thinned090</v>
      </c>
      <c r="B8380" s="223" t="s">
        <v>236</v>
      </c>
      <c r="C8380" s="224">
        <v>1.5</v>
      </c>
      <c r="D8380" s="223">
        <v>16</v>
      </c>
      <c r="E8380" s="223" t="s">
        <v>172</v>
      </c>
      <c r="F8380" s="225" t="s">
        <v>204</v>
      </c>
      <c r="G8380" s="226">
        <v>3.14</v>
      </c>
      <c r="H8380" s="226">
        <v>-0.08</v>
      </c>
      <c r="I8380" s="226">
        <v>3.06</v>
      </c>
      <c r="J8380" s="227">
        <v>15.3</v>
      </c>
      <c r="K8380" s="227">
        <v>776.51</v>
      </c>
      <c r="L8380" s="228">
        <v>-11.14</v>
      </c>
      <c r="M8380" s="229">
        <f t="shared" si="254"/>
        <v>765.37</v>
      </c>
      <c r="N8380" s="230">
        <v>3.74</v>
      </c>
    </row>
    <row r="8381" spans="1:14" x14ac:dyDescent="0.2">
      <c r="A8381" s="231" t="str">
        <f t="shared" si="253"/>
        <v>RC1.516Thinned095</v>
      </c>
      <c r="B8381" s="223" t="s">
        <v>236</v>
      </c>
      <c r="C8381" s="224">
        <v>1.5</v>
      </c>
      <c r="D8381" s="223">
        <v>16</v>
      </c>
      <c r="E8381" s="223" t="s">
        <v>172</v>
      </c>
      <c r="F8381" s="225" t="s">
        <v>205</v>
      </c>
      <c r="G8381" s="226">
        <v>2.88</v>
      </c>
      <c r="H8381" s="226">
        <v>-0.16</v>
      </c>
      <c r="I8381" s="226">
        <v>2.72</v>
      </c>
      <c r="J8381" s="227">
        <v>13.59</v>
      </c>
      <c r="K8381" s="227">
        <v>790.1</v>
      </c>
      <c r="L8381" s="228">
        <v>-11.77</v>
      </c>
      <c r="M8381" s="229">
        <f t="shared" si="254"/>
        <v>778.33</v>
      </c>
      <c r="N8381" s="230">
        <v>3.61</v>
      </c>
    </row>
    <row r="8382" spans="1:14" x14ac:dyDescent="0.2">
      <c r="A8382" s="231" t="str">
        <f t="shared" si="253"/>
        <v>RC1.516Thinned100</v>
      </c>
      <c r="B8382" s="223" t="s">
        <v>236</v>
      </c>
      <c r="C8382" s="224">
        <v>1.5</v>
      </c>
      <c r="D8382" s="223">
        <v>16</v>
      </c>
      <c r="E8382" s="223" t="s">
        <v>172</v>
      </c>
      <c r="F8382" s="225" t="s">
        <v>206</v>
      </c>
      <c r="G8382" s="226">
        <v>2.69</v>
      </c>
      <c r="H8382" s="226">
        <v>-0.2</v>
      </c>
      <c r="I8382" s="226">
        <v>2.5</v>
      </c>
      <c r="J8382" s="227">
        <v>12.49</v>
      </c>
      <c r="K8382" s="227">
        <v>802.59</v>
      </c>
      <c r="L8382" s="228">
        <v>-12.38</v>
      </c>
      <c r="M8382" s="229">
        <f t="shared" si="254"/>
        <v>790.21</v>
      </c>
      <c r="N8382" s="230">
        <v>3.46</v>
      </c>
    </row>
    <row r="8383" spans="1:14" x14ac:dyDescent="0.2">
      <c r="A8383" s="231" t="str">
        <f t="shared" si="253"/>
        <v>RC1.516Thinned105</v>
      </c>
      <c r="B8383" s="223" t="s">
        <v>236</v>
      </c>
      <c r="C8383" s="224">
        <v>1.5</v>
      </c>
      <c r="D8383" s="223">
        <v>16</v>
      </c>
      <c r="E8383" s="223" t="s">
        <v>172</v>
      </c>
      <c r="F8383" s="225" t="s">
        <v>207</v>
      </c>
      <c r="G8383" s="226">
        <v>2.29</v>
      </c>
      <c r="H8383" s="226">
        <v>-0.21</v>
      </c>
      <c r="I8383" s="226">
        <v>2.08</v>
      </c>
      <c r="J8383" s="227">
        <v>10.38</v>
      </c>
      <c r="K8383" s="227">
        <v>812.98</v>
      </c>
      <c r="L8383" s="228">
        <v>-12.97</v>
      </c>
      <c r="M8383" s="229">
        <f t="shared" si="254"/>
        <v>800.01</v>
      </c>
      <c r="N8383" s="230">
        <v>3.31</v>
      </c>
    </row>
    <row r="8384" spans="1:14" x14ac:dyDescent="0.2">
      <c r="A8384" s="231" t="str">
        <f t="shared" si="253"/>
        <v>RC1.516Thinned110</v>
      </c>
      <c r="B8384" s="223" t="s">
        <v>236</v>
      </c>
      <c r="C8384" s="224">
        <v>1.5</v>
      </c>
      <c r="D8384" s="223">
        <v>16</v>
      </c>
      <c r="E8384" s="223" t="s">
        <v>172</v>
      </c>
      <c r="F8384" s="225" t="s">
        <v>208</v>
      </c>
      <c r="G8384" s="226">
        <v>2.0499999999999998</v>
      </c>
      <c r="H8384" s="226">
        <v>-0.21</v>
      </c>
      <c r="I8384" s="226">
        <v>1.84</v>
      </c>
      <c r="J8384" s="227">
        <v>9.2200000000000006</v>
      </c>
      <c r="K8384" s="227">
        <v>822.19</v>
      </c>
      <c r="L8384" s="228">
        <v>-13.52</v>
      </c>
      <c r="M8384" s="229">
        <f t="shared" si="254"/>
        <v>808.67000000000007</v>
      </c>
      <c r="N8384" s="230">
        <v>3.17</v>
      </c>
    </row>
    <row r="8385" spans="1:14" x14ac:dyDescent="0.2">
      <c r="A8385" s="231" t="str">
        <f t="shared" si="253"/>
        <v>RC1.516Thinned115</v>
      </c>
      <c r="B8385" s="223" t="s">
        <v>236</v>
      </c>
      <c r="C8385" s="224">
        <v>1.5</v>
      </c>
      <c r="D8385" s="223">
        <v>16</v>
      </c>
      <c r="E8385" s="223" t="s">
        <v>172</v>
      </c>
      <c r="F8385" s="225" t="s">
        <v>209</v>
      </c>
      <c r="G8385" s="226">
        <v>1.25</v>
      </c>
      <c r="H8385" s="226">
        <v>-0.22</v>
      </c>
      <c r="I8385" s="226">
        <v>1.03</v>
      </c>
      <c r="J8385" s="227">
        <v>5.17</v>
      </c>
      <c r="K8385" s="227">
        <v>827.36</v>
      </c>
      <c r="L8385" s="228">
        <v>-14.06</v>
      </c>
      <c r="M8385" s="229">
        <f t="shared" si="254"/>
        <v>813.30000000000007</v>
      </c>
      <c r="N8385" s="230">
        <v>3.03</v>
      </c>
    </row>
    <row r="8386" spans="1:14" x14ac:dyDescent="0.2">
      <c r="A8386" s="231" t="str">
        <f t="shared" ref="A8386:A8449" si="255">CONCATENATE(LEFT(B8386,2),TEXT(C8386,"0.0"),TEXT(D8386,"00"),E8386,TEXT(LEFT(F8386,3),"000"))</f>
        <v>RC1.516Thinned120</v>
      </c>
      <c r="B8386" s="223" t="s">
        <v>236</v>
      </c>
      <c r="C8386" s="224">
        <v>1.5</v>
      </c>
      <c r="D8386" s="223">
        <v>16</v>
      </c>
      <c r="E8386" s="223" t="s">
        <v>172</v>
      </c>
      <c r="F8386" s="225" t="s">
        <v>210</v>
      </c>
      <c r="G8386" s="226">
        <v>0.94</v>
      </c>
      <c r="H8386" s="226">
        <v>-0.25</v>
      </c>
      <c r="I8386" s="226">
        <v>0.69</v>
      </c>
      <c r="J8386" s="227">
        <v>3.46</v>
      </c>
      <c r="K8386" s="227">
        <v>830.82</v>
      </c>
      <c r="L8386" s="228">
        <v>-14.57</v>
      </c>
      <c r="M8386" s="229">
        <f t="shared" si="254"/>
        <v>816.25</v>
      </c>
      <c r="N8386" s="230">
        <v>2.91</v>
      </c>
    </row>
    <row r="8387" spans="1:14" x14ac:dyDescent="0.2">
      <c r="A8387" s="231" t="str">
        <f t="shared" si="255"/>
        <v>RC1.516Thinned125</v>
      </c>
      <c r="B8387" s="223" t="s">
        <v>236</v>
      </c>
      <c r="C8387" s="224">
        <v>1.5</v>
      </c>
      <c r="D8387" s="223">
        <v>16</v>
      </c>
      <c r="E8387" s="223" t="s">
        <v>172</v>
      </c>
      <c r="F8387" s="225" t="s">
        <v>211</v>
      </c>
      <c r="G8387" s="226">
        <v>0.66</v>
      </c>
      <c r="H8387" s="226">
        <v>-0.28000000000000003</v>
      </c>
      <c r="I8387" s="226">
        <v>0.38</v>
      </c>
      <c r="J8387" s="227">
        <v>1.89</v>
      </c>
      <c r="K8387" s="227">
        <v>832.71</v>
      </c>
      <c r="L8387" s="228">
        <v>-15.06</v>
      </c>
      <c r="M8387" s="229">
        <f t="shared" si="254"/>
        <v>817.65000000000009</v>
      </c>
      <c r="N8387" s="230">
        <v>2.79</v>
      </c>
    </row>
    <row r="8388" spans="1:14" x14ac:dyDescent="0.2">
      <c r="A8388" s="231" t="str">
        <f t="shared" si="255"/>
        <v>RC1.516Thinned130</v>
      </c>
      <c r="B8388" s="223" t="s">
        <v>236</v>
      </c>
      <c r="C8388" s="224">
        <v>1.5</v>
      </c>
      <c r="D8388" s="223">
        <v>16</v>
      </c>
      <c r="E8388" s="223" t="s">
        <v>172</v>
      </c>
      <c r="F8388" s="225" t="s">
        <v>212</v>
      </c>
      <c r="G8388" s="226">
        <v>0.7</v>
      </c>
      <c r="H8388" s="226">
        <v>-0.28000000000000003</v>
      </c>
      <c r="I8388" s="226">
        <v>0.42</v>
      </c>
      <c r="J8388" s="227">
        <v>2.1</v>
      </c>
      <c r="K8388" s="227">
        <v>834.81</v>
      </c>
      <c r="L8388" s="228">
        <v>-15.53</v>
      </c>
      <c r="M8388" s="229">
        <f t="shared" si="254"/>
        <v>819.28</v>
      </c>
      <c r="N8388" s="230">
        <v>2.68</v>
      </c>
    </row>
    <row r="8389" spans="1:14" x14ac:dyDescent="0.2">
      <c r="A8389" s="231" t="str">
        <f t="shared" si="255"/>
        <v>RC1.516Thinned135</v>
      </c>
      <c r="B8389" s="223" t="s">
        <v>236</v>
      </c>
      <c r="C8389" s="224">
        <v>1.5</v>
      </c>
      <c r="D8389" s="223">
        <v>16</v>
      </c>
      <c r="E8389" s="223" t="s">
        <v>172</v>
      </c>
      <c r="F8389" s="225" t="s">
        <v>213</v>
      </c>
      <c r="G8389" s="226">
        <v>0.52</v>
      </c>
      <c r="H8389" s="226">
        <v>-0.27</v>
      </c>
      <c r="I8389" s="226">
        <v>0.25</v>
      </c>
      <c r="J8389" s="227">
        <v>1.24</v>
      </c>
      <c r="K8389" s="227">
        <v>836.05</v>
      </c>
      <c r="L8389" s="228">
        <v>-15.99</v>
      </c>
      <c r="M8389" s="229">
        <f t="shared" si="254"/>
        <v>820.06</v>
      </c>
      <c r="N8389" s="230">
        <v>2.57</v>
      </c>
    </row>
    <row r="8390" spans="1:14" x14ac:dyDescent="0.2">
      <c r="A8390" s="231" t="str">
        <f t="shared" si="255"/>
        <v>RC1.516Thinned140</v>
      </c>
      <c r="B8390" s="223" t="s">
        <v>236</v>
      </c>
      <c r="C8390" s="224">
        <v>1.5</v>
      </c>
      <c r="D8390" s="223">
        <v>16</v>
      </c>
      <c r="E8390" s="223" t="s">
        <v>172</v>
      </c>
      <c r="F8390" s="225" t="s">
        <v>214</v>
      </c>
      <c r="G8390" s="226">
        <v>0.36</v>
      </c>
      <c r="H8390" s="226">
        <v>-0.26</v>
      </c>
      <c r="I8390" s="226">
        <v>0.1</v>
      </c>
      <c r="J8390" s="227">
        <v>0.49</v>
      </c>
      <c r="K8390" s="227">
        <v>836.54</v>
      </c>
      <c r="L8390" s="228">
        <v>-16.420000000000002</v>
      </c>
      <c r="M8390" s="229">
        <f t="shared" si="254"/>
        <v>820.12</v>
      </c>
      <c r="N8390" s="230">
        <v>2.4500000000000002</v>
      </c>
    </row>
    <row r="8391" spans="1:14" x14ac:dyDescent="0.2">
      <c r="A8391" s="231" t="str">
        <f t="shared" si="255"/>
        <v>RC1.516Thinned145</v>
      </c>
      <c r="B8391" s="223" t="s">
        <v>236</v>
      </c>
      <c r="C8391" s="224">
        <v>1.5</v>
      </c>
      <c r="D8391" s="223">
        <v>16</v>
      </c>
      <c r="E8391" s="223" t="s">
        <v>172</v>
      </c>
      <c r="F8391" s="225" t="s">
        <v>215</v>
      </c>
      <c r="G8391" s="226">
        <v>0.18</v>
      </c>
      <c r="H8391" s="226">
        <v>-0.25</v>
      </c>
      <c r="I8391" s="226">
        <v>-7.0000000000000007E-2</v>
      </c>
      <c r="J8391" s="227">
        <v>-0.35</v>
      </c>
      <c r="K8391" s="227">
        <v>836.19</v>
      </c>
      <c r="L8391" s="228">
        <v>-16.829999999999998</v>
      </c>
      <c r="M8391" s="229">
        <f t="shared" si="254"/>
        <v>819.36</v>
      </c>
      <c r="N8391" s="230">
        <v>2.35</v>
      </c>
    </row>
    <row r="8392" spans="1:14" x14ac:dyDescent="0.2">
      <c r="A8392" s="231" t="str">
        <f t="shared" si="255"/>
        <v>RC1.516Thinned150</v>
      </c>
      <c r="B8392" s="223" t="s">
        <v>236</v>
      </c>
      <c r="C8392" s="224">
        <v>1.5</v>
      </c>
      <c r="D8392" s="223">
        <v>16</v>
      </c>
      <c r="E8392" s="223" t="s">
        <v>172</v>
      </c>
      <c r="F8392" s="225" t="s">
        <v>216</v>
      </c>
      <c r="G8392" s="226">
        <v>0.01</v>
      </c>
      <c r="H8392" s="226">
        <v>-0.25</v>
      </c>
      <c r="I8392" s="226">
        <v>-0.24</v>
      </c>
      <c r="J8392" s="227">
        <v>-1.19</v>
      </c>
      <c r="K8392" s="227">
        <v>835</v>
      </c>
      <c r="L8392" s="228">
        <v>-17.23</v>
      </c>
      <c r="M8392" s="229">
        <f t="shared" si="254"/>
        <v>817.77</v>
      </c>
      <c r="N8392" s="230">
        <v>2.2400000000000002</v>
      </c>
    </row>
    <row r="8393" spans="1:14" x14ac:dyDescent="0.2">
      <c r="A8393" s="231" t="str">
        <f t="shared" si="255"/>
        <v>RC1.516Thinned155</v>
      </c>
      <c r="B8393" s="223" t="s">
        <v>236</v>
      </c>
      <c r="C8393" s="224">
        <v>1.5</v>
      </c>
      <c r="D8393" s="223">
        <v>16</v>
      </c>
      <c r="E8393" s="223" t="s">
        <v>172</v>
      </c>
      <c r="F8393" s="225" t="s">
        <v>217</v>
      </c>
      <c r="G8393" s="226">
        <v>-7.0000000000000007E-2</v>
      </c>
      <c r="H8393" s="226">
        <v>-0.24</v>
      </c>
      <c r="I8393" s="226">
        <v>-0.32</v>
      </c>
      <c r="J8393" s="227">
        <v>-1.58</v>
      </c>
      <c r="K8393" s="227">
        <v>833.42</v>
      </c>
      <c r="L8393" s="228">
        <v>-17.600000000000001</v>
      </c>
      <c r="M8393" s="229">
        <f t="shared" si="254"/>
        <v>815.81999999999994</v>
      </c>
      <c r="N8393" s="230">
        <v>2.15</v>
      </c>
    </row>
    <row r="8394" spans="1:14" x14ac:dyDescent="0.2">
      <c r="A8394" s="231" t="str">
        <f t="shared" si="255"/>
        <v>RC1.516Thinned160</v>
      </c>
      <c r="B8394" s="223" t="s">
        <v>236</v>
      </c>
      <c r="C8394" s="224">
        <v>1.5</v>
      </c>
      <c r="D8394" s="223">
        <v>16</v>
      </c>
      <c r="E8394" s="223" t="s">
        <v>172</v>
      </c>
      <c r="F8394" s="225" t="s">
        <v>218</v>
      </c>
      <c r="G8394" s="226">
        <v>-0.33</v>
      </c>
      <c r="H8394" s="226">
        <v>-0.24</v>
      </c>
      <c r="I8394" s="226">
        <v>-0.56999999999999995</v>
      </c>
      <c r="J8394" s="227">
        <v>-2.84</v>
      </c>
      <c r="K8394" s="227">
        <v>830.58</v>
      </c>
      <c r="L8394" s="228">
        <v>-17.96</v>
      </c>
      <c r="M8394" s="229">
        <f t="shared" si="254"/>
        <v>812.62</v>
      </c>
      <c r="N8394" s="230">
        <v>2.0499999999999998</v>
      </c>
    </row>
    <row r="8395" spans="1:14" x14ac:dyDescent="0.2">
      <c r="A8395" s="231" t="str">
        <f t="shared" si="255"/>
        <v>RC1.516Thinned165</v>
      </c>
      <c r="B8395" s="223" t="s">
        <v>236</v>
      </c>
      <c r="C8395" s="224">
        <v>1.5</v>
      </c>
      <c r="D8395" s="223">
        <v>16</v>
      </c>
      <c r="E8395" s="223" t="s">
        <v>172</v>
      </c>
      <c r="F8395" s="225" t="s">
        <v>219</v>
      </c>
      <c r="G8395" s="226">
        <v>-0.54</v>
      </c>
      <c r="H8395" s="226">
        <v>-0.24</v>
      </c>
      <c r="I8395" s="226">
        <v>-0.78</v>
      </c>
      <c r="J8395" s="227">
        <v>-3.89</v>
      </c>
      <c r="K8395" s="227">
        <v>826.69</v>
      </c>
      <c r="L8395" s="228">
        <v>-18.309999999999999</v>
      </c>
      <c r="M8395" s="229">
        <f t="shared" si="254"/>
        <v>808.38000000000011</v>
      </c>
      <c r="N8395" s="230">
        <v>1.97</v>
      </c>
    </row>
    <row r="8396" spans="1:14" x14ac:dyDescent="0.2">
      <c r="A8396" s="231" t="str">
        <f t="shared" si="255"/>
        <v>RC1.516Thinned170</v>
      </c>
      <c r="B8396" s="223" t="s">
        <v>236</v>
      </c>
      <c r="C8396" s="224">
        <v>1.5</v>
      </c>
      <c r="D8396" s="223">
        <v>16</v>
      </c>
      <c r="E8396" s="223" t="s">
        <v>172</v>
      </c>
      <c r="F8396" s="225" t="s">
        <v>220</v>
      </c>
      <c r="G8396" s="226">
        <v>-0.57999999999999996</v>
      </c>
      <c r="H8396" s="226">
        <v>-0.24</v>
      </c>
      <c r="I8396" s="226">
        <v>-0.82</v>
      </c>
      <c r="J8396" s="227">
        <v>-4.09</v>
      </c>
      <c r="K8396" s="227">
        <v>822.6</v>
      </c>
      <c r="L8396" s="228">
        <v>-18.64</v>
      </c>
      <c r="M8396" s="229">
        <f t="shared" si="254"/>
        <v>803.96</v>
      </c>
      <c r="N8396" s="230">
        <v>1.88</v>
      </c>
    </row>
    <row r="8397" spans="1:14" x14ac:dyDescent="0.2">
      <c r="A8397" s="231" t="str">
        <f t="shared" si="255"/>
        <v>RC1.516Thinned175</v>
      </c>
      <c r="B8397" s="223" t="s">
        <v>236</v>
      </c>
      <c r="C8397" s="224">
        <v>1.5</v>
      </c>
      <c r="D8397" s="223">
        <v>16</v>
      </c>
      <c r="E8397" s="223" t="s">
        <v>172</v>
      </c>
      <c r="F8397" s="225" t="s">
        <v>221</v>
      </c>
      <c r="G8397" s="226">
        <v>-0.88</v>
      </c>
      <c r="H8397" s="226">
        <v>-0.24</v>
      </c>
      <c r="I8397" s="226">
        <v>-1.1299999999999999</v>
      </c>
      <c r="J8397" s="227">
        <v>-5.63</v>
      </c>
      <c r="K8397" s="227">
        <v>816.96</v>
      </c>
      <c r="L8397" s="228">
        <v>-18.96</v>
      </c>
      <c r="M8397" s="229">
        <f t="shared" si="254"/>
        <v>798</v>
      </c>
      <c r="N8397" s="230">
        <v>1.81</v>
      </c>
    </row>
    <row r="8398" spans="1:14" x14ac:dyDescent="0.2">
      <c r="A8398" s="231" t="str">
        <f t="shared" si="255"/>
        <v>RC1.516Thinned180</v>
      </c>
      <c r="B8398" s="223" t="s">
        <v>236</v>
      </c>
      <c r="C8398" s="224">
        <v>1.5</v>
      </c>
      <c r="D8398" s="223">
        <v>16</v>
      </c>
      <c r="E8398" s="223" t="s">
        <v>172</v>
      </c>
      <c r="F8398" s="225" t="s">
        <v>222</v>
      </c>
      <c r="G8398" s="226">
        <v>-1.1000000000000001</v>
      </c>
      <c r="H8398" s="226">
        <v>-0.25</v>
      </c>
      <c r="I8398" s="226">
        <v>-1.35</v>
      </c>
      <c r="J8398" s="227">
        <v>-6.75</v>
      </c>
      <c r="K8398" s="227">
        <v>810.21</v>
      </c>
      <c r="L8398" s="228">
        <v>-19.260000000000002</v>
      </c>
      <c r="M8398" s="229">
        <f t="shared" si="254"/>
        <v>790.95</v>
      </c>
      <c r="N8398" s="230">
        <v>1.74</v>
      </c>
    </row>
    <row r="8399" spans="1:14" x14ac:dyDescent="0.2">
      <c r="A8399" s="231" t="str">
        <f t="shared" si="255"/>
        <v>RC1.516Thinned185</v>
      </c>
      <c r="B8399" s="223" t="s">
        <v>236</v>
      </c>
      <c r="C8399" s="224">
        <v>1.5</v>
      </c>
      <c r="D8399" s="223">
        <v>16</v>
      </c>
      <c r="E8399" s="223" t="s">
        <v>172</v>
      </c>
      <c r="F8399" s="225" t="s">
        <v>223</v>
      </c>
      <c r="G8399" s="226">
        <v>-0.95</v>
      </c>
      <c r="H8399" s="226">
        <v>-0.25</v>
      </c>
      <c r="I8399" s="226">
        <v>-1.2</v>
      </c>
      <c r="J8399" s="227">
        <v>-5.99</v>
      </c>
      <c r="K8399" s="227">
        <v>804.23</v>
      </c>
      <c r="L8399" s="228">
        <v>-19.559999999999999</v>
      </c>
      <c r="M8399" s="229">
        <f t="shared" si="254"/>
        <v>784.67000000000007</v>
      </c>
      <c r="N8399" s="230">
        <v>1.67</v>
      </c>
    </row>
    <row r="8400" spans="1:14" x14ac:dyDescent="0.2">
      <c r="A8400" s="231" t="str">
        <f t="shared" si="255"/>
        <v>RC1.516Thinned190</v>
      </c>
      <c r="B8400" s="223" t="s">
        <v>236</v>
      </c>
      <c r="C8400" s="224">
        <v>1.5</v>
      </c>
      <c r="D8400" s="223">
        <v>16</v>
      </c>
      <c r="E8400" s="223" t="s">
        <v>172</v>
      </c>
      <c r="F8400" s="225" t="s">
        <v>224</v>
      </c>
      <c r="G8400" s="226">
        <v>-0.84</v>
      </c>
      <c r="H8400" s="226">
        <v>-0.23</v>
      </c>
      <c r="I8400" s="226">
        <v>-1.08</v>
      </c>
      <c r="J8400" s="227">
        <v>-5.38</v>
      </c>
      <c r="K8400" s="227">
        <v>798.85</v>
      </c>
      <c r="L8400" s="228">
        <v>-19.84</v>
      </c>
      <c r="M8400" s="229">
        <f t="shared" si="254"/>
        <v>779.01</v>
      </c>
      <c r="N8400" s="230">
        <v>1.6</v>
      </c>
    </row>
    <row r="8401" spans="1:14" x14ac:dyDescent="0.2">
      <c r="A8401" s="231" t="str">
        <f t="shared" si="255"/>
        <v>RC1.516Thinned195</v>
      </c>
      <c r="B8401" s="223" t="s">
        <v>236</v>
      </c>
      <c r="C8401" s="224">
        <v>1.5</v>
      </c>
      <c r="D8401" s="223">
        <v>16</v>
      </c>
      <c r="E8401" s="223" t="s">
        <v>172</v>
      </c>
      <c r="F8401" s="225" t="s">
        <v>225</v>
      </c>
      <c r="G8401" s="226">
        <v>-0.79</v>
      </c>
      <c r="H8401" s="226">
        <v>-0.22</v>
      </c>
      <c r="I8401" s="226">
        <v>-1.01</v>
      </c>
      <c r="J8401" s="227">
        <v>-5.03</v>
      </c>
      <c r="K8401" s="227">
        <v>793.81</v>
      </c>
      <c r="L8401" s="228">
        <v>-20.11</v>
      </c>
      <c r="M8401" s="229">
        <f t="shared" si="254"/>
        <v>773.69999999999993</v>
      </c>
      <c r="N8401" s="230">
        <v>1.53</v>
      </c>
    </row>
    <row r="8402" spans="1:14" x14ac:dyDescent="0.2">
      <c r="A8402" s="231" t="str">
        <f t="shared" si="255"/>
        <v>RC1.518NO_thin000</v>
      </c>
      <c r="B8402" s="223" t="s">
        <v>236</v>
      </c>
      <c r="C8402" s="224">
        <v>1.5</v>
      </c>
      <c r="D8402" s="223">
        <v>18</v>
      </c>
      <c r="E8402" s="223" t="s">
        <v>199</v>
      </c>
      <c r="F8402" s="225" t="s">
        <v>0</v>
      </c>
      <c r="G8402" s="226">
        <v>0.76</v>
      </c>
      <c r="H8402" s="226">
        <v>1.1299999999999999</v>
      </c>
      <c r="I8402" s="226">
        <v>1.89</v>
      </c>
      <c r="J8402" s="227">
        <v>9.4499999999999993</v>
      </c>
      <c r="K8402" s="227">
        <v>9.4499999999999993</v>
      </c>
      <c r="L8402" s="228">
        <v>0</v>
      </c>
      <c r="M8402" s="229">
        <f t="shared" si="254"/>
        <v>9.4499999999999993</v>
      </c>
      <c r="N8402" s="230">
        <v>0</v>
      </c>
    </row>
    <row r="8403" spans="1:14" x14ac:dyDescent="0.2">
      <c r="A8403" s="231" t="str">
        <f t="shared" si="255"/>
        <v>RC1.518NO_thin005</v>
      </c>
      <c r="B8403" s="223" t="s">
        <v>236</v>
      </c>
      <c r="C8403" s="224">
        <v>1.5</v>
      </c>
      <c r="D8403" s="223">
        <v>18</v>
      </c>
      <c r="E8403" s="223" t="s">
        <v>199</v>
      </c>
      <c r="F8403" s="225" t="s">
        <v>1</v>
      </c>
      <c r="G8403" s="226">
        <v>2.33</v>
      </c>
      <c r="H8403" s="226">
        <v>1.39</v>
      </c>
      <c r="I8403" s="226">
        <v>3.72</v>
      </c>
      <c r="J8403" s="227">
        <v>18.579999999999998</v>
      </c>
      <c r="K8403" s="227">
        <v>28.02</v>
      </c>
      <c r="L8403" s="228">
        <v>0</v>
      </c>
      <c r="M8403" s="229">
        <f t="shared" si="254"/>
        <v>28.02</v>
      </c>
      <c r="N8403" s="230">
        <v>0</v>
      </c>
    </row>
    <row r="8404" spans="1:14" x14ac:dyDescent="0.2">
      <c r="A8404" s="231" t="str">
        <f t="shared" si="255"/>
        <v>RC1.518NO_thin010</v>
      </c>
      <c r="B8404" s="223" t="s">
        <v>236</v>
      </c>
      <c r="C8404" s="224">
        <v>1.5</v>
      </c>
      <c r="D8404" s="223">
        <v>18</v>
      </c>
      <c r="E8404" s="223" t="s">
        <v>199</v>
      </c>
      <c r="F8404" s="225" t="s">
        <v>2</v>
      </c>
      <c r="G8404" s="226">
        <v>7.1</v>
      </c>
      <c r="H8404" s="226">
        <v>1.4</v>
      </c>
      <c r="I8404" s="226">
        <v>8.5</v>
      </c>
      <c r="J8404" s="227">
        <v>42.48</v>
      </c>
      <c r="K8404" s="227">
        <v>70.5</v>
      </c>
      <c r="L8404" s="228">
        <v>0</v>
      </c>
      <c r="M8404" s="229">
        <f t="shared" si="254"/>
        <v>70.5</v>
      </c>
      <c r="N8404" s="230">
        <v>0</v>
      </c>
    </row>
    <row r="8405" spans="1:14" x14ac:dyDescent="0.2">
      <c r="A8405" s="231" t="str">
        <f t="shared" si="255"/>
        <v>RC1.518NO_thin015</v>
      </c>
      <c r="B8405" s="223" t="s">
        <v>236</v>
      </c>
      <c r="C8405" s="224">
        <v>1.5</v>
      </c>
      <c r="D8405" s="223">
        <v>18</v>
      </c>
      <c r="E8405" s="223" t="s">
        <v>199</v>
      </c>
      <c r="F8405" s="225" t="s">
        <v>3</v>
      </c>
      <c r="G8405" s="226">
        <v>20.8</v>
      </c>
      <c r="H8405" s="226">
        <v>2.91</v>
      </c>
      <c r="I8405" s="226">
        <v>23.71</v>
      </c>
      <c r="J8405" s="227">
        <v>118.54</v>
      </c>
      <c r="K8405" s="227">
        <v>189.04</v>
      </c>
      <c r="L8405" s="228">
        <v>0</v>
      </c>
      <c r="M8405" s="229">
        <f t="shared" si="254"/>
        <v>189.04</v>
      </c>
      <c r="N8405" s="230">
        <v>0</v>
      </c>
    </row>
    <row r="8406" spans="1:14" x14ac:dyDescent="0.2">
      <c r="A8406" s="231" t="str">
        <f t="shared" si="255"/>
        <v>RC1.518NO_thin020</v>
      </c>
      <c r="B8406" s="223" t="s">
        <v>236</v>
      </c>
      <c r="C8406" s="224">
        <v>1.5</v>
      </c>
      <c r="D8406" s="223">
        <v>18</v>
      </c>
      <c r="E8406" s="223" t="s">
        <v>199</v>
      </c>
      <c r="F8406" s="225" t="s">
        <v>4</v>
      </c>
      <c r="G8406" s="226">
        <v>27.7</v>
      </c>
      <c r="H8406" s="226">
        <v>11.27</v>
      </c>
      <c r="I8406" s="226">
        <v>38.979999999999997</v>
      </c>
      <c r="J8406" s="227">
        <v>194.89</v>
      </c>
      <c r="K8406" s="227">
        <v>383.93</v>
      </c>
      <c r="L8406" s="228">
        <v>0</v>
      </c>
      <c r="M8406" s="229">
        <f t="shared" si="254"/>
        <v>383.93</v>
      </c>
      <c r="N8406" s="230">
        <v>0</v>
      </c>
    </row>
    <row r="8407" spans="1:14" x14ac:dyDescent="0.2">
      <c r="A8407" s="231" t="str">
        <f t="shared" si="255"/>
        <v>RC1.518NO_thin025</v>
      </c>
      <c r="B8407" s="223" t="s">
        <v>236</v>
      </c>
      <c r="C8407" s="224">
        <v>1.5</v>
      </c>
      <c r="D8407" s="223">
        <v>18</v>
      </c>
      <c r="E8407" s="223" t="s">
        <v>199</v>
      </c>
      <c r="F8407" s="225" t="s">
        <v>5</v>
      </c>
      <c r="G8407" s="226">
        <v>13.59</v>
      </c>
      <c r="H8407" s="226">
        <v>6.15</v>
      </c>
      <c r="I8407" s="226">
        <v>19.739999999999998</v>
      </c>
      <c r="J8407" s="227">
        <v>98.7</v>
      </c>
      <c r="K8407" s="227">
        <v>482.63</v>
      </c>
      <c r="L8407" s="228">
        <v>0</v>
      </c>
      <c r="M8407" s="229">
        <f t="shared" si="254"/>
        <v>482.63</v>
      </c>
      <c r="N8407" s="230">
        <v>0</v>
      </c>
    </row>
    <row r="8408" spans="1:14" x14ac:dyDescent="0.2">
      <c r="A8408" s="231" t="str">
        <f t="shared" si="255"/>
        <v>RC1.518NO_thin030</v>
      </c>
      <c r="B8408" s="223" t="s">
        <v>236</v>
      </c>
      <c r="C8408" s="224">
        <v>1.5</v>
      </c>
      <c r="D8408" s="223">
        <v>18</v>
      </c>
      <c r="E8408" s="223" t="s">
        <v>199</v>
      </c>
      <c r="F8408" s="225" t="s">
        <v>6</v>
      </c>
      <c r="G8408" s="226">
        <v>15.92</v>
      </c>
      <c r="H8408" s="226">
        <v>4.16</v>
      </c>
      <c r="I8408" s="226">
        <v>20.09</v>
      </c>
      <c r="J8408" s="227">
        <v>100.43</v>
      </c>
      <c r="K8408" s="227">
        <v>583.05999999999995</v>
      </c>
      <c r="L8408" s="228">
        <v>0</v>
      </c>
      <c r="M8408" s="229">
        <f t="shared" si="254"/>
        <v>583.05999999999995</v>
      </c>
      <c r="N8408" s="230">
        <v>0</v>
      </c>
    </row>
    <row r="8409" spans="1:14" x14ac:dyDescent="0.2">
      <c r="A8409" s="231" t="str">
        <f t="shared" si="255"/>
        <v>RC1.518NO_thin035</v>
      </c>
      <c r="B8409" s="223" t="s">
        <v>236</v>
      </c>
      <c r="C8409" s="224">
        <v>1.5</v>
      </c>
      <c r="D8409" s="223">
        <v>18</v>
      </c>
      <c r="E8409" s="223" t="s">
        <v>199</v>
      </c>
      <c r="F8409" s="225" t="s">
        <v>7</v>
      </c>
      <c r="G8409" s="226">
        <v>15.61</v>
      </c>
      <c r="H8409" s="226">
        <v>2.85</v>
      </c>
      <c r="I8409" s="226">
        <v>18.46</v>
      </c>
      <c r="J8409" s="227">
        <v>92.3</v>
      </c>
      <c r="K8409" s="227">
        <v>675.37</v>
      </c>
      <c r="L8409" s="228">
        <v>0</v>
      </c>
      <c r="M8409" s="229">
        <f t="shared" si="254"/>
        <v>675.37</v>
      </c>
      <c r="N8409" s="230">
        <v>0</v>
      </c>
    </row>
    <row r="8410" spans="1:14" x14ac:dyDescent="0.2">
      <c r="A8410" s="231" t="str">
        <f t="shared" si="255"/>
        <v>RC1.518NO_thin040</v>
      </c>
      <c r="B8410" s="223" t="s">
        <v>236</v>
      </c>
      <c r="C8410" s="224">
        <v>1.5</v>
      </c>
      <c r="D8410" s="223">
        <v>18</v>
      </c>
      <c r="E8410" s="223" t="s">
        <v>199</v>
      </c>
      <c r="F8410" s="225" t="s">
        <v>8</v>
      </c>
      <c r="G8410" s="226">
        <v>14.82</v>
      </c>
      <c r="H8410" s="226">
        <v>3.17</v>
      </c>
      <c r="I8410" s="226">
        <v>17.989999999999998</v>
      </c>
      <c r="J8410" s="227">
        <v>89.96</v>
      </c>
      <c r="K8410" s="227">
        <v>765.33</v>
      </c>
      <c r="L8410" s="228">
        <v>0</v>
      </c>
      <c r="M8410" s="229">
        <f t="shared" si="254"/>
        <v>765.33</v>
      </c>
      <c r="N8410" s="230">
        <v>0</v>
      </c>
    </row>
    <row r="8411" spans="1:14" x14ac:dyDescent="0.2">
      <c r="A8411" s="231" t="str">
        <f t="shared" si="255"/>
        <v>RC1.518NO_thin045</v>
      </c>
      <c r="B8411" s="223" t="s">
        <v>236</v>
      </c>
      <c r="C8411" s="224">
        <v>1.5</v>
      </c>
      <c r="D8411" s="223">
        <v>18</v>
      </c>
      <c r="E8411" s="223" t="s">
        <v>199</v>
      </c>
      <c r="F8411" s="225" t="s">
        <v>9</v>
      </c>
      <c r="G8411" s="226">
        <v>13.99</v>
      </c>
      <c r="H8411" s="226">
        <v>0.85</v>
      </c>
      <c r="I8411" s="226">
        <v>14.84</v>
      </c>
      <c r="J8411" s="227">
        <v>74.19</v>
      </c>
      <c r="K8411" s="227">
        <v>839.52</v>
      </c>
      <c r="L8411" s="228">
        <v>0</v>
      </c>
      <c r="M8411" s="229">
        <f t="shared" si="254"/>
        <v>839.52</v>
      </c>
      <c r="N8411" s="230">
        <v>0</v>
      </c>
    </row>
    <row r="8412" spans="1:14" x14ac:dyDescent="0.2">
      <c r="A8412" s="231" t="str">
        <f t="shared" si="255"/>
        <v>RC1.518NO_thin050</v>
      </c>
      <c r="B8412" s="223" t="s">
        <v>236</v>
      </c>
      <c r="C8412" s="224">
        <v>1.5</v>
      </c>
      <c r="D8412" s="223">
        <v>18</v>
      </c>
      <c r="E8412" s="223" t="s">
        <v>199</v>
      </c>
      <c r="F8412" s="225" t="s">
        <v>10</v>
      </c>
      <c r="G8412" s="226">
        <v>12.94</v>
      </c>
      <c r="H8412" s="226">
        <v>1.08</v>
      </c>
      <c r="I8412" s="226">
        <v>14.03</v>
      </c>
      <c r="J8412" s="227">
        <v>70.14</v>
      </c>
      <c r="K8412" s="227">
        <v>909.66</v>
      </c>
      <c r="L8412" s="228">
        <v>0</v>
      </c>
      <c r="M8412" s="229">
        <f t="shared" si="254"/>
        <v>909.66</v>
      </c>
      <c r="N8412" s="230">
        <v>0</v>
      </c>
    </row>
    <row r="8413" spans="1:14" x14ac:dyDescent="0.2">
      <c r="A8413" s="231" t="str">
        <f t="shared" si="255"/>
        <v>RC1.518NO_thin055</v>
      </c>
      <c r="B8413" s="223" t="s">
        <v>236</v>
      </c>
      <c r="C8413" s="224">
        <v>1.5</v>
      </c>
      <c r="D8413" s="223">
        <v>18</v>
      </c>
      <c r="E8413" s="223" t="s">
        <v>199</v>
      </c>
      <c r="F8413" s="225" t="s">
        <v>11</v>
      </c>
      <c r="G8413" s="226">
        <v>12.24</v>
      </c>
      <c r="H8413" s="226">
        <v>-0.57999999999999996</v>
      </c>
      <c r="I8413" s="226">
        <v>11.66</v>
      </c>
      <c r="J8413" s="227">
        <v>58.28</v>
      </c>
      <c r="K8413" s="227">
        <v>967.94</v>
      </c>
      <c r="L8413" s="228">
        <v>0</v>
      </c>
      <c r="M8413" s="229">
        <f t="shared" si="254"/>
        <v>967.94</v>
      </c>
      <c r="N8413" s="230">
        <v>0</v>
      </c>
    </row>
    <row r="8414" spans="1:14" x14ac:dyDescent="0.2">
      <c r="A8414" s="231" t="str">
        <f t="shared" si="255"/>
        <v>RC1.518NO_thin060</v>
      </c>
      <c r="B8414" s="223" t="s">
        <v>236</v>
      </c>
      <c r="C8414" s="224">
        <v>1.5</v>
      </c>
      <c r="D8414" s="223">
        <v>18</v>
      </c>
      <c r="E8414" s="223" t="s">
        <v>199</v>
      </c>
      <c r="F8414" s="225" t="s">
        <v>12</v>
      </c>
      <c r="G8414" s="226">
        <v>11.3</v>
      </c>
      <c r="H8414" s="226">
        <v>0.19</v>
      </c>
      <c r="I8414" s="226">
        <v>11.48</v>
      </c>
      <c r="J8414" s="227">
        <v>57.42</v>
      </c>
      <c r="K8414" s="227">
        <v>1025.3599999999999</v>
      </c>
      <c r="L8414" s="228">
        <v>0</v>
      </c>
      <c r="M8414" s="229">
        <f t="shared" si="254"/>
        <v>1025.3599999999999</v>
      </c>
      <c r="N8414" s="230">
        <v>0</v>
      </c>
    </row>
    <row r="8415" spans="1:14" x14ac:dyDescent="0.2">
      <c r="A8415" s="231" t="str">
        <f t="shared" si="255"/>
        <v>RC1.518NO_thin065</v>
      </c>
      <c r="B8415" s="223" t="s">
        <v>236</v>
      </c>
      <c r="C8415" s="224">
        <v>1.5</v>
      </c>
      <c r="D8415" s="223">
        <v>18</v>
      </c>
      <c r="E8415" s="223" t="s">
        <v>199</v>
      </c>
      <c r="F8415" s="225" t="s">
        <v>13</v>
      </c>
      <c r="G8415" s="226">
        <v>10.27</v>
      </c>
      <c r="H8415" s="226">
        <v>-0.14000000000000001</v>
      </c>
      <c r="I8415" s="226">
        <v>10.130000000000001</v>
      </c>
      <c r="J8415" s="227">
        <v>50.65</v>
      </c>
      <c r="K8415" s="227">
        <v>1076</v>
      </c>
      <c r="L8415" s="228">
        <v>0</v>
      </c>
      <c r="M8415" s="229">
        <f t="shared" si="254"/>
        <v>1076</v>
      </c>
      <c r="N8415" s="230">
        <v>0</v>
      </c>
    </row>
    <row r="8416" spans="1:14" x14ac:dyDescent="0.2">
      <c r="A8416" s="231" t="str">
        <f t="shared" si="255"/>
        <v>RC1.518NO_thin070</v>
      </c>
      <c r="B8416" s="223" t="s">
        <v>236</v>
      </c>
      <c r="C8416" s="224">
        <v>1.5</v>
      </c>
      <c r="D8416" s="223">
        <v>18</v>
      </c>
      <c r="E8416" s="223" t="s">
        <v>199</v>
      </c>
      <c r="F8416" s="225" t="s">
        <v>200</v>
      </c>
      <c r="G8416" s="226">
        <v>9.58</v>
      </c>
      <c r="H8416" s="226">
        <v>-0.49</v>
      </c>
      <c r="I8416" s="226">
        <v>9.09</v>
      </c>
      <c r="J8416" s="227">
        <v>45.43</v>
      </c>
      <c r="K8416" s="227">
        <v>1121.44</v>
      </c>
      <c r="L8416" s="228">
        <v>0</v>
      </c>
      <c r="M8416" s="229">
        <f t="shared" si="254"/>
        <v>1121.44</v>
      </c>
      <c r="N8416" s="230">
        <v>0</v>
      </c>
    </row>
    <row r="8417" spans="1:14" x14ac:dyDescent="0.2">
      <c r="A8417" s="231" t="str">
        <f t="shared" si="255"/>
        <v>RC1.518NO_thin075</v>
      </c>
      <c r="B8417" s="223" t="s">
        <v>236</v>
      </c>
      <c r="C8417" s="224">
        <v>1.5</v>
      </c>
      <c r="D8417" s="223">
        <v>18</v>
      </c>
      <c r="E8417" s="223" t="s">
        <v>199</v>
      </c>
      <c r="F8417" s="225" t="s">
        <v>201</v>
      </c>
      <c r="G8417" s="226">
        <v>9</v>
      </c>
      <c r="H8417" s="226">
        <v>-0.28999999999999998</v>
      </c>
      <c r="I8417" s="226">
        <v>8.7100000000000009</v>
      </c>
      <c r="J8417" s="227">
        <v>43.53</v>
      </c>
      <c r="K8417" s="227">
        <v>1164.96</v>
      </c>
      <c r="L8417" s="228">
        <v>0</v>
      </c>
      <c r="M8417" s="229">
        <f t="shared" si="254"/>
        <v>1164.96</v>
      </c>
      <c r="N8417" s="230">
        <v>0</v>
      </c>
    </row>
    <row r="8418" spans="1:14" x14ac:dyDescent="0.2">
      <c r="A8418" s="231" t="str">
        <f t="shared" si="255"/>
        <v>RC1.518NO_thin080</v>
      </c>
      <c r="B8418" s="223" t="s">
        <v>236</v>
      </c>
      <c r="C8418" s="224">
        <v>1.5</v>
      </c>
      <c r="D8418" s="223">
        <v>18</v>
      </c>
      <c r="E8418" s="223" t="s">
        <v>199</v>
      </c>
      <c r="F8418" s="225" t="s">
        <v>202</v>
      </c>
      <c r="G8418" s="226">
        <v>7.99</v>
      </c>
      <c r="H8418" s="226">
        <v>-0.43</v>
      </c>
      <c r="I8418" s="226">
        <v>7.57</v>
      </c>
      <c r="J8418" s="227">
        <v>37.83</v>
      </c>
      <c r="K8418" s="227">
        <v>1202.79</v>
      </c>
      <c r="L8418" s="228">
        <v>0</v>
      </c>
      <c r="M8418" s="229">
        <f t="shared" si="254"/>
        <v>1202.79</v>
      </c>
      <c r="N8418" s="230">
        <v>0</v>
      </c>
    </row>
    <row r="8419" spans="1:14" x14ac:dyDescent="0.2">
      <c r="A8419" s="231" t="str">
        <f t="shared" si="255"/>
        <v>RC1.518NO_thin085</v>
      </c>
      <c r="B8419" s="223" t="s">
        <v>236</v>
      </c>
      <c r="C8419" s="224">
        <v>1.5</v>
      </c>
      <c r="D8419" s="223">
        <v>18</v>
      </c>
      <c r="E8419" s="223" t="s">
        <v>199</v>
      </c>
      <c r="F8419" s="225" t="s">
        <v>203</v>
      </c>
      <c r="G8419" s="226">
        <v>7.42</v>
      </c>
      <c r="H8419" s="226">
        <v>-0.54</v>
      </c>
      <c r="I8419" s="226">
        <v>6.88</v>
      </c>
      <c r="J8419" s="227">
        <v>34.4</v>
      </c>
      <c r="K8419" s="227">
        <v>1237.2</v>
      </c>
      <c r="L8419" s="228">
        <v>0</v>
      </c>
      <c r="M8419" s="229">
        <f t="shared" si="254"/>
        <v>1237.2</v>
      </c>
      <c r="N8419" s="230">
        <v>0</v>
      </c>
    </row>
    <row r="8420" spans="1:14" x14ac:dyDescent="0.2">
      <c r="A8420" s="231" t="str">
        <f t="shared" si="255"/>
        <v>RC1.518NO_thin090</v>
      </c>
      <c r="B8420" s="223" t="s">
        <v>236</v>
      </c>
      <c r="C8420" s="224">
        <v>1.5</v>
      </c>
      <c r="D8420" s="223">
        <v>18</v>
      </c>
      <c r="E8420" s="223" t="s">
        <v>199</v>
      </c>
      <c r="F8420" s="225" t="s">
        <v>204</v>
      </c>
      <c r="G8420" s="226">
        <v>7.28</v>
      </c>
      <c r="H8420" s="226">
        <v>-0.51</v>
      </c>
      <c r="I8420" s="226">
        <v>6.77</v>
      </c>
      <c r="J8420" s="227">
        <v>33.85</v>
      </c>
      <c r="K8420" s="227">
        <v>1271.05</v>
      </c>
      <c r="L8420" s="228">
        <v>0</v>
      </c>
      <c r="M8420" s="229">
        <f t="shared" si="254"/>
        <v>1271.05</v>
      </c>
      <c r="N8420" s="230">
        <v>0</v>
      </c>
    </row>
    <row r="8421" spans="1:14" x14ac:dyDescent="0.2">
      <c r="A8421" s="231" t="str">
        <f t="shared" si="255"/>
        <v>RC1.518NO_thin095</v>
      </c>
      <c r="B8421" s="223" t="s">
        <v>236</v>
      </c>
      <c r="C8421" s="224">
        <v>1.5</v>
      </c>
      <c r="D8421" s="223">
        <v>18</v>
      </c>
      <c r="E8421" s="223" t="s">
        <v>199</v>
      </c>
      <c r="F8421" s="225" t="s">
        <v>205</v>
      </c>
      <c r="G8421" s="226">
        <v>6.44</v>
      </c>
      <c r="H8421" s="226">
        <v>-0.51</v>
      </c>
      <c r="I8421" s="226">
        <v>5.93</v>
      </c>
      <c r="J8421" s="227">
        <v>29.64</v>
      </c>
      <c r="K8421" s="227">
        <v>1300.68</v>
      </c>
      <c r="L8421" s="228">
        <v>0</v>
      </c>
      <c r="M8421" s="229">
        <f t="shared" si="254"/>
        <v>1300.68</v>
      </c>
      <c r="N8421" s="230">
        <v>0</v>
      </c>
    </row>
    <row r="8422" spans="1:14" x14ac:dyDescent="0.2">
      <c r="A8422" s="231" t="str">
        <f t="shared" si="255"/>
        <v>RC1.518NO_thin100</v>
      </c>
      <c r="B8422" s="223" t="s">
        <v>236</v>
      </c>
      <c r="C8422" s="224">
        <v>1.5</v>
      </c>
      <c r="D8422" s="223">
        <v>18</v>
      </c>
      <c r="E8422" s="223" t="s">
        <v>199</v>
      </c>
      <c r="F8422" s="225" t="s">
        <v>206</v>
      </c>
      <c r="G8422" s="226">
        <v>5.5</v>
      </c>
      <c r="H8422" s="226">
        <v>-0.49</v>
      </c>
      <c r="I8422" s="226">
        <v>5.01</v>
      </c>
      <c r="J8422" s="227">
        <v>25.05</v>
      </c>
      <c r="K8422" s="227">
        <v>1325.73</v>
      </c>
      <c r="L8422" s="228">
        <v>0</v>
      </c>
      <c r="M8422" s="229">
        <f t="shared" si="254"/>
        <v>1325.73</v>
      </c>
      <c r="N8422" s="230">
        <v>0</v>
      </c>
    </row>
    <row r="8423" spans="1:14" x14ac:dyDescent="0.2">
      <c r="A8423" s="231" t="str">
        <f t="shared" si="255"/>
        <v>RC1.518NO_thin105</v>
      </c>
      <c r="B8423" s="223" t="s">
        <v>236</v>
      </c>
      <c r="C8423" s="224">
        <v>1.5</v>
      </c>
      <c r="D8423" s="223">
        <v>18</v>
      </c>
      <c r="E8423" s="223" t="s">
        <v>199</v>
      </c>
      <c r="F8423" s="225" t="s">
        <v>207</v>
      </c>
      <c r="G8423" s="226">
        <v>5.0999999999999996</v>
      </c>
      <c r="H8423" s="226">
        <v>-0.47</v>
      </c>
      <c r="I8423" s="226">
        <v>4.63</v>
      </c>
      <c r="J8423" s="227">
        <v>23.14</v>
      </c>
      <c r="K8423" s="227">
        <v>1348.88</v>
      </c>
      <c r="L8423" s="228">
        <v>0</v>
      </c>
      <c r="M8423" s="229">
        <f t="shared" si="254"/>
        <v>1348.88</v>
      </c>
      <c r="N8423" s="230">
        <v>0</v>
      </c>
    </row>
    <row r="8424" spans="1:14" x14ac:dyDescent="0.2">
      <c r="A8424" s="231" t="str">
        <f t="shared" si="255"/>
        <v>RC1.518NO_thin110</v>
      </c>
      <c r="B8424" s="223" t="s">
        <v>236</v>
      </c>
      <c r="C8424" s="224">
        <v>1.5</v>
      </c>
      <c r="D8424" s="223">
        <v>18</v>
      </c>
      <c r="E8424" s="223" t="s">
        <v>199</v>
      </c>
      <c r="F8424" s="225" t="s">
        <v>208</v>
      </c>
      <c r="G8424" s="226">
        <v>5.09</v>
      </c>
      <c r="H8424" s="226">
        <v>-0.46</v>
      </c>
      <c r="I8424" s="226">
        <v>4.63</v>
      </c>
      <c r="J8424" s="227">
        <v>23.14</v>
      </c>
      <c r="K8424" s="227">
        <v>1372.01</v>
      </c>
      <c r="L8424" s="228">
        <v>0</v>
      </c>
      <c r="M8424" s="229">
        <f t="shared" si="254"/>
        <v>1372.01</v>
      </c>
      <c r="N8424" s="230">
        <v>0</v>
      </c>
    </row>
    <row r="8425" spans="1:14" x14ac:dyDescent="0.2">
      <c r="A8425" s="231" t="str">
        <f t="shared" si="255"/>
        <v>RC1.518NO_thin115</v>
      </c>
      <c r="B8425" s="223" t="s">
        <v>236</v>
      </c>
      <c r="C8425" s="224">
        <v>1.5</v>
      </c>
      <c r="D8425" s="223">
        <v>18</v>
      </c>
      <c r="E8425" s="223" t="s">
        <v>199</v>
      </c>
      <c r="F8425" s="225" t="s">
        <v>209</v>
      </c>
      <c r="G8425" s="226">
        <v>4.83</v>
      </c>
      <c r="H8425" s="226">
        <v>-0.45</v>
      </c>
      <c r="I8425" s="226">
        <v>4.38</v>
      </c>
      <c r="J8425" s="227">
        <v>21.89</v>
      </c>
      <c r="K8425" s="227">
        <v>1393.9</v>
      </c>
      <c r="L8425" s="228">
        <v>0</v>
      </c>
      <c r="M8425" s="229">
        <f t="shared" si="254"/>
        <v>1393.9</v>
      </c>
      <c r="N8425" s="230">
        <v>0</v>
      </c>
    </row>
    <row r="8426" spans="1:14" x14ac:dyDescent="0.2">
      <c r="A8426" s="231" t="str">
        <f t="shared" si="255"/>
        <v>RC1.518NO_thin120</v>
      </c>
      <c r="B8426" s="223" t="s">
        <v>236</v>
      </c>
      <c r="C8426" s="224">
        <v>1.5</v>
      </c>
      <c r="D8426" s="223">
        <v>18</v>
      </c>
      <c r="E8426" s="223" t="s">
        <v>199</v>
      </c>
      <c r="F8426" s="225" t="s">
        <v>210</v>
      </c>
      <c r="G8426" s="226">
        <v>4.51</v>
      </c>
      <c r="H8426" s="226">
        <v>-0.43</v>
      </c>
      <c r="I8426" s="226">
        <v>4.08</v>
      </c>
      <c r="J8426" s="227">
        <v>20.399999999999999</v>
      </c>
      <c r="K8426" s="227">
        <v>1414.3</v>
      </c>
      <c r="L8426" s="228">
        <v>0</v>
      </c>
      <c r="M8426" s="229">
        <f t="shared" si="254"/>
        <v>1414.3</v>
      </c>
      <c r="N8426" s="230">
        <v>0</v>
      </c>
    </row>
    <row r="8427" spans="1:14" x14ac:dyDescent="0.2">
      <c r="A8427" s="231" t="str">
        <f t="shared" si="255"/>
        <v>RC1.518NO_thin125</v>
      </c>
      <c r="B8427" s="223" t="s">
        <v>236</v>
      </c>
      <c r="C8427" s="224">
        <v>1.5</v>
      </c>
      <c r="D8427" s="223">
        <v>18</v>
      </c>
      <c r="E8427" s="223" t="s">
        <v>199</v>
      </c>
      <c r="F8427" s="225" t="s">
        <v>211</v>
      </c>
      <c r="G8427" s="226">
        <v>4.0999999999999996</v>
      </c>
      <c r="H8427" s="226">
        <v>-0.42</v>
      </c>
      <c r="I8427" s="226">
        <v>3.68</v>
      </c>
      <c r="J8427" s="227">
        <v>18.41</v>
      </c>
      <c r="K8427" s="227">
        <v>1432.71</v>
      </c>
      <c r="L8427" s="228">
        <v>0</v>
      </c>
      <c r="M8427" s="229">
        <f t="shared" si="254"/>
        <v>1432.71</v>
      </c>
      <c r="N8427" s="230">
        <v>0</v>
      </c>
    </row>
    <row r="8428" spans="1:14" x14ac:dyDescent="0.2">
      <c r="A8428" s="231" t="str">
        <f t="shared" si="255"/>
        <v>RC1.518NO_thin130</v>
      </c>
      <c r="B8428" s="223" t="s">
        <v>236</v>
      </c>
      <c r="C8428" s="224">
        <v>1.5</v>
      </c>
      <c r="D8428" s="223">
        <v>18</v>
      </c>
      <c r="E8428" s="223" t="s">
        <v>199</v>
      </c>
      <c r="F8428" s="225" t="s">
        <v>212</v>
      </c>
      <c r="G8428" s="226">
        <v>3.64</v>
      </c>
      <c r="H8428" s="226">
        <v>-0.38</v>
      </c>
      <c r="I8428" s="226">
        <v>3.26</v>
      </c>
      <c r="J8428" s="227">
        <v>16.32</v>
      </c>
      <c r="K8428" s="227">
        <v>1449.03</v>
      </c>
      <c r="L8428" s="228">
        <v>0</v>
      </c>
      <c r="M8428" s="229">
        <f t="shared" si="254"/>
        <v>1449.03</v>
      </c>
      <c r="N8428" s="230">
        <v>0</v>
      </c>
    </row>
    <row r="8429" spans="1:14" x14ac:dyDescent="0.2">
      <c r="A8429" s="231" t="str">
        <f t="shared" si="255"/>
        <v>RC1.518NO_thin135</v>
      </c>
      <c r="B8429" s="223" t="s">
        <v>236</v>
      </c>
      <c r="C8429" s="224">
        <v>1.5</v>
      </c>
      <c r="D8429" s="223">
        <v>18</v>
      </c>
      <c r="E8429" s="223" t="s">
        <v>199</v>
      </c>
      <c r="F8429" s="225" t="s">
        <v>213</v>
      </c>
      <c r="G8429" s="226">
        <v>3.28</v>
      </c>
      <c r="H8429" s="226">
        <v>-0.37</v>
      </c>
      <c r="I8429" s="226">
        <v>2.91</v>
      </c>
      <c r="J8429" s="227">
        <v>14.56</v>
      </c>
      <c r="K8429" s="227">
        <v>1463.58</v>
      </c>
      <c r="L8429" s="228">
        <v>0</v>
      </c>
      <c r="M8429" s="229">
        <f t="shared" si="254"/>
        <v>1463.58</v>
      </c>
      <c r="N8429" s="230">
        <v>0</v>
      </c>
    </row>
    <row r="8430" spans="1:14" x14ac:dyDescent="0.2">
      <c r="A8430" s="231" t="str">
        <f t="shared" si="255"/>
        <v>RC1.518NO_thin140</v>
      </c>
      <c r="B8430" s="223" t="s">
        <v>236</v>
      </c>
      <c r="C8430" s="224">
        <v>1.5</v>
      </c>
      <c r="D8430" s="223">
        <v>18</v>
      </c>
      <c r="E8430" s="223" t="s">
        <v>199</v>
      </c>
      <c r="F8430" s="225" t="s">
        <v>214</v>
      </c>
      <c r="G8430" s="226">
        <v>3.06</v>
      </c>
      <c r="H8430" s="226">
        <v>-0.35</v>
      </c>
      <c r="I8430" s="226">
        <v>2.71</v>
      </c>
      <c r="J8430" s="227">
        <v>13.53</v>
      </c>
      <c r="K8430" s="227">
        <v>1477.11</v>
      </c>
      <c r="L8430" s="228">
        <v>0</v>
      </c>
      <c r="M8430" s="229">
        <f t="shared" si="254"/>
        <v>1477.11</v>
      </c>
      <c r="N8430" s="230">
        <v>0</v>
      </c>
    </row>
    <row r="8431" spans="1:14" x14ac:dyDescent="0.2">
      <c r="A8431" s="231" t="str">
        <f t="shared" si="255"/>
        <v>RC1.518NO_thin145</v>
      </c>
      <c r="B8431" s="223" t="s">
        <v>236</v>
      </c>
      <c r="C8431" s="224">
        <v>1.5</v>
      </c>
      <c r="D8431" s="223">
        <v>18</v>
      </c>
      <c r="E8431" s="223" t="s">
        <v>199</v>
      </c>
      <c r="F8431" s="225" t="s">
        <v>215</v>
      </c>
      <c r="G8431" s="226">
        <v>2.87</v>
      </c>
      <c r="H8431" s="226">
        <v>-0.33</v>
      </c>
      <c r="I8431" s="226">
        <v>2.54</v>
      </c>
      <c r="J8431" s="227">
        <v>12.69</v>
      </c>
      <c r="K8431" s="227">
        <v>1489.8</v>
      </c>
      <c r="L8431" s="228">
        <v>0</v>
      </c>
      <c r="M8431" s="229">
        <f t="shared" si="254"/>
        <v>1489.8</v>
      </c>
      <c r="N8431" s="230">
        <v>0</v>
      </c>
    </row>
    <row r="8432" spans="1:14" x14ac:dyDescent="0.2">
      <c r="A8432" s="231" t="str">
        <f t="shared" si="255"/>
        <v>RC1.518NO_thin150</v>
      </c>
      <c r="B8432" s="223" t="s">
        <v>236</v>
      </c>
      <c r="C8432" s="224">
        <v>1.5</v>
      </c>
      <c r="D8432" s="223">
        <v>18</v>
      </c>
      <c r="E8432" s="223" t="s">
        <v>199</v>
      </c>
      <c r="F8432" s="225" t="s">
        <v>216</v>
      </c>
      <c r="G8432" s="226">
        <v>2.6</v>
      </c>
      <c r="H8432" s="226">
        <v>-0.31</v>
      </c>
      <c r="I8432" s="226">
        <v>2.2999999999999998</v>
      </c>
      <c r="J8432" s="227">
        <v>11.48</v>
      </c>
      <c r="K8432" s="227">
        <v>1501.28</v>
      </c>
      <c r="L8432" s="228">
        <v>0</v>
      </c>
      <c r="M8432" s="229">
        <f t="shared" si="254"/>
        <v>1501.28</v>
      </c>
      <c r="N8432" s="230">
        <v>0</v>
      </c>
    </row>
    <row r="8433" spans="1:14" x14ac:dyDescent="0.2">
      <c r="A8433" s="231" t="str">
        <f t="shared" si="255"/>
        <v>RC1.518NO_thin155</v>
      </c>
      <c r="B8433" s="223" t="s">
        <v>236</v>
      </c>
      <c r="C8433" s="224">
        <v>1.5</v>
      </c>
      <c r="D8433" s="223">
        <v>18</v>
      </c>
      <c r="E8433" s="223" t="s">
        <v>199</v>
      </c>
      <c r="F8433" s="225" t="s">
        <v>217</v>
      </c>
      <c r="G8433" s="226">
        <v>2.44</v>
      </c>
      <c r="H8433" s="226">
        <v>-0.28000000000000003</v>
      </c>
      <c r="I8433" s="226">
        <v>2.16</v>
      </c>
      <c r="J8433" s="227">
        <v>10.78</v>
      </c>
      <c r="K8433" s="227">
        <v>1512.06</v>
      </c>
      <c r="L8433" s="228">
        <v>0</v>
      </c>
      <c r="M8433" s="229">
        <f t="shared" si="254"/>
        <v>1512.06</v>
      </c>
      <c r="N8433" s="230">
        <v>0</v>
      </c>
    </row>
    <row r="8434" spans="1:14" x14ac:dyDescent="0.2">
      <c r="A8434" s="231" t="str">
        <f t="shared" si="255"/>
        <v>RC1.518NO_thin160</v>
      </c>
      <c r="B8434" s="223" t="s">
        <v>236</v>
      </c>
      <c r="C8434" s="224">
        <v>1.5</v>
      </c>
      <c r="D8434" s="223">
        <v>18</v>
      </c>
      <c r="E8434" s="223" t="s">
        <v>199</v>
      </c>
      <c r="F8434" s="225" t="s">
        <v>218</v>
      </c>
      <c r="G8434" s="226">
        <v>2.2400000000000002</v>
      </c>
      <c r="H8434" s="226">
        <v>-0.26</v>
      </c>
      <c r="I8434" s="226">
        <v>1.98</v>
      </c>
      <c r="J8434" s="227">
        <v>9.91</v>
      </c>
      <c r="K8434" s="227">
        <v>1521.97</v>
      </c>
      <c r="L8434" s="228">
        <v>0</v>
      </c>
      <c r="M8434" s="229">
        <f t="shared" ref="M8434:M8497" si="256">K8434+L8434</f>
        <v>1521.97</v>
      </c>
      <c r="N8434" s="230">
        <v>0</v>
      </c>
    </row>
    <row r="8435" spans="1:14" x14ac:dyDescent="0.2">
      <c r="A8435" s="231" t="str">
        <f t="shared" si="255"/>
        <v>RC1.518NO_thin165</v>
      </c>
      <c r="B8435" s="223" t="s">
        <v>236</v>
      </c>
      <c r="C8435" s="224">
        <v>1.5</v>
      </c>
      <c r="D8435" s="223">
        <v>18</v>
      </c>
      <c r="E8435" s="223" t="s">
        <v>199</v>
      </c>
      <c r="F8435" s="225" t="s">
        <v>219</v>
      </c>
      <c r="G8435" s="226">
        <v>2.0499999999999998</v>
      </c>
      <c r="H8435" s="226">
        <v>-0.25</v>
      </c>
      <c r="I8435" s="226">
        <v>1.8</v>
      </c>
      <c r="J8435" s="227">
        <v>9.02</v>
      </c>
      <c r="K8435" s="227">
        <v>1530.99</v>
      </c>
      <c r="L8435" s="228">
        <v>0</v>
      </c>
      <c r="M8435" s="229">
        <f t="shared" si="256"/>
        <v>1530.99</v>
      </c>
      <c r="N8435" s="230">
        <v>0</v>
      </c>
    </row>
    <row r="8436" spans="1:14" x14ac:dyDescent="0.2">
      <c r="A8436" s="231" t="str">
        <f t="shared" si="255"/>
        <v>RC1.518NO_thin170</v>
      </c>
      <c r="B8436" s="223" t="s">
        <v>236</v>
      </c>
      <c r="C8436" s="224">
        <v>1.5</v>
      </c>
      <c r="D8436" s="223">
        <v>18</v>
      </c>
      <c r="E8436" s="223" t="s">
        <v>199</v>
      </c>
      <c r="F8436" s="225" t="s">
        <v>220</v>
      </c>
      <c r="G8436" s="226">
        <v>1.93</v>
      </c>
      <c r="H8436" s="226">
        <v>-0.23</v>
      </c>
      <c r="I8436" s="226">
        <v>1.7</v>
      </c>
      <c r="J8436" s="227">
        <v>8.5</v>
      </c>
      <c r="K8436" s="227">
        <v>1539.49</v>
      </c>
      <c r="L8436" s="228">
        <v>0</v>
      </c>
      <c r="M8436" s="229">
        <f t="shared" si="256"/>
        <v>1539.49</v>
      </c>
      <c r="N8436" s="230">
        <v>0</v>
      </c>
    </row>
    <row r="8437" spans="1:14" x14ac:dyDescent="0.2">
      <c r="A8437" s="231" t="str">
        <f t="shared" si="255"/>
        <v>RC1.518NO_thin175</v>
      </c>
      <c r="B8437" s="223" t="s">
        <v>236</v>
      </c>
      <c r="C8437" s="224">
        <v>1.5</v>
      </c>
      <c r="D8437" s="223">
        <v>18</v>
      </c>
      <c r="E8437" s="223" t="s">
        <v>199</v>
      </c>
      <c r="F8437" s="225" t="s">
        <v>221</v>
      </c>
      <c r="G8437" s="226">
        <v>1.74</v>
      </c>
      <c r="H8437" s="226">
        <v>-0.21</v>
      </c>
      <c r="I8437" s="226">
        <v>1.53</v>
      </c>
      <c r="J8437" s="227">
        <v>7.65</v>
      </c>
      <c r="K8437" s="227">
        <v>1547.13</v>
      </c>
      <c r="L8437" s="228">
        <v>0</v>
      </c>
      <c r="M8437" s="229">
        <f t="shared" si="256"/>
        <v>1547.13</v>
      </c>
      <c r="N8437" s="230">
        <v>0</v>
      </c>
    </row>
    <row r="8438" spans="1:14" x14ac:dyDescent="0.2">
      <c r="A8438" s="231" t="str">
        <f t="shared" si="255"/>
        <v>RC1.518NO_thin180</v>
      </c>
      <c r="B8438" s="223" t="s">
        <v>236</v>
      </c>
      <c r="C8438" s="224">
        <v>1.5</v>
      </c>
      <c r="D8438" s="223">
        <v>18</v>
      </c>
      <c r="E8438" s="223" t="s">
        <v>199</v>
      </c>
      <c r="F8438" s="225" t="s">
        <v>222</v>
      </c>
      <c r="G8438" s="226">
        <v>1.63</v>
      </c>
      <c r="H8438" s="226">
        <v>-0.19</v>
      </c>
      <c r="I8438" s="226">
        <v>1.43</v>
      </c>
      <c r="J8438" s="227">
        <v>7.17</v>
      </c>
      <c r="K8438" s="227">
        <v>1554.3</v>
      </c>
      <c r="L8438" s="228">
        <v>0</v>
      </c>
      <c r="M8438" s="229">
        <f t="shared" si="256"/>
        <v>1554.3</v>
      </c>
      <c r="N8438" s="230">
        <v>0</v>
      </c>
    </row>
    <row r="8439" spans="1:14" x14ac:dyDescent="0.2">
      <c r="A8439" s="231" t="str">
        <f t="shared" si="255"/>
        <v>RC1.518NO_thin185</v>
      </c>
      <c r="B8439" s="223" t="s">
        <v>236</v>
      </c>
      <c r="C8439" s="224">
        <v>1.5</v>
      </c>
      <c r="D8439" s="223">
        <v>18</v>
      </c>
      <c r="E8439" s="223" t="s">
        <v>199</v>
      </c>
      <c r="F8439" s="225" t="s">
        <v>223</v>
      </c>
      <c r="G8439" s="226">
        <v>1.54</v>
      </c>
      <c r="H8439" s="226">
        <v>-0.18</v>
      </c>
      <c r="I8439" s="226">
        <v>1.36</v>
      </c>
      <c r="J8439" s="227">
        <v>6.8</v>
      </c>
      <c r="K8439" s="227">
        <v>1561.1</v>
      </c>
      <c r="L8439" s="228">
        <v>0</v>
      </c>
      <c r="M8439" s="229">
        <f t="shared" si="256"/>
        <v>1561.1</v>
      </c>
      <c r="N8439" s="230">
        <v>0</v>
      </c>
    </row>
    <row r="8440" spans="1:14" x14ac:dyDescent="0.2">
      <c r="A8440" s="231" t="str">
        <f t="shared" si="255"/>
        <v>RC1.518NO_thin190</v>
      </c>
      <c r="B8440" s="223" t="s">
        <v>236</v>
      </c>
      <c r="C8440" s="224">
        <v>1.5</v>
      </c>
      <c r="D8440" s="223">
        <v>18</v>
      </c>
      <c r="E8440" s="223" t="s">
        <v>199</v>
      </c>
      <c r="F8440" s="225" t="s">
        <v>224</v>
      </c>
      <c r="G8440" s="226">
        <v>1.41</v>
      </c>
      <c r="H8440" s="226">
        <v>-0.16</v>
      </c>
      <c r="I8440" s="226">
        <v>1.25</v>
      </c>
      <c r="J8440" s="227">
        <v>6.24</v>
      </c>
      <c r="K8440" s="227">
        <v>1567.34</v>
      </c>
      <c r="L8440" s="228">
        <v>0</v>
      </c>
      <c r="M8440" s="229">
        <f t="shared" si="256"/>
        <v>1567.34</v>
      </c>
      <c r="N8440" s="230">
        <v>0</v>
      </c>
    </row>
    <row r="8441" spans="1:14" x14ac:dyDescent="0.2">
      <c r="A8441" s="231" t="str">
        <f t="shared" si="255"/>
        <v>RC1.518NO_thin195</v>
      </c>
      <c r="B8441" s="223" t="s">
        <v>236</v>
      </c>
      <c r="C8441" s="224">
        <v>1.5</v>
      </c>
      <c r="D8441" s="223">
        <v>18</v>
      </c>
      <c r="E8441" s="223" t="s">
        <v>199</v>
      </c>
      <c r="F8441" s="225" t="s">
        <v>225</v>
      </c>
      <c r="G8441" s="226">
        <v>1.27</v>
      </c>
      <c r="H8441" s="226">
        <v>-0.15</v>
      </c>
      <c r="I8441" s="226">
        <v>1.1100000000000001</v>
      </c>
      <c r="J8441" s="227">
        <v>5.57</v>
      </c>
      <c r="K8441" s="227">
        <v>1572.91</v>
      </c>
      <c r="L8441" s="228">
        <v>0</v>
      </c>
      <c r="M8441" s="229">
        <f t="shared" si="256"/>
        <v>1572.91</v>
      </c>
      <c r="N8441" s="230">
        <v>0</v>
      </c>
    </row>
    <row r="8442" spans="1:14" x14ac:dyDescent="0.2">
      <c r="A8442" s="231" t="str">
        <f t="shared" si="255"/>
        <v>RC1.518Thinned000</v>
      </c>
      <c r="B8442" s="223" t="s">
        <v>236</v>
      </c>
      <c r="C8442" s="224">
        <v>1.5</v>
      </c>
      <c r="D8442" s="223">
        <v>18</v>
      </c>
      <c r="E8442" s="223" t="s">
        <v>172</v>
      </c>
      <c r="F8442" s="225" t="s">
        <v>0</v>
      </c>
      <c r="G8442" s="226">
        <v>0.76</v>
      </c>
      <c r="H8442" s="226">
        <v>1.1299999999999999</v>
      </c>
      <c r="I8442" s="226">
        <v>1.89</v>
      </c>
      <c r="J8442" s="227">
        <v>9.4499999999999993</v>
      </c>
      <c r="K8442" s="227">
        <v>9.4499999999999993</v>
      </c>
      <c r="L8442" s="228">
        <v>0</v>
      </c>
      <c r="M8442" s="229">
        <f t="shared" si="256"/>
        <v>9.4499999999999993</v>
      </c>
      <c r="N8442" s="230">
        <v>0</v>
      </c>
    </row>
    <row r="8443" spans="1:14" x14ac:dyDescent="0.2">
      <c r="A8443" s="231" t="str">
        <f t="shared" si="255"/>
        <v>RC1.518Thinned005</v>
      </c>
      <c r="B8443" s="223" t="s">
        <v>236</v>
      </c>
      <c r="C8443" s="224">
        <v>1.5</v>
      </c>
      <c r="D8443" s="223">
        <v>18</v>
      </c>
      <c r="E8443" s="223" t="s">
        <v>172</v>
      </c>
      <c r="F8443" s="225" t="s">
        <v>1</v>
      </c>
      <c r="G8443" s="226">
        <v>2.33</v>
      </c>
      <c r="H8443" s="226">
        <v>1.39</v>
      </c>
      <c r="I8443" s="226">
        <v>3.72</v>
      </c>
      <c r="J8443" s="227">
        <v>18.579999999999998</v>
      </c>
      <c r="K8443" s="227">
        <v>28.03</v>
      </c>
      <c r="L8443" s="228">
        <v>0</v>
      </c>
      <c r="M8443" s="229">
        <f t="shared" si="256"/>
        <v>28.03</v>
      </c>
      <c r="N8443" s="230">
        <v>0</v>
      </c>
    </row>
    <row r="8444" spans="1:14" x14ac:dyDescent="0.2">
      <c r="A8444" s="231" t="str">
        <f t="shared" si="255"/>
        <v>RC1.518Thinned010</v>
      </c>
      <c r="B8444" s="223" t="s">
        <v>236</v>
      </c>
      <c r="C8444" s="224">
        <v>1.5</v>
      </c>
      <c r="D8444" s="223">
        <v>18</v>
      </c>
      <c r="E8444" s="223" t="s">
        <v>172</v>
      </c>
      <c r="F8444" s="225" t="s">
        <v>2</v>
      </c>
      <c r="G8444" s="226">
        <v>7.1</v>
      </c>
      <c r="H8444" s="226">
        <v>1.4</v>
      </c>
      <c r="I8444" s="226">
        <v>8.5</v>
      </c>
      <c r="J8444" s="227">
        <v>42.5</v>
      </c>
      <c r="K8444" s="227">
        <v>70.53</v>
      </c>
      <c r="L8444" s="228">
        <v>0</v>
      </c>
      <c r="M8444" s="229">
        <f t="shared" si="256"/>
        <v>70.53</v>
      </c>
      <c r="N8444" s="230">
        <v>0</v>
      </c>
    </row>
    <row r="8445" spans="1:14" x14ac:dyDescent="0.2">
      <c r="A8445" s="231" t="str">
        <f t="shared" si="255"/>
        <v>RC1.518Thinned015</v>
      </c>
      <c r="B8445" s="223" t="s">
        <v>236</v>
      </c>
      <c r="C8445" s="224">
        <v>1.5</v>
      </c>
      <c r="D8445" s="223">
        <v>18</v>
      </c>
      <c r="E8445" s="223" t="s">
        <v>172</v>
      </c>
      <c r="F8445" s="225" t="s">
        <v>3</v>
      </c>
      <c r="G8445" s="226">
        <v>20.79</v>
      </c>
      <c r="H8445" s="226">
        <v>1.78</v>
      </c>
      <c r="I8445" s="226">
        <v>22.58</v>
      </c>
      <c r="J8445" s="227">
        <v>112.88</v>
      </c>
      <c r="K8445" s="227">
        <v>183.4</v>
      </c>
      <c r="L8445" s="228">
        <v>0</v>
      </c>
      <c r="M8445" s="229">
        <f t="shared" si="256"/>
        <v>183.4</v>
      </c>
      <c r="N8445" s="230">
        <v>0</v>
      </c>
    </row>
    <row r="8446" spans="1:14" x14ac:dyDescent="0.2">
      <c r="A8446" s="231" t="str">
        <f t="shared" si="255"/>
        <v>RC1.518Thinned020</v>
      </c>
      <c r="B8446" s="223" t="s">
        <v>236</v>
      </c>
      <c r="C8446" s="224">
        <v>1.5</v>
      </c>
      <c r="D8446" s="223">
        <v>18</v>
      </c>
      <c r="E8446" s="223" t="s">
        <v>172</v>
      </c>
      <c r="F8446" s="225" t="s">
        <v>4</v>
      </c>
      <c r="G8446" s="226">
        <v>9.17</v>
      </c>
      <c r="H8446" s="226">
        <v>7.4</v>
      </c>
      <c r="I8446" s="226">
        <v>16.57</v>
      </c>
      <c r="J8446" s="227">
        <v>82.87</v>
      </c>
      <c r="K8446" s="227">
        <v>266.27</v>
      </c>
      <c r="L8446" s="228">
        <v>-0.23</v>
      </c>
      <c r="M8446" s="229">
        <f t="shared" si="256"/>
        <v>266.03999999999996</v>
      </c>
      <c r="N8446" s="230">
        <v>13.32</v>
      </c>
    </row>
    <row r="8447" spans="1:14" x14ac:dyDescent="0.2">
      <c r="A8447" s="231" t="str">
        <f t="shared" si="255"/>
        <v>RC1.518Thinned025</v>
      </c>
      <c r="B8447" s="223" t="s">
        <v>236</v>
      </c>
      <c r="C8447" s="224">
        <v>1.5</v>
      </c>
      <c r="D8447" s="223">
        <v>18</v>
      </c>
      <c r="E8447" s="223" t="s">
        <v>172</v>
      </c>
      <c r="F8447" s="225" t="s">
        <v>5</v>
      </c>
      <c r="G8447" s="226">
        <v>8.06</v>
      </c>
      <c r="H8447" s="226">
        <v>0.71</v>
      </c>
      <c r="I8447" s="226">
        <v>8.7799999999999994</v>
      </c>
      <c r="J8447" s="227">
        <v>43.89</v>
      </c>
      <c r="K8447" s="227">
        <v>310.16000000000003</v>
      </c>
      <c r="L8447" s="228">
        <v>-0.41</v>
      </c>
      <c r="M8447" s="229">
        <f t="shared" si="256"/>
        <v>309.75</v>
      </c>
      <c r="N8447" s="230">
        <v>10.55</v>
      </c>
    </row>
    <row r="8448" spans="1:14" x14ac:dyDescent="0.2">
      <c r="A8448" s="231" t="str">
        <f t="shared" si="255"/>
        <v>RC1.518Thinned030</v>
      </c>
      <c r="B8448" s="223" t="s">
        <v>236</v>
      </c>
      <c r="C8448" s="224">
        <v>1.5</v>
      </c>
      <c r="D8448" s="223">
        <v>18</v>
      </c>
      <c r="E8448" s="223" t="s">
        <v>172</v>
      </c>
      <c r="F8448" s="225" t="s">
        <v>6</v>
      </c>
      <c r="G8448" s="226">
        <v>10.95</v>
      </c>
      <c r="H8448" s="226">
        <v>2.83</v>
      </c>
      <c r="I8448" s="226">
        <v>13.78</v>
      </c>
      <c r="J8448" s="227">
        <v>68.92</v>
      </c>
      <c r="K8448" s="227">
        <v>379.08</v>
      </c>
      <c r="L8448" s="228">
        <v>-1.61</v>
      </c>
      <c r="M8448" s="229">
        <f t="shared" si="256"/>
        <v>377.46999999999997</v>
      </c>
      <c r="N8448" s="230">
        <v>6.77</v>
      </c>
    </row>
    <row r="8449" spans="1:14" x14ac:dyDescent="0.2">
      <c r="A8449" s="231" t="str">
        <f t="shared" si="255"/>
        <v>RC1.518Thinned035</v>
      </c>
      <c r="B8449" s="223" t="s">
        <v>236</v>
      </c>
      <c r="C8449" s="224">
        <v>1.5</v>
      </c>
      <c r="D8449" s="223">
        <v>18</v>
      </c>
      <c r="E8449" s="223" t="s">
        <v>172</v>
      </c>
      <c r="F8449" s="225" t="s">
        <v>7</v>
      </c>
      <c r="G8449" s="226">
        <v>10.02</v>
      </c>
      <c r="H8449" s="226">
        <v>2.2400000000000002</v>
      </c>
      <c r="I8449" s="226">
        <v>12.26</v>
      </c>
      <c r="J8449" s="227">
        <v>61.28</v>
      </c>
      <c r="K8449" s="227">
        <v>440.35</v>
      </c>
      <c r="L8449" s="228">
        <v>-2.83</v>
      </c>
      <c r="M8449" s="229">
        <f t="shared" si="256"/>
        <v>437.52000000000004</v>
      </c>
      <c r="N8449" s="230">
        <v>6.94</v>
      </c>
    </row>
    <row r="8450" spans="1:14" x14ac:dyDescent="0.2">
      <c r="A8450" s="231" t="str">
        <f t="shared" ref="A8450:A8513" si="257">CONCATENATE(LEFT(B8450,2),TEXT(C8450,"0.0"),TEXT(D8450,"00"),E8450,TEXT(LEFT(F8450,3),"000"))</f>
        <v>RC1.518Thinned040</v>
      </c>
      <c r="B8450" s="223" t="s">
        <v>236</v>
      </c>
      <c r="C8450" s="224">
        <v>1.5</v>
      </c>
      <c r="D8450" s="223">
        <v>18</v>
      </c>
      <c r="E8450" s="223" t="s">
        <v>172</v>
      </c>
      <c r="F8450" s="225" t="s">
        <v>8</v>
      </c>
      <c r="G8450" s="226">
        <v>10.44</v>
      </c>
      <c r="H8450" s="226">
        <v>1.83</v>
      </c>
      <c r="I8450" s="226">
        <v>12.27</v>
      </c>
      <c r="J8450" s="227">
        <v>61.33</v>
      </c>
      <c r="K8450" s="227">
        <v>501.68</v>
      </c>
      <c r="L8450" s="228">
        <v>-4.03</v>
      </c>
      <c r="M8450" s="229">
        <f t="shared" si="256"/>
        <v>497.65000000000003</v>
      </c>
      <c r="N8450" s="230">
        <v>6.85</v>
      </c>
    </row>
    <row r="8451" spans="1:14" x14ac:dyDescent="0.2">
      <c r="A8451" s="231" t="str">
        <f t="shared" si="257"/>
        <v>RC1.518Thinned045</v>
      </c>
      <c r="B8451" s="223" t="s">
        <v>236</v>
      </c>
      <c r="C8451" s="224">
        <v>1.5</v>
      </c>
      <c r="D8451" s="223">
        <v>18</v>
      </c>
      <c r="E8451" s="223" t="s">
        <v>172</v>
      </c>
      <c r="F8451" s="225" t="s">
        <v>9</v>
      </c>
      <c r="G8451" s="226">
        <v>9.18</v>
      </c>
      <c r="H8451" s="226">
        <v>0.91</v>
      </c>
      <c r="I8451" s="226">
        <v>10.09</v>
      </c>
      <c r="J8451" s="227">
        <v>50.45</v>
      </c>
      <c r="K8451" s="227">
        <v>552.13</v>
      </c>
      <c r="L8451" s="228">
        <v>-5.26</v>
      </c>
      <c r="M8451" s="229">
        <f t="shared" si="256"/>
        <v>546.87</v>
      </c>
      <c r="N8451" s="230">
        <v>6.96</v>
      </c>
    </row>
    <row r="8452" spans="1:14" x14ac:dyDescent="0.2">
      <c r="A8452" s="231" t="str">
        <f t="shared" si="257"/>
        <v>RC1.518Thinned050</v>
      </c>
      <c r="B8452" s="223" t="s">
        <v>236</v>
      </c>
      <c r="C8452" s="224">
        <v>1.5</v>
      </c>
      <c r="D8452" s="223">
        <v>18</v>
      </c>
      <c r="E8452" s="223" t="s">
        <v>172</v>
      </c>
      <c r="F8452" s="225" t="s">
        <v>10</v>
      </c>
      <c r="G8452" s="226">
        <v>7.9</v>
      </c>
      <c r="H8452" s="226">
        <v>0.72</v>
      </c>
      <c r="I8452" s="226">
        <v>8.6199999999999992</v>
      </c>
      <c r="J8452" s="227">
        <v>43.11</v>
      </c>
      <c r="K8452" s="227">
        <v>595.25</v>
      </c>
      <c r="L8452" s="228">
        <v>-6.45</v>
      </c>
      <c r="M8452" s="229">
        <f t="shared" si="256"/>
        <v>588.79999999999995</v>
      </c>
      <c r="N8452" s="230">
        <v>6.8</v>
      </c>
    </row>
    <row r="8453" spans="1:14" x14ac:dyDescent="0.2">
      <c r="A8453" s="231" t="str">
        <f t="shared" si="257"/>
        <v>RC1.518Thinned055</v>
      </c>
      <c r="B8453" s="223" t="s">
        <v>236</v>
      </c>
      <c r="C8453" s="224">
        <v>1.5</v>
      </c>
      <c r="D8453" s="223">
        <v>18</v>
      </c>
      <c r="E8453" s="223" t="s">
        <v>172</v>
      </c>
      <c r="F8453" s="225" t="s">
        <v>11</v>
      </c>
      <c r="G8453" s="226">
        <v>8.36</v>
      </c>
      <c r="H8453" s="226">
        <v>-0.57999999999999996</v>
      </c>
      <c r="I8453" s="226">
        <v>7.78</v>
      </c>
      <c r="J8453" s="227">
        <v>38.909999999999997</v>
      </c>
      <c r="K8453" s="227">
        <v>634.16</v>
      </c>
      <c r="L8453" s="228">
        <v>-7.51</v>
      </c>
      <c r="M8453" s="229">
        <f t="shared" si="256"/>
        <v>626.65</v>
      </c>
      <c r="N8453" s="230">
        <v>6.02</v>
      </c>
    </row>
    <row r="8454" spans="1:14" x14ac:dyDescent="0.2">
      <c r="A8454" s="231" t="str">
        <f t="shared" si="257"/>
        <v>RC1.518Thinned060</v>
      </c>
      <c r="B8454" s="223" t="s">
        <v>236</v>
      </c>
      <c r="C8454" s="224">
        <v>1.5</v>
      </c>
      <c r="D8454" s="223">
        <v>18</v>
      </c>
      <c r="E8454" s="223" t="s">
        <v>172</v>
      </c>
      <c r="F8454" s="225" t="s">
        <v>12</v>
      </c>
      <c r="G8454" s="226">
        <v>8.48</v>
      </c>
      <c r="H8454" s="226">
        <v>-0.56999999999999995</v>
      </c>
      <c r="I8454" s="226">
        <v>7.9</v>
      </c>
      <c r="J8454" s="227">
        <v>39.520000000000003</v>
      </c>
      <c r="K8454" s="227">
        <v>673.68</v>
      </c>
      <c r="L8454" s="228">
        <v>-8.4700000000000006</v>
      </c>
      <c r="M8454" s="229">
        <f t="shared" si="256"/>
        <v>665.20999999999992</v>
      </c>
      <c r="N8454" s="230">
        <v>5.42</v>
      </c>
    </row>
    <row r="8455" spans="1:14" x14ac:dyDescent="0.2">
      <c r="A8455" s="231" t="str">
        <f t="shared" si="257"/>
        <v>RC1.518Thinned065</v>
      </c>
      <c r="B8455" s="223" t="s">
        <v>236</v>
      </c>
      <c r="C8455" s="224">
        <v>1.5</v>
      </c>
      <c r="D8455" s="223">
        <v>18</v>
      </c>
      <c r="E8455" s="223" t="s">
        <v>172</v>
      </c>
      <c r="F8455" s="225" t="s">
        <v>13</v>
      </c>
      <c r="G8455" s="226">
        <v>7.09</v>
      </c>
      <c r="H8455" s="226">
        <v>-0.48</v>
      </c>
      <c r="I8455" s="226">
        <v>6.61</v>
      </c>
      <c r="J8455" s="227">
        <v>33.04</v>
      </c>
      <c r="K8455" s="227">
        <v>706.72</v>
      </c>
      <c r="L8455" s="228">
        <v>-9.36</v>
      </c>
      <c r="M8455" s="229">
        <f t="shared" si="256"/>
        <v>697.36</v>
      </c>
      <c r="N8455" s="230">
        <v>5.08</v>
      </c>
    </row>
    <row r="8456" spans="1:14" x14ac:dyDescent="0.2">
      <c r="A8456" s="231" t="str">
        <f t="shared" si="257"/>
        <v>RC1.518Thinned070</v>
      </c>
      <c r="B8456" s="223" t="s">
        <v>236</v>
      </c>
      <c r="C8456" s="224">
        <v>1.5</v>
      </c>
      <c r="D8456" s="223">
        <v>18</v>
      </c>
      <c r="E8456" s="223" t="s">
        <v>172</v>
      </c>
      <c r="F8456" s="225" t="s">
        <v>200</v>
      </c>
      <c r="G8456" s="226">
        <v>6.68</v>
      </c>
      <c r="H8456" s="226">
        <v>-0.42</v>
      </c>
      <c r="I8456" s="226">
        <v>6.27</v>
      </c>
      <c r="J8456" s="227">
        <v>31.33</v>
      </c>
      <c r="K8456" s="227">
        <v>738.05</v>
      </c>
      <c r="L8456" s="228">
        <v>-10.210000000000001</v>
      </c>
      <c r="M8456" s="229">
        <f t="shared" si="256"/>
        <v>727.83999999999992</v>
      </c>
      <c r="N8456" s="230">
        <v>4.82</v>
      </c>
    </row>
    <row r="8457" spans="1:14" x14ac:dyDescent="0.2">
      <c r="A8457" s="231" t="str">
        <f t="shared" si="257"/>
        <v>RC1.518Thinned075</v>
      </c>
      <c r="B8457" s="223" t="s">
        <v>236</v>
      </c>
      <c r="C8457" s="224">
        <v>1.5</v>
      </c>
      <c r="D8457" s="223">
        <v>18</v>
      </c>
      <c r="E8457" s="223" t="s">
        <v>172</v>
      </c>
      <c r="F8457" s="225" t="s">
        <v>201</v>
      </c>
      <c r="G8457" s="226">
        <v>6.21</v>
      </c>
      <c r="H8457" s="226">
        <v>-0.24</v>
      </c>
      <c r="I8457" s="226">
        <v>5.97</v>
      </c>
      <c r="J8457" s="227">
        <v>29.85</v>
      </c>
      <c r="K8457" s="227">
        <v>767.9</v>
      </c>
      <c r="L8457" s="228">
        <v>-11.03</v>
      </c>
      <c r="M8457" s="229">
        <f t="shared" si="256"/>
        <v>756.87</v>
      </c>
      <c r="N8457" s="230">
        <v>4.62</v>
      </c>
    </row>
    <row r="8458" spans="1:14" x14ac:dyDescent="0.2">
      <c r="A8458" s="231" t="str">
        <f t="shared" si="257"/>
        <v>RC1.518Thinned080</v>
      </c>
      <c r="B8458" s="223" t="s">
        <v>236</v>
      </c>
      <c r="C8458" s="224">
        <v>1.5</v>
      </c>
      <c r="D8458" s="223">
        <v>18</v>
      </c>
      <c r="E8458" s="223" t="s">
        <v>172</v>
      </c>
      <c r="F8458" s="225" t="s">
        <v>202</v>
      </c>
      <c r="G8458" s="226">
        <v>4.87</v>
      </c>
      <c r="H8458" s="226">
        <v>-0.24</v>
      </c>
      <c r="I8458" s="226">
        <v>4.63</v>
      </c>
      <c r="J8458" s="227">
        <v>23.17</v>
      </c>
      <c r="K8458" s="227">
        <v>791.07</v>
      </c>
      <c r="L8458" s="228">
        <v>-11.81</v>
      </c>
      <c r="M8458" s="229">
        <f t="shared" si="256"/>
        <v>779.2600000000001</v>
      </c>
      <c r="N8458" s="230">
        <v>4.47</v>
      </c>
    </row>
    <row r="8459" spans="1:14" x14ac:dyDescent="0.2">
      <c r="A8459" s="231" t="str">
        <f t="shared" si="257"/>
        <v>RC1.518Thinned085</v>
      </c>
      <c r="B8459" s="223" t="s">
        <v>236</v>
      </c>
      <c r="C8459" s="224">
        <v>1.5</v>
      </c>
      <c r="D8459" s="223">
        <v>18</v>
      </c>
      <c r="E8459" s="223" t="s">
        <v>172</v>
      </c>
      <c r="F8459" s="225" t="s">
        <v>203</v>
      </c>
      <c r="G8459" s="226">
        <v>4.71</v>
      </c>
      <c r="H8459" s="226">
        <v>-0.25</v>
      </c>
      <c r="I8459" s="226">
        <v>4.46</v>
      </c>
      <c r="J8459" s="227">
        <v>22.29</v>
      </c>
      <c r="K8459" s="227">
        <v>813.36</v>
      </c>
      <c r="L8459" s="228">
        <v>-12.57</v>
      </c>
      <c r="M8459" s="229">
        <f t="shared" si="256"/>
        <v>800.79</v>
      </c>
      <c r="N8459" s="230">
        <v>4.29</v>
      </c>
    </row>
    <row r="8460" spans="1:14" x14ac:dyDescent="0.2">
      <c r="A8460" s="231" t="str">
        <f t="shared" si="257"/>
        <v>RC1.518Thinned090</v>
      </c>
      <c r="B8460" s="223" t="s">
        <v>236</v>
      </c>
      <c r="C8460" s="224">
        <v>1.5</v>
      </c>
      <c r="D8460" s="223">
        <v>18</v>
      </c>
      <c r="E8460" s="223" t="s">
        <v>172</v>
      </c>
      <c r="F8460" s="225" t="s">
        <v>204</v>
      </c>
      <c r="G8460" s="226">
        <v>4.25</v>
      </c>
      <c r="H8460" s="226">
        <v>-0.25</v>
      </c>
      <c r="I8460" s="226">
        <v>4</v>
      </c>
      <c r="J8460" s="227">
        <v>20</v>
      </c>
      <c r="K8460" s="227">
        <v>833.36</v>
      </c>
      <c r="L8460" s="228">
        <v>-13.29</v>
      </c>
      <c r="M8460" s="229">
        <f t="shared" si="256"/>
        <v>820.07</v>
      </c>
      <c r="N8460" s="230">
        <v>4.0999999999999996</v>
      </c>
    </row>
    <row r="8461" spans="1:14" x14ac:dyDescent="0.2">
      <c r="A8461" s="231" t="str">
        <f t="shared" si="257"/>
        <v>RC1.518Thinned095</v>
      </c>
      <c r="B8461" s="223" t="s">
        <v>236</v>
      </c>
      <c r="C8461" s="224">
        <v>1.5</v>
      </c>
      <c r="D8461" s="223">
        <v>18</v>
      </c>
      <c r="E8461" s="223" t="s">
        <v>172</v>
      </c>
      <c r="F8461" s="225" t="s">
        <v>205</v>
      </c>
      <c r="G8461" s="226">
        <v>3.08</v>
      </c>
      <c r="H8461" s="226">
        <v>-0.28999999999999998</v>
      </c>
      <c r="I8461" s="226">
        <v>2.78</v>
      </c>
      <c r="J8461" s="227">
        <v>13.91</v>
      </c>
      <c r="K8461" s="227">
        <v>847.27</v>
      </c>
      <c r="L8461" s="228">
        <v>-13.98</v>
      </c>
      <c r="M8461" s="229">
        <f t="shared" si="256"/>
        <v>833.29</v>
      </c>
      <c r="N8461" s="230">
        <v>3.95</v>
      </c>
    </row>
    <row r="8462" spans="1:14" x14ac:dyDescent="0.2">
      <c r="A8462" s="231" t="str">
        <f t="shared" si="257"/>
        <v>RC1.518Thinned100</v>
      </c>
      <c r="B8462" s="223" t="s">
        <v>236</v>
      </c>
      <c r="C8462" s="224">
        <v>1.5</v>
      </c>
      <c r="D8462" s="223">
        <v>18</v>
      </c>
      <c r="E8462" s="223" t="s">
        <v>172</v>
      </c>
      <c r="F8462" s="225" t="s">
        <v>206</v>
      </c>
      <c r="G8462" s="226">
        <v>2.61</v>
      </c>
      <c r="H8462" s="226">
        <v>-0.35</v>
      </c>
      <c r="I8462" s="226">
        <v>2.2599999999999998</v>
      </c>
      <c r="J8462" s="227">
        <v>11.32</v>
      </c>
      <c r="K8462" s="227">
        <v>858.59</v>
      </c>
      <c r="L8462" s="228">
        <v>-14.65</v>
      </c>
      <c r="M8462" s="229">
        <f t="shared" si="256"/>
        <v>843.94</v>
      </c>
      <c r="N8462" s="230">
        <v>3.81</v>
      </c>
    </row>
    <row r="8463" spans="1:14" x14ac:dyDescent="0.2">
      <c r="A8463" s="231" t="str">
        <f t="shared" si="257"/>
        <v>RC1.518Thinned105</v>
      </c>
      <c r="B8463" s="223" t="s">
        <v>236</v>
      </c>
      <c r="C8463" s="224">
        <v>1.5</v>
      </c>
      <c r="D8463" s="223">
        <v>18</v>
      </c>
      <c r="E8463" s="223" t="s">
        <v>172</v>
      </c>
      <c r="F8463" s="225" t="s">
        <v>207</v>
      </c>
      <c r="G8463" s="226">
        <v>2.56</v>
      </c>
      <c r="H8463" s="226">
        <v>-0.36</v>
      </c>
      <c r="I8463" s="226">
        <v>2.2000000000000002</v>
      </c>
      <c r="J8463" s="227">
        <v>11.01</v>
      </c>
      <c r="K8463" s="227">
        <v>869.6</v>
      </c>
      <c r="L8463" s="228">
        <v>-15.3</v>
      </c>
      <c r="M8463" s="229">
        <f t="shared" si="256"/>
        <v>854.30000000000007</v>
      </c>
      <c r="N8463" s="230">
        <v>3.65</v>
      </c>
    </row>
    <row r="8464" spans="1:14" x14ac:dyDescent="0.2">
      <c r="A8464" s="231" t="str">
        <f t="shared" si="257"/>
        <v>RC1.518Thinned110</v>
      </c>
      <c r="B8464" s="223" t="s">
        <v>236</v>
      </c>
      <c r="C8464" s="224">
        <v>1.5</v>
      </c>
      <c r="D8464" s="223">
        <v>18</v>
      </c>
      <c r="E8464" s="223" t="s">
        <v>172</v>
      </c>
      <c r="F8464" s="225" t="s">
        <v>208</v>
      </c>
      <c r="G8464" s="226">
        <v>2.2599999999999998</v>
      </c>
      <c r="H8464" s="226">
        <v>-0.35</v>
      </c>
      <c r="I8464" s="226">
        <v>1.91</v>
      </c>
      <c r="J8464" s="227">
        <v>9.5500000000000007</v>
      </c>
      <c r="K8464" s="227">
        <v>879.14</v>
      </c>
      <c r="L8464" s="228">
        <v>-15.91</v>
      </c>
      <c r="M8464" s="229">
        <f t="shared" si="256"/>
        <v>863.23</v>
      </c>
      <c r="N8464" s="230">
        <v>3.49</v>
      </c>
    </row>
    <row r="8465" spans="1:14" x14ac:dyDescent="0.2">
      <c r="A8465" s="231" t="str">
        <f t="shared" si="257"/>
        <v>RC1.518Thinned115</v>
      </c>
      <c r="B8465" s="223" t="s">
        <v>236</v>
      </c>
      <c r="C8465" s="224">
        <v>1.5</v>
      </c>
      <c r="D8465" s="223">
        <v>18</v>
      </c>
      <c r="E8465" s="223" t="s">
        <v>172</v>
      </c>
      <c r="F8465" s="225" t="s">
        <v>209</v>
      </c>
      <c r="G8465" s="226">
        <v>1.95</v>
      </c>
      <c r="H8465" s="226">
        <v>-0.33</v>
      </c>
      <c r="I8465" s="226">
        <v>1.62</v>
      </c>
      <c r="J8465" s="227">
        <v>8.1199999999999992</v>
      </c>
      <c r="K8465" s="227">
        <v>887.26</v>
      </c>
      <c r="L8465" s="228">
        <v>-16.5</v>
      </c>
      <c r="M8465" s="229">
        <f t="shared" si="256"/>
        <v>870.76</v>
      </c>
      <c r="N8465" s="230">
        <v>3.34</v>
      </c>
    </row>
    <row r="8466" spans="1:14" x14ac:dyDescent="0.2">
      <c r="A8466" s="231" t="str">
        <f t="shared" si="257"/>
        <v>RC1.518Thinned120</v>
      </c>
      <c r="B8466" s="223" t="s">
        <v>236</v>
      </c>
      <c r="C8466" s="224">
        <v>1.5</v>
      </c>
      <c r="D8466" s="223">
        <v>18</v>
      </c>
      <c r="E8466" s="223" t="s">
        <v>172</v>
      </c>
      <c r="F8466" s="225" t="s">
        <v>210</v>
      </c>
      <c r="G8466" s="226">
        <v>1.21</v>
      </c>
      <c r="H8466" s="226">
        <v>-0.33</v>
      </c>
      <c r="I8466" s="226">
        <v>0.88</v>
      </c>
      <c r="J8466" s="227">
        <v>4.3899999999999997</v>
      </c>
      <c r="K8466" s="227">
        <v>891.65</v>
      </c>
      <c r="L8466" s="228">
        <v>-17.059999999999999</v>
      </c>
      <c r="M8466" s="229">
        <f t="shared" si="256"/>
        <v>874.59</v>
      </c>
      <c r="N8466" s="230">
        <v>3.21</v>
      </c>
    </row>
    <row r="8467" spans="1:14" x14ac:dyDescent="0.2">
      <c r="A8467" s="231" t="str">
        <f t="shared" si="257"/>
        <v>RC1.518Thinned125</v>
      </c>
      <c r="B8467" s="223" t="s">
        <v>236</v>
      </c>
      <c r="C8467" s="224">
        <v>1.5</v>
      </c>
      <c r="D8467" s="223">
        <v>18</v>
      </c>
      <c r="E8467" s="223" t="s">
        <v>172</v>
      </c>
      <c r="F8467" s="225" t="s">
        <v>211</v>
      </c>
      <c r="G8467" s="226">
        <v>0.45</v>
      </c>
      <c r="H8467" s="226">
        <v>-0.36</v>
      </c>
      <c r="I8467" s="226">
        <v>0.08</v>
      </c>
      <c r="J8467" s="227">
        <v>0.42</v>
      </c>
      <c r="K8467" s="227">
        <v>892.07</v>
      </c>
      <c r="L8467" s="228">
        <v>-17.61</v>
      </c>
      <c r="M8467" s="229">
        <f t="shared" si="256"/>
        <v>874.46</v>
      </c>
      <c r="N8467" s="230">
        <v>3.08</v>
      </c>
    </row>
    <row r="8468" spans="1:14" x14ac:dyDescent="0.2">
      <c r="A8468" s="231" t="str">
        <f t="shared" si="257"/>
        <v>RC1.518Thinned130</v>
      </c>
      <c r="B8468" s="223" t="s">
        <v>236</v>
      </c>
      <c r="C8468" s="224">
        <v>1.5</v>
      </c>
      <c r="D8468" s="223">
        <v>18</v>
      </c>
      <c r="E8468" s="223" t="s">
        <v>172</v>
      </c>
      <c r="F8468" s="225" t="s">
        <v>212</v>
      </c>
      <c r="G8468" s="226">
        <v>0.14000000000000001</v>
      </c>
      <c r="H8468" s="226">
        <v>-0.42</v>
      </c>
      <c r="I8468" s="226">
        <v>-0.28000000000000003</v>
      </c>
      <c r="J8468" s="227">
        <v>-1.41</v>
      </c>
      <c r="K8468" s="227">
        <v>890.66</v>
      </c>
      <c r="L8468" s="228">
        <v>-18.13</v>
      </c>
      <c r="M8468" s="229">
        <f t="shared" si="256"/>
        <v>872.53</v>
      </c>
      <c r="N8468" s="230">
        <v>2.98</v>
      </c>
    </row>
    <row r="8469" spans="1:14" x14ac:dyDescent="0.2">
      <c r="A8469" s="231" t="str">
        <f t="shared" si="257"/>
        <v>RC1.518Thinned135</v>
      </c>
      <c r="B8469" s="223" t="s">
        <v>236</v>
      </c>
      <c r="C8469" s="224">
        <v>1.5</v>
      </c>
      <c r="D8469" s="223">
        <v>18</v>
      </c>
      <c r="E8469" s="223" t="s">
        <v>172</v>
      </c>
      <c r="F8469" s="225" t="s">
        <v>213</v>
      </c>
      <c r="G8469" s="226">
        <v>0.85</v>
      </c>
      <c r="H8469" s="226">
        <v>-0.38</v>
      </c>
      <c r="I8469" s="226">
        <v>0.46</v>
      </c>
      <c r="J8469" s="227">
        <v>2.31</v>
      </c>
      <c r="K8469" s="227">
        <v>892.98</v>
      </c>
      <c r="L8469" s="228">
        <v>-18.63</v>
      </c>
      <c r="M8469" s="229">
        <f t="shared" si="256"/>
        <v>874.35</v>
      </c>
      <c r="N8469" s="230">
        <v>2.85</v>
      </c>
    </row>
    <row r="8470" spans="1:14" x14ac:dyDescent="0.2">
      <c r="A8470" s="231" t="str">
        <f t="shared" si="257"/>
        <v>RC1.518Thinned140</v>
      </c>
      <c r="B8470" s="223" t="s">
        <v>236</v>
      </c>
      <c r="C8470" s="224">
        <v>1.5</v>
      </c>
      <c r="D8470" s="223">
        <v>18</v>
      </c>
      <c r="E8470" s="223" t="s">
        <v>172</v>
      </c>
      <c r="F8470" s="225" t="s">
        <v>214</v>
      </c>
      <c r="G8470" s="226">
        <v>0.21</v>
      </c>
      <c r="H8470" s="226">
        <v>-0.37</v>
      </c>
      <c r="I8470" s="226">
        <v>-0.16</v>
      </c>
      <c r="J8470" s="227">
        <v>-0.81</v>
      </c>
      <c r="K8470" s="227">
        <v>892.17</v>
      </c>
      <c r="L8470" s="228">
        <v>-19.11</v>
      </c>
      <c r="M8470" s="229">
        <f t="shared" si="256"/>
        <v>873.06</v>
      </c>
      <c r="N8470" s="230">
        <v>2.74</v>
      </c>
    </row>
    <row r="8471" spans="1:14" x14ac:dyDescent="0.2">
      <c r="A8471" s="231" t="str">
        <f t="shared" si="257"/>
        <v>RC1.518Thinned145</v>
      </c>
      <c r="B8471" s="223" t="s">
        <v>236</v>
      </c>
      <c r="C8471" s="224">
        <v>1.5</v>
      </c>
      <c r="D8471" s="223">
        <v>18</v>
      </c>
      <c r="E8471" s="223" t="s">
        <v>172</v>
      </c>
      <c r="F8471" s="225" t="s">
        <v>215</v>
      </c>
      <c r="G8471" s="226">
        <v>0.01</v>
      </c>
      <c r="H8471" s="226">
        <v>-0.36</v>
      </c>
      <c r="I8471" s="226">
        <v>-0.35</v>
      </c>
      <c r="J8471" s="227">
        <v>-1.75</v>
      </c>
      <c r="K8471" s="227">
        <v>890.42</v>
      </c>
      <c r="L8471" s="228">
        <v>-19.579999999999998</v>
      </c>
      <c r="M8471" s="229">
        <f t="shared" si="256"/>
        <v>870.83999999999992</v>
      </c>
      <c r="N8471" s="230">
        <v>2.62</v>
      </c>
    </row>
    <row r="8472" spans="1:14" x14ac:dyDescent="0.2">
      <c r="A8472" s="231" t="str">
        <f t="shared" si="257"/>
        <v>RC1.518Thinned150</v>
      </c>
      <c r="B8472" s="223" t="s">
        <v>236</v>
      </c>
      <c r="C8472" s="224">
        <v>1.5</v>
      </c>
      <c r="D8472" s="223">
        <v>18</v>
      </c>
      <c r="E8472" s="223" t="s">
        <v>172</v>
      </c>
      <c r="F8472" s="225" t="s">
        <v>216</v>
      </c>
      <c r="G8472" s="226">
        <v>-0.18</v>
      </c>
      <c r="H8472" s="226">
        <v>-0.34</v>
      </c>
      <c r="I8472" s="226">
        <v>-0.52</v>
      </c>
      <c r="J8472" s="227">
        <v>-2.61</v>
      </c>
      <c r="K8472" s="227">
        <v>887.81</v>
      </c>
      <c r="L8472" s="228">
        <v>-20.02</v>
      </c>
      <c r="M8472" s="229">
        <f t="shared" si="256"/>
        <v>867.79</v>
      </c>
      <c r="N8472" s="230">
        <v>2.52</v>
      </c>
    </row>
    <row r="8473" spans="1:14" x14ac:dyDescent="0.2">
      <c r="A8473" s="231" t="str">
        <f t="shared" si="257"/>
        <v>RC1.518Thinned155</v>
      </c>
      <c r="B8473" s="223" t="s">
        <v>236</v>
      </c>
      <c r="C8473" s="224">
        <v>1.5</v>
      </c>
      <c r="D8473" s="223">
        <v>18</v>
      </c>
      <c r="E8473" s="223" t="s">
        <v>172</v>
      </c>
      <c r="F8473" s="225" t="s">
        <v>217</v>
      </c>
      <c r="G8473" s="226">
        <v>-0.37</v>
      </c>
      <c r="H8473" s="226">
        <v>-0.34</v>
      </c>
      <c r="I8473" s="226">
        <v>-0.7</v>
      </c>
      <c r="J8473" s="227">
        <v>-3.52</v>
      </c>
      <c r="K8473" s="227">
        <v>884.29</v>
      </c>
      <c r="L8473" s="228">
        <v>-20.45</v>
      </c>
      <c r="M8473" s="229">
        <f t="shared" si="256"/>
        <v>863.83999999999992</v>
      </c>
      <c r="N8473" s="230">
        <v>2.41</v>
      </c>
    </row>
    <row r="8474" spans="1:14" x14ac:dyDescent="0.2">
      <c r="A8474" s="231" t="str">
        <f t="shared" si="257"/>
        <v>RC1.518Thinned160</v>
      </c>
      <c r="B8474" s="223" t="s">
        <v>236</v>
      </c>
      <c r="C8474" s="224">
        <v>1.5</v>
      </c>
      <c r="D8474" s="223">
        <v>18</v>
      </c>
      <c r="E8474" s="223" t="s">
        <v>172</v>
      </c>
      <c r="F8474" s="225" t="s">
        <v>218</v>
      </c>
      <c r="G8474" s="226">
        <v>-0.45</v>
      </c>
      <c r="H8474" s="226">
        <v>-0.33</v>
      </c>
      <c r="I8474" s="226">
        <v>-0.78</v>
      </c>
      <c r="J8474" s="227">
        <v>-3.9</v>
      </c>
      <c r="K8474" s="227">
        <v>880.39</v>
      </c>
      <c r="L8474" s="228">
        <v>-20.85</v>
      </c>
      <c r="M8474" s="229">
        <f t="shared" si="256"/>
        <v>859.54</v>
      </c>
      <c r="N8474" s="230">
        <v>2.3199999999999998</v>
      </c>
    </row>
    <row r="8475" spans="1:14" x14ac:dyDescent="0.2">
      <c r="A8475" s="231" t="str">
        <f t="shared" si="257"/>
        <v>RC1.518Thinned165</v>
      </c>
      <c r="B8475" s="223" t="s">
        <v>236</v>
      </c>
      <c r="C8475" s="224">
        <v>1.5</v>
      </c>
      <c r="D8475" s="223">
        <v>18</v>
      </c>
      <c r="E8475" s="223" t="s">
        <v>172</v>
      </c>
      <c r="F8475" s="225" t="s">
        <v>219</v>
      </c>
      <c r="G8475" s="226">
        <v>-0.61</v>
      </c>
      <c r="H8475" s="226">
        <v>-0.32</v>
      </c>
      <c r="I8475" s="226">
        <v>-0.93</v>
      </c>
      <c r="J8475" s="227">
        <v>-4.66</v>
      </c>
      <c r="K8475" s="227">
        <v>875.73</v>
      </c>
      <c r="L8475" s="228">
        <v>-21.24</v>
      </c>
      <c r="M8475" s="229">
        <f t="shared" si="256"/>
        <v>854.49</v>
      </c>
      <c r="N8475" s="230">
        <v>2.2200000000000002</v>
      </c>
    </row>
    <row r="8476" spans="1:14" x14ac:dyDescent="0.2">
      <c r="A8476" s="231" t="str">
        <f t="shared" si="257"/>
        <v>RC1.518Thinned170</v>
      </c>
      <c r="B8476" s="223" t="s">
        <v>236</v>
      </c>
      <c r="C8476" s="224">
        <v>1.5</v>
      </c>
      <c r="D8476" s="223">
        <v>18</v>
      </c>
      <c r="E8476" s="223" t="s">
        <v>172</v>
      </c>
      <c r="F8476" s="225" t="s">
        <v>220</v>
      </c>
      <c r="G8476" s="226">
        <v>-0.72</v>
      </c>
      <c r="H8476" s="226">
        <v>-0.31</v>
      </c>
      <c r="I8476" s="226">
        <v>-1.03</v>
      </c>
      <c r="J8476" s="227">
        <v>-5.15</v>
      </c>
      <c r="K8476" s="227">
        <v>870.58</v>
      </c>
      <c r="L8476" s="228">
        <v>-21.62</v>
      </c>
      <c r="M8476" s="229">
        <f t="shared" si="256"/>
        <v>848.96</v>
      </c>
      <c r="N8476" s="230">
        <v>2.13</v>
      </c>
    </row>
    <row r="8477" spans="1:14" x14ac:dyDescent="0.2">
      <c r="A8477" s="231" t="str">
        <f t="shared" si="257"/>
        <v>RC1.518Thinned175</v>
      </c>
      <c r="B8477" s="223" t="s">
        <v>236</v>
      </c>
      <c r="C8477" s="224">
        <v>1.5</v>
      </c>
      <c r="D8477" s="223">
        <v>18</v>
      </c>
      <c r="E8477" s="223" t="s">
        <v>172</v>
      </c>
      <c r="F8477" s="225" t="s">
        <v>221</v>
      </c>
      <c r="G8477" s="226">
        <v>-0.82</v>
      </c>
      <c r="H8477" s="226">
        <v>-0.3</v>
      </c>
      <c r="I8477" s="226">
        <v>-1.1200000000000001</v>
      </c>
      <c r="J8477" s="227">
        <v>-5.6</v>
      </c>
      <c r="K8477" s="227">
        <v>864.98</v>
      </c>
      <c r="L8477" s="228">
        <v>-21.98</v>
      </c>
      <c r="M8477" s="229">
        <f t="shared" si="256"/>
        <v>843</v>
      </c>
      <c r="N8477" s="230">
        <v>2.0499999999999998</v>
      </c>
    </row>
    <row r="8478" spans="1:14" x14ac:dyDescent="0.2">
      <c r="A8478" s="231" t="str">
        <f t="shared" si="257"/>
        <v>RC1.518Thinned180</v>
      </c>
      <c r="B8478" s="223" t="s">
        <v>236</v>
      </c>
      <c r="C8478" s="224">
        <v>1.5</v>
      </c>
      <c r="D8478" s="223">
        <v>18</v>
      </c>
      <c r="E8478" s="223" t="s">
        <v>172</v>
      </c>
      <c r="F8478" s="225" t="s">
        <v>222</v>
      </c>
      <c r="G8478" s="226">
        <v>-0.89</v>
      </c>
      <c r="H8478" s="226">
        <v>-0.28999999999999998</v>
      </c>
      <c r="I8478" s="226">
        <v>-1.19</v>
      </c>
      <c r="J8478" s="227">
        <v>-5.94</v>
      </c>
      <c r="K8478" s="227">
        <v>859.04</v>
      </c>
      <c r="L8478" s="228">
        <v>-22.32</v>
      </c>
      <c r="M8478" s="229">
        <f t="shared" si="256"/>
        <v>836.71999999999991</v>
      </c>
      <c r="N8478" s="230">
        <v>1.96</v>
      </c>
    </row>
    <row r="8479" spans="1:14" x14ac:dyDescent="0.2">
      <c r="A8479" s="231" t="str">
        <f t="shared" si="257"/>
        <v>RC1.518Thinned185</v>
      </c>
      <c r="B8479" s="223" t="s">
        <v>236</v>
      </c>
      <c r="C8479" s="224">
        <v>1.5</v>
      </c>
      <c r="D8479" s="223">
        <v>18</v>
      </c>
      <c r="E8479" s="223" t="s">
        <v>172</v>
      </c>
      <c r="F8479" s="225" t="s">
        <v>223</v>
      </c>
      <c r="G8479" s="226">
        <v>-0.97</v>
      </c>
      <c r="H8479" s="226">
        <v>-0.28999999999999998</v>
      </c>
      <c r="I8479" s="226">
        <v>-1.25</v>
      </c>
      <c r="J8479" s="227">
        <v>-6.27</v>
      </c>
      <c r="K8479" s="227">
        <v>852.77</v>
      </c>
      <c r="L8479" s="228">
        <v>-22.66</v>
      </c>
      <c r="M8479" s="229">
        <f t="shared" si="256"/>
        <v>830.11</v>
      </c>
      <c r="N8479" s="230">
        <v>1.88</v>
      </c>
    </row>
    <row r="8480" spans="1:14" x14ac:dyDescent="0.2">
      <c r="A8480" s="231" t="str">
        <f t="shared" si="257"/>
        <v>RC1.518Thinned190</v>
      </c>
      <c r="B8480" s="223" t="s">
        <v>236</v>
      </c>
      <c r="C8480" s="224">
        <v>1.5</v>
      </c>
      <c r="D8480" s="223">
        <v>18</v>
      </c>
      <c r="E8480" s="223" t="s">
        <v>172</v>
      </c>
      <c r="F8480" s="225" t="s">
        <v>224</v>
      </c>
      <c r="G8480" s="226">
        <v>-1.02</v>
      </c>
      <c r="H8480" s="226">
        <v>-0.28000000000000003</v>
      </c>
      <c r="I8480" s="226">
        <v>-1.3</v>
      </c>
      <c r="J8480" s="227">
        <v>-6.5</v>
      </c>
      <c r="K8480" s="227">
        <v>846.26</v>
      </c>
      <c r="L8480" s="228">
        <v>-22.98</v>
      </c>
      <c r="M8480" s="229">
        <f t="shared" si="256"/>
        <v>823.28</v>
      </c>
      <c r="N8480" s="230">
        <v>1.81</v>
      </c>
    </row>
    <row r="8481" spans="1:14" x14ac:dyDescent="0.2">
      <c r="A8481" s="231" t="str">
        <f t="shared" si="257"/>
        <v>RC1.518Thinned195</v>
      </c>
      <c r="B8481" s="223" t="s">
        <v>236</v>
      </c>
      <c r="C8481" s="224">
        <v>1.5</v>
      </c>
      <c r="D8481" s="223">
        <v>18</v>
      </c>
      <c r="E8481" s="223" t="s">
        <v>172</v>
      </c>
      <c r="F8481" s="225" t="s">
        <v>225</v>
      </c>
      <c r="G8481" s="226">
        <v>1.95</v>
      </c>
      <c r="H8481" s="226">
        <v>-1.47</v>
      </c>
      <c r="I8481" s="226">
        <v>0.49</v>
      </c>
      <c r="J8481" s="227">
        <v>2.4300000000000002</v>
      </c>
      <c r="K8481" s="227">
        <v>848.69</v>
      </c>
      <c r="L8481" s="228">
        <v>-22.98</v>
      </c>
      <c r="M8481" s="229">
        <f t="shared" si="256"/>
        <v>825.71</v>
      </c>
      <c r="N8481" s="230">
        <v>0</v>
      </c>
    </row>
    <row r="8482" spans="1:14" x14ac:dyDescent="0.2">
      <c r="A8482" s="231" t="str">
        <f t="shared" si="257"/>
        <v>RC1.520NO_thin000</v>
      </c>
      <c r="B8482" s="223" t="s">
        <v>236</v>
      </c>
      <c r="C8482" s="224">
        <v>1.5</v>
      </c>
      <c r="D8482" s="223">
        <v>20</v>
      </c>
      <c r="E8482" s="223" t="s">
        <v>199</v>
      </c>
      <c r="F8482" s="225" t="s">
        <v>0</v>
      </c>
      <c r="G8482" s="226">
        <v>0.99</v>
      </c>
      <c r="H8482" s="226">
        <v>1.2</v>
      </c>
      <c r="I8482" s="226">
        <v>2.19</v>
      </c>
      <c r="J8482" s="227">
        <v>10.95</v>
      </c>
      <c r="K8482" s="227">
        <v>10.95</v>
      </c>
      <c r="L8482" s="228">
        <v>0</v>
      </c>
      <c r="M8482" s="229">
        <f t="shared" si="256"/>
        <v>10.95</v>
      </c>
      <c r="N8482" s="230">
        <v>0</v>
      </c>
    </row>
    <row r="8483" spans="1:14" x14ac:dyDescent="0.2">
      <c r="A8483" s="231" t="str">
        <f t="shared" si="257"/>
        <v>RC1.520NO_thin005</v>
      </c>
      <c r="B8483" s="223" t="s">
        <v>236</v>
      </c>
      <c r="C8483" s="224">
        <v>1.5</v>
      </c>
      <c r="D8483" s="223">
        <v>20</v>
      </c>
      <c r="E8483" s="223" t="s">
        <v>199</v>
      </c>
      <c r="F8483" s="225" t="s">
        <v>1</v>
      </c>
      <c r="G8483" s="226">
        <v>3.02</v>
      </c>
      <c r="H8483" s="226">
        <v>1.48</v>
      </c>
      <c r="I8483" s="226">
        <v>4.5</v>
      </c>
      <c r="J8483" s="227">
        <v>22.48</v>
      </c>
      <c r="K8483" s="227">
        <v>33.43</v>
      </c>
      <c r="L8483" s="228">
        <v>0</v>
      </c>
      <c r="M8483" s="229">
        <f t="shared" si="256"/>
        <v>33.43</v>
      </c>
      <c r="N8483" s="230">
        <v>0</v>
      </c>
    </row>
    <row r="8484" spans="1:14" x14ac:dyDescent="0.2">
      <c r="A8484" s="231" t="str">
        <f t="shared" si="257"/>
        <v>RC1.520NO_thin010</v>
      </c>
      <c r="B8484" s="223" t="s">
        <v>236</v>
      </c>
      <c r="C8484" s="224">
        <v>1.5</v>
      </c>
      <c r="D8484" s="223">
        <v>20</v>
      </c>
      <c r="E8484" s="223" t="s">
        <v>199</v>
      </c>
      <c r="F8484" s="225" t="s">
        <v>2</v>
      </c>
      <c r="G8484" s="226">
        <v>9.1999999999999993</v>
      </c>
      <c r="H8484" s="226">
        <v>1.49</v>
      </c>
      <c r="I8484" s="226">
        <v>10.69</v>
      </c>
      <c r="J8484" s="227">
        <v>53.46</v>
      </c>
      <c r="K8484" s="227">
        <v>86.89</v>
      </c>
      <c r="L8484" s="228">
        <v>0</v>
      </c>
      <c r="M8484" s="229">
        <f t="shared" si="256"/>
        <v>86.89</v>
      </c>
      <c r="N8484" s="230">
        <v>0</v>
      </c>
    </row>
    <row r="8485" spans="1:14" x14ac:dyDescent="0.2">
      <c r="A8485" s="231" t="str">
        <f t="shared" si="257"/>
        <v>RC1.520NO_thin015</v>
      </c>
      <c r="B8485" s="223" t="s">
        <v>236</v>
      </c>
      <c r="C8485" s="224">
        <v>1.5</v>
      </c>
      <c r="D8485" s="223">
        <v>20</v>
      </c>
      <c r="E8485" s="223" t="s">
        <v>199</v>
      </c>
      <c r="F8485" s="225" t="s">
        <v>3</v>
      </c>
      <c r="G8485" s="226">
        <v>25.05</v>
      </c>
      <c r="H8485" s="226">
        <v>5.35</v>
      </c>
      <c r="I8485" s="226">
        <v>30.4</v>
      </c>
      <c r="J8485" s="227">
        <v>152</v>
      </c>
      <c r="K8485" s="227">
        <v>238.89</v>
      </c>
      <c r="L8485" s="228">
        <v>0</v>
      </c>
      <c r="M8485" s="229">
        <f t="shared" si="256"/>
        <v>238.89</v>
      </c>
      <c r="N8485" s="230">
        <v>0</v>
      </c>
    </row>
    <row r="8486" spans="1:14" x14ac:dyDescent="0.2">
      <c r="A8486" s="231" t="str">
        <f t="shared" si="257"/>
        <v>RC1.520NO_thin020</v>
      </c>
      <c r="B8486" s="223" t="s">
        <v>236</v>
      </c>
      <c r="C8486" s="224">
        <v>1.5</v>
      </c>
      <c r="D8486" s="223">
        <v>20</v>
      </c>
      <c r="E8486" s="223" t="s">
        <v>199</v>
      </c>
      <c r="F8486" s="225" t="s">
        <v>4</v>
      </c>
      <c r="G8486" s="226">
        <v>27.51</v>
      </c>
      <c r="H8486" s="226">
        <v>11.53</v>
      </c>
      <c r="I8486" s="226">
        <v>39.03</v>
      </c>
      <c r="J8486" s="227">
        <v>195.17</v>
      </c>
      <c r="K8486" s="227">
        <v>434.06</v>
      </c>
      <c r="L8486" s="228">
        <v>0</v>
      </c>
      <c r="M8486" s="229">
        <f t="shared" si="256"/>
        <v>434.06</v>
      </c>
      <c r="N8486" s="230">
        <v>0</v>
      </c>
    </row>
    <row r="8487" spans="1:14" x14ac:dyDescent="0.2">
      <c r="A8487" s="231" t="str">
        <f t="shared" si="257"/>
        <v>RC1.520NO_thin025</v>
      </c>
      <c r="B8487" s="223" t="s">
        <v>236</v>
      </c>
      <c r="C8487" s="224">
        <v>1.5</v>
      </c>
      <c r="D8487" s="223">
        <v>20</v>
      </c>
      <c r="E8487" s="223" t="s">
        <v>199</v>
      </c>
      <c r="F8487" s="225" t="s">
        <v>5</v>
      </c>
      <c r="G8487" s="226">
        <v>14.08</v>
      </c>
      <c r="H8487" s="226">
        <v>6.14</v>
      </c>
      <c r="I8487" s="226">
        <v>20.22</v>
      </c>
      <c r="J8487" s="227">
        <v>101.11</v>
      </c>
      <c r="K8487" s="227">
        <v>535.16999999999996</v>
      </c>
      <c r="L8487" s="228">
        <v>0</v>
      </c>
      <c r="M8487" s="229">
        <f t="shared" si="256"/>
        <v>535.16999999999996</v>
      </c>
      <c r="N8487" s="230">
        <v>0</v>
      </c>
    </row>
    <row r="8488" spans="1:14" x14ac:dyDescent="0.2">
      <c r="A8488" s="231" t="str">
        <f t="shared" si="257"/>
        <v>RC1.520NO_thin030</v>
      </c>
      <c r="B8488" s="223" t="s">
        <v>236</v>
      </c>
      <c r="C8488" s="224">
        <v>1.5</v>
      </c>
      <c r="D8488" s="223">
        <v>20</v>
      </c>
      <c r="E8488" s="223" t="s">
        <v>199</v>
      </c>
      <c r="F8488" s="225" t="s">
        <v>6</v>
      </c>
      <c r="G8488" s="226">
        <v>17.559999999999999</v>
      </c>
      <c r="H8488" s="226">
        <v>4.68</v>
      </c>
      <c r="I8488" s="226">
        <v>22.24</v>
      </c>
      <c r="J8488" s="227">
        <v>111.21</v>
      </c>
      <c r="K8488" s="227">
        <v>646.38</v>
      </c>
      <c r="L8488" s="228">
        <v>0</v>
      </c>
      <c r="M8488" s="229">
        <f t="shared" si="256"/>
        <v>646.38</v>
      </c>
      <c r="N8488" s="230">
        <v>0</v>
      </c>
    </row>
    <row r="8489" spans="1:14" x14ac:dyDescent="0.2">
      <c r="A8489" s="231" t="str">
        <f t="shared" si="257"/>
        <v>RC1.520NO_thin035</v>
      </c>
      <c r="B8489" s="223" t="s">
        <v>236</v>
      </c>
      <c r="C8489" s="224">
        <v>1.5</v>
      </c>
      <c r="D8489" s="223">
        <v>20</v>
      </c>
      <c r="E8489" s="223" t="s">
        <v>199</v>
      </c>
      <c r="F8489" s="225" t="s">
        <v>7</v>
      </c>
      <c r="G8489" s="226">
        <v>16.96</v>
      </c>
      <c r="H8489" s="226">
        <v>3.98</v>
      </c>
      <c r="I8489" s="226">
        <v>20.94</v>
      </c>
      <c r="J8489" s="227">
        <v>104.71</v>
      </c>
      <c r="K8489" s="227">
        <v>751.1</v>
      </c>
      <c r="L8489" s="228">
        <v>0</v>
      </c>
      <c r="M8489" s="229">
        <f t="shared" si="256"/>
        <v>751.1</v>
      </c>
      <c r="N8489" s="230">
        <v>0</v>
      </c>
    </row>
    <row r="8490" spans="1:14" x14ac:dyDescent="0.2">
      <c r="A8490" s="231" t="str">
        <f t="shared" si="257"/>
        <v>RC1.520NO_thin040</v>
      </c>
      <c r="B8490" s="223" t="s">
        <v>236</v>
      </c>
      <c r="C8490" s="224">
        <v>1.5</v>
      </c>
      <c r="D8490" s="223">
        <v>20</v>
      </c>
      <c r="E8490" s="223" t="s">
        <v>199</v>
      </c>
      <c r="F8490" s="225" t="s">
        <v>8</v>
      </c>
      <c r="G8490" s="226">
        <v>16.12</v>
      </c>
      <c r="H8490" s="226">
        <v>1.67</v>
      </c>
      <c r="I8490" s="226">
        <v>17.79</v>
      </c>
      <c r="J8490" s="227">
        <v>88.96</v>
      </c>
      <c r="K8490" s="227">
        <v>840.05</v>
      </c>
      <c r="L8490" s="228">
        <v>0</v>
      </c>
      <c r="M8490" s="229">
        <f t="shared" si="256"/>
        <v>840.05</v>
      </c>
      <c r="N8490" s="230">
        <v>0</v>
      </c>
    </row>
    <row r="8491" spans="1:14" x14ac:dyDescent="0.2">
      <c r="A8491" s="231" t="str">
        <f t="shared" si="257"/>
        <v>RC1.520NO_thin045</v>
      </c>
      <c r="B8491" s="223" t="s">
        <v>236</v>
      </c>
      <c r="C8491" s="224">
        <v>1.5</v>
      </c>
      <c r="D8491" s="223">
        <v>20</v>
      </c>
      <c r="E8491" s="223" t="s">
        <v>199</v>
      </c>
      <c r="F8491" s="225" t="s">
        <v>9</v>
      </c>
      <c r="G8491" s="226">
        <v>14.83</v>
      </c>
      <c r="H8491" s="226">
        <v>1.05</v>
      </c>
      <c r="I8491" s="226">
        <v>15.88</v>
      </c>
      <c r="J8491" s="227">
        <v>79.400000000000006</v>
      </c>
      <c r="K8491" s="227">
        <v>919.45</v>
      </c>
      <c r="L8491" s="228">
        <v>0</v>
      </c>
      <c r="M8491" s="229">
        <f t="shared" si="256"/>
        <v>919.45</v>
      </c>
      <c r="N8491" s="230">
        <v>0</v>
      </c>
    </row>
    <row r="8492" spans="1:14" x14ac:dyDescent="0.2">
      <c r="A8492" s="231" t="str">
        <f t="shared" si="257"/>
        <v>RC1.520NO_thin050</v>
      </c>
      <c r="B8492" s="223" t="s">
        <v>236</v>
      </c>
      <c r="C8492" s="224">
        <v>1.5</v>
      </c>
      <c r="D8492" s="223">
        <v>20</v>
      </c>
      <c r="E8492" s="223" t="s">
        <v>199</v>
      </c>
      <c r="F8492" s="225" t="s">
        <v>10</v>
      </c>
      <c r="G8492" s="226">
        <v>13.99</v>
      </c>
      <c r="H8492" s="226">
        <v>-0.27</v>
      </c>
      <c r="I8492" s="226">
        <v>13.72</v>
      </c>
      <c r="J8492" s="227">
        <v>68.58</v>
      </c>
      <c r="K8492" s="227">
        <v>988.03</v>
      </c>
      <c r="L8492" s="228">
        <v>0</v>
      </c>
      <c r="M8492" s="229">
        <f t="shared" si="256"/>
        <v>988.03</v>
      </c>
      <c r="N8492" s="230">
        <v>0</v>
      </c>
    </row>
    <row r="8493" spans="1:14" x14ac:dyDescent="0.2">
      <c r="A8493" s="231" t="str">
        <f t="shared" si="257"/>
        <v>RC1.520NO_thin055</v>
      </c>
      <c r="B8493" s="223" t="s">
        <v>236</v>
      </c>
      <c r="C8493" s="224">
        <v>1.5</v>
      </c>
      <c r="D8493" s="223">
        <v>20</v>
      </c>
      <c r="E8493" s="223" t="s">
        <v>199</v>
      </c>
      <c r="F8493" s="225" t="s">
        <v>11</v>
      </c>
      <c r="G8493" s="226">
        <v>12.78</v>
      </c>
      <c r="H8493" s="226">
        <v>0.6</v>
      </c>
      <c r="I8493" s="226">
        <v>13.37</v>
      </c>
      <c r="J8493" s="227">
        <v>66.86</v>
      </c>
      <c r="K8493" s="227">
        <v>1054.8900000000001</v>
      </c>
      <c r="L8493" s="228">
        <v>0</v>
      </c>
      <c r="M8493" s="229">
        <f t="shared" si="256"/>
        <v>1054.8900000000001</v>
      </c>
      <c r="N8493" s="230">
        <v>0</v>
      </c>
    </row>
    <row r="8494" spans="1:14" x14ac:dyDescent="0.2">
      <c r="A8494" s="231" t="str">
        <f t="shared" si="257"/>
        <v>RC1.520NO_thin060</v>
      </c>
      <c r="B8494" s="223" t="s">
        <v>236</v>
      </c>
      <c r="C8494" s="224">
        <v>1.5</v>
      </c>
      <c r="D8494" s="223">
        <v>20</v>
      </c>
      <c r="E8494" s="223" t="s">
        <v>199</v>
      </c>
      <c r="F8494" s="225" t="s">
        <v>12</v>
      </c>
      <c r="G8494" s="226">
        <v>12.01</v>
      </c>
      <c r="H8494" s="226">
        <v>-0.45</v>
      </c>
      <c r="I8494" s="226">
        <v>11.56</v>
      </c>
      <c r="J8494" s="227">
        <v>57.79</v>
      </c>
      <c r="K8494" s="227">
        <v>1112.69</v>
      </c>
      <c r="L8494" s="228">
        <v>0</v>
      </c>
      <c r="M8494" s="229">
        <f t="shared" si="256"/>
        <v>1112.69</v>
      </c>
      <c r="N8494" s="230">
        <v>0</v>
      </c>
    </row>
    <row r="8495" spans="1:14" x14ac:dyDescent="0.2">
      <c r="A8495" s="231" t="str">
        <f t="shared" si="257"/>
        <v>RC1.520NO_thin065</v>
      </c>
      <c r="B8495" s="223" t="s">
        <v>236</v>
      </c>
      <c r="C8495" s="224">
        <v>1.5</v>
      </c>
      <c r="D8495" s="223">
        <v>20</v>
      </c>
      <c r="E8495" s="223" t="s">
        <v>199</v>
      </c>
      <c r="F8495" s="225" t="s">
        <v>13</v>
      </c>
      <c r="G8495" s="226">
        <v>11</v>
      </c>
      <c r="H8495" s="226">
        <v>-0.44</v>
      </c>
      <c r="I8495" s="226">
        <v>10.56</v>
      </c>
      <c r="J8495" s="227">
        <v>52.8</v>
      </c>
      <c r="K8495" s="227">
        <v>1165.48</v>
      </c>
      <c r="L8495" s="228">
        <v>0</v>
      </c>
      <c r="M8495" s="229">
        <f t="shared" si="256"/>
        <v>1165.48</v>
      </c>
      <c r="N8495" s="230">
        <v>0</v>
      </c>
    </row>
    <row r="8496" spans="1:14" x14ac:dyDescent="0.2">
      <c r="A8496" s="231" t="str">
        <f t="shared" si="257"/>
        <v>RC1.520NO_thin070</v>
      </c>
      <c r="B8496" s="223" t="s">
        <v>236</v>
      </c>
      <c r="C8496" s="224">
        <v>1.5</v>
      </c>
      <c r="D8496" s="223">
        <v>20</v>
      </c>
      <c r="E8496" s="223" t="s">
        <v>199</v>
      </c>
      <c r="F8496" s="225" t="s">
        <v>200</v>
      </c>
      <c r="G8496" s="226">
        <v>10.14</v>
      </c>
      <c r="H8496" s="226">
        <v>-0.41</v>
      </c>
      <c r="I8496" s="226">
        <v>9.73</v>
      </c>
      <c r="J8496" s="227">
        <v>48.67</v>
      </c>
      <c r="K8496" s="227">
        <v>1214.1500000000001</v>
      </c>
      <c r="L8496" s="228">
        <v>0</v>
      </c>
      <c r="M8496" s="229">
        <f t="shared" si="256"/>
        <v>1214.1500000000001</v>
      </c>
      <c r="N8496" s="230">
        <v>0</v>
      </c>
    </row>
    <row r="8497" spans="1:14" x14ac:dyDescent="0.2">
      <c r="A8497" s="231" t="str">
        <f t="shared" si="257"/>
        <v>RC1.520NO_thin075</v>
      </c>
      <c r="B8497" s="223" t="s">
        <v>236</v>
      </c>
      <c r="C8497" s="224">
        <v>1.5</v>
      </c>
      <c r="D8497" s="223">
        <v>20</v>
      </c>
      <c r="E8497" s="223" t="s">
        <v>199</v>
      </c>
      <c r="F8497" s="225" t="s">
        <v>201</v>
      </c>
      <c r="G8497" s="226">
        <v>9.41</v>
      </c>
      <c r="H8497" s="226">
        <v>-0.46</v>
      </c>
      <c r="I8497" s="226">
        <v>8.9600000000000009</v>
      </c>
      <c r="J8497" s="227">
        <v>44.79</v>
      </c>
      <c r="K8497" s="227">
        <v>1258.94</v>
      </c>
      <c r="L8497" s="228">
        <v>0</v>
      </c>
      <c r="M8497" s="229">
        <f t="shared" si="256"/>
        <v>1258.94</v>
      </c>
      <c r="N8497" s="230">
        <v>0</v>
      </c>
    </row>
    <row r="8498" spans="1:14" x14ac:dyDescent="0.2">
      <c r="A8498" s="231" t="str">
        <f t="shared" si="257"/>
        <v>RC1.520NO_thin080</v>
      </c>
      <c r="B8498" s="223" t="s">
        <v>236</v>
      </c>
      <c r="C8498" s="224">
        <v>1.5</v>
      </c>
      <c r="D8498" s="223">
        <v>20</v>
      </c>
      <c r="E8498" s="223" t="s">
        <v>199</v>
      </c>
      <c r="F8498" s="225" t="s">
        <v>202</v>
      </c>
      <c r="G8498" s="226">
        <v>8.84</v>
      </c>
      <c r="H8498" s="226">
        <v>-0.61</v>
      </c>
      <c r="I8498" s="226">
        <v>8.23</v>
      </c>
      <c r="J8498" s="227">
        <v>41.14</v>
      </c>
      <c r="K8498" s="227">
        <v>1300.08</v>
      </c>
      <c r="L8498" s="228">
        <v>0</v>
      </c>
      <c r="M8498" s="229">
        <f t="shared" ref="M8498:M8561" si="258">K8498+L8498</f>
        <v>1300.08</v>
      </c>
      <c r="N8498" s="230">
        <v>0</v>
      </c>
    </row>
    <row r="8499" spans="1:14" x14ac:dyDescent="0.2">
      <c r="A8499" s="231" t="str">
        <f t="shared" si="257"/>
        <v>RC1.520NO_thin085</v>
      </c>
      <c r="B8499" s="223" t="s">
        <v>236</v>
      </c>
      <c r="C8499" s="224">
        <v>1.5</v>
      </c>
      <c r="D8499" s="223">
        <v>20</v>
      </c>
      <c r="E8499" s="223" t="s">
        <v>199</v>
      </c>
      <c r="F8499" s="225" t="s">
        <v>203</v>
      </c>
      <c r="G8499" s="226">
        <v>7.63</v>
      </c>
      <c r="H8499" s="226">
        <v>-0.61</v>
      </c>
      <c r="I8499" s="226">
        <v>7.03</v>
      </c>
      <c r="J8499" s="227">
        <v>35.130000000000003</v>
      </c>
      <c r="K8499" s="227">
        <v>1335.21</v>
      </c>
      <c r="L8499" s="228">
        <v>0</v>
      </c>
      <c r="M8499" s="229">
        <f t="shared" si="258"/>
        <v>1335.21</v>
      </c>
      <c r="N8499" s="230">
        <v>0</v>
      </c>
    </row>
    <row r="8500" spans="1:14" x14ac:dyDescent="0.2">
      <c r="A8500" s="231" t="str">
        <f t="shared" si="257"/>
        <v>RC1.520NO_thin090</v>
      </c>
      <c r="B8500" s="223" t="s">
        <v>236</v>
      </c>
      <c r="C8500" s="224">
        <v>1.5</v>
      </c>
      <c r="D8500" s="223">
        <v>20</v>
      </c>
      <c r="E8500" s="223" t="s">
        <v>199</v>
      </c>
      <c r="F8500" s="225" t="s">
        <v>204</v>
      </c>
      <c r="G8500" s="226">
        <v>7.02</v>
      </c>
      <c r="H8500" s="226">
        <v>-0.6</v>
      </c>
      <c r="I8500" s="226">
        <v>6.42</v>
      </c>
      <c r="J8500" s="227">
        <v>32.090000000000003</v>
      </c>
      <c r="K8500" s="227">
        <v>1367.29</v>
      </c>
      <c r="L8500" s="228">
        <v>0</v>
      </c>
      <c r="M8500" s="229">
        <f t="shared" si="258"/>
        <v>1367.29</v>
      </c>
      <c r="N8500" s="230">
        <v>0</v>
      </c>
    </row>
    <row r="8501" spans="1:14" x14ac:dyDescent="0.2">
      <c r="A8501" s="231" t="str">
        <f t="shared" si="257"/>
        <v>RC1.520NO_thin095</v>
      </c>
      <c r="B8501" s="223" t="s">
        <v>236</v>
      </c>
      <c r="C8501" s="224">
        <v>1.5</v>
      </c>
      <c r="D8501" s="223">
        <v>20</v>
      </c>
      <c r="E8501" s="223" t="s">
        <v>199</v>
      </c>
      <c r="F8501" s="225" t="s">
        <v>205</v>
      </c>
      <c r="G8501" s="226">
        <v>7</v>
      </c>
      <c r="H8501" s="226">
        <v>-0.6</v>
      </c>
      <c r="I8501" s="226">
        <v>6.4</v>
      </c>
      <c r="J8501" s="227">
        <v>31.98</v>
      </c>
      <c r="K8501" s="227">
        <v>1399.27</v>
      </c>
      <c r="L8501" s="228">
        <v>0</v>
      </c>
      <c r="M8501" s="229">
        <f t="shared" si="258"/>
        <v>1399.27</v>
      </c>
      <c r="N8501" s="230">
        <v>0</v>
      </c>
    </row>
    <row r="8502" spans="1:14" x14ac:dyDescent="0.2">
      <c r="A8502" s="231" t="str">
        <f t="shared" si="257"/>
        <v>RC1.520NO_thin100</v>
      </c>
      <c r="B8502" s="223" t="s">
        <v>236</v>
      </c>
      <c r="C8502" s="224">
        <v>1.5</v>
      </c>
      <c r="D8502" s="223">
        <v>20</v>
      </c>
      <c r="E8502" s="223" t="s">
        <v>199</v>
      </c>
      <c r="F8502" s="225" t="s">
        <v>206</v>
      </c>
      <c r="G8502" s="226">
        <v>6.58</v>
      </c>
      <c r="H8502" s="226">
        <v>-0.59</v>
      </c>
      <c r="I8502" s="226">
        <v>5.99</v>
      </c>
      <c r="J8502" s="227">
        <v>29.96</v>
      </c>
      <c r="K8502" s="227">
        <v>1429.23</v>
      </c>
      <c r="L8502" s="228">
        <v>0</v>
      </c>
      <c r="M8502" s="229">
        <f t="shared" si="258"/>
        <v>1429.23</v>
      </c>
      <c r="N8502" s="230">
        <v>0</v>
      </c>
    </row>
    <row r="8503" spans="1:14" x14ac:dyDescent="0.2">
      <c r="A8503" s="231" t="str">
        <f t="shared" si="257"/>
        <v>RC1.520NO_thin105</v>
      </c>
      <c r="B8503" s="223" t="s">
        <v>236</v>
      </c>
      <c r="C8503" s="224">
        <v>1.5</v>
      </c>
      <c r="D8503" s="223">
        <v>20</v>
      </c>
      <c r="E8503" s="223" t="s">
        <v>199</v>
      </c>
      <c r="F8503" s="225" t="s">
        <v>207</v>
      </c>
      <c r="G8503" s="226">
        <v>5.88</v>
      </c>
      <c r="H8503" s="226">
        <v>-0.55000000000000004</v>
      </c>
      <c r="I8503" s="226">
        <v>5.33</v>
      </c>
      <c r="J8503" s="227">
        <v>26.64</v>
      </c>
      <c r="K8503" s="227">
        <v>1455.86</v>
      </c>
      <c r="L8503" s="228">
        <v>0</v>
      </c>
      <c r="M8503" s="229">
        <f t="shared" si="258"/>
        <v>1455.86</v>
      </c>
      <c r="N8503" s="230">
        <v>0</v>
      </c>
    </row>
    <row r="8504" spans="1:14" x14ac:dyDescent="0.2">
      <c r="A8504" s="231" t="str">
        <f t="shared" si="257"/>
        <v>RC1.520NO_thin110</v>
      </c>
      <c r="B8504" s="223" t="s">
        <v>236</v>
      </c>
      <c r="C8504" s="224">
        <v>1.5</v>
      </c>
      <c r="D8504" s="223">
        <v>20</v>
      </c>
      <c r="E8504" s="223" t="s">
        <v>199</v>
      </c>
      <c r="F8504" s="225" t="s">
        <v>208</v>
      </c>
      <c r="G8504" s="226">
        <v>5.27</v>
      </c>
      <c r="H8504" s="226">
        <v>-0.56999999999999995</v>
      </c>
      <c r="I8504" s="226">
        <v>4.7</v>
      </c>
      <c r="J8504" s="227">
        <v>23.52</v>
      </c>
      <c r="K8504" s="227">
        <v>1479.38</v>
      </c>
      <c r="L8504" s="228">
        <v>0</v>
      </c>
      <c r="M8504" s="229">
        <f t="shared" si="258"/>
        <v>1479.38</v>
      </c>
      <c r="N8504" s="230">
        <v>0</v>
      </c>
    </row>
    <row r="8505" spans="1:14" x14ac:dyDescent="0.2">
      <c r="A8505" s="231" t="str">
        <f t="shared" si="257"/>
        <v>RC1.520NO_thin115</v>
      </c>
      <c r="B8505" s="223" t="s">
        <v>236</v>
      </c>
      <c r="C8505" s="224">
        <v>1.5</v>
      </c>
      <c r="D8505" s="223">
        <v>20</v>
      </c>
      <c r="E8505" s="223" t="s">
        <v>199</v>
      </c>
      <c r="F8505" s="225" t="s">
        <v>209</v>
      </c>
      <c r="G8505" s="226">
        <v>4.88</v>
      </c>
      <c r="H8505" s="226">
        <v>-0.55000000000000004</v>
      </c>
      <c r="I8505" s="226">
        <v>4.34</v>
      </c>
      <c r="J8505" s="227">
        <v>21.68</v>
      </c>
      <c r="K8505" s="227">
        <v>1501.06</v>
      </c>
      <c r="L8505" s="228">
        <v>0</v>
      </c>
      <c r="M8505" s="229">
        <f t="shared" si="258"/>
        <v>1501.06</v>
      </c>
      <c r="N8505" s="230">
        <v>0</v>
      </c>
    </row>
    <row r="8506" spans="1:14" x14ac:dyDescent="0.2">
      <c r="A8506" s="231" t="str">
        <f t="shared" si="257"/>
        <v>RC1.520NO_thin120</v>
      </c>
      <c r="B8506" s="223" t="s">
        <v>236</v>
      </c>
      <c r="C8506" s="224">
        <v>1.5</v>
      </c>
      <c r="D8506" s="223">
        <v>20</v>
      </c>
      <c r="E8506" s="223" t="s">
        <v>199</v>
      </c>
      <c r="F8506" s="225" t="s">
        <v>210</v>
      </c>
      <c r="G8506" s="226">
        <v>4.5599999999999996</v>
      </c>
      <c r="H8506" s="226">
        <v>-0.52</v>
      </c>
      <c r="I8506" s="226">
        <v>4.04</v>
      </c>
      <c r="J8506" s="227">
        <v>20.190000000000001</v>
      </c>
      <c r="K8506" s="227">
        <v>1521.25</v>
      </c>
      <c r="L8506" s="228">
        <v>0</v>
      </c>
      <c r="M8506" s="229">
        <f t="shared" si="258"/>
        <v>1521.25</v>
      </c>
      <c r="N8506" s="230">
        <v>0</v>
      </c>
    </row>
    <row r="8507" spans="1:14" x14ac:dyDescent="0.2">
      <c r="A8507" s="231" t="str">
        <f t="shared" si="257"/>
        <v>RC1.520NO_thin125</v>
      </c>
      <c r="B8507" s="223" t="s">
        <v>236</v>
      </c>
      <c r="C8507" s="224">
        <v>1.5</v>
      </c>
      <c r="D8507" s="223">
        <v>20</v>
      </c>
      <c r="E8507" s="223" t="s">
        <v>199</v>
      </c>
      <c r="F8507" s="225" t="s">
        <v>211</v>
      </c>
      <c r="G8507" s="226">
        <v>4.17</v>
      </c>
      <c r="H8507" s="226">
        <v>-0.49</v>
      </c>
      <c r="I8507" s="226">
        <v>3.68</v>
      </c>
      <c r="J8507" s="227">
        <v>18.39</v>
      </c>
      <c r="K8507" s="227">
        <v>1539.64</v>
      </c>
      <c r="L8507" s="228">
        <v>0</v>
      </c>
      <c r="M8507" s="229">
        <f t="shared" si="258"/>
        <v>1539.64</v>
      </c>
      <c r="N8507" s="230">
        <v>0</v>
      </c>
    </row>
    <row r="8508" spans="1:14" x14ac:dyDescent="0.2">
      <c r="A8508" s="231" t="str">
        <f t="shared" si="257"/>
        <v>RC1.520NO_thin130</v>
      </c>
      <c r="B8508" s="223" t="s">
        <v>236</v>
      </c>
      <c r="C8508" s="224">
        <v>1.5</v>
      </c>
      <c r="D8508" s="223">
        <v>20</v>
      </c>
      <c r="E8508" s="223" t="s">
        <v>199</v>
      </c>
      <c r="F8508" s="225" t="s">
        <v>212</v>
      </c>
      <c r="G8508" s="226">
        <v>3.87</v>
      </c>
      <c r="H8508" s="226">
        <v>-0.46</v>
      </c>
      <c r="I8508" s="226">
        <v>3.41</v>
      </c>
      <c r="J8508" s="227">
        <v>17.03</v>
      </c>
      <c r="K8508" s="227">
        <v>1556.67</v>
      </c>
      <c r="L8508" s="228">
        <v>0</v>
      </c>
      <c r="M8508" s="229">
        <f t="shared" si="258"/>
        <v>1556.67</v>
      </c>
      <c r="N8508" s="230">
        <v>0</v>
      </c>
    </row>
    <row r="8509" spans="1:14" x14ac:dyDescent="0.2">
      <c r="A8509" s="231" t="str">
        <f t="shared" si="257"/>
        <v>RC1.520NO_thin135</v>
      </c>
      <c r="B8509" s="223" t="s">
        <v>236</v>
      </c>
      <c r="C8509" s="224">
        <v>1.5</v>
      </c>
      <c r="D8509" s="223">
        <v>20</v>
      </c>
      <c r="E8509" s="223" t="s">
        <v>199</v>
      </c>
      <c r="F8509" s="225" t="s">
        <v>213</v>
      </c>
      <c r="G8509" s="226">
        <v>3.61</v>
      </c>
      <c r="H8509" s="226">
        <v>-0.43</v>
      </c>
      <c r="I8509" s="226">
        <v>3.17</v>
      </c>
      <c r="J8509" s="227">
        <v>15.86</v>
      </c>
      <c r="K8509" s="227">
        <v>1572.53</v>
      </c>
      <c r="L8509" s="228">
        <v>0</v>
      </c>
      <c r="M8509" s="229">
        <f t="shared" si="258"/>
        <v>1572.53</v>
      </c>
      <c r="N8509" s="230">
        <v>0</v>
      </c>
    </row>
    <row r="8510" spans="1:14" x14ac:dyDescent="0.2">
      <c r="A8510" s="231" t="str">
        <f t="shared" si="257"/>
        <v>RC1.520NO_thin140</v>
      </c>
      <c r="B8510" s="223" t="s">
        <v>236</v>
      </c>
      <c r="C8510" s="224">
        <v>1.5</v>
      </c>
      <c r="D8510" s="223">
        <v>20</v>
      </c>
      <c r="E8510" s="223" t="s">
        <v>199</v>
      </c>
      <c r="F8510" s="225" t="s">
        <v>214</v>
      </c>
      <c r="G8510" s="226">
        <v>3.31</v>
      </c>
      <c r="H8510" s="226">
        <v>-0.41</v>
      </c>
      <c r="I8510" s="226">
        <v>2.9</v>
      </c>
      <c r="J8510" s="227">
        <v>14.52</v>
      </c>
      <c r="K8510" s="227">
        <v>1587.05</v>
      </c>
      <c r="L8510" s="228">
        <v>0</v>
      </c>
      <c r="M8510" s="229">
        <f t="shared" si="258"/>
        <v>1587.05</v>
      </c>
      <c r="N8510" s="230">
        <v>0</v>
      </c>
    </row>
    <row r="8511" spans="1:14" x14ac:dyDescent="0.2">
      <c r="A8511" s="231" t="str">
        <f t="shared" si="257"/>
        <v>RC1.520NO_thin145</v>
      </c>
      <c r="B8511" s="223" t="s">
        <v>236</v>
      </c>
      <c r="C8511" s="224">
        <v>1.5</v>
      </c>
      <c r="D8511" s="223">
        <v>20</v>
      </c>
      <c r="E8511" s="223" t="s">
        <v>199</v>
      </c>
      <c r="F8511" s="225" t="s">
        <v>215</v>
      </c>
      <c r="G8511" s="226">
        <v>3.1</v>
      </c>
      <c r="H8511" s="226">
        <v>-0.38</v>
      </c>
      <c r="I8511" s="226">
        <v>2.72</v>
      </c>
      <c r="J8511" s="227">
        <v>13.59</v>
      </c>
      <c r="K8511" s="227">
        <v>1600.65</v>
      </c>
      <c r="L8511" s="228">
        <v>0</v>
      </c>
      <c r="M8511" s="229">
        <f t="shared" si="258"/>
        <v>1600.65</v>
      </c>
      <c r="N8511" s="230">
        <v>0</v>
      </c>
    </row>
    <row r="8512" spans="1:14" x14ac:dyDescent="0.2">
      <c r="A8512" s="231" t="str">
        <f t="shared" si="257"/>
        <v>RC1.520NO_thin150</v>
      </c>
      <c r="B8512" s="223" t="s">
        <v>236</v>
      </c>
      <c r="C8512" s="224">
        <v>1.5</v>
      </c>
      <c r="D8512" s="223">
        <v>20</v>
      </c>
      <c r="E8512" s="223" t="s">
        <v>199</v>
      </c>
      <c r="F8512" s="225" t="s">
        <v>216</v>
      </c>
      <c r="G8512" s="226">
        <v>2.8</v>
      </c>
      <c r="H8512" s="226">
        <v>-0.36</v>
      </c>
      <c r="I8512" s="226">
        <v>2.4500000000000002</v>
      </c>
      <c r="J8512" s="227">
        <v>12.25</v>
      </c>
      <c r="K8512" s="227">
        <v>1612.89</v>
      </c>
      <c r="L8512" s="228">
        <v>0</v>
      </c>
      <c r="M8512" s="229">
        <f t="shared" si="258"/>
        <v>1612.89</v>
      </c>
      <c r="N8512" s="230">
        <v>0</v>
      </c>
    </row>
    <row r="8513" spans="1:14" x14ac:dyDescent="0.2">
      <c r="A8513" s="231" t="str">
        <f t="shared" si="257"/>
        <v>RC1.520NO_thin155</v>
      </c>
      <c r="B8513" s="223" t="s">
        <v>236</v>
      </c>
      <c r="C8513" s="224">
        <v>1.5</v>
      </c>
      <c r="D8513" s="223">
        <v>20</v>
      </c>
      <c r="E8513" s="223" t="s">
        <v>199</v>
      </c>
      <c r="F8513" s="225" t="s">
        <v>217</v>
      </c>
      <c r="G8513" s="226">
        <v>2.61</v>
      </c>
      <c r="H8513" s="226">
        <v>-0.33</v>
      </c>
      <c r="I8513" s="226">
        <v>2.2799999999999998</v>
      </c>
      <c r="J8513" s="227">
        <v>11.42</v>
      </c>
      <c r="K8513" s="227">
        <v>1624.31</v>
      </c>
      <c r="L8513" s="228">
        <v>0</v>
      </c>
      <c r="M8513" s="229">
        <f t="shared" si="258"/>
        <v>1624.31</v>
      </c>
      <c r="N8513" s="230">
        <v>0</v>
      </c>
    </row>
    <row r="8514" spans="1:14" x14ac:dyDescent="0.2">
      <c r="A8514" s="231" t="str">
        <f t="shared" ref="A8514:A8577" si="259">CONCATENATE(LEFT(B8514,2),TEXT(C8514,"0.0"),TEXT(D8514,"00"),E8514,TEXT(LEFT(F8514,3),"000"))</f>
        <v>RC1.520NO_thin160</v>
      </c>
      <c r="B8514" s="223" t="s">
        <v>236</v>
      </c>
      <c r="C8514" s="224">
        <v>1.5</v>
      </c>
      <c r="D8514" s="223">
        <v>20</v>
      </c>
      <c r="E8514" s="223" t="s">
        <v>199</v>
      </c>
      <c r="F8514" s="225" t="s">
        <v>218</v>
      </c>
      <c r="G8514" s="226">
        <v>2.4500000000000002</v>
      </c>
      <c r="H8514" s="226">
        <v>-0.31</v>
      </c>
      <c r="I8514" s="226">
        <v>2.15</v>
      </c>
      <c r="J8514" s="227">
        <v>10.75</v>
      </c>
      <c r="K8514" s="227">
        <v>1635.06</v>
      </c>
      <c r="L8514" s="228">
        <v>0</v>
      </c>
      <c r="M8514" s="229">
        <f t="shared" si="258"/>
        <v>1635.06</v>
      </c>
      <c r="N8514" s="230">
        <v>0</v>
      </c>
    </row>
    <row r="8515" spans="1:14" x14ac:dyDescent="0.2">
      <c r="A8515" s="231" t="str">
        <f t="shared" si="259"/>
        <v>RC1.520NO_thin165</v>
      </c>
      <c r="B8515" s="223" t="s">
        <v>236</v>
      </c>
      <c r="C8515" s="224">
        <v>1.5</v>
      </c>
      <c r="D8515" s="223">
        <v>20</v>
      </c>
      <c r="E8515" s="223" t="s">
        <v>199</v>
      </c>
      <c r="F8515" s="225" t="s">
        <v>219</v>
      </c>
      <c r="G8515" s="226">
        <v>2.1800000000000002</v>
      </c>
      <c r="H8515" s="226">
        <v>-0.28000000000000003</v>
      </c>
      <c r="I8515" s="226">
        <v>1.9</v>
      </c>
      <c r="J8515" s="227">
        <v>9.51</v>
      </c>
      <c r="K8515" s="227">
        <v>1644.57</v>
      </c>
      <c r="L8515" s="228">
        <v>0</v>
      </c>
      <c r="M8515" s="229">
        <f t="shared" si="258"/>
        <v>1644.57</v>
      </c>
      <c r="N8515" s="230">
        <v>0</v>
      </c>
    </row>
    <row r="8516" spans="1:14" x14ac:dyDescent="0.2">
      <c r="A8516" s="231" t="str">
        <f t="shared" si="259"/>
        <v>RC1.520NO_thin170</v>
      </c>
      <c r="B8516" s="223" t="s">
        <v>236</v>
      </c>
      <c r="C8516" s="224">
        <v>1.5</v>
      </c>
      <c r="D8516" s="223">
        <v>20</v>
      </c>
      <c r="E8516" s="223" t="s">
        <v>199</v>
      </c>
      <c r="F8516" s="225" t="s">
        <v>220</v>
      </c>
      <c r="G8516" s="226">
        <v>2.09</v>
      </c>
      <c r="H8516" s="226">
        <v>-0.26</v>
      </c>
      <c r="I8516" s="226">
        <v>1.82</v>
      </c>
      <c r="J8516" s="227">
        <v>9.1199999999999992</v>
      </c>
      <c r="K8516" s="227">
        <v>1653.69</v>
      </c>
      <c r="L8516" s="228">
        <v>0</v>
      </c>
      <c r="M8516" s="229">
        <f t="shared" si="258"/>
        <v>1653.69</v>
      </c>
      <c r="N8516" s="230">
        <v>0</v>
      </c>
    </row>
    <row r="8517" spans="1:14" x14ac:dyDescent="0.2">
      <c r="A8517" s="231" t="str">
        <f t="shared" si="259"/>
        <v>RC1.520NO_thin175</v>
      </c>
      <c r="B8517" s="223" t="s">
        <v>236</v>
      </c>
      <c r="C8517" s="224">
        <v>1.5</v>
      </c>
      <c r="D8517" s="223">
        <v>20</v>
      </c>
      <c r="E8517" s="223" t="s">
        <v>199</v>
      </c>
      <c r="F8517" s="225" t="s">
        <v>221</v>
      </c>
      <c r="G8517" s="226">
        <v>1.88</v>
      </c>
      <c r="H8517" s="226">
        <v>-0.24</v>
      </c>
      <c r="I8517" s="226">
        <v>1.64</v>
      </c>
      <c r="J8517" s="227">
        <v>8.1999999999999993</v>
      </c>
      <c r="K8517" s="227">
        <v>1661.89</v>
      </c>
      <c r="L8517" s="228">
        <v>0</v>
      </c>
      <c r="M8517" s="229">
        <f t="shared" si="258"/>
        <v>1661.89</v>
      </c>
      <c r="N8517" s="230">
        <v>0</v>
      </c>
    </row>
    <row r="8518" spans="1:14" x14ac:dyDescent="0.2">
      <c r="A8518" s="231" t="str">
        <f t="shared" si="259"/>
        <v>RC1.520NO_thin180</v>
      </c>
      <c r="B8518" s="223" t="s">
        <v>236</v>
      </c>
      <c r="C8518" s="224">
        <v>1.5</v>
      </c>
      <c r="D8518" s="223">
        <v>20</v>
      </c>
      <c r="E8518" s="223" t="s">
        <v>199</v>
      </c>
      <c r="F8518" s="225" t="s">
        <v>222</v>
      </c>
      <c r="G8518" s="226">
        <v>1.74</v>
      </c>
      <c r="H8518" s="226">
        <v>-0.22</v>
      </c>
      <c r="I8518" s="226">
        <v>1.52</v>
      </c>
      <c r="J8518" s="227">
        <v>7.61</v>
      </c>
      <c r="K8518" s="227">
        <v>1669.5</v>
      </c>
      <c r="L8518" s="228">
        <v>0</v>
      </c>
      <c r="M8518" s="229">
        <f t="shared" si="258"/>
        <v>1669.5</v>
      </c>
      <c r="N8518" s="230">
        <v>0</v>
      </c>
    </row>
    <row r="8519" spans="1:14" x14ac:dyDescent="0.2">
      <c r="A8519" s="231" t="str">
        <f t="shared" si="259"/>
        <v>RC1.520NO_thin185</v>
      </c>
      <c r="B8519" s="223" t="s">
        <v>236</v>
      </c>
      <c r="C8519" s="224">
        <v>1.5</v>
      </c>
      <c r="D8519" s="223">
        <v>20</v>
      </c>
      <c r="E8519" s="223" t="s">
        <v>199</v>
      </c>
      <c r="F8519" s="225" t="s">
        <v>223</v>
      </c>
      <c r="G8519" s="226">
        <v>1.65</v>
      </c>
      <c r="H8519" s="226">
        <v>-0.2</v>
      </c>
      <c r="I8519" s="226">
        <v>1.45</v>
      </c>
      <c r="J8519" s="227">
        <v>7.24</v>
      </c>
      <c r="K8519" s="227">
        <v>1676.74</v>
      </c>
      <c r="L8519" s="228">
        <v>0</v>
      </c>
      <c r="M8519" s="229">
        <f t="shared" si="258"/>
        <v>1676.74</v>
      </c>
      <c r="N8519" s="230">
        <v>0</v>
      </c>
    </row>
    <row r="8520" spans="1:14" x14ac:dyDescent="0.2">
      <c r="A8520" s="231" t="str">
        <f t="shared" si="259"/>
        <v>RC1.520NO_thin190</v>
      </c>
      <c r="B8520" s="223" t="s">
        <v>236</v>
      </c>
      <c r="C8520" s="224">
        <v>1.5</v>
      </c>
      <c r="D8520" s="223">
        <v>20</v>
      </c>
      <c r="E8520" s="223" t="s">
        <v>199</v>
      </c>
      <c r="F8520" s="225" t="s">
        <v>224</v>
      </c>
      <c r="G8520" s="226">
        <v>1.52</v>
      </c>
      <c r="H8520" s="226">
        <v>-0.18</v>
      </c>
      <c r="I8520" s="226">
        <v>1.34</v>
      </c>
      <c r="J8520" s="227">
        <v>6.68</v>
      </c>
      <c r="K8520" s="227">
        <v>1683.42</v>
      </c>
      <c r="L8520" s="228">
        <v>0</v>
      </c>
      <c r="M8520" s="229">
        <f t="shared" si="258"/>
        <v>1683.42</v>
      </c>
      <c r="N8520" s="230">
        <v>0</v>
      </c>
    </row>
    <row r="8521" spans="1:14" x14ac:dyDescent="0.2">
      <c r="A8521" s="231" t="str">
        <f t="shared" si="259"/>
        <v>RC1.520NO_thin195</v>
      </c>
      <c r="B8521" s="223" t="s">
        <v>236</v>
      </c>
      <c r="C8521" s="224">
        <v>1.5</v>
      </c>
      <c r="D8521" s="223">
        <v>20</v>
      </c>
      <c r="E8521" s="223" t="s">
        <v>199</v>
      </c>
      <c r="F8521" s="225" t="s">
        <v>225</v>
      </c>
      <c r="G8521" s="226">
        <v>1.37</v>
      </c>
      <c r="H8521" s="226">
        <v>-0.18</v>
      </c>
      <c r="I8521" s="226">
        <v>1.19</v>
      </c>
      <c r="J8521" s="227">
        <v>5.95</v>
      </c>
      <c r="K8521" s="227">
        <v>1689.37</v>
      </c>
      <c r="L8521" s="228">
        <v>0</v>
      </c>
      <c r="M8521" s="229">
        <f t="shared" si="258"/>
        <v>1689.37</v>
      </c>
      <c r="N8521" s="230">
        <v>0</v>
      </c>
    </row>
    <row r="8522" spans="1:14" x14ac:dyDescent="0.2">
      <c r="A8522" s="231" t="str">
        <f t="shared" si="259"/>
        <v>RC1.520Thinned000</v>
      </c>
      <c r="B8522" s="223" t="s">
        <v>236</v>
      </c>
      <c r="C8522" s="224">
        <v>1.5</v>
      </c>
      <c r="D8522" s="223">
        <v>20</v>
      </c>
      <c r="E8522" s="223" t="s">
        <v>172</v>
      </c>
      <c r="F8522" s="225" t="s">
        <v>0</v>
      </c>
      <c r="G8522" s="226">
        <v>0.99</v>
      </c>
      <c r="H8522" s="226">
        <v>1.2</v>
      </c>
      <c r="I8522" s="226">
        <v>2.19</v>
      </c>
      <c r="J8522" s="227">
        <v>10.95</v>
      </c>
      <c r="K8522" s="227">
        <v>10.95</v>
      </c>
      <c r="L8522" s="228">
        <v>0</v>
      </c>
      <c r="M8522" s="229">
        <f t="shared" si="258"/>
        <v>10.95</v>
      </c>
      <c r="N8522" s="230">
        <v>0</v>
      </c>
    </row>
    <row r="8523" spans="1:14" x14ac:dyDescent="0.2">
      <c r="A8523" s="231" t="str">
        <f t="shared" si="259"/>
        <v>RC1.520Thinned005</v>
      </c>
      <c r="B8523" s="223" t="s">
        <v>236</v>
      </c>
      <c r="C8523" s="224">
        <v>1.5</v>
      </c>
      <c r="D8523" s="223">
        <v>20</v>
      </c>
      <c r="E8523" s="223" t="s">
        <v>172</v>
      </c>
      <c r="F8523" s="225" t="s">
        <v>1</v>
      </c>
      <c r="G8523" s="226">
        <v>3.02</v>
      </c>
      <c r="H8523" s="226">
        <v>1.48</v>
      </c>
      <c r="I8523" s="226">
        <v>4.5</v>
      </c>
      <c r="J8523" s="227">
        <v>22.49</v>
      </c>
      <c r="K8523" s="227">
        <v>33.43</v>
      </c>
      <c r="L8523" s="228">
        <v>0</v>
      </c>
      <c r="M8523" s="229">
        <f t="shared" si="258"/>
        <v>33.43</v>
      </c>
      <c r="N8523" s="230">
        <v>0</v>
      </c>
    </row>
    <row r="8524" spans="1:14" x14ac:dyDescent="0.2">
      <c r="A8524" s="231" t="str">
        <f t="shared" si="259"/>
        <v>RC1.520Thinned010</v>
      </c>
      <c r="B8524" s="223" t="s">
        <v>236</v>
      </c>
      <c r="C8524" s="224">
        <v>1.5</v>
      </c>
      <c r="D8524" s="223">
        <v>20</v>
      </c>
      <c r="E8524" s="223" t="s">
        <v>172</v>
      </c>
      <c r="F8524" s="225" t="s">
        <v>2</v>
      </c>
      <c r="G8524" s="226">
        <v>9.2100000000000009</v>
      </c>
      <c r="H8524" s="226">
        <v>1.49</v>
      </c>
      <c r="I8524" s="226">
        <v>10.7</v>
      </c>
      <c r="J8524" s="227">
        <v>53.48</v>
      </c>
      <c r="K8524" s="227">
        <v>86.91</v>
      </c>
      <c r="L8524" s="228">
        <v>0</v>
      </c>
      <c r="M8524" s="229">
        <f t="shared" si="258"/>
        <v>86.91</v>
      </c>
      <c r="N8524" s="230">
        <v>0</v>
      </c>
    </row>
    <row r="8525" spans="1:14" x14ac:dyDescent="0.2">
      <c r="A8525" s="231" t="str">
        <f t="shared" si="259"/>
        <v>RC1.520Thinned015</v>
      </c>
      <c r="B8525" s="223" t="s">
        <v>236</v>
      </c>
      <c r="C8525" s="224">
        <v>1.5</v>
      </c>
      <c r="D8525" s="223">
        <v>20</v>
      </c>
      <c r="E8525" s="223" t="s">
        <v>172</v>
      </c>
      <c r="F8525" s="225" t="s">
        <v>3</v>
      </c>
      <c r="G8525" s="226">
        <v>25.05</v>
      </c>
      <c r="H8525" s="226">
        <v>2.42</v>
      </c>
      <c r="I8525" s="226">
        <v>27.47</v>
      </c>
      <c r="J8525" s="227">
        <v>137.36000000000001</v>
      </c>
      <c r="K8525" s="227">
        <v>224.27</v>
      </c>
      <c r="L8525" s="228">
        <v>0</v>
      </c>
      <c r="M8525" s="229">
        <f t="shared" si="258"/>
        <v>224.27</v>
      </c>
      <c r="N8525" s="230">
        <v>0</v>
      </c>
    </row>
    <row r="8526" spans="1:14" x14ac:dyDescent="0.2">
      <c r="A8526" s="231" t="str">
        <f t="shared" si="259"/>
        <v>RC1.520Thinned020</v>
      </c>
      <c r="B8526" s="223" t="s">
        <v>236</v>
      </c>
      <c r="C8526" s="224">
        <v>1.5</v>
      </c>
      <c r="D8526" s="223">
        <v>20</v>
      </c>
      <c r="E8526" s="223" t="s">
        <v>172</v>
      </c>
      <c r="F8526" s="225" t="s">
        <v>4</v>
      </c>
      <c r="G8526" s="226">
        <v>7.59</v>
      </c>
      <c r="H8526" s="226">
        <v>5.76</v>
      </c>
      <c r="I8526" s="226">
        <v>13.35</v>
      </c>
      <c r="J8526" s="227">
        <v>66.739999999999995</v>
      </c>
      <c r="K8526" s="227">
        <v>291.01</v>
      </c>
      <c r="L8526" s="228">
        <v>-0.26</v>
      </c>
      <c r="M8526" s="229">
        <f t="shared" si="258"/>
        <v>290.75</v>
      </c>
      <c r="N8526" s="230">
        <v>14.79</v>
      </c>
    </row>
    <row r="8527" spans="1:14" x14ac:dyDescent="0.2">
      <c r="A8527" s="231" t="str">
        <f t="shared" si="259"/>
        <v>RC1.520Thinned025</v>
      </c>
      <c r="B8527" s="223" t="s">
        <v>236</v>
      </c>
      <c r="C8527" s="224">
        <v>1.5</v>
      </c>
      <c r="D8527" s="223">
        <v>20</v>
      </c>
      <c r="E8527" s="223" t="s">
        <v>172</v>
      </c>
      <c r="F8527" s="225" t="s">
        <v>5</v>
      </c>
      <c r="G8527" s="226">
        <v>9.6199999999999992</v>
      </c>
      <c r="H8527" s="226">
        <v>0.88</v>
      </c>
      <c r="I8527" s="226">
        <v>10.5</v>
      </c>
      <c r="J8527" s="227">
        <v>52.49</v>
      </c>
      <c r="K8527" s="227">
        <v>343.5</v>
      </c>
      <c r="L8527" s="228">
        <v>-0.47</v>
      </c>
      <c r="M8527" s="229">
        <f t="shared" si="258"/>
        <v>343.03</v>
      </c>
      <c r="N8527" s="230">
        <v>11.98</v>
      </c>
    </row>
    <row r="8528" spans="1:14" x14ac:dyDescent="0.2">
      <c r="A8528" s="231" t="str">
        <f t="shared" si="259"/>
        <v>RC1.520Thinned030</v>
      </c>
      <c r="B8528" s="223" t="s">
        <v>236</v>
      </c>
      <c r="C8528" s="224">
        <v>1.5</v>
      </c>
      <c r="D8528" s="223">
        <v>20</v>
      </c>
      <c r="E8528" s="223" t="s">
        <v>172</v>
      </c>
      <c r="F8528" s="225" t="s">
        <v>6</v>
      </c>
      <c r="G8528" s="226">
        <v>11.63</v>
      </c>
      <c r="H8528" s="226">
        <v>3.66</v>
      </c>
      <c r="I8528" s="226">
        <v>15.28</v>
      </c>
      <c r="J8528" s="227">
        <v>76.42</v>
      </c>
      <c r="K8528" s="227">
        <v>419.93</v>
      </c>
      <c r="L8528" s="228">
        <v>-1.76</v>
      </c>
      <c r="M8528" s="229">
        <f t="shared" si="258"/>
        <v>418.17</v>
      </c>
      <c r="N8528" s="230">
        <v>7.35</v>
      </c>
    </row>
    <row r="8529" spans="1:14" x14ac:dyDescent="0.2">
      <c r="A8529" s="231" t="str">
        <f t="shared" si="259"/>
        <v>RC1.520Thinned035</v>
      </c>
      <c r="B8529" s="223" t="s">
        <v>236</v>
      </c>
      <c r="C8529" s="224">
        <v>1.5</v>
      </c>
      <c r="D8529" s="223">
        <v>20</v>
      </c>
      <c r="E8529" s="223" t="s">
        <v>172</v>
      </c>
      <c r="F8529" s="225" t="s">
        <v>7</v>
      </c>
      <c r="G8529" s="226">
        <v>12.71</v>
      </c>
      <c r="H8529" s="226">
        <v>2.59</v>
      </c>
      <c r="I8529" s="226">
        <v>15.3</v>
      </c>
      <c r="J8529" s="227">
        <v>76.48</v>
      </c>
      <c r="K8529" s="227">
        <v>496.41</v>
      </c>
      <c r="L8529" s="228">
        <v>-3.1</v>
      </c>
      <c r="M8529" s="229">
        <f t="shared" si="258"/>
        <v>493.31</v>
      </c>
      <c r="N8529" s="230">
        <v>7.63</v>
      </c>
    </row>
    <row r="8530" spans="1:14" x14ac:dyDescent="0.2">
      <c r="A8530" s="231" t="str">
        <f t="shared" si="259"/>
        <v>RC1.520Thinned040</v>
      </c>
      <c r="B8530" s="223" t="s">
        <v>236</v>
      </c>
      <c r="C8530" s="224">
        <v>1.5</v>
      </c>
      <c r="D8530" s="223">
        <v>20</v>
      </c>
      <c r="E8530" s="223" t="s">
        <v>172</v>
      </c>
      <c r="F8530" s="225" t="s">
        <v>8</v>
      </c>
      <c r="G8530" s="226">
        <v>10.33</v>
      </c>
      <c r="H8530" s="226">
        <v>1.52</v>
      </c>
      <c r="I8530" s="226">
        <v>11.85</v>
      </c>
      <c r="J8530" s="227">
        <v>59.24</v>
      </c>
      <c r="K8530" s="227">
        <v>555.65</v>
      </c>
      <c r="L8530" s="228">
        <v>-4.47</v>
      </c>
      <c r="M8530" s="229">
        <f t="shared" si="258"/>
        <v>551.17999999999995</v>
      </c>
      <c r="N8530" s="230">
        <v>7.76</v>
      </c>
    </row>
    <row r="8531" spans="1:14" x14ac:dyDescent="0.2">
      <c r="A8531" s="231" t="str">
        <f t="shared" si="259"/>
        <v>RC1.520Thinned045</v>
      </c>
      <c r="B8531" s="223" t="s">
        <v>236</v>
      </c>
      <c r="C8531" s="224">
        <v>1.5</v>
      </c>
      <c r="D8531" s="223">
        <v>20</v>
      </c>
      <c r="E8531" s="223" t="s">
        <v>172</v>
      </c>
      <c r="F8531" s="225" t="s">
        <v>9</v>
      </c>
      <c r="G8531" s="226">
        <v>9.64</v>
      </c>
      <c r="H8531" s="226">
        <v>0.97</v>
      </c>
      <c r="I8531" s="226">
        <v>10.61</v>
      </c>
      <c r="J8531" s="227">
        <v>53.05</v>
      </c>
      <c r="K8531" s="227">
        <v>608.71</v>
      </c>
      <c r="L8531" s="228">
        <v>-5.82</v>
      </c>
      <c r="M8531" s="229">
        <f t="shared" si="258"/>
        <v>602.89</v>
      </c>
      <c r="N8531" s="230">
        <v>7.66</v>
      </c>
    </row>
    <row r="8532" spans="1:14" x14ac:dyDescent="0.2">
      <c r="A8532" s="231" t="str">
        <f t="shared" si="259"/>
        <v>RC1.520Thinned050</v>
      </c>
      <c r="B8532" s="223" t="s">
        <v>236</v>
      </c>
      <c r="C8532" s="224">
        <v>1.5</v>
      </c>
      <c r="D8532" s="223">
        <v>20</v>
      </c>
      <c r="E8532" s="223" t="s">
        <v>172</v>
      </c>
      <c r="F8532" s="225" t="s">
        <v>10</v>
      </c>
      <c r="G8532" s="226">
        <v>8.0299999999999994</v>
      </c>
      <c r="H8532" s="226">
        <v>0.23</v>
      </c>
      <c r="I8532" s="226">
        <v>8.26</v>
      </c>
      <c r="J8532" s="227">
        <v>41.29</v>
      </c>
      <c r="K8532" s="227">
        <v>650</v>
      </c>
      <c r="L8532" s="228">
        <v>-7.19</v>
      </c>
      <c r="M8532" s="229">
        <f t="shared" si="258"/>
        <v>642.80999999999995</v>
      </c>
      <c r="N8532" s="230">
        <v>7.8</v>
      </c>
    </row>
    <row r="8533" spans="1:14" x14ac:dyDescent="0.2">
      <c r="A8533" s="231" t="str">
        <f t="shared" si="259"/>
        <v>RC1.520Thinned055</v>
      </c>
      <c r="B8533" s="223" t="s">
        <v>236</v>
      </c>
      <c r="C8533" s="224">
        <v>1.5</v>
      </c>
      <c r="D8533" s="223">
        <v>20</v>
      </c>
      <c r="E8533" s="223" t="s">
        <v>172</v>
      </c>
      <c r="F8533" s="225" t="s">
        <v>11</v>
      </c>
      <c r="G8533" s="226">
        <v>8.8699999999999992</v>
      </c>
      <c r="H8533" s="226">
        <v>-0.51</v>
      </c>
      <c r="I8533" s="226">
        <v>8.36</v>
      </c>
      <c r="J8533" s="227">
        <v>41.78</v>
      </c>
      <c r="K8533" s="227">
        <v>691.78</v>
      </c>
      <c r="L8533" s="228">
        <v>-8.33</v>
      </c>
      <c r="M8533" s="229">
        <f t="shared" si="258"/>
        <v>683.44999999999993</v>
      </c>
      <c r="N8533" s="230">
        <v>6.51</v>
      </c>
    </row>
    <row r="8534" spans="1:14" x14ac:dyDescent="0.2">
      <c r="A8534" s="231" t="str">
        <f t="shared" si="259"/>
        <v>RC1.520Thinned060</v>
      </c>
      <c r="B8534" s="223" t="s">
        <v>236</v>
      </c>
      <c r="C8534" s="224">
        <v>1.5</v>
      </c>
      <c r="D8534" s="223">
        <v>20</v>
      </c>
      <c r="E8534" s="223" t="s">
        <v>172</v>
      </c>
      <c r="F8534" s="225" t="s">
        <v>12</v>
      </c>
      <c r="G8534" s="226">
        <v>8.14</v>
      </c>
      <c r="H8534" s="226">
        <v>-0.61</v>
      </c>
      <c r="I8534" s="226">
        <v>7.52</v>
      </c>
      <c r="J8534" s="227">
        <v>37.61</v>
      </c>
      <c r="K8534" s="227">
        <v>729.4</v>
      </c>
      <c r="L8534" s="228">
        <v>-9.39</v>
      </c>
      <c r="M8534" s="229">
        <f t="shared" si="258"/>
        <v>720.01</v>
      </c>
      <c r="N8534" s="230">
        <v>5.97</v>
      </c>
    </row>
    <row r="8535" spans="1:14" x14ac:dyDescent="0.2">
      <c r="A8535" s="231" t="str">
        <f t="shared" si="259"/>
        <v>RC1.520Thinned065</v>
      </c>
      <c r="B8535" s="223" t="s">
        <v>236</v>
      </c>
      <c r="C8535" s="224">
        <v>1.5</v>
      </c>
      <c r="D8535" s="223">
        <v>20</v>
      </c>
      <c r="E8535" s="223" t="s">
        <v>172</v>
      </c>
      <c r="F8535" s="225" t="s">
        <v>13</v>
      </c>
      <c r="G8535" s="226">
        <v>8.11</v>
      </c>
      <c r="H8535" s="226">
        <v>-0.39</v>
      </c>
      <c r="I8535" s="226">
        <v>7.72</v>
      </c>
      <c r="J8535" s="227">
        <v>38.6</v>
      </c>
      <c r="K8535" s="227">
        <v>767.99</v>
      </c>
      <c r="L8535" s="228">
        <v>-10.37</v>
      </c>
      <c r="M8535" s="229">
        <f t="shared" si="258"/>
        <v>757.62</v>
      </c>
      <c r="N8535" s="230">
        <v>5.57</v>
      </c>
    </row>
    <row r="8536" spans="1:14" x14ac:dyDescent="0.2">
      <c r="A8536" s="231" t="str">
        <f t="shared" si="259"/>
        <v>RC1.520Thinned070</v>
      </c>
      <c r="B8536" s="223" t="s">
        <v>236</v>
      </c>
      <c r="C8536" s="224">
        <v>1.5</v>
      </c>
      <c r="D8536" s="223">
        <v>20</v>
      </c>
      <c r="E8536" s="223" t="s">
        <v>172</v>
      </c>
      <c r="F8536" s="225" t="s">
        <v>200</v>
      </c>
      <c r="G8536" s="226">
        <v>6.48</v>
      </c>
      <c r="H8536" s="226">
        <v>-0.33</v>
      </c>
      <c r="I8536" s="226">
        <v>6.16</v>
      </c>
      <c r="J8536" s="227">
        <v>30.78</v>
      </c>
      <c r="K8536" s="227">
        <v>798.78</v>
      </c>
      <c r="L8536" s="228">
        <v>-11.3</v>
      </c>
      <c r="M8536" s="229">
        <f t="shared" si="258"/>
        <v>787.48</v>
      </c>
      <c r="N8536" s="230">
        <v>5.31</v>
      </c>
    </row>
    <row r="8537" spans="1:14" x14ac:dyDescent="0.2">
      <c r="A8537" s="231" t="str">
        <f t="shared" si="259"/>
        <v>RC1.520Thinned075</v>
      </c>
      <c r="B8537" s="223" t="s">
        <v>236</v>
      </c>
      <c r="C8537" s="224">
        <v>1.5</v>
      </c>
      <c r="D8537" s="223">
        <v>20</v>
      </c>
      <c r="E8537" s="223" t="s">
        <v>172</v>
      </c>
      <c r="F8537" s="225" t="s">
        <v>201</v>
      </c>
      <c r="G8537" s="226">
        <v>6.47</v>
      </c>
      <c r="H8537" s="226">
        <v>-0.26</v>
      </c>
      <c r="I8537" s="226">
        <v>6.21</v>
      </c>
      <c r="J8537" s="227">
        <v>31.04</v>
      </c>
      <c r="K8537" s="227">
        <v>829.81</v>
      </c>
      <c r="L8537" s="228">
        <v>-12.2</v>
      </c>
      <c r="M8537" s="229">
        <f t="shared" si="258"/>
        <v>817.6099999999999</v>
      </c>
      <c r="N8537" s="230">
        <v>5.0999999999999996</v>
      </c>
    </row>
    <row r="8538" spans="1:14" x14ac:dyDescent="0.2">
      <c r="A8538" s="231" t="str">
        <f t="shared" si="259"/>
        <v>RC1.520Thinned080</v>
      </c>
      <c r="B8538" s="223" t="s">
        <v>236</v>
      </c>
      <c r="C8538" s="224">
        <v>1.5</v>
      </c>
      <c r="D8538" s="223">
        <v>20</v>
      </c>
      <c r="E8538" s="223" t="s">
        <v>172</v>
      </c>
      <c r="F8538" s="225" t="s">
        <v>202</v>
      </c>
      <c r="G8538" s="226">
        <v>5.44</v>
      </c>
      <c r="H8538" s="226">
        <v>-0.23</v>
      </c>
      <c r="I8538" s="226">
        <v>5.2</v>
      </c>
      <c r="J8538" s="227">
        <v>26.02</v>
      </c>
      <c r="K8538" s="227">
        <v>855.84</v>
      </c>
      <c r="L8538" s="228">
        <v>-13.06</v>
      </c>
      <c r="M8538" s="229">
        <f t="shared" si="258"/>
        <v>842.78000000000009</v>
      </c>
      <c r="N8538" s="230">
        <v>4.88</v>
      </c>
    </row>
    <row r="8539" spans="1:14" x14ac:dyDescent="0.2">
      <c r="A8539" s="231" t="str">
        <f t="shared" si="259"/>
        <v>RC1.520Thinned085</v>
      </c>
      <c r="B8539" s="223" t="s">
        <v>236</v>
      </c>
      <c r="C8539" s="224">
        <v>1.5</v>
      </c>
      <c r="D8539" s="223">
        <v>20</v>
      </c>
      <c r="E8539" s="223" t="s">
        <v>172</v>
      </c>
      <c r="F8539" s="225" t="s">
        <v>203</v>
      </c>
      <c r="G8539" s="226">
        <v>4.17</v>
      </c>
      <c r="H8539" s="226">
        <v>-0.3</v>
      </c>
      <c r="I8539" s="226">
        <v>3.87</v>
      </c>
      <c r="J8539" s="227">
        <v>19.37</v>
      </c>
      <c r="K8539" s="227">
        <v>875.21</v>
      </c>
      <c r="L8539" s="228">
        <v>-13.89</v>
      </c>
      <c r="M8539" s="229">
        <f t="shared" si="258"/>
        <v>861.32</v>
      </c>
      <c r="N8539" s="230">
        <v>4.7</v>
      </c>
    </row>
    <row r="8540" spans="1:14" x14ac:dyDescent="0.2">
      <c r="A8540" s="231" t="str">
        <f t="shared" si="259"/>
        <v>RC1.520Thinned090</v>
      </c>
      <c r="B8540" s="223" t="s">
        <v>236</v>
      </c>
      <c r="C8540" s="224">
        <v>1.5</v>
      </c>
      <c r="D8540" s="223">
        <v>20</v>
      </c>
      <c r="E8540" s="223" t="s">
        <v>172</v>
      </c>
      <c r="F8540" s="225" t="s">
        <v>204</v>
      </c>
      <c r="G8540" s="226">
        <v>4.18</v>
      </c>
      <c r="H8540" s="226">
        <v>-0.34</v>
      </c>
      <c r="I8540" s="226">
        <v>3.84</v>
      </c>
      <c r="J8540" s="227">
        <v>19.18</v>
      </c>
      <c r="K8540" s="227">
        <v>894.39</v>
      </c>
      <c r="L8540" s="228">
        <v>-14.68</v>
      </c>
      <c r="M8540" s="229">
        <f t="shared" si="258"/>
        <v>879.71</v>
      </c>
      <c r="N8540" s="230">
        <v>4.5199999999999996</v>
      </c>
    </row>
    <row r="8541" spans="1:14" x14ac:dyDescent="0.2">
      <c r="A8541" s="231" t="str">
        <f t="shared" si="259"/>
        <v>RC1.520Thinned095</v>
      </c>
      <c r="B8541" s="223" t="s">
        <v>236</v>
      </c>
      <c r="C8541" s="224">
        <v>1.5</v>
      </c>
      <c r="D8541" s="223">
        <v>20</v>
      </c>
      <c r="E8541" s="223" t="s">
        <v>172</v>
      </c>
      <c r="F8541" s="225" t="s">
        <v>205</v>
      </c>
      <c r="G8541" s="226">
        <v>3.81</v>
      </c>
      <c r="H8541" s="226">
        <v>-0.33</v>
      </c>
      <c r="I8541" s="226">
        <v>3.48</v>
      </c>
      <c r="J8541" s="227">
        <v>17.38</v>
      </c>
      <c r="K8541" s="227">
        <v>911.77</v>
      </c>
      <c r="L8541" s="228">
        <v>-15.44</v>
      </c>
      <c r="M8541" s="229">
        <f t="shared" si="258"/>
        <v>896.32999999999993</v>
      </c>
      <c r="N8541" s="230">
        <v>4.32</v>
      </c>
    </row>
    <row r="8542" spans="1:14" x14ac:dyDescent="0.2">
      <c r="A8542" s="231" t="str">
        <f t="shared" si="259"/>
        <v>RC1.520Thinned100</v>
      </c>
      <c r="B8542" s="223" t="s">
        <v>236</v>
      </c>
      <c r="C8542" s="224">
        <v>1.5</v>
      </c>
      <c r="D8542" s="223">
        <v>20</v>
      </c>
      <c r="E8542" s="223" t="s">
        <v>172</v>
      </c>
      <c r="F8542" s="225" t="s">
        <v>206</v>
      </c>
      <c r="G8542" s="226">
        <v>3.01</v>
      </c>
      <c r="H8542" s="226">
        <v>-0.32</v>
      </c>
      <c r="I8542" s="226">
        <v>2.69</v>
      </c>
      <c r="J8542" s="227">
        <v>13.46</v>
      </c>
      <c r="K8542" s="227">
        <v>925.23</v>
      </c>
      <c r="L8542" s="228">
        <v>-16.170000000000002</v>
      </c>
      <c r="M8542" s="229">
        <f t="shared" si="258"/>
        <v>909.06000000000006</v>
      </c>
      <c r="N8542" s="230">
        <v>4.13</v>
      </c>
    </row>
    <row r="8543" spans="1:14" x14ac:dyDescent="0.2">
      <c r="A8543" s="231" t="str">
        <f t="shared" si="259"/>
        <v>RC1.520Thinned105</v>
      </c>
      <c r="B8543" s="223" t="s">
        <v>236</v>
      </c>
      <c r="C8543" s="224">
        <v>1.5</v>
      </c>
      <c r="D8543" s="223">
        <v>20</v>
      </c>
      <c r="E8543" s="223" t="s">
        <v>172</v>
      </c>
      <c r="F8543" s="225" t="s">
        <v>207</v>
      </c>
      <c r="G8543" s="226">
        <v>1.44</v>
      </c>
      <c r="H8543" s="226">
        <v>-0.41</v>
      </c>
      <c r="I8543" s="226">
        <v>1.03</v>
      </c>
      <c r="J8543" s="227">
        <v>5.15</v>
      </c>
      <c r="K8543" s="227">
        <v>930.37</v>
      </c>
      <c r="L8543" s="228">
        <v>-16.87</v>
      </c>
      <c r="M8543" s="229">
        <f t="shared" si="258"/>
        <v>913.5</v>
      </c>
      <c r="N8543" s="230">
        <v>3.99</v>
      </c>
    </row>
    <row r="8544" spans="1:14" x14ac:dyDescent="0.2">
      <c r="A8544" s="231" t="str">
        <f t="shared" si="259"/>
        <v>RC1.520Thinned110</v>
      </c>
      <c r="B8544" s="223" t="s">
        <v>236</v>
      </c>
      <c r="C8544" s="224">
        <v>1.5</v>
      </c>
      <c r="D8544" s="223">
        <v>20</v>
      </c>
      <c r="E8544" s="223" t="s">
        <v>172</v>
      </c>
      <c r="F8544" s="225" t="s">
        <v>208</v>
      </c>
      <c r="G8544" s="226">
        <v>2.31</v>
      </c>
      <c r="H8544" s="226">
        <v>-0.4</v>
      </c>
      <c r="I8544" s="226">
        <v>1.91</v>
      </c>
      <c r="J8544" s="227">
        <v>9.5299999999999994</v>
      </c>
      <c r="K8544" s="227">
        <v>939.91</v>
      </c>
      <c r="L8544" s="228">
        <v>-17.54</v>
      </c>
      <c r="M8544" s="229">
        <f t="shared" si="258"/>
        <v>922.37</v>
      </c>
      <c r="N8544" s="230">
        <v>3.82</v>
      </c>
    </row>
    <row r="8545" spans="1:14" x14ac:dyDescent="0.2">
      <c r="A8545" s="231" t="str">
        <f t="shared" si="259"/>
        <v>RC1.520Thinned115</v>
      </c>
      <c r="B8545" s="223" t="s">
        <v>236</v>
      </c>
      <c r="C8545" s="224">
        <v>1.5</v>
      </c>
      <c r="D8545" s="223">
        <v>20</v>
      </c>
      <c r="E8545" s="223" t="s">
        <v>172</v>
      </c>
      <c r="F8545" s="225" t="s">
        <v>209</v>
      </c>
      <c r="G8545" s="226">
        <v>1.64</v>
      </c>
      <c r="H8545" s="226">
        <v>-0.4</v>
      </c>
      <c r="I8545" s="226">
        <v>1.24</v>
      </c>
      <c r="J8545" s="227">
        <v>6.22</v>
      </c>
      <c r="K8545" s="227">
        <v>946.12</v>
      </c>
      <c r="L8545" s="228">
        <v>-18.190000000000001</v>
      </c>
      <c r="M8545" s="229">
        <f t="shared" si="258"/>
        <v>927.93</v>
      </c>
      <c r="N8545" s="230">
        <v>3.66</v>
      </c>
    </row>
    <row r="8546" spans="1:14" x14ac:dyDescent="0.2">
      <c r="A8546" s="231" t="str">
        <f t="shared" si="259"/>
        <v>RC1.520Thinned120</v>
      </c>
      <c r="B8546" s="223" t="s">
        <v>236</v>
      </c>
      <c r="C8546" s="224">
        <v>1.5</v>
      </c>
      <c r="D8546" s="223">
        <v>20</v>
      </c>
      <c r="E8546" s="223" t="s">
        <v>172</v>
      </c>
      <c r="F8546" s="225" t="s">
        <v>210</v>
      </c>
      <c r="G8546" s="226">
        <v>1.21</v>
      </c>
      <c r="H8546" s="226">
        <v>-0.39</v>
      </c>
      <c r="I8546" s="226">
        <v>0.82</v>
      </c>
      <c r="J8546" s="227">
        <v>4.08</v>
      </c>
      <c r="K8546" s="227">
        <v>950.2</v>
      </c>
      <c r="L8546" s="228">
        <v>-18.8</v>
      </c>
      <c r="M8546" s="229">
        <f t="shared" si="258"/>
        <v>931.40000000000009</v>
      </c>
      <c r="N8546" s="230">
        <v>3.51</v>
      </c>
    </row>
    <row r="8547" spans="1:14" x14ac:dyDescent="0.2">
      <c r="A8547" s="231" t="str">
        <f t="shared" si="259"/>
        <v>RC1.520Thinned125</v>
      </c>
      <c r="B8547" s="223" t="s">
        <v>236</v>
      </c>
      <c r="C8547" s="224">
        <v>1.5</v>
      </c>
      <c r="D8547" s="223">
        <v>20</v>
      </c>
      <c r="E8547" s="223" t="s">
        <v>172</v>
      </c>
      <c r="F8547" s="225" t="s">
        <v>211</v>
      </c>
      <c r="G8547" s="226">
        <v>0.96</v>
      </c>
      <c r="H8547" s="226">
        <v>-0.38</v>
      </c>
      <c r="I8547" s="226">
        <v>0.57999999999999996</v>
      </c>
      <c r="J8547" s="227">
        <v>2.9</v>
      </c>
      <c r="K8547" s="227">
        <v>953.1</v>
      </c>
      <c r="L8547" s="228">
        <v>-19.399999999999999</v>
      </c>
      <c r="M8547" s="229">
        <f t="shared" si="258"/>
        <v>933.7</v>
      </c>
      <c r="N8547" s="230">
        <v>3.36</v>
      </c>
    </row>
    <row r="8548" spans="1:14" x14ac:dyDescent="0.2">
      <c r="A8548" s="231" t="str">
        <f t="shared" si="259"/>
        <v>RC1.520Thinned130</v>
      </c>
      <c r="B8548" s="223" t="s">
        <v>236</v>
      </c>
      <c r="C8548" s="224">
        <v>1.5</v>
      </c>
      <c r="D8548" s="223">
        <v>20</v>
      </c>
      <c r="E8548" s="223" t="s">
        <v>172</v>
      </c>
      <c r="F8548" s="225" t="s">
        <v>212</v>
      </c>
      <c r="G8548" s="226">
        <v>0.63</v>
      </c>
      <c r="H8548" s="226">
        <v>-0.37</v>
      </c>
      <c r="I8548" s="226">
        <v>0.25</v>
      </c>
      <c r="J8548" s="227">
        <v>1.26</v>
      </c>
      <c r="K8548" s="227">
        <v>954.36</v>
      </c>
      <c r="L8548" s="228">
        <v>-19.96</v>
      </c>
      <c r="M8548" s="229">
        <f t="shared" si="258"/>
        <v>934.4</v>
      </c>
      <c r="N8548" s="230">
        <v>3.22</v>
      </c>
    </row>
    <row r="8549" spans="1:14" x14ac:dyDescent="0.2">
      <c r="A8549" s="231" t="str">
        <f t="shared" si="259"/>
        <v>RC1.520Thinned135</v>
      </c>
      <c r="B8549" s="223" t="s">
        <v>236</v>
      </c>
      <c r="C8549" s="224">
        <v>1.5</v>
      </c>
      <c r="D8549" s="223">
        <v>20</v>
      </c>
      <c r="E8549" s="223" t="s">
        <v>172</v>
      </c>
      <c r="F8549" s="225" t="s">
        <v>213</v>
      </c>
      <c r="G8549" s="226">
        <v>0.36</v>
      </c>
      <c r="H8549" s="226">
        <v>-0.37</v>
      </c>
      <c r="I8549" s="226">
        <v>-0.01</v>
      </c>
      <c r="J8549" s="227">
        <v>-0.06</v>
      </c>
      <c r="K8549" s="227">
        <v>954.3</v>
      </c>
      <c r="L8549" s="228">
        <v>-20.5</v>
      </c>
      <c r="M8549" s="229">
        <f t="shared" si="258"/>
        <v>933.8</v>
      </c>
      <c r="N8549" s="230">
        <v>3.08</v>
      </c>
    </row>
    <row r="8550" spans="1:14" x14ac:dyDescent="0.2">
      <c r="A8550" s="231" t="str">
        <f t="shared" si="259"/>
        <v>RC1.520Thinned140</v>
      </c>
      <c r="B8550" s="223" t="s">
        <v>236</v>
      </c>
      <c r="C8550" s="224">
        <v>1.5</v>
      </c>
      <c r="D8550" s="223">
        <v>20</v>
      </c>
      <c r="E8550" s="223" t="s">
        <v>172</v>
      </c>
      <c r="F8550" s="225" t="s">
        <v>214</v>
      </c>
      <c r="G8550" s="226">
        <v>0.12</v>
      </c>
      <c r="H8550" s="226">
        <v>-0.37</v>
      </c>
      <c r="I8550" s="226">
        <v>-0.24</v>
      </c>
      <c r="J8550" s="227">
        <v>-1.22</v>
      </c>
      <c r="K8550" s="227">
        <v>953.08</v>
      </c>
      <c r="L8550" s="228">
        <v>-21.02</v>
      </c>
      <c r="M8550" s="229">
        <f t="shared" si="258"/>
        <v>932.06000000000006</v>
      </c>
      <c r="N8550" s="230">
        <v>2.95</v>
      </c>
    </row>
    <row r="8551" spans="1:14" x14ac:dyDescent="0.2">
      <c r="A8551" s="231" t="str">
        <f t="shared" si="259"/>
        <v>RC1.520Thinned145</v>
      </c>
      <c r="B8551" s="223" t="s">
        <v>236</v>
      </c>
      <c r="C8551" s="224">
        <v>1.5</v>
      </c>
      <c r="D8551" s="223">
        <v>20</v>
      </c>
      <c r="E8551" s="223" t="s">
        <v>172</v>
      </c>
      <c r="F8551" s="225" t="s">
        <v>215</v>
      </c>
      <c r="G8551" s="226">
        <v>-0.11</v>
      </c>
      <c r="H8551" s="226">
        <v>-0.36</v>
      </c>
      <c r="I8551" s="226">
        <v>-0.47</v>
      </c>
      <c r="J8551" s="227">
        <v>-2.35</v>
      </c>
      <c r="K8551" s="227">
        <v>950.73</v>
      </c>
      <c r="L8551" s="228">
        <v>-21.52</v>
      </c>
      <c r="M8551" s="229">
        <f t="shared" si="258"/>
        <v>929.21</v>
      </c>
      <c r="N8551" s="230">
        <v>2.83</v>
      </c>
    </row>
    <row r="8552" spans="1:14" x14ac:dyDescent="0.2">
      <c r="A8552" s="231" t="str">
        <f t="shared" si="259"/>
        <v>RC1.520Thinned150</v>
      </c>
      <c r="B8552" s="223" t="s">
        <v>236</v>
      </c>
      <c r="C8552" s="224">
        <v>1.5</v>
      </c>
      <c r="D8552" s="223">
        <v>20</v>
      </c>
      <c r="E8552" s="223" t="s">
        <v>172</v>
      </c>
      <c r="F8552" s="225" t="s">
        <v>216</v>
      </c>
      <c r="G8552" s="226">
        <v>-0.26</v>
      </c>
      <c r="H8552" s="226">
        <v>-0.35</v>
      </c>
      <c r="I8552" s="226">
        <v>-0.61</v>
      </c>
      <c r="J8552" s="227">
        <v>-3.07</v>
      </c>
      <c r="K8552" s="227">
        <v>947.66</v>
      </c>
      <c r="L8552" s="228">
        <v>-22</v>
      </c>
      <c r="M8552" s="229">
        <f t="shared" si="258"/>
        <v>925.66</v>
      </c>
      <c r="N8552" s="230">
        <v>2.71</v>
      </c>
    </row>
    <row r="8553" spans="1:14" x14ac:dyDescent="0.2">
      <c r="A8553" s="231" t="str">
        <f t="shared" si="259"/>
        <v>RC1.520Thinned155</v>
      </c>
      <c r="B8553" s="223" t="s">
        <v>236</v>
      </c>
      <c r="C8553" s="224">
        <v>1.5</v>
      </c>
      <c r="D8553" s="223">
        <v>20</v>
      </c>
      <c r="E8553" s="223" t="s">
        <v>172</v>
      </c>
      <c r="F8553" s="225" t="s">
        <v>217</v>
      </c>
      <c r="G8553" s="226">
        <v>-0.48</v>
      </c>
      <c r="H8553" s="226">
        <v>-0.35</v>
      </c>
      <c r="I8553" s="226">
        <v>-0.82</v>
      </c>
      <c r="J8553" s="227">
        <v>-4.1100000000000003</v>
      </c>
      <c r="K8553" s="227">
        <v>943.55</v>
      </c>
      <c r="L8553" s="228">
        <v>-22.45</v>
      </c>
      <c r="M8553" s="229">
        <f t="shared" si="258"/>
        <v>921.09999999999991</v>
      </c>
      <c r="N8553" s="230">
        <v>2.6</v>
      </c>
    </row>
    <row r="8554" spans="1:14" x14ac:dyDescent="0.2">
      <c r="A8554" s="231" t="str">
        <f t="shared" si="259"/>
        <v>RC1.520Thinned160</v>
      </c>
      <c r="B8554" s="223" t="s">
        <v>236</v>
      </c>
      <c r="C8554" s="224">
        <v>1.5</v>
      </c>
      <c r="D8554" s="223">
        <v>20</v>
      </c>
      <c r="E8554" s="223" t="s">
        <v>172</v>
      </c>
      <c r="F8554" s="225" t="s">
        <v>218</v>
      </c>
      <c r="G8554" s="226">
        <v>-0.57999999999999996</v>
      </c>
      <c r="H8554" s="226">
        <v>-0.33</v>
      </c>
      <c r="I8554" s="226">
        <v>-0.92</v>
      </c>
      <c r="J8554" s="227">
        <v>-4.59</v>
      </c>
      <c r="K8554" s="227">
        <v>938.97</v>
      </c>
      <c r="L8554" s="228">
        <v>-22.89</v>
      </c>
      <c r="M8554" s="229">
        <f t="shared" si="258"/>
        <v>916.08</v>
      </c>
      <c r="N8554" s="230">
        <v>2.4900000000000002</v>
      </c>
    </row>
    <row r="8555" spans="1:14" x14ac:dyDescent="0.2">
      <c r="A8555" s="231" t="str">
        <f t="shared" si="259"/>
        <v>RC1.520Thinned165</v>
      </c>
      <c r="B8555" s="223" t="s">
        <v>236</v>
      </c>
      <c r="C8555" s="224">
        <v>1.5</v>
      </c>
      <c r="D8555" s="223">
        <v>20</v>
      </c>
      <c r="E8555" s="223" t="s">
        <v>172</v>
      </c>
      <c r="F8555" s="225" t="s">
        <v>219</v>
      </c>
      <c r="G8555" s="226">
        <v>-0.75</v>
      </c>
      <c r="H8555" s="226">
        <v>-0.33</v>
      </c>
      <c r="I8555" s="226">
        <v>-1.08</v>
      </c>
      <c r="J8555" s="227">
        <v>-5.39</v>
      </c>
      <c r="K8555" s="227">
        <v>933.58</v>
      </c>
      <c r="L8555" s="228">
        <v>-23.31</v>
      </c>
      <c r="M8555" s="229">
        <f t="shared" si="258"/>
        <v>910.2700000000001</v>
      </c>
      <c r="N8555" s="230">
        <v>2.38</v>
      </c>
    </row>
    <row r="8556" spans="1:14" x14ac:dyDescent="0.2">
      <c r="A8556" s="231" t="str">
        <f t="shared" si="259"/>
        <v>RC1.520Thinned170</v>
      </c>
      <c r="B8556" s="223" t="s">
        <v>236</v>
      </c>
      <c r="C8556" s="224">
        <v>1.5</v>
      </c>
      <c r="D8556" s="223">
        <v>20</v>
      </c>
      <c r="E8556" s="223" t="s">
        <v>172</v>
      </c>
      <c r="F8556" s="225" t="s">
        <v>220</v>
      </c>
      <c r="G8556" s="226">
        <v>-0.87</v>
      </c>
      <c r="H8556" s="226">
        <v>-0.32</v>
      </c>
      <c r="I8556" s="226">
        <v>-1.19</v>
      </c>
      <c r="J8556" s="227">
        <v>-5.96</v>
      </c>
      <c r="K8556" s="227">
        <v>927.61</v>
      </c>
      <c r="L8556" s="228">
        <v>-23.72</v>
      </c>
      <c r="M8556" s="229">
        <f t="shared" si="258"/>
        <v>903.89</v>
      </c>
      <c r="N8556" s="230">
        <v>2.29</v>
      </c>
    </row>
    <row r="8557" spans="1:14" x14ac:dyDescent="0.2">
      <c r="A8557" s="231" t="str">
        <f t="shared" si="259"/>
        <v>RC1.520Thinned175</v>
      </c>
      <c r="B8557" s="223" t="s">
        <v>236</v>
      </c>
      <c r="C8557" s="224">
        <v>1.5</v>
      </c>
      <c r="D8557" s="223">
        <v>20</v>
      </c>
      <c r="E8557" s="223" t="s">
        <v>172</v>
      </c>
      <c r="F8557" s="225" t="s">
        <v>221</v>
      </c>
      <c r="G8557" s="226">
        <v>-0.97</v>
      </c>
      <c r="H8557" s="226">
        <v>-0.31</v>
      </c>
      <c r="I8557" s="226">
        <v>-1.29</v>
      </c>
      <c r="J8557" s="227">
        <v>-6.43</v>
      </c>
      <c r="K8557" s="227">
        <v>921.19</v>
      </c>
      <c r="L8557" s="228">
        <v>-24.1</v>
      </c>
      <c r="M8557" s="229">
        <f t="shared" si="258"/>
        <v>897.09</v>
      </c>
      <c r="N8557" s="230">
        <v>2.19</v>
      </c>
    </row>
    <row r="8558" spans="1:14" x14ac:dyDescent="0.2">
      <c r="A8558" s="231" t="str">
        <f t="shared" si="259"/>
        <v>RC1.520Thinned180</v>
      </c>
      <c r="B8558" s="223" t="s">
        <v>236</v>
      </c>
      <c r="C8558" s="224">
        <v>1.5</v>
      </c>
      <c r="D8558" s="223">
        <v>20</v>
      </c>
      <c r="E8558" s="223" t="s">
        <v>172</v>
      </c>
      <c r="F8558" s="225" t="s">
        <v>222</v>
      </c>
      <c r="G8558" s="226">
        <v>-1.05</v>
      </c>
      <c r="H8558" s="226">
        <v>-0.3</v>
      </c>
      <c r="I8558" s="226">
        <v>-1.36</v>
      </c>
      <c r="J8558" s="227">
        <v>-6.78</v>
      </c>
      <c r="K8558" s="227">
        <v>914.41</v>
      </c>
      <c r="L8558" s="228">
        <v>-24.47</v>
      </c>
      <c r="M8558" s="229">
        <f t="shared" si="258"/>
        <v>889.93999999999994</v>
      </c>
      <c r="N8558" s="230">
        <v>2.1</v>
      </c>
    </row>
    <row r="8559" spans="1:14" x14ac:dyDescent="0.2">
      <c r="A8559" s="231" t="str">
        <f t="shared" si="259"/>
        <v>RC1.520Thinned185</v>
      </c>
      <c r="B8559" s="223" t="s">
        <v>236</v>
      </c>
      <c r="C8559" s="224">
        <v>1.5</v>
      </c>
      <c r="D8559" s="223">
        <v>20</v>
      </c>
      <c r="E8559" s="223" t="s">
        <v>172</v>
      </c>
      <c r="F8559" s="225" t="s">
        <v>223</v>
      </c>
      <c r="G8559" s="226">
        <v>-1.1200000000000001</v>
      </c>
      <c r="H8559" s="226">
        <v>-0.28999999999999998</v>
      </c>
      <c r="I8559" s="226">
        <v>-1.41</v>
      </c>
      <c r="J8559" s="227">
        <v>-7.06</v>
      </c>
      <c r="K8559" s="227">
        <v>907.35</v>
      </c>
      <c r="L8559" s="228">
        <v>-24.83</v>
      </c>
      <c r="M8559" s="229">
        <f t="shared" si="258"/>
        <v>882.52</v>
      </c>
      <c r="N8559" s="230">
        <v>2.0099999999999998</v>
      </c>
    </row>
    <row r="8560" spans="1:14" x14ac:dyDescent="0.2">
      <c r="A8560" s="231" t="str">
        <f t="shared" si="259"/>
        <v>RC1.520Thinned190</v>
      </c>
      <c r="B8560" s="223" t="s">
        <v>236</v>
      </c>
      <c r="C8560" s="224">
        <v>1.5</v>
      </c>
      <c r="D8560" s="223">
        <v>20</v>
      </c>
      <c r="E8560" s="223" t="s">
        <v>172</v>
      </c>
      <c r="F8560" s="225" t="s">
        <v>224</v>
      </c>
      <c r="G8560" s="226">
        <v>-1.18</v>
      </c>
      <c r="H8560" s="226">
        <v>-0.28000000000000003</v>
      </c>
      <c r="I8560" s="226">
        <v>-1.46</v>
      </c>
      <c r="J8560" s="227">
        <v>-7.29</v>
      </c>
      <c r="K8560" s="227">
        <v>900.06</v>
      </c>
      <c r="L8560" s="228">
        <v>-25.16</v>
      </c>
      <c r="M8560" s="229">
        <f t="shared" si="258"/>
        <v>874.9</v>
      </c>
      <c r="N8560" s="230">
        <v>1.93</v>
      </c>
    </row>
    <row r="8561" spans="1:14" x14ac:dyDescent="0.2">
      <c r="A8561" s="231" t="str">
        <f t="shared" si="259"/>
        <v>RC1.520Thinned195</v>
      </c>
      <c r="B8561" s="223" t="s">
        <v>236</v>
      </c>
      <c r="C8561" s="224">
        <v>1.5</v>
      </c>
      <c r="D8561" s="223">
        <v>20</v>
      </c>
      <c r="E8561" s="223" t="s">
        <v>172</v>
      </c>
      <c r="F8561" s="225" t="s">
        <v>225</v>
      </c>
      <c r="G8561" s="226">
        <v>-1.23</v>
      </c>
      <c r="H8561" s="226">
        <v>-0.27</v>
      </c>
      <c r="I8561" s="226">
        <v>-1.5</v>
      </c>
      <c r="J8561" s="227">
        <v>-7.51</v>
      </c>
      <c r="K8561" s="227">
        <v>892.54</v>
      </c>
      <c r="L8561" s="228">
        <v>-25.49</v>
      </c>
      <c r="M8561" s="229">
        <f t="shared" si="258"/>
        <v>867.05</v>
      </c>
      <c r="N8561" s="230">
        <v>1.85</v>
      </c>
    </row>
    <row r="8562" spans="1:14" x14ac:dyDescent="0.2">
      <c r="A8562" s="231" t="str">
        <f t="shared" si="259"/>
        <v>RC1.522NO_thin000</v>
      </c>
      <c r="B8562" s="223" t="s">
        <v>236</v>
      </c>
      <c r="C8562" s="224">
        <v>1.5</v>
      </c>
      <c r="D8562" s="223">
        <v>22</v>
      </c>
      <c r="E8562" s="223" t="s">
        <v>199</v>
      </c>
      <c r="F8562" s="225" t="s">
        <v>0</v>
      </c>
      <c r="G8562" s="226">
        <v>1.26</v>
      </c>
      <c r="H8562" s="226">
        <v>1.28</v>
      </c>
      <c r="I8562" s="226">
        <v>2.54</v>
      </c>
      <c r="J8562" s="227">
        <v>12.68</v>
      </c>
      <c r="K8562" s="227">
        <v>12.68</v>
      </c>
      <c r="L8562" s="228">
        <v>0</v>
      </c>
      <c r="M8562" s="229">
        <f t="shared" ref="M8562:M8625" si="260">K8562+L8562</f>
        <v>12.68</v>
      </c>
      <c r="N8562" s="230">
        <v>0</v>
      </c>
    </row>
    <row r="8563" spans="1:14" x14ac:dyDescent="0.2">
      <c r="A8563" s="231" t="str">
        <f t="shared" si="259"/>
        <v>RC1.522NO_thin005</v>
      </c>
      <c r="B8563" s="223" t="s">
        <v>236</v>
      </c>
      <c r="C8563" s="224">
        <v>1.5</v>
      </c>
      <c r="D8563" s="223">
        <v>22</v>
      </c>
      <c r="E8563" s="223" t="s">
        <v>199</v>
      </c>
      <c r="F8563" s="225" t="s">
        <v>1</v>
      </c>
      <c r="G8563" s="226">
        <v>3.84</v>
      </c>
      <c r="H8563" s="226">
        <v>1.58</v>
      </c>
      <c r="I8563" s="226">
        <v>5.42</v>
      </c>
      <c r="J8563" s="227">
        <v>27.08</v>
      </c>
      <c r="K8563" s="227">
        <v>39.76</v>
      </c>
      <c r="L8563" s="228">
        <v>0</v>
      </c>
      <c r="M8563" s="229">
        <f t="shared" si="260"/>
        <v>39.76</v>
      </c>
      <c r="N8563" s="230">
        <v>0</v>
      </c>
    </row>
    <row r="8564" spans="1:14" x14ac:dyDescent="0.2">
      <c r="A8564" s="231" t="str">
        <f t="shared" si="259"/>
        <v>RC1.522NO_thin010</v>
      </c>
      <c r="B8564" s="223" t="s">
        <v>236</v>
      </c>
      <c r="C8564" s="224">
        <v>1.5</v>
      </c>
      <c r="D8564" s="223">
        <v>22</v>
      </c>
      <c r="E8564" s="223" t="s">
        <v>199</v>
      </c>
      <c r="F8564" s="225" t="s">
        <v>2</v>
      </c>
      <c r="G8564" s="226">
        <v>11.72</v>
      </c>
      <c r="H8564" s="226">
        <v>1.59</v>
      </c>
      <c r="I8564" s="226">
        <v>13.3</v>
      </c>
      <c r="J8564" s="227">
        <v>66.52</v>
      </c>
      <c r="K8564" s="227">
        <v>106.28</v>
      </c>
      <c r="L8564" s="228">
        <v>0</v>
      </c>
      <c r="M8564" s="229">
        <f t="shared" si="260"/>
        <v>106.28</v>
      </c>
      <c r="N8564" s="230">
        <v>0</v>
      </c>
    </row>
    <row r="8565" spans="1:14" x14ac:dyDescent="0.2">
      <c r="A8565" s="231" t="str">
        <f t="shared" si="259"/>
        <v>RC1.522NO_thin015</v>
      </c>
      <c r="B8565" s="223" t="s">
        <v>236</v>
      </c>
      <c r="C8565" s="224">
        <v>1.5</v>
      </c>
      <c r="D8565" s="223">
        <v>22</v>
      </c>
      <c r="E8565" s="223" t="s">
        <v>199</v>
      </c>
      <c r="F8565" s="225" t="s">
        <v>3</v>
      </c>
      <c r="G8565" s="226">
        <v>28.67</v>
      </c>
      <c r="H8565" s="226">
        <v>8.3699999999999992</v>
      </c>
      <c r="I8565" s="226">
        <v>37.04</v>
      </c>
      <c r="J8565" s="227">
        <v>185.21</v>
      </c>
      <c r="K8565" s="227">
        <v>291.5</v>
      </c>
      <c r="L8565" s="228">
        <v>0</v>
      </c>
      <c r="M8565" s="229">
        <f t="shared" si="260"/>
        <v>291.5</v>
      </c>
      <c r="N8565" s="230">
        <v>0</v>
      </c>
    </row>
    <row r="8566" spans="1:14" x14ac:dyDescent="0.2">
      <c r="A8566" s="231" t="str">
        <f t="shared" si="259"/>
        <v>RC1.522NO_thin020</v>
      </c>
      <c r="B8566" s="223" t="s">
        <v>236</v>
      </c>
      <c r="C8566" s="224">
        <v>1.5</v>
      </c>
      <c r="D8566" s="223">
        <v>22</v>
      </c>
      <c r="E8566" s="223" t="s">
        <v>199</v>
      </c>
      <c r="F8566" s="225" t="s">
        <v>4</v>
      </c>
      <c r="G8566" s="226">
        <v>26.61</v>
      </c>
      <c r="H8566" s="226">
        <v>11.48</v>
      </c>
      <c r="I8566" s="226">
        <v>38.090000000000003</v>
      </c>
      <c r="J8566" s="227">
        <v>190.43</v>
      </c>
      <c r="K8566" s="227">
        <v>481.92</v>
      </c>
      <c r="L8566" s="228">
        <v>0</v>
      </c>
      <c r="M8566" s="229">
        <f t="shared" si="260"/>
        <v>481.92</v>
      </c>
      <c r="N8566" s="230">
        <v>0</v>
      </c>
    </row>
    <row r="8567" spans="1:14" x14ac:dyDescent="0.2">
      <c r="A8567" s="231" t="str">
        <f t="shared" si="259"/>
        <v>RC1.522NO_thin025</v>
      </c>
      <c r="B8567" s="223" t="s">
        <v>236</v>
      </c>
      <c r="C8567" s="224">
        <v>1.5</v>
      </c>
      <c r="D8567" s="223">
        <v>22</v>
      </c>
      <c r="E8567" s="223" t="s">
        <v>199</v>
      </c>
      <c r="F8567" s="225" t="s">
        <v>5</v>
      </c>
      <c r="G8567" s="226">
        <v>15.92</v>
      </c>
      <c r="H8567" s="226">
        <v>5.83</v>
      </c>
      <c r="I8567" s="226">
        <v>21.74</v>
      </c>
      <c r="J8567" s="227">
        <v>108.72</v>
      </c>
      <c r="K8567" s="227">
        <v>590.64</v>
      </c>
      <c r="L8567" s="228">
        <v>0</v>
      </c>
      <c r="M8567" s="229">
        <f t="shared" si="260"/>
        <v>590.64</v>
      </c>
      <c r="N8567" s="230">
        <v>0</v>
      </c>
    </row>
    <row r="8568" spans="1:14" x14ac:dyDescent="0.2">
      <c r="A8568" s="231" t="str">
        <f t="shared" si="259"/>
        <v>RC1.522NO_thin030</v>
      </c>
      <c r="B8568" s="223" t="s">
        <v>236</v>
      </c>
      <c r="C8568" s="224">
        <v>1.5</v>
      </c>
      <c r="D8568" s="223">
        <v>22</v>
      </c>
      <c r="E8568" s="223" t="s">
        <v>199</v>
      </c>
      <c r="F8568" s="225" t="s">
        <v>6</v>
      </c>
      <c r="G8568" s="226">
        <v>19.12</v>
      </c>
      <c r="H8568" s="226">
        <v>5.26</v>
      </c>
      <c r="I8568" s="226">
        <v>24.38</v>
      </c>
      <c r="J8568" s="227">
        <v>121.92</v>
      </c>
      <c r="K8568" s="227">
        <v>712.56</v>
      </c>
      <c r="L8568" s="228">
        <v>0</v>
      </c>
      <c r="M8568" s="229">
        <f t="shared" si="260"/>
        <v>712.56</v>
      </c>
      <c r="N8568" s="230">
        <v>0</v>
      </c>
    </row>
    <row r="8569" spans="1:14" x14ac:dyDescent="0.2">
      <c r="A8569" s="231" t="str">
        <f t="shared" si="259"/>
        <v>RC1.522NO_thin035</v>
      </c>
      <c r="B8569" s="223" t="s">
        <v>236</v>
      </c>
      <c r="C8569" s="224">
        <v>1.5</v>
      </c>
      <c r="D8569" s="223">
        <v>22</v>
      </c>
      <c r="E8569" s="223" t="s">
        <v>199</v>
      </c>
      <c r="F8569" s="225" t="s">
        <v>7</v>
      </c>
      <c r="G8569" s="226">
        <v>18.28</v>
      </c>
      <c r="H8569" s="226">
        <v>3.18</v>
      </c>
      <c r="I8569" s="226">
        <v>21.46</v>
      </c>
      <c r="J8569" s="227">
        <v>107.28</v>
      </c>
      <c r="K8569" s="227">
        <v>819.84</v>
      </c>
      <c r="L8569" s="228">
        <v>0</v>
      </c>
      <c r="M8569" s="229">
        <f t="shared" si="260"/>
        <v>819.84</v>
      </c>
      <c r="N8569" s="230">
        <v>0</v>
      </c>
    </row>
    <row r="8570" spans="1:14" x14ac:dyDescent="0.2">
      <c r="A8570" s="231" t="str">
        <f t="shared" si="259"/>
        <v>RC1.522NO_thin040</v>
      </c>
      <c r="B8570" s="223" t="s">
        <v>236</v>
      </c>
      <c r="C8570" s="224">
        <v>1.5</v>
      </c>
      <c r="D8570" s="223">
        <v>22</v>
      </c>
      <c r="E8570" s="223" t="s">
        <v>199</v>
      </c>
      <c r="F8570" s="225" t="s">
        <v>8</v>
      </c>
      <c r="G8570" s="226">
        <v>16.96</v>
      </c>
      <c r="H8570" s="226">
        <v>1.33</v>
      </c>
      <c r="I8570" s="226">
        <v>18.3</v>
      </c>
      <c r="J8570" s="227">
        <v>91.48</v>
      </c>
      <c r="K8570" s="227">
        <v>911.32</v>
      </c>
      <c r="L8570" s="228">
        <v>0</v>
      </c>
      <c r="M8570" s="229">
        <f t="shared" si="260"/>
        <v>911.32</v>
      </c>
      <c r="N8570" s="230">
        <v>0</v>
      </c>
    </row>
    <row r="8571" spans="1:14" x14ac:dyDescent="0.2">
      <c r="A8571" s="231" t="str">
        <f t="shared" si="259"/>
        <v>RC1.522NO_thin045</v>
      </c>
      <c r="B8571" s="223" t="s">
        <v>236</v>
      </c>
      <c r="C8571" s="224">
        <v>1.5</v>
      </c>
      <c r="D8571" s="223">
        <v>22</v>
      </c>
      <c r="E8571" s="223" t="s">
        <v>199</v>
      </c>
      <c r="F8571" s="225" t="s">
        <v>9</v>
      </c>
      <c r="G8571" s="226">
        <v>15.95</v>
      </c>
      <c r="H8571" s="226">
        <v>0.11</v>
      </c>
      <c r="I8571" s="226">
        <v>16.059999999999999</v>
      </c>
      <c r="J8571" s="227">
        <v>80.3</v>
      </c>
      <c r="K8571" s="227">
        <v>991.62</v>
      </c>
      <c r="L8571" s="228">
        <v>0</v>
      </c>
      <c r="M8571" s="229">
        <f t="shared" si="260"/>
        <v>991.62</v>
      </c>
      <c r="N8571" s="230">
        <v>0</v>
      </c>
    </row>
    <row r="8572" spans="1:14" x14ac:dyDescent="0.2">
      <c r="A8572" s="231" t="str">
        <f t="shared" si="259"/>
        <v>RC1.522NO_thin050</v>
      </c>
      <c r="B8572" s="223" t="s">
        <v>236</v>
      </c>
      <c r="C8572" s="224">
        <v>1.5</v>
      </c>
      <c r="D8572" s="223">
        <v>22</v>
      </c>
      <c r="E8572" s="223" t="s">
        <v>199</v>
      </c>
      <c r="F8572" s="225" t="s">
        <v>10</v>
      </c>
      <c r="G8572" s="226">
        <v>14.61</v>
      </c>
      <c r="H8572" s="226">
        <v>0.93</v>
      </c>
      <c r="I8572" s="226">
        <v>15.54</v>
      </c>
      <c r="J8572" s="227">
        <v>77.680000000000007</v>
      </c>
      <c r="K8572" s="227">
        <v>1069.3</v>
      </c>
      <c r="L8572" s="228">
        <v>0</v>
      </c>
      <c r="M8572" s="229">
        <f t="shared" si="260"/>
        <v>1069.3</v>
      </c>
      <c r="N8572" s="230">
        <v>0</v>
      </c>
    </row>
    <row r="8573" spans="1:14" x14ac:dyDescent="0.2">
      <c r="A8573" s="231" t="str">
        <f t="shared" si="259"/>
        <v>RC1.522NO_thin055</v>
      </c>
      <c r="B8573" s="223" t="s">
        <v>236</v>
      </c>
      <c r="C8573" s="224">
        <v>1.5</v>
      </c>
      <c r="D8573" s="223">
        <v>22</v>
      </c>
      <c r="E8573" s="223" t="s">
        <v>199</v>
      </c>
      <c r="F8573" s="225" t="s">
        <v>11</v>
      </c>
      <c r="G8573" s="226">
        <v>13.76</v>
      </c>
      <c r="H8573" s="226">
        <v>-0.01</v>
      </c>
      <c r="I8573" s="226">
        <v>13.75</v>
      </c>
      <c r="J8573" s="227">
        <v>68.739999999999995</v>
      </c>
      <c r="K8573" s="227">
        <v>1138.04</v>
      </c>
      <c r="L8573" s="228">
        <v>0</v>
      </c>
      <c r="M8573" s="229">
        <f t="shared" si="260"/>
        <v>1138.04</v>
      </c>
      <c r="N8573" s="230">
        <v>0</v>
      </c>
    </row>
    <row r="8574" spans="1:14" x14ac:dyDescent="0.2">
      <c r="A8574" s="231" t="str">
        <f t="shared" si="259"/>
        <v>RC1.522NO_thin060</v>
      </c>
      <c r="B8574" s="223" t="s">
        <v>236</v>
      </c>
      <c r="C8574" s="224">
        <v>1.5</v>
      </c>
      <c r="D8574" s="223">
        <v>22</v>
      </c>
      <c r="E8574" s="223" t="s">
        <v>199</v>
      </c>
      <c r="F8574" s="225" t="s">
        <v>12</v>
      </c>
      <c r="G8574" s="226">
        <v>12.55</v>
      </c>
      <c r="H8574" s="226">
        <v>-0.36</v>
      </c>
      <c r="I8574" s="226">
        <v>12.2</v>
      </c>
      <c r="J8574" s="227">
        <v>61</v>
      </c>
      <c r="K8574" s="227">
        <v>1199.04</v>
      </c>
      <c r="L8574" s="228">
        <v>0</v>
      </c>
      <c r="M8574" s="229">
        <f t="shared" si="260"/>
        <v>1199.04</v>
      </c>
      <c r="N8574" s="230">
        <v>0</v>
      </c>
    </row>
    <row r="8575" spans="1:14" x14ac:dyDescent="0.2">
      <c r="A8575" s="231" t="str">
        <f t="shared" si="259"/>
        <v>RC1.522NO_thin065</v>
      </c>
      <c r="B8575" s="223" t="s">
        <v>236</v>
      </c>
      <c r="C8575" s="224">
        <v>1.5</v>
      </c>
      <c r="D8575" s="223">
        <v>22</v>
      </c>
      <c r="E8575" s="223" t="s">
        <v>199</v>
      </c>
      <c r="F8575" s="225" t="s">
        <v>13</v>
      </c>
      <c r="G8575" s="226">
        <v>11.81</v>
      </c>
      <c r="H8575" s="226">
        <v>-0.36</v>
      </c>
      <c r="I8575" s="226">
        <v>11.45</v>
      </c>
      <c r="J8575" s="227">
        <v>57.27</v>
      </c>
      <c r="K8575" s="227">
        <v>1256.31</v>
      </c>
      <c r="L8575" s="228">
        <v>0</v>
      </c>
      <c r="M8575" s="229">
        <f t="shared" si="260"/>
        <v>1256.31</v>
      </c>
      <c r="N8575" s="230">
        <v>0</v>
      </c>
    </row>
    <row r="8576" spans="1:14" x14ac:dyDescent="0.2">
      <c r="A8576" s="231" t="str">
        <f t="shared" si="259"/>
        <v>RC1.522NO_thin070</v>
      </c>
      <c r="B8576" s="223" t="s">
        <v>236</v>
      </c>
      <c r="C8576" s="224">
        <v>1.5</v>
      </c>
      <c r="D8576" s="223">
        <v>22</v>
      </c>
      <c r="E8576" s="223" t="s">
        <v>199</v>
      </c>
      <c r="F8576" s="225" t="s">
        <v>200</v>
      </c>
      <c r="G8576" s="226">
        <v>10.84</v>
      </c>
      <c r="H8576" s="226">
        <v>-0.5</v>
      </c>
      <c r="I8576" s="226">
        <v>10.33</v>
      </c>
      <c r="J8576" s="227">
        <v>51.66</v>
      </c>
      <c r="K8576" s="227">
        <v>1307.97</v>
      </c>
      <c r="L8576" s="228">
        <v>0</v>
      </c>
      <c r="M8576" s="229">
        <f t="shared" si="260"/>
        <v>1307.97</v>
      </c>
      <c r="N8576" s="230">
        <v>0</v>
      </c>
    </row>
    <row r="8577" spans="1:14" x14ac:dyDescent="0.2">
      <c r="A8577" s="231" t="str">
        <f t="shared" si="259"/>
        <v>RC1.522NO_thin075</v>
      </c>
      <c r="B8577" s="223" t="s">
        <v>236</v>
      </c>
      <c r="C8577" s="224">
        <v>1.5</v>
      </c>
      <c r="D8577" s="223">
        <v>22</v>
      </c>
      <c r="E8577" s="223" t="s">
        <v>199</v>
      </c>
      <c r="F8577" s="225" t="s">
        <v>201</v>
      </c>
      <c r="G8577" s="226">
        <v>9.81</v>
      </c>
      <c r="H8577" s="226">
        <v>-0.56999999999999995</v>
      </c>
      <c r="I8577" s="226">
        <v>9.23</v>
      </c>
      <c r="J8577" s="227">
        <v>46.17</v>
      </c>
      <c r="K8577" s="227">
        <v>1354.14</v>
      </c>
      <c r="L8577" s="228">
        <v>0</v>
      </c>
      <c r="M8577" s="229">
        <f t="shared" si="260"/>
        <v>1354.14</v>
      </c>
      <c r="N8577" s="230">
        <v>0</v>
      </c>
    </row>
    <row r="8578" spans="1:14" x14ac:dyDescent="0.2">
      <c r="A8578" s="231" t="str">
        <f t="shared" ref="A8578:A8641" si="261">CONCATENATE(LEFT(B8578,2),TEXT(C8578,"0.0"),TEXT(D8578,"00"),E8578,TEXT(LEFT(F8578,3),"000"))</f>
        <v>RC1.522NO_thin080</v>
      </c>
      <c r="B8578" s="223" t="s">
        <v>236</v>
      </c>
      <c r="C8578" s="224">
        <v>1.5</v>
      </c>
      <c r="D8578" s="223">
        <v>22</v>
      </c>
      <c r="E8578" s="223" t="s">
        <v>199</v>
      </c>
      <c r="F8578" s="225" t="s">
        <v>202</v>
      </c>
      <c r="G8578" s="226">
        <v>9.0399999999999991</v>
      </c>
      <c r="H8578" s="226">
        <v>-0.13</v>
      </c>
      <c r="I8578" s="226">
        <v>8.91</v>
      </c>
      <c r="J8578" s="227">
        <v>44.55</v>
      </c>
      <c r="K8578" s="227">
        <v>1398.68</v>
      </c>
      <c r="L8578" s="228">
        <v>0</v>
      </c>
      <c r="M8578" s="229">
        <f t="shared" si="260"/>
        <v>1398.68</v>
      </c>
      <c r="N8578" s="230">
        <v>0</v>
      </c>
    </row>
    <row r="8579" spans="1:14" x14ac:dyDescent="0.2">
      <c r="A8579" s="231" t="str">
        <f t="shared" si="261"/>
        <v>RC1.522NO_thin085</v>
      </c>
      <c r="B8579" s="223" t="s">
        <v>236</v>
      </c>
      <c r="C8579" s="224">
        <v>1.5</v>
      </c>
      <c r="D8579" s="223">
        <v>22</v>
      </c>
      <c r="E8579" s="223" t="s">
        <v>199</v>
      </c>
      <c r="F8579" s="225" t="s">
        <v>203</v>
      </c>
      <c r="G8579" s="226">
        <v>8.84</v>
      </c>
      <c r="H8579" s="226">
        <v>-0.81</v>
      </c>
      <c r="I8579" s="226">
        <v>8.0299999999999994</v>
      </c>
      <c r="J8579" s="227">
        <v>40.14</v>
      </c>
      <c r="K8579" s="227">
        <v>1438.82</v>
      </c>
      <c r="L8579" s="228">
        <v>0</v>
      </c>
      <c r="M8579" s="229">
        <f t="shared" si="260"/>
        <v>1438.82</v>
      </c>
      <c r="N8579" s="230">
        <v>0</v>
      </c>
    </row>
    <row r="8580" spans="1:14" x14ac:dyDescent="0.2">
      <c r="A8580" s="231" t="str">
        <f t="shared" si="261"/>
        <v>RC1.522NO_thin090</v>
      </c>
      <c r="B8580" s="223" t="s">
        <v>236</v>
      </c>
      <c r="C8580" s="224">
        <v>1.5</v>
      </c>
      <c r="D8580" s="223">
        <v>22</v>
      </c>
      <c r="E8580" s="223" t="s">
        <v>199</v>
      </c>
      <c r="F8580" s="225" t="s">
        <v>204</v>
      </c>
      <c r="G8580" s="226">
        <v>8.01</v>
      </c>
      <c r="H8580" s="226">
        <v>-0.83</v>
      </c>
      <c r="I8580" s="226">
        <v>7.18</v>
      </c>
      <c r="J8580" s="227">
        <v>35.880000000000003</v>
      </c>
      <c r="K8580" s="227">
        <v>1474.7</v>
      </c>
      <c r="L8580" s="228">
        <v>0</v>
      </c>
      <c r="M8580" s="229">
        <f t="shared" si="260"/>
        <v>1474.7</v>
      </c>
      <c r="N8580" s="230">
        <v>0</v>
      </c>
    </row>
    <row r="8581" spans="1:14" x14ac:dyDescent="0.2">
      <c r="A8581" s="231" t="str">
        <f t="shared" si="261"/>
        <v>RC1.522NO_thin095</v>
      </c>
      <c r="B8581" s="223" t="s">
        <v>236</v>
      </c>
      <c r="C8581" s="224">
        <v>1.5</v>
      </c>
      <c r="D8581" s="223">
        <v>22</v>
      </c>
      <c r="E8581" s="223" t="s">
        <v>199</v>
      </c>
      <c r="F8581" s="225" t="s">
        <v>205</v>
      </c>
      <c r="G8581" s="226">
        <v>7.21</v>
      </c>
      <c r="H8581" s="226">
        <v>-0.81</v>
      </c>
      <c r="I8581" s="226">
        <v>6.41</v>
      </c>
      <c r="J8581" s="227">
        <v>32.03</v>
      </c>
      <c r="K8581" s="227">
        <v>1506.74</v>
      </c>
      <c r="L8581" s="228">
        <v>0</v>
      </c>
      <c r="M8581" s="229">
        <f t="shared" si="260"/>
        <v>1506.74</v>
      </c>
      <c r="N8581" s="230">
        <v>0</v>
      </c>
    </row>
    <row r="8582" spans="1:14" x14ac:dyDescent="0.2">
      <c r="A8582" s="231" t="str">
        <f t="shared" si="261"/>
        <v>RC1.522NO_thin100</v>
      </c>
      <c r="B8582" s="223" t="s">
        <v>236</v>
      </c>
      <c r="C8582" s="224">
        <v>1.5</v>
      </c>
      <c r="D8582" s="223">
        <v>22</v>
      </c>
      <c r="E8582" s="223" t="s">
        <v>199</v>
      </c>
      <c r="F8582" s="225" t="s">
        <v>206</v>
      </c>
      <c r="G8582" s="226">
        <v>6.66</v>
      </c>
      <c r="H8582" s="226">
        <v>-0.77</v>
      </c>
      <c r="I8582" s="226">
        <v>5.89</v>
      </c>
      <c r="J8582" s="227">
        <v>29.45</v>
      </c>
      <c r="K8582" s="227">
        <v>1536.19</v>
      </c>
      <c r="L8582" s="228">
        <v>0</v>
      </c>
      <c r="M8582" s="229">
        <f t="shared" si="260"/>
        <v>1536.19</v>
      </c>
      <c r="N8582" s="230">
        <v>0</v>
      </c>
    </row>
    <row r="8583" spans="1:14" x14ac:dyDescent="0.2">
      <c r="A8583" s="231" t="str">
        <f t="shared" si="261"/>
        <v>RC1.522NO_thin105</v>
      </c>
      <c r="B8583" s="223" t="s">
        <v>236</v>
      </c>
      <c r="C8583" s="224">
        <v>1.5</v>
      </c>
      <c r="D8583" s="223">
        <v>22</v>
      </c>
      <c r="E8583" s="223" t="s">
        <v>199</v>
      </c>
      <c r="F8583" s="225" t="s">
        <v>207</v>
      </c>
      <c r="G8583" s="226">
        <v>6.17</v>
      </c>
      <c r="H8583" s="226">
        <v>-0.73</v>
      </c>
      <c r="I8583" s="226">
        <v>5.44</v>
      </c>
      <c r="J8583" s="227">
        <v>27.19</v>
      </c>
      <c r="K8583" s="227">
        <v>1563.38</v>
      </c>
      <c r="L8583" s="228">
        <v>0</v>
      </c>
      <c r="M8583" s="229">
        <f t="shared" si="260"/>
        <v>1563.38</v>
      </c>
      <c r="N8583" s="230">
        <v>0</v>
      </c>
    </row>
    <row r="8584" spans="1:14" x14ac:dyDescent="0.2">
      <c r="A8584" s="231" t="str">
        <f t="shared" si="261"/>
        <v>RC1.522NO_thin110</v>
      </c>
      <c r="B8584" s="223" t="s">
        <v>236</v>
      </c>
      <c r="C8584" s="224">
        <v>1.5</v>
      </c>
      <c r="D8584" s="223">
        <v>22</v>
      </c>
      <c r="E8584" s="223" t="s">
        <v>199</v>
      </c>
      <c r="F8584" s="225" t="s">
        <v>208</v>
      </c>
      <c r="G8584" s="226">
        <v>5.73</v>
      </c>
      <c r="H8584" s="226">
        <v>-0.68</v>
      </c>
      <c r="I8584" s="226">
        <v>5.05</v>
      </c>
      <c r="J8584" s="227">
        <v>25.25</v>
      </c>
      <c r="K8584" s="227">
        <v>1588.63</v>
      </c>
      <c r="L8584" s="228">
        <v>0</v>
      </c>
      <c r="M8584" s="229">
        <f t="shared" si="260"/>
        <v>1588.63</v>
      </c>
      <c r="N8584" s="230">
        <v>0</v>
      </c>
    </row>
    <row r="8585" spans="1:14" x14ac:dyDescent="0.2">
      <c r="A8585" s="231" t="str">
        <f t="shared" si="261"/>
        <v>RC1.522NO_thin115</v>
      </c>
      <c r="B8585" s="223" t="s">
        <v>236</v>
      </c>
      <c r="C8585" s="224">
        <v>1.5</v>
      </c>
      <c r="D8585" s="223">
        <v>22</v>
      </c>
      <c r="E8585" s="223" t="s">
        <v>199</v>
      </c>
      <c r="F8585" s="225" t="s">
        <v>209</v>
      </c>
      <c r="G8585" s="226">
        <v>5.33</v>
      </c>
      <c r="H8585" s="226">
        <v>-0.65</v>
      </c>
      <c r="I8585" s="226">
        <v>4.68</v>
      </c>
      <c r="J8585" s="227">
        <v>23.39</v>
      </c>
      <c r="K8585" s="227">
        <v>1612.02</v>
      </c>
      <c r="L8585" s="228">
        <v>0</v>
      </c>
      <c r="M8585" s="229">
        <f t="shared" si="260"/>
        <v>1612.02</v>
      </c>
      <c r="N8585" s="230">
        <v>0</v>
      </c>
    </row>
    <row r="8586" spans="1:14" x14ac:dyDescent="0.2">
      <c r="A8586" s="231" t="str">
        <f t="shared" si="261"/>
        <v>RC1.522NO_thin120</v>
      </c>
      <c r="B8586" s="223" t="s">
        <v>236</v>
      </c>
      <c r="C8586" s="224">
        <v>1.5</v>
      </c>
      <c r="D8586" s="223">
        <v>22</v>
      </c>
      <c r="E8586" s="223" t="s">
        <v>199</v>
      </c>
      <c r="F8586" s="225" t="s">
        <v>210</v>
      </c>
      <c r="G8586" s="226">
        <v>4.9400000000000004</v>
      </c>
      <c r="H8586" s="226">
        <v>-0.61</v>
      </c>
      <c r="I8586" s="226">
        <v>4.32</v>
      </c>
      <c r="J8586" s="227">
        <v>21.62</v>
      </c>
      <c r="K8586" s="227">
        <v>1633.64</v>
      </c>
      <c r="L8586" s="228">
        <v>0</v>
      </c>
      <c r="M8586" s="229">
        <f t="shared" si="260"/>
        <v>1633.64</v>
      </c>
      <c r="N8586" s="230">
        <v>0</v>
      </c>
    </row>
    <row r="8587" spans="1:14" x14ac:dyDescent="0.2">
      <c r="A8587" s="231" t="str">
        <f t="shared" si="261"/>
        <v>RC1.522NO_thin125</v>
      </c>
      <c r="B8587" s="223" t="s">
        <v>236</v>
      </c>
      <c r="C8587" s="224">
        <v>1.5</v>
      </c>
      <c r="D8587" s="223">
        <v>22</v>
      </c>
      <c r="E8587" s="223" t="s">
        <v>199</v>
      </c>
      <c r="F8587" s="225" t="s">
        <v>211</v>
      </c>
      <c r="G8587" s="226">
        <v>4.54</v>
      </c>
      <c r="H8587" s="226">
        <v>-0.57999999999999996</v>
      </c>
      <c r="I8587" s="226">
        <v>3.95</v>
      </c>
      <c r="J8587" s="227">
        <v>19.77</v>
      </c>
      <c r="K8587" s="227">
        <v>1653.4</v>
      </c>
      <c r="L8587" s="228">
        <v>0</v>
      </c>
      <c r="M8587" s="229">
        <f t="shared" si="260"/>
        <v>1653.4</v>
      </c>
      <c r="N8587" s="230">
        <v>0</v>
      </c>
    </row>
    <row r="8588" spans="1:14" x14ac:dyDescent="0.2">
      <c r="A8588" s="231" t="str">
        <f t="shared" si="261"/>
        <v>RC1.522NO_thin130</v>
      </c>
      <c r="B8588" s="223" t="s">
        <v>236</v>
      </c>
      <c r="C8588" s="224">
        <v>1.5</v>
      </c>
      <c r="D8588" s="223">
        <v>22</v>
      </c>
      <c r="E8588" s="223" t="s">
        <v>199</v>
      </c>
      <c r="F8588" s="225" t="s">
        <v>212</v>
      </c>
      <c r="G8588" s="226">
        <v>4.22</v>
      </c>
      <c r="H8588" s="226">
        <v>-0.55000000000000004</v>
      </c>
      <c r="I8588" s="226">
        <v>3.67</v>
      </c>
      <c r="J8588" s="227">
        <v>18.34</v>
      </c>
      <c r="K8588" s="227">
        <v>1671.74</v>
      </c>
      <c r="L8588" s="228">
        <v>0</v>
      </c>
      <c r="M8588" s="229">
        <f t="shared" si="260"/>
        <v>1671.74</v>
      </c>
      <c r="N8588" s="230">
        <v>0</v>
      </c>
    </row>
    <row r="8589" spans="1:14" x14ac:dyDescent="0.2">
      <c r="A8589" s="231" t="str">
        <f t="shared" si="261"/>
        <v>RC1.522NO_thin135</v>
      </c>
      <c r="B8589" s="223" t="s">
        <v>236</v>
      </c>
      <c r="C8589" s="224">
        <v>1.5</v>
      </c>
      <c r="D8589" s="223">
        <v>22</v>
      </c>
      <c r="E8589" s="223" t="s">
        <v>199</v>
      </c>
      <c r="F8589" s="225" t="s">
        <v>213</v>
      </c>
      <c r="G8589" s="226">
        <v>3.9</v>
      </c>
      <c r="H8589" s="226">
        <v>-0.51</v>
      </c>
      <c r="I8589" s="226">
        <v>3.38</v>
      </c>
      <c r="J8589" s="227">
        <v>16.920000000000002</v>
      </c>
      <c r="K8589" s="227">
        <v>1688.66</v>
      </c>
      <c r="L8589" s="228">
        <v>0</v>
      </c>
      <c r="M8589" s="229">
        <f t="shared" si="260"/>
        <v>1688.66</v>
      </c>
      <c r="N8589" s="230">
        <v>0</v>
      </c>
    </row>
    <row r="8590" spans="1:14" x14ac:dyDescent="0.2">
      <c r="A8590" s="231" t="str">
        <f t="shared" si="261"/>
        <v>RC1.522NO_thin140</v>
      </c>
      <c r="B8590" s="223" t="s">
        <v>236</v>
      </c>
      <c r="C8590" s="224">
        <v>1.5</v>
      </c>
      <c r="D8590" s="223">
        <v>22</v>
      </c>
      <c r="E8590" s="223" t="s">
        <v>199</v>
      </c>
      <c r="F8590" s="225" t="s">
        <v>214</v>
      </c>
      <c r="G8590" s="226">
        <v>3.62</v>
      </c>
      <c r="H8590" s="226">
        <v>-0.48</v>
      </c>
      <c r="I8590" s="226">
        <v>3.14</v>
      </c>
      <c r="J8590" s="227">
        <v>15.68</v>
      </c>
      <c r="K8590" s="227">
        <v>1704.33</v>
      </c>
      <c r="L8590" s="228">
        <v>0</v>
      </c>
      <c r="M8590" s="229">
        <f t="shared" si="260"/>
        <v>1704.33</v>
      </c>
      <c r="N8590" s="230">
        <v>0</v>
      </c>
    </row>
    <row r="8591" spans="1:14" x14ac:dyDescent="0.2">
      <c r="A8591" s="231" t="str">
        <f t="shared" si="261"/>
        <v>RC1.522NO_thin145</v>
      </c>
      <c r="B8591" s="223" t="s">
        <v>236</v>
      </c>
      <c r="C8591" s="224">
        <v>1.5</v>
      </c>
      <c r="D8591" s="223">
        <v>22</v>
      </c>
      <c r="E8591" s="223" t="s">
        <v>199</v>
      </c>
      <c r="F8591" s="225" t="s">
        <v>215</v>
      </c>
      <c r="G8591" s="226">
        <v>3.35</v>
      </c>
      <c r="H8591" s="226">
        <v>-0.45</v>
      </c>
      <c r="I8591" s="226">
        <v>2.9</v>
      </c>
      <c r="J8591" s="227">
        <v>14.5</v>
      </c>
      <c r="K8591" s="227">
        <v>1718.84</v>
      </c>
      <c r="L8591" s="228">
        <v>0</v>
      </c>
      <c r="M8591" s="229">
        <f t="shared" si="260"/>
        <v>1718.84</v>
      </c>
      <c r="N8591" s="230">
        <v>0</v>
      </c>
    </row>
    <row r="8592" spans="1:14" x14ac:dyDescent="0.2">
      <c r="A8592" s="231" t="str">
        <f t="shared" si="261"/>
        <v>RC1.522NO_thin150</v>
      </c>
      <c r="B8592" s="223" t="s">
        <v>236</v>
      </c>
      <c r="C8592" s="224">
        <v>1.5</v>
      </c>
      <c r="D8592" s="223">
        <v>22</v>
      </c>
      <c r="E8592" s="223" t="s">
        <v>199</v>
      </c>
      <c r="F8592" s="225" t="s">
        <v>216</v>
      </c>
      <c r="G8592" s="226">
        <v>3.04</v>
      </c>
      <c r="H8592" s="226">
        <v>-0.41</v>
      </c>
      <c r="I8592" s="226">
        <v>2.63</v>
      </c>
      <c r="J8592" s="227">
        <v>13.14</v>
      </c>
      <c r="K8592" s="227">
        <v>1731.98</v>
      </c>
      <c r="L8592" s="228">
        <v>0</v>
      </c>
      <c r="M8592" s="229">
        <f t="shared" si="260"/>
        <v>1731.98</v>
      </c>
      <c r="N8592" s="230">
        <v>0</v>
      </c>
    </row>
    <row r="8593" spans="1:14" x14ac:dyDescent="0.2">
      <c r="A8593" s="231" t="str">
        <f t="shared" si="261"/>
        <v>RC1.522NO_thin155</v>
      </c>
      <c r="B8593" s="223" t="s">
        <v>236</v>
      </c>
      <c r="C8593" s="224">
        <v>1.5</v>
      </c>
      <c r="D8593" s="223">
        <v>22</v>
      </c>
      <c r="E8593" s="223" t="s">
        <v>199</v>
      </c>
      <c r="F8593" s="225" t="s">
        <v>217</v>
      </c>
      <c r="G8593" s="226">
        <v>2.84</v>
      </c>
      <c r="H8593" s="226">
        <v>-0.39</v>
      </c>
      <c r="I8593" s="226">
        <v>2.4500000000000002</v>
      </c>
      <c r="J8593" s="227">
        <v>12.27</v>
      </c>
      <c r="K8593" s="227">
        <v>1744.25</v>
      </c>
      <c r="L8593" s="228">
        <v>0</v>
      </c>
      <c r="M8593" s="229">
        <f t="shared" si="260"/>
        <v>1744.25</v>
      </c>
      <c r="N8593" s="230">
        <v>0</v>
      </c>
    </row>
    <row r="8594" spans="1:14" x14ac:dyDescent="0.2">
      <c r="A8594" s="231" t="str">
        <f t="shared" si="261"/>
        <v>RC1.522NO_thin160</v>
      </c>
      <c r="B8594" s="223" t="s">
        <v>236</v>
      </c>
      <c r="C8594" s="224">
        <v>1.5</v>
      </c>
      <c r="D8594" s="223">
        <v>22</v>
      </c>
      <c r="E8594" s="223" t="s">
        <v>199</v>
      </c>
      <c r="F8594" s="225" t="s">
        <v>218</v>
      </c>
      <c r="G8594" s="226">
        <v>2.68</v>
      </c>
      <c r="H8594" s="226">
        <v>-0.36</v>
      </c>
      <c r="I8594" s="226">
        <v>2.3199999999999998</v>
      </c>
      <c r="J8594" s="227">
        <v>11.6</v>
      </c>
      <c r="K8594" s="227">
        <v>1755.85</v>
      </c>
      <c r="L8594" s="228">
        <v>0</v>
      </c>
      <c r="M8594" s="229">
        <f t="shared" si="260"/>
        <v>1755.85</v>
      </c>
      <c r="N8594" s="230">
        <v>0</v>
      </c>
    </row>
    <row r="8595" spans="1:14" x14ac:dyDescent="0.2">
      <c r="A8595" s="231" t="str">
        <f t="shared" si="261"/>
        <v>RC1.522NO_thin165</v>
      </c>
      <c r="B8595" s="223" t="s">
        <v>236</v>
      </c>
      <c r="C8595" s="224">
        <v>1.5</v>
      </c>
      <c r="D8595" s="223">
        <v>22</v>
      </c>
      <c r="E8595" s="223" t="s">
        <v>199</v>
      </c>
      <c r="F8595" s="225" t="s">
        <v>219</v>
      </c>
      <c r="G8595" s="226">
        <v>2.4</v>
      </c>
      <c r="H8595" s="226">
        <v>-0.33</v>
      </c>
      <c r="I8595" s="226">
        <v>2.06</v>
      </c>
      <c r="J8595" s="227">
        <v>10.32</v>
      </c>
      <c r="K8595" s="227">
        <v>1766.18</v>
      </c>
      <c r="L8595" s="228">
        <v>0</v>
      </c>
      <c r="M8595" s="229">
        <f t="shared" si="260"/>
        <v>1766.18</v>
      </c>
      <c r="N8595" s="230">
        <v>0</v>
      </c>
    </row>
    <row r="8596" spans="1:14" x14ac:dyDescent="0.2">
      <c r="A8596" s="231" t="str">
        <f t="shared" si="261"/>
        <v>RC1.522NO_thin170</v>
      </c>
      <c r="B8596" s="223" t="s">
        <v>236</v>
      </c>
      <c r="C8596" s="224">
        <v>1.5</v>
      </c>
      <c r="D8596" s="223">
        <v>22</v>
      </c>
      <c r="E8596" s="223" t="s">
        <v>199</v>
      </c>
      <c r="F8596" s="225" t="s">
        <v>220</v>
      </c>
      <c r="G8596" s="226">
        <v>2.25</v>
      </c>
      <c r="H8596" s="226">
        <v>-0.31</v>
      </c>
      <c r="I8596" s="226">
        <v>1.94</v>
      </c>
      <c r="J8596" s="227">
        <v>9.6999999999999993</v>
      </c>
      <c r="K8596" s="227">
        <v>1775.88</v>
      </c>
      <c r="L8596" s="228">
        <v>0</v>
      </c>
      <c r="M8596" s="229">
        <f t="shared" si="260"/>
        <v>1775.88</v>
      </c>
      <c r="N8596" s="230">
        <v>0</v>
      </c>
    </row>
    <row r="8597" spans="1:14" x14ac:dyDescent="0.2">
      <c r="A8597" s="231" t="str">
        <f t="shared" si="261"/>
        <v>RC1.522NO_thin175</v>
      </c>
      <c r="B8597" s="223" t="s">
        <v>236</v>
      </c>
      <c r="C8597" s="224">
        <v>1.5</v>
      </c>
      <c r="D8597" s="223">
        <v>22</v>
      </c>
      <c r="E8597" s="223" t="s">
        <v>199</v>
      </c>
      <c r="F8597" s="225" t="s">
        <v>221</v>
      </c>
      <c r="G8597" s="226">
        <v>2.08</v>
      </c>
      <c r="H8597" s="226">
        <v>-0.28000000000000003</v>
      </c>
      <c r="I8597" s="226">
        <v>1.8</v>
      </c>
      <c r="J8597" s="227">
        <v>9.01</v>
      </c>
      <c r="K8597" s="227">
        <v>1784.89</v>
      </c>
      <c r="L8597" s="228">
        <v>0</v>
      </c>
      <c r="M8597" s="229">
        <f t="shared" si="260"/>
        <v>1784.89</v>
      </c>
      <c r="N8597" s="230">
        <v>0</v>
      </c>
    </row>
    <row r="8598" spans="1:14" x14ac:dyDescent="0.2">
      <c r="A8598" s="231" t="str">
        <f t="shared" si="261"/>
        <v>RC1.522NO_thin180</v>
      </c>
      <c r="B8598" s="223" t="s">
        <v>236</v>
      </c>
      <c r="C8598" s="224">
        <v>1.5</v>
      </c>
      <c r="D8598" s="223">
        <v>22</v>
      </c>
      <c r="E8598" s="223" t="s">
        <v>199</v>
      </c>
      <c r="F8598" s="225" t="s">
        <v>222</v>
      </c>
      <c r="G8598" s="226">
        <v>1.91</v>
      </c>
      <c r="H8598" s="226">
        <v>-0.26</v>
      </c>
      <c r="I8598" s="226">
        <v>1.65</v>
      </c>
      <c r="J8598" s="227">
        <v>8.27</v>
      </c>
      <c r="K8598" s="227">
        <v>1793.17</v>
      </c>
      <c r="L8598" s="228">
        <v>0</v>
      </c>
      <c r="M8598" s="229">
        <f t="shared" si="260"/>
        <v>1793.17</v>
      </c>
      <c r="N8598" s="230">
        <v>0</v>
      </c>
    </row>
    <row r="8599" spans="1:14" x14ac:dyDescent="0.2">
      <c r="A8599" s="231" t="str">
        <f t="shared" si="261"/>
        <v>RC1.522NO_thin185</v>
      </c>
      <c r="B8599" s="223" t="s">
        <v>236</v>
      </c>
      <c r="C8599" s="224">
        <v>1.5</v>
      </c>
      <c r="D8599" s="223">
        <v>22</v>
      </c>
      <c r="E8599" s="223" t="s">
        <v>199</v>
      </c>
      <c r="F8599" s="225" t="s">
        <v>223</v>
      </c>
      <c r="G8599" s="226">
        <v>1.77</v>
      </c>
      <c r="H8599" s="226">
        <v>-0.24</v>
      </c>
      <c r="I8599" s="226">
        <v>1.54</v>
      </c>
      <c r="J8599" s="227">
        <v>7.68</v>
      </c>
      <c r="K8599" s="227">
        <v>1800.85</v>
      </c>
      <c r="L8599" s="228">
        <v>0</v>
      </c>
      <c r="M8599" s="229">
        <f t="shared" si="260"/>
        <v>1800.85</v>
      </c>
      <c r="N8599" s="230">
        <v>0</v>
      </c>
    </row>
    <row r="8600" spans="1:14" x14ac:dyDescent="0.2">
      <c r="A8600" s="231" t="str">
        <f t="shared" si="261"/>
        <v>RC1.522NO_thin190</v>
      </c>
      <c r="B8600" s="223" t="s">
        <v>236</v>
      </c>
      <c r="C8600" s="224">
        <v>1.5</v>
      </c>
      <c r="D8600" s="223">
        <v>22</v>
      </c>
      <c r="E8600" s="223" t="s">
        <v>199</v>
      </c>
      <c r="F8600" s="225" t="s">
        <v>224</v>
      </c>
      <c r="G8600" s="226">
        <v>1.65</v>
      </c>
      <c r="H8600" s="226">
        <v>-0.21</v>
      </c>
      <c r="I8600" s="226">
        <v>1.44</v>
      </c>
      <c r="J8600" s="227">
        <v>7.2</v>
      </c>
      <c r="K8600" s="227">
        <v>1808.05</v>
      </c>
      <c r="L8600" s="228">
        <v>0</v>
      </c>
      <c r="M8600" s="229">
        <f t="shared" si="260"/>
        <v>1808.05</v>
      </c>
      <c r="N8600" s="230">
        <v>0</v>
      </c>
    </row>
    <row r="8601" spans="1:14" x14ac:dyDescent="0.2">
      <c r="A8601" s="231" t="str">
        <f t="shared" si="261"/>
        <v>RC1.522NO_thin195</v>
      </c>
      <c r="B8601" s="223" t="s">
        <v>236</v>
      </c>
      <c r="C8601" s="224">
        <v>1.5</v>
      </c>
      <c r="D8601" s="223">
        <v>22</v>
      </c>
      <c r="E8601" s="223" t="s">
        <v>199</v>
      </c>
      <c r="F8601" s="225" t="s">
        <v>225</v>
      </c>
      <c r="G8601" s="226">
        <v>1.49</v>
      </c>
      <c r="H8601" s="226">
        <v>-0.2</v>
      </c>
      <c r="I8601" s="226">
        <v>1.28</v>
      </c>
      <c r="J8601" s="227">
        <v>6.42</v>
      </c>
      <c r="K8601" s="227">
        <v>1814.47</v>
      </c>
      <c r="L8601" s="228">
        <v>0</v>
      </c>
      <c r="M8601" s="229">
        <f t="shared" si="260"/>
        <v>1814.47</v>
      </c>
      <c r="N8601" s="230">
        <v>0</v>
      </c>
    </row>
    <row r="8602" spans="1:14" x14ac:dyDescent="0.2">
      <c r="A8602" s="231" t="str">
        <f t="shared" si="261"/>
        <v>RC1.522Thinned000</v>
      </c>
      <c r="B8602" s="223" t="s">
        <v>236</v>
      </c>
      <c r="C8602" s="224">
        <v>1.5</v>
      </c>
      <c r="D8602" s="223">
        <v>22</v>
      </c>
      <c r="E8602" s="223" t="s">
        <v>172</v>
      </c>
      <c r="F8602" s="225" t="s">
        <v>0</v>
      </c>
      <c r="G8602" s="226">
        <v>1.26</v>
      </c>
      <c r="H8602" s="226">
        <v>1.28</v>
      </c>
      <c r="I8602" s="226">
        <v>2.54</v>
      </c>
      <c r="J8602" s="227">
        <v>12.68</v>
      </c>
      <c r="K8602" s="227">
        <v>12.68</v>
      </c>
      <c r="L8602" s="228">
        <v>0</v>
      </c>
      <c r="M8602" s="229">
        <f t="shared" si="260"/>
        <v>12.68</v>
      </c>
      <c r="N8602" s="230">
        <v>0</v>
      </c>
    </row>
    <row r="8603" spans="1:14" x14ac:dyDescent="0.2">
      <c r="A8603" s="231" t="str">
        <f t="shared" si="261"/>
        <v>RC1.522Thinned005</v>
      </c>
      <c r="B8603" s="223" t="s">
        <v>236</v>
      </c>
      <c r="C8603" s="224">
        <v>1.5</v>
      </c>
      <c r="D8603" s="223">
        <v>22</v>
      </c>
      <c r="E8603" s="223" t="s">
        <v>172</v>
      </c>
      <c r="F8603" s="225" t="s">
        <v>1</v>
      </c>
      <c r="G8603" s="226">
        <v>3.84</v>
      </c>
      <c r="H8603" s="226">
        <v>1.58</v>
      </c>
      <c r="I8603" s="226">
        <v>5.42</v>
      </c>
      <c r="J8603" s="227">
        <v>27.08</v>
      </c>
      <c r="K8603" s="227">
        <v>39.76</v>
      </c>
      <c r="L8603" s="228">
        <v>0</v>
      </c>
      <c r="M8603" s="229">
        <f t="shared" si="260"/>
        <v>39.76</v>
      </c>
      <c r="N8603" s="230">
        <v>0</v>
      </c>
    </row>
    <row r="8604" spans="1:14" x14ac:dyDescent="0.2">
      <c r="A8604" s="231" t="str">
        <f t="shared" si="261"/>
        <v>RC1.522Thinned010</v>
      </c>
      <c r="B8604" s="223" t="s">
        <v>236</v>
      </c>
      <c r="C8604" s="224">
        <v>1.5</v>
      </c>
      <c r="D8604" s="223">
        <v>22</v>
      </c>
      <c r="E8604" s="223" t="s">
        <v>172</v>
      </c>
      <c r="F8604" s="225" t="s">
        <v>2</v>
      </c>
      <c r="G8604" s="226">
        <v>11.72</v>
      </c>
      <c r="H8604" s="226">
        <v>1.59</v>
      </c>
      <c r="I8604" s="226">
        <v>13.3</v>
      </c>
      <c r="J8604" s="227">
        <v>66.52</v>
      </c>
      <c r="K8604" s="227">
        <v>106.29</v>
      </c>
      <c r="L8604" s="228">
        <v>0</v>
      </c>
      <c r="M8604" s="229">
        <f t="shared" si="260"/>
        <v>106.29</v>
      </c>
      <c r="N8604" s="230">
        <v>0</v>
      </c>
    </row>
    <row r="8605" spans="1:14" x14ac:dyDescent="0.2">
      <c r="A8605" s="231" t="str">
        <f t="shared" si="261"/>
        <v>RC1.522Thinned015</v>
      </c>
      <c r="B8605" s="223" t="s">
        <v>236</v>
      </c>
      <c r="C8605" s="224">
        <v>1.5</v>
      </c>
      <c r="D8605" s="223">
        <v>22</v>
      </c>
      <c r="E8605" s="223" t="s">
        <v>172</v>
      </c>
      <c r="F8605" s="225" t="s">
        <v>3</v>
      </c>
      <c r="G8605" s="226">
        <v>28.67</v>
      </c>
      <c r="H8605" s="226">
        <v>3.13</v>
      </c>
      <c r="I8605" s="226">
        <v>31.8</v>
      </c>
      <c r="J8605" s="227">
        <v>158.99</v>
      </c>
      <c r="K8605" s="227">
        <v>265.27999999999997</v>
      </c>
      <c r="L8605" s="228">
        <v>0</v>
      </c>
      <c r="M8605" s="229">
        <f t="shared" si="260"/>
        <v>265.27999999999997</v>
      </c>
      <c r="N8605" s="230">
        <v>0</v>
      </c>
    </row>
    <row r="8606" spans="1:14" x14ac:dyDescent="0.2">
      <c r="A8606" s="231" t="str">
        <f t="shared" si="261"/>
        <v>RC1.522Thinned020</v>
      </c>
      <c r="B8606" s="223" t="s">
        <v>236</v>
      </c>
      <c r="C8606" s="224">
        <v>1.5</v>
      </c>
      <c r="D8606" s="223">
        <v>22</v>
      </c>
      <c r="E8606" s="223" t="s">
        <v>172</v>
      </c>
      <c r="F8606" s="225" t="s">
        <v>4</v>
      </c>
      <c r="G8606" s="226">
        <v>7.47</v>
      </c>
      <c r="H8606" s="226">
        <v>4.62</v>
      </c>
      <c r="I8606" s="226">
        <v>12.09</v>
      </c>
      <c r="J8606" s="227">
        <v>60.44</v>
      </c>
      <c r="K8606" s="227">
        <v>325.70999999999998</v>
      </c>
      <c r="L8606" s="228">
        <v>-0.27</v>
      </c>
      <c r="M8606" s="229">
        <f t="shared" si="260"/>
        <v>325.44</v>
      </c>
      <c r="N8606" s="230">
        <v>15.73</v>
      </c>
    </row>
    <row r="8607" spans="1:14" x14ac:dyDescent="0.2">
      <c r="A8607" s="231" t="str">
        <f t="shared" si="261"/>
        <v>RC1.522Thinned025</v>
      </c>
      <c r="B8607" s="223" t="s">
        <v>236</v>
      </c>
      <c r="C8607" s="224">
        <v>1.5</v>
      </c>
      <c r="D8607" s="223">
        <v>22</v>
      </c>
      <c r="E8607" s="223" t="s">
        <v>172</v>
      </c>
      <c r="F8607" s="225" t="s">
        <v>5</v>
      </c>
      <c r="G8607" s="226">
        <v>11.73</v>
      </c>
      <c r="H8607" s="226">
        <v>0.85</v>
      </c>
      <c r="I8607" s="226">
        <v>12.58</v>
      </c>
      <c r="J8607" s="227">
        <v>62.9</v>
      </c>
      <c r="K8607" s="227">
        <v>388.61</v>
      </c>
      <c r="L8607" s="228">
        <v>-0.5</v>
      </c>
      <c r="M8607" s="229">
        <f t="shared" si="260"/>
        <v>388.11</v>
      </c>
      <c r="N8607" s="230">
        <v>13.28</v>
      </c>
    </row>
    <row r="8608" spans="1:14" x14ac:dyDescent="0.2">
      <c r="A8608" s="231" t="str">
        <f t="shared" si="261"/>
        <v>RC1.522Thinned030</v>
      </c>
      <c r="B8608" s="223" t="s">
        <v>236</v>
      </c>
      <c r="C8608" s="224">
        <v>1.5</v>
      </c>
      <c r="D8608" s="223">
        <v>22</v>
      </c>
      <c r="E8608" s="223" t="s">
        <v>172</v>
      </c>
      <c r="F8608" s="225" t="s">
        <v>6</v>
      </c>
      <c r="G8608" s="226">
        <v>12.57</v>
      </c>
      <c r="H8608" s="226">
        <v>3.54</v>
      </c>
      <c r="I8608" s="226">
        <v>16.11</v>
      </c>
      <c r="J8608" s="227">
        <v>80.53</v>
      </c>
      <c r="K8608" s="227">
        <v>469.15</v>
      </c>
      <c r="L8608" s="228">
        <v>-1.99</v>
      </c>
      <c r="M8608" s="229">
        <f t="shared" si="260"/>
        <v>467.15999999999997</v>
      </c>
      <c r="N8608" s="230">
        <v>8.43</v>
      </c>
    </row>
    <row r="8609" spans="1:14" x14ac:dyDescent="0.2">
      <c r="A8609" s="231" t="str">
        <f t="shared" si="261"/>
        <v>RC1.522Thinned035</v>
      </c>
      <c r="B8609" s="223" t="s">
        <v>236</v>
      </c>
      <c r="C8609" s="224">
        <v>1.5</v>
      </c>
      <c r="D8609" s="223">
        <v>22</v>
      </c>
      <c r="E8609" s="223" t="s">
        <v>172</v>
      </c>
      <c r="F8609" s="225" t="s">
        <v>7</v>
      </c>
      <c r="G8609" s="226">
        <v>12.06</v>
      </c>
      <c r="H8609" s="226">
        <v>3.05</v>
      </c>
      <c r="I8609" s="226">
        <v>15.11</v>
      </c>
      <c r="J8609" s="227">
        <v>75.569999999999993</v>
      </c>
      <c r="K8609" s="227">
        <v>544.71</v>
      </c>
      <c r="L8609" s="228">
        <v>-3.45</v>
      </c>
      <c r="M8609" s="229">
        <f t="shared" si="260"/>
        <v>541.26</v>
      </c>
      <c r="N8609" s="230">
        <v>8.2899999999999991</v>
      </c>
    </row>
    <row r="8610" spans="1:14" x14ac:dyDescent="0.2">
      <c r="A8610" s="231" t="str">
        <f t="shared" si="261"/>
        <v>RC1.522Thinned040</v>
      </c>
      <c r="B8610" s="223" t="s">
        <v>236</v>
      </c>
      <c r="C8610" s="224">
        <v>1.5</v>
      </c>
      <c r="D8610" s="223">
        <v>22</v>
      </c>
      <c r="E8610" s="223" t="s">
        <v>172</v>
      </c>
      <c r="F8610" s="225" t="s">
        <v>8</v>
      </c>
      <c r="G8610" s="226">
        <v>11.83</v>
      </c>
      <c r="H8610" s="226">
        <v>1.66</v>
      </c>
      <c r="I8610" s="226">
        <v>13.49</v>
      </c>
      <c r="J8610" s="227">
        <v>67.430000000000007</v>
      </c>
      <c r="K8610" s="227">
        <v>612.15</v>
      </c>
      <c r="L8610" s="228">
        <v>-4.9400000000000004</v>
      </c>
      <c r="M8610" s="229">
        <f t="shared" si="260"/>
        <v>607.20999999999992</v>
      </c>
      <c r="N8610" s="230">
        <v>8.48</v>
      </c>
    </row>
    <row r="8611" spans="1:14" x14ac:dyDescent="0.2">
      <c r="A8611" s="231" t="str">
        <f t="shared" si="261"/>
        <v>RC1.522Thinned045</v>
      </c>
      <c r="B8611" s="223" t="s">
        <v>236</v>
      </c>
      <c r="C8611" s="224">
        <v>1.5</v>
      </c>
      <c r="D8611" s="223">
        <v>22</v>
      </c>
      <c r="E8611" s="223" t="s">
        <v>172</v>
      </c>
      <c r="F8611" s="225" t="s">
        <v>9</v>
      </c>
      <c r="G8611" s="226">
        <v>9.41</v>
      </c>
      <c r="H8611" s="226">
        <v>0.84</v>
      </c>
      <c r="I8611" s="226">
        <v>10.25</v>
      </c>
      <c r="J8611" s="227">
        <v>51.26</v>
      </c>
      <c r="K8611" s="227">
        <v>663.41</v>
      </c>
      <c r="L8611" s="228">
        <v>-6.43</v>
      </c>
      <c r="M8611" s="229">
        <f t="shared" si="260"/>
        <v>656.98</v>
      </c>
      <c r="N8611" s="230">
        <v>8.4700000000000006</v>
      </c>
    </row>
    <row r="8612" spans="1:14" x14ac:dyDescent="0.2">
      <c r="A8612" s="231" t="str">
        <f t="shared" si="261"/>
        <v>RC1.522Thinned050</v>
      </c>
      <c r="B8612" s="223" t="s">
        <v>236</v>
      </c>
      <c r="C8612" s="224">
        <v>1.5</v>
      </c>
      <c r="D8612" s="223">
        <v>22</v>
      </c>
      <c r="E8612" s="223" t="s">
        <v>172</v>
      </c>
      <c r="F8612" s="225" t="s">
        <v>10</v>
      </c>
      <c r="G8612" s="226">
        <v>9.11</v>
      </c>
      <c r="H8612" s="226">
        <v>-0.02</v>
      </c>
      <c r="I8612" s="226">
        <v>9.09</v>
      </c>
      <c r="J8612" s="227">
        <v>45.46</v>
      </c>
      <c r="K8612" s="227">
        <v>708.87</v>
      </c>
      <c r="L8612" s="228">
        <v>-7.83</v>
      </c>
      <c r="M8612" s="229">
        <f t="shared" si="260"/>
        <v>701.04</v>
      </c>
      <c r="N8612" s="230">
        <v>7.95</v>
      </c>
    </row>
    <row r="8613" spans="1:14" x14ac:dyDescent="0.2">
      <c r="A8613" s="231" t="str">
        <f t="shared" si="261"/>
        <v>RC1.522Thinned055</v>
      </c>
      <c r="B8613" s="223" t="s">
        <v>236</v>
      </c>
      <c r="C8613" s="224">
        <v>1.5</v>
      </c>
      <c r="D8613" s="223">
        <v>22</v>
      </c>
      <c r="E8613" s="223" t="s">
        <v>172</v>
      </c>
      <c r="F8613" s="225" t="s">
        <v>11</v>
      </c>
      <c r="G8613" s="226">
        <v>9.06</v>
      </c>
      <c r="H8613" s="226">
        <v>-0.53</v>
      </c>
      <c r="I8613" s="226">
        <v>8.52</v>
      </c>
      <c r="J8613" s="227">
        <v>42.62</v>
      </c>
      <c r="K8613" s="227">
        <v>751.49</v>
      </c>
      <c r="L8613" s="228">
        <v>-9.08</v>
      </c>
      <c r="M8613" s="229">
        <f t="shared" si="260"/>
        <v>742.41</v>
      </c>
      <c r="N8613" s="230">
        <v>7.1</v>
      </c>
    </row>
    <row r="8614" spans="1:14" x14ac:dyDescent="0.2">
      <c r="A8614" s="231" t="str">
        <f t="shared" si="261"/>
        <v>RC1.522Thinned060</v>
      </c>
      <c r="B8614" s="223" t="s">
        <v>236</v>
      </c>
      <c r="C8614" s="224">
        <v>1.5</v>
      </c>
      <c r="D8614" s="223">
        <v>22</v>
      </c>
      <c r="E8614" s="223" t="s">
        <v>172</v>
      </c>
      <c r="F8614" s="225" t="s">
        <v>12</v>
      </c>
      <c r="G8614" s="226">
        <v>8.5299999999999994</v>
      </c>
      <c r="H8614" s="226">
        <v>-0.51</v>
      </c>
      <c r="I8614" s="226">
        <v>8.02</v>
      </c>
      <c r="J8614" s="227">
        <v>40.119999999999997</v>
      </c>
      <c r="K8614" s="227">
        <v>791.6</v>
      </c>
      <c r="L8614" s="228">
        <v>-10.220000000000001</v>
      </c>
      <c r="M8614" s="229">
        <f t="shared" si="260"/>
        <v>781.38</v>
      </c>
      <c r="N8614" s="230">
        <v>6.47</v>
      </c>
    </row>
    <row r="8615" spans="1:14" x14ac:dyDescent="0.2">
      <c r="A8615" s="231" t="str">
        <f t="shared" si="261"/>
        <v>RC1.522Thinned065</v>
      </c>
      <c r="B8615" s="223" t="s">
        <v>236</v>
      </c>
      <c r="C8615" s="224">
        <v>1.5</v>
      </c>
      <c r="D8615" s="223">
        <v>22</v>
      </c>
      <c r="E8615" s="223" t="s">
        <v>172</v>
      </c>
      <c r="F8615" s="225" t="s">
        <v>13</v>
      </c>
      <c r="G8615" s="226">
        <v>7.93</v>
      </c>
      <c r="H8615" s="226">
        <v>-0.47</v>
      </c>
      <c r="I8615" s="226">
        <v>7.46</v>
      </c>
      <c r="J8615" s="227">
        <v>37.299999999999997</v>
      </c>
      <c r="K8615" s="227">
        <v>828.9</v>
      </c>
      <c r="L8615" s="228">
        <v>-11.29</v>
      </c>
      <c r="M8615" s="229">
        <f t="shared" si="260"/>
        <v>817.61</v>
      </c>
      <c r="N8615" s="230">
        <v>6.09</v>
      </c>
    </row>
    <row r="8616" spans="1:14" x14ac:dyDescent="0.2">
      <c r="A8616" s="231" t="str">
        <f t="shared" si="261"/>
        <v>RC1.522Thinned070</v>
      </c>
      <c r="B8616" s="223" t="s">
        <v>236</v>
      </c>
      <c r="C8616" s="224">
        <v>1.5</v>
      </c>
      <c r="D8616" s="223">
        <v>22</v>
      </c>
      <c r="E8616" s="223" t="s">
        <v>172</v>
      </c>
      <c r="F8616" s="225" t="s">
        <v>200</v>
      </c>
      <c r="G8616" s="226">
        <v>7.54</v>
      </c>
      <c r="H8616" s="226">
        <v>-0.34</v>
      </c>
      <c r="I8616" s="226">
        <v>7.2</v>
      </c>
      <c r="J8616" s="227">
        <v>35.979999999999997</v>
      </c>
      <c r="K8616" s="227">
        <v>864.88</v>
      </c>
      <c r="L8616" s="228">
        <v>-12.31</v>
      </c>
      <c r="M8616" s="229">
        <f t="shared" si="260"/>
        <v>852.57</v>
      </c>
      <c r="N8616" s="230">
        <v>5.76</v>
      </c>
    </row>
    <row r="8617" spans="1:14" x14ac:dyDescent="0.2">
      <c r="A8617" s="231" t="str">
        <f t="shared" si="261"/>
        <v>RC1.522Thinned075</v>
      </c>
      <c r="B8617" s="223" t="s">
        <v>236</v>
      </c>
      <c r="C8617" s="224">
        <v>1.5</v>
      </c>
      <c r="D8617" s="223">
        <v>22</v>
      </c>
      <c r="E8617" s="223" t="s">
        <v>172</v>
      </c>
      <c r="F8617" s="225" t="s">
        <v>201</v>
      </c>
      <c r="G8617" s="226">
        <v>5.83</v>
      </c>
      <c r="H8617" s="226">
        <v>-0.31</v>
      </c>
      <c r="I8617" s="226">
        <v>5.53</v>
      </c>
      <c r="J8617" s="227">
        <v>27.63</v>
      </c>
      <c r="K8617" s="227">
        <v>892.51</v>
      </c>
      <c r="L8617" s="228">
        <v>-13.28</v>
      </c>
      <c r="M8617" s="229">
        <f t="shared" si="260"/>
        <v>879.23</v>
      </c>
      <c r="N8617" s="230">
        <v>5.51</v>
      </c>
    </row>
    <row r="8618" spans="1:14" x14ac:dyDescent="0.2">
      <c r="A8618" s="231" t="str">
        <f t="shared" si="261"/>
        <v>RC1.522Thinned080</v>
      </c>
      <c r="B8618" s="223" t="s">
        <v>236</v>
      </c>
      <c r="C8618" s="224">
        <v>1.5</v>
      </c>
      <c r="D8618" s="223">
        <v>22</v>
      </c>
      <c r="E8618" s="223" t="s">
        <v>172</v>
      </c>
      <c r="F8618" s="225" t="s">
        <v>202</v>
      </c>
      <c r="G8618" s="226">
        <v>6.5</v>
      </c>
      <c r="H8618" s="226">
        <v>-0.27</v>
      </c>
      <c r="I8618" s="226">
        <v>6.23</v>
      </c>
      <c r="J8618" s="227">
        <v>31.16</v>
      </c>
      <c r="K8618" s="227">
        <v>923.68</v>
      </c>
      <c r="L8618" s="228">
        <v>-14.22</v>
      </c>
      <c r="M8618" s="229">
        <f t="shared" si="260"/>
        <v>909.45999999999992</v>
      </c>
      <c r="N8618" s="230">
        <v>5.33</v>
      </c>
    </row>
    <row r="8619" spans="1:14" x14ac:dyDescent="0.2">
      <c r="A8619" s="231" t="str">
        <f t="shared" si="261"/>
        <v>RC1.522Thinned085</v>
      </c>
      <c r="B8619" s="223" t="s">
        <v>236</v>
      </c>
      <c r="C8619" s="224">
        <v>1.5</v>
      </c>
      <c r="D8619" s="223">
        <v>22</v>
      </c>
      <c r="E8619" s="223" t="s">
        <v>172</v>
      </c>
      <c r="F8619" s="225" t="s">
        <v>203</v>
      </c>
      <c r="G8619" s="226">
        <v>5.3</v>
      </c>
      <c r="H8619" s="226">
        <v>-0.25</v>
      </c>
      <c r="I8619" s="226">
        <v>5.04</v>
      </c>
      <c r="J8619" s="227">
        <v>25.21</v>
      </c>
      <c r="K8619" s="227">
        <v>948.89</v>
      </c>
      <c r="L8619" s="228">
        <v>-15.12</v>
      </c>
      <c r="M8619" s="229">
        <f t="shared" si="260"/>
        <v>933.77</v>
      </c>
      <c r="N8619" s="230">
        <v>5.12</v>
      </c>
    </row>
    <row r="8620" spans="1:14" x14ac:dyDescent="0.2">
      <c r="A8620" s="231" t="str">
        <f t="shared" si="261"/>
        <v>RC1.522Thinned090</v>
      </c>
      <c r="B8620" s="223" t="s">
        <v>236</v>
      </c>
      <c r="C8620" s="224">
        <v>1.5</v>
      </c>
      <c r="D8620" s="223">
        <v>22</v>
      </c>
      <c r="E8620" s="223" t="s">
        <v>172</v>
      </c>
      <c r="F8620" s="225" t="s">
        <v>204</v>
      </c>
      <c r="G8620" s="226">
        <v>3.21</v>
      </c>
      <c r="H8620" s="226">
        <v>-0.32</v>
      </c>
      <c r="I8620" s="226">
        <v>2.89</v>
      </c>
      <c r="J8620" s="227">
        <v>14.47</v>
      </c>
      <c r="K8620" s="227">
        <v>963.36</v>
      </c>
      <c r="L8620" s="228">
        <v>-15.99</v>
      </c>
      <c r="M8620" s="229">
        <f t="shared" si="260"/>
        <v>947.37</v>
      </c>
      <c r="N8620" s="230">
        <v>4.9400000000000004</v>
      </c>
    </row>
    <row r="8621" spans="1:14" x14ac:dyDescent="0.2">
      <c r="A8621" s="231" t="str">
        <f t="shared" si="261"/>
        <v>RC1.522Thinned095</v>
      </c>
      <c r="B8621" s="223" t="s">
        <v>236</v>
      </c>
      <c r="C8621" s="224">
        <v>1.5</v>
      </c>
      <c r="D8621" s="223">
        <v>22</v>
      </c>
      <c r="E8621" s="223" t="s">
        <v>172</v>
      </c>
      <c r="F8621" s="225" t="s">
        <v>205</v>
      </c>
      <c r="G8621" s="226">
        <v>3.52</v>
      </c>
      <c r="H8621" s="226">
        <v>-0.37</v>
      </c>
      <c r="I8621" s="226">
        <v>3.15</v>
      </c>
      <c r="J8621" s="227">
        <v>15.75</v>
      </c>
      <c r="K8621" s="227">
        <v>979.1</v>
      </c>
      <c r="L8621" s="228">
        <v>-16.829999999999998</v>
      </c>
      <c r="M8621" s="229">
        <f t="shared" si="260"/>
        <v>962.27</v>
      </c>
      <c r="N8621" s="230">
        <v>4.78</v>
      </c>
    </row>
    <row r="8622" spans="1:14" x14ac:dyDescent="0.2">
      <c r="A8622" s="231" t="str">
        <f t="shared" si="261"/>
        <v>RC1.522Thinned100</v>
      </c>
      <c r="B8622" s="223" t="s">
        <v>236</v>
      </c>
      <c r="C8622" s="224">
        <v>1.5</v>
      </c>
      <c r="D8622" s="223">
        <v>22</v>
      </c>
      <c r="E8622" s="223" t="s">
        <v>172</v>
      </c>
      <c r="F8622" s="225" t="s">
        <v>206</v>
      </c>
      <c r="G8622" s="226">
        <v>2.89</v>
      </c>
      <c r="H8622" s="226">
        <v>-0.38</v>
      </c>
      <c r="I8622" s="226">
        <v>2.5</v>
      </c>
      <c r="J8622" s="227">
        <v>12.51</v>
      </c>
      <c r="K8622" s="227">
        <v>991.61</v>
      </c>
      <c r="L8622" s="228">
        <v>-17.64</v>
      </c>
      <c r="M8622" s="229">
        <f t="shared" si="260"/>
        <v>973.97</v>
      </c>
      <c r="N8622" s="230">
        <v>4.5999999999999996</v>
      </c>
    </row>
    <row r="8623" spans="1:14" x14ac:dyDescent="0.2">
      <c r="A8623" s="231" t="str">
        <f t="shared" si="261"/>
        <v>RC1.522Thinned105</v>
      </c>
      <c r="B8623" s="223" t="s">
        <v>236</v>
      </c>
      <c r="C8623" s="224">
        <v>1.5</v>
      </c>
      <c r="D8623" s="223">
        <v>22</v>
      </c>
      <c r="E8623" s="223" t="s">
        <v>172</v>
      </c>
      <c r="F8623" s="225" t="s">
        <v>207</v>
      </c>
      <c r="G8623" s="226">
        <v>2.31</v>
      </c>
      <c r="H8623" s="226">
        <v>-0.39</v>
      </c>
      <c r="I8623" s="226">
        <v>1.92</v>
      </c>
      <c r="J8623" s="227">
        <v>9.61</v>
      </c>
      <c r="K8623" s="227">
        <v>1001.22</v>
      </c>
      <c r="L8623" s="228">
        <v>-18.420000000000002</v>
      </c>
      <c r="M8623" s="229">
        <f t="shared" si="260"/>
        <v>982.80000000000007</v>
      </c>
      <c r="N8623" s="230">
        <v>4.43</v>
      </c>
    </row>
    <row r="8624" spans="1:14" x14ac:dyDescent="0.2">
      <c r="A8624" s="231" t="str">
        <f t="shared" si="261"/>
        <v>RC1.522Thinned110</v>
      </c>
      <c r="B8624" s="223" t="s">
        <v>236</v>
      </c>
      <c r="C8624" s="224">
        <v>1.5</v>
      </c>
      <c r="D8624" s="223">
        <v>22</v>
      </c>
      <c r="E8624" s="223" t="s">
        <v>172</v>
      </c>
      <c r="F8624" s="225" t="s">
        <v>208</v>
      </c>
      <c r="G8624" s="226">
        <v>1.82</v>
      </c>
      <c r="H8624" s="226">
        <v>-0.39</v>
      </c>
      <c r="I8624" s="226">
        <v>1.43</v>
      </c>
      <c r="J8624" s="227">
        <v>7.13</v>
      </c>
      <c r="K8624" s="227">
        <v>1008.36</v>
      </c>
      <c r="L8624" s="228">
        <v>-19.170000000000002</v>
      </c>
      <c r="M8624" s="229">
        <f t="shared" si="260"/>
        <v>989.19</v>
      </c>
      <c r="N8624" s="230">
        <v>4.26</v>
      </c>
    </row>
    <row r="8625" spans="1:14" x14ac:dyDescent="0.2">
      <c r="A8625" s="231" t="str">
        <f t="shared" si="261"/>
        <v>RC1.522Thinned115</v>
      </c>
      <c r="B8625" s="223" t="s">
        <v>236</v>
      </c>
      <c r="C8625" s="224">
        <v>1.5</v>
      </c>
      <c r="D8625" s="223">
        <v>22</v>
      </c>
      <c r="E8625" s="223" t="s">
        <v>172</v>
      </c>
      <c r="F8625" s="225" t="s">
        <v>209</v>
      </c>
      <c r="G8625" s="226">
        <v>1.36</v>
      </c>
      <c r="H8625" s="226">
        <v>-0.39</v>
      </c>
      <c r="I8625" s="226">
        <v>0.97</v>
      </c>
      <c r="J8625" s="227">
        <v>4.8600000000000003</v>
      </c>
      <c r="K8625" s="227">
        <v>1013.21</v>
      </c>
      <c r="L8625" s="228">
        <v>-19.89</v>
      </c>
      <c r="M8625" s="229">
        <f t="shared" si="260"/>
        <v>993.32</v>
      </c>
      <c r="N8625" s="230">
        <v>4.0999999999999996</v>
      </c>
    </row>
    <row r="8626" spans="1:14" x14ac:dyDescent="0.2">
      <c r="A8626" s="231" t="str">
        <f t="shared" si="261"/>
        <v>RC1.522Thinned120</v>
      </c>
      <c r="B8626" s="223" t="s">
        <v>236</v>
      </c>
      <c r="C8626" s="224">
        <v>1.5</v>
      </c>
      <c r="D8626" s="223">
        <v>22</v>
      </c>
      <c r="E8626" s="223" t="s">
        <v>172</v>
      </c>
      <c r="F8626" s="225" t="s">
        <v>210</v>
      </c>
      <c r="G8626" s="226">
        <v>0.94</v>
      </c>
      <c r="H8626" s="226">
        <v>-0.39</v>
      </c>
      <c r="I8626" s="226">
        <v>0.55000000000000004</v>
      </c>
      <c r="J8626" s="227">
        <v>2.74</v>
      </c>
      <c r="K8626" s="227">
        <v>1015.95</v>
      </c>
      <c r="L8626" s="228">
        <v>-20.58</v>
      </c>
      <c r="M8626" s="229">
        <f t="shared" ref="M8626:M8689" si="262">K8626+L8626</f>
        <v>995.37</v>
      </c>
      <c r="N8626" s="230">
        <v>3.95</v>
      </c>
    </row>
    <row r="8627" spans="1:14" x14ac:dyDescent="0.2">
      <c r="A8627" s="231" t="str">
        <f t="shared" si="261"/>
        <v>RC1.522Thinned125</v>
      </c>
      <c r="B8627" s="223" t="s">
        <v>236</v>
      </c>
      <c r="C8627" s="224">
        <v>1.5</v>
      </c>
      <c r="D8627" s="223">
        <v>22</v>
      </c>
      <c r="E8627" s="223" t="s">
        <v>172</v>
      </c>
      <c r="F8627" s="225" t="s">
        <v>211</v>
      </c>
      <c r="G8627" s="226">
        <v>0.56000000000000005</v>
      </c>
      <c r="H8627" s="226">
        <v>-0.39</v>
      </c>
      <c r="I8627" s="226">
        <v>0.17</v>
      </c>
      <c r="J8627" s="227">
        <v>0.83</v>
      </c>
      <c r="K8627" s="227">
        <v>1016.79</v>
      </c>
      <c r="L8627" s="228">
        <v>-21.26</v>
      </c>
      <c r="M8627" s="229">
        <f t="shared" si="262"/>
        <v>995.53</v>
      </c>
      <c r="N8627" s="230">
        <v>3.8</v>
      </c>
    </row>
    <row r="8628" spans="1:14" x14ac:dyDescent="0.2">
      <c r="A8628" s="231" t="str">
        <f t="shared" si="261"/>
        <v>RC1.522Thinned130</v>
      </c>
      <c r="B8628" s="223" t="s">
        <v>236</v>
      </c>
      <c r="C8628" s="224">
        <v>1.5</v>
      </c>
      <c r="D8628" s="223">
        <v>22</v>
      </c>
      <c r="E8628" s="223" t="s">
        <v>172</v>
      </c>
      <c r="F8628" s="225" t="s">
        <v>212</v>
      </c>
      <c r="G8628" s="226">
        <v>0.19</v>
      </c>
      <c r="H8628" s="226">
        <v>-0.39</v>
      </c>
      <c r="I8628" s="226">
        <v>-0.2</v>
      </c>
      <c r="J8628" s="227">
        <v>-0.99</v>
      </c>
      <c r="K8628" s="227">
        <v>1015.8</v>
      </c>
      <c r="L8628" s="228">
        <v>-21.9</v>
      </c>
      <c r="M8628" s="229">
        <f t="shared" si="262"/>
        <v>993.9</v>
      </c>
      <c r="N8628" s="230">
        <v>3.66</v>
      </c>
    </row>
    <row r="8629" spans="1:14" x14ac:dyDescent="0.2">
      <c r="A8629" s="231" t="str">
        <f t="shared" si="261"/>
        <v>RC1.522Thinned135</v>
      </c>
      <c r="B8629" s="223" t="s">
        <v>236</v>
      </c>
      <c r="C8629" s="224">
        <v>1.5</v>
      </c>
      <c r="D8629" s="223">
        <v>22</v>
      </c>
      <c r="E8629" s="223" t="s">
        <v>172</v>
      </c>
      <c r="F8629" s="225" t="s">
        <v>213</v>
      </c>
      <c r="G8629" s="226">
        <v>-0.15</v>
      </c>
      <c r="H8629" s="226">
        <v>-0.39</v>
      </c>
      <c r="I8629" s="226">
        <v>-0.54</v>
      </c>
      <c r="J8629" s="227">
        <v>-2.68</v>
      </c>
      <c r="K8629" s="227">
        <v>1013.11</v>
      </c>
      <c r="L8629" s="228">
        <v>-22.52</v>
      </c>
      <c r="M8629" s="229">
        <f t="shared" si="262"/>
        <v>990.59</v>
      </c>
      <c r="N8629" s="230">
        <v>3.52</v>
      </c>
    </row>
    <row r="8630" spans="1:14" x14ac:dyDescent="0.2">
      <c r="A8630" s="231" t="str">
        <f t="shared" si="261"/>
        <v>RC1.522Thinned140</v>
      </c>
      <c r="B8630" s="223" t="s">
        <v>236</v>
      </c>
      <c r="C8630" s="224">
        <v>1.5</v>
      </c>
      <c r="D8630" s="223">
        <v>22</v>
      </c>
      <c r="E8630" s="223" t="s">
        <v>172</v>
      </c>
      <c r="F8630" s="225" t="s">
        <v>214</v>
      </c>
      <c r="G8630" s="226">
        <v>-0.43</v>
      </c>
      <c r="H8630" s="226">
        <v>-0.38</v>
      </c>
      <c r="I8630" s="226">
        <v>-0.81</v>
      </c>
      <c r="J8630" s="227">
        <v>-4.05</v>
      </c>
      <c r="K8630" s="227">
        <v>1009.06</v>
      </c>
      <c r="L8630" s="228">
        <v>-23.11</v>
      </c>
      <c r="M8630" s="229">
        <f t="shared" si="262"/>
        <v>985.94999999999993</v>
      </c>
      <c r="N8630" s="230">
        <v>3.39</v>
      </c>
    </row>
    <row r="8631" spans="1:14" x14ac:dyDescent="0.2">
      <c r="A8631" s="231" t="str">
        <f t="shared" si="261"/>
        <v>RC1.522Thinned145</v>
      </c>
      <c r="B8631" s="223" t="s">
        <v>236</v>
      </c>
      <c r="C8631" s="224">
        <v>1.5</v>
      </c>
      <c r="D8631" s="223">
        <v>22</v>
      </c>
      <c r="E8631" s="223" t="s">
        <v>172</v>
      </c>
      <c r="F8631" s="225" t="s">
        <v>215</v>
      </c>
      <c r="G8631" s="226">
        <v>-0.67</v>
      </c>
      <c r="H8631" s="226">
        <v>-0.38</v>
      </c>
      <c r="I8631" s="226">
        <v>-1.05</v>
      </c>
      <c r="J8631" s="227">
        <v>-5.25</v>
      </c>
      <c r="K8631" s="227">
        <v>1003.81</v>
      </c>
      <c r="L8631" s="228">
        <v>-23.69</v>
      </c>
      <c r="M8631" s="229">
        <f t="shared" si="262"/>
        <v>980.11999999999989</v>
      </c>
      <c r="N8631" s="230">
        <v>3.27</v>
      </c>
    </row>
    <row r="8632" spans="1:14" x14ac:dyDescent="0.2">
      <c r="A8632" s="231" t="str">
        <f t="shared" si="261"/>
        <v>RC1.522Thinned150</v>
      </c>
      <c r="B8632" s="223" t="s">
        <v>236</v>
      </c>
      <c r="C8632" s="224">
        <v>1.5</v>
      </c>
      <c r="D8632" s="223">
        <v>22</v>
      </c>
      <c r="E8632" s="223" t="s">
        <v>172</v>
      </c>
      <c r="F8632" s="225" t="s">
        <v>216</v>
      </c>
      <c r="G8632" s="226">
        <v>-0.9</v>
      </c>
      <c r="H8632" s="226">
        <v>-0.37</v>
      </c>
      <c r="I8632" s="226">
        <v>-1.27</v>
      </c>
      <c r="J8632" s="227">
        <v>-6.35</v>
      </c>
      <c r="K8632" s="227">
        <v>997.46</v>
      </c>
      <c r="L8632" s="228">
        <v>-24.24</v>
      </c>
      <c r="M8632" s="229">
        <f t="shared" si="262"/>
        <v>973.22</v>
      </c>
      <c r="N8632" s="230">
        <v>3.15</v>
      </c>
    </row>
    <row r="8633" spans="1:14" x14ac:dyDescent="0.2">
      <c r="A8633" s="231" t="str">
        <f t="shared" si="261"/>
        <v>RC1.522Thinned155</v>
      </c>
      <c r="B8633" s="223" t="s">
        <v>236</v>
      </c>
      <c r="C8633" s="224">
        <v>1.5</v>
      </c>
      <c r="D8633" s="223">
        <v>22</v>
      </c>
      <c r="E8633" s="223" t="s">
        <v>172</v>
      </c>
      <c r="F8633" s="225" t="s">
        <v>217</v>
      </c>
      <c r="G8633" s="226">
        <v>-1.1000000000000001</v>
      </c>
      <c r="H8633" s="226">
        <v>-0.37</v>
      </c>
      <c r="I8633" s="226">
        <v>-1.47</v>
      </c>
      <c r="J8633" s="227">
        <v>-7.36</v>
      </c>
      <c r="K8633" s="227">
        <v>990.1</v>
      </c>
      <c r="L8633" s="228">
        <v>-24.78</v>
      </c>
      <c r="M8633" s="229">
        <f t="shared" si="262"/>
        <v>965.32</v>
      </c>
      <c r="N8633" s="230">
        <v>3.03</v>
      </c>
    </row>
    <row r="8634" spans="1:14" x14ac:dyDescent="0.2">
      <c r="A8634" s="231" t="str">
        <f t="shared" si="261"/>
        <v>RC1.522Thinned160</v>
      </c>
      <c r="B8634" s="223" t="s">
        <v>236</v>
      </c>
      <c r="C8634" s="224">
        <v>1.5</v>
      </c>
      <c r="D8634" s="223">
        <v>22</v>
      </c>
      <c r="E8634" s="223" t="s">
        <v>172</v>
      </c>
      <c r="F8634" s="225" t="s">
        <v>218</v>
      </c>
      <c r="G8634" s="226">
        <v>-1.28</v>
      </c>
      <c r="H8634" s="226">
        <v>-0.36</v>
      </c>
      <c r="I8634" s="226">
        <v>-1.63</v>
      </c>
      <c r="J8634" s="227">
        <v>-8.17</v>
      </c>
      <c r="K8634" s="227">
        <v>981.93</v>
      </c>
      <c r="L8634" s="228">
        <v>-25.29</v>
      </c>
      <c r="M8634" s="229">
        <f t="shared" si="262"/>
        <v>956.64</v>
      </c>
      <c r="N8634" s="230">
        <v>2.92</v>
      </c>
    </row>
    <row r="8635" spans="1:14" x14ac:dyDescent="0.2">
      <c r="A8635" s="231" t="str">
        <f t="shared" si="261"/>
        <v>RC1.522Thinned165</v>
      </c>
      <c r="B8635" s="223" t="s">
        <v>236</v>
      </c>
      <c r="C8635" s="224">
        <v>1.5</v>
      </c>
      <c r="D8635" s="223">
        <v>22</v>
      </c>
      <c r="E8635" s="223" t="s">
        <v>172</v>
      </c>
      <c r="F8635" s="225" t="s">
        <v>219</v>
      </c>
      <c r="G8635" s="226">
        <v>-1.45</v>
      </c>
      <c r="H8635" s="226">
        <v>-0.35</v>
      </c>
      <c r="I8635" s="226">
        <v>-1.8</v>
      </c>
      <c r="J8635" s="227">
        <v>-9.01</v>
      </c>
      <c r="K8635" s="227">
        <v>972.91</v>
      </c>
      <c r="L8635" s="228">
        <v>-25.79</v>
      </c>
      <c r="M8635" s="229">
        <f t="shared" si="262"/>
        <v>947.12</v>
      </c>
      <c r="N8635" s="230">
        <v>2.82</v>
      </c>
    </row>
    <row r="8636" spans="1:14" x14ac:dyDescent="0.2">
      <c r="A8636" s="231" t="str">
        <f t="shared" si="261"/>
        <v>RC1.522Thinned170</v>
      </c>
      <c r="B8636" s="223" t="s">
        <v>236</v>
      </c>
      <c r="C8636" s="224">
        <v>1.5</v>
      </c>
      <c r="D8636" s="223">
        <v>22</v>
      </c>
      <c r="E8636" s="223" t="s">
        <v>172</v>
      </c>
      <c r="F8636" s="225" t="s">
        <v>220</v>
      </c>
      <c r="G8636" s="226">
        <v>-1.52</v>
      </c>
      <c r="H8636" s="226">
        <v>-0.34</v>
      </c>
      <c r="I8636" s="226">
        <v>-1.87</v>
      </c>
      <c r="J8636" s="227">
        <v>-9.33</v>
      </c>
      <c r="K8636" s="227">
        <v>963.58</v>
      </c>
      <c r="L8636" s="228">
        <v>-26.27</v>
      </c>
      <c r="M8636" s="229">
        <f t="shared" si="262"/>
        <v>937.31000000000006</v>
      </c>
      <c r="N8636" s="230">
        <v>2.71</v>
      </c>
    </row>
    <row r="8637" spans="1:14" x14ac:dyDescent="0.2">
      <c r="A8637" s="231" t="str">
        <f t="shared" si="261"/>
        <v>RC1.522Thinned175</v>
      </c>
      <c r="B8637" s="223" t="s">
        <v>236</v>
      </c>
      <c r="C8637" s="224">
        <v>1.5</v>
      </c>
      <c r="D8637" s="223">
        <v>22</v>
      </c>
      <c r="E8637" s="223" t="s">
        <v>172</v>
      </c>
      <c r="F8637" s="225" t="s">
        <v>221</v>
      </c>
      <c r="G8637" s="226">
        <v>-1.66</v>
      </c>
      <c r="H8637" s="226">
        <v>-0.33</v>
      </c>
      <c r="I8637" s="226">
        <v>-2</v>
      </c>
      <c r="J8637" s="227">
        <v>-9.98</v>
      </c>
      <c r="K8637" s="227">
        <v>953.61</v>
      </c>
      <c r="L8637" s="228">
        <v>-26.73</v>
      </c>
      <c r="M8637" s="229">
        <f t="shared" si="262"/>
        <v>926.88</v>
      </c>
      <c r="N8637" s="230">
        <v>2.62</v>
      </c>
    </row>
    <row r="8638" spans="1:14" x14ac:dyDescent="0.2">
      <c r="A8638" s="231" t="str">
        <f t="shared" si="261"/>
        <v>RC1.522Thinned180</v>
      </c>
      <c r="B8638" s="223" t="s">
        <v>236</v>
      </c>
      <c r="C8638" s="224">
        <v>1.5</v>
      </c>
      <c r="D8638" s="223">
        <v>22</v>
      </c>
      <c r="E8638" s="223" t="s">
        <v>172</v>
      </c>
      <c r="F8638" s="225" t="s">
        <v>222</v>
      </c>
      <c r="G8638" s="226">
        <v>-1.76</v>
      </c>
      <c r="H8638" s="226">
        <v>-0.32</v>
      </c>
      <c r="I8638" s="226">
        <v>-2.09</v>
      </c>
      <c r="J8638" s="227">
        <v>-10.43</v>
      </c>
      <c r="K8638" s="227">
        <v>943.17</v>
      </c>
      <c r="L8638" s="228">
        <v>-27.17</v>
      </c>
      <c r="M8638" s="229">
        <f t="shared" si="262"/>
        <v>916</v>
      </c>
      <c r="N8638" s="230">
        <v>2.52</v>
      </c>
    </row>
    <row r="8639" spans="1:14" x14ac:dyDescent="0.2">
      <c r="A8639" s="231" t="str">
        <f t="shared" si="261"/>
        <v>RC1.522Thinned185</v>
      </c>
      <c r="B8639" s="223" t="s">
        <v>236</v>
      </c>
      <c r="C8639" s="224">
        <v>1.5</v>
      </c>
      <c r="D8639" s="223">
        <v>22</v>
      </c>
      <c r="E8639" s="223" t="s">
        <v>172</v>
      </c>
      <c r="F8639" s="225" t="s">
        <v>223</v>
      </c>
      <c r="G8639" s="226">
        <v>-1.84</v>
      </c>
      <c r="H8639" s="226">
        <v>-0.31</v>
      </c>
      <c r="I8639" s="226">
        <v>-2.15</v>
      </c>
      <c r="J8639" s="227">
        <v>-10.77</v>
      </c>
      <c r="K8639" s="227">
        <v>932.41</v>
      </c>
      <c r="L8639" s="228">
        <v>-27.6</v>
      </c>
      <c r="M8639" s="229">
        <f t="shared" si="262"/>
        <v>904.81</v>
      </c>
      <c r="N8639" s="230">
        <v>2.4300000000000002</v>
      </c>
    </row>
    <row r="8640" spans="1:14" x14ac:dyDescent="0.2">
      <c r="A8640" s="231" t="str">
        <f t="shared" si="261"/>
        <v>RC1.522Thinned190</v>
      </c>
      <c r="B8640" s="223" t="s">
        <v>236</v>
      </c>
      <c r="C8640" s="224">
        <v>1.5</v>
      </c>
      <c r="D8640" s="223">
        <v>22</v>
      </c>
      <c r="E8640" s="223" t="s">
        <v>172</v>
      </c>
      <c r="F8640" s="225" t="s">
        <v>224</v>
      </c>
      <c r="G8640" s="226">
        <v>-1.9</v>
      </c>
      <c r="H8640" s="226">
        <v>-0.31</v>
      </c>
      <c r="I8640" s="226">
        <v>-2.21</v>
      </c>
      <c r="J8640" s="227">
        <v>-11.03</v>
      </c>
      <c r="K8640" s="227">
        <v>921.38</v>
      </c>
      <c r="L8640" s="228">
        <v>-28.01</v>
      </c>
      <c r="M8640" s="229">
        <f t="shared" si="262"/>
        <v>893.37</v>
      </c>
      <c r="N8640" s="230">
        <v>2.34</v>
      </c>
    </row>
    <row r="8641" spans="1:14" x14ac:dyDescent="0.2">
      <c r="A8641" s="231" t="str">
        <f t="shared" si="261"/>
        <v>RC1.522Thinned195</v>
      </c>
      <c r="B8641" s="223" t="s">
        <v>236</v>
      </c>
      <c r="C8641" s="224">
        <v>1.5</v>
      </c>
      <c r="D8641" s="223">
        <v>22</v>
      </c>
      <c r="E8641" s="223" t="s">
        <v>172</v>
      </c>
      <c r="F8641" s="225" t="s">
        <v>225</v>
      </c>
      <c r="G8641" s="226">
        <v>-1.95</v>
      </c>
      <c r="H8641" s="226">
        <v>-0.3</v>
      </c>
      <c r="I8641" s="226">
        <v>-2.2400000000000002</v>
      </c>
      <c r="J8641" s="227">
        <v>-11.21</v>
      </c>
      <c r="K8641" s="227">
        <v>910.17</v>
      </c>
      <c r="L8641" s="228">
        <v>-28.41</v>
      </c>
      <c r="M8641" s="229">
        <f t="shared" si="262"/>
        <v>881.76</v>
      </c>
      <c r="N8641" s="230">
        <v>2.2599999999999998</v>
      </c>
    </row>
    <row r="8642" spans="1:14" x14ac:dyDescent="0.2">
      <c r="A8642" s="231" t="str">
        <f t="shared" ref="A8642:A8705" si="263">CONCATENATE(LEFT(B8642,2),TEXT(C8642,"0.0"),TEXT(D8642,"00"),E8642,TEXT(LEFT(F8642,3),"000"))</f>
        <v>RC1.524NO_thin000</v>
      </c>
      <c r="B8642" s="223" t="s">
        <v>236</v>
      </c>
      <c r="C8642" s="224">
        <v>1.5</v>
      </c>
      <c r="D8642" s="223">
        <v>24</v>
      </c>
      <c r="E8642" s="223" t="s">
        <v>199</v>
      </c>
      <c r="F8642" s="225" t="s">
        <v>0</v>
      </c>
      <c r="G8642" s="226">
        <v>1.59</v>
      </c>
      <c r="H8642" s="226">
        <v>1.36</v>
      </c>
      <c r="I8642" s="226">
        <v>2.95</v>
      </c>
      <c r="J8642" s="227">
        <v>14.76</v>
      </c>
      <c r="K8642" s="227">
        <v>14.76</v>
      </c>
      <c r="L8642" s="228">
        <v>0</v>
      </c>
      <c r="M8642" s="229">
        <f t="shared" si="262"/>
        <v>14.76</v>
      </c>
      <c r="N8642" s="230">
        <v>0</v>
      </c>
    </row>
    <row r="8643" spans="1:14" x14ac:dyDescent="0.2">
      <c r="A8643" s="231" t="str">
        <f t="shared" si="263"/>
        <v>RC1.524NO_thin005</v>
      </c>
      <c r="B8643" s="223" t="s">
        <v>236</v>
      </c>
      <c r="C8643" s="224">
        <v>1.5</v>
      </c>
      <c r="D8643" s="223">
        <v>24</v>
      </c>
      <c r="E8643" s="223" t="s">
        <v>199</v>
      </c>
      <c r="F8643" s="225" t="s">
        <v>1</v>
      </c>
      <c r="G8643" s="226">
        <v>4.8600000000000003</v>
      </c>
      <c r="H8643" s="226">
        <v>1.67</v>
      </c>
      <c r="I8643" s="226">
        <v>6.54</v>
      </c>
      <c r="J8643" s="227">
        <v>32.69</v>
      </c>
      <c r="K8643" s="227">
        <v>47.44</v>
      </c>
      <c r="L8643" s="228">
        <v>0</v>
      </c>
      <c r="M8643" s="229">
        <f t="shared" si="262"/>
        <v>47.44</v>
      </c>
      <c r="N8643" s="230">
        <v>0</v>
      </c>
    </row>
    <row r="8644" spans="1:14" x14ac:dyDescent="0.2">
      <c r="A8644" s="231" t="str">
        <f t="shared" si="263"/>
        <v>RC1.524NO_thin010</v>
      </c>
      <c r="B8644" s="223" t="s">
        <v>236</v>
      </c>
      <c r="C8644" s="224">
        <v>1.5</v>
      </c>
      <c r="D8644" s="223">
        <v>24</v>
      </c>
      <c r="E8644" s="223" t="s">
        <v>199</v>
      </c>
      <c r="F8644" s="225" t="s">
        <v>2</v>
      </c>
      <c r="G8644" s="226">
        <v>14.84</v>
      </c>
      <c r="H8644" s="226">
        <v>1.68</v>
      </c>
      <c r="I8644" s="226">
        <v>16.53</v>
      </c>
      <c r="J8644" s="227">
        <v>82.64</v>
      </c>
      <c r="K8644" s="227">
        <v>130.08000000000001</v>
      </c>
      <c r="L8644" s="228">
        <v>0</v>
      </c>
      <c r="M8644" s="229">
        <f t="shared" si="262"/>
        <v>130.08000000000001</v>
      </c>
      <c r="N8644" s="230">
        <v>0</v>
      </c>
    </row>
    <row r="8645" spans="1:14" x14ac:dyDescent="0.2">
      <c r="A8645" s="231" t="str">
        <f t="shared" si="263"/>
        <v>RC1.524NO_thin015</v>
      </c>
      <c r="B8645" s="223" t="s">
        <v>236</v>
      </c>
      <c r="C8645" s="224">
        <v>1.5</v>
      </c>
      <c r="D8645" s="223">
        <v>24</v>
      </c>
      <c r="E8645" s="223" t="s">
        <v>199</v>
      </c>
      <c r="F8645" s="225" t="s">
        <v>3</v>
      </c>
      <c r="G8645" s="226">
        <v>31.28</v>
      </c>
      <c r="H8645" s="226">
        <v>11.1</v>
      </c>
      <c r="I8645" s="226">
        <v>42.38</v>
      </c>
      <c r="J8645" s="227">
        <v>211.91</v>
      </c>
      <c r="K8645" s="227">
        <v>341.98</v>
      </c>
      <c r="L8645" s="228">
        <v>0</v>
      </c>
      <c r="M8645" s="229">
        <f t="shared" si="262"/>
        <v>341.98</v>
      </c>
      <c r="N8645" s="230">
        <v>0</v>
      </c>
    </row>
    <row r="8646" spans="1:14" x14ac:dyDescent="0.2">
      <c r="A8646" s="231" t="str">
        <f t="shared" si="263"/>
        <v>RC1.524NO_thin020</v>
      </c>
      <c r="B8646" s="223" t="s">
        <v>236</v>
      </c>
      <c r="C8646" s="224">
        <v>1.5</v>
      </c>
      <c r="D8646" s="223">
        <v>24</v>
      </c>
      <c r="E8646" s="223" t="s">
        <v>199</v>
      </c>
      <c r="F8646" s="225" t="s">
        <v>4</v>
      </c>
      <c r="G8646" s="226">
        <v>24.65</v>
      </c>
      <c r="H8646" s="226">
        <v>10.98</v>
      </c>
      <c r="I8646" s="226">
        <v>35.630000000000003</v>
      </c>
      <c r="J8646" s="227">
        <v>178.16</v>
      </c>
      <c r="K8646" s="227">
        <v>520.14</v>
      </c>
      <c r="L8646" s="228">
        <v>0</v>
      </c>
      <c r="M8646" s="229">
        <f t="shared" si="262"/>
        <v>520.14</v>
      </c>
      <c r="N8646" s="230">
        <v>0</v>
      </c>
    </row>
    <row r="8647" spans="1:14" x14ac:dyDescent="0.2">
      <c r="A8647" s="231" t="str">
        <f t="shared" si="263"/>
        <v>RC1.524NO_thin025</v>
      </c>
      <c r="B8647" s="223" t="s">
        <v>236</v>
      </c>
      <c r="C8647" s="224">
        <v>1.5</v>
      </c>
      <c r="D8647" s="223">
        <v>24</v>
      </c>
      <c r="E8647" s="223" t="s">
        <v>199</v>
      </c>
      <c r="F8647" s="225" t="s">
        <v>5</v>
      </c>
      <c r="G8647" s="226">
        <v>18.600000000000001</v>
      </c>
      <c r="H8647" s="226">
        <v>6.24</v>
      </c>
      <c r="I8647" s="226">
        <v>24.85</v>
      </c>
      <c r="J8647" s="227">
        <v>124.23</v>
      </c>
      <c r="K8647" s="227">
        <v>644.38</v>
      </c>
      <c r="L8647" s="228">
        <v>0</v>
      </c>
      <c r="M8647" s="229">
        <f t="shared" si="262"/>
        <v>644.38</v>
      </c>
      <c r="N8647" s="230">
        <v>0</v>
      </c>
    </row>
    <row r="8648" spans="1:14" x14ac:dyDescent="0.2">
      <c r="A8648" s="231" t="str">
        <f t="shared" si="263"/>
        <v>RC1.524NO_thin030</v>
      </c>
      <c r="B8648" s="223" t="s">
        <v>236</v>
      </c>
      <c r="C8648" s="224">
        <v>1.5</v>
      </c>
      <c r="D8648" s="223">
        <v>24</v>
      </c>
      <c r="E8648" s="223" t="s">
        <v>199</v>
      </c>
      <c r="F8648" s="225" t="s">
        <v>6</v>
      </c>
      <c r="G8648" s="226">
        <v>20.68</v>
      </c>
      <c r="H8648" s="226">
        <v>5.7</v>
      </c>
      <c r="I8648" s="226">
        <v>26.38</v>
      </c>
      <c r="J8648" s="227">
        <v>131.88999999999999</v>
      </c>
      <c r="K8648" s="227">
        <v>776.27</v>
      </c>
      <c r="L8648" s="228">
        <v>0</v>
      </c>
      <c r="M8648" s="229">
        <f t="shared" si="262"/>
        <v>776.27</v>
      </c>
      <c r="N8648" s="230">
        <v>0</v>
      </c>
    </row>
    <row r="8649" spans="1:14" x14ac:dyDescent="0.2">
      <c r="A8649" s="231" t="str">
        <f t="shared" si="263"/>
        <v>RC1.524NO_thin035</v>
      </c>
      <c r="B8649" s="223" t="s">
        <v>236</v>
      </c>
      <c r="C8649" s="224">
        <v>1.5</v>
      </c>
      <c r="D8649" s="223">
        <v>24</v>
      </c>
      <c r="E8649" s="223" t="s">
        <v>199</v>
      </c>
      <c r="F8649" s="225" t="s">
        <v>7</v>
      </c>
      <c r="G8649" s="226">
        <v>19.36</v>
      </c>
      <c r="H8649" s="226">
        <v>2.91</v>
      </c>
      <c r="I8649" s="226">
        <v>22.26</v>
      </c>
      <c r="J8649" s="227">
        <v>111.31</v>
      </c>
      <c r="K8649" s="227">
        <v>887.59</v>
      </c>
      <c r="L8649" s="228">
        <v>0</v>
      </c>
      <c r="M8649" s="229">
        <f t="shared" si="262"/>
        <v>887.59</v>
      </c>
      <c r="N8649" s="230">
        <v>0</v>
      </c>
    </row>
    <row r="8650" spans="1:14" x14ac:dyDescent="0.2">
      <c r="A8650" s="231" t="str">
        <f t="shared" si="263"/>
        <v>RC1.524NO_thin040</v>
      </c>
      <c r="B8650" s="223" t="s">
        <v>236</v>
      </c>
      <c r="C8650" s="224">
        <v>1.5</v>
      </c>
      <c r="D8650" s="223">
        <v>24</v>
      </c>
      <c r="E8650" s="223" t="s">
        <v>199</v>
      </c>
      <c r="F8650" s="225" t="s">
        <v>8</v>
      </c>
      <c r="G8650" s="226">
        <v>18.09</v>
      </c>
      <c r="H8650" s="226">
        <v>1.06</v>
      </c>
      <c r="I8650" s="226">
        <v>19.149999999999999</v>
      </c>
      <c r="J8650" s="227">
        <v>95.75</v>
      </c>
      <c r="K8650" s="227">
        <v>983.33</v>
      </c>
      <c r="L8650" s="228">
        <v>0</v>
      </c>
      <c r="M8650" s="229">
        <f t="shared" si="262"/>
        <v>983.33</v>
      </c>
      <c r="N8650" s="230">
        <v>0</v>
      </c>
    </row>
    <row r="8651" spans="1:14" x14ac:dyDescent="0.2">
      <c r="A8651" s="231" t="str">
        <f t="shared" si="263"/>
        <v>RC1.524NO_thin045</v>
      </c>
      <c r="B8651" s="223" t="s">
        <v>236</v>
      </c>
      <c r="C8651" s="224">
        <v>1.5</v>
      </c>
      <c r="D8651" s="223">
        <v>24</v>
      </c>
      <c r="E8651" s="223" t="s">
        <v>199</v>
      </c>
      <c r="F8651" s="225" t="s">
        <v>9</v>
      </c>
      <c r="G8651" s="226">
        <v>16.59</v>
      </c>
      <c r="H8651" s="226">
        <v>1.1100000000000001</v>
      </c>
      <c r="I8651" s="226">
        <v>17.7</v>
      </c>
      <c r="J8651" s="227">
        <v>88.52</v>
      </c>
      <c r="K8651" s="227">
        <v>1071.8499999999999</v>
      </c>
      <c r="L8651" s="228">
        <v>0</v>
      </c>
      <c r="M8651" s="229">
        <f t="shared" si="262"/>
        <v>1071.8499999999999</v>
      </c>
      <c r="N8651" s="230">
        <v>0</v>
      </c>
    </row>
    <row r="8652" spans="1:14" x14ac:dyDescent="0.2">
      <c r="A8652" s="231" t="str">
        <f t="shared" si="263"/>
        <v>RC1.524NO_thin050</v>
      </c>
      <c r="B8652" s="223" t="s">
        <v>236</v>
      </c>
      <c r="C8652" s="224">
        <v>1.5</v>
      </c>
      <c r="D8652" s="223">
        <v>24</v>
      </c>
      <c r="E8652" s="223" t="s">
        <v>199</v>
      </c>
      <c r="F8652" s="225" t="s">
        <v>10</v>
      </c>
      <c r="G8652" s="226">
        <v>15.6</v>
      </c>
      <c r="H8652" s="226">
        <v>-0.11</v>
      </c>
      <c r="I8652" s="226">
        <v>15.49</v>
      </c>
      <c r="J8652" s="227">
        <v>77.44</v>
      </c>
      <c r="K8652" s="227">
        <v>1149.3</v>
      </c>
      <c r="L8652" s="228">
        <v>0</v>
      </c>
      <c r="M8652" s="229">
        <f t="shared" si="262"/>
        <v>1149.3</v>
      </c>
      <c r="N8652" s="230">
        <v>0</v>
      </c>
    </row>
    <row r="8653" spans="1:14" x14ac:dyDescent="0.2">
      <c r="A8653" s="231" t="str">
        <f t="shared" si="263"/>
        <v>RC1.524NO_thin055</v>
      </c>
      <c r="B8653" s="223" t="s">
        <v>236</v>
      </c>
      <c r="C8653" s="224">
        <v>1.5</v>
      </c>
      <c r="D8653" s="223">
        <v>24</v>
      </c>
      <c r="E8653" s="223" t="s">
        <v>199</v>
      </c>
      <c r="F8653" s="225" t="s">
        <v>11</v>
      </c>
      <c r="G8653" s="226">
        <v>14.34</v>
      </c>
      <c r="H8653" s="226">
        <v>-0.23</v>
      </c>
      <c r="I8653" s="226">
        <v>14.11</v>
      </c>
      <c r="J8653" s="227">
        <v>70.56</v>
      </c>
      <c r="K8653" s="227">
        <v>1219.8499999999999</v>
      </c>
      <c r="L8653" s="228">
        <v>0</v>
      </c>
      <c r="M8653" s="229">
        <f t="shared" si="262"/>
        <v>1219.8499999999999</v>
      </c>
      <c r="N8653" s="230">
        <v>0</v>
      </c>
    </row>
    <row r="8654" spans="1:14" x14ac:dyDescent="0.2">
      <c r="A8654" s="231" t="str">
        <f t="shared" si="263"/>
        <v>RC1.524NO_thin060</v>
      </c>
      <c r="B8654" s="223" t="s">
        <v>236</v>
      </c>
      <c r="C8654" s="224">
        <v>1.5</v>
      </c>
      <c r="D8654" s="223">
        <v>24</v>
      </c>
      <c r="E8654" s="223" t="s">
        <v>199</v>
      </c>
      <c r="F8654" s="225" t="s">
        <v>12</v>
      </c>
      <c r="G8654" s="226">
        <v>13.5</v>
      </c>
      <c r="H8654" s="226">
        <v>-0.55000000000000004</v>
      </c>
      <c r="I8654" s="226">
        <v>12.95</v>
      </c>
      <c r="J8654" s="227">
        <v>64.75</v>
      </c>
      <c r="K8654" s="227">
        <v>1284.5999999999999</v>
      </c>
      <c r="L8654" s="228">
        <v>0</v>
      </c>
      <c r="M8654" s="229">
        <f t="shared" si="262"/>
        <v>1284.5999999999999</v>
      </c>
      <c r="N8654" s="230">
        <v>0</v>
      </c>
    </row>
    <row r="8655" spans="1:14" x14ac:dyDescent="0.2">
      <c r="A8655" s="231" t="str">
        <f t="shared" si="263"/>
        <v>RC1.524NO_thin065</v>
      </c>
      <c r="B8655" s="223" t="s">
        <v>236</v>
      </c>
      <c r="C8655" s="224">
        <v>1.5</v>
      </c>
      <c r="D8655" s="223">
        <v>24</v>
      </c>
      <c r="E8655" s="223" t="s">
        <v>199</v>
      </c>
      <c r="F8655" s="225" t="s">
        <v>13</v>
      </c>
      <c r="G8655" s="226">
        <v>12.24</v>
      </c>
      <c r="H8655" s="226">
        <v>-0.48</v>
      </c>
      <c r="I8655" s="226">
        <v>11.76</v>
      </c>
      <c r="J8655" s="227">
        <v>58.8</v>
      </c>
      <c r="K8655" s="227">
        <v>1343.4</v>
      </c>
      <c r="L8655" s="228">
        <v>0</v>
      </c>
      <c r="M8655" s="229">
        <f t="shared" si="262"/>
        <v>1343.4</v>
      </c>
      <c r="N8655" s="230">
        <v>0</v>
      </c>
    </row>
    <row r="8656" spans="1:14" x14ac:dyDescent="0.2">
      <c r="A8656" s="231" t="str">
        <f t="shared" si="263"/>
        <v>RC1.524NO_thin070</v>
      </c>
      <c r="B8656" s="223" t="s">
        <v>236</v>
      </c>
      <c r="C8656" s="224">
        <v>1.5</v>
      </c>
      <c r="D8656" s="223">
        <v>24</v>
      </c>
      <c r="E8656" s="223" t="s">
        <v>199</v>
      </c>
      <c r="F8656" s="225" t="s">
        <v>200</v>
      </c>
      <c r="G8656" s="226">
        <v>11.37</v>
      </c>
      <c r="H8656" s="226">
        <v>-0.32</v>
      </c>
      <c r="I8656" s="226">
        <v>11.05</v>
      </c>
      <c r="J8656" s="227">
        <v>55.26</v>
      </c>
      <c r="K8656" s="227">
        <v>1398.66</v>
      </c>
      <c r="L8656" s="228">
        <v>0</v>
      </c>
      <c r="M8656" s="229">
        <f t="shared" si="262"/>
        <v>1398.66</v>
      </c>
      <c r="N8656" s="230">
        <v>0</v>
      </c>
    </row>
    <row r="8657" spans="1:14" x14ac:dyDescent="0.2">
      <c r="A8657" s="231" t="str">
        <f t="shared" si="263"/>
        <v>RC1.524NO_thin075</v>
      </c>
      <c r="B8657" s="223" t="s">
        <v>236</v>
      </c>
      <c r="C8657" s="224">
        <v>1.5</v>
      </c>
      <c r="D8657" s="223">
        <v>24</v>
      </c>
      <c r="E8657" s="223" t="s">
        <v>199</v>
      </c>
      <c r="F8657" s="225" t="s">
        <v>201</v>
      </c>
      <c r="G8657" s="226">
        <v>10.83</v>
      </c>
      <c r="H8657" s="226">
        <v>-0.46</v>
      </c>
      <c r="I8657" s="226">
        <v>10.36</v>
      </c>
      <c r="J8657" s="227">
        <v>51.82</v>
      </c>
      <c r="K8657" s="227">
        <v>1450.48</v>
      </c>
      <c r="L8657" s="228">
        <v>0</v>
      </c>
      <c r="M8657" s="229">
        <f t="shared" si="262"/>
        <v>1450.48</v>
      </c>
      <c r="N8657" s="230">
        <v>0</v>
      </c>
    </row>
    <row r="8658" spans="1:14" x14ac:dyDescent="0.2">
      <c r="A8658" s="231" t="str">
        <f t="shared" si="263"/>
        <v>RC1.524NO_thin080</v>
      </c>
      <c r="B8658" s="223" t="s">
        <v>236</v>
      </c>
      <c r="C8658" s="224">
        <v>1.5</v>
      </c>
      <c r="D8658" s="223">
        <v>24</v>
      </c>
      <c r="E8658" s="223" t="s">
        <v>199</v>
      </c>
      <c r="F8658" s="225" t="s">
        <v>202</v>
      </c>
      <c r="G8658" s="226">
        <v>10.07</v>
      </c>
      <c r="H8658" s="226">
        <v>-0.66</v>
      </c>
      <c r="I8658" s="226">
        <v>9.4</v>
      </c>
      <c r="J8658" s="227">
        <v>47.02</v>
      </c>
      <c r="K8658" s="227">
        <v>1497.51</v>
      </c>
      <c r="L8658" s="228">
        <v>0</v>
      </c>
      <c r="M8658" s="229">
        <f t="shared" si="262"/>
        <v>1497.51</v>
      </c>
      <c r="N8658" s="230">
        <v>0</v>
      </c>
    </row>
    <row r="8659" spans="1:14" x14ac:dyDescent="0.2">
      <c r="A8659" s="231" t="str">
        <f t="shared" si="263"/>
        <v>RC1.524NO_thin085</v>
      </c>
      <c r="B8659" s="223" t="s">
        <v>236</v>
      </c>
      <c r="C8659" s="224">
        <v>1.5</v>
      </c>
      <c r="D8659" s="223">
        <v>24</v>
      </c>
      <c r="E8659" s="223" t="s">
        <v>199</v>
      </c>
      <c r="F8659" s="225" t="s">
        <v>203</v>
      </c>
      <c r="G8659" s="226">
        <v>8.99</v>
      </c>
      <c r="H8659" s="226">
        <v>-0.97</v>
      </c>
      <c r="I8659" s="226">
        <v>8.02</v>
      </c>
      <c r="J8659" s="227">
        <v>40.1</v>
      </c>
      <c r="K8659" s="227">
        <v>1537.61</v>
      </c>
      <c r="L8659" s="228">
        <v>0</v>
      </c>
      <c r="M8659" s="229">
        <f t="shared" si="262"/>
        <v>1537.61</v>
      </c>
      <c r="N8659" s="230">
        <v>0</v>
      </c>
    </row>
    <row r="8660" spans="1:14" x14ac:dyDescent="0.2">
      <c r="A8660" s="231" t="str">
        <f t="shared" si="263"/>
        <v>RC1.524NO_thin090</v>
      </c>
      <c r="B8660" s="223" t="s">
        <v>236</v>
      </c>
      <c r="C8660" s="224">
        <v>1.5</v>
      </c>
      <c r="D8660" s="223">
        <v>24</v>
      </c>
      <c r="E8660" s="223" t="s">
        <v>199</v>
      </c>
      <c r="F8660" s="225" t="s">
        <v>204</v>
      </c>
      <c r="G8660" s="226">
        <v>8.33</v>
      </c>
      <c r="H8660" s="226">
        <v>-0.97</v>
      </c>
      <c r="I8660" s="226">
        <v>7.36</v>
      </c>
      <c r="J8660" s="227">
        <v>36.799999999999997</v>
      </c>
      <c r="K8660" s="227">
        <v>1574.41</v>
      </c>
      <c r="L8660" s="228">
        <v>0</v>
      </c>
      <c r="M8660" s="229">
        <f t="shared" si="262"/>
        <v>1574.41</v>
      </c>
      <c r="N8660" s="230">
        <v>0</v>
      </c>
    </row>
    <row r="8661" spans="1:14" x14ac:dyDescent="0.2">
      <c r="A8661" s="231" t="str">
        <f t="shared" si="263"/>
        <v>RC1.524NO_thin095</v>
      </c>
      <c r="B8661" s="223" t="s">
        <v>236</v>
      </c>
      <c r="C8661" s="224">
        <v>1.5</v>
      </c>
      <c r="D8661" s="223">
        <v>24</v>
      </c>
      <c r="E8661" s="223" t="s">
        <v>199</v>
      </c>
      <c r="F8661" s="225" t="s">
        <v>205</v>
      </c>
      <c r="G8661" s="226">
        <v>7.77</v>
      </c>
      <c r="H8661" s="226">
        <v>-0.94</v>
      </c>
      <c r="I8661" s="226">
        <v>6.83</v>
      </c>
      <c r="J8661" s="227">
        <v>34.130000000000003</v>
      </c>
      <c r="K8661" s="227">
        <v>1608.54</v>
      </c>
      <c r="L8661" s="228">
        <v>0</v>
      </c>
      <c r="M8661" s="229">
        <f t="shared" si="262"/>
        <v>1608.54</v>
      </c>
      <c r="N8661" s="230">
        <v>0</v>
      </c>
    </row>
    <row r="8662" spans="1:14" x14ac:dyDescent="0.2">
      <c r="A8662" s="231" t="str">
        <f t="shared" si="263"/>
        <v>RC1.524NO_thin100</v>
      </c>
      <c r="B8662" s="223" t="s">
        <v>236</v>
      </c>
      <c r="C8662" s="224">
        <v>1.5</v>
      </c>
      <c r="D8662" s="223">
        <v>24</v>
      </c>
      <c r="E8662" s="223" t="s">
        <v>199</v>
      </c>
      <c r="F8662" s="225" t="s">
        <v>206</v>
      </c>
      <c r="G8662" s="226">
        <v>7.22</v>
      </c>
      <c r="H8662" s="226">
        <v>-0.89</v>
      </c>
      <c r="I8662" s="226">
        <v>6.34</v>
      </c>
      <c r="J8662" s="227">
        <v>31.69</v>
      </c>
      <c r="K8662" s="227">
        <v>1640.22</v>
      </c>
      <c r="L8662" s="228">
        <v>0</v>
      </c>
      <c r="M8662" s="229">
        <f t="shared" si="262"/>
        <v>1640.22</v>
      </c>
      <c r="N8662" s="230">
        <v>0</v>
      </c>
    </row>
    <row r="8663" spans="1:14" x14ac:dyDescent="0.2">
      <c r="A8663" s="231" t="str">
        <f t="shared" si="263"/>
        <v>RC1.524NO_thin105</v>
      </c>
      <c r="B8663" s="223" t="s">
        <v>236</v>
      </c>
      <c r="C8663" s="224">
        <v>1.5</v>
      </c>
      <c r="D8663" s="223">
        <v>24</v>
      </c>
      <c r="E8663" s="223" t="s">
        <v>199</v>
      </c>
      <c r="F8663" s="225" t="s">
        <v>207</v>
      </c>
      <c r="G8663" s="226">
        <v>6.68</v>
      </c>
      <c r="H8663" s="226">
        <v>-0.84</v>
      </c>
      <c r="I8663" s="226">
        <v>5.84</v>
      </c>
      <c r="J8663" s="227">
        <v>29.2</v>
      </c>
      <c r="K8663" s="227">
        <v>1669.42</v>
      </c>
      <c r="L8663" s="228">
        <v>0</v>
      </c>
      <c r="M8663" s="229">
        <f t="shared" si="262"/>
        <v>1669.42</v>
      </c>
      <c r="N8663" s="230">
        <v>0</v>
      </c>
    </row>
    <row r="8664" spans="1:14" x14ac:dyDescent="0.2">
      <c r="A8664" s="231" t="str">
        <f t="shared" si="263"/>
        <v>RC1.524NO_thin110</v>
      </c>
      <c r="B8664" s="223" t="s">
        <v>236</v>
      </c>
      <c r="C8664" s="224">
        <v>1.5</v>
      </c>
      <c r="D8664" s="223">
        <v>24</v>
      </c>
      <c r="E8664" s="223" t="s">
        <v>199</v>
      </c>
      <c r="F8664" s="225" t="s">
        <v>208</v>
      </c>
      <c r="G8664" s="226">
        <v>6.2</v>
      </c>
      <c r="H8664" s="226">
        <v>-0.8</v>
      </c>
      <c r="I8664" s="226">
        <v>5.4</v>
      </c>
      <c r="J8664" s="227">
        <v>26.99</v>
      </c>
      <c r="K8664" s="227">
        <v>1696.41</v>
      </c>
      <c r="L8664" s="228">
        <v>0</v>
      </c>
      <c r="M8664" s="229">
        <f t="shared" si="262"/>
        <v>1696.41</v>
      </c>
      <c r="N8664" s="230">
        <v>0</v>
      </c>
    </row>
    <row r="8665" spans="1:14" x14ac:dyDescent="0.2">
      <c r="A8665" s="231" t="str">
        <f t="shared" si="263"/>
        <v>RC1.524NO_thin115</v>
      </c>
      <c r="B8665" s="223" t="s">
        <v>236</v>
      </c>
      <c r="C8665" s="224">
        <v>1.5</v>
      </c>
      <c r="D8665" s="223">
        <v>24</v>
      </c>
      <c r="E8665" s="223" t="s">
        <v>199</v>
      </c>
      <c r="F8665" s="225" t="s">
        <v>209</v>
      </c>
      <c r="G8665" s="226">
        <v>5.77</v>
      </c>
      <c r="H8665" s="226">
        <v>-0.76</v>
      </c>
      <c r="I8665" s="226">
        <v>5.01</v>
      </c>
      <c r="J8665" s="227">
        <v>25.04</v>
      </c>
      <c r="K8665" s="227">
        <v>1721.45</v>
      </c>
      <c r="L8665" s="228">
        <v>0</v>
      </c>
      <c r="M8665" s="229">
        <f t="shared" si="262"/>
        <v>1721.45</v>
      </c>
      <c r="N8665" s="230">
        <v>0</v>
      </c>
    </row>
    <row r="8666" spans="1:14" x14ac:dyDescent="0.2">
      <c r="A8666" s="231" t="str">
        <f t="shared" si="263"/>
        <v>RC1.524NO_thin120</v>
      </c>
      <c r="B8666" s="223" t="s">
        <v>236</v>
      </c>
      <c r="C8666" s="224">
        <v>1.5</v>
      </c>
      <c r="D8666" s="223">
        <v>24</v>
      </c>
      <c r="E8666" s="223" t="s">
        <v>199</v>
      </c>
      <c r="F8666" s="225" t="s">
        <v>210</v>
      </c>
      <c r="G8666" s="226">
        <v>5.32</v>
      </c>
      <c r="H8666" s="226">
        <v>-0.72</v>
      </c>
      <c r="I8666" s="226">
        <v>4.5999999999999996</v>
      </c>
      <c r="J8666" s="227">
        <v>23</v>
      </c>
      <c r="K8666" s="227">
        <v>1744.45</v>
      </c>
      <c r="L8666" s="228">
        <v>0</v>
      </c>
      <c r="M8666" s="229">
        <f t="shared" si="262"/>
        <v>1744.45</v>
      </c>
      <c r="N8666" s="230">
        <v>0</v>
      </c>
    </row>
    <row r="8667" spans="1:14" x14ac:dyDescent="0.2">
      <c r="A8667" s="231" t="str">
        <f t="shared" si="263"/>
        <v>RC1.524NO_thin125</v>
      </c>
      <c r="B8667" s="223" t="s">
        <v>236</v>
      </c>
      <c r="C8667" s="224">
        <v>1.5</v>
      </c>
      <c r="D8667" s="223">
        <v>24</v>
      </c>
      <c r="E8667" s="223" t="s">
        <v>199</v>
      </c>
      <c r="F8667" s="225" t="s">
        <v>211</v>
      </c>
      <c r="G8667" s="226">
        <v>4.9400000000000004</v>
      </c>
      <c r="H8667" s="226">
        <v>-0.68</v>
      </c>
      <c r="I8667" s="226">
        <v>4.26</v>
      </c>
      <c r="J8667" s="227">
        <v>21.28</v>
      </c>
      <c r="K8667" s="227">
        <v>1765.74</v>
      </c>
      <c r="L8667" s="228">
        <v>0</v>
      </c>
      <c r="M8667" s="229">
        <f t="shared" si="262"/>
        <v>1765.74</v>
      </c>
      <c r="N8667" s="230">
        <v>0</v>
      </c>
    </row>
    <row r="8668" spans="1:14" x14ac:dyDescent="0.2">
      <c r="A8668" s="231" t="str">
        <f t="shared" si="263"/>
        <v>RC1.524NO_thin130</v>
      </c>
      <c r="B8668" s="223" t="s">
        <v>236</v>
      </c>
      <c r="C8668" s="224">
        <v>1.5</v>
      </c>
      <c r="D8668" s="223">
        <v>24</v>
      </c>
      <c r="E8668" s="223" t="s">
        <v>199</v>
      </c>
      <c r="F8668" s="225" t="s">
        <v>212</v>
      </c>
      <c r="G8668" s="226">
        <v>4.5599999999999996</v>
      </c>
      <c r="H8668" s="226">
        <v>-0.64</v>
      </c>
      <c r="I8668" s="226">
        <v>3.92</v>
      </c>
      <c r="J8668" s="227">
        <v>19.61</v>
      </c>
      <c r="K8668" s="227">
        <v>1785.35</v>
      </c>
      <c r="L8668" s="228">
        <v>0</v>
      </c>
      <c r="M8668" s="229">
        <f t="shared" si="262"/>
        <v>1785.35</v>
      </c>
      <c r="N8668" s="230">
        <v>0</v>
      </c>
    </row>
    <row r="8669" spans="1:14" x14ac:dyDescent="0.2">
      <c r="A8669" s="231" t="str">
        <f t="shared" si="263"/>
        <v>RC1.524NO_thin135</v>
      </c>
      <c r="B8669" s="223" t="s">
        <v>236</v>
      </c>
      <c r="C8669" s="224">
        <v>1.5</v>
      </c>
      <c r="D8669" s="223">
        <v>24</v>
      </c>
      <c r="E8669" s="223" t="s">
        <v>199</v>
      </c>
      <c r="F8669" s="225" t="s">
        <v>213</v>
      </c>
      <c r="G8669" s="226">
        <v>4.25</v>
      </c>
      <c r="H8669" s="226">
        <v>-0.6</v>
      </c>
      <c r="I8669" s="226">
        <v>3.66</v>
      </c>
      <c r="J8669" s="227">
        <v>18.29</v>
      </c>
      <c r="K8669" s="227">
        <v>1803.64</v>
      </c>
      <c r="L8669" s="228">
        <v>0</v>
      </c>
      <c r="M8669" s="229">
        <f t="shared" si="262"/>
        <v>1803.64</v>
      </c>
      <c r="N8669" s="230">
        <v>0</v>
      </c>
    </row>
    <row r="8670" spans="1:14" x14ac:dyDescent="0.2">
      <c r="A8670" s="231" t="str">
        <f t="shared" si="263"/>
        <v>RC1.524NO_thin140</v>
      </c>
      <c r="B8670" s="223" t="s">
        <v>236</v>
      </c>
      <c r="C8670" s="224">
        <v>1.5</v>
      </c>
      <c r="D8670" s="223">
        <v>24</v>
      </c>
      <c r="E8670" s="223" t="s">
        <v>199</v>
      </c>
      <c r="F8670" s="225" t="s">
        <v>214</v>
      </c>
      <c r="G8670" s="226">
        <v>3.92</v>
      </c>
      <c r="H8670" s="226">
        <v>-0.56000000000000005</v>
      </c>
      <c r="I8670" s="226">
        <v>3.36</v>
      </c>
      <c r="J8670" s="227">
        <v>16.8</v>
      </c>
      <c r="K8670" s="227">
        <v>1820.44</v>
      </c>
      <c r="L8670" s="228">
        <v>0</v>
      </c>
      <c r="M8670" s="229">
        <f t="shared" si="262"/>
        <v>1820.44</v>
      </c>
      <c r="N8670" s="230">
        <v>0</v>
      </c>
    </row>
    <row r="8671" spans="1:14" x14ac:dyDescent="0.2">
      <c r="A8671" s="231" t="str">
        <f t="shared" si="263"/>
        <v>RC1.524NO_thin145</v>
      </c>
      <c r="B8671" s="223" t="s">
        <v>236</v>
      </c>
      <c r="C8671" s="224">
        <v>1.5</v>
      </c>
      <c r="D8671" s="223">
        <v>24</v>
      </c>
      <c r="E8671" s="223" t="s">
        <v>199</v>
      </c>
      <c r="F8671" s="225" t="s">
        <v>215</v>
      </c>
      <c r="G8671" s="226">
        <v>3.65</v>
      </c>
      <c r="H8671" s="226">
        <v>-0.52</v>
      </c>
      <c r="I8671" s="226">
        <v>3.13</v>
      </c>
      <c r="J8671" s="227">
        <v>15.66</v>
      </c>
      <c r="K8671" s="227">
        <v>1836.1</v>
      </c>
      <c r="L8671" s="228">
        <v>0</v>
      </c>
      <c r="M8671" s="229">
        <f t="shared" si="262"/>
        <v>1836.1</v>
      </c>
      <c r="N8671" s="230">
        <v>0</v>
      </c>
    </row>
    <row r="8672" spans="1:14" x14ac:dyDescent="0.2">
      <c r="A8672" s="231" t="str">
        <f t="shared" si="263"/>
        <v>RC1.524NO_thin150</v>
      </c>
      <c r="B8672" s="223" t="s">
        <v>236</v>
      </c>
      <c r="C8672" s="224">
        <v>1.5</v>
      </c>
      <c r="D8672" s="223">
        <v>24</v>
      </c>
      <c r="E8672" s="223" t="s">
        <v>199</v>
      </c>
      <c r="F8672" s="225" t="s">
        <v>216</v>
      </c>
      <c r="G8672" s="226">
        <v>3.3</v>
      </c>
      <c r="H8672" s="226">
        <v>-0.48</v>
      </c>
      <c r="I8672" s="226">
        <v>2.82</v>
      </c>
      <c r="J8672" s="227">
        <v>14.12</v>
      </c>
      <c r="K8672" s="227">
        <v>1850.22</v>
      </c>
      <c r="L8672" s="228">
        <v>0</v>
      </c>
      <c r="M8672" s="229">
        <f t="shared" si="262"/>
        <v>1850.22</v>
      </c>
      <c r="N8672" s="230">
        <v>0</v>
      </c>
    </row>
    <row r="8673" spans="1:14" x14ac:dyDescent="0.2">
      <c r="A8673" s="231" t="str">
        <f t="shared" si="263"/>
        <v>RC1.524NO_thin155</v>
      </c>
      <c r="B8673" s="223" t="s">
        <v>236</v>
      </c>
      <c r="C8673" s="224">
        <v>1.5</v>
      </c>
      <c r="D8673" s="223">
        <v>24</v>
      </c>
      <c r="E8673" s="223" t="s">
        <v>199</v>
      </c>
      <c r="F8673" s="225" t="s">
        <v>217</v>
      </c>
      <c r="G8673" s="226">
        <v>3.11</v>
      </c>
      <c r="H8673" s="226">
        <v>-0.45</v>
      </c>
      <c r="I8673" s="226">
        <v>2.66</v>
      </c>
      <c r="J8673" s="227">
        <v>13.31</v>
      </c>
      <c r="K8673" s="227">
        <v>1863.53</v>
      </c>
      <c r="L8673" s="228">
        <v>0</v>
      </c>
      <c r="M8673" s="229">
        <f t="shared" si="262"/>
        <v>1863.53</v>
      </c>
      <c r="N8673" s="230">
        <v>0</v>
      </c>
    </row>
    <row r="8674" spans="1:14" x14ac:dyDescent="0.2">
      <c r="A8674" s="231" t="str">
        <f t="shared" si="263"/>
        <v>RC1.524NO_thin160</v>
      </c>
      <c r="B8674" s="223" t="s">
        <v>236</v>
      </c>
      <c r="C8674" s="224">
        <v>1.5</v>
      </c>
      <c r="D8674" s="223">
        <v>24</v>
      </c>
      <c r="E8674" s="223" t="s">
        <v>199</v>
      </c>
      <c r="F8674" s="225" t="s">
        <v>218</v>
      </c>
      <c r="G8674" s="226">
        <v>2.88</v>
      </c>
      <c r="H8674" s="226">
        <v>-0.41</v>
      </c>
      <c r="I8674" s="226">
        <v>2.4700000000000002</v>
      </c>
      <c r="J8674" s="227">
        <v>12.34</v>
      </c>
      <c r="K8674" s="227">
        <v>1875.87</v>
      </c>
      <c r="L8674" s="228">
        <v>0</v>
      </c>
      <c r="M8674" s="229">
        <f t="shared" si="262"/>
        <v>1875.87</v>
      </c>
      <c r="N8674" s="230">
        <v>0</v>
      </c>
    </row>
    <row r="8675" spans="1:14" x14ac:dyDescent="0.2">
      <c r="A8675" s="231" t="str">
        <f t="shared" si="263"/>
        <v>RC1.524NO_thin165</v>
      </c>
      <c r="B8675" s="223" t="s">
        <v>236</v>
      </c>
      <c r="C8675" s="224">
        <v>1.5</v>
      </c>
      <c r="D8675" s="223">
        <v>24</v>
      </c>
      <c r="E8675" s="223" t="s">
        <v>199</v>
      </c>
      <c r="F8675" s="225" t="s">
        <v>219</v>
      </c>
      <c r="G8675" s="226">
        <v>2.61</v>
      </c>
      <c r="H8675" s="226">
        <v>-0.38</v>
      </c>
      <c r="I8675" s="226">
        <v>2.2400000000000002</v>
      </c>
      <c r="J8675" s="227">
        <v>11.18</v>
      </c>
      <c r="K8675" s="227">
        <v>1887.05</v>
      </c>
      <c r="L8675" s="228">
        <v>0</v>
      </c>
      <c r="M8675" s="229">
        <f t="shared" si="262"/>
        <v>1887.05</v>
      </c>
      <c r="N8675" s="230">
        <v>0</v>
      </c>
    </row>
    <row r="8676" spans="1:14" x14ac:dyDescent="0.2">
      <c r="A8676" s="231" t="str">
        <f t="shared" si="263"/>
        <v>RC1.524NO_thin170</v>
      </c>
      <c r="B8676" s="223" t="s">
        <v>236</v>
      </c>
      <c r="C8676" s="224">
        <v>1.5</v>
      </c>
      <c r="D8676" s="223">
        <v>24</v>
      </c>
      <c r="E8676" s="223" t="s">
        <v>199</v>
      </c>
      <c r="F8676" s="225" t="s">
        <v>220</v>
      </c>
      <c r="G8676" s="226">
        <v>2.4700000000000002</v>
      </c>
      <c r="H8676" s="226">
        <v>-0.35</v>
      </c>
      <c r="I8676" s="226">
        <v>2.12</v>
      </c>
      <c r="J8676" s="227">
        <v>10.61</v>
      </c>
      <c r="K8676" s="227">
        <v>1897.65</v>
      </c>
      <c r="L8676" s="228">
        <v>0</v>
      </c>
      <c r="M8676" s="229">
        <f t="shared" si="262"/>
        <v>1897.65</v>
      </c>
      <c r="N8676" s="230">
        <v>0</v>
      </c>
    </row>
    <row r="8677" spans="1:14" x14ac:dyDescent="0.2">
      <c r="A8677" s="231" t="str">
        <f t="shared" si="263"/>
        <v>RC1.524NO_thin175</v>
      </c>
      <c r="B8677" s="223" t="s">
        <v>236</v>
      </c>
      <c r="C8677" s="224">
        <v>1.5</v>
      </c>
      <c r="D8677" s="223">
        <v>24</v>
      </c>
      <c r="E8677" s="223" t="s">
        <v>199</v>
      </c>
      <c r="F8677" s="225" t="s">
        <v>221</v>
      </c>
      <c r="G8677" s="226">
        <v>2.2400000000000002</v>
      </c>
      <c r="H8677" s="226">
        <v>-0.32</v>
      </c>
      <c r="I8677" s="226">
        <v>1.92</v>
      </c>
      <c r="J8677" s="227">
        <v>9.58</v>
      </c>
      <c r="K8677" s="227">
        <v>1907.23</v>
      </c>
      <c r="L8677" s="228">
        <v>0</v>
      </c>
      <c r="M8677" s="229">
        <f t="shared" si="262"/>
        <v>1907.23</v>
      </c>
      <c r="N8677" s="230">
        <v>0</v>
      </c>
    </row>
    <row r="8678" spans="1:14" x14ac:dyDescent="0.2">
      <c r="A8678" s="231" t="str">
        <f t="shared" si="263"/>
        <v>RC1.524NO_thin180</v>
      </c>
      <c r="B8678" s="223" t="s">
        <v>236</v>
      </c>
      <c r="C8678" s="224">
        <v>1.5</v>
      </c>
      <c r="D8678" s="223">
        <v>24</v>
      </c>
      <c r="E8678" s="223" t="s">
        <v>199</v>
      </c>
      <c r="F8678" s="225" t="s">
        <v>222</v>
      </c>
      <c r="G8678" s="226">
        <v>2.1</v>
      </c>
      <c r="H8678" s="226">
        <v>-0.3</v>
      </c>
      <c r="I8678" s="226">
        <v>1.8</v>
      </c>
      <c r="J8678" s="227">
        <v>9.02</v>
      </c>
      <c r="K8678" s="227">
        <v>1916.25</v>
      </c>
      <c r="L8678" s="228">
        <v>0</v>
      </c>
      <c r="M8678" s="229">
        <f t="shared" si="262"/>
        <v>1916.25</v>
      </c>
      <c r="N8678" s="230">
        <v>0</v>
      </c>
    </row>
    <row r="8679" spans="1:14" x14ac:dyDescent="0.2">
      <c r="A8679" s="231" t="str">
        <f t="shared" si="263"/>
        <v>RC1.524NO_thin185</v>
      </c>
      <c r="B8679" s="223" t="s">
        <v>236</v>
      </c>
      <c r="C8679" s="224">
        <v>1.5</v>
      </c>
      <c r="D8679" s="223">
        <v>24</v>
      </c>
      <c r="E8679" s="223" t="s">
        <v>199</v>
      </c>
      <c r="F8679" s="225" t="s">
        <v>223</v>
      </c>
      <c r="G8679" s="226">
        <v>1.93</v>
      </c>
      <c r="H8679" s="226">
        <v>-0.27</v>
      </c>
      <c r="I8679" s="226">
        <v>1.66</v>
      </c>
      <c r="J8679" s="227">
        <v>8.32</v>
      </c>
      <c r="K8679" s="227">
        <v>1924.57</v>
      </c>
      <c r="L8679" s="228">
        <v>0</v>
      </c>
      <c r="M8679" s="229">
        <f t="shared" si="262"/>
        <v>1924.57</v>
      </c>
      <c r="N8679" s="230">
        <v>0</v>
      </c>
    </row>
    <row r="8680" spans="1:14" x14ac:dyDescent="0.2">
      <c r="A8680" s="231" t="str">
        <f t="shared" si="263"/>
        <v>RC1.524NO_thin190</v>
      </c>
      <c r="B8680" s="223" t="s">
        <v>236</v>
      </c>
      <c r="C8680" s="224">
        <v>1.5</v>
      </c>
      <c r="D8680" s="223">
        <v>24</v>
      </c>
      <c r="E8680" s="223" t="s">
        <v>199</v>
      </c>
      <c r="F8680" s="225" t="s">
        <v>224</v>
      </c>
      <c r="G8680" s="226">
        <v>1.82</v>
      </c>
      <c r="H8680" s="226">
        <v>-0.25</v>
      </c>
      <c r="I8680" s="226">
        <v>1.58</v>
      </c>
      <c r="J8680" s="227">
        <v>7.88</v>
      </c>
      <c r="K8680" s="227">
        <v>1932.45</v>
      </c>
      <c r="L8680" s="228">
        <v>0</v>
      </c>
      <c r="M8680" s="229">
        <f t="shared" si="262"/>
        <v>1932.45</v>
      </c>
      <c r="N8680" s="230">
        <v>0</v>
      </c>
    </row>
    <row r="8681" spans="1:14" x14ac:dyDescent="0.2">
      <c r="A8681" s="231" t="str">
        <f t="shared" si="263"/>
        <v>RC1.524NO_thin195</v>
      </c>
      <c r="B8681" s="223" t="s">
        <v>236</v>
      </c>
      <c r="C8681" s="224">
        <v>1.5</v>
      </c>
      <c r="D8681" s="223">
        <v>24</v>
      </c>
      <c r="E8681" s="223" t="s">
        <v>199</v>
      </c>
      <c r="F8681" s="225" t="s">
        <v>225</v>
      </c>
      <c r="G8681" s="226">
        <v>1.6</v>
      </c>
      <c r="H8681" s="226">
        <v>-0.23</v>
      </c>
      <c r="I8681" s="226">
        <v>1.37</v>
      </c>
      <c r="J8681" s="227">
        <v>6.84</v>
      </c>
      <c r="K8681" s="227">
        <v>1939.29</v>
      </c>
      <c r="L8681" s="228">
        <v>0</v>
      </c>
      <c r="M8681" s="229">
        <f t="shared" si="262"/>
        <v>1939.29</v>
      </c>
      <c r="N8681" s="230">
        <v>0</v>
      </c>
    </row>
    <row r="8682" spans="1:14" x14ac:dyDescent="0.2">
      <c r="A8682" s="231" t="str">
        <f t="shared" si="263"/>
        <v>RC1.524Thinned000</v>
      </c>
      <c r="B8682" s="223" t="s">
        <v>236</v>
      </c>
      <c r="C8682" s="224">
        <v>1.5</v>
      </c>
      <c r="D8682" s="223">
        <v>24</v>
      </c>
      <c r="E8682" s="223" t="s">
        <v>172</v>
      </c>
      <c r="F8682" s="225" t="s">
        <v>0</v>
      </c>
      <c r="G8682" s="226">
        <v>1.59</v>
      </c>
      <c r="H8682" s="226">
        <v>1.36</v>
      </c>
      <c r="I8682" s="226">
        <v>2.95</v>
      </c>
      <c r="J8682" s="227">
        <v>14.76</v>
      </c>
      <c r="K8682" s="227">
        <v>14.76</v>
      </c>
      <c r="L8682" s="228">
        <v>0</v>
      </c>
      <c r="M8682" s="229">
        <f t="shared" si="262"/>
        <v>14.76</v>
      </c>
      <c r="N8682" s="230">
        <v>0</v>
      </c>
    </row>
    <row r="8683" spans="1:14" x14ac:dyDescent="0.2">
      <c r="A8683" s="231" t="str">
        <f t="shared" si="263"/>
        <v>RC1.524Thinned005</v>
      </c>
      <c r="B8683" s="223" t="s">
        <v>236</v>
      </c>
      <c r="C8683" s="224">
        <v>1.5</v>
      </c>
      <c r="D8683" s="223">
        <v>24</v>
      </c>
      <c r="E8683" s="223" t="s">
        <v>172</v>
      </c>
      <c r="F8683" s="225" t="s">
        <v>1</v>
      </c>
      <c r="G8683" s="226">
        <v>4.8600000000000003</v>
      </c>
      <c r="H8683" s="226">
        <v>1.67</v>
      </c>
      <c r="I8683" s="226">
        <v>6.54</v>
      </c>
      <c r="J8683" s="227">
        <v>32.69</v>
      </c>
      <c r="K8683" s="227">
        <v>47.44</v>
      </c>
      <c r="L8683" s="228">
        <v>0</v>
      </c>
      <c r="M8683" s="229">
        <f t="shared" si="262"/>
        <v>47.44</v>
      </c>
      <c r="N8683" s="230">
        <v>0</v>
      </c>
    </row>
    <row r="8684" spans="1:14" x14ac:dyDescent="0.2">
      <c r="A8684" s="231" t="str">
        <f t="shared" si="263"/>
        <v>RC1.524Thinned010</v>
      </c>
      <c r="B8684" s="223" t="s">
        <v>236</v>
      </c>
      <c r="C8684" s="224">
        <v>1.5</v>
      </c>
      <c r="D8684" s="223">
        <v>24</v>
      </c>
      <c r="E8684" s="223" t="s">
        <v>172</v>
      </c>
      <c r="F8684" s="225" t="s">
        <v>2</v>
      </c>
      <c r="G8684" s="226">
        <v>14.85</v>
      </c>
      <c r="H8684" s="226">
        <v>1.68</v>
      </c>
      <c r="I8684" s="226">
        <v>16.53</v>
      </c>
      <c r="J8684" s="227">
        <v>82.64</v>
      </c>
      <c r="K8684" s="227">
        <v>130.09</v>
      </c>
      <c r="L8684" s="228">
        <v>0</v>
      </c>
      <c r="M8684" s="229">
        <f t="shared" si="262"/>
        <v>130.09</v>
      </c>
      <c r="N8684" s="230">
        <v>0</v>
      </c>
    </row>
    <row r="8685" spans="1:14" x14ac:dyDescent="0.2">
      <c r="A8685" s="231" t="str">
        <f t="shared" si="263"/>
        <v>RC1.524Thinned015</v>
      </c>
      <c r="B8685" s="223" t="s">
        <v>236</v>
      </c>
      <c r="C8685" s="224">
        <v>1.5</v>
      </c>
      <c r="D8685" s="223">
        <v>24</v>
      </c>
      <c r="E8685" s="223" t="s">
        <v>172</v>
      </c>
      <c r="F8685" s="225" t="s">
        <v>3</v>
      </c>
      <c r="G8685" s="226">
        <v>31.28</v>
      </c>
      <c r="H8685" s="226">
        <v>3.78</v>
      </c>
      <c r="I8685" s="226">
        <v>35.06</v>
      </c>
      <c r="J8685" s="227">
        <v>175.3</v>
      </c>
      <c r="K8685" s="227">
        <v>305.39</v>
      </c>
      <c r="L8685" s="228">
        <v>0</v>
      </c>
      <c r="M8685" s="229">
        <f t="shared" si="262"/>
        <v>305.39</v>
      </c>
      <c r="N8685" s="230">
        <v>0</v>
      </c>
    </row>
    <row r="8686" spans="1:14" x14ac:dyDescent="0.2">
      <c r="A8686" s="231" t="str">
        <f t="shared" si="263"/>
        <v>RC1.524Thinned020</v>
      </c>
      <c r="B8686" s="223" t="s">
        <v>236</v>
      </c>
      <c r="C8686" s="224">
        <v>1.5</v>
      </c>
      <c r="D8686" s="223">
        <v>24</v>
      </c>
      <c r="E8686" s="223" t="s">
        <v>172</v>
      </c>
      <c r="F8686" s="225" t="s">
        <v>4</v>
      </c>
      <c r="G8686" s="226">
        <v>6.88</v>
      </c>
      <c r="H8686" s="226">
        <v>3.6</v>
      </c>
      <c r="I8686" s="226">
        <v>10.49</v>
      </c>
      <c r="J8686" s="227">
        <v>52.44</v>
      </c>
      <c r="K8686" s="227">
        <v>357.82</v>
      </c>
      <c r="L8686" s="228">
        <v>-0.3</v>
      </c>
      <c r="M8686" s="229">
        <f t="shared" si="262"/>
        <v>357.52</v>
      </c>
      <c r="N8686" s="230">
        <v>17.22</v>
      </c>
    </row>
    <row r="8687" spans="1:14" x14ac:dyDescent="0.2">
      <c r="A8687" s="231" t="str">
        <f t="shared" si="263"/>
        <v>RC1.524Thinned025</v>
      </c>
      <c r="B8687" s="223" t="s">
        <v>236</v>
      </c>
      <c r="C8687" s="224">
        <v>1.5</v>
      </c>
      <c r="D8687" s="223">
        <v>24</v>
      </c>
      <c r="E8687" s="223" t="s">
        <v>172</v>
      </c>
      <c r="F8687" s="225" t="s">
        <v>5</v>
      </c>
      <c r="G8687" s="226">
        <v>12.74</v>
      </c>
      <c r="H8687" s="226">
        <v>0.69</v>
      </c>
      <c r="I8687" s="226">
        <v>13.43</v>
      </c>
      <c r="J8687" s="227">
        <v>67.13</v>
      </c>
      <c r="K8687" s="227">
        <v>424.95</v>
      </c>
      <c r="L8687" s="228">
        <v>-0.54</v>
      </c>
      <c r="M8687" s="229">
        <f t="shared" si="262"/>
        <v>424.40999999999997</v>
      </c>
      <c r="N8687" s="230">
        <v>13.95</v>
      </c>
    </row>
    <row r="8688" spans="1:14" x14ac:dyDescent="0.2">
      <c r="A8688" s="231" t="str">
        <f t="shared" si="263"/>
        <v>RC1.524Thinned030</v>
      </c>
      <c r="B8688" s="223" t="s">
        <v>236</v>
      </c>
      <c r="C8688" s="224">
        <v>1.5</v>
      </c>
      <c r="D8688" s="223">
        <v>24</v>
      </c>
      <c r="E8688" s="223" t="s">
        <v>172</v>
      </c>
      <c r="F8688" s="225" t="s">
        <v>6</v>
      </c>
      <c r="G8688" s="226">
        <v>15.32</v>
      </c>
      <c r="H8688" s="226">
        <v>3.89</v>
      </c>
      <c r="I8688" s="226">
        <v>19.21</v>
      </c>
      <c r="J8688" s="227">
        <v>96.05</v>
      </c>
      <c r="K8688" s="227">
        <v>521</v>
      </c>
      <c r="L8688" s="228">
        <v>-2.17</v>
      </c>
      <c r="M8688" s="229">
        <f t="shared" si="262"/>
        <v>518.83000000000004</v>
      </c>
      <c r="N8688" s="230">
        <v>9.25</v>
      </c>
    </row>
    <row r="8689" spans="1:14" x14ac:dyDescent="0.2">
      <c r="A8689" s="231" t="str">
        <f t="shared" si="263"/>
        <v>RC1.524Thinned035</v>
      </c>
      <c r="B8689" s="223" t="s">
        <v>236</v>
      </c>
      <c r="C8689" s="224">
        <v>1.5</v>
      </c>
      <c r="D8689" s="223">
        <v>24</v>
      </c>
      <c r="E8689" s="223" t="s">
        <v>172</v>
      </c>
      <c r="F8689" s="225" t="s">
        <v>7</v>
      </c>
      <c r="G8689" s="226">
        <v>13.34</v>
      </c>
      <c r="H8689" s="226">
        <v>2.76</v>
      </c>
      <c r="I8689" s="226">
        <v>16.100000000000001</v>
      </c>
      <c r="J8689" s="227">
        <v>80.52</v>
      </c>
      <c r="K8689" s="227">
        <v>601.52</v>
      </c>
      <c r="L8689" s="228">
        <v>-3.8</v>
      </c>
      <c r="M8689" s="229">
        <f t="shared" si="262"/>
        <v>597.72</v>
      </c>
      <c r="N8689" s="230">
        <v>9.2799999999999994</v>
      </c>
    </row>
    <row r="8690" spans="1:14" x14ac:dyDescent="0.2">
      <c r="A8690" s="231" t="str">
        <f t="shared" si="263"/>
        <v>RC1.524Thinned040</v>
      </c>
      <c r="B8690" s="223" t="s">
        <v>236</v>
      </c>
      <c r="C8690" s="224">
        <v>1.5</v>
      </c>
      <c r="D8690" s="223">
        <v>24</v>
      </c>
      <c r="E8690" s="223" t="s">
        <v>172</v>
      </c>
      <c r="F8690" s="225" t="s">
        <v>8</v>
      </c>
      <c r="G8690" s="226">
        <v>11.18</v>
      </c>
      <c r="H8690" s="226">
        <v>1.82</v>
      </c>
      <c r="I8690" s="226">
        <v>13</v>
      </c>
      <c r="J8690" s="227">
        <v>64.98</v>
      </c>
      <c r="K8690" s="227">
        <v>666.5</v>
      </c>
      <c r="L8690" s="228">
        <v>-5.42</v>
      </c>
      <c r="M8690" s="229">
        <f t="shared" ref="M8690:M8721" si="264">K8690+L8690</f>
        <v>661.08</v>
      </c>
      <c r="N8690" s="230">
        <v>9.19</v>
      </c>
    </row>
    <row r="8691" spans="1:14" x14ac:dyDescent="0.2">
      <c r="A8691" s="231" t="str">
        <f t="shared" si="263"/>
        <v>RC1.524Thinned045</v>
      </c>
      <c r="B8691" s="223" t="s">
        <v>236</v>
      </c>
      <c r="C8691" s="224">
        <v>1.5</v>
      </c>
      <c r="D8691" s="223">
        <v>24</v>
      </c>
      <c r="E8691" s="223" t="s">
        <v>172</v>
      </c>
      <c r="F8691" s="225" t="s">
        <v>9</v>
      </c>
      <c r="G8691" s="226">
        <v>10.199999999999999</v>
      </c>
      <c r="H8691" s="226">
        <v>0.6</v>
      </c>
      <c r="I8691" s="226">
        <v>10.8</v>
      </c>
      <c r="J8691" s="227">
        <v>54.01</v>
      </c>
      <c r="K8691" s="227">
        <v>720.51</v>
      </c>
      <c r="L8691" s="228">
        <v>-7.07</v>
      </c>
      <c r="M8691" s="229">
        <f t="shared" si="264"/>
        <v>713.43999999999994</v>
      </c>
      <c r="N8691" s="230">
        <v>9.36</v>
      </c>
    </row>
    <row r="8692" spans="1:14" x14ac:dyDescent="0.2">
      <c r="A8692" s="231" t="str">
        <f t="shared" si="263"/>
        <v>RC1.524Thinned050</v>
      </c>
      <c r="B8692" s="223" t="s">
        <v>236</v>
      </c>
      <c r="C8692" s="224">
        <v>1.5</v>
      </c>
      <c r="D8692" s="223">
        <v>24</v>
      </c>
      <c r="E8692" s="223" t="s">
        <v>172</v>
      </c>
      <c r="F8692" s="225" t="s">
        <v>10</v>
      </c>
      <c r="G8692" s="226">
        <v>9.43</v>
      </c>
      <c r="H8692" s="226">
        <v>-0.13</v>
      </c>
      <c r="I8692" s="226">
        <v>9.3000000000000007</v>
      </c>
      <c r="J8692" s="227">
        <v>46.52</v>
      </c>
      <c r="K8692" s="227">
        <v>767.03</v>
      </c>
      <c r="L8692" s="228">
        <v>-8.58</v>
      </c>
      <c r="M8692" s="229">
        <f t="shared" si="264"/>
        <v>758.44999999999993</v>
      </c>
      <c r="N8692" s="230">
        <v>8.56</v>
      </c>
    </row>
    <row r="8693" spans="1:14" x14ac:dyDescent="0.2">
      <c r="A8693" s="231" t="str">
        <f t="shared" si="263"/>
        <v>RC1.524Thinned055</v>
      </c>
      <c r="B8693" s="223" t="s">
        <v>236</v>
      </c>
      <c r="C8693" s="224">
        <v>1.5</v>
      </c>
      <c r="D8693" s="223">
        <v>24</v>
      </c>
      <c r="E8693" s="223" t="s">
        <v>172</v>
      </c>
      <c r="F8693" s="225" t="s">
        <v>11</v>
      </c>
      <c r="G8693" s="226">
        <v>9.3800000000000008</v>
      </c>
      <c r="H8693" s="226">
        <v>-0.45</v>
      </c>
      <c r="I8693" s="226">
        <v>8.94</v>
      </c>
      <c r="J8693" s="227">
        <v>44.7</v>
      </c>
      <c r="K8693" s="227">
        <v>811.73</v>
      </c>
      <c r="L8693" s="228">
        <v>-9.92</v>
      </c>
      <c r="M8693" s="229">
        <f t="shared" si="264"/>
        <v>801.81000000000006</v>
      </c>
      <c r="N8693" s="230">
        <v>7.63</v>
      </c>
    </row>
    <row r="8694" spans="1:14" x14ac:dyDescent="0.2">
      <c r="A8694" s="231" t="str">
        <f t="shared" si="263"/>
        <v>RC1.524Thinned060</v>
      </c>
      <c r="B8694" s="223" t="s">
        <v>236</v>
      </c>
      <c r="C8694" s="224">
        <v>1.5</v>
      </c>
      <c r="D8694" s="223">
        <v>24</v>
      </c>
      <c r="E8694" s="223" t="s">
        <v>172</v>
      </c>
      <c r="F8694" s="225" t="s">
        <v>12</v>
      </c>
      <c r="G8694" s="226">
        <v>9</v>
      </c>
      <c r="H8694" s="226">
        <v>-0.52</v>
      </c>
      <c r="I8694" s="226">
        <v>8.49</v>
      </c>
      <c r="J8694" s="227">
        <v>42.45</v>
      </c>
      <c r="K8694" s="227">
        <v>854.17</v>
      </c>
      <c r="L8694" s="228">
        <v>-11.16</v>
      </c>
      <c r="M8694" s="229">
        <f t="shared" si="264"/>
        <v>843.01</v>
      </c>
      <c r="N8694" s="230">
        <v>7.06</v>
      </c>
    </row>
    <row r="8695" spans="1:14" x14ac:dyDescent="0.2">
      <c r="A8695" s="231" t="str">
        <f t="shared" si="263"/>
        <v>RC1.524Thinned065</v>
      </c>
      <c r="B8695" s="223" t="s">
        <v>236</v>
      </c>
      <c r="C8695" s="224">
        <v>1.5</v>
      </c>
      <c r="D8695" s="223">
        <v>24</v>
      </c>
      <c r="E8695" s="223" t="s">
        <v>172</v>
      </c>
      <c r="F8695" s="225" t="s">
        <v>13</v>
      </c>
      <c r="G8695" s="226">
        <v>8.41</v>
      </c>
      <c r="H8695" s="226">
        <v>-0.4</v>
      </c>
      <c r="I8695" s="226">
        <v>8.01</v>
      </c>
      <c r="J8695" s="227">
        <v>40.04</v>
      </c>
      <c r="K8695" s="227">
        <v>894.22</v>
      </c>
      <c r="L8695" s="228">
        <v>-12.31</v>
      </c>
      <c r="M8695" s="229">
        <f t="shared" si="264"/>
        <v>881.91000000000008</v>
      </c>
      <c r="N8695" s="230">
        <v>6.56</v>
      </c>
    </row>
    <row r="8696" spans="1:14" x14ac:dyDescent="0.2">
      <c r="A8696" s="231" t="str">
        <f t="shared" si="263"/>
        <v>RC1.524Thinned070</v>
      </c>
      <c r="B8696" s="223" t="s">
        <v>236</v>
      </c>
      <c r="C8696" s="224">
        <v>1.5</v>
      </c>
      <c r="D8696" s="223">
        <v>24</v>
      </c>
      <c r="E8696" s="223" t="s">
        <v>172</v>
      </c>
      <c r="F8696" s="225" t="s">
        <v>200</v>
      </c>
      <c r="G8696" s="226">
        <v>7.94</v>
      </c>
      <c r="H8696" s="226">
        <v>-0.37</v>
      </c>
      <c r="I8696" s="226">
        <v>7.58</v>
      </c>
      <c r="J8696" s="227">
        <v>37.880000000000003</v>
      </c>
      <c r="K8696" s="227">
        <v>932.09</v>
      </c>
      <c r="L8696" s="228">
        <v>-13.41</v>
      </c>
      <c r="M8696" s="229">
        <f t="shared" si="264"/>
        <v>918.68000000000006</v>
      </c>
      <c r="N8696" s="230">
        <v>6.24</v>
      </c>
    </row>
    <row r="8697" spans="1:14" x14ac:dyDescent="0.2">
      <c r="A8697" s="231" t="str">
        <f t="shared" si="263"/>
        <v>RC1.524Thinned075</v>
      </c>
      <c r="B8697" s="223" t="s">
        <v>236</v>
      </c>
      <c r="C8697" s="224">
        <v>1.5</v>
      </c>
      <c r="D8697" s="223">
        <v>24</v>
      </c>
      <c r="E8697" s="223" t="s">
        <v>172</v>
      </c>
      <c r="F8697" s="225" t="s">
        <v>201</v>
      </c>
      <c r="G8697" s="226">
        <v>7.78</v>
      </c>
      <c r="H8697" s="226">
        <v>-0.3</v>
      </c>
      <c r="I8697" s="226">
        <v>7.48</v>
      </c>
      <c r="J8697" s="227">
        <v>37.4</v>
      </c>
      <c r="K8697" s="227">
        <v>969.5</v>
      </c>
      <c r="L8697" s="228">
        <v>-14.46</v>
      </c>
      <c r="M8697" s="229">
        <f t="shared" si="264"/>
        <v>955.04</v>
      </c>
      <c r="N8697" s="230">
        <v>5.93</v>
      </c>
    </row>
    <row r="8698" spans="1:14" x14ac:dyDescent="0.2">
      <c r="A8698" s="231" t="str">
        <f t="shared" si="263"/>
        <v>RC1.524Thinned080</v>
      </c>
      <c r="B8698" s="223" t="s">
        <v>236</v>
      </c>
      <c r="C8698" s="224">
        <v>1.5</v>
      </c>
      <c r="D8698" s="223">
        <v>24</v>
      </c>
      <c r="E8698" s="223" t="s">
        <v>172</v>
      </c>
      <c r="F8698" s="225" t="s">
        <v>202</v>
      </c>
      <c r="G8698" s="226">
        <v>5.5</v>
      </c>
      <c r="H8698" s="226">
        <v>-0.24</v>
      </c>
      <c r="I8698" s="226">
        <v>5.26</v>
      </c>
      <c r="J8698" s="227">
        <v>26.29</v>
      </c>
      <c r="K8698" s="227">
        <v>995.78</v>
      </c>
      <c r="L8698" s="228">
        <v>-15.45</v>
      </c>
      <c r="M8698" s="229">
        <f t="shared" si="264"/>
        <v>980.32999999999993</v>
      </c>
      <c r="N8698" s="230">
        <v>5.68</v>
      </c>
    </row>
    <row r="8699" spans="1:14" x14ac:dyDescent="0.2">
      <c r="A8699" s="231" t="str">
        <f t="shared" si="263"/>
        <v>RC1.524Thinned085</v>
      </c>
      <c r="B8699" s="223" t="s">
        <v>236</v>
      </c>
      <c r="C8699" s="224">
        <v>1.5</v>
      </c>
      <c r="D8699" s="223">
        <v>24</v>
      </c>
      <c r="E8699" s="223" t="s">
        <v>172</v>
      </c>
      <c r="F8699" s="225" t="s">
        <v>203</v>
      </c>
      <c r="G8699" s="226">
        <v>5.34</v>
      </c>
      <c r="H8699" s="226">
        <v>-0.36</v>
      </c>
      <c r="I8699" s="226">
        <v>4.99</v>
      </c>
      <c r="J8699" s="227">
        <v>24.93</v>
      </c>
      <c r="K8699" s="227">
        <v>1020.71</v>
      </c>
      <c r="L8699" s="228">
        <v>-16.420000000000002</v>
      </c>
      <c r="M8699" s="229">
        <f t="shared" si="264"/>
        <v>1004.2900000000001</v>
      </c>
      <c r="N8699" s="230">
        <v>5.5</v>
      </c>
    </row>
    <row r="8700" spans="1:14" x14ac:dyDescent="0.2">
      <c r="A8700" s="231" t="str">
        <f t="shared" si="263"/>
        <v>RC1.524Thinned090</v>
      </c>
      <c r="B8700" s="223" t="s">
        <v>236</v>
      </c>
      <c r="C8700" s="224">
        <v>1.5</v>
      </c>
      <c r="D8700" s="223">
        <v>24</v>
      </c>
      <c r="E8700" s="223" t="s">
        <v>172</v>
      </c>
      <c r="F8700" s="225" t="s">
        <v>204</v>
      </c>
      <c r="G8700" s="226">
        <v>4.53</v>
      </c>
      <c r="H8700" s="226">
        <v>-0.37</v>
      </c>
      <c r="I8700" s="226">
        <v>4.16</v>
      </c>
      <c r="J8700" s="227">
        <v>20.78</v>
      </c>
      <c r="K8700" s="227">
        <v>1041.49</v>
      </c>
      <c r="L8700" s="228">
        <v>-17.350000000000001</v>
      </c>
      <c r="M8700" s="229">
        <f t="shared" si="264"/>
        <v>1024.1400000000001</v>
      </c>
      <c r="N8700" s="230">
        <v>5.29</v>
      </c>
    </row>
    <row r="8701" spans="1:14" x14ac:dyDescent="0.2">
      <c r="A8701" s="231" t="str">
        <f t="shared" si="263"/>
        <v>RC1.524Thinned095</v>
      </c>
      <c r="B8701" s="223" t="s">
        <v>236</v>
      </c>
      <c r="C8701" s="224">
        <v>1.5</v>
      </c>
      <c r="D8701" s="223">
        <v>24</v>
      </c>
      <c r="E8701" s="223" t="s">
        <v>172</v>
      </c>
      <c r="F8701" s="225" t="s">
        <v>205</v>
      </c>
      <c r="G8701" s="226">
        <v>3.87</v>
      </c>
      <c r="H8701" s="226">
        <v>-0.38</v>
      </c>
      <c r="I8701" s="226">
        <v>3.49</v>
      </c>
      <c r="J8701" s="227">
        <v>17.43</v>
      </c>
      <c r="K8701" s="227">
        <v>1058.92</v>
      </c>
      <c r="L8701" s="228">
        <v>-18.25</v>
      </c>
      <c r="M8701" s="229">
        <f t="shared" si="264"/>
        <v>1040.67</v>
      </c>
      <c r="N8701" s="230">
        <v>5.08</v>
      </c>
    </row>
    <row r="8702" spans="1:14" x14ac:dyDescent="0.2">
      <c r="A8702" s="231" t="str">
        <f t="shared" si="263"/>
        <v>RC1.524Thinned100</v>
      </c>
      <c r="B8702" s="223" t="s">
        <v>236</v>
      </c>
      <c r="C8702" s="224">
        <v>1.5</v>
      </c>
      <c r="D8702" s="223">
        <v>24</v>
      </c>
      <c r="E8702" s="223" t="s">
        <v>172</v>
      </c>
      <c r="F8702" s="225" t="s">
        <v>206</v>
      </c>
      <c r="G8702" s="226">
        <v>3.26</v>
      </c>
      <c r="H8702" s="226">
        <v>-0.38</v>
      </c>
      <c r="I8702" s="226">
        <v>2.88</v>
      </c>
      <c r="J8702" s="227">
        <v>14.38</v>
      </c>
      <c r="K8702" s="227">
        <v>1073.31</v>
      </c>
      <c r="L8702" s="228">
        <v>-19.11</v>
      </c>
      <c r="M8702" s="229">
        <f t="shared" si="264"/>
        <v>1054.2</v>
      </c>
      <c r="N8702" s="230">
        <v>4.87</v>
      </c>
    </row>
    <row r="8703" spans="1:14" x14ac:dyDescent="0.2">
      <c r="A8703" s="231" t="str">
        <f t="shared" si="263"/>
        <v>RC1.524Thinned105</v>
      </c>
      <c r="B8703" s="223" t="s">
        <v>236</v>
      </c>
      <c r="C8703" s="224">
        <v>1.5</v>
      </c>
      <c r="D8703" s="223">
        <v>24</v>
      </c>
      <c r="E8703" s="223" t="s">
        <v>172</v>
      </c>
      <c r="F8703" s="225" t="s">
        <v>207</v>
      </c>
      <c r="G8703" s="226">
        <v>2.65</v>
      </c>
      <c r="H8703" s="226">
        <v>-0.38</v>
      </c>
      <c r="I8703" s="226">
        <v>2.27</v>
      </c>
      <c r="J8703" s="227">
        <v>11.34</v>
      </c>
      <c r="K8703" s="227">
        <v>1084.6500000000001</v>
      </c>
      <c r="L8703" s="228">
        <v>-19.93</v>
      </c>
      <c r="M8703" s="229">
        <f t="shared" si="264"/>
        <v>1064.72</v>
      </c>
      <c r="N8703" s="230">
        <v>4.68</v>
      </c>
    </row>
    <row r="8704" spans="1:14" x14ac:dyDescent="0.2">
      <c r="A8704" s="231" t="str">
        <f t="shared" si="263"/>
        <v>RC1.524Thinned110</v>
      </c>
      <c r="B8704" s="223" t="s">
        <v>236</v>
      </c>
      <c r="C8704" s="224">
        <v>1.5</v>
      </c>
      <c r="D8704" s="223">
        <v>24</v>
      </c>
      <c r="E8704" s="223" t="s">
        <v>172</v>
      </c>
      <c r="F8704" s="225" t="s">
        <v>208</v>
      </c>
      <c r="G8704" s="226">
        <v>2.0699999999999998</v>
      </c>
      <c r="H8704" s="226">
        <v>-0.39</v>
      </c>
      <c r="I8704" s="226">
        <v>1.68</v>
      </c>
      <c r="J8704" s="227">
        <v>8.39</v>
      </c>
      <c r="K8704" s="227">
        <v>1093.04</v>
      </c>
      <c r="L8704" s="228">
        <v>-20.72</v>
      </c>
      <c r="M8704" s="229">
        <f t="shared" si="264"/>
        <v>1072.32</v>
      </c>
      <c r="N8704" s="230">
        <v>4.49</v>
      </c>
    </row>
    <row r="8705" spans="1:14" x14ac:dyDescent="0.2">
      <c r="A8705" s="231" t="str">
        <f t="shared" si="263"/>
        <v>RC1.524Thinned115</v>
      </c>
      <c r="B8705" s="223" t="s">
        <v>236</v>
      </c>
      <c r="C8705" s="224">
        <v>1.5</v>
      </c>
      <c r="D8705" s="223">
        <v>24</v>
      </c>
      <c r="E8705" s="223" t="s">
        <v>172</v>
      </c>
      <c r="F8705" s="225" t="s">
        <v>209</v>
      </c>
      <c r="G8705" s="226">
        <v>1.52</v>
      </c>
      <c r="H8705" s="226">
        <v>-0.39</v>
      </c>
      <c r="I8705" s="226">
        <v>1.1299999999999999</v>
      </c>
      <c r="J8705" s="227">
        <v>5.63</v>
      </c>
      <c r="K8705" s="227">
        <v>1098.67</v>
      </c>
      <c r="L8705" s="228">
        <v>-21.48</v>
      </c>
      <c r="M8705" s="229">
        <f t="shared" si="264"/>
        <v>1077.19</v>
      </c>
      <c r="N8705" s="230">
        <v>4.3099999999999996</v>
      </c>
    </row>
    <row r="8706" spans="1:14" x14ac:dyDescent="0.2">
      <c r="A8706" s="231" t="str">
        <f t="shared" ref="A8706:A8769" si="265">CONCATENATE(LEFT(B8706,2),TEXT(C8706,"0.0"),TEXT(D8706,"00"),E8706,TEXT(LEFT(F8706,3),"000"))</f>
        <v>RC1.524Thinned120</v>
      </c>
      <c r="B8706" s="223" t="s">
        <v>236</v>
      </c>
      <c r="C8706" s="224">
        <v>1.5</v>
      </c>
      <c r="D8706" s="223">
        <v>24</v>
      </c>
      <c r="E8706" s="223" t="s">
        <v>172</v>
      </c>
      <c r="F8706" s="225" t="s">
        <v>210</v>
      </c>
      <c r="G8706" s="226">
        <v>1.04</v>
      </c>
      <c r="H8706" s="226">
        <v>-0.4</v>
      </c>
      <c r="I8706" s="226">
        <v>0.65</v>
      </c>
      <c r="J8706" s="227">
        <v>3.23</v>
      </c>
      <c r="K8706" s="227">
        <v>1101.9000000000001</v>
      </c>
      <c r="L8706" s="228">
        <v>-22.21</v>
      </c>
      <c r="M8706" s="229">
        <f t="shared" si="264"/>
        <v>1079.69</v>
      </c>
      <c r="N8706" s="230">
        <v>4.1399999999999997</v>
      </c>
    </row>
    <row r="8707" spans="1:14" x14ac:dyDescent="0.2">
      <c r="A8707" s="231" t="str">
        <f t="shared" si="265"/>
        <v>RC1.524Thinned125</v>
      </c>
      <c r="B8707" s="223" t="s">
        <v>236</v>
      </c>
      <c r="C8707" s="224">
        <v>1.5</v>
      </c>
      <c r="D8707" s="223">
        <v>24</v>
      </c>
      <c r="E8707" s="223" t="s">
        <v>172</v>
      </c>
      <c r="F8707" s="225" t="s">
        <v>211</v>
      </c>
      <c r="G8707" s="226">
        <v>0.59</v>
      </c>
      <c r="H8707" s="226">
        <v>-0.4</v>
      </c>
      <c r="I8707" s="226">
        <v>0.19</v>
      </c>
      <c r="J8707" s="227">
        <v>0.95</v>
      </c>
      <c r="K8707" s="227">
        <v>1102.8499999999999</v>
      </c>
      <c r="L8707" s="228">
        <v>-22.91</v>
      </c>
      <c r="M8707" s="229">
        <f t="shared" si="264"/>
        <v>1079.9399999999998</v>
      </c>
      <c r="N8707" s="230">
        <v>3.98</v>
      </c>
    </row>
    <row r="8708" spans="1:14" x14ac:dyDescent="0.2">
      <c r="A8708" s="231" t="str">
        <f t="shared" si="265"/>
        <v>RC1.524Thinned130</v>
      </c>
      <c r="B8708" s="223" t="s">
        <v>236</v>
      </c>
      <c r="C8708" s="224">
        <v>1.5</v>
      </c>
      <c r="D8708" s="223">
        <v>24</v>
      </c>
      <c r="E8708" s="223" t="s">
        <v>172</v>
      </c>
      <c r="F8708" s="225" t="s">
        <v>212</v>
      </c>
      <c r="G8708" s="226">
        <v>0.28000000000000003</v>
      </c>
      <c r="H8708" s="226">
        <v>-0.4</v>
      </c>
      <c r="I8708" s="226">
        <v>-0.12</v>
      </c>
      <c r="J8708" s="227">
        <v>-0.57999999999999996</v>
      </c>
      <c r="K8708" s="227">
        <v>1102.27</v>
      </c>
      <c r="L8708" s="228">
        <v>-23.58</v>
      </c>
      <c r="M8708" s="229">
        <f t="shared" si="264"/>
        <v>1078.69</v>
      </c>
      <c r="N8708" s="230">
        <v>3.83</v>
      </c>
    </row>
    <row r="8709" spans="1:14" x14ac:dyDescent="0.2">
      <c r="A8709" s="231" t="str">
        <f t="shared" si="265"/>
        <v>RC1.524Thinned135</v>
      </c>
      <c r="B8709" s="223" t="s">
        <v>236</v>
      </c>
      <c r="C8709" s="224">
        <v>1.5</v>
      </c>
      <c r="D8709" s="223">
        <v>24</v>
      </c>
      <c r="E8709" s="223" t="s">
        <v>172</v>
      </c>
      <c r="F8709" s="225" t="s">
        <v>213</v>
      </c>
      <c r="G8709" s="226">
        <v>-0.09</v>
      </c>
      <c r="H8709" s="226">
        <v>-0.4</v>
      </c>
      <c r="I8709" s="226">
        <v>-0.49</v>
      </c>
      <c r="J8709" s="227">
        <v>-2.44</v>
      </c>
      <c r="K8709" s="227">
        <v>1099.83</v>
      </c>
      <c r="L8709" s="228">
        <v>-24.23</v>
      </c>
      <c r="M8709" s="229">
        <f t="shared" si="264"/>
        <v>1075.5999999999999</v>
      </c>
      <c r="N8709" s="230">
        <v>3.68</v>
      </c>
    </row>
    <row r="8710" spans="1:14" x14ac:dyDescent="0.2">
      <c r="A8710" s="231" t="str">
        <f t="shared" si="265"/>
        <v>RC1.524Thinned140</v>
      </c>
      <c r="B8710" s="223" t="s">
        <v>236</v>
      </c>
      <c r="C8710" s="224">
        <v>1.5</v>
      </c>
      <c r="D8710" s="223">
        <v>24</v>
      </c>
      <c r="E8710" s="223" t="s">
        <v>172</v>
      </c>
      <c r="F8710" s="225" t="s">
        <v>214</v>
      </c>
      <c r="G8710" s="226">
        <v>-0.4</v>
      </c>
      <c r="H8710" s="226">
        <v>-0.39</v>
      </c>
      <c r="I8710" s="226">
        <v>-0.79</v>
      </c>
      <c r="J8710" s="227">
        <v>-3.93</v>
      </c>
      <c r="K8710" s="227">
        <v>1095.9000000000001</v>
      </c>
      <c r="L8710" s="228">
        <v>-24.85</v>
      </c>
      <c r="M8710" s="229">
        <f t="shared" si="264"/>
        <v>1071.0500000000002</v>
      </c>
      <c r="N8710" s="230">
        <v>3.54</v>
      </c>
    </row>
    <row r="8711" spans="1:14" x14ac:dyDescent="0.2">
      <c r="A8711" s="231" t="str">
        <f t="shared" si="265"/>
        <v>RC1.524Thinned145</v>
      </c>
      <c r="B8711" s="223" t="s">
        <v>236</v>
      </c>
      <c r="C8711" s="224">
        <v>1.5</v>
      </c>
      <c r="D8711" s="223">
        <v>24</v>
      </c>
      <c r="E8711" s="223" t="s">
        <v>172</v>
      </c>
      <c r="F8711" s="225" t="s">
        <v>215</v>
      </c>
      <c r="G8711" s="226">
        <v>-0.66</v>
      </c>
      <c r="H8711" s="226">
        <v>-0.38</v>
      </c>
      <c r="I8711" s="226">
        <v>-1.04</v>
      </c>
      <c r="J8711" s="227">
        <v>-5.19</v>
      </c>
      <c r="K8711" s="227">
        <v>1090.71</v>
      </c>
      <c r="L8711" s="228">
        <v>-25.45</v>
      </c>
      <c r="M8711" s="229">
        <f t="shared" si="264"/>
        <v>1065.26</v>
      </c>
      <c r="N8711" s="230">
        <v>3.4</v>
      </c>
    </row>
    <row r="8712" spans="1:14" x14ac:dyDescent="0.2">
      <c r="A8712" s="231" t="str">
        <f t="shared" si="265"/>
        <v>RC1.524Thinned150</v>
      </c>
      <c r="B8712" s="223" t="s">
        <v>236</v>
      </c>
      <c r="C8712" s="224">
        <v>1.5</v>
      </c>
      <c r="D8712" s="223">
        <v>24</v>
      </c>
      <c r="E8712" s="223" t="s">
        <v>172</v>
      </c>
      <c r="F8712" s="225" t="s">
        <v>216</v>
      </c>
      <c r="G8712" s="226">
        <v>-0.88</v>
      </c>
      <c r="H8712" s="226">
        <v>-0.37</v>
      </c>
      <c r="I8712" s="226">
        <v>-1.25</v>
      </c>
      <c r="J8712" s="227">
        <v>-6.24</v>
      </c>
      <c r="K8712" s="227">
        <v>1084.47</v>
      </c>
      <c r="L8712" s="228">
        <v>-26.03</v>
      </c>
      <c r="M8712" s="229">
        <f t="shared" si="264"/>
        <v>1058.44</v>
      </c>
      <c r="N8712" s="230">
        <v>3.27</v>
      </c>
    </row>
    <row r="8713" spans="1:14" x14ac:dyDescent="0.2">
      <c r="A8713" s="231" t="str">
        <f t="shared" si="265"/>
        <v>RC1.524Thinned155</v>
      </c>
      <c r="B8713" s="223" t="s">
        <v>236</v>
      </c>
      <c r="C8713" s="224">
        <v>1.5</v>
      </c>
      <c r="D8713" s="223">
        <v>24</v>
      </c>
      <c r="E8713" s="223" t="s">
        <v>172</v>
      </c>
      <c r="F8713" s="225" t="s">
        <v>217</v>
      </c>
      <c r="G8713" s="226">
        <v>-1.0900000000000001</v>
      </c>
      <c r="H8713" s="226">
        <v>-0.36</v>
      </c>
      <c r="I8713" s="226">
        <v>-1.46</v>
      </c>
      <c r="J8713" s="227">
        <v>-7.28</v>
      </c>
      <c r="K8713" s="227">
        <v>1077.19</v>
      </c>
      <c r="L8713" s="228">
        <v>-26.58</v>
      </c>
      <c r="M8713" s="229">
        <f t="shared" si="264"/>
        <v>1050.6100000000001</v>
      </c>
      <c r="N8713" s="230">
        <v>3.14</v>
      </c>
    </row>
    <row r="8714" spans="1:14" x14ac:dyDescent="0.2">
      <c r="A8714" s="231" t="str">
        <f t="shared" si="265"/>
        <v>RC1.524Thinned160</v>
      </c>
      <c r="B8714" s="223" t="s">
        <v>236</v>
      </c>
      <c r="C8714" s="224">
        <v>1.5</v>
      </c>
      <c r="D8714" s="223">
        <v>24</v>
      </c>
      <c r="E8714" s="223" t="s">
        <v>172</v>
      </c>
      <c r="F8714" s="225" t="s">
        <v>218</v>
      </c>
      <c r="G8714" s="226">
        <v>-1.31</v>
      </c>
      <c r="H8714" s="226">
        <v>-0.35</v>
      </c>
      <c r="I8714" s="226">
        <v>-1.66</v>
      </c>
      <c r="J8714" s="227">
        <v>-8.31</v>
      </c>
      <c r="K8714" s="227">
        <v>1068.8900000000001</v>
      </c>
      <c r="L8714" s="228">
        <v>-27.11</v>
      </c>
      <c r="M8714" s="229">
        <f t="shared" si="264"/>
        <v>1041.7800000000002</v>
      </c>
      <c r="N8714" s="230">
        <v>3.02</v>
      </c>
    </row>
    <row r="8715" spans="1:14" x14ac:dyDescent="0.2">
      <c r="A8715" s="231" t="str">
        <f t="shared" si="265"/>
        <v>RC1.524Thinned165</v>
      </c>
      <c r="B8715" s="223" t="s">
        <v>236</v>
      </c>
      <c r="C8715" s="224">
        <v>1.5</v>
      </c>
      <c r="D8715" s="223">
        <v>24</v>
      </c>
      <c r="E8715" s="223" t="s">
        <v>172</v>
      </c>
      <c r="F8715" s="225" t="s">
        <v>219</v>
      </c>
      <c r="G8715" s="226">
        <v>-1.41</v>
      </c>
      <c r="H8715" s="226">
        <v>-0.34</v>
      </c>
      <c r="I8715" s="226">
        <v>-1.76</v>
      </c>
      <c r="J8715" s="227">
        <v>-8.7799999999999994</v>
      </c>
      <c r="K8715" s="227">
        <v>1060.0999999999999</v>
      </c>
      <c r="L8715" s="228">
        <v>-27.62</v>
      </c>
      <c r="M8715" s="229">
        <f t="shared" si="264"/>
        <v>1032.48</v>
      </c>
      <c r="N8715" s="230">
        <v>2.91</v>
      </c>
    </row>
    <row r="8716" spans="1:14" x14ac:dyDescent="0.2">
      <c r="A8716" s="231" t="str">
        <f t="shared" si="265"/>
        <v>RC1.524Thinned170</v>
      </c>
      <c r="B8716" s="223" t="s">
        <v>236</v>
      </c>
      <c r="C8716" s="224">
        <v>1.5</v>
      </c>
      <c r="D8716" s="223">
        <v>24</v>
      </c>
      <c r="E8716" s="223" t="s">
        <v>172</v>
      </c>
      <c r="F8716" s="225" t="s">
        <v>220</v>
      </c>
      <c r="G8716" s="226">
        <v>-1.6</v>
      </c>
      <c r="H8716" s="226">
        <v>-0.34</v>
      </c>
      <c r="I8716" s="226">
        <v>-1.93</v>
      </c>
      <c r="J8716" s="227">
        <v>-9.65</v>
      </c>
      <c r="K8716" s="227">
        <v>1050.45</v>
      </c>
      <c r="L8716" s="228">
        <v>-28.12</v>
      </c>
      <c r="M8716" s="229">
        <f t="shared" si="264"/>
        <v>1022.33</v>
      </c>
      <c r="N8716" s="230">
        <v>2.8</v>
      </c>
    </row>
    <row r="8717" spans="1:14" x14ac:dyDescent="0.2">
      <c r="A8717" s="231" t="str">
        <f t="shared" si="265"/>
        <v>RC1.524Thinned175</v>
      </c>
      <c r="B8717" s="223" t="s">
        <v>236</v>
      </c>
      <c r="C8717" s="224">
        <v>1.5</v>
      </c>
      <c r="D8717" s="223">
        <v>24</v>
      </c>
      <c r="E8717" s="223" t="s">
        <v>172</v>
      </c>
      <c r="F8717" s="225" t="s">
        <v>221</v>
      </c>
      <c r="G8717" s="226">
        <v>-1.68</v>
      </c>
      <c r="H8717" s="226">
        <v>-0.32</v>
      </c>
      <c r="I8717" s="226">
        <v>-2</v>
      </c>
      <c r="J8717" s="227">
        <v>-10.02</v>
      </c>
      <c r="K8717" s="227">
        <v>1040.43</v>
      </c>
      <c r="L8717" s="228">
        <v>-28.59</v>
      </c>
      <c r="M8717" s="229">
        <f t="shared" si="264"/>
        <v>1011.84</v>
      </c>
      <c r="N8717" s="230">
        <v>2.69</v>
      </c>
    </row>
    <row r="8718" spans="1:14" x14ac:dyDescent="0.2">
      <c r="A8718" s="231" t="str">
        <f t="shared" si="265"/>
        <v>RC1.524Thinned180</v>
      </c>
      <c r="B8718" s="223" t="s">
        <v>236</v>
      </c>
      <c r="C8718" s="224">
        <v>1.5</v>
      </c>
      <c r="D8718" s="223">
        <v>24</v>
      </c>
      <c r="E8718" s="223" t="s">
        <v>172</v>
      </c>
      <c r="F8718" s="225" t="s">
        <v>222</v>
      </c>
      <c r="G8718" s="226">
        <v>-1.8</v>
      </c>
      <c r="H8718" s="226">
        <v>-0.32</v>
      </c>
      <c r="I8718" s="226">
        <v>-2.12</v>
      </c>
      <c r="J8718" s="227">
        <v>-10.58</v>
      </c>
      <c r="K8718" s="227">
        <v>1029.8499999999999</v>
      </c>
      <c r="L8718" s="228">
        <v>-29.05</v>
      </c>
      <c r="M8718" s="229">
        <f t="shared" si="264"/>
        <v>1000.8</v>
      </c>
      <c r="N8718" s="230">
        <v>2.59</v>
      </c>
    </row>
    <row r="8719" spans="1:14" x14ac:dyDescent="0.2">
      <c r="A8719" s="231" t="str">
        <f t="shared" si="265"/>
        <v>RC1.524Thinned185</v>
      </c>
      <c r="B8719" s="223" t="s">
        <v>236</v>
      </c>
      <c r="C8719" s="224">
        <v>1.5</v>
      </c>
      <c r="D8719" s="223">
        <v>24</v>
      </c>
      <c r="E8719" s="223" t="s">
        <v>172</v>
      </c>
      <c r="F8719" s="225" t="s">
        <v>223</v>
      </c>
      <c r="G8719" s="226">
        <v>-1.88</v>
      </c>
      <c r="H8719" s="226">
        <v>-0.31</v>
      </c>
      <c r="I8719" s="226">
        <v>-2.19</v>
      </c>
      <c r="J8719" s="227">
        <v>-10.94</v>
      </c>
      <c r="K8719" s="227">
        <v>1018.9</v>
      </c>
      <c r="L8719" s="228">
        <v>-29.48</v>
      </c>
      <c r="M8719" s="229">
        <f t="shared" si="264"/>
        <v>989.42</v>
      </c>
      <c r="N8719" s="230">
        <v>2.4900000000000002</v>
      </c>
    </row>
    <row r="8720" spans="1:14" x14ac:dyDescent="0.2">
      <c r="A8720" s="231" t="str">
        <f t="shared" si="265"/>
        <v>RC1.524Thinned190</v>
      </c>
      <c r="B8720" s="223" t="s">
        <v>236</v>
      </c>
      <c r="C8720" s="224">
        <v>1.5</v>
      </c>
      <c r="D8720" s="223">
        <v>24</v>
      </c>
      <c r="E8720" s="223" t="s">
        <v>172</v>
      </c>
      <c r="F8720" s="225" t="s">
        <v>224</v>
      </c>
      <c r="G8720" s="226">
        <v>-1.96</v>
      </c>
      <c r="H8720" s="226">
        <v>-0.3</v>
      </c>
      <c r="I8720" s="226">
        <v>-2.25</v>
      </c>
      <c r="J8720" s="227">
        <v>-11.26</v>
      </c>
      <c r="K8720" s="227">
        <v>1007.64</v>
      </c>
      <c r="L8720" s="228">
        <v>-29.91</v>
      </c>
      <c r="M8720" s="229">
        <f t="shared" si="264"/>
        <v>977.73</v>
      </c>
      <c r="N8720" s="230">
        <v>2.4</v>
      </c>
    </row>
    <row r="8721" spans="1:14" x14ac:dyDescent="0.2">
      <c r="A8721" s="231" t="str">
        <f t="shared" si="265"/>
        <v>RC1.524Thinned195</v>
      </c>
      <c r="B8721" s="223" t="s">
        <v>236</v>
      </c>
      <c r="C8721" s="224">
        <v>1.5</v>
      </c>
      <c r="D8721" s="223">
        <v>24</v>
      </c>
      <c r="E8721" s="223" t="s">
        <v>172</v>
      </c>
      <c r="F8721" s="225" t="s">
        <v>225</v>
      </c>
      <c r="G8721" s="226">
        <v>-2.0099999999999998</v>
      </c>
      <c r="H8721" s="226">
        <v>-0.28999999999999998</v>
      </c>
      <c r="I8721" s="226">
        <v>-2.2999999999999998</v>
      </c>
      <c r="J8721" s="227">
        <v>-11.48</v>
      </c>
      <c r="K8721" s="227">
        <v>996.17</v>
      </c>
      <c r="L8721" s="228">
        <v>-30.31</v>
      </c>
      <c r="M8721" s="229">
        <f t="shared" si="264"/>
        <v>965.86</v>
      </c>
      <c r="N8721" s="230">
        <v>2.31</v>
      </c>
    </row>
    <row r="8722" spans="1:14" x14ac:dyDescent="0.2">
      <c r="A8722" s="231" t="str">
        <f t="shared" si="265"/>
        <v>SA1.502NO_thin000</v>
      </c>
      <c r="B8722" s="223" t="s">
        <v>36</v>
      </c>
      <c r="C8722" s="224">
        <v>1.5</v>
      </c>
      <c r="D8722" s="223">
        <v>2</v>
      </c>
      <c r="E8722" s="223" t="s">
        <v>199</v>
      </c>
      <c r="F8722" s="225" t="s">
        <v>0</v>
      </c>
      <c r="J8722" s="227"/>
      <c r="K8722" s="227"/>
      <c r="M8722" s="229">
        <v>2.665</v>
      </c>
    </row>
    <row r="8723" spans="1:14" x14ac:dyDescent="0.2">
      <c r="A8723" s="231" t="str">
        <f t="shared" si="265"/>
        <v>SA1.502NO_thin005</v>
      </c>
      <c r="B8723" s="223" t="s">
        <v>36</v>
      </c>
      <c r="C8723" s="224">
        <v>1.5</v>
      </c>
      <c r="D8723" s="223">
        <v>2</v>
      </c>
      <c r="E8723" s="223" t="s">
        <v>199</v>
      </c>
      <c r="F8723" s="225" t="s">
        <v>1</v>
      </c>
      <c r="J8723" s="227"/>
      <c r="K8723" s="227"/>
      <c r="M8723" s="229">
        <v>9.5549999999999997</v>
      </c>
    </row>
    <row r="8724" spans="1:14" x14ac:dyDescent="0.2">
      <c r="A8724" s="231" t="str">
        <f t="shared" si="265"/>
        <v>SA1.502NO_thin010</v>
      </c>
      <c r="B8724" s="223" t="s">
        <v>36</v>
      </c>
      <c r="C8724" s="224">
        <v>1.5</v>
      </c>
      <c r="D8724" s="223">
        <v>2</v>
      </c>
      <c r="E8724" s="223" t="s">
        <v>199</v>
      </c>
      <c r="F8724" s="225" t="s">
        <v>2</v>
      </c>
      <c r="J8724" s="227"/>
      <c r="K8724" s="227"/>
      <c r="M8724" s="229">
        <v>28.864999999999998</v>
      </c>
    </row>
    <row r="8725" spans="1:14" x14ac:dyDescent="0.2">
      <c r="A8725" s="231" t="str">
        <f t="shared" si="265"/>
        <v>SA1.502NO_thin015</v>
      </c>
      <c r="B8725" s="223" t="s">
        <v>36</v>
      </c>
      <c r="C8725" s="224">
        <v>1.5</v>
      </c>
      <c r="D8725" s="223">
        <v>2</v>
      </c>
      <c r="E8725" s="223" t="s">
        <v>199</v>
      </c>
      <c r="F8725" s="225" t="s">
        <v>3</v>
      </c>
      <c r="J8725" s="227"/>
      <c r="K8725" s="227"/>
      <c r="M8725" s="229">
        <v>76.415000000000006</v>
      </c>
    </row>
    <row r="8726" spans="1:14" x14ac:dyDescent="0.2">
      <c r="A8726" s="231" t="str">
        <f t="shared" si="265"/>
        <v>SA1.502NO_thin020</v>
      </c>
      <c r="B8726" s="223" t="s">
        <v>36</v>
      </c>
      <c r="C8726" s="224">
        <v>1.5</v>
      </c>
      <c r="D8726" s="223">
        <v>2</v>
      </c>
      <c r="E8726" s="223" t="s">
        <v>199</v>
      </c>
      <c r="F8726" s="225" t="s">
        <v>4</v>
      </c>
      <c r="J8726" s="227"/>
      <c r="K8726" s="227"/>
      <c r="M8726" s="229">
        <v>120.61</v>
      </c>
    </row>
    <row r="8727" spans="1:14" x14ac:dyDescent="0.2">
      <c r="A8727" s="231" t="str">
        <f t="shared" si="265"/>
        <v>SA1.502NO_thin025</v>
      </c>
      <c r="B8727" s="223" t="s">
        <v>36</v>
      </c>
      <c r="C8727" s="224">
        <v>1.5</v>
      </c>
      <c r="D8727" s="223">
        <v>2</v>
      </c>
      <c r="E8727" s="223" t="s">
        <v>199</v>
      </c>
      <c r="F8727" s="225" t="s">
        <v>5</v>
      </c>
      <c r="J8727" s="227"/>
      <c r="K8727" s="227"/>
      <c r="M8727" s="229">
        <v>159.655</v>
      </c>
    </row>
    <row r="8728" spans="1:14" x14ac:dyDescent="0.2">
      <c r="A8728" s="231" t="str">
        <f t="shared" si="265"/>
        <v>SA1.502NO_thin030</v>
      </c>
      <c r="B8728" s="223" t="s">
        <v>36</v>
      </c>
      <c r="C8728" s="224">
        <v>1.5</v>
      </c>
      <c r="D8728" s="223">
        <v>2</v>
      </c>
      <c r="E8728" s="223" t="s">
        <v>199</v>
      </c>
      <c r="F8728" s="225" t="s">
        <v>6</v>
      </c>
      <c r="J8728" s="227"/>
      <c r="K8728" s="227"/>
      <c r="M8728" s="229">
        <v>188.035</v>
      </c>
    </row>
    <row r="8729" spans="1:14" x14ac:dyDescent="0.2">
      <c r="A8729" s="231" t="str">
        <f t="shared" si="265"/>
        <v>SA1.502NO_thin035</v>
      </c>
      <c r="B8729" s="223" t="s">
        <v>36</v>
      </c>
      <c r="C8729" s="224">
        <v>1.5</v>
      </c>
      <c r="D8729" s="223">
        <v>2</v>
      </c>
      <c r="E8729" s="223" t="s">
        <v>199</v>
      </c>
      <c r="F8729" s="225" t="s">
        <v>7</v>
      </c>
      <c r="J8729" s="227"/>
      <c r="K8729" s="227"/>
      <c r="M8729" s="229">
        <v>210.815</v>
      </c>
    </row>
    <row r="8730" spans="1:14" x14ac:dyDescent="0.2">
      <c r="A8730" s="231" t="str">
        <f t="shared" si="265"/>
        <v>SA1.502NO_thin040</v>
      </c>
      <c r="B8730" s="223" t="s">
        <v>36</v>
      </c>
      <c r="C8730" s="224">
        <v>1.5</v>
      </c>
      <c r="D8730" s="223">
        <v>2</v>
      </c>
      <c r="E8730" s="223" t="s">
        <v>199</v>
      </c>
      <c r="F8730" s="225" t="s">
        <v>8</v>
      </c>
      <c r="J8730" s="227"/>
      <c r="K8730" s="227"/>
      <c r="M8730" s="229">
        <v>230.24</v>
      </c>
    </row>
    <row r="8731" spans="1:14" x14ac:dyDescent="0.2">
      <c r="A8731" s="231" t="str">
        <f t="shared" si="265"/>
        <v>SA1.502NO_thin045</v>
      </c>
      <c r="B8731" s="223" t="s">
        <v>36</v>
      </c>
      <c r="C8731" s="224">
        <v>1.5</v>
      </c>
      <c r="D8731" s="223">
        <v>2</v>
      </c>
      <c r="E8731" s="223" t="s">
        <v>199</v>
      </c>
      <c r="F8731" s="225" t="s">
        <v>9</v>
      </c>
      <c r="J8731" s="227"/>
      <c r="K8731" s="227"/>
      <c r="M8731" s="229">
        <v>252.47499999999999</v>
      </c>
    </row>
    <row r="8732" spans="1:14" x14ac:dyDescent="0.2">
      <c r="A8732" s="231" t="str">
        <f t="shared" si="265"/>
        <v>SA1.502NO_thin050</v>
      </c>
      <c r="B8732" s="223" t="s">
        <v>36</v>
      </c>
      <c r="C8732" s="224">
        <v>1.5</v>
      </c>
      <c r="D8732" s="223">
        <v>2</v>
      </c>
      <c r="E8732" s="223" t="s">
        <v>199</v>
      </c>
      <c r="F8732" s="225" t="s">
        <v>10</v>
      </c>
      <c r="J8732" s="227"/>
      <c r="K8732" s="227"/>
      <c r="M8732" s="229">
        <v>263.30500000000001</v>
      </c>
    </row>
    <row r="8733" spans="1:14" x14ac:dyDescent="0.2">
      <c r="A8733" s="231" t="str">
        <f t="shared" si="265"/>
        <v>SA1.502NO_thin055</v>
      </c>
      <c r="B8733" s="223" t="s">
        <v>36</v>
      </c>
      <c r="C8733" s="224">
        <v>1.5</v>
      </c>
      <c r="D8733" s="223">
        <v>2</v>
      </c>
      <c r="E8733" s="223" t="s">
        <v>199</v>
      </c>
      <c r="F8733" s="225" t="s">
        <v>11</v>
      </c>
      <c r="J8733" s="227"/>
      <c r="K8733" s="227"/>
      <c r="M8733" s="229">
        <v>270.625</v>
      </c>
    </row>
    <row r="8734" spans="1:14" x14ac:dyDescent="0.2">
      <c r="A8734" s="231" t="str">
        <f t="shared" si="265"/>
        <v>SA1.502NO_thin060</v>
      </c>
      <c r="B8734" s="223" t="s">
        <v>36</v>
      </c>
      <c r="C8734" s="224">
        <v>1.5</v>
      </c>
      <c r="D8734" s="223">
        <v>2</v>
      </c>
      <c r="E8734" s="223" t="s">
        <v>199</v>
      </c>
      <c r="F8734" s="225" t="s">
        <v>12</v>
      </c>
      <c r="J8734" s="227"/>
      <c r="K8734" s="227"/>
      <c r="M8734" s="229">
        <v>276.82</v>
      </c>
    </row>
    <row r="8735" spans="1:14" x14ac:dyDescent="0.2">
      <c r="A8735" s="231" t="str">
        <f t="shared" si="265"/>
        <v>SA1.502NO_thin065</v>
      </c>
      <c r="B8735" s="223" t="s">
        <v>36</v>
      </c>
      <c r="C8735" s="224">
        <v>1.5</v>
      </c>
      <c r="D8735" s="223">
        <v>2</v>
      </c>
      <c r="E8735" s="223" t="s">
        <v>199</v>
      </c>
      <c r="F8735" s="225" t="s">
        <v>13</v>
      </c>
      <c r="J8735" s="227"/>
      <c r="K8735" s="227"/>
      <c r="M8735" s="229">
        <v>279.91000000000003</v>
      </c>
    </row>
    <row r="8736" spans="1:14" x14ac:dyDescent="0.2">
      <c r="A8736" s="231" t="str">
        <f t="shared" si="265"/>
        <v>SA1.502NO_thin070</v>
      </c>
      <c r="B8736" s="223" t="s">
        <v>36</v>
      </c>
      <c r="C8736" s="224">
        <v>1.5</v>
      </c>
      <c r="D8736" s="223">
        <v>2</v>
      </c>
      <c r="E8736" s="223" t="s">
        <v>199</v>
      </c>
      <c r="F8736" s="225" t="s">
        <v>200</v>
      </c>
      <c r="J8736" s="227"/>
      <c r="K8736" s="227"/>
      <c r="M8736" s="229">
        <v>283.45499999999998</v>
      </c>
    </row>
    <row r="8737" spans="1:13" x14ac:dyDescent="0.2">
      <c r="A8737" s="231" t="str">
        <f t="shared" si="265"/>
        <v>SA1.502NO_thin075</v>
      </c>
      <c r="B8737" s="223" t="s">
        <v>36</v>
      </c>
      <c r="C8737" s="224">
        <v>1.5</v>
      </c>
      <c r="D8737" s="223">
        <v>2</v>
      </c>
      <c r="E8737" s="223" t="s">
        <v>199</v>
      </c>
      <c r="F8737" s="225" t="s">
        <v>201</v>
      </c>
      <c r="J8737" s="227"/>
      <c r="K8737" s="227"/>
      <c r="M8737" s="229">
        <v>287.06</v>
      </c>
    </row>
    <row r="8738" spans="1:13" x14ac:dyDescent="0.2">
      <c r="A8738" s="231" t="str">
        <f t="shared" si="265"/>
        <v>SA1.502NO_thin080</v>
      </c>
      <c r="B8738" s="223" t="s">
        <v>36</v>
      </c>
      <c r="C8738" s="224">
        <v>1.5</v>
      </c>
      <c r="D8738" s="223">
        <v>2</v>
      </c>
      <c r="E8738" s="223" t="s">
        <v>199</v>
      </c>
      <c r="F8738" s="225" t="s">
        <v>202</v>
      </c>
      <c r="J8738" s="227"/>
      <c r="K8738" s="227"/>
      <c r="M8738" s="229">
        <v>289.93</v>
      </c>
    </row>
    <row r="8739" spans="1:13" x14ac:dyDescent="0.2">
      <c r="A8739" s="231" t="str">
        <f t="shared" si="265"/>
        <v>SA1.502NO_thin085</v>
      </c>
      <c r="B8739" s="223" t="s">
        <v>36</v>
      </c>
      <c r="C8739" s="224">
        <v>1.5</v>
      </c>
      <c r="D8739" s="223">
        <v>2</v>
      </c>
      <c r="E8739" s="223" t="s">
        <v>199</v>
      </c>
      <c r="F8739" s="225" t="s">
        <v>203</v>
      </c>
      <c r="J8739" s="227"/>
      <c r="K8739" s="227"/>
      <c r="M8739" s="229">
        <v>292.755</v>
      </c>
    </row>
    <row r="8740" spans="1:13" x14ac:dyDescent="0.2">
      <c r="A8740" s="231" t="str">
        <f t="shared" si="265"/>
        <v>SA1.502NO_thin090</v>
      </c>
      <c r="B8740" s="223" t="s">
        <v>36</v>
      </c>
      <c r="C8740" s="224">
        <v>1.5</v>
      </c>
      <c r="D8740" s="223">
        <v>2</v>
      </c>
      <c r="E8740" s="223" t="s">
        <v>199</v>
      </c>
      <c r="F8740" s="225" t="s">
        <v>204</v>
      </c>
      <c r="J8740" s="227"/>
      <c r="K8740" s="227"/>
      <c r="M8740" s="229">
        <v>302.14999999999998</v>
      </c>
    </row>
    <row r="8741" spans="1:13" x14ac:dyDescent="0.2">
      <c r="A8741" s="231" t="str">
        <f t="shared" si="265"/>
        <v>SA1.502NO_thin095</v>
      </c>
      <c r="B8741" s="223" t="s">
        <v>36</v>
      </c>
      <c r="C8741" s="224">
        <v>1.5</v>
      </c>
      <c r="D8741" s="223">
        <v>2</v>
      </c>
      <c r="E8741" s="223" t="s">
        <v>199</v>
      </c>
      <c r="F8741" s="225" t="s">
        <v>205</v>
      </c>
      <c r="J8741" s="227"/>
      <c r="K8741" s="227"/>
      <c r="M8741" s="229">
        <v>303.07</v>
      </c>
    </row>
    <row r="8742" spans="1:13" x14ac:dyDescent="0.2">
      <c r="A8742" s="231" t="str">
        <f t="shared" si="265"/>
        <v>SA1.502NO_thin100</v>
      </c>
      <c r="B8742" s="223" t="s">
        <v>36</v>
      </c>
      <c r="C8742" s="224">
        <v>1.5</v>
      </c>
      <c r="D8742" s="223">
        <v>2</v>
      </c>
      <c r="E8742" s="223" t="s">
        <v>199</v>
      </c>
      <c r="F8742" s="225" t="s">
        <v>206</v>
      </c>
      <c r="J8742" s="227"/>
      <c r="K8742" s="227"/>
      <c r="M8742" s="229">
        <v>303.435</v>
      </c>
    </row>
    <row r="8743" spans="1:13" x14ac:dyDescent="0.2">
      <c r="A8743" s="231" t="str">
        <f t="shared" si="265"/>
        <v>SA1.502NO_thin105</v>
      </c>
      <c r="B8743" s="223" t="s">
        <v>36</v>
      </c>
      <c r="C8743" s="224">
        <v>1.5</v>
      </c>
      <c r="D8743" s="223">
        <v>2</v>
      </c>
      <c r="E8743" s="223" t="s">
        <v>199</v>
      </c>
      <c r="F8743" s="225" t="s">
        <v>207</v>
      </c>
      <c r="J8743" s="227"/>
      <c r="K8743" s="227"/>
      <c r="M8743" s="229">
        <v>303.52</v>
      </c>
    </row>
    <row r="8744" spans="1:13" x14ac:dyDescent="0.2">
      <c r="A8744" s="231" t="str">
        <f t="shared" si="265"/>
        <v>SA1.502NO_thin110</v>
      </c>
      <c r="B8744" s="223" t="s">
        <v>36</v>
      </c>
      <c r="C8744" s="224">
        <v>1.5</v>
      </c>
      <c r="D8744" s="223">
        <v>2</v>
      </c>
      <c r="E8744" s="223" t="s">
        <v>199</v>
      </c>
      <c r="F8744" s="225" t="s">
        <v>208</v>
      </c>
      <c r="J8744" s="227"/>
      <c r="K8744" s="227"/>
      <c r="M8744" s="229">
        <v>303.85000000000002</v>
      </c>
    </row>
    <row r="8745" spans="1:13" x14ac:dyDescent="0.2">
      <c r="A8745" s="231" t="str">
        <f t="shared" si="265"/>
        <v>SA1.502NO_thin115</v>
      </c>
      <c r="B8745" s="223" t="s">
        <v>36</v>
      </c>
      <c r="C8745" s="224">
        <v>1.5</v>
      </c>
      <c r="D8745" s="223">
        <v>2</v>
      </c>
      <c r="E8745" s="223" t="s">
        <v>199</v>
      </c>
      <c r="F8745" s="225" t="s">
        <v>209</v>
      </c>
      <c r="J8745" s="227"/>
      <c r="K8745" s="227"/>
      <c r="M8745" s="229">
        <v>307.09500000000003</v>
      </c>
    </row>
    <row r="8746" spans="1:13" x14ac:dyDescent="0.2">
      <c r="A8746" s="231" t="str">
        <f t="shared" si="265"/>
        <v>SA1.502NO_thin120</v>
      </c>
      <c r="B8746" s="223" t="s">
        <v>36</v>
      </c>
      <c r="C8746" s="224">
        <v>1.5</v>
      </c>
      <c r="D8746" s="223">
        <v>2</v>
      </c>
      <c r="E8746" s="223" t="s">
        <v>199</v>
      </c>
      <c r="F8746" s="225" t="s">
        <v>210</v>
      </c>
      <c r="J8746" s="227"/>
      <c r="K8746" s="227"/>
      <c r="M8746" s="229">
        <v>307.83</v>
      </c>
    </row>
    <row r="8747" spans="1:13" x14ac:dyDescent="0.2">
      <c r="A8747" s="231" t="str">
        <f t="shared" si="265"/>
        <v>SA1.502NO_thin125</v>
      </c>
      <c r="B8747" s="223" t="s">
        <v>36</v>
      </c>
      <c r="C8747" s="224">
        <v>1.5</v>
      </c>
      <c r="D8747" s="223">
        <v>2</v>
      </c>
      <c r="E8747" s="223" t="s">
        <v>199</v>
      </c>
      <c r="F8747" s="225" t="s">
        <v>211</v>
      </c>
      <c r="J8747" s="227"/>
      <c r="K8747" s="227"/>
      <c r="M8747" s="229">
        <v>308.33999999999997</v>
      </c>
    </row>
    <row r="8748" spans="1:13" x14ac:dyDescent="0.2">
      <c r="A8748" s="231" t="str">
        <f t="shared" si="265"/>
        <v>SA1.502NO_thin130</v>
      </c>
      <c r="B8748" s="223" t="s">
        <v>36</v>
      </c>
      <c r="C8748" s="224">
        <v>1.5</v>
      </c>
      <c r="D8748" s="223">
        <v>2</v>
      </c>
      <c r="E8748" s="223" t="s">
        <v>199</v>
      </c>
      <c r="F8748" s="225" t="s">
        <v>212</v>
      </c>
      <c r="J8748" s="227"/>
      <c r="K8748" s="227"/>
      <c r="M8748" s="229">
        <v>308.71499999999997</v>
      </c>
    </row>
    <row r="8749" spans="1:13" x14ac:dyDescent="0.2">
      <c r="A8749" s="231" t="str">
        <f t="shared" si="265"/>
        <v>SA1.502NO_thin135</v>
      </c>
      <c r="B8749" s="223" t="s">
        <v>36</v>
      </c>
      <c r="C8749" s="224">
        <v>1.5</v>
      </c>
      <c r="D8749" s="223">
        <v>2</v>
      </c>
      <c r="E8749" s="223" t="s">
        <v>199</v>
      </c>
      <c r="F8749" s="225" t="s">
        <v>213</v>
      </c>
      <c r="J8749" s="227"/>
      <c r="K8749" s="227"/>
      <c r="M8749" s="229">
        <v>310.02499999999998</v>
      </c>
    </row>
    <row r="8750" spans="1:13" x14ac:dyDescent="0.2">
      <c r="A8750" s="231" t="str">
        <f t="shared" si="265"/>
        <v>SA1.502NO_thin140</v>
      </c>
      <c r="B8750" s="223" t="s">
        <v>36</v>
      </c>
      <c r="C8750" s="224">
        <v>1.5</v>
      </c>
      <c r="D8750" s="223">
        <v>2</v>
      </c>
      <c r="E8750" s="223" t="s">
        <v>199</v>
      </c>
      <c r="F8750" s="225" t="s">
        <v>214</v>
      </c>
      <c r="J8750" s="227"/>
      <c r="K8750" s="227"/>
      <c r="M8750" s="229">
        <v>310.48</v>
      </c>
    </row>
    <row r="8751" spans="1:13" x14ac:dyDescent="0.2">
      <c r="A8751" s="231" t="str">
        <f t="shared" si="265"/>
        <v>SA1.502NO_thin145</v>
      </c>
      <c r="B8751" s="223" t="s">
        <v>36</v>
      </c>
      <c r="C8751" s="224">
        <v>1.5</v>
      </c>
      <c r="D8751" s="223">
        <v>2</v>
      </c>
      <c r="E8751" s="223" t="s">
        <v>199</v>
      </c>
      <c r="F8751" s="225" t="s">
        <v>215</v>
      </c>
      <c r="J8751" s="227"/>
      <c r="K8751" s="227"/>
      <c r="M8751" s="229">
        <v>310.97000000000003</v>
      </c>
    </row>
    <row r="8752" spans="1:13" x14ac:dyDescent="0.2">
      <c r="A8752" s="231" t="str">
        <f t="shared" si="265"/>
        <v>SA1.502NO_thin150</v>
      </c>
      <c r="B8752" s="223" t="s">
        <v>36</v>
      </c>
      <c r="C8752" s="224">
        <v>1.5</v>
      </c>
      <c r="D8752" s="223">
        <v>2</v>
      </c>
      <c r="E8752" s="223" t="s">
        <v>199</v>
      </c>
      <c r="F8752" s="225" t="s">
        <v>216</v>
      </c>
      <c r="J8752" s="227"/>
      <c r="K8752" s="227"/>
      <c r="M8752" s="229">
        <v>311.39</v>
      </c>
    </row>
    <row r="8753" spans="1:13" x14ac:dyDescent="0.2">
      <c r="A8753" s="231" t="str">
        <f t="shared" si="265"/>
        <v>SA1.502NO_thin155</v>
      </c>
      <c r="B8753" s="223" t="s">
        <v>36</v>
      </c>
      <c r="C8753" s="224">
        <v>1.5</v>
      </c>
      <c r="D8753" s="223">
        <v>2</v>
      </c>
      <c r="E8753" s="223" t="s">
        <v>199</v>
      </c>
      <c r="F8753" s="225" t="s">
        <v>217</v>
      </c>
      <c r="J8753" s="227"/>
      <c r="K8753" s="227"/>
      <c r="M8753" s="229">
        <v>311.79500000000002</v>
      </c>
    </row>
    <row r="8754" spans="1:13" x14ac:dyDescent="0.2">
      <c r="A8754" s="231" t="str">
        <f t="shared" si="265"/>
        <v>SA1.502NO_thin160</v>
      </c>
      <c r="B8754" s="223" t="s">
        <v>36</v>
      </c>
      <c r="C8754" s="224">
        <v>1.5</v>
      </c>
      <c r="D8754" s="223">
        <v>2</v>
      </c>
      <c r="E8754" s="223" t="s">
        <v>199</v>
      </c>
      <c r="F8754" s="225" t="s">
        <v>218</v>
      </c>
      <c r="J8754" s="227"/>
      <c r="K8754" s="227"/>
      <c r="M8754" s="229">
        <v>312.27</v>
      </c>
    </row>
    <row r="8755" spans="1:13" x14ac:dyDescent="0.2">
      <c r="A8755" s="231" t="str">
        <f t="shared" si="265"/>
        <v>SA1.502NO_thin165</v>
      </c>
      <c r="B8755" s="223" t="s">
        <v>36</v>
      </c>
      <c r="C8755" s="224">
        <v>1.5</v>
      </c>
      <c r="D8755" s="223">
        <v>2</v>
      </c>
      <c r="E8755" s="223" t="s">
        <v>199</v>
      </c>
      <c r="F8755" s="225" t="s">
        <v>219</v>
      </c>
      <c r="J8755" s="227"/>
      <c r="K8755" s="227"/>
      <c r="M8755" s="229">
        <v>312.67</v>
      </c>
    </row>
    <row r="8756" spans="1:13" x14ac:dyDescent="0.2">
      <c r="A8756" s="231" t="str">
        <f t="shared" si="265"/>
        <v>SA1.502NO_thin170</v>
      </c>
      <c r="B8756" s="223" t="s">
        <v>36</v>
      </c>
      <c r="C8756" s="224">
        <v>1.5</v>
      </c>
      <c r="D8756" s="223">
        <v>2</v>
      </c>
      <c r="E8756" s="223" t="s">
        <v>199</v>
      </c>
      <c r="F8756" s="225" t="s">
        <v>220</v>
      </c>
      <c r="J8756" s="227"/>
      <c r="K8756" s="227"/>
      <c r="M8756" s="229">
        <v>313.04000000000002</v>
      </c>
    </row>
    <row r="8757" spans="1:13" x14ac:dyDescent="0.2">
      <c r="A8757" s="231" t="str">
        <f t="shared" si="265"/>
        <v>SA1.502NO_thin175</v>
      </c>
      <c r="B8757" s="223" t="s">
        <v>36</v>
      </c>
      <c r="C8757" s="224">
        <v>1.5</v>
      </c>
      <c r="D8757" s="223">
        <v>2</v>
      </c>
      <c r="E8757" s="223" t="s">
        <v>199</v>
      </c>
      <c r="F8757" s="225" t="s">
        <v>221</v>
      </c>
      <c r="J8757" s="227"/>
      <c r="K8757" s="227"/>
      <c r="M8757" s="229">
        <v>313.39999999999998</v>
      </c>
    </row>
    <row r="8758" spans="1:13" x14ac:dyDescent="0.2">
      <c r="A8758" s="231" t="str">
        <f t="shared" si="265"/>
        <v>SA1.502NO_thin180</v>
      </c>
      <c r="B8758" s="223" t="s">
        <v>36</v>
      </c>
      <c r="C8758" s="224">
        <v>1.5</v>
      </c>
      <c r="D8758" s="223">
        <v>2</v>
      </c>
      <c r="E8758" s="223" t="s">
        <v>199</v>
      </c>
      <c r="F8758" s="225" t="s">
        <v>222</v>
      </c>
      <c r="J8758" s="227"/>
      <c r="K8758" s="227"/>
      <c r="M8758" s="229">
        <v>313.70499999999998</v>
      </c>
    </row>
    <row r="8759" spans="1:13" x14ac:dyDescent="0.2">
      <c r="A8759" s="231" t="str">
        <f t="shared" si="265"/>
        <v>SA1.502NO_thin185</v>
      </c>
      <c r="B8759" s="223" t="s">
        <v>36</v>
      </c>
      <c r="C8759" s="224">
        <v>1.5</v>
      </c>
      <c r="D8759" s="223">
        <v>2</v>
      </c>
      <c r="E8759" s="223" t="s">
        <v>199</v>
      </c>
      <c r="F8759" s="225" t="s">
        <v>223</v>
      </c>
      <c r="J8759" s="227"/>
      <c r="K8759" s="227"/>
      <c r="M8759" s="229">
        <v>313.95999999999998</v>
      </c>
    </row>
    <row r="8760" spans="1:13" x14ac:dyDescent="0.2">
      <c r="A8760" s="231" t="str">
        <f t="shared" si="265"/>
        <v>SA1.502NO_thin190</v>
      </c>
      <c r="B8760" s="223" t="s">
        <v>36</v>
      </c>
      <c r="C8760" s="224">
        <v>1.5</v>
      </c>
      <c r="D8760" s="223">
        <v>2</v>
      </c>
      <c r="E8760" s="223" t="s">
        <v>199</v>
      </c>
      <c r="F8760" s="225" t="s">
        <v>224</v>
      </c>
      <c r="J8760" s="227"/>
      <c r="K8760" s="227"/>
      <c r="M8760" s="229">
        <v>314.27999999999997</v>
      </c>
    </row>
    <row r="8761" spans="1:13" x14ac:dyDescent="0.2">
      <c r="A8761" s="231" t="str">
        <f t="shared" si="265"/>
        <v>SA1.502NO_thin195</v>
      </c>
      <c r="B8761" s="223" t="s">
        <v>36</v>
      </c>
      <c r="C8761" s="224">
        <v>1.5</v>
      </c>
      <c r="D8761" s="223">
        <v>2</v>
      </c>
      <c r="E8761" s="223" t="s">
        <v>199</v>
      </c>
      <c r="F8761" s="225" t="s">
        <v>225</v>
      </c>
      <c r="J8761" s="227"/>
      <c r="K8761" s="227"/>
      <c r="M8761" s="229">
        <v>314.60500000000002</v>
      </c>
    </row>
    <row r="8762" spans="1:13" x14ac:dyDescent="0.2">
      <c r="A8762" s="231" t="str">
        <f t="shared" si="265"/>
        <v>SA1.502Thinned000</v>
      </c>
      <c r="B8762" s="223" t="s">
        <v>36</v>
      </c>
      <c r="C8762" s="224">
        <v>1.5</v>
      </c>
      <c r="D8762" s="223">
        <v>2</v>
      </c>
      <c r="E8762" s="223" t="s">
        <v>172</v>
      </c>
      <c r="F8762" s="225" t="s">
        <v>0</v>
      </c>
      <c r="M8762" s="229">
        <v>2.665</v>
      </c>
    </row>
    <row r="8763" spans="1:13" x14ac:dyDescent="0.2">
      <c r="A8763" s="231" t="str">
        <f t="shared" si="265"/>
        <v>SA1.502Thinned005</v>
      </c>
      <c r="B8763" s="223" t="s">
        <v>36</v>
      </c>
      <c r="C8763" s="224">
        <v>1.5</v>
      </c>
      <c r="D8763" s="223">
        <v>2</v>
      </c>
      <c r="E8763" s="223" t="s">
        <v>172</v>
      </c>
      <c r="F8763" s="225" t="s">
        <v>1</v>
      </c>
      <c r="M8763" s="229">
        <v>9.5549999999999997</v>
      </c>
    </row>
    <row r="8764" spans="1:13" x14ac:dyDescent="0.2">
      <c r="A8764" s="231" t="str">
        <f t="shared" si="265"/>
        <v>SA1.502Thinned010</v>
      </c>
      <c r="B8764" s="223" t="s">
        <v>36</v>
      </c>
      <c r="C8764" s="224">
        <v>1.5</v>
      </c>
      <c r="D8764" s="223">
        <v>2</v>
      </c>
      <c r="E8764" s="223" t="s">
        <v>172</v>
      </c>
      <c r="F8764" s="225" t="s">
        <v>2</v>
      </c>
      <c r="M8764" s="229">
        <v>28.864999999999998</v>
      </c>
    </row>
    <row r="8765" spans="1:13" x14ac:dyDescent="0.2">
      <c r="A8765" s="231" t="str">
        <f t="shared" si="265"/>
        <v>SA1.502Thinned015</v>
      </c>
      <c r="B8765" s="223" t="s">
        <v>36</v>
      </c>
      <c r="C8765" s="224">
        <v>1.5</v>
      </c>
      <c r="D8765" s="223">
        <v>2</v>
      </c>
      <c r="E8765" s="223" t="s">
        <v>172</v>
      </c>
      <c r="F8765" s="225" t="s">
        <v>3</v>
      </c>
      <c r="M8765" s="229">
        <v>70.642912897772788</v>
      </c>
    </row>
    <row r="8766" spans="1:13" x14ac:dyDescent="0.2">
      <c r="A8766" s="231" t="str">
        <f t="shared" si="265"/>
        <v>SA1.502Thinned020</v>
      </c>
      <c r="B8766" s="223" t="s">
        <v>36</v>
      </c>
      <c r="C8766" s="224">
        <v>1.5</v>
      </c>
      <c r="D8766" s="223">
        <v>2</v>
      </c>
      <c r="E8766" s="223" t="s">
        <v>172</v>
      </c>
      <c r="F8766" s="225" t="s">
        <v>4</v>
      </c>
      <c r="M8766" s="229">
        <v>91.106980356739669</v>
      </c>
    </row>
    <row r="8767" spans="1:13" x14ac:dyDescent="0.2">
      <c r="A8767" s="231" t="str">
        <f t="shared" si="265"/>
        <v>SA1.502Thinned025</v>
      </c>
      <c r="B8767" s="223" t="s">
        <v>36</v>
      </c>
      <c r="C8767" s="224">
        <v>1.5</v>
      </c>
      <c r="D8767" s="223">
        <v>2</v>
      </c>
      <c r="E8767" s="223" t="s">
        <v>172</v>
      </c>
      <c r="F8767" s="225" t="s">
        <v>5</v>
      </c>
      <c r="M8767" s="229">
        <v>110.47845942066036</v>
      </c>
    </row>
    <row r="8768" spans="1:13" x14ac:dyDescent="0.2">
      <c r="A8768" s="231" t="str">
        <f t="shared" si="265"/>
        <v>SA1.502Thinned030</v>
      </c>
      <c r="B8768" s="223" t="s">
        <v>36</v>
      </c>
      <c r="C8768" s="224">
        <v>1.5</v>
      </c>
      <c r="D8768" s="223">
        <v>2</v>
      </c>
      <c r="E8768" s="223" t="s">
        <v>172</v>
      </c>
      <c r="F8768" s="225" t="s">
        <v>6</v>
      </c>
      <c r="M8768" s="229">
        <v>126.28792283461699</v>
      </c>
    </row>
    <row r="8769" spans="1:13" x14ac:dyDescent="0.2">
      <c r="A8769" s="231" t="str">
        <f t="shared" si="265"/>
        <v>SA1.502Thinned035</v>
      </c>
      <c r="B8769" s="223" t="s">
        <v>36</v>
      </c>
      <c r="C8769" s="224">
        <v>1.5</v>
      </c>
      <c r="D8769" s="223">
        <v>2</v>
      </c>
      <c r="E8769" s="223" t="s">
        <v>172</v>
      </c>
      <c r="F8769" s="225" t="s">
        <v>7</v>
      </c>
      <c r="M8769" s="229">
        <v>140.4381952496727</v>
      </c>
    </row>
    <row r="8770" spans="1:13" x14ac:dyDescent="0.2">
      <c r="A8770" s="231" t="str">
        <f t="shared" ref="A8770:A8833" si="266">CONCATENATE(LEFT(B8770,2),TEXT(C8770,"0.0"),TEXT(D8770,"00"),E8770,TEXT(LEFT(F8770,3),"000"))</f>
        <v>SA1.502Thinned040</v>
      </c>
      <c r="B8770" s="223" t="s">
        <v>36</v>
      </c>
      <c r="C8770" s="224">
        <v>1.5</v>
      </c>
      <c r="D8770" s="223">
        <v>2</v>
      </c>
      <c r="E8770" s="223" t="s">
        <v>172</v>
      </c>
      <c r="F8770" s="225" t="s">
        <v>8</v>
      </c>
      <c r="M8770" s="229">
        <v>154.69319151662717</v>
      </c>
    </row>
    <row r="8771" spans="1:13" x14ac:dyDescent="0.2">
      <c r="A8771" s="231" t="str">
        <f t="shared" si="266"/>
        <v>SA1.502Thinned045</v>
      </c>
      <c r="B8771" s="223" t="s">
        <v>36</v>
      </c>
      <c r="C8771" s="224">
        <v>1.5</v>
      </c>
      <c r="D8771" s="223">
        <v>2</v>
      </c>
      <c r="E8771" s="223" t="s">
        <v>172</v>
      </c>
      <c r="F8771" s="225" t="s">
        <v>9</v>
      </c>
      <c r="M8771" s="229">
        <v>168.72839643058538</v>
      </c>
    </row>
    <row r="8772" spans="1:13" x14ac:dyDescent="0.2">
      <c r="A8772" s="231" t="str">
        <f t="shared" si="266"/>
        <v>SA1.502Thinned050</v>
      </c>
      <c r="B8772" s="223" t="s">
        <v>36</v>
      </c>
      <c r="C8772" s="224">
        <v>1.5</v>
      </c>
      <c r="D8772" s="223">
        <v>2</v>
      </c>
      <c r="E8772" s="223" t="s">
        <v>172</v>
      </c>
      <c r="F8772" s="225" t="s">
        <v>10</v>
      </c>
      <c r="M8772" s="229">
        <v>176.93630981947047</v>
      </c>
    </row>
    <row r="8773" spans="1:13" x14ac:dyDescent="0.2">
      <c r="A8773" s="231" t="str">
        <f t="shared" si="266"/>
        <v>SA1.502Thinned055</v>
      </c>
      <c r="B8773" s="223" t="s">
        <v>36</v>
      </c>
      <c r="C8773" s="224">
        <v>1.5</v>
      </c>
      <c r="D8773" s="223">
        <v>2</v>
      </c>
      <c r="E8773" s="223" t="s">
        <v>172</v>
      </c>
      <c r="F8773" s="225" t="s">
        <v>11</v>
      </c>
      <c r="M8773" s="229">
        <v>181.30440386718155</v>
      </c>
    </row>
    <row r="8774" spans="1:13" x14ac:dyDescent="0.2">
      <c r="A8774" s="231" t="str">
        <f t="shared" si="266"/>
        <v>SA1.502Thinned060</v>
      </c>
      <c r="B8774" s="223" t="s">
        <v>36</v>
      </c>
      <c r="C8774" s="224">
        <v>1.5</v>
      </c>
      <c r="D8774" s="223">
        <v>2</v>
      </c>
      <c r="E8774" s="223" t="s">
        <v>172</v>
      </c>
      <c r="F8774" s="225" t="s">
        <v>12</v>
      </c>
      <c r="M8774" s="229">
        <v>184.31587343179291</v>
      </c>
    </row>
    <row r="8775" spans="1:13" x14ac:dyDescent="0.2">
      <c r="A8775" s="231" t="str">
        <f t="shared" si="266"/>
        <v>SA1.502Thinned065</v>
      </c>
      <c r="B8775" s="223" t="s">
        <v>36</v>
      </c>
      <c r="C8775" s="224">
        <v>1.5</v>
      </c>
      <c r="D8775" s="223">
        <v>2</v>
      </c>
      <c r="E8775" s="223" t="s">
        <v>172</v>
      </c>
      <c r="F8775" s="225" t="s">
        <v>13</v>
      </c>
      <c r="M8775" s="229">
        <v>184.31587343179291</v>
      </c>
    </row>
    <row r="8776" spans="1:13" x14ac:dyDescent="0.2">
      <c r="A8776" s="231" t="str">
        <f t="shared" si="266"/>
        <v>SA1.502Thinned070</v>
      </c>
      <c r="B8776" s="223" t="s">
        <v>36</v>
      </c>
      <c r="C8776" s="224">
        <v>1.5</v>
      </c>
      <c r="D8776" s="223">
        <v>2</v>
      </c>
      <c r="E8776" s="223" t="s">
        <v>172</v>
      </c>
      <c r="F8776" s="225" t="s">
        <v>200</v>
      </c>
      <c r="M8776" s="229">
        <v>184.31587343179291</v>
      </c>
    </row>
    <row r="8777" spans="1:13" x14ac:dyDescent="0.2">
      <c r="A8777" s="231" t="str">
        <f t="shared" si="266"/>
        <v>SA1.502Thinned075</v>
      </c>
      <c r="B8777" s="223" t="s">
        <v>36</v>
      </c>
      <c r="C8777" s="224">
        <v>1.5</v>
      </c>
      <c r="D8777" s="223">
        <v>2</v>
      </c>
      <c r="E8777" s="223" t="s">
        <v>172</v>
      </c>
      <c r="F8777" s="225" t="s">
        <v>201</v>
      </c>
      <c r="M8777" s="229">
        <v>184.31587343179291</v>
      </c>
    </row>
    <row r="8778" spans="1:13" x14ac:dyDescent="0.2">
      <c r="A8778" s="231" t="str">
        <f t="shared" si="266"/>
        <v>SA1.502Thinned080</v>
      </c>
      <c r="B8778" s="223" t="s">
        <v>36</v>
      </c>
      <c r="C8778" s="224">
        <v>1.5</v>
      </c>
      <c r="D8778" s="223">
        <v>2</v>
      </c>
      <c r="E8778" s="223" t="s">
        <v>172</v>
      </c>
      <c r="F8778" s="225" t="s">
        <v>202</v>
      </c>
      <c r="M8778" s="229">
        <v>184.31587343179291</v>
      </c>
    </row>
    <row r="8779" spans="1:13" x14ac:dyDescent="0.2">
      <c r="A8779" s="231" t="str">
        <f t="shared" si="266"/>
        <v>SA1.502Thinned085</v>
      </c>
      <c r="B8779" s="223" t="s">
        <v>36</v>
      </c>
      <c r="C8779" s="224">
        <v>1.5</v>
      </c>
      <c r="D8779" s="223">
        <v>2</v>
      </c>
      <c r="E8779" s="223" t="s">
        <v>172</v>
      </c>
      <c r="F8779" s="225" t="s">
        <v>203</v>
      </c>
      <c r="M8779" s="229">
        <v>184.31587343179291</v>
      </c>
    </row>
    <row r="8780" spans="1:13" x14ac:dyDescent="0.2">
      <c r="A8780" s="231" t="str">
        <f t="shared" si="266"/>
        <v>SA1.502Thinned090</v>
      </c>
      <c r="B8780" s="223" t="s">
        <v>36</v>
      </c>
      <c r="C8780" s="224">
        <v>1.5</v>
      </c>
      <c r="D8780" s="223">
        <v>2</v>
      </c>
      <c r="E8780" s="223" t="s">
        <v>172</v>
      </c>
      <c r="F8780" s="225" t="s">
        <v>204</v>
      </c>
      <c r="M8780" s="229">
        <v>184.31587343179291</v>
      </c>
    </row>
    <row r="8781" spans="1:13" x14ac:dyDescent="0.2">
      <c r="A8781" s="231" t="str">
        <f t="shared" si="266"/>
        <v>SA1.502Thinned095</v>
      </c>
      <c r="B8781" s="223" t="s">
        <v>36</v>
      </c>
      <c r="C8781" s="224">
        <v>1.5</v>
      </c>
      <c r="D8781" s="223">
        <v>2</v>
      </c>
      <c r="E8781" s="223" t="s">
        <v>172</v>
      </c>
      <c r="F8781" s="225" t="s">
        <v>205</v>
      </c>
      <c r="M8781" s="229">
        <v>184.31587343179291</v>
      </c>
    </row>
    <row r="8782" spans="1:13" x14ac:dyDescent="0.2">
      <c r="A8782" s="231" t="str">
        <f t="shared" si="266"/>
        <v>SA1.502Thinned100</v>
      </c>
      <c r="B8782" s="223" t="s">
        <v>36</v>
      </c>
      <c r="C8782" s="224">
        <v>1.5</v>
      </c>
      <c r="D8782" s="223">
        <v>2</v>
      </c>
      <c r="E8782" s="223" t="s">
        <v>172</v>
      </c>
      <c r="F8782" s="225" t="s">
        <v>206</v>
      </c>
      <c r="M8782" s="229">
        <v>184.31587343179291</v>
      </c>
    </row>
    <row r="8783" spans="1:13" x14ac:dyDescent="0.2">
      <c r="A8783" s="231" t="str">
        <f t="shared" si="266"/>
        <v>SA1.502Thinned105</v>
      </c>
      <c r="B8783" s="223" t="s">
        <v>36</v>
      </c>
      <c r="C8783" s="224">
        <v>1.5</v>
      </c>
      <c r="D8783" s="223">
        <v>2</v>
      </c>
      <c r="E8783" s="223" t="s">
        <v>172</v>
      </c>
      <c r="F8783" s="225" t="s">
        <v>207</v>
      </c>
      <c r="M8783" s="229">
        <v>184.31587343179291</v>
      </c>
    </row>
    <row r="8784" spans="1:13" x14ac:dyDescent="0.2">
      <c r="A8784" s="231" t="str">
        <f t="shared" si="266"/>
        <v>SA1.502Thinned110</v>
      </c>
      <c r="B8784" s="223" t="s">
        <v>36</v>
      </c>
      <c r="C8784" s="224">
        <v>1.5</v>
      </c>
      <c r="D8784" s="223">
        <v>2</v>
      </c>
      <c r="E8784" s="223" t="s">
        <v>172</v>
      </c>
      <c r="F8784" s="225" t="s">
        <v>208</v>
      </c>
      <c r="M8784" s="229">
        <v>184.31587343179291</v>
      </c>
    </row>
    <row r="8785" spans="1:13" x14ac:dyDescent="0.2">
      <c r="A8785" s="231" t="str">
        <f t="shared" si="266"/>
        <v>SA1.502Thinned115</v>
      </c>
      <c r="B8785" s="223" t="s">
        <v>36</v>
      </c>
      <c r="C8785" s="224">
        <v>1.5</v>
      </c>
      <c r="D8785" s="223">
        <v>2</v>
      </c>
      <c r="E8785" s="223" t="s">
        <v>172</v>
      </c>
      <c r="F8785" s="225" t="s">
        <v>209</v>
      </c>
      <c r="M8785" s="229">
        <v>184.31587343179291</v>
      </c>
    </row>
    <row r="8786" spans="1:13" x14ac:dyDescent="0.2">
      <c r="A8786" s="231" t="str">
        <f t="shared" si="266"/>
        <v>SA1.502Thinned120</v>
      </c>
      <c r="B8786" s="223" t="s">
        <v>36</v>
      </c>
      <c r="C8786" s="224">
        <v>1.5</v>
      </c>
      <c r="D8786" s="223">
        <v>2</v>
      </c>
      <c r="E8786" s="223" t="s">
        <v>172</v>
      </c>
      <c r="F8786" s="225" t="s">
        <v>210</v>
      </c>
      <c r="M8786" s="229">
        <v>184.31587343179291</v>
      </c>
    </row>
    <row r="8787" spans="1:13" x14ac:dyDescent="0.2">
      <c r="A8787" s="231" t="str">
        <f t="shared" si="266"/>
        <v>SA1.502Thinned125</v>
      </c>
      <c r="B8787" s="223" t="s">
        <v>36</v>
      </c>
      <c r="C8787" s="224">
        <v>1.5</v>
      </c>
      <c r="D8787" s="223">
        <v>2</v>
      </c>
      <c r="E8787" s="223" t="s">
        <v>172</v>
      </c>
      <c r="F8787" s="225" t="s">
        <v>211</v>
      </c>
      <c r="M8787" s="229">
        <v>184.31587343179291</v>
      </c>
    </row>
    <row r="8788" spans="1:13" x14ac:dyDescent="0.2">
      <c r="A8788" s="231" t="str">
        <f t="shared" si="266"/>
        <v>SA1.502Thinned130</v>
      </c>
      <c r="B8788" s="223" t="s">
        <v>36</v>
      </c>
      <c r="C8788" s="224">
        <v>1.5</v>
      </c>
      <c r="D8788" s="223">
        <v>2</v>
      </c>
      <c r="E8788" s="223" t="s">
        <v>172</v>
      </c>
      <c r="F8788" s="225" t="s">
        <v>212</v>
      </c>
      <c r="M8788" s="229">
        <v>184.31587343179291</v>
      </c>
    </row>
    <row r="8789" spans="1:13" x14ac:dyDescent="0.2">
      <c r="A8789" s="231" t="str">
        <f t="shared" si="266"/>
        <v>SA1.502Thinned135</v>
      </c>
      <c r="B8789" s="223" t="s">
        <v>36</v>
      </c>
      <c r="C8789" s="224">
        <v>1.5</v>
      </c>
      <c r="D8789" s="223">
        <v>2</v>
      </c>
      <c r="E8789" s="223" t="s">
        <v>172</v>
      </c>
      <c r="F8789" s="225" t="s">
        <v>213</v>
      </c>
      <c r="M8789" s="229">
        <v>184.31587343179291</v>
      </c>
    </row>
    <row r="8790" spans="1:13" x14ac:dyDescent="0.2">
      <c r="A8790" s="231" t="str">
        <f t="shared" si="266"/>
        <v>SA1.502Thinned140</v>
      </c>
      <c r="B8790" s="223" t="s">
        <v>36</v>
      </c>
      <c r="C8790" s="224">
        <v>1.5</v>
      </c>
      <c r="D8790" s="223">
        <v>2</v>
      </c>
      <c r="E8790" s="223" t="s">
        <v>172</v>
      </c>
      <c r="F8790" s="225" t="s">
        <v>214</v>
      </c>
      <c r="M8790" s="229">
        <v>184.31587343179291</v>
      </c>
    </row>
    <row r="8791" spans="1:13" x14ac:dyDescent="0.2">
      <c r="A8791" s="231" t="str">
        <f t="shared" si="266"/>
        <v>SA1.502Thinned145</v>
      </c>
      <c r="B8791" s="223" t="s">
        <v>36</v>
      </c>
      <c r="C8791" s="224">
        <v>1.5</v>
      </c>
      <c r="D8791" s="223">
        <v>2</v>
      </c>
      <c r="E8791" s="223" t="s">
        <v>172</v>
      </c>
      <c r="F8791" s="225" t="s">
        <v>215</v>
      </c>
      <c r="M8791" s="229">
        <v>184.31587343179291</v>
      </c>
    </row>
    <row r="8792" spans="1:13" x14ac:dyDescent="0.2">
      <c r="A8792" s="231" t="str">
        <f t="shared" si="266"/>
        <v>SA1.502Thinned150</v>
      </c>
      <c r="B8792" s="223" t="s">
        <v>36</v>
      </c>
      <c r="C8792" s="224">
        <v>1.5</v>
      </c>
      <c r="D8792" s="223">
        <v>2</v>
      </c>
      <c r="E8792" s="223" t="s">
        <v>172</v>
      </c>
      <c r="F8792" s="225" t="s">
        <v>216</v>
      </c>
      <c r="M8792" s="229">
        <v>184.31587343179291</v>
      </c>
    </row>
    <row r="8793" spans="1:13" x14ac:dyDescent="0.2">
      <c r="A8793" s="231" t="str">
        <f t="shared" si="266"/>
        <v>SA1.502Thinned155</v>
      </c>
      <c r="B8793" s="223" t="s">
        <v>36</v>
      </c>
      <c r="C8793" s="224">
        <v>1.5</v>
      </c>
      <c r="D8793" s="223">
        <v>2</v>
      </c>
      <c r="E8793" s="223" t="s">
        <v>172</v>
      </c>
      <c r="F8793" s="225" t="s">
        <v>217</v>
      </c>
      <c r="M8793" s="229">
        <v>184.31587343179291</v>
      </c>
    </row>
    <row r="8794" spans="1:13" x14ac:dyDescent="0.2">
      <c r="A8794" s="231" t="str">
        <f t="shared" si="266"/>
        <v>SA1.502Thinned160</v>
      </c>
      <c r="B8794" s="223" t="s">
        <v>36</v>
      </c>
      <c r="C8794" s="224">
        <v>1.5</v>
      </c>
      <c r="D8794" s="223">
        <v>2</v>
      </c>
      <c r="E8794" s="223" t="s">
        <v>172</v>
      </c>
      <c r="F8794" s="225" t="s">
        <v>218</v>
      </c>
      <c r="M8794" s="229">
        <v>184.31587343179291</v>
      </c>
    </row>
    <row r="8795" spans="1:13" x14ac:dyDescent="0.2">
      <c r="A8795" s="231" t="str">
        <f t="shared" si="266"/>
        <v>SA1.502Thinned165</v>
      </c>
      <c r="B8795" s="223" t="s">
        <v>36</v>
      </c>
      <c r="C8795" s="224">
        <v>1.5</v>
      </c>
      <c r="D8795" s="223">
        <v>2</v>
      </c>
      <c r="E8795" s="223" t="s">
        <v>172</v>
      </c>
      <c r="F8795" s="225" t="s">
        <v>219</v>
      </c>
      <c r="M8795" s="229">
        <v>184.31587343179291</v>
      </c>
    </row>
    <row r="8796" spans="1:13" x14ac:dyDescent="0.2">
      <c r="A8796" s="231" t="str">
        <f t="shared" si="266"/>
        <v>SA1.502Thinned170</v>
      </c>
      <c r="B8796" s="223" t="s">
        <v>36</v>
      </c>
      <c r="C8796" s="224">
        <v>1.5</v>
      </c>
      <c r="D8796" s="223">
        <v>2</v>
      </c>
      <c r="E8796" s="223" t="s">
        <v>172</v>
      </c>
      <c r="F8796" s="225" t="s">
        <v>220</v>
      </c>
      <c r="M8796" s="229">
        <v>184.31587343179291</v>
      </c>
    </row>
    <row r="8797" spans="1:13" x14ac:dyDescent="0.2">
      <c r="A8797" s="231" t="str">
        <f t="shared" si="266"/>
        <v>SA1.502Thinned175</v>
      </c>
      <c r="B8797" s="223" t="s">
        <v>36</v>
      </c>
      <c r="C8797" s="224">
        <v>1.5</v>
      </c>
      <c r="D8797" s="223">
        <v>2</v>
      </c>
      <c r="E8797" s="223" t="s">
        <v>172</v>
      </c>
      <c r="F8797" s="225" t="s">
        <v>221</v>
      </c>
      <c r="M8797" s="229">
        <v>184.31587343179291</v>
      </c>
    </row>
    <row r="8798" spans="1:13" x14ac:dyDescent="0.2">
      <c r="A8798" s="231" t="str">
        <f t="shared" si="266"/>
        <v>SA1.502Thinned180</v>
      </c>
      <c r="B8798" s="223" t="s">
        <v>36</v>
      </c>
      <c r="C8798" s="224">
        <v>1.5</v>
      </c>
      <c r="D8798" s="223">
        <v>2</v>
      </c>
      <c r="E8798" s="223" t="s">
        <v>172</v>
      </c>
      <c r="F8798" s="225" t="s">
        <v>222</v>
      </c>
      <c r="M8798" s="229">
        <v>184.31587343179291</v>
      </c>
    </row>
    <row r="8799" spans="1:13" x14ac:dyDescent="0.2">
      <c r="A8799" s="231" t="str">
        <f t="shared" si="266"/>
        <v>SA1.502Thinned185</v>
      </c>
      <c r="B8799" s="223" t="s">
        <v>36</v>
      </c>
      <c r="C8799" s="224">
        <v>1.5</v>
      </c>
      <c r="D8799" s="223">
        <v>2</v>
      </c>
      <c r="E8799" s="223" t="s">
        <v>172</v>
      </c>
      <c r="F8799" s="225" t="s">
        <v>223</v>
      </c>
      <c r="M8799" s="229">
        <v>184.31587343179291</v>
      </c>
    </row>
    <row r="8800" spans="1:13" x14ac:dyDescent="0.2">
      <c r="A8800" s="231" t="str">
        <f t="shared" si="266"/>
        <v>SA1.502Thinned190</v>
      </c>
      <c r="B8800" s="223" t="s">
        <v>36</v>
      </c>
      <c r="C8800" s="224">
        <v>1.5</v>
      </c>
      <c r="D8800" s="223">
        <v>2</v>
      </c>
      <c r="E8800" s="223" t="s">
        <v>172</v>
      </c>
      <c r="F8800" s="225" t="s">
        <v>224</v>
      </c>
      <c r="M8800" s="229">
        <v>184.31587343179291</v>
      </c>
    </row>
    <row r="8801" spans="1:14" x14ac:dyDescent="0.2">
      <c r="A8801" s="231" t="str">
        <f t="shared" si="266"/>
        <v>SA1.502Thinned195</v>
      </c>
      <c r="B8801" s="223" t="s">
        <v>36</v>
      </c>
      <c r="C8801" s="224">
        <v>1.5</v>
      </c>
      <c r="D8801" s="223">
        <v>2</v>
      </c>
      <c r="E8801" s="223" t="s">
        <v>172</v>
      </c>
      <c r="F8801" s="225" t="s">
        <v>225</v>
      </c>
      <c r="M8801" s="229">
        <v>184.31587343179291</v>
      </c>
    </row>
    <row r="8802" spans="1:14" x14ac:dyDescent="0.2">
      <c r="A8802" s="231" t="str">
        <f t="shared" si="266"/>
        <v>SA1.504NO_thin000</v>
      </c>
      <c r="B8802" s="223" t="s">
        <v>36</v>
      </c>
      <c r="C8802" s="224">
        <v>1.5</v>
      </c>
      <c r="D8802" s="223">
        <v>4</v>
      </c>
      <c r="E8802" s="223" t="s">
        <v>199</v>
      </c>
      <c r="F8802" s="225" t="s">
        <v>0</v>
      </c>
      <c r="G8802" s="226">
        <v>0.79</v>
      </c>
      <c r="H8802" s="226">
        <v>0.27</v>
      </c>
      <c r="I8802" s="226">
        <v>1.07</v>
      </c>
      <c r="J8802" s="237">
        <v>5.33</v>
      </c>
      <c r="K8802" s="237">
        <v>5.33</v>
      </c>
      <c r="L8802" s="228">
        <v>0</v>
      </c>
      <c r="M8802" s="229">
        <f t="shared" ref="M8802:M8841" si="267">K8802+L8802</f>
        <v>5.33</v>
      </c>
      <c r="N8802" s="230">
        <v>0</v>
      </c>
    </row>
    <row r="8803" spans="1:14" x14ac:dyDescent="0.2">
      <c r="A8803" s="231" t="str">
        <f t="shared" si="266"/>
        <v>SA1.504NO_thin005</v>
      </c>
      <c r="B8803" s="223" t="s">
        <v>36</v>
      </c>
      <c r="C8803" s="224">
        <v>1.5</v>
      </c>
      <c r="D8803" s="223">
        <v>4</v>
      </c>
      <c r="E8803" s="223" t="s">
        <v>199</v>
      </c>
      <c r="F8803" s="225" t="s">
        <v>1</v>
      </c>
      <c r="G8803" s="226">
        <v>2.42</v>
      </c>
      <c r="H8803" s="226">
        <v>0.34</v>
      </c>
      <c r="I8803" s="226">
        <v>2.76</v>
      </c>
      <c r="J8803" s="237">
        <v>13.78</v>
      </c>
      <c r="K8803" s="237">
        <v>19.11</v>
      </c>
      <c r="L8803" s="228">
        <v>0</v>
      </c>
      <c r="M8803" s="229">
        <f t="shared" si="267"/>
        <v>19.11</v>
      </c>
      <c r="N8803" s="230">
        <v>0</v>
      </c>
    </row>
    <row r="8804" spans="1:14" x14ac:dyDescent="0.2">
      <c r="A8804" s="231" t="str">
        <f t="shared" si="266"/>
        <v>SA1.504NO_thin010</v>
      </c>
      <c r="B8804" s="223" t="s">
        <v>36</v>
      </c>
      <c r="C8804" s="224">
        <v>1.5</v>
      </c>
      <c r="D8804" s="223">
        <v>4</v>
      </c>
      <c r="E8804" s="223" t="s">
        <v>199</v>
      </c>
      <c r="F8804" s="225" t="s">
        <v>2</v>
      </c>
      <c r="G8804" s="226">
        <v>7.38</v>
      </c>
      <c r="H8804" s="226">
        <v>0.34</v>
      </c>
      <c r="I8804" s="226">
        <v>7.72</v>
      </c>
      <c r="J8804" s="237">
        <v>38.61</v>
      </c>
      <c r="K8804" s="237">
        <v>57.73</v>
      </c>
      <c r="L8804" s="228">
        <v>0</v>
      </c>
      <c r="M8804" s="229">
        <f t="shared" si="267"/>
        <v>57.73</v>
      </c>
      <c r="N8804" s="230">
        <v>0</v>
      </c>
    </row>
    <row r="8805" spans="1:14" x14ac:dyDescent="0.2">
      <c r="A8805" s="231" t="str">
        <f t="shared" si="266"/>
        <v>SA1.504NO_thin015</v>
      </c>
      <c r="B8805" s="223" t="s">
        <v>36</v>
      </c>
      <c r="C8805" s="224">
        <v>1.5</v>
      </c>
      <c r="D8805" s="223">
        <v>4</v>
      </c>
      <c r="E8805" s="223" t="s">
        <v>199</v>
      </c>
      <c r="F8805" s="225" t="s">
        <v>3</v>
      </c>
      <c r="G8805" s="226">
        <v>17.899999999999999</v>
      </c>
      <c r="H8805" s="226">
        <v>1.1200000000000001</v>
      </c>
      <c r="I8805" s="226">
        <v>19.02</v>
      </c>
      <c r="J8805" s="237">
        <v>95.1</v>
      </c>
      <c r="K8805" s="237">
        <v>152.83000000000001</v>
      </c>
      <c r="L8805" s="228">
        <v>0</v>
      </c>
      <c r="M8805" s="229">
        <f t="shared" si="267"/>
        <v>152.83000000000001</v>
      </c>
      <c r="N8805" s="230">
        <v>0</v>
      </c>
    </row>
    <row r="8806" spans="1:14" x14ac:dyDescent="0.2">
      <c r="A8806" s="231" t="str">
        <f t="shared" si="266"/>
        <v>SA1.504NO_thin020</v>
      </c>
      <c r="B8806" s="223" t="s">
        <v>36</v>
      </c>
      <c r="C8806" s="224">
        <v>1.5</v>
      </c>
      <c r="D8806" s="223">
        <v>4</v>
      </c>
      <c r="E8806" s="223" t="s">
        <v>199</v>
      </c>
      <c r="F8806" s="225" t="s">
        <v>4</v>
      </c>
      <c r="G8806" s="226">
        <v>16.86</v>
      </c>
      <c r="H8806" s="226">
        <v>0.82</v>
      </c>
      <c r="I8806" s="226">
        <v>17.68</v>
      </c>
      <c r="J8806" s="237">
        <v>88.39</v>
      </c>
      <c r="K8806" s="237">
        <v>241.22</v>
      </c>
      <c r="L8806" s="228">
        <v>0</v>
      </c>
      <c r="M8806" s="229">
        <f t="shared" si="267"/>
        <v>241.22</v>
      </c>
      <c r="N8806" s="230">
        <v>0</v>
      </c>
    </row>
    <row r="8807" spans="1:14" x14ac:dyDescent="0.2">
      <c r="A8807" s="231" t="str">
        <f t="shared" si="266"/>
        <v>SA1.504NO_thin025</v>
      </c>
      <c r="B8807" s="223" t="s">
        <v>36</v>
      </c>
      <c r="C8807" s="224">
        <v>1.5</v>
      </c>
      <c r="D8807" s="223">
        <v>4</v>
      </c>
      <c r="E8807" s="223" t="s">
        <v>199</v>
      </c>
      <c r="F8807" s="225" t="s">
        <v>5</v>
      </c>
      <c r="G8807" s="226">
        <v>15.29</v>
      </c>
      <c r="H8807" s="226">
        <v>0.33</v>
      </c>
      <c r="I8807" s="226">
        <v>15.62</v>
      </c>
      <c r="J8807" s="237">
        <v>78.09</v>
      </c>
      <c r="K8807" s="237">
        <v>319.31</v>
      </c>
      <c r="L8807" s="228">
        <v>0</v>
      </c>
      <c r="M8807" s="229">
        <f t="shared" si="267"/>
        <v>319.31</v>
      </c>
      <c r="N8807" s="230">
        <v>0</v>
      </c>
    </row>
    <row r="8808" spans="1:14" x14ac:dyDescent="0.2">
      <c r="A8808" s="231" t="str">
        <f t="shared" si="266"/>
        <v>SA1.504NO_thin030</v>
      </c>
      <c r="B8808" s="223" t="s">
        <v>36</v>
      </c>
      <c r="C8808" s="224">
        <v>1.5</v>
      </c>
      <c r="D8808" s="223">
        <v>4</v>
      </c>
      <c r="E8808" s="223" t="s">
        <v>199</v>
      </c>
      <c r="F8808" s="225" t="s">
        <v>6</v>
      </c>
      <c r="G8808" s="226">
        <v>11.14</v>
      </c>
      <c r="H8808" s="226">
        <v>0.21</v>
      </c>
      <c r="I8808" s="226">
        <v>11.35</v>
      </c>
      <c r="J8808" s="237">
        <v>56.76</v>
      </c>
      <c r="K8808" s="237">
        <v>376.07</v>
      </c>
      <c r="L8808" s="228">
        <v>0</v>
      </c>
      <c r="M8808" s="229">
        <f t="shared" si="267"/>
        <v>376.07</v>
      </c>
      <c r="N8808" s="230">
        <v>0</v>
      </c>
    </row>
    <row r="8809" spans="1:14" x14ac:dyDescent="0.2">
      <c r="A8809" s="231" t="str">
        <f t="shared" si="266"/>
        <v>SA1.504NO_thin035</v>
      </c>
      <c r="B8809" s="223" t="s">
        <v>36</v>
      </c>
      <c r="C8809" s="224">
        <v>1.5</v>
      </c>
      <c r="D8809" s="223">
        <v>4</v>
      </c>
      <c r="E8809" s="223" t="s">
        <v>199</v>
      </c>
      <c r="F8809" s="225" t="s">
        <v>7</v>
      </c>
      <c r="G8809" s="226">
        <v>8.9600000000000009</v>
      </c>
      <c r="H8809" s="226">
        <v>0.15</v>
      </c>
      <c r="I8809" s="226">
        <v>9.11</v>
      </c>
      <c r="J8809" s="237">
        <v>45.55</v>
      </c>
      <c r="K8809" s="237">
        <v>421.63</v>
      </c>
      <c r="L8809" s="228">
        <v>0</v>
      </c>
      <c r="M8809" s="229">
        <f t="shared" si="267"/>
        <v>421.63</v>
      </c>
      <c r="N8809" s="230">
        <v>0</v>
      </c>
    </row>
    <row r="8810" spans="1:14" x14ac:dyDescent="0.2">
      <c r="A8810" s="231" t="str">
        <f t="shared" si="266"/>
        <v>SA1.504NO_thin040</v>
      </c>
      <c r="B8810" s="223" t="s">
        <v>36</v>
      </c>
      <c r="C8810" s="224">
        <v>1.5</v>
      </c>
      <c r="D8810" s="223">
        <v>4</v>
      </c>
      <c r="E8810" s="223" t="s">
        <v>199</v>
      </c>
      <c r="F8810" s="225" t="s">
        <v>8</v>
      </c>
      <c r="G8810" s="226">
        <v>6.45</v>
      </c>
      <c r="H8810" s="226">
        <v>1.32</v>
      </c>
      <c r="I8810" s="226">
        <v>7.77</v>
      </c>
      <c r="J8810" s="237">
        <v>38.85</v>
      </c>
      <c r="K8810" s="237">
        <v>460.48</v>
      </c>
      <c r="L8810" s="228">
        <v>0</v>
      </c>
      <c r="M8810" s="229">
        <f t="shared" si="267"/>
        <v>460.48</v>
      </c>
      <c r="N8810" s="230">
        <v>0</v>
      </c>
    </row>
    <row r="8811" spans="1:14" x14ac:dyDescent="0.2">
      <c r="A8811" s="231" t="str">
        <f t="shared" si="266"/>
        <v>SA1.504NO_thin045</v>
      </c>
      <c r="B8811" s="223" t="s">
        <v>36</v>
      </c>
      <c r="C8811" s="224">
        <v>1.5</v>
      </c>
      <c r="D8811" s="223">
        <v>4</v>
      </c>
      <c r="E8811" s="223" t="s">
        <v>199</v>
      </c>
      <c r="F8811" s="225" t="s">
        <v>9</v>
      </c>
      <c r="G8811" s="226">
        <v>4.1500000000000004</v>
      </c>
      <c r="H8811" s="226">
        <v>4.75</v>
      </c>
      <c r="I8811" s="226">
        <v>8.9</v>
      </c>
      <c r="J8811" s="237">
        <v>44.48</v>
      </c>
      <c r="K8811" s="237">
        <v>504.95</v>
      </c>
      <c r="L8811" s="228">
        <v>0</v>
      </c>
      <c r="M8811" s="229">
        <f t="shared" si="267"/>
        <v>504.95</v>
      </c>
      <c r="N8811" s="230">
        <v>0</v>
      </c>
    </row>
    <row r="8812" spans="1:14" x14ac:dyDescent="0.2">
      <c r="A8812" s="231" t="str">
        <f t="shared" si="266"/>
        <v>SA1.504NO_thin050</v>
      </c>
      <c r="B8812" s="223" t="s">
        <v>36</v>
      </c>
      <c r="C8812" s="224">
        <v>1.5</v>
      </c>
      <c r="D8812" s="223">
        <v>4</v>
      </c>
      <c r="E8812" s="223" t="s">
        <v>199</v>
      </c>
      <c r="F8812" s="225" t="s">
        <v>10</v>
      </c>
      <c r="G8812" s="226">
        <v>3.31</v>
      </c>
      <c r="H8812" s="226">
        <v>1.02</v>
      </c>
      <c r="I8812" s="226">
        <v>4.33</v>
      </c>
      <c r="J8812" s="237">
        <v>21.66</v>
      </c>
      <c r="K8812" s="237">
        <v>526.61</v>
      </c>
      <c r="L8812" s="228">
        <v>0</v>
      </c>
      <c r="M8812" s="229">
        <f t="shared" si="267"/>
        <v>526.61</v>
      </c>
      <c r="N8812" s="230">
        <v>0</v>
      </c>
    </row>
    <row r="8813" spans="1:14" x14ac:dyDescent="0.2">
      <c r="A8813" s="231" t="str">
        <f t="shared" si="266"/>
        <v>SA1.504NO_thin055</v>
      </c>
      <c r="B8813" s="223" t="s">
        <v>36</v>
      </c>
      <c r="C8813" s="224">
        <v>1.5</v>
      </c>
      <c r="D8813" s="223">
        <v>4</v>
      </c>
      <c r="E8813" s="223" t="s">
        <v>199</v>
      </c>
      <c r="F8813" s="225" t="s">
        <v>11</v>
      </c>
      <c r="G8813" s="226">
        <v>3.19</v>
      </c>
      <c r="H8813" s="226">
        <v>-0.26</v>
      </c>
      <c r="I8813" s="226">
        <v>2.93</v>
      </c>
      <c r="J8813" s="237">
        <v>14.64</v>
      </c>
      <c r="K8813" s="237">
        <v>541.25</v>
      </c>
      <c r="L8813" s="228">
        <v>0</v>
      </c>
      <c r="M8813" s="229">
        <f t="shared" si="267"/>
        <v>541.25</v>
      </c>
      <c r="N8813" s="230">
        <v>0</v>
      </c>
    </row>
    <row r="8814" spans="1:14" x14ac:dyDescent="0.2">
      <c r="A8814" s="231" t="str">
        <f t="shared" si="266"/>
        <v>SA1.504NO_thin060</v>
      </c>
      <c r="B8814" s="223" t="s">
        <v>36</v>
      </c>
      <c r="C8814" s="224">
        <v>1.5</v>
      </c>
      <c r="D8814" s="223">
        <v>4</v>
      </c>
      <c r="E8814" s="223" t="s">
        <v>199</v>
      </c>
      <c r="F8814" s="225" t="s">
        <v>12</v>
      </c>
      <c r="G8814" s="226">
        <v>2.73</v>
      </c>
      <c r="H8814" s="226">
        <v>-0.25</v>
      </c>
      <c r="I8814" s="226">
        <v>2.48</v>
      </c>
      <c r="J8814" s="237">
        <v>12.39</v>
      </c>
      <c r="K8814" s="237">
        <v>553.64</v>
      </c>
      <c r="L8814" s="228">
        <v>0</v>
      </c>
      <c r="M8814" s="229">
        <f t="shared" si="267"/>
        <v>553.64</v>
      </c>
      <c r="N8814" s="230">
        <v>0</v>
      </c>
    </row>
    <row r="8815" spans="1:14" x14ac:dyDescent="0.2">
      <c r="A8815" s="231" t="str">
        <f t="shared" si="266"/>
        <v>SA1.504NO_thin065</v>
      </c>
      <c r="B8815" s="223" t="s">
        <v>36</v>
      </c>
      <c r="C8815" s="224">
        <v>1.5</v>
      </c>
      <c r="D8815" s="223">
        <v>4</v>
      </c>
      <c r="E8815" s="223" t="s">
        <v>199</v>
      </c>
      <c r="F8815" s="225" t="s">
        <v>13</v>
      </c>
      <c r="G8815" s="226">
        <v>2.33</v>
      </c>
      <c r="H8815" s="226">
        <v>-1.1000000000000001</v>
      </c>
      <c r="I8815" s="226">
        <v>1.24</v>
      </c>
      <c r="J8815" s="237">
        <v>6.18</v>
      </c>
      <c r="K8815" s="237">
        <v>559.82000000000005</v>
      </c>
      <c r="L8815" s="228">
        <v>0</v>
      </c>
      <c r="M8815" s="229">
        <f t="shared" si="267"/>
        <v>559.82000000000005</v>
      </c>
      <c r="N8815" s="230">
        <v>0</v>
      </c>
    </row>
    <row r="8816" spans="1:14" x14ac:dyDescent="0.2">
      <c r="A8816" s="231" t="str">
        <f t="shared" si="266"/>
        <v>SA1.504NO_thin070</v>
      </c>
      <c r="B8816" s="223" t="s">
        <v>36</v>
      </c>
      <c r="C8816" s="224">
        <v>1.5</v>
      </c>
      <c r="D8816" s="223">
        <v>4</v>
      </c>
      <c r="E8816" s="223" t="s">
        <v>199</v>
      </c>
      <c r="F8816" s="225" t="s">
        <v>200</v>
      </c>
      <c r="G8816" s="226">
        <v>2.11</v>
      </c>
      <c r="H8816" s="226">
        <v>-0.69</v>
      </c>
      <c r="I8816" s="226">
        <v>1.42</v>
      </c>
      <c r="J8816" s="237">
        <v>7.09</v>
      </c>
      <c r="K8816" s="237">
        <v>566.91</v>
      </c>
      <c r="L8816" s="228">
        <v>0</v>
      </c>
      <c r="M8816" s="229">
        <f t="shared" si="267"/>
        <v>566.91</v>
      </c>
      <c r="N8816" s="230">
        <v>0</v>
      </c>
    </row>
    <row r="8817" spans="1:14" x14ac:dyDescent="0.2">
      <c r="A8817" s="231" t="str">
        <f t="shared" si="266"/>
        <v>SA1.504NO_thin075</v>
      </c>
      <c r="B8817" s="223" t="s">
        <v>36</v>
      </c>
      <c r="C8817" s="224">
        <v>1.5</v>
      </c>
      <c r="D8817" s="223">
        <v>4</v>
      </c>
      <c r="E8817" s="223" t="s">
        <v>199</v>
      </c>
      <c r="F8817" s="225" t="s">
        <v>201</v>
      </c>
      <c r="G8817" s="226">
        <v>1.93</v>
      </c>
      <c r="H8817" s="226">
        <v>-0.49</v>
      </c>
      <c r="I8817" s="226">
        <v>1.44</v>
      </c>
      <c r="J8817" s="237">
        <v>7.22</v>
      </c>
      <c r="K8817" s="237">
        <v>574.12</v>
      </c>
      <c r="L8817" s="228">
        <v>0</v>
      </c>
      <c r="M8817" s="229">
        <f t="shared" si="267"/>
        <v>574.12</v>
      </c>
      <c r="N8817" s="230">
        <v>0</v>
      </c>
    </row>
    <row r="8818" spans="1:14" x14ac:dyDescent="0.2">
      <c r="A8818" s="231" t="str">
        <f t="shared" si="266"/>
        <v>SA1.504NO_thin080</v>
      </c>
      <c r="B8818" s="223" t="s">
        <v>36</v>
      </c>
      <c r="C8818" s="224">
        <v>1.5</v>
      </c>
      <c r="D8818" s="223">
        <v>4</v>
      </c>
      <c r="E8818" s="223" t="s">
        <v>199</v>
      </c>
      <c r="F8818" s="225" t="s">
        <v>202</v>
      </c>
      <c r="G8818" s="226">
        <v>1.72</v>
      </c>
      <c r="H8818" s="226">
        <v>-0.56999999999999995</v>
      </c>
      <c r="I8818" s="226">
        <v>1.1499999999999999</v>
      </c>
      <c r="J8818" s="237">
        <v>5.74</v>
      </c>
      <c r="K8818" s="237">
        <v>579.86</v>
      </c>
      <c r="L8818" s="228">
        <v>0</v>
      </c>
      <c r="M8818" s="229">
        <f t="shared" si="267"/>
        <v>579.86</v>
      </c>
      <c r="N8818" s="230">
        <v>0</v>
      </c>
    </row>
    <row r="8819" spans="1:14" x14ac:dyDescent="0.2">
      <c r="A8819" s="231" t="str">
        <f t="shared" si="266"/>
        <v>SA1.504NO_thin085</v>
      </c>
      <c r="B8819" s="223" t="s">
        <v>36</v>
      </c>
      <c r="C8819" s="224">
        <v>1.5</v>
      </c>
      <c r="D8819" s="223">
        <v>4</v>
      </c>
      <c r="E8819" s="223" t="s">
        <v>199</v>
      </c>
      <c r="F8819" s="225" t="s">
        <v>203</v>
      </c>
      <c r="G8819" s="226">
        <v>1.52</v>
      </c>
      <c r="H8819" s="226">
        <v>-0.4</v>
      </c>
      <c r="I8819" s="226">
        <v>1.1299999999999999</v>
      </c>
      <c r="J8819" s="237">
        <v>5.64</v>
      </c>
      <c r="K8819" s="237">
        <v>585.51</v>
      </c>
      <c r="L8819" s="228">
        <v>0</v>
      </c>
      <c r="M8819" s="229">
        <f t="shared" si="267"/>
        <v>585.51</v>
      </c>
      <c r="N8819" s="230">
        <v>0</v>
      </c>
    </row>
    <row r="8820" spans="1:14" x14ac:dyDescent="0.2">
      <c r="A8820" s="231" t="str">
        <f t="shared" si="266"/>
        <v>SA1.504NO_thin090</v>
      </c>
      <c r="B8820" s="223" t="s">
        <v>36</v>
      </c>
      <c r="C8820" s="224">
        <v>1.5</v>
      </c>
      <c r="D8820" s="223">
        <v>4</v>
      </c>
      <c r="E8820" s="223" t="s">
        <v>199</v>
      </c>
      <c r="F8820" s="225" t="s">
        <v>204</v>
      </c>
      <c r="G8820" s="226">
        <v>1.35</v>
      </c>
      <c r="H8820" s="226">
        <v>2.41</v>
      </c>
      <c r="I8820" s="226">
        <v>3.76</v>
      </c>
      <c r="J8820" s="237">
        <v>18.79</v>
      </c>
      <c r="K8820" s="237">
        <v>604.29999999999995</v>
      </c>
      <c r="L8820" s="228">
        <v>0</v>
      </c>
      <c r="M8820" s="229">
        <f t="shared" si="267"/>
        <v>604.29999999999995</v>
      </c>
      <c r="N8820" s="230">
        <v>0</v>
      </c>
    </row>
    <row r="8821" spans="1:14" x14ac:dyDescent="0.2">
      <c r="A8821" s="231" t="str">
        <f t="shared" si="266"/>
        <v>SA1.504NO_thin095</v>
      </c>
      <c r="B8821" s="223" t="s">
        <v>36</v>
      </c>
      <c r="C8821" s="224">
        <v>1.5</v>
      </c>
      <c r="D8821" s="223">
        <v>4</v>
      </c>
      <c r="E8821" s="223" t="s">
        <v>199</v>
      </c>
      <c r="F8821" s="225" t="s">
        <v>205</v>
      </c>
      <c r="G8821" s="226">
        <v>1.2</v>
      </c>
      <c r="H8821" s="226">
        <v>-0.83</v>
      </c>
      <c r="I8821" s="226">
        <v>0.37</v>
      </c>
      <c r="J8821" s="237">
        <v>1.84</v>
      </c>
      <c r="K8821" s="237">
        <v>606.14</v>
      </c>
      <c r="L8821" s="228">
        <v>0</v>
      </c>
      <c r="M8821" s="229">
        <f t="shared" si="267"/>
        <v>606.14</v>
      </c>
      <c r="N8821" s="230">
        <v>0</v>
      </c>
    </row>
    <row r="8822" spans="1:14" x14ac:dyDescent="0.2">
      <c r="A8822" s="231" t="str">
        <f t="shared" si="266"/>
        <v>SA1.504NO_thin100</v>
      </c>
      <c r="B8822" s="223" t="s">
        <v>36</v>
      </c>
      <c r="C8822" s="224">
        <v>1.5</v>
      </c>
      <c r="D8822" s="223">
        <v>4</v>
      </c>
      <c r="E8822" s="223" t="s">
        <v>199</v>
      </c>
      <c r="F8822" s="225" t="s">
        <v>206</v>
      </c>
      <c r="G8822" s="226">
        <v>1.07</v>
      </c>
      <c r="H8822" s="226">
        <v>-0.92</v>
      </c>
      <c r="I8822" s="226">
        <v>0.15</v>
      </c>
      <c r="J8822" s="237">
        <v>0.74</v>
      </c>
      <c r="K8822" s="237">
        <v>606.87</v>
      </c>
      <c r="L8822" s="228">
        <v>0</v>
      </c>
      <c r="M8822" s="229">
        <f t="shared" si="267"/>
        <v>606.87</v>
      </c>
      <c r="N8822" s="230">
        <v>0</v>
      </c>
    </row>
    <row r="8823" spans="1:14" x14ac:dyDescent="0.2">
      <c r="A8823" s="231" t="str">
        <f t="shared" si="266"/>
        <v>SA1.504NO_thin105</v>
      </c>
      <c r="B8823" s="223" t="s">
        <v>36</v>
      </c>
      <c r="C8823" s="224">
        <v>1.5</v>
      </c>
      <c r="D8823" s="223">
        <v>4</v>
      </c>
      <c r="E8823" s="223" t="s">
        <v>199</v>
      </c>
      <c r="F8823" s="225" t="s">
        <v>207</v>
      </c>
      <c r="G8823" s="226">
        <v>0.93</v>
      </c>
      <c r="H8823" s="226">
        <v>-0.9</v>
      </c>
      <c r="I8823" s="226">
        <v>0.03</v>
      </c>
      <c r="J8823" s="237">
        <v>0.17</v>
      </c>
      <c r="K8823" s="237">
        <v>607.04</v>
      </c>
      <c r="L8823" s="228">
        <v>0</v>
      </c>
      <c r="M8823" s="229">
        <f t="shared" si="267"/>
        <v>607.04</v>
      </c>
      <c r="N8823" s="230">
        <v>0</v>
      </c>
    </row>
    <row r="8824" spans="1:14" x14ac:dyDescent="0.2">
      <c r="A8824" s="231" t="str">
        <f t="shared" si="266"/>
        <v>SA1.504NO_thin110</v>
      </c>
      <c r="B8824" s="223" t="s">
        <v>36</v>
      </c>
      <c r="C8824" s="224">
        <v>1.5</v>
      </c>
      <c r="D8824" s="223">
        <v>4</v>
      </c>
      <c r="E8824" s="223" t="s">
        <v>199</v>
      </c>
      <c r="F8824" s="225" t="s">
        <v>208</v>
      </c>
      <c r="G8824" s="226">
        <v>0.83</v>
      </c>
      <c r="H8824" s="226">
        <v>-0.7</v>
      </c>
      <c r="I8824" s="226">
        <v>0.13</v>
      </c>
      <c r="J8824" s="237">
        <v>0.66</v>
      </c>
      <c r="K8824" s="237">
        <v>607.70000000000005</v>
      </c>
      <c r="L8824" s="228">
        <v>0</v>
      </c>
      <c r="M8824" s="229">
        <f t="shared" si="267"/>
        <v>607.70000000000005</v>
      </c>
      <c r="N8824" s="230">
        <v>0</v>
      </c>
    </row>
    <row r="8825" spans="1:14" x14ac:dyDescent="0.2">
      <c r="A8825" s="231" t="str">
        <f t="shared" si="266"/>
        <v>SA1.504NO_thin115</v>
      </c>
      <c r="B8825" s="223" t="s">
        <v>36</v>
      </c>
      <c r="C8825" s="224">
        <v>1.5</v>
      </c>
      <c r="D8825" s="223">
        <v>4</v>
      </c>
      <c r="E8825" s="223" t="s">
        <v>199</v>
      </c>
      <c r="F8825" s="225" t="s">
        <v>209</v>
      </c>
      <c r="G8825" s="226">
        <v>0.74</v>
      </c>
      <c r="H8825" s="226">
        <v>0.56000000000000005</v>
      </c>
      <c r="I8825" s="226">
        <v>1.3</v>
      </c>
      <c r="J8825" s="237">
        <v>6.49</v>
      </c>
      <c r="K8825" s="237">
        <v>614.19000000000005</v>
      </c>
      <c r="L8825" s="228">
        <v>0</v>
      </c>
      <c r="M8825" s="229">
        <f t="shared" si="267"/>
        <v>614.19000000000005</v>
      </c>
      <c r="N8825" s="230">
        <v>0</v>
      </c>
    </row>
    <row r="8826" spans="1:14" x14ac:dyDescent="0.2">
      <c r="A8826" s="231" t="str">
        <f t="shared" si="266"/>
        <v>SA1.504NO_thin120</v>
      </c>
      <c r="B8826" s="223" t="s">
        <v>36</v>
      </c>
      <c r="C8826" s="224">
        <v>1.5</v>
      </c>
      <c r="D8826" s="223">
        <v>4</v>
      </c>
      <c r="E8826" s="223" t="s">
        <v>199</v>
      </c>
      <c r="F8826" s="225" t="s">
        <v>210</v>
      </c>
      <c r="G8826" s="226">
        <v>0.66</v>
      </c>
      <c r="H8826" s="226">
        <v>-0.36</v>
      </c>
      <c r="I8826" s="226">
        <v>0.28999999999999998</v>
      </c>
      <c r="J8826" s="237">
        <v>1.47</v>
      </c>
      <c r="K8826" s="237">
        <v>615.66</v>
      </c>
      <c r="L8826" s="228">
        <v>0</v>
      </c>
      <c r="M8826" s="229">
        <f t="shared" si="267"/>
        <v>615.66</v>
      </c>
      <c r="N8826" s="230">
        <v>0</v>
      </c>
    </row>
    <row r="8827" spans="1:14" x14ac:dyDescent="0.2">
      <c r="A8827" s="231" t="str">
        <f t="shared" si="266"/>
        <v>SA1.504NO_thin125</v>
      </c>
      <c r="B8827" s="223" t="s">
        <v>36</v>
      </c>
      <c r="C8827" s="224">
        <v>1.5</v>
      </c>
      <c r="D8827" s="223">
        <v>4</v>
      </c>
      <c r="E8827" s="223" t="s">
        <v>199</v>
      </c>
      <c r="F8827" s="225" t="s">
        <v>211</v>
      </c>
      <c r="G8827" s="226">
        <v>0.56999999999999995</v>
      </c>
      <c r="H8827" s="226">
        <v>-0.37</v>
      </c>
      <c r="I8827" s="226">
        <v>0.2</v>
      </c>
      <c r="J8827" s="237">
        <v>1.02</v>
      </c>
      <c r="K8827" s="237">
        <v>616.67999999999995</v>
      </c>
      <c r="L8827" s="228">
        <v>0</v>
      </c>
      <c r="M8827" s="229">
        <f t="shared" si="267"/>
        <v>616.67999999999995</v>
      </c>
      <c r="N8827" s="230">
        <v>0</v>
      </c>
    </row>
    <row r="8828" spans="1:14" x14ac:dyDescent="0.2">
      <c r="A8828" s="231" t="str">
        <f t="shared" si="266"/>
        <v>SA1.504NO_thin130</v>
      </c>
      <c r="B8828" s="223" t="s">
        <v>36</v>
      </c>
      <c r="C8828" s="224">
        <v>1.5</v>
      </c>
      <c r="D8828" s="223">
        <v>4</v>
      </c>
      <c r="E8828" s="223" t="s">
        <v>199</v>
      </c>
      <c r="F8828" s="225" t="s">
        <v>212</v>
      </c>
      <c r="G8828" s="226">
        <v>0.5</v>
      </c>
      <c r="H8828" s="226">
        <v>-0.35</v>
      </c>
      <c r="I8828" s="226">
        <v>0.15</v>
      </c>
      <c r="J8828" s="237">
        <v>0.75</v>
      </c>
      <c r="K8828" s="237">
        <v>617.42999999999995</v>
      </c>
      <c r="L8828" s="228">
        <v>0</v>
      </c>
      <c r="M8828" s="229">
        <f t="shared" si="267"/>
        <v>617.42999999999995</v>
      </c>
      <c r="N8828" s="230">
        <v>0</v>
      </c>
    </row>
    <row r="8829" spans="1:14" x14ac:dyDescent="0.2">
      <c r="A8829" s="231" t="str">
        <f t="shared" si="266"/>
        <v>SA1.504NO_thin135</v>
      </c>
      <c r="B8829" s="223" t="s">
        <v>36</v>
      </c>
      <c r="C8829" s="224">
        <v>1.5</v>
      </c>
      <c r="D8829" s="223">
        <v>4</v>
      </c>
      <c r="E8829" s="223" t="s">
        <v>199</v>
      </c>
      <c r="F8829" s="225" t="s">
        <v>213</v>
      </c>
      <c r="G8829" s="226">
        <v>0.45</v>
      </c>
      <c r="H8829" s="226">
        <v>7.0000000000000007E-2</v>
      </c>
      <c r="I8829" s="226">
        <v>0.52</v>
      </c>
      <c r="J8829" s="237">
        <v>2.62</v>
      </c>
      <c r="K8829" s="237">
        <v>620.04999999999995</v>
      </c>
      <c r="L8829" s="228">
        <v>0</v>
      </c>
      <c r="M8829" s="229">
        <f t="shared" si="267"/>
        <v>620.04999999999995</v>
      </c>
      <c r="N8829" s="230">
        <v>0</v>
      </c>
    </row>
    <row r="8830" spans="1:14" x14ac:dyDescent="0.2">
      <c r="A8830" s="231" t="str">
        <f t="shared" si="266"/>
        <v>SA1.504NO_thin140</v>
      </c>
      <c r="B8830" s="223" t="s">
        <v>36</v>
      </c>
      <c r="C8830" s="224">
        <v>1.5</v>
      </c>
      <c r="D8830" s="223">
        <v>4</v>
      </c>
      <c r="E8830" s="223" t="s">
        <v>199</v>
      </c>
      <c r="F8830" s="225" t="s">
        <v>214</v>
      </c>
      <c r="G8830" s="226">
        <v>0.4</v>
      </c>
      <c r="H8830" s="226">
        <v>-0.22</v>
      </c>
      <c r="I8830" s="226">
        <v>0.18</v>
      </c>
      <c r="J8830" s="237">
        <v>0.91</v>
      </c>
      <c r="K8830" s="237">
        <v>620.96</v>
      </c>
      <c r="L8830" s="228">
        <v>0</v>
      </c>
      <c r="M8830" s="229">
        <f t="shared" si="267"/>
        <v>620.96</v>
      </c>
      <c r="N8830" s="230">
        <v>0</v>
      </c>
    </row>
    <row r="8831" spans="1:14" x14ac:dyDescent="0.2">
      <c r="A8831" s="231" t="str">
        <f t="shared" si="266"/>
        <v>SA1.504NO_thin145</v>
      </c>
      <c r="B8831" s="223" t="s">
        <v>36</v>
      </c>
      <c r="C8831" s="224">
        <v>1.5</v>
      </c>
      <c r="D8831" s="223">
        <v>4</v>
      </c>
      <c r="E8831" s="223" t="s">
        <v>199</v>
      </c>
      <c r="F8831" s="225" t="s">
        <v>215</v>
      </c>
      <c r="G8831" s="226">
        <v>0.35</v>
      </c>
      <c r="H8831" s="226">
        <v>-0.15</v>
      </c>
      <c r="I8831" s="226">
        <v>0.2</v>
      </c>
      <c r="J8831" s="237">
        <v>0.98</v>
      </c>
      <c r="K8831" s="237">
        <v>621.94000000000005</v>
      </c>
      <c r="L8831" s="228">
        <v>0</v>
      </c>
      <c r="M8831" s="229">
        <f t="shared" si="267"/>
        <v>621.94000000000005</v>
      </c>
      <c r="N8831" s="230">
        <v>0</v>
      </c>
    </row>
    <row r="8832" spans="1:14" x14ac:dyDescent="0.2">
      <c r="A8832" s="231" t="str">
        <f t="shared" si="266"/>
        <v>SA1.504NO_thin150</v>
      </c>
      <c r="B8832" s="223" t="s">
        <v>36</v>
      </c>
      <c r="C8832" s="224">
        <v>1.5</v>
      </c>
      <c r="D8832" s="223">
        <v>4</v>
      </c>
      <c r="E8832" s="223" t="s">
        <v>199</v>
      </c>
      <c r="F8832" s="225" t="s">
        <v>216</v>
      </c>
      <c r="G8832" s="226">
        <v>0.31</v>
      </c>
      <c r="H8832" s="226">
        <v>-0.14000000000000001</v>
      </c>
      <c r="I8832" s="226">
        <v>0.17</v>
      </c>
      <c r="J8832" s="237">
        <v>0.84</v>
      </c>
      <c r="K8832" s="237">
        <v>622.78</v>
      </c>
      <c r="L8832" s="228">
        <v>0</v>
      </c>
      <c r="M8832" s="229">
        <f t="shared" si="267"/>
        <v>622.78</v>
      </c>
      <c r="N8832" s="230">
        <v>0</v>
      </c>
    </row>
    <row r="8833" spans="1:14" x14ac:dyDescent="0.2">
      <c r="A8833" s="231" t="str">
        <f t="shared" si="266"/>
        <v>SA1.504NO_thin155</v>
      </c>
      <c r="B8833" s="223" t="s">
        <v>36</v>
      </c>
      <c r="C8833" s="224">
        <v>1.5</v>
      </c>
      <c r="D8833" s="223">
        <v>4</v>
      </c>
      <c r="E8833" s="223" t="s">
        <v>199</v>
      </c>
      <c r="F8833" s="225" t="s">
        <v>217</v>
      </c>
      <c r="G8833" s="226">
        <v>0.26</v>
      </c>
      <c r="H8833" s="226">
        <v>-0.1</v>
      </c>
      <c r="I8833" s="226">
        <v>0.16</v>
      </c>
      <c r="J8833" s="237">
        <v>0.81</v>
      </c>
      <c r="K8833" s="237">
        <v>623.59</v>
      </c>
      <c r="L8833" s="228">
        <v>0</v>
      </c>
      <c r="M8833" s="229">
        <f t="shared" si="267"/>
        <v>623.59</v>
      </c>
      <c r="N8833" s="230">
        <v>0</v>
      </c>
    </row>
    <row r="8834" spans="1:14" x14ac:dyDescent="0.2">
      <c r="A8834" s="231" t="str">
        <f t="shared" ref="A8834:A8897" si="268">CONCATENATE(LEFT(B8834,2),TEXT(C8834,"0.0"),TEXT(D8834,"00"),E8834,TEXT(LEFT(F8834,3),"000"))</f>
        <v>SA1.504NO_thin160</v>
      </c>
      <c r="B8834" s="223" t="s">
        <v>36</v>
      </c>
      <c r="C8834" s="224">
        <v>1.5</v>
      </c>
      <c r="D8834" s="223">
        <v>4</v>
      </c>
      <c r="E8834" s="223" t="s">
        <v>199</v>
      </c>
      <c r="F8834" s="225" t="s">
        <v>218</v>
      </c>
      <c r="G8834" s="226">
        <v>0.27</v>
      </c>
      <c r="H8834" s="226">
        <v>-0.08</v>
      </c>
      <c r="I8834" s="226">
        <v>0.19</v>
      </c>
      <c r="J8834" s="237">
        <v>0.96</v>
      </c>
      <c r="K8834" s="237">
        <v>624.54</v>
      </c>
      <c r="L8834" s="228">
        <v>0</v>
      </c>
      <c r="M8834" s="229">
        <f t="shared" si="267"/>
        <v>624.54</v>
      </c>
      <c r="N8834" s="230">
        <v>0</v>
      </c>
    </row>
    <row r="8835" spans="1:14" x14ac:dyDescent="0.2">
      <c r="A8835" s="231" t="str">
        <f t="shared" si="268"/>
        <v>SA1.504NO_thin165</v>
      </c>
      <c r="B8835" s="223" t="s">
        <v>36</v>
      </c>
      <c r="C8835" s="224">
        <v>1.5</v>
      </c>
      <c r="D8835" s="223">
        <v>4</v>
      </c>
      <c r="E8835" s="223" t="s">
        <v>199</v>
      </c>
      <c r="F8835" s="225" t="s">
        <v>219</v>
      </c>
      <c r="G8835" s="226">
        <v>0.2</v>
      </c>
      <c r="H8835" s="226">
        <v>-0.04</v>
      </c>
      <c r="I8835" s="226">
        <v>0.16</v>
      </c>
      <c r="J8835" s="237">
        <v>0.79</v>
      </c>
      <c r="K8835" s="237">
        <v>625.34</v>
      </c>
      <c r="L8835" s="228">
        <v>0</v>
      </c>
      <c r="M8835" s="229">
        <f t="shared" si="267"/>
        <v>625.34</v>
      </c>
      <c r="N8835" s="230">
        <v>0</v>
      </c>
    </row>
    <row r="8836" spans="1:14" x14ac:dyDescent="0.2">
      <c r="A8836" s="231" t="str">
        <f t="shared" si="268"/>
        <v>SA1.504NO_thin170</v>
      </c>
      <c r="B8836" s="223" t="s">
        <v>36</v>
      </c>
      <c r="C8836" s="224">
        <v>1.5</v>
      </c>
      <c r="D8836" s="223">
        <v>4</v>
      </c>
      <c r="E8836" s="223" t="s">
        <v>199</v>
      </c>
      <c r="F8836" s="225" t="s">
        <v>220</v>
      </c>
      <c r="G8836" s="226">
        <v>0.18</v>
      </c>
      <c r="H8836" s="226">
        <v>-0.03</v>
      </c>
      <c r="I8836" s="226">
        <v>0.15</v>
      </c>
      <c r="J8836" s="237">
        <v>0.74</v>
      </c>
      <c r="K8836" s="237">
        <v>626.08000000000004</v>
      </c>
      <c r="L8836" s="228">
        <v>0</v>
      </c>
      <c r="M8836" s="229">
        <f t="shared" si="267"/>
        <v>626.08000000000004</v>
      </c>
      <c r="N8836" s="230">
        <v>0</v>
      </c>
    </row>
    <row r="8837" spans="1:14" x14ac:dyDescent="0.2">
      <c r="A8837" s="231" t="str">
        <f t="shared" si="268"/>
        <v>SA1.504NO_thin175</v>
      </c>
      <c r="B8837" s="223" t="s">
        <v>36</v>
      </c>
      <c r="C8837" s="224">
        <v>1.5</v>
      </c>
      <c r="D8837" s="223">
        <v>4</v>
      </c>
      <c r="E8837" s="223" t="s">
        <v>199</v>
      </c>
      <c r="F8837" s="225" t="s">
        <v>221</v>
      </c>
      <c r="G8837" s="226">
        <v>0.17</v>
      </c>
      <c r="H8837" s="226">
        <v>-0.03</v>
      </c>
      <c r="I8837" s="226">
        <v>0.14000000000000001</v>
      </c>
      <c r="J8837" s="237">
        <v>0.72</v>
      </c>
      <c r="K8837" s="237">
        <v>626.79999999999995</v>
      </c>
      <c r="L8837" s="228">
        <v>0</v>
      </c>
      <c r="M8837" s="229">
        <f t="shared" si="267"/>
        <v>626.79999999999995</v>
      </c>
      <c r="N8837" s="230">
        <v>0</v>
      </c>
    </row>
    <row r="8838" spans="1:14" x14ac:dyDescent="0.2">
      <c r="A8838" s="231" t="str">
        <f t="shared" si="268"/>
        <v>SA1.504NO_thin180</v>
      </c>
      <c r="B8838" s="223" t="s">
        <v>36</v>
      </c>
      <c r="C8838" s="224">
        <v>1.5</v>
      </c>
      <c r="D8838" s="223">
        <v>4</v>
      </c>
      <c r="E8838" s="223" t="s">
        <v>199</v>
      </c>
      <c r="F8838" s="225" t="s">
        <v>222</v>
      </c>
      <c r="G8838" s="226">
        <v>0.15</v>
      </c>
      <c r="H8838" s="226">
        <v>-0.03</v>
      </c>
      <c r="I8838" s="226">
        <v>0.12</v>
      </c>
      <c r="J8838" s="237">
        <v>0.61</v>
      </c>
      <c r="K8838" s="237">
        <v>627.41</v>
      </c>
      <c r="L8838" s="228">
        <v>0</v>
      </c>
      <c r="M8838" s="229">
        <f t="shared" si="267"/>
        <v>627.41</v>
      </c>
      <c r="N8838" s="230">
        <v>0</v>
      </c>
    </row>
    <row r="8839" spans="1:14" x14ac:dyDescent="0.2">
      <c r="A8839" s="231" t="str">
        <f t="shared" si="268"/>
        <v>SA1.504NO_thin185</v>
      </c>
      <c r="B8839" s="223" t="s">
        <v>36</v>
      </c>
      <c r="C8839" s="224">
        <v>1.5</v>
      </c>
      <c r="D8839" s="223">
        <v>4</v>
      </c>
      <c r="E8839" s="223" t="s">
        <v>199</v>
      </c>
      <c r="F8839" s="225" t="s">
        <v>223</v>
      </c>
      <c r="G8839" s="226">
        <v>0.13</v>
      </c>
      <c r="H8839" s="226">
        <v>-0.02</v>
      </c>
      <c r="I8839" s="226">
        <v>0.1</v>
      </c>
      <c r="J8839" s="237">
        <v>0.51</v>
      </c>
      <c r="K8839" s="237">
        <v>627.91999999999996</v>
      </c>
      <c r="L8839" s="228">
        <v>0</v>
      </c>
      <c r="M8839" s="229">
        <f t="shared" si="267"/>
        <v>627.91999999999996</v>
      </c>
      <c r="N8839" s="230">
        <v>0</v>
      </c>
    </row>
    <row r="8840" spans="1:14" x14ac:dyDescent="0.2">
      <c r="A8840" s="231" t="str">
        <f t="shared" si="268"/>
        <v>SA1.504NO_thin190</v>
      </c>
      <c r="B8840" s="223" t="s">
        <v>36</v>
      </c>
      <c r="C8840" s="224">
        <v>1.5</v>
      </c>
      <c r="D8840" s="223">
        <v>4</v>
      </c>
      <c r="E8840" s="223" t="s">
        <v>199</v>
      </c>
      <c r="F8840" s="225" t="s">
        <v>224</v>
      </c>
      <c r="G8840" s="226">
        <v>0.15</v>
      </c>
      <c r="H8840" s="226">
        <v>-0.02</v>
      </c>
      <c r="I8840" s="226">
        <v>0.13</v>
      </c>
      <c r="J8840" s="237">
        <v>0.64</v>
      </c>
      <c r="K8840" s="237">
        <v>628.55999999999995</v>
      </c>
      <c r="L8840" s="228">
        <v>0</v>
      </c>
      <c r="M8840" s="229">
        <f t="shared" si="267"/>
        <v>628.55999999999995</v>
      </c>
      <c r="N8840" s="230">
        <v>0</v>
      </c>
    </row>
    <row r="8841" spans="1:14" x14ac:dyDescent="0.2">
      <c r="A8841" s="231" t="str">
        <f t="shared" si="268"/>
        <v>SA1.504NO_thin195</v>
      </c>
      <c r="B8841" s="223" t="s">
        <v>36</v>
      </c>
      <c r="C8841" s="224">
        <v>1.5</v>
      </c>
      <c r="D8841" s="223">
        <v>4</v>
      </c>
      <c r="E8841" s="223" t="s">
        <v>199</v>
      </c>
      <c r="F8841" s="225" t="s">
        <v>225</v>
      </c>
      <c r="G8841" s="226">
        <v>0.15</v>
      </c>
      <c r="H8841" s="226">
        <v>-0.02</v>
      </c>
      <c r="I8841" s="226">
        <v>0.13</v>
      </c>
      <c r="J8841" s="237">
        <v>0.66</v>
      </c>
      <c r="K8841" s="237">
        <v>629.21</v>
      </c>
      <c r="L8841" s="228">
        <v>0</v>
      </c>
      <c r="M8841" s="229">
        <f t="shared" si="267"/>
        <v>629.21</v>
      </c>
      <c r="N8841" s="230">
        <v>0</v>
      </c>
    </row>
    <row r="8842" spans="1:14" x14ac:dyDescent="0.2">
      <c r="A8842" s="231" t="str">
        <f t="shared" si="268"/>
        <v>SA1.504Thinned000</v>
      </c>
      <c r="B8842" s="223" t="s">
        <v>36</v>
      </c>
      <c r="C8842" s="224">
        <v>1.5</v>
      </c>
      <c r="D8842" s="223">
        <v>4</v>
      </c>
      <c r="E8842" s="223" t="s">
        <v>172</v>
      </c>
      <c r="F8842" s="225" t="s">
        <v>0</v>
      </c>
      <c r="M8842" s="229">
        <v>5.33</v>
      </c>
    </row>
    <row r="8843" spans="1:14" x14ac:dyDescent="0.2">
      <c r="A8843" s="231" t="str">
        <f t="shared" si="268"/>
        <v>SA1.504Thinned005</v>
      </c>
      <c r="B8843" s="223" t="s">
        <v>36</v>
      </c>
      <c r="C8843" s="224">
        <v>1.5</v>
      </c>
      <c r="D8843" s="223">
        <v>4</v>
      </c>
      <c r="E8843" s="223" t="s">
        <v>172</v>
      </c>
      <c r="F8843" s="225" t="s">
        <v>1</v>
      </c>
      <c r="M8843" s="229">
        <v>19.11</v>
      </c>
    </row>
    <row r="8844" spans="1:14" x14ac:dyDescent="0.2">
      <c r="A8844" s="231" t="str">
        <f t="shared" si="268"/>
        <v>SA1.504Thinned010</v>
      </c>
      <c r="B8844" s="223" t="s">
        <v>36</v>
      </c>
      <c r="C8844" s="224">
        <v>1.5</v>
      </c>
      <c r="D8844" s="223">
        <v>4</v>
      </c>
      <c r="E8844" s="223" t="s">
        <v>172</v>
      </c>
      <c r="F8844" s="225" t="s">
        <v>2</v>
      </c>
      <c r="M8844" s="229">
        <v>57.73</v>
      </c>
    </row>
    <row r="8845" spans="1:14" x14ac:dyDescent="0.2">
      <c r="A8845" s="231" t="str">
        <f t="shared" si="268"/>
        <v>SA1.504Thinned015</v>
      </c>
      <c r="B8845" s="223" t="s">
        <v>36</v>
      </c>
      <c r="C8845" s="224">
        <v>1.5</v>
      </c>
      <c r="D8845" s="223">
        <v>4</v>
      </c>
      <c r="E8845" s="223" t="s">
        <v>172</v>
      </c>
      <c r="F8845" s="225" t="s">
        <v>3</v>
      </c>
      <c r="M8845" s="229">
        <v>141.28582579554558</v>
      </c>
    </row>
    <row r="8846" spans="1:14" x14ac:dyDescent="0.2">
      <c r="A8846" s="231" t="str">
        <f t="shared" si="268"/>
        <v>SA1.504Thinned020</v>
      </c>
      <c r="B8846" s="223" t="s">
        <v>36</v>
      </c>
      <c r="C8846" s="224">
        <v>1.5</v>
      </c>
      <c r="D8846" s="223">
        <v>4</v>
      </c>
      <c r="E8846" s="223" t="s">
        <v>172</v>
      </c>
      <c r="F8846" s="225" t="s">
        <v>4</v>
      </c>
      <c r="M8846" s="229">
        <v>182.21396071347934</v>
      </c>
    </row>
    <row r="8847" spans="1:14" x14ac:dyDescent="0.2">
      <c r="A8847" s="231" t="str">
        <f t="shared" si="268"/>
        <v>SA1.504Thinned025</v>
      </c>
      <c r="B8847" s="223" t="s">
        <v>36</v>
      </c>
      <c r="C8847" s="224">
        <v>1.5</v>
      </c>
      <c r="D8847" s="223">
        <v>4</v>
      </c>
      <c r="E8847" s="223" t="s">
        <v>172</v>
      </c>
      <c r="F8847" s="225" t="s">
        <v>5</v>
      </c>
      <c r="M8847" s="229">
        <v>220.95691884132071</v>
      </c>
    </row>
    <row r="8848" spans="1:14" x14ac:dyDescent="0.2">
      <c r="A8848" s="231" t="str">
        <f t="shared" si="268"/>
        <v>SA1.504Thinned030</v>
      </c>
      <c r="B8848" s="223" t="s">
        <v>36</v>
      </c>
      <c r="C8848" s="224">
        <v>1.5</v>
      </c>
      <c r="D8848" s="223">
        <v>4</v>
      </c>
      <c r="E8848" s="223" t="s">
        <v>172</v>
      </c>
      <c r="F8848" s="225" t="s">
        <v>6</v>
      </c>
      <c r="M8848" s="229">
        <v>252.57584566923398</v>
      </c>
    </row>
    <row r="8849" spans="1:13" x14ac:dyDescent="0.2">
      <c r="A8849" s="231" t="str">
        <f t="shared" si="268"/>
        <v>SA1.504Thinned035</v>
      </c>
      <c r="B8849" s="223" t="s">
        <v>36</v>
      </c>
      <c r="C8849" s="224">
        <v>1.5</v>
      </c>
      <c r="D8849" s="223">
        <v>4</v>
      </c>
      <c r="E8849" s="223" t="s">
        <v>172</v>
      </c>
      <c r="F8849" s="225" t="s">
        <v>7</v>
      </c>
      <c r="M8849" s="229">
        <v>280.8763904993454</v>
      </c>
    </row>
    <row r="8850" spans="1:13" x14ac:dyDescent="0.2">
      <c r="A8850" s="231" t="str">
        <f t="shared" si="268"/>
        <v>SA1.504Thinned040</v>
      </c>
      <c r="B8850" s="223" t="s">
        <v>36</v>
      </c>
      <c r="C8850" s="224">
        <v>1.5</v>
      </c>
      <c r="D8850" s="223">
        <v>4</v>
      </c>
      <c r="E8850" s="223" t="s">
        <v>172</v>
      </c>
      <c r="F8850" s="225" t="s">
        <v>8</v>
      </c>
      <c r="M8850" s="229">
        <v>309.38638303325433</v>
      </c>
    </row>
    <row r="8851" spans="1:13" x14ac:dyDescent="0.2">
      <c r="A8851" s="231" t="str">
        <f t="shared" si="268"/>
        <v>SA1.504Thinned045</v>
      </c>
      <c r="B8851" s="223" t="s">
        <v>36</v>
      </c>
      <c r="C8851" s="224">
        <v>1.5</v>
      </c>
      <c r="D8851" s="223">
        <v>4</v>
      </c>
      <c r="E8851" s="223" t="s">
        <v>172</v>
      </c>
      <c r="F8851" s="225" t="s">
        <v>9</v>
      </c>
      <c r="M8851" s="229">
        <v>337.45679286117075</v>
      </c>
    </row>
    <row r="8852" spans="1:13" x14ac:dyDescent="0.2">
      <c r="A8852" s="231" t="str">
        <f t="shared" si="268"/>
        <v>SA1.504Thinned050</v>
      </c>
      <c r="B8852" s="223" t="s">
        <v>36</v>
      </c>
      <c r="C8852" s="224">
        <v>1.5</v>
      </c>
      <c r="D8852" s="223">
        <v>4</v>
      </c>
      <c r="E8852" s="223" t="s">
        <v>172</v>
      </c>
      <c r="F8852" s="225" t="s">
        <v>10</v>
      </c>
      <c r="M8852" s="229">
        <v>353.87261963894093</v>
      </c>
    </row>
    <row r="8853" spans="1:13" x14ac:dyDescent="0.2">
      <c r="A8853" s="231" t="str">
        <f t="shared" si="268"/>
        <v>SA1.504Thinned055</v>
      </c>
      <c r="B8853" s="223" t="s">
        <v>36</v>
      </c>
      <c r="C8853" s="224">
        <v>1.5</v>
      </c>
      <c r="D8853" s="223">
        <v>4</v>
      </c>
      <c r="E8853" s="223" t="s">
        <v>172</v>
      </c>
      <c r="F8853" s="225" t="s">
        <v>11</v>
      </c>
      <c r="M8853" s="229">
        <v>362.6088077343631</v>
      </c>
    </row>
    <row r="8854" spans="1:13" x14ac:dyDescent="0.2">
      <c r="A8854" s="231" t="str">
        <f t="shared" si="268"/>
        <v>SA1.504Thinned060</v>
      </c>
      <c r="B8854" s="223" t="s">
        <v>36</v>
      </c>
      <c r="C8854" s="224">
        <v>1.5</v>
      </c>
      <c r="D8854" s="223">
        <v>4</v>
      </c>
      <c r="E8854" s="223" t="s">
        <v>172</v>
      </c>
      <c r="F8854" s="225" t="s">
        <v>12</v>
      </c>
      <c r="M8854" s="229">
        <v>368.63174686358582</v>
      </c>
    </row>
    <row r="8855" spans="1:13" x14ac:dyDescent="0.2">
      <c r="A8855" s="231" t="str">
        <f t="shared" si="268"/>
        <v>SA1.504Thinned065</v>
      </c>
      <c r="B8855" s="223" t="s">
        <v>36</v>
      </c>
      <c r="C8855" s="224">
        <v>1.5</v>
      </c>
      <c r="D8855" s="223">
        <v>4</v>
      </c>
      <c r="E8855" s="223" t="s">
        <v>172</v>
      </c>
      <c r="F8855" s="225" t="s">
        <v>13</v>
      </c>
      <c r="M8855" s="229">
        <v>368.63174686358582</v>
      </c>
    </row>
    <row r="8856" spans="1:13" x14ac:dyDescent="0.2">
      <c r="A8856" s="231" t="str">
        <f t="shared" si="268"/>
        <v>SA1.504Thinned070</v>
      </c>
      <c r="B8856" s="223" t="s">
        <v>36</v>
      </c>
      <c r="C8856" s="224">
        <v>1.5</v>
      </c>
      <c r="D8856" s="223">
        <v>4</v>
      </c>
      <c r="E8856" s="223" t="s">
        <v>172</v>
      </c>
      <c r="F8856" s="225" t="s">
        <v>200</v>
      </c>
      <c r="M8856" s="229">
        <v>368.63174686358582</v>
      </c>
    </row>
    <row r="8857" spans="1:13" x14ac:dyDescent="0.2">
      <c r="A8857" s="231" t="str">
        <f t="shared" si="268"/>
        <v>SA1.504Thinned075</v>
      </c>
      <c r="B8857" s="223" t="s">
        <v>36</v>
      </c>
      <c r="C8857" s="224">
        <v>1.5</v>
      </c>
      <c r="D8857" s="223">
        <v>4</v>
      </c>
      <c r="E8857" s="223" t="s">
        <v>172</v>
      </c>
      <c r="F8857" s="225" t="s">
        <v>201</v>
      </c>
      <c r="M8857" s="229">
        <v>368.63174686358582</v>
      </c>
    </row>
    <row r="8858" spans="1:13" x14ac:dyDescent="0.2">
      <c r="A8858" s="231" t="str">
        <f t="shared" si="268"/>
        <v>SA1.504Thinned080</v>
      </c>
      <c r="B8858" s="223" t="s">
        <v>36</v>
      </c>
      <c r="C8858" s="224">
        <v>1.5</v>
      </c>
      <c r="D8858" s="223">
        <v>4</v>
      </c>
      <c r="E8858" s="223" t="s">
        <v>172</v>
      </c>
      <c r="F8858" s="225" t="s">
        <v>202</v>
      </c>
      <c r="M8858" s="229">
        <v>368.63174686358582</v>
      </c>
    </row>
    <row r="8859" spans="1:13" x14ac:dyDescent="0.2">
      <c r="A8859" s="231" t="str">
        <f t="shared" si="268"/>
        <v>SA1.504Thinned085</v>
      </c>
      <c r="B8859" s="223" t="s">
        <v>36</v>
      </c>
      <c r="C8859" s="224">
        <v>1.5</v>
      </c>
      <c r="D8859" s="223">
        <v>4</v>
      </c>
      <c r="E8859" s="223" t="s">
        <v>172</v>
      </c>
      <c r="F8859" s="225" t="s">
        <v>203</v>
      </c>
      <c r="M8859" s="229">
        <v>368.63174686358582</v>
      </c>
    </row>
    <row r="8860" spans="1:13" x14ac:dyDescent="0.2">
      <c r="A8860" s="231" t="str">
        <f t="shared" si="268"/>
        <v>SA1.504Thinned090</v>
      </c>
      <c r="B8860" s="223" t="s">
        <v>36</v>
      </c>
      <c r="C8860" s="224">
        <v>1.5</v>
      </c>
      <c r="D8860" s="223">
        <v>4</v>
      </c>
      <c r="E8860" s="223" t="s">
        <v>172</v>
      </c>
      <c r="F8860" s="225" t="s">
        <v>204</v>
      </c>
      <c r="M8860" s="229">
        <v>368.63174686358582</v>
      </c>
    </row>
    <row r="8861" spans="1:13" x14ac:dyDescent="0.2">
      <c r="A8861" s="231" t="str">
        <f t="shared" si="268"/>
        <v>SA1.504Thinned095</v>
      </c>
      <c r="B8861" s="223" t="s">
        <v>36</v>
      </c>
      <c r="C8861" s="224">
        <v>1.5</v>
      </c>
      <c r="D8861" s="223">
        <v>4</v>
      </c>
      <c r="E8861" s="223" t="s">
        <v>172</v>
      </c>
      <c r="F8861" s="225" t="s">
        <v>205</v>
      </c>
      <c r="M8861" s="229">
        <v>368.63174686358582</v>
      </c>
    </row>
    <row r="8862" spans="1:13" x14ac:dyDescent="0.2">
      <c r="A8862" s="231" t="str">
        <f t="shared" si="268"/>
        <v>SA1.504Thinned100</v>
      </c>
      <c r="B8862" s="223" t="s">
        <v>36</v>
      </c>
      <c r="C8862" s="224">
        <v>1.5</v>
      </c>
      <c r="D8862" s="223">
        <v>4</v>
      </c>
      <c r="E8862" s="223" t="s">
        <v>172</v>
      </c>
      <c r="F8862" s="225" t="s">
        <v>206</v>
      </c>
      <c r="M8862" s="229">
        <v>368.63174686358582</v>
      </c>
    </row>
    <row r="8863" spans="1:13" x14ac:dyDescent="0.2">
      <c r="A8863" s="231" t="str">
        <f t="shared" si="268"/>
        <v>SA1.504Thinned105</v>
      </c>
      <c r="B8863" s="223" t="s">
        <v>36</v>
      </c>
      <c r="C8863" s="224">
        <v>1.5</v>
      </c>
      <c r="D8863" s="223">
        <v>4</v>
      </c>
      <c r="E8863" s="223" t="s">
        <v>172</v>
      </c>
      <c r="F8863" s="225" t="s">
        <v>207</v>
      </c>
      <c r="M8863" s="229">
        <v>368.63174686358582</v>
      </c>
    </row>
    <row r="8864" spans="1:13" x14ac:dyDescent="0.2">
      <c r="A8864" s="231" t="str">
        <f t="shared" si="268"/>
        <v>SA1.504Thinned110</v>
      </c>
      <c r="B8864" s="223" t="s">
        <v>36</v>
      </c>
      <c r="C8864" s="224">
        <v>1.5</v>
      </c>
      <c r="D8864" s="223">
        <v>4</v>
      </c>
      <c r="E8864" s="223" t="s">
        <v>172</v>
      </c>
      <c r="F8864" s="225" t="s">
        <v>208</v>
      </c>
      <c r="M8864" s="229">
        <v>368.63174686358582</v>
      </c>
    </row>
    <row r="8865" spans="1:13" x14ac:dyDescent="0.2">
      <c r="A8865" s="231" t="str">
        <f t="shared" si="268"/>
        <v>SA1.504Thinned115</v>
      </c>
      <c r="B8865" s="223" t="s">
        <v>36</v>
      </c>
      <c r="C8865" s="224">
        <v>1.5</v>
      </c>
      <c r="D8865" s="223">
        <v>4</v>
      </c>
      <c r="E8865" s="223" t="s">
        <v>172</v>
      </c>
      <c r="F8865" s="225" t="s">
        <v>209</v>
      </c>
      <c r="M8865" s="229">
        <v>368.63174686358582</v>
      </c>
    </row>
    <row r="8866" spans="1:13" x14ac:dyDescent="0.2">
      <c r="A8866" s="231" t="str">
        <f t="shared" si="268"/>
        <v>SA1.504Thinned120</v>
      </c>
      <c r="B8866" s="223" t="s">
        <v>36</v>
      </c>
      <c r="C8866" s="224">
        <v>1.5</v>
      </c>
      <c r="D8866" s="223">
        <v>4</v>
      </c>
      <c r="E8866" s="223" t="s">
        <v>172</v>
      </c>
      <c r="F8866" s="225" t="s">
        <v>210</v>
      </c>
      <c r="M8866" s="229">
        <v>368.63174686358582</v>
      </c>
    </row>
    <row r="8867" spans="1:13" x14ac:dyDescent="0.2">
      <c r="A8867" s="231" t="str">
        <f t="shared" si="268"/>
        <v>SA1.504Thinned125</v>
      </c>
      <c r="B8867" s="223" t="s">
        <v>36</v>
      </c>
      <c r="C8867" s="224">
        <v>1.5</v>
      </c>
      <c r="D8867" s="223">
        <v>4</v>
      </c>
      <c r="E8867" s="223" t="s">
        <v>172</v>
      </c>
      <c r="F8867" s="225" t="s">
        <v>211</v>
      </c>
      <c r="M8867" s="229">
        <v>368.63174686358582</v>
      </c>
    </row>
    <row r="8868" spans="1:13" x14ac:dyDescent="0.2">
      <c r="A8868" s="231" t="str">
        <f t="shared" si="268"/>
        <v>SA1.504Thinned130</v>
      </c>
      <c r="B8868" s="223" t="s">
        <v>36</v>
      </c>
      <c r="C8868" s="224">
        <v>1.5</v>
      </c>
      <c r="D8868" s="223">
        <v>4</v>
      </c>
      <c r="E8868" s="223" t="s">
        <v>172</v>
      </c>
      <c r="F8868" s="225" t="s">
        <v>212</v>
      </c>
      <c r="M8868" s="229">
        <v>368.63174686358582</v>
      </c>
    </row>
    <row r="8869" spans="1:13" x14ac:dyDescent="0.2">
      <c r="A8869" s="231" t="str">
        <f t="shared" si="268"/>
        <v>SA1.504Thinned135</v>
      </c>
      <c r="B8869" s="223" t="s">
        <v>36</v>
      </c>
      <c r="C8869" s="224">
        <v>1.5</v>
      </c>
      <c r="D8869" s="223">
        <v>4</v>
      </c>
      <c r="E8869" s="223" t="s">
        <v>172</v>
      </c>
      <c r="F8869" s="225" t="s">
        <v>213</v>
      </c>
      <c r="M8869" s="229">
        <v>368.63174686358582</v>
      </c>
    </row>
    <row r="8870" spans="1:13" x14ac:dyDescent="0.2">
      <c r="A8870" s="231" t="str">
        <f t="shared" si="268"/>
        <v>SA1.504Thinned140</v>
      </c>
      <c r="B8870" s="223" t="s">
        <v>36</v>
      </c>
      <c r="C8870" s="224">
        <v>1.5</v>
      </c>
      <c r="D8870" s="223">
        <v>4</v>
      </c>
      <c r="E8870" s="223" t="s">
        <v>172</v>
      </c>
      <c r="F8870" s="225" t="s">
        <v>214</v>
      </c>
      <c r="M8870" s="229">
        <v>368.63174686358582</v>
      </c>
    </row>
    <row r="8871" spans="1:13" x14ac:dyDescent="0.2">
      <c r="A8871" s="231" t="str">
        <f t="shared" si="268"/>
        <v>SA1.504Thinned145</v>
      </c>
      <c r="B8871" s="223" t="s">
        <v>36</v>
      </c>
      <c r="C8871" s="224">
        <v>1.5</v>
      </c>
      <c r="D8871" s="223">
        <v>4</v>
      </c>
      <c r="E8871" s="223" t="s">
        <v>172</v>
      </c>
      <c r="F8871" s="225" t="s">
        <v>215</v>
      </c>
      <c r="M8871" s="229">
        <v>368.63174686358582</v>
      </c>
    </row>
    <row r="8872" spans="1:13" x14ac:dyDescent="0.2">
      <c r="A8872" s="231" t="str">
        <f t="shared" si="268"/>
        <v>SA1.504Thinned150</v>
      </c>
      <c r="B8872" s="223" t="s">
        <v>36</v>
      </c>
      <c r="C8872" s="224">
        <v>1.5</v>
      </c>
      <c r="D8872" s="223">
        <v>4</v>
      </c>
      <c r="E8872" s="223" t="s">
        <v>172</v>
      </c>
      <c r="F8872" s="225" t="s">
        <v>216</v>
      </c>
      <c r="M8872" s="229">
        <v>368.63174686358582</v>
      </c>
    </row>
    <row r="8873" spans="1:13" x14ac:dyDescent="0.2">
      <c r="A8873" s="231" t="str">
        <f t="shared" si="268"/>
        <v>SA1.504Thinned155</v>
      </c>
      <c r="B8873" s="223" t="s">
        <v>36</v>
      </c>
      <c r="C8873" s="224">
        <v>1.5</v>
      </c>
      <c r="D8873" s="223">
        <v>4</v>
      </c>
      <c r="E8873" s="223" t="s">
        <v>172</v>
      </c>
      <c r="F8873" s="225" t="s">
        <v>217</v>
      </c>
      <c r="M8873" s="229">
        <v>368.63174686358582</v>
      </c>
    </row>
    <row r="8874" spans="1:13" x14ac:dyDescent="0.2">
      <c r="A8874" s="231" t="str">
        <f t="shared" si="268"/>
        <v>SA1.504Thinned160</v>
      </c>
      <c r="B8874" s="223" t="s">
        <v>36</v>
      </c>
      <c r="C8874" s="224">
        <v>1.5</v>
      </c>
      <c r="D8874" s="223">
        <v>4</v>
      </c>
      <c r="E8874" s="223" t="s">
        <v>172</v>
      </c>
      <c r="F8874" s="225" t="s">
        <v>218</v>
      </c>
      <c r="M8874" s="229">
        <v>368.63174686358582</v>
      </c>
    </row>
    <row r="8875" spans="1:13" x14ac:dyDescent="0.2">
      <c r="A8875" s="231" t="str">
        <f t="shared" si="268"/>
        <v>SA1.504Thinned165</v>
      </c>
      <c r="B8875" s="223" t="s">
        <v>36</v>
      </c>
      <c r="C8875" s="224">
        <v>1.5</v>
      </c>
      <c r="D8875" s="223">
        <v>4</v>
      </c>
      <c r="E8875" s="223" t="s">
        <v>172</v>
      </c>
      <c r="F8875" s="225" t="s">
        <v>219</v>
      </c>
      <c r="M8875" s="229">
        <v>368.63174686358582</v>
      </c>
    </row>
    <row r="8876" spans="1:13" x14ac:dyDescent="0.2">
      <c r="A8876" s="231" t="str">
        <f t="shared" si="268"/>
        <v>SA1.504Thinned170</v>
      </c>
      <c r="B8876" s="223" t="s">
        <v>36</v>
      </c>
      <c r="C8876" s="224">
        <v>1.5</v>
      </c>
      <c r="D8876" s="223">
        <v>4</v>
      </c>
      <c r="E8876" s="223" t="s">
        <v>172</v>
      </c>
      <c r="F8876" s="225" t="s">
        <v>220</v>
      </c>
      <c r="M8876" s="229">
        <v>368.63174686358582</v>
      </c>
    </row>
    <row r="8877" spans="1:13" x14ac:dyDescent="0.2">
      <c r="A8877" s="231" t="str">
        <f t="shared" si="268"/>
        <v>SA1.504Thinned175</v>
      </c>
      <c r="B8877" s="223" t="s">
        <v>36</v>
      </c>
      <c r="C8877" s="224">
        <v>1.5</v>
      </c>
      <c r="D8877" s="223">
        <v>4</v>
      </c>
      <c r="E8877" s="223" t="s">
        <v>172</v>
      </c>
      <c r="F8877" s="225" t="s">
        <v>221</v>
      </c>
      <c r="M8877" s="229">
        <v>368.63174686358582</v>
      </c>
    </row>
    <row r="8878" spans="1:13" x14ac:dyDescent="0.2">
      <c r="A8878" s="231" t="str">
        <f t="shared" si="268"/>
        <v>SA1.504Thinned180</v>
      </c>
      <c r="B8878" s="223" t="s">
        <v>36</v>
      </c>
      <c r="C8878" s="224">
        <v>1.5</v>
      </c>
      <c r="D8878" s="223">
        <v>4</v>
      </c>
      <c r="E8878" s="223" t="s">
        <v>172</v>
      </c>
      <c r="F8878" s="225" t="s">
        <v>222</v>
      </c>
      <c r="M8878" s="229">
        <v>368.63174686358582</v>
      </c>
    </row>
    <row r="8879" spans="1:13" x14ac:dyDescent="0.2">
      <c r="A8879" s="231" t="str">
        <f t="shared" si="268"/>
        <v>SA1.504Thinned185</v>
      </c>
      <c r="B8879" s="223" t="s">
        <v>36</v>
      </c>
      <c r="C8879" s="224">
        <v>1.5</v>
      </c>
      <c r="D8879" s="223">
        <v>4</v>
      </c>
      <c r="E8879" s="223" t="s">
        <v>172</v>
      </c>
      <c r="F8879" s="225" t="s">
        <v>223</v>
      </c>
      <c r="M8879" s="229">
        <v>368.63174686358582</v>
      </c>
    </row>
    <row r="8880" spans="1:13" x14ac:dyDescent="0.2">
      <c r="A8880" s="231" t="str">
        <f t="shared" si="268"/>
        <v>SA1.504Thinned190</v>
      </c>
      <c r="B8880" s="223" t="s">
        <v>36</v>
      </c>
      <c r="C8880" s="224">
        <v>1.5</v>
      </c>
      <c r="D8880" s="223">
        <v>4</v>
      </c>
      <c r="E8880" s="223" t="s">
        <v>172</v>
      </c>
      <c r="F8880" s="225" t="s">
        <v>224</v>
      </c>
      <c r="M8880" s="229">
        <v>368.63174686358582</v>
      </c>
    </row>
    <row r="8881" spans="1:14" x14ac:dyDescent="0.2">
      <c r="A8881" s="231" t="str">
        <f t="shared" si="268"/>
        <v>SA1.504Thinned195</v>
      </c>
      <c r="B8881" s="223" t="s">
        <v>36</v>
      </c>
      <c r="C8881" s="224">
        <v>1.5</v>
      </c>
      <c r="D8881" s="223">
        <v>4</v>
      </c>
      <c r="E8881" s="223" t="s">
        <v>172</v>
      </c>
      <c r="F8881" s="225" t="s">
        <v>225</v>
      </c>
      <c r="M8881" s="229">
        <v>368.63174686358582</v>
      </c>
    </row>
    <row r="8882" spans="1:14" x14ac:dyDescent="0.2">
      <c r="A8882" s="231" t="str">
        <f t="shared" si="268"/>
        <v>SA1.506NO_thin000</v>
      </c>
      <c r="B8882" s="223" t="s">
        <v>36</v>
      </c>
      <c r="C8882" s="224">
        <v>1.5</v>
      </c>
      <c r="D8882" s="223">
        <v>6</v>
      </c>
      <c r="E8882" s="223" t="s">
        <v>199</v>
      </c>
      <c r="F8882" s="225" t="s">
        <v>0</v>
      </c>
      <c r="G8882" s="226">
        <v>1.26</v>
      </c>
      <c r="H8882" s="226">
        <v>0.37</v>
      </c>
      <c r="I8882" s="226">
        <v>1.63</v>
      </c>
      <c r="J8882" s="237">
        <v>8.17</v>
      </c>
      <c r="K8882" s="237">
        <v>8.17</v>
      </c>
      <c r="L8882" s="228">
        <v>0</v>
      </c>
      <c r="M8882" s="229">
        <v>8.17</v>
      </c>
      <c r="N8882" s="230">
        <v>0</v>
      </c>
    </row>
    <row r="8883" spans="1:14" x14ac:dyDescent="0.2">
      <c r="A8883" s="231" t="str">
        <f t="shared" si="268"/>
        <v>SA1.506NO_thin005</v>
      </c>
      <c r="B8883" s="223" t="s">
        <v>36</v>
      </c>
      <c r="C8883" s="224">
        <v>1.5</v>
      </c>
      <c r="D8883" s="223">
        <v>6</v>
      </c>
      <c r="E8883" s="223" t="s">
        <v>199</v>
      </c>
      <c r="F8883" s="225" t="s">
        <v>1</v>
      </c>
      <c r="G8883" s="226">
        <v>3.85</v>
      </c>
      <c r="H8883" s="226">
        <v>0.46</v>
      </c>
      <c r="I8883" s="226">
        <v>4.3099999999999996</v>
      </c>
      <c r="J8883" s="237">
        <v>21.55</v>
      </c>
      <c r="K8883" s="237">
        <v>29.72</v>
      </c>
      <c r="L8883" s="228">
        <v>0</v>
      </c>
      <c r="M8883" s="229">
        <v>29.72</v>
      </c>
      <c r="N8883" s="230">
        <v>0</v>
      </c>
    </row>
    <row r="8884" spans="1:14" x14ac:dyDescent="0.2">
      <c r="A8884" s="231" t="str">
        <f t="shared" si="268"/>
        <v>SA1.506NO_thin010</v>
      </c>
      <c r="B8884" s="223" t="s">
        <v>36</v>
      </c>
      <c r="C8884" s="224">
        <v>1.5</v>
      </c>
      <c r="D8884" s="223">
        <v>6</v>
      </c>
      <c r="E8884" s="223" t="s">
        <v>199</v>
      </c>
      <c r="F8884" s="225" t="s">
        <v>2</v>
      </c>
      <c r="G8884" s="226">
        <v>11.75</v>
      </c>
      <c r="H8884" s="226">
        <v>0.46</v>
      </c>
      <c r="I8884" s="226">
        <v>12.21</v>
      </c>
      <c r="J8884" s="237">
        <v>61.07</v>
      </c>
      <c r="K8884" s="237">
        <v>90.79</v>
      </c>
      <c r="L8884" s="228">
        <v>0</v>
      </c>
      <c r="M8884" s="229">
        <v>90.79</v>
      </c>
      <c r="N8884" s="230">
        <v>0</v>
      </c>
    </row>
    <row r="8885" spans="1:14" x14ac:dyDescent="0.2">
      <c r="A8885" s="231" t="str">
        <f t="shared" si="268"/>
        <v>SA1.506NO_thin015</v>
      </c>
      <c r="B8885" s="223" t="s">
        <v>36</v>
      </c>
      <c r="C8885" s="224">
        <v>1.5</v>
      </c>
      <c r="D8885" s="223">
        <v>6</v>
      </c>
      <c r="E8885" s="223" t="s">
        <v>199</v>
      </c>
      <c r="F8885" s="225" t="s">
        <v>3</v>
      </c>
      <c r="G8885" s="226">
        <v>26.61</v>
      </c>
      <c r="H8885" s="226">
        <v>1.25</v>
      </c>
      <c r="I8885" s="226">
        <v>27.87</v>
      </c>
      <c r="J8885" s="237">
        <v>139.35</v>
      </c>
      <c r="K8885" s="237">
        <v>230.13</v>
      </c>
      <c r="L8885" s="228">
        <v>0</v>
      </c>
      <c r="M8885" s="229">
        <v>230.13</v>
      </c>
      <c r="N8885" s="230">
        <v>0</v>
      </c>
    </row>
    <row r="8886" spans="1:14" x14ac:dyDescent="0.2">
      <c r="A8886" s="231" t="str">
        <f t="shared" si="268"/>
        <v>SA1.506NO_thin020</v>
      </c>
      <c r="B8886" s="223" t="s">
        <v>36</v>
      </c>
      <c r="C8886" s="224">
        <v>1.5</v>
      </c>
      <c r="D8886" s="223">
        <v>6</v>
      </c>
      <c r="E8886" s="223" t="s">
        <v>199</v>
      </c>
      <c r="F8886" s="225" t="s">
        <v>4</v>
      </c>
      <c r="G8886" s="226">
        <v>20.76</v>
      </c>
      <c r="H8886" s="226">
        <v>0.68</v>
      </c>
      <c r="I8886" s="226">
        <v>21.44</v>
      </c>
      <c r="J8886" s="237">
        <v>107.19</v>
      </c>
      <c r="K8886" s="237">
        <v>337.32</v>
      </c>
      <c r="L8886" s="228">
        <v>0</v>
      </c>
      <c r="M8886" s="229">
        <v>337.32</v>
      </c>
      <c r="N8886" s="230">
        <v>0</v>
      </c>
    </row>
    <row r="8887" spans="1:14" x14ac:dyDescent="0.2">
      <c r="A8887" s="231" t="str">
        <f t="shared" si="268"/>
        <v>SA1.506NO_thin025</v>
      </c>
      <c r="B8887" s="223" t="s">
        <v>36</v>
      </c>
      <c r="C8887" s="224">
        <v>1.5</v>
      </c>
      <c r="D8887" s="223">
        <v>6</v>
      </c>
      <c r="E8887" s="223" t="s">
        <v>199</v>
      </c>
      <c r="F8887" s="225" t="s">
        <v>5</v>
      </c>
      <c r="G8887" s="226">
        <v>15.88</v>
      </c>
      <c r="H8887" s="226">
        <v>0.23</v>
      </c>
      <c r="I8887" s="226">
        <v>16.12</v>
      </c>
      <c r="J8887" s="237">
        <v>80.59</v>
      </c>
      <c r="K8887" s="237">
        <v>417.91</v>
      </c>
      <c r="L8887" s="228">
        <v>0</v>
      </c>
      <c r="M8887" s="229">
        <v>417.91</v>
      </c>
      <c r="N8887" s="230">
        <v>0</v>
      </c>
    </row>
    <row r="8888" spans="1:14" x14ac:dyDescent="0.2">
      <c r="A8888" s="231" t="str">
        <f t="shared" si="268"/>
        <v>SA1.506NO_thin030</v>
      </c>
      <c r="B8888" s="223" t="s">
        <v>36</v>
      </c>
      <c r="C8888" s="224">
        <v>1.5</v>
      </c>
      <c r="D8888" s="223">
        <v>6</v>
      </c>
      <c r="E8888" s="223" t="s">
        <v>199</v>
      </c>
      <c r="F8888" s="225" t="s">
        <v>6</v>
      </c>
      <c r="G8888" s="226">
        <v>11.16</v>
      </c>
      <c r="H8888" s="226">
        <v>3.01</v>
      </c>
      <c r="I8888" s="226">
        <v>14.17</v>
      </c>
      <c r="J8888" s="237">
        <v>70.86</v>
      </c>
      <c r="K8888" s="237">
        <v>488.77</v>
      </c>
      <c r="L8888" s="228">
        <v>0</v>
      </c>
      <c r="M8888" s="229">
        <v>488.77</v>
      </c>
      <c r="N8888" s="230">
        <v>0</v>
      </c>
    </row>
    <row r="8889" spans="1:14" x14ac:dyDescent="0.2">
      <c r="A8889" s="231" t="str">
        <f t="shared" si="268"/>
        <v>SA1.506NO_thin035</v>
      </c>
      <c r="B8889" s="223" t="s">
        <v>36</v>
      </c>
      <c r="C8889" s="224">
        <v>1.5</v>
      </c>
      <c r="D8889" s="223">
        <v>6</v>
      </c>
      <c r="E8889" s="223" t="s">
        <v>199</v>
      </c>
      <c r="F8889" s="225" t="s">
        <v>7</v>
      </c>
      <c r="G8889" s="226">
        <v>7.51</v>
      </c>
      <c r="H8889" s="226">
        <v>6.36</v>
      </c>
      <c r="I8889" s="226">
        <v>13.88</v>
      </c>
      <c r="J8889" s="237">
        <v>69.39</v>
      </c>
      <c r="K8889" s="237">
        <v>558.16</v>
      </c>
      <c r="L8889" s="228">
        <v>0</v>
      </c>
      <c r="M8889" s="229">
        <v>558.16</v>
      </c>
      <c r="N8889" s="230">
        <v>0</v>
      </c>
    </row>
    <row r="8890" spans="1:14" x14ac:dyDescent="0.2">
      <c r="A8890" s="231" t="str">
        <f t="shared" si="268"/>
        <v>SA1.506NO_thin040</v>
      </c>
      <c r="B8890" s="223" t="s">
        <v>36</v>
      </c>
      <c r="C8890" s="224">
        <v>1.5</v>
      </c>
      <c r="D8890" s="223">
        <v>6</v>
      </c>
      <c r="E8890" s="223" t="s">
        <v>199</v>
      </c>
      <c r="F8890" s="225" t="s">
        <v>8</v>
      </c>
      <c r="G8890" s="226">
        <v>5.95</v>
      </c>
      <c r="H8890" s="226">
        <v>2.29</v>
      </c>
      <c r="I8890" s="226">
        <v>8.24</v>
      </c>
      <c r="J8890" s="237">
        <v>41.19</v>
      </c>
      <c r="K8890" s="237">
        <v>599.35</v>
      </c>
      <c r="L8890" s="228">
        <v>0</v>
      </c>
      <c r="M8890" s="229">
        <v>599.35</v>
      </c>
      <c r="N8890" s="230">
        <v>0</v>
      </c>
    </row>
    <row r="8891" spans="1:14" x14ac:dyDescent="0.2">
      <c r="A8891" s="231" t="str">
        <f t="shared" si="268"/>
        <v>SA1.506NO_thin045</v>
      </c>
      <c r="B8891" s="223" t="s">
        <v>36</v>
      </c>
      <c r="C8891" s="224">
        <v>1.5</v>
      </c>
      <c r="D8891" s="223">
        <v>6</v>
      </c>
      <c r="E8891" s="223" t="s">
        <v>199</v>
      </c>
      <c r="F8891" s="225" t="s">
        <v>9</v>
      </c>
      <c r="G8891" s="226">
        <v>5.54</v>
      </c>
      <c r="H8891" s="226">
        <v>-0.06</v>
      </c>
      <c r="I8891" s="226">
        <v>5.48</v>
      </c>
      <c r="J8891" s="237">
        <v>27.38</v>
      </c>
      <c r="K8891" s="237">
        <v>626.73</v>
      </c>
      <c r="L8891" s="228">
        <v>0</v>
      </c>
      <c r="M8891" s="229">
        <v>626.73</v>
      </c>
      <c r="N8891" s="230">
        <v>0</v>
      </c>
    </row>
    <row r="8892" spans="1:14" x14ac:dyDescent="0.2">
      <c r="A8892" s="231" t="str">
        <f t="shared" si="268"/>
        <v>SA1.506NO_thin050</v>
      </c>
      <c r="B8892" s="223" t="s">
        <v>36</v>
      </c>
      <c r="C8892" s="224">
        <v>1.5</v>
      </c>
      <c r="D8892" s="223">
        <v>6</v>
      </c>
      <c r="E8892" s="223" t="s">
        <v>199</v>
      </c>
      <c r="F8892" s="225" t="s">
        <v>10</v>
      </c>
      <c r="G8892" s="226">
        <v>5.03</v>
      </c>
      <c r="H8892" s="226">
        <v>-1</v>
      </c>
      <c r="I8892" s="226">
        <v>4.03</v>
      </c>
      <c r="J8892" s="237">
        <v>20.13</v>
      </c>
      <c r="K8892" s="237">
        <v>646.86</v>
      </c>
      <c r="L8892" s="228">
        <v>0</v>
      </c>
      <c r="M8892" s="229">
        <v>646.86</v>
      </c>
      <c r="N8892" s="230">
        <v>0</v>
      </c>
    </row>
    <row r="8893" spans="1:14" x14ac:dyDescent="0.2">
      <c r="A8893" s="231" t="str">
        <f t="shared" si="268"/>
        <v>SA1.506NO_thin055</v>
      </c>
      <c r="B8893" s="223" t="s">
        <v>36</v>
      </c>
      <c r="C8893" s="224">
        <v>1.5</v>
      </c>
      <c r="D8893" s="223">
        <v>6</v>
      </c>
      <c r="E8893" s="223" t="s">
        <v>199</v>
      </c>
      <c r="F8893" s="225" t="s">
        <v>11</v>
      </c>
      <c r="G8893" s="226">
        <v>4.47</v>
      </c>
      <c r="H8893" s="226">
        <v>-1.22</v>
      </c>
      <c r="I8893" s="226">
        <v>3.25</v>
      </c>
      <c r="J8893" s="237">
        <v>16.23</v>
      </c>
      <c r="K8893" s="237">
        <v>663.09</v>
      </c>
      <c r="L8893" s="228">
        <v>0</v>
      </c>
      <c r="M8893" s="229">
        <v>663.09</v>
      </c>
      <c r="N8893" s="230">
        <v>0</v>
      </c>
    </row>
    <row r="8894" spans="1:14" x14ac:dyDescent="0.2">
      <c r="A8894" s="231" t="str">
        <f t="shared" si="268"/>
        <v>SA1.506NO_thin060</v>
      </c>
      <c r="B8894" s="223" t="s">
        <v>36</v>
      </c>
      <c r="C8894" s="224">
        <v>1.5</v>
      </c>
      <c r="D8894" s="223">
        <v>6</v>
      </c>
      <c r="E8894" s="223" t="s">
        <v>199</v>
      </c>
      <c r="F8894" s="225" t="s">
        <v>12</v>
      </c>
      <c r="G8894" s="226">
        <v>3.96</v>
      </c>
      <c r="H8894" s="226">
        <v>-0.95</v>
      </c>
      <c r="I8894" s="226">
        <v>3.01</v>
      </c>
      <c r="J8894" s="237">
        <v>15.05</v>
      </c>
      <c r="K8894" s="237">
        <v>678.14</v>
      </c>
      <c r="L8894" s="228">
        <v>0</v>
      </c>
      <c r="M8894" s="229">
        <v>678.14</v>
      </c>
      <c r="N8894" s="230">
        <v>0</v>
      </c>
    </row>
    <row r="8895" spans="1:14" x14ac:dyDescent="0.2">
      <c r="A8895" s="231" t="str">
        <f t="shared" si="268"/>
        <v>SA1.506NO_thin065</v>
      </c>
      <c r="B8895" s="223" t="s">
        <v>36</v>
      </c>
      <c r="C8895" s="224">
        <v>1.5</v>
      </c>
      <c r="D8895" s="223">
        <v>6</v>
      </c>
      <c r="E8895" s="223" t="s">
        <v>199</v>
      </c>
      <c r="F8895" s="225" t="s">
        <v>13</v>
      </c>
      <c r="G8895" s="226">
        <v>3.33</v>
      </c>
      <c r="H8895" s="226">
        <v>-1.21</v>
      </c>
      <c r="I8895" s="226">
        <v>2.12</v>
      </c>
      <c r="J8895" s="237">
        <v>10.6</v>
      </c>
      <c r="K8895" s="237">
        <v>688.74</v>
      </c>
      <c r="L8895" s="228">
        <v>0</v>
      </c>
      <c r="M8895" s="229">
        <v>688.74</v>
      </c>
      <c r="N8895" s="230">
        <v>0</v>
      </c>
    </row>
    <row r="8896" spans="1:14" x14ac:dyDescent="0.2">
      <c r="A8896" s="231" t="str">
        <f t="shared" si="268"/>
        <v>SA1.506NO_thin070</v>
      </c>
      <c r="B8896" s="223" t="s">
        <v>36</v>
      </c>
      <c r="C8896" s="224">
        <v>1.5</v>
      </c>
      <c r="D8896" s="223">
        <v>6</v>
      </c>
      <c r="E8896" s="223" t="s">
        <v>199</v>
      </c>
      <c r="F8896" s="225" t="s">
        <v>200</v>
      </c>
      <c r="G8896" s="226">
        <v>2.87</v>
      </c>
      <c r="H8896" s="226">
        <v>-0.49</v>
      </c>
      <c r="I8896" s="226">
        <v>2.38</v>
      </c>
      <c r="J8896" s="237">
        <v>11.92</v>
      </c>
      <c r="K8896" s="237">
        <v>700.66</v>
      </c>
      <c r="L8896" s="228">
        <v>0</v>
      </c>
      <c r="M8896" s="229">
        <v>700.66</v>
      </c>
      <c r="N8896" s="230">
        <v>0</v>
      </c>
    </row>
    <row r="8897" spans="1:14" x14ac:dyDescent="0.2">
      <c r="A8897" s="231" t="str">
        <f t="shared" si="268"/>
        <v>SA1.506NO_thin075</v>
      </c>
      <c r="B8897" s="223" t="s">
        <v>36</v>
      </c>
      <c r="C8897" s="224">
        <v>1.5</v>
      </c>
      <c r="D8897" s="223">
        <v>6</v>
      </c>
      <c r="E8897" s="223" t="s">
        <v>199</v>
      </c>
      <c r="F8897" s="225" t="s">
        <v>201</v>
      </c>
      <c r="G8897" s="226">
        <v>2.63</v>
      </c>
      <c r="H8897" s="226">
        <v>-0.61</v>
      </c>
      <c r="I8897" s="226">
        <v>2.02</v>
      </c>
      <c r="J8897" s="237">
        <v>10.119999999999999</v>
      </c>
      <c r="K8897" s="237">
        <v>710.78</v>
      </c>
      <c r="L8897" s="228">
        <v>0</v>
      </c>
      <c r="M8897" s="229">
        <v>710.78</v>
      </c>
      <c r="N8897" s="230">
        <v>0</v>
      </c>
    </row>
    <row r="8898" spans="1:14" x14ac:dyDescent="0.2">
      <c r="A8898" s="231" t="str">
        <f t="shared" ref="A8898:A8961" si="269">CONCATENATE(LEFT(B8898,2),TEXT(C8898,"0.0"),TEXT(D8898,"00"),E8898,TEXT(LEFT(F8898,3),"000"))</f>
        <v>SA1.506NO_thin080</v>
      </c>
      <c r="B8898" s="223" t="s">
        <v>36</v>
      </c>
      <c r="C8898" s="224">
        <v>1.5</v>
      </c>
      <c r="D8898" s="223">
        <v>6</v>
      </c>
      <c r="E8898" s="223" t="s">
        <v>199</v>
      </c>
      <c r="F8898" s="225" t="s">
        <v>202</v>
      </c>
      <c r="G8898" s="226">
        <v>2.44</v>
      </c>
      <c r="H8898" s="226">
        <v>-0.7</v>
      </c>
      <c r="I8898" s="226">
        <v>1.74</v>
      </c>
      <c r="J8898" s="237">
        <v>8.6999999999999993</v>
      </c>
      <c r="K8898" s="237">
        <v>719.48</v>
      </c>
      <c r="L8898" s="228">
        <v>0</v>
      </c>
      <c r="M8898" s="229">
        <v>719.48</v>
      </c>
      <c r="N8898" s="230">
        <v>0</v>
      </c>
    </row>
    <row r="8899" spans="1:14" x14ac:dyDescent="0.2">
      <c r="A8899" s="231" t="str">
        <f t="shared" si="269"/>
        <v>SA1.506NO_thin085</v>
      </c>
      <c r="B8899" s="223" t="s">
        <v>36</v>
      </c>
      <c r="C8899" s="224">
        <v>1.5</v>
      </c>
      <c r="D8899" s="223">
        <v>6</v>
      </c>
      <c r="E8899" s="223" t="s">
        <v>199</v>
      </c>
      <c r="F8899" s="225" t="s">
        <v>203</v>
      </c>
      <c r="G8899" s="226">
        <v>2.14</v>
      </c>
      <c r="H8899" s="226">
        <v>-0.22</v>
      </c>
      <c r="I8899" s="226">
        <v>1.92</v>
      </c>
      <c r="J8899" s="237">
        <v>9.6199999999999992</v>
      </c>
      <c r="K8899" s="237">
        <v>729.1</v>
      </c>
      <c r="L8899" s="228">
        <v>0</v>
      </c>
      <c r="M8899" s="229">
        <v>729.1</v>
      </c>
      <c r="N8899" s="230">
        <v>0</v>
      </c>
    </row>
    <row r="8900" spans="1:14" x14ac:dyDescent="0.2">
      <c r="A8900" s="231" t="str">
        <f t="shared" si="269"/>
        <v>SA1.506NO_thin090</v>
      </c>
      <c r="B8900" s="223" t="s">
        <v>36</v>
      </c>
      <c r="C8900" s="224">
        <v>1.5</v>
      </c>
      <c r="D8900" s="223">
        <v>6</v>
      </c>
      <c r="E8900" s="223" t="s">
        <v>199</v>
      </c>
      <c r="F8900" s="225" t="s">
        <v>204</v>
      </c>
      <c r="G8900" s="226">
        <v>1.89</v>
      </c>
      <c r="H8900" s="226">
        <v>-0.18</v>
      </c>
      <c r="I8900" s="226">
        <v>1.71</v>
      </c>
      <c r="J8900" s="237">
        <v>8.5500000000000007</v>
      </c>
      <c r="K8900" s="237">
        <v>737.66</v>
      </c>
      <c r="L8900" s="228">
        <v>0</v>
      </c>
      <c r="M8900" s="229">
        <v>737.66</v>
      </c>
      <c r="N8900" s="230">
        <v>0</v>
      </c>
    </row>
    <row r="8901" spans="1:14" x14ac:dyDescent="0.2">
      <c r="A8901" s="231" t="str">
        <f t="shared" si="269"/>
        <v>SA1.506NO_thin095</v>
      </c>
      <c r="B8901" s="223" t="s">
        <v>36</v>
      </c>
      <c r="C8901" s="224">
        <v>1.5</v>
      </c>
      <c r="D8901" s="223">
        <v>6</v>
      </c>
      <c r="E8901" s="223" t="s">
        <v>199</v>
      </c>
      <c r="F8901" s="225" t="s">
        <v>205</v>
      </c>
      <c r="G8901" s="226">
        <v>1.68</v>
      </c>
      <c r="H8901" s="226">
        <v>-0.47</v>
      </c>
      <c r="I8901" s="226">
        <v>1.21</v>
      </c>
      <c r="J8901" s="237">
        <v>6.05</v>
      </c>
      <c r="K8901" s="237">
        <v>743.7</v>
      </c>
      <c r="L8901" s="228">
        <v>0</v>
      </c>
      <c r="M8901" s="229">
        <v>743.7</v>
      </c>
      <c r="N8901" s="230">
        <v>0</v>
      </c>
    </row>
    <row r="8902" spans="1:14" x14ac:dyDescent="0.2">
      <c r="A8902" s="231" t="str">
        <f t="shared" si="269"/>
        <v>SA1.506NO_thin100</v>
      </c>
      <c r="B8902" s="223" t="s">
        <v>36</v>
      </c>
      <c r="C8902" s="224">
        <v>1.5</v>
      </c>
      <c r="D8902" s="223">
        <v>6</v>
      </c>
      <c r="E8902" s="223" t="s">
        <v>199</v>
      </c>
      <c r="F8902" s="225" t="s">
        <v>206</v>
      </c>
      <c r="G8902" s="226">
        <v>1.48</v>
      </c>
      <c r="H8902" s="226">
        <v>-0.42</v>
      </c>
      <c r="I8902" s="226">
        <v>1.06</v>
      </c>
      <c r="J8902" s="237">
        <v>5.29</v>
      </c>
      <c r="K8902" s="237">
        <v>749</v>
      </c>
      <c r="L8902" s="228">
        <v>0</v>
      </c>
      <c r="M8902" s="229">
        <v>749</v>
      </c>
      <c r="N8902" s="230">
        <v>0</v>
      </c>
    </row>
    <row r="8903" spans="1:14" x14ac:dyDescent="0.2">
      <c r="A8903" s="231" t="str">
        <f t="shared" si="269"/>
        <v>SA1.506NO_thin105</v>
      </c>
      <c r="B8903" s="223" t="s">
        <v>36</v>
      </c>
      <c r="C8903" s="224">
        <v>1.5</v>
      </c>
      <c r="D8903" s="223">
        <v>6</v>
      </c>
      <c r="E8903" s="223" t="s">
        <v>199</v>
      </c>
      <c r="F8903" s="225" t="s">
        <v>207</v>
      </c>
      <c r="G8903" s="226">
        <v>1.3</v>
      </c>
      <c r="H8903" s="226">
        <v>-0.36</v>
      </c>
      <c r="I8903" s="226">
        <v>0.94</v>
      </c>
      <c r="J8903" s="237">
        <v>4.6900000000000004</v>
      </c>
      <c r="K8903" s="237">
        <v>753.69</v>
      </c>
      <c r="L8903" s="228">
        <v>0</v>
      </c>
      <c r="M8903" s="229">
        <v>753.69</v>
      </c>
      <c r="N8903" s="230">
        <v>0</v>
      </c>
    </row>
    <row r="8904" spans="1:14" x14ac:dyDescent="0.2">
      <c r="A8904" s="231" t="str">
        <f t="shared" si="269"/>
        <v>SA1.506NO_thin110</v>
      </c>
      <c r="B8904" s="223" t="s">
        <v>36</v>
      </c>
      <c r="C8904" s="224">
        <v>1.5</v>
      </c>
      <c r="D8904" s="223">
        <v>6</v>
      </c>
      <c r="E8904" s="223" t="s">
        <v>199</v>
      </c>
      <c r="F8904" s="225" t="s">
        <v>208</v>
      </c>
      <c r="G8904" s="226">
        <v>1.1499999999999999</v>
      </c>
      <c r="H8904" s="226">
        <v>-0.28999999999999998</v>
      </c>
      <c r="I8904" s="226">
        <v>0.87</v>
      </c>
      <c r="J8904" s="237">
        <v>4.33</v>
      </c>
      <c r="K8904" s="237">
        <v>758.02</v>
      </c>
      <c r="L8904" s="228">
        <v>0</v>
      </c>
      <c r="M8904" s="229">
        <v>758.02</v>
      </c>
      <c r="N8904" s="230">
        <v>0</v>
      </c>
    </row>
    <row r="8905" spans="1:14" x14ac:dyDescent="0.2">
      <c r="A8905" s="231" t="str">
        <f t="shared" si="269"/>
        <v>SA1.506NO_thin115</v>
      </c>
      <c r="B8905" s="223" t="s">
        <v>36</v>
      </c>
      <c r="C8905" s="224">
        <v>1.5</v>
      </c>
      <c r="D8905" s="223">
        <v>6</v>
      </c>
      <c r="E8905" s="223" t="s">
        <v>199</v>
      </c>
      <c r="F8905" s="225" t="s">
        <v>209</v>
      </c>
      <c r="G8905" s="226">
        <v>1.01</v>
      </c>
      <c r="H8905" s="226">
        <v>-0.19</v>
      </c>
      <c r="I8905" s="226">
        <v>0.81</v>
      </c>
      <c r="J8905" s="237">
        <v>4.07</v>
      </c>
      <c r="K8905" s="237">
        <v>762.09</v>
      </c>
      <c r="L8905" s="228">
        <v>0</v>
      </c>
      <c r="M8905" s="229">
        <v>762.09</v>
      </c>
      <c r="N8905" s="230">
        <v>0</v>
      </c>
    </row>
    <row r="8906" spans="1:14" x14ac:dyDescent="0.2">
      <c r="A8906" s="231" t="str">
        <f t="shared" si="269"/>
        <v>SA1.506NO_thin120</v>
      </c>
      <c r="B8906" s="223" t="s">
        <v>36</v>
      </c>
      <c r="C8906" s="224">
        <v>1.5</v>
      </c>
      <c r="D8906" s="223">
        <v>6</v>
      </c>
      <c r="E8906" s="223" t="s">
        <v>199</v>
      </c>
      <c r="F8906" s="225" t="s">
        <v>210</v>
      </c>
      <c r="G8906" s="226">
        <v>0.93</v>
      </c>
      <c r="H8906" s="226">
        <v>-0.16</v>
      </c>
      <c r="I8906" s="226">
        <v>0.77</v>
      </c>
      <c r="J8906" s="237">
        <v>3.84</v>
      </c>
      <c r="K8906" s="237">
        <v>765.92</v>
      </c>
      <c r="L8906" s="228">
        <v>0</v>
      </c>
      <c r="M8906" s="229">
        <v>765.92</v>
      </c>
      <c r="N8906" s="230">
        <v>0</v>
      </c>
    </row>
    <row r="8907" spans="1:14" x14ac:dyDescent="0.2">
      <c r="A8907" s="231" t="str">
        <f t="shared" si="269"/>
        <v>SA1.506NO_thin125</v>
      </c>
      <c r="B8907" s="223" t="s">
        <v>36</v>
      </c>
      <c r="C8907" s="224">
        <v>1.5</v>
      </c>
      <c r="D8907" s="223">
        <v>6</v>
      </c>
      <c r="E8907" s="223" t="s">
        <v>199</v>
      </c>
      <c r="F8907" s="225" t="s">
        <v>211</v>
      </c>
      <c r="G8907" s="226">
        <v>0.83</v>
      </c>
      <c r="H8907" s="226">
        <v>-0.15</v>
      </c>
      <c r="I8907" s="226">
        <v>0.68</v>
      </c>
      <c r="J8907" s="237">
        <v>3.38</v>
      </c>
      <c r="K8907" s="237">
        <v>769.3</v>
      </c>
      <c r="L8907" s="228">
        <v>0</v>
      </c>
      <c r="M8907" s="229">
        <v>769.3</v>
      </c>
      <c r="N8907" s="230">
        <v>0</v>
      </c>
    </row>
    <row r="8908" spans="1:14" x14ac:dyDescent="0.2">
      <c r="A8908" s="231" t="str">
        <f t="shared" si="269"/>
        <v>SA1.506NO_thin130</v>
      </c>
      <c r="B8908" s="223" t="s">
        <v>36</v>
      </c>
      <c r="C8908" s="224">
        <v>1.5</v>
      </c>
      <c r="D8908" s="223">
        <v>6</v>
      </c>
      <c r="E8908" s="223" t="s">
        <v>199</v>
      </c>
      <c r="F8908" s="225" t="s">
        <v>212</v>
      </c>
      <c r="G8908" s="226">
        <v>0.72</v>
      </c>
      <c r="H8908" s="226">
        <v>-0.12</v>
      </c>
      <c r="I8908" s="226">
        <v>0.6</v>
      </c>
      <c r="J8908" s="237">
        <v>3</v>
      </c>
      <c r="K8908" s="237">
        <v>772.3</v>
      </c>
      <c r="L8908" s="228">
        <v>0</v>
      </c>
      <c r="M8908" s="229">
        <v>772.3</v>
      </c>
      <c r="N8908" s="230">
        <v>0</v>
      </c>
    </row>
    <row r="8909" spans="1:14" x14ac:dyDescent="0.2">
      <c r="A8909" s="231" t="str">
        <f t="shared" si="269"/>
        <v>SA1.506NO_thin135</v>
      </c>
      <c r="B8909" s="223" t="s">
        <v>36</v>
      </c>
      <c r="C8909" s="224">
        <v>1.5</v>
      </c>
      <c r="D8909" s="223">
        <v>6</v>
      </c>
      <c r="E8909" s="223" t="s">
        <v>199</v>
      </c>
      <c r="F8909" s="225" t="s">
        <v>213</v>
      </c>
      <c r="G8909" s="226">
        <v>0.62</v>
      </c>
      <c r="H8909" s="226">
        <v>-0.11</v>
      </c>
      <c r="I8909" s="226">
        <v>0.51</v>
      </c>
      <c r="J8909" s="237">
        <v>2.5499999999999998</v>
      </c>
      <c r="K8909" s="237">
        <v>774.85</v>
      </c>
      <c r="L8909" s="228">
        <v>0</v>
      </c>
      <c r="M8909" s="229">
        <v>774.85</v>
      </c>
      <c r="N8909" s="230">
        <v>0</v>
      </c>
    </row>
    <row r="8910" spans="1:14" x14ac:dyDescent="0.2">
      <c r="A8910" s="231" t="str">
        <f t="shared" si="269"/>
        <v>SA1.506NO_thin140</v>
      </c>
      <c r="B8910" s="223" t="s">
        <v>36</v>
      </c>
      <c r="C8910" s="224">
        <v>1.5</v>
      </c>
      <c r="D8910" s="223">
        <v>6</v>
      </c>
      <c r="E8910" s="223" t="s">
        <v>199</v>
      </c>
      <c r="F8910" s="225" t="s">
        <v>214</v>
      </c>
      <c r="G8910" s="226">
        <v>0.55000000000000004</v>
      </c>
      <c r="H8910" s="226">
        <v>-0.1</v>
      </c>
      <c r="I8910" s="226">
        <v>0.45</v>
      </c>
      <c r="J8910" s="237">
        <v>2.2599999999999998</v>
      </c>
      <c r="K8910" s="237">
        <v>777.11</v>
      </c>
      <c r="L8910" s="228">
        <v>0</v>
      </c>
      <c r="M8910" s="229">
        <v>777.11</v>
      </c>
      <c r="N8910" s="230">
        <v>0</v>
      </c>
    </row>
    <row r="8911" spans="1:14" x14ac:dyDescent="0.2">
      <c r="A8911" s="231" t="str">
        <f t="shared" si="269"/>
        <v>SA1.506NO_thin145</v>
      </c>
      <c r="B8911" s="223" t="s">
        <v>36</v>
      </c>
      <c r="C8911" s="224">
        <v>1.5</v>
      </c>
      <c r="D8911" s="223">
        <v>6</v>
      </c>
      <c r="E8911" s="223" t="s">
        <v>199</v>
      </c>
      <c r="F8911" s="225" t="s">
        <v>215</v>
      </c>
      <c r="G8911" s="226">
        <v>0.47</v>
      </c>
      <c r="H8911" s="226">
        <v>-0.09</v>
      </c>
      <c r="I8911" s="226">
        <v>0.38</v>
      </c>
      <c r="J8911" s="237">
        <v>1.88</v>
      </c>
      <c r="K8911" s="237">
        <v>778.99</v>
      </c>
      <c r="L8911" s="228">
        <v>0</v>
      </c>
      <c r="M8911" s="229">
        <v>778.99</v>
      </c>
      <c r="N8911" s="230">
        <v>0</v>
      </c>
    </row>
    <row r="8912" spans="1:14" x14ac:dyDescent="0.2">
      <c r="A8912" s="231" t="str">
        <f t="shared" si="269"/>
        <v>SA1.506NO_thin150</v>
      </c>
      <c r="B8912" s="223" t="s">
        <v>36</v>
      </c>
      <c r="C8912" s="224">
        <v>1.5</v>
      </c>
      <c r="D8912" s="223">
        <v>6</v>
      </c>
      <c r="E8912" s="223" t="s">
        <v>199</v>
      </c>
      <c r="F8912" s="225" t="s">
        <v>216</v>
      </c>
      <c r="G8912" s="226">
        <v>0.52</v>
      </c>
      <c r="H8912" s="226">
        <v>-7.0000000000000007E-2</v>
      </c>
      <c r="I8912" s="226">
        <v>0.45</v>
      </c>
      <c r="J8912" s="237">
        <v>2.23</v>
      </c>
      <c r="K8912" s="237">
        <v>781.22</v>
      </c>
      <c r="L8912" s="228">
        <v>0</v>
      </c>
      <c r="M8912" s="229">
        <v>781.22</v>
      </c>
      <c r="N8912" s="230">
        <v>0</v>
      </c>
    </row>
    <row r="8913" spans="1:14" x14ac:dyDescent="0.2">
      <c r="A8913" s="231" t="str">
        <f t="shared" si="269"/>
        <v>SA1.506NO_thin155</v>
      </c>
      <c r="B8913" s="223" t="s">
        <v>36</v>
      </c>
      <c r="C8913" s="224">
        <v>1.5</v>
      </c>
      <c r="D8913" s="223">
        <v>6</v>
      </c>
      <c r="E8913" s="223" t="s">
        <v>199</v>
      </c>
      <c r="F8913" s="225" t="s">
        <v>217</v>
      </c>
      <c r="G8913" s="226">
        <v>0.47</v>
      </c>
      <c r="H8913" s="226">
        <v>-7.0000000000000007E-2</v>
      </c>
      <c r="I8913" s="226">
        <v>0.4</v>
      </c>
      <c r="J8913" s="237">
        <v>2</v>
      </c>
      <c r="K8913" s="237">
        <v>783.22</v>
      </c>
      <c r="L8913" s="228">
        <v>0</v>
      </c>
      <c r="M8913" s="229">
        <v>783.22</v>
      </c>
      <c r="N8913" s="230">
        <v>0</v>
      </c>
    </row>
    <row r="8914" spans="1:14" x14ac:dyDescent="0.2">
      <c r="A8914" s="231" t="str">
        <f t="shared" si="269"/>
        <v>SA1.506NO_thin160</v>
      </c>
      <c r="B8914" s="223" t="s">
        <v>36</v>
      </c>
      <c r="C8914" s="224">
        <v>1.5</v>
      </c>
      <c r="D8914" s="223">
        <v>6</v>
      </c>
      <c r="E8914" s="223" t="s">
        <v>199</v>
      </c>
      <c r="F8914" s="225" t="s">
        <v>218</v>
      </c>
      <c r="G8914" s="226">
        <v>0.4</v>
      </c>
      <c r="H8914" s="226">
        <v>-0.06</v>
      </c>
      <c r="I8914" s="226">
        <v>0.34</v>
      </c>
      <c r="J8914" s="237">
        <v>1.7</v>
      </c>
      <c r="K8914" s="237">
        <v>784.92</v>
      </c>
      <c r="L8914" s="228">
        <v>0</v>
      </c>
      <c r="M8914" s="229">
        <v>784.92</v>
      </c>
      <c r="N8914" s="230">
        <v>0</v>
      </c>
    </row>
    <row r="8915" spans="1:14" x14ac:dyDescent="0.2">
      <c r="A8915" s="231" t="str">
        <f t="shared" si="269"/>
        <v>SA1.506NO_thin165</v>
      </c>
      <c r="B8915" s="223" t="s">
        <v>36</v>
      </c>
      <c r="C8915" s="224">
        <v>1.5</v>
      </c>
      <c r="D8915" s="223">
        <v>6</v>
      </c>
      <c r="E8915" s="223" t="s">
        <v>199</v>
      </c>
      <c r="F8915" s="225" t="s">
        <v>219</v>
      </c>
      <c r="G8915" s="226">
        <v>0.27</v>
      </c>
      <c r="H8915" s="226">
        <v>-0.05</v>
      </c>
      <c r="I8915" s="226">
        <v>0.22</v>
      </c>
      <c r="J8915" s="237">
        <v>1.0900000000000001</v>
      </c>
      <c r="K8915" s="237">
        <v>786.01</v>
      </c>
      <c r="L8915" s="228">
        <v>0</v>
      </c>
      <c r="M8915" s="229">
        <v>786.01</v>
      </c>
      <c r="N8915" s="230">
        <v>0</v>
      </c>
    </row>
    <row r="8916" spans="1:14" x14ac:dyDescent="0.2">
      <c r="A8916" s="231" t="str">
        <f t="shared" si="269"/>
        <v>SA1.506NO_thin170</v>
      </c>
      <c r="B8916" s="223" t="s">
        <v>36</v>
      </c>
      <c r="C8916" s="224">
        <v>1.5</v>
      </c>
      <c r="D8916" s="223">
        <v>6</v>
      </c>
      <c r="E8916" s="223" t="s">
        <v>199</v>
      </c>
      <c r="F8916" s="225" t="s">
        <v>220</v>
      </c>
      <c r="G8916" s="226">
        <v>0.27</v>
      </c>
      <c r="H8916" s="226">
        <v>-0.04</v>
      </c>
      <c r="I8916" s="226">
        <v>0.23</v>
      </c>
      <c r="J8916" s="237">
        <v>1.1399999999999999</v>
      </c>
      <c r="K8916" s="237">
        <v>787.15</v>
      </c>
      <c r="L8916" s="228">
        <v>0</v>
      </c>
      <c r="M8916" s="229">
        <v>787.15</v>
      </c>
      <c r="N8916" s="230">
        <v>0</v>
      </c>
    </row>
    <row r="8917" spans="1:14" x14ac:dyDescent="0.2">
      <c r="A8917" s="231" t="str">
        <f t="shared" si="269"/>
        <v>SA1.506NO_thin175</v>
      </c>
      <c r="B8917" s="223" t="s">
        <v>36</v>
      </c>
      <c r="C8917" s="224">
        <v>1.5</v>
      </c>
      <c r="D8917" s="223">
        <v>6</v>
      </c>
      <c r="E8917" s="223" t="s">
        <v>199</v>
      </c>
      <c r="F8917" s="225" t="s">
        <v>221</v>
      </c>
      <c r="G8917" s="226">
        <v>0.23</v>
      </c>
      <c r="H8917" s="226">
        <v>-0.04</v>
      </c>
      <c r="I8917" s="226">
        <v>0.19</v>
      </c>
      <c r="J8917" s="237">
        <v>0.94</v>
      </c>
      <c r="K8917" s="237">
        <v>788.09</v>
      </c>
      <c r="L8917" s="228">
        <v>0</v>
      </c>
      <c r="M8917" s="229">
        <v>788.09</v>
      </c>
      <c r="N8917" s="230">
        <v>0</v>
      </c>
    </row>
    <row r="8918" spans="1:14" x14ac:dyDescent="0.2">
      <c r="A8918" s="231" t="str">
        <f t="shared" si="269"/>
        <v>SA1.506NO_thin180</v>
      </c>
      <c r="B8918" s="223" t="s">
        <v>36</v>
      </c>
      <c r="C8918" s="224">
        <v>1.5</v>
      </c>
      <c r="D8918" s="223">
        <v>6</v>
      </c>
      <c r="E8918" s="223" t="s">
        <v>199</v>
      </c>
      <c r="F8918" s="225" t="s">
        <v>222</v>
      </c>
      <c r="G8918" s="226">
        <v>0.21</v>
      </c>
      <c r="H8918" s="226">
        <v>-0.03</v>
      </c>
      <c r="I8918" s="226">
        <v>0.17</v>
      </c>
      <c r="J8918" s="237">
        <v>0.87</v>
      </c>
      <c r="K8918" s="237">
        <v>788.97</v>
      </c>
      <c r="L8918" s="228">
        <v>0</v>
      </c>
      <c r="M8918" s="229">
        <v>788.97</v>
      </c>
      <c r="N8918" s="230">
        <v>0</v>
      </c>
    </row>
    <row r="8919" spans="1:14" x14ac:dyDescent="0.2">
      <c r="A8919" s="231" t="str">
        <f t="shared" si="269"/>
        <v>SA1.506NO_thin185</v>
      </c>
      <c r="B8919" s="223" t="s">
        <v>36</v>
      </c>
      <c r="C8919" s="224">
        <v>1.5</v>
      </c>
      <c r="D8919" s="223">
        <v>6</v>
      </c>
      <c r="E8919" s="223" t="s">
        <v>199</v>
      </c>
      <c r="F8919" s="225" t="s">
        <v>223</v>
      </c>
      <c r="G8919" s="226">
        <v>0.17</v>
      </c>
      <c r="H8919" s="226">
        <v>-0.03</v>
      </c>
      <c r="I8919" s="226">
        <v>0.14000000000000001</v>
      </c>
      <c r="J8919" s="237">
        <v>0.71</v>
      </c>
      <c r="K8919" s="237">
        <v>789.68</v>
      </c>
      <c r="L8919" s="228">
        <v>0</v>
      </c>
      <c r="M8919" s="229">
        <v>789.68</v>
      </c>
      <c r="N8919" s="230">
        <v>0</v>
      </c>
    </row>
    <row r="8920" spans="1:14" x14ac:dyDescent="0.2">
      <c r="A8920" s="231" t="str">
        <f t="shared" si="269"/>
        <v>SA1.506NO_thin190</v>
      </c>
      <c r="B8920" s="223" t="s">
        <v>36</v>
      </c>
      <c r="C8920" s="224">
        <v>1.5</v>
      </c>
      <c r="D8920" s="223">
        <v>6</v>
      </c>
      <c r="E8920" s="223" t="s">
        <v>199</v>
      </c>
      <c r="F8920" s="225" t="s">
        <v>224</v>
      </c>
      <c r="G8920" s="226">
        <v>0.17</v>
      </c>
      <c r="H8920" s="226">
        <v>0.01</v>
      </c>
      <c r="I8920" s="226">
        <v>0.18</v>
      </c>
      <c r="J8920" s="237">
        <v>0.9</v>
      </c>
      <c r="K8920" s="237">
        <v>790.58</v>
      </c>
      <c r="L8920" s="228">
        <v>0</v>
      </c>
      <c r="M8920" s="229">
        <v>790.58</v>
      </c>
      <c r="N8920" s="230">
        <v>0</v>
      </c>
    </row>
    <row r="8921" spans="1:14" x14ac:dyDescent="0.2">
      <c r="A8921" s="231" t="str">
        <f t="shared" si="269"/>
        <v>SA1.506NO_thin195</v>
      </c>
      <c r="B8921" s="223" t="s">
        <v>36</v>
      </c>
      <c r="C8921" s="224">
        <v>1.5</v>
      </c>
      <c r="D8921" s="223">
        <v>6</v>
      </c>
      <c r="E8921" s="223" t="s">
        <v>199</v>
      </c>
      <c r="F8921" s="225" t="s">
        <v>225</v>
      </c>
      <c r="G8921" s="226">
        <v>0.12</v>
      </c>
      <c r="H8921" s="226">
        <v>-0.03</v>
      </c>
      <c r="I8921" s="226">
        <v>0.09</v>
      </c>
      <c r="J8921" s="237">
        <v>0.47</v>
      </c>
      <c r="K8921" s="237">
        <v>791.05</v>
      </c>
      <c r="L8921" s="228">
        <v>0</v>
      </c>
      <c r="M8921" s="229">
        <v>791.05</v>
      </c>
      <c r="N8921" s="230">
        <v>0</v>
      </c>
    </row>
    <row r="8922" spans="1:14" x14ac:dyDescent="0.2">
      <c r="A8922" s="231" t="str">
        <f t="shared" si="269"/>
        <v>SA1.506Thinned000</v>
      </c>
      <c r="B8922" s="223" t="s">
        <v>36</v>
      </c>
      <c r="C8922" s="224">
        <v>1.5</v>
      </c>
      <c r="D8922" s="223">
        <v>6</v>
      </c>
      <c r="E8922" s="223" t="s">
        <v>172</v>
      </c>
      <c r="F8922" s="225" t="s">
        <v>0</v>
      </c>
      <c r="M8922" s="229">
        <v>8.17</v>
      </c>
    </row>
    <row r="8923" spans="1:14" x14ac:dyDescent="0.2">
      <c r="A8923" s="231" t="str">
        <f t="shared" si="269"/>
        <v>SA1.506Thinned005</v>
      </c>
      <c r="B8923" s="223" t="s">
        <v>36</v>
      </c>
      <c r="C8923" s="224">
        <v>1.5</v>
      </c>
      <c r="D8923" s="223">
        <v>6</v>
      </c>
      <c r="E8923" s="223" t="s">
        <v>172</v>
      </c>
      <c r="F8923" s="225" t="s">
        <v>1</v>
      </c>
      <c r="M8923" s="229">
        <v>29.72</v>
      </c>
    </row>
    <row r="8924" spans="1:14" x14ac:dyDescent="0.2">
      <c r="A8924" s="231" t="str">
        <f t="shared" si="269"/>
        <v>SA1.506Thinned010</v>
      </c>
      <c r="B8924" s="223" t="s">
        <v>36</v>
      </c>
      <c r="C8924" s="224">
        <v>1.5</v>
      </c>
      <c r="D8924" s="223">
        <v>6</v>
      </c>
      <c r="E8924" s="223" t="s">
        <v>172</v>
      </c>
      <c r="F8924" s="225" t="s">
        <v>2</v>
      </c>
      <c r="M8924" s="229">
        <v>90.79</v>
      </c>
    </row>
    <row r="8925" spans="1:14" x14ac:dyDescent="0.2">
      <c r="A8925" s="231" t="str">
        <f t="shared" si="269"/>
        <v>SA1.506Thinned015</v>
      </c>
      <c r="B8925" s="223" t="s">
        <v>36</v>
      </c>
      <c r="C8925" s="224">
        <v>1.5</v>
      </c>
      <c r="D8925" s="223">
        <v>6</v>
      </c>
      <c r="E8925" s="223" t="s">
        <v>172</v>
      </c>
      <c r="F8925" s="225" t="s">
        <v>3</v>
      </c>
      <c r="M8925" s="229">
        <v>222.03600683118961</v>
      </c>
    </row>
    <row r="8926" spans="1:14" x14ac:dyDescent="0.2">
      <c r="A8926" s="231" t="str">
        <f t="shared" si="269"/>
        <v>SA1.506Thinned020</v>
      </c>
      <c r="B8926" s="223" t="s">
        <v>36</v>
      </c>
      <c r="C8926" s="224">
        <v>1.5</v>
      </c>
      <c r="D8926" s="223">
        <v>6</v>
      </c>
      <c r="E8926" s="223" t="s">
        <v>172</v>
      </c>
      <c r="F8926" s="225" t="s">
        <v>4</v>
      </c>
      <c r="M8926" s="229">
        <v>256.87920123162053</v>
      </c>
    </row>
    <row r="8927" spans="1:14" x14ac:dyDescent="0.2">
      <c r="A8927" s="231" t="str">
        <f t="shared" si="269"/>
        <v>SA1.506Thinned025</v>
      </c>
      <c r="B8927" s="223" t="s">
        <v>36</v>
      </c>
      <c r="C8927" s="224">
        <v>1.5</v>
      </c>
      <c r="D8927" s="223">
        <v>6</v>
      </c>
      <c r="E8927" s="223" t="s">
        <v>172</v>
      </c>
      <c r="F8927" s="225" t="s">
        <v>5</v>
      </c>
      <c r="M8927" s="229">
        <v>291.63657021357028</v>
      </c>
    </row>
    <row r="8928" spans="1:14" x14ac:dyDescent="0.2">
      <c r="A8928" s="231" t="str">
        <f t="shared" si="269"/>
        <v>SA1.506Thinned030</v>
      </c>
      <c r="B8928" s="223" t="s">
        <v>36</v>
      </c>
      <c r="C8928" s="224">
        <v>1.5</v>
      </c>
      <c r="D8928" s="223">
        <v>6</v>
      </c>
      <c r="E8928" s="223" t="s">
        <v>172</v>
      </c>
      <c r="F8928" s="225" t="s">
        <v>6</v>
      </c>
      <c r="M8928" s="229">
        <v>325.58774001162038</v>
      </c>
    </row>
    <row r="8929" spans="1:13" x14ac:dyDescent="0.2">
      <c r="A8929" s="231" t="str">
        <f t="shared" si="269"/>
        <v>SA1.506Thinned035</v>
      </c>
      <c r="B8929" s="223" t="s">
        <v>36</v>
      </c>
      <c r="C8929" s="224">
        <v>1.5</v>
      </c>
      <c r="D8929" s="223">
        <v>6</v>
      </c>
      <c r="E8929" s="223" t="s">
        <v>172</v>
      </c>
      <c r="F8929" s="225" t="s">
        <v>7</v>
      </c>
      <c r="M8929" s="229">
        <v>368.57979561588263</v>
      </c>
    </row>
    <row r="8930" spans="1:13" x14ac:dyDescent="0.2">
      <c r="A8930" s="231" t="str">
        <f t="shared" si="269"/>
        <v>SA1.506Thinned040</v>
      </c>
      <c r="B8930" s="223" t="s">
        <v>36</v>
      </c>
      <c r="C8930" s="224">
        <v>1.5</v>
      </c>
      <c r="D8930" s="223">
        <v>6</v>
      </c>
      <c r="E8930" s="223" t="s">
        <v>172</v>
      </c>
      <c r="F8930" s="225" t="s">
        <v>8</v>
      </c>
      <c r="M8930" s="229">
        <v>402.29548217560171</v>
      </c>
    </row>
    <row r="8931" spans="1:13" x14ac:dyDescent="0.2">
      <c r="A8931" s="231" t="str">
        <f t="shared" si="269"/>
        <v>SA1.506Thinned045</v>
      </c>
      <c r="B8931" s="223" t="s">
        <v>36</v>
      </c>
      <c r="C8931" s="224">
        <v>1.5</v>
      </c>
      <c r="D8931" s="223">
        <v>6</v>
      </c>
      <c r="E8931" s="223" t="s">
        <v>172</v>
      </c>
      <c r="F8931" s="225" t="s">
        <v>9</v>
      </c>
      <c r="M8931" s="229">
        <v>422.52377774197447</v>
      </c>
    </row>
    <row r="8932" spans="1:13" x14ac:dyDescent="0.2">
      <c r="A8932" s="231" t="str">
        <f t="shared" si="269"/>
        <v>SA1.506Thinned050</v>
      </c>
      <c r="B8932" s="223" t="s">
        <v>36</v>
      </c>
      <c r="C8932" s="224">
        <v>1.5</v>
      </c>
      <c r="D8932" s="223">
        <v>6</v>
      </c>
      <c r="E8932" s="223" t="s">
        <v>172</v>
      </c>
      <c r="F8932" s="225" t="s">
        <v>10</v>
      </c>
      <c r="M8932" s="229">
        <v>427.87632040459442</v>
      </c>
    </row>
    <row r="8933" spans="1:13" x14ac:dyDescent="0.2">
      <c r="A8933" s="231" t="str">
        <f t="shared" si="269"/>
        <v>SA1.506Thinned055</v>
      </c>
      <c r="B8933" s="223" t="s">
        <v>36</v>
      </c>
      <c r="C8933" s="224">
        <v>1.5</v>
      </c>
      <c r="D8933" s="223">
        <v>6</v>
      </c>
      <c r="E8933" s="223" t="s">
        <v>172</v>
      </c>
      <c r="F8933" s="225" t="s">
        <v>11</v>
      </c>
      <c r="M8933" s="229">
        <v>436.05096300967301</v>
      </c>
    </row>
    <row r="8934" spans="1:13" x14ac:dyDescent="0.2">
      <c r="A8934" s="231" t="str">
        <f t="shared" si="269"/>
        <v>SA1.506Thinned060</v>
      </c>
      <c r="B8934" s="223" t="s">
        <v>36</v>
      </c>
      <c r="C8934" s="224">
        <v>1.5</v>
      </c>
      <c r="D8934" s="223">
        <v>6</v>
      </c>
      <c r="E8934" s="223" t="s">
        <v>172</v>
      </c>
      <c r="F8934" s="225" t="s">
        <v>12</v>
      </c>
      <c r="M8934" s="229">
        <v>436.65862643906314</v>
      </c>
    </row>
    <row r="8935" spans="1:13" x14ac:dyDescent="0.2">
      <c r="A8935" s="231" t="str">
        <f t="shared" si="269"/>
        <v>SA1.506Thinned065</v>
      </c>
      <c r="B8935" s="223" t="s">
        <v>36</v>
      </c>
      <c r="C8935" s="224">
        <v>1.5</v>
      </c>
      <c r="D8935" s="223">
        <v>6</v>
      </c>
      <c r="E8935" s="223" t="s">
        <v>172</v>
      </c>
      <c r="F8935" s="225" t="s">
        <v>13</v>
      </c>
      <c r="M8935" s="229">
        <v>438.72839734121123</v>
      </c>
    </row>
    <row r="8936" spans="1:13" x14ac:dyDescent="0.2">
      <c r="A8936" s="231" t="str">
        <f t="shared" si="269"/>
        <v>SA1.506Thinned070</v>
      </c>
      <c r="B8936" s="223" t="s">
        <v>36</v>
      </c>
      <c r="C8936" s="224">
        <v>1.5</v>
      </c>
      <c r="D8936" s="223">
        <v>6</v>
      </c>
      <c r="E8936" s="223" t="s">
        <v>172</v>
      </c>
      <c r="F8936" s="225" t="s">
        <v>200</v>
      </c>
      <c r="M8936" s="229">
        <v>441.58161894123663</v>
      </c>
    </row>
    <row r="8937" spans="1:13" x14ac:dyDescent="0.2">
      <c r="A8937" s="231" t="str">
        <f t="shared" si="269"/>
        <v>SA1.506Thinned075</v>
      </c>
      <c r="B8937" s="223" t="s">
        <v>36</v>
      </c>
      <c r="C8937" s="224">
        <v>1.5</v>
      </c>
      <c r="D8937" s="223">
        <v>6</v>
      </c>
      <c r="E8937" s="223" t="s">
        <v>172</v>
      </c>
      <c r="F8937" s="225" t="s">
        <v>201</v>
      </c>
      <c r="M8937" s="229">
        <v>441.58161894123663</v>
      </c>
    </row>
    <row r="8938" spans="1:13" x14ac:dyDescent="0.2">
      <c r="A8938" s="231" t="str">
        <f t="shared" si="269"/>
        <v>SA1.506Thinned080</v>
      </c>
      <c r="B8938" s="223" t="s">
        <v>36</v>
      </c>
      <c r="C8938" s="224">
        <v>1.5</v>
      </c>
      <c r="D8938" s="223">
        <v>6</v>
      </c>
      <c r="E8938" s="223" t="s">
        <v>172</v>
      </c>
      <c r="F8938" s="225" t="s">
        <v>202</v>
      </c>
      <c r="M8938" s="229">
        <v>441.58161894123663</v>
      </c>
    </row>
    <row r="8939" spans="1:13" x14ac:dyDescent="0.2">
      <c r="A8939" s="231" t="str">
        <f t="shared" si="269"/>
        <v>SA1.506Thinned085</v>
      </c>
      <c r="B8939" s="223" t="s">
        <v>36</v>
      </c>
      <c r="C8939" s="224">
        <v>1.5</v>
      </c>
      <c r="D8939" s="223">
        <v>6</v>
      </c>
      <c r="E8939" s="223" t="s">
        <v>172</v>
      </c>
      <c r="F8939" s="225" t="s">
        <v>203</v>
      </c>
      <c r="M8939" s="229">
        <v>441.58161894123663</v>
      </c>
    </row>
    <row r="8940" spans="1:13" x14ac:dyDescent="0.2">
      <c r="A8940" s="231" t="str">
        <f t="shared" si="269"/>
        <v>SA1.506Thinned090</v>
      </c>
      <c r="B8940" s="223" t="s">
        <v>36</v>
      </c>
      <c r="C8940" s="224">
        <v>1.5</v>
      </c>
      <c r="D8940" s="223">
        <v>6</v>
      </c>
      <c r="E8940" s="223" t="s">
        <v>172</v>
      </c>
      <c r="F8940" s="225" t="s">
        <v>204</v>
      </c>
      <c r="M8940" s="229">
        <v>441.58161894123663</v>
      </c>
    </row>
    <row r="8941" spans="1:13" x14ac:dyDescent="0.2">
      <c r="A8941" s="231" t="str">
        <f t="shared" si="269"/>
        <v>SA1.506Thinned095</v>
      </c>
      <c r="B8941" s="223" t="s">
        <v>36</v>
      </c>
      <c r="C8941" s="224">
        <v>1.5</v>
      </c>
      <c r="D8941" s="223">
        <v>6</v>
      </c>
      <c r="E8941" s="223" t="s">
        <v>172</v>
      </c>
      <c r="F8941" s="225" t="s">
        <v>205</v>
      </c>
      <c r="M8941" s="229">
        <v>441.58161894123663</v>
      </c>
    </row>
    <row r="8942" spans="1:13" x14ac:dyDescent="0.2">
      <c r="A8942" s="231" t="str">
        <f t="shared" si="269"/>
        <v>SA1.506Thinned100</v>
      </c>
      <c r="B8942" s="223" t="s">
        <v>36</v>
      </c>
      <c r="C8942" s="224">
        <v>1.5</v>
      </c>
      <c r="D8942" s="223">
        <v>6</v>
      </c>
      <c r="E8942" s="223" t="s">
        <v>172</v>
      </c>
      <c r="F8942" s="225" t="s">
        <v>206</v>
      </c>
      <c r="M8942" s="229">
        <v>441.58161894123663</v>
      </c>
    </row>
    <row r="8943" spans="1:13" x14ac:dyDescent="0.2">
      <c r="A8943" s="231" t="str">
        <f t="shared" si="269"/>
        <v>SA1.506Thinned105</v>
      </c>
      <c r="B8943" s="223" t="s">
        <v>36</v>
      </c>
      <c r="C8943" s="224">
        <v>1.5</v>
      </c>
      <c r="D8943" s="223">
        <v>6</v>
      </c>
      <c r="E8943" s="223" t="s">
        <v>172</v>
      </c>
      <c r="F8943" s="225" t="s">
        <v>207</v>
      </c>
      <c r="M8943" s="229">
        <v>441.58161894123663</v>
      </c>
    </row>
    <row r="8944" spans="1:13" x14ac:dyDescent="0.2">
      <c r="A8944" s="231" t="str">
        <f t="shared" si="269"/>
        <v>SA1.506Thinned110</v>
      </c>
      <c r="B8944" s="223" t="s">
        <v>36</v>
      </c>
      <c r="C8944" s="224">
        <v>1.5</v>
      </c>
      <c r="D8944" s="223">
        <v>6</v>
      </c>
      <c r="E8944" s="223" t="s">
        <v>172</v>
      </c>
      <c r="F8944" s="225" t="s">
        <v>208</v>
      </c>
      <c r="M8944" s="229">
        <v>441.58161894123663</v>
      </c>
    </row>
    <row r="8945" spans="1:13" x14ac:dyDescent="0.2">
      <c r="A8945" s="231" t="str">
        <f t="shared" si="269"/>
        <v>SA1.506Thinned115</v>
      </c>
      <c r="B8945" s="223" t="s">
        <v>36</v>
      </c>
      <c r="C8945" s="224">
        <v>1.5</v>
      </c>
      <c r="D8945" s="223">
        <v>6</v>
      </c>
      <c r="E8945" s="223" t="s">
        <v>172</v>
      </c>
      <c r="F8945" s="225" t="s">
        <v>209</v>
      </c>
      <c r="M8945" s="229">
        <v>441.58161894123663</v>
      </c>
    </row>
    <row r="8946" spans="1:13" x14ac:dyDescent="0.2">
      <c r="A8946" s="231" t="str">
        <f t="shared" si="269"/>
        <v>SA1.506Thinned120</v>
      </c>
      <c r="B8946" s="223" t="s">
        <v>36</v>
      </c>
      <c r="C8946" s="224">
        <v>1.5</v>
      </c>
      <c r="D8946" s="223">
        <v>6</v>
      </c>
      <c r="E8946" s="223" t="s">
        <v>172</v>
      </c>
      <c r="F8946" s="225" t="s">
        <v>210</v>
      </c>
      <c r="M8946" s="229">
        <v>441.58161894123663</v>
      </c>
    </row>
    <row r="8947" spans="1:13" x14ac:dyDescent="0.2">
      <c r="A8947" s="231" t="str">
        <f t="shared" si="269"/>
        <v>SA1.506Thinned125</v>
      </c>
      <c r="B8947" s="223" t="s">
        <v>36</v>
      </c>
      <c r="C8947" s="224">
        <v>1.5</v>
      </c>
      <c r="D8947" s="223">
        <v>6</v>
      </c>
      <c r="E8947" s="223" t="s">
        <v>172</v>
      </c>
      <c r="F8947" s="225" t="s">
        <v>211</v>
      </c>
      <c r="M8947" s="229">
        <v>441.58161894123663</v>
      </c>
    </row>
    <row r="8948" spans="1:13" x14ac:dyDescent="0.2">
      <c r="A8948" s="231" t="str">
        <f t="shared" si="269"/>
        <v>SA1.506Thinned130</v>
      </c>
      <c r="B8948" s="223" t="s">
        <v>36</v>
      </c>
      <c r="C8948" s="224">
        <v>1.5</v>
      </c>
      <c r="D8948" s="223">
        <v>6</v>
      </c>
      <c r="E8948" s="223" t="s">
        <v>172</v>
      </c>
      <c r="F8948" s="225" t="s">
        <v>212</v>
      </c>
      <c r="M8948" s="229">
        <v>441.58161894123663</v>
      </c>
    </row>
    <row r="8949" spans="1:13" x14ac:dyDescent="0.2">
      <c r="A8949" s="231" t="str">
        <f t="shared" si="269"/>
        <v>SA1.506Thinned135</v>
      </c>
      <c r="B8949" s="223" t="s">
        <v>36</v>
      </c>
      <c r="C8949" s="224">
        <v>1.5</v>
      </c>
      <c r="D8949" s="223">
        <v>6</v>
      </c>
      <c r="E8949" s="223" t="s">
        <v>172</v>
      </c>
      <c r="F8949" s="225" t="s">
        <v>213</v>
      </c>
      <c r="M8949" s="229">
        <v>441.58161894123663</v>
      </c>
    </row>
    <row r="8950" spans="1:13" x14ac:dyDescent="0.2">
      <c r="A8950" s="231" t="str">
        <f t="shared" si="269"/>
        <v>SA1.506Thinned140</v>
      </c>
      <c r="B8950" s="223" t="s">
        <v>36</v>
      </c>
      <c r="C8950" s="224">
        <v>1.5</v>
      </c>
      <c r="D8950" s="223">
        <v>6</v>
      </c>
      <c r="E8950" s="223" t="s">
        <v>172</v>
      </c>
      <c r="F8950" s="225" t="s">
        <v>214</v>
      </c>
      <c r="M8950" s="229">
        <v>441.58161894123663</v>
      </c>
    </row>
    <row r="8951" spans="1:13" x14ac:dyDescent="0.2">
      <c r="A8951" s="231" t="str">
        <f t="shared" si="269"/>
        <v>SA1.506Thinned145</v>
      </c>
      <c r="B8951" s="223" t="s">
        <v>36</v>
      </c>
      <c r="C8951" s="224">
        <v>1.5</v>
      </c>
      <c r="D8951" s="223">
        <v>6</v>
      </c>
      <c r="E8951" s="223" t="s">
        <v>172</v>
      </c>
      <c r="F8951" s="225" t="s">
        <v>215</v>
      </c>
      <c r="M8951" s="229">
        <v>441.58161894123663</v>
      </c>
    </row>
    <row r="8952" spans="1:13" x14ac:dyDescent="0.2">
      <c r="A8952" s="231" t="str">
        <f t="shared" si="269"/>
        <v>SA1.506Thinned150</v>
      </c>
      <c r="B8952" s="223" t="s">
        <v>36</v>
      </c>
      <c r="C8952" s="224">
        <v>1.5</v>
      </c>
      <c r="D8952" s="223">
        <v>6</v>
      </c>
      <c r="E8952" s="223" t="s">
        <v>172</v>
      </c>
      <c r="F8952" s="225" t="s">
        <v>216</v>
      </c>
      <c r="M8952" s="229">
        <v>441.58161894123663</v>
      </c>
    </row>
    <row r="8953" spans="1:13" x14ac:dyDescent="0.2">
      <c r="A8953" s="231" t="str">
        <f t="shared" si="269"/>
        <v>SA1.506Thinned155</v>
      </c>
      <c r="B8953" s="223" t="s">
        <v>36</v>
      </c>
      <c r="C8953" s="224">
        <v>1.5</v>
      </c>
      <c r="D8953" s="223">
        <v>6</v>
      </c>
      <c r="E8953" s="223" t="s">
        <v>172</v>
      </c>
      <c r="F8953" s="225" t="s">
        <v>217</v>
      </c>
      <c r="M8953" s="229">
        <v>441.58161894123663</v>
      </c>
    </row>
    <row r="8954" spans="1:13" x14ac:dyDescent="0.2">
      <c r="A8954" s="231" t="str">
        <f t="shared" si="269"/>
        <v>SA1.506Thinned160</v>
      </c>
      <c r="B8954" s="223" t="s">
        <v>36</v>
      </c>
      <c r="C8954" s="224">
        <v>1.5</v>
      </c>
      <c r="D8954" s="223">
        <v>6</v>
      </c>
      <c r="E8954" s="223" t="s">
        <v>172</v>
      </c>
      <c r="F8954" s="225" t="s">
        <v>218</v>
      </c>
      <c r="M8954" s="229">
        <v>441.58161894123663</v>
      </c>
    </row>
    <row r="8955" spans="1:13" x14ac:dyDescent="0.2">
      <c r="A8955" s="231" t="str">
        <f t="shared" si="269"/>
        <v>SA1.506Thinned165</v>
      </c>
      <c r="B8955" s="223" t="s">
        <v>36</v>
      </c>
      <c r="C8955" s="224">
        <v>1.5</v>
      </c>
      <c r="D8955" s="223">
        <v>6</v>
      </c>
      <c r="E8955" s="223" t="s">
        <v>172</v>
      </c>
      <c r="F8955" s="225" t="s">
        <v>219</v>
      </c>
      <c r="M8955" s="229">
        <v>441.58161894123663</v>
      </c>
    </row>
    <row r="8956" spans="1:13" x14ac:dyDescent="0.2">
      <c r="A8956" s="231" t="str">
        <f t="shared" si="269"/>
        <v>SA1.506Thinned170</v>
      </c>
      <c r="B8956" s="223" t="s">
        <v>36</v>
      </c>
      <c r="C8956" s="224">
        <v>1.5</v>
      </c>
      <c r="D8956" s="223">
        <v>6</v>
      </c>
      <c r="E8956" s="223" t="s">
        <v>172</v>
      </c>
      <c r="F8956" s="225" t="s">
        <v>220</v>
      </c>
      <c r="M8956" s="229">
        <v>441.58161894123663</v>
      </c>
    </row>
    <row r="8957" spans="1:13" x14ac:dyDescent="0.2">
      <c r="A8957" s="231" t="str">
        <f t="shared" si="269"/>
        <v>SA1.506Thinned175</v>
      </c>
      <c r="B8957" s="223" t="s">
        <v>36</v>
      </c>
      <c r="C8957" s="224">
        <v>1.5</v>
      </c>
      <c r="D8957" s="223">
        <v>6</v>
      </c>
      <c r="E8957" s="223" t="s">
        <v>172</v>
      </c>
      <c r="F8957" s="225" t="s">
        <v>221</v>
      </c>
      <c r="M8957" s="229">
        <v>441.58161894123663</v>
      </c>
    </row>
    <row r="8958" spans="1:13" x14ac:dyDescent="0.2">
      <c r="A8958" s="231" t="str">
        <f t="shared" si="269"/>
        <v>SA1.506Thinned180</v>
      </c>
      <c r="B8958" s="223" t="s">
        <v>36</v>
      </c>
      <c r="C8958" s="224">
        <v>1.5</v>
      </c>
      <c r="D8958" s="223">
        <v>6</v>
      </c>
      <c r="E8958" s="223" t="s">
        <v>172</v>
      </c>
      <c r="F8958" s="225" t="s">
        <v>222</v>
      </c>
      <c r="M8958" s="229">
        <v>441.58161894123663</v>
      </c>
    </row>
    <row r="8959" spans="1:13" x14ac:dyDescent="0.2">
      <c r="A8959" s="231" t="str">
        <f t="shared" si="269"/>
        <v>SA1.506Thinned185</v>
      </c>
      <c r="B8959" s="223" t="s">
        <v>36</v>
      </c>
      <c r="C8959" s="224">
        <v>1.5</v>
      </c>
      <c r="D8959" s="223">
        <v>6</v>
      </c>
      <c r="E8959" s="223" t="s">
        <v>172</v>
      </c>
      <c r="F8959" s="225" t="s">
        <v>223</v>
      </c>
      <c r="M8959" s="229">
        <v>441.58161894123663</v>
      </c>
    </row>
    <row r="8960" spans="1:13" x14ac:dyDescent="0.2">
      <c r="A8960" s="231" t="str">
        <f t="shared" si="269"/>
        <v>SA1.506Thinned190</v>
      </c>
      <c r="B8960" s="223" t="s">
        <v>36</v>
      </c>
      <c r="C8960" s="224">
        <v>1.5</v>
      </c>
      <c r="D8960" s="223">
        <v>6</v>
      </c>
      <c r="E8960" s="223" t="s">
        <v>172</v>
      </c>
      <c r="F8960" s="225" t="s">
        <v>224</v>
      </c>
      <c r="M8960" s="229">
        <v>441.58161894123663</v>
      </c>
    </row>
    <row r="8961" spans="1:14" x14ac:dyDescent="0.2">
      <c r="A8961" s="231" t="str">
        <f t="shared" si="269"/>
        <v>SA1.506Thinned195</v>
      </c>
      <c r="B8961" s="223" t="s">
        <v>36</v>
      </c>
      <c r="C8961" s="224">
        <v>1.5</v>
      </c>
      <c r="D8961" s="223">
        <v>6</v>
      </c>
      <c r="E8961" s="223" t="s">
        <v>172</v>
      </c>
      <c r="F8961" s="225" t="s">
        <v>225</v>
      </c>
      <c r="M8961" s="229">
        <v>441.58161894123663</v>
      </c>
    </row>
    <row r="8962" spans="1:14" x14ac:dyDescent="0.2">
      <c r="A8962" s="231" t="str">
        <f t="shared" ref="A8962:A9025" si="270">CONCATENATE(LEFT(B8962,2),TEXT(C8962,"0.0"),TEXT(D8962,"00"),E8962,TEXT(LEFT(F8962,3),"000"))</f>
        <v>SA1.508NO_thin000</v>
      </c>
      <c r="B8962" s="223" t="s">
        <v>36</v>
      </c>
      <c r="C8962" s="224">
        <v>1.5</v>
      </c>
      <c r="D8962" s="223">
        <v>8</v>
      </c>
      <c r="E8962" s="223" t="s">
        <v>199</v>
      </c>
      <c r="F8962" s="225" t="s">
        <v>0</v>
      </c>
      <c r="G8962" s="226">
        <v>3.26</v>
      </c>
      <c r="H8962" s="226">
        <v>0.44</v>
      </c>
      <c r="I8962" s="226">
        <v>3.7</v>
      </c>
      <c r="J8962" s="237">
        <v>18.489999999999998</v>
      </c>
      <c r="K8962" s="237">
        <v>18.489999999999998</v>
      </c>
      <c r="L8962" s="228">
        <v>0</v>
      </c>
      <c r="M8962" s="229">
        <v>18.489999999999998</v>
      </c>
      <c r="N8962" s="230">
        <v>0</v>
      </c>
    </row>
    <row r="8963" spans="1:14" x14ac:dyDescent="0.2">
      <c r="A8963" s="231" t="str">
        <f t="shared" si="270"/>
        <v>SA1.508NO_thin005</v>
      </c>
      <c r="B8963" s="223" t="s">
        <v>36</v>
      </c>
      <c r="C8963" s="224">
        <v>1.5</v>
      </c>
      <c r="D8963" s="223">
        <v>8</v>
      </c>
      <c r="E8963" s="223" t="s">
        <v>199</v>
      </c>
      <c r="F8963" s="225" t="s">
        <v>1</v>
      </c>
      <c r="G8963" s="226">
        <v>9.9499999999999993</v>
      </c>
      <c r="H8963" s="226">
        <v>0.54</v>
      </c>
      <c r="I8963" s="226">
        <v>10.49</v>
      </c>
      <c r="J8963" s="237">
        <v>52.44</v>
      </c>
      <c r="K8963" s="237">
        <v>70.94</v>
      </c>
      <c r="L8963" s="228">
        <v>0</v>
      </c>
      <c r="M8963" s="229">
        <v>70.94</v>
      </c>
      <c r="N8963" s="230">
        <v>0</v>
      </c>
    </row>
    <row r="8964" spans="1:14" x14ac:dyDescent="0.2">
      <c r="A8964" s="231" t="str">
        <f t="shared" si="270"/>
        <v>SA1.508NO_thin010</v>
      </c>
      <c r="B8964" s="223" t="s">
        <v>36</v>
      </c>
      <c r="C8964" s="224">
        <v>1.5</v>
      </c>
      <c r="D8964" s="223">
        <v>8</v>
      </c>
      <c r="E8964" s="223" t="s">
        <v>199</v>
      </c>
      <c r="F8964" s="225" t="s">
        <v>2</v>
      </c>
      <c r="G8964" s="226">
        <v>23.39</v>
      </c>
      <c r="H8964" s="226">
        <v>1.22</v>
      </c>
      <c r="I8964" s="226">
        <v>24.61</v>
      </c>
      <c r="J8964" s="237">
        <v>123.07</v>
      </c>
      <c r="K8964" s="237">
        <v>194.01</v>
      </c>
      <c r="L8964" s="228">
        <v>0</v>
      </c>
      <c r="M8964" s="229">
        <v>194.01</v>
      </c>
      <c r="N8964" s="230">
        <v>0</v>
      </c>
    </row>
    <row r="8965" spans="1:14" x14ac:dyDescent="0.2">
      <c r="A8965" s="231" t="str">
        <f t="shared" si="270"/>
        <v>SA1.508NO_thin015</v>
      </c>
      <c r="B8965" s="223" t="s">
        <v>36</v>
      </c>
      <c r="C8965" s="224">
        <v>1.5</v>
      </c>
      <c r="D8965" s="223">
        <v>8</v>
      </c>
      <c r="E8965" s="223" t="s">
        <v>199</v>
      </c>
      <c r="F8965" s="225" t="s">
        <v>3</v>
      </c>
      <c r="G8965" s="226">
        <v>22.95</v>
      </c>
      <c r="H8965" s="226">
        <v>0.88</v>
      </c>
      <c r="I8965" s="226">
        <v>23.83</v>
      </c>
      <c r="J8965" s="237">
        <v>119.13</v>
      </c>
      <c r="K8965" s="237">
        <v>313.14</v>
      </c>
      <c r="L8965" s="228">
        <v>0</v>
      </c>
      <c r="M8965" s="229">
        <v>313.14</v>
      </c>
      <c r="N8965" s="230">
        <v>0</v>
      </c>
    </row>
    <row r="8966" spans="1:14" x14ac:dyDescent="0.2">
      <c r="A8966" s="231" t="str">
        <f t="shared" si="270"/>
        <v>SA1.508NO_thin020</v>
      </c>
      <c r="B8966" s="223" t="s">
        <v>36</v>
      </c>
      <c r="C8966" s="224">
        <v>1.5</v>
      </c>
      <c r="D8966" s="223">
        <v>8</v>
      </c>
      <c r="E8966" s="223" t="s">
        <v>199</v>
      </c>
      <c r="F8966" s="225" t="s">
        <v>4</v>
      </c>
      <c r="G8966" s="226">
        <v>20.89</v>
      </c>
      <c r="H8966" s="226">
        <v>0.39</v>
      </c>
      <c r="I8966" s="226">
        <v>21.28</v>
      </c>
      <c r="J8966" s="237">
        <v>106.38</v>
      </c>
      <c r="K8966" s="237">
        <v>419.53</v>
      </c>
      <c r="L8966" s="228">
        <v>0</v>
      </c>
      <c r="M8966" s="229">
        <v>419.53</v>
      </c>
      <c r="N8966" s="230">
        <v>0</v>
      </c>
    </row>
    <row r="8967" spans="1:14" x14ac:dyDescent="0.2">
      <c r="A8967" s="231" t="str">
        <f t="shared" si="270"/>
        <v>SA1.508NO_thin025</v>
      </c>
      <c r="B8967" s="223" t="s">
        <v>36</v>
      </c>
      <c r="C8967" s="224">
        <v>1.5</v>
      </c>
      <c r="D8967" s="223">
        <v>8</v>
      </c>
      <c r="E8967" s="223" t="s">
        <v>199</v>
      </c>
      <c r="F8967" s="225" t="s">
        <v>5</v>
      </c>
      <c r="G8967" s="226">
        <v>15.4</v>
      </c>
      <c r="H8967" s="226">
        <v>6.39</v>
      </c>
      <c r="I8967" s="226">
        <v>21.79</v>
      </c>
      <c r="J8967" s="237">
        <v>108.95</v>
      </c>
      <c r="K8967" s="237">
        <v>528.48</v>
      </c>
      <c r="L8967" s="228">
        <v>0</v>
      </c>
      <c r="M8967" s="229">
        <v>528.48</v>
      </c>
      <c r="N8967" s="230">
        <v>0</v>
      </c>
    </row>
    <row r="8968" spans="1:14" x14ac:dyDescent="0.2">
      <c r="A8968" s="231" t="str">
        <f t="shared" si="270"/>
        <v>SA1.508NO_thin030</v>
      </c>
      <c r="B8968" s="223" t="s">
        <v>36</v>
      </c>
      <c r="C8968" s="224">
        <v>1.5</v>
      </c>
      <c r="D8968" s="223">
        <v>8</v>
      </c>
      <c r="E8968" s="223" t="s">
        <v>199</v>
      </c>
      <c r="F8968" s="225" t="s">
        <v>6</v>
      </c>
      <c r="G8968" s="226">
        <v>11.3</v>
      </c>
      <c r="H8968" s="226">
        <v>8.7899999999999991</v>
      </c>
      <c r="I8968" s="226">
        <v>20.079999999999998</v>
      </c>
      <c r="J8968" s="237">
        <v>100.41</v>
      </c>
      <c r="K8968" s="237">
        <v>628.89</v>
      </c>
      <c r="L8968" s="228">
        <v>0</v>
      </c>
      <c r="M8968" s="229">
        <v>628.89</v>
      </c>
      <c r="N8968" s="230">
        <v>0</v>
      </c>
    </row>
    <row r="8969" spans="1:14" x14ac:dyDescent="0.2">
      <c r="A8969" s="231" t="str">
        <f t="shared" si="270"/>
        <v>SA1.508NO_thin035</v>
      </c>
      <c r="B8969" s="223" t="s">
        <v>36</v>
      </c>
      <c r="C8969" s="224">
        <v>1.5</v>
      </c>
      <c r="D8969" s="223">
        <v>8</v>
      </c>
      <c r="E8969" s="223" t="s">
        <v>199</v>
      </c>
      <c r="F8969" s="225" t="s">
        <v>7</v>
      </c>
      <c r="G8969" s="226">
        <v>9.8800000000000008</v>
      </c>
      <c r="H8969" s="226">
        <v>2.2599999999999998</v>
      </c>
      <c r="I8969" s="226">
        <v>12.14</v>
      </c>
      <c r="J8969" s="237">
        <v>60.69</v>
      </c>
      <c r="K8969" s="237">
        <v>689.58</v>
      </c>
      <c r="L8969" s="228">
        <v>0</v>
      </c>
      <c r="M8969" s="229">
        <v>689.58</v>
      </c>
      <c r="N8969" s="230">
        <v>0</v>
      </c>
    </row>
    <row r="8970" spans="1:14" x14ac:dyDescent="0.2">
      <c r="A8970" s="231" t="str">
        <f t="shared" si="270"/>
        <v>SA1.508NO_thin040</v>
      </c>
      <c r="B8970" s="223" t="s">
        <v>36</v>
      </c>
      <c r="C8970" s="224">
        <v>1.5</v>
      </c>
      <c r="D8970" s="223">
        <v>8</v>
      </c>
      <c r="E8970" s="223" t="s">
        <v>199</v>
      </c>
      <c r="F8970" s="225" t="s">
        <v>8</v>
      </c>
      <c r="G8970" s="226">
        <v>9.1</v>
      </c>
      <c r="H8970" s="226">
        <v>-0.03</v>
      </c>
      <c r="I8970" s="226">
        <v>9.07</v>
      </c>
      <c r="J8970" s="237">
        <v>45.37</v>
      </c>
      <c r="K8970" s="237">
        <v>734.94</v>
      </c>
      <c r="L8970" s="228">
        <v>0</v>
      </c>
      <c r="M8970" s="229">
        <v>734.94</v>
      </c>
      <c r="N8970" s="230">
        <v>0</v>
      </c>
    </row>
    <row r="8971" spans="1:14" x14ac:dyDescent="0.2">
      <c r="A8971" s="231" t="str">
        <f t="shared" si="270"/>
        <v>SA1.508NO_thin045</v>
      </c>
      <c r="B8971" s="223" t="s">
        <v>36</v>
      </c>
      <c r="C8971" s="224">
        <v>1.5</v>
      </c>
      <c r="D8971" s="223">
        <v>8</v>
      </c>
      <c r="E8971" s="223" t="s">
        <v>199</v>
      </c>
      <c r="F8971" s="225" t="s">
        <v>9</v>
      </c>
      <c r="G8971" s="226">
        <v>8.26</v>
      </c>
      <c r="H8971" s="226">
        <v>-1.18</v>
      </c>
      <c r="I8971" s="226">
        <v>7.08</v>
      </c>
      <c r="J8971" s="237">
        <v>35.42</v>
      </c>
      <c r="K8971" s="237">
        <v>770.36</v>
      </c>
      <c r="L8971" s="228">
        <v>0</v>
      </c>
      <c r="M8971" s="229">
        <v>770.36</v>
      </c>
      <c r="N8971" s="230">
        <v>0</v>
      </c>
    </row>
    <row r="8972" spans="1:14" x14ac:dyDescent="0.2">
      <c r="A8972" s="231" t="str">
        <f t="shared" si="270"/>
        <v>SA1.508NO_thin050</v>
      </c>
      <c r="B8972" s="223" t="s">
        <v>36</v>
      </c>
      <c r="C8972" s="224">
        <v>1.5</v>
      </c>
      <c r="D8972" s="223">
        <v>8</v>
      </c>
      <c r="E8972" s="223" t="s">
        <v>199</v>
      </c>
      <c r="F8972" s="225" t="s">
        <v>10</v>
      </c>
      <c r="G8972" s="226">
        <v>7.05</v>
      </c>
      <c r="H8972" s="226">
        <v>-1.58</v>
      </c>
      <c r="I8972" s="226">
        <v>5.47</v>
      </c>
      <c r="J8972" s="237">
        <v>27.35</v>
      </c>
      <c r="K8972" s="237">
        <v>797.71</v>
      </c>
      <c r="L8972" s="228">
        <v>0</v>
      </c>
      <c r="M8972" s="229">
        <v>797.71</v>
      </c>
      <c r="N8972" s="230">
        <v>0</v>
      </c>
    </row>
    <row r="8973" spans="1:14" x14ac:dyDescent="0.2">
      <c r="A8973" s="231" t="str">
        <f t="shared" si="270"/>
        <v>SA1.508NO_thin055</v>
      </c>
      <c r="B8973" s="223" t="s">
        <v>36</v>
      </c>
      <c r="C8973" s="224">
        <v>1.5</v>
      </c>
      <c r="D8973" s="223">
        <v>8</v>
      </c>
      <c r="E8973" s="223" t="s">
        <v>199</v>
      </c>
      <c r="F8973" s="225" t="s">
        <v>11</v>
      </c>
      <c r="G8973" s="226">
        <v>6.01</v>
      </c>
      <c r="H8973" s="226">
        <v>-1.68</v>
      </c>
      <c r="I8973" s="226">
        <v>4.32</v>
      </c>
      <c r="J8973" s="237">
        <v>21.61</v>
      </c>
      <c r="K8973" s="237">
        <v>819.32</v>
      </c>
      <c r="L8973" s="228">
        <v>0</v>
      </c>
      <c r="M8973" s="229">
        <v>819.32</v>
      </c>
      <c r="N8973" s="230">
        <v>0</v>
      </c>
    </row>
    <row r="8974" spans="1:14" x14ac:dyDescent="0.2">
      <c r="A8974" s="231" t="str">
        <f t="shared" si="270"/>
        <v>SA1.508NO_thin060</v>
      </c>
      <c r="B8974" s="223" t="s">
        <v>36</v>
      </c>
      <c r="C8974" s="224">
        <v>1.5</v>
      </c>
      <c r="D8974" s="223">
        <v>8</v>
      </c>
      <c r="E8974" s="223" t="s">
        <v>199</v>
      </c>
      <c r="F8974" s="225" t="s">
        <v>12</v>
      </c>
      <c r="G8974" s="226">
        <v>5.2</v>
      </c>
      <c r="H8974" s="226">
        <v>-0.97</v>
      </c>
      <c r="I8974" s="226">
        <v>4.2300000000000004</v>
      </c>
      <c r="J8974" s="237">
        <v>21.14</v>
      </c>
      <c r="K8974" s="237">
        <v>840.46</v>
      </c>
      <c r="L8974" s="228">
        <v>0</v>
      </c>
      <c r="M8974" s="229">
        <v>840.46</v>
      </c>
      <c r="N8974" s="230">
        <v>0</v>
      </c>
    </row>
    <row r="8975" spans="1:14" x14ac:dyDescent="0.2">
      <c r="A8975" s="231" t="str">
        <f t="shared" si="270"/>
        <v>SA1.508NO_thin065</v>
      </c>
      <c r="B8975" s="223" t="s">
        <v>36</v>
      </c>
      <c r="C8975" s="224">
        <v>1.5</v>
      </c>
      <c r="D8975" s="223">
        <v>8</v>
      </c>
      <c r="E8975" s="223" t="s">
        <v>199</v>
      </c>
      <c r="F8975" s="225" t="s">
        <v>13</v>
      </c>
      <c r="G8975" s="226">
        <v>4.54</v>
      </c>
      <c r="H8975" s="226">
        <v>-1.23</v>
      </c>
      <c r="I8975" s="226">
        <v>3.32</v>
      </c>
      <c r="J8975" s="237">
        <v>16.579999999999998</v>
      </c>
      <c r="K8975" s="237">
        <v>857.05</v>
      </c>
      <c r="L8975" s="228">
        <v>0</v>
      </c>
      <c r="M8975" s="229">
        <v>857.05</v>
      </c>
      <c r="N8975" s="230">
        <v>0</v>
      </c>
    </row>
    <row r="8976" spans="1:14" x14ac:dyDescent="0.2">
      <c r="A8976" s="231" t="str">
        <f t="shared" si="270"/>
        <v>SA1.508NO_thin070</v>
      </c>
      <c r="B8976" s="223" t="s">
        <v>36</v>
      </c>
      <c r="C8976" s="224">
        <v>1.5</v>
      </c>
      <c r="D8976" s="223">
        <v>8</v>
      </c>
      <c r="E8976" s="223" t="s">
        <v>199</v>
      </c>
      <c r="F8976" s="225" t="s">
        <v>200</v>
      </c>
      <c r="G8976" s="226">
        <v>3.99</v>
      </c>
      <c r="H8976" s="226">
        <v>-1.18</v>
      </c>
      <c r="I8976" s="226">
        <v>2.81</v>
      </c>
      <c r="J8976" s="237">
        <v>14.06</v>
      </c>
      <c r="K8976" s="237">
        <v>871.11</v>
      </c>
      <c r="L8976" s="228">
        <v>0</v>
      </c>
      <c r="M8976" s="229">
        <v>871.11</v>
      </c>
      <c r="N8976" s="230">
        <v>0</v>
      </c>
    </row>
    <row r="8977" spans="1:14" x14ac:dyDescent="0.2">
      <c r="A8977" s="231" t="str">
        <f t="shared" si="270"/>
        <v>SA1.508NO_thin075</v>
      </c>
      <c r="B8977" s="223" t="s">
        <v>36</v>
      </c>
      <c r="C8977" s="224">
        <v>1.5</v>
      </c>
      <c r="D8977" s="223">
        <v>8</v>
      </c>
      <c r="E8977" s="223" t="s">
        <v>199</v>
      </c>
      <c r="F8977" s="225" t="s">
        <v>201</v>
      </c>
      <c r="G8977" s="226">
        <v>3.65</v>
      </c>
      <c r="H8977" s="226">
        <v>-0.68</v>
      </c>
      <c r="I8977" s="226">
        <v>2.97</v>
      </c>
      <c r="J8977" s="237">
        <v>14.84</v>
      </c>
      <c r="K8977" s="237">
        <v>885.95</v>
      </c>
      <c r="L8977" s="228">
        <v>0</v>
      </c>
      <c r="M8977" s="229">
        <v>885.95</v>
      </c>
      <c r="N8977" s="230">
        <v>0</v>
      </c>
    </row>
    <row r="8978" spans="1:14" x14ac:dyDescent="0.2">
      <c r="A8978" s="231" t="str">
        <f t="shared" si="270"/>
        <v>SA1.508NO_thin080</v>
      </c>
      <c r="B8978" s="223" t="s">
        <v>36</v>
      </c>
      <c r="C8978" s="224">
        <v>1.5</v>
      </c>
      <c r="D8978" s="223">
        <v>8</v>
      </c>
      <c r="E8978" s="223" t="s">
        <v>199</v>
      </c>
      <c r="F8978" s="225" t="s">
        <v>202</v>
      </c>
      <c r="G8978" s="226">
        <v>3.29</v>
      </c>
      <c r="H8978" s="226">
        <v>-0.48</v>
      </c>
      <c r="I8978" s="226">
        <v>2.81</v>
      </c>
      <c r="J8978" s="237">
        <v>14.04</v>
      </c>
      <c r="K8978" s="237">
        <v>899.99</v>
      </c>
      <c r="L8978" s="228">
        <v>0</v>
      </c>
      <c r="M8978" s="229">
        <v>899.99</v>
      </c>
      <c r="N8978" s="230">
        <v>0</v>
      </c>
    </row>
    <row r="8979" spans="1:14" x14ac:dyDescent="0.2">
      <c r="A8979" s="231" t="str">
        <f t="shared" si="270"/>
        <v>SA1.508NO_thin085</v>
      </c>
      <c r="B8979" s="223" t="s">
        <v>36</v>
      </c>
      <c r="C8979" s="224">
        <v>1.5</v>
      </c>
      <c r="D8979" s="223">
        <v>8</v>
      </c>
      <c r="E8979" s="223" t="s">
        <v>199</v>
      </c>
      <c r="F8979" s="225" t="s">
        <v>203</v>
      </c>
      <c r="G8979" s="226">
        <v>2.92</v>
      </c>
      <c r="H8979" s="226">
        <v>-0.63</v>
      </c>
      <c r="I8979" s="226">
        <v>2.29</v>
      </c>
      <c r="J8979" s="237">
        <v>11.44</v>
      </c>
      <c r="K8979" s="237">
        <v>911.43</v>
      </c>
      <c r="L8979" s="228">
        <v>0</v>
      </c>
      <c r="M8979" s="229">
        <v>911.43</v>
      </c>
      <c r="N8979" s="230">
        <v>0</v>
      </c>
    </row>
    <row r="8980" spans="1:14" x14ac:dyDescent="0.2">
      <c r="A8980" s="231" t="str">
        <f t="shared" si="270"/>
        <v>SA1.508NO_thin090</v>
      </c>
      <c r="B8980" s="223" t="s">
        <v>36</v>
      </c>
      <c r="C8980" s="224">
        <v>1.5</v>
      </c>
      <c r="D8980" s="223">
        <v>8</v>
      </c>
      <c r="E8980" s="223" t="s">
        <v>199</v>
      </c>
      <c r="F8980" s="225" t="s">
        <v>204</v>
      </c>
      <c r="G8980" s="226">
        <v>2.57</v>
      </c>
      <c r="H8980" s="226">
        <v>-0.55000000000000004</v>
      </c>
      <c r="I8980" s="226">
        <v>2.02</v>
      </c>
      <c r="J8980" s="237">
        <v>10.119999999999999</v>
      </c>
      <c r="K8980" s="237">
        <v>921.55</v>
      </c>
      <c r="L8980" s="228">
        <v>0</v>
      </c>
      <c r="M8980" s="229">
        <v>921.55</v>
      </c>
      <c r="N8980" s="230">
        <v>0</v>
      </c>
    </row>
    <row r="8981" spans="1:14" x14ac:dyDescent="0.2">
      <c r="A8981" s="231" t="str">
        <f t="shared" si="270"/>
        <v>SA1.508NO_thin095</v>
      </c>
      <c r="B8981" s="223" t="s">
        <v>36</v>
      </c>
      <c r="C8981" s="224">
        <v>1.5</v>
      </c>
      <c r="D8981" s="223">
        <v>8</v>
      </c>
      <c r="E8981" s="223" t="s">
        <v>199</v>
      </c>
      <c r="F8981" s="225" t="s">
        <v>205</v>
      </c>
      <c r="G8981" s="226">
        <v>2.35</v>
      </c>
      <c r="H8981" s="226">
        <v>-0.46</v>
      </c>
      <c r="I8981" s="226">
        <v>1.89</v>
      </c>
      <c r="J8981" s="237">
        <v>9.4499999999999993</v>
      </c>
      <c r="K8981" s="237">
        <v>931</v>
      </c>
      <c r="L8981" s="228">
        <v>0</v>
      </c>
      <c r="M8981" s="229">
        <v>931</v>
      </c>
      <c r="N8981" s="230">
        <v>0</v>
      </c>
    </row>
    <row r="8982" spans="1:14" x14ac:dyDescent="0.2">
      <c r="A8982" s="231" t="str">
        <f t="shared" si="270"/>
        <v>SA1.508NO_thin100</v>
      </c>
      <c r="B8982" s="223" t="s">
        <v>36</v>
      </c>
      <c r="C8982" s="224">
        <v>1.5</v>
      </c>
      <c r="D8982" s="223">
        <v>8</v>
      </c>
      <c r="E8982" s="223" t="s">
        <v>199</v>
      </c>
      <c r="F8982" s="225" t="s">
        <v>206</v>
      </c>
      <c r="G8982" s="226">
        <v>2.11</v>
      </c>
      <c r="H8982" s="226">
        <v>-0.41</v>
      </c>
      <c r="I8982" s="226">
        <v>1.7</v>
      </c>
      <c r="J8982" s="237">
        <v>8.52</v>
      </c>
      <c r="K8982" s="237">
        <v>939.53</v>
      </c>
      <c r="L8982" s="228">
        <v>0</v>
      </c>
      <c r="M8982" s="229">
        <v>939.53</v>
      </c>
      <c r="N8982" s="230">
        <v>0</v>
      </c>
    </row>
    <row r="8983" spans="1:14" x14ac:dyDescent="0.2">
      <c r="A8983" s="231" t="str">
        <f t="shared" si="270"/>
        <v>SA1.508NO_thin105</v>
      </c>
      <c r="B8983" s="223" t="s">
        <v>36</v>
      </c>
      <c r="C8983" s="224">
        <v>1.5</v>
      </c>
      <c r="D8983" s="223">
        <v>8</v>
      </c>
      <c r="E8983" s="223" t="s">
        <v>199</v>
      </c>
      <c r="F8983" s="225" t="s">
        <v>207</v>
      </c>
      <c r="G8983" s="226">
        <v>1.82</v>
      </c>
      <c r="H8983" s="226">
        <v>-0.34</v>
      </c>
      <c r="I8983" s="226">
        <v>1.49</v>
      </c>
      <c r="J8983" s="237">
        <v>7.43</v>
      </c>
      <c r="K8983" s="237">
        <v>946.95</v>
      </c>
      <c r="L8983" s="228">
        <v>0</v>
      </c>
      <c r="M8983" s="229">
        <v>946.95</v>
      </c>
      <c r="N8983" s="230">
        <v>0</v>
      </c>
    </row>
    <row r="8984" spans="1:14" x14ac:dyDescent="0.2">
      <c r="A8984" s="231" t="str">
        <f t="shared" si="270"/>
        <v>SA1.508NO_thin110</v>
      </c>
      <c r="B8984" s="223" t="s">
        <v>36</v>
      </c>
      <c r="C8984" s="224">
        <v>1.5</v>
      </c>
      <c r="D8984" s="223">
        <v>8</v>
      </c>
      <c r="E8984" s="223" t="s">
        <v>199</v>
      </c>
      <c r="F8984" s="225" t="s">
        <v>208</v>
      </c>
      <c r="G8984" s="226">
        <v>1.58</v>
      </c>
      <c r="H8984" s="226">
        <v>-0.28000000000000003</v>
      </c>
      <c r="I8984" s="226">
        <v>1.3</v>
      </c>
      <c r="J8984" s="237">
        <v>6.48</v>
      </c>
      <c r="K8984" s="237">
        <v>953.43</v>
      </c>
      <c r="L8984" s="228">
        <v>0</v>
      </c>
      <c r="M8984" s="229">
        <v>953.43</v>
      </c>
      <c r="N8984" s="230">
        <v>0</v>
      </c>
    </row>
    <row r="8985" spans="1:14" x14ac:dyDescent="0.2">
      <c r="A8985" s="231" t="str">
        <f t="shared" si="270"/>
        <v>SA1.508NO_thin115</v>
      </c>
      <c r="B8985" s="223" t="s">
        <v>36</v>
      </c>
      <c r="C8985" s="224">
        <v>1.5</v>
      </c>
      <c r="D8985" s="223">
        <v>8</v>
      </c>
      <c r="E8985" s="223" t="s">
        <v>199</v>
      </c>
      <c r="F8985" s="225" t="s">
        <v>209</v>
      </c>
      <c r="G8985" s="226">
        <v>1.4</v>
      </c>
      <c r="H8985" s="226">
        <v>-0.26</v>
      </c>
      <c r="I8985" s="226">
        <v>1.1399999999999999</v>
      </c>
      <c r="J8985" s="237">
        <v>5.7</v>
      </c>
      <c r="K8985" s="237">
        <v>959.14</v>
      </c>
      <c r="L8985" s="228">
        <v>0</v>
      </c>
      <c r="M8985" s="229">
        <v>959.14</v>
      </c>
      <c r="N8985" s="230">
        <v>0</v>
      </c>
    </row>
    <row r="8986" spans="1:14" x14ac:dyDescent="0.2">
      <c r="A8986" s="231" t="str">
        <f t="shared" si="270"/>
        <v>SA1.508NO_thin120</v>
      </c>
      <c r="B8986" s="223" t="s">
        <v>36</v>
      </c>
      <c r="C8986" s="224">
        <v>1.5</v>
      </c>
      <c r="D8986" s="223">
        <v>8</v>
      </c>
      <c r="E8986" s="223" t="s">
        <v>199</v>
      </c>
      <c r="F8986" s="225" t="s">
        <v>210</v>
      </c>
      <c r="G8986" s="226">
        <v>1.26</v>
      </c>
      <c r="H8986" s="226">
        <v>-0.22</v>
      </c>
      <c r="I8986" s="226">
        <v>1.04</v>
      </c>
      <c r="J8986" s="237">
        <v>5.18</v>
      </c>
      <c r="K8986" s="237">
        <v>964.32</v>
      </c>
      <c r="L8986" s="228">
        <v>0</v>
      </c>
      <c r="M8986" s="229">
        <v>964.32</v>
      </c>
      <c r="N8986" s="230">
        <v>0</v>
      </c>
    </row>
    <row r="8987" spans="1:14" x14ac:dyDescent="0.2">
      <c r="A8987" s="231" t="str">
        <f t="shared" si="270"/>
        <v>SA1.508NO_thin125</v>
      </c>
      <c r="B8987" s="223" t="s">
        <v>36</v>
      </c>
      <c r="C8987" s="224">
        <v>1.5</v>
      </c>
      <c r="D8987" s="223">
        <v>8</v>
      </c>
      <c r="E8987" s="223" t="s">
        <v>199</v>
      </c>
      <c r="F8987" s="225" t="s">
        <v>211</v>
      </c>
      <c r="G8987" s="226">
        <v>1.0900000000000001</v>
      </c>
      <c r="H8987" s="226">
        <v>-0.21</v>
      </c>
      <c r="I8987" s="226">
        <v>0.88</v>
      </c>
      <c r="J8987" s="237">
        <v>4.4000000000000004</v>
      </c>
      <c r="K8987" s="237">
        <v>968.71</v>
      </c>
      <c r="L8987" s="228">
        <v>0</v>
      </c>
      <c r="M8987" s="229">
        <v>968.71</v>
      </c>
      <c r="N8987" s="230">
        <v>0</v>
      </c>
    </row>
    <row r="8988" spans="1:14" x14ac:dyDescent="0.2">
      <c r="A8988" s="231" t="str">
        <f t="shared" si="270"/>
        <v>SA1.508NO_thin130</v>
      </c>
      <c r="B8988" s="223" t="s">
        <v>36</v>
      </c>
      <c r="C8988" s="224">
        <v>1.5</v>
      </c>
      <c r="D8988" s="223">
        <v>8</v>
      </c>
      <c r="E8988" s="223" t="s">
        <v>199</v>
      </c>
      <c r="F8988" s="225" t="s">
        <v>212</v>
      </c>
      <c r="G8988" s="226">
        <v>0.96</v>
      </c>
      <c r="H8988" s="226">
        <v>-0.17</v>
      </c>
      <c r="I8988" s="226">
        <v>0.79</v>
      </c>
      <c r="J8988" s="237">
        <v>3.95</v>
      </c>
      <c r="K8988" s="237">
        <v>972.66</v>
      </c>
      <c r="L8988" s="228">
        <v>0</v>
      </c>
      <c r="M8988" s="229">
        <v>972.66</v>
      </c>
      <c r="N8988" s="230">
        <v>0</v>
      </c>
    </row>
    <row r="8989" spans="1:14" x14ac:dyDescent="0.2">
      <c r="A8989" s="231" t="str">
        <f t="shared" si="270"/>
        <v>SA1.508NO_thin135</v>
      </c>
      <c r="B8989" s="223" t="s">
        <v>36</v>
      </c>
      <c r="C8989" s="224">
        <v>1.5</v>
      </c>
      <c r="D8989" s="223">
        <v>8</v>
      </c>
      <c r="E8989" s="223" t="s">
        <v>199</v>
      </c>
      <c r="F8989" s="225" t="s">
        <v>213</v>
      </c>
      <c r="G8989" s="226">
        <v>0.87</v>
      </c>
      <c r="H8989" s="226">
        <v>-0.17</v>
      </c>
      <c r="I8989" s="226">
        <v>0.7</v>
      </c>
      <c r="J8989" s="237">
        <v>3.51</v>
      </c>
      <c r="K8989" s="237">
        <v>976.17</v>
      </c>
      <c r="L8989" s="228">
        <v>0</v>
      </c>
      <c r="M8989" s="229">
        <v>976.17</v>
      </c>
      <c r="N8989" s="230">
        <v>0</v>
      </c>
    </row>
    <row r="8990" spans="1:14" x14ac:dyDescent="0.2">
      <c r="A8990" s="231" t="str">
        <f t="shared" si="270"/>
        <v>SA1.508NO_thin140</v>
      </c>
      <c r="B8990" s="223" t="s">
        <v>36</v>
      </c>
      <c r="C8990" s="224">
        <v>1.5</v>
      </c>
      <c r="D8990" s="223">
        <v>8</v>
      </c>
      <c r="E8990" s="223" t="s">
        <v>199</v>
      </c>
      <c r="F8990" s="225" t="s">
        <v>214</v>
      </c>
      <c r="G8990" s="226">
        <v>0.78</v>
      </c>
      <c r="H8990" s="226">
        <v>-0.13</v>
      </c>
      <c r="I8990" s="226">
        <v>0.65</v>
      </c>
      <c r="J8990" s="237">
        <v>3.23</v>
      </c>
      <c r="K8990" s="237">
        <v>979.4</v>
      </c>
      <c r="L8990" s="228">
        <v>0</v>
      </c>
      <c r="M8990" s="229">
        <v>979.4</v>
      </c>
      <c r="N8990" s="230">
        <v>0</v>
      </c>
    </row>
    <row r="8991" spans="1:14" x14ac:dyDescent="0.2">
      <c r="A8991" s="231" t="str">
        <f t="shared" si="270"/>
        <v>SA1.508NO_thin145</v>
      </c>
      <c r="B8991" s="223" t="s">
        <v>36</v>
      </c>
      <c r="C8991" s="224">
        <v>1.5</v>
      </c>
      <c r="D8991" s="223">
        <v>8</v>
      </c>
      <c r="E8991" s="223" t="s">
        <v>199</v>
      </c>
      <c r="F8991" s="225" t="s">
        <v>215</v>
      </c>
      <c r="G8991" s="226">
        <v>0.68</v>
      </c>
      <c r="H8991" s="226">
        <v>-0.12</v>
      </c>
      <c r="I8991" s="226">
        <v>0.56000000000000005</v>
      </c>
      <c r="J8991" s="237">
        <v>2.81</v>
      </c>
      <c r="K8991" s="237">
        <v>982.21</v>
      </c>
      <c r="L8991" s="228">
        <v>0</v>
      </c>
      <c r="M8991" s="229">
        <v>982.21</v>
      </c>
      <c r="N8991" s="230">
        <v>0</v>
      </c>
    </row>
    <row r="8992" spans="1:14" x14ac:dyDescent="0.2">
      <c r="A8992" s="231" t="str">
        <f t="shared" si="270"/>
        <v>SA1.508NO_thin150</v>
      </c>
      <c r="B8992" s="223" t="s">
        <v>36</v>
      </c>
      <c r="C8992" s="224">
        <v>1.5</v>
      </c>
      <c r="D8992" s="223">
        <v>8</v>
      </c>
      <c r="E8992" s="223" t="s">
        <v>199</v>
      </c>
      <c r="F8992" s="225" t="s">
        <v>216</v>
      </c>
      <c r="G8992" s="226">
        <v>0.57999999999999996</v>
      </c>
      <c r="H8992" s="226">
        <v>-0.1</v>
      </c>
      <c r="I8992" s="226">
        <v>0.48</v>
      </c>
      <c r="J8992" s="237">
        <v>2.4</v>
      </c>
      <c r="K8992" s="237">
        <v>984.61</v>
      </c>
      <c r="L8992" s="228">
        <v>0</v>
      </c>
      <c r="M8992" s="229">
        <v>984.61</v>
      </c>
      <c r="N8992" s="230">
        <v>0</v>
      </c>
    </row>
    <row r="8993" spans="1:14" x14ac:dyDescent="0.2">
      <c r="A8993" s="231" t="str">
        <f t="shared" si="270"/>
        <v>SA1.508NO_thin155</v>
      </c>
      <c r="B8993" s="223" t="s">
        <v>36</v>
      </c>
      <c r="C8993" s="224">
        <v>1.5</v>
      </c>
      <c r="D8993" s="223">
        <v>8</v>
      </c>
      <c r="E8993" s="223" t="s">
        <v>199</v>
      </c>
      <c r="F8993" s="225" t="s">
        <v>217</v>
      </c>
      <c r="G8993" s="226">
        <v>0.51</v>
      </c>
      <c r="H8993" s="226">
        <v>-0.1</v>
      </c>
      <c r="I8993" s="226">
        <v>0.41</v>
      </c>
      <c r="J8993" s="237">
        <v>2.06</v>
      </c>
      <c r="K8993" s="237">
        <v>986.67</v>
      </c>
      <c r="L8993" s="228">
        <v>0</v>
      </c>
      <c r="M8993" s="229">
        <v>986.67</v>
      </c>
      <c r="N8993" s="230">
        <v>0</v>
      </c>
    </row>
    <row r="8994" spans="1:14" x14ac:dyDescent="0.2">
      <c r="A8994" s="231" t="str">
        <f t="shared" si="270"/>
        <v>SA1.508NO_thin160</v>
      </c>
      <c r="B8994" s="223" t="s">
        <v>36</v>
      </c>
      <c r="C8994" s="224">
        <v>1.5</v>
      </c>
      <c r="D8994" s="223">
        <v>8</v>
      </c>
      <c r="E8994" s="223" t="s">
        <v>199</v>
      </c>
      <c r="F8994" s="225" t="s">
        <v>218</v>
      </c>
      <c r="G8994" s="226">
        <v>0.49</v>
      </c>
      <c r="H8994" s="226">
        <v>-0.08</v>
      </c>
      <c r="I8994" s="226">
        <v>0.41</v>
      </c>
      <c r="J8994" s="237">
        <v>2.0699999999999998</v>
      </c>
      <c r="K8994" s="237">
        <v>988.73</v>
      </c>
      <c r="L8994" s="228">
        <v>0</v>
      </c>
      <c r="M8994" s="229">
        <v>988.73</v>
      </c>
      <c r="N8994" s="230">
        <v>0</v>
      </c>
    </row>
    <row r="8995" spans="1:14" x14ac:dyDescent="0.2">
      <c r="A8995" s="231" t="str">
        <f t="shared" si="270"/>
        <v>SA1.508NO_thin165</v>
      </c>
      <c r="B8995" s="223" t="s">
        <v>36</v>
      </c>
      <c r="C8995" s="224">
        <v>1.5</v>
      </c>
      <c r="D8995" s="223">
        <v>8</v>
      </c>
      <c r="E8995" s="223" t="s">
        <v>199</v>
      </c>
      <c r="F8995" s="225" t="s">
        <v>219</v>
      </c>
      <c r="G8995" s="226">
        <v>0.39</v>
      </c>
      <c r="H8995" s="226">
        <v>-7.0000000000000007E-2</v>
      </c>
      <c r="I8995" s="226">
        <v>0.33</v>
      </c>
      <c r="J8995" s="237">
        <v>1.63</v>
      </c>
      <c r="K8995" s="237">
        <v>990.36</v>
      </c>
      <c r="L8995" s="228">
        <v>0</v>
      </c>
      <c r="M8995" s="229">
        <v>990.36</v>
      </c>
      <c r="N8995" s="230">
        <v>0</v>
      </c>
    </row>
    <row r="8996" spans="1:14" x14ac:dyDescent="0.2">
      <c r="A8996" s="231" t="str">
        <f t="shared" si="270"/>
        <v>SA1.508NO_thin170</v>
      </c>
      <c r="B8996" s="223" t="s">
        <v>36</v>
      </c>
      <c r="C8996" s="224">
        <v>1.5</v>
      </c>
      <c r="D8996" s="223">
        <v>8</v>
      </c>
      <c r="E8996" s="223" t="s">
        <v>199</v>
      </c>
      <c r="F8996" s="225" t="s">
        <v>220</v>
      </c>
      <c r="G8996" s="226">
        <v>0.36</v>
      </c>
      <c r="H8996" s="226">
        <v>-0.06</v>
      </c>
      <c r="I8996" s="226">
        <v>0.28999999999999998</v>
      </c>
      <c r="J8996" s="237">
        <v>1.47</v>
      </c>
      <c r="K8996" s="237">
        <v>991.83</v>
      </c>
      <c r="L8996" s="228">
        <v>0</v>
      </c>
      <c r="M8996" s="229">
        <v>991.83</v>
      </c>
      <c r="N8996" s="230">
        <v>0</v>
      </c>
    </row>
    <row r="8997" spans="1:14" x14ac:dyDescent="0.2">
      <c r="A8997" s="231" t="str">
        <f t="shared" si="270"/>
        <v>SA1.508NO_thin175</v>
      </c>
      <c r="B8997" s="223" t="s">
        <v>36</v>
      </c>
      <c r="C8997" s="224">
        <v>1.5</v>
      </c>
      <c r="D8997" s="223">
        <v>8</v>
      </c>
      <c r="E8997" s="223" t="s">
        <v>199</v>
      </c>
      <c r="F8997" s="225" t="s">
        <v>221</v>
      </c>
      <c r="G8997" s="226">
        <v>0.3</v>
      </c>
      <c r="H8997" s="226">
        <v>-0.06</v>
      </c>
      <c r="I8997" s="226">
        <v>0.25</v>
      </c>
      <c r="J8997" s="237">
        <v>1.25</v>
      </c>
      <c r="K8997" s="237">
        <v>993.08</v>
      </c>
      <c r="L8997" s="228">
        <v>0</v>
      </c>
      <c r="M8997" s="229">
        <v>993.08</v>
      </c>
      <c r="N8997" s="230">
        <v>0</v>
      </c>
    </row>
    <row r="8998" spans="1:14" x14ac:dyDescent="0.2">
      <c r="A8998" s="231" t="str">
        <f t="shared" si="270"/>
        <v>SA1.508NO_thin180</v>
      </c>
      <c r="B8998" s="223" t="s">
        <v>36</v>
      </c>
      <c r="C8998" s="224">
        <v>1.5</v>
      </c>
      <c r="D8998" s="223">
        <v>8</v>
      </c>
      <c r="E8998" s="223" t="s">
        <v>199</v>
      </c>
      <c r="F8998" s="225" t="s">
        <v>222</v>
      </c>
      <c r="G8998" s="226">
        <v>0.3</v>
      </c>
      <c r="H8998" s="226">
        <v>-0.05</v>
      </c>
      <c r="I8998" s="226">
        <v>0.26</v>
      </c>
      <c r="J8998" s="237">
        <v>1.29</v>
      </c>
      <c r="K8998" s="237">
        <v>994.36</v>
      </c>
      <c r="L8998" s="228">
        <v>0</v>
      </c>
      <c r="M8998" s="229">
        <v>994.36</v>
      </c>
      <c r="N8998" s="230">
        <v>0</v>
      </c>
    </row>
    <row r="8999" spans="1:14" x14ac:dyDescent="0.2">
      <c r="A8999" s="231" t="str">
        <f t="shared" si="270"/>
        <v>SA1.508NO_thin185</v>
      </c>
      <c r="B8999" s="223" t="s">
        <v>36</v>
      </c>
      <c r="C8999" s="224">
        <v>1.5</v>
      </c>
      <c r="D8999" s="223">
        <v>8</v>
      </c>
      <c r="E8999" s="223" t="s">
        <v>199</v>
      </c>
      <c r="F8999" s="225" t="s">
        <v>223</v>
      </c>
      <c r="G8999" s="226">
        <v>0.27</v>
      </c>
      <c r="H8999" s="226">
        <v>-0.04</v>
      </c>
      <c r="I8999" s="226">
        <v>0.22</v>
      </c>
      <c r="J8999" s="237">
        <v>1.1200000000000001</v>
      </c>
      <c r="K8999" s="237">
        <v>995.48</v>
      </c>
      <c r="L8999" s="228">
        <v>0</v>
      </c>
      <c r="M8999" s="229">
        <v>995.48</v>
      </c>
      <c r="N8999" s="230">
        <v>0</v>
      </c>
    </row>
    <row r="9000" spans="1:14" x14ac:dyDescent="0.2">
      <c r="A9000" s="231" t="str">
        <f t="shared" si="270"/>
        <v>SA1.508NO_thin190</v>
      </c>
      <c r="B9000" s="223" t="s">
        <v>36</v>
      </c>
      <c r="C9000" s="224">
        <v>1.5</v>
      </c>
      <c r="D9000" s="223">
        <v>8</v>
      </c>
      <c r="E9000" s="223" t="s">
        <v>199</v>
      </c>
      <c r="F9000" s="225" t="s">
        <v>224</v>
      </c>
      <c r="G9000" s="226">
        <v>0.28000000000000003</v>
      </c>
      <c r="H9000" s="226">
        <v>-0.04</v>
      </c>
      <c r="I9000" s="226">
        <v>0.25</v>
      </c>
      <c r="J9000" s="237">
        <v>1.24</v>
      </c>
      <c r="K9000" s="237">
        <v>996.72</v>
      </c>
      <c r="L9000" s="228">
        <v>0</v>
      </c>
      <c r="M9000" s="229">
        <v>996.72</v>
      </c>
      <c r="N9000" s="230">
        <v>0</v>
      </c>
    </row>
    <row r="9001" spans="1:14" x14ac:dyDescent="0.2">
      <c r="A9001" s="231" t="str">
        <f t="shared" si="270"/>
        <v>SA1.508NO_thin195</v>
      </c>
      <c r="B9001" s="223" t="s">
        <v>36</v>
      </c>
      <c r="C9001" s="224">
        <v>1.5</v>
      </c>
      <c r="D9001" s="223">
        <v>8</v>
      </c>
      <c r="E9001" s="223" t="s">
        <v>199</v>
      </c>
      <c r="F9001" s="225" t="s">
        <v>225</v>
      </c>
      <c r="G9001" s="226">
        <v>0.25</v>
      </c>
      <c r="H9001" s="226">
        <v>-0.03</v>
      </c>
      <c r="I9001" s="226">
        <v>0.21</v>
      </c>
      <c r="J9001" s="237">
        <v>1.07</v>
      </c>
      <c r="K9001" s="237">
        <v>997.79</v>
      </c>
      <c r="L9001" s="228">
        <v>0</v>
      </c>
      <c r="M9001" s="229">
        <v>997.79</v>
      </c>
      <c r="N9001" s="230">
        <v>0</v>
      </c>
    </row>
    <row r="9002" spans="1:14" x14ac:dyDescent="0.2">
      <c r="A9002" s="231" t="str">
        <f t="shared" si="270"/>
        <v>SA1.508Thinned000</v>
      </c>
      <c r="B9002" s="223" t="s">
        <v>36</v>
      </c>
      <c r="C9002" s="224">
        <v>1.5</v>
      </c>
      <c r="D9002" s="223">
        <v>8</v>
      </c>
      <c r="E9002" s="223" t="s">
        <v>172</v>
      </c>
      <c r="F9002" s="225" t="s">
        <v>0</v>
      </c>
      <c r="M9002" s="229">
        <v>18.489999999999998</v>
      </c>
    </row>
    <row r="9003" spans="1:14" x14ac:dyDescent="0.2">
      <c r="A9003" s="231" t="str">
        <f t="shared" si="270"/>
        <v>SA1.508Thinned005</v>
      </c>
      <c r="B9003" s="223" t="s">
        <v>36</v>
      </c>
      <c r="C9003" s="224">
        <v>1.5</v>
      </c>
      <c r="D9003" s="223">
        <v>8</v>
      </c>
      <c r="E9003" s="223" t="s">
        <v>172</v>
      </c>
      <c r="F9003" s="225" t="s">
        <v>1</v>
      </c>
      <c r="M9003" s="229">
        <v>70.94</v>
      </c>
    </row>
    <row r="9004" spans="1:14" x14ac:dyDescent="0.2">
      <c r="A9004" s="231" t="str">
        <f t="shared" si="270"/>
        <v>SA1.508Thinned010</v>
      </c>
      <c r="B9004" s="223" t="s">
        <v>36</v>
      </c>
      <c r="C9004" s="224">
        <v>1.5</v>
      </c>
      <c r="D9004" s="223">
        <v>8</v>
      </c>
      <c r="E9004" s="223" t="s">
        <v>172</v>
      </c>
      <c r="F9004" s="225" t="s">
        <v>2</v>
      </c>
      <c r="M9004" s="229">
        <v>187.18639762446918</v>
      </c>
    </row>
    <row r="9005" spans="1:14" x14ac:dyDescent="0.2">
      <c r="A9005" s="231" t="str">
        <f t="shared" si="270"/>
        <v>SA1.508Thinned015</v>
      </c>
      <c r="B9005" s="223" t="s">
        <v>36</v>
      </c>
      <c r="C9005" s="224">
        <v>1.5</v>
      </c>
      <c r="D9005" s="223">
        <v>8</v>
      </c>
      <c r="E9005" s="223" t="s">
        <v>172</v>
      </c>
      <c r="F9005" s="225" t="s">
        <v>3</v>
      </c>
      <c r="M9005" s="229">
        <v>238.46541288292912</v>
      </c>
    </row>
    <row r="9006" spans="1:14" x14ac:dyDescent="0.2">
      <c r="A9006" s="231" t="str">
        <f t="shared" si="270"/>
        <v>SA1.508Thinned020</v>
      </c>
      <c r="B9006" s="223" t="s">
        <v>36</v>
      </c>
      <c r="C9006" s="224">
        <v>1.5</v>
      </c>
      <c r="D9006" s="223">
        <v>8</v>
      </c>
      <c r="E9006" s="223" t="s">
        <v>172</v>
      </c>
      <c r="F9006" s="225" t="s">
        <v>4</v>
      </c>
      <c r="M9006" s="229">
        <v>292.76707975807977</v>
      </c>
    </row>
    <row r="9007" spans="1:14" x14ac:dyDescent="0.2">
      <c r="A9007" s="231" t="str">
        <f t="shared" si="270"/>
        <v>SA1.508Thinned025</v>
      </c>
      <c r="B9007" s="223" t="s">
        <v>36</v>
      </c>
      <c r="C9007" s="224">
        <v>1.5</v>
      </c>
      <c r="D9007" s="223">
        <v>8</v>
      </c>
      <c r="E9007" s="223" t="s">
        <v>172</v>
      </c>
      <c r="F9007" s="225" t="s">
        <v>5</v>
      </c>
      <c r="M9007" s="229">
        <v>352.04003691171954</v>
      </c>
    </row>
    <row r="9008" spans="1:14" x14ac:dyDescent="0.2">
      <c r="A9008" s="231" t="str">
        <f t="shared" si="270"/>
        <v>SA1.508Thinned030</v>
      </c>
      <c r="B9008" s="223" t="s">
        <v>36</v>
      </c>
      <c r="C9008" s="224">
        <v>1.5</v>
      </c>
      <c r="D9008" s="223">
        <v>8</v>
      </c>
      <c r="E9008" s="223" t="s">
        <v>172</v>
      </c>
      <c r="F9008" s="225" t="s">
        <v>6</v>
      </c>
      <c r="M9008" s="229">
        <v>415.28620407208047</v>
      </c>
    </row>
    <row r="9009" spans="1:13" x14ac:dyDescent="0.2">
      <c r="A9009" s="231" t="str">
        <f t="shared" si="270"/>
        <v>SA1.508Thinned035</v>
      </c>
      <c r="B9009" s="223" t="s">
        <v>36</v>
      </c>
      <c r="C9009" s="224">
        <v>1.5</v>
      </c>
      <c r="D9009" s="223">
        <v>8</v>
      </c>
      <c r="E9009" s="223" t="s">
        <v>172</v>
      </c>
      <c r="F9009" s="225" t="s">
        <v>7</v>
      </c>
      <c r="M9009" s="229">
        <v>462.8596289290922</v>
      </c>
    </row>
    <row r="9010" spans="1:13" x14ac:dyDescent="0.2">
      <c r="A9010" s="231" t="str">
        <f t="shared" si="270"/>
        <v>SA1.508Thinned040</v>
      </c>
      <c r="B9010" s="223" t="s">
        <v>36</v>
      </c>
      <c r="C9010" s="224">
        <v>1.5</v>
      </c>
      <c r="D9010" s="223">
        <v>8</v>
      </c>
      <c r="E9010" s="223" t="s">
        <v>172</v>
      </c>
      <c r="F9010" s="225" t="s">
        <v>8</v>
      </c>
      <c r="M9010" s="229">
        <v>495.47592298707059</v>
      </c>
    </row>
    <row r="9011" spans="1:13" x14ac:dyDescent="0.2">
      <c r="A9011" s="231" t="str">
        <f t="shared" si="270"/>
        <v>SA1.508Thinned045</v>
      </c>
      <c r="B9011" s="223" t="s">
        <v>36</v>
      </c>
      <c r="C9011" s="224">
        <v>1.5</v>
      </c>
      <c r="D9011" s="223">
        <v>8</v>
      </c>
      <c r="E9011" s="223" t="s">
        <v>172</v>
      </c>
      <c r="F9011" s="225" t="s">
        <v>9</v>
      </c>
      <c r="M9011" s="229">
        <v>509.56745228779545</v>
      </c>
    </row>
    <row r="9012" spans="1:13" x14ac:dyDescent="0.2">
      <c r="A9012" s="231" t="str">
        <f t="shared" si="270"/>
        <v>SA1.508Thinned050</v>
      </c>
      <c r="B9012" s="223" t="s">
        <v>36</v>
      </c>
      <c r="C9012" s="224">
        <v>1.5</v>
      </c>
      <c r="D9012" s="223">
        <v>8</v>
      </c>
      <c r="E9012" s="223" t="s">
        <v>172</v>
      </c>
      <c r="F9012" s="225" t="s">
        <v>10</v>
      </c>
      <c r="M9012" s="229">
        <v>524.57767980582764</v>
      </c>
    </row>
    <row r="9013" spans="1:13" x14ac:dyDescent="0.2">
      <c r="A9013" s="231" t="str">
        <f t="shared" si="270"/>
        <v>SA1.508Thinned055</v>
      </c>
      <c r="B9013" s="223" t="s">
        <v>36</v>
      </c>
      <c r="C9013" s="224">
        <v>1.5</v>
      </c>
      <c r="D9013" s="223">
        <v>8</v>
      </c>
      <c r="E9013" s="223" t="s">
        <v>172</v>
      </c>
      <c r="F9013" s="225" t="s">
        <v>11</v>
      </c>
      <c r="M9013" s="229">
        <v>527.56531957125856</v>
      </c>
    </row>
    <row r="9014" spans="1:13" x14ac:dyDescent="0.2">
      <c r="A9014" s="231" t="str">
        <f t="shared" si="270"/>
        <v>SA1.508Thinned060</v>
      </c>
      <c r="B9014" s="223" t="s">
        <v>36</v>
      </c>
      <c r="C9014" s="224">
        <v>1.5</v>
      </c>
      <c r="D9014" s="223">
        <v>8</v>
      </c>
      <c r="E9014" s="223" t="s">
        <v>172</v>
      </c>
      <c r="F9014" s="225" t="s">
        <v>12</v>
      </c>
      <c r="M9014" s="229">
        <v>535.37426144756273</v>
      </c>
    </row>
    <row r="9015" spans="1:13" x14ac:dyDescent="0.2">
      <c r="A9015" s="231" t="str">
        <f t="shared" si="270"/>
        <v>SA1.508Thinned065</v>
      </c>
      <c r="B9015" s="223" t="s">
        <v>36</v>
      </c>
      <c r="C9015" s="224">
        <v>1.5</v>
      </c>
      <c r="D9015" s="223">
        <v>8</v>
      </c>
      <c r="E9015" s="223" t="s">
        <v>172</v>
      </c>
      <c r="F9015" s="225" t="s">
        <v>13</v>
      </c>
      <c r="M9015" s="229">
        <v>540.14433036506557</v>
      </c>
    </row>
    <row r="9016" spans="1:13" x14ac:dyDescent="0.2">
      <c r="A9016" s="231" t="str">
        <f t="shared" si="270"/>
        <v>SA1.508Thinned070</v>
      </c>
      <c r="B9016" s="223" t="s">
        <v>36</v>
      </c>
      <c r="C9016" s="224">
        <v>1.5</v>
      </c>
      <c r="D9016" s="223">
        <v>8</v>
      </c>
      <c r="E9016" s="223" t="s">
        <v>172</v>
      </c>
      <c r="F9016" s="225" t="s">
        <v>200</v>
      </c>
      <c r="M9016" s="229">
        <v>540.14433036506557</v>
      </c>
    </row>
    <row r="9017" spans="1:13" x14ac:dyDescent="0.2">
      <c r="A9017" s="231" t="str">
        <f t="shared" si="270"/>
        <v>SA1.508Thinned075</v>
      </c>
      <c r="B9017" s="223" t="s">
        <v>36</v>
      </c>
      <c r="C9017" s="224">
        <v>1.5</v>
      </c>
      <c r="D9017" s="223">
        <v>8</v>
      </c>
      <c r="E9017" s="223" t="s">
        <v>172</v>
      </c>
      <c r="F9017" s="225" t="s">
        <v>201</v>
      </c>
      <c r="M9017" s="229">
        <v>540.14433036506557</v>
      </c>
    </row>
    <row r="9018" spans="1:13" x14ac:dyDescent="0.2">
      <c r="A9018" s="231" t="str">
        <f t="shared" si="270"/>
        <v>SA1.508Thinned080</v>
      </c>
      <c r="B9018" s="223" t="s">
        <v>36</v>
      </c>
      <c r="C9018" s="224">
        <v>1.5</v>
      </c>
      <c r="D9018" s="223">
        <v>8</v>
      </c>
      <c r="E9018" s="223" t="s">
        <v>172</v>
      </c>
      <c r="F9018" s="225" t="s">
        <v>202</v>
      </c>
      <c r="M9018" s="229">
        <v>540.14433036506557</v>
      </c>
    </row>
    <row r="9019" spans="1:13" x14ac:dyDescent="0.2">
      <c r="A9019" s="231" t="str">
        <f t="shared" si="270"/>
        <v>SA1.508Thinned085</v>
      </c>
      <c r="B9019" s="223" t="s">
        <v>36</v>
      </c>
      <c r="C9019" s="224">
        <v>1.5</v>
      </c>
      <c r="D9019" s="223">
        <v>8</v>
      </c>
      <c r="E9019" s="223" t="s">
        <v>172</v>
      </c>
      <c r="F9019" s="225" t="s">
        <v>203</v>
      </c>
      <c r="M9019" s="229">
        <v>540.14433036506557</v>
      </c>
    </row>
    <row r="9020" spans="1:13" x14ac:dyDescent="0.2">
      <c r="A9020" s="231" t="str">
        <f t="shared" si="270"/>
        <v>SA1.508Thinned090</v>
      </c>
      <c r="B9020" s="223" t="s">
        <v>36</v>
      </c>
      <c r="C9020" s="224">
        <v>1.5</v>
      </c>
      <c r="D9020" s="223">
        <v>8</v>
      </c>
      <c r="E9020" s="223" t="s">
        <v>172</v>
      </c>
      <c r="F9020" s="225" t="s">
        <v>204</v>
      </c>
      <c r="M9020" s="229">
        <v>540.14433036506557</v>
      </c>
    </row>
    <row r="9021" spans="1:13" x14ac:dyDescent="0.2">
      <c r="A9021" s="231" t="str">
        <f t="shared" si="270"/>
        <v>SA1.508Thinned095</v>
      </c>
      <c r="B9021" s="223" t="s">
        <v>36</v>
      </c>
      <c r="C9021" s="224">
        <v>1.5</v>
      </c>
      <c r="D9021" s="223">
        <v>8</v>
      </c>
      <c r="E9021" s="223" t="s">
        <v>172</v>
      </c>
      <c r="F9021" s="225" t="s">
        <v>205</v>
      </c>
      <c r="M9021" s="229">
        <v>540.14433036506557</v>
      </c>
    </row>
    <row r="9022" spans="1:13" x14ac:dyDescent="0.2">
      <c r="A9022" s="231" t="str">
        <f t="shared" si="270"/>
        <v>SA1.508Thinned100</v>
      </c>
      <c r="B9022" s="223" t="s">
        <v>36</v>
      </c>
      <c r="C9022" s="224">
        <v>1.5</v>
      </c>
      <c r="D9022" s="223">
        <v>8</v>
      </c>
      <c r="E9022" s="223" t="s">
        <v>172</v>
      </c>
      <c r="F9022" s="225" t="s">
        <v>206</v>
      </c>
      <c r="M9022" s="229">
        <v>540.14433036506557</v>
      </c>
    </row>
    <row r="9023" spans="1:13" x14ac:dyDescent="0.2">
      <c r="A9023" s="231" t="str">
        <f t="shared" si="270"/>
        <v>SA1.508Thinned105</v>
      </c>
      <c r="B9023" s="223" t="s">
        <v>36</v>
      </c>
      <c r="C9023" s="224">
        <v>1.5</v>
      </c>
      <c r="D9023" s="223">
        <v>8</v>
      </c>
      <c r="E9023" s="223" t="s">
        <v>172</v>
      </c>
      <c r="F9023" s="225" t="s">
        <v>207</v>
      </c>
      <c r="M9023" s="229">
        <v>540.14433036506557</v>
      </c>
    </row>
    <row r="9024" spans="1:13" x14ac:dyDescent="0.2">
      <c r="A9024" s="231" t="str">
        <f t="shared" si="270"/>
        <v>SA1.508Thinned110</v>
      </c>
      <c r="B9024" s="223" t="s">
        <v>36</v>
      </c>
      <c r="C9024" s="224">
        <v>1.5</v>
      </c>
      <c r="D9024" s="223">
        <v>8</v>
      </c>
      <c r="E9024" s="223" t="s">
        <v>172</v>
      </c>
      <c r="F9024" s="225" t="s">
        <v>208</v>
      </c>
      <c r="M9024" s="229">
        <v>540.14433036506557</v>
      </c>
    </row>
    <row r="9025" spans="1:13" x14ac:dyDescent="0.2">
      <c r="A9025" s="231" t="str">
        <f t="shared" si="270"/>
        <v>SA1.508Thinned115</v>
      </c>
      <c r="B9025" s="223" t="s">
        <v>36</v>
      </c>
      <c r="C9025" s="224">
        <v>1.5</v>
      </c>
      <c r="D9025" s="223">
        <v>8</v>
      </c>
      <c r="E9025" s="223" t="s">
        <v>172</v>
      </c>
      <c r="F9025" s="225" t="s">
        <v>209</v>
      </c>
      <c r="M9025" s="229">
        <v>540.14433036506557</v>
      </c>
    </row>
    <row r="9026" spans="1:13" x14ac:dyDescent="0.2">
      <c r="A9026" s="231" t="str">
        <f t="shared" ref="A9026:A9089" si="271">CONCATENATE(LEFT(B9026,2),TEXT(C9026,"0.0"),TEXT(D9026,"00"),E9026,TEXT(LEFT(F9026,3),"000"))</f>
        <v>SA1.508Thinned120</v>
      </c>
      <c r="B9026" s="223" t="s">
        <v>36</v>
      </c>
      <c r="C9026" s="224">
        <v>1.5</v>
      </c>
      <c r="D9026" s="223">
        <v>8</v>
      </c>
      <c r="E9026" s="223" t="s">
        <v>172</v>
      </c>
      <c r="F9026" s="225" t="s">
        <v>210</v>
      </c>
      <c r="M9026" s="229">
        <v>540.14433036506557</v>
      </c>
    </row>
    <row r="9027" spans="1:13" x14ac:dyDescent="0.2">
      <c r="A9027" s="231" t="str">
        <f t="shared" si="271"/>
        <v>SA1.508Thinned125</v>
      </c>
      <c r="B9027" s="223" t="s">
        <v>36</v>
      </c>
      <c r="C9027" s="224">
        <v>1.5</v>
      </c>
      <c r="D9027" s="223">
        <v>8</v>
      </c>
      <c r="E9027" s="223" t="s">
        <v>172</v>
      </c>
      <c r="F9027" s="225" t="s">
        <v>211</v>
      </c>
      <c r="M9027" s="229">
        <v>540.14433036506557</v>
      </c>
    </row>
    <row r="9028" spans="1:13" x14ac:dyDescent="0.2">
      <c r="A9028" s="231" t="str">
        <f t="shared" si="271"/>
        <v>SA1.508Thinned130</v>
      </c>
      <c r="B9028" s="223" t="s">
        <v>36</v>
      </c>
      <c r="C9028" s="224">
        <v>1.5</v>
      </c>
      <c r="D9028" s="223">
        <v>8</v>
      </c>
      <c r="E9028" s="223" t="s">
        <v>172</v>
      </c>
      <c r="F9028" s="225" t="s">
        <v>212</v>
      </c>
      <c r="M9028" s="229">
        <v>540.14433036506557</v>
      </c>
    </row>
    <row r="9029" spans="1:13" x14ac:dyDescent="0.2">
      <c r="A9029" s="231" t="str">
        <f t="shared" si="271"/>
        <v>SA1.508Thinned135</v>
      </c>
      <c r="B9029" s="223" t="s">
        <v>36</v>
      </c>
      <c r="C9029" s="224">
        <v>1.5</v>
      </c>
      <c r="D9029" s="223">
        <v>8</v>
      </c>
      <c r="E9029" s="223" t="s">
        <v>172</v>
      </c>
      <c r="F9029" s="225" t="s">
        <v>213</v>
      </c>
      <c r="M9029" s="229">
        <v>540.14433036506557</v>
      </c>
    </row>
    <row r="9030" spans="1:13" x14ac:dyDescent="0.2">
      <c r="A9030" s="231" t="str">
        <f t="shared" si="271"/>
        <v>SA1.508Thinned140</v>
      </c>
      <c r="B9030" s="223" t="s">
        <v>36</v>
      </c>
      <c r="C9030" s="224">
        <v>1.5</v>
      </c>
      <c r="D9030" s="223">
        <v>8</v>
      </c>
      <c r="E9030" s="223" t="s">
        <v>172</v>
      </c>
      <c r="F9030" s="225" t="s">
        <v>214</v>
      </c>
      <c r="M9030" s="229">
        <v>540.14433036506557</v>
      </c>
    </row>
    <row r="9031" spans="1:13" x14ac:dyDescent="0.2">
      <c r="A9031" s="231" t="str">
        <f t="shared" si="271"/>
        <v>SA1.508Thinned145</v>
      </c>
      <c r="B9031" s="223" t="s">
        <v>36</v>
      </c>
      <c r="C9031" s="224">
        <v>1.5</v>
      </c>
      <c r="D9031" s="223">
        <v>8</v>
      </c>
      <c r="E9031" s="223" t="s">
        <v>172</v>
      </c>
      <c r="F9031" s="225" t="s">
        <v>215</v>
      </c>
      <c r="M9031" s="229">
        <v>540.14433036506557</v>
      </c>
    </row>
    <row r="9032" spans="1:13" x14ac:dyDescent="0.2">
      <c r="A9032" s="231" t="str">
        <f t="shared" si="271"/>
        <v>SA1.508Thinned150</v>
      </c>
      <c r="B9032" s="223" t="s">
        <v>36</v>
      </c>
      <c r="C9032" s="224">
        <v>1.5</v>
      </c>
      <c r="D9032" s="223">
        <v>8</v>
      </c>
      <c r="E9032" s="223" t="s">
        <v>172</v>
      </c>
      <c r="F9032" s="225" t="s">
        <v>216</v>
      </c>
      <c r="M9032" s="229">
        <v>540.14433036506557</v>
      </c>
    </row>
    <row r="9033" spans="1:13" x14ac:dyDescent="0.2">
      <c r="A9033" s="231" t="str">
        <f t="shared" si="271"/>
        <v>SA1.508Thinned155</v>
      </c>
      <c r="B9033" s="223" t="s">
        <v>36</v>
      </c>
      <c r="C9033" s="224">
        <v>1.5</v>
      </c>
      <c r="D9033" s="223">
        <v>8</v>
      </c>
      <c r="E9033" s="223" t="s">
        <v>172</v>
      </c>
      <c r="F9033" s="225" t="s">
        <v>217</v>
      </c>
      <c r="M9033" s="229">
        <v>540.14433036506557</v>
      </c>
    </row>
    <row r="9034" spans="1:13" x14ac:dyDescent="0.2">
      <c r="A9034" s="231" t="str">
        <f t="shared" si="271"/>
        <v>SA1.508Thinned160</v>
      </c>
      <c r="B9034" s="223" t="s">
        <v>36</v>
      </c>
      <c r="C9034" s="224">
        <v>1.5</v>
      </c>
      <c r="D9034" s="223">
        <v>8</v>
      </c>
      <c r="E9034" s="223" t="s">
        <v>172</v>
      </c>
      <c r="F9034" s="225" t="s">
        <v>218</v>
      </c>
      <c r="M9034" s="229">
        <v>540.14433036506557</v>
      </c>
    </row>
    <row r="9035" spans="1:13" x14ac:dyDescent="0.2">
      <c r="A9035" s="231" t="str">
        <f t="shared" si="271"/>
        <v>SA1.508Thinned165</v>
      </c>
      <c r="B9035" s="223" t="s">
        <v>36</v>
      </c>
      <c r="C9035" s="224">
        <v>1.5</v>
      </c>
      <c r="D9035" s="223">
        <v>8</v>
      </c>
      <c r="E9035" s="223" t="s">
        <v>172</v>
      </c>
      <c r="F9035" s="225" t="s">
        <v>219</v>
      </c>
      <c r="M9035" s="229">
        <v>540.14433036506557</v>
      </c>
    </row>
    <row r="9036" spans="1:13" x14ac:dyDescent="0.2">
      <c r="A9036" s="231" t="str">
        <f t="shared" si="271"/>
        <v>SA1.508Thinned170</v>
      </c>
      <c r="B9036" s="223" t="s">
        <v>36</v>
      </c>
      <c r="C9036" s="224">
        <v>1.5</v>
      </c>
      <c r="D9036" s="223">
        <v>8</v>
      </c>
      <c r="E9036" s="223" t="s">
        <v>172</v>
      </c>
      <c r="F9036" s="225" t="s">
        <v>220</v>
      </c>
      <c r="M9036" s="229">
        <v>540.14433036506557</v>
      </c>
    </row>
    <row r="9037" spans="1:13" x14ac:dyDescent="0.2">
      <c r="A9037" s="231" t="str">
        <f t="shared" si="271"/>
        <v>SA1.508Thinned175</v>
      </c>
      <c r="B9037" s="223" t="s">
        <v>36</v>
      </c>
      <c r="C9037" s="224">
        <v>1.5</v>
      </c>
      <c r="D9037" s="223">
        <v>8</v>
      </c>
      <c r="E9037" s="223" t="s">
        <v>172</v>
      </c>
      <c r="F9037" s="225" t="s">
        <v>221</v>
      </c>
      <c r="M9037" s="229">
        <v>540.14433036506557</v>
      </c>
    </row>
    <row r="9038" spans="1:13" x14ac:dyDescent="0.2">
      <c r="A9038" s="231" t="str">
        <f t="shared" si="271"/>
        <v>SA1.508Thinned180</v>
      </c>
      <c r="B9038" s="223" t="s">
        <v>36</v>
      </c>
      <c r="C9038" s="224">
        <v>1.5</v>
      </c>
      <c r="D9038" s="223">
        <v>8</v>
      </c>
      <c r="E9038" s="223" t="s">
        <v>172</v>
      </c>
      <c r="F9038" s="225" t="s">
        <v>222</v>
      </c>
      <c r="M9038" s="229">
        <v>540.14433036506557</v>
      </c>
    </row>
    <row r="9039" spans="1:13" x14ac:dyDescent="0.2">
      <c r="A9039" s="231" t="str">
        <f t="shared" si="271"/>
        <v>SA1.508Thinned185</v>
      </c>
      <c r="B9039" s="223" t="s">
        <v>36</v>
      </c>
      <c r="C9039" s="224">
        <v>1.5</v>
      </c>
      <c r="D9039" s="223">
        <v>8</v>
      </c>
      <c r="E9039" s="223" t="s">
        <v>172</v>
      </c>
      <c r="F9039" s="225" t="s">
        <v>223</v>
      </c>
      <c r="M9039" s="229">
        <v>540.14433036506557</v>
      </c>
    </row>
    <row r="9040" spans="1:13" x14ac:dyDescent="0.2">
      <c r="A9040" s="231" t="str">
        <f t="shared" si="271"/>
        <v>SA1.508Thinned190</v>
      </c>
      <c r="B9040" s="223" t="s">
        <v>36</v>
      </c>
      <c r="C9040" s="224">
        <v>1.5</v>
      </c>
      <c r="D9040" s="223">
        <v>8</v>
      </c>
      <c r="E9040" s="223" t="s">
        <v>172</v>
      </c>
      <c r="F9040" s="225" t="s">
        <v>224</v>
      </c>
      <c r="M9040" s="229">
        <v>540.14433036506557</v>
      </c>
    </row>
    <row r="9041" spans="1:14" x14ac:dyDescent="0.2">
      <c r="A9041" s="231" t="str">
        <f t="shared" si="271"/>
        <v>SA1.508Thinned195</v>
      </c>
      <c r="B9041" s="223" t="s">
        <v>36</v>
      </c>
      <c r="C9041" s="224">
        <v>1.5</v>
      </c>
      <c r="D9041" s="223">
        <v>8</v>
      </c>
      <c r="E9041" s="223" t="s">
        <v>172</v>
      </c>
      <c r="F9041" s="225" t="s">
        <v>225</v>
      </c>
      <c r="M9041" s="229">
        <v>540.14433036506557</v>
      </c>
    </row>
    <row r="9042" spans="1:14" x14ac:dyDescent="0.2">
      <c r="A9042" s="231" t="str">
        <f t="shared" si="271"/>
        <v>SA1.510NO_thin000</v>
      </c>
      <c r="B9042" s="223" t="s">
        <v>36</v>
      </c>
      <c r="C9042" s="224">
        <v>1.5</v>
      </c>
      <c r="D9042" s="223">
        <v>10</v>
      </c>
      <c r="E9042" s="223" t="s">
        <v>199</v>
      </c>
      <c r="F9042" s="225" t="s">
        <v>0</v>
      </c>
      <c r="G9042" s="226">
        <v>4.07</v>
      </c>
      <c r="H9042" s="226">
        <v>0.52</v>
      </c>
      <c r="I9042" s="226">
        <v>4.59</v>
      </c>
      <c r="J9042" s="237">
        <v>22.97</v>
      </c>
      <c r="K9042" s="237">
        <v>22.97</v>
      </c>
      <c r="L9042" s="228">
        <v>0</v>
      </c>
      <c r="M9042" s="229">
        <v>22.97</v>
      </c>
      <c r="N9042" s="230">
        <v>0</v>
      </c>
    </row>
    <row r="9043" spans="1:14" x14ac:dyDescent="0.2">
      <c r="A9043" s="231" t="str">
        <f t="shared" si="271"/>
        <v>SA1.510NO_thin005</v>
      </c>
      <c r="B9043" s="223" t="s">
        <v>36</v>
      </c>
      <c r="C9043" s="224">
        <v>1.5</v>
      </c>
      <c r="D9043" s="223">
        <v>10</v>
      </c>
      <c r="E9043" s="223" t="s">
        <v>199</v>
      </c>
      <c r="F9043" s="225" t="s">
        <v>1</v>
      </c>
      <c r="G9043" s="226">
        <v>12.42</v>
      </c>
      <c r="H9043" s="226">
        <v>0.65</v>
      </c>
      <c r="I9043" s="226">
        <v>13.06</v>
      </c>
      <c r="J9043" s="237">
        <v>65.319999999999993</v>
      </c>
      <c r="K9043" s="237">
        <v>88.29</v>
      </c>
      <c r="L9043" s="228">
        <v>0</v>
      </c>
      <c r="M9043" s="229">
        <v>88.29</v>
      </c>
      <c r="N9043" s="230">
        <v>0</v>
      </c>
    </row>
    <row r="9044" spans="1:14" x14ac:dyDescent="0.2">
      <c r="A9044" s="231" t="str">
        <f t="shared" si="271"/>
        <v>SA1.510NO_thin010</v>
      </c>
      <c r="B9044" s="223" t="s">
        <v>36</v>
      </c>
      <c r="C9044" s="224">
        <v>1.5</v>
      </c>
      <c r="D9044" s="223">
        <v>10</v>
      </c>
      <c r="E9044" s="223" t="s">
        <v>199</v>
      </c>
      <c r="F9044" s="225" t="s">
        <v>2</v>
      </c>
      <c r="G9044" s="226">
        <v>29.5</v>
      </c>
      <c r="H9044" s="226">
        <v>1.34</v>
      </c>
      <c r="I9044" s="226">
        <v>30.84</v>
      </c>
      <c r="J9044" s="237">
        <v>154.18</v>
      </c>
      <c r="K9044" s="237">
        <v>242.47</v>
      </c>
      <c r="L9044" s="228">
        <v>0</v>
      </c>
      <c r="M9044" s="229">
        <v>242.47</v>
      </c>
      <c r="N9044" s="230">
        <v>0</v>
      </c>
    </row>
    <row r="9045" spans="1:14" x14ac:dyDescent="0.2">
      <c r="A9045" s="231" t="str">
        <f t="shared" si="271"/>
        <v>SA1.510NO_thin015</v>
      </c>
      <c r="B9045" s="223" t="s">
        <v>36</v>
      </c>
      <c r="C9045" s="224">
        <v>1.5</v>
      </c>
      <c r="D9045" s="223">
        <v>10</v>
      </c>
      <c r="E9045" s="223" t="s">
        <v>199</v>
      </c>
      <c r="F9045" s="225" t="s">
        <v>3</v>
      </c>
      <c r="G9045" s="226">
        <v>26.84</v>
      </c>
      <c r="H9045" s="226">
        <v>0.82</v>
      </c>
      <c r="I9045" s="226">
        <v>27.66</v>
      </c>
      <c r="J9045" s="237">
        <v>138.32</v>
      </c>
      <c r="K9045" s="237">
        <v>380.8</v>
      </c>
      <c r="L9045" s="228">
        <v>0</v>
      </c>
      <c r="M9045" s="229">
        <v>380.8</v>
      </c>
      <c r="N9045" s="230">
        <v>0</v>
      </c>
    </row>
    <row r="9046" spans="1:14" x14ac:dyDescent="0.2">
      <c r="A9046" s="231" t="str">
        <f t="shared" si="271"/>
        <v>SA1.510NO_thin020</v>
      </c>
      <c r="B9046" s="223" t="s">
        <v>36</v>
      </c>
      <c r="C9046" s="224">
        <v>1.5</v>
      </c>
      <c r="D9046" s="223">
        <v>10</v>
      </c>
      <c r="E9046" s="223" t="s">
        <v>199</v>
      </c>
      <c r="F9046" s="225" t="s">
        <v>4</v>
      </c>
      <c r="G9046" s="226">
        <v>19.91</v>
      </c>
      <c r="H9046" s="226">
        <v>3.53</v>
      </c>
      <c r="I9046" s="226">
        <v>23.44</v>
      </c>
      <c r="J9046" s="237">
        <v>117.22</v>
      </c>
      <c r="K9046" s="237">
        <v>498.01</v>
      </c>
      <c r="L9046" s="228">
        <v>0</v>
      </c>
      <c r="M9046" s="229">
        <v>498.01</v>
      </c>
      <c r="N9046" s="230">
        <v>0</v>
      </c>
    </row>
    <row r="9047" spans="1:14" x14ac:dyDescent="0.2">
      <c r="A9047" s="231" t="str">
        <f t="shared" si="271"/>
        <v>SA1.510NO_thin025</v>
      </c>
      <c r="B9047" s="223" t="s">
        <v>36</v>
      </c>
      <c r="C9047" s="224">
        <v>1.5</v>
      </c>
      <c r="D9047" s="223">
        <v>10</v>
      </c>
      <c r="E9047" s="223" t="s">
        <v>199</v>
      </c>
      <c r="F9047" s="225" t="s">
        <v>5</v>
      </c>
      <c r="G9047" s="226">
        <v>14.58</v>
      </c>
      <c r="H9047" s="226">
        <v>12.91</v>
      </c>
      <c r="I9047" s="226">
        <v>27.49</v>
      </c>
      <c r="J9047" s="237">
        <v>137.44999999999999</v>
      </c>
      <c r="K9047" s="237">
        <v>635.46</v>
      </c>
      <c r="L9047" s="228">
        <v>0</v>
      </c>
      <c r="M9047" s="229">
        <v>635.46</v>
      </c>
      <c r="N9047" s="230">
        <v>0</v>
      </c>
    </row>
    <row r="9048" spans="1:14" x14ac:dyDescent="0.2">
      <c r="A9048" s="231" t="str">
        <f t="shared" si="271"/>
        <v>SA1.510NO_thin030</v>
      </c>
      <c r="B9048" s="223" t="s">
        <v>36</v>
      </c>
      <c r="C9048" s="224">
        <v>1.5</v>
      </c>
      <c r="D9048" s="223">
        <v>10</v>
      </c>
      <c r="E9048" s="223" t="s">
        <v>199</v>
      </c>
      <c r="F9048" s="225" t="s">
        <v>6</v>
      </c>
      <c r="G9048" s="226">
        <v>12.45</v>
      </c>
      <c r="H9048" s="226">
        <v>5.16</v>
      </c>
      <c r="I9048" s="226">
        <v>17.61</v>
      </c>
      <c r="J9048" s="237">
        <v>88.06</v>
      </c>
      <c r="K9048" s="237">
        <v>723.53</v>
      </c>
      <c r="L9048" s="228">
        <v>0</v>
      </c>
      <c r="M9048" s="229">
        <v>723.53</v>
      </c>
      <c r="N9048" s="230">
        <v>0</v>
      </c>
    </row>
    <row r="9049" spans="1:14" x14ac:dyDescent="0.2">
      <c r="A9049" s="231" t="str">
        <f t="shared" si="271"/>
        <v>SA1.510NO_thin035</v>
      </c>
      <c r="B9049" s="223" t="s">
        <v>36</v>
      </c>
      <c r="C9049" s="224">
        <v>1.5</v>
      </c>
      <c r="D9049" s="223">
        <v>10</v>
      </c>
      <c r="E9049" s="223" t="s">
        <v>199</v>
      </c>
      <c r="F9049" s="225" t="s">
        <v>7</v>
      </c>
      <c r="G9049" s="226">
        <v>12.25</v>
      </c>
      <c r="H9049" s="226">
        <v>0.64</v>
      </c>
      <c r="I9049" s="226">
        <v>12.89</v>
      </c>
      <c r="J9049" s="237">
        <v>64.45</v>
      </c>
      <c r="K9049" s="237">
        <v>787.98</v>
      </c>
      <c r="L9049" s="228">
        <v>0</v>
      </c>
      <c r="M9049" s="229">
        <v>787.98</v>
      </c>
      <c r="N9049" s="230">
        <v>0</v>
      </c>
    </row>
    <row r="9050" spans="1:14" x14ac:dyDescent="0.2">
      <c r="A9050" s="231" t="str">
        <f t="shared" si="271"/>
        <v>SA1.510NO_thin040</v>
      </c>
      <c r="B9050" s="223" t="s">
        <v>36</v>
      </c>
      <c r="C9050" s="224">
        <v>1.5</v>
      </c>
      <c r="D9050" s="223">
        <v>10</v>
      </c>
      <c r="E9050" s="223" t="s">
        <v>199</v>
      </c>
      <c r="F9050" s="225" t="s">
        <v>8</v>
      </c>
      <c r="G9050" s="226">
        <v>10.96</v>
      </c>
      <c r="H9050" s="226">
        <v>-0.88</v>
      </c>
      <c r="I9050" s="226">
        <v>10.08</v>
      </c>
      <c r="J9050" s="237">
        <v>50.39</v>
      </c>
      <c r="K9050" s="237">
        <v>838.37</v>
      </c>
      <c r="L9050" s="228">
        <v>0</v>
      </c>
      <c r="M9050" s="229">
        <v>838.37</v>
      </c>
      <c r="N9050" s="230">
        <v>0</v>
      </c>
    </row>
    <row r="9051" spans="1:14" x14ac:dyDescent="0.2">
      <c r="A9051" s="231" t="str">
        <f t="shared" si="271"/>
        <v>SA1.510NO_thin045</v>
      </c>
      <c r="B9051" s="223" t="s">
        <v>36</v>
      </c>
      <c r="C9051" s="224">
        <v>1.5</v>
      </c>
      <c r="D9051" s="223">
        <v>10</v>
      </c>
      <c r="E9051" s="223" t="s">
        <v>199</v>
      </c>
      <c r="F9051" s="225" t="s">
        <v>9</v>
      </c>
      <c r="G9051" s="226">
        <v>9.69</v>
      </c>
      <c r="H9051" s="226">
        <v>-1.62</v>
      </c>
      <c r="I9051" s="226">
        <v>8.07</v>
      </c>
      <c r="J9051" s="237">
        <v>40.36</v>
      </c>
      <c r="K9051" s="237">
        <v>878.73</v>
      </c>
      <c r="L9051" s="228">
        <v>0</v>
      </c>
      <c r="M9051" s="229">
        <v>878.73</v>
      </c>
      <c r="N9051" s="230">
        <v>0</v>
      </c>
    </row>
    <row r="9052" spans="1:14" x14ac:dyDescent="0.2">
      <c r="A9052" s="231" t="str">
        <f t="shared" si="271"/>
        <v>SA1.510NO_thin050</v>
      </c>
      <c r="B9052" s="223" t="s">
        <v>36</v>
      </c>
      <c r="C9052" s="224">
        <v>1.5</v>
      </c>
      <c r="D9052" s="223">
        <v>10</v>
      </c>
      <c r="E9052" s="223" t="s">
        <v>199</v>
      </c>
      <c r="F9052" s="225" t="s">
        <v>10</v>
      </c>
      <c r="G9052" s="226">
        <v>8.56</v>
      </c>
      <c r="H9052" s="226">
        <v>-1.81</v>
      </c>
      <c r="I9052" s="226">
        <v>6.74</v>
      </c>
      <c r="J9052" s="237">
        <v>33.71</v>
      </c>
      <c r="K9052" s="237">
        <v>912.45</v>
      </c>
      <c r="L9052" s="228">
        <v>0</v>
      </c>
      <c r="M9052" s="229">
        <v>912.45</v>
      </c>
      <c r="N9052" s="230">
        <v>0</v>
      </c>
    </row>
    <row r="9053" spans="1:14" x14ac:dyDescent="0.2">
      <c r="A9053" s="231" t="str">
        <f t="shared" si="271"/>
        <v>SA1.510NO_thin055</v>
      </c>
      <c r="B9053" s="223" t="s">
        <v>36</v>
      </c>
      <c r="C9053" s="224">
        <v>1.5</v>
      </c>
      <c r="D9053" s="223">
        <v>10</v>
      </c>
      <c r="E9053" s="223" t="s">
        <v>199</v>
      </c>
      <c r="F9053" s="225" t="s">
        <v>11</v>
      </c>
      <c r="G9053" s="226">
        <v>7.46</v>
      </c>
      <c r="H9053" s="226">
        <v>-1.44</v>
      </c>
      <c r="I9053" s="226">
        <v>6.03</v>
      </c>
      <c r="J9053" s="237">
        <v>30.13</v>
      </c>
      <c r="K9053" s="237">
        <v>942.57</v>
      </c>
      <c r="L9053" s="228">
        <v>0</v>
      </c>
      <c r="M9053" s="229">
        <v>942.57</v>
      </c>
      <c r="N9053" s="230">
        <v>0</v>
      </c>
    </row>
    <row r="9054" spans="1:14" x14ac:dyDescent="0.2">
      <c r="A9054" s="231" t="str">
        <f t="shared" si="271"/>
        <v>SA1.510NO_thin060</v>
      </c>
      <c r="B9054" s="223" t="s">
        <v>36</v>
      </c>
      <c r="C9054" s="224">
        <v>1.5</v>
      </c>
      <c r="D9054" s="223">
        <v>10</v>
      </c>
      <c r="E9054" s="223" t="s">
        <v>199</v>
      </c>
      <c r="F9054" s="225" t="s">
        <v>12</v>
      </c>
      <c r="G9054" s="226">
        <v>6.28</v>
      </c>
      <c r="H9054" s="226">
        <v>-1.66</v>
      </c>
      <c r="I9054" s="226">
        <v>4.62</v>
      </c>
      <c r="J9054" s="237">
        <v>23.1</v>
      </c>
      <c r="K9054" s="237">
        <v>965.67</v>
      </c>
      <c r="L9054" s="228">
        <v>0</v>
      </c>
      <c r="M9054" s="229">
        <v>965.67</v>
      </c>
      <c r="N9054" s="230">
        <v>0</v>
      </c>
    </row>
    <row r="9055" spans="1:14" x14ac:dyDescent="0.2">
      <c r="A9055" s="231" t="str">
        <f t="shared" si="271"/>
        <v>SA1.510NO_thin065</v>
      </c>
      <c r="B9055" s="223" t="s">
        <v>36</v>
      </c>
      <c r="C9055" s="224">
        <v>1.5</v>
      </c>
      <c r="D9055" s="223">
        <v>10</v>
      </c>
      <c r="E9055" s="223" t="s">
        <v>199</v>
      </c>
      <c r="F9055" s="225" t="s">
        <v>13</v>
      </c>
      <c r="G9055" s="226">
        <v>5.6</v>
      </c>
      <c r="H9055" s="226">
        <v>-1.49</v>
      </c>
      <c r="I9055" s="226">
        <v>4.1100000000000003</v>
      </c>
      <c r="J9055" s="237">
        <v>20.54</v>
      </c>
      <c r="K9055" s="237">
        <v>986.21</v>
      </c>
      <c r="L9055" s="228">
        <v>0</v>
      </c>
      <c r="M9055" s="229">
        <v>986.21</v>
      </c>
      <c r="N9055" s="230">
        <v>0</v>
      </c>
    </row>
    <row r="9056" spans="1:14" x14ac:dyDescent="0.2">
      <c r="A9056" s="231" t="str">
        <f t="shared" si="271"/>
        <v>SA1.510NO_thin070</v>
      </c>
      <c r="B9056" s="223" t="s">
        <v>36</v>
      </c>
      <c r="C9056" s="224">
        <v>1.5</v>
      </c>
      <c r="D9056" s="223">
        <v>10</v>
      </c>
      <c r="E9056" s="223" t="s">
        <v>199</v>
      </c>
      <c r="F9056" s="225" t="s">
        <v>200</v>
      </c>
      <c r="G9056" s="226">
        <v>5.0199999999999996</v>
      </c>
      <c r="H9056" s="226">
        <v>-0.81</v>
      </c>
      <c r="I9056" s="226">
        <v>4.21</v>
      </c>
      <c r="J9056" s="237">
        <v>21.03</v>
      </c>
      <c r="K9056" s="237">
        <v>1007.24</v>
      </c>
      <c r="L9056" s="228">
        <v>0</v>
      </c>
      <c r="M9056" s="229">
        <v>1007.24</v>
      </c>
      <c r="N9056" s="230">
        <v>0</v>
      </c>
    </row>
    <row r="9057" spans="1:14" x14ac:dyDescent="0.2">
      <c r="A9057" s="231" t="str">
        <f t="shared" si="271"/>
        <v>SA1.510NO_thin075</v>
      </c>
      <c r="B9057" s="223" t="s">
        <v>36</v>
      </c>
      <c r="C9057" s="224">
        <v>1.5</v>
      </c>
      <c r="D9057" s="223">
        <v>10</v>
      </c>
      <c r="E9057" s="223" t="s">
        <v>199</v>
      </c>
      <c r="F9057" s="225" t="s">
        <v>201</v>
      </c>
      <c r="G9057" s="226">
        <v>4.49</v>
      </c>
      <c r="H9057" s="226">
        <v>-1.47</v>
      </c>
      <c r="I9057" s="226">
        <v>3.02</v>
      </c>
      <c r="J9057" s="237">
        <v>15.09</v>
      </c>
      <c r="K9057" s="237">
        <v>1022.34</v>
      </c>
      <c r="L9057" s="228">
        <v>0</v>
      </c>
      <c r="M9057" s="229">
        <v>1022.34</v>
      </c>
      <c r="N9057" s="230">
        <v>0</v>
      </c>
    </row>
    <row r="9058" spans="1:14" x14ac:dyDescent="0.2">
      <c r="A9058" s="231" t="str">
        <f t="shared" si="271"/>
        <v>SA1.510NO_thin080</v>
      </c>
      <c r="B9058" s="223" t="s">
        <v>36</v>
      </c>
      <c r="C9058" s="224">
        <v>1.5</v>
      </c>
      <c r="D9058" s="223">
        <v>10</v>
      </c>
      <c r="E9058" s="223" t="s">
        <v>199</v>
      </c>
      <c r="F9058" s="225" t="s">
        <v>202</v>
      </c>
      <c r="G9058" s="226">
        <v>3.95</v>
      </c>
      <c r="H9058" s="226">
        <v>-0.72</v>
      </c>
      <c r="I9058" s="226">
        <v>3.24</v>
      </c>
      <c r="J9058" s="237">
        <v>16.18</v>
      </c>
      <c r="K9058" s="237">
        <v>1038.52</v>
      </c>
      <c r="L9058" s="228">
        <v>0</v>
      </c>
      <c r="M9058" s="229">
        <v>1038.52</v>
      </c>
      <c r="N9058" s="230">
        <v>0</v>
      </c>
    </row>
    <row r="9059" spans="1:14" x14ac:dyDescent="0.2">
      <c r="A9059" s="231" t="str">
        <f t="shared" si="271"/>
        <v>SA1.510NO_thin085</v>
      </c>
      <c r="B9059" s="223" t="s">
        <v>36</v>
      </c>
      <c r="C9059" s="224">
        <v>1.5</v>
      </c>
      <c r="D9059" s="223">
        <v>10</v>
      </c>
      <c r="E9059" s="223" t="s">
        <v>199</v>
      </c>
      <c r="F9059" s="225" t="s">
        <v>203</v>
      </c>
      <c r="G9059" s="226">
        <v>3.52</v>
      </c>
      <c r="H9059" s="226">
        <v>-0.59</v>
      </c>
      <c r="I9059" s="226">
        <v>2.93</v>
      </c>
      <c r="J9059" s="237">
        <v>14.63</v>
      </c>
      <c r="K9059" s="237">
        <v>1053.1400000000001</v>
      </c>
      <c r="L9059" s="228">
        <v>0</v>
      </c>
      <c r="M9059" s="229">
        <v>1053.1400000000001</v>
      </c>
      <c r="N9059" s="230">
        <v>0</v>
      </c>
    </row>
    <row r="9060" spans="1:14" x14ac:dyDescent="0.2">
      <c r="A9060" s="231" t="str">
        <f t="shared" si="271"/>
        <v>SA1.510NO_thin090</v>
      </c>
      <c r="B9060" s="223" t="s">
        <v>36</v>
      </c>
      <c r="C9060" s="224">
        <v>1.5</v>
      </c>
      <c r="D9060" s="223">
        <v>10</v>
      </c>
      <c r="E9060" s="223" t="s">
        <v>199</v>
      </c>
      <c r="F9060" s="225" t="s">
        <v>204</v>
      </c>
      <c r="G9060" s="226">
        <v>3.07</v>
      </c>
      <c r="H9060" s="226">
        <v>-0.56999999999999995</v>
      </c>
      <c r="I9060" s="226">
        <v>2.5</v>
      </c>
      <c r="J9060" s="237">
        <v>12.51</v>
      </c>
      <c r="K9060" s="237">
        <v>1065.6500000000001</v>
      </c>
      <c r="L9060" s="228">
        <v>0</v>
      </c>
      <c r="M9060" s="229">
        <v>1065.6500000000001</v>
      </c>
      <c r="N9060" s="230">
        <v>0</v>
      </c>
    </row>
    <row r="9061" spans="1:14" x14ac:dyDescent="0.2">
      <c r="A9061" s="231" t="str">
        <f t="shared" si="271"/>
        <v>SA1.510NO_thin095</v>
      </c>
      <c r="B9061" s="223" t="s">
        <v>36</v>
      </c>
      <c r="C9061" s="224">
        <v>1.5</v>
      </c>
      <c r="D9061" s="223">
        <v>10</v>
      </c>
      <c r="E9061" s="223" t="s">
        <v>199</v>
      </c>
      <c r="F9061" s="225" t="s">
        <v>205</v>
      </c>
      <c r="G9061" s="226">
        <v>2.77</v>
      </c>
      <c r="H9061" s="226">
        <v>-0.53</v>
      </c>
      <c r="I9061" s="226">
        <v>2.23</v>
      </c>
      <c r="J9061" s="237">
        <v>11.16</v>
      </c>
      <c r="K9061" s="237">
        <v>1076.82</v>
      </c>
      <c r="L9061" s="228">
        <v>0</v>
      </c>
      <c r="M9061" s="229">
        <v>1076.82</v>
      </c>
      <c r="N9061" s="230">
        <v>0</v>
      </c>
    </row>
    <row r="9062" spans="1:14" x14ac:dyDescent="0.2">
      <c r="A9062" s="231" t="str">
        <f t="shared" si="271"/>
        <v>SA1.510NO_thin100</v>
      </c>
      <c r="B9062" s="223" t="s">
        <v>36</v>
      </c>
      <c r="C9062" s="224">
        <v>1.5</v>
      </c>
      <c r="D9062" s="223">
        <v>10</v>
      </c>
      <c r="E9062" s="223" t="s">
        <v>199</v>
      </c>
      <c r="F9062" s="225" t="s">
        <v>206</v>
      </c>
      <c r="G9062" s="226">
        <v>2.5099999999999998</v>
      </c>
      <c r="H9062" s="226">
        <v>-0.32</v>
      </c>
      <c r="I9062" s="226">
        <v>2.19</v>
      </c>
      <c r="J9062" s="237">
        <v>10.96</v>
      </c>
      <c r="K9062" s="237">
        <v>1087.78</v>
      </c>
      <c r="L9062" s="228">
        <v>0</v>
      </c>
      <c r="M9062" s="229">
        <v>1087.78</v>
      </c>
      <c r="N9062" s="230">
        <v>0</v>
      </c>
    </row>
    <row r="9063" spans="1:14" x14ac:dyDescent="0.2">
      <c r="A9063" s="231" t="str">
        <f t="shared" si="271"/>
        <v>SA1.510NO_thin105</v>
      </c>
      <c r="B9063" s="223" t="s">
        <v>36</v>
      </c>
      <c r="C9063" s="224">
        <v>1.5</v>
      </c>
      <c r="D9063" s="223">
        <v>10</v>
      </c>
      <c r="E9063" s="223" t="s">
        <v>199</v>
      </c>
      <c r="F9063" s="225" t="s">
        <v>207</v>
      </c>
      <c r="G9063" s="226">
        <v>2.23</v>
      </c>
      <c r="H9063" s="226">
        <v>-0.3</v>
      </c>
      <c r="I9063" s="226">
        <v>1.93</v>
      </c>
      <c r="J9063" s="237">
        <v>9.65</v>
      </c>
      <c r="K9063" s="237">
        <v>1097.43</v>
      </c>
      <c r="L9063" s="228">
        <v>0</v>
      </c>
      <c r="M9063" s="229">
        <v>1097.43</v>
      </c>
      <c r="N9063" s="230">
        <v>0</v>
      </c>
    </row>
    <row r="9064" spans="1:14" x14ac:dyDescent="0.2">
      <c r="A9064" s="231" t="str">
        <f t="shared" si="271"/>
        <v>SA1.510NO_thin110</v>
      </c>
      <c r="B9064" s="223" t="s">
        <v>36</v>
      </c>
      <c r="C9064" s="224">
        <v>1.5</v>
      </c>
      <c r="D9064" s="223">
        <v>10</v>
      </c>
      <c r="E9064" s="223" t="s">
        <v>199</v>
      </c>
      <c r="F9064" s="225" t="s">
        <v>208</v>
      </c>
      <c r="G9064" s="226">
        <v>1.97</v>
      </c>
      <c r="H9064" s="226">
        <v>-0.46</v>
      </c>
      <c r="I9064" s="226">
        <v>1.51</v>
      </c>
      <c r="J9064" s="237">
        <v>7.53</v>
      </c>
      <c r="K9064" s="237">
        <v>1104.96</v>
      </c>
      <c r="L9064" s="228">
        <v>0</v>
      </c>
      <c r="M9064" s="229">
        <v>1104.96</v>
      </c>
      <c r="N9064" s="230">
        <v>0</v>
      </c>
    </row>
    <row r="9065" spans="1:14" x14ac:dyDescent="0.2">
      <c r="A9065" s="231" t="str">
        <f t="shared" si="271"/>
        <v>SA1.510NO_thin115</v>
      </c>
      <c r="B9065" s="223" t="s">
        <v>36</v>
      </c>
      <c r="C9065" s="224">
        <v>1.5</v>
      </c>
      <c r="D9065" s="223">
        <v>10</v>
      </c>
      <c r="E9065" s="223" t="s">
        <v>199</v>
      </c>
      <c r="F9065" s="225" t="s">
        <v>209</v>
      </c>
      <c r="G9065" s="226">
        <v>1.75</v>
      </c>
      <c r="H9065" s="226">
        <v>-0.45</v>
      </c>
      <c r="I9065" s="226">
        <v>1.31</v>
      </c>
      <c r="J9065" s="237">
        <v>6.54</v>
      </c>
      <c r="K9065" s="237">
        <v>1111.51</v>
      </c>
      <c r="L9065" s="228">
        <v>0</v>
      </c>
      <c r="M9065" s="229">
        <v>1111.51</v>
      </c>
      <c r="N9065" s="230">
        <v>0</v>
      </c>
    </row>
    <row r="9066" spans="1:14" x14ac:dyDescent="0.2">
      <c r="A9066" s="231" t="str">
        <f t="shared" si="271"/>
        <v>SA1.510NO_thin120</v>
      </c>
      <c r="B9066" s="223" t="s">
        <v>36</v>
      </c>
      <c r="C9066" s="224">
        <v>1.5</v>
      </c>
      <c r="D9066" s="223">
        <v>10</v>
      </c>
      <c r="E9066" s="223" t="s">
        <v>199</v>
      </c>
      <c r="F9066" s="225" t="s">
        <v>210</v>
      </c>
      <c r="G9066" s="226">
        <v>1.55</v>
      </c>
      <c r="H9066" s="226">
        <v>-0.35</v>
      </c>
      <c r="I9066" s="226">
        <v>1.2</v>
      </c>
      <c r="J9066" s="237">
        <v>6</v>
      </c>
      <c r="K9066" s="237">
        <v>1117.51</v>
      </c>
      <c r="L9066" s="228">
        <v>0</v>
      </c>
      <c r="M9066" s="229">
        <v>1117.51</v>
      </c>
      <c r="N9066" s="230">
        <v>0</v>
      </c>
    </row>
    <row r="9067" spans="1:14" x14ac:dyDescent="0.2">
      <c r="A9067" s="231" t="str">
        <f t="shared" si="271"/>
        <v>SA1.510NO_thin125</v>
      </c>
      <c r="B9067" s="223" t="s">
        <v>36</v>
      </c>
      <c r="C9067" s="224">
        <v>1.5</v>
      </c>
      <c r="D9067" s="223">
        <v>10</v>
      </c>
      <c r="E9067" s="223" t="s">
        <v>199</v>
      </c>
      <c r="F9067" s="225" t="s">
        <v>211</v>
      </c>
      <c r="G9067" s="226">
        <v>1.32</v>
      </c>
      <c r="H9067" s="226">
        <v>-0.33</v>
      </c>
      <c r="I9067" s="226">
        <v>0.99</v>
      </c>
      <c r="J9067" s="237">
        <v>4.96</v>
      </c>
      <c r="K9067" s="237">
        <v>1122.47</v>
      </c>
      <c r="L9067" s="228">
        <v>0</v>
      </c>
      <c r="M9067" s="229">
        <v>1122.47</v>
      </c>
      <c r="N9067" s="230">
        <v>0</v>
      </c>
    </row>
    <row r="9068" spans="1:14" x14ac:dyDescent="0.2">
      <c r="A9068" s="231" t="str">
        <f t="shared" si="271"/>
        <v>SA1.510NO_thin130</v>
      </c>
      <c r="B9068" s="223" t="s">
        <v>36</v>
      </c>
      <c r="C9068" s="224">
        <v>1.5</v>
      </c>
      <c r="D9068" s="223">
        <v>10</v>
      </c>
      <c r="E9068" s="223" t="s">
        <v>199</v>
      </c>
      <c r="F9068" s="225" t="s">
        <v>212</v>
      </c>
      <c r="G9068" s="226">
        <v>1.18</v>
      </c>
      <c r="H9068" s="226">
        <v>-0.23</v>
      </c>
      <c r="I9068" s="226">
        <v>0.95</v>
      </c>
      <c r="J9068" s="237">
        <v>4.7699999999999996</v>
      </c>
      <c r="K9068" s="237">
        <v>1127.24</v>
      </c>
      <c r="L9068" s="228">
        <v>0</v>
      </c>
      <c r="M9068" s="229">
        <v>1127.24</v>
      </c>
      <c r="N9068" s="230">
        <v>0</v>
      </c>
    </row>
    <row r="9069" spans="1:14" x14ac:dyDescent="0.2">
      <c r="A9069" s="231" t="str">
        <f t="shared" si="271"/>
        <v>SA1.510NO_thin135</v>
      </c>
      <c r="B9069" s="223" t="s">
        <v>36</v>
      </c>
      <c r="C9069" s="224">
        <v>1.5</v>
      </c>
      <c r="D9069" s="223">
        <v>10</v>
      </c>
      <c r="E9069" s="223" t="s">
        <v>199</v>
      </c>
      <c r="F9069" s="225" t="s">
        <v>213</v>
      </c>
      <c r="G9069" s="226">
        <v>1.04</v>
      </c>
      <c r="H9069" s="226">
        <v>-0.16</v>
      </c>
      <c r="I9069" s="226">
        <v>0.88</v>
      </c>
      <c r="J9069" s="237">
        <v>4.38</v>
      </c>
      <c r="K9069" s="237">
        <v>1131.6199999999999</v>
      </c>
      <c r="L9069" s="228">
        <v>0</v>
      </c>
      <c r="M9069" s="229">
        <v>1131.6199999999999</v>
      </c>
      <c r="N9069" s="230">
        <v>0</v>
      </c>
    </row>
    <row r="9070" spans="1:14" x14ac:dyDescent="0.2">
      <c r="A9070" s="231" t="str">
        <f t="shared" si="271"/>
        <v>SA1.510NO_thin140</v>
      </c>
      <c r="B9070" s="223" t="s">
        <v>36</v>
      </c>
      <c r="C9070" s="224">
        <v>1.5</v>
      </c>
      <c r="D9070" s="223">
        <v>10</v>
      </c>
      <c r="E9070" s="223" t="s">
        <v>199</v>
      </c>
      <c r="F9070" s="225" t="s">
        <v>214</v>
      </c>
      <c r="G9070" s="226">
        <v>0.9</v>
      </c>
      <c r="H9070" s="226">
        <v>-0.18</v>
      </c>
      <c r="I9070" s="226">
        <v>0.72</v>
      </c>
      <c r="J9070" s="237">
        <v>3.59</v>
      </c>
      <c r="K9070" s="237">
        <v>1135.21</v>
      </c>
      <c r="L9070" s="228">
        <v>0</v>
      </c>
      <c r="M9070" s="229">
        <v>1135.21</v>
      </c>
      <c r="N9070" s="230">
        <v>0</v>
      </c>
    </row>
    <row r="9071" spans="1:14" x14ac:dyDescent="0.2">
      <c r="A9071" s="231" t="str">
        <f t="shared" si="271"/>
        <v>SA1.510NO_thin145</v>
      </c>
      <c r="B9071" s="223" t="s">
        <v>36</v>
      </c>
      <c r="C9071" s="224">
        <v>1.5</v>
      </c>
      <c r="D9071" s="223">
        <v>10</v>
      </c>
      <c r="E9071" s="223" t="s">
        <v>199</v>
      </c>
      <c r="F9071" s="225" t="s">
        <v>215</v>
      </c>
      <c r="G9071" s="226">
        <v>0.8</v>
      </c>
      <c r="H9071" s="226">
        <v>-0.15</v>
      </c>
      <c r="I9071" s="226">
        <v>0.65</v>
      </c>
      <c r="J9071" s="237">
        <v>3.26</v>
      </c>
      <c r="K9071" s="237">
        <v>1138.47</v>
      </c>
      <c r="L9071" s="228">
        <v>0</v>
      </c>
      <c r="M9071" s="229">
        <v>1138.47</v>
      </c>
      <c r="N9071" s="230">
        <v>0</v>
      </c>
    </row>
    <row r="9072" spans="1:14" x14ac:dyDescent="0.2">
      <c r="A9072" s="231" t="str">
        <f t="shared" si="271"/>
        <v>SA1.510NO_thin150</v>
      </c>
      <c r="B9072" s="223" t="s">
        <v>36</v>
      </c>
      <c r="C9072" s="224">
        <v>1.5</v>
      </c>
      <c r="D9072" s="223">
        <v>10</v>
      </c>
      <c r="E9072" s="223" t="s">
        <v>199</v>
      </c>
      <c r="F9072" s="225" t="s">
        <v>216</v>
      </c>
      <c r="G9072" s="226">
        <v>0.7</v>
      </c>
      <c r="H9072" s="226">
        <v>-0.18</v>
      </c>
      <c r="I9072" s="226">
        <v>0.52</v>
      </c>
      <c r="J9072" s="237">
        <v>2.61</v>
      </c>
      <c r="K9072" s="237">
        <v>1141.07</v>
      </c>
      <c r="L9072" s="228">
        <v>0</v>
      </c>
      <c r="M9072" s="229">
        <v>1141.07</v>
      </c>
      <c r="N9072" s="230">
        <v>0</v>
      </c>
    </row>
    <row r="9073" spans="1:14" x14ac:dyDescent="0.2">
      <c r="A9073" s="231" t="str">
        <f t="shared" si="271"/>
        <v>SA1.510NO_thin155</v>
      </c>
      <c r="B9073" s="223" t="s">
        <v>36</v>
      </c>
      <c r="C9073" s="224">
        <v>1.5</v>
      </c>
      <c r="D9073" s="223">
        <v>10</v>
      </c>
      <c r="E9073" s="223" t="s">
        <v>199</v>
      </c>
      <c r="F9073" s="225" t="s">
        <v>217</v>
      </c>
      <c r="G9073" s="226">
        <v>0.61</v>
      </c>
      <c r="H9073" s="226">
        <v>-0.13</v>
      </c>
      <c r="I9073" s="226">
        <v>0.48</v>
      </c>
      <c r="J9073" s="237">
        <v>2.39</v>
      </c>
      <c r="K9073" s="237">
        <v>1143.47</v>
      </c>
      <c r="L9073" s="228">
        <v>0</v>
      </c>
      <c r="M9073" s="229">
        <v>1143.47</v>
      </c>
      <c r="N9073" s="230">
        <v>0</v>
      </c>
    </row>
    <row r="9074" spans="1:14" x14ac:dyDescent="0.2">
      <c r="A9074" s="231" t="str">
        <f t="shared" si="271"/>
        <v>SA1.510NO_thin160</v>
      </c>
      <c r="B9074" s="223" t="s">
        <v>36</v>
      </c>
      <c r="C9074" s="224">
        <v>1.5</v>
      </c>
      <c r="D9074" s="223">
        <v>10</v>
      </c>
      <c r="E9074" s="223" t="s">
        <v>199</v>
      </c>
      <c r="F9074" s="225" t="s">
        <v>218</v>
      </c>
      <c r="G9074" s="226">
        <v>0.57999999999999996</v>
      </c>
      <c r="H9074" s="226">
        <v>-0.11</v>
      </c>
      <c r="I9074" s="226">
        <v>0.47</v>
      </c>
      <c r="J9074" s="237">
        <v>2.37</v>
      </c>
      <c r="K9074" s="237">
        <v>1145.8399999999999</v>
      </c>
      <c r="L9074" s="228">
        <v>0</v>
      </c>
      <c r="M9074" s="229">
        <v>1145.8399999999999</v>
      </c>
      <c r="N9074" s="230">
        <v>0</v>
      </c>
    </row>
    <row r="9075" spans="1:14" x14ac:dyDescent="0.2">
      <c r="A9075" s="231" t="str">
        <f t="shared" si="271"/>
        <v>SA1.510NO_thin165</v>
      </c>
      <c r="B9075" s="223" t="s">
        <v>36</v>
      </c>
      <c r="C9075" s="224">
        <v>1.5</v>
      </c>
      <c r="D9075" s="223">
        <v>10</v>
      </c>
      <c r="E9075" s="223" t="s">
        <v>199</v>
      </c>
      <c r="F9075" s="225" t="s">
        <v>219</v>
      </c>
      <c r="G9075" s="226">
        <v>0.53</v>
      </c>
      <c r="H9075" s="226">
        <v>-0.09</v>
      </c>
      <c r="I9075" s="226">
        <v>0.44</v>
      </c>
      <c r="J9075" s="237">
        <v>2.1800000000000002</v>
      </c>
      <c r="K9075" s="237">
        <v>1148.01</v>
      </c>
      <c r="L9075" s="228">
        <v>0</v>
      </c>
      <c r="M9075" s="229">
        <v>1148.01</v>
      </c>
      <c r="N9075" s="230">
        <v>0</v>
      </c>
    </row>
    <row r="9076" spans="1:14" x14ac:dyDescent="0.2">
      <c r="A9076" s="231" t="str">
        <f t="shared" si="271"/>
        <v>SA1.510NO_thin170</v>
      </c>
      <c r="B9076" s="223" t="s">
        <v>36</v>
      </c>
      <c r="C9076" s="224">
        <v>1.5</v>
      </c>
      <c r="D9076" s="223">
        <v>10</v>
      </c>
      <c r="E9076" s="223" t="s">
        <v>199</v>
      </c>
      <c r="F9076" s="225" t="s">
        <v>220</v>
      </c>
      <c r="G9076" s="226">
        <v>0.49</v>
      </c>
      <c r="H9076" s="226">
        <v>-0.08</v>
      </c>
      <c r="I9076" s="226">
        <v>0.41</v>
      </c>
      <c r="J9076" s="237">
        <v>2.0299999999999998</v>
      </c>
      <c r="K9076" s="237">
        <v>1150.04</v>
      </c>
      <c r="L9076" s="228">
        <v>0</v>
      </c>
      <c r="M9076" s="229">
        <v>1150.04</v>
      </c>
      <c r="N9076" s="230">
        <v>0</v>
      </c>
    </row>
    <row r="9077" spans="1:14" x14ac:dyDescent="0.2">
      <c r="A9077" s="231" t="str">
        <f t="shared" si="271"/>
        <v>SA1.510NO_thin175</v>
      </c>
      <c r="B9077" s="223" t="s">
        <v>36</v>
      </c>
      <c r="C9077" s="224">
        <v>1.5</v>
      </c>
      <c r="D9077" s="223">
        <v>10</v>
      </c>
      <c r="E9077" s="223" t="s">
        <v>199</v>
      </c>
      <c r="F9077" s="225" t="s">
        <v>221</v>
      </c>
      <c r="G9077" s="226">
        <v>0.4</v>
      </c>
      <c r="H9077" s="226">
        <v>-7.0000000000000007E-2</v>
      </c>
      <c r="I9077" s="226">
        <v>0.33</v>
      </c>
      <c r="J9077" s="237">
        <v>1.67</v>
      </c>
      <c r="K9077" s="237">
        <v>1151.71</v>
      </c>
      <c r="L9077" s="228">
        <v>0</v>
      </c>
      <c r="M9077" s="229">
        <v>1151.71</v>
      </c>
      <c r="N9077" s="230">
        <v>0</v>
      </c>
    </row>
    <row r="9078" spans="1:14" x14ac:dyDescent="0.2">
      <c r="A9078" s="231" t="str">
        <f t="shared" si="271"/>
        <v>SA1.510NO_thin180</v>
      </c>
      <c r="B9078" s="223" t="s">
        <v>36</v>
      </c>
      <c r="C9078" s="224">
        <v>1.5</v>
      </c>
      <c r="D9078" s="223">
        <v>10</v>
      </c>
      <c r="E9078" s="223" t="s">
        <v>199</v>
      </c>
      <c r="F9078" s="225" t="s">
        <v>222</v>
      </c>
      <c r="G9078" s="226">
        <v>0.31</v>
      </c>
      <c r="H9078" s="226">
        <v>-0.06</v>
      </c>
      <c r="I9078" s="226">
        <v>0.24</v>
      </c>
      <c r="J9078" s="237">
        <v>1.22</v>
      </c>
      <c r="K9078" s="237">
        <v>1152.93</v>
      </c>
      <c r="L9078" s="228">
        <v>0</v>
      </c>
      <c r="M9078" s="229">
        <v>1152.93</v>
      </c>
      <c r="N9078" s="230">
        <v>0</v>
      </c>
    </row>
    <row r="9079" spans="1:14" x14ac:dyDescent="0.2">
      <c r="A9079" s="231" t="str">
        <f t="shared" si="271"/>
        <v>SA1.510NO_thin185</v>
      </c>
      <c r="B9079" s="223" t="s">
        <v>36</v>
      </c>
      <c r="C9079" s="224">
        <v>1.5</v>
      </c>
      <c r="D9079" s="223">
        <v>10</v>
      </c>
      <c r="E9079" s="223" t="s">
        <v>199</v>
      </c>
      <c r="F9079" s="225" t="s">
        <v>223</v>
      </c>
      <c r="G9079" s="226">
        <v>0.31</v>
      </c>
      <c r="H9079" s="226">
        <v>-0.06</v>
      </c>
      <c r="I9079" s="226">
        <v>0.26</v>
      </c>
      <c r="J9079" s="237">
        <v>1.28</v>
      </c>
      <c r="K9079" s="237">
        <v>1154.22</v>
      </c>
      <c r="L9079" s="228">
        <v>0</v>
      </c>
      <c r="M9079" s="229">
        <v>1154.22</v>
      </c>
      <c r="N9079" s="230">
        <v>0</v>
      </c>
    </row>
    <row r="9080" spans="1:14" x14ac:dyDescent="0.2">
      <c r="A9080" s="231" t="str">
        <f t="shared" si="271"/>
        <v>SA1.510NO_thin190</v>
      </c>
      <c r="B9080" s="223" t="s">
        <v>36</v>
      </c>
      <c r="C9080" s="224">
        <v>1.5</v>
      </c>
      <c r="D9080" s="223">
        <v>10</v>
      </c>
      <c r="E9080" s="223" t="s">
        <v>199</v>
      </c>
      <c r="F9080" s="225" t="s">
        <v>224</v>
      </c>
      <c r="G9080" s="226">
        <v>0.26</v>
      </c>
      <c r="H9080" s="226">
        <v>-0.05</v>
      </c>
      <c r="I9080" s="226">
        <v>0.21</v>
      </c>
      <c r="J9080" s="237">
        <v>1.04</v>
      </c>
      <c r="K9080" s="237">
        <v>1155.25</v>
      </c>
      <c r="L9080" s="228">
        <v>0</v>
      </c>
      <c r="M9080" s="229">
        <v>1155.25</v>
      </c>
      <c r="N9080" s="230">
        <v>0</v>
      </c>
    </row>
    <row r="9081" spans="1:14" x14ac:dyDescent="0.2">
      <c r="A9081" s="231" t="str">
        <f t="shared" si="271"/>
        <v>SA1.510NO_thin195</v>
      </c>
      <c r="B9081" s="223" t="s">
        <v>36</v>
      </c>
      <c r="C9081" s="224">
        <v>1.5</v>
      </c>
      <c r="D9081" s="223">
        <v>10</v>
      </c>
      <c r="E9081" s="223" t="s">
        <v>199</v>
      </c>
      <c r="F9081" s="225" t="s">
        <v>225</v>
      </c>
      <c r="G9081" s="226">
        <v>0.22</v>
      </c>
      <c r="H9081" s="226">
        <v>-0.04</v>
      </c>
      <c r="I9081" s="226">
        <v>0.18</v>
      </c>
      <c r="J9081" s="237">
        <v>0.9</v>
      </c>
      <c r="K9081" s="237">
        <v>1156.1600000000001</v>
      </c>
      <c r="L9081" s="228">
        <v>0</v>
      </c>
      <c r="M9081" s="229">
        <v>1156.1600000000001</v>
      </c>
      <c r="N9081" s="230">
        <v>0</v>
      </c>
    </row>
    <row r="9082" spans="1:14" x14ac:dyDescent="0.2">
      <c r="A9082" s="231" t="str">
        <f t="shared" si="271"/>
        <v>SA1.510Thinned000</v>
      </c>
      <c r="B9082" s="223" t="s">
        <v>36</v>
      </c>
      <c r="C9082" s="224">
        <v>1.5</v>
      </c>
      <c r="D9082" s="223">
        <v>10</v>
      </c>
      <c r="E9082" s="223" t="s">
        <v>172</v>
      </c>
      <c r="F9082" s="225" t="s">
        <v>0</v>
      </c>
      <c r="M9082" s="229">
        <v>22.97</v>
      </c>
    </row>
    <row r="9083" spans="1:14" x14ac:dyDescent="0.2">
      <c r="A9083" s="231" t="str">
        <f t="shared" si="271"/>
        <v>SA1.510Thinned005</v>
      </c>
      <c r="B9083" s="223" t="s">
        <v>36</v>
      </c>
      <c r="C9083" s="224">
        <v>1.5</v>
      </c>
      <c r="D9083" s="223">
        <v>10</v>
      </c>
      <c r="E9083" s="223" t="s">
        <v>172</v>
      </c>
      <c r="F9083" s="225" t="s">
        <v>1</v>
      </c>
      <c r="M9083" s="229">
        <v>88.29</v>
      </c>
    </row>
    <row r="9084" spans="1:14" x14ac:dyDescent="0.2">
      <c r="A9084" s="231" t="str">
        <f t="shared" si="271"/>
        <v>SA1.510Thinned010</v>
      </c>
      <c r="B9084" s="223" t="s">
        <v>36</v>
      </c>
      <c r="C9084" s="224">
        <v>1.5</v>
      </c>
      <c r="D9084" s="223">
        <v>10</v>
      </c>
      <c r="E9084" s="223" t="s">
        <v>172</v>
      </c>
      <c r="F9084" s="225" t="s">
        <v>2</v>
      </c>
      <c r="M9084" s="229">
        <v>233.94199181488091</v>
      </c>
    </row>
    <row r="9085" spans="1:14" x14ac:dyDescent="0.2">
      <c r="A9085" s="231" t="str">
        <f t="shared" si="271"/>
        <v>SA1.510Thinned015</v>
      </c>
      <c r="B9085" s="223" t="s">
        <v>36</v>
      </c>
      <c r="C9085" s="224">
        <v>1.5</v>
      </c>
      <c r="D9085" s="223">
        <v>10</v>
      </c>
      <c r="E9085" s="223" t="s">
        <v>172</v>
      </c>
      <c r="F9085" s="225" t="s">
        <v>3</v>
      </c>
      <c r="M9085" s="229">
        <v>289.9905129520962</v>
      </c>
    </row>
    <row r="9086" spans="1:14" x14ac:dyDescent="0.2">
      <c r="A9086" s="231" t="str">
        <f t="shared" si="271"/>
        <v>SA1.510Thinned020</v>
      </c>
      <c r="B9086" s="223" t="s">
        <v>36</v>
      </c>
      <c r="C9086" s="224">
        <v>1.5</v>
      </c>
      <c r="D9086" s="223">
        <v>10</v>
      </c>
      <c r="E9086" s="223" t="s">
        <v>172</v>
      </c>
      <c r="F9086" s="225" t="s">
        <v>4</v>
      </c>
      <c r="M9086" s="229">
        <v>347.53398658098661</v>
      </c>
    </row>
    <row r="9087" spans="1:14" x14ac:dyDescent="0.2">
      <c r="A9087" s="231" t="str">
        <f t="shared" si="271"/>
        <v>SA1.510Thinned025</v>
      </c>
      <c r="B9087" s="223" t="s">
        <v>36</v>
      </c>
      <c r="C9087" s="224">
        <v>1.5</v>
      </c>
      <c r="D9087" s="223">
        <v>10</v>
      </c>
      <c r="E9087" s="223" t="s">
        <v>172</v>
      </c>
      <c r="F9087" s="225" t="s">
        <v>5</v>
      </c>
      <c r="M9087" s="229">
        <v>423.30336409309967</v>
      </c>
    </row>
    <row r="9088" spans="1:14" x14ac:dyDescent="0.2">
      <c r="A9088" s="231" t="str">
        <f t="shared" si="271"/>
        <v>SA1.510Thinned030</v>
      </c>
      <c r="B9088" s="223" t="s">
        <v>36</v>
      </c>
      <c r="C9088" s="224">
        <v>1.5</v>
      </c>
      <c r="D9088" s="223">
        <v>10</v>
      </c>
      <c r="E9088" s="223" t="s">
        <v>172</v>
      </c>
      <c r="F9088" s="225" t="s">
        <v>6</v>
      </c>
      <c r="M9088" s="229">
        <v>477.78153132069582</v>
      </c>
    </row>
    <row r="9089" spans="1:13" x14ac:dyDescent="0.2">
      <c r="A9089" s="231" t="str">
        <f t="shared" si="271"/>
        <v>SA1.510Thinned035</v>
      </c>
      <c r="B9089" s="223" t="s">
        <v>36</v>
      </c>
      <c r="C9089" s="224">
        <v>1.5</v>
      </c>
      <c r="D9089" s="223">
        <v>10</v>
      </c>
      <c r="E9089" s="223" t="s">
        <v>172</v>
      </c>
      <c r="F9089" s="225" t="s">
        <v>7</v>
      </c>
      <c r="M9089" s="229">
        <v>528.90764001790376</v>
      </c>
    </row>
    <row r="9090" spans="1:13" x14ac:dyDescent="0.2">
      <c r="A9090" s="231" t="str">
        <f t="shared" ref="A9090:A9153" si="272">CONCATENATE(LEFT(B9090,2),TEXT(C9090,"0.0"),TEXT(D9090,"00"),E9090,TEXT(LEFT(F9090,3),"000"))</f>
        <v>SA1.510Thinned040</v>
      </c>
      <c r="B9090" s="223" t="s">
        <v>36</v>
      </c>
      <c r="C9090" s="224">
        <v>1.5</v>
      </c>
      <c r="D9090" s="223">
        <v>10</v>
      </c>
      <c r="E9090" s="223" t="s">
        <v>172</v>
      </c>
      <c r="F9090" s="225" t="s">
        <v>8</v>
      </c>
      <c r="M9090" s="229">
        <v>565.20552637585422</v>
      </c>
    </row>
    <row r="9091" spans="1:13" x14ac:dyDescent="0.2">
      <c r="A9091" s="231" t="str">
        <f t="shared" si="272"/>
        <v>SA1.510Thinned045</v>
      </c>
      <c r="B9091" s="223" t="s">
        <v>36</v>
      </c>
      <c r="C9091" s="224">
        <v>1.5</v>
      </c>
      <c r="D9091" s="223">
        <v>10</v>
      </c>
      <c r="E9091" s="223" t="s">
        <v>172</v>
      </c>
      <c r="F9091" s="225" t="s">
        <v>9</v>
      </c>
      <c r="M9091" s="229">
        <v>581.25059368198572</v>
      </c>
    </row>
    <row r="9092" spans="1:13" x14ac:dyDescent="0.2">
      <c r="A9092" s="231" t="str">
        <f t="shared" si="272"/>
        <v>SA1.510Thinned050</v>
      </c>
      <c r="B9092" s="223" t="s">
        <v>36</v>
      </c>
      <c r="C9092" s="224">
        <v>1.5</v>
      </c>
      <c r="D9092" s="223">
        <v>10</v>
      </c>
      <c r="E9092" s="223" t="s">
        <v>172</v>
      </c>
      <c r="F9092" s="225" t="s">
        <v>10</v>
      </c>
      <c r="M9092" s="229">
        <v>600.03121928874839</v>
      </c>
    </row>
    <row r="9093" spans="1:13" x14ac:dyDescent="0.2">
      <c r="A9093" s="231" t="str">
        <f t="shared" si="272"/>
        <v>SA1.510Thinned055</v>
      </c>
      <c r="B9093" s="223" t="s">
        <v>36</v>
      </c>
      <c r="C9093" s="224">
        <v>1.5</v>
      </c>
      <c r="D9093" s="223">
        <v>10</v>
      </c>
      <c r="E9093" s="223" t="s">
        <v>172</v>
      </c>
      <c r="F9093" s="225" t="s">
        <v>11</v>
      </c>
      <c r="M9093" s="229">
        <v>606.92677252878138</v>
      </c>
    </row>
    <row r="9094" spans="1:13" x14ac:dyDescent="0.2">
      <c r="A9094" s="231" t="str">
        <f t="shared" si="272"/>
        <v>SA1.510Thinned060</v>
      </c>
      <c r="B9094" s="223" t="s">
        <v>36</v>
      </c>
      <c r="C9094" s="224">
        <v>1.5</v>
      </c>
      <c r="D9094" s="223">
        <v>10</v>
      </c>
      <c r="E9094" s="223" t="s">
        <v>172</v>
      </c>
      <c r="F9094" s="225" t="s">
        <v>12</v>
      </c>
      <c r="M9094" s="229">
        <v>615.13321639586411</v>
      </c>
    </row>
    <row r="9095" spans="1:13" x14ac:dyDescent="0.2">
      <c r="A9095" s="231" t="str">
        <f t="shared" si="272"/>
        <v>SA1.510Thinned065</v>
      </c>
      <c r="B9095" s="223" t="s">
        <v>36</v>
      </c>
      <c r="C9095" s="224">
        <v>1.5</v>
      </c>
      <c r="D9095" s="223">
        <v>10</v>
      </c>
      <c r="E9095" s="223" t="s">
        <v>172</v>
      </c>
      <c r="F9095" s="225" t="s">
        <v>13</v>
      </c>
      <c r="M9095" s="229">
        <v>621.54569750811663</v>
      </c>
    </row>
    <row r="9096" spans="1:13" x14ac:dyDescent="0.2">
      <c r="A9096" s="231" t="str">
        <f t="shared" si="272"/>
        <v>SA1.510Thinned070</v>
      </c>
      <c r="B9096" s="223" t="s">
        <v>36</v>
      </c>
      <c r="C9096" s="224">
        <v>1.5</v>
      </c>
      <c r="D9096" s="223">
        <v>10</v>
      </c>
      <c r="E9096" s="223" t="s">
        <v>172</v>
      </c>
      <c r="F9096" s="225" t="s">
        <v>200</v>
      </c>
      <c r="M9096" s="229">
        <v>623.20411105286507</v>
      </c>
    </row>
    <row r="9097" spans="1:13" x14ac:dyDescent="0.2">
      <c r="A9097" s="231" t="str">
        <f t="shared" si="272"/>
        <v>SA1.510Thinned075</v>
      </c>
      <c r="B9097" s="223" t="s">
        <v>36</v>
      </c>
      <c r="C9097" s="224">
        <v>1.5</v>
      </c>
      <c r="D9097" s="223">
        <v>10</v>
      </c>
      <c r="E9097" s="223" t="s">
        <v>172</v>
      </c>
      <c r="F9097" s="225" t="s">
        <v>201</v>
      </c>
      <c r="M9097" s="229">
        <v>623.20411105286507</v>
      </c>
    </row>
    <row r="9098" spans="1:13" x14ac:dyDescent="0.2">
      <c r="A9098" s="231" t="str">
        <f t="shared" si="272"/>
        <v>SA1.510Thinned080</v>
      </c>
      <c r="B9098" s="223" t="s">
        <v>36</v>
      </c>
      <c r="C9098" s="224">
        <v>1.5</v>
      </c>
      <c r="D9098" s="223">
        <v>10</v>
      </c>
      <c r="E9098" s="223" t="s">
        <v>172</v>
      </c>
      <c r="F9098" s="225" t="s">
        <v>202</v>
      </c>
      <c r="M9098" s="229">
        <v>623.20411105286507</v>
      </c>
    </row>
    <row r="9099" spans="1:13" x14ac:dyDescent="0.2">
      <c r="A9099" s="231" t="str">
        <f t="shared" si="272"/>
        <v>SA1.510Thinned085</v>
      </c>
      <c r="B9099" s="223" t="s">
        <v>36</v>
      </c>
      <c r="C9099" s="224">
        <v>1.5</v>
      </c>
      <c r="D9099" s="223">
        <v>10</v>
      </c>
      <c r="E9099" s="223" t="s">
        <v>172</v>
      </c>
      <c r="F9099" s="225" t="s">
        <v>203</v>
      </c>
      <c r="M9099" s="229">
        <v>623.20411105286507</v>
      </c>
    </row>
    <row r="9100" spans="1:13" x14ac:dyDescent="0.2">
      <c r="A9100" s="231" t="str">
        <f t="shared" si="272"/>
        <v>SA1.510Thinned090</v>
      </c>
      <c r="B9100" s="223" t="s">
        <v>36</v>
      </c>
      <c r="C9100" s="224">
        <v>1.5</v>
      </c>
      <c r="D9100" s="223">
        <v>10</v>
      </c>
      <c r="E9100" s="223" t="s">
        <v>172</v>
      </c>
      <c r="F9100" s="225" t="s">
        <v>204</v>
      </c>
      <c r="M9100" s="229">
        <v>623.20411105286507</v>
      </c>
    </row>
    <row r="9101" spans="1:13" x14ac:dyDescent="0.2">
      <c r="A9101" s="231" t="str">
        <f t="shared" si="272"/>
        <v>SA1.510Thinned095</v>
      </c>
      <c r="B9101" s="223" t="s">
        <v>36</v>
      </c>
      <c r="C9101" s="224">
        <v>1.5</v>
      </c>
      <c r="D9101" s="223">
        <v>10</v>
      </c>
      <c r="E9101" s="223" t="s">
        <v>172</v>
      </c>
      <c r="F9101" s="225" t="s">
        <v>205</v>
      </c>
      <c r="M9101" s="229">
        <v>623.20411105286507</v>
      </c>
    </row>
    <row r="9102" spans="1:13" x14ac:dyDescent="0.2">
      <c r="A9102" s="231" t="str">
        <f t="shared" si="272"/>
        <v>SA1.510Thinned100</v>
      </c>
      <c r="B9102" s="223" t="s">
        <v>36</v>
      </c>
      <c r="C9102" s="224">
        <v>1.5</v>
      </c>
      <c r="D9102" s="223">
        <v>10</v>
      </c>
      <c r="E9102" s="223" t="s">
        <v>172</v>
      </c>
      <c r="F9102" s="225" t="s">
        <v>206</v>
      </c>
      <c r="M9102" s="229">
        <v>623.20411105286507</v>
      </c>
    </row>
    <row r="9103" spans="1:13" x14ac:dyDescent="0.2">
      <c r="A9103" s="231" t="str">
        <f t="shared" si="272"/>
        <v>SA1.510Thinned105</v>
      </c>
      <c r="B9103" s="223" t="s">
        <v>36</v>
      </c>
      <c r="C9103" s="224">
        <v>1.5</v>
      </c>
      <c r="D9103" s="223">
        <v>10</v>
      </c>
      <c r="E9103" s="223" t="s">
        <v>172</v>
      </c>
      <c r="F9103" s="225" t="s">
        <v>207</v>
      </c>
      <c r="M9103" s="229">
        <v>623.20411105286507</v>
      </c>
    </row>
    <row r="9104" spans="1:13" x14ac:dyDescent="0.2">
      <c r="A9104" s="231" t="str">
        <f t="shared" si="272"/>
        <v>SA1.510Thinned110</v>
      </c>
      <c r="B9104" s="223" t="s">
        <v>36</v>
      </c>
      <c r="C9104" s="224">
        <v>1.5</v>
      </c>
      <c r="D9104" s="223">
        <v>10</v>
      </c>
      <c r="E9104" s="223" t="s">
        <v>172</v>
      </c>
      <c r="F9104" s="225" t="s">
        <v>208</v>
      </c>
      <c r="M9104" s="229">
        <v>623.20411105286507</v>
      </c>
    </row>
    <row r="9105" spans="1:13" x14ac:dyDescent="0.2">
      <c r="A9105" s="231" t="str">
        <f t="shared" si="272"/>
        <v>SA1.510Thinned115</v>
      </c>
      <c r="B9105" s="223" t="s">
        <v>36</v>
      </c>
      <c r="C9105" s="224">
        <v>1.5</v>
      </c>
      <c r="D9105" s="223">
        <v>10</v>
      </c>
      <c r="E9105" s="223" t="s">
        <v>172</v>
      </c>
      <c r="F9105" s="225" t="s">
        <v>209</v>
      </c>
      <c r="M9105" s="229">
        <v>623.20411105286507</v>
      </c>
    </row>
    <row r="9106" spans="1:13" x14ac:dyDescent="0.2">
      <c r="A9106" s="231" t="str">
        <f t="shared" si="272"/>
        <v>SA1.510Thinned120</v>
      </c>
      <c r="B9106" s="223" t="s">
        <v>36</v>
      </c>
      <c r="C9106" s="224">
        <v>1.5</v>
      </c>
      <c r="D9106" s="223">
        <v>10</v>
      </c>
      <c r="E9106" s="223" t="s">
        <v>172</v>
      </c>
      <c r="F9106" s="225" t="s">
        <v>210</v>
      </c>
      <c r="M9106" s="229">
        <v>623.20411105286507</v>
      </c>
    </row>
    <row r="9107" spans="1:13" x14ac:dyDescent="0.2">
      <c r="A9107" s="231" t="str">
        <f t="shared" si="272"/>
        <v>SA1.510Thinned125</v>
      </c>
      <c r="B9107" s="223" t="s">
        <v>36</v>
      </c>
      <c r="C9107" s="224">
        <v>1.5</v>
      </c>
      <c r="D9107" s="223">
        <v>10</v>
      </c>
      <c r="E9107" s="223" t="s">
        <v>172</v>
      </c>
      <c r="F9107" s="225" t="s">
        <v>211</v>
      </c>
      <c r="M9107" s="229">
        <v>623.20411105286507</v>
      </c>
    </row>
    <row r="9108" spans="1:13" x14ac:dyDescent="0.2">
      <c r="A9108" s="231" t="str">
        <f t="shared" si="272"/>
        <v>SA1.510Thinned130</v>
      </c>
      <c r="B9108" s="223" t="s">
        <v>36</v>
      </c>
      <c r="C9108" s="224">
        <v>1.5</v>
      </c>
      <c r="D9108" s="223">
        <v>10</v>
      </c>
      <c r="E9108" s="223" t="s">
        <v>172</v>
      </c>
      <c r="F9108" s="225" t="s">
        <v>212</v>
      </c>
      <c r="M9108" s="229">
        <v>623.20411105286507</v>
      </c>
    </row>
    <row r="9109" spans="1:13" x14ac:dyDescent="0.2">
      <c r="A9109" s="231" t="str">
        <f t="shared" si="272"/>
        <v>SA1.510Thinned135</v>
      </c>
      <c r="B9109" s="223" t="s">
        <v>36</v>
      </c>
      <c r="C9109" s="224">
        <v>1.5</v>
      </c>
      <c r="D9109" s="223">
        <v>10</v>
      </c>
      <c r="E9109" s="223" t="s">
        <v>172</v>
      </c>
      <c r="F9109" s="225" t="s">
        <v>213</v>
      </c>
      <c r="M9109" s="229">
        <v>623.20411105286507</v>
      </c>
    </row>
    <row r="9110" spans="1:13" x14ac:dyDescent="0.2">
      <c r="A9110" s="231" t="str">
        <f t="shared" si="272"/>
        <v>SA1.510Thinned140</v>
      </c>
      <c r="B9110" s="223" t="s">
        <v>36</v>
      </c>
      <c r="C9110" s="224">
        <v>1.5</v>
      </c>
      <c r="D9110" s="223">
        <v>10</v>
      </c>
      <c r="E9110" s="223" t="s">
        <v>172</v>
      </c>
      <c r="F9110" s="225" t="s">
        <v>214</v>
      </c>
      <c r="M9110" s="229">
        <v>623.20411105286507</v>
      </c>
    </row>
    <row r="9111" spans="1:13" x14ac:dyDescent="0.2">
      <c r="A9111" s="231" t="str">
        <f t="shared" si="272"/>
        <v>SA1.510Thinned145</v>
      </c>
      <c r="B9111" s="223" t="s">
        <v>36</v>
      </c>
      <c r="C9111" s="224">
        <v>1.5</v>
      </c>
      <c r="D9111" s="223">
        <v>10</v>
      </c>
      <c r="E9111" s="223" t="s">
        <v>172</v>
      </c>
      <c r="F9111" s="225" t="s">
        <v>215</v>
      </c>
      <c r="M9111" s="229">
        <v>623.20411105286507</v>
      </c>
    </row>
    <row r="9112" spans="1:13" x14ac:dyDescent="0.2">
      <c r="A9112" s="231" t="str">
        <f t="shared" si="272"/>
        <v>SA1.510Thinned150</v>
      </c>
      <c r="B9112" s="223" t="s">
        <v>36</v>
      </c>
      <c r="C9112" s="224">
        <v>1.5</v>
      </c>
      <c r="D9112" s="223">
        <v>10</v>
      </c>
      <c r="E9112" s="223" t="s">
        <v>172</v>
      </c>
      <c r="F9112" s="225" t="s">
        <v>216</v>
      </c>
      <c r="M9112" s="229">
        <v>623.20411105286507</v>
      </c>
    </row>
    <row r="9113" spans="1:13" x14ac:dyDescent="0.2">
      <c r="A9113" s="231" t="str">
        <f t="shared" si="272"/>
        <v>SA1.510Thinned155</v>
      </c>
      <c r="B9113" s="223" t="s">
        <v>36</v>
      </c>
      <c r="C9113" s="224">
        <v>1.5</v>
      </c>
      <c r="D9113" s="223">
        <v>10</v>
      </c>
      <c r="E9113" s="223" t="s">
        <v>172</v>
      </c>
      <c r="F9113" s="225" t="s">
        <v>217</v>
      </c>
      <c r="M9113" s="229">
        <v>623.20411105286507</v>
      </c>
    </row>
    <row r="9114" spans="1:13" x14ac:dyDescent="0.2">
      <c r="A9114" s="231" t="str">
        <f t="shared" si="272"/>
        <v>SA1.510Thinned160</v>
      </c>
      <c r="B9114" s="223" t="s">
        <v>36</v>
      </c>
      <c r="C9114" s="224">
        <v>1.5</v>
      </c>
      <c r="D9114" s="223">
        <v>10</v>
      </c>
      <c r="E9114" s="223" t="s">
        <v>172</v>
      </c>
      <c r="F9114" s="225" t="s">
        <v>218</v>
      </c>
      <c r="M9114" s="229">
        <v>623.20411105286507</v>
      </c>
    </row>
    <row r="9115" spans="1:13" x14ac:dyDescent="0.2">
      <c r="A9115" s="231" t="str">
        <f t="shared" si="272"/>
        <v>SA1.510Thinned165</v>
      </c>
      <c r="B9115" s="223" t="s">
        <v>36</v>
      </c>
      <c r="C9115" s="224">
        <v>1.5</v>
      </c>
      <c r="D9115" s="223">
        <v>10</v>
      </c>
      <c r="E9115" s="223" t="s">
        <v>172</v>
      </c>
      <c r="F9115" s="225" t="s">
        <v>219</v>
      </c>
      <c r="M9115" s="229">
        <v>623.20411105286507</v>
      </c>
    </row>
    <row r="9116" spans="1:13" x14ac:dyDescent="0.2">
      <c r="A9116" s="231" t="str">
        <f t="shared" si="272"/>
        <v>SA1.510Thinned170</v>
      </c>
      <c r="B9116" s="223" t="s">
        <v>36</v>
      </c>
      <c r="C9116" s="224">
        <v>1.5</v>
      </c>
      <c r="D9116" s="223">
        <v>10</v>
      </c>
      <c r="E9116" s="223" t="s">
        <v>172</v>
      </c>
      <c r="F9116" s="225" t="s">
        <v>220</v>
      </c>
      <c r="M9116" s="229">
        <v>623.20411105286507</v>
      </c>
    </row>
    <row r="9117" spans="1:13" x14ac:dyDescent="0.2">
      <c r="A9117" s="231" t="str">
        <f t="shared" si="272"/>
        <v>SA1.510Thinned175</v>
      </c>
      <c r="B9117" s="223" t="s">
        <v>36</v>
      </c>
      <c r="C9117" s="224">
        <v>1.5</v>
      </c>
      <c r="D9117" s="223">
        <v>10</v>
      </c>
      <c r="E9117" s="223" t="s">
        <v>172</v>
      </c>
      <c r="F9117" s="225" t="s">
        <v>221</v>
      </c>
      <c r="M9117" s="229">
        <v>623.20411105286507</v>
      </c>
    </row>
    <row r="9118" spans="1:13" x14ac:dyDescent="0.2">
      <c r="A9118" s="231" t="str">
        <f t="shared" si="272"/>
        <v>SA1.510Thinned180</v>
      </c>
      <c r="B9118" s="223" t="s">
        <v>36</v>
      </c>
      <c r="C9118" s="224">
        <v>1.5</v>
      </c>
      <c r="D9118" s="223">
        <v>10</v>
      </c>
      <c r="E9118" s="223" t="s">
        <v>172</v>
      </c>
      <c r="F9118" s="225" t="s">
        <v>222</v>
      </c>
      <c r="M9118" s="229">
        <v>623.20411105286507</v>
      </c>
    </row>
    <row r="9119" spans="1:13" x14ac:dyDescent="0.2">
      <c r="A9119" s="231" t="str">
        <f t="shared" si="272"/>
        <v>SA1.510Thinned185</v>
      </c>
      <c r="B9119" s="223" t="s">
        <v>36</v>
      </c>
      <c r="C9119" s="224">
        <v>1.5</v>
      </c>
      <c r="D9119" s="223">
        <v>10</v>
      </c>
      <c r="E9119" s="223" t="s">
        <v>172</v>
      </c>
      <c r="F9119" s="225" t="s">
        <v>223</v>
      </c>
      <c r="M9119" s="229">
        <v>623.20411105286507</v>
      </c>
    </row>
    <row r="9120" spans="1:13" x14ac:dyDescent="0.2">
      <c r="A9120" s="231" t="str">
        <f t="shared" si="272"/>
        <v>SA1.510Thinned190</v>
      </c>
      <c r="B9120" s="223" t="s">
        <v>36</v>
      </c>
      <c r="C9120" s="224">
        <v>1.5</v>
      </c>
      <c r="D9120" s="223">
        <v>10</v>
      </c>
      <c r="E9120" s="223" t="s">
        <v>172</v>
      </c>
      <c r="F9120" s="225" t="s">
        <v>224</v>
      </c>
      <c r="M9120" s="229">
        <v>623.20411105286507</v>
      </c>
    </row>
    <row r="9121" spans="1:14" x14ac:dyDescent="0.2">
      <c r="A9121" s="231" t="str">
        <f t="shared" si="272"/>
        <v>SA1.510Thinned195</v>
      </c>
      <c r="B9121" s="223" t="s">
        <v>36</v>
      </c>
      <c r="C9121" s="224">
        <v>1.5</v>
      </c>
      <c r="D9121" s="223">
        <v>10</v>
      </c>
      <c r="E9121" s="223" t="s">
        <v>172</v>
      </c>
      <c r="F9121" s="225" t="s">
        <v>225</v>
      </c>
      <c r="M9121" s="229">
        <v>623.20411105286507</v>
      </c>
    </row>
    <row r="9122" spans="1:14" x14ac:dyDescent="0.2">
      <c r="A9122" s="231" t="str">
        <f t="shared" si="272"/>
        <v>SA1.512NO_thin000</v>
      </c>
      <c r="B9122" s="223" t="s">
        <v>36</v>
      </c>
      <c r="C9122" s="224">
        <v>1.5</v>
      </c>
      <c r="D9122" s="223">
        <v>12</v>
      </c>
      <c r="E9122" s="223" t="s">
        <v>199</v>
      </c>
      <c r="F9122" s="225" t="s">
        <v>0</v>
      </c>
      <c r="G9122" s="226">
        <v>9.01</v>
      </c>
      <c r="H9122" s="226">
        <v>0.73</v>
      </c>
      <c r="I9122" s="226">
        <v>9.74</v>
      </c>
      <c r="J9122" s="237">
        <v>48.69</v>
      </c>
      <c r="K9122" s="237">
        <v>48.69</v>
      </c>
      <c r="L9122" s="228">
        <v>0</v>
      </c>
      <c r="M9122" s="229">
        <v>48.69</v>
      </c>
      <c r="N9122" s="230">
        <v>0</v>
      </c>
    </row>
    <row r="9123" spans="1:14" x14ac:dyDescent="0.2">
      <c r="A9123" s="231" t="str">
        <f t="shared" si="272"/>
        <v>SA1.512NO_thin005</v>
      </c>
      <c r="B9123" s="223" t="s">
        <v>36</v>
      </c>
      <c r="C9123" s="224">
        <v>1.5</v>
      </c>
      <c r="D9123" s="223">
        <v>12</v>
      </c>
      <c r="E9123" s="223" t="s">
        <v>199</v>
      </c>
      <c r="F9123" s="225" t="s">
        <v>1</v>
      </c>
      <c r="G9123" s="226">
        <v>19.45</v>
      </c>
      <c r="H9123" s="226">
        <v>1.1599999999999999</v>
      </c>
      <c r="I9123" s="226">
        <v>20.61</v>
      </c>
      <c r="J9123" s="237">
        <v>103.05</v>
      </c>
      <c r="K9123" s="237">
        <v>151.74</v>
      </c>
      <c r="L9123" s="228">
        <v>0</v>
      </c>
      <c r="M9123" s="229">
        <v>151.74</v>
      </c>
      <c r="N9123" s="230">
        <v>0</v>
      </c>
    </row>
    <row r="9124" spans="1:14" x14ac:dyDescent="0.2">
      <c r="A9124" s="231" t="str">
        <f t="shared" si="272"/>
        <v>SA1.512NO_thin010</v>
      </c>
      <c r="B9124" s="223" t="s">
        <v>36</v>
      </c>
      <c r="C9124" s="224">
        <v>1.5</v>
      </c>
      <c r="D9124" s="223">
        <v>12</v>
      </c>
      <c r="E9124" s="223" t="s">
        <v>199</v>
      </c>
      <c r="F9124" s="225" t="s">
        <v>2</v>
      </c>
      <c r="G9124" s="226">
        <v>29.74</v>
      </c>
      <c r="H9124" s="226">
        <v>1.1299999999999999</v>
      </c>
      <c r="I9124" s="226">
        <v>30.87</v>
      </c>
      <c r="J9124" s="237">
        <v>154.34</v>
      </c>
      <c r="K9124" s="237">
        <v>306.08</v>
      </c>
      <c r="L9124" s="228">
        <v>0</v>
      </c>
      <c r="M9124" s="229">
        <v>306.08</v>
      </c>
      <c r="N9124" s="230">
        <v>0</v>
      </c>
    </row>
    <row r="9125" spans="1:14" x14ac:dyDescent="0.2">
      <c r="A9125" s="231" t="str">
        <f t="shared" si="272"/>
        <v>SA1.512NO_thin015</v>
      </c>
      <c r="B9125" s="223" t="s">
        <v>36</v>
      </c>
      <c r="C9125" s="224">
        <v>1.5</v>
      </c>
      <c r="D9125" s="223">
        <v>12</v>
      </c>
      <c r="E9125" s="223" t="s">
        <v>199</v>
      </c>
      <c r="F9125" s="225" t="s">
        <v>3</v>
      </c>
      <c r="G9125" s="226">
        <v>26.72</v>
      </c>
      <c r="H9125" s="226">
        <v>0.52</v>
      </c>
      <c r="I9125" s="226">
        <v>27.24</v>
      </c>
      <c r="J9125" s="237">
        <v>136.19999999999999</v>
      </c>
      <c r="K9125" s="237">
        <v>442.29</v>
      </c>
      <c r="L9125" s="228">
        <v>0</v>
      </c>
      <c r="M9125" s="229">
        <v>442.29</v>
      </c>
      <c r="N9125" s="230">
        <v>0</v>
      </c>
    </row>
    <row r="9126" spans="1:14" x14ac:dyDescent="0.2">
      <c r="A9126" s="231" t="str">
        <f t="shared" si="272"/>
        <v>SA1.512NO_thin020</v>
      </c>
      <c r="B9126" s="223" t="s">
        <v>36</v>
      </c>
      <c r="C9126" s="224">
        <v>1.5</v>
      </c>
      <c r="D9126" s="223">
        <v>12</v>
      </c>
      <c r="E9126" s="223" t="s">
        <v>199</v>
      </c>
      <c r="F9126" s="225" t="s">
        <v>4</v>
      </c>
      <c r="G9126" s="226">
        <v>19.43</v>
      </c>
      <c r="H9126" s="226">
        <v>14.45</v>
      </c>
      <c r="I9126" s="226">
        <v>33.880000000000003</v>
      </c>
      <c r="J9126" s="237">
        <v>169.38</v>
      </c>
      <c r="K9126" s="237">
        <v>611.66</v>
      </c>
      <c r="L9126" s="228">
        <v>0</v>
      </c>
      <c r="M9126" s="229">
        <v>611.66</v>
      </c>
      <c r="N9126" s="230">
        <v>0</v>
      </c>
    </row>
    <row r="9127" spans="1:14" x14ac:dyDescent="0.2">
      <c r="A9127" s="231" t="str">
        <f t="shared" si="272"/>
        <v>SA1.512NO_thin025</v>
      </c>
      <c r="B9127" s="223" t="s">
        <v>36</v>
      </c>
      <c r="C9127" s="224">
        <v>1.5</v>
      </c>
      <c r="D9127" s="223">
        <v>12</v>
      </c>
      <c r="E9127" s="223" t="s">
        <v>199</v>
      </c>
      <c r="F9127" s="225" t="s">
        <v>5</v>
      </c>
      <c r="G9127" s="226">
        <v>16.760000000000002</v>
      </c>
      <c r="H9127" s="226">
        <v>10.42</v>
      </c>
      <c r="I9127" s="226">
        <v>27.18</v>
      </c>
      <c r="J9127" s="237">
        <v>135.9</v>
      </c>
      <c r="K9127" s="237">
        <v>747.56</v>
      </c>
      <c r="L9127" s="228">
        <v>0</v>
      </c>
      <c r="M9127" s="229">
        <v>747.56</v>
      </c>
      <c r="N9127" s="230">
        <v>0</v>
      </c>
    </row>
    <row r="9128" spans="1:14" x14ac:dyDescent="0.2">
      <c r="A9128" s="231" t="str">
        <f t="shared" si="272"/>
        <v>SA1.512NO_thin030</v>
      </c>
      <c r="B9128" s="223" t="s">
        <v>36</v>
      </c>
      <c r="C9128" s="224">
        <v>1.5</v>
      </c>
      <c r="D9128" s="223">
        <v>12</v>
      </c>
      <c r="E9128" s="223" t="s">
        <v>199</v>
      </c>
      <c r="F9128" s="225" t="s">
        <v>6</v>
      </c>
      <c r="G9128" s="226">
        <v>16.739999999999998</v>
      </c>
      <c r="H9128" s="226">
        <v>2.91</v>
      </c>
      <c r="I9128" s="226">
        <v>19.649999999999999</v>
      </c>
      <c r="J9128" s="237">
        <v>98.25</v>
      </c>
      <c r="K9128" s="237">
        <v>845.81</v>
      </c>
      <c r="L9128" s="228">
        <v>0</v>
      </c>
      <c r="M9128" s="229">
        <v>845.81</v>
      </c>
      <c r="N9128" s="230">
        <v>0</v>
      </c>
    </row>
    <row r="9129" spans="1:14" x14ac:dyDescent="0.2">
      <c r="A9129" s="231" t="str">
        <f t="shared" si="272"/>
        <v>SA1.512NO_thin035</v>
      </c>
      <c r="B9129" s="223" t="s">
        <v>36</v>
      </c>
      <c r="C9129" s="224">
        <v>1.5</v>
      </c>
      <c r="D9129" s="223">
        <v>12</v>
      </c>
      <c r="E9129" s="223" t="s">
        <v>199</v>
      </c>
      <c r="F9129" s="225" t="s">
        <v>7</v>
      </c>
      <c r="G9129" s="226">
        <v>15.21</v>
      </c>
      <c r="H9129" s="226">
        <v>0.41</v>
      </c>
      <c r="I9129" s="226">
        <v>15.62</v>
      </c>
      <c r="J9129" s="237">
        <v>78.12</v>
      </c>
      <c r="K9129" s="237">
        <v>923.93</v>
      </c>
      <c r="L9129" s="228">
        <v>0</v>
      </c>
      <c r="M9129" s="229">
        <v>923.93</v>
      </c>
      <c r="N9129" s="230">
        <v>0</v>
      </c>
    </row>
    <row r="9130" spans="1:14" x14ac:dyDescent="0.2">
      <c r="A9130" s="231" t="str">
        <f t="shared" si="272"/>
        <v>SA1.512NO_thin040</v>
      </c>
      <c r="B9130" s="223" t="s">
        <v>36</v>
      </c>
      <c r="C9130" s="224">
        <v>1.5</v>
      </c>
      <c r="D9130" s="223">
        <v>12</v>
      </c>
      <c r="E9130" s="223" t="s">
        <v>199</v>
      </c>
      <c r="F9130" s="225" t="s">
        <v>8</v>
      </c>
      <c r="G9130" s="226">
        <v>13.28</v>
      </c>
      <c r="H9130" s="226">
        <v>-1.73</v>
      </c>
      <c r="I9130" s="226">
        <v>11.55</v>
      </c>
      <c r="J9130" s="237">
        <v>57.77</v>
      </c>
      <c r="K9130" s="237">
        <v>981.7</v>
      </c>
      <c r="L9130" s="228">
        <v>0</v>
      </c>
      <c r="M9130" s="229">
        <v>981.7</v>
      </c>
      <c r="N9130" s="230">
        <v>0</v>
      </c>
    </row>
    <row r="9131" spans="1:14" x14ac:dyDescent="0.2">
      <c r="A9131" s="231" t="str">
        <f t="shared" si="272"/>
        <v>SA1.512NO_thin045</v>
      </c>
      <c r="B9131" s="223" t="s">
        <v>36</v>
      </c>
      <c r="C9131" s="224">
        <v>1.5</v>
      </c>
      <c r="D9131" s="223">
        <v>12</v>
      </c>
      <c r="E9131" s="223" t="s">
        <v>199</v>
      </c>
      <c r="F9131" s="225" t="s">
        <v>9</v>
      </c>
      <c r="G9131" s="226">
        <v>11.68</v>
      </c>
      <c r="H9131" s="226">
        <v>-2.27</v>
      </c>
      <c r="I9131" s="226">
        <v>9.41</v>
      </c>
      <c r="J9131" s="237">
        <v>47.07</v>
      </c>
      <c r="K9131" s="237">
        <v>1028.77</v>
      </c>
      <c r="L9131" s="228">
        <v>0</v>
      </c>
      <c r="M9131" s="229">
        <v>1028.77</v>
      </c>
      <c r="N9131" s="230">
        <v>0</v>
      </c>
    </row>
    <row r="9132" spans="1:14" x14ac:dyDescent="0.2">
      <c r="A9132" s="231" t="str">
        <f t="shared" si="272"/>
        <v>SA1.512NO_thin050</v>
      </c>
      <c r="B9132" s="223" t="s">
        <v>36</v>
      </c>
      <c r="C9132" s="224">
        <v>1.5</v>
      </c>
      <c r="D9132" s="223">
        <v>12</v>
      </c>
      <c r="E9132" s="223" t="s">
        <v>199</v>
      </c>
      <c r="F9132" s="225" t="s">
        <v>10</v>
      </c>
      <c r="G9132" s="226">
        <v>10.28</v>
      </c>
      <c r="H9132" s="226">
        <v>-2.12</v>
      </c>
      <c r="I9132" s="226">
        <v>8.16</v>
      </c>
      <c r="J9132" s="237">
        <v>40.79</v>
      </c>
      <c r="K9132" s="237">
        <v>1069.55</v>
      </c>
      <c r="L9132" s="228">
        <v>0</v>
      </c>
      <c r="M9132" s="229">
        <v>1069.55</v>
      </c>
      <c r="N9132" s="230">
        <v>0</v>
      </c>
    </row>
    <row r="9133" spans="1:14" x14ac:dyDescent="0.2">
      <c r="A9133" s="231" t="str">
        <f t="shared" si="272"/>
        <v>SA1.512NO_thin055</v>
      </c>
      <c r="B9133" s="223" t="s">
        <v>36</v>
      </c>
      <c r="C9133" s="224">
        <v>1.5</v>
      </c>
      <c r="D9133" s="223">
        <v>12</v>
      </c>
      <c r="E9133" s="223" t="s">
        <v>199</v>
      </c>
      <c r="F9133" s="225" t="s">
        <v>11</v>
      </c>
      <c r="G9133" s="226">
        <v>8.86</v>
      </c>
      <c r="H9133" s="226">
        <v>-1.99</v>
      </c>
      <c r="I9133" s="226">
        <v>6.87</v>
      </c>
      <c r="J9133" s="237">
        <v>34.36</v>
      </c>
      <c r="K9133" s="237">
        <v>1103.9100000000001</v>
      </c>
      <c r="L9133" s="228">
        <v>0</v>
      </c>
      <c r="M9133" s="229">
        <v>1103.9100000000001</v>
      </c>
      <c r="N9133" s="230">
        <v>0</v>
      </c>
    </row>
    <row r="9134" spans="1:14" x14ac:dyDescent="0.2">
      <c r="A9134" s="231" t="str">
        <f t="shared" si="272"/>
        <v>SA1.512NO_thin060</v>
      </c>
      <c r="B9134" s="223" t="s">
        <v>36</v>
      </c>
      <c r="C9134" s="224">
        <v>1.5</v>
      </c>
      <c r="D9134" s="223">
        <v>12</v>
      </c>
      <c r="E9134" s="223" t="s">
        <v>199</v>
      </c>
      <c r="F9134" s="225" t="s">
        <v>12</v>
      </c>
      <c r="G9134" s="226">
        <v>7.56</v>
      </c>
      <c r="H9134" s="226">
        <v>-1.88</v>
      </c>
      <c r="I9134" s="226">
        <v>5.68</v>
      </c>
      <c r="J9134" s="237">
        <v>28.38</v>
      </c>
      <c r="K9134" s="237">
        <v>1132.29</v>
      </c>
      <c r="L9134" s="228">
        <v>0</v>
      </c>
      <c r="M9134" s="229">
        <v>1132.29</v>
      </c>
      <c r="N9134" s="230">
        <v>0</v>
      </c>
    </row>
    <row r="9135" spans="1:14" x14ac:dyDescent="0.2">
      <c r="A9135" s="231" t="str">
        <f t="shared" si="272"/>
        <v>SA1.512NO_thin065</v>
      </c>
      <c r="B9135" s="223" t="s">
        <v>36</v>
      </c>
      <c r="C9135" s="224">
        <v>1.5</v>
      </c>
      <c r="D9135" s="223">
        <v>12</v>
      </c>
      <c r="E9135" s="223" t="s">
        <v>199</v>
      </c>
      <c r="F9135" s="225" t="s">
        <v>13</v>
      </c>
      <c r="G9135" s="226">
        <v>6.6</v>
      </c>
      <c r="H9135" s="226">
        <v>-1.85</v>
      </c>
      <c r="I9135" s="226">
        <v>4.75</v>
      </c>
      <c r="J9135" s="237">
        <v>23.73</v>
      </c>
      <c r="K9135" s="237">
        <v>1156.02</v>
      </c>
      <c r="L9135" s="228">
        <v>0</v>
      </c>
      <c r="M9135" s="229">
        <v>1156.02</v>
      </c>
      <c r="N9135" s="230">
        <v>0</v>
      </c>
    </row>
    <row r="9136" spans="1:14" x14ac:dyDescent="0.2">
      <c r="A9136" s="231" t="str">
        <f t="shared" si="272"/>
        <v>SA1.512NO_thin070</v>
      </c>
      <c r="B9136" s="223" t="s">
        <v>36</v>
      </c>
      <c r="C9136" s="224">
        <v>1.5</v>
      </c>
      <c r="D9136" s="223">
        <v>12</v>
      </c>
      <c r="E9136" s="223" t="s">
        <v>199</v>
      </c>
      <c r="F9136" s="225" t="s">
        <v>200</v>
      </c>
      <c r="G9136" s="226">
        <v>5.82</v>
      </c>
      <c r="H9136" s="226">
        <v>-1.1299999999999999</v>
      </c>
      <c r="I9136" s="226">
        <v>4.6900000000000004</v>
      </c>
      <c r="J9136" s="237">
        <v>23.44</v>
      </c>
      <c r="K9136" s="237">
        <v>1179.46</v>
      </c>
      <c r="L9136" s="228">
        <v>0</v>
      </c>
      <c r="M9136" s="229">
        <v>1179.46</v>
      </c>
      <c r="N9136" s="230">
        <v>0</v>
      </c>
    </row>
    <row r="9137" spans="1:14" x14ac:dyDescent="0.2">
      <c r="A9137" s="231" t="str">
        <f t="shared" si="272"/>
        <v>SA1.512NO_thin075</v>
      </c>
      <c r="B9137" s="223" t="s">
        <v>36</v>
      </c>
      <c r="C9137" s="224">
        <v>1.5</v>
      </c>
      <c r="D9137" s="223">
        <v>12</v>
      </c>
      <c r="E9137" s="223" t="s">
        <v>199</v>
      </c>
      <c r="F9137" s="225" t="s">
        <v>201</v>
      </c>
      <c r="G9137" s="226">
        <v>5.32</v>
      </c>
      <c r="H9137" s="226">
        <v>-1.1499999999999999</v>
      </c>
      <c r="I9137" s="226">
        <v>4.17</v>
      </c>
      <c r="J9137" s="237">
        <v>20.86</v>
      </c>
      <c r="K9137" s="237">
        <v>1200.32</v>
      </c>
      <c r="L9137" s="228">
        <v>0</v>
      </c>
      <c r="M9137" s="229">
        <v>1200.32</v>
      </c>
      <c r="N9137" s="230">
        <v>0</v>
      </c>
    </row>
    <row r="9138" spans="1:14" x14ac:dyDescent="0.2">
      <c r="A9138" s="231" t="str">
        <f t="shared" si="272"/>
        <v>SA1.512NO_thin080</v>
      </c>
      <c r="B9138" s="223" t="s">
        <v>36</v>
      </c>
      <c r="C9138" s="224">
        <v>1.5</v>
      </c>
      <c r="D9138" s="223">
        <v>12</v>
      </c>
      <c r="E9138" s="223" t="s">
        <v>199</v>
      </c>
      <c r="F9138" s="225" t="s">
        <v>202</v>
      </c>
      <c r="G9138" s="226">
        <v>4.74</v>
      </c>
      <c r="H9138" s="226">
        <v>-0.76</v>
      </c>
      <c r="I9138" s="226">
        <v>3.99</v>
      </c>
      <c r="J9138" s="237">
        <v>19.93</v>
      </c>
      <c r="K9138" s="237">
        <v>1220.25</v>
      </c>
      <c r="L9138" s="228">
        <v>0</v>
      </c>
      <c r="M9138" s="229">
        <v>1220.25</v>
      </c>
      <c r="N9138" s="230">
        <v>0</v>
      </c>
    </row>
    <row r="9139" spans="1:14" x14ac:dyDescent="0.2">
      <c r="A9139" s="231" t="str">
        <f t="shared" si="272"/>
        <v>SA1.512NO_thin085</v>
      </c>
      <c r="B9139" s="223" t="s">
        <v>36</v>
      </c>
      <c r="C9139" s="224">
        <v>1.5</v>
      </c>
      <c r="D9139" s="223">
        <v>12</v>
      </c>
      <c r="E9139" s="223" t="s">
        <v>199</v>
      </c>
      <c r="F9139" s="225" t="s">
        <v>203</v>
      </c>
      <c r="G9139" s="226">
        <v>4.18</v>
      </c>
      <c r="H9139" s="226">
        <v>-1.01</v>
      </c>
      <c r="I9139" s="226">
        <v>3.17</v>
      </c>
      <c r="J9139" s="237">
        <v>15.83</v>
      </c>
      <c r="K9139" s="237">
        <v>1236.07</v>
      </c>
      <c r="L9139" s="228">
        <v>0</v>
      </c>
      <c r="M9139" s="229">
        <v>1236.07</v>
      </c>
      <c r="N9139" s="230">
        <v>0</v>
      </c>
    </row>
    <row r="9140" spans="1:14" x14ac:dyDescent="0.2">
      <c r="A9140" s="231" t="str">
        <f t="shared" si="272"/>
        <v>SA1.512NO_thin090</v>
      </c>
      <c r="B9140" s="223" t="s">
        <v>36</v>
      </c>
      <c r="C9140" s="224">
        <v>1.5</v>
      </c>
      <c r="D9140" s="223">
        <v>12</v>
      </c>
      <c r="E9140" s="223" t="s">
        <v>199</v>
      </c>
      <c r="F9140" s="225" t="s">
        <v>204</v>
      </c>
      <c r="G9140" s="226">
        <v>3.68</v>
      </c>
      <c r="H9140" s="226">
        <v>-0.85</v>
      </c>
      <c r="I9140" s="226">
        <v>2.83</v>
      </c>
      <c r="J9140" s="237">
        <v>14.17</v>
      </c>
      <c r="K9140" s="237">
        <v>1250.24</v>
      </c>
      <c r="L9140" s="228">
        <v>0</v>
      </c>
      <c r="M9140" s="229">
        <v>1250.24</v>
      </c>
      <c r="N9140" s="230">
        <v>0</v>
      </c>
    </row>
    <row r="9141" spans="1:14" x14ac:dyDescent="0.2">
      <c r="A9141" s="231" t="str">
        <f t="shared" si="272"/>
        <v>SA1.512NO_thin095</v>
      </c>
      <c r="B9141" s="223" t="s">
        <v>36</v>
      </c>
      <c r="C9141" s="224">
        <v>1.5</v>
      </c>
      <c r="D9141" s="223">
        <v>12</v>
      </c>
      <c r="E9141" s="223" t="s">
        <v>199</v>
      </c>
      <c r="F9141" s="225" t="s">
        <v>205</v>
      </c>
      <c r="G9141" s="226">
        <v>3.28</v>
      </c>
      <c r="H9141" s="226">
        <v>-0.76</v>
      </c>
      <c r="I9141" s="226">
        <v>2.52</v>
      </c>
      <c r="J9141" s="237">
        <v>12.6</v>
      </c>
      <c r="K9141" s="237">
        <v>1262.8399999999999</v>
      </c>
      <c r="L9141" s="228">
        <v>0</v>
      </c>
      <c r="M9141" s="229">
        <v>1262.8399999999999</v>
      </c>
      <c r="N9141" s="230">
        <v>0</v>
      </c>
    </row>
    <row r="9142" spans="1:14" x14ac:dyDescent="0.2">
      <c r="A9142" s="231" t="str">
        <f t="shared" si="272"/>
        <v>SA1.512NO_thin100</v>
      </c>
      <c r="B9142" s="223" t="s">
        <v>36</v>
      </c>
      <c r="C9142" s="224">
        <v>1.5</v>
      </c>
      <c r="D9142" s="223">
        <v>12</v>
      </c>
      <c r="E9142" s="223" t="s">
        <v>199</v>
      </c>
      <c r="F9142" s="225" t="s">
        <v>206</v>
      </c>
      <c r="G9142" s="226">
        <v>2.93</v>
      </c>
      <c r="H9142" s="226">
        <v>-0.63</v>
      </c>
      <c r="I9142" s="226">
        <v>2.2999999999999998</v>
      </c>
      <c r="J9142" s="237">
        <v>11.49</v>
      </c>
      <c r="K9142" s="237">
        <v>1274.33</v>
      </c>
      <c r="L9142" s="228">
        <v>0</v>
      </c>
      <c r="M9142" s="229">
        <v>1274.33</v>
      </c>
      <c r="N9142" s="230">
        <v>0</v>
      </c>
    </row>
    <row r="9143" spans="1:14" x14ac:dyDescent="0.2">
      <c r="A9143" s="231" t="str">
        <f t="shared" si="272"/>
        <v>SA1.512NO_thin105</v>
      </c>
      <c r="B9143" s="223" t="s">
        <v>36</v>
      </c>
      <c r="C9143" s="224">
        <v>1.5</v>
      </c>
      <c r="D9143" s="223">
        <v>12</v>
      </c>
      <c r="E9143" s="223" t="s">
        <v>199</v>
      </c>
      <c r="F9143" s="225" t="s">
        <v>207</v>
      </c>
      <c r="G9143" s="226">
        <v>2.56</v>
      </c>
      <c r="H9143" s="226">
        <v>-0.51</v>
      </c>
      <c r="I9143" s="226">
        <v>2.0499999999999998</v>
      </c>
      <c r="J9143" s="237">
        <v>10.24</v>
      </c>
      <c r="K9143" s="237">
        <v>1284.57</v>
      </c>
      <c r="L9143" s="228">
        <v>0</v>
      </c>
      <c r="M9143" s="229">
        <v>1284.57</v>
      </c>
      <c r="N9143" s="230">
        <v>0</v>
      </c>
    </row>
    <row r="9144" spans="1:14" x14ac:dyDescent="0.2">
      <c r="A9144" s="231" t="str">
        <f t="shared" si="272"/>
        <v>SA1.512NO_thin110</v>
      </c>
      <c r="B9144" s="223" t="s">
        <v>36</v>
      </c>
      <c r="C9144" s="224">
        <v>1.5</v>
      </c>
      <c r="D9144" s="223">
        <v>12</v>
      </c>
      <c r="E9144" s="223" t="s">
        <v>199</v>
      </c>
      <c r="F9144" s="225" t="s">
        <v>208</v>
      </c>
      <c r="G9144" s="226">
        <v>2.2799999999999998</v>
      </c>
      <c r="H9144" s="226">
        <v>-0.44</v>
      </c>
      <c r="I9144" s="226">
        <v>1.84</v>
      </c>
      <c r="J9144" s="237">
        <v>9.2100000000000009</v>
      </c>
      <c r="K9144" s="237">
        <v>1293.79</v>
      </c>
      <c r="L9144" s="228">
        <v>0</v>
      </c>
      <c r="M9144" s="229">
        <v>1293.79</v>
      </c>
      <c r="N9144" s="230">
        <v>0</v>
      </c>
    </row>
    <row r="9145" spans="1:14" x14ac:dyDescent="0.2">
      <c r="A9145" s="231" t="str">
        <f t="shared" si="272"/>
        <v>SA1.512NO_thin115</v>
      </c>
      <c r="B9145" s="223" t="s">
        <v>36</v>
      </c>
      <c r="C9145" s="224">
        <v>1.5</v>
      </c>
      <c r="D9145" s="223">
        <v>12</v>
      </c>
      <c r="E9145" s="223" t="s">
        <v>199</v>
      </c>
      <c r="F9145" s="225" t="s">
        <v>209</v>
      </c>
      <c r="G9145" s="226">
        <v>2.0699999999999998</v>
      </c>
      <c r="H9145" s="226">
        <v>-0.42</v>
      </c>
      <c r="I9145" s="226">
        <v>1.65</v>
      </c>
      <c r="J9145" s="237">
        <v>8.26</v>
      </c>
      <c r="K9145" s="237">
        <v>1302.05</v>
      </c>
      <c r="L9145" s="228">
        <v>0</v>
      </c>
      <c r="M9145" s="229">
        <v>1302.05</v>
      </c>
      <c r="N9145" s="230">
        <v>0</v>
      </c>
    </row>
    <row r="9146" spans="1:14" x14ac:dyDescent="0.2">
      <c r="A9146" s="231" t="str">
        <f t="shared" si="272"/>
        <v>SA1.512NO_thin120</v>
      </c>
      <c r="B9146" s="223" t="s">
        <v>36</v>
      </c>
      <c r="C9146" s="224">
        <v>1.5</v>
      </c>
      <c r="D9146" s="223">
        <v>12</v>
      </c>
      <c r="E9146" s="223" t="s">
        <v>199</v>
      </c>
      <c r="F9146" s="225" t="s">
        <v>210</v>
      </c>
      <c r="G9146" s="226">
        <v>1.87</v>
      </c>
      <c r="H9146" s="226">
        <v>-0.34</v>
      </c>
      <c r="I9146" s="226">
        <v>1.53</v>
      </c>
      <c r="J9146" s="237">
        <v>7.67</v>
      </c>
      <c r="K9146" s="237">
        <v>1309.72</v>
      </c>
      <c r="L9146" s="228">
        <v>0</v>
      </c>
      <c r="M9146" s="229">
        <v>1309.72</v>
      </c>
      <c r="N9146" s="230">
        <v>0</v>
      </c>
    </row>
    <row r="9147" spans="1:14" x14ac:dyDescent="0.2">
      <c r="A9147" s="231" t="str">
        <f t="shared" si="272"/>
        <v>SA1.512NO_thin125</v>
      </c>
      <c r="B9147" s="223" t="s">
        <v>36</v>
      </c>
      <c r="C9147" s="224">
        <v>1.5</v>
      </c>
      <c r="D9147" s="223">
        <v>12</v>
      </c>
      <c r="E9147" s="223" t="s">
        <v>199</v>
      </c>
      <c r="F9147" s="225" t="s">
        <v>211</v>
      </c>
      <c r="G9147" s="226">
        <v>1.59</v>
      </c>
      <c r="H9147" s="226">
        <v>-0.41</v>
      </c>
      <c r="I9147" s="226">
        <v>1.18</v>
      </c>
      <c r="J9147" s="237">
        <v>5.9</v>
      </c>
      <c r="K9147" s="237">
        <v>1315.62</v>
      </c>
      <c r="L9147" s="228">
        <v>0</v>
      </c>
      <c r="M9147" s="229">
        <v>1315.62</v>
      </c>
      <c r="N9147" s="230">
        <v>0</v>
      </c>
    </row>
    <row r="9148" spans="1:14" x14ac:dyDescent="0.2">
      <c r="A9148" s="231" t="str">
        <f t="shared" si="272"/>
        <v>SA1.512NO_thin130</v>
      </c>
      <c r="B9148" s="223" t="s">
        <v>36</v>
      </c>
      <c r="C9148" s="224">
        <v>1.5</v>
      </c>
      <c r="D9148" s="223">
        <v>12</v>
      </c>
      <c r="E9148" s="223" t="s">
        <v>199</v>
      </c>
      <c r="F9148" s="225" t="s">
        <v>212</v>
      </c>
      <c r="G9148" s="226">
        <v>1.42</v>
      </c>
      <c r="H9148" s="226">
        <v>-0.34</v>
      </c>
      <c r="I9148" s="226">
        <v>1.08</v>
      </c>
      <c r="J9148" s="237">
        <v>5.41</v>
      </c>
      <c r="K9148" s="237">
        <v>1321.03</v>
      </c>
      <c r="L9148" s="228">
        <v>0</v>
      </c>
      <c r="M9148" s="229">
        <v>1321.03</v>
      </c>
      <c r="N9148" s="230">
        <v>0</v>
      </c>
    </row>
    <row r="9149" spans="1:14" x14ac:dyDescent="0.2">
      <c r="A9149" s="231" t="str">
        <f t="shared" si="272"/>
        <v>SA1.512NO_thin135</v>
      </c>
      <c r="B9149" s="223" t="s">
        <v>36</v>
      </c>
      <c r="C9149" s="224">
        <v>1.5</v>
      </c>
      <c r="D9149" s="223">
        <v>12</v>
      </c>
      <c r="E9149" s="223" t="s">
        <v>199</v>
      </c>
      <c r="F9149" s="225" t="s">
        <v>213</v>
      </c>
      <c r="G9149" s="226">
        <v>1.21</v>
      </c>
      <c r="H9149" s="226">
        <v>-0.31</v>
      </c>
      <c r="I9149" s="226">
        <v>0.9</v>
      </c>
      <c r="J9149" s="237">
        <v>4.4800000000000004</v>
      </c>
      <c r="K9149" s="237">
        <v>1325.51</v>
      </c>
      <c r="L9149" s="228">
        <v>0</v>
      </c>
      <c r="M9149" s="229">
        <v>1325.51</v>
      </c>
      <c r="N9149" s="230">
        <v>0</v>
      </c>
    </row>
    <row r="9150" spans="1:14" x14ac:dyDescent="0.2">
      <c r="A9150" s="231" t="str">
        <f t="shared" si="272"/>
        <v>SA1.512NO_thin140</v>
      </c>
      <c r="B9150" s="223" t="s">
        <v>36</v>
      </c>
      <c r="C9150" s="224">
        <v>1.5</v>
      </c>
      <c r="D9150" s="223">
        <v>12</v>
      </c>
      <c r="E9150" s="223" t="s">
        <v>199</v>
      </c>
      <c r="F9150" s="225" t="s">
        <v>214</v>
      </c>
      <c r="G9150" s="226">
        <v>1.1000000000000001</v>
      </c>
      <c r="H9150" s="226">
        <v>-0.24</v>
      </c>
      <c r="I9150" s="226">
        <v>0.86</v>
      </c>
      <c r="J9150" s="237">
        <v>4.29</v>
      </c>
      <c r="K9150" s="237">
        <v>1329.8</v>
      </c>
      <c r="L9150" s="228">
        <v>0</v>
      </c>
      <c r="M9150" s="229">
        <v>1329.8</v>
      </c>
      <c r="N9150" s="230">
        <v>0</v>
      </c>
    </row>
    <row r="9151" spans="1:14" x14ac:dyDescent="0.2">
      <c r="A9151" s="231" t="str">
        <f t="shared" si="272"/>
        <v>SA1.512NO_thin145</v>
      </c>
      <c r="B9151" s="223" t="s">
        <v>36</v>
      </c>
      <c r="C9151" s="224">
        <v>1.5</v>
      </c>
      <c r="D9151" s="223">
        <v>12</v>
      </c>
      <c r="E9151" s="223" t="s">
        <v>199</v>
      </c>
      <c r="F9151" s="225" t="s">
        <v>215</v>
      </c>
      <c r="G9151" s="226">
        <v>1.01</v>
      </c>
      <c r="H9151" s="226">
        <v>-0.22</v>
      </c>
      <c r="I9151" s="226">
        <v>0.79</v>
      </c>
      <c r="J9151" s="237">
        <v>3.94</v>
      </c>
      <c r="K9151" s="237">
        <v>1333.74</v>
      </c>
      <c r="L9151" s="228">
        <v>0</v>
      </c>
      <c r="M9151" s="229">
        <v>1333.74</v>
      </c>
      <c r="N9151" s="230">
        <v>0</v>
      </c>
    </row>
    <row r="9152" spans="1:14" x14ac:dyDescent="0.2">
      <c r="A9152" s="231" t="str">
        <f t="shared" si="272"/>
        <v>SA1.512NO_thin150</v>
      </c>
      <c r="B9152" s="223" t="s">
        <v>36</v>
      </c>
      <c r="C9152" s="224">
        <v>1.5</v>
      </c>
      <c r="D9152" s="223">
        <v>12</v>
      </c>
      <c r="E9152" s="223" t="s">
        <v>199</v>
      </c>
      <c r="F9152" s="225" t="s">
        <v>216</v>
      </c>
      <c r="G9152" s="226">
        <v>0.89</v>
      </c>
      <c r="H9152" s="226">
        <v>-0.17</v>
      </c>
      <c r="I9152" s="226">
        <v>0.72</v>
      </c>
      <c r="J9152" s="237">
        <v>3.58</v>
      </c>
      <c r="K9152" s="237">
        <v>1337.32</v>
      </c>
      <c r="L9152" s="228">
        <v>0</v>
      </c>
      <c r="M9152" s="229">
        <v>1337.32</v>
      </c>
      <c r="N9152" s="230">
        <v>0</v>
      </c>
    </row>
    <row r="9153" spans="1:14" x14ac:dyDescent="0.2">
      <c r="A9153" s="231" t="str">
        <f t="shared" si="272"/>
        <v>SA1.512NO_thin155</v>
      </c>
      <c r="B9153" s="223" t="s">
        <v>36</v>
      </c>
      <c r="C9153" s="224">
        <v>1.5</v>
      </c>
      <c r="D9153" s="223">
        <v>12</v>
      </c>
      <c r="E9153" s="223" t="s">
        <v>199</v>
      </c>
      <c r="F9153" s="225" t="s">
        <v>217</v>
      </c>
      <c r="G9153" s="226">
        <v>0.73</v>
      </c>
      <c r="H9153" s="226">
        <v>-0.18</v>
      </c>
      <c r="I9153" s="226">
        <v>0.56000000000000005</v>
      </c>
      <c r="J9153" s="237">
        <v>2.79</v>
      </c>
      <c r="K9153" s="237">
        <v>1340.11</v>
      </c>
      <c r="L9153" s="228">
        <v>0</v>
      </c>
      <c r="M9153" s="229">
        <v>1340.11</v>
      </c>
      <c r="N9153" s="230">
        <v>0</v>
      </c>
    </row>
    <row r="9154" spans="1:14" x14ac:dyDescent="0.2">
      <c r="A9154" s="231" t="str">
        <f t="shared" ref="A9154:A9217" si="273">CONCATENATE(LEFT(B9154,2),TEXT(C9154,"0.0"),TEXT(D9154,"00"),E9154,TEXT(LEFT(F9154,3),"000"))</f>
        <v>SA1.512NO_thin160</v>
      </c>
      <c r="B9154" s="223" t="s">
        <v>36</v>
      </c>
      <c r="C9154" s="224">
        <v>1.5</v>
      </c>
      <c r="D9154" s="223">
        <v>12</v>
      </c>
      <c r="E9154" s="223" t="s">
        <v>199</v>
      </c>
      <c r="F9154" s="225" t="s">
        <v>218</v>
      </c>
      <c r="G9154" s="226">
        <v>0.69</v>
      </c>
      <c r="H9154" s="226">
        <v>-0.13</v>
      </c>
      <c r="I9154" s="226">
        <v>0.56999999999999995</v>
      </c>
      <c r="J9154" s="237">
        <v>2.83</v>
      </c>
      <c r="K9154" s="237">
        <v>1342.94</v>
      </c>
      <c r="L9154" s="228">
        <v>0</v>
      </c>
      <c r="M9154" s="229">
        <v>1342.94</v>
      </c>
      <c r="N9154" s="230">
        <v>0</v>
      </c>
    </row>
    <row r="9155" spans="1:14" x14ac:dyDescent="0.2">
      <c r="A9155" s="231" t="str">
        <f t="shared" si="273"/>
        <v>SA1.512NO_thin165</v>
      </c>
      <c r="B9155" s="223" t="s">
        <v>36</v>
      </c>
      <c r="C9155" s="224">
        <v>1.5</v>
      </c>
      <c r="D9155" s="223">
        <v>12</v>
      </c>
      <c r="E9155" s="223" t="s">
        <v>199</v>
      </c>
      <c r="F9155" s="225" t="s">
        <v>219</v>
      </c>
      <c r="G9155" s="226">
        <v>0.57999999999999996</v>
      </c>
      <c r="H9155" s="226">
        <v>-0.11</v>
      </c>
      <c r="I9155" s="226">
        <v>0.47</v>
      </c>
      <c r="J9155" s="237">
        <v>2.33</v>
      </c>
      <c r="K9155" s="237">
        <v>1345.27</v>
      </c>
      <c r="L9155" s="228">
        <v>0</v>
      </c>
      <c r="M9155" s="229">
        <v>1345.27</v>
      </c>
      <c r="N9155" s="230">
        <v>0</v>
      </c>
    </row>
    <row r="9156" spans="1:14" x14ac:dyDescent="0.2">
      <c r="A9156" s="231" t="str">
        <f t="shared" si="273"/>
        <v>SA1.512NO_thin170</v>
      </c>
      <c r="B9156" s="223" t="s">
        <v>36</v>
      </c>
      <c r="C9156" s="224">
        <v>1.5</v>
      </c>
      <c r="D9156" s="223">
        <v>12</v>
      </c>
      <c r="E9156" s="223" t="s">
        <v>199</v>
      </c>
      <c r="F9156" s="225" t="s">
        <v>220</v>
      </c>
      <c r="G9156" s="226">
        <v>0.5</v>
      </c>
      <c r="H9156" s="226">
        <v>-0.1</v>
      </c>
      <c r="I9156" s="226">
        <v>0.39</v>
      </c>
      <c r="J9156" s="237">
        <v>1.97</v>
      </c>
      <c r="K9156" s="237">
        <v>1347.24</v>
      </c>
      <c r="L9156" s="228">
        <v>0</v>
      </c>
      <c r="M9156" s="229">
        <v>1347.24</v>
      </c>
      <c r="N9156" s="230">
        <v>0</v>
      </c>
    </row>
    <row r="9157" spans="1:14" x14ac:dyDescent="0.2">
      <c r="A9157" s="231" t="str">
        <f t="shared" si="273"/>
        <v>SA1.512NO_thin175</v>
      </c>
      <c r="B9157" s="223" t="s">
        <v>36</v>
      </c>
      <c r="C9157" s="224">
        <v>1.5</v>
      </c>
      <c r="D9157" s="223">
        <v>12</v>
      </c>
      <c r="E9157" s="223" t="s">
        <v>199</v>
      </c>
      <c r="F9157" s="225" t="s">
        <v>221</v>
      </c>
      <c r="G9157" s="226">
        <v>0.45</v>
      </c>
      <c r="H9157" s="226">
        <v>-0.11</v>
      </c>
      <c r="I9157" s="226">
        <v>0.34</v>
      </c>
      <c r="J9157" s="237">
        <v>1.72</v>
      </c>
      <c r="K9157" s="237">
        <v>1348.97</v>
      </c>
      <c r="L9157" s="228">
        <v>0</v>
      </c>
      <c r="M9157" s="229">
        <v>1348.97</v>
      </c>
      <c r="N9157" s="230">
        <v>0</v>
      </c>
    </row>
    <row r="9158" spans="1:14" x14ac:dyDescent="0.2">
      <c r="A9158" s="231" t="str">
        <f t="shared" si="273"/>
        <v>SA1.512NO_thin180</v>
      </c>
      <c r="B9158" s="223" t="s">
        <v>36</v>
      </c>
      <c r="C9158" s="224">
        <v>1.5</v>
      </c>
      <c r="D9158" s="223">
        <v>12</v>
      </c>
      <c r="E9158" s="223" t="s">
        <v>199</v>
      </c>
      <c r="F9158" s="225" t="s">
        <v>222</v>
      </c>
      <c r="G9158" s="226">
        <v>0.42</v>
      </c>
      <c r="H9158" s="226">
        <v>-0.08</v>
      </c>
      <c r="I9158" s="226">
        <v>0.35</v>
      </c>
      <c r="J9158" s="237">
        <v>1.73</v>
      </c>
      <c r="K9158" s="237">
        <v>1350.7</v>
      </c>
      <c r="L9158" s="228">
        <v>0</v>
      </c>
      <c r="M9158" s="229">
        <v>1350.7</v>
      </c>
      <c r="N9158" s="230">
        <v>0</v>
      </c>
    </row>
    <row r="9159" spans="1:14" x14ac:dyDescent="0.2">
      <c r="A9159" s="231" t="str">
        <f t="shared" si="273"/>
        <v>SA1.512NO_thin185</v>
      </c>
      <c r="B9159" s="223" t="s">
        <v>36</v>
      </c>
      <c r="C9159" s="224">
        <v>1.5</v>
      </c>
      <c r="D9159" s="223">
        <v>12</v>
      </c>
      <c r="E9159" s="223" t="s">
        <v>199</v>
      </c>
      <c r="F9159" s="225" t="s">
        <v>223</v>
      </c>
      <c r="G9159" s="226">
        <v>0.37</v>
      </c>
      <c r="H9159" s="226">
        <v>-7.0000000000000007E-2</v>
      </c>
      <c r="I9159" s="226">
        <v>0.3</v>
      </c>
      <c r="J9159" s="237">
        <v>1.52</v>
      </c>
      <c r="K9159" s="237">
        <v>1352.22</v>
      </c>
      <c r="L9159" s="228">
        <v>0</v>
      </c>
      <c r="M9159" s="229">
        <v>1352.22</v>
      </c>
      <c r="N9159" s="230">
        <v>0</v>
      </c>
    </row>
    <row r="9160" spans="1:14" x14ac:dyDescent="0.2">
      <c r="A9160" s="231" t="str">
        <f t="shared" si="273"/>
        <v>SA1.512NO_thin190</v>
      </c>
      <c r="B9160" s="223" t="s">
        <v>36</v>
      </c>
      <c r="C9160" s="224">
        <v>1.5</v>
      </c>
      <c r="D9160" s="223">
        <v>12</v>
      </c>
      <c r="E9160" s="223" t="s">
        <v>199</v>
      </c>
      <c r="F9160" s="225" t="s">
        <v>224</v>
      </c>
      <c r="G9160" s="226">
        <v>0.34</v>
      </c>
      <c r="H9160" s="226">
        <v>-0.06</v>
      </c>
      <c r="I9160" s="226">
        <v>0.28000000000000003</v>
      </c>
      <c r="J9160" s="237">
        <v>1.39</v>
      </c>
      <c r="K9160" s="237">
        <v>1353.61</v>
      </c>
      <c r="L9160" s="228">
        <v>0</v>
      </c>
      <c r="M9160" s="229">
        <v>1353.61</v>
      </c>
      <c r="N9160" s="230">
        <v>0</v>
      </c>
    </row>
    <row r="9161" spans="1:14" x14ac:dyDescent="0.2">
      <c r="A9161" s="231" t="str">
        <f t="shared" si="273"/>
        <v>SA1.512NO_thin195</v>
      </c>
      <c r="B9161" s="223" t="s">
        <v>36</v>
      </c>
      <c r="C9161" s="224">
        <v>1.5</v>
      </c>
      <c r="D9161" s="223">
        <v>12</v>
      </c>
      <c r="E9161" s="223" t="s">
        <v>199</v>
      </c>
      <c r="F9161" s="225" t="s">
        <v>225</v>
      </c>
      <c r="G9161" s="226">
        <v>0.25</v>
      </c>
      <c r="H9161" s="226">
        <v>-0.05</v>
      </c>
      <c r="I9161" s="226">
        <v>0.2</v>
      </c>
      <c r="J9161" s="237">
        <v>1</v>
      </c>
      <c r="K9161" s="237">
        <v>1354.61</v>
      </c>
      <c r="L9161" s="228">
        <v>0</v>
      </c>
      <c r="M9161" s="229">
        <v>1354.61</v>
      </c>
      <c r="N9161" s="230">
        <v>0</v>
      </c>
    </row>
    <row r="9162" spans="1:14" x14ac:dyDescent="0.2">
      <c r="A9162" s="231" t="str">
        <f t="shared" si="273"/>
        <v>SA1.512Thinned000</v>
      </c>
      <c r="B9162" s="223" t="s">
        <v>36</v>
      </c>
      <c r="C9162" s="224">
        <v>1.5</v>
      </c>
      <c r="D9162" s="223">
        <v>12</v>
      </c>
      <c r="E9162" s="223" t="s">
        <v>172</v>
      </c>
      <c r="F9162" s="225" t="s">
        <v>0</v>
      </c>
      <c r="M9162" s="229">
        <v>48.69</v>
      </c>
    </row>
    <row r="9163" spans="1:14" x14ac:dyDescent="0.2">
      <c r="A9163" s="231" t="str">
        <f t="shared" si="273"/>
        <v>SA1.512Thinned005</v>
      </c>
      <c r="B9163" s="223" t="s">
        <v>36</v>
      </c>
      <c r="C9163" s="224">
        <v>1.5</v>
      </c>
      <c r="D9163" s="223">
        <v>12</v>
      </c>
      <c r="E9163" s="223" t="s">
        <v>172</v>
      </c>
      <c r="F9163" s="225" t="s">
        <v>1</v>
      </c>
      <c r="M9163" s="229">
        <v>146.40309249799989</v>
      </c>
    </row>
    <row r="9164" spans="1:14" x14ac:dyDescent="0.2">
      <c r="A9164" s="231" t="str">
        <f t="shared" si="273"/>
        <v>SA1.512Thinned010</v>
      </c>
      <c r="B9164" s="223" t="s">
        <v>36</v>
      </c>
      <c r="C9164" s="224">
        <v>1.5</v>
      </c>
      <c r="D9164" s="223">
        <v>12</v>
      </c>
      <c r="E9164" s="223" t="s">
        <v>172</v>
      </c>
      <c r="F9164" s="225" t="s">
        <v>2</v>
      </c>
      <c r="M9164" s="229">
        <v>233.0890131417479</v>
      </c>
    </row>
    <row r="9165" spans="1:14" x14ac:dyDescent="0.2">
      <c r="A9165" s="231" t="str">
        <f t="shared" si="273"/>
        <v>SA1.512Thinned015</v>
      </c>
      <c r="B9165" s="223" t="s">
        <v>36</v>
      </c>
      <c r="C9165" s="224">
        <v>1.5</v>
      </c>
      <c r="D9165" s="223">
        <v>12</v>
      </c>
      <c r="E9165" s="223" t="s">
        <v>172</v>
      </c>
      <c r="F9165" s="225" t="s">
        <v>3</v>
      </c>
      <c r="M9165" s="229">
        <v>308.65004101304106</v>
      </c>
    </row>
    <row r="9166" spans="1:14" x14ac:dyDescent="0.2">
      <c r="A9166" s="231" t="str">
        <f t="shared" si="273"/>
        <v>SA1.512Thinned020</v>
      </c>
      <c r="B9166" s="223" t="s">
        <v>36</v>
      </c>
      <c r="C9166" s="224">
        <v>1.5</v>
      </c>
      <c r="D9166" s="223">
        <v>12</v>
      </c>
      <c r="E9166" s="223" t="s">
        <v>172</v>
      </c>
      <c r="F9166" s="225" t="s">
        <v>4</v>
      </c>
      <c r="M9166" s="229">
        <v>407.44930551283369</v>
      </c>
    </row>
    <row r="9167" spans="1:14" x14ac:dyDescent="0.2">
      <c r="A9167" s="231" t="str">
        <f t="shared" si="273"/>
        <v>SA1.512Thinned025</v>
      </c>
      <c r="B9167" s="223" t="s">
        <v>36</v>
      </c>
      <c r="C9167" s="224">
        <v>1.5</v>
      </c>
      <c r="D9167" s="223">
        <v>12</v>
      </c>
      <c r="E9167" s="223" t="s">
        <v>172</v>
      </c>
      <c r="F9167" s="225" t="s">
        <v>5</v>
      </c>
      <c r="M9167" s="229">
        <v>493.64969186363987</v>
      </c>
    </row>
    <row r="9168" spans="1:14" x14ac:dyDescent="0.2">
      <c r="A9168" s="231" t="str">
        <f t="shared" si="273"/>
        <v>SA1.512Thinned030</v>
      </c>
      <c r="B9168" s="223" t="s">
        <v>36</v>
      </c>
      <c r="C9168" s="224">
        <v>1.5</v>
      </c>
      <c r="D9168" s="223">
        <v>12</v>
      </c>
      <c r="E9168" s="223" t="s">
        <v>172</v>
      </c>
      <c r="F9168" s="225" t="s">
        <v>6</v>
      </c>
      <c r="M9168" s="229">
        <v>567.72427092507826</v>
      </c>
    </row>
    <row r="9169" spans="1:13" x14ac:dyDescent="0.2">
      <c r="A9169" s="231" t="str">
        <f t="shared" si="273"/>
        <v>SA1.512Thinned035</v>
      </c>
      <c r="B9169" s="223" t="s">
        <v>36</v>
      </c>
      <c r="C9169" s="224">
        <v>1.5</v>
      </c>
      <c r="D9169" s="223">
        <v>12</v>
      </c>
      <c r="E9169" s="223" t="s">
        <v>172</v>
      </c>
      <c r="F9169" s="225" t="s">
        <v>7</v>
      </c>
      <c r="M9169" s="229">
        <v>622.88767725997229</v>
      </c>
    </row>
    <row r="9170" spans="1:13" x14ac:dyDescent="0.2">
      <c r="A9170" s="231" t="str">
        <f t="shared" si="273"/>
        <v>SA1.512Thinned040</v>
      </c>
      <c r="B9170" s="223" t="s">
        <v>36</v>
      </c>
      <c r="C9170" s="224">
        <v>1.5</v>
      </c>
      <c r="D9170" s="223">
        <v>12</v>
      </c>
      <c r="E9170" s="223" t="s">
        <v>172</v>
      </c>
      <c r="F9170" s="225" t="s">
        <v>8</v>
      </c>
      <c r="M9170" s="229">
        <v>649.36181513958252</v>
      </c>
    </row>
    <row r="9171" spans="1:13" x14ac:dyDescent="0.2">
      <c r="A9171" s="231" t="str">
        <f t="shared" si="273"/>
        <v>SA1.512Thinned045</v>
      </c>
      <c r="B9171" s="223" t="s">
        <v>36</v>
      </c>
      <c r="C9171" s="224">
        <v>1.5</v>
      </c>
      <c r="D9171" s="223">
        <v>12</v>
      </c>
      <c r="E9171" s="223" t="s">
        <v>172</v>
      </c>
      <c r="F9171" s="225" t="s">
        <v>9</v>
      </c>
      <c r="M9171" s="229">
        <v>676.52377387000445</v>
      </c>
    </row>
    <row r="9172" spans="1:13" x14ac:dyDescent="0.2">
      <c r="A9172" s="231" t="str">
        <f t="shared" si="273"/>
        <v>SA1.512Thinned050</v>
      </c>
      <c r="B9172" s="223" t="s">
        <v>36</v>
      </c>
      <c r="C9172" s="224">
        <v>1.5</v>
      </c>
      <c r="D9172" s="223">
        <v>12</v>
      </c>
      <c r="E9172" s="223" t="s">
        <v>172</v>
      </c>
      <c r="F9172" s="225" t="s">
        <v>10</v>
      </c>
      <c r="M9172" s="229">
        <v>688.68999603017073</v>
      </c>
    </row>
    <row r="9173" spans="1:13" x14ac:dyDescent="0.2">
      <c r="A9173" s="231" t="str">
        <f t="shared" si="273"/>
        <v>SA1.512Thinned055</v>
      </c>
      <c r="B9173" s="223" t="s">
        <v>36</v>
      </c>
      <c r="C9173" s="224">
        <v>1.5</v>
      </c>
      <c r="D9173" s="223">
        <v>12</v>
      </c>
      <c r="E9173" s="223" t="s">
        <v>172</v>
      </c>
      <c r="F9173" s="225" t="s">
        <v>11</v>
      </c>
      <c r="M9173" s="229">
        <v>703.19230059084202</v>
      </c>
    </row>
    <row r="9174" spans="1:13" x14ac:dyDescent="0.2">
      <c r="A9174" s="231" t="str">
        <f t="shared" si="273"/>
        <v>SA1.512Thinned060</v>
      </c>
      <c r="B9174" s="223" t="s">
        <v>36</v>
      </c>
      <c r="C9174" s="224">
        <v>1.5</v>
      </c>
      <c r="D9174" s="223">
        <v>12</v>
      </c>
      <c r="E9174" s="223" t="s">
        <v>172</v>
      </c>
      <c r="F9174" s="225" t="s">
        <v>12</v>
      </c>
      <c r="M9174" s="229">
        <v>713.61066895637373</v>
      </c>
    </row>
    <row r="9175" spans="1:13" x14ac:dyDescent="0.2">
      <c r="A9175" s="231" t="str">
        <f t="shared" si="273"/>
        <v>SA1.512Thinned065</v>
      </c>
      <c r="B9175" s="223" t="s">
        <v>36</v>
      </c>
      <c r="C9175" s="224">
        <v>1.5</v>
      </c>
      <c r="D9175" s="223">
        <v>12</v>
      </c>
      <c r="E9175" s="223" t="s">
        <v>172</v>
      </c>
      <c r="F9175" s="225" t="s">
        <v>13</v>
      </c>
      <c r="M9175" s="229">
        <v>715.25794890923021</v>
      </c>
    </row>
    <row r="9176" spans="1:13" x14ac:dyDescent="0.2">
      <c r="A9176" s="231" t="str">
        <f t="shared" si="273"/>
        <v>SA1.512Thinned070</v>
      </c>
      <c r="B9176" s="223" t="s">
        <v>36</v>
      </c>
      <c r="C9176" s="224">
        <v>1.5</v>
      </c>
      <c r="D9176" s="223">
        <v>12</v>
      </c>
      <c r="E9176" s="223" t="s">
        <v>172</v>
      </c>
      <c r="F9176" s="225" t="s">
        <v>200</v>
      </c>
      <c r="M9176" s="229">
        <v>717.87265607474819</v>
      </c>
    </row>
    <row r="9177" spans="1:13" x14ac:dyDescent="0.2">
      <c r="A9177" s="231" t="str">
        <f t="shared" si="273"/>
        <v>SA1.512Thinned075</v>
      </c>
      <c r="B9177" s="223" t="s">
        <v>36</v>
      </c>
      <c r="C9177" s="224">
        <v>1.5</v>
      </c>
      <c r="D9177" s="223">
        <v>12</v>
      </c>
      <c r="E9177" s="223" t="s">
        <v>172</v>
      </c>
      <c r="F9177" s="225" t="s">
        <v>201</v>
      </c>
      <c r="M9177" s="229">
        <v>717.87265607474819</v>
      </c>
    </row>
    <row r="9178" spans="1:13" x14ac:dyDescent="0.2">
      <c r="A9178" s="231" t="str">
        <f t="shared" si="273"/>
        <v>SA1.512Thinned080</v>
      </c>
      <c r="B9178" s="223" t="s">
        <v>36</v>
      </c>
      <c r="C9178" s="224">
        <v>1.5</v>
      </c>
      <c r="D9178" s="223">
        <v>12</v>
      </c>
      <c r="E9178" s="223" t="s">
        <v>172</v>
      </c>
      <c r="F9178" s="225" t="s">
        <v>202</v>
      </c>
      <c r="M9178" s="229">
        <v>717.87265607474819</v>
      </c>
    </row>
    <row r="9179" spans="1:13" x14ac:dyDescent="0.2">
      <c r="A9179" s="231" t="str">
        <f t="shared" si="273"/>
        <v>SA1.512Thinned085</v>
      </c>
      <c r="B9179" s="223" t="s">
        <v>36</v>
      </c>
      <c r="C9179" s="224">
        <v>1.5</v>
      </c>
      <c r="D9179" s="223">
        <v>12</v>
      </c>
      <c r="E9179" s="223" t="s">
        <v>172</v>
      </c>
      <c r="F9179" s="225" t="s">
        <v>203</v>
      </c>
      <c r="M9179" s="229">
        <v>717.87265607474819</v>
      </c>
    </row>
    <row r="9180" spans="1:13" x14ac:dyDescent="0.2">
      <c r="A9180" s="231" t="str">
        <f t="shared" si="273"/>
        <v>SA1.512Thinned090</v>
      </c>
      <c r="B9180" s="223" t="s">
        <v>36</v>
      </c>
      <c r="C9180" s="224">
        <v>1.5</v>
      </c>
      <c r="D9180" s="223">
        <v>12</v>
      </c>
      <c r="E9180" s="223" t="s">
        <v>172</v>
      </c>
      <c r="F9180" s="225" t="s">
        <v>204</v>
      </c>
      <c r="M9180" s="229">
        <v>717.87265607474819</v>
      </c>
    </row>
    <row r="9181" spans="1:13" x14ac:dyDescent="0.2">
      <c r="A9181" s="231" t="str">
        <f t="shared" si="273"/>
        <v>SA1.512Thinned095</v>
      </c>
      <c r="B9181" s="223" t="s">
        <v>36</v>
      </c>
      <c r="C9181" s="224">
        <v>1.5</v>
      </c>
      <c r="D9181" s="223">
        <v>12</v>
      </c>
      <c r="E9181" s="223" t="s">
        <v>172</v>
      </c>
      <c r="F9181" s="225" t="s">
        <v>205</v>
      </c>
      <c r="M9181" s="229">
        <v>717.87265607474819</v>
      </c>
    </row>
    <row r="9182" spans="1:13" x14ac:dyDescent="0.2">
      <c r="A9182" s="231" t="str">
        <f t="shared" si="273"/>
        <v>SA1.512Thinned100</v>
      </c>
      <c r="B9182" s="223" t="s">
        <v>36</v>
      </c>
      <c r="C9182" s="224">
        <v>1.5</v>
      </c>
      <c r="D9182" s="223">
        <v>12</v>
      </c>
      <c r="E9182" s="223" t="s">
        <v>172</v>
      </c>
      <c r="F9182" s="225" t="s">
        <v>206</v>
      </c>
      <c r="M9182" s="229">
        <v>717.87265607474819</v>
      </c>
    </row>
    <row r="9183" spans="1:13" x14ac:dyDescent="0.2">
      <c r="A9183" s="231" t="str">
        <f t="shared" si="273"/>
        <v>SA1.512Thinned105</v>
      </c>
      <c r="B9183" s="223" t="s">
        <v>36</v>
      </c>
      <c r="C9183" s="224">
        <v>1.5</v>
      </c>
      <c r="D9183" s="223">
        <v>12</v>
      </c>
      <c r="E9183" s="223" t="s">
        <v>172</v>
      </c>
      <c r="F9183" s="225" t="s">
        <v>207</v>
      </c>
      <c r="M9183" s="229">
        <v>717.87265607474819</v>
      </c>
    </row>
    <row r="9184" spans="1:13" x14ac:dyDescent="0.2">
      <c r="A9184" s="231" t="str">
        <f t="shared" si="273"/>
        <v>SA1.512Thinned110</v>
      </c>
      <c r="B9184" s="223" t="s">
        <v>36</v>
      </c>
      <c r="C9184" s="224">
        <v>1.5</v>
      </c>
      <c r="D9184" s="223">
        <v>12</v>
      </c>
      <c r="E9184" s="223" t="s">
        <v>172</v>
      </c>
      <c r="F9184" s="225" t="s">
        <v>208</v>
      </c>
      <c r="M9184" s="229">
        <v>717.87265607474819</v>
      </c>
    </row>
    <row r="9185" spans="1:13" x14ac:dyDescent="0.2">
      <c r="A9185" s="231" t="str">
        <f t="shared" si="273"/>
        <v>SA1.512Thinned115</v>
      </c>
      <c r="B9185" s="223" t="s">
        <v>36</v>
      </c>
      <c r="C9185" s="224">
        <v>1.5</v>
      </c>
      <c r="D9185" s="223">
        <v>12</v>
      </c>
      <c r="E9185" s="223" t="s">
        <v>172</v>
      </c>
      <c r="F9185" s="225" t="s">
        <v>209</v>
      </c>
      <c r="M9185" s="229">
        <v>717.87265607474819</v>
      </c>
    </row>
    <row r="9186" spans="1:13" x14ac:dyDescent="0.2">
      <c r="A9186" s="231" t="str">
        <f t="shared" si="273"/>
        <v>SA1.512Thinned120</v>
      </c>
      <c r="B9186" s="223" t="s">
        <v>36</v>
      </c>
      <c r="C9186" s="224">
        <v>1.5</v>
      </c>
      <c r="D9186" s="223">
        <v>12</v>
      </c>
      <c r="E9186" s="223" t="s">
        <v>172</v>
      </c>
      <c r="F9186" s="225" t="s">
        <v>210</v>
      </c>
      <c r="M9186" s="229">
        <v>717.87265607474819</v>
      </c>
    </row>
    <row r="9187" spans="1:13" x14ac:dyDescent="0.2">
      <c r="A9187" s="231" t="str">
        <f t="shared" si="273"/>
        <v>SA1.512Thinned125</v>
      </c>
      <c r="B9187" s="223" t="s">
        <v>36</v>
      </c>
      <c r="C9187" s="224">
        <v>1.5</v>
      </c>
      <c r="D9187" s="223">
        <v>12</v>
      </c>
      <c r="E9187" s="223" t="s">
        <v>172</v>
      </c>
      <c r="F9187" s="225" t="s">
        <v>211</v>
      </c>
      <c r="M9187" s="229">
        <v>717.87265607474819</v>
      </c>
    </row>
    <row r="9188" spans="1:13" x14ac:dyDescent="0.2">
      <c r="A9188" s="231" t="str">
        <f t="shared" si="273"/>
        <v>SA1.512Thinned130</v>
      </c>
      <c r="B9188" s="223" t="s">
        <v>36</v>
      </c>
      <c r="C9188" s="224">
        <v>1.5</v>
      </c>
      <c r="D9188" s="223">
        <v>12</v>
      </c>
      <c r="E9188" s="223" t="s">
        <v>172</v>
      </c>
      <c r="F9188" s="225" t="s">
        <v>212</v>
      </c>
      <c r="M9188" s="229">
        <v>717.87265607474819</v>
      </c>
    </row>
    <row r="9189" spans="1:13" x14ac:dyDescent="0.2">
      <c r="A9189" s="231" t="str">
        <f t="shared" si="273"/>
        <v>SA1.512Thinned135</v>
      </c>
      <c r="B9189" s="223" t="s">
        <v>36</v>
      </c>
      <c r="C9189" s="224">
        <v>1.5</v>
      </c>
      <c r="D9189" s="223">
        <v>12</v>
      </c>
      <c r="E9189" s="223" t="s">
        <v>172</v>
      </c>
      <c r="F9189" s="225" t="s">
        <v>213</v>
      </c>
      <c r="M9189" s="229">
        <v>717.87265607474819</v>
      </c>
    </row>
    <row r="9190" spans="1:13" x14ac:dyDescent="0.2">
      <c r="A9190" s="231" t="str">
        <f t="shared" si="273"/>
        <v>SA1.512Thinned140</v>
      </c>
      <c r="B9190" s="223" t="s">
        <v>36</v>
      </c>
      <c r="C9190" s="224">
        <v>1.5</v>
      </c>
      <c r="D9190" s="223">
        <v>12</v>
      </c>
      <c r="E9190" s="223" t="s">
        <v>172</v>
      </c>
      <c r="F9190" s="225" t="s">
        <v>214</v>
      </c>
      <c r="M9190" s="229">
        <v>717.87265607474819</v>
      </c>
    </row>
    <row r="9191" spans="1:13" x14ac:dyDescent="0.2">
      <c r="A9191" s="231" t="str">
        <f t="shared" si="273"/>
        <v>SA1.512Thinned145</v>
      </c>
      <c r="B9191" s="223" t="s">
        <v>36</v>
      </c>
      <c r="C9191" s="224">
        <v>1.5</v>
      </c>
      <c r="D9191" s="223">
        <v>12</v>
      </c>
      <c r="E9191" s="223" t="s">
        <v>172</v>
      </c>
      <c r="F9191" s="225" t="s">
        <v>215</v>
      </c>
      <c r="M9191" s="229">
        <v>717.87265607474819</v>
      </c>
    </row>
    <row r="9192" spans="1:13" x14ac:dyDescent="0.2">
      <c r="A9192" s="231" t="str">
        <f t="shared" si="273"/>
        <v>SA1.512Thinned150</v>
      </c>
      <c r="B9192" s="223" t="s">
        <v>36</v>
      </c>
      <c r="C9192" s="224">
        <v>1.5</v>
      </c>
      <c r="D9192" s="223">
        <v>12</v>
      </c>
      <c r="E9192" s="223" t="s">
        <v>172</v>
      </c>
      <c r="F9192" s="225" t="s">
        <v>216</v>
      </c>
      <c r="M9192" s="229">
        <v>717.87265607474819</v>
      </c>
    </row>
    <row r="9193" spans="1:13" x14ac:dyDescent="0.2">
      <c r="A9193" s="231" t="str">
        <f t="shared" si="273"/>
        <v>SA1.512Thinned155</v>
      </c>
      <c r="B9193" s="223" t="s">
        <v>36</v>
      </c>
      <c r="C9193" s="224">
        <v>1.5</v>
      </c>
      <c r="D9193" s="223">
        <v>12</v>
      </c>
      <c r="E9193" s="223" t="s">
        <v>172</v>
      </c>
      <c r="F9193" s="225" t="s">
        <v>217</v>
      </c>
      <c r="M9193" s="229">
        <v>717.87265607474819</v>
      </c>
    </row>
    <row r="9194" spans="1:13" x14ac:dyDescent="0.2">
      <c r="A9194" s="231" t="str">
        <f t="shared" si="273"/>
        <v>SA1.512Thinned160</v>
      </c>
      <c r="B9194" s="223" t="s">
        <v>36</v>
      </c>
      <c r="C9194" s="224">
        <v>1.5</v>
      </c>
      <c r="D9194" s="223">
        <v>12</v>
      </c>
      <c r="E9194" s="223" t="s">
        <v>172</v>
      </c>
      <c r="F9194" s="225" t="s">
        <v>218</v>
      </c>
      <c r="M9194" s="229">
        <v>717.87265607474819</v>
      </c>
    </row>
    <row r="9195" spans="1:13" x14ac:dyDescent="0.2">
      <c r="A9195" s="231" t="str">
        <f t="shared" si="273"/>
        <v>SA1.512Thinned165</v>
      </c>
      <c r="B9195" s="223" t="s">
        <v>36</v>
      </c>
      <c r="C9195" s="224">
        <v>1.5</v>
      </c>
      <c r="D9195" s="223">
        <v>12</v>
      </c>
      <c r="E9195" s="223" t="s">
        <v>172</v>
      </c>
      <c r="F9195" s="225" t="s">
        <v>219</v>
      </c>
      <c r="M9195" s="229">
        <v>717.87265607474819</v>
      </c>
    </row>
    <row r="9196" spans="1:13" x14ac:dyDescent="0.2">
      <c r="A9196" s="231" t="str">
        <f t="shared" si="273"/>
        <v>SA1.512Thinned170</v>
      </c>
      <c r="B9196" s="223" t="s">
        <v>36</v>
      </c>
      <c r="C9196" s="224">
        <v>1.5</v>
      </c>
      <c r="D9196" s="223">
        <v>12</v>
      </c>
      <c r="E9196" s="223" t="s">
        <v>172</v>
      </c>
      <c r="F9196" s="225" t="s">
        <v>220</v>
      </c>
      <c r="M9196" s="229">
        <v>717.87265607474819</v>
      </c>
    </row>
    <row r="9197" spans="1:13" x14ac:dyDescent="0.2">
      <c r="A9197" s="231" t="str">
        <f t="shared" si="273"/>
        <v>SA1.512Thinned175</v>
      </c>
      <c r="B9197" s="223" t="s">
        <v>36</v>
      </c>
      <c r="C9197" s="224">
        <v>1.5</v>
      </c>
      <c r="D9197" s="223">
        <v>12</v>
      </c>
      <c r="E9197" s="223" t="s">
        <v>172</v>
      </c>
      <c r="F9197" s="225" t="s">
        <v>221</v>
      </c>
      <c r="M9197" s="229">
        <v>717.87265607474819</v>
      </c>
    </row>
    <row r="9198" spans="1:13" x14ac:dyDescent="0.2">
      <c r="A9198" s="231" t="str">
        <f t="shared" si="273"/>
        <v>SA1.512Thinned180</v>
      </c>
      <c r="B9198" s="223" t="s">
        <v>36</v>
      </c>
      <c r="C9198" s="224">
        <v>1.5</v>
      </c>
      <c r="D9198" s="223">
        <v>12</v>
      </c>
      <c r="E9198" s="223" t="s">
        <v>172</v>
      </c>
      <c r="F9198" s="225" t="s">
        <v>222</v>
      </c>
      <c r="M9198" s="229">
        <v>717.87265607474819</v>
      </c>
    </row>
    <row r="9199" spans="1:13" x14ac:dyDescent="0.2">
      <c r="A9199" s="231" t="str">
        <f t="shared" si="273"/>
        <v>SA1.512Thinned185</v>
      </c>
      <c r="B9199" s="223" t="s">
        <v>36</v>
      </c>
      <c r="C9199" s="224">
        <v>1.5</v>
      </c>
      <c r="D9199" s="223">
        <v>12</v>
      </c>
      <c r="E9199" s="223" t="s">
        <v>172</v>
      </c>
      <c r="F9199" s="225" t="s">
        <v>223</v>
      </c>
      <c r="M9199" s="229">
        <v>717.87265607474819</v>
      </c>
    </row>
    <row r="9200" spans="1:13" x14ac:dyDescent="0.2">
      <c r="A9200" s="231" t="str">
        <f t="shared" si="273"/>
        <v>SA1.512Thinned190</v>
      </c>
      <c r="B9200" s="223" t="s">
        <v>36</v>
      </c>
      <c r="C9200" s="224">
        <v>1.5</v>
      </c>
      <c r="D9200" s="223">
        <v>12</v>
      </c>
      <c r="E9200" s="223" t="s">
        <v>172</v>
      </c>
      <c r="F9200" s="225" t="s">
        <v>224</v>
      </c>
      <c r="M9200" s="229">
        <v>717.87265607474819</v>
      </c>
    </row>
    <row r="9201" spans="1:13" x14ac:dyDescent="0.2">
      <c r="A9201" s="231" t="str">
        <f t="shared" si="273"/>
        <v>SA1.512Thinned195</v>
      </c>
      <c r="B9201" s="223" t="s">
        <v>36</v>
      </c>
      <c r="C9201" s="224">
        <v>1.5</v>
      </c>
      <c r="D9201" s="223">
        <v>12</v>
      </c>
      <c r="E9201" s="223" t="s">
        <v>172</v>
      </c>
      <c r="F9201" s="225" t="s">
        <v>225</v>
      </c>
      <c r="M9201" s="229">
        <v>717.87265607474819</v>
      </c>
    </row>
    <row r="9202" spans="1:13" x14ac:dyDescent="0.2">
      <c r="A9202" s="231" t="str">
        <f t="shared" si="273"/>
        <v>SA2.502NO_thin000</v>
      </c>
      <c r="B9202" s="223" t="s">
        <v>36</v>
      </c>
      <c r="C9202" s="224">
        <v>2.5</v>
      </c>
      <c r="D9202" s="223">
        <v>2</v>
      </c>
      <c r="E9202" s="223" t="s">
        <v>199</v>
      </c>
      <c r="F9202" s="225" t="s">
        <v>0</v>
      </c>
      <c r="M9202" s="229">
        <v>1.3</v>
      </c>
    </row>
    <row r="9203" spans="1:13" x14ac:dyDescent="0.2">
      <c r="A9203" s="231" t="str">
        <f t="shared" si="273"/>
        <v>SA2.502NO_thin005</v>
      </c>
      <c r="B9203" s="223" t="s">
        <v>36</v>
      </c>
      <c r="C9203" s="224">
        <v>2.5</v>
      </c>
      <c r="D9203" s="223">
        <v>2</v>
      </c>
      <c r="E9203" s="223" t="s">
        <v>199</v>
      </c>
      <c r="F9203" s="225" t="s">
        <v>1</v>
      </c>
      <c r="M9203" s="229">
        <v>5.8849999999999998</v>
      </c>
    </row>
    <row r="9204" spans="1:13" x14ac:dyDescent="0.2">
      <c r="A9204" s="231" t="str">
        <f t="shared" si="273"/>
        <v>SA2.502NO_thin010</v>
      </c>
      <c r="B9204" s="223" t="s">
        <v>36</v>
      </c>
      <c r="C9204" s="224">
        <v>2.5</v>
      </c>
      <c r="D9204" s="223">
        <v>2</v>
      </c>
      <c r="E9204" s="223" t="s">
        <v>199</v>
      </c>
      <c r="F9204" s="225" t="s">
        <v>2</v>
      </c>
      <c r="M9204" s="229">
        <v>21.475000000000001</v>
      </c>
    </row>
    <row r="9205" spans="1:13" x14ac:dyDescent="0.2">
      <c r="A9205" s="231" t="str">
        <f t="shared" si="273"/>
        <v>SA2.502NO_thin015</v>
      </c>
      <c r="B9205" s="223" t="s">
        <v>36</v>
      </c>
      <c r="C9205" s="224">
        <v>2.5</v>
      </c>
      <c r="D9205" s="223">
        <v>2</v>
      </c>
      <c r="E9205" s="223" t="s">
        <v>199</v>
      </c>
      <c r="F9205" s="225" t="s">
        <v>3</v>
      </c>
      <c r="M9205" s="229">
        <v>66.635000000000005</v>
      </c>
    </row>
    <row r="9206" spans="1:13" x14ac:dyDescent="0.2">
      <c r="A9206" s="231" t="str">
        <f t="shared" si="273"/>
        <v>SA2.502NO_thin020</v>
      </c>
      <c r="B9206" s="223" t="s">
        <v>36</v>
      </c>
      <c r="C9206" s="224">
        <v>2.5</v>
      </c>
      <c r="D9206" s="223">
        <v>2</v>
      </c>
      <c r="E9206" s="223" t="s">
        <v>199</v>
      </c>
      <c r="F9206" s="225" t="s">
        <v>4</v>
      </c>
      <c r="M9206" s="229">
        <v>120.61</v>
      </c>
    </row>
    <row r="9207" spans="1:13" x14ac:dyDescent="0.2">
      <c r="A9207" s="231" t="str">
        <f t="shared" si="273"/>
        <v>SA2.502NO_thin025</v>
      </c>
      <c r="B9207" s="223" t="s">
        <v>36</v>
      </c>
      <c r="C9207" s="224">
        <v>2.5</v>
      </c>
      <c r="D9207" s="223">
        <v>2</v>
      </c>
      <c r="E9207" s="223" t="s">
        <v>199</v>
      </c>
      <c r="F9207" s="225" t="s">
        <v>5</v>
      </c>
      <c r="M9207" s="229">
        <v>159.655</v>
      </c>
    </row>
    <row r="9208" spans="1:13" x14ac:dyDescent="0.2">
      <c r="A9208" s="231" t="str">
        <f t="shared" si="273"/>
        <v>SA2.502NO_thin030</v>
      </c>
      <c r="B9208" s="223" t="s">
        <v>36</v>
      </c>
      <c r="C9208" s="224">
        <v>2.5</v>
      </c>
      <c r="D9208" s="223">
        <v>2</v>
      </c>
      <c r="E9208" s="223" t="s">
        <v>199</v>
      </c>
      <c r="F9208" s="225" t="s">
        <v>6</v>
      </c>
      <c r="M9208" s="229">
        <v>188.035</v>
      </c>
    </row>
    <row r="9209" spans="1:13" x14ac:dyDescent="0.2">
      <c r="A9209" s="231" t="str">
        <f t="shared" si="273"/>
        <v>SA2.502NO_thin035</v>
      </c>
      <c r="B9209" s="223" t="s">
        <v>36</v>
      </c>
      <c r="C9209" s="224">
        <v>2.5</v>
      </c>
      <c r="D9209" s="223">
        <v>2</v>
      </c>
      <c r="E9209" s="223" t="s">
        <v>199</v>
      </c>
      <c r="F9209" s="225" t="s">
        <v>7</v>
      </c>
      <c r="M9209" s="229">
        <v>210.815</v>
      </c>
    </row>
    <row r="9210" spans="1:13" x14ac:dyDescent="0.2">
      <c r="A9210" s="231" t="str">
        <f t="shared" si="273"/>
        <v>SA2.502NO_thin040</v>
      </c>
      <c r="B9210" s="223" t="s">
        <v>36</v>
      </c>
      <c r="C9210" s="224">
        <v>2.5</v>
      </c>
      <c r="D9210" s="223">
        <v>2</v>
      </c>
      <c r="E9210" s="223" t="s">
        <v>199</v>
      </c>
      <c r="F9210" s="225" t="s">
        <v>8</v>
      </c>
      <c r="M9210" s="229">
        <v>230.24</v>
      </c>
    </row>
    <row r="9211" spans="1:13" x14ac:dyDescent="0.2">
      <c r="A9211" s="231" t="str">
        <f t="shared" si="273"/>
        <v>SA2.502NO_thin045</v>
      </c>
      <c r="B9211" s="223" t="s">
        <v>36</v>
      </c>
      <c r="C9211" s="224">
        <v>2.5</v>
      </c>
      <c r="D9211" s="223">
        <v>2</v>
      </c>
      <c r="E9211" s="223" t="s">
        <v>199</v>
      </c>
      <c r="F9211" s="225" t="s">
        <v>9</v>
      </c>
      <c r="M9211" s="229">
        <v>252.47499999999999</v>
      </c>
    </row>
    <row r="9212" spans="1:13" x14ac:dyDescent="0.2">
      <c r="A9212" s="231" t="str">
        <f t="shared" si="273"/>
        <v>SA2.502NO_thin050</v>
      </c>
      <c r="B9212" s="223" t="s">
        <v>36</v>
      </c>
      <c r="C9212" s="224">
        <v>2.5</v>
      </c>
      <c r="D9212" s="223">
        <v>2</v>
      </c>
      <c r="E9212" s="223" t="s">
        <v>199</v>
      </c>
      <c r="F9212" s="225" t="s">
        <v>10</v>
      </c>
      <c r="M9212" s="229">
        <v>263.30500000000001</v>
      </c>
    </row>
    <row r="9213" spans="1:13" x14ac:dyDescent="0.2">
      <c r="A9213" s="231" t="str">
        <f t="shared" si="273"/>
        <v>SA2.502NO_thin055</v>
      </c>
      <c r="B9213" s="223" t="s">
        <v>36</v>
      </c>
      <c r="C9213" s="224">
        <v>2.5</v>
      </c>
      <c r="D9213" s="223">
        <v>2</v>
      </c>
      <c r="E9213" s="223" t="s">
        <v>199</v>
      </c>
      <c r="F9213" s="225" t="s">
        <v>11</v>
      </c>
      <c r="M9213" s="229">
        <v>270.625</v>
      </c>
    </row>
    <row r="9214" spans="1:13" x14ac:dyDescent="0.2">
      <c r="A9214" s="231" t="str">
        <f t="shared" si="273"/>
        <v>SA2.502NO_thin060</v>
      </c>
      <c r="B9214" s="223" t="s">
        <v>36</v>
      </c>
      <c r="C9214" s="224">
        <v>2.5</v>
      </c>
      <c r="D9214" s="223">
        <v>2</v>
      </c>
      <c r="E9214" s="223" t="s">
        <v>199</v>
      </c>
      <c r="F9214" s="225" t="s">
        <v>12</v>
      </c>
      <c r="M9214" s="229">
        <v>276.82</v>
      </c>
    </row>
    <row r="9215" spans="1:13" x14ac:dyDescent="0.2">
      <c r="A9215" s="231" t="str">
        <f t="shared" si="273"/>
        <v>SA2.502NO_thin065</v>
      </c>
      <c r="B9215" s="223" t="s">
        <v>36</v>
      </c>
      <c r="C9215" s="224">
        <v>2.5</v>
      </c>
      <c r="D9215" s="223">
        <v>2</v>
      </c>
      <c r="E9215" s="223" t="s">
        <v>199</v>
      </c>
      <c r="F9215" s="225" t="s">
        <v>13</v>
      </c>
      <c r="M9215" s="229">
        <v>279.91000000000003</v>
      </c>
    </row>
    <row r="9216" spans="1:13" x14ac:dyDescent="0.2">
      <c r="A9216" s="231" t="str">
        <f t="shared" si="273"/>
        <v>SA2.502NO_thin070</v>
      </c>
      <c r="B9216" s="223" t="s">
        <v>36</v>
      </c>
      <c r="C9216" s="224">
        <v>2.5</v>
      </c>
      <c r="D9216" s="223">
        <v>2</v>
      </c>
      <c r="E9216" s="223" t="s">
        <v>199</v>
      </c>
      <c r="F9216" s="225" t="s">
        <v>200</v>
      </c>
      <c r="M9216" s="229">
        <v>283.45499999999998</v>
      </c>
    </row>
    <row r="9217" spans="1:13" x14ac:dyDescent="0.2">
      <c r="A9217" s="231" t="str">
        <f t="shared" si="273"/>
        <v>SA2.502NO_thin075</v>
      </c>
      <c r="B9217" s="223" t="s">
        <v>36</v>
      </c>
      <c r="C9217" s="224">
        <v>2.5</v>
      </c>
      <c r="D9217" s="223">
        <v>2</v>
      </c>
      <c r="E9217" s="223" t="s">
        <v>199</v>
      </c>
      <c r="F9217" s="225" t="s">
        <v>201</v>
      </c>
      <c r="M9217" s="229">
        <v>287.06</v>
      </c>
    </row>
    <row r="9218" spans="1:13" x14ac:dyDescent="0.2">
      <c r="A9218" s="231" t="str">
        <f t="shared" ref="A9218:A9281" si="274">CONCATENATE(LEFT(B9218,2),TEXT(C9218,"0.0"),TEXT(D9218,"00"),E9218,TEXT(LEFT(F9218,3),"000"))</f>
        <v>SA2.502NO_thin080</v>
      </c>
      <c r="B9218" s="223" t="s">
        <v>36</v>
      </c>
      <c r="C9218" s="224">
        <v>2.5</v>
      </c>
      <c r="D9218" s="223">
        <v>2</v>
      </c>
      <c r="E9218" s="223" t="s">
        <v>199</v>
      </c>
      <c r="F9218" s="225" t="s">
        <v>202</v>
      </c>
      <c r="M9218" s="229">
        <v>289.93</v>
      </c>
    </row>
    <row r="9219" spans="1:13" x14ac:dyDescent="0.2">
      <c r="A9219" s="231" t="str">
        <f t="shared" si="274"/>
        <v>SA2.502NO_thin085</v>
      </c>
      <c r="B9219" s="223" t="s">
        <v>36</v>
      </c>
      <c r="C9219" s="224">
        <v>2.5</v>
      </c>
      <c r="D9219" s="223">
        <v>2</v>
      </c>
      <c r="E9219" s="223" t="s">
        <v>199</v>
      </c>
      <c r="F9219" s="225" t="s">
        <v>203</v>
      </c>
      <c r="M9219" s="229">
        <v>292.755</v>
      </c>
    </row>
    <row r="9220" spans="1:13" x14ac:dyDescent="0.2">
      <c r="A9220" s="231" t="str">
        <f t="shared" si="274"/>
        <v>SA2.502NO_thin090</v>
      </c>
      <c r="B9220" s="223" t="s">
        <v>36</v>
      </c>
      <c r="C9220" s="224">
        <v>2.5</v>
      </c>
      <c r="D9220" s="223">
        <v>2</v>
      </c>
      <c r="E9220" s="223" t="s">
        <v>199</v>
      </c>
      <c r="F9220" s="225" t="s">
        <v>204</v>
      </c>
      <c r="M9220" s="229">
        <v>302.14999999999998</v>
      </c>
    </row>
    <row r="9221" spans="1:13" x14ac:dyDescent="0.2">
      <c r="A9221" s="231" t="str">
        <f t="shared" si="274"/>
        <v>SA2.502NO_thin095</v>
      </c>
      <c r="B9221" s="223" t="s">
        <v>36</v>
      </c>
      <c r="C9221" s="224">
        <v>2.5</v>
      </c>
      <c r="D9221" s="223">
        <v>2</v>
      </c>
      <c r="E9221" s="223" t="s">
        <v>199</v>
      </c>
      <c r="F9221" s="225" t="s">
        <v>205</v>
      </c>
      <c r="M9221" s="229">
        <v>303.07</v>
      </c>
    </row>
    <row r="9222" spans="1:13" x14ac:dyDescent="0.2">
      <c r="A9222" s="231" t="str">
        <f t="shared" si="274"/>
        <v>SA2.502NO_thin100</v>
      </c>
      <c r="B9222" s="223" t="s">
        <v>36</v>
      </c>
      <c r="C9222" s="224">
        <v>2.5</v>
      </c>
      <c r="D9222" s="223">
        <v>2</v>
      </c>
      <c r="E9222" s="223" t="s">
        <v>199</v>
      </c>
      <c r="F9222" s="225" t="s">
        <v>206</v>
      </c>
      <c r="M9222" s="229">
        <v>303.435</v>
      </c>
    </row>
    <row r="9223" spans="1:13" x14ac:dyDescent="0.2">
      <c r="A9223" s="231" t="str">
        <f t="shared" si="274"/>
        <v>SA2.502NO_thin105</v>
      </c>
      <c r="B9223" s="223" t="s">
        <v>36</v>
      </c>
      <c r="C9223" s="224">
        <v>2.5</v>
      </c>
      <c r="D9223" s="223">
        <v>2</v>
      </c>
      <c r="E9223" s="223" t="s">
        <v>199</v>
      </c>
      <c r="F9223" s="225" t="s">
        <v>207</v>
      </c>
      <c r="M9223" s="229">
        <v>303.52</v>
      </c>
    </row>
    <row r="9224" spans="1:13" x14ac:dyDescent="0.2">
      <c r="A9224" s="231" t="str">
        <f t="shared" si="274"/>
        <v>SA2.502NO_thin110</v>
      </c>
      <c r="B9224" s="223" t="s">
        <v>36</v>
      </c>
      <c r="C9224" s="224">
        <v>2.5</v>
      </c>
      <c r="D9224" s="223">
        <v>2</v>
      </c>
      <c r="E9224" s="223" t="s">
        <v>199</v>
      </c>
      <c r="F9224" s="225" t="s">
        <v>208</v>
      </c>
      <c r="M9224" s="229">
        <v>303.85000000000002</v>
      </c>
    </row>
    <row r="9225" spans="1:13" x14ac:dyDescent="0.2">
      <c r="A9225" s="231" t="str">
        <f t="shared" si="274"/>
        <v>SA2.502NO_thin115</v>
      </c>
      <c r="B9225" s="223" t="s">
        <v>36</v>
      </c>
      <c r="C9225" s="224">
        <v>2.5</v>
      </c>
      <c r="D9225" s="223">
        <v>2</v>
      </c>
      <c r="E9225" s="223" t="s">
        <v>199</v>
      </c>
      <c r="F9225" s="225" t="s">
        <v>209</v>
      </c>
      <c r="M9225" s="229">
        <v>307.09500000000003</v>
      </c>
    </row>
    <row r="9226" spans="1:13" x14ac:dyDescent="0.2">
      <c r="A9226" s="231" t="str">
        <f t="shared" si="274"/>
        <v>SA2.502NO_thin120</v>
      </c>
      <c r="B9226" s="223" t="s">
        <v>36</v>
      </c>
      <c r="C9226" s="224">
        <v>2.5</v>
      </c>
      <c r="D9226" s="223">
        <v>2</v>
      </c>
      <c r="E9226" s="223" t="s">
        <v>199</v>
      </c>
      <c r="F9226" s="225" t="s">
        <v>210</v>
      </c>
      <c r="M9226" s="229">
        <v>307.83</v>
      </c>
    </row>
    <row r="9227" spans="1:13" x14ac:dyDescent="0.2">
      <c r="A9227" s="231" t="str">
        <f t="shared" si="274"/>
        <v>SA2.502NO_thin125</v>
      </c>
      <c r="B9227" s="223" t="s">
        <v>36</v>
      </c>
      <c r="C9227" s="224">
        <v>2.5</v>
      </c>
      <c r="D9227" s="223">
        <v>2</v>
      </c>
      <c r="E9227" s="223" t="s">
        <v>199</v>
      </c>
      <c r="F9227" s="225" t="s">
        <v>211</v>
      </c>
      <c r="M9227" s="229">
        <v>308.33999999999997</v>
      </c>
    </row>
    <row r="9228" spans="1:13" x14ac:dyDescent="0.2">
      <c r="A9228" s="231" t="str">
        <f t="shared" si="274"/>
        <v>SA2.502NO_thin130</v>
      </c>
      <c r="B9228" s="223" t="s">
        <v>36</v>
      </c>
      <c r="C9228" s="224">
        <v>2.5</v>
      </c>
      <c r="D9228" s="223">
        <v>2</v>
      </c>
      <c r="E9228" s="223" t="s">
        <v>199</v>
      </c>
      <c r="F9228" s="225" t="s">
        <v>212</v>
      </c>
      <c r="M9228" s="229">
        <v>308.71499999999997</v>
      </c>
    </row>
    <row r="9229" spans="1:13" x14ac:dyDescent="0.2">
      <c r="A9229" s="231" t="str">
        <f t="shared" si="274"/>
        <v>SA2.502NO_thin135</v>
      </c>
      <c r="B9229" s="223" t="s">
        <v>36</v>
      </c>
      <c r="C9229" s="224">
        <v>2.5</v>
      </c>
      <c r="D9229" s="223">
        <v>2</v>
      </c>
      <c r="E9229" s="223" t="s">
        <v>199</v>
      </c>
      <c r="F9229" s="225" t="s">
        <v>213</v>
      </c>
      <c r="M9229" s="229">
        <v>310.02499999999998</v>
      </c>
    </row>
    <row r="9230" spans="1:13" x14ac:dyDescent="0.2">
      <c r="A9230" s="231" t="str">
        <f t="shared" si="274"/>
        <v>SA2.502NO_thin140</v>
      </c>
      <c r="B9230" s="223" t="s">
        <v>36</v>
      </c>
      <c r="C9230" s="224">
        <v>2.5</v>
      </c>
      <c r="D9230" s="223">
        <v>2</v>
      </c>
      <c r="E9230" s="223" t="s">
        <v>199</v>
      </c>
      <c r="F9230" s="225" t="s">
        <v>214</v>
      </c>
      <c r="M9230" s="229">
        <v>310.48</v>
      </c>
    </row>
    <row r="9231" spans="1:13" x14ac:dyDescent="0.2">
      <c r="A9231" s="231" t="str">
        <f t="shared" si="274"/>
        <v>SA2.502NO_thin145</v>
      </c>
      <c r="B9231" s="223" t="s">
        <v>36</v>
      </c>
      <c r="C9231" s="224">
        <v>2.5</v>
      </c>
      <c r="D9231" s="223">
        <v>2</v>
      </c>
      <c r="E9231" s="223" t="s">
        <v>199</v>
      </c>
      <c r="F9231" s="225" t="s">
        <v>215</v>
      </c>
      <c r="M9231" s="229">
        <v>310.97000000000003</v>
      </c>
    </row>
    <row r="9232" spans="1:13" x14ac:dyDescent="0.2">
      <c r="A9232" s="231" t="str">
        <f t="shared" si="274"/>
        <v>SA2.502NO_thin150</v>
      </c>
      <c r="B9232" s="223" t="s">
        <v>36</v>
      </c>
      <c r="C9232" s="224">
        <v>2.5</v>
      </c>
      <c r="D9232" s="223">
        <v>2</v>
      </c>
      <c r="E9232" s="223" t="s">
        <v>199</v>
      </c>
      <c r="F9232" s="225" t="s">
        <v>216</v>
      </c>
      <c r="M9232" s="229">
        <v>311.39</v>
      </c>
    </row>
    <row r="9233" spans="1:13" x14ac:dyDescent="0.2">
      <c r="A9233" s="231" t="str">
        <f t="shared" si="274"/>
        <v>SA2.502NO_thin155</v>
      </c>
      <c r="B9233" s="223" t="s">
        <v>36</v>
      </c>
      <c r="C9233" s="224">
        <v>2.5</v>
      </c>
      <c r="D9233" s="223">
        <v>2</v>
      </c>
      <c r="E9233" s="223" t="s">
        <v>199</v>
      </c>
      <c r="F9233" s="225" t="s">
        <v>217</v>
      </c>
      <c r="M9233" s="229">
        <v>311.79500000000002</v>
      </c>
    </row>
    <row r="9234" spans="1:13" x14ac:dyDescent="0.2">
      <c r="A9234" s="231" t="str">
        <f t="shared" si="274"/>
        <v>SA2.502NO_thin160</v>
      </c>
      <c r="B9234" s="223" t="s">
        <v>36</v>
      </c>
      <c r="C9234" s="224">
        <v>2.5</v>
      </c>
      <c r="D9234" s="223">
        <v>2</v>
      </c>
      <c r="E9234" s="223" t="s">
        <v>199</v>
      </c>
      <c r="F9234" s="225" t="s">
        <v>218</v>
      </c>
      <c r="M9234" s="229">
        <v>312.27</v>
      </c>
    </row>
    <row r="9235" spans="1:13" x14ac:dyDescent="0.2">
      <c r="A9235" s="231" t="str">
        <f t="shared" si="274"/>
        <v>SA2.502NO_thin165</v>
      </c>
      <c r="B9235" s="223" t="s">
        <v>36</v>
      </c>
      <c r="C9235" s="224">
        <v>2.5</v>
      </c>
      <c r="D9235" s="223">
        <v>2</v>
      </c>
      <c r="E9235" s="223" t="s">
        <v>199</v>
      </c>
      <c r="F9235" s="225" t="s">
        <v>219</v>
      </c>
      <c r="M9235" s="229">
        <v>312.67</v>
      </c>
    </row>
    <row r="9236" spans="1:13" x14ac:dyDescent="0.2">
      <c r="A9236" s="231" t="str">
        <f t="shared" si="274"/>
        <v>SA2.502NO_thin170</v>
      </c>
      <c r="B9236" s="223" t="s">
        <v>36</v>
      </c>
      <c r="C9236" s="224">
        <v>2.5</v>
      </c>
      <c r="D9236" s="223">
        <v>2</v>
      </c>
      <c r="E9236" s="223" t="s">
        <v>199</v>
      </c>
      <c r="F9236" s="225" t="s">
        <v>220</v>
      </c>
      <c r="M9236" s="229">
        <v>313.04000000000002</v>
      </c>
    </row>
    <row r="9237" spans="1:13" x14ac:dyDescent="0.2">
      <c r="A9237" s="231" t="str">
        <f t="shared" si="274"/>
        <v>SA2.502NO_thin175</v>
      </c>
      <c r="B9237" s="223" t="s">
        <v>36</v>
      </c>
      <c r="C9237" s="224">
        <v>2.5</v>
      </c>
      <c r="D9237" s="223">
        <v>2</v>
      </c>
      <c r="E9237" s="223" t="s">
        <v>199</v>
      </c>
      <c r="F9237" s="225" t="s">
        <v>221</v>
      </c>
      <c r="M9237" s="229">
        <v>313.39999999999998</v>
      </c>
    </row>
    <row r="9238" spans="1:13" x14ac:dyDescent="0.2">
      <c r="A9238" s="231" t="str">
        <f t="shared" si="274"/>
        <v>SA2.502NO_thin180</v>
      </c>
      <c r="B9238" s="223" t="s">
        <v>36</v>
      </c>
      <c r="C9238" s="224">
        <v>2.5</v>
      </c>
      <c r="D9238" s="223">
        <v>2</v>
      </c>
      <c r="E9238" s="223" t="s">
        <v>199</v>
      </c>
      <c r="F9238" s="225" t="s">
        <v>222</v>
      </c>
      <c r="M9238" s="229">
        <v>313.70499999999998</v>
      </c>
    </row>
    <row r="9239" spans="1:13" x14ac:dyDescent="0.2">
      <c r="A9239" s="231" t="str">
        <f t="shared" si="274"/>
        <v>SA2.502NO_thin185</v>
      </c>
      <c r="B9239" s="223" t="s">
        <v>36</v>
      </c>
      <c r="C9239" s="224">
        <v>2.5</v>
      </c>
      <c r="D9239" s="223">
        <v>2</v>
      </c>
      <c r="E9239" s="223" t="s">
        <v>199</v>
      </c>
      <c r="F9239" s="225" t="s">
        <v>223</v>
      </c>
      <c r="M9239" s="229">
        <v>313.95999999999998</v>
      </c>
    </row>
    <row r="9240" spans="1:13" x14ac:dyDescent="0.2">
      <c r="A9240" s="231" t="str">
        <f t="shared" si="274"/>
        <v>SA2.502NO_thin190</v>
      </c>
      <c r="B9240" s="223" t="s">
        <v>36</v>
      </c>
      <c r="C9240" s="224">
        <v>2.5</v>
      </c>
      <c r="D9240" s="223">
        <v>2</v>
      </c>
      <c r="E9240" s="223" t="s">
        <v>199</v>
      </c>
      <c r="F9240" s="225" t="s">
        <v>224</v>
      </c>
      <c r="M9240" s="229">
        <v>314.27999999999997</v>
      </c>
    </row>
    <row r="9241" spans="1:13" x14ac:dyDescent="0.2">
      <c r="A9241" s="231" t="str">
        <f t="shared" si="274"/>
        <v>SA2.502NO_thin195</v>
      </c>
      <c r="B9241" s="223" t="s">
        <v>36</v>
      </c>
      <c r="C9241" s="224">
        <v>2.5</v>
      </c>
      <c r="D9241" s="223">
        <v>2</v>
      </c>
      <c r="E9241" s="223" t="s">
        <v>199</v>
      </c>
      <c r="F9241" s="225" t="s">
        <v>225</v>
      </c>
      <c r="M9241" s="229">
        <v>314.60500000000002</v>
      </c>
    </row>
    <row r="9242" spans="1:13" x14ac:dyDescent="0.2">
      <c r="A9242" s="231" t="str">
        <f t="shared" si="274"/>
        <v>SA2.502Thinned000</v>
      </c>
      <c r="B9242" s="223" t="s">
        <v>36</v>
      </c>
      <c r="C9242" s="224">
        <v>2.5</v>
      </c>
      <c r="D9242" s="223">
        <v>2</v>
      </c>
      <c r="E9242" s="223" t="s">
        <v>172</v>
      </c>
      <c r="F9242" s="225" t="s">
        <v>0</v>
      </c>
      <c r="M9242" s="229">
        <v>1.3</v>
      </c>
    </row>
    <row r="9243" spans="1:13" x14ac:dyDescent="0.2">
      <c r="A9243" s="231" t="str">
        <f t="shared" si="274"/>
        <v>SA2.502Thinned005</v>
      </c>
      <c r="B9243" s="223" t="s">
        <v>36</v>
      </c>
      <c r="C9243" s="224">
        <v>2.5</v>
      </c>
      <c r="D9243" s="223">
        <v>2</v>
      </c>
      <c r="E9243" s="223" t="s">
        <v>172</v>
      </c>
      <c r="F9243" s="225" t="s">
        <v>1</v>
      </c>
      <c r="M9243" s="229">
        <v>5.8849999999999998</v>
      </c>
    </row>
    <row r="9244" spans="1:13" x14ac:dyDescent="0.2">
      <c r="A9244" s="231" t="str">
        <f t="shared" si="274"/>
        <v>SA2.502Thinned010</v>
      </c>
      <c r="B9244" s="223" t="s">
        <v>36</v>
      </c>
      <c r="C9244" s="224">
        <v>2.5</v>
      </c>
      <c r="D9244" s="223">
        <v>2</v>
      </c>
      <c r="E9244" s="223" t="s">
        <v>172</v>
      </c>
      <c r="F9244" s="225" t="s">
        <v>2</v>
      </c>
      <c r="M9244" s="229">
        <v>21.475000000000001</v>
      </c>
    </row>
    <row r="9245" spans="1:13" x14ac:dyDescent="0.2">
      <c r="A9245" s="231" t="str">
        <f t="shared" si="274"/>
        <v>SA2.502Thinned015</v>
      </c>
      <c r="B9245" s="223" t="s">
        <v>36</v>
      </c>
      <c r="C9245" s="224">
        <v>2.5</v>
      </c>
      <c r="D9245" s="223">
        <v>2</v>
      </c>
      <c r="E9245" s="223" t="s">
        <v>172</v>
      </c>
      <c r="F9245" s="225" t="s">
        <v>3</v>
      </c>
      <c r="M9245" s="229">
        <v>61.601655446484187</v>
      </c>
    </row>
    <row r="9246" spans="1:13" x14ac:dyDescent="0.2">
      <c r="A9246" s="231" t="str">
        <f t="shared" si="274"/>
        <v>SA2.502Thinned020</v>
      </c>
      <c r="B9246" s="223" t="s">
        <v>36</v>
      </c>
      <c r="C9246" s="224">
        <v>2.5</v>
      </c>
      <c r="D9246" s="223">
        <v>2</v>
      </c>
      <c r="E9246" s="223" t="s">
        <v>172</v>
      </c>
      <c r="F9246" s="225" t="s">
        <v>4</v>
      </c>
      <c r="M9246" s="229">
        <v>91.106980356739669</v>
      </c>
    </row>
    <row r="9247" spans="1:13" x14ac:dyDescent="0.2">
      <c r="A9247" s="231" t="str">
        <f t="shared" si="274"/>
        <v>SA2.502Thinned025</v>
      </c>
      <c r="B9247" s="223" t="s">
        <v>36</v>
      </c>
      <c r="C9247" s="224">
        <v>2.5</v>
      </c>
      <c r="D9247" s="223">
        <v>2</v>
      </c>
      <c r="E9247" s="223" t="s">
        <v>172</v>
      </c>
      <c r="F9247" s="225" t="s">
        <v>5</v>
      </c>
      <c r="M9247" s="229">
        <v>110.47845942066036</v>
      </c>
    </row>
    <row r="9248" spans="1:13" x14ac:dyDescent="0.2">
      <c r="A9248" s="231" t="str">
        <f t="shared" si="274"/>
        <v>SA2.502Thinned030</v>
      </c>
      <c r="B9248" s="223" t="s">
        <v>36</v>
      </c>
      <c r="C9248" s="224">
        <v>2.5</v>
      </c>
      <c r="D9248" s="223">
        <v>2</v>
      </c>
      <c r="E9248" s="223" t="s">
        <v>172</v>
      </c>
      <c r="F9248" s="225" t="s">
        <v>6</v>
      </c>
      <c r="M9248" s="229">
        <v>126.28792283461699</v>
      </c>
    </row>
    <row r="9249" spans="1:13" x14ac:dyDescent="0.2">
      <c r="A9249" s="231" t="str">
        <f t="shared" si="274"/>
        <v>SA2.502Thinned035</v>
      </c>
      <c r="B9249" s="223" t="s">
        <v>36</v>
      </c>
      <c r="C9249" s="224">
        <v>2.5</v>
      </c>
      <c r="D9249" s="223">
        <v>2</v>
      </c>
      <c r="E9249" s="223" t="s">
        <v>172</v>
      </c>
      <c r="F9249" s="225" t="s">
        <v>7</v>
      </c>
      <c r="M9249" s="229">
        <v>140.4381952496727</v>
      </c>
    </row>
    <row r="9250" spans="1:13" x14ac:dyDescent="0.2">
      <c r="A9250" s="231" t="str">
        <f t="shared" si="274"/>
        <v>SA2.502Thinned040</v>
      </c>
      <c r="B9250" s="223" t="s">
        <v>36</v>
      </c>
      <c r="C9250" s="224">
        <v>2.5</v>
      </c>
      <c r="D9250" s="223">
        <v>2</v>
      </c>
      <c r="E9250" s="223" t="s">
        <v>172</v>
      </c>
      <c r="F9250" s="225" t="s">
        <v>8</v>
      </c>
      <c r="M9250" s="229">
        <v>154.69319151662717</v>
      </c>
    </row>
    <row r="9251" spans="1:13" x14ac:dyDescent="0.2">
      <c r="A9251" s="231" t="str">
        <f t="shared" si="274"/>
        <v>SA2.502Thinned045</v>
      </c>
      <c r="B9251" s="223" t="s">
        <v>36</v>
      </c>
      <c r="C9251" s="224">
        <v>2.5</v>
      </c>
      <c r="D9251" s="223">
        <v>2</v>
      </c>
      <c r="E9251" s="223" t="s">
        <v>172</v>
      </c>
      <c r="F9251" s="225" t="s">
        <v>9</v>
      </c>
      <c r="M9251" s="229">
        <v>168.72839643058538</v>
      </c>
    </row>
    <row r="9252" spans="1:13" x14ac:dyDescent="0.2">
      <c r="A9252" s="231" t="str">
        <f t="shared" si="274"/>
        <v>SA2.502Thinned050</v>
      </c>
      <c r="B9252" s="223" t="s">
        <v>36</v>
      </c>
      <c r="C9252" s="224">
        <v>2.5</v>
      </c>
      <c r="D9252" s="223">
        <v>2</v>
      </c>
      <c r="E9252" s="223" t="s">
        <v>172</v>
      </c>
      <c r="F9252" s="225" t="s">
        <v>10</v>
      </c>
      <c r="M9252" s="229">
        <v>176.93630981947047</v>
      </c>
    </row>
    <row r="9253" spans="1:13" x14ac:dyDescent="0.2">
      <c r="A9253" s="231" t="str">
        <f t="shared" si="274"/>
        <v>SA2.502Thinned055</v>
      </c>
      <c r="B9253" s="223" t="s">
        <v>36</v>
      </c>
      <c r="C9253" s="224">
        <v>2.5</v>
      </c>
      <c r="D9253" s="223">
        <v>2</v>
      </c>
      <c r="E9253" s="223" t="s">
        <v>172</v>
      </c>
      <c r="F9253" s="225" t="s">
        <v>11</v>
      </c>
      <c r="M9253" s="229">
        <v>181.30440386718155</v>
      </c>
    </row>
    <row r="9254" spans="1:13" x14ac:dyDescent="0.2">
      <c r="A9254" s="231" t="str">
        <f t="shared" si="274"/>
        <v>SA2.502Thinned060</v>
      </c>
      <c r="B9254" s="223" t="s">
        <v>36</v>
      </c>
      <c r="C9254" s="224">
        <v>2.5</v>
      </c>
      <c r="D9254" s="223">
        <v>2</v>
      </c>
      <c r="E9254" s="223" t="s">
        <v>172</v>
      </c>
      <c r="F9254" s="225" t="s">
        <v>12</v>
      </c>
      <c r="M9254" s="229">
        <v>184.31587343179291</v>
      </c>
    </row>
    <row r="9255" spans="1:13" x14ac:dyDescent="0.2">
      <c r="A9255" s="231" t="str">
        <f t="shared" si="274"/>
        <v>SA2.502Thinned065</v>
      </c>
      <c r="B9255" s="223" t="s">
        <v>36</v>
      </c>
      <c r="C9255" s="224">
        <v>2.5</v>
      </c>
      <c r="D9255" s="223">
        <v>2</v>
      </c>
      <c r="E9255" s="223" t="s">
        <v>172</v>
      </c>
      <c r="F9255" s="225" t="s">
        <v>13</v>
      </c>
      <c r="M9255" s="229">
        <v>184.31587343179291</v>
      </c>
    </row>
    <row r="9256" spans="1:13" x14ac:dyDescent="0.2">
      <c r="A9256" s="231" t="str">
        <f t="shared" si="274"/>
        <v>SA2.502Thinned070</v>
      </c>
      <c r="B9256" s="223" t="s">
        <v>36</v>
      </c>
      <c r="C9256" s="224">
        <v>2.5</v>
      </c>
      <c r="D9256" s="223">
        <v>2</v>
      </c>
      <c r="E9256" s="223" t="s">
        <v>172</v>
      </c>
      <c r="F9256" s="225" t="s">
        <v>200</v>
      </c>
      <c r="M9256" s="229">
        <v>184.31587343179291</v>
      </c>
    </row>
    <row r="9257" spans="1:13" x14ac:dyDescent="0.2">
      <c r="A9257" s="231" t="str">
        <f t="shared" si="274"/>
        <v>SA2.502Thinned075</v>
      </c>
      <c r="B9257" s="223" t="s">
        <v>36</v>
      </c>
      <c r="C9257" s="224">
        <v>2.5</v>
      </c>
      <c r="D9257" s="223">
        <v>2</v>
      </c>
      <c r="E9257" s="223" t="s">
        <v>172</v>
      </c>
      <c r="F9257" s="225" t="s">
        <v>201</v>
      </c>
      <c r="M9257" s="229">
        <v>184.31587343179291</v>
      </c>
    </row>
    <row r="9258" spans="1:13" x14ac:dyDescent="0.2">
      <c r="A9258" s="231" t="str">
        <f t="shared" si="274"/>
        <v>SA2.502Thinned080</v>
      </c>
      <c r="B9258" s="223" t="s">
        <v>36</v>
      </c>
      <c r="C9258" s="224">
        <v>2.5</v>
      </c>
      <c r="D9258" s="223">
        <v>2</v>
      </c>
      <c r="E9258" s="223" t="s">
        <v>172</v>
      </c>
      <c r="F9258" s="225" t="s">
        <v>202</v>
      </c>
      <c r="M9258" s="229">
        <v>184.31587343179291</v>
      </c>
    </row>
    <row r="9259" spans="1:13" x14ac:dyDescent="0.2">
      <c r="A9259" s="231" t="str">
        <f t="shared" si="274"/>
        <v>SA2.502Thinned085</v>
      </c>
      <c r="B9259" s="223" t="s">
        <v>36</v>
      </c>
      <c r="C9259" s="224">
        <v>2.5</v>
      </c>
      <c r="D9259" s="223">
        <v>2</v>
      </c>
      <c r="E9259" s="223" t="s">
        <v>172</v>
      </c>
      <c r="F9259" s="225" t="s">
        <v>203</v>
      </c>
      <c r="M9259" s="229">
        <v>184.31587343179291</v>
      </c>
    </row>
    <row r="9260" spans="1:13" x14ac:dyDescent="0.2">
      <c r="A9260" s="231" t="str">
        <f t="shared" si="274"/>
        <v>SA2.502Thinned090</v>
      </c>
      <c r="B9260" s="223" t="s">
        <v>36</v>
      </c>
      <c r="C9260" s="224">
        <v>2.5</v>
      </c>
      <c r="D9260" s="223">
        <v>2</v>
      </c>
      <c r="E9260" s="223" t="s">
        <v>172</v>
      </c>
      <c r="F9260" s="225" t="s">
        <v>204</v>
      </c>
      <c r="M9260" s="229">
        <v>184.31587343179291</v>
      </c>
    </row>
    <row r="9261" spans="1:13" x14ac:dyDescent="0.2">
      <c r="A9261" s="231" t="str">
        <f t="shared" si="274"/>
        <v>SA2.502Thinned095</v>
      </c>
      <c r="B9261" s="223" t="s">
        <v>36</v>
      </c>
      <c r="C9261" s="224">
        <v>2.5</v>
      </c>
      <c r="D9261" s="223">
        <v>2</v>
      </c>
      <c r="E9261" s="223" t="s">
        <v>172</v>
      </c>
      <c r="F9261" s="225" t="s">
        <v>205</v>
      </c>
      <c r="M9261" s="229">
        <v>184.31587343179291</v>
      </c>
    </row>
    <row r="9262" spans="1:13" x14ac:dyDescent="0.2">
      <c r="A9262" s="231" t="str">
        <f t="shared" si="274"/>
        <v>SA2.502Thinned100</v>
      </c>
      <c r="B9262" s="223" t="s">
        <v>36</v>
      </c>
      <c r="C9262" s="224">
        <v>2.5</v>
      </c>
      <c r="D9262" s="223">
        <v>2</v>
      </c>
      <c r="E9262" s="223" t="s">
        <v>172</v>
      </c>
      <c r="F9262" s="225" t="s">
        <v>206</v>
      </c>
      <c r="M9262" s="229">
        <v>184.31587343179291</v>
      </c>
    </row>
    <row r="9263" spans="1:13" x14ac:dyDescent="0.2">
      <c r="A9263" s="231" t="str">
        <f t="shared" si="274"/>
        <v>SA2.502Thinned105</v>
      </c>
      <c r="B9263" s="223" t="s">
        <v>36</v>
      </c>
      <c r="C9263" s="224">
        <v>2.5</v>
      </c>
      <c r="D9263" s="223">
        <v>2</v>
      </c>
      <c r="E9263" s="223" t="s">
        <v>172</v>
      </c>
      <c r="F9263" s="225" t="s">
        <v>207</v>
      </c>
      <c r="M9263" s="229">
        <v>184.31587343179291</v>
      </c>
    </row>
    <row r="9264" spans="1:13" x14ac:dyDescent="0.2">
      <c r="A9264" s="231" t="str">
        <f t="shared" si="274"/>
        <v>SA2.502Thinned110</v>
      </c>
      <c r="B9264" s="223" t="s">
        <v>36</v>
      </c>
      <c r="C9264" s="224">
        <v>2.5</v>
      </c>
      <c r="D9264" s="223">
        <v>2</v>
      </c>
      <c r="E9264" s="223" t="s">
        <v>172</v>
      </c>
      <c r="F9264" s="225" t="s">
        <v>208</v>
      </c>
      <c r="M9264" s="229">
        <v>184.31587343179291</v>
      </c>
    </row>
    <row r="9265" spans="1:13" x14ac:dyDescent="0.2">
      <c r="A9265" s="231" t="str">
        <f t="shared" si="274"/>
        <v>SA2.502Thinned115</v>
      </c>
      <c r="B9265" s="223" t="s">
        <v>36</v>
      </c>
      <c r="C9265" s="224">
        <v>2.5</v>
      </c>
      <c r="D9265" s="223">
        <v>2</v>
      </c>
      <c r="E9265" s="223" t="s">
        <v>172</v>
      </c>
      <c r="F9265" s="225" t="s">
        <v>209</v>
      </c>
      <c r="M9265" s="229">
        <v>184.31587343179291</v>
      </c>
    </row>
    <row r="9266" spans="1:13" x14ac:dyDescent="0.2">
      <c r="A9266" s="231" t="str">
        <f t="shared" si="274"/>
        <v>SA2.502Thinned120</v>
      </c>
      <c r="B9266" s="223" t="s">
        <v>36</v>
      </c>
      <c r="C9266" s="224">
        <v>2.5</v>
      </c>
      <c r="D9266" s="223">
        <v>2</v>
      </c>
      <c r="E9266" s="223" t="s">
        <v>172</v>
      </c>
      <c r="F9266" s="225" t="s">
        <v>210</v>
      </c>
      <c r="M9266" s="229">
        <v>184.31587343179291</v>
      </c>
    </row>
    <row r="9267" spans="1:13" x14ac:dyDescent="0.2">
      <c r="A9267" s="231" t="str">
        <f t="shared" si="274"/>
        <v>SA2.502Thinned125</v>
      </c>
      <c r="B9267" s="223" t="s">
        <v>36</v>
      </c>
      <c r="C9267" s="224">
        <v>2.5</v>
      </c>
      <c r="D9267" s="223">
        <v>2</v>
      </c>
      <c r="E9267" s="223" t="s">
        <v>172</v>
      </c>
      <c r="F9267" s="225" t="s">
        <v>211</v>
      </c>
      <c r="M9267" s="229">
        <v>184.31587343179291</v>
      </c>
    </row>
    <row r="9268" spans="1:13" x14ac:dyDescent="0.2">
      <c r="A9268" s="231" t="str">
        <f t="shared" si="274"/>
        <v>SA2.502Thinned130</v>
      </c>
      <c r="B9268" s="223" t="s">
        <v>36</v>
      </c>
      <c r="C9268" s="224">
        <v>2.5</v>
      </c>
      <c r="D9268" s="223">
        <v>2</v>
      </c>
      <c r="E9268" s="223" t="s">
        <v>172</v>
      </c>
      <c r="F9268" s="225" t="s">
        <v>212</v>
      </c>
      <c r="M9268" s="229">
        <v>184.31587343179291</v>
      </c>
    </row>
    <row r="9269" spans="1:13" x14ac:dyDescent="0.2">
      <c r="A9269" s="231" t="str">
        <f t="shared" si="274"/>
        <v>SA2.502Thinned135</v>
      </c>
      <c r="B9269" s="223" t="s">
        <v>36</v>
      </c>
      <c r="C9269" s="224">
        <v>2.5</v>
      </c>
      <c r="D9269" s="223">
        <v>2</v>
      </c>
      <c r="E9269" s="223" t="s">
        <v>172</v>
      </c>
      <c r="F9269" s="225" t="s">
        <v>213</v>
      </c>
      <c r="M9269" s="229">
        <v>184.31587343179291</v>
      </c>
    </row>
    <row r="9270" spans="1:13" x14ac:dyDescent="0.2">
      <c r="A9270" s="231" t="str">
        <f t="shared" si="274"/>
        <v>SA2.502Thinned140</v>
      </c>
      <c r="B9270" s="223" t="s">
        <v>36</v>
      </c>
      <c r="C9270" s="224">
        <v>2.5</v>
      </c>
      <c r="D9270" s="223">
        <v>2</v>
      </c>
      <c r="E9270" s="223" t="s">
        <v>172</v>
      </c>
      <c r="F9270" s="225" t="s">
        <v>214</v>
      </c>
      <c r="M9270" s="229">
        <v>184.31587343179291</v>
      </c>
    </row>
    <row r="9271" spans="1:13" x14ac:dyDescent="0.2">
      <c r="A9271" s="231" t="str">
        <f t="shared" si="274"/>
        <v>SA2.502Thinned145</v>
      </c>
      <c r="B9271" s="223" t="s">
        <v>36</v>
      </c>
      <c r="C9271" s="224">
        <v>2.5</v>
      </c>
      <c r="D9271" s="223">
        <v>2</v>
      </c>
      <c r="E9271" s="223" t="s">
        <v>172</v>
      </c>
      <c r="F9271" s="225" t="s">
        <v>215</v>
      </c>
      <c r="M9271" s="229">
        <v>184.31587343179291</v>
      </c>
    </row>
    <row r="9272" spans="1:13" x14ac:dyDescent="0.2">
      <c r="A9272" s="231" t="str">
        <f t="shared" si="274"/>
        <v>SA2.502Thinned150</v>
      </c>
      <c r="B9272" s="223" t="s">
        <v>36</v>
      </c>
      <c r="C9272" s="224">
        <v>2.5</v>
      </c>
      <c r="D9272" s="223">
        <v>2</v>
      </c>
      <c r="E9272" s="223" t="s">
        <v>172</v>
      </c>
      <c r="F9272" s="225" t="s">
        <v>216</v>
      </c>
      <c r="M9272" s="229">
        <v>184.31587343179291</v>
      </c>
    </row>
    <row r="9273" spans="1:13" x14ac:dyDescent="0.2">
      <c r="A9273" s="231" t="str">
        <f t="shared" si="274"/>
        <v>SA2.502Thinned155</v>
      </c>
      <c r="B9273" s="223" t="s">
        <v>36</v>
      </c>
      <c r="C9273" s="224">
        <v>2.5</v>
      </c>
      <c r="D9273" s="223">
        <v>2</v>
      </c>
      <c r="E9273" s="223" t="s">
        <v>172</v>
      </c>
      <c r="F9273" s="225" t="s">
        <v>217</v>
      </c>
      <c r="M9273" s="229">
        <v>184.31587343179291</v>
      </c>
    </row>
    <row r="9274" spans="1:13" x14ac:dyDescent="0.2">
      <c r="A9274" s="231" t="str">
        <f t="shared" si="274"/>
        <v>SA2.502Thinned160</v>
      </c>
      <c r="B9274" s="223" t="s">
        <v>36</v>
      </c>
      <c r="C9274" s="224">
        <v>2.5</v>
      </c>
      <c r="D9274" s="223">
        <v>2</v>
      </c>
      <c r="E9274" s="223" t="s">
        <v>172</v>
      </c>
      <c r="F9274" s="225" t="s">
        <v>218</v>
      </c>
      <c r="M9274" s="229">
        <v>184.31587343179291</v>
      </c>
    </row>
    <row r="9275" spans="1:13" x14ac:dyDescent="0.2">
      <c r="A9275" s="231" t="str">
        <f t="shared" si="274"/>
        <v>SA2.502Thinned165</v>
      </c>
      <c r="B9275" s="223" t="s">
        <v>36</v>
      </c>
      <c r="C9275" s="224">
        <v>2.5</v>
      </c>
      <c r="D9275" s="223">
        <v>2</v>
      </c>
      <c r="E9275" s="223" t="s">
        <v>172</v>
      </c>
      <c r="F9275" s="225" t="s">
        <v>219</v>
      </c>
      <c r="M9275" s="229">
        <v>184.31587343179291</v>
      </c>
    </row>
    <row r="9276" spans="1:13" x14ac:dyDescent="0.2">
      <c r="A9276" s="231" t="str">
        <f t="shared" si="274"/>
        <v>SA2.502Thinned170</v>
      </c>
      <c r="B9276" s="223" t="s">
        <v>36</v>
      </c>
      <c r="C9276" s="224">
        <v>2.5</v>
      </c>
      <c r="D9276" s="223">
        <v>2</v>
      </c>
      <c r="E9276" s="223" t="s">
        <v>172</v>
      </c>
      <c r="F9276" s="225" t="s">
        <v>220</v>
      </c>
      <c r="M9276" s="229">
        <v>184.31587343179291</v>
      </c>
    </row>
    <row r="9277" spans="1:13" x14ac:dyDescent="0.2">
      <c r="A9277" s="231" t="str">
        <f t="shared" si="274"/>
        <v>SA2.502Thinned175</v>
      </c>
      <c r="B9277" s="223" t="s">
        <v>36</v>
      </c>
      <c r="C9277" s="224">
        <v>2.5</v>
      </c>
      <c r="D9277" s="223">
        <v>2</v>
      </c>
      <c r="E9277" s="223" t="s">
        <v>172</v>
      </c>
      <c r="F9277" s="225" t="s">
        <v>221</v>
      </c>
      <c r="M9277" s="229">
        <v>184.31587343179291</v>
      </c>
    </row>
    <row r="9278" spans="1:13" x14ac:dyDescent="0.2">
      <c r="A9278" s="231" t="str">
        <f t="shared" si="274"/>
        <v>SA2.502Thinned180</v>
      </c>
      <c r="B9278" s="223" t="s">
        <v>36</v>
      </c>
      <c r="C9278" s="224">
        <v>2.5</v>
      </c>
      <c r="D9278" s="223">
        <v>2</v>
      </c>
      <c r="E9278" s="223" t="s">
        <v>172</v>
      </c>
      <c r="F9278" s="225" t="s">
        <v>222</v>
      </c>
      <c r="M9278" s="229">
        <v>184.31587343179291</v>
      </c>
    </row>
    <row r="9279" spans="1:13" x14ac:dyDescent="0.2">
      <c r="A9279" s="231" t="str">
        <f t="shared" si="274"/>
        <v>SA2.502Thinned185</v>
      </c>
      <c r="B9279" s="223" t="s">
        <v>36</v>
      </c>
      <c r="C9279" s="224">
        <v>2.5</v>
      </c>
      <c r="D9279" s="223">
        <v>2</v>
      </c>
      <c r="E9279" s="223" t="s">
        <v>172</v>
      </c>
      <c r="F9279" s="225" t="s">
        <v>223</v>
      </c>
      <c r="M9279" s="229">
        <v>184.31587343179291</v>
      </c>
    </row>
    <row r="9280" spans="1:13" x14ac:dyDescent="0.2">
      <c r="A9280" s="231" t="str">
        <f t="shared" si="274"/>
        <v>SA2.502Thinned190</v>
      </c>
      <c r="B9280" s="223" t="s">
        <v>36</v>
      </c>
      <c r="C9280" s="224">
        <v>2.5</v>
      </c>
      <c r="D9280" s="223">
        <v>2</v>
      </c>
      <c r="E9280" s="223" t="s">
        <v>172</v>
      </c>
      <c r="F9280" s="225" t="s">
        <v>224</v>
      </c>
      <c r="M9280" s="229">
        <v>184.31587343179291</v>
      </c>
    </row>
    <row r="9281" spans="1:14" x14ac:dyDescent="0.2">
      <c r="A9281" s="231" t="str">
        <f t="shared" si="274"/>
        <v>SA2.502Thinned195</v>
      </c>
      <c r="B9281" s="223" t="s">
        <v>36</v>
      </c>
      <c r="C9281" s="224">
        <v>2.5</v>
      </c>
      <c r="D9281" s="223">
        <v>2</v>
      </c>
      <c r="E9281" s="223" t="s">
        <v>172</v>
      </c>
      <c r="F9281" s="225" t="s">
        <v>225</v>
      </c>
      <c r="M9281" s="229">
        <v>184.31587343179291</v>
      </c>
    </row>
    <row r="9282" spans="1:14" x14ac:dyDescent="0.2">
      <c r="A9282" s="231" t="str">
        <f t="shared" ref="A9282:A9345" si="275">CONCATENATE(LEFT(B9282,2),TEXT(C9282,"0.0"),TEXT(D9282,"00"),E9282,TEXT(LEFT(F9282,3),"000"))</f>
        <v>SA2.504NO_thin000</v>
      </c>
      <c r="B9282" s="223" t="s">
        <v>36</v>
      </c>
      <c r="C9282" s="224">
        <v>2.5</v>
      </c>
      <c r="D9282" s="223">
        <v>4</v>
      </c>
      <c r="E9282" s="223" t="s">
        <v>199</v>
      </c>
      <c r="F9282" s="225" t="s">
        <v>0</v>
      </c>
      <c r="G9282" s="226">
        <v>0.39</v>
      </c>
      <c r="H9282" s="226">
        <v>0.13</v>
      </c>
      <c r="I9282" s="226">
        <v>0.52</v>
      </c>
      <c r="J9282" s="237">
        <v>2.6</v>
      </c>
      <c r="K9282" s="237">
        <v>2.6</v>
      </c>
      <c r="L9282" s="228">
        <v>0</v>
      </c>
      <c r="M9282" s="229">
        <v>2.6</v>
      </c>
      <c r="N9282" s="230">
        <v>0</v>
      </c>
    </row>
    <row r="9283" spans="1:14" x14ac:dyDescent="0.2">
      <c r="A9283" s="231" t="str">
        <f t="shared" si="275"/>
        <v>SA2.504NO_thin005</v>
      </c>
      <c r="B9283" s="223" t="s">
        <v>36</v>
      </c>
      <c r="C9283" s="224">
        <v>2.5</v>
      </c>
      <c r="D9283" s="223">
        <v>4</v>
      </c>
      <c r="E9283" s="223" t="s">
        <v>199</v>
      </c>
      <c r="F9283" s="225" t="s">
        <v>1</v>
      </c>
      <c r="G9283" s="226">
        <v>1.59</v>
      </c>
      <c r="H9283" s="226">
        <v>0.24</v>
      </c>
      <c r="I9283" s="226">
        <v>1.83</v>
      </c>
      <c r="J9283" s="237">
        <v>9.17</v>
      </c>
      <c r="K9283" s="237">
        <v>11.77</v>
      </c>
      <c r="L9283" s="228">
        <v>0</v>
      </c>
      <c r="M9283" s="229">
        <v>11.77</v>
      </c>
      <c r="N9283" s="230">
        <v>0</v>
      </c>
    </row>
    <row r="9284" spans="1:14" x14ac:dyDescent="0.2">
      <c r="A9284" s="231" t="str">
        <f t="shared" si="275"/>
        <v>SA2.504NO_thin010</v>
      </c>
      <c r="B9284" s="223" t="s">
        <v>36</v>
      </c>
      <c r="C9284" s="224">
        <v>2.5</v>
      </c>
      <c r="D9284" s="223">
        <v>4</v>
      </c>
      <c r="E9284" s="223" t="s">
        <v>199</v>
      </c>
      <c r="F9284" s="225" t="s">
        <v>2</v>
      </c>
      <c r="G9284" s="226">
        <v>5.9</v>
      </c>
      <c r="H9284" s="226">
        <v>0.33</v>
      </c>
      <c r="I9284" s="226">
        <v>6.23</v>
      </c>
      <c r="J9284" s="237">
        <v>31.17</v>
      </c>
      <c r="K9284" s="237">
        <v>42.95</v>
      </c>
      <c r="L9284" s="228">
        <v>0</v>
      </c>
      <c r="M9284" s="229">
        <v>42.95</v>
      </c>
      <c r="N9284" s="230">
        <v>0</v>
      </c>
    </row>
    <row r="9285" spans="1:14" x14ac:dyDescent="0.2">
      <c r="A9285" s="231" t="str">
        <f t="shared" si="275"/>
        <v>SA2.504NO_thin015</v>
      </c>
      <c r="B9285" s="223" t="s">
        <v>36</v>
      </c>
      <c r="C9285" s="224">
        <v>2.5</v>
      </c>
      <c r="D9285" s="223">
        <v>4</v>
      </c>
      <c r="E9285" s="223" t="s">
        <v>199</v>
      </c>
      <c r="F9285" s="225" t="s">
        <v>3</v>
      </c>
      <c r="G9285" s="226">
        <v>16.97</v>
      </c>
      <c r="H9285" s="226">
        <v>1.1000000000000001</v>
      </c>
      <c r="I9285" s="226">
        <v>18.059999999999999</v>
      </c>
      <c r="J9285" s="237">
        <v>90.32</v>
      </c>
      <c r="K9285" s="237">
        <v>133.27000000000001</v>
      </c>
      <c r="L9285" s="228">
        <v>0</v>
      </c>
      <c r="M9285" s="229">
        <v>133.27000000000001</v>
      </c>
      <c r="N9285" s="230">
        <v>0</v>
      </c>
    </row>
    <row r="9286" spans="1:14" x14ac:dyDescent="0.2">
      <c r="A9286" s="231" t="str">
        <f t="shared" si="275"/>
        <v>SA2.504NO_thin020</v>
      </c>
      <c r="B9286" s="223" t="s">
        <v>36</v>
      </c>
      <c r="C9286" s="224">
        <v>2.5</v>
      </c>
      <c r="D9286" s="223">
        <v>4</v>
      </c>
      <c r="E9286" s="223" t="s">
        <v>199</v>
      </c>
      <c r="F9286" s="225" t="s">
        <v>4</v>
      </c>
      <c r="G9286" s="226">
        <v>20.51</v>
      </c>
      <c r="H9286" s="226">
        <v>1.08</v>
      </c>
      <c r="I9286" s="226">
        <v>21.59</v>
      </c>
      <c r="J9286" s="237">
        <v>107.95</v>
      </c>
      <c r="K9286" s="237">
        <v>241.22</v>
      </c>
      <c r="L9286" s="228">
        <v>0</v>
      </c>
      <c r="M9286" s="229">
        <v>241.22</v>
      </c>
      <c r="N9286" s="230">
        <v>0</v>
      </c>
    </row>
    <row r="9287" spans="1:14" x14ac:dyDescent="0.2">
      <c r="A9287" s="231" t="str">
        <f t="shared" si="275"/>
        <v>SA2.504NO_thin025</v>
      </c>
      <c r="B9287" s="223" t="s">
        <v>36</v>
      </c>
      <c r="C9287" s="224">
        <v>2.5</v>
      </c>
      <c r="D9287" s="223">
        <v>4</v>
      </c>
      <c r="E9287" s="223" t="s">
        <v>199</v>
      </c>
      <c r="F9287" s="225" t="s">
        <v>5</v>
      </c>
      <c r="G9287" s="226">
        <v>15.29</v>
      </c>
      <c r="H9287" s="226">
        <v>0.33</v>
      </c>
      <c r="I9287" s="226">
        <v>15.62</v>
      </c>
      <c r="J9287" s="237">
        <v>78.09</v>
      </c>
      <c r="K9287" s="237">
        <v>319.31</v>
      </c>
      <c r="L9287" s="228">
        <v>0</v>
      </c>
      <c r="M9287" s="229">
        <v>319.31</v>
      </c>
      <c r="N9287" s="230">
        <v>0</v>
      </c>
    </row>
    <row r="9288" spans="1:14" x14ac:dyDescent="0.2">
      <c r="A9288" s="231" t="str">
        <f t="shared" si="275"/>
        <v>SA2.504NO_thin030</v>
      </c>
      <c r="B9288" s="223" t="s">
        <v>36</v>
      </c>
      <c r="C9288" s="224">
        <v>2.5</v>
      </c>
      <c r="D9288" s="223">
        <v>4</v>
      </c>
      <c r="E9288" s="223" t="s">
        <v>199</v>
      </c>
      <c r="F9288" s="225" t="s">
        <v>6</v>
      </c>
      <c r="G9288" s="226">
        <v>11.14</v>
      </c>
      <c r="H9288" s="226">
        <v>0.21</v>
      </c>
      <c r="I9288" s="226">
        <v>11.35</v>
      </c>
      <c r="J9288" s="237">
        <v>56.76</v>
      </c>
      <c r="K9288" s="237">
        <v>376.07</v>
      </c>
      <c r="L9288" s="228">
        <v>0</v>
      </c>
      <c r="M9288" s="229">
        <v>376.07</v>
      </c>
      <c r="N9288" s="230">
        <v>0</v>
      </c>
    </row>
    <row r="9289" spans="1:14" x14ac:dyDescent="0.2">
      <c r="A9289" s="231" t="str">
        <f t="shared" si="275"/>
        <v>SA2.504NO_thin035</v>
      </c>
      <c r="B9289" s="223" t="s">
        <v>36</v>
      </c>
      <c r="C9289" s="224">
        <v>2.5</v>
      </c>
      <c r="D9289" s="223">
        <v>4</v>
      </c>
      <c r="E9289" s="223" t="s">
        <v>199</v>
      </c>
      <c r="F9289" s="225" t="s">
        <v>7</v>
      </c>
      <c r="G9289" s="226">
        <v>8.9600000000000009</v>
      </c>
      <c r="H9289" s="226">
        <v>0.15</v>
      </c>
      <c r="I9289" s="226">
        <v>9.11</v>
      </c>
      <c r="J9289" s="237">
        <v>45.55</v>
      </c>
      <c r="K9289" s="237">
        <v>421.63</v>
      </c>
      <c r="L9289" s="228">
        <v>0</v>
      </c>
      <c r="M9289" s="229">
        <v>421.63</v>
      </c>
      <c r="N9289" s="230">
        <v>0</v>
      </c>
    </row>
    <row r="9290" spans="1:14" x14ac:dyDescent="0.2">
      <c r="A9290" s="231" t="str">
        <f t="shared" si="275"/>
        <v>SA2.504NO_thin040</v>
      </c>
      <c r="B9290" s="223" t="s">
        <v>36</v>
      </c>
      <c r="C9290" s="224">
        <v>2.5</v>
      </c>
      <c r="D9290" s="223">
        <v>4</v>
      </c>
      <c r="E9290" s="223" t="s">
        <v>199</v>
      </c>
      <c r="F9290" s="225" t="s">
        <v>8</v>
      </c>
      <c r="G9290" s="226">
        <v>6.45</v>
      </c>
      <c r="H9290" s="226">
        <v>1.32</v>
      </c>
      <c r="I9290" s="226">
        <v>7.77</v>
      </c>
      <c r="J9290" s="237">
        <v>38.85</v>
      </c>
      <c r="K9290" s="237">
        <v>460.48</v>
      </c>
      <c r="L9290" s="228">
        <v>0</v>
      </c>
      <c r="M9290" s="229">
        <v>460.48</v>
      </c>
      <c r="N9290" s="230">
        <v>0</v>
      </c>
    </row>
    <row r="9291" spans="1:14" x14ac:dyDescent="0.2">
      <c r="A9291" s="231" t="str">
        <f t="shared" si="275"/>
        <v>SA2.504NO_thin045</v>
      </c>
      <c r="B9291" s="223" t="s">
        <v>36</v>
      </c>
      <c r="C9291" s="224">
        <v>2.5</v>
      </c>
      <c r="D9291" s="223">
        <v>4</v>
      </c>
      <c r="E9291" s="223" t="s">
        <v>199</v>
      </c>
      <c r="F9291" s="225" t="s">
        <v>9</v>
      </c>
      <c r="G9291" s="226">
        <v>4.1500000000000004</v>
      </c>
      <c r="H9291" s="226">
        <v>4.75</v>
      </c>
      <c r="I9291" s="226">
        <v>8.9</v>
      </c>
      <c r="J9291" s="237">
        <v>44.48</v>
      </c>
      <c r="K9291" s="237">
        <v>504.95</v>
      </c>
      <c r="L9291" s="228">
        <v>0</v>
      </c>
      <c r="M9291" s="229">
        <v>504.95</v>
      </c>
      <c r="N9291" s="230">
        <v>0</v>
      </c>
    </row>
    <row r="9292" spans="1:14" x14ac:dyDescent="0.2">
      <c r="A9292" s="231" t="str">
        <f t="shared" si="275"/>
        <v>SA2.504NO_thin050</v>
      </c>
      <c r="B9292" s="223" t="s">
        <v>36</v>
      </c>
      <c r="C9292" s="224">
        <v>2.5</v>
      </c>
      <c r="D9292" s="223">
        <v>4</v>
      </c>
      <c r="E9292" s="223" t="s">
        <v>199</v>
      </c>
      <c r="F9292" s="225" t="s">
        <v>10</v>
      </c>
      <c r="G9292" s="226">
        <v>3.31</v>
      </c>
      <c r="H9292" s="226">
        <v>1.02</v>
      </c>
      <c r="I9292" s="226">
        <v>4.33</v>
      </c>
      <c r="J9292" s="237">
        <v>21.66</v>
      </c>
      <c r="K9292" s="237">
        <v>526.61</v>
      </c>
      <c r="L9292" s="228">
        <v>0</v>
      </c>
      <c r="M9292" s="229">
        <v>526.61</v>
      </c>
      <c r="N9292" s="230">
        <v>0</v>
      </c>
    </row>
    <row r="9293" spans="1:14" x14ac:dyDescent="0.2">
      <c r="A9293" s="231" t="str">
        <f t="shared" si="275"/>
        <v>SA2.504NO_thin055</v>
      </c>
      <c r="B9293" s="223" t="s">
        <v>36</v>
      </c>
      <c r="C9293" s="224">
        <v>2.5</v>
      </c>
      <c r="D9293" s="223">
        <v>4</v>
      </c>
      <c r="E9293" s="223" t="s">
        <v>199</v>
      </c>
      <c r="F9293" s="225" t="s">
        <v>11</v>
      </c>
      <c r="G9293" s="226">
        <v>3.19</v>
      </c>
      <c r="H9293" s="226">
        <v>-0.26</v>
      </c>
      <c r="I9293" s="226">
        <v>2.93</v>
      </c>
      <c r="J9293" s="237">
        <v>14.64</v>
      </c>
      <c r="K9293" s="237">
        <v>541.25</v>
      </c>
      <c r="L9293" s="228">
        <v>0</v>
      </c>
      <c r="M9293" s="229">
        <v>541.25</v>
      </c>
      <c r="N9293" s="230">
        <v>0</v>
      </c>
    </row>
    <row r="9294" spans="1:14" x14ac:dyDescent="0.2">
      <c r="A9294" s="231" t="str">
        <f t="shared" si="275"/>
        <v>SA2.504NO_thin060</v>
      </c>
      <c r="B9294" s="223" t="s">
        <v>36</v>
      </c>
      <c r="C9294" s="224">
        <v>2.5</v>
      </c>
      <c r="D9294" s="223">
        <v>4</v>
      </c>
      <c r="E9294" s="223" t="s">
        <v>199</v>
      </c>
      <c r="F9294" s="225" t="s">
        <v>12</v>
      </c>
      <c r="G9294" s="226">
        <v>2.73</v>
      </c>
      <c r="H9294" s="226">
        <v>-0.25</v>
      </c>
      <c r="I9294" s="226">
        <v>2.48</v>
      </c>
      <c r="J9294" s="237">
        <v>12.39</v>
      </c>
      <c r="K9294" s="237">
        <v>553.64</v>
      </c>
      <c r="L9294" s="228">
        <v>0</v>
      </c>
      <c r="M9294" s="229">
        <v>553.64</v>
      </c>
      <c r="N9294" s="230">
        <v>0</v>
      </c>
    </row>
    <row r="9295" spans="1:14" x14ac:dyDescent="0.2">
      <c r="A9295" s="231" t="str">
        <f t="shared" si="275"/>
        <v>SA2.504NO_thin065</v>
      </c>
      <c r="B9295" s="223" t="s">
        <v>36</v>
      </c>
      <c r="C9295" s="224">
        <v>2.5</v>
      </c>
      <c r="D9295" s="223">
        <v>4</v>
      </c>
      <c r="E9295" s="223" t="s">
        <v>199</v>
      </c>
      <c r="F9295" s="225" t="s">
        <v>13</v>
      </c>
      <c r="G9295" s="226">
        <v>2.33</v>
      </c>
      <c r="H9295" s="226">
        <v>-1.1000000000000001</v>
      </c>
      <c r="I9295" s="226">
        <v>1.24</v>
      </c>
      <c r="J9295" s="237">
        <v>6.18</v>
      </c>
      <c r="K9295" s="237">
        <v>559.82000000000005</v>
      </c>
      <c r="L9295" s="228">
        <v>0</v>
      </c>
      <c r="M9295" s="229">
        <v>559.82000000000005</v>
      </c>
      <c r="N9295" s="230">
        <v>0</v>
      </c>
    </row>
    <row r="9296" spans="1:14" x14ac:dyDescent="0.2">
      <c r="A9296" s="231" t="str">
        <f t="shared" si="275"/>
        <v>SA2.504NO_thin070</v>
      </c>
      <c r="B9296" s="223" t="s">
        <v>36</v>
      </c>
      <c r="C9296" s="224">
        <v>2.5</v>
      </c>
      <c r="D9296" s="223">
        <v>4</v>
      </c>
      <c r="E9296" s="223" t="s">
        <v>199</v>
      </c>
      <c r="F9296" s="225" t="s">
        <v>200</v>
      </c>
      <c r="G9296" s="226">
        <v>2.11</v>
      </c>
      <c r="H9296" s="226">
        <v>-0.69</v>
      </c>
      <c r="I9296" s="226">
        <v>1.42</v>
      </c>
      <c r="J9296" s="237">
        <v>7.09</v>
      </c>
      <c r="K9296" s="237">
        <v>566.91</v>
      </c>
      <c r="L9296" s="228">
        <v>0</v>
      </c>
      <c r="M9296" s="229">
        <v>566.91</v>
      </c>
      <c r="N9296" s="230">
        <v>0</v>
      </c>
    </row>
    <row r="9297" spans="1:14" x14ac:dyDescent="0.2">
      <c r="A9297" s="231" t="str">
        <f t="shared" si="275"/>
        <v>SA2.504NO_thin075</v>
      </c>
      <c r="B9297" s="223" t="s">
        <v>36</v>
      </c>
      <c r="C9297" s="224">
        <v>2.5</v>
      </c>
      <c r="D9297" s="223">
        <v>4</v>
      </c>
      <c r="E9297" s="223" t="s">
        <v>199</v>
      </c>
      <c r="F9297" s="225" t="s">
        <v>201</v>
      </c>
      <c r="G9297" s="226">
        <v>1.93</v>
      </c>
      <c r="H9297" s="226">
        <v>-0.49</v>
      </c>
      <c r="I9297" s="226">
        <v>1.44</v>
      </c>
      <c r="J9297" s="237">
        <v>7.22</v>
      </c>
      <c r="K9297" s="237">
        <v>574.12</v>
      </c>
      <c r="L9297" s="228">
        <v>0</v>
      </c>
      <c r="M9297" s="229">
        <v>574.12</v>
      </c>
      <c r="N9297" s="230">
        <v>0</v>
      </c>
    </row>
    <row r="9298" spans="1:14" x14ac:dyDescent="0.2">
      <c r="A9298" s="231" t="str">
        <f t="shared" si="275"/>
        <v>SA2.504NO_thin080</v>
      </c>
      <c r="B9298" s="223" t="s">
        <v>36</v>
      </c>
      <c r="C9298" s="224">
        <v>2.5</v>
      </c>
      <c r="D9298" s="223">
        <v>4</v>
      </c>
      <c r="E9298" s="223" t="s">
        <v>199</v>
      </c>
      <c r="F9298" s="225" t="s">
        <v>202</v>
      </c>
      <c r="G9298" s="226">
        <v>1.72</v>
      </c>
      <c r="H9298" s="226">
        <v>-0.56999999999999995</v>
      </c>
      <c r="I9298" s="226">
        <v>1.1499999999999999</v>
      </c>
      <c r="J9298" s="237">
        <v>5.74</v>
      </c>
      <c r="K9298" s="237">
        <v>579.86</v>
      </c>
      <c r="L9298" s="228">
        <v>0</v>
      </c>
      <c r="M9298" s="229">
        <v>579.86</v>
      </c>
      <c r="N9298" s="230">
        <v>0</v>
      </c>
    </row>
    <row r="9299" spans="1:14" x14ac:dyDescent="0.2">
      <c r="A9299" s="231" t="str">
        <f t="shared" si="275"/>
        <v>SA2.504NO_thin085</v>
      </c>
      <c r="B9299" s="223" t="s">
        <v>36</v>
      </c>
      <c r="C9299" s="224">
        <v>2.5</v>
      </c>
      <c r="D9299" s="223">
        <v>4</v>
      </c>
      <c r="E9299" s="223" t="s">
        <v>199</v>
      </c>
      <c r="F9299" s="225" t="s">
        <v>203</v>
      </c>
      <c r="G9299" s="226">
        <v>1.52</v>
      </c>
      <c r="H9299" s="226">
        <v>-0.4</v>
      </c>
      <c r="I9299" s="226">
        <v>1.1299999999999999</v>
      </c>
      <c r="J9299" s="237">
        <v>5.64</v>
      </c>
      <c r="K9299" s="237">
        <v>585.51</v>
      </c>
      <c r="L9299" s="228">
        <v>0</v>
      </c>
      <c r="M9299" s="229">
        <v>585.51</v>
      </c>
      <c r="N9299" s="230">
        <v>0</v>
      </c>
    </row>
    <row r="9300" spans="1:14" x14ac:dyDescent="0.2">
      <c r="A9300" s="231" t="str">
        <f t="shared" si="275"/>
        <v>SA2.504NO_thin090</v>
      </c>
      <c r="B9300" s="223" t="s">
        <v>36</v>
      </c>
      <c r="C9300" s="224">
        <v>2.5</v>
      </c>
      <c r="D9300" s="223">
        <v>4</v>
      </c>
      <c r="E9300" s="223" t="s">
        <v>199</v>
      </c>
      <c r="F9300" s="225" t="s">
        <v>204</v>
      </c>
      <c r="G9300" s="226">
        <v>1.35</v>
      </c>
      <c r="H9300" s="226">
        <v>2.41</v>
      </c>
      <c r="I9300" s="226">
        <v>3.76</v>
      </c>
      <c r="J9300" s="237">
        <v>18.79</v>
      </c>
      <c r="K9300" s="237">
        <v>604.29999999999995</v>
      </c>
      <c r="L9300" s="228">
        <v>0</v>
      </c>
      <c r="M9300" s="229">
        <v>604.29999999999995</v>
      </c>
      <c r="N9300" s="230">
        <v>0</v>
      </c>
    </row>
    <row r="9301" spans="1:14" x14ac:dyDescent="0.2">
      <c r="A9301" s="231" t="str">
        <f t="shared" si="275"/>
        <v>SA2.504NO_thin095</v>
      </c>
      <c r="B9301" s="223" t="s">
        <v>36</v>
      </c>
      <c r="C9301" s="224">
        <v>2.5</v>
      </c>
      <c r="D9301" s="223">
        <v>4</v>
      </c>
      <c r="E9301" s="223" t="s">
        <v>199</v>
      </c>
      <c r="F9301" s="225" t="s">
        <v>205</v>
      </c>
      <c r="G9301" s="226">
        <v>1.2</v>
      </c>
      <c r="H9301" s="226">
        <v>-0.83</v>
      </c>
      <c r="I9301" s="226">
        <v>0.37</v>
      </c>
      <c r="J9301" s="237">
        <v>1.84</v>
      </c>
      <c r="K9301" s="237">
        <v>606.14</v>
      </c>
      <c r="L9301" s="228">
        <v>0</v>
      </c>
      <c r="M9301" s="229">
        <v>606.14</v>
      </c>
      <c r="N9301" s="230">
        <v>0</v>
      </c>
    </row>
    <row r="9302" spans="1:14" x14ac:dyDescent="0.2">
      <c r="A9302" s="231" t="str">
        <f t="shared" si="275"/>
        <v>SA2.504NO_thin100</v>
      </c>
      <c r="B9302" s="223" t="s">
        <v>36</v>
      </c>
      <c r="C9302" s="224">
        <v>2.5</v>
      </c>
      <c r="D9302" s="223">
        <v>4</v>
      </c>
      <c r="E9302" s="223" t="s">
        <v>199</v>
      </c>
      <c r="F9302" s="225" t="s">
        <v>206</v>
      </c>
      <c r="G9302" s="226">
        <v>1.07</v>
      </c>
      <c r="H9302" s="226">
        <v>-0.92</v>
      </c>
      <c r="I9302" s="226">
        <v>0.15</v>
      </c>
      <c r="J9302" s="237">
        <v>0.74</v>
      </c>
      <c r="K9302" s="237">
        <v>606.87</v>
      </c>
      <c r="L9302" s="228">
        <v>0</v>
      </c>
      <c r="M9302" s="229">
        <v>606.87</v>
      </c>
      <c r="N9302" s="230">
        <v>0</v>
      </c>
    </row>
    <row r="9303" spans="1:14" x14ac:dyDescent="0.2">
      <c r="A9303" s="231" t="str">
        <f t="shared" si="275"/>
        <v>SA2.504NO_thin105</v>
      </c>
      <c r="B9303" s="223" t="s">
        <v>36</v>
      </c>
      <c r="C9303" s="224">
        <v>2.5</v>
      </c>
      <c r="D9303" s="223">
        <v>4</v>
      </c>
      <c r="E9303" s="223" t="s">
        <v>199</v>
      </c>
      <c r="F9303" s="225" t="s">
        <v>207</v>
      </c>
      <c r="G9303" s="226">
        <v>0.93</v>
      </c>
      <c r="H9303" s="226">
        <v>-0.9</v>
      </c>
      <c r="I9303" s="226">
        <v>0.03</v>
      </c>
      <c r="J9303" s="237">
        <v>0.17</v>
      </c>
      <c r="K9303" s="237">
        <v>607.04</v>
      </c>
      <c r="L9303" s="228">
        <v>0</v>
      </c>
      <c r="M9303" s="229">
        <v>607.04</v>
      </c>
      <c r="N9303" s="230">
        <v>0</v>
      </c>
    </row>
    <row r="9304" spans="1:14" x14ac:dyDescent="0.2">
      <c r="A9304" s="231" t="str">
        <f t="shared" si="275"/>
        <v>SA2.504NO_thin110</v>
      </c>
      <c r="B9304" s="223" t="s">
        <v>36</v>
      </c>
      <c r="C9304" s="224">
        <v>2.5</v>
      </c>
      <c r="D9304" s="223">
        <v>4</v>
      </c>
      <c r="E9304" s="223" t="s">
        <v>199</v>
      </c>
      <c r="F9304" s="225" t="s">
        <v>208</v>
      </c>
      <c r="G9304" s="226">
        <v>0.83</v>
      </c>
      <c r="H9304" s="226">
        <v>-0.7</v>
      </c>
      <c r="I9304" s="226">
        <v>0.13</v>
      </c>
      <c r="J9304" s="237">
        <v>0.66</v>
      </c>
      <c r="K9304" s="237">
        <v>607.70000000000005</v>
      </c>
      <c r="L9304" s="228">
        <v>0</v>
      </c>
      <c r="M9304" s="229">
        <v>607.70000000000005</v>
      </c>
      <c r="N9304" s="230">
        <v>0</v>
      </c>
    </row>
    <row r="9305" spans="1:14" x14ac:dyDescent="0.2">
      <c r="A9305" s="231" t="str">
        <f t="shared" si="275"/>
        <v>SA2.504NO_thin115</v>
      </c>
      <c r="B9305" s="223" t="s">
        <v>36</v>
      </c>
      <c r="C9305" s="224">
        <v>2.5</v>
      </c>
      <c r="D9305" s="223">
        <v>4</v>
      </c>
      <c r="E9305" s="223" t="s">
        <v>199</v>
      </c>
      <c r="F9305" s="225" t="s">
        <v>209</v>
      </c>
      <c r="G9305" s="226">
        <v>0.74</v>
      </c>
      <c r="H9305" s="226">
        <v>0.56000000000000005</v>
      </c>
      <c r="I9305" s="226">
        <v>1.3</v>
      </c>
      <c r="J9305" s="237">
        <v>6.49</v>
      </c>
      <c r="K9305" s="237">
        <v>614.19000000000005</v>
      </c>
      <c r="L9305" s="228">
        <v>0</v>
      </c>
      <c r="M9305" s="229">
        <v>614.19000000000005</v>
      </c>
      <c r="N9305" s="230">
        <v>0</v>
      </c>
    </row>
    <row r="9306" spans="1:14" x14ac:dyDescent="0.2">
      <c r="A9306" s="231" t="str">
        <f t="shared" si="275"/>
        <v>SA2.504NO_thin120</v>
      </c>
      <c r="B9306" s="223" t="s">
        <v>36</v>
      </c>
      <c r="C9306" s="224">
        <v>2.5</v>
      </c>
      <c r="D9306" s="223">
        <v>4</v>
      </c>
      <c r="E9306" s="223" t="s">
        <v>199</v>
      </c>
      <c r="F9306" s="225" t="s">
        <v>210</v>
      </c>
      <c r="G9306" s="226">
        <v>0.66</v>
      </c>
      <c r="H9306" s="226">
        <v>-0.36</v>
      </c>
      <c r="I9306" s="226">
        <v>0.28999999999999998</v>
      </c>
      <c r="J9306" s="237">
        <v>1.47</v>
      </c>
      <c r="K9306" s="237">
        <v>615.66</v>
      </c>
      <c r="L9306" s="228">
        <v>0</v>
      </c>
      <c r="M9306" s="229">
        <v>615.66</v>
      </c>
      <c r="N9306" s="230">
        <v>0</v>
      </c>
    </row>
    <row r="9307" spans="1:14" x14ac:dyDescent="0.2">
      <c r="A9307" s="231" t="str">
        <f t="shared" si="275"/>
        <v>SA2.504NO_thin125</v>
      </c>
      <c r="B9307" s="223" t="s">
        <v>36</v>
      </c>
      <c r="C9307" s="224">
        <v>2.5</v>
      </c>
      <c r="D9307" s="223">
        <v>4</v>
      </c>
      <c r="E9307" s="223" t="s">
        <v>199</v>
      </c>
      <c r="F9307" s="225" t="s">
        <v>211</v>
      </c>
      <c r="G9307" s="226">
        <v>0.56999999999999995</v>
      </c>
      <c r="H9307" s="226">
        <v>-0.37</v>
      </c>
      <c r="I9307" s="226">
        <v>0.2</v>
      </c>
      <c r="J9307" s="237">
        <v>1.02</v>
      </c>
      <c r="K9307" s="237">
        <v>616.67999999999995</v>
      </c>
      <c r="L9307" s="228">
        <v>0</v>
      </c>
      <c r="M9307" s="229">
        <v>616.67999999999995</v>
      </c>
      <c r="N9307" s="230">
        <v>0</v>
      </c>
    </row>
    <row r="9308" spans="1:14" x14ac:dyDescent="0.2">
      <c r="A9308" s="231" t="str">
        <f t="shared" si="275"/>
        <v>SA2.504NO_thin130</v>
      </c>
      <c r="B9308" s="223" t="s">
        <v>36</v>
      </c>
      <c r="C9308" s="224">
        <v>2.5</v>
      </c>
      <c r="D9308" s="223">
        <v>4</v>
      </c>
      <c r="E9308" s="223" t="s">
        <v>199</v>
      </c>
      <c r="F9308" s="225" t="s">
        <v>212</v>
      </c>
      <c r="G9308" s="226">
        <v>0.5</v>
      </c>
      <c r="H9308" s="226">
        <v>-0.35</v>
      </c>
      <c r="I9308" s="226">
        <v>0.15</v>
      </c>
      <c r="J9308" s="237">
        <v>0.75</v>
      </c>
      <c r="K9308" s="237">
        <v>617.42999999999995</v>
      </c>
      <c r="L9308" s="228">
        <v>0</v>
      </c>
      <c r="M9308" s="229">
        <v>617.42999999999995</v>
      </c>
      <c r="N9308" s="230">
        <v>0</v>
      </c>
    </row>
    <row r="9309" spans="1:14" x14ac:dyDescent="0.2">
      <c r="A9309" s="231" t="str">
        <f t="shared" si="275"/>
        <v>SA2.504NO_thin135</v>
      </c>
      <c r="B9309" s="223" t="s">
        <v>36</v>
      </c>
      <c r="C9309" s="224">
        <v>2.5</v>
      </c>
      <c r="D9309" s="223">
        <v>4</v>
      </c>
      <c r="E9309" s="223" t="s">
        <v>199</v>
      </c>
      <c r="F9309" s="225" t="s">
        <v>213</v>
      </c>
      <c r="G9309" s="226">
        <v>0.45</v>
      </c>
      <c r="H9309" s="226">
        <v>7.0000000000000007E-2</v>
      </c>
      <c r="I9309" s="226">
        <v>0.52</v>
      </c>
      <c r="J9309" s="237">
        <v>2.62</v>
      </c>
      <c r="K9309" s="237">
        <v>620.04999999999995</v>
      </c>
      <c r="L9309" s="228">
        <v>0</v>
      </c>
      <c r="M9309" s="229">
        <v>620.04999999999995</v>
      </c>
      <c r="N9309" s="230">
        <v>0</v>
      </c>
    </row>
    <row r="9310" spans="1:14" x14ac:dyDescent="0.2">
      <c r="A9310" s="231" t="str">
        <f t="shared" si="275"/>
        <v>SA2.504NO_thin140</v>
      </c>
      <c r="B9310" s="223" t="s">
        <v>36</v>
      </c>
      <c r="C9310" s="224">
        <v>2.5</v>
      </c>
      <c r="D9310" s="223">
        <v>4</v>
      </c>
      <c r="E9310" s="223" t="s">
        <v>199</v>
      </c>
      <c r="F9310" s="225" t="s">
        <v>214</v>
      </c>
      <c r="G9310" s="226">
        <v>0.4</v>
      </c>
      <c r="H9310" s="226">
        <v>-0.22</v>
      </c>
      <c r="I9310" s="226">
        <v>0.18</v>
      </c>
      <c r="J9310" s="237">
        <v>0.91</v>
      </c>
      <c r="K9310" s="237">
        <v>620.96</v>
      </c>
      <c r="L9310" s="228">
        <v>0</v>
      </c>
      <c r="M9310" s="229">
        <v>620.96</v>
      </c>
      <c r="N9310" s="230">
        <v>0</v>
      </c>
    </row>
    <row r="9311" spans="1:14" x14ac:dyDescent="0.2">
      <c r="A9311" s="231" t="str">
        <f t="shared" si="275"/>
        <v>SA2.504NO_thin145</v>
      </c>
      <c r="B9311" s="223" t="s">
        <v>36</v>
      </c>
      <c r="C9311" s="224">
        <v>2.5</v>
      </c>
      <c r="D9311" s="223">
        <v>4</v>
      </c>
      <c r="E9311" s="223" t="s">
        <v>199</v>
      </c>
      <c r="F9311" s="225" t="s">
        <v>215</v>
      </c>
      <c r="G9311" s="226">
        <v>0.35</v>
      </c>
      <c r="H9311" s="226">
        <v>-0.15</v>
      </c>
      <c r="I9311" s="226">
        <v>0.2</v>
      </c>
      <c r="J9311" s="237">
        <v>0.98</v>
      </c>
      <c r="K9311" s="237">
        <v>621.94000000000005</v>
      </c>
      <c r="L9311" s="228">
        <v>0</v>
      </c>
      <c r="M9311" s="229">
        <v>621.94000000000005</v>
      </c>
      <c r="N9311" s="230">
        <v>0</v>
      </c>
    </row>
    <row r="9312" spans="1:14" x14ac:dyDescent="0.2">
      <c r="A9312" s="231" t="str">
        <f t="shared" si="275"/>
        <v>SA2.504NO_thin150</v>
      </c>
      <c r="B9312" s="223" t="s">
        <v>36</v>
      </c>
      <c r="C9312" s="224">
        <v>2.5</v>
      </c>
      <c r="D9312" s="223">
        <v>4</v>
      </c>
      <c r="E9312" s="223" t="s">
        <v>199</v>
      </c>
      <c r="F9312" s="225" t="s">
        <v>216</v>
      </c>
      <c r="G9312" s="226">
        <v>0.31</v>
      </c>
      <c r="H9312" s="226">
        <v>-0.14000000000000001</v>
      </c>
      <c r="I9312" s="226">
        <v>0.17</v>
      </c>
      <c r="J9312" s="237">
        <v>0.84</v>
      </c>
      <c r="K9312" s="237">
        <v>622.78</v>
      </c>
      <c r="L9312" s="228">
        <v>0</v>
      </c>
      <c r="M9312" s="229">
        <v>622.78</v>
      </c>
      <c r="N9312" s="230">
        <v>0</v>
      </c>
    </row>
    <row r="9313" spans="1:14" x14ac:dyDescent="0.2">
      <c r="A9313" s="231" t="str">
        <f t="shared" si="275"/>
        <v>SA2.504NO_thin155</v>
      </c>
      <c r="B9313" s="223" t="s">
        <v>36</v>
      </c>
      <c r="C9313" s="224">
        <v>2.5</v>
      </c>
      <c r="D9313" s="223">
        <v>4</v>
      </c>
      <c r="E9313" s="223" t="s">
        <v>199</v>
      </c>
      <c r="F9313" s="225" t="s">
        <v>217</v>
      </c>
      <c r="G9313" s="226">
        <v>0.26</v>
      </c>
      <c r="H9313" s="226">
        <v>-0.1</v>
      </c>
      <c r="I9313" s="226">
        <v>0.16</v>
      </c>
      <c r="J9313" s="237">
        <v>0.81</v>
      </c>
      <c r="K9313" s="237">
        <v>623.59</v>
      </c>
      <c r="L9313" s="228">
        <v>0</v>
      </c>
      <c r="M9313" s="229">
        <v>623.59</v>
      </c>
      <c r="N9313" s="230">
        <v>0</v>
      </c>
    </row>
    <row r="9314" spans="1:14" x14ac:dyDescent="0.2">
      <c r="A9314" s="231" t="str">
        <f t="shared" si="275"/>
        <v>SA2.504NO_thin160</v>
      </c>
      <c r="B9314" s="223" t="s">
        <v>36</v>
      </c>
      <c r="C9314" s="224">
        <v>2.5</v>
      </c>
      <c r="D9314" s="223">
        <v>4</v>
      </c>
      <c r="E9314" s="223" t="s">
        <v>199</v>
      </c>
      <c r="F9314" s="225" t="s">
        <v>218</v>
      </c>
      <c r="G9314" s="226">
        <v>0.27</v>
      </c>
      <c r="H9314" s="226">
        <v>-0.08</v>
      </c>
      <c r="I9314" s="226">
        <v>0.19</v>
      </c>
      <c r="J9314" s="237">
        <v>0.96</v>
      </c>
      <c r="K9314" s="237">
        <v>624.54</v>
      </c>
      <c r="L9314" s="228">
        <v>0</v>
      </c>
      <c r="M9314" s="229">
        <v>624.54</v>
      </c>
      <c r="N9314" s="230">
        <v>0</v>
      </c>
    </row>
    <row r="9315" spans="1:14" x14ac:dyDescent="0.2">
      <c r="A9315" s="231" t="str">
        <f t="shared" si="275"/>
        <v>SA2.504NO_thin165</v>
      </c>
      <c r="B9315" s="223" t="s">
        <v>36</v>
      </c>
      <c r="C9315" s="224">
        <v>2.5</v>
      </c>
      <c r="D9315" s="223">
        <v>4</v>
      </c>
      <c r="E9315" s="223" t="s">
        <v>199</v>
      </c>
      <c r="F9315" s="225" t="s">
        <v>219</v>
      </c>
      <c r="G9315" s="226">
        <v>0.2</v>
      </c>
      <c r="H9315" s="226">
        <v>-0.04</v>
      </c>
      <c r="I9315" s="226">
        <v>0.16</v>
      </c>
      <c r="J9315" s="237">
        <v>0.79</v>
      </c>
      <c r="K9315" s="237">
        <v>625.34</v>
      </c>
      <c r="L9315" s="228">
        <v>0</v>
      </c>
      <c r="M9315" s="229">
        <v>625.34</v>
      </c>
      <c r="N9315" s="230">
        <v>0</v>
      </c>
    </row>
    <row r="9316" spans="1:14" x14ac:dyDescent="0.2">
      <c r="A9316" s="231" t="str">
        <f t="shared" si="275"/>
        <v>SA2.504NO_thin170</v>
      </c>
      <c r="B9316" s="223" t="s">
        <v>36</v>
      </c>
      <c r="C9316" s="224">
        <v>2.5</v>
      </c>
      <c r="D9316" s="223">
        <v>4</v>
      </c>
      <c r="E9316" s="223" t="s">
        <v>199</v>
      </c>
      <c r="F9316" s="225" t="s">
        <v>220</v>
      </c>
      <c r="G9316" s="226">
        <v>0.18</v>
      </c>
      <c r="H9316" s="226">
        <v>-0.03</v>
      </c>
      <c r="I9316" s="226">
        <v>0.15</v>
      </c>
      <c r="J9316" s="237">
        <v>0.74</v>
      </c>
      <c r="K9316" s="237">
        <v>626.08000000000004</v>
      </c>
      <c r="L9316" s="228">
        <v>0</v>
      </c>
      <c r="M9316" s="229">
        <v>626.08000000000004</v>
      </c>
      <c r="N9316" s="230">
        <v>0</v>
      </c>
    </row>
    <row r="9317" spans="1:14" x14ac:dyDescent="0.2">
      <c r="A9317" s="231" t="str">
        <f t="shared" si="275"/>
        <v>SA2.504NO_thin175</v>
      </c>
      <c r="B9317" s="223" t="s">
        <v>36</v>
      </c>
      <c r="C9317" s="224">
        <v>2.5</v>
      </c>
      <c r="D9317" s="223">
        <v>4</v>
      </c>
      <c r="E9317" s="223" t="s">
        <v>199</v>
      </c>
      <c r="F9317" s="225" t="s">
        <v>221</v>
      </c>
      <c r="G9317" s="226">
        <v>0.17</v>
      </c>
      <c r="H9317" s="226">
        <v>-0.03</v>
      </c>
      <c r="I9317" s="226">
        <v>0.14000000000000001</v>
      </c>
      <c r="J9317" s="237">
        <v>0.72</v>
      </c>
      <c r="K9317" s="237">
        <v>626.79999999999995</v>
      </c>
      <c r="L9317" s="228">
        <v>0</v>
      </c>
      <c r="M9317" s="229">
        <v>626.79999999999995</v>
      </c>
      <c r="N9317" s="230">
        <v>0</v>
      </c>
    </row>
    <row r="9318" spans="1:14" x14ac:dyDescent="0.2">
      <c r="A9318" s="231" t="str">
        <f t="shared" si="275"/>
        <v>SA2.504NO_thin180</v>
      </c>
      <c r="B9318" s="223" t="s">
        <v>36</v>
      </c>
      <c r="C9318" s="224">
        <v>2.5</v>
      </c>
      <c r="D9318" s="223">
        <v>4</v>
      </c>
      <c r="E9318" s="223" t="s">
        <v>199</v>
      </c>
      <c r="F9318" s="225" t="s">
        <v>222</v>
      </c>
      <c r="G9318" s="226">
        <v>0.15</v>
      </c>
      <c r="H9318" s="226">
        <v>-0.03</v>
      </c>
      <c r="I9318" s="226">
        <v>0.12</v>
      </c>
      <c r="J9318" s="237">
        <v>0.61</v>
      </c>
      <c r="K9318" s="237">
        <v>627.41</v>
      </c>
      <c r="L9318" s="228">
        <v>0</v>
      </c>
      <c r="M9318" s="229">
        <v>627.41</v>
      </c>
      <c r="N9318" s="230">
        <v>0</v>
      </c>
    </row>
    <row r="9319" spans="1:14" x14ac:dyDescent="0.2">
      <c r="A9319" s="231" t="str">
        <f t="shared" si="275"/>
        <v>SA2.504NO_thin185</v>
      </c>
      <c r="B9319" s="223" t="s">
        <v>36</v>
      </c>
      <c r="C9319" s="224">
        <v>2.5</v>
      </c>
      <c r="D9319" s="223">
        <v>4</v>
      </c>
      <c r="E9319" s="223" t="s">
        <v>199</v>
      </c>
      <c r="F9319" s="225" t="s">
        <v>223</v>
      </c>
      <c r="G9319" s="226">
        <v>0.13</v>
      </c>
      <c r="H9319" s="226">
        <v>-0.02</v>
      </c>
      <c r="I9319" s="226">
        <v>0.1</v>
      </c>
      <c r="J9319" s="237">
        <v>0.51</v>
      </c>
      <c r="K9319" s="237">
        <v>627.91999999999996</v>
      </c>
      <c r="L9319" s="228">
        <v>0</v>
      </c>
      <c r="M9319" s="229">
        <v>627.91999999999996</v>
      </c>
      <c r="N9319" s="230">
        <v>0</v>
      </c>
    </row>
    <row r="9320" spans="1:14" x14ac:dyDescent="0.2">
      <c r="A9320" s="231" t="str">
        <f t="shared" si="275"/>
        <v>SA2.504NO_thin190</v>
      </c>
      <c r="B9320" s="223" t="s">
        <v>36</v>
      </c>
      <c r="C9320" s="224">
        <v>2.5</v>
      </c>
      <c r="D9320" s="223">
        <v>4</v>
      </c>
      <c r="E9320" s="223" t="s">
        <v>199</v>
      </c>
      <c r="F9320" s="225" t="s">
        <v>224</v>
      </c>
      <c r="G9320" s="226">
        <v>0.15</v>
      </c>
      <c r="H9320" s="226">
        <v>-0.02</v>
      </c>
      <c r="I9320" s="226">
        <v>0.13</v>
      </c>
      <c r="J9320" s="237">
        <v>0.64</v>
      </c>
      <c r="K9320" s="237">
        <v>628.55999999999995</v>
      </c>
      <c r="L9320" s="228">
        <v>0</v>
      </c>
      <c r="M9320" s="229">
        <v>628.55999999999995</v>
      </c>
      <c r="N9320" s="230">
        <v>0</v>
      </c>
    </row>
    <row r="9321" spans="1:14" x14ac:dyDescent="0.2">
      <c r="A9321" s="231" t="str">
        <f t="shared" si="275"/>
        <v>SA2.504NO_thin195</v>
      </c>
      <c r="B9321" s="223" t="s">
        <v>36</v>
      </c>
      <c r="C9321" s="224">
        <v>2.5</v>
      </c>
      <c r="D9321" s="223">
        <v>4</v>
      </c>
      <c r="E9321" s="223" t="s">
        <v>199</v>
      </c>
      <c r="F9321" s="225" t="s">
        <v>225</v>
      </c>
      <c r="G9321" s="226">
        <v>0.15</v>
      </c>
      <c r="H9321" s="226">
        <v>-0.02</v>
      </c>
      <c r="I9321" s="226">
        <v>0.13</v>
      </c>
      <c r="J9321" s="237">
        <v>0.66</v>
      </c>
      <c r="K9321" s="237">
        <v>629.21</v>
      </c>
      <c r="L9321" s="228">
        <v>0</v>
      </c>
      <c r="M9321" s="229">
        <v>629.21</v>
      </c>
      <c r="N9321" s="230">
        <v>0</v>
      </c>
    </row>
    <row r="9322" spans="1:14" x14ac:dyDescent="0.2">
      <c r="A9322" s="231" t="str">
        <f t="shared" si="275"/>
        <v>SA2.504Thinned000</v>
      </c>
      <c r="B9322" s="223" t="s">
        <v>36</v>
      </c>
      <c r="C9322" s="224">
        <v>2.5</v>
      </c>
      <c r="D9322" s="223">
        <v>4</v>
      </c>
      <c r="E9322" s="223" t="s">
        <v>172</v>
      </c>
      <c r="F9322" s="225" t="s">
        <v>0</v>
      </c>
      <c r="M9322" s="229">
        <v>2.6</v>
      </c>
    </row>
    <row r="9323" spans="1:14" x14ac:dyDescent="0.2">
      <c r="A9323" s="231" t="str">
        <f t="shared" si="275"/>
        <v>SA2.504Thinned005</v>
      </c>
      <c r="B9323" s="223" t="s">
        <v>36</v>
      </c>
      <c r="C9323" s="224">
        <v>2.5</v>
      </c>
      <c r="D9323" s="223">
        <v>4</v>
      </c>
      <c r="E9323" s="223" t="s">
        <v>172</v>
      </c>
      <c r="F9323" s="225" t="s">
        <v>1</v>
      </c>
      <c r="M9323" s="229">
        <v>11.77</v>
      </c>
    </row>
    <row r="9324" spans="1:14" x14ac:dyDescent="0.2">
      <c r="A9324" s="231" t="str">
        <f t="shared" si="275"/>
        <v>SA2.504Thinned010</v>
      </c>
      <c r="B9324" s="223" t="s">
        <v>36</v>
      </c>
      <c r="C9324" s="224">
        <v>2.5</v>
      </c>
      <c r="D9324" s="223">
        <v>4</v>
      </c>
      <c r="E9324" s="223" t="s">
        <v>172</v>
      </c>
      <c r="F9324" s="225" t="s">
        <v>2</v>
      </c>
      <c r="M9324" s="229">
        <v>42.95</v>
      </c>
    </row>
    <row r="9325" spans="1:14" x14ac:dyDescent="0.2">
      <c r="A9325" s="231" t="str">
        <f t="shared" si="275"/>
        <v>SA2.504Thinned015</v>
      </c>
      <c r="B9325" s="223" t="s">
        <v>36</v>
      </c>
      <c r="C9325" s="224">
        <v>2.5</v>
      </c>
      <c r="D9325" s="223">
        <v>4</v>
      </c>
      <c r="E9325" s="223" t="s">
        <v>172</v>
      </c>
      <c r="F9325" s="225" t="s">
        <v>3</v>
      </c>
      <c r="M9325" s="229">
        <v>123.20331089296837</v>
      </c>
    </row>
    <row r="9326" spans="1:14" x14ac:dyDescent="0.2">
      <c r="A9326" s="231" t="str">
        <f t="shared" si="275"/>
        <v>SA2.504Thinned020</v>
      </c>
      <c r="B9326" s="223" t="s">
        <v>36</v>
      </c>
      <c r="C9326" s="224">
        <v>2.5</v>
      </c>
      <c r="D9326" s="223">
        <v>4</v>
      </c>
      <c r="E9326" s="223" t="s">
        <v>172</v>
      </c>
      <c r="F9326" s="225" t="s">
        <v>4</v>
      </c>
      <c r="M9326" s="229">
        <v>182.21396071347934</v>
      </c>
    </row>
    <row r="9327" spans="1:14" x14ac:dyDescent="0.2">
      <c r="A9327" s="231" t="str">
        <f t="shared" si="275"/>
        <v>SA2.504Thinned025</v>
      </c>
      <c r="B9327" s="223" t="s">
        <v>36</v>
      </c>
      <c r="C9327" s="224">
        <v>2.5</v>
      </c>
      <c r="D9327" s="223">
        <v>4</v>
      </c>
      <c r="E9327" s="223" t="s">
        <v>172</v>
      </c>
      <c r="F9327" s="225" t="s">
        <v>5</v>
      </c>
      <c r="M9327" s="229">
        <v>220.95691884132071</v>
      </c>
    </row>
    <row r="9328" spans="1:14" x14ac:dyDescent="0.2">
      <c r="A9328" s="231" t="str">
        <f t="shared" si="275"/>
        <v>SA2.504Thinned030</v>
      </c>
      <c r="B9328" s="223" t="s">
        <v>36</v>
      </c>
      <c r="C9328" s="224">
        <v>2.5</v>
      </c>
      <c r="D9328" s="223">
        <v>4</v>
      </c>
      <c r="E9328" s="223" t="s">
        <v>172</v>
      </c>
      <c r="F9328" s="225" t="s">
        <v>6</v>
      </c>
      <c r="M9328" s="229">
        <v>252.57584566923398</v>
      </c>
    </row>
    <row r="9329" spans="1:13" x14ac:dyDescent="0.2">
      <c r="A9329" s="231" t="str">
        <f t="shared" si="275"/>
        <v>SA2.504Thinned035</v>
      </c>
      <c r="B9329" s="223" t="s">
        <v>36</v>
      </c>
      <c r="C9329" s="224">
        <v>2.5</v>
      </c>
      <c r="D9329" s="223">
        <v>4</v>
      </c>
      <c r="E9329" s="223" t="s">
        <v>172</v>
      </c>
      <c r="F9329" s="225" t="s">
        <v>7</v>
      </c>
      <c r="M9329" s="229">
        <v>280.8763904993454</v>
      </c>
    </row>
    <row r="9330" spans="1:13" x14ac:dyDescent="0.2">
      <c r="A9330" s="231" t="str">
        <f t="shared" si="275"/>
        <v>SA2.504Thinned040</v>
      </c>
      <c r="B9330" s="223" t="s">
        <v>36</v>
      </c>
      <c r="C9330" s="224">
        <v>2.5</v>
      </c>
      <c r="D9330" s="223">
        <v>4</v>
      </c>
      <c r="E9330" s="223" t="s">
        <v>172</v>
      </c>
      <c r="F9330" s="225" t="s">
        <v>8</v>
      </c>
      <c r="M9330" s="229">
        <v>309.38638303325433</v>
      </c>
    </row>
    <row r="9331" spans="1:13" x14ac:dyDescent="0.2">
      <c r="A9331" s="231" t="str">
        <f t="shared" si="275"/>
        <v>SA2.504Thinned045</v>
      </c>
      <c r="B9331" s="223" t="s">
        <v>36</v>
      </c>
      <c r="C9331" s="224">
        <v>2.5</v>
      </c>
      <c r="D9331" s="223">
        <v>4</v>
      </c>
      <c r="E9331" s="223" t="s">
        <v>172</v>
      </c>
      <c r="F9331" s="225" t="s">
        <v>9</v>
      </c>
      <c r="M9331" s="229">
        <v>337.45679286117075</v>
      </c>
    </row>
    <row r="9332" spans="1:13" x14ac:dyDescent="0.2">
      <c r="A9332" s="231" t="str">
        <f t="shared" si="275"/>
        <v>SA2.504Thinned050</v>
      </c>
      <c r="B9332" s="223" t="s">
        <v>36</v>
      </c>
      <c r="C9332" s="224">
        <v>2.5</v>
      </c>
      <c r="D9332" s="223">
        <v>4</v>
      </c>
      <c r="E9332" s="223" t="s">
        <v>172</v>
      </c>
      <c r="F9332" s="225" t="s">
        <v>10</v>
      </c>
      <c r="M9332" s="229">
        <v>353.87261963894093</v>
      </c>
    </row>
    <row r="9333" spans="1:13" x14ac:dyDescent="0.2">
      <c r="A9333" s="231" t="str">
        <f t="shared" si="275"/>
        <v>SA2.504Thinned055</v>
      </c>
      <c r="B9333" s="223" t="s">
        <v>36</v>
      </c>
      <c r="C9333" s="224">
        <v>2.5</v>
      </c>
      <c r="D9333" s="223">
        <v>4</v>
      </c>
      <c r="E9333" s="223" t="s">
        <v>172</v>
      </c>
      <c r="F9333" s="225" t="s">
        <v>11</v>
      </c>
      <c r="M9333" s="229">
        <v>362.6088077343631</v>
      </c>
    </row>
    <row r="9334" spans="1:13" x14ac:dyDescent="0.2">
      <c r="A9334" s="231" t="str">
        <f t="shared" si="275"/>
        <v>SA2.504Thinned060</v>
      </c>
      <c r="B9334" s="223" t="s">
        <v>36</v>
      </c>
      <c r="C9334" s="224">
        <v>2.5</v>
      </c>
      <c r="D9334" s="223">
        <v>4</v>
      </c>
      <c r="E9334" s="223" t="s">
        <v>172</v>
      </c>
      <c r="F9334" s="225" t="s">
        <v>12</v>
      </c>
      <c r="M9334" s="229">
        <v>368.63174686358582</v>
      </c>
    </row>
    <row r="9335" spans="1:13" x14ac:dyDescent="0.2">
      <c r="A9335" s="231" t="str">
        <f t="shared" si="275"/>
        <v>SA2.504Thinned065</v>
      </c>
      <c r="B9335" s="223" t="s">
        <v>36</v>
      </c>
      <c r="C9335" s="224">
        <v>2.5</v>
      </c>
      <c r="D9335" s="223">
        <v>4</v>
      </c>
      <c r="E9335" s="223" t="s">
        <v>172</v>
      </c>
      <c r="F9335" s="225" t="s">
        <v>13</v>
      </c>
      <c r="M9335" s="229">
        <v>368.63174686358582</v>
      </c>
    </row>
    <row r="9336" spans="1:13" x14ac:dyDescent="0.2">
      <c r="A9336" s="231" t="str">
        <f t="shared" si="275"/>
        <v>SA2.504Thinned070</v>
      </c>
      <c r="B9336" s="223" t="s">
        <v>36</v>
      </c>
      <c r="C9336" s="224">
        <v>2.5</v>
      </c>
      <c r="D9336" s="223">
        <v>4</v>
      </c>
      <c r="E9336" s="223" t="s">
        <v>172</v>
      </c>
      <c r="F9336" s="225" t="s">
        <v>200</v>
      </c>
      <c r="M9336" s="229">
        <v>368.63174686358582</v>
      </c>
    </row>
    <row r="9337" spans="1:13" x14ac:dyDescent="0.2">
      <c r="A9337" s="231" t="str">
        <f t="shared" si="275"/>
        <v>SA2.504Thinned075</v>
      </c>
      <c r="B9337" s="223" t="s">
        <v>36</v>
      </c>
      <c r="C9337" s="224">
        <v>2.5</v>
      </c>
      <c r="D9337" s="223">
        <v>4</v>
      </c>
      <c r="E9337" s="223" t="s">
        <v>172</v>
      </c>
      <c r="F9337" s="225" t="s">
        <v>201</v>
      </c>
      <c r="M9337" s="229">
        <v>368.63174686358582</v>
      </c>
    </row>
    <row r="9338" spans="1:13" x14ac:dyDescent="0.2">
      <c r="A9338" s="231" t="str">
        <f t="shared" si="275"/>
        <v>SA2.504Thinned080</v>
      </c>
      <c r="B9338" s="223" t="s">
        <v>36</v>
      </c>
      <c r="C9338" s="224">
        <v>2.5</v>
      </c>
      <c r="D9338" s="223">
        <v>4</v>
      </c>
      <c r="E9338" s="223" t="s">
        <v>172</v>
      </c>
      <c r="F9338" s="225" t="s">
        <v>202</v>
      </c>
      <c r="M9338" s="229">
        <v>368.63174686358582</v>
      </c>
    </row>
    <row r="9339" spans="1:13" x14ac:dyDescent="0.2">
      <c r="A9339" s="231" t="str">
        <f t="shared" si="275"/>
        <v>SA2.504Thinned085</v>
      </c>
      <c r="B9339" s="223" t="s">
        <v>36</v>
      </c>
      <c r="C9339" s="224">
        <v>2.5</v>
      </c>
      <c r="D9339" s="223">
        <v>4</v>
      </c>
      <c r="E9339" s="223" t="s">
        <v>172</v>
      </c>
      <c r="F9339" s="225" t="s">
        <v>203</v>
      </c>
      <c r="M9339" s="229">
        <v>368.63174686358582</v>
      </c>
    </row>
    <row r="9340" spans="1:13" x14ac:dyDescent="0.2">
      <c r="A9340" s="231" t="str">
        <f t="shared" si="275"/>
        <v>SA2.504Thinned090</v>
      </c>
      <c r="B9340" s="223" t="s">
        <v>36</v>
      </c>
      <c r="C9340" s="224">
        <v>2.5</v>
      </c>
      <c r="D9340" s="223">
        <v>4</v>
      </c>
      <c r="E9340" s="223" t="s">
        <v>172</v>
      </c>
      <c r="F9340" s="225" t="s">
        <v>204</v>
      </c>
      <c r="M9340" s="229">
        <v>368.63174686358582</v>
      </c>
    </row>
    <row r="9341" spans="1:13" x14ac:dyDescent="0.2">
      <c r="A9341" s="231" t="str">
        <f t="shared" si="275"/>
        <v>SA2.504Thinned095</v>
      </c>
      <c r="B9341" s="223" t="s">
        <v>36</v>
      </c>
      <c r="C9341" s="224">
        <v>2.5</v>
      </c>
      <c r="D9341" s="223">
        <v>4</v>
      </c>
      <c r="E9341" s="223" t="s">
        <v>172</v>
      </c>
      <c r="F9341" s="225" t="s">
        <v>205</v>
      </c>
      <c r="M9341" s="229">
        <v>368.63174686358582</v>
      </c>
    </row>
    <row r="9342" spans="1:13" x14ac:dyDescent="0.2">
      <c r="A9342" s="231" t="str">
        <f t="shared" si="275"/>
        <v>SA2.504Thinned100</v>
      </c>
      <c r="B9342" s="223" t="s">
        <v>36</v>
      </c>
      <c r="C9342" s="224">
        <v>2.5</v>
      </c>
      <c r="D9342" s="223">
        <v>4</v>
      </c>
      <c r="E9342" s="223" t="s">
        <v>172</v>
      </c>
      <c r="F9342" s="225" t="s">
        <v>206</v>
      </c>
      <c r="M9342" s="229">
        <v>368.63174686358582</v>
      </c>
    </row>
    <row r="9343" spans="1:13" x14ac:dyDescent="0.2">
      <c r="A9343" s="231" t="str">
        <f t="shared" si="275"/>
        <v>SA2.504Thinned105</v>
      </c>
      <c r="B9343" s="223" t="s">
        <v>36</v>
      </c>
      <c r="C9343" s="224">
        <v>2.5</v>
      </c>
      <c r="D9343" s="223">
        <v>4</v>
      </c>
      <c r="E9343" s="223" t="s">
        <v>172</v>
      </c>
      <c r="F9343" s="225" t="s">
        <v>207</v>
      </c>
      <c r="M9343" s="229">
        <v>368.63174686358582</v>
      </c>
    </row>
    <row r="9344" spans="1:13" x14ac:dyDescent="0.2">
      <c r="A9344" s="231" t="str">
        <f t="shared" si="275"/>
        <v>SA2.504Thinned110</v>
      </c>
      <c r="B9344" s="223" t="s">
        <v>36</v>
      </c>
      <c r="C9344" s="224">
        <v>2.5</v>
      </c>
      <c r="D9344" s="223">
        <v>4</v>
      </c>
      <c r="E9344" s="223" t="s">
        <v>172</v>
      </c>
      <c r="F9344" s="225" t="s">
        <v>208</v>
      </c>
      <c r="M9344" s="229">
        <v>368.63174686358582</v>
      </c>
    </row>
    <row r="9345" spans="1:13" x14ac:dyDescent="0.2">
      <c r="A9345" s="231" t="str">
        <f t="shared" si="275"/>
        <v>SA2.504Thinned115</v>
      </c>
      <c r="B9345" s="223" t="s">
        <v>36</v>
      </c>
      <c r="C9345" s="224">
        <v>2.5</v>
      </c>
      <c r="D9345" s="223">
        <v>4</v>
      </c>
      <c r="E9345" s="223" t="s">
        <v>172</v>
      </c>
      <c r="F9345" s="225" t="s">
        <v>209</v>
      </c>
      <c r="M9345" s="229">
        <v>368.63174686358582</v>
      </c>
    </row>
    <row r="9346" spans="1:13" x14ac:dyDescent="0.2">
      <c r="A9346" s="231" t="str">
        <f t="shared" ref="A9346:A9409" si="276">CONCATENATE(LEFT(B9346,2),TEXT(C9346,"0.0"),TEXT(D9346,"00"),E9346,TEXT(LEFT(F9346,3),"000"))</f>
        <v>SA2.504Thinned120</v>
      </c>
      <c r="B9346" s="223" t="s">
        <v>36</v>
      </c>
      <c r="C9346" s="224">
        <v>2.5</v>
      </c>
      <c r="D9346" s="223">
        <v>4</v>
      </c>
      <c r="E9346" s="223" t="s">
        <v>172</v>
      </c>
      <c r="F9346" s="225" t="s">
        <v>210</v>
      </c>
      <c r="M9346" s="229">
        <v>368.63174686358582</v>
      </c>
    </row>
    <row r="9347" spans="1:13" x14ac:dyDescent="0.2">
      <c r="A9347" s="231" t="str">
        <f t="shared" si="276"/>
        <v>SA2.504Thinned125</v>
      </c>
      <c r="B9347" s="223" t="s">
        <v>36</v>
      </c>
      <c r="C9347" s="224">
        <v>2.5</v>
      </c>
      <c r="D9347" s="223">
        <v>4</v>
      </c>
      <c r="E9347" s="223" t="s">
        <v>172</v>
      </c>
      <c r="F9347" s="225" t="s">
        <v>211</v>
      </c>
      <c r="M9347" s="229">
        <v>368.63174686358582</v>
      </c>
    </row>
    <row r="9348" spans="1:13" x14ac:dyDescent="0.2">
      <c r="A9348" s="231" t="str">
        <f t="shared" si="276"/>
        <v>SA2.504Thinned130</v>
      </c>
      <c r="B9348" s="223" t="s">
        <v>36</v>
      </c>
      <c r="C9348" s="224">
        <v>2.5</v>
      </c>
      <c r="D9348" s="223">
        <v>4</v>
      </c>
      <c r="E9348" s="223" t="s">
        <v>172</v>
      </c>
      <c r="F9348" s="225" t="s">
        <v>212</v>
      </c>
      <c r="M9348" s="229">
        <v>368.63174686358582</v>
      </c>
    </row>
    <row r="9349" spans="1:13" x14ac:dyDescent="0.2">
      <c r="A9349" s="231" t="str">
        <f t="shared" si="276"/>
        <v>SA2.504Thinned135</v>
      </c>
      <c r="B9349" s="223" t="s">
        <v>36</v>
      </c>
      <c r="C9349" s="224">
        <v>2.5</v>
      </c>
      <c r="D9349" s="223">
        <v>4</v>
      </c>
      <c r="E9349" s="223" t="s">
        <v>172</v>
      </c>
      <c r="F9349" s="225" t="s">
        <v>213</v>
      </c>
      <c r="M9349" s="229">
        <v>368.63174686358582</v>
      </c>
    </row>
    <row r="9350" spans="1:13" x14ac:dyDescent="0.2">
      <c r="A9350" s="231" t="str">
        <f t="shared" si="276"/>
        <v>SA2.504Thinned140</v>
      </c>
      <c r="B9350" s="223" t="s">
        <v>36</v>
      </c>
      <c r="C9350" s="224">
        <v>2.5</v>
      </c>
      <c r="D9350" s="223">
        <v>4</v>
      </c>
      <c r="E9350" s="223" t="s">
        <v>172</v>
      </c>
      <c r="F9350" s="225" t="s">
        <v>214</v>
      </c>
      <c r="M9350" s="229">
        <v>368.63174686358582</v>
      </c>
    </row>
    <row r="9351" spans="1:13" x14ac:dyDescent="0.2">
      <c r="A9351" s="231" t="str">
        <f t="shared" si="276"/>
        <v>SA2.504Thinned145</v>
      </c>
      <c r="B9351" s="223" t="s">
        <v>36</v>
      </c>
      <c r="C9351" s="224">
        <v>2.5</v>
      </c>
      <c r="D9351" s="223">
        <v>4</v>
      </c>
      <c r="E9351" s="223" t="s">
        <v>172</v>
      </c>
      <c r="F9351" s="225" t="s">
        <v>215</v>
      </c>
      <c r="M9351" s="229">
        <v>368.63174686358582</v>
      </c>
    </row>
    <row r="9352" spans="1:13" x14ac:dyDescent="0.2">
      <c r="A9352" s="231" t="str">
        <f t="shared" si="276"/>
        <v>SA2.504Thinned150</v>
      </c>
      <c r="B9352" s="223" t="s">
        <v>36</v>
      </c>
      <c r="C9352" s="224">
        <v>2.5</v>
      </c>
      <c r="D9352" s="223">
        <v>4</v>
      </c>
      <c r="E9352" s="223" t="s">
        <v>172</v>
      </c>
      <c r="F9352" s="225" t="s">
        <v>216</v>
      </c>
      <c r="M9352" s="229">
        <v>368.63174686358582</v>
      </c>
    </row>
    <row r="9353" spans="1:13" x14ac:dyDescent="0.2">
      <c r="A9353" s="231" t="str">
        <f t="shared" si="276"/>
        <v>SA2.504Thinned155</v>
      </c>
      <c r="B9353" s="223" t="s">
        <v>36</v>
      </c>
      <c r="C9353" s="224">
        <v>2.5</v>
      </c>
      <c r="D9353" s="223">
        <v>4</v>
      </c>
      <c r="E9353" s="223" t="s">
        <v>172</v>
      </c>
      <c r="F9353" s="225" t="s">
        <v>217</v>
      </c>
      <c r="M9353" s="229">
        <v>368.63174686358582</v>
      </c>
    </row>
    <row r="9354" spans="1:13" x14ac:dyDescent="0.2">
      <c r="A9354" s="231" t="str">
        <f t="shared" si="276"/>
        <v>SA2.504Thinned160</v>
      </c>
      <c r="B9354" s="223" t="s">
        <v>36</v>
      </c>
      <c r="C9354" s="224">
        <v>2.5</v>
      </c>
      <c r="D9354" s="223">
        <v>4</v>
      </c>
      <c r="E9354" s="223" t="s">
        <v>172</v>
      </c>
      <c r="F9354" s="225" t="s">
        <v>218</v>
      </c>
      <c r="M9354" s="229">
        <v>368.63174686358582</v>
      </c>
    </row>
    <row r="9355" spans="1:13" x14ac:dyDescent="0.2">
      <c r="A9355" s="231" t="str">
        <f t="shared" si="276"/>
        <v>SA2.504Thinned165</v>
      </c>
      <c r="B9355" s="223" t="s">
        <v>36</v>
      </c>
      <c r="C9355" s="224">
        <v>2.5</v>
      </c>
      <c r="D9355" s="223">
        <v>4</v>
      </c>
      <c r="E9355" s="223" t="s">
        <v>172</v>
      </c>
      <c r="F9355" s="225" t="s">
        <v>219</v>
      </c>
      <c r="M9355" s="229">
        <v>368.63174686358582</v>
      </c>
    </row>
    <row r="9356" spans="1:13" x14ac:dyDescent="0.2">
      <c r="A9356" s="231" t="str">
        <f t="shared" si="276"/>
        <v>SA2.504Thinned170</v>
      </c>
      <c r="B9356" s="223" t="s">
        <v>36</v>
      </c>
      <c r="C9356" s="224">
        <v>2.5</v>
      </c>
      <c r="D9356" s="223">
        <v>4</v>
      </c>
      <c r="E9356" s="223" t="s">
        <v>172</v>
      </c>
      <c r="F9356" s="225" t="s">
        <v>220</v>
      </c>
      <c r="M9356" s="229">
        <v>368.63174686358582</v>
      </c>
    </row>
    <row r="9357" spans="1:13" x14ac:dyDescent="0.2">
      <c r="A9357" s="231" t="str">
        <f t="shared" si="276"/>
        <v>SA2.504Thinned175</v>
      </c>
      <c r="B9357" s="223" t="s">
        <v>36</v>
      </c>
      <c r="C9357" s="224">
        <v>2.5</v>
      </c>
      <c r="D9357" s="223">
        <v>4</v>
      </c>
      <c r="E9357" s="223" t="s">
        <v>172</v>
      </c>
      <c r="F9357" s="225" t="s">
        <v>221</v>
      </c>
      <c r="M9357" s="229">
        <v>368.63174686358582</v>
      </c>
    </row>
    <row r="9358" spans="1:13" x14ac:dyDescent="0.2">
      <c r="A9358" s="231" t="str">
        <f t="shared" si="276"/>
        <v>SA2.504Thinned180</v>
      </c>
      <c r="B9358" s="223" t="s">
        <v>36</v>
      </c>
      <c r="C9358" s="224">
        <v>2.5</v>
      </c>
      <c r="D9358" s="223">
        <v>4</v>
      </c>
      <c r="E9358" s="223" t="s">
        <v>172</v>
      </c>
      <c r="F9358" s="225" t="s">
        <v>222</v>
      </c>
      <c r="M9358" s="229">
        <v>368.63174686358582</v>
      </c>
    </row>
    <row r="9359" spans="1:13" x14ac:dyDescent="0.2">
      <c r="A9359" s="231" t="str">
        <f t="shared" si="276"/>
        <v>SA2.504Thinned185</v>
      </c>
      <c r="B9359" s="223" t="s">
        <v>36</v>
      </c>
      <c r="C9359" s="224">
        <v>2.5</v>
      </c>
      <c r="D9359" s="223">
        <v>4</v>
      </c>
      <c r="E9359" s="223" t="s">
        <v>172</v>
      </c>
      <c r="F9359" s="225" t="s">
        <v>223</v>
      </c>
      <c r="M9359" s="229">
        <v>368.63174686358582</v>
      </c>
    </row>
    <row r="9360" spans="1:13" x14ac:dyDescent="0.2">
      <c r="A9360" s="231" t="str">
        <f t="shared" si="276"/>
        <v>SA2.504Thinned190</v>
      </c>
      <c r="B9360" s="223" t="s">
        <v>36</v>
      </c>
      <c r="C9360" s="224">
        <v>2.5</v>
      </c>
      <c r="D9360" s="223">
        <v>4</v>
      </c>
      <c r="E9360" s="223" t="s">
        <v>172</v>
      </c>
      <c r="F9360" s="225" t="s">
        <v>224</v>
      </c>
      <c r="M9360" s="229">
        <v>368.63174686358582</v>
      </c>
    </row>
    <row r="9361" spans="1:14" x14ac:dyDescent="0.2">
      <c r="A9361" s="231" t="str">
        <f t="shared" si="276"/>
        <v>SA2.504Thinned195</v>
      </c>
      <c r="B9361" s="223" t="s">
        <v>36</v>
      </c>
      <c r="C9361" s="224">
        <v>2.5</v>
      </c>
      <c r="D9361" s="223">
        <v>4</v>
      </c>
      <c r="E9361" s="223" t="s">
        <v>172</v>
      </c>
      <c r="F9361" s="225" t="s">
        <v>225</v>
      </c>
      <c r="M9361" s="229">
        <v>368.63174686358582</v>
      </c>
    </row>
    <row r="9362" spans="1:14" x14ac:dyDescent="0.2">
      <c r="A9362" s="231" t="str">
        <f t="shared" si="276"/>
        <v>SA2.506NO_thin000</v>
      </c>
      <c r="B9362" s="223" t="s">
        <v>36</v>
      </c>
      <c r="C9362" s="224">
        <v>2.5</v>
      </c>
      <c r="D9362" s="223">
        <v>6</v>
      </c>
      <c r="E9362" s="223" t="s">
        <v>199</v>
      </c>
      <c r="F9362" s="225" t="s">
        <v>0</v>
      </c>
      <c r="G9362" s="226">
        <v>0.62</v>
      </c>
      <c r="H9362" s="226">
        <v>0.18</v>
      </c>
      <c r="I9362" s="226">
        <v>0.8</v>
      </c>
      <c r="J9362" s="237">
        <v>3.99</v>
      </c>
      <c r="K9362" s="237">
        <v>3.99</v>
      </c>
      <c r="L9362" s="228">
        <v>0</v>
      </c>
      <c r="M9362" s="229">
        <v>3.99</v>
      </c>
      <c r="N9362" s="230">
        <v>0</v>
      </c>
    </row>
    <row r="9363" spans="1:14" x14ac:dyDescent="0.2">
      <c r="A9363" s="231" t="str">
        <f t="shared" si="276"/>
        <v>SA2.506NO_thin005</v>
      </c>
      <c r="B9363" s="223" t="s">
        <v>36</v>
      </c>
      <c r="C9363" s="224">
        <v>2.5</v>
      </c>
      <c r="D9363" s="223">
        <v>6</v>
      </c>
      <c r="E9363" s="223" t="s">
        <v>199</v>
      </c>
      <c r="F9363" s="225" t="s">
        <v>1</v>
      </c>
      <c r="G9363" s="226">
        <v>2.5299999999999998</v>
      </c>
      <c r="H9363" s="226">
        <v>0.33</v>
      </c>
      <c r="I9363" s="226">
        <v>2.86</v>
      </c>
      <c r="J9363" s="237">
        <v>14.32</v>
      </c>
      <c r="K9363" s="237">
        <v>18.309999999999999</v>
      </c>
      <c r="L9363" s="228">
        <v>0</v>
      </c>
      <c r="M9363" s="229">
        <v>18.309999999999999</v>
      </c>
      <c r="N9363" s="230">
        <v>0</v>
      </c>
    </row>
    <row r="9364" spans="1:14" x14ac:dyDescent="0.2">
      <c r="A9364" s="231" t="str">
        <f t="shared" si="276"/>
        <v>SA2.506NO_thin010</v>
      </c>
      <c r="B9364" s="223" t="s">
        <v>36</v>
      </c>
      <c r="C9364" s="224">
        <v>2.5</v>
      </c>
      <c r="D9364" s="223">
        <v>6</v>
      </c>
      <c r="E9364" s="223" t="s">
        <v>199</v>
      </c>
      <c r="F9364" s="225" t="s">
        <v>2</v>
      </c>
      <c r="G9364" s="226">
        <v>9.4</v>
      </c>
      <c r="H9364" s="226">
        <v>0.45</v>
      </c>
      <c r="I9364" s="226">
        <v>9.85</v>
      </c>
      <c r="J9364" s="237">
        <v>49.24</v>
      </c>
      <c r="K9364" s="237">
        <v>67.540000000000006</v>
      </c>
      <c r="L9364" s="228">
        <v>0</v>
      </c>
      <c r="M9364" s="229">
        <v>67.540000000000006</v>
      </c>
      <c r="N9364" s="230">
        <v>0</v>
      </c>
    </row>
    <row r="9365" spans="1:14" x14ac:dyDescent="0.2">
      <c r="A9365" s="231" t="str">
        <f t="shared" si="276"/>
        <v>SA2.506NO_thin015</v>
      </c>
      <c r="B9365" s="223" t="s">
        <v>36</v>
      </c>
      <c r="C9365" s="224">
        <v>2.5</v>
      </c>
      <c r="D9365" s="223">
        <v>6</v>
      </c>
      <c r="E9365" s="223" t="s">
        <v>199</v>
      </c>
      <c r="F9365" s="225" t="s">
        <v>3</v>
      </c>
      <c r="G9365" s="226">
        <v>25.37</v>
      </c>
      <c r="H9365" s="226">
        <v>1.26</v>
      </c>
      <c r="I9365" s="226">
        <v>26.63</v>
      </c>
      <c r="J9365" s="237">
        <v>133.13</v>
      </c>
      <c r="K9365" s="237">
        <v>200.67</v>
      </c>
      <c r="L9365" s="228">
        <v>0</v>
      </c>
      <c r="M9365" s="229">
        <v>200.67</v>
      </c>
      <c r="N9365" s="230">
        <v>0</v>
      </c>
    </row>
    <row r="9366" spans="1:14" x14ac:dyDescent="0.2">
      <c r="A9366" s="231" t="str">
        <f t="shared" si="276"/>
        <v>SA2.506NO_thin020</v>
      </c>
      <c r="B9366" s="223" t="s">
        <v>36</v>
      </c>
      <c r="C9366" s="224">
        <v>2.5</v>
      </c>
      <c r="D9366" s="223">
        <v>6</v>
      </c>
      <c r="E9366" s="223" t="s">
        <v>199</v>
      </c>
      <c r="F9366" s="225" t="s">
        <v>4</v>
      </c>
      <c r="G9366" s="226">
        <v>26.32</v>
      </c>
      <c r="H9366" s="226">
        <v>1.01</v>
      </c>
      <c r="I9366" s="226">
        <v>27.33</v>
      </c>
      <c r="J9366" s="237">
        <v>136.65</v>
      </c>
      <c r="K9366" s="237">
        <v>337.32</v>
      </c>
      <c r="L9366" s="228">
        <v>0</v>
      </c>
      <c r="M9366" s="229">
        <v>337.32</v>
      </c>
      <c r="N9366" s="230">
        <v>0</v>
      </c>
    </row>
    <row r="9367" spans="1:14" x14ac:dyDescent="0.2">
      <c r="A9367" s="231" t="str">
        <f t="shared" si="276"/>
        <v>SA2.506NO_thin025</v>
      </c>
      <c r="B9367" s="223" t="s">
        <v>36</v>
      </c>
      <c r="C9367" s="224">
        <v>2.5</v>
      </c>
      <c r="D9367" s="223">
        <v>6</v>
      </c>
      <c r="E9367" s="223" t="s">
        <v>199</v>
      </c>
      <c r="F9367" s="225" t="s">
        <v>5</v>
      </c>
      <c r="G9367" s="226">
        <v>15.88</v>
      </c>
      <c r="H9367" s="226">
        <v>0.23</v>
      </c>
      <c r="I9367" s="226">
        <v>16.12</v>
      </c>
      <c r="J9367" s="237">
        <v>80.59</v>
      </c>
      <c r="K9367" s="237">
        <v>417.91</v>
      </c>
      <c r="L9367" s="228">
        <v>0</v>
      </c>
      <c r="M9367" s="229">
        <v>417.91</v>
      </c>
      <c r="N9367" s="230">
        <v>0</v>
      </c>
    </row>
    <row r="9368" spans="1:14" x14ac:dyDescent="0.2">
      <c r="A9368" s="231" t="str">
        <f t="shared" si="276"/>
        <v>SA2.506NO_thin030</v>
      </c>
      <c r="B9368" s="223" t="s">
        <v>36</v>
      </c>
      <c r="C9368" s="224">
        <v>2.5</v>
      </c>
      <c r="D9368" s="223">
        <v>6</v>
      </c>
      <c r="E9368" s="223" t="s">
        <v>199</v>
      </c>
      <c r="F9368" s="225" t="s">
        <v>6</v>
      </c>
      <c r="G9368" s="226">
        <v>11.16</v>
      </c>
      <c r="H9368" s="226">
        <v>3.01</v>
      </c>
      <c r="I9368" s="226">
        <v>14.17</v>
      </c>
      <c r="J9368" s="237">
        <v>70.86</v>
      </c>
      <c r="K9368" s="237">
        <v>488.77</v>
      </c>
      <c r="L9368" s="228">
        <v>0</v>
      </c>
      <c r="M9368" s="229">
        <v>488.77</v>
      </c>
      <c r="N9368" s="230">
        <v>0</v>
      </c>
    </row>
    <row r="9369" spans="1:14" x14ac:dyDescent="0.2">
      <c r="A9369" s="231" t="str">
        <f t="shared" si="276"/>
        <v>SA2.506NO_thin035</v>
      </c>
      <c r="B9369" s="223" t="s">
        <v>36</v>
      </c>
      <c r="C9369" s="224">
        <v>2.5</v>
      </c>
      <c r="D9369" s="223">
        <v>6</v>
      </c>
      <c r="E9369" s="223" t="s">
        <v>199</v>
      </c>
      <c r="F9369" s="225" t="s">
        <v>7</v>
      </c>
      <c r="G9369" s="226">
        <v>7.51</v>
      </c>
      <c r="H9369" s="226">
        <v>6.36</v>
      </c>
      <c r="I9369" s="226">
        <v>13.88</v>
      </c>
      <c r="J9369" s="237">
        <v>69.39</v>
      </c>
      <c r="K9369" s="237">
        <v>558.16</v>
      </c>
      <c r="L9369" s="228">
        <v>0</v>
      </c>
      <c r="M9369" s="229">
        <v>558.16</v>
      </c>
      <c r="N9369" s="230">
        <v>0</v>
      </c>
    </row>
    <row r="9370" spans="1:14" x14ac:dyDescent="0.2">
      <c r="A9370" s="231" t="str">
        <f t="shared" si="276"/>
        <v>SA2.506NO_thin040</v>
      </c>
      <c r="B9370" s="223" t="s">
        <v>36</v>
      </c>
      <c r="C9370" s="224">
        <v>2.5</v>
      </c>
      <c r="D9370" s="223">
        <v>6</v>
      </c>
      <c r="E9370" s="223" t="s">
        <v>199</v>
      </c>
      <c r="F9370" s="225" t="s">
        <v>8</v>
      </c>
      <c r="G9370" s="226">
        <v>5.95</v>
      </c>
      <c r="H9370" s="226">
        <v>2.29</v>
      </c>
      <c r="I9370" s="226">
        <v>8.24</v>
      </c>
      <c r="J9370" s="237">
        <v>41.19</v>
      </c>
      <c r="K9370" s="237">
        <v>599.35</v>
      </c>
      <c r="L9370" s="228">
        <v>0</v>
      </c>
      <c r="M9370" s="229">
        <v>599.35</v>
      </c>
      <c r="N9370" s="230">
        <v>0</v>
      </c>
    </row>
    <row r="9371" spans="1:14" x14ac:dyDescent="0.2">
      <c r="A9371" s="231" t="str">
        <f t="shared" si="276"/>
        <v>SA2.506NO_thin045</v>
      </c>
      <c r="B9371" s="223" t="s">
        <v>36</v>
      </c>
      <c r="C9371" s="224">
        <v>2.5</v>
      </c>
      <c r="D9371" s="223">
        <v>6</v>
      </c>
      <c r="E9371" s="223" t="s">
        <v>199</v>
      </c>
      <c r="F9371" s="225" t="s">
        <v>9</v>
      </c>
      <c r="G9371" s="226">
        <v>5.54</v>
      </c>
      <c r="H9371" s="226">
        <v>-0.06</v>
      </c>
      <c r="I9371" s="226">
        <v>5.48</v>
      </c>
      <c r="J9371" s="237">
        <v>27.38</v>
      </c>
      <c r="K9371" s="237">
        <v>626.73</v>
      </c>
      <c r="L9371" s="228">
        <v>0</v>
      </c>
      <c r="M9371" s="229">
        <v>626.73</v>
      </c>
      <c r="N9371" s="230">
        <v>0</v>
      </c>
    </row>
    <row r="9372" spans="1:14" x14ac:dyDescent="0.2">
      <c r="A9372" s="231" t="str">
        <f t="shared" si="276"/>
        <v>SA2.506NO_thin050</v>
      </c>
      <c r="B9372" s="223" t="s">
        <v>36</v>
      </c>
      <c r="C9372" s="224">
        <v>2.5</v>
      </c>
      <c r="D9372" s="223">
        <v>6</v>
      </c>
      <c r="E9372" s="223" t="s">
        <v>199</v>
      </c>
      <c r="F9372" s="225" t="s">
        <v>10</v>
      </c>
      <c r="G9372" s="226">
        <v>5.03</v>
      </c>
      <c r="H9372" s="226">
        <v>-1</v>
      </c>
      <c r="I9372" s="226">
        <v>4.03</v>
      </c>
      <c r="J9372" s="237">
        <v>20.13</v>
      </c>
      <c r="K9372" s="237">
        <v>646.86</v>
      </c>
      <c r="L9372" s="228">
        <v>0</v>
      </c>
      <c r="M9372" s="229">
        <v>646.86</v>
      </c>
      <c r="N9372" s="230">
        <v>0</v>
      </c>
    </row>
    <row r="9373" spans="1:14" x14ac:dyDescent="0.2">
      <c r="A9373" s="231" t="str">
        <f t="shared" si="276"/>
        <v>SA2.506NO_thin055</v>
      </c>
      <c r="B9373" s="223" t="s">
        <v>36</v>
      </c>
      <c r="C9373" s="224">
        <v>2.5</v>
      </c>
      <c r="D9373" s="223">
        <v>6</v>
      </c>
      <c r="E9373" s="223" t="s">
        <v>199</v>
      </c>
      <c r="F9373" s="225" t="s">
        <v>11</v>
      </c>
      <c r="G9373" s="226">
        <v>4.47</v>
      </c>
      <c r="H9373" s="226">
        <v>-1.22</v>
      </c>
      <c r="I9373" s="226">
        <v>3.25</v>
      </c>
      <c r="J9373" s="237">
        <v>16.23</v>
      </c>
      <c r="K9373" s="237">
        <v>663.09</v>
      </c>
      <c r="L9373" s="228">
        <v>0</v>
      </c>
      <c r="M9373" s="229">
        <v>663.09</v>
      </c>
      <c r="N9373" s="230">
        <v>0</v>
      </c>
    </row>
    <row r="9374" spans="1:14" x14ac:dyDescent="0.2">
      <c r="A9374" s="231" t="str">
        <f t="shared" si="276"/>
        <v>SA2.506NO_thin060</v>
      </c>
      <c r="B9374" s="223" t="s">
        <v>36</v>
      </c>
      <c r="C9374" s="224">
        <v>2.5</v>
      </c>
      <c r="D9374" s="223">
        <v>6</v>
      </c>
      <c r="E9374" s="223" t="s">
        <v>199</v>
      </c>
      <c r="F9374" s="225" t="s">
        <v>12</v>
      </c>
      <c r="G9374" s="226">
        <v>3.96</v>
      </c>
      <c r="H9374" s="226">
        <v>-0.95</v>
      </c>
      <c r="I9374" s="226">
        <v>3.01</v>
      </c>
      <c r="J9374" s="237">
        <v>15.05</v>
      </c>
      <c r="K9374" s="237">
        <v>678.14</v>
      </c>
      <c r="L9374" s="228">
        <v>0</v>
      </c>
      <c r="M9374" s="229">
        <v>678.14</v>
      </c>
      <c r="N9374" s="230">
        <v>0</v>
      </c>
    </row>
    <row r="9375" spans="1:14" x14ac:dyDescent="0.2">
      <c r="A9375" s="231" t="str">
        <f t="shared" si="276"/>
        <v>SA2.506NO_thin065</v>
      </c>
      <c r="B9375" s="223" t="s">
        <v>36</v>
      </c>
      <c r="C9375" s="224">
        <v>2.5</v>
      </c>
      <c r="D9375" s="223">
        <v>6</v>
      </c>
      <c r="E9375" s="223" t="s">
        <v>199</v>
      </c>
      <c r="F9375" s="225" t="s">
        <v>13</v>
      </c>
      <c r="G9375" s="226">
        <v>3.33</v>
      </c>
      <c r="H9375" s="226">
        <v>-1.21</v>
      </c>
      <c r="I9375" s="226">
        <v>2.12</v>
      </c>
      <c r="J9375" s="237">
        <v>10.6</v>
      </c>
      <c r="K9375" s="237">
        <v>688.74</v>
      </c>
      <c r="L9375" s="228">
        <v>0</v>
      </c>
      <c r="M9375" s="229">
        <v>688.74</v>
      </c>
      <c r="N9375" s="230">
        <v>0</v>
      </c>
    </row>
    <row r="9376" spans="1:14" x14ac:dyDescent="0.2">
      <c r="A9376" s="231" t="str">
        <f t="shared" si="276"/>
        <v>SA2.506NO_thin070</v>
      </c>
      <c r="B9376" s="223" t="s">
        <v>36</v>
      </c>
      <c r="C9376" s="224">
        <v>2.5</v>
      </c>
      <c r="D9376" s="223">
        <v>6</v>
      </c>
      <c r="E9376" s="223" t="s">
        <v>199</v>
      </c>
      <c r="F9376" s="225" t="s">
        <v>200</v>
      </c>
      <c r="G9376" s="226">
        <v>2.87</v>
      </c>
      <c r="H9376" s="226">
        <v>-0.49</v>
      </c>
      <c r="I9376" s="226">
        <v>2.38</v>
      </c>
      <c r="J9376" s="237">
        <v>11.92</v>
      </c>
      <c r="K9376" s="237">
        <v>700.66</v>
      </c>
      <c r="L9376" s="228">
        <v>0</v>
      </c>
      <c r="M9376" s="229">
        <v>700.66</v>
      </c>
      <c r="N9376" s="230">
        <v>0</v>
      </c>
    </row>
    <row r="9377" spans="1:14" x14ac:dyDescent="0.2">
      <c r="A9377" s="231" t="str">
        <f t="shared" si="276"/>
        <v>SA2.506NO_thin075</v>
      </c>
      <c r="B9377" s="223" t="s">
        <v>36</v>
      </c>
      <c r="C9377" s="224">
        <v>2.5</v>
      </c>
      <c r="D9377" s="223">
        <v>6</v>
      </c>
      <c r="E9377" s="223" t="s">
        <v>199</v>
      </c>
      <c r="F9377" s="225" t="s">
        <v>201</v>
      </c>
      <c r="G9377" s="226">
        <v>2.63</v>
      </c>
      <c r="H9377" s="226">
        <v>-0.61</v>
      </c>
      <c r="I9377" s="226">
        <v>2.02</v>
      </c>
      <c r="J9377" s="237">
        <v>10.119999999999999</v>
      </c>
      <c r="K9377" s="237">
        <v>710.78</v>
      </c>
      <c r="L9377" s="228">
        <v>0</v>
      </c>
      <c r="M9377" s="229">
        <v>710.78</v>
      </c>
      <c r="N9377" s="230">
        <v>0</v>
      </c>
    </row>
    <row r="9378" spans="1:14" x14ac:dyDescent="0.2">
      <c r="A9378" s="231" t="str">
        <f t="shared" si="276"/>
        <v>SA2.506NO_thin080</v>
      </c>
      <c r="B9378" s="223" t="s">
        <v>36</v>
      </c>
      <c r="C9378" s="224">
        <v>2.5</v>
      </c>
      <c r="D9378" s="223">
        <v>6</v>
      </c>
      <c r="E9378" s="223" t="s">
        <v>199</v>
      </c>
      <c r="F9378" s="225" t="s">
        <v>202</v>
      </c>
      <c r="G9378" s="226">
        <v>2.44</v>
      </c>
      <c r="H9378" s="226">
        <v>-0.7</v>
      </c>
      <c r="I9378" s="226">
        <v>1.74</v>
      </c>
      <c r="J9378" s="237">
        <v>8.6999999999999993</v>
      </c>
      <c r="K9378" s="237">
        <v>719.48</v>
      </c>
      <c r="L9378" s="228">
        <v>0</v>
      </c>
      <c r="M9378" s="229">
        <v>719.48</v>
      </c>
      <c r="N9378" s="230">
        <v>0</v>
      </c>
    </row>
    <row r="9379" spans="1:14" x14ac:dyDescent="0.2">
      <c r="A9379" s="231" t="str">
        <f t="shared" si="276"/>
        <v>SA2.506NO_thin085</v>
      </c>
      <c r="B9379" s="223" t="s">
        <v>36</v>
      </c>
      <c r="C9379" s="224">
        <v>2.5</v>
      </c>
      <c r="D9379" s="223">
        <v>6</v>
      </c>
      <c r="E9379" s="223" t="s">
        <v>199</v>
      </c>
      <c r="F9379" s="225" t="s">
        <v>203</v>
      </c>
      <c r="G9379" s="226">
        <v>2.14</v>
      </c>
      <c r="H9379" s="226">
        <v>-0.22</v>
      </c>
      <c r="I9379" s="226">
        <v>1.92</v>
      </c>
      <c r="J9379" s="237">
        <v>9.6199999999999992</v>
      </c>
      <c r="K9379" s="237">
        <v>729.1</v>
      </c>
      <c r="L9379" s="228">
        <v>0</v>
      </c>
      <c r="M9379" s="229">
        <v>729.1</v>
      </c>
      <c r="N9379" s="230">
        <v>0</v>
      </c>
    </row>
    <row r="9380" spans="1:14" x14ac:dyDescent="0.2">
      <c r="A9380" s="231" t="str">
        <f t="shared" si="276"/>
        <v>SA2.506NO_thin090</v>
      </c>
      <c r="B9380" s="223" t="s">
        <v>36</v>
      </c>
      <c r="C9380" s="224">
        <v>2.5</v>
      </c>
      <c r="D9380" s="223">
        <v>6</v>
      </c>
      <c r="E9380" s="223" t="s">
        <v>199</v>
      </c>
      <c r="F9380" s="225" t="s">
        <v>204</v>
      </c>
      <c r="G9380" s="226">
        <v>1.89</v>
      </c>
      <c r="H9380" s="226">
        <v>-0.18</v>
      </c>
      <c r="I9380" s="226">
        <v>1.71</v>
      </c>
      <c r="J9380" s="237">
        <v>8.5500000000000007</v>
      </c>
      <c r="K9380" s="237">
        <v>737.66</v>
      </c>
      <c r="L9380" s="228">
        <v>0</v>
      </c>
      <c r="M9380" s="229">
        <v>737.66</v>
      </c>
      <c r="N9380" s="230">
        <v>0</v>
      </c>
    </row>
    <row r="9381" spans="1:14" x14ac:dyDescent="0.2">
      <c r="A9381" s="231" t="str">
        <f t="shared" si="276"/>
        <v>SA2.506NO_thin095</v>
      </c>
      <c r="B9381" s="223" t="s">
        <v>36</v>
      </c>
      <c r="C9381" s="224">
        <v>2.5</v>
      </c>
      <c r="D9381" s="223">
        <v>6</v>
      </c>
      <c r="E9381" s="223" t="s">
        <v>199</v>
      </c>
      <c r="F9381" s="225" t="s">
        <v>205</v>
      </c>
      <c r="G9381" s="226">
        <v>1.68</v>
      </c>
      <c r="H9381" s="226">
        <v>-0.47</v>
      </c>
      <c r="I9381" s="226">
        <v>1.21</v>
      </c>
      <c r="J9381" s="237">
        <v>6.05</v>
      </c>
      <c r="K9381" s="237">
        <v>743.7</v>
      </c>
      <c r="L9381" s="228">
        <v>0</v>
      </c>
      <c r="M9381" s="229">
        <v>743.7</v>
      </c>
      <c r="N9381" s="230">
        <v>0</v>
      </c>
    </row>
    <row r="9382" spans="1:14" x14ac:dyDescent="0.2">
      <c r="A9382" s="231" t="str">
        <f t="shared" si="276"/>
        <v>SA2.506NO_thin100</v>
      </c>
      <c r="B9382" s="223" t="s">
        <v>36</v>
      </c>
      <c r="C9382" s="224">
        <v>2.5</v>
      </c>
      <c r="D9382" s="223">
        <v>6</v>
      </c>
      <c r="E9382" s="223" t="s">
        <v>199</v>
      </c>
      <c r="F9382" s="225" t="s">
        <v>206</v>
      </c>
      <c r="G9382" s="226">
        <v>1.48</v>
      </c>
      <c r="H9382" s="226">
        <v>-0.42</v>
      </c>
      <c r="I9382" s="226">
        <v>1.06</v>
      </c>
      <c r="J9382" s="237">
        <v>5.29</v>
      </c>
      <c r="K9382" s="237">
        <v>749</v>
      </c>
      <c r="L9382" s="228">
        <v>0</v>
      </c>
      <c r="M9382" s="229">
        <v>749</v>
      </c>
      <c r="N9382" s="230">
        <v>0</v>
      </c>
    </row>
    <row r="9383" spans="1:14" x14ac:dyDescent="0.2">
      <c r="A9383" s="231" t="str">
        <f t="shared" si="276"/>
        <v>SA2.506NO_thin105</v>
      </c>
      <c r="B9383" s="223" t="s">
        <v>36</v>
      </c>
      <c r="C9383" s="224">
        <v>2.5</v>
      </c>
      <c r="D9383" s="223">
        <v>6</v>
      </c>
      <c r="E9383" s="223" t="s">
        <v>199</v>
      </c>
      <c r="F9383" s="225" t="s">
        <v>207</v>
      </c>
      <c r="G9383" s="226">
        <v>1.3</v>
      </c>
      <c r="H9383" s="226">
        <v>-0.36</v>
      </c>
      <c r="I9383" s="226">
        <v>0.94</v>
      </c>
      <c r="J9383" s="237">
        <v>4.6900000000000004</v>
      </c>
      <c r="K9383" s="237">
        <v>753.69</v>
      </c>
      <c r="L9383" s="228">
        <v>0</v>
      </c>
      <c r="M9383" s="229">
        <v>753.69</v>
      </c>
      <c r="N9383" s="230">
        <v>0</v>
      </c>
    </row>
    <row r="9384" spans="1:14" x14ac:dyDescent="0.2">
      <c r="A9384" s="231" t="str">
        <f t="shared" si="276"/>
        <v>SA2.506NO_thin110</v>
      </c>
      <c r="B9384" s="223" t="s">
        <v>36</v>
      </c>
      <c r="C9384" s="224">
        <v>2.5</v>
      </c>
      <c r="D9384" s="223">
        <v>6</v>
      </c>
      <c r="E9384" s="223" t="s">
        <v>199</v>
      </c>
      <c r="F9384" s="225" t="s">
        <v>208</v>
      </c>
      <c r="G9384" s="226">
        <v>1.1499999999999999</v>
      </c>
      <c r="H9384" s="226">
        <v>-0.28999999999999998</v>
      </c>
      <c r="I9384" s="226">
        <v>0.87</v>
      </c>
      <c r="J9384" s="237">
        <v>4.33</v>
      </c>
      <c r="K9384" s="237">
        <v>758.02</v>
      </c>
      <c r="L9384" s="228">
        <v>0</v>
      </c>
      <c r="M9384" s="229">
        <v>758.02</v>
      </c>
      <c r="N9384" s="230">
        <v>0</v>
      </c>
    </row>
    <row r="9385" spans="1:14" x14ac:dyDescent="0.2">
      <c r="A9385" s="231" t="str">
        <f t="shared" si="276"/>
        <v>SA2.506NO_thin115</v>
      </c>
      <c r="B9385" s="223" t="s">
        <v>36</v>
      </c>
      <c r="C9385" s="224">
        <v>2.5</v>
      </c>
      <c r="D9385" s="223">
        <v>6</v>
      </c>
      <c r="E9385" s="223" t="s">
        <v>199</v>
      </c>
      <c r="F9385" s="225" t="s">
        <v>209</v>
      </c>
      <c r="G9385" s="226">
        <v>1.01</v>
      </c>
      <c r="H9385" s="226">
        <v>-0.19</v>
      </c>
      <c r="I9385" s="226">
        <v>0.81</v>
      </c>
      <c r="J9385" s="237">
        <v>4.07</v>
      </c>
      <c r="K9385" s="237">
        <v>762.09</v>
      </c>
      <c r="L9385" s="228">
        <v>0</v>
      </c>
      <c r="M9385" s="229">
        <v>762.09</v>
      </c>
      <c r="N9385" s="230">
        <v>0</v>
      </c>
    </row>
    <row r="9386" spans="1:14" x14ac:dyDescent="0.2">
      <c r="A9386" s="231" t="str">
        <f t="shared" si="276"/>
        <v>SA2.506NO_thin120</v>
      </c>
      <c r="B9386" s="223" t="s">
        <v>36</v>
      </c>
      <c r="C9386" s="224">
        <v>2.5</v>
      </c>
      <c r="D9386" s="223">
        <v>6</v>
      </c>
      <c r="E9386" s="223" t="s">
        <v>199</v>
      </c>
      <c r="F9386" s="225" t="s">
        <v>210</v>
      </c>
      <c r="G9386" s="226">
        <v>0.93</v>
      </c>
      <c r="H9386" s="226">
        <v>-0.16</v>
      </c>
      <c r="I9386" s="226">
        <v>0.77</v>
      </c>
      <c r="J9386" s="237">
        <v>3.84</v>
      </c>
      <c r="K9386" s="237">
        <v>765.92</v>
      </c>
      <c r="L9386" s="228">
        <v>0</v>
      </c>
      <c r="M9386" s="229">
        <v>765.92</v>
      </c>
      <c r="N9386" s="230">
        <v>0</v>
      </c>
    </row>
    <row r="9387" spans="1:14" x14ac:dyDescent="0.2">
      <c r="A9387" s="231" t="str">
        <f t="shared" si="276"/>
        <v>SA2.506NO_thin125</v>
      </c>
      <c r="B9387" s="223" t="s">
        <v>36</v>
      </c>
      <c r="C9387" s="224">
        <v>2.5</v>
      </c>
      <c r="D9387" s="223">
        <v>6</v>
      </c>
      <c r="E9387" s="223" t="s">
        <v>199</v>
      </c>
      <c r="F9387" s="225" t="s">
        <v>211</v>
      </c>
      <c r="G9387" s="226">
        <v>0.83</v>
      </c>
      <c r="H9387" s="226">
        <v>-0.15</v>
      </c>
      <c r="I9387" s="226">
        <v>0.68</v>
      </c>
      <c r="J9387" s="237">
        <v>3.38</v>
      </c>
      <c r="K9387" s="237">
        <v>769.3</v>
      </c>
      <c r="L9387" s="228">
        <v>0</v>
      </c>
      <c r="M9387" s="229">
        <v>769.3</v>
      </c>
      <c r="N9387" s="230">
        <v>0</v>
      </c>
    </row>
    <row r="9388" spans="1:14" x14ac:dyDescent="0.2">
      <c r="A9388" s="231" t="str">
        <f t="shared" si="276"/>
        <v>SA2.506NO_thin130</v>
      </c>
      <c r="B9388" s="223" t="s">
        <v>36</v>
      </c>
      <c r="C9388" s="224">
        <v>2.5</v>
      </c>
      <c r="D9388" s="223">
        <v>6</v>
      </c>
      <c r="E9388" s="223" t="s">
        <v>199</v>
      </c>
      <c r="F9388" s="225" t="s">
        <v>212</v>
      </c>
      <c r="G9388" s="226">
        <v>0.72</v>
      </c>
      <c r="H9388" s="226">
        <v>-0.12</v>
      </c>
      <c r="I9388" s="226">
        <v>0.6</v>
      </c>
      <c r="J9388" s="237">
        <v>3</v>
      </c>
      <c r="K9388" s="237">
        <v>772.3</v>
      </c>
      <c r="L9388" s="228">
        <v>0</v>
      </c>
      <c r="M9388" s="229">
        <v>772.3</v>
      </c>
      <c r="N9388" s="230">
        <v>0</v>
      </c>
    </row>
    <row r="9389" spans="1:14" x14ac:dyDescent="0.2">
      <c r="A9389" s="231" t="str">
        <f t="shared" si="276"/>
        <v>SA2.506NO_thin135</v>
      </c>
      <c r="B9389" s="223" t="s">
        <v>36</v>
      </c>
      <c r="C9389" s="224">
        <v>2.5</v>
      </c>
      <c r="D9389" s="223">
        <v>6</v>
      </c>
      <c r="E9389" s="223" t="s">
        <v>199</v>
      </c>
      <c r="F9389" s="225" t="s">
        <v>213</v>
      </c>
      <c r="G9389" s="226">
        <v>0.62</v>
      </c>
      <c r="H9389" s="226">
        <v>-0.11</v>
      </c>
      <c r="I9389" s="226">
        <v>0.51</v>
      </c>
      <c r="J9389" s="237">
        <v>2.5499999999999998</v>
      </c>
      <c r="K9389" s="237">
        <v>774.85</v>
      </c>
      <c r="L9389" s="228">
        <v>0</v>
      </c>
      <c r="M9389" s="229">
        <v>774.85</v>
      </c>
      <c r="N9389" s="230">
        <v>0</v>
      </c>
    </row>
    <row r="9390" spans="1:14" x14ac:dyDescent="0.2">
      <c r="A9390" s="231" t="str">
        <f t="shared" si="276"/>
        <v>SA2.506NO_thin140</v>
      </c>
      <c r="B9390" s="223" t="s">
        <v>36</v>
      </c>
      <c r="C9390" s="224">
        <v>2.5</v>
      </c>
      <c r="D9390" s="223">
        <v>6</v>
      </c>
      <c r="E9390" s="223" t="s">
        <v>199</v>
      </c>
      <c r="F9390" s="225" t="s">
        <v>214</v>
      </c>
      <c r="G9390" s="226">
        <v>0.55000000000000004</v>
      </c>
      <c r="H9390" s="226">
        <v>-0.1</v>
      </c>
      <c r="I9390" s="226">
        <v>0.45</v>
      </c>
      <c r="J9390" s="237">
        <v>2.2599999999999998</v>
      </c>
      <c r="K9390" s="237">
        <v>777.11</v>
      </c>
      <c r="L9390" s="228">
        <v>0</v>
      </c>
      <c r="M9390" s="229">
        <v>777.11</v>
      </c>
      <c r="N9390" s="230">
        <v>0</v>
      </c>
    </row>
    <row r="9391" spans="1:14" x14ac:dyDescent="0.2">
      <c r="A9391" s="231" t="str">
        <f t="shared" si="276"/>
        <v>SA2.506NO_thin145</v>
      </c>
      <c r="B9391" s="223" t="s">
        <v>36</v>
      </c>
      <c r="C9391" s="224">
        <v>2.5</v>
      </c>
      <c r="D9391" s="223">
        <v>6</v>
      </c>
      <c r="E9391" s="223" t="s">
        <v>199</v>
      </c>
      <c r="F9391" s="225" t="s">
        <v>215</v>
      </c>
      <c r="G9391" s="226">
        <v>0.47</v>
      </c>
      <c r="H9391" s="226">
        <v>-0.09</v>
      </c>
      <c r="I9391" s="226">
        <v>0.38</v>
      </c>
      <c r="J9391" s="237">
        <v>1.88</v>
      </c>
      <c r="K9391" s="237">
        <v>778.99</v>
      </c>
      <c r="L9391" s="228">
        <v>0</v>
      </c>
      <c r="M9391" s="229">
        <v>778.99</v>
      </c>
      <c r="N9391" s="230">
        <v>0</v>
      </c>
    </row>
    <row r="9392" spans="1:14" x14ac:dyDescent="0.2">
      <c r="A9392" s="231" t="str">
        <f t="shared" si="276"/>
        <v>SA2.506NO_thin150</v>
      </c>
      <c r="B9392" s="223" t="s">
        <v>36</v>
      </c>
      <c r="C9392" s="224">
        <v>2.5</v>
      </c>
      <c r="D9392" s="223">
        <v>6</v>
      </c>
      <c r="E9392" s="223" t="s">
        <v>199</v>
      </c>
      <c r="F9392" s="225" t="s">
        <v>216</v>
      </c>
      <c r="G9392" s="226">
        <v>0.52</v>
      </c>
      <c r="H9392" s="226">
        <v>-7.0000000000000007E-2</v>
      </c>
      <c r="I9392" s="226">
        <v>0.45</v>
      </c>
      <c r="J9392" s="237">
        <v>2.23</v>
      </c>
      <c r="K9392" s="237">
        <v>781.22</v>
      </c>
      <c r="L9392" s="228">
        <v>0</v>
      </c>
      <c r="M9392" s="229">
        <v>781.22</v>
      </c>
      <c r="N9392" s="230">
        <v>0</v>
      </c>
    </row>
    <row r="9393" spans="1:14" x14ac:dyDescent="0.2">
      <c r="A9393" s="231" t="str">
        <f t="shared" si="276"/>
        <v>SA2.506NO_thin155</v>
      </c>
      <c r="B9393" s="223" t="s">
        <v>36</v>
      </c>
      <c r="C9393" s="224">
        <v>2.5</v>
      </c>
      <c r="D9393" s="223">
        <v>6</v>
      </c>
      <c r="E9393" s="223" t="s">
        <v>199</v>
      </c>
      <c r="F9393" s="225" t="s">
        <v>217</v>
      </c>
      <c r="G9393" s="226">
        <v>0.47</v>
      </c>
      <c r="H9393" s="226">
        <v>-7.0000000000000007E-2</v>
      </c>
      <c r="I9393" s="226">
        <v>0.4</v>
      </c>
      <c r="J9393" s="237">
        <v>2</v>
      </c>
      <c r="K9393" s="237">
        <v>783.22</v>
      </c>
      <c r="L9393" s="228">
        <v>0</v>
      </c>
      <c r="M9393" s="229">
        <v>783.22</v>
      </c>
      <c r="N9393" s="230">
        <v>0</v>
      </c>
    </row>
    <row r="9394" spans="1:14" x14ac:dyDescent="0.2">
      <c r="A9394" s="231" t="str">
        <f t="shared" si="276"/>
        <v>SA2.506NO_thin160</v>
      </c>
      <c r="B9394" s="223" t="s">
        <v>36</v>
      </c>
      <c r="C9394" s="224">
        <v>2.5</v>
      </c>
      <c r="D9394" s="223">
        <v>6</v>
      </c>
      <c r="E9394" s="223" t="s">
        <v>199</v>
      </c>
      <c r="F9394" s="225" t="s">
        <v>218</v>
      </c>
      <c r="G9394" s="226">
        <v>0.4</v>
      </c>
      <c r="H9394" s="226">
        <v>-0.06</v>
      </c>
      <c r="I9394" s="226">
        <v>0.34</v>
      </c>
      <c r="J9394" s="237">
        <v>1.7</v>
      </c>
      <c r="K9394" s="237">
        <v>784.92</v>
      </c>
      <c r="L9394" s="228">
        <v>0</v>
      </c>
      <c r="M9394" s="229">
        <v>784.92</v>
      </c>
      <c r="N9394" s="230">
        <v>0</v>
      </c>
    </row>
    <row r="9395" spans="1:14" x14ac:dyDescent="0.2">
      <c r="A9395" s="231" t="str">
        <f t="shared" si="276"/>
        <v>SA2.506NO_thin165</v>
      </c>
      <c r="B9395" s="223" t="s">
        <v>36</v>
      </c>
      <c r="C9395" s="224">
        <v>2.5</v>
      </c>
      <c r="D9395" s="223">
        <v>6</v>
      </c>
      <c r="E9395" s="223" t="s">
        <v>199</v>
      </c>
      <c r="F9395" s="225" t="s">
        <v>219</v>
      </c>
      <c r="G9395" s="226">
        <v>0.27</v>
      </c>
      <c r="H9395" s="226">
        <v>-0.05</v>
      </c>
      <c r="I9395" s="226">
        <v>0.22</v>
      </c>
      <c r="J9395" s="237">
        <v>1.0900000000000001</v>
      </c>
      <c r="K9395" s="237">
        <v>786.01</v>
      </c>
      <c r="L9395" s="228">
        <v>0</v>
      </c>
      <c r="M9395" s="229">
        <v>786.01</v>
      </c>
      <c r="N9395" s="230">
        <v>0</v>
      </c>
    </row>
    <row r="9396" spans="1:14" x14ac:dyDescent="0.2">
      <c r="A9396" s="231" t="str">
        <f t="shared" si="276"/>
        <v>SA2.506NO_thin170</v>
      </c>
      <c r="B9396" s="223" t="s">
        <v>36</v>
      </c>
      <c r="C9396" s="224">
        <v>2.5</v>
      </c>
      <c r="D9396" s="223">
        <v>6</v>
      </c>
      <c r="E9396" s="223" t="s">
        <v>199</v>
      </c>
      <c r="F9396" s="225" t="s">
        <v>220</v>
      </c>
      <c r="G9396" s="226">
        <v>0.27</v>
      </c>
      <c r="H9396" s="226">
        <v>-0.04</v>
      </c>
      <c r="I9396" s="226">
        <v>0.23</v>
      </c>
      <c r="J9396" s="237">
        <v>1.1399999999999999</v>
      </c>
      <c r="K9396" s="237">
        <v>787.15</v>
      </c>
      <c r="L9396" s="228">
        <v>0</v>
      </c>
      <c r="M9396" s="229">
        <v>787.15</v>
      </c>
      <c r="N9396" s="230">
        <v>0</v>
      </c>
    </row>
    <row r="9397" spans="1:14" x14ac:dyDescent="0.2">
      <c r="A9397" s="231" t="str">
        <f t="shared" si="276"/>
        <v>SA2.506NO_thin175</v>
      </c>
      <c r="B9397" s="223" t="s">
        <v>36</v>
      </c>
      <c r="C9397" s="224">
        <v>2.5</v>
      </c>
      <c r="D9397" s="223">
        <v>6</v>
      </c>
      <c r="E9397" s="223" t="s">
        <v>199</v>
      </c>
      <c r="F9397" s="225" t="s">
        <v>221</v>
      </c>
      <c r="G9397" s="226">
        <v>0.23</v>
      </c>
      <c r="H9397" s="226">
        <v>-0.04</v>
      </c>
      <c r="I9397" s="226">
        <v>0.19</v>
      </c>
      <c r="J9397" s="237">
        <v>0.94</v>
      </c>
      <c r="K9397" s="237">
        <v>788.09</v>
      </c>
      <c r="L9397" s="228">
        <v>0</v>
      </c>
      <c r="M9397" s="229">
        <v>788.09</v>
      </c>
      <c r="N9397" s="230">
        <v>0</v>
      </c>
    </row>
    <row r="9398" spans="1:14" x14ac:dyDescent="0.2">
      <c r="A9398" s="231" t="str">
        <f t="shared" si="276"/>
        <v>SA2.506NO_thin180</v>
      </c>
      <c r="B9398" s="223" t="s">
        <v>36</v>
      </c>
      <c r="C9398" s="224">
        <v>2.5</v>
      </c>
      <c r="D9398" s="223">
        <v>6</v>
      </c>
      <c r="E9398" s="223" t="s">
        <v>199</v>
      </c>
      <c r="F9398" s="225" t="s">
        <v>222</v>
      </c>
      <c r="G9398" s="226">
        <v>0.21</v>
      </c>
      <c r="H9398" s="226">
        <v>-0.03</v>
      </c>
      <c r="I9398" s="226">
        <v>0.17</v>
      </c>
      <c r="J9398" s="237">
        <v>0.87</v>
      </c>
      <c r="K9398" s="237">
        <v>788.97</v>
      </c>
      <c r="L9398" s="228">
        <v>0</v>
      </c>
      <c r="M9398" s="229">
        <v>788.97</v>
      </c>
      <c r="N9398" s="230">
        <v>0</v>
      </c>
    </row>
    <row r="9399" spans="1:14" x14ac:dyDescent="0.2">
      <c r="A9399" s="231" t="str">
        <f t="shared" si="276"/>
        <v>SA2.506NO_thin185</v>
      </c>
      <c r="B9399" s="223" t="s">
        <v>36</v>
      </c>
      <c r="C9399" s="224">
        <v>2.5</v>
      </c>
      <c r="D9399" s="223">
        <v>6</v>
      </c>
      <c r="E9399" s="223" t="s">
        <v>199</v>
      </c>
      <c r="F9399" s="225" t="s">
        <v>223</v>
      </c>
      <c r="G9399" s="226">
        <v>0.17</v>
      </c>
      <c r="H9399" s="226">
        <v>-0.03</v>
      </c>
      <c r="I9399" s="226">
        <v>0.14000000000000001</v>
      </c>
      <c r="J9399" s="237">
        <v>0.71</v>
      </c>
      <c r="K9399" s="237">
        <v>789.68</v>
      </c>
      <c r="L9399" s="228">
        <v>0</v>
      </c>
      <c r="M9399" s="229">
        <v>789.68</v>
      </c>
      <c r="N9399" s="230">
        <v>0</v>
      </c>
    </row>
    <row r="9400" spans="1:14" x14ac:dyDescent="0.2">
      <c r="A9400" s="231" t="str">
        <f t="shared" si="276"/>
        <v>SA2.506NO_thin190</v>
      </c>
      <c r="B9400" s="223" t="s">
        <v>36</v>
      </c>
      <c r="C9400" s="224">
        <v>2.5</v>
      </c>
      <c r="D9400" s="223">
        <v>6</v>
      </c>
      <c r="E9400" s="223" t="s">
        <v>199</v>
      </c>
      <c r="F9400" s="225" t="s">
        <v>224</v>
      </c>
      <c r="G9400" s="226">
        <v>0.17</v>
      </c>
      <c r="H9400" s="226">
        <v>0.01</v>
      </c>
      <c r="I9400" s="226">
        <v>0.18</v>
      </c>
      <c r="J9400" s="237">
        <v>0.9</v>
      </c>
      <c r="K9400" s="237">
        <v>790.58</v>
      </c>
      <c r="L9400" s="228">
        <v>0</v>
      </c>
      <c r="M9400" s="229">
        <v>790.58</v>
      </c>
      <c r="N9400" s="230">
        <v>0</v>
      </c>
    </row>
    <row r="9401" spans="1:14" x14ac:dyDescent="0.2">
      <c r="A9401" s="231" t="str">
        <f t="shared" si="276"/>
        <v>SA2.506NO_thin195</v>
      </c>
      <c r="B9401" s="223" t="s">
        <v>36</v>
      </c>
      <c r="C9401" s="224">
        <v>2.5</v>
      </c>
      <c r="D9401" s="223">
        <v>6</v>
      </c>
      <c r="E9401" s="223" t="s">
        <v>199</v>
      </c>
      <c r="F9401" s="225" t="s">
        <v>225</v>
      </c>
      <c r="G9401" s="226">
        <v>0.12</v>
      </c>
      <c r="H9401" s="226">
        <v>-0.03</v>
      </c>
      <c r="I9401" s="226">
        <v>0.09</v>
      </c>
      <c r="J9401" s="237">
        <v>0.47</v>
      </c>
      <c r="K9401" s="237">
        <v>791.05</v>
      </c>
      <c r="L9401" s="228">
        <v>0</v>
      </c>
      <c r="M9401" s="229">
        <v>791.05</v>
      </c>
      <c r="N9401" s="230">
        <v>0</v>
      </c>
    </row>
    <row r="9402" spans="1:14" x14ac:dyDescent="0.2">
      <c r="A9402" s="231" t="str">
        <f t="shared" si="276"/>
        <v>SA2.506Thinned000</v>
      </c>
      <c r="B9402" s="223" t="s">
        <v>36</v>
      </c>
      <c r="C9402" s="224">
        <v>2.5</v>
      </c>
      <c r="D9402" s="223">
        <v>6</v>
      </c>
      <c r="E9402" s="223" t="s">
        <v>172</v>
      </c>
      <c r="F9402" s="225" t="s">
        <v>0</v>
      </c>
      <c r="M9402" s="229">
        <v>3.99</v>
      </c>
    </row>
    <row r="9403" spans="1:14" x14ac:dyDescent="0.2">
      <c r="A9403" s="231" t="str">
        <f t="shared" si="276"/>
        <v>SA2.506Thinned005</v>
      </c>
      <c r="B9403" s="223" t="s">
        <v>36</v>
      </c>
      <c r="C9403" s="224">
        <v>2.5</v>
      </c>
      <c r="D9403" s="223">
        <v>6</v>
      </c>
      <c r="E9403" s="223" t="s">
        <v>172</v>
      </c>
      <c r="F9403" s="225" t="s">
        <v>1</v>
      </c>
      <c r="M9403" s="229">
        <v>18.309999999999999</v>
      </c>
    </row>
    <row r="9404" spans="1:14" x14ac:dyDescent="0.2">
      <c r="A9404" s="231" t="str">
        <f t="shared" si="276"/>
        <v>SA2.506Thinned010</v>
      </c>
      <c r="B9404" s="223" t="s">
        <v>36</v>
      </c>
      <c r="C9404" s="224">
        <v>2.5</v>
      </c>
      <c r="D9404" s="223">
        <v>6</v>
      </c>
      <c r="E9404" s="223" t="s">
        <v>172</v>
      </c>
      <c r="F9404" s="225" t="s">
        <v>2</v>
      </c>
      <c r="M9404" s="229">
        <v>67.540000000000006</v>
      </c>
    </row>
    <row r="9405" spans="1:14" x14ac:dyDescent="0.2">
      <c r="A9405" s="231" t="str">
        <f t="shared" si="276"/>
        <v>SA2.506Thinned015</v>
      </c>
      <c r="B9405" s="223" t="s">
        <v>36</v>
      </c>
      <c r="C9405" s="224">
        <v>2.5</v>
      </c>
      <c r="D9405" s="223">
        <v>6</v>
      </c>
      <c r="E9405" s="223" t="s">
        <v>172</v>
      </c>
      <c r="F9405" s="225" t="s">
        <v>3</v>
      </c>
      <c r="M9405" s="229">
        <v>193.61215613268507</v>
      </c>
    </row>
    <row r="9406" spans="1:14" x14ac:dyDescent="0.2">
      <c r="A9406" s="231" t="str">
        <f t="shared" si="276"/>
        <v>SA2.506Thinned020</v>
      </c>
      <c r="B9406" s="223" t="s">
        <v>36</v>
      </c>
      <c r="C9406" s="224">
        <v>2.5</v>
      </c>
      <c r="D9406" s="223">
        <v>6</v>
      </c>
      <c r="E9406" s="223" t="s">
        <v>172</v>
      </c>
      <c r="F9406" s="225" t="s">
        <v>4</v>
      </c>
      <c r="M9406" s="229">
        <v>256.87920123162053</v>
      </c>
    </row>
    <row r="9407" spans="1:14" x14ac:dyDescent="0.2">
      <c r="A9407" s="231" t="str">
        <f t="shared" si="276"/>
        <v>SA2.506Thinned025</v>
      </c>
      <c r="B9407" s="223" t="s">
        <v>36</v>
      </c>
      <c r="C9407" s="224">
        <v>2.5</v>
      </c>
      <c r="D9407" s="223">
        <v>6</v>
      </c>
      <c r="E9407" s="223" t="s">
        <v>172</v>
      </c>
      <c r="F9407" s="225" t="s">
        <v>5</v>
      </c>
      <c r="M9407" s="229">
        <v>291.63657021357028</v>
      </c>
    </row>
    <row r="9408" spans="1:14" x14ac:dyDescent="0.2">
      <c r="A9408" s="231" t="str">
        <f t="shared" si="276"/>
        <v>SA2.506Thinned030</v>
      </c>
      <c r="B9408" s="223" t="s">
        <v>36</v>
      </c>
      <c r="C9408" s="224">
        <v>2.5</v>
      </c>
      <c r="D9408" s="223">
        <v>6</v>
      </c>
      <c r="E9408" s="223" t="s">
        <v>172</v>
      </c>
      <c r="F9408" s="225" t="s">
        <v>6</v>
      </c>
      <c r="M9408" s="229">
        <v>325.58774001162038</v>
      </c>
    </row>
    <row r="9409" spans="1:13" x14ac:dyDescent="0.2">
      <c r="A9409" s="231" t="str">
        <f t="shared" si="276"/>
        <v>SA2.506Thinned035</v>
      </c>
      <c r="B9409" s="223" t="s">
        <v>36</v>
      </c>
      <c r="C9409" s="224">
        <v>2.5</v>
      </c>
      <c r="D9409" s="223">
        <v>6</v>
      </c>
      <c r="E9409" s="223" t="s">
        <v>172</v>
      </c>
      <c r="F9409" s="225" t="s">
        <v>7</v>
      </c>
      <c r="M9409" s="229">
        <v>368.57979561588263</v>
      </c>
    </row>
    <row r="9410" spans="1:13" x14ac:dyDescent="0.2">
      <c r="A9410" s="231" t="str">
        <f t="shared" ref="A9410:A9473" si="277">CONCATENATE(LEFT(B9410,2),TEXT(C9410,"0.0"),TEXT(D9410,"00"),E9410,TEXT(LEFT(F9410,3),"000"))</f>
        <v>SA2.506Thinned040</v>
      </c>
      <c r="B9410" s="223" t="s">
        <v>36</v>
      </c>
      <c r="C9410" s="224">
        <v>2.5</v>
      </c>
      <c r="D9410" s="223">
        <v>6</v>
      </c>
      <c r="E9410" s="223" t="s">
        <v>172</v>
      </c>
      <c r="F9410" s="225" t="s">
        <v>8</v>
      </c>
      <c r="M9410" s="229">
        <v>402.29548217560171</v>
      </c>
    </row>
    <row r="9411" spans="1:13" x14ac:dyDescent="0.2">
      <c r="A9411" s="231" t="str">
        <f t="shared" si="277"/>
        <v>SA2.506Thinned045</v>
      </c>
      <c r="B9411" s="223" t="s">
        <v>36</v>
      </c>
      <c r="C9411" s="224">
        <v>2.5</v>
      </c>
      <c r="D9411" s="223">
        <v>6</v>
      </c>
      <c r="E9411" s="223" t="s">
        <v>172</v>
      </c>
      <c r="F9411" s="225" t="s">
        <v>9</v>
      </c>
      <c r="M9411" s="229">
        <v>422.52377774197447</v>
      </c>
    </row>
    <row r="9412" spans="1:13" x14ac:dyDescent="0.2">
      <c r="A9412" s="231" t="str">
        <f t="shared" si="277"/>
        <v>SA2.506Thinned050</v>
      </c>
      <c r="B9412" s="223" t="s">
        <v>36</v>
      </c>
      <c r="C9412" s="224">
        <v>2.5</v>
      </c>
      <c r="D9412" s="223">
        <v>6</v>
      </c>
      <c r="E9412" s="223" t="s">
        <v>172</v>
      </c>
      <c r="F9412" s="225" t="s">
        <v>10</v>
      </c>
      <c r="M9412" s="229">
        <v>427.87632040459442</v>
      </c>
    </row>
    <row r="9413" spans="1:13" x14ac:dyDescent="0.2">
      <c r="A9413" s="231" t="str">
        <f t="shared" si="277"/>
        <v>SA2.506Thinned055</v>
      </c>
      <c r="B9413" s="223" t="s">
        <v>36</v>
      </c>
      <c r="C9413" s="224">
        <v>2.5</v>
      </c>
      <c r="D9413" s="223">
        <v>6</v>
      </c>
      <c r="E9413" s="223" t="s">
        <v>172</v>
      </c>
      <c r="F9413" s="225" t="s">
        <v>11</v>
      </c>
      <c r="M9413" s="229">
        <v>436.05096300967301</v>
      </c>
    </row>
    <row r="9414" spans="1:13" x14ac:dyDescent="0.2">
      <c r="A9414" s="231" t="str">
        <f t="shared" si="277"/>
        <v>SA2.506Thinned060</v>
      </c>
      <c r="B9414" s="223" t="s">
        <v>36</v>
      </c>
      <c r="C9414" s="224">
        <v>2.5</v>
      </c>
      <c r="D9414" s="223">
        <v>6</v>
      </c>
      <c r="E9414" s="223" t="s">
        <v>172</v>
      </c>
      <c r="F9414" s="225" t="s">
        <v>12</v>
      </c>
      <c r="M9414" s="229">
        <v>436.65862643906314</v>
      </c>
    </row>
    <row r="9415" spans="1:13" x14ac:dyDescent="0.2">
      <c r="A9415" s="231" t="str">
        <f t="shared" si="277"/>
        <v>SA2.506Thinned065</v>
      </c>
      <c r="B9415" s="223" t="s">
        <v>36</v>
      </c>
      <c r="C9415" s="224">
        <v>2.5</v>
      </c>
      <c r="D9415" s="223">
        <v>6</v>
      </c>
      <c r="E9415" s="223" t="s">
        <v>172</v>
      </c>
      <c r="F9415" s="225" t="s">
        <v>13</v>
      </c>
      <c r="M9415" s="229">
        <v>438.72839734121123</v>
      </c>
    </row>
    <row r="9416" spans="1:13" x14ac:dyDescent="0.2">
      <c r="A9416" s="231" t="str">
        <f t="shared" si="277"/>
        <v>SA2.506Thinned070</v>
      </c>
      <c r="B9416" s="223" t="s">
        <v>36</v>
      </c>
      <c r="C9416" s="224">
        <v>2.5</v>
      </c>
      <c r="D9416" s="223">
        <v>6</v>
      </c>
      <c r="E9416" s="223" t="s">
        <v>172</v>
      </c>
      <c r="F9416" s="225" t="s">
        <v>200</v>
      </c>
      <c r="M9416" s="229">
        <v>441.58161894123663</v>
      </c>
    </row>
    <row r="9417" spans="1:13" x14ac:dyDescent="0.2">
      <c r="A9417" s="231" t="str">
        <f t="shared" si="277"/>
        <v>SA2.506Thinned075</v>
      </c>
      <c r="B9417" s="223" t="s">
        <v>36</v>
      </c>
      <c r="C9417" s="224">
        <v>2.5</v>
      </c>
      <c r="D9417" s="223">
        <v>6</v>
      </c>
      <c r="E9417" s="223" t="s">
        <v>172</v>
      </c>
      <c r="F9417" s="225" t="s">
        <v>201</v>
      </c>
      <c r="M9417" s="229">
        <v>441.58161894123663</v>
      </c>
    </row>
    <row r="9418" spans="1:13" x14ac:dyDescent="0.2">
      <c r="A9418" s="231" t="str">
        <f t="shared" si="277"/>
        <v>SA2.506Thinned080</v>
      </c>
      <c r="B9418" s="223" t="s">
        <v>36</v>
      </c>
      <c r="C9418" s="224">
        <v>2.5</v>
      </c>
      <c r="D9418" s="223">
        <v>6</v>
      </c>
      <c r="E9418" s="223" t="s">
        <v>172</v>
      </c>
      <c r="F9418" s="225" t="s">
        <v>202</v>
      </c>
      <c r="M9418" s="229">
        <v>441.58161894123663</v>
      </c>
    </row>
    <row r="9419" spans="1:13" x14ac:dyDescent="0.2">
      <c r="A9419" s="231" t="str">
        <f t="shared" si="277"/>
        <v>SA2.506Thinned085</v>
      </c>
      <c r="B9419" s="223" t="s">
        <v>36</v>
      </c>
      <c r="C9419" s="224">
        <v>2.5</v>
      </c>
      <c r="D9419" s="223">
        <v>6</v>
      </c>
      <c r="E9419" s="223" t="s">
        <v>172</v>
      </c>
      <c r="F9419" s="225" t="s">
        <v>203</v>
      </c>
      <c r="M9419" s="229">
        <v>441.58161894123663</v>
      </c>
    </row>
    <row r="9420" spans="1:13" x14ac:dyDescent="0.2">
      <c r="A9420" s="231" t="str">
        <f t="shared" si="277"/>
        <v>SA2.506Thinned090</v>
      </c>
      <c r="B9420" s="223" t="s">
        <v>36</v>
      </c>
      <c r="C9420" s="224">
        <v>2.5</v>
      </c>
      <c r="D9420" s="223">
        <v>6</v>
      </c>
      <c r="E9420" s="223" t="s">
        <v>172</v>
      </c>
      <c r="F9420" s="225" t="s">
        <v>204</v>
      </c>
      <c r="M9420" s="229">
        <v>441.58161894123663</v>
      </c>
    </row>
    <row r="9421" spans="1:13" x14ac:dyDescent="0.2">
      <c r="A9421" s="231" t="str">
        <f t="shared" si="277"/>
        <v>SA2.506Thinned095</v>
      </c>
      <c r="B9421" s="223" t="s">
        <v>36</v>
      </c>
      <c r="C9421" s="224">
        <v>2.5</v>
      </c>
      <c r="D9421" s="223">
        <v>6</v>
      </c>
      <c r="E9421" s="223" t="s">
        <v>172</v>
      </c>
      <c r="F9421" s="225" t="s">
        <v>205</v>
      </c>
      <c r="M9421" s="229">
        <v>441.58161894123663</v>
      </c>
    </row>
    <row r="9422" spans="1:13" x14ac:dyDescent="0.2">
      <c r="A9422" s="231" t="str">
        <f t="shared" si="277"/>
        <v>SA2.506Thinned100</v>
      </c>
      <c r="B9422" s="223" t="s">
        <v>36</v>
      </c>
      <c r="C9422" s="224">
        <v>2.5</v>
      </c>
      <c r="D9422" s="223">
        <v>6</v>
      </c>
      <c r="E9422" s="223" t="s">
        <v>172</v>
      </c>
      <c r="F9422" s="225" t="s">
        <v>206</v>
      </c>
      <c r="M9422" s="229">
        <v>441.58161894123663</v>
      </c>
    </row>
    <row r="9423" spans="1:13" x14ac:dyDescent="0.2">
      <c r="A9423" s="231" t="str">
        <f t="shared" si="277"/>
        <v>SA2.506Thinned105</v>
      </c>
      <c r="B9423" s="223" t="s">
        <v>36</v>
      </c>
      <c r="C9423" s="224">
        <v>2.5</v>
      </c>
      <c r="D9423" s="223">
        <v>6</v>
      </c>
      <c r="E9423" s="223" t="s">
        <v>172</v>
      </c>
      <c r="F9423" s="225" t="s">
        <v>207</v>
      </c>
      <c r="M9423" s="229">
        <v>441.58161894123663</v>
      </c>
    </row>
    <row r="9424" spans="1:13" x14ac:dyDescent="0.2">
      <c r="A9424" s="231" t="str">
        <f t="shared" si="277"/>
        <v>SA2.506Thinned110</v>
      </c>
      <c r="B9424" s="223" t="s">
        <v>36</v>
      </c>
      <c r="C9424" s="224">
        <v>2.5</v>
      </c>
      <c r="D9424" s="223">
        <v>6</v>
      </c>
      <c r="E9424" s="223" t="s">
        <v>172</v>
      </c>
      <c r="F9424" s="225" t="s">
        <v>208</v>
      </c>
      <c r="M9424" s="229">
        <v>441.58161894123663</v>
      </c>
    </row>
    <row r="9425" spans="1:13" x14ac:dyDescent="0.2">
      <c r="A9425" s="231" t="str">
        <f t="shared" si="277"/>
        <v>SA2.506Thinned115</v>
      </c>
      <c r="B9425" s="223" t="s">
        <v>36</v>
      </c>
      <c r="C9425" s="224">
        <v>2.5</v>
      </c>
      <c r="D9425" s="223">
        <v>6</v>
      </c>
      <c r="E9425" s="223" t="s">
        <v>172</v>
      </c>
      <c r="F9425" s="225" t="s">
        <v>209</v>
      </c>
      <c r="M9425" s="229">
        <v>441.58161894123663</v>
      </c>
    </row>
    <row r="9426" spans="1:13" x14ac:dyDescent="0.2">
      <c r="A9426" s="231" t="str">
        <f t="shared" si="277"/>
        <v>SA2.506Thinned120</v>
      </c>
      <c r="B9426" s="223" t="s">
        <v>36</v>
      </c>
      <c r="C9426" s="224">
        <v>2.5</v>
      </c>
      <c r="D9426" s="223">
        <v>6</v>
      </c>
      <c r="E9426" s="223" t="s">
        <v>172</v>
      </c>
      <c r="F9426" s="225" t="s">
        <v>210</v>
      </c>
      <c r="M9426" s="229">
        <v>441.58161894123663</v>
      </c>
    </row>
    <row r="9427" spans="1:13" x14ac:dyDescent="0.2">
      <c r="A9427" s="231" t="str">
        <f t="shared" si="277"/>
        <v>SA2.506Thinned125</v>
      </c>
      <c r="B9427" s="223" t="s">
        <v>36</v>
      </c>
      <c r="C9427" s="224">
        <v>2.5</v>
      </c>
      <c r="D9427" s="223">
        <v>6</v>
      </c>
      <c r="E9427" s="223" t="s">
        <v>172</v>
      </c>
      <c r="F9427" s="225" t="s">
        <v>211</v>
      </c>
      <c r="M9427" s="229">
        <v>441.58161894123663</v>
      </c>
    </row>
    <row r="9428" spans="1:13" x14ac:dyDescent="0.2">
      <c r="A9428" s="231" t="str">
        <f t="shared" si="277"/>
        <v>SA2.506Thinned130</v>
      </c>
      <c r="B9428" s="223" t="s">
        <v>36</v>
      </c>
      <c r="C9428" s="224">
        <v>2.5</v>
      </c>
      <c r="D9428" s="223">
        <v>6</v>
      </c>
      <c r="E9428" s="223" t="s">
        <v>172</v>
      </c>
      <c r="F9428" s="225" t="s">
        <v>212</v>
      </c>
      <c r="M9428" s="229">
        <v>441.58161894123663</v>
      </c>
    </row>
    <row r="9429" spans="1:13" x14ac:dyDescent="0.2">
      <c r="A9429" s="231" t="str">
        <f t="shared" si="277"/>
        <v>SA2.506Thinned135</v>
      </c>
      <c r="B9429" s="223" t="s">
        <v>36</v>
      </c>
      <c r="C9429" s="224">
        <v>2.5</v>
      </c>
      <c r="D9429" s="223">
        <v>6</v>
      </c>
      <c r="E9429" s="223" t="s">
        <v>172</v>
      </c>
      <c r="F9429" s="225" t="s">
        <v>213</v>
      </c>
      <c r="M9429" s="229">
        <v>441.58161894123663</v>
      </c>
    </row>
    <row r="9430" spans="1:13" x14ac:dyDescent="0.2">
      <c r="A9430" s="231" t="str">
        <f t="shared" si="277"/>
        <v>SA2.506Thinned140</v>
      </c>
      <c r="B9430" s="223" t="s">
        <v>36</v>
      </c>
      <c r="C9430" s="224">
        <v>2.5</v>
      </c>
      <c r="D9430" s="223">
        <v>6</v>
      </c>
      <c r="E9430" s="223" t="s">
        <v>172</v>
      </c>
      <c r="F9430" s="225" t="s">
        <v>214</v>
      </c>
      <c r="M9430" s="229">
        <v>441.58161894123663</v>
      </c>
    </row>
    <row r="9431" spans="1:13" x14ac:dyDescent="0.2">
      <c r="A9431" s="231" t="str">
        <f t="shared" si="277"/>
        <v>SA2.506Thinned145</v>
      </c>
      <c r="B9431" s="223" t="s">
        <v>36</v>
      </c>
      <c r="C9431" s="224">
        <v>2.5</v>
      </c>
      <c r="D9431" s="223">
        <v>6</v>
      </c>
      <c r="E9431" s="223" t="s">
        <v>172</v>
      </c>
      <c r="F9431" s="225" t="s">
        <v>215</v>
      </c>
      <c r="M9431" s="229">
        <v>441.58161894123663</v>
      </c>
    </row>
    <row r="9432" spans="1:13" x14ac:dyDescent="0.2">
      <c r="A9432" s="231" t="str">
        <f t="shared" si="277"/>
        <v>SA2.506Thinned150</v>
      </c>
      <c r="B9432" s="223" t="s">
        <v>36</v>
      </c>
      <c r="C9432" s="224">
        <v>2.5</v>
      </c>
      <c r="D9432" s="223">
        <v>6</v>
      </c>
      <c r="E9432" s="223" t="s">
        <v>172</v>
      </c>
      <c r="F9432" s="225" t="s">
        <v>216</v>
      </c>
      <c r="M9432" s="229">
        <v>441.58161894123663</v>
      </c>
    </row>
    <row r="9433" spans="1:13" x14ac:dyDescent="0.2">
      <c r="A9433" s="231" t="str">
        <f t="shared" si="277"/>
        <v>SA2.506Thinned155</v>
      </c>
      <c r="B9433" s="223" t="s">
        <v>36</v>
      </c>
      <c r="C9433" s="224">
        <v>2.5</v>
      </c>
      <c r="D9433" s="223">
        <v>6</v>
      </c>
      <c r="E9433" s="223" t="s">
        <v>172</v>
      </c>
      <c r="F9433" s="225" t="s">
        <v>217</v>
      </c>
      <c r="M9433" s="229">
        <v>441.58161894123663</v>
      </c>
    </row>
    <row r="9434" spans="1:13" x14ac:dyDescent="0.2">
      <c r="A9434" s="231" t="str">
        <f t="shared" si="277"/>
        <v>SA2.506Thinned160</v>
      </c>
      <c r="B9434" s="223" t="s">
        <v>36</v>
      </c>
      <c r="C9434" s="224">
        <v>2.5</v>
      </c>
      <c r="D9434" s="223">
        <v>6</v>
      </c>
      <c r="E9434" s="223" t="s">
        <v>172</v>
      </c>
      <c r="F9434" s="225" t="s">
        <v>218</v>
      </c>
      <c r="M9434" s="229">
        <v>441.58161894123663</v>
      </c>
    </row>
    <row r="9435" spans="1:13" x14ac:dyDescent="0.2">
      <c r="A9435" s="231" t="str">
        <f t="shared" si="277"/>
        <v>SA2.506Thinned165</v>
      </c>
      <c r="B9435" s="223" t="s">
        <v>36</v>
      </c>
      <c r="C9435" s="224">
        <v>2.5</v>
      </c>
      <c r="D9435" s="223">
        <v>6</v>
      </c>
      <c r="E9435" s="223" t="s">
        <v>172</v>
      </c>
      <c r="F9435" s="225" t="s">
        <v>219</v>
      </c>
      <c r="M9435" s="229">
        <v>441.58161894123663</v>
      </c>
    </row>
    <row r="9436" spans="1:13" x14ac:dyDescent="0.2">
      <c r="A9436" s="231" t="str">
        <f t="shared" si="277"/>
        <v>SA2.506Thinned170</v>
      </c>
      <c r="B9436" s="223" t="s">
        <v>36</v>
      </c>
      <c r="C9436" s="224">
        <v>2.5</v>
      </c>
      <c r="D9436" s="223">
        <v>6</v>
      </c>
      <c r="E9436" s="223" t="s">
        <v>172</v>
      </c>
      <c r="F9436" s="225" t="s">
        <v>220</v>
      </c>
      <c r="M9436" s="229">
        <v>441.58161894123663</v>
      </c>
    </row>
    <row r="9437" spans="1:13" x14ac:dyDescent="0.2">
      <c r="A9437" s="231" t="str">
        <f t="shared" si="277"/>
        <v>SA2.506Thinned175</v>
      </c>
      <c r="B9437" s="223" t="s">
        <v>36</v>
      </c>
      <c r="C9437" s="224">
        <v>2.5</v>
      </c>
      <c r="D9437" s="223">
        <v>6</v>
      </c>
      <c r="E9437" s="223" t="s">
        <v>172</v>
      </c>
      <c r="F9437" s="225" t="s">
        <v>221</v>
      </c>
      <c r="M9437" s="229">
        <v>441.58161894123663</v>
      </c>
    </row>
    <row r="9438" spans="1:13" x14ac:dyDescent="0.2">
      <c r="A9438" s="231" t="str">
        <f t="shared" si="277"/>
        <v>SA2.506Thinned180</v>
      </c>
      <c r="B9438" s="223" t="s">
        <v>36</v>
      </c>
      <c r="C9438" s="224">
        <v>2.5</v>
      </c>
      <c r="D9438" s="223">
        <v>6</v>
      </c>
      <c r="E9438" s="223" t="s">
        <v>172</v>
      </c>
      <c r="F9438" s="225" t="s">
        <v>222</v>
      </c>
      <c r="M9438" s="229">
        <v>441.58161894123663</v>
      </c>
    </row>
    <row r="9439" spans="1:13" x14ac:dyDescent="0.2">
      <c r="A9439" s="231" t="str">
        <f t="shared" si="277"/>
        <v>SA2.506Thinned185</v>
      </c>
      <c r="B9439" s="223" t="s">
        <v>36</v>
      </c>
      <c r="C9439" s="224">
        <v>2.5</v>
      </c>
      <c r="D9439" s="223">
        <v>6</v>
      </c>
      <c r="E9439" s="223" t="s">
        <v>172</v>
      </c>
      <c r="F9439" s="225" t="s">
        <v>223</v>
      </c>
      <c r="M9439" s="229">
        <v>441.58161894123663</v>
      </c>
    </row>
    <row r="9440" spans="1:13" x14ac:dyDescent="0.2">
      <c r="A9440" s="231" t="str">
        <f t="shared" si="277"/>
        <v>SA2.506Thinned190</v>
      </c>
      <c r="B9440" s="223" t="s">
        <v>36</v>
      </c>
      <c r="C9440" s="224">
        <v>2.5</v>
      </c>
      <c r="D9440" s="223">
        <v>6</v>
      </c>
      <c r="E9440" s="223" t="s">
        <v>172</v>
      </c>
      <c r="F9440" s="225" t="s">
        <v>224</v>
      </c>
      <c r="M9440" s="229">
        <v>441.58161894123663</v>
      </c>
    </row>
    <row r="9441" spans="1:14" x14ac:dyDescent="0.2">
      <c r="A9441" s="231" t="str">
        <f t="shared" si="277"/>
        <v>SA2.506Thinned195</v>
      </c>
      <c r="B9441" s="223" t="s">
        <v>36</v>
      </c>
      <c r="C9441" s="224">
        <v>2.5</v>
      </c>
      <c r="D9441" s="223">
        <v>6</v>
      </c>
      <c r="E9441" s="223" t="s">
        <v>172</v>
      </c>
      <c r="F9441" s="225" t="s">
        <v>225</v>
      </c>
      <c r="M9441" s="229">
        <v>441.58161894123663</v>
      </c>
    </row>
    <row r="9442" spans="1:14" x14ac:dyDescent="0.2">
      <c r="A9442" s="231" t="str">
        <f t="shared" si="277"/>
        <v>SA2.508NO_thin000</v>
      </c>
      <c r="B9442" s="223" t="s">
        <v>36</v>
      </c>
      <c r="C9442" s="224">
        <v>2.5</v>
      </c>
      <c r="D9442" s="223">
        <v>8</v>
      </c>
      <c r="E9442" s="223" t="s">
        <v>199</v>
      </c>
      <c r="F9442" s="225" t="s">
        <v>0</v>
      </c>
      <c r="G9442" s="226">
        <v>1.7</v>
      </c>
      <c r="H9442" s="226">
        <v>0.23</v>
      </c>
      <c r="I9442" s="226">
        <v>1.92</v>
      </c>
      <c r="J9442" s="237">
        <v>9.6199999999999992</v>
      </c>
      <c r="K9442" s="237">
        <v>9.6199999999999992</v>
      </c>
      <c r="L9442" s="228">
        <v>0</v>
      </c>
      <c r="M9442" s="229">
        <v>9.6199999999999992</v>
      </c>
      <c r="N9442" s="230">
        <v>0</v>
      </c>
    </row>
    <row r="9443" spans="1:14" x14ac:dyDescent="0.2">
      <c r="A9443" s="231" t="str">
        <f t="shared" si="277"/>
        <v>SA2.508NO_thin005</v>
      </c>
      <c r="B9443" s="223" t="s">
        <v>36</v>
      </c>
      <c r="C9443" s="224">
        <v>2.5</v>
      </c>
      <c r="D9443" s="223">
        <v>8</v>
      </c>
      <c r="E9443" s="223" t="s">
        <v>199</v>
      </c>
      <c r="F9443" s="225" t="s">
        <v>1</v>
      </c>
      <c r="G9443" s="226">
        <v>7.29</v>
      </c>
      <c r="H9443" s="226">
        <v>0.44</v>
      </c>
      <c r="I9443" s="226">
        <v>7.72</v>
      </c>
      <c r="J9443" s="237">
        <v>38.619999999999997</v>
      </c>
      <c r="K9443" s="237">
        <v>48.24</v>
      </c>
      <c r="L9443" s="228">
        <v>0</v>
      </c>
      <c r="M9443" s="229">
        <v>48.24</v>
      </c>
      <c r="N9443" s="230">
        <v>0</v>
      </c>
    </row>
    <row r="9444" spans="1:14" x14ac:dyDescent="0.2">
      <c r="A9444" s="231" t="str">
        <f t="shared" si="277"/>
        <v>SA2.508NO_thin010</v>
      </c>
      <c r="B9444" s="223" t="s">
        <v>36</v>
      </c>
      <c r="C9444" s="224">
        <v>2.5</v>
      </c>
      <c r="D9444" s="223">
        <v>8</v>
      </c>
      <c r="E9444" s="223" t="s">
        <v>199</v>
      </c>
      <c r="F9444" s="225" t="s">
        <v>2</v>
      </c>
      <c r="G9444" s="226">
        <v>21.76</v>
      </c>
      <c r="H9444" s="226">
        <v>1.18</v>
      </c>
      <c r="I9444" s="226">
        <v>22.95</v>
      </c>
      <c r="J9444" s="237">
        <v>114.73</v>
      </c>
      <c r="K9444" s="237">
        <v>162.97</v>
      </c>
      <c r="L9444" s="228">
        <v>0</v>
      </c>
      <c r="M9444" s="229">
        <v>162.97</v>
      </c>
      <c r="N9444" s="230">
        <v>0</v>
      </c>
    </row>
    <row r="9445" spans="1:14" x14ac:dyDescent="0.2">
      <c r="A9445" s="231" t="str">
        <f t="shared" si="277"/>
        <v>SA2.508NO_thin015</v>
      </c>
      <c r="B9445" s="223" t="s">
        <v>36</v>
      </c>
      <c r="C9445" s="224">
        <v>2.5</v>
      </c>
      <c r="D9445" s="223">
        <v>8</v>
      </c>
      <c r="E9445" s="223" t="s">
        <v>199</v>
      </c>
      <c r="F9445" s="225" t="s">
        <v>3</v>
      </c>
      <c r="G9445" s="226">
        <v>28.81</v>
      </c>
      <c r="H9445" s="226">
        <v>1.23</v>
      </c>
      <c r="I9445" s="226">
        <v>30.04</v>
      </c>
      <c r="J9445" s="237">
        <v>150.18</v>
      </c>
      <c r="K9445" s="237">
        <v>313.14</v>
      </c>
      <c r="L9445" s="228">
        <v>0</v>
      </c>
      <c r="M9445" s="229">
        <v>313.14</v>
      </c>
      <c r="N9445" s="230">
        <v>0</v>
      </c>
    </row>
    <row r="9446" spans="1:14" x14ac:dyDescent="0.2">
      <c r="A9446" s="231" t="str">
        <f t="shared" si="277"/>
        <v>SA2.508NO_thin020</v>
      </c>
      <c r="B9446" s="223" t="s">
        <v>36</v>
      </c>
      <c r="C9446" s="224">
        <v>2.5</v>
      </c>
      <c r="D9446" s="223">
        <v>8</v>
      </c>
      <c r="E9446" s="223" t="s">
        <v>199</v>
      </c>
      <c r="F9446" s="225" t="s">
        <v>4</v>
      </c>
      <c r="G9446" s="226">
        <v>20.89</v>
      </c>
      <c r="H9446" s="226">
        <v>0.39</v>
      </c>
      <c r="I9446" s="226">
        <v>21.28</v>
      </c>
      <c r="J9446" s="237">
        <v>106.38</v>
      </c>
      <c r="K9446" s="237">
        <v>419.53</v>
      </c>
      <c r="L9446" s="228">
        <v>0</v>
      </c>
      <c r="M9446" s="229">
        <v>419.53</v>
      </c>
      <c r="N9446" s="230">
        <v>0</v>
      </c>
    </row>
    <row r="9447" spans="1:14" x14ac:dyDescent="0.2">
      <c r="A9447" s="231" t="str">
        <f t="shared" si="277"/>
        <v>SA2.508NO_thin025</v>
      </c>
      <c r="B9447" s="223" t="s">
        <v>36</v>
      </c>
      <c r="C9447" s="224">
        <v>2.5</v>
      </c>
      <c r="D9447" s="223">
        <v>8</v>
      </c>
      <c r="E9447" s="223" t="s">
        <v>199</v>
      </c>
      <c r="F9447" s="225" t="s">
        <v>5</v>
      </c>
      <c r="G9447" s="226">
        <v>15.4</v>
      </c>
      <c r="H9447" s="226">
        <v>6.39</v>
      </c>
      <c r="I9447" s="226">
        <v>21.79</v>
      </c>
      <c r="J9447" s="237">
        <v>108.95</v>
      </c>
      <c r="K9447" s="237">
        <v>528.48</v>
      </c>
      <c r="L9447" s="228">
        <v>0</v>
      </c>
      <c r="M9447" s="229">
        <v>528.48</v>
      </c>
      <c r="N9447" s="230">
        <v>0</v>
      </c>
    </row>
    <row r="9448" spans="1:14" x14ac:dyDescent="0.2">
      <c r="A9448" s="231" t="str">
        <f t="shared" si="277"/>
        <v>SA2.508NO_thin030</v>
      </c>
      <c r="B9448" s="223" t="s">
        <v>36</v>
      </c>
      <c r="C9448" s="224">
        <v>2.5</v>
      </c>
      <c r="D9448" s="223">
        <v>8</v>
      </c>
      <c r="E9448" s="223" t="s">
        <v>199</v>
      </c>
      <c r="F9448" s="225" t="s">
        <v>6</v>
      </c>
      <c r="G9448" s="226">
        <v>11.3</v>
      </c>
      <c r="H9448" s="226">
        <v>8.7899999999999991</v>
      </c>
      <c r="I9448" s="226">
        <v>20.079999999999998</v>
      </c>
      <c r="J9448" s="237">
        <v>100.41</v>
      </c>
      <c r="K9448" s="237">
        <v>628.89</v>
      </c>
      <c r="L9448" s="228">
        <v>0</v>
      </c>
      <c r="M9448" s="229">
        <v>628.89</v>
      </c>
      <c r="N9448" s="230">
        <v>0</v>
      </c>
    </row>
    <row r="9449" spans="1:14" x14ac:dyDescent="0.2">
      <c r="A9449" s="231" t="str">
        <f t="shared" si="277"/>
        <v>SA2.508NO_thin035</v>
      </c>
      <c r="B9449" s="223" t="s">
        <v>36</v>
      </c>
      <c r="C9449" s="224">
        <v>2.5</v>
      </c>
      <c r="D9449" s="223">
        <v>8</v>
      </c>
      <c r="E9449" s="223" t="s">
        <v>199</v>
      </c>
      <c r="F9449" s="225" t="s">
        <v>7</v>
      </c>
      <c r="G9449" s="226">
        <v>9.8800000000000008</v>
      </c>
      <c r="H9449" s="226">
        <v>2.2599999999999998</v>
      </c>
      <c r="I9449" s="226">
        <v>12.14</v>
      </c>
      <c r="J9449" s="237">
        <v>60.69</v>
      </c>
      <c r="K9449" s="237">
        <v>689.58</v>
      </c>
      <c r="L9449" s="228">
        <v>0</v>
      </c>
      <c r="M9449" s="229">
        <v>689.58</v>
      </c>
      <c r="N9449" s="230">
        <v>0</v>
      </c>
    </row>
    <row r="9450" spans="1:14" x14ac:dyDescent="0.2">
      <c r="A9450" s="231" t="str">
        <f t="shared" si="277"/>
        <v>SA2.508NO_thin040</v>
      </c>
      <c r="B9450" s="223" t="s">
        <v>36</v>
      </c>
      <c r="C9450" s="224">
        <v>2.5</v>
      </c>
      <c r="D9450" s="223">
        <v>8</v>
      </c>
      <c r="E9450" s="223" t="s">
        <v>199</v>
      </c>
      <c r="F9450" s="225" t="s">
        <v>8</v>
      </c>
      <c r="G9450" s="226">
        <v>9.1</v>
      </c>
      <c r="H9450" s="226">
        <v>-0.03</v>
      </c>
      <c r="I9450" s="226">
        <v>9.07</v>
      </c>
      <c r="J9450" s="237">
        <v>45.37</v>
      </c>
      <c r="K9450" s="237">
        <v>734.94</v>
      </c>
      <c r="L9450" s="228">
        <v>0</v>
      </c>
      <c r="M9450" s="229">
        <v>734.94</v>
      </c>
      <c r="N9450" s="230">
        <v>0</v>
      </c>
    </row>
    <row r="9451" spans="1:14" x14ac:dyDescent="0.2">
      <c r="A9451" s="231" t="str">
        <f t="shared" si="277"/>
        <v>SA2.508NO_thin045</v>
      </c>
      <c r="B9451" s="223" t="s">
        <v>36</v>
      </c>
      <c r="C9451" s="224">
        <v>2.5</v>
      </c>
      <c r="D9451" s="223">
        <v>8</v>
      </c>
      <c r="E9451" s="223" t="s">
        <v>199</v>
      </c>
      <c r="F9451" s="225" t="s">
        <v>9</v>
      </c>
      <c r="G9451" s="226">
        <v>8.26</v>
      </c>
      <c r="H9451" s="226">
        <v>-1.18</v>
      </c>
      <c r="I9451" s="226">
        <v>7.08</v>
      </c>
      <c r="J9451" s="237">
        <v>35.42</v>
      </c>
      <c r="K9451" s="237">
        <v>770.36</v>
      </c>
      <c r="L9451" s="228">
        <v>0</v>
      </c>
      <c r="M9451" s="229">
        <v>770.36</v>
      </c>
      <c r="N9451" s="230">
        <v>0</v>
      </c>
    </row>
    <row r="9452" spans="1:14" x14ac:dyDescent="0.2">
      <c r="A9452" s="231" t="str">
        <f t="shared" si="277"/>
        <v>SA2.508NO_thin050</v>
      </c>
      <c r="B9452" s="223" t="s">
        <v>36</v>
      </c>
      <c r="C9452" s="224">
        <v>2.5</v>
      </c>
      <c r="D9452" s="223">
        <v>8</v>
      </c>
      <c r="E9452" s="223" t="s">
        <v>199</v>
      </c>
      <c r="F9452" s="225" t="s">
        <v>10</v>
      </c>
      <c r="G9452" s="226">
        <v>7.05</v>
      </c>
      <c r="H9452" s="226">
        <v>-1.58</v>
      </c>
      <c r="I9452" s="226">
        <v>5.47</v>
      </c>
      <c r="J9452" s="237">
        <v>27.35</v>
      </c>
      <c r="K9452" s="237">
        <v>797.71</v>
      </c>
      <c r="L9452" s="228">
        <v>0</v>
      </c>
      <c r="M9452" s="229">
        <v>797.71</v>
      </c>
      <c r="N9452" s="230">
        <v>0</v>
      </c>
    </row>
    <row r="9453" spans="1:14" x14ac:dyDescent="0.2">
      <c r="A9453" s="231" t="str">
        <f t="shared" si="277"/>
        <v>SA2.508NO_thin055</v>
      </c>
      <c r="B9453" s="223" t="s">
        <v>36</v>
      </c>
      <c r="C9453" s="224">
        <v>2.5</v>
      </c>
      <c r="D9453" s="223">
        <v>8</v>
      </c>
      <c r="E9453" s="223" t="s">
        <v>199</v>
      </c>
      <c r="F9453" s="225" t="s">
        <v>11</v>
      </c>
      <c r="G9453" s="226">
        <v>6.01</v>
      </c>
      <c r="H9453" s="226">
        <v>-1.68</v>
      </c>
      <c r="I9453" s="226">
        <v>4.32</v>
      </c>
      <c r="J9453" s="237">
        <v>21.61</v>
      </c>
      <c r="K9453" s="237">
        <v>819.32</v>
      </c>
      <c r="L9453" s="228">
        <v>0</v>
      </c>
      <c r="M9453" s="229">
        <v>819.32</v>
      </c>
      <c r="N9453" s="230">
        <v>0</v>
      </c>
    </row>
    <row r="9454" spans="1:14" x14ac:dyDescent="0.2">
      <c r="A9454" s="231" t="str">
        <f t="shared" si="277"/>
        <v>SA2.508NO_thin060</v>
      </c>
      <c r="B9454" s="223" t="s">
        <v>36</v>
      </c>
      <c r="C9454" s="224">
        <v>2.5</v>
      </c>
      <c r="D9454" s="223">
        <v>8</v>
      </c>
      <c r="E9454" s="223" t="s">
        <v>199</v>
      </c>
      <c r="F9454" s="225" t="s">
        <v>12</v>
      </c>
      <c r="G9454" s="226">
        <v>5.2</v>
      </c>
      <c r="H9454" s="226">
        <v>-0.97</v>
      </c>
      <c r="I9454" s="226">
        <v>4.2300000000000004</v>
      </c>
      <c r="J9454" s="237">
        <v>21.14</v>
      </c>
      <c r="K9454" s="237">
        <v>840.46</v>
      </c>
      <c r="L9454" s="228">
        <v>0</v>
      </c>
      <c r="M9454" s="229">
        <v>840.46</v>
      </c>
      <c r="N9454" s="230">
        <v>0</v>
      </c>
    </row>
    <row r="9455" spans="1:14" x14ac:dyDescent="0.2">
      <c r="A9455" s="231" t="str">
        <f t="shared" si="277"/>
        <v>SA2.508NO_thin065</v>
      </c>
      <c r="B9455" s="223" t="s">
        <v>36</v>
      </c>
      <c r="C9455" s="224">
        <v>2.5</v>
      </c>
      <c r="D9455" s="223">
        <v>8</v>
      </c>
      <c r="E9455" s="223" t="s">
        <v>199</v>
      </c>
      <c r="F9455" s="225" t="s">
        <v>13</v>
      </c>
      <c r="G9455" s="226">
        <v>4.54</v>
      </c>
      <c r="H9455" s="226">
        <v>-1.23</v>
      </c>
      <c r="I9455" s="226">
        <v>3.32</v>
      </c>
      <c r="J9455" s="237">
        <v>16.579999999999998</v>
      </c>
      <c r="K9455" s="237">
        <v>857.05</v>
      </c>
      <c r="L9455" s="228">
        <v>0</v>
      </c>
      <c r="M9455" s="229">
        <v>857.05</v>
      </c>
      <c r="N9455" s="230">
        <v>0</v>
      </c>
    </row>
    <row r="9456" spans="1:14" x14ac:dyDescent="0.2">
      <c r="A9456" s="231" t="str">
        <f t="shared" si="277"/>
        <v>SA2.508NO_thin070</v>
      </c>
      <c r="B9456" s="223" t="s">
        <v>36</v>
      </c>
      <c r="C9456" s="224">
        <v>2.5</v>
      </c>
      <c r="D9456" s="223">
        <v>8</v>
      </c>
      <c r="E9456" s="223" t="s">
        <v>199</v>
      </c>
      <c r="F9456" s="225" t="s">
        <v>200</v>
      </c>
      <c r="G9456" s="226">
        <v>3.99</v>
      </c>
      <c r="H9456" s="226">
        <v>-1.18</v>
      </c>
      <c r="I9456" s="226">
        <v>2.81</v>
      </c>
      <c r="J9456" s="237">
        <v>14.06</v>
      </c>
      <c r="K9456" s="237">
        <v>871.11</v>
      </c>
      <c r="L9456" s="228">
        <v>0</v>
      </c>
      <c r="M9456" s="229">
        <v>871.11</v>
      </c>
      <c r="N9456" s="230">
        <v>0</v>
      </c>
    </row>
    <row r="9457" spans="1:14" x14ac:dyDescent="0.2">
      <c r="A9457" s="231" t="str">
        <f t="shared" si="277"/>
        <v>SA2.508NO_thin075</v>
      </c>
      <c r="B9457" s="223" t="s">
        <v>36</v>
      </c>
      <c r="C9457" s="224">
        <v>2.5</v>
      </c>
      <c r="D9457" s="223">
        <v>8</v>
      </c>
      <c r="E9457" s="223" t="s">
        <v>199</v>
      </c>
      <c r="F9457" s="225" t="s">
        <v>201</v>
      </c>
      <c r="G9457" s="226">
        <v>3.65</v>
      </c>
      <c r="H9457" s="226">
        <v>-0.68</v>
      </c>
      <c r="I9457" s="226">
        <v>2.97</v>
      </c>
      <c r="J9457" s="237">
        <v>14.84</v>
      </c>
      <c r="K9457" s="237">
        <v>885.95</v>
      </c>
      <c r="L9457" s="228">
        <v>0</v>
      </c>
      <c r="M9457" s="229">
        <v>885.95</v>
      </c>
      <c r="N9457" s="230">
        <v>0</v>
      </c>
    </row>
    <row r="9458" spans="1:14" x14ac:dyDescent="0.2">
      <c r="A9458" s="231" t="str">
        <f t="shared" si="277"/>
        <v>SA2.508NO_thin080</v>
      </c>
      <c r="B9458" s="223" t="s">
        <v>36</v>
      </c>
      <c r="C9458" s="224">
        <v>2.5</v>
      </c>
      <c r="D9458" s="223">
        <v>8</v>
      </c>
      <c r="E9458" s="223" t="s">
        <v>199</v>
      </c>
      <c r="F9458" s="225" t="s">
        <v>202</v>
      </c>
      <c r="G9458" s="226">
        <v>3.29</v>
      </c>
      <c r="H9458" s="226">
        <v>-0.48</v>
      </c>
      <c r="I9458" s="226">
        <v>2.81</v>
      </c>
      <c r="J9458" s="237">
        <v>14.04</v>
      </c>
      <c r="K9458" s="237">
        <v>899.99</v>
      </c>
      <c r="L9458" s="228">
        <v>0</v>
      </c>
      <c r="M9458" s="229">
        <v>899.99</v>
      </c>
      <c r="N9458" s="230">
        <v>0</v>
      </c>
    </row>
    <row r="9459" spans="1:14" x14ac:dyDescent="0.2">
      <c r="A9459" s="231" t="str">
        <f t="shared" si="277"/>
        <v>SA2.508NO_thin085</v>
      </c>
      <c r="B9459" s="223" t="s">
        <v>36</v>
      </c>
      <c r="C9459" s="224">
        <v>2.5</v>
      </c>
      <c r="D9459" s="223">
        <v>8</v>
      </c>
      <c r="E9459" s="223" t="s">
        <v>199</v>
      </c>
      <c r="F9459" s="225" t="s">
        <v>203</v>
      </c>
      <c r="G9459" s="226">
        <v>2.92</v>
      </c>
      <c r="H9459" s="226">
        <v>-0.63</v>
      </c>
      <c r="I9459" s="226">
        <v>2.29</v>
      </c>
      <c r="J9459" s="237">
        <v>11.44</v>
      </c>
      <c r="K9459" s="237">
        <v>911.43</v>
      </c>
      <c r="L9459" s="228">
        <v>0</v>
      </c>
      <c r="M9459" s="229">
        <v>911.43</v>
      </c>
      <c r="N9459" s="230">
        <v>0</v>
      </c>
    </row>
    <row r="9460" spans="1:14" x14ac:dyDescent="0.2">
      <c r="A9460" s="231" t="str">
        <f t="shared" si="277"/>
        <v>SA2.508NO_thin090</v>
      </c>
      <c r="B9460" s="223" t="s">
        <v>36</v>
      </c>
      <c r="C9460" s="224">
        <v>2.5</v>
      </c>
      <c r="D9460" s="223">
        <v>8</v>
      </c>
      <c r="E9460" s="223" t="s">
        <v>199</v>
      </c>
      <c r="F9460" s="225" t="s">
        <v>204</v>
      </c>
      <c r="G9460" s="226">
        <v>2.57</v>
      </c>
      <c r="H9460" s="226">
        <v>-0.55000000000000004</v>
      </c>
      <c r="I9460" s="226">
        <v>2.02</v>
      </c>
      <c r="J9460" s="237">
        <v>10.119999999999999</v>
      </c>
      <c r="K9460" s="237">
        <v>921.55</v>
      </c>
      <c r="L9460" s="228">
        <v>0</v>
      </c>
      <c r="M9460" s="229">
        <v>921.55</v>
      </c>
      <c r="N9460" s="230">
        <v>0</v>
      </c>
    </row>
    <row r="9461" spans="1:14" x14ac:dyDescent="0.2">
      <c r="A9461" s="231" t="str">
        <f t="shared" si="277"/>
        <v>SA2.508NO_thin095</v>
      </c>
      <c r="B9461" s="223" t="s">
        <v>36</v>
      </c>
      <c r="C9461" s="224">
        <v>2.5</v>
      </c>
      <c r="D9461" s="223">
        <v>8</v>
      </c>
      <c r="E9461" s="223" t="s">
        <v>199</v>
      </c>
      <c r="F9461" s="225" t="s">
        <v>205</v>
      </c>
      <c r="G9461" s="226">
        <v>2.35</v>
      </c>
      <c r="H9461" s="226">
        <v>-0.46</v>
      </c>
      <c r="I9461" s="226">
        <v>1.89</v>
      </c>
      <c r="J9461" s="237">
        <v>9.4499999999999993</v>
      </c>
      <c r="K9461" s="237">
        <v>931</v>
      </c>
      <c r="L9461" s="228">
        <v>0</v>
      </c>
      <c r="M9461" s="229">
        <v>931</v>
      </c>
      <c r="N9461" s="230">
        <v>0</v>
      </c>
    </row>
    <row r="9462" spans="1:14" x14ac:dyDescent="0.2">
      <c r="A9462" s="231" t="str">
        <f t="shared" si="277"/>
        <v>SA2.508NO_thin100</v>
      </c>
      <c r="B9462" s="223" t="s">
        <v>36</v>
      </c>
      <c r="C9462" s="224">
        <v>2.5</v>
      </c>
      <c r="D9462" s="223">
        <v>8</v>
      </c>
      <c r="E9462" s="223" t="s">
        <v>199</v>
      </c>
      <c r="F9462" s="225" t="s">
        <v>206</v>
      </c>
      <c r="G9462" s="226">
        <v>2.11</v>
      </c>
      <c r="H9462" s="226">
        <v>-0.41</v>
      </c>
      <c r="I9462" s="226">
        <v>1.7</v>
      </c>
      <c r="J9462" s="237">
        <v>8.52</v>
      </c>
      <c r="K9462" s="237">
        <v>939.53</v>
      </c>
      <c r="L9462" s="228">
        <v>0</v>
      </c>
      <c r="M9462" s="229">
        <v>939.53</v>
      </c>
      <c r="N9462" s="230">
        <v>0</v>
      </c>
    </row>
    <row r="9463" spans="1:14" x14ac:dyDescent="0.2">
      <c r="A9463" s="231" t="str">
        <f t="shared" si="277"/>
        <v>SA2.508NO_thin105</v>
      </c>
      <c r="B9463" s="223" t="s">
        <v>36</v>
      </c>
      <c r="C9463" s="224">
        <v>2.5</v>
      </c>
      <c r="D9463" s="223">
        <v>8</v>
      </c>
      <c r="E9463" s="223" t="s">
        <v>199</v>
      </c>
      <c r="F9463" s="225" t="s">
        <v>207</v>
      </c>
      <c r="G9463" s="226">
        <v>1.82</v>
      </c>
      <c r="H9463" s="226">
        <v>-0.34</v>
      </c>
      <c r="I9463" s="226">
        <v>1.49</v>
      </c>
      <c r="J9463" s="237">
        <v>7.43</v>
      </c>
      <c r="K9463" s="237">
        <v>946.95</v>
      </c>
      <c r="L9463" s="228">
        <v>0</v>
      </c>
      <c r="M9463" s="229">
        <v>946.95</v>
      </c>
      <c r="N9463" s="230">
        <v>0</v>
      </c>
    </row>
    <row r="9464" spans="1:14" x14ac:dyDescent="0.2">
      <c r="A9464" s="231" t="str">
        <f t="shared" si="277"/>
        <v>SA2.508NO_thin110</v>
      </c>
      <c r="B9464" s="223" t="s">
        <v>36</v>
      </c>
      <c r="C9464" s="224">
        <v>2.5</v>
      </c>
      <c r="D9464" s="223">
        <v>8</v>
      </c>
      <c r="E9464" s="223" t="s">
        <v>199</v>
      </c>
      <c r="F9464" s="225" t="s">
        <v>208</v>
      </c>
      <c r="G9464" s="226">
        <v>1.58</v>
      </c>
      <c r="H9464" s="226">
        <v>-0.28000000000000003</v>
      </c>
      <c r="I9464" s="226">
        <v>1.3</v>
      </c>
      <c r="J9464" s="237">
        <v>6.48</v>
      </c>
      <c r="K9464" s="237">
        <v>953.43</v>
      </c>
      <c r="L9464" s="228">
        <v>0</v>
      </c>
      <c r="M9464" s="229">
        <v>953.43</v>
      </c>
      <c r="N9464" s="230">
        <v>0</v>
      </c>
    </row>
    <row r="9465" spans="1:14" x14ac:dyDescent="0.2">
      <c r="A9465" s="231" t="str">
        <f t="shared" si="277"/>
        <v>SA2.508NO_thin115</v>
      </c>
      <c r="B9465" s="223" t="s">
        <v>36</v>
      </c>
      <c r="C9465" s="224">
        <v>2.5</v>
      </c>
      <c r="D9465" s="223">
        <v>8</v>
      </c>
      <c r="E9465" s="223" t="s">
        <v>199</v>
      </c>
      <c r="F9465" s="225" t="s">
        <v>209</v>
      </c>
      <c r="G9465" s="226">
        <v>1.4</v>
      </c>
      <c r="H9465" s="226">
        <v>-0.26</v>
      </c>
      <c r="I9465" s="226">
        <v>1.1399999999999999</v>
      </c>
      <c r="J9465" s="237">
        <v>5.7</v>
      </c>
      <c r="K9465" s="237">
        <v>959.14</v>
      </c>
      <c r="L9465" s="228">
        <v>0</v>
      </c>
      <c r="M9465" s="229">
        <v>959.14</v>
      </c>
      <c r="N9465" s="230">
        <v>0</v>
      </c>
    </row>
    <row r="9466" spans="1:14" x14ac:dyDescent="0.2">
      <c r="A9466" s="231" t="str">
        <f t="shared" si="277"/>
        <v>SA2.508NO_thin120</v>
      </c>
      <c r="B9466" s="223" t="s">
        <v>36</v>
      </c>
      <c r="C9466" s="224">
        <v>2.5</v>
      </c>
      <c r="D9466" s="223">
        <v>8</v>
      </c>
      <c r="E9466" s="223" t="s">
        <v>199</v>
      </c>
      <c r="F9466" s="225" t="s">
        <v>210</v>
      </c>
      <c r="G9466" s="226">
        <v>1.26</v>
      </c>
      <c r="H9466" s="226">
        <v>-0.22</v>
      </c>
      <c r="I9466" s="226">
        <v>1.04</v>
      </c>
      <c r="J9466" s="237">
        <v>5.18</v>
      </c>
      <c r="K9466" s="237">
        <v>964.32</v>
      </c>
      <c r="L9466" s="228">
        <v>0</v>
      </c>
      <c r="M9466" s="229">
        <v>964.32</v>
      </c>
      <c r="N9466" s="230">
        <v>0</v>
      </c>
    </row>
    <row r="9467" spans="1:14" x14ac:dyDescent="0.2">
      <c r="A9467" s="231" t="str">
        <f t="shared" si="277"/>
        <v>SA2.508NO_thin125</v>
      </c>
      <c r="B9467" s="223" t="s">
        <v>36</v>
      </c>
      <c r="C9467" s="224">
        <v>2.5</v>
      </c>
      <c r="D9467" s="223">
        <v>8</v>
      </c>
      <c r="E9467" s="223" t="s">
        <v>199</v>
      </c>
      <c r="F9467" s="225" t="s">
        <v>211</v>
      </c>
      <c r="G9467" s="226">
        <v>1.0900000000000001</v>
      </c>
      <c r="H9467" s="226">
        <v>-0.21</v>
      </c>
      <c r="I9467" s="226">
        <v>0.88</v>
      </c>
      <c r="J9467" s="237">
        <v>4.4000000000000004</v>
      </c>
      <c r="K9467" s="237">
        <v>968.71</v>
      </c>
      <c r="L9467" s="228">
        <v>0</v>
      </c>
      <c r="M9467" s="229">
        <v>968.71</v>
      </c>
      <c r="N9467" s="230">
        <v>0</v>
      </c>
    </row>
    <row r="9468" spans="1:14" x14ac:dyDescent="0.2">
      <c r="A9468" s="231" t="str">
        <f t="shared" si="277"/>
        <v>SA2.508NO_thin130</v>
      </c>
      <c r="B9468" s="223" t="s">
        <v>36</v>
      </c>
      <c r="C9468" s="224">
        <v>2.5</v>
      </c>
      <c r="D9468" s="223">
        <v>8</v>
      </c>
      <c r="E9468" s="223" t="s">
        <v>199</v>
      </c>
      <c r="F9468" s="225" t="s">
        <v>212</v>
      </c>
      <c r="G9468" s="226">
        <v>0.96</v>
      </c>
      <c r="H9468" s="226">
        <v>-0.17</v>
      </c>
      <c r="I9468" s="226">
        <v>0.79</v>
      </c>
      <c r="J9468" s="237">
        <v>3.95</v>
      </c>
      <c r="K9468" s="237">
        <v>972.66</v>
      </c>
      <c r="L9468" s="228">
        <v>0</v>
      </c>
      <c r="M9468" s="229">
        <v>972.66</v>
      </c>
      <c r="N9468" s="230">
        <v>0</v>
      </c>
    </row>
    <row r="9469" spans="1:14" x14ac:dyDescent="0.2">
      <c r="A9469" s="231" t="str">
        <f t="shared" si="277"/>
        <v>SA2.508NO_thin135</v>
      </c>
      <c r="B9469" s="223" t="s">
        <v>36</v>
      </c>
      <c r="C9469" s="224">
        <v>2.5</v>
      </c>
      <c r="D9469" s="223">
        <v>8</v>
      </c>
      <c r="E9469" s="223" t="s">
        <v>199</v>
      </c>
      <c r="F9469" s="225" t="s">
        <v>213</v>
      </c>
      <c r="G9469" s="226">
        <v>0.87</v>
      </c>
      <c r="H9469" s="226">
        <v>-0.17</v>
      </c>
      <c r="I9469" s="226">
        <v>0.7</v>
      </c>
      <c r="J9469" s="237">
        <v>3.51</v>
      </c>
      <c r="K9469" s="237">
        <v>976.17</v>
      </c>
      <c r="L9469" s="228">
        <v>0</v>
      </c>
      <c r="M9469" s="229">
        <v>976.17</v>
      </c>
      <c r="N9469" s="230">
        <v>0</v>
      </c>
    </row>
    <row r="9470" spans="1:14" x14ac:dyDescent="0.2">
      <c r="A9470" s="231" t="str">
        <f t="shared" si="277"/>
        <v>SA2.508NO_thin140</v>
      </c>
      <c r="B9470" s="223" t="s">
        <v>36</v>
      </c>
      <c r="C9470" s="224">
        <v>2.5</v>
      </c>
      <c r="D9470" s="223">
        <v>8</v>
      </c>
      <c r="E9470" s="223" t="s">
        <v>199</v>
      </c>
      <c r="F9470" s="225" t="s">
        <v>214</v>
      </c>
      <c r="G9470" s="226">
        <v>0.78</v>
      </c>
      <c r="H9470" s="226">
        <v>-0.13</v>
      </c>
      <c r="I9470" s="226">
        <v>0.65</v>
      </c>
      <c r="J9470" s="237">
        <v>3.23</v>
      </c>
      <c r="K9470" s="237">
        <v>979.4</v>
      </c>
      <c r="L9470" s="228">
        <v>0</v>
      </c>
      <c r="M9470" s="229">
        <v>979.4</v>
      </c>
      <c r="N9470" s="230">
        <v>0</v>
      </c>
    </row>
    <row r="9471" spans="1:14" x14ac:dyDescent="0.2">
      <c r="A9471" s="231" t="str">
        <f t="shared" si="277"/>
        <v>SA2.508NO_thin145</v>
      </c>
      <c r="B9471" s="223" t="s">
        <v>36</v>
      </c>
      <c r="C9471" s="224">
        <v>2.5</v>
      </c>
      <c r="D9471" s="223">
        <v>8</v>
      </c>
      <c r="E9471" s="223" t="s">
        <v>199</v>
      </c>
      <c r="F9471" s="225" t="s">
        <v>215</v>
      </c>
      <c r="G9471" s="226">
        <v>0.68</v>
      </c>
      <c r="H9471" s="226">
        <v>-0.12</v>
      </c>
      <c r="I9471" s="226">
        <v>0.56000000000000005</v>
      </c>
      <c r="J9471" s="237">
        <v>2.81</v>
      </c>
      <c r="K9471" s="237">
        <v>982.21</v>
      </c>
      <c r="L9471" s="228">
        <v>0</v>
      </c>
      <c r="M9471" s="229">
        <v>982.21</v>
      </c>
      <c r="N9471" s="230">
        <v>0</v>
      </c>
    </row>
    <row r="9472" spans="1:14" x14ac:dyDescent="0.2">
      <c r="A9472" s="231" t="str">
        <f t="shared" si="277"/>
        <v>SA2.508NO_thin150</v>
      </c>
      <c r="B9472" s="223" t="s">
        <v>36</v>
      </c>
      <c r="C9472" s="224">
        <v>2.5</v>
      </c>
      <c r="D9472" s="223">
        <v>8</v>
      </c>
      <c r="E9472" s="223" t="s">
        <v>199</v>
      </c>
      <c r="F9472" s="225" t="s">
        <v>216</v>
      </c>
      <c r="G9472" s="226">
        <v>0.57999999999999996</v>
      </c>
      <c r="H9472" s="226">
        <v>-0.1</v>
      </c>
      <c r="I9472" s="226">
        <v>0.48</v>
      </c>
      <c r="J9472" s="237">
        <v>2.4</v>
      </c>
      <c r="K9472" s="237">
        <v>984.61</v>
      </c>
      <c r="L9472" s="228">
        <v>0</v>
      </c>
      <c r="M9472" s="229">
        <v>984.61</v>
      </c>
      <c r="N9472" s="230">
        <v>0</v>
      </c>
    </row>
    <row r="9473" spans="1:14" x14ac:dyDescent="0.2">
      <c r="A9473" s="231" t="str">
        <f t="shared" si="277"/>
        <v>SA2.508NO_thin155</v>
      </c>
      <c r="B9473" s="223" t="s">
        <v>36</v>
      </c>
      <c r="C9473" s="224">
        <v>2.5</v>
      </c>
      <c r="D9473" s="223">
        <v>8</v>
      </c>
      <c r="E9473" s="223" t="s">
        <v>199</v>
      </c>
      <c r="F9473" s="225" t="s">
        <v>217</v>
      </c>
      <c r="G9473" s="226">
        <v>0.51</v>
      </c>
      <c r="H9473" s="226">
        <v>-0.1</v>
      </c>
      <c r="I9473" s="226">
        <v>0.41</v>
      </c>
      <c r="J9473" s="237">
        <v>2.06</v>
      </c>
      <c r="K9473" s="237">
        <v>986.67</v>
      </c>
      <c r="L9473" s="228">
        <v>0</v>
      </c>
      <c r="M9473" s="229">
        <v>986.67</v>
      </c>
      <c r="N9473" s="230">
        <v>0</v>
      </c>
    </row>
    <row r="9474" spans="1:14" x14ac:dyDescent="0.2">
      <c r="A9474" s="231" t="str">
        <f t="shared" ref="A9474:A9537" si="278">CONCATENATE(LEFT(B9474,2),TEXT(C9474,"0.0"),TEXT(D9474,"00"),E9474,TEXT(LEFT(F9474,3),"000"))</f>
        <v>SA2.508NO_thin160</v>
      </c>
      <c r="B9474" s="223" t="s">
        <v>36</v>
      </c>
      <c r="C9474" s="224">
        <v>2.5</v>
      </c>
      <c r="D9474" s="223">
        <v>8</v>
      </c>
      <c r="E9474" s="223" t="s">
        <v>199</v>
      </c>
      <c r="F9474" s="225" t="s">
        <v>218</v>
      </c>
      <c r="G9474" s="226">
        <v>0.49</v>
      </c>
      <c r="H9474" s="226">
        <v>-0.08</v>
      </c>
      <c r="I9474" s="226">
        <v>0.41</v>
      </c>
      <c r="J9474" s="237">
        <v>2.0699999999999998</v>
      </c>
      <c r="K9474" s="237">
        <v>988.73</v>
      </c>
      <c r="L9474" s="228">
        <v>0</v>
      </c>
      <c r="M9474" s="229">
        <v>988.73</v>
      </c>
      <c r="N9474" s="230">
        <v>0</v>
      </c>
    </row>
    <row r="9475" spans="1:14" x14ac:dyDescent="0.2">
      <c r="A9475" s="231" t="str">
        <f t="shared" si="278"/>
        <v>SA2.508NO_thin165</v>
      </c>
      <c r="B9475" s="223" t="s">
        <v>36</v>
      </c>
      <c r="C9475" s="224">
        <v>2.5</v>
      </c>
      <c r="D9475" s="223">
        <v>8</v>
      </c>
      <c r="E9475" s="223" t="s">
        <v>199</v>
      </c>
      <c r="F9475" s="225" t="s">
        <v>219</v>
      </c>
      <c r="G9475" s="226">
        <v>0.39</v>
      </c>
      <c r="H9475" s="226">
        <v>-7.0000000000000007E-2</v>
      </c>
      <c r="I9475" s="226">
        <v>0.33</v>
      </c>
      <c r="J9475" s="237">
        <v>1.63</v>
      </c>
      <c r="K9475" s="237">
        <v>990.36</v>
      </c>
      <c r="L9475" s="228">
        <v>0</v>
      </c>
      <c r="M9475" s="229">
        <v>990.36</v>
      </c>
      <c r="N9475" s="230">
        <v>0</v>
      </c>
    </row>
    <row r="9476" spans="1:14" x14ac:dyDescent="0.2">
      <c r="A9476" s="231" t="str">
        <f t="shared" si="278"/>
        <v>SA2.508NO_thin170</v>
      </c>
      <c r="B9476" s="223" t="s">
        <v>36</v>
      </c>
      <c r="C9476" s="224">
        <v>2.5</v>
      </c>
      <c r="D9476" s="223">
        <v>8</v>
      </c>
      <c r="E9476" s="223" t="s">
        <v>199</v>
      </c>
      <c r="F9476" s="225" t="s">
        <v>220</v>
      </c>
      <c r="G9476" s="226">
        <v>0.36</v>
      </c>
      <c r="H9476" s="226">
        <v>-0.06</v>
      </c>
      <c r="I9476" s="226">
        <v>0.28999999999999998</v>
      </c>
      <c r="J9476" s="237">
        <v>1.47</v>
      </c>
      <c r="K9476" s="237">
        <v>991.83</v>
      </c>
      <c r="L9476" s="228">
        <v>0</v>
      </c>
      <c r="M9476" s="229">
        <v>991.83</v>
      </c>
      <c r="N9476" s="230">
        <v>0</v>
      </c>
    </row>
    <row r="9477" spans="1:14" x14ac:dyDescent="0.2">
      <c r="A9477" s="231" t="str">
        <f t="shared" si="278"/>
        <v>SA2.508NO_thin175</v>
      </c>
      <c r="B9477" s="223" t="s">
        <v>36</v>
      </c>
      <c r="C9477" s="224">
        <v>2.5</v>
      </c>
      <c r="D9477" s="223">
        <v>8</v>
      </c>
      <c r="E9477" s="223" t="s">
        <v>199</v>
      </c>
      <c r="F9477" s="225" t="s">
        <v>221</v>
      </c>
      <c r="G9477" s="226">
        <v>0.3</v>
      </c>
      <c r="H9477" s="226">
        <v>-0.06</v>
      </c>
      <c r="I9477" s="226">
        <v>0.25</v>
      </c>
      <c r="J9477" s="237">
        <v>1.25</v>
      </c>
      <c r="K9477" s="237">
        <v>993.08</v>
      </c>
      <c r="L9477" s="228">
        <v>0</v>
      </c>
      <c r="M9477" s="229">
        <v>993.08</v>
      </c>
      <c r="N9477" s="230">
        <v>0</v>
      </c>
    </row>
    <row r="9478" spans="1:14" x14ac:dyDescent="0.2">
      <c r="A9478" s="231" t="str">
        <f t="shared" si="278"/>
        <v>SA2.508NO_thin180</v>
      </c>
      <c r="B9478" s="223" t="s">
        <v>36</v>
      </c>
      <c r="C9478" s="224">
        <v>2.5</v>
      </c>
      <c r="D9478" s="223">
        <v>8</v>
      </c>
      <c r="E9478" s="223" t="s">
        <v>199</v>
      </c>
      <c r="F9478" s="225" t="s">
        <v>222</v>
      </c>
      <c r="G9478" s="226">
        <v>0.3</v>
      </c>
      <c r="H9478" s="226">
        <v>-0.05</v>
      </c>
      <c r="I9478" s="226">
        <v>0.26</v>
      </c>
      <c r="J9478" s="237">
        <v>1.29</v>
      </c>
      <c r="K9478" s="237">
        <v>994.36</v>
      </c>
      <c r="L9478" s="228">
        <v>0</v>
      </c>
      <c r="M9478" s="229">
        <v>994.36</v>
      </c>
      <c r="N9478" s="230">
        <v>0</v>
      </c>
    </row>
    <row r="9479" spans="1:14" x14ac:dyDescent="0.2">
      <c r="A9479" s="231" t="str">
        <f t="shared" si="278"/>
        <v>SA2.508NO_thin185</v>
      </c>
      <c r="B9479" s="223" t="s">
        <v>36</v>
      </c>
      <c r="C9479" s="224">
        <v>2.5</v>
      </c>
      <c r="D9479" s="223">
        <v>8</v>
      </c>
      <c r="E9479" s="223" t="s">
        <v>199</v>
      </c>
      <c r="F9479" s="225" t="s">
        <v>223</v>
      </c>
      <c r="G9479" s="226">
        <v>0.27</v>
      </c>
      <c r="H9479" s="226">
        <v>-0.04</v>
      </c>
      <c r="I9479" s="226">
        <v>0.22</v>
      </c>
      <c r="J9479" s="237">
        <v>1.1200000000000001</v>
      </c>
      <c r="K9479" s="237">
        <v>995.48</v>
      </c>
      <c r="L9479" s="228">
        <v>0</v>
      </c>
      <c r="M9479" s="229">
        <v>995.48</v>
      </c>
      <c r="N9479" s="230">
        <v>0</v>
      </c>
    </row>
    <row r="9480" spans="1:14" x14ac:dyDescent="0.2">
      <c r="A9480" s="231" t="str">
        <f t="shared" si="278"/>
        <v>SA2.508NO_thin190</v>
      </c>
      <c r="B9480" s="223" t="s">
        <v>36</v>
      </c>
      <c r="C9480" s="224">
        <v>2.5</v>
      </c>
      <c r="D9480" s="223">
        <v>8</v>
      </c>
      <c r="E9480" s="223" t="s">
        <v>199</v>
      </c>
      <c r="F9480" s="225" t="s">
        <v>224</v>
      </c>
      <c r="G9480" s="226">
        <v>0.28000000000000003</v>
      </c>
      <c r="H9480" s="226">
        <v>-0.04</v>
      </c>
      <c r="I9480" s="226">
        <v>0.25</v>
      </c>
      <c r="J9480" s="237">
        <v>1.24</v>
      </c>
      <c r="K9480" s="237">
        <v>996.72</v>
      </c>
      <c r="L9480" s="228">
        <v>0</v>
      </c>
      <c r="M9480" s="229">
        <v>996.72</v>
      </c>
      <c r="N9480" s="230">
        <v>0</v>
      </c>
    </row>
    <row r="9481" spans="1:14" x14ac:dyDescent="0.2">
      <c r="A9481" s="231" t="str">
        <f t="shared" si="278"/>
        <v>SA2.508NO_thin195</v>
      </c>
      <c r="B9481" s="223" t="s">
        <v>36</v>
      </c>
      <c r="C9481" s="224">
        <v>2.5</v>
      </c>
      <c r="D9481" s="223">
        <v>8</v>
      </c>
      <c r="E9481" s="223" t="s">
        <v>199</v>
      </c>
      <c r="F9481" s="225" t="s">
        <v>225</v>
      </c>
      <c r="G9481" s="226">
        <v>0.25</v>
      </c>
      <c r="H9481" s="226">
        <v>-0.03</v>
      </c>
      <c r="I9481" s="226">
        <v>0.21</v>
      </c>
      <c r="J9481" s="237">
        <v>1.07</v>
      </c>
      <c r="K9481" s="237">
        <v>997.79</v>
      </c>
      <c r="L9481" s="228">
        <v>0</v>
      </c>
      <c r="M9481" s="229">
        <v>997.79</v>
      </c>
      <c r="N9481" s="230">
        <v>0</v>
      </c>
    </row>
    <row r="9482" spans="1:14" x14ac:dyDescent="0.2">
      <c r="A9482" s="231" t="str">
        <f t="shared" si="278"/>
        <v>SA2.508Thinned000</v>
      </c>
      <c r="B9482" s="223" t="s">
        <v>36</v>
      </c>
      <c r="C9482" s="224">
        <v>2.5</v>
      </c>
      <c r="D9482" s="223">
        <v>8</v>
      </c>
      <c r="E9482" s="223" t="s">
        <v>172</v>
      </c>
      <c r="F9482" s="225" t="s">
        <v>0</v>
      </c>
      <c r="M9482" s="229">
        <v>9.6199999999999992</v>
      </c>
    </row>
    <row r="9483" spans="1:14" x14ac:dyDescent="0.2">
      <c r="A9483" s="231" t="str">
        <f t="shared" si="278"/>
        <v>SA2.508Thinned005</v>
      </c>
      <c r="B9483" s="223" t="s">
        <v>36</v>
      </c>
      <c r="C9483" s="224">
        <v>2.5</v>
      </c>
      <c r="D9483" s="223">
        <v>8</v>
      </c>
      <c r="E9483" s="223" t="s">
        <v>172</v>
      </c>
      <c r="F9483" s="225" t="s">
        <v>1</v>
      </c>
      <c r="M9483" s="229">
        <v>48.24</v>
      </c>
    </row>
    <row r="9484" spans="1:14" x14ac:dyDescent="0.2">
      <c r="A9484" s="231" t="str">
        <f t="shared" si="278"/>
        <v>SA2.508Thinned010</v>
      </c>
      <c r="B9484" s="223" t="s">
        <v>36</v>
      </c>
      <c r="C9484" s="224">
        <v>2.5</v>
      </c>
      <c r="D9484" s="223">
        <v>8</v>
      </c>
      <c r="E9484" s="223" t="s">
        <v>172</v>
      </c>
      <c r="F9484" s="225" t="s">
        <v>2</v>
      </c>
      <c r="M9484" s="229">
        <v>157.23811773032187</v>
      </c>
    </row>
    <row r="9485" spans="1:14" x14ac:dyDescent="0.2">
      <c r="A9485" s="231" t="str">
        <f t="shared" si="278"/>
        <v>SA2.508Thinned015</v>
      </c>
      <c r="B9485" s="223" t="s">
        <v>36</v>
      </c>
      <c r="C9485" s="224">
        <v>2.5</v>
      </c>
      <c r="D9485" s="223">
        <v>8</v>
      </c>
      <c r="E9485" s="223" t="s">
        <v>172</v>
      </c>
      <c r="F9485" s="225" t="s">
        <v>3</v>
      </c>
      <c r="M9485" s="229">
        <v>238.46541288292912</v>
      </c>
    </row>
    <row r="9486" spans="1:14" x14ac:dyDescent="0.2">
      <c r="A9486" s="231" t="str">
        <f t="shared" si="278"/>
        <v>SA2.508Thinned020</v>
      </c>
      <c r="B9486" s="223" t="s">
        <v>36</v>
      </c>
      <c r="C9486" s="224">
        <v>2.5</v>
      </c>
      <c r="D9486" s="223">
        <v>8</v>
      </c>
      <c r="E9486" s="223" t="s">
        <v>172</v>
      </c>
      <c r="F9486" s="225" t="s">
        <v>4</v>
      </c>
      <c r="M9486" s="229">
        <v>292.76707975807977</v>
      </c>
    </row>
    <row r="9487" spans="1:14" x14ac:dyDescent="0.2">
      <c r="A9487" s="231" t="str">
        <f t="shared" si="278"/>
        <v>SA2.508Thinned025</v>
      </c>
      <c r="B9487" s="223" t="s">
        <v>36</v>
      </c>
      <c r="C9487" s="224">
        <v>2.5</v>
      </c>
      <c r="D9487" s="223">
        <v>8</v>
      </c>
      <c r="E9487" s="223" t="s">
        <v>172</v>
      </c>
      <c r="F9487" s="225" t="s">
        <v>5</v>
      </c>
      <c r="M9487" s="229">
        <v>352.04003691171954</v>
      </c>
    </row>
    <row r="9488" spans="1:14" x14ac:dyDescent="0.2">
      <c r="A9488" s="231" t="str">
        <f t="shared" si="278"/>
        <v>SA2.508Thinned030</v>
      </c>
      <c r="B9488" s="223" t="s">
        <v>36</v>
      </c>
      <c r="C9488" s="224">
        <v>2.5</v>
      </c>
      <c r="D9488" s="223">
        <v>8</v>
      </c>
      <c r="E9488" s="223" t="s">
        <v>172</v>
      </c>
      <c r="F9488" s="225" t="s">
        <v>6</v>
      </c>
      <c r="M9488" s="229">
        <v>415.28620407208047</v>
      </c>
    </row>
    <row r="9489" spans="1:13" x14ac:dyDescent="0.2">
      <c r="A9489" s="231" t="str">
        <f t="shared" si="278"/>
        <v>SA2.508Thinned035</v>
      </c>
      <c r="B9489" s="223" t="s">
        <v>36</v>
      </c>
      <c r="C9489" s="224">
        <v>2.5</v>
      </c>
      <c r="D9489" s="223">
        <v>8</v>
      </c>
      <c r="E9489" s="223" t="s">
        <v>172</v>
      </c>
      <c r="F9489" s="225" t="s">
        <v>7</v>
      </c>
      <c r="M9489" s="229">
        <v>462.8596289290922</v>
      </c>
    </row>
    <row r="9490" spans="1:13" x14ac:dyDescent="0.2">
      <c r="A9490" s="231" t="str">
        <f t="shared" si="278"/>
        <v>SA2.508Thinned040</v>
      </c>
      <c r="B9490" s="223" t="s">
        <v>36</v>
      </c>
      <c r="C9490" s="224">
        <v>2.5</v>
      </c>
      <c r="D9490" s="223">
        <v>8</v>
      </c>
      <c r="E9490" s="223" t="s">
        <v>172</v>
      </c>
      <c r="F9490" s="225" t="s">
        <v>8</v>
      </c>
      <c r="M9490" s="229">
        <v>495.47592298707059</v>
      </c>
    </row>
    <row r="9491" spans="1:13" x14ac:dyDescent="0.2">
      <c r="A9491" s="231" t="str">
        <f t="shared" si="278"/>
        <v>SA2.508Thinned045</v>
      </c>
      <c r="B9491" s="223" t="s">
        <v>36</v>
      </c>
      <c r="C9491" s="224">
        <v>2.5</v>
      </c>
      <c r="D9491" s="223">
        <v>8</v>
      </c>
      <c r="E9491" s="223" t="s">
        <v>172</v>
      </c>
      <c r="F9491" s="225" t="s">
        <v>9</v>
      </c>
      <c r="M9491" s="229">
        <v>509.56745228779545</v>
      </c>
    </row>
    <row r="9492" spans="1:13" x14ac:dyDescent="0.2">
      <c r="A9492" s="231" t="str">
        <f t="shared" si="278"/>
        <v>SA2.508Thinned050</v>
      </c>
      <c r="B9492" s="223" t="s">
        <v>36</v>
      </c>
      <c r="C9492" s="224">
        <v>2.5</v>
      </c>
      <c r="D9492" s="223">
        <v>8</v>
      </c>
      <c r="E9492" s="223" t="s">
        <v>172</v>
      </c>
      <c r="F9492" s="225" t="s">
        <v>10</v>
      </c>
      <c r="M9492" s="229">
        <v>524.57767980582764</v>
      </c>
    </row>
    <row r="9493" spans="1:13" x14ac:dyDescent="0.2">
      <c r="A9493" s="231" t="str">
        <f t="shared" si="278"/>
        <v>SA2.508Thinned055</v>
      </c>
      <c r="B9493" s="223" t="s">
        <v>36</v>
      </c>
      <c r="C9493" s="224">
        <v>2.5</v>
      </c>
      <c r="D9493" s="223">
        <v>8</v>
      </c>
      <c r="E9493" s="223" t="s">
        <v>172</v>
      </c>
      <c r="F9493" s="225" t="s">
        <v>11</v>
      </c>
      <c r="M9493" s="229">
        <v>527.56531957125856</v>
      </c>
    </row>
    <row r="9494" spans="1:13" x14ac:dyDescent="0.2">
      <c r="A9494" s="231" t="str">
        <f t="shared" si="278"/>
        <v>SA2.508Thinned060</v>
      </c>
      <c r="B9494" s="223" t="s">
        <v>36</v>
      </c>
      <c r="C9494" s="224">
        <v>2.5</v>
      </c>
      <c r="D9494" s="223">
        <v>8</v>
      </c>
      <c r="E9494" s="223" t="s">
        <v>172</v>
      </c>
      <c r="F9494" s="225" t="s">
        <v>12</v>
      </c>
      <c r="M9494" s="229">
        <v>535.37426144756273</v>
      </c>
    </row>
    <row r="9495" spans="1:13" x14ac:dyDescent="0.2">
      <c r="A9495" s="231" t="str">
        <f t="shared" si="278"/>
        <v>SA2.508Thinned065</v>
      </c>
      <c r="B9495" s="223" t="s">
        <v>36</v>
      </c>
      <c r="C9495" s="224">
        <v>2.5</v>
      </c>
      <c r="D9495" s="223">
        <v>8</v>
      </c>
      <c r="E9495" s="223" t="s">
        <v>172</v>
      </c>
      <c r="F9495" s="225" t="s">
        <v>13</v>
      </c>
      <c r="M9495" s="229">
        <v>540.14433036506557</v>
      </c>
    </row>
    <row r="9496" spans="1:13" x14ac:dyDescent="0.2">
      <c r="A9496" s="231" t="str">
        <f t="shared" si="278"/>
        <v>SA2.508Thinned070</v>
      </c>
      <c r="B9496" s="223" t="s">
        <v>36</v>
      </c>
      <c r="C9496" s="224">
        <v>2.5</v>
      </c>
      <c r="D9496" s="223">
        <v>8</v>
      </c>
      <c r="E9496" s="223" t="s">
        <v>172</v>
      </c>
      <c r="F9496" s="225" t="s">
        <v>200</v>
      </c>
      <c r="M9496" s="229">
        <v>540.14433036506557</v>
      </c>
    </row>
    <row r="9497" spans="1:13" x14ac:dyDescent="0.2">
      <c r="A9497" s="231" t="str">
        <f t="shared" si="278"/>
        <v>SA2.508Thinned075</v>
      </c>
      <c r="B9497" s="223" t="s">
        <v>36</v>
      </c>
      <c r="C9497" s="224">
        <v>2.5</v>
      </c>
      <c r="D9497" s="223">
        <v>8</v>
      </c>
      <c r="E9497" s="223" t="s">
        <v>172</v>
      </c>
      <c r="F9497" s="225" t="s">
        <v>201</v>
      </c>
      <c r="M9497" s="229">
        <v>540.14433036506557</v>
      </c>
    </row>
    <row r="9498" spans="1:13" x14ac:dyDescent="0.2">
      <c r="A9498" s="231" t="str">
        <f t="shared" si="278"/>
        <v>SA2.508Thinned080</v>
      </c>
      <c r="B9498" s="223" t="s">
        <v>36</v>
      </c>
      <c r="C9498" s="224">
        <v>2.5</v>
      </c>
      <c r="D9498" s="223">
        <v>8</v>
      </c>
      <c r="E9498" s="223" t="s">
        <v>172</v>
      </c>
      <c r="F9498" s="225" t="s">
        <v>202</v>
      </c>
      <c r="M9498" s="229">
        <v>540.14433036506557</v>
      </c>
    </row>
    <row r="9499" spans="1:13" x14ac:dyDescent="0.2">
      <c r="A9499" s="231" t="str">
        <f t="shared" si="278"/>
        <v>SA2.508Thinned085</v>
      </c>
      <c r="B9499" s="223" t="s">
        <v>36</v>
      </c>
      <c r="C9499" s="224">
        <v>2.5</v>
      </c>
      <c r="D9499" s="223">
        <v>8</v>
      </c>
      <c r="E9499" s="223" t="s">
        <v>172</v>
      </c>
      <c r="F9499" s="225" t="s">
        <v>203</v>
      </c>
      <c r="M9499" s="229">
        <v>540.14433036506557</v>
      </c>
    </row>
    <row r="9500" spans="1:13" x14ac:dyDescent="0.2">
      <c r="A9500" s="231" t="str">
        <f t="shared" si="278"/>
        <v>SA2.508Thinned090</v>
      </c>
      <c r="B9500" s="223" t="s">
        <v>36</v>
      </c>
      <c r="C9500" s="224">
        <v>2.5</v>
      </c>
      <c r="D9500" s="223">
        <v>8</v>
      </c>
      <c r="E9500" s="223" t="s">
        <v>172</v>
      </c>
      <c r="F9500" s="225" t="s">
        <v>204</v>
      </c>
      <c r="M9500" s="229">
        <v>540.14433036506557</v>
      </c>
    </row>
    <row r="9501" spans="1:13" x14ac:dyDescent="0.2">
      <c r="A9501" s="231" t="str">
        <f t="shared" si="278"/>
        <v>SA2.508Thinned095</v>
      </c>
      <c r="B9501" s="223" t="s">
        <v>36</v>
      </c>
      <c r="C9501" s="224">
        <v>2.5</v>
      </c>
      <c r="D9501" s="223">
        <v>8</v>
      </c>
      <c r="E9501" s="223" t="s">
        <v>172</v>
      </c>
      <c r="F9501" s="225" t="s">
        <v>205</v>
      </c>
      <c r="M9501" s="229">
        <v>540.14433036506557</v>
      </c>
    </row>
    <row r="9502" spans="1:13" x14ac:dyDescent="0.2">
      <c r="A9502" s="231" t="str">
        <f t="shared" si="278"/>
        <v>SA2.508Thinned100</v>
      </c>
      <c r="B9502" s="223" t="s">
        <v>36</v>
      </c>
      <c r="C9502" s="224">
        <v>2.5</v>
      </c>
      <c r="D9502" s="223">
        <v>8</v>
      </c>
      <c r="E9502" s="223" t="s">
        <v>172</v>
      </c>
      <c r="F9502" s="225" t="s">
        <v>206</v>
      </c>
      <c r="M9502" s="229">
        <v>540.14433036506557</v>
      </c>
    </row>
    <row r="9503" spans="1:13" x14ac:dyDescent="0.2">
      <c r="A9503" s="231" t="str">
        <f t="shared" si="278"/>
        <v>SA2.508Thinned105</v>
      </c>
      <c r="B9503" s="223" t="s">
        <v>36</v>
      </c>
      <c r="C9503" s="224">
        <v>2.5</v>
      </c>
      <c r="D9503" s="223">
        <v>8</v>
      </c>
      <c r="E9503" s="223" t="s">
        <v>172</v>
      </c>
      <c r="F9503" s="225" t="s">
        <v>207</v>
      </c>
      <c r="M9503" s="229">
        <v>540.14433036506557</v>
      </c>
    </row>
    <row r="9504" spans="1:13" x14ac:dyDescent="0.2">
      <c r="A9504" s="231" t="str">
        <f t="shared" si="278"/>
        <v>SA2.508Thinned110</v>
      </c>
      <c r="B9504" s="223" t="s">
        <v>36</v>
      </c>
      <c r="C9504" s="224">
        <v>2.5</v>
      </c>
      <c r="D9504" s="223">
        <v>8</v>
      </c>
      <c r="E9504" s="223" t="s">
        <v>172</v>
      </c>
      <c r="F9504" s="225" t="s">
        <v>208</v>
      </c>
      <c r="M9504" s="229">
        <v>540.14433036506557</v>
      </c>
    </row>
    <row r="9505" spans="1:13" x14ac:dyDescent="0.2">
      <c r="A9505" s="231" t="str">
        <f t="shared" si="278"/>
        <v>SA2.508Thinned115</v>
      </c>
      <c r="B9505" s="223" t="s">
        <v>36</v>
      </c>
      <c r="C9505" s="224">
        <v>2.5</v>
      </c>
      <c r="D9505" s="223">
        <v>8</v>
      </c>
      <c r="E9505" s="223" t="s">
        <v>172</v>
      </c>
      <c r="F9505" s="225" t="s">
        <v>209</v>
      </c>
      <c r="M9505" s="229">
        <v>540.14433036506557</v>
      </c>
    </row>
    <row r="9506" spans="1:13" x14ac:dyDescent="0.2">
      <c r="A9506" s="231" t="str">
        <f t="shared" si="278"/>
        <v>SA2.508Thinned120</v>
      </c>
      <c r="B9506" s="223" t="s">
        <v>36</v>
      </c>
      <c r="C9506" s="224">
        <v>2.5</v>
      </c>
      <c r="D9506" s="223">
        <v>8</v>
      </c>
      <c r="E9506" s="223" t="s">
        <v>172</v>
      </c>
      <c r="F9506" s="225" t="s">
        <v>210</v>
      </c>
      <c r="M9506" s="229">
        <v>540.14433036506557</v>
      </c>
    </row>
    <row r="9507" spans="1:13" x14ac:dyDescent="0.2">
      <c r="A9507" s="231" t="str">
        <f t="shared" si="278"/>
        <v>SA2.508Thinned125</v>
      </c>
      <c r="B9507" s="223" t="s">
        <v>36</v>
      </c>
      <c r="C9507" s="224">
        <v>2.5</v>
      </c>
      <c r="D9507" s="223">
        <v>8</v>
      </c>
      <c r="E9507" s="223" t="s">
        <v>172</v>
      </c>
      <c r="F9507" s="225" t="s">
        <v>211</v>
      </c>
      <c r="M9507" s="229">
        <v>540.14433036506557</v>
      </c>
    </row>
    <row r="9508" spans="1:13" x14ac:dyDescent="0.2">
      <c r="A9508" s="231" t="str">
        <f t="shared" si="278"/>
        <v>SA2.508Thinned130</v>
      </c>
      <c r="B9508" s="223" t="s">
        <v>36</v>
      </c>
      <c r="C9508" s="224">
        <v>2.5</v>
      </c>
      <c r="D9508" s="223">
        <v>8</v>
      </c>
      <c r="E9508" s="223" t="s">
        <v>172</v>
      </c>
      <c r="F9508" s="225" t="s">
        <v>212</v>
      </c>
      <c r="M9508" s="229">
        <v>540.14433036506557</v>
      </c>
    </row>
    <row r="9509" spans="1:13" x14ac:dyDescent="0.2">
      <c r="A9509" s="231" t="str">
        <f t="shared" si="278"/>
        <v>SA2.508Thinned135</v>
      </c>
      <c r="B9509" s="223" t="s">
        <v>36</v>
      </c>
      <c r="C9509" s="224">
        <v>2.5</v>
      </c>
      <c r="D9509" s="223">
        <v>8</v>
      </c>
      <c r="E9509" s="223" t="s">
        <v>172</v>
      </c>
      <c r="F9509" s="225" t="s">
        <v>213</v>
      </c>
      <c r="M9509" s="229">
        <v>540.14433036506557</v>
      </c>
    </row>
    <row r="9510" spans="1:13" x14ac:dyDescent="0.2">
      <c r="A9510" s="231" t="str">
        <f t="shared" si="278"/>
        <v>SA2.508Thinned140</v>
      </c>
      <c r="B9510" s="223" t="s">
        <v>36</v>
      </c>
      <c r="C9510" s="224">
        <v>2.5</v>
      </c>
      <c r="D9510" s="223">
        <v>8</v>
      </c>
      <c r="E9510" s="223" t="s">
        <v>172</v>
      </c>
      <c r="F9510" s="225" t="s">
        <v>214</v>
      </c>
      <c r="M9510" s="229">
        <v>540.14433036506557</v>
      </c>
    </row>
    <row r="9511" spans="1:13" x14ac:dyDescent="0.2">
      <c r="A9511" s="231" t="str">
        <f t="shared" si="278"/>
        <v>SA2.508Thinned145</v>
      </c>
      <c r="B9511" s="223" t="s">
        <v>36</v>
      </c>
      <c r="C9511" s="224">
        <v>2.5</v>
      </c>
      <c r="D9511" s="223">
        <v>8</v>
      </c>
      <c r="E9511" s="223" t="s">
        <v>172</v>
      </c>
      <c r="F9511" s="225" t="s">
        <v>215</v>
      </c>
      <c r="M9511" s="229">
        <v>540.14433036506557</v>
      </c>
    </row>
    <row r="9512" spans="1:13" x14ac:dyDescent="0.2">
      <c r="A9512" s="231" t="str">
        <f t="shared" si="278"/>
        <v>SA2.508Thinned150</v>
      </c>
      <c r="B9512" s="223" t="s">
        <v>36</v>
      </c>
      <c r="C9512" s="224">
        <v>2.5</v>
      </c>
      <c r="D9512" s="223">
        <v>8</v>
      </c>
      <c r="E9512" s="223" t="s">
        <v>172</v>
      </c>
      <c r="F9512" s="225" t="s">
        <v>216</v>
      </c>
      <c r="M9512" s="229">
        <v>540.14433036506557</v>
      </c>
    </row>
    <row r="9513" spans="1:13" x14ac:dyDescent="0.2">
      <c r="A9513" s="231" t="str">
        <f t="shared" si="278"/>
        <v>SA2.508Thinned155</v>
      </c>
      <c r="B9513" s="223" t="s">
        <v>36</v>
      </c>
      <c r="C9513" s="224">
        <v>2.5</v>
      </c>
      <c r="D9513" s="223">
        <v>8</v>
      </c>
      <c r="E9513" s="223" t="s">
        <v>172</v>
      </c>
      <c r="F9513" s="225" t="s">
        <v>217</v>
      </c>
      <c r="M9513" s="229">
        <v>540.14433036506557</v>
      </c>
    </row>
    <row r="9514" spans="1:13" x14ac:dyDescent="0.2">
      <c r="A9514" s="231" t="str">
        <f t="shared" si="278"/>
        <v>SA2.508Thinned160</v>
      </c>
      <c r="B9514" s="223" t="s">
        <v>36</v>
      </c>
      <c r="C9514" s="224">
        <v>2.5</v>
      </c>
      <c r="D9514" s="223">
        <v>8</v>
      </c>
      <c r="E9514" s="223" t="s">
        <v>172</v>
      </c>
      <c r="F9514" s="225" t="s">
        <v>218</v>
      </c>
      <c r="M9514" s="229">
        <v>540.14433036506557</v>
      </c>
    </row>
    <row r="9515" spans="1:13" x14ac:dyDescent="0.2">
      <c r="A9515" s="231" t="str">
        <f t="shared" si="278"/>
        <v>SA2.508Thinned165</v>
      </c>
      <c r="B9515" s="223" t="s">
        <v>36</v>
      </c>
      <c r="C9515" s="224">
        <v>2.5</v>
      </c>
      <c r="D9515" s="223">
        <v>8</v>
      </c>
      <c r="E9515" s="223" t="s">
        <v>172</v>
      </c>
      <c r="F9515" s="225" t="s">
        <v>219</v>
      </c>
      <c r="M9515" s="229">
        <v>540.14433036506557</v>
      </c>
    </row>
    <row r="9516" spans="1:13" x14ac:dyDescent="0.2">
      <c r="A9516" s="231" t="str">
        <f t="shared" si="278"/>
        <v>SA2.508Thinned170</v>
      </c>
      <c r="B9516" s="223" t="s">
        <v>36</v>
      </c>
      <c r="C9516" s="224">
        <v>2.5</v>
      </c>
      <c r="D9516" s="223">
        <v>8</v>
      </c>
      <c r="E9516" s="223" t="s">
        <v>172</v>
      </c>
      <c r="F9516" s="225" t="s">
        <v>220</v>
      </c>
      <c r="M9516" s="229">
        <v>540.14433036506557</v>
      </c>
    </row>
    <row r="9517" spans="1:13" x14ac:dyDescent="0.2">
      <c r="A9517" s="231" t="str">
        <f t="shared" si="278"/>
        <v>SA2.508Thinned175</v>
      </c>
      <c r="B9517" s="223" t="s">
        <v>36</v>
      </c>
      <c r="C9517" s="224">
        <v>2.5</v>
      </c>
      <c r="D9517" s="223">
        <v>8</v>
      </c>
      <c r="E9517" s="223" t="s">
        <v>172</v>
      </c>
      <c r="F9517" s="225" t="s">
        <v>221</v>
      </c>
      <c r="M9517" s="229">
        <v>540.14433036506557</v>
      </c>
    </row>
    <row r="9518" spans="1:13" x14ac:dyDescent="0.2">
      <c r="A9518" s="231" t="str">
        <f t="shared" si="278"/>
        <v>SA2.508Thinned180</v>
      </c>
      <c r="B9518" s="223" t="s">
        <v>36</v>
      </c>
      <c r="C9518" s="224">
        <v>2.5</v>
      </c>
      <c r="D9518" s="223">
        <v>8</v>
      </c>
      <c r="E9518" s="223" t="s">
        <v>172</v>
      </c>
      <c r="F9518" s="225" t="s">
        <v>222</v>
      </c>
      <c r="M9518" s="229">
        <v>540.14433036506557</v>
      </c>
    </row>
    <row r="9519" spans="1:13" x14ac:dyDescent="0.2">
      <c r="A9519" s="231" t="str">
        <f t="shared" si="278"/>
        <v>SA2.508Thinned185</v>
      </c>
      <c r="B9519" s="223" t="s">
        <v>36</v>
      </c>
      <c r="C9519" s="224">
        <v>2.5</v>
      </c>
      <c r="D9519" s="223">
        <v>8</v>
      </c>
      <c r="E9519" s="223" t="s">
        <v>172</v>
      </c>
      <c r="F9519" s="225" t="s">
        <v>223</v>
      </c>
      <c r="M9519" s="229">
        <v>540.14433036506557</v>
      </c>
    </row>
    <row r="9520" spans="1:13" x14ac:dyDescent="0.2">
      <c r="A9520" s="231" t="str">
        <f t="shared" si="278"/>
        <v>SA2.508Thinned190</v>
      </c>
      <c r="B9520" s="223" t="s">
        <v>36</v>
      </c>
      <c r="C9520" s="224">
        <v>2.5</v>
      </c>
      <c r="D9520" s="223">
        <v>8</v>
      </c>
      <c r="E9520" s="223" t="s">
        <v>172</v>
      </c>
      <c r="F9520" s="225" t="s">
        <v>224</v>
      </c>
      <c r="M9520" s="229">
        <v>540.14433036506557</v>
      </c>
    </row>
    <row r="9521" spans="1:14" x14ac:dyDescent="0.2">
      <c r="A9521" s="231" t="str">
        <f t="shared" si="278"/>
        <v>SA2.508Thinned195</v>
      </c>
      <c r="B9521" s="223" t="s">
        <v>36</v>
      </c>
      <c r="C9521" s="224">
        <v>2.5</v>
      </c>
      <c r="D9521" s="223">
        <v>8</v>
      </c>
      <c r="E9521" s="223" t="s">
        <v>172</v>
      </c>
      <c r="F9521" s="225" t="s">
        <v>225</v>
      </c>
      <c r="M9521" s="229">
        <v>540.14433036506557</v>
      </c>
    </row>
    <row r="9522" spans="1:14" x14ac:dyDescent="0.2">
      <c r="A9522" s="231" t="str">
        <f t="shared" si="278"/>
        <v>SA2.510NO_thin000</v>
      </c>
      <c r="B9522" s="223" t="s">
        <v>36</v>
      </c>
      <c r="C9522" s="224">
        <v>2.5</v>
      </c>
      <c r="D9522" s="223">
        <v>10</v>
      </c>
      <c r="E9522" s="223" t="s">
        <v>199</v>
      </c>
      <c r="F9522" s="225" t="s">
        <v>0</v>
      </c>
      <c r="G9522" s="226">
        <v>2.12</v>
      </c>
      <c r="H9522" s="226">
        <v>0.27</v>
      </c>
      <c r="I9522" s="226">
        <v>2.39</v>
      </c>
      <c r="J9522" s="237">
        <v>11.94</v>
      </c>
      <c r="K9522" s="237">
        <v>11.94</v>
      </c>
      <c r="L9522" s="228">
        <v>0</v>
      </c>
      <c r="M9522" s="229">
        <f t="shared" ref="M9522:M9561" si="279">K9522+L9522</f>
        <v>11.94</v>
      </c>
      <c r="N9522" s="230">
        <v>0</v>
      </c>
    </row>
    <row r="9523" spans="1:14" x14ac:dyDescent="0.2">
      <c r="A9523" s="231" t="str">
        <f t="shared" si="278"/>
        <v>SA2.510NO_thin005</v>
      </c>
      <c r="B9523" s="223" t="s">
        <v>36</v>
      </c>
      <c r="C9523" s="224">
        <v>2.5</v>
      </c>
      <c r="D9523" s="223">
        <v>10</v>
      </c>
      <c r="E9523" s="223" t="s">
        <v>199</v>
      </c>
      <c r="F9523" s="225" t="s">
        <v>1</v>
      </c>
      <c r="G9523" s="226">
        <v>9.1</v>
      </c>
      <c r="H9523" s="226">
        <v>0.52</v>
      </c>
      <c r="I9523" s="226">
        <v>9.6199999999999992</v>
      </c>
      <c r="J9523" s="237">
        <v>48.09</v>
      </c>
      <c r="K9523" s="237">
        <v>60.04</v>
      </c>
      <c r="L9523" s="228">
        <v>0</v>
      </c>
      <c r="M9523" s="229">
        <f t="shared" si="279"/>
        <v>60.04</v>
      </c>
      <c r="N9523" s="230">
        <v>0</v>
      </c>
    </row>
    <row r="9524" spans="1:14" x14ac:dyDescent="0.2">
      <c r="A9524" s="231" t="str">
        <f t="shared" si="278"/>
        <v>SA2.510NO_thin010</v>
      </c>
      <c r="B9524" s="223" t="s">
        <v>36</v>
      </c>
      <c r="C9524" s="224">
        <v>2.5</v>
      </c>
      <c r="D9524" s="223">
        <v>10</v>
      </c>
      <c r="E9524" s="223" t="s">
        <v>199</v>
      </c>
      <c r="F9524" s="225" t="s">
        <v>2</v>
      </c>
      <c r="G9524" s="226">
        <v>27.42</v>
      </c>
      <c r="H9524" s="226">
        <v>1.31</v>
      </c>
      <c r="I9524" s="226">
        <v>28.73</v>
      </c>
      <c r="J9524" s="237">
        <v>143.63999999999999</v>
      </c>
      <c r="K9524" s="237">
        <v>203.68</v>
      </c>
      <c r="L9524" s="228">
        <v>0</v>
      </c>
      <c r="M9524" s="229">
        <f t="shared" si="279"/>
        <v>203.68</v>
      </c>
      <c r="N9524" s="230">
        <v>0</v>
      </c>
    </row>
    <row r="9525" spans="1:14" x14ac:dyDescent="0.2">
      <c r="A9525" s="231" t="str">
        <f t="shared" si="278"/>
        <v>SA2.510NO_thin015</v>
      </c>
      <c r="B9525" s="223" t="s">
        <v>36</v>
      </c>
      <c r="C9525" s="224">
        <v>2.5</v>
      </c>
      <c r="D9525" s="223">
        <v>10</v>
      </c>
      <c r="E9525" s="223" t="s">
        <v>199</v>
      </c>
      <c r="F9525" s="225" t="s">
        <v>3</v>
      </c>
      <c r="G9525" s="226">
        <v>34.200000000000003</v>
      </c>
      <c r="H9525" s="226">
        <v>1.22</v>
      </c>
      <c r="I9525" s="226">
        <v>35.42</v>
      </c>
      <c r="J9525" s="237">
        <v>177.12</v>
      </c>
      <c r="K9525" s="237">
        <v>380.8</v>
      </c>
      <c r="L9525" s="228">
        <v>0</v>
      </c>
      <c r="M9525" s="229">
        <f t="shared" si="279"/>
        <v>380.8</v>
      </c>
      <c r="N9525" s="230">
        <v>0</v>
      </c>
    </row>
    <row r="9526" spans="1:14" x14ac:dyDescent="0.2">
      <c r="A9526" s="231" t="str">
        <f t="shared" si="278"/>
        <v>SA2.510NO_thin020</v>
      </c>
      <c r="B9526" s="223" t="s">
        <v>36</v>
      </c>
      <c r="C9526" s="224">
        <v>2.5</v>
      </c>
      <c r="D9526" s="223">
        <v>10</v>
      </c>
      <c r="E9526" s="223" t="s">
        <v>199</v>
      </c>
      <c r="F9526" s="225" t="s">
        <v>4</v>
      </c>
      <c r="G9526" s="226">
        <v>19.91</v>
      </c>
      <c r="H9526" s="226">
        <v>3.53</v>
      </c>
      <c r="I9526" s="226">
        <v>23.44</v>
      </c>
      <c r="J9526" s="237">
        <v>117.22</v>
      </c>
      <c r="K9526" s="237">
        <v>498.01</v>
      </c>
      <c r="L9526" s="228">
        <v>0</v>
      </c>
      <c r="M9526" s="229">
        <f t="shared" si="279"/>
        <v>498.01</v>
      </c>
      <c r="N9526" s="230">
        <v>0</v>
      </c>
    </row>
    <row r="9527" spans="1:14" x14ac:dyDescent="0.2">
      <c r="A9527" s="231" t="str">
        <f t="shared" si="278"/>
        <v>SA2.510NO_thin025</v>
      </c>
      <c r="B9527" s="223" t="s">
        <v>36</v>
      </c>
      <c r="C9527" s="224">
        <v>2.5</v>
      </c>
      <c r="D9527" s="223">
        <v>10</v>
      </c>
      <c r="E9527" s="223" t="s">
        <v>199</v>
      </c>
      <c r="F9527" s="225" t="s">
        <v>5</v>
      </c>
      <c r="G9527" s="226">
        <v>14.58</v>
      </c>
      <c r="H9527" s="226">
        <v>12.91</v>
      </c>
      <c r="I9527" s="226">
        <v>27.49</v>
      </c>
      <c r="J9527" s="237">
        <v>137.44999999999999</v>
      </c>
      <c r="K9527" s="237">
        <v>635.46</v>
      </c>
      <c r="L9527" s="228">
        <v>0</v>
      </c>
      <c r="M9527" s="229">
        <f t="shared" si="279"/>
        <v>635.46</v>
      </c>
      <c r="N9527" s="230">
        <v>0</v>
      </c>
    </row>
    <row r="9528" spans="1:14" x14ac:dyDescent="0.2">
      <c r="A9528" s="231" t="str">
        <f t="shared" si="278"/>
        <v>SA2.510NO_thin030</v>
      </c>
      <c r="B9528" s="223" t="s">
        <v>36</v>
      </c>
      <c r="C9528" s="224">
        <v>2.5</v>
      </c>
      <c r="D9528" s="223">
        <v>10</v>
      </c>
      <c r="E9528" s="223" t="s">
        <v>199</v>
      </c>
      <c r="F9528" s="225" t="s">
        <v>6</v>
      </c>
      <c r="G9528" s="226">
        <v>12.45</v>
      </c>
      <c r="H9528" s="226">
        <v>5.16</v>
      </c>
      <c r="I9528" s="226">
        <v>17.61</v>
      </c>
      <c r="J9528" s="237">
        <v>88.06</v>
      </c>
      <c r="K9528" s="237">
        <v>723.52</v>
      </c>
      <c r="L9528" s="228">
        <v>0</v>
      </c>
      <c r="M9528" s="229">
        <f t="shared" si="279"/>
        <v>723.52</v>
      </c>
      <c r="N9528" s="230">
        <v>0</v>
      </c>
    </row>
    <row r="9529" spans="1:14" x14ac:dyDescent="0.2">
      <c r="A9529" s="231" t="str">
        <f t="shared" si="278"/>
        <v>SA2.510NO_thin035</v>
      </c>
      <c r="B9529" s="223" t="s">
        <v>36</v>
      </c>
      <c r="C9529" s="224">
        <v>2.5</v>
      </c>
      <c r="D9529" s="223">
        <v>10</v>
      </c>
      <c r="E9529" s="223" t="s">
        <v>199</v>
      </c>
      <c r="F9529" s="225" t="s">
        <v>7</v>
      </c>
      <c r="G9529" s="226">
        <v>12.25</v>
      </c>
      <c r="H9529" s="226">
        <v>0.64</v>
      </c>
      <c r="I9529" s="226">
        <v>12.89</v>
      </c>
      <c r="J9529" s="237">
        <v>64.45</v>
      </c>
      <c r="K9529" s="237">
        <v>787.98</v>
      </c>
      <c r="L9529" s="228">
        <v>0</v>
      </c>
      <c r="M9529" s="229">
        <f t="shared" si="279"/>
        <v>787.98</v>
      </c>
      <c r="N9529" s="230">
        <v>0</v>
      </c>
    </row>
    <row r="9530" spans="1:14" x14ac:dyDescent="0.2">
      <c r="A9530" s="231" t="str">
        <f t="shared" si="278"/>
        <v>SA2.510NO_thin040</v>
      </c>
      <c r="B9530" s="223" t="s">
        <v>36</v>
      </c>
      <c r="C9530" s="224">
        <v>2.5</v>
      </c>
      <c r="D9530" s="223">
        <v>10</v>
      </c>
      <c r="E9530" s="223" t="s">
        <v>199</v>
      </c>
      <c r="F9530" s="225" t="s">
        <v>8</v>
      </c>
      <c r="G9530" s="226">
        <v>10.96</v>
      </c>
      <c r="H9530" s="226">
        <v>-0.88</v>
      </c>
      <c r="I9530" s="226">
        <v>10.08</v>
      </c>
      <c r="J9530" s="237">
        <v>50.39</v>
      </c>
      <c r="K9530" s="237">
        <v>838.37</v>
      </c>
      <c r="L9530" s="228">
        <v>0</v>
      </c>
      <c r="M9530" s="229">
        <f t="shared" si="279"/>
        <v>838.37</v>
      </c>
      <c r="N9530" s="230">
        <v>0</v>
      </c>
    </row>
    <row r="9531" spans="1:14" x14ac:dyDescent="0.2">
      <c r="A9531" s="231" t="str">
        <f t="shared" si="278"/>
        <v>SA2.510NO_thin045</v>
      </c>
      <c r="B9531" s="223" t="s">
        <v>36</v>
      </c>
      <c r="C9531" s="224">
        <v>2.5</v>
      </c>
      <c r="D9531" s="223">
        <v>10</v>
      </c>
      <c r="E9531" s="223" t="s">
        <v>199</v>
      </c>
      <c r="F9531" s="225" t="s">
        <v>9</v>
      </c>
      <c r="G9531" s="226">
        <v>9.69</v>
      </c>
      <c r="H9531" s="226">
        <v>-1.62</v>
      </c>
      <c r="I9531" s="226">
        <v>8.07</v>
      </c>
      <c r="J9531" s="237">
        <v>40.36</v>
      </c>
      <c r="K9531" s="237">
        <v>878.73</v>
      </c>
      <c r="L9531" s="228">
        <v>0</v>
      </c>
      <c r="M9531" s="229">
        <f t="shared" si="279"/>
        <v>878.73</v>
      </c>
      <c r="N9531" s="230">
        <v>0</v>
      </c>
    </row>
    <row r="9532" spans="1:14" x14ac:dyDescent="0.2">
      <c r="A9532" s="231" t="str">
        <f t="shared" si="278"/>
        <v>SA2.510NO_thin050</v>
      </c>
      <c r="B9532" s="223" t="s">
        <v>36</v>
      </c>
      <c r="C9532" s="224">
        <v>2.5</v>
      </c>
      <c r="D9532" s="223">
        <v>10</v>
      </c>
      <c r="E9532" s="223" t="s">
        <v>199</v>
      </c>
      <c r="F9532" s="225" t="s">
        <v>10</v>
      </c>
      <c r="G9532" s="226">
        <v>8.56</v>
      </c>
      <c r="H9532" s="226">
        <v>-1.81</v>
      </c>
      <c r="I9532" s="226">
        <v>6.74</v>
      </c>
      <c r="J9532" s="237">
        <v>33.71</v>
      </c>
      <c r="K9532" s="237">
        <v>912.45</v>
      </c>
      <c r="L9532" s="228">
        <v>0</v>
      </c>
      <c r="M9532" s="229">
        <f t="shared" si="279"/>
        <v>912.45</v>
      </c>
      <c r="N9532" s="230">
        <v>0</v>
      </c>
    </row>
    <row r="9533" spans="1:14" x14ac:dyDescent="0.2">
      <c r="A9533" s="231" t="str">
        <f t="shared" si="278"/>
        <v>SA2.510NO_thin055</v>
      </c>
      <c r="B9533" s="223" t="s">
        <v>36</v>
      </c>
      <c r="C9533" s="224">
        <v>2.5</v>
      </c>
      <c r="D9533" s="223">
        <v>10</v>
      </c>
      <c r="E9533" s="223" t="s">
        <v>199</v>
      </c>
      <c r="F9533" s="225" t="s">
        <v>11</v>
      </c>
      <c r="G9533" s="226">
        <v>7.46</v>
      </c>
      <c r="H9533" s="226">
        <v>-1.44</v>
      </c>
      <c r="I9533" s="226">
        <v>6.03</v>
      </c>
      <c r="J9533" s="237">
        <v>30.13</v>
      </c>
      <c r="K9533" s="237">
        <v>942.57</v>
      </c>
      <c r="L9533" s="228">
        <v>0</v>
      </c>
      <c r="M9533" s="229">
        <f t="shared" si="279"/>
        <v>942.57</v>
      </c>
      <c r="N9533" s="230">
        <v>0</v>
      </c>
    </row>
    <row r="9534" spans="1:14" x14ac:dyDescent="0.2">
      <c r="A9534" s="231" t="str">
        <f t="shared" si="278"/>
        <v>SA2.510NO_thin060</v>
      </c>
      <c r="B9534" s="223" t="s">
        <v>36</v>
      </c>
      <c r="C9534" s="224">
        <v>2.5</v>
      </c>
      <c r="D9534" s="223">
        <v>10</v>
      </c>
      <c r="E9534" s="223" t="s">
        <v>199</v>
      </c>
      <c r="F9534" s="225" t="s">
        <v>12</v>
      </c>
      <c r="G9534" s="226">
        <v>6.28</v>
      </c>
      <c r="H9534" s="226">
        <v>-1.66</v>
      </c>
      <c r="I9534" s="226">
        <v>4.62</v>
      </c>
      <c r="J9534" s="237">
        <v>23.1</v>
      </c>
      <c r="K9534" s="237">
        <v>965.67</v>
      </c>
      <c r="L9534" s="228">
        <v>0</v>
      </c>
      <c r="M9534" s="229">
        <f t="shared" si="279"/>
        <v>965.67</v>
      </c>
      <c r="N9534" s="230">
        <v>0</v>
      </c>
    </row>
    <row r="9535" spans="1:14" x14ac:dyDescent="0.2">
      <c r="A9535" s="231" t="str">
        <f t="shared" si="278"/>
        <v>SA2.510NO_thin065</v>
      </c>
      <c r="B9535" s="223" t="s">
        <v>36</v>
      </c>
      <c r="C9535" s="224">
        <v>2.5</v>
      </c>
      <c r="D9535" s="223">
        <v>10</v>
      </c>
      <c r="E9535" s="223" t="s">
        <v>199</v>
      </c>
      <c r="F9535" s="225" t="s">
        <v>13</v>
      </c>
      <c r="G9535" s="226">
        <v>5.6</v>
      </c>
      <c r="H9535" s="226">
        <v>-1.49</v>
      </c>
      <c r="I9535" s="226">
        <v>4.1100000000000003</v>
      </c>
      <c r="J9535" s="237">
        <v>20.54</v>
      </c>
      <c r="K9535" s="237">
        <v>986.21</v>
      </c>
      <c r="L9535" s="228">
        <v>0</v>
      </c>
      <c r="M9535" s="229">
        <f t="shared" si="279"/>
        <v>986.21</v>
      </c>
      <c r="N9535" s="230">
        <v>0</v>
      </c>
    </row>
    <row r="9536" spans="1:14" x14ac:dyDescent="0.2">
      <c r="A9536" s="231" t="str">
        <f t="shared" si="278"/>
        <v>SA2.510NO_thin070</v>
      </c>
      <c r="B9536" s="223" t="s">
        <v>36</v>
      </c>
      <c r="C9536" s="224">
        <v>2.5</v>
      </c>
      <c r="D9536" s="223">
        <v>10</v>
      </c>
      <c r="E9536" s="223" t="s">
        <v>199</v>
      </c>
      <c r="F9536" s="225" t="s">
        <v>200</v>
      </c>
      <c r="G9536" s="226">
        <v>5.0199999999999996</v>
      </c>
      <c r="H9536" s="226">
        <v>-0.81</v>
      </c>
      <c r="I9536" s="226">
        <v>4.21</v>
      </c>
      <c r="J9536" s="237">
        <v>21.03</v>
      </c>
      <c r="K9536" s="237">
        <v>1007.24</v>
      </c>
      <c r="L9536" s="228">
        <v>0</v>
      </c>
      <c r="M9536" s="229">
        <f t="shared" si="279"/>
        <v>1007.24</v>
      </c>
      <c r="N9536" s="230">
        <v>0</v>
      </c>
    </row>
    <row r="9537" spans="1:14" x14ac:dyDescent="0.2">
      <c r="A9537" s="231" t="str">
        <f t="shared" si="278"/>
        <v>SA2.510NO_thin075</v>
      </c>
      <c r="B9537" s="223" t="s">
        <v>36</v>
      </c>
      <c r="C9537" s="224">
        <v>2.5</v>
      </c>
      <c r="D9537" s="223">
        <v>10</v>
      </c>
      <c r="E9537" s="223" t="s">
        <v>199</v>
      </c>
      <c r="F9537" s="225" t="s">
        <v>201</v>
      </c>
      <c r="G9537" s="226">
        <v>4.49</v>
      </c>
      <c r="H9537" s="226">
        <v>-1.47</v>
      </c>
      <c r="I9537" s="226">
        <v>3.02</v>
      </c>
      <c r="J9537" s="237">
        <v>15.09</v>
      </c>
      <c r="K9537" s="237">
        <v>1022.34</v>
      </c>
      <c r="L9537" s="228">
        <v>0</v>
      </c>
      <c r="M9537" s="229">
        <f t="shared" si="279"/>
        <v>1022.34</v>
      </c>
      <c r="N9537" s="230">
        <v>0</v>
      </c>
    </row>
    <row r="9538" spans="1:14" x14ac:dyDescent="0.2">
      <c r="A9538" s="231" t="str">
        <f t="shared" ref="A9538:A9601" si="280">CONCATENATE(LEFT(B9538,2),TEXT(C9538,"0.0"),TEXT(D9538,"00"),E9538,TEXT(LEFT(F9538,3),"000"))</f>
        <v>SA2.510NO_thin080</v>
      </c>
      <c r="B9538" s="223" t="s">
        <v>36</v>
      </c>
      <c r="C9538" s="224">
        <v>2.5</v>
      </c>
      <c r="D9538" s="223">
        <v>10</v>
      </c>
      <c r="E9538" s="223" t="s">
        <v>199</v>
      </c>
      <c r="F9538" s="225" t="s">
        <v>202</v>
      </c>
      <c r="G9538" s="226">
        <v>3.95</v>
      </c>
      <c r="H9538" s="226">
        <v>-0.72</v>
      </c>
      <c r="I9538" s="226">
        <v>3.24</v>
      </c>
      <c r="J9538" s="237">
        <v>16.18</v>
      </c>
      <c r="K9538" s="237">
        <v>1038.52</v>
      </c>
      <c r="L9538" s="228">
        <v>0</v>
      </c>
      <c r="M9538" s="229">
        <f t="shared" si="279"/>
        <v>1038.52</v>
      </c>
      <c r="N9538" s="230">
        <v>0</v>
      </c>
    </row>
    <row r="9539" spans="1:14" x14ac:dyDescent="0.2">
      <c r="A9539" s="231" t="str">
        <f t="shared" si="280"/>
        <v>SA2.510NO_thin085</v>
      </c>
      <c r="B9539" s="223" t="s">
        <v>36</v>
      </c>
      <c r="C9539" s="224">
        <v>2.5</v>
      </c>
      <c r="D9539" s="223">
        <v>10</v>
      </c>
      <c r="E9539" s="223" t="s">
        <v>199</v>
      </c>
      <c r="F9539" s="225" t="s">
        <v>203</v>
      </c>
      <c r="G9539" s="226">
        <v>3.52</v>
      </c>
      <c r="H9539" s="226">
        <v>-0.59</v>
      </c>
      <c r="I9539" s="226">
        <v>2.93</v>
      </c>
      <c r="J9539" s="237">
        <v>14.63</v>
      </c>
      <c r="K9539" s="237">
        <v>1053.1400000000001</v>
      </c>
      <c r="L9539" s="228">
        <v>0</v>
      </c>
      <c r="M9539" s="229">
        <f t="shared" si="279"/>
        <v>1053.1400000000001</v>
      </c>
      <c r="N9539" s="230">
        <v>0</v>
      </c>
    </row>
    <row r="9540" spans="1:14" x14ac:dyDescent="0.2">
      <c r="A9540" s="231" t="str">
        <f t="shared" si="280"/>
        <v>SA2.510NO_thin090</v>
      </c>
      <c r="B9540" s="223" t="s">
        <v>36</v>
      </c>
      <c r="C9540" s="224">
        <v>2.5</v>
      </c>
      <c r="D9540" s="223">
        <v>10</v>
      </c>
      <c r="E9540" s="223" t="s">
        <v>199</v>
      </c>
      <c r="F9540" s="225" t="s">
        <v>204</v>
      </c>
      <c r="G9540" s="226">
        <v>3.07</v>
      </c>
      <c r="H9540" s="226">
        <v>-0.56999999999999995</v>
      </c>
      <c r="I9540" s="226">
        <v>2.5</v>
      </c>
      <c r="J9540" s="237">
        <v>12.51</v>
      </c>
      <c r="K9540" s="237">
        <v>1065.6500000000001</v>
      </c>
      <c r="L9540" s="228">
        <v>0</v>
      </c>
      <c r="M9540" s="229">
        <f t="shared" si="279"/>
        <v>1065.6500000000001</v>
      </c>
      <c r="N9540" s="230">
        <v>0</v>
      </c>
    </row>
    <row r="9541" spans="1:14" x14ac:dyDescent="0.2">
      <c r="A9541" s="231" t="str">
        <f t="shared" si="280"/>
        <v>SA2.510NO_thin095</v>
      </c>
      <c r="B9541" s="223" t="s">
        <v>36</v>
      </c>
      <c r="C9541" s="224">
        <v>2.5</v>
      </c>
      <c r="D9541" s="223">
        <v>10</v>
      </c>
      <c r="E9541" s="223" t="s">
        <v>199</v>
      </c>
      <c r="F9541" s="225" t="s">
        <v>205</v>
      </c>
      <c r="G9541" s="226">
        <v>2.77</v>
      </c>
      <c r="H9541" s="226">
        <v>-0.53</v>
      </c>
      <c r="I9541" s="226">
        <v>2.23</v>
      </c>
      <c r="J9541" s="237">
        <v>11.16</v>
      </c>
      <c r="K9541" s="237">
        <v>1076.82</v>
      </c>
      <c r="L9541" s="228">
        <v>0</v>
      </c>
      <c r="M9541" s="229">
        <f t="shared" si="279"/>
        <v>1076.82</v>
      </c>
      <c r="N9541" s="230">
        <v>0</v>
      </c>
    </row>
    <row r="9542" spans="1:14" x14ac:dyDescent="0.2">
      <c r="A9542" s="231" t="str">
        <f t="shared" si="280"/>
        <v>SA2.510NO_thin100</v>
      </c>
      <c r="B9542" s="223" t="s">
        <v>36</v>
      </c>
      <c r="C9542" s="224">
        <v>2.5</v>
      </c>
      <c r="D9542" s="223">
        <v>10</v>
      </c>
      <c r="E9542" s="223" t="s">
        <v>199</v>
      </c>
      <c r="F9542" s="225" t="s">
        <v>206</v>
      </c>
      <c r="G9542" s="226">
        <v>2.5099999999999998</v>
      </c>
      <c r="H9542" s="226">
        <v>-0.32</v>
      </c>
      <c r="I9542" s="226">
        <v>2.19</v>
      </c>
      <c r="J9542" s="237">
        <v>10.96</v>
      </c>
      <c r="K9542" s="237">
        <v>1087.78</v>
      </c>
      <c r="L9542" s="228">
        <v>0</v>
      </c>
      <c r="M9542" s="229">
        <f t="shared" si="279"/>
        <v>1087.78</v>
      </c>
      <c r="N9542" s="230">
        <v>0</v>
      </c>
    </row>
    <row r="9543" spans="1:14" x14ac:dyDescent="0.2">
      <c r="A9543" s="231" t="str">
        <f t="shared" si="280"/>
        <v>SA2.510NO_thin105</v>
      </c>
      <c r="B9543" s="223" t="s">
        <v>36</v>
      </c>
      <c r="C9543" s="224">
        <v>2.5</v>
      </c>
      <c r="D9543" s="223">
        <v>10</v>
      </c>
      <c r="E9543" s="223" t="s">
        <v>199</v>
      </c>
      <c r="F9543" s="225" t="s">
        <v>207</v>
      </c>
      <c r="G9543" s="226">
        <v>2.23</v>
      </c>
      <c r="H9543" s="226">
        <v>-0.3</v>
      </c>
      <c r="I9543" s="226">
        <v>1.93</v>
      </c>
      <c r="J9543" s="237">
        <v>9.65</v>
      </c>
      <c r="K9543" s="237">
        <v>1097.43</v>
      </c>
      <c r="L9543" s="228">
        <v>0</v>
      </c>
      <c r="M9543" s="229">
        <f t="shared" si="279"/>
        <v>1097.43</v>
      </c>
      <c r="N9543" s="230">
        <v>0</v>
      </c>
    </row>
    <row r="9544" spans="1:14" x14ac:dyDescent="0.2">
      <c r="A9544" s="231" t="str">
        <f t="shared" si="280"/>
        <v>SA2.510NO_thin110</v>
      </c>
      <c r="B9544" s="223" t="s">
        <v>36</v>
      </c>
      <c r="C9544" s="224">
        <v>2.5</v>
      </c>
      <c r="D9544" s="223">
        <v>10</v>
      </c>
      <c r="E9544" s="223" t="s">
        <v>199</v>
      </c>
      <c r="F9544" s="225" t="s">
        <v>208</v>
      </c>
      <c r="G9544" s="226">
        <v>1.97</v>
      </c>
      <c r="H9544" s="226">
        <v>-0.46</v>
      </c>
      <c r="I9544" s="226">
        <v>1.51</v>
      </c>
      <c r="J9544" s="237">
        <v>7.53</v>
      </c>
      <c r="K9544" s="237">
        <v>1104.96</v>
      </c>
      <c r="L9544" s="228">
        <v>0</v>
      </c>
      <c r="M9544" s="229">
        <f t="shared" si="279"/>
        <v>1104.96</v>
      </c>
      <c r="N9544" s="230">
        <v>0</v>
      </c>
    </row>
    <row r="9545" spans="1:14" x14ac:dyDescent="0.2">
      <c r="A9545" s="231" t="str">
        <f t="shared" si="280"/>
        <v>SA2.510NO_thin115</v>
      </c>
      <c r="B9545" s="223" t="s">
        <v>36</v>
      </c>
      <c r="C9545" s="224">
        <v>2.5</v>
      </c>
      <c r="D9545" s="223">
        <v>10</v>
      </c>
      <c r="E9545" s="223" t="s">
        <v>199</v>
      </c>
      <c r="F9545" s="225" t="s">
        <v>209</v>
      </c>
      <c r="G9545" s="226">
        <v>1.75</v>
      </c>
      <c r="H9545" s="226">
        <v>-0.45</v>
      </c>
      <c r="I9545" s="226">
        <v>1.31</v>
      </c>
      <c r="J9545" s="237">
        <v>6.54</v>
      </c>
      <c r="K9545" s="237">
        <v>1111.51</v>
      </c>
      <c r="L9545" s="228">
        <v>0</v>
      </c>
      <c r="M9545" s="229">
        <f t="shared" si="279"/>
        <v>1111.51</v>
      </c>
      <c r="N9545" s="230">
        <v>0</v>
      </c>
    </row>
    <row r="9546" spans="1:14" x14ac:dyDescent="0.2">
      <c r="A9546" s="231" t="str">
        <f t="shared" si="280"/>
        <v>SA2.510NO_thin120</v>
      </c>
      <c r="B9546" s="223" t="s">
        <v>36</v>
      </c>
      <c r="C9546" s="224">
        <v>2.5</v>
      </c>
      <c r="D9546" s="223">
        <v>10</v>
      </c>
      <c r="E9546" s="223" t="s">
        <v>199</v>
      </c>
      <c r="F9546" s="225" t="s">
        <v>210</v>
      </c>
      <c r="G9546" s="226">
        <v>1.55</v>
      </c>
      <c r="H9546" s="226">
        <v>-0.35</v>
      </c>
      <c r="I9546" s="226">
        <v>1.2</v>
      </c>
      <c r="J9546" s="237">
        <v>6</v>
      </c>
      <c r="K9546" s="237">
        <v>1117.51</v>
      </c>
      <c r="L9546" s="228">
        <v>0</v>
      </c>
      <c r="M9546" s="229">
        <f t="shared" si="279"/>
        <v>1117.51</v>
      </c>
      <c r="N9546" s="230">
        <v>0</v>
      </c>
    </row>
    <row r="9547" spans="1:14" x14ac:dyDescent="0.2">
      <c r="A9547" s="231" t="str">
        <f t="shared" si="280"/>
        <v>SA2.510NO_thin125</v>
      </c>
      <c r="B9547" s="223" t="s">
        <v>36</v>
      </c>
      <c r="C9547" s="224">
        <v>2.5</v>
      </c>
      <c r="D9547" s="223">
        <v>10</v>
      </c>
      <c r="E9547" s="223" t="s">
        <v>199</v>
      </c>
      <c r="F9547" s="225" t="s">
        <v>211</v>
      </c>
      <c r="G9547" s="226">
        <v>1.32</v>
      </c>
      <c r="H9547" s="226">
        <v>-0.33</v>
      </c>
      <c r="I9547" s="226">
        <v>0.99</v>
      </c>
      <c r="J9547" s="237">
        <v>4.96</v>
      </c>
      <c r="K9547" s="237">
        <v>1122.47</v>
      </c>
      <c r="L9547" s="228">
        <v>0</v>
      </c>
      <c r="M9547" s="229">
        <f t="shared" si="279"/>
        <v>1122.47</v>
      </c>
      <c r="N9547" s="230">
        <v>0</v>
      </c>
    </row>
    <row r="9548" spans="1:14" x14ac:dyDescent="0.2">
      <c r="A9548" s="231" t="str">
        <f t="shared" si="280"/>
        <v>SA2.510NO_thin130</v>
      </c>
      <c r="B9548" s="223" t="s">
        <v>36</v>
      </c>
      <c r="C9548" s="224">
        <v>2.5</v>
      </c>
      <c r="D9548" s="223">
        <v>10</v>
      </c>
      <c r="E9548" s="223" t="s">
        <v>199</v>
      </c>
      <c r="F9548" s="225" t="s">
        <v>212</v>
      </c>
      <c r="G9548" s="226">
        <v>1.18</v>
      </c>
      <c r="H9548" s="226">
        <v>-0.23</v>
      </c>
      <c r="I9548" s="226">
        <v>0.95</v>
      </c>
      <c r="J9548" s="237">
        <v>4.7699999999999996</v>
      </c>
      <c r="K9548" s="237">
        <v>1127.24</v>
      </c>
      <c r="L9548" s="228">
        <v>0</v>
      </c>
      <c r="M9548" s="229">
        <f t="shared" si="279"/>
        <v>1127.24</v>
      </c>
      <c r="N9548" s="230">
        <v>0</v>
      </c>
    </row>
    <row r="9549" spans="1:14" x14ac:dyDescent="0.2">
      <c r="A9549" s="231" t="str">
        <f t="shared" si="280"/>
        <v>SA2.510NO_thin135</v>
      </c>
      <c r="B9549" s="223" t="s">
        <v>36</v>
      </c>
      <c r="C9549" s="224">
        <v>2.5</v>
      </c>
      <c r="D9549" s="223">
        <v>10</v>
      </c>
      <c r="E9549" s="223" t="s">
        <v>199</v>
      </c>
      <c r="F9549" s="225" t="s">
        <v>213</v>
      </c>
      <c r="G9549" s="226">
        <v>1.04</v>
      </c>
      <c r="H9549" s="226">
        <v>-0.16</v>
      </c>
      <c r="I9549" s="226">
        <v>0.88</v>
      </c>
      <c r="J9549" s="237">
        <v>4.38</v>
      </c>
      <c r="K9549" s="237">
        <v>1131.6199999999999</v>
      </c>
      <c r="L9549" s="228">
        <v>0</v>
      </c>
      <c r="M9549" s="229">
        <f t="shared" si="279"/>
        <v>1131.6199999999999</v>
      </c>
      <c r="N9549" s="230">
        <v>0</v>
      </c>
    </row>
    <row r="9550" spans="1:14" x14ac:dyDescent="0.2">
      <c r="A9550" s="231" t="str">
        <f t="shared" si="280"/>
        <v>SA2.510NO_thin140</v>
      </c>
      <c r="B9550" s="223" t="s">
        <v>36</v>
      </c>
      <c r="C9550" s="224">
        <v>2.5</v>
      </c>
      <c r="D9550" s="223">
        <v>10</v>
      </c>
      <c r="E9550" s="223" t="s">
        <v>199</v>
      </c>
      <c r="F9550" s="225" t="s">
        <v>214</v>
      </c>
      <c r="G9550" s="226">
        <v>0.9</v>
      </c>
      <c r="H9550" s="226">
        <v>-0.18</v>
      </c>
      <c r="I9550" s="226">
        <v>0.72</v>
      </c>
      <c r="J9550" s="237">
        <v>3.59</v>
      </c>
      <c r="K9550" s="237">
        <v>1135.21</v>
      </c>
      <c r="L9550" s="228">
        <v>0</v>
      </c>
      <c r="M9550" s="229">
        <f t="shared" si="279"/>
        <v>1135.21</v>
      </c>
      <c r="N9550" s="230">
        <v>0</v>
      </c>
    </row>
    <row r="9551" spans="1:14" x14ac:dyDescent="0.2">
      <c r="A9551" s="231" t="str">
        <f t="shared" si="280"/>
        <v>SA2.510NO_thin145</v>
      </c>
      <c r="B9551" s="223" t="s">
        <v>36</v>
      </c>
      <c r="C9551" s="224">
        <v>2.5</v>
      </c>
      <c r="D9551" s="223">
        <v>10</v>
      </c>
      <c r="E9551" s="223" t="s">
        <v>199</v>
      </c>
      <c r="F9551" s="225" t="s">
        <v>215</v>
      </c>
      <c r="G9551" s="226">
        <v>0.8</v>
      </c>
      <c r="H9551" s="226">
        <v>-0.15</v>
      </c>
      <c r="I9551" s="226">
        <v>0.65</v>
      </c>
      <c r="J9551" s="237">
        <v>3.26</v>
      </c>
      <c r="K9551" s="237">
        <v>1138.47</v>
      </c>
      <c r="L9551" s="228">
        <v>0</v>
      </c>
      <c r="M9551" s="229">
        <f t="shared" si="279"/>
        <v>1138.47</v>
      </c>
      <c r="N9551" s="230">
        <v>0</v>
      </c>
    </row>
    <row r="9552" spans="1:14" x14ac:dyDescent="0.2">
      <c r="A9552" s="231" t="str">
        <f t="shared" si="280"/>
        <v>SA2.510NO_thin150</v>
      </c>
      <c r="B9552" s="223" t="s">
        <v>36</v>
      </c>
      <c r="C9552" s="224">
        <v>2.5</v>
      </c>
      <c r="D9552" s="223">
        <v>10</v>
      </c>
      <c r="E9552" s="223" t="s">
        <v>199</v>
      </c>
      <c r="F9552" s="225" t="s">
        <v>216</v>
      </c>
      <c r="G9552" s="226">
        <v>0.7</v>
      </c>
      <c r="H9552" s="226">
        <v>-0.18</v>
      </c>
      <c r="I9552" s="226">
        <v>0.52</v>
      </c>
      <c r="J9552" s="237">
        <v>2.61</v>
      </c>
      <c r="K9552" s="237">
        <v>1141.07</v>
      </c>
      <c r="L9552" s="228">
        <v>0</v>
      </c>
      <c r="M9552" s="229">
        <f t="shared" si="279"/>
        <v>1141.07</v>
      </c>
      <c r="N9552" s="230">
        <v>0</v>
      </c>
    </row>
    <row r="9553" spans="1:14" x14ac:dyDescent="0.2">
      <c r="A9553" s="231" t="str">
        <f t="shared" si="280"/>
        <v>SA2.510NO_thin155</v>
      </c>
      <c r="B9553" s="223" t="s">
        <v>36</v>
      </c>
      <c r="C9553" s="224">
        <v>2.5</v>
      </c>
      <c r="D9553" s="223">
        <v>10</v>
      </c>
      <c r="E9553" s="223" t="s">
        <v>199</v>
      </c>
      <c r="F9553" s="225" t="s">
        <v>217</v>
      </c>
      <c r="G9553" s="226">
        <v>0.61</v>
      </c>
      <c r="H9553" s="226">
        <v>-0.13</v>
      </c>
      <c r="I9553" s="226">
        <v>0.48</v>
      </c>
      <c r="J9553" s="237">
        <v>2.39</v>
      </c>
      <c r="K9553" s="237">
        <v>1143.47</v>
      </c>
      <c r="L9553" s="228">
        <v>0</v>
      </c>
      <c r="M9553" s="229">
        <f t="shared" si="279"/>
        <v>1143.47</v>
      </c>
      <c r="N9553" s="230">
        <v>0</v>
      </c>
    </row>
    <row r="9554" spans="1:14" x14ac:dyDescent="0.2">
      <c r="A9554" s="231" t="str">
        <f t="shared" si="280"/>
        <v>SA2.510NO_thin160</v>
      </c>
      <c r="B9554" s="223" t="s">
        <v>36</v>
      </c>
      <c r="C9554" s="224">
        <v>2.5</v>
      </c>
      <c r="D9554" s="223">
        <v>10</v>
      </c>
      <c r="E9554" s="223" t="s">
        <v>199</v>
      </c>
      <c r="F9554" s="225" t="s">
        <v>218</v>
      </c>
      <c r="G9554" s="226">
        <v>0.57999999999999996</v>
      </c>
      <c r="H9554" s="226">
        <v>-0.11</v>
      </c>
      <c r="I9554" s="226">
        <v>0.47</v>
      </c>
      <c r="J9554" s="237">
        <v>2.37</v>
      </c>
      <c r="K9554" s="237">
        <v>1145.8399999999999</v>
      </c>
      <c r="L9554" s="228">
        <v>0</v>
      </c>
      <c r="M9554" s="229">
        <f t="shared" si="279"/>
        <v>1145.8399999999999</v>
      </c>
      <c r="N9554" s="230">
        <v>0</v>
      </c>
    </row>
    <row r="9555" spans="1:14" x14ac:dyDescent="0.2">
      <c r="A9555" s="231" t="str">
        <f t="shared" si="280"/>
        <v>SA2.510NO_thin165</v>
      </c>
      <c r="B9555" s="223" t="s">
        <v>36</v>
      </c>
      <c r="C9555" s="224">
        <v>2.5</v>
      </c>
      <c r="D9555" s="223">
        <v>10</v>
      </c>
      <c r="E9555" s="223" t="s">
        <v>199</v>
      </c>
      <c r="F9555" s="225" t="s">
        <v>219</v>
      </c>
      <c r="G9555" s="226">
        <v>0.53</v>
      </c>
      <c r="H9555" s="226">
        <v>-0.09</v>
      </c>
      <c r="I9555" s="226">
        <v>0.44</v>
      </c>
      <c r="J9555" s="237">
        <v>2.1800000000000002</v>
      </c>
      <c r="K9555" s="237">
        <v>1148.01</v>
      </c>
      <c r="L9555" s="228">
        <v>0</v>
      </c>
      <c r="M9555" s="229">
        <f t="shared" si="279"/>
        <v>1148.01</v>
      </c>
      <c r="N9555" s="230">
        <v>0</v>
      </c>
    </row>
    <row r="9556" spans="1:14" x14ac:dyDescent="0.2">
      <c r="A9556" s="231" t="str">
        <f t="shared" si="280"/>
        <v>SA2.510NO_thin170</v>
      </c>
      <c r="B9556" s="223" t="s">
        <v>36</v>
      </c>
      <c r="C9556" s="224">
        <v>2.5</v>
      </c>
      <c r="D9556" s="223">
        <v>10</v>
      </c>
      <c r="E9556" s="223" t="s">
        <v>199</v>
      </c>
      <c r="F9556" s="225" t="s">
        <v>220</v>
      </c>
      <c r="G9556" s="226">
        <v>0.49</v>
      </c>
      <c r="H9556" s="226">
        <v>-0.08</v>
      </c>
      <c r="I9556" s="226">
        <v>0.41</v>
      </c>
      <c r="J9556" s="237">
        <v>2.0299999999999998</v>
      </c>
      <c r="K9556" s="237">
        <v>1150.04</v>
      </c>
      <c r="L9556" s="228">
        <v>0</v>
      </c>
      <c r="M9556" s="229">
        <f t="shared" si="279"/>
        <v>1150.04</v>
      </c>
      <c r="N9556" s="230">
        <v>0</v>
      </c>
    </row>
    <row r="9557" spans="1:14" x14ac:dyDescent="0.2">
      <c r="A9557" s="231" t="str">
        <f t="shared" si="280"/>
        <v>SA2.510NO_thin175</v>
      </c>
      <c r="B9557" s="223" t="s">
        <v>36</v>
      </c>
      <c r="C9557" s="224">
        <v>2.5</v>
      </c>
      <c r="D9557" s="223">
        <v>10</v>
      </c>
      <c r="E9557" s="223" t="s">
        <v>199</v>
      </c>
      <c r="F9557" s="225" t="s">
        <v>221</v>
      </c>
      <c r="G9557" s="226">
        <v>0.4</v>
      </c>
      <c r="H9557" s="226">
        <v>-7.0000000000000007E-2</v>
      </c>
      <c r="I9557" s="226">
        <v>0.33</v>
      </c>
      <c r="J9557" s="237">
        <v>1.67</v>
      </c>
      <c r="K9557" s="237">
        <v>1151.71</v>
      </c>
      <c r="L9557" s="228">
        <v>0</v>
      </c>
      <c r="M9557" s="229">
        <f t="shared" si="279"/>
        <v>1151.71</v>
      </c>
      <c r="N9557" s="230">
        <v>0</v>
      </c>
    </row>
    <row r="9558" spans="1:14" x14ac:dyDescent="0.2">
      <c r="A9558" s="231" t="str">
        <f t="shared" si="280"/>
        <v>SA2.510NO_thin180</v>
      </c>
      <c r="B9558" s="223" t="s">
        <v>36</v>
      </c>
      <c r="C9558" s="224">
        <v>2.5</v>
      </c>
      <c r="D9558" s="223">
        <v>10</v>
      </c>
      <c r="E9558" s="223" t="s">
        <v>199</v>
      </c>
      <c r="F9558" s="225" t="s">
        <v>222</v>
      </c>
      <c r="G9558" s="226">
        <v>0.31</v>
      </c>
      <c r="H9558" s="226">
        <v>-0.06</v>
      </c>
      <c r="I9558" s="226">
        <v>0.24</v>
      </c>
      <c r="J9558" s="237">
        <v>1.22</v>
      </c>
      <c r="K9558" s="237">
        <v>1152.93</v>
      </c>
      <c r="L9558" s="228">
        <v>0</v>
      </c>
      <c r="M9558" s="229">
        <f t="shared" si="279"/>
        <v>1152.93</v>
      </c>
      <c r="N9558" s="230">
        <v>0</v>
      </c>
    </row>
    <row r="9559" spans="1:14" x14ac:dyDescent="0.2">
      <c r="A9559" s="231" t="str">
        <f t="shared" si="280"/>
        <v>SA2.510NO_thin185</v>
      </c>
      <c r="B9559" s="223" t="s">
        <v>36</v>
      </c>
      <c r="C9559" s="224">
        <v>2.5</v>
      </c>
      <c r="D9559" s="223">
        <v>10</v>
      </c>
      <c r="E9559" s="223" t="s">
        <v>199</v>
      </c>
      <c r="F9559" s="225" t="s">
        <v>223</v>
      </c>
      <c r="G9559" s="226">
        <v>0.31</v>
      </c>
      <c r="H9559" s="226">
        <v>-0.06</v>
      </c>
      <c r="I9559" s="226">
        <v>0.26</v>
      </c>
      <c r="J9559" s="237">
        <v>1.28</v>
      </c>
      <c r="K9559" s="237">
        <v>1154.22</v>
      </c>
      <c r="L9559" s="228">
        <v>0</v>
      </c>
      <c r="M9559" s="229">
        <f t="shared" si="279"/>
        <v>1154.22</v>
      </c>
      <c r="N9559" s="230">
        <v>0</v>
      </c>
    </row>
    <row r="9560" spans="1:14" x14ac:dyDescent="0.2">
      <c r="A9560" s="231" t="str">
        <f t="shared" si="280"/>
        <v>SA2.510NO_thin190</v>
      </c>
      <c r="B9560" s="223" t="s">
        <v>36</v>
      </c>
      <c r="C9560" s="224">
        <v>2.5</v>
      </c>
      <c r="D9560" s="223">
        <v>10</v>
      </c>
      <c r="E9560" s="223" t="s">
        <v>199</v>
      </c>
      <c r="F9560" s="225" t="s">
        <v>224</v>
      </c>
      <c r="G9560" s="226">
        <v>0.26</v>
      </c>
      <c r="H9560" s="226">
        <v>-0.05</v>
      </c>
      <c r="I9560" s="226">
        <v>0.21</v>
      </c>
      <c r="J9560" s="237">
        <v>1.04</v>
      </c>
      <c r="K9560" s="237">
        <v>1155.25</v>
      </c>
      <c r="L9560" s="228">
        <v>0</v>
      </c>
      <c r="M9560" s="229">
        <f t="shared" si="279"/>
        <v>1155.25</v>
      </c>
      <c r="N9560" s="230">
        <v>0</v>
      </c>
    </row>
    <row r="9561" spans="1:14" x14ac:dyDescent="0.2">
      <c r="A9561" s="231" t="str">
        <f t="shared" si="280"/>
        <v>SA2.510NO_thin195</v>
      </c>
      <c r="B9561" s="223" t="s">
        <v>36</v>
      </c>
      <c r="C9561" s="224">
        <v>2.5</v>
      </c>
      <c r="D9561" s="223">
        <v>10</v>
      </c>
      <c r="E9561" s="223" t="s">
        <v>199</v>
      </c>
      <c r="F9561" s="225" t="s">
        <v>225</v>
      </c>
      <c r="G9561" s="226">
        <v>0.22</v>
      </c>
      <c r="H9561" s="226">
        <v>-0.04</v>
      </c>
      <c r="I9561" s="226">
        <v>0.18</v>
      </c>
      <c r="J9561" s="237">
        <v>0.9</v>
      </c>
      <c r="K9561" s="237">
        <v>1156.1600000000001</v>
      </c>
      <c r="L9561" s="228">
        <v>0</v>
      </c>
      <c r="M9561" s="229">
        <f t="shared" si="279"/>
        <v>1156.1600000000001</v>
      </c>
      <c r="N9561" s="230">
        <v>0</v>
      </c>
    </row>
    <row r="9562" spans="1:14" x14ac:dyDescent="0.2">
      <c r="A9562" s="231" t="str">
        <f t="shared" si="280"/>
        <v>SA2.510Thinned000</v>
      </c>
      <c r="B9562" s="223" t="s">
        <v>36</v>
      </c>
      <c r="C9562" s="224">
        <v>2.5</v>
      </c>
      <c r="D9562" s="223">
        <v>10</v>
      </c>
      <c r="E9562" s="223" t="s">
        <v>172</v>
      </c>
      <c r="F9562" s="225" t="s">
        <v>0</v>
      </c>
      <c r="M9562" s="229">
        <v>11.94</v>
      </c>
    </row>
    <row r="9563" spans="1:14" x14ac:dyDescent="0.2">
      <c r="A9563" s="231" t="str">
        <f t="shared" si="280"/>
        <v>SA2.510Thinned005</v>
      </c>
      <c r="B9563" s="223" t="s">
        <v>36</v>
      </c>
      <c r="C9563" s="224">
        <v>2.5</v>
      </c>
      <c r="D9563" s="223">
        <v>10</v>
      </c>
      <c r="E9563" s="223" t="s">
        <v>172</v>
      </c>
      <c r="F9563" s="225" t="s">
        <v>1</v>
      </c>
      <c r="M9563" s="229">
        <v>60.04</v>
      </c>
    </row>
    <row r="9564" spans="1:14" x14ac:dyDescent="0.2">
      <c r="A9564" s="231" t="str">
        <f t="shared" si="280"/>
        <v>SA2.510Thinned010</v>
      </c>
      <c r="B9564" s="223" t="s">
        <v>36</v>
      </c>
      <c r="C9564" s="224">
        <v>2.5</v>
      </c>
      <c r="D9564" s="223">
        <v>10</v>
      </c>
      <c r="E9564" s="223" t="s">
        <v>172</v>
      </c>
      <c r="F9564" s="225" t="s">
        <v>2</v>
      </c>
      <c r="M9564" s="229">
        <v>196.51629023324514</v>
      </c>
    </row>
    <row r="9565" spans="1:14" x14ac:dyDescent="0.2">
      <c r="A9565" s="231" t="str">
        <f t="shared" si="280"/>
        <v>SA2.510Thinned015</v>
      </c>
      <c r="B9565" s="223" t="s">
        <v>36</v>
      </c>
      <c r="C9565" s="224">
        <v>2.5</v>
      </c>
      <c r="D9565" s="223">
        <v>10</v>
      </c>
      <c r="E9565" s="223" t="s">
        <v>172</v>
      </c>
      <c r="F9565" s="225" t="s">
        <v>3</v>
      </c>
      <c r="M9565" s="229">
        <v>289.9905129520962</v>
      </c>
    </row>
    <row r="9566" spans="1:14" x14ac:dyDescent="0.2">
      <c r="A9566" s="231" t="str">
        <f t="shared" si="280"/>
        <v>SA2.510Thinned020</v>
      </c>
      <c r="B9566" s="223" t="s">
        <v>36</v>
      </c>
      <c r="C9566" s="224">
        <v>2.5</v>
      </c>
      <c r="D9566" s="223">
        <v>10</v>
      </c>
      <c r="E9566" s="223" t="s">
        <v>172</v>
      </c>
      <c r="F9566" s="225" t="s">
        <v>4</v>
      </c>
      <c r="M9566" s="229">
        <v>347.53398658098661</v>
      </c>
    </row>
    <row r="9567" spans="1:14" x14ac:dyDescent="0.2">
      <c r="A9567" s="231" t="str">
        <f t="shared" si="280"/>
        <v>SA2.510Thinned025</v>
      </c>
      <c r="B9567" s="223" t="s">
        <v>36</v>
      </c>
      <c r="C9567" s="224">
        <v>2.5</v>
      </c>
      <c r="D9567" s="223">
        <v>10</v>
      </c>
      <c r="E9567" s="223" t="s">
        <v>172</v>
      </c>
      <c r="F9567" s="225" t="s">
        <v>5</v>
      </c>
      <c r="M9567" s="229">
        <v>423.30336409309967</v>
      </c>
    </row>
    <row r="9568" spans="1:14" x14ac:dyDescent="0.2">
      <c r="A9568" s="231" t="str">
        <f t="shared" si="280"/>
        <v>SA2.510Thinned030</v>
      </c>
      <c r="B9568" s="223" t="s">
        <v>36</v>
      </c>
      <c r="C9568" s="224">
        <v>2.5</v>
      </c>
      <c r="D9568" s="223">
        <v>10</v>
      </c>
      <c r="E9568" s="223" t="s">
        <v>172</v>
      </c>
      <c r="F9568" s="225" t="s">
        <v>6</v>
      </c>
      <c r="M9568" s="229">
        <v>477.77492784148524</v>
      </c>
    </row>
    <row r="9569" spans="1:13" x14ac:dyDescent="0.2">
      <c r="A9569" s="231" t="str">
        <f t="shared" si="280"/>
        <v>SA2.510Thinned035</v>
      </c>
      <c r="B9569" s="223" t="s">
        <v>36</v>
      </c>
      <c r="C9569" s="224">
        <v>2.5</v>
      </c>
      <c r="D9569" s="223">
        <v>10</v>
      </c>
      <c r="E9569" s="223" t="s">
        <v>172</v>
      </c>
      <c r="F9569" s="225" t="s">
        <v>7</v>
      </c>
      <c r="M9569" s="229">
        <v>528.90764001790376</v>
      </c>
    </row>
    <row r="9570" spans="1:13" x14ac:dyDescent="0.2">
      <c r="A9570" s="231" t="str">
        <f t="shared" si="280"/>
        <v>SA2.510Thinned040</v>
      </c>
      <c r="B9570" s="223" t="s">
        <v>36</v>
      </c>
      <c r="C9570" s="224">
        <v>2.5</v>
      </c>
      <c r="D9570" s="223">
        <v>10</v>
      </c>
      <c r="E9570" s="223" t="s">
        <v>172</v>
      </c>
      <c r="F9570" s="225" t="s">
        <v>8</v>
      </c>
      <c r="M9570" s="229">
        <v>565.20552637585422</v>
      </c>
    </row>
    <row r="9571" spans="1:13" x14ac:dyDescent="0.2">
      <c r="A9571" s="231" t="str">
        <f t="shared" si="280"/>
        <v>SA2.510Thinned045</v>
      </c>
      <c r="B9571" s="223" t="s">
        <v>36</v>
      </c>
      <c r="C9571" s="224">
        <v>2.5</v>
      </c>
      <c r="D9571" s="223">
        <v>10</v>
      </c>
      <c r="E9571" s="223" t="s">
        <v>172</v>
      </c>
      <c r="F9571" s="225" t="s">
        <v>9</v>
      </c>
      <c r="M9571" s="229">
        <v>581.25059368198572</v>
      </c>
    </row>
    <row r="9572" spans="1:13" x14ac:dyDescent="0.2">
      <c r="A9572" s="231" t="str">
        <f t="shared" si="280"/>
        <v>SA2.510Thinned050</v>
      </c>
      <c r="B9572" s="223" t="s">
        <v>36</v>
      </c>
      <c r="C9572" s="224">
        <v>2.5</v>
      </c>
      <c r="D9572" s="223">
        <v>10</v>
      </c>
      <c r="E9572" s="223" t="s">
        <v>172</v>
      </c>
      <c r="F9572" s="225" t="s">
        <v>10</v>
      </c>
      <c r="M9572" s="229">
        <v>600.03121928874839</v>
      </c>
    </row>
    <row r="9573" spans="1:13" x14ac:dyDescent="0.2">
      <c r="A9573" s="231" t="str">
        <f t="shared" si="280"/>
        <v>SA2.510Thinned055</v>
      </c>
      <c r="B9573" s="223" t="s">
        <v>36</v>
      </c>
      <c r="C9573" s="224">
        <v>2.5</v>
      </c>
      <c r="D9573" s="223">
        <v>10</v>
      </c>
      <c r="E9573" s="223" t="s">
        <v>172</v>
      </c>
      <c r="F9573" s="225" t="s">
        <v>11</v>
      </c>
      <c r="M9573" s="229">
        <v>606.92677252878138</v>
      </c>
    </row>
    <row r="9574" spans="1:13" x14ac:dyDescent="0.2">
      <c r="A9574" s="231" t="str">
        <f t="shared" si="280"/>
        <v>SA2.510Thinned060</v>
      </c>
      <c r="B9574" s="223" t="s">
        <v>36</v>
      </c>
      <c r="C9574" s="224">
        <v>2.5</v>
      </c>
      <c r="D9574" s="223">
        <v>10</v>
      </c>
      <c r="E9574" s="223" t="s">
        <v>172</v>
      </c>
      <c r="F9574" s="225" t="s">
        <v>12</v>
      </c>
      <c r="M9574" s="229">
        <v>615.13321639586411</v>
      </c>
    </row>
    <row r="9575" spans="1:13" x14ac:dyDescent="0.2">
      <c r="A9575" s="231" t="str">
        <f t="shared" si="280"/>
        <v>SA2.510Thinned065</v>
      </c>
      <c r="B9575" s="223" t="s">
        <v>36</v>
      </c>
      <c r="C9575" s="224">
        <v>2.5</v>
      </c>
      <c r="D9575" s="223">
        <v>10</v>
      </c>
      <c r="E9575" s="223" t="s">
        <v>172</v>
      </c>
      <c r="F9575" s="225" t="s">
        <v>13</v>
      </c>
      <c r="M9575" s="229">
        <v>621.54569750811663</v>
      </c>
    </row>
    <row r="9576" spans="1:13" x14ac:dyDescent="0.2">
      <c r="A9576" s="231" t="str">
        <f t="shared" si="280"/>
        <v>SA2.510Thinned070</v>
      </c>
      <c r="B9576" s="223" t="s">
        <v>36</v>
      </c>
      <c r="C9576" s="224">
        <v>2.5</v>
      </c>
      <c r="D9576" s="223">
        <v>10</v>
      </c>
      <c r="E9576" s="223" t="s">
        <v>172</v>
      </c>
      <c r="F9576" s="225" t="s">
        <v>200</v>
      </c>
      <c r="M9576" s="229">
        <v>623.20411105286507</v>
      </c>
    </row>
    <row r="9577" spans="1:13" x14ac:dyDescent="0.2">
      <c r="A9577" s="231" t="str">
        <f t="shared" si="280"/>
        <v>SA2.510Thinned075</v>
      </c>
      <c r="B9577" s="223" t="s">
        <v>36</v>
      </c>
      <c r="C9577" s="224">
        <v>2.5</v>
      </c>
      <c r="D9577" s="223">
        <v>10</v>
      </c>
      <c r="E9577" s="223" t="s">
        <v>172</v>
      </c>
      <c r="F9577" s="225" t="s">
        <v>201</v>
      </c>
      <c r="M9577" s="229">
        <v>623.20411105286507</v>
      </c>
    </row>
    <row r="9578" spans="1:13" x14ac:dyDescent="0.2">
      <c r="A9578" s="231" t="str">
        <f t="shared" si="280"/>
        <v>SA2.510Thinned080</v>
      </c>
      <c r="B9578" s="223" t="s">
        <v>36</v>
      </c>
      <c r="C9578" s="224">
        <v>2.5</v>
      </c>
      <c r="D9578" s="223">
        <v>10</v>
      </c>
      <c r="E9578" s="223" t="s">
        <v>172</v>
      </c>
      <c r="F9578" s="225" t="s">
        <v>202</v>
      </c>
      <c r="M9578" s="229">
        <v>623.20411105286507</v>
      </c>
    </row>
    <row r="9579" spans="1:13" x14ac:dyDescent="0.2">
      <c r="A9579" s="231" t="str">
        <f t="shared" si="280"/>
        <v>SA2.510Thinned085</v>
      </c>
      <c r="B9579" s="223" t="s">
        <v>36</v>
      </c>
      <c r="C9579" s="224">
        <v>2.5</v>
      </c>
      <c r="D9579" s="223">
        <v>10</v>
      </c>
      <c r="E9579" s="223" t="s">
        <v>172</v>
      </c>
      <c r="F9579" s="225" t="s">
        <v>203</v>
      </c>
      <c r="M9579" s="229">
        <v>623.20411105286507</v>
      </c>
    </row>
    <row r="9580" spans="1:13" x14ac:dyDescent="0.2">
      <c r="A9580" s="231" t="str">
        <f t="shared" si="280"/>
        <v>SA2.510Thinned090</v>
      </c>
      <c r="B9580" s="223" t="s">
        <v>36</v>
      </c>
      <c r="C9580" s="224">
        <v>2.5</v>
      </c>
      <c r="D9580" s="223">
        <v>10</v>
      </c>
      <c r="E9580" s="223" t="s">
        <v>172</v>
      </c>
      <c r="F9580" s="225" t="s">
        <v>204</v>
      </c>
      <c r="M9580" s="229">
        <v>623.20411105286507</v>
      </c>
    </row>
    <row r="9581" spans="1:13" x14ac:dyDescent="0.2">
      <c r="A9581" s="231" t="str">
        <f t="shared" si="280"/>
        <v>SA2.510Thinned095</v>
      </c>
      <c r="B9581" s="223" t="s">
        <v>36</v>
      </c>
      <c r="C9581" s="224">
        <v>2.5</v>
      </c>
      <c r="D9581" s="223">
        <v>10</v>
      </c>
      <c r="E9581" s="223" t="s">
        <v>172</v>
      </c>
      <c r="F9581" s="225" t="s">
        <v>205</v>
      </c>
      <c r="M9581" s="229">
        <v>623.20411105286507</v>
      </c>
    </row>
    <row r="9582" spans="1:13" x14ac:dyDescent="0.2">
      <c r="A9582" s="231" t="str">
        <f t="shared" si="280"/>
        <v>SA2.510Thinned100</v>
      </c>
      <c r="B9582" s="223" t="s">
        <v>36</v>
      </c>
      <c r="C9582" s="224">
        <v>2.5</v>
      </c>
      <c r="D9582" s="223">
        <v>10</v>
      </c>
      <c r="E9582" s="223" t="s">
        <v>172</v>
      </c>
      <c r="F9582" s="225" t="s">
        <v>206</v>
      </c>
      <c r="M9582" s="229">
        <v>623.20411105286507</v>
      </c>
    </row>
    <row r="9583" spans="1:13" x14ac:dyDescent="0.2">
      <c r="A9583" s="231" t="str">
        <f t="shared" si="280"/>
        <v>SA2.510Thinned105</v>
      </c>
      <c r="B9583" s="223" t="s">
        <v>36</v>
      </c>
      <c r="C9583" s="224">
        <v>2.5</v>
      </c>
      <c r="D9583" s="223">
        <v>10</v>
      </c>
      <c r="E9583" s="223" t="s">
        <v>172</v>
      </c>
      <c r="F9583" s="225" t="s">
        <v>207</v>
      </c>
      <c r="M9583" s="229">
        <v>623.20411105286507</v>
      </c>
    </row>
    <row r="9584" spans="1:13" x14ac:dyDescent="0.2">
      <c r="A9584" s="231" t="str">
        <f t="shared" si="280"/>
        <v>SA2.510Thinned110</v>
      </c>
      <c r="B9584" s="223" t="s">
        <v>36</v>
      </c>
      <c r="C9584" s="224">
        <v>2.5</v>
      </c>
      <c r="D9584" s="223">
        <v>10</v>
      </c>
      <c r="E9584" s="223" t="s">
        <v>172</v>
      </c>
      <c r="F9584" s="225" t="s">
        <v>208</v>
      </c>
      <c r="M9584" s="229">
        <v>623.20411105286507</v>
      </c>
    </row>
    <row r="9585" spans="1:13" x14ac:dyDescent="0.2">
      <c r="A9585" s="231" t="str">
        <f t="shared" si="280"/>
        <v>SA2.510Thinned115</v>
      </c>
      <c r="B9585" s="223" t="s">
        <v>36</v>
      </c>
      <c r="C9585" s="224">
        <v>2.5</v>
      </c>
      <c r="D9585" s="223">
        <v>10</v>
      </c>
      <c r="E9585" s="223" t="s">
        <v>172</v>
      </c>
      <c r="F9585" s="225" t="s">
        <v>209</v>
      </c>
      <c r="M9585" s="229">
        <v>623.20411105286507</v>
      </c>
    </row>
    <row r="9586" spans="1:13" x14ac:dyDescent="0.2">
      <c r="A9586" s="231" t="str">
        <f t="shared" si="280"/>
        <v>SA2.510Thinned120</v>
      </c>
      <c r="B9586" s="223" t="s">
        <v>36</v>
      </c>
      <c r="C9586" s="224">
        <v>2.5</v>
      </c>
      <c r="D9586" s="223">
        <v>10</v>
      </c>
      <c r="E9586" s="223" t="s">
        <v>172</v>
      </c>
      <c r="F9586" s="225" t="s">
        <v>210</v>
      </c>
      <c r="M9586" s="229">
        <v>623.20411105286507</v>
      </c>
    </row>
    <row r="9587" spans="1:13" x14ac:dyDescent="0.2">
      <c r="A9587" s="231" t="str">
        <f t="shared" si="280"/>
        <v>SA2.510Thinned125</v>
      </c>
      <c r="B9587" s="223" t="s">
        <v>36</v>
      </c>
      <c r="C9587" s="224">
        <v>2.5</v>
      </c>
      <c r="D9587" s="223">
        <v>10</v>
      </c>
      <c r="E9587" s="223" t="s">
        <v>172</v>
      </c>
      <c r="F9587" s="225" t="s">
        <v>211</v>
      </c>
      <c r="M9587" s="229">
        <v>623.20411105286507</v>
      </c>
    </row>
    <row r="9588" spans="1:13" x14ac:dyDescent="0.2">
      <c r="A9588" s="231" t="str">
        <f t="shared" si="280"/>
        <v>SA2.510Thinned130</v>
      </c>
      <c r="B9588" s="223" t="s">
        <v>36</v>
      </c>
      <c r="C9588" s="224">
        <v>2.5</v>
      </c>
      <c r="D9588" s="223">
        <v>10</v>
      </c>
      <c r="E9588" s="223" t="s">
        <v>172</v>
      </c>
      <c r="F9588" s="225" t="s">
        <v>212</v>
      </c>
      <c r="M9588" s="229">
        <v>623.20411105286507</v>
      </c>
    </row>
    <row r="9589" spans="1:13" x14ac:dyDescent="0.2">
      <c r="A9589" s="231" t="str">
        <f t="shared" si="280"/>
        <v>SA2.510Thinned135</v>
      </c>
      <c r="B9589" s="223" t="s">
        <v>36</v>
      </c>
      <c r="C9589" s="224">
        <v>2.5</v>
      </c>
      <c r="D9589" s="223">
        <v>10</v>
      </c>
      <c r="E9589" s="223" t="s">
        <v>172</v>
      </c>
      <c r="F9589" s="225" t="s">
        <v>213</v>
      </c>
      <c r="M9589" s="229">
        <v>623.20411105286507</v>
      </c>
    </row>
    <row r="9590" spans="1:13" x14ac:dyDescent="0.2">
      <c r="A9590" s="231" t="str">
        <f t="shared" si="280"/>
        <v>SA2.510Thinned140</v>
      </c>
      <c r="B9590" s="223" t="s">
        <v>36</v>
      </c>
      <c r="C9590" s="224">
        <v>2.5</v>
      </c>
      <c r="D9590" s="223">
        <v>10</v>
      </c>
      <c r="E9590" s="223" t="s">
        <v>172</v>
      </c>
      <c r="F9590" s="225" t="s">
        <v>214</v>
      </c>
      <c r="M9590" s="229">
        <v>623.20411105286507</v>
      </c>
    </row>
    <row r="9591" spans="1:13" x14ac:dyDescent="0.2">
      <c r="A9591" s="231" t="str">
        <f t="shared" si="280"/>
        <v>SA2.510Thinned145</v>
      </c>
      <c r="B9591" s="223" t="s">
        <v>36</v>
      </c>
      <c r="C9591" s="224">
        <v>2.5</v>
      </c>
      <c r="D9591" s="223">
        <v>10</v>
      </c>
      <c r="E9591" s="223" t="s">
        <v>172</v>
      </c>
      <c r="F9591" s="225" t="s">
        <v>215</v>
      </c>
      <c r="M9591" s="229">
        <v>623.20411105286507</v>
      </c>
    </row>
    <row r="9592" spans="1:13" x14ac:dyDescent="0.2">
      <c r="A9592" s="231" t="str">
        <f t="shared" si="280"/>
        <v>SA2.510Thinned150</v>
      </c>
      <c r="B9592" s="223" t="s">
        <v>36</v>
      </c>
      <c r="C9592" s="224">
        <v>2.5</v>
      </c>
      <c r="D9592" s="223">
        <v>10</v>
      </c>
      <c r="E9592" s="223" t="s">
        <v>172</v>
      </c>
      <c r="F9592" s="225" t="s">
        <v>216</v>
      </c>
      <c r="M9592" s="229">
        <v>623.20411105286507</v>
      </c>
    </row>
    <row r="9593" spans="1:13" x14ac:dyDescent="0.2">
      <c r="A9593" s="231" t="str">
        <f t="shared" si="280"/>
        <v>SA2.510Thinned155</v>
      </c>
      <c r="B9593" s="223" t="s">
        <v>36</v>
      </c>
      <c r="C9593" s="224">
        <v>2.5</v>
      </c>
      <c r="D9593" s="223">
        <v>10</v>
      </c>
      <c r="E9593" s="223" t="s">
        <v>172</v>
      </c>
      <c r="F9593" s="225" t="s">
        <v>217</v>
      </c>
      <c r="M9593" s="229">
        <v>623.20411105286507</v>
      </c>
    </row>
    <row r="9594" spans="1:13" x14ac:dyDescent="0.2">
      <c r="A9594" s="231" t="str">
        <f t="shared" si="280"/>
        <v>SA2.510Thinned160</v>
      </c>
      <c r="B9594" s="223" t="s">
        <v>36</v>
      </c>
      <c r="C9594" s="224">
        <v>2.5</v>
      </c>
      <c r="D9594" s="223">
        <v>10</v>
      </c>
      <c r="E9594" s="223" t="s">
        <v>172</v>
      </c>
      <c r="F9594" s="225" t="s">
        <v>218</v>
      </c>
      <c r="M9594" s="229">
        <v>623.20411105286507</v>
      </c>
    </row>
    <row r="9595" spans="1:13" x14ac:dyDescent="0.2">
      <c r="A9595" s="231" t="str">
        <f t="shared" si="280"/>
        <v>SA2.510Thinned165</v>
      </c>
      <c r="B9595" s="223" t="s">
        <v>36</v>
      </c>
      <c r="C9595" s="224">
        <v>2.5</v>
      </c>
      <c r="D9595" s="223">
        <v>10</v>
      </c>
      <c r="E9595" s="223" t="s">
        <v>172</v>
      </c>
      <c r="F9595" s="225" t="s">
        <v>219</v>
      </c>
      <c r="M9595" s="229">
        <v>623.20411105286507</v>
      </c>
    </row>
    <row r="9596" spans="1:13" x14ac:dyDescent="0.2">
      <c r="A9596" s="231" t="str">
        <f t="shared" si="280"/>
        <v>SA2.510Thinned170</v>
      </c>
      <c r="B9596" s="223" t="s">
        <v>36</v>
      </c>
      <c r="C9596" s="224">
        <v>2.5</v>
      </c>
      <c r="D9596" s="223">
        <v>10</v>
      </c>
      <c r="E9596" s="223" t="s">
        <v>172</v>
      </c>
      <c r="F9596" s="225" t="s">
        <v>220</v>
      </c>
      <c r="M9596" s="229">
        <v>623.20411105286507</v>
      </c>
    </row>
    <row r="9597" spans="1:13" x14ac:dyDescent="0.2">
      <c r="A9597" s="231" t="str">
        <f t="shared" si="280"/>
        <v>SA2.510Thinned175</v>
      </c>
      <c r="B9597" s="223" t="s">
        <v>36</v>
      </c>
      <c r="C9597" s="224">
        <v>2.5</v>
      </c>
      <c r="D9597" s="223">
        <v>10</v>
      </c>
      <c r="E9597" s="223" t="s">
        <v>172</v>
      </c>
      <c r="F9597" s="225" t="s">
        <v>221</v>
      </c>
      <c r="M9597" s="229">
        <v>623.20411105286507</v>
      </c>
    </row>
    <row r="9598" spans="1:13" x14ac:dyDescent="0.2">
      <c r="A9598" s="231" t="str">
        <f t="shared" si="280"/>
        <v>SA2.510Thinned180</v>
      </c>
      <c r="B9598" s="223" t="s">
        <v>36</v>
      </c>
      <c r="C9598" s="224">
        <v>2.5</v>
      </c>
      <c r="D9598" s="223">
        <v>10</v>
      </c>
      <c r="E9598" s="223" t="s">
        <v>172</v>
      </c>
      <c r="F9598" s="225" t="s">
        <v>222</v>
      </c>
      <c r="M9598" s="229">
        <v>623.20411105286507</v>
      </c>
    </row>
    <row r="9599" spans="1:13" x14ac:dyDescent="0.2">
      <c r="A9599" s="231" t="str">
        <f t="shared" si="280"/>
        <v>SA2.510Thinned185</v>
      </c>
      <c r="B9599" s="223" t="s">
        <v>36</v>
      </c>
      <c r="C9599" s="224">
        <v>2.5</v>
      </c>
      <c r="D9599" s="223">
        <v>10</v>
      </c>
      <c r="E9599" s="223" t="s">
        <v>172</v>
      </c>
      <c r="F9599" s="225" t="s">
        <v>223</v>
      </c>
      <c r="M9599" s="229">
        <v>623.20411105286507</v>
      </c>
    </row>
    <row r="9600" spans="1:13" x14ac:dyDescent="0.2">
      <c r="A9600" s="231" t="str">
        <f t="shared" si="280"/>
        <v>SA2.510Thinned190</v>
      </c>
      <c r="B9600" s="223" t="s">
        <v>36</v>
      </c>
      <c r="C9600" s="224">
        <v>2.5</v>
      </c>
      <c r="D9600" s="223">
        <v>10</v>
      </c>
      <c r="E9600" s="223" t="s">
        <v>172</v>
      </c>
      <c r="F9600" s="225" t="s">
        <v>224</v>
      </c>
      <c r="M9600" s="229">
        <v>623.20411105286507</v>
      </c>
    </row>
    <row r="9601" spans="1:14" x14ac:dyDescent="0.2">
      <c r="A9601" s="231" t="str">
        <f t="shared" si="280"/>
        <v>SA2.510Thinned195</v>
      </c>
      <c r="B9601" s="223" t="s">
        <v>36</v>
      </c>
      <c r="C9601" s="224">
        <v>2.5</v>
      </c>
      <c r="D9601" s="223">
        <v>10</v>
      </c>
      <c r="E9601" s="223" t="s">
        <v>172</v>
      </c>
      <c r="F9601" s="225" t="s">
        <v>225</v>
      </c>
      <c r="M9601" s="229">
        <v>623.20411105286507</v>
      </c>
    </row>
    <row r="9602" spans="1:14" x14ac:dyDescent="0.2">
      <c r="A9602" s="231" t="str">
        <f t="shared" ref="A9602:A9665" si="281">CONCATENATE(LEFT(B9602,2),TEXT(C9602,"0.0"),TEXT(D9602,"00"),E9602,TEXT(LEFT(F9602,3),"000"))</f>
        <v>SA2.512NO_thin000</v>
      </c>
      <c r="B9602" s="223" t="s">
        <v>36</v>
      </c>
      <c r="C9602" s="224">
        <v>2.5</v>
      </c>
      <c r="D9602" s="223">
        <v>12</v>
      </c>
      <c r="E9602" s="223" t="s">
        <v>199</v>
      </c>
      <c r="F9602" s="225" t="s">
        <v>0</v>
      </c>
      <c r="G9602" s="226">
        <v>5.16</v>
      </c>
      <c r="H9602" s="226">
        <v>0.42</v>
      </c>
      <c r="I9602" s="226">
        <v>5.58</v>
      </c>
      <c r="J9602" s="237">
        <v>27.92</v>
      </c>
      <c r="K9602" s="237">
        <v>27.92</v>
      </c>
      <c r="L9602" s="228">
        <v>0</v>
      </c>
      <c r="M9602" s="229">
        <f t="shared" ref="M9602:M9641" si="282">K9602+L9602</f>
        <v>27.92</v>
      </c>
      <c r="N9602" s="230">
        <v>0</v>
      </c>
    </row>
    <row r="9603" spans="1:14" x14ac:dyDescent="0.2">
      <c r="A9603" s="231" t="str">
        <f t="shared" si="281"/>
        <v>SA2.512NO_thin005</v>
      </c>
      <c r="B9603" s="223" t="s">
        <v>36</v>
      </c>
      <c r="C9603" s="224">
        <v>2.5</v>
      </c>
      <c r="D9603" s="223">
        <v>12</v>
      </c>
      <c r="E9603" s="223" t="s">
        <v>199</v>
      </c>
      <c r="F9603" s="225" t="s">
        <v>1</v>
      </c>
      <c r="G9603" s="226">
        <v>17.22</v>
      </c>
      <c r="H9603" s="226">
        <v>1.07</v>
      </c>
      <c r="I9603" s="226">
        <v>18.29</v>
      </c>
      <c r="J9603" s="237">
        <v>91.45</v>
      </c>
      <c r="K9603" s="237">
        <v>119.37</v>
      </c>
      <c r="L9603" s="228">
        <v>0</v>
      </c>
      <c r="M9603" s="229">
        <f t="shared" si="282"/>
        <v>119.37</v>
      </c>
      <c r="N9603" s="230">
        <v>0</v>
      </c>
    </row>
    <row r="9604" spans="1:14" x14ac:dyDescent="0.2">
      <c r="A9604" s="231" t="str">
        <f t="shared" si="281"/>
        <v>SA2.512NO_thin010</v>
      </c>
      <c r="B9604" s="223" t="s">
        <v>36</v>
      </c>
      <c r="C9604" s="224">
        <v>2.5</v>
      </c>
      <c r="D9604" s="223">
        <v>12</v>
      </c>
      <c r="E9604" s="223" t="s">
        <v>199</v>
      </c>
      <c r="F9604" s="225" t="s">
        <v>2</v>
      </c>
      <c r="G9604" s="226">
        <v>35.81</v>
      </c>
      <c r="H9604" s="226">
        <v>1.53</v>
      </c>
      <c r="I9604" s="226">
        <v>37.340000000000003</v>
      </c>
      <c r="J9604" s="237">
        <v>186.71</v>
      </c>
      <c r="K9604" s="237">
        <v>306.08</v>
      </c>
      <c r="L9604" s="228">
        <v>0</v>
      </c>
      <c r="M9604" s="229">
        <f t="shared" si="282"/>
        <v>306.08</v>
      </c>
      <c r="N9604" s="230">
        <v>0</v>
      </c>
    </row>
    <row r="9605" spans="1:14" x14ac:dyDescent="0.2">
      <c r="A9605" s="231" t="str">
        <f t="shared" si="281"/>
        <v>SA2.512NO_thin015</v>
      </c>
      <c r="B9605" s="223" t="s">
        <v>36</v>
      </c>
      <c r="C9605" s="224">
        <v>2.5</v>
      </c>
      <c r="D9605" s="223">
        <v>12</v>
      </c>
      <c r="E9605" s="223" t="s">
        <v>199</v>
      </c>
      <c r="F9605" s="225" t="s">
        <v>3</v>
      </c>
      <c r="G9605" s="226">
        <v>26.72</v>
      </c>
      <c r="H9605" s="226">
        <v>0.52</v>
      </c>
      <c r="I9605" s="226">
        <v>27.24</v>
      </c>
      <c r="J9605" s="237">
        <v>136.19999999999999</v>
      </c>
      <c r="K9605" s="237">
        <v>442.29</v>
      </c>
      <c r="L9605" s="228">
        <v>0</v>
      </c>
      <c r="M9605" s="229">
        <f t="shared" si="282"/>
        <v>442.29</v>
      </c>
      <c r="N9605" s="230">
        <v>0</v>
      </c>
    </row>
    <row r="9606" spans="1:14" x14ac:dyDescent="0.2">
      <c r="A9606" s="231" t="str">
        <f t="shared" si="281"/>
        <v>SA2.512NO_thin020</v>
      </c>
      <c r="B9606" s="223" t="s">
        <v>36</v>
      </c>
      <c r="C9606" s="224">
        <v>2.5</v>
      </c>
      <c r="D9606" s="223">
        <v>12</v>
      </c>
      <c r="E9606" s="223" t="s">
        <v>199</v>
      </c>
      <c r="F9606" s="225" t="s">
        <v>4</v>
      </c>
      <c r="G9606" s="226">
        <v>19.43</v>
      </c>
      <c r="H9606" s="226">
        <v>14.45</v>
      </c>
      <c r="I9606" s="226">
        <v>33.880000000000003</v>
      </c>
      <c r="J9606" s="237">
        <v>169.38</v>
      </c>
      <c r="K9606" s="237">
        <v>611.66</v>
      </c>
      <c r="L9606" s="228">
        <v>0</v>
      </c>
      <c r="M9606" s="229">
        <f t="shared" si="282"/>
        <v>611.66</v>
      </c>
      <c r="N9606" s="230">
        <v>0</v>
      </c>
    </row>
    <row r="9607" spans="1:14" x14ac:dyDescent="0.2">
      <c r="A9607" s="231" t="str">
        <f t="shared" si="281"/>
        <v>SA2.512NO_thin025</v>
      </c>
      <c r="B9607" s="223" t="s">
        <v>36</v>
      </c>
      <c r="C9607" s="224">
        <v>2.5</v>
      </c>
      <c r="D9607" s="223">
        <v>12</v>
      </c>
      <c r="E9607" s="223" t="s">
        <v>199</v>
      </c>
      <c r="F9607" s="225" t="s">
        <v>5</v>
      </c>
      <c r="G9607" s="226">
        <v>16.760000000000002</v>
      </c>
      <c r="H9607" s="226">
        <v>10.42</v>
      </c>
      <c r="I9607" s="226">
        <v>27.18</v>
      </c>
      <c r="J9607" s="237">
        <v>135.9</v>
      </c>
      <c r="K9607" s="237">
        <v>747.56</v>
      </c>
      <c r="L9607" s="228">
        <v>0</v>
      </c>
      <c r="M9607" s="229">
        <f t="shared" si="282"/>
        <v>747.56</v>
      </c>
      <c r="N9607" s="230">
        <v>0</v>
      </c>
    </row>
    <row r="9608" spans="1:14" x14ac:dyDescent="0.2">
      <c r="A9608" s="231" t="str">
        <f t="shared" si="281"/>
        <v>SA2.512NO_thin030</v>
      </c>
      <c r="B9608" s="223" t="s">
        <v>36</v>
      </c>
      <c r="C9608" s="224">
        <v>2.5</v>
      </c>
      <c r="D9608" s="223">
        <v>12</v>
      </c>
      <c r="E9608" s="223" t="s">
        <v>199</v>
      </c>
      <c r="F9608" s="225" t="s">
        <v>6</v>
      </c>
      <c r="G9608" s="226">
        <v>16.739999999999998</v>
      </c>
      <c r="H9608" s="226">
        <v>2.91</v>
      </c>
      <c r="I9608" s="226">
        <v>19.649999999999999</v>
      </c>
      <c r="J9608" s="237">
        <v>98.25</v>
      </c>
      <c r="K9608" s="237">
        <v>845.81</v>
      </c>
      <c r="L9608" s="228">
        <v>0</v>
      </c>
      <c r="M9608" s="229">
        <f t="shared" si="282"/>
        <v>845.81</v>
      </c>
      <c r="N9608" s="230">
        <v>0</v>
      </c>
    </row>
    <row r="9609" spans="1:14" x14ac:dyDescent="0.2">
      <c r="A9609" s="231" t="str">
        <f t="shared" si="281"/>
        <v>SA2.512NO_thin035</v>
      </c>
      <c r="B9609" s="223" t="s">
        <v>36</v>
      </c>
      <c r="C9609" s="224">
        <v>2.5</v>
      </c>
      <c r="D9609" s="223">
        <v>12</v>
      </c>
      <c r="E9609" s="223" t="s">
        <v>199</v>
      </c>
      <c r="F9609" s="225" t="s">
        <v>7</v>
      </c>
      <c r="G9609" s="226">
        <v>15.21</v>
      </c>
      <c r="H9609" s="226">
        <v>0.41</v>
      </c>
      <c r="I9609" s="226">
        <v>15.62</v>
      </c>
      <c r="J9609" s="237">
        <v>78.12</v>
      </c>
      <c r="K9609" s="237">
        <v>923.93</v>
      </c>
      <c r="L9609" s="228">
        <v>0</v>
      </c>
      <c r="M9609" s="229">
        <f t="shared" si="282"/>
        <v>923.93</v>
      </c>
      <c r="N9609" s="230">
        <v>0</v>
      </c>
    </row>
    <row r="9610" spans="1:14" x14ac:dyDescent="0.2">
      <c r="A9610" s="231" t="str">
        <f t="shared" si="281"/>
        <v>SA2.512NO_thin040</v>
      </c>
      <c r="B9610" s="223" t="s">
        <v>36</v>
      </c>
      <c r="C9610" s="224">
        <v>2.5</v>
      </c>
      <c r="D9610" s="223">
        <v>12</v>
      </c>
      <c r="E9610" s="223" t="s">
        <v>199</v>
      </c>
      <c r="F9610" s="225" t="s">
        <v>8</v>
      </c>
      <c r="G9610" s="226">
        <v>13.28</v>
      </c>
      <c r="H9610" s="226">
        <v>-1.73</v>
      </c>
      <c r="I9610" s="226">
        <v>11.55</v>
      </c>
      <c r="J9610" s="237">
        <v>57.77</v>
      </c>
      <c r="K9610" s="237">
        <v>981.7</v>
      </c>
      <c r="L9610" s="228">
        <v>0</v>
      </c>
      <c r="M9610" s="229">
        <f t="shared" si="282"/>
        <v>981.7</v>
      </c>
      <c r="N9610" s="230">
        <v>0</v>
      </c>
    </row>
    <row r="9611" spans="1:14" x14ac:dyDescent="0.2">
      <c r="A9611" s="231" t="str">
        <f t="shared" si="281"/>
        <v>SA2.512NO_thin045</v>
      </c>
      <c r="B9611" s="223" t="s">
        <v>36</v>
      </c>
      <c r="C9611" s="224">
        <v>2.5</v>
      </c>
      <c r="D9611" s="223">
        <v>12</v>
      </c>
      <c r="E9611" s="223" t="s">
        <v>199</v>
      </c>
      <c r="F9611" s="225" t="s">
        <v>9</v>
      </c>
      <c r="G9611" s="226">
        <v>11.68</v>
      </c>
      <c r="H9611" s="226">
        <v>-2.27</v>
      </c>
      <c r="I9611" s="226">
        <v>9.41</v>
      </c>
      <c r="J9611" s="237">
        <v>47.07</v>
      </c>
      <c r="K9611" s="237">
        <v>1028.77</v>
      </c>
      <c r="L9611" s="228">
        <v>0</v>
      </c>
      <c r="M9611" s="229">
        <f t="shared" si="282"/>
        <v>1028.77</v>
      </c>
      <c r="N9611" s="230">
        <v>0</v>
      </c>
    </row>
    <row r="9612" spans="1:14" x14ac:dyDescent="0.2">
      <c r="A9612" s="231" t="str">
        <f t="shared" si="281"/>
        <v>SA2.512NO_thin050</v>
      </c>
      <c r="B9612" s="223" t="s">
        <v>36</v>
      </c>
      <c r="C9612" s="224">
        <v>2.5</v>
      </c>
      <c r="D9612" s="223">
        <v>12</v>
      </c>
      <c r="E9612" s="223" t="s">
        <v>199</v>
      </c>
      <c r="F9612" s="225" t="s">
        <v>10</v>
      </c>
      <c r="G9612" s="226">
        <v>10.28</v>
      </c>
      <c r="H9612" s="226">
        <v>-2.12</v>
      </c>
      <c r="I9612" s="226">
        <v>8.16</v>
      </c>
      <c r="J9612" s="237">
        <v>40.79</v>
      </c>
      <c r="K9612" s="237">
        <v>1069.55</v>
      </c>
      <c r="L9612" s="228">
        <v>0</v>
      </c>
      <c r="M9612" s="229">
        <f t="shared" si="282"/>
        <v>1069.55</v>
      </c>
      <c r="N9612" s="230">
        <v>0</v>
      </c>
    </row>
    <row r="9613" spans="1:14" x14ac:dyDescent="0.2">
      <c r="A9613" s="231" t="str">
        <f t="shared" si="281"/>
        <v>SA2.512NO_thin055</v>
      </c>
      <c r="B9613" s="223" t="s">
        <v>36</v>
      </c>
      <c r="C9613" s="224">
        <v>2.5</v>
      </c>
      <c r="D9613" s="223">
        <v>12</v>
      </c>
      <c r="E9613" s="223" t="s">
        <v>199</v>
      </c>
      <c r="F9613" s="225" t="s">
        <v>11</v>
      </c>
      <c r="G9613" s="226">
        <v>8.86</v>
      </c>
      <c r="H9613" s="226">
        <v>-1.99</v>
      </c>
      <c r="I9613" s="226">
        <v>6.87</v>
      </c>
      <c r="J9613" s="237">
        <v>34.36</v>
      </c>
      <c r="K9613" s="237">
        <v>1103.9100000000001</v>
      </c>
      <c r="L9613" s="228">
        <v>0</v>
      </c>
      <c r="M9613" s="229">
        <f t="shared" si="282"/>
        <v>1103.9100000000001</v>
      </c>
      <c r="N9613" s="230">
        <v>0</v>
      </c>
    </row>
    <row r="9614" spans="1:14" x14ac:dyDescent="0.2">
      <c r="A9614" s="231" t="str">
        <f t="shared" si="281"/>
        <v>SA2.512NO_thin060</v>
      </c>
      <c r="B9614" s="223" t="s">
        <v>36</v>
      </c>
      <c r="C9614" s="224">
        <v>2.5</v>
      </c>
      <c r="D9614" s="223">
        <v>12</v>
      </c>
      <c r="E9614" s="223" t="s">
        <v>199</v>
      </c>
      <c r="F9614" s="225" t="s">
        <v>12</v>
      </c>
      <c r="G9614" s="226">
        <v>7.56</v>
      </c>
      <c r="H9614" s="226">
        <v>-1.88</v>
      </c>
      <c r="I9614" s="226">
        <v>5.68</v>
      </c>
      <c r="J9614" s="237">
        <v>28.38</v>
      </c>
      <c r="K9614" s="237">
        <v>1132.29</v>
      </c>
      <c r="L9614" s="228">
        <v>0</v>
      </c>
      <c r="M9614" s="229">
        <f t="shared" si="282"/>
        <v>1132.29</v>
      </c>
      <c r="N9614" s="230">
        <v>0</v>
      </c>
    </row>
    <row r="9615" spans="1:14" x14ac:dyDescent="0.2">
      <c r="A9615" s="231" t="str">
        <f t="shared" si="281"/>
        <v>SA2.512NO_thin065</v>
      </c>
      <c r="B9615" s="223" t="s">
        <v>36</v>
      </c>
      <c r="C9615" s="224">
        <v>2.5</v>
      </c>
      <c r="D9615" s="223">
        <v>12</v>
      </c>
      <c r="E9615" s="223" t="s">
        <v>199</v>
      </c>
      <c r="F9615" s="225" t="s">
        <v>13</v>
      </c>
      <c r="G9615" s="226">
        <v>6.6</v>
      </c>
      <c r="H9615" s="226">
        <v>-1.85</v>
      </c>
      <c r="I9615" s="226">
        <v>4.75</v>
      </c>
      <c r="J9615" s="237">
        <v>23.73</v>
      </c>
      <c r="K9615" s="237">
        <v>1156.02</v>
      </c>
      <c r="L9615" s="228">
        <v>0</v>
      </c>
      <c r="M9615" s="229">
        <f t="shared" si="282"/>
        <v>1156.02</v>
      </c>
      <c r="N9615" s="230">
        <v>0</v>
      </c>
    </row>
    <row r="9616" spans="1:14" x14ac:dyDescent="0.2">
      <c r="A9616" s="231" t="str">
        <f t="shared" si="281"/>
        <v>SA2.512NO_thin070</v>
      </c>
      <c r="B9616" s="223" t="s">
        <v>36</v>
      </c>
      <c r="C9616" s="224">
        <v>2.5</v>
      </c>
      <c r="D9616" s="223">
        <v>12</v>
      </c>
      <c r="E9616" s="223" t="s">
        <v>199</v>
      </c>
      <c r="F9616" s="225" t="s">
        <v>200</v>
      </c>
      <c r="G9616" s="226">
        <v>5.82</v>
      </c>
      <c r="H9616" s="226">
        <v>-1.1299999999999999</v>
      </c>
      <c r="I9616" s="226">
        <v>4.6900000000000004</v>
      </c>
      <c r="J9616" s="237">
        <v>23.44</v>
      </c>
      <c r="K9616" s="237">
        <v>1179.46</v>
      </c>
      <c r="L9616" s="228">
        <v>0</v>
      </c>
      <c r="M9616" s="229">
        <f t="shared" si="282"/>
        <v>1179.46</v>
      </c>
      <c r="N9616" s="230">
        <v>0</v>
      </c>
    </row>
    <row r="9617" spans="1:14" x14ac:dyDescent="0.2">
      <c r="A9617" s="231" t="str">
        <f t="shared" si="281"/>
        <v>SA2.512NO_thin075</v>
      </c>
      <c r="B9617" s="223" t="s">
        <v>36</v>
      </c>
      <c r="C9617" s="224">
        <v>2.5</v>
      </c>
      <c r="D9617" s="223">
        <v>12</v>
      </c>
      <c r="E9617" s="223" t="s">
        <v>199</v>
      </c>
      <c r="F9617" s="225" t="s">
        <v>201</v>
      </c>
      <c r="G9617" s="226">
        <v>5.32</v>
      </c>
      <c r="H9617" s="226">
        <v>-1.1499999999999999</v>
      </c>
      <c r="I9617" s="226">
        <v>4.17</v>
      </c>
      <c r="J9617" s="237">
        <v>20.86</v>
      </c>
      <c r="K9617" s="237">
        <v>1200.32</v>
      </c>
      <c r="L9617" s="228">
        <v>0</v>
      </c>
      <c r="M9617" s="229">
        <f t="shared" si="282"/>
        <v>1200.32</v>
      </c>
      <c r="N9617" s="230">
        <v>0</v>
      </c>
    </row>
    <row r="9618" spans="1:14" x14ac:dyDescent="0.2">
      <c r="A9618" s="231" t="str">
        <f t="shared" si="281"/>
        <v>SA2.512NO_thin080</v>
      </c>
      <c r="B9618" s="223" t="s">
        <v>36</v>
      </c>
      <c r="C9618" s="224">
        <v>2.5</v>
      </c>
      <c r="D9618" s="223">
        <v>12</v>
      </c>
      <c r="E9618" s="223" t="s">
        <v>199</v>
      </c>
      <c r="F9618" s="225" t="s">
        <v>202</v>
      </c>
      <c r="G9618" s="226">
        <v>4.74</v>
      </c>
      <c r="H9618" s="226">
        <v>-0.76</v>
      </c>
      <c r="I9618" s="226">
        <v>3.99</v>
      </c>
      <c r="J9618" s="237">
        <v>19.93</v>
      </c>
      <c r="K9618" s="237">
        <v>1220.25</v>
      </c>
      <c r="L9618" s="228">
        <v>0</v>
      </c>
      <c r="M9618" s="229">
        <f t="shared" si="282"/>
        <v>1220.25</v>
      </c>
      <c r="N9618" s="230">
        <v>0</v>
      </c>
    </row>
    <row r="9619" spans="1:14" x14ac:dyDescent="0.2">
      <c r="A9619" s="231" t="str">
        <f t="shared" si="281"/>
        <v>SA2.512NO_thin085</v>
      </c>
      <c r="B9619" s="223" t="s">
        <v>36</v>
      </c>
      <c r="C9619" s="224">
        <v>2.5</v>
      </c>
      <c r="D9619" s="223">
        <v>12</v>
      </c>
      <c r="E9619" s="223" t="s">
        <v>199</v>
      </c>
      <c r="F9619" s="225" t="s">
        <v>203</v>
      </c>
      <c r="G9619" s="226">
        <v>4.18</v>
      </c>
      <c r="H9619" s="226">
        <v>-1.01</v>
      </c>
      <c r="I9619" s="226">
        <v>3.17</v>
      </c>
      <c r="J9619" s="237">
        <v>15.83</v>
      </c>
      <c r="K9619" s="237">
        <v>1236.07</v>
      </c>
      <c r="L9619" s="228">
        <v>0</v>
      </c>
      <c r="M9619" s="229">
        <f t="shared" si="282"/>
        <v>1236.07</v>
      </c>
      <c r="N9619" s="230">
        <v>0</v>
      </c>
    </row>
    <row r="9620" spans="1:14" x14ac:dyDescent="0.2">
      <c r="A9620" s="231" t="str">
        <f t="shared" si="281"/>
        <v>SA2.512NO_thin090</v>
      </c>
      <c r="B9620" s="223" t="s">
        <v>36</v>
      </c>
      <c r="C9620" s="224">
        <v>2.5</v>
      </c>
      <c r="D9620" s="223">
        <v>12</v>
      </c>
      <c r="E9620" s="223" t="s">
        <v>199</v>
      </c>
      <c r="F9620" s="225" t="s">
        <v>204</v>
      </c>
      <c r="G9620" s="226">
        <v>3.68</v>
      </c>
      <c r="H9620" s="226">
        <v>-0.85</v>
      </c>
      <c r="I9620" s="226">
        <v>2.83</v>
      </c>
      <c r="J9620" s="237">
        <v>14.17</v>
      </c>
      <c r="K9620" s="237">
        <v>1250.24</v>
      </c>
      <c r="L9620" s="228">
        <v>0</v>
      </c>
      <c r="M9620" s="229">
        <f t="shared" si="282"/>
        <v>1250.24</v>
      </c>
      <c r="N9620" s="230">
        <v>0</v>
      </c>
    </row>
    <row r="9621" spans="1:14" x14ac:dyDescent="0.2">
      <c r="A9621" s="231" t="str">
        <f t="shared" si="281"/>
        <v>SA2.512NO_thin095</v>
      </c>
      <c r="B9621" s="223" t="s">
        <v>36</v>
      </c>
      <c r="C9621" s="224">
        <v>2.5</v>
      </c>
      <c r="D9621" s="223">
        <v>12</v>
      </c>
      <c r="E9621" s="223" t="s">
        <v>199</v>
      </c>
      <c r="F9621" s="225" t="s">
        <v>205</v>
      </c>
      <c r="G9621" s="226">
        <v>3.28</v>
      </c>
      <c r="H9621" s="226">
        <v>-0.76</v>
      </c>
      <c r="I9621" s="226">
        <v>2.52</v>
      </c>
      <c r="J9621" s="237">
        <v>12.6</v>
      </c>
      <c r="K9621" s="237">
        <v>1262.8399999999999</v>
      </c>
      <c r="L9621" s="228">
        <v>0</v>
      </c>
      <c r="M9621" s="229">
        <f t="shared" si="282"/>
        <v>1262.8399999999999</v>
      </c>
      <c r="N9621" s="230">
        <v>0</v>
      </c>
    </row>
    <row r="9622" spans="1:14" x14ac:dyDescent="0.2">
      <c r="A9622" s="231" t="str">
        <f t="shared" si="281"/>
        <v>SA2.512NO_thin100</v>
      </c>
      <c r="B9622" s="223" t="s">
        <v>36</v>
      </c>
      <c r="C9622" s="224">
        <v>2.5</v>
      </c>
      <c r="D9622" s="223">
        <v>12</v>
      </c>
      <c r="E9622" s="223" t="s">
        <v>199</v>
      </c>
      <c r="F9622" s="225" t="s">
        <v>206</v>
      </c>
      <c r="G9622" s="226">
        <v>2.93</v>
      </c>
      <c r="H9622" s="226">
        <v>-0.63</v>
      </c>
      <c r="I9622" s="226">
        <v>2.2999999999999998</v>
      </c>
      <c r="J9622" s="237">
        <v>11.49</v>
      </c>
      <c r="K9622" s="237">
        <v>1274.33</v>
      </c>
      <c r="L9622" s="228">
        <v>0</v>
      </c>
      <c r="M9622" s="229">
        <f t="shared" si="282"/>
        <v>1274.33</v>
      </c>
      <c r="N9622" s="230">
        <v>0</v>
      </c>
    </row>
    <row r="9623" spans="1:14" x14ac:dyDescent="0.2">
      <c r="A9623" s="231" t="str">
        <f t="shared" si="281"/>
        <v>SA2.512NO_thin105</v>
      </c>
      <c r="B9623" s="223" t="s">
        <v>36</v>
      </c>
      <c r="C9623" s="224">
        <v>2.5</v>
      </c>
      <c r="D9623" s="223">
        <v>12</v>
      </c>
      <c r="E9623" s="223" t="s">
        <v>199</v>
      </c>
      <c r="F9623" s="225" t="s">
        <v>207</v>
      </c>
      <c r="G9623" s="226">
        <v>2.56</v>
      </c>
      <c r="H9623" s="226">
        <v>-0.51</v>
      </c>
      <c r="I9623" s="226">
        <v>2.0499999999999998</v>
      </c>
      <c r="J9623" s="237">
        <v>10.24</v>
      </c>
      <c r="K9623" s="237">
        <v>1284.57</v>
      </c>
      <c r="L9623" s="228">
        <v>0</v>
      </c>
      <c r="M9623" s="229">
        <f t="shared" si="282"/>
        <v>1284.57</v>
      </c>
      <c r="N9623" s="230">
        <v>0</v>
      </c>
    </row>
    <row r="9624" spans="1:14" x14ac:dyDescent="0.2">
      <c r="A9624" s="231" t="str">
        <f t="shared" si="281"/>
        <v>SA2.512NO_thin110</v>
      </c>
      <c r="B9624" s="223" t="s">
        <v>36</v>
      </c>
      <c r="C9624" s="224">
        <v>2.5</v>
      </c>
      <c r="D9624" s="223">
        <v>12</v>
      </c>
      <c r="E9624" s="223" t="s">
        <v>199</v>
      </c>
      <c r="F9624" s="225" t="s">
        <v>208</v>
      </c>
      <c r="G9624" s="226">
        <v>2.2799999999999998</v>
      </c>
      <c r="H9624" s="226">
        <v>-0.44</v>
      </c>
      <c r="I9624" s="226">
        <v>1.84</v>
      </c>
      <c r="J9624" s="237">
        <v>9.2100000000000009</v>
      </c>
      <c r="K9624" s="237">
        <v>1293.79</v>
      </c>
      <c r="L9624" s="228">
        <v>0</v>
      </c>
      <c r="M9624" s="229">
        <f t="shared" si="282"/>
        <v>1293.79</v>
      </c>
      <c r="N9624" s="230">
        <v>0</v>
      </c>
    </row>
    <row r="9625" spans="1:14" x14ac:dyDescent="0.2">
      <c r="A9625" s="231" t="str">
        <f t="shared" si="281"/>
        <v>SA2.512NO_thin115</v>
      </c>
      <c r="B9625" s="223" t="s">
        <v>36</v>
      </c>
      <c r="C9625" s="224">
        <v>2.5</v>
      </c>
      <c r="D9625" s="223">
        <v>12</v>
      </c>
      <c r="E9625" s="223" t="s">
        <v>199</v>
      </c>
      <c r="F9625" s="225" t="s">
        <v>209</v>
      </c>
      <c r="G9625" s="226">
        <v>2.0699999999999998</v>
      </c>
      <c r="H9625" s="226">
        <v>-0.42</v>
      </c>
      <c r="I9625" s="226">
        <v>1.65</v>
      </c>
      <c r="J9625" s="237">
        <v>8.26</v>
      </c>
      <c r="K9625" s="237">
        <v>1302.05</v>
      </c>
      <c r="L9625" s="228">
        <v>0</v>
      </c>
      <c r="M9625" s="229">
        <f t="shared" si="282"/>
        <v>1302.05</v>
      </c>
      <c r="N9625" s="230">
        <v>0</v>
      </c>
    </row>
    <row r="9626" spans="1:14" x14ac:dyDescent="0.2">
      <c r="A9626" s="231" t="str">
        <f t="shared" si="281"/>
        <v>SA2.512NO_thin120</v>
      </c>
      <c r="B9626" s="223" t="s">
        <v>36</v>
      </c>
      <c r="C9626" s="224">
        <v>2.5</v>
      </c>
      <c r="D9626" s="223">
        <v>12</v>
      </c>
      <c r="E9626" s="223" t="s">
        <v>199</v>
      </c>
      <c r="F9626" s="225" t="s">
        <v>210</v>
      </c>
      <c r="G9626" s="226">
        <v>1.87</v>
      </c>
      <c r="H9626" s="226">
        <v>-0.34</v>
      </c>
      <c r="I9626" s="226">
        <v>1.53</v>
      </c>
      <c r="J9626" s="237">
        <v>7.67</v>
      </c>
      <c r="K9626" s="237">
        <v>1309.72</v>
      </c>
      <c r="L9626" s="228">
        <v>0</v>
      </c>
      <c r="M9626" s="229">
        <f t="shared" si="282"/>
        <v>1309.72</v>
      </c>
      <c r="N9626" s="230">
        <v>0</v>
      </c>
    </row>
    <row r="9627" spans="1:14" x14ac:dyDescent="0.2">
      <c r="A9627" s="231" t="str">
        <f t="shared" si="281"/>
        <v>SA2.512NO_thin125</v>
      </c>
      <c r="B9627" s="223" t="s">
        <v>36</v>
      </c>
      <c r="C9627" s="224">
        <v>2.5</v>
      </c>
      <c r="D9627" s="223">
        <v>12</v>
      </c>
      <c r="E9627" s="223" t="s">
        <v>199</v>
      </c>
      <c r="F9627" s="225" t="s">
        <v>211</v>
      </c>
      <c r="G9627" s="226">
        <v>1.59</v>
      </c>
      <c r="H9627" s="226">
        <v>-0.41</v>
      </c>
      <c r="I9627" s="226">
        <v>1.18</v>
      </c>
      <c r="J9627" s="237">
        <v>5.9</v>
      </c>
      <c r="K9627" s="237">
        <v>1315.62</v>
      </c>
      <c r="L9627" s="228">
        <v>0</v>
      </c>
      <c r="M9627" s="229">
        <f t="shared" si="282"/>
        <v>1315.62</v>
      </c>
      <c r="N9627" s="230">
        <v>0</v>
      </c>
    </row>
    <row r="9628" spans="1:14" x14ac:dyDescent="0.2">
      <c r="A9628" s="231" t="str">
        <f t="shared" si="281"/>
        <v>SA2.512NO_thin130</v>
      </c>
      <c r="B9628" s="223" t="s">
        <v>36</v>
      </c>
      <c r="C9628" s="224">
        <v>2.5</v>
      </c>
      <c r="D9628" s="223">
        <v>12</v>
      </c>
      <c r="E9628" s="223" t="s">
        <v>199</v>
      </c>
      <c r="F9628" s="225" t="s">
        <v>212</v>
      </c>
      <c r="G9628" s="226">
        <v>1.42</v>
      </c>
      <c r="H9628" s="226">
        <v>-0.34</v>
      </c>
      <c r="I9628" s="226">
        <v>1.08</v>
      </c>
      <c r="J9628" s="237">
        <v>5.41</v>
      </c>
      <c r="K9628" s="237">
        <v>1321.03</v>
      </c>
      <c r="L9628" s="228">
        <v>0</v>
      </c>
      <c r="M9628" s="229">
        <f t="shared" si="282"/>
        <v>1321.03</v>
      </c>
      <c r="N9628" s="230">
        <v>0</v>
      </c>
    </row>
    <row r="9629" spans="1:14" x14ac:dyDescent="0.2">
      <c r="A9629" s="231" t="str">
        <f t="shared" si="281"/>
        <v>SA2.512NO_thin135</v>
      </c>
      <c r="B9629" s="223" t="s">
        <v>36</v>
      </c>
      <c r="C9629" s="224">
        <v>2.5</v>
      </c>
      <c r="D9629" s="223">
        <v>12</v>
      </c>
      <c r="E9629" s="223" t="s">
        <v>199</v>
      </c>
      <c r="F9629" s="225" t="s">
        <v>213</v>
      </c>
      <c r="G9629" s="226">
        <v>1.21</v>
      </c>
      <c r="H9629" s="226">
        <v>-0.31</v>
      </c>
      <c r="I9629" s="226">
        <v>0.9</v>
      </c>
      <c r="J9629" s="237">
        <v>4.4800000000000004</v>
      </c>
      <c r="K9629" s="237">
        <v>1325.51</v>
      </c>
      <c r="L9629" s="228">
        <v>0</v>
      </c>
      <c r="M9629" s="229">
        <f t="shared" si="282"/>
        <v>1325.51</v>
      </c>
      <c r="N9629" s="230">
        <v>0</v>
      </c>
    </row>
    <row r="9630" spans="1:14" x14ac:dyDescent="0.2">
      <c r="A9630" s="231" t="str">
        <f t="shared" si="281"/>
        <v>SA2.512NO_thin140</v>
      </c>
      <c r="B9630" s="223" t="s">
        <v>36</v>
      </c>
      <c r="C9630" s="224">
        <v>2.5</v>
      </c>
      <c r="D9630" s="223">
        <v>12</v>
      </c>
      <c r="E9630" s="223" t="s">
        <v>199</v>
      </c>
      <c r="F9630" s="225" t="s">
        <v>214</v>
      </c>
      <c r="G9630" s="226">
        <v>1.1000000000000001</v>
      </c>
      <c r="H9630" s="226">
        <v>-0.24</v>
      </c>
      <c r="I9630" s="226">
        <v>0.86</v>
      </c>
      <c r="J9630" s="237">
        <v>4.29</v>
      </c>
      <c r="K9630" s="237">
        <v>1329.8</v>
      </c>
      <c r="L9630" s="228">
        <v>0</v>
      </c>
      <c r="M9630" s="229">
        <f t="shared" si="282"/>
        <v>1329.8</v>
      </c>
      <c r="N9630" s="230">
        <v>0</v>
      </c>
    </row>
    <row r="9631" spans="1:14" x14ac:dyDescent="0.2">
      <c r="A9631" s="231" t="str">
        <f t="shared" si="281"/>
        <v>SA2.512NO_thin145</v>
      </c>
      <c r="B9631" s="223" t="s">
        <v>36</v>
      </c>
      <c r="C9631" s="224">
        <v>2.5</v>
      </c>
      <c r="D9631" s="223">
        <v>12</v>
      </c>
      <c r="E9631" s="223" t="s">
        <v>199</v>
      </c>
      <c r="F9631" s="225" t="s">
        <v>215</v>
      </c>
      <c r="G9631" s="226">
        <v>1.01</v>
      </c>
      <c r="H9631" s="226">
        <v>-0.22</v>
      </c>
      <c r="I9631" s="226">
        <v>0.79</v>
      </c>
      <c r="J9631" s="237">
        <v>3.94</v>
      </c>
      <c r="K9631" s="237">
        <v>1333.74</v>
      </c>
      <c r="L9631" s="228">
        <v>0</v>
      </c>
      <c r="M9631" s="229">
        <f t="shared" si="282"/>
        <v>1333.74</v>
      </c>
      <c r="N9631" s="230">
        <v>0</v>
      </c>
    </row>
    <row r="9632" spans="1:14" x14ac:dyDescent="0.2">
      <c r="A9632" s="231" t="str">
        <f t="shared" si="281"/>
        <v>SA2.512NO_thin150</v>
      </c>
      <c r="B9632" s="223" t="s">
        <v>36</v>
      </c>
      <c r="C9632" s="224">
        <v>2.5</v>
      </c>
      <c r="D9632" s="223">
        <v>12</v>
      </c>
      <c r="E9632" s="223" t="s">
        <v>199</v>
      </c>
      <c r="F9632" s="225" t="s">
        <v>216</v>
      </c>
      <c r="G9632" s="226">
        <v>0.89</v>
      </c>
      <c r="H9632" s="226">
        <v>-0.17</v>
      </c>
      <c r="I9632" s="226">
        <v>0.72</v>
      </c>
      <c r="J9632" s="237">
        <v>3.58</v>
      </c>
      <c r="K9632" s="237">
        <v>1337.32</v>
      </c>
      <c r="L9632" s="228">
        <v>0</v>
      </c>
      <c r="M9632" s="229">
        <f t="shared" si="282"/>
        <v>1337.32</v>
      </c>
      <c r="N9632" s="230">
        <v>0</v>
      </c>
    </row>
    <row r="9633" spans="1:14" x14ac:dyDescent="0.2">
      <c r="A9633" s="231" t="str">
        <f t="shared" si="281"/>
        <v>SA2.512NO_thin155</v>
      </c>
      <c r="B9633" s="223" t="s">
        <v>36</v>
      </c>
      <c r="C9633" s="224">
        <v>2.5</v>
      </c>
      <c r="D9633" s="223">
        <v>12</v>
      </c>
      <c r="E9633" s="223" t="s">
        <v>199</v>
      </c>
      <c r="F9633" s="225" t="s">
        <v>217</v>
      </c>
      <c r="G9633" s="226">
        <v>0.73</v>
      </c>
      <c r="H9633" s="226">
        <v>-0.18</v>
      </c>
      <c r="I9633" s="226">
        <v>0.56000000000000005</v>
      </c>
      <c r="J9633" s="237">
        <v>2.79</v>
      </c>
      <c r="K9633" s="237">
        <v>1340.11</v>
      </c>
      <c r="L9633" s="228">
        <v>0</v>
      </c>
      <c r="M9633" s="229">
        <f t="shared" si="282"/>
        <v>1340.11</v>
      </c>
      <c r="N9633" s="230">
        <v>0</v>
      </c>
    </row>
    <row r="9634" spans="1:14" x14ac:dyDescent="0.2">
      <c r="A9634" s="231" t="str">
        <f t="shared" si="281"/>
        <v>SA2.512NO_thin160</v>
      </c>
      <c r="B9634" s="223" t="s">
        <v>36</v>
      </c>
      <c r="C9634" s="224">
        <v>2.5</v>
      </c>
      <c r="D9634" s="223">
        <v>12</v>
      </c>
      <c r="E9634" s="223" t="s">
        <v>199</v>
      </c>
      <c r="F9634" s="225" t="s">
        <v>218</v>
      </c>
      <c r="G9634" s="226">
        <v>0.69</v>
      </c>
      <c r="H9634" s="226">
        <v>-0.13</v>
      </c>
      <c r="I9634" s="226">
        <v>0.56999999999999995</v>
      </c>
      <c r="J9634" s="237">
        <v>2.83</v>
      </c>
      <c r="K9634" s="237">
        <v>1342.94</v>
      </c>
      <c r="L9634" s="228">
        <v>0</v>
      </c>
      <c r="M9634" s="229">
        <f t="shared" si="282"/>
        <v>1342.94</v>
      </c>
      <c r="N9634" s="230">
        <v>0</v>
      </c>
    </row>
    <row r="9635" spans="1:14" x14ac:dyDescent="0.2">
      <c r="A9635" s="231" t="str">
        <f t="shared" si="281"/>
        <v>SA2.512NO_thin165</v>
      </c>
      <c r="B9635" s="223" t="s">
        <v>36</v>
      </c>
      <c r="C9635" s="224">
        <v>2.5</v>
      </c>
      <c r="D9635" s="223">
        <v>12</v>
      </c>
      <c r="E9635" s="223" t="s">
        <v>199</v>
      </c>
      <c r="F9635" s="225" t="s">
        <v>219</v>
      </c>
      <c r="G9635" s="226">
        <v>0.57999999999999996</v>
      </c>
      <c r="H9635" s="226">
        <v>-0.11</v>
      </c>
      <c r="I9635" s="226">
        <v>0.47</v>
      </c>
      <c r="J9635" s="237">
        <v>2.33</v>
      </c>
      <c r="K9635" s="237">
        <v>1345.27</v>
      </c>
      <c r="L9635" s="228">
        <v>0</v>
      </c>
      <c r="M9635" s="229">
        <f t="shared" si="282"/>
        <v>1345.27</v>
      </c>
      <c r="N9635" s="230">
        <v>0</v>
      </c>
    </row>
    <row r="9636" spans="1:14" x14ac:dyDescent="0.2">
      <c r="A9636" s="231" t="str">
        <f t="shared" si="281"/>
        <v>SA2.512NO_thin170</v>
      </c>
      <c r="B9636" s="223" t="s">
        <v>36</v>
      </c>
      <c r="C9636" s="224">
        <v>2.5</v>
      </c>
      <c r="D9636" s="223">
        <v>12</v>
      </c>
      <c r="E9636" s="223" t="s">
        <v>199</v>
      </c>
      <c r="F9636" s="225" t="s">
        <v>220</v>
      </c>
      <c r="G9636" s="226">
        <v>0.5</v>
      </c>
      <c r="H9636" s="226">
        <v>-0.1</v>
      </c>
      <c r="I9636" s="226">
        <v>0.39</v>
      </c>
      <c r="J9636" s="237">
        <v>1.97</v>
      </c>
      <c r="K9636" s="237">
        <v>1347.24</v>
      </c>
      <c r="L9636" s="228">
        <v>0</v>
      </c>
      <c r="M9636" s="229">
        <f t="shared" si="282"/>
        <v>1347.24</v>
      </c>
      <c r="N9636" s="230">
        <v>0</v>
      </c>
    </row>
    <row r="9637" spans="1:14" x14ac:dyDescent="0.2">
      <c r="A9637" s="231" t="str">
        <f t="shared" si="281"/>
        <v>SA2.512NO_thin175</v>
      </c>
      <c r="B9637" s="223" t="s">
        <v>36</v>
      </c>
      <c r="C9637" s="224">
        <v>2.5</v>
      </c>
      <c r="D9637" s="223">
        <v>12</v>
      </c>
      <c r="E9637" s="223" t="s">
        <v>199</v>
      </c>
      <c r="F9637" s="225" t="s">
        <v>221</v>
      </c>
      <c r="G9637" s="226">
        <v>0.45</v>
      </c>
      <c r="H9637" s="226">
        <v>-0.11</v>
      </c>
      <c r="I9637" s="226">
        <v>0.34</v>
      </c>
      <c r="J9637" s="237">
        <v>1.72</v>
      </c>
      <c r="K9637" s="237">
        <v>1348.97</v>
      </c>
      <c r="L9637" s="228">
        <v>0</v>
      </c>
      <c r="M9637" s="229">
        <f t="shared" si="282"/>
        <v>1348.97</v>
      </c>
      <c r="N9637" s="230">
        <v>0</v>
      </c>
    </row>
    <row r="9638" spans="1:14" x14ac:dyDescent="0.2">
      <c r="A9638" s="231" t="str">
        <f t="shared" si="281"/>
        <v>SA2.512NO_thin180</v>
      </c>
      <c r="B9638" s="223" t="s">
        <v>36</v>
      </c>
      <c r="C9638" s="224">
        <v>2.5</v>
      </c>
      <c r="D9638" s="223">
        <v>12</v>
      </c>
      <c r="E9638" s="223" t="s">
        <v>199</v>
      </c>
      <c r="F9638" s="225" t="s">
        <v>222</v>
      </c>
      <c r="G9638" s="226">
        <v>0.42</v>
      </c>
      <c r="H9638" s="226">
        <v>-0.08</v>
      </c>
      <c r="I9638" s="226">
        <v>0.35</v>
      </c>
      <c r="J9638" s="237">
        <v>1.73</v>
      </c>
      <c r="K9638" s="237">
        <v>1350.7</v>
      </c>
      <c r="L9638" s="228">
        <v>0</v>
      </c>
      <c r="M9638" s="229">
        <f t="shared" si="282"/>
        <v>1350.7</v>
      </c>
      <c r="N9638" s="230">
        <v>0</v>
      </c>
    </row>
    <row r="9639" spans="1:14" x14ac:dyDescent="0.2">
      <c r="A9639" s="231" t="str">
        <f t="shared" si="281"/>
        <v>SA2.512NO_thin185</v>
      </c>
      <c r="B9639" s="223" t="s">
        <v>36</v>
      </c>
      <c r="C9639" s="224">
        <v>2.5</v>
      </c>
      <c r="D9639" s="223">
        <v>12</v>
      </c>
      <c r="E9639" s="223" t="s">
        <v>199</v>
      </c>
      <c r="F9639" s="225" t="s">
        <v>223</v>
      </c>
      <c r="G9639" s="226">
        <v>0.37</v>
      </c>
      <c r="H9639" s="226">
        <v>-7.0000000000000007E-2</v>
      </c>
      <c r="I9639" s="226">
        <v>0.3</v>
      </c>
      <c r="J9639" s="237">
        <v>1.52</v>
      </c>
      <c r="K9639" s="237">
        <v>1352.22</v>
      </c>
      <c r="L9639" s="228">
        <v>0</v>
      </c>
      <c r="M9639" s="229">
        <f t="shared" si="282"/>
        <v>1352.22</v>
      </c>
      <c r="N9639" s="230">
        <v>0</v>
      </c>
    </row>
    <row r="9640" spans="1:14" x14ac:dyDescent="0.2">
      <c r="A9640" s="231" t="str">
        <f t="shared" si="281"/>
        <v>SA2.512NO_thin190</v>
      </c>
      <c r="B9640" s="223" t="s">
        <v>36</v>
      </c>
      <c r="C9640" s="224">
        <v>2.5</v>
      </c>
      <c r="D9640" s="223">
        <v>12</v>
      </c>
      <c r="E9640" s="223" t="s">
        <v>199</v>
      </c>
      <c r="F9640" s="225" t="s">
        <v>224</v>
      </c>
      <c r="G9640" s="226">
        <v>0.34</v>
      </c>
      <c r="H9640" s="226">
        <v>-0.06</v>
      </c>
      <c r="I9640" s="226">
        <v>0.28000000000000003</v>
      </c>
      <c r="J9640" s="237">
        <v>1.39</v>
      </c>
      <c r="K9640" s="237">
        <v>1353.61</v>
      </c>
      <c r="L9640" s="228">
        <v>0</v>
      </c>
      <c r="M9640" s="229">
        <f t="shared" si="282"/>
        <v>1353.61</v>
      </c>
      <c r="N9640" s="230">
        <v>0</v>
      </c>
    </row>
    <row r="9641" spans="1:14" x14ac:dyDescent="0.2">
      <c r="A9641" s="231" t="str">
        <f t="shared" si="281"/>
        <v>SA2.512NO_thin195</v>
      </c>
      <c r="B9641" s="223" t="s">
        <v>36</v>
      </c>
      <c r="C9641" s="224">
        <v>2.5</v>
      </c>
      <c r="D9641" s="223">
        <v>12</v>
      </c>
      <c r="E9641" s="223" t="s">
        <v>199</v>
      </c>
      <c r="F9641" s="225" t="s">
        <v>225</v>
      </c>
      <c r="G9641" s="226">
        <v>0.25</v>
      </c>
      <c r="H9641" s="226">
        <v>-0.05</v>
      </c>
      <c r="I9641" s="226">
        <v>0.2</v>
      </c>
      <c r="J9641" s="237">
        <v>1</v>
      </c>
      <c r="K9641" s="237">
        <v>1354.61</v>
      </c>
      <c r="L9641" s="228">
        <v>0</v>
      </c>
      <c r="M9641" s="229">
        <f t="shared" si="282"/>
        <v>1354.61</v>
      </c>
      <c r="N9641" s="230">
        <v>0</v>
      </c>
    </row>
    <row r="9642" spans="1:14" x14ac:dyDescent="0.2">
      <c r="A9642" s="231" t="str">
        <f t="shared" si="281"/>
        <v>SA2.512Thinned000</v>
      </c>
      <c r="B9642" s="223" t="s">
        <v>36</v>
      </c>
      <c r="C9642" s="224">
        <v>2.5</v>
      </c>
      <c r="D9642" s="223">
        <v>12</v>
      </c>
      <c r="E9642" s="223" t="s">
        <v>172</v>
      </c>
      <c r="F9642" s="225" t="s">
        <v>0</v>
      </c>
      <c r="M9642" s="229">
        <v>27.92</v>
      </c>
    </row>
    <row r="9643" spans="1:14" x14ac:dyDescent="0.2">
      <c r="A9643" s="231" t="str">
        <f t="shared" si="281"/>
        <v>SA2.512Thinned005</v>
      </c>
      <c r="B9643" s="223" t="s">
        <v>36</v>
      </c>
      <c r="C9643" s="224">
        <v>2.5</v>
      </c>
      <c r="D9643" s="223">
        <v>12</v>
      </c>
      <c r="E9643" s="223" t="s">
        <v>172</v>
      </c>
      <c r="F9643" s="225" t="s">
        <v>1</v>
      </c>
      <c r="M9643" s="229">
        <v>115.17159055941904</v>
      </c>
    </row>
    <row r="9644" spans="1:14" x14ac:dyDescent="0.2">
      <c r="A9644" s="231" t="str">
        <f t="shared" si="281"/>
        <v>SA2.512Thinned010</v>
      </c>
      <c r="B9644" s="223" t="s">
        <v>36</v>
      </c>
      <c r="C9644" s="224">
        <v>2.5</v>
      </c>
      <c r="D9644" s="223">
        <v>12</v>
      </c>
      <c r="E9644" s="223" t="s">
        <v>172</v>
      </c>
      <c r="F9644" s="225" t="s">
        <v>2</v>
      </c>
      <c r="M9644" s="229">
        <v>233.0890131417479</v>
      </c>
    </row>
    <row r="9645" spans="1:14" x14ac:dyDescent="0.2">
      <c r="A9645" s="231" t="str">
        <f t="shared" si="281"/>
        <v>SA2.512Thinned015</v>
      </c>
      <c r="B9645" s="223" t="s">
        <v>36</v>
      </c>
      <c r="C9645" s="224">
        <v>2.5</v>
      </c>
      <c r="D9645" s="223">
        <v>12</v>
      </c>
      <c r="E9645" s="223" t="s">
        <v>172</v>
      </c>
      <c r="F9645" s="225" t="s">
        <v>3</v>
      </c>
      <c r="M9645" s="229">
        <v>308.65004101304106</v>
      </c>
    </row>
    <row r="9646" spans="1:14" x14ac:dyDescent="0.2">
      <c r="A9646" s="231" t="str">
        <f t="shared" si="281"/>
        <v>SA2.512Thinned020</v>
      </c>
      <c r="B9646" s="223" t="s">
        <v>36</v>
      </c>
      <c r="C9646" s="224">
        <v>2.5</v>
      </c>
      <c r="D9646" s="223">
        <v>12</v>
      </c>
      <c r="E9646" s="223" t="s">
        <v>172</v>
      </c>
      <c r="F9646" s="225" t="s">
        <v>4</v>
      </c>
      <c r="M9646" s="229">
        <v>407.44930551283369</v>
      </c>
    </row>
    <row r="9647" spans="1:14" x14ac:dyDescent="0.2">
      <c r="A9647" s="231" t="str">
        <f t="shared" si="281"/>
        <v>SA2.512Thinned025</v>
      </c>
      <c r="B9647" s="223" t="s">
        <v>36</v>
      </c>
      <c r="C9647" s="224">
        <v>2.5</v>
      </c>
      <c r="D9647" s="223">
        <v>12</v>
      </c>
      <c r="E9647" s="223" t="s">
        <v>172</v>
      </c>
      <c r="F9647" s="225" t="s">
        <v>5</v>
      </c>
      <c r="M9647" s="229">
        <v>493.64969186363987</v>
      </c>
    </row>
    <row r="9648" spans="1:14" x14ac:dyDescent="0.2">
      <c r="A9648" s="231" t="str">
        <f t="shared" si="281"/>
        <v>SA2.512Thinned030</v>
      </c>
      <c r="B9648" s="223" t="s">
        <v>36</v>
      </c>
      <c r="C9648" s="224">
        <v>2.5</v>
      </c>
      <c r="D9648" s="223">
        <v>12</v>
      </c>
      <c r="E9648" s="223" t="s">
        <v>172</v>
      </c>
      <c r="F9648" s="225" t="s">
        <v>6</v>
      </c>
      <c r="M9648" s="229">
        <v>567.72427092507826</v>
      </c>
    </row>
    <row r="9649" spans="1:13" x14ac:dyDescent="0.2">
      <c r="A9649" s="231" t="str">
        <f t="shared" si="281"/>
        <v>SA2.512Thinned035</v>
      </c>
      <c r="B9649" s="223" t="s">
        <v>36</v>
      </c>
      <c r="C9649" s="224">
        <v>2.5</v>
      </c>
      <c r="D9649" s="223">
        <v>12</v>
      </c>
      <c r="E9649" s="223" t="s">
        <v>172</v>
      </c>
      <c r="F9649" s="225" t="s">
        <v>7</v>
      </c>
      <c r="M9649" s="229">
        <v>622.88767725997229</v>
      </c>
    </row>
    <row r="9650" spans="1:13" x14ac:dyDescent="0.2">
      <c r="A9650" s="231" t="str">
        <f t="shared" si="281"/>
        <v>SA2.512Thinned040</v>
      </c>
      <c r="B9650" s="223" t="s">
        <v>36</v>
      </c>
      <c r="C9650" s="224">
        <v>2.5</v>
      </c>
      <c r="D9650" s="223">
        <v>12</v>
      </c>
      <c r="E9650" s="223" t="s">
        <v>172</v>
      </c>
      <c r="F9650" s="225" t="s">
        <v>8</v>
      </c>
      <c r="M9650" s="229">
        <v>649.36181513958252</v>
      </c>
    </row>
    <row r="9651" spans="1:13" x14ac:dyDescent="0.2">
      <c r="A9651" s="231" t="str">
        <f t="shared" si="281"/>
        <v>SA2.512Thinned045</v>
      </c>
      <c r="B9651" s="223" t="s">
        <v>36</v>
      </c>
      <c r="C9651" s="224">
        <v>2.5</v>
      </c>
      <c r="D9651" s="223">
        <v>12</v>
      </c>
      <c r="E9651" s="223" t="s">
        <v>172</v>
      </c>
      <c r="F9651" s="225" t="s">
        <v>9</v>
      </c>
      <c r="M9651" s="229">
        <v>676.52377387000445</v>
      </c>
    </row>
    <row r="9652" spans="1:13" x14ac:dyDescent="0.2">
      <c r="A9652" s="231" t="str">
        <f t="shared" si="281"/>
        <v>SA2.512Thinned050</v>
      </c>
      <c r="B9652" s="223" t="s">
        <v>36</v>
      </c>
      <c r="C9652" s="224">
        <v>2.5</v>
      </c>
      <c r="D9652" s="223">
        <v>12</v>
      </c>
      <c r="E9652" s="223" t="s">
        <v>172</v>
      </c>
      <c r="F9652" s="225" t="s">
        <v>10</v>
      </c>
      <c r="M9652" s="229">
        <v>688.68999603017073</v>
      </c>
    </row>
    <row r="9653" spans="1:13" x14ac:dyDescent="0.2">
      <c r="A9653" s="231" t="str">
        <f t="shared" si="281"/>
        <v>SA2.512Thinned055</v>
      </c>
      <c r="B9653" s="223" t="s">
        <v>36</v>
      </c>
      <c r="C9653" s="224">
        <v>2.5</v>
      </c>
      <c r="D9653" s="223">
        <v>12</v>
      </c>
      <c r="E9653" s="223" t="s">
        <v>172</v>
      </c>
      <c r="F9653" s="225" t="s">
        <v>11</v>
      </c>
      <c r="M9653" s="229">
        <v>703.19230059084202</v>
      </c>
    </row>
    <row r="9654" spans="1:13" x14ac:dyDescent="0.2">
      <c r="A9654" s="231" t="str">
        <f t="shared" si="281"/>
        <v>SA2.512Thinned060</v>
      </c>
      <c r="B9654" s="223" t="s">
        <v>36</v>
      </c>
      <c r="C9654" s="224">
        <v>2.5</v>
      </c>
      <c r="D9654" s="223">
        <v>12</v>
      </c>
      <c r="E9654" s="223" t="s">
        <v>172</v>
      </c>
      <c r="F9654" s="225" t="s">
        <v>12</v>
      </c>
      <c r="M9654" s="229">
        <v>713.61066895637373</v>
      </c>
    </row>
    <row r="9655" spans="1:13" x14ac:dyDescent="0.2">
      <c r="A9655" s="231" t="str">
        <f t="shared" si="281"/>
        <v>SA2.512Thinned065</v>
      </c>
      <c r="B9655" s="223" t="s">
        <v>36</v>
      </c>
      <c r="C9655" s="224">
        <v>2.5</v>
      </c>
      <c r="D9655" s="223">
        <v>12</v>
      </c>
      <c r="E9655" s="223" t="s">
        <v>172</v>
      </c>
      <c r="F9655" s="225" t="s">
        <v>13</v>
      </c>
      <c r="M9655" s="229">
        <v>715.25794890923021</v>
      </c>
    </row>
    <row r="9656" spans="1:13" x14ac:dyDescent="0.2">
      <c r="A9656" s="231" t="str">
        <f t="shared" si="281"/>
        <v>SA2.512Thinned070</v>
      </c>
      <c r="B9656" s="223" t="s">
        <v>36</v>
      </c>
      <c r="C9656" s="224">
        <v>2.5</v>
      </c>
      <c r="D9656" s="223">
        <v>12</v>
      </c>
      <c r="E9656" s="223" t="s">
        <v>172</v>
      </c>
      <c r="F9656" s="225" t="s">
        <v>200</v>
      </c>
      <c r="M9656" s="229">
        <v>717.87265607474819</v>
      </c>
    </row>
    <row r="9657" spans="1:13" x14ac:dyDescent="0.2">
      <c r="A9657" s="231" t="str">
        <f t="shared" si="281"/>
        <v>SA2.512Thinned075</v>
      </c>
      <c r="B9657" s="223" t="s">
        <v>36</v>
      </c>
      <c r="C9657" s="224">
        <v>2.5</v>
      </c>
      <c r="D9657" s="223">
        <v>12</v>
      </c>
      <c r="E9657" s="223" t="s">
        <v>172</v>
      </c>
      <c r="F9657" s="225" t="s">
        <v>201</v>
      </c>
      <c r="M9657" s="229">
        <v>717.87265607474819</v>
      </c>
    </row>
    <row r="9658" spans="1:13" x14ac:dyDescent="0.2">
      <c r="A9658" s="231" t="str">
        <f t="shared" si="281"/>
        <v>SA2.512Thinned080</v>
      </c>
      <c r="B9658" s="223" t="s">
        <v>36</v>
      </c>
      <c r="C9658" s="224">
        <v>2.5</v>
      </c>
      <c r="D9658" s="223">
        <v>12</v>
      </c>
      <c r="E9658" s="223" t="s">
        <v>172</v>
      </c>
      <c r="F9658" s="225" t="s">
        <v>202</v>
      </c>
      <c r="M9658" s="229">
        <v>717.87265607474819</v>
      </c>
    </row>
    <row r="9659" spans="1:13" x14ac:dyDescent="0.2">
      <c r="A9659" s="231" t="str">
        <f t="shared" si="281"/>
        <v>SA2.512Thinned085</v>
      </c>
      <c r="B9659" s="223" t="s">
        <v>36</v>
      </c>
      <c r="C9659" s="224">
        <v>2.5</v>
      </c>
      <c r="D9659" s="223">
        <v>12</v>
      </c>
      <c r="E9659" s="223" t="s">
        <v>172</v>
      </c>
      <c r="F9659" s="225" t="s">
        <v>203</v>
      </c>
      <c r="M9659" s="229">
        <v>717.87265607474819</v>
      </c>
    </row>
    <row r="9660" spans="1:13" x14ac:dyDescent="0.2">
      <c r="A9660" s="231" t="str">
        <f t="shared" si="281"/>
        <v>SA2.512Thinned090</v>
      </c>
      <c r="B9660" s="223" t="s">
        <v>36</v>
      </c>
      <c r="C9660" s="224">
        <v>2.5</v>
      </c>
      <c r="D9660" s="223">
        <v>12</v>
      </c>
      <c r="E9660" s="223" t="s">
        <v>172</v>
      </c>
      <c r="F9660" s="225" t="s">
        <v>204</v>
      </c>
      <c r="M9660" s="229">
        <v>717.87265607474819</v>
      </c>
    </row>
    <row r="9661" spans="1:13" x14ac:dyDescent="0.2">
      <c r="A9661" s="231" t="str">
        <f t="shared" si="281"/>
        <v>SA2.512Thinned095</v>
      </c>
      <c r="B9661" s="223" t="s">
        <v>36</v>
      </c>
      <c r="C9661" s="224">
        <v>2.5</v>
      </c>
      <c r="D9661" s="223">
        <v>12</v>
      </c>
      <c r="E9661" s="223" t="s">
        <v>172</v>
      </c>
      <c r="F9661" s="225" t="s">
        <v>205</v>
      </c>
      <c r="M9661" s="229">
        <v>717.87265607474819</v>
      </c>
    </row>
    <row r="9662" spans="1:13" x14ac:dyDescent="0.2">
      <c r="A9662" s="231" t="str">
        <f t="shared" si="281"/>
        <v>SA2.512Thinned100</v>
      </c>
      <c r="B9662" s="223" t="s">
        <v>36</v>
      </c>
      <c r="C9662" s="224">
        <v>2.5</v>
      </c>
      <c r="D9662" s="223">
        <v>12</v>
      </c>
      <c r="E9662" s="223" t="s">
        <v>172</v>
      </c>
      <c r="F9662" s="225" t="s">
        <v>206</v>
      </c>
      <c r="M9662" s="229">
        <v>717.87265607474819</v>
      </c>
    </row>
    <row r="9663" spans="1:13" x14ac:dyDescent="0.2">
      <c r="A9663" s="231" t="str">
        <f t="shared" si="281"/>
        <v>SA2.512Thinned105</v>
      </c>
      <c r="B9663" s="223" t="s">
        <v>36</v>
      </c>
      <c r="C9663" s="224">
        <v>2.5</v>
      </c>
      <c r="D9663" s="223">
        <v>12</v>
      </c>
      <c r="E9663" s="223" t="s">
        <v>172</v>
      </c>
      <c r="F9663" s="225" t="s">
        <v>207</v>
      </c>
      <c r="M9663" s="229">
        <v>717.87265607474819</v>
      </c>
    </row>
    <row r="9664" spans="1:13" x14ac:dyDescent="0.2">
      <c r="A9664" s="231" t="str">
        <f t="shared" si="281"/>
        <v>SA2.512Thinned110</v>
      </c>
      <c r="B9664" s="223" t="s">
        <v>36</v>
      </c>
      <c r="C9664" s="224">
        <v>2.5</v>
      </c>
      <c r="D9664" s="223">
        <v>12</v>
      </c>
      <c r="E9664" s="223" t="s">
        <v>172</v>
      </c>
      <c r="F9664" s="225" t="s">
        <v>208</v>
      </c>
      <c r="M9664" s="229">
        <v>717.87265607474819</v>
      </c>
    </row>
    <row r="9665" spans="1:13" x14ac:dyDescent="0.2">
      <c r="A9665" s="231" t="str">
        <f t="shared" si="281"/>
        <v>SA2.512Thinned115</v>
      </c>
      <c r="B9665" s="223" t="s">
        <v>36</v>
      </c>
      <c r="C9665" s="224">
        <v>2.5</v>
      </c>
      <c r="D9665" s="223">
        <v>12</v>
      </c>
      <c r="E9665" s="223" t="s">
        <v>172</v>
      </c>
      <c r="F9665" s="225" t="s">
        <v>209</v>
      </c>
      <c r="M9665" s="229">
        <v>717.87265607474819</v>
      </c>
    </row>
    <row r="9666" spans="1:13" x14ac:dyDescent="0.2">
      <c r="A9666" s="231" t="str">
        <f t="shared" ref="A9666:A9729" si="283">CONCATENATE(LEFT(B9666,2),TEXT(C9666,"0.0"),TEXT(D9666,"00"),E9666,TEXT(LEFT(F9666,3),"000"))</f>
        <v>SA2.512Thinned120</v>
      </c>
      <c r="B9666" s="223" t="s">
        <v>36</v>
      </c>
      <c r="C9666" s="224">
        <v>2.5</v>
      </c>
      <c r="D9666" s="223">
        <v>12</v>
      </c>
      <c r="E9666" s="223" t="s">
        <v>172</v>
      </c>
      <c r="F9666" s="225" t="s">
        <v>210</v>
      </c>
      <c r="M9666" s="229">
        <v>717.87265607474819</v>
      </c>
    </row>
    <row r="9667" spans="1:13" x14ac:dyDescent="0.2">
      <c r="A9667" s="231" t="str">
        <f t="shared" si="283"/>
        <v>SA2.512Thinned125</v>
      </c>
      <c r="B9667" s="223" t="s">
        <v>36</v>
      </c>
      <c r="C9667" s="224">
        <v>2.5</v>
      </c>
      <c r="D9667" s="223">
        <v>12</v>
      </c>
      <c r="E9667" s="223" t="s">
        <v>172</v>
      </c>
      <c r="F9667" s="225" t="s">
        <v>211</v>
      </c>
      <c r="M9667" s="229">
        <v>717.87265607474819</v>
      </c>
    </row>
    <row r="9668" spans="1:13" x14ac:dyDescent="0.2">
      <c r="A9668" s="231" t="str">
        <f t="shared" si="283"/>
        <v>SA2.512Thinned130</v>
      </c>
      <c r="B9668" s="223" t="s">
        <v>36</v>
      </c>
      <c r="C9668" s="224">
        <v>2.5</v>
      </c>
      <c r="D9668" s="223">
        <v>12</v>
      </c>
      <c r="E9668" s="223" t="s">
        <v>172</v>
      </c>
      <c r="F9668" s="225" t="s">
        <v>212</v>
      </c>
      <c r="M9668" s="229">
        <v>717.87265607474819</v>
      </c>
    </row>
    <row r="9669" spans="1:13" x14ac:dyDescent="0.2">
      <c r="A9669" s="231" t="str">
        <f t="shared" si="283"/>
        <v>SA2.512Thinned135</v>
      </c>
      <c r="B9669" s="223" t="s">
        <v>36</v>
      </c>
      <c r="C9669" s="224">
        <v>2.5</v>
      </c>
      <c r="D9669" s="223">
        <v>12</v>
      </c>
      <c r="E9669" s="223" t="s">
        <v>172</v>
      </c>
      <c r="F9669" s="225" t="s">
        <v>213</v>
      </c>
      <c r="M9669" s="229">
        <v>717.87265607474819</v>
      </c>
    </row>
    <row r="9670" spans="1:13" x14ac:dyDescent="0.2">
      <c r="A9670" s="231" t="str">
        <f t="shared" si="283"/>
        <v>SA2.512Thinned140</v>
      </c>
      <c r="B9670" s="223" t="s">
        <v>36</v>
      </c>
      <c r="C9670" s="224">
        <v>2.5</v>
      </c>
      <c r="D9670" s="223">
        <v>12</v>
      </c>
      <c r="E9670" s="223" t="s">
        <v>172</v>
      </c>
      <c r="F9670" s="225" t="s">
        <v>214</v>
      </c>
      <c r="M9670" s="229">
        <v>717.87265607474819</v>
      </c>
    </row>
    <row r="9671" spans="1:13" x14ac:dyDescent="0.2">
      <c r="A9671" s="231" t="str">
        <f t="shared" si="283"/>
        <v>SA2.512Thinned145</v>
      </c>
      <c r="B9671" s="223" t="s">
        <v>36</v>
      </c>
      <c r="C9671" s="224">
        <v>2.5</v>
      </c>
      <c r="D9671" s="223">
        <v>12</v>
      </c>
      <c r="E9671" s="223" t="s">
        <v>172</v>
      </c>
      <c r="F9671" s="225" t="s">
        <v>215</v>
      </c>
      <c r="M9671" s="229">
        <v>717.87265607474819</v>
      </c>
    </row>
    <row r="9672" spans="1:13" x14ac:dyDescent="0.2">
      <c r="A9672" s="231" t="str">
        <f t="shared" si="283"/>
        <v>SA2.512Thinned150</v>
      </c>
      <c r="B9672" s="223" t="s">
        <v>36</v>
      </c>
      <c r="C9672" s="224">
        <v>2.5</v>
      </c>
      <c r="D9672" s="223">
        <v>12</v>
      </c>
      <c r="E9672" s="223" t="s">
        <v>172</v>
      </c>
      <c r="F9672" s="225" t="s">
        <v>216</v>
      </c>
      <c r="M9672" s="229">
        <v>717.87265607474819</v>
      </c>
    </row>
    <row r="9673" spans="1:13" x14ac:dyDescent="0.2">
      <c r="A9673" s="231" t="str">
        <f t="shared" si="283"/>
        <v>SA2.512Thinned155</v>
      </c>
      <c r="B9673" s="223" t="s">
        <v>36</v>
      </c>
      <c r="C9673" s="224">
        <v>2.5</v>
      </c>
      <c r="D9673" s="223">
        <v>12</v>
      </c>
      <c r="E9673" s="223" t="s">
        <v>172</v>
      </c>
      <c r="F9673" s="225" t="s">
        <v>217</v>
      </c>
      <c r="M9673" s="229">
        <v>717.87265607474819</v>
      </c>
    </row>
    <row r="9674" spans="1:13" x14ac:dyDescent="0.2">
      <c r="A9674" s="231" t="str">
        <f t="shared" si="283"/>
        <v>SA2.512Thinned160</v>
      </c>
      <c r="B9674" s="223" t="s">
        <v>36</v>
      </c>
      <c r="C9674" s="224">
        <v>2.5</v>
      </c>
      <c r="D9674" s="223">
        <v>12</v>
      </c>
      <c r="E9674" s="223" t="s">
        <v>172</v>
      </c>
      <c r="F9674" s="225" t="s">
        <v>218</v>
      </c>
      <c r="M9674" s="229">
        <v>717.87265607474819</v>
      </c>
    </row>
    <row r="9675" spans="1:13" x14ac:dyDescent="0.2">
      <c r="A9675" s="231" t="str">
        <f t="shared" si="283"/>
        <v>SA2.512Thinned165</v>
      </c>
      <c r="B9675" s="223" t="s">
        <v>36</v>
      </c>
      <c r="C9675" s="224">
        <v>2.5</v>
      </c>
      <c r="D9675" s="223">
        <v>12</v>
      </c>
      <c r="E9675" s="223" t="s">
        <v>172</v>
      </c>
      <c r="F9675" s="225" t="s">
        <v>219</v>
      </c>
      <c r="M9675" s="229">
        <v>717.87265607474819</v>
      </c>
    </row>
    <row r="9676" spans="1:13" x14ac:dyDescent="0.2">
      <c r="A9676" s="231" t="str">
        <f t="shared" si="283"/>
        <v>SA2.512Thinned170</v>
      </c>
      <c r="B9676" s="223" t="s">
        <v>36</v>
      </c>
      <c r="C9676" s="224">
        <v>2.5</v>
      </c>
      <c r="D9676" s="223">
        <v>12</v>
      </c>
      <c r="E9676" s="223" t="s">
        <v>172</v>
      </c>
      <c r="F9676" s="225" t="s">
        <v>220</v>
      </c>
      <c r="M9676" s="229">
        <v>717.87265607474819</v>
      </c>
    </row>
    <row r="9677" spans="1:13" x14ac:dyDescent="0.2">
      <c r="A9677" s="231" t="str">
        <f t="shared" si="283"/>
        <v>SA2.512Thinned175</v>
      </c>
      <c r="B9677" s="223" t="s">
        <v>36</v>
      </c>
      <c r="C9677" s="224">
        <v>2.5</v>
      </c>
      <c r="D9677" s="223">
        <v>12</v>
      </c>
      <c r="E9677" s="223" t="s">
        <v>172</v>
      </c>
      <c r="F9677" s="225" t="s">
        <v>221</v>
      </c>
      <c r="M9677" s="229">
        <v>717.87265607474819</v>
      </c>
    </row>
    <row r="9678" spans="1:13" x14ac:dyDescent="0.2">
      <c r="A9678" s="231" t="str">
        <f t="shared" si="283"/>
        <v>SA2.512Thinned180</v>
      </c>
      <c r="B9678" s="223" t="s">
        <v>36</v>
      </c>
      <c r="C9678" s="224">
        <v>2.5</v>
      </c>
      <c r="D9678" s="223">
        <v>12</v>
      </c>
      <c r="E9678" s="223" t="s">
        <v>172</v>
      </c>
      <c r="F9678" s="225" t="s">
        <v>222</v>
      </c>
      <c r="M9678" s="229">
        <v>717.87265607474819</v>
      </c>
    </row>
    <row r="9679" spans="1:13" x14ac:dyDescent="0.2">
      <c r="A9679" s="231" t="str">
        <f t="shared" si="283"/>
        <v>SA2.512Thinned185</v>
      </c>
      <c r="B9679" s="223" t="s">
        <v>36</v>
      </c>
      <c r="C9679" s="224">
        <v>2.5</v>
      </c>
      <c r="D9679" s="223">
        <v>12</v>
      </c>
      <c r="E9679" s="223" t="s">
        <v>172</v>
      </c>
      <c r="F9679" s="225" t="s">
        <v>223</v>
      </c>
      <c r="M9679" s="229">
        <v>717.87265607474819</v>
      </c>
    </row>
    <row r="9680" spans="1:13" x14ac:dyDescent="0.2">
      <c r="A9680" s="231" t="str">
        <f t="shared" si="283"/>
        <v>SA2.512Thinned190</v>
      </c>
      <c r="B9680" s="223" t="s">
        <v>36</v>
      </c>
      <c r="C9680" s="224">
        <v>2.5</v>
      </c>
      <c r="D9680" s="223">
        <v>12</v>
      </c>
      <c r="E9680" s="223" t="s">
        <v>172</v>
      </c>
      <c r="F9680" s="225" t="s">
        <v>224</v>
      </c>
      <c r="M9680" s="229">
        <v>717.87265607474819</v>
      </c>
    </row>
    <row r="9681" spans="1:13" x14ac:dyDescent="0.2">
      <c r="A9681" s="231" t="str">
        <f t="shared" si="283"/>
        <v>SA2.512Thinned195</v>
      </c>
      <c r="B9681" s="223" t="s">
        <v>36</v>
      </c>
      <c r="C9681" s="224">
        <v>2.5</v>
      </c>
      <c r="D9681" s="223">
        <v>12</v>
      </c>
      <c r="E9681" s="223" t="s">
        <v>172</v>
      </c>
      <c r="F9681" s="225" t="s">
        <v>225</v>
      </c>
      <c r="M9681" s="229">
        <v>717.87265607474819</v>
      </c>
    </row>
    <row r="9682" spans="1:13" x14ac:dyDescent="0.2">
      <c r="A9682" s="231" t="str">
        <f t="shared" si="283"/>
        <v>SA3.002NO_thin000</v>
      </c>
      <c r="B9682" s="223" t="s">
        <v>36</v>
      </c>
      <c r="C9682" s="224">
        <v>3</v>
      </c>
      <c r="D9682" s="223">
        <v>2</v>
      </c>
      <c r="E9682" s="223" t="s">
        <v>199</v>
      </c>
      <c r="F9682" s="225" t="s">
        <v>0</v>
      </c>
      <c r="M9682" s="229">
        <v>1.0649999999999999</v>
      </c>
    </row>
    <row r="9683" spans="1:13" x14ac:dyDescent="0.2">
      <c r="A9683" s="231" t="str">
        <f t="shared" si="283"/>
        <v>SA3.002NO_thin005</v>
      </c>
      <c r="B9683" s="223" t="s">
        <v>36</v>
      </c>
      <c r="C9683" s="224">
        <v>3</v>
      </c>
      <c r="D9683" s="223">
        <v>2</v>
      </c>
      <c r="E9683" s="223" t="s">
        <v>199</v>
      </c>
      <c r="F9683" s="225" t="s">
        <v>1</v>
      </c>
      <c r="M9683" s="229">
        <v>5.2549999999999999</v>
      </c>
    </row>
    <row r="9684" spans="1:13" x14ac:dyDescent="0.2">
      <c r="A9684" s="231" t="str">
        <f t="shared" si="283"/>
        <v>SA3.002NO_thin010</v>
      </c>
      <c r="B9684" s="223" t="s">
        <v>36</v>
      </c>
      <c r="C9684" s="224">
        <v>3</v>
      </c>
      <c r="D9684" s="223">
        <v>2</v>
      </c>
      <c r="E9684" s="223" t="s">
        <v>199</v>
      </c>
      <c r="F9684" s="225" t="s">
        <v>2</v>
      </c>
      <c r="M9684" s="229">
        <v>20.204999999999998</v>
      </c>
    </row>
    <row r="9685" spans="1:13" x14ac:dyDescent="0.2">
      <c r="A9685" s="231" t="str">
        <f t="shared" si="283"/>
        <v>SA3.002NO_thin015</v>
      </c>
      <c r="B9685" s="223" t="s">
        <v>36</v>
      </c>
      <c r="C9685" s="224">
        <v>3</v>
      </c>
      <c r="D9685" s="223">
        <v>2</v>
      </c>
      <c r="E9685" s="223" t="s">
        <v>199</v>
      </c>
      <c r="F9685" s="225" t="s">
        <v>3</v>
      </c>
      <c r="M9685" s="229">
        <v>64.954999999999998</v>
      </c>
    </row>
    <row r="9686" spans="1:13" x14ac:dyDescent="0.2">
      <c r="A9686" s="231" t="str">
        <f t="shared" si="283"/>
        <v>SA3.002NO_thin020</v>
      </c>
      <c r="B9686" s="223" t="s">
        <v>36</v>
      </c>
      <c r="C9686" s="224">
        <v>3</v>
      </c>
      <c r="D9686" s="223">
        <v>2</v>
      </c>
      <c r="E9686" s="223" t="s">
        <v>199</v>
      </c>
      <c r="F9686" s="225" t="s">
        <v>4</v>
      </c>
      <c r="M9686" s="229">
        <v>120.61</v>
      </c>
    </row>
    <row r="9687" spans="1:13" x14ac:dyDescent="0.2">
      <c r="A9687" s="231" t="str">
        <f t="shared" si="283"/>
        <v>SA3.002NO_thin025</v>
      </c>
      <c r="B9687" s="223" t="s">
        <v>36</v>
      </c>
      <c r="C9687" s="224">
        <v>3</v>
      </c>
      <c r="D9687" s="223">
        <v>2</v>
      </c>
      <c r="E9687" s="223" t="s">
        <v>199</v>
      </c>
      <c r="F9687" s="225" t="s">
        <v>5</v>
      </c>
      <c r="M9687" s="229">
        <v>159.655</v>
      </c>
    </row>
    <row r="9688" spans="1:13" x14ac:dyDescent="0.2">
      <c r="A9688" s="231" t="str">
        <f t="shared" si="283"/>
        <v>SA3.002NO_thin030</v>
      </c>
      <c r="B9688" s="223" t="s">
        <v>36</v>
      </c>
      <c r="C9688" s="224">
        <v>3</v>
      </c>
      <c r="D9688" s="223">
        <v>2</v>
      </c>
      <c r="E9688" s="223" t="s">
        <v>199</v>
      </c>
      <c r="F9688" s="225" t="s">
        <v>6</v>
      </c>
      <c r="M9688" s="229">
        <v>188.035</v>
      </c>
    </row>
    <row r="9689" spans="1:13" x14ac:dyDescent="0.2">
      <c r="A9689" s="231" t="str">
        <f t="shared" si="283"/>
        <v>SA3.002NO_thin035</v>
      </c>
      <c r="B9689" s="223" t="s">
        <v>36</v>
      </c>
      <c r="C9689" s="224">
        <v>3</v>
      </c>
      <c r="D9689" s="223">
        <v>2</v>
      </c>
      <c r="E9689" s="223" t="s">
        <v>199</v>
      </c>
      <c r="F9689" s="225" t="s">
        <v>7</v>
      </c>
      <c r="M9689" s="229">
        <v>210.815</v>
      </c>
    </row>
    <row r="9690" spans="1:13" x14ac:dyDescent="0.2">
      <c r="A9690" s="231" t="str">
        <f t="shared" si="283"/>
        <v>SA3.002NO_thin040</v>
      </c>
      <c r="B9690" s="223" t="s">
        <v>36</v>
      </c>
      <c r="C9690" s="224">
        <v>3</v>
      </c>
      <c r="D9690" s="223">
        <v>2</v>
      </c>
      <c r="E9690" s="223" t="s">
        <v>199</v>
      </c>
      <c r="F9690" s="225" t="s">
        <v>8</v>
      </c>
      <c r="M9690" s="229">
        <v>230.24</v>
      </c>
    </row>
    <row r="9691" spans="1:13" x14ac:dyDescent="0.2">
      <c r="A9691" s="231" t="str">
        <f t="shared" si="283"/>
        <v>SA3.002NO_thin045</v>
      </c>
      <c r="B9691" s="223" t="s">
        <v>36</v>
      </c>
      <c r="C9691" s="224">
        <v>3</v>
      </c>
      <c r="D9691" s="223">
        <v>2</v>
      </c>
      <c r="E9691" s="223" t="s">
        <v>199</v>
      </c>
      <c r="F9691" s="225" t="s">
        <v>9</v>
      </c>
      <c r="M9691" s="229">
        <v>252.47499999999999</v>
      </c>
    </row>
    <row r="9692" spans="1:13" x14ac:dyDescent="0.2">
      <c r="A9692" s="231" t="str">
        <f t="shared" si="283"/>
        <v>SA3.002NO_thin050</v>
      </c>
      <c r="B9692" s="223" t="s">
        <v>36</v>
      </c>
      <c r="C9692" s="224">
        <v>3</v>
      </c>
      <c r="D9692" s="223">
        <v>2</v>
      </c>
      <c r="E9692" s="223" t="s">
        <v>199</v>
      </c>
      <c r="F9692" s="225" t="s">
        <v>10</v>
      </c>
      <c r="M9692" s="229">
        <v>263.30500000000001</v>
      </c>
    </row>
    <row r="9693" spans="1:13" x14ac:dyDescent="0.2">
      <c r="A9693" s="231" t="str">
        <f t="shared" si="283"/>
        <v>SA3.002NO_thin055</v>
      </c>
      <c r="B9693" s="223" t="s">
        <v>36</v>
      </c>
      <c r="C9693" s="224">
        <v>3</v>
      </c>
      <c r="D9693" s="223">
        <v>2</v>
      </c>
      <c r="E9693" s="223" t="s">
        <v>199</v>
      </c>
      <c r="F9693" s="225" t="s">
        <v>11</v>
      </c>
      <c r="M9693" s="229">
        <v>270.625</v>
      </c>
    </row>
    <row r="9694" spans="1:13" x14ac:dyDescent="0.2">
      <c r="A9694" s="231" t="str">
        <f t="shared" si="283"/>
        <v>SA3.002NO_thin060</v>
      </c>
      <c r="B9694" s="223" t="s">
        <v>36</v>
      </c>
      <c r="C9694" s="224">
        <v>3</v>
      </c>
      <c r="D9694" s="223">
        <v>2</v>
      </c>
      <c r="E9694" s="223" t="s">
        <v>199</v>
      </c>
      <c r="F9694" s="225" t="s">
        <v>12</v>
      </c>
      <c r="M9694" s="229">
        <v>276.82</v>
      </c>
    </row>
    <row r="9695" spans="1:13" x14ac:dyDescent="0.2">
      <c r="A9695" s="231" t="str">
        <f t="shared" si="283"/>
        <v>SA3.002NO_thin065</v>
      </c>
      <c r="B9695" s="223" t="s">
        <v>36</v>
      </c>
      <c r="C9695" s="224">
        <v>3</v>
      </c>
      <c r="D9695" s="223">
        <v>2</v>
      </c>
      <c r="E9695" s="223" t="s">
        <v>199</v>
      </c>
      <c r="F9695" s="225" t="s">
        <v>13</v>
      </c>
      <c r="M9695" s="229">
        <v>279.91000000000003</v>
      </c>
    </row>
    <row r="9696" spans="1:13" x14ac:dyDescent="0.2">
      <c r="A9696" s="231" t="str">
        <f t="shared" si="283"/>
        <v>SA3.002NO_thin070</v>
      </c>
      <c r="B9696" s="223" t="s">
        <v>36</v>
      </c>
      <c r="C9696" s="224">
        <v>3</v>
      </c>
      <c r="D9696" s="223">
        <v>2</v>
      </c>
      <c r="E9696" s="223" t="s">
        <v>199</v>
      </c>
      <c r="F9696" s="225" t="s">
        <v>200</v>
      </c>
      <c r="M9696" s="229">
        <v>283.45499999999998</v>
      </c>
    </row>
    <row r="9697" spans="1:13" x14ac:dyDescent="0.2">
      <c r="A9697" s="231" t="str">
        <f t="shared" si="283"/>
        <v>SA3.002NO_thin075</v>
      </c>
      <c r="B9697" s="223" t="s">
        <v>36</v>
      </c>
      <c r="C9697" s="224">
        <v>3</v>
      </c>
      <c r="D9697" s="223">
        <v>2</v>
      </c>
      <c r="E9697" s="223" t="s">
        <v>199</v>
      </c>
      <c r="F9697" s="225" t="s">
        <v>201</v>
      </c>
      <c r="M9697" s="229">
        <v>287.06</v>
      </c>
    </row>
    <row r="9698" spans="1:13" x14ac:dyDescent="0.2">
      <c r="A9698" s="231" t="str">
        <f t="shared" si="283"/>
        <v>SA3.002NO_thin080</v>
      </c>
      <c r="B9698" s="223" t="s">
        <v>36</v>
      </c>
      <c r="C9698" s="224">
        <v>3</v>
      </c>
      <c r="D9698" s="223">
        <v>2</v>
      </c>
      <c r="E9698" s="223" t="s">
        <v>199</v>
      </c>
      <c r="F9698" s="225" t="s">
        <v>202</v>
      </c>
      <c r="M9698" s="229">
        <v>289.93</v>
      </c>
    </row>
    <row r="9699" spans="1:13" x14ac:dyDescent="0.2">
      <c r="A9699" s="231" t="str">
        <f t="shared" si="283"/>
        <v>SA3.002NO_thin085</v>
      </c>
      <c r="B9699" s="223" t="s">
        <v>36</v>
      </c>
      <c r="C9699" s="224">
        <v>3</v>
      </c>
      <c r="D9699" s="223">
        <v>2</v>
      </c>
      <c r="E9699" s="223" t="s">
        <v>199</v>
      </c>
      <c r="F9699" s="225" t="s">
        <v>203</v>
      </c>
      <c r="M9699" s="229">
        <v>292.755</v>
      </c>
    </row>
    <row r="9700" spans="1:13" x14ac:dyDescent="0.2">
      <c r="A9700" s="231" t="str">
        <f t="shared" si="283"/>
        <v>SA3.002NO_thin090</v>
      </c>
      <c r="B9700" s="223" t="s">
        <v>36</v>
      </c>
      <c r="C9700" s="224">
        <v>3</v>
      </c>
      <c r="D9700" s="223">
        <v>2</v>
      </c>
      <c r="E9700" s="223" t="s">
        <v>199</v>
      </c>
      <c r="F9700" s="225" t="s">
        <v>204</v>
      </c>
      <c r="M9700" s="229">
        <v>302.14999999999998</v>
      </c>
    </row>
    <row r="9701" spans="1:13" x14ac:dyDescent="0.2">
      <c r="A9701" s="231" t="str">
        <f t="shared" si="283"/>
        <v>SA3.002NO_thin095</v>
      </c>
      <c r="B9701" s="223" t="s">
        <v>36</v>
      </c>
      <c r="C9701" s="224">
        <v>3</v>
      </c>
      <c r="D9701" s="223">
        <v>2</v>
      </c>
      <c r="E9701" s="223" t="s">
        <v>199</v>
      </c>
      <c r="F9701" s="225" t="s">
        <v>205</v>
      </c>
      <c r="M9701" s="229">
        <v>303.07</v>
      </c>
    </row>
    <row r="9702" spans="1:13" x14ac:dyDescent="0.2">
      <c r="A9702" s="231" t="str">
        <f t="shared" si="283"/>
        <v>SA3.002NO_thin100</v>
      </c>
      <c r="B9702" s="223" t="s">
        <v>36</v>
      </c>
      <c r="C9702" s="224">
        <v>3</v>
      </c>
      <c r="D9702" s="223">
        <v>2</v>
      </c>
      <c r="E9702" s="223" t="s">
        <v>199</v>
      </c>
      <c r="F9702" s="225" t="s">
        <v>206</v>
      </c>
      <c r="M9702" s="229">
        <v>303.435</v>
      </c>
    </row>
    <row r="9703" spans="1:13" x14ac:dyDescent="0.2">
      <c r="A9703" s="231" t="str">
        <f t="shared" si="283"/>
        <v>SA3.002NO_thin105</v>
      </c>
      <c r="B9703" s="223" t="s">
        <v>36</v>
      </c>
      <c r="C9703" s="224">
        <v>3</v>
      </c>
      <c r="D9703" s="223">
        <v>2</v>
      </c>
      <c r="E9703" s="223" t="s">
        <v>199</v>
      </c>
      <c r="F9703" s="225" t="s">
        <v>207</v>
      </c>
      <c r="M9703" s="229">
        <v>303.52</v>
      </c>
    </row>
    <row r="9704" spans="1:13" x14ac:dyDescent="0.2">
      <c r="A9704" s="231" t="str">
        <f t="shared" si="283"/>
        <v>SA3.002NO_thin110</v>
      </c>
      <c r="B9704" s="223" t="s">
        <v>36</v>
      </c>
      <c r="C9704" s="224">
        <v>3</v>
      </c>
      <c r="D9704" s="223">
        <v>2</v>
      </c>
      <c r="E9704" s="223" t="s">
        <v>199</v>
      </c>
      <c r="F9704" s="225" t="s">
        <v>208</v>
      </c>
      <c r="M9704" s="229">
        <v>303.85000000000002</v>
      </c>
    </row>
    <row r="9705" spans="1:13" x14ac:dyDescent="0.2">
      <c r="A9705" s="231" t="str">
        <f t="shared" si="283"/>
        <v>SA3.002NO_thin115</v>
      </c>
      <c r="B9705" s="223" t="s">
        <v>36</v>
      </c>
      <c r="C9705" s="224">
        <v>3</v>
      </c>
      <c r="D9705" s="223">
        <v>2</v>
      </c>
      <c r="E9705" s="223" t="s">
        <v>199</v>
      </c>
      <c r="F9705" s="225" t="s">
        <v>209</v>
      </c>
      <c r="M9705" s="229">
        <v>307.09500000000003</v>
      </c>
    </row>
    <row r="9706" spans="1:13" x14ac:dyDescent="0.2">
      <c r="A9706" s="231" t="str">
        <f t="shared" si="283"/>
        <v>SA3.002NO_thin120</v>
      </c>
      <c r="B9706" s="223" t="s">
        <v>36</v>
      </c>
      <c r="C9706" s="224">
        <v>3</v>
      </c>
      <c r="D9706" s="223">
        <v>2</v>
      </c>
      <c r="E9706" s="223" t="s">
        <v>199</v>
      </c>
      <c r="F9706" s="225" t="s">
        <v>210</v>
      </c>
      <c r="M9706" s="229">
        <v>307.83</v>
      </c>
    </row>
    <row r="9707" spans="1:13" x14ac:dyDescent="0.2">
      <c r="A9707" s="231" t="str">
        <f t="shared" si="283"/>
        <v>SA3.002NO_thin125</v>
      </c>
      <c r="B9707" s="223" t="s">
        <v>36</v>
      </c>
      <c r="C9707" s="224">
        <v>3</v>
      </c>
      <c r="D9707" s="223">
        <v>2</v>
      </c>
      <c r="E9707" s="223" t="s">
        <v>199</v>
      </c>
      <c r="F9707" s="225" t="s">
        <v>211</v>
      </c>
      <c r="M9707" s="229">
        <v>308.33999999999997</v>
      </c>
    </row>
    <row r="9708" spans="1:13" x14ac:dyDescent="0.2">
      <c r="A9708" s="231" t="str">
        <f t="shared" si="283"/>
        <v>SA3.002NO_thin130</v>
      </c>
      <c r="B9708" s="223" t="s">
        <v>36</v>
      </c>
      <c r="C9708" s="224">
        <v>3</v>
      </c>
      <c r="D9708" s="223">
        <v>2</v>
      </c>
      <c r="E9708" s="223" t="s">
        <v>199</v>
      </c>
      <c r="F9708" s="225" t="s">
        <v>212</v>
      </c>
      <c r="M9708" s="229">
        <v>308.71499999999997</v>
      </c>
    </row>
    <row r="9709" spans="1:13" x14ac:dyDescent="0.2">
      <c r="A9709" s="231" t="str">
        <f t="shared" si="283"/>
        <v>SA3.002NO_thin135</v>
      </c>
      <c r="B9709" s="223" t="s">
        <v>36</v>
      </c>
      <c r="C9709" s="224">
        <v>3</v>
      </c>
      <c r="D9709" s="223">
        <v>2</v>
      </c>
      <c r="E9709" s="223" t="s">
        <v>199</v>
      </c>
      <c r="F9709" s="225" t="s">
        <v>213</v>
      </c>
      <c r="M9709" s="229">
        <v>310.02499999999998</v>
      </c>
    </row>
    <row r="9710" spans="1:13" x14ac:dyDescent="0.2">
      <c r="A9710" s="231" t="str">
        <f t="shared" si="283"/>
        <v>SA3.002NO_thin140</v>
      </c>
      <c r="B9710" s="223" t="s">
        <v>36</v>
      </c>
      <c r="C9710" s="224">
        <v>3</v>
      </c>
      <c r="D9710" s="223">
        <v>2</v>
      </c>
      <c r="E9710" s="223" t="s">
        <v>199</v>
      </c>
      <c r="F9710" s="225" t="s">
        <v>214</v>
      </c>
      <c r="M9710" s="229">
        <v>310.48</v>
      </c>
    </row>
    <row r="9711" spans="1:13" x14ac:dyDescent="0.2">
      <c r="A9711" s="231" t="str">
        <f t="shared" si="283"/>
        <v>SA3.002NO_thin145</v>
      </c>
      <c r="B9711" s="223" t="s">
        <v>36</v>
      </c>
      <c r="C9711" s="224">
        <v>3</v>
      </c>
      <c r="D9711" s="223">
        <v>2</v>
      </c>
      <c r="E9711" s="223" t="s">
        <v>199</v>
      </c>
      <c r="F9711" s="225" t="s">
        <v>215</v>
      </c>
      <c r="M9711" s="229">
        <v>310.97000000000003</v>
      </c>
    </row>
    <row r="9712" spans="1:13" x14ac:dyDescent="0.2">
      <c r="A9712" s="231" t="str">
        <f t="shared" si="283"/>
        <v>SA3.002NO_thin150</v>
      </c>
      <c r="B9712" s="223" t="s">
        <v>36</v>
      </c>
      <c r="C9712" s="224">
        <v>3</v>
      </c>
      <c r="D9712" s="223">
        <v>2</v>
      </c>
      <c r="E9712" s="223" t="s">
        <v>199</v>
      </c>
      <c r="F9712" s="225" t="s">
        <v>216</v>
      </c>
      <c r="M9712" s="229">
        <v>311.39</v>
      </c>
    </row>
    <row r="9713" spans="1:13" x14ac:dyDescent="0.2">
      <c r="A9713" s="231" t="str">
        <f t="shared" si="283"/>
        <v>SA3.002NO_thin155</v>
      </c>
      <c r="B9713" s="223" t="s">
        <v>36</v>
      </c>
      <c r="C9713" s="224">
        <v>3</v>
      </c>
      <c r="D9713" s="223">
        <v>2</v>
      </c>
      <c r="E9713" s="223" t="s">
        <v>199</v>
      </c>
      <c r="F9713" s="225" t="s">
        <v>217</v>
      </c>
      <c r="M9713" s="229">
        <v>311.79500000000002</v>
      </c>
    </row>
    <row r="9714" spans="1:13" x14ac:dyDescent="0.2">
      <c r="A9714" s="231" t="str">
        <f t="shared" si="283"/>
        <v>SA3.002NO_thin160</v>
      </c>
      <c r="B9714" s="223" t="s">
        <v>36</v>
      </c>
      <c r="C9714" s="224">
        <v>3</v>
      </c>
      <c r="D9714" s="223">
        <v>2</v>
      </c>
      <c r="E9714" s="223" t="s">
        <v>199</v>
      </c>
      <c r="F9714" s="225" t="s">
        <v>218</v>
      </c>
      <c r="M9714" s="229">
        <v>312.27</v>
      </c>
    </row>
    <row r="9715" spans="1:13" x14ac:dyDescent="0.2">
      <c r="A9715" s="231" t="str">
        <f t="shared" si="283"/>
        <v>SA3.002NO_thin165</v>
      </c>
      <c r="B9715" s="223" t="s">
        <v>36</v>
      </c>
      <c r="C9715" s="224">
        <v>3</v>
      </c>
      <c r="D9715" s="223">
        <v>2</v>
      </c>
      <c r="E9715" s="223" t="s">
        <v>199</v>
      </c>
      <c r="F9715" s="225" t="s">
        <v>219</v>
      </c>
      <c r="M9715" s="229">
        <v>312.67</v>
      </c>
    </row>
    <row r="9716" spans="1:13" x14ac:dyDescent="0.2">
      <c r="A9716" s="231" t="str">
        <f t="shared" si="283"/>
        <v>SA3.002NO_thin170</v>
      </c>
      <c r="B9716" s="223" t="s">
        <v>36</v>
      </c>
      <c r="C9716" s="224">
        <v>3</v>
      </c>
      <c r="D9716" s="223">
        <v>2</v>
      </c>
      <c r="E9716" s="223" t="s">
        <v>199</v>
      </c>
      <c r="F9716" s="225" t="s">
        <v>220</v>
      </c>
      <c r="M9716" s="229">
        <v>313.04000000000002</v>
      </c>
    </row>
    <row r="9717" spans="1:13" x14ac:dyDescent="0.2">
      <c r="A9717" s="231" t="str">
        <f t="shared" si="283"/>
        <v>SA3.002NO_thin175</v>
      </c>
      <c r="B9717" s="223" t="s">
        <v>36</v>
      </c>
      <c r="C9717" s="224">
        <v>3</v>
      </c>
      <c r="D9717" s="223">
        <v>2</v>
      </c>
      <c r="E9717" s="223" t="s">
        <v>199</v>
      </c>
      <c r="F9717" s="225" t="s">
        <v>221</v>
      </c>
      <c r="M9717" s="229">
        <v>313.39999999999998</v>
      </c>
    </row>
    <row r="9718" spans="1:13" x14ac:dyDescent="0.2">
      <c r="A9718" s="231" t="str">
        <f t="shared" si="283"/>
        <v>SA3.002NO_thin180</v>
      </c>
      <c r="B9718" s="223" t="s">
        <v>36</v>
      </c>
      <c r="C9718" s="224">
        <v>3</v>
      </c>
      <c r="D9718" s="223">
        <v>2</v>
      </c>
      <c r="E9718" s="223" t="s">
        <v>199</v>
      </c>
      <c r="F9718" s="225" t="s">
        <v>222</v>
      </c>
      <c r="M9718" s="229">
        <v>313.70499999999998</v>
      </c>
    </row>
    <row r="9719" spans="1:13" x14ac:dyDescent="0.2">
      <c r="A9719" s="231" t="str">
        <f t="shared" si="283"/>
        <v>SA3.002NO_thin185</v>
      </c>
      <c r="B9719" s="223" t="s">
        <v>36</v>
      </c>
      <c r="C9719" s="224">
        <v>3</v>
      </c>
      <c r="D9719" s="223">
        <v>2</v>
      </c>
      <c r="E9719" s="223" t="s">
        <v>199</v>
      </c>
      <c r="F9719" s="225" t="s">
        <v>223</v>
      </c>
      <c r="M9719" s="229">
        <v>313.95999999999998</v>
      </c>
    </row>
    <row r="9720" spans="1:13" x14ac:dyDescent="0.2">
      <c r="A9720" s="231" t="str">
        <f t="shared" si="283"/>
        <v>SA3.002NO_thin190</v>
      </c>
      <c r="B9720" s="223" t="s">
        <v>36</v>
      </c>
      <c r="C9720" s="224">
        <v>3</v>
      </c>
      <c r="D9720" s="223">
        <v>2</v>
      </c>
      <c r="E9720" s="223" t="s">
        <v>199</v>
      </c>
      <c r="F9720" s="225" t="s">
        <v>224</v>
      </c>
      <c r="M9720" s="229">
        <v>314.27999999999997</v>
      </c>
    </row>
    <row r="9721" spans="1:13" x14ac:dyDescent="0.2">
      <c r="A9721" s="231" t="str">
        <f t="shared" si="283"/>
        <v>SA3.002NO_thin195</v>
      </c>
      <c r="B9721" s="223" t="s">
        <v>36</v>
      </c>
      <c r="C9721" s="224">
        <v>3</v>
      </c>
      <c r="D9721" s="223">
        <v>2</v>
      </c>
      <c r="E9721" s="223" t="s">
        <v>199</v>
      </c>
      <c r="F9721" s="225" t="s">
        <v>225</v>
      </c>
      <c r="M9721" s="229">
        <v>314.60500000000002</v>
      </c>
    </row>
    <row r="9722" spans="1:13" x14ac:dyDescent="0.2">
      <c r="A9722" s="231" t="str">
        <f t="shared" si="283"/>
        <v>SA3.002Thinned000</v>
      </c>
      <c r="B9722" s="223" t="s">
        <v>36</v>
      </c>
      <c r="C9722" s="224">
        <v>3</v>
      </c>
      <c r="D9722" s="223">
        <v>2</v>
      </c>
      <c r="E9722" s="223" t="s">
        <v>172</v>
      </c>
      <c r="F9722" s="225" t="s">
        <v>0</v>
      </c>
      <c r="M9722" s="229">
        <v>1.0649999999999999</v>
      </c>
    </row>
    <row r="9723" spans="1:13" x14ac:dyDescent="0.2">
      <c r="A9723" s="231" t="str">
        <f t="shared" si="283"/>
        <v>SA3.002Thinned005</v>
      </c>
      <c r="B9723" s="223" t="s">
        <v>36</v>
      </c>
      <c r="C9723" s="224">
        <v>3</v>
      </c>
      <c r="D9723" s="223">
        <v>2</v>
      </c>
      <c r="E9723" s="223" t="s">
        <v>172</v>
      </c>
      <c r="F9723" s="225" t="s">
        <v>1</v>
      </c>
      <c r="M9723" s="229">
        <v>5.2549999999999999</v>
      </c>
    </row>
    <row r="9724" spans="1:13" x14ac:dyDescent="0.2">
      <c r="A9724" s="231" t="str">
        <f t="shared" si="283"/>
        <v>SA3.002Thinned010</v>
      </c>
      <c r="B9724" s="223" t="s">
        <v>36</v>
      </c>
      <c r="C9724" s="224">
        <v>3</v>
      </c>
      <c r="D9724" s="223">
        <v>2</v>
      </c>
      <c r="E9724" s="223" t="s">
        <v>172</v>
      </c>
      <c r="F9724" s="225" t="s">
        <v>2</v>
      </c>
      <c r="M9724" s="229">
        <v>20.204999999999998</v>
      </c>
    </row>
    <row r="9725" spans="1:13" x14ac:dyDescent="0.2">
      <c r="A9725" s="231" t="str">
        <f t="shared" si="283"/>
        <v>SA3.002Thinned015</v>
      </c>
      <c r="B9725" s="223" t="s">
        <v>36</v>
      </c>
      <c r="C9725" s="224">
        <v>3</v>
      </c>
      <c r="D9725" s="223">
        <v>2</v>
      </c>
      <c r="E9725" s="223" t="s">
        <v>172</v>
      </c>
      <c r="F9725" s="225" t="s">
        <v>3</v>
      </c>
      <c r="M9725" s="229">
        <v>60.048556006999029</v>
      </c>
    </row>
    <row r="9726" spans="1:13" x14ac:dyDescent="0.2">
      <c r="A9726" s="231" t="str">
        <f t="shared" si="283"/>
        <v>SA3.002Thinned020</v>
      </c>
      <c r="B9726" s="223" t="s">
        <v>36</v>
      </c>
      <c r="C9726" s="224">
        <v>3</v>
      </c>
      <c r="D9726" s="223">
        <v>2</v>
      </c>
      <c r="E9726" s="223" t="s">
        <v>172</v>
      </c>
      <c r="F9726" s="225" t="s">
        <v>4</v>
      </c>
      <c r="M9726" s="229">
        <v>91.106980356739669</v>
      </c>
    </row>
    <row r="9727" spans="1:13" x14ac:dyDescent="0.2">
      <c r="A9727" s="231" t="str">
        <f t="shared" si="283"/>
        <v>SA3.002Thinned025</v>
      </c>
      <c r="B9727" s="223" t="s">
        <v>36</v>
      </c>
      <c r="C9727" s="224">
        <v>3</v>
      </c>
      <c r="D9727" s="223">
        <v>2</v>
      </c>
      <c r="E9727" s="223" t="s">
        <v>172</v>
      </c>
      <c r="F9727" s="225" t="s">
        <v>5</v>
      </c>
      <c r="M9727" s="229">
        <v>110.47845942066036</v>
      </c>
    </row>
    <row r="9728" spans="1:13" x14ac:dyDescent="0.2">
      <c r="A9728" s="231" t="str">
        <f t="shared" si="283"/>
        <v>SA3.002Thinned030</v>
      </c>
      <c r="B9728" s="223" t="s">
        <v>36</v>
      </c>
      <c r="C9728" s="224">
        <v>3</v>
      </c>
      <c r="D9728" s="223">
        <v>2</v>
      </c>
      <c r="E9728" s="223" t="s">
        <v>172</v>
      </c>
      <c r="F9728" s="225" t="s">
        <v>6</v>
      </c>
      <c r="M9728" s="229">
        <v>126.28792283461699</v>
      </c>
    </row>
    <row r="9729" spans="1:13" x14ac:dyDescent="0.2">
      <c r="A9729" s="231" t="str">
        <f t="shared" si="283"/>
        <v>SA3.002Thinned035</v>
      </c>
      <c r="B9729" s="223" t="s">
        <v>36</v>
      </c>
      <c r="C9729" s="224">
        <v>3</v>
      </c>
      <c r="D9729" s="223">
        <v>2</v>
      </c>
      <c r="E9729" s="223" t="s">
        <v>172</v>
      </c>
      <c r="F9729" s="225" t="s">
        <v>7</v>
      </c>
      <c r="M9729" s="229">
        <v>140.4381952496727</v>
      </c>
    </row>
    <row r="9730" spans="1:13" x14ac:dyDescent="0.2">
      <c r="A9730" s="231" t="str">
        <f t="shared" ref="A9730:A9793" si="284">CONCATENATE(LEFT(B9730,2),TEXT(C9730,"0.0"),TEXT(D9730,"00"),E9730,TEXT(LEFT(F9730,3),"000"))</f>
        <v>SA3.002Thinned040</v>
      </c>
      <c r="B9730" s="223" t="s">
        <v>36</v>
      </c>
      <c r="C9730" s="224">
        <v>3</v>
      </c>
      <c r="D9730" s="223">
        <v>2</v>
      </c>
      <c r="E9730" s="223" t="s">
        <v>172</v>
      </c>
      <c r="F9730" s="225" t="s">
        <v>8</v>
      </c>
      <c r="M9730" s="229">
        <v>154.69319151662717</v>
      </c>
    </row>
    <row r="9731" spans="1:13" x14ac:dyDescent="0.2">
      <c r="A9731" s="231" t="str">
        <f t="shared" si="284"/>
        <v>SA3.002Thinned045</v>
      </c>
      <c r="B9731" s="223" t="s">
        <v>36</v>
      </c>
      <c r="C9731" s="224">
        <v>3</v>
      </c>
      <c r="D9731" s="223">
        <v>2</v>
      </c>
      <c r="E9731" s="223" t="s">
        <v>172</v>
      </c>
      <c r="F9731" s="225" t="s">
        <v>9</v>
      </c>
      <c r="M9731" s="229">
        <v>168.72839643058538</v>
      </c>
    </row>
    <row r="9732" spans="1:13" x14ac:dyDescent="0.2">
      <c r="A9732" s="231" t="str">
        <f t="shared" si="284"/>
        <v>SA3.002Thinned050</v>
      </c>
      <c r="B9732" s="223" t="s">
        <v>36</v>
      </c>
      <c r="C9732" s="224">
        <v>3</v>
      </c>
      <c r="D9732" s="223">
        <v>2</v>
      </c>
      <c r="E9732" s="223" t="s">
        <v>172</v>
      </c>
      <c r="F9732" s="225" t="s">
        <v>10</v>
      </c>
      <c r="M9732" s="229">
        <v>176.93630981947047</v>
      </c>
    </row>
    <row r="9733" spans="1:13" x14ac:dyDescent="0.2">
      <c r="A9733" s="231" t="str">
        <f t="shared" si="284"/>
        <v>SA3.002Thinned055</v>
      </c>
      <c r="B9733" s="223" t="s">
        <v>36</v>
      </c>
      <c r="C9733" s="224">
        <v>3</v>
      </c>
      <c r="D9733" s="223">
        <v>2</v>
      </c>
      <c r="E9733" s="223" t="s">
        <v>172</v>
      </c>
      <c r="F9733" s="225" t="s">
        <v>11</v>
      </c>
      <c r="M9733" s="229">
        <v>181.30440386718155</v>
      </c>
    </row>
    <row r="9734" spans="1:13" x14ac:dyDescent="0.2">
      <c r="A9734" s="231" t="str">
        <f t="shared" si="284"/>
        <v>SA3.002Thinned060</v>
      </c>
      <c r="B9734" s="223" t="s">
        <v>36</v>
      </c>
      <c r="C9734" s="224">
        <v>3</v>
      </c>
      <c r="D9734" s="223">
        <v>2</v>
      </c>
      <c r="E9734" s="223" t="s">
        <v>172</v>
      </c>
      <c r="F9734" s="225" t="s">
        <v>12</v>
      </c>
      <c r="M9734" s="229">
        <v>184.31587343179291</v>
      </c>
    </row>
    <row r="9735" spans="1:13" x14ac:dyDescent="0.2">
      <c r="A9735" s="231" t="str">
        <f t="shared" si="284"/>
        <v>SA3.002Thinned065</v>
      </c>
      <c r="B9735" s="223" t="s">
        <v>36</v>
      </c>
      <c r="C9735" s="224">
        <v>3</v>
      </c>
      <c r="D9735" s="223">
        <v>2</v>
      </c>
      <c r="E9735" s="223" t="s">
        <v>172</v>
      </c>
      <c r="F9735" s="225" t="s">
        <v>13</v>
      </c>
      <c r="M9735" s="229">
        <v>184.31587343179291</v>
      </c>
    </row>
    <row r="9736" spans="1:13" x14ac:dyDescent="0.2">
      <c r="A9736" s="231" t="str">
        <f t="shared" si="284"/>
        <v>SA3.002Thinned070</v>
      </c>
      <c r="B9736" s="223" t="s">
        <v>36</v>
      </c>
      <c r="C9736" s="224">
        <v>3</v>
      </c>
      <c r="D9736" s="223">
        <v>2</v>
      </c>
      <c r="E9736" s="223" t="s">
        <v>172</v>
      </c>
      <c r="F9736" s="225" t="s">
        <v>200</v>
      </c>
      <c r="M9736" s="229">
        <v>184.31587343179291</v>
      </c>
    </row>
    <row r="9737" spans="1:13" x14ac:dyDescent="0.2">
      <c r="A9737" s="231" t="str">
        <f t="shared" si="284"/>
        <v>SA3.002Thinned075</v>
      </c>
      <c r="B9737" s="223" t="s">
        <v>36</v>
      </c>
      <c r="C9737" s="224">
        <v>3</v>
      </c>
      <c r="D9737" s="223">
        <v>2</v>
      </c>
      <c r="E9737" s="223" t="s">
        <v>172</v>
      </c>
      <c r="F9737" s="225" t="s">
        <v>201</v>
      </c>
      <c r="M9737" s="229">
        <v>184.31587343179291</v>
      </c>
    </row>
    <row r="9738" spans="1:13" x14ac:dyDescent="0.2">
      <c r="A9738" s="231" t="str">
        <f t="shared" si="284"/>
        <v>SA3.002Thinned080</v>
      </c>
      <c r="B9738" s="223" t="s">
        <v>36</v>
      </c>
      <c r="C9738" s="224">
        <v>3</v>
      </c>
      <c r="D9738" s="223">
        <v>2</v>
      </c>
      <c r="E9738" s="223" t="s">
        <v>172</v>
      </c>
      <c r="F9738" s="225" t="s">
        <v>202</v>
      </c>
      <c r="M9738" s="229">
        <v>184.31587343179291</v>
      </c>
    </row>
    <row r="9739" spans="1:13" x14ac:dyDescent="0.2">
      <c r="A9739" s="231" t="str">
        <f t="shared" si="284"/>
        <v>SA3.002Thinned085</v>
      </c>
      <c r="B9739" s="223" t="s">
        <v>36</v>
      </c>
      <c r="C9739" s="224">
        <v>3</v>
      </c>
      <c r="D9739" s="223">
        <v>2</v>
      </c>
      <c r="E9739" s="223" t="s">
        <v>172</v>
      </c>
      <c r="F9739" s="225" t="s">
        <v>203</v>
      </c>
      <c r="M9739" s="229">
        <v>184.31587343179291</v>
      </c>
    </row>
    <row r="9740" spans="1:13" x14ac:dyDescent="0.2">
      <c r="A9740" s="231" t="str">
        <f t="shared" si="284"/>
        <v>SA3.002Thinned090</v>
      </c>
      <c r="B9740" s="223" t="s">
        <v>36</v>
      </c>
      <c r="C9740" s="224">
        <v>3</v>
      </c>
      <c r="D9740" s="223">
        <v>2</v>
      </c>
      <c r="E9740" s="223" t="s">
        <v>172</v>
      </c>
      <c r="F9740" s="225" t="s">
        <v>204</v>
      </c>
      <c r="M9740" s="229">
        <v>184.31587343179291</v>
      </c>
    </row>
    <row r="9741" spans="1:13" x14ac:dyDescent="0.2">
      <c r="A9741" s="231" t="str">
        <f t="shared" si="284"/>
        <v>SA3.002Thinned095</v>
      </c>
      <c r="B9741" s="223" t="s">
        <v>36</v>
      </c>
      <c r="C9741" s="224">
        <v>3</v>
      </c>
      <c r="D9741" s="223">
        <v>2</v>
      </c>
      <c r="E9741" s="223" t="s">
        <v>172</v>
      </c>
      <c r="F9741" s="225" t="s">
        <v>205</v>
      </c>
      <c r="M9741" s="229">
        <v>184.31587343179291</v>
      </c>
    </row>
    <row r="9742" spans="1:13" x14ac:dyDescent="0.2">
      <c r="A9742" s="231" t="str">
        <f t="shared" si="284"/>
        <v>SA3.002Thinned100</v>
      </c>
      <c r="B9742" s="223" t="s">
        <v>36</v>
      </c>
      <c r="C9742" s="224">
        <v>3</v>
      </c>
      <c r="D9742" s="223">
        <v>2</v>
      </c>
      <c r="E9742" s="223" t="s">
        <v>172</v>
      </c>
      <c r="F9742" s="225" t="s">
        <v>206</v>
      </c>
      <c r="M9742" s="229">
        <v>184.31587343179291</v>
      </c>
    </row>
    <row r="9743" spans="1:13" x14ac:dyDescent="0.2">
      <c r="A9743" s="231" t="str">
        <f t="shared" si="284"/>
        <v>SA3.002Thinned105</v>
      </c>
      <c r="B9743" s="223" t="s">
        <v>36</v>
      </c>
      <c r="C9743" s="224">
        <v>3</v>
      </c>
      <c r="D9743" s="223">
        <v>2</v>
      </c>
      <c r="E9743" s="223" t="s">
        <v>172</v>
      </c>
      <c r="F9743" s="225" t="s">
        <v>207</v>
      </c>
      <c r="M9743" s="229">
        <v>184.31587343179291</v>
      </c>
    </row>
    <row r="9744" spans="1:13" x14ac:dyDescent="0.2">
      <c r="A9744" s="231" t="str">
        <f t="shared" si="284"/>
        <v>SA3.002Thinned110</v>
      </c>
      <c r="B9744" s="223" t="s">
        <v>36</v>
      </c>
      <c r="C9744" s="224">
        <v>3</v>
      </c>
      <c r="D9744" s="223">
        <v>2</v>
      </c>
      <c r="E9744" s="223" t="s">
        <v>172</v>
      </c>
      <c r="F9744" s="225" t="s">
        <v>208</v>
      </c>
      <c r="M9744" s="229">
        <v>184.31587343179291</v>
      </c>
    </row>
    <row r="9745" spans="1:13" x14ac:dyDescent="0.2">
      <c r="A9745" s="231" t="str">
        <f t="shared" si="284"/>
        <v>SA3.002Thinned115</v>
      </c>
      <c r="B9745" s="223" t="s">
        <v>36</v>
      </c>
      <c r="C9745" s="224">
        <v>3</v>
      </c>
      <c r="D9745" s="223">
        <v>2</v>
      </c>
      <c r="E9745" s="223" t="s">
        <v>172</v>
      </c>
      <c r="F9745" s="225" t="s">
        <v>209</v>
      </c>
      <c r="M9745" s="229">
        <v>184.31587343179291</v>
      </c>
    </row>
    <row r="9746" spans="1:13" x14ac:dyDescent="0.2">
      <c r="A9746" s="231" t="str">
        <f t="shared" si="284"/>
        <v>SA3.002Thinned120</v>
      </c>
      <c r="B9746" s="223" t="s">
        <v>36</v>
      </c>
      <c r="C9746" s="224">
        <v>3</v>
      </c>
      <c r="D9746" s="223">
        <v>2</v>
      </c>
      <c r="E9746" s="223" t="s">
        <v>172</v>
      </c>
      <c r="F9746" s="225" t="s">
        <v>210</v>
      </c>
      <c r="M9746" s="229">
        <v>184.31587343179291</v>
      </c>
    </row>
    <row r="9747" spans="1:13" x14ac:dyDescent="0.2">
      <c r="A9747" s="231" t="str">
        <f t="shared" si="284"/>
        <v>SA3.002Thinned125</v>
      </c>
      <c r="B9747" s="223" t="s">
        <v>36</v>
      </c>
      <c r="C9747" s="224">
        <v>3</v>
      </c>
      <c r="D9747" s="223">
        <v>2</v>
      </c>
      <c r="E9747" s="223" t="s">
        <v>172</v>
      </c>
      <c r="F9747" s="225" t="s">
        <v>211</v>
      </c>
      <c r="M9747" s="229">
        <v>184.31587343179291</v>
      </c>
    </row>
    <row r="9748" spans="1:13" x14ac:dyDescent="0.2">
      <c r="A9748" s="231" t="str">
        <f t="shared" si="284"/>
        <v>SA3.002Thinned130</v>
      </c>
      <c r="B9748" s="223" t="s">
        <v>36</v>
      </c>
      <c r="C9748" s="224">
        <v>3</v>
      </c>
      <c r="D9748" s="223">
        <v>2</v>
      </c>
      <c r="E9748" s="223" t="s">
        <v>172</v>
      </c>
      <c r="F9748" s="225" t="s">
        <v>212</v>
      </c>
      <c r="M9748" s="229">
        <v>184.31587343179291</v>
      </c>
    </row>
    <row r="9749" spans="1:13" x14ac:dyDescent="0.2">
      <c r="A9749" s="231" t="str">
        <f t="shared" si="284"/>
        <v>SA3.002Thinned135</v>
      </c>
      <c r="B9749" s="223" t="s">
        <v>36</v>
      </c>
      <c r="C9749" s="224">
        <v>3</v>
      </c>
      <c r="D9749" s="223">
        <v>2</v>
      </c>
      <c r="E9749" s="223" t="s">
        <v>172</v>
      </c>
      <c r="F9749" s="225" t="s">
        <v>213</v>
      </c>
      <c r="M9749" s="229">
        <v>184.31587343179291</v>
      </c>
    </row>
    <row r="9750" spans="1:13" x14ac:dyDescent="0.2">
      <c r="A9750" s="231" t="str">
        <f t="shared" si="284"/>
        <v>SA3.002Thinned140</v>
      </c>
      <c r="B9750" s="223" t="s">
        <v>36</v>
      </c>
      <c r="C9750" s="224">
        <v>3</v>
      </c>
      <c r="D9750" s="223">
        <v>2</v>
      </c>
      <c r="E9750" s="223" t="s">
        <v>172</v>
      </c>
      <c r="F9750" s="225" t="s">
        <v>214</v>
      </c>
      <c r="M9750" s="229">
        <v>184.31587343179291</v>
      </c>
    </row>
    <row r="9751" spans="1:13" x14ac:dyDescent="0.2">
      <c r="A9751" s="231" t="str">
        <f t="shared" si="284"/>
        <v>SA3.002Thinned145</v>
      </c>
      <c r="B9751" s="223" t="s">
        <v>36</v>
      </c>
      <c r="C9751" s="224">
        <v>3</v>
      </c>
      <c r="D9751" s="223">
        <v>2</v>
      </c>
      <c r="E9751" s="223" t="s">
        <v>172</v>
      </c>
      <c r="F9751" s="225" t="s">
        <v>215</v>
      </c>
      <c r="M9751" s="229">
        <v>184.31587343179291</v>
      </c>
    </row>
    <row r="9752" spans="1:13" x14ac:dyDescent="0.2">
      <c r="A9752" s="231" t="str">
        <f t="shared" si="284"/>
        <v>SA3.002Thinned150</v>
      </c>
      <c r="B9752" s="223" t="s">
        <v>36</v>
      </c>
      <c r="C9752" s="224">
        <v>3</v>
      </c>
      <c r="D9752" s="223">
        <v>2</v>
      </c>
      <c r="E9752" s="223" t="s">
        <v>172</v>
      </c>
      <c r="F9752" s="225" t="s">
        <v>216</v>
      </c>
      <c r="M9752" s="229">
        <v>184.31587343179291</v>
      </c>
    </row>
    <row r="9753" spans="1:13" x14ac:dyDescent="0.2">
      <c r="A9753" s="231" t="str">
        <f t="shared" si="284"/>
        <v>SA3.002Thinned155</v>
      </c>
      <c r="B9753" s="223" t="s">
        <v>36</v>
      </c>
      <c r="C9753" s="224">
        <v>3</v>
      </c>
      <c r="D9753" s="223">
        <v>2</v>
      </c>
      <c r="E9753" s="223" t="s">
        <v>172</v>
      </c>
      <c r="F9753" s="225" t="s">
        <v>217</v>
      </c>
      <c r="M9753" s="229">
        <v>184.31587343179291</v>
      </c>
    </row>
    <row r="9754" spans="1:13" x14ac:dyDescent="0.2">
      <c r="A9754" s="231" t="str">
        <f t="shared" si="284"/>
        <v>SA3.002Thinned160</v>
      </c>
      <c r="B9754" s="223" t="s">
        <v>36</v>
      </c>
      <c r="C9754" s="224">
        <v>3</v>
      </c>
      <c r="D9754" s="223">
        <v>2</v>
      </c>
      <c r="E9754" s="223" t="s">
        <v>172</v>
      </c>
      <c r="F9754" s="225" t="s">
        <v>218</v>
      </c>
      <c r="M9754" s="229">
        <v>184.31587343179291</v>
      </c>
    </row>
    <row r="9755" spans="1:13" x14ac:dyDescent="0.2">
      <c r="A9755" s="231" t="str">
        <f t="shared" si="284"/>
        <v>SA3.002Thinned165</v>
      </c>
      <c r="B9755" s="223" t="s">
        <v>36</v>
      </c>
      <c r="C9755" s="224">
        <v>3</v>
      </c>
      <c r="D9755" s="223">
        <v>2</v>
      </c>
      <c r="E9755" s="223" t="s">
        <v>172</v>
      </c>
      <c r="F9755" s="225" t="s">
        <v>219</v>
      </c>
      <c r="M9755" s="229">
        <v>184.31587343179291</v>
      </c>
    </row>
    <row r="9756" spans="1:13" x14ac:dyDescent="0.2">
      <c r="A9756" s="231" t="str">
        <f t="shared" si="284"/>
        <v>SA3.002Thinned170</v>
      </c>
      <c r="B9756" s="223" t="s">
        <v>36</v>
      </c>
      <c r="C9756" s="224">
        <v>3</v>
      </c>
      <c r="D9756" s="223">
        <v>2</v>
      </c>
      <c r="E9756" s="223" t="s">
        <v>172</v>
      </c>
      <c r="F9756" s="225" t="s">
        <v>220</v>
      </c>
      <c r="M9756" s="229">
        <v>184.31587343179291</v>
      </c>
    </row>
    <row r="9757" spans="1:13" x14ac:dyDescent="0.2">
      <c r="A9757" s="231" t="str">
        <f t="shared" si="284"/>
        <v>SA3.002Thinned175</v>
      </c>
      <c r="B9757" s="223" t="s">
        <v>36</v>
      </c>
      <c r="C9757" s="224">
        <v>3</v>
      </c>
      <c r="D9757" s="223">
        <v>2</v>
      </c>
      <c r="E9757" s="223" t="s">
        <v>172</v>
      </c>
      <c r="F9757" s="225" t="s">
        <v>221</v>
      </c>
      <c r="M9757" s="229">
        <v>184.31587343179291</v>
      </c>
    </row>
    <row r="9758" spans="1:13" x14ac:dyDescent="0.2">
      <c r="A9758" s="231" t="str">
        <f t="shared" si="284"/>
        <v>SA3.002Thinned180</v>
      </c>
      <c r="B9758" s="223" t="s">
        <v>36</v>
      </c>
      <c r="C9758" s="224">
        <v>3</v>
      </c>
      <c r="D9758" s="223">
        <v>2</v>
      </c>
      <c r="E9758" s="223" t="s">
        <v>172</v>
      </c>
      <c r="F9758" s="225" t="s">
        <v>222</v>
      </c>
      <c r="M9758" s="229">
        <v>184.31587343179291</v>
      </c>
    </row>
    <row r="9759" spans="1:13" x14ac:dyDescent="0.2">
      <c r="A9759" s="231" t="str">
        <f t="shared" si="284"/>
        <v>SA3.002Thinned185</v>
      </c>
      <c r="B9759" s="223" t="s">
        <v>36</v>
      </c>
      <c r="C9759" s="224">
        <v>3</v>
      </c>
      <c r="D9759" s="223">
        <v>2</v>
      </c>
      <c r="E9759" s="223" t="s">
        <v>172</v>
      </c>
      <c r="F9759" s="225" t="s">
        <v>223</v>
      </c>
      <c r="M9759" s="229">
        <v>184.31587343179291</v>
      </c>
    </row>
    <row r="9760" spans="1:13" x14ac:dyDescent="0.2">
      <c r="A9760" s="231" t="str">
        <f t="shared" si="284"/>
        <v>SA3.002Thinned190</v>
      </c>
      <c r="B9760" s="223" t="s">
        <v>36</v>
      </c>
      <c r="C9760" s="224">
        <v>3</v>
      </c>
      <c r="D9760" s="223">
        <v>2</v>
      </c>
      <c r="E9760" s="223" t="s">
        <v>172</v>
      </c>
      <c r="F9760" s="225" t="s">
        <v>224</v>
      </c>
      <c r="M9760" s="229">
        <v>184.31587343179291</v>
      </c>
    </row>
    <row r="9761" spans="1:14" x14ac:dyDescent="0.2">
      <c r="A9761" s="231" t="str">
        <f t="shared" si="284"/>
        <v>SA3.002Thinned195</v>
      </c>
      <c r="B9761" s="223" t="s">
        <v>36</v>
      </c>
      <c r="C9761" s="224">
        <v>3</v>
      </c>
      <c r="D9761" s="223">
        <v>2</v>
      </c>
      <c r="E9761" s="223" t="s">
        <v>172</v>
      </c>
      <c r="F9761" s="225" t="s">
        <v>225</v>
      </c>
      <c r="M9761" s="229">
        <v>184.31587343179291</v>
      </c>
    </row>
    <row r="9762" spans="1:14" x14ac:dyDescent="0.2">
      <c r="A9762" s="231" t="str">
        <f t="shared" si="284"/>
        <v>SA3.004NO_thin000</v>
      </c>
      <c r="B9762" s="223" t="s">
        <v>36</v>
      </c>
      <c r="C9762" s="224">
        <v>3</v>
      </c>
      <c r="D9762" s="223">
        <v>4</v>
      </c>
      <c r="E9762" s="223" t="s">
        <v>199</v>
      </c>
      <c r="F9762" s="225" t="s">
        <v>0</v>
      </c>
      <c r="G9762" s="226">
        <v>0.32</v>
      </c>
      <c r="H9762" s="226">
        <v>0.11</v>
      </c>
      <c r="I9762" s="226">
        <v>0.43</v>
      </c>
      <c r="J9762" s="237">
        <v>2.13</v>
      </c>
      <c r="K9762" s="237">
        <v>2.13</v>
      </c>
      <c r="L9762" s="228">
        <v>0</v>
      </c>
      <c r="M9762" s="229">
        <f t="shared" ref="M9762:M9801" si="285">K9762+L9762</f>
        <v>2.13</v>
      </c>
      <c r="N9762" s="230">
        <v>0</v>
      </c>
    </row>
    <row r="9763" spans="1:14" x14ac:dyDescent="0.2">
      <c r="A9763" s="231" t="str">
        <f t="shared" si="284"/>
        <v>SA3.004NO_thin005</v>
      </c>
      <c r="B9763" s="223" t="s">
        <v>36</v>
      </c>
      <c r="C9763" s="224">
        <v>3</v>
      </c>
      <c r="D9763" s="223">
        <v>4</v>
      </c>
      <c r="E9763" s="223" t="s">
        <v>199</v>
      </c>
      <c r="F9763" s="225" t="s">
        <v>1</v>
      </c>
      <c r="G9763" s="226">
        <v>1.45</v>
      </c>
      <c r="H9763" s="226">
        <v>0.23</v>
      </c>
      <c r="I9763" s="226">
        <v>1.68</v>
      </c>
      <c r="J9763" s="237">
        <v>8.3800000000000008</v>
      </c>
      <c r="K9763" s="237">
        <v>10.51</v>
      </c>
      <c r="L9763" s="228">
        <v>0</v>
      </c>
      <c r="M9763" s="229">
        <f t="shared" si="285"/>
        <v>10.51</v>
      </c>
      <c r="N9763" s="230">
        <v>0</v>
      </c>
    </row>
    <row r="9764" spans="1:14" x14ac:dyDescent="0.2">
      <c r="A9764" s="231" t="str">
        <f t="shared" si="284"/>
        <v>SA3.004NO_thin010</v>
      </c>
      <c r="B9764" s="223" t="s">
        <v>36</v>
      </c>
      <c r="C9764" s="224">
        <v>3</v>
      </c>
      <c r="D9764" s="223">
        <v>4</v>
      </c>
      <c r="E9764" s="223" t="s">
        <v>199</v>
      </c>
      <c r="F9764" s="225" t="s">
        <v>2</v>
      </c>
      <c r="G9764" s="226">
        <v>5.65</v>
      </c>
      <c r="H9764" s="226">
        <v>0.33</v>
      </c>
      <c r="I9764" s="226">
        <v>5.98</v>
      </c>
      <c r="J9764" s="237">
        <v>29.9</v>
      </c>
      <c r="K9764" s="237">
        <v>40.409999999999997</v>
      </c>
      <c r="L9764" s="228">
        <v>0</v>
      </c>
      <c r="M9764" s="229">
        <f t="shared" si="285"/>
        <v>40.409999999999997</v>
      </c>
      <c r="N9764" s="230">
        <v>0</v>
      </c>
    </row>
    <row r="9765" spans="1:14" x14ac:dyDescent="0.2">
      <c r="A9765" s="231" t="str">
        <f t="shared" si="284"/>
        <v>SA3.004NO_thin015</v>
      </c>
      <c r="B9765" s="223" t="s">
        <v>36</v>
      </c>
      <c r="C9765" s="224">
        <v>3</v>
      </c>
      <c r="D9765" s="223">
        <v>4</v>
      </c>
      <c r="E9765" s="223" t="s">
        <v>199</v>
      </c>
      <c r="F9765" s="225" t="s">
        <v>3</v>
      </c>
      <c r="G9765" s="226">
        <v>16.809999999999999</v>
      </c>
      <c r="H9765" s="226">
        <v>1.0900000000000001</v>
      </c>
      <c r="I9765" s="226">
        <v>17.899999999999999</v>
      </c>
      <c r="J9765" s="237">
        <v>89.5</v>
      </c>
      <c r="K9765" s="237">
        <v>129.91</v>
      </c>
      <c r="L9765" s="228">
        <v>0</v>
      </c>
      <c r="M9765" s="229">
        <f t="shared" si="285"/>
        <v>129.91</v>
      </c>
      <c r="N9765" s="230">
        <v>0</v>
      </c>
    </row>
    <row r="9766" spans="1:14" x14ac:dyDescent="0.2">
      <c r="A9766" s="231" t="str">
        <f t="shared" si="284"/>
        <v>SA3.004NO_thin020</v>
      </c>
      <c r="B9766" s="223" t="s">
        <v>36</v>
      </c>
      <c r="C9766" s="224">
        <v>3</v>
      </c>
      <c r="D9766" s="223">
        <v>4</v>
      </c>
      <c r="E9766" s="223" t="s">
        <v>199</v>
      </c>
      <c r="F9766" s="225" t="s">
        <v>4</v>
      </c>
      <c r="G9766" s="226">
        <v>21.13</v>
      </c>
      <c r="H9766" s="226">
        <v>1.1299999999999999</v>
      </c>
      <c r="I9766" s="226">
        <v>22.26</v>
      </c>
      <c r="J9766" s="237">
        <v>111.31</v>
      </c>
      <c r="K9766" s="237">
        <v>241.22</v>
      </c>
      <c r="L9766" s="228">
        <v>0</v>
      </c>
      <c r="M9766" s="229">
        <f t="shared" si="285"/>
        <v>241.22</v>
      </c>
      <c r="N9766" s="230">
        <v>0</v>
      </c>
    </row>
    <row r="9767" spans="1:14" x14ac:dyDescent="0.2">
      <c r="A9767" s="231" t="str">
        <f t="shared" si="284"/>
        <v>SA3.004NO_thin025</v>
      </c>
      <c r="B9767" s="223" t="s">
        <v>36</v>
      </c>
      <c r="C9767" s="224">
        <v>3</v>
      </c>
      <c r="D9767" s="223">
        <v>4</v>
      </c>
      <c r="E9767" s="223" t="s">
        <v>199</v>
      </c>
      <c r="F9767" s="225" t="s">
        <v>5</v>
      </c>
      <c r="G9767" s="226">
        <v>15.29</v>
      </c>
      <c r="H9767" s="226">
        <v>0.33</v>
      </c>
      <c r="I9767" s="226">
        <v>15.62</v>
      </c>
      <c r="J9767" s="237">
        <v>78.09</v>
      </c>
      <c r="K9767" s="237">
        <v>319.31</v>
      </c>
      <c r="L9767" s="228">
        <v>0</v>
      </c>
      <c r="M9767" s="229">
        <f t="shared" si="285"/>
        <v>319.31</v>
      </c>
      <c r="N9767" s="230">
        <v>0</v>
      </c>
    </row>
    <row r="9768" spans="1:14" x14ac:dyDescent="0.2">
      <c r="A9768" s="231" t="str">
        <f t="shared" si="284"/>
        <v>SA3.004NO_thin030</v>
      </c>
      <c r="B9768" s="223" t="s">
        <v>36</v>
      </c>
      <c r="C9768" s="224">
        <v>3</v>
      </c>
      <c r="D9768" s="223">
        <v>4</v>
      </c>
      <c r="E9768" s="223" t="s">
        <v>199</v>
      </c>
      <c r="F9768" s="225" t="s">
        <v>6</v>
      </c>
      <c r="G9768" s="226">
        <v>11.14</v>
      </c>
      <c r="H9768" s="226">
        <v>0.21</v>
      </c>
      <c r="I9768" s="226">
        <v>11.35</v>
      </c>
      <c r="J9768" s="237">
        <v>56.76</v>
      </c>
      <c r="K9768" s="237">
        <v>376.07</v>
      </c>
      <c r="L9768" s="228">
        <v>0</v>
      </c>
      <c r="M9768" s="229">
        <f t="shared" si="285"/>
        <v>376.07</v>
      </c>
      <c r="N9768" s="230">
        <v>0</v>
      </c>
    </row>
    <row r="9769" spans="1:14" x14ac:dyDescent="0.2">
      <c r="A9769" s="231" t="str">
        <f t="shared" si="284"/>
        <v>SA3.004NO_thin035</v>
      </c>
      <c r="B9769" s="223" t="s">
        <v>36</v>
      </c>
      <c r="C9769" s="224">
        <v>3</v>
      </c>
      <c r="D9769" s="223">
        <v>4</v>
      </c>
      <c r="E9769" s="223" t="s">
        <v>199</v>
      </c>
      <c r="F9769" s="225" t="s">
        <v>7</v>
      </c>
      <c r="G9769" s="226">
        <v>8.9600000000000009</v>
      </c>
      <c r="H9769" s="226">
        <v>0.15</v>
      </c>
      <c r="I9769" s="226">
        <v>9.11</v>
      </c>
      <c r="J9769" s="237">
        <v>45.55</v>
      </c>
      <c r="K9769" s="237">
        <v>421.63</v>
      </c>
      <c r="L9769" s="228">
        <v>0</v>
      </c>
      <c r="M9769" s="229">
        <f t="shared" si="285"/>
        <v>421.63</v>
      </c>
      <c r="N9769" s="230">
        <v>0</v>
      </c>
    </row>
    <row r="9770" spans="1:14" x14ac:dyDescent="0.2">
      <c r="A9770" s="231" t="str">
        <f t="shared" si="284"/>
        <v>SA3.004NO_thin040</v>
      </c>
      <c r="B9770" s="223" t="s">
        <v>36</v>
      </c>
      <c r="C9770" s="224">
        <v>3</v>
      </c>
      <c r="D9770" s="223">
        <v>4</v>
      </c>
      <c r="E9770" s="223" t="s">
        <v>199</v>
      </c>
      <c r="F9770" s="225" t="s">
        <v>8</v>
      </c>
      <c r="G9770" s="226">
        <v>6.45</v>
      </c>
      <c r="H9770" s="226">
        <v>1.32</v>
      </c>
      <c r="I9770" s="226">
        <v>7.77</v>
      </c>
      <c r="J9770" s="237">
        <v>38.85</v>
      </c>
      <c r="K9770" s="237">
        <v>460.48</v>
      </c>
      <c r="L9770" s="228">
        <v>0</v>
      </c>
      <c r="M9770" s="229">
        <f t="shared" si="285"/>
        <v>460.48</v>
      </c>
      <c r="N9770" s="230">
        <v>0</v>
      </c>
    </row>
    <row r="9771" spans="1:14" x14ac:dyDescent="0.2">
      <c r="A9771" s="231" t="str">
        <f t="shared" si="284"/>
        <v>SA3.004NO_thin045</v>
      </c>
      <c r="B9771" s="223" t="s">
        <v>36</v>
      </c>
      <c r="C9771" s="224">
        <v>3</v>
      </c>
      <c r="D9771" s="223">
        <v>4</v>
      </c>
      <c r="E9771" s="223" t="s">
        <v>199</v>
      </c>
      <c r="F9771" s="225" t="s">
        <v>9</v>
      </c>
      <c r="G9771" s="226">
        <v>4.1500000000000004</v>
      </c>
      <c r="H9771" s="226">
        <v>4.75</v>
      </c>
      <c r="I9771" s="226">
        <v>8.9</v>
      </c>
      <c r="J9771" s="237">
        <v>44.48</v>
      </c>
      <c r="K9771" s="237">
        <v>504.95</v>
      </c>
      <c r="L9771" s="228">
        <v>0</v>
      </c>
      <c r="M9771" s="229">
        <f t="shared" si="285"/>
        <v>504.95</v>
      </c>
      <c r="N9771" s="230">
        <v>0</v>
      </c>
    </row>
    <row r="9772" spans="1:14" x14ac:dyDescent="0.2">
      <c r="A9772" s="231" t="str">
        <f t="shared" si="284"/>
        <v>SA3.004NO_thin050</v>
      </c>
      <c r="B9772" s="223" t="s">
        <v>36</v>
      </c>
      <c r="C9772" s="224">
        <v>3</v>
      </c>
      <c r="D9772" s="223">
        <v>4</v>
      </c>
      <c r="E9772" s="223" t="s">
        <v>199</v>
      </c>
      <c r="F9772" s="225" t="s">
        <v>10</v>
      </c>
      <c r="G9772" s="226">
        <v>3.31</v>
      </c>
      <c r="H9772" s="226">
        <v>1.02</v>
      </c>
      <c r="I9772" s="226">
        <v>4.33</v>
      </c>
      <c r="J9772" s="237">
        <v>21.66</v>
      </c>
      <c r="K9772" s="237">
        <v>526.61</v>
      </c>
      <c r="L9772" s="228">
        <v>0</v>
      </c>
      <c r="M9772" s="229">
        <f t="shared" si="285"/>
        <v>526.61</v>
      </c>
      <c r="N9772" s="230">
        <v>0</v>
      </c>
    </row>
    <row r="9773" spans="1:14" x14ac:dyDescent="0.2">
      <c r="A9773" s="231" t="str">
        <f t="shared" si="284"/>
        <v>SA3.004NO_thin055</v>
      </c>
      <c r="B9773" s="223" t="s">
        <v>36</v>
      </c>
      <c r="C9773" s="224">
        <v>3</v>
      </c>
      <c r="D9773" s="223">
        <v>4</v>
      </c>
      <c r="E9773" s="223" t="s">
        <v>199</v>
      </c>
      <c r="F9773" s="225" t="s">
        <v>11</v>
      </c>
      <c r="G9773" s="226">
        <v>3.19</v>
      </c>
      <c r="H9773" s="226">
        <v>-0.26</v>
      </c>
      <c r="I9773" s="226">
        <v>2.93</v>
      </c>
      <c r="J9773" s="237">
        <v>14.64</v>
      </c>
      <c r="K9773" s="237">
        <v>541.25</v>
      </c>
      <c r="L9773" s="228">
        <v>0</v>
      </c>
      <c r="M9773" s="229">
        <f t="shared" si="285"/>
        <v>541.25</v>
      </c>
      <c r="N9773" s="230">
        <v>0</v>
      </c>
    </row>
    <row r="9774" spans="1:14" x14ac:dyDescent="0.2">
      <c r="A9774" s="231" t="str">
        <f t="shared" si="284"/>
        <v>SA3.004NO_thin060</v>
      </c>
      <c r="B9774" s="223" t="s">
        <v>36</v>
      </c>
      <c r="C9774" s="224">
        <v>3</v>
      </c>
      <c r="D9774" s="223">
        <v>4</v>
      </c>
      <c r="E9774" s="223" t="s">
        <v>199</v>
      </c>
      <c r="F9774" s="225" t="s">
        <v>12</v>
      </c>
      <c r="G9774" s="226">
        <v>2.73</v>
      </c>
      <c r="H9774" s="226">
        <v>-0.25</v>
      </c>
      <c r="I9774" s="226">
        <v>2.48</v>
      </c>
      <c r="J9774" s="237">
        <v>12.39</v>
      </c>
      <c r="K9774" s="237">
        <v>553.64</v>
      </c>
      <c r="L9774" s="228">
        <v>0</v>
      </c>
      <c r="M9774" s="229">
        <f t="shared" si="285"/>
        <v>553.64</v>
      </c>
      <c r="N9774" s="230">
        <v>0</v>
      </c>
    </row>
    <row r="9775" spans="1:14" x14ac:dyDescent="0.2">
      <c r="A9775" s="231" t="str">
        <f t="shared" si="284"/>
        <v>SA3.004NO_thin065</v>
      </c>
      <c r="B9775" s="223" t="s">
        <v>36</v>
      </c>
      <c r="C9775" s="224">
        <v>3</v>
      </c>
      <c r="D9775" s="223">
        <v>4</v>
      </c>
      <c r="E9775" s="223" t="s">
        <v>199</v>
      </c>
      <c r="F9775" s="225" t="s">
        <v>13</v>
      </c>
      <c r="G9775" s="226">
        <v>2.33</v>
      </c>
      <c r="H9775" s="226">
        <v>-1.1000000000000001</v>
      </c>
      <c r="I9775" s="226">
        <v>1.24</v>
      </c>
      <c r="J9775" s="237">
        <v>6.18</v>
      </c>
      <c r="K9775" s="237">
        <v>559.82000000000005</v>
      </c>
      <c r="L9775" s="228">
        <v>0</v>
      </c>
      <c r="M9775" s="229">
        <f t="shared" si="285"/>
        <v>559.82000000000005</v>
      </c>
      <c r="N9775" s="230">
        <v>0</v>
      </c>
    </row>
    <row r="9776" spans="1:14" x14ac:dyDescent="0.2">
      <c r="A9776" s="231" t="str">
        <f t="shared" si="284"/>
        <v>SA3.004NO_thin070</v>
      </c>
      <c r="B9776" s="223" t="s">
        <v>36</v>
      </c>
      <c r="C9776" s="224">
        <v>3</v>
      </c>
      <c r="D9776" s="223">
        <v>4</v>
      </c>
      <c r="E9776" s="223" t="s">
        <v>199</v>
      </c>
      <c r="F9776" s="225" t="s">
        <v>200</v>
      </c>
      <c r="G9776" s="226">
        <v>2.11</v>
      </c>
      <c r="H9776" s="226">
        <v>-0.69</v>
      </c>
      <c r="I9776" s="226">
        <v>1.42</v>
      </c>
      <c r="J9776" s="237">
        <v>7.09</v>
      </c>
      <c r="K9776" s="237">
        <v>566.91</v>
      </c>
      <c r="L9776" s="228">
        <v>0</v>
      </c>
      <c r="M9776" s="229">
        <f t="shared" si="285"/>
        <v>566.91</v>
      </c>
      <c r="N9776" s="230">
        <v>0</v>
      </c>
    </row>
    <row r="9777" spans="1:14" x14ac:dyDescent="0.2">
      <c r="A9777" s="231" t="str">
        <f t="shared" si="284"/>
        <v>SA3.004NO_thin075</v>
      </c>
      <c r="B9777" s="223" t="s">
        <v>36</v>
      </c>
      <c r="C9777" s="224">
        <v>3</v>
      </c>
      <c r="D9777" s="223">
        <v>4</v>
      </c>
      <c r="E9777" s="223" t="s">
        <v>199</v>
      </c>
      <c r="F9777" s="225" t="s">
        <v>201</v>
      </c>
      <c r="G9777" s="226">
        <v>1.93</v>
      </c>
      <c r="H9777" s="226">
        <v>-0.49</v>
      </c>
      <c r="I9777" s="226">
        <v>1.44</v>
      </c>
      <c r="J9777" s="237">
        <v>7.22</v>
      </c>
      <c r="K9777" s="237">
        <v>574.12</v>
      </c>
      <c r="L9777" s="228">
        <v>0</v>
      </c>
      <c r="M9777" s="229">
        <f t="shared" si="285"/>
        <v>574.12</v>
      </c>
      <c r="N9777" s="230">
        <v>0</v>
      </c>
    </row>
    <row r="9778" spans="1:14" x14ac:dyDescent="0.2">
      <c r="A9778" s="231" t="str">
        <f t="shared" si="284"/>
        <v>SA3.004NO_thin080</v>
      </c>
      <c r="B9778" s="223" t="s">
        <v>36</v>
      </c>
      <c r="C9778" s="224">
        <v>3</v>
      </c>
      <c r="D9778" s="223">
        <v>4</v>
      </c>
      <c r="E9778" s="223" t="s">
        <v>199</v>
      </c>
      <c r="F9778" s="225" t="s">
        <v>202</v>
      </c>
      <c r="G9778" s="226">
        <v>1.72</v>
      </c>
      <c r="H9778" s="226">
        <v>-0.56999999999999995</v>
      </c>
      <c r="I9778" s="226">
        <v>1.1499999999999999</v>
      </c>
      <c r="J9778" s="237">
        <v>5.74</v>
      </c>
      <c r="K9778" s="237">
        <v>579.86</v>
      </c>
      <c r="L9778" s="228">
        <v>0</v>
      </c>
      <c r="M9778" s="229">
        <f t="shared" si="285"/>
        <v>579.86</v>
      </c>
      <c r="N9778" s="230">
        <v>0</v>
      </c>
    </row>
    <row r="9779" spans="1:14" x14ac:dyDescent="0.2">
      <c r="A9779" s="231" t="str">
        <f t="shared" si="284"/>
        <v>SA3.004NO_thin085</v>
      </c>
      <c r="B9779" s="223" t="s">
        <v>36</v>
      </c>
      <c r="C9779" s="224">
        <v>3</v>
      </c>
      <c r="D9779" s="223">
        <v>4</v>
      </c>
      <c r="E9779" s="223" t="s">
        <v>199</v>
      </c>
      <c r="F9779" s="225" t="s">
        <v>203</v>
      </c>
      <c r="G9779" s="226">
        <v>1.52</v>
      </c>
      <c r="H9779" s="226">
        <v>-0.4</v>
      </c>
      <c r="I9779" s="226">
        <v>1.1299999999999999</v>
      </c>
      <c r="J9779" s="237">
        <v>5.64</v>
      </c>
      <c r="K9779" s="237">
        <v>585.51</v>
      </c>
      <c r="L9779" s="228">
        <v>0</v>
      </c>
      <c r="M9779" s="229">
        <f t="shared" si="285"/>
        <v>585.51</v>
      </c>
      <c r="N9779" s="230">
        <v>0</v>
      </c>
    </row>
    <row r="9780" spans="1:14" x14ac:dyDescent="0.2">
      <c r="A9780" s="231" t="str">
        <f t="shared" si="284"/>
        <v>SA3.004NO_thin090</v>
      </c>
      <c r="B9780" s="223" t="s">
        <v>36</v>
      </c>
      <c r="C9780" s="224">
        <v>3</v>
      </c>
      <c r="D9780" s="223">
        <v>4</v>
      </c>
      <c r="E9780" s="223" t="s">
        <v>199</v>
      </c>
      <c r="F9780" s="225" t="s">
        <v>204</v>
      </c>
      <c r="G9780" s="226">
        <v>1.35</v>
      </c>
      <c r="H9780" s="226">
        <v>2.41</v>
      </c>
      <c r="I9780" s="226">
        <v>3.76</v>
      </c>
      <c r="J9780" s="237">
        <v>18.79</v>
      </c>
      <c r="K9780" s="237">
        <v>604.29999999999995</v>
      </c>
      <c r="L9780" s="228">
        <v>0</v>
      </c>
      <c r="M9780" s="229">
        <f t="shared" si="285"/>
        <v>604.29999999999995</v>
      </c>
      <c r="N9780" s="230">
        <v>0</v>
      </c>
    </row>
    <row r="9781" spans="1:14" x14ac:dyDescent="0.2">
      <c r="A9781" s="231" t="str">
        <f t="shared" si="284"/>
        <v>SA3.004NO_thin095</v>
      </c>
      <c r="B9781" s="223" t="s">
        <v>36</v>
      </c>
      <c r="C9781" s="224">
        <v>3</v>
      </c>
      <c r="D9781" s="223">
        <v>4</v>
      </c>
      <c r="E9781" s="223" t="s">
        <v>199</v>
      </c>
      <c r="F9781" s="225" t="s">
        <v>205</v>
      </c>
      <c r="G9781" s="226">
        <v>1.2</v>
      </c>
      <c r="H9781" s="226">
        <v>-0.83</v>
      </c>
      <c r="I9781" s="226">
        <v>0.37</v>
      </c>
      <c r="J9781" s="237">
        <v>1.84</v>
      </c>
      <c r="K9781" s="237">
        <v>606.14</v>
      </c>
      <c r="L9781" s="228">
        <v>0</v>
      </c>
      <c r="M9781" s="229">
        <f t="shared" si="285"/>
        <v>606.14</v>
      </c>
      <c r="N9781" s="230">
        <v>0</v>
      </c>
    </row>
    <row r="9782" spans="1:14" x14ac:dyDescent="0.2">
      <c r="A9782" s="231" t="str">
        <f t="shared" si="284"/>
        <v>SA3.004NO_thin100</v>
      </c>
      <c r="B9782" s="223" t="s">
        <v>36</v>
      </c>
      <c r="C9782" s="224">
        <v>3</v>
      </c>
      <c r="D9782" s="223">
        <v>4</v>
      </c>
      <c r="E9782" s="223" t="s">
        <v>199</v>
      </c>
      <c r="F9782" s="225" t="s">
        <v>206</v>
      </c>
      <c r="G9782" s="226">
        <v>1.07</v>
      </c>
      <c r="H9782" s="226">
        <v>-0.92</v>
      </c>
      <c r="I9782" s="226">
        <v>0.15</v>
      </c>
      <c r="J9782" s="237">
        <v>0.74</v>
      </c>
      <c r="K9782" s="237">
        <v>606.87</v>
      </c>
      <c r="L9782" s="228">
        <v>0</v>
      </c>
      <c r="M9782" s="229">
        <f t="shared" si="285"/>
        <v>606.87</v>
      </c>
      <c r="N9782" s="230">
        <v>0</v>
      </c>
    </row>
    <row r="9783" spans="1:14" x14ac:dyDescent="0.2">
      <c r="A9783" s="231" t="str">
        <f t="shared" si="284"/>
        <v>SA3.004NO_thin105</v>
      </c>
      <c r="B9783" s="223" t="s">
        <v>36</v>
      </c>
      <c r="C9783" s="224">
        <v>3</v>
      </c>
      <c r="D9783" s="223">
        <v>4</v>
      </c>
      <c r="E9783" s="223" t="s">
        <v>199</v>
      </c>
      <c r="F9783" s="225" t="s">
        <v>207</v>
      </c>
      <c r="G9783" s="226">
        <v>0.93</v>
      </c>
      <c r="H9783" s="226">
        <v>-0.9</v>
      </c>
      <c r="I9783" s="226">
        <v>0.03</v>
      </c>
      <c r="J9783" s="237">
        <v>0.17</v>
      </c>
      <c r="K9783" s="237">
        <v>607.04</v>
      </c>
      <c r="L9783" s="228">
        <v>0</v>
      </c>
      <c r="M9783" s="229">
        <f t="shared" si="285"/>
        <v>607.04</v>
      </c>
      <c r="N9783" s="230">
        <v>0</v>
      </c>
    </row>
    <row r="9784" spans="1:14" x14ac:dyDescent="0.2">
      <c r="A9784" s="231" t="str">
        <f t="shared" si="284"/>
        <v>SA3.004NO_thin110</v>
      </c>
      <c r="B9784" s="223" t="s">
        <v>36</v>
      </c>
      <c r="C9784" s="224">
        <v>3</v>
      </c>
      <c r="D9784" s="223">
        <v>4</v>
      </c>
      <c r="E9784" s="223" t="s">
        <v>199</v>
      </c>
      <c r="F9784" s="225" t="s">
        <v>208</v>
      </c>
      <c r="G9784" s="226">
        <v>0.83</v>
      </c>
      <c r="H9784" s="226">
        <v>-0.7</v>
      </c>
      <c r="I9784" s="226">
        <v>0.13</v>
      </c>
      <c r="J9784" s="237">
        <v>0.66</v>
      </c>
      <c r="K9784" s="237">
        <v>607.70000000000005</v>
      </c>
      <c r="L9784" s="228">
        <v>0</v>
      </c>
      <c r="M9784" s="229">
        <f t="shared" si="285"/>
        <v>607.70000000000005</v>
      </c>
      <c r="N9784" s="230">
        <v>0</v>
      </c>
    </row>
    <row r="9785" spans="1:14" x14ac:dyDescent="0.2">
      <c r="A9785" s="231" t="str">
        <f t="shared" si="284"/>
        <v>SA3.004NO_thin115</v>
      </c>
      <c r="B9785" s="223" t="s">
        <v>36</v>
      </c>
      <c r="C9785" s="224">
        <v>3</v>
      </c>
      <c r="D9785" s="223">
        <v>4</v>
      </c>
      <c r="E9785" s="223" t="s">
        <v>199</v>
      </c>
      <c r="F9785" s="225" t="s">
        <v>209</v>
      </c>
      <c r="G9785" s="226">
        <v>0.74</v>
      </c>
      <c r="H9785" s="226">
        <v>0.56000000000000005</v>
      </c>
      <c r="I9785" s="226">
        <v>1.3</v>
      </c>
      <c r="J9785" s="237">
        <v>6.49</v>
      </c>
      <c r="K9785" s="237">
        <v>614.19000000000005</v>
      </c>
      <c r="L9785" s="228">
        <v>0</v>
      </c>
      <c r="M9785" s="229">
        <f t="shared" si="285"/>
        <v>614.19000000000005</v>
      </c>
      <c r="N9785" s="230">
        <v>0</v>
      </c>
    </row>
    <row r="9786" spans="1:14" x14ac:dyDescent="0.2">
      <c r="A9786" s="231" t="str">
        <f t="shared" si="284"/>
        <v>SA3.004NO_thin120</v>
      </c>
      <c r="B9786" s="223" t="s">
        <v>36</v>
      </c>
      <c r="C9786" s="224">
        <v>3</v>
      </c>
      <c r="D9786" s="223">
        <v>4</v>
      </c>
      <c r="E9786" s="223" t="s">
        <v>199</v>
      </c>
      <c r="F9786" s="225" t="s">
        <v>210</v>
      </c>
      <c r="G9786" s="226">
        <v>0.66</v>
      </c>
      <c r="H9786" s="226">
        <v>-0.36</v>
      </c>
      <c r="I9786" s="226">
        <v>0.28999999999999998</v>
      </c>
      <c r="J9786" s="237">
        <v>1.47</v>
      </c>
      <c r="K9786" s="237">
        <v>615.66</v>
      </c>
      <c r="L9786" s="228">
        <v>0</v>
      </c>
      <c r="M9786" s="229">
        <f t="shared" si="285"/>
        <v>615.66</v>
      </c>
      <c r="N9786" s="230">
        <v>0</v>
      </c>
    </row>
    <row r="9787" spans="1:14" x14ac:dyDescent="0.2">
      <c r="A9787" s="231" t="str">
        <f t="shared" si="284"/>
        <v>SA3.004NO_thin125</v>
      </c>
      <c r="B9787" s="223" t="s">
        <v>36</v>
      </c>
      <c r="C9787" s="224">
        <v>3</v>
      </c>
      <c r="D9787" s="223">
        <v>4</v>
      </c>
      <c r="E9787" s="223" t="s">
        <v>199</v>
      </c>
      <c r="F9787" s="225" t="s">
        <v>211</v>
      </c>
      <c r="G9787" s="226">
        <v>0.56999999999999995</v>
      </c>
      <c r="H9787" s="226">
        <v>-0.37</v>
      </c>
      <c r="I9787" s="226">
        <v>0.2</v>
      </c>
      <c r="J9787" s="237">
        <v>1.02</v>
      </c>
      <c r="K9787" s="237">
        <v>616.67999999999995</v>
      </c>
      <c r="L9787" s="228">
        <v>0</v>
      </c>
      <c r="M9787" s="229">
        <f t="shared" si="285"/>
        <v>616.67999999999995</v>
      </c>
      <c r="N9787" s="230">
        <v>0</v>
      </c>
    </row>
    <row r="9788" spans="1:14" x14ac:dyDescent="0.2">
      <c r="A9788" s="231" t="str">
        <f t="shared" si="284"/>
        <v>SA3.004NO_thin130</v>
      </c>
      <c r="B9788" s="223" t="s">
        <v>36</v>
      </c>
      <c r="C9788" s="224">
        <v>3</v>
      </c>
      <c r="D9788" s="223">
        <v>4</v>
      </c>
      <c r="E9788" s="223" t="s">
        <v>199</v>
      </c>
      <c r="F9788" s="225" t="s">
        <v>212</v>
      </c>
      <c r="G9788" s="226">
        <v>0.5</v>
      </c>
      <c r="H9788" s="226">
        <v>-0.35</v>
      </c>
      <c r="I9788" s="226">
        <v>0.15</v>
      </c>
      <c r="J9788" s="237">
        <v>0.75</v>
      </c>
      <c r="K9788" s="237">
        <v>617.42999999999995</v>
      </c>
      <c r="L9788" s="228">
        <v>0</v>
      </c>
      <c r="M9788" s="229">
        <f t="shared" si="285"/>
        <v>617.42999999999995</v>
      </c>
      <c r="N9788" s="230">
        <v>0</v>
      </c>
    </row>
    <row r="9789" spans="1:14" x14ac:dyDescent="0.2">
      <c r="A9789" s="231" t="str">
        <f t="shared" si="284"/>
        <v>SA3.004NO_thin135</v>
      </c>
      <c r="B9789" s="223" t="s">
        <v>36</v>
      </c>
      <c r="C9789" s="224">
        <v>3</v>
      </c>
      <c r="D9789" s="223">
        <v>4</v>
      </c>
      <c r="E9789" s="223" t="s">
        <v>199</v>
      </c>
      <c r="F9789" s="225" t="s">
        <v>213</v>
      </c>
      <c r="G9789" s="226">
        <v>0.45</v>
      </c>
      <c r="H9789" s="226">
        <v>7.0000000000000007E-2</v>
      </c>
      <c r="I9789" s="226">
        <v>0.52</v>
      </c>
      <c r="J9789" s="237">
        <v>2.62</v>
      </c>
      <c r="K9789" s="237">
        <v>620.04999999999995</v>
      </c>
      <c r="L9789" s="228">
        <v>0</v>
      </c>
      <c r="M9789" s="229">
        <f t="shared" si="285"/>
        <v>620.04999999999995</v>
      </c>
      <c r="N9789" s="230">
        <v>0</v>
      </c>
    </row>
    <row r="9790" spans="1:14" x14ac:dyDescent="0.2">
      <c r="A9790" s="231" t="str">
        <f t="shared" si="284"/>
        <v>SA3.004NO_thin140</v>
      </c>
      <c r="B9790" s="223" t="s">
        <v>36</v>
      </c>
      <c r="C9790" s="224">
        <v>3</v>
      </c>
      <c r="D9790" s="223">
        <v>4</v>
      </c>
      <c r="E9790" s="223" t="s">
        <v>199</v>
      </c>
      <c r="F9790" s="225" t="s">
        <v>214</v>
      </c>
      <c r="G9790" s="226">
        <v>0.4</v>
      </c>
      <c r="H9790" s="226">
        <v>-0.22</v>
      </c>
      <c r="I9790" s="226">
        <v>0.18</v>
      </c>
      <c r="J9790" s="237">
        <v>0.91</v>
      </c>
      <c r="K9790" s="237">
        <v>620.96</v>
      </c>
      <c r="L9790" s="228">
        <v>0</v>
      </c>
      <c r="M9790" s="229">
        <f t="shared" si="285"/>
        <v>620.96</v>
      </c>
      <c r="N9790" s="230">
        <v>0</v>
      </c>
    </row>
    <row r="9791" spans="1:14" x14ac:dyDescent="0.2">
      <c r="A9791" s="231" t="str">
        <f t="shared" si="284"/>
        <v>SA3.004NO_thin145</v>
      </c>
      <c r="B9791" s="223" t="s">
        <v>36</v>
      </c>
      <c r="C9791" s="224">
        <v>3</v>
      </c>
      <c r="D9791" s="223">
        <v>4</v>
      </c>
      <c r="E9791" s="223" t="s">
        <v>199</v>
      </c>
      <c r="F9791" s="225" t="s">
        <v>215</v>
      </c>
      <c r="G9791" s="226">
        <v>0.35</v>
      </c>
      <c r="H9791" s="226">
        <v>-0.15</v>
      </c>
      <c r="I9791" s="226">
        <v>0.2</v>
      </c>
      <c r="J9791" s="237">
        <v>0.98</v>
      </c>
      <c r="K9791" s="237">
        <v>621.94000000000005</v>
      </c>
      <c r="L9791" s="228">
        <v>0</v>
      </c>
      <c r="M9791" s="229">
        <f t="shared" si="285"/>
        <v>621.94000000000005</v>
      </c>
      <c r="N9791" s="230">
        <v>0</v>
      </c>
    </row>
    <row r="9792" spans="1:14" x14ac:dyDescent="0.2">
      <c r="A9792" s="231" t="str">
        <f t="shared" si="284"/>
        <v>SA3.004NO_thin150</v>
      </c>
      <c r="B9792" s="223" t="s">
        <v>36</v>
      </c>
      <c r="C9792" s="224">
        <v>3</v>
      </c>
      <c r="D9792" s="223">
        <v>4</v>
      </c>
      <c r="E9792" s="223" t="s">
        <v>199</v>
      </c>
      <c r="F9792" s="225" t="s">
        <v>216</v>
      </c>
      <c r="G9792" s="226">
        <v>0.31</v>
      </c>
      <c r="H9792" s="226">
        <v>-0.14000000000000001</v>
      </c>
      <c r="I9792" s="226">
        <v>0.17</v>
      </c>
      <c r="J9792" s="237">
        <v>0.84</v>
      </c>
      <c r="K9792" s="237">
        <v>622.78</v>
      </c>
      <c r="L9792" s="228">
        <v>0</v>
      </c>
      <c r="M9792" s="229">
        <f t="shared" si="285"/>
        <v>622.78</v>
      </c>
      <c r="N9792" s="230">
        <v>0</v>
      </c>
    </row>
    <row r="9793" spans="1:14" x14ac:dyDescent="0.2">
      <c r="A9793" s="231" t="str">
        <f t="shared" si="284"/>
        <v>SA3.004NO_thin155</v>
      </c>
      <c r="B9793" s="223" t="s">
        <v>36</v>
      </c>
      <c r="C9793" s="224">
        <v>3</v>
      </c>
      <c r="D9793" s="223">
        <v>4</v>
      </c>
      <c r="E9793" s="223" t="s">
        <v>199</v>
      </c>
      <c r="F9793" s="225" t="s">
        <v>217</v>
      </c>
      <c r="G9793" s="226">
        <v>0.26</v>
      </c>
      <c r="H9793" s="226">
        <v>-0.1</v>
      </c>
      <c r="I9793" s="226">
        <v>0.16</v>
      </c>
      <c r="J9793" s="237">
        <v>0.81</v>
      </c>
      <c r="K9793" s="237">
        <v>623.59</v>
      </c>
      <c r="L9793" s="228">
        <v>0</v>
      </c>
      <c r="M9793" s="229">
        <f t="shared" si="285"/>
        <v>623.59</v>
      </c>
      <c r="N9793" s="230">
        <v>0</v>
      </c>
    </row>
    <row r="9794" spans="1:14" x14ac:dyDescent="0.2">
      <c r="A9794" s="231" t="str">
        <f t="shared" ref="A9794:A9857" si="286">CONCATENATE(LEFT(B9794,2),TEXT(C9794,"0.0"),TEXT(D9794,"00"),E9794,TEXT(LEFT(F9794,3),"000"))</f>
        <v>SA3.004NO_thin160</v>
      </c>
      <c r="B9794" s="223" t="s">
        <v>36</v>
      </c>
      <c r="C9794" s="224">
        <v>3</v>
      </c>
      <c r="D9794" s="223">
        <v>4</v>
      </c>
      <c r="E9794" s="223" t="s">
        <v>199</v>
      </c>
      <c r="F9794" s="225" t="s">
        <v>218</v>
      </c>
      <c r="G9794" s="226">
        <v>0.27</v>
      </c>
      <c r="H9794" s="226">
        <v>-0.08</v>
      </c>
      <c r="I9794" s="226">
        <v>0.19</v>
      </c>
      <c r="J9794" s="237">
        <v>0.96</v>
      </c>
      <c r="K9794" s="237">
        <v>624.54</v>
      </c>
      <c r="L9794" s="228">
        <v>0</v>
      </c>
      <c r="M9794" s="229">
        <f t="shared" si="285"/>
        <v>624.54</v>
      </c>
      <c r="N9794" s="230">
        <v>0</v>
      </c>
    </row>
    <row r="9795" spans="1:14" x14ac:dyDescent="0.2">
      <c r="A9795" s="231" t="str">
        <f t="shared" si="286"/>
        <v>SA3.004NO_thin165</v>
      </c>
      <c r="B9795" s="223" t="s">
        <v>36</v>
      </c>
      <c r="C9795" s="224">
        <v>3</v>
      </c>
      <c r="D9795" s="223">
        <v>4</v>
      </c>
      <c r="E9795" s="223" t="s">
        <v>199</v>
      </c>
      <c r="F9795" s="225" t="s">
        <v>219</v>
      </c>
      <c r="G9795" s="226">
        <v>0.2</v>
      </c>
      <c r="H9795" s="226">
        <v>-0.04</v>
      </c>
      <c r="I9795" s="226">
        <v>0.16</v>
      </c>
      <c r="J9795" s="237">
        <v>0.79</v>
      </c>
      <c r="K9795" s="237">
        <v>625.34</v>
      </c>
      <c r="L9795" s="228">
        <v>0</v>
      </c>
      <c r="M9795" s="229">
        <f t="shared" si="285"/>
        <v>625.34</v>
      </c>
      <c r="N9795" s="230">
        <v>0</v>
      </c>
    </row>
    <row r="9796" spans="1:14" x14ac:dyDescent="0.2">
      <c r="A9796" s="231" t="str">
        <f t="shared" si="286"/>
        <v>SA3.004NO_thin170</v>
      </c>
      <c r="B9796" s="223" t="s">
        <v>36</v>
      </c>
      <c r="C9796" s="224">
        <v>3</v>
      </c>
      <c r="D9796" s="223">
        <v>4</v>
      </c>
      <c r="E9796" s="223" t="s">
        <v>199</v>
      </c>
      <c r="F9796" s="225" t="s">
        <v>220</v>
      </c>
      <c r="G9796" s="226">
        <v>0.18</v>
      </c>
      <c r="H9796" s="226">
        <v>-0.03</v>
      </c>
      <c r="I9796" s="226">
        <v>0.15</v>
      </c>
      <c r="J9796" s="237">
        <v>0.74</v>
      </c>
      <c r="K9796" s="237">
        <v>626.08000000000004</v>
      </c>
      <c r="L9796" s="228">
        <v>0</v>
      </c>
      <c r="M9796" s="229">
        <f t="shared" si="285"/>
        <v>626.08000000000004</v>
      </c>
      <c r="N9796" s="230">
        <v>0</v>
      </c>
    </row>
    <row r="9797" spans="1:14" x14ac:dyDescent="0.2">
      <c r="A9797" s="231" t="str">
        <f t="shared" si="286"/>
        <v>SA3.004NO_thin175</v>
      </c>
      <c r="B9797" s="223" t="s">
        <v>36</v>
      </c>
      <c r="C9797" s="224">
        <v>3</v>
      </c>
      <c r="D9797" s="223">
        <v>4</v>
      </c>
      <c r="E9797" s="223" t="s">
        <v>199</v>
      </c>
      <c r="F9797" s="225" t="s">
        <v>221</v>
      </c>
      <c r="G9797" s="226">
        <v>0.17</v>
      </c>
      <c r="H9797" s="226">
        <v>-0.03</v>
      </c>
      <c r="I9797" s="226">
        <v>0.14000000000000001</v>
      </c>
      <c r="J9797" s="237">
        <v>0.72</v>
      </c>
      <c r="K9797" s="237">
        <v>626.79999999999995</v>
      </c>
      <c r="L9797" s="228">
        <v>0</v>
      </c>
      <c r="M9797" s="229">
        <f t="shared" si="285"/>
        <v>626.79999999999995</v>
      </c>
      <c r="N9797" s="230">
        <v>0</v>
      </c>
    </row>
    <row r="9798" spans="1:14" x14ac:dyDescent="0.2">
      <c r="A9798" s="231" t="str">
        <f t="shared" si="286"/>
        <v>SA3.004NO_thin180</v>
      </c>
      <c r="B9798" s="223" t="s">
        <v>36</v>
      </c>
      <c r="C9798" s="224">
        <v>3</v>
      </c>
      <c r="D9798" s="223">
        <v>4</v>
      </c>
      <c r="E9798" s="223" t="s">
        <v>199</v>
      </c>
      <c r="F9798" s="225" t="s">
        <v>222</v>
      </c>
      <c r="G9798" s="226">
        <v>0.15</v>
      </c>
      <c r="H9798" s="226">
        <v>-0.03</v>
      </c>
      <c r="I9798" s="226">
        <v>0.12</v>
      </c>
      <c r="J9798" s="237">
        <v>0.61</v>
      </c>
      <c r="K9798" s="237">
        <v>627.41</v>
      </c>
      <c r="L9798" s="228">
        <v>0</v>
      </c>
      <c r="M9798" s="229">
        <f t="shared" si="285"/>
        <v>627.41</v>
      </c>
      <c r="N9798" s="230">
        <v>0</v>
      </c>
    </row>
    <row r="9799" spans="1:14" x14ac:dyDescent="0.2">
      <c r="A9799" s="231" t="str">
        <f t="shared" si="286"/>
        <v>SA3.004NO_thin185</v>
      </c>
      <c r="B9799" s="223" t="s">
        <v>36</v>
      </c>
      <c r="C9799" s="224">
        <v>3</v>
      </c>
      <c r="D9799" s="223">
        <v>4</v>
      </c>
      <c r="E9799" s="223" t="s">
        <v>199</v>
      </c>
      <c r="F9799" s="225" t="s">
        <v>223</v>
      </c>
      <c r="G9799" s="226">
        <v>0.13</v>
      </c>
      <c r="H9799" s="226">
        <v>-0.02</v>
      </c>
      <c r="I9799" s="226">
        <v>0.1</v>
      </c>
      <c r="J9799" s="237">
        <v>0.51</v>
      </c>
      <c r="K9799" s="237">
        <v>627.91999999999996</v>
      </c>
      <c r="L9799" s="228">
        <v>0</v>
      </c>
      <c r="M9799" s="229">
        <f t="shared" si="285"/>
        <v>627.91999999999996</v>
      </c>
      <c r="N9799" s="230">
        <v>0</v>
      </c>
    </row>
    <row r="9800" spans="1:14" x14ac:dyDescent="0.2">
      <c r="A9800" s="231" t="str">
        <f t="shared" si="286"/>
        <v>SA3.004NO_thin190</v>
      </c>
      <c r="B9800" s="223" t="s">
        <v>36</v>
      </c>
      <c r="C9800" s="224">
        <v>3</v>
      </c>
      <c r="D9800" s="223">
        <v>4</v>
      </c>
      <c r="E9800" s="223" t="s">
        <v>199</v>
      </c>
      <c r="F9800" s="225" t="s">
        <v>224</v>
      </c>
      <c r="G9800" s="226">
        <v>0.15</v>
      </c>
      <c r="H9800" s="226">
        <v>-0.02</v>
      </c>
      <c r="I9800" s="226">
        <v>0.13</v>
      </c>
      <c r="J9800" s="237">
        <v>0.64</v>
      </c>
      <c r="K9800" s="237">
        <v>628.55999999999995</v>
      </c>
      <c r="L9800" s="228">
        <v>0</v>
      </c>
      <c r="M9800" s="229">
        <f t="shared" si="285"/>
        <v>628.55999999999995</v>
      </c>
      <c r="N9800" s="230">
        <v>0</v>
      </c>
    </row>
    <row r="9801" spans="1:14" x14ac:dyDescent="0.2">
      <c r="A9801" s="231" t="str">
        <f t="shared" si="286"/>
        <v>SA3.004NO_thin195</v>
      </c>
      <c r="B9801" s="223" t="s">
        <v>36</v>
      </c>
      <c r="C9801" s="224">
        <v>3</v>
      </c>
      <c r="D9801" s="223">
        <v>4</v>
      </c>
      <c r="E9801" s="223" t="s">
        <v>199</v>
      </c>
      <c r="F9801" s="225" t="s">
        <v>225</v>
      </c>
      <c r="G9801" s="226">
        <v>0.15</v>
      </c>
      <c r="H9801" s="226">
        <v>-0.02</v>
      </c>
      <c r="I9801" s="226">
        <v>0.13</v>
      </c>
      <c r="J9801" s="237">
        <v>0.66</v>
      </c>
      <c r="K9801" s="237">
        <v>629.21</v>
      </c>
      <c r="L9801" s="228">
        <v>0</v>
      </c>
      <c r="M9801" s="229">
        <f t="shared" si="285"/>
        <v>629.21</v>
      </c>
      <c r="N9801" s="230">
        <v>0</v>
      </c>
    </row>
    <row r="9802" spans="1:14" x14ac:dyDescent="0.2">
      <c r="A9802" s="231" t="str">
        <f t="shared" si="286"/>
        <v>SA3.004Thinned000</v>
      </c>
      <c r="B9802" s="223" t="s">
        <v>36</v>
      </c>
      <c r="C9802" s="224">
        <v>3</v>
      </c>
      <c r="D9802" s="223">
        <v>4</v>
      </c>
      <c r="E9802" s="223" t="s">
        <v>172</v>
      </c>
      <c r="F9802" s="225" t="s">
        <v>0</v>
      </c>
      <c r="M9802" s="229">
        <v>2.13</v>
      </c>
    </row>
    <row r="9803" spans="1:14" x14ac:dyDescent="0.2">
      <c r="A9803" s="231" t="str">
        <f t="shared" si="286"/>
        <v>SA3.004Thinned005</v>
      </c>
      <c r="B9803" s="223" t="s">
        <v>36</v>
      </c>
      <c r="C9803" s="224">
        <v>3</v>
      </c>
      <c r="D9803" s="223">
        <v>4</v>
      </c>
      <c r="E9803" s="223" t="s">
        <v>172</v>
      </c>
      <c r="F9803" s="225" t="s">
        <v>1</v>
      </c>
      <c r="M9803" s="229">
        <v>10.51</v>
      </c>
    </row>
    <row r="9804" spans="1:14" x14ac:dyDescent="0.2">
      <c r="A9804" s="231" t="str">
        <f t="shared" si="286"/>
        <v>SA3.004Thinned010</v>
      </c>
      <c r="B9804" s="223" t="s">
        <v>36</v>
      </c>
      <c r="C9804" s="224">
        <v>3</v>
      </c>
      <c r="D9804" s="223">
        <v>4</v>
      </c>
      <c r="E9804" s="223" t="s">
        <v>172</v>
      </c>
      <c r="F9804" s="225" t="s">
        <v>2</v>
      </c>
      <c r="M9804" s="229">
        <v>40.409999999999997</v>
      </c>
    </row>
    <row r="9805" spans="1:14" x14ac:dyDescent="0.2">
      <c r="A9805" s="231" t="str">
        <f t="shared" si="286"/>
        <v>SA3.004Thinned015</v>
      </c>
      <c r="B9805" s="223" t="s">
        <v>36</v>
      </c>
      <c r="C9805" s="224">
        <v>3</v>
      </c>
      <c r="D9805" s="223">
        <v>4</v>
      </c>
      <c r="E9805" s="223" t="s">
        <v>172</v>
      </c>
      <c r="F9805" s="225" t="s">
        <v>3</v>
      </c>
      <c r="M9805" s="229">
        <v>120.09711201399806</v>
      </c>
    </row>
    <row r="9806" spans="1:14" x14ac:dyDescent="0.2">
      <c r="A9806" s="231" t="str">
        <f t="shared" si="286"/>
        <v>SA3.004Thinned020</v>
      </c>
      <c r="B9806" s="223" t="s">
        <v>36</v>
      </c>
      <c r="C9806" s="224">
        <v>3</v>
      </c>
      <c r="D9806" s="223">
        <v>4</v>
      </c>
      <c r="E9806" s="223" t="s">
        <v>172</v>
      </c>
      <c r="F9806" s="225" t="s">
        <v>4</v>
      </c>
      <c r="M9806" s="229">
        <v>182.21396071347934</v>
      </c>
    </row>
    <row r="9807" spans="1:14" x14ac:dyDescent="0.2">
      <c r="A9807" s="231" t="str">
        <f t="shared" si="286"/>
        <v>SA3.004Thinned025</v>
      </c>
      <c r="B9807" s="223" t="s">
        <v>36</v>
      </c>
      <c r="C9807" s="224">
        <v>3</v>
      </c>
      <c r="D9807" s="223">
        <v>4</v>
      </c>
      <c r="E9807" s="223" t="s">
        <v>172</v>
      </c>
      <c r="F9807" s="225" t="s">
        <v>5</v>
      </c>
      <c r="M9807" s="229">
        <v>220.95691884132071</v>
      </c>
    </row>
    <row r="9808" spans="1:14" x14ac:dyDescent="0.2">
      <c r="A9808" s="231" t="str">
        <f t="shared" si="286"/>
        <v>SA3.004Thinned030</v>
      </c>
      <c r="B9808" s="223" t="s">
        <v>36</v>
      </c>
      <c r="C9808" s="224">
        <v>3</v>
      </c>
      <c r="D9808" s="223">
        <v>4</v>
      </c>
      <c r="E9808" s="223" t="s">
        <v>172</v>
      </c>
      <c r="F9808" s="225" t="s">
        <v>6</v>
      </c>
      <c r="M9808" s="229">
        <v>252.57584566923398</v>
      </c>
    </row>
    <row r="9809" spans="1:13" x14ac:dyDescent="0.2">
      <c r="A9809" s="231" t="str">
        <f t="shared" si="286"/>
        <v>SA3.004Thinned035</v>
      </c>
      <c r="B9809" s="223" t="s">
        <v>36</v>
      </c>
      <c r="C9809" s="224">
        <v>3</v>
      </c>
      <c r="D9809" s="223">
        <v>4</v>
      </c>
      <c r="E9809" s="223" t="s">
        <v>172</v>
      </c>
      <c r="F9809" s="225" t="s">
        <v>7</v>
      </c>
      <c r="M9809" s="229">
        <v>280.8763904993454</v>
      </c>
    </row>
    <row r="9810" spans="1:13" x14ac:dyDescent="0.2">
      <c r="A9810" s="231" t="str">
        <f t="shared" si="286"/>
        <v>SA3.004Thinned040</v>
      </c>
      <c r="B9810" s="223" t="s">
        <v>36</v>
      </c>
      <c r="C9810" s="224">
        <v>3</v>
      </c>
      <c r="D9810" s="223">
        <v>4</v>
      </c>
      <c r="E9810" s="223" t="s">
        <v>172</v>
      </c>
      <c r="F9810" s="225" t="s">
        <v>8</v>
      </c>
      <c r="M9810" s="229">
        <v>309.38638303325433</v>
      </c>
    </row>
    <row r="9811" spans="1:13" x14ac:dyDescent="0.2">
      <c r="A9811" s="231" t="str">
        <f t="shared" si="286"/>
        <v>SA3.004Thinned045</v>
      </c>
      <c r="B9811" s="223" t="s">
        <v>36</v>
      </c>
      <c r="C9811" s="224">
        <v>3</v>
      </c>
      <c r="D9811" s="223">
        <v>4</v>
      </c>
      <c r="E9811" s="223" t="s">
        <v>172</v>
      </c>
      <c r="F9811" s="225" t="s">
        <v>9</v>
      </c>
      <c r="M9811" s="229">
        <v>337.45679286117075</v>
      </c>
    </row>
    <row r="9812" spans="1:13" x14ac:dyDescent="0.2">
      <c r="A9812" s="231" t="str">
        <f t="shared" si="286"/>
        <v>SA3.004Thinned050</v>
      </c>
      <c r="B9812" s="223" t="s">
        <v>36</v>
      </c>
      <c r="C9812" s="224">
        <v>3</v>
      </c>
      <c r="D9812" s="223">
        <v>4</v>
      </c>
      <c r="E9812" s="223" t="s">
        <v>172</v>
      </c>
      <c r="F9812" s="225" t="s">
        <v>10</v>
      </c>
      <c r="M9812" s="229">
        <v>353.87261963894093</v>
      </c>
    </row>
    <row r="9813" spans="1:13" x14ac:dyDescent="0.2">
      <c r="A9813" s="231" t="str">
        <f t="shared" si="286"/>
        <v>SA3.004Thinned055</v>
      </c>
      <c r="B9813" s="223" t="s">
        <v>36</v>
      </c>
      <c r="C9813" s="224">
        <v>3</v>
      </c>
      <c r="D9813" s="223">
        <v>4</v>
      </c>
      <c r="E9813" s="223" t="s">
        <v>172</v>
      </c>
      <c r="F9813" s="225" t="s">
        <v>11</v>
      </c>
      <c r="M9813" s="229">
        <v>362.6088077343631</v>
      </c>
    </row>
    <row r="9814" spans="1:13" x14ac:dyDescent="0.2">
      <c r="A9814" s="231" t="str">
        <f t="shared" si="286"/>
        <v>SA3.004Thinned060</v>
      </c>
      <c r="B9814" s="223" t="s">
        <v>36</v>
      </c>
      <c r="C9814" s="224">
        <v>3</v>
      </c>
      <c r="D9814" s="223">
        <v>4</v>
      </c>
      <c r="E9814" s="223" t="s">
        <v>172</v>
      </c>
      <c r="F9814" s="225" t="s">
        <v>12</v>
      </c>
      <c r="M9814" s="229">
        <v>368.63174686358582</v>
      </c>
    </row>
    <row r="9815" spans="1:13" x14ac:dyDescent="0.2">
      <c r="A9815" s="231" t="str">
        <f t="shared" si="286"/>
        <v>SA3.004Thinned065</v>
      </c>
      <c r="B9815" s="223" t="s">
        <v>36</v>
      </c>
      <c r="C9815" s="224">
        <v>3</v>
      </c>
      <c r="D9815" s="223">
        <v>4</v>
      </c>
      <c r="E9815" s="223" t="s">
        <v>172</v>
      </c>
      <c r="F9815" s="225" t="s">
        <v>13</v>
      </c>
      <c r="M9815" s="229">
        <v>368.63174686358582</v>
      </c>
    </row>
    <row r="9816" spans="1:13" x14ac:dyDescent="0.2">
      <c r="A9816" s="231" t="str">
        <f t="shared" si="286"/>
        <v>SA3.004Thinned070</v>
      </c>
      <c r="B9816" s="223" t="s">
        <v>36</v>
      </c>
      <c r="C9816" s="224">
        <v>3</v>
      </c>
      <c r="D9816" s="223">
        <v>4</v>
      </c>
      <c r="E9816" s="223" t="s">
        <v>172</v>
      </c>
      <c r="F9816" s="225" t="s">
        <v>200</v>
      </c>
      <c r="M9816" s="229">
        <v>368.63174686358582</v>
      </c>
    </row>
    <row r="9817" spans="1:13" x14ac:dyDescent="0.2">
      <c r="A9817" s="231" t="str">
        <f t="shared" si="286"/>
        <v>SA3.004Thinned075</v>
      </c>
      <c r="B9817" s="223" t="s">
        <v>36</v>
      </c>
      <c r="C9817" s="224">
        <v>3</v>
      </c>
      <c r="D9817" s="223">
        <v>4</v>
      </c>
      <c r="E9817" s="223" t="s">
        <v>172</v>
      </c>
      <c r="F9817" s="225" t="s">
        <v>201</v>
      </c>
      <c r="M9817" s="229">
        <v>368.63174686358582</v>
      </c>
    </row>
    <row r="9818" spans="1:13" x14ac:dyDescent="0.2">
      <c r="A9818" s="231" t="str">
        <f t="shared" si="286"/>
        <v>SA3.004Thinned080</v>
      </c>
      <c r="B9818" s="223" t="s">
        <v>36</v>
      </c>
      <c r="C9818" s="224">
        <v>3</v>
      </c>
      <c r="D9818" s="223">
        <v>4</v>
      </c>
      <c r="E9818" s="223" t="s">
        <v>172</v>
      </c>
      <c r="F9818" s="225" t="s">
        <v>202</v>
      </c>
      <c r="M9818" s="229">
        <v>368.63174686358582</v>
      </c>
    </row>
    <row r="9819" spans="1:13" x14ac:dyDescent="0.2">
      <c r="A9819" s="231" t="str">
        <f t="shared" si="286"/>
        <v>SA3.004Thinned085</v>
      </c>
      <c r="B9819" s="223" t="s">
        <v>36</v>
      </c>
      <c r="C9819" s="224">
        <v>3</v>
      </c>
      <c r="D9819" s="223">
        <v>4</v>
      </c>
      <c r="E9819" s="223" t="s">
        <v>172</v>
      </c>
      <c r="F9819" s="225" t="s">
        <v>203</v>
      </c>
      <c r="M9819" s="229">
        <v>368.63174686358582</v>
      </c>
    </row>
    <row r="9820" spans="1:13" x14ac:dyDescent="0.2">
      <c r="A9820" s="231" t="str">
        <f t="shared" si="286"/>
        <v>SA3.004Thinned090</v>
      </c>
      <c r="B9820" s="223" t="s">
        <v>36</v>
      </c>
      <c r="C9820" s="224">
        <v>3</v>
      </c>
      <c r="D9820" s="223">
        <v>4</v>
      </c>
      <c r="E9820" s="223" t="s">
        <v>172</v>
      </c>
      <c r="F9820" s="225" t="s">
        <v>204</v>
      </c>
      <c r="M9820" s="229">
        <v>368.63174686358582</v>
      </c>
    </row>
    <row r="9821" spans="1:13" x14ac:dyDescent="0.2">
      <c r="A9821" s="231" t="str">
        <f t="shared" si="286"/>
        <v>SA3.004Thinned095</v>
      </c>
      <c r="B9821" s="223" t="s">
        <v>36</v>
      </c>
      <c r="C9821" s="224">
        <v>3</v>
      </c>
      <c r="D9821" s="223">
        <v>4</v>
      </c>
      <c r="E9821" s="223" t="s">
        <v>172</v>
      </c>
      <c r="F9821" s="225" t="s">
        <v>205</v>
      </c>
      <c r="M9821" s="229">
        <v>368.63174686358582</v>
      </c>
    </row>
    <row r="9822" spans="1:13" x14ac:dyDescent="0.2">
      <c r="A9822" s="231" t="str">
        <f t="shared" si="286"/>
        <v>SA3.004Thinned100</v>
      </c>
      <c r="B9822" s="223" t="s">
        <v>36</v>
      </c>
      <c r="C9822" s="224">
        <v>3</v>
      </c>
      <c r="D9822" s="223">
        <v>4</v>
      </c>
      <c r="E9822" s="223" t="s">
        <v>172</v>
      </c>
      <c r="F9822" s="225" t="s">
        <v>206</v>
      </c>
      <c r="M9822" s="229">
        <v>368.63174686358582</v>
      </c>
    </row>
    <row r="9823" spans="1:13" x14ac:dyDescent="0.2">
      <c r="A9823" s="231" t="str">
        <f t="shared" si="286"/>
        <v>SA3.004Thinned105</v>
      </c>
      <c r="B9823" s="223" t="s">
        <v>36</v>
      </c>
      <c r="C9823" s="224">
        <v>3</v>
      </c>
      <c r="D9823" s="223">
        <v>4</v>
      </c>
      <c r="E9823" s="223" t="s">
        <v>172</v>
      </c>
      <c r="F9823" s="225" t="s">
        <v>207</v>
      </c>
      <c r="M9823" s="229">
        <v>368.63174686358582</v>
      </c>
    </row>
    <row r="9824" spans="1:13" x14ac:dyDescent="0.2">
      <c r="A9824" s="231" t="str">
        <f t="shared" si="286"/>
        <v>SA3.004Thinned110</v>
      </c>
      <c r="B9824" s="223" t="s">
        <v>36</v>
      </c>
      <c r="C9824" s="224">
        <v>3</v>
      </c>
      <c r="D9824" s="223">
        <v>4</v>
      </c>
      <c r="E9824" s="223" t="s">
        <v>172</v>
      </c>
      <c r="F9824" s="225" t="s">
        <v>208</v>
      </c>
      <c r="M9824" s="229">
        <v>368.63174686358582</v>
      </c>
    </row>
    <row r="9825" spans="1:13" x14ac:dyDescent="0.2">
      <c r="A9825" s="231" t="str">
        <f t="shared" si="286"/>
        <v>SA3.004Thinned115</v>
      </c>
      <c r="B9825" s="223" t="s">
        <v>36</v>
      </c>
      <c r="C9825" s="224">
        <v>3</v>
      </c>
      <c r="D9825" s="223">
        <v>4</v>
      </c>
      <c r="E9825" s="223" t="s">
        <v>172</v>
      </c>
      <c r="F9825" s="225" t="s">
        <v>209</v>
      </c>
      <c r="M9825" s="229">
        <v>368.63174686358582</v>
      </c>
    </row>
    <row r="9826" spans="1:13" x14ac:dyDescent="0.2">
      <c r="A9826" s="231" t="str">
        <f t="shared" si="286"/>
        <v>SA3.004Thinned120</v>
      </c>
      <c r="B9826" s="223" t="s">
        <v>36</v>
      </c>
      <c r="C9826" s="224">
        <v>3</v>
      </c>
      <c r="D9826" s="223">
        <v>4</v>
      </c>
      <c r="E9826" s="223" t="s">
        <v>172</v>
      </c>
      <c r="F9826" s="225" t="s">
        <v>210</v>
      </c>
      <c r="M9826" s="229">
        <v>368.63174686358582</v>
      </c>
    </row>
    <row r="9827" spans="1:13" x14ac:dyDescent="0.2">
      <c r="A9827" s="231" t="str">
        <f t="shared" si="286"/>
        <v>SA3.004Thinned125</v>
      </c>
      <c r="B9827" s="223" t="s">
        <v>36</v>
      </c>
      <c r="C9827" s="224">
        <v>3</v>
      </c>
      <c r="D9827" s="223">
        <v>4</v>
      </c>
      <c r="E9827" s="223" t="s">
        <v>172</v>
      </c>
      <c r="F9827" s="225" t="s">
        <v>211</v>
      </c>
      <c r="M9827" s="229">
        <v>368.63174686358582</v>
      </c>
    </row>
    <row r="9828" spans="1:13" x14ac:dyDescent="0.2">
      <c r="A9828" s="231" t="str">
        <f t="shared" si="286"/>
        <v>SA3.004Thinned130</v>
      </c>
      <c r="B9828" s="223" t="s">
        <v>36</v>
      </c>
      <c r="C9828" s="224">
        <v>3</v>
      </c>
      <c r="D9828" s="223">
        <v>4</v>
      </c>
      <c r="E9828" s="223" t="s">
        <v>172</v>
      </c>
      <c r="F9828" s="225" t="s">
        <v>212</v>
      </c>
      <c r="M9828" s="229">
        <v>368.63174686358582</v>
      </c>
    </row>
    <row r="9829" spans="1:13" x14ac:dyDescent="0.2">
      <c r="A9829" s="231" t="str">
        <f t="shared" si="286"/>
        <v>SA3.004Thinned135</v>
      </c>
      <c r="B9829" s="223" t="s">
        <v>36</v>
      </c>
      <c r="C9829" s="224">
        <v>3</v>
      </c>
      <c r="D9829" s="223">
        <v>4</v>
      </c>
      <c r="E9829" s="223" t="s">
        <v>172</v>
      </c>
      <c r="F9829" s="225" t="s">
        <v>213</v>
      </c>
      <c r="M9829" s="229">
        <v>368.63174686358582</v>
      </c>
    </row>
    <row r="9830" spans="1:13" x14ac:dyDescent="0.2">
      <c r="A9830" s="231" t="str">
        <f t="shared" si="286"/>
        <v>SA3.004Thinned140</v>
      </c>
      <c r="B9830" s="223" t="s">
        <v>36</v>
      </c>
      <c r="C9830" s="224">
        <v>3</v>
      </c>
      <c r="D9830" s="223">
        <v>4</v>
      </c>
      <c r="E9830" s="223" t="s">
        <v>172</v>
      </c>
      <c r="F9830" s="225" t="s">
        <v>214</v>
      </c>
      <c r="M9830" s="229">
        <v>368.63174686358582</v>
      </c>
    </row>
    <row r="9831" spans="1:13" x14ac:dyDescent="0.2">
      <c r="A9831" s="231" t="str">
        <f t="shared" si="286"/>
        <v>SA3.004Thinned145</v>
      </c>
      <c r="B9831" s="223" t="s">
        <v>36</v>
      </c>
      <c r="C9831" s="224">
        <v>3</v>
      </c>
      <c r="D9831" s="223">
        <v>4</v>
      </c>
      <c r="E9831" s="223" t="s">
        <v>172</v>
      </c>
      <c r="F9831" s="225" t="s">
        <v>215</v>
      </c>
      <c r="M9831" s="229">
        <v>368.63174686358582</v>
      </c>
    </row>
    <row r="9832" spans="1:13" x14ac:dyDescent="0.2">
      <c r="A9832" s="231" t="str">
        <f t="shared" si="286"/>
        <v>SA3.004Thinned150</v>
      </c>
      <c r="B9832" s="223" t="s">
        <v>36</v>
      </c>
      <c r="C9832" s="224">
        <v>3</v>
      </c>
      <c r="D9832" s="223">
        <v>4</v>
      </c>
      <c r="E9832" s="223" t="s">
        <v>172</v>
      </c>
      <c r="F9832" s="225" t="s">
        <v>216</v>
      </c>
      <c r="M9832" s="229">
        <v>368.63174686358582</v>
      </c>
    </row>
    <row r="9833" spans="1:13" x14ac:dyDescent="0.2">
      <c r="A9833" s="231" t="str">
        <f t="shared" si="286"/>
        <v>SA3.004Thinned155</v>
      </c>
      <c r="B9833" s="223" t="s">
        <v>36</v>
      </c>
      <c r="C9833" s="224">
        <v>3</v>
      </c>
      <c r="D9833" s="223">
        <v>4</v>
      </c>
      <c r="E9833" s="223" t="s">
        <v>172</v>
      </c>
      <c r="F9833" s="225" t="s">
        <v>217</v>
      </c>
      <c r="M9833" s="229">
        <v>368.63174686358582</v>
      </c>
    </row>
    <row r="9834" spans="1:13" x14ac:dyDescent="0.2">
      <c r="A9834" s="231" t="str">
        <f t="shared" si="286"/>
        <v>SA3.004Thinned160</v>
      </c>
      <c r="B9834" s="223" t="s">
        <v>36</v>
      </c>
      <c r="C9834" s="224">
        <v>3</v>
      </c>
      <c r="D9834" s="223">
        <v>4</v>
      </c>
      <c r="E9834" s="223" t="s">
        <v>172</v>
      </c>
      <c r="F9834" s="225" t="s">
        <v>218</v>
      </c>
      <c r="M9834" s="229">
        <v>368.63174686358582</v>
      </c>
    </row>
    <row r="9835" spans="1:13" x14ac:dyDescent="0.2">
      <c r="A9835" s="231" t="str">
        <f t="shared" si="286"/>
        <v>SA3.004Thinned165</v>
      </c>
      <c r="B9835" s="223" t="s">
        <v>36</v>
      </c>
      <c r="C9835" s="224">
        <v>3</v>
      </c>
      <c r="D9835" s="223">
        <v>4</v>
      </c>
      <c r="E9835" s="223" t="s">
        <v>172</v>
      </c>
      <c r="F9835" s="225" t="s">
        <v>219</v>
      </c>
      <c r="M9835" s="229">
        <v>368.63174686358582</v>
      </c>
    </row>
    <row r="9836" spans="1:13" x14ac:dyDescent="0.2">
      <c r="A9836" s="231" t="str">
        <f t="shared" si="286"/>
        <v>SA3.004Thinned170</v>
      </c>
      <c r="B9836" s="223" t="s">
        <v>36</v>
      </c>
      <c r="C9836" s="224">
        <v>3</v>
      </c>
      <c r="D9836" s="223">
        <v>4</v>
      </c>
      <c r="E9836" s="223" t="s">
        <v>172</v>
      </c>
      <c r="F9836" s="225" t="s">
        <v>220</v>
      </c>
      <c r="M9836" s="229">
        <v>368.63174686358582</v>
      </c>
    </row>
    <row r="9837" spans="1:13" x14ac:dyDescent="0.2">
      <c r="A9837" s="231" t="str">
        <f t="shared" si="286"/>
        <v>SA3.004Thinned175</v>
      </c>
      <c r="B9837" s="223" t="s">
        <v>36</v>
      </c>
      <c r="C9837" s="224">
        <v>3</v>
      </c>
      <c r="D9837" s="223">
        <v>4</v>
      </c>
      <c r="E9837" s="223" t="s">
        <v>172</v>
      </c>
      <c r="F9837" s="225" t="s">
        <v>221</v>
      </c>
      <c r="M9837" s="229">
        <v>368.63174686358582</v>
      </c>
    </row>
    <row r="9838" spans="1:13" x14ac:dyDescent="0.2">
      <c r="A9838" s="231" t="str">
        <f t="shared" si="286"/>
        <v>SA3.004Thinned180</v>
      </c>
      <c r="B9838" s="223" t="s">
        <v>36</v>
      </c>
      <c r="C9838" s="224">
        <v>3</v>
      </c>
      <c r="D9838" s="223">
        <v>4</v>
      </c>
      <c r="E9838" s="223" t="s">
        <v>172</v>
      </c>
      <c r="F9838" s="225" t="s">
        <v>222</v>
      </c>
      <c r="M9838" s="229">
        <v>368.63174686358582</v>
      </c>
    </row>
    <row r="9839" spans="1:13" x14ac:dyDescent="0.2">
      <c r="A9839" s="231" t="str">
        <f t="shared" si="286"/>
        <v>SA3.004Thinned185</v>
      </c>
      <c r="B9839" s="223" t="s">
        <v>36</v>
      </c>
      <c r="C9839" s="224">
        <v>3</v>
      </c>
      <c r="D9839" s="223">
        <v>4</v>
      </c>
      <c r="E9839" s="223" t="s">
        <v>172</v>
      </c>
      <c r="F9839" s="225" t="s">
        <v>223</v>
      </c>
      <c r="M9839" s="229">
        <v>368.63174686358582</v>
      </c>
    </row>
    <row r="9840" spans="1:13" x14ac:dyDescent="0.2">
      <c r="A9840" s="231" t="str">
        <f t="shared" si="286"/>
        <v>SA3.004Thinned190</v>
      </c>
      <c r="B9840" s="223" t="s">
        <v>36</v>
      </c>
      <c r="C9840" s="224">
        <v>3</v>
      </c>
      <c r="D9840" s="223">
        <v>4</v>
      </c>
      <c r="E9840" s="223" t="s">
        <v>172</v>
      </c>
      <c r="F9840" s="225" t="s">
        <v>224</v>
      </c>
      <c r="M9840" s="229">
        <v>368.63174686358582</v>
      </c>
    </row>
    <row r="9841" spans="1:14" x14ac:dyDescent="0.2">
      <c r="A9841" s="231" t="str">
        <f t="shared" si="286"/>
        <v>SA3.004Thinned195</v>
      </c>
      <c r="B9841" s="223" t="s">
        <v>36</v>
      </c>
      <c r="C9841" s="224">
        <v>3</v>
      </c>
      <c r="D9841" s="223">
        <v>4</v>
      </c>
      <c r="E9841" s="223" t="s">
        <v>172</v>
      </c>
      <c r="F9841" s="225" t="s">
        <v>225</v>
      </c>
      <c r="M9841" s="229">
        <v>368.63174686358582</v>
      </c>
    </row>
    <row r="9842" spans="1:14" x14ac:dyDescent="0.2">
      <c r="A9842" s="231" t="str">
        <f t="shared" si="286"/>
        <v>SA3.006NO_thin000</v>
      </c>
      <c r="B9842" s="223" t="s">
        <v>36</v>
      </c>
      <c r="C9842" s="224">
        <v>3</v>
      </c>
      <c r="D9842" s="223">
        <v>6</v>
      </c>
      <c r="E9842" s="223" t="s">
        <v>199</v>
      </c>
      <c r="F9842" s="225" t="s">
        <v>0</v>
      </c>
      <c r="G9842" s="226">
        <v>0.5</v>
      </c>
      <c r="H9842" s="226">
        <v>0.15</v>
      </c>
      <c r="I9842" s="226">
        <v>0.65</v>
      </c>
      <c r="J9842" s="237">
        <v>3.27</v>
      </c>
      <c r="K9842" s="237">
        <v>3.27</v>
      </c>
      <c r="L9842" s="228">
        <v>0</v>
      </c>
      <c r="M9842" s="229">
        <f t="shared" ref="M9842:M9881" si="287">K9842+L9842</f>
        <v>3.27</v>
      </c>
      <c r="N9842" s="230">
        <v>0</v>
      </c>
    </row>
    <row r="9843" spans="1:14" x14ac:dyDescent="0.2">
      <c r="A9843" s="231" t="str">
        <f t="shared" si="286"/>
        <v>SA3.006NO_thin005</v>
      </c>
      <c r="B9843" s="223" t="s">
        <v>36</v>
      </c>
      <c r="C9843" s="224">
        <v>3</v>
      </c>
      <c r="D9843" s="223">
        <v>6</v>
      </c>
      <c r="E9843" s="223" t="s">
        <v>199</v>
      </c>
      <c r="F9843" s="225" t="s">
        <v>1</v>
      </c>
      <c r="G9843" s="226">
        <v>2.31</v>
      </c>
      <c r="H9843" s="226">
        <v>0.31</v>
      </c>
      <c r="I9843" s="226">
        <v>2.62</v>
      </c>
      <c r="J9843" s="237">
        <v>13.08</v>
      </c>
      <c r="K9843" s="237">
        <v>16.34</v>
      </c>
      <c r="L9843" s="228">
        <v>0</v>
      </c>
      <c r="M9843" s="229">
        <f t="shared" si="287"/>
        <v>16.34</v>
      </c>
      <c r="N9843" s="230">
        <v>0</v>
      </c>
    </row>
    <row r="9844" spans="1:14" x14ac:dyDescent="0.2">
      <c r="A9844" s="231" t="str">
        <f t="shared" si="286"/>
        <v>SA3.006NO_thin010</v>
      </c>
      <c r="B9844" s="223" t="s">
        <v>36</v>
      </c>
      <c r="C9844" s="224">
        <v>3</v>
      </c>
      <c r="D9844" s="223">
        <v>6</v>
      </c>
      <c r="E9844" s="223" t="s">
        <v>199</v>
      </c>
      <c r="F9844" s="225" t="s">
        <v>2</v>
      </c>
      <c r="G9844" s="226">
        <v>8.99</v>
      </c>
      <c r="H9844" s="226">
        <v>0.45</v>
      </c>
      <c r="I9844" s="226">
        <v>9.44</v>
      </c>
      <c r="J9844" s="237">
        <v>47.21</v>
      </c>
      <c r="K9844" s="237">
        <v>63.55</v>
      </c>
      <c r="L9844" s="228">
        <v>0</v>
      </c>
      <c r="M9844" s="229">
        <f t="shared" si="287"/>
        <v>63.55</v>
      </c>
      <c r="N9844" s="230">
        <v>0</v>
      </c>
    </row>
    <row r="9845" spans="1:14" x14ac:dyDescent="0.2">
      <c r="A9845" s="231" t="str">
        <f t="shared" si="286"/>
        <v>SA3.006NO_thin015</v>
      </c>
      <c r="B9845" s="223" t="s">
        <v>36</v>
      </c>
      <c r="C9845" s="224">
        <v>3</v>
      </c>
      <c r="D9845" s="223">
        <v>6</v>
      </c>
      <c r="E9845" s="223" t="s">
        <v>199</v>
      </c>
      <c r="F9845" s="225" t="s">
        <v>3</v>
      </c>
      <c r="G9845" s="226">
        <v>25.15</v>
      </c>
      <c r="H9845" s="226">
        <v>1.26</v>
      </c>
      <c r="I9845" s="226">
        <v>26.41</v>
      </c>
      <c r="J9845" s="237">
        <v>132.06</v>
      </c>
      <c r="K9845" s="237">
        <v>195.61</v>
      </c>
      <c r="L9845" s="228">
        <v>0</v>
      </c>
      <c r="M9845" s="229">
        <f t="shared" si="287"/>
        <v>195.61</v>
      </c>
      <c r="N9845" s="230">
        <v>0</v>
      </c>
    </row>
    <row r="9846" spans="1:14" x14ac:dyDescent="0.2">
      <c r="A9846" s="231" t="str">
        <f t="shared" si="286"/>
        <v>SA3.006NO_thin020</v>
      </c>
      <c r="B9846" s="223" t="s">
        <v>36</v>
      </c>
      <c r="C9846" s="224">
        <v>3</v>
      </c>
      <c r="D9846" s="223">
        <v>6</v>
      </c>
      <c r="E9846" s="223" t="s">
        <v>199</v>
      </c>
      <c r="F9846" s="225" t="s">
        <v>4</v>
      </c>
      <c r="G9846" s="226">
        <v>27.28</v>
      </c>
      <c r="H9846" s="226">
        <v>1.06</v>
      </c>
      <c r="I9846" s="226">
        <v>28.34</v>
      </c>
      <c r="J9846" s="237">
        <v>141.71</v>
      </c>
      <c r="K9846" s="237">
        <v>337.32</v>
      </c>
      <c r="L9846" s="228">
        <v>0</v>
      </c>
      <c r="M9846" s="229">
        <f t="shared" si="287"/>
        <v>337.32</v>
      </c>
      <c r="N9846" s="230">
        <v>0</v>
      </c>
    </row>
    <row r="9847" spans="1:14" x14ac:dyDescent="0.2">
      <c r="A9847" s="231" t="str">
        <f t="shared" si="286"/>
        <v>SA3.006NO_thin025</v>
      </c>
      <c r="B9847" s="223" t="s">
        <v>36</v>
      </c>
      <c r="C9847" s="224">
        <v>3</v>
      </c>
      <c r="D9847" s="223">
        <v>6</v>
      </c>
      <c r="E9847" s="223" t="s">
        <v>199</v>
      </c>
      <c r="F9847" s="225" t="s">
        <v>5</v>
      </c>
      <c r="G9847" s="226">
        <v>15.88</v>
      </c>
      <c r="H9847" s="226">
        <v>0.23</v>
      </c>
      <c r="I9847" s="226">
        <v>16.12</v>
      </c>
      <c r="J9847" s="237">
        <v>80.59</v>
      </c>
      <c r="K9847" s="237">
        <v>417.91</v>
      </c>
      <c r="L9847" s="228">
        <v>0</v>
      </c>
      <c r="M9847" s="229">
        <f t="shared" si="287"/>
        <v>417.91</v>
      </c>
      <c r="N9847" s="230">
        <v>0</v>
      </c>
    </row>
    <row r="9848" spans="1:14" x14ac:dyDescent="0.2">
      <c r="A9848" s="231" t="str">
        <f t="shared" si="286"/>
        <v>SA3.006NO_thin030</v>
      </c>
      <c r="B9848" s="223" t="s">
        <v>36</v>
      </c>
      <c r="C9848" s="224">
        <v>3</v>
      </c>
      <c r="D9848" s="223">
        <v>6</v>
      </c>
      <c r="E9848" s="223" t="s">
        <v>199</v>
      </c>
      <c r="F9848" s="225" t="s">
        <v>6</v>
      </c>
      <c r="G9848" s="226">
        <v>11.16</v>
      </c>
      <c r="H9848" s="226">
        <v>3.01</v>
      </c>
      <c r="I9848" s="226">
        <v>14.17</v>
      </c>
      <c r="J9848" s="237">
        <v>70.86</v>
      </c>
      <c r="K9848" s="237">
        <v>488.77</v>
      </c>
      <c r="L9848" s="228">
        <v>0</v>
      </c>
      <c r="M9848" s="229">
        <f t="shared" si="287"/>
        <v>488.77</v>
      </c>
      <c r="N9848" s="230">
        <v>0</v>
      </c>
    </row>
    <row r="9849" spans="1:14" x14ac:dyDescent="0.2">
      <c r="A9849" s="231" t="str">
        <f t="shared" si="286"/>
        <v>SA3.006NO_thin035</v>
      </c>
      <c r="B9849" s="223" t="s">
        <v>36</v>
      </c>
      <c r="C9849" s="224">
        <v>3</v>
      </c>
      <c r="D9849" s="223">
        <v>6</v>
      </c>
      <c r="E9849" s="223" t="s">
        <v>199</v>
      </c>
      <c r="F9849" s="225" t="s">
        <v>7</v>
      </c>
      <c r="G9849" s="226">
        <v>7.51</v>
      </c>
      <c r="H9849" s="226">
        <v>6.36</v>
      </c>
      <c r="I9849" s="226">
        <v>13.88</v>
      </c>
      <c r="J9849" s="237">
        <v>69.39</v>
      </c>
      <c r="K9849" s="237">
        <v>558.16</v>
      </c>
      <c r="L9849" s="228">
        <v>0</v>
      </c>
      <c r="M9849" s="229">
        <f t="shared" si="287"/>
        <v>558.16</v>
      </c>
      <c r="N9849" s="230">
        <v>0</v>
      </c>
    </row>
    <row r="9850" spans="1:14" x14ac:dyDescent="0.2">
      <c r="A9850" s="231" t="str">
        <f t="shared" si="286"/>
        <v>SA3.006NO_thin040</v>
      </c>
      <c r="B9850" s="223" t="s">
        <v>36</v>
      </c>
      <c r="C9850" s="224">
        <v>3</v>
      </c>
      <c r="D9850" s="223">
        <v>6</v>
      </c>
      <c r="E9850" s="223" t="s">
        <v>199</v>
      </c>
      <c r="F9850" s="225" t="s">
        <v>8</v>
      </c>
      <c r="G9850" s="226">
        <v>5.95</v>
      </c>
      <c r="H9850" s="226">
        <v>2.29</v>
      </c>
      <c r="I9850" s="226">
        <v>8.24</v>
      </c>
      <c r="J9850" s="237">
        <v>41.19</v>
      </c>
      <c r="K9850" s="237">
        <v>599.35</v>
      </c>
      <c r="L9850" s="228">
        <v>0</v>
      </c>
      <c r="M9850" s="229">
        <f t="shared" si="287"/>
        <v>599.35</v>
      </c>
      <c r="N9850" s="230">
        <v>0</v>
      </c>
    </row>
    <row r="9851" spans="1:14" x14ac:dyDescent="0.2">
      <c r="A9851" s="231" t="str">
        <f t="shared" si="286"/>
        <v>SA3.006NO_thin045</v>
      </c>
      <c r="B9851" s="223" t="s">
        <v>36</v>
      </c>
      <c r="C9851" s="224">
        <v>3</v>
      </c>
      <c r="D9851" s="223">
        <v>6</v>
      </c>
      <c r="E9851" s="223" t="s">
        <v>199</v>
      </c>
      <c r="F9851" s="225" t="s">
        <v>9</v>
      </c>
      <c r="G9851" s="226">
        <v>5.54</v>
      </c>
      <c r="H9851" s="226">
        <v>-0.06</v>
      </c>
      <c r="I9851" s="226">
        <v>5.48</v>
      </c>
      <c r="J9851" s="237">
        <v>27.38</v>
      </c>
      <c r="K9851" s="237">
        <v>626.73</v>
      </c>
      <c r="L9851" s="228">
        <v>0</v>
      </c>
      <c r="M9851" s="229">
        <f t="shared" si="287"/>
        <v>626.73</v>
      </c>
      <c r="N9851" s="230">
        <v>0</v>
      </c>
    </row>
    <row r="9852" spans="1:14" x14ac:dyDescent="0.2">
      <c r="A9852" s="231" t="str">
        <f t="shared" si="286"/>
        <v>SA3.006NO_thin050</v>
      </c>
      <c r="B9852" s="223" t="s">
        <v>36</v>
      </c>
      <c r="C9852" s="224">
        <v>3</v>
      </c>
      <c r="D9852" s="223">
        <v>6</v>
      </c>
      <c r="E9852" s="223" t="s">
        <v>199</v>
      </c>
      <c r="F9852" s="225" t="s">
        <v>10</v>
      </c>
      <c r="G9852" s="226">
        <v>5.03</v>
      </c>
      <c r="H9852" s="226">
        <v>-1</v>
      </c>
      <c r="I9852" s="226">
        <v>4.03</v>
      </c>
      <c r="J9852" s="237">
        <v>20.13</v>
      </c>
      <c r="K9852" s="237">
        <v>646.86</v>
      </c>
      <c r="L9852" s="228">
        <v>0</v>
      </c>
      <c r="M9852" s="229">
        <f t="shared" si="287"/>
        <v>646.86</v>
      </c>
      <c r="N9852" s="230">
        <v>0</v>
      </c>
    </row>
    <row r="9853" spans="1:14" x14ac:dyDescent="0.2">
      <c r="A9853" s="231" t="str">
        <f t="shared" si="286"/>
        <v>SA3.006NO_thin055</v>
      </c>
      <c r="B9853" s="223" t="s">
        <v>36</v>
      </c>
      <c r="C9853" s="224">
        <v>3</v>
      </c>
      <c r="D9853" s="223">
        <v>6</v>
      </c>
      <c r="E9853" s="223" t="s">
        <v>199</v>
      </c>
      <c r="F9853" s="225" t="s">
        <v>11</v>
      </c>
      <c r="G9853" s="226">
        <v>4.47</v>
      </c>
      <c r="H9853" s="226">
        <v>-1.22</v>
      </c>
      <c r="I9853" s="226">
        <v>3.25</v>
      </c>
      <c r="J9853" s="237">
        <v>16.23</v>
      </c>
      <c r="K9853" s="237">
        <v>663.09</v>
      </c>
      <c r="L9853" s="228">
        <v>0</v>
      </c>
      <c r="M9853" s="229">
        <f t="shared" si="287"/>
        <v>663.09</v>
      </c>
      <c r="N9853" s="230">
        <v>0</v>
      </c>
    </row>
    <row r="9854" spans="1:14" x14ac:dyDescent="0.2">
      <c r="A9854" s="231" t="str">
        <f t="shared" si="286"/>
        <v>SA3.006NO_thin060</v>
      </c>
      <c r="B9854" s="223" t="s">
        <v>36</v>
      </c>
      <c r="C9854" s="224">
        <v>3</v>
      </c>
      <c r="D9854" s="223">
        <v>6</v>
      </c>
      <c r="E9854" s="223" t="s">
        <v>199</v>
      </c>
      <c r="F9854" s="225" t="s">
        <v>12</v>
      </c>
      <c r="G9854" s="226">
        <v>3.96</v>
      </c>
      <c r="H9854" s="226">
        <v>-0.95</v>
      </c>
      <c r="I9854" s="226">
        <v>3.01</v>
      </c>
      <c r="J9854" s="237">
        <v>15.05</v>
      </c>
      <c r="K9854" s="237">
        <v>678.14</v>
      </c>
      <c r="L9854" s="228">
        <v>0</v>
      </c>
      <c r="M9854" s="229">
        <f t="shared" si="287"/>
        <v>678.14</v>
      </c>
      <c r="N9854" s="230">
        <v>0</v>
      </c>
    </row>
    <row r="9855" spans="1:14" x14ac:dyDescent="0.2">
      <c r="A9855" s="231" t="str">
        <f t="shared" si="286"/>
        <v>SA3.006NO_thin065</v>
      </c>
      <c r="B9855" s="223" t="s">
        <v>36</v>
      </c>
      <c r="C9855" s="224">
        <v>3</v>
      </c>
      <c r="D9855" s="223">
        <v>6</v>
      </c>
      <c r="E9855" s="223" t="s">
        <v>199</v>
      </c>
      <c r="F9855" s="225" t="s">
        <v>13</v>
      </c>
      <c r="G9855" s="226">
        <v>3.33</v>
      </c>
      <c r="H9855" s="226">
        <v>-1.21</v>
      </c>
      <c r="I9855" s="226">
        <v>2.12</v>
      </c>
      <c r="J9855" s="237">
        <v>10.6</v>
      </c>
      <c r="K9855" s="237">
        <v>688.74</v>
      </c>
      <c r="L9855" s="228">
        <v>0</v>
      </c>
      <c r="M9855" s="229">
        <f t="shared" si="287"/>
        <v>688.74</v>
      </c>
      <c r="N9855" s="230">
        <v>0</v>
      </c>
    </row>
    <row r="9856" spans="1:14" x14ac:dyDescent="0.2">
      <c r="A9856" s="231" t="str">
        <f t="shared" si="286"/>
        <v>SA3.006NO_thin070</v>
      </c>
      <c r="B9856" s="223" t="s">
        <v>36</v>
      </c>
      <c r="C9856" s="224">
        <v>3</v>
      </c>
      <c r="D9856" s="223">
        <v>6</v>
      </c>
      <c r="E9856" s="223" t="s">
        <v>199</v>
      </c>
      <c r="F9856" s="225" t="s">
        <v>200</v>
      </c>
      <c r="G9856" s="226">
        <v>2.87</v>
      </c>
      <c r="H9856" s="226">
        <v>-0.49</v>
      </c>
      <c r="I9856" s="226">
        <v>2.38</v>
      </c>
      <c r="J9856" s="237">
        <v>11.92</v>
      </c>
      <c r="K9856" s="237">
        <v>700.66</v>
      </c>
      <c r="L9856" s="228">
        <v>0</v>
      </c>
      <c r="M9856" s="229">
        <f t="shared" si="287"/>
        <v>700.66</v>
      </c>
      <c r="N9856" s="230">
        <v>0</v>
      </c>
    </row>
    <row r="9857" spans="1:14" x14ac:dyDescent="0.2">
      <c r="A9857" s="231" t="str">
        <f t="shared" si="286"/>
        <v>SA3.006NO_thin075</v>
      </c>
      <c r="B9857" s="223" t="s">
        <v>36</v>
      </c>
      <c r="C9857" s="224">
        <v>3</v>
      </c>
      <c r="D9857" s="223">
        <v>6</v>
      </c>
      <c r="E9857" s="223" t="s">
        <v>199</v>
      </c>
      <c r="F9857" s="225" t="s">
        <v>201</v>
      </c>
      <c r="G9857" s="226">
        <v>2.63</v>
      </c>
      <c r="H9857" s="226">
        <v>-0.61</v>
      </c>
      <c r="I9857" s="226">
        <v>2.02</v>
      </c>
      <c r="J9857" s="237">
        <v>10.119999999999999</v>
      </c>
      <c r="K9857" s="237">
        <v>710.78</v>
      </c>
      <c r="L9857" s="228">
        <v>0</v>
      </c>
      <c r="M9857" s="229">
        <f t="shared" si="287"/>
        <v>710.78</v>
      </c>
      <c r="N9857" s="230">
        <v>0</v>
      </c>
    </row>
    <row r="9858" spans="1:14" x14ac:dyDescent="0.2">
      <c r="A9858" s="231" t="str">
        <f t="shared" ref="A9858:A9921" si="288">CONCATENATE(LEFT(B9858,2),TEXT(C9858,"0.0"),TEXT(D9858,"00"),E9858,TEXT(LEFT(F9858,3),"000"))</f>
        <v>SA3.006NO_thin080</v>
      </c>
      <c r="B9858" s="223" t="s">
        <v>36</v>
      </c>
      <c r="C9858" s="224">
        <v>3</v>
      </c>
      <c r="D9858" s="223">
        <v>6</v>
      </c>
      <c r="E9858" s="223" t="s">
        <v>199</v>
      </c>
      <c r="F9858" s="225" t="s">
        <v>202</v>
      </c>
      <c r="G9858" s="226">
        <v>2.44</v>
      </c>
      <c r="H9858" s="226">
        <v>-0.7</v>
      </c>
      <c r="I9858" s="226">
        <v>1.74</v>
      </c>
      <c r="J9858" s="237">
        <v>8.6999999999999993</v>
      </c>
      <c r="K9858" s="237">
        <v>719.48</v>
      </c>
      <c r="L9858" s="228">
        <v>0</v>
      </c>
      <c r="M9858" s="229">
        <f t="shared" si="287"/>
        <v>719.48</v>
      </c>
      <c r="N9858" s="230">
        <v>0</v>
      </c>
    </row>
    <row r="9859" spans="1:14" x14ac:dyDescent="0.2">
      <c r="A9859" s="231" t="str">
        <f t="shared" si="288"/>
        <v>SA3.006NO_thin085</v>
      </c>
      <c r="B9859" s="223" t="s">
        <v>36</v>
      </c>
      <c r="C9859" s="224">
        <v>3</v>
      </c>
      <c r="D9859" s="223">
        <v>6</v>
      </c>
      <c r="E9859" s="223" t="s">
        <v>199</v>
      </c>
      <c r="F9859" s="225" t="s">
        <v>203</v>
      </c>
      <c r="G9859" s="226">
        <v>2.14</v>
      </c>
      <c r="H9859" s="226">
        <v>-0.22</v>
      </c>
      <c r="I9859" s="226">
        <v>1.92</v>
      </c>
      <c r="J9859" s="237">
        <v>9.6199999999999992</v>
      </c>
      <c r="K9859" s="237">
        <v>729.1</v>
      </c>
      <c r="L9859" s="228">
        <v>0</v>
      </c>
      <c r="M9859" s="229">
        <f t="shared" si="287"/>
        <v>729.1</v>
      </c>
      <c r="N9859" s="230">
        <v>0</v>
      </c>
    </row>
    <row r="9860" spans="1:14" x14ac:dyDescent="0.2">
      <c r="A9860" s="231" t="str">
        <f t="shared" si="288"/>
        <v>SA3.006NO_thin090</v>
      </c>
      <c r="B9860" s="223" t="s">
        <v>36</v>
      </c>
      <c r="C9860" s="224">
        <v>3</v>
      </c>
      <c r="D9860" s="223">
        <v>6</v>
      </c>
      <c r="E9860" s="223" t="s">
        <v>199</v>
      </c>
      <c r="F9860" s="225" t="s">
        <v>204</v>
      </c>
      <c r="G9860" s="226">
        <v>1.89</v>
      </c>
      <c r="H9860" s="226">
        <v>-0.18</v>
      </c>
      <c r="I9860" s="226">
        <v>1.71</v>
      </c>
      <c r="J9860" s="237">
        <v>8.5500000000000007</v>
      </c>
      <c r="K9860" s="237">
        <v>737.66</v>
      </c>
      <c r="L9860" s="228">
        <v>0</v>
      </c>
      <c r="M9860" s="229">
        <f t="shared" si="287"/>
        <v>737.66</v>
      </c>
      <c r="N9860" s="230">
        <v>0</v>
      </c>
    </row>
    <row r="9861" spans="1:14" x14ac:dyDescent="0.2">
      <c r="A9861" s="231" t="str">
        <f t="shared" si="288"/>
        <v>SA3.006NO_thin095</v>
      </c>
      <c r="B9861" s="223" t="s">
        <v>36</v>
      </c>
      <c r="C9861" s="224">
        <v>3</v>
      </c>
      <c r="D9861" s="223">
        <v>6</v>
      </c>
      <c r="E9861" s="223" t="s">
        <v>199</v>
      </c>
      <c r="F9861" s="225" t="s">
        <v>205</v>
      </c>
      <c r="G9861" s="226">
        <v>1.68</v>
      </c>
      <c r="H9861" s="226">
        <v>-0.47</v>
      </c>
      <c r="I9861" s="226">
        <v>1.21</v>
      </c>
      <c r="J9861" s="237">
        <v>6.05</v>
      </c>
      <c r="K9861" s="237">
        <v>743.7</v>
      </c>
      <c r="L9861" s="228">
        <v>0</v>
      </c>
      <c r="M9861" s="229">
        <f t="shared" si="287"/>
        <v>743.7</v>
      </c>
      <c r="N9861" s="230">
        <v>0</v>
      </c>
    </row>
    <row r="9862" spans="1:14" x14ac:dyDescent="0.2">
      <c r="A9862" s="231" t="str">
        <f t="shared" si="288"/>
        <v>SA3.006NO_thin100</v>
      </c>
      <c r="B9862" s="223" t="s">
        <v>36</v>
      </c>
      <c r="C9862" s="224">
        <v>3</v>
      </c>
      <c r="D9862" s="223">
        <v>6</v>
      </c>
      <c r="E9862" s="223" t="s">
        <v>199</v>
      </c>
      <c r="F9862" s="225" t="s">
        <v>206</v>
      </c>
      <c r="G9862" s="226">
        <v>1.48</v>
      </c>
      <c r="H9862" s="226">
        <v>-0.42</v>
      </c>
      <c r="I9862" s="226">
        <v>1.06</v>
      </c>
      <c r="J9862" s="237">
        <v>5.29</v>
      </c>
      <c r="K9862" s="237">
        <v>749</v>
      </c>
      <c r="L9862" s="228">
        <v>0</v>
      </c>
      <c r="M9862" s="229">
        <f t="shared" si="287"/>
        <v>749</v>
      </c>
      <c r="N9862" s="230">
        <v>0</v>
      </c>
    </row>
    <row r="9863" spans="1:14" x14ac:dyDescent="0.2">
      <c r="A9863" s="231" t="str">
        <f t="shared" si="288"/>
        <v>SA3.006NO_thin105</v>
      </c>
      <c r="B9863" s="223" t="s">
        <v>36</v>
      </c>
      <c r="C9863" s="224">
        <v>3</v>
      </c>
      <c r="D9863" s="223">
        <v>6</v>
      </c>
      <c r="E9863" s="223" t="s">
        <v>199</v>
      </c>
      <c r="F9863" s="225" t="s">
        <v>207</v>
      </c>
      <c r="G9863" s="226">
        <v>1.3</v>
      </c>
      <c r="H9863" s="226">
        <v>-0.36</v>
      </c>
      <c r="I9863" s="226">
        <v>0.94</v>
      </c>
      <c r="J9863" s="237">
        <v>4.6900000000000004</v>
      </c>
      <c r="K9863" s="237">
        <v>753.69</v>
      </c>
      <c r="L9863" s="228">
        <v>0</v>
      </c>
      <c r="M9863" s="229">
        <f t="shared" si="287"/>
        <v>753.69</v>
      </c>
      <c r="N9863" s="230">
        <v>0</v>
      </c>
    </row>
    <row r="9864" spans="1:14" x14ac:dyDescent="0.2">
      <c r="A9864" s="231" t="str">
        <f t="shared" si="288"/>
        <v>SA3.006NO_thin110</v>
      </c>
      <c r="B9864" s="223" t="s">
        <v>36</v>
      </c>
      <c r="C9864" s="224">
        <v>3</v>
      </c>
      <c r="D9864" s="223">
        <v>6</v>
      </c>
      <c r="E9864" s="223" t="s">
        <v>199</v>
      </c>
      <c r="F9864" s="225" t="s">
        <v>208</v>
      </c>
      <c r="G9864" s="226">
        <v>1.1499999999999999</v>
      </c>
      <c r="H9864" s="226">
        <v>-0.28999999999999998</v>
      </c>
      <c r="I9864" s="226">
        <v>0.87</v>
      </c>
      <c r="J9864" s="237">
        <v>4.33</v>
      </c>
      <c r="K9864" s="237">
        <v>758.02</v>
      </c>
      <c r="L9864" s="228">
        <v>0</v>
      </c>
      <c r="M9864" s="229">
        <f t="shared" si="287"/>
        <v>758.02</v>
      </c>
      <c r="N9864" s="230">
        <v>0</v>
      </c>
    </row>
    <row r="9865" spans="1:14" x14ac:dyDescent="0.2">
      <c r="A9865" s="231" t="str">
        <f t="shared" si="288"/>
        <v>SA3.006NO_thin115</v>
      </c>
      <c r="B9865" s="223" t="s">
        <v>36</v>
      </c>
      <c r="C9865" s="224">
        <v>3</v>
      </c>
      <c r="D9865" s="223">
        <v>6</v>
      </c>
      <c r="E9865" s="223" t="s">
        <v>199</v>
      </c>
      <c r="F9865" s="225" t="s">
        <v>209</v>
      </c>
      <c r="G9865" s="226">
        <v>1.01</v>
      </c>
      <c r="H9865" s="226">
        <v>-0.19</v>
      </c>
      <c r="I9865" s="226">
        <v>0.81</v>
      </c>
      <c r="J9865" s="237">
        <v>4.07</v>
      </c>
      <c r="K9865" s="237">
        <v>762.09</v>
      </c>
      <c r="L9865" s="228">
        <v>0</v>
      </c>
      <c r="M9865" s="229">
        <f t="shared" si="287"/>
        <v>762.09</v>
      </c>
      <c r="N9865" s="230">
        <v>0</v>
      </c>
    </row>
    <row r="9866" spans="1:14" x14ac:dyDescent="0.2">
      <c r="A9866" s="231" t="str">
        <f t="shared" si="288"/>
        <v>SA3.006NO_thin120</v>
      </c>
      <c r="B9866" s="223" t="s">
        <v>36</v>
      </c>
      <c r="C9866" s="224">
        <v>3</v>
      </c>
      <c r="D9866" s="223">
        <v>6</v>
      </c>
      <c r="E9866" s="223" t="s">
        <v>199</v>
      </c>
      <c r="F9866" s="225" t="s">
        <v>210</v>
      </c>
      <c r="G9866" s="226">
        <v>0.93</v>
      </c>
      <c r="H9866" s="226">
        <v>-0.16</v>
      </c>
      <c r="I9866" s="226">
        <v>0.77</v>
      </c>
      <c r="J9866" s="237">
        <v>3.84</v>
      </c>
      <c r="K9866" s="237">
        <v>765.92</v>
      </c>
      <c r="L9866" s="228">
        <v>0</v>
      </c>
      <c r="M9866" s="229">
        <f t="shared" si="287"/>
        <v>765.92</v>
      </c>
      <c r="N9866" s="230">
        <v>0</v>
      </c>
    </row>
    <row r="9867" spans="1:14" x14ac:dyDescent="0.2">
      <c r="A9867" s="231" t="str">
        <f t="shared" si="288"/>
        <v>SA3.006NO_thin125</v>
      </c>
      <c r="B9867" s="223" t="s">
        <v>36</v>
      </c>
      <c r="C9867" s="224">
        <v>3</v>
      </c>
      <c r="D9867" s="223">
        <v>6</v>
      </c>
      <c r="E9867" s="223" t="s">
        <v>199</v>
      </c>
      <c r="F9867" s="225" t="s">
        <v>211</v>
      </c>
      <c r="G9867" s="226">
        <v>0.83</v>
      </c>
      <c r="H9867" s="226">
        <v>-0.15</v>
      </c>
      <c r="I9867" s="226">
        <v>0.68</v>
      </c>
      <c r="J9867" s="237">
        <v>3.38</v>
      </c>
      <c r="K9867" s="237">
        <v>769.3</v>
      </c>
      <c r="L9867" s="228">
        <v>0</v>
      </c>
      <c r="M9867" s="229">
        <f t="shared" si="287"/>
        <v>769.3</v>
      </c>
      <c r="N9867" s="230">
        <v>0</v>
      </c>
    </row>
    <row r="9868" spans="1:14" x14ac:dyDescent="0.2">
      <c r="A9868" s="231" t="str">
        <f t="shared" si="288"/>
        <v>SA3.006NO_thin130</v>
      </c>
      <c r="B9868" s="223" t="s">
        <v>36</v>
      </c>
      <c r="C9868" s="224">
        <v>3</v>
      </c>
      <c r="D9868" s="223">
        <v>6</v>
      </c>
      <c r="E9868" s="223" t="s">
        <v>199</v>
      </c>
      <c r="F9868" s="225" t="s">
        <v>212</v>
      </c>
      <c r="G9868" s="226">
        <v>0.72</v>
      </c>
      <c r="H9868" s="226">
        <v>-0.12</v>
      </c>
      <c r="I9868" s="226">
        <v>0.6</v>
      </c>
      <c r="J9868" s="237">
        <v>3</v>
      </c>
      <c r="K9868" s="237">
        <v>772.3</v>
      </c>
      <c r="L9868" s="228">
        <v>0</v>
      </c>
      <c r="M9868" s="229">
        <f t="shared" si="287"/>
        <v>772.3</v>
      </c>
      <c r="N9868" s="230">
        <v>0</v>
      </c>
    </row>
    <row r="9869" spans="1:14" x14ac:dyDescent="0.2">
      <c r="A9869" s="231" t="str">
        <f t="shared" si="288"/>
        <v>SA3.006NO_thin135</v>
      </c>
      <c r="B9869" s="223" t="s">
        <v>36</v>
      </c>
      <c r="C9869" s="224">
        <v>3</v>
      </c>
      <c r="D9869" s="223">
        <v>6</v>
      </c>
      <c r="E9869" s="223" t="s">
        <v>199</v>
      </c>
      <c r="F9869" s="225" t="s">
        <v>213</v>
      </c>
      <c r="G9869" s="226">
        <v>0.62</v>
      </c>
      <c r="H9869" s="226">
        <v>-0.11</v>
      </c>
      <c r="I9869" s="226">
        <v>0.51</v>
      </c>
      <c r="J9869" s="237">
        <v>2.5499999999999998</v>
      </c>
      <c r="K9869" s="237">
        <v>774.85</v>
      </c>
      <c r="L9869" s="228">
        <v>0</v>
      </c>
      <c r="M9869" s="229">
        <f t="shared" si="287"/>
        <v>774.85</v>
      </c>
      <c r="N9869" s="230">
        <v>0</v>
      </c>
    </row>
    <row r="9870" spans="1:14" x14ac:dyDescent="0.2">
      <c r="A9870" s="231" t="str">
        <f t="shared" si="288"/>
        <v>SA3.006NO_thin140</v>
      </c>
      <c r="B9870" s="223" t="s">
        <v>36</v>
      </c>
      <c r="C9870" s="224">
        <v>3</v>
      </c>
      <c r="D9870" s="223">
        <v>6</v>
      </c>
      <c r="E9870" s="223" t="s">
        <v>199</v>
      </c>
      <c r="F9870" s="225" t="s">
        <v>214</v>
      </c>
      <c r="G9870" s="226">
        <v>0.55000000000000004</v>
      </c>
      <c r="H9870" s="226">
        <v>-0.1</v>
      </c>
      <c r="I9870" s="226">
        <v>0.45</v>
      </c>
      <c r="J9870" s="237">
        <v>2.2599999999999998</v>
      </c>
      <c r="K9870" s="237">
        <v>777.11</v>
      </c>
      <c r="L9870" s="228">
        <v>0</v>
      </c>
      <c r="M9870" s="229">
        <f t="shared" si="287"/>
        <v>777.11</v>
      </c>
      <c r="N9870" s="230">
        <v>0</v>
      </c>
    </row>
    <row r="9871" spans="1:14" x14ac:dyDescent="0.2">
      <c r="A9871" s="231" t="str">
        <f t="shared" si="288"/>
        <v>SA3.006NO_thin145</v>
      </c>
      <c r="B9871" s="223" t="s">
        <v>36</v>
      </c>
      <c r="C9871" s="224">
        <v>3</v>
      </c>
      <c r="D9871" s="223">
        <v>6</v>
      </c>
      <c r="E9871" s="223" t="s">
        <v>199</v>
      </c>
      <c r="F9871" s="225" t="s">
        <v>215</v>
      </c>
      <c r="G9871" s="226">
        <v>0.47</v>
      </c>
      <c r="H9871" s="226">
        <v>-0.09</v>
      </c>
      <c r="I9871" s="226">
        <v>0.38</v>
      </c>
      <c r="J9871" s="237">
        <v>1.88</v>
      </c>
      <c r="K9871" s="237">
        <v>778.99</v>
      </c>
      <c r="L9871" s="228">
        <v>0</v>
      </c>
      <c r="M9871" s="229">
        <f t="shared" si="287"/>
        <v>778.99</v>
      </c>
      <c r="N9871" s="230">
        <v>0</v>
      </c>
    </row>
    <row r="9872" spans="1:14" x14ac:dyDescent="0.2">
      <c r="A9872" s="231" t="str">
        <f t="shared" si="288"/>
        <v>SA3.006NO_thin150</v>
      </c>
      <c r="B9872" s="223" t="s">
        <v>36</v>
      </c>
      <c r="C9872" s="224">
        <v>3</v>
      </c>
      <c r="D9872" s="223">
        <v>6</v>
      </c>
      <c r="E9872" s="223" t="s">
        <v>199</v>
      </c>
      <c r="F9872" s="225" t="s">
        <v>216</v>
      </c>
      <c r="G9872" s="226">
        <v>0.52</v>
      </c>
      <c r="H9872" s="226">
        <v>-7.0000000000000007E-2</v>
      </c>
      <c r="I9872" s="226">
        <v>0.45</v>
      </c>
      <c r="J9872" s="237">
        <v>2.23</v>
      </c>
      <c r="K9872" s="237">
        <v>781.22</v>
      </c>
      <c r="L9872" s="228">
        <v>0</v>
      </c>
      <c r="M9872" s="229">
        <f t="shared" si="287"/>
        <v>781.22</v>
      </c>
      <c r="N9872" s="230">
        <v>0</v>
      </c>
    </row>
    <row r="9873" spans="1:14" x14ac:dyDescent="0.2">
      <c r="A9873" s="231" t="str">
        <f t="shared" si="288"/>
        <v>SA3.006NO_thin155</v>
      </c>
      <c r="B9873" s="223" t="s">
        <v>36</v>
      </c>
      <c r="C9873" s="224">
        <v>3</v>
      </c>
      <c r="D9873" s="223">
        <v>6</v>
      </c>
      <c r="E9873" s="223" t="s">
        <v>199</v>
      </c>
      <c r="F9873" s="225" t="s">
        <v>217</v>
      </c>
      <c r="G9873" s="226">
        <v>0.47</v>
      </c>
      <c r="H9873" s="226">
        <v>-7.0000000000000007E-2</v>
      </c>
      <c r="I9873" s="226">
        <v>0.4</v>
      </c>
      <c r="J9873" s="237">
        <v>2</v>
      </c>
      <c r="K9873" s="237">
        <v>783.22</v>
      </c>
      <c r="L9873" s="228">
        <v>0</v>
      </c>
      <c r="M9873" s="229">
        <f t="shared" si="287"/>
        <v>783.22</v>
      </c>
      <c r="N9873" s="230">
        <v>0</v>
      </c>
    </row>
    <row r="9874" spans="1:14" x14ac:dyDescent="0.2">
      <c r="A9874" s="231" t="str">
        <f t="shared" si="288"/>
        <v>SA3.006NO_thin160</v>
      </c>
      <c r="B9874" s="223" t="s">
        <v>36</v>
      </c>
      <c r="C9874" s="224">
        <v>3</v>
      </c>
      <c r="D9874" s="223">
        <v>6</v>
      </c>
      <c r="E9874" s="223" t="s">
        <v>199</v>
      </c>
      <c r="F9874" s="225" t="s">
        <v>218</v>
      </c>
      <c r="G9874" s="226">
        <v>0.4</v>
      </c>
      <c r="H9874" s="226">
        <v>-0.06</v>
      </c>
      <c r="I9874" s="226">
        <v>0.34</v>
      </c>
      <c r="J9874" s="237">
        <v>1.7</v>
      </c>
      <c r="K9874" s="237">
        <v>784.92</v>
      </c>
      <c r="L9874" s="228">
        <v>0</v>
      </c>
      <c r="M9874" s="229">
        <f t="shared" si="287"/>
        <v>784.92</v>
      </c>
      <c r="N9874" s="230">
        <v>0</v>
      </c>
    </row>
    <row r="9875" spans="1:14" x14ac:dyDescent="0.2">
      <c r="A9875" s="231" t="str">
        <f t="shared" si="288"/>
        <v>SA3.006NO_thin165</v>
      </c>
      <c r="B9875" s="223" t="s">
        <v>36</v>
      </c>
      <c r="C9875" s="224">
        <v>3</v>
      </c>
      <c r="D9875" s="223">
        <v>6</v>
      </c>
      <c r="E9875" s="223" t="s">
        <v>199</v>
      </c>
      <c r="F9875" s="225" t="s">
        <v>219</v>
      </c>
      <c r="G9875" s="226">
        <v>0.27</v>
      </c>
      <c r="H9875" s="226">
        <v>-0.05</v>
      </c>
      <c r="I9875" s="226">
        <v>0.22</v>
      </c>
      <c r="J9875" s="237">
        <v>1.0900000000000001</v>
      </c>
      <c r="K9875" s="237">
        <v>786.01</v>
      </c>
      <c r="L9875" s="228">
        <v>0</v>
      </c>
      <c r="M9875" s="229">
        <f t="shared" si="287"/>
        <v>786.01</v>
      </c>
      <c r="N9875" s="230">
        <v>0</v>
      </c>
    </row>
    <row r="9876" spans="1:14" x14ac:dyDescent="0.2">
      <c r="A9876" s="231" t="str">
        <f t="shared" si="288"/>
        <v>SA3.006NO_thin170</v>
      </c>
      <c r="B9876" s="223" t="s">
        <v>36</v>
      </c>
      <c r="C9876" s="224">
        <v>3</v>
      </c>
      <c r="D9876" s="223">
        <v>6</v>
      </c>
      <c r="E9876" s="223" t="s">
        <v>199</v>
      </c>
      <c r="F9876" s="225" t="s">
        <v>220</v>
      </c>
      <c r="G9876" s="226">
        <v>0.27</v>
      </c>
      <c r="H9876" s="226">
        <v>-0.04</v>
      </c>
      <c r="I9876" s="226">
        <v>0.23</v>
      </c>
      <c r="J9876" s="237">
        <v>1.1399999999999999</v>
      </c>
      <c r="K9876" s="237">
        <v>787.15</v>
      </c>
      <c r="L9876" s="228">
        <v>0</v>
      </c>
      <c r="M9876" s="229">
        <f t="shared" si="287"/>
        <v>787.15</v>
      </c>
      <c r="N9876" s="230">
        <v>0</v>
      </c>
    </row>
    <row r="9877" spans="1:14" x14ac:dyDescent="0.2">
      <c r="A9877" s="231" t="str">
        <f t="shared" si="288"/>
        <v>SA3.006NO_thin175</v>
      </c>
      <c r="B9877" s="223" t="s">
        <v>36</v>
      </c>
      <c r="C9877" s="224">
        <v>3</v>
      </c>
      <c r="D9877" s="223">
        <v>6</v>
      </c>
      <c r="E9877" s="223" t="s">
        <v>199</v>
      </c>
      <c r="F9877" s="225" t="s">
        <v>221</v>
      </c>
      <c r="G9877" s="226">
        <v>0.23</v>
      </c>
      <c r="H9877" s="226">
        <v>-0.04</v>
      </c>
      <c r="I9877" s="226">
        <v>0.19</v>
      </c>
      <c r="J9877" s="237">
        <v>0.94</v>
      </c>
      <c r="K9877" s="237">
        <v>788.09</v>
      </c>
      <c r="L9877" s="228">
        <v>0</v>
      </c>
      <c r="M9877" s="229">
        <f t="shared" si="287"/>
        <v>788.09</v>
      </c>
      <c r="N9877" s="230">
        <v>0</v>
      </c>
    </row>
    <row r="9878" spans="1:14" x14ac:dyDescent="0.2">
      <c r="A9878" s="231" t="str">
        <f t="shared" si="288"/>
        <v>SA3.006NO_thin180</v>
      </c>
      <c r="B9878" s="223" t="s">
        <v>36</v>
      </c>
      <c r="C9878" s="224">
        <v>3</v>
      </c>
      <c r="D9878" s="223">
        <v>6</v>
      </c>
      <c r="E9878" s="223" t="s">
        <v>199</v>
      </c>
      <c r="F9878" s="225" t="s">
        <v>222</v>
      </c>
      <c r="G9878" s="226">
        <v>0.21</v>
      </c>
      <c r="H9878" s="226">
        <v>-0.03</v>
      </c>
      <c r="I9878" s="226">
        <v>0.17</v>
      </c>
      <c r="J9878" s="237">
        <v>0.87</v>
      </c>
      <c r="K9878" s="237">
        <v>788.97</v>
      </c>
      <c r="L9878" s="228">
        <v>0</v>
      </c>
      <c r="M9878" s="229">
        <f t="shared" si="287"/>
        <v>788.97</v>
      </c>
      <c r="N9878" s="230">
        <v>0</v>
      </c>
    </row>
    <row r="9879" spans="1:14" x14ac:dyDescent="0.2">
      <c r="A9879" s="231" t="str">
        <f t="shared" si="288"/>
        <v>SA3.006NO_thin185</v>
      </c>
      <c r="B9879" s="223" t="s">
        <v>36</v>
      </c>
      <c r="C9879" s="224">
        <v>3</v>
      </c>
      <c r="D9879" s="223">
        <v>6</v>
      </c>
      <c r="E9879" s="223" t="s">
        <v>199</v>
      </c>
      <c r="F9879" s="225" t="s">
        <v>223</v>
      </c>
      <c r="G9879" s="226">
        <v>0.17</v>
      </c>
      <c r="H9879" s="226">
        <v>-0.03</v>
      </c>
      <c r="I9879" s="226">
        <v>0.14000000000000001</v>
      </c>
      <c r="J9879" s="237">
        <v>0.71</v>
      </c>
      <c r="K9879" s="237">
        <v>789.68</v>
      </c>
      <c r="L9879" s="228">
        <v>0</v>
      </c>
      <c r="M9879" s="229">
        <f t="shared" si="287"/>
        <v>789.68</v>
      </c>
      <c r="N9879" s="230">
        <v>0</v>
      </c>
    </row>
    <row r="9880" spans="1:14" x14ac:dyDescent="0.2">
      <c r="A9880" s="231" t="str">
        <f t="shared" si="288"/>
        <v>SA3.006NO_thin190</v>
      </c>
      <c r="B9880" s="223" t="s">
        <v>36</v>
      </c>
      <c r="C9880" s="224">
        <v>3</v>
      </c>
      <c r="D9880" s="223">
        <v>6</v>
      </c>
      <c r="E9880" s="223" t="s">
        <v>199</v>
      </c>
      <c r="F9880" s="225" t="s">
        <v>224</v>
      </c>
      <c r="G9880" s="226">
        <v>0.17</v>
      </c>
      <c r="H9880" s="226">
        <v>0.01</v>
      </c>
      <c r="I9880" s="226">
        <v>0.18</v>
      </c>
      <c r="J9880" s="237">
        <v>0.9</v>
      </c>
      <c r="K9880" s="237">
        <v>790.58</v>
      </c>
      <c r="L9880" s="228">
        <v>0</v>
      </c>
      <c r="M9880" s="229">
        <f t="shared" si="287"/>
        <v>790.58</v>
      </c>
      <c r="N9880" s="230">
        <v>0</v>
      </c>
    </row>
    <row r="9881" spans="1:14" x14ac:dyDescent="0.2">
      <c r="A9881" s="231" t="str">
        <f t="shared" si="288"/>
        <v>SA3.006NO_thin195</v>
      </c>
      <c r="B9881" s="223" t="s">
        <v>36</v>
      </c>
      <c r="C9881" s="224">
        <v>3</v>
      </c>
      <c r="D9881" s="223">
        <v>6</v>
      </c>
      <c r="E9881" s="223" t="s">
        <v>199</v>
      </c>
      <c r="F9881" s="225" t="s">
        <v>225</v>
      </c>
      <c r="G9881" s="226">
        <v>0.12</v>
      </c>
      <c r="H9881" s="226">
        <v>-0.03</v>
      </c>
      <c r="I9881" s="226">
        <v>0.09</v>
      </c>
      <c r="J9881" s="237">
        <v>0.47</v>
      </c>
      <c r="K9881" s="237">
        <v>791.05</v>
      </c>
      <c r="L9881" s="228">
        <v>0</v>
      </c>
      <c r="M9881" s="229">
        <f t="shared" si="287"/>
        <v>791.05</v>
      </c>
      <c r="N9881" s="230">
        <v>0</v>
      </c>
    </row>
    <row r="9882" spans="1:14" x14ac:dyDescent="0.2">
      <c r="A9882" s="231" t="str">
        <f t="shared" si="288"/>
        <v>SA3.006Thinned000</v>
      </c>
      <c r="B9882" s="223" t="s">
        <v>36</v>
      </c>
      <c r="C9882" s="224">
        <v>3</v>
      </c>
      <c r="D9882" s="223">
        <v>6</v>
      </c>
      <c r="E9882" s="223" t="s">
        <v>172</v>
      </c>
      <c r="F9882" s="225" t="s">
        <v>0</v>
      </c>
      <c r="M9882" s="229">
        <v>3.27</v>
      </c>
    </row>
    <row r="9883" spans="1:14" x14ac:dyDescent="0.2">
      <c r="A9883" s="231" t="str">
        <f t="shared" si="288"/>
        <v>SA3.006Thinned005</v>
      </c>
      <c r="B9883" s="223" t="s">
        <v>36</v>
      </c>
      <c r="C9883" s="224">
        <v>3</v>
      </c>
      <c r="D9883" s="223">
        <v>6</v>
      </c>
      <c r="E9883" s="223" t="s">
        <v>172</v>
      </c>
      <c r="F9883" s="225" t="s">
        <v>1</v>
      </c>
      <c r="M9883" s="229">
        <v>16.34</v>
      </c>
    </row>
    <row r="9884" spans="1:14" x14ac:dyDescent="0.2">
      <c r="A9884" s="231" t="str">
        <f t="shared" si="288"/>
        <v>SA3.006Thinned010</v>
      </c>
      <c r="B9884" s="223" t="s">
        <v>36</v>
      </c>
      <c r="C9884" s="224">
        <v>3</v>
      </c>
      <c r="D9884" s="223">
        <v>6</v>
      </c>
      <c r="E9884" s="223" t="s">
        <v>172</v>
      </c>
      <c r="F9884" s="225" t="s">
        <v>2</v>
      </c>
      <c r="M9884" s="229">
        <v>63.55</v>
      </c>
    </row>
    <row r="9885" spans="1:14" x14ac:dyDescent="0.2">
      <c r="A9885" s="231" t="str">
        <f t="shared" si="288"/>
        <v>SA3.006Thinned015</v>
      </c>
      <c r="B9885" s="223" t="s">
        <v>36</v>
      </c>
      <c r="C9885" s="224">
        <v>3</v>
      </c>
      <c r="D9885" s="223">
        <v>6</v>
      </c>
      <c r="E9885" s="223" t="s">
        <v>172</v>
      </c>
      <c r="F9885" s="225" t="s">
        <v>3</v>
      </c>
      <c r="M9885" s="229">
        <v>188.73012339220878</v>
      </c>
    </row>
    <row r="9886" spans="1:14" x14ac:dyDescent="0.2">
      <c r="A9886" s="231" t="str">
        <f t="shared" si="288"/>
        <v>SA3.006Thinned020</v>
      </c>
      <c r="B9886" s="223" t="s">
        <v>36</v>
      </c>
      <c r="C9886" s="224">
        <v>3</v>
      </c>
      <c r="D9886" s="223">
        <v>6</v>
      </c>
      <c r="E9886" s="223" t="s">
        <v>172</v>
      </c>
      <c r="F9886" s="225" t="s">
        <v>4</v>
      </c>
      <c r="M9886" s="229">
        <v>256.87920123162053</v>
      </c>
    </row>
    <row r="9887" spans="1:14" x14ac:dyDescent="0.2">
      <c r="A9887" s="231" t="str">
        <f t="shared" si="288"/>
        <v>SA3.006Thinned025</v>
      </c>
      <c r="B9887" s="223" t="s">
        <v>36</v>
      </c>
      <c r="C9887" s="224">
        <v>3</v>
      </c>
      <c r="D9887" s="223">
        <v>6</v>
      </c>
      <c r="E9887" s="223" t="s">
        <v>172</v>
      </c>
      <c r="F9887" s="225" t="s">
        <v>5</v>
      </c>
      <c r="M9887" s="229">
        <v>291.63657021357028</v>
      </c>
    </row>
    <row r="9888" spans="1:14" x14ac:dyDescent="0.2">
      <c r="A9888" s="231" t="str">
        <f t="shared" si="288"/>
        <v>SA3.006Thinned030</v>
      </c>
      <c r="B9888" s="223" t="s">
        <v>36</v>
      </c>
      <c r="C9888" s="224">
        <v>3</v>
      </c>
      <c r="D9888" s="223">
        <v>6</v>
      </c>
      <c r="E9888" s="223" t="s">
        <v>172</v>
      </c>
      <c r="F9888" s="225" t="s">
        <v>6</v>
      </c>
      <c r="M9888" s="229">
        <v>325.58774001162038</v>
      </c>
    </row>
    <row r="9889" spans="1:13" x14ac:dyDescent="0.2">
      <c r="A9889" s="231" t="str">
        <f t="shared" si="288"/>
        <v>SA3.006Thinned035</v>
      </c>
      <c r="B9889" s="223" t="s">
        <v>36</v>
      </c>
      <c r="C9889" s="224">
        <v>3</v>
      </c>
      <c r="D9889" s="223">
        <v>6</v>
      </c>
      <c r="E9889" s="223" t="s">
        <v>172</v>
      </c>
      <c r="F9889" s="225" t="s">
        <v>7</v>
      </c>
      <c r="M9889" s="229">
        <v>368.57979561588263</v>
      </c>
    </row>
    <row r="9890" spans="1:13" x14ac:dyDescent="0.2">
      <c r="A9890" s="231" t="str">
        <f t="shared" si="288"/>
        <v>SA3.006Thinned040</v>
      </c>
      <c r="B9890" s="223" t="s">
        <v>36</v>
      </c>
      <c r="C9890" s="224">
        <v>3</v>
      </c>
      <c r="D9890" s="223">
        <v>6</v>
      </c>
      <c r="E9890" s="223" t="s">
        <v>172</v>
      </c>
      <c r="F9890" s="225" t="s">
        <v>8</v>
      </c>
      <c r="M9890" s="229">
        <v>402.29548217560171</v>
      </c>
    </row>
    <row r="9891" spans="1:13" x14ac:dyDescent="0.2">
      <c r="A9891" s="231" t="str">
        <f t="shared" si="288"/>
        <v>SA3.006Thinned045</v>
      </c>
      <c r="B9891" s="223" t="s">
        <v>36</v>
      </c>
      <c r="C9891" s="224">
        <v>3</v>
      </c>
      <c r="D9891" s="223">
        <v>6</v>
      </c>
      <c r="E9891" s="223" t="s">
        <v>172</v>
      </c>
      <c r="F9891" s="225" t="s">
        <v>9</v>
      </c>
      <c r="M9891" s="229">
        <v>422.52377774197447</v>
      </c>
    </row>
    <row r="9892" spans="1:13" x14ac:dyDescent="0.2">
      <c r="A9892" s="231" t="str">
        <f t="shared" si="288"/>
        <v>SA3.006Thinned050</v>
      </c>
      <c r="B9892" s="223" t="s">
        <v>36</v>
      </c>
      <c r="C9892" s="224">
        <v>3</v>
      </c>
      <c r="D9892" s="223">
        <v>6</v>
      </c>
      <c r="E9892" s="223" t="s">
        <v>172</v>
      </c>
      <c r="F9892" s="225" t="s">
        <v>10</v>
      </c>
      <c r="M9892" s="229">
        <v>427.87632040459442</v>
      </c>
    </row>
    <row r="9893" spans="1:13" x14ac:dyDescent="0.2">
      <c r="A9893" s="231" t="str">
        <f t="shared" si="288"/>
        <v>SA3.006Thinned055</v>
      </c>
      <c r="B9893" s="223" t="s">
        <v>36</v>
      </c>
      <c r="C9893" s="224">
        <v>3</v>
      </c>
      <c r="D9893" s="223">
        <v>6</v>
      </c>
      <c r="E9893" s="223" t="s">
        <v>172</v>
      </c>
      <c r="F9893" s="225" t="s">
        <v>11</v>
      </c>
      <c r="M9893" s="229">
        <v>436.05096300967301</v>
      </c>
    </row>
    <row r="9894" spans="1:13" x14ac:dyDescent="0.2">
      <c r="A9894" s="231" t="str">
        <f t="shared" si="288"/>
        <v>SA3.006Thinned060</v>
      </c>
      <c r="B9894" s="223" t="s">
        <v>36</v>
      </c>
      <c r="C9894" s="224">
        <v>3</v>
      </c>
      <c r="D9894" s="223">
        <v>6</v>
      </c>
      <c r="E9894" s="223" t="s">
        <v>172</v>
      </c>
      <c r="F9894" s="225" t="s">
        <v>12</v>
      </c>
      <c r="M9894" s="229">
        <v>436.65862643906314</v>
      </c>
    </row>
    <row r="9895" spans="1:13" x14ac:dyDescent="0.2">
      <c r="A9895" s="231" t="str">
        <f t="shared" si="288"/>
        <v>SA3.006Thinned065</v>
      </c>
      <c r="B9895" s="223" t="s">
        <v>36</v>
      </c>
      <c r="C9895" s="224">
        <v>3</v>
      </c>
      <c r="D9895" s="223">
        <v>6</v>
      </c>
      <c r="E9895" s="223" t="s">
        <v>172</v>
      </c>
      <c r="F9895" s="225" t="s">
        <v>13</v>
      </c>
      <c r="M9895" s="229">
        <v>438.72839734121123</v>
      </c>
    </row>
    <row r="9896" spans="1:13" x14ac:dyDescent="0.2">
      <c r="A9896" s="231" t="str">
        <f t="shared" si="288"/>
        <v>SA3.006Thinned070</v>
      </c>
      <c r="B9896" s="223" t="s">
        <v>36</v>
      </c>
      <c r="C9896" s="224">
        <v>3</v>
      </c>
      <c r="D9896" s="223">
        <v>6</v>
      </c>
      <c r="E9896" s="223" t="s">
        <v>172</v>
      </c>
      <c r="F9896" s="225" t="s">
        <v>200</v>
      </c>
      <c r="M9896" s="229">
        <v>441.58161894123663</v>
      </c>
    </row>
    <row r="9897" spans="1:13" x14ac:dyDescent="0.2">
      <c r="A9897" s="231" t="str">
        <f t="shared" si="288"/>
        <v>SA3.006Thinned075</v>
      </c>
      <c r="B9897" s="223" t="s">
        <v>36</v>
      </c>
      <c r="C9897" s="224">
        <v>3</v>
      </c>
      <c r="D9897" s="223">
        <v>6</v>
      </c>
      <c r="E9897" s="223" t="s">
        <v>172</v>
      </c>
      <c r="F9897" s="225" t="s">
        <v>201</v>
      </c>
      <c r="M9897" s="229">
        <v>441.58161894123663</v>
      </c>
    </row>
    <row r="9898" spans="1:13" x14ac:dyDescent="0.2">
      <c r="A9898" s="231" t="str">
        <f t="shared" si="288"/>
        <v>SA3.006Thinned080</v>
      </c>
      <c r="B9898" s="223" t="s">
        <v>36</v>
      </c>
      <c r="C9898" s="224">
        <v>3</v>
      </c>
      <c r="D9898" s="223">
        <v>6</v>
      </c>
      <c r="E9898" s="223" t="s">
        <v>172</v>
      </c>
      <c r="F9898" s="225" t="s">
        <v>202</v>
      </c>
      <c r="M9898" s="229">
        <v>441.58161894123663</v>
      </c>
    </row>
    <row r="9899" spans="1:13" x14ac:dyDescent="0.2">
      <c r="A9899" s="231" t="str">
        <f t="shared" si="288"/>
        <v>SA3.006Thinned085</v>
      </c>
      <c r="B9899" s="223" t="s">
        <v>36</v>
      </c>
      <c r="C9899" s="224">
        <v>3</v>
      </c>
      <c r="D9899" s="223">
        <v>6</v>
      </c>
      <c r="E9899" s="223" t="s">
        <v>172</v>
      </c>
      <c r="F9899" s="225" t="s">
        <v>203</v>
      </c>
      <c r="M9899" s="229">
        <v>441.58161894123663</v>
      </c>
    </row>
    <row r="9900" spans="1:13" x14ac:dyDescent="0.2">
      <c r="A9900" s="231" t="str">
        <f t="shared" si="288"/>
        <v>SA3.006Thinned090</v>
      </c>
      <c r="B9900" s="223" t="s">
        <v>36</v>
      </c>
      <c r="C9900" s="224">
        <v>3</v>
      </c>
      <c r="D9900" s="223">
        <v>6</v>
      </c>
      <c r="E9900" s="223" t="s">
        <v>172</v>
      </c>
      <c r="F9900" s="225" t="s">
        <v>204</v>
      </c>
      <c r="M9900" s="229">
        <v>441.58161894123663</v>
      </c>
    </row>
    <row r="9901" spans="1:13" x14ac:dyDescent="0.2">
      <c r="A9901" s="231" t="str">
        <f t="shared" si="288"/>
        <v>SA3.006Thinned095</v>
      </c>
      <c r="B9901" s="223" t="s">
        <v>36</v>
      </c>
      <c r="C9901" s="224">
        <v>3</v>
      </c>
      <c r="D9901" s="223">
        <v>6</v>
      </c>
      <c r="E9901" s="223" t="s">
        <v>172</v>
      </c>
      <c r="F9901" s="225" t="s">
        <v>205</v>
      </c>
      <c r="M9901" s="229">
        <v>441.58161894123663</v>
      </c>
    </row>
    <row r="9902" spans="1:13" x14ac:dyDescent="0.2">
      <c r="A9902" s="231" t="str">
        <f t="shared" si="288"/>
        <v>SA3.006Thinned100</v>
      </c>
      <c r="B9902" s="223" t="s">
        <v>36</v>
      </c>
      <c r="C9902" s="224">
        <v>3</v>
      </c>
      <c r="D9902" s="223">
        <v>6</v>
      </c>
      <c r="E9902" s="223" t="s">
        <v>172</v>
      </c>
      <c r="F9902" s="225" t="s">
        <v>206</v>
      </c>
      <c r="M9902" s="229">
        <v>441.58161894123663</v>
      </c>
    </row>
    <row r="9903" spans="1:13" x14ac:dyDescent="0.2">
      <c r="A9903" s="231" t="str">
        <f t="shared" si="288"/>
        <v>SA3.006Thinned105</v>
      </c>
      <c r="B9903" s="223" t="s">
        <v>36</v>
      </c>
      <c r="C9903" s="224">
        <v>3</v>
      </c>
      <c r="D9903" s="223">
        <v>6</v>
      </c>
      <c r="E9903" s="223" t="s">
        <v>172</v>
      </c>
      <c r="F9903" s="225" t="s">
        <v>207</v>
      </c>
      <c r="M9903" s="229">
        <v>441.58161894123663</v>
      </c>
    </row>
    <row r="9904" spans="1:13" x14ac:dyDescent="0.2">
      <c r="A9904" s="231" t="str">
        <f t="shared" si="288"/>
        <v>SA3.006Thinned110</v>
      </c>
      <c r="B9904" s="223" t="s">
        <v>36</v>
      </c>
      <c r="C9904" s="224">
        <v>3</v>
      </c>
      <c r="D9904" s="223">
        <v>6</v>
      </c>
      <c r="E9904" s="223" t="s">
        <v>172</v>
      </c>
      <c r="F9904" s="225" t="s">
        <v>208</v>
      </c>
      <c r="M9904" s="229">
        <v>441.58161894123663</v>
      </c>
    </row>
    <row r="9905" spans="1:13" x14ac:dyDescent="0.2">
      <c r="A9905" s="231" t="str">
        <f t="shared" si="288"/>
        <v>SA3.006Thinned115</v>
      </c>
      <c r="B9905" s="223" t="s">
        <v>36</v>
      </c>
      <c r="C9905" s="224">
        <v>3</v>
      </c>
      <c r="D9905" s="223">
        <v>6</v>
      </c>
      <c r="E9905" s="223" t="s">
        <v>172</v>
      </c>
      <c r="F9905" s="225" t="s">
        <v>209</v>
      </c>
      <c r="M9905" s="229">
        <v>441.58161894123663</v>
      </c>
    </row>
    <row r="9906" spans="1:13" x14ac:dyDescent="0.2">
      <c r="A9906" s="231" t="str">
        <f t="shared" si="288"/>
        <v>SA3.006Thinned120</v>
      </c>
      <c r="B9906" s="223" t="s">
        <v>36</v>
      </c>
      <c r="C9906" s="224">
        <v>3</v>
      </c>
      <c r="D9906" s="223">
        <v>6</v>
      </c>
      <c r="E9906" s="223" t="s">
        <v>172</v>
      </c>
      <c r="F9906" s="225" t="s">
        <v>210</v>
      </c>
      <c r="M9906" s="229">
        <v>441.58161894123663</v>
      </c>
    </row>
    <row r="9907" spans="1:13" x14ac:dyDescent="0.2">
      <c r="A9907" s="231" t="str">
        <f t="shared" si="288"/>
        <v>SA3.006Thinned125</v>
      </c>
      <c r="B9907" s="223" t="s">
        <v>36</v>
      </c>
      <c r="C9907" s="224">
        <v>3</v>
      </c>
      <c r="D9907" s="223">
        <v>6</v>
      </c>
      <c r="E9907" s="223" t="s">
        <v>172</v>
      </c>
      <c r="F9907" s="225" t="s">
        <v>211</v>
      </c>
      <c r="M9907" s="229">
        <v>441.58161894123663</v>
      </c>
    </row>
    <row r="9908" spans="1:13" x14ac:dyDescent="0.2">
      <c r="A9908" s="231" t="str">
        <f t="shared" si="288"/>
        <v>SA3.006Thinned130</v>
      </c>
      <c r="B9908" s="223" t="s">
        <v>36</v>
      </c>
      <c r="C9908" s="224">
        <v>3</v>
      </c>
      <c r="D9908" s="223">
        <v>6</v>
      </c>
      <c r="E9908" s="223" t="s">
        <v>172</v>
      </c>
      <c r="F9908" s="225" t="s">
        <v>212</v>
      </c>
      <c r="M9908" s="229">
        <v>441.58161894123663</v>
      </c>
    </row>
    <row r="9909" spans="1:13" x14ac:dyDescent="0.2">
      <c r="A9909" s="231" t="str">
        <f t="shared" si="288"/>
        <v>SA3.006Thinned135</v>
      </c>
      <c r="B9909" s="223" t="s">
        <v>36</v>
      </c>
      <c r="C9909" s="224">
        <v>3</v>
      </c>
      <c r="D9909" s="223">
        <v>6</v>
      </c>
      <c r="E9909" s="223" t="s">
        <v>172</v>
      </c>
      <c r="F9909" s="225" t="s">
        <v>213</v>
      </c>
      <c r="M9909" s="229">
        <v>441.58161894123663</v>
      </c>
    </row>
    <row r="9910" spans="1:13" x14ac:dyDescent="0.2">
      <c r="A9910" s="231" t="str">
        <f t="shared" si="288"/>
        <v>SA3.006Thinned140</v>
      </c>
      <c r="B9910" s="223" t="s">
        <v>36</v>
      </c>
      <c r="C9910" s="224">
        <v>3</v>
      </c>
      <c r="D9910" s="223">
        <v>6</v>
      </c>
      <c r="E9910" s="223" t="s">
        <v>172</v>
      </c>
      <c r="F9910" s="225" t="s">
        <v>214</v>
      </c>
      <c r="M9910" s="229">
        <v>441.58161894123663</v>
      </c>
    </row>
    <row r="9911" spans="1:13" x14ac:dyDescent="0.2">
      <c r="A9911" s="231" t="str">
        <f t="shared" si="288"/>
        <v>SA3.006Thinned145</v>
      </c>
      <c r="B9911" s="223" t="s">
        <v>36</v>
      </c>
      <c r="C9911" s="224">
        <v>3</v>
      </c>
      <c r="D9911" s="223">
        <v>6</v>
      </c>
      <c r="E9911" s="223" t="s">
        <v>172</v>
      </c>
      <c r="F9911" s="225" t="s">
        <v>215</v>
      </c>
      <c r="M9911" s="229">
        <v>441.58161894123663</v>
      </c>
    </row>
    <row r="9912" spans="1:13" x14ac:dyDescent="0.2">
      <c r="A9912" s="231" t="str">
        <f t="shared" si="288"/>
        <v>SA3.006Thinned150</v>
      </c>
      <c r="B9912" s="223" t="s">
        <v>36</v>
      </c>
      <c r="C9912" s="224">
        <v>3</v>
      </c>
      <c r="D9912" s="223">
        <v>6</v>
      </c>
      <c r="E9912" s="223" t="s">
        <v>172</v>
      </c>
      <c r="F9912" s="225" t="s">
        <v>216</v>
      </c>
      <c r="M9912" s="229">
        <v>441.58161894123663</v>
      </c>
    </row>
    <row r="9913" spans="1:13" x14ac:dyDescent="0.2">
      <c r="A9913" s="231" t="str">
        <f t="shared" si="288"/>
        <v>SA3.006Thinned155</v>
      </c>
      <c r="B9913" s="223" t="s">
        <v>36</v>
      </c>
      <c r="C9913" s="224">
        <v>3</v>
      </c>
      <c r="D9913" s="223">
        <v>6</v>
      </c>
      <c r="E9913" s="223" t="s">
        <v>172</v>
      </c>
      <c r="F9913" s="225" t="s">
        <v>217</v>
      </c>
      <c r="M9913" s="229">
        <v>441.58161894123663</v>
      </c>
    </row>
    <row r="9914" spans="1:13" x14ac:dyDescent="0.2">
      <c r="A9914" s="231" t="str">
        <f t="shared" si="288"/>
        <v>SA3.006Thinned160</v>
      </c>
      <c r="B9914" s="223" t="s">
        <v>36</v>
      </c>
      <c r="C9914" s="224">
        <v>3</v>
      </c>
      <c r="D9914" s="223">
        <v>6</v>
      </c>
      <c r="E9914" s="223" t="s">
        <v>172</v>
      </c>
      <c r="F9914" s="225" t="s">
        <v>218</v>
      </c>
      <c r="M9914" s="229">
        <v>441.58161894123663</v>
      </c>
    </row>
    <row r="9915" spans="1:13" x14ac:dyDescent="0.2">
      <c r="A9915" s="231" t="str">
        <f t="shared" si="288"/>
        <v>SA3.006Thinned165</v>
      </c>
      <c r="B9915" s="223" t="s">
        <v>36</v>
      </c>
      <c r="C9915" s="224">
        <v>3</v>
      </c>
      <c r="D9915" s="223">
        <v>6</v>
      </c>
      <c r="E9915" s="223" t="s">
        <v>172</v>
      </c>
      <c r="F9915" s="225" t="s">
        <v>219</v>
      </c>
      <c r="M9915" s="229">
        <v>441.58161894123663</v>
      </c>
    </row>
    <row r="9916" spans="1:13" x14ac:dyDescent="0.2">
      <c r="A9916" s="231" t="str">
        <f t="shared" si="288"/>
        <v>SA3.006Thinned170</v>
      </c>
      <c r="B9916" s="223" t="s">
        <v>36</v>
      </c>
      <c r="C9916" s="224">
        <v>3</v>
      </c>
      <c r="D9916" s="223">
        <v>6</v>
      </c>
      <c r="E9916" s="223" t="s">
        <v>172</v>
      </c>
      <c r="F9916" s="225" t="s">
        <v>220</v>
      </c>
      <c r="M9916" s="229">
        <v>441.58161894123663</v>
      </c>
    </row>
    <row r="9917" spans="1:13" x14ac:dyDescent="0.2">
      <c r="A9917" s="231" t="str">
        <f t="shared" si="288"/>
        <v>SA3.006Thinned175</v>
      </c>
      <c r="B9917" s="223" t="s">
        <v>36</v>
      </c>
      <c r="C9917" s="224">
        <v>3</v>
      </c>
      <c r="D9917" s="223">
        <v>6</v>
      </c>
      <c r="E9917" s="223" t="s">
        <v>172</v>
      </c>
      <c r="F9917" s="225" t="s">
        <v>221</v>
      </c>
      <c r="M9917" s="229">
        <v>441.58161894123663</v>
      </c>
    </row>
    <row r="9918" spans="1:13" x14ac:dyDescent="0.2">
      <c r="A9918" s="231" t="str">
        <f t="shared" si="288"/>
        <v>SA3.006Thinned180</v>
      </c>
      <c r="B9918" s="223" t="s">
        <v>36</v>
      </c>
      <c r="C9918" s="224">
        <v>3</v>
      </c>
      <c r="D9918" s="223">
        <v>6</v>
      </c>
      <c r="E9918" s="223" t="s">
        <v>172</v>
      </c>
      <c r="F9918" s="225" t="s">
        <v>222</v>
      </c>
      <c r="M9918" s="229">
        <v>441.58161894123663</v>
      </c>
    </row>
    <row r="9919" spans="1:13" x14ac:dyDescent="0.2">
      <c r="A9919" s="231" t="str">
        <f t="shared" si="288"/>
        <v>SA3.006Thinned185</v>
      </c>
      <c r="B9919" s="223" t="s">
        <v>36</v>
      </c>
      <c r="C9919" s="224">
        <v>3</v>
      </c>
      <c r="D9919" s="223">
        <v>6</v>
      </c>
      <c r="E9919" s="223" t="s">
        <v>172</v>
      </c>
      <c r="F9919" s="225" t="s">
        <v>223</v>
      </c>
      <c r="M9919" s="229">
        <v>441.58161894123663</v>
      </c>
    </row>
    <row r="9920" spans="1:13" x14ac:dyDescent="0.2">
      <c r="A9920" s="231" t="str">
        <f t="shared" si="288"/>
        <v>SA3.006Thinned190</v>
      </c>
      <c r="B9920" s="223" t="s">
        <v>36</v>
      </c>
      <c r="C9920" s="224">
        <v>3</v>
      </c>
      <c r="D9920" s="223">
        <v>6</v>
      </c>
      <c r="E9920" s="223" t="s">
        <v>172</v>
      </c>
      <c r="F9920" s="225" t="s">
        <v>224</v>
      </c>
      <c r="M9920" s="229">
        <v>441.58161894123663</v>
      </c>
    </row>
    <row r="9921" spans="1:14" x14ac:dyDescent="0.2">
      <c r="A9921" s="231" t="str">
        <f t="shared" si="288"/>
        <v>SA3.006Thinned195</v>
      </c>
      <c r="B9921" s="223" t="s">
        <v>36</v>
      </c>
      <c r="C9921" s="224">
        <v>3</v>
      </c>
      <c r="D9921" s="223">
        <v>6</v>
      </c>
      <c r="E9921" s="223" t="s">
        <v>172</v>
      </c>
      <c r="F9921" s="225" t="s">
        <v>225</v>
      </c>
      <c r="M9921" s="229">
        <v>441.58161894123663</v>
      </c>
    </row>
    <row r="9922" spans="1:14" x14ac:dyDescent="0.2">
      <c r="A9922" s="231" t="str">
        <f t="shared" ref="A9922:A9985" si="289">CONCATENATE(LEFT(B9922,2),TEXT(C9922,"0.0"),TEXT(D9922,"00"),E9922,TEXT(LEFT(F9922,3),"000"))</f>
        <v>SA3.008NO_thin000</v>
      </c>
      <c r="B9922" s="223" t="s">
        <v>36</v>
      </c>
      <c r="C9922" s="224">
        <v>3</v>
      </c>
      <c r="D9922" s="223">
        <v>8</v>
      </c>
      <c r="E9922" s="223" t="s">
        <v>199</v>
      </c>
      <c r="F9922" s="225" t="s">
        <v>0</v>
      </c>
      <c r="G9922" s="226">
        <v>1.43</v>
      </c>
      <c r="H9922" s="226">
        <v>0.19</v>
      </c>
      <c r="I9922" s="226">
        <v>1.62</v>
      </c>
      <c r="J9922" s="237">
        <v>8.09</v>
      </c>
      <c r="K9922" s="237">
        <v>8.09</v>
      </c>
      <c r="L9922" s="228">
        <v>0</v>
      </c>
      <c r="M9922" s="229">
        <f t="shared" ref="M9922:M9961" si="290">K9922+L9922</f>
        <v>8.09</v>
      </c>
      <c r="N9922" s="230">
        <v>0</v>
      </c>
    </row>
    <row r="9923" spans="1:14" x14ac:dyDescent="0.2">
      <c r="A9923" s="231" t="str">
        <f t="shared" si="289"/>
        <v>SA3.008NO_thin005</v>
      </c>
      <c r="B9923" s="223" t="s">
        <v>36</v>
      </c>
      <c r="C9923" s="224">
        <v>3</v>
      </c>
      <c r="D9923" s="223">
        <v>8</v>
      </c>
      <c r="E9923" s="223" t="s">
        <v>199</v>
      </c>
      <c r="F9923" s="225" t="s">
        <v>1</v>
      </c>
      <c r="G9923" s="226">
        <v>6.83</v>
      </c>
      <c r="H9923" s="226">
        <v>0.42</v>
      </c>
      <c r="I9923" s="226">
        <v>7.25</v>
      </c>
      <c r="J9923" s="237">
        <v>36.24</v>
      </c>
      <c r="K9923" s="237">
        <v>44.34</v>
      </c>
      <c r="L9923" s="228">
        <v>0</v>
      </c>
      <c r="M9923" s="229">
        <f t="shared" si="290"/>
        <v>44.34</v>
      </c>
      <c r="N9923" s="230">
        <v>0</v>
      </c>
    </row>
    <row r="9924" spans="1:14" x14ac:dyDescent="0.2">
      <c r="A9924" s="231" t="str">
        <f t="shared" si="289"/>
        <v>SA3.008NO_thin010</v>
      </c>
      <c r="B9924" s="223" t="s">
        <v>36</v>
      </c>
      <c r="C9924" s="224">
        <v>3</v>
      </c>
      <c r="D9924" s="223">
        <v>8</v>
      </c>
      <c r="E9924" s="223" t="s">
        <v>199</v>
      </c>
      <c r="F9924" s="225" t="s">
        <v>2</v>
      </c>
      <c r="G9924" s="226">
        <v>21.48</v>
      </c>
      <c r="H9924" s="226">
        <v>1.18</v>
      </c>
      <c r="I9924" s="226">
        <v>22.66</v>
      </c>
      <c r="J9924" s="237">
        <v>113.3</v>
      </c>
      <c r="K9924" s="237">
        <v>157.63</v>
      </c>
      <c r="L9924" s="228">
        <v>0</v>
      </c>
      <c r="M9924" s="229">
        <f t="shared" si="290"/>
        <v>157.63</v>
      </c>
      <c r="N9924" s="230">
        <v>0</v>
      </c>
    </row>
    <row r="9925" spans="1:14" x14ac:dyDescent="0.2">
      <c r="A9925" s="231" t="str">
        <f t="shared" si="289"/>
        <v>SA3.008NO_thin015</v>
      </c>
      <c r="B9925" s="223" t="s">
        <v>36</v>
      </c>
      <c r="C9925" s="224">
        <v>3</v>
      </c>
      <c r="D9925" s="223">
        <v>8</v>
      </c>
      <c r="E9925" s="223" t="s">
        <v>199</v>
      </c>
      <c r="F9925" s="225" t="s">
        <v>3</v>
      </c>
      <c r="G9925" s="226">
        <v>29.81</v>
      </c>
      <c r="H9925" s="226">
        <v>1.29</v>
      </c>
      <c r="I9925" s="226">
        <v>31.1</v>
      </c>
      <c r="J9925" s="237">
        <v>155.51</v>
      </c>
      <c r="K9925" s="237">
        <v>313.14</v>
      </c>
      <c r="L9925" s="228">
        <v>0</v>
      </c>
      <c r="M9925" s="229">
        <f t="shared" si="290"/>
        <v>313.14</v>
      </c>
      <c r="N9925" s="230">
        <v>0</v>
      </c>
    </row>
    <row r="9926" spans="1:14" x14ac:dyDescent="0.2">
      <c r="A9926" s="231" t="str">
        <f t="shared" si="289"/>
        <v>SA3.008NO_thin020</v>
      </c>
      <c r="B9926" s="223" t="s">
        <v>36</v>
      </c>
      <c r="C9926" s="224">
        <v>3</v>
      </c>
      <c r="D9926" s="223">
        <v>8</v>
      </c>
      <c r="E9926" s="223" t="s">
        <v>199</v>
      </c>
      <c r="F9926" s="225" t="s">
        <v>4</v>
      </c>
      <c r="G9926" s="226">
        <v>20.89</v>
      </c>
      <c r="H9926" s="226">
        <v>0.39</v>
      </c>
      <c r="I9926" s="226">
        <v>21.28</v>
      </c>
      <c r="J9926" s="237">
        <v>106.38</v>
      </c>
      <c r="K9926" s="237">
        <v>419.53</v>
      </c>
      <c r="L9926" s="228">
        <v>0</v>
      </c>
      <c r="M9926" s="229">
        <f t="shared" si="290"/>
        <v>419.53</v>
      </c>
      <c r="N9926" s="230">
        <v>0</v>
      </c>
    </row>
    <row r="9927" spans="1:14" x14ac:dyDescent="0.2">
      <c r="A9927" s="231" t="str">
        <f t="shared" si="289"/>
        <v>SA3.008NO_thin025</v>
      </c>
      <c r="B9927" s="223" t="s">
        <v>36</v>
      </c>
      <c r="C9927" s="224">
        <v>3</v>
      </c>
      <c r="D9927" s="223">
        <v>8</v>
      </c>
      <c r="E9927" s="223" t="s">
        <v>199</v>
      </c>
      <c r="F9927" s="225" t="s">
        <v>5</v>
      </c>
      <c r="G9927" s="226">
        <v>15.4</v>
      </c>
      <c r="H9927" s="226">
        <v>6.39</v>
      </c>
      <c r="I9927" s="226">
        <v>21.79</v>
      </c>
      <c r="J9927" s="237">
        <v>108.95</v>
      </c>
      <c r="K9927" s="237">
        <v>528.48</v>
      </c>
      <c r="L9927" s="228">
        <v>0</v>
      </c>
      <c r="M9927" s="229">
        <f t="shared" si="290"/>
        <v>528.48</v>
      </c>
      <c r="N9927" s="230">
        <v>0</v>
      </c>
    </row>
    <row r="9928" spans="1:14" x14ac:dyDescent="0.2">
      <c r="A9928" s="231" t="str">
        <f t="shared" si="289"/>
        <v>SA3.008NO_thin030</v>
      </c>
      <c r="B9928" s="223" t="s">
        <v>36</v>
      </c>
      <c r="C9928" s="224">
        <v>3</v>
      </c>
      <c r="D9928" s="223">
        <v>8</v>
      </c>
      <c r="E9928" s="223" t="s">
        <v>199</v>
      </c>
      <c r="F9928" s="225" t="s">
        <v>6</v>
      </c>
      <c r="G9928" s="226">
        <v>11.3</v>
      </c>
      <c r="H9928" s="226">
        <v>8.7899999999999991</v>
      </c>
      <c r="I9928" s="226">
        <v>20.079999999999998</v>
      </c>
      <c r="J9928" s="237">
        <v>100.41</v>
      </c>
      <c r="K9928" s="237">
        <v>628.89</v>
      </c>
      <c r="L9928" s="228">
        <v>0</v>
      </c>
      <c r="M9928" s="229">
        <f t="shared" si="290"/>
        <v>628.89</v>
      </c>
      <c r="N9928" s="230">
        <v>0</v>
      </c>
    </row>
    <row r="9929" spans="1:14" x14ac:dyDescent="0.2">
      <c r="A9929" s="231" t="str">
        <f t="shared" si="289"/>
        <v>SA3.008NO_thin035</v>
      </c>
      <c r="B9929" s="223" t="s">
        <v>36</v>
      </c>
      <c r="C9929" s="224">
        <v>3</v>
      </c>
      <c r="D9929" s="223">
        <v>8</v>
      </c>
      <c r="E9929" s="223" t="s">
        <v>199</v>
      </c>
      <c r="F9929" s="225" t="s">
        <v>7</v>
      </c>
      <c r="G9929" s="226">
        <v>9.8800000000000008</v>
      </c>
      <c r="H9929" s="226">
        <v>2.2599999999999998</v>
      </c>
      <c r="I9929" s="226">
        <v>12.14</v>
      </c>
      <c r="J9929" s="237">
        <v>60.69</v>
      </c>
      <c r="K9929" s="237">
        <v>689.58</v>
      </c>
      <c r="L9929" s="228">
        <v>0</v>
      </c>
      <c r="M9929" s="229">
        <f t="shared" si="290"/>
        <v>689.58</v>
      </c>
      <c r="N9929" s="230">
        <v>0</v>
      </c>
    </row>
    <row r="9930" spans="1:14" x14ac:dyDescent="0.2">
      <c r="A9930" s="231" t="str">
        <f t="shared" si="289"/>
        <v>SA3.008NO_thin040</v>
      </c>
      <c r="B9930" s="223" t="s">
        <v>36</v>
      </c>
      <c r="C9930" s="224">
        <v>3</v>
      </c>
      <c r="D9930" s="223">
        <v>8</v>
      </c>
      <c r="E9930" s="223" t="s">
        <v>199</v>
      </c>
      <c r="F9930" s="225" t="s">
        <v>8</v>
      </c>
      <c r="G9930" s="226">
        <v>9.1</v>
      </c>
      <c r="H9930" s="226">
        <v>-0.03</v>
      </c>
      <c r="I9930" s="226">
        <v>9.07</v>
      </c>
      <c r="J9930" s="237">
        <v>45.37</v>
      </c>
      <c r="K9930" s="237">
        <v>734.94</v>
      </c>
      <c r="L9930" s="228">
        <v>0</v>
      </c>
      <c r="M9930" s="229">
        <f t="shared" si="290"/>
        <v>734.94</v>
      </c>
      <c r="N9930" s="230">
        <v>0</v>
      </c>
    </row>
    <row r="9931" spans="1:14" x14ac:dyDescent="0.2">
      <c r="A9931" s="231" t="str">
        <f t="shared" si="289"/>
        <v>SA3.008NO_thin045</v>
      </c>
      <c r="B9931" s="223" t="s">
        <v>36</v>
      </c>
      <c r="C9931" s="224">
        <v>3</v>
      </c>
      <c r="D9931" s="223">
        <v>8</v>
      </c>
      <c r="E9931" s="223" t="s">
        <v>199</v>
      </c>
      <c r="F9931" s="225" t="s">
        <v>9</v>
      </c>
      <c r="G9931" s="226">
        <v>8.26</v>
      </c>
      <c r="H9931" s="226">
        <v>-1.18</v>
      </c>
      <c r="I9931" s="226">
        <v>7.08</v>
      </c>
      <c r="J9931" s="237">
        <v>35.42</v>
      </c>
      <c r="K9931" s="237">
        <v>770.36</v>
      </c>
      <c r="L9931" s="228">
        <v>0</v>
      </c>
      <c r="M9931" s="229">
        <f t="shared" si="290"/>
        <v>770.36</v>
      </c>
      <c r="N9931" s="230">
        <v>0</v>
      </c>
    </row>
    <row r="9932" spans="1:14" x14ac:dyDescent="0.2">
      <c r="A9932" s="231" t="str">
        <f t="shared" si="289"/>
        <v>SA3.008NO_thin050</v>
      </c>
      <c r="B9932" s="223" t="s">
        <v>36</v>
      </c>
      <c r="C9932" s="224">
        <v>3</v>
      </c>
      <c r="D9932" s="223">
        <v>8</v>
      </c>
      <c r="E9932" s="223" t="s">
        <v>199</v>
      </c>
      <c r="F9932" s="225" t="s">
        <v>10</v>
      </c>
      <c r="G9932" s="226">
        <v>7.05</v>
      </c>
      <c r="H9932" s="226">
        <v>-1.58</v>
      </c>
      <c r="I9932" s="226">
        <v>5.47</v>
      </c>
      <c r="J9932" s="237">
        <v>27.35</v>
      </c>
      <c r="K9932" s="237">
        <v>797.71</v>
      </c>
      <c r="L9932" s="228">
        <v>0</v>
      </c>
      <c r="M9932" s="229">
        <f t="shared" si="290"/>
        <v>797.71</v>
      </c>
      <c r="N9932" s="230">
        <v>0</v>
      </c>
    </row>
    <row r="9933" spans="1:14" x14ac:dyDescent="0.2">
      <c r="A9933" s="231" t="str">
        <f t="shared" si="289"/>
        <v>SA3.008NO_thin055</v>
      </c>
      <c r="B9933" s="223" t="s">
        <v>36</v>
      </c>
      <c r="C9933" s="224">
        <v>3</v>
      </c>
      <c r="D9933" s="223">
        <v>8</v>
      </c>
      <c r="E9933" s="223" t="s">
        <v>199</v>
      </c>
      <c r="F9933" s="225" t="s">
        <v>11</v>
      </c>
      <c r="G9933" s="226">
        <v>6.01</v>
      </c>
      <c r="H9933" s="226">
        <v>-1.68</v>
      </c>
      <c r="I9933" s="226">
        <v>4.32</v>
      </c>
      <c r="J9933" s="237">
        <v>21.61</v>
      </c>
      <c r="K9933" s="237">
        <v>819.32</v>
      </c>
      <c r="L9933" s="228">
        <v>0</v>
      </c>
      <c r="M9933" s="229">
        <f t="shared" si="290"/>
        <v>819.32</v>
      </c>
      <c r="N9933" s="230">
        <v>0</v>
      </c>
    </row>
    <row r="9934" spans="1:14" x14ac:dyDescent="0.2">
      <c r="A9934" s="231" t="str">
        <f t="shared" si="289"/>
        <v>SA3.008NO_thin060</v>
      </c>
      <c r="B9934" s="223" t="s">
        <v>36</v>
      </c>
      <c r="C9934" s="224">
        <v>3</v>
      </c>
      <c r="D9934" s="223">
        <v>8</v>
      </c>
      <c r="E9934" s="223" t="s">
        <v>199</v>
      </c>
      <c r="F9934" s="225" t="s">
        <v>12</v>
      </c>
      <c r="G9934" s="226">
        <v>5.2</v>
      </c>
      <c r="H9934" s="226">
        <v>-0.97</v>
      </c>
      <c r="I9934" s="226">
        <v>4.2300000000000004</v>
      </c>
      <c r="J9934" s="237">
        <v>21.14</v>
      </c>
      <c r="K9934" s="237">
        <v>840.46</v>
      </c>
      <c r="L9934" s="228">
        <v>0</v>
      </c>
      <c r="M9934" s="229">
        <f t="shared" si="290"/>
        <v>840.46</v>
      </c>
      <c r="N9934" s="230">
        <v>0</v>
      </c>
    </row>
    <row r="9935" spans="1:14" x14ac:dyDescent="0.2">
      <c r="A9935" s="231" t="str">
        <f t="shared" si="289"/>
        <v>SA3.008NO_thin065</v>
      </c>
      <c r="B9935" s="223" t="s">
        <v>36</v>
      </c>
      <c r="C9935" s="224">
        <v>3</v>
      </c>
      <c r="D9935" s="223">
        <v>8</v>
      </c>
      <c r="E9935" s="223" t="s">
        <v>199</v>
      </c>
      <c r="F9935" s="225" t="s">
        <v>13</v>
      </c>
      <c r="G9935" s="226">
        <v>4.54</v>
      </c>
      <c r="H9935" s="226">
        <v>-1.23</v>
      </c>
      <c r="I9935" s="226">
        <v>3.32</v>
      </c>
      <c r="J9935" s="237">
        <v>16.579999999999998</v>
      </c>
      <c r="K9935" s="237">
        <v>857.05</v>
      </c>
      <c r="L9935" s="228">
        <v>0</v>
      </c>
      <c r="M9935" s="229">
        <f t="shared" si="290"/>
        <v>857.05</v>
      </c>
      <c r="N9935" s="230">
        <v>0</v>
      </c>
    </row>
    <row r="9936" spans="1:14" x14ac:dyDescent="0.2">
      <c r="A9936" s="231" t="str">
        <f t="shared" si="289"/>
        <v>SA3.008NO_thin070</v>
      </c>
      <c r="B9936" s="223" t="s">
        <v>36</v>
      </c>
      <c r="C9936" s="224">
        <v>3</v>
      </c>
      <c r="D9936" s="223">
        <v>8</v>
      </c>
      <c r="E9936" s="223" t="s">
        <v>199</v>
      </c>
      <c r="F9936" s="225" t="s">
        <v>200</v>
      </c>
      <c r="G9936" s="226">
        <v>3.99</v>
      </c>
      <c r="H9936" s="226">
        <v>-1.18</v>
      </c>
      <c r="I9936" s="226">
        <v>2.81</v>
      </c>
      <c r="J9936" s="237">
        <v>14.06</v>
      </c>
      <c r="K9936" s="237">
        <v>871.11</v>
      </c>
      <c r="L9936" s="228">
        <v>0</v>
      </c>
      <c r="M9936" s="229">
        <f t="shared" si="290"/>
        <v>871.11</v>
      </c>
      <c r="N9936" s="230">
        <v>0</v>
      </c>
    </row>
    <row r="9937" spans="1:14" x14ac:dyDescent="0.2">
      <c r="A9937" s="231" t="str">
        <f t="shared" si="289"/>
        <v>SA3.008NO_thin075</v>
      </c>
      <c r="B9937" s="223" t="s">
        <v>36</v>
      </c>
      <c r="C9937" s="224">
        <v>3</v>
      </c>
      <c r="D9937" s="223">
        <v>8</v>
      </c>
      <c r="E9937" s="223" t="s">
        <v>199</v>
      </c>
      <c r="F9937" s="225" t="s">
        <v>201</v>
      </c>
      <c r="G9937" s="226">
        <v>3.65</v>
      </c>
      <c r="H9937" s="226">
        <v>-0.68</v>
      </c>
      <c r="I9937" s="226">
        <v>2.97</v>
      </c>
      <c r="J9937" s="237">
        <v>14.84</v>
      </c>
      <c r="K9937" s="237">
        <v>885.95</v>
      </c>
      <c r="L9937" s="228">
        <v>0</v>
      </c>
      <c r="M9937" s="229">
        <f t="shared" si="290"/>
        <v>885.95</v>
      </c>
      <c r="N9937" s="230">
        <v>0</v>
      </c>
    </row>
    <row r="9938" spans="1:14" x14ac:dyDescent="0.2">
      <c r="A9938" s="231" t="str">
        <f t="shared" si="289"/>
        <v>SA3.008NO_thin080</v>
      </c>
      <c r="B9938" s="223" t="s">
        <v>36</v>
      </c>
      <c r="C9938" s="224">
        <v>3</v>
      </c>
      <c r="D9938" s="223">
        <v>8</v>
      </c>
      <c r="E9938" s="223" t="s">
        <v>199</v>
      </c>
      <c r="F9938" s="225" t="s">
        <v>202</v>
      </c>
      <c r="G9938" s="226">
        <v>3.29</v>
      </c>
      <c r="H9938" s="226">
        <v>-0.48</v>
      </c>
      <c r="I9938" s="226">
        <v>2.81</v>
      </c>
      <c r="J9938" s="237">
        <v>14.04</v>
      </c>
      <c r="K9938" s="237">
        <v>899.99</v>
      </c>
      <c r="L9938" s="228">
        <v>0</v>
      </c>
      <c r="M9938" s="229">
        <f t="shared" si="290"/>
        <v>899.99</v>
      </c>
      <c r="N9938" s="230">
        <v>0</v>
      </c>
    </row>
    <row r="9939" spans="1:14" x14ac:dyDescent="0.2">
      <c r="A9939" s="231" t="str">
        <f t="shared" si="289"/>
        <v>SA3.008NO_thin085</v>
      </c>
      <c r="B9939" s="223" t="s">
        <v>36</v>
      </c>
      <c r="C9939" s="224">
        <v>3</v>
      </c>
      <c r="D9939" s="223">
        <v>8</v>
      </c>
      <c r="E9939" s="223" t="s">
        <v>199</v>
      </c>
      <c r="F9939" s="225" t="s">
        <v>203</v>
      </c>
      <c r="G9939" s="226">
        <v>2.92</v>
      </c>
      <c r="H9939" s="226">
        <v>-0.63</v>
      </c>
      <c r="I9939" s="226">
        <v>2.29</v>
      </c>
      <c r="J9939" s="237">
        <v>11.44</v>
      </c>
      <c r="K9939" s="237">
        <v>911.43</v>
      </c>
      <c r="L9939" s="228">
        <v>0</v>
      </c>
      <c r="M9939" s="229">
        <f t="shared" si="290"/>
        <v>911.43</v>
      </c>
      <c r="N9939" s="230">
        <v>0</v>
      </c>
    </row>
    <row r="9940" spans="1:14" x14ac:dyDescent="0.2">
      <c r="A9940" s="231" t="str">
        <f t="shared" si="289"/>
        <v>SA3.008NO_thin090</v>
      </c>
      <c r="B9940" s="223" t="s">
        <v>36</v>
      </c>
      <c r="C9940" s="224">
        <v>3</v>
      </c>
      <c r="D9940" s="223">
        <v>8</v>
      </c>
      <c r="E9940" s="223" t="s">
        <v>199</v>
      </c>
      <c r="F9940" s="225" t="s">
        <v>204</v>
      </c>
      <c r="G9940" s="226">
        <v>2.57</v>
      </c>
      <c r="H9940" s="226">
        <v>-0.55000000000000004</v>
      </c>
      <c r="I9940" s="226">
        <v>2.02</v>
      </c>
      <c r="J9940" s="237">
        <v>10.119999999999999</v>
      </c>
      <c r="K9940" s="237">
        <v>921.55</v>
      </c>
      <c r="L9940" s="228">
        <v>0</v>
      </c>
      <c r="M9940" s="229">
        <f t="shared" si="290"/>
        <v>921.55</v>
      </c>
      <c r="N9940" s="230">
        <v>0</v>
      </c>
    </row>
    <row r="9941" spans="1:14" x14ac:dyDescent="0.2">
      <c r="A9941" s="231" t="str">
        <f t="shared" si="289"/>
        <v>SA3.008NO_thin095</v>
      </c>
      <c r="B9941" s="223" t="s">
        <v>36</v>
      </c>
      <c r="C9941" s="224">
        <v>3</v>
      </c>
      <c r="D9941" s="223">
        <v>8</v>
      </c>
      <c r="E9941" s="223" t="s">
        <v>199</v>
      </c>
      <c r="F9941" s="225" t="s">
        <v>205</v>
      </c>
      <c r="G9941" s="226">
        <v>2.35</v>
      </c>
      <c r="H9941" s="226">
        <v>-0.46</v>
      </c>
      <c r="I9941" s="226">
        <v>1.89</v>
      </c>
      <c r="J9941" s="237">
        <v>9.4499999999999993</v>
      </c>
      <c r="K9941" s="237">
        <v>931</v>
      </c>
      <c r="L9941" s="228">
        <v>0</v>
      </c>
      <c r="M9941" s="229">
        <f t="shared" si="290"/>
        <v>931</v>
      </c>
      <c r="N9941" s="230">
        <v>0</v>
      </c>
    </row>
    <row r="9942" spans="1:14" x14ac:dyDescent="0.2">
      <c r="A9942" s="231" t="str">
        <f t="shared" si="289"/>
        <v>SA3.008NO_thin100</v>
      </c>
      <c r="B9942" s="223" t="s">
        <v>36</v>
      </c>
      <c r="C9942" s="224">
        <v>3</v>
      </c>
      <c r="D9942" s="223">
        <v>8</v>
      </c>
      <c r="E9942" s="223" t="s">
        <v>199</v>
      </c>
      <c r="F9942" s="225" t="s">
        <v>206</v>
      </c>
      <c r="G9942" s="226">
        <v>2.11</v>
      </c>
      <c r="H9942" s="226">
        <v>-0.41</v>
      </c>
      <c r="I9942" s="226">
        <v>1.7</v>
      </c>
      <c r="J9942" s="237">
        <v>8.52</v>
      </c>
      <c r="K9942" s="237">
        <v>939.53</v>
      </c>
      <c r="L9942" s="228">
        <v>0</v>
      </c>
      <c r="M9942" s="229">
        <f t="shared" si="290"/>
        <v>939.53</v>
      </c>
      <c r="N9942" s="230">
        <v>0</v>
      </c>
    </row>
    <row r="9943" spans="1:14" x14ac:dyDescent="0.2">
      <c r="A9943" s="231" t="str">
        <f t="shared" si="289"/>
        <v>SA3.008NO_thin105</v>
      </c>
      <c r="B9943" s="223" t="s">
        <v>36</v>
      </c>
      <c r="C9943" s="224">
        <v>3</v>
      </c>
      <c r="D9943" s="223">
        <v>8</v>
      </c>
      <c r="E9943" s="223" t="s">
        <v>199</v>
      </c>
      <c r="F9943" s="225" t="s">
        <v>207</v>
      </c>
      <c r="G9943" s="226">
        <v>1.82</v>
      </c>
      <c r="H9943" s="226">
        <v>-0.34</v>
      </c>
      <c r="I9943" s="226">
        <v>1.49</v>
      </c>
      <c r="J9943" s="237">
        <v>7.43</v>
      </c>
      <c r="K9943" s="237">
        <v>946.95</v>
      </c>
      <c r="L9943" s="228">
        <v>0</v>
      </c>
      <c r="M9943" s="229">
        <f t="shared" si="290"/>
        <v>946.95</v>
      </c>
      <c r="N9943" s="230">
        <v>0</v>
      </c>
    </row>
    <row r="9944" spans="1:14" x14ac:dyDescent="0.2">
      <c r="A9944" s="231" t="str">
        <f t="shared" si="289"/>
        <v>SA3.008NO_thin110</v>
      </c>
      <c r="B9944" s="223" t="s">
        <v>36</v>
      </c>
      <c r="C9944" s="224">
        <v>3</v>
      </c>
      <c r="D9944" s="223">
        <v>8</v>
      </c>
      <c r="E9944" s="223" t="s">
        <v>199</v>
      </c>
      <c r="F9944" s="225" t="s">
        <v>208</v>
      </c>
      <c r="G9944" s="226">
        <v>1.58</v>
      </c>
      <c r="H9944" s="226">
        <v>-0.28000000000000003</v>
      </c>
      <c r="I9944" s="226">
        <v>1.3</v>
      </c>
      <c r="J9944" s="237">
        <v>6.48</v>
      </c>
      <c r="K9944" s="237">
        <v>953.43</v>
      </c>
      <c r="L9944" s="228">
        <v>0</v>
      </c>
      <c r="M9944" s="229">
        <f t="shared" si="290"/>
        <v>953.43</v>
      </c>
      <c r="N9944" s="230">
        <v>0</v>
      </c>
    </row>
    <row r="9945" spans="1:14" x14ac:dyDescent="0.2">
      <c r="A9945" s="231" t="str">
        <f t="shared" si="289"/>
        <v>SA3.008NO_thin115</v>
      </c>
      <c r="B9945" s="223" t="s">
        <v>36</v>
      </c>
      <c r="C9945" s="224">
        <v>3</v>
      </c>
      <c r="D9945" s="223">
        <v>8</v>
      </c>
      <c r="E9945" s="223" t="s">
        <v>199</v>
      </c>
      <c r="F9945" s="225" t="s">
        <v>209</v>
      </c>
      <c r="G9945" s="226">
        <v>1.4</v>
      </c>
      <c r="H9945" s="226">
        <v>-0.26</v>
      </c>
      <c r="I9945" s="226">
        <v>1.1399999999999999</v>
      </c>
      <c r="J9945" s="237">
        <v>5.7</v>
      </c>
      <c r="K9945" s="237">
        <v>959.14</v>
      </c>
      <c r="L9945" s="228">
        <v>0</v>
      </c>
      <c r="M9945" s="229">
        <f t="shared" si="290"/>
        <v>959.14</v>
      </c>
      <c r="N9945" s="230">
        <v>0</v>
      </c>
    </row>
    <row r="9946" spans="1:14" x14ac:dyDescent="0.2">
      <c r="A9946" s="231" t="str">
        <f t="shared" si="289"/>
        <v>SA3.008NO_thin120</v>
      </c>
      <c r="B9946" s="223" t="s">
        <v>36</v>
      </c>
      <c r="C9946" s="224">
        <v>3</v>
      </c>
      <c r="D9946" s="223">
        <v>8</v>
      </c>
      <c r="E9946" s="223" t="s">
        <v>199</v>
      </c>
      <c r="F9946" s="225" t="s">
        <v>210</v>
      </c>
      <c r="G9946" s="226">
        <v>1.26</v>
      </c>
      <c r="H9946" s="226">
        <v>-0.22</v>
      </c>
      <c r="I9946" s="226">
        <v>1.04</v>
      </c>
      <c r="J9946" s="237">
        <v>5.18</v>
      </c>
      <c r="K9946" s="237">
        <v>964.32</v>
      </c>
      <c r="L9946" s="228">
        <v>0</v>
      </c>
      <c r="M9946" s="229">
        <f t="shared" si="290"/>
        <v>964.32</v>
      </c>
      <c r="N9946" s="230">
        <v>0</v>
      </c>
    </row>
    <row r="9947" spans="1:14" x14ac:dyDescent="0.2">
      <c r="A9947" s="231" t="str">
        <f t="shared" si="289"/>
        <v>SA3.008NO_thin125</v>
      </c>
      <c r="B9947" s="223" t="s">
        <v>36</v>
      </c>
      <c r="C9947" s="224">
        <v>3</v>
      </c>
      <c r="D9947" s="223">
        <v>8</v>
      </c>
      <c r="E9947" s="223" t="s">
        <v>199</v>
      </c>
      <c r="F9947" s="225" t="s">
        <v>211</v>
      </c>
      <c r="G9947" s="226">
        <v>1.0900000000000001</v>
      </c>
      <c r="H9947" s="226">
        <v>-0.21</v>
      </c>
      <c r="I9947" s="226">
        <v>0.88</v>
      </c>
      <c r="J9947" s="237">
        <v>4.4000000000000004</v>
      </c>
      <c r="K9947" s="237">
        <v>968.71</v>
      </c>
      <c r="L9947" s="228">
        <v>0</v>
      </c>
      <c r="M9947" s="229">
        <f t="shared" si="290"/>
        <v>968.71</v>
      </c>
      <c r="N9947" s="230">
        <v>0</v>
      </c>
    </row>
    <row r="9948" spans="1:14" x14ac:dyDescent="0.2">
      <c r="A9948" s="231" t="str">
        <f t="shared" si="289"/>
        <v>SA3.008NO_thin130</v>
      </c>
      <c r="B9948" s="223" t="s">
        <v>36</v>
      </c>
      <c r="C9948" s="224">
        <v>3</v>
      </c>
      <c r="D9948" s="223">
        <v>8</v>
      </c>
      <c r="E9948" s="223" t="s">
        <v>199</v>
      </c>
      <c r="F9948" s="225" t="s">
        <v>212</v>
      </c>
      <c r="G9948" s="226">
        <v>0.96</v>
      </c>
      <c r="H9948" s="226">
        <v>-0.17</v>
      </c>
      <c r="I9948" s="226">
        <v>0.79</v>
      </c>
      <c r="J9948" s="237">
        <v>3.95</v>
      </c>
      <c r="K9948" s="237">
        <v>972.66</v>
      </c>
      <c r="L9948" s="228">
        <v>0</v>
      </c>
      <c r="M9948" s="229">
        <f t="shared" si="290"/>
        <v>972.66</v>
      </c>
      <c r="N9948" s="230">
        <v>0</v>
      </c>
    </row>
    <row r="9949" spans="1:14" x14ac:dyDescent="0.2">
      <c r="A9949" s="231" t="str">
        <f t="shared" si="289"/>
        <v>SA3.008NO_thin135</v>
      </c>
      <c r="B9949" s="223" t="s">
        <v>36</v>
      </c>
      <c r="C9949" s="224">
        <v>3</v>
      </c>
      <c r="D9949" s="223">
        <v>8</v>
      </c>
      <c r="E9949" s="223" t="s">
        <v>199</v>
      </c>
      <c r="F9949" s="225" t="s">
        <v>213</v>
      </c>
      <c r="G9949" s="226">
        <v>0.87</v>
      </c>
      <c r="H9949" s="226">
        <v>-0.17</v>
      </c>
      <c r="I9949" s="226">
        <v>0.7</v>
      </c>
      <c r="J9949" s="237">
        <v>3.51</v>
      </c>
      <c r="K9949" s="237">
        <v>976.17</v>
      </c>
      <c r="L9949" s="228">
        <v>0</v>
      </c>
      <c r="M9949" s="229">
        <f t="shared" si="290"/>
        <v>976.17</v>
      </c>
      <c r="N9949" s="230">
        <v>0</v>
      </c>
    </row>
    <row r="9950" spans="1:14" x14ac:dyDescent="0.2">
      <c r="A9950" s="231" t="str">
        <f t="shared" si="289"/>
        <v>SA3.008NO_thin140</v>
      </c>
      <c r="B9950" s="223" t="s">
        <v>36</v>
      </c>
      <c r="C9950" s="224">
        <v>3</v>
      </c>
      <c r="D9950" s="223">
        <v>8</v>
      </c>
      <c r="E9950" s="223" t="s">
        <v>199</v>
      </c>
      <c r="F9950" s="225" t="s">
        <v>214</v>
      </c>
      <c r="G9950" s="226">
        <v>0.78</v>
      </c>
      <c r="H9950" s="226">
        <v>-0.13</v>
      </c>
      <c r="I9950" s="226">
        <v>0.65</v>
      </c>
      <c r="J9950" s="237">
        <v>3.23</v>
      </c>
      <c r="K9950" s="237">
        <v>979.4</v>
      </c>
      <c r="L9950" s="228">
        <v>0</v>
      </c>
      <c r="M9950" s="229">
        <f t="shared" si="290"/>
        <v>979.4</v>
      </c>
      <c r="N9950" s="230">
        <v>0</v>
      </c>
    </row>
    <row r="9951" spans="1:14" x14ac:dyDescent="0.2">
      <c r="A9951" s="231" t="str">
        <f t="shared" si="289"/>
        <v>SA3.008NO_thin145</v>
      </c>
      <c r="B9951" s="223" t="s">
        <v>36</v>
      </c>
      <c r="C9951" s="224">
        <v>3</v>
      </c>
      <c r="D9951" s="223">
        <v>8</v>
      </c>
      <c r="E9951" s="223" t="s">
        <v>199</v>
      </c>
      <c r="F9951" s="225" t="s">
        <v>215</v>
      </c>
      <c r="G9951" s="226">
        <v>0.68</v>
      </c>
      <c r="H9951" s="226">
        <v>-0.12</v>
      </c>
      <c r="I9951" s="226">
        <v>0.56000000000000005</v>
      </c>
      <c r="J9951" s="237">
        <v>2.81</v>
      </c>
      <c r="K9951" s="237">
        <v>982.21</v>
      </c>
      <c r="L9951" s="228">
        <v>0</v>
      </c>
      <c r="M9951" s="229">
        <f t="shared" si="290"/>
        <v>982.21</v>
      </c>
      <c r="N9951" s="230">
        <v>0</v>
      </c>
    </row>
    <row r="9952" spans="1:14" x14ac:dyDescent="0.2">
      <c r="A9952" s="231" t="str">
        <f t="shared" si="289"/>
        <v>SA3.008NO_thin150</v>
      </c>
      <c r="B9952" s="223" t="s">
        <v>36</v>
      </c>
      <c r="C9952" s="224">
        <v>3</v>
      </c>
      <c r="D9952" s="223">
        <v>8</v>
      </c>
      <c r="E9952" s="223" t="s">
        <v>199</v>
      </c>
      <c r="F9952" s="225" t="s">
        <v>216</v>
      </c>
      <c r="G9952" s="226">
        <v>0.57999999999999996</v>
      </c>
      <c r="H9952" s="226">
        <v>-0.1</v>
      </c>
      <c r="I9952" s="226">
        <v>0.48</v>
      </c>
      <c r="J9952" s="237">
        <v>2.4</v>
      </c>
      <c r="K9952" s="237">
        <v>984.61</v>
      </c>
      <c r="L9952" s="228">
        <v>0</v>
      </c>
      <c r="M9952" s="229">
        <f t="shared" si="290"/>
        <v>984.61</v>
      </c>
      <c r="N9952" s="230">
        <v>0</v>
      </c>
    </row>
    <row r="9953" spans="1:14" x14ac:dyDescent="0.2">
      <c r="A9953" s="231" t="str">
        <f t="shared" si="289"/>
        <v>SA3.008NO_thin155</v>
      </c>
      <c r="B9953" s="223" t="s">
        <v>36</v>
      </c>
      <c r="C9953" s="224">
        <v>3</v>
      </c>
      <c r="D9953" s="223">
        <v>8</v>
      </c>
      <c r="E9953" s="223" t="s">
        <v>199</v>
      </c>
      <c r="F9953" s="225" t="s">
        <v>217</v>
      </c>
      <c r="G9953" s="226">
        <v>0.51</v>
      </c>
      <c r="H9953" s="226">
        <v>-0.1</v>
      </c>
      <c r="I9953" s="226">
        <v>0.41</v>
      </c>
      <c r="J9953" s="237">
        <v>2.06</v>
      </c>
      <c r="K9953" s="237">
        <v>986.67</v>
      </c>
      <c r="L9953" s="228">
        <v>0</v>
      </c>
      <c r="M9953" s="229">
        <f t="shared" si="290"/>
        <v>986.67</v>
      </c>
      <c r="N9953" s="230">
        <v>0</v>
      </c>
    </row>
    <row r="9954" spans="1:14" x14ac:dyDescent="0.2">
      <c r="A9954" s="231" t="str">
        <f t="shared" si="289"/>
        <v>SA3.008NO_thin160</v>
      </c>
      <c r="B9954" s="223" t="s">
        <v>36</v>
      </c>
      <c r="C9954" s="224">
        <v>3</v>
      </c>
      <c r="D9954" s="223">
        <v>8</v>
      </c>
      <c r="E9954" s="223" t="s">
        <v>199</v>
      </c>
      <c r="F9954" s="225" t="s">
        <v>218</v>
      </c>
      <c r="G9954" s="226">
        <v>0.49</v>
      </c>
      <c r="H9954" s="226">
        <v>-0.08</v>
      </c>
      <c r="I9954" s="226">
        <v>0.41</v>
      </c>
      <c r="J9954" s="237">
        <v>2.0699999999999998</v>
      </c>
      <c r="K9954" s="237">
        <v>988.73</v>
      </c>
      <c r="L9954" s="228">
        <v>0</v>
      </c>
      <c r="M9954" s="229">
        <f t="shared" si="290"/>
        <v>988.73</v>
      </c>
      <c r="N9954" s="230">
        <v>0</v>
      </c>
    </row>
    <row r="9955" spans="1:14" x14ac:dyDescent="0.2">
      <c r="A9955" s="231" t="str">
        <f t="shared" si="289"/>
        <v>SA3.008NO_thin165</v>
      </c>
      <c r="B9955" s="223" t="s">
        <v>36</v>
      </c>
      <c r="C9955" s="224">
        <v>3</v>
      </c>
      <c r="D9955" s="223">
        <v>8</v>
      </c>
      <c r="E9955" s="223" t="s">
        <v>199</v>
      </c>
      <c r="F9955" s="225" t="s">
        <v>219</v>
      </c>
      <c r="G9955" s="226">
        <v>0.39</v>
      </c>
      <c r="H9955" s="226">
        <v>-7.0000000000000007E-2</v>
      </c>
      <c r="I9955" s="226">
        <v>0.33</v>
      </c>
      <c r="J9955" s="237">
        <v>1.63</v>
      </c>
      <c r="K9955" s="237">
        <v>990.36</v>
      </c>
      <c r="L9955" s="228">
        <v>0</v>
      </c>
      <c r="M9955" s="229">
        <f t="shared" si="290"/>
        <v>990.36</v>
      </c>
      <c r="N9955" s="230">
        <v>0</v>
      </c>
    </row>
    <row r="9956" spans="1:14" x14ac:dyDescent="0.2">
      <c r="A9956" s="231" t="str">
        <f t="shared" si="289"/>
        <v>SA3.008NO_thin170</v>
      </c>
      <c r="B9956" s="223" t="s">
        <v>36</v>
      </c>
      <c r="C9956" s="224">
        <v>3</v>
      </c>
      <c r="D9956" s="223">
        <v>8</v>
      </c>
      <c r="E9956" s="223" t="s">
        <v>199</v>
      </c>
      <c r="F9956" s="225" t="s">
        <v>220</v>
      </c>
      <c r="G9956" s="226">
        <v>0.36</v>
      </c>
      <c r="H9956" s="226">
        <v>-0.06</v>
      </c>
      <c r="I9956" s="226">
        <v>0.28999999999999998</v>
      </c>
      <c r="J9956" s="237">
        <v>1.47</v>
      </c>
      <c r="K9956" s="237">
        <v>991.83</v>
      </c>
      <c r="L9956" s="228">
        <v>0</v>
      </c>
      <c r="M9956" s="229">
        <f t="shared" si="290"/>
        <v>991.83</v>
      </c>
      <c r="N9956" s="230">
        <v>0</v>
      </c>
    </row>
    <row r="9957" spans="1:14" x14ac:dyDescent="0.2">
      <c r="A9957" s="231" t="str">
        <f t="shared" si="289"/>
        <v>SA3.008NO_thin175</v>
      </c>
      <c r="B9957" s="223" t="s">
        <v>36</v>
      </c>
      <c r="C9957" s="224">
        <v>3</v>
      </c>
      <c r="D9957" s="223">
        <v>8</v>
      </c>
      <c r="E9957" s="223" t="s">
        <v>199</v>
      </c>
      <c r="F9957" s="225" t="s">
        <v>221</v>
      </c>
      <c r="G9957" s="226">
        <v>0.3</v>
      </c>
      <c r="H9957" s="226">
        <v>-0.06</v>
      </c>
      <c r="I9957" s="226">
        <v>0.25</v>
      </c>
      <c r="J9957" s="237">
        <v>1.25</v>
      </c>
      <c r="K9957" s="237">
        <v>993.08</v>
      </c>
      <c r="L9957" s="228">
        <v>0</v>
      </c>
      <c r="M9957" s="229">
        <f t="shared" si="290"/>
        <v>993.08</v>
      </c>
      <c r="N9957" s="230">
        <v>0</v>
      </c>
    </row>
    <row r="9958" spans="1:14" x14ac:dyDescent="0.2">
      <c r="A9958" s="231" t="str">
        <f t="shared" si="289"/>
        <v>SA3.008NO_thin180</v>
      </c>
      <c r="B9958" s="223" t="s">
        <v>36</v>
      </c>
      <c r="C9958" s="224">
        <v>3</v>
      </c>
      <c r="D9958" s="223">
        <v>8</v>
      </c>
      <c r="E9958" s="223" t="s">
        <v>199</v>
      </c>
      <c r="F9958" s="225" t="s">
        <v>222</v>
      </c>
      <c r="G9958" s="226">
        <v>0.3</v>
      </c>
      <c r="H9958" s="226">
        <v>-0.05</v>
      </c>
      <c r="I9958" s="226">
        <v>0.26</v>
      </c>
      <c r="J9958" s="237">
        <v>1.29</v>
      </c>
      <c r="K9958" s="237">
        <v>994.36</v>
      </c>
      <c r="L9958" s="228">
        <v>0</v>
      </c>
      <c r="M9958" s="229">
        <f t="shared" si="290"/>
        <v>994.36</v>
      </c>
      <c r="N9958" s="230">
        <v>0</v>
      </c>
    </row>
    <row r="9959" spans="1:14" x14ac:dyDescent="0.2">
      <c r="A9959" s="231" t="str">
        <f t="shared" si="289"/>
        <v>SA3.008NO_thin185</v>
      </c>
      <c r="B9959" s="223" t="s">
        <v>36</v>
      </c>
      <c r="C9959" s="224">
        <v>3</v>
      </c>
      <c r="D9959" s="223">
        <v>8</v>
      </c>
      <c r="E9959" s="223" t="s">
        <v>199</v>
      </c>
      <c r="F9959" s="225" t="s">
        <v>223</v>
      </c>
      <c r="G9959" s="226">
        <v>0.27</v>
      </c>
      <c r="H9959" s="226">
        <v>-0.04</v>
      </c>
      <c r="I9959" s="226">
        <v>0.22</v>
      </c>
      <c r="J9959" s="237">
        <v>1.1200000000000001</v>
      </c>
      <c r="K9959" s="237">
        <v>995.48</v>
      </c>
      <c r="L9959" s="228">
        <v>0</v>
      </c>
      <c r="M9959" s="229">
        <f t="shared" si="290"/>
        <v>995.48</v>
      </c>
      <c r="N9959" s="230">
        <v>0</v>
      </c>
    </row>
    <row r="9960" spans="1:14" x14ac:dyDescent="0.2">
      <c r="A9960" s="231" t="str">
        <f t="shared" si="289"/>
        <v>SA3.008NO_thin190</v>
      </c>
      <c r="B9960" s="223" t="s">
        <v>36</v>
      </c>
      <c r="C9960" s="224">
        <v>3</v>
      </c>
      <c r="D9960" s="223">
        <v>8</v>
      </c>
      <c r="E9960" s="223" t="s">
        <v>199</v>
      </c>
      <c r="F9960" s="225" t="s">
        <v>224</v>
      </c>
      <c r="G9960" s="226">
        <v>0.28000000000000003</v>
      </c>
      <c r="H9960" s="226">
        <v>-0.04</v>
      </c>
      <c r="I9960" s="226">
        <v>0.25</v>
      </c>
      <c r="J9960" s="237">
        <v>1.24</v>
      </c>
      <c r="K9960" s="237">
        <v>996.72</v>
      </c>
      <c r="L9960" s="228">
        <v>0</v>
      </c>
      <c r="M9960" s="229">
        <f t="shared" si="290"/>
        <v>996.72</v>
      </c>
      <c r="N9960" s="230">
        <v>0</v>
      </c>
    </row>
    <row r="9961" spans="1:14" x14ac:dyDescent="0.2">
      <c r="A9961" s="231" t="str">
        <f t="shared" si="289"/>
        <v>SA3.008NO_thin195</v>
      </c>
      <c r="B9961" s="223" t="s">
        <v>36</v>
      </c>
      <c r="C9961" s="224">
        <v>3</v>
      </c>
      <c r="D9961" s="223">
        <v>8</v>
      </c>
      <c r="E9961" s="223" t="s">
        <v>199</v>
      </c>
      <c r="F9961" s="225" t="s">
        <v>225</v>
      </c>
      <c r="G9961" s="226">
        <v>0.25</v>
      </c>
      <c r="H9961" s="226">
        <v>-0.03</v>
      </c>
      <c r="I9961" s="226">
        <v>0.21</v>
      </c>
      <c r="J9961" s="237">
        <v>1.07</v>
      </c>
      <c r="K9961" s="237">
        <v>997.79</v>
      </c>
      <c r="L9961" s="228">
        <v>0</v>
      </c>
      <c r="M9961" s="229">
        <f t="shared" si="290"/>
        <v>997.79</v>
      </c>
      <c r="N9961" s="230">
        <v>0</v>
      </c>
    </row>
    <row r="9962" spans="1:14" x14ac:dyDescent="0.2">
      <c r="A9962" s="231" t="str">
        <f t="shared" si="289"/>
        <v>SA3.008Thinned000</v>
      </c>
      <c r="B9962" s="223" t="s">
        <v>36</v>
      </c>
      <c r="C9962" s="224">
        <v>3</v>
      </c>
      <c r="D9962" s="223">
        <v>8</v>
      </c>
      <c r="E9962" s="223" t="s">
        <v>172</v>
      </c>
      <c r="F9962" s="225" t="s">
        <v>0</v>
      </c>
      <c r="M9962" s="229">
        <v>8.09</v>
      </c>
    </row>
    <row r="9963" spans="1:14" x14ac:dyDescent="0.2">
      <c r="A9963" s="231" t="str">
        <f t="shared" si="289"/>
        <v>SA3.008Thinned005</v>
      </c>
      <c r="B9963" s="223" t="s">
        <v>36</v>
      </c>
      <c r="C9963" s="224">
        <v>3</v>
      </c>
      <c r="D9963" s="223">
        <v>8</v>
      </c>
      <c r="E9963" s="223" t="s">
        <v>172</v>
      </c>
      <c r="F9963" s="225" t="s">
        <v>1</v>
      </c>
      <c r="M9963" s="229">
        <v>44.34</v>
      </c>
    </row>
    <row r="9964" spans="1:14" x14ac:dyDescent="0.2">
      <c r="A9964" s="231" t="str">
        <f t="shared" si="289"/>
        <v>SA3.008Thinned010</v>
      </c>
      <c r="B9964" s="223" t="s">
        <v>36</v>
      </c>
      <c r="C9964" s="224">
        <v>3</v>
      </c>
      <c r="D9964" s="223">
        <v>8</v>
      </c>
      <c r="E9964" s="223" t="s">
        <v>172</v>
      </c>
      <c r="F9964" s="225" t="s">
        <v>2</v>
      </c>
      <c r="M9964" s="229">
        <v>152.08593298049109</v>
      </c>
    </row>
    <row r="9965" spans="1:14" x14ac:dyDescent="0.2">
      <c r="A9965" s="231" t="str">
        <f t="shared" si="289"/>
        <v>SA3.008Thinned015</v>
      </c>
      <c r="B9965" s="223" t="s">
        <v>36</v>
      </c>
      <c r="C9965" s="224">
        <v>3</v>
      </c>
      <c r="D9965" s="223">
        <v>8</v>
      </c>
      <c r="E9965" s="223" t="s">
        <v>172</v>
      </c>
      <c r="F9965" s="225" t="s">
        <v>3</v>
      </c>
      <c r="M9965" s="229">
        <v>238.46541288292912</v>
      </c>
    </row>
    <row r="9966" spans="1:14" x14ac:dyDescent="0.2">
      <c r="A9966" s="231" t="str">
        <f t="shared" si="289"/>
        <v>SA3.008Thinned020</v>
      </c>
      <c r="B9966" s="223" t="s">
        <v>36</v>
      </c>
      <c r="C9966" s="224">
        <v>3</v>
      </c>
      <c r="D9966" s="223">
        <v>8</v>
      </c>
      <c r="E9966" s="223" t="s">
        <v>172</v>
      </c>
      <c r="F9966" s="225" t="s">
        <v>4</v>
      </c>
      <c r="M9966" s="229">
        <v>292.76707975807977</v>
      </c>
    </row>
    <row r="9967" spans="1:14" x14ac:dyDescent="0.2">
      <c r="A9967" s="231" t="str">
        <f t="shared" si="289"/>
        <v>SA3.008Thinned025</v>
      </c>
      <c r="B9967" s="223" t="s">
        <v>36</v>
      </c>
      <c r="C9967" s="224">
        <v>3</v>
      </c>
      <c r="D9967" s="223">
        <v>8</v>
      </c>
      <c r="E9967" s="223" t="s">
        <v>172</v>
      </c>
      <c r="F9967" s="225" t="s">
        <v>5</v>
      </c>
      <c r="M9967" s="229">
        <v>352.04003691171954</v>
      </c>
    </row>
    <row r="9968" spans="1:14" x14ac:dyDescent="0.2">
      <c r="A9968" s="231" t="str">
        <f t="shared" si="289"/>
        <v>SA3.008Thinned030</v>
      </c>
      <c r="B9968" s="223" t="s">
        <v>36</v>
      </c>
      <c r="C9968" s="224">
        <v>3</v>
      </c>
      <c r="D9968" s="223">
        <v>8</v>
      </c>
      <c r="E9968" s="223" t="s">
        <v>172</v>
      </c>
      <c r="F9968" s="225" t="s">
        <v>6</v>
      </c>
      <c r="M9968" s="229">
        <v>415.28620407208047</v>
      </c>
    </row>
    <row r="9969" spans="1:13" x14ac:dyDescent="0.2">
      <c r="A9969" s="231" t="str">
        <f t="shared" si="289"/>
        <v>SA3.008Thinned035</v>
      </c>
      <c r="B9969" s="223" t="s">
        <v>36</v>
      </c>
      <c r="C9969" s="224">
        <v>3</v>
      </c>
      <c r="D9969" s="223">
        <v>8</v>
      </c>
      <c r="E9969" s="223" t="s">
        <v>172</v>
      </c>
      <c r="F9969" s="225" t="s">
        <v>7</v>
      </c>
      <c r="M9969" s="229">
        <v>462.8596289290922</v>
      </c>
    </row>
    <row r="9970" spans="1:13" x14ac:dyDescent="0.2">
      <c r="A9970" s="231" t="str">
        <f t="shared" si="289"/>
        <v>SA3.008Thinned040</v>
      </c>
      <c r="B9970" s="223" t="s">
        <v>36</v>
      </c>
      <c r="C9970" s="224">
        <v>3</v>
      </c>
      <c r="D9970" s="223">
        <v>8</v>
      </c>
      <c r="E9970" s="223" t="s">
        <v>172</v>
      </c>
      <c r="F9970" s="225" t="s">
        <v>8</v>
      </c>
      <c r="M9970" s="229">
        <v>495.47592298707059</v>
      </c>
    </row>
    <row r="9971" spans="1:13" x14ac:dyDescent="0.2">
      <c r="A9971" s="231" t="str">
        <f t="shared" si="289"/>
        <v>SA3.008Thinned045</v>
      </c>
      <c r="B9971" s="223" t="s">
        <v>36</v>
      </c>
      <c r="C9971" s="224">
        <v>3</v>
      </c>
      <c r="D9971" s="223">
        <v>8</v>
      </c>
      <c r="E9971" s="223" t="s">
        <v>172</v>
      </c>
      <c r="F9971" s="225" t="s">
        <v>9</v>
      </c>
      <c r="M9971" s="229">
        <v>509.56745228779545</v>
      </c>
    </row>
    <row r="9972" spans="1:13" x14ac:dyDescent="0.2">
      <c r="A9972" s="231" t="str">
        <f t="shared" si="289"/>
        <v>SA3.008Thinned050</v>
      </c>
      <c r="B9972" s="223" t="s">
        <v>36</v>
      </c>
      <c r="C9972" s="224">
        <v>3</v>
      </c>
      <c r="D9972" s="223">
        <v>8</v>
      </c>
      <c r="E9972" s="223" t="s">
        <v>172</v>
      </c>
      <c r="F9972" s="225" t="s">
        <v>10</v>
      </c>
      <c r="M9972" s="229">
        <v>524.57767980582764</v>
      </c>
    </row>
    <row r="9973" spans="1:13" x14ac:dyDescent="0.2">
      <c r="A9973" s="231" t="str">
        <f t="shared" si="289"/>
        <v>SA3.008Thinned055</v>
      </c>
      <c r="B9973" s="223" t="s">
        <v>36</v>
      </c>
      <c r="C9973" s="224">
        <v>3</v>
      </c>
      <c r="D9973" s="223">
        <v>8</v>
      </c>
      <c r="E9973" s="223" t="s">
        <v>172</v>
      </c>
      <c r="F9973" s="225" t="s">
        <v>11</v>
      </c>
      <c r="M9973" s="229">
        <v>527.56531957125856</v>
      </c>
    </row>
    <row r="9974" spans="1:13" x14ac:dyDescent="0.2">
      <c r="A9974" s="231" t="str">
        <f t="shared" si="289"/>
        <v>SA3.008Thinned060</v>
      </c>
      <c r="B9974" s="223" t="s">
        <v>36</v>
      </c>
      <c r="C9974" s="224">
        <v>3</v>
      </c>
      <c r="D9974" s="223">
        <v>8</v>
      </c>
      <c r="E9974" s="223" t="s">
        <v>172</v>
      </c>
      <c r="F9974" s="225" t="s">
        <v>12</v>
      </c>
      <c r="M9974" s="229">
        <v>535.37426144756273</v>
      </c>
    </row>
    <row r="9975" spans="1:13" x14ac:dyDescent="0.2">
      <c r="A9975" s="231" t="str">
        <f t="shared" si="289"/>
        <v>SA3.008Thinned065</v>
      </c>
      <c r="B9975" s="223" t="s">
        <v>36</v>
      </c>
      <c r="C9975" s="224">
        <v>3</v>
      </c>
      <c r="D9975" s="223">
        <v>8</v>
      </c>
      <c r="E9975" s="223" t="s">
        <v>172</v>
      </c>
      <c r="F9975" s="225" t="s">
        <v>13</v>
      </c>
      <c r="M9975" s="229">
        <v>540.14433036506557</v>
      </c>
    </row>
    <row r="9976" spans="1:13" x14ac:dyDescent="0.2">
      <c r="A9976" s="231" t="str">
        <f t="shared" si="289"/>
        <v>SA3.008Thinned070</v>
      </c>
      <c r="B9976" s="223" t="s">
        <v>36</v>
      </c>
      <c r="C9976" s="224">
        <v>3</v>
      </c>
      <c r="D9976" s="223">
        <v>8</v>
      </c>
      <c r="E9976" s="223" t="s">
        <v>172</v>
      </c>
      <c r="F9976" s="225" t="s">
        <v>200</v>
      </c>
      <c r="M9976" s="229">
        <v>540.14433036506557</v>
      </c>
    </row>
    <row r="9977" spans="1:13" x14ac:dyDescent="0.2">
      <c r="A9977" s="231" t="str">
        <f t="shared" si="289"/>
        <v>SA3.008Thinned075</v>
      </c>
      <c r="B9977" s="223" t="s">
        <v>36</v>
      </c>
      <c r="C9977" s="224">
        <v>3</v>
      </c>
      <c r="D9977" s="223">
        <v>8</v>
      </c>
      <c r="E9977" s="223" t="s">
        <v>172</v>
      </c>
      <c r="F9977" s="225" t="s">
        <v>201</v>
      </c>
      <c r="M9977" s="229">
        <v>540.14433036506557</v>
      </c>
    </row>
    <row r="9978" spans="1:13" x14ac:dyDescent="0.2">
      <c r="A9978" s="231" t="str">
        <f t="shared" si="289"/>
        <v>SA3.008Thinned080</v>
      </c>
      <c r="B9978" s="223" t="s">
        <v>36</v>
      </c>
      <c r="C9978" s="224">
        <v>3</v>
      </c>
      <c r="D9978" s="223">
        <v>8</v>
      </c>
      <c r="E9978" s="223" t="s">
        <v>172</v>
      </c>
      <c r="F9978" s="225" t="s">
        <v>202</v>
      </c>
      <c r="M9978" s="229">
        <v>540.14433036506557</v>
      </c>
    </row>
    <row r="9979" spans="1:13" x14ac:dyDescent="0.2">
      <c r="A9979" s="231" t="str">
        <f t="shared" si="289"/>
        <v>SA3.008Thinned085</v>
      </c>
      <c r="B9979" s="223" t="s">
        <v>36</v>
      </c>
      <c r="C9979" s="224">
        <v>3</v>
      </c>
      <c r="D9979" s="223">
        <v>8</v>
      </c>
      <c r="E9979" s="223" t="s">
        <v>172</v>
      </c>
      <c r="F9979" s="225" t="s">
        <v>203</v>
      </c>
      <c r="M9979" s="229">
        <v>540.14433036506557</v>
      </c>
    </row>
    <row r="9980" spans="1:13" x14ac:dyDescent="0.2">
      <c r="A9980" s="231" t="str">
        <f t="shared" si="289"/>
        <v>SA3.008Thinned090</v>
      </c>
      <c r="B9980" s="223" t="s">
        <v>36</v>
      </c>
      <c r="C9980" s="224">
        <v>3</v>
      </c>
      <c r="D9980" s="223">
        <v>8</v>
      </c>
      <c r="E9980" s="223" t="s">
        <v>172</v>
      </c>
      <c r="F9980" s="225" t="s">
        <v>204</v>
      </c>
      <c r="M9980" s="229">
        <v>540.14433036506557</v>
      </c>
    </row>
    <row r="9981" spans="1:13" x14ac:dyDescent="0.2">
      <c r="A9981" s="231" t="str">
        <f t="shared" si="289"/>
        <v>SA3.008Thinned095</v>
      </c>
      <c r="B9981" s="223" t="s">
        <v>36</v>
      </c>
      <c r="C9981" s="224">
        <v>3</v>
      </c>
      <c r="D9981" s="223">
        <v>8</v>
      </c>
      <c r="E9981" s="223" t="s">
        <v>172</v>
      </c>
      <c r="F9981" s="225" t="s">
        <v>205</v>
      </c>
      <c r="M9981" s="229">
        <v>540.14433036506557</v>
      </c>
    </row>
    <row r="9982" spans="1:13" x14ac:dyDescent="0.2">
      <c r="A9982" s="231" t="str">
        <f t="shared" si="289"/>
        <v>SA3.008Thinned100</v>
      </c>
      <c r="B9982" s="223" t="s">
        <v>36</v>
      </c>
      <c r="C9982" s="224">
        <v>3</v>
      </c>
      <c r="D9982" s="223">
        <v>8</v>
      </c>
      <c r="E9982" s="223" t="s">
        <v>172</v>
      </c>
      <c r="F9982" s="225" t="s">
        <v>206</v>
      </c>
      <c r="M9982" s="229">
        <v>540.14433036506557</v>
      </c>
    </row>
    <row r="9983" spans="1:13" x14ac:dyDescent="0.2">
      <c r="A9983" s="231" t="str">
        <f t="shared" si="289"/>
        <v>SA3.008Thinned105</v>
      </c>
      <c r="B9983" s="223" t="s">
        <v>36</v>
      </c>
      <c r="C9983" s="224">
        <v>3</v>
      </c>
      <c r="D9983" s="223">
        <v>8</v>
      </c>
      <c r="E9983" s="223" t="s">
        <v>172</v>
      </c>
      <c r="F9983" s="225" t="s">
        <v>207</v>
      </c>
      <c r="M9983" s="229">
        <v>540.14433036506557</v>
      </c>
    </row>
    <row r="9984" spans="1:13" x14ac:dyDescent="0.2">
      <c r="A9984" s="231" t="str">
        <f t="shared" si="289"/>
        <v>SA3.008Thinned110</v>
      </c>
      <c r="B9984" s="223" t="s">
        <v>36</v>
      </c>
      <c r="C9984" s="224">
        <v>3</v>
      </c>
      <c r="D9984" s="223">
        <v>8</v>
      </c>
      <c r="E9984" s="223" t="s">
        <v>172</v>
      </c>
      <c r="F9984" s="225" t="s">
        <v>208</v>
      </c>
      <c r="M9984" s="229">
        <v>540.14433036506557</v>
      </c>
    </row>
    <row r="9985" spans="1:13" x14ac:dyDescent="0.2">
      <c r="A9985" s="231" t="str">
        <f t="shared" si="289"/>
        <v>SA3.008Thinned115</v>
      </c>
      <c r="B9985" s="223" t="s">
        <v>36</v>
      </c>
      <c r="C9985" s="224">
        <v>3</v>
      </c>
      <c r="D9985" s="223">
        <v>8</v>
      </c>
      <c r="E9985" s="223" t="s">
        <v>172</v>
      </c>
      <c r="F9985" s="225" t="s">
        <v>209</v>
      </c>
      <c r="M9985" s="229">
        <v>540.14433036506557</v>
      </c>
    </row>
    <row r="9986" spans="1:13" x14ac:dyDescent="0.2">
      <c r="A9986" s="231" t="str">
        <f t="shared" ref="A9986:A10049" si="291">CONCATENATE(LEFT(B9986,2),TEXT(C9986,"0.0"),TEXT(D9986,"00"),E9986,TEXT(LEFT(F9986,3),"000"))</f>
        <v>SA3.008Thinned120</v>
      </c>
      <c r="B9986" s="223" t="s">
        <v>36</v>
      </c>
      <c r="C9986" s="224">
        <v>3</v>
      </c>
      <c r="D9986" s="223">
        <v>8</v>
      </c>
      <c r="E9986" s="223" t="s">
        <v>172</v>
      </c>
      <c r="F9986" s="225" t="s">
        <v>210</v>
      </c>
      <c r="M9986" s="229">
        <v>540.14433036506557</v>
      </c>
    </row>
    <row r="9987" spans="1:13" x14ac:dyDescent="0.2">
      <c r="A9987" s="231" t="str">
        <f t="shared" si="291"/>
        <v>SA3.008Thinned125</v>
      </c>
      <c r="B9987" s="223" t="s">
        <v>36</v>
      </c>
      <c r="C9987" s="224">
        <v>3</v>
      </c>
      <c r="D9987" s="223">
        <v>8</v>
      </c>
      <c r="E9987" s="223" t="s">
        <v>172</v>
      </c>
      <c r="F9987" s="225" t="s">
        <v>211</v>
      </c>
      <c r="M9987" s="229">
        <v>540.14433036506557</v>
      </c>
    </row>
    <row r="9988" spans="1:13" x14ac:dyDescent="0.2">
      <c r="A9988" s="231" t="str">
        <f t="shared" si="291"/>
        <v>SA3.008Thinned130</v>
      </c>
      <c r="B9988" s="223" t="s">
        <v>36</v>
      </c>
      <c r="C9988" s="224">
        <v>3</v>
      </c>
      <c r="D9988" s="223">
        <v>8</v>
      </c>
      <c r="E9988" s="223" t="s">
        <v>172</v>
      </c>
      <c r="F9988" s="225" t="s">
        <v>212</v>
      </c>
      <c r="M9988" s="229">
        <v>540.14433036506557</v>
      </c>
    </row>
    <row r="9989" spans="1:13" x14ac:dyDescent="0.2">
      <c r="A9989" s="231" t="str">
        <f t="shared" si="291"/>
        <v>SA3.008Thinned135</v>
      </c>
      <c r="B9989" s="223" t="s">
        <v>36</v>
      </c>
      <c r="C9989" s="224">
        <v>3</v>
      </c>
      <c r="D9989" s="223">
        <v>8</v>
      </c>
      <c r="E9989" s="223" t="s">
        <v>172</v>
      </c>
      <c r="F9989" s="225" t="s">
        <v>213</v>
      </c>
      <c r="M9989" s="229">
        <v>540.14433036506557</v>
      </c>
    </row>
    <row r="9990" spans="1:13" x14ac:dyDescent="0.2">
      <c r="A9990" s="231" t="str">
        <f t="shared" si="291"/>
        <v>SA3.008Thinned140</v>
      </c>
      <c r="B9990" s="223" t="s">
        <v>36</v>
      </c>
      <c r="C9990" s="224">
        <v>3</v>
      </c>
      <c r="D9990" s="223">
        <v>8</v>
      </c>
      <c r="E9990" s="223" t="s">
        <v>172</v>
      </c>
      <c r="F9990" s="225" t="s">
        <v>214</v>
      </c>
      <c r="M9990" s="229">
        <v>540.14433036506557</v>
      </c>
    </row>
    <row r="9991" spans="1:13" x14ac:dyDescent="0.2">
      <c r="A9991" s="231" t="str">
        <f t="shared" si="291"/>
        <v>SA3.008Thinned145</v>
      </c>
      <c r="B9991" s="223" t="s">
        <v>36</v>
      </c>
      <c r="C9991" s="224">
        <v>3</v>
      </c>
      <c r="D9991" s="223">
        <v>8</v>
      </c>
      <c r="E9991" s="223" t="s">
        <v>172</v>
      </c>
      <c r="F9991" s="225" t="s">
        <v>215</v>
      </c>
      <c r="M9991" s="229">
        <v>540.14433036506557</v>
      </c>
    </row>
    <row r="9992" spans="1:13" x14ac:dyDescent="0.2">
      <c r="A9992" s="231" t="str">
        <f t="shared" si="291"/>
        <v>SA3.008Thinned150</v>
      </c>
      <c r="B9992" s="223" t="s">
        <v>36</v>
      </c>
      <c r="C9992" s="224">
        <v>3</v>
      </c>
      <c r="D9992" s="223">
        <v>8</v>
      </c>
      <c r="E9992" s="223" t="s">
        <v>172</v>
      </c>
      <c r="F9992" s="225" t="s">
        <v>216</v>
      </c>
      <c r="M9992" s="229">
        <v>540.14433036506557</v>
      </c>
    </row>
    <row r="9993" spans="1:13" x14ac:dyDescent="0.2">
      <c r="A9993" s="231" t="str">
        <f t="shared" si="291"/>
        <v>SA3.008Thinned155</v>
      </c>
      <c r="B9993" s="223" t="s">
        <v>36</v>
      </c>
      <c r="C9993" s="224">
        <v>3</v>
      </c>
      <c r="D9993" s="223">
        <v>8</v>
      </c>
      <c r="E9993" s="223" t="s">
        <v>172</v>
      </c>
      <c r="F9993" s="225" t="s">
        <v>217</v>
      </c>
      <c r="M9993" s="229">
        <v>540.14433036506557</v>
      </c>
    </row>
    <row r="9994" spans="1:13" x14ac:dyDescent="0.2">
      <c r="A9994" s="231" t="str">
        <f t="shared" si="291"/>
        <v>SA3.008Thinned160</v>
      </c>
      <c r="B9994" s="223" t="s">
        <v>36</v>
      </c>
      <c r="C9994" s="224">
        <v>3</v>
      </c>
      <c r="D9994" s="223">
        <v>8</v>
      </c>
      <c r="E9994" s="223" t="s">
        <v>172</v>
      </c>
      <c r="F9994" s="225" t="s">
        <v>218</v>
      </c>
      <c r="M9994" s="229">
        <v>540.14433036506557</v>
      </c>
    </row>
    <row r="9995" spans="1:13" x14ac:dyDescent="0.2">
      <c r="A9995" s="231" t="str">
        <f t="shared" si="291"/>
        <v>SA3.008Thinned165</v>
      </c>
      <c r="B9995" s="223" t="s">
        <v>36</v>
      </c>
      <c r="C9995" s="224">
        <v>3</v>
      </c>
      <c r="D9995" s="223">
        <v>8</v>
      </c>
      <c r="E9995" s="223" t="s">
        <v>172</v>
      </c>
      <c r="F9995" s="225" t="s">
        <v>219</v>
      </c>
      <c r="M9995" s="229">
        <v>540.14433036506557</v>
      </c>
    </row>
    <row r="9996" spans="1:13" x14ac:dyDescent="0.2">
      <c r="A9996" s="231" t="str">
        <f t="shared" si="291"/>
        <v>SA3.008Thinned170</v>
      </c>
      <c r="B9996" s="223" t="s">
        <v>36</v>
      </c>
      <c r="C9996" s="224">
        <v>3</v>
      </c>
      <c r="D9996" s="223">
        <v>8</v>
      </c>
      <c r="E9996" s="223" t="s">
        <v>172</v>
      </c>
      <c r="F9996" s="225" t="s">
        <v>220</v>
      </c>
      <c r="M9996" s="229">
        <v>540.14433036506557</v>
      </c>
    </row>
    <row r="9997" spans="1:13" x14ac:dyDescent="0.2">
      <c r="A9997" s="231" t="str">
        <f t="shared" si="291"/>
        <v>SA3.008Thinned175</v>
      </c>
      <c r="B9997" s="223" t="s">
        <v>36</v>
      </c>
      <c r="C9997" s="224">
        <v>3</v>
      </c>
      <c r="D9997" s="223">
        <v>8</v>
      </c>
      <c r="E9997" s="223" t="s">
        <v>172</v>
      </c>
      <c r="F9997" s="225" t="s">
        <v>221</v>
      </c>
      <c r="M9997" s="229">
        <v>540.14433036506557</v>
      </c>
    </row>
    <row r="9998" spans="1:13" x14ac:dyDescent="0.2">
      <c r="A9998" s="231" t="str">
        <f t="shared" si="291"/>
        <v>SA3.008Thinned180</v>
      </c>
      <c r="B9998" s="223" t="s">
        <v>36</v>
      </c>
      <c r="C9998" s="224">
        <v>3</v>
      </c>
      <c r="D9998" s="223">
        <v>8</v>
      </c>
      <c r="E9998" s="223" t="s">
        <v>172</v>
      </c>
      <c r="F9998" s="225" t="s">
        <v>222</v>
      </c>
      <c r="M9998" s="229">
        <v>540.14433036506557</v>
      </c>
    </row>
    <row r="9999" spans="1:13" x14ac:dyDescent="0.2">
      <c r="A9999" s="231" t="str">
        <f t="shared" si="291"/>
        <v>SA3.008Thinned185</v>
      </c>
      <c r="B9999" s="223" t="s">
        <v>36</v>
      </c>
      <c r="C9999" s="224">
        <v>3</v>
      </c>
      <c r="D9999" s="223">
        <v>8</v>
      </c>
      <c r="E9999" s="223" t="s">
        <v>172</v>
      </c>
      <c r="F9999" s="225" t="s">
        <v>223</v>
      </c>
      <c r="M9999" s="229">
        <v>540.14433036506557</v>
      </c>
    </row>
    <row r="10000" spans="1:13" x14ac:dyDescent="0.2">
      <c r="A10000" s="231" t="str">
        <f t="shared" si="291"/>
        <v>SA3.008Thinned190</v>
      </c>
      <c r="B10000" s="223" t="s">
        <v>36</v>
      </c>
      <c r="C10000" s="224">
        <v>3</v>
      </c>
      <c r="D10000" s="223">
        <v>8</v>
      </c>
      <c r="E10000" s="223" t="s">
        <v>172</v>
      </c>
      <c r="F10000" s="225" t="s">
        <v>224</v>
      </c>
      <c r="M10000" s="229">
        <v>540.14433036506557</v>
      </c>
    </row>
    <row r="10001" spans="1:14" x14ac:dyDescent="0.2">
      <c r="A10001" s="231" t="str">
        <f t="shared" si="291"/>
        <v>SA3.008Thinned195</v>
      </c>
      <c r="B10001" s="223" t="s">
        <v>36</v>
      </c>
      <c r="C10001" s="224">
        <v>3</v>
      </c>
      <c r="D10001" s="223">
        <v>8</v>
      </c>
      <c r="E10001" s="223" t="s">
        <v>172</v>
      </c>
      <c r="F10001" s="225" t="s">
        <v>225</v>
      </c>
      <c r="M10001" s="229">
        <v>540.14433036506557</v>
      </c>
    </row>
    <row r="10002" spans="1:14" x14ac:dyDescent="0.2">
      <c r="A10002" s="231" t="str">
        <f t="shared" si="291"/>
        <v>SA3.010NO_thin000</v>
      </c>
      <c r="B10002" s="223" t="s">
        <v>36</v>
      </c>
      <c r="C10002" s="224">
        <v>3</v>
      </c>
      <c r="D10002" s="223">
        <v>10</v>
      </c>
      <c r="E10002" s="223" t="s">
        <v>199</v>
      </c>
      <c r="F10002" s="225" t="s">
        <v>0</v>
      </c>
      <c r="G10002" s="226">
        <v>1.78</v>
      </c>
      <c r="H10002" s="226">
        <v>0.23</v>
      </c>
      <c r="I10002" s="226">
        <v>2.0099999999999998</v>
      </c>
      <c r="J10002" s="237">
        <v>10.050000000000001</v>
      </c>
      <c r="K10002" s="237">
        <v>10.050000000000001</v>
      </c>
      <c r="L10002" s="228">
        <v>0</v>
      </c>
      <c r="M10002" s="229">
        <f t="shared" ref="M10002:M10041" si="292">K10002+L10002</f>
        <v>10.050000000000001</v>
      </c>
      <c r="N10002" s="230">
        <v>0</v>
      </c>
    </row>
    <row r="10003" spans="1:14" x14ac:dyDescent="0.2">
      <c r="A10003" s="231" t="str">
        <f t="shared" si="291"/>
        <v>SA3.010NO_thin005</v>
      </c>
      <c r="B10003" s="223" t="s">
        <v>36</v>
      </c>
      <c r="C10003" s="224">
        <v>3</v>
      </c>
      <c r="D10003" s="223">
        <v>10</v>
      </c>
      <c r="E10003" s="223" t="s">
        <v>199</v>
      </c>
      <c r="F10003" s="225" t="s">
        <v>1</v>
      </c>
      <c r="G10003" s="226">
        <v>8.52</v>
      </c>
      <c r="H10003" s="226">
        <v>0.5</v>
      </c>
      <c r="I10003" s="226">
        <v>9.0299999999999994</v>
      </c>
      <c r="J10003" s="237">
        <v>45.13</v>
      </c>
      <c r="K10003" s="237">
        <v>55.18</v>
      </c>
      <c r="L10003" s="228">
        <v>0</v>
      </c>
      <c r="M10003" s="229">
        <f t="shared" si="292"/>
        <v>55.18</v>
      </c>
      <c r="N10003" s="230">
        <v>0</v>
      </c>
    </row>
    <row r="10004" spans="1:14" x14ac:dyDescent="0.2">
      <c r="A10004" s="231" t="str">
        <f t="shared" si="291"/>
        <v>SA3.010NO_thin010</v>
      </c>
      <c r="B10004" s="223" t="s">
        <v>36</v>
      </c>
      <c r="C10004" s="224">
        <v>3</v>
      </c>
      <c r="D10004" s="223">
        <v>10</v>
      </c>
      <c r="E10004" s="223" t="s">
        <v>199</v>
      </c>
      <c r="F10004" s="225" t="s">
        <v>2</v>
      </c>
      <c r="G10004" s="226">
        <v>27.06</v>
      </c>
      <c r="H10004" s="226">
        <v>1.3</v>
      </c>
      <c r="I10004" s="226">
        <v>28.37</v>
      </c>
      <c r="J10004" s="237">
        <v>141.83000000000001</v>
      </c>
      <c r="K10004" s="237">
        <v>197.01</v>
      </c>
      <c r="L10004" s="228">
        <v>0</v>
      </c>
      <c r="M10004" s="229">
        <f t="shared" si="292"/>
        <v>197.01</v>
      </c>
      <c r="N10004" s="230">
        <v>0</v>
      </c>
    </row>
    <row r="10005" spans="1:14" x14ac:dyDescent="0.2">
      <c r="A10005" s="231" t="str">
        <f t="shared" si="291"/>
        <v>SA3.010NO_thin015</v>
      </c>
      <c r="B10005" s="223" t="s">
        <v>36</v>
      </c>
      <c r="C10005" s="224">
        <v>3</v>
      </c>
      <c r="D10005" s="223">
        <v>10</v>
      </c>
      <c r="E10005" s="223" t="s">
        <v>199</v>
      </c>
      <c r="F10005" s="225" t="s">
        <v>3</v>
      </c>
      <c r="G10005" s="226">
        <v>35.47</v>
      </c>
      <c r="H10005" s="226">
        <v>1.29</v>
      </c>
      <c r="I10005" s="226">
        <v>36.76</v>
      </c>
      <c r="J10005" s="237">
        <v>183.79</v>
      </c>
      <c r="K10005" s="237">
        <v>380.8</v>
      </c>
      <c r="L10005" s="228">
        <v>0</v>
      </c>
      <c r="M10005" s="229">
        <f t="shared" si="292"/>
        <v>380.8</v>
      </c>
      <c r="N10005" s="230">
        <v>0</v>
      </c>
    </row>
    <row r="10006" spans="1:14" x14ac:dyDescent="0.2">
      <c r="A10006" s="231" t="str">
        <f t="shared" si="291"/>
        <v>SA3.010NO_thin020</v>
      </c>
      <c r="B10006" s="223" t="s">
        <v>36</v>
      </c>
      <c r="C10006" s="224">
        <v>3</v>
      </c>
      <c r="D10006" s="223">
        <v>10</v>
      </c>
      <c r="E10006" s="223" t="s">
        <v>199</v>
      </c>
      <c r="F10006" s="225" t="s">
        <v>4</v>
      </c>
      <c r="G10006" s="226">
        <v>19.91</v>
      </c>
      <c r="H10006" s="226">
        <v>3.53</v>
      </c>
      <c r="I10006" s="226">
        <v>23.44</v>
      </c>
      <c r="J10006" s="237">
        <v>117.22</v>
      </c>
      <c r="K10006" s="237">
        <v>498.01</v>
      </c>
      <c r="L10006" s="228">
        <v>0</v>
      </c>
      <c r="M10006" s="229">
        <f t="shared" si="292"/>
        <v>498.01</v>
      </c>
      <c r="N10006" s="230">
        <v>0</v>
      </c>
    </row>
    <row r="10007" spans="1:14" x14ac:dyDescent="0.2">
      <c r="A10007" s="231" t="str">
        <f t="shared" si="291"/>
        <v>SA3.010NO_thin025</v>
      </c>
      <c r="B10007" s="223" t="s">
        <v>36</v>
      </c>
      <c r="C10007" s="224">
        <v>3</v>
      </c>
      <c r="D10007" s="223">
        <v>10</v>
      </c>
      <c r="E10007" s="223" t="s">
        <v>199</v>
      </c>
      <c r="F10007" s="225" t="s">
        <v>5</v>
      </c>
      <c r="G10007" s="226">
        <v>14.58</v>
      </c>
      <c r="H10007" s="226">
        <v>12.91</v>
      </c>
      <c r="I10007" s="226">
        <v>27.49</v>
      </c>
      <c r="J10007" s="237">
        <v>137.44999999999999</v>
      </c>
      <c r="K10007" s="237">
        <v>635.46</v>
      </c>
      <c r="L10007" s="228">
        <v>0</v>
      </c>
      <c r="M10007" s="229">
        <f t="shared" si="292"/>
        <v>635.46</v>
      </c>
      <c r="N10007" s="230">
        <v>0</v>
      </c>
    </row>
    <row r="10008" spans="1:14" x14ac:dyDescent="0.2">
      <c r="A10008" s="231" t="str">
        <f t="shared" si="291"/>
        <v>SA3.010NO_thin030</v>
      </c>
      <c r="B10008" s="223" t="s">
        <v>36</v>
      </c>
      <c r="C10008" s="224">
        <v>3</v>
      </c>
      <c r="D10008" s="223">
        <v>10</v>
      </c>
      <c r="E10008" s="223" t="s">
        <v>199</v>
      </c>
      <c r="F10008" s="225" t="s">
        <v>6</v>
      </c>
      <c r="G10008" s="226">
        <v>12.45</v>
      </c>
      <c r="H10008" s="226">
        <v>5.16</v>
      </c>
      <c r="I10008" s="226">
        <v>17.61</v>
      </c>
      <c r="J10008" s="237">
        <v>88.06</v>
      </c>
      <c r="K10008" s="237">
        <v>723.53</v>
      </c>
      <c r="L10008" s="228">
        <v>0</v>
      </c>
      <c r="M10008" s="229">
        <f t="shared" si="292"/>
        <v>723.53</v>
      </c>
      <c r="N10008" s="230">
        <v>0</v>
      </c>
    </row>
    <row r="10009" spans="1:14" x14ac:dyDescent="0.2">
      <c r="A10009" s="231" t="str">
        <f t="shared" si="291"/>
        <v>SA3.010NO_thin035</v>
      </c>
      <c r="B10009" s="223" t="s">
        <v>36</v>
      </c>
      <c r="C10009" s="224">
        <v>3</v>
      </c>
      <c r="D10009" s="223">
        <v>10</v>
      </c>
      <c r="E10009" s="223" t="s">
        <v>199</v>
      </c>
      <c r="F10009" s="225" t="s">
        <v>7</v>
      </c>
      <c r="G10009" s="226">
        <v>12.25</v>
      </c>
      <c r="H10009" s="226">
        <v>0.64</v>
      </c>
      <c r="I10009" s="226">
        <v>12.89</v>
      </c>
      <c r="J10009" s="237">
        <v>64.45</v>
      </c>
      <c r="K10009" s="237">
        <v>787.98</v>
      </c>
      <c r="L10009" s="228">
        <v>0</v>
      </c>
      <c r="M10009" s="229">
        <f t="shared" si="292"/>
        <v>787.98</v>
      </c>
      <c r="N10009" s="230">
        <v>0</v>
      </c>
    </row>
    <row r="10010" spans="1:14" x14ac:dyDescent="0.2">
      <c r="A10010" s="231" t="str">
        <f t="shared" si="291"/>
        <v>SA3.010NO_thin040</v>
      </c>
      <c r="B10010" s="223" t="s">
        <v>36</v>
      </c>
      <c r="C10010" s="224">
        <v>3</v>
      </c>
      <c r="D10010" s="223">
        <v>10</v>
      </c>
      <c r="E10010" s="223" t="s">
        <v>199</v>
      </c>
      <c r="F10010" s="225" t="s">
        <v>8</v>
      </c>
      <c r="G10010" s="226">
        <v>10.96</v>
      </c>
      <c r="H10010" s="226">
        <v>-0.88</v>
      </c>
      <c r="I10010" s="226">
        <v>10.08</v>
      </c>
      <c r="J10010" s="237">
        <v>50.39</v>
      </c>
      <c r="K10010" s="237">
        <v>838.37</v>
      </c>
      <c r="L10010" s="228">
        <v>0</v>
      </c>
      <c r="M10010" s="229">
        <f t="shared" si="292"/>
        <v>838.37</v>
      </c>
      <c r="N10010" s="230">
        <v>0</v>
      </c>
    </row>
    <row r="10011" spans="1:14" x14ac:dyDescent="0.2">
      <c r="A10011" s="231" t="str">
        <f t="shared" si="291"/>
        <v>SA3.010NO_thin045</v>
      </c>
      <c r="B10011" s="223" t="s">
        <v>36</v>
      </c>
      <c r="C10011" s="224">
        <v>3</v>
      </c>
      <c r="D10011" s="223">
        <v>10</v>
      </c>
      <c r="E10011" s="223" t="s">
        <v>199</v>
      </c>
      <c r="F10011" s="225" t="s">
        <v>9</v>
      </c>
      <c r="G10011" s="226">
        <v>9.69</v>
      </c>
      <c r="H10011" s="226">
        <v>-1.62</v>
      </c>
      <c r="I10011" s="226">
        <v>8.07</v>
      </c>
      <c r="J10011" s="237">
        <v>40.36</v>
      </c>
      <c r="K10011" s="237">
        <v>878.73</v>
      </c>
      <c r="L10011" s="228">
        <v>0</v>
      </c>
      <c r="M10011" s="229">
        <f t="shared" si="292"/>
        <v>878.73</v>
      </c>
      <c r="N10011" s="230">
        <v>0</v>
      </c>
    </row>
    <row r="10012" spans="1:14" x14ac:dyDescent="0.2">
      <c r="A10012" s="231" t="str">
        <f t="shared" si="291"/>
        <v>SA3.010NO_thin050</v>
      </c>
      <c r="B10012" s="223" t="s">
        <v>36</v>
      </c>
      <c r="C10012" s="224">
        <v>3</v>
      </c>
      <c r="D10012" s="223">
        <v>10</v>
      </c>
      <c r="E10012" s="223" t="s">
        <v>199</v>
      </c>
      <c r="F10012" s="225" t="s">
        <v>10</v>
      </c>
      <c r="G10012" s="226">
        <v>8.56</v>
      </c>
      <c r="H10012" s="226">
        <v>-1.81</v>
      </c>
      <c r="I10012" s="226">
        <v>6.74</v>
      </c>
      <c r="J10012" s="237">
        <v>33.71</v>
      </c>
      <c r="K10012" s="237">
        <v>912.45</v>
      </c>
      <c r="L10012" s="228">
        <v>0</v>
      </c>
      <c r="M10012" s="229">
        <f t="shared" si="292"/>
        <v>912.45</v>
      </c>
      <c r="N10012" s="230">
        <v>0</v>
      </c>
    </row>
    <row r="10013" spans="1:14" x14ac:dyDescent="0.2">
      <c r="A10013" s="231" t="str">
        <f t="shared" si="291"/>
        <v>SA3.010NO_thin055</v>
      </c>
      <c r="B10013" s="223" t="s">
        <v>36</v>
      </c>
      <c r="C10013" s="224">
        <v>3</v>
      </c>
      <c r="D10013" s="223">
        <v>10</v>
      </c>
      <c r="E10013" s="223" t="s">
        <v>199</v>
      </c>
      <c r="F10013" s="225" t="s">
        <v>11</v>
      </c>
      <c r="G10013" s="226">
        <v>7.46</v>
      </c>
      <c r="H10013" s="226">
        <v>-1.44</v>
      </c>
      <c r="I10013" s="226">
        <v>6.03</v>
      </c>
      <c r="J10013" s="237">
        <v>30.13</v>
      </c>
      <c r="K10013" s="237">
        <v>942.57</v>
      </c>
      <c r="L10013" s="228">
        <v>0</v>
      </c>
      <c r="M10013" s="229">
        <f t="shared" si="292"/>
        <v>942.57</v>
      </c>
      <c r="N10013" s="230">
        <v>0</v>
      </c>
    </row>
    <row r="10014" spans="1:14" x14ac:dyDescent="0.2">
      <c r="A10014" s="231" t="str">
        <f t="shared" si="291"/>
        <v>SA3.010NO_thin060</v>
      </c>
      <c r="B10014" s="223" t="s">
        <v>36</v>
      </c>
      <c r="C10014" s="224">
        <v>3</v>
      </c>
      <c r="D10014" s="223">
        <v>10</v>
      </c>
      <c r="E10014" s="223" t="s">
        <v>199</v>
      </c>
      <c r="F10014" s="225" t="s">
        <v>12</v>
      </c>
      <c r="G10014" s="226">
        <v>6.28</v>
      </c>
      <c r="H10014" s="226">
        <v>-1.66</v>
      </c>
      <c r="I10014" s="226">
        <v>4.62</v>
      </c>
      <c r="J10014" s="237">
        <v>23.1</v>
      </c>
      <c r="K10014" s="237">
        <v>965.67</v>
      </c>
      <c r="L10014" s="228">
        <v>0</v>
      </c>
      <c r="M10014" s="229">
        <f t="shared" si="292"/>
        <v>965.67</v>
      </c>
      <c r="N10014" s="230">
        <v>0</v>
      </c>
    </row>
    <row r="10015" spans="1:14" x14ac:dyDescent="0.2">
      <c r="A10015" s="231" t="str">
        <f t="shared" si="291"/>
        <v>SA3.010NO_thin065</v>
      </c>
      <c r="B10015" s="223" t="s">
        <v>36</v>
      </c>
      <c r="C10015" s="224">
        <v>3</v>
      </c>
      <c r="D10015" s="223">
        <v>10</v>
      </c>
      <c r="E10015" s="223" t="s">
        <v>199</v>
      </c>
      <c r="F10015" s="225" t="s">
        <v>13</v>
      </c>
      <c r="G10015" s="226">
        <v>5.6</v>
      </c>
      <c r="H10015" s="226">
        <v>-1.49</v>
      </c>
      <c r="I10015" s="226">
        <v>4.1100000000000003</v>
      </c>
      <c r="J10015" s="237">
        <v>20.54</v>
      </c>
      <c r="K10015" s="237">
        <v>986.21</v>
      </c>
      <c r="L10015" s="228">
        <v>0</v>
      </c>
      <c r="M10015" s="229">
        <f t="shared" si="292"/>
        <v>986.21</v>
      </c>
      <c r="N10015" s="230">
        <v>0</v>
      </c>
    </row>
    <row r="10016" spans="1:14" x14ac:dyDescent="0.2">
      <c r="A10016" s="231" t="str">
        <f t="shared" si="291"/>
        <v>SA3.010NO_thin070</v>
      </c>
      <c r="B10016" s="223" t="s">
        <v>36</v>
      </c>
      <c r="C10016" s="224">
        <v>3</v>
      </c>
      <c r="D10016" s="223">
        <v>10</v>
      </c>
      <c r="E10016" s="223" t="s">
        <v>199</v>
      </c>
      <c r="F10016" s="225" t="s">
        <v>200</v>
      </c>
      <c r="G10016" s="226">
        <v>5.0199999999999996</v>
      </c>
      <c r="H10016" s="226">
        <v>-0.81</v>
      </c>
      <c r="I10016" s="226">
        <v>4.21</v>
      </c>
      <c r="J10016" s="237">
        <v>21.03</v>
      </c>
      <c r="K10016" s="237">
        <v>1007.24</v>
      </c>
      <c r="L10016" s="228">
        <v>0</v>
      </c>
      <c r="M10016" s="229">
        <f t="shared" si="292"/>
        <v>1007.24</v>
      </c>
      <c r="N10016" s="230">
        <v>0</v>
      </c>
    </row>
    <row r="10017" spans="1:14" x14ac:dyDescent="0.2">
      <c r="A10017" s="231" t="str">
        <f t="shared" si="291"/>
        <v>SA3.010NO_thin075</v>
      </c>
      <c r="B10017" s="223" t="s">
        <v>36</v>
      </c>
      <c r="C10017" s="224">
        <v>3</v>
      </c>
      <c r="D10017" s="223">
        <v>10</v>
      </c>
      <c r="E10017" s="223" t="s">
        <v>199</v>
      </c>
      <c r="F10017" s="225" t="s">
        <v>201</v>
      </c>
      <c r="G10017" s="226">
        <v>4.49</v>
      </c>
      <c r="H10017" s="226">
        <v>-1.47</v>
      </c>
      <c r="I10017" s="226">
        <v>3.02</v>
      </c>
      <c r="J10017" s="237">
        <v>15.09</v>
      </c>
      <c r="K10017" s="237">
        <v>1022.34</v>
      </c>
      <c r="L10017" s="228">
        <v>0</v>
      </c>
      <c r="M10017" s="229">
        <f t="shared" si="292"/>
        <v>1022.34</v>
      </c>
      <c r="N10017" s="230">
        <v>0</v>
      </c>
    </row>
    <row r="10018" spans="1:14" x14ac:dyDescent="0.2">
      <c r="A10018" s="231" t="str">
        <f t="shared" si="291"/>
        <v>SA3.010NO_thin080</v>
      </c>
      <c r="B10018" s="223" t="s">
        <v>36</v>
      </c>
      <c r="C10018" s="224">
        <v>3</v>
      </c>
      <c r="D10018" s="223">
        <v>10</v>
      </c>
      <c r="E10018" s="223" t="s">
        <v>199</v>
      </c>
      <c r="F10018" s="225" t="s">
        <v>202</v>
      </c>
      <c r="G10018" s="226">
        <v>3.95</v>
      </c>
      <c r="H10018" s="226">
        <v>-0.72</v>
      </c>
      <c r="I10018" s="226">
        <v>3.24</v>
      </c>
      <c r="J10018" s="237">
        <v>16.18</v>
      </c>
      <c r="K10018" s="237">
        <v>1038.52</v>
      </c>
      <c r="L10018" s="228">
        <v>0</v>
      </c>
      <c r="M10018" s="229">
        <f t="shared" si="292"/>
        <v>1038.52</v>
      </c>
      <c r="N10018" s="230">
        <v>0</v>
      </c>
    </row>
    <row r="10019" spans="1:14" x14ac:dyDescent="0.2">
      <c r="A10019" s="231" t="str">
        <f t="shared" si="291"/>
        <v>SA3.010NO_thin085</v>
      </c>
      <c r="B10019" s="223" t="s">
        <v>36</v>
      </c>
      <c r="C10019" s="224">
        <v>3</v>
      </c>
      <c r="D10019" s="223">
        <v>10</v>
      </c>
      <c r="E10019" s="223" t="s">
        <v>199</v>
      </c>
      <c r="F10019" s="225" t="s">
        <v>203</v>
      </c>
      <c r="G10019" s="226">
        <v>3.52</v>
      </c>
      <c r="H10019" s="226">
        <v>-0.59</v>
      </c>
      <c r="I10019" s="226">
        <v>2.93</v>
      </c>
      <c r="J10019" s="237">
        <v>14.63</v>
      </c>
      <c r="K10019" s="237">
        <v>1053.1400000000001</v>
      </c>
      <c r="L10019" s="228">
        <v>0</v>
      </c>
      <c r="M10019" s="229">
        <f t="shared" si="292"/>
        <v>1053.1400000000001</v>
      </c>
      <c r="N10019" s="230">
        <v>0</v>
      </c>
    </row>
    <row r="10020" spans="1:14" x14ac:dyDescent="0.2">
      <c r="A10020" s="231" t="str">
        <f t="shared" si="291"/>
        <v>SA3.010NO_thin090</v>
      </c>
      <c r="B10020" s="223" t="s">
        <v>36</v>
      </c>
      <c r="C10020" s="224">
        <v>3</v>
      </c>
      <c r="D10020" s="223">
        <v>10</v>
      </c>
      <c r="E10020" s="223" t="s">
        <v>199</v>
      </c>
      <c r="F10020" s="225" t="s">
        <v>204</v>
      </c>
      <c r="G10020" s="226">
        <v>3.07</v>
      </c>
      <c r="H10020" s="226">
        <v>-0.56999999999999995</v>
      </c>
      <c r="I10020" s="226">
        <v>2.5</v>
      </c>
      <c r="J10020" s="237">
        <v>12.51</v>
      </c>
      <c r="K10020" s="237">
        <v>1065.6500000000001</v>
      </c>
      <c r="L10020" s="228">
        <v>0</v>
      </c>
      <c r="M10020" s="229">
        <f t="shared" si="292"/>
        <v>1065.6500000000001</v>
      </c>
      <c r="N10020" s="230">
        <v>0</v>
      </c>
    </row>
    <row r="10021" spans="1:14" x14ac:dyDescent="0.2">
      <c r="A10021" s="231" t="str">
        <f t="shared" si="291"/>
        <v>SA3.010NO_thin095</v>
      </c>
      <c r="B10021" s="223" t="s">
        <v>36</v>
      </c>
      <c r="C10021" s="224">
        <v>3</v>
      </c>
      <c r="D10021" s="223">
        <v>10</v>
      </c>
      <c r="E10021" s="223" t="s">
        <v>199</v>
      </c>
      <c r="F10021" s="225" t="s">
        <v>205</v>
      </c>
      <c r="G10021" s="226">
        <v>2.77</v>
      </c>
      <c r="H10021" s="226">
        <v>-0.53</v>
      </c>
      <c r="I10021" s="226">
        <v>2.23</v>
      </c>
      <c r="J10021" s="237">
        <v>11.16</v>
      </c>
      <c r="K10021" s="237">
        <v>1076.82</v>
      </c>
      <c r="L10021" s="228">
        <v>0</v>
      </c>
      <c r="M10021" s="229">
        <f t="shared" si="292"/>
        <v>1076.82</v>
      </c>
      <c r="N10021" s="230">
        <v>0</v>
      </c>
    </row>
    <row r="10022" spans="1:14" x14ac:dyDescent="0.2">
      <c r="A10022" s="231" t="str">
        <f t="shared" si="291"/>
        <v>SA3.010NO_thin100</v>
      </c>
      <c r="B10022" s="223" t="s">
        <v>36</v>
      </c>
      <c r="C10022" s="224">
        <v>3</v>
      </c>
      <c r="D10022" s="223">
        <v>10</v>
      </c>
      <c r="E10022" s="223" t="s">
        <v>199</v>
      </c>
      <c r="F10022" s="225" t="s">
        <v>206</v>
      </c>
      <c r="G10022" s="226">
        <v>2.5099999999999998</v>
      </c>
      <c r="H10022" s="226">
        <v>-0.32</v>
      </c>
      <c r="I10022" s="226">
        <v>2.19</v>
      </c>
      <c r="J10022" s="237">
        <v>10.96</v>
      </c>
      <c r="K10022" s="237">
        <v>1087.78</v>
      </c>
      <c r="L10022" s="228">
        <v>0</v>
      </c>
      <c r="M10022" s="229">
        <f t="shared" si="292"/>
        <v>1087.78</v>
      </c>
      <c r="N10022" s="230">
        <v>0</v>
      </c>
    </row>
    <row r="10023" spans="1:14" x14ac:dyDescent="0.2">
      <c r="A10023" s="231" t="str">
        <f t="shared" si="291"/>
        <v>SA3.010NO_thin105</v>
      </c>
      <c r="B10023" s="223" t="s">
        <v>36</v>
      </c>
      <c r="C10023" s="224">
        <v>3</v>
      </c>
      <c r="D10023" s="223">
        <v>10</v>
      </c>
      <c r="E10023" s="223" t="s">
        <v>199</v>
      </c>
      <c r="F10023" s="225" t="s">
        <v>207</v>
      </c>
      <c r="G10023" s="226">
        <v>2.23</v>
      </c>
      <c r="H10023" s="226">
        <v>-0.3</v>
      </c>
      <c r="I10023" s="226">
        <v>1.93</v>
      </c>
      <c r="J10023" s="237">
        <v>9.65</v>
      </c>
      <c r="K10023" s="237">
        <v>1097.43</v>
      </c>
      <c r="L10023" s="228">
        <v>0</v>
      </c>
      <c r="M10023" s="229">
        <f t="shared" si="292"/>
        <v>1097.43</v>
      </c>
      <c r="N10023" s="230">
        <v>0</v>
      </c>
    </row>
    <row r="10024" spans="1:14" x14ac:dyDescent="0.2">
      <c r="A10024" s="231" t="str">
        <f t="shared" si="291"/>
        <v>SA3.010NO_thin110</v>
      </c>
      <c r="B10024" s="223" t="s">
        <v>36</v>
      </c>
      <c r="C10024" s="224">
        <v>3</v>
      </c>
      <c r="D10024" s="223">
        <v>10</v>
      </c>
      <c r="E10024" s="223" t="s">
        <v>199</v>
      </c>
      <c r="F10024" s="225" t="s">
        <v>208</v>
      </c>
      <c r="G10024" s="226">
        <v>1.97</v>
      </c>
      <c r="H10024" s="226">
        <v>-0.46</v>
      </c>
      <c r="I10024" s="226">
        <v>1.51</v>
      </c>
      <c r="J10024" s="237">
        <v>7.53</v>
      </c>
      <c r="K10024" s="237">
        <v>1104.96</v>
      </c>
      <c r="L10024" s="228">
        <v>0</v>
      </c>
      <c r="M10024" s="229">
        <f t="shared" si="292"/>
        <v>1104.96</v>
      </c>
      <c r="N10024" s="230">
        <v>0</v>
      </c>
    </row>
    <row r="10025" spans="1:14" x14ac:dyDescent="0.2">
      <c r="A10025" s="231" t="str">
        <f t="shared" si="291"/>
        <v>SA3.010NO_thin115</v>
      </c>
      <c r="B10025" s="223" t="s">
        <v>36</v>
      </c>
      <c r="C10025" s="224">
        <v>3</v>
      </c>
      <c r="D10025" s="223">
        <v>10</v>
      </c>
      <c r="E10025" s="223" t="s">
        <v>199</v>
      </c>
      <c r="F10025" s="225" t="s">
        <v>209</v>
      </c>
      <c r="G10025" s="226">
        <v>1.75</v>
      </c>
      <c r="H10025" s="226">
        <v>-0.45</v>
      </c>
      <c r="I10025" s="226">
        <v>1.31</v>
      </c>
      <c r="J10025" s="237">
        <v>6.54</v>
      </c>
      <c r="K10025" s="237">
        <v>1111.51</v>
      </c>
      <c r="L10025" s="228">
        <v>0</v>
      </c>
      <c r="M10025" s="229">
        <f t="shared" si="292"/>
        <v>1111.51</v>
      </c>
      <c r="N10025" s="230">
        <v>0</v>
      </c>
    </row>
    <row r="10026" spans="1:14" x14ac:dyDescent="0.2">
      <c r="A10026" s="231" t="str">
        <f t="shared" si="291"/>
        <v>SA3.010NO_thin120</v>
      </c>
      <c r="B10026" s="223" t="s">
        <v>36</v>
      </c>
      <c r="C10026" s="224">
        <v>3</v>
      </c>
      <c r="D10026" s="223">
        <v>10</v>
      </c>
      <c r="E10026" s="223" t="s">
        <v>199</v>
      </c>
      <c r="F10026" s="225" t="s">
        <v>210</v>
      </c>
      <c r="G10026" s="226">
        <v>1.55</v>
      </c>
      <c r="H10026" s="226">
        <v>-0.35</v>
      </c>
      <c r="I10026" s="226">
        <v>1.2</v>
      </c>
      <c r="J10026" s="237">
        <v>6</v>
      </c>
      <c r="K10026" s="237">
        <v>1117.51</v>
      </c>
      <c r="L10026" s="228">
        <v>0</v>
      </c>
      <c r="M10026" s="229">
        <f t="shared" si="292"/>
        <v>1117.51</v>
      </c>
      <c r="N10026" s="230">
        <v>0</v>
      </c>
    </row>
    <row r="10027" spans="1:14" x14ac:dyDescent="0.2">
      <c r="A10027" s="231" t="str">
        <f t="shared" si="291"/>
        <v>SA3.010NO_thin125</v>
      </c>
      <c r="B10027" s="223" t="s">
        <v>36</v>
      </c>
      <c r="C10027" s="224">
        <v>3</v>
      </c>
      <c r="D10027" s="223">
        <v>10</v>
      </c>
      <c r="E10027" s="223" t="s">
        <v>199</v>
      </c>
      <c r="F10027" s="225" t="s">
        <v>211</v>
      </c>
      <c r="G10027" s="226">
        <v>1.32</v>
      </c>
      <c r="H10027" s="226">
        <v>-0.33</v>
      </c>
      <c r="I10027" s="226">
        <v>0.99</v>
      </c>
      <c r="J10027" s="237">
        <v>4.96</v>
      </c>
      <c r="K10027" s="237">
        <v>1122.47</v>
      </c>
      <c r="L10027" s="228">
        <v>0</v>
      </c>
      <c r="M10027" s="229">
        <f t="shared" si="292"/>
        <v>1122.47</v>
      </c>
      <c r="N10027" s="230">
        <v>0</v>
      </c>
    </row>
    <row r="10028" spans="1:14" x14ac:dyDescent="0.2">
      <c r="A10028" s="231" t="str">
        <f t="shared" si="291"/>
        <v>SA3.010NO_thin130</v>
      </c>
      <c r="B10028" s="223" t="s">
        <v>36</v>
      </c>
      <c r="C10028" s="224">
        <v>3</v>
      </c>
      <c r="D10028" s="223">
        <v>10</v>
      </c>
      <c r="E10028" s="223" t="s">
        <v>199</v>
      </c>
      <c r="F10028" s="225" t="s">
        <v>212</v>
      </c>
      <c r="G10028" s="226">
        <v>1.18</v>
      </c>
      <c r="H10028" s="226">
        <v>-0.23</v>
      </c>
      <c r="I10028" s="226">
        <v>0.95</v>
      </c>
      <c r="J10028" s="237">
        <v>4.7699999999999996</v>
      </c>
      <c r="K10028" s="237">
        <v>1127.24</v>
      </c>
      <c r="L10028" s="228">
        <v>0</v>
      </c>
      <c r="M10028" s="229">
        <f t="shared" si="292"/>
        <v>1127.24</v>
      </c>
      <c r="N10028" s="230">
        <v>0</v>
      </c>
    </row>
    <row r="10029" spans="1:14" x14ac:dyDescent="0.2">
      <c r="A10029" s="231" t="str">
        <f t="shared" si="291"/>
        <v>SA3.010NO_thin135</v>
      </c>
      <c r="B10029" s="223" t="s">
        <v>36</v>
      </c>
      <c r="C10029" s="224">
        <v>3</v>
      </c>
      <c r="D10029" s="223">
        <v>10</v>
      </c>
      <c r="E10029" s="223" t="s">
        <v>199</v>
      </c>
      <c r="F10029" s="225" t="s">
        <v>213</v>
      </c>
      <c r="G10029" s="226">
        <v>1.04</v>
      </c>
      <c r="H10029" s="226">
        <v>-0.16</v>
      </c>
      <c r="I10029" s="226">
        <v>0.88</v>
      </c>
      <c r="J10029" s="237">
        <v>4.38</v>
      </c>
      <c r="K10029" s="237">
        <v>1131.6199999999999</v>
      </c>
      <c r="L10029" s="228">
        <v>0</v>
      </c>
      <c r="M10029" s="229">
        <f t="shared" si="292"/>
        <v>1131.6199999999999</v>
      </c>
      <c r="N10029" s="230">
        <v>0</v>
      </c>
    </row>
    <row r="10030" spans="1:14" x14ac:dyDescent="0.2">
      <c r="A10030" s="231" t="str">
        <f t="shared" si="291"/>
        <v>SA3.010NO_thin140</v>
      </c>
      <c r="B10030" s="223" t="s">
        <v>36</v>
      </c>
      <c r="C10030" s="224">
        <v>3</v>
      </c>
      <c r="D10030" s="223">
        <v>10</v>
      </c>
      <c r="E10030" s="223" t="s">
        <v>199</v>
      </c>
      <c r="F10030" s="225" t="s">
        <v>214</v>
      </c>
      <c r="G10030" s="226">
        <v>0.9</v>
      </c>
      <c r="H10030" s="226">
        <v>-0.18</v>
      </c>
      <c r="I10030" s="226">
        <v>0.72</v>
      </c>
      <c r="J10030" s="237">
        <v>3.59</v>
      </c>
      <c r="K10030" s="237">
        <v>1135.21</v>
      </c>
      <c r="L10030" s="228">
        <v>0</v>
      </c>
      <c r="M10030" s="229">
        <f t="shared" si="292"/>
        <v>1135.21</v>
      </c>
      <c r="N10030" s="230">
        <v>0</v>
      </c>
    </row>
    <row r="10031" spans="1:14" x14ac:dyDescent="0.2">
      <c r="A10031" s="231" t="str">
        <f t="shared" si="291"/>
        <v>SA3.010NO_thin145</v>
      </c>
      <c r="B10031" s="223" t="s">
        <v>36</v>
      </c>
      <c r="C10031" s="224">
        <v>3</v>
      </c>
      <c r="D10031" s="223">
        <v>10</v>
      </c>
      <c r="E10031" s="223" t="s">
        <v>199</v>
      </c>
      <c r="F10031" s="225" t="s">
        <v>215</v>
      </c>
      <c r="G10031" s="226">
        <v>0.8</v>
      </c>
      <c r="H10031" s="226">
        <v>-0.15</v>
      </c>
      <c r="I10031" s="226">
        <v>0.65</v>
      </c>
      <c r="J10031" s="237">
        <v>3.26</v>
      </c>
      <c r="K10031" s="237">
        <v>1138.47</v>
      </c>
      <c r="L10031" s="228">
        <v>0</v>
      </c>
      <c r="M10031" s="229">
        <f t="shared" si="292"/>
        <v>1138.47</v>
      </c>
      <c r="N10031" s="230">
        <v>0</v>
      </c>
    </row>
    <row r="10032" spans="1:14" x14ac:dyDescent="0.2">
      <c r="A10032" s="231" t="str">
        <f t="shared" si="291"/>
        <v>SA3.010NO_thin150</v>
      </c>
      <c r="B10032" s="223" t="s">
        <v>36</v>
      </c>
      <c r="C10032" s="224">
        <v>3</v>
      </c>
      <c r="D10032" s="223">
        <v>10</v>
      </c>
      <c r="E10032" s="223" t="s">
        <v>199</v>
      </c>
      <c r="F10032" s="225" t="s">
        <v>216</v>
      </c>
      <c r="G10032" s="226">
        <v>0.7</v>
      </c>
      <c r="H10032" s="226">
        <v>-0.18</v>
      </c>
      <c r="I10032" s="226">
        <v>0.52</v>
      </c>
      <c r="J10032" s="237">
        <v>2.61</v>
      </c>
      <c r="K10032" s="237">
        <v>1141.07</v>
      </c>
      <c r="L10032" s="228">
        <v>0</v>
      </c>
      <c r="M10032" s="229">
        <f t="shared" si="292"/>
        <v>1141.07</v>
      </c>
      <c r="N10032" s="230">
        <v>0</v>
      </c>
    </row>
    <row r="10033" spans="1:14" x14ac:dyDescent="0.2">
      <c r="A10033" s="231" t="str">
        <f t="shared" si="291"/>
        <v>SA3.010NO_thin155</v>
      </c>
      <c r="B10033" s="223" t="s">
        <v>36</v>
      </c>
      <c r="C10033" s="224">
        <v>3</v>
      </c>
      <c r="D10033" s="223">
        <v>10</v>
      </c>
      <c r="E10033" s="223" t="s">
        <v>199</v>
      </c>
      <c r="F10033" s="225" t="s">
        <v>217</v>
      </c>
      <c r="G10033" s="226">
        <v>0.61</v>
      </c>
      <c r="H10033" s="226">
        <v>-0.13</v>
      </c>
      <c r="I10033" s="226">
        <v>0.48</v>
      </c>
      <c r="J10033" s="237">
        <v>2.39</v>
      </c>
      <c r="K10033" s="237">
        <v>1143.47</v>
      </c>
      <c r="L10033" s="228">
        <v>0</v>
      </c>
      <c r="M10033" s="229">
        <f t="shared" si="292"/>
        <v>1143.47</v>
      </c>
      <c r="N10033" s="230">
        <v>0</v>
      </c>
    </row>
    <row r="10034" spans="1:14" x14ac:dyDescent="0.2">
      <c r="A10034" s="231" t="str">
        <f t="shared" si="291"/>
        <v>SA3.010NO_thin160</v>
      </c>
      <c r="B10034" s="223" t="s">
        <v>36</v>
      </c>
      <c r="C10034" s="224">
        <v>3</v>
      </c>
      <c r="D10034" s="223">
        <v>10</v>
      </c>
      <c r="E10034" s="223" t="s">
        <v>199</v>
      </c>
      <c r="F10034" s="225" t="s">
        <v>218</v>
      </c>
      <c r="G10034" s="226">
        <v>0.57999999999999996</v>
      </c>
      <c r="H10034" s="226">
        <v>-0.11</v>
      </c>
      <c r="I10034" s="226">
        <v>0.47</v>
      </c>
      <c r="J10034" s="237">
        <v>2.37</v>
      </c>
      <c r="K10034" s="237">
        <v>1145.8399999999999</v>
      </c>
      <c r="L10034" s="228">
        <v>0</v>
      </c>
      <c r="M10034" s="229">
        <f t="shared" si="292"/>
        <v>1145.8399999999999</v>
      </c>
      <c r="N10034" s="230">
        <v>0</v>
      </c>
    </row>
    <row r="10035" spans="1:14" x14ac:dyDescent="0.2">
      <c r="A10035" s="231" t="str">
        <f t="shared" si="291"/>
        <v>SA3.010NO_thin165</v>
      </c>
      <c r="B10035" s="223" t="s">
        <v>36</v>
      </c>
      <c r="C10035" s="224">
        <v>3</v>
      </c>
      <c r="D10035" s="223">
        <v>10</v>
      </c>
      <c r="E10035" s="223" t="s">
        <v>199</v>
      </c>
      <c r="F10035" s="225" t="s">
        <v>219</v>
      </c>
      <c r="G10035" s="226">
        <v>0.53</v>
      </c>
      <c r="H10035" s="226">
        <v>-0.09</v>
      </c>
      <c r="I10035" s="226">
        <v>0.44</v>
      </c>
      <c r="J10035" s="237">
        <v>2.1800000000000002</v>
      </c>
      <c r="K10035" s="237">
        <v>1148.01</v>
      </c>
      <c r="L10035" s="228">
        <v>0</v>
      </c>
      <c r="M10035" s="229">
        <f t="shared" si="292"/>
        <v>1148.01</v>
      </c>
      <c r="N10035" s="230">
        <v>0</v>
      </c>
    </row>
    <row r="10036" spans="1:14" x14ac:dyDescent="0.2">
      <c r="A10036" s="231" t="str">
        <f t="shared" si="291"/>
        <v>SA3.010NO_thin170</v>
      </c>
      <c r="B10036" s="223" t="s">
        <v>36</v>
      </c>
      <c r="C10036" s="224">
        <v>3</v>
      </c>
      <c r="D10036" s="223">
        <v>10</v>
      </c>
      <c r="E10036" s="223" t="s">
        <v>199</v>
      </c>
      <c r="F10036" s="225" t="s">
        <v>220</v>
      </c>
      <c r="G10036" s="226">
        <v>0.49</v>
      </c>
      <c r="H10036" s="226">
        <v>-0.08</v>
      </c>
      <c r="I10036" s="226">
        <v>0.41</v>
      </c>
      <c r="J10036" s="237">
        <v>2.0299999999999998</v>
      </c>
      <c r="K10036" s="237">
        <v>1150.04</v>
      </c>
      <c r="L10036" s="228">
        <v>0</v>
      </c>
      <c r="M10036" s="229">
        <f t="shared" si="292"/>
        <v>1150.04</v>
      </c>
      <c r="N10036" s="230">
        <v>0</v>
      </c>
    </row>
    <row r="10037" spans="1:14" x14ac:dyDescent="0.2">
      <c r="A10037" s="231" t="str">
        <f t="shared" si="291"/>
        <v>SA3.010NO_thin175</v>
      </c>
      <c r="B10037" s="223" t="s">
        <v>36</v>
      </c>
      <c r="C10037" s="224">
        <v>3</v>
      </c>
      <c r="D10037" s="223">
        <v>10</v>
      </c>
      <c r="E10037" s="223" t="s">
        <v>199</v>
      </c>
      <c r="F10037" s="225" t="s">
        <v>221</v>
      </c>
      <c r="G10037" s="226">
        <v>0.4</v>
      </c>
      <c r="H10037" s="226">
        <v>-7.0000000000000007E-2</v>
      </c>
      <c r="I10037" s="226">
        <v>0.33</v>
      </c>
      <c r="J10037" s="237">
        <v>1.67</v>
      </c>
      <c r="K10037" s="237">
        <v>1151.71</v>
      </c>
      <c r="L10037" s="228">
        <v>0</v>
      </c>
      <c r="M10037" s="229">
        <f t="shared" si="292"/>
        <v>1151.71</v>
      </c>
      <c r="N10037" s="230">
        <v>0</v>
      </c>
    </row>
    <row r="10038" spans="1:14" x14ac:dyDescent="0.2">
      <c r="A10038" s="231" t="str">
        <f t="shared" si="291"/>
        <v>SA3.010NO_thin180</v>
      </c>
      <c r="B10038" s="223" t="s">
        <v>36</v>
      </c>
      <c r="C10038" s="224">
        <v>3</v>
      </c>
      <c r="D10038" s="223">
        <v>10</v>
      </c>
      <c r="E10038" s="223" t="s">
        <v>199</v>
      </c>
      <c r="F10038" s="225" t="s">
        <v>222</v>
      </c>
      <c r="G10038" s="226">
        <v>0.31</v>
      </c>
      <c r="H10038" s="226">
        <v>-0.06</v>
      </c>
      <c r="I10038" s="226">
        <v>0.24</v>
      </c>
      <c r="J10038" s="237">
        <v>1.22</v>
      </c>
      <c r="K10038" s="237">
        <v>1152.93</v>
      </c>
      <c r="L10038" s="228">
        <v>0</v>
      </c>
      <c r="M10038" s="229">
        <f t="shared" si="292"/>
        <v>1152.93</v>
      </c>
      <c r="N10038" s="230">
        <v>0</v>
      </c>
    </row>
    <row r="10039" spans="1:14" x14ac:dyDescent="0.2">
      <c r="A10039" s="231" t="str">
        <f t="shared" si="291"/>
        <v>SA3.010NO_thin185</v>
      </c>
      <c r="B10039" s="223" t="s">
        <v>36</v>
      </c>
      <c r="C10039" s="224">
        <v>3</v>
      </c>
      <c r="D10039" s="223">
        <v>10</v>
      </c>
      <c r="E10039" s="223" t="s">
        <v>199</v>
      </c>
      <c r="F10039" s="225" t="s">
        <v>223</v>
      </c>
      <c r="G10039" s="226">
        <v>0.31</v>
      </c>
      <c r="H10039" s="226">
        <v>-0.06</v>
      </c>
      <c r="I10039" s="226">
        <v>0.26</v>
      </c>
      <c r="J10039" s="237">
        <v>1.28</v>
      </c>
      <c r="K10039" s="237">
        <v>1154.22</v>
      </c>
      <c r="L10039" s="228">
        <v>0</v>
      </c>
      <c r="M10039" s="229">
        <f t="shared" si="292"/>
        <v>1154.22</v>
      </c>
      <c r="N10039" s="230">
        <v>0</v>
      </c>
    </row>
    <row r="10040" spans="1:14" x14ac:dyDescent="0.2">
      <c r="A10040" s="231" t="str">
        <f t="shared" si="291"/>
        <v>SA3.010NO_thin190</v>
      </c>
      <c r="B10040" s="223" t="s">
        <v>36</v>
      </c>
      <c r="C10040" s="224">
        <v>3</v>
      </c>
      <c r="D10040" s="223">
        <v>10</v>
      </c>
      <c r="E10040" s="223" t="s">
        <v>199</v>
      </c>
      <c r="F10040" s="225" t="s">
        <v>224</v>
      </c>
      <c r="G10040" s="226">
        <v>0.26</v>
      </c>
      <c r="H10040" s="226">
        <v>-0.05</v>
      </c>
      <c r="I10040" s="226">
        <v>0.21</v>
      </c>
      <c r="J10040" s="237">
        <v>1.04</v>
      </c>
      <c r="K10040" s="237">
        <v>1155.25</v>
      </c>
      <c r="L10040" s="228">
        <v>0</v>
      </c>
      <c r="M10040" s="229">
        <f t="shared" si="292"/>
        <v>1155.25</v>
      </c>
      <c r="N10040" s="230">
        <v>0</v>
      </c>
    </row>
    <row r="10041" spans="1:14" x14ac:dyDescent="0.2">
      <c r="A10041" s="231" t="str">
        <f t="shared" si="291"/>
        <v>SA3.010NO_thin195</v>
      </c>
      <c r="B10041" s="223" t="s">
        <v>36</v>
      </c>
      <c r="C10041" s="224">
        <v>3</v>
      </c>
      <c r="D10041" s="223">
        <v>10</v>
      </c>
      <c r="E10041" s="223" t="s">
        <v>199</v>
      </c>
      <c r="F10041" s="225" t="s">
        <v>225</v>
      </c>
      <c r="G10041" s="226">
        <v>0.22</v>
      </c>
      <c r="H10041" s="226">
        <v>-0.04</v>
      </c>
      <c r="I10041" s="226">
        <v>0.18</v>
      </c>
      <c r="J10041" s="237">
        <v>0.9</v>
      </c>
      <c r="K10041" s="237">
        <v>1156.1600000000001</v>
      </c>
      <c r="L10041" s="228">
        <v>0</v>
      </c>
      <c r="M10041" s="229">
        <f t="shared" si="292"/>
        <v>1156.1600000000001</v>
      </c>
      <c r="N10041" s="230">
        <v>0</v>
      </c>
    </row>
    <row r="10042" spans="1:14" x14ac:dyDescent="0.2">
      <c r="A10042" s="231" t="str">
        <f t="shared" si="291"/>
        <v>SA3.010Thinned000</v>
      </c>
      <c r="B10042" s="223" t="s">
        <v>36</v>
      </c>
      <c r="C10042" s="224">
        <v>3</v>
      </c>
      <c r="D10042" s="223">
        <v>10</v>
      </c>
      <c r="E10042" s="223" t="s">
        <v>172</v>
      </c>
      <c r="F10042" s="225" t="s">
        <v>0</v>
      </c>
      <c r="M10042" s="229">
        <v>10.050000000000001</v>
      </c>
    </row>
    <row r="10043" spans="1:14" x14ac:dyDescent="0.2">
      <c r="A10043" s="231" t="str">
        <f t="shared" si="291"/>
        <v>SA3.010Thinned005</v>
      </c>
      <c r="B10043" s="223" t="s">
        <v>36</v>
      </c>
      <c r="C10043" s="224">
        <v>3</v>
      </c>
      <c r="D10043" s="223">
        <v>10</v>
      </c>
      <c r="E10043" s="223" t="s">
        <v>172</v>
      </c>
      <c r="F10043" s="225" t="s">
        <v>1</v>
      </c>
      <c r="M10043" s="229">
        <v>55.18</v>
      </c>
    </row>
    <row r="10044" spans="1:14" x14ac:dyDescent="0.2">
      <c r="A10044" s="231" t="str">
        <f t="shared" si="291"/>
        <v>SA3.010Thinned010</v>
      </c>
      <c r="B10044" s="223" t="s">
        <v>36</v>
      </c>
      <c r="C10044" s="224">
        <v>3</v>
      </c>
      <c r="D10044" s="223">
        <v>10</v>
      </c>
      <c r="E10044" s="223" t="s">
        <v>172</v>
      </c>
      <c r="F10044" s="225" t="s">
        <v>2</v>
      </c>
      <c r="M10044" s="229">
        <v>190.08088343898086</v>
      </c>
    </row>
    <row r="10045" spans="1:14" x14ac:dyDescent="0.2">
      <c r="A10045" s="231" t="str">
        <f t="shared" si="291"/>
        <v>SA3.010Thinned015</v>
      </c>
      <c r="B10045" s="223" t="s">
        <v>36</v>
      </c>
      <c r="C10045" s="224">
        <v>3</v>
      </c>
      <c r="D10045" s="223">
        <v>10</v>
      </c>
      <c r="E10045" s="223" t="s">
        <v>172</v>
      </c>
      <c r="F10045" s="225" t="s">
        <v>3</v>
      </c>
      <c r="M10045" s="229">
        <v>289.9905129520962</v>
      </c>
    </row>
    <row r="10046" spans="1:14" x14ac:dyDescent="0.2">
      <c r="A10046" s="231" t="str">
        <f t="shared" si="291"/>
        <v>SA3.010Thinned020</v>
      </c>
      <c r="B10046" s="223" t="s">
        <v>36</v>
      </c>
      <c r="C10046" s="224">
        <v>3</v>
      </c>
      <c r="D10046" s="223">
        <v>10</v>
      </c>
      <c r="E10046" s="223" t="s">
        <v>172</v>
      </c>
      <c r="F10046" s="225" t="s">
        <v>4</v>
      </c>
      <c r="M10046" s="229">
        <v>347.53398658098661</v>
      </c>
    </row>
    <row r="10047" spans="1:14" x14ac:dyDescent="0.2">
      <c r="A10047" s="231" t="str">
        <f t="shared" si="291"/>
        <v>SA3.010Thinned025</v>
      </c>
      <c r="B10047" s="223" t="s">
        <v>36</v>
      </c>
      <c r="C10047" s="224">
        <v>3</v>
      </c>
      <c r="D10047" s="223">
        <v>10</v>
      </c>
      <c r="E10047" s="223" t="s">
        <v>172</v>
      </c>
      <c r="F10047" s="225" t="s">
        <v>5</v>
      </c>
      <c r="M10047" s="229">
        <v>423.30336409309967</v>
      </c>
    </row>
    <row r="10048" spans="1:14" x14ac:dyDescent="0.2">
      <c r="A10048" s="231" t="str">
        <f t="shared" si="291"/>
        <v>SA3.010Thinned030</v>
      </c>
      <c r="B10048" s="223" t="s">
        <v>36</v>
      </c>
      <c r="C10048" s="224">
        <v>3</v>
      </c>
      <c r="D10048" s="223">
        <v>10</v>
      </c>
      <c r="E10048" s="223" t="s">
        <v>172</v>
      </c>
      <c r="F10048" s="225" t="s">
        <v>6</v>
      </c>
      <c r="M10048" s="229">
        <v>477.78153132069582</v>
      </c>
    </row>
    <row r="10049" spans="1:13" x14ac:dyDescent="0.2">
      <c r="A10049" s="231" t="str">
        <f t="shared" si="291"/>
        <v>SA3.010Thinned035</v>
      </c>
      <c r="B10049" s="223" t="s">
        <v>36</v>
      </c>
      <c r="C10049" s="224">
        <v>3</v>
      </c>
      <c r="D10049" s="223">
        <v>10</v>
      </c>
      <c r="E10049" s="223" t="s">
        <v>172</v>
      </c>
      <c r="F10049" s="225" t="s">
        <v>7</v>
      </c>
      <c r="M10049" s="229">
        <v>528.90764001790376</v>
      </c>
    </row>
    <row r="10050" spans="1:13" x14ac:dyDescent="0.2">
      <c r="A10050" s="231" t="str">
        <f t="shared" ref="A10050:A10113" si="293">CONCATENATE(LEFT(B10050,2),TEXT(C10050,"0.0"),TEXT(D10050,"00"),E10050,TEXT(LEFT(F10050,3),"000"))</f>
        <v>SA3.010Thinned040</v>
      </c>
      <c r="B10050" s="223" t="s">
        <v>36</v>
      </c>
      <c r="C10050" s="224">
        <v>3</v>
      </c>
      <c r="D10050" s="223">
        <v>10</v>
      </c>
      <c r="E10050" s="223" t="s">
        <v>172</v>
      </c>
      <c r="F10050" s="225" t="s">
        <v>8</v>
      </c>
      <c r="M10050" s="229">
        <v>565.20552637585422</v>
      </c>
    </row>
    <row r="10051" spans="1:13" x14ac:dyDescent="0.2">
      <c r="A10051" s="231" t="str">
        <f t="shared" si="293"/>
        <v>SA3.010Thinned045</v>
      </c>
      <c r="B10051" s="223" t="s">
        <v>36</v>
      </c>
      <c r="C10051" s="224">
        <v>3</v>
      </c>
      <c r="D10051" s="223">
        <v>10</v>
      </c>
      <c r="E10051" s="223" t="s">
        <v>172</v>
      </c>
      <c r="F10051" s="225" t="s">
        <v>9</v>
      </c>
      <c r="M10051" s="229">
        <v>581.25059368198572</v>
      </c>
    </row>
    <row r="10052" spans="1:13" x14ac:dyDescent="0.2">
      <c r="A10052" s="231" t="str">
        <f t="shared" si="293"/>
        <v>SA3.010Thinned050</v>
      </c>
      <c r="B10052" s="223" t="s">
        <v>36</v>
      </c>
      <c r="C10052" s="224">
        <v>3</v>
      </c>
      <c r="D10052" s="223">
        <v>10</v>
      </c>
      <c r="E10052" s="223" t="s">
        <v>172</v>
      </c>
      <c r="F10052" s="225" t="s">
        <v>10</v>
      </c>
      <c r="M10052" s="229">
        <v>600.03121928874839</v>
      </c>
    </row>
    <row r="10053" spans="1:13" x14ac:dyDescent="0.2">
      <c r="A10053" s="231" t="str">
        <f t="shared" si="293"/>
        <v>SA3.010Thinned055</v>
      </c>
      <c r="B10053" s="223" t="s">
        <v>36</v>
      </c>
      <c r="C10053" s="224">
        <v>3</v>
      </c>
      <c r="D10053" s="223">
        <v>10</v>
      </c>
      <c r="E10053" s="223" t="s">
        <v>172</v>
      </c>
      <c r="F10053" s="225" t="s">
        <v>11</v>
      </c>
      <c r="M10053" s="229">
        <v>606.92677252878138</v>
      </c>
    </row>
    <row r="10054" spans="1:13" x14ac:dyDescent="0.2">
      <c r="A10054" s="231" t="str">
        <f t="shared" si="293"/>
        <v>SA3.010Thinned060</v>
      </c>
      <c r="B10054" s="223" t="s">
        <v>36</v>
      </c>
      <c r="C10054" s="224">
        <v>3</v>
      </c>
      <c r="D10054" s="223">
        <v>10</v>
      </c>
      <c r="E10054" s="223" t="s">
        <v>172</v>
      </c>
      <c r="F10054" s="225" t="s">
        <v>12</v>
      </c>
      <c r="M10054" s="229">
        <v>615.13321639586411</v>
      </c>
    </row>
    <row r="10055" spans="1:13" x14ac:dyDescent="0.2">
      <c r="A10055" s="231" t="str">
        <f t="shared" si="293"/>
        <v>SA3.010Thinned065</v>
      </c>
      <c r="B10055" s="223" t="s">
        <v>36</v>
      </c>
      <c r="C10055" s="224">
        <v>3</v>
      </c>
      <c r="D10055" s="223">
        <v>10</v>
      </c>
      <c r="E10055" s="223" t="s">
        <v>172</v>
      </c>
      <c r="F10055" s="225" t="s">
        <v>13</v>
      </c>
      <c r="M10055" s="229">
        <v>621.54569750811663</v>
      </c>
    </row>
    <row r="10056" spans="1:13" x14ac:dyDescent="0.2">
      <c r="A10056" s="231" t="str">
        <f t="shared" si="293"/>
        <v>SA3.010Thinned070</v>
      </c>
      <c r="B10056" s="223" t="s">
        <v>36</v>
      </c>
      <c r="C10056" s="224">
        <v>3</v>
      </c>
      <c r="D10056" s="223">
        <v>10</v>
      </c>
      <c r="E10056" s="223" t="s">
        <v>172</v>
      </c>
      <c r="F10056" s="225" t="s">
        <v>200</v>
      </c>
      <c r="M10056" s="229">
        <v>623.20411105286507</v>
      </c>
    </row>
    <row r="10057" spans="1:13" x14ac:dyDescent="0.2">
      <c r="A10057" s="231" t="str">
        <f t="shared" si="293"/>
        <v>SA3.010Thinned075</v>
      </c>
      <c r="B10057" s="223" t="s">
        <v>36</v>
      </c>
      <c r="C10057" s="224">
        <v>3</v>
      </c>
      <c r="D10057" s="223">
        <v>10</v>
      </c>
      <c r="E10057" s="223" t="s">
        <v>172</v>
      </c>
      <c r="F10057" s="225" t="s">
        <v>201</v>
      </c>
      <c r="M10057" s="229">
        <v>623.20411105286507</v>
      </c>
    </row>
    <row r="10058" spans="1:13" x14ac:dyDescent="0.2">
      <c r="A10058" s="231" t="str">
        <f t="shared" si="293"/>
        <v>SA3.010Thinned080</v>
      </c>
      <c r="B10058" s="223" t="s">
        <v>36</v>
      </c>
      <c r="C10058" s="224">
        <v>3</v>
      </c>
      <c r="D10058" s="223">
        <v>10</v>
      </c>
      <c r="E10058" s="223" t="s">
        <v>172</v>
      </c>
      <c r="F10058" s="225" t="s">
        <v>202</v>
      </c>
      <c r="M10058" s="229">
        <v>623.20411105286507</v>
      </c>
    </row>
    <row r="10059" spans="1:13" x14ac:dyDescent="0.2">
      <c r="A10059" s="231" t="str">
        <f t="shared" si="293"/>
        <v>SA3.010Thinned085</v>
      </c>
      <c r="B10059" s="223" t="s">
        <v>36</v>
      </c>
      <c r="C10059" s="224">
        <v>3</v>
      </c>
      <c r="D10059" s="223">
        <v>10</v>
      </c>
      <c r="E10059" s="223" t="s">
        <v>172</v>
      </c>
      <c r="F10059" s="225" t="s">
        <v>203</v>
      </c>
      <c r="M10059" s="229">
        <v>623.20411105286507</v>
      </c>
    </row>
    <row r="10060" spans="1:13" x14ac:dyDescent="0.2">
      <c r="A10060" s="231" t="str">
        <f t="shared" si="293"/>
        <v>SA3.010Thinned090</v>
      </c>
      <c r="B10060" s="223" t="s">
        <v>36</v>
      </c>
      <c r="C10060" s="224">
        <v>3</v>
      </c>
      <c r="D10060" s="223">
        <v>10</v>
      </c>
      <c r="E10060" s="223" t="s">
        <v>172</v>
      </c>
      <c r="F10060" s="225" t="s">
        <v>204</v>
      </c>
      <c r="M10060" s="229">
        <v>623.20411105286507</v>
      </c>
    </row>
    <row r="10061" spans="1:13" x14ac:dyDescent="0.2">
      <c r="A10061" s="231" t="str">
        <f t="shared" si="293"/>
        <v>SA3.010Thinned095</v>
      </c>
      <c r="B10061" s="223" t="s">
        <v>36</v>
      </c>
      <c r="C10061" s="224">
        <v>3</v>
      </c>
      <c r="D10061" s="223">
        <v>10</v>
      </c>
      <c r="E10061" s="223" t="s">
        <v>172</v>
      </c>
      <c r="F10061" s="225" t="s">
        <v>205</v>
      </c>
      <c r="M10061" s="229">
        <v>623.20411105286507</v>
      </c>
    </row>
    <row r="10062" spans="1:13" x14ac:dyDescent="0.2">
      <c r="A10062" s="231" t="str">
        <f t="shared" si="293"/>
        <v>SA3.010Thinned100</v>
      </c>
      <c r="B10062" s="223" t="s">
        <v>36</v>
      </c>
      <c r="C10062" s="224">
        <v>3</v>
      </c>
      <c r="D10062" s="223">
        <v>10</v>
      </c>
      <c r="E10062" s="223" t="s">
        <v>172</v>
      </c>
      <c r="F10062" s="225" t="s">
        <v>206</v>
      </c>
      <c r="M10062" s="229">
        <v>623.20411105286507</v>
      </c>
    </row>
    <row r="10063" spans="1:13" x14ac:dyDescent="0.2">
      <c r="A10063" s="231" t="str">
        <f t="shared" si="293"/>
        <v>SA3.010Thinned105</v>
      </c>
      <c r="B10063" s="223" t="s">
        <v>36</v>
      </c>
      <c r="C10063" s="224">
        <v>3</v>
      </c>
      <c r="D10063" s="223">
        <v>10</v>
      </c>
      <c r="E10063" s="223" t="s">
        <v>172</v>
      </c>
      <c r="F10063" s="225" t="s">
        <v>207</v>
      </c>
      <c r="M10063" s="229">
        <v>623.20411105286507</v>
      </c>
    </row>
    <row r="10064" spans="1:13" x14ac:dyDescent="0.2">
      <c r="A10064" s="231" t="str">
        <f t="shared" si="293"/>
        <v>SA3.010Thinned110</v>
      </c>
      <c r="B10064" s="223" t="s">
        <v>36</v>
      </c>
      <c r="C10064" s="224">
        <v>3</v>
      </c>
      <c r="D10064" s="223">
        <v>10</v>
      </c>
      <c r="E10064" s="223" t="s">
        <v>172</v>
      </c>
      <c r="F10064" s="225" t="s">
        <v>208</v>
      </c>
      <c r="M10064" s="229">
        <v>623.20411105286507</v>
      </c>
    </row>
    <row r="10065" spans="1:13" x14ac:dyDescent="0.2">
      <c r="A10065" s="231" t="str">
        <f t="shared" si="293"/>
        <v>SA3.010Thinned115</v>
      </c>
      <c r="B10065" s="223" t="s">
        <v>36</v>
      </c>
      <c r="C10065" s="224">
        <v>3</v>
      </c>
      <c r="D10065" s="223">
        <v>10</v>
      </c>
      <c r="E10065" s="223" t="s">
        <v>172</v>
      </c>
      <c r="F10065" s="225" t="s">
        <v>209</v>
      </c>
      <c r="M10065" s="229">
        <v>623.20411105286507</v>
      </c>
    </row>
    <row r="10066" spans="1:13" x14ac:dyDescent="0.2">
      <c r="A10066" s="231" t="str">
        <f t="shared" si="293"/>
        <v>SA3.010Thinned120</v>
      </c>
      <c r="B10066" s="223" t="s">
        <v>36</v>
      </c>
      <c r="C10066" s="224">
        <v>3</v>
      </c>
      <c r="D10066" s="223">
        <v>10</v>
      </c>
      <c r="E10066" s="223" t="s">
        <v>172</v>
      </c>
      <c r="F10066" s="225" t="s">
        <v>210</v>
      </c>
      <c r="M10066" s="229">
        <v>623.20411105286507</v>
      </c>
    </row>
    <row r="10067" spans="1:13" x14ac:dyDescent="0.2">
      <c r="A10067" s="231" t="str">
        <f t="shared" si="293"/>
        <v>SA3.010Thinned125</v>
      </c>
      <c r="B10067" s="223" t="s">
        <v>36</v>
      </c>
      <c r="C10067" s="224">
        <v>3</v>
      </c>
      <c r="D10067" s="223">
        <v>10</v>
      </c>
      <c r="E10067" s="223" t="s">
        <v>172</v>
      </c>
      <c r="F10067" s="225" t="s">
        <v>211</v>
      </c>
      <c r="M10067" s="229">
        <v>623.20411105286507</v>
      </c>
    </row>
    <row r="10068" spans="1:13" x14ac:dyDescent="0.2">
      <c r="A10068" s="231" t="str">
        <f t="shared" si="293"/>
        <v>SA3.010Thinned130</v>
      </c>
      <c r="B10068" s="223" t="s">
        <v>36</v>
      </c>
      <c r="C10068" s="224">
        <v>3</v>
      </c>
      <c r="D10068" s="223">
        <v>10</v>
      </c>
      <c r="E10068" s="223" t="s">
        <v>172</v>
      </c>
      <c r="F10068" s="225" t="s">
        <v>212</v>
      </c>
      <c r="M10068" s="229">
        <v>623.20411105286507</v>
      </c>
    </row>
    <row r="10069" spans="1:13" x14ac:dyDescent="0.2">
      <c r="A10069" s="231" t="str">
        <f t="shared" si="293"/>
        <v>SA3.010Thinned135</v>
      </c>
      <c r="B10069" s="223" t="s">
        <v>36</v>
      </c>
      <c r="C10069" s="224">
        <v>3</v>
      </c>
      <c r="D10069" s="223">
        <v>10</v>
      </c>
      <c r="E10069" s="223" t="s">
        <v>172</v>
      </c>
      <c r="F10069" s="225" t="s">
        <v>213</v>
      </c>
      <c r="M10069" s="229">
        <v>623.20411105286507</v>
      </c>
    </row>
    <row r="10070" spans="1:13" x14ac:dyDescent="0.2">
      <c r="A10070" s="231" t="str">
        <f t="shared" si="293"/>
        <v>SA3.010Thinned140</v>
      </c>
      <c r="B10070" s="223" t="s">
        <v>36</v>
      </c>
      <c r="C10070" s="224">
        <v>3</v>
      </c>
      <c r="D10070" s="223">
        <v>10</v>
      </c>
      <c r="E10070" s="223" t="s">
        <v>172</v>
      </c>
      <c r="F10070" s="225" t="s">
        <v>214</v>
      </c>
      <c r="M10070" s="229">
        <v>623.20411105286507</v>
      </c>
    </row>
    <row r="10071" spans="1:13" x14ac:dyDescent="0.2">
      <c r="A10071" s="231" t="str">
        <f t="shared" si="293"/>
        <v>SA3.010Thinned145</v>
      </c>
      <c r="B10071" s="223" t="s">
        <v>36</v>
      </c>
      <c r="C10071" s="224">
        <v>3</v>
      </c>
      <c r="D10071" s="223">
        <v>10</v>
      </c>
      <c r="E10071" s="223" t="s">
        <v>172</v>
      </c>
      <c r="F10071" s="225" t="s">
        <v>215</v>
      </c>
      <c r="M10071" s="229">
        <v>623.20411105286507</v>
      </c>
    </row>
    <row r="10072" spans="1:13" x14ac:dyDescent="0.2">
      <c r="A10072" s="231" t="str">
        <f t="shared" si="293"/>
        <v>SA3.010Thinned150</v>
      </c>
      <c r="B10072" s="223" t="s">
        <v>36</v>
      </c>
      <c r="C10072" s="224">
        <v>3</v>
      </c>
      <c r="D10072" s="223">
        <v>10</v>
      </c>
      <c r="E10072" s="223" t="s">
        <v>172</v>
      </c>
      <c r="F10072" s="225" t="s">
        <v>216</v>
      </c>
      <c r="M10072" s="229">
        <v>623.20411105286507</v>
      </c>
    </row>
    <row r="10073" spans="1:13" x14ac:dyDescent="0.2">
      <c r="A10073" s="231" t="str">
        <f t="shared" si="293"/>
        <v>SA3.010Thinned155</v>
      </c>
      <c r="B10073" s="223" t="s">
        <v>36</v>
      </c>
      <c r="C10073" s="224">
        <v>3</v>
      </c>
      <c r="D10073" s="223">
        <v>10</v>
      </c>
      <c r="E10073" s="223" t="s">
        <v>172</v>
      </c>
      <c r="F10073" s="225" t="s">
        <v>217</v>
      </c>
      <c r="M10073" s="229">
        <v>623.20411105286507</v>
      </c>
    </row>
    <row r="10074" spans="1:13" x14ac:dyDescent="0.2">
      <c r="A10074" s="231" t="str">
        <f t="shared" si="293"/>
        <v>SA3.010Thinned160</v>
      </c>
      <c r="B10074" s="223" t="s">
        <v>36</v>
      </c>
      <c r="C10074" s="224">
        <v>3</v>
      </c>
      <c r="D10074" s="223">
        <v>10</v>
      </c>
      <c r="E10074" s="223" t="s">
        <v>172</v>
      </c>
      <c r="F10074" s="225" t="s">
        <v>218</v>
      </c>
      <c r="M10074" s="229">
        <v>623.20411105286507</v>
      </c>
    </row>
    <row r="10075" spans="1:13" x14ac:dyDescent="0.2">
      <c r="A10075" s="231" t="str">
        <f t="shared" si="293"/>
        <v>SA3.010Thinned165</v>
      </c>
      <c r="B10075" s="223" t="s">
        <v>36</v>
      </c>
      <c r="C10075" s="224">
        <v>3</v>
      </c>
      <c r="D10075" s="223">
        <v>10</v>
      </c>
      <c r="E10075" s="223" t="s">
        <v>172</v>
      </c>
      <c r="F10075" s="225" t="s">
        <v>219</v>
      </c>
      <c r="M10075" s="229">
        <v>623.20411105286507</v>
      </c>
    </row>
    <row r="10076" spans="1:13" x14ac:dyDescent="0.2">
      <c r="A10076" s="231" t="str">
        <f t="shared" si="293"/>
        <v>SA3.010Thinned170</v>
      </c>
      <c r="B10076" s="223" t="s">
        <v>36</v>
      </c>
      <c r="C10076" s="224">
        <v>3</v>
      </c>
      <c r="D10076" s="223">
        <v>10</v>
      </c>
      <c r="E10076" s="223" t="s">
        <v>172</v>
      </c>
      <c r="F10076" s="225" t="s">
        <v>220</v>
      </c>
      <c r="M10076" s="229">
        <v>623.20411105286507</v>
      </c>
    </row>
    <row r="10077" spans="1:13" x14ac:dyDescent="0.2">
      <c r="A10077" s="231" t="str">
        <f t="shared" si="293"/>
        <v>SA3.010Thinned175</v>
      </c>
      <c r="B10077" s="223" t="s">
        <v>36</v>
      </c>
      <c r="C10077" s="224">
        <v>3</v>
      </c>
      <c r="D10077" s="223">
        <v>10</v>
      </c>
      <c r="E10077" s="223" t="s">
        <v>172</v>
      </c>
      <c r="F10077" s="225" t="s">
        <v>221</v>
      </c>
      <c r="M10077" s="229">
        <v>623.20411105286507</v>
      </c>
    </row>
    <row r="10078" spans="1:13" x14ac:dyDescent="0.2">
      <c r="A10078" s="231" t="str">
        <f t="shared" si="293"/>
        <v>SA3.010Thinned180</v>
      </c>
      <c r="B10078" s="223" t="s">
        <v>36</v>
      </c>
      <c r="C10078" s="224">
        <v>3</v>
      </c>
      <c r="D10078" s="223">
        <v>10</v>
      </c>
      <c r="E10078" s="223" t="s">
        <v>172</v>
      </c>
      <c r="F10078" s="225" t="s">
        <v>222</v>
      </c>
      <c r="M10078" s="229">
        <v>623.20411105286507</v>
      </c>
    </row>
    <row r="10079" spans="1:13" x14ac:dyDescent="0.2">
      <c r="A10079" s="231" t="str">
        <f t="shared" si="293"/>
        <v>SA3.010Thinned185</v>
      </c>
      <c r="B10079" s="223" t="s">
        <v>36</v>
      </c>
      <c r="C10079" s="224">
        <v>3</v>
      </c>
      <c r="D10079" s="223">
        <v>10</v>
      </c>
      <c r="E10079" s="223" t="s">
        <v>172</v>
      </c>
      <c r="F10079" s="225" t="s">
        <v>223</v>
      </c>
      <c r="M10079" s="229">
        <v>623.20411105286507</v>
      </c>
    </row>
    <row r="10080" spans="1:13" x14ac:dyDescent="0.2">
      <c r="A10080" s="231" t="str">
        <f t="shared" si="293"/>
        <v>SA3.010Thinned190</v>
      </c>
      <c r="B10080" s="223" t="s">
        <v>36</v>
      </c>
      <c r="C10080" s="224">
        <v>3</v>
      </c>
      <c r="D10080" s="223">
        <v>10</v>
      </c>
      <c r="E10080" s="223" t="s">
        <v>172</v>
      </c>
      <c r="F10080" s="225" t="s">
        <v>224</v>
      </c>
      <c r="M10080" s="229">
        <v>623.20411105286507</v>
      </c>
    </row>
    <row r="10081" spans="1:14" x14ac:dyDescent="0.2">
      <c r="A10081" s="231" t="str">
        <f t="shared" si="293"/>
        <v>SA3.010Thinned195</v>
      </c>
      <c r="B10081" s="223" t="s">
        <v>36</v>
      </c>
      <c r="C10081" s="224">
        <v>3</v>
      </c>
      <c r="D10081" s="223">
        <v>10</v>
      </c>
      <c r="E10081" s="223" t="s">
        <v>172</v>
      </c>
      <c r="F10081" s="225" t="s">
        <v>225</v>
      </c>
      <c r="M10081" s="229">
        <v>623.20411105286507</v>
      </c>
    </row>
    <row r="10082" spans="1:14" x14ac:dyDescent="0.2">
      <c r="A10082" s="231" t="str">
        <f t="shared" si="293"/>
        <v>SA3.012NO_thin000</v>
      </c>
      <c r="B10082" s="223" t="s">
        <v>36</v>
      </c>
      <c r="C10082" s="224">
        <v>3</v>
      </c>
      <c r="D10082" s="223">
        <v>12</v>
      </c>
      <c r="E10082" s="223" t="s">
        <v>199</v>
      </c>
      <c r="F10082" s="225" t="s">
        <v>0</v>
      </c>
      <c r="G10082" s="226">
        <v>4.5</v>
      </c>
      <c r="H10082" s="226">
        <v>0.37</v>
      </c>
      <c r="I10082" s="226">
        <v>4.87</v>
      </c>
      <c r="J10082" s="237">
        <v>24.34</v>
      </c>
      <c r="K10082" s="237">
        <v>24.34</v>
      </c>
      <c r="L10082" s="228">
        <v>0</v>
      </c>
      <c r="M10082" s="229">
        <f t="shared" ref="M10082:M10121" si="294">K10082+L10082</f>
        <v>24.34</v>
      </c>
      <c r="N10082" s="230">
        <v>0</v>
      </c>
    </row>
    <row r="10083" spans="1:14" x14ac:dyDescent="0.2">
      <c r="A10083" s="231" t="str">
        <f t="shared" si="293"/>
        <v>SA3.012NO_thin005</v>
      </c>
      <c r="B10083" s="223" t="s">
        <v>36</v>
      </c>
      <c r="C10083" s="224">
        <v>3</v>
      </c>
      <c r="D10083" s="223">
        <v>12</v>
      </c>
      <c r="E10083" s="223" t="s">
        <v>199</v>
      </c>
      <c r="F10083" s="225" t="s">
        <v>1</v>
      </c>
      <c r="G10083" s="226">
        <v>16.84</v>
      </c>
      <c r="H10083" s="226">
        <v>1.05</v>
      </c>
      <c r="I10083" s="226">
        <v>17.89</v>
      </c>
      <c r="J10083" s="237">
        <v>89.46</v>
      </c>
      <c r="K10083" s="237">
        <v>113.8</v>
      </c>
      <c r="L10083" s="228">
        <v>0</v>
      </c>
      <c r="M10083" s="229">
        <f t="shared" si="294"/>
        <v>113.8</v>
      </c>
      <c r="N10083" s="230">
        <v>0</v>
      </c>
    </row>
    <row r="10084" spans="1:14" x14ac:dyDescent="0.2">
      <c r="A10084" s="231" t="str">
        <f t="shared" si="293"/>
        <v>SA3.012NO_thin010</v>
      </c>
      <c r="B10084" s="223" t="s">
        <v>36</v>
      </c>
      <c r="C10084" s="224">
        <v>3</v>
      </c>
      <c r="D10084" s="223">
        <v>12</v>
      </c>
      <c r="E10084" s="223" t="s">
        <v>199</v>
      </c>
      <c r="F10084" s="225" t="s">
        <v>2</v>
      </c>
      <c r="G10084" s="226">
        <v>36.85</v>
      </c>
      <c r="H10084" s="226">
        <v>1.6</v>
      </c>
      <c r="I10084" s="226">
        <v>38.46</v>
      </c>
      <c r="J10084" s="237">
        <v>192.28</v>
      </c>
      <c r="K10084" s="237">
        <v>306.08</v>
      </c>
      <c r="L10084" s="228">
        <v>0</v>
      </c>
      <c r="M10084" s="229">
        <f t="shared" si="294"/>
        <v>306.08</v>
      </c>
      <c r="N10084" s="230">
        <v>0</v>
      </c>
    </row>
    <row r="10085" spans="1:14" x14ac:dyDescent="0.2">
      <c r="A10085" s="231" t="str">
        <f t="shared" si="293"/>
        <v>SA3.012NO_thin015</v>
      </c>
      <c r="B10085" s="223" t="s">
        <v>36</v>
      </c>
      <c r="C10085" s="224">
        <v>3</v>
      </c>
      <c r="D10085" s="223">
        <v>12</v>
      </c>
      <c r="E10085" s="223" t="s">
        <v>199</v>
      </c>
      <c r="F10085" s="225" t="s">
        <v>3</v>
      </c>
      <c r="G10085" s="226">
        <v>26.72</v>
      </c>
      <c r="H10085" s="226">
        <v>0.52</v>
      </c>
      <c r="I10085" s="226">
        <v>27.24</v>
      </c>
      <c r="J10085" s="237">
        <v>136.19999999999999</v>
      </c>
      <c r="K10085" s="237">
        <v>442.29</v>
      </c>
      <c r="L10085" s="228">
        <v>0</v>
      </c>
      <c r="M10085" s="229">
        <f t="shared" si="294"/>
        <v>442.29</v>
      </c>
      <c r="N10085" s="230">
        <v>0</v>
      </c>
    </row>
    <row r="10086" spans="1:14" x14ac:dyDescent="0.2">
      <c r="A10086" s="231" t="str">
        <f t="shared" si="293"/>
        <v>SA3.012NO_thin020</v>
      </c>
      <c r="B10086" s="223" t="s">
        <v>36</v>
      </c>
      <c r="C10086" s="224">
        <v>3</v>
      </c>
      <c r="D10086" s="223">
        <v>12</v>
      </c>
      <c r="E10086" s="223" t="s">
        <v>199</v>
      </c>
      <c r="F10086" s="225" t="s">
        <v>4</v>
      </c>
      <c r="G10086" s="226">
        <v>19.43</v>
      </c>
      <c r="H10086" s="226">
        <v>14.45</v>
      </c>
      <c r="I10086" s="226">
        <v>33.880000000000003</v>
      </c>
      <c r="J10086" s="237">
        <v>169.38</v>
      </c>
      <c r="K10086" s="237">
        <v>611.66</v>
      </c>
      <c r="L10086" s="228">
        <v>0</v>
      </c>
      <c r="M10086" s="229">
        <f t="shared" si="294"/>
        <v>611.66</v>
      </c>
      <c r="N10086" s="230">
        <v>0</v>
      </c>
    </row>
    <row r="10087" spans="1:14" x14ac:dyDescent="0.2">
      <c r="A10087" s="231" t="str">
        <f t="shared" si="293"/>
        <v>SA3.012NO_thin025</v>
      </c>
      <c r="B10087" s="223" t="s">
        <v>36</v>
      </c>
      <c r="C10087" s="224">
        <v>3</v>
      </c>
      <c r="D10087" s="223">
        <v>12</v>
      </c>
      <c r="E10087" s="223" t="s">
        <v>199</v>
      </c>
      <c r="F10087" s="225" t="s">
        <v>5</v>
      </c>
      <c r="G10087" s="226">
        <v>16.760000000000002</v>
      </c>
      <c r="H10087" s="226">
        <v>10.42</v>
      </c>
      <c r="I10087" s="226">
        <v>27.18</v>
      </c>
      <c r="J10087" s="237">
        <v>135.9</v>
      </c>
      <c r="K10087" s="237">
        <v>747.56</v>
      </c>
      <c r="L10087" s="228">
        <v>0</v>
      </c>
      <c r="M10087" s="229">
        <f t="shared" si="294"/>
        <v>747.56</v>
      </c>
      <c r="N10087" s="230">
        <v>0</v>
      </c>
    </row>
    <row r="10088" spans="1:14" x14ac:dyDescent="0.2">
      <c r="A10088" s="231" t="str">
        <f t="shared" si="293"/>
        <v>SA3.012NO_thin030</v>
      </c>
      <c r="B10088" s="223" t="s">
        <v>36</v>
      </c>
      <c r="C10088" s="224">
        <v>3</v>
      </c>
      <c r="D10088" s="223">
        <v>12</v>
      </c>
      <c r="E10088" s="223" t="s">
        <v>199</v>
      </c>
      <c r="F10088" s="225" t="s">
        <v>6</v>
      </c>
      <c r="G10088" s="226">
        <v>16.739999999999998</v>
      </c>
      <c r="H10088" s="226">
        <v>2.91</v>
      </c>
      <c r="I10088" s="226">
        <v>19.649999999999999</v>
      </c>
      <c r="J10088" s="237">
        <v>98.25</v>
      </c>
      <c r="K10088" s="237">
        <v>845.81</v>
      </c>
      <c r="L10088" s="228">
        <v>0</v>
      </c>
      <c r="M10088" s="229">
        <f t="shared" si="294"/>
        <v>845.81</v>
      </c>
      <c r="N10088" s="230">
        <v>0</v>
      </c>
    </row>
    <row r="10089" spans="1:14" x14ac:dyDescent="0.2">
      <c r="A10089" s="231" t="str">
        <f t="shared" si="293"/>
        <v>SA3.012NO_thin035</v>
      </c>
      <c r="B10089" s="223" t="s">
        <v>36</v>
      </c>
      <c r="C10089" s="224">
        <v>3</v>
      </c>
      <c r="D10089" s="223">
        <v>12</v>
      </c>
      <c r="E10089" s="223" t="s">
        <v>199</v>
      </c>
      <c r="F10089" s="225" t="s">
        <v>7</v>
      </c>
      <c r="G10089" s="226">
        <v>15.21</v>
      </c>
      <c r="H10089" s="226">
        <v>0.41</v>
      </c>
      <c r="I10089" s="226">
        <v>15.62</v>
      </c>
      <c r="J10089" s="237">
        <v>78.12</v>
      </c>
      <c r="K10089" s="237">
        <v>923.93</v>
      </c>
      <c r="L10089" s="228">
        <v>0</v>
      </c>
      <c r="M10089" s="229">
        <f t="shared" si="294"/>
        <v>923.93</v>
      </c>
      <c r="N10089" s="230">
        <v>0</v>
      </c>
    </row>
    <row r="10090" spans="1:14" x14ac:dyDescent="0.2">
      <c r="A10090" s="231" t="str">
        <f t="shared" si="293"/>
        <v>SA3.012NO_thin040</v>
      </c>
      <c r="B10090" s="223" t="s">
        <v>36</v>
      </c>
      <c r="C10090" s="224">
        <v>3</v>
      </c>
      <c r="D10090" s="223">
        <v>12</v>
      </c>
      <c r="E10090" s="223" t="s">
        <v>199</v>
      </c>
      <c r="F10090" s="225" t="s">
        <v>8</v>
      </c>
      <c r="G10090" s="226">
        <v>13.28</v>
      </c>
      <c r="H10090" s="226">
        <v>-1.73</v>
      </c>
      <c r="I10090" s="226">
        <v>11.55</v>
      </c>
      <c r="J10090" s="237">
        <v>57.77</v>
      </c>
      <c r="K10090" s="237">
        <v>981.7</v>
      </c>
      <c r="L10090" s="228">
        <v>0</v>
      </c>
      <c r="M10090" s="229">
        <f t="shared" si="294"/>
        <v>981.7</v>
      </c>
      <c r="N10090" s="230">
        <v>0</v>
      </c>
    </row>
    <row r="10091" spans="1:14" x14ac:dyDescent="0.2">
      <c r="A10091" s="231" t="str">
        <f t="shared" si="293"/>
        <v>SA3.012NO_thin045</v>
      </c>
      <c r="B10091" s="223" t="s">
        <v>36</v>
      </c>
      <c r="C10091" s="224">
        <v>3</v>
      </c>
      <c r="D10091" s="223">
        <v>12</v>
      </c>
      <c r="E10091" s="223" t="s">
        <v>199</v>
      </c>
      <c r="F10091" s="225" t="s">
        <v>9</v>
      </c>
      <c r="G10091" s="226">
        <v>11.68</v>
      </c>
      <c r="H10091" s="226">
        <v>-2.27</v>
      </c>
      <c r="I10091" s="226">
        <v>9.41</v>
      </c>
      <c r="J10091" s="237">
        <v>47.07</v>
      </c>
      <c r="K10091" s="237">
        <v>1028.77</v>
      </c>
      <c r="L10091" s="228">
        <v>0</v>
      </c>
      <c r="M10091" s="229">
        <f t="shared" si="294"/>
        <v>1028.77</v>
      </c>
      <c r="N10091" s="230">
        <v>0</v>
      </c>
    </row>
    <row r="10092" spans="1:14" x14ac:dyDescent="0.2">
      <c r="A10092" s="231" t="str">
        <f t="shared" si="293"/>
        <v>SA3.012NO_thin050</v>
      </c>
      <c r="B10092" s="223" t="s">
        <v>36</v>
      </c>
      <c r="C10092" s="224">
        <v>3</v>
      </c>
      <c r="D10092" s="223">
        <v>12</v>
      </c>
      <c r="E10092" s="223" t="s">
        <v>199</v>
      </c>
      <c r="F10092" s="225" t="s">
        <v>10</v>
      </c>
      <c r="G10092" s="226">
        <v>10.28</v>
      </c>
      <c r="H10092" s="226">
        <v>-2.12</v>
      </c>
      <c r="I10092" s="226">
        <v>8.16</v>
      </c>
      <c r="J10092" s="237">
        <v>40.79</v>
      </c>
      <c r="K10092" s="237">
        <v>1069.55</v>
      </c>
      <c r="L10092" s="228">
        <v>0</v>
      </c>
      <c r="M10092" s="229">
        <f t="shared" si="294"/>
        <v>1069.55</v>
      </c>
      <c r="N10092" s="230">
        <v>0</v>
      </c>
    </row>
    <row r="10093" spans="1:14" x14ac:dyDescent="0.2">
      <c r="A10093" s="231" t="str">
        <f t="shared" si="293"/>
        <v>SA3.012NO_thin055</v>
      </c>
      <c r="B10093" s="223" t="s">
        <v>36</v>
      </c>
      <c r="C10093" s="224">
        <v>3</v>
      </c>
      <c r="D10093" s="223">
        <v>12</v>
      </c>
      <c r="E10093" s="223" t="s">
        <v>199</v>
      </c>
      <c r="F10093" s="225" t="s">
        <v>11</v>
      </c>
      <c r="G10093" s="226">
        <v>8.86</v>
      </c>
      <c r="H10093" s="226">
        <v>-1.99</v>
      </c>
      <c r="I10093" s="226">
        <v>6.87</v>
      </c>
      <c r="J10093" s="237">
        <v>34.36</v>
      </c>
      <c r="K10093" s="237">
        <v>1103.9100000000001</v>
      </c>
      <c r="L10093" s="228">
        <v>0</v>
      </c>
      <c r="M10093" s="229">
        <f t="shared" si="294"/>
        <v>1103.9100000000001</v>
      </c>
      <c r="N10093" s="230">
        <v>0</v>
      </c>
    </row>
    <row r="10094" spans="1:14" x14ac:dyDescent="0.2">
      <c r="A10094" s="231" t="str">
        <f t="shared" si="293"/>
        <v>SA3.012NO_thin060</v>
      </c>
      <c r="B10094" s="223" t="s">
        <v>36</v>
      </c>
      <c r="C10094" s="224">
        <v>3</v>
      </c>
      <c r="D10094" s="223">
        <v>12</v>
      </c>
      <c r="E10094" s="223" t="s">
        <v>199</v>
      </c>
      <c r="F10094" s="225" t="s">
        <v>12</v>
      </c>
      <c r="G10094" s="226">
        <v>7.56</v>
      </c>
      <c r="H10094" s="226">
        <v>-1.88</v>
      </c>
      <c r="I10094" s="226">
        <v>5.68</v>
      </c>
      <c r="J10094" s="237">
        <v>28.38</v>
      </c>
      <c r="K10094" s="237">
        <v>1132.29</v>
      </c>
      <c r="L10094" s="228">
        <v>0</v>
      </c>
      <c r="M10094" s="229">
        <f t="shared" si="294"/>
        <v>1132.29</v>
      </c>
      <c r="N10094" s="230">
        <v>0</v>
      </c>
    </row>
    <row r="10095" spans="1:14" x14ac:dyDescent="0.2">
      <c r="A10095" s="231" t="str">
        <f t="shared" si="293"/>
        <v>SA3.012NO_thin065</v>
      </c>
      <c r="B10095" s="223" t="s">
        <v>36</v>
      </c>
      <c r="C10095" s="224">
        <v>3</v>
      </c>
      <c r="D10095" s="223">
        <v>12</v>
      </c>
      <c r="E10095" s="223" t="s">
        <v>199</v>
      </c>
      <c r="F10095" s="225" t="s">
        <v>13</v>
      </c>
      <c r="G10095" s="226">
        <v>6.6</v>
      </c>
      <c r="H10095" s="226">
        <v>-1.85</v>
      </c>
      <c r="I10095" s="226">
        <v>4.75</v>
      </c>
      <c r="J10095" s="237">
        <v>23.73</v>
      </c>
      <c r="K10095" s="237">
        <v>1156.02</v>
      </c>
      <c r="L10095" s="228">
        <v>0</v>
      </c>
      <c r="M10095" s="229">
        <f t="shared" si="294"/>
        <v>1156.02</v>
      </c>
      <c r="N10095" s="230">
        <v>0</v>
      </c>
    </row>
    <row r="10096" spans="1:14" x14ac:dyDescent="0.2">
      <c r="A10096" s="231" t="str">
        <f t="shared" si="293"/>
        <v>SA3.012NO_thin070</v>
      </c>
      <c r="B10096" s="223" t="s">
        <v>36</v>
      </c>
      <c r="C10096" s="224">
        <v>3</v>
      </c>
      <c r="D10096" s="223">
        <v>12</v>
      </c>
      <c r="E10096" s="223" t="s">
        <v>199</v>
      </c>
      <c r="F10096" s="225" t="s">
        <v>200</v>
      </c>
      <c r="G10096" s="226">
        <v>5.82</v>
      </c>
      <c r="H10096" s="226">
        <v>-1.1299999999999999</v>
      </c>
      <c r="I10096" s="226">
        <v>4.6900000000000004</v>
      </c>
      <c r="J10096" s="237">
        <v>23.44</v>
      </c>
      <c r="K10096" s="237">
        <v>1179.46</v>
      </c>
      <c r="L10096" s="228">
        <v>0</v>
      </c>
      <c r="M10096" s="229">
        <f t="shared" si="294"/>
        <v>1179.46</v>
      </c>
      <c r="N10096" s="230">
        <v>0</v>
      </c>
    </row>
    <row r="10097" spans="1:14" x14ac:dyDescent="0.2">
      <c r="A10097" s="231" t="str">
        <f t="shared" si="293"/>
        <v>SA3.012NO_thin075</v>
      </c>
      <c r="B10097" s="223" t="s">
        <v>36</v>
      </c>
      <c r="C10097" s="224">
        <v>3</v>
      </c>
      <c r="D10097" s="223">
        <v>12</v>
      </c>
      <c r="E10097" s="223" t="s">
        <v>199</v>
      </c>
      <c r="F10097" s="225" t="s">
        <v>201</v>
      </c>
      <c r="G10097" s="226">
        <v>5.32</v>
      </c>
      <c r="H10097" s="226">
        <v>-1.1499999999999999</v>
      </c>
      <c r="I10097" s="226">
        <v>4.17</v>
      </c>
      <c r="J10097" s="237">
        <v>20.86</v>
      </c>
      <c r="K10097" s="237">
        <v>1200.32</v>
      </c>
      <c r="L10097" s="228">
        <v>0</v>
      </c>
      <c r="M10097" s="229">
        <f t="shared" si="294"/>
        <v>1200.32</v>
      </c>
      <c r="N10097" s="230">
        <v>0</v>
      </c>
    </row>
    <row r="10098" spans="1:14" x14ac:dyDescent="0.2">
      <c r="A10098" s="231" t="str">
        <f t="shared" si="293"/>
        <v>SA3.012NO_thin080</v>
      </c>
      <c r="B10098" s="223" t="s">
        <v>36</v>
      </c>
      <c r="C10098" s="224">
        <v>3</v>
      </c>
      <c r="D10098" s="223">
        <v>12</v>
      </c>
      <c r="E10098" s="223" t="s">
        <v>199</v>
      </c>
      <c r="F10098" s="225" t="s">
        <v>202</v>
      </c>
      <c r="G10098" s="226">
        <v>4.74</v>
      </c>
      <c r="H10098" s="226">
        <v>-0.76</v>
      </c>
      <c r="I10098" s="226">
        <v>3.99</v>
      </c>
      <c r="J10098" s="237">
        <v>19.93</v>
      </c>
      <c r="K10098" s="237">
        <v>1220.25</v>
      </c>
      <c r="L10098" s="228">
        <v>0</v>
      </c>
      <c r="M10098" s="229">
        <f t="shared" si="294"/>
        <v>1220.25</v>
      </c>
      <c r="N10098" s="230">
        <v>0</v>
      </c>
    </row>
    <row r="10099" spans="1:14" x14ac:dyDescent="0.2">
      <c r="A10099" s="231" t="str">
        <f t="shared" si="293"/>
        <v>SA3.012NO_thin085</v>
      </c>
      <c r="B10099" s="223" t="s">
        <v>36</v>
      </c>
      <c r="C10099" s="224">
        <v>3</v>
      </c>
      <c r="D10099" s="223">
        <v>12</v>
      </c>
      <c r="E10099" s="223" t="s">
        <v>199</v>
      </c>
      <c r="F10099" s="225" t="s">
        <v>203</v>
      </c>
      <c r="G10099" s="226">
        <v>4.18</v>
      </c>
      <c r="H10099" s="226">
        <v>-1.01</v>
      </c>
      <c r="I10099" s="226">
        <v>3.17</v>
      </c>
      <c r="J10099" s="237">
        <v>15.83</v>
      </c>
      <c r="K10099" s="237">
        <v>1236.07</v>
      </c>
      <c r="L10099" s="228">
        <v>0</v>
      </c>
      <c r="M10099" s="229">
        <f t="shared" si="294"/>
        <v>1236.07</v>
      </c>
      <c r="N10099" s="230">
        <v>0</v>
      </c>
    </row>
    <row r="10100" spans="1:14" x14ac:dyDescent="0.2">
      <c r="A10100" s="231" t="str">
        <f t="shared" si="293"/>
        <v>SA3.012NO_thin090</v>
      </c>
      <c r="B10100" s="223" t="s">
        <v>36</v>
      </c>
      <c r="C10100" s="224">
        <v>3</v>
      </c>
      <c r="D10100" s="223">
        <v>12</v>
      </c>
      <c r="E10100" s="223" t="s">
        <v>199</v>
      </c>
      <c r="F10100" s="225" t="s">
        <v>204</v>
      </c>
      <c r="G10100" s="226">
        <v>3.68</v>
      </c>
      <c r="H10100" s="226">
        <v>-0.85</v>
      </c>
      <c r="I10100" s="226">
        <v>2.83</v>
      </c>
      <c r="J10100" s="237">
        <v>14.17</v>
      </c>
      <c r="K10100" s="237">
        <v>1250.24</v>
      </c>
      <c r="L10100" s="228">
        <v>0</v>
      </c>
      <c r="M10100" s="229">
        <f t="shared" si="294"/>
        <v>1250.24</v>
      </c>
      <c r="N10100" s="230">
        <v>0</v>
      </c>
    </row>
    <row r="10101" spans="1:14" x14ac:dyDescent="0.2">
      <c r="A10101" s="231" t="str">
        <f t="shared" si="293"/>
        <v>SA3.012NO_thin095</v>
      </c>
      <c r="B10101" s="223" t="s">
        <v>36</v>
      </c>
      <c r="C10101" s="224">
        <v>3</v>
      </c>
      <c r="D10101" s="223">
        <v>12</v>
      </c>
      <c r="E10101" s="223" t="s">
        <v>199</v>
      </c>
      <c r="F10101" s="225" t="s">
        <v>205</v>
      </c>
      <c r="G10101" s="226">
        <v>3.28</v>
      </c>
      <c r="H10101" s="226">
        <v>-0.76</v>
      </c>
      <c r="I10101" s="226">
        <v>2.52</v>
      </c>
      <c r="J10101" s="237">
        <v>12.6</v>
      </c>
      <c r="K10101" s="237">
        <v>1262.8399999999999</v>
      </c>
      <c r="L10101" s="228">
        <v>0</v>
      </c>
      <c r="M10101" s="229">
        <f t="shared" si="294"/>
        <v>1262.8399999999999</v>
      </c>
      <c r="N10101" s="230">
        <v>0</v>
      </c>
    </row>
    <row r="10102" spans="1:14" x14ac:dyDescent="0.2">
      <c r="A10102" s="231" t="str">
        <f t="shared" si="293"/>
        <v>SA3.012NO_thin100</v>
      </c>
      <c r="B10102" s="223" t="s">
        <v>36</v>
      </c>
      <c r="C10102" s="224">
        <v>3</v>
      </c>
      <c r="D10102" s="223">
        <v>12</v>
      </c>
      <c r="E10102" s="223" t="s">
        <v>199</v>
      </c>
      <c r="F10102" s="225" t="s">
        <v>206</v>
      </c>
      <c r="G10102" s="226">
        <v>2.93</v>
      </c>
      <c r="H10102" s="226">
        <v>-0.63</v>
      </c>
      <c r="I10102" s="226">
        <v>2.2999999999999998</v>
      </c>
      <c r="J10102" s="237">
        <v>11.49</v>
      </c>
      <c r="K10102" s="237">
        <v>1274.33</v>
      </c>
      <c r="L10102" s="228">
        <v>0</v>
      </c>
      <c r="M10102" s="229">
        <f t="shared" si="294"/>
        <v>1274.33</v>
      </c>
      <c r="N10102" s="230">
        <v>0</v>
      </c>
    </row>
    <row r="10103" spans="1:14" x14ac:dyDescent="0.2">
      <c r="A10103" s="231" t="str">
        <f t="shared" si="293"/>
        <v>SA3.012NO_thin105</v>
      </c>
      <c r="B10103" s="223" t="s">
        <v>36</v>
      </c>
      <c r="C10103" s="224">
        <v>3</v>
      </c>
      <c r="D10103" s="223">
        <v>12</v>
      </c>
      <c r="E10103" s="223" t="s">
        <v>199</v>
      </c>
      <c r="F10103" s="225" t="s">
        <v>207</v>
      </c>
      <c r="G10103" s="226">
        <v>2.56</v>
      </c>
      <c r="H10103" s="226">
        <v>-0.51</v>
      </c>
      <c r="I10103" s="226">
        <v>2.0499999999999998</v>
      </c>
      <c r="J10103" s="237">
        <v>10.24</v>
      </c>
      <c r="K10103" s="237">
        <v>1284.57</v>
      </c>
      <c r="L10103" s="228">
        <v>0</v>
      </c>
      <c r="M10103" s="229">
        <f t="shared" si="294"/>
        <v>1284.57</v>
      </c>
      <c r="N10103" s="230">
        <v>0</v>
      </c>
    </row>
    <row r="10104" spans="1:14" x14ac:dyDescent="0.2">
      <c r="A10104" s="231" t="str">
        <f t="shared" si="293"/>
        <v>SA3.012NO_thin110</v>
      </c>
      <c r="B10104" s="223" t="s">
        <v>36</v>
      </c>
      <c r="C10104" s="224">
        <v>3</v>
      </c>
      <c r="D10104" s="223">
        <v>12</v>
      </c>
      <c r="E10104" s="223" t="s">
        <v>199</v>
      </c>
      <c r="F10104" s="225" t="s">
        <v>208</v>
      </c>
      <c r="G10104" s="226">
        <v>2.2799999999999998</v>
      </c>
      <c r="H10104" s="226">
        <v>-0.44</v>
      </c>
      <c r="I10104" s="226">
        <v>1.84</v>
      </c>
      <c r="J10104" s="237">
        <v>9.2100000000000009</v>
      </c>
      <c r="K10104" s="237">
        <v>1293.79</v>
      </c>
      <c r="L10104" s="228">
        <v>0</v>
      </c>
      <c r="M10104" s="229">
        <f t="shared" si="294"/>
        <v>1293.79</v>
      </c>
      <c r="N10104" s="230">
        <v>0</v>
      </c>
    </row>
    <row r="10105" spans="1:14" x14ac:dyDescent="0.2">
      <c r="A10105" s="231" t="str">
        <f t="shared" si="293"/>
        <v>SA3.012NO_thin115</v>
      </c>
      <c r="B10105" s="223" t="s">
        <v>36</v>
      </c>
      <c r="C10105" s="224">
        <v>3</v>
      </c>
      <c r="D10105" s="223">
        <v>12</v>
      </c>
      <c r="E10105" s="223" t="s">
        <v>199</v>
      </c>
      <c r="F10105" s="225" t="s">
        <v>209</v>
      </c>
      <c r="G10105" s="226">
        <v>2.0699999999999998</v>
      </c>
      <c r="H10105" s="226">
        <v>-0.42</v>
      </c>
      <c r="I10105" s="226">
        <v>1.65</v>
      </c>
      <c r="J10105" s="237">
        <v>8.26</v>
      </c>
      <c r="K10105" s="237">
        <v>1302.05</v>
      </c>
      <c r="L10105" s="228">
        <v>0</v>
      </c>
      <c r="M10105" s="229">
        <f t="shared" si="294"/>
        <v>1302.05</v>
      </c>
      <c r="N10105" s="230">
        <v>0</v>
      </c>
    </row>
    <row r="10106" spans="1:14" x14ac:dyDescent="0.2">
      <c r="A10106" s="231" t="str">
        <f t="shared" si="293"/>
        <v>SA3.012NO_thin120</v>
      </c>
      <c r="B10106" s="223" t="s">
        <v>36</v>
      </c>
      <c r="C10106" s="224">
        <v>3</v>
      </c>
      <c r="D10106" s="223">
        <v>12</v>
      </c>
      <c r="E10106" s="223" t="s">
        <v>199</v>
      </c>
      <c r="F10106" s="225" t="s">
        <v>210</v>
      </c>
      <c r="G10106" s="226">
        <v>1.87</v>
      </c>
      <c r="H10106" s="226">
        <v>-0.34</v>
      </c>
      <c r="I10106" s="226">
        <v>1.53</v>
      </c>
      <c r="J10106" s="237">
        <v>7.67</v>
      </c>
      <c r="K10106" s="237">
        <v>1309.72</v>
      </c>
      <c r="L10106" s="228">
        <v>0</v>
      </c>
      <c r="M10106" s="229">
        <f t="shared" si="294"/>
        <v>1309.72</v>
      </c>
      <c r="N10106" s="230">
        <v>0</v>
      </c>
    </row>
    <row r="10107" spans="1:14" x14ac:dyDescent="0.2">
      <c r="A10107" s="231" t="str">
        <f t="shared" si="293"/>
        <v>SA3.012NO_thin125</v>
      </c>
      <c r="B10107" s="223" t="s">
        <v>36</v>
      </c>
      <c r="C10107" s="224">
        <v>3</v>
      </c>
      <c r="D10107" s="223">
        <v>12</v>
      </c>
      <c r="E10107" s="223" t="s">
        <v>199</v>
      </c>
      <c r="F10107" s="225" t="s">
        <v>211</v>
      </c>
      <c r="G10107" s="226">
        <v>1.59</v>
      </c>
      <c r="H10107" s="226">
        <v>-0.41</v>
      </c>
      <c r="I10107" s="226">
        <v>1.18</v>
      </c>
      <c r="J10107" s="237">
        <v>5.9</v>
      </c>
      <c r="K10107" s="237">
        <v>1315.62</v>
      </c>
      <c r="L10107" s="228">
        <v>0</v>
      </c>
      <c r="M10107" s="229">
        <f t="shared" si="294"/>
        <v>1315.62</v>
      </c>
      <c r="N10107" s="230">
        <v>0</v>
      </c>
    </row>
    <row r="10108" spans="1:14" x14ac:dyDescent="0.2">
      <c r="A10108" s="231" t="str">
        <f t="shared" si="293"/>
        <v>SA3.012NO_thin130</v>
      </c>
      <c r="B10108" s="223" t="s">
        <v>36</v>
      </c>
      <c r="C10108" s="224">
        <v>3</v>
      </c>
      <c r="D10108" s="223">
        <v>12</v>
      </c>
      <c r="E10108" s="223" t="s">
        <v>199</v>
      </c>
      <c r="F10108" s="225" t="s">
        <v>212</v>
      </c>
      <c r="G10108" s="226">
        <v>1.42</v>
      </c>
      <c r="H10108" s="226">
        <v>-0.34</v>
      </c>
      <c r="I10108" s="226">
        <v>1.08</v>
      </c>
      <c r="J10108" s="237">
        <v>5.41</v>
      </c>
      <c r="K10108" s="237">
        <v>1321.03</v>
      </c>
      <c r="L10108" s="228">
        <v>0</v>
      </c>
      <c r="M10108" s="229">
        <f t="shared" si="294"/>
        <v>1321.03</v>
      </c>
      <c r="N10108" s="230">
        <v>0</v>
      </c>
    </row>
    <row r="10109" spans="1:14" x14ac:dyDescent="0.2">
      <c r="A10109" s="231" t="str">
        <f t="shared" si="293"/>
        <v>SA3.012NO_thin135</v>
      </c>
      <c r="B10109" s="223" t="s">
        <v>36</v>
      </c>
      <c r="C10109" s="224">
        <v>3</v>
      </c>
      <c r="D10109" s="223">
        <v>12</v>
      </c>
      <c r="E10109" s="223" t="s">
        <v>199</v>
      </c>
      <c r="F10109" s="225" t="s">
        <v>213</v>
      </c>
      <c r="G10109" s="226">
        <v>1.21</v>
      </c>
      <c r="H10109" s="226">
        <v>-0.31</v>
      </c>
      <c r="I10109" s="226">
        <v>0.9</v>
      </c>
      <c r="J10109" s="237">
        <v>4.4800000000000004</v>
      </c>
      <c r="K10109" s="237">
        <v>1325.51</v>
      </c>
      <c r="L10109" s="228">
        <v>0</v>
      </c>
      <c r="M10109" s="229">
        <f t="shared" si="294"/>
        <v>1325.51</v>
      </c>
      <c r="N10109" s="230">
        <v>0</v>
      </c>
    </row>
    <row r="10110" spans="1:14" x14ac:dyDescent="0.2">
      <c r="A10110" s="231" t="str">
        <f t="shared" si="293"/>
        <v>SA3.012NO_thin140</v>
      </c>
      <c r="B10110" s="223" t="s">
        <v>36</v>
      </c>
      <c r="C10110" s="224">
        <v>3</v>
      </c>
      <c r="D10110" s="223">
        <v>12</v>
      </c>
      <c r="E10110" s="223" t="s">
        <v>199</v>
      </c>
      <c r="F10110" s="225" t="s">
        <v>214</v>
      </c>
      <c r="G10110" s="226">
        <v>1.1000000000000001</v>
      </c>
      <c r="H10110" s="226">
        <v>-0.24</v>
      </c>
      <c r="I10110" s="226">
        <v>0.86</v>
      </c>
      <c r="J10110" s="237">
        <v>4.29</v>
      </c>
      <c r="K10110" s="237">
        <v>1329.8</v>
      </c>
      <c r="L10110" s="228">
        <v>0</v>
      </c>
      <c r="M10110" s="229">
        <f t="shared" si="294"/>
        <v>1329.8</v>
      </c>
      <c r="N10110" s="230">
        <v>0</v>
      </c>
    </row>
    <row r="10111" spans="1:14" x14ac:dyDescent="0.2">
      <c r="A10111" s="231" t="str">
        <f t="shared" si="293"/>
        <v>SA3.012NO_thin145</v>
      </c>
      <c r="B10111" s="223" t="s">
        <v>36</v>
      </c>
      <c r="C10111" s="224">
        <v>3</v>
      </c>
      <c r="D10111" s="223">
        <v>12</v>
      </c>
      <c r="E10111" s="223" t="s">
        <v>199</v>
      </c>
      <c r="F10111" s="225" t="s">
        <v>215</v>
      </c>
      <c r="G10111" s="226">
        <v>1.01</v>
      </c>
      <c r="H10111" s="226">
        <v>-0.22</v>
      </c>
      <c r="I10111" s="226">
        <v>0.79</v>
      </c>
      <c r="J10111" s="237">
        <v>3.94</v>
      </c>
      <c r="K10111" s="237">
        <v>1333.74</v>
      </c>
      <c r="L10111" s="228">
        <v>0</v>
      </c>
      <c r="M10111" s="229">
        <f t="shared" si="294"/>
        <v>1333.74</v>
      </c>
      <c r="N10111" s="230">
        <v>0</v>
      </c>
    </row>
    <row r="10112" spans="1:14" x14ac:dyDescent="0.2">
      <c r="A10112" s="231" t="str">
        <f t="shared" si="293"/>
        <v>SA3.012NO_thin150</v>
      </c>
      <c r="B10112" s="223" t="s">
        <v>36</v>
      </c>
      <c r="C10112" s="224">
        <v>3</v>
      </c>
      <c r="D10112" s="223">
        <v>12</v>
      </c>
      <c r="E10112" s="223" t="s">
        <v>199</v>
      </c>
      <c r="F10112" s="225" t="s">
        <v>216</v>
      </c>
      <c r="G10112" s="226">
        <v>0.89</v>
      </c>
      <c r="H10112" s="226">
        <v>-0.17</v>
      </c>
      <c r="I10112" s="226">
        <v>0.72</v>
      </c>
      <c r="J10112" s="237">
        <v>3.58</v>
      </c>
      <c r="K10112" s="237">
        <v>1337.32</v>
      </c>
      <c r="L10112" s="228">
        <v>0</v>
      </c>
      <c r="M10112" s="229">
        <f t="shared" si="294"/>
        <v>1337.32</v>
      </c>
      <c r="N10112" s="230">
        <v>0</v>
      </c>
    </row>
    <row r="10113" spans="1:14" x14ac:dyDescent="0.2">
      <c r="A10113" s="231" t="str">
        <f t="shared" si="293"/>
        <v>SA3.012NO_thin155</v>
      </c>
      <c r="B10113" s="223" t="s">
        <v>36</v>
      </c>
      <c r="C10113" s="224">
        <v>3</v>
      </c>
      <c r="D10113" s="223">
        <v>12</v>
      </c>
      <c r="E10113" s="223" t="s">
        <v>199</v>
      </c>
      <c r="F10113" s="225" t="s">
        <v>217</v>
      </c>
      <c r="G10113" s="226">
        <v>0.73</v>
      </c>
      <c r="H10113" s="226">
        <v>-0.18</v>
      </c>
      <c r="I10113" s="226">
        <v>0.56000000000000005</v>
      </c>
      <c r="J10113" s="237">
        <v>2.79</v>
      </c>
      <c r="K10113" s="237">
        <v>1340.11</v>
      </c>
      <c r="L10113" s="228">
        <v>0</v>
      </c>
      <c r="M10113" s="229">
        <f t="shared" si="294"/>
        <v>1340.11</v>
      </c>
      <c r="N10113" s="230">
        <v>0</v>
      </c>
    </row>
    <row r="10114" spans="1:14" x14ac:dyDescent="0.2">
      <c r="A10114" s="231" t="str">
        <f t="shared" ref="A10114:A10177" si="295">CONCATENATE(LEFT(B10114,2),TEXT(C10114,"0.0"),TEXT(D10114,"00"),E10114,TEXT(LEFT(F10114,3),"000"))</f>
        <v>SA3.012NO_thin160</v>
      </c>
      <c r="B10114" s="223" t="s">
        <v>36</v>
      </c>
      <c r="C10114" s="224">
        <v>3</v>
      </c>
      <c r="D10114" s="223">
        <v>12</v>
      </c>
      <c r="E10114" s="223" t="s">
        <v>199</v>
      </c>
      <c r="F10114" s="225" t="s">
        <v>218</v>
      </c>
      <c r="G10114" s="226">
        <v>0.69</v>
      </c>
      <c r="H10114" s="226">
        <v>-0.13</v>
      </c>
      <c r="I10114" s="226">
        <v>0.56999999999999995</v>
      </c>
      <c r="J10114" s="237">
        <v>2.83</v>
      </c>
      <c r="K10114" s="237">
        <v>1342.94</v>
      </c>
      <c r="L10114" s="228">
        <v>0</v>
      </c>
      <c r="M10114" s="229">
        <f t="shared" si="294"/>
        <v>1342.94</v>
      </c>
      <c r="N10114" s="230">
        <v>0</v>
      </c>
    </row>
    <row r="10115" spans="1:14" x14ac:dyDescent="0.2">
      <c r="A10115" s="231" t="str">
        <f t="shared" si="295"/>
        <v>SA3.012NO_thin165</v>
      </c>
      <c r="B10115" s="223" t="s">
        <v>36</v>
      </c>
      <c r="C10115" s="224">
        <v>3</v>
      </c>
      <c r="D10115" s="223">
        <v>12</v>
      </c>
      <c r="E10115" s="223" t="s">
        <v>199</v>
      </c>
      <c r="F10115" s="225" t="s">
        <v>219</v>
      </c>
      <c r="G10115" s="226">
        <v>0.57999999999999996</v>
      </c>
      <c r="H10115" s="226">
        <v>-0.11</v>
      </c>
      <c r="I10115" s="226">
        <v>0.47</v>
      </c>
      <c r="J10115" s="237">
        <v>2.33</v>
      </c>
      <c r="K10115" s="237">
        <v>1345.27</v>
      </c>
      <c r="L10115" s="228">
        <v>0</v>
      </c>
      <c r="M10115" s="229">
        <f t="shared" si="294"/>
        <v>1345.27</v>
      </c>
      <c r="N10115" s="230">
        <v>0</v>
      </c>
    </row>
    <row r="10116" spans="1:14" x14ac:dyDescent="0.2">
      <c r="A10116" s="231" t="str">
        <f t="shared" si="295"/>
        <v>SA3.012NO_thin170</v>
      </c>
      <c r="B10116" s="223" t="s">
        <v>36</v>
      </c>
      <c r="C10116" s="224">
        <v>3</v>
      </c>
      <c r="D10116" s="223">
        <v>12</v>
      </c>
      <c r="E10116" s="223" t="s">
        <v>199</v>
      </c>
      <c r="F10116" s="225" t="s">
        <v>220</v>
      </c>
      <c r="G10116" s="226">
        <v>0.5</v>
      </c>
      <c r="H10116" s="226">
        <v>-0.1</v>
      </c>
      <c r="I10116" s="226">
        <v>0.39</v>
      </c>
      <c r="J10116" s="237">
        <v>1.97</v>
      </c>
      <c r="K10116" s="237">
        <v>1347.24</v>
      </c>
      <c r="L10116" s="228">
        <v>0</v>
      </c>
      <c r="M10116" s="229">
        <f t="shared" si="294"/>
        <v>1347.24</v>
      </c>
      <c r="N10116" s="230">
        <v>0</v>
      </c>
    </row>
    <row r="10117" spans="1:14" x14ac:dyDescent="0.2">
      <c r="A10117" s="231" t="str">
        <f t="shared" si="295"/>
        <v>SA3.012NO_thin175</v>
      </c>
      <c r="B10117" s="223" t="s">
        <v>36</v>
      </c>
      <c r="C10117" s="224">
        <v>3</v>
      </c>
      <c r="D10117" s="223">
        <v>12</v>
      </c>
      <c r="E10117" s="223" t="s">
        <v>199</v>
      </c>
      <c r="F10117" s="225" t="s">
        <v>221</v>
      </c>
      <c r="G10117" s="226">
        <v>0.45</v>
      </c>
      <c r="H10117" s="226">
        <v>-0.11</v>
      </c>
      <c r="I10117" s="226">
        <v>0.34</v>
      </c>
      <c r="J10117" s="237">
        <v>1.72</v>
      </c>
      <c r="K10117" s="237">
        <v>1348.97</v>
      </c>
      <c r="L10117" s="228">
        <v>0</v>
      </c>
      <c r="M10117" s="229">
        <f t="shared" si="294"/>
        <v>1348.97</v>
      </c>
      <c r="N10117" s="230">
        <v>0</v>
      </c>
    </row>
    <row r="10118" spans="1:14" x14ac:dyDescent="0.2">
      <c r="A10118" s="231" t="str">
        <f t="shared" si="295"/>
        <v>SA3.012NO_thin180</v>
      </c>
      <c r="B10118" s="223" t="s">
        <v>36</v>
      </c>
      <c r="C10118" s="224">
        <v>3</v>
      </c>
      <c r="D10118" s="223">
        <v>12</v>
      </c>
      <c r="E10118" s="223" t="s">
        <v>199</v>
      </c>
      <c r="F10118" s="225" t="s">
        <v>222</v>
      </c>
      <c r="G10118" s="226">
        <v>0.42</v>
      </c>
      <c r="H10118" s="226">
        <v>-0.08</v>
      </c>
      <c r="I10118" s="226">
        <v>0.35</v>
      </c>
      <c r="J10118" s="237">
        <v>1.73</v>
      </c>
      <c r="K10118" s="237">
        <v>1350.7</v>
      </c>
      <c r="L10118" s="228">
        <v>0</v>
      </c>
      <c r="M10118" s="229">
        <f t="shared" si="294"/>
        <v>1350.7</v>
      </c>
      <c r="N10118" s="230">
        <v>0</v>
      </c>
    </row>
    <row r="10119" spans="1:14" x14ac:dyDescent="0.2">
      <c r="A10119" s="231" t="str">
        <f t="shared" si="295"/>
        <v>SA3.012NO_thin185</v>
      </c>
      <c r="B10119" s="223" t="s">
        <v>36</v>
      </c>
      <c r="C10119" s="224">
        <v>3</v>
      </c>
      <c r="D10119" s="223">
        <v>12</v>
      </c>
      <c r="E10119" s="223" t="s">
        <v>199</v>
      </c>
      <c r="F10119" s="225" t="s">
        <v>223</v>
      </c>
      <c r="G10119" s="226">
        <v>0.37</v>
      </c>
      <c r="H10119" s="226">
        <v>-7.0000000000000007E-2</v>
      </c>
      <c r="I10119" s="226">
        <v>0.3</v>
      </c>
      <c r="J10119" s="237">
        <v>1.52</v>
      </c>
      <c r="K10119" s="237">
        <v>1352.22</v>
      </c>
      <c r="L10119" s="228">
        <v>0</v>
      </c>
      <c r="M10119" s="229">
        <f t="shared" si="294"/>
        <v>1352.22</v>
      </c>
      <c r="N10119" s="230">
        <v>0</v>
      </c>
    </row>
    <row r="10120" spans="1:14" x14ac:dyDescent="0.2">
      <c r="A10120" s="231" t="str">
        <f t="shared" si="295"/>
        <v>SA3.012NO_thin190</v>
      </c>
      <c r="B10120" s="223" t="s">
        <v>36</v>
      </c>
      <c r="C10120" s="224">
        <v>3</v>
      </c>
      <c r="D10120" s="223">
        <v>12</v>
      </c>
      <c r="E10120" s="223" t="s">
        <v>199</v>
      </c>
      <c r="F10120" s="225" t="s">
        <v>224</v>
      </c>
      <c r="G10120" s="226">
        <v>0.34</v>
      </c>
      <c r="H10120" s="226">
        <v>-0.06</v>
      </c>
      <c r="I10120" s="226">
        <v>0.28000000000000003</v>
      </c>
      <c r="J10120" s="237">
        <v>1.39</v>
      </c>
      <c r="K10120" s="237">
        <v>1353.61</v>
      </c>
      <c r="L10120" s="228">
        <v>0</v>
      </c>
      <c r="M10120" s="229">
        <f t="shared" si="294"/>
        <v>1353.61</v>
      </c>
      <c r="N10120" s="230">
        <v>0</v>
      </c>
    </row>
    <row r="10121" spans="1:14" x14ac:dyDescent="0.2">
      <c r="A10121" s="231" t="str">
        <f t="shared" si="295"/>
        <v>SA3.012NO_thin195</v>
      </c>
      <c r="B10121" s="223" t="s">
        <v>36</v>
      </c>
      <c r="C10121" s="224">
        <v>3</v>
      </c>
      <c r="D10121" s="223">
        <v>12</v>
      </c>
      <c r="E10121" s="223" t="s">
        <v>199</v>
      </c>
      <c r="F10121" s="225" t="s">
        <v>225</v>
      </c>
      <c r="G10121" s="226">
        <v>0.25</v>
      </c>
      <c r="H10121" s="226">
        <v>-0.05</v>
      </c>
      <c r="I10121" s="226">
        <v>0.2</v>
      </c>
      <c r="J10121" s="237">
        <v>1</v>
      </c>
      <c r="K10121" s="237">
        <v>1354.61</v>
      </c>
      <c r="L10121" s="228">
        <v>0</v>
      </c>
      <c r="M10121" s="229">
        <f t="shared" si="294"/>
        <v>1354.61</v>
      </c>
      <c r="N10121" s="230">
        <v>0</v>
      </c>
    </row>
    <row r="10122" spans="1:14" x14ac:dyDescent="0.2">
      <c r="A10122" s="231" t="str">
        <f t="shared" si="295"/>
        <v>SA3.012Thinned000</v>
      </c>
      <c r="B10122" s="223" t="s">
        <v>36</v>
      </c>
      <c r="C10122" s="224">
        <v>3</v>
      </c>
      <c r="D10122" s="223">
        <v>12</v>
      </c>
      <c r="E10122" s="223" t="s">
        <v>172</v>
      </c>
      <c r="F10122" s="225" t="s">
        <v>0</v>
      </c>
      <c r="M10122" s="229">
        <v>24.34</v>
      </c>
    </row>
    <row r="10123" spans="1:14" x14ac:dyDescent="0.2">
      <c r="A10123" s="231" t="str">
        <f t="shared" si="295"/>
        <v>SA3.012Thinned005</v>
      </c>
      <c r="B10123" s="223" t="s">
        <v>36</v>
      </c>
      <c r="C10123" s="224">
        <v>3</v>
      </c>
      <c r="D10123" s="223">
        <v>12</v>
      </c>
      <c r="E10123" s="223" t="s">
        <v>172</v>
      </c>
      <c r="F10123" s="225" t="s">
        <v>1</v>
      </c>
      <c r="M10123" s="229">
        <v>109.79749523047572</v>
      </c>
    </row>
    <row r="10124" spans="1:14" x14ac:dyDescent="0.2">
      <c r="A10124" s="231" t="str">
        <f t="shared" si="295"/>
        <v>SA3.012Thinned010</v>
      </c>
      <c r="B10124" s="223" t="s">
        <v>36</v>
      </c>
      <c r="C10124" s="224">
        <v>3</v>
      </c>
      <c r="D10124" s="223">
        <v>12</v>
      </c>
      <c r="E10124" s="223" t="s">
        <v>172</v>
      </c>
      <c r="F10124" s="225" t="s">
        <v>2</v>
      </c>
      <c r="M10124" s="229">
        <v>233.0890131417479</v>
      </c>
    </row>
    <row r="10125" spans="1:14" x14ac:dyDescent="0.2">
      <c r="A10125" s="231" t="str">
        <f t="shared" si="295"/>
        <v>SA3.012Thinned015</v>
      </c>
      <c r="B10125" s="223" t="s">
        <v>36</v>
      </c>
      <c r="C10125" s="224">
        <v>3</v>
      </c>
      <c r="D10125" s="223">
        <v>12</v>
      </c>
      <c r="E10125" s="223" t="s">
        <v>172</v>
      </c>
      <c r="F10125" s="225" t="s">
        <v>3</v>
      </c>
      <c r="M10125" s="229">
        <v>308.65004101304106</v>
      </c>
    </row>
    <row r="10126" spans="1:14" x14ac:dyDescent="0.2">
      <c r="A10126" s="231" t="str">
        <f t="shared" si="295"/>
        <v>SA3.012Thinned020</v>
      </c>
      <c r="B10126" s="223" t="s">
        <v>36</v>
      </c>
      <c r="C10126" s="224">
        <v>3</v>
      </c>
      <c r="D10126" s="223">
        <v>12</v>
      </c>
      <c r="E10126" s="223" t="s">
        <v>172</v>
      </c>
      <c r="F10126" s="225" t="s">
        <v>4</v>
      </c>
      <c r="M10126" s="229">
        <v>407.44930551283369</v>
      </c>
    </row>
    <row r="10127" spans="1:14" x14ac:dyDescent="0.2">
      <c r="A10127" s="231" t="str">
        <f t="shared" si="295"/>
        <v>SA3.012Thinned025</v>
      </c>
      <c r="B10127" s="223" t="s">
        <v>36</v>
      </c>
      <c r="C10127" s="224">
        <v>3</v>
      </c>
      <c r="D10127" s="223">
        <v>12</v>
      </c>
      <c r="E10127" s="223" t="s">
        <v>172</v>
      </c>
      <c r="F10127" s="225" t="s">
        <v>5</v>
      </c>
      <c r="M10127" s="229">
        <v>493.64969186363987</v>
      </c>
    </row>
    <row r="10128" spans="1:14" x14ac:dyDescent="0.2">
      <c r="A10128" s="231" t="str">
        <f t="shared" si="295"/>
        <v>SA3.012Thinned030</v>
      </c>
      <c r="B10128" s="223" t="s">
        <v>36</v>
      </c>
      <c r="C10128" s="224">
        <v>3</v>
      </c>
      <c r="D10128" s="223">
        <v>12</v>
      </c>
      <c r="E10128" s="223" t="s">
        <v>172</v>
      </c>
      <c r="F10128" s="225" t="s">
        <v>6</v>
      </c>
      <c r="M10128" s="229">
        <v>567.72427092507826</v>
      </c>
    </row>
    <row r="10129" spans="1:13" x14ac:dyDescent="0.2">
      <c r="A10129" s="231" t="str">
        <f t="shared" si="295"/>
        <v>SA3.012Thinned035</v>
      </c>
      <c r="B10129" s="223" t="s">
        <v>36</v>
      </c>
      <c r="C10129" s="224">
        <v>3</v>
      </c>
      <c r="D10129" s="223">
        <v>12</v>
      </c>
      <c r="E10129" s="223" t="s">
        <v>172</v>
      </c>
      <c r="F10129" s="225" t="s">
        <v>7</v>
      </c>
      <c r="M10129" s="229">
        <v>622.88767725997229</v>
      </c>
    </row>
    <row r="10130" spans="1:13" x14ac:dyDescent="0.2">
      <c r="A10130" s="231" t="str">
        <f t="shared" si="295"/>
        <v>SA3.012Thinned040</v>
      </c>
      <c r="B10130" s="223" t="s">
        <v>36</v>
      </c>
      <c r="C10130" s="224">
        <v>3</v>
      </c>
      <c r="D10130" s="223">
        <v>12</v>
      </c>
      <c r="E10130" s="223" t="s">
        <v>172</v>
      </c>
      <c r="F10130" s="225" t="s">
        <v>8</v>
      </c>
      <c r="M10130" s="229">
        <v>649.36181513958252</v>
      </c>
    </row>
    <row r="10131" spans="1:13" x14ac:dyDescent="0.2">
      <c r="A10131" s="231" t="str">
        <f t="shared" si="295"/>
        <v>SA3.012Thinned045</v>
      </c>
      <c r="B10131" s="223" t="s">
        <v>36</v>
      </c>
      <c r="C10131" s="224">
        <v>3</v>
      </c>
      <c r="D10131" s="223">
        <v>12</v>
      </c>
      <c r="E10131" s="223" t="s">
        <v>172</v>
      </c>
      <c r="F10131" s="225" t="s">
        <v>9</v>
      </c>
      <c r="M10131" s="229">
        <v>676.52377387000445</v>
      </c>
    </row>
    <row r="10132" spans="1:13" x14ac:dyDescent="0.2">
      <c r="A10132" s="231" t="str">
        <f t="shared" si="295"/>
        <v>SA3.012Thinned050</v>
      </c>
      <c r="B10132" s="223" t="s">
        <v>36</v>
      </c>
      <c r="C10132" s="224">
        <v>3</v>
      </c>
      <c r="D10132" s="223">
        <v>12</v>
      </c>
      <c r="E10132" s="223" t="s">
        <v>172</v>
      </c>
      <c r="F10132" s="225" t="s">
        <v>10</v>
      </c>
      <c r="M10132" s="229">
        <v>688.68999603017073</v>
      </c>
    </row>
    <row r="10133" spans="1:13" x14ac:dyDescent="0.2">
      <c r="A10133" s="231" t="str">
        <f t="shared" si="295"/>
        <v>SA3.012Thinned055</v>
      </c>
      <c r="B10133" s="223" t="s">
        <v>36</v>
      </c>
      <c r="C10133" s="224">
        <v>3</v>
      </c>
      <c r="D10133" s="223">
        <v>12</v>
      </c>
      <c r="E10133" s="223" t="s">
        <v>172</v>
      </c>
      <c r="F10133" s="225" t="s">
        <v>11</v>
      </c>
      <c r="M10133" s="229">
        <v>703.19230059084202</v>
      </c>
    </row>
    <row r="10134" spans="1:13" x14ac:dyDescent="0.2">
      <c r="A10134" s="231" t="str">
        <f t="shared" si="295"/>
        <v>SA3.012Thinned060</v>
      </c>
      <c r="B10134" s="223" t="s">
        <v>36</v>
      </c>
      <c r="C10134" s="224">
        <v>3</v>
      </c>
      <c r="D10134" s="223">
        <v>12</v>
      </c>
      <c r="E10134" s="223" t="s">
        <v>172</v>
      </c>
      <c r="F10134" s="225" t="s">
        <v>12</v>
      </c>
      <c r="M10134" s="229">
        <v>713.61066895637373</v>
      </c>
    </row>
    <row r="10135" spans="1:13" x14ac:dyDescent="0.2">
      <c r="A10135" s="231" t="str">
        <f t="shared" si="295"/>
        <v>SA3.012Thinned065</v>
      </c>
      <c r="B10135" s="223" t="s">
        <v>36</v>
      </c>
      <c r="C10135" s="224">
        <v>3</v>
      </c>
      <c r="D10135" s="223">
        <v>12</v>
      </c>
      <c r="E10135" s="223" t="s">
        <v>172</v>
      </c>
      <c r="F10135" s="225" t="s">
        <v>13</v>
      </c>
      <c r="M10135" s="229">
        <v>715.25794890923021</v>
      </c>
    </row>
    <row r="10136" spans="1:13" x14ac:dyDescent="0.2">
      <c r="A10136" s="231" t="str">
        <f t="shared" si="295"/>
        <v>SA3.012Thinned070</v>
      </c>
      <c r="B10136" s="223" t="s">
        <v>36</v>
      </c>
      <c r="C10136" s="224">
        <v>3</v>
      </c>
      <c r="D10136" s="223">
        <v>12</v>
      </c>
      <c r="E10136" s="223" t="s">
        <v>172</v>
      </c>
      <c r="F10136" s="225" t="s">
        <v>200</v>
      </c>
      <c r="M10136" s="229">
        <v>717.87265607474819</v>
      </c>
    </row>
    <row r="10137" spans="1:13" x14ac:dyDescent="0.2">
      <c r="A10137" s="231" t="str">
        <f t="shared" si="295"/>
        <v>SA3.012Thinned075</v>
      </c>
      <c r="B10137" s="223" t="s">
        <v>36</v>
      </c>
      <c r="C10137" s="224">
        <v>3</v>
      </c>
      <c r="D10137" s="223">
        <v>12</v>
      </c>
      <c r="E10137" s="223" t="s">
        <v>172</v>
      </c>
      <c r="F10137" s="225" t="s">
        <v>201</v>
      </c>
      <c r="M10137" s="229">
        <v>717.87265607474819</v>
      </c>
    </row>
    <row r="10138" spans="1:13" x14ac:dyDescent="0.2">
      <c r="A10138" s="231" t="str">
        <f t="shared" si="295"/>
        <v>SA3.012Thinned080</v>
      </c>
      <c r="B10138" s="223" t="s">
        <v>36</v>
      </c>
      <c r="C10138" s="224">
        <v>3</v>
      </c>
      <c r="D10138" s="223">
        <v>12</v>
      </c>
      <c r="E10138" s="223" t="s">
        <v>172</v>
      </c>
      <c r="F10138" s="225" t="s">
        <v>202</v>
      </c>
      <c r="M10138" s="229">
        <v>717.87265607474819</v>
      </c>
    </row>
    <row r="10139" spans="1:13" x14ac:dyDescent="0.2">
      <c r="A10139" s="231" t="str">
        <f t="shared" si="295"/>
        <v>SA3.012Thinned085</v>
      </c>
      <c r="B10139" s="223" t="s">
        <v>36</v>
      </c>
      <c r="C10139" s="224">
        <v>3</v>
      </c>
      <c r="D10139" s="223">
        <v>12</v>
      </c>
      <c r="E10139" s="223" t="s">
        <v>172</v>
      </c>
      <c r="F10139" s="225" t="s">
        <v>203</v>
      </c>
      <c r="M10139" s="229">
        <v>717.87265607474819</v>
      </c>
    </row>
    <row r="10140" spans="1:13" x14ac:dyDescent="0.2">
      <c r="A10140" s="231" t="str">
        <f t="shared" si="295"/>
        <v>SA3.012Thinned090</v>
      </c>
      <c r="B10140" s="223" t="s">
        <v>36</v>
      </c>
      <c r="C10140" s="224">
        <v>3</v>
      </c>
      <c r="D10140" s="223">
        <v>12</v>
      </c>
      <c r="E10140" s="223" t="s">
        <v>172</v>
      </c>
      <c r="F10140" s="225" t="s">
        <v>204</v>
      </c>
      <c r="M10140" s="229">
        <v>717.87265607474819</v>
      </c>
    </row>
    <row r="10141" spans="1:13" x14ac:dyDescent="0.2">
      <c r="A10141" s="231" t="str">
        <f t="shared" si="295"/>
        <v>SA3.012Thinned095</v>
      </c>
      <c r="B10141" s="223" t="s">
        <v>36</v>
      </c>
      <c r="C10141" s="224">
        <v>3</v>
      </c>
      <c r="D10141" s="223">
        <v>12</v>
      </c>
      <c r="E10141" s="223" t="s">
        <v>172</v>
      </c>
      <c r="F10141" s="225" t="s">
        <v>205</v>
      </c>
      <c r="M10141" s="229">
        <v>717.87265607474819</v>
      </c>
    </row>
    <row r="10142" spans="1:13" x14ac:dyDescent="0.2">
      <c r="A10142" s="231" t="str">
        <f t="shared" si="295"/>
        <v>SA3.012Thinned100</v>
      </c>
      <c r="B10142" s="223" t="s">
        <v>36</v>
      </c>
      <c r="C10142" s="224">
        <v>3</v>
      </c>
      <c r="D10142" s="223">
        <v>12</v>
      </c>
      <c r="E10142" s="223" t="s">
        <v>172</v>
      </c>
      <c r="F10142" s="225" t="s">
        <v>206</v>
      </c>
      <c r="M10142" s="229">
        <v>717.87265607474819</v>
      </c>
    </row>
    <row r="10143" spans="1:13" x14ac:dyDescent="0.2">
      <c r="A10143" s="231" t="str">
        <f t="shared" si="295"/>
        <v>SA3.012Thinned105</v>
      </c>
      <c r="B10143" s="223" t="s">
        <v>36</v>
      </c>
      <c r="C10143" s="224">
        <v>3</v>
      </c>
      <c r="D10143" s="223">
        <v>12</v>
      </c>
      <c r="E10143" s="223" t="s">
        <v>172</v>
      </c>
      <c r="F10143" s="225" t="s">
        <v>207</v>
      </c>
      <c r="M10143" s="229">
        <v>717.87265607474819</v>
      </c>
    </row>
    <row r="10144" spans="1:13" x14ac:dyDescent="0.2">
      <c r="A10144" s="231" t="str">
        <f t="shared" si="295"/>
        <v>SA3.012Thinned110</v>
      </c>
      <c r="B10144" s="223" t="s">
        <v>36</v>
      </c>
      <c r="C10144" s="224">
        <v>3</v>
      </c>
      <c r="D10144" s="223">
        <v>12</v>
      </c>
      <c r="E10144" s="223" t="s">
        <v>172</v>
      </c>
      <c r="F10144" s="225" t="s">
        <v>208</v>
      </c>
      <c r="M10144" s="229">
        <v>717.87265607474819</v>
      </c>
    </row>
    <row r="10145" spans="1:13" x14ac:dyDescent="0.2">
      <c r="A10145" s="231" t="str">
        <f t="shared" si="295"/>
        <v>SA3.012Thinned115</v>
      </c>
      <c r="B10145" s="223" t="s">
        <v>36</v>
      </c>
      <c r="C10145" s="224">
        <v>3</v>
      </c>
      <c r="D10145" s="223">
        <v>12</v>
      </c>
      <c r="E10145" s="223" t="s">
        <v>172</v>
      </c>
      <c r="F10145" s="225" t="s">
        <v>209</v>
      </c>
      <c r="M10145" s="229">
        <v>717.87265607474819</v>
      </c>
    </row>
    <row r="10146" spans="1:13" x14ac:dyDescent="0.2">
      <c r="A10146" s="231" t="str">
        <f t="shared" si="295"/>
        <v>SA3.012Thinned120</v>
      </c>
      <c r="B10146" s="223" t="s">
        <v>36</v>
      </c>
      <c r="C10146" s="224">
        <v>3</v>
      </c>
      <c r="D10146" s="223">
        <v>12</v>
      </c>
      <c r="E10146" s="223" t="s">
        <v>172</v>
      </c>
      <c r="F10146" s="225" t="s">
        <v>210</v>
      </c>
      <c r="M10146" s="229">
        <v>717.87265607474819</v>
      </c>
    </row>
    <row r="10147" spans="1:13" x14ac:dyDescent="0.2">
      <c r="A10147" s="231" t="str">
        <f t="shared" si="295"/>
        <v>SA3.012Thinned125</v>
      </c>
      <c r="B10147" s="223" t="s">
        <v>36</v>
      </c>
      <c r="C10147" s="224">
        <v>3</v>
      </c>
      <c r="D10147" s="223">
        <v>12</v>
      </c>
      <c r="E10147" s="223" t="s">
        <v>172</v>
      </c>
      <c r="F10147" s="225" t="s">
        <v>211</v>
      </c>
      <c r="M10147" s="229">
        <v>717.87265607474819</v>
      </c>
    </row>
    <row r="10148" spans="1:13" x14ac:dyDescent="0.2">
      <c r="A10148" s="231" t="str">
        <f t="shared" si="295"/>
        <v>SA3.012Thinned130</v>
      </c>
      <c r="B10148" s="223" t="s">
        <v>36</v>
      </c>
      <c r="C10148" s="224">
        <v>3</v>
      </c>
      <c r="D10148" s="223">
        <v>12</v>
      </c>
      <c r="E10148" s="223" t="s">
        <v>172</v>
      </c>
      <c r="F10148" s="225" t="s">
        <v>212</v>
      </c>
      <c r="M10148" s="229">
        <v>717.87265607474819</v>
      </c>
    </row>
    <row r="10149" spans="1:13" x14ac:dyDescent="0.2">
      <c r="A10149" s="231" t="str">
        <f t="shared" si="295"/>
        <v>SA3.012Thinned135</v>
      </c>
      <c r="B10149" s="223" t="s">
        <v>36</v>
      </c>
      <c r="C10149" s="224">
        <v>3</v>
      </c>
      <c r="D10149" s="223">
        <v>12</v>
      </c>
      <c r="E10149" s="223" t="s">
        <v>172</v>
      </c>
      <c r="F10149" s="225" t="s">
        <v>213</v>
      </c>
      <c r="M10149" s="229">
        <v>717.87265607474819</v>
      </c>
    </row>
    <row r="10150" spans="1:13" x14ac:dyDescent="0.2">
      <c r="A10150" s="231" t="str">
        <f t="shared" si="295"/>
        <v>SA3.012Thinned140</v>
      </c>
      <c r="B10150" s="223" t="s">
        <v>36</v>
      </c>
      <c r="C10150" s="224">
        <v>3</v>
      </c>
      <c r="D10150" s="223">
        <v>12</v>
      </c>
      <c r="E10150" s="223" t="s">
        <v>172</v>
      </c>
      <c r="F10150" s="225" t="s">
        <v>214</v>
      </c>
      <c r="M10150" s="229">
        <v>717.87265607474819</v>
      </c>
    </row>
    <row r="10151" spans="1:13" x14ac:dyDescent="0.2">
      <c r="A10151" s="231" t="str">
        <f t="shared" si="295"/>
        <v>SA3.012Thinned145</v>
      </c>
      <c r="B10151" s="223" t="s">
        <v>36</v>
      </c>
      <c r="C10151" s="224">
        <v>3</v>
      </c>
      <c r="D10151" s="223">
        <v>12</v>
      </c>
      <c r="E10151" s="223" t="s">
        <v>172</v>
      </c>
      <c r="F10151" s="225" t="s">
        <v>215</v>
      </c>
      <c r="M10151" s="229">
        <v>717.87265607474819</v>
      </c>
    </row>
    <row r="10152" spans="1:13" x14ac:dyDescent="0.2">
      <c r="A10152" s="231" t="str">
        <f t="shared" si="295"/>
        <v>SA3.012Thinned150</v>
      </c>
      <c r="B10152" s="223" t="s">
        <v>36</v>
      </c>
      <c r="C10152" s="224">
        <v>3</v>
      </c>
      <c r="D10152" s="223">
        <v>12</v>
      </c>
      <c r="E10152" s="223" t="s">
        <v>172</v>
      </c>
      <c r="F10152" s="225" t="s">
        <v>216</v>
      </c>
      <c r="M10152" s="229">
        <v>717.87265607474819</v>
      </c>
    </row>
    <row r="10153" spans="1:13" x14ac:dyDescent="0.2">
      <c r="A10153" s="231" t="str">
        <f t="shared" si="295"/>
        <v>SA3.012Thinned155</v>
      </c>
      <c r="B10153" s="223" t="s">
        <v>36</v>
      </c>
      <c r="C10153" s="224">
        <v>3</v>
      </c>
      <c r="D10153" s="223">
        <v>12</v>
      </c>
      <c r="E10153" s="223" t="s">
        <v>172</v>
      </c>
      <c r="F10153" s="225" t="s">
        <v>217</v>
      </c>
      <c r="M10153" s="229">
        <v>717.87265607474819</v>
      </c>
    </row>
    <row r="10154" spans="1:13" x14ac:dyDescent="0.2">
      <c r="A10154" s="231" t="str">
        <f t="shared" si="295"/>
        <v>SA3.012Thinned160</v>
      </c>
      <c r="B10154" s="223" t="s">
        <v>36</v>
      </c>
      <c r="C10154" s="224">
        <v>3</v>
      </c>
      <c r="D10154" s="223">
        <v>12</v>
      </c>
      <c r="E10154" s="223" t="s">
        <v>172</v>
      </c>
      <c r="F10154" s="225" t="s">
        <v>218</v>
      </c>
      <c r="M10154" s="229">
        <v>717.87265607474819</v>
      </c>
    </row>
    <row r="10155" spans="1:13" x14ac:dyDescent="0.2">
      <c r="A10155" s="231" t="str">
        <f t="shared" si="295"/>
        <v>SA3.012Thinned165</v>
      </c>
      <c r="B10155" s="223" t="s">
        <v>36</v>
      </c>
      <c r="C10155" s="224">
        <v>3</v>
      </c>
      <c r="D10155" s="223">
        <v>12</v>
      </c>
      <c r="E10155" s="223" t="s">
        <v>172</v>
      </c>
      <c r="F10155" s="225" t="s">
        <v>219</v>
      </c>
      <c r="M10155" s="229">
        <v>717.87265607474819</v>
      </c>
    </row>
    <row r="10156" spans="1:13" x14ac:dyDescent="0.2">
      <c r="A10156" s="231" t="str">
        <f t="shared" si="295"/>
        <v>SA3.012Thinned170</v>
      </c>
      <c r="B10156" s="223" t="s">
        <v>36</v>
      </c>
      <c r="C10156" s="224">
        <v>3</v>
      </c>
      <c r="D10156" s="223">
        <v>12</v>
      </c>
      <c r="E10156" s="223" t="s">
        <v>172</v>
      </c>
      <c r="F10156" s="225" t="s">
        <v>220</v>
      </c>
      <c r="M10156" s="229">
        <v>717.87265607474819</v>
      </c>
    </row>
    <row r="10157" spans="1:13" x14ac:dyDescent="0.2">
      <c r="A10157" s="231" t="str">
        <f t="shared" si="295"/>
        <v>SA3.012Thinned175</v>
      </c>
      <c r="B10157" s="223" t="s">
        <v>36</v>
      </c>
      <c r="C10157" s="224">
        <v>3</v>
      </c>
      <c r="D10157" s="223">
        <v>12</v>
      </c>
      <c r="E10157" s="223" t="s">
        <v>172</v>
      </c>
      <c r="F10157" s="225" t="s">
        <v>221</v>
      </c>
      <c r="M10157" s="229">
        <v>717.87265607474819</v>
      </c>
    </row>
    <row r="10158" spans="1:13" x14ac:dyDescent="0.2">
      <c r="A10158" s="231" t="str">
        <f t="shared" si="295"/>
        <v>SA3.012Thinned180</v>
      </c>
      <c r="B10158" s="223" t="s">
        <v>36</v>
      </c>
      <c r="C10158" s="224">
        <v>3</v>
      </c>
      <c r="D10158" s="223">
        <v>12</v>
      </c>
      <c r="E10158" s="223" t="s">
        <v>172</v>
      </c>
      <c r="F10158" s="225" t="s">
        <v>222</v>
      </c>
      <c r="M10158" s="229">
        <v>717.87265607474819</v>
      </c>
    </row>
    <row r="10159" spans="1:13" x14ac:dyDescent="0.2">
      <c r="A10159" s="231" t="str">
        <f t="shared" si="295"/>
        <v>SA3.012Thinned185</v>
      </c>
      <c r="B10159" s="223" t="s">
        <v>36</v>
      </c>
      <c r="C10159" s="224">
        <v>3</v>
      </c>
      <c r="D10159" s="223">
        <v>12</v>
      </c>
      <c r="E10159" s="223" t="s">
        <v>172</v>
      </c>
      <c r="F10159" s="225" t="s">
        <v>223</v>
      </c>
      <c r="M10159" s="229">
        <v>717.87265607474819</v>
      </c>
    </row>
    <row r="10160" spans="1:13" x14ac:dyDescent="0.2">
      <c r="A10160" s="231" t="str">
        <f t="shared" si="295"/>
        <v>SA3.012Thinned190</v>
      </c>
      <c r="B10160" s="223" t="s">
        <v>36</v>
      </c>
      <c r="C10160" s="224">
        <v>3</v>
      </c>
      <c r="D10160" s="223">
        <v>12</v>
      </c>
      <c r="E10160" s="223" t="s">
        <v>172</v>
      </c>
      <c r="F10160" s="225" t="s">
        <v>224</v>
      </c>
      <c r="M10160" s="229">
        <v>717.87265607474819</v>
      </c>
    </row>
    <row r="10161" spans="1:13" x14ac:dyDescent="0.2">
      <c r="A10161" s="231" t="str">
        <f t="shared" si="295"/>
        <v>SA3.012Thinned195</v>
      </c>
      <c r="B10161" s="223" t="s">
        <v>36</v>
      </c>
      <c r="C10161" s="224">
        <v>3</v>
      </c>
      <c r="D10161" s="223">
        <v>12</v>
      </c>
      <c r="E10161" s="223" t="s">
        <v>172</v>
      </c>
      <c r="F10161" s="225" t="s">
        <v>225</v>
      </c>
      <c r="M10161" s="229">
        <v>717.87265607474819</v>
      </c>
    </row>
    <row r="10162" spans="1:13" x14ac:dyDescent="0.2">
      <c r="A10162" s="231" t="str">
        <f t="shared" si="295"/>
        <v>SP1.402NO_thin000</v>
      </c>
      <c r="B10162" s="223" t="s">
        <v>237</v>
      </c>
      <c r="C10162" s="224">
        <v>1.4</v>
      </c>
      <c r="D10162" s="223">
        <v>2</v>
      </c>
      <c r="E10162" s="223" t="s">
        <v>199</v>
      </c>
      <c r="F10162" s="225" t="s">
        <v>0</v>
      </c>
      <c r="J10162" s="227"/>
      <c r="K10162" s="227"/>
      <c r="M10162" s="229">
        <v>0.34</v>
      </c>
    </row>
    <row r="10163" spans="1:13" x14ac:dyDescent="0.2">
      <c r="A10163" s="231" t="str">
        <f t="shared" si="295"/>
        <v>SP1.402NO_thin005</v>
      </c>
      <c r="B10163" s="223" t="s">
        <v>237</v>
      </c>
      <c r="C10163" s="224">
        <v>1.4</v>
      </c>
      <c r="D10163" s="223">
        <v>2</v>
      </c>
      <c r="E10163" s="223" t="s">
        <v>199</v>
      </c>
      <c r="F10163" s="225" t="s">
        <v>1</v>
      </c>
      <c r="J10163" s="227"/>
      <c r="K10163" s="227"/>
      <c r="M10163" s="229">
        <v>0.82499999999999996</v>
      </c>
    </row>
    <row r="10164" spans="1:13" x14ac:dyDescent="0.2">
      <c r="A10164" s="231" t="str">
        <f t="shared" si="295"/>
        <v>SP1.402NO_thin010</v>
      </c>
      <c r="B10164" s="223" t="s">
        <v>237</v>
      </c>
      <c r="C10164" s="224">
        <v>1.4</v>
      </c>
      <c r="D10164" s="223">
        <v>2</v>
      </c>
      <c r="E10164" s="223" t="s">
        <v>199</v>
      </c>
      <c r="F10164" s="225" t="s">
        <v>2</v>
      </c>
      <c r="J10164" s="227"/>
      <c r="K10164" s="227"/>
      <c r="M10164" s="229">
        <v>1.54</v>
      </c>
    </row>
    <row r="10165" spans="1:13" x14ac:dyDescent="0.2">
      <c r="A10165" s="231" t="str">
        <f t="shared" si="295"/>
        <v>SP1.402NO_thin015</v>
      </c>
      <c r="B10165" s="223" t="s">
        <v>237</v>
      </c>
      <c r="C10165" s="224">
        <v>1.4</v>
      </c>
      <c r="D10165" s="223">
        <v>2</v>
      </c>
      <c r="E10165" s="223" t="s">
        <v>199</v>
      </c>
      <c r="F10165" s="225" t="s">
        <v>3</v>
      </c>
      <c r="J10165" s="227"/>
      <c r="K10165" s="227"/>
      <c r="M10165" s="229">
        <v>2.9449999999999998</v>
      </c>
    </row>
    <row r="10166" spans="1:13" x14ac:dyDescent="0.2">
      <c r="A10166" s="231" t="str">
        <f t="shared" si="295"/>
        <v>SP1.402NO_thin020</v>
      </c>
      <c r="B10166" s="223" t="s">
        <v>237</v>
      </c>
      <c r="C10166" s="224">
        <v>1.4</v>
      </c>
      <c r="D10166" s="223">
        <v>2</v>
      </c>
      <c r="E10166" s="223" t="s">
        <v>199</v>
      </c>
      <c r="F10166" s="225" t="s">
        <v>4</v>
      </c>
      <c r="J10166" s="227"/>
      <c r="K10166" s="227"/>
      <c r="M10166" s="229">
        <v>6.4550000000000001</v>
      </c>
    </row>
    <row r="10167" spans="1:13" x14ac:dyDescent="0.2">
      <c r="A10167" s="231" t="str">
        <f t="shared" si="295"/>
        <v>SP1.402NO_thin025</v>
      </c>
      <c r="B10167" s="223" t="s">
        <v>237</v>
      </c>
      <c r="C10167" s="224">
        <v>1.4</v>
      </c>
      <c r="D10167" s="223">
        <v>2</v>
      </c>
      <c r="E10167" s="223" t="s">
        <v>199</v>
      </c>
      <c r="F10167" s="225" t="s">
        <v>5</v>
      </c>
      <c r="J10167" s="227"/>
      <c r="K10167" s="227"/>
      <c r="M10167" s="229">
        <v>16.405000000000001</v>
      </c>
    </row>
    <row r="10168" spans="1:13" x14ac:dyDescent="0.2">
      <c r="A10168" s="231" t="str">
        <f t="shared" si="295"/>
        <v>SP1.402NO_thin030</v>
      </c>
      <c r="B10168" s="223" t="s">
        <v>237</v>
      </c>
      <c r="C10168" s="224">
        <v>1.4</v>
      </c>
      <c r="D10168" s="223">
        <v>2</v>
      </c>
      <c r="E10168" s="223" t="s">
        <v>199</v>
      </c>
      <c r="F10168" s="225" t="s">
        <v>6</v>
      </c>
      <c r="J10168" s="227"/>
      <c r="K10168" s="227"/>
      <c r="M10168" s="229">
        <v>45.984999999999999</v>
      </c>
    </row>
    <row r="10169" spans="1:13" x14ac:dyDescent="0.2">
      <c r="A10169" s="231" t="str">
        <f t="shared" si="295"/>
        <v>SP1.402NO_thin035</v>
      </c>
      <c r="B10169" s="223" t="s">
        <v>237</v>
      </c>
      <c r="C10169" s="224">
        <v>1.4</v>
      </c>
      <c r="D10169" s="223">
        <v>2</v>
      </c>
      <c r="E10169" s="223" t="s">
        <v>199</v>
      </c>
      <c r="F10169" s="225" t="s">
        <v>7</v>
      </c>
      <c r="J10169" s="227"/>
      <c r="K10169" s="227"/>
      <c r="M10169" s="229">
        <v>96.5</v>
      </c>
    </row>
    <row r="10170" spans="1:13" x14ac:dyDescent="0.2">
      <c r="A10170" s="231" t="str">
        <f t="shared" si="295"/>
        <v>SP1.402NO_thin040</v>
      </c>
      <c r="B10170" s="223" t="s">
        <v>237</v>
      </c>
      <c r="C10170" s="224">
        <v>1.4</v>
      </c>
      <c r="D10170" s="223">
        <v>2</v>
      </c>
      <c r="E10170" s="223" t="s">
        <v>199</v>
      </c>
      <c r="F10170" s="225" t="s">
        <v>8</v>
      </c>
      <c r="J10170" s="227"/>
      <c r="K10170" s="227"/>
      <c r="M10170" s="229">
        <v>120.1</v>
      </c>
    </row>
    <row r="10171" spans="1:13" x14ac:dyDescent="0.2">
      <c r="A10171" s="231" t="str">
        <f t="shared" si="295"/>
        <v>SP1.402NO_thin045</v>
      </c>
      <c r="B10171" s="223" t="s">
        <v>237</v>
      </c>
      <c r="C10171" s="224">
        <v>1.4</v>
      </c>
      <c r="D10171" s="223">
        <v>2</v>
      </c>
      <c r="E10171" s="223" t="s">
        <v>199</v>
      </c>
      <c r="F10171" s="225" t="s">
        <v>9</v>
      </c>
      <c r="J10171" s="227"/>
      <c r="K10171" s="227"/>
      <c r="M10171" s="229">
        <v>141.685</v>
      </c>
    </row>
    <row r="10172" spans="1:13" x14ac:dyDescent="0.2">
      <c r="A10172" s="231" t="str">
        <f t="shared" si="295"/>
        <v>SP1.402NO_thin050</v>
      </c>
      <c r="B10172" s="223" t="s">
        <v>237</v>
      </c>
      <c r="C10172" s="224">
        <v>1.4</v>
      </c>
      <c r="D10172" s="223">
        <v>2</v>
      </c>
      <c r="E10172" s="223" t="s">
        <v>199</v>
      </c>
      <c r="F10172" s="225" t="s">
        <v>10</v>
      </c>
      <c r="J10172" s="227"/>
      <c r="K10172" s="227"/>
      <c r="M10172" s="229">
        <v>163.81</v>
      </c>
    </row>
    <row r="10173" spans="1:13" x14ac:dyDescent="0.2">
      <c r="A10173" s="231" t="str">
        <f t="shared" si="295"/>
        <v>SP1.402NO_thin055</v>
      </c>
      <c r="B10173" s="223" t="s">
        <v>237</v>
      </c>
      <c r="C10173" s="224">
        <v>1.4</v>
      </c>
      <c r="D10173" s="223">
        <v>2</v>
      </c>
      <c r="E10173" s="223" t="s">
        <v>199</v>
      </c>
      <c r="F10173" s="225" t="s">
        <v>11</v>
      </c>
      <c r="J10173" s="227"/>
      <c r="K10173" s="227"/>
      <c r="M10173" s="229">
        <v>183.04</v>
      </c>
    </row>
    <row r="10174" spans="1:13" x14ac:dyDescent="0.2">
      <c r="A10174" s="231" t="str">
        <f t="shared" si="295"/>
        <v>SP1.402NO_thin060</v>
      </c>
      <c r="B10174" s="223" t="s">
        <v>237</v>
      </c>
      <c r="C10174" s="224">
        <v>1.4</v>
      </c>
      <c r="D10174" s="223">
        <v>2</v>
      </c>
      <c r="E10174" s="223" t="s">
        <v>199</v>
      </c>
      <c r="F10174" s="225" t="s">
        <v>12</v>
      </c>
      <c r="J10174" s="227"/>
      <c r="K10174" s="227"/>
      <c r="M10174" s="229">
        <v>195.24</v>
      </c>
    </row>
    <row r="10175" spans="1:13" x14ac:dyDescent="0.2">
      <c r="A10175" s="231" t="str">
        <f t="shared" si="295"/>
        <v>SP1.402NO_thin065</v>
      </c>
      <c r="B10175" s="223" t="s">
        <v>237</v>
      </c>
      <c r="C10175" s="224">
        <v>1.4</v>
      </c>
      <c r="D10175" s="223">
        <v>2</v>
      </c>
      <c r="E10175" s="223" t="s">
        <v>199</v>
      </c>
      <c r="F10175" s="225" t="s">
        <v>13</v>
      </c>
      <c r="J10175" s="227"/>
      <c r="K10175" s="227"/>
      <c r="M10175" s="229">
        <v>205.53</v>
      </c>
    </row>
    <row r="10176" spans="1:13" x14ac:dyDescent="0.2">
      <c r="A10176" s="231" t="str">
        <f t="shared" si="295"/>
        <v>SP1.402NO_thin070</v>
      </c>
      <c r="B10176" s="223" t="s">
        <v>237</v>
      </c>
      <c r="C10176" s="224">
        <v>1.4</v>
      </c>
      <c r="D10176" s="223">
        <v>2</v>
      </c>
      <c r="E10176" s="223" t="s">
        <v>199</v>
      </c>
      <c r="F10176" s="225" t="s">
        <v>200</v>
      </c>
      <c r="J10176" s="227"/>
      <c r="K10176" s="227"/>
      <c r="M10176" s="229">
        <v>214.505</v>
      </c>
    </row>
    <row r="10177" spans="1:13" x14ac:dyDescent="0.2">
      <c r="A10177" s="231" t="str">
        <f t="shared" si="295"/>
        <v>SP1.402NO_thin075</v>
      </c>
      <c r="B10177" s="223" t="s">
        <v>237</v>
      </c>
      <c r="C10177" s="224">
        <v>1.4</v>
      </c>
      <c r="D10177" s="223">
        <v>2</v>
      </c>
      <c r="E10177" s="223" t="s">
        <v>199</v>
      </c>
      <c r="F10177" s="225" t="s">
        <v>201</v>
      </c>
      <c r="J10177" s="227"/>
      <c r="K10177" s="227"/>
      <c r="M10177" s="229">
        <v>223.8</v>
      </c>
    </row>
    <row r="10178" spans="1:13" x14ac:dyDescent="0.2">
      <c r="A10178" s="231" t="str">
        <f t="shared" ref="A10178:A10241" si="296">CONCATENATE(LEFT(B10178,2),TEXT(C10178,"0.0"),TEXT(D10178,"00"),E10178,TEXT(LEFT(F10178,3),"000"))</f>
        <v>SP1.402NO_thin080</v>
      </c>
      <c r="B10178" s="223" t="s">
        <v>237</v>
      </c>
      <c r="C10178" s="224">
        <v>1.4</v>
      </c>
      <c r="D10178" s="223">
        <v>2</v>
      </c>
      <c r="E10178" s="223" t="s">
        <v>199</v>
      </c>
      <c r="F10178" s="225" t="s">
        <v>202</v>
      </c>
      <c r="J10178" s="227"/>
      <c r="K10178" s="227"/>
      <c r="M10178" s="229">
        <v>232.51</v>
      </c>
    </row>
    <row r="10179" spans="1:13" x14ac:dyDescent="0.2">
      <c r="A10179" s="231" t="str">
        <f t="shared" si="296"/>
        <v>SP1.402NO_thin085</v>
      </c>
      <c r="B10179" s="223" t="s">
        <v>237</v>
      </c>
      <c r="C10179" s="224">
        <v>1.4</v>
      </c>
      <c r="D10179" s="223">
        <v>2</v>
      </c>
      <c r="E10179" s="223" t="s">
        <v>199</v>
      </c>
      <c r="F10179" s="225" t="s">
        <v>203</v>
      </c>
      <c r="J10179" s="227"/>
      <c r="K10179" s="227"/>
      <c r="M10179" s="229">
        <v>240.51499999999999</v>
      </c>
    </row>
    <row r="10180" spans="1:13" x14ac:dyDescent="0.2">
      <c r="A10180" s="231" t="str">
        <f t="shared" si="296"/>
        <v>SP1.402NO_thin090</v>
      </c>
      <c r="B10180" s="223" t="s">
        <v>237</v>
      </c>
      <c r="C10180" s="224">
        <v>1.4</v>
      </c>
      <c r="D10180" s="223">
        <v>2</v>
      </c>
      <c r="E10180" s="223" t="s">
        <v>199</v>
      </c>
      <c r="F10180" s="225" t="s">
        <v>204</v>
      </c>
      <c r="J10180" s="227"/>
      <c r="K10180" s="227"/>
      <c r="M10180" s="229">
        <v>248.04499999999999</v>
      </c>
    </row>
    <row r="10181" spans="1:13" x14ac:dyDescent="0.2">
      <c r="A10181" s="231" t="str">
        <f t="shared" si="296"/>
        <v>SP1.402NO_thin095</v>
      </c>
      <c r="B10181" s="223" t="s">
        <v>237</v>
      </c>
      <c r="C10181" s="224">
        <v>1.4</v>
      </c>
      <c r="D10181" s="223">
        <v>2</v>
      </c>
      <c r="E10181" s="223" t="s">
        <v>199</v>
      </c>
      <c r="F10181" s="225" t="s">
        <v>205</v>
      </c>
      <c r="J10181" s="227"/>
      <c r="K10181" s="227"/>
      <c r="M10181" s="229">
        <v>252.48</v>
      </c>
    </row>
    <row r="10182" spans="1:13" x14ac:dyDescent="0.2">
      <c r="A10182" s="231" t="str">
        <f t="shared" si="296"/>
        <v>SP1.402NO_thin100</v>
      </c>
      <c r="B10182" s="223" t="s">
        <v>237</v>
      </c>
      <c r="C10182" s="224">
        <v>1.4</v>
      </c>
      <c r="D10182" s="223">
        <v>2</v>
      </c>
      <c r="E10182" s="223" t="s">
        <v>199</v>
      </c>
      <c r="F10182" s="225" t="s">
        <v>206</v>
      </c>
      <c r="J10182" s="227"/>
      <c r="K10182" s="227"/>
      <c r="M10182" s="229">
        <v>256.31</v>
      </c>
    </row>
    <row r="10183" spans="1:13" x14ac:dyDescent="0.2">
      <c r="A10183" s="231" t="str">
        <f t="shared" si="296"/>
        <v>SP1.402NO_thin105</v>
      </c>
      <c r="B10183" s="223" t="s">
        <v>237</v>
      </c>
      <c r="C10183" s="224">
        <v>1.4</v>
      </c>
      <c r="D10183" s="223">
        <v>2</v>
      </c>
      <c r="E10183" s="223" t="s">
        <v>199</v>
      </c>
      <c r="F10183" s="225" t="s">
        <v>207</v>
      </c>
      <c r="J10183" s="227"/>
      <c r="K10183" s="227"/>
      <c r="M10183" s="229">
        <v>260.32499999999999</v>
      </c>
    </row>
    <row r="10184" spans="1:13" x14ac:dyDescent="0.2">
      <c r="A10184" s="231" t="str">
        <f t="shared" si="296"/>
        <v>SP1.402NO_thin110</v>
      </c>
      <c r="B10184" s="223" t="s">
        <v>237</v>
      </c>
      <c r="C10184" s="224">
        <v>1.4</v>
      </c>
      <c r="D10184" s="223">
        <v>2</v>
      </c>
      <c r="E10184" s="223" t="s">
        <v>199</v>
      </c>
      <c r="F10184" s="225" t="s">
        <v>208</v>
      </c>
      <c r="J10184" s="227"/>
      <c r="K10184" s="227"/>
      <c r="M10184" s="229">
        <v>264.41500000000002</v>
      </c>
    </row>
    <row r="10185" spans="1:13" x14ac:dyDescent="0.2">
      <c r="A10185" s="231" t="str">
        <f t="shared" si="296"/>
        <v>SP1.402NO_thin115</v>
      </c>
      <c r="B10185" s="223" t="s">
        <v>237</v>
      </c>
      <c r="C10185" s="224">
        <v>1.4</v>
      </c>
      <c r="D10185" s="223">
        <v>2</v>
      </c>
      <c r="E10185" s="223" t="s">
        <v>199</v>
      </c>
      <c r="F10185" s="225" t="s">
        <v>209</v>
      </c>
      <c r="J10185" s="227"/>
      <c r="K10185" s="227"/>
      <c r="M10185" s="229">
        <v>267.255</v>
      </c>
    </row>
    <row r="10186" spans="1:13" x14ac:dyDescent="0.2">
      <c r="A10186" s="231" t="str">
        <f t="shared" si="296"/>
        <v>SP1.402NO_thin120</v>
      </c>
      <c r="B10186" s="223" t="s">
        <v>237</v>
      </c>
      <c r="C10186" s="224">
        <v>1.4</v>
      </c>
      <c r="D10186" s="223">
        <v>2</v>
      </c>
      <c r="E10186" s="223" t="s">
        <v>199</v>
      </c>
      <c r="F10186" s="225" t="s">
        <v>210</v>
      </c>
      <c r="J10186" s="227"/>
      <c r="K10186" s="227"/>
      <c r="M10186" s="229">
        <v>269.64499999999998</v>
      </c>
    </row>
    <row r="10187" spans="1:13" x14ac:dyDescent="0.2">
      <c r="A10187" s="231" t="str">
        <f t="shared" si="296"/>
        <v>SP1.402NO_thin125</v>
      </c>
      <c r="B10187" s="223" t="s">
        <v>237</v>
      </c>
      <c r="C10187" s="224">
        <v>1.4</v>
      </c>
      <c r="D10187" s="223">
        <v>2</v>
      </c>
      <c r="E10187" s="223" t="s">
        <v>199</v>
      </c>
      <c r="F10187" s="225" t="s">
        <v>211</v>
      </c>
      <c r="J10187" s="227"/>
      <c r="K10187" s="227"/>
      <c r="M10187" s="229">
        <v>271.685</v>
      </c>
    </row>
    <row r="10188" spans="1:13" x14ac:dyDescent="0.2">
      <c r="A10188" s="231" t="str">
        <f t="shared" si="296"/>
        <v>SP1.402NO_thin130</v>
      </c>
      <c r="B10188" s="223" t="s">
        <v>237</v>
      </c>
      <c r="C10188" s="224">
        <v>1.4</v>
      </c>
      <c r="D10188" s="223">
        <v>2</v>
      </c>
      <c r="E10188" s="223" t="s">
        <v>199</v>
      </c>
      <c r="F10188" s="225" t="s">
        <v>212</v>
      </c>
      <c r="J10188" s="227"/>
      <c r="K10188" s="227"/>
      <c r="M10188" s="229">
        <v>272.86</v>
      </c>
    </row>
    <row r="10189" spans="1:13" x14ac:dyDescent="0.2">
      <c r="A10189" s="231" t="str">
        <f t="shared" si="296"/>
        <v>SP1.402NO_thin135</v>
      </c>
      <c r="B10189" s="223" t="s">
        <v>237</v>
      </c>
      <c r="C10189" s="224">
        <v>1.4</v>
      </c>
      <c r="D10189" s="223">
        <v>2</v>
      </c>
      <c r="E10189" s="223" t="s">
        <v>199</v>
      </c>
      <c r="F10189" s="225" t="s">
        <v>213</v>
      </c>
      <c r="J10189" s="227"/>
      <c r="K10189" s="227"/>
      <c r="M10189" s="229">
        <v>273.68</v>
      </c>
    </row>
    <row r="10190" spans="1:13" x14ac:dyDescent="0.2">
      <c r="A10190" s="231" t="str">
        <f t="shared" si="296"/>
        <v>SP1.402NO_thin140</v>
      </c>
      <c r="B10190" s="223" t="s">
        <v>237</v>
      </c>
      <c r="C10190" s="224">
        <v>1.4</v>
      </c>
      <c r="D10190" s="223">
        <v>2</v>
      </c>
      <c r="E10190" s="223" t="s">
        <v>199</v>
      </c>
      <c r="F10190" s="225" t="s">
        <v>214</v>
      </c>
      <c r="J10190" s="227"/>
      <c r="K10190" s="227"/>
      <c r="M10190" s="229">
        <v>274.64999999999998</v>
      </c>
    </row>
    <row r="10191" spans="1:13" x14ac:dyDescent="0.2">
      <c r="A10191" s="231" t="str">
        <f t="shared" si="296"/>
        <v>SP1.402NO_thin145</v>
      </c>
      <c r="B10191" s="223" t="s">
        <v>237</v>
      </c>
      <c r="C10191" s="224">
        <v>1.4</v>
      </c>
      <c r="D10191" s="223">
        <v>2</v>
      </c>
      <c r="E10191" s="223" t="s">
        <v>199</v>
      </c>
      <c r="F10191" s="225" t="s">
        <v>215</v>
      </c>
      <c r="J10191" s="227"/>
      <c r="K10191" s="227"/>
      <c r="M10191" s="229">
        <v>275.91000000000003</v>
      </c>
    </row>
    <row r="10192" spans="1:13" x14ac:dyDescent="0.2">
      <c r="A10192" s="231" t="str">
        <f t="shared" si="296"/>
        <v>SP1.402NO_thin150</v>
      </c>
      <c r="B10192" s="223" t="s">
        <v>237</v>
      </c>
      <c r="C10192" s="224">
        <v>1.4</v>
      </c>
      <c r="D10192" s="223">
        <v>2</v>
      </c>
      <c r="E10192" s="223" t="s">
        <v>199</v>
      </c>
      <c r="F10192" s="225" t="s">
        <v>216</v>
      </c>
      <c r="J10192" s="227"/>
      <c r="K10192" s="227"/>
      <c r="M10192" s="229">
        <v>276.86</v>
      </c>
    </row>
    <row r="10193" spans="1:13" x14ac:dyDescent="0.2">
      <c r="A10193" s="231" t="str">
        <f t="shared" si="296"/>
        <v>SP1.402NO_thin155</v>
      </c>
      <c r="B10193" s="223" t="s">
        <v>237</v>
      </c>
      <c r="C10193" s="224">
        <v>1.4</v>
      </c>
      <c r="D10193" s="223">
        <v>2</v>
      </c>
      <c r="E10193" s="223" t="s">
        <v>199</v>
      </c>
      <c r="F10193" s="225" t="s">
        <v>217</v>
      </c>
      <c r="J10193" s="227"/>
      <c r="K10193" s="227"/>
      <c r="M10193" s="229">
        <v>277.76499999999999</v>
      </c>
    </row>
    <row r="10194" spans="1:13" x14ac:dyDescent="0.2">
      <c r="A10194" s="231" t="str">
        <f t="shared" si="296"/>
        <v>SP1.402NO_thin160</v>
      </c>
      <c r="B10194" s="223" t="s">
        <v>237</v>
      </c>
      <c r="C10194" s="224">
        <v>1.4</v>
      </c>
      <c r="D10194" s="223">
        <v>2</v>
      </c>
      <c r="E10194" s="223" t="s">
        <v>199</v>
      </c>
      <c r="F10194" s="225" t="s">
        <v>218</v>
      </c>
      <c r="J10194" s="227"/>
      <c r="K10194" s="227"/>
      <c r="M10194" s="229">
        <v>278.505</v>
      </c>
    </row>
    <row r="10195" spans="1:13" x14ac:dyDescent="0.2">
      <c r="A10195" s="231" t="str">
        <f t="shared" si="296"/>
        <v>SP1.402NO_thin165</v>
      </c>
      <c r="B10195" s="223" t="s">
        <v>237</v>
      </c>
      <c r="C10195" s="224">
        <v>1.4</v>
      </c>
      <c r="D10195" s="223">
        <v>2</v>
      </c>
      <c r="E10195" s="223" t="s">
        <v>199</v>
      </c>
      <c r="F10195" s="225" t="s">
        <v>219</v>
      </c>
      <c r="J10195" s="227"/>
      <c r="K10195" s="227"/>
      <c r="M10195" s="229">
        <v>279.065</v>
      </c>
    </row>
    <row r="10196" spans="1:13" x14ac:dyDescent="0.2">
      <c r="A10196" s="231" t="str">
        <f t="shared" si="296"/>
        <v>SP1.402NO_thin170</v>
      </c>
      <c r="B10196" s="223" t="s">
        <v>237</v>
      </c>
      <c r="C10196" s="224">
        <v>1.4</v>
      </c>
      <c r="D10196" s="223">
        <v>2</v>
      </c>
      <c r="E10196" s="223" t="s">
        <v>199</v>
      </c>
      <c r="F10196" s="225" t="s">
        <v>220</v>
      </c>
      <c r="J10196" s="227"/>
      <c r="K10196" s="227"/>
      <c r="M10196" s="229">
        <v>279.565</v>
      </c>
    </row>
    <row r="10197" spans="1:13" x14ac:dyDescent="0.2">
      <c r="A10197" s="231" t="str">
        <f t="shared" si="296"/>
        <v>SP1.402NO_thin175</v>
      </c>
      <c r="B10197" s="223" t="s">
        <v>237</v>
      </c>
      <c r="C10197" s="224">
        <v>1.4</v>
      </c>
      <c r="D10197" s="223">
        <v>2</v>
      </c>
      <c r="E10197" s="223" t="s">
        <v>199</v>
      </c>
      <c r="F10197" s="225" t="s">
        <v>221</v>
      </c>
      <c r="J10197" s="227"/>
      <c r="K10197" s="227"/>
      <c r="M10197" s="229">
        <v>279.97500000000002</v>
      </c>
    </row>
    <row r="10198" spans="1:13" x14ac:dyDescent="0.2">
      <c r="A10198" s="231" t="str">
        <f t="shared" si="296"/>
        <v>SP1.402NO_thin180</v>
      </c>
      <c r="B10198" s="223" t="s">
        <v>237</v>
      </c>
      <c r="C10198" s="224">
        <v>1.4</v>
      </c>
      <c r="D10198" s="223">
        <v>2</v>
      </c>
      <c r="E10198" s="223" t="s">
        <v>199</v>
      </c>
      <c r="F10198" s="225" t="s">
        <v>222</v>
      </c>
      <c r="J10198" s="227"/>
      <c r="K10198" s="227"/>
      <c r="M10198" s="229">
        <v>280.38499999999999</v>
      </c>
    </row>
    <row r="10199" spans="1:13" x14ac:dyDescent="0.2">
      <c r="A10199" s="231" t="str">
        <f t="shared" si="296"/>
        <v>SP1.402NO_thin185</v>
      </c>
      <c r="B10199" s="223" t="s">
        <v>237</v>
      </c>
      <c r="C10199" s="224">
        <v>1.4</v>
      </c>
      <c r="D10199" s="223">
        <v>2</v>
      </c>
      <c r="E10199" s="223" t="s">
        <v>199</v>
      </c>
      <c r="F10199" s="225" t="s">
        <v>223</v>
      </c>
      <c r="J10199" s="227"/>
      <c r="K10199" s="227"/>
      <c r="M10199" s="229">
        <v>280.70499999999998</v>
      </c>
    </row>
    <row r="10200" spans="1:13" x14ac:dyDescent="0.2">
      <c r="A10200" s="231" t="str">
        <f t="shared" si="296"/>
        <v>SP1.402NO_thin190</v>
      </c>
      <c r="B10200" s="223" t="s">
        <v>237</v>
      </c>
      <c r="C10200" s="224">
        <v>1.4</v>
      </c>
      <c r="D10200" s="223">
        <v>2</v>
      </c>
      <c r="E10200" s="223" t="s">
        <v>199</v>
      </c>
      <c r="F10200" s="225" t="s">
        <v>224</v>
      </c>
      <c r="J10200" s="227"/>
      <c r="K10200" s="227"/>
      <c r="M10200" s="229">
        <v>281.01</v>
      </c>
    </row>
    <row r="10201" spans="1:13" x14ac:dyDescent="0.2">
      <c r="A10201" s="231" t="str">
        <f t="shared" si="296"/>
        <v>SP1.402NO_thin195</v>
      </c>
      <c r="B10201" s="223" t="s">
        <v>237</v>
      </c>
      <c r="C10201" s="224">
        <v>1.4</v>
      </c>
      <c r="D10201" s="223">
        <v>2</v>
      </c>
      <c r="E10201" s="223" t="s">
        <v>199</v>
      </c>
      <c r="F10201" s="225" t="s">
        <v>225</v>
      </c>
      <c r="J10201" s="227"/>
      <c r="K10201" s="227"/>
      <c r="M10201" s="229">
        <v>281.23500000000001</v>
      </c>
    </row>
    <row r="10202" spans="1:13" x14ac:dyDescent="0.2">
      <c r="A10202" s="231" t="str">
        <f t="shared" si="296"/>
        <v>SP1.402Thinned000</v>
      </c>
      <c r="B10202" s="223" t="s">
        <v>237</v>
      </c>
      <c r="C10202" s="224">
        <v>1.4</v>
      </c>
      <c r="D10202" s="223">
        <v>2</v>
      </c>
      <c r="E10202" s="223" t="s">
        <v>172</v>
      </c>
      <c r="F10202" s="225" t="s">
        <v>0</v>
      </c>
      <c r="J10202" s="227"/>
      <c r="K10202" s="227"/>
      <c r="M10202" s="229">
        <v>0.34</v>
      </c>
    </row>
    <row r="10203" spans="1:13" x14ac:dyDescent="0.2">
      <c r="A10203" s="231" t="str">
        <f t="shared" si="296"/>
        <v>SP1.402Thinned005</v>
      </c>
      <c r="B10203" s="223" t="s">
        <v>237</v>
      </c>
      <c r="C10203" s="224">
        <v>1.4</v>
      </c>
      <c r="D10203" s="223">
        <v>2</v>
      </c>
      <c r="E10203" s="223" t="s">
        <v>172</v>
      </c>
      <c r="F10203" s="225" t="s">
        <v>1</v>
      </c>
      <c r="J10203" s="227"/>
      <c r="K10203" s="227"/>
      <c r="M10203" s="229">
        <v>0.82499999999999996</v>
      </c>
    </row>
    <row r="10204" spans="1:13" x14ac:dyDescent="0.2">
      <c r="A10204" s="231" t="str">
        <f t="shared" si="296"/>
        <v>SP1.402Thinned010</v>
      </c>
      <c r="B10204" s="223" t="s">
        <v>237</v>
      </c>
      <c r="C10204" s="224">
        <v>1.4</v>
      </c>
      <c r="D10204" s="223">
        <v>2</v>
      </c>
      <c r="E10204" s="223" t="s">
        <v>172</v>
      </c>
      <c r="F10204" s="225" t="s">
        <v>2</v>
      </c>
      <c r="J10204" s="227"/>
      <c r="K10204" s="227"/>
      <c r="M10204" s="229">
        <v>1.54</v>
      </c>
    </row>
    <row r="10205" spans="1:13" x14ac:dyDescent="0.2">
      <c r="A10205" s="231" t="str">
        <f t="shared" si="296"/>
        <v>SP1.402Thinned015</v>
      </c>
      <c r="B10205" s="223" t="s">
        <v>237</v>
      </c>
      <c r="C10205" s="224">
        <v>1.4</v>
      </c>
      <c r="D10205" s="223">
        <v>2</v>
      </c>
      <c r="E10205" s="223" t="s">
        <v>172</v>
      </c>
      <c r="F10205" s="225" t="s">
        <v>3</v>
      </c>
      <c r="J10205" s="227"/>
      <c r="K10205" s="227"/>
      <c r="M10205" s="229">
        <v>2.9449999999999998</v>
      </c>
    </row>
    <row r="10206" spans="1:13" x14ac:dyDescent="0.2">
      <c r="A10206" s="231" t="str">
        <f t="shared" si="296"/>
        <v>SP1.402Thinned020</v>
      </c>
      <c r="B10206" s="223" t="s">
        <v>237</v>
      </c>
      <c r="C10206" s="224">
        <v>1.4</v>
      </c>
      <c r="D10206" s="223">
        <v>2</v>
      </c>
      <c r="E10206" s="223" t="s">
        <v>172</v>
      </c>
      <c r="F10206" s="225" t="s">
        <v>4</v>
      </c>
      <c r="J10206" s="227"/>
      <c r="K10206" s="227"/>
      <c r="M10206" s="229">
        <v>6.4550000000000001</v>
      </c>
    </row>
    <row r="10207" spans="1:13" x14ac:dyDescent="0.2">
      <c r="A10207" s="231" t="str">
        <f t="shared" si="296"/>
        <v>SP1.402Thinned025</v>
      </c>
      <c r="B10207" s="223" t="s">
        <v>237</v>
      </c>
      <c r="C10207" s="224">
        <v>1.4</v>
      </c>
      <c r="D10207" s="223">
        <v>2</v>
      </c>
      <c r="E10207" s="223" t="s">
        <v>172</v>
      </c>
      <c r="F10207" s="225" t="s">
        <v>5</v>
      </c>
      <c r="J10207" s="227"/>
      <c r="K10207" s="227"/>
      <c r="M10207" s="229">
        <v>16.405000000000001</v>
      </c>
    </row>
    <row r="10208" spans="1:13" x14ac:dyDescent="0.2">
      <c r="A10208" s="231" t="str">
        <f t="shared" si="296"/>
        <v>SP1.402Thinned030</v>
      </c>
      <c r="B10208" s="223" t="s">
        <v>237</v>
      </c>
      <c r="C10208" s="224">
        <v>1.4</v>
      </c>
      <c r="D10208" s="223">
        <v>2</v>
      </c>
      <c r="E10208" s="223" t="s">
        <v>172</v>
      </c>
      <c r="F10208" s="225" t="s">
        <v>6</v>
      </c>
      <c r="J10208" s="227"/>
      <c r="K10208" s="227"/>
      <c r="M10208" s="229">
        <v>45.984999999999999</v>
      </c>
    </row>
    <row r="10209" spans="1:13" x14ac:dyDescent="0.2">
      <c r="A10209" s="231" t="str">
        <f t="shared" si="296"/>
        <v>SP1.402Thinned035</v>
      </c>
      <c r="B10209" s="223" t="s">
        <v>237</v>
      </c>
      <c r="C10209" s="224">
        <v>1.4</v>
      </c>
      <c r="D10209" s="223">
        <v>2</v>
      </c>
      <c r="E10209" s="223" t="s">
        <v>172</v>
      </c>
      <c r="F10209" s="225" t="s">
        <v>7</v>
      </c>
      <c r="J10209" s="227"/>
      <c r="K10209" s="227"/>
      <c r="M10209" s="229">
        <v>82.274999999999991</v>
      </c>
    </row>
    <row r="10210" spans="1:13" x14ac:dyDescent="0.2">
      <c r="A10210" s="231" t="str">
        <f t="shared" si="296"/>
        <v>SP1.402Thinned040</v>
      </c>
      <c r="B10210" s="223" t="s">
        <v>237</v>
      </c>
      <c r="C10210" s="224">
        <v>1.4</v>
      </c>
      <c r="D10210" s="223">
        <v>2</v>
      </c>
      <c r="E10210" s="223" t="s">
        <v>172</v>
      </c>
      <c r="F10210" s="225" t="s">
        <v>8</v>
      </c>
      <c r="J10210" s="227"/>
      <c r="K10210" s="227"/>
      <c r="M10210" s="229">
        <v>81.589999999999989</v>
      </c>
    </row>
    <row r="10211" spans="1:13" x14ac:dyDescent="0.2">
      <c r="A10211" s="231" t="str">
        <f t="shared" si="296"/>
        <v>SP1.402Thinned045</v>
      </c>
      <c r="B10211" s="223" t="s">
        <v>237</v>
      </c>
      <c r="C10211" s="224">
        <v>1.4</v>
      </c>
      <c r="D10211" s="223">
        <v>2</v>
      </c>
      <c r="E10211" s="223" t="s">
        <v>172</v>
      </c>
      <c r="F10211" s="225" t="s">
        <v>9</v>
      </c>
      <c r="J10211" s="227"/>
      <c r="K10211" s="227"/>
      <c r="M10211" s="229">
        <v>89.585000000000008</v>
      </c>
    </row>
    <row r="10212" spans="1:13" x14ac:dyDescent="0.2">
      <c r="A10212" s="231" t="str">
        <f t="shared" si="296"/>
        <v>SP1.402Thinned050</v>
      </c>
      <c r="B10212" s="223" t="s">
        <v>237</v>
      </c>
      <c r="C10212" s="224">
        <v>1.4</v>
      </c>
      <c r="D10212" s="223">
        <v>2</v>
      </c>
      <c r="E10212" s="223" t="s">
        <v>172</v>
      </c>
      <c r="F10212" s="225" t="s">
        <v>10</v>
      </c>
      <c r="J10212" s="227"/>
      <c r="K10212" s="227"/>
      <c r="M10212" s="229">
        <v>102.02</v>
      </c>
    </row>
    <row r="10213" spans="1:13" x14ac:dyDescent="0.2">
      <c r="A10213" s="231" t="str">
        <f t="shared" si="296"/>
        <v>SP1.402Thinned055</v>
      </c>
      <c r="B10213" s="223" t="s">
        <v>237</v>
      </c>
      <c r="C10213" s="224">
        <v>1.4</v>
      </c>
      <c r="D10213" s="223">
        <v>2</v>
      </c>
      <c r="E10213" s="223" t="s">
        <v>172</v>
      </c>
      <c r="F10213" s="225" t="s">
        <v>11</v>
      </c>
      <c r="J10213" s="227"/>
      <c r="K10213" s="227"/>
      <c r="M10213" s="229">
        <v>113.38499999999999</v>
      </c>
    </row>
    <row r="10214" spans="1:13" x14ac:dyDescent="0.2">
      <c r="A10214" s="231" t="str">
        <f t="shared" si="296"/>
        <v>SP1.402Thinned060</v>
      </c>
      <c r="B10214" s="223" t="s">
        <v>237</v>
      </c>
      <c r="C10214" s="224">
        <v>1.4</v>
      </c>
      <c r="D10214" s="223">
        <v>2</v>
      </c>
      <c r="E10214" s="223" t="s">
        <v>172</v>
      </c>
      <c r="F10214" s="225" t="s">
        <v>12</v>
      </c>
      <c r="J10214" s="227"/>
      <c r="K10214" s="227"/>
      <c r="M10214" s="229">
        <v>123.77000000000001</v>
      </c>
    </row>
    <row r="10215" spans="1:13" x14ac:dyDescent="0.2">
      <c r="A10215" s="231" t="str">
        <f t="shared" si="296"/>
        <v>SP1.402Thinned065</v>
      </c>
      <c r="B10215" s="223" t="s">
        <v>237</v>
      </c>
      <c r="C10215" s="224">
        <v>1.4</v>
      </c>
      <c r="D10215" s="223">
        <v>2</v>
      </c>
      <c r="E10215" s="223" t="s">
        <v>172</v>
      </c>
      <c r="F10215" s="225" t="s">
        <v>13</v>
      </c>
      <c r="J10215" s="227"/>
      <c r="K10215" s="227"/>
      <c r="M10215" s="229">
        <v>129.94499999999999</v>
      </c>
    </row>
    <row r="10216" spans="1:13" x14ac:dyDescent="0.2">
      <c r="A10216" s="231" t="str">
        <f t="shared" si="296"/>
        <v>SP1.402Thinned070</v>
      </c>
      <c r="B10216" s="223" t="s">
        <v>237</v>
      </c>
      <c r="C10216" s="224">
        <v>1.4</v>
      </c>
      <c r="D10216" s="223">
        <v>2</v>
      </c>
      <c r="E10216" s="223" t="s">
        <v>172</v>
      </c>
      <c r="F10216" s="225" t="s">
        <v>200</v>
      </c>
      <c r="J10216" s="227"/>
      <c r="K10216" s="227"/>
      <c r="M10216" s="229">
        <v>133.99</v>
      </c>
    </row>
    <row r="10217" spans="1:13" x14ac:dyDescent="0.2">
      <c r="A10217" s="231" t="str">
        <f t="shared" si="296"/>
        <v>SP1.402Thinned075</v>
      </c>
      <c r="B10217" s="223" t="s">
        <v>237</v>
      </c>
      <c r="C10217" s="224">
        <v>1.4</v>
      </c>
      <c r="D10217" s="223">
        <v>2</v>
      </c>
      <c r="E10217" s="223" t="s">
        <v>172</v>
      </c>
      <c r="F10217" s="225" t="s">
        <v>201</v>
      </c>
      <c r="J10217" s="227"/>
      <c r="K10217" s="227"/>
      <c r="M10217" s="229">
        <v>138.53</v>
      </c>
    </row>
    <row r="10218" spans="1:13" x14ac:dyDescent="0.2">
      <c r="A10218" s="231" t="str">
        <f t="shared" si="296"/>
        <v>SP1.402Thinned080</v>
      </c>
      <c r="B10218" s="223" t="s">
        <v>237</v>
      </c>
      <c r="C10218" s="224">
        <v>1.4</v>
      </c>
      <c r="D10218" s="223">
        <v>2</v>
      </c>
      <c r="E10218" s="223" t="s">
        <v>172</v>
      </c>
      <c r="F10218" s="225" t="s">
        <v>202</v>
      </c>
      <c r="J10218" s="227"/>
      <c r="K10218" s="227"/>
      <c r="M10218" s="229">
        <v>142.685</v>
      </c>
    </row>
    <row r="10219" spans="1:13" x14ac:dyDescent="0.2">
      <c r="A10219" s="231" t="str">
        <f t="shared" si="296"/>
        <v>SP1.402Thinned085</v>
      </c>
      <c r="B10219" s="223" t="s">
        <v>237</v>
      </c>
      <c r="C10219" s="224">
        <v>1.4</v>
      </c>
      <c r="D10219" s="223">
        <v>2</v>
      </c>
      <c r="E10219" s="223" t="s">
        <v>172</v>
      </c>
      <c r="F10219" s="225" t="s">
        <v>203</v>
      </c>
      <c r="J10219" s="227"/>
      <c r="K10219" s="227"/>
      <c r="M10219" s="229">
        <v>148.69</v>
      </c>
    </row>
    <row r="10220" spans="1:13" x14ac:dyDescent="0.2">
      <c r="A10220" s="231" t="str">
        <f t="shared" si="296"/>
        <v>SP1.402Thinned090</v>
      </c>
      <c r="B10220" s="223" t="s">
        <v>237</v>
      </c>
      <c r="C10220" s="224">
        <v>1.4</v>
      </c>
      <c r="D10220" s="223">
        <v>2</v>
      </c>
      <c r="E10220" s="223" t="s">
        <v>172</v>
      </c>
      <c r="F10220" s="225" t="s">
        <v>204</v>
      </c>
      <c r="J10220" s="227"/>
      <c r="K10220" s="227"/>
      <c r="M10220" s="229">
        <v>152.75</v>
      </c>
    </row>
    <row r="10221" spans="1:13" x14ac:dyDescent="0.2">
      <c r="A10221" s="231" t="str">
        <f t="shared" si="296"/>
        <v>SP1.402Thinned095</v>
      </c>
      <c r="B10221" s="223" t="s">
        <v>237</v>
      </c>
      <c r="C10221" s="224">
        <v>1.4</v>
      </c>
      <c r="D10221" s="223">
        <v>2</v>
      </c>
      <c r="E10221" s="223" t="s">
        <v>172</v>
      </c>
      <c r="F10221" s="225" t="s">
        <v>205</v>
      </c>
      <c r="J10221" s="227"/>
      <c r="K10221" s="227"/>
      <c r="M10221" s="229">
        <v>157.1</v>
      </c>
    </row>
    <row r="10222" spans="1:13" x14ac:dyDescent="0.2">
      <c r="A10222" s="231" t="str">
        <f t="shared" si="296"/>
        <v>SP1.402Thinned100</v>
      </c>
      <c r="B10222" s="223" t="s">
        <v>237</v>
      </c>
      <c r="C10222" s="224">
        <v>1.4</v>
      </c>
      <c r="D10222" s="223">
        <v>2</v>
      </c>
      <c r="E10222" s="223" t="s">
        <v>172</v>
      </c>
      <c r="F10222" s="225" t="s">
        <v>206</v>
      </c>
      <c r="J10222" s="227"/>
      <c r="K10222" s="227"/>
      <c r="M10222" s="229">
        <v>161.37</v>
      </c>
    </row>
    <row r="10223" spans="1:13" x14ac:dyDescent="0.2">
      <c r="A10223" s="231" t="str">
        <f t="shared" si="296"/>
        <v>SP1.402Thinned105</v>
      </c>
      <c r="B10223" s="223" t="s">
        <v>237</v>
      </c>
      <c r="C10223" s="224">
        <v>1.4</v>
      </c>
      <c r="D10223" s="223">
        <v>2</v>
      </c>
      <c r="E10223" s="223" t="s">
        <v>172</v>
      </c>
      <c r="F10223" s="225" t="s">
        <v>207</v>
      </c>
      <c r="J10223" s="227"/>
      <c r="K10223" s="227"/>
      <c r="M10223" s="229">
        <v>165.33500000000001</v>
      </c>
    </row>
    <row r="10224" spans="1:13" x14ac:dyDescent="0.2">
      <c r="A10224" s="231" t="str">
        <f t="shared" si="296"/>
        <v>SP1.402Thinned110</v>
      </c>
      <c r="B10224" s="223" t="s">
        <v>237</v>
      </c>
      <c r="C10224" s="224">
        <v>1.4</v>
      </c>
      <c r="D10224" s="223">
        <v>2</v>
      </c>
      <c r="E10224" s="223" t="s">
        <v>172</v>
      </c>
      <c r="F10224" s="225" t="s">
        <v>208</v>
      </c>
      <c r="J10224" s="227"/>
      <c r="K10224" s="227"/>
      <c r="M10224" s="229">
        <v>170.255</v>
      </c>
    </row>
    <row r="10225" spans="1:13" x14ac:dyDescent="0.2">
      <c r="A10225" s="231" t="str">
        <f t="shared" si="296"/>
        <v>SP1.402Thinned115</v>
      </c>
      <c r="B10225" s="223" t="s">
        <v>237</v>
      </c>
      <c r="C10225" s="224">
        <v>1.4</v>
      </c>
      <c r="D10225" s="223">
        <v>2</v>
      </c>
      <c r="E10225" s="223" t="s">
        <v>172</v>
      </c>
      <c r="F10225" s="225" t="s">
        <v>209</v>
      </c>
      <c r="J10225" s="227"/>
      <c r="K10225" s="227"/>
      <c r="M10225" s="229">
        <v>174.065</v>
      </c>
    </row>
    <row r="10226" spans="1:13" x14ac:dyDescent="0.2">
      <c r="A10226" s="231" t="str">
        <f t="shared" si="296"/>
        <v>SP1.402Thinned120</v>
      </c>
      <c r="B10226" s="223" t="s">
        <v>237</v>
      </c>
      <c r="C10226" s="224">
        <v>1.4</v>
      </c>
      <c r="D10226" s="223">
        <v>2</v>
      </c>
      <c r="E10226" s="223" t="s">
        <v>172</v>
      </c>
      <c r="F10226" s="225" t="s">
        <v>210</v>
      </c>
      <c r="J10226" s="227"/>
      <c r="K10226" s="227"/>
      <c r="M10226" s="229">
        <v>178.07999999999998</v>
      </c>
    </row>
    <row r="10227" spans="1:13" x14ac:dyDescent="0.2">
      <c r="A10227" s="231" t="str">
        <f t="shared" si="296"/>
        <v>SP1.402Thinned125</v>
      </c>
      <c r="B10227" s="223" t="s">
        <v>237</v>
      </c>
      <c r="C10227" s="224">
        <v>1.4</v>
      </c>
      <c r="D10227" s="223">
        <v>2</v>
      </c>
      <c r="E10227" s="223" t="s">
        <v>172</v>
      </c>
      <c r="F10227" s="225" t="s">
        <v>211</v>
      </c>
      <c r="J10227" s="227"/>
      <c r="K10227" s="227"/>
      <c r="M10227" s="229">
        <v>182.18</v>
      </c>
    </row>
    <row r="10228" spans="1:13" x14ac:dyDescent="0.2">
      <c r="A10228" s="231" t="str">
        <f t="shared" si="296"/>
        <v>SP1.402Thinned130</v>
      </c>
      <c r="B10228" s="223" t="s">
        <v>237</v>
      </c>
      <c r="C10228" s="224">
        <v>1.4</v>
      </c>
      <c r="D10228" s="223">
        <v>2</v>
      </c>
      <c r="E10228" s="223" t="s">
        <v>172</v>
      </c>
      <c r="F10228" s="225" t="s">
        <v>212</v>
      </c>
      <c r="J10228" s="227"/>
      <c r="K10228" s="227"/>
      <c r="M10228" s="229">
        <v>185.405</v>
      </c>
    </row>
    <row r="10229" spans="1:13" x14ac:dyDescent="0.2">
      <c r="A10229" s="231" t="str">
        <f t="shared" si="296"/>
        <v>SP1.402Thinned135</v>
      </c>
      <c r="B10229" s="223" t="s">
        <v>237</v>
      </c>
      <c r="C10229" s="224">
        <v>1.4</v>
      </c>
      <c r="D10229" s="223">
        <v>2</v>
      </c>
      <c r="E10229" s="223" t="s">
        <v>172</v>
      </c>
      <c r="F10229" s="225" t="s">
        <v>213</v>
      </c>
      <c r="J10229" s="227"/>
      <c r="K10229" s="227"/>
      <c r="M10229" s="229">
        <v>188.16</v>
      </c>
    </row>
    <row r="10230" spans="1:13" x14ac:dyDescent="0.2">
      <c r="A10230" s="231" t="str">
        <f t="shared" si="296"/>
        <v>SP1.402Thinned140</v>
      </c>
      <c r="B10230" s="223" t="s">
        <v>237</v>
      </c>
      <c r="C10230" s="224">
        <v>1.4</v>
      </c>
      <c r="D10230" s="223">
        <v>2</v>
      </c>
      <c r="E10230" s="223" t="s">
        <v>172</v>
      </c>
      <c r="F10230" s="225" t="s">
        <v>214</v>
      </c>
      <c r="J10230" s="227"/>
      <c r="K10230" s="227"/>
      <c r="M10230" s="229">
        <v>190.95999999999998</v>
      </c>
    </row>
    <row r="10231" spans="1:13" x14ac:dyDescent="0.2">
      <c r="A10231" s="231" t="str">
        <f t="shared" si="296"/>
        <v>SP1.402Thinned145</v>
      </c>
      <c r="B10231" s="223" t="s">
        <v>237</v>
      </c>
      <c r="C10231" s="224">
        <v>1.4</v>
      </c>
      <c r="D10231" s="223">
        <v>2</v>
      </c>
      <c r="E10231" s="223" t="s">
        <v>172</v>
      </c>
      <c r="F10231" s="225" t="s">
        <v>215</v>
      </c>
      <c r="J10231" s="227"/>
      <c r="K10231" s="227"/>
      <c r="M10231" s="229">
        <v>193.15</v>
      </c>
    </row>
    <row r="10232" spans="1:13" x14ac:dyDescent="0.2">
      <c r="A10232" s="231" t="str">
        <f t="shared" si="296"/>
        <v>SP1.402Thinned150</v>
      </c>
      <c r="B10232" s="223" t="s">
        <v>237</v>
      </c>
      <c r="C10232" s="224">
        <v>1.4</v>
      </c>
      <c r="D10232" s="223">
        <v>2</v>
      </c>
      <c r="E10232" s="223" t="s">
        <v>172</v>
      </c>
      <c r="F10232" s="225" t="s">
        <v>216</v>
      </c>
      <c r="J10232" s="227"/>
      <c r="K10232" s="227"/>
      <c r="M10232" s="229">
        <v>195.12</v>
      </c>
    </row>
    <row r="10233" spans="1:13" x14ac:dyDescent="0.2">
      <c r="A10233" s="231" t="str">
        <f t="shared" si="296"/>
        <v>SP1.402Thinned155</v>
      </c>
      <c r="B10233" s="223" t="s">
        <v>237</v>
      </c>
      <c r="C10233" s="224">
        <v>1.4</v>
      </c>
      <c r="D10233" s="223">
        <v>2</v>
      </c>
      <c r="E10233" s="223" t="s">
        <v>172</v>
      </c>
      <c r="F10233" s="225" t="s">
        <v>217</v>
      </c>
      <c r="J10233" s="227"/>
      <c r="K10233" s="227"/>
      <c r="M10233" s="229">
        <v>196.63499999999999</v>
      </c>
    </row>
    <row r="10234" spans="1:13" x14ac:dyDescent="0.2">
      <c r="A10234" s="231" t="str">
        <f t="shared" si="296"/>
        <v>SP1.402Thinned160</v>
      </c>
      <c r="B10234" s="223" t="s">
        <v>237</v>
      </c>
      <c r="C10234" s="224">
        <v>1.4</v>
      </c>
      <c r="D10234" s="223">
        <v>2</v>
      </c>
      <c r="E10234" s="223" t="s">
        <v>172</v>
      </c>
      <c r="F10234" s="225" t="s">
        <v>218</v>
      </c>
      <c r="J10234" s="227"/>
      <c r="K10234" s="227"/>
      <c r="M10234" s="229">
        <v>198.095</v>
      </c>
    </row>
    <row r="10235" spans="1:13" x14ac:dyDescent="0.2">
      <c r="A10235" s="231" t="str">
        <f t="shared" si="296"/>
        <v>SP1.402Thinned165</v>
      </c>
      <c r="B10235" s="223" t="s">
        <v>237</v>
      </c>
      <c r="C10235" s="224">
        <v>1.4</v>
      </c>
      <c r="D10235" s="223">
        <v>2</v>
      </c>
      <c r="E10235" s="223" t="s">
        <v>172</v>
      </c>
      <c r="F10235" s="225" t="s">
        <v>219</v>
      </c>
      <c r="J10235" s="227"/>
      <c r="K10235" s="227"/>
      <c r="M10235" s="229">
        <v>199.20499999999998</v>
      </c>
    </row>
    <row r="10236" spans="1:13" x14ac:dyDescent="0.2">
      <c r="A10236" s="231" t="str">
        <f t="shared" si="296"/>
        <v>SP1.402Thinned170</v>
      </c>
      <c r="B10236" s="223" t="s">
        <v>237</v>
      </c>
      <c r="C10236" s="224">
        <v>1.4</v>
      </c>
      <c r="D10236" s="223">
        <v>2</v>
      </c>
      <c r="E10236" s="223" t="s">
        <v>172</v>
      </c>
      <c r="F10236" s="225" t="s">
        <v>220</v>
      </c>
      <c r="J10236" s="227"/>
      <c r="K10236" s="227"/>
      <c r="M10236" s="229">
        <v>200.505</v>
      </c>
    </row>
    <row r="10237" spans="1:13" x14ac:dyDescent="0.2">
      <c r="A10237" s="231" t="str">
        <f t="shared" si="296"/>
        <v>SP1.402Thinned175</v>
      </c>
      <c r="B10237" s="223" t="s">
        <v>237</v>
      </c>
      <c r="C10237" s="224">
        <v>1.4</v>
      </c>
      <c r="D10237" s="223">
        <v>2</v>
      </c>
      <c r="E10237" s="223" t="s">
        <v>172</v>
      </c>
      <c r="F10237" s="225" t="s">
        <v>221</v>
      </c>
      <c r="J10237" s="227"/>
      <c r="K10237" s="227"/>
      <c r="M10237" s="229">
        <v>201.32</v>
      </c>
    </row>
    <row r="10238" spans="1:13" x14ac:dyDescent="0.2">
      <c r="A10238" s="231" t="str">
        <f t="shared" si="296"/>
        <v>SP1.402Thinned180</v>
      </c>
      <c r="B10238" s="223" t="s">
        <v>237</v>
      </c>
      <c r="C10238" s="224">
        <v>1.4</v>
      </c>
      <c r="D10238" s="223">
        <v>2</v>
      </c>
      <c r="E10238" s="223" t="s">
        <v>172</v>
      </c>
      <c r="F10238" s="225" t="s">
        <v>222</v>
      </c>
      <c r="J10238" s="227"/>
      <c r="K10238" s="227"/>
      <c r="M10238" s="229">
        <v>202.02500000000001</v>
      </c>
    </row>
    <row r="10239" spans="1:13" x14ac:dyDescent="0.2">
      <c r="A10239" s="231" t="str">
        <f t="shared" si="296"/>
        <v>SP1.402Thinned185</v>
      </c>
      <c r="B10239" s="223" t="s">
        <v>237</v>
      </c>
      <c r="C10239" s="224">
        <v>1.4</v>
      </c>
      <c r="D10239" s="223">
        <v>2</v>
      </c>
      <c r="E10239" s="223" t="s">
        <v>172</v>
      </c>
      <c r="F10239" s="225" t="s">
        <v>223</v>
      </c>
      <c r="J10239" s="227"/>
      <c r="K10239" s="227"/>
      <c r="M10239" s="229">
        <v>202.63</v>
      </c>
    </row>
    <row r="10240" spans="1:13" x14ac:dyDescent="0.2">
      <c r="A10240" s="231" t="str">
        <f t="shared" si="296"/>
        <v>SP1.402Thinned190</v>
      </c>
      <c r="B10240" s="223" t="s">
        <v>237</v>
      </c>
      <c r="C10240" s="224">
        <v>1.4</v>
      </c>
      <c r="D10240" s="223">
        <v>2</v>
      </c>
      <c r="E10240" s="223" t="s">
        <v>172</v>
      </c>
      <c r="F10240" s="225" t="s">
        <v>224</v>
      </c>
      <c r="J10240" s="227"/>
      <c r="K10240" s="227"/>
      <c r="M10240" s="229">
        <v>203.16499999999999</v>
      </c>
    </row>
    <row r="10241" spans="1:14" x14ac:dyDescent="0.2">
      <c r="A10241" s="231" t="str">
        <f t="shared" si="296"/>
        <v>SP1.402Thinned195</v>
      </c>
      <c r="B10241" s="223" t="s">
        <v>237</v>
      </c>
      <c r="C10241" s="224">
        <v>1.4</v>
      </c>
      <c r="D10241" s="223">
        <v>2</v>
      </c>
      <c r="E10241" s="223" t="s">
        <v>172</v>
      </c>
      <c r="F10241" s="225" t="s">
        <v>225</v>
      </c>
      <c r="J10241" s="227"/>
      <c r="K10241" s="227"/>
      <c r="M10241" s="229">
        <v>203.61499999999998</v>
      </c>
    </row>
    <row r="10242" spans="1:14" x14ac:dyDescent="0.2">
      <c r="A10242" s="231" t="str">
        <f t="shared" ref="A10242:A10305" si="297">CONCATENATE(LEFT(B10242,2),TEXT(C10242,"0.0"),TEXT(D10242,"00"),E10242,TEXT(LEFT(F10242,3),"000"))</f>
        <v>SP1.404NO_thin000</v>
      </c>
      <c r="B10242" s="223" t="s">
        <v>237</v>
      </c>
      <c r="C10242" s="224">
        <v>1.4</v>
      </c>
      <c r="D10242" s="223">
        <v>4</v>
      </c>
      <c r="E10242" s="223" t="s">
        <v>199</v>
      </c>
      <c r="F10242" s="225" t="s">
        <v>0</v>
      </c>
      <c r="G10242" s="226">
        <v>0.01</v>
      </c>
      <c r="H10242" s="226">
        <v>0.12</v>
      </c>
      <c r="I10242" s="226">
        <v>0.14000000000000001</v>
      </c>
      <c r="J10242" s="227">
        <v>0.68</v>
      </c>
      <c r="K10242" s="227">
        <v>0.68</v>
      </c>
      <c r="L10242" s="228">
        <v>0</v>
      </c>
      <c r="M10242" s="229">
        <f t="shared" ref="M10242:M10305" si="298">K10242+L10242</f>
        <v>0.68</v>
      </c>
      <c r="N10242" s="230">
        <v>0</v>
      </c>
    </row>
    <row r="10243" spans="1:14" x14ac:dyDescent="0.2">
      <c r="A10243" s="231" t="str">
        <f t="shared" si="297"/>
        <v>SP1.404NO_thin005</v>
      </c>
      <c r="B10243" s="223" t="s">
        <v>237</v>
      </c>
      <c r="C10243" s="224">
        <v>1.4</v>
      </c>
      <c r="D10243" s="223">
        <v>4</v>
      </c>
      <c r="E10243" s="223" t="s">
        <v>199</v>
      </c>
      <c r="F10243" s="225" t="s">
        <v>1</v>
      </c>
      <c r="G10243" s="226">
        <v>0.04</v>
      </c>
      <c r="H10243" s="226">
        <v>0.15</v>
      </c>
      <c r="I10243" s="226">
        <v>0.19</v>
      </c>
      <c r="J10243" s="227">
        <v>0.97</v>
      </c>
      <c r="K10243" s="227">
        <v>1.65</v>
      </c>
      <c r="L10243" s="228">
        <v>0</v>
      </c>
      <c r="M10243" s="229">
        <f t="shared" si="298"/>
        <v>1.65</v>
      </c>
      <c r="N10243" s="230">
        <v>0</v>
      </c>
    </row>
    <row r="10244" spans="1:14" x14ac:dyDescent="0.2">
      <c r="A10244" s="231" t="str">
        <f t="shared" si="297"/>
        <v>SP1.404NO_thin010</v>
      </c>
      <c r="B10244" s="223" t="s">
        <v>237</v>
      </c>
      <c r="C10244" s="224">
        <v>1.4</v>
      </c>
      <c r="D10244" s="223">
        <v>4</v>
      </c>
      <c r="E10244" s="223" t="s">
        <v>199</v>
      </c>
      <c r="F10244" s="225" t="s">
        <v>2</v>
      </c>
      <c r="G10244" s="226">
        <v>0.13</v>
      </c>
      <c r="H10244" s="226">
        <v>0.15</v>
      </c>
      <c r="I10244" s="226">
        <v>0.28999999999999998</v>
      </c>
      <c r="J10244" s="227">
        <v>1.43</v>
      </c>
      <c r="K10244" s="227">
        <v>3.08</v>
      </c>
      <c r="L10244" s="228">
        <v>0</v>
      </c>
      <c r="M10244" s="229">
        <f t="shared" si="298"/>
        <v>3.08</v>
      </c>
      <c r="N10244" s="230">
        <v>0</v>
      </c>
    </row>
    <row r="10245" spans="1:14" x14ac:dyDescent="0.2">
      <c r="A10245" s="231" t="str">
        <f t="shared" si="297"/>
        <v>SP1.404NO_thin015</v>
      </c>
      <c r="B10245" s="223" t="s">
        <v>237</v>
      </c>
      <c r="C10245" s="224">
        <v>1.4</v>
      </c>
      <c r="D10245" s="223">
        <v>4</v>
      </c>
      <c r="E10245" s="223" t="s">
        <v>199</v>
      </c>
      <c r="F10245" s="225" t="s">
        <v>3</v>
      </c>
      <c r="G10245" s="226">
        <v>0.41</v>
      </c>
      <c r="H10245" s="226">
        <v>0.15</v>
      </c>
      <c r="I10245" s="226">
        <v>0.56000000000000005</v>
      </c>
      <c r="J10245" s="227">
        <v>2.81</v>
      </c>
      <c r="K10245" s="227">
        <v>5.89</v>
      </c>
      <c r="L10245" s="228">
        <v>0</v>
      </c>
      <c r="M10245" s="229">
        <f t="shared" si="298"/>
        <v>5.89</v>
      </c>
      <c r="N10245" s="230">
        <v>0</v>
      </c>
    </row>
    <row r="10246" spans="1:14" x14ac:dyDescent="0.2">
      <c r="A10246" s="231" t="str">
        <f t="shared" si="297"/>
        <v>SP1.404NO_thin020</v>
      </c>
      <c r="B10246" s="223" t="s">
        <v>237</v>
      </c>
      <c r="C10246" s="224">
        <v>1.4</v>
      </c>
      <c r="D10246" s="223">
        <v>4</v>
      </c>
      <c r="E10246" s="223" t="s">
        <v>199</v>
      </c>
      <c r="F10246" s="225" t="s">
        <v>4</v>
      </c>
      <c r="G10246" s="226">
        <v>1.25</v>
      </c>
      <c r="H10246" s="226">
        <v>0.15</v>
      </c>
      <c r="I10246" s="226">
        <v>1.41</v>
      </c>
      <c r="J10246" s="227">
        <v>7.03</v>
      </c>
      <c r="K10246" s="227">
        <v>12.91</v>
      </c>
      <c r="L10246" s="228">
        <v>0</v>
      </c>
      <c r="M10246" s="229">
        <f t="shared" si="298"/>
        <v>12.91</v>
      </c>
      <c r="N10246" s="230">
        <v>0</v>
      </c>
    </row>
    <row r="10247" spans="1:14" x14ac:dyDescent="0.2">
      <c r="A10247" s="231" t="str">
        <f t="shared" si="297"/>
        <v>SP1.404NO_thin025</v>
      </c>
      <c r="B10247" s="223" t="s">
        <v>237</v>
      </c>
      <c r="C10247" s="224">
        <v>1.4</v>
      </c>
      <c r="D10247" s="223">
        <v>4</v>
      </c>
      <c r="E10247" s="223" t="s">
        <v>199</v>
      </c>
      <c r="F10247" s="225" t="s">
        <v>5</v>
      </c>
      <c r="G10247" s="226">
        <v>3.83</v>
      </c>
      <c r="H10247" s="226">
        <v>0.15</v>
      </c>
      <c r="I10247" s="226">
        <v>3.98</v>
      </c>
      <c r="J10247" s="227">
        <v>19.89</v>
      </c>
      <c r="K10247" s="227">
        <v>32.81</v>
      </c>
      <c r="L10247" s="228">
        <v>0</v>
      </c>
      <c r="M10247" s="229">
        <f t="shared" si="298"/>
        <v>32.81</v>
      </c>
      <c r="N10247" s="230">
        <v>0</v>
      </c>
    </row>
    <row r="10248" spans="1:14" x14ac:dyDescent="0.2">
      <c r="A10248" s="231" t="str">
        <f t="shared" si="297"/>
        <v>SP1.404NO_thin030</v>
      </c>
      <c r="B10248" s="223" t="s">
        <v>237</v>
      </c>
      <c r="C10248" s="224">
        <v>1.4</v>
      </c>
      <c r="D10248" s="223">
        <v>4</v>
      </c>
      <c r="E10248" s="223" t="s">
        <v>199</v>
      </c>
      <c r="F10248" s="225" t="s">
        <v>6</v>
      </c>
      <c r="G10248" s="226">
        <v>11.68</v>
      </c>
      <c r="H10248" s="226">
        <v>0.15</v>
      </c>
      <c r="I10248" s="226">
        <v>11.83</v>
      </c>
      <c r="J10248" s="227">
        <v>59.16</v>
      </c>
      <c r="K10248" s="227">
        <v>91.97</v>
      </c>
      <c r="L10248" s="228">
        <v>0</v>
      </c>
      <c r="M10248" s="229">
        <f t="shared" si="298"/>
        <v>91.97</v>
      </c>
      <c r="N10248" s="230">
        <v>0</v>
      </c>
    </row>
    <row r="10249" spans="1:14" x14ac:dyDescent="0.2">
      <c r="A10249" s="231" t="str">
        <f t="shared" si="297"/>
        <v>SP1.404NO_thin035</v>
      </c>
      <c r="B10249" s="223" t="s">
        <v>237</v>
      </c>
      <c r="C10249" s="224">
        <v>1.4</v>
      </c>
      <c r="D10249" s="223">
        <v>4</v>
      </c>
      <c r="E10249" s="223" t="s">
        <v>199</v>
      </c>
      <c r="F10249" s="225" t="s">
        <v>7</v>
      </c>
      <c r="G10249" s="226">
        <v>19.399999999999999</v>
      </c>
      <c r="H10249" s="226">
        <v>0.81</v>
      </c>
      <c r="I10249" s="226">
        <v>20.21</v>
      </c>
      <c r="J10249" s="227">
        <v>101.03</v>
      </c>
      <c r="K10249" s="227">
        <v>193</v>
      </c>
      <c r="L10249" s="228">
        <v>0</v>
      </c>
      <c r="M10249" s="229">
        <f t="shared" si="298"/>
        <v>193</v>
      </c>
      <c r="N10249" s="230">
        <v>0</v>
      </c>
    </row>
    <row r="10250" spans="1:14" x14ac:dyDescent="0.2">
      <c r="A10250" s="231" t="str">
        <f t="shared" si="297"/>
        <v>SP1.404NO_thin040</v>
      </c>
      <c r="B10250" s="223" t="s">
        <v>237</v>
      </c>
      <c r="C10250" s="224">
        <v>1.4</v>
      </c>
      <c r="D10250" s="223">
        <v>4</v>
      </c>
      <c r="E10250" s="223" t="s">
        <v>199</v>
      </c>
      <c r="F10250" s="225" t="s">
        <v>8</v>
      </c>
      <c r="G10250" s="226">
        <v>9.11</v>
      </c>
      <c r="H10250" s="226">
        <v>0.33</v>
      </c>
      <c r="I10250" s="226">
        <v>9.44</v>
      </c>
      <c r="J10250" s="227">
        <v>47.2</v>
      </c>
      <c r="K10250" s="227">
        <v>240.2</v>
      </c>
      <c r="L10250" s="228">
        <v>0</v>
      </c>
      <c r="M10250" s="229">
        <f t="shared" si="298"/>
        <v>240.2</v>
      </c>
      <c r="N10250" s="230">
        <v>0</v>
      </c>
    </row>
    <row r="10251" spans="1:14" x14ac:dyDescent="0.2">
      <c r="A10251" s="231" t="str">
        <f t="shared" si="297"/>
        <v>SP1.404NO_thin045</v>
      </c>
      <c r="B10251" s="223" t="s">
        <v>237</v>
      </c>
      <c r="C10251" s="224">
        <v>1.4</v>
      </c>
      <c r="D10251" s="223">
        <v>4</v>
      </c>
      <c r="E10251" s="223" t="s">
        <v>199</v>
      </c>
      <c r="F10251" s="225" t="s">
        <v>9</v>
      </c>
      <c r="G10251" s="226">
        <v>8.5399999999999991</v>
      </c>
      <c r="H10251" s="226">
        <v>0.09</v>
      </c>
      <c r="I10251" s="226">
        <v>8.6300000000000008</v>
      </c>
      <c r="J10251" s="227">
        <v>43.16</v>
      </c>
      <c r="K10251" s="227">
        <v>283.37</v>
      </c>
      <c r="L10251" s="228">
        <v>0</v>
      </c>
      <c r="M10251" s="229">
        <f t="shared" si="298"/>
        <v>283.37</v>
      </c>
      <c r="N10251" s="230">
        <v>0</v>
      </c>
    </row>
    <row r="10252" spans="1:14" x14ac:dyDescent="0.2">
      <c r="A10252" s="231" t="str">
        <f t="shared" si="297"/>
        <v>SP1.404NO_thin050</v>
      </c>
      <c r="B10252" s="223" t="s">
        <v>237</v>
      </c>
      <c r="C10252" s="224">
        <v>1.4</v>
      </c>
      <c r="D10252" s="223">
        <v>4</v>
      </c>
      <c r="E10252" s="223" t="s">
        <v>199</v>
      </c>
      <c r="F10252" s="225" t="s">
        <v>10</v>
      </c>
      <c r="G10252" s="226">
        <v>7.33</v>
      </c>
      <c r="H10252" s="226">
        <v>1.52</v>
      </c>
      <c r="I10252" s="226">
        <v>8.85</v>
      </c>
      <c r="J10252" s="227">
        <v>44.25</v>
      </c>
      <c r="K10252" s="227">
        <v>327.62</v>
      </c>
      <c r="L10252" s="228">
        <v>0</v>
      </c>
      <c r="M10252" s="229">
        <f t="shared" si="298"/>
        <v>327.62</v>
      </c>
      <c r="N10252" s="230">
        <v>0</v>
      </c>
    </row>
    <row r="10253" spans="1:14" x14ac:dyDescent="0.2">
      <c r="A10253" s="231" t="str">
        <f t="shared" si="297"/>
        <v>SP1.404NO_thin055</v>
      </c>
      <c r="B10253" s="223" t="s">
        <v>237</v>
      </c>
      <c r="C10253" s="224">
        <v>1.4</v>
      </c>
      <c r="D10253" s="223">
        <v>4</v>
      </c>
      <c r="E10253" s="223" t="s">
        <v>199</v>
      </c>
      <c r="F10253" s="225" t="s">
        <v>11</v>
      </c>
      <c r="G10253" s="226">
        <v>4.95</v>
      </c>
      <c r="H10253" s="226">
        <v>2.74</v>
      </c>
      <c r="I10253" s="226">
        <v>7.69</v>
      </c>
      <c r="J10253" s="227">
        <v>38.46</v>
      </c>
      <c r="K10253" s="227">
        <v>366.08</v>
      </c>
      <c r="L10253" s="228">
        <v>0</v>
      </c>
      <c r="M10253" s="229">
        <f t="shared" si="298"/>
        <v>366.08</v>
      </c>
      <c r="N10253" s="230">
        <v>0</v>
      </c>
    </row>
    <row r="10254" spans="1:14" x14ac:dyDescent="0.2">
      <c r="A10254" s="231" t="str">
        <f t="shared" si="297"/>
        <v>SP1.404NO_thin060</v>
      </c>
      <c r="B10254" s="223" t="s">
        <v>237</v>
      </c>
      <c r="C10254" s="224">
        <v>1.4</v>
      </c>
      <c r="D10254" s="223">
        <v>4</v>
      </c>
      <c r="E10254" s="223" t="s">
        <v>199</v>
      </c>
      <c r="F10254" s="225" t="s">
        <v>12</v>
      </c>
      <c r="G10254" s="226">
        <v>3.62</v>
      </c>
      <c r="H10254" s="226">
        <v>1.26</v>
      </c>
      <c r="I10254" s="226">
        <v>4.88</v>
      </c>
      <c r="J10254" s="227">
        <v>24.4</v>
      </c>
      <c r="K10254" s="227">
        <v>390.48</v>
      </c>
      <c r="L10254" s="228">
        <v>0</v>
      </c>
      <c r="M10254" s="229">
        <f t="shared" si="298"/>
        <v>390.48</v>
      </c>
      <c r="N10254" s="230">
        <v>0</v>
      </c>
    </row>
    <row r="10255" spans="1:14" x14ac:dyDescent="0.2">
      <c r="A10255" s="231" t="str">
        <f t="shared" si="297"/>
        <v>SP1.404NO_thin065</v>
      </c>
      <c r="B10255" s="223" t="s">
        <v>237</v>
      </c>
      <c r="C10255" s="224">
        <v>1.4</v>
      </c>
      <c r="D10255" s="223">
        <v>4</v>
      </c>
      <c r="E10255" s="223" t="s">
        <v>199</v>
      </c>
      <c r="F10255" s="225" t="s">
        <v>13</v>
      </c>
      <c r="G10255" s="226">
        <v>3.81</v>
      </c>
      <c r="H10255" s="226">
        <v>0.31</v>
      </c>
      <c r="I10255" s="226">
        <v>4.12</v>
      </c>
      <c r="J10255" s="227">
        <v>20.58</v>
      </c>
      <c r="K10255" s="227">
        <v>411.06</v>
      </c>
      <c r="L10255" s="228">
        <v>0</v>
      </c>
      <c r="M10255" s="229">
        <f t="shared" si="298"/>
        <v>411.06</v>
      </c>
      <c r="N10255" s="230">
        <v>0</v>
      </c>
    </row>
    <row r="10256" spans="1:14" x14ac:dyDescent="0.2">
      <c r="A10256" s="231" t="str">
        <f t="shared" si="297"/>
        <v>SP1.404NO_thin070</v>
      </c>
      <c r="B10256" s="223" t="s">
        <v>237</v>
      </c>
      <c r="C10256" s="224">
        <v>1.4</v>
      </c>
      <c r="D10256" s="223">
        <v>4</v>
      </c>
      <c r="E10256" s="223" t="s">
        <v>199</v>
      </c>
      <c r="F10256" s="225" t="s">
        <v>200</v>
      </c>
      <c r="G10256" s="226">
        <v>3.75</v>
      </c>
      <c r="H10256" s="226">
        <v>-0.16</v>
      </c>
      <c r="I10256" s="226">
        <v>3.59</v>
      </c>
      <c r="J10256" s="227">
        <v>17.95</v>
      </c>
      <c r="K10256" s="227">
        <v>429.01</v>
      </c>
      <c r="L10256" s="228">
        <v>0</v>
      </c>
      <c r="M10256" s="229">
        <f t="shared" si="298"/>
        <v>429.01</v>
      </c>
      <c r="N10256" s="230">
        <v>0</v>
      </c>
    </row>
    <row r="10257" spans="1:14" x14ac:dyDescent="0.2">
      <c r="A10257" s="231" t="str">
        <f t="shared" si="297"/>
        <v>SP1.404NO_thin075</v>
      </c>
      <c r="B10257" s="223" t="s">
        <v>237</v>
      </c>
      <c r="C10257" s="224">
        <v>1.4</v>
      </c>
      <c r="D10257" s="223">
        <v>4</v>
      </c>
      <c r="E10257" s="223" t="s">
        <v>199</v>
      </c>
      <c r="F10257" s="225" t="s">
        <v>201</v>
      </c>
      <c r="G10257" s="226">
        <v>3.97</v>
      </c>
      <c r="H10257" s="226">
        <v>-0.25</v>
      </c>
      <c r="I10257" s="226">
        <v>3.72</v>
      </c>
      <c r="J10257" s="227">
        <v>18.59</v>
      </c>
      <c r="K10257" s="227">
        <v>447.6</v>
      </c>
      <c r="L10257" s="228">
        <v>0</v>
      </c>
      <c r="M10257" s="229">
        <f t="shared" si="298"/>
        <v>447.6</v>
      </c>
      <c r="N10257" s="230">
        <v>0</v>
      </c>
    </row>
    <row r="10258" spans="1:14" x14ac:dyDescent="0.2">
      <c r="A10258" s="231" t="str">
        <f t="shared" si="297"/>
        <v>SP1.404NO_thin080</v>
      </c>
      <c r="B10258" s="223" t="s">
        <v>237</v>
      </c>
      <c r="C10258" s="224">
        <v>1.4</v>
      </c>
      <c r="D10258" s="223">
        <v>4</v>
      </c>
      <c r="E10258" s="223" t="s">
        <v>199</v>
      </c>
      <c r="F10258" s="225" t="s">
        <v>202</v>
      </c>
      <c r="G10258" s="226">
        <v>3.77</v>
      </c>
      <c r="H10258" s="226">
        <v>-0.28999999999999998</v>
      </c>
      <c r="I10258" s="226">
        <v>3.48</v>
      </c>
      <c r="J10258" s="227">
        <v>17.41</v>
      </c>
      <c r="K10258" s="227">
        <v>465.02</v>
      </c>
      <c r="L10258" s="228">
        <v>0</v>
      </c>
      <c r="M10258" s="229">
        <f t="shared" si="298"/>
        <v>465.02</v>
      </c>
      <c r="N10258" s="230">
        <v>0</v>
      </c>
    </row>
    <row r="10259" spans="1:14" x14ac:dyDescent="0.2">
      <c r="A10259" s="231" t="str">
        <f t="shared" si="297"/>
        <v>SP1.404NO_thin085</v>
      </c>
      <c r="B10259" s="223" t="s">
        <v>237</v>
      </c>
      <c r="C10259" s="224">
        <v>1.4</v>
      </c>
      <c r="D10259" s="223">
        <v>4</v>
      </c>
      <c r="E10259" s="223" t="s">
        <v>199</v>
      </c>
      <c r="F10259" s="225" t="s">
        <v>203</v>
      </c>
      <c r="G10259" s="226">
        <v>3.47</v>
      </c>
      <c r="H10259" s="226">
        <v>-0.27</v>
      </c>
      <c r="I10259" s="226">
        <v>3.2</v>
      </c>
      <c r="J10259" s="227">
        <v>16.010000000000002</v>
      </c>
      <c r="K10259" s="227">
        <v>481.03</v>
      </c>
      <c r="L10259" s="228">
        <v>0</v>
      </c>
      <c r="M10259" s="229">
        <f t="shared" si="298"/>
        <v>481.03</v>
      </c>
      <c r="N10259" s="230">
        <v>0</v>
      </c>
    </row>
    <row r="10260" spans="1:14" x14ac:dyDescent="0.2">
      <c r="A10260" s="231" t="str">
        <f t="shared" si="297"/>
        <v>SP1.404NO_thin090</v>
      </c>
      <c r="B10260" s="223" t="s">
        <v>237</v>
      </c>
      <c r="C10260" s="224">
        <v>1.4</v>
      </c>
      <c r="D10260" s="223">
        <v>4</v>
      </c>
      <c r="E10260" s="223" t="s">
        <v>199</v>
      </c>
      <c r="F10260" s="225" t="s">
        <v>204</v>
      </c>
      <c r="G10260" s="226">
        <v>2.87</v>
      </c>
      <c r="H10260" s="226">
        <v>0.14000000000000001</v>
      </c>
      <c r="I10260" s="226">
        <v>3.01</v>
      </c>
      <c r="J10260" s="227">
        <v>15.06</v>
      </c>
      <c r="K10260" s="227">
        <v>496.09</v>
      </c>
      <c r="L10260" s="228">
        <v>0</v>
      </c>
      <c r="M10260" s="229">
        <f t="shared" si="298"/>
        <v>496.09</v>
      </c>
      <c r="N10260" s="230">
        <v>0</v>
      </c>
    </row>
    <row r="10261" spans="1:14" x14ac:dyDescent="0.2">
      <c r="A10261" s="231" t="str">
        <f t="shared" si="297"/>
        <v>SP1.404NO_thin095</v>
      </c>
      <c r="B10261" s="223" t="s">
        <v>237</v>
      </c>
      <c r="C10261" s="224">
        <v>1.4</v>
      </c>
      <c r="D10261" s="223">
        <v>4</v>
      </c>
      <c r="E10261" s="223" t="s">
        <v>199</v>
      </c>
      <c r="F10261" s="225" t="s">
        <v>205</v>
      </c>
      <c r="G10261" s="226">
        <v>2.35</v>
      </c>
      <c r="H10261" s="226">
        <v>-0.57999999999999996</v>
      </c>
      <c r="I10261" s="226">
        <v>1.77</v>
      </c>
      <c r="J10261" s="227">
        <v>8.8699999999999992</v>
      </c>
      <c r="K10261" s="227">
        <v>504.96</v>
      </c>
      <c r="L10261" s="228">
        <v>0</v>
      </c>
      <c r="M10261" s="229">
        <f t="shared" si="298"/>
        <v>504.96</v>
      </c>
      <c r="N10261" s="230">
        <v>0</v>
      </c>
    </row>
    <row r="10262" spans="1:14" x14ac:dyDescent="0.2">
      <c r="A10262" s="231" t="str">
        <f t="shared" si="297"/>
        <v>SP1.404NO_thin100</v>
      </c>
      <c r="B10262" s="223" t="s">
        <v>237</v>
      </c>
      <c r="C10262" s="224">
        <v>1.4</v>
      </c>
      <c r="D10262" s="223">
        <v>4</v>
      </c>
      <c r="E10262" s="223" t="s">
        <v>199</v>
      </c>
      <c r="F10262" s="225" t="s">
        <v>206</v>
      </c>
      <c r="G10262" s="226">
        <v>2.1</v>
      </c>
      <c r="H10262" s="226">
        <v>-0.56999999999999995</v>
      </c>
      <c r="I10262" s="226">
        <v>1.53</v>
      </c>
      <c r="J10262" s="227">
        <v>7.66</v>
      </c>
      <c r="K10262" s="227">
        <v>512.62</v>
      </c>
      <c r="L10262" s="228">
        <v>0</v>
      </c>
      <c r="M10262" s="229">
        <f t="shared" si="298"/>
        <v>512.62</v>
      </c>
      <c r="N10262" s="230">
        <v>0</v>
      </c>
    </row>
    <row r="10263" spans="1:14" x14ac:dyDescent="0.2">
      <c r="A10263" s="231" t="str">
        <f t="shared" si="297"/>
        <v>SP1.404NO_thin105</v>
      </c>
      <c r="B10263" s="223" t="s">
        <v>237</v>
      </c>
      <c r="C10263" s="224">
        <v>1.4</v>
      </c>
      <c r="D10263" s="223">
        <v>4</v>
      </c>
      <c r="E10263" s="223" t="s">
        <v>199</v>
      </c>
      <c r="F10263" s="225" t="s">
        <v>207</v>
      </c>
      <c r="G10263" s="226">
        <v>2.11</v>
      </c>
      <c r="H10263" s="226">
        <v>-0.5</v>
      </c>
      <c r="I10263" s="226">
        <v>1.61</v>
      </c>
      <c r="J10263" s="227">
        <v>8.0399999999999991</v>
      </c>
      <c r="K10263" s="227">
        <v>520.65</v>
      </c>
      <c r="L10263" s="228">
        <v>0</v>
      </c>
      <c r="M10263" s="229">
        <f t="shared" si="298"/>
        <v>520.65</v>
      </c>
      <c r="N10263" s="230">
        <v>0</v>
      </c>
    </row>
    <row r="10264" spans="1:14" x14ac:dyDescent="0.2">
      <c r="A10264" s="231" t="str">
        <f t="shared" si="297"/>
        <v>SP1.404NO_thin110</v>
      </c>
      <c r="B10264" s="223" t="s">
        <v>237</v>
      </c>
      <c r="C10264" s="224">
        <v>1.4</v>
      </c>
      <c r="D10264" s="223">
        <v>4</v>
      </c>
      <c r="E10264" s="223" t="s">
        <v>199</v>
      </c>
      <c r="F10264" s="225" t="s">
        <v>208</v>
      </c>
      <c r="G10264" s="226">
        <v>1.74</v>
      </c>
      <c r="H10264" s="226">
        <v>-0.11</v>
      </c>
      <c r="I10264" s="226">
        <v>1.63</v>
      </c>
      <c r="J10264" s="227">
        <v>8.17</v>
      </c>
      <c r="K10264" s="227">
        <v>528.83000000000004</v>
      </c>
      <c r="L10264" s="228">
        <v>0</v>
      </c>
      <c r="M10264" s="229">
        <f t="shared" si="298"/>
        <v>528.83000000000004</v>
      </c>
      <c r="N10264" s="230">
        <v>0</v>
      </c>
    </row>
    <row r="10265" spans="1:14" x14ac:dyDescent="0.2">
      <c r="A10265" s="231" t="str">
        <f t="shared" si="297"/>
        <v>SP1.404NO_thin115</v>
      </c>
      <c r="B10265" s="223" t="s">
        <v>237</v>
      </c>
      <c r="C10265" s="224">
        <v>1.4</v>
      </c>
      <c r="D10265" s="223">
        <v>4</v>
      </c>
      <c r="E10265" s="223" t="s">
        <v>199</v>
      </c>
      <c r="F10265" s="225" t="s">
        <v>209</v>
      </c>
      <c r="G10265" s="226">
        <v>1.5</v>
      </c>
      <c r="H10265" s="226">
        <v>-0.36</v>
      </c>
      <c r="I10265" s="226">
        <v>1.1399999999999999</v>
      </c>
      <c r="J10265" s="227">
        <v>5.68</v>
      </c>
      <c r="K10265" s="227">
        <v>534.51</v>
      </c>
      <c r="L10265" s="228">
        <v>0</v>
      </c>
      <c r="M10265" s="229">
        <f t="shared" si="298"/>
        <v>534.51</v>
      </c>
      <c r="N10265" s="230">
        <v>0</v>
      </c>
    </row>
    <row r="10266" spans="1:14" x14ac:dyDescent="0.2">
      <c r="A10266" s="231" t="str">
        <f t="shared" si="297"/>
        <v>SP1.404NO_thin120</v>
      </c>
      <c r="B10266" s="223" t="s">
        <v>237</v>
      </c>
      <c r="C10266" s="224">
        <v>1.4</v>
      </c>
      <c r="D10266" s="223">
        <v>4</v>
      </c>
      <c r="E10266" s="223" t="s">
        <v>199</v>
      </c>
      <c r="F10266" s="225" t="s">
        <v>210</v>
      </c>
      <c r="G10266" s="226">
        <v>1.28</v>
      </c>
      <c r="H10266" s="226">
        <v>-0.33</v>
      </c>
      <c r="I10266" s="226">
        <v>0.96</v>
      </c>
      <c r="J10266" s="227">
        <v>4.78</v>
      </c>
      <c r="K10266" s="227">
        <v>539.29</v>
      </c>
      <c r="L10266" s="228">
        <v>0</v>
      </c>
      <c r="M10266" s="229">
        <f t="shared" si="298"/>
        <v>539.29</v>
      </c>
      <c r="N10266" s="230">
        <v>0</v>
      </c>
    </row>
    <row r="10267" spans="1:14" x14ac:dyDescent="0.2">
      <c r="A10267" s="231" t="str">
        <f t="shared" si="297"/>
        <v>SP1.404NO_thin125</v>
      </c>
      <c r="B10267" s="223" t="s">
        <v>237</v>
      </c>
      <c r="C10267" s="224">
        <v>1.4</v>
      </c>
      <c r="D10267" s="223">
        <v>4</v>
      </c>
      <c r="E10267" s="223" t="s">
        <v>199</v>
      </c>
      <c r="F10267" s="225" t="s">
        <v>211</v>
      </c>
      <c r="G10267" s="226">
        <v>1.1200000000000001</v>
      </c>
      <c r="H10267" s="226">
        <v>-0.3</v>
      </c>
      <c r="I10267" s="226">
        <v>0.82</v>
      </c>
      <c r="J10267" s="227">
        <v>4.08</v>
      </c>
      <c r="K10267" s="227">
        <v>543.37</v>
      </c>
      <c r="L10267" s="228">
        <v>0</v>
      </c>
      <c r="M10267" s="229">
        <f t="shared" si="298"/>
        <v>543.37</v>
      </c>
      <c r="N10267" s="230">
        <v>0</v>
      </c>
    </row>
    <row r="10268" spans="1:14" x14ac:dyDescent="0.2">
      <c r="A10268" s="231" t="str">
        <f t="shared" si="297"/>
        <v>SP1.404NO_thin130</v>
      </c>
      <c r="B10268" s="223" t="s">
        <v>237</v>
      </c>
      <c r="C10268" s="224">
        <v>1.4</v>
      </c>
      <c r="D10268" s="223">
        <v>4</v>
      </c>
      <c r="E10268" s="223" t="s">
        <v>199</v>
      </c>
      <c r="F10268" s="225" t="s">
        <v>212</v>
      </c>
      <c r="G10268" s="226">
        <v>0.73</v>
      </c>
      <c r="H10268" s="226">
        <v>-0.26</v>
      </c>
      <c r="I10268" s="226">
        <v>0.47</v>
      </c>
      <c r="J10268" s="227">
        <v>2.35</v>
      </c>
      <c r="K10268" s="227">
        <v>545.72</v>
      </c>
      <c r="L10268" s="228">
        <v>0</v>
      </c>
      <c r="M10268" s="229">
        <f t="shared" si="298"/>
        <v>545.72</v>
      </c>
      <c r="N10268" s="230">
        <v>0</v>
      </c>
    </row>
    <row r="10269" spans="1:14" x14ac:dyDescent="0.2">
      <c r="A10269" s="231" t="str">
        <f t="shared" si="297"/>
        <v>SP1.404NO_thin135</v>
      </c>
      <c r="B10269" s="223" t="s">
        <v>237</v>
      </c>
      <c r="C10269" s="224">
        <v>1.4</v>
      </c>
      <c r="D10269" s="223">
        <v>4</v>
      </c>
      <c r="E10269" s="223" t="s">
        <v>199</v>
      </c>
      <c r="F10269" s="225" t="s">
        <v>213</v>
      </c>
      <c r="G10269" s="226">
        <v>0.52</v>
      </c>
      <c r="H10269" s="226">
        <v>-0.19</v>
      </c>
      <c r="I10269" s="226">
        <v>0.33</v>
      </c>
      <c r="J10269" s="227">
        <v>1.63</v>
      </c>
      <c r="K10269" s="227">
        <v>547.36</v>
      </c>
      <c r="L10269" s="228">
        <v>0</v>
      </c>
      <c r="M10269" s="229">
        <f t="shared" si="298"/>
        <v>547.36</v>
      </c>
      <c r="N10269" s="230">
        <v>0</v>
      </c>
    </row>
    <row r="10270" spans="1:14" x14ac:dyDescent="0.2">
      <c r="A10270" s="231" t="str">
        <f t="shared" si="297"/>
        <v>SP1.404NO_thin140</v>
      </c>
      <c r="B10270" s="223" t="s">
        <v>237</v>
      </c>
      <c r="C10270" s="224">
        <v>1.4</v>
      </c>
      <c r="D10270" s="223">
        <v>4</v>
      </c>
      <c r="E10270" s="223" t="s">
        <v>199</v>
      </c>
      <c r="F10270" s="225" t="s">
        <v>214</v>
      </c>
      <c r="G10270" s="226">
        <v>0.54</v>
      </c>
      <c r="H10270" s="226">
        <v>-0.15</v>
      </c>
      <c r="I10270" s="226">
        <v>0.39</v>
      </c>
      <c r="J10270" s="227">
        <v>1.94</v>
      </c>
      <c r="K10270" s="227">
        <v>549.29999999999995</v>
      </c>
      <c r="L10270" s="228">
        <v>0</v>
      </c>
      <c r="M10270" s="229">
        <f t="shared" si="298"/>
        <v>549.29999999999995</v>
      </c>
      <c r="N10270" s="230">
        <v>0</v>
      </c>
    </row>
    <row r="10271" spans="1:14" x14ac:dyDescent="0.2">
      <c r="A10271" s="231" t="str">
        <f t="shared" si="297"/>
        <v>SP1.404NO_thin145</v>
      </c>
      <c r="B10271" s="223" t="s">
        <v>237</v>
      </c>
      <c r="C10271" s="224">
        <v>1.4</v>
      </c>
      <c r="D10271" s="223">
        <v>4</v>
      </c>
      <c r="E10271" s="223" t="s">
        <v>199</v>
      </c>
      <c r="F10271" s="225" t="s">
        <v>215</v>
      </c>
      <c r="G10271" s="226">
        <v>0.63</v>
      </c>
      <c r="H10271" s="226">
        <v>-0.13</v>
      </c>
      <c r="I10271" s="226">
        <v>0.5</v>
      </c>
      <c r="J10271" s="227">
        <v>2.52</v>
      </c>
      <c r="K10271" s="227">
        <v>551.82000000000005</v>
      </c>
      <c r="L10271" s="228">
        <v>0</v>
      </c>
      <c r="M10271" s="229">
        <f t="shared" si="298"/>
        <v>551.82000000000005</v>
      </c>
      <c r="N10271" s="230">
        <v>0</v>
      </c>
    </row>
    <row r="10272" spans="1:14" x14ac:dyDescent="0.2">
      <c r="A10272" s="231" t="str">
        <f t="shared" si="297"/>
        <v>SP1.404NO_thin150</v>
      </c>
      <c r="B10272" s="223" t="s">
        <v>237</v>
      </c>
      <c r="C10272" s="224">
        <v>1.4</v>
      </c>
      <c r="D10272" s="223">
        <v>4</v>
      </c>
      <c r="E10272" s="223" t="s">
        <v>199</v>
      </c>
      <c r="F10272" s="225" t="s">
        <v>216</v>
      </c>
      <c r="G10272" s="226">
        <v>0.49</v>
      </c>
      <c r="H10272" s="226">
        <v>-0.11</v>
      </c>
      <c r="I10272" s="226">
        <v>0.38</v>
      </c>
      <c r="J10272" s="227">
        <v>1.9</v>
      </c>
      <c r="K10272" s="227">
        <v>553.72</v>
      </c>
      <c r="L10272" s="228">
        <v>0</v>
      </c>
      <c r="M10272" s="229">
        <f t="shared" si="298"/>
        <v>553.72</v>
      </c>
      <c r="N10272" s="230">
        <v>0</v>
      </c>
    </row>
    <row r="10273" spans="1:14" x14ac:dyDescent="0.2">
      <c r="A10273" s="231" t="str">
        <f t="shared" si="297"/>
        <v>SP1.404NO_thin155</v>
      </c>
      <c r="B10273" s="223" t="s">
        <v>237</v>
      </c>
      <c r="C10273" s="224">
        <v>1.4</v>
      </c>
      <c r="D10273" s="223">
        <v>4</v>
      </c>
      <c r="E10273" s="223" t="s">
        <v>199</v>
      </c>
      <c r="F10273" s="225" t="s">
        <v>217</v>
      </c>
      <c r="G10273" s="226">
        <v>0.42</v>
      </c>
      <c r="H10273" s="226">
        <v>-0.06</v>
      </c>
      <c r="I10273" s="226">
        <v>0.36</v>
      </c>
      <c r="J10273" s="227">
        <v>1.82</v>
      </c>
      <c r="K10273" s="227">
        <v>555.53</v>
      </c>
      <c r="L10273" s="228">
        <v>0</v>
      </c>
      <c r="M10273" s="229">
        <f t="shared" si="298"/>
        <v>555.53</v>
      </c>
      <c r="N10273" s="230">
        <v>0</v>
      </c>
    </row>
    <row r="10274" spans="1:14" x14ac:dyDescent="0.2">
      <c r="A10274" s="231" t="str">
        <f t="shared" si="297"/>
        <v>SP1.404NO_thin160</v>
      </c>
      <c r="B10274" s="223" t="s">
        <v>237</v>
      </c>
      <c r="C10274" s="224">
        <v>1.4</v>
      </c>
      <c r="D10274" s="223">
        <v>4</v>
      </c>
      <c r="E10274" s="223" t="s">
        <v>199</v>
      </c>
      <c r="F10274" s="225" t="s">
        <v>218</v>
      </c>
      <c r="G10274" s="226">
        <v>0.38</v>
      </c>
      <c r="H10274" s="226">
        <v>-0.09</v>
      </c>
      <c r="I10274" s="226">
        <v>0.3</v>
      </c>
      <c r="J10274" s="227">
        <v>1.48</v>
      </c>
      <c r="K10274" s="227">
        <v>557.01</v>
      </c>
      <c r="L10274" s="228">
        <v>0</v>
      </c>
      <c r="M10274" s="229">
        <f t="shared" si="298"/>
        <v>557.01</v>
      </c>
      <c r="N10274" s="230">
        <v>0</v>
      </c>
    </row>
    <row r="10275" spans="1:14" x14ac:dyDescent="0.2">
      <c r="A10275" s="231" t="str">
        <f t="shared" si="297"/>
        <v>SP1.404NO_thin165</v>
      </c>
      <c r="B10275" s="223" t="s">
        <v>237</v>
      </c>
      <c r="C10275" s="224">
        <v>1.4</v>
      </c>
      <c r="D10275" s="223">
        <v>4</v>
      </c>
      <c r="E10275" s="223" t="s">
        <v>199</v>
      </c>
      <c r="F10275" s="225" t="s">
        <v>219</v>
      </c>
      <c r="G10275" s="226">
        <v>0.3</v>
      </c>
      <c r="H10275" s="226">
        <v>-0.08</v>
      </c>
      <c r="I10275" s="226">
        <v>0.22</v>
      </c>
      <c r="J10275" s="227">
        <v>1.1100000000000001</v>
      </c>
      <c r="K10275" s="227">
        <v>558.13</v>
      </c>
      <c r="L10275" s="228">
        <v>0</v>
      </c>
      <c r="M10275" s="229">
        <f t="shared" si="298"/>
        <v>558.13</v>
      </c>
      <c r="N10275" s="230">
        <v>0</v>
      </c>
    </row>
    <row r="10276" spans="1:14" x14ac:dyDescent="0.2">
      <c r="A10276" s="231" t="str">
        <f t="shared" si="297"/>
        <v>SP1.404NO_thin170</v>
      </c>
      <c r="B10276" s="223" t="s">
        <v>237</v>
      </c>
      <c r="C10276" s="224">
        <v>1.4</v>
      </c>
      <c r="D10276" s="223">
        <v>4</v>
      </c>
      <c r="E10276" s="223" t="s">
        <v>199</v>
      </c>
      <c r="F10276" s="225" t="s">
        <v>220</v>
      </c>
      <c r="G10276" s="226">
        <v>0.27</v>
      </c>
      <c r="H10276" s="226">
        <v>-7.0000000000000007E-2</v>
      </c>
      <c r="I10276" s="226">
        <v>0.2</v>
      </c>
      <c r="J10276" s="227">
        <v>1</v>
      </c>
      <c r="K10276" s="227">
        <v>559.13</v>
      </c>
      <c r="L10276" s="228">
        <v>0</v>
      </c>
      <c r="M10276" s="229">
        <f t="shared" si="298"/>
        <v>559.13</v>
      </c>
      <c r="N10276" s="230">
        <v>0</v>
      </c>
    </row>
    <row r="10277" spans="1:14" x14ac:dyDescent="0.2">
      <c r="A10277" s="231" t="str">
        <f t="shared" si="297"/>
        <v>SP1.404NO_thin175</v>
      </c>
      <c r="B10277" s="223" t="s">
        <v>237</v>
      </c>
      <c r="C10277" s="224">
        <v>1.4</v>
      </c>
      <c r="D10277" s="223">
        <v>4</v>
      </c>
      <c r="E10277" s="223" t="s">
        <v>199</v>
      </c>
      <c r="F10277" s="225" t="s">
        <v>221</v>
      </c>
      <c r="G10277" s="226">
        <v>0.22</v>
      </c>
      <c r="H10277" s="226">
        <v>-0.06</v>
      </c>
      <c r="I10277" s="226">
        <v>0.17</v>
      </c>
      <c r="J10277" s="227">
        <v>0.83</v>
      </c>
      <c r="K10277" s="227">
        <v>559.95000000000005</v>
      </c>
      <c r="L10277" s="228">
        <v>0</v>
      </c>
      <c r="M10277" s="229">
        <f t="shared" si="298"/>
        <v>559.95000000000005</v>
      </c>
      <c r="N10277" s="230">
        <v>0</v>
      </c>
    </row>
    <row r="10278" spans="1:14" x14ac:dyDescent="0.2">
      <c r="A10278" s="231" t="str">
        <f t="shared" si="297"/>
        <v>SP1.404NO_thin180</v>
      </c>
      <c r="B10278" s="223" t="s">
        <v>237</v>
      </c>
      <c r="C10278" s="224">
        <v>1.4</v>
      </c>
      <c r="D10278" s="223">
        <v>4</v>
      </c>
      <c r="E10278" s="223" t="s">
        <v>199</v>
      </c>
      <c r="F10278" s="225" t="s">
        <v>222</v>
      </c>
      <c r="G10278" s="226">
        <v>0.21</v>
      </c>
      <c r="H10278" s="226">
        <v>-0.05</v>
      </c>
      <c r="I10278" s="226">
        <v>0.16</v>
      </c>
      <c r="J10278" s="227">
        <v>0.82</v>
      </c>
      <c r="K10278" s="227">
        <v>560.77</v>
      </c>
      <c r="L10278" s="228">
        <v>0</v>
      </c>
      <c r="M10278" s="229">
        <f t="shared" si="298"/>
        <v>560.77</v>
      </c>
      <c r="N10278" s="230">
        <v>0</v>
      </c>
    </row>
    <row r="10279" spans="1:14" x14ac:dyDescent="0.2">
      <c r="A10279" s="231" t="str">
        <f t="shared" si="297"/>
        <v>SP1.404NO_thin185</v>
      </c>
      <c r="B10279" s="223" t="s">
        <v>237</v>
      </c>
      <c r="C10279" s="224">
        <v>1.4</v>
      </c>
      <c r="D10279" s="223">
        <v>4</v>
      </c>
      <c r="E10279" s="223" t="s">
        <v>199</v>
      </c>
      <c r="F10279" s="225" t="s">
        <v>223</v>
      </c>
      <c r="G10279" s="226">
        <v>0.17</v>
      </c>
      <c r="H10279" s="226">
        <v>-0.04</v>
      </c>
      <c r="I10279" s="226">
        <v>0.13</v>
      </c>
      <c r="J10279" s="227">
        <v>0.64</v>
      </c>
      <c r="K10279" s="227">
        <v>561.41</v>
      </c>
      <c r="L10279" s="228">
        <v>0</v>
      </c>
      <c r="M10279" s="229">
        <f t="shared" si="298"/>
        <v>561.41</v>
      </c>
      <c r="N10279" s="230">
        <v>0</v>
      </c>
    </row>
    <row r="10280" spans="1:14" x14ac:dyDescent="0.2">
      <c r="A10280" s="231" t="str">
        <f t="shared" si="297"/>
        <v>SP1.404NO_thin190</v>
      </c>
      <c r="B10280" s="223" t="s">
        <v>237</v>
      </c>
      <c r="C10280" s="224">
        <v>1.4</v>
      </c>
      <c r="D10280" s="223">
        <v>4</v>
      </c>
      <c r="E10280" s="223" t="s">
        <v>199</v>
      </c>
      <c r="F10280" s="225" t="s">
        <v>224</v>
      </c>
      <c r="G10280" s="226">
        <v>0.15</v>
      </c>
      <c r="H10280" s="226">
        <v>-0.03</v>
      </c>
      <c r="I10280" s="226">
        <v>0.12</v>
      </c>
      <c r="J10280" s="227">
        <v>0.61</v>
      </c>
      <c r="K10280" s="227">
        <v>562.02</v>
      </c>
      <c r="L10280" s="228">
        <v>0</v>
      </c>
      <c r="M10280" s="229">
        <f t="shared" si="298"/>
        <v>562.02</v>
      </c>
      <c r="N10280" s="230">
        <v>0</v>
      </c>
    </row>
    <row r="10281" spans="1:14" x14ac:dyDescent="0.2">
      <c r="A10281" s="231" t="str">
        <f t="shared" si="297"/>
        <v>SP1.404NO_thin195</v>
      </c>
      <c r="B10281" s="223" t="s">
        <v>237</v>
      </c>
      <c r="C10281" s="224">
        <v>1.4</v>
      </c>
      <c r="D10281" s="223">
        <v>4</v>
      </c>
      <c r="E10281" s="223" t="s">
        <v>199</v>
      </c>
      <c r="F10281" s="225" t="s">
        <v>225</v>
      </c>
      <c r="G10281" s="226">
        <v>0.12</v>
      </c>
      <c r="H10281" s="226">
        <v>-0.03</v>
      </c>
      <c r="I10281" s="226">
        <v>0.09</v>
      </c>
      <c r="J10281" s="227">
        <v>0.45</v>
      </c>
      <c r="K10281" s="227">
        <v>562.47</v>
      </c>
      <c r="L10281" s="228">
        <v>0</v>
      </c>
      <c r="M10281" s="229">
        <f t="shared" si="298"/>
        <v>562.47</v>
      </c>
      <c r="N10281" s="230">
        <v>0</v>
      </c>
    </row>
    <row r="10282" spans="1:14" x14ac:dyDescent="0.2">
      <c r="A10282" s="231" t="str">
        <f t="shared" si="297"/>
        <v>SP1.404Thinned000</v>
      </c>
      <c r="B10282" s="223" t="s">
        <v>237</v>
      </c>
      <c r="C10282" s="224">
        <v>1.4</v>
      </c>
      <c r="D10282" s="223">
        <v>4</v>
      </c>
      <c r="E10282" s="223" t="s">
        <v>172</v>
      </c>
      <c r="F10282" s="225" t="s">
        <v>0</v>
      </c>
      <c r="G10282" s="226">
        <v>0.01</v>
      </c>
      <c r="H10282" s="226">
        <v>0.12</v>
      </c>
      <c r="I10282" s="226">
        <v>0.14000000000000001</v>
      </c>
      <c r="J10282" s="227">
        <v>0.68</v>
      </c>
      <c r="K10282" s="227">
        <v>0.68</v>
      </c>
      <c r="L10282" s="228">
        <v>0</v>
      </c>
      <c r="M10282" s="229">
        <f t="shared" si="298"/>
        <v>0.68</v>
      </c>
      <c r="N10282" s="230">
        <v>0</v>
      </c>
    </row>
    <row r="10283" spans="1:14" x14ac:dyDescent="0.2">
      <c r="A10283" s="231" t="str">
        <f t="shared" si="297"/>
        <v>SP1.404Thinned005</v>
      </c>
      <c r="B10283" s="223" t="s">
        <v>237</v>
      </c>
      <c r="C10283" s="224">
        <v>1.4</v>
      </c>
      <c r="D10283" s="223">
        <v>4</v>
      </c>
      <c r="E10283" s="223" t="s">
        <v>172</v>
      </c>
      <c r="F10283" s="225" t="s">
        <v>1</v>
      </c>
      <c r="G10283" s="226">
        <v>0.04</v>
      </c>
      <c r="H10283" s="226">
        <v>0.15</v>
      </c>
      <c r="I10283" s="226">
        <v>0.19</v>
      </c>
      <c r="J10283" s="227">
        <v>0.97</v>
      </c>
      <c r="K10283" s="227">
        <v>1.65</v>
      </c>
      <c r="L10283" s="228">
        <v>0</v>
      </c>
      <c r="M10283" s="229">
        <f t="shared" si="298"/>
        <v>1.65</v>
      </c>
      <c r="N10283" s="230">
        <v>0</v>
      </c>
    </row>
    <row r="10284" spans="1:14" x14ac:dyDescent="0.2">
      <c r="A10284" s="231" t="str">
        <f t="shared" si="297"/>
        <v>SP1.404Thinned010</v>
      </c>
      <c r="B10284" s="223" t="s">
        <v>237</v>
      </c>
      <c r="C10284" s="224">
        <v>1.4</v>
      </c>
      <c r="D10284" s="223">
        <v>4</v>
      </c>
      <c r="E10284" s="223" t="s">
        <v>172</v>
      </c>
      <c r="F10284" s="225" t="s">
        <v>2</v>
      </c>
      <c r="G10284" s="226">
        <v>0.13</v>
      </c>
      <c r="H10284" s="226">
        <v>0.15</v>
      </c>
      <c r="I10284" s="226">
        <v>0.28999999999999998</v>
      </c>
      <c r="J10284" s="227">
        <v>1.43</v>
      </c>
      <c r="K10284" s="227">
        <v>3.08</v>
      </c>
      <c r="L10284" s="228">
        <v>0</v>
      </c>
      <c r="M10284" s="229">
        <f t="shared" si="298"/>
        <v>3.08</v>
      </c>
      <c r="N10284" s="230">
        <v>0</v>
      </c>
    </row>
    <row r="10285" spans="1:14" x14ac:dyDescent="0.2">
      <c r="A10285" s="231" t="str">
        <f t="shared" si="297"/>
        <v>SP1.404Thinned015</v>
      </c>
      <c r="B10285" s="223" t="s">
        <v>237</v>
      </c>
      <c r="C10285" s="224">
        <v>1.4</v>
      </c>
      <c r="D10285" s="223">
        <v>4</v>
      </c>
      <c r="E10285" s="223" t="s">
        <v>172</v>
      </c>
      <c r="F10285" s="225" t="s">
        <v>3</v>
      </c>
      <c r="G10285" s="226">
        <v>0.41</v>
      </c>
      <c r="H10285" s="226">
        <v>0.15</v>
      </c>
      <c r="I10285" s="226">
        <v>0.56000000000000005</v>
      </c>
      <c r="J10285" s="227">
        <v>2.81</v>
      </c>
      <c r="K10285" s="227">
        <v>5.89</v>
      </c>
      <c r="L10285" s="228">
        <v>0</v>
      </c>
      <c r="M10285" s="229">
        <f t="shared" si="298"/>
        <v>5.89</v>
      </c>
      <c r="N10285" s="230">
        <v>0</v>
      </c>
    </row>
    <row r="10286" spans="1:14" x14ac:dyDescent="0.2">
      <c r="A10286" s="231" t="str">
        <f t="shared" si="297"/>
        <v>SP1.404Thinned020</v>
      </c>
      <c r="B10286" s="223" t="s">
        <v>237</v>
      </c>
      <c r="C10286" s="224">
        <v>1.4</v>
      </c>
      <c r="D10286" s="223">
        <v>4</v>
      </c>
      <c r="E10286" s="223" t="s">
        <v>172</v>
      </c>
      <c r="F10286" s="225" t="s">
        <v>4</v>
      </c>
      <c r="G10286" s="226">
        <v>1.25</v>
      </c>
      <c r="H10286" s="226">
        <v>0.15</v>
      </c>
      <c r="I10286" s="226">
        <v>1.41</v>
      </c>
      <c r="J10286" s="227">
        <v>7.03</v>
      </c>
      <c r="K10286" s="227">
        <v>12.91</v>
      </c>
      <c r="L10286" s="228">
        <v>0</v>
      </c>
      <c r="M10286" s="229">
        <f t="shared" si="298"/>
        <v>12.91</v>
      </c>
      <c r="N10286" s="230">
        <v>0</v>
      </c>
    </row>
    <row r="10287" spans="1:14" x14ac:dyDescent="0.2">
      <c r="A10287" s="231" t="str">
        <f t="shared" si="297"/>
        <v>SP1.404Thinned025</v>
      </c>
      <c r="B10287" s="223" t="s">
        <v>237</v>
      </c>
      <c r="C10287" s="224">
        <v>1.4</v>
      </c>
      <c r="D10287" s="223">
        <v>4</v>
      </c>
      <c r="E10287" s="223" t="s">
        <v>172</v>
      </c>
      <c r="F10287" s="225" t="s">
        <v>5</v>
      </c>
      <c r="G10287" s="226">
        <v>3.83</v>
      </c>
      <c r="H10287" s="226">
        <v>0.15</v>
      </c>
      <c r="I10287" s="226">
        <v>3.98</v>
      </c>
      <c r="J10287" s="227">
        <v>19.89</v>
      </c>
      <c r="K10287" s="227">
        <v>32.81</v>
      </c>
      <c r="L10287" s="228">
        <v>0</v>
      </c>
      <c r="M10287" s="229">
        <f t="shared" si="298"/>
        <v>32.81</v>
      </c>
      <c r="N10287" s="230">
        <v>0</v>
      </c>
    </row>
    <row r="10288" spans="1:14" x14ac:dyDescent="0.2">
      <c r="A10288" s="231" t="str">
        <f t="shared" si="297"/>
        <v>SP1.404Thinned030</v>
      </c>
      <c r="B10288" s="223" t="s">
        <v>237</v>
      </c>
      <c r="C10288" s="224">
        <v>1.4</v>
      </c>
      <c r="D10288" s="223">
        <v>4</v>
      </c>
      <c r="E10288" s="223" t="s">
        <v>172</v>
      </c>
      <c r="F10288" s="225" t="s">
        <v>6</v>
      </c>
      <c r="G10288" s="226">
        <v>11.68</v>
      </c>
      <c r="H10288" s="226">
        <v>0.15</v>
      </c>
      <c r="I10288" s="226">
        <v>11.83</v>
      </c>
      <c r="J10288" s="227">
        <v>59.16</v>
      </c>
      <c r="K10288" s="227">
        <v>91.97</v>
      </c>
      <c r="L10288" s="228">
        <v>0</v>
      </c>
      <c r="M10288" s="229">
        <f t="shared" si="298"/>
        <v>91.97</v>
      </c>
      <c r="N10288" s="230">
        <v>0</v>
      </c>
    </row>
    <row r="10289" spans="1:14" x14ac:dyDescent="0.2">
      <c r="A10289" s="231" t="str">
        <f t="shared" si="297"/>
        <v>SP1.404Thinned035</v>
      </c>
      <c r="B10289" s="223" t="s">
        <v>237</v>
      </c>
      <c r="C10289" s="224">
        <v>1.4</v>
      </c>
      <c r="D10289" s="223">
        <v>4</v>
      </c>
      <c r="E10289" s="223" t="s">
        <v>172</v>
      </c>
      <c r="F10289" s="225" t="s">
        <v>7</v>
      </c>
      <c r="G10289" s="226">
        <v>8.74</v>
      </c>
      <c r="H10289" s="226">
        <v>5.8</v>
      </c>
      <c r="I10289" s="226">
        <v>14.54</v>
      </c>
      <c r="J10289" s="227">
        <v>72.7</v>
      </c>
      <c r="K10289" s="227">
        <v>164.67</v>
      </c>
      <c r="L10289" s="228">
        <v>-0.12</v>
      </c>
      <c r="M10289" s="229">
        <f t="shared" si="298"/>
        <v>164.54999999999998</v>
      </c>
      <c r="N10289" s="230">
        <v>7</v>
      </c>
    </row>
    <row r="10290" spans="1:14" x14ac:dyDescent="0.2">
      <c r="A10290" s="231" t="str">
        <f t="shared" si="297"/>
        <v>SP1.404Thinned040</v>
      </c>
      <c r="B10290" s="223" t="s">
        <v>237</v>
      </c>
      <c r="C10290" s="224">
        <v>1.4</v>
      </c>
      <c r="D10290" s="223">
        <v>4</v>
      </c>
      <c r="E10290" s="223" t="s">
        <v>172</v>
      </c>
      <c r="F10290" s="225" t="s">
        <v>8</v>
      </c>
      <c r="G10290" s="226">
        <v>0.14000000000000001</v>
      </c>
      <c r="H10290" s="226">
        <v>-0.39</v>
      </c>
      <c r="I10290" s="226">
        <v>-0.25</v>
      </c>
      <c r="J10290" s="227">
        <v>-1.27</v>
      </c>
      <c r="K10290" s="227">
        <v>163.38999999999999</v>
      </c>
      <c r="L10290" s="228">
        <v>-0.21</v>
      </c>
      <c r="M10290" s="229">
        <f t="shared" si="298"/>
        <v>163.17999999999998</v>
      </c>
      <c r="N10290" s="230">
        <v>4.78</v>
      </c>
    </row>
    <row r="10291" spans="1:14" x14ac:dyDescent="0.2">
      <c r="A10291" s="231" t="str">
        <f t="shared" si="297"/>
        <v>SP1.404Thinned045</v>
      </c>
      <c r="B10291" s="223" t="s">
        <v>237</v>
      </c>
      <c r="C10291" s="224">
        <v>1.4</v>
      </c>
      <c r="D10291" s="223">
        <v>4</v>
      </c>
      <c r="E10291" s="223" t="s">
        <v>172</v>
      </c>
      <c r="F10291" s="225" t="s">
        <v>9</v>
      </c>
      <c r="G10291" s="226">
        <v>2.65</v>
      </c>
      <c r="H10291" s="226">
        <v>0.59</v>
      </c>
      <c r="I10291" s="226">
        <v>3.24</v>
      </c>
      <c r="J10291" s="227">
        <v>16.2</v>
      </c>
      <c r="K10291" s="227">
        <v>179.59</v>
      </c>
      <c r="L10291" s="228">
        <v>-0.42</v>
      </c>
      <c r="M10291" s="229">
        <f t="shared" si="298"/>
        <v>179.17000000000002</v>
      </c>
      <c r="N10291" s="230">
        <v>1.57</v>
      </c>
    </row>
    <row r="10292" spans="1:14" x14ac:dyDescent="0.2">
      <c r="A10292" s="231" t="str">
        <f t="shared" si="297"/>
        <v>SP1.404Thinned050</v>
      </c>
      <c r="B10292" s="223" t="s">
        <v>237</v>
      </c>
      <c r="C10292" s="224">
        <v>1.4</v>
      </c>
      <c r="D10292" s="223">
        <v>4</v>
      </c>
      <c r="E10292" s="223" t="s">
        <v>172</v>
      </c>
      <c r="F10292" s="225" t="s">
        <v>10</v>
      </c>
      <c r="G10292" s="226">
        <v>2.93</v>
      </c>
      <c r="H10292" s="226">
        <v>2.0699999999999998</v>
      </c>
      <c r="I10292" s="226">
        <v>5</v>
      </c>
      <c r="J10292" s="227">
        <v>25</v>
      </c>
      <c r="K10292" s="227">
        <v>204.59</v>
      </c>
      <c r="L10292" s="228">
        <v>-0.55000000000000004</v>
      </c>
      <c r="M10292" s="229">
        <f t="shared" si="298"/>
        <v>204.04</v>
      </c>
      <c r="N10292" s="230">
        <v>0.95</v>
      </c>
    </row>
    <row r="10293" spans="1:14" x14ac:dyDescent="0.2">
      <c r="A10293" s="231" t="str">
        <f t="shared" si="297"/>
        <v>SP1.404Thinned055</v>
      </c>
      <c r="B10293" s="223" t="s">
        <v>237</v>
      </c>
      <c r="C10293" s="224">
        <v>1.4</v>
      </c>
      <c r="D10293" s="223">
        <v>4</v>
      </c>
      <c r="E10293" s="223" t="s">
        <v>172</v>
      </c>
      <c r="F10293" s="225" t="s">
        <v>11</v>
      </c>
      <c r="G10293" s="226">
        <v>3.86</v>
      </c>
      <c r="H10293" s="226">
        <v>0.72</v>
      </c>
      <c r="I10293" s="226">
        <v>4.58</v>
      </c>
      <c r="J10293" s="227">
        <v>22.92</v>
      </c>
      <c r="K10293" s="227">
        <v>227.51</v>
      </c>
      <c r="L10293" s="228">
        <v>-0.74</v>
      </c>
      <c r="M10293" s="229">
        <f t="shared" si="298"/>
        <v>226.76999999999998</v>
      </c>
      <c r="N10293" s="230">
        <v>1.38</v>
      </c>
    </row>
    <row r="10294" spans="1:14" x14ac:dyDescent="0.2">
      <c r="A10294" s="231" t="str">
        <f t="shared" si="297"/>
        <v>SP1.404Thinned060</v>
      </c>
      <c r="B10294" s="223" t="s">
        <v>237</v>
      </c>
      <c r="C10294" s="224">
        <v>1.4</v>
      </c>
      <c r="D10294" s="223">
        <v>4</v>
      </c>
      <c r="E10294" s="223" t="s">
        <v>172</v>
      </c>
      <c r="F10294" s="225" t="s">
        <v>12</v>
      </c>
      <c r="G10294" s="226">
        <v>3.79</v>
      </c>
      <c r="H10294" s="226">
        <v>0.4</v>
      </c>
      <c r="I10294" s="226">
        <v>4.1900000000000004</v>
      </c>
      <c r="J10294" s="227">
        <v>20.96</v>
      </c>
      <c r="K10294" s="227">
        <v>248.46</v>
      </c>
      <c r="L10294" s="228">
        <v>-0.92</v>
      </c>
      <c r="M10294" s="229">
        <f t="shared" si="298"/>
        <v>247.54000000000002</v>
      </c>
      <c r="N10294" s="230">
        <v>1.31</v>
      </c>
    </row>
    <row r="10295" spans="1:14" x14ac:dyDescent="0.2">
      <c r="A10295" s="231" t="str">
        <f t="shared" si="297"/>
        <v>SP1.404Thinned065</v>
      </c>
      <c r="B10295" s="223" t="s">
        <v>237</v>
      </c>
      <c r="C10295" s="224">
        <v>1.4</v>
      </c>
      <c r="D10295" s="223">
        <v>4</v>
      </c>
      <c r="E10295" s="223" t="s">
        <v>172</v>
      </c>
      <c r="F10295" s="225" t="s">
        <v>13</v>
      </c>
      <c r="G10295" s="226">
        <v>3.63</v>
      </c>
      <c r="H10295" s="226">
        <v>-1.1100000000000001</v>
      </c>
      <c r="I10295" s="226">
        <v>2.52</v>
      </c>
      <c r="J10295" s="227">
        <v>12.6</v>
      </c>
      <c r="K10295" s="227">
        <v>261.07</v>
      </c>
      <c r="L10295" s="228">
        <v>-1.18</v>
      </c>
      <c r="M10295" s="229">
        <f t="shared" si="298"/>
        <v>259.89</v>
      </c>
      <c r="N10295" s="230">
        <v>1.83</v>
      </c>
    </row>
    <row r="10296" spans="1:14" x14ac:dyDescent="0.2">
      <c r="A10296" s="231" t="str">
        <f t="shared" si="297"/>
        <v>SP1.404Thinned070</v>
      </c>
      <c r="B10296" s="223" t="s">
        <v>237</v>
      </c>
      <c r="C10296" s="224">
        <v>1.4</v>
      </c>
      <c r="D10296" s="223">
        <v>4</v>
      </c>
      <c r="E10296" s="223" t="s">
        <v>172</v>
      </c>
      <c r="F10296" s="225" t="s">
        <v>200</v>
      </c>
      <c r="G10296" s="226">
        <v>2.94</v>
      </c>
      <c r="H10296" s="226">
        <v>-1.27</v>
      </c>
      <c r="I10296" s="226">
        <v>1.67</v>
      </c>
      <c r="J10296" s="227">
        <v>8.35</v>
      </c>
      <c r="K10296" s="227">
        <v>269.42</v>
      </c>
      <c r="L10296" s="228">
        <v>-1.44</v>
      </c>
      <c r="M10296" s="229">
        <f t="shared" si="298"/>
        <v>267.98</v>
      </c>
      <c r="N10296" s="230">
        <v>1.9</v>
      </c>
    </row>
    <row r="10297" spans="1:14" x14ac:dyDescent="0.2">
      <c r="A10297" s="231" t="str">
        <f t="shared" si="297"/>
        <v>SP1.404Thinned075</v>
      </c>
      <c r="B10297" s="223" t="s">
        <v>237</v>
      </c>
      <c r="C10297" s="224">
        <v>1.4</v>
      </c>
      <c r="D10297" s="223">
        <v>4</v>
      </c>
      <c r="E10297" s="223" t="s">
        <v>172</v>
      </c>
      <c r="F10297" s="225" t="s">
        <v>201</v>
      </c>
      <c r="G10297" s="226">
        <v>2.63</v>
      </c>
      <c r="H10297" s="226">
        <v>-0.76</v>
      </c>
      <c r="I10297" s="226">
        <v>1.87</v>
      </c>
      <c r="J10297" s="227">
        <v>9.33</v>
      </c>
      <c r="K10297" s="227">
        <v>278.75</v>
      </c>
      <c r="L10297" s="228">
        <v>-1.69</v>
      </c>
      <c r="M10297" s="229">
        <f t="shared" si="298"/>
        <v>277.06</v>
      </c>
      <c r="N10297" s="230">
        <v>1.84</v>
      </c>
    </row>
    <row r="10298" spans="1:14" x14ac:dyDescent="0.2">
      <c r="A10298" s="231" t="str">
        <f t="shared" si="297"/>
        <v>SP1.404Thinned080</v>
      </c>
      <c r="B10298" s="223" t="s">
        <v>237</v>
      </c>
      <c r="C10298" s="224">
        <v>1.4</v>
      </c>
      <c r="D10298" s="223">
        <v>4</v>
      </c>
      <c r="E10298" s="223" t="s">
        <v>172</v>
      </c>
      <c r="F10298" s="225" t="s">
        <v>202</v>
      </c>
      <c r="G10298" s="226">
        <v>2.41</v>
      </c>
      <c r="H10298" s="226">
        <v>-0.7</v>
      </c>
      <c r="I10298" s="226">
        <v>1.71</v>
      </c>
      <c r="J10298" s="227">
        <v>8.56</v>
      </c>
      <c r="K10298" s="227">
        <v>287.31</v>
      </c>
      <c r="L10298" s="228">
        <v>-1.94</v>
      </c>
      <c r="M10298" s="229">
        <f t="shared" si="298"/>
        <v>285.37</v>
      </c>
      <c r="N10298" s="230">
        <v>1.8</v>
      </c>
    </row>
    <row r="10299" spans="1:14" x14ac:dyDescent="0.2">
      <c r="A10299" s="231" t="str">
        <f t="shared" si="297"/>
        <v>SP1.404Thinned085</v>
      </c>
      <c r="B10299" s="223" t="s">
        <v>237</v>
      </c>
      <c r="C10299" s="224">
        <v>1.4</v>
      </c>
      <c r="D10299" s="223">
        <v>4</v>
      </c>
      <c r="E10299" s="223" t="s">
        <v>172</v>
      </c>
      <c r="F10299" s="225" t="s">
        <v>203</v>
      </c>
      <c r="G10299" s="226">
        <v>2.9</v>
      </c>
      <c r="H10299" s="226">
        <v>-0.46</v>
      </c>
      <c r="I10299" s="226">
        <v>2.44</v>
      </c>
      <c r="J10299" s="227">
        <v>12.2</v>
      </c>
      <c r="K10299" s="227">
        <v>299.51</v>
      </c>
      <c r="L10299" s="228">
        <v>-2.13</v>
      </c>
      <c r="M10299" s="229">
        <f t="shared" si="298"/>
        <v>297.38</v>
      </c>
      <c r="N10299" s="230">
        <v>1.35</v>
      </c>
    </row>
    <row r="10300" spans="1:14" x14ac:dyDescent="0.2">
      <c r="A10300" s="231" t="str">
        <f t="shared" si="297"/>
        <v>SP1.404Thinned090</v>
      </c>
      <c r="B10300" s="223" t="s">
        <v>237</v>
      </c>
      <c r="C10300" s="224">
        <v>1.4</v>
      </c>
      <c r="D10300" s="223">
        <v>4</v>
      </c>
      <c r="E10300" s="223" t="s">
        <v>172</v>
      </c>
      <c r="F10300" s="225" t="s">
        <v>204</v>
      </c>
      <c r="G10300" s="226">
        <v>2.54</v>
      </c>
      <c r="H10300" s="226">
        <v>-0.89</v>
      </c>
      <c r="I10300" s="226">
        <v>1.66</v>
      </c>
      <c r="J10300" s="227">
        <v>8.2899999999999991</v>
      </c>
      <c r="K10300" s="227">
        <v>307.8</v>
      </c>
      <c r="L10300" s="228">
        <v>-2.2999999999999998</v>
      </c>
      <c r="M10300" s="229">
        <f t="shared" si="298"/>
        <v>305.5</v>
      </c>
      <c r="N10300" s="230">
        <v>1.19</v>
      </c>
    </row>
    <row r="10301" spans="1:14" x14ac:dyDescent="0.2">
      <c r="A10301" s="231" t="str">
        <f t="shared" si="297"/>
        <v>SP1.404Thinned095</v>
      </c>
      <c r="B10301" s="223" t="s">
        <v>237</v>
      </c>
      <c r="C10301" s="224">
        <v>1.4</v>
      </c>
      <c r="D10301" s="223">
        <v>4</v>
      </c>
      <c r="E10301" s="223" t="s">
        <v>172</v>
      </c>
      <c r="F10301" s="225" t="s">
        <v>205</v>
      </c>
      <c r="G10301" s="226">
        <v>2.5499999999999998</v>
      </c>
      <c r="H10301" s="226">
        <v>-0.79</v>
      </c>
      <c r="I10301" s="226">
        <v>1.76</v>
      </c>
      <c r="J10301" s="227">
        <v>8.81</v>
      </c>
      <c r="K10301" s="227">
        <v>316.61</v>
      </c>
      <c r="L10301" s="228">
        <v>-2.41</v>
      </c>
      <c r="M10301" s="229">
        <f t="shared" si="298"/>
        <v>314.2</v>
      </c>
      <c r="N10301" s="230">
        <v>0.79</v>
      </c>
    </row>
    <row r="10302" spans="1:14" x14ac:dyDescent="0.2">
      <c r="A10302" s="231" t="str">
        <f t="shared" si="297"/>
        <v>SP1.404Thinned100</v>
      </c>
      <c r="B10302" s="223" t="s">
        <v>237</v>
      </c>
      <c r="C10302" s="224">
        <v>1.4</v>
      </c>
      <c r="D10302" s="223">
        <v>4</v>
      </c>
      <c r="E10302" s="223" t="s">
        <v>172</v>
      </c>
      <c r="F10302" s="225" t="s">
        <v>206</v>
      </c>
      <c r="G10302" s="226">
        <v>2.59</v>
      </c>
      <c r="H10302" s="226">
        <v>-0.87</v>
      </c>
      <c r="I10302" s="226">
        <v>1.72</v>
      </c>
      <c r="J10302" s="227">
        <v>8.6199999999999992</v>
      </c>
      <c r="K10302" s="227">
        <v>325.23</v>
      </c>
      <c r="L10302" s="228">
        <v>-2.4900000000000002</v>
      </c>
      <c r="M10302" s="229">
        <f t="shared" si="298"/>
        <v>322.74</v>
      </c>
      <c r="N10302" s="230">
        <v>0.66</v>
      </c>
    </row>
    <row r="10303" spans="1:14" x14ac:dyDescent="0.2">
      <c r="A10303" s="231" t="str">
        <f t="shared" si="297"/>
        <v>SP1.404Thinned105</v>
      </c>
      <c r="B10303" s="223" t="s">
        <v>237</v>
      </c>
      <c r="C10303" s="224">
        <v>1.4</v>
      </c>
      <c r="D10303" s="223">
        <v>4</v>
      </c>
      <c r="E10303" s="223" t="s">
        <v>172</v>
      </c>
      <c r="F10303" s="225" t="s">
        <v>207</v>
      </c>
      <c r="G10303" s="226">
        <v>2.12</v>
      </c>
      <c r="H10303" s="226">
        <v>-0.52</v>
      </c>
      <c r="I10303" s="226">
        <v>1.6</v>
      </c>
      <c r="J10303" s="227">
        <v>7.99</v>
      </c>
      <c r="K10303" s="227">
        <v>333.22</v>
      </c>
      <c r="L10303" s="228">
        <v>-2.5499999999999998</v>
      </c>
      <c r="M10303" s="229">
        <f t="shared" si="298"/>
        <v>330.67</v>
      </c>
      <c r="N10303" s="230">
        <v>0.41</v>
      </c>
    </row>
    <row r="10304" spans="1:14" x14ac:dyDescent="0.2">
      <c r="A10304" s="231" t="str">
        <f t="shared" si="297"/>
        <v>SP1.404Thinned110</v>
      </c>
      <c r="B10304" s="223" t="s">
        <v>237</v>
      </c>
      <c r="C10304" s="224">
        <v>1.4</v>
      </c>
      <c r="D10304" s="223">
        <v>4</v>
      </c>
      <c r="E10304" s="223" t="s">
        <v>172</v>
      </c>
      <c r="F10304" s="225" t="s">
        <v>208</v>
      </c>
      <c r="G10304" s="226">
        <v>2.12</v>
      </c>
      <c r="H10304" s="226">
        <v>-0.14000000000000001</v>
      </c>
      <c r="I10304" s="226">
        <v>1.97</v>
      </c>
      <c r="J10304" s="227">
        <v>9.8699999999999992</v>
      </c>
      <c r="K10304" s="227">
        <v>343.09</v>
      </c>
      <c r="L10304" s="228">
        <v>-2.58</v>
      </c>
      <c r="M10304" s="229">
        <f t="shared" si="298"/>
        <v>340.51</v>
      </c>
      <c r="N10304" s="230">
        <v>0.21</v>
      </c>
    </row>
    <row r="10305" spans="1:14" x14ac:dyDescent="0.2">
      <c r="A10305" s="231" t="str">
        <f t="shared" si="297"/>
        <v>SP1.404Thinned115</v>
      </c>
      <c r="B10305" s="223" t="s">
        <v>237</v>
      </c>
      <c r="C10305" s="224">
        <v>1.4</v>
      </c>
      <c r="D10305" s="223">
        <v>4</v>
      </c>
      <c r="E10305" s="223" t="s">
        <v>172</v>
      </c>
      <c r="F10305" s="225" t="s">
        <v>209</v>
      </c>
      <c r="G10305" s="226">
        <v>1.78</v>
      </c>
      <c r="H10305" s="226">
        <v>-0.25</v>
      </c>
      <c r="I10305" s="226">
        <v>1.53</v>
      </c>
      <c r="J10305" s="227">
        <v>7.65</v>
      </c>
      <c r="K10305" s="227">
        <v>350.74</v>
      </c>
      <c r="L10305" s="228">
        <v>-2.61</v>
      </c>
      <c r="M10305" s="229">
        <f t="shared" si="298"/>
        <v>348.13</v>
      </c>
      <c r="N10305" s="230">
        <v>0.22</v>
      </c>
    </row>
    <row r="10306" spans="1:14" x14ac:dyDescent="0.2">
      <c r="A10306" s="231" t="str">
        <f t="shared" ref="A10306:A10369" si="299">CONCATENATE(LEFT(B10306,2),TEXT(C10306,"0.0"),TEXT(D10306,"00"),E10306,TEXT(LEFT(F10306,3),"000"))</f>
        <v>SP1.404Thinned120</v>
      </c>
      <c r="B10306" s="223" t="s">
        <v>237</v>
      </c>
      <c r="C10306" s="224">
        <v>1.4</v>
      </c>
      <c r="D10306" s="223">
        <v>4</v>
      </c>
      <c r="E10306" s="223" t="s">
        <v>172</v>
      </c>
      <c r="F10306" s="225" t="s">
        <v>210</v>
      </c>
      <c r="G10306" s="226">
        <v>1.85</v>
      </c>
      <c r="H10306" s="226">
        <v>-0.24</v>
      </c>
      <c r="I10306" s="226">
        <v>1.61</v>
      </c>
      <c r="J10306" s="227">
        <v>8.0299999999999994</v>
      </c>
      <c r="K10306" s="227">
        <v>358.77</v>
      </c>
      <c r="L10306" s="228">
        <v>-2.61</v>
      </c>
      <c r="M10306" s="229">
        <f t="shared" ref="M10306:M10369" si="300">K10306+L10306</f>
        <v>356.15999999999997</v>
      </c>
      <c r="N10306" s="230">
        <v>0</v>
      </c>
    </row>
    <row r="10307" spans="1:14" x14ac:dyDescent="0.2">
      <c r="A10307" s="231" t="str">
        <f t="shared" si="299"/>
        <v>SP1.404Thinned125</v>
      </c>
      <c r="B10307" s="223" t="s">
        <v>237</v>
      </c>
      <c r="C10307" s="224">
        <v>1.4</v>
      </c>
      <c r="D10307" s="223">
        <v>4</v>
      </c>
      <c r="E10307" s="223" t="s">
        <v>172</v>
      </c>
      <c r="F10307" s="225" t="s">
        <v>211</v>
      </c>
      <c r="G10307" s="226">
        <v>1.75</v>
      </c>
      <c r="H10307" s="226">
        <v>-0.11</v>
      </c>
      <c r="I10307" s="226">
        <v>1.64</v>
      </c>
      <c r="J10307" s="227">
        <v>8.1999999999999993</v>
      </c>
      <c r="K10307" s="227">
        <v>366.97</v>
      </c>
      <c r="L10307" s="228">
        <v>-2.61</v>
      </c>
      <c r="M10307" s="229">
        <f t="shared" si="300"/>
        <v>364.36</v>
      </c>
      <c r="N10307" s="230">
        <v>0</v>
      </c>
    </row>
    <row r="10308" spans="1:14" x14ac:dyDescent="0.2">
      <c r="A10308" s="231" t="str">
        <f t="shared" si="299"/>
        <v>SP1.404Thinned130</v>
      </c>
      <c r="B10308" s="223" t="s">
        <v>237</v>
      </c>
      <c r="C10308" s="224">
        <v>1.4</v>
      </c>
      <c r="D10308" s="223">
        <v>4</v>
      </c>
      <c r="E10308" s="223" t="s">
        <v>172</v>
      </c>
      <c r="F10308" s="225" t="s">
        <v>212</v>
      </c>
      <c r="G10308" s="226">
        <v>1.33</v>
      </c>
      <c r="H10308" s="226">
        <v>-0.04</v>
      </c>
      <c r="I10308" s="226">
        <v>1.29</v>
      </c>
      <c r="J10308" s="227">
        <v>6.45</v>
      </c>
      <c r="K10308" s="227">
        <v>373.42</v>
      </c>
      <c r="L10308" s="228">
        <v>-2.61</v>
      </c>
      <c r="M10308" s="229">
        <f t="shared" si="300"/>
        <v>370.81</v>
      </c>
      <c r="N10308" s="230">
        <v>0</v>
      </c>
    </row>
    <row r="10309" spans="1:14" x14ac:dyDescent="0.2">
      <c r="A10309" s="231" t="str">
        <f t="shared" si="299"/>
        <v>SP1.404Thinned135</v>
      </c>
      <c r="B10309" s="223" t="s">
        <v>237</v>
      </c>
      <c r="C10309" s="224">
        <v>1.4</v>
      </c>
      <c r="D10309" s="223">
        <v>4</v>
      </c>
      <c r="E10309" s="223" t="s">
        <v>172</v>
      </c>
      <c r="F10309" s="225" t="s">
        <v>213</v>
      </c>
      <c r="G10309" s="226">
        <v>1.1000000000000001</v>
      </c>
      <c r="H10309" s="226">
        <v>0</v>
      </c>
      <c r="I10309" s="226">
        <v>1.1000000000000001</v>
      </c>
      <c r="J10309" s="227">
        <v>5.51</v>
      </c>
      <c r="K10309" s="227">
        <v>378.93</v>
      </c>
      <c r="L10309" s="228">
        <v>-2.61</v>
      </c>
      <c r="M10309" s="229">
        <f t="shared" si="300"/>
        <v>376.32</v>
      </c>
      <c r="N10309" s="230">
        <v>0</v>
      </c>
    </row>
    <row r="10310" spans="1:14" x14ac:dyDescent="0.2">
      <c r="A10310" s="231" t="str">
        <f t="shared" si="299"/>
        <v>SP1.404Thinned140</v>
      </c>
      <c r="B10310" s="223" t="s">
        <v>237</v>
      </c>
      <c r="C10310" s="224">
        <v>1.4</v>
      </c>
      <c r="D10310" s="223">
        <v>4</v>
      </c>
      <c r="E10310" s="223" t="s">
        <v>172</v>
      </c>
      <c r="F10310" s="225" t="s">
        <v>214</v>
      </c>
      <c r="G10310" s="226">
        <v>1.1000000000000001</v>
      </c>
      <c r="H10310" s="226">
        <v>0.02</v>
      </c>
      <c r="I10310" s="226">
        <v>1.1200000000000001</v>
      </c>
      <c r="J10310" s="227">
        <v>5.6</v>
      </c>
      <c r="K10310" s="227">
        <v>384.53</v>
      </c>
      <c r="L10310" s="228">
        <v>-2.61</v>
      </c>
      <c r="M10310" s="229">
        <f t="shared" si="300"/>
        <v>381.91999999999996</v>
      </c>
      <c r="N10310" s="230">
        <v>0</v>
      </c>
    </row>
    <row r="10311" spans="1:14" x14ac:dyDescent="0.2">
      <c r="A10311" s="231" t="str">
        <f t="shared" si="299"/>
        <v>SP1.404Thinned145</v>
      </c>
      <c r="B10311" s="223" t="s">
        <v>237</v>
      </c>
      <c r="C10311" s="224">
        <v>1.4</v>
      </c>
      <c r="D10311" s="223">
        <v>4</v>
      </c>
      <c r="E10311" s="223" t="s">
        <v>172</v>
      </c>
      <c r="F10311" s="225" t="s">
        <v>215</v>
      </c>
      <c r="G10311" s="226">
        <v>0.85</v>
      </c>
      <c r="H10311" s="226">
        <v>0.02</v>
      </c>
      <c r="I10311" s="226">
        <v>0.88</v>
      </c>
      <c r="J10311" s="227">
        <v>4.38</v>
      </c>
      <c r="K10311" s="227">
        <v>388.91</v>
      </c>
      <c r="L10311" s="228">
        <v>-2.61</v>
      </c>
      <c r="M10311" s="229">
        <f t="shared" si="300"/>
        <v>386.3</v>
      </c>
      <c r="N10311" s="230">
        <v>0</v>
      </c>
    </row>
    <row r="10312" spans="1:14" x14ac:dyDescent="0.2">
      <c r="A10312" s="231" t="str">
        <f t="shared" si="299"/>
        <v>SP1.404Thinned150</v>
      </c>
      <c r="B10312" s="223" t="s">
        <v>237</v>
      </c>
      <c r="C10312" s="224">
        <v>1.4</v>
      </c>
      <c r="D10312" s="223">
        <v>4</v>
      </c>
      <c r="E10312" s="223" t="s">
        <v>172</v>
      </c>
      <c r="F10312" s="225" t="s">
        <v>216</v>
      </c>
      <c r="G10312" s="226">
        <v>0.77</v>
      </c>
      <c r="H10312" s="226">
        <v>0.02</v>
      </c>
      <c r="I10312" s="226">
        <v>0.79</v>
      </c>
      <c r="J10312" s="227">
        <v>3.95</v>
      </c>
      <c r="K10312" s="227">
        <v>392.85</v>
      </c>
      <c r="L10312" s="228">
        <v>-2.61</v>
      </c>
      <c r="M10312" s="229">
        <f t="shared" si="300"/>
        <v>390.24</v>
      </c>
      <c r="N10312" s="230">
        <v>0</v>
      </c>
    </row>
    <row r="10313" spans="1:14" x14ac:dyDescent="0.2">
      <c r="A10313" s="231" t="str">
        <f t="shared" si="299"/>
        <v>SP1.404Thinned155</v>
      </c>
      <c r="B10313" s="223" t="s">
        <v>237</v>
      </c>
      <c r="C10313" s="224">
        <v>1.4</v>
      </c>
      <c r="D10313" s="223">
        <v>4</v>
      </c>
      <c r="E10313" s="223" t="s">
        <v>172</v>
      </c>
      <c r="F10313" s="225" t="s">
        <v>217</v>
      </c>
      <c r="G10313" s="226">
        <v>0.59</v>
      </c>
      <c r="H10313" s="226">
        <v>0.02</v>
      </c>
      <c r="I10313" s="226">
        <v>0.6</v>
      </c>
      <c r="J10313" s="227">
        <v>3.02</v>
      </c>
      <c r="K10313" s="227">
        <v>395.88</v>
      </c>
      <c r="L10313" s="228">
        <v>-2.61</v>
      </c>
      <c r="M10313" s="229">
        <f t="shared" si="300"/>
        <v>393.27</v>
      </c>
      <c r="N10313" s="230">
        <v>0</v>
      </c>
    </row>
    <row r="10314" spans="1:14" x14ac:dyDescent="0.2">
      <c r="A10314" s="231" t="str">
        <f t="shared" si="299"/>
        <v>SP1.404Thinned160</v>
      </c>
      <c r="B10314" s="223" t="s">
        <v>237</v>
      </c>
      <c r="C10314" s="224">
        <v>1.4</v>
      </c>
      <c r="D10314" s="223">
        <v>4</v>
      </c>
      <c r="E10314" s="223" t="s">
        <v>172</v>
      </c>
      <c r="F10314" s="225" t="s">
        <v>218</v>
      </c>
      <c r="G10314" s="226">
        <v>0.56999999999999995</v>
      </c>
      <c r="H10314" s="226">
        <v>0.02</v>
      </c>
      <c r="I10314" s="226">
        <v>0.57999999999999996</v>
      </c>
      <c r="J10314" s="227">
        <v>2.92</v>
      </c>
      <c r="K10314" s="227">
        <v>398.8</v>
      </c>
      <c r="L10314" s="228">
        <v>-2.61</v>
      </c>
      <c r="M10314" s="229">
        <f t="shared" si="300"/>
        <v>396.19</v>
      </c>
      <c r="N10314" s="230">
        <v>0</v>
      </c>
    </row>
    <row r="10315" spans="1:14" x14ac:dyDescent="0.2">
      <c r="A10315" s="231" t="str">
        <f t="shared" si="299"/>
        <v>SP1.404Thinned165</v>
      </c>
      <c r="B10315" s="223" t="s">
        <v>237</v>
      </c>
      <c r="C10315" s="224">
        <v>1.4</v>
      </c>
      <c r="D10315" s="223">
        <v>4</v>
      </c>
      <c r="E10315" s="223" t="s">
        <v>172</v>
      </c>
      <c r="F10315" s="225" t="s">
        <v>219</v>
      </c>
      <c r="G10315" s="226">
        <v>0.43</v>
      </c>
      <c r="H10315" s="226">
        <v>0.01</v>
      </c>
      <c r="I10315" s="226">
        <v>0.44</v>
      </c>
      <c r="J10315" s="227">
        <v>2.2200000000000002</v>
      </c>
      <c r="K10315" s="227">
        <v>401.02</v>
      </c>
      <c r="L10315" s="228">
        <v>-2.61</v>
      </c>
      <c r="M10315" s="229">
        <f t="shared" si="300"/>
        <v>398.40999999999997</v>
      </c>
      <c r="N10315" s="230">
        <v>0</v>
      </c>
    </row>
    <row r="10316" spans="1:14" x14ac:dyDescent="0.2">
      <c r="A10316" s="231" t="str">
        <f t="shared" si="299"/>
        <v>SP1.404Thinned170</v>
      </c>
      <c r="B10316" s="223" t="s">
        <v>237</v>
      </c>
      <c r="C10316" s="224">
        <v>1.4</v>
      </c>
      <c r="D10316" s="223">
        <v>4</v>
      </c>
      <c r="E10316" s="223" t="s">
        <v>172</v>
      </c>
      <c r="F10316" s="225" t="s">
        <v>220</v>
      </c>
      <c r="G10316" s="226">
        <v>0.51</v>
      </c>
      <c r="H10316" s="226">
        <v>0.01</v>
      </c>
      <c r="I10316" s="226">
        <v>0.52</v>
      </c>
      <c r="J10316" s="227">
        <v>2.59</v>
      </c>
      <c r="K10316" s="227">
        <v>403.62</v>
      </c>
      <c r="L10316" s="228">
        <v>-2.61</v>
      </c>
      <c r="M10316" s="229">
        <f t="shared" si="300"/>
        <v>401.01</v>
      </c>
      <c r="N10316" s="230">
        <v>0</v>
      </c>
    </row>
    <row r="10317" spans="1:14" x14ac:dyDescent="0.2">
      <c r="A10317" s="231" t="str">
        <f t="shared" si="299"/>
        <v>SP1.404Thinned175</v>
      </c>
      <c r="B10317" s="223" t="s">
        <v>237</v>
      </c>
      <c r="C10317" s="224">
        <v>1.4</v>
      </c>
      <c r="D10317" s="223">
        <v>4</v>
      </c>
      <c r="E10317" s="223" t="s">
        <v>172</v>
      </c>
      <c r="F10317" s="225" t="s">
        <v>221</v>
      </c>
      <c r="G10317" s="226">
        <v>0.32</v>
      </c>
      <c r="H10317" s="226">
        <v>0.01</v>
      </c>
      <c r="I10317" s="226">
        <v>0.33</v>
      </c>
      <c r="J10317" s="227">
        <v>1.64</v>
      </c>
      <c r="K10317" s="227">
        <v>405.25</v>
      </c>
      <c r="L10317" s="228">
        <v>-2.61</v>
      </c>
      <c r="M10317" s="229">
        <f t="shared" si="300"/>
        <v>402.64</v>
      </c>
      <c r="N10317" s="230">
        <v>0</v>
      </c>
    </row>
    <row r="10318" spans="1:14" x14ac:dyDescent="0.2">
      <c r="A10318" s="231" t="str">
        <f t="shared" si="299"/>
        <v>SP1.404Thinned180</v>
      </c>
      <c r="B10318" s="223" t="s">
        <v>237</v>
      </c>
      <c r="C10318" s="224">
        <v>1.4</v>
      </c>
      <c r="D10318" s="223">
        <v>4</v>
      </c>
      <c r="E10318" s="223" t="s">
        <v>172</v>
      </c>
      <c r="F10318" s="225" t="s">
        <v>222</v>
      </c>
      <c r="G10318" s="226">
        <v>0.27</v>
      </c>
      <c r="H10318" s="226">
        <v>0.01</v>
      </c>
      <c r="I10318" s="226">
        <v>0.28000000000000003</v>
      </c>
      <c r="J10318" s="227">
        <v>1.41</v>
      </c>
      <c r="K10318" s="227">
        <v>406.66</v>
      </c>
      <c r="L10318" s="228">
        <v>-2.61</v>
      </c>
      <c r="M10318" s="229">
        <f t="shared" si="300"/>
        <v>404.05</v>
      </c>
      <c r="N10318" s="230">
        <v>0</v>
      </c>
    </row>
    <row r="10319" spans="1:14" x14ac:dyDescent="0.2">
      <c r="A10319" s="231" t="str">
        <f t="shared" si="299"/>
        <v>SP1.404Thinned185</v>
      </c>
      <c r="B10319" s="223" t="s">
        <v>237</v>
      </c>
      <c r="C10319" s="224">
        <v>1.4</v>
      </c>
      <c r="D10319" s="223">
        <v>4</v>
      </c>
      <c r="E10319" s="223" t="s">
        <v>172</v>
      </c>
      <c r="F10319" s="225" t="s">
        <v>223</v>
      </c>
      <c r="G10319" s="226">
        <v>0.23</v>
      </c>
      <c r="H10319" s="226">
        <v>0.01</v>
      </c>
      <c r="I10319" s="226">
        <v>0.24</v>
      </c>
      <c r="J10319" s="227">
        <v>1.21</v>
      </c>
      <c r="K10319" s="227">
        <v>407.87</v>
      </c>
      <c r="L10319" s="228">
        <v>-2.61</v>
      </c>
      <c r="M10319" s="229">
        <f t="shared" si="300"/>
        <v>405.26</v>
      </c>
      <c r="N10319" s="230">
        <v>0</v>
      </c>
    </row>
    <row r="10320" spans="1:14" x14ac:dyDescent="0.2">
      <c r="A10320" s="231" t="str">
        <f t="shared" si="299"/>
        <v>SP1.404Thinned190</v>
      </c>
      <c r="B10320" s="223" t="s">
        <v>237</v>
      </c>
      <c r="C10320" s="224">
        <v>1.4</v>
      </c>
      <c r="D10320" s="223">
        <v>4</v>
      </c>
      <c r="E10320" s="223" t="s">
        <v>172</v>
      </c>
      <c r="F10320" s="225" t="s">
        <v>224</v>
      </c>
      <c r="G10320" s="226">
        <v>0.21</v>
      </c>
      <c r="H10320" s="226">
        <v>0.01</v>
      </c>
      <c r="I10320" s="226">
        <v>0.21</v>
      </c>
      <c r="J10320" s="227">
        <v>1.07</v>
      </c>
      <c r="K10320" s="227">
        <v>408.94</v>
      </c>
      <c r="L10320" s="228">
        <v>-2.61</v>
      </c>
      <c r="M10320" s="229">
        <f t="shared" si="300"/>
        <v>406.33</v>
      </c>
      <c r="N10320" s="230">
        <v>0</v>
      </c>
    </row>
    <row r="10321" spans="1:14" x14ac:dyDescent="0.2">
      <c r="A10321" s="231" t="str">
        <f t="shared" si="299"/>
        <v>SP1.404Thinned195</v>
      </c>
      <c r="B10321" s="223" t="s">
        <v>237</v>
      </c>
      <c r="C10321" s="224">
        <v>1.4</v>
      </c>
      <c r="D10321" s="223">
        <v>4</v>
      </c>
      <c r="E10321" s="223" t="s">
        <v>172</v>
      </c>
      <c r="F10321" s="225" t="s">
        <v>225</v>
      </c>
      <c r="G10321" s="226">
        <v>0.17</v>
      </c>
      <c r="H10321" s="226">
        <v>0.01</v>
      </c>
      <c r="I10321" s="226">
        <v>0.18</v>
      </c>
      <c r="J10321" s="227">
        <v>0.9</v>
      </c>
      <c r="K10321" s="227">
        <v>409.84</v>
      </c>
      <c r="L10321" s="228">
        <v>-2.61</v>
      </c>
      <c r="M10321" s="229">
        <f t="shared" si="300"/>
        <v>407.22999999999996</v>
      </c>
      <c r="N10321" s="230">
        <v>0</v>
      </c>
    </row>
    <row r="10322" spans="1:14" x14ac:dyDescent="0.2">
      <c r="A10322" s="231" t="str">
        <f t="shared" si="299"/>
        <v>SP1.406NO_thin000</v>
      </c>
      <c r="B10322" s="223" t="s">
        <v>237</v>
      </c>
      <c r="C10322" s="224">
        <v>1.4</v>
      </c>
      <c r="D10322" s="223">
        <v>6</v>
      </c>
      <c r="E10322" s="223" t="s">
        <v>199</v>
      </c>
      <c r="F10322" s="225" t="s">
        <v>0</v>
      </c>
      <c r="G10322" s="226">
        <v>0.08</v>
      </c>
      <c r="H10322" s="226">
        <v>0.16</v>
      </c>
      <c r="I10322" s="226">
        <v>0.25</v>
      </c>
      <c r="J10322" s="227">
        <v>1.23</v>
      </c>
      <c r="K10322" s="227">
        <v>1.23</v>
      </c>
      <c r="L10322" s="228">
        <v>0</v>
      </c>
      <c r="M10322" s="229">
        <f t="shared" si="300"/>
        <v>1.23</v>
      </c>
      <c r="N10322" s="230">
        <v>0</v>
      </c>
    </row>
    <row r="10323" spans="1:14" x14ac:dyDescent="0.2">
      <c r="A10323" s="231" t="str">
        <f t="shared" si="299"/>
        <v>SP1.406NO_thin005</v>
      </c>
      <c r="B10323" s="223" t="s">
        <v>237</v>
      </c>
      <c r="C10323" s="224">
        <v>1.4</v>
      </c>
      <c r="D10323" s="223">
        <v>6</v>
      </c>
      <c r="E10323" s="223" t="s">
        <v>199</v>
      </c>
      <c r="F10323" s="225" t="s">
        <v>1</v>
      </c>
      <c r="G10323" s="226">
        <v>0.26</v>
      </c>
      <c r="H10323" s="226">
        <v>0.2</v>
      </c>
      <c r="I10323" s="226">
        <v>0.46</v>
      </c>
      <c r="J10323" s="227">
        <v>2.2799999999999998</v>
      </c>
      <c r="K10323" s="227">
        <v>3.51</v>
      </c>
      <c r="L10323" s="228">
        <v>0</v>
      </c>
      <c r="M10323" s="229">
        <f t="shared" si="300"/>
        <v>3.51</v>
      </c>
      <c r="N10323" s="230">
        <v>0</v>
      </c>
    </row>
    <row r="10324" spans="1:14" x14ac:dyDescent="0.2">
      <c r="A10324" s="231" t="str">
        <f t="shared" si="299"/>
        <v>SP1.406NO_thin010</v>
      </c>
      <c r="B10324" s="223" t="s">
        <v>237</v>
      </c>
      <c r="C10324" s="224">
        <v>1.4</v>
      </c>
      <c r="D10324" s="223">
        <v>6</v>
      </c>
      <c r="E10324" s="223" t="s">
        <v>199</v>
      </c>
      <c r="F10324" s="225" t="s">
        <v>2</v>
      </c>
      <c r="G10324" s="226">
        <v>0.79</v>
      </c>
      <c r="H10324" s="226">
        <v>0.2</v>
      </c>
      <c r="I10324" s="226">
        <v>0.99</v>
      </c>
      <c r="J10324" s="227">
        <v>4.9400000000000004</v>
      </c>
      <c r="K10324" s="227">
        <v>8.4499999999999993</v>
      </c>
      <c r="L10324" s="228">
        <v>0</v>
      </c>
      <c r="M10324" s="229">
        <f t="shared" si="300"/>
        <v>8.4499999999999993</v>
      </c>
      <c r="N10324" s="230">
        <v>0</v>
      </c>
    </row>
    <row r="10325" spans="1:14" x14ac:dyDescent="0.2">
      <c r="A10325" s="231" t="str">
        <f t="shared" si="299"/>
        <v>SP1.406NO_thin015</v>
      </c>
      <c r="B10325" s="223" t="s">
        <v>237</v>
      </c>
      <c r="C10325" s="224">
        <v>1.4</v>
      </c>
      <c r="D10325" s="223">
        <v>6</v>
      </c>
      <c r="E10325" s="223" t="s">
        <v>199</v>
      </c>
      <c r="F10325" s="225" t="s">
        <v>3</v>
      </c>
      <c r="G10325" s="226">
        <v>2.4</v>
      </c>
      <c r="H10325" s="226">
        <v>0.2</v>
      </c>
      <c r="I10325" s="226">
        <v>2.6</v>
      </c>
      <c r="J10325" s="227">
        <v>13.01</v>
      </c>
      <c r="K10325" s="227">
        <v>21.46</v>
      </c>
      <c r="L10325" s="228">
        <v>0</v>
      </c>
      <c r="M10325" s="229">
        <f t="shared" si="300"/>
        <v>21.46</v>
      </c>
      <c r="N10325" s="230">
        <v>0</v>
      </c>
    </row>
    <row r="10326" spans="1:14" x14ac:dyDescent="0.2">
      <c r="A10326" s="231" t="str">
        <f t="shared" si="299"/>
        <v>SP1.406NO_thin020</v>
      </c>
      <c r="B10326" s="223" t="s">
        <v>237</v>
      </c>
      <c r="C10326" s="224">
        <v>1.4</v>
      </c>
      <c r="D10326" s="223">
        <v>6</v>
      </c>
      <c r="E10326" s="223" t="s">
        <v>199</v>
      </c>
      <c r="F10326" s="225" t="s">
        <v>4</v>
      </c>
      <c r="G10326" s="226">
        <v>7.33</v>
      </c>
      <c r="H10326" s="226">
        <v>0.2</v>
      </c>
      <c r="I10326" s="226">
        <v>7.53</v>
      </c>
      <c r="J10326" s="227">
        <v>37.659999999999997</v>
      </c>
      <c r="K10326" s="227">
        <v>59.12</v>
      </c>
      <c r="L10326" s="228">
        <v>0</v>
      </c>
      <c r="M10326" s="229">
        <f t="shared" si="300"/>
        <v>59.12</v>
      </c>
      <c r="N10326" s="230">
        <v>0</v>
      </c>
    </row>
    <row r="10327" spans="1:14" x14ac:dyDescent="0.2">
      <c r="A10327" s="231" t="str">
        <f t="shared" si="299"/>
        <v>SP1.406NO_thin025</v>
      </c>
      <c r="B10327" s="223" t="s">
        <v>237</v>
      </c>
      <c r="C10327" s="224">
        <v>1.4</v>
      </c>
      <c r="D10327" s="223">
        <v>6</v>
      </c>
      <c r="E10327" s="223" t="s">
        <v>199</v>
      </c>
      <c r="F10327" s="225" t="s">
        <v>5</v>
      </c>
      <c r="G10327" s="226">
        <v>19.89</v>
      </c>
      <c r="H10327" s="226">
        <v>0.43</v>
      </c>
      <c r="I10327" s="226">
        <v>20.32</v>
      </c>
      <c r="J10327" s="227">
        <v>101.62</v>
      </c>
      <c r="K10327" s="227">
        <v>160.74</v>
      </c>
      <c r="L10327" s="228">
        <v>0</v>
      </c>
      <c r="M10327" s="229">
        <f t="shared" si="300"/>
        <v>160.74</v>
      </c>
      <c r="N10327" s="230">
        <v>0</v>
      </c>
    </row>
    <row r="10328" spans="1:14" x14ac:dyDescent="0.2">
      <c r="A10328" s="231" t="str">
        <f t="shared" si="299"/>
        <v>SP1.406NO_thin030</v>
      </c>
      <c r="B10328" s="223" t="s">
        <v>237</v>
      </c>
      <c r="C10328" s="224">
        <v>1.4</v>
      </c>
      <c r="D10328" s="223">
        <v>6</v>
      </c>
      <c r="E10328" s="223" t="s">
        <v>199</v>
      </c>
      <c r="F10328" s="225" t="s">
        <v>6</v>
      </c>
      <c r="G10328" s="226">
        <v>20.28</v>
      </c>
      <c r="H10328" s="226">
        <v>0.84</v>
      </c>
      <c r="I10328" s="226">
        <v>21.13</v>
      </c>
      <c r="J10328" s="227">
        <v>105.63</v>
      </c>
      <c r="K10328" s="227">
        <v>266.37</v>
      </c>
      <c r="L10328" s="228">
        <v>0</v>
      </c>
      <c r="M10328" s="229">
        <f t="shared" si="300"/>
        <v>266.37</v>
      </c>
      <c r="N10328" s="230">
        <v>0</v>
      </c>
    </row>
    <row r="10329" spans="1:14" x14ac:dyDescent="0.2">
      <c r="A10329" s="231" t="str">
        <f t="shared" si="299"/>
        <v>SP1.406NO_thin035</v>
      </c>
      <c r="B10329" s="223" t="s">
        <v>237</v>
      </c>
      <c r="C10329" s="224">
        <v>1.4</v>
      </c>
      <c r="D10329" s="223">
        <v>6</v>
      </c>
      <c r="E10329" s="223" t="s">
        <v>199</v>
      </c>
      <c r="F10329" s="225" t="s">
        <v>7</v>
      </c>
      <c r="G10329" s="226">
        <v>6.94</v>
      </c>
      <c r="H10329" s="226">
        <v>0.64</v>
      </c>
      <c r="I10329" s="226">
        <v>7.58</v>
      </c>
      <c r="J10329" s="227">
        <v>37.880000000000003</v>
      </c>
      <c r="K10329" s="227">
        <v>304.25</v>
      </c>
      <c r="L10329" s="228">
        <v>0</v>
      </c>
      <c r="M10329" s="229">
        <f t="shared" si="300"/>
        <v>304.25</v>
      </c>
      <c r="N10329" s="230">
        <v>0</v>
      </c>
    </row>
    <row r="10330" spans="1:14" x14ac:dyDescent="0.2">
      <c r="A10330" s="231" t="str">
        <f t="shared" si="299"/>
        <v>SP1.406NO_thin040</v>
      </c>
      <c r="B10330" s="223" t="s">
        <v>237</v>
      </c>
      <c r="C10330" s="224">
        <v>1.4</v>
      </c>
      <c r="D10330" s="223">
        <v>6</v>
      </c>
      <c r="E10330" s="223" t="s">
        <v>199</v>
      </c>
      <c r="F10330" s="225" t="s">
        <v>8</v>
      </c>
      <c r="G10330" s="226">
        <v>7.12</v>
      </c>
      <c r="H10330" s="226">
        <v>3.97</v>
      </c>
      <c r="I10330" s="226">
        <v>11.08</v>
      </c>
      <c r="J10330" s="227">
        <v>55.42</v>
      </c>
      <c r="K10330" s="227">
        <v>359.66</v>
      </c>
      <c r="L10330" s="228">
        <v>0</v>
      </c>
      <c r="M10330" s="229">
        <f t="shared" si="300"/>
        <v>359.66</v>
      </c>
      <c r="N10330" s="230">
        <v>0</v>
      </c>
    </row>
    <row r="10331" spans="1:14" x14ac:dyDescent="0.2">
      <c r="A10331" s="231" t="str">
        <f t="shared" si="299"/>
        <v>SP1.406NO_thin045</v>
      </c>
      <c r="B10331" s="223" t="s">
        <v>237</v>
      </c>
      <c r="C10331" s="224">
        <v>1.4</v>
      </c>
      <c r="D10331" s="223">
        <v>6</v>
      </c>
      <c r="E10331" s="223" t="s">
        <v>199</v>
      </c>
      <c r="F10331" s="225" t="s">
        <v>9</v>
      </c>
      <c r="G10331" s="226">
        <v>5.86</v>
      </c>
      <c r="H10331" s="226">
        <v>2.2400000000000002</v>
      </c>
      <c r="I10331" s="226">
        <v>8.1</v>
      </c>
      <c r="J10331" s="227">
        <v>40.51</v>
      </c>
      <c r="K10331" s="227">
        <v>400.17</v>
      </c>
      <c r="L10331" s="228">
        <v>0</v>
      </c>
      <c r="M10331" s="229">
        <f t="shared" si="300"/>
        <v>400.17</v>
      </c>
      <c r="N10331" s="230">
        <v>0</v>
      </c>
    </row>
    <row r="10332" spans="1:14" x14ac:dyDescent="0.2">
      <c r="A10332" s="231" t="str">
        <f t="shared" si="299"/>
        <v>SP1.406NO_thin050</v>
      </c>
      <c r="B10332" s="223" t="s">
        <v>237</v>
      </c>
      <c r="C10332" s="224">
        <v>1.4</v>
      </c>
      <c r="D10332" s="223">
        <v>6</v>
      </c>
      <c r="E10332" s="223" t="s">
        <v>199</v>
      </c>
      <c r="F10332" s="225" t="s">
        <v>10</v>
      </c>
      <c r="G10332" s="226">
        <v>6.33</v>
      </c>
      <c r="H10332" s="226">
        <v>0.95</v>
      </c>
      <c r="I10332" s="226">
        <v>7.28</v>
      </c>
      <c r="J10332" s="227">
        <v>36.39</v>
      </c>
      <c r="K10332" s="227">
        <v>436.56</v>
      </c>
      <c r="L10332" s="228">
        <v>0</v>
      </c>
      <c r="M10332" s="229">
        <f t="shared" si="300"/>
        <v>436.56</v>
      </c>
      <c r="N10332" s="230">
        <v>0</v>
      </c>
    </row>
    <row r="10333" spans="1:14" x14ac:dyDescent="0.2">
      <c r="A10333" s="231" t="str">
        <f t="shared" si="299"/>
        <v>SP1.406NO_thin055</v>
      </c>
      <c r="B10333" s="223" t="s">
        <v>237</v>
      </c>
      <c r="C10333" s="224">
        <v>1.4</v>
      </c>
      <c r="D10333" s="223">
        <v>6</v>
      </c>
      <c r="E10333" s="223" t="s">
        <v>199</v>
      </c>
      <c r="F10333" s="225" t="s">
        <v>11</v>
      </c>
      <c r="G10333" s="226">
        <v>6.66</v>
      </c>
      <c r="H10333" s="226">
        <v>0.34</v>
      </c>
      <c r="I10333" s="226">
        <v>7.01</v>
      </c>
      <c r="J10333" s="227">
        <v>35.03</v>
      </c>
      <c r="K10333" s="227">
        <v>471.59</v>
      </c>
      <c r="L10333" s="228">
        <v>0</v>
      </c>
      <c r="M10333" s="229">
        <f t="shared" si="300"/>
        <v>471.59</v>
      </c>
      <c r="N10333" s="230">
        <v>0</v>
      </c>
    </row>
    <row r="10334" spans="1:14" x14ac:dyDescent="0.2">
      <c r="A10334" s="231" t="str">
        <f t="shared" si="299"/>
        <v>SP1.406NO_thin060</v>
      </c>
      <c r="B10334" s="223" t="s">
        <v>237</v>
      </c>
      <c r="C10334" s="224">
        <v>1.4</v>
      </c>
      <c r="D10334" s="223">
        <v>6</v>
      </c>
      <c r="E10334" s="223" t="s">
        <v>199</v>
      </c>
      <c r="F10334" s="225" t="s">
        <v>12</v>
      </c>
      <c r="G10334" s="226">
        <v>6.47</v>
      </c>
      <c r="H10334" s="226">
        <v>-7.0000000000000007E-2</v>
      </c>
      <c r="I10334" s="226">
        <v>6.4</v>
      </c>
      <c r="J10334" s="227">
        <v>32</v>
      </c>
      <c r="K10334" s="227">
        <v>503.58</v>
      </c>
      <c r="L10334" s="228">
        <v>0</v>
      </c>
      <c r="M10334" s="229">
        <f t="shared" si="300"/>
        <v>503.58</v>
      </c>
      <c r="N10334" s="230">
        <v>0</v>
      </c>
    </row>
    <row r="10335" spans="1:14" x14ac:dyDescent="0.2">
      <c r="A10335" s="231" t="str">
        <f t="shared" si="299"/>
        <v>SP1.406NO_thin065</v>
      </c>
      <c r="B10335" s="223" t="s">
        <v>237</v>
      </c>
      <c r="C10335" s="224">
        <v>1.4</v>
      </c>
      <c r="D10335" s="223">
        <v>6</v>
      </c>
      <c r="E10335" s="223" t="s">
        <v>199</v>
      </c>
      <c r="F10335" s="225" t="s">
        <v>13</v>
      </c>
      <c r="G10335" s="226">
        <v>6.25</v>
      </c>
      <c r="H10335" s="226">
        <v>-0.27</v>
      </c>
      <c r="I10335" s="226">
        <v>5.97</v>
      </c>
      <c r="J10335" s="227">
        <v>29.87</v>
      </c>
      <c r="K10335" s="227">
        <v>533.45000000000005</v>
      </c>
      <c r="L10335" s="228">
        <v>0</v>
      </c>
      <c r="M10335" s="229">
        <f t="shared" si="300"/>
        <v>533.45000000000005</v>
      </c>
      <c r="N10335" s="230">
        <v>0</v>
      </c>
    </row>
    <row r="10336" spans="1:14" x14ac:dyDescent="0.2">
      <c r="A10336" s="231" t="str">
        <f t="shared" si="299"/>
        <v>SP1.406NO_thin070</v>
      </c>
      <c r="B10336" s="223" t="s">
        <v>237</v>
      </c>
      <c r="C10336" s="224">
        <v>1.4</v>
      </c>
      <c r="D10336" s="223">
        <v>6</v>
      </c>
      <c r="E10336" s="223" t="s">
        <v>199</v>
      </c>
      <c r="F10336" s="225" t="s">
        <v>200</v>
      </c>
      <c r="G10336" s="226">
        <v>5.85</v>
      </c>
      <c r="H10336" s="226">
        <v>-0.35</v>
      </c>
      <c r="I10336" s="226">
        <v>5.49</v>
      </c>
      <c r="J10336" s="227">
        <v>27.47</v>
      </c>
      <c r="K10336" s="227">
        <v>560.91999999999996</v>
      </c>
      <c r="L10336" s="228">
        <v>0</v>
      </c>
      <c r="M10336" s="229">
        <f t="shared" si="300"/>
        <v>560.91999999999996</v>
      </c>
      <c r="N10336" s="230">
        <v>0</v>
      </c>
    </row>
    <row r="10337" spans="1:14" x14ac:dyDescent="0.2">
      <c r="A10337" s="231" t="str">
        <f t="shared" si="299"/>
        <v>SP1.406NO_thin075</v>
      </c>
      <c r="B10337" s="223" t="s">
        <v>237</v>
      </c>
      <c r="C10337" s="224">
        <v>1.4</v>
      </c>
      <c r="D10337" s="223">
        <v>6</v>
      </c>
      <c r="E10337" s="223" t="s">
        <v>199</v>
      </c>
      <c r="F10337" s="225" t="s">
        <v>201</v>
      </c>
      <c r="G10337" s="226">
        <v>5.25</v>
      </c>
      <c r="H10337" s="226">
        <v>0.67</v>
      </c>
      <c r="I10337" s="226">
        <v>5.92</v>
      </c>
      <c r="J10337" s="227">
        <v>29.58</v>
      </c>
      <c r="K10337" s="227">
        <v>590.49</v>
      </c>
      <c r="L10337" s="228">
        <v>0</v>
      </c>
      <c r="M10337" s="229">
        <f t="shared" si="300"/>
        <v>590.49</v>
      </c>
      <c r="N10337" s="230">
        <v>0</v>
      </c>
    </row>
    <row r="10338" spans="1:14" x14ac:dyDescent="0.2">
      <c r="A10338" s="231" t="str">
        <f t="shared" si="299"/>
        <v>SP1.406NO_thin080</v>
      </c>
      <c r="B10338" s="223" t="s">
        <v>237</v>
      </c>
      <c r="C10338" s="224">
        <v>1.4</v>
      </c>
      <c r="D10338" s="223">
        <v>6</v>
      </c>
      <c r="E10338" s="223" t="s">
        <v>199</v>
      </c>
      <c r="F10338" s="225" t="s">
        <v>202</v>
      </c>
      <c r="G10338" s="226">
        <v>4.4000000000000004</v>
      </c>
      <c r="H10338" s="226">
        <v>-0.78</v>
      </c>
      <c r="I10338" s="226">
        <v>3.62</v>
      </c>
      <c r="J10338" s="227">
        <v>18.11</v>
      </c>
      <c r="K10338" s="227">
        <v>608.6</v>
      </c>
      <c r="L10338" s="228">
        <v>0</v>
      </c>
      <c r="M10338" s="229">
        <f t="shared" si="300"/>
        <v>608.6</v>
      </c>
      <c r="N10338" s="230">
        <v>0</v>
      </c>
    </row>
    <row r="10339" spans="1:14" x14ac:dyDescent="0.2">
      <c r="A10339" s="231" t="str">
        <f t="shared" si="299"/>
        <v>SP1.406NO_thin085</v>
      </c>
      <c r="B10339" s="223" t="s">
        <v>237</v>
      </c>
      <c r="C10339" s="224">
        <v>1.4</v>
      </c>
      <c r="D10339" s="223">
        <v>6</v>
      </c>
      <c r="E10339" s="223" t="s">
        <v>199</v>
      </c>
      <c r="F10339" s="225" t="s">
        <v>203</v>
      </c>
      <c r="G10339" s="226">
        <v>3.88</v>
      </c>
      <c r="H10339" s="226">
        <v>-0.92</v>
      </c>
      <c r="I10339" s="226">
        <v>2.96</v>
      </c>
      <c r="J10339" s="227">
        <v>14.8</v>
      </c>
      <c r="K10339" s="227">
        <v>623.4</v>
      </c>
      <c r="L10339" s="228">
        <v>0</v>
      </c>
      <c r="M10339" s="229">
        <f t="shared" si="300"/>
        <v>623.4</v>
      </c>
      <c r="N10339" s="230">
        <v>0</v>
      </c>
    </row>
    <row r="10340" spans="1:14" x14ac:dyDescent="0.2">
      <c r="A10340" s="231" t="str">
        <f t="shared" si="299"/>
        <v>SP1.406NO_thin090</v>
      </c>
      <c r="B10340" s="223" t="s">
        <v>237</v>
      </c>
      <c r="C10340" s="224">
        <v>1.4</v>
      </c>
      <c r="D10340" s="223">
        <v>6</v>
      </c>
      <c r="E10340" s="223" t="s">
        <v>199</v>
      </c>
      <c r="F10340" s="225" t="s">
        <v>204</v>
      </c>
      <c r="G10340" s="226">
        <v>3.36</v>
      </c>
      <c r="H10340" s="226">
        <v>-0.3</v>
      </c>
      <c r="I10340" s="226">
        <v>3.06</v>
      </c>
      <c r="J10340" s="227">
        <v>15.3</v>
      </c>
      <c r="K10340" s="227">
        <v>638.70000000000005</v>
      </c>
      <c r="L10340" s="228">
        <v>0</v>
      </c>
      <c r="M10340" s="229">
        <f t="shared" si="300"/>
        <v>638.70000000000005</v>
      </c>
      <c r="N10340" s="230">
        <v>0</v>
      </c>
    </row>
    <row r="10341" spans="1:14" x14ac:dyDescent="0.2">
      <c r="A10341" s="231" t="str">
        <f t="shared" si="299"/>
        <v>SP1.406NO_thin095</v>
      </c>
      <c r="B10341" s="223" t="s">
        <v>237</v>
      </c>
      <c r="C10341" s="224">
        <v>1.4</v>
      </c>
      <c r="D10341" s="223">
        <v>6</v>
      </c>
      <c r="E10341" s="223" t="s">
        <v>199</v>
      </c>
      <c r="F10341" s="225" t="s">
        <v>205</v>
      </c>
      <c r="G10341" s="226">
        <v>2.89</v>
      </c>
      <c r="H10341" s="226">
        <v>-0.84</v>
      </c>
      <c r="I10341" s="226">
        <v>2.0499999999999998</v>
      </c>
      <c r="J10341" s="227">
        <v>10.27</v>
      </c>
      <c r="K10341" s="227">
        <v>648.97</v>
      </c>
      <c r="L10341" s="228">
        <v>0</v>
      </c>
      <c r="M10341" s="229">
        <f t="shared" si="300"/>
        <v>648.97</v>
      </c>
      <c r="N10341" s="230">
        <v>0</v>
      </c>
    </row>
    <row r="10342" spans="1:14" x14ac:dyDescent="0.2">
      <c r="A10342" s="231" t="str">
        <f t="shared" si="299"/>
        <v>SP1.406NO_thin100</v>
      </c>
      <c r="B10342" s="223" t="s">
        <v>237</v>
      </c>
      <c r="C10342" s="224">
        <v>1.4</v>
      </c>
      <c r="D10342" s="223">
        <v>6</v>
      </c>
      <c r="E10342" s="223" t="s">
        <v>199</v>
      </c>
      <c r="F10342" s="225" t="s">
        <v>206</v>
      </c>
      <c r="G10342" s="226">
        <v>2.35</v>
      </c>
      <c r="H10342" s="226">
        <v>-0.66</v>
      </c>
      <c r="I10342" s="226">
        <v>1.68</v>
      </c>
      <c r="J10342" s="227">
        <v>8.42</v>
      </c>
      <c r="K10342" s="227">
        <v>657.39</v>
      </c>
      <c r="L10342" s="228">
        <v>0</v>
      </c>
      <c r="M10342" s="229">
        <f t="shared" si="300"/>
        <v>657.39</v>
      </c>
      <c r="N10342" s="230">
        <v>0</v>
      </c>
    </row>
    <row r="10343" spans="1:14" x14ac:dyDescent="0.2">
      <c r="A10343" s="231" t="str">
        <f t="shared" si="299"/>
        <v>SP1.406NO_thin105</v>
      </c>
      <c r="B10343" s="223" t="s">
        <v>237</v>
      </c>
      <c r="C10343" s="224">
        <v>1.4</v>
      </c>
      <c r="D10343" s="223">
        <v>6</v>
      </c>
      <c r="E10343" s="223" t="s">
        <v>199</v>
      </c>
      <c r="F10343" s="225" t="s">
        <v>207</v>
      </c>
      <c r="G10343" s="226">
        <v>2.0499999999999998</v>
      </c>
      <c r="H10343" s="226">
        <v>-0.59</v>
      </c>
      <c r="I10343" s="226">
        <v>1.45</v>
      </c>
      <c r="J10343" s="227">
        <v>7.27</v>
      </c>
      <c r="K10343" s="227">
        <v>664.65</v>
      </c>
      <c r="L10343" s="228">
        <v>0</v>
      </c>
      <c r="M10343" s="229">
        <f t="shared" si="300"/>
        <v>664.65</v>
      </c>
      <c r="N10343" s="230">
        <v>0</v>
      </c>
    </row>
    <row r="10344" spans="1:14" x14ac:dyDescent="0.2">
      <c r="A10344" s="231" t="str">
        <f t="shared" si="299"/>
        <v>SP1.406NO_thin110</v>
      </c>
      <c r="B10344" s="223" t="s">
        <v>237</v>
      </c>
      <c r="C10344" s="224">
        <v>1.4</v>
      </c>
      <c r="D10344" s="223">
        <v>6</v>
      </c>
      <c r="E10344" s="223" t="s">
        <v>199</v>
      </c>
      <c r="F10344" s="225" t="s">
        <v>208</v>
      </c>
      <c r="G10344" s="226">
        <v>1.77</v>
      </c>
      <c r="H10344" s="226">
        <v>-0.46</v>
      </c>
      <c r="I10344" s="226">
        <v>1.32</v>
      </c>
      <c r="J10344" s="227">
        <v>6.58</v>
      </c>
      <c r="K10344" s="227">
        <v>671.24</v>
      </c>
      <c r="L10344" s="228">
        <v>0</v>
      </c>
      <c r="M10344" s="229">
        <f t="shared" si="300"/>
        <v>671.24</v>
      </c>
      <c r="N10344" s="230">
        <v>0</v>
      </c>
    </row>
    <row r="10345" spans="1:14" x14ac:dyDescent="0.2">
      <c r="A10345" s="231" t="str">
        <f t="shared" si="299"/>
        <v>SP1.406NO_thin115</v>
      </c>
      <c r="B10345" s="223" t="s">
        <v>237</v>
      </c>
      <c r="C10345" s="224">
        <v>1.4</v>
      </c>
      <c r="D10345" s="223">
        <v>6</v>
      </c>
      <c r="E10345" s="223" t="s">
        <v>199</v>
      </c>
      <c r="F10345" s="225" t="s">
        <v>209</v>
      </c>
      <c r="G10345" s="226">
        <v>1.52</v>
      </c>
      <c r="H10345" s="226">
        <v>-0.35</v>
      </c>
      <c r="I10345" s="226">
        <v>1.17</v>
      </c>
      <c r="J10345" s="227">
        <v>5.86</v>
      </c>
      <c r="K10345" s="227">
        <v>677.09</v>
      </c>
      <c r="L10345" s="228">
        <v>0</v>
      </c>
      <c r="M10345" s="229">
        <f t="shared" si="300"/>
        <v>677.09</v>
      </c>
      <c r="N10345" s="230">
        <v>0</v>
      </c>
    </row>
    <row r="10346" spans="1:14" x14ac:dyDescent="0.2">
      <c r="A10346" s="231" t="str">
        <f t="shared" si="299"/>
        <v>SP1.406NO_thin120</v>
      </c>
      <c r="B10346" s="223" t="s">
        <v>237</v>
      </c>
      <c r="C10346" s="224">
        <v>1.4</v>
      </c>
      <c r="D10346" s="223">
        <v>6</v>
      </c>
      <c r="E10346" s="223" t="s">
        <v>199</v>
      </c>
      <c r="F10346" s="225" t="s">
        <v>210</v>
      </c>
      <c r="G10346" s="226">
        <v>1.3</v>
      </c>
      <c r="H10346" s="226">
        <v>-0.18</v>
      </c>
      <c r="I10346" s="226">
        <v>1.1200000000000001</v>
      </c>
      <c r="J10346" s="227">
        <v>5.58</v>
      </c>
      <c r="K10346" s="227">
        <v>682.68</v>
      </c>
      <c r="L10346" s="228">
        <v>0</v>
      </c>
      <c r="M10346" s="229">
        <f t="shared" si="300"/>
        <v>682.68</v>
      </c>
      <c r="N10346" s="230">
        <v>0</v>
      </c>
    </row>
    <row r="10347" spans="1:14" x14ac:dyDescent="0.2">
      <c r="A10347" s="231" t="str">
        <f t="shared" si="299"/>
        <v>SP1.406NO_thin125</v>
      </c>
      <c r="B10347" s="223" t="s">
        <v>237</v>
      </c>
      <c r="C10347" s="224">
        <v>1.4</v>
      </c>
      <c r="D10347" s="223">
        <v>6</v>
      </c>
      <c r="E10347" s="223" t="s">
        <v>199</v>
      </c>
      <c r="F10347" s="225" t="s">
        <v>211</v>
      </c>
      <c r="G10347" s="226">
        <v>1.1000000000000001</v>
      </c>
      <c r="H10347" s="226">
        <v>-0.26</v>
      </c>
      <c r="I10347" s="226">
        <v>0.84</v>
      </c>
      <c r="J10347" s="227">
        <v>4.21</v>
      </c>
      <c r="K10347" s="227">
        <v>686.88</v>
      </c>
      <c r="L10347" s="228">
        <v>0</v>
      </c>
      <c r="M10347" s="229">
        <f t="shared" si="300"/>
        <v>686.88</v>
      </c>
      <c r="N10347" s="230">
        <v>0</v>
      </c>
    </row>
    <row r="10348" spans="1:14" x14ac:dyDescent="0.2">
      <c r="A10348" s="231" t="str">
        <f t="shared" si="299"/>
        <v>SP1.406NO_thin130</v>
      </c>
      <c r="B10348" s="223" t="s">
        <v>237</v>
      </c>
      <c r="C10348" s="224">
        <v>1.4</v>
      </c>
      <c r="D10348" s="223">
        <v>6</v>
      </c>
      <c r="E10348" s="223" t="s">
        <v>199</v>
      </c>
      <c r="F10348" s="225" t="s">
        <v>212</v>
      </c>
      <c r="G10348" s="226">
        <v>1.02</v>
      </c>
      <c r="H10348" s="226">
        <v>-0.22</v>
      </c>
      <c r="I10348" s="226">
        <v>0.8</v>
      </c>
      <c r="J10348" s="227">
        <v>3.99</v>
      </c>
      <c r="K10348" s="227">
        <v>690.87</v>
      </c>
      <c r="L10348" s="228">
        <v>0</v>
      </c>
      <c r="M10348" s="229">
        <f t="shared" si="300"/>
        <v>690.87</v>
      </c>
      <c r="N10348" s="230">
        <v>0</v>
      </c>
    </row>
    <row r="10349" spans="1:14" x14ac:dyDescent="0.2">
      <c r="A10349" s="231" t="str">
        <f t="shared" si="299"/>
        <v>SP1.406NO_thin135</v>
      </c>
      <c r="B10349" s="223" t="s">
        <v>237</v>
      </c>
      <c r="C10349" s="224">
        <v>1.4</v>
      </c>
      <c r="D10349" s="223">
        <v>6</v>
      </c>
      <c r="E10349" s="223" t="s">
        <v>199</v>
      </c>
      <c r="F10349" s="225" t="s">
        <v>213</v>
      </c>
      <c r="G10349" s="226">
        <v>0.81</v>
      </c>
      <c r="H10349" s="226">
        <v>0</v>
      </c>
      <c r="I10349" s="226">
        <v>0.82</v>
      </c>
      <c r="J10349" s="227">
        <v>4.08</v>
      </c>
      <c r="K10349" s="227">
        <v>694.95</v>
      </c>
      <c r="L10349" s="228">
        <v>0</v>
      </c>
      <c r="M10349" s="229">
        <f t="shared" si="300"/>
        <v>694.95</v>
      </c>
      <c r="N10349" s="230">
        <v>0</v>
      </c>
    </row>
    <row r="10350" spans="1:14" x14ac:dyDescent="0.2">
      <c r="A10350" s="231" t="str">
        <f t="shared" si="299"/>
        <v>SP1.406NO_thin140</v>
      </c>
      <c r="B10350" s="223" t="s">
        <v>237</v>
      </c>
      <c r="C10350" s="224">
        <v>1.4</v>
      </c>
      <c r="D10350" s="223">
        <v>6</v>
      </c>
      <c r="E10350" s="223" t="s">
        <v>199</v>
      </c>
      <c r="F10350" s="225" t="s">
        <v>214</v>
      </c>
      <c r="G10350" s="226">
        <v>0.7</v>
      </c>
      <c r="H10350" s="226">
        <v>-0.2</v>
      </c>
      <c r="I10350" s="226">
        <v>0.49</v>
      </c>
      <c r="J10350" s="227">
        <v>2.4700000000000002</v>
      </c>
      <c r="K10350" s="227">
        <v>697.43</v>
      </c>
      <c r="L10350" s="228">
        <v>0</v>
      </c>
      <c r="M10350" s="229">
        <f t="shared" si="300"/>
        <v>697.43</v>
      </c>
      <c r="N10350" s="230">
        <v>0</v>
      </c>
    </row>
    <row r="10351" spans="1:14" x14ac:dyDescent="0.2">
      <c r="A10351" s="231" t="str">
        <f t="shared" si="299"/>
        <v>SP1.406NO_thin145</v>
      </c>
      <c r="B10351" s="223" t="s">
        <v>237</v>
      </c>
      <c r="C10351" s="224">
        <v>1.4</v>
      </c>
      <c r="D10351" s="223">
        <v>6</v>
      </c>
      <c r="E10351" s="223" t="s">
        <v>199</v>
      </c>
      <c r="F10351" s="225" t="s">
        <v>215</v>
      </c>
      <c r="G10351" s="226">
        <v>0.66</v>
      </c>
      <c r="H10351" s="226">
        <v>-0.18</v>
      </c>
      <c r="I10351" s="226">
        <v>0.48</v>
      </c>
      <c r="J10351" s="227">
        <v>2.41</v>
      </c>
      <c r="K10351" s="227">
        <v>699.83</v>
      </c>
      <c r="L10351" s="228">
        <v>0</v>
      </c>
      <c r="M10351" s="229">
        <f t="shared" si="300"/>
        <v>699.83</v>
      </c>
      <c r="N10351" s="230">
        <v>0</v>
      </c>
    </row>
    <row r="10352" spans="1:14" x14ac:dyDescent="0.2">
      <c r="A10352" s="231" t="str">
        <f t="shared" si="299"/>
        <v>SP1.406NO_thin150</v>
      </c>
      <c r="B10352" s="223" t="s">
        <v>237</v>
      </c>
      <c r="C10352" s="224">
        <v>1.4</v>
      </c>
      <c r="D10352" s="223">
        <v>6</v>
      </c>
      <c r="E10352" s="223" t="s">
        <v>199</v>
      </c>
      <c r="F10352" s="225" t="s">
        <v>216</v>
      </c>
      <c r="G10352" s="226">
        <v>0.55000000000000004</v>
      </c>
      <c r="H10352" s="226">
        <v>-0.16</v>
      </c>
      <c r="I10352" s="226">
        <v>0.39</v>
      </c>
      <c r="J10352" s="227">
        <v>1.94</v>
      </c>
      <c r="K10352" s="227">
        <v>701.78</v>
      </c>
      <c r="L10352" s="228">
        <v>0</v>
      </c>
      <c r="M10352" s="229">
        <f t="shared" si="300"/>
        <v>701.78</v>
      </c>
      <c r="N10352" s="230">
        <v>0</v>
      </c>
    </row>
    <row r="10353" spans="1:14" x14ac:dyDescent="0.2">
      <c r="A10353" s="231" t="str">
        <f t="shared" si="299"/>
        <v>SP1.406NO_thin155</v>
      </c>
      <c r="B10353" s="223" t="s">
        <v>237</v>
      </c>
      <c r="C10353" s="224">
        <v>1.4</v>
      </c>
      <c r="D10353" s="223">
        <v>6</v>
      </c>
      <c r="E10353" s="223" t="s">
        <v>199</v>
      </c>
      <c r="F10353" s="225" t="s">
        <v>217</v>
      </c>
      <c r="G10353" s="226">
        <v>0.47</v>
      </c>
      <c r="H10353" s="226">
        <v>-0.13</v>
      </c>
      <c r="I10353" s="226">
        <v>0.34</v>
      </c>
      <c r="J10353" s="227">
        <v>1.7</v>
      </c>
      <c r="K10353" s="227">
        <v>703.48</v>
      </c>
      <c r="L10353" s="228">
        <v>0</v>
      </c>
      <c r="M10353" s="229">
        <f t="shared" si="300"/>
        <v>703.48</v>
      </c>
      <c r="N10353" s="230">
        <v>0</v>
      </c>
    </row>
    <row r="10354" spans="1:14" x14ac:dyDescent="0.2">
      <c r="A10354" s="231" t="str">
        <f t="shared" si="299"/>
        <v>SP1.406NO_thin160</v>
      </c>
      <c r="B10354" s="223" t="s">
        <v>237</v>
      </c>
      <c r="C10354" s="224">
        <v>1.4</v>
      </c>
      <c r="D10354" s="223">
        <v>6</v>
      </c>
      <c r="E10354" s="223" t="s">
        <v>199</v>
      </c>
      <c r="F10354" s="225" t="s">
        <v>218</v>
      </c>
      <c r="G10354" s="226">
        <v>0.42</v>
      </c>
      <c r="H10354" s="226">
        <v>-0.01</v>
      </c>
      <c r="I10354" s="226">
        <v>0.41</v>
      </c>
      <c r="J10354" s="227">
        <v>2.04</v>
      </c>
      <c r="K10354" s="227">
        <v>705.52</v>
      </c>
      <c r="L10354" s="228">
        <v>0</v>
      </c>
      <c r="M10354" s="229">
        <f t="shared" si="300"/>
        <v>705.52</v>
      </c>
      <c r="N10354" s="230">
        <v>0</v>
      </c>
    </row>
    <row r="10355" spans="1:14" x14ac:dyDescent="0.2">
      <c r="A10355" s="231" t="str">
        <f t="shared" si="299"/>
        <v>SP1.406NO_thin165</v>
      </c>
      <c r="B10355" s="223" t="s">
        <v>237</v>
      </c>
      <c r="C10355" s="224">
        <v>1.4</v>
      </c>
      <c r="D10355" s="223">
        <v>6</v>
      </c>
      <c r="E10355" s="223" t="s">
        <v>199</v>
      </c>
      <c r="F10355" s="225" t="s">
        <v>219</v>
      </c>
      <c r="G10355" s="226">
        <v>0.34</v>
      </c>
      <c r="H10355" s="226">
        <v>-0.09</v>
      </c>
      <c r="I10355" s="226">
        <v>0.25</v>
      </c>
      <c r="J10355" s="227">
        <v>1.25</v>
      </c>
      <c r="K10355" s="227">
        <v>706.77</v>
      </c>
      <c r="L10355" s="228">
        <v>0</v>
      </c>
      <c r="M10355" s="229">
        <f t="shared" si="300"/>
        <v>706.77</v>
      </c>
      <c r="N10355" s="230">
        <v>0</v>
      </c>
    </row>
    <row r="10356" spans="1:14" x14ac:dyDescent="0.2">
      <c r="A10356" s="231" t="str">
        <f t="shared" si="299"/>
        <v>SP1.406NO_thin170</v>
      </c>
      <c r="B10356" s="223" t="s">
        <v>237</v>
      </c>
      <c r="C10356" s="224">
        <v>1.4</v>
      </c>
      <c r="D10356" s="223">
        <v>6</v>
      </c>
      <c r="E10356" s="223" t="s">
        <v>199</v>
      </c>
      <c r="F10356" s="225" t="s">
        <v>220</v>
      </c>
      <c r="G10356" s="226">
        <v>0.31</v>
      </c>
      <c r="H10356" s="226">
        <v>-0.08</v>
      </c>
      <c r="I10356" s="226">
        <v>0.23</v>
      </c>
      <c r="J10356" s="227">
        <v>1.1499999999999999</v>
      </c>
      <c r="K10356" s="227">
        <v>707.92</v>
      </c>
      <c r="L10356" s="228">
        <v>0</v>
      </c>
      <c r="M10356" s="229">
        <f t="shared" si="300"/>
        <v>707.92</v>
      </c>
      <c r="N10356" s="230">
        <v>0</v>
      </c>
    </row>
    <row r="10357" spans="1:14" x14ac:dyDescent="0.2">
      <c r="A10357" s="231" t="str">
        <f t="shared" si="299"/>
        <v>SP1.406NO_thin175</v>
      </c>
      <c r="B10357" s="223" t="s">
        <v>237</v>
      </c>
      <c r="C10357" s="224">
        <v>1.4</v>
      </c>
      <c r="D10357" s="223">
        <v>6</v>
      </c>
      <c r="E10357" s="223" t="s">
        <v>199</v>
      </c>
      <c r="F10357" s="225" t="s">
        <v>221</v>
      </c>
      <c r="G10357" s="226">
        <v>0.24</v>
      </c>
      <c r="H10357" s="226">
        <v>-0.08</v>
      </c>
      <c r="I10357" s="226">
        <v>0.16</v>
      </c>
      <c r="J10357" s="227">
        <v>0.82</v>
      </c>
      <c r="K10357" s="227">
        <v>708.74</v>
      </c>
      <c r="L10357" s="228">
        <v>0</v>
      </c>
      <c r="M10357" s="229">
        <f t="shared" si="300"/>
        <v>708.74</v>
      </c>
      <c r="N10357" s="230">
        <v>0</v>
      </c>
    </row>
    <row r="10358" spans="1:14" x14ac:dyDescent="0.2">
      <c r="A10358" s="231" t="str">
        <f t="shared" si="299"/>
        <v>SP1.406NO_thin180</v>
      </c>
      <c r="B10358" s="223" t="s">
        <v>237</v>
      </c>
      <c r="C10358" s="224">
        <v>1.4</v>
      </c>
      <c r="D10358" s="223">
        <v>6</v>
      </c>
      <c r="E10358" s="223" t="s">
        <v>199</v>
      </c>
      <c r="F10358" s="225" t="s">
        <v>222</v>
      </c>
      <c r="G10358" s="226">
        <v>0.22</v>
      </c>
      <c r="H10358" s="226">
        <v>-7.0000000000000007E-2</v>
      </c>
      <c r="I10358" s="226">
        <v>0.15</v>
      </c>
      <c r="J10358" s="227">
        <v>0.77</v>
      </c>
      <c r="K10358" s="227">
        <v>709.51</v>
      </c>
      <c r="L10358" s="228">
        <v>0</v>
      </c>
      <c r="M10358" s="229">
        <f t="shared" si="300"/>
        <v>709.51</v>
      </c>
      <c r="N10358" s="230">
        <v>0</v>
      </c>
    </row>
    <row r="10359" spans="1:14" x14ac:dyDescent="0.2">
      <c r="A10359" s="231" t="str">
        <f t="shared" si="299"/>
        <v>SP1.406NO_thin185</v>
      </c>
      <c r="B10359" s="223" t="s">
        <v>237</v>
      </c>
      <c r="C10359" s="224">
        <v>1.4</v>
      </c>
      <c r="D10359" s="223">
        <v>6</v>
      </c>
      <c r="E10359" s="223" t="s">
        <v>199</v>
      </c>
      <c r="F10359" s="225" t="s">
        <v>223</v>
      </c>
      <c r="G10359" s="226">
        <v>0.2</v>
      </c>
      <c r="H10359" s="226">
        <v>-0.05</v>
      </c>
      <c r="I10359" s="226">
        <v>0.15</v>
      </c>
      <c r="J10359" s="227">
        <v>0.76</v>
      </c>
      <c r="K10359" s="227">
        <v>710.27</v>
      </c>
      <c r="L10359" s="228">
        <v>0</v>
      </c>
      <c r="M10359" s="229">
        <f t="shared" si="300"/>
        <v>710.27</v>
      </c>
      <c r="N10359" s="230">
        <v>0</v>
      </c>
    </row>
    <row r="10360" spans="1:14" x14ac:dyDescent="0.2">
      <c r="A10360" s="231" t="str">
        <f t="shared" si="299"/>
        <v>SP1.406NO_thin190</v>
      </c>
      <c r="B10360" s="223" t="s">
        <v>237</v>
      </c>
      <c r="C10360" s="224">
        <v>1.4</v>
      </c>
      <c r="D10360" s="223">
        <v>6</v>
      </c>
      <c r="E10360" s="223" t="s">
        <v>199</v>
      </c>
      <c r="F10360" s="225" t="s">
        <v>224</v>
      </c>
      <c r="G10360" s="226">
        <v>0.17</v>
      </c>
      <c r="H10360" s="226">
        <v>-0.03</v>
      </c>
      <c r="I10360" s="226">
        <v>0.13</v>
      </c>
      <c r="J10360" s="227">
        <v>0.67</v>
      </c>
      <c r="K10360" s="227">
        <v>710.94</v>
      </c>
      <c r="L10360" s="228">
        <v>0</v>
      </c>
      <c r="M10360" s="229">
        <f t="shared" si="300"/>
        <v>710.94</v>
      </c>
      <c r="N10360" s="230">
        <v>0</v>
      </c>
    </row>
    <row r="10361" spans="1:14" x14ac:dyDescent="0.2">
      <c r="A10361" s="231" t="str">
        <f t="shared" si="299"/>
        <v>SP1.406NO_thin195</v>
      </c>
      <c r="B10361" s="223" t="s">
        <v>237</v>
      </c>
      <c r="C10361" s="224">
        <v>1.4</v>
      </c>
      <c r="D10361" s="223">
        <v>6</v>
      </c>
      <c r="E10361" s="223" t="s">
        <v>199</v>
      </c>
      <c r="F10361" s="225" t="s">
        <v>225</v>
      </c>
      <c r="G10361" s="226">
        <v>0.13</v>
      </c>
      <c r="H10361" s="226">
        <v>-0.03</v>
      </c>
      <c r="I10361" s="226">
        <v>0.1</v>
      </c>
      <c r="J10361" s="227">
        <v>0.52</v>
      </c>
      <c r="K10361" s="227">
        <v>711.46</v>
      </c>
      <c r="L10361" s="228">
        <v>0</v>
      </c>
      <c r="M10361" s="229">
        <f t="shared" si="300"/>
        <v>711.46</v>
      </c>
      <c r="N10361" s="230">
        <v>0</v>
      </c>
    </row>
    <row r="10362" spans="1:14" x14ac:dyDescent="0.2">
      <c r="A10362" s="231" t="str">
        <f t="shared" si="299"/>
        <v>SP1.406Thinned000</v>
      </c>
      <c r="B10362" s="223" t="s">
        <v>237</v>
      </c>
      <c r="C10362" s="224">
        <v>1.4</v>
      </c>
      <c r="D10362" s="223">
        <v>6</v>
      </c>
      <c r="E10362" s="223" t="s">
        <v>172</v>
      </c>
      <c r="F10362" s="225" t="s">
        <v>0</v>
      </c>
      <c r="G10362" s="226">
        <v>0.08</v>
      </c>
      <c r="H10362" s="226">
        <v>0.16</v>
      </c>
      <c r="I10362" s="226">
        <v>0.25</v>
      </c>
      <c r="J10362" s="227">
        <v>1.23</v>
      </c>
      <c r="K10362" s="227">
        <v>1.23</v>
      </c>
      <c r="L10362" s="228">
        <v>0</v>
      </c>
      <c r="M10362" s="229">
        <f t="shared" si="300"/>
        <v>1.23</v>
      </c>
      <c r="N10362" s="230">
        <v>0</v>
      </c>
    </row>
    <row r="10363" spans="1:14" x14ac:dyDescent="0.2">
      <c r="A10363" s="231" t="str">
        <f t="shared" si="299"/>
        <v>SP1.406Thinned005</v>
      </c>
      <c r="B10363" s="223" t="s">
        <v>237</v>
      </c>
      <c r="C10363" s="224">
        <v>1.4</v>
      </c>
      <c r="D10363" s="223">
        <v>6</v>
      </c>
      <c r="E10363" s="223" t="s">
        <v>172</v>
      </c>
      <c r="F10363" s="225" t="s">
        <v>1</v>
      </c>
      <c r="G10363" s="226">
        <v>0.26</v>
      </c>
      <c r="H10363" s="226">
        <v>0.2</v>
      </c>
      <c r="I10363" s="226">
        <v>0.46</v>
      </c>
      <c r="J10363" s="227">
        <v>2.2799999999999998</v>
      </c>
      <c r="K10363" s="227">
        <v>3.51</v>
      </c>
      <c r="L10363" s="228">
        <v>0</v>
      </c>
      <c r="M10363" s="229">
        <f t="shared" si="300"/>
        <v>3.51</v>
      </c>
      <c r="N10363" s="230">
        <v>0</v>
      </c>
    </row>
    <row r="10364" spans="1:14" x14ac:dyDescent="0.2">
      <c r="A10364" s="231" t="str">
        <f t="shared" si="299"/>
        <v>SP1.406Thinned010</v>
      </c>
      <c r="B10364" s="223" t="s">
        <v>237</v>
      </c>
      <c r="C10364" s="224">
        <v>1.4</v>
      </c>
      <c r="D10364" s="223">
        <v>6</v>
      </c>
      <c r="E10364" s="223" t="s">
        <v>172</v>
      </c>
      <c r="F10364" s="225" t="s">
        <v>2</v>
      </c>
      <c r="G10364" s="226">
        <v>0.79</v>
      </c>
      <c r="H10364" s="226">
        <v>0.2</v>
      </c>
      <c r="I10364" s="226">
        <v>0.99</v>
      </c>
      <c r="J10364" s="227">
        <v>4.9400000000000004</v>
      </c>
      <c r="K10364" s="227">
        <v>8.4499999999999993</v>
      </c>
      <c r="L10364" s="228">
        <v>0</v>
      </c>
      <c r="M10364" s="229">
        <f t="shared" si="300"/>
        <v>8.4499999999999993</v>
      </c>
      <c r="N10364" s="230">
        <v>0</v>
      </c>
    </row>
    <row r="10365" spans="1:14" x14ac:dyDescent="0.2">
      <c r="A10365" s="231" t="str">
        <f t="shared" si="299"/>
        <v>SP1.406Thinned015</v>
      </c>
      <c r="B10365" s="223" t="s">
        <v>237</v>
      </c>
      <c r="C10365" s="224">
        <v>1.4</v>
      </c>
      <c r="D10365" s="223">
        <v>6</v>
      </c>
      <c r="E10365" s="223" t="s">
        <v>172</v>
      </c>
      <c r="F10365" s="225" t="s">
        <v>3</v>
      </c>
      <c r="G10365" s="226">
        <v>2.4</v>
      </c>
      <c r="H10365" s="226">
        <v>0.2</v>
      </c>
      <c r="I10365" s="226">
        <v>2.6</v>
      </c>
      <c r="J10365" s="227">
        <v>13.01</v>
      </c>
      <c r="K10365" s="227">
        <v>21.46</v>
      </c>
      <c r="L10365" s="228">
        <v>0</v>
      </c>
      <c r="M10365" s="229">
        <f t="shared" si="300"/>
        <v>21.46</v>
      </c>
      <c r="N10365" s="230">
        <v>0</v>
      </c>
    </row>
    <row r="10366" spans="1:14" x14ac:dyDescent="0.2">
      <c r="A10366" s="231" t="str">
        <f t="shared" si="299"/>
        <v>SP1.406Thinned020</v>
      </c>
      <c r="B10366" s="223" t="s">
        <v>237</v>
      </c>
      <c r="C10366" s="224">
        <v>1.4</v>
      </c>
      <c r="D10366" s="223">
        <v>6</v>
      </c>
      <c r="E10366" s="223" t="s">
        <v>172</v>
      </c>
      <c r="F10366" s="225" t="s">
        <v>4</v>
      </c>
      <c r="G10366" s="226">
        <v>7.33</v>
      </c>
      <c r="H10366" s="226">
        <v>0.2</v>
      </c>
      <c r="I10366" s="226">
        <v>7.53</v>
      </c>
      <c r="J10366" s="227">
        <v>37.659999999999997</v>
      </c>
      <c r="K10366" s="227">
        <v>59.12</v>
      </c>
      <c r="L10366" s="228">
        <v>0</v>
      </c>
      <c r="M10366" s="229">
        <f t="shared" si="300"/>
        <v>59.12</v>
      </c>
      <c r="N10366" s="230">
        <v>0</v>
      </c>
    </row>
    <row r="10367" spans="1:14" x14ac:dyDescent="0.2">
      <c r="A10367" s="231" t="str">
        <f t="shared" si="299"/>
        <v>SP1.406Thinned025</v>
      </c>
      <c r="B10367" s="223" t="s">
        <v>237</v>
      </c>
      <c r="C10367" s="224">
        <v>1.4</v>
      </c>
      <c r="D10367" s="223">
        <v>6</v>
      </c>
      <c r="E10367" s="223" t="s">
        <v>172</v>
      </c>
      <c r="F10367" s="225" t="s">
        <v>5</v>
      </c>
      <c r="G10367" s="226">
        <v>19.89</v>
      </c>
      <c r="H10367" s="226">
        <v>0.43</v>
      </c>
      <c r="I10367" s="226">
        <v>20.32</v>
      </c>
      <c r="J10367" s="227">
        <v>101.62</v>
      </c>
      <c r="K10367" s="227">
        <v>160.74</v>
      </c>
      <c r="L10367" s="228">
        <v>0</v>
      </c>
      <c r="M10367" s="229">
        <f t="shared" si="300"/>
        <v>160.74</v>
      </c>
      <c r="N10367" s="230">
        <v>0</v>
      </c>
    </row>
    <row r="10368" spans="1:14" x14ac:dyDescent="0.2">
      <c r="A10368" s="231" t="str">
        <f t="shared" si="299"/>
        <v>SP1.406Thinned030</v>
      </c>
      <c r="B10368" s="223" t="s">
        <v>237</v>
      </c>
      <c r="C10368" s="224">
        <v>1.4</v>
      </c>
      <c r="D10368" s="223">
        <v>6</v>
      </c>
      <c r="E10368" s="223" t="s">
        <v>172</v>
      </c>
      <c r="F10368" s="225" t="s">
        <v>6</v>
      </c>
      <c r="G10368" s="226">
        <v>2.5099999999999998</v>
      </c>
      <c r="H10368" s="226">
        <v>4.53</v>
      </c>
      <c r="I10368" s="226">
        <v>7.04</v>
      </c>
      <c r="J10368" s="227">
        <v>35.21</v>
      </c>
      <c r="K10368" s="227">
        <v>195.95</v>
      </c>
      <c r="L10368" s="228">
        <v>-0.16</v>
      </c>
      <c r="M10368" s="229">
        <f t="shared" si="300"/>
        <v>195.79</v>
      </c>
      <c r="N10368" s="230">
        <v>9.32</v>
      </c>
    </row>
    <row r="10369" spans="1:14" x14ac:dyDescent="0.2">
      <c r="A10369" s="231" t="str">
        <f t="shared" si="299"/>
        <v>SP1.406Thinned035</v>
      </c>
      <c r="B10369" s="223" t="s">
        <v>237</v>
      </c>
      <c r="C10369" s="224">
        <v>1.4</v>
      </c>
      <c r="D10369" s="223">
        <v>6</v>
      </c>
      <c r="E10369" s="223" t="s">
        <v>172</v>
      </c>
      <c r="F10369" s="225" t="s">
        <v>7</v>
      </c>
      <c r="G10369" s="226">
        <v>1.1000000000000001</v>
      </c>
      <c r="H10369" s="226">
        <v>-0.43</v>
      </c>
      <c r="I10369" s="226">
        <v>0.67</v>
      </c>
      <c r="J10369" s="227">
        <v>3.37</v>
      </c>
      <c r="K10369" s="227">
        <v>199.32</v>
      </c>
      <c r="L10369" s="228">
        <v>-0.27</v>
      </c>
      <c r="M10369" s="229">
        <f t="shared" si="300"/>
        <v>199.04999999999998</v>
      </c>
      <c r="N10369" s="230">
        <v>6.24</v>
      </c>
    </row>
    <row r="10370" spans="1:14" x14ac:dyDescent="0.2">
      <c r="A10370" s="231" t="str">
        <f t="shared" ref="A10370:A10433" si="301">CONCATENATE(LEFT(B10370,2),TEXT(C10370,"0.0"),TEXT(D10370,"00"),E10370,TEXT(LEFT(F10370,3),"000"))</f>
        <v>SP1.406Thinned040</v>
      </c>
      <c r="B10370" s="223" t="s">
        <v>237</v>
      </c>
      <c r="C10370" s="224">
        <v>1.4</v>
      </c>
      <c r="D10370" s="223">
        <v>6</v>
      </c>
      <c r="E10370" s="223" t="s">
        <v>172</v>
      </c>
      <c r="F10370" s="225" t="s">
        <v>8</v>
      </c>
      <c r="G10370" s="226">
        <v>2.96</v>
      </c>
      <c r="H10370" s="226">
        <v>2.89</v>
      </c>
      <c r="I10370" s="226">
        <v>5.85</v>
      </c>
      <c r="J10370" s="227">
        <v>29.26</v>
      </c>
      <c r="K10370" s="227">
        <v>228.58</v>
      </c>
      <c r="L10370" s="228">
        <v>-0.51</v>
      </c>
      <c r="M10370" s="229">
        <f t="shared" ref="M10370:M10433" si="302">K10370+L10370</f>
        <v>228.07000000000002</v>
      </c>
      <c r="N10370" s="230">
        <v>1.72</v>
      </c>
    </row>
    <row r="10371" spans="1:14" x14ac:dyDescent="0.2">
      <c r="A10371" s="231" t="str">
        <f t="shared" si="301"/>
        <v>SP1.406Thinned045</v>
      </c>
      <c r="B10371" s="223" t="s">
        <v>237</v>
      </c>
      <c r="C10371" s="224">
        <v>1.4</v>
      </c>
      <c r="D10371" s="223">
        <v>6</v>
      </c>
      <c r="E10371" s="223" t="s">
        <v>172</v>
      </c>
      <c r="F10371" s="225" t="s">
        <v>9</v>
      </c>
      <c r="G10371" s="226">
        <v>4.4000000000000004</v>
      </c>
      <c r="H10371" s="226">
        <v>1.31</v>
      </c>
      <c r="I10371" s="226">
        <v>5.7</v>
      </c>
      <c r="J10371" s="227">
        <v>28.52</v>
      </c>
      <c r="K10371" s="227">
        <v>257.08999999999997</v>
      </c>
      <c r="L10371" s="228">
        <v>-0.83</v>
      </c>
      <c r="M10371" s="229">
        <f t="shared" si="302"/>
        <v>256.26</v>
      </c>
      <c r="N10371" s="230">
        <v>2.31</v>
      </c>
    </row>
    <row r="10372" spans="1:14" x14ac:dyDescent="0.2">
      <c r="A10372" s="231" t="str">
        <f t="shared" si="301"/>
        <v>SP1.406Thinned050</v>
      </c>
      <c r="B10372" s="223" t="s">
        <v>237</v>
      </c>
      <c r="C10372" s="224">
        <v>1.4</v>
      </c>
      <c r="D10372" s="223">
        <v>6</v>
      </c>
      <c r="E10372" s="223" t="s">
        <v>172</v>
      </c>
      <c r="F10372" s="225" t="s">
        <v>10</v>
      </c>
      <c r="G10372" s="226">
        <v>4.8899999999999997</v>
      </c>
      <c r="H10372" s="226">
        <v>-0.3</v>
      </c>
      <c r="I10372" s="226">
        <v>4.59</v>
      </c>
      <c r="J10372" s="227">
        <v>22.95</v>
      </c>
      <c r="K10372" s="227">
        <v>280.04000000000002</v>
      </c>
      <c r="L10372" s="228">
        <v>-1.21</v>
      </c>
      <c r="M10372" s="229">
        <f t="shared" si="302"/>
        <v>278.83000000000004</v>
      </c>
      <c r="N10372" s="230">
        <v>2.8</v>
      </c>
    </row>
    <row r="10373" spans="1:14" x14ac:dyDescent="0.2">
      <c r="A10373" s="231" t="str">
        <f t="shared" si="301"/>
        <v>SP1.406Thinned055</v>
      </c>
      <c r="B10373" s="223" t="s">
        <v>237</v>
      </c>
      <c r="C10373" s="224">
        <v>1.4</v>
      </c>
      <c r="D10373" s="223">
        <v>6</v>
      </c>
      <c r="E10373" s="223" t="s">
        <v>172</v>
      </c>
      <c r="F10373" s="225" t="s">
        <v>11</v>
      </c>
      <c r="G10373" s="226">
        <v>4.76</v>
      </c>
      <c r="H10373" s="226">
        <v>-0.95</v>
      </c>
      <c r="I10373" s="226">
        <v>3.81</v>
      </c>
      <c r="J10373" s="227">
        <v>19.07</v>
      </c>
      <c r="K10373" s="227">
        <v>299.12</v>
      </c>
      <c r="L10373" s="228">
        <v>-1.62</v>
      </c>
      <c r="M10373" s="229">
        <f t="shared" si="302"/>
        <v>297.5</v>
      </c>
      <c r="N10373" s="230">
        <v>2.92</v>
      </c>
    </row>
    <row r="10374" spans="1:14" x14ac:dyDescent="0.2">
      <c r="A10374" s="231" t="str">
        <f t="shared" si="301"/>
        <v>SP1.406Thinned060</v>
      </c>
      <c r="B10374" s="223" t="s">
        <v>237</v>
      </c>
      <c r="C10374" s="224">
        <v>1.4</v>
      </c>
      <c r="D10374" s="223">
        <v>6</v>
      </c>
      <c r="E10374" s="223" t="s">
        <v>172</v>
      </c>
      <c r="F10374" s="225" t="s">
        <v>12</v>
      </c>
      <c r="G10374" s="226">
        <v>4.8099999999999996</v>
      </c>
      <c r="H10374" s="226">
        <v>-0.7</v>
      </c>
      <c r="I10374" s="226">
        <v>4.1100000000000003</v>
      </c>
      <c r="J10374" s="227">
        <v>20.54</v>
      </c>
      <c r="K10374" s="227">
        <v>319.66000000000003</v>
      </c>
      <c r="L10374" s="228">
        <v>-2.0099999999999998</v>
      </c>
      <c r="M10374" s="229">
        <f t="shared" si="302"/>
        <v>317.65000000000003</v>
      </c>
      <c r="N10374" s="230">
        <v>2.85</v>
      </c>
    </row>
    <row r="10375" spans="1:14" x14ac:dyDescent="0.2">
      <c r="A10375" s="231" t="str">
        <f t="shared" si="301"/>
        <v>SP1.406Thinned065</v>
      </c>
      <c r="B10375" s="223" t="s">
        <v>237</v>
      </c>
      <c r="C10375" s="224">
        <v>1.4</v>
      </c>
      <c r="D10375" s="223">
        <v>6</v>
      </c>
      <c r="E10375" s="223" t="s">
        <v>172</v>
      </c>
      <c r="F10375" s="225" t="s">
        <v>13</v>
      </c>
      <c r="G10375" s="226">
        <v>4.01</v>
      </c>
      <c r="H10375" s="226">
        <v>-0.95</v>
      </c>
      <c r="I10375" s="226">
        <v>3.05</v>
      </c>
      <c r="J10375" s="227">
        <v>15.27</v>
      </c>
      <c r="K10375" s="227">
        <v>334.93</v>
      </c>
      <c r="L10375" s="228">
        <v>-2.4300000000000002</v>
      </c>
      <c r="M10375" s="229">
        <f t="shared" si="302"/>
        <v>332.5</v>
      </c>
      <c r="N10375" s="230">
        <v>3.06</v>
      </c>
    </row>
    <row r="10376" spans="1:14" x14ac:dyDescent="0.2">
      <c r="A10376" s="231" t="str">
        <f t="shared" si="301"/>
        <v>SP1.406Thinned070</v>
      </c>
      <c r="B10376" s="223" t="s">
        <v>237</v>
      </c>
      <c r="C10376" s="224">
        <v>1.4</v>
      </c>
      <c r="D10376" s="223">
        <v>6</v>
      </c>
      <c r="E10376" s="223" t="s">
        <v>172</v>
      </c>
      <c r="F10376" s="225" t="s">
        <v>200</v>
      </c>
      <c r="G10376" s="226">
        <v>3.4</v>
      </c>
      <c r="H10376" s="226">
        <v>-0.45</v>
      </c>
      <c r="I10376" s="226">
        <v>2.95</v>
      </c>
      <c r="J10376" s="227">
        <v>14.77</v>
      </c>
      <c r="K10376" s="227">
        <v>349.7</v>
      </c>
      <c r="L10376" s="228">
        <v>-2.85</v>
      </c>
      <c r="M10376" s="229">
        <f t="shared" si="302"/>
        <v>346.84999999999997</v>
      </c>
      <c r="N10376" s="230">
        <v>3.02</v>
      </c>
    </row>
    <row r="10377" spans="1:14" x14ac:dyDescent="0.2">
      <c r="A10377" s="231" t="str">
        <f t="shared" si="301"/>
        <v>SP1.406Thinned075</v>
      </c>
      <c r="B10377" s="223" t="s">
        <v>237</v>
      </c>
      <c r="C10377" s="224">
        <v>1.4</v>
      </c>
      <c r="D10377" s="223">
        <v>6</v>
      </c>
      <c r="E10377" s="223" t="s">
        <v>172</v>
      </c>
      <c r="F10377" s="225" t="s">
        <v>201</v>
      </c>
      <c r="G10377" s="226">
        <v>2.4900000000000002</v>
      </c>
      <c r="H10377" s="226">
        <v>-0.37</v>
      </c>
      <c r="I10377" s="226">
        <v>2.12</v>
      </c>
      <c r="J10377" s="227">
        <v>10.61</v>
      </c>
      <c r="K10377" s="227">
        <v>360.31</v>
      </c>
      <c r="L10377" s="228">
        <v>-3.28</v>
      </c>
      <c r="M10377" s="229">
        <f t="shared" si="302"/>
        <v>357.03000000000003</v>
      </c>
      <c r="N10377" s="230">
        <v>3.1</v>
      </c>
    </row>
    <row r="10378" spans="1:14" x14ac:dyDescent="0.2">
      <c r="A10378" s="231" t="str">
        <f t="shared" si="301"/>
        <v>SP1.406Thinned080</v>
      </c>
      <c r="B10378" s="223" t="s">
        <v>237</v>
      </c>
      <c r="C10378" s="224">
        <v>1.4</v>
      </c>
      <c r="D10378" s="223">
        <v>6</v>
      </c>
      <c r="E10378" s="223" t="s">
        <v>172</v>
      </c>
      <c r="F10378" s="225" t="s">
        <v>202</v>
      </c>
      <c r="G10378" s="226">
        <v>2.36</v>
      </c>
      <c r="H10378" s="226">
        <v>-0.04</v>
      </c>
      <c r="I10378" s="226">
        <v>2.3199999999999998</v>
      </c>
      <c r="J10378" s="227">
        <v>11.61</v>
      </c>
      <c r="K10378" s="227">
        <v>371.92</v>
      </c>
      <c r="L10378" s="228">
        <v>-3.59</v>
      </c>
      <c r="M10378" s="229">
        <f t="shared" si="302"/>
        <v>368.33000000000004</v>
      </c>
      <c r="N10378" s="230">
        <v>2.21</v>
      </c>
    </row>
    <row r="10379" spans="1:14" x14ac:dyDescent="0.2">
      <c r="A10379" s="231" t="str">
        <f t="shared" si="301"/>
        <v>SP1.406Thinned085</v>
      </c>
      <c r="B10379" s="223" t="s">
        <v>237</v>
      </c>
      <c r="C10379" s="224">
        <v>1.4</v>
      </c>
      <c r="D10379" s="223">
        <v>6</v>
      </c>
      <c r="E10379" s="223" t="s">
        <v>172</v>
      </c>
      <c r="F10379" s="225" t="s">
        <v>203</v>
      </c>
      <c r="G10379" s="226">
        <v>2.6</v>
      </c>
      <c r="H10379" s="226">
        <v>-0.69</v>
      </c>
      <c r="I10379" s="226">
        <v>1.91</v>
      </c>
      <c r="J10379" s="227">
        <v>9.5399999999999991</v>
      </c>
      <c r="K10379" s="227">
        <v>381.46</v>
      </c>
      <c r="L10379" s="228">
        <v>-3.88</v>
      </c>
      <c r="M10379" s="229">
        <f t="shared" si="302"/>
        <v>377.58</v>
      </c>
      <c r="N10379" s="230">
        <v>2.11</v>
      </c>
    </row>
    <row r="10380" spans="1:14" x14ac:dyDescent="0.2">
      <c r="A10380" s="231" t="str">
        <f t="shared" si="301"/>
        <v>SP1.406Thinned090</v>
      </c>
      <c r="B10380" s="223" t="s">
        <v>237</v>
      </c>
      <c r="C10380" s="224">
        <v>1.4</v>
      </c>
      <c r="D10380" s="223">
        <v>6</v>
      </c>
      <c r="E10380" s="223" t="s">
        <v>172</v>
      </c>
      <c r="F10380" s="225" t="s">
        <v>204</v>
      </c>
      <c r="G10380" s="226">
        <v>2.52</v>
      </c>
      <c r="H10380" s="226">
        <v>-0.62</v>
      </c>
      <c r="I10380" s="226">
        <v>1.89</v>
      </c>
      <c r="J10380" s="227">
        <v>9.4600000000000009</v>
      </c>
      <c r="K10380" s="227">
        <v>390.92</v>
      </c>
      <c r="L10380" s="228">
        <v>-4.1100000000000003</v>
      </c>
      <c r="M10380" s="229">
        <f t="shared" si="302"/>
        <v>386.81</v>
      </c>
      <c r="N10380" s="230">
        <v>1.7</v>
      </c>
    </row>
    <row r="10381" spans="1:14" x14ac:dyDescent="0.2">
      <c r="A10381" s="231" t="str">
        <f t="shared" si="301"/>
        <v>SP1.406Thinned095</v>
      </c>
      <c r="B10381" s="223" t="s">
        <v>237</v>
      </c>
      <c r="C10381" s="224">
        <v>1.4</v>
      </c>
      <c r="D10381" s="223">
        <v>6</v>
      </c>
      <c r="E10381" s="223" t="s">
        <v>172</v>
      </c>
      <c r="F10381" s="225" t="s">
        <v>205</v>
      </c>
      <c r="G10381" s="226">
        <v>2.42</v>
      </c>
      <c r="H10381" s="226">
        <v>-0.59</v>
      </c>
      <c r="I10381" s="226">
        <v>1.83</v>
      </c>
      <c r="J10381" s="227">
        <v>9.15</v>
      </c>
      <c r="K10381" s="227">
        <v>400.07</v>
      </c>
      <c r="L10381" s="228">
        <v>-4.29</v>
      </c>
      <c r="M10381" s="229">
        <f t="shared" si="302"/>
        <v>395.78</v>
      </c>
      <c r="N10381" s="230">
        <v>1.29</v>
      </c>
    </row>
    <row r="10382" spans="1:14" x14ac:dyDescent="0.2">
      <c r="A10382" s="231" t="str">
        <f t="shared" si="301"/>
        <v>SP1.406Thinned100</v>
      </c>
      <c r="B10382" s="223" t="s">
        <v>237</v>
      </c>
      <c r="C10382" s="224">
        <v>1.4</v>
      </c>
      <c r="D10382" s="223">
        <v>6</v>
      </c>
      <c r="E10382" s="223" t="s">
        <v>172</v>
      </c>
      <c r="F10382" s="225" t="s">
        <v>206</v>
      </c>
      <c r="G10382" s="226">
        <v>1.84</v>
      </c>
      <c r="H10382" s="226">
        <v>-0.46</v>
      </c>
      <c r="I10382" s="226">
        <v>1.37</v>
      </c>
      <c r="J10382" s="227">
        <v>6.87</v>
      </c>
      <c r="K10382" s="227">
        <v>406.94</v>
      </c>
      <c r="L10382" s="228">
        <v>-4.43</v>
      </c>
      <c r="M10382" s="229">
        <f t="shared" si="302"/>
        <v>402.51</v>
      </c>
      <c r="N10382" s="230">
        <v>0.99</v>
      </c>
    </row>
    <row r="10383" spans="1:14" x14ac:dyDescent="0.2">
      <c r="A10383" s="231" t="str">
        <f t="shared" si="301"/>
        <v>SP1.406Thinned105</v>
      </c>
      <c r="B10383" s="223" t="s">
        <v>237</v>
      </c>
      <c r="C10383" s="224">
        <v>1.4</v>
      </c>
      <c r="D10383" s="223">
        <v>6</v>
      </c>
      <c r="E10383" s="223" t="s">
        <v>172</v>
      </c>
      <c r="F10383" s="225" t="s">
        <v>207</v>
      </c>
      <c r="G10383" s="226">
        <v>1.49</v>
      </c>
      <c r="H10383" s="226">
        <v>-0.17</v>
      </c>
      <c r="I10383" s="226">
        <v>1.33</v>
      </c>
      <c r="J10383" s="227">
        <v>6.63</v>
      </c>
      <c r="K10383" s="227">
        <v>413.57</v>
      </c>
      <c r="L10383" s="228">
        <v>-4.5199999999999996</v>
      </c>
      <c r="M10383" s="229">
        <f t="shared" si="302"/>
        <v>409.05</v>
      </c>
      <c r="N10383" s="230">
        <v>0.66</v>
      </c>
    </row>
    <row r="10384" spans="1:14" x14ac:dyDescent="0.2">
      <c r="A10384" s="231" t="str">
        <f t="shared" si="301"/>
        <v>SP1.406Thinned110</v>
      </c>
      <c r="B10384" s="223" t="s">
        <v>237</v>
      </c>
      <c r="C10384" s="224">
        <v>1.4</v>
      </c>
      <c r="D10384" s="223">
        <v>6</v>
      </c>
      <c r="E10384" s="223" t="s">
        <v>172</v>
      </c>
      <c r="F10384" s="225" t="s">
        <v>208</v>
      </c>
      <c r="G10384" s="226">
        <v>1.53</v>
      </c>
      <c r="H10384" s="226">
        <v>-0.28999999999999998</v>
      </c>
      <c r="I10384" s="226">
        <v>1.25</v>
      </c>
      <c r="J10384" s="227">
        <v>6.24</v>
      </c>
      <c r="K10384" s="227">
        <v>419.81</v>
      </c>
      <c r="L10384" s="228">
        <v>-4.5999999999999996</v>
      </c>
      <c r="M10384" s="229">
        <f t="shared" si="302"/>
        <v>415.21</v>
      </c>
      <c r="N10384" s="230">
        <v>0.59</v>
      </c>
    </row>
    <row r="10385" spans="1:14" x14ac:dyDescent="0.2">
      <c r="A10385" s="231" t="str">
        <f t="shared" si="301"/>
        <v>SP1.406Thinned115</v>
      </c>
      <c r="B10385" s="223" t="s">
        <v>237</v>
      </c>
      <c r="C10385" s="224">
        <v>1.4</v>
      </c>
      <c r="D10385" s="223">
        <v>6</v>
      </c>
      <c r="E10385" s="223" t="s">
        <v>172</v>
      </c>
      <c r="F10385" s="225" t="s">
        <v>209</v>
      </c>
      <c r="G10385" s="226">
        <v>1.51</v>
      </c>
      <c r="H10385" s="226">
        <v>-0.23</v>
      </c>
      <c r="I10385" s="226">
        <v>1.27</v>
      </c>
      <c r="J10385" s="227">
        <v>6.37</v>
      </c>
      <c r="K10385" s="227">
        <v>426.18</v>
      </c>
      <c r="L10385" s="228">
        <v>-4.66</v>
      </c>
      <c r="M10385" s="229">
        <f t="shared" si="302"/>
        <v>421.52</v>
      </c>
      <c r="N10385" s="230">
        <v>0.45</v>
      </c>
    </row>
    <row r="10386" spans="1:14" x14ac:dyDescent="0.2">
      <c r="A10386" s="231" t="str">
        <f t="shared" si="301"/>
        <v>SP1.406Thinned120</v>
      </c>
      <c r="B10386" s="223" t="s">
        <v>237</v>
      </c>
      <c r="C10386" s="224">
        <v>1.4</v>
      </c>
      <c r="D10386" s="223">
        <v>6</v>
      </c>
      <c r="E10386" s="223" t="s">
        <v>172</v>
      </c>
      <c r="F10386" s="225" t="s">
        <v>210</v>
      </c>
      <c r="G10386" s="226">
        <v>1.37</v>
      </c>
      <c r="H10386" s="226">
        <v>-0.18</v>
      </c>
      <c r="I10386" s="226">
        <v>1.19</v>
      </c>
      <c r="J10386" s="227">
        <v>5.96</v>
      </c>
      <c r="K10386" s="227">
        <v>432.14</v>
      </c>
      <c r="L10386" s="228">
        <v>-4.71</v>
      </c>
      <c r="M10386" s="229">
        <f t="shared" si="302"/>
        <v>427.43</v>
      </c>
      <c r="N10386" s="230">
        <v>0.35</v>
      </c>
    </row>
    <row r="10387" spans="1:14" x14ac:dyDescent="0.2">
      <c r="A10387" s="231" t="str">
        <f t="shared" si="301"/>
        <v>SP1.406Thinned125</v>
      </c>
      <c r="B10387" s="223" t="s">
        <v>237</v>
      </c>
      <c r="C10387" s="224">
        <v>1.4</v>
      </c>
      <c r="D10387" s="223">
        <v>6</v>
      </c>
      <c r="E10387" s="223" t="s">
        <v>172</v>
      </c>
      <c r="F10387" s="225" t="s">
        <v>211</v>
      </c>
      <c r="G10387" s="226">
        <v>1.3</v>
      </c>
      <c r="H10387" s="226">
        <v>-0.12</v>
      </c>
      <c r="I10387" s="226">
        <v>1.18</v>
      </c>
      <c r="J10387" s="227">
        <v>5.88</v>
      </c>
      <c r="K10387" s="227">
        <v>438.02</v>
      </c>
      <c r="L10387" s="228">
        <v>-4.75</v>
      </c>
      <c r="M10387" s="229">
        <f t="shared" si="302"/>
        <v>433.27</v>
      </c>
      <c r="N10387" s="230">
        <v>0.27</v>
      </c>
    </row>
    <row r="10388" spans="1:14" x14ac:dyDescent="0.2">
      <c r="A10388" s="231" t="str">
        <f t="shared" si="301"/>
        <v>SP1.406Thinned130</v>
      </c>
      <c r="B10388" s="223" t="s">
        <v>237</v>
      </c>
      <c r="C10388" s="224">
        <v>1.4</v>
      </c>
      <c r="D10388" s="223">
        <v>6</v>
      </c>
      <c r="E10388" s="223" t="s">
        <v>172</v>
      </c>
      <c r="F10388" s="225" t="s">
        <v>212</v>
      </c>
      <c r="G10388" s="226">
        <v>1.1499999999999999</v>
      </c>
      <c r="H10388" s="226">
        <v>-0.08</v>
      </c>
      <c r="I10388" s="226">
        <v>1.07</v>
      </c>
      <c r="J10388" s="227">
        <v>5.34</v>
      </c>
      <c r="K10388" s="227">
        <v>443.35</v>
      </c>
      <c r="L10388" s="228">
        <v>-4.78</v>
      </c>
      <c r="M10388" s="229">
        <f t="shared" si="302"/>
        <v>438.57000000000005</v>
      </c>
      <c r="N10388" s="230">
        <v>0.2</v>
      </c>
    </row>
    <row r="10389" spans="1:14" x14ac:dyDescent="0.2">
      <c r="A10389" s="231" t="str">
        <f t="shared" si="301"/>
        <v>SP1.406Thinned135</v>
      </c>
      <c r="B10389" s="223" t="s">
        <v>237</v>
      </c>
      <c r="C10389" s="224">
        <v>1.4</v>
      </c>
      <c r="D10389" s="223">
        <v>6</v>
      </c>
      <c r="E10389" s="223" t="s">
        <v>172</v>
      </c>
      <c r="F10389" s="225" t="s">
        <v>213</v>
      </c>
      <c r="G10389" s="226">
        <v>1.05</v>
      </c>
      <c r="H10389" s="226">
        <v>-0.04</v>
      </c>
      <c r="I10389" s="226">
        <v>1.01</v>
      </c>
      <c r="J10389" s="227">
        <v>5.03</v>
      </c>
      <c r="K10389" s="227">
        <v>448.38</v>
      </c>
      <c r="L10389" s="228">
        <v>-4.8</v>
      </c>
      <c r="M10389" s="229">
        <f t="shared" si="302"/>
        <v>443.58</v>
      </c>
      <c r="N10389" s="230">
        <v>0.16</v>
      </c>
    </row>
    <row r="10390" spans="1:14" x14ac:dyDescent="0.2">
      <c r="A10390" s="231" t="str">
        <f t="shared" si="301"/>
        <v>SP1.406Thinned140</v>
      </c>
      <c r="B10390" s="223" t="s">
        <v>237</v>
      </c>
      <c r="C10390" s="224">
        <v>1.4</v>
      </c>
      <c r="D10390" s="223">
        <v>6</v>
      </c>
      <c r="E10390" s="223" t="s">
        <v>172</v>
      </c>
      <c r="F10390" s="225" t="s">
        <v>214</v>
      </c>
      <c r="G10390" s="226">
        <v>1.1000000000000001</v>
      </c>
      <c r="H10390" s="226">
        <v>-0.09</v>
      </c>
      <c r="I10390" s="226">
        <v>1.02</v>
      </c>
      <c r="J10390" s="227">
        <v>5.08</v>
      </c>
      <c r="K10390" s="227">
        <v>453.46</v>
      </c>
      <c r="L10390" s="228">
        <v>-4.8</v>
      </c>
      <c r="M10390" s="229">
        <f t="shared" si="302"/>
        <v>448.65999999999997</v>
      </c>
      <c r="N10390" s="230">
        <v>0</v>
      </c>
    </row>
    <row r="10391" spans="1:14" x14ac:dyDescent="0.2">
      <c r="A10391" s="231" t="str">
        <f t="shared" si="301"/>
        <v>SP1.406Thinned145</v>
      </c>
      <c r="B10391" s="223" t="s">
        <v>237</v>
      </c>
      <c r="C10391" s="224">
        <v>1.4</v>
      </c>
      <c r="D10391" s="223">
        <v>6</v>
      </c>
      <c r="E10391" s="223" t="s">
        <v>172</v>
      </c>
      <c r="F10391" s="225" t="s">
        <v>215</v>
      </c>
      <c r="G10391" s="226">
        <v>0.94</v>
      </c>
      <c r="H10391" s="226">
        <v>-0.03</v>
      </c>
      <c r="I10391" s="226">
        <v>0.91</v>
      </c>
      <c r="J10391" s="227">
        <v>4.55</v>
      </c>
      <c r="K10391" s="227">
        <v>458.01</v>
      </c>
      <c r="L10391" s="228">
        <v>-4.8</v>
      </c>
      <c r="M10391" s="229">
        <f t="shared" si="302"/>
        <v>453.21</v>
      </c>
      <c r="N10391" s="230">
        <v>0</v>
      </c>
    </row>
    <row r="10392" spans="1:14" x14ac:dyDescent="0.2">
      <c r="A10392" s="231" t="str">
        <f t="shared" si="301"/>
        <v>SP1.406Thinned150</v>
      </c>
      <c r="B10392" s="223" t="s">
        <v>237</v>
      </c>
      <c r="C10392" s="224">
        <v>1.4</v>
      </c>
      <c r="D10392" s="223">
        <v>6</v>
      </c>
      <c r="E10392" s="223" t="s">
        <v>172</v>
      </c>
      <c r="F10392" s="225" t="s">
        <v>216</v>
      </c>
      <c r="G10392" s="226">
        <v>0.8</v>
      </c>
      <c r="H10392" s="226">
        <v>0</v>
      </c>
      <c r="I10392" s="226">
        <v>0.8</v>
      </c>
      <c r="J10392" s="227">
        <v>3.98</v>
      </c>
      <c r="K10392" s="227">
        <v>461.99</v>
      </c>
      <c r="L10392" s="228">
        <v>-4.8</v>
      </c>
      <c r="M10392" s="229">
        <f t="shared" si="302"/>
        <v>457.19</v>
      </c>
      <c r="N10392" s="230">
        <v>0</v>
      </c>
    </row>
    <row r="10393" spans="1:14" x14ac:dyDescent="0.2">
      <c r="A10393" s="231" t="str">
        <f t="shared" si="301"/>
        <v>SP1.406Thinned155</v>
      </c>
      <c r="B10393" s="223" t="s">
        <v>237</v>
      </c>
      <c r="C10393" s="224">
        <v>1.4</v>
      </c>
      <c r="D10393" s="223">
        <v>6</v>
      </c>
      <c r="E10393" s="223" t="s">
        <v>172</v>
      </c>
      <c r="F10393" s="225" t="s">
        <v>217</v>
      </c>
      <c r="G10393" s="226">
        <v>0.71</v>
      </c>
      <c r="H10393" s="226">
        <v>0.01</v>
      </c>
      <c r="I10393" s="226">
        <v>0.72</v>
      </c>
      <c r="J10393" s="227">
        <v>3.59</v>
      </c>
      <c r="K10393" s="227">
        <v>465.58</v>
      </c>
      <c r="L10393" s="228">
        <v>-4.8</v>
      </c>
      <c r="M10393" s="229">
        <f t="shared" si="302"/>
        <v>460.78</v>
      </c>
      <c r="N10393" s="230">
        <v>0</v>
      </c>
    </row>
    <row r="10394" spans="1:14" x14ac:dyDescent="0.2">
      <c r="A10394" s="231" t="str">
        <f t="shared" si="301"/>
        <v>SP1.406Thinned160</v>
      </c>
      <c r="B10394" s="223" t="s">
        <v>237</v>
      </c>
      <c r="C10394" s="224">
        <v>1.4</v>
      </c>
      <c r="D10394" s="223">
        <v>6</v>
      </c>
      <c r="E10394" s="223" t="s">
        <v>172</v>
      </c>
      <c r="F10394" s="225" t="s">
        <v>218</v>
      </c>
      <c r="G10394" s="226">
        <v>0.6</v>
      </c>
      <c r="H10394" s="226">
        <v>0.01</v>
      </c>
      <c r="I10394" s="226">
        <v>0.61</v>
      </c>
      <c r="J10394" s="227">
        <v>3.04</v>
      </c>
      <c r="K10394" s="227">
        <v>468.62</v>
      </c>
      <c r="L10394" s="228">
        <v>-4.8</v>
      </c>
      <c r="M10394" s="229">
        <f t="shared" si="302"/>
        <v>463.82</v>
      </c>
      <c r="N10394" s="230">
        <v>0</v>
      </c>
    </row>
    <row r="10395" spans="1:14" x14ac:dyDescent="0.2">
      <c r="A10395" s="231" t="str">
        <f t="shared" si="301"/>
        <v>SP1.406Thinned165</v>
      </c>
      <c r="B10395" s="223" t="s">
        <v>237</v>
      </c>
      <c r="C10395" s="224">
        <v>1.4</v>
      </c>
      <c r="D10395" s="223">
        <v>6</v>
      </c>
      <c r="E10395" s="223" t="s">
        <v>172</v>
      </c>
      <c r="F10395" s="225" t="s">
        <v>219</v>
      </c>
      <c r="G10395" s="226">
        <v>0.51</v>
      </c>
      <c r="H10395" s="226">
        <v>0.01</v>
      </c>
      <c r="I10395" s="226">
        <v>0.52</v>
      </c>
      <c r="J10395" s="227">
        <v>2.62</v>
      </c>
      <c r="K10395" s="227">
        <v>471.23</v>
      </c>
      <c r="L10395" s="228">
        <v>-4.8</v>
      </c>
      <c r="M10395" s="229">
        <f t="shared" si="302"/>
        <v>466.43</v>
      </c>
      <c r="N10395" s="230">
        <v>0</v>
      </c>
    </row>
    <row r="10396" spans="1:14" x14ac:dyDescent="0.2">
      <c r="A10396" s="231" t="str">
        <f t="shared" si="301"/>
        <v>SP1.406Thinned170</v>
      </c>
      <c r="B10396" s="223" t="s">
        <v>237</v>
      </c>
      <c r="C10396" s="224">
        <v>1.4</v>
      </c>
      <c r="D10396" s="223">
        <v>6</v>
      </c>
      <c r="E10396" s="223" t="s">
        <v>172</v>
      </c>
      <c r="F10396" s="225" t="s">
        <v>220</v>
      </c>
      <c r="G10396" s="226">
        <v>0.44</v>
      </c>
      <c r="H10396" s="226">
        <v>0.01</v>
      </c>
      <c r="I10396" s="226">
        <v>0.45</v>
      </c>
      <c r="J10396" s="227">
        <v>2.25</v>
      </c>
      <c r="K10396" s="227">
        <v>473.48</v>
      </c>
      <c r="L10396" s="228">
        <v>-4.8</v>
      </c>
      <c r="M10396" s="229">
        <f t="shared" si="302"/>
        <v>468.68</v>
      </c>
      <c r="N10396" s="230">
        <v>0</v>
      </c>
    </row>
    <row r="10397" spans="1:14" x14ac:dyDescent="0.2">
      <c r="A10397" s="231" t="str">
        <f t="shared" si="301"/>
        <v>SP1.406Thinned175</v>
      </c>
      <c r="B10397" s="223" t="s">
        <v>237</v>
      </c>
      <c r="C10397" s="224">
        <v>1.4</v>
      </c>
      <c r="D10397" s="223">
        <v>6</v>
      </c>
      <c r="E10397" s="223" t="s">
        <v>172</v>
      </c>
      <c r="F10397" s="225" t="s">
        <v>221</v>
      </c>
      <c r="G10397" s="226">
        <v>0.38</v>
      </c>
      <c r="H10397" s="226">
        <v>0.01</v>
      </c>
      <c r="I10397" s="226">
        <v>0.38</v>
      </c>
      <c r="J10397" s="227">
        <v>1.92</v>
      </c>
      <c r="K10397" s="227">
        <v>475.4</v>
      </c>
      <c r="L10397" s="228">
        <v>-4.8</v>
      </c>
      <c r="M10397" s="229">
        <f t="shared" si="302"/>
        <v>470.59999999999997</v>
      </c>
      <c r="N10397" s="230">
        <v>0</v>
      </c>
    </row>
    <row r="10398" spans="1:14" x14ac:dyDescent="0.2">
      <c r="A10398" s="231" t="str">
        <f t="shared" si="301"/>
        <v>SP1.406Thinned180</v>
      </c>
      <c r="B10398" s="223" t="s">
        <v>237</v>
      </c>
      <c r="C10398" s="224">
        <v>1.4</v>
      </c>
      <c r="D10398" s="223">
        <v>6</v>
      </c>
      <c r="E10398" s="223" t="s">
        <v>172</v>
      </c>
      <c r="F10398" s="225" t="s">
        <v>222</v>
      </c>
      <c r="G10398" s="226">
        <v>0.32</v>
      </c>
      <c r="H10398" s="226">
        <v>0.01</v>
      </c>
      <c r="I10398" s="226">
        <v>0.33</v>
      </c>
      <c r="J10398" s="227">
        <v>1.64</v>
      </c>
      <c r="K10398" s="227">
        <v>477.04</v>
      </c>
      <c r="L10398" s="228">
        <v>-4.8</v>
      </c>
      <c r="M10398" s="229">
        <f t="shared" si="302"/>
        <v>472.24</v>
      </c>
      <c r="N10398" s="230">
        <v>0</v>
      </c>
    </row>
    <row r="10399" spans="1:14" x14ac:dyDescent="0.2">
      <c r="A10399" s="231" t="str">
        <f t="shared" si="301"/>
        <v>SP1.406Thinned185</v>
      </c>
      <c r="B10399" s="223" t="s">
        <v>237</v>
      </c>
      <c r="C10399" s="224">
        <v>1.4</v>
      </c>
      <c r="D10399" s="223">
        <v>6</v>
      </c>
      <c r="E10399" s="223" t="s">
        <v>172</v>
      </c>
      <c r="F10399" s="225" t="s">
        <v>223</v>
      </c>
      <c r="G10399" s="226">
        <v>0.27</v>
      </c>
      <c r="H10399" s="226">
        <v>0.01</v>
      </c>
      <c r="I10399" s="226">
        <v>0.28000000000000003</v>
      </c>
      <c r="J10399" s="227">
        <v>1.4</v>
      </c>
      <c r="K10399" s="227">
        <v>478.44</v>
      </c>
      <c r="L10399" s="228">
        <v>-4.8</v>
      </c>
      <c r="M10399" s="229">
        <f t="shared" si="302"/>
        <v>473.64</v>
      </c>
      <c r="N10399" s="230">
        <v>0</v>
      </c>
    </row>
    <row r="10400" spans="1:14" x14ac:dyDescent="0.2">
      <c r="A10400" s="231" t="str">
        <f t="shared" si="301"/>
        <v>SP1.406Thinned190</v>
      </c>
      <c r="B10400" s="223" t="s">
        <v>237</v>
      </c>
      <c r="C10400" s="224">
        <v>1.4</v>
      </c>
      <c r="D10400" s="223">
        <v>6</v>
      </c>
      <c r="E10400" s="223" t="s">
        <v>172</v>
      </c>
      <c r="F10400" s="225" t="s">
        <v>224</v>
      </c>
      <c r="G10400" s="226">
        <v>0.23</v>
      </c>
      <c r="H10400" s="226">
        <v>0.01</v>
      </c>
      <c r="I10400" s="226">
        <v>0.24</v>
      </c>
      <c r="J10400" s="227">
        <v>1.19</v>
      </c>
      <c r="K10400" s="227">
        <v>479.63</v>
      </c>
      <c r="L10400" s="228">
        <v>-4.8</v>
      </c>
      <c r="M10400" s="229">
        <f t="shared" si="302"/>
        <v>474.83</v>
      </c>
      <c r="N10400" s="230">
        <v>0</v>
      </c>
    </row>
    <row r="10401" spans="1:14" x14ac:dyDescent="0.2">
      <c r="A10401" s="231" t="str">
        <f t="shared" si="301"/>
        <v>SP1.406Thinned195</v>
      </c>
      <c r="B10401" s="223" t="s">
        <v>237</v>
      </c>
      <c r="C10401" s="224">
        <v>1.4</v>
      </c>
      <c r="D10401" s="223">
        <v>6</v>
      </c>
      <c r="E10401" s="223" t="s">
        <v>172</v>
      </c>
      <c r="F10401" s="225" t="s">
        <v>225</v>
      </c>
      <c r="G10401" s="226">
        <v>0.2</v>
      </c>
      <c r="H10401" s="226">
        <v>0</v>
      </c>
      <c r="I10401" s="226">
        <v>0.2</v>
      </c>
      <c r="J10401" s="227">
        <v>1.02</v>
      </c>
      <c r="K10401" s="227">
        <v>480.66</v>
      </c>
      <c r="L10401" s="228">
        <v>-4.8</v>
      </c>
      <c r="M10401" s="229">
        <f t="shared" si="302"/>
        <v>475.86</v>
      </c>
      <c r="N10401" s="230">
        <v>0</v>
      </c>
    </row>
    <row r="10402" spans="1:14" x14ac:dyDescent="0.2">
      <c r="A10402" s="231" t="str">
        <f t="shared" si="301"/>
        <v>SP1.408NO_thin000</v>
      </c>
      <c r="B10402" s="223" t="s">
        <v>237</v>
      </c>
      <c r="C10402" s="224">
        <v>1.4</v>
      </c>
      <c r="D10402" s="223">
        <v>8</v>
      </c>
      <c r="E10402" s="223" t="s">
        <v>199</v>
      </c>
      <c r="F10402" s="225" t="s">
        <v>0</v>
      </c>
      <c r="G10402" s="226">
        <v>0.22</v>
      </c>
      <c r="H10402" s="226">
        <v>0.19</v>
      </c>
      <c r="I10402" s="226">
        <v>0.42</v>
      </c>
      <c r="J10402" s="227">
        <v>2.08</v>
      </c>
      <c r="K10402" s="227">
        <v>2.08</v>
      </c>
      <c r="L10402" s="228">
        <v>0</v>
      </c>
      <c r="M10402" s="229">
        <f t="shared" si="302"/>
        <v>2.08</v>
      </c>
      <c r="N10402" s="230">
        <v>0</v>
      </c>
    </row>
    <row r="10403" spans="1:14" x14ac:dyDescent="0.2">
      <c r="A10403" s="231" t="str">
        <f t="shared" si="301"/>
        <v>SP1.408NO_thin005</v>
      </c>
      <c r="B10403" s="223" t="s">
        <v>237</v>
      </c>
      <c r="C10403" s="224">
        <v>1.4</v>
      </c>
      <c r="D10403" s="223">
        <v>8</v>
      </c>
      <c r="E10403" s="223" t="s">
        <v>199</v>
      </c>
      <c r="F10403" s="225" t="s">
        <v>1</v>
      </c>
      <c r="G10403" s="226">
        <v>0.68</v>
      </c>
      <c r="H10403" s="226">
        <v>0.24</v>
      </c>
      <c r="I10403" s="226">
        <v>0.92</v>
      </c>
      <c r="J10403" s="227">
        <v>4.59</v>
      </c>
      <c r="K10403" s="227">
        <v>6.67</v>
      </c>
      <c r="L10403" s="228">
        <v>0</v>
      </c>
      <c r="M10403" s="229">
        <f t="shared" si="302"/>
        <v>6.67</v>
      </c>
      <c r="N10403" s="230">
        <v>0</v>
      </c>
    </row>
    <row r="10404" spans="1:14" x14ac:dyDescent="0.2">
      <c r="A10404" s="231" t="str">
        <f t="shared" si="301"/>
        <v>SP1.408NO_thin010</v>
      </c>
      <c r="B10404" s="223" t="s">
        <v>237</v>
      </c>
      <c r="C10404" s="224">
        <v>1.4</v>
      </c>
      <c r="D10404" s="223">
        <v>8</v>
      </c>
      <c r="E10404" s="223" t="s">
        <v>199</v>
      </c>
      <c r="F10404" s="225" t="s">
        <v>2</v>
      </c>
      <c r="G10404" s="226">
        <v>2.08</v>
      </c>
      <c r="H10404" s="226">
        <v>0.24</v>
      </c>
      <c r="I10404" s="226">
        <v>2.3199999999999998</v>
      </c>
      <c r="J10404" s="227">
        <v>11.6</v>
      </c>
      <c r="K10404" s="227">
        <v>18.27</v>
      </c>
      <c r="L10404" s="228">
        <v>0</v>
      </c>
      <c r="M10404" s="229">
        <f t="shared" si="302"/>
        <v>18.27</v>
      </c>
      <c r="N10404" s="230">
        <v>0</v>
      </c>
    </row>
    <row r="10405" spans="1:14" x14ac:dyDescent="0.2">
      <c r="A10405" s="231" t="str">
        <f t="shared" si="301"/>
        <v>SP1.408NO_thin015</v>
      </c>
      <c r="B10405" s="223" t="s">
        <v>237</v>
      </c>
      <c r="C10405" s="224">
        <v>1.4</v>
      </c>
      <c r="D10405" s="223">
        <v>8</v>
      </c>
      <c r="E10405" s="223" t="s">
        <v>199</v>
      </c>
      <c r="F10405" s="225" t="s">
        <v>3</v>
      </c>
      <c r="G10405" s="226">
        <v>6.36</v>
      </c>
      <c r="H10405" s="226">
        <v>0.24</v>
      </c>
      <c r="I10405" s="226">
        <v>6.59</v>
      </c>
      <c r="J10405" s="227">
        <v>32.97</v>
      </c>
      <c r="K10405" s="227">
        <v>51.25</v>
      </c>
      <c r="L10405" s="228">
        <v>0</v>
      </c>
      <c r="M10405" s="229">
        <f t="shared" si="302"/>
        <v>51.25</v>
      </c>
      <c r="N10405" s="230">
        <v>0</v>
      </c>
    </row>
    <row r="10406" spans="1:14" x14ac:dyDescent="0.2">
      <c r="A10406" s="231" t="str">
        <f t="shared" si="301"/>
        <v>SP1.408NO_thin020</v>
      </c>
      <c r="B10406" s="223" t="s">
        <v>237</v>
      </c>
      <c r="C10406" s="224">
        <v>1.4</v>
      </c>
      <c r="D10406" s="223">
        <v>8</v>
      </c>
      <c r="E10406" s="223" t="s">
        <v>199</v>
      </c>
      <c r="F10406" s="225" t="s">
        <v>4</v>
      </c>
      <c r="G10406" s="226">
        <v>18.93</v>
      </c>
      <c r="H10406" s="226">
        <v>0.33</v>
      </c>
      <c r="I10406" s="226">
        <v>19.260000000000002</v>
      </c>
      <c r="J10406" s="227">
        <v>96.32</v>
      </c>
      <c r="K10406" s="227">
        <v>147.57</v>
      </c>
      <c r="L10406" s="228">
        <v>0</v>
      </c>
      <c r="M10406" s="229">
        <f t="shared" si="302"/>
        <v>147.57</v>
      </c>
      <c r="N10406" s="230">
        <v>0</v>
      </c>
    </row>
    <row r="10407" spans="1:14" x14ac:dyDescent="0.2">
      <c r="A10407" s="231" t="str">
        <f t="shared" si="301"/>
        <v>SP1.408NO_thin025</v>
      </c>
      <c r="B10407" s="223" t="s">
        <v>237</v>
      </c>
      <c r="C10407" s="224">
        <v>1.4</v>
      </c>
      <c r="D10407" s="223">
        <v>8</v>
      </c>
      <c r="E10407" s="223" t="s">
        <v>199</v>
      </c>
      <c r="F10407" s="225" t="s">
        <v>5</v>
      </c>
      <c r="G10407" s="226">
        <v>24.65</v>
      </c>
      <c r="H10407" s="226">
        <v>0.93</v>
      </c>
      <c r="I10407" s="226">
        <v>25.58</v>
      </c>
      <c r="J10407" s="227">
        <v>127.9</v>
      </c>
      <c r="K10407" s="227">
        <v>275.47000000000003</v>
      </c>
      <c r="L10407" s="228">
        <v>0</v>
      </c>
      <c r="M10407" s="229">
        <f t="shared" si="302"/>
        <v>275.47000000000003</v>
      </c>
      <c r="N10407" s="230">
        <v>0</v>
      </c>
    </row>
    <row r="10408" spans="1:14" x14ac:dyDescent="0.2">
      <c r="A10408" s="231" t="str">
        <f t="shared" si="301"/>
        <v>SP1.408NO_thin030</v>
      </c>
      <c r="B10408" s="223" t="s">
        <v>237</v>
      </c>
      <c r="C10408" s="224">
        <v>1.4</v>
      </c>
      <c r="D10408" s="223">
        <v>8</v>
      </c>
      <c r="E10408" s="223" t="s">
        <v>199</v>
      </c>
      <c r="F10408" s="225" t="s">
        <v>6</v>
      </c>
      <c r="G10408" s="226">
        <v>8.92</v>
      </c>
      <c r="H10408" s="226">
        <v>2.5299999999999998</v>
      </c>
      <c r="I10408" s="226">
        <v>11.46</v>
      </c>
      <c r="J10408" s="227">
        <v>57.29</v>
      </c>
      <c r="K10408" s="227">
        <v>332.76</v>
      </c>
      <c r="L10408" s="228">
        <v>0</v>
      </c>
      <c r="M10408" s="229">
        <f t="shared" si="302"/>
        <v>332.76</v>
      </c>
      <c r="N10408" s="230">
        <v>0</v>
      </c>
    </row>
    <row r="10409" spans="1:14" x14ac:dyDescent="0.2">
      <c r="A10409" s="231" t="str">
        <f t="shared" si="301"/>
        <v>SP1.408NO_thin035</v>
      </c>
      <c r="B10409" s="223" t="s">
        <v>237</v>
      </c>
      <c r="C10409" s="224">
        <v>1.4</v>
      </c>
      <c r="D10409" s="223">
        <v>8</v>
      </c>
      <c r="E10409" s="223" t="s">
        <v>199</v>
      </c>
      <c r="F10409" s="225" t="s">
        <v>7</v>
      </c>
      <c r="G10409" s="226">
        <v>8.26</v>
      </c>
      <c r="H10409" s="226">
        <v>4.2699999999999996</v>
      </c>
      <c r="I10409" s="226">
        <v>12.53</v>
      </c>
      <c r="J10409" s="227">
        <v>62.65</v>
      </c>
      <c r="K10409" s="227">
        <v>395.41</v>
      </c>
      <c r="L10409" s="228">
        <v>0</v>
      </c>
      <c r="M10409" s="229">
        <f t="shared" si="302"/>
        <v>395.41</v>
      </c>
      <c r="N10409" s="230">
        <v>0</v>
      </c>
    </row>
    <row r="10410" spans="1:14" x14ac:dyDescent="0.2">
      <c r="A10410" s="231" t="str">
        <f t="shared" si="301"/>
        <v>SP1.408NO_thin040</v>
      </c>
      <c r="B10410" s="223" t="s">
        <v>237</v>
      </c>
      <c r="C10410" s="224">
        <v>1.4</v>
      </c>
      <c r="D10410" s="223">
        <v>8</v>
      </c>
      <c r="E10410" s="223" t="s">
        <v>199</v>
      </c>
      <c r="F10410" s="225" t="s">
        <v>8</v>
      </c>
      <c r="G10410" s="226">
        <v>7.74</v>
      </c>
      <c r="H10410" s="226">
        <v>2.13</v>
      </c>
      <c r="I10410" s="226">
        <v>9.8800000000000008</v>
      </c>
      <c r="J10410" s="227">
        <v>49.38</v>
      </c>
      <c r="K10410" s="227">
        <v>444.79</v>
      </c>
      <c r="L10410" s="228">
        <v>0</v>
      </c>
      <c r="M10410" s="229">
        <f t="shared" si="302"/>
        <v>444.79</v>
      </c>
      <c r="N10410" s="230">
        <v>0</v>
      </c>
    </row>
    <row r="10411" spans="1:14" x14ac:dyDescent="0.2">
      <c r="A10411" s="231" t="str">
        <f t="shared" si="301"/>
        <v>SP1.408NO_thin045</v>
      </c>
      <c r="B10411" s="223" t="s">
        <v>237</v>
      </c>
      <c r="C10411" s="224">
        <v>1.4</v>
      </c>
      <c r="D10411" s="223">
        <v>8</v>
      </c>
      <c r="E10411" s="223" t="s">
        <v>199</v>
      </c>
      <c r="F10411" s="225" t="s">
        <v>9</v>
      </c>
      <c r="G10411" s="226">
        <v>8.51</v>
      </c>
      <c r="H10411" s="226">
        <v>1.07</v>
      </c>
      <c r="I10411" s="226">
        <v>9.58</v>
      </c>
      <c r="J10411" s="227">
        <v>47.9</v>
      </c>
      <c r="K10411" s="227">
        <v>492.69</v>
      </c>
      <c r="L10411" s="228">
        <v>0</v>
      </c>
      <c r="M10411" s="229">
        <f t="shared" si="302"/>
        <v>492.69</v>
      </c>
      <c r="N10411" s="230">
        <v>0</v>
      </c>
    </row>
    <row r="10412" spans="1:14" x14ac:dyDescent="0.2">
      <c r="A10412" s="231" t="str">
        <f t="shared" si="301"/>
        <v>SP1.408NO_thin050</v>
      </c>
      <c r="B10412" s="223" t="s">
        <v>237</v>
      </c>
      <c r="C10412" s="224">
        <v>1.4</v>
      </c>
      <c r="D10412" s="223">
        <v>8</v>
      </c>
      <c r="E10412" s="223" t="s">
        <v>199</v>
      </c>
      <c r="F10412" s="225" t="s">
        <v>10</v>
      </c>
      <c r="G10412" s="226">
        <v>8.67</v>
      </c>
      <c r="H10412" s="226">
        <v>0.76</v>
      </c>
      <c r="I10412" s="226">
        <v>9.42</v>
      </c>
      <c r="J10412" s="227">
        <v>47.1</v>
      </c>
      <c r="K10412" s="227">
        <v>539.79999999999995</v>
      </c>
      <c r="L10412" s="228">
        <v>0</v>
      </c>
      <c r="M10412" s="229">
        <f t="shared" si="302"/>
        <v>539.79999999999995</v>
      </c>
      <c r="N10412" s="230">
        <v>0</v>
      </c>
    </row>
    <row r="10413" spans="1:14" x14ac:dyDescent="0.2">
      <c r="A10413" s="231" t="str">
        <f t="shared" si="301"/>
        <v>SP1.408NO_thin055</v>
      </c>
      <c r="B10413" s="223" t="s">
        <v>237</v>
      </c>
      <c r="C10413" s="224">
        <v>1.4</v>
      </c>
      <c r="D10413" s="223">
        <v>8</v>
      </c>
      <c r="E10413" s="223" t="s">
        <v>199</v>
      </c>
      <c r="F10413" s="225" t="s">
        <v>11</v>
      </c>
      <c r="G10413" s="226">
        <v>8.61</v>
      </c>
      <c r="H10413" s="226">
        <v>-0.08</v>
      </c>
      <c r="I10413" s="226">
        <v>8.5299999999999994</v>
      </c>
      <c r="J10413" s="227">
        <v>42.65</v>
      </c>
      <c r="K10413" s="227">
        <v>582.44000000000005</v>
      </c>
      <c r="L10413" s="228">
        <v>0</v>
      </c>
      <c r="M10413" s="229">
        <f t="shared" si="302"/>
        <v>582.44000000000005</v>
      </c>
      <c r="N10413" s="230">
        <v>0</v>
      </c>
    </row>
    <row r="10414" spans="1:14" x14ac:dyDescent="0.2">
      <c r="A10414" s="231" t="str">
        <f t="shared" si="301"/>
        <v>SP1.408NO_thin060</v>
      </c>
      <c r="B10414" s="223" t="s">
        <v>237</v>
      </c>
      <c r="C10414" s="224">
        <v>1.4</v>
      </c>
      <c r="D10414" s="223">
        <v>8</v>
      </c>
      <c r="E10414" s="223" t="s">
        <v>199</v>
      </c>
      <c r="F10414" s="225" t="s">
        <v>12</v>
      </c>
      <c r="G10414" s="226">
        <v>8.23</v>
      </c>
      <c r="H10414" s="226">
        <v>-0.26</v>
      </c>
      <c r="I10414" s="226">
        <v>7.98</v>
      </c>
      <c r="J10414" s="227">
        <v>39.880000000000003</v>
      </c>
      <c r="K10414" s="227">
        <v>622.32000000000005</v>
      </c>
      <c r="L10414" s="228">
        <v>0</v>
      </c>
      <c r="M10414" s="229">
        <f t="shared" si="302"/>
        <v>622.32000000000005</v>
      </c>
      <c r="N10414" s="230">
        <v>0</v>
      </c>
    </row>
    <row r="10415" spans="1:14" x14ac:dyDescent="0.2">
      <c r="A10415" s="231" t="str">
        <f t="shared" si="301"/>
        <v>SP1.408NO_thin065</v>
      </c>
      <c r="B10415" s="223" t="s">
        <v>237</v>
      </c>
      <c r="C10415" s="224">
        <v>1.4</v>
      </c>
      <c r="D10415" s="223">
        <v>8</v>
      </c>
      <c r="E10415" s="223" t="s">
        <v>199</v>
      </c>
      <c r="F10415" s="225" t="s">
        <v>13</v>
      </c>
      <c r="G10415" s="226">
        <v>7.47</v>
      </c>
      <c r="H10415" s="226">
        <v>-0.39</v>
      </c>
      <c r="I10415" s="226">
        <v>7.08</v>
      </c>
      <c r="J10415" s="227">
        <v>35.4</v>
      </c>
      <c r="K10415" s="227">
        <v>657.72</v>
      </c>
      <c r="L10415" s="228">
        <v>0</v>
      </c>
      <c r="M10415" s="229">
        <f t="shared" si="302"/>
        <v>657.72</v>
      </c>
      <c r="N10415" s="230">
        <v>0</v>
      </c>
    </row>
    <row r="10416" spans="1:14" x14ac:dyDescent="0.2">
      <c r="A10416" s="231" t="str">
        <f t="shared" si="301"/>
        <v>SP1.408NO_thin070</v>
      </c>
      <c r="B10416" s="223" t="s">
        <v>237</v>
      </c>
      <c r="C10416" s="224">
        <v>1.4</v>
      </c>
      <c r="D10416" s="223">
        <v>8</v>
      </c>
      <c r="E10416" s="223" t="s">
        <v>199</v>
      </c>
      <c r="F10416" s="225" t="s">
        <v>200</v>
      </c>
      <c r="G10416" s="226">
        <v>6.79</v>
      </c>
      <c r="H10416" s="226">
        <v>-0.55000000000000004</v>
      </c>
      <c r="I10416" s="226">
        <v>6.24</v>
      </c>
      <c r="J10416" s="227">
        <v>31.19</v>
      </c>
      <c r="K10416" s="227">
        <v>688.91</v>
      </c>
      <c r="L10416" s="228">
        <v>0</v>
      </c>
      <c r="M10416" s="229">
        <f t="shared" si="302"/>
        <v>688.91</v>
      </c>
      <c r="N10416" s="230">
        <v>0</v>
      </c>
    </row>
    <row r="10417" spans="1:14" x14ac:dyDescent="0.2">
      <c r="A10417" s="231" t="str">
        <f t="shared" si="301"/>
        <v>SP1.408NO_thin075</v>
      </c>
      <c r="B10417" s="223" t="s">
        <v>237</v>
      </c>
      <c r="C10417" s="224">
        <v>1.4</v>
      </c>
      <c r="D10417" s="223">
        <v>8</v>
      </c>
      <c r="E10417" s="223" t="s">
        <v>199</v>
      </c>
      <c r="F10417" s="225" t="s">
        <v>201</v>
      </c>
      <c r="G10417" s="226">
        <v>5.82</v>
      </c>
      <c r="H10417" s="226">
        <v>-0.82</v>
      </c>
      <c r="I10417" s="226">
        <v>5</v>
      </c>
      <c r="J10417" s="227">
        <v>25.02</v>
      </c>
      <c r="K10417" s="227">
        <v>713.93</v>
      </c>
      <c r="L10417" s="228">
        <v>0</v>
      </c>
      <c r="M10417" s="229">
        <f t="shared" si="302"/>
        <v>713.93</v>
      </c>
      <c r="N10417" s="230">
        <v>0</v>
      </c>
    </row>
    <row r="10418" spans="1:14" x14ac:dyDescent="0.2">
      <c r="A10418" s="231" t="str">
        <f t="shared" si="301"/>
        <v>SP1.408NO_thin080</v>
      </c>
      <c r="B10418" s="223" t="s">
        <v>237</v>
      </c>
      <c r="C10418" s="224">
        <v>1.4</v>
      </c>
      <c r="D10418" s="223">
        <v>8</v>
      </c>
      <c r="E10418" s="223" t="s">
        <v>199</v>
      </c>
      <c r="F10418" s="225" t="s">
        <v>202</v>
      </c>
      <c r="G10418" s="226">
        <v>5.0199999999999996</v>
      </c>
      <c r="H10418" s="226">
        <v>-0.84</v>
      </c>
      <c r="I10418" s="226">
        <v>4.18</v>
      </c>
      <c r="J10418" s="227">
        <v>20.88</v>
      </c>
      <c r="K10418" s="227">
        <v>734.81</v>
      </c>
      <c r="L10418" s="228">
        <v>0</v>
      </c>
      <c r="M10418" s="229">
        <f t="shared" si="302"/>
        <v>734.81</v>
      </c>
      <c r="N10418" s="230">
        <v>0</v>
      </c>
    </row>
    <row r="10419" spans="1:14" x14ac:dyDescent="0.2">
      <c r="A10419" s="231" t="str">
        <f t="shared" si="301"/>
        <v>SP1.408NO_thin085</v>
      </c>
      <c r="B10419" s="223" t="s">
        <v>237</v>
      </c>
      <c r="C10419" s="224">
        <v>1.4</v>
      </c>
      <c r="D10419" s="223">
        <v>8</v>
      </c>
      <c r="E10419" s="223" t="s">
        <v>199</v>
      </c>
      <c r="F10419" s="225" t="s">
        <v>203</v>
      </c>
      <c r="G10419" s="226">
        <v>4.4000000000000004</v>
      </c>
      <c r="H10419" s="226">
        <v>-0.35</v>
      </c>
      <c r="I10419" s="226">
        <v>4.05</v>
      </c>
      <c r="J10419" s="227">
        <v>20.25</v>
      </c>
      <c r="K10419" s="227">
        <v>755.06</v>
      </c>
      <c r="L10419" s="228">
        <v>0</v>
      </c>
      <c r="M10419" s="229">
        <f t="shared" si="302"/>
        <v>755.06</v>
      </c>
      <c r="N10419" s="230">
        <v>0</v>
      </c>
    </row>
    <row r="10420" spans="1:14" x14ac:dyDescent="0.2">
      <c r="A10420" s="231" t="str">
        <f t="shared" si="301"/>
        <v>SP1.408NO_thin090</v>
      </c>
      <c r="B10420" s="223" t="s">
        <v>237</v>
      </c>
      <c r="C10420" s="224">
        <v>1.4</v>
      </c>
      <c r="D10420" s="223">
        <v>8</v>
      </c>
      <c r="E10420" s="223" t="s">
        <v>199</v>
      </c>
      <c r="F10420" s="225" t="s">
        <v>204</v>
      </c>
      <c r="G10420" s="226">
        <v>3.87</v>
      </c>
      <c r="H10420" s="226">
        <v>-0.59</v>
      </c>
      <c r="I10420" s="226">
        <v>3.28</v>
      </c>
      <c r="J10420" s="227">
        <v>16.399999999999999</v>
      </c>
      <c r="K10420" s="227">
        <v>771.47</v>
      </c>
      <c r="L10420" s="228">
        <v>0</v>
      </c>
      <c r="M10420" s="229">
        <f t="shared" si="302"/>
        <v>771.47</v>
      </c>
      <c r="N10420" s="230">
        <v>0</v>
      </c>
    </row>
    <row r="10421" spans="1:14" x14ac:dyDescent="0.2">
      <c r="A10421" s="231" t="str">
        <f t="shared" si="301"/>
        <v>SP1.408NO_thin095</v>
      </c>
      <c r="B10421" s="223" t="s">
        <v>237</v>
      </c>
      <c r="C10421" s="224">
        <v>1.4</v>
      </c>
      <c r="D10421" s="223">
        <v>8</v>
      </c>
      <c r="E10421" s="223" t="s">
        <v>199</v>
      </c>
      <c r="F10421" s="225" t="s">
        <v>205</v>
      </c>
      <c r="G10421" s="226">
        <v>3.38</v>
      </c>
      <c r="H10421" s="226">
        <v>-0.7</v>
      </c>
      <c r="I10421" s="226">
        <v>2.68</v>
      </c>
      <c r="J10421" s="227">
        <v>13.41</v>
      </c>
      <c r="K10421" s="227">
        <v>784.87</v>
      </c>
      <c r="L10421" s="228">
        <v>0</v>
      </c>
      <c r="M10421" s="229">
        <f t="shared" si="302"/>
        <v>784.87</v>
      </c>
      <c r="N10421" s="230">
        <v>0</v>
      </c>
    </row>
    <row r="10422" spans="1:14" x14ac:dyDescent="0.2">
      <c r="A10422" s="231" t="str">
        <f t="shared" si="301"/>
        <v>SP1.408NO_thin100</v>
      </c>
      <c r="B10422" s="223" t="s">
        <v>237</v>
      </c>
      <c r="C10422" s="224">
        <v>1.4</v>
      </c>
      <c r="D10422" s="223">
        <v>8</v>
      </c>
      <c r="E10422" s="223" t="s">
        <v>199</v>
      </c>
      <c r="F10422" s="225" t="s">
        <v>206</v>
      </c>
      <c r="G10422" s="226">
        <v>2.75</v>
      </c>
      <c r="H10422" s="226">
        <v>-0.26</v>
      </c>
      <c r="I10422" s="226">
        <v>2.4900000000000002</v>
      </c>
      <c r="J10422" s="227">
        <v>12.46</v>
      </c>
      <c r="K10422" s="227">
        <v>797.34</v>
      </c>
      <c r="L10422" s="228">
        <v>0</v>
      </c>
      <c r="M10422" s="229">
        <f t="shared" si="302"/>
        <v>797.34</v>
      </c>
      <c r="N10422" s="230">
        <v>0</v>
      </c>
    </row>
    <row r="10423" spans="1:14" x14ac:dyDescent="0.2">
      <c r="A10423" s="231" t="str">
        <f t="shared" si="301"/>
        <v>SP1.408NO_thin105</v>
      </c>
      <c r="B10423" s="223" t="s">
        <v>237</v>
      </c>
      <c r="C10423" s="224">
        <v>1.4</v>
      </c>
      <c r="D10423" s="223">
        <v>8</v>
      </c>
      <c r="E10423" s="223" t="s">
        <v>199</v>
      </c>
      <c r="F10423" s="225" t="s">
        <v>207</v>
      </c>
      <c r="G10423" s="226">
        <v>2.34</v>
      </c>
      <c r="H10423" s="226">
        <v>-0.68</v>
      </c>
      <c r="I10423" s="226">
        <v>1.67</v>
      </c>
      <c r="J10423" s="227">
        <v>8.35</v>
      </c>
      <c r="K10423" s="227">
        <v>805.68</v>
      </c>
      <c r="L10423" s="228">
        <v>0</v>
      </c>
      <c r="M10423" s="229">
        <f t="shared" si="302"/>
        <v>805.68</v>
      </c>
      <c r="N10423" s="230">
        <v>0</v>
      </c>
    </row>
    <row r="10424" spans="1:14" x14ac:dyDescent="0.2">
      <c r="A10424" s="231" t="str">
        <f t="shared" si="301"/>
        <v>SP1.408NO_thin110</v>
      </c>
      <c r="B10424" s="223" t="s">
        <v>237</v>
      </c>
      <c r="C10424" s="224">
        <v>1.4</v>
      </c>
      <c r="D10424" s="223">
        <v>8</v>
      </c>
      <c r="E10424" s="223" t="s">
        <v>199</v>
      </c>
      <c r="F10424" s="225" t="s">
        <v>208</v>
      </c>
      <c r="G10424" s="226">
        <v>2</v>
      </c>
      <c r="H10424" s="226">
        <v>-0.23</v>
      </c>
      <c r="I10424" s="226">
        <v>1.77</v>
      </c>
      <c r="J10424" s="227">
        <v>8.85</v>
      </c>
      <c r="K10424" s="227">
        <v>814.53</v>
      </c>
      <c r="L10424" s="228">
        <v>0</v>
      </c>
      <c r="M10424" s="229">
        <f t="shared" si="302"/>
        <v>814.53</v>
      </c>
      <c r="N10424" s="230">
        <v>0</v>
      </c>
    </row>
    <row r="10425" spans="1:14" x14ac:dyDescent="0.2">
      <c r="A10425" s="231" t="str">
        <f t="shared" si="301"/>
        <v>SP1.408NO_thin115</v>
      </c>
      <c r="B10425" s="223" t="s">
        <v>237</v>
      </c>
      <c r="C10425" s="224">
        <v>1.4</v>
      </c>
      <c r="D10425" s="223">
        <v>8</v>
      </c>
      <c r="E10425" s="223" t="s">
        <v>199</v>
      </c>
      <c r="F10425" s="225" t="s">
        <v>209</v>
      </c>
      <c r="G10425" s="226">
        <v>1.77</v>
      </c>
      <c r="H10425" s="226">
        <v>-0.37</v>
      </c>
      <c r="I10425" s="226">
        <v>1.4</v>
      </c>
      <c r="J10425" s="227">
        <v>7</v>
      </c>
      <c r="K10425" s="227">
        <v>821.54</v>
      </c>
      <c r="L10425" s="228">
        <v>0</v>
      </c>
      <c r="M10425" s="229">
        <f t="shared" si="302"/>
        <v>821.54</v>
      </c>
      <c r="N10425" s="230">
        <v>0</v>
      </c>
    </row>
    <row r="10426" spans="1:14" x14ac:dyDescent="0.2">
      <c r="A10426" s="231" t="str">
        <f t="shared" si="301"/>
        <v>SP1.408NO_thin120</v>
      </c>
      <c r="B10426" s="223" t="s">
        <v>237</v>
      </c>
      <c r="C10426" s="224">
        <v>1.4</v>
      </c>
      <c r="D10426" s="223">
        <v>8</v>
      </c>
      <c r="E10426" s="223" t="s">
        <v>199</v>
      </c>
      <c r="F10426" s="225" t="s">
        <v>210</v>
      </c>
      <c r="G10426" s="226">
        <v>1.49</v>
      </c>
      <c r="H10426" s="226">
        <v>-0.51</v>
      </c>
      <c r="I10426" s="226">
        <v>0.98</v>
      </c>
      <c r="J10426" s="227">
        <v>4.9000000000000004</v>
      </c>
      <c r="K10426" s="227">
        <v>826.44</v>
      </c>
      <c r="L10426" s="228">
        <v>0</v>
      </c>
      <c r="M10426" s="229">
        <f t="shared" si="302"/>
        <v>826.44</v>
      </c>
      <c r="N10426" s="230">
        <v>0</v>
      </c>
    </row>
    <row r="10427" spans="1:14" x14ac:dyDescent="0.2">
      <c r="A10427" s="231" t="str">
        <f t="shared" si="301"/>
        <v>SP1.408NO_thin125</v>
      </c>
      <c r="B10427" s="223" t="s">
        <v>237</v>
      </c>
      <c r="C10427" s="224">
        <v>1.4</v>
      </c>
      <c r="D10427" s="223">
        <v>8</v>
      </c>
      <c r="E10427" s="223" t="s">
        <v>199</v>
      </c>
      <c r="F10427" s="225" t="s">
        <v>211</v>
      </c>
      <c r="G10427" s="226">
        <v>1.27</v>
      </c>
      <c r="H10427" s="226">
        <v>-0.42</v>
      </c>
      <c r="I10427" s="226">
        <v>0.85</v>
      </c>
      <c r="J10427" s="227">
        <v>4.24</v>
      </c>
      <c r="K10427" s="227">
        <v>830.68</v>
      </c>
      <c r="L10427" s="228">
        <v>0</v>
      </c>
      <c r="M10427" s="229">
        <f t="shared" si="302"/>
        <v>830.68</v>
      </c>
      <c r="N10427" s="230">
        <v>0</v>
      </c>
    </row>
    <row r="10428" spans="1:14" x14ac:dyDescent="0.2">
      <c r="A10428" s="231" t="str">
        <f t="shared" si="301"/>
        <v>SP1.408NO_thin130</v>
      </c>
      <c r="B10428" s="223" t="s">
        <v>237</v>
      </c>
      <c r="C10428" s="224">
        <v>1.4</v>
      </c>
      <c r="D10428" s="223">
        <v>8</v>
      </c>
      <c r="E10428" s="223" t="s">
        <v>199</v>
      </c>
      <c r="F10428" s="225" t="s">
        <v>212</v>
      </c>
      <c r="G10428" s="226">
        <v>1.07</v>
      </c>
      <c r="H10428" s="226">
        <v>-0.36</v>
      </c>
      <c r="I10428" s="226">
        <v>0.71</v>
      </c>
      <c r="J10428" s="227">
        <v>3.53</v>
      </c>
      <c r="K10428" s="227">
        <v>834.21</v>
      </c>
      <c r="L10428" s="228">
        <v>0</v>
      </c>
      <c r="M10428" s="229">
        <f t="shared" si="302"/>
        <v>834.21</v>
      </c>
      <c r="N10428" s="230">
        <v>0</v>
      </c>
    </row>
    <row r="10429" spans="1:14" x14ac:dyDescent="0.2">
      <c r="A10429" s="231" t="str">
        <f t="shared" si="301"/>
        <v>SP1.408NO_thin135</v>
      </c>
      <c r="B10429" s="223" t="s">
        <v>237</v>
      </c>
      <c r="C10429" s="224">
        <v>1.4</v>
      </c>
      <c r="D10429" s="223">
        <v>8</v>
      </c>
      <c r="E10429" s="223" t="s">
        <v>199</v>
      </c>
      <c r="F10429" s="225" t="s">
        <v>213</v>
      </c>
      <c r="G10429" s="226">
        <v>0.92</v>
      </c>
      <c r="H10429" s="226">
        <v>-0.26</v>
      </c>
      <c r="I10429" s="226">
        <v>0.66</v>
      </c>
      <c r="J10429" s="227">
        <v>3.28</v>
      </c>
      <c r="K10429" s="227">
        <v>837.49</v>
      </c>
      <c r="L10429" s="228">
        <v>0</v>
      </c>
      <c r="M10429" s="229">
        <f t="shared" si="302"/>
        <v>837.49</v>
      </c>
      <c r="N10429" s="230">
        <v>0</v>
      </c>
    </row>
    <row r="10430" spans="1:14" x14ac:dyDescent="0.2">
      <c r="A10430" s="231" t="str">
        <f t="shared" si="301"/>
        <v>SP1.408NO_thin140</v>
      </c>
      <c r="B10430" s="223" t="s">
        <v>237</v>
      </c>
      <c r="C10430" s="224">
        <v>1.4</v>
      </c>
      <c r="D10430" s="223">
        <v>8</v>
      </c>
      <c r="E10430" s="223" t="s">
        <v>199</v>
      </c>
      <c r="F10430" s="225" t="s">
        <v>214</v>
      </c>
      <c r="G10430" s="226">
        <v>0.72</v>
      </c>
      <c r="H10430" s="226">
        <v>-0.19</v>
      </c>
      <c r="I10430" s="226">
        <v>0.52</v>
      </c>
      <c r="J10430" s="227">
        <v>2.62</v>
      </c>
      <c r="K10430" s="227">
        <v>840.11</v>
      </c>
      <c r="L10430" s="228">
        <v>0</v>
      </c>
      <c r="M10430" s="229">
        <f t="shared" si="302"/>
        <v>840.11</v>
      </c>
      <c r="N10430" s="230">
        <v>0</v>
      </c>
    </row>
    <row r="10431" spans="1:14" x14ac:dyDescent="0.2">
      <c r="A10431" s="231" t="str">
        <f t="shared" si="301"/>
        <v>SP1.408NO_thin145</v>
      </c>
      <c r="B10431" s="223" t="s">
        <v>237</v>
      </c>
      <c r="C10431" s="224">
        <v>1.4</v>
      </c>
      <c r="D10431" s="223">
        <v>8</v>
      </c>
      <c r="E10431" s="223" t="s">
        <v>199</v>
      </c>
      <c r="F10431" s="225" t="s">
        <v>215</v>
      </c>
      <c r="G10431" s="226">
        <v>0.68</v>
      </c>
      <c r="H10431" s="226">
        <v>-0.05</v>
      </c>
      <c r="I10431" s="226">
        <v>0.63</v>
      </c>
      <c r="J10431" s="227">
        <v>3.14</v>
      </c>
      <c r="K10431" s="227">
        <v>843.26</v>
      </c>
      <c r="L10431" s="228">
        <v>0</v>
      </c>
      <c r="M10431" s="229">
        <f t="shared" si="302"/>
        <v>843.26</v>
      </c>
      <c r="N10431" s="230">
        <v>0</v>
      </c>
    </row>
    <row r="10432" spans="1:14" x14ac:dyDescent="0.2">
      <c r="A10432" s="231" t="str">
        <f t="shared" si="301"/>
        <v>SP1.408NO_thin150</v>
      </c>
      <c r="B10432" s="223" t="s">
        <v>237</v>
      </c>
      <c r="C10432" s="224">
        <v>1.4</v>
      </c>
      <c r="D10432" s="223">
        <v>8</v>
      </c>
      <c r="E10432" s="223" t="s">
        <v>199</v>
      </c>
      <c r="F10432" s="225" t="s">
        <v>216</v>
      </c>
      <c r="G10432" s="226">
        <v>0.6</v>
      </c>
      <c r="H10432" s="226">
        <v>-0.15</v>
      </c>
      <c r="I10432" s="226">
        <v>0.45</v>
      </c>
      <c r="J10432" s="227">
        <v>2.2599999999999998</v>
      </c>
      <c r="K10432" s="227">
        <v>845.52</v>
      </c>
      <c r="L10432" s="228">
        <v>0</v>
      </c>
      <c r="M10432" s="229">
        <f t="shared" si="302"/>
        <v>845.52</v>
      </c>
      <c r="N10432" s="230">
        <v>0</v>
      </c>
    </row>
    <row r="10433" spans="1:14" x14ac:dyDescent="0.2">
      <c r="A10433" s="231" t="str">
        <f t="shared" si="301"/>
        <v>SP1.408NO_thin155</v>
      </c>
      <c r="B10433" s="223" t="s">
        <v>237</v>
      </c>
      <c r="C10433" s="224">
        <v>1.4</v>
      </c>
      <c r="D10433" s="223">
        <v>8</v>
      </c>
      <c r="E10433" s="223" t="s">
        <v>199</v>
      </c>
      <c r="F10433" s="225" t="s">
        <v>217</v>
      </c>
      <c r="G10433" s="226">
        <v>0.53</v>
      </c>
      <c r="H10433" s="226">
        <v>0.16</v>
      </c>
      <c r="I10433" s="226">
        <v>0.69</v>
      </c>
      <c r="J10433" s="227">
        <v>3.44</v>
      </c>
      <c r="K10433" s="227">
        <v>848.96</v>
      </c>
      <c r="L10433" s="228">
        <v>0</v>
      </c>
      <c r="M10433" s="229">
        <f t="shared" si="302"/>
        <v>848.96</v>
      </c>
      <c r="N10433" s="230">
        <v>0</v>
      </c>
    </row>
    <row r="10434" spans="1:14" x14ac:dyDescent="0.2">
      <c r="A10434" s="231" t="str">
        <f t="shared" ref="A10434:A10497" si="303">CONCATENATE(LEFT(B10434,2),TEXT(C10434,"0.0"),TEXT(D10434,"00"),E10434,TEXT(LEFT(F10434,3),"000"))</f>
        <v>SP1.408NO_thin160</v>
      </c>
      <c r="B10434" s="223" t="s">
        <v>237</v>
      </c>
      <c r="C10434" s="224">
        <v>1.4</v>
      </c>
      <c r="D10434" s="223">
        <v>8</v>
      </c>
      <c r="E10434" s="223" t="s">
        <v>199</v>
      </c>
      <c r="F10434" s="225" t="s">
        <v>218</v>
      </c>
      <c r="G10434" s="226">
        <v>0.48</v>
      </c>
      <c r="H10434" s="226">
        <v>-0.17</v>
      </c>
      <c r="I10434" s="226">
        <v>0.3</v>
      </c>
      <c r="J10434" s="227">
        <v>1.51</v>
      </c>
      <c r="K10434" s="227">
        <v>850.47</v>
      </c>
      <c r="L10434" s="228">
        <v>0</v>
      </c>
      <c r="M10434" s="229">
        <f t="shared" ref="M10434:M10497" si="304">K10434+L10434</f>
        <v>850.47</v>
      </c>
      <c r="N10434" s="230">
        <v>0</v>
      </c>
    </row>
    <row r="10435" spans="1:14" x14ac:dyDescent="0.2">
      <c r="A10435" s="231" t="str">
        <f t="shared" si="303"/>
        <v>SP1.408NO_thin165</v>
      </c>
      <c r="B10435" s="223" t="s">
        <v>237</v>
      </c>
      <c r="C10435" s="224">
        <v>1.4</v>
      </c>
      <c r="D10435" s="223">
        <v>8</v>
      </c>
      <c r="E10435" s="223" t="s">
        <v>199</v>
      </c>
      <c r="F10435" s="225" t="s">
        <v>219</v>
      </c>
      <c r="G10435" s="226">
        <v>0.38</v>
      </c>
      <c r="H10435" s="226">
        <v>-0.18</v>
      </c>
      <c r="I10435" s="226">
        <v>0.2</v>
      </c>
      <c r="J10435" s="227">
        <v>1.01</v>
      </c>
      <c r="K10435" s="227">
        <v>851.47</v>
      </c>
      <c r="L10435" s="228">
        <v>0</v>
      </c>
      <c r="M10435" s="229">
        <f t="shared" si="304"/>
        <v>851.47</v>
      </c>
      <c r="N10435" s="230">
        <v>0</v>
      </c>
    </row>
    <row r="10436" spans="1:14" x14ac:dyDescent="0.2">
      <c r="A10436" s="231" t="str">
        <f t="shared" si="303"/>
        <v>SP1.408NO_thin170</v>
      </c>
      <c r="B10436" s="223" t="s">
        <v>237</v>
      </c>
      <c r="C10436" s="224">
        <v>1.4</v>
      </c>
      <c r="D10436" s="223">
        <v>8</v>
      </c>
      <c r="E10436" s="223" t="s">
        <v>199</v>
      </c>
      <c r="F10436" s="225" t="s">
        <v>220</v>
      </c>
      <c r="G10436" s="226">
        <v>0.34</v>
      </c>
      <c r="H10436" s="226">
        <v>-0.15</v>
      </c>
      <c r="I10436" s="226">
        <v>0.19</v>
      </c>
      <c r="J10436" s="227">
        <v>0.94</v>
      </c>
      <c r="K10436" s="227">
        <v>852.42</v>
      </c>
      <c r="L10436" s="228">
        <v>0</v>
      </c>
      <c r="M10436" s="229">
        <f t="shared" si="304"/>
        <v>852.42</v>
      </c>
      <c r="N10436" s="230">
        <v>0</v>
      </c>
    </row>
    <row r="10437" spans="1:14" x14ac:dyDescent="0.2">
      <c r="A10437" s="231" t="str">
        <f t="shared" si="303"/>
        <v>SP1.408NO_thin175</v>
      </c>
      <c r="B10437" s="223" t="s">
        <v>237</v>
      </c>
      <c r="C10437" s="224">
        <v>1.4</v>
      </c>
      <c r="D10437" s="223">
        <v>8</v>
      </c>
      <c r="E10437" s="223" t="s">
        <v>199</v>
      </c>
      <c r="F10437" s="225" t="s">
        <v>221</v>
      </c>
      <c r="G10437" s="226">
        <v>0.28000000000000003</v>
      </c>
      <c r="H10437" s="226">
        <v>-0.13</v>
      </c>
      <c r="I10437" s="226">
        <v>0.15</v>
      </c>
      <c r="J10437" s="227">
        <v>0.77</v>
      </c>
      <c r="K10437" s="227">
        <v>853.19</v>
      </c>
      <c r="L10437" s="228">
        <v>0</v>
      </c>
      <c r="M10437" s="229">
        <f t="shared" si="304"/>
        <v>853.19</v>
      </c>
      <c r="N10437" s="230">
        <v>0</v>
      </c>
    </row>
    <row r="10438" spans="1:14" x14ac:dyDescent="0.2">
      <c r="A10438" s="231" t="str">
        <f t="shared" si="303"/>
        <v>SP1.408NO_thin180</v>
      </c>
      <c r="B10438" s="223" t="s">
        <v>237</v>
      </c>
      <c r="C10438" s="224">
        <v>1.4</v>
      </c>
      <c r="D10438" s="223">
        <v>8</v>
      </c>
      <c r="E10438" s="223" t="s">
        <v>199</v>
      </c>
      <c r="F10438" s="225" t="s">
        <v>222</v>
      </c>
      <c r="G10438" s="226">
        <v>0.27</v>
      </c>
      <c r="H10438" s="226">
        <v>-7.0000000000000007E-2</v>
      </c>
      <c r="I10438" s="226">
        <v>0.19</v>
      </c>
      <c r="J10438" s="227">
        <v>0.95</v>
      </c>
      <c r="K10438" s="227">
        <v>854.14</v>
      </c>
      <c r="L10438" s="228">
        <v>0</v>
      </c>
      <c r="M10438" s="229">
        <f t="shared" si="304"/>
        <v>854.14</v>
      </c>
      <c r="N10438" s="230">
        <v>0</v>
      </c>
    </row>
    <row r="10439" spans="1:14" x14ac:dyDescent="0.2">
      <c r="A10439" s="231" t="str">
        <f t="shared" si="303"/>
        <v>SP1.408NO_thin185</v>
      </c>
      <c r="B10439" s="223" t="s">
        <v>237</v>
      </c>
      <c r="C10439" s="224">
        <v>1.4</v>
      </c>
      <c r="D10439" s="223">
        <v>8</v>
      </c>
      <c r="E10439" s="223" t="s">
        <v>199</v>
      </c>
      <c r="F10439" s="225" t="s">
        <v>223</v>
      </c>
      <c r="G10439" s="226">
        <v>0.21</v>
      </c>
      <c r="H10439" s="226">
        <v>-0.05</v>
      </c>
      <c r="I10439" s="226">
        <v>0.16</v>
      </c>
      <c r="J10439" s="227">
        <v>0.81</v>
      </c>
      <c r="K10439" s="227">
        <v>854.95</v>
      </c>
      <c r="L10439" s="228">
        <v>0</v>
      </c>
      <c r="M10439" s="229">
        <f t="shared" si="304"/>
        <v>854.95</v>
      </c>
      <c r="N10439" s="230">
        <v>0</v>
      </c>
    </row>
    <row r="10440" spans="1:14" x14ac:dyDescent="0.2">
      <c r="A10440" s="231" t="str">
        <f t="shared" si="303"/>
        <v>SP1.408NO_thin190</v>
      </c>
      <c r="B10440" s="223" t="s">
        <v>237</v>
      </c>
      <c r="C10440" s="224">
        <v>1.4</v>
      </c>
      <c r="D10440" s="223">
        <v>8</v>
      </c>
      <c r="E10440" s="223" t="s">
        <v>199</v>
      </c>
      <c r="F10440" s="225" t="s">
        <v>224</v>
      </c>
      <c r="G10440" s="226">
        <v>0.19</v>
      </c>
      <c r="H10440" s="226">
        <v>-0.04</v>
      </c>
      <c r="I10440" s="226">
        <v>0.15</v>
      </c>
      <c r="J10440" s="227">
        <v>0.76</v>
      </c>
      <c r="K10440" s="227">
        <v>855.71</v>
      </c>
      <c r="L10440" s="228">
        <v>0</v>
      </c>
      <c r="M10440" s="229">
        <f t="shared" si="304"/>
        <v>855.71</v>
      </c>
      <c r="N10440" s="230">
        <v>0</v>
      </c>
    </row>
    <row r="10441" spans="1:14" x14ac:dyDescent="0.2">
      <c r="A10441" s="231" t="str">
        <f t="shared" si="303"/>
        <v>SP1.408NO_thin195</v>
      </c>
      <c r="B10441" s="223" t="s">
        <v>237</v>
      </c>
      <c r="C10441" s="224">
        <v>1.4</v>
      </c>
      <c r="D10441" s="223">
        <v>8</v>
      </c>
      <c r="E10441" s="223" t="s">
        <v>199</v>
      </c>
      <c r="F10441" s="225" t="s">
        <v>225</v>
      </c>
      <c r="G10441" s="226">
        <v>0.15</v>
      </c>
      <c r="H10441" s="226">
        <v>-0.03</v>
      </c>
      <c r="I10441" s="226">
        <v>0.12</v>
      </c>
      <c r="J10441" s="227">
        <v>0.57999999999999996</v>
      </c>
      <c r="K10441" s="227">
        <v>856.29</v>
      </c>
      <c r="L10441" s="228">
        <v>0</v>
      </c>
      <c r="M10441" s="229">
        <f t="shared" si="304"/>
        <v>856.29</v>
      </c>
      <c r="N10441" s="230">
        <v>0</v>
      </c>
    </row>
    <row r="10442" spans="1:14" x14ac:dyDescent="0.2">
      <c r="A10442" s="231" t="str">
        <f t="shared" si="303"/>
        <v>SP1.408Thinned000</v>
      </c>
      <c r="B10442" s="223" t="s">
        <v>237</v>
      </c>
      <c r="C10442" s="224">
        <v>1.4</v>
      </c>
      <c r="D10442" s="223">
        <v>8</v>
      </c>
      <c r="E10442" s="223" t="s">
        <v>172</v>
      </c>
      <c r="F10442" s="225" t="s">
        <v>0</v>
      </c>
      <c r="G10442" s="226">
        <v>0.22</v>
      </c>
      <c r="H10442" s="226">
        <v>0.19</v>
      </c>
      <c r="I10442" s="226">
        <v>0.42</v>
      </c>
      <c r="J10442" s="227">
        <v>2.08</v>
      </c>
      <c r="K10442" s="227">
        <v>2.08</v>
      </c>
      <c r="L10442" s="228">
        <v>0</v>
      </c>
      <c r="M10442" s="229">
        <f t="shared" si="304"/>
        <v>2.08</v>
      </c>
      <c r="N10442" s="230">
        <v>0</v>
      </c>
    </row>
    <row r="10443" spans="1:14" x14ac:dyDescent="0.2">
      <c r="A10443" s="231" t="str">
        <f t="shared" si="303"/>
        <v>SP1.408Thinned005</v>
      </c>
      <c r="B10443" s="223" t="s">
        <v>237</v>
      </c>
      <c r="C10443" s="224">
        <v>1.4</v>
      </c>
      <c r="D10443" s="223">
        <v>8</v>
      </c>
      <c r="E10443" s="223" t="s">
        <v>172</v>
      </c>
      <c r="F10443" s="225" t="s">
        <v>1</v>
      </c>
      <c r="G10443" s="226">
        <v>0.68</v>
      </c>
      <c r="H10443" s="226">
        <v>0.24</v>
      </c>
      <c r="I10443" s="226">
        <v>0.92</v>
      </c>
      <c r="J10443" s="227">
        <v>4.59</v>
      </c>
      <c r="K10443" s="227">
        <v>6.67</v>
      </c>
      <c r="L10443" s="228">
        <v>0</v>
      </c>
      <c r="M10443" s="229">
        <f t="shared" si="304"/>
        <v>6.67</v>
      </c>
      <c r="N10443" s="230">
        <v>0</v>
      </c>
    </row>
    <row r="10444" spans="1:14" x14ac:dyDescent="0.2">
      <c r="A10444" s="231" t="str">
        <f t="shared" si="303"/>
        <v>SP1.408Thinned010</v>
      </c>
      <c r="B10444" s="223" t="s">
        <v>237</v>
      </c>
      <c r="C10444" s="224">
        <v>1.4</v>
      </c>
      <c r="D10444" s="223">
        <v>8</v>
      </c>
      <c r="E10444" s="223" t="s">
        <v>172</v>
      </c>
      <c r="F10444" s="225" t="s">
        <v>2</v>
      </c>
      <c r="G10444" s="226">
        <v>2.08</v>
      </c>
      <c r="H10444" s="226">
        <v>0.24</v>
      </c>
      <c r="I10444" s="226">
        <v>2.3199999999999998</v>
      </c>
      <c r="J10444" s="227">
        <v>11.6</v>
      </c>
      <c r="K10444" s="227">
        <v>18.27</v>
      </c>
      <c r="L10444" s="228">
        <v>0</v>
      </c>
      <c r="M10444" s="229">
        <f t="shared" si="304"/>
        <v>18.27</v>
      </c>
      <c r="N10444" s="230">
        <v>0</v>
      </c>
    </row>
    <row r="10445" spans="1:14" x14ac:dyDescent="0.2">
      <c r="A10445" s="231" t="str">
        <f t="shared" si="303"/>
        <v>SP1.408Thinned015</v>
      </c>
      <c r="B10445" s="223" t="s">
        <v>237</v>
      </c>
      <c r="C10445" s="224">
        <v>1.4</v>
      </c>
      <c r="D10445" s="223">
        <v>8</v>
      </c>
      <c r="E10445" s="223" t="s">
        <v>172</v>
      </c>
      <c r="F10445" s="225" t="s">
        <v>3</v>
      </c>
      <c r="G10445" s="226">
        <v>6.36</v>
      </c>
      <c r="H10445" s="226">
        <v>0.24</v>
      </c>
      <c r="I10445" s="226">
        <v>6.59</v>
      </c>
      <c r="J10445" s="227">
        <v>32.97</v>
      </c>
      <c r="K10445" s="227">
        <v>51.25</v>
      </c>
      <c r="L10445" s="228">
        <v>0</v>
      </c>
      <c r="M10445" s="229">
        <f t="shared" si="304"/>
        <v>51.25</v>
      </c>
      <c r="N10445" s="230">
        <v>0</v>
      </c>
    </row>
    <row r="10446" spans="1:14" x14ac:dyDescent="0.2">
      <c r="A10446" s="231" t="str">
        <f t="shared" si="303"/>
        <v>SP1.408Thinned020</v>
      </c>
      <c r="B10446" s="223" t="s">
        <v>237</v>
      </c>
      <c r="C10446" s="224">
        <v>1.4</v>
      </c>
      <c r="D10446" s="223">
        <v>8</v>
      </c>
      <c r="E10446" s="223" t="s">
        <v>172</v>
      </c>
      <c r="F10446" s="225" t="s">
        <v>4</v>
      </c>
      <c r="G10446" s="226">
        <v>18.93</v>
      </c>
      <c r="H10446" s="226">
        <v>0.33</v>
      </c>
      <c r="I10446" s="226">
        <v>19.260000000000002</v>
      </c>
      <c r="J10446" s="227">
        <v>96.32</v>
      </c>
      <c r="K10446" s="227">
        <v>147.57</v>
      </c>
      <c r="L10446" s="228">
        <v>0</v>
      </c>
      <c r="M10446" s="229">
        <f t="shared" si="304"/>
        <v>147.57</v>
      </c>
      <c r="N10446" s="230">
        <v>0</v>
      </c>
    </row>
    <row r="10447" spans="1:14" x14ac:dyDescent="0.2">
      <c r="A10447" s="231" t="str">
        <f t="shared" si="303"/>
        <v>SP1.408Thinned025</v>
      </c>
      <c r="B10447" s="223" t="s">
        <v>237</v>
      </c>
      <c r="C10447" s="224">
        <v>1.4</v>
      </c>
      <c r="D10447" s="223">
        <v>8</v>
      </c>
      <c r="E10447" s="223" t="s">
        <v>172</v>
      </c>
      <c r="F10447" s="225" t="s">
        <v>5</v>
      </c>
      <c r="G10447" s="226">
        <v>5.38</v>
      </c>
      <c r="H10447" s="226">
        <v>6.68</v>
      </c>
      <c r="I10447" s="226">
        <v>12.06</v>
      </c>
      <c r="J10447" s="227">
        <v>60.3</v>
      </c>
      <c r="K10447" s="227">
        <v>207.86</v>
      </c>
      <c r="L10447" s="228">
        <v>-0.19</v>
      </c>
      <c r="M10447" s="229">
        <f t="shared" si="304"/>
        <v>207.67000000000002</v>
      </c>
      <c r="N10447" s="230">
        <v>11.11</v>
      </c>
    </row>
    <row r="10448" spans="1:14" x14ac:dyDescent="0.2">
      <c r="A10448" s="231" t="str">
        <f t="shared" si="303"/>
        <v>SP1.408Thinned030</v>
      </c>
      <c r="B10448" s="223" t="s">
        <v>237</v>
      </c>
      <c r="C10448" s="224">
        <v>1.4</v>
      </c>
      <c r="D10448" s="223">
        <v>8</v>
      </c>
      <c r="E10448" s="223" t="s">
        <v>172</v>
      </c>
      <c r="F10448" s="225" t="s">
        <v>6</v>
      </c>
      <c r="G10448" s="226">
        <v>0.79</v>
      </c>
      <c r="H10448" s="226">
        <v>-0.48</v>
      </c>
      <c r="I10448" s="226">
        <v>0.32</v>
      </c>
      <c r="J10448" s="227">
        <v>1.59</v>
      </c>
      <c r="K10448" s="227">
        <v>209.45</v>
      </c>
      <c r="L10448" s="228">
        <v>-0.34</v>
      </c>
      <c r="M10448" s="229">
        <f t="shared" si="304"/>
        <v>209.10999999999999</v>
      </c>
      <c r="N10448" s="230">
        <v>8.4</v>
      </c>
    </row>
    <row r="10449" spans="1:14" x14ac:dyDescent="0.2">
      <c r="A10449" s="231" t="str">
        <f t="shared" si="303"/>
        <v>SP1.408Thinned035</v>
      </c>
      <c r="B10449" s="223" t="s">
        <v>237</v>
      </c>
      <c r="C10449" s="224">
        <v>1.4</v>
      </c>
      <c r="D10449" s="223">
        <v>8</v>
      </c>
      <c r="E10449" s="223" t="s">
        <v>172</v>
      </c>
      <c r="F10449" s="225" t="s">
        <v>7</v>
      </c>
      <c r="G10449" s="226">
        <v>4.66</v>
      </c>
      <c r="H10449" s="226">
        <v>3.94</v>
      </c>
      <c r="I10449" s="226">
        <v>8.6</v>
      </c>
      <c r="J10449" s="227">
        <v>43</v>
      </c>
      <c r="K10449" s="227">
        <v>252.45</v>
      </c>
      <c r="L10449" s="228">
        <v>-0.65</v>
      </c>
      <c r="M10449" s="229">
        <f t="shared" si="304"/>
        <v>251.79999999999998</v>
      </c>
      <c r="N10449" s="230">
        <v>2.25</v>
      </c>
    </row>
    <row r="10450" spans="1:14" x14ac:dyDescent="0.2">
      <c r="A10450" s="231" t="str">
        <f t="shared" si="303"/>
        <v>SP1.408Thinned040</v>
      </c>
      <c r="B10450" s="223" t="s">
        <v>237</v>
      </c>
      <c r="C10450" s="224">
        <v>1.4</v>
      </c>
      <c r="D10450" s="223">
        <v>8</v>
      </c>
      <c r="E10450" s="223" t="s">
        <v>172</v>
      </c>
      <c r="F10450" s="225" t="s">
        <v>8</v>
      </c>
      <c r="G10450" s="226">
        <v>6.04</v>
      </c>
      <c r="H10450" s="226">
        <v>0.4</v>
      </c>
      <c r="I10450" s="226">
        <v>6.44</v>
      </c>
      <c r="J10450" s="227">
        <v>32.19</v>
      </c>
      <c r="K10450" s="227">
        <v>284.64</v>
      </c>
      <c r="L10450" s="228">
        <v>-1.17</v>
      </c>
      <c r="M10450" s="229">
        <f t="shared" si="304"/>
        <v>283.46999999999997</v>
      </c>
      <c r="N10450" s="230">
        <v>3.76</v>
      </c>
    </row>
    <row r="10451" spans="1:14" x14ac:dyDescent="0.2">
      <c r="A10451" s="231" t="str">
        <f t="shared" si="303"/>
        <v>SP1.408Thinned045</v>
      </c>
      <c r="B10451" s="223" t="s">
        <v>237</v>
      </c>
      <c r="C10451" s="224">
        <v>1.4</v>
      </c>
      <c r="D10451" s="223">
        <v>8</v>
      </c>
      <c r="E10451" s="223" t="s">
        <v>172</v>
      </c>
      <c r="F10451" s="225" t="s">
        <v>9</v>
      </c>
      <c r="G10451" s="226">
        <v>5.93</v>
      </c>
      <c r="H10451" s="226">
        <v>-0.39</v>
      </c>
      <c r="I10451" s="226">
        <v>5.54</v>
      </c>
      <c r="J10451" s="227">
        <v>27.7</v>
      </c>
      <c r="K10451" s="227">
        <v>312.35000000000002</v>
      </c>
      <c r="L10451" s="228">
        <v>-1.7</v>
      </c>
      <c r="M10451" s="229">
        <f t="shared" si="304"/>
        <v>310.65000000000003</v>
      </c>
      <c r="N10451" s="230">
        <v>3.84</v>
      </c>
    </row>
    <row r="10452" spans="1:14" x14ac:dyDescent="0.2">
      <c r="A10452" s="231" t="str">
        <f t="shared" si="303"/>
        <v>SP1.408Thinned050</v>
      </c>
      <c r="B10452" s="223" t="s">
        <v>237</v>
      </c>
      <c r="C10452" s="224">
        <v>1.4</v>
      </c>
      <c r="D10452" s="223">
        <v>8</v>
      </c>
      <c r="E10452" s="223" t="s">
        <v>172</v>
      </c>
      <c r="F10452" s="225" t="s">
        <v>10</v>
      </c>
      <c r="G10452" s="226">
        <v>6.24</v>
      </c>
      <c r="H10452" s="226">
        <v>-0.87</v>
      </c>
      <c r="I10452" s="226">
        <v>5.37</v>
      </c>
      <c r="J10452" s="227">
        <v>26.85</v>
      </c>
      <c r="K10452" s="227">
        <v>339.19</v>
      </c>
      <c r="L10452" s="228">
        <v>-2.2400000000000002</v>
      </c>
      <c r="M10452" s="229">
        <f t="shared" si="304"/>
        <v>336.95</v>
      </c>
      <c r="N10452" s="230">
        <v>3.91</v>
      </c>
    </row>
    <row r="10453" spans="1:14" x14ac:dyDescent="0.2">
      <c r="A10453" s="231" t="str">
        <f t="shared" si="303"/>
        <v>SP1.408Thinned055</v>
      </c>
      <c r="B10453" s="223" t="s">
        <v>237</v>
      </c>
      <c r="C10453" s="224">
        <v>1.4</v>
      </c>
      <c r="D10453" s="223">
        <v>8</v>
      </c>
      <c r="E10453" s="223" t="s">
        <v>172</v>
      </c>
      <c r="F10453" s="225" t="s">
        <v>11</v>
      </c>
      <c r="G10453" s="226">
        <v>5.81</v>
      </c>
      <c r="H10453" s="226">
        <v>-1.0900000000000001</v>
      </c>
      <c r="I10453" s="226">
        <v>4.72</v>
      </c>
      <c r="J10453" s="227">
        <v>23.6</v>
      </c>
      <c r="K10453" s="227">
        <v>362.79</v>
      </c>
      <c r="L10453" s="228">
        <v>-2.79</v>
      </c>
      <c r="M10453" s="229">
        <f t="shared" si="304"/>
        <v>360</v>
      </c>
      <c r="N10453" s="230">
        <v>3.99</v>
      </c>
    </row>
    <row r="10454" spans="1:14" x14ac:dyDescent="0.2">
      <c r="A10454" s="231" t="str">
        <f t="shared" si="303"/>
        <v>SP1.408Thinned060</v>
      </c>
      <c r="B10454" s="223" t="s">
        <v>237</v>
      </c>
      <c r="C10454" s="224">
        <v>1.4</v>
      </c>
      <c r="D10454" s="223">
        <v>8</v>
      </c>
      <c r="E10454" s="223" t="s">
        <v>172</v>
      </c>
      <c r="F10454" s="225" t="s">
        <v>12</v>
      </c>
      <c r="G10454" s="226">
        <v>5.22</v>
      </c>
      <c r="H10454" s="226">
        <v>-0.91</v>
      </c>
      <c r="I10454" s="226">
        <v>4.3099999999999996</v>
      </c>
      <c r="J10454" s="227">
        <v>21.55</v>
      </c>
      <c r="K10454" s="227">
        <v>384.34</v>
      </c>
      <c r="L10454" s="228">
        <v>-3.36</v>
      </c>
      <c r="M10454" s="229">
        <f t="shared" si="304"/>
        <v>380.97999999999996</v>
      </c>
      <c r="N10454" s="230">
        <v>4.09</v>
      </c>
    </row>
    <row r="10455" spans="1:14" x14ac:dyDescent="0.2">
      <c r="A10455" s="231" t="str">
        <f t="shared" si="303"/>
        <v>SP1.408Thinned065</v>
      </c>
      <c r="B10455" s="223" t="s">
        <v>237</v>
      </c>
      <c r="C10455" s="224">
        <v>1.4</v>
      </c>
      <c r="D10455" s="223">
        <v>8</v>
      </c>
      <c r="E10455" s="223" t="s">
        <v>172</v>
      </c>
      <c r="F10455" s="225" t="s">
        <v>13</v>
      </c>
      <c r="G10455" s="226">
        <v>4.83</v>
      </c>
      <c r="H10455" s="226">
        <v>-0.86</v>
      </c>
      <c r="I10455" s="226">
        <v>3.97</v>
      </c>
      <c r="J10455" s="227">
        <v>19.84</v>
      </c>
      <c r="K10455" s="227">
        <v>404.18</v>
      </c>
      <c r="L10455" s="228">
        <v>-3.95</v>
      </c>
      <c r="M10455" s="229">
        <f t="shared" si="304"/>
        <v>400.23</v>
      </c>
      <c r="N10455" s="230">
        <v>4.3</v>
      </c>
    </row>
    <row r="10456" spans="1:14" x14ac:dyDescent="0.2">
      <c r="A10456" s="231" t="str">
        <f t="shared" si="303"/>
        <v>SP1.408Thinned070</v>
      </c>
      <c r="B10456" s="223" t="s">
        <v>237</v>
      </c>
      <c r="C10456" s="224">
        <v>1.4</v>
      </c>
      <c r="D10456" s="223">
        <v>8</v>
      </c>
      <c r="E10456" s="223" t="s">
        <v>172</v>
      </c>
      <c r="F10456" s="225" t="s">
        <v>200</v>
      </c>
      <c r="G10456" s="226">
        <v>4.1900000000000004</v>
      </c>
      <c r="H10456" s="226">
        <v>-0.56000000000000005</v>
      </c>
      <c r="I10456" s="226">
        <v>3.63</v>
      </c>
      <c r="J10456" s="227">
        <v>18.14</v>
      </c>
      <c r="K10456" s="227">
        <v>422.32</v>
      </c>
      <c r="L10456" s="228">
        <v>-4.45</v>
      </c>
      <c r="M10456" s="229">
        <f t="shared" si="304"/>
        <v>417.87</v>
      </c>
      <c r="N10456" s="230">
        <v>3.62</v>
      </c>
    </row>
    <row r="10457" spans="1:14" x14ac:dyDescent="0.2">
      <c r="A10457" s="231" t="str">
        <f t="shared" si="303"/>
        <v>SP1.408Thinned075</v>
      </c>
      <c r="B10457" s="223" t="s">
        <v>237</v>
      </c>
      <c r="C10457" s="224">
        <v>1.4</v>
      </c>
      <c r="D10457" s="223">
        <v>8</v>
      </c>
      <c r="E10457" s="223" t="s">
        <v>172</v>
      </c>
      <c r="F10457" s="225" t="s">
        <v>201</v>
      </c>
      <c r="G10457" s="226">
        <v>3.05</v>
      </c>
      <c r="H10457" s="226">
        <v>-0.39</v>
      </c>
      <c r="I10457" s="226">
        <v>2.66</v>
      </c>
      <c r="J10457" s="227">
        <v>13.31</v>
      </c>
      <c r="K10457" s="227">
        <v>435.63</v>
      </c>
      <c r="L10457" s="228">
        <v>-4.88</v>
      </c>
      <c r="M10457" s="229">
        <f t="shared" si="304"/>
        <v>430.75</v>
      </c>
      <c r="N10457" s="230">
        <v>3.12</v>
      </c>
    </row>
    <row r="10458" spans="1:14" x14ac:dyDescent="0.2">
      <c r="A10458" s="231" t="str">
        <f t="shared" si="303"/>
        <v>SP1.408Thinned080</v>
      </c>
      <c r="B10458" s="223" t="s">
        <v>237</v>
      </c>
      <c r="C10458" s="224">
        <v>1.4</v>
      </c>
      <c r="D10458" s="223">
        <v>8</v>
      </c>
      <c r="E10458" s="223" t="s">
        <v>172</v>
      </c>
      <c r="F10458" s="225" t="s">
        <v>202</v>
      </c>
      <c r="G10458" s="226">
        <v>3.38</v>
      </c>
      <c r="H10458" s="226">
        <v>-0.64</v>
      </c>
      <c r="I10458" s="226">
        <v>2.74</v>
      </c>
      <c r="J10458" s="227">
        <v>13.71</v>
      </c>
      <c r="K10458" s="227">
        <v>449.34</v>
      </c>
      <c r="L10458" s="228">
        <v>-5.27</v>
      </c>
      <c r="M10458" s="229">
        <f t="shared" si="304"/>
        <v>444.07</v>
      </c>
      <c r="N10458" s="230">
        <v>2.79</v>
      </c>
    </row>
    <row r="10459" spans="1:14" x14ac:dyDescent="0.2">
      <c r="A10459" s="231" t="str">
        <f t="shared" si="303"/>
        <v>SP1.408Thinned085</v>
      </c>
      <c r="B10459" s="223" t="s">
        <v>237</v>
      </c>
      <c r="C10459" s="224">
        <v>1.4</v>
      </c>
      <c r="D10459" s="223">
        <v>8</v>
      </c>
      <c r="E10459" s="223" t="s">
        <v>172</v>
      </c>
      <c r="F10459" s="225" t="s">
        <v>203</v>
      </c>
      <c r="G10459" s="226">
        <v>3.06</v>
      </c>
      <c r="H10459" s="226">
        <v>-0.57999999999999996</v>
      </c>
      <c r="I10459" s="226">
        <v>2.48</v>
      </c>
      <c r="J10459" s="227">
        <v>12.38</v>
      </c>
      <c r="K10459" s="227">
        <v>461.72</v>
      </c>
      <c r="L10459" s="228">
        <v>-5.6</v>
      </c>
      <c r="M10459" s="229">
        <f t="shared" si="304"/>
        <v>456.12</v>
      </c>
      <c r="N10459" s="230">
        <v>2.34</v>
      </c>
    </row>
    <row r="10460" spans="1:14" x14ac:dyDescent="0.2">
      <c r="A10460" s="231" t="str">
        <f t="shared" si="303"/>
        <v>SP1.408Thinned090</v>
      </c>
      <c r="B10460" s="223" t="s">
        <v>237</v>
      </c>
      <c r="C10460" s="224">
        <v>1.4</v>
      </c>
      <c r="D10460" s="223">
        <v>8</v>
      </c>
      <c r="E10460" s="223" t="s">
        <v>172</v>
      </c>
      <c r="F10460" s="225" t="s">
        <v>204</v>
      </c>
      <c r="G10460" s="226">
        <v>3.08</v>
      </c>
      <c r="H10460" s="226">
        <v>-0.51</v>
      </c>
      <c r="I10460" s="226">
        <v>2.56</v>
      </c>
      <c r="J10460" s="227">
        <v>12.82</v>
      </c>
      <c r="K10460" s="227">
        <v>474.54</v>
      </c>
      <c r="L10460" s="228">
        <v>-5.86</v>
      </c>
      <c r="M10460" s="229">
        <f t="shared" si="304"/>
        <v>468.68</v>
      </c>
      <c r="N10460" s="230">
        <v>1.93</v>
      </c>
    </row>
    <row r="10461" spans="1:14" x14ac:dyDescent="0.2">
      <c r="A10461" s="231" t="str">
        <f t="shared" si="303"/>
        <v>SP1.408Thinned095</v>
      </c>
      <c r="B10461" s="223" t="s">
        <v>237</v>
      </c>
      <c r="C10461" s="224">
        <v>1.4</v>
      </c>
      <c r="D10461" s="223">
        <v>8</v>
      </c>
      <c r="E10461" s="223" t="s">
        <v>172</v>
      </c>
      <c r="F10461" s="225" t="s">
        <v>205</v>
      </c>
      <c r="G10461" s="226">
        <v>2.79</v>
      </c>
      <c r="H10461" s="226">
        <v>-0.48</v>
      </c>
      <c r="I10461" s="226">
        <v>2.2999999999999998</v>
      </c>
      <c r="J10461" s="227">
        <v>11.51</v>
      </c>
      <c r="K10461" s="227">
        <v>486.05</v>
      </c>
      <c r="L10461" s="228">
        <v>-6.07</v>
      </c>
      <c r="M10461" s="229">
        <f t="shared" si="304"/>
        <v>479.98</v>
      </c>
      <c r="N10461" s="230">
        <v>1.53</v>
      </c>
    </row>
    <row r="10462" spans="1:14" x14ac:dyDescent="0.2">
      <c r="A10462" s="231" t="str">
        <f t="shared" si="303"/>
        <v>SP1.408Thinned100</v>
      </c>
      <c r="B10462" s="223" t="s">
        <v>237</v>
      </c>
      <c r="C10462" s="224">
        <v>1.4</v>
      </c>
      <c r="D10462" s="223">
        <v>8</v>
      </c>
      <c r="E10462" s="223" t="s">
        <v>172</v>
      </c>
      <c r="F10462" s="225" t="s">
        <v>206</v>
      </c>
      <c r="G10462" s="226">
        <v>2.08</v>
      </c>
      <c r="H10462" s="226">
        <v>-0.41</v>
      </c>
      <c r="I10462" s="226">
        <v>1.67</v>
      </c>
      <c r="J10462" s="227">
        <v>8.34</v>
      </c>
      <c r="K10462" s="227">
        <v>494.38</v>
      </c>
      <c r="L10462" s="228">
        <v>-6.24</v>
      </c>
      <c r="M10462" s="229">
        <f t="shared" si="304"/>
        <v>488.14</v>
      </c>
      <c r="N10462" s="230">
        <v>1.21</v>
      </c>
    </row>
    <row r="10463" spans="1:14" x14ac:dyDescent="0.2">
      <c r="A10463" s="231" t="str">
        <f t="shared" si="303"/>
        <v>SP1.408Thinned105</v>
      </c>
      <c r="B10463" s="223" t="s">
        <v>237</v>
      </c>
      <c r="C10463" s="224">
        <v>1.4</v>
      </c>
      <c r="D10463" s="223">
        <v>8</v>
      </c>
      <c r="E10463" s="223" t="s">
        <v>172</v>
      </c>
      <c r="F10463" s="225" t="s">
        <v>207</v>
      </c>
      <c r="G10463" s="226">
        <v>1.82</v>
      </c>
      <c r="H10463" s="226">
        <v>-0.33</v>
      </c>
      <c r="I10463" s="226">
        <v>1.48</v>
      </c>
      <c r="J10463" s="227">
        <v>7.42</v>
      </c>
      <c r="K10463" s="227">
        <v>501.8</v>
      </c>
      <c r="L10463" s="228">
        <v>-6.37</v>
      </c>
      <c r="M10463" s="229">
        <f t="shared" si="304"/>
        <v>495.43</v>
      </c>
      <c r="N10463" s="230">
        <v>0.97</v>
      </c>
    </row>
    <row r="10464" spans="1:14" x14ac:dyDescent="0.2">
      <c r="A10464" s="231" t="str">
        <f t="shared" si="303"/>
        <v>SP1.408Thinned110</v>
      </c>
      <c r="B10464" s="223" t="s">
        <v>237</v>
      </c>
      <c r="C10464" s="224">
        <v>1.4</v>
      </c>
      <c r="D10464" s="223">
        <v>8</v>
      </c>
      <c r="E10464" s="223" t="s">
        <v>172</v>
      </c>
      <c r="F10464" s="225" t="s">
        <v>208</v>
      </c>
      <c r="G10464" s="226">
        <v>1.75</v>
      </c>
      <c r="H10464" s="226">
        <v>-0.27</v>
      </c>
      <c r="I10464" s="226">
        <v>1.48</v>
      </c>
      <c r="J10464" s="227">
        <v>7.4</v>
      </c>
      <c r="K10464" s="227">
        <v>509.21</v>
      </c>
      <c r="L10464" s="228">
        <v>-6.48</v>
      </c>
      <c r="M10464" s="229">
        <f t="shared" si="304"/>
        <v>502.72999999999996</v>
      </c>
      <c r="N10464" s="230">
        <v>0.77</v>
      </c>
    </row>
    <row r="10465" spans="1:14" x14ac:dyDescent="0.2">
      <c r="A10465" s="231" t="str">
        <f t="shared" si="303"/>
        <v>SP1.408Thinned115</v>
      </c>
      <c r="B10465" s="223" t="s">
        <v>237</v>
      </c>
      <c r="C10465" s="224">
        <v>1.4</v>
      </c>
      <c r="D10465" s="223">
        <v>8</v>
      </c>
      <c r="E10465" s="223" t="s">
        <v>172</v>
      </c>
      <c r="F10465" s="225" t="s">
        <v>209</v>
      </c>
      <c r="G10465" s="226">
        <v>1.6</v>
      </c>
      <c r="H10465" s="226">
        <v>-0.21</v>
      </c>
      <c r="I10465" s="226">
        <v>1.39</v>
      </c>
      <c r="J10465" s="227">
        <v>6.95</v>
      </c>
      <c r="K10465" s="227">
        <v>516.16</v>
      </c>
      <c r="L10465" s="228">
        <v>-6.56</v>
      </c>
      <c r="M10465" s="229">
        <f t="shared" si="304"/>
        <v>509.59999999999997</v>
      </c>
      <c r="N10465" s="230">
        <v>0.61</v>
      </c>
    </row>
    <row r="10466" spans="1:14" x14ac:dyDescent="0.2">
      <c r="A10466" s="231" t="str">
        <f t="shared" si="303"/>
        <v>SP1.408Thinned120</v>
      </c>
      <c r="B10466" s="223" t="s">
        <v>237</v>
      </c>
      <c r="C10466" s="224">
        <v>1.4</v>
      </c>
      <c r="D10466" s="223">
        <v>8</v>
      </c>
      <c r="E10466" s="223" t="s">
        <v>172</v>
      </c>
      <c r="F10466" s="225" t="s">
        <v>210</v>
      </c>
      <c r="G10466" s="226">
        <v>1.43</v>
      </c>
      <c r="H10466" s="226">
        <v>-0.16</v>
      </c>
      <c r="I10466" s="226">
        <v>1.27</v>
      </c>
      <c r="J10466" s="227">
        <v>6.33</v>
      </c>
      <c r="K10466" s="227">
        <v>522.49</v>
      </c>
      <c r="L10466" s="228">
        <v>-6.63</v>
      </c>
      <c r="M10466" s="229">
        <f t="shared" si="304"/>
        <v>515.86</v>
      </c>
      <c r="N10466" s="230">
        <v>0.48</v>
      </c>
    </row>
    <row r="10467" spans="1:14" x14ac:dyDescent="0.2">
      <c r="A10467" s="231" t="str">
        <f t="shared" si="303"/>
        <v>SP1.408Thinned125</v>
      </c>
      <c r="B10467" s="223" t="s">
        <v>237</v>
      </c>
      <c r="C10467" s="224">
        <v>1.4</v>
      </c>
      <c r="D10467" s="223">
        <v>8</v>
      </c>
      <c r="E10467" s="223" t="s">
        <v>172</v>
      </c>
      <c r="F10467" s="225" t="s">
        <v>211</v>
      </c>
      <c r="G10467" s="226">
        <v>1.39</v>
      </c>
      <c r="H10467" s="226">
        <v>-0.12</v>
      </c>
      <c r="I10467" s="226">
        <v>1.27</v>
      </c>
      <c r="J10467" s="227">
        <v>6.36</v>
      </c>
      <c r="K10467" s="227">
        <v>528.84</v>
      </c>
      <c r="L10467" s="228">
        <v>-6.68</v>
      </c>
      <c r="M10467" s="229">
        <f t="shared" si="304"/>
        <v>522.16000000000008</v>
      </c>
      <c r="N10467" s="230">
        <v>0.38</v>
      </c>
    </row>
    <row r="10468" spans="1:14" x14ac:dyDescent="0.2">
      <c r="A10468" s="231" t="str">
        <f t="shared" si="303"/>
        <v>SP1.408Thinned130</v>
      </c>
      <c r="B10468" s="223" t="s">
        <v>237</v>
      </c>
      <c r="C10468" s="224">
        <v>1.4</v>
      </c>
      <c r="D10468" s="223">
        <v>8</v>
      </c>
      <c r="E10468" s="223" t="s">
        <v>172</v>
      </c>
      <c r="F10468" s="225" t="s">
        <v>212</v>
      </c>
      <c r="G10468" s="226">
        <v>1.2</v>
      </c>
      <c r="H10468" s="226">
        <v>-0.09</v>
      </c>
      <c r="I10468" s="226">
        <v>1.1100000000000001</v>
      </c>
      <c r="J10468" s="227">
        <v>5.56</v>
      </c>
      <c r="K10468" s="227">
        <v>534.4</v>
      </c>
      <c r="L10468" s="228">
        <v>-6.72</v>
      </c>
      <c r="M10468" s="229">
        <f t="shared" si="304"/>
        <v>527.67999999999995</v>
      </c>
      <c r="N10468" s="230">
        <v>0.3</v>
      </c>
    </row>
    <row r="10469" spans="1:14" x14ac:dyDescent="0.2">
      <c r="A10469" s="231" t="str">
        <f t="shared" si="303"/>
        <v>SP1.408Thinned135</v>
      </c>
      <c r="B10469" s="223" t="s">
        <v>237</v>
      </c>
      <c r="C10469" s="224">
        <v>1.4</v>
      </c>
      <c r="D10469" s="223">
        <v>8</v>
      </c>
      <c r="E10469" s="223" t="s">
        <v>172</v>
      </c>
      <c r="F10469" s="225" t="s">
        <v>213</v>
      </c>
      <c r="G10469" s="226">
        <v>1.0900000000000001</v>
      </c>
      <c r="H10469" s="226">
        <v>-7.0000000000000007E-2</v>
      </c>
      <c r="I10469" s="226">
        <v>1.03</v>
      </c>
      <c r="J10469" s="227">
        <v>5.14</v>
      </c>
      <c r="K10469" s="227">
        <v>539.54</v>
      </c>
      <c r="L10469" s="228">
        <v>-6.76</v>
      </c>
      <c r="M10469" s="229">
        <f t="shared" si="304"/>
        <v>532.78</v>
      </c>
      <c r="N10469" s="230">
        <v>0.24</v>
      </c>
    </row>
    <row r="10470" spans="1:14" x14ac:dyDescent="0.2">
      <c r="A10470" s="231" t="str">
        <f t="shared" si="303"/>
        <v>SP1.408Thinned140</v>
      </c>
      <c r="B10470" s="223" t="s">
        <v>237</v>
      </c>
      <c r="C10470" s="224">
        <v>1.4</v>
      </c>
      <c r="D10470" s="223">
        <v>8</v>
      </c>
      <c r="E10470" s="223" t="s">
        <v>172</v>
      </c>
      <c r="F10470" s="225" t="s">
        <v>214</v>
      </c>
      <c r="G10470" s="226">
        <v>0.97</v>
      </c>
      <c r="H10470" s="226">
        <v>-0.05</v>
      </c>
      <c r="I10470" s="226">
        <v>0.92</v>
      </c>
      <c r="J10470" s="227">
        <v>4.59</v>
      </c>
      <c r="K10470" s="227">
        <v>544.13</v>
      </c>
      <c r="L10470" s="228">
        <v>-6.78</v>
      </c>
      <c r="M10470" s="229">
        <f t="shared" si="304"/>
        <v>537.35</v>
      </c>
      <c r="N10470" s="230">
        <v>0.19</v>
      </c>
    </row>
    <row r="10471" spans="1:14" x14ac:dyDescent="0.2">
      <c r="A10471" s="231" t="str">
        <f t="shared" si="303"/>
        <v>SP1.408Thinned145</v>
      </c>
      <c r="B10471" s="223" t="s">
        <v>237</v>
      </c>
      <c r="C10471" s="224">
        <v>1.4</v>
      </c>
      <c r="D10471" s="223">
        <v>8</v>
      </c>
      <c r="E10471" s="223" t="s">
        <v>172</v>
      </c>
      <c r="F10471" s="225" t="s">
        <v>215</v>
      </c>
      <c r="G10471" s="226">
        <v>0.82</v>
      </c>
      <c r="H10471" s="226">
        <v>-0.04</v>
      </c>
      <c r="I10471" s="226">
        <v>0.79</v>
      </c>
      <c r="J10471" s="227">
        <v>3.93</v>
      </c>
      <c r="K10471" s="227">
        <v>548.05999999999995</v>
      </c>
      <c r="L10471" s="228">
        <v>-6.81</v>
      </c>
      <c r="M10471" s="229">
        <f t="shared" si="304"/>
        <v>541.25</v>
      </c>
      <c r="N10471" s="230">
        <v>0.15</v>
      </c>
    </row>
    <row r="10472" spans="1:14" x14ac:dyDescent="0.2">
      <c r="A10472" s="231" t="str">
        <f t="shared" si="303"/>
        <v>SP1.408Thinned150</v>
      </c>
      <c r="B10472" s="223" t="s">
        <v>237</v>
      </c>
      <c r="C10472" s="224">
        <v>1.4</v>
      </c>
      <c r="D10472" s="223">
        <v>8</v>
      </c>
      <c r="E10472" s="223" t="s">
        <v>172</v>
      </c>
      <c r="F10472" s="225" t="s">
        <v>216</v>
      </c>
      <c r="G10472" s="226">
        <v>0.93</v>
      </c>
      <c r="H10472" s="226">
        <v>-0.09</v>
      </c>
      <c r="I10472" s="226">
        <v>0.84</v>
      </c>
      <c r="J10472" s="227">
        <v>4.2</v>
      </c>
      <c r="K10472" s="227">
        <v>552.25</v>
      </c>
      <c r="L10472" s="228">
        <v>-6.81</v>
      </c>
      <c r="M10472" s="229">
        <f t="shared" si="304"/>
        <v>545.44000000000005</v>
      </c>
      <c r="N10472" s="230">
        <v>0</v>
      </c>
    </row>
    <row r="10473" spans="1:14" x14ac:dyDescent="0.2">
      <c r="A10473" s="231" t="str">
        <f t="shared" si="303"/>
        <v>SP1.408Thinned155</v>
      </c>
      <c r="B10473" s="223" t="s">
        <v>237</v>
      </c>
      <c r="C10473" s="224">
        <v>1.4</v>
      </c>
      <c r="D10473" s="223">
        <v>8</v>
      </c>
      <c r="E10473" s="223" t="s">
        <v>172</v>
      </c>
      <c r="F10473" s="225" t="s">
        <v>217</v>
      </c>
      <c r="G10473" s="226">
        <v>0.8</v>
      </c>
      <c r="H10473" s="226">
        <v>-0.04</v>
      </c>
      <c r="I10473" s="226">
        <v>0.76</v>
      </c>
      <c r="J10473" s="227">
        <v>3.79</v>
      </c>
      <c r="K10473" s="227">
        <v>556.04</v>
      </c>
      <c r="L10473" s="228">
        <v>-6.81</v>
      </c>
      <c r="M10473" s="229">
        <f t="shared" si="304"/>
        <v>549.23</v>
      </c>
      <c r="N10473" s="230">
        <v>0</v>
      </c>
    </row>
    <row r="10474" spans="1:14" x14ac:dyDescent="0.2">
      <c r="A10474" s="231" t="str">
        <f t="shared" si="303"/>
        <v>SP1.408Thinned160</v>
      </c>
      <c r="B10474" s="223" t="s">
        <v>237</v>
      </c>
      <c r="C10474" s="224">
        <v>1.4</v>
      </c>
      <c r="D10474" s="223">
        <v>8</v>
      </c>
      <c r="E10474" s="223" t="s">
        <v>172</v>
      </c>
      <c r="F10474" s="225" t="s">
        <v>218</v>
      </c>
      <c r="G10474" s="226">
        <v>0.69</v>
      </c>
      <c r="H10474" s="226">
        <v>-0.01</v>
      </c>
      <c r="I10474" s="226">
        <v>0.68</v>
      </c>
      <c r="J10474" s="227">
        <v>3.38</v>
      </c>
      <c r="K10474" s="227">
        <v>559.41999999999996</v>
      </c>
      <c r="L10474" s="228">
        <v>-6.81</v>
      </c>
      <c r="M10474" s="229">
        <f t="shared" si="304"/>
        <v>552.61</v>
      </c>
      <c r="N10474" s="230">
        <v>0</v>
      </c>
    </row>
    <row r="10475" spans="1:14" x14ac:dyDescent="0.2">
      <c r="A10475" s="231" t="str">
        <f t="shared" si="303"/>
        <v>SP1.408Thinned165</v>
      </c>
      <c r="B10475" s="223" t="s">
        <v>237</v>
      </c>
      <c r="C10475" s="224">
        <v>1.4</v>
      </c>
      <c r="D10475" s="223">
        <v>8</v>
      </c>
      <c r="E10475" s="223" t="s">
        <v>172</v>
      </c>
      <c r="F10475" s="225" t="s">
        <v>219</v>
      </c>
      <c r="G10475" s="226">
        <v>0.57999999999999996</v>
      </c>
      <c r="H10475" s="226">
        <v>0</v>
      </c>
      <c r="I10475" s="226">
        <v>0.57999999999999996</v>
      </c>
      <c r="J10475" s="227">
        <v>2.91</v>
      </c>
      <c r="K10475" s="227">
        <v>562.32000000000005</v>
      </c>
      <c r="L10475" s="228">
        <v>-6.81</v>
      </c>
      <c r="M10475" s="229">
        <f t="shared" si="304"/>
        <v>555.5100000000001</v>
      </c>
      <c r="N10475" s="230">
        <v>0</v>
      </c>
    </row>
    <row r="10476" spans="1:14" x14ac:dyDescent="0.2">
      <c r="A10476" s="231" t="str">
        <f t="shared" si="303"/>
        <v>SP1.408Thinned170</v>
      </c>
      <c r="B10476" s="223" t="s">
        <v>237</v>
      </c>
      <c r="C10476" s="224">
        <v>1.4</v>
      </c>
      <c r="D10476" s="223">
        <v>8</v>
      </c>
      <c r="E10476" s="223" t="s">
        <v>172</v>
      </c>
      <c r="F10476" s="225" t="s">
        <v>220</v>
      </c>
      <c r="G10476" s="226">
        <v>0.49</v>
      </c>
      <c r="H10476" s="226">
        <v>0.01</v>
      </c>
      <c r="I10476" s="226">
        <v>0.5</v>
      </c>
      <c r="J10476" s="227">
        <v>2.4900000000000002</v>
      </c>
      <c r="K10476" s="227">
        <v>564.82000000000005</v>
      </c>
      <c r="L10476" s="228">
        <v>-6.81</v>
      </c>
      <c r="M10476" s="229">
        <f t="shared" si="304"/>
        <v>558.0100000000001</v>
      </c>
      <c r="N10476" s="230">
        <v>0</v>
      </c>
    </row>
    <row r="10477" spans="1:14" x14ac:dyDescent="0.2">
      <c r="A10477" s="231" t="str">
        <f t="shared" si="303"/>
        <v>SP1.408Thinned175</v>
      </c>
      <c r="B10477" s="223" t="s">
        <v>237</v>
      </c>
      <c r="C10477" s="224">
        <v>1.4</v>
      </c>
      <c r="D10477" s="223">
        <v>8</v>
      </c>
      <c r="E10477" s="223" t="s">
        <v>172</v>
      </c>
      <c r="F10477" s="225" t="s">
        <v>221</v>
      </c>
      <c r="G10477" s="226">
        <v>0.42</v>
      </c>
      <c r="H10477" s="226">
        <v>0.01</v>
      </c>
      <c r="I10477" s="226">
        <v>0.42</v>
      </c>
      <c r="J10477" s="227">
        <v>2.11</v>
      </c>
      <c r="K10477" s="227">
        <v>566.92999999999995</v>
      </c>
      <c r="L10477" s="228">
        <v>-6.81</v>
      </c>
      <c r="M10477" s="229">
        <f t="shared" si="304"/>
        <v>560.12</v>
      </c>
      <c r="N10477" s="230">
        <v>0</v>
      </c>
    </row>
    <row r="10478" spans="1:14" x14ac:dyDescent="0.2">
      <c r="A10478" s="231" t="str">
        <f t="shared" si="303"/>
        <v>SP1.408Thinned180</v>
      </c>
      <c r="B10478" s="223" t="s">
        <v>237</v>
      </c>
      <c r="C10478" s="224">
        <v>1.4</v>
      </c>
      <c r="D10478" s="223">
        <v>8</v>
      </c>
      <c r="E10478" s="223" t="s">
        <v>172</v>
      </c>
      <c r="F10478" s="225" t="s">
        <v>222</v>
      </c>
      <c r="G10478" s="226">
        <v>0.32</v>
      </c>
      <c r="H10478" s="226">
        <v>0.01</v>
      </c>
      <c r="I10478" s="226">
        <v>0.33</v>
      </c>
      <c r="J10478" s="227">
        <v>1.64</v>
      </c>
      <c r="K10478" s="227">
        <v>568.57000000000005</v>
      </c>
      <c r="L10478" s="228">
        <v>-6.81</v>
      </c>
      <c r="M10478" s="229">
        <f t="shared" si="304"/>
        <v>561.7600000000001</v>
      </c>
      <c r="N10478" s="230">
        <v>0</v>
      </c>
    </row>
    <row r="10479" spans="1:14" x14ac:dyDescent="0.2">
      <c r="A10479" s="231" t="str">
        <f t="shared" si="303"/>
        <v>SP1.408Thinned185</v>
      </c>
      <c r="B10479" s="223" t="s">
        <v>237</v>
      </c>
      <c r="C10479" s="224">
        <v>1.4</v>
      </c>
      <c r="D10479" s="223">
        <v>8</v>
      </c>
      <c r="E10479" s="223" t="s">
        <v>172</v>
      </c>
      <c r="F10479" s="225" t="s">
        <v>223</v>
      </c>
      <c r="G10479" s="226">
        <v>0.37</v>
      </c>
      <c r="H10479" s="226">
        <v>0.01</v>
      </c>
      <c r="I10479" s="226">
        <v>0.38</v>
      </c>
      <c r="J10479" s="227">
        <v>1.89</v>
      </c>
      <c r="K10479" s="227">
        <v>570.45000000000005</v>
      </c>
      <c r="L10479" s="228">
        <v>-6.81</v>
      </c>
      <c r="M10479" s="229">
        <f t="shared" si="304"/>
        <v>563.6400000000001</v>
      </c>
      <c r="N10479" s="230">
        <v>0</v>
      </c>
    </row>
    <row r="10480" spans="1:14" x14ac:dyDescent="0.2">
      <c r="A10480" s="231" t="str">
        <f t="shared" si="303"/>
        <v>SP1.408Thinned190</v>
      </c>
      <c r="B10480" s="223" t="s">
        <v>237</v>
      </c>
      <c r="C10480" s="224">
        <v>1.4</v>
      </c>
      <c r="D10480" s="223">
        <v>8</v>
      </c>
      <c r="E10480" s="223" t="s">
        <v>172</v>
      </c>
      <c r="F10480" s="225" t="s">
        <v>224</v>
      </c>
      <c r="G10480" s="226">
        <v>0.27</v>
      </c>
      <c r="H10480" s="226">
        <v>0.01</v>
      </c>
      <c r="I10480" s="226">
        <v>0.28000000000000003</v>
      </c>
      <c r="J10480" s="227">
        <v>1.38</v>
      </c>
      <c r="K10480" s="227">
        <v>571.84</v>
      </c>
      <c r="L10480" s="228">
        <v>-6.81</v>
      </c>
      <c r="M10480" s="229">
        <f t="shared" si="304"/>
        <v>565.03000000000009</v>
      </c>
      <c r="N10480" s="230">
        <v>0</v>
      </c>
    </row>
    <row r="10481" spans="1:14" x14ac:dyDescent="0.2">
      <c r="A10481" s="231" t="str">
        <f t="shared" si="303"/>
        <v>SP1.408Thinned195</v>
      </c>
      <c r="B10481" s="223" t="s">
        <v>237</v>
      </c>
      <c r="C10481" s="224">
        <v>1.4</v>
      </c>
      <c r="D10481" s="223">
        <v>8</v>
      </c>
      <c r="E10481" s="223" t="s">
        <v>172</v>
      </c>
      <c r="F10481" s="225" t="s">
        <v>225</v>
      </c>
      <c r="G10481" s="226">
        <v>0.23</v>
      </c>
      <c r="H10481" s="226">
        <v>0</v>
      </c>
      <c r="I10481" s="226">
        <v>0.24</v>
      </c>
      <c r="J10481" s="227">
        <v>1.19</v>
      </c>
      <c r="K10481" s="227">
        <v>573.02</v>
      </c>
      <c r="L10481" s="228">
        <v>-6.81</v>
      </c>
      <c r="M10481" s="229">
        <f t="shared" si="304"/>
        <v>566.21</v>
      </c>
      <c r="N10481" s="230">
        <v>0</v>
      </c>
    </row>
    <row r="10482" spans="1:14" x14ac:dyDescent="0.2">
      <c r="A10482" s="231" t="str">
        <f t="shared" si="303"/>
        <v>SP1.410NO_thin000</v>
      </c>
      <c r="B10482" s="223" t="s">
        <v>237</v>
      </c>
      <c r="C10482" s="224">
        <v>1.4</v>
      </c>
      <c r="D10482" s="223">
        <v>10</v>
      </c>
      <c r="E10482" s="223" t="s">
        <v>199</v>
      </c>
      <c r="F10482" s="225" t="s">
        <v>0</v>
      </c>
      <c r="G10482" s="226">
        <v>0.56000000000000005</v>
      </c>
      <c r="H10482" s="226">
        <v>0.23</v>
      </c>
      <c r="I10482" s="226">
        <v>0.8</v>
      </c>
      <c r="J10482" s="227">
        <v>3.99</v>
      </c>
      <c r="K10482" s="227">
        <v>3.99</v>
      </c>
      <c r="L10482" s="228">
        <v>0</v>
      </c>
      <c r="M10482" s="229">
        <f t="shared" si="304"/>
        <v>3.99</v>
      </c>
      <c r="N10482" s="230">
        <v>0</v>
      </c>
    </row>
    <row r="10483" spans="1:14" x14ac:dyDescent="0.2">
      <c r="A10483" s="231" t="str">
        <f t="shared" si="303"/>
        <v>SP1.410NO_thin005</v>
      </c>
      <c r="B10483" s="223" t="s">
        <v>237</v>
      </c>
      <c r="C10483" s="224">
        <v>1.4</v>
      </c>
      <c r="D10483" s="223">
        <v>10</v>
      </c>
      <c r="E10483" s="223" t="s">
        <v>199</v>
      </c>
      <c r="F10483" s="225" t="s">
        <v>1</v>
      </c>
      <c r="G10483" s="226">
        <v>1.72</v>
      </c>
      <c r="H10483" s="226">
        <v>0.28999999999999998</v>
      </c>
      <c r="I10483" s="226">
        <v>2.0099999999999998</v>
      </c>
      <c r="J10483" s="227">
        <v>10.050000000000001</v>
      </c>
      <c r="K10483" s="227">
        <v>14.03</v>
      </c>
      <c r="L10483" s="228">
        <v>0</v>
      </c>
      <c r="M10483" s="229">
        <f t="shared" si="304"/>
        <v>14.03</v>
      </c>
      <c r="N10483" s="230">
        <v>0</v>
      </c>
    </row>
    <row r="10484" spans="1:14" x14ac:dyDescent="0.2">
      <c r="A10484" s="231" t="str">
        <f t="shared" si="303"/>
        <v>SP1.410NO_thin010</v>
      </c>
      <c r="B10484" s="223" t="s">
        <v>237</v>
      </c>
      <c r="C10484" s="224">
        <v>1.4</v>
      </c>
      <c r="D10484" s="223">
        <v>10</v>
      </c>
      <c r="E10484" s="223" t="s">
        <v>199</v>
      </c>
      <c r="F10484" s="225" t="s">
        <v>2</v>
      </c>
      <c r="G10484" s="226">
        <v>5.25</v>
      </c>
      <c r="H10484" s="226">
        <v>0.28999999999999998</v>
      </c>
      <c r="I10484" s="226">
        <v>5.54</v>
      </c>
      <c r="J10484" s="227">
        <v>27.72</v>
      </c>
      <c r="K10484" s="227">
        <v>41.75</v>
      </c>
      <c r="L10484" s="228">
        <v>0</v>
      </c>
      <c r="M10484" s="229">
        <f t="shared" si="304"/>
        <v>41.75</v>
      </c>
      <c r="N10484" s="230">
        <v>0</v>
      </c>
    </row>
    <row r="10485" spans="1:14" x14ac:dyDescent="0.2">
      <c r="A10485" s="231" t="str">
        <f t="shared" si="303"/>
        <v>SP1.410NO_thin015</v>
      </c>
      <c r="B10485" s="223" t="s">
        <v>237</v>
      </c>
      <c r="C10485" s="224">
        <v>1.4</v>
      </c>
      <c r="D10485" s="223">
        <v>10</v>
      </c>
      <c r="E10485" s="223" t="s">
        <v>199</v>
      </c>
      <c r="F10485" s="225" t="s">
        <v>3</v>
      </c>
      <c r="G10485" s="226">
        <v>16.03</v>
      </c>
      <c r="H10485" s="226">
        <v>0.28999999999999998</v>
      </c>
      <c r="I10485" s="226">
        <v>16.32</v>
      </c>
      <c r="J10485" s="227">
        <v>81.61</v>
      </c>
      <c r="K10485" s="227">
        <v>123.36</v>
      </c>
      <c r="L10485" s="228">
        <v>0</v>
      </c>
      <c r="M10485" s="229">
        <f t="shared" si="304"/>
        <v>123.36</v>
      </c>
      <c r="N10485" s="230">
        <v>0</v>
      </c>
    </row>
    <row r="10486" spans="1:14" x14ac:dyDescent="0.2">
      <c r="A10486" s="231" t="str">
        <f t="shared" si="303"/>
        <v>SP1.410NO_thin020</v>
      </c>
      <c r="B10486" s="223" t="s">
        <v>237</v>
      </c>
      <c r="C10486" s="224">
        <v>1.4</v>
      </c>
      <c r="D10486" s="223">
        <v>10</v>
      </c>
      <c r="E10486" s="223" t="s">
        <v>199</v>
      </c>
      <c r="F10486" s="225" t="s">
        <v>4</v>
      </c>
      <c r="G10486" s="226">
        <v>27.1</v>
      </c>
      <c r="H10486" s="226">
        <v>0.93</v>
      </c>
      <c r="I10486" s="226">
        <v>28.03</v>
      </c>
      <c r="J10486" s="227">
        <v>140.16999999999999</v>
      </c>
      <c r="K10486" s="227">
        <v>263.54000000000002</v>
      </c>
      <c r="L10486" s="228">
        <v>0</v>
      </c>
      <c r="M10486" s="229">
        <f t="shared" si="304"/>
        <v>263.54000000000002</v>
      </c>
      <c r="N10486" s="230">
        <v>0</v>
      </c>
    </row>
    <row r="10487" spans="1:14" x14ac:dyDescent="0.2">
      <c r="A10487" s="231" t="str">
        <f t="shared" si="303"/>
        <v>SP1.410NO_thin025</v>
      </c>
      <c r="B10487" s="223" t="s">
        <v>237</v>
      </c>
      <c r="C10487" s="224">
        <v>1.4</v>
      </c>
      <c r="D10487" s="223">
        <v>10</v>
      </c>
      <c r="E10487" s="223" t="s">
        <v>199</v>
      </c>
      <c r="F10487" s="225" t="s">
        <v>5</v>
      </c>
      <c r="G10487" s="226">
        <v>12.18</v>
      </c>
      <c r="H10487" s="226">
        <v>3.26</v>
      </c>
      <c r="I10487" s="226">
        <v>15.44</v>
      </c>
      <c r="J10487" s="227">
        <v>77.180000000000007</v>
      </c>
      <c r="K10487" s="227">
        <v>340.71</v>
      </c>
      <c r="L10487" s="228">
        <v>0</v>
      </c>
      <c r="M10487" s="229">
        <f t="shared" si="304"/>
        <v>340.71</v>
      </c>
      <c r="N10487" s="230">
        <v>0</v>
      </c>
    </row>
    <row r="10488" spans="1:14" x14ac:dyDescent="0.2">
      <c r="A10488" s="231" t="str">
        <f t="shared" si="303"/>
        <v>SP1.410NO_thin030</v>
      </c>
      <c r="B10488" s="223" t="s">
        <v>237</v>
      </c>
      <c r="C10488" s="224">
        <v>1.4</v>
      </c>
      <c r="D10488" s="223">
        <v>10</v>
      </c>
      <c r="E10488" s="223" t="s">
        <v>199</v>
      </c>
      <c r="F10488" s="225" t="s">
        <v>6</v>
      </c>
      <c r="G10488" s="226">
        <v>9.42</v>
      </c>
      <c r="H10488" s="226">
        <v>4.7300000000000004</v>
      </c>
      <c r="I10488" s="226">
        <v>14.15</v>
      </c>
      <c r="J10488" s="227">
        <v>70.75</v>
      </c>
      <c r="K10488" s="227">
        <v>411.47</v>
      </c>
      <c r="L10488" s="228">
        <v>0</v>
      </c>
      <c r="M10488" s="229">
        <f t="shared" si="304"/>
        <v>411.47</v>
      </c>
      <c r="N10488" s="230">
        <v>0</v>
      </c>
    </row>
    <row r="10489" spans="1:14" x14ac:dyDescent="0.2">
      <c r="A10489" s="231" t="str">
        <f t="shared" si="303"/>
        <v>SP1.410NO_thin035</v>
      </c>
      <c r="B10489" s="223" t="s">
        <v>237</v>
      </c>
      <c r="C10489" s="224">
        <v>1.4</v>
      </c>
      <c r="D10489" s="223">
        <v>10</v>
      </c>
      <c r="E10489" s="223" t="s">
        <v>199</v>
      </c>
      <c r="F10489" s="225" t="s">
        <v>7</v>
      </c>
      <c r="G10489" s="226">
        <v>9.51</v>
      </c>
      <c r="H10489" s="226">
        <v>2.67</v>
      </c>
      <c r="I10489" s="226">
        <v>12.17</v>
      </c>
      <c r="J10489" s="227">
        <v>60.86</v>
      </c>
      <c r="K10489" s="227">
        <v>472.33</v>
      </c>
      <c r="L10489" s="228">
        <v>0</v>
      </c>
      <c r="M10489" s="229">
        <f t="shared" si="304"/>
        <v>472.33</v>
      </c>
      <c r="N10489" s="230">
        <v>0</v>
      </c>
    </row>
    <row r="10490" spans="1:14" x14ac:dyDescent="0.2">
      <c r="A10490" s="231" t="str">
        <f t="shared" si="303"/>
        <v>SP1.410NO_thin040</v>
      </c>
      <c r="B10490" s="223" t="s">
        <v>237</v>
      </c>
      <c r="C10490" s="224">
        <v>1.4</v>
      </c>
      <c r="D10490" s="223">
        <v>10</v>
      </c>
      <c r="E10490" s="223" t="s">
        <v>199</v>
      </c>
      <c r="F10490" s="225" t="s">
        <v>8</v>
      </c>
      <c r="G10490" s="226">
        <v>10.6</v>
      </c>
      <c r="H10490" s="226">
        <v>1.45</v>
      </c>
      <c r="I10490" s="226">
        <v>12.05</v>
      </c>
      <c r="J10490" s="227">
        <v>60.24</v>
      </c>
      <c r="K10490" s="227">
        <v>532.57000000000005</v>
      </c>
      <c r="L10490" s="228">
        <v>0</v>
      </c>
      <c r="M10490" s="229">
        <f t="shared" si="304"/>
        <v>532.57000000000005</v>
      </c>
      <c r="N10490" s="230">
        <v>0</v>
      </c>
    </row>
    <row r="10491" spans="1:14" x14ac:dyDescent="0.2">
      <c r="A10491" s="231" t="str">
        <f t="shared" si="303"/>
        <v>SP1.410NO_thin045</v>
      </c>
      <c r="B10491" s="223" t="s">
        <v>237</v>
      </c>
      <c r="C10491" s="224">
        <v>1.4</v>
      </c>
      <c r="D10491" s="223">
        <v>10</v>
      </c>
      <c r="E10491" s="223" t="s">
        <v>199</v>
      </c>
      <c r="F10491" s="225" t="s">
        <v>9</v>
      </c>
      <c r="G10491" s="226">
        <v>10.84</v>
      </c>
      <c r="H10491" s="226">
        <v>0.64</v>
      </c>
      <c r="I10491" s="226">
        <v>11.47</v>
      </c>
      <c r="J10491" s="227">
        <v>57.36</v>
      </c>
      <c r="K10491" s="227">
        <v>589.92999999999995</v>
      </c>
      <c r="L10491" s="228">
        <v>0</v>
      </c>
      <c r="M10491" s="229">
        <f t="shared" si="304"/>
        <v>589.92999999999995</v>
      </c>
      <c r="N10491" s="230">
        <v>0</v>
      </c>
    </row>
    <row r="10492" spans="1:14" x14ac:dyDescent="0.2">
      <c r="A10492" s="231" t="str">
        <f t="shared" si="303"/>
        <v>SP1.410NO_thin050</v>
      </c>
      <c r="B10492" s="223" t="s">
        <v>237</v>
      </c>
      <c r="C10492" s="224">
        <v>1.4</v>
      </c>
      <c r="D10492" s="223">
        <v>10</v>
      </c>
      <c r="E10492" s="223" t="s">
        <v>199</v>
      </c>
      <c r="F10492" s="225" t="s">
        <v>10</v>
      </c>
      <c r="G10492" s="226">
        <v>10.56</v>
      </c>
      <c r="H10492" s="226">
        <v>0.08</v>
      </c>
      <c r="I10492" s="226">
        <v>10.64</v>
      </c>
      <c r="J10492" s="227">
        <v>53.18</v>
      </c>
      <c r="K10492" s="227">
        <v>643.12</v>
      </c>
      <c r="L10492" s="228">
        <v>0</v>
      </c>
      <c r="M10492" s="229">
        <f t="shared" si="304"/>
        <v>643.12</v>
      </c>
      <c r="N10492" s="230">
        <v>0</v>
      </c>
    </row>
    <row r="10493" spans="1:14" x14ac:dyDescent="0.2">
      <c r="A10493" s="231" t="str">
        <f t="shared" si="303"/>
        <v>SP1.410NO_thin055</v>
      </c>
      <c r="B10493" s="223" t="s">
        <v>237</v>
      </c>
      <c r="C10493" s="224">
        <v>1.4</v>
      </c>
      <c r="D10493" s="223">
        <v>10</v>
      </c>
      <c r="E10493" s="223" t="s">
        <v>199</v>
      </c>
      <c r="F10493" s="225" t="s">
        <v>11</v>
      </c>
      <c r="G10493" s="226">
        <v>9.91</v>
      </c>
      <c r="H10493" s="226">
        <v>-0.18</v>
      </c>
      <c r="I10493" s="226">
        <v>9.7200000000000006</v>
      </c>
      <c r="J10493" s="227">
        <v>48.62</v>
      </c>
      <c r="K10493" s="227">
        <v>691.74</v>
      </c>
      <c r="L10493" s="228">
        <v>0</v>
      </c>
      <c r="M10493" s="229">
        <f t="shared" si="304"/>
        <v>691.74</v>
      </c>
      <c r="N10493" s="230">
        <v>0</v>
      </c>
    </row>
    <row r="10494" spans="1:14" x14ac:dyDescent="0.2">
      <c r="A10494" s="231" t="str">
        <f t="shared" si="303"/>
        <v>SP1.410NO_thin060</v>
      </c>
      <c r="B10494" s="223" t="s">
        <v>237</v>
      </c>
      <c r="C10494" s="224">
        <v>1.4</v>
      </c>
      <c r="D10494" s="223">
        <v>10</v>
      </c>
      <c r="E10494" s="223" t="s">
        <v>199</v>
      </c>
      <c r="F10494" s="225" t="s">
        <v>12</v>
      </c>
      <c r="G10494" s="226">
        <v>9.07</v>
      </c>
      <c r="H10494" s="226">
        <v>-0.32</v>
      </c>
      <c r="I10494" s="226">
        <v>8.75</v>
      </c>
      <c r="J10494" s="227">
        <v>43.75</v>
      </c>
      <c r="K10494" s="227">
        <v>735.49</v>
      </c>
      <c r="L10494" s="228">
        <v>0</v>
      </c>
      <c r="M10494" s="229">
        <f t="shared" si="304"/>
        <v>735.49</v>
      </c>
      <c r="N10494" s="230">
        <v>0</v>
      </c>
    </row>
    <row r="10495" spans="1:14" x14ac:dyDescent="0.2">
      <c r="A10495" s="231" t="str">
        <f t="shared" si="303"/>
        <v>SP1.410NO_thin065</v>
      </c>
      <c r="B10495" s="223" t="s">
        <v>237</v>
      </c>
      <c r="C10495" s="224">
        <v>1.4</v>
      </c>
      <c r="D10495" s="223">
        <v>10</v>
      </c>
      <c r="E10495" s="223" t="s">
        <v>199</v>
      </c>
      <c r="F10495" s="225" t="s">
        <v>13</v>
      </c>
      <c r="G10495" s="226">
        <v>8.27</v>
      </c>
      <c r="H10495" s="226">
        <v>-0.51</v>
      </c>
      <c r="I10495" s="226">
        <v>7.76</v>
      </c>
      <c r="J10495" s="227">
        <v>38.78</v>
      </c>
      <c r="K10495" s="227">
        <v>774.27</v>
      </c>
      <c r="L10495" s="228">
        <v>0</v>
      </c>
      <c r="M10495" s="229">
        <f t="shared" si="304"/>
        <v>774.27</v>
      </c>
      <c r="N10495" s="230">
        <v>0</v>
      </c>
    </row>
    <row r="10496" spans="1:14" x14ac:dyDescent="0.2">
      <c r="A10496" s="231" t="str">
        <f t="shared" si="303"/>
        <v>SP1.410NO_thin070</v>
      </c>
      <c r="B10496" s="223" t="s">
        <v>237</v>
      </c>
      <c r="C10496" s="224">
        <v>1.4</v>
      </c>
      <c r="D10496" s="223">
        <v>10</v>
      </c>
      <c r="E10496" s="223" t="s">
        <v>199</v>
      </c>
      <c r="F10496" s="225" t="s">
        <v>200</v>
      </c>
      <c r="G10496" s="226">
        <v>7.52</v>
      </c>
      <c r="H10496" s="226">
        <v>-0.67</v>
      </c>
      <c r="I10496" s="226">
        <v>6.85</v>
      </c>
      <c r="J10496" s="227">
        <v>34.25</v>
      </c>
      <c r="K10496" s="227">
        <v>808.52</v>
      </c>
      <c r="L10496" s="228">
        <v>0</v>
      </c>
      <c r="M10496" s="229">
        <f t="shared" si="304"/>
        <v>808.52</v>
      </c>
      <c r="N10496" s="230">
        <v>0</v>
      </c>
    </row>
    <row r="10497" spans="1:14" x14ac:dyDescent="0.2">
      <c r="A10497" s="231" t="str">
        <f t="shared" si="303"/>
        <v>SP1.410NO_thin075</v>
      </c>
      <c r="B10497" s="223" t="s">
        <v>237</v>
      </c>
      <c r="C10497" s="224">
        <v>1.4</v>
      </c>
      <c r="D10497" s="223">
        <v>10</v>
      </c>
      <c r="E10497" s="223" t="s">
        <v>199</v>
      </c>
      <c r="F10497" s="225" t="s">
        <v>201</v>
      </c>
      <c r="G10497" s="226">
        <v>6.63</v>
      </c>
      <c r="H10497" s="226">
        <v>-0.56000000000000005</v>
      </c>
      <c r="I10497" s="226">
        <v>6.07</v>
      </c>
      <c r="J10497" s="227">
        <v>30.33</v>
      </c>
      <c r="K10497" s="227">
        <v>838.85</v>
      </c>
      <c r="L10497" s="228">
        <v>0</v>
      </c>
      <c r="M10497" s="229">
        <f t="shared" si="304"/>
        <v>838.85</v>
      </c>
      <c r="N10497" s="230">
        <v>0</v>
      </c>
    </row>
    <row r="10498" spans="1:14" x14ac:dyDescent="0.2">
      <c r="A10498" s="231" t="str">
        <f t="shared" ref="A10498:A10561" si="305">CONCATENATE(LEFT(B10498,2),TEXT(C10498,"0.0"),TEXT(D10498,"00"),E10498,TEXT(LEFT(F10498,3),"000"))</f>
        <v>SP1.410NO_thin080</v>
      </c>
      <c r="B10498" s="223" t="s">
        <v>237</v>
      </c>
      <c r="C10498" s="224">
        <v>1.4</v>
      </c>
      <c r="D10498" s="223">
        <v>10</v>
      </c>
      <c r="E10498" s="223" t="s">
        <v>199</v>
      </c>
      <c r="F10498" s="225" t="s">
        <v>202</v>
      </c>
      <c r="G10498" s="226">
        <v>5.74</v>
      </c>
      <c r="H10498" s="226">
        <v>-0.49</v>
      </c>
      <c r="I10498" s="226">
        <v>5.26</v>
      </c>
      <c r="J10498" s="227">
        <v>26.28</v>
      </c>
      <c r="K10498" s="227">
        <v>865.13</v>
      </c>
      <c r="L10498" s="228">
        <v>0</v>
      </c>
      <c r="M10498" s="229">
        <f t="shared" ref="M10498:M10561" si="306">K10498+L10498</f>
        <v>865.13</v>
      </c>
      <c r="N10498" s="230">
        <v>0</v>
      </c>
    </row>
    <row r="10499" spans="1:14" x14ac:dyDescent="0.2">
      <c r="A10499" s="231" t="str">
        <f t="shared" si="305"/>
        <v>SP1.410NO_thin085</v>
      </c>
      <c r="B10499" s="223" t="s">
        <v>237</v>
      </c>
      <c r="C10499" s="224">
        <v>1.4</v>
      </c>
      <c r="D10499" s="223">
        <v>10</v>
      </c>
      <c r="E10499" s="223" t="s">
        <v>199</v>
      </c>
      <c r="F10499" s="225" t="s">
        <v>203</v>
      </c>
      <c r="G10499" s="226">
        <v>5</v>
      </c>
      <c r="H10499" s="226">
        <v>-0.65</v>
      </c>
      <c r="I10499" s="226">
        <v>4.3499999999999996</v>
      </c>
      <c r="J10499" s="227">
        <v>21.77</v>
      </c>
      <c r="K10499" s="227">
        <v>886.89</v>
      </c>
      <c r="L10499" s="228">
        <v>0</v>
      </c>
      <c r="M10499" s="229">
        <f t="shared" si="306"/>
        <v>886.89</v>
      </c>
      <c r="N10499" s="230">
        <v>0</v>
      </c>
    </row>
    <row r="10500" spans="1:14" x14ac:dyDescent="0.2">
      <c r="A10500" s="231" t="str">
        <f t="shared" si="305"/>
        <v>SP1.410NO_thin090</v>
      </c>
      <c r="B10500" s="223" t="s">
        <v>237</v>
      </c>
      <c r="C10500" s="224">
        <v>1.4</v>
      </c>
      <c r="D10500" s="223">
        <v>10</v>
      </c>
      <c r="E10500" s="223" t="s">
        <v>199</v>
      </c>
      <c r="F10500" s="225" t="s">
        <v>204</v>
      </c>
      <c r="G10500" s="226">
        <v>4.34</v>
      </c>
      <c r="H10500" s="226">
        <v>-0.7</v>
      </c>
      <c r="I10500" s="226">
        <v>3.64</v>
      </c>
      <c r="J10500" s="227">
        <v>18.190000000000001</v>
      </c>
      <c r="K10500" s="227">
        <v>905.09</v>
      </c>
      <c r="L10500" s="228">
        <v>0</v>
      </c>
      <c r="M10500" s="229">
        <f t="shared" si="306"/>
        <v>905.09</v>
      </c>
      <c r="N10500" s="230">
        <v>0</v>
      </c>
    </row>
    <row r="10501" spans="1:14" x14ac:dyDescent="0.2">
      <c r="A10501" s="231" t="str">
        <f t="shared" si="305"/>
        <v>SP1.410NO_thin095</v>
      </c>
      <c r="B10501" s="223" t="s">
        <v>237</v>
      </c>
      <c r="C10501" s="224">
        <v>1.4</v>
      </c>
      <c r="D10501" s="223">
        <v>10</v>
      </c>
      <c r="E10501" s="223" t="s">
        <v>199</v>
      </c>
      <c r="F10501" s="225" t="s">
        <v>205</v>
      </c>
      <c r="G10501" s="226">
        <v>3.75</v>
      </c>
      <c r="H10501" s="226">
        <v>-0.88</v>
      </c>
      <c r="I10501" s="226">
        <v>2.87</v>
      </c>
      <c r="J10501" s="227">
        <v>14.37</v>
      </c>
      <c r="K10501" s="227">
        <v>919.45</v>
      </c>
      <c r="L10501" s="228">
        <v>0</v>
      </c>
      <c r="M10501" s="229">
        <f t="shared" si="306"/>
        <v>919.45</v>
      </c>
      <c r="N10501" s="230">
        <v>0</v>
      </c>
    </row>
    <row r="10502" spans="1:14" x14ac:dyDescent="0.2">
      <c r="A10502" s="231" t="str">
        <f t="shared" si="305"/>
        <v>SP1.410NO_thin100</v>
      </c>
      <c r="B10502" s="223" t="s">
        <v>237</v>
      </c>
      <c r="C10502" s="224">
        <v>1.4</v>
      </c>
      <c r="D10502" s="223">
        <v>10</v>
      </c>
      <c r="E10502" s="223" t="s">
        <v>199</v>
      </c>
      <c r="F10502" s="225" t="s">
        <v>206</v>
      </c>
      <c r="G10502" s="226">
        <v>3.24</v>
      </c>
      <c r="H10502" s="226">
        <v>-1.02</v>
      </c>
      <c r="I10502" s="226">
        <v>2.2200000000000002</v>
      </c>
      <c r="J10502" s="227">
        <v>11.1</v>
      </c>
      <c r="K10502" s="227">
        <v>930.55</v>
      </c>
      <c r="L10502" s="228">
        <v>0</v>
      </c>
      <c r="M10502" s="229">
        <f t="shared" si="306"/>
        <v>930.55</v>
      </c>
      <c r="N10502" s="230">
        <v>0</v>
      </c>
    </row>
    <row r="10503" spans="1:14" x14ac:dyDescent="0.2">
      <c r="A10503" s="231" t="str">
        <f t="shared" si="305"/>
        <v>SP1.410NO_thin105</v>
      </c>
      <c r="B10503" s="223" t="s">
        <v>237</v>
      </c>
      <c r="C10503" s="224">
        <v>1.4</v>
      </c>
      <c r="D10503" s="223">
        <v>10</v>
      </c>
      <c r="E10503" s="223" t="s">
        <v>199</v>
      </c>
      <c r="F10503" s="225" t="s">
        <v>207</v>
      </c>
      <c r="G10503" s="226">
        <v>2.69</v>
      </c>
      <c r="H10503" s="226">
        <v>-0.61</v>
      </c>
      <c r="I10503" s="226">
        <v>2.08</v>
      </c>
      <c r="J10503" s="227">
        <v>10.42</v>
      </c>
      <c r="K10503" s="227">
        <v>940.97</v>
      </c>
      <c r="L10503" s="228">
        <v>0</v>
      </c>
      <c r="M10503" s="229">
        <f t="shared" si="306"/>
        <v>940.97</v>
      </c>
      <c r="N10503" s="230">
        <v>0</v>
      </c>
    </row>
    <row r="10504" spans="1:14" x14ac:dyDescent="0.2">
      <c r="A10504" s="231" t="str">
        <f t="shared" si="305"/>
        <v>SP1.410NO_thin110</v>
      </c>
      <c r="B10504" s="223" t="s">
        <v>237</v>
      </c>
      <c r="C10504" s="224">
        <v>1.4</v>
      </c>
      <c r="D10504" s="223">
        <v>10</v>
      </c>
      <c r="E10504" s="223" t="s">
        <v>199</v>
      </c>
      <c r="F10504" s="225" t="s">
        <v>208</v>
      </c>
      <c r="G10504" s="226">
        <v>2.2799999999999998</v>
      </c>
      <c r="H10504" s="226">
        <v>-0.53</v>
      </c>
      <c r="I10504" s="226">
        <v>1.75</v>
      </c>
      <c r="J10504" s="227">
        <v>8.77</v>
      </c>
      <c r="K10504" s="227">
        <v>949.74</v>
      </c>
      <c r="L10504" s="228">
        <v>0</v>
      </c>
      <c r="M10504" s="229">
        <f t="shared" si="306"/>
        <v>949.74</v>
      </c>
      <c r="N10504" s="230">
        <v>0</v>
      </c>
    </row>
    <row r="10505" spans="1:14" x14ac:dyDescent="0.2">
      <c r="A10505" s="231" t="str">
        <f t="shared" si="305"/>
        <v>SP1.410NO_thin115</v>
      </c>
      <c r="B10505" s="223" t="s">
        <v>237</v>
      </c>
      <c r="C10505" s="224">
        <v>1.4</v>
      </c>
      <c r="D10505" s="223">
        <v>10</v>
      </c>
      <c r="E10505" s="223" t="s">
        <v>199</v>
      </c>
      <c r="F10505" s="225" t="s">
        <v>209</v>
      </c>
      <c r="G10505" s="226">
        <v>2.0299999999999998</v>
      </c>
      <c r="H10505" s="226">
        <v>-0.45</v>
      </c>
      <c r="I10505" s="226">
        <v>1.58</v>
      </c>
      <c r="J10505" s="227">
        <v>7.92</v>
      </c>
      <c r="K10505" s="227">
        <v>957.66</v>
      </c>
      <c r="L10505" s="228">
        <v>0</v>
      </c>
      <c r="M10505" s="229">
        <f t="shared" si="306"/>
        <v>957.66</v>
      </c>
      <c r="N10505" s="230">
        <v>0</v>
      </c>
    </row>
    <row r="10506" spans="1:14" x14ac:dyDescent="0.2">
      <c r="A10506" s="231" t="str">
        <f t="shared" si="305"/>
        <v>SP1.410NO_thin120</v>
      </c>
      <c r="B10506" s="223" t="s">
        <v>237</v>
      </c>
      <c r="C10506" s="224">
        <v>1.4</v>
      </c>
      <c r="D10506" s="223">
        <v>10</v>
      </c>
      <c r="E10506" s="223" t="s">
        <v>199</v>
      </c>
      <c r="F10506" s="225" t="s">
        <v>210</v>
      </c>
      <c r="G10506" s="226">
        <v>1.73</v>
      </c>
      <c r="H10506" s="226">
        <v>-0.38</v>
      </c>
      <c r="I10506" s="226">
        <v>1.35</v>
      </c>
      <c r="J10506" s="227">
        <v>6.73</v>
      </c>
      <c r="K10506" s="227">
        <v>964.39</v>
      </c>
      <c r="L10506" s="228">
        <v>0</v>
      </c>
      <c r="M10506" s="229">
        <f t="shared" si="306"/>
        <v>964.39</v>
      </c>
      <c r="N10506" s="230">
        <v>0</v>
      </c>
    </row>
    <row r="10507" spans="1:14" x14ac:dyDescent="0.2">
      <c r="A10507" s="231" t="str">
        <f t="shared" si="305"/>
        <v>SP1.410NO_thin125</v>
      </c>
      <c r="B10507" s="223" t="s">
        <v>237</v>
      </c>
      <c r="C10507" s="224">
        <v>1.4</v>
      </c>
      <c r="D10507" s="223">
        <v>10</v>
      </c>
      <c r="E10507" s="223" t="s">
        <v>199</v>
      </c>
      <c r="F10507" s="225" t="s">
        <v>211</v>
      </c>
      <c r="G10507" s="226">
        <v>1.38</v>
      </c>
      <c r="H10507" s="226">
        <v>-0.12</v>
      </c>
      <c r="I10507" s="226">
        <v>1.26</v>
      </c>
      <c r="J10507" s="227">
        <v>6.31</v>
      </c>
      <c r="K10507" s="227">
        <v>970.7</v>
      </c>
      <c r="L10507" s="228">
        <v>0</v>
      </c>
      <c r="M10507" s="229">
        <f t="shared" si="306"/>
        <v>970.7</v>
      </c>
      <c r="N10507" s="230">
        <v>0</v>
      </c>
    </row>
    <row r="10508" spans="1:14" x14ac:dyDescent="0.2">
      <c r="A10508" s="231" t="str">
        <f t="shared" si="305"/>
        <v>SP1.410NO_thin130</v>
      </c>
      <c r="B10508" s="223" t="s">
        <v>237</v>
      </c>
      <c r="C10508" s="224">
        <v>1.4</v>
      </c>
      <c r="D10508" s="223">
        <v>10</v>
      </c>
      <c r="E10508" s="223" t="s">
        <v>199</v>
      </c>
      <c r="F10508" s="225" t="s">
        <v>212</v>
      </c>
      <c r="G10508" s="226">
        <v>1.21</v>
      </c>
      <c r="H10508" s="226">
        <v>0.09</v>
      </c>
      <c r="I10508" s="226">
        <v>1.3</v>
      </c>
      <c r="J10508" s="227">
        <v>6.51</v>
      </c>
      <c r="K10508" s="227">
        <v>977.21</v>
      </c>
      <c r="L10508" s="228">
        <v>0</v>
      </c>
      <c r="M10508" s="229">
        <f t="shared" si="306"/>
        <v>977.21</v>
      </c>
      <c r="N10508" s="230">
        <v>0</v>
      </c>
    </row>
    <row r="10509" spans="1:14" x14ac:dyDescent="0.2">
      <c r="A10509" s="231" t="str">
        <f t="shared" si="305"/>
        <v>SP1.410NO_thin135</v>
      </c>
      <c r="B10509" s="223" t="s">
        <v>237</v>
      </c>
      <c r="C10509" s="224">
        <v>1.4</v>
      </c>
      <c r="D10509" s="223">
        <v>10</v>
      </c>
      <c r="E10509" s="223" t="s">
        <v>199</v>
      </c>
      <c r="F10509" s="225" t="s">
        <v>213</v>
      </c>
      <c r="G10509" s="226">
        <v>1.1100000000000001</v>
      </c>
      <c r="H10509" s="226">
        <v>-0.39</v>
      </c>
      <c r="I10509" s="226">
        <v>0.71</v>
      </c>
      <c r="J10509" s="227">
        <v>3.57</v>
      </c>
      <c r="K10509" s="227">
        <v>980.78</v>
      </c>
      <c r="L10509" s="228">
        <v>0</v>
      </c>
      <c r="M10509" s="229">
        <f t="shared" si="306"/>
        <v>980.78</v>
      </c>
      <c r="N10509" s="230">
        <v>0</v>
      </c>
    </row>
    <row r="10510" spans="1:14" x14ac:dyDescent="0.2">
      <c r="A10510" s="231" t="str">
        <f t="shared" si="305"/>
        <v>SP1.410NO_thin140</v>
      </c>
      <c r="B10510" s="223" t="s">
        <v>237</v>
      </c>
      <c r="C10510" s="224">
        <v>1.4</v>
      </c>
      <c r="D10510" s="223">
        <v>10</v>
      </c>
      <c r="E10510" s="223" t="s">
        <v>199</v>
      </c>
      <c r="F10510" s="225" t="s">
        <v>214</v>
      </c>
      <c r="G10510" s="226">
        <v>0.98</v>
      </c>
      <c r="H10510" s="226">
        <v>-0.38</v>
      </c>
      <c r="I10510" s="226">
        <v>0.59</v>
      </c>
      <c r="J10510" s="227">
        <v>2.96</v>
      </c>
      <c r="K10510" s="227">
        <v>983.74</v>
      </c>
      <c r="L10510" s="228">
        <v>0</v>
      </c>
      <c r="M10510" s="229">
        <f t="shared" si="306"/>
        <v>983.74</v>
      </c>
      <c r="N10510" s="230">
        <v>0</v>
      </c>
    </row>
    <row r="10511" spans="1:14" x14ac:dyDescent="0.2">
      <c r="A10511" s="231" t="str">
        <f t="shared" si="305"/>
        <v>SP1.410NO_thin145</v>
      </c>
      <c r="B10511" s="223" t="s">
        <v>237</v>
      </c>
      <c r="C10511" s="224">
        <v>1.4</v>
      </c>
      <c r="D10511" s="223">
        <v>10</v>
      </c>
      <c r="E10511" s="223" t="s">
        <v>199</v>
      </c>
      <c r="F10511" s="225" t="s">
        <v>215</v>
      </c>
      <c r="G10511" s="226">
        <v>0.85</v>
      </c>
      <c r="H10511" s="226">
        <v>-0.32</v>
      </c>
      <c r="I10511" s="226">
        <v>0.53</v>
      </c>
      <c r="J10511" s="227">
        <v>2.65</v>
      </c>
      <c r="K10511" s="227">
        <v>986.39</v>
      </c>
      <c r="L10511" s="228">
        <v>0</v>
      </c>
      <c r="M10511" s="229">
        <f t="shared" si="306"/>
        <v>986.39</v>
      </c>
      <c r="N10511" s="230">
        <v>0</v>
      </c>
    </row>
    <row r="10512" spans="1:14" x14ac:dyDescent="0.2">
      <c r="A10512" s="231" t="str">
        <f t="shared" si="305"/>
        <v>SP1.410NO_thin150</v>
      </c>
      <c r="B10512" s="223" t="s">
        <v>237</v>
      </c>
      <c r="C10512" s="224">
        <v>1.4</v>
      </c>
      <c r="D10512" s="223">
        <v>10</v>
      </c>
      <c r="E10512" s="223" t="s">
        <v>199</v>
      </c>
      <c r="F10512" s="225" t="s">
        <v>216</v>
      </c>
      <c r="G10512" s="226">
        <v>0.68</v>
      </c>
      <c r="H10512" s="226">
        <v>-0.24</v>
      </c>
      <c r="I10512" s="226">
        <v>0.44</v>
      </c>
      <c r="J10512" s="227">
        <v>2.2200000000000002</v>
      </c>
      <c r="K10512" s="227">
        <v>988.6</v>
      </c>
      <c r="L10512" s="228">
        <v>0</v>
      </c>
      <c r="M10512" s="229">
        <f t="shared" si="306"/>
        <v>988.6</v>
      </c>
      <c r="N10512" s="230">
        <v>0</v>
      </c>
    </row>
    <row r="10513" spans="1:14" x14ac:dyDescent="0.2">
      <c r="A10513" s="231" t="str">
        <f t="shared" si="305"/>
        <v>SP1.410NO_thin155</v>
      </c>
      <c r="B10513" s="223" t="s">
        <v>237</v>
      </c>
      <c r="C10513" s="224">
        <v>1.4</v>
      </c>
      <c r="D10513" s="223">
        <v>10</v>
      </c>
      <c r="E10513" s="223" t="s">
        <v>199</v>
      </c>
      <c r="F10513" s="225" t="s">
        <v>217</v>
      </c>
      <c r="G10513" s="226">
        <v>0.54</v>
      </c>
      <c r="H10513" s="226">
        <v>-0.18</v>
      </c>
      <c r="I10513" s="226">
        <v>0.36</v>
      </c>
      <c r="J10513" s="227">
        <v>1.8</v>
      </c>
      <c r="K10513" s="227">
        <v>990.41</v>
      </c>
      <c r="L10513" s="228">
        <v>0</v>
      </c>
      <c r="M10513" s="229">
        <f t="shared" si="306"/>
        <v>990.41</v>
      </c>
      <c r="N10513" s="230">
        <v>0</v>
      </c>
    </row>
    <row r="10514" spans="1:14" x14ac:dyDescent="0.2">
      <c r="A10514" s="231" t="str">
        <f t="shared" si="305"/>
        <v>SP1.410NO_thin160</v>
      </c>
      <c r="B10514" s="223" t="s">
        <v>237</v>
      </c>
      <c r="C10514" s="224">
        <v>1.4</v>
      </c>
      <c r="D10514" s="223">
        <v>10</v>
      </c>
      <c r="E10514" s="223" t="s">
        <v>199</v>
      </c>
      <c r="F10514" s="225" t="s">
        <v>218</v>
      </c>
      <c r="G10514" s="226">
        <v>0.47</v>
      </c>
      <c r="H10514" s="226">
        <v>-0.12</v>
      </c>
      <c r="I10514" s="226">
        <v>0.35</v>
      </c>
      <c r="J10514" s="227">
        <v>1.77</v>
      </c>
      <c r="K10514" s="227">
        <v>992.17</v>
      </c>
      <c r="L10514" s="228">
        <v>0</v>
      </c>
      <c r="M10514" s="229">
        <f t="shared" si="306"/>
        <v>992.17</v>
      </c>
      <c r="N10514" s="230">
        <v>0</v>
      </c>
    </row>
    <row r="10515" spans="1:14" x14ac:dyDescent="0.2">
      <c r="A10515" s="231" t="str">
        <f t="shared" si="305"/>
        <v>SP1.410NO_thin165</v>
      </c>
      <c r="B10515" s="223" t="s">
        <v>237</v>
      </c>
      <c r="C10515" s="224">
        <v>1.4</v>
      </c>
      <c r="D10515" s="223">
        <v>10</v>
      </c>
      <c r="E10515" s="223" t="s">
        <v>199</v>
      </c>
      <c r="F10515" s="225" t="s">
        <v>219</v>
      </c>
      <c r="G10515" s="226">
        <v>0.37</v>
      </c>
      <c r="H10515" s="226">
        <v>-0.01</v>
      </c>
      <c r="I10515" s="226">
        <v>0.36</v>
      </c>
      <c r="J10515" s="227">
        <v>1.81</v>
      </c>
      <c r="K10515" s="227">
        <v>993.98</v>
      </c>
      <c r="L10515" s="228">
        <v>0</v>
      </c>
      <c r="M10515" s="229">
        <f t="shared" si="306"/>
        <v>993.98</v>
      </c>
      <c r="N10515" s="230">
        <v>0</v>
      </c>
    </row>
    <row r="10516" spans="1:14" x14ac:dyDescent="0.2">
      <c r="A10516" s="231" t="str">
        <f t="shared" si="305"/>
        <v>SP1.410NO_thin170</v>
      </c>
      <c r="B10516" s="223" t="s">
        <v>237</v>
      </c>
      <c r="C10516" s="224">
        <v>1.4</v>
      </c>
      <c r="D10516" s="223">
        <v>10</v>
      </c>
      <c r="E10516" s="223" t="s">
        <v>199</v>
      </c>
      <c r="F10516" s="225" t="s">
        <v>220</v>
      </c>
      <c r="G10516" s="226">
        <v>0.36</v>
      </c>
      <c r="H10516" s="226">
        <v>-0.11</v>
      </c>
      <c r="I10516" s="226">
        <v>0.25</v>
      </c>
      <c r="J10516" s="227">
        <v>1.24</v>
      </c>
      <c r="K10516" s="227">
        <v>995.22</v>
      </c>
      <c r="L10516" s="228">
        <v>0</v>
      </c>
      <c r="M10516" s="229">
        <f t="shared" si="306"/>
        <v>995.22</v>
      </c>
      <c r="N10516" s="230">
        <v>0</v>
      </c>
    </row>
    <row r="10517" spans="1:14" x14ac:dyDescent="0.2">
      <c r="A10517" s="231" t="str">
        <f t="shared" si="305"/>
        <v>SP1.410NO_thin175</v>
      </c>
      <c r="B10517" s="223" t="s">
        <v>237</v>
      </c>
      <c r="C10517" s="224">
        <v>1.4</v>
      </c>
      <c r="D10517" s="223">
        <v>10</v>
      </c>
      <c r="E10517" s="223" t="s">
        <v>199</v>
      </c>
      <c r="F10517" s="225" t="s">
        <v>221</v>
      </c>
      <c r="G10517" s="226">
        <v>0.32</v>
      </c>
      <c r="H10517" s="226">
        <v>0.03</v>
      </c>
      <c r="I10517" s="226">
        <v>0.35</v>
      </c>
      <c r="J10517" s="227">
        <v>1.77</v>
      </c>
      <c r="K10517" s="227">
        <v>996.99</v>
      </c>
      <c r="L10517" s="228">
        <v>0</v>
      </c>
      <c r="M10517" s="229">
        <f t="shared" si="306"/>
        <v>996.99</v>
      </c>
      <c r="N10517" s="230">
        <v>0</v>
      </c>
    </row>
    <row r="10518" spans="1:14" x14ac:dyDescent="0.2">
      <c r="A10518" s="231" t="str">
        <f t="shared" si="305"/>
        <v>SP1.410NO_thin180</v>
      </c>
      <c r="B10518" s="223" t="s">
        <v>237</v>
      </c>
      <c r="C10518" s="224">
        <v>1.4</v>
      </c>
      <c r="D10518" s="223">
        <v>10</v>
      </c>
      <c r="E10518" s="223" t="s">
        <v>199</v>
      </c>
      <c r="F10518" s="225" t="s">
        <v>222</v>
      </c>
      <c r="G10518" s="226">
        <v>0.27</v>
      </c>
      <c r="H10518" s="226">
        <v>-0.12</v>
      </c>
      <c r="I10518" s="226">
        <v>0.15</v>
      </c>
      <c r="J10518" s="227">
        <v>0.74</v>
      </c>
      <c r="K10518" s="227">
        <v>997.73</v>
      </c>
      <c r="L10518" s="228">
        <v>0</v>
      </c>
      <c r="M10518" s="229">
        <f t="shared" si="306"/>
        <v>997.73</v>
      </c>
      <c r="N10518" s="230">
        <v>0</v>
      </c>
    </row>
    <row r="10519" spans="1:14" x14ac:dyDescent="0.2">
      <c r="A10519" s="231" t="str">
        <f t="shared" si="305"/>
        <v>SP1.410NO_thin185</v>
      </c>
      <c r="B10519" s="223" t="s">
        <v>237</v>
      </c>
      <c r="C10519" s="224">
        <v>1.4</v>
      </c>
      <c r="D10519" s="223">
        <v>10</v>
      </c>
      <c r="E10519" s="223" t="s">
        <v>199</v>
      </c>
      <c r="F10519" s="225" t="s">
        <v>223</v>
      </c>
      <c r="G10519" s="226">
        <v>0.26</v>
      </c>
      <c r="H10519" s="226">
        <v>-0.11</v>
      </c>
      <c r="I10519" s="226">
        <v>0.15</v>
      </c>
      <c r="J10519" s="227">
        <v>0.75</v>
      </c>
      <c r="K10519" s="227">
        <v>998.48</v>
      </c>
      <c r="L10519" s="228">
        <v>0</v>
      </c>
      <c r="M10519" s="229">
        <f t="shared" si="306"/>
        <v>998.48</v>
      </c>
      <c r="N10519" s="230">
        <v>0</v>
      </c>
    </row>
    <row r="10520" spans="1:14" x14ac:dyDescent="0.2">
      <c r="A10520" s="231" t="str">
        <f t="shared" si="305"/>
        <v>SP1.410NO_thin190</v>
      </c>
      <c r="B10520" s="223" t="s">
        <v>237</v>
      </c>
      <c r="C10520" s="224">
        <v>1.4</v>
      </c>
      <c r="D10520" s="223">
        <v>10</v>
      </c>
      <c r="E10520" s="223" t="s">
        <v>199</v>
      </c>
      <c r="F10520" s="225" t="s">
        <v>224</v>
      </c>
      <c r="G10520" s="226">
        <v>0.22</v>
      </c>
      <c r="H10520" s="226">
        <v>-0.09</v>
      </c>
      <c r="I10520" s="226">
        <v>0.13</v>
      </c>
      <c r="J10520" s="227">
        <v>0.66</v>
      </c>
      <c r="K10520" s="227">
        <v>999.15</v>
      </c>
      <c r="L10520" s="228">
        <v>0</v>
      </c>
      <c r="M10520" s="229">
        <f t="shared" si="306"/>
        <v>999.15</v>
      </c>
      <c r="N10520" s="230">
        <v>0</v>
      </c>
    </row>
    <row r="10521" spans="1:14" x14ac:dyDescent="0.2">
      <c r="A10521" s="231" t="str">
        <f t="shared" si="305"/>
        <v>SP1.410NO_thin195</v>
      </c>
      <c r="B10521" s="223" t="s">
        <v>237</v>
      </c>
      <c r="C10521" s="224">
        <v>1.4</v>
      </c>
      <c r="D10521" s="223">
        <v>10</v>
      </c>
      <c r="E10521" s="223" t="s">
        <v>199</v>
      </c>
      <c r="F10521" s="225" t="s">
        <v>225</v>
      </c>
      <c r="G10521" s="226">
        <v>0.17</v>
      </c>
      <c r="H10521" s="226">
        <v>-0.06</v>
      </c>
      <c r="I10521" s="226">
        <v>0.11</v>
      </c>
      <c r="J10521" s="227">
        <v>0.54</v>
      </c>
      <c r="K10521" s="227">
        <v>999.68</v>
      </c>
      <c r="L10521" s="228">
        <v>0</v>
      </c>
      <c r="M10521" s="229">
        <f t="shared" si="306"/>
        <v>999.68</v>
      </c>
      <c r="N10521" s="230">
        <v>0</v>
      </c>
    </row>
    <row r="10522" spans="1:14" x14ac:dyDescent="0.2">
      <c r="A10522" s="231" t="str">
        <f t="shared" si="305"/>
        <v>SP1.410Thinned000</v>
      </c>
      <c r="B10522" s="223" t="s">
        <v>237</v>
      </c>
      <c r="C10522" s="224">
        <v>1.4</v>
      </c>
      <c r="D10522" s="223">
        <v>10</v>
      </c>
      <c r="E10522" s="223" t="s">
        <v>172</v>
      </c>
      <c r="F10522" s="225" t="s">
        <v>0</v>
      </c>
      <c r="G10522" s="226">
        <v>0.56000000000000005</v>
      </c>
      <c r="H10522" s="226">
        <v>0.23</v>
      </c>
      <c r="I10522" s="226">
        <v>0.8</v>
      </c>
      <c r="J10522" s="227">
        <v>3.99</v>
      </c>
      <c r="K10522" s="227">
        <v>3.99</v>
      </c>
      <c r="L10522" s="228">
        <v>0</v>
      </c>
      <c r="M10522" s="229">
        <f t="shared" si="306"/>
        <v>3.99</v>
      </c>
      <c r="N10522" s="230">
        <v>0</v>
      </c>
    </row>
    <row r="10523" spans="1:14" x14ac:dyDescent="0.2">
      <c r="A10523" s="231" t="str">
        <f t="shared" si="305"/>
        <v>SP1.410Thinned005</v>
      </c>
      <c r="B10523" s="223" t="s">
        <v>237</v>
      </c>
      <c r="C10523" s="224">
        <v>1.4</v>
      </c>
      <c r="D10523" s="223">
        <v>10</v>
      </c>
      <c r="E10523" s="223" t="s">
        <v>172</v>
      </c>
      <c r="F10523" s="225" t="s">
        <v>1</v>
      </c>
      <c r="G10523" s="226">
        <v>1.72</v>
      </c>
      <c r="H10523" s="226">
        <v>0.28999999999999998</v>
      </c>
      <c r="I10523" s="226">
        <v>2.0099999999999998</v>
      </c>
      <c r="J10523" s="227">
        <v>10.050000000000001</v>
      </c>
      <c r="K10523" s="227">
        <v>14.03</v>
      </c>
      <c r="L10523" s="228">
        <v>0</v>
      </c>
      <c r="M10523" s="229">
        <f t="shared" si="306"/>
        <v>14.03</v>
      </c>
      <c r="N10523" s="230">
        <v>0</v>
      </c>
    </row>
    <row r="10524" spans="1:14" x14ac:dyDescent="0.2">
      <c r="A10524" s="231" t="str">
        <f t="shared" si="305"/>
        <v>SP1.410Thinned010</v>
      </c>
      <c r="B10524" s="223" t="s">
        <v>237</v>
      </c>
      <c r="C10524" s="224">
        <v>1.4</v>
      </c>
      <c r="D10524" s="223">
        <v>10</v>
      </c>
      <c r="E10524" s="223" t="s">
        <v>172</v>
      </c>
      <c r="F10524" s="225" t="s">
        <v>2</v>
      </c>
      <c r="G10524" s="226">
        <v>5.25</v>
      </c>
      <c r="H10524" s="226">
        <v>0.28999999999999998</v>
      </c>
      <c r="I10524" s="226">
        <v>5.54</v>
      </c>
      <c r="J10524" s="227">
        <v>27.72</v>
      </c>
      <c r="K10524" s="227">
        <v>41.75</v>
      </c>
      <c r="L10524" s="228">
        <v>0</v>
      </c>
      <c r="M10524" s="229">
        <f t="shared" si="306"/>
        <v>41.75</v>
      </c>
      <c r="N10524" s="230">
        <v>0</v>
      </c>
    </row>
    <row r="10525" spans="1:14" x14ac:dyDescent="0.2">
      <c r="A10525" s="231" t="str">
        <f t="shared" si="305"/>
        <v>SP1.410Thinned015</v>
      </c>
      <c r="B10525" s="223" t="s">
        <v>237</v>
      </c>
      <c r="C10525" s="224">
        <v>1.4</v>
      </c>
      <c r="D10525" s="223">
        <v>10</v>
      </c>
      <c r="E10525" s="223" t="s">
        <v>172</v>
      </c>
      <c r="F10525" s="225" t="s">
        <v>3</v>
      </c>
      <c r="G10525" s="226">
        <v>16.03</v>
      </c>
      <c r="H10525" s="226">
        <v>0.28999999999999998</v>
      </c>
      <c r="I10525" s="226">
        <v>16.32</v>
      </c>
      <c r="J10525" s="227">
        <v>81.61</v>
      </c>
      <c r="K10525" s="227">
        <v>123.36</v>
      </c>
      <c r="L10525" s="228">
        <v>0</v>
      </c>
      <c r="M10525" s="229">
        <f t="shared" si="306"/>
        <v>123.36</v>
      </c>
      <c r="N10525" s="230">
        <v>0</v>
      </c>
    </row>
    <row r="10526" spans="1:14" x14ac:dyDescent="0.2">
      <c r="A10526" s="231" t="str">
        <f t="shared" si="305"/>
        <v>SP1.410Thinned020</v>
      </c>
      <c r="B10526" s="223" t="s">
        <v>237</v>
      </c>
      <c r="C10526" s="224">
        <v>1.4</v>
      </c>
      <c r="D10526" s="223">
        <v>10</v>
      </c>
      <c r="E10526" s="223" t="s">
        <v>172</v>
      </c>
      <c r="F10526" s="225" t="s">
        <v>4</v>
      </c>
      <c r="G10526" s="226">
        <v>5.99</v>
      </c>
      <c r="H10526" s="226">
        <v>9.94</v>
      </c>
      <c r="I10526" s="226">
        <v>15.93</v>
      </c>
      <c r="J10526" s="227">
        <v>79.66</v>
      </c>
      <c r="K10526" s="227">
        <v>203.03</v>
      </c>
      <c r="L10526" s="228">
        <v>-0.23</v>
      </c>
      <c r="M10526" s="229">
        <f t="shared" si="306"/>
        <v>202.8</v>
      </c>
      <c r="N10526" s="230">
        <v>13.44</v>
      </c>
    </row>
    <row r="10527" spans="1:14" x14ac:dyDescent="0.2">
      <c r="A10527" s="231" t="str">
        <f t="shared" si="305"/>
        <v>SP1.410Thinned025</v>
      </c>
      <c r="B10527" s="223" t="s">
        <v>237</v>
      </c>
      <c r="C10527" s="224">
        <v>1.4</v>
      </c>
      <c r="D10527" s="223">
        <v>10</v>
      </c>
      <c r="E10527" s="223" t="s">
        <v>172</v>
      </c>
      <c r="F10527" s="225" t="s">
        <v>5</v>
      </c>
      <c r="G10527" s="226">
        <v>1.58</v>
      </c>
      <c r="H10527" s="226">
        <v>-1.17</v>
      </c>
      <c r="I10527" s="226">
        <v>0.41</v>
      </c>
      <c r="J10527" s="227">
        <v>2.0299999999999998</v>
      </c>
      <c r="K10527" s="227">
        <v>205.06</v>
      </c>
      <c r="L10527" s="228">
        <v>-0.39</v>
      </c>
      <c r="M10527" s="229">
        <f t="shared" si="306"/>
        <v>204.67000000000002</v>
      </c>
      <c r="N10527" s="230">
        <v>9.17</v>
      </c>
    </row>
    <row r="10528" spans="1:14" x14ac:dyDescent="0.2">
      <c r="A10528" s="231" t="str">
        <f t="shared" si="305"/>
        <v>SP1.410Thinned030</v>
      </c>
      <c r="B10528" s="223" t="s">
        <v>237</v>
      </c>
      <c r="C10528" s="224">
        <v>1.4</v>
      </c>
      <c r="D10528" s="223">
        <v>10</v>
      </c>
      <c r="E10528" s="223" t="s">
        <v>172</v>
      </c>
      <c r="F10528" s="225" t="s">
        <v>6</v>
      </c>
      <c r="G10528" s="226">
        <v>5.46</v>
      </c>
      <c r="H10528" s="226">
        <v>2.2599999999999998</v>
      </c>
      <c r="I10528" s="226">
        <v>7.71</v>
      </c>
      <c r="J10528" s="227">
        <v>38.57</v>
      </c>
      <c r="K10528" s="227">
        <v>243.62</v>
      </c>
      <c r="L10528" s="228">
        <v>-0.92</v>
      </c>
      <c r="M10528" s="229">
        <f t="shared" si="306"/>
        <v>242.70000000000002</v>
      </c>
      <c r="N10528" s="230">
        <v>3.79</v>
      </c>
    </row>
    <row r="10529" spans="1:14" x14ac:dyDescent="0.2">
      <c r="A10529" s="231" t="str">
        <f t="shared" si="305"/>
        <v>SP1.410Thinned035</v>
      </c>
      <c r="B10529" s="223" t="s">
        <v>237</v>
      </c>
      <c r="C10529" s="224">
        <v>1.4</v>
      </c>
      <c r="D10529" s="223">
        <v>10</v>
      </c>
      <c r="E10529" s="223" t="s">
        <v>172</v>
      </c>
      <c r="F10529" s="225" t="s">
        <v>7</v>
      </c>
      <c r="G10529" s="226">
        <v>7.13</v>
      </c>
      <c r="H10529" s="226">
        <v>0.7</v>
      </c>
      <c r="I10529" s="226">
        <v>7.83</v>
      </c>
      <c r="J10529" s="227">
        <v>39.159999999999997</v>
      </c>
      <c r="K10529" s="227">
        <v>282.77999999999997</v>
      </c>
      <c r="L10529" s="228">
        <v>-1.59</v>
      </c>
      <c r="M10529" s="229">
        <f t="shared" si="306"/>
        <v>281.19</v>
      </c>
      <c r="N10529" s="230">
        <v>4.84</v>
      </c>
    </row>
    <row r="10530" spans="1:14" x14ac:dyDescent="0.2">
      <c r="A10530" s="231" t="str">
        <f t="shared" si="305"/>
        <v>SP1.410Thinned040</v>
      </c>
      <c r="B10530" s="223" t="s">
        <v>237</v>
      </c>
      <c r="C10530" s="224">
        <v>1.4</v>
      </c>
      <c r="D10530" s="223">
        <v>10</v>
      </c>
      <c r="E10530" s="223" t="s">
        <v>172</v>
      </c>
      <c r="F10530" s="225" t="s">
        <v>8</v>
      </c>
      <c r="G10530" s="226">
        <v>7.57</v>
      </c>
      <c r="H10530" s="226">
        <v>-0.6</v>
      </c>
      <c r="I10530" s="226">
        <v>6.97</v>
      </c>
      <c r="J10530" s="227">
        <v>34.83</v>
      </c>
      <c r="K10530" s="227">
        <v>317.62</v>
      </c>
      <c r="L10530" s="228">
        <v>-2.2999999999999998</v>
      </c>
      <c r="M10530" s="229">
        <f t="shared" si="306"/>
        <v>315.32</v>
      </c>
      <c r="N10530" s="230">
        <v>5.18</v>
      </c>
    </row>
    <row r="10531" spans="1:14" x14ac:dyDescent="0.2">
      <c r="A10531" s="231" t="str">
        <f t="shared" si="305"/>
        <v>SP1.410Thinned045</v>
      </c>
      <c r="B10531" s="223" t="s">
        <v>237</v>
      </c>
      <c r="C10531" s="224">
        <v>1.4</v>
      </c>
      <c r="D10531" s="223">
        <v>10</v>
      </c>
      <c r="E10531" s="223" t="s">
        <v>172</v>
      </c>
      <c r="F10531" s="225" t="s">
        <v>9</v>
      </c>
      <c r="G10531" s="226">
        <v>7.6</v>
      </c>
      <c r="H10531" s="226">
        <v>-0.31</v>
      </c>
      <c r="I10531" s="226">
        <v>7.29</v>
      </c>
      <c r="J10531" s="227">
        <v>36.43</v>
      </c>
      <c r="K10531" s="227">
        <v>354.05</v>
      </c>
      <c r="L10531" s="228">
        <v>-2.98</v>
      </c>
      <c r="M10531" s="229">
        <f t="shared" si="306"/>
        <v>351.07</v>
      </c>
      <c r="N10531" s="230">
        <v>4.9000000000000004</v>
      </c>
    </row>
    <row r="10532" spans="1:14" x14ac:dyDescent="0.2">
      <c r="A10532" s="231" t="str">
        <f t="shared" si="305"/>
        <v>SP1.410Thinned050</v>
      </c>
      <c r="B10532" s="223" t="s">
        <v>237</v>
      </c>
      <c r="C10532" s="224">
        <v>1.4</v>
      </c>
      <c r="D10532" s="223">
        <v>10</v>
      </c>
      <c r="E10532" s="223" t="s">
        <v>172</v>
      </c>
      <c r="F10532" s="225" t="s">
        <v>10</v>
      </c>
      <c r="G10532" s="226">
        <v>7.15</v>
      </c>
      <c r="H10532" s="226">
        <v>-1.26</v>
      </c>
      <c r="I10532" s="226">
        <v>5.88</v>
      </c>
      <c r="J10532" s="227">
        <v>29.41</v>
      </c>
      <c r="K10532" s="227">
        <v>383.46</v>
      </c>
      <c r="L10532" s="228">
        <v>-3.71</v>
      </c>
      <c r="M10532" s="229">
        <f t="shared" si="306"/>
        <v>379.75</v>
      </c>
      <c r="N10532" s="230">
        <v>5.25</v>
      </c>
    </row>
    <row r="10533" spans="1:14" x14ac:dyDescent="0.2">
      <c r="A10533" s="231" t="str">
        <f t="shared" si="305"/>
        <v>SP1.410Thinned055</v>
      </c>
      <c r="B10533" s="223" t="s">
        <v>237</v>
      </c>
      <c r="C10533" s="224">
        <v>1.4</v>
      </c>
      <c r="D10533" s="223">
        <v>10</v>
      </c>
      <c r="E10533" s="223" t="s">
        <v>172</v>
      </c>
      <c r="F10533" s="225" t="s">
        <v>11</v>
      </c>
      <c r="G10533" s="226">
        <v>7.04</v>
      </c>
      <c r="H10533" s="226">
        <v>-0.52</v>
      </c>
      <c r="I10533" s="226">
        <v>6.52</v>
      </c>
      <c r="J10533" s="227">
        <v>32.590000000000003</v>
      </c>
      <c r="K10533" s="227">
        <v>416.05</v>
      </c>
      <c r="L10533" s="228">
        <v>-4.41</v>
      </c>
      <c r="M10533" s="229">
        <f t="shared" si="306"/>
        <v>411.64</v>
      </c>
      <c r="N10533" s="230">
        <v>5.08</v>
      </c>
    </row>
    <row r="10534" spans="1:14" x14ac:dyDescent="0.2">
      <c r="A10534" s="231" t="str">
        <f t="shared" si="305"/>
        <v>SP1.410Thinned060</v>
      </c>
      <c r="B10534" s="223" t="s">
        <v>237</v>
      </c>
      <c r="C10534" s="224">
        <v>1.4</v>
      </c>
      <c r="D10534" s="223">
        <v>10</v>
      </c>
      <c r="E10534" s="223" t="s">
        <v>172</v>
      </c>
      <c r="F10534" s="225" t="s">
        <v>12</v>
      </c>
      <c r="G10534" s="226">
        <v>5.21</v>
      </c>
      <c r="H10534" s="226">
        <v>-0.68</v>
      </c>
      <c r="I10534" s="226">
        <v>4.5199999999999996</v>
      </c>
      <c r="J10534" s="227">
        <v>22.62</v>
      </c>
      <c r="K10534" s="227">
        <v>438.67</v>
      </c>
      <c r="L10534" s="228">
        <v>-5.0999999999999996</v>
      </c>
      <c r="M10534" s="229">
        <f t="shared" si="306"/>
        <v>433.57</v>
      </c>
      <c r="N10534" s="230">
        <v>5</v>
      </c>
    </row>
    <row r="10535" spans="1:14" x14ac:dyDescent="0.2">
      <c r="A10535" s="231" t="str">
        <f t="shared" si="305"/>
        <v>SP1.410Thinned065</v>
      </c>
      <c r="B10535" s="223" t="s">
        <v>237</v>
      </c>
      <c r="C10535" s="224">
        <v>1.4</v>
      </c>
      <c r="D10535" s="223">
        <v>10</v>
      </c>
      <c r="E10535" s="223" t="s">
        <v>172</v>
      </c>
      <c r="F10535" s="225" t="s">
        <v>13</v>
      </c>
      <c r="G10535" s="226">
        <v>5.9</v>
      </c>
      <c r="H10535" s="226">
        <v>-0.72</v>
      </c>
      <c r="I10535" s="226">
        <v>5.18</v>
      </c>
      <c r="J10535" s="227">
        <v>25.9</v>
      </c>
      <c r="K10535" s="227">
        <v>464.57</v>
      </c>
      <c r="L10535" s="228">
        <v>-5.72</v>
      </c>
      <c r="M10535" s="229">
        <f t="shared" si="306"/>
        <v>458.84999999999997</v>
      </c>
      <c r="N10535" s="230">
        <v>4.49</v>
      </c>
    </row>
    <row r="10536" spans="1:14" x14ac:dyDescent="0.2">
      <c r="A10536" s="231" t="str">
        <f t="shared" si="305"/>
        <v>SP1.410Thinned070</v>
      </c>
      <c r="B10536" s="223" t="s">
        <v>237</v>
      </c>
      <c r="C10536" s="224">
        <v>1.4</v>
      </c>
      <c r="D10536" s="223">
        <v>10</v>
      </c>
      <c r="E10536" s="223" t="s">
        <v>172</v>
      </c>
      <c r="F10536" s="225" t="s">
        <v>200</v>
      </c>
      <c r="G10536" s="226">
        <v>5.45</v>
      </c>
      <c r="H10536" s="226">
        <v>-0.65</v>
      </c>
      <c r="I10536" s="226">
        <v>4.8</v>
      </c>
      <c r="J10536" s="227">
        <v>23.99</v>
      </c>
      <c r="K10536" s="227">
        <v>488.56</v>
      </c>
      <c r="L10536" s="228">
        <v>-6.27</v>
      </c>
      <c r="M10536" s="229">
        <f t="shared" si="306"/>
        <v>482.29</v>
      </c>
      <c r="N10536" s="230">
        <v>3.96</v>
      </c>
    </row>
    <row r="10537" spans="1:14" x14ac:dyDescent="0.2">
      <c r="A10537" s="231" t="str">
        <f t="shared" si="305"/>
        <v>SP1.410Thinned075</v>
      </c>
      <c r="B10537" s="223" t="s">
        <v>237</v>
      </c>
      <c r="C10537" s="224">
        <v>1.4</v>
      </c>
      <c r="D10537" s="223">
        <v>10</v>
      </c>
      <c r="E10537" s="223" t="s">
        <v>172</v>
      </c>
      <c r="F10537" s="225" t="s">
        <v>201</v>
      </c>
      <c r="G10537" s="226">
        <v>4.0599999999999996</v>
      </c>
      <c r="H10537" s="226">
        <v>-0.69</v>
      </c>
      <c r="I10537" s="226">
        <v>3.37</v>
      </c>
      <c r="J10537" s="227">
        <v>16.850000000000001</v>
      </c>
      <c r="K10537" s="227">
        <v>505.41</v>
      </c>
      <c r="L10537" s="228">
        <v>-6.76</v>
      </c>
      <c r="M10537" s="229">
        <f t="shared" si="306"/>
        <v>498.65000000000003</v>
      </c>
      <c r="N10537" s="230">
        <v>3.54</v>
      </c>
    </row>
    <row r="10538" spans="1:14" x14ac:dyDescent="0.2">
      <c r="A10538" s="231" t="str">
        <f t="shared" si="305"/>
        <v>SP1.410Thinned080</v>
      </c>
      <c r="B10538" s="223" t="s">
        <v>237</v>
      </c>
      <c r="C10538" s="224">
        <v>1.4</v>
      </c>
      <c r="D10538" s="223">
        <v>10</v>
      </c>
      <c r="E10538" s="223" t="s">
        <v>172</v>
      </c>
      <c r="F10538" s="225" t="s">
        <v>202</v>
      </c>
      <c r="G10538" s="226">
        <v>4.1399999999999997</v>
      </c>
      <c r="H10538" s="226">
        <v>-0.63</v>
      </c>
      <c r="I10538" s="226">
        <v>3.5</v>
      </c>
      <c r="J10538" s="227">
        <v>17.52</v>
      </c>
      <c r="K10538" s="227">
        <v>522.92999999999995</v>
      </c>
      <c r="L10538" s="228">
        <v>-7.19</v>
      </c>
      <c r="M10538" s="229">
        <f t="shared" si="306"/>
        <v>515.7399999999999</v>
      </c>
      <c r="N10538" s="230">
        <v>3.08</v>
      </c>
    </row>
    <row r="10539" spans="1:14" x14ac:dyDescent="0.2">
      <c r="A10539" s="231" t="str">
        <f t="shared" si="305"/>
        <v>SP1.410Thinned085</v>
      </c>
      <c r="B10539" s="223" t="s">
        <v>237</v>
      </c>
      <c r="C10539" s="224">
        <v>1.4</v>
      </c>
      <c r="D10539" s="223">
        <v>10</v>
      </c>
      <c r="E10539" s="223" t="s">
        <v>172</v>
      </c>
      <c r="F10539" s="225" t="s">
        <v>203</v>
      </c>
      <c r="G10539" s="226">
        <v>3.74</v>
      </c>
      <c r="H10539" s="226">
        <v>-0.61</v>
      </c>
      <c r="I10539" s="226">
        <v>3.14</v>
      </c>
      <c r="J10539" s="227">
        <v>15.68</v>
      </c>
      <c r="K10539" s="227">
        <v>538.61</v>
      </c>
      <c r="L10539" s="228">
        <v>-7.55</v>
      </c>
      <c r="M10539" s="229">
        <f t="shared" si="306"/>
        <v>531.06000000000006</v>
      </c>
      <c r="N10539" s="230">
        <v>2.62</v>
      </c>
    </row>
    <row r="10540" spans="1:14" x14ac:dyDescent="0.2">
      <c r="A10540" s="231" t="str">
        <f t="shared" si="305"/>
        <v>SP1.410Thinned090</v>
      </c>
      <c r="B10540" s="223" t="s">
        <v>237</v>
      </c>
      <c r="C10540" s="224">
        <v>1.4</v>
      </c>
      <c r="D10540" s="223">
        <v>10</v>
      </c>
      <c r="E10540" s="223" t="s">
        <v>172</v>
      </c>
      <c r="F10540" s="225" t="s">
        <v>204</v>
      </c>
      <c r="G10540" s="226">
        <v>3.55</v>
      </c>
      <c r="H10540" s="226">
        <v>-0.54</v>
      </c>
      <c r="I10540" s="226">
        <v>3.02</v>
      </c>
      <c r="J10540" s="227">
        <v>15.08</v>
      </c>
      <c r="K10540" s="227">
        <v>553.69000000000005</v>
      </c>
      <c r="L10540" s="228">
        <v>-7.85</v>
      </c>
      <c r="M10540" s="229">
        <f t="shared" si="306"/>
        <v>545.84</v>
      </c>
      <c r="N10540" s="230">
        <v>2.21</v>
      </c>
    </row>
    <row r="10541" spans="1:14" x14ac:dyDescent="0.2">
      <c r="A10541" s="231" t="str">
        <f t="shared" si="305"/>
        <v>SP1.410Thinned095</v>
      </c>
      <c r="B10541" s="223" t="s">
        <v>237</v>
      </c>
      <c r="C10541" s="224">
        <v>1.4</v>
      </c>
      <c r="D10541" s="223">
        <v>10</v>
      </c>
      <c r="E10541" s="223" t="s">
        <v>172</v>
      </c>
      <c r="F10541" s="225" t="s">
        <v>205</v>
      </c>
      <c r="G10541" s="226">
        <v>3.11</v>
      </c>
      <c r="H10541" s="226">
        <v>-0.49</v>
      </c>
      <c r="I10541" s="226">
        <v>2.62</v>
      </c>
      <c r="J10541" s="227">
        <v>13.09</v>
      </c>
      <c r="K10541" s="227">
        <v>566.77</v>
      </c>
      <c r="L10541" s="228">
        <v>-8.1</v>
      </c>
      <c r="M10541" s="229">
        <f t="shared" si="306"/>
        <v>558.66999999999996</v>
      </c>
      <c r="N10541" s="230">
        <v>1.8</v>
      </c>
    </row>
    <row r="10542" spans="1:14" x14ac:dyDescent="0.2">
      <c r="A10542" s="231" t="str">
        <f t="shared" si="305"/>
        <v>SP1.410Thinned100</v>
      </c>
      <c r="B10542" s="223" t="s">
        <v>237</v>
      </c>
      <c r="C10542" s="224">
        <v>1.4</v>
      </c>
      <c r="D10542" s="223">
        <v>10</v>
      </c>
      <c r="E10542" s="223" t="s">
        <v>172</v>
      </c>
      <c r="F10542" s="225" t="s">
        <v>206</v>
      </c>
      <c r="G10542" s="226">
        <v>2.57</v>
      </c>
      <c r="H10542" s="226">
        <v>-0.44</v>
      </c>
      <c r="I10542" s="226">
        <v>2.13</v>
      </c>
      <c r="J10542" s="227">
        <v>10.63</v>
      </c>
      <c r="K10542" s="227">
        <v>577.41</v>
      </c>
      <c r="L10542" s="228">
        <v>-8.3000000000000007</v>
      </c>
      <c r="M10542" s="229">
        <f t="shared" si="306"/>
        <v>569.11</v>
      </c>
      <c r="N10542" s="230">
        <v>1.47</v>
      </c>
    </row>
    <row r="10543" spans="1:14" x14ac:dyDescent="0.2">
      <c r="A10543" s="231" t="str">
        <f t="shared" si="305"/>
        <v>SP1.410Thinned105</v>
      </c>
      <c r="B10543" s="223" t="s">
        <v>237</v>
      </c>
      <c r="C10543" s="224">
        <v>1.4</v>
      </c>
      <c r="D10543" s="223">
        <v>10</v>
      </c>
      <c r="E10543" s="223" t="s">
        <v>172</v>
      </c>
      <c r="F10543" s="225" t="s">
        <v>207</v>
      </c>
      <c r="G10543" s="226">
        <v>2.44</v>
      </c>
      <c r="H10543" s="226">
        <v>-0.36</v>
      </c>
      <c r="I10543" s="226">
        <v>2.08</v>
      </c>
      <c r="J10543" s="227">
        <v>10.42</v>
      </c>
      <c r="K10543" s="227">
        <v>587.82000000000005</v>
      </c>
      <c r="L10543" s="228">
        <v>-8.4700000000000006</v>
      </c>
      <c r="M10543" s="229">
        <f t="shared" si="306"/>
        <v>579.35</v>
      </c>
      <c r="N10543" s="230">
        <v>1.2</v>
      </c>
    </row>
    <row r="10544" spans="1:14" x14ac:dyDescent="0.2">
      <c r="A10544" s="231" t="str">
        <f t="shared" si="305"/>
        <v>SP1.410Thinned110</v>
      </c>
      <c r="B10544" s="223" t="s">
        <v>237</v>
      </c>
      <c r="C10544" s="224">
        <v>1.4</v>
      </c>
      <c r="D10544" s="223">
        <v>10</v>
      </c>
      <c r="E10544" s="223" t="s">
        <v>172</v>
      </c>
      <c r="F10544" s="225" t="s">
        <v>208</v>
      </c>
      <c r="G10544" s="226">
        <v>2.0099999999999998</v>
      </c>
      <c r="H10544" s="226">
        <v>-0.3</v>
      </c>
      <c r="I10544" s="226">
        <v>1.71</v>
      </c>
      <c r="J10544" s="227">
        <v>8.56</v>
      </c>
      <c r="K10544" s="227">
        <v>596.38</v>
      </c>
      <c r="L10544" s="228">
        <v>-8.61</v>
      </c>
      <c r="M10544" s="229">
        <f t="shared" si="306"/>
        <v>587.77</v>
      </c>
      <c r="N10544" s="230">
        <v>0.98</v>
      </c>
    </row>
    <row r="10545" spans="1:14" x14ac:dyDescent="0.2">
      <c r="A10545" s="231" t="str">
        <f t="shared" si="305"/>
        <v>SP1.410Thinned115</v>
      </c>
      <c r="B10545" s="223" t="s">
        <v>237</v>
      </c>
      <c r="C10545" s="224">
        <v>1.4</v>
      </c>
      <c r="D10545" s="223">
        <v>10</v>
      </c>
      <c r="E10545" s="223" t="s">
        <v>172</v>
      </c>
      <c r="F10545" s="225" t="s">
        <v>209</v>
      </c>
      <c r="G10545" s="226">
        <v>1.75</v>
      </c>
      <c r="H10545" s="226">
        <v>-0.25</v>
      </c>
      <c r="I10545" s="226">
        <v>1.5</v>
      </c>
      <c r="J10545" s="227">
        <v>7.48</v>
      </c>
      <c r="K10545" s="227">
        <v>603.86</v>
      </c>
      <c r="L10545" s="228">
        <v>-8.7200000000000006</v>
      </c>
      <c r="M10545" s="229">
        <f t="shared" si="306"/>
        <v>595.14</v>
      </c>
      <c r="N10545" s="230">
        <v>0.8</v>
      </c>
    </row>
    <row r="10546" spans="1:14" x14ac:dyDescent="0.2">
      <c r="A10546" s="231" t="str">
        <f t="shared" si="305"/>
        <v>SP1.410Thinned120</v>
      </c>
      <c r="B10546" s="223" t="s">
        <v>237</v>
      </c>
      <c r="C10546" s="224">
        <v>1.4</v>
      </c>
      <c r="D10546" s="223">
        <v>10</v>
      </c>
      <c r="E10546" s="223" t="s">
        <v>172</v>
      </c>
      <c r="F10546" s="225" t="s">
        <v>210</v>
      </c>
      <c r="G10546" s="226">
        <v>1.63</v>
      </c>
      <c r="H10546" s="226">
        <v>-0.2</v>
      </c>
      <c r="I10546" s="226">
        <v>1.42</v>
      </c>
      <c r="J10546" s="227">
        <v>7.12</v>
      </c>
      <c r="K10546" s="227">
        <v>610.98</v>
      </c>
      <c r="L10546" s="228">
        <v>-8.81</v>
      </c>
      <c r="M10546" s="229">
        <f t="shared" si="306"/>
        <v>602.17000000000007</v>
      </c>
      <c r="N10546" s="230">
        <v>0.66</v>
      </c>
    </row>
    <row r="10547" spans="1:14" x14ac:dyDescent="0.2">
      <c r="A10547" s="231" t="str">
        <f t="shared" si="305"/>
        <v>SP1.410Thinned125</v>
      </c>
      <c r="B10547" s="223" t="s">
        <v>237</v>
      </c>
      <c r="C10547" s="224">
        <v>1.4</v>
      </c>
      <c r="D10547" s="223">
        <v>10</v>
      </c>
      <c r="E10547" s="223" t="s">
        <v>172</v>
      </c>
      <c r="F10547" s="225" t="s">
        <v>211</v>
      </c>
      <c r="G10547" s="226">
        <v>1.47</v>
      </c>
      <c r="H10547" s="226">
        <v>-0.16</v>
      </c>
      <c r="I10547" s="226">
        <v>1.31</v>
      </c>
      <c r="J10547" s="227">
        <v>6.53</v>
      </c>
      <c r="K10547" s="227">
        <v>617.51</v>
      </c>
      <c r="L10547" s="228">
        <v>-8.8800000000000008</v>
      </c>
      <c r="M10547" s="229">
        <f t="shared" si="306"/>
        <v>608.63</v>
      </c>
      <c r="N10547" s="230">
        <v>0.54</v>
      </c>
    </row>
    <row r="10548" spans="1:14" x14ac:dyDescent="0.2">
      <c r="A10548" s="231" t="str">
        <f t="shared" si="305"/>
        <v>SP1.410Thinned130</v>
      </c>
      <c r="B10548" s="223" t="s">
        <v>237</v>
      </c>
      <c r="C10548" s="224">
        <v>1.4</v>
      </c>
      <c r="D10548" s="223">
        <v>10</v>
      </c>
      <c r="E10548" s="223" t="s">
        <v>172</v>
      </c>
      <c r="F10548" s="225" t="s">
        <v>212</v>
      </c>
      <c r="G10548" s="226">
        <v>1.4</v>
      </c>
      <c r="H10548" s="226">
        <v>-0.13</v>
      </c>
      <c r="I10548" s="226">
        <v>1.27</v>
      </c>
      <c r="J10548" s="227">
        <v>6.35</v>
      </c>
      <c r="K10548" s="227">
        <v>623.86</v>
      </c>
      <c r="L10548" s="228">
        <v>-8.94</v>
      </c>
      <c r="M10548" s="229">
        <f t="shared" si="306"/>
        <v>614.91999999999996</v>
      </c>
      <c r="N10548" s="230">
        <v>0.44</v>
      </c>
    </row>
    <row r="10549" spans="1:14" x14ac:dyDescent="0.2">
      <c r="A10549" s="231" t="str">
        <f t="shared" si="305"/>
        <v>SP1.410Thinned135</v>
      </c>
      <c r="B10549" s="223" t="s">
        <v>237</v>
      </c>
      <c r="C10549" s="224">
        <v>1.4</v>
      </c>
      <c r="D10549" s="223">
        <v>10</v>
      </c>
      <c r="E10549" s="223" t="s">
        <v>172</v>
      </c>
      <c r="F10549" s="225" t="s">
        <v>213</v>
      </c>
      <c r="G10549" s="226">
        <v>1.18</v>
      </c>
      <c r="H10549" s="226">
        <v>-0.1</v>
      </c>
      <c r="I10549" s="226">
        <v>1.08</v>
      </c>
      <c r="J10549" s="227">
        <v>5.39</v>
      </c>
      <c r="K10549" s="227">
        <v>629.25</v>
      </c>
      <c r="L10549" s="228">
        <v>-8.99</v>
      </c>
      <c r="M10549" s="229">
        <f t="shared" si="306"/>
        <v>620.26</v>
      </c>
      <c r="N10549" s="230">
        <v>0.36</v>
      </c>
    </row>
    <row r="10550" spans="1:14" x14ac:dyDescent="0.2">
      <c r="A10550" s="231" t="str">
        <f t="shared" si="305"/>
        <v>SP1.410Thinned140</v>
      </c>
      <c r="B10550" s="223" t="s">
        <v>237</v>
      </c>
      <c r="C10550" s="224">
        <v>1.4</v>
      </c>
      <c r="D10550" s="223">
        <v>10</v>
      </c>
      <c r="E10550" s="223" t="s">
        <v>172</v>
      </c>
      <c r="F10550" s="225" t="s">
        <v>214</v>
      </c>
      <c r="G10550" s="226">
        <v>1.06</v>
      </c>
      <c r="H10550" s="226">
        <v>-0.08</v>
      </c>
      <c r="I10550" s="226">
        <v>0.98</v>
      </c>
      <c r="J10550" s="227">
        <v>4.8899999999999997</v>
      </c>
      <c r="K10550" s="227">
        <v>634.14</v>
      </c>
      <c r="L10550" s="228">
        <v>-9.0299999999999994</v>
      </c>
      <c r="M10550" s="229">
        <f t="shared" si="306"/>
        <v>625.11</v>
      </c>
      <c r="N10550" s="230">
        <v>0.28999999999999998</v>
      </c>
    </row>
    <row r="10551" spans="1:14" x14ac:dyDescent="0.2">
      <c r="A10551" s="231" t="str">
        <f t="shared" si="305"/>
        <v>SP1.410Thinned145</v>
      </c>
      <c r="B10551" s="223" t="s">
        <v>237</v>
      </c>
      <c r="C10551" s="224">
        <v>1.4</v>
      </c>
      <c r="D10551" s="223">
        <v>10</v>
      </c>
      <c r="E10551" s="223" t="s">
        <v>172</v>
      </c>
      <c r="F10551" s="225" t="s">
        <v>215</v>
      </c>
      <c r="G10551" s="226">
        <v>0.9</v>
      </c>
      <c r="H10551" s="226">
        <v>-7.0000000000000007E-2</v>
      </c>
      <c r="I10551" s="226">
        <v>0.83</v>
      </c>
      <c r="J10551" s="227">
        <v>4.17</v>
      </c>
      <c r="K10551" s="227">
        <v>638.30999999999995</v>
      </c>
      <c r="L10551" s="228">
        <v>-9.07</v>
      </c>
      <c r="M10551" s="229">
        <f t="shared" si="306"/>
        <v>629.2399999999999</v>
      </c>
      <c r="N10551" s="230">
        <v>0.24</v>
      </c>
    </row>
    <row r="10552" spans="1:14" x14ac:dyDescent="0.2">
      <c r="A10552" s="231" t="str">
        <f t="shared" si="305"/>
        <v>SP1.410Thinned150</v>
      </c>
      <c r="B10552" s="223" t="s">
        <v>237</v>
      </c>
      <c r="C10552" s="224">
        <v>1.4</v>
      </c>
      <c r="D10552" s="223">
        <v>10</v>
      </c>
      <c r="E10552" s="223" t="s">
        <v>172</v>
      </c>
      <c r="F10552" s="225" t="s">
        <v>216</v>
      </c>
      <c r="G10552" s="226">
        <v>0.81</v>
      </c>
      <c r="H10552" s="226">
        <v>-0.05</v>
      </c>
      <c r="I10552" s="226">
        <v>0.75</v>
      </c>
      <c r="J10552" s="227">
        <v>3.77</v>
      </c>
      <c r="K10552" s="227">
        <v>642.08000000000004</v>
      </c>
      <c r="L10552" s="228">
        <v>-9.09</v>
      </c>
      <c r="M10552" s="229">
        <f t="shared" si="306"/>
        <v>632.99</v>
      </c>
      <c r="N10552" s="230">
        <v>0.19</v>
      </c>
    </row>
    <row r="10553" spans="1:14" x14ac:dyDescent="0.2">
      <c r="A10553" s="231" t="str">
        <f t="shared" si="305"/>
        <v>SP1.410Thinned155</v>
      </c>
      <c r="B10553" s="223" t="s">
        <v>237</v>
      </c>
      <c r="C10553" s="224">
        <v>1.4</v>
      </c>
      <c r="D10553" s="223">
        <v>10</v>
      </c>
      <c r="E10553" s="223" t="s">
        <v>172</v>
      </c>
      <c r="F10553" s="225" t="s">
        <v>217</v>
      </c>
      <c r="G10553" s="226">
        <v>0.6</v>
      </c>
      <c r="H10553" s="226">
        <v>-0.04</v>
      </c>
      <c r="I10553" s="226">
        <v>0.55000000000000004</v>
      </c>
      <c r="J10553" s="227">
        <v>2.76</v>
      </c>
      <c r="K10553" s="227">
        <v>644.84</v>
      </c>
      <c r="L10553" s="228">
        <v>-9.1199999999999992</v>
      </c>
      <c r="M10553" s="229">
        <f t="shared" si="306"/>
        <v>635.72</v>
      </c>
      <c r="N10553" s="230">
        <v>0.16</v>
      </c>
    </row>
    <row r="10554" spans="1:14" x14ac:dyDescent="0.2">
      <c r="A10554" s="231" t="str">
        <f t="shared" si="305"/>
        <v>SP1.410Thinned160</v>
      </c>
      <c r="B10554" s="223" t="s">
        <v>237</v>
      </c>
      <c r="C10554" s="224">
        <v>1.4</v>
      </c>
      <c r="D10554" s="223">
        <v>10</v>
      </c>
      <c r="E10554" s="223" t="s">
        <v>172</v>
      </c>
      <c r="F10554" s="225" t="s">
        <v>218</v>
      </c>
      <c r="G10554" s="226">
        <v>0.74</v>
      </c>
      <c r="H10554" s="226">
        <v>-0.11</v>
      </c>
      <c r="I10554" s="226">
        <v>0.63</v>
      </c>
      <c r="J10554" s="227">
        <v>3.14</v>
      </c>
      <c r="K10554" s="227">
        <v>647.98</v>
      </c>
      <c r="L10554" s="228">
        <v>-9.1199999999999992</v>
      </c>
      <c r="M10554" s="229">
        <f t="shared" si="306"/>
        <v>638.86</v>
      </c>
      <c r="N10554" s="230">
        <v>0</v>
      </c>
    </row>
    <row r="10555" spans="1:14" x14ac:dyDescent="0.2">
      <c r="A10555" s="231" t="str">
        <f t="shared" si="305"/>
        <v>SP1.410Thinned165</v>
      </c>
      <c r="B10555" s="223" t="s">
        <v>237</v>
      </c>
      <c r="C10555" s="224">
        <v>1.4</v>
      </c>
      <c r="D10555" s="223">
        <v>10</v>
      </c>
      <c r="E10555" s="223" t="s">
        <v>172</v>
      </c>
      <c r="F10555" s="225" t="s">
        <v>219</v>
      </c>
      <c r="G10555" s="226">
        <v>0.6</v>
      </c>
      <c r="H10555" s="226">
        <v>-0.06</v>
      </c>
      <c r="I10555" s="226">
        <v>0.55000000000000004</v>
      </c>
      <c r="J10555" s="227">
        <v>2.74</v>
      </c>
      <c r="K10555" s="227">
        <v>650.72</v>
      </c>
      <c r="L10555" s="228">
        <v>-9.1199999999999992</v>
      </c>
      <c r="M10555" s="229">
        <f t="shared" si="306"/>
        <v>641.6</v>
      </c>
      <c r="N10555" s="230">
        <v>0</v>
      </c>
    </row>
    <row r="10556" spans="1:14" x14ac:dyDescent="0.2">
      <c r="A10556" s="231" t="str">
        <f t="shared" si="305"/>
        <v>SP1.410Thinned170</v>
      </c>
      <c r="B10556" s="223" t="s">
        <v>237</v>
      </c>
      <c r="C10556" s="224">
        <v>1.4</v>
      </c>
      <c r="D10556" s="223">
        <v>10</v>
      </c>
      <c r="E10556" s="223" t="s">
        <v>172</v>
      </c>
      <c r="F10556" s="225" t="s">
        <v>220</v>
      </c>
      <c r="G10556" s="226">
        <v>0.57999999999999996</v>
      </c>
      <c r="H10556" s="226">
        <v>-0.02</v>
      </c>
      <c r="I10556" s="226">
        <v>0.56000000000000005</v>
      </c>
      <c r="J10556" s="227">
        <v>2.81</v>
      </c>
      <c r="K10556" s="227">
        <v>653.53</v>
      </c>
      <c r="L10556" s="228">
        <v>-9.1199999999999992</v>
      </c>
      <c r="M10556" s="229">
        <f t="shared" si="306"/>
        <v>644.41</v>
      </c>
      <c r="N10556" s="230">
        <v>0</v>
      </c>
    </row>
    <row r="10557" spans="1:14" x14ac:dyDescent="0.2">
      <c r="A10557" s="231" t="str">
        <f t="shared" si="305"/>
        <v>SP1.410Thinned175</v>
      </c>
      <c r="B10557" s="223" t="s">
        <v>237</v>
      </c>
      <c r="C10557" s="224">
        <v>1.4</v>
      </c>
      <c r="D10557" s="223">
        <v>10</v>
      </c>
      <c r="E10557" s="223" t="s">
        <v>172</v>
      </c>
      <c r="F10557" s="225" t="s">
        <v>221</v>
      </c>
      <c r="G10557" s="226">
        <v>0.46</v>
      </c>
      <c r="H10557" s="226">
        <v>-0.01</v>
      </c>
      <c r="I10557" s="226">
        <v>0.45</v>
      </c>
      <c r="J10557" s="227">
        <v>2.2599999999999998</v>
      </c>
      <c r="K10557" s="227">
        <v>655.79</v>
      </c>
      <c r="L10557" s="228">
        <v>-9.1199999999999992</v>
      </c>
      <c r="M10557" s="229">
        <f t="shared" si="306"/>
        <v>646.66999999999996</v>
      </c>
      <c r="N10557" s="230">
        <v>0</v>
      </c>
    </row>
    <row r="10558" spans="1:14" x14ac:dyDescent="0.2">
      <c r="A10558" s="231" t="str">
        <f t="shared" si="305"/>
        <v>SP1.410Thinned180</v>
      </c>
      <c r="B10558" s="223" t="s">
        <v>237</v>
      </c>
      <c r="C10558" s="224">
        <v>1.4</v>
      </c>
      <c r="D10558" s="223">
        <v>10</v>
      </c>
      <c r="E10558" s="223" t="s">
        <v>172</v>
      </c>
      <c r="F10558" s="225" t="s">
        <v>222</v>
      </c>
      <c r="G10558" s="226">
        <v>0.38</v>
      </c>
      <c r="H10558" s="226">
        <v>0</v>
      </c>
      <c r="I10558" s="226">
        <v>0.39</v>
      </c>
      <c r="J10558" s="227">
        <v>1.93</v>
      </c>
      <c r="K10558" s="227">
        <v>657.73</v>
      </c>
      <c r="L10558" s="228">
        <v>-9.1199999999999992</v>
      </c>
      <c r="M10558" s="229">
        <f t="shared" si="306"/>
        <v>648.61</v>
      </c>
      <c r="N10558" s="230">
        <v>0</v>
      </c>
    </row>
    <row r="10559" spans="1:14" x14ac:dyDescent="0.2">
      <c r="A10559" s="231" t="str">
        <f t="shared" si="305"/>
        <v>SP1.410Thinned185</v>
      </c>
      <c r="B10559" s="223" t="s">
        <v>237</v>
      </c>
      <c r="C10559" s="224">
        <v>1.4</v>
      </c>
      <c r="D10559" s="223">
        <v>10</v>
      </c>
      <c r="E10559" s="223" t="s">
        <v>172</v>
      </c>
      <c r="F10559" s="225" t="s">
        <v>223</v>
      </c>
      <c r="G10559" s="226">
        <v>0.35</v>
      </c>
      <c r="H10559" s="226">
        <v>0.01</v>
      </c>
      <c r="I10559" s="226">
        <v>0.35</v>
      </c>
      <c r="J10559" s="227">
        <v>1.75</v>
      </c>
      <c r="K10559" s="227">
        <v>659.48</v>
      </c>
      <c r="L10559" s="228">
        <v>-9.1199999999999992</v>
      </c>
      <c r="M10559" s="229">
        <f t="shared" si="306"/>
        <v>650.36</v>
      </c>
      <c r="N10559" s="230">
        <v>0</v>
      </c>
    </row>
    <row r="10560" spans="1:14" x14ac:dyDescent="0.2">
      <c r="A10560" s="231" t="str">
        <f t="shared" si="305"/>
        <v>SP1.410Thinned190</v>
      </c>
      <c r="B10560" s="223" t="s">
        <v>237</v>
      </c>
      <c r="C10560" s="224">
        <v>1.4</v>
      </c>
      <c r="D10560" s="223">
        <v>10</v>
      </c>
      <c r="E10560" s="223" t="s">
        <v>172</v>
      </c>
      <c r="F10560" s="225" t="s">
        <v>224</v>
      </c>
      <c r="G10560" s="226">
        <v>0.28999999999999998</v>
      </c>
      <c r="H10560" s="226">
        <v>0</v>
      </c>
      <c r="I10560" s="226">
        <v>0.3</v>
      </c>
      <c r="J10560" s="227">
        <v>1.48</v>
      </c>
      <c r="K10560" s="227">
        <v>660.96</v>
      </c>
      <c r="L10560" s="228">
        <v>-9.1199999999999992</v>
      </c>
      <c r="M10560" s="229">
        <f t="shared" si="306"/>
        <v>651.84</v>
      </c>
      <c r="N10560" s="230">
        <v>0</v>
      </c>
    </row>
    <row r="10561" spans="1:14" x14ac:dyDescent="0.2">
      <c r="A10561" s="231" t="str">
        <f t="shared" si="305"/>
        <v>SP1.410Thinned195</v>
      </c>
      <c r="B10561" s="223" t="s">
        <v>237</v>
      </c>
      <c r="C10561" s="224">
        <v>1.4</v>
      </c>
      <c r="D10561" s="223">
        <v>10</v>
      </c>
      <c r="E10561" s="223" t="s">
        <v>172</v>
      </c>
      <c r="F10561" s="225" t="s">
        <v>225</v>
      </c>
      <c r="G10561" s="226">
        <v>0.24</v>
      </c>
      <c r="H10561" s="226">
        <v>0</v>
      </c>
      <c r="I10561" s="226">
        <v>0.25</v>
      </c>
      <c r="J10561" s="227">
        <v>1.24</v>
      </c>
      <c r="K10561" s="227">
        <v>662.2</v>
      </c>
      <c r="L10561" s="228">
        <v>-9.1199999999999992</v>
      </c>
      <c r="M10561" s="229">
        <f t="shared" si="306"/>
        <v>653.08000000000004</v>
      </c>
      <c r="N10561" s="230">
        <v>0</v>
      </c>
    </row>
    <row r="10562" spans="1:14" x14ac:dyDescent="0.2">
      <c r="A10562" s="231" t="str">
        <f t="shared" ref="A10562:A10625" si="307">CONCATENATE(LEFT(B10562,2),TEXT(C10562,"0.0"),TEXT(D10562,"00"),E10562,TEXT(LEFT(F10562,3),"000"))</f>
        <v>SP1.412NO_thin000</v>
      </c>
      <c r="B10562" s="223" t="s">
        <v>237</v>
      </c>
      <c r="C10562" s="224">
        <v>1.4</v>
      </c>
      <c r="D10562" s="223">
        <v>12</v>
      </c>
      <c r="E10562" s="223" t="s">
        <v>199</v>
      </c>
      <c r="F10562" s="225" t="s">
        <v>0</v>
      </c>
      <c r="G10562" s="226">
        <v>0.96</v>
      </c>
      <c r="H10562" s="226">
        <v>0.26</v>
      </c>
      <c r="I10562" s="226">
        <v>1.22</v>
      </c>
      <c r="J10562" s="227">
        <v>6.09</v>
      </c>
      <c r="K10562" s="227">
        <v>6.09</v>
      </c>
      <c r="L10562" s="228">
        <v>0</v>
      </c>
      <c r="M10562" s="229">
        <f t="shared" ref="M10562:M10625" si="308">K10562+L10562</f>
        <v>6.09</v>
      </c>
      <c r="N10562" s="230">
        <v>0</v>
      </c>
    </row>
    <row r="10563" spans="1:14" x14ac:dyDescent="0.2">
      <c r="A10563" s="231" t="str">
        <f t="shared" si="307"/>
        <v>SP1.412NO_thin005</v>
      </c>
      <c r="B10563" s="223" t="s">
        <v>237</v>
      </c>
      <c r="C10563" s="224">
        <v>1.4</v>
      </c>
      <c r="D10563" s="223">
        <v>12</v>
      </c>
      <c r="E10563" s="223" t="s">
        <v>199</v>
      </c>
      <c r="F10563" s="225" t="s">
        <v>1</v>
      </c>
      <c r="G10563" s="226">
        <v>2.92</v>
      </c>
      <c r="H10563" s="226">
        <v>0.32</v>
      </c>
      <c r="I10563" s="226">
        <v>3.24</v>
      </c>
      <c r="J10563" s="227">
        <v>16.21</v>
      </c>
      <c r="K10563" s="227">
        <v>22.29</v>
      </c>
      <c r="L10563" s="228">
        <v>0</v>
      </c>
      <c r="M10563" s="229">
        <f t="shared" si="308"/>
        <v>22.29</v>
      </c>
      <c r="N10563" s="230">
        <v>0</v>
      </c>
    </row>
    <row r="10564" spans="1:14" x14ac:dyDescent="0.2">
      <c r="A10564" s="231" t="str">
        <f t="shared" si="307"/>
        <v>SP1.412NO_thin010</v>
      </c>
      <c r="B10564" s="223" t="s">
        <v>237</v>
      </c>
      <c r="C10564" s="224">
        <v>1.4</v>
      </c>
      <c r="D10564" s="223">
        <v>12</v>
      </c>
      <c r="E10564" s="223" t="s">
        <v>199</v>
      </c>
      <c r="F10564" s="225" t="s">
        <v>2</v>
      </c>
      <c r="G10564" s="226">
        <v>8.91</v>
      </c>
      <c r="H10564" s="226">
        <v>0.32</v>
      </c>
      <c r="I10564" s="226">
        <v>9.24</v>
      </c>
      <c r="J10564" s="227">
        <v>46.18</v>
      </c>
      <c r="K10564" s="227">
        <v>68.48</v>
      </c>
      <c r="L10564" s="228">
        <v>0</v>
      </c>
      <c r="M10564" s="229">
        <f t="shared" si="308"/>
        <v>68.48</v>
      </c>
      <c r="N10564" s="230">
        <v>0</v>
      </c>
    </row>
    <row r="10565" spans="1:14" x14ac:dyDescent="0.2">
      <c r="A10565" s="231" t="str">
        <f t="shared" si="307"/>
        <v>SP1.412NO_thin015</v>
      </c>
      <c r="B10565" s="223" t="s">
        <v>237</v>
      </c>
      <c r="C10565" s="224">
        <v>1.4</v>
      </c>
      <c r="D10565" s="223">
        <v>12</v>
      </c>
      <c r="E10565" s="223" t="s">
        <v>199</v>
      </c>
      <c r="F10565" s="225" t="s">
        <v>3</v>
      </c>
      <c r="G10565" s="226">
        <v>24.87</v>
      </c>
      <c r="H10565" s="226">
        <v>0.54</v>
      </c>
      <c r="I10565" s="226">
        <v>25.4</v>
      </c>
      <c r="J10565" s="227">
        <v>127.02</v>
      </c>
      <c r="K10565" s="227">
        <v>195.5</v>
      </c>
      <c r="L10565" s="228">
        <v>0</v>
      </c>
      <c r="M10565" s="229">
        <f t="shared" si="308"/>
        <v>195.5</v>
      </c>
      <c r="N10565" s="230">
        <v>0</v>
      </c>
    </row>
    <row r="10566" spans="1:14" x14ac:dyDescent="0.2">
      <c r="A10566" s="231" t="str">
        <f t="shared" si="307"/>
        <v>SP1.412NO_thin020</v>
      </c>
      <c r="B10566" s="223" t="s">
        <v>237</v>
      </c>
      <c r="C10566" s="224">
        <v>1.4</v>
      </c>
      <c r="D10566" s="223">
        <v>12</v>
      </c>
      <c r="E10566" s="223" t="s">
        <v>199</v>
      </c>
      <c r="F10566" s="225" t="s">
        <v>4</v>
      </c>
      <c r="G10566" s="226">
        <v>25.96</v>
      </c>
      <c r="H10566" s="226">
        <v>0.99</v>
      </c>
      <c r="I10566" s="226">
        <v>26.95</v>
      </c>
      <c r="J10566" s="227">
        <v>134.74</v>
      </c>
      <c r="K10566" s="227">
        <v>330.24</v>
      </c>
      <c r="L10566" s="228">
        <v>0</v>
      </c>
      <c r="M10566" s="229">
        <f t="shared" si="308"/>
        <v>330.24</v>
      </c>
      <c r="N10566" s="230">
        <v>0</v>
      </c>
    </row>
    <row r="10567" spans="1:14" x14ac:dyDescent="0.2">
      <c r="A10567" s="231" t="str">
        <f t="shared" si="307"/>
        <v>SP1.412NO_thin025</v>
      </c>
      <c r="B10567" s="223" t="s">
        <v>237</v>
      </c>
      <c r="C10567" s="224">
        <v>1.4</v>
      </c>
      <c r="D10567" s="223">
        <v>12</v>
      </c>
      <c r="E10567" s="223" t="s">
        <v>199</v>
      </c>
      <c r="F10567" s="225" t="s">
        <v>5</v>
      </c>
      <c r="G10567" s="226">
        <v>8.86</v>
      </c>
      <c r="H10567" s="226">
        <v>7.61</v>
      </c>
      <c r="I10567" s="226">
        <v>16.47</v>
      </c>
      <c r="J10567" s="227">
        <v>82.37</v>
      </c>
      <c r="K10567" s="227">
        <v>412.6</v>
      </c>
      <c r="L10567" s="228">
        <v>0</v>
      </c>
      <c r="M10567" s="229">
        <f t="shared" si="308"/>
        <v>412.6</v>
      </c>
      <c r="N10567" s="230">
        <v>0</v>
      </c>
    </row>
    <row r="10568" spans="1:14" x14ac:dyDescent="0.2">
      <c r="A10568" s="231" t="str">
        <f t="shared" si="307"/>
        <v>SP1.412NO_thin030</v>
      </c>
      <c r="B10568" s="223" t="s">
        <v>237</v>
      </c>
      <c r="C10568" s="224">
        <v>1.4</v>
      </c>
      <c r="D10568" s="223">
        <v>12</v>
      </c>
      <c r="E10568" s="223" t="s">
        <v>199</v>
      </c>
      <c r="F10568" s="225" t="s">
        <v>6</v>
      </c>
      <c r="G10568" s="226">
        <v>10.51</v>
      </c>
      <c r="H10568" s="226">
        <v>4.0599999999999996</v>
      </c>
      <c r="I10568" s="226">
        <v>14.57</v>
      </c>
      <c r="J10568" s="227">
        <v>72.86</v>
      </c>
      <c r="K10568" s="227">
        <v>485.46</v>
      </c>
      <c r="L10568" s="228">
        <v>0</v>
      </c>
      <c r="M10568" s="229">
        <f t="shared" si="308"/>
        <v>485.46</v>
      </c>
      <c r="N10568" s="230">
        <v>0</v>
      </c>
    </row>
    <row r="10569" spans="1:14" x14ac:dyDescent="0.2">
      <c r="A10569" s="231" t="str">
        <f t="shared" si="307"/>
        <v>SP1.412NO_thin035</v>
      </c>
      <c r="B10569" s="223" t="s">
        <v>237</v>
      </c>
      <c r="C10569" s="224">
        <v>1.4</v>
      </c>
      <c r="D10569" s="223">
        <v>12</v>
      </c>
      <c r="E10569" s="223" t="s">
        <v>199</v>
      </c>
      <c r="F10569" s="225" t="s">
        <v>7</v>
      </c>
      <c r="G10569" s="226">
        <v>12.18</v>
      </c>
      <c r="H10569" s="226">
        <v>1.97</v>
      </c>
      <c r="I10569" s="226">
        <v>14.14</v>
      </c>
      <c r="J10569" s="227">
        <v>70.72</v>
      </c>
      <c r="K10569" s="227">
        <v>556.17999999999995</v>
      </c>
      <c r="L10569" s="228">
        <v>0</v>
      </c>
      <c r="M10569" s="229">
        <f t="shared" si="308"/>
        <v>556.17999999999995</v>
      </c>
      <c r="N10569" s="230">
        <v>0</v>
      </c>
    </row>
    <row r="10570" spans="1:14" x14ac:dyDescent="0.2">
      <c r="A10570" s="231" t="str">
        <f t="shared" si="307"/>
        <v>SP1.412NO_thin040</v>
      </c>
      <c r="B10570" s="223" t="s">
        <v>237</v>
      </c>
      <c r="C10570" s="224">
        <v>1.4</v>
      </c>
      <c r="D10570" s="223">
        <v>12</v>
      </c>
      <c r="E10570" s="223" t="s">
        <v>199</v>
      </c>
      <c r="F10570" s="225" t="s">
        <v>8</v>
      </c>
      <c r="G10570" s="226">
        <v>12.64</v>
      </c>
      <c r="H10570" s="226">
        <v>0.95</v>
      </c>
      <c r="I10570" s="226">
        <v>13.59</v>
      </c>
      <c r="J10570" s="227">
        <v>67.95</v>
      </c>
      <c r="K10570" s="227">
        <v>624.13</v>
      </c>
      <c r="L10570" s="228">
        <v>0</v>
      </c>
      <c r="M10570" s="229">
        <f t="shared" si="308"/>
        <v>624.13</v>
      </c>
      <c r="N10570" s="230">
        <v>0</v>
      </c>
    </row>
    <row r="10571" spans="1:14" x14ac:dyDescent="0.2">
      <c r="A10571" s="231" t="str">
        <f t="shared" si="307"/>
        <v>SP1.412NO_thin045</v>
      </c>
      <c r="B10571" s="223" t="s">
        <v>237</v>
      </c>
      <c r="C10571" s="224">
        <v>1.4</v>
      </c>
      <c r="D10571" s="223">
        <v>12</v>
      </c>
      <c r="E10571" s="223" t="s">
        <v>199</v>
      </c>
      <c r="F10571" s="225" t="s">
        <v>9</v>
      </c>
      <c r="G10571" s="226">
        <v>12.31</v>
      </c>
      <c r="H10571" s="226">
        <v>0.16</v>
      </c>
      <c r="I10571" s="226">
        <v>12.48</v>
      </c>
      <c r="J10571" s="227">
        <v>62.4</v>
      </c>
      <c r="K10571" s="227">
        <v>686.53</v>
      </c>
      <c r="L10571" s="228">
        <v>0</v>
      </c>
      <c r="M10571" s="229">
        <f t="shared" si="308"/>
        <v>686.53</v>
      </c>
      <c r="N10571" s="230">
        <v>0</v>
      </c>
    </row>
    <row r="10572" spans="1:14" x14ac:dyDescent="0.2">
      <c r="A10572" s="231" t="str">
        <f t="shared" si="307"/>
        <v>SP1.412NO_thin050</v>
      </c>
      <c r="B10572" s="223" t="s">
        <v>237</v>
      </c>
      <c r="C10572" s="224">
        <v>1.4</v>
      </c>
      <c r="D10572" s="223">
        <v>12</v>
      </c>
      <c r="E10572" s="223" t="s">
        <v>199</v>
      </c>
      <c r="F10572" s="225" t="s">
        <v>10</v>
      </c>
      <c r="G10572" s="226">
        <v>11.59</v>
      </c>
      <c r="H10572" s="226">
        <v>-0.17</v>
      </c>
      <c r="I10572" s="226">
        <v>11.41</v>
      </c>
      <c r="J10572" s="227">
        <v>57.07</v>
      </c>
      <c r="K10572" s="227">
        <v>743.59</v>
      </c>
      <c r="L10572" s="228">
        <v>0</v>
      </c>
      <c r="M10572" s="229">
        <f t="shared" si="308"/>
        <v>743.59</v>
      </c>
      <c r="N10572" s="230">
        <v>0</v>
      </c>
    </row>
    <row r="10573" spans="1:14" x14ac:dyDescent="0.2">
      <c r="A10573" s="231" t="str">
        <f t="shared" si="307"/>
        <v>SP1.412NO_thin055</v>
      </c>
      <c r="B10573" s="223" t="s">
        <v>237</v>
      </c>
      <c r="C10573" s="224">
        <v>1.4</v>
      </c>
      <c r="D10573" s="223">
        <v>12</v>
      </c>
      <c r="E10573" s="223" t="s">
        <v>199</v>
      </c>
      <c r="F10573" s="225" t="s">
        <v>11</v>
      </c>
      <c r="G10573" s="226">
        <v>10.79</v>
      </c>
      <c r="H10573" s="226">
        <v>-0.55000000000000004</v>
      </c>
      <c r="I10573" s="226">
        <v>10.24</v>
      </c>
      <c r="J10573" s="227">
        <v>51.18</v>
      </c>
      <c r="K10573" s="227">
        <v>794.77</v>
      </c>
      <c r="L10573" s="228">
        <v>0</v>
      </c>
      <c r="M10573" s="229">
        <f t="shared" si="308"/>
        <v>794.77</v>
      </c>
      <c r="N10573" s="230">
        <v>0</v>
      </c>
    </row>
    <row r="10574" spans="1:14" x14ac:dyDescent="0.2">
      <c r="A10574" s="231" t="str">
        <f t="shared" si="307"/>
        <v>SP1.412NO_thin060</v>
      </c>
      <c r="B10574" s="223" t="s">
        <v>237</v>
      </c>
      <c r="C10574" s="224">
        <v>1.4</v>
      </c>
      <c r="D10574" s="223">
        <v>12</v>
      </c>
      <c r="E10574" s="223" t="s">
        <v>199</v>
      </c>
      <c r="F10574" s="225" t="s">
        <v>12</v>
      </c>
      <c r="G10574" s="226">
        <v>9.94</v>
      </c>
      <c r="H10574" s="226">
        <v>-0.45</v>
      </c>
      <c r="I10574" s="226">
        <v>9.48</v>
      </c>
      <c r="J10574" s="227">
        <v>47.41</v>
      </c>
      <c r="K10574" s="227">
        <v>842.19</v>
      </c>
      <c r="L10574" s="228">
        <v>0</v>
      </c>
      <c r="M10574" s="229">
        <f t="shared" si="308"/>
        <v>842.19</v>
      </c>
      <c r="N10574" s="230">
        <v>0</v>
      </c>
    </row>
    <row r="10575" spans="1:14" x14ac:dyDescent="0.2">
      <c r="A10575" s="231" t="str">
        <f t="shared" si="307"/>
        <v>SP1.412NO_thin065</v>
      </c>
      <c r="B10575" s="223" t="s">
        <v>237</v>
      </c>
      <c r="C10575" s="224">
        <v>1.4</v>
      </c>
      <c r="D10575" s="223">
        <v>12</v>
      </c>
      <c r="E10575" s="223" t="s">
        <v>199</v>
      </c>
      <c r="F10575" s="225" t="s">
        <v>13</v>
      </c>
      <c r="G10575" s="226">
        <v>9.02</v>
      </c>
      <c r="H10575" s="226">
        <v>-0.16</v>
      </c>
      <c r="I10575" s="226">
        <v>8.86</v>
      </c>
      <c r="J10575" s="227">
        <v>44.3</v>
      </c>
      <c r="K10575" s="227">
        <v>886.48</v>
      </c>
      <c r="L10575" s="228">
        <v>0</v>
      </c>
      <c r="M10575" s="229">
        <f t="shared" si="308"/>
        <v>886.48</v>
      </c>
      <c r="N10575" s="230">
        <v>0</v>
      </c>
    </row>
    <row r="10576" spans="1:14" x14ac:dyDescent="0.2">
      <c r="A10576" s="231" t="str">
        <f t="shared" si="307"/>
        <v>SP1.412NO_thin070</v>
      </c>
      <c r="B10576" s="223" t="s">
        <v>237</v>
      </c>
      <c r="C10576" s="224">
        <v>1.4</v>
      </c>
      <c r="D10576" s="223">
        <v>12</v>
      </c>
      <c r="E10576" s="223" t="s">
        <v>199</v>
      </c>
      <c r="F10576" s="225" t="s">
        <v>200</v>
      </c>
      <c r="G10576" s="226">
        <v>8.27</v>
      </c>
      <c r="H10576" s="226">
        <v>-0.66</v>
      </c>
      <c r="I10576" s="226">
        <v>7.61</v>
      </c>
      <c r="J10576" s="227">
        <v>38.07</v>
      </c>
      <c r="K10576" s="227">
        <v>924.55</v>
      </c>
      <c r="L10576" s="228">
        <v>0</v>
      </c>
      <c r="M10576" s="229">
        <f t="shared" si="308"/>
        <v>924.55</v>
      </c>
      <c r="N10576" s="230">
        <v>0</v>
      </c>
    </row>
    <row r="10577" spans="1:14" x14ac:dyDescent="0.2">
      <c r="A10577" s="231" t="str">
        <f t="shared" si="307"/>
        <v>SP1.412NO_thin075</v>
      </c>
      <c r="B10577" s="223" t="s">
        <v>237</v>
      </c>
      <c r="C10577" s="224">
        <v>1.4</v>
      </c>
      <c r="D10577" s="223">
        <v>12</v>
      </c>
      <c r="E10577" s="223" t="s">
        <v>199</v>
      </c>
      <c r="F10577" s="225" t="s">
        <v>201</v>
      </c>
      <c r="G10577" s="226">
        <v>7.55</v>
      </c>
      <c r="H10577" s="226">
        <v>-0.52</v>
      </c>
      <c r="I10577" s="226">
        <v>7.03</v>
      </c>
      <c r="J10577" s="227">
        <v>35.159999999999997</v>
      </c>
      <c r="K10577" s="227">
        <v>959.71</v>
      </c>
      <c r="L10577" s="228">
        <v>0</v>
      </c>
      <c r="M10577" s="229">
        <f t="shared" si="308"/>
        <v>959.71</v>
      </c>
      <c r="N10577" s="230">
        <v>0</v>
      </c>
    </row>
    <row r="10578" spans="1:14" x14ac:dyDescent="0.2">
      <c r="A10578" s="231" t="str">
        <f t="shared" si="307"/>
        <v>SP1.412NO_thin080</v>
      </c>
      <c r="B10578" s="223" t="s">
        <v>237</v>
      </c>
      <c r="C10578" s="224">
        <v>1.4</v>
      </c>
      <c r="D10578" s="223">
        <v>12</v>
      </c>
      <c r="E10578" s="223" t="s">
        <v>199</v>
      </c>
      <c r="F10578" s="225" t="s">
        <v>202</v>
      </c>
      <c r="G10578" s="226">
        <v>6.61</v>
      </c>
      <c r="H10578" s="226">
        <v>-0.76</v>
      </c>
      <c r="I10578" s="226">
        <v>5.85</v>
      </c>
      <c r="J10578" s="227">
        <v>29.25</v>
      </c>
      <c r="K10578" s="227">
        <v>988.96</v>
      </c>
      <c r="L10578" s="228">
        <v>0</v>
      </c>
      <c r="M10578" s="229">
        <f t="shared" si="308"/>
        <v>988.96</v>
      </c>
      <c r="N10578" s="230">
        <v>0</v>
      </c>
    </row>
    <row r="10579" spans="1:14" x14ac:dyDescent="0.2">
      <c r="A10579" s="231" t="str">
        <f t="shared" si="307"/>
        <v>SP1.412NO_thin085</v>
      </c>
      <c r="B10579" s="223" t="s">
        <v>237</v>
      </c>
      <c r="C10579" s="224">
        <v>1.4</v>
      </c>
      <c r="D10579" s="223">
        <v>12</v>
      </c>
      <c r="E10579" s="223" t="s">
        <v>199</v>
      </c>
      <c r="F10579" s="225" t="s">
        <v>203</v>
      </c>
      <c r="G10579" s="226">
        <v>5.5</v>
      </c>
      <c r="H10579" s="226">
        <v>-1.03</v>
      </c>
      <c r="I10579" s="226">
        <v>4.47</v>
      </c>
      <c r="J10579" s="227">
        <v>22.33</v>
      </c>
      <c r="K10579" s="227">
        <v>1011.29</v>
      </c>
      <c r="L10579" s="228">
        <v>0</v>
      </c>
      <c r="M10579" s="229">
        <f t="shared" si="308"/>
        <v>1011.29</v>
      </c>
      <c r="N10579" s="230">
        <v>0</v>
      </c>
    </row>
    <row r="10580" spans="1:14" x14ac:dyDescent="0.2">
      <c r="A10580" s="231" t="str">
        <f t="shared" si="307"/>
        <v>SP1.412NO_thin090</v>
      </c>
      <c r="B10580" s="223" t="s">
        <v>237</v>
      </c>
      <c r="C10580" s="224">
        <v>1.4</v>
      </c>
      <c r="D10580" s="223">
        <v>12</v>
      </c>
      <c r="E10580" s="223" t="s">
        <v>199</v>
      </c>
      <c r="F10580" s="225" t="s">
        <v>204</v>
      </c>
      <c r="G10580" s="226">
        <v>4.6399999999999997</v>
      </c>
      <c r="H10580" s="226">
        <v>-1.1000000000000001</v>
      </c>
      <c r="I10580" s="226">
        <v>3.54</v>
      </c>
      <c r="J10580" s="227">
        <v>17.7</v>
      </c>
      <c r="K10580" s="227">
        <v>1028.99</v>
      </c>
      <c r="L10580" s="228">
        <v>0</v>
      </c>
      <c r="M10580" s="229">
        <f t="shared" si="308"/>
        <v>1028.99</v>
      </c>
      <c r="N10580" s="230">
        <v>0</v>
      </c>
    </row>
    <row r="10581" spans="1:14" x14ac:dyDescent="0.2">
      <c r="A10581" s="231" t="str">
        <f t="shared" si="307"/>
        <v>SP1.412NO_thin095</v>
      </c>
      <c r="B10581" s="223" t="s">
        <v>237</v>
      </c>
      <c r="C10581" s="224">
        <v>1.4</v>
      </c>
      <c r="D10581" s="223">
        <v>12</v>
      </c>
      <c r="E10581" s="223" t="s">
        <v>199</v>
      </c>
      <c r="F10581" s="225" t="s">
        <v>205</v>
      </c>
      <c r="G10581" s="226">
        <v>4.04</v>
      </c>
      <c r="H10581" s="226">
        <v>-1.01</v>
      </c>
      <c r="I10581" s="226">
        <v>3.03</v>
      </c>
      <c r="J10581" s="227">
        <v>15.16</v>
      </c>
      <c r="K10581" s="227">
        <v>1044.1400000000001</v>
      </c>
      <c r="L10581" s="228">
        <v>0</v>
      </c>
      <c r="M10581" s="229">
        <f t="shared" si="308"/>
        <v>1044.1400000000001</v>
      </c>
      <c r="N10581" s="230">
        <v>0</v>
      </c>
    </row>
    <row r="10582" spans="1:14" x14ac:dyDescent="0.2">
      <c r="A10582" s="231" t="str">
        <f t="shared" si="307"/>
        <v>SP1.412NO_thin100</v>
      </c>
      <c r="B10582" s="223" t="s">
        <v>237</v>
      </c>
      <c r="C10582" s="224">
        <v>1.4</v>
      </c>
      <c r="D10582" s="223">
        <v>12</v>
      </c>
      <c r="E10582" s="223" t="s">
        <v>199</v>
      </c>
      <c r="F10582" s="225" t="s">
        <v>206</v>
      </c>
      <c r="G10582" s="226">
        <v>3.53</v>
      </c>
      <c r="H10582" s="226">
        <v>-0.78</v>
      </c>
      <c r="I10582" s="226">
        <v>2.76</v>
      </c>
      <c r="J10582" s="227">
        <v>13.78</v>
      </c>
      <c r="K10582" s="227">
        <v>1057.92</v>
      </c>
      <c r="L10582" s="228">
        <v>0</v>
      </c>
      <c r="M10582" s="229">
        <f t="shared" si="308"/>
        <v>1057.92</v>
      </c>
      <c r="N10582" s="230">
        <v>0</v>
      </c>
    </row>
    <row r="10583" spans="1:14" x14ac:dyDescent="0.2">
      <c r="A10583" s="231" t="str">
        <f t="shared" si="307"/>
        <v>SP1.412NO_thin105</v>
      </c>
      <c r="B10583" s="223" t="s">
        <v>237</v>
      </c>
      <c r="C10583" s="224">
        <v>1.4</v>
      </c>
      <c r="D10583" s="223">
        <v>12</v>
      </c>
      <c r="E10583" s="223" t="s">
        <v>199</v>
      </c>
      <c r="F10583" s="225" t="s">
        <v>207</v>
      </c>
      <c r="G10583" s="226">
        <v>2.98</v>
      </c>
      <c r="H10583" s="226">
        <v>-0.65</v>
      </c>
      <c r="I10583" s="226">
        <v>2.33</v>
      </c>
      <c r="J10583" s="227">
        <v>11.66</v>
      </c>
      <c r="K10583" s="227">
        <v>1069.58</v>
      </c>
      <c r="L10583" s="228">
        <v>0</v>
      </c>
      <c r="M10583" s="229">
        <f t="shared" si="308"/>
        <v>1069.58</v>
      </c>
      <c r="N10583" s="230">
        <v>0</v>
      </c>
    </row>
    <row r="10584" spans="1:14" x14ac:dyDescent="0.2">
      <c r="A10584" s="231" t="str">
        <f t="shared" si="307"/>
        <v>SP1.412NO_thin110</v>
      </c>
      <c r="B10584" s="223" t="s">
        <v>237</v>
      </c>
      <c r="C10584" s="224">
        <v>1.4</v>
      </c>
      <c r="D10584" s="223">
        <v>12</v>
      </c>
      <c r="E10584" s="223" t="s">
        <v>199</v>
      </c>
      <c r="F10584" s="225" t="s">
        <v>208</v>
      </c>
      <c r="G10584" s="226">
        <v>2.58</v>
      </c>
      <c r="H10584" s="226">
        <v>-0.57999999999999996</v>
      </c>
      <c r="I10584" s="226">
        <v>2</v>
      </c>
      <c r="J10584" s="227">
        <v>10.01</v>
      </c>
      <c r="K10584" s="227">
        <v>1079.5899999999999</v>
      </c>
      <c r="L10584" s="228">
        <v>0</v>
      </c>
      <c r="M10584" s="229">
        <f t="shared" si="308"/>
        <v>1079.5899999999999</v>
      </c>
      <c r="N10584" s="230">
        <v>0</v>
      </c>
    </row>
    <row r="10585" spans="1:14" x14ac:dyDescent="0.2">
      <c r="A10585" s="231" t="str">
        <f t="shared" si="307"/>
        <v>SP1.412NO_thin115</v>
      </c>
      <c r="B10585" s="223" t="s">
        <v>237</v>
      </c>
      <c r="C10585" s="224">
        <v>1.4</v>
      </c>
      <c r="D10585" s="223">
        <v>12</v>
      </c>
      <c r="E10585" s="223" t="s">
        <v>199</v>
      </c>
      <c r="F10585" s="225" t="s">
        <v>209</v>
      </c>
      <c r="G10585" s="226">
        <v>2.21</v>
      </c>
      <c r="H10585" s="226">
        <v>-0.51</v>
      </c>
      <c r="I10585" s="226">
        <v>1.7</v>
      </c>
      <c r="J10585" s="227">
        <v>8.48</v>
      </c>
      <c r="K10585" s="227">
        <v>1088.07</v>
      </c>
      <c r="L10585" s="228">
        <v>0</v>
      </c>
      <c r="M10585" s="229">
        <f t="shared" si="308"/>
        <v>1088.07</v>
      </c>
      <c r="N10585" s="230">
        <v>0</v>
      </c>
    </row>
    <row r="10586" spans="1:14" x14ac:dyDescent="0.2">
      <c r="A10586" s="231" t="str">
        <f t="shared" si="307"/>
        <v>SP1.412NO_thin120</v>
      </c>
      <c r="B10586" s="223" t="s">
        <v>237</v>
      </c>
      <c r="C10586" s="224">
        <v>1.4</v>
      </c>
      <c r="D10586" s="223">
        <v>12</v>
      </c>
      <c r="E10586" s="223" t="s">
        <v>199</v>
      </c>
      <c r="F10586" s="225" t="s">
        <v>210</v>
      </c>
      <c r="G10586" s="226">
        <v>1.87</v>
      </c>
      <c r="H10586" s="226">
        <v>-0.32</v>
      </c>
      <c r="I10586" s="226">
        <v>1.55</v>
      </c>
      <c r="J10586" s="227">
        <v>7.74</v>
      </c>
      <c r="K10586" s="227">
        <v>1095.8</v>
      </c>
      <c r="L10586" s="228">
        <v>0</v>
      </c>
      <c r="M10586" s="229">
        <f t="shared" si="308"/>
        <v>1095.8</v>
      </c>
      <c r="N10586" s="230">
        <v>0</v>
      </c>
    </row>
    <row r="10587" spans="1:14" x14ac:dyDescent="0.2">
      <c r="A10587" s="231" t="str">
        <f t="shared" si="307"/>
        <v>SP1.412NO_thin125</v>
      </c>
      <c r="B10587" s="223" t="s">
        <v>237</v>
      </c>
      <c r="C10587" s="224">
        <v>1.4</v>
      </c>
      <c r="D10587" s="223">
        <v>12</v>
      </c>
      <c r="E10587" s="223" t="s">
        <v>199</v>
      </c>
      <c r="F10587" s="225" t="s">
        <v>211</v>
      </c>
      <c r="G10587" s="226">
        <v>1.57</v>
      </c>
      <c r="H10587" s="226">
        <v>-0.44</v>
      </c>
      <c r="I10587" s="226">
        <v>1.1299999999999999</v>
      </c>
      <c r="J10587" s="227">
        <v>5.67</v>
      </c>
      <c r="K10587" s="227">
        <v>1101.48</v>
      </c>
      <c r="L10587" s="228">
        <v>0</v>
      </c>
      <c r="M10587" s="229">
        <f t="shared" si="308"/>
        <v>1101.48</v>
      </c>
      <c r="N10587" s="230">
        <v>0</v>
      </c>
    </row>
    <row r="10588" spans="1:14" x14ac:dyDescent="0.2">
      <c r="A10588" s="231" t="str">
        <f t="shared" si="307"/>
        <v>SP1.412NO_thin130</v>
      </c>
      <c r="B10588" s="223" t="s">
        <v>237</v>
      </c>
      <c r="C10588" s="224">
        <v>1.4</v>
      </c>
      <c r="D10588" s="223">
        <v>12</v>
      </c>
      <c r="E10588" s="223" t="s">
        <v>199</v>
      </c>
      <c r="F10588" s="225" t="s">
        <v>212</v>
      </c>
      <c r="G10588" s="226">
        <v>1.39</v>
      </c>
      <c r="H10588" s="226">
        <v>-0.26</v>
      </c>
      <c r="I10588" s="226">
        <v>1.1399999999999999</v>
      </c>
      <c r="J10588" s="227">
        <v>5.68</v>
      </c>
      <c r="K10588" s="227">
        <v>1107.1500000000001</v>
      </c>
      <c r="L10588" s="228">
        <v>0</v>
      </c>
      <c r="M10588" s="229">
        <f t="shared" si="308"/>
        <v>1107.1500000000001</v>
      </c>
      <c r="N10588" s="230">
        <v>0</v>
      </c>
    </row>
    <row r="10589" spans="1:14" x14ac:dyDescent="0.2">
      <c r="A10589" s="231" t="str">
        <f t="shared" si="307"/>
        <v>SP1.412NO_thin135</v>
      </c>
      <c r="B10589" s="223" t="s">
        <v>237</v>
      </c>
      <c r="C10589" s="224">
        <v>1.4</v>
      </c>
      <c r="D10589" s="223">
        <v>12</v>
      </c>
      <c r="E10589" s="223" t="s">
        <v>199</v>
      </c>
      <c r="F10589" s="225" t="s">
        <v>213</v>
      </c>
      <c r="G10589" s="226">
        <v>1.22</v>
      </c>
      <c r="H10589" s="226">
        <v>-0.36</v>
      </c>
      <c r="I10589" s="226">
        <v>0.86</v>
      </c>
      <c r="J10589" s="227">
        <v>4.32</v>
      </c>
      <c r="K10589" s="227">
        <v>1111.47</v>
      </c>
      <c r="L10589" s="228">
        <v>0</v>
      </c>
      <c r="M10589" s="229">
        <f t="shared" si="308"/>
        <v>1111.47</v>
      </c>
      <c r="N10589" s="230">
        <v>0</v>
      </c>
    </row>
    <row r="10590" spans="1:14" x14ac:dyDescent="0.2">
      <c r="A10590" s="231" t="str">
        <f t="shared" si="307"/>
        <v>SP1.412NO_thin140</v>
      </c>
      <c r="B10590" s="223" t="s">
        <v>237</v>
      </c>
      <c r="C10590" s="224">
        <v>1.4</v>
      </c>
      <c r="D10590" s="223">
        <v>12</v>
      </c>
      <c r="E10590" s="223" t="s">
        <v>199</v>
      </c>
      <c r="F10590" s="225" t="s">
        <v>214</v>
      </c>
      <c r="G10590" s="226">
        <v>1.06</v>
      </c>
      <c r="H10590" s="226">
        <v>-0.28999999999999998</v>
      </c>
      <c r="I10590" s="226">
        <v>0.77</v>
      </c>
      <c r="J10590" s="227">
        <v>3.83</v>
      </c>
      <c r="K10590" s="227">
        <v>1115.3</v>
      </c>
      <c r="L10590" s="228">
        <v>0</v>
      </c>
      <c r="M10590" s="229">
        <f t="shared" si="308"/>
        <v>1115.3</v>
      </c>
      <c r="N10590" s="230">
        <v>0</v>
      </c>
    </row>
    <row r="10591" spans="1:14" x14ac:dyDescent="0.2">
      <c r="A10591" s="231" t="str">
        <f t="shared" si="307"/>
        <v>SP1.412NO_thin145</v>
      </c>
      <c r="B10591" s="223" t="s">
        <v>237</v>
      </c>
      <c r="C10591" s="224">
        <v>1.4</v>
      </c>
      <c r="D10591" s="223">
        <v>12</v>
      </c>
      <c r="E10591" s="223" t="s">
        <v>199</v>
      </c>
      <c r="F10591" s="225" t="s">
        <v>215</v>
      </c>
      <c r="G10591" s="226">
        <v>0.87</v>
      </c>
      <c r="H10591" s="226">
        <v>-0.14000000000000001</v>
      </c>
      <c r="I10591" s="226">
        <v>0.73</v>
      </c>
      <c r="J10591" s="227">
        <v>3.63</v>
      </c>
      <c r="K10591" s="227">
        <v>1118.93</v>
      </c>
      <c r="L10591" s="228">
        <v>0</v>
      </c>
      <c r="M10591" s="229">
        <f t="shared" si="308"/>
        <v>1118.93</v>
      </c>
      <c r="N10591" s="230">
        <v>0</v>
      </c>
    </row>
    <row r="10592" spans="1:14" x14ac:dyDescent="0.2">
      <c r="A10592" s="231" t="str">
        <f t="shared" si="307"/>
        <v>SP1.412NO_thin150</v>
      </c>
      <c r="B10592" s="223" t="s">
        <v>237</v>
      </c>
      <c r="C10592" s="224">
        <v>1.4</v>
      </c>
      <c r="D10592" s="223">
        <v>12</v>
      </c>
      <c r="E10592" s="223" t="s">
        <v>199</v>
      </c>
      <c r="F10592" s="225" t="s">
        <v>216</v>
      </c>
      <c r="G10592" s="226">
        <v>0.79</v>
      </c>
      <c r="H10592" s="226">
        <v>-0.24</v>
      </c>
      <c r="I10592" s="226">
        <v>0.55000000000000004</v>
      </c>
      <c r="J10592" s="227">
        <v>2.75</v>
      </c>
      <c r="K10592" s="227">
        <v>1121.69</v>
      </c>
      <c r="L10592" s="228">
        <v>0</v>
      </c>
      <c r="M10592" s="229">
        <f t="shared" si="308"/>
        <v>1121.69</v>
      </c>
      <c r="N10592" s="230">
        <v>0</v>
      </c>
    </row>
    <row r="10593" spans="1:14" x14ac:dyDescent="0.2">
      <c r="A10593" s="231" t="str">
        <f t="shared" si="307"/>
        <v>SP1.412NO_thin155</v>
      </c>
      <c r="B10593" s="223" t="s">
        <v>237</v>
      </c>
      <c r="C10593" s="224">
        <v>1.4</v>
      </c>
      <c r="D10593" s="223">
        <v>12</v>
      </c>
      <c r="E10593" s="223" t="s">
        <v>199</v>
      </c>
      <c r="F10593" s="225" t="s">
        <v>217</v>
      </c>
      <c r="G10593" s="226">
        <v>0.63</v>
      </c>
      <c r="H10593" s="226">
        <v>-0.2</v>
      </c>
      <c r="I10593" s="226">
        <v>0.43</v>
      </c>
      <c r="J10593" s="227">
        <v>2.16</v>
      </c>
      <c r="K10593" s="227">
        <v>1123.8499999999999</v>
      </c>
      <c r="L10593" s="228">
        <v>0</v>
      </c>
      <c r="M10593" s="229">
        <f t="shared" si="308"/>
        <v>1123.8499999999999</v>
      </c>
      <c r="N10593" s="230">
        <v>0</v>
      </c>
    </row>
    <row r="10594" spans="1:14" x14ac:dyDescent="0.2">
      <c r="A10594" s="231" t="str">
        <f t="shared" si="307"/>
        <v>SP1.412NO_thin160</v>
      </c>
      <c r="B10594" s="223" t="s">
        <v>237</v>
      </c>
      <c r="C10594" s="224">
        <v>1.4</v>
      </c>
      <c r="D10594" s="223">
        <v>12</v>
      </c>
      <c r="E10594" s="223" t="s">
        <v>199</v>
      </c>
      <c r="F10594" s="225" t="s">
        <v>218</v>
      </c>
      <c r="G10594" s="226">
        <v>0.48</v>
      </c>
      <c r="H10594" s="226">
        <v>-0.15</v>
      </c>
      <c r="I10594" s="226">
        <v>0.33</v>
      </c>
      <c r="J10594" s="227">
        <v>1.65</v>
      </c>
      <c r="K10594" s="227">
        <v>1125.49</v>
      </c>
      <c r="L10594" s="228">
        <v>0</v>
      </c>
      <c r="M10594" s="229">
        <f t="shared" si="308"/>
        <v>1125.49</v>
      </c>
      <c r="N10594" s="230">
        <v>0</v>
      </c>
    </row>
    <row r="10595" spans="1:14" x14ac:dyDescent="0.2">
      <c r="A10595" s="231" t="str">
        <f t="shared" si="307"/>
        <v>SP1.412NO_thin165</v>
      </c>
      <c r="B10595" s="223" t="s">
        <v>237</v>
      </c>
      <c r="C10595" s="224">
        <v>1.4</v>
      </c>
      <c r="D10595" s="223">
        <v>12</v>
      </c>
      <c r="E10595" s="223" t="s">
        <v>199</v>
      </c>
      <c r="F10595" s="225" t="s">
        <v>219</v>
      </c>
      <c r="G10595" s="226">
        <v>0.37</v>
      </c>
      <c r="H10595" s="226">
        <v>-0.15</v>
      </c>
      <c r="I10595" s="226">
        <v>0.21</v>
      </c>
      <c r="J10595" s="227">
        <v>1.07</v>
      </c>
      <c r="K10595" s="227">
        <v>1126.56</v>
      </c>
      <c r="L10595" s="228">
        <v>0</v>
      </c>
      <c r="M10595" s="229">
        <f t="shared" si="308"/>
        <v>1126.56</v>
      </c>
      <c r="N10595" s="230">
        <v>0</v>
      </c>
    </row>
    <row r="10596" spans="1:14" x14ac:dyDescent="0.2">
      <c r="A10596" s="231" t="str">
        <f t="shared" si="307"/>
        <v>SP1.412NO_thin170</v>
      </c>
      <c r="B10596" s="223" t="s">
        <v>237</v>
      </c>
      <c r="C10596" s="224">
        <v>1.4</v>
      </c>
      <c r="D10596" s="223">
        <v>12</v>
      </c>
      <c r="E10596" s="223" t="s">
        <v>199</v>
      </c>
      <c r="F10596" s="225" t="s">
        <v>220</v>
      </c>
      <c r="G10596" s="226">
        <v>0.39</v>
      </c>
      <c r="H10596" s="226">
        <v>-0.13</v>
      </c>
      <c r="I10596" s="226">
        <v>0.27</v>
      </c>
      <c r="J10596" s="227">
        <v>1.34</v>
      </c>
      <c r="K10596" s="227">
        <v>1127.9100000000001</v>
      </c>
      <c r="L10596" s="228">
        <v>0</v>
      </c>
      <c r="M10596" s="229">
        <f t="shared" si="308"/>
        <v>1127.9100000000001</v>
      </c>
      <c r="N10596" s="230">
        <v>0</v>
      </c>
    </row>
    <row r="10597" spans="1:14" x14ac:dyDescent="0.2">
      <c r="A10597" s="231" t="str">
        <f t="shared" si="307"/>
        <v>SP1.412NO_thin175</v>
      </c>
      <c r="B10597" s="223" t="s">
        <v>237</v>
      </c>
      <c r="C10597" s="224">
        <v>1.4</v>
      </c>
      <c r="D10597" s="223">
        <v>12</v>
      </c>
      <c r="E10597" s="223" t="s">
        <v>199</v>
      </c>
      <c r="F10597" s="225" t="s">
        <v>221</v>
      </c>
      <c r="G10597" s="226">
        <v>0.37</v>
      </c>
      <c r="H10597" s="226">
        <v>-0.09</v>
      </c>
      <c r="I10597" s="226">
        <v>0.28000000000000003</v>
      </c>
      <c r="J10597" s="227">
        <v>1.38</v>
      </c>
      <c r="K10597" s="227">
        <v>1129.29</v>
      </c>
      <c r="L10597" s="228">
        <v>0</v>
      </c>
      <c r="M10597" s="229">
        <f t="shared" si="308"/>
        <v>1129.29</v>
      </c>
      <c r="N10597" s="230">
        <v>0</v>
      </c>
    </row>
    <row r="10598" spans="1:14" x14ac:dyDescent="0.2">
      <c r="A10598" s="231" t="str">
        <f t="shared" si="307"/>
        <v>SP1.412NO_thin180</v>
      </c>
      <c r="B10598" s="223" t="s">
        <v>237</v>
      </c>
      <c r="C10598" s="224">
        <v>1.4</v>
      </c>
      <c r="D10598" s="223">
        <v>12</v>
      </c>
      <c r="E10598" s="223" t="s">
        <v>199</v>
      </c>
      <c r="F10598" s="225" t="s">
        <v>222</v>
      </c>
      <c r="G10598" s="226">
        <v>0.32</v>
      </c>
      <c r="H10598" s="226">
        <v>-0.09</v>
      </c>
      <c r="I10598" s="226">
        <v>0.23</v>
      </c>
      <c r="J10598" s="227">
        <v>1.17</v>
      </c>
      <c r="K10598" s="227">
        <v>1130.46</v>
      </c>
      <c r="L10598" s="228">
        <v>0</v>
      </c>
      <c r="M10598" s="229">
        <f t="shared" si="308"/>
        <v>1130.46</v>
      </c>
      <c r="N10598" s="230">
        <v>0</v>
      </c>
    </row>
    <row r="10599" spans="1:14" x14ac:dyDescent="0.2">
      <c r="A10599" s="231" t="str">
        <f t="shared" si="307"/>
        <v>SP1.412NO_thin185</v>
      </c>
      <c r="B10599" s="223" t="s">
        <v>237</v>
      </c>
      <c r="C10599" s="224">
        <v>1.4</v>
      </c>
      <c r="D10599" s="223">
        <v>12</v>
      </c>
      <c r="E10599" s="223" t="s">
        <v>199</v>
      </c>
      <c r="F10599" s="225" t="s">
        <v>223</v>
      </c>
      <c r="G10599" s="226">
        <v>0.28000000000000003</v>
      </c>
      <c r="H10599" s="226">
        <v>-7.0000000000000007E-2</v>
      </c>
      <c r="I10599" s="226">
        <v>0.21</v>
      </c>
      <c r="J10599" s="227">
        <v>1.05</v>
      </c>
      <c r="K10599" s="227">
        <v>1131.51</v>
      </c>
      <c r="L10599" s="228">
        <v>0</v>
      </c>
      <c r="M10599" s="229">
        <f t="shared" si="308"/>
        <v>1131.51</v>
      </c>
      <c r="N10599" s="230">
        <v>0</v>
      </c>
    </row>
    <row r="10600" spans="1:14" x14ac:dyDescent="0.2">
      <c r="A10600" s="231" t="str">
        <f t="shared" si="307"/>
        <v>SP1.412NO_thin190</v>
      </c>
      <c r="B10600" s="223" t="s">
        <v>237</v>
      </c>
      <c r="C10600" s="224">
        <v>1.4</v>
      </c>
      <c r="D10600" s="223">
        <v>12</v>
      </c>
      <c r="E10600" s="223" t="s">
        <v>199</v>
      </c>
      <c r="F10600" s="225" t="s">
        <v>224</v>
      </c>
      <c r="G10600" s="226">
        <v>0.25</v>
      </c>
      <c r="H10600" s="226">
        <v>-0.06</v>
      </c>
      <c r="I10600" s="226">
        <v>0.19</v>
      </c>
      <c r="J10600" s="227">
        <v>0.95</v>
      </c>
      <c r="K10600" s="227">
        <v>1132.46</v>
      </c>
      <c r="L10600" s="228">
        <v>0</v>
      </c>
      <c r="M10600" s="229">
        <f t="shared" si="308"/>
        <v>1132.46</v>
      </c>
      <c r="N10600" s="230">
        <v>0</v>
      </c>
    </row>
    <row r="10601" spans="1:14" x14ac:dyDescent="0.2">
      <c r="A10601" s="231" t="str">
        <f t="shared" si="307"/>
        <v>SP1.412NO_thin195</v>
      </c>
      <c r="B10601" s="223" t="s">
        <v>237</v>
      </c>
      <c r="C10601" s="224">
        <v>1.4</v>
      </c>
      <c r="D10601" s="223">
        <v>12</v>
      </c>
      <c r="E10601" s="223" t="s">
        <v>199</v>
      </c>
      <c r="F10601" s="225" t="s">
        <v>225</v>
      </c>
      <c r="G10601" s="226">
        <v>0.18</v>
      </c>
      <c r="H10601" s="226">
        <v>-0.05</v>
      </c>
      <c r="I10601" s="226">
        <v>0.13</v>
      </c>
      <c r="J10601" s="227">
        <v>0.65</v>
      </c>
      <c r="K10601" s="227">
        <v>1133.1099999999999</v>
      </c>
      <c r="L10601" s="228">
        <v>0</v>
      </c>
      <c r="M10601" s="229">
        <f t="shared" si="308"/>
        <v>1133.1099999999999</v>
      </c>
      <c r="N10601" s="230">
        <v>0</v>
      </c>
    </row>
    <row r="10602" spans="1:14" x14ac:dyDescent="0.2">
      <c r="A10602" s="231" t="str">
        <f t="shared" si="307"/>
        <v>SP1.412Thinned000</v>
      </c>
      <c r="B10602" s="223" t="s">
        <v>237</v>
      </c>
      <c r="C10602" s="224">
        <v>1.4</v>
      </c>
      <c r="D10602" s="223">
        <v>12</v>
      </c>
      <c r="E10602" s="223" t="s">
        <v>172</v>
      </c>
      <c r="F10602" s="225" t="s">
        <v>0</v>
      </c>
      <c r="G10602" s="226">
        <v>0.96</v>
      </c>
      <c r="H10602" s="226">
        <v>0.26</v>
      </c>
      <c r="I10602" s="226">
        <v>1.22</v>
      </c>
      <c r="J10602" s="227">
        <v>6.09</v>
      </c>
      <c r="K10602" s="227">
        <v>6.09</v>
      </c>
      <c r="L10602" s="228">
        <v>0</v>
      </c>
      <c r="M10602" s="229">
        <f t="shared" si="308"/>
        <v>6.09</v>
      </c>
      <c r="N10602" s="230">
        <v>0</v>
      </c>
    </row>
    <row r="10603" spans="1:14" x14ac:dyDescent="0.2">
      <c r="A10603" s="231" t="str">
        <f t="shared" si="307"/>
        <v>SP1.412Thinned005</v>
      </c>
      <c r="B10603" s="223" t="s">
        <v>237</v>
      </c>
      <c r="C10603" s="224">
        <v>1.4</v>
      </c>
      <c r="D10603" s="223">
        <v>12</v>
      </c>
      <c r="E10603" s="223" t="s">
        <v>172</v>
      </c>
      <c r="F10603" s="225" t="s">
        <v>1</v>
      </c>
      <c r="G10603" s="226">
        <v>2.92</v>
      </c>
      <c r="H10603" s="226">
        <v>0.32</v>
      </c>
      <c r="I10603" s="226">
        <v>3.24</v>
      </c>
      <c r="J10603" s="227">
        <v>16.21</v>
      </c>
      <c r="K10603" s="227">
        <v>22.29</v>
      </c>
      <c r="L10603" s="228">
        <v>0</v>
      </c>
      <c r="M10603" s="229">
        <f t="shared" si="308"/>
        <v>22.29</v>
      </c>
      <c r="N10603" s="230">
        <v>0</v>
      </c>
    </row>
    <row r="10604" spans="1:14" x14ac:dyDescent="0.2">
      <c r="A10604" s="231" t="str">
        <f t="shared" si="307"/>
        <v>SP1.412Thinned010</v>
      </c>
      <c r="B10604" s="223" t="s">
        <v>237</v>
      </c>
      <c r="C10604" s="224">
        <v>1.4</v>
      </c>
      <c r="D10604" s="223">
        <v>12</v>
      </c>
      <c r="E10604" s="223" t="s">
        <v>172</v>
      </c>
      <c r="F10604" s="225" t="s">
        <v>2</v>
      </c>
      <c r="G10604" s="226">
        <v>8.91</v>
      </c>
      <c r="H10604" s="226">
        <v>0.32</v>
      </c>
      <c r="I10604" s="226">
        <v>9.24</v>
      </c>
      <c r="J10604" s="227">
        <v>46.18</v>
      </c>
      <c r="K10604" s="227">
        <v>68.48</v>
      </c>
      <c r="L10604" s="228">
        <v>0</v>
      </c>
      <c r="M10604" s="229">
        <f t="shared" si="308"/>
        <v>68.48</v>
      </c>
      <c r="N10604" s="230">
        <v>0</v>
      </c>
    </row>
    <row r="10605" spans="1:14" x14ac:dyDescent="0.2">
      <c r="A10605" s="231" t="str">
        <f t="shared" si="307"/>
        <v>SP1.412Thinned015</v>
      </c>
      <c r="B10605" s="223" t="s">
        <v>237</v>
      </c>
      <c r="C10605" s="224">
        <v>1.4</v>
      </c>
      <c r="D10605" s="223">
        <v>12</v>
      </c>
      <c r="E10605" s="223" t="s">
        <v>172</v>
      </c>
      <c r="F10605" s="225" t="s">
        <v>3</v>
      </c>
      <c r="G10605" s="226">
        <v>24.87</v>
      </c>
      <c r="H10605" s="226">
        <v>0.54</v>
      </c>
      <c r="I10605" s="226">
        <v>25.4</v>
      </c>
      <c r="J10605" s="227">
        <v>127.02</v>
      </c>
      <c r="K10605" s="227">
        <v>195.5</v>
      </c>
      <c r="L10605" s="228">
        <v>0</v>
      </c>
      <c r="M10605" s="229">
        <f t="shared" si="308"/>
        <v>195.5</v>
      </c>
      <c r="N10605" s="230">
        <v>0</v>
      </c>
    </row>
    <row r="10606" spans="1:14" x14ac:dyDescent="0.2">
      <c r="A10606" s="231" t="str">
        <f t="shared" si="307"/>
        <v>SP1.412Thinned020</v>
      </c>
      <c r="B10606" s="223" t="s">
        <v>237</v>
      </c>
      <c r="C10606" s="224">
        <v>1.4</v>
      </c>
      <c r="D10606" s="223">
        <v>12</v>
      </c>
      <c r="E10606" s="223" t="s">
        <v>172</v>
      </c>
      <c r="F10606" s="225" t="s">
        <v>4</v>
      </c>
      <c r="G10606" s="226">
        <v>0.83</v>
      </c>
      <c r="H10606" s="226">
        <v>6.12</v>
      </c>
      <c r="I10606" s="226">
        <v>6.95</v>
      </c>
      <c r="J10606" s="227">
        <v>34.729999999999997</v>
      </c>
      <c r="K10606" s="227">
        <v>230.23</v>
      </c>
      <c r="L10606" s="228">
        <v>-0.25</v>
      </c>
      <c r="M10606" s="229">
        <f t="shared" si="308"/>
        <v>229.98</v>
      </c>
      <c r="N10606" s="230">
        <v>14.54</v>
      </c>
    </row>
    <row r="10607" spans="1:14" x14ac:dyDescent="0.2">
      <c r="A10607" s="231" t="str">
        <f t="shared" si="307"/>
        <v>SP1.412Thinned025</v>
      </c>
      <c r="B10607" s="223" t="s">
        <v>237</v>
      </c>
      <c r="C10607" s="224">
        <v>1.4</v>
      </c>
      <c r="D10607" s="223">
        <v>12</v>
      </c>
      <c r="E10607" s="223" t="s">
        <v>172</v>
      </c>
      <c r="F10607" s="225" t="s">
        <v>5</v>
      </c>
      <c r="G10607" s="226">
        <v>2.3199999999999998</v>
      </c>
      <c r="H10607" s="226">
        <v>-0.36</v>
      </c>
      <c r="I10607" s="226">
        <v>1.96</v>
      </c>
      <c r="J10607" s="227">
        <v>9.7899999999999991</v>
      </c>
      <c r="K10607" s="227">
        <v>240.02</v>
      </c>
      <c r="L10607" s="228">
        <v>-0.44</v>
      </c>
      <c r="M10607" s="229">
        <f t="shared" si="308"/>
        <v>239.58</v>
      </c>
      <c r="N10607" s="230">
        <v>10.62</v>
      </c>
    </row>
    <row r="10608" spans="1:14" x14ac:dyDescent="0.2">
      <c r="A10608" s="231" t="str">
        <f t="shared" si="307"/>
        <v>SP1.412Thinned030</v>
      </c>
      <c r="B10608" s="223" t="s">
        <v>237</v>
      </c>
      <c r="C10608" s="224">
        <v>1.4</v>
      </c>
      <c r="D10608" s="223">
        <v>12</v>
      </c>
      <c r="E10608" s="223" t="s">
        <v>172</v>
      </c>
      <c r="F10608" s="225" t="s">
        <v>6</v>
      </c>
      <c r="G10608" s="226">
        <v>7.78</v>
      </c>
      <c r="H10608" s="226">
        <v>0.93</v>
      </c>
      <c r="I10608" s="226">
        <v>8.7100000000000009</v>
      </c>
      <c r="J10608" s="227">
        <v>43.55</v>
      </c>
      <c r="K10608" s="227">
        <v>283.57</v>
      </c>
      <c r="L10608" s="228">
        <v>-1.28</v>
      </c>
      <c r="M10608" s="229">
        <f t="shared" si="308"/>
        <v>282.29000000000002</v>
      </c>
      <c r="N10608" s="230">
        <v>6.1</v>
      </c>
    </row>
    <row r="10609" spans="1:14" x14ac:dyDescent="0.2">
      <c r="A10609" s="231" t="str">
        <f t="shared" si="307"/>
        <v>SP1.412Thinned035</v>
      </c>
      <c r="B10609" s="223" t="s">
        <v>237</v>
      </c>
      <c r="C10609" s="224">
        <v>1.4</v>
      </c>
      <c r="D10609" s="223">
        <v>12</v>
      </c>
      <c r="E10609" s="223" t="s">
        <v>172</v>
      </c>
      <c r="F10609" s="225" t="s">
        <v>7</v>
      </c>
      <c r="G10609" s="226">
        <v>8.41</v>
      </c>
      <c r="H10609" s="226">
        <v>1.6</v>
      </c>
      <c r="I10609" s="226">
        <v>10.01</v>
      </c>
      <c r="J10609" s="227">
        <v>50.03</v>
      </c>
      <c r="K10609" s="227">
        <v>333.6</v>
      </c>
      <c r="L10609" s="228">
        <v>-2.08</v>
      </c>
      <c r="M10609" s="229">
        <f t="shared" si="308"/>
        <v>331.52000000000004</v>
      </c>
      <c r="N10609" s="230">
        <v>5.76</v>
      </c>
    </row>
    <row r="10610" spans="1:14" x14ac:dyDescent="0.2">
      <c r="A10610" s="231" t="str">
        <f t="shared" si="307"/>
        <v>SP1.412Thinned040</v>
      </c>
      <c r="B10610" s="223" t="s">
        <v>237</v>
      </c>
      <c r="C10610" s="224">
        <v>1.4</v>
      </c>
      <c r="D10610" s="223">
        <v>12</v>
      </c>
      <c r="E10610" s="223" t="s">
        <v>172</v>
      </c>
      <c r="F10610" s="225" t="s">
        <v>8</v>
      </c>
      <c r="G10610" s="226">
        <v>8.58</v>
      </c>
      <c r="H10610" s="226">
        <v>0.41</v>
      </c>
      <c r="I10610" s="226">
        <v>8.99</v>
      </c>
      <c r="J10610" s="227">
        <v>44.95</v>
      </c>
      <c r="K10610" s="227">
        <v>378.55</v>
      </c>
      <c r="L10610" s="228">
        <v>-2.92</v>
      </c>
      <c r="M10610" s="229">
        <f t="shared" si="308"/>
        <v>375.63</v>
      </c>
      <c r="N10610" s="230">
        <v>6.07</v>
      </c>
    </row>
    <row r="10611" spans="1:14" x14ac:dyDescent="0.2">
      <c r="A10611" s="231" t="str">
        <f t="shared" si="307"/>
        <v>SP1.412Thinned045</v>
      </c>
      <c r="B10611" s="223" t="s">
        <v>237</v>
      </c>
      <c r="C10611" s="224">
        <v>1.4</v>
      </c>
      <c r="D10611" s="223">
        <v>12</v>
      </c>
      <c r="E10611" s="223" t="s">
        <v>172</v>
      </c>
      <c r="F10611" s="225" t="s">
        <v>9</v>
      </c>
      <c r="G10611" s="226">
        <v>8.75</v>
      </c>
      <c r="H10611" s="226">
        <v>-0.26</v>
      </c>
      <c r="I10611" s="226">
        <v>8.49</v>
      </c>
      <c r="J10611" s="227">
        <v>42.46</v>
      </c>
      <c r="K10611" s="227">
        <v>421</v>
      </c>
      <c r="L10611" s="228">
        <v>-3.78</v>
      </c>
      <c r="M10611" s="229">
        <f t="shared" si="308"/>
        <v>417.22</v>
      </c>
      <c r="N10611" s="230">
        <v>6.22</v>
      </c>
    </row>
    <row r="10612" spans="1:14" x14ac:dyDescent="0.2">
      <c r="A10612" s="231" t="str">
        <f t="shared" si="307"/>
        <v>SP1.412Thinned050</v>
      </c>
      <c r="B10612" s="223" t="s">
        <v>237</v>
      </c>
      <c r="C10612" s="224">
        <v>1.4</v>
      </c>
      <c r="D10612" s="223">
        <v>12</v>
      </c>
      <c r="E10612" s="223" t="s">
        <v>172</v>
      </c>
      <c r="F10612" s="225" t="s">
        <v>10</v>
      </c>
      <c r="G10612" s="226">
        <v>6.84</v>
      </c>
      <c r="H10612" s="226">
        <v>-0.41</v>
      </c>
      <c r="I10612" s="226">
        <v>6.43</v>
      </c>
      <c r="J10612" s="227">
        <v>32.15</v>
      </c>
      <c r="K10612" s="227">
        <v>453.16</v>
      </c>
      <c r="L10612" s="228">
        <v>-4.6399999999999997</v>
      </c>
      <c r="M10612" s="229">
        <f t="shared" si="308"/>
        <v>448.52000000000004</v>
      </c>
      <c r="N10612" s="230">
        <v>6.24</v>
      </c>
    </row>
    <row r="10613" spans="1:14" x14ac:dyDescent="0.2">
      <c r="A10613" s="231" t="str">
        <f t="shared" si="307"/>
        <v>SP1.412Thinned055</v>
      </c>
      <c r="B10613" s="223" t="s">
        <v>237</v>
      </c>
      <c r="C10613" s="224">
        <v>1.4</v>
      </c>
      <c r="D10613" s="223">
        <v>12</v>
      </c>
      <c r="E10613" s="223" t="s">
        <v>172</v>
      </c>
      <c r="F10613" s="225" t="s">
        <v>11</v>
      </c>
      <c r="G10613" s="226">
        <v>6.96</v>
      </c>
      <c r="H10613" s="226">
        <v>-0.56000000000000005</v>
      </c>
      <c r="I10613" s="226">
        <v>6.4</v>
      </c>
      <c r="J10613" s="227">
        <v>32.020000000000003</v>
      </c>
      <c r="K10613" s="227">
        <v>485.17</v>
      </c>
      <c r="L10613" s="228">
        <v>-5.51</v>
      </c>
      <c r="M10613" s="229">
        <f t="shared" si="308"/>
        <v>479.66</v>
      </c>
      <c r="N10613" s="230">
        <v>6.33</v>
      </c>
    </row>
    <row r="10614" spans="1:14" x14ac:dyDescent="0.2">
      <c r="A10614" s="231" t="str">
        <f t="shared" si="307"/>
        <v>SP1.412Thinned060</v>
      </c>
      <c r="B10614" s="223" t="s">
        <v>237</v>
      </c>
      <c r="C10614" s="224">
        <v>1.4</v>
      </c>
      <c r="D10614" s="223">
        <v>12</v>
      </c>
      <c r="E10614" s="223" t="s">
        <v>172</v>
      </c>
      <c r="F10614" s="225" t="s">
        <v>12</v>
      </c>
      <c r="G10614" s="226">
        <v>6.18</v>
      </c>
      <c r="H10614" s="226">
        <v>-0.46</v>
      </c>
      <c r="I10614" s="226">
        <v>5.72</v>
      </c>
      <c r="J10614" s="227">
        <v>28.6</v>
      </c>
      <c r="K10614" s="227">
        <v>513.78</v>
      </c>
      <c r="L10614" s="228">
        <v>-6.3</v>
      </c>
      <c r="M10614" s="229">
        <f t="shared" si="308"/>
        <v>507.47999999999996</v>
      </c>
      <c r="N10614" s="230">
        <v>5.63</v>
      </c>
    </row>
    <row r="10615" spans="1:14" x14ac:dyDescent="0.2">
      <c r="A10615" s="231" t="str">
        <f t="shared" si="307"/>
        <v>SP1.412Thinned065</v>
      </c>
      <c r="B10615" s="223" t="s">
        <v>237</v>
      </c>
      <c r="C10615" s="224">
        <v>1.4</v>
      </c>
      <c r="D10615" s="223">
        <v>12</v>
      </c>
      <c r="E10615" s="223" t="s">
        <v>172</v>
      </c>
      <c r="F10615" s="225" t="s">
        <v>13</v>
      </c>
      <c r="G10615" s="226">
        <v>5.62</v>
      </c>
      <c r="H10615" s="226">
        <v>-0.57999999999999996</v>
      </c>
      <c r="I10615" s="226">
        <v>5.04</v>
      </c>
      <c r="J10615" s="227">
        <v>25.18</v>
      </c>
      <c r="K10615" s="227">
        <v>538.96</v>
      </c>
      <c r="L10615" s="228">
        <v>-7.01</v>
      </c>
      <c r="M10615" s="229">
        <f t="shared" si="308"/>
        <v>531.95000000000005</v>
      </c>
      <c r="N10615" s="230">
        <v>5.19</v>
      </c>
    </row>
    <row r="10616" spans="1:14" x14ac:dyDescent="0.2">
      <c r="A10616" s="231" t="str">
        <f t="shared" si="307"/>
        <v>SP1.412Thinned070</v>
      </c>
      <c r="B10616" s="223" t="s">
        <v>237</v>
      </c>
      <c r="C10616" s="224">
        <v>1.4</v>
      </c>
      <c r="D10616" s="223">
        <v>12</v>
      </c>
      <c r="E10616" s="223" t="s">
        <v>172</v>
      </c>
      <c r="F10616" s="225" t="s">
        <v>200</v>
      </c>
      <c r="G10616" s="226">
        <v>5.85</v>
      </c>
      <c r="H10616" s="226">
        <v>-0.52</v>
      </c>
      <c r="I10616" s="226">
        <v>5.33</v>
      </c>
      <c r="J10616" s="227">
        <v>26.65</v>
      </c>
      <c r="K10616" s="227">
        <v>565.61</v>
      </c>
      <c r="L10616" s="228">
        <v>-7.66</v>
      </c>
      <c r="M10616" s="229">
        <f t="shared" si="308"/>
        <v>557.95000000000005</v>
      </c>
      <c r="N10616" s="230">
        <v>4.66</v>
      </c>
    </row>
    <row r="10617" spans="1:14" x14ac:dyDescent="0.2">
      <c r="A10617" s="231" t="str">
        <f t="shared" si="307"/>
        <v>SP1.412Thinned075</v>
      </c>
      <c r="B10617" s="223" t="s">
        <v>237</v>
      </c>
      <c r="C10617" s="224">
        <v>1.4</v>
      </c>
      <c r="D10617" s="223">
        <v>12</v>
      </c>
      <c r="E10617" s="223" t="s">
        <v>172</v>
      </c>
      <c r="F10617" s="225" t="s">
        <v>201</v>
      </c>
      <c r="G10617" s="226">
        <v>5.65</v>
      </c>
      <c r="H10617" s="226">
        <v>-0.47</v>
      </c>
      <c r="I10617" s="226">
        <v>5.19</v>
      </c>
      <c r="J10617" s="227">
        <v>25.93</v>
      </c>
      <c r="K10617" s="227">
        <v>591.54</v>
      </c>
      <c r="L10617" s="228">
        <v>-8.23</v>
      </c>
      <c r="M10617" s="229">
        <f t="shared" si="308"/>
        <v>583.30999999999995</v>
      </c>
      <c r="N10617" s="230">
        <v>4.13</v>
      </c>
    </row>
    <row r="10618" spans="1:14" x14ac:dyDescent="0.2">
      <c r="A10618" s="231" t="str">
        <f t="shared" si="307"/>
        <v>SP1.412Thinned080</v>
      </c>
      <c r="B10618" s="223" t="s">
        <v>237</v>
      </c>
      <c r="C10618" s="224">
        <v>1.4</v>
      </c>
      <c r="D10618" s="223">
        <v>12</v>
      </c>
      <c r="E10618" s="223" t="s">
        <v>172</v>
      </c>
      <c r="F10618" s="225" t="s">
        <v>202</v>
      </c>
      <c r="G10618" s="226">
        <v>4.4800000000000004</v>
      </c>
      <c r="H10618" s="226">
        <v>-0.44</v>
      </c>
      <c r="I10618" s="226">
        <v>4.05</v>
      </c>
      <c r="J10618" s="227">
        <v>20.239999999999998</v>
      </c>
      <c r="K10618" s="227">
        <v>611.78</v>
      </c>
      <c r="L10618" s="228">
        <v>-8.73</v>
      </c>
      <c r="M10618" s="229">
        <f t="shared" si="308"/>
        <v>603.04999999999995</v>
      </c>
      <c r="N10618" s="230">
        <v>3.65</v>
      </c>
    </row>
    <row r="10619" spans="1:14" x14ac:dyDescent="0.2">
      <c r="A10619" s="231" t="str">
        <f t="shared" si="307"/>
        <v>SP1.412Thinned085</v>
      </c>
      <c r="B10619" s="223" t="s">
        <v>237</v>
      </c>
      <c r="C10619" s="224">
        <v>1.4</v>
      </c>
      <c r="D10619" s="223">
        <v>12</v>
      </c>
      <c r="E10619" s="223" t="s">
        <v>172</v>
      </c>
      <c r="F10619" s="225" t="s">
        <v>203</v>
      </c>
      <c r="G10619" s="226">
        <v>3.82</v>
      </c>
      <c r="H10619" s="226">
        <v>-0.45</v>
      </c>
      <c r="I10619" s="226">
        <v>3.37</v>
      </c>
      <c r="J10619" s="227">
        <v>16.87</v>
      </c>
      <c r="K10619" s="227">
        <v>628.65</v>
      </c>
      <c r="L10619" s="228">
        <v>-9.18</v>
      </c>
      <c r="M10619" s="229">
        <f t="shared" si="308"/>
        <v>619.47</v>
      </c>
      <c r="N10619" s="230">
        <v>3.19</v>
      </c>
    </row>
    <row r="10620" spans="1:14" x14ac:dyDescent="0.2">
      <c r="A10620" s="231" t="str">
        <f t="shared" si="307"/>
        <v>SP1.412Thinned090</v>
      </c>
      <c r="B10620" s="223" t="s">
        <v>237</v>
      </c>
      <c r="C10620" s="224">
        <v>1.4</v>
      </c>
      <c r="D10620" s="223">
        <v>12</v>
      </c>
      <c r="E10620" s="223" t="s">
        <v>172</v>
      </c>
      <c r="F10620" s="225" t="s">
        <v>204</v>
      </c>
      <c r="G10620" s="226">
        <v>3.26</v>
      </c>
      <c r="H10620" s="226">
        <v>-0.43</v>
      </c>
      <c r="I10620" s="226">
        <v>2.83</v>
      </c>
      <c r="J10620" s="227">
        <v>14.16</v>
      </c>
      <c r="K10620" s="227">
        <v>642.80999999999995</v>
      </c>
      <c r="L10620" s="228">
        <v>-9.56</v>
      </c>
      <c r="M10620" s="229">
        <f t="shared" si="308"/>
        <v>633.25</v>
      </c>
      <c r="N10620" s="230">
        <v>2.76</v>
      </c>
    </row>
    <row r="10621" spans="1:14" x14ac:dyDescent="0.2">
      <c r="A10621" s="231" t="str">
        <f t="shared" si="307"/>
        <v>SP1.412Thinned095</v>
      </c>
      <c r="B10621" s="223" t="s">
        <v>237</v>
      </c>
      <c r="C10621" s="224">
        <v>1.4</v>
      </c>
      <c r="D10621" s="223">
        <v>12</v>
      </c>
      <c r="E10621" s="223" t="s">
        <v>172</v>
      </c>
      <c r="F10621" s="225" t="s">
        <v>205</v>
      </c>
      <c r="G10621" s="226">
        <v>3</v>
      </c>
      <c r="H10621" s="226">
        <v>-0.39</v>
      </c>
      <c r="I10621" s="226">
        <v>2.61</v>
      </c>
      <c r="J10621" s="227">
        <v>13.07</v>
      </c>
      <c r="K10621" s="227">
        <v>655.88</v>
      </c>
      <c r="L10621" s="228">
        <v>-9.89</v>
      </c>
      <c r="M10621" s="229">
        <f t="shared" si="308"/>
        <v>645.99</v>
      </c>
      <c r="N10621" s="230">
        <v>2.35</v>
      </c>
    </row>
    <row r="10622" spans="1:14" x14ac:dyDescent="0.2">
      <c r="A10622" s="231" t="str">
        <f t="shared" si="307"/>
        <v>SP1.412Thinned100</v>
      </c>
      <c r="B10622" s="223" t="s">
        <v>237</v>
      </c>
      <c r="C10622" s="224">
        <v>1.4</v>
      </c>
      <c r="D10622" s="223">
        <v>12</v>
      </c>
      <c r="E10622" s="223" t="s">
        <v>172</v>
      </c>
      <c r="F10622" s="225" t="s">
        <v>206</v>
      </c>
      <c r="G10622" s="226">
        <v>2.68</v>
      </c>
      <c r="H10622" s="226">
        <v>-0.34</v>
      </c>
      <c r="I10622" s="226">
        <v>2.34</v>
      </c>
      <c r="J10622" s="227">
        <v>11.7</v>
      </c>
      <c r="K10622" s="227">
        <v>667.58</v>
      </c>
      <c r="L10622" s="228">
        <v>-10.16</v>
      </c>
      <c r="M10622" s="229">
        <f t="shared" si="308"/>
        <v>657.42000000000007</v>
      </c>
      <c r="N10622" s="230">
        <v>2</v>
      </c>
    </row>
    <row r="10623" spans="1:14" x14ac:dyDescent="0.2">
      <c r="A10623" s="231" t="str">
        <f t="shared" si="307"/>
        <v>SP1.412Thinned105</v>
      </c>
      <c r="B10623" s="223" t="s">
        <v>237</v>
      </c>
      <c r="C10623" s="224">
        <v>1.4</v>
      </c>
      <c r="D10623" s="223">
        <v>12</v>
      </c>
      <c r="E10623" s="223" t="s">
        <v>172</v>
      </c>
      <c r="F10623" s="225" t="s">
        <v>207</v>
      </c>
      <c r="G10623" s="226">
        <v>2.3199999999999998</v>
      </c>
      <c r="H10623" s="226">
        <v>-0.28000000000000003</v>
      </c>
      <c r="I10623" s="226">
        <v>2.04</v>
      </c>
      <c r="J10623" s="227">
        <v>10.18</v>
      </c>
      <c r="K10623" s="227">
        <v>677.76</v>
      </c>
      <c r="L10623" s="228">
        <v>-10.4</v>
      </c>
      <c r="M10623" s="229">
        <f t="shared" si="308"/>
        <v>667.36</v>
      </c>
      <c r="N10623" s="230">
        <v>1.71</v>
      </c>
    </row>
    <row r="10624" spans="1:14" x14ac:dyDescent="0.2">
      <c r="A10624" s="231" t="str">
        <f t="shared" si="307"/>
        <v>SP1.412Thinned110</v>
      </c>
      <c r="B10624" s="223" t="s">
        <v>237</v>
      </c>
      <c r="C10624" s="224">
        <v>1.4</v>
      </c>
      <c r="D10624" s="223">
        <v>12</v>
      </c>
      <c r="E10624" s="223" t="s">
        <v>172</v>
      </c>
      <c r="F10624" s="225" t="s">
        <v>208</v>
      </c>
      <c r="G10624" s="226">
        <v>1.94</v>
      </c>
      <c r="H10624" s="226">
        <v>-0.24</v>
      </c>
      <c r="I10624" s="226">
        <v>1.7</v>
      </c>
      <c r="J10624" s="227">
        <v>8.48</v>
      </c>
      <c r="K10624" s="227">
        <v>686.24</v>
      </c>
      <c r="L10624" s="228">
        <v>-10.6</v>
      </c>
      <c r="M10624" s="229">
        <f t="shared" si="308"/>
        <v>675.64</v>
      </c>
      <c r="N10624" s="230">
        <v>1.45</v>
      </c>
    </row>
    <row r="10625" spans="1:14" x14ac:dyDescent="0.2">
      <c r="A10625" s="231" t="str">
        <f t="shared" si="307"/>
        <v>SP1.412Thinned115</v>
      </c>
      <c r="B10625" s="223" t="s">
        <v>237</v>
      </c>
      <c r="C10625" s="224">
        <v>1.4</v>
      </c>
      <c r="D10625" s="223">
        <v>12</v>
      </c>
      <c r="E10625" s="223" t="s">
        <v>172</v>
      </c>
      <c r="F10625" s="225" t="s">
        <v>209</v>
      </c>
      <c r="G10625" s="226">
        <v>1.54</v>
      </c>
      <c r="H10625" s="226">
        <v>-0.21</v>
      </c>
      <c r="I10625" s="226">
        <v>1.33</v>
      </c>
      <c r="J10625" s="227">
        <v>6.64</v>
      </c>
      <c r="K10625" s="227">
        <v>692.88</v>
      </c>
      <c r="L10625" s="228">
        <v>-10.77</v>
      </c>
      <c r="M10625" s="229">
        <f t="shared" si="308"/>
        <v>682.11</v>
      </c>
      <c r="N10625" s="230">
        <v>1.24</v>
      </c>
    </row>
    <row r="10626" spans="1:14" x14ac:dyDescent="0.2">
      <c r="A10626" s="231" t="str">
        <f t="shared" ref="A10626:A10689" si="309">CONCATENATE(LEFT(B10626,2),TEXT(C10626,"0.0"),TEXT(D10626,"00"),E10626,TEXT(LEFT(F10626,3),"000"))</f>
        <v>SP1.412Thinned120</v>
      </c>
      <c r="B10626" s="223" t="s">
        <v>237</v>
      </c>
      <c r="C10626" s="224">
        <v>1.4</v>
      </c>
      <c r="D10626" s="223">
        <v>12</v>
      </c>
      <c r="E10626" s="223" t="s">
        <v>172</v>
      </c>
      <c r="F10626" s="225" t="s">
        <v>210</v>
      </c>
      <c r="G10626" s="226">
        <v>1.31</v>
      </c>
      <c r="H10626" s="226">
        <v>-0.19</v>
      </c>
      <c r="I10626" s="226">
        <v>1.1200000000000001</v>
      </c>
      <c r="J10626" s="227">
        <v>5.6</v>
      </c>
      <c r="K10626" s="227">
        <v>698.48</v>
      </c>
      <c r="L10626" s="228">
        <v>-10.92</v>
      </c>
      <c r="M10626" s="229">
        <f t="shared" ref="M10626:M10689" si="310">K10626+L10626</f>
        <v>687.56000000000006</v>
      </c>
      <c r="N10626" s="230">
        <v>1.06</v>
      </c>
    </row>
    <row r="10627" spans="1:14" x14ac:dyDescent="0.2">
      <c r="A10627" s="231" t="str">
        <f t="shared" si="309"/>
        <v>SP1.412Thinned125</v>
      </c>
      <c r="B10627" s="223" t="s">
        <v>237</v>
      </c>
      <c r="C10627" s="224">
        <v>1.4</v>
      </c>
      <c r="D10627" s="223">
        <v>12</v>
      </c>
      <c r="E10627" s="223" t="s">
        <v>172</v>
      </c>
      <c r="F10627" s="225" t="s">
        <v>211</v>
      </c>
      <c r="G10627" s="226">
        <v>1.1100000000000001</v>
      </c>
      <c r="H10627" s="226">
        <v>-0.16</v>
      </c>
      <c r="I10627" s="226">
        <v>0.94</v>
      </c>
      <c r="J10627" s="227">
        <v>4.7</v>
      </c>
      <c r="K10627" s="227">
        <v>703.18</v>
      </c>
      <c r="L10627" s="228">
        <v>-11.04</v>
      </c>
      <c r="M10627" s="229">
        <f t="shared" si="310"/>
        <v>692.14</v>
      </c>
      <c r="N10627" s="230">
        <v>0.9</v>
      </c>
    </row>
    <row r="10628" spans="1:14" x14ac:dyDescent="0.2">
      <c r="A10628" s="231" t="str">
        <f t="shared" si="309"/>
        <v>SP1.412Thinned130</v>
      </c>
      <c r="B10628" s="223" t="s">
        <v>237</v>
      </c>
      <c r="C10628" s="224">
        <v>1.4</v>
      </c>
      <c r="D10628" s="223">
        <v>12</v>
      </c>
      <c r="E10628" s="223" t="s">
        <v>172</v>
      </c>
      <c r="F10628" s="225" t="s">
        <v>212</v>
      </c>
      <c r="G10628" s="226">
        <v>1.03</v>
      </c>
      <c r="H10628" s="226">
        <v>-0.14000000000000001</v>
      </c>
      <c r="I10628" s="226">
        <v>0.89</v>
      </c>
      <c r="J10628" s="227">
        <v>4.45</v>
      </c>
      <c r="K10628" s="227">
        <v>707.63</v>
      </c>
      <c r="L10628" s="228">
        <v>-11.15</v>
      </c>
      <c r="M10628" s="229">
        <f t="shared" si="310"/>
        <v>696.48</v>
      </c>
      <c r="N10628" s="230">
        <v>0.77</v>
      </c>
    </row>
    <row r="10629" spans="1:14" x14ac:dyDescent="0.2">
      <c r="A10629" s="231" t="str">
        <f t="shared" si="309"/>
        <v>SP1.412Thinned135</v>
      </c>
      <c r="B10629" s="223" t="s">
        <v>237</v>
      </c>
      <c r="C10629" s="224">
        <v>1.4</v>
      </c>
      <c r="D10629" s="223">
        <v>12</v>
      </c>
      <c r="E10629" s="223" t="s">
        <v>172</v>
      </c>
      <c r="F10629" s="225" t="s">
        <v>213</v>
      </c>
      <c r="G10629" s="226">
        <v>0.87</v>
      </c>
      <c r="H10629" s="226">
        <v>-0.12</v>
      </c>
      <c r="I10629" s="226">
        <v>0.75</v>
      </c>
      <c r="J10629" s="227">
        <v>3.74</v>
      </c>
      <c r="K10629" s="227">
        <v>711.36</v>
      </c>
      <c r="L10629" s="228">
        <v>-11.24</v>
      </c>
      <c r="M10629" s="229">
        <f t="shared" si="310"/>
        <v>700.12</v>
      </c>
      <c r="N10629" s="230">
        <v>0.66</v>
      </c>
    </row>
    <row r="10630" spans="1:14" x14ac:dyDescent="0.2">
      <c r="A10630" s="231" t="str">
        <f t="shared" si="309"/>
        <v>SP1.412Thinned140</v>
      </c>
      <c r="B10630" s="223" t="s">
        <v>237</v>
      </c>
      <c r="C10630" s="224">
        <v>1.4</v>
      </c>
      <c r="D10630" s="223">
        <v>12</v>
      </c>
      <c r="E10630" s="223" t="s">
        <v>172</v>
      </c>
      <c r="F10630" s="225" t="s">
        <v>214</v>
      </c>
      <c r="G10630" s="226">
        <v>0.74</v>
      </c>
      <c r="H10630" s="226">
        <v>-0.1</v>
      </c>
      <c r="I10630" s="226">
        <v>0.63</v>
      </c>
      <c r="J10630" s="227">
        <v>3.17</v>
      </c>
      <c r="K10630" s="227">
        <v>714.53</v>
      </c>
      <c r="L10630" s="228">
        <v>-11.32</v>
      </c>
      <c r="M10630" s="229">
        <f t="shared" si="310"/>
        <v>703.20999999999992</v>
      </c>
      <c r="N10630" s="230">
        <v>0.56000000000000005</v>
      </c>
    </row>
    <row r="10631" spans="1:14" x14ac:dyDescent="0.2">
      <c r="A10631" s="231" t="str">
        <f t="shared" si="309"/>
        <v>SP1.412Thinned145</v>
      </c>
      <c r="B10631" s="223" t="s">
        <v>237</v>
      </c>
      <c r="C10631" s="224">
        <v>1.4</v>
      </c>
      <c r="D10631" s="223">
        <v>12</v>
      </c>
      <c r="E10631" s="223" t="s">
        <v>172</v>
      </c>
      <c r="F10631" s="225" t="s">
        <v>215</v>
      </c>
      <c r="G10631" s="226">
        <v>0.66</v>
      </c>
      <c r="H10631" s="226">
        <v>-0.09</v>
      </c>
      <c r="I10631" s="226">
        <v>0.57999999999999996</v>
      </c>
      <c r="J10631" s="227">
        <v>2.88</v>
      </c>
      <c r="K10631" s="227">
        <v>717.42</v>
      </c>
      <c r="L10631" s="228">
        <v>-11.38</v>
      </c>
      <c r="M10631" s="229">
        <f t="shared" si="310"/>
        <v>706.04</v>
      </c>
      <c r="N10631" s="230">
        <v>0.48</v>
      </c>
    </row>
    <row r="10632" spans="1:14" x14ac:dyDescent="0.2">
      <c r="A10632" s="231" t="str">
        <f t="shared" si="309"/>
        <v>SP1.412Thinned150</v>
      </c>
      <c r="B10632" s="223" t="s">
        <v>237</v>
      </c>
      <c r="C10632" s="224">
        <v>1.4</v>
      </c>
      <c r="D10632" s="223">
        <v>12</v>
      </c>
      <c r="E10632" s="223" t="s">
        <v>172</v>
      </c>
      <c r="F10632" s="225" t="s">
        <v>216</v>
      </c>
      <c r="G10632" s="226">
        <v>0.52</v>
      </c>
      <c r="H10632" s="226">
        <v>-7.0000000000000007E-2</v>
      </c>
      <c r="I10632" s="226">
        <v>0.45</v>
      </c>
      <c r="J10632" s="227">
        <v>2.2400000000000002</v>
      </c>
      <c r="K10632" s="227">
        <v>719.65</v>
      </c>
      <c r="L10632" s="228">
        <v>-11.44</v>
      </c>
      <c r="M10632" s="229">
        <f t="shared" si="310"/>
        <v>708.20999999999992</v>
      </c>
      <c r="N10632" s="230">
        <v>0.41</v>
      </c>
    </row>
    <row r="10633" spans="1:14" x14ac:dyDescent="0.2">
      <c r="A10633" s="231" t="str">
        <f t="shared" si="309"/>
        <v>SP1.412Thinned155</v>
      </c>
      <c r="B10633" s="223" t="s">
        <v>237</v>
      </c>
      <c r="C10633" s="224">
        <v>1.4</v>
      </c>
      <c r="D10633" s="223">
        <v>12</v>
      </c>
      <c r="E10633" s="223" t="s">
        <v>172</v>
      </c>
      <c r="F10633" s="225" t="s">
        <v>217</v>
      </c>
      <c r="G10633" s="226">
        <v>0.49</v>
      </c>
      <c r="H10633" s="226">
        <v>-0.06</v>
      </c>
      <c r="I10633" s="226">
        <v>0.43</v>
      </c>
      <c r="J10633" s="227">
        <v>2.14</v>
      </c>
      <c r="K10633" s="227">
        <v>721.79</v>
      </c>
      <c r="L10633" s="228">
        <v>-11.49</v>
      </c>
      <c r="M10633" s="229">
        <f t="shared" si="310"/>
        <v>710.3</v>
      </c>
      <c r="N10633" s="230">
        <v>0.35</v>
      </c>
    </row>
    <row r="10634" spans="1:14" x14ac:dyDescent="0.2">
      <c r="A10634" s="231" t="str">
        <f t="shared" si="309"/>
        <v>SP1.412Thinned160</v>
      </c>
      <c r="B10634" s="223" t="s">
        <v>237</v>
      </c>
      <c r="C10634" s="224">
        <v>1.4</v>
      </c>
      <c r="D10634" s="223">
        <v>12</v>
      </c>
      <c r="E10634" s="223" t="s">
        <v>172</v>
      </c>
      <c r="F10634" s="225" t="s">
        <v>218</v>
      </c>
      <c r="G10634" s="226">
        <v>0.48</v>
      </c>
      <c r="H10634" s="226">
        <v>-0.05</v>
      </c>
      <c r="I10634" s="226">
        <v>0.43</v>
      </c>
      <c r="J10634" s="227">
        <v>2.16</v>
      </c>
      <c r="K10634" s="227">
        <v>723.95</v>
      </c>
      <c r="L10634" s="228">
        <v>-11.53</v>
      </c>
      <c r="M10634" s="229">
        <f t="shared" si="310"/>
        <v>712.42000000000007</v>
      </c>
      <c r="N10634" s="230">
        <v>0.3</v>
      </c>
    </row>
    <row r="10635" spans="1:14" x14ac:dyDescent="0.2">
      <c r="A10635" s="231" t="str">
        <f t="shared" si="309"/>
        <v>SP1.412Thinned165</v>
      </c>
      <c r="B10635" s="223" t="s">
        <v>237</v>
      </c>
      <c r="C10635" s="224">
        <v>1.4</v>
      </c>
      <c r="D10635" s="223">
        <v>12</v>
      </c>
      <c r="E10635" s="223" t="s">
        <v>172</v>
      </c>
      <c r="F10635" s="225" t="s">
        <v>219</v>
      </c>
      <c r="G10635" s="226">
        <v>0.39</v>
      </c>
      <c r="H10635" s="226">
        <v>-0.04</v>
      </c>
      <c r="I10635" s="226">
        <v>0.34</v>
      </c>
      <c r="J10635" s="227">
        <v>1.71</v>
      </c>
      <c r="K10635" s="227">
        <v>725.67</v>
      </c>
      <c r="L10635" s="228">
        <v>-11.56</v>
      </c>
      <c r="M10635" s="229">
        <f t="shared" si="310"/>
        <v>714.11</v>
      </c>
      <c r="N10635" s="230">
        <v>0.25</v>
      </c>
    </row>
    <row r="10636" spans="1:14" x14ac:dyDescent="0.2">
      <c r="A10636" s="231" t="str">
        <f t="shared" si="309"/>
        <v>SP1.412Thinned170</v>
      </c>
      <c r="B10636" s="223" t="s">
        <v>237</v>
      </c>
      <c r="C10636" s="224">
        <v>1.4</v>
      </c>
      <c r="D10636" s="223">
        <v>12</v>
      </c>
      <c r="E10636" s="223" t="s">
        <v>172</v>
      </c>
      <c r="F10636" s="225" t="s">
        <v>220</v>
      </c>
      <c r="G10636" s="226">
        <v>0.33</v>
      </c>
      <c r="H10636" s="226">
        <v>-0.04</v>
      </c>
      <c r="I10636" s="226">
        <v>0.28999999999999998</v>
      </c>
      <c r="J10636" s="227">
        <v>1.46</v>
      </c>
      <c r="K10636" s="227">
        <v>727.12</v>
      </c>
      <c r="L10636" s="228">
        <v>-11.59</v>
      </c>
      <c r="M10636" s="229">
        <f t="shared" si="310"/>
        <v>715.53</v>
      </c>
      <c r="N10636" s="230">
        <v>0.22</v>
      </c>
    </row>
    <row r="10637" spans="1:14" x14ac:dyDescent="0.2">
      <c r="A10637" s="231" t="str">
        <f t="shared" si="309"/>
        <v>SP1.412Thinned175</v>
      </c>
      <c r="B10637" s="223" t="s">
        <v>237</v>
      </c>
      <c r="C10637" s="224">
        <v>1.4</v>
      </c>
      <c r="D10637" s="223">
        <v>12</v>
      </c>
      <c r="E10637" s="223" t="s">
        <v>172</v>
      </c>
      <c r="F10637" s="225" t="s">
        <v>221</v>
      </c>
      <c r="G10637" s="226">
        <v>0.27</v>
      </c>
      <c r="H10637" s="226">
        <v>-0.03</v>
      </c>
      <c r="I10637" s="226">
        <v>0.24</v>
      </c>
      <c r="J10637" s="227">
        <v>1.2</v>
      </c>
      <c r="K10637" s="227">
        <v>728.33</v>
      </c>
      <c r="L10637" s="228">
        <v>-11.62</v>
      </c>
      <c r="M10637" s="229">
        <f t="shared" si="310"/>
        <v>716.71</v>
      </c>
      <c r="N10637" s="230">
        <v>0.18</v>
      </c>
    </row>
    <row r="10638" spans="1:14" x14ac:dyDescent="0.2">
      <c r="A10638" s="231" t="str">
        <f t="shared" si="309"/>
        <v>SP1.412Thinned180</v>
      </c>
      <c r="B10638" s="223" t="s">
        <v>237</v>
      </c>
      <c r="C10638" s="224">
        <v>1.4</v>
      </c>
      <c r="D10638" s="223">
        <v>12</v>
      </c>
      <c r="E10638" s="223" t="s">
        <v>172</v>
      </c>
      <c r="F10638" s="225" t="s">
        <v>222</v>
      </c>
      <c r="G10638" s="226">
        <v>0.23</v>
      </c>
      <c r="H10638" s="226">
        <v>-0.03</v>
      </c>
      <c r="I10638" s="226">
        <v>0.2</v>
      </c>
      <c r="J10638" s="227">
        <v>1.01</v>
      </c>
      <c r="K10638" s="227">
        <v>729.34</v>
      </c>
      <c r="L10638" s="228">
        <v>-11.64</v>
      </c>
      <c r="M10638" s="229">
        <f t="shared" si="310"/>
        <v>717.7</v>
      </c>
      <c r="N10638" s="230">
        <v>0.16</v>
      </c>
    </row>
    <row r="10639" spans="1:14" x14ac:dyDescent="0.2">
      <c r="A10639" s="231" t="str">
        <f t="shared" si="309"/>
        <v>SP1.412Thinned185</v>
      </c>
      <c r="B10639" s="223" t="s">
        <v>237</v>
      </c>
      <c r="C10639" s="224">
        <v>1.4</v>
      </c>
      <c r="D10639" s="223">
        <v>12</v>
      </c>
      <c r="E10639" s="223" t="s">
        <v>172</v>
      </c>
      <c r="F10639" s="225" t="s">
        <v>223</v>
      </c>
      <c r="G10639" s="226">
        <v>0.46</v>
      </c>
      <c r="H10639" s="226">
        <v>-0.08</v>
      </c>
      <c r="I10639" s="226">
        <v>0.38</v>
      </c>
      <c r="J10639" s="227">
        <v>1.88</v>
      </c>
      <c r="K10639" s="227">
        <v>731.22</v>
      </c>
      <c r="L10639" s="228">
        <v>-11.64</v>
      </c>
      <c r="M10639" s="229">
        <f t="shared" si="310"/>
        <v>719.58</v>
      </c>
      <c r="N10639" s="230">
        <v>0</v>
      </c>
    </row>
    <row r="10640" spans="1:14" x14ac:dyDescent="0.2">
      <c r="A10640" s="231" t="str">
        <f t="shared" si="309"/>
        <v>SP1.412Thinned190</v>
      </c>
      <c r="B10640" s="223" t="s">
        <v>237</v>
      </c>
      <c r="C10640" s="224">
        <v>1.4</v>
      </c>
      <c r="D10640" s="223">
        <v>12</v>
      </c>
      <c r="E10640" s="223" t="s">
        <v>172</v>
      </c>
      <c r="F10640" s="225" t="s">
        <v>224</v>
      </c>
      <c r="G10640" s="226">
        <v>0.36</v>
      </c>
      <c r="H10640" s="226">
        <v>-0.04</v>
      </c>
      <c r="I10640" s="226">
        <v>0.32</v>
      </c>
      <c r="J10640" s="227">
        <v>1.58</v>
      </c>
      <c r="K10640" s="227">
        <v>732.8</v>
      </c>
      <c r="L10640" s="228">
        <v>-11.64</v>
      </c>
      <c r="M10640" s="229">
        <f t="shared" si="310"/>
        <v>721.16</v>
      </c>
      <c r="N10640" s="230">
        <v>0</v>
      </c>
    </row>
    <row r="10641" spans="1:14" x14ac:dyDescent="0.2">
      <c r="A10641" s="231" t="str">
        <f t="shared" si="309"/>
        <v>SP1.412Thinned195</v>
      </c>
      <c r="B10641" s="223" t="s">
        <v>237</v>
      </c>
      <c r="C10641" s="224">
        <v>1.4</v>
      </c>
      <c r="D10641" s="223">
        <v>12</v>
      </c>
      <c r="E10641" s="223" t="s">
        <v>172</v>
      </c>
      <c r="F10641" s="225" t="s">
        <v>225</v>
      </c>
      <c r="G10641" s="226">
        <v>0.31</v>
      </c>
      <c r="H10641" s="226">
        <v>-0.02</v>
      </c>
      <c r="I10641" s="226">
        <v>0.28999999999999998</v>
      </c>
      <c r="J10641" s="227">
        <v>1.45</v>
      </c>
      <c r="K10641" s="227">
        <v>734.25</v>
      </c>
      <c r="L10641" s="228">
        <v>-11.64</v>
      </c>
      <c r="M10641" s="229">
        <f t="shared" si="310"/>
        <v>722.61</v>
      </c>
      <c r="N10641" s="230">
        <v>0</v>
      </c>
    </row>
    <row r="10642" spans="1:14" x14ac:dyDescent="0.2">
      <c r="A10642" s="231" t="str">
        <f t="shared" si="309"/>
        <v>SP1.414NO_thin000</v>
      </c>
      <c r="B10642" s="223" t="s">
        <v>237</v>
      </c>
      <c r="C10642" s="224">
        <v>1.4</v>
      </c>
      <c r="D10642" s="223">
        <v>14</v>
      </c>
      <c r="E10642" s="223" t="s">
        <v>199</v>
      </c>
      <c r="F10642" s="225" t="s">
        <v>0</v>
      </c>
      <c r="G10642" s="226">
        <v>1.58</v>
      </c>
      <c r="H10642" s="226">
        <v>0.31</v>
      </c>
      <c r="I10642" s="226">
        <v>1.88</v>
      </c>
      <c r="J10642" s="227">
        <v>9.4</v>
      </c>
      <c r="K10642" s="227">
        <v>9.4</v>
      </c>
      <c r="L10642" s="228">
        <v>0</v>
      </c>
      <c r="M10642" s="229">
        <f t="shared" si="310"/>
        <v>9.4</v>
      </c>
      <c r="N10642" s="230">
        <v>0</v>
      </c>
    </row>
    <row r="10643" spans="1:14" x14ac:dyDescent="0.2">
      <c r="A10643" s="231" t="str">
        <f t="shared" si="309"/>
        <v>SP1.414NO_thin005</v>
      </c>
      <c r="B10643" s="223" t="s">
        <v>237</v>
      </c>
      <c r="C10643" s="224">
        <v>1.4</v>
      </c>
      <c r="D10643" s="223">
        <v>14</v>
      </c>
      <c r="E10643" s="223" t="s">
        <v>199</v>
      </c>
      <c r="F10643" s="225" t="s">
        <v>1</v>
      </c>
      <c r="G10643" s="226">
        <v>4.8099999999999996</v>
      </c>
      <c r="H10643" s="226">
        <v>0.38</v>
      </c>
      <c r="I10643" s="226">
        <v>5.18</v>
      </c>
      <c r="J10643" s="227">
        <v>25.92</v>
      </c>
      <c r="K10643" s="227">
        <v>35.32</v>
      </c>
      <c r="L10643" s="228">
        <v>0</v>
      </c>
      <c r="M10643" s="229">
        <f t="shared" si="310"/>
        <v>35.32</v>
      </c>
      <c r="N10643" s="230">
        <v>0</v>
      </c>
    </row>
    <row r="10644" spans="1:14" x14ac:dyDescent="0.2">
      <c r="A10644" s="231" t="str">
        <f t="shared" si="309"/>
        <v>SP1.414NO_thin010</v>
      </c>
      <c r="B10644" s="223" t="s">
        <v>237</v>
      </c>
      <c r="C10644" s="224">
        <v>1.4</v>
      </c>
      <c r="D10644" s="223">
        <v>14</v>
      </c>
      <c r="E10644" s="223" t="s">
        <v>199</v>
      </c>
      <c r="F10644" s="225" t="s">
        <v>2</v>
      </c>
      <c r="G10644" s="226">
        <v>14.67</v>
      </c>
      <c r="H10644" s="226">
        <v>0.38</v>
      </c>
      <c r="I10644" s="226">
        <v>15.05</v>
      </c>
      <c r="J10644" s="227">
        <v>75.239999999999995</v>
      </c>
      <c r="K10644" s="227">
        <v>110.56</v>
      </c>
      <c r="L10644" s="228">
        <v>0</v>
      </c>
      <c r="M10644" s="229">
        <f t="shared" si="310"/>
        <v>110.56</v>
      </c>
      <c r="N10644" s="230">
        <v>0</v>
      </c>
    </row>
    <row r="10645" spans="1:14" x14ac:dyDescent="0.2">
      <c r="A10645" s="231" t="str">
        <f t="shared" si="309"/>
        <v>SP1.414NO_thin015</v>
      </c>
      <c r="B10645" s="223" t="s">
        <v>237</v>
      </c>
      <c r="C10645" s="224">
        <v>1.4</v>
      </c>
      <c r="D10645" s="223">
        <v>14</v>
      </c>
      <c r="E10645" s="223" t="s">
        <v>199</v>
      </c>
      <c r="F10645" s="225" t="s">
        <v>3</v>
      </c>
      <c r="G10645" s="226">
        <v>30.28</v>
      </c>
      <c r="H10645" s="226">
        <v>0.85</v>
      </c>
      <c r="I10645" s="226">
        <v>31.13</v>
      </c>
      <c r="J10645" s="227">
        <v>155.66999999999999</v>
      </c>
      <c r="K10645" s="227">
        <v>266.23</v>
      </c>
      <c r="L10645" s="228">
        <v>0</v>
      </c>
      <c r="M10645" s="229">
        <f t="shared" si="310"/>
        <v>266.23</v>
      </c>
      <c r="N10645" s="230">
        <v>0</v>
      </c>
    </row>
    <row r="10646" spans="1:14" x14ac:dyDescent="0.2">
      <c r="A10646" s="231" t="str">
        <f t="shared" si="309"/>
        <v>SP1.414NO_thin020</v>
      </c>
      <c r="B10646" s="223" t="s">
        <v>237</v>
      </c>
      <c r="C10646" s="224">
        <v>1.4</v>
      </c>
      <c r="D10646" s="223">
        <v>14</v>
      </c>
      <c r="E10646" s="223" t="s">
        <v>199</v>
      </c>
      <c r="F10646" s="225" t="s">
        <v>4</v>
      </c>
      <c r="G10646" s="226">
        <v>19.21</v>
      </c>
      <c r="H10646" s="226">
        <v>5.89</v>
      </c>
      <c r="I10646" s="226">
        <v>25.09</v>
      </c>
      <c r="J10646" s="227">
        <v>125.46</v>
      </c>
      <c r="K10646" s="227">
        <v>391.7</v>
      </c>
      <c r="L10646" s="228">
        <v>0</v>
      </c>
      <c r="M10646" s="229">
        <f t="shared" si="310"/>
        <v>391.7</v>
      </c>
      <c r="N10646" s="230">
        <v>0</v>
      </c>
    </row>
    <row r="10647" spans="1:14" x14ac:dyDescent="0.2">
      <c r="A10647" s="231" t="str">
        <f t="shared" si="309"/>
        <v>SP1.414NO_thin025</v>
      </c>
      <c r="B10647" s="223" t="s">
        <v>237</v>
      </c>
      <c r="C10647" s="224">
        <v>1.4</v>
      </c>
      <c r="D10647" s="223">
        <v>14</v>
      </c>
      <c r="E10647" s="223" t="s">
        <v>199</v>
      </c>
      <c r="F10647" s="225" t="s">
        <v>5</v>
      </c>
      <c r="G10647" s="226">
        <v>10.34</v>
      </c>
      <c r="H10647" s="226">
        <v>4.9800000000000004</v>
      </c>
      <c r="I10647" s="226">
        <v>15.32</v>
      </c>
      <c r="J10647" s="227">
        <v>76.599999999999994</v>
      </c>
      <c r="K10647" s="227">
        <v>468.3</v>
      </c>
      <c r="L10647" s="228">
        <v>0</v>
      </c>
      <c r="M10647" s="229">
        <f t="shared" si="310"/>
        <v>468.3</v>
      </c>
      <c r="N10647" s="230">
        <v>0</v>
      </c>
    </row>
    <row r="10648" spans="1:14" x14ac:dyDescent="0.2">
      <c r="A10648" s="231" t="str">
        <f t="shared" si="309"/>
        <v>SP1.414NO_thin030</v>
      </c>
      <c r="B10648" s="223" t="s">
        <v>237</v>
      </c>
      <c r="C10648" s="224">
        <v>1.4</v>
      </c>
      <c r="D10648" s="223">
        <v>14</v>
      </c>
      <c r="E10648" s="223" t="s">
        <v>199</v>
      </c>
      <c r="F10648" s="225" t="s">
        <v>6</v>
      </c>
      <c r="G10648" s="226">
        <v>13.56</v>
      </c>
      <c r="H10648" s="226">
        <v>3.37</v>
      </c>
      <c r="I10648" s="226">
        <v>16.93</v>
      </c>
      <c r="J10648" s="227">
        <v>84.67</v>
      </c>
      <c r="K10648" s="227">
        <v>552.97</v>
      </c>
      <c r="L10648" s="228">
        <v>0</v>
      </c>
      <c r="M10648" s="229">
        <f t="shared" si="310"/>
        <v>552.97</v>
      </c>
      <c r="N10648" s="230">
        <v>0</v>
      </c>
    </row>
    <row r="10649" spans="1:14" x14ac:dyDescent="0.2">
      <c r="A10649" s="231" t="str">
        <f t="shared" si="309"/>
        <v>SP1.414NO_thin035</v>
      </c>
      <c r="B10649" s="223" t="s">
        <v>237</v>
      </c>
      <c r="C10649" s="224">
        <v>1.4</v>
      </c>
      <c r="D10649" s="223">
        <v>14</v>
      </c>
      <c r="E10649" s="223" t="s">
        <v>199</v>
      </c>
      <c r="F10649" s="225" t="s">
        <v>7</v>
      </c>
      <c r="G10649" s="226">
        <v>14.3</v>
      </c>
      <c r="H10649" s="226">
        <v>1.92</v>
      </c>
      <c r="I10649" s="226">
        <v>16.22</v>
      </c>
      <c r="J10649" s="227">
        <v>81.11</v>
      </c>
      <c r="K10649" s="227">
        <v>634.08000000000004</v>
      </c>
      <c r="L10649" s="228">
        <v>0</v>
      </c>
      <c r="M10649" s="229">
        <f t="shared" si="310"/>
        <v>634.08000000000004</v>
      </c>
      <c r="N10649" s="230">
        <v>0</v>
      </c>
    </row>
    <row r="10650" spans="1:14" x14ac:dyDescent="0.2">
      <c r="A10650" s="231" t="str">
        <f t="shared" si="309"/>
        <v>SP1.414NO_thin040</v>
      </c>
      <c r="B10650" s="223" t="s">
        <v>237</v>
      </c>
      <c r="C10650" s="224">
        <v>1.4</v>
      </c>
      <c r="D10650" s="223">
        <v>14</v>
      </c>
      <c r="E10650" s="223" t="s">
        <v>199</v>
      </c>
      <c r="F10650" s="225" t="s">
        <v>8</v>
      </c>
      <c r="G10650" s="226">
        <v>14.15</v>
      </c>
      <c r="H10650" s="226">
        <v>1.77</v>
      </c>
      <c r="I10650" s="226">
        <v>15.92</v>
      </c>
      <c r="J10650" s="227">
        <v>79.599999999999994</v>
      </c>
      <c r="K10650" s="227">
        <v>713.69</v>
      </c>
      <c r="L10650" s="228">
        <v>0</v>
      </c>
      <c r="M10650" s="229">
        <f t="shared" si="310"/>
        <v>713.69</v>
      </c>
      <c r="N10650" s="230">
        <v>0</v>
      </c>
    </row>
    <row r="10651" spans="1:14" x14ac:dyDescent="0.2">
      <c r="A10651" s="231" t="str">
        <f t="shared" si="309"/>
        <v>SP1.414NO_thin045</v>
      </c>
      <c r="B10651" s="223" t="s">
        <v>237</v>
      </c>
      <c r="C10651" s="224">
        <v>1.4</v>
      </c>
      <c r="D10651" s="223">
        <v>14</v>
      </c>
      <c r="E10651" s="223" t="s">
        <v>199</v>
      </c>
      <c r="F10651" s="225" t="s">
        <v>9</v>
      </c>
      <c r="G10651" s="226">
        <v>13.61</v>
      </c>
      <c r="H10651" s="226">
        <v>0.13</v>
      </c>
      <c r="I10651" s="226">
        <v>13.74</v>
      </c>
      <c r="J10651" s="227">
        <v>68.69</v>
      </c>
      <c r="K10651" s="227">
        <v>782.38</v>
      </c>
      <c r="L10651" s="228">
        <v>0</v>
      </c>
      <c r="M10651" s="229">
        <f t="shared" si="310"/>
        <v>782.38</v>
      </c>
      <c r="N10651" s="230">
        <v>0</v>
      </c>
    </row>
    <row r="10652" spans="1:14" x14ac:dyDescent="0.2">
      <c r="A10652" s="231" t="str">
        <f t="shared" si="309"/>
        <v>SP1.414NO_thin050</v>
      </c>
      <c r="B10652" s="223" t="s">
        <v>237</v>
      </c>
      <c r="C10652" s="224">
        <v>1.4</v>
      </c>
      <c r="D10652" s="223">
        <v>14</v>
      </c>
      <c r="E10652" s="223" t="s">
        <v>199</v>
      </c>
      <c r="F10652" s="225" t="s">
        <v>10</v>
      </c>
      <c r="G10652" s="226">
        <v>12.83</v>
      </c>
      <c r="H10652" s="226">
        <v>-0.37</v>
      </c>
      <c r="I10652" s="226">
        <v>12.46</v>
      </c>
      <c r="J10652" s="227">
        <v>62.29</v>
      </c>
      <c r="K10652" s="227">
        <v>844.66</v>
      </c>
      <c r="L10652" s="228">
        <v>0</v>
      </c>
      <c r="M10652" s="229">
        <f t="shared" si="310"/>
        <v>844.66</v>
      </c>
      <c r="N10652" s="230">
        <v>0</v>
      </c>
    </row>
    <row r="10653" spans="1:14" x14ac:dyDescent="0.2">
      <c r="A10653" s="231" t="str">
        <f t="shared" si="309"/>
        <v>SP1.414NO_thin055</v>
      </c>
      <c r="B10653" s="223" t="s">
        <v>237</v>
      </c>
      <c r="C10653" s="224">
        <v>1.4</v>
      </c>
      <c r="D10653" s="223">
        <v>14</v>
      </c>
      <c r="E10653" s="223" t="s">
        <v>199</v>
      </c>
      <c r="F10653" s="225" t="s">
        <v>11</v>
      </c>
      <c r="G10653" s="226">
        <v>11.97</v>
      </c>
      <c r="H10653" s="226">
        <v>-0.52</v>
      </c>
      <c r="I10653" s="226">
        <v>11.45</v>
      </c>
      <c r="J10653" s="227">
        <v>57.25</v>
      </c>
      <c r="K10653" s="227">
        <v>901.92</v>
      </c>
      <c r="L10653" s="228">
        <v>0</v>
      </c>
      <c r="M10653" s="229">
        <f t="shared" si="310"/>
        <v>901.92</v>
      </c>
      <c r="N10653" s="230">
        <v>0</v>
      </c>
    </row>
    <row r="10654" spans="1:14" x14ac:dyDescent="0.2">
      <c r="A10654" s="231" t="str">
        <f t="shared" si="309"/>
        <v>SP1.414NO_thin060</v>
      </c>
      <c r="B10654" s="223" t="s">
        <v>237</v>
      </c>
      <c r="C10654" s="224">
        <v>1.4</v>
      </c>
      <c r="D10654" s="223">
        <v>14</v>
      </c>
      <c r="E10654" s="223" t="s">
        <v>199</v>
      </c>
      <c r="F10654" s="225" t="s">
        <v>12</v>
      </c>
      <c r="G10654" s="226">
        <v>10.94</v>
      </c>
      <c r="H10654" s="226">
        <v>-0.63</v>
      </c>
      <c r="I10654" s="226">
        <v>10.31</v>
      </c>
      <c r="J10654" s="227">
        <v>51.56</v>
      </c>
      <c r="K10654" s="227">
        <v>953.48</v>
      </c>
      <c r="L10654" s="228">
        <v>0</v>
      </c>
      <c r="M10654" s="229">
        <f t="shared" si="310"/>
        <v>953.48</v>
      </c>
      <c r="N10654" s="230">
        <v>0</v>
      </c>
    </row>
    <row r="10655" spans="1:14" x14ac:dyDescent="0.2">
      <c r="A10655" s="231" t="str">
        <f t="shared" si="309"/>
        <v>SP1.414NO_thin065</v>
      </c>
      <c r="B10655" s="223" t="s">
        <v>237</v>
      </c>
      <c r="C10655" s="224">
        <v>1.4</v>
      </c>
      <c r="D10655" s="223">
        <v>14</v>
      </c>
      <c r="E10655" s="223" t="s">
        <v>199</v>
      </c>
      <c r="F10655" s="225" t="s">
        <v>13</v>
      </c>
      <c r="G10655" s="226">
        <v>9.9499999999999993</v>
      </c>
      <c r="H10655" s="226">
        <v>-0.59</v>
      </c>
      <c r="I10655" s="226">
        <v>9.35</v>
      </c>
      <c r="J10655" s="227">
        <v>46.77</v>
      </c>
      <c r="K10655" s="227">
        <v>1000.25</v>
      </c>
      <c r="L10655" s="228">
        <v>0</v>
      </c>
      <c r="M10655" s="229">
        <f t="shared" si="310"/>
        <v>1000.25</v>
      </c>
      <c r="N10655" s="230">
        <v>0</v>
      </c>
    </row>
    <row r="10656" spans="1:14" x14ac:dyDescent="0.2">
      <c r="A10656" s="231" t="str">
        <f t="shared" si="309"/>
        <v>SP1.414NO_thin070</v>
      </c>
      <c r="B10656" s="223" t="s">
        <v>237</v>
      </c>
      <c r="C10656" s="224">
        <v>1.4</v>
      </c>
      <c r="D10656" s="223">
        <v>14</v>
      </c>
      <c r="E10656" s="223" t="s">
        <v>199</v>
      </c>
      <c r="F10656" s="225" t="s">
        <v>200</v>
      </c>
      <c r="G10656" s="226">
        <v>8.92</v>
      </c>
      <c r="H10656" s="226">
        <v>-0.66</v>
      </c>
      <c r="I10656" s="226">
        <v>8.27</v>
      </c>
      <c r="J10656" s="227">
        <v>41.33</v>
      </c>
      <c r="K10656" s="227">
        <v>1041.58</v>
      </c>
      <c r="L10656" s="228">
        <v>0</v>
      </c>
      <c r="M10656" s="229">
        <f t="shared" si="310"/>
        <v>1041.58</v>
      </c>
      <c r="N10656" s="230">
        <v>0</v>
      </c>
    </row>
    <row r="10657" spans="1:14" x14ac:dyDescent="0.2">
      <c r="A10657" s="231" t="str">
        <f t="shared" si="309"/>
        <v>SP1.414NO_thin075</v>
      </c>
      <c r="B10657" s="223" t="s">
        <v>237</v>
      </c>
      <c r="C10657" s="224">
        <v>1.4</v>
      </c>
      <c r="D10657" s="223">
        <v>14</v>
      </c>
      <c r="E10657" s="223" t="s">
        <v>199</v>
      </c>
      <c r="F10657" s="225" t="s">
        <v>201</v>
      </c>
      <c r="G10657" s="226">
        <v>8.0299999999999994</v>
      </c>
      <c r="H10657" s="226">
        <v>-0.86</v>
      </c>
      <c r="I10657" s="226">
        <v>7.17</v>
      </c>
      <c r="J10657" s="227">
        <v>35.83</v>
      </c>
      <c r="K10657" s="227">
        <v>1077.4000000000001</v>
      </c>
      <c r="L10657" s="228">
        <v>0</v>
      </c>
      <c r="M10657" s="229">
        <f t="shared" si="310"/>
        <v>1077.4000000000001</v>
      </c>
      <c r="N10657" s="230">
        <v>0</v>
      </c>
    </row>
    <row r="10658" spans="1:14" x14ac:dyDescent="0.2">
      <c r="A10658" s="231" t="str">
        <f t="shared" si="309"/>
        <v>SP1.414NO_thin080</v>
      </c>
      <c r="B10658" s="223" t="s">
        <v>237</v>
      </c>
      <c r="C10658" s="224">
        <v>1.4</v>
      </c>
      <c r="D10658" s="223">
        <v>14</v>
      </c>
      <c r="E10658" s="223" t="s">
        <v>199</v>
      </c>
      <c r="F10658" s="225" t="s">
        <v>202</v>
      </c>
      <c r="G10658" s="226">
        <v>7.19</v>
      </c>
      <c r="H10658" s="226">
        <v>-0.86</v>
      </c>
      <c r="I10658" s="226">
        <v>6.33</v>
      </c>
      <c r="J10658" s="227">
        <v>31.66</v>
      </c>
      <c r="K10658" s="227">
        <v>1109.07</v>
      </c>
      <c r="L10658" s="228">
        <v>0</v>
      </c>
      <c r="M10658" s="229">
        <f t="shared" si="310"/>
        <v>1109.07</v>
      </c>
      <c r="N10658" s="230">
        <v>0</v>
      </c>
    </row>
    <row r="10659" spans="1:14" x14ac:dyDescent="0.2">
      <c r="A10659" s="231" t="str">
        <f t="shared" si="309"/>
        <v>SP1.414NO_thin085</v>
      </c>
      <c r="B10659" s="223" t="s">
        <v>237</v>
      </c>
      <c r="C10659" s="224">
        <v>1.4</v>
      </c>
      <c r="D10659" s="223">
        <v>14</v>
      </c>
      <c r="E10659" s="223" t="s">
        <v>199</v>
      </c>
      <c r="F10659" s="225" t="s">
        <v>203</v>
      </c>
      <c r="G10659" s="226">
        <v>6.24</v>
      </c>
      <c r="H10659" s="226">
        <v>-1.1499999999999999</v>
      </c>
      <c r="I10659" s="226">
        <v>5.09</v>
      </c>
      <c r="J10659" s="227">
        <v>25.46</v>
      </c>
      <c r="K10659" s="227">
        <v>1134.53</v>
      </c>
      <c r="L10659" s="228">
        <v>0</v>
      </c>
      <c r="M10659" s="229">
        <f t="shared" si="310"/>
        <v>1134.53</v>
      </c>
      <c r="N10659" s="230">
        <v>0</v>
      </c>
    </row>
    <row r="10660" spans="1:14" x14ac:dyDescent="0.2">
      <c r="A10660" s="231" t="str">
        <f t="shared" si="309"/>
        <v>SP1.414NO_thin090</v>
      </c>
      <c r="B10660" s="223" t="s">
        <v>237</v>
      </c>
      <c r="C10660" s="224">
        <v>1.4</v>
      </c>
      <c r="D10660" s="223">
        <v>14</v>
      </c>
      <c r="E10660" s="223" t="s">
        <v>199</v>
      </c>
      <c r="F10660" s="225" t="s">
        <v>204</v>
      </c>
      <c r="G10660" s="226">
        <v>5.27</v>
      </c>
      <c r="H10660" s="226">
        <v>-0.72</v>
      </c>
      <c r="I10660" s="226">
        <v>4.55</v>
      </c>
      <c r="J10660" s="227">
        <v>22.77</v>
      </c>
      <c r="K10660" s="227">
        <v>1157.3</v>
      </c>
      <c r="L10660" s="228">
        <v>0</v>
      </c>
      <c r="M10660" s="229">
        <f t="shared" si="310"/>
        <v>1157.3</v>
      </c>
      <c r="N10660" s="230">
        <v>0</v>
      </c>
    </row>
    <row r="10661" spans="1:14" x14ac:dyDescent="0.2">
      <c r="A10661" s="231" t="str">
        <f t="shared" si="309"/>
        <v>SP1.414NO_thin095</v>
      </c>
      <c r="B10661" s="223" t="s">
        <v>237</v>
      </c>
      <c r="C10661" s="224">
        <v>1.4</v>
      </c>
      <c r="D10661" s="223">
        <v>14</v>
      </c>
      <c r="E10661" s="223" t="s">
        <v>199</v>
      </c>
      <c r="F10661" s="225" t="s">
        <v>205</v>
      </c>
      <c r="G10661" s="226">
        <v>4.59</v>
      </c>
      <c r="H10661" s="226">
        <v>-1.05</v>
      </c>
      <c r="I10661" s="226">
        <v>3.54</v>
      </c>
      <c r="J10661" s="227">
        <v>17.71</v>
      </c>
      <c r="K10661" s="227">
        <v>1175.01</v>
      </c>
      <c r="L10661" s="228">
        <v>0</v>
      </c>
      <c r="M10661" s="229">
        <f t="shared" si="310"/>
        <v>1175.01</v>
      </c>
      <c r="N10661" s="230">
        <v>0</v>
      </c>
    </row>
    <row r="10662" spans="1:14" x14ac:dyDescent="0.2">
      <c r="A10662" s="231" t="str">
        <f t="shared" si="309"/>
        <v>SP1.414NO_thin100</v>
      </c>
      <c r="B10662" s="223" t="s">
        <v>237</v>
      </c>
      <c r="C10662" s="224">
        <v>1.4</v>
      </c>
      <c r="D10662" s="223">
        <v>14</v>
      </c>
      <c r="E10662" s="223" t="s">
        <v>199</v>
      </c>
      <c r="F10662" s="225" t="s">
        <v>206</v>
      </c>
      <c r="G10662" s="226">
        <v>3.95</v>
      </c>
      <c r="H10662" s="226">
        <v>-0.97</v>
      </c>
      <c r="I10662" s="226">
        <v>2.98</v>
      </c>
      <c r="J10662" s="227">
        <v>14.91</v>
      </c>
      <c r="K10662" s="227">
        <v>1189.92</v>
      </c>
      <c r="L10662" s="228">
        <v>0</v>
      </c>
      <c r="M10662" s="229">
        <f t="shared" si="310"/>
        <v>1189.92</v>
      </c>
      <c r="N10662" s="230">
        <v>0</v>
      </c>
    </row>
    <row r="10663" spans="1:14" x14ac:dyDescent="0.2">
      <c r="A10663" s="231" t="str">
        <f t="shared" si="309"/>
        <v>SP1.414NO_thin105</v>
      </c>
      <c r="B10663" s="223" t="s">
        <v>237</v>
      </c>
      <c r="C10663" s="224">
        <v>1.4</v>
      </c>
      <c r="D10663" s="223">
        <v>14</v>
      </c>
      <c r="E10663" s="223" t="s">
        <v>199</v>
      </c>
      <c r="F10663" s="225" t="s">
        <v>207</v>
      </c>
      <c r="G10663" s="226">
        <v>3.28</v>
      </c>
      <c r="H10663" s="226">
        <v>-0.82</v>
      </c>
      <c r="I10663" s="226">
        <v>2.46</v>
      </c>
      <c r="J10663" s="227">
        <v>12.3</v>
      </c>
      <c r="K10663" s="227">
        <v>1202.22</v>
      </c>
      <c r="L10663" s="228">
        <v>0</v>
      </c>
      <c r="M10663" s="229">
        <f t="shared" si="310"/>
        <v>1202.22</v>
      </c>
      <c r="N10663" s="230">
        <v>0</v>
      </c>
    </row>
    <row r="10664" spans="1:14" x14ac:dyDescent="0.2">
      <c r="A10664" s="231" t="str">
        <f t="shared" si="309"/>
        <v>SP1.414NO_thin110</v>
      </c>
      <c r="B10664" s="223" t="s">
        <v>237</v>
      </c>
      <c r="C10664" s="224">
        <v>1.4</v>
      </c>
      <c r="D10664" s="223">
        <v>14</v>
      </c>
      <c r="E10664" s="223" t="s">
        <v>199</v>
      </c>
      <c r="F10664" s="225" t="s">
        <v>208</v>
      </c>
      <c r="G10664" s="226">
        <v>2.79</v>
      </c>
      <c r="H10664" s="226">
        <v>-0.75</v>
      </c>
      <c r="I10664" s="226">
        <v>2.04</v>
      </c>
      <c r="J10664" s="227">
        <v>10.199999999999999</v>
      </c>
      <c r="K10664" s="227">
        <v>1212.42</v>
      </c>
      <c r="L10664" s="228">
        <v>0</v>
      </c>
      <c r="M10664" s="229">
        <f t="shared" si="310"/>
        <v>1212.42</v>
      </c>
      <c r="N10664" s="230">
        <v>0</v>
      </c>
    </row>
    <row r="10665" spans="1:14" x14ac:dyDescent="0.2">
      <c r="A10665" s="231" t="str">
        <f t="shared" si="309"/>
        <v>SP1.414NO_thin115</v>
      </c>
      <c r="B10665" s="223" t="s">
        <v>237</v>
      </c>
      <c r="C10665" s="224">
        <v>1.4</v>
      </c>
      <c r="D10665" s="223">
        <v>14</v>
      </c>
      <c r="E10665" s="223" t="s">
        <v>199</v>
      </c>
      <c r="F10665" s="225" t="s">
        <v>209</v>
      </c>
      <c r="G10665" s="226">
        <v>2.4900000000000002</v>
      </c>
      <c r="H10665" s="226">
        <v>-0.64</v>
      </c>
      <c r="I10665" s="226">
        <v>1.85</v>
      </c>
      <c r="J10665" s="227">
        <v>9.25</v>
      </c>
      <c r="K10665" s="227">
        <v>1221.67</v>
      </c>
      <c r="L10665" s="228">
        <v>0</v>
      </c>
      <c r="M10665" s="229">
        <f t="shared" si="310"/>
        <v>1221.67</v>
      </c>
      <c r="N10665" s="230">
        <v>0</v>
      </c>
    </row>
    <row r="10666" spans="1:14" x14ac:dyDescent="0.2">
      <c r="A10666" s="231" t="str">
        <f t="shared" si="309"/>
        <v>SP1.414NO_thin120</v>
      </c>
      <c r="B10666" s="223" t="s">
        <v>237</v>
      </c>
      <c r="C10666" s="224">
        <v>1.4</v>
      </c>
      <c r="D10666" s="223">
        <v>14</v>
      </c>
      <c r="E10666" s="223" t="s">
        <v>199</v>
      </c>
      <c r="F10666" s="225" t="s">
        <v>210</v>
      </c>
      <c r="G10666" s="226">
        <v>2.16</v>
      </c>
      <c r="H10666" s="226">
        <v>-0.55000000000000004</v>
      </c>
      <c r="I10666" s="226">
        <v>1.61</v>
      </c>
      <c r="J10666" s="227">
        <v>8.0299999999999994</v>
      </c>
      <c r="K10666" s="227">
        <v>1229.7</v>
      </c>
      <c r="L10666" s="228">
        <v>0</v>
      </c>
      <c r="M10666" s="229">
        <f t="shared" si="310"/>
        <v>1229.7</v>
      </c>
      <c r="N10666" s="230">
        <v>0</v>
      </c>
    </row>
    <row r="10667" spans="1:14" x14ac:dyDescent="0.2">
      <c r="A10667" s="231" t="str">
        <f t="shared" si="309"/>
        <v>SP1.414NO_thin125</v>
      </c>
      <c r="B10667" s="223" t="s">
        <v>237</v>
      </c>
      <c r="C10667" s="224">
        <v>1.4</v>
      </c>
      <c r="D10667" s="223">
        <v>14</v>
      </c>
      <c r="E10667" s="223" t="s">
        <v>199</v>
      </c>
      <c r="F10667" s="225" t="s">
        <v>211</v>
      </c>
      <c r="G10667" s="226">
        <v>1.79</v>
      </c>
      <c r="H10667" s="226">
        <v>-0.48</v>
      </c>
      <c r="I10667" s="226">
        <v>1.31</v>
      </c>
      <c r="J10667" s="227">
        <v>6.54</v>
      </c>
      <c r="K10667" s="227">
        <v>1236.24</v>
      </c>
      <c r="L10667" s="228">
        <v>0</v>
      </c>
      <c r="M10667" s="229">
        <f t="shared" si="310"/>
        <v>1236.24</v>
      </c>
      <c r="N10667" s="230">
        <v>0</v>
      </c>
    </row>
    <row r="10668" spans="1:14" x14ac:dyDescent="0.2">
      <c r="A10668" s="231" t="str">
        <f t="shared" si="309"/>
        <v>SP1.414NO_thin130</v>
      </c>
      <c r="B10668" s="223" t="s">
        <v>237</v>
      </c>
      <c r="C10668" s="224">
        <v>1.4</v>
      </c>
      <c r="D10668" s="223">
        <v>14</v>
      </c>
      <c r="E10668" s="223" t="s">
        <v>199</v>
      </c>
      <c r="F10668" s="225" t="s">
        <v>212</v>
      </c>
      <c r="G10668" s="226">
        <v>1.51</v>
      </c>
      <c r="H10668" s="226">
        <v>-0.09</v>
      </c>
      <c r="I10668" s="226">
        <v>1.42</v>
      </c>
      <c r="J10668" s="227">
        <v>7.11</v>
      </c>
      <c r="K10668" s="227">
        <v>1243.3499999999999</v>
      </c>
      <c r="L10668" s="228">
        <v>0</v>
      </c>
      <c r="M10668" s="229">
        <f t="shared" si="310"/>
        <v>1243.3499999999999</v>
      </c>
      <c r="N10668" s="230">
        <v>0</v>
      </c>
    </row>
    <row r="10669" spans="1:14" x14ac:dyDescent="0.2">
      <c r="A10669" s="231" t="str">
        <f t="shared" si="309"/>
        <v>SP1.414NO_thin135</v>
      </c>
      <c r="B10669" s="223" t="s">
        <v>237</v>
      </c>
      <c r="C10669" s="224">
        <v>1.4</v>
      </c>
      <c r="D10669" s="223">
        <v>14</v>
      </c>
      <c r="E10669" s="223" t="s">
        <v>199</v>
      </c>
      <c r="F10669" s="225" t="s">
        <v>213</v>
      </c>
      <c r="G10669" s="226">
        <v>1.33</v>
      </c>
      <c r="H10669" s="226">
        <v>-0.43</v>
      </c>
      <c r="I10669" s="226">
        <v>0.9</v>
      </c>
      <c r="J10669" s="227">
        <v>4.5199999999999996</v>
      </c>
      <c r="K10669" s="227">
        <v>1247.8699999999999</v>
      </c>
      <c r="L10669" s="228">
        <v>0</v>
      </c>
      <c r="M10669" s="229">
        <f t="shared" si="310"/>
        <v>1247.8699999999999</v>
      </c>
      <c r="N10669" s="230">
        <v>0</v>
      </c>
    </row>
    <row r="10670" spans="1:14" x14ac:dyDescent="0.2">
      <c r="A10670" s="231" t="str">
        <f t="shared" si="309"/>
        <v>SP1.414NO_thin140</v>
      </c>
      <c r="B10670" s="223" t="s">
        <v>237</v>
      </c>
      <c r="C10670" s="224">
        <v>1.4</v>
      </c>
      <c r="D10670" s="223">
        <v>14</v>
      </c>
      <c r="E10670" s="223" t="s">
        <v>199</v>
      </c>
      <c r="F10670" s="225" t="s">
        <v>214</v>
      </c>
      <c r="G10670" s="226">
        <v>1.1399999999999999</v>
      </c>
      <c r="H10670" s="226">
        <v>-0.39</v>
      </c>
      <c r="I10670" s="226">
        <v>0.75</v>
      </c>
      <c r="J10670" s="227">
        <v>3.76</v>
      </c>
      <c r="K10670" s="227">
        <v>1251.6300000000001</v>
      </c>
      <c r="L10670" s="228">
        <v>0</v>
      </c>
      <c r="M10670" s="229">
        <f t="shared" si="310"/>
        <v>1251.6300000000001</v>
      </c>
      <c r="N10670" s="230">
        <v>0</v>
      </c>
    </row>
    <row r="10671" spans="1:14" x14ac:dyDescent="0.2">
      <c r="A10671" s="231" t="str">
        <f t="shared" si="309"/>
        <v>SP1.414NO_thin145</v>
      </c>
      <c r="B10671" s="223" t="s">
        <v>237</v>
      </c>
      <c r="C10671" s="224">
        <v>1.4</v>
      </c>
      <c r="D10671" s="223">
        <v>14</v>
      </c>
      <c r="E10671" s="223" t="s">
        <v>199</v>
      </c>
      <c r="F10671" s="225" t="s">
        <v>215</v>
      </c>
      <c r="G10671" s="226">
        <v>0.99</v>
      </c>
      <c r="H10671" s="226">
        <v>-0.35</v>
      </c>
      <c r="I10671" s="226">
        <v>0.65</v>
      </c>
      <c r="J10671" s="227">
        <v>3.23</v>
      </c>
      <c r="K10671" s="227">
        <v>1254.8599999999999</v>
      </c>
      <c r="L10671" s="228">
        <v>0</v>
      </c>
      <c r="M10671" s="229">
        <f t="shared" si="310"/>
        <v>1254.8599999999999</v>
      </c>
      <c r="N10671" s="230">
        <v>0</v>
      </c>
    </row>
    <row r="10672" spans="1:14" x14ac:dyDescent="0.2">
      <c r="A10672" s="231" t="str">
        <f t="shared" si="309"/>
        <v>SP1.414NO_thin150</v>
      </c>
      <c r="B10672" s="223" t="s">
        <v>237</v>
      </c>
      <c r="C10672" s="224">
        <v>1.4</v>
      </c>
      <c r="D10672" s="223">
        <v>14</v>
      </c>
      <c r="E10672" s="223" t="s">
        <v>199</v>
      </c>
      <c r="F10672" s="225" t="s">
        <v>216</v>
      </c>
      <c r="G10672" s="226">
        <v>0.84</v>
      </c>
      <c r="H10672" s="226">
        <v>-0.3</v>
      </c>
      <c r="I10672" s="226">
        <v>0.54</v>
      </c>
      <c r="J10672" s="227">
        <v>2.72</v>
      </c>
      <c r="K10672" s="227">
        <v>1257.58</v>
      </c>
      <c r="L10672" s="228">
        <v>0</v>
      </c>
      <c r="M10672" s="229">
        <f t="shared" si="310"/>
        <v>1257.58</v>
      </c>
      <c r="N10672" s="230">
        <v>0</v>
      </c>
    </row>
    <row r="10673" spans="1:14" x14ac:dyDescent="0.2">
      <c r="A10673" s="231" t="str">
        <f t="shared" si="309"/>
        <v>SP1.414NO_thin155</v>
      </c>
      <c r="B10673" s="223" t="s">
        <v>237</v>
      </c>
      <c r="C10673" s="224">
        <v>1.4</v>
      </c>
      <c r="D10673" s="223">
        <v>14</v>
      </c>
      <c r="E10673" s="223" t="s">
        <v>199</v>
      </c>
      <c r="F10673" s="225" t="s">
        <v>217</v>
      </c>
      <c r="G10673" s="226">
        <v>0.73</v>
      </c>
      <c r="H10673" s="226">
        <v>-0.23</v>
      </c>
      <c r="I10673" s="226">
        <v>0.5</v>
      </c>
      <c r="J10673" s="227">
        <v>2.52</v>
      </c>
      <c r="K10673" s="227">
        <v>1260.0999999999999</v>
      </c>
      <c r="L10673" s="228">
        <v>0</v>
      </c>
      <c r="M10673" s="229">
        <f t="shared" si="310"/>
        <v>1260.0999999999999</v>
      </c>
      <c r="N10673" s="230">
        <v>0</v>
      </c>
    </row>
    <row r="10674" spans="1:14" x14ac:dyDescent="0.2">
      <c r="A10674" s="231" t="str">
        <f t="shared" si="309"/>
        <v>SP1.414NO_thin160</v>
      </c>
      <c r="B10674" s="223" t="s">
        <v>237</v>
      </c>
      <c r="C10674" s="224">
        <v>1.4</v>
      </c>
      <c r="D10674" s="223">
        <v>14</v>
      </c>
      <c r="E10674" s="223" t="s">
        <v>199</v>
      </c>
      <c r="F10674" s="225" t="s">
        <v>218</v>
      </c>
      <c r="G10674" s="226">
        <v>0.66</v>
      </c>
      <c r="H10674" s="226">
        <v>-0.17</v>
      </c>
      <c r="I10674" s="226">
        <v>0.49</v>
      </c>
      <c r="J10674" s="227">
        <v>2.46</v>
      </c>
      <c r="K10674" s="227">
        <v>1262.56</v>
      </c>
      <c r="L10674" s="228">
        <v>0</v>
      </c>
      <c r="M10674" s="229">
        <f t="shared" si="310"/>
        <v>1262.56</v>
      </c>
      <c r="N10674" s="230">
        <v>0</v>
      </c>
    </row>
    <row r="10675" spans="1:14" x14ac:dyDescent="0.2">
      <c r="A10675" s="231" t="str">
        <f t="shared" si="309"/>
        <v>SP1.414NO_thin165</v>
      </c>
      <c r="B10675" s="223" t="s">
        <v>237</v>
      </c>
      <c r="C10675" s="224">
        <v>1.4</v>
      </c>
      <c r="D10675" s="223">
        <v>14</v>
      </c>
      <c r="E10675" s="223" t="s">
        <v>199</v>
      </c>
      <c r="F10675" s="225" t="s">
        <v>219</v>
      </c>
      <c r="G10675" s="226">
        <v>0.55000000000000004</v>
      </c>
      <c r="H10675" s="226">
        <v>-0.15</v>
      </c>
      <c r="I10675" s="226">
        <v>0.41</v>
      </c>
      <c r="J10675" s="227">
        <v>2.04</v>
      </c>
      <c r="K10675" s="227">
        <v>1264.5999999999999</v>
      </c>
      <c r="L10675" s="228">
        <v>0</v>
      </c>
      <c r="M10675" s="229">
        <f t="shared" si="310"/>
        <v>1264.5999999999999</v>
      </c>
      <c r="N10675" s="230">
        <v>0</v>
      </c>
    </row>
    <row r="10676" spans="1:14" x14ac:dyDescent="0.2">
      <c r="A10676" s="231" t="str">
        <f t="shared" si="309"/>
        <v>SP1.414NO_thin170</v>
      </c>
      <c r="B10676" s="223" t="s">
        <v>237</v>
      </c>
      <c r="C10676" s="224">
        <v>1.4</v>
      </c>
      <c r="D10676" s="223">
        <v>14</v>
      </c>
      <c r="E10676" s="223" t="s">
        <v>199</v>
      </c>
      <c r="F10676" s="225" t="s">
        <v>220</v>
      </c>
      <c r="G10676" s="226">
        <v>0.48</v>
      </c>
      <c r="H10676" s="226">
        <v>-0.12</v>
      </c>
      <c r="I10676" s="226">
        <v>0.35</v>
      </c>
      <c r="J10676" s="227">
        <v>1.77</v>
      </c>
      <c r="K10676" s="227">
        <v>1266.3699999999999</v>
      </c>
      <c r="L10676" s="228">
        <v>0</v>
      </c>
      <c r="M10676" s="229">
        <f t="shared" si="310"/>
        <v>1266.3699999999999</v>
      </c>
      <c r="N10676" s="230">
        <v>0</v>
      </c>
    </row>
    <row r="10677" spans="1:14" x14ac:dyDescent="0.2">
      <c r="A10677" s="231" t="str">
        <f t="shared" si="309"/>
        <v>SP1.414NO_thin175</v>
      </c>
      <c r="B10677" s="223" t="s">
        <v>237</v>
      </c>
      <c r="C10677" s="224">
        <v>1.4</v>
      </c>
      <c r="D10677" s="223">
        <v>14</v>
      </c>
      <c r="E10677" s="223" t="s">
        <v>199</v>
      </c>
      <c r="F10677" s="225" t="s">
        <v>221</v>
      </c>
      <c r="G10677" s="226">
        <v>0.34</v>
      </c>
      <c r="H10677" s="226">
        <v>-0.11</v>
      </c>
      <c r="I10677" s="226">
        <v>0.23</v>
      </c>
      <c r="J10677" s="227">
        <v>1.1399999999999999</v>
      </c>
      <c r="K10677" s="227">
        <v>1267.52</v>
      </c>
      <c r="L10677" s="228">
        <v>0</v>
      </c>
      <c r="M10677" s="229">
        <f t="shared" si="310"/>
        <v>1267.52</v>
      </c>
      <c r="N10677" s="230">
        <v>0</v>
      </c>
    </row>
    <row r="10678" spans="1:14" x14ac:dyDescent="0.2">
      <c r="A10678" s="231" t="str">
        <f t="shared" si="309"/>
        <v>SP1.414NO_thin180</v>
      </c>
      <c r="B10678" s="223" t="s">
        <v>237</v>
      </c>
      <c r="C10678" s="224">
        <v>1.4</v>
      </c>
      <c r="D10678" s="223">
        <v>14</v>
      </c>
      <c r="E10678" s="223" t="s">
        <v>199</v>
      </c>
      <c r="F10678" s="225" t="s">
        <v>222</v>
      </c>
      <c r="G10678" s="226">
        <v>0.36</v>
      </c>
      <c r="H10678" s="226">
        <v>-0.09</v>
      </c>
      <c r="I10678" s="226">
        <v>0.27</v>
      </c>
      <c r="J10678" s="227">
        <v>1.34</v>
      </c>
      <c r="K10678" s="227">
        <v>1268.8599999999999</v>
      </c>
      <c r="L10678" s="228">
        <v>0</v>
      </c>
      <c r="M10678" s="229">
        <f t="shared" si="310"/>
        <v>1268.8599999999999</v>
      </c>
      <c r="N10678" s="230">
        <v>0</v>
      </c>
    </row>
    <row r="10679" spans="1:14" x14ac:dyDescent="0.2">
      <c r="A10679" s="231" t="str">
        <f t="shared" si="309"/>
        <v>SP1.414NO_thin185</v>
      </c>
      <c r="B10679" s="223" t="s">
        <v>237</v>
      </c>
      <c r="C10679" s="224">
        <v>1.4</v>
      </c>
      <c r="D10679" s="223">
        <v>14</v>
      </c>
      <c r="E10679" s="223" t="s">
        <v>199</v>
      </c>
      <c r="F10679" s="225" t="s">
        <v>223</v>
      </c>
      <c r="G10679" s="226">
        <v>0.3</v>
      </c>
      <c r="H10679" s="226">
        <v>-0.08</v>
      </c>
      <c r="I10679" s="226">
        <v>0.22</v>
      </c>
      <c r="J10679" s="227">
        <v>1.1100000000000001</v>
      </c>
      <c r="K10679" s="227">
        <v>1269.97</v>
      </c>
      <c r="L10679" s="228">
        <v>0</v>
      </c>
      <c r="M10679" s="229">
        <f t="shared" si="310"/>
        <v>1269.97</v>
      </c>
      <c r="N10679" s="230">
        <v>0</v>
      </c>
    </row>
    <row r="10680" spans="1:14" x14ac:dyDescent="0.2">
      <c r="A10680" s="231" t="str">
        <f t="shared" si="309"/>
        <v>SP1.414NO_thin190</v>
      </c>
      <c r="B10680" s="223" t="s">
        <v>237</v>
      </c>
      <c r="C10680" s="224">
        <v>1.4</v>
      </c>
      <c r="D10680" s="223">
        <v>14</v>
      </c>
      <c r="E10680" s="223" t="s">
        <v>199</v>
      </c>
      <c r="F10680" s="225" t="s">
        <v>224</v>
      </c>
      <c r="G10680" s="226">
        <v>0.28000000000000003</v>
      </c>
      <c r="H10680" s="226">
        <v>-7.0000000000000007E-2</v>
      </c>
      <c r="I10680" s="226">
        <v>0.21</v>
      </c>
      <c r="J10680" s="227">
        <v>1.06</v>
      </c>
      <c r="K10680" s="227">
        <v>1271.03</v>
      </c>
      <c r="L10680" s="228">
        <v>0</v>
      </c>
      <c r="M10680" s="229">
        <f t="shared" si="310"/>
        <v>1271.03</v>
      </c>
      <c r="N10680" s="230">
        <v>0</v>
      </c>
    </row>
    <row r="10681" spans="1:14" x14ac:dyDescent="0.2">
      <c r="A10681" s="231" t="str">
        <f t="shared" si="309"/>
        <v>SP1.414NO_thin195</v>
      </c>
      <c r="B10681" s="223" t="s">
        <v>237</v>
      </c>
      <c r="C10681" s="224">
        <v>1.4</v>
      </c>
      <c r="D10681" s="223">
        <v>14</v>
      </c>
      <c r="E10681" s="223" t="s">
        <v>199</v>
      </c>
      <c r="F10681" s="225" t="s">
        <v>225</v>
      </c>
      <c r="G10681" s="226">
        <v>0.19</v>
      </c>
      <c r="H10681" s="226">
        <v>-0.06</v>
      </c>
      <c r="I10681" s="226">
        <v>0.14000000000000001</v>
      </c>
      <c r="J10681" s="227">
        <v>0.68</v>
      </c>
      <c r="K10681" s="227">
        <v>1271.71</v>
      </c>
      <c r="L10681" s="228">
        <v>0</v>
      </c>
      <c r="M10681" s="229">
        <f t="shared" si="310"/>
        <v>1271.71</v>
      </c>
      <c r="N10681" s="230">
        <v>0</v>
      </c>
    </row>
    <row r="10682" spans="1:14" x14ac:dyDescent="0.2">
      <c r="A10682" s="231" t="str">
        <f t="shared" si="309"/>
        <v>SP1.414Thinned000</v>
      </c>
      <c r="B10682" s="223" t="s">
        <v>237</v>
      </c>
      <c r="C10682" s="224">
        <v>1.4</v>
      </c>
      <c r="D10682" s="223">
        <v>14</v>
      </c>
      <c r="E10682" s="223" t="s">
        <v>172</v>
      </c>
      <c r="F10682" s="225" t="s">
        <v>0</v>
      </c>
      <c r="G10682" s="226">
        <v>1.58</v>
      </c>
      <c r="H10682" s="226">
        <v>0.31</v>
      </c>
      <c r="I10682" s="226">
        <v>1.88</v>
      </c>
      <c r="J10682" s="227">
        <v>9.4</v>
      </c>
      <c r="K10682" s="227">
        <v>9.4</v>
      </c>
      <c r="L10682" s="228">
        <v>0</v>
      </c>
      <c r="M10682" s="229">
        <f t="shared" si="310"/>
        <v>9.4</v>
      </c>
      <c r="N10682" s="230">
        <v>0</v>
      </c>
    </row>
    <row r="10683" spans="1:14" x14ac:dyDescent="0.2">
      <c r="A10683" s="231" t="str">
        <f t="shared" si="309"/>
        <v>SP1.414Thinned005</v>
      </c>
      <c r="B10683" s="223" t="s">
        <v>237</v>
      </c>
      <c r="C10683" s="224">
        <v>1.4</v>
      </c>
      <c r="D10683" s="223">
        <v>14</v>
      </c>
      <c r="E10683" s="223" t="s">
        <v>172</v>
      </c>
      <c r="F10683" s="225" t="s">
        <v>1</v>
      </c>
      <c r="G10683" s="226">
        <v>4.8099999999999996</v>
      </c>
      <c r="H10683" s="226">
        <v>0.38</v>
      </c>
      <c r="I10683" s="226">
        <v>5.18</v>
      </c>
      <c r="J10683" s="227">
        <v>25.92</v>
      </c>
      <c r="K10683" s="227">
        <v>35.32</v>
      </c>
      <c r="L10683" s="228">
        <v>0</v>
      </c>
      <c r="M10683" s="229">
        <f t="shared" si="310"/>
        <v>35.32</v>
      </c>
      <c r="N10683" s="230">
        <v>0</v>
      </c>
    </row>
    <row r="10684" spans="1:14" x14ac:dyDescent="0.2">
      <c r="A10684" s="231" t="str">
        <f t="shared" si="309"/>
        <v>SP1.414Thinned010</v>
      </c>
      <c r="B10684" s="223" t="s">
        <v>237</v>
      </c>
      <c r="C10684" s="224">
        <v>1.4</v>
      </c>
      <c r="D10684" s="223">
        <v>14</v>
      </c>
      <c r="E10684" s="223" t="s">
        <v>172</v>
      </c>
      <c r="F10684" s="225" t="s">
        <v>2</v>
      </c>
      <c r="G10684" s="226">
        <v>14.67</v>
      </c>
      <c r="H10684" s="226">
        <v>0.38</v>
      </c>
      <c r="I10684" s="226">
        <v>15.05</v>
      </c>
      <c r="J10684" s="227">
        <v>75.239999999999995</v>
      </c>
      <c r="K10684" s="227">
        <v>110.56</v>
      </c>
      <c r="L10684" s="228">
        <v>0</v>
      </c>
      <c r="M10684" s="229">
        <f t="shared" si="310"/>
        <v>110.56</v>
      </c>
      <c r="N10684" s="230">
        <v>0</v>
      </c>
    </row>
    <row r="10685" spans="1:14" x14ac:dyDescent="0.2">
      <c r="A10685" s="231" t="str">
        <f t="shared" si="309"/>
        <v>SP1.414Thinned015</v>
      </c>
      <c r="B10685" s="223" t="s">
        <v>237</v>
      </c>
      <c r="C10685" s="224">
        <v>1.4</v>
      </c>
      <c r="D10685" s="223">
        <v>14</v>
      </c>
      <c r="E10685" s="223" t="s">
        <v>172</v>
      </c>
      <c r="F10685" s="225" t="s">
        <v>3</v>
      </c>
      <c r="G10685" s="226">
        <v>30.28</v>
      </c>
      <c r="H10685" s="226">
        <v>0.85</v>
      </c>
      <c r="I10685" s="226">
        <v>31.13</v>
      </c>
      <c r="J10685" s="227">
        <v>155.66999999999999</v>
      </c>
      <c r="K10685" s="227">
        <v>266.23</v>
      </c>
      <c r="L10685" s="228">
        <v>0</v>
      </c>
      <c r="M10685" s="229">
        <f t="shared" si="310"/>
        <v>266.23</v>
      </c>
      <c r="N10685" s="230">
        <v>0</v>
      </c>
    </row>
    <row r="10686" spans="1:14" x14ac:dyDescent="0.2">
      <c r="A10686" s="231" t="str">
        <f t="shared" si="309"/>
        <v>SP1.414Thinned020</v>
      </c>
      <c r="B10686" s="223" t="s">
        <v>237</v>
      </c>
      <c r="C10686" s="224">
        <v>1.4</v>
      </c>
      <c r="D10686" s="223">
        <v>14</v>
      </c>
      <c r="E10686" s="223" t="s">
        <v>172</v>
      </c>
      <c r="F10686" s="225" t="s">
        <v>4</v>
      </c>
      <c r="G10686" s="226">
        <v>-4.05</v>
      </c>
      <c r="H10686" s="226">
        <v>4.8099999999999996</v>
      </c>
      <c r="I10686" s="226">
        <v>0.77</v>
      </c>
      <c r="J10686" s="227">
        <v>3.83</v>
      </c>
      <c r="K10686" s="227">
        <v>270.06</v>
      </c>
      <c r="L10686" s="228">
        <v>-0.28000000000000003</v>
      </c>
      <c r="M10686" s="229">
        <f t="shared" si="310"/>
        <v>269.78000000000003</v>
      </c>
      <c r="N10686" s="230">
        <v>16.09</v>
      </c>
    </row>
    <row r="10687" spans="1:14" x14ac:dyDescent="0.2">
      <c r="A10687" s="231" t="str">
        <f t="shared" si="309"/>
        <v>SP1.414Thinned025</v>
      </c>
      <c r="B10687" s="223" t="s">
        <v>237</v>
      </c>
      <c r="C10687" s="224">
        <v>1.4</v>
      </c>
      <c r="D10687" s="223">
        <v>14</v>
      </c>
      <c r="E10687" s="223" t="s">
        <v>172</v>
      </c>
      <c r="F10687" s="225" t="s">
        <v>5</v>
      </c>
      <c r="G10687" s="226">
        <v>4.57</v>
      </c>
      <c r="H10687" s="226">
        <v>-1.36</v>
      </c>
      <c r="I10687" s="226">
        <v>3.2</v>
      </c>
      <c r="J10687" s="227">
        <v>16.02</v>
      </c>
      <c r="K10687" s="227">
        <v>286.08</v>
      </c>
      <c r="L10687" s="228">
        <v>-0.48</v>
      </c>
      <c r="M10687" s="229">
        <f t="shared" si="310"/>
        <v>285.59999999999997</v>
      </c>
      <c r="N10687" s="230">
        <v>11.31</v>
      </c>
    </row>
    <row r="10688" spans="1:14" x14ac:dyDescent="0.2">
      <c r="A10688" s="231" t="str">
        <f t="shared" si="309"/>
        <v>SP1.414Thinned030</v>
      </c>
      <c r="B10688" s="223" t="s">
        <v>237</v>
      </c>
      <c r="C10688" s="224">
        <v>1.4</v>
      </c>
      <c r="D10688" s="223">
        <v>14</v>
      </c>
      <c r="E10688" s="223" t="s">
        <v>172</v>
      </c>
      <c r="F10688" s="225" t="s">
        <v>6</v>
      </c>
      <c r="G10688" s="226">
        <v>8.39</v>
      </c>
      <c r="H10688" s="226">
        <v>2.6</v>
      </c>
      <c r="I10688" s="226">
        <v>10.99</v>
      </c>
      <c r="J10688" s="227">
        <v>54.93</v>
      </c>
      <c r="K10688" s="227">
        <v>341.01</v>
      </c>
      <c r="L10688" s="228">
        <v>-1.38</v>
      </c>
      <c r="M10688" s="229">
        <f t="shared" si="310"/>
        <v>339.63</v>
      </c>
      <c r="N10688" s="230">
        <v>6.55</v>
      </c>
    </row>
    <row r="10689" spans="1:14" x14ac:dyDescent="0.2">
      <c r="A10689" s="231" t="str">
        <f t="shared" si="309"/>
        <v>SP1.414Thinned035</v>
      </c>
      <c r="B10689" s="223" t="s">
        <v>237</v>
      </c>
      <c r="C10689" s="224">
        <v>1.4</v>
      </c>
      <c r="D10689" s="223">
        <v>14</v>
      </c>
      <c r="E10689" s="223" t="s">
        <v>172</v>
      </c>
      <c r="F10689" s="225" t="s">
        <v>7</v>
      </c>
      <c r="G10689" s="226">
        <v>9.09</v>
      </c>
      <c r="H10689" s="226">
        <v>0.28000000000000003</v>
      </c>
      <c r="I10689" s="226">
        <v>9.3699999999999992</v>
      </c>
      <c r="J10689" s="227">
        <v>46.83</v>
      </c>
      <c r="K10689" s="227">
        <v>387.84</v>
      </c>
      <c r="L10689" s="228">
        <v>-2.41</v>
      </c>
      <c r="M10689" s="229">
        <f t="shared" si="310"/>
        <v>385.42999999999995</v>
      </c>
      <c r="N10689" s="230">
        <v>7.42</v>
      </c>
    </row>
    <row r="10690" spans="1:14" x14ac:dyDescent="0.2">
      <c r="A10690" s="231" t="str">
        <f t="shared" ref="A10690:A10753" si="311">CONCATENATE(LEFT(B10690,2),TEXT(C10690,"0.0"),TEXT(D10690,"00"),E10690,TEXT(LEFT(F10690,3),"000"))</f>
        <v>SP1.414Thinned040</v>
      </c>
      <c r="B10690" s="223" t="s">
        <v>237</v>
      </c>
      <c r="C10690" s="224">
        <v>1.4</v>
      </c>
      <c r="D10690" s="223">
        <v>14</v>
      </c>
      <c r="E10690" s="223" t="s">
        <v>172</v>
      </c>
      <c r="F10690" s="225" t="s">
        <v>8</v>
      </c>
      <c r="G10690" s="226">
        <v>10.14</v>
      </c>
      <c r="H10690" s="226">
        <v>0.37</v>
      </c>
      <c r="I10690" s="226">
        <v>10.5</v>
      </c>
      <c r="J10690" s="227">
        <v>52.51</v>
      </c>
      <c r="K10690" s="227">
        <v>440.35</v>
      </c>
      <c r="L10690" s="228">
        <v>-3.4</v>
      </c>
      <c r="M10690" s="229">
        <f t="shared" ref="M10690:M10721" si="312">K10690+L10690</f>
        <v>436.95000000000005</v>
      </c>
      <c r="N10690" s="230">
        <v>7.17</v>
      </c>
    </row>
    <row r="10691" spans="1:14" x14ac:dyDescent="0.2">
      <c r="A10691" s="231" t="str">
        <f t="shared" si="311"/>
        <v>SP1.414Thinned045</v>
      </c>
      <c r="B10691" s="223" t="s">
        <v>237</v>
      </c>
      <c r="C10691" s="224">
        <v>1.4</v>
      </c>
      <c r="D10691" s="223">
        <v>14</v>
      </c>
      <c r="E10691" s="223" t="s">
        <v>172</v>
      </c>
      <c r="F10691" s="225" t="s">
        <v>9</v>
      </c>
      <c r="G10691" s="226">
        <v>7.82</v>
      </c>
      <c r="H10691" s="226">
        <v>-0.16</v>
      </c>
      <c r="I10691" s="226">
        <v>7.66</v>
      </c>
      <c r="J10691" s="227">
        <v>38.299999999999997</v>
      </c>
      <c r="K10691" s="227">
        <v>478.65</v>
      </c>
      <c r="L10691" s="228">
        <v>-4.4000000000000004</v>
      </c>
      <c r="M10691" s="229">
        <f t="shared" si="312"/>
        <v>474.25</v>
      </c>
      <c r="N10691" s="230">
        <v>7.22</v>
      </c>
    </row>
    <row r="10692" spans="1:14" x14ac:dyDescent="0.2">
      <c r="A10692" s="231" t="str">
        <f t="shared" si="311"/>
        <v>SP1.414Thinned050</v>
      </c>
      <c r="B10692" s="223" t="s">
        <v>237</v>
      </c>
      <c r="C10692" s="224">
        <v>1.4</v>
      </c>
      <c r="D10692" s="223">
        <v>14</v>
      </c>
      <c r="E10692" s="223" t="s">
        <v>172</v>
      </c>
      <c r="F10692" s="225" t="s">
        <v>10</v>
      </c>
      <c r="G10692" s="226">
        <v>8.7799999999999994</v>
      </c>
      <c r="H10692" s="226">
        <v>-0.42</v>
      </c>
      <c r="I10692" s="226">
        <v>8.36</v>
      </c>
      <c r="J10692" s="227">
        <v>41.82</v>
      </c>
      <c r="K10692" s="227">
        <v>520.47</v>
      </c>
      <c r="L10692" s="228">
        <v>-5.42</v>
      </c>
      <c r="M10692" s="229">
        <f t="shared" si="312"/>
        <v>515.05000000000007</v>
      </c>
      <c r="N10692" s="230">
        <v>7.37</v>
      </c>
    </row>
    <row r="10693" spans="1:14" x14ac:dyDescent="0.2">
      <c r="A10693" s="231" t="str">
        <f t="shared" si="311"/>
        <v>SP1.414Thinned055</v>
      </c>
      <c r="B10693" s="223" t="s">
        <v>237</v>
      </c>
      <c r="C10693" s="224">
        <v>1.4</v>
      </c>
      <c r="D10693" s="223">
        <v>14</v>
      </c>
      <c r="E10693" s="223" t="s">
        <v>172</v>
      </c>
      <c r="F10693" s="225" t="s">
        <v>11</v>
      </c>
      <c r="G10693" s="226">
        <v>6.66</v>
      </c>
      <c r="H10693" s="226">
        <v>-0.28000000000000003</v>
      </c>
      <c r="I10693" s="226">
        <v>6.38</v>
      </c>
      <c r="J10693" s="227">
        <v>31.91</v>
      </c>
      <c r="K10693" s="227">
        <v>552.38</v>
      </c>
      <c r="L10693" s="228">
        <v>-6.37</v>
      </c>
      <c r="M10693" s="229">
        <f t="shared" si="312"/>
        <v>546.01</v>
      </c>
      <c r="N10693" s="230">
        <v>6.9</v>
      </c>
    </row>
    <row r="10694" spans="1:14" x14ac:dyDescent="0.2">
      <c r="A10694" s="231" t="str">
        <f t="shared" si="311"/>
        <v>SP1.414Thinned060</v>
      </c>
      <c r="B10694" s="223" t="s">
        <v>237</v>
      </c>
      <c r="C10694" s="224">
        <v>1.4</v>
      </c>
      <c r="D10694" s="223">
        <v>14</v>
      </c>
      <c r="E10694" s="223" t="s">
        <v>172</v>
      </c>
      <c r="F10694" s="225" t="s">
        <v>12</v>
      </c>
      <c r="G10694" s="226">
        <v>7.5</v>
      </c>
      <c r="H10694" s="226">
        <v>-0.41</v>
      </c>
      <c r="I10694" s="226">
        <v>7.09</v>
      </c>
      <c r="J10694" s="227">
        <v>35.43</v>
      </c>
      <c r="K10694" s="227">
        <v>587.80999999999995</v>
      </c>
      <c r="L10694" s="228">
        <v>-7.26</v>
      </c>
      <c r="M10694" s="229">
        <f t="shared" si="312"/>
        <v>580.54999999999995</v>
      </c>
      <c r="N10694" s="230">
        <v>6.41</v>
      </c>
    </row>
    <row r="10695" spans="1:14" x14ac:dyDescent="0.2">
      <c r="A10695" s="231" t="str">
        <f t="shared" si="311"/>
        <v>SP1.414Thinned065</v>
      </c>
      <c r="B10695" s="223" t="s">
        <v>237</v>
      </c>
      <c r="C10695" s="224">
        <v>1.4</v>
      </c>
      <c r="D10695" s="223">
        <v>14</v>
      </c>
      <c r="E10695" s="223" t="s">
        <v>172</v>
      </c>
      <c r="F10695" s="225" t="s">
        <v>13</v>
      </c>
      <c r="G10695" s="226">
        <v>6.59</v>
      </c>
      <c r="H10695" s="226">
        <v>-0.33</v>
      </c>
      <c r="I10695" s="226">
        <v>6.26</v>
      </c>
      <c r="J10695" s="227">
        <v>31.31</v>
      </c>
      <c r="K10695" s="227">
        <v>619.12</v>
      </c>
      <c r="L10695" s="228">
        <v>-8.07</v>
      </c>
      <c r="M10695" s="229">
        <f t="shared" si="312"/>
        <v>611.04999999999995</v>
      </c>
      <c r="N10695" s="230">
        <v>5.84</v>
      </c>
    </row>
    <row r="10696" spans="1:14" x14ac:dyDescent="0.2">
      <c r="A10696" s="231" t="str">
        <f t="shared" si="311"/>
        <v>SP1.414Thinned070</v>
      </c>
      <c r="B10696" s="223" t="s">
        <v>237</v>
      </c>
      <c r="C10696" s="224">
        <v>1.4</v>
      </c>
      <c r="D10696" s="223">
        <v>14</v>
      </c>
      <c r="E10696" s="223" t="s">
        <v>172</v>
      </c>
      <c r="F10696" s="225" t="s">
        <v>200</v>
      </c>
      <c r="G10696" s="226">
        <v>5.71</v>
      </c>
      <c r="H10696" s="226">
        <v>-0.36</v>
      </c>
      <c r="I10696" s="226">
        <v>5.35</v>
      </c>
      <c r="J10696" s="227">
        <v>26.77</v>
      </c>
      <c r="K10696" s="227">
        <v>645.89</v>
      </c>
      <c r="L10696" s="228">
        <v>-8.81</v>
      </c>
      <c r="M10696" s="229">
        <f t="shared" si="312"/>
        <v>637.08000000000004</v>
      </c>
      <c r="N10696" s="230">
        <v>5.35</v>
      </c>
    </row>
    <row r="10697" spans="1:14" x14ac:dyDescent="0.2">
      <c r="A10697" s="231" t="str">
        <f t="shared" si="311"/>
        <v>SP1.414Thinned075</v>
      </c>
      <c r="B10697" s="223" t="s">
        <v>237</v>
      </c>
      <c r="C10697" s="224">
        <v>1.4</v>
      </c>
      <c r="D10697" s="223">
        <v>14</v>
      </c>
      <c r="E10697" s="223" t="s">
        <v>172</v>
      </c>
      <c r="F10697" s="225" t="s">
        <v>201</v>
      </c>
      <c r="G10697" s="226">
        <v>5.83</v>
      </c>
      <c r="H10697" s="226">
        <v>-0.37</v>
      </c>
      <c r="I10697" s="226">
        <v>5.46</v>
      </c>
      <c r="J10697" s="227">
        <v>27.3</v>
      </c>
      <c r="K10697" s="227">
        <v>673.19</v>
      </c>
      <c r="L10697" s="228">
        <v>-9.4700000000000006</v>
      </c>
      <c r="M10697" s="229">
        <f t="shared" si="312"/>
        <v>663.72</v>
      </c>
      <c r="N10697" s="230">
        <v>4.82</v>
      </c>
    </row>
    <row r="10698" spans="1:14" x14ac:dyDescent="0.2">
      <c r="A10698" s="231" t="str">
        <f t="shared" si="311"/>
        <v>SP1.414Thinned080</v>
      </c>
      <c r="B10698" s="223" t="s">
        <v>237</v>
      </c>
      <c r="C10698" s="224">
        <v>1.4</v>
      </c>
      <c r="D10698" s="223">
        <v>14</v>
      </c>
      <c r="E10698" s="223" t="s">
        <v>172</v>
      </c>
      <c r="F10698" s="225" t="s">
        <v>202</v>
      </c>
      <c r="G10698" s="226">
        <v>5.29</v>
      </c>
      <c r="H10698" s="226">
        <v>-0.33</v>
      </c>
      <c r="I10698" s="226">
        <v>4.96</v>
      </c>
      <c r="J10698" s="227">
        <v>24.82</v>
      </c>
      <c r="K10698" s="227">
        <v>698.01</v>
      </c>
      <c r="L10698" s="228">
        <v>-10.07</v>
      </c>
      <c r="M10698" s="229">
        <f t="shared" si="312"/>
        <v>687.93999999999994</v>
      </c>
      <c r="N10698" s="230">
        <v>4.28</v>
      </c>
    </row>
    <row r="10699" spans="1:14" x14ac:dyDescent="0.2">
      <c r="A10699" s="231" t="str">
        <f t="shared" si="311"/>
        <v>SP1.414Thinned085</v>
      </c>
      <c r="B10699" s="223" t="s">
        <v>237</v>
      </c>
      <c r="C10699" s="224">
        <v>1.4</v>
      </c>
      <c r="D10699" s="223">
        <v>14</v>
      </c>
      <c r="E10699" s="223" t="s">
        <v>172</v>
      </c>
      <c r="F10699" s="225" t="s">
        <v>203</v>
      </c>
      <c r="G10699" s="226">
        <v>3.75</v>
      </c>
      <c r="H10699" s="226">
        <v>-0.28999999999999998</v>
      </c>
      <c r="I10699" s="226">
        <v>3.45</v>
      </c>
      <c r="J10699" s="227">
        <v>17.27</v>
      </c>
      <c r="K10699" s="227">
        <v>715.27</v>
      </c>
      <c r="L10699" s="228">
        <v>-10.59</v>
      </c>
      <c r="M10699" s="229">
        <f t="shared" si="312"/>
        <v>704.68</v>
      </c>
      <c r="N10699" s="230">
        <v>3.81</v>
      </c>
    </row>
    <row r="10700" spans="1:14" x14ac:dyDescent="0.2">
      <c r="A10700" s="231" t="str">
        <f t="shared" si="311"/>
        <v>SP1.414Thinned090</v>
      </c>
      <c r="B10700" s="223" t="s">
        <v>237</v>
      </c>
      <c r="C10700" s="224">
        <v>1.4</v>
      </c>
      <c r="D10700" s="223">
        <v>14</v>
      </c>
      <c r="E10700" s="223" t="s">
        <v>172</v>
      </c>
      <c r="F10700" s="225" t="s">
        <v>204</v>
      </c>
      <c r="G10700" s="226">
        <v>3.58</v>
      </c>
      <c r="H10700" s="226">
        <v>-0.32</v>
      </c>
      <c r="I10700" s="226">
        <v>3.26</v>
      </c>
      <c r="J10700" s="227">
        <v>16.309999999999999</v>
      </c>
      <c r="K10700" s="227">
        <v>731.58</v>
      </c>
      <c r="L10700" s="228">
        <v>-11.06</v>
      </c>
      <c r="M10700" s="229">
        <f t="shared" si="312"/>
        <v>720.5200000000001</v>
      </c>
      <c r="N10700" s="230">
        <v>3.36</v>
      </c>
    </row>
    <row r="10701" spans="1:14" x14ac:dyDescent="0.2">
      <c r="A10701" s="231" t="str">
        <f t="shared" si="311"/>
        <v>SP1.414Thinned095</v>
      </c>
      <c r="B10701" s="223" t="s">
        <v>237</v>
      </c>
      <c r="C10701" s="224">
        <v>1.4</v>
      </c>
      <c r="D10701" s="223">
        <v>14</v>
      </c>
      <c r="E10701" s="223" t="s">
        <v>172</v>
      </c>
      <c r="F10701" s="225" t="s">
        <v>205</v>
      </c>
      <c r="G10701" s="226">
        <v>3.14</v>
      </c>
      <c r="H10701" s="226">
        <v>-0.31</v>
      </c>
      <c r="I10701" s="226">
        <v>2.83</v>
      </c>
      <c r="J10701" s="227">
        <v>14.13</v>
      </c>
      <c r="K10701" s="227">
        <v>745.71</v>
      </c>
      <c r="L10701" s="228">
        <v>-11.46</v>
      </c>
      <c r="M10701" s="229">
        <f t="shared" si="312"/>
        <v>734.25</v>
      </c>
      <c r="N10701" s="230">
        <v>2.91</v>
      </c>
    </row>
    <row r="10702" spans="1:14" x14ac:dyDescent="0.2">
      <c r="A10702" s="231" t="str">
        <f t="shared" si="311"/>
        <v>SP1.414Thinned100</v>
      </c>
      <c r="B10702" s="223" t="s">
        <v>237</v>
      </c>
      <c r="C10702" s="224">
        <v>1.4</v>
      </c>
      <c r="D10702" s="223">
        <v>14</v>
      </c>
      <c r="E10702" s="223" t="s">
        <v>172</v>
      </c>
      <c r="F10702" s="225" t="s">
        <v>206</v>
      </c>
      <c r="G10702" s="226">
        <v>2.8</v>
      </c>
      <c r="H10702" s="226">
        <v>-0.3</v>
      </c>
      <c r="I10702" s="226">
        <v>2.5099999999999998</v>
      </c>
      <c r="J10702" s="227">
        <v>12.53</v>
      </c>
      <c r="K10702" s="227">
        <v>758.24</v>
      </c>
      <c r="L10702" s="228">
        <v>-11.8</v>
      </c>
      <c r="M10702" s="229">
        <f t="shared" si="312"/>
        <v>746.44</v>
      </c>
      <c r="N10702" s="230">
        <v>2.5</v>
      </c>
    </row>
    <row r="10703" spans="1:14" x14ac:dyDescent="0.2">
      <c r="A10703" s="231" t="str">
        <f t="shared" si="311"/>
        <v>SP1.414Thinned105</v>
      </c>
      <c r="B10703" s="223" t="s">
        <v>237</v>
      </c>
      <c r="C10703" s="224">
        <v>1.4</v>
      </c>
      <c r="D10703" s="223">
        <v>14</v>
      </c>
      <c r="E10703" s="223" t="s">
        <v>172</v>
      </c>
      <c r="F10703" s="225" t="s">
        <v>207</v>
      </c>
      <c r="G10703" s="226">
        <v>2.4</v>
      </c>
      <c r="H10703" s="226">
        <v>-0.26</v>
      </c>
      <c r="I10703" s="226">
        <v>2.15</v>
      </c>
      <c r="J10703" s="227">
        <v>10.74</v>
      </c>
      <c r="K10703" s="227">
        <v>768.98</v>
      </c>
      <c r="L10703" s="228">
        <v>-12.1</v>
      </c>
      <c r="M10703" s="229">
        <f t="shared" si="312"/>
        <v>756.88</v>
      </c>
      <c r="N10703" s="230">
        <v>2.14</v>
      </c>
    </row>
    <row r="10704" spans="1:14" x14ac:dyDescent="0.2">
      <c r="A10704" s="231" t="str">
        <f t="shared" si="311"/>
        <v>SP1.414Thinned110</v>
      </c>
      <c r="B10704" s="223" t="s">
        <v>237</v>
      </c>
      <c r="C10704" s="224">
        <v>1.4</v>
      </c>
      <c r="D10704" s="223">
        <v>14</v>
      </c>
      <c r="E10704" s="223" t="s">
        <v>172</v>
      </c>
      <c r="F10704" s="225" t="s">
        <v>208</v>
      </c>
      <c r="G10704" s="226">
        <v>2.09</v>
      </c>
      <c r="H10704" s="226">
        <v>-0.22</v>
      </c>
      <c r="I10704" s="226">
        <v>1.87</v>
      </c>
      <c r="J10704" s="227">
        <v>9.3699999999999992</v>
      </c>
      <c r="K10704" s="227">
        <v>778.35</v>
      </c>
      <c r="L10704" s="228">
        <v>-12.35</v>
      </c>
      <c r="M10704" s="229">
        <f t="shared" si="312"/>
        <v>766</v>
      </c>
      <c r="N10704" s="230">
        <v>1.84</v>
      </c>
    </row>
    <row r="10705" spans="1:14" x14ac:dyDescent="0.2">
      <c r="A10705" s="231" t="str">
        <f t="shared" si="311"/>
        <v>SP1.414Thinned115</v>
      </c>
      <c r="B10705" s="223" t="s">
        <v>237</v>
      </c>
      <c r="C10705" s="224">
        <v>1.4</v>
      </c>
      <c r="D10705" s="223">
        <v>14</v>
      </c>
      <c r="E10705" s="223" t="s">
        <v>172</v>
      </c>
      <c r="F10705" s="225" t="s">
        <v>209</v>
      </c>
      <c r="G10705" s="226">
        <v>1.84</v>
      </c>
      <c r="H10705" s="226">
        <v>-0.19</v>
      </c>
      <c r="I10705" s="226">
        <v>1.65</v>
      </c>
      <c r="J10705" s="227">
        <v>8.26</v>
      </c>
      <c r="K10705" s="227">
        <v>786.61</v>
      </c>
      <c r="L10705" s="228">
        <v>-12.57</v>
      </c>
      <c r="M10705" s="229">
        <f t="shared" si="312"/>
        <v>774.04</v>
      </c>
      <c r="N10705" s="230">
        <v>1.58</v>
      </c>
    </row>
    <row r="10706" spans="1:14" x14ac:dyDescent="0.2">
      <c r="A10706" s="231" t="str">
        <f t="shared" si="311"/>
        <v>SP1.414Thinned120</v>
      </c>
      <c r="B10706" s="223" t="s">
        <v>237</v>
      </c>
      <c r="C10706" s="224">
        <v>1.4</v>
      </c>
      <c r="D10706" s="223">
        <v>14</v>
      </c>
      <c r="E10706" s="223" t="s">
        <v>172</v>
      </c>
      <c r="F10706" s="225" t="s">
        <v>210</v>
      </c>
      <c r="G10706" s="226">
        <v>1.45</v>
      </c>
      <c r="H10706" s="226">
        <v>-0.16</v>
      </c>
      <c r="I10706" s="226">
        <v>1.29</v>
      </c>
      <c r="J10706" s="227">
        <v>6.45</v>
      </c>
      <c r="K10706" s="227">
        <v>793.07</v>
      </c>
      <c r="L10706" s="228">
        <v>-12.76</v>
      </c>
      <c r="M10706" s="229">
        <f t="shared" si="312"/>
        <v>780.31000000000006</v>
      </c>
      <c r="N10706" s="230">
        <v>1.35</v>
      </c>
    </row>
    <row r="10707" spans="1:14" x14ac:dyDescent="0.2">
      <c r="A10707" s="231" t="str">
        <f t="shared" si="311"/>
        <v>SP1.414Thinned125</v>
      </c>
      <c r="B10707" s="223" t="s">
        <v>237</v>
      </c>
      <c r="C10707" s="224">
        <v>1.4</v>
      </c>
      <c r="D10707" s="223">
        <v>14</v>
      </c>
      <c r="E10707" s="223" t="s">
        <v>172</v>
      </c>
      <c r="F10707" s="225" t="s">
        <v>211</v>
      </c>
      <c r="G10707" s="226">
        <v>1.04</v>
      </c>
      <c r="H10707" s="226">
        <v>-0.15</v>
      </c>
      <c r="I10707" s="226">
        <v>0.89</v>
      </c>
      <c r="J10707" s="227">
        <v>4.4400000000000004</v>
      </c>
      <c r="K10707" s="227">
        <v>797.51</v>
      </c>
      <c r="L10707" s="228">
        <v>-12.92</v>
      </c>
      <c r="M10707" s="229">
        <f t="shared" si="312"/>
        <v>784.59</v>
      </c>
      <c r="N10707" s="230">
        <v>1.17</v>
      </c>
    </row>
    <row r="10708" spans="1:14" x14ac:dyDescent="0.2">
      <c r="A10708" s="231" t="str">
        <f t="shared" si="311"/>
        <v>SP1.414Thinned130</v>
      </c>
      <c r="B10708" s="223" t="s">
        <v>237</v>
      </c>
      <c r="C10708" s="224">
        <v>1.4</v>
      </c>
      <c r="D10708" s="223">
        <v>14</v>
      </c>
      <c r="E10708" s="223" t="s">
        <v>172</v>
      </c>
      <c r="F10708" s="225" t="s">
        <v>212</v>
      </c>
      <c r="G10708" s="226">
        <v>0.97</v>
      </c>
      <c r="H10708" s="226">
        <v>-0.13</v>
      </c>
      <c r="I10708" s="226">
        <v>0.84</v>
      </c>
      <c r="J10708" s="227">
        <v>4.2</v>
      </c>
      <c r="K10708" s="227">
        <v>801.71</v>
      </c>
      <c r="L10708" s="228">
        <v>-13.06</v>
      </c>
      <c r="M10708" s="229">
        <f t="shared" si="312"/>
        <v>788.65000000000009</v>
      </c>
      <c r="N10708" s="230">
        <v>1</v>
      </c>
    </row>
    <row r="10709" spans="1:14" x14ac:dyDescent="0.2">
      <c r="A10709" s="231" t="str">
        <f t="shared" si="311"/>
        <v>SP1.414Thinned135</v>
      </c>
      <c r="B10709" s="223" t="s">
        <v>237</v>
      </c>
      <c r="C10709" s="224">
        <v>1.4</v>
      </c>
      <c r="D10709" s="223">
        <v>14</v>
      </c>
      <c r="E10709" s="223" t="s">
        <v>172</v>
      </c>
      <c r="F10709" s="225" t="s">
        <v>213</v>
      </c>
      <c r="G10709" s="226">
        <v>0.84</v>
      </c>
      <c r="H10709" s="226">
        <v>-0.12</v>
      </c>
      <c r="I10709" s="226">
        <v>0.73</v>
      </c>
      <c r="J10709" s="227">
        <v>3.63</v>
      </c>
      <c r="K10709" s="227">
        <v>805.34</v>
      </c>
      <c r="L10709" s="228">
        <v>-13.18</v>
      </c>
      <c r="M10709" s="229">
        <f t="shared" si="312"/>
        <v>792.16000000000008</v>
      </c>
      <c r="N10709" s="230">
        <v>0.86</v>
      </c>
    </row>
    <row r="10710" spans="1:14" x14ac:dyDescent="0.2">
      <c r="A10710" s="231" t="str">
        <f t="shared" si="311"/>
        <v>SP1.414Thinned140</v>
      </c>
      <c r="B10710" s="223" t="s">
        <v>237</v>
      </c>
      <c r="C10710" s="224">
        <v>1.4</v>
      </c>
      <c r="D10710" s="223">
        <v>14</v>
      </c>
      <c r="E10710" s="223" t="s">
        <v>172</v>
      </c>
      <c r="F10710" s="225" t="s">
        <v>214</v>
      </c>
      <c r="G10710" s="226">
        <v>0.74</v>
      </c>
      <c r="H10710" s="226">
        <v>-0.1</v>
      </c>
      <c r="I10710" s="226">
        <v>0.64</v>
      </c>
      <c r="J10710" s="227">
        <v>3.2</v>
      </c>
      <c r="K10710" s="227">
        <v>808.54</v>
      </c>
      <c r="L10710" s="228">
        <v>-13.28</v>
      </c>
      <c r="M10710" s="229">
        <f t="shared" si="312"/>
        <v>795.26</v>
      </c>
      <c r="N10710" s="230">
        <v>0.74</v>
      </c>
    </row>
    <row r="10711" spans="1:14" x14ac:dyDescent="0.2">
      <c r="A10711" s="231" t="str">
        <f t="shared" si="311"/>
        <v>SP1.414Thinned145</v>
      </c>
      <c r="B10711" s="223" t="s">
        <v>237</v>
      </c>
      <c r="C10711" s="224">
        <v>1.4</v>
      </c>
      <c r="D10711" s="223">
        <v>14</v>
      </c>
      <c r="E10711" s="223" t="s">
        <v>172</v>
      </c>
      <c r="F10711" s="225" t="s">
        <v>215</v>
      </c>
      <c r="G10711" s="226">
        <v>0.59</v>
      </c>
      <c r="H10711" s="226">
        <v>-0.09</v>
      </c>
      <c r="I10711" s="226">
        <v>0.5</v>
      </c>
      <c r="J10711" s="227">
        <v>2.52</v>
      </c>
      <c r="K10711" s="227">
        <v>811.06</v>
      </c>
      <c r="L10711" s="228">
        <v>-13.37</v>
      </c>
      <c r="M10711" s="229">
        <f t="shared" si="312"/>
        <v>797.68999999999994</v>
      </c>
      <c r="N10711" s="230">
        <v>0.64</v>
      </c>
    </row>
    <row r="10712" spans="1:14" x14ac:dyDescent="0.2">
      <c r="A10712" s="231" t="str">
        <f t="shared" si="311"/>
        <v>SP1.414Thinned150</v>
      </c>
      <c r="B10712" s="223" t="s">
        <v>237</v>
      </c>
      <c r="C10712" s="224">
        <v>1.4</v>
      </c>
      <c r="D10712" s="223">
        <v>14</v>
      </c>
      <c r="E10712" s="223" t="s">
        <v>172</v>
      </c>
      <c r="F10712" s="225" t="s">
        <v>216</v>
      </c>
      <c r="G10712" s="226">
        <v>0.57999999999999996</v>
      </c>
      <c r="H10712" s="226">
        <v>-7.0000000000000007E-2</v>
      </c>
      <c r="I10712" s="226">
        <v>0.51</v>
      </c>
      <c r="J10712" s="227">
        <v>2.54</v>
      </c>
      <c r="K10712" s="227">
        <v>813.6</v>
      </c>
      <c r="L10712" s="228">
        <v>-13.45</v>
      </c>
      <c r="M10712" s="229">
        <f t="shared" si="312"/>
        <v>800.15</v>
      </c>
      <c r="N10712" s="230">
        <v>0.55000000000000004</v>
      </c>
    </row>
    <row r="10713" spans="1:14" x14ac:dyDescent="0.2">
      <c r="A10713" s="231" t="str">
        <f t="shared" si="311"/>
        <v>SP1.414Thinned155</v>
      </c>
      <c r="B10713" s="223" t="s">
        <v>237</v>
      </c>
      <c r="C10713" s="224">
        <v>1.4</v>
      </c>
      <c r="D10713" s="223">
        <v>14</v>
      </c>
      <c r="E10713" s="223" t="s">
        <v>172</v>
      </c>
      <c r="F10713" s="225" t="s">
        <v>217</v>
      </c>
      <c r="G10713" s="226">
        <v>0.47</v>
      </c>
      <c r="H10713" s="226">
        <v>-0.06</v>
      </c>
      <c r="I10713" s="226">
        <v>0.41</v>
      </c>
      <c r="J10713" s="227">
        <v>2.04</v>
      </c>
      <c r="K10713" s="227">
        <v>815.65</v>
      </c>
      <c r="L10713" s="228">
        <v>-13.51</v>
      </c>
      <c r="M10713" s="229">
        <f t="shared" si="312"/>
        <v>802.14</v>
      </c>
      <c r="N10713" s="230">
        <v>0.47</v>
      </c>
    </row>
    <row r="10714" spans="1:14" x14ac:dyDescent="0.2">
      <c r="A10714" s="231" t="str">
        <f t="shared" si="311"/>
        <v>SP1.414Thinned160</v>
      </c>
      <c r="B10714" s="223" t="s">
        <v>237</v>
      </c>
      <c r="C10714" s="224">
        <v>1.4</v>
      </c>
      <c r="D10714" s="223">
        <v>14</v>
      </c>
      <c r="E10714" s="223" t="s">
        <v>172</v>
      </c>
      <c r="F10714" s="225" t="s">
        <v>218</v>
      </c>
      <c r="G10714" s="226">
        <v>0.41</v>
      </c>
      <c r="H10714" s="226">
        <v>-0.05</v>
      </c>
      <c r="I10714" s="226">
        <v>0.36</v>
      </c>
      <c r="J10714" s="227">
        <v>1.79</v>
      </c>
      <c r="K10714" s="227">
        <v>817.44</v>
      </c>
      <c r="L10714" s="228">
        <v>-13.57</v>
      </c>
      <c r="M10714" s="229">
        <f t="shared" si="312"/>
        <v>803.87</v>
      </c>
      <c r="N10714" s="230">
        <v>0.4</v>
      </c>
    </row>
    <row r="10715" spans="1:14" x14ac:dyDescent="0.2">
      <c r="A10715" s="231" t="str">
        <f t="shared" si="311"/>
        <v>SP1.414Thinned165</v>
      </c>
      <c r="B10715" s="223" t="s">
        <v>237</v>
      </c>
      <c r="C10715" s="224">
        <v>1.4</v>
      </c>
      <c r="D10715" s="223">
        <v>14</v>
      </c>
      <c r="E10715" s="223" t="s">
        <v>172</v>
      </c>
      <c r="F10715" s="225" t="s">
        <v>219</v>
      </c>
      <c r="G10715" s="226">
        <v>0.35</v>
      </c>
      <c r="H10715" s="226">
        <v>-0.05</v>
      </c>
      <c r="I10715" s="226">
        <v>0.3</v>
      </c>
      <c r="J10715" s="227">
        <v>1.5</v>
      </c>
      <c r="K10715" s="227">
        <v>818.94</v>
      </c>
      <c r="L10715" s="228">
        <v>-13.61</v>
      </c>
      <c r="M10715" s="229">
        <f t="shared" si="312"/>
        <v>805.33</v>
      </c>
      <c r="N10715" s="230">
        <v>0.35</v>
      </c>
    </row>
    <row r="10716" spans="1:14" x14ac:dyDescent="0.2">
      <c r="A10716" s="231" t="str">
        <f t="shared" si="311"/>
        <v>SP1.414Thinned170</v>
      </c>
      <c r="B10716" s="223" t="s">
        <v>237</v>
      </c>
      <c r="C10716" s="224">
        <v>1.4</v>
      </c>
      <c r="D10716" s="223">
        <v>14</v>
      </c>
      <c r="E10716" s="223" t="s">
        <v>172</v>
      </c>
      <c r="F10716" s="225" t="s">
        <v>220</v>
      </c>
      <c r="G10716" s="226">
        <v>0.32</v>
      </c>
      <c r="H10716" s="226">
        <v>-0.04</v>
      </c>
      <c r="I10716" s="226">
        <v>0.28000000000000003</v>
      </c>
      <c r="J10716" s="227">
        <v>1.39</v>
      </c>
      <c r="K10716" s="227">
        <v>820.32</v>
      </c>
      <c r="L10716" s="228">
        <v>-13.65</v>
      </c>
      <c r="M10716" s="229">
        <f t="shared" si="312"/>
        <v>806.67000000000007</v>
      </c>
      <c r="N10716" s="230">
        <v>0.3</v>
      </c>
    </row>
    <row r="10717" spans="1:14" x14ac:dyDescent="0.2">
      <c r="A10717" s="231" t="str">
        <f t="shared" si="311"/>
        <v>SP1.414Thinned175</v>
      </c>
      <c r="B10717" s="223" t="s">
        <v>237</v>
      </c>
      <c r="C10717" s="224">
        <v>1.4</v>
      </c>
      <c r="D10717" s="223">
        <v>14</v>
      </c>
      <c r="E10717" s="223" t="s">
        <v>172</v>
      </c>
      <c r="F10717" s="225" t="s">
        <v>221</v>
      </c>
      <c r="G10717" s="226">
        <v>0.23</v>
      </c>
      <c r="H10717" s="226">
        <v>-0.04</v>
      </c>
      <c r="I10717" s="226">
        <v>0.2</v>
      </c>
      <c r="J10717" s="227">
        <v>0.99</v>
      </c>
      <c r="K10717" s="227">
        <v>821.32</v>
      </c>
      <c r="L10717" s="228">
        <v>-13.69</v>
      </c>
      <c r="M10717" s="229">
        <f t="shared" si="312"/>
        <v>807.63</v>
      </c>
      <c r="N10717" s="230">
        <v>0.26</v>
      </c>
    </row>
    <row r="10718" spans="1:14" x14ac:dyDescent="0.2">
      <c r="A10718" s="231" t="str">
        <f t="shared" si="311"/>
        <v>SP1.414Thinned180</v>
      </c>
      <c r="B10718" s="223" t="s">
        <v>237</v>
      </c>
      <c r="C10718" s="224">
        <v>1.4</v>
      </c>
      <c r="D10718" s="223">
        <v>14</v>
      </c>
      <c r="E10718" s="223" t="s">
        <v>172</v>
      </c>
      <c r="F10718" s="225" t="s">
        <v>222</v>
      </c>
      <c r="G10718" s="226">
        <v>0.23</v>
      </c>
      <c r="H10718" s="226">
        <v>-0.03</v>
      </c>
      <c r="I10718" s="226">
        <v>0.2</v>
      </c>
      <c r="J10718" s="227">
        <v>1.02</v>
      </c>
      <c r="K10718" s="227">
        <v>822.33</v>
      </c>
      <c r="L10718" s="228">
        <v>-13.72</v>
      </c>
      <c r="M10718" s="229">
        <f t="shared" si="312"/>
        <v>808.61</v>
      </c>
      <c r="N10718" s="230">
        <v>0.22</v>
      </c>
    </row>
    <row r="10719" spans="1:14" x14ac:dyDescent="0.2">
      <c r="A10719" s="231" t="str">
        <f t="shared" si="311"/>
        <v>SP1.414Thinned185</v>
      </c>
      <c r="B10719" s="223" t="s">
        <v>237</v>
      </c>
      <c r="C10719" s="224">
        <v>1.4</v>
      </c>
      <c r="D10719" s="223">
        <v>14</v>
      </c>
      <c r="E10719" s="223" t="s">
        <v>172</v>
      </c>
      <c r="F10719" s="225" t="s">
        <v>223</v>
      </c>
      <c r="G10719" s="226">
        <v>0.18</v>
      </c>
      <c r="H10719" s="226">
        <v>-0.03</v>
      </c>
      <c r="I10719" s="226">
        <v>0.15</v>
      </c>
      <c r="J10719" s="227">
        <v>0.77</v>
      </c>
      <c r="K10719" s="227">
        <v>823.1</v>
      </c>
      <c r="L10719" s="228">
        <v>-13.75</v>
      </c>
      <c r="M10719" s="229">
        <f t="shared" si="312"/>
        <v>809.35</v>
      </c>
      <c r="N10719" s="230">
        <v>0.19</v>
      </c>
    </row>
    <row r="10720" spans="1:14" x14ac:dyDescent="0.2">
      <c r="A10720" s="231" t="str">
        <f t="shared" si="311"/>
        <v>SP1.414Thinned190</v>
      </c>
      <c r="B10720" s="223" t="s">
        <v>237</v>
      </c>
      <c r="C10720" s="224">
        <v>1.4</v>
      </c>
      <c r="D10720" s="223">
        <v>14</v>
      </c>
      <c r="E10720" s="223" t="s">
        <v>172</v>
      </c>
      <c r="F10720" s="225" t="s">
        <v>224</v>
      </c>
      <c r="G10720" s="226">
        <v>0.17</v>
      </c>
      <c r="H10720" s="226">
        <v>-0.02</v>
      </c>
      <c r="I10720" s="226">
        <v>0.14000000000000001</v>
      </c>
      <c r="J10720" s="227">
        <v>0.72</v>
      </c>
      <c r="K10720" s="227">
        <v>823.82</v>
      </c>
      <c r="L10720" s="228">
        <v>-13.77</v>
      </c>
      <c r="M10720" s="229">
        <f t="shared" si="312"/>
        <v>810.05000000000007</v>
      </c>
      <c r="N10720" s="230">
        <v>0.16</v>
      </c>
    </row>
    <row r="10721" spans="1:14" x14ac:dyDescent="0.2">
      <c r="A10721" s="231" t="str">
        <f t="shared" si="311"/>
        <v>SP1.414Thinned195</v>
      </c>
      <c r="B10721" s="223" t="s">
        <v>237</v>
      </c>
      <c r="C10721" s="224">
        <v>1.4</v>
      </c>
      <c r="D10721" s="223">
        <v>14</v>
      </c>
      <c r="E10721" s="223" t="s">
        <v>172</v>
      </c>
      <c r="F10721" s="225" t="s">
        <v>225</v>
      </c>
      <c r="G10721" s="226">
        <v>0.34</v>
      </c>
      <c r="H10721" s="226">
        <v>-7.0000000000000007E-2</v>
      </c>
      <c r="I10721" s="226">
        <v>0.27</v>
      </c>
      <c r="J10721" s="227">
        <v>1.35</v>
      </c>
      <c r="K10721" s="227">
        <v>825.18</v>
      </c>
      <c r="L10721" s="228">
        <v>-13.77</v>
      </c>
      <c r="M10721" s="229">
        <f t="shared" si="312"/>
        <v>811.41</v>
      </c>
      <c r="N10721" s="230">
        <v>0</v>
      </c>
    </row>
    <row r="10722" spans="1:14" x14ac:dyDescent="0.2">
      <c r="A10722" s="231" t="str">
        <f t="shared" si="311"/>
        <v>SP2.002NO_thin000</v>
      </c>
      <c r="B10722" s="223" t="s">
        <v>237</v>
      </c>
      <c r="C10722" s="224">
        <v>2</v>
      </c>
      <c r="D10722" s="223">
        <v>2</v>
      </c>
      <c r="E10722" s="223" t="s">
        <v>199</v>
      </c>
      <c r="F10722" s="225" t="s">
        <v>0</v>
      </c>
      <c r="J10722" s="227"/>
      <c r="K10722" s="227"/>
      <c r="M10722" s="229">
        <v>0.185</v>
      </c>
    </row>
    <row r="10723" spans="1:14" x14ac:dyDescent="0.2">
      <c r="A10723" s="231" t="str">
        <f t="shared" si="311"/>
        <v>SP2.002NO_thin005</v>
      </c>
      <c r="B10723" s="223" t="s">
        <v>237</v>
      </c>
      <c r="C10723" s="224">
        <v>2</v>
      </c>
      <c r="D10723" s="223">
        <v>2</v>
      </c>
      <c r="E10723" s="223" t="s">
        <v>199</v>
      </c>
      <c r="F10723" s="225" t="s">
        <v>1</v>
      </c>
      <c r="J10723" s="227"/>
      <c r="K10723" s="227"/>
      <c r="M10723" s="229">
        <v>0.435</v>
      </c>
    </row>
    <row r="10724" spans="1:14" x14ac:dyDescent="0.2">
      <c r="A10724" s="231" t="str">
        <f t="shared" si="311"/>
        <v>SP2.002NO_thin010</v>
      </c>
      <c r="B10724" s="223" t="s">
        <v>237</v>
      </c>
      <c r="C10724" s="224">
        <v>2</v>
      </c>
      <c r="D10724" s="223">
        <v>2</v>
      </c>
      <c r="E10724" s="223" t="s">
        <v>199</v>
      </c>
      <c r="F10724" s="225" t="s">
        <v>2</v>
      </c>
      <c r="J10724" s="227"/>
      <c r="K10724" s="227"/>
      <c r="M10724" s="229">
        <v>0.75</v>
      </c>
    </row>
    <row r="10725" spans="1:14" x14ac:dyDescent="0.2">
      <c r="A10725" s="231" t="str">
        <f t="shared" si="311"/>
        <v>SP2.002NO_thin015</v>
      </c>
      <c r="B10725" s="223" t="s">
        <v>237</v>
      </c>
      <c r="C10725" s="224">
        <v>2</v>
      </c>
      <c r="D10725" s="223">
        <v>2</v>
      </c>
      <c r="E10725" s="223" t="s">
        <v>199</v>
      </c>
      <c r="F10725" s="225" t="s">
        <v>3</v>
      </c>
      <c r="J10725" s="227"/>
      <c r="K10725" s="227"/>
      <c r="M10725" s="229">
        <v>1.2749999999999999</v>
      </c>
    </row>
    <row r="10726" spans="1:14" x14ac:dyDescent="0.2">
      <c r="A10726" s="231" t="str">
        <f t="shared" si="311"/>
        <v>SP2.002NO_thin020</v>
      </c>
      <c r="B10726" s="223" t="s">
        <v>237</v>
      </c>
      <c r="C10726" s="224">
        <v>2</v>
      </c>
      <c r="D10726" s="223">
        <v>2</v>
      </c>
      <c r="E10726" s="223" t="s">
        <v>199</v>
      </c>
      <c r="F10726" s="225" t="s">
        <v>4</v>
      </c>
      <c r="J10726" s="227"/>
      <c r="K10726" s="227"/>
      <c r="M10726" s="229">
        <v>2.4300000000000002</v>
      </c>
    </row>
    <row r="10727" spans="1:14" x14ac:dyDescent="0.2">
      <c r="A10727" s="231" t="str">
        <f t="shared" si="311"/>
        <v>SP2.002NO_thin025</v>
      </c>
      <c r="B10727" s="223" t="s">
        <v>237</v>
      </c>
      <c r="C10727" s="224">
        <v>2</v>
      </c>
      <c r="D10727" s="223">
        <v>2</v>
      </c>
      <c r="E10727" s="223" t="s">
        <v>199</v>
      </c>
      <c r="F10727" s="225" t="s">
        <v>5</v>
      </c>
      <c r="J10727" s="227"/>
      <c r="K10727" s="227"/>
      <c r="M10727" s="229">
        <v>5.5049999999999999</v>
      </c>
    </row>
    <row r="10728" spans="1:14" x14ac:dyDescent="0.2">
      <c r="A10728" s="231" t="str">
        <f t="shared" si="311"/>
        <v>SP2.002NO_thin030</v>
      </c>
      <c r="B10728" s="223" t="s">
        <v>237</v>
      </c>
      <c r="C10728" s="224">
        <v>2</v>
      </c>
      <c r="D10728" s="223">
        <v>2</v>
      </c>
      <c r="E10728" s="223" t="s">
        <v>199</v>
      </c>
      <c r="F10728" s="225" t="s">
        <v>6</v>
      </c>
      <c r="J10728" s="227"/>
      <c r="K10728" s="227"/>
      <c r="M10728" s="229">
        <v>14.45</v>
      </c>
    </row>
    <row r="10729" spans="1:14" x14ac:dyDescent="0.2">
      <c r="A10729" s="231" t="str">
        <f t="shared" si="311"/>
        <v>SP2.002NO_thin035</v>
      </c>
      <c r="B10729" s="223" t="s">
        <v>237</v>
      </c>
      <c r="C10729" s="224">
        <v>2</v>
      </c>
      <c r="D10729" s="223">
        <v>2</v>
      </c>
      <c r="E10729" s="223" t="s">
        <v>199</v>
      </c>
      <c r="F10729" s="225" t="s">
        <v>7</v>
      </c>
      <c r="J10729" s="227"/>
      <c r="K10729" s="227"/>
      <c r="M10729" s="229">
        <v>41.305</v>
      </c>
    </row>
    <row r="10730" spans="1:14" x14ac:dyDescent="0.2">
      <c r="A10730" s="231" t="str">
        <f t="shared" si="311"/>
        <v>SP2.002NO_thin040</v>
      </c>
      <c r="B10730" s="223" t="s">
        <v>237</v>
      </c>
      <c r="C10730" s="224">
        <v>2</v>
      </c>
      <c r="D10730" s="223">
        <v>2</v>
      </c>
      <c r="E10730" s="223" t="s">
        <v>199</v>
      </c>
      <c r="F10730" s="225" t="s">
        <v>8</v>
      </c>
      <c r="J10730" s="227"/>
      <c r="K10730" s="227"/>
      <c r="M10730" s="229">
        <v>86.375</v>
      </c>
    </row>
    <row r="10731" spans="1:14" x14ac:dyDescent="0.2">
      <c r="A10731" s="231" t="str">
        <f t="shared" si="311"/>
        <v>SP2.002NO_thin045</v>
      </c>
      <c r="B10731" s="223" t="s">
        <v>237</v>
      </c>
      <c r="C10731" s="224">
        <v>2</v>
      </c>
      <c r="D10731" s="223">
        <v>2</v>
      </c>
      <c r="E10731" s="223" t="s">
        <v>199</v>
      </c>
      <c r="F10731" s="225" t="s">
        <v>9</v>
      </c>
      <c r="J10731" s="227"/>
      <c r="K10731" s="227"/>
      <c r="M10731" s="229">
        <v>107.745</v>
      </c>
    </row>
    <row r="10732" spans="1:14" x14ac:dyDescent="0.2">
      <c r="A10732" s="231" t="str">
        <f t="shared" si="311"/>
        <v>SP2.002NO_thin050</v>
      </c>
      <c r="B10732" s="223" t="s">
        <v>237</v>
      </c>
      <c r="C10732" s="224">
        <v>2</v>
      </c>
      <c r="D10732" s="223">
        <v>2</v>
      </c>
      <c r="E10732" s="223" t="s">
        <v>199</v>
      </c>
      <c r="F10732" s="225" t="s">
        <v>10</v>
      </c>
      <c r="J10732" s="227"/>
      <c r="K10732" s="227"/>
      <c r="M10732" s="229">
        <v>128.495</v>
      </c>
    </row>
    <row r="10733" spans="1:14" x14ac:dyDescent="0.2">
      <c r="A10733" s="231" t="str">
        <f t="shared" si="311"/>
        <v>SP2.002NO_thin055</v>
      </c>
      <c r="B10733" s="223" t="s">
        <v>237</v>
      </c>
      <c r="C10733" s="224">
        <v>2</v>
      </c>
      <c r="D10733" s="223">
        <v>2</v>
      </c>
      <c r="E10733" s="223" t="s">
        <v>199</v>
      </c>
      <c r="F10733" s="225" t="s">
        <v>11</v>
      </c>
      <c r="J10733" s="227"/>
      <c r="K10733" s="227"/>
      <c r="M10733" s="229">
        <v>148.45500000000001</v>
      </c>
    </row>
    <row r="10734" spans="1:14" x14ac:dyDescent="0.2">
      <c r="A10734" s="231" t="str">
        <f t="shared" si="311"/>
        <v>SP2.002NO_thin060</v>
      </c>
      <c r="B10734" s="223" t="s">
        <v>237</v>
      </c>
      <c r="C10734" s="224">
        <v>2</v>
      </c>
      <c r="D10734" s="223">
        <v>2</v>
      </c>
      <c r="E10734" s="223" t="s">
        <v>199</v>
      </c>
      <c r="F10734" s="225" t="s">
        <v>12</v>
      </c>
      <c r="J10734" s="227"/>
      <c r="K10734" s="227"/>
      <c r="M10734" s="229">
        <v>168.08</v>
      </c>
    </row>
    <row r="10735" spans="1:14" x14ac:dyDescent="0.2">
      <c r="A10735" s="231" t="str">
        <f t="shared" si="311"/>
        <v>SP2.002NO_thin065</v>
      </c>
      <c r="B10735" s="223" t="s">
        <v>237</v>
      </c>
      <c r="C10735" s="224">
        <v>2</v>
      </c>
      <c r="D10735" s="223">
        <v>2</v>
      </c>
      <c r="E10735" s="223" t="s">
        <v>199</v>
      </c>
      <c r="F10735" s="225" t="s">
        <v>13</v>
      </c>
      <c r="J10735" s="227"/>
      <c r="K10735" s="227"/>
      <c r="M10735" s="229">
        <v>186.30500000000001</v>
      </c>
    </row>
    <row r="10736" spans="1:14" x14ac:dyDescent="0.2">
      <c r="A10736" s="231" t="str">
        <f t="shared" si="311"/>
        <v>SP2.002NO_thin070</v>
      </c>
      <c r="B10736" s="223" t="s">
        <v>237</v>
      </c>
      <c r="C10736" s="224">
        <v>2</v>
      </c>
      <c r="D10736" s="223">
        <v>2</v>
      </c>
      <c r="E10736" s="223" t="s">
        <v>199</v>
      </c>
      <c r="F10736" s="225" t="s">
        <v>200</v>
      </c>
      <c r="J10736" s="227"/>
      <c r="K10736" s="227"/>
      <c r="M10736" s="229">
        <v>202.61</v>
      </c>
    </row>
    <row r="10737" spans="1:13" x14ac:dyDescent="0.2">
      <c r="A10737" s="231" t="str">
        <f t="shared" si="311"/>
        <v>SP2.002NO_thin075</v>
      </c>
      <c r="B10737" s="223" t="s">
        <v>237</v>
      </c>
      <c r="C10737" s="224">
        <v>2</v>
      </c>
      <c r="D10737" s="223">
        <v>2</v>
      </c>
      <c r="E10737" s="223" t="s">
        <v>199</v>
      </c>
      <c r="F10737" s="225" t="s">
        <v>201</v>
      </c>
      <c r="J10737" s="227"/>
      <c r="K10737" s="227"/>
      <c r="M10737" s="229">
        <v>218.08</v>
      </c>
    </row>
    <row r="10738" spans="1:13" x14ac:dyDescent="0.2">
      <c r="A10738" s="231" t="str">
        <f t="shared" si="311"/>
        <v>SP2.002NO_thin080</v>
      </c>
      <c r="B10738" s="223" t="s">
        <v>237</v>
      </c>
      <c r="C10738" s="224">
        <v>2</v>
      </c>
      <c r="D10738" s="223">
        <v>2</v>
      </c>
      <c r="E10738" s="223" t="s">
        <v>199</v>
      </c>
      <c r="F10738" s="225" t="s">
        <v>202</v>
      </c>
      <c r="J10738" s="227"/>
      <c r="K10738" s="227"/>
      <c r="M10738" s="229">
        <v>231.94</v>
      </c>
    </row>
    <row r="10739" spans="1:13" x14ac:dyDescent="0.2">
      <c r="A10739" s="231" t="str">
        <f t="shared" si="311"/>
        <v>SP2.002NO_thin085</v>
      </c>
      <c r="B10739" s="223" t="s">
        <v>237</v>
      </c>
      <c r="C10739" s="224">
        <v>2</v>
      </c>
      <c r="D10739" s="223">
        <v>2</v>
      </c>
      <c r="E10739" s="223" t="s">
        <v>199</v>
      </c>
      <c r="F10739" s="225" t="s">
        <v>203</v>
      </c>
      <c r="J10739" s="227"/>
      <c r="K10739" s="227"/>
      <c r="M10739" s="229">
        <v>242.85</v>
      </c>
    </row>
    <row r="10740" spans="1:13" x14ac:dyDescent="0.2">
      <c r="A10740" s="231" t="str">
        <f t="shared" si="311"/>
        <v>SP2.002NO_thin090</v>
      </c>
      <c r="B10740" s="223" t="s">
        <v>237</v>
      </c>
      <c r="C10740" s="224">
        <v>2</v>
      </c>
      <c r="D10740" s="223">
        <v>2</v>
      </c>
      <c r="E10740" s="223" t="s">
        <v>199</v>
      </c>
      <c r="F10740" s="225" t="s">
        <v>204</v>
      </c>
      <c r="J10740" s="227"/>
      <c r="K10740" s="227"/>
      <c r="M10740" s="229">
        <v>251.39</v>
      </c>
    </row>
    <row r="10741" spans="1:13" x14ac:dyDescent="0.2">
      <c r="A10741" s="231" t="str">
        <f t="shared" si="311"/>
        <v>SP2.002NO_thin095</v>
      </c>
      <c r="B10741" s="223" t="s">
        <v>237</v>
      </c>
      <c r="C10741" s="224">
        <v>2</v>
      </c>
      <c r="D10741" s="223">
        <v>2</v>
      </c>
      <c r="E10741" s="223" t="s">
        <v>199</v>
      </c>
      <c r="F10741" s="225" t="s">
        <v>205</v>
      </c>
      <c r="J10741" s="227"/>
      <c r="K10741" s="227"/>
      <c r="M10741" s="229">
        <v>258.92</v>
      </c>
    </row>
    <row r="10742" spans="1:13" x14ac:dyDescent="0.2">
      <c r="A10742" s="231" t="str">
        <f t="shared" si="311"/>
        <v>SP2.002NO_thin100</v>
      </c>
      <c r="B10742" s="223" t="s">
        <v>237</v>
      </c>
      <c r="C10742" s="224">
        <v>2</v>
      </c>
      <c r="D10742" s="223">
        <v>2</v>
      </c>
      <c r="E10742" s="223" t="s">
        <v>199</v>
      </c>
      <c r="F10742" s="225" t="s">
        <v>206</v>
      </c>
      <c r="J10742" s="227"/>
      <c r="K10742" s="227"/>
      <c r="M10742" s="229">
        <v>263.42</v>
      </c>
    </row>
    <row r="10743" spans="1:13" x14ac:dyDescent="0.2">
      <c r="A10743" s="231" t="str">
        <f t="shared" si="311"/>
        <v>SP2.002NO_thin105</v>
      </c>
      <c r="B10743" s="223" t="s">
        <v>237</v>
      </c>
      <c r="C10743" s="224">
        <v>2</v>
      </c>
      <c r="D10743" s="223">
        <v>2</v>
      </c>
      <c r="E10743" s="223" t="s">
        <v>199</v>
      </c>
      <c r="F10743" s="225" t="s">
        <v>207</v>
      </c>
      <c r="J10743" s="227"/>
      <c r="K10743" s="227"/>
      <c r="M10743" s="229">
        <v>268.19</v>
      </c>
    </row>
    <row r="10744" spans="1:13" x14ac:dyDescent="0.2">
      <c r="A10744" s="231" t="str">
        <f t="shared" si="311"/>
        <v>SP2.002NO_thin110</v>
      </c>
      <c r="B10744" s="223" t="s">
        <v>237</v>
      </c>
      <c r="C10744" s="224">
        <v>2</v>
      </c>
      <c r="D10744" s="223">
        <v>2</v>
      </c>
      <c r="E10744" s="223" t="s">
        <v>199</v>
      </c>
      <c r="F10744" s="225" t="s">
        <v>208</v>
      </c>
      <c r="J10744" s="227"/>
      <c r="K10744" s="227"/>
      <c r="M10744" s="229">
        <v>271.03500000000003</v>
      </c>
    </row>
    <row r="10745" spans="1:13" x14ac:dyDescent="0.2">
      <c r="A10745" s="231" t="str">
        <f t="shared" si="311"/>
        <v>SP2.002NO_thin115</v>
      </c>
      <c r="B10745" s="223" t="s">
        <v>237</v>
      </c>
      <c r="C10745" s="224">
        <v>2</v>
      </c>
      <c r="D10745" s="223">
        <v>2</v>
      </c>
      <c r="E10745" s="223" t="s">
        <v>199</v>
      </c>
      <c r="F10745" s="225" t="s">
        <v>209</v>
      </c>
      <c r="J10745" s="227"/>
      <c r="K10745" s="227"/>
      <c r="M10745" s="229">
        <v>273.20999999999998</v>
      </c>
    </row>
    <row r="10746" spans="1:13" x14ac:dyDescent="0.2">
      <c r="A10746" s="231" t="str">
        <f t="shared" si="311"/>
        <v>SP2.002NO_thin120</v>
      </c>
      <c r="B10746" s="223" t="s">
        <v>237</v>
      </c>
      <c r="C10746" s="224">
        <v>2</v>
      </c>
      <c r="D10746" s="223">
        <v>2</v>
      </c>
      <c r="E10746" s="223" t="s">
        <v>199</v>
      </c>
      <c r="F10746" s="225" t="s">
        <v>210</v>
      </c>
      <c r="J10746" s="227"/>
      <c r="K10746" s="227"/>
      <c r="M10746" s="229">
        <v>275.34500000000003</v>
      </c>
    </row>
    <row r="10747" spans="1:13" x14ac:dyDescent="0.2">
      <c r="A10747" s="231" t="str">
        <f t="shared" si="311"/>
        <v>SP2.002NO_thin125</v>
      </c>
      <c r="B10747" s="223" t="s">
        <v>237</v>
      </c>
      <c r="C10747" s="224">
        <v>2</v>
      </c>
      <c r="D10747" s="223">
        <v>2</v>
      </c>
      <c r="E10747" s="223" t="s">
        <v>199</v>
      </c>
      <c r="F10747" s="225" t="s">
        <v>211</v>
      </c>
      <c r="J10747" s="227"/>
      <c r="K10747" s="227"/>
      <c r="M10747" s="229">
        <v>277.38499999999999</v>
      </c>
    </row>
    <row r="10748" spans="1:13" x14ac:dyDescent="0.2">
      <c r="A10748" s="231" t="str">
        <f t="shared" si="311"/>
        <v>SP2.002NO_thin130</v>
      </c>
      <c r="B10748" s="223" t="s">
        <v>237</v>
      </c>
      <c r="C10748" s="224">
        <v>2</v>
      </c>
      <c r="D10748" s="223">
        <v>2</v>
      </c>
      <c r="E10748" s="223" t="s">
        <v>199</v>
      </c>
      <c r="F10748" s="225" t="s">
        <v>212</v>
      </c>
      <c r="J10748" s="227"/>
      <c r="K10748" s="227"/>
      <c r="M10748" s="229">
        <v>279.7</v>
      </c>
    </row>
    <row r="10749" spans="1:13" x14ac:dyDescent="0.2">
      <c r="A10749" s="231" t="str">
        <f t="shared" si="311"/>
        <v>SP2.002NO_thin135</v>
      </c>
      <c r="B10749" s="223" t="s">
        <v>237</v>
      </c>
      <c r="C10749" s="224">
        <v>2</v>
      </c>
      <c r="D10749" s="223">
        <v>2</v>
      </c>
      <c r="E10749" s="223" t="s">
        <v>199</v>
      </c>
      <c r="F10749" s="225" t="s">
        <v>213</v>
      </c>
      <c r="J10749" s="227"/>
      <c r="K10749" s="227"/>
      <c r="M10749" s="229">
        <v>281.17500000000001</v>
      </c>
    </row>
    <row r="10750" spans="1:13" x14ac:dyDescent="0.2">
      <c r="A10750" s="231" t="str">
        <f t="shared" si="311"/>
        <v>SP2.002NO_thin140</v>
      </c>
      <c r="B10750" s="223" t="s">
        <v>237</v>
      </c>
      <c r="C10750" s="224">
        <v>2</v>
      </c>
      <c r="D10750" s="223">
        <v>2</v>
      </c>
      <c r="E10750" s="223" t="s">
        <v>199</v>
      </c>
      <c r="F10750" s="225" t="s">
        <v>214</v>
      </c>
      <c r="J10750" s="227"/>
      <c r="K10750" s="227"/>
      <c r="M10750" s="229">
        <v>282.41500000000002</v>
      </c>
    </row>
    <row r="10751" spans="1:13" x14ac:dyDescent="0.2">
      <c r="A10751" s="231" t="str">
        <f t="shared" si="311"/>
        <v>SP2.002NO_thin145</v>
      </c>
      <c r="B10751" s="223" t="s">
        <v>237</v>
      </c>
      <c r="C10751" s="224">
        <v>2</v>
      </c>
      <c r="D10751" s="223">
        <v>2</v>
      </c>
      <c r="E10751" s="223" t="s">
        <v>199</v>
      </c>
      <c r="F10751" s="225" t="s">
        <v>215</v>
      </c>
      <c r="J10751" s="227"/>
      <c r="K10751" s="227"/>
      <c r="M10751" s="229">
        <v>283.45999999999998</v>
      </c>
    </row>
    <row r="10752" spans="1:13" x14ac:dyDescent="0.2">
      <c r="A10752" s="231" t="str">
        <f t="shared" si="311"/>
        <v>SP2.002NO_thin150</v>
      </c>
      <c r="B10752" s="223" t="s">
        <v>237</v>
      </c>
      <c r="C10752" s="224">
        <v>2</v>
      </c>
      <c r="D10752" s="223">
        <v>2</v>
      </c>
      <c r="E10752" s="223" t="s">
        <v>199</v>
      </c>
      <c r="F10752" s="225" t="s">
        <v>216</v>
      </c>
      <c r="J10752" s="227"/>
      <c r="K10752" s="227"/>
      <c r="M10752" s="229">
        <v>284.58499999999998</v>
      </c>
    </row>
    <row r="10753" spans="1:13" x14ac:dyDescent="0.2">
      <c r="A10753" s="231" t="str">
        <f t="shared" si="311"/>
        <v>SP2.002NO_thin155</v>
      </c>
      <c r="B10753" s="223" t="s">
        <v>237</v>
      </c>
      <c r="C10753" s="224">
        <v>2</v>
      </c>
      <c r="D10753" s="223">
        <v>2</v>
      </c>
      <c r="E10753" s="223" t="s">
        <v>199</v>
      </c>
      <c r="F10753" s="225" t="s">
        <v>217</v>
      </c>
      <c r="J10753" s="227"/>
      <c r="K10753" s="227"/>
      <c r="M10753" s="229">
        <v>285.36500000000001</v>
      </c>
    </row>
    <row r="10754" spans="1:13" x14ac:dyDescent="0.2">
      <c r="A10754" s="231" t="str">
        <f t="shared" ref="A10754:A10817" si="313">CONCATENATE(LEFT(B10754,2),TEXT(C10754,"0.0"),TEXT(D10754,"00"),E10754,TEXT(LEFT(F10754,3),"000"))</f>
        <v>SP2.002NO_thin160</v>
      </c>
      <c r="B10754" s="223" t="s">
        <v>237</v>
      </c>
      <c r="C10754" s="224">
        <v>2</v>
      </c>
      <c r="D10754" s="223">
        <v>2</v>
      </c>
      <c r="E10754" s="223" t="s">
        <v>199</v>
      </c>
      <c r="F10754" s="225" t="s">
        <v>218</v>
      </c>
      <c r="J10754" s="227"/>
      <c r="K10754" s="227"/>
      <c r="M10754" s="229">
        <v>286.05500000000001</v>
      </c>
    </row>
    <row r="10755" spans="1:13" x14ac:dyDescent="0.2">
      <c r="A10755" s="231" t="str">
        <f t="shared" si="313"/>
        <v>SP2.002NO_thin165</v>
      </c>
      <c r="B10755" s="223" t="s">
        <v>237</v>
      </c>
      <c r="C10755" s="224">
        <v>2</v>
      </c>
      <c r="D10755" s="223">
        <v>2</v>
      </c>
      <c r="E10755" s="223" t="s">
        <v>199</v>
      </c>
      <c r="F10755" s="225" t="s">
        <v>219</v>
      </c>
      <c r="J10755" s="227"/>
      <c r="K10755" s="227"/>
      <c r="M10755" s="229">
        <v>286.57499999999999</v>
      </c>
    </row>
    <row r="10756" spans="1:13" x14ac:dyDescent="0.2">
      <c r="A10756" s="231" t="str">
        <f t="shared" si="313"/>
        <v>SP2.002NO_thin170</v>
      </c>
      <c r="B10756" s="223" t="s">
        <v>237</v>
      </c>
      <c r="C10756" s="224">
        <v>2</v>
      </c>
      <c r="D10756" s="223">
        <v>2</v>
      </c>
      <c r="E10756" s="223" t="s">
        <v>199</v>
      </c>
      <c r="F10756" s="225" t="s">
        <v>220</v>
      </c>
      <c r="J10756" s="227"/>
      <c r="K10756" s="227"/>
      <c r="M10756" s="229">
        <v>287.98</v>
      </c>
    </row>
    <row r="10757" spans="1:13" x14ac:dyDescent="0.2">
      <c r="A10757" s="231" t="str">
        <f t="shared" si="313"/>
        <v>SP2.002NO_thin175</v>
      </c>
      <c r="B10757" s="223" t="s">
        <v>237</v>
      </c>
      <c r="C10757" s="224">
        <v>2</v>
      </c>
      <c r="D10757" s="223">
        <v>2</v>
      </c>
      <c r="E10757" s="223" t="s">
        <v>199</v>
      </c>
      <c r="F10757" s="225" t="s">
        <v>221</v>
      </c>
      <c r="J10757" s="227"/>
      <c r="K10757" s="227"/>
      <c r="M10757" s="229">
        <v>288.20499999999998</v>
      </c>
    </row>
    <row r="10758" spans="1:13" x14ac:dyDescent="0.2">
      <c r="A10758" s="231" t="str">
        <f t="shared" si="313"/>
        <v>SP2.002NO_thin180</v>
      </c>
      <c r="B10758" s="223" t="s">
        <v>237</v>
      </c>
      <c r="C10758" s="224">
        <v>2</v>
      </c>
      <c r="D10758" s="223">
        <v>2</v>
      </c>
      <c r="E10758" s="223" t="s">
        <v>199</v>
      </c>
      <c r="F10758" s="225" t="s">
        <v>222</v>
      </c>
      <c r="J10758" s="227"/>
      <c r="K10758" s="227"/>
      <c r="M10758" s="229">
        <v>288.64999999999998</v>
      </c>
    </row>
    <row r="10759" spans="1:13" x14ac:dyDescent="0.2">
      <c r="A10759" s="231" t="str">
        <f t="shared" si="313"/>
        <v>SP2.002NO_thin185</v>
      </c>
      <c r="B10759" s="223" t="s">
        <v>237</v>
      </c>
      <c r="C10759" s="224">
        <v>2</v>
      </c>
      <c r="D10759" s="223">
        <v>2</v>
      </c>
      <c r="E10759" s="223" t="s">
        <v>199</v>
      </c>
      <c r="F10759" s="225" t="s">
        <v>223</v>
      </c>
      <c r="J10759" s="227"/>
      <c r="K10759" s="227"/>
      <c r="M10759" s="229">
        <v>288.48500000000001</v>
      </c>
    </row>
    <row r="10760" spans="1:13" x14ac:dyDescent="0.2">
      <c r="A10760" s="231" t="str">
        <f t="shared" si="313"/>
        <v>SP2.002NO_thin190</v>
      </c>
      <c r="B10760" s="223" t="s">
        <v>237</v>
      </c>
      <c r="C10760" s="224">
        <v>2</v>
      </c>
      <c r="D10760" s="223">
        <v>2</v>
      </c>
      <c r="E10760" s="223" t="s">
        <v>199</v>
      </c>
      <c r="F10760" s="225" t="s">
        <v>224</v>
      </c>
      <c r="J10760" s="227"/>
      <c r="K10760" s="227"/>
      <c r="M10760" s="229">
        <v>288.36</v>
      </c>
    </row>
    <row r="10761" spans="1:13" x14ac:dyDescent="0.2">
      <c r="A10761" s="231" t="str">
        <f t="shared" si="313"/>
        <v>SP2.002NO_thin195</v>
      </c>
      <c r="B10761" s="223" t="s">
        <v>237</v>
      </c>
      <c r="C10761" s="224">
        <v>2</v>
      </c>
      <c r="D10761" s="223">
        <v>2</v>
      </c>
      <c r="E10761" s="223" t="s">
        <v>199</v>
      </c>
      <c r="F10761" s="225" t="s">
        <v>225</v>
      </c>
      <c r="J10761" s="227"/>
      <c r="K10761" s="227"/>
      <c r="M10761" s="229">
        <v>288.28500000000003</v>
      </c>
    </row>
    <row r="10762" spans="1:13" x14ac:dyDescent="0.2">
      <c r="A10762" s="231" t="str">
        <f t="shared" si="313"/>
        <v>SP2.002Thinned000</v>
      </c>
      <c r="B10762" s="223" t="s">
        <v>237</v>
      </c>
      <c r="C10762" s="224">
        <v>2</v>
      </c>
      <c r="D10762" s="223">
        <v>2</v>
      </c>
      <c r="E10762" s="223" t="s">
        <v>172</v>
      </c>
      <c r="F10762" s="225" t="s">
        <v>0</v>
      </c>
      <c r="J10762" s="227"/>
      <c r="K10762" s="227"/>
      <c r="M10762" s="229">
        <v>0.185</v>
      </c>
    </row>
    <row r="10763" spans="1:13" x14ac:dyDescent="0.2">
      <c r="A10763" s="231" t="str">
        <f t="shared" si="313"/>
        <v>SP2.002Thinned005</v>
      </c>
      <c r="B10763" s="223" t="s">
        <v>237</v>
      </c>
      <c r="C10763" s="224">
        <v>2</v>
      </c>
      <c r="D10763" s="223">
        <v>2</v>
      </c>
      <c r="E10763" s="223" t="s">
        <v>172</v>
      </c>
      <c r="F10763" s="225" t="s">
        <v>1</v>
      </c>
      <c r="J10763" s="227"/>
      <c r="K10763" s="227"/>
      <c r="M10763" s="229">
        <v>0.435</v>
      </c>
    </row>
    <row r="10764" spans="1:13" x14ac:dyDescent="0.2">
      <c r="A10764" s="231" t="str">
        <f t="shared" si="313"/>
        <v>SP2.002Thinned010</v>
      </c>
      <c r="B10764" s="223" t="s">
        <v>237</v>
      </c>
      <c r="C10764" s="224">
        <v>2</v>
      </c>
      <c r="D10764" s="223">
        <v>2</v>
      </c>
      <c r="E10764" s="223" t="s">
        <v>172</v>
      </c>
      <c r="F10764" s="225" t="s">
        <v>2</v>
      </c>
      <c r="J10764" s="227"/>
      <c r="K10764" s="227"/>
      <c r="M10764" s="229">
        <v>0.75</v>
      </c>
    </row>
    <row r="10765" spans="1:13" x14ac:dyDescent="0.2">
      <c r="A10765" s="231" t="str">
        <f t="shared" si="313"/>
        <v>SP2.002Thinned015</v>
      </c>
      <c r="B10765" s="223" t="s">
        <v>237</v>
      </c>
      <c r="C10765" s="224">
        <v>2</v>
      </c>
      <c r="D10765" s="223">
        <v>2</v>
      </c>
      <c r="E10765" s="223" t="s">
        <v>172</v>
      </c>
      <c r="F10765" s="225" t="s">
        <v>3</v>
      </c>
      <c r="J10765" s="227"/>
      <c r="K10765" s="227"/>
      <c r="M10765" s="229">
        <v>1.2749999999999999</v>
      </c>
    </row>
    <row r="10766" spans="1:13" x14ac:dyDescent="0.2">
      <c r="A10766" s="231" t="str">
        <f t="shared" si="313"/>
        <v>SP2.002Thinned020</v>
      </c>
      <c r="B10766" s="223" t="s">
        <v>237</v>
      </c>
      <c r="C10766" s="224">
        <v>2</v>
      </c>
      <c r="D10766" s="223">
        <v>2</v>
      </c>
      <c r="E10766" s="223" t="s">
        <v>172</v>
      </c>
      <c r="F10766" s="225" t="s">
        <v>4</v>
      </c>
      <c r="J10766" s="227"/>
      <c r="K10766" s="227"/>
      <c r="M10766" s="229">
        <v>2.4300000000000002</v>
      </c>
    </row>
    <row r="10767" spans="1:13" x14ac:dyDescent="0.2">
      <c r="A10767" s="231" t="str">
        <f t="shared" si="313"/>
        <v>SP2.002Thinned025</v>
      </c>
      <c r="B10767" s="223" t="s">
        <v>237</v>
      </c>
      <c r="C10767" s="224">
        <v>2</v>
      </c>
      <c r="D10767" s="223">
        <v>2</v>
      </c>
      <c r="E10767" s="223" t="s">
        <v>172</v>
      </c>
      <c r="F10767" s="225" t="s">
        <v>5</v>
      </c>
      <c r="J10767" s="227"/>
      <c r="K10767" s="227"/>
      <c r="M10767" s="229">
        <v>5.5049999999999999</v>
      </c>
    </row>
    <row r="10768" spans="1:13" x14ac:dyDescent="0.2">
      <c r="A10768" s="231" t="str">
        <f t="shared" si="313"/>
        <v>SP2.002Thinned030</v>
      </c>
      <c r="B10768" s="223" t="s">
        <v>237</v>
      </c>
      <c r="C10768" s="224">
        <v>2</v>
      </c>
      <c r="D10768" s="223">
        <v>2</v>
      </c>
      <c r="E10768" s="223" t="s">
        <v>172</v>
      </c>
      <c r="F10768" s="225" t="s">
        <v>6</v>
      </c>
      <c r="J10768" s="227"/>
      <c r="K10768" s="227"/>
      <c r="M10768" s="229">
        <v>14.45</v>
      </c>
    </row>
    <row r="10769" spans="1:13" x14ac:dyDescent="0.2">
      <c r="A10769" s="231" t="str">
        <f t="shared" si="313"/>
        <v>SP2.002Thinned035</v>
      </c>
      <c r="B10769" s="223" t="s">
        <v>237</v>
      </c>
      <c r="C10769" s="224">
        <v>2</v>
      </c>
      <c r="D10769" s="223">
        <v>2</v>
      </c>
      <c r="E10769" s="223" t="s">
        <v>172</v>
      </c>
      <c r="F10769" s="225" t="s">
        <v>7</v>
      </c>
      <c r="J10769" s="227"/>
      <c r="K10769" s="227"/>
      <c r="M10769" s="229">
        <v>41.305</v>
      </c>
    </row>
    <row r="10770" spans="1:13" x14ac:dyDescent="0.2">
      <c r="A10770" s="231" t="str">
        <f t="shared" si="313"/>
        <v>SP2.002Thinned040</v>
      </c>
      <c r="B10770" s="223" t="s">
        <v>237</v>
      </c>
      <c r="C10770" s="224">
        <v>2</v>
      </c>
      <c r="D10770" s="223">
        <v>2</v>
      </c>
      <c r="E10770" s="223" t="s">
        <v>172</v>
      </c>
      <c r="F10770" s="225" t="s">
        <v>8</v>
      </c>
      <c r="J10770" s="227"/>
      <c r="K10770" s="227"/>
      <c r="M10770" s="229">
        <v>77.495000000000005</v>
      </c>
    </row>
    <row r="10771" spans="1:13" x14ac:dyDescent="0.2">
      <c r="A10771" s="231" t="str">
        <f t="shared" si="313"/>
        <v>SP2.002Thinned045</v>
      </c>
      <c r="B10771" s="223" t="s">
        <v>237</v>
      </c>
      <c r="C10771" s="224">
        <v>2</v>
      </c>
      <c r="D10771" s="223">
        <v>2</v>
      </c>
      <c r="E10771" s="223" t="s">
        <v>172</v>
      </c>
      <c r="F10771" s="225" t="s">
        <v>9</v>
      </c>
      <c r="J10771" s="227"/>
      <c r="K10771" s="227"/>
      <c r="M10771" s="229">
        <v>84.364999999999995</v>
      </c>
    </row>
    <row r="10772" spans="1:13" x14ac:dyDescent="0.2">
      <c r="A10772" s="231" t="str">
        <f t="shared" si="313"/>
        <v>SP2.002Thinned050</v>
      </c>
      <c r="B10772" s="223" t="s">
        <v>237</v>
      </c>
      <c r="C10772" s="224">
        <v>2</v>
      </c>
      <c r="D10772" s="223">
        <v>2</v>
      </c>
      <c r="E10772" s="223" t="s">
        <v>172</v>
      </c>
      <c r="F10772" s="225" t="s">
        <v>10</v>
      </c>
      <c r="J10772" s="227"/>
      <c r="K10772" s="227"/>
      <c r="M10772" s="229">
        <v>96.92</v>
      </c>
    </row>
    <row r="10773" spans="1:13" x14ac:dyDescent="0.2">
      <c r="A10773" s="231" t="str">
        <f t="shared" si="313"/>
        <v>SP2.002Thinned055</v>
      </c>
      <c r="B10773" s="223" t="s">
        <v>237</v>
      </c>
      <c r="C10773" s="224">
        <v>2</v>
      </c>
      <c r="D10773" s="223">
        <v>2</v>
      </c>
      <c r="E10773" s="223" t="s">
        <v>172</v>
      </c>
      <c r="F10773" s="225" t="s">
        <v>11</v>
      </c>
      <c r="J10773" s="227"/>
      <c r="K10773" s="227"/>
      <c r="M10773" s="229">
        <v>107.47499999999999</v>
      </c>
    </row>
    <row r="10774" spans="1:13" x14ac:dyDescent="0.2">
      <c r="A10774" s="231" t="str">
        <f t="shared" si="313"/>
        <v>SP2.002Thinned060</v>
      </c>
      <c r="B10774" s="223" t="s">
        <v>237</v>
      </c>
      <c r="C10774" s="224">
        <v>2</v>
      </c>
      <c r="D10774" s="223">
        <v>2</v>
      </c>
      <c r="E10774" s="223" t="s">
        <v>172</v>
      </c>
      <c r="F10774" s="225" t="s">
        <v>12</v>
      </c>
      <c r="J10774" s="227"/>
      <c r="K10774" s="227"/>
      <c r="M10774" s="229">
        <v>117.485</v>
      </c>
    </row>
    <row r="10775" spans="1:13" x14ac:dyDescent="0.2">
      <c r="A10775" s="231" t="str">
        <f t="shared" si="313"/>
        <v>SP2.002Thinned065</v>
      </c>
      <c r="B10775" s="223" t="s">
        <v>237</v>
      </c>
      <c r="C10775" s="224">
        <v>2</v>
      </c>
      <c r="D10775" s="223">
        <v>2</v>
      </c>
      <c r="E10775" s="223" t="s">
        <v>172</v>
      </c>
      <c r="F10775" s="225" t="s">
        <v>13</v>
      </c>
      <c r="J10775" s="227"/>
      <c r="K10775" s="227"/>
      <c r="M10775" s="229">
        <v>125.86</v>
      </c>
    </row>
    <row r="10776" spans="1:13" x14ac:dyDescent="0.2">
      <c r="A10776" s="231" t="str">
        <f t="shared" si="313"/>
        <v>SP2.002Thinned070</v>
      </c>
      <c r="B10776" s="223" t="s">
        <v>237</v>
      </c>
      <c r="C10776" s="224">
        <v>2</v>
      </c>
      <c r="D10776" s="223">
        <v>2</v>
      </c>
      <c r="E10776" s="223" t="s">
        <v>172</v>
      </c>
      <c r="F10776" s="225" t="s">
        <v>200</v>
      </c>
      <c r="J10776" s="227"/>
      <c r="K10776" s="227"/>
      <c r="M10776" s="229">
        <v>131.36500000000001</v>
      </c>
    </row>
    <row r="10777" spans="1:13" x14ac:dyDescent="0.2">
      <c r="A10777" s="231" t="str">
        <f t="shared" si="313"/>
        <v>SP2.002Thinned075</v>
      </c>
      <c r="B10777" s="223" t="s">
        <v>237</v>
      </c>
      <c r="C10777" s="224">
        <v>2</v>
      </c>
      <c r="D10777" s="223">
        <v>2</v>
      </c>
      <c r="E10777" s="223" t="s">
        <v>172</v>
      </c>
      <c r="F10777" s="225" t="s">
        <v>201</v>
      </c>
      <c r="J10777" s="227"/>
      <c r="K10777" s="227"/>
      <c r="M10777" s="229">
        <v>135.94999999999999</v>
      </c>
    </row>
    <row r="10778" spans="1:13" x14ac:dyDescent="0.2">
      <c r="A10778" s="231" t="str">
        <f t="shared" si="313"/>
        <v>SP2.002Thinned080</v>
      </c>
      <c r="B10778" s="223" t="s">
        <v>237</v>
      </c>
      <c r="C10778" s="224">
        <v>2</v>
      </c>
      <c r="D10778" s="223">
        <v>2</v>
      </c>
      <c r="E10778" s="223" t="s">
        <v>172</v>
      </c>
      <c r="F10778" s="225" t="s">
        <v>202</v>
      </c>
      <c r="J10778" s="227"/>
      <c r="K10778" s="227"/>
      <c r="M10778" s="229">
        <v>140.44</v>
      </c>
    </row>
    <row r="10779" spans="1:13" x14ac:dyDescent="0.2">
      <c r="A10779" s="231" t="str">
        <f t="shared" si="313"/>
        <v>SP2.002Thinned085</v>
      </c>
      <c r="B10779" s="223" t="s">
        <v>237</v>
      </c>
      <c r="C10779" s="224">
        <v>2</v>
      </c>
      <c r="D10779" s="223">
        <v>2</v>
      </c>
      <c r="E10779" s="223" t="s">
        <v>172</v>
      </c>
      <c r="F10779" s="225" t="s">
        <v>203</v>
      </c>
      <c r="J10779" s="227"/>
      <c r="K10779" s="227"/>
      <c r="M10779" s="229">
        <v>146.06</v>
      </c>
    </row>
    <row r="10780" spans="1:13" x14ac:dyDescent="0.2">
      <c r="A10780" s="231" t="str">
        <f t="shared" si="313"/>
        <v>SP2.002Thinned090</v>
      </c>
      <c r="B10780" s="223" t="s">
        <v>237</v>
      </c>
      <c r="C10780" s="224">
        <v>2</v>
      </c>
      <c r="D10780" s="223">
        <v>2</v>
      </c>
      <c r="E10780" s="223" t="s">
        <v>172</v>
      </c>
      <c r="F10780" s="225" t="s">
        <v>204</v>
      </c>
      <c r="J10780" s="227"/>
      <c r="K10780" s="227"/>
      <c r="M10780" s="229">
        <v>151.56</v>
      </c>
    </row>
    <row r="10781" spans="1:13" x14ac:dyDescent="0.2">
      <c r="A10781" s="231" t="str">
        <f t="shared" si="313"/>
        <v>SP2.002Thinned095</v>
      </c>
      <c r="B10781" s="223" t="s">
        <v>237</v>
      </c>
      <c r="C10781" s="224">
        <v>2</v>
      </c>
      <c r="D10781" s="223">
        <v>2</v>
      </c>
      <c r="E10781" s="223" t="s">
        <v>172</v>
      </c>
      <c r="F10781" s="225" t="s">
        <v>205</v>
      </c>
      <c r="J10781" s="227"/>
      <c r="K10781" s="227"/>
      <c r="M10781" s="229">
        <v>156.31</v>
      </c>
    </row>
    <row r="10782" spans="1:13" x14ac:dyDescent="0.2">
      <c r="A10782" s="231" t="str">
        <f t="shared" si="313"/>
        <v>SP2.002Thinned100</v>
      </c>
      <c r="B10782" s="223" t="s">
        <v>237</v>
      </c>
      <c r="C10782" s="224">
        <v>2</v>
      </c>
      <c r="D10782" s="223">
        <v>2</v>
      </c>
      <c r="E10782" s="223" t="s">
        <v>172</v>
      </c>
      <c r="F10782" s="225" t="s">
        <v>206</v>
      </c>
      <c r="J10782" s="227"/>
      <c r="K10782" s="227"/>
      <c r="M10782" s="229">
        <v>160.79</v>
      </c>
    </row>
    <row r="10783" spans="1:13" x14ac:dyDescent="0.2">
      <c r="A10783" s="231" t="str">
        <f t="shared" si="313"/>
        <v>SP2.002Thinned105</v>
      </c>
      <c r="B10783" s="223" t="s">
        <v>237</v>
      </c>
      <c r="C10783" s="224">
        <v>2</v>
      </c>
      <c r="D10783" s="223">
        <v>2</v>
      </c>
      <c r="E10783" s="223" t="s">
        <v>172</v>
      </c>
      <c r="F10783" s="225" t="s">
        <v>207</v>
      </c>
      <c r="J10783" s="227"/>
      <c r="K10783" s="227"/>
      <c r="M10783" s="229">
        <v>165.25</v>
      </c>
    </row>
    <row r="10784" spans="1:13" x14ac:dyDescent="0.2">
      <c r="A10784" s="231" t="str">
        <f t="shared" si="313"/>
        <v>SP2.002Thinned110</v>
      </c>
      <c r="B10784" s="223" t="s">
        <v>237</v>
      </c>
      <c r="C10784" s="224">
        <v>2</v>
      </c>
      <c r="D10784" s="223">
        <v>2</v>
      </c>
      <c r="E10784" s="223" t="s">
        <v>172</v>
      </c>
      <c r="F10784" s="225" t="s">
        <v>208</v>
      </c>
      <c r="J10784" s="227"/>
      <c r="K10784" s="227"/>
      <c r="M10784" s="229">
        <v>168.89500000000001</v>
      </c>
    </row>
    <row r="10785" spans="1:13" x14ac:dyDescent="0.2">
      <c r="A10785" s="231" t="str">
        <f t="shared" si="313"/>
        <v>SP2.002Thinned115</v>
      </c>
      <c r="B10785" s="223" t="s">
        <v>237</v>
      </c>
      <c r="C10785" s="224">
        <v>2</v>
      </c>
      <c r="D10785" s="223">
        <v>2</v>
      </c>
      <c r="E10785" s="223" t="s">
        <v>172</v>
      </c>
      <c r="F10785" s="225" t="s">
        <v>209</v>
      </c>
      <c r="J10785" s="227"/>
      <c r="K10785" s="227"/>
      <c r="M10785" s="229">
        <v>173.35499999999999</v>
      </c>
    </row>
    <row r="10786" spans="1:13" x14ac:dyDescent="0.2">
      <c r="A10786" s="231" t="str">
        <f t="shared" si="313"/>
        <v>SP2.002Thinned120</v>
      </c>
      <c r="B10786" s="223" t="s">
        <v>237</v>
      </c>
      <c r="C10786" s="224">
        <v>2</v>
      </c>
      <c r="D10786" s="223">
        <v>2</v>
      </c>
      <c r="E10786" s="223" t="s">
        <v>172</v>
      </c>
      <c r="F10786" s="225" t="s">
        <v>210</v>
      </c>
      <c r="J10786" s="227"/>
      <c r="K10786" s="227"/>
      <c r="M10786" s="229">
        <v>177.05</v>
      </c>
    </row>
    <row r="10787" spans="1:13" x14ac:dyDescent="0.2">
      <c r="A10787" s="231" t="str">
        <f t="shared" si="313"/>
        <v>SP2.002Thinned125</v>
      </c>
      <c r="B10787" s="223" t="s">
        <v>237</v>
      </c>
      <c r="C10787" s="224">
        <v>2</v>
      </c>
      <c r="D10787" s="223">
        <v>2</v>
      </c>
      <c r="E10787" s="223" t="s">
        <v>172</v>
      </c>
      <c r="F10787" s="225" t="s">
        <v>211</v>
      </c>
      <c r="J10787" s="227"/>
      <c r="K10787" s="227"/>
      <c r="M10787" s="229">
        <v>180.35499999999999</v>
      </c>
    </row>
    <row r="10788" spans="1:13" x14ac:dyDescent="0.2">
      <c r="A10788" s="231" t="str">
        <f t="shared" si="313"/>
        <v>SP2.002Thinned130</v>
      </c>
      <c r="B10788" s="223" t="s">
        <v>237</v>
      </c>
      <c r="C10788" s="224">
        <v>2</v>
      </c>
      <c r="D10788" s="223">
        <v>2</v>
      </c>
      <c r="E10788" s="223" t="s">
        <v>172</v>
      </c>
      <c r="F10788" s="225" t="s">
        <v>212</v>
      </c>
      <c r="J10788" s="227"/>
      <c r="K10788" s="227"/>
      <c r="M10788" s="229">
        <v>183.58500000000001</v>
      </c>
    </row>
    <row r="10789" spans="1:13" x14ac:dyDescent="0.2">
      <c r="A10789" s="231" t="str">
        <f t="shared" si="313"/>
        <v>SP2.002Thinned135</v>
      </c>
      <c r="B10789" s="223" t="s">
        <v>237</v>
      </c>
      <c r="C10789" s="224">
        <v>2</v>
      </c>
      <c r="D10789" s="223">
        <v>2</v>
      </c>
      <c r="E10789" s="223" t="s">
        <v>172</v>
      </c>
      <c r="F10789" s="225" t="s">
        <v>213</v>
      </c>
      <c r="J10789" s="227"/>
      <c r="K10789" s="227"/>
      <c r="M10789" s="229">
        <v>186.47499999999999</v>
      </c>
    </row>
    <row r="10790" spans="1:13" x14ac:dyDescent="0.2">
      <c r="A10790" s="231" t="str">
        <f t="shared" si="313"/>
        <v>SP2.002Thinned140</v>
      </c>
      <c r="B10790" s="223" t="s">
        <v>237</v>
      </c>
      <c r="C10790" s="224">
        <v>2</v>
      </c>
      <c r="D10790" s="223">
        <v>2</v>
      </c>
      <c r="E10790" s="223" t="s">
        <v>172</v>
      </c>
      <c r="F10790" s="225" t="s">
        <v>214</v>
      </c>
      <c r="J10790" s="227"/>
      <c r="K10790" s="227"/>
      <c r="M10790" s="229">
        <v>189.07499999999999</v>
      </c>
    </row>
    <row r="10791" spans="1:13" x14ac:dyDescent="0.2">
      <c r="A10791" s="231" t="str">
        <f t="shared" si="313"/>
        <v>SP2.002Thinned145</v>
      </c>
      <c r="B10791" s="223" t="s">
        <v>237</v>
      </c>
      <c r="C10791" s="224">
        <v>2</v>
      </c>
      <c r="D10791" s="223">
        <v>2</v>
      </c>
      <c r="E10791" s="223" t="s">
        <v>172</v>
      </c>
      <c r="F10791" s="225" t="s">
        <v>215</v>
      </c>
      <c r="J10791" s="227"/>
      <c r="K10791" s="227"/>
      <c r="M10791" s="229">
        <v>191.285</v>
      </c>
    </row>
    <row r="10792" spans="1:13" x14ac:dyDescent="0.2">
      <c r="A10792" s="231" t="str">
        <f t="shared" si="313"/>
        <v>SP2.002Thinned150</v>
      </c>
      <c r="B10792" s="223" t="s">
        <v>237</v>
      </c>
      <c r="C10792" s="224">
        <v>2</v>
      </c>
      <c r="D10792" s="223">
        <v>2</v>
      </c>
      <c r="E10792" s="223" t="s">
        <v>172</v>
      </c>
      <c r="F10792" s="225" t="s">
        <v>216</v>
      </c>
      <c r="J10792" s="227"/>
      <c r="K10792" s="227"/>
      <c r="M10792" s="229">
        <v>193.32499999999999</v>
      </c>
    </row>
    <row r="10793" spans="1:13" x14ac:dyDescent="0.2">
      <c r="A10793" s="231" t="str">
        <f t="shared" si="313"/>
        <v>SP2.002Thinned155</v>
      </c>
      <c r="B10793" s="223" t="s">
        <v>237</v>
      </c>
      <c r="C10793" s="224">
        <v>2</v>
      </c>
      <c r="D10793" s="223">
        <v>2</v>
      </c>
      <c r="E10793" s="223" t="s">
        <v>172</v>
      </c>
      <c r="F10793" s="225" t="s">
        <v>217</v>
      </c>
      <c r="J10793" s="227"/>
      <c r="K10793" s="227"/>
      <c r="M10793" s="229">
        <v>194.845</v>
      </c>
    </row>
    <row r="10794" spans="1:13" x14ac:dyDescent="0.2">
      <c r="A10794" s="231" t="str">
        <f t="shared" si="313"/>
        <v>SP2.002Thinned160</v>
      </c>
      <c r="B10794" s="223" t="s">
        <v>237</v>
      </c>
      <c r="C10794" s="224">
        <v>2</v>
      </c>
      <c r="D10794" s="223">
        <v>2</v>
      </c>
      <c r="E10794" s="223" t="s">
        <v>172</v>
      </c>
      <c r="F10794" s="225" t="s">
        <v>218</v>
      </c>
      <c r="J10794" s="227"/>
      <c r="K10794" s="227"/>
      <c r="M10794" s="229">
        <v>196.15</v>
      </c>
    </row>
    <row r="10795" spans="1:13" x14ac:dyDescent="0.2">
      <c r="A10795" s="231" t="str">
        <f t="shared" si="313"/>
        <v>SP2.002Thinned165</v>
      </c>
      <c r="B10795" s="223" t="s">
        <v>237</v>
      </c>
      <c r="C10795" s="224">
        <v>2</v>
      </c>
      <c r="D10795" s="223">
        <v>2</v>
      </c>
      <c r="E10795" s="223" t="s">
        <v>172</v>
      </c>
      <c r="F10795" s="225" t="s">
        <v>219</v>
      </c>
      <c r="J10795" s="227"/>
      <c r="K10795" s="227"/>
      <c r="M10795" s="229">
        <v>197.56</v>
      </c>
    </row>
    <row r="10796" spans="1:13" x14ac:dyDescent="0.2">
      <c r="A10796" s="231" t="str">
        <f t="shared" si="313"/>
        <v>SP2.002Thinned170</v>
      </c>
      <c r="B10796" s="223" t="s">
        <v>237</v>
      </c>
      <c r="C10796" s="224">
        <v>2</v>
      </c>
      <c r="D10796" s="223">
        <v>2</v>
      </c>
      <c r="E10796" s="223" t="s">
        <v>172</v>
      </c>
      <c r="F10796" s="225" t="s">
        <v>220</v>
      </c>
      <c r="J10796" s="227"/>
      <c r="K10796" s="227"/>
      <c r="M10796" s="229">
        <v>198.54</v>
      </c>
    </row>
    <row r="10797" spans="1:13" x14ac:dyDescent="0.2">
      <c r="A10797" s="231" t="str">
        <f t="shared" si="313"/>
        <v>SP2.002Thinned175</v>
      </c>
      <c r="B10797" s="223" t="s">
        <v>237</v>
      </c>
      <c r="C10797" s="224">
        <v>2</v>
      </c>
      <c r="D10797" s="223">
        <v>2</v>
      </c>
      <c r="E10797" s="223" t="s">
        <v>172</v>
      </c>
      <c r="F10797" s="225" t="s">
        <v>221</v>
      </c>
      <c r="J10797" s="227"/>
      <c r="K10797" s="227"/>
      <c r="M10797" s="229">
        <v>199.36500000000001</v>
      </c>
    </row>
    <row r="10798" spans="1:13" x14ac:dyDescent="0.2">
      <c r="A10798" s="231" t="str">
        <f t="shared" si="313"/>
        <v>SP2.002Thinned180</v>
      </c>
      <c r="B10798" s="223" t="s">
        <v>237</v>
      </c>
      <c r="C10798" s="224">
        <v>2</v>
      </c>
      <c r="D10798" s="223">
        <v>2</v>
      </c>
      <c r="E10798" s="223" t="s">
        <v>172</v>
      </c>
      <c r="F10798" s="225" t="s">
        <v>222</v>
      </c>
      <c r="J10798" s="227"/>
      <c r="K10798" s="227"/>
      <c r="M10798" s="229">
        <v>200.08</v>
      </c>
    </row>
    <row r="10799" spans="1:13" x14ac:dyDescent="0.2">
      <c r="A10799" s="231" t="str">
        <f t="shared" si="313"/>
        <v>SP2.002Thinned185</v>
      </c>
      <c r="B10799" s="223" t="s">
        <v>237</v>
      </c>
      <c r="C10799" s="224">
        <v>2</v>
      </c>
      <c r="D10799" s="223">
        <v>2</v>
      </c>
      <c r="E10799" s="223" t="s">
        <v>172</v>
      </c>
      <c r="F10799" s="225" t="s">
        <v>223</v>
      </c>
      <c r="J10799" s="227"/>
      <c r="K10799" s="227"/>
      <c r="M10799" s="229">
        <v>200.95500000000001</v>
      </c>
    </row>
    <row r="10800" spans="1:13" x14ac:dyDescent="0.2">
      <c r="A10800" s="231" t="str">
        <f t="shared" si="313"/>
        <v>SP2.002Thinned190</v>
      </c>
      <c r="B10800" s="223" t="s">
        <v>237</v>
      </c>
      <c r="C10800" s="224">
        <v>2</v>
      </c>
      <c r="D10800" s="223">
        <v>2</v>
      </c>
      <c r="E10800" s="223" t="s">
        <v>172</v>
      </c>
      <c r="F10800" s="225" t="s">
        <v>224</v>
      </c>
      <c r="J10800" s="227"/>
      <c r="K10800" s="227"/>
      <c r="M10800" s="229">
        <v>201.48</v>
      </c>
    </row>
    <row r="10801" spans="1:14" x14ac:dyDescent="0.2">
      <c r="A10801" s="231" t="str">
        <f t="shared" si="313"/>
        <v>SP2.002Thinned195</v>
      </c>
      <c r="B10801" s="223" t="s">
        <v>237</v>
      </c>
      <c r="C10801" s="224">
        <v>2</v>
      </c>
      <c r="D10801" s="223">
        <v>2</v>
      </c>
      <c r="E10801" s="223" t="s">
        <v>172</v>
      </c>
      <c r="F10801" s="225" t="s">
        <v>225</v>
      </c>
      <c r="J10801" s="227"/>
      <c r="K10801" s="227"/>
      <c r="M10801" s="229">
        <v>202.25</v>
      </c>
    </row>
    <row r="10802" spans="1:14" x14ac:dyDescent="0.2">
      <c r="A10802" s="231" t="str">
        <f t="shared" si="313"/>
        <v>SP2.004NO_thin000</v>
      </c>
      <c r="B10802" s="223" t="s">
        <v>237</v>
      </c>
      <c r="C10802" s="224">
        <v>2</v>
      </c>
      <c r="D10802" s="223">
        <v>4</v>
      </c>
      <c r="E10802" s="223" t="s">
        <v>199</v>
      </c>
      <c r="F10802" s="225" t="s">
        <v>0</v>
      </c>
      <c r="G10802" s="226">
        <v>0</v>
      </c>
      <c r="H10802" s="226">
        <v>7.0000000000000007E-2</v>
      </c>
      <c r="I10802" s="226">
        <v>7.0000000000000007E-2</v>
      </c>
      <c r="J10802" s="237">
        <v>0.37</v>
      </c>
      <c r="K10802" s="237">
        <v>0.37</v>
      </c>
      <c r="L10802" s="228">
        <v>0</v>
      </c>
      <c r="M10802" s="229">
        <v>0.37</v>
      </c>
      <c r="N10802" s="230">
        <v>0</v>
      </c>
    </row>
    <row r="10803" spans="1:14" x14ac:dyDescent="0.2">
      <c r="A10803" s="231" t="str">
        <f t="shared" si="313"/>
        <v>SP2.004NO_thin005</v>
      </c>
      <c r="B10803" s="223" t="s">
        <v>237</v>
      </c>
      <c r="C10803" s="224">
        <v>2</v>
      </c>
      <c r="D10803" s="223">
        <v>4</v>
      </c>
      <c r="E10803" s="223" t="s">
        <v>199</v>
      </c>
      <c r="F10803" s="225" t="s">
        <v>1</v>
      </c>
      <c r="G10803" s="226">
        <v>0.01</v>
      </c>
      <c r="H10803" s="226">
        <v>0.09</v>
      </c>
      <c r="I10803" s="226">
        <v>0.1</v>
      </c>
      <c r="J10803" s="237">
        <v>0.5</v>
      </c>
      <c r="K10803" s="237">
        <v>0.87</v>
      </c>
      <c r="L10803" s="228">
        <v>0</v>
      </c>
      <c r="M10803" s="229">
        <v>0.87</v>
      </c>
      <c r="N10803" s="230">
        <v>0</v>
      </c>
    </row>
    <row r="10804" spans="1:14" x14ac:dyDescent="0.2">
      <c r="A10804" s="231" t="str">
        <f t="shared" si="313"/>
        <v>SP2.004NO_thin010</v>
      </c>
      <c r="B10804" s="223" t="s">
        <v>237</v>
      </c>
      <c r="C10804" s="224">
        <v>2</v>
      </c>
      <c r="D10804" s="223">
        <v>4</v>
      </c>
      <c r="E10804" s="223" t="s">
        <v>199</v>
      </c>
      <c r="F10804" s="225" t="s">
        <v>2</v>
      </c>
      <c r="G10804" s="226">
        <v>0.04</v>
      </c>
      <c r="H10804" s="226">
        <v>0.09</v>
      </c>
      <c r="I10804" s="226">
        <v>0.13</v>
      </c>
      <c r="J10804" s="237">
        <v>0.64</v>
      </c>
      <c r="K10804" s="237">
        <v>1.5</v>
      </c>
      <c r="L10804" s="228">
        <v>0</v>
      </c>
      <c r="M10804" s="229">
        <v>1.5</v>
      </c>
      <c r="N10804" s="230">
        <v>0</v>
      </c>
    </row>
    <row r="10805" spans="1:14" x14ac:dyDescent="0.2">
      <c r="A10805" s="231" t="str">
        <f t="shared" si="313"/>
        <v>SP2.004NO_thin015</v>
      </c>
      <c r="B10805" s="223" t="s">
        <v>237</v>
      </c>
      <c r="C10805" s="224">
        <v>2</v>
      </c>
      <c r="D10805" s="223">
        <v>4</v>
      </c>
      <c r="E10805" s="223" t="s">
        <v>199</v>
      </c>
      <c r="F10805" s="225" t="s">
        <v>3</v>
      </c>
      <c r="G10805" s="226">
        <v>0.12</v>
      </c>
      <c r="H10805" s="226">
        <v>0.09</v>
      </c>
      <c r="I10805" s="226">
        <v>0.21</v>
      </c>
      <c r="J10805" s="237">
        <v>1.05</v>
      </c>
      <c r="K10805" s="237">
        <v>2.5499999999999998</v>
      </c>
      <c r="L10805" s="228">
        <v>0</v>
      </c>
      <c r="M10805" s="229">
        <v>2.5499999999999998</v>
      </c>
      <c r="N10805" s="230">
        <v>0</v>
      </c>
    </row>
    <row r="10806" spans="1:14" x14ac:dyDescent="0.2">
      <c r="A10806" s="231" t="str">
        <f t="shared" si="313"/>
        <v>SP2.004NO_thin020</v>
      </c>
      <c r="B10806" s="223" t="s">
        <v>237</v>
      </c>
      <c r="C10806" s="224">
        <v>2</v>
      </c>
      <c r="D10806" s="223">
        <v>4</v>
      </c>
      <c r="E10806" s="223" t="s">
        <v>199</v>
      </c>
      <c r="F10806" s="225" t="s">
        <v>4</v>
      </c>
      <c r="G10806" s="226">
        <v>0.37</v>
      </c>
      <c r="H10806" s="226">
        <v>0.09</v>
      </c>
      <c r="I10806" s="226">
        <v>0.46</v>
      </c>
      <c r="J10806" s="237">
        <v>2.31</v>
      </c>
      <c r="K10806" s="237">
        <v>4.8600000000000003</v>
      </c>
      <c r="L10806" s="228">
        <v>0</v>
      </c>
      <c r="M10806" s="229">
        <v>4.8600000000000003</v>
      </c>
      <c r="N10806" s="230">
        <v>0</v>
      </c>
    </row>
    <row r="10807" spans="1:14" x14ac:dyDescent="0.2">
      <c r="A10807" s="231" t="str">
        <f t="shared" si="313"/>
        <v>SP2.004NO_thin025</v>
      </c>
      <c r="B10807" s="223" t="s">
        <v>237</v>
      </c>
      <c r="C10807" s="224">
        <v>2</v>
      </c>
      <c r="D10807" s="223">
        <v>4</v>
      </c>
      <c r="E10807" s="223" t="s">
        <v>199</v>
      </c>
      <c r="F10807" s="225" t="s">
        <v>5</v>
      </c>
      <c r="G10807" s="226">
        <v>1.1399999999999999</v>
      </c>
      <c r="H10807" s="226">
        <v>0.09</v>
      </c>
      <c r="I10807" s="226">
        <v>1.23</v>
      </c>
      <c r="J10807" s="237">
        <v>6.15</v>
      </c>
      <c r="K10807" s="237">
        <v>11.01</v>
      </c>
      <c r="L10807" s="228">
        <v>0</v>
      </c>
      <c r="M10807" s="229">
        <v>11.01</v>
      </c>
      <c r="N10807" s="230">
        <v>0</v>
      </c>
    </row>
    <row r="10808" spans="1:14" x14ac:dyDescent="0.2">
      <c r="A10808" s="231" t="str">
        <f t="shared" si="313"/>
        <v>SP2.004NO_thin030</v>
      </c>
      <c r="B10808" s="223" t="s">
        <v>237</v>
      </c>
      <c r="C10808" s="224">
        <v>2</v>
      </c>
      <c r="D10808" s="223">
        <v>4</v>
      </c>
      <c r="E10808" s="223" t="s">
        <v>199</v>
      </c>
      <c r="F10808" s="225" t="s">
        <v>6</v>
      </c>
      <c r="G10808" s="226">
        <v>3.49</v>
      </c>
      <c r="H10808" s="226">
        <v>0.09</v>
      </c>
      <c r="I10808" s="226">
        <v>3.58</v>
      </c>
      <c r="J10808" s="237">
        <v>17.89</v>
      </c>
      <c r="K10808" s="237">
        <v>28.9</v>
      </c>
      <c r="L10808" s="228">
        <v>0</v>
      </c>
      <c r="M10808" s="229">
        <v>28.9</v>
      </c>
      <c r="N10808" s="230">
        <v>0</v>
      </c>
    </row>
    <row r="10809" spans="1:14" x14ac:dyDescent="0.2">
      <c r="A10809" s="231" t="str">
        <f t="shared" si="313"/>
        <v>SP2.004NO_thin035</v>
      </c>
      <c r="B10809" s="223" t="s">
        <v>237</v>
      </c>
      <c r="C10809" s="224">
        <v>2</v>
      </c>
      <c r="D10809" s="223">
        <v>4</v>
      </c>
      <c r="E10809" s="223" t="s">
        <v>199</v>
      </c>
      <c r="F10809" s="225" t="s">
        <v>7</v>
      </c>
      <c r="G10809" s="226">
        <v>10.65</v>
      </c>
      <c r="H10809" s="226">
        <v>0.09</v>
      </c>
      <c r="I10809" s="226">
        <v>10.74</v>
      </c>
      <c r="J10809" s="237">
        <v>53.71</v>
      </c>
      <c r="K10809" s="237">
        <v>82.61</v>
      </c>
      <c r="L10809" s="228">
        <v>0</v>
      </c>
      <c r="M10809" s="229">
        <v>82.61</v>
      </c>
      <c r="N10809" s="230">
        <v>0</v>
      </c>
    </row>
    <row r="10810" spans="1:14" x14ac:dyDescent="0.2">
      <c r="A10810" s="231" t="str">
        <f t="shared" si="313"/>
        <v>SP2.004NO_thin040</v>
      </c>
      <c r="B10810" s="223" t="s">
        <v>237</v>
      </c>
      <c r="C10810" s="224">
        <v>2</v>
      </c>
      <c r="D10810" s="223">
        <v>4</v>
      </c>
      <c r="E10810" s="223" t="s">
        <v>199</v>
      </c>
      <c r="F10810" s="225" t="s">
        <v>8</v>
      </c>
      <c r="G10810" s="226">
        <v>17.45</v>
      </c>
      <c r="H10810" s="226">
        <v>0.57999999999999996</v>
      </c>
      <c r="I10810" s="226">
        <v>18.03</v>
      </c>
      <c r="J10810" s="237">
        <v>90.14</v>
      </c>
      <c r="K10810" s="237">
        <v>172.75</v>
      </c>
      <c r="L10810" s="228">
        <v>0</v>
      </c>
      <c r="M10810" s="229">
        <v>172.75</v>
      </c>
      <c r="N10810" s="230">
        <v>0</v>
      </c>
    </row>
    <row r="10811" spans="1:14" x14ac:dyDescent="0.2">
      <c r="A10811" s="231" t="str">
        <f t="shared" si="313"/>
        <v>SP2.004NO_thin045</v>
      </c>
      <c r="B10811" s="223" t="s">
        <v>237</v>
      </c>
      <c r="C10811" s="224">
        <v>2</v>
      </c>
      <c r="D10811" s="223">
        <v>4</v>
      </c>
      <c r="E10811" s="223" t="s">
        <v>199</v>
      </c>
      <c r="F10811" s="225" t="s">
        <v>9</v>
      </c>
      <c r="G10811" s="226">
        <v>8.2200000000000006</v>
      </c>
      <c r="H10811" s="226">
        <v>0.33</v>
      </c>
      <c r="I10811" s="226">
        <v>8.5500000000000007</v>
      </c>
      <c r="J10811" s="237">
        <v>42.74</v>
      </c>
      <c r="K10811" s="237">
        <v>215.49</v>
      </c>
      <c r="L10811" s="228">
        <v>0</v>
      </c>
      <c r="M10811" s="229">
        <v>215.49</v>
      </c>
      <c r="N10811" s="230">
        <v>0</v>
      </c>
    </row>
    <row r="10812" spans="1:14" x14ac:dyDescent="0.2">
      <c r="A10812" s="231" t="str">
        <f t="shared" si="313"/>
        <v>SP2.004NO_thin050</v>
      </c>
      <c r="B10812" s="223" t="s">
        <v>237</v>
      </c>
      <c r="C10812" s="224">
        <v>2</v>
      </c>
      <c r="D10812" s="223">
        <v>4</v>
      </c>
      <c r="E10812" s="223" t="s">
        <v>199</v>
      </c>
      <c r="F10812" s="225" t="s">
        <v>10</v>
      </c>
      <c r="G10812" s="226">
        <v>8.11</v>
      </c>
      <c r="H10812" s="226">
        <v>0.19</v>
      </c>
      <c r="I10812" s="226">
        <v>8.3000000000000007</v>
      </c>
      <c r="J10812" s="237">
        <v>41.5</v>
      </c>
      <c r="K10812" s="237">
        <v>256.99</v>
      </c>
      <c r="L10812" s="228">
        <v>0</v>
      </c>
      <c r="M10812" s="229">
        <v>256.99</v>
      </c>
      <c r="N10812" s="230">
        <v>0</v>
      </c>
    </row>
    <row r="10813" spans="1:14" x14ac:dyDescent="0.2">
      <c r="A10813" s="231" t="str">
        <f t="shared" si="313"/>
        <v>SP2.004NO_thin055</v>
      </c>
      <c r="B10813" s="223" t="s">
        <v>237</v>
      </c>
      <c r="C10813" s="224">
        <v>2</v>
      </c>
      <c r="D10813" s="223">
        <v>4</v>
      </c>
      <c r="E10813" s="223" t="s">
        <v>199</v>
      </c>
      <c r="F10813" s="225" t="s">
        <v>11</v>
      </c>
      <c r="G10813" s="226">
        <v>7.77</v>
      </c>
      <c r="H10813" s="226">
        <v>0.21</v>
      </c>
      <c r="I10813" s="226">
        <v>7.98</v>
      </c>
      <c r="J10813" s="237">
        <v>39.92</v>
      </c>
      <c r="K10813" s="237">
        <v>296.91000000000003</v>
      </c>
      <c r="L10813" s="228">
        <v>0</v>
      </c>
      <c r="M10813" s="229">
        <v>296.91000000000003</v>
      </c>
      <c r="N10813" s="230">
        <v>0</v>
      </c>
    </row>
    <row r="10814" spans="1:14" x14ac:dyDescent="0.2">
      <c r="A10814" s="231" t="str">
        <f t="shared" si="313"/>
        <v>SP2.004NO_thin060</v>
      </c>
      <c r="B10814" s="223" t="s">
        <v>237</v>
      </c>
      <c r="C10814" s="224">
        <v>2</v>
      </c>
      <c r="D10814" s="223">
        <v>4</v>
      </c>
      <c r="E10814" s="223" t="s">
        <v>199</v>
      </c>
      <c r="F10814" s="225" t="s">
        <v>12</v>
      </c>
      <c r="G10814" s="226">
        <v>7.65</v>
      </c>
      <c r="H10814" s="226">
        <v>0.2</v>
      </c>
      <c r="I10814" s="226">
        <v>7.85</v>
      </c>
      <c r="J10814" s="237">
        <v>39.25</v>
      </c>
      <c r="K10814" s="237">
        <v>336.16</v>
      </c>
      <c r="L10814" s="228">
        <v>0</v>
      </c>
      <c r="M10814" s="229">
        <v>336.16</v>
      </c>
      <c r="N10814" s="230">
        <v>0</v>
      </c>
    </row>
    <row r="10815" spans="1:14" x14ac:dyDescent="0.2">
      <c r="A10815" s="231" t="str">
        <f t="shared" si="313"/>
        <v>SP2.004NO_thin065</v>
      </c>
      <c r="B10815" s="223" t="s">
        <v>237</v>
      </c>
      <c r="C10815" s="224">
        <v>2</v>
      </c>
      <c r="D10815" s="223">
        <v>4</v>
      </c>
      <c r="E10815" s="223" t="s">
        <v>199</v>
      </c>
      <c r="F10815" s="225" t="s">
        <v>13</v>
      </c>
      <c r="G10815" s="226">
        <v>7.11</v>
      </c>
      <c r="H10815" s="226">
        <v>0.18</v>
      </c>
      <c r="I10815" s="226">
        <v>7.29</v>
      </c>
      <c r="J10815" s="237">
        <v>36.450000000000003</v>
      </c>
      <c r="K10815" s="237">
        <v>372.61</v>
      </c>
      <c r="L10815" s="228">
        <v>0</v>
      </c>
      <c r="M10815" s="229">
        <v>372.61</v>
      </c>
      <c r="N10815" s="230">
        <v>0</v>
      </c>
    </row>
    <row r="10816" spans="1:14" x14ac:dyDescent="0.2">
      <c r="A10816" s="231" t="str">
        <f t="shared" si="313"/>
        <v>SP2.004NO_thin070</v>
      </c>
      <c r="B10816" s="223" t="s">
        <v>237</v>
      </c>
      <c r="C10816" s="224">
        <v>2</v>
      </c>
      <c r="D10816" s="223">
        <v>4</v>
      </c>
      <c r="E10816" s="223" t="s">
        <v>199</v>
      </c>
      <c r="F10816" s="225" t="s">
        <v>200</v>
      </c>
      <c r="G10816" s="226">
        <v>6.36</v>
      </c>
      <c r="H10816" s="226">
        <v>0.16</v>
      </c>
      <c r="I10816" s="226">
        <v>6.52</v>
      </c>
      <c r="J10816" s="237">
        <v>32.61</v>
      </c>
      <c r="K10816" s="237">
        <v>405.22</v>
      </c>
      <c r="L10816" s="228">
        <v>0</v>
      </c>
      <c r="M10816" s="229">
        <v>405.22</v>
      </c>
      <c r="N10816" s="230">
        <v>0</v>
      </c>
    </row>
    <row r="10817" spans="1:14" x14ac:dyDescent="0.2">
      <c r="A10817" s="231" t="str">
        <f t="shared" si="313"/>
        <v>SP2.004NO_thin075</v>
      </c>
      <c r="B10817" s="223" t="s">
        <v>237</v>
      </c>
      <c r="C10817" s="224">
        <v>2</v>
      </c>
      <c r="D10817" s="223">
        <v>4</v>
      </c>
      <c r="E10817" s="223" t="s">
        <v>199</v>
      </c>
      <c r="F10817" s="225" t="s">
        <v>201</v>
      </c>
      <c r="G10817" s="226">
        <v>4.91</v>
      </c>
      <c r="H10817" s="226">
        <v>1.28</v>
      </c>
      <c r="I10817" s="226">
        <v>6.19</v>
      </c>
      <c r="J10817" s="237">
        <v>30.94</v>
      </c>
      <c r="K10817" s="237">
        <v>436.16</v>
      </c>
      <c r="L10817" s="228">
        <v>0</v>
      </c>
      <c r="M10817" s="229">
        <v>436.16</v>
      </c>
      <c r="N10817" s="230">
        <v>0</v>
      </c>
    </row>
    <row r="10818" spans="1:14" x14ac:dyDescent="0.2">
      <c r="A10818" s="231" t="str">
        <f t="shared" ref="A10818:A10881" si="314">CONCATENATE(LEFT(B10818,2),TEXT(C10818,"0.0"),TEXT(D10818,"00"),E10818,TEXT(LEFT(F10818,3),"000"))</f>
        <v>SP2.004NO_thin080</v>
      </c>
      <c r="B10818" s="223" t="s">
        <v>237</v>
      </c>
      <c r="C10818" s="224">
        <v>2</v>
      </c>
      <c r="D10818" s="223">
        <v>4</v>
      </c>
      <c r="E10818" s="223" t="s">
        <v>199</v>
      </c>
      <c r="F10818" s="225" t="s">
        <v>202</v>
      </c>
      <c r="G10818" s="226">
        <v>3.82</v>
      </c>
      <c r="H10818" s="226">
        <v>1.72</v>
      </c>
      <c r="I10818" s="226">
        <v>5.54</v>
      </c>
      <c r="J10818" s="237">
        <v>27.72</v>
      </c>
      <c r="K10818" s="237">
        <v>463.88</v>
      </c>
      <c r="L10818" s="228">
        <v>0</v>
      </c>
      <c r="M10818" s="229">
        <v>463.88</v>
      </c>
      <c r="N10818" s="230">
        <v>0</v>
      </c>
    </row>
    <row r="10819" spans="1:14" x14ac:dyDescent="0.2">
      <c r="A10819" s="231" t="str">
        <f t="shared" si="314"/>
        <v>SP2.004NO_thin085</v>
      </c>
      <c r="B10819" s="223" t="s">
        <v>237</v>
      </c>
      <c r="C10819" s="224">
        <v>2</v>
      </c>
      <c r="D10819" s="223">
        <v>4</v>
      </c>
      <c r="E10819" s="223" t="s">
        <v>199</v>
      </c>
      <c r="F10819" s="225" t="s">
        <v>203</v>
      </c>
      <c r="G10819" s="226">
        <v>3.54</v>
      </c>
      <c r="H10819" s="226">
        <v>0.82</v>
      </c>
      <c r="I10819" s="226">
        <v>4.3600000000000003</v>
      </c>
      <c r="J10819" s="237">
        <v>21.82</v>
      </c>
      <c r="K10819" s="237">
        <v>485.7</v>
      </c>
      <c r="L10819" s="228">
        <v>0</v>
      </c>
      <c r="M10819" s="229">
        <v>485.7</v>
      </c>
      <c r="N10819" s="230">
        <v>0</v>
      </c>
    </row>
    <row r="10820" spans="1:14" x14ac:dyDescent="0.2">
      <c r="A10820" s="231" t="str">
        <f t="shared" si="314"/>
        <v>SP2.004NO_thin090</v>
      </c>
      <c r="B10820" s="223" t="s">
        <v>237</v>
      </c>
      <c r="C10820" s="224">
        <v>2</v>
      </c>
      <c r="D10820" s="223">
        <v>4</v>
      </c>
      <c r="E10820" s="223" t="s">
        <v>199</v>
      </c>
      <c r="F10820" s="225" t="s">
        <v>204</v>
      </c>
      <c r="G10820" s="226">
        <v>3.13</v>
      </c>
      <c r="H10820" s="226">
        <v>0.28000000000000003</v>
      </c>
      <c r="I10820" s="226">
        <v>3.42</v>
      </c>
      <c r="J10820" s="237">
        <v>17.079999999999998</v>
      </c>
      <c r="K10820" s="237">
        <v>502.78</v>
      </c>
      <c r="L10820" s="228">
        <v>0</v>
      </c>
      <c r="M10820" s="229">
        <v>502.78</v>
      </c>
      <c r="N10820" s="230">
        <v>0</v>
      </c>
    </row>
    <row r="10821" spans="1:14" x14ac:dyDescent="0.2">
      <c r="A10821" s="231" t="str">
        <f t="shared" si="314"/>
        <v>SP2.004NO_thin095</v>
      </c>
      <c r="B10821" s="223" t="s">
        <v>237</v>
      </c>
      <c r="C10821" s="224">
        <v>2</v>
      </c>
      <c r="D10821" s="223">
        <v>4</v>
      </c>
      <c r="E10821" s="223" t="s">
        <v>199</v>
      </c>
      <c r="F10821" s="225" t="s">
        <v>205</v>
      </c>
      <c r="G10821" s="226">
        <v>2.69</v>
      </c>
      <c r="H10821" s="226">
        <v>0.32</v>
      </c>
      <c r="I10821" s="226">
        <v>3.01</v>
      </c>
      <c r="J10821" s="237">
        <v>15.06</v>
      </c>
      <c r="K10821" s="237">
        <v>517.84</v>
      </c>
      <c r="L10821" s="228">
        <v>0</v>
      </c>
      <c r="M10821" s="229">
        <v>517.84</v>
      </c>
      <c r="N10821" s="230">
        <v>0</v>
      </c>
    </row>
    <row r="10822" spans="1:14" x14ac:dyDescent="0.2">
      <c r="A10822" s="231" t="str">
        <f t="shared" si="314"/>
        <v>SP2.004NO_thin100</v>
      </c>
      <c r="B10822" s="223" t="s">
        <v>237</v>
      </c>
      <c r="C10822" s="224">
        <v>2</v>
      </c>
      <c r="D10822" s="223">
        <v>4</v>
      </c>
      <c r="E10822" s="223" t="s">
        <v>199</v>
      </c>
      <c r="F10822" s="225" t="s">
        <v>206</v>
      </c>
      <c r="G10822" s="226">
        <v>2.4</v>
      </c>
      <c r="H10822" s="226">
        <v>-0.6</v>
      </c>
      <c r="I10822" s="226">
        <v>1.8</v>
      </c>
      <c r="J10822" s="237">
        <v>9.01</v>
      </c>
      <c r="K10822" s="237">
        <v>526.84</v>
      </c>
      <c r="L10822" s="228">
        <v>0</v>
      </c>
      <c r="M10822" s="229">
        <v>526.84</v>
      </c>
      <c r="N10822" s="230">
        <v>0</v>
      </c>
    </row>
    <row r="10823" spans="1:14" x14ac:dyDescent="0.2">
      <c r="A10823" s="231" t="str">
        <f t="shared" si="314"/>
        <v>SP2.004NO_thin105</v>
      </c>
      <c r="B10823" s="223" t="s">
        <v>237</v>
      </c>
      <c r="C10823" s="224">
        <v>2</v>
      </c>
      <c r="D10823" s="223">
        <v>4</v>
      </c>
      <c r="E10823" s="223" t="s">
        <v>199</v>
      </c>
      <c r="F10823" s="225" t="s">
        <v>207</v>
      </c>
      <c r="G10823" s="226">
        <v>2.09</v>
      </c>
      <c r="H10823" s="226">
        <v>-0.19</v>
      </c>
      <c r="I10823" s="226">
        <v>1.91</v>
      </c>
      <c r="J10823" s="237">
        <v>9.5299999999999994</v>
      </c>
      <c r="K10823" s="237">
        <v>536.38</v>
      </c>
      <c r="L10823" s="228">
        <v>0</v>
      </c>
      <c r="M10823" s="229">
        <v>536.38</v>
      </c>
      <c r="N10823" s="230">
        <v>0</v>
      </c>
    </row>
    <row r="10824" spans="1:14" x14ac:dyDescent="0.2">
      <c r="A10824" s="231" t="str">
        <f t="shared" si="314"/>
        <v>SP2.004NO_thin110</v>
      </c>
      <c r="B10824" s="223" t="s">
        <v>237</v>
      </c>
      <c r="C10824" s="224">
        <v>2</v>
      </c>
      <c r="D10824" s="223">
        <v>4</v>
      </c>
      <c r="E10824" s="223" t="s">
        <v>199</v>
      </c>
      <c r="F10824" s="225" t="s">
        <v>208</v>
      </c>
      <c r="G10824" s="226">
        <v>1.59</v>
      </c>
      <c r="H10824" s="226">
        <v>-0.45</v>
      </c>
      <c r="I10824" s="226">
        <v>1.1399999999999999</v>
      </c>
      <c r="J10824" s="237">
        <v>5.69</v>
      </c>
      <c r="K10824" s="237">
        <v>542.07000000000005</v>
      </c>
      <c r="L10824" s="228">
        <v>0</v>
      </c>
      <c r="M10824" s="229">
        <v>542.07000000000005</v>
      </c>
      <c r="N10824" s="230">
        <v>0</v>
      </c>
    </row>
    <row r="10825" spans="1:14" x14ac:dyDescent="0.2">
      <c r="A10825" s="231" t="str">
        <f t="shared" si="314"/>
        <v>SP2.004NO_thin115</v>
      </c>
      <c r="B10825" s="223" t="s">
        <v>237</v>
      </c>
      <c r="C10825" s="224">
        <v>2</v>
      </c>
      <c r="D10825" s="223">
        <v>4</v>
      </c>
      <c r="E10825" s="223" t="s">
        <v>199</v>
      </c>
      <c r="F10825" s="225" t="s">
        <v>209</v>
      </c>
      <c r="G10825" s="226">
        <v>1.3</v>
      </c>
      <c r="H10825" s="226">
        <v>-0.43</v>
      </c>
      <c r="I10825" s="226">
        <v>0.87</v>
      </c>
      <c r="J10825" s="237">
        <v>4.34</v>
      </c>
      <c r="K10825" s="237">
        <v>546.41999999999996</v>
      </c>
      <c r="L10825" s="228">
        <v>0</v>
      </c>
      <c r="M10825" s="229">
        <v>546.41999999999996</v>
      </c>
      <c r="N10825" s="230">
        <v>0</v>
      </c>
    </row>
    <row r="10826" spans="1:14" x14ac:dyDescent="0.2">
      <c r="A10826" s="231" t="str">
        <f t="shared" si="314"/>
        <v>SP2.004NO_thin120</v>
      </c>
      <c r="B10826" s="223" t="s">
        <v>237</v>
      </c>
      <c r="C10826" s="224">
        <v>2</v>
      </c>
      <c r="D10826" s="223">
        <v>4</v>
      </c>
      <c r="E10826" s="223" t="s">
        <v>199</v>
      </c>
      <c r="F10826" s="225" t="s">
        <v>210</v>
      </c>
      <c r="G10826" s="226">
        <v>1.2</v>
      </c>
      <c r="H10826" s="226">
        <v>-0.35</v>
      </c>
      <c r="I10826" s="226">
        <v>0.86</v>
      </c>
      <c r="J10826" s="237">
        <v>4.28</v>
      </c>
      <c r="K10826" s="237">
        <v>550.69000000000005</v>
      </c>
      <c r="L10826" s="228">
        <v>0</v>
      </c>
      <c r="M10826" s="229">
        <v>550.69000000000005</v>
      </c>
      <c r="N10826" s="230">
        <v>0</v>
      </c>
    </row>
    <row r="10827" spans="1:14" x14ac:dyDescent="0.2">
      <c r="A10827" s="231" t="str">
        <f t="shared" si="314"/>
        <v>SP2.004NO_thin125</v>
      </c>
      <c r="B10827" s="223" t="s">
        <v>237</v>
      </c>
      <c r="C10827" s="224">
        <v>2</v>
      </c>
      <c r="D10827" s="223">
        <v>4</v>
      </c>
      <c r="E10827" s="223" t="s">
        <v>199</v>
      </c>
      <c r="F10827" s="225" t="s">
        <v>211</v>
      </c>
      <c r="G10827" s="226">
        <v>1.1000000000000001</v>
      </c>
      <c r="H10827" s="226">
        <v>-0.28999999999999998</v>
      </c>
      <c r="I10827" s="226">
        <v>0.82</v>
      </c>
      <c r="J10827" s="237">
        <v>4.08</v>
      </c>
      <c r="K10827" s="237">
        <v>554.77</v>
      </c>
      <c r="L10827" s="228">
        <v>0</v>
      </c>
      <c r="M10827" s="229">
        <v>554.77</v>
      </c>
      <c r="N10827" s="230">
        <v>0</v>
      </c>
    </row>
    <row r="10828" spans="1:14" x14ac:dyDescent="0.2">
      <c r="A10828" s="231" t="str">
        <f t="shared" si="314"/>
        <v>SP2.004NO_thin130</v>
      </c>
      <c r="B10828" s="223" t="s">
        <v>237</v>
      </c>
      <c r="C10828" s="224">
        <v>2</v>
      </c>
      <c r="D10828" s="223">
        <v>4</v>
      </c>
      <c r="E10828" s="223" t="s">
        <v>199</v>
      </c>
      <c r="F10828" s="225" t="s">
        <v>212</v>
      </c>
      <c r="G10828" s="226">
        <v>0.95</v>
      </c>
      <c r="H10828" s="226">
        <v>-0.02</v>
      </c>
      <c r="I10828" s="226">
        <v>0.93</v>
      </c>
      <c r="J10828" s="237">
        <v>4.63</v>
      </c>
      <c r="K10828" s="237">
        <v>559.4</v>
      </c>
      <c r="L10828" s="228">
        <v>0</v>
      </c>
      <c r="M10828" s="229">
        <v>559.4</v>
      </c>
      <c r="N10828" s="230">
        <v>0</v>
      </c>
    </row>
    <row r="10829" spans="1:14" x14ac:dyDescent="0.2">
      <c r="A10829" s="231" t="str">
        <f t="shared" si="314"/>
        <v>SP2.004NO_thin135</v>
      </c>
      <c r="B10829" s="223" t="s">
        <v>237</v>
      </c>
      <c r="C10829" s="224">
        <v>2</v>
      </c>
      <c r="D10829" s="223">
        <v>4</v>
      </c>
      <c r="E10829" s="223" t="s">
        <v>199</v>
      </c>
      <c r="F10829" s="225" t="s">
        <v>213</v>
      </c>
      <c r="G10829" s="226">
        <v>0.81</v>
      </c>
      <c r="H10829" s="226">
        <v>-0.22</v>
      </c>
      <c r="I10829" s="226">
        <v>0.59</v>
      </c>
      <c r="J10829" s="237">
        <v>2.95</v>
      </c>
      <c r="K10829" s="237">
        <v>562.35</v>
      </c>
      <c r="L10829" s="228">
        <v>0</v>
      </c>
      <c r="M10829" s="229">
        <v>562.35</v>
      </c>
      <c r="N10829" s="230">
        <v>0</v>
      </c>
    </row>
    <row r="10830" spans="1:14" x14ac:dyDescent="0.2">
      <c r="A10830" s="231" t="str">
        <f t="shared" si="314"/>
        <v>SP2.004NO_thin140</v>
      </c>
      <c r="B10830" s="223" t="s">
        <v>237</v>
      </c>
      <c r="C10830" s="224">
        <v>2</v>
      </c>
      <c r="D10830" s="223">
        <v>4</v>
      </c>
      <c r="E10830" s="223" t="s">
        <v>199</v>
      </c>
      <c r="F10830" s="225" t="s">
        <v>214</v>
      </c>
      <c r="G10830" s="226">
        <v>0.69</v>
      </c>
      <c r="H10830" s="226">
        <v>-0.2</v>
      </c>
      <c r="I10830" s="226">
        <v>0.49</v>
      </c>
      <c r="J10830" s="237">
        <v>2.4700000000000002</v>
      </c>
      <c r="K10830" s="237">
        <v>564.83000000000004</v>
      </c>
      <c r="L10830" s="228">
        <v>0</v>
      </c>
      <c r="M10830" s="229">
        <v>564.83000000000004</v>
      </c>
      <c r="N10830" s="230">
        <v>0</v>
      </c>
    </row>
    <row r="10831" spans="1:14" x14ac:dyDescent="0.2">
      <c r="A10831" s="231" t="str">
        <f t="shared" si="314"/>
        <v>SP2.004NO_thin145</v>
      </c>
      <c r="B10831" s="223" t="s">
        <v>237</v>
      </c>
      <c r="C10831" s="224">
        <v>2</v>
      </c>
      <c r="D10831" s="223">
        <v>4</v>
      </c>
      <c r="E10831" s="223" t="s">
        <v>199</v>
      </c>
      <c r="F10831" s="225" t="s">
        <v>215</v>
      </c>
      <c r="G10831" s="226">
        <v>0.6</v>
      </c>
      <c r="H10831" s="226">
        <v>-0.18</v>
      </c>
      <c r="I10831" s="226">
        <v>0.42</v>
      </c>
      <c r="J10831" s="237">
        <v>2.1</v>
      </c>
      <c r="K10831" s="237">
        <v>566.91999999999996</v>
      </c>
      <c r="L10831" s="228">
        <v>0</v>
      </c>
      <c r="M10831" s="229">
        <v>566.91999999999996</v>
      </c>
      <c r="N10831" s="230">
        <v>0</v>
      </c>
    </row>
    <row r="10832" spans="1:14" x14ac:dyDescent="0.2">
      <c r="A10832" s="231" t="str">
        <f t="shared" si="314"/>
        <v>SP2.004NO_thin150</v>
      </c>
      <c r="B10832" s="223" t="s">
        <v>237</v>
      </c>
      <c r="C10832" s="224">
        <v>2</v>
      </c>
      <c r="D10832" s="223">
        <v>4</v>
      </c>
      <c r="E10832" s="223" t="s">
        <v>199</v>
      </c>
      <c r="F10832" s="225" t="s">
        <v>216</v>
      </c>
      <c r="G10832" s="226">
        <v>0.49</v>
      </c>
      <c r="H10832" s="226">
        <v>-0.04</v>
      </c>
      <c r="I10832" s="226">
        <v>0.45</v>
      </c>
      <c r="J10832" s="237">
        <v>2.25</v>
      </c>
      <c r="K10832" s="237">
        <v>569.16999999999996</v>
      </c>
      <c r="L10832" s="228">
        <v>0</v>
      </c>
      <c r="M10832" s="229">
        <v>569.16999999999996</v>
      </c>
      <c r="N10832" s="230">
        <v>0</v>
      </c>
    </row>
    <row r="10833" spans="1:14" x14ac:dyDescent="0.2">
      <c r="A10833" s="231" t="str">
        <f t="shared" si="314"/>
        <v>SP2.004NO_thin155</v>
      </c>
      <c r="B10833" s="223" t="s">
        <v>237</v>
      </c>
      <c r="C10833" s="224">
        <v>2</v>
      </c>
      <c r="D10833" s="223">
        <v>4</v>
      </c>
      <c r="E10833" s="223" t="s">
        <v>199</v>
      </c>
      <c r="F10833" s="225" t="s">
        <v>217</v>
      </c>
      <c r="G10833" s="226">
        <v>0.43</v>
      </c>
      <c r="H10833" s="226">
        <v>-0.12</v>
      </c>
      <c r="I10833" s="226">
        <v>0.31</v>
      </c>
      <c r="J10833" s="237">
        <v>1.56</v>
      </c>
      <c r="K10833" s="237">
        <v>570.73</v>
      </c>
      <c r="L10833" s="228">
        <v>0</v>
      </c>
      <c r="M10833" s="229">
        <v>570.73</v>
      </c>
      <c r="N10833" s="230">
        <v>0</v>
      </c>
    </row>
    <row r="10834" spans="1:14" x14ac:dyDescent="0.2">
      <c r="A10834" s="231" t="str">
        <f t="shared" si="314"/>
        <v>SP2.004NO_thin160</v>
      </c>
      <c r="B10834" s="223" t="s">
        <v>237</v>
      </c>
      <c r="C10834" s="224">
        <v>2</v>
      </c>
      <c r="D10834" s="223">
        <v>4</v>
      </c>
      <c r="E10834" s="223" t="s">
        <v>199</v>
      </c>
      <c r="F10834" s="225" t="s">
        <v>218</v>
      </c>
      <c r="G10834" s="226">
        <v>0.38</v>
      </c>
      <c r="H10834" s="226">
        <v>-0.1</v>
      </c>
      <c r="I10834" s="226">
        <v>0.28000000000000003</v>
      </c>
      <c r="J10834" s="237">
        <v>1.38</v>
      </c>
      <c r="K10834" s="237">
        <v>572.11</v>
      </c>
      <c r="L10834" s="228">
        <v>0</v>
      </c>
      <c r="M10834" s="229">
        <v>572.11</v>
      </c>
      <c r="N10834" s="230">
        <v>0</v>
      </c>
    </row>
    <row r="10835" spans="1:14" x14ac:dyDescent="0.2">
      <c r="A10835" s="231" t="str">
        <f t="shared" si="314"/>
        <v>SP2.004NO_thin165</v>
      </c>
      <c r="B10835" s="223" t="s">
        <v>237</v>
      </c>
      <c r="C10835" s="224">
        <v>2</v>
      </c>
      <c r="D10835" s="223">
        <v>4</v>
      </c>
      <c r="E10835" s="223" t="s">
        <v>199</v>
      </c>
      <c r="F10835" s="225" t="s">
        <v>219</v>
      </c>
      <c r="G10835" s="226">
        <v>0.3</v>
      </c>
      <c r="H10835" s="226">
        <v>-0.09</v>
      </c>
      <c r="I10835" s="226">
        <v>0.21</v>
      </c>
      <c r="J10835" s="237">
        <v>1.04</v>
      </c>
      <c r="K10835" s="237">
        <v>573.15</v>
      </c>
      <c r="L10835" s="228">
        <v>0</v>
      </c>
      <c r="M10835" s="229">
        <v>573.15</v>
      </c>
      <c r="N10835" s="230">
        <v>0</v>
      </c>
    </row>
    <row r="10836" spans="1:14" x14ac:dyDescent="0.2">
      <c r="A10836" s="231" t="str">
        <f t="shared" si="314"/>
        <v>SP2.004NO_thin170</v>
      </c>
      <c r="B10836" s="223" t="s">
        <v>237</v>
      </c>
      <c r="C10836" s="224">
        <v>2</v>
      </c>
      <c r="D10836" s="223">
        <v>4</v>
      </c>
      <c r="E10836" s="223" t="s">
        <v>199</v>
      </c>
      <c r="F10836" s="225" t="s">
        <v>220</v>
      </c>
      <c r="G10836" s="226">
        <v>0.28000000000000003</v>
      </c>
      <c r="H10836" s="226">
        <v>0.28000000000000003</v>
      </c>
      <c r="I10836" s="226">
        <v>0.56000000000000005</v>
      </c>
      <c r="J10836" s="237">
        <v>2.81</v>
      </c>
      <c r="K10836" s="237">
        <v>575.96</v>
      </c>
      <c r="L10836" s="228">
        <v>0</v>
      </c>
      <c r="M10836" s="229">
        <v>575.96</v>
      </c>
      <c r="N10836" s="230">
        <v>0</v>
      </c>
    </row>
    <row r="10837" spans="1:14" x14ac:dyDescent="0.2">
      <c r="A10837" s="231" t="str">
        <f t="shared" si="314"/>
        <v>SP2.004NO_thin175</v>
      </c>
      <c r="B10837" s="223" t="s">
        <v>237</v>
      </c>
      <c r="C10837" s="224">
        <v>2</v>
      </c>
      <c r="D10837" s="223">
        <v>4</v>
      </c>
      <c r="E10837" s="223" t="s">
        <v>199</v>
      </c>
      <c r="F10837" s="225" t="s">
        <v>221</v>
      </c>
      <c r="G10837" s="226">
        <v>0.23</v>
      </c>
      <c r="H10837" s="226">
        <v>-0.14000000000000001</v>
      </c>
      <c r="I10837" s="226">
        <v>0.09</v>
      </c>
      <c r="J10837" s="237">
        <v>0.45</v>
      </c>
      <c r="K10837" s="237">
        <v>576.41</v>
      </c>
      <c r="L10837" s="228">
        <v>0</v>
      </c>
      <c r="M10837" s="229">
        <v>576.41</v>
      </c>
      <c r="N10837" s="230">
        <v>0</v>
      </c>
    </row>
    <row r="10838" spans="1:14" x14ac:dyDescent="0.2">
      <c r="A10838" s="231" t="str">
        <f t="shared" si="314"/>
        <v>SP2.004NO_thin180</v>
      </c>
      <c r="B10838" s="223" t="s">
        <v>237</v>
      </c>
      <c r="C10838" s="224">
        <v>2</v>
      </c>
      <c r="D10838" s="223">
        <v>4</v>
      </c>
      <c r="E10838" s="223" t="s">
        <v>199</v>
      </c>
      <c r="F10838" s="225" t="s">
        <v>222</v>
      </c>
      <c r="G10838" s="226">
        <v>0.23</v>
      </c>
      <c r="H10838" s="226">
        <v>-0.05</v>
      </c>
      <c r="I10838" s="226">
        <v>0.18</v>
      </c>
      <c r="J10838" s="237">
        <v>0.89</v>
      </c>
      <c r="K10838" s="237">
        <v>577.29999999999995</v>
      </c>
      <c r="L10838" s="228">
        <v>0</v>
      </c>
      <c r="M10838" s="229">
        <v>577.29999999999995</v>
      </c>
      <c r="N10838" s="230">
        <v>0</v>
      </c>
    </row>
    <row r="10839" spans="1:14" x14ac:dyDescent="0.2">
      <c r="A10839" s="231" t="str">
        <f t="shared" si="314"/>
        <v>SP2.004NO_thin185</v>
      </c>
      <c r="B10839" s="223" t="s">
        <v>237</v>
      </c>
      <c r="C10839" s="224">
        <v>2</v>
      </c>
      <c r="D10839" s="223">
        <v>4</v>
      </c>
      <c r="E10839" s="223" t="s">
        <v>199</v>
      </c>
      <c r="F10839" s="225" t="s">
        <v>223</v>
      </c>
      <c r="G10839" s="226">
        <v>0.08</v>
      </c>
      <c r="H10839" s="226">
        <v>-0.14000000000000001</v>
      </c>
      <c r="I10839" s="226">
        <v>-7.0000000000000007E-2</v>
      </c>
      <c r="J10839" s="237">
        <v>-0.33</v>
      </c>
      <c r="K10839" s="237">
        <v>576.97</v>
      </c>
      <c r="L10839" s="228">
        <v>0</v>
      </c>
      <c r="M10839" s="229">
        <v>576.97</v>
      </c>
      <c r="N10839" s="230">
        <v>0</v>
      </c>
    </row>
    <row r="10840" spans="1:14" x14ac:dyDescent="0.2">
      <c r="A10840" s="231" t="str">
        <f t="shared" si="314"/>
        <v>SP2.004NO_thin190</v>
      </c>
      <c r="B10840" s="223" t="s">
        <v>237</v>
      </c>
      <c r="C10840" s="224">
        <v>2</v>
      </c>
      <c r="D10840" s="223">
        <v>4</v>
      </c>
      <c r="E10840" s="223" t="s">
        <v>199</v>
      </c>
      <c r="F10840" s="225" t="s">
        <v>224</v>
      </c>
      <c r="G10840" s="226">
        <v>0.06</v>
      </c>
      <c r="H10840" s="226">
        <v>-0.11</v>
      </c>
      <c r="I10840" s="226">
        <v>-0.05</v>
      </c>
      <c r="J10840" s="237">
        <v>-0.25</v>
      </c>
      <c r="K10840" s="237">
        <v>576.72</v>
      </c>
      <c r="L10840" s="228">
        <v>0</v>
      </c>
      <c r="M10840" s="229">
        <v>576.72</v>
      </c>
      <c r="N10840" s="230">
        <v>0</v>
      </c>
    </row>
    <row r="10841" spans="1:14" x14ac:dyDescent="0.2">
      <c r="A10841" s="231" t="str">
        <f t="shared" si="314"/>
        <v>SP2.004NO_thin195</v>
      </c>
      <c r="B10841" s="223" t="s">
        <v>237</v>
      </c>
      <c r="C10841" s="224">
        <v>2</v>
      </c>
      <c r="D10841" s="223">
        <v>4</v>
      </c>
      <c r="E10841" s="223" t="s">
        <v>199</v>
      </c>
      <c r="F10841" s="225" t="s">
        <v>225</v>
      </c>
      <c r="G10841" s="226">
        <v>0.04</v>
      </c>
      <c r="H10841" s="226">
        <v>-7.0000000000000007E-2</v>
      </c>
      <c r="I10841" s="226">
        <v>-0.03</v>
      </c>
      <c r="J10841" s="237">
        <v>-0.15</v>
      </c>
      <c r="K10841" s="237">
        <v>576.57000000000005</v>
      </c>
      <c r="L10841" s="228">
        <v>0</v>
      </c>
      <c r="M10841" s="229">
        <v>576.57000000000005</v>
      </c>
      <c r="N10841" s="230">
        <v>0</v>
      </c>
    </row>
    <row r="10842" spans="1:14" x14ac:dyDescent="0.2">
      <c r="A10842" s="231" t="str">
        <f t="shared" si="314"/>
        <v>SP2.004Thinned000</v>
      </c>
      <c r="B10842" s="223" t="s">
        <v>237</v>
      </c>
      <c r="C10842" s="224">
        <v>2</v>
      </c>
      <c r="D10842" s="223">
        <v>4</v>
      </c>
      <c r="E10842" s="223" t="s">
        <v>172</v>
      </c>
      <c r="F10842" s="225" t="s">
        <v>0</v>
      </c>
      <c r="G10842" s="226">
        <v>0</v>
      </c>
      <c r="H10842" s="226">
        <v>7.0000000000000007E-2</v>
      </c>
      <c r="I10842" s="226">
        <v>7.0000000000000007E-2</v>
      </c>
      <c r="J10842" s="237">
        <v>0.37</v>
      </c>
      <c r="K10842" s="237">
        <v>0.37</v>
      </c>
      <c r="L10842" s="228">
        <v>0</v>
      </c>
      <c r="M10842" s="229">
        <v>0.37</v>
      </c>
      <c r="N10842" s="230">
        <v>0</v>
      </c>
    </row>
    <row r="10843" spans="1:14" x14ac:dyDescent="0.2">
      <c r="A10843" s="231" t="str">
        <f t="shared" si="314"/>
        <v>SP2.004Thinned005</v>
      </c>
      <c r="B10843" s="223" t="s">
        <v>237</v>
      </c>
      <c r="C10843" s="224">
        <v>2</v>
      </c>
      <c r="D10843" s="223">
        <v>4</v>
      </c>
      <c r="E10843" s="223" t="s">
        <v>172</v>
      </c>
      <c r="F10843" s="225" t="s">
        <v>1</v>
      </c>
      <c r="G10843" s="226">
        <v>0.01</v>
      </c>
      <c r="H10843" s="226">
        <v>0.09</v>
      </c>
      <c r="I10843" s="226">
        <v>0.1</v>
      </c>
      <c r="J10843" s="237">
        <v>0.5</v>
      </c>
      <c r="K10843" s="237">
        <v>0.87</v>
      </c>
      <c r="L10843" s="228">
        <v>0</v>
      </c>
      <c r="M10843" s="229">
        <v>0.87</v>
      </c>
      <c r="N10843" s="230">
        <v>0</v>
      </c>
    </row>
    <row r="10844" spans="1:14" x14ac:dyDescent="0.2">
      <c r="A10844" s="231" t="str">
        <f t="shared" si="314"/>
        <v>SP2.004Thinned010</v>
      </c>
      <c r="B10844" s="223" t="s">
        <v>237</v>
      </c>
      <c r="C10844" s="224">
        <v>2</v>
      </c>
      <c r="D10844" s="223">
        <v>4</v>
      </c>
      <c r="E10844" s="223" t="s">
        <v>172</v>
      </c>
      <c r="F10844" s="225" t="s">
        <v>2</v>
      </c>
      <c r="G10844" s="226">
        <v>0.04</v>
      </c>
      <c r="H10844" s="226">
        <v>0.09</v>
      </c>
      <c r="I10844" s="226">
        <v>0.13</v>
      </c>
      <c r="J10844" s="237">
        <v>0.64</v>
      </c>
      <c r="K10844" s="237">
        <v>1.5</v>
      </c>
      <c r="L10844" s="228">
        <v>0</v>
      </c>
      <c r="M10844" s="229">
        <v>1.5</v>
      </c>
      <c r="N10844" s="230">
        <v>0</v>
      </c>
    </row>
    <row r="10845" spans="1:14" x14ac:dyDescent="0.2">
      <c r="A10845" s="231" t="str">
        <f t="shared" si="314"/>
        <v>SP2.004Thinned015</v>
      </c>
      <c r="B10845" s="223" t="s">
        <v>237</v>
      </c>
      <c r="C10845" s="224">
        <v>2</v>
      </c>
      <c r="D10845" s="223">
        <v>4</v>
      </c>
      <c r="E10845" s="223" t="s">
        <v>172</v>
      </c>
      <c r="F10845" s="225" t="s">
        <v>3</v>
      </c>
      <c r="G10845" s="226">
        <v>0.12</v>
      </c>
      <c r="H10845" s="226">
        <v>0.09</v>
      </c>
      <c r="I10845" s="226">
        <v>0.21</v>
      </c>
      <c r="J10845" s="237">
        <v>1.05</v>
      </c>
      <c r="K10845" s="237">
        <v>2.5499999999999998</v>
      </c>
      <c r="L10845" s="228">
        <v>0</v>
      </c>
      <c r="M10845" s="229">
        <v>2.5499999999999998</v>
      </c>
      <c r="N10845" s="230">
        <v>0</v>
      </c>
    </row>
    <row r="10846" spans="1:14" x14ac:dyDescent="0.2">
      <c r="A10846" s="231" t="str">
        <f t="shared" si="314"/>
        <v>SP2.004Thinned020</v>
      </c>
      <c r="B10846" s="223" t="s">
        <v>237</v>
      </c>
      <c r="C10846" s="224">
        <v>2</v>
      </c>
      <c r="D10846" s="223">
        <v>4</v>
      </c>
      <c r="E10846" s="223" t="s">
        <v>172</v>
      </c>
      <c r="F10846" s="225" t="s">
        <v>4</v>
      </c>
      <c r="G10846" s="226">
        <v>0.37</v>
      </c>
      <c r="H10846" s="226">
        <v>0.09</v>
      </c>
      <c r="I10846" s="226">
        <v>0.46</v>
      </c>
      <c r="J10846" s="237">
        <v>2.31</v>
      </c>
      <c r="K10846" s="237">
        <v>4.8600000000000003</v>
      </c>
      <c r="L10846" s="228">
        <v>0</v>
      </c>
      <c r="M10846" s="229">
        <v>4.8600000000000003</v>
      </c>
      <c r="N10846" s="230">
        <v>0</v>
      </c>
    </row>
    <row r="10847" spans="1:14" x14ac:dyDescent="0.2">
      <c r="A10847" s="231" t="str">
        <f t="shared" si="314"/>
        <v>SP2.004Thinned025</v>
      </c>
      <c r="B10847" s="223" t="s">
        <v>237</v>
      </c>
      <c r="C10847" s="224">
        <v>2</v>
      </c>
      <c r="D10847" s="223">
        <v>4</v>
      </c>
      <c r="E10847" s="223" t="s">
        <v>172</v>
      </c>
      <c r="F10847" s="225" t="s">
        <v>5</v>
      </c>
      <c r="G10847" s="226">
        <v>1.1399999999999999</v>
      </c>
      <c r="H10847" s="226">
        <v>0.09</v>
      </c>
      <c r="I10847" s="226">
        <v>1.23</v>
      </c>
      <c r="J10847" s="237">
        <v>6.15</v>
      </c>
      <c r="K10847" s="237">
        <v>11.01</v>
      </c>
      <c r="L10847" s="228">
        <v>0</v>
      </c>
      <c r="M10847" s="229">
        <v>11.01</v>
      </c>
      <c r="N10847" s="230">
        <v>0</v>
      </c>
    </row>
    <row r="10848" spans="1:14" x14ac:dyDescent="0.2">
      <c r="A10848" s="231" t="str">
        <f t="shared" si="314"/>
        <v>SP2.004Thinned030</v>
      </c>
      <c r="B10848" s="223" t="s">
        <v>237</v>
      </c>
      <c r="C10848" s="224">
        <v>2</v>
      </c>
      <c r="D10848" s="223">
        <v>4</v>
      </c>
      <c r="E10848" s="223" t="s">
        <v>172</v>
      </c>
      <c r="F10848" s="225" t="s">
        <v>6</v>
      </c>
      <c r="G10848" s="226">
        <v>3.49</v>
      </c>
      <c r="H10848" s="226">
        <v>0.09</v>
      </c>
      <c r="I10848" s="226">
        <v>3.58</v>
      </c>
      <c r="J10848" s="237">
        <v>17.89</v>
      </c>
      <c r="K10848" s="237">
        <v>28.9</v>
      </c>
      <c r="L10848" s="228">
        <v>0</v>
      </c>
      <c r="M10848" s="229">
        <v>28.9</v>
      </c>
      <c r="N10848" s="230">
        <v>0</v>
      </c>
    </row>
    <row r="10849" spans="1:14" x14ac:dyDescent="0.2">
      <c r="A10849" s="231" t="str">
        <f t="shared" si="314"/>
        <v>SP2.004Thinned035</v>
      </c>
      <c r="B10849" s="223" t="s">
        <v>237</v>
      </c>
      <c r="C10849" s="224">
        <v>2</v>
      </c>
      <c r="D10849" s="223">
        <v>4</v>
      </c>
      <c r="E10849" s="223" t="s">
        <v>172</v>
      </c>
      <c r="F10849" s="225" t="s">
        <v>7</v>
      </c>
      <c r="G10849" s="226">
        <v>10.65</v>
      </c>
      <c r="H10849" s="226">
        <v>0.09</v>
      </c>
      <c r="I10849" s="226">
        <v>10.74</v>
      </c>
      <c r="J10849" s="237">
        <v>53.71</v>
      </c>
      <c r="K10849" s="237">
        <v>82.61</v>
      </c>
      <c r="L10849" s="228">
        <v>0</v>
      </c>
      <c r="M10849" s="229">
        <v>82.61</v>
      </c>
      <c r="N10849" s="230">
        <v>0</v>
      </c>
    </row>
    <row r="10850" spans="1:14" x14ac:dyDescent="0.2">
      <c r="A10850" s="231" t="str">
        <f t="shared" si="314"/>
        <v>SP2.004Thinned040</v>
      </c>
      <c r="B10850" s="223" t="s">
        <v>237</v>
      </c>
      <c r="C10850" s="224">
        <v>2</v>
      </c>
      <c r="D10850" s="223">
        <v>4</v>
      </c>
      <c r="E10850" s="223" t="s">
        <v>172</v>
      </c>
      <c r="F10850" s="225" t="s">
        <v>8</v>
      </c>
      <c r="G10850" s="226">
        <v>10.81</v>
      </c>
      <c r="H10850" s="226">
        <v>3.68</v>
      </c>
      <c r="I10850" s="226">
        <v>14.49</v>
      </c>
      <c r="J10850" s="237">
        <v>72.47</v>
      </c>
      <c r="K10850" s="237">
        <v>155.07</v>
      </c>
      <c r="L10850" s="228">
        <v>-0.08</v>
      </c>
      <c r="M10850" s="229">
        <v>154.99</v>
      </c>
      <c r="N10850" s="230">
        <v>4.4800000000000004</v>
      </c>
    </row>
    <row r="10851" spans="1:14" x14ac:dyDescent="0.2">
      <c r="A10851" s="231" t="str">
        <f t="shared" si="314"/>
        <v>SP2.004Thinned045</v>
      </c>
      <c r="B10851" s="223" t="s">
        <v>237</v>
      </c>
      <c r="C10851" s="224">
        <v>2</v>
      </c>
      <c r="D10851" s="223">
        <v>4</v>
      </c>
      <c r="E10851" s="223" t="s">
        <v>172</v>
      </c>
      <c r="F10851" s="225" t="s">
        <v>9</v>
      </c>
      <c r="G10851" s="226">
        <v>2.15</v>
      </c>
      <c r="H10851" s="226">
        <v>0.61</v>
      </c>
      <c r="I10851" s="226">
        <v>2.76</v>
      </c>
      <c r="J10851" s="237">
        <v>13.79</v>
      </c>
      <c r="K10851" s="237">
        <v>168.87</v>
      </c>
      <c r="L10851" s="228">
        <v>-0.14000000000000001</v>
      </c>
      <c r="M10851" s="229">
        <v>168.73</v>
      </c>
      <c r="N10851" s="230">
        <v>3.82</v>
      </c>
    </row>
    <row r="10852" spans="1:14" x14ac:dyDescent="0.2">
      <c r="A10852" s="231" t="str">
        <f t="shared" si="314"/>
        <v>SP2.004Thinned050</v>
      </c>
      <c r="B10852" s="223" t="s">
        <v>237</v>
      </c>
      <c r="C10852" s="224">
        <v>2</v>
      </c>
      <c r="D10852" s="223">
        <v>4</v>
      </c>
      <c r="E10852" s="223" t="s">
        <v>172</v>
      </c>
      <c r="F10852" s="225" t="s">
        <v>10</v>
      </c>
      <c r="G10852" s="226">
        <v>3.98</v>
      </c>
      <c r="H10852" s="226">
        <v>1.1000000000000001</v>
      </c>
      <c r="I10852" s="226">
        <v>5.07</v>
      </c>
      <c r="J10852" s="237">
        <v>25.36</v>
      </c>
      <c r="K10852" s="237">
        <v>194.23</v>
      </c>
      <c r="L10852" s="228">
        <v>-0.39</v>
      </c>
      <c r="M10852" s="229">
        <v>193.84</v>
      </c>
      <c r="N10852" s="230">
        <v>1.81</v>
      </c>
    </row>
    <row r="10853" spans="1:14" x14ac:dyDescent="0.2">
      <c r="A10853" s="231" t="str">
        <f t="shared" si="314"/>
        <v>SP2.004Thinned055</v>
      </c>
      <c r="B10853" s="223" t="s">
        <v>237</v>
      </c>
      <c r="C10853" s="224">
        <v>2</v>
      </c>
      <c r="D10853" s="223">
        <v>4</v>
      </c>
      <c r="E10853" s="223" t="s">
        <v>172</v>
      </c>
      <c r="F10853" s="225" t="s">
        <v>11</v>
      </c>
      <c r="G10853" s="226">
        <v>3.62</v>
      </c>
      <c r="H10853" s="226">
        <v>0.66</v>
      </c>
      <c r="I10853" s="226">
        <v>4.28</v>
      </c>
      <c r="J10853" s="237">
        <v>21.38</v>
      </c>
      <c r="K10853" s="237">
        <v>215.61</v>
      </c>
      <c r="L10853" s="228">
        <v>-0.66</v>
      </c>
      <c r="M10853" s="229">
        <v>214.95</v>
      </c>
      <c r="N10853" s="230">
        <v>1.9</v>
      </c>
    </row>
    <row r="10854" spans="1:14" x14ac:dyDescent="0.2">
      <c r="A10854" s="231" t="str">
        <f t="shared" si="314"/>
        <v>SP2.004Thinned060</v>
      </c>
      <c r="B10854" s="223" t="s">
        <v>237</v>
      </c>
      <c r="C10854" s="224">
        <v>2</v>
      </c>
      <c r="D10854" s="223">
        <v>4</v>
      </c>
      <c r="E10854" s="223" t="s">
        <v>172</v>
      </c>
      <c r="F10854" s="225" t="s">
        <v>12</v>
      </c>
      <c r="G10854" s="226">
        <v>3.88</v>
      </c>
      <c r="H10854" s="226">
        <v>0.18</v>
      </c>
      <c r="I10854" s="226">
        <v>4.0599999999999996</v>
      </c>
      <c r="J10854" s="237">
        <v>20.28</v>
      </c>
      <c r="K10854" s="237">
        <v>235.9</v>
      </c>
      <c r="L10854" s="228">
        <v>-0.93</v>
      </c>
      <c r="M10854" s="229">
        <v>234.97</v>
      </c>
      <c r="N10854" s="230">
        <v>1.95</v>
      </c>
    </row>
    <row r="10855" spans="1:14" x14ac:dyDescent="0.2">
      <c r="A10855" s="231" t="str">
        <f t="shared" si="314"/>
        <v>SP2.004Thinned065</v>
      </c>
      <c r="B10855" s="223" t="s">
        <v>237</v>
      </c>
      <c r="C10855" s="224">
        <v>2</v>
      </c>
      <c r="D10855" s="223">
        <v>4</v>
      </c>
      <c r="E10855" s="223" t="s">
        <v>172</v>
      </c>
      <c r="F10855" s="225" t="s">
        <v>13</v>
      </c>
      <c r="G10855" s="226">
        <v>3.27</v>
      </c>
      <c r="H10855" s="226">
        <v>0.13</v>
      </c>
      <c r="I10855" s="226">
        <v>3.4</v>
      </c>
      <c r="J10855" s="237">
        <v>17.010000000000002</v>
      </c>
      <c r="K10855" s="237">
        <v>252.9</v>
      </c>
      <c r="L10855" s="228">
        <v>-1.18</v>
      </c>
      <c r="M10855" s="229">
        <v>251.72</v>
      </c>
      <c r="N10855" s="230">
        <v>1.87</v>
      </c>
    </row>
    <row r="10856" spans="1:14" x14ac:dyDescent="0.2">
      <c r="A10856" s="231" t="str">
        <f t="shared" si="314"/>
        <v>SP2.004Thinned070</v>
      </c>
      <c r="B10856" s="223" t="s">
        <v>237</v>
      </c>
      <c r="C10856" s="224">
        <v>2</v>
      </c>
      <c r="D10856" s="223">
        <v>4</v>
      </c>
      <c r="E10856" s="223" t="s">
        <v>172</v>
      </c>
      <c r="F10856" s="225" t="s">
        <v>200</v>
      </c>
      <c r="G10856" s="226">
        <v>2.59</v>
      </c>
      <c r="H10856" s="226">
        <v>-0.33</v>
      </c>
      <c r="I10856" s="226">
        <v>2.2599999999999998</v>
      </c>
      <c r="J10856" s="237">
        <v>11.28</v>
      </c>
      <c r="K10856" s="237">
        <v>264.19</v>
      </c>
      <c r="L10856" s="228">
        <v>-1.46</v>
      </c>
      <c r="M10856" s="229">
        <v>262.73</v>
      </c>
      <c r="N10856" s="230">
        <v>1.98</v>
      </c>
    </row>
    <row r="10857" spans="1:14" x14ac:dyDescent="0.2">
      <c r="A10857" s="231" t="str">
        <f t="shared" si="314"/>
        <v>SP2.004Thinned075</v>
      </c>
      <c r="B10857" s="223" t="s">
        <v>237</v>
      </c>
      <c r="C10857" s="224">
        <v>2</v>
      </c>
      <c r="D10857" s="223">
        <v>4</v>
      </c>
      <c r="E10857" s="223" t="s">
        <v>172</v>
      </c>
      <c r="F10857" s="225" t="s">
        <v>201</v>
      </c>
      <c r="G10857" s="226">
        <v>2.27</v>
      </c>
      <c r="H10857" s="226">
        <v>-0.38</v>
      </c>
      <c r="I10857" s="226">
        <v>1.89</v>
      </c>
      <c r="J10857" s="237">
        <v>9.44</v>
      </c>
      <c r="K10857" s="237">
        <v>273.63</v>
      </c>
      <c r="L10857" s="228">
        <v>-1.73</v>
      </c>
      <c r="M10857" s="229">
        <v>271.89999999999998</v>
      </c>
      <c r="N10857" s="230">
        <v>2.0099999999999998</v>
      </c>
    </row>
    <row r="10858" spans="1:14" x14ac:dyDescent="0.2">
      <c r="A10858" s="231" t="str">
        <f t="shared" si="314"/>
        <v>SP2.004Thinned080</v>
      </c>
      <c r="B10858" s="223" t="s">
        <v>237</v>
      </c>
      <c r="C10858" s="224">
        <v>2</v>
      </c>
      <c r="D10858" s="223">
        <v>4</v>
      </c>
      <c r="E10858" s="223" t="s">
        <v>172</v>
      </c>
      <c r="F10858" s="225" t="s">
        <v>202</v>
      </c>
      <c r="G10858" s="226">
        <v>2.25</v>
      </c>
      <c r="H10858" s="226">
        <v>-0.4</v>
      </c>
      <c r="I10858" s="226">
        <v>1.85</v>
      </c>
      <c r="J10858" s="237">
        <v>9.25</v>
      </c>
      <c r="K10858" s="237">
        <v>282.88</v>
      </c>
      <c r="L10858" s="228">
        <v>-2</v>
      </c>
      <c r="M10858" s="229">
        <v>280.88</v>
      </c>
      <c r="N10858" s="230">
        <v>1.9</v>
      </c>
    </row>
    <row r="10859" spans="1:14" x14ac:dyDescent="0.2">
      <c r="A10859" s="231" t="str">
        <f t="shared" si="314"/>
        <v>SP2.004Thinned085</v>
      </c>
      <c r="B10859" s="223" t="s">
        <v>237</v>
      </c>
      <c r="C10859" s="224">
        <v>2</v>
      </c>
      <c r="D10859" s="223">
        <v>4</v>
      </c>
      <c r="E10859" s="223" t="s">
        <v>172</v>
      </c>
      <c r="F10859" s="225" t="s">
        <v>203</v>
      </c>
      <c r="G10859" s="226">
        <v>2.68</v>
      </c>
      <c r="H10859" s="226">
        <v>-0.39</v>
      </c>
      <c r="I10859" s="226">
        <v>2.29</v>
      </c>
      <c r="J10859" s="237">
        <v>11.44</v>
      </c>
      <c r="K10859" s="237">
        <v>294.32</v>
      </c>
      <c r="L10859" s="228">
        <v>-2.2000000000000002</v>
      </c>
      <c r="M10859" s="229">
        <v>292.12</v>
      </c>
      <c r="N10859" s="230">
        <v>1.43</v>
      </c>
    </row>
    <row r="10860" spans="1:14" x14ac:dyDescent="0.2">
      <c r="A10860" s="231" t="str">
        <f t="shared" si="314"/>
        <v>SP2.004Thinned090</v>
      </c>
      <c r="B10860" s="223" t="s">
        <v>237</v>
      </c>
      <c r="C10860" s="224">
        <v>2</v>
      </c>
      <c r="D10860" s="223">
        <v>4</v>
      </c>
      <c r="E10860" s="223" t="s">
        <v>172</v>
      </c>
      <c r="F10860" s="225" t="s">
        <v>204</v>
      </c>
      <c r="G10860" s="226">
        <v>2.62</v>
      </c>
      <c r="H10860" s="226">
        <v>-0.39</v>
      </c>
      <c r="I10860" s="226">
        <v>2.23</v>
      </c>
      <c r="J10860" s="237">
        <v>11.15</v>
      </c>
      <c r="K10860" s="237">
        <v>305.45999999999998</v>
      </c>
      <c r="L10860" s="228">
        <v>-2.34</v>
      </c>
      <c r="M10860" s="229">
        <v>303.12</v>
      </c>
      <c r="N10860" s="230">
        <v>1.03</v>
      </c>
    </row>
    <row r="10861" spans="1:14" x14ac:dyDescent="0.2">
      <c r="A10861" s="231" t="str">
        <f t="shared" si="314"/>
        <v>SP2.004Thinned095</v>
      </c>
      <c r="B10861" s="223" t="s">
        <v>237</v>
      </c>
      <c r="C10861" s="224">
        <v>2</v>
      </c>
      <c r="D10861" s="223">
        <v>4</v>
      </c>
      <c r="E10861" s="223" t="s">
        <v>172</v>
      </c>
      <c r="F10861" s="225" t="s">
        <v>205</v>
      </c>
      <c r="G10861" s="226">
        <v>2.69</v>
      </c>
      <c r="H10861" s="226">
        <v>-0.76</v>
      </c>
      <c r="I10861" s="226">
        <v>1.92</v>
      </c>
      <c r="J10861" s="237">
        <v>9.6199999999999992</v>
      </c>
      <c r="K10861" s="237">
        <v>315.08</v>
      </c>
      <c r="L10861" s="228">
        <v>-2.46</v>
      </c>
      <c r="M10861" s="229">
        <v>312.62</v>
      </c>
      <c r="N10861" s="230">
        <v>0.84</v>
      </c>
    </row>
    <row r="10862" spans="1:14" x14ac:dyDescent="0.2">
      <c r="A10862" s="231" t="str">
        <f t="shared" si="314"/>
        <v>SP2.004Thinned100</v>
      </c>
      <c r="B10862" s="223" t="s">
        <v>237</v>
      </c>
      <c r="C10862" s="224">
        <v>2</v>
      </c>
      <c r="D10862" s="223">
        <v>4</v>
      </c>
      <c r="E10862" s="223" t="s">
        <v>172</v>
      </c>
      <c r="F10862" s="225" t="s">
        <v>206</v>
      </c>
      <c r="G10862" s="226">
        <v>2.33</v>
      </c>
      <c r="H10862" s="226">
        <v>-0.53</v>
      </c>
      <c r="I10862" s="226">
        <v>1.8</v>
      </c>
      <c r="J10862" s="237">
        <v>9.01</v>
      </c>
      <c r="K10862" s="237">
        <v>324.10000000000002</v>
      </c>
      <c r="L10862" s="228">
        <v>-2.52</v>
      </c>
      <c r="M10862" s="229">
        <v>321.58</v>
      </c>
      <c r="N10862" s="230">
        <v>0.49</v>
      </c>
    </row>
    <row r="10863" spans="1:14" x14ac:dyDescent="0.2">
      <c r="A10863" s="231" t="str">
        <f t="shared" si="314"/>
        <v>SP2.004Thinned105</v>
      </c>
      <c r="B10863" s="223" t="s">
        <v>237</v>
      </c>
      <c r="C10863" s="224">
        <v>2</v>
      </c>
      <c r="D10863" s="223">
        <v>4</v>
      </c>
      <c r="E10863" s="223" t="s">
        <v>172</v>
      </c>
      <c r="F10863" s="225" t="s">
        <v>207</v>
      </c>
      <c r="G10863" s="226">
        <v>2.12</v>
      </c>
      <c r="H10863" s="226">
        <v>-0.32</v>
      </c>
      <c r="I10863" s="226">
        <v>1.79</v>
      </c>
      <c r="J10863" s="237">
        <v>8.9700000000000006</v>
      </c>
      <c r="K10863" s="237">
        <v>333.06</v>
      </c>
      <c r="L10863" s="228">
        <v>-2.56</v>
      </c>
      <c r="M10863" s="229">
        <v>330.5</v>
      </c>
      <c r="N10863" s="230">
        <v>0.28000000000000003</v>
      </c>
    </row>
    <row r="10864" spans="1:14" x14ac:dyDescent="0.2">
      <c r="A10864" s="231" t="str">
        <f t="shared" si="314"/>
        <v>SP2.004Thinned110</v>
      </c>
      <c r="B10864" s="223" t="s">
        <v>237</v>
      </c>
      <c r="C10864" s="224">
        <v>2</v>
      </c>
      <c r="D10864" s="223">
        <v>4</v>
      </c>
      <c r="E10864" s="223" t="s">
        <v>172</v>
      </c>
      <c r="F10864" s="225" t="s">
        <v>208</v>
      </c>
      <c r="G10864" s="226">
        <v>2</v>
      </c>
      <c r="H10864" s="226">
        <v>-0.54</v>
      </c>
      <c r="I10864" s="226">
        <v>1.47</v>
      </c>
      <c r="J10864" s="237">
        <v>7.34</v>
      </c>
      <c r="K10864" s="237">
        <v>340.4</v>
      </c>
      <c r="L10864" s="228">
        <v>-2.61</v>
      </c>
      <c r="M10864" s="229">
        <v>337.79</v>
      </c>
      <c r="N10864" s="230">
        <v>0.32</v>
      </c>
    </row>
    <row r="10865" spans="1:14" x14ac:dyDescent="0.2">
      <c r="A10865" s="231" t="str">
        <f t="shared" si="314"/>
        <v>SP2.004Thinned115</v>
      </c>
      <c r="B10865" s="223" t="s">
        <v>237</v>
      </c>
      <c r="C10865" s="224">
        <v>2</v>
      </c>
      <c r="D10865" s="223">
        <v>4</v>
      </c>
      <c r="E10865" s="223" t="s">
        <v>172</v>
      </c>
      <c r="F10865" s="225" t="s">
        <v>209</v>
      </c>
      <c r="G10865" s="226">
        <v>1.86</v>
      </c>
      <c r="H10865" s="226">
        <v>-7.0000000000000007E-2</v>
      </c>
      <c r="I10865" s="226">
        <v>1.78</v>
      </c>
      <c r="J10865" s="237">
        <v>8.92</v>
      </c>
      <c r="K10865" s="237">
        <v>349.33</v>
      </c>
      <c r="L10865" s="228">
        <v>-2.62</v>
      </c>
      <c r="M10865" s="229">
        <v>346.71</v>
      </c>
      <c r="N10865" s="230">
        <v>0.08</v>
      </c>
    </row>
    <row r="10866" spans="1:14" x14ac:dyDescent="0.2">
      <c r="A10866" s="231" t="str">
        <f t="shared" si="314"/>
        <v>SP2.004Thinned120</v>
      </c>
      <c r="B10866" s="223" t="s">
        <v>237</v>
      </c>
      <c r="C10866" s="224">
        <v>2</v>
      </c>
      <c r="D10866" s="223">
        <v>4</v>
      </c>
      <c r="E10866" s="223" t="s">
        <v>172</v>
      </c>
      <c r="F10866" s="225" t="s">
        <v>210</v>
      </c>
      <c r="G10866" s="226">
        <v>1.87</v>
      </c>
      <c r="H10866" s="226">
        <v>-0.39</v>
      </c>
      <c r="I10866" s="226">
        <v>1.48</v>
      </c>
      <c r="J10866" s="237">
        <v>7.39</v>
      </c>
      <c r="K10866" s="237">
        <v>356.72</v>
      </c>
      <c r="L10866" s="228">
        <v>-2.62</v>
      </c>
      <c r="M10866" s="229">
        <v>354.1</v>
      </c>
      <c r="N10866" s="230">
        <v>0</v>
      </c>
    </row>
    <row r="10867" spans="1:14" x14ac:dyDescent="0.2">
      <c r="A10867" s="231" t="str">
        <f t="shared" si="314"/>
        <v>SP2.004Thinned125</v>
      </c>
      <c r="B10867" s="223" t="s">
        <v>237</v>
      </c>
      <c r="C10867" s="224">
        <v>2</v>
      </c>
      <c r="D10867" s="223">
        <v>4</v>
      </c>
      <c r="E10867" s="223" t="s">
        <v>172</v>
      </c>
      <c r="F10867" s="225" t="s">
        <v>211</v>
      </c>
      <c r="G10867" s="226">
        <v>1.55</v>
      </c>
      <c r="H10867" s="226">
        <v>-0.23</v>
      </c>
      <c r="I10867" s="226">
        <v>1.32</v>
      </c>
      <c r="J10867" s="237">
        <v>6.61</v>
      </c>
      <c r="K10867" s="237">
        <v>363.33</v>
      </c>
      <c r="L10867" s="228">
        <v>-2.62</v>
      </c>
      <c r="M10867" s="229">
        <v>360.71</v>
      </c>
      <c r="N10867" s="230">
        <v>0</v>
      </c>
    </row>
    <row r="10868" spans="1:14" x14ac:dyDescent="0.2">
      <c r="A10868" s="231" t="str">
        <f t="shared" si="314"/>
        <v>SP2.004Thinned130</v>
      </c>
      <c r="B10868" s="223" t="s">
        <v>237</v>
      </c>
      <c r="C10868" s="224">
        <v>2</v>
      </c>
      <c r="D10868" s="223">
        <v>4</v>
      </c>
      <c r="E10868" s="223" t="s">
        <v>172</v>
      </c>
      <c r="F10868" s="225" t="s">
        <v>212</v>
      </c>
      <c r="G10868" s="226">
        <v>1.38</v>
      </c>
      <c r="H10868" s="226">
        <v>-0.09</v>
      </c>
      <c r="I10868" s="226">
        <v>1.29</v>
      </c>
      <c r="J10868" s="237">
        <v>6.46</v>
      </c>
      <c r="K10868" s="237">
        <v>369.79</v>
      </c>
      <c r="L10868" s="228">
        <v>-2.62</v>
      </c>
      <c r="M10868" s="229">
        <v>367.17</v>
      </c>
      <c r="N10868" s="230">
        <v>0</v>
      </c>
    </row>
    <row r="10869" spans="1:14" x14ac:dyDescent="0.2">
      <c r="A10869" s="231" t="str">
        <f t="shared" si="314"/>
        <v>SP2.004Thinned135</v>
      </c>
      <c r="B10869" s="223" t="s">
        <v>237</v>
      </c>
      <c r="C10869" s="224">
        <v>2</v>
      </c>
      <c r="D10869" s="223">
        <v>4</v>
      </c>
      <c r="E10869" s="223" t="s">
        <v>172</v>
      </c>
      <c r="F10869" s="225" t="s">
        <v>213</v>
      </c>
      <c r="G10869" s="226">
        <v>1.21</v>
      </c>
      <c r="H10869" s="226">
        <v>-0.05</v>
      </c>
      <c r="I10869" s="226">
        <v>1.1599999999999999</v>
      </c>
      <c r="J10869" s="237">
        <v>5.78</v>
      </c>
      <c r="K10869" s="237">
        <v>375.57</v>
      </c>
      <c r="L10869" s="228">
        <v>-2.62</v>
      </c>
      <c r="M10869" s="229">
        <v>372.95</v>
      </c>
      <c r="N10869" s="230">
        <v>0</v>
      </c>
    </row>
    <row r="10870" spans="1:14" x14ac:dyDescent="0.2">
      <c r="A10870" s="231" t="str">
        <f t="shared" si="314"/>
        <v>SP2.004Thinned140</v>
      </c>
      <c r="B10870" s="223" t="s">
        <v>237</v>
      </c>
      <c r="C10870" s="224">
        <v>2</v>
      </c>
      <c r="D10870" s="223">
        <v>4</v>
      </c>
      <c r="E10870" s="223" t="s">
        <v>172</v>
      </c>
      <c r="F10870" s="225" t="s">
        <v>214</v>
      </c>
      <c r="G10870" s="226">
        <v>1.04</v>
      </c>
      <c r="H10870" s="226">
        <v>0</v>
      </c>
      <c r="I10870" s="226">
        <v>1.04</v>
      </c>
      <c r="J10870" s="237">
        <v>5.2</v>
      </c>
      <c r="K10870" s="237">
        <v>380.77</v>
      </c>
      <c r="L10870" s="228">
        <v>-2.62</v>
      </c>
      <c r="M10870" s="229">
        <v>378.15</v>
      </c>
      <c r="N10870" s="230">
        <v>0</v>
      </c>
    </row>
    <row r="10871" spans="1:14" x14ac:dyDescent="0.2">
      <c r="A10871" s="231" t="str">
        <f t="shared" si="314"/>
        <v>SP2.004Thinned145</v>
      </c>
      <c r="B10871" s="223" t="s">
        <v>237</v>
      </c>
      <c r="C10871" s="224">
        <v>2</v>
      </c>
      <c r="D10871" s="223">
        <v>4</v>
      </c>
      <c r="E10871" s="223" t="s">
        <v>172</v>
      </c>
      <c r="F10871" s="225" t="s">
        <v>215</v>
      </c>
      <c r="G10871" s="226">
        <v>0.86</v>
      </c>
      <c r="H10871" s="226">
        <v>0.02</v>
      </c>
      <c r="I10871" s="226">
        <v>0.88</v>
      </c>
      <c r="J10871" s="237">
        <v>4.42</v>
      </c>
      <c r="K10871" s="237">
        <v>385.19</v>
      </c>
      <c r="L10871" s="228">
        <v>-2.62</v>
      </c>
      <c r="M10871" s="229">
        <v>382.57</v>
      </c>
      <c r="N10871" s="230">
        <v>0</v>
      </c>
    </row>
    <row r="10872" spans="1:14" x14ac:dyDescent="0.2">
      <c r="A10872" s="231" t="str">
        <f t="shared" si="314"/>
        <v>SP2.004Thinned150</v>
      </c>
      <c r="B10872" s="223" t="s">
        <v>237</v>
      </c>
      <c r="C10872" s="224">
        <v>2</v>
      </c>
      <c r="D10872" s="223">
        <v>4</v>
      </c>
      <c r="E10872" s="223" t="s">
        <v>172</v>
      </c>
      <c r="F10872" s="225" t="s">
        <v>216</v>
      </c>
      <c r="G10872" s="226">
        <v>0.8</v>
      </c>
      <c r="H10872" s="226">
        <v>0.02</v>
      </c>
      <c r="I10872" s="226">
        <v>0.82</v>
      </c>
      <c r="J10872" s="237">
        <v>4.08</v>
      </c>
      <c r="K10872" s="237">
        <v>389.27</v>
      </c>
      <c r="L10872" s="228">
        <v>-2.62</v>
      </c>
      <c r="M10872" s="229">
        <v>386.65</v>
      </c>
      <c r="N10872" s="230">
        <v>0</v>
      </c>
    </row>
    <row r="10873" spans="1:14" x14ac:dyDescent="0.2">
      <c r="A10873" s="231" t="str">
        <f t="shared" si="314"/>
        <v>SP2.004Thinned155</v>
      </c>
      <c r="B10873" s="223" t="s">
        <v>237</v>
      </c>
      <c r="C10873" s="224">
        <v>2</v>
      </c>
      <c r="D10873" s="223">
        <v>4</v>
      </c>
      <c r="E10873" s="223" t="s">
        <v>172</v>
      </c>
      <c r="F10873" s="225" t="s">
        <v>217</v>
      </c>
      <c r="G10873" s="226">
        <v>0.59</v>
      </c>
      <c r="H10873" s="226">
        <v>0.02</v>
      </c>
      <c r="I10873" s="226">
        <v>0.61</v>
      </c>
      <c r="J10873" s="237">
        <v>3.04</v>
      </c>
      <c r="K10873" s="237">
        <v>392.31</v>
      </c>
      <c r="L10873" s="228">
        <v>-2.62</v>
      </c>
      <c r="M10873" s="229">
        <v>389.69</v>
      </c>
      <c r="N10873" s="230">
        <v>0</v>
      </c>
    </row>
    <row r="10874" spans="1:14" x14ac:dyDescent="0.2">
      <c r="A10874" s="231" t="str">
        <f t="shared" si="314"/>
        <v>SP2.004Thinned160</v>
      </c>
      <c r="B10874" s="223" t="s">
        <v>237</v>
      </c>
      <c r="C10874" s="224">
        <v>2</v>
      </c>
      <c r="D10874" s="223">
        <v>4</v>
      </c>
      <c r="E10874" s="223" t="s">
        <v>172</v>
      </c>
      <c r="F10874" s="225" t="s">
        <v>218</v>
      </c>
      <c r="G10874" s="226">
        <v>0.51</v>
      </c>
      <c r="H10874" s="226">
        <v>0.02</v>
      </c>
      <c r="I10874" s="226">
        <v>0.52</v>
      </c>
      <c r="J10874" s="237">
        <v>2.6</v>
      </c>
      <c r="K10874" s="237">
        <v>394.92</v>
      </c>
      <c r="L10874" s="228">
        <v>-2.62</v>
      </c>
      <c r="M10874" s="229">
        <v>392.3</v>
      </c>
      <c r="N10874" s="230">
        <v>0</v>
      </c>
    </row>
    <row r="10875" spans="1:14" x14ac:dyDescent="0.2">
      <c r="A10875" s="231" t="str">
        <f t="shared" si="314"/>
        <v>SP2.004Thinned165</v>
      </c>
      <c r="B10875" s="223" t="s">
        <v>237</v>
      </c>
      <c r="C10875" s="224">
        <v>2</v>
      </c>
      <c r="D10875" s="223">
        <v>4</v>
      </c>
      <c r="E10875" s="223" t="s">
        <v>172</v>
      </c>
      <c r="F10875" s="225" t="s">
        <v>219</v>
      </c>
      <c r="G10875" s="226">
        <v>0.55000000000000004</v>
      </c>
      <c r="H10875" s="226">
        <v>0.01</v>
      </c>
      <c r="I10875" s="226">
        <v>0.56000000000000005</v>
      </c>
      <c r="J10875" s="237">
        <v>2.82</v>
      </c>
      <c r="K10875" s="237">
        <v>397.74</v>
      </c>
      <c r="L10875" s="228">
        <v>-2.62</v>
      </c>
      <c r="M10875" s="229">
        <v>395.12</v>
      </c>
      <c r="N10875" s="230">
        <v>0</v>
      </c>
    </row>
    <row r="10876" spans="1:14" x14ac:dyDescent="0.2">
      <c r="A10876" s="231" t="str">
        <f t="shared" si="314"/>
        <v>SP2.004Thinned170</v>
      </c>
      <c r="B10876" s="223" t="s">
        <v>237</v>
      </c>
      <c r="C10876" s="224">
        <v>2</v>
      </c>
      <c r="D10876" s="223">
        <v>4</v>
      </c>
      <c r="E10876" s="223" t="s">
        <v>172</v>
      </c>
      <c r="F10876" s="225" t="s">
        <v>220</v>
      </c>
      <c r="G10876" s="226">
        <v>0.38</v>
      </c>
      <c r="H10876" s="226">
        <v>0.01</v>
      </c>
      <c r="I10876" s="226">
        <v>0.39</v>
      </c>
      <c r="J10876" s="237">
        <v>1.96</v>
      </c>
      <c r="K10876" s="237">
        <v>399.7</v>
      </c>
      <c r="L10876" s="228">
        <v>-2.62</v>
      </c>
      <c r="M10876" s="229">
        <v>397.08</v>
      </c>
      <c r="N10876" s="230">
        <v>0</v>
      </c>
    </row>
    <row r="10877" spans="1:14" x14ac:dyDescent="0.2">
      <c r="A10877" s="231" t="str">
        <f t="shared" si="314"/>
        <v>SP2.004Thinned175</v>
      </c>
      <c r="B10877" s="223" t="s">
        <v>237</v>
      </c>
      <c r="C10877" s="224">
        <v>2</v>
      </c>
      <c r="D10877" s="223">
        <v>4</v>
      </c>
      <c r="E10877" s="223" t="s">
        <v>172</v>
      </c>
      <c r="F10877" s="225" t="s">
        <v>221</v>
      </c>
      <c r="G10877" s="226">
        <v>0.32</v>
      </c>
      <c r="H10877" s="226">
        <v>0.01</v>
      </c>
      <c r="I10877" s="226">
        <v>0.33</v>
      </c>
      <c r="J10877" s="237">
        <v>1.66</v>
      </c>
      <c r="K10877" s="237">
        <v>401.35</v>
      </c>
      <c r="L10877" s="228">
        <v>-2.62</v>
      </c>
      <c r="M10877" s="229">
        <v>398.73</v>
      </c>
      <c r="N10877" s="230">
        <v>0</v>
      </c>
    </row>
    <row r="10878" spans="1:14" x14ac:dyDescent="0.2">
      <c r="A10878" s="231" t="str">
        <f t="shared" si="314"/>
        <v>SP2.004Thinned180</v>
      </c>
      <c r="B10878" s="223" t="s">
        <v>237</v>
      </c>
      <c r="C10878" s="224">
        <v>2</v>
      </c>
      <c r="D10878" s="223">
        <v>4</v>
      </c>
      <c r="E10878" s="223" t="s">
        <v>172</v>
      </c>
      <c r="F10878" s="225" t="s">
        <v>222</v>
      </c>
      <c r="G10878" s="226">
        <v>0.28000000000000003</v>
      </c>
      <c r="H10878" s="226">
        <v>0.01</v>
      </c>
      <c r="I10878" s="226">
        <v>0.28000000000000003</v>
      </c>
      <c r="J10878" s="237">
        <v>1.42</v>
      </c>
      <c r="K10878" s="237">
        <v>402.78</v>
      </c>
      <c r="L10878" s="228">
        <v>-2.62</v>
      </c>
      <c r="M10878" s="229">
        <v>400.16</v>
      </c>
      <c r="N10878" s="230">
        <v>0</v>
      </c>
    </row>
    <row r="10879" spans="1:14" x14ac:dyDescent="0.2">
      <c r="A10879" s="231" t="str">
        <f t="shared" si="314"/>
        <v>SP2.004Thinned185</v>
      </c>
      <c r="B10879" s="223" t="s">
        <v>237</v>
      </c>
      <c r="C10879" s="224">
        <v>2</v>
      </c>
      <c r="D10879" s="223">
        <v>4</v>
      </c>
      <c r="E10879" s="223" t="s">
        <v>172</v>
      </c>
      <c r="F10879" s="225" t="s">
        <v>223</v>
      </c>
      <c r="G10879" s="226">
        <v>0.34</v>
      </c>
      <c r="H10879" s="226">
        <v>0.01</v>
      </c>
      <c r="I10879" s="226">
        <v>0.35</v>
      </c>
      <c r="J10879" s="237">
        <v>1.75</v>
      </c>
      <c r="K10879" s="237">
        <v>404.53</v>
      </c>
      <c r="L10879" s="228">
        <v>-2.62</v>
      </c>
      <c r="M10879" s="229">
        <v>401.91</v>
      </c>
      <c r="N10879" s="230">
        <v>0</v>
      </c>
    </row>
    <row r="10880" spans="1:14" x14ac:dyDescent="0.2">
      <c r="A10880" s="231" t="str">
        <f t="shared" si="314"/>
        <v>SP2.004Thinned190</v>
      </c>
      <c r="B10880" s="223" t="s">
        <v>237</v>
      </c>
      <c r="C10880" s="224">
        <v>2</v>
      </c>
      <c r="D10880" s="223">
        <v>4</v>
      </c>
      <c r="E10880" s="223" t="s">
        <v>172</v>
      </c>
      <c r="F10880" s="225" t="s">
        <v>224</v>
      </c>
      <c r="G10880" s="226">
        <v>0.2</v>
      </c>
      <c r="H10880" s="226">
        <v>0.01</v>
      </c>
      <c r="I10880" s="226">
        <v>0.21</v>
      </c>
      <c r="J10880" s="237">
        <v>1.05</v>
      </c>
      <c r="K10880" s="237">
        <v>405.58</v>
      </c>
      <c r="L10880" s="228">
        <v>-2.62</v>
      </c>
      <c r="M10880" s="229">
        <v>402.96</v>
      </c>
      <c r="N10880" s="230">
        <v>0</v>
      </c>
    </row>
    <row r="10881" spans="1:14" x14ac:dyDescent="0.2">
      <c r="A10881" s="231" t="str">
        <f t="shared" si="314"/>
        <v>SP2.004Thinned195</v>
      </c>
      <c r="B10881" s="223" t="s">
        <v>237</v>
      </c>
      <c r="C10881" s="224">
        <v>2</v>
      </c>
      <c r="D10881" s="223">
        <v>4</v>
      </c>
      <c r="E10881" s="223" t="s">
        <v>172</v>
      </c>
      <c r="F10881" s="225" t="s">
        <v>225</v>
      </c>
      <c r="G10881" s="226">
        <v>0.3</v>
      </c>
      <c r="H10881" s="226">
        <v>0.01</v>
      </c>
      <c r="I10881" s="226">
        <v>0.31</v>
      </c>
      <c r="J10881" s="237">
        <v>1.55</v>
      </c>
      <c r="K10881" s="237">
        <v>407.12</v>
      </c>
      <c r="L10881" s="228">
        <v>-2.62</v>
      </c>
      <c r="M10881" s="229">
        <v>404.5</v>
      </c>
      <c r="N10881" s="230">
        <v>0</v>
      </c>
    </row>
    <row r="10882" spans="1:14" x14ac:dyDescent="0.2">
      <c r="A10882" s="231" t="str">
        <f t="shared" ref="A10882:A10945" si="315">CONCATENATE(LEFT(B10882,2),TEXT(C10882,"0.0"),TEXT(D10882,"00"),E10882,TEXT(LEFT(F10882,3),"000"))</f>
        <v>SP2.006NO_thin000</v>
      </c>
      <c r="B10882" s="223" t="s">
        <v>237</v>
      </c>
      <c r="C10882" s="224">
        <v>2</v>
      </c>
      <c r="D10882" s="223">
        <v>6</v>
      </c>
      <c r="E10882" s="223" t="s">
        <v>199</v>
      </c>
      <c r="F10882" s="225" t="s">
        <v>0</v>
      </c>
      <c r="G10882" s="226">
        <v>0.04</v>
      </c>
      <c r="H10882" s="226">
        <v>0.1</v>
      </c>
      <c r="I10882" s="226">
        <v>0.14000000000000001</v>
      </c>
      <c r="J10882" s="237">
        <v>0.7</v>
      </c>
      <c r="K10882" s="237">
        <v>0.7</v>
      </c>
      <c r="L10882" s="228">
        <v>0</v>
      </c>
      <c r="M10882" s="229">
        <v>0.7</v>
      </c>
      <c r="N10882" s="230">
        <v>0</v>
      </c>
    </row>
    <row r="10883" spans="1:14" x14ac:dyDescent="0.2">
      <c r="A10883" s="231" t="str">
        <f t="shared" si="315"/>
        <v>SP2.006NO_thin005</v>
      </c>
      <c r="B10883" s="223" t="s">
        <v>237</v>
      </c>
      <c r="C10883" s="224">
        <v>2</v>
      </c>
      <c r="D10883" s="223">
        <v>6</v>
      </c>
      <c r="E10883" s="223" t="s">
        <v>199</v>
      </c>
      <c r="F10883" s="225" t="s">
        <v>1</v>
      </c>
      <c r="G10883" s="226">
        <v>0.13</v>
      </c>
      <c r="H10883" s="226">
        <v>0.12</v>
      </c>
      <c r="I10883" s="226">
        <v>0.25</v>
      </c>
      <c r="J10883" s="237">
        <v>1.26</v>
      </c>
      <c r="K10883" s="237">
        <v>1.96</v>
      </c>
      <c r="L10883" s="228">
        <v>0</v>
      </c>
      <c r="M10883" s="229">
        <v>1.96</v>
      </c>
      <c r="N10883" s="230">
        <v>0</v>
      </c>
    </row>
    <row r="10884" spans="1:14" x14ac:dyDescent="0.2">
      <c r="A10884" s="231" t="str">
        <f t="shared" si="315"/>
        <v>SP2.006NO_thin010</v>
      </c>
      <c r="B10884" s="223" t="s">
        <v>237</v>
      </c>
      <c r="C10884" s="224">
        <v>2</v>
      </c>
      <c r="D10884" s="223">
        <v>6</v>
      </c>
      <c r="E10884" s="223" t="s">
        <v>199</v>
      </c>
      <c r="F10884" s="225" t="s">
        <v>2</v>
      </c>
      <c r="G10884" s="226">
        <v>0.4</v>
      </c>
      <c r="H10884" s="226">
        <v>0.12</v>
      </c>
      <c r="I10884" s="226">
        <v>0.52</v>
      </c>
      <c r="J10884" s="237">
        <v>2.6</v>
      </c>
      <c r="K10884" s="237">
        <v>4.57</v>
      </c>
      <c r="L10884" s="228">
        <v>0</v>
      </c>
      <c r="M10884" s="229">
        <v>4.57</v>
      </c>
      <c r="N10884" s="230">
        <v>0</v>
      </c>
    </row>
    <row r="10885" spans="1:14" x14ac:dyDescent="0.2">
      <c r="A10885" s="231" t="str">
        <f t="shared" si="315"/>
        <v>SP2.006NO_thin015</v>
      </c>
      <c r="B10885" s="223" t="s">
        <v>237</v>
      </c>
      <c r="C10885" s="224">
        <v>2</v>
      </c>
      <c r="D10885" s="223">
        <v>6</v>
      </c>
      <c r="E10885" s="223" t="s">
        <v>199</v>
      </c>
      <c r="F10885" s="225" t="s">
        <v>3</v>
      </c>
      <c r="G10885" s="226">
        <v>1.22</v>
      </c>
      <c r="H10885" s="226">
        <v>0.12</v>
      </c>
      <c r="I10885" s="226">
        <v>1.34</v>
      </c>
      <c r="J10885" s="237">
        <v>6.7</v>
      </c>
      <c r="K10885" s="237">
        <v>11.26</v>
      </c>
      <c r="L10885" s="228">
        <v>0</v>
      </c>
      <c r="M10885" s="229">
        <v>11.26</v>
      </c>
      <c r="N10885" s="230">
        <v>0</v>
      </c>
    </row>
    <row r="10886" spans="1:14" x14ac:dyDescent="0.2">
      <c r="A10886" s="231" t="str">
        <f t="shared" si="315"/>
        <v>SP2.006NO_thin020</v>
      </c>
      <c r="B10886" s="223" t="s">
        <v>237</v>
      </c>
      <c r="C10886" s="224">
        <v>2</v>
      </c>
      <c r="D10886" s="223">
        <v>6</v>
      </c>
      <c r="E10886" s="223" t="s">
        <v>199</v>
      </c>
      <c r="F10886" s="225" t="s">
        <v>4</v>
      </c>
      <c r="G10886" s="226">
        <v>3.72</v>
      </c>
      <c r="H10886" s="226">
        <v>0.12</v>
      </c>
      <c r="I10886" s="226">
        <v>3.84</v>
      </c>
      <c r="J10886" s="237">
        <v>19.190000000000001</v>
      </c>
      <c r="K10886" s="237">
        <v>30.45</v>
      </c>
      <c r="L10886" s="228">
        <v>0</v>
      </c>
      <c r="M10886" s="229">
        <v>30.45</v>
      </c>
      <c r="N10886" s="230">
        <v>0</v>
      </c>
    </row>
    <row r="10887" spans="1:14" x14ac:dyDescent="0.2">
      <c r="A10887" s="231" t="str">
        <f t="shared" si="315"/>
        <v>SP2.006NO_thin025</v>
      </c>
      <c r="B10887" s="223" t="s">
        <v>237</v>
      </c>
      <c r="C10887" s="224">
        <v>2</v>
      </c>
      <c r="D10887" s="223">
        <v>6</v>
      </c>
      <c r="E10887" s="223" t="s">
        <v>199</v>
      </c>
      <c r="F10887" s="225" t="s">
        <v>5</v>
      </c>
      <c r="G10887" s="226">
        <v>11.34</v>
      </c>
      <c r="H10887" s="226">
        <v>0.12</v>
      </c>
      <c r="I10887" s="226">
        <v>11.46</v>
      </c>
      <c r="J10887" s="237">
        <v>57.3</v>
      </c>
      <c r="K10887" s="237">
        <v>87.75</v>
      </c>
      <c r="L10887" s="228">
        <v>0</v>
      </c>
      <c r="M10887" s="229">
        <v>87.75</v>
      </c>
      <c r="N10887" s="230">
        <v>0</v>
      </c>
    </row>
    <row r="10888" spans="1:14" x14ac:dyDescent="0.2">
      <c r="A10888" s="231" t="str">
        <f t="shared" si="315"/>
        <v>SP2.006NO_thin030</v>
      </c>
      <c r="B10888" s="223" t="s">
        <v>237</v>
      </c>
      <c r="C10888" s="224">
        <v>2</v>
      </c>
      <c r="D10888" s="223">
        <v>6</v>
      </c>
      <c r="E10888" s="223" t="s">
        <v>199</v>
      </c>
      <c r="F10888" s="225" t="s">
        <v>6</v>
      </c>
      <c r="G10888" s="226">
        <v>19.260000000000002</v>
      </c>
      <c r="H10888" s="226">
        <v>0.62</v>
      </c>
      <c r="I10888" s="226">
        <v>19.88</v>
      </c>
      <c r="J10888" s="237">
        <v>99.42</v>
      </c>
      <c r="K10888" s="237">
        <v>187.17</v>
      </c>
      <c r="L10888" s="228">
        <v>0</v>
      </c>
      <c r="M10888" s="229">
        <v>187.17</v>
      </c>
      <c r="N10888" s="230">
        <v>0</v>
      </c>
    </row>
    <row r="10889" spans="1:14" x14ac:dyDescent="0.2">
      <c r="A10889" s="231" t="str">
        <f t="shared" si="315"/>
        <v>SP2.006NO_thin035</v>
      </c>
      <c r="B10889" s="223" t="s">
        <v>237</v>
      </c>
      <c r="C10889" s="224">
        <v>2</v>
      </c>
      <c r="D10889" s="223">
        <v>6</v>
      </c>
      <c r="E10889" s="223" t="s">
        <v>199</v>
      </c>
      <c r="F10889" s="225" t="s">
        <v>7</v>
      </c>
      <c r="G10889" s="226">
        <v>10.029999999999999</v>
      </c>
      <c r="H10889" s="226">
        <v>0.38</v>
      </c>
      <c r="I10889" s="226">
        <v>10.4</v>
      </c>
      <c r="J10889" s="237">
        <v>52.02</v>
      </c>
      <c r="K10889" s="237">
        <v>239.19</v>
      </c>
      <c r="L10889" s="228">
        <v>0</v>
      </c>
      <c r="M10889" s="229">
        <v>239.19</v>
      </c>
      <c r="N10889" s="230">
        <v>0</v>
      </c>
    </row>
    <row r="10890" spans="1:14" x14ac:dyDescent="0.2">
      <c r="A10890" s="231" t="str">
        <f t="shared" si="315"/>
        <v>SP2.006NO_thin040</v>
      </c>
      <c r="B10890" s="223" t="s">
        <v>237</v>
      </c>
      <c r="C10890" s="224">
        <v>2</v>
      </c>
      <c r="D10890" s="223">
        <v>6</v>
      </c>
      <c r="E10890" s="223" t="s">
        <v>199</v>
      </c>
      <c r="F10890" s="225" t="s">
        <v>8</v>
      </c>
      <c r="G10890" s="226">
        <v>10.19</v>
      </c>
      <c r="H10890" s="226">
        <v>0.24</v>
      </c>
      <c r="I10890" s="226">
        <v>10.43</v>
      </c>
      <c r="J10890" s="237">
        <v>52.13</v>
      </c>
      <c r="K10890" s="237">
        <v>291.32</v>
      </c>
      <c r="L10890" s="228">
        <v>0</v>
      </c>
      <c r="M10890" s="229">
        <v>291.32</v>
      </c>
      <c r="N10890" s="230">
        <v>0</v>
      </c>
    </row>
    <row r="10891" spans="1:14" x14ac:dyDescent="0.2">
      <c r="A10891" s="231" t="str">
        <f t="shared" si="315"/>
        <v>SP2.006NO_thin045</v>
      </c>
      <c r="B10891" s="223" t="s">
        <v>237</v>
      </c>
      <c r="C10891" s="224">
        <v>2</v>
      </c>
      <c r="D10891" s="223">
        <v>6</v>
      </c>
      <c r="E10891" s="223" t="s">
        <v>199</v>
      </c>
      <c r="F10891" s="225" t="s">
        <v>9</v>
      </c>
      <c r="G10891" s="226">
        <v>10.5</v>
      </c>
      <c r="H10891" s="226">
        <v>0.28000000000000003</v>
      </c>
      <c r="I10891" s="226">
        <v>10.78</v>
      </c>
      <c r="J10891" s="237">
        <v>53.9</v>
      </c>
      <c r="K10891" s="237">
        <v>345.22</v>
      </c>
      <c r="L10891" s="228">
        <v>0</v>
      </c>
      <c r="M10891" s="229">
        <v>345.22</v>
      </c>
      <c r="N10891" s="230">
        <v>0</v>
      </c>
    </row>
    <row r="10892" spans="1:14" x14ac:dyDescent="0.2">
      <c r="A10892" s="231" t="str">
        <f t="shared" si="315"/>
        <v>SP2.006NO_thin050</v>
      </c>
      <c r="B10892" s="223" t="s">
        <v>237</v>
      </c>
      <c r="C10892" s="224">
        <v>2</v>
      </c>
      <c r="D10892" s="223">
        <v>6</v>
      </c>
      <c r="E10892" s="223" t="s">
        <v>199</v>
      </c>
      <c r="F10892" s="225" t="s">
        <v>10</v>
      </c>
      <c r="G10892" s="226">
        <v>10.24</v>
      </c>
      <c r="H10892" s="226">
        <v>0.26</v>
      </c>
      <c r="I10892" s="226">
        <v>10.5</v>
      </c>
      <c r="J10892" s="237">
        <v>52.5</v>
      </c>
      <c r="K10892" s="237">
        <v>397.72</v>
      </c>
      <c r="L10892" s="228">
        <v>0</v>
      </c>
      <c r="M10892" s="229">
        <v>397.72</v>
      </c>
      <c r="N10892" s="230">
        <v>0</v>
      </c>
    </row>
    <row r="10893" spans="1:14" x14ac:dyDescent="0.2">
      <c r="A10893" s="231" t="str">
        <f t="shared" si="315"/>
        <v>SP2.006NO_thin055</v>
      </c>
      <c r="B10893" s="223" t="s">
        <v>237</v>
      </c>
      <c r="C10893" s="224">
        <v>2</v>
      </c>
      <c r="D10893" s="223">
        <v>6</v>
      </c>
      <c r="E10893" s="223" t="s">
        <v>199</v>
      </c>
      <c r="F10893" s="225" t="s">
        <v>11</v>
      </c>
      <c r="G10893" s="226">
        <v>8.41</v>
      </c>
      <c r="H10893" s="226">
        <v>3.17</v>
      </c>
      <c r="I10893" s="226">
        <v>11.58</v>
      </c>
      <c r="J10893" s="237">
        <v>57.9</v>
      </c>
      <c r="K10893" s="237">
        <v>455.62</v>
      </c>
      <c r="L10893" s="228">
        <v>0</v>
      </c>
      <c r="M10893" s="229">
        <v>455.62</v>
      </c>
      <c r="N10893" s="230">
        <v>0</v>
      </c>
    </row>
    <row r="10894" spans="1:14" x14ac:dyDescent="0.2">
      <c r="A10894" s="231" t="str">
        <f t="shared" si="315"/>
        <v>SP2.006NO_thin060</v>
      </c>
      <c r="B10894" s="223" t="s">
        <v>237</v>
      </c>
      <c r="C10894" s="224">
        <v>2</v>
      </c>
      <c r="D10894" s="223">
        <v>6</v>
      </c>
      <c r="E10894" s="223" t="s">
        <v>199</v>
      </c>
      <c r="F10894" s="225" t="s">
        <v>12</v>
      </c>
      <c r="G10894" s="226">
        <v>6.86</v>
      </c>
      <c r="H10894" s="226">
        <v>2.67</v>
      </c>
      <c r="I10894" s="226">
        <v>9.5299999999999994</v>
      </c>
      <c r="J10894" s="237">
        <v>47.66</v>
      </c>
      <c r="K10894" s="237">
        <v>503.27</v>
      </c>
      <c r="L10894" s="228">
        <v>0</v>
      </c>
      <c r="M10894" s="229">
        <v>503.27</v>
      </c>
      <c r="N10894" s="230">
        <v>0</v>
      </c>
    </row>
    <row r="10895" spans="1:14" x14ac:dyDescent="0.2">
      <c r="A10895" s="231" t="str">
        <f t="shared" si="315"/>
        <v>SP2.006NO_thin065</v>
      </c>
      <c r="B10895" s="223" t="s">
        <v>237</v>
      </c>
      <c r="C10895" s="224">
        <v>2</v>
      </c>
      <c r="D10895" s="223">
        <v>6</v>
      </c>
      <c r="E10895" s="223" t="s">
        <v>199</v>
      </c>
      <c r="F10895" s="225" t="s">
        <v>13</v>
      </c>
      <c r="G10895" s="226">
        <v>6.31</v>
      </c>
      <c r="H10895" s="226">
        <v>1.32</v>
      </c>
      <c r="I10895" s="226">
        <v>7.63</v>
      </c>
      <c r="J10895" s="237">
        <v>38.15</v>
      </c>
      <c r="K10895" s="237">
        <v>541.42999999999995</v>
      </c>
      <c r="L10895" s="228">
        <v>0</v>
      </c>
      <c r="M10895" s="229">
        <v>541.42999999999995</v>
      </c>
      <c r="N10895" s="230">
        <v>0</v>
      </c>
    </row>
    <row r="10896" spans="1:14" x14ac:dyDescent="0.2">
      <c r="A10896" s="231" t="str">
        <f t="shared" si="315"/>
        <v>SP2.006NO_thin070</v>
      </c>
      <c r="B10896" s="223" t="s">
        <v>237</v>
      </c>
      <c r="C10896" s="224">
        <v>2</v>
      </c>
      <c r="D10896" s="223">
        <v>6</v>
      </c>
      <c r="E10896" s="223" t="s">
        <v>199</v>
      </c>
      <c r="F10896" s="225" t="s">
        <v>200</v>
      </c>
      <c r="G10896" s="226">
        <v>5.93</v>
      </c>
      <c r="H10896" s="226">
        <v>0.22</v>
      </c>
      <c r="I10896" s="226">
        <v>6.15</v>
      </c>
      <c r="J10896" s="237">
        <v>30.75</v>
      </c>
      <c r="K10896" s="237">
        <v>572.17999999999995</v>
      </c>
      <c r="L10896" s="228">
        <v>0</v>
      </c>
      <c r="M10896" s="229">
        <v>572.17999999999995</v>
      </c>
      <c r="N10896" s="230">
        <v>0</v>
      </c>
    </row>
    <row r="10897" spans="1:14" x14ac:dyDescent="0.2">
      <c r="A10897" s="231" t="str">
        <f t="shared" si="315"/>
        <v>SP2.006NO_thin075</v>
      </c>
      <c r="B10897" s="223" t="s">
        <v>237</v>
      </c>
      <c r="C10897" s="224">
        <v>2</v>
      </c>
      <c r="D10897" s="223">
        <v>6</v>
      </c>
      <c r="E10897" s="223" t="s">
        <v>199</v>
      </c>
      <c r="F10897" s="225" t="s">
        <v>201</v>
      </c>
      <c r="G10897" s="226">
        <v>5.23</v>
      </c>
      <c r="H10897" s="226">
        <v>-0.27</v>
      </c>
      <c r="I10897" s="226">
        <v>4.96</v>
      </c>
      <c r="J10897" s="237">
        <v>24.8</v>
      </c>
      <c r="K10897" s="237">
        <v>596.98</v>
      </c>
      <c r="L10897" s="228">
        <v>0</v>
      </c>
      <c r="M10897" s="229">
        <v>596.98</v>
      </c>
      <c r="N10897" s="230">
        <v>0</v>
      </c>
    </row>
    <row r="10898" spans="1:14" x14ac:dyDescent="0.2">
      <c r="A10898" s="231" t="str">
        <f t="shared" si="315"/>
        <v>SP2.006NO_thin080</v>
      </c>
      <c r="B10898" s="223" t="s">
        <v>237</v>
      </c>
      <c r="C10898" s="224">
        <v>2</v>
      </c>
      <c r="D10898" s="223">
        <v>6</v>
      </c>
      <c r="E10898" s="223" t="s">
        <v>199</v>
      </c>
      <c r="F10898" s="225" t="s">
        <v>202</v>
      </c>
      <c r="G10898" s="226">
        <v>4.66</v>
      </c>
      <c r="H10898" s="226">
        <v>-0.59</v>
      </c>
      <c r="I10898" s="226">
        <v>4.07</v>
      </c>
      <c r="J10898" s="237">
        <v>20.350000000000001</v>
      </c>
      <c r="K10898" s="237">
        <v>617.33000000000004</v>
      </c>
      <c r="L10898" s="228">
        <v>0</v>
      </c>
      <c r="M10898" s="229">
        <v>617.33000000000004</v>
      </c>
      <c r="N10898" s="230">
        <v>0</v>
      </c>
    </row>
    <row r="10899" spans="1:14" x14ac:dyDescent="0.2">
      <c r="A10899" s="231" t="str">
        <f t="shared" si="315"/>
        <v>SP2.006NO_thin085</v>
      </c>
      <c r="B10899" s="223" t="s">
        <v>237</v>
      </c>
      <c r="C10899" s="224">
        <v>2</v>
      </c>
      <c r="D10899" s="223">
        <v>6</v>
      </c>
      <c r="E10899" s="223" t="s">
        <v>199</v>
      </c>
      <c r="F10899" s="225" t="s">
        <v>203</v>
      </c>
      <c r="G10899" s="226">
        <v>3.95</v>
      </c>
      <c r="H10899" s="226">
        <v>-0.66</v>
      </c>
      <c r="I10899" s="226">
        <v>3.29</v>
      </c>
      <c r="J10899" s="237">
        <v>16.440000000000001</v>
      </c>
      <c r="K10899" s="237">
        <v>633.77</v>
      </c>
      <c r="L10899" s="228">
        <v>0</v>
      </c>
      <c r="M10899" s="229">
        <v>633.77</v>
      </c>
      <c r="N10899" s="230">
        <v>0</v>
      </c>
    </row>
    <row r="10900" spans="1:14" x14ac:dyDescent="0.2">
      <c r="A10900" s="231" t="str">
        <f t="shared" si="315"/>
        <v>SP2.006NO_thin090</v>
      </c>
      <c r="B10900" s="223" t="s">
        <v>237</v>
      </c>
      <c r="C10900" s="224">
        <v>2</v>
      </c>
      <c r="D10900" s="223">
        <v>6</v>
      </c>
      <c r="E10900" s="223" t="s">
        <v>199</v>
      </c>
      <c r="F10900" s="225" t="s">
        <v>204</v>
      </c>
      <c r="G10900" s="226">
        <v>3.46</v>
      </c>
      <c r="H10900" s="226">
        <v>-0.65</v>
      </c>
      <c r="I10900" s="226">
        <v>2.81</v>
      </c>
      <c r="J10900" s="237">
        <v>14.05</v>
      </c>
      <c r="K10900" s="237">
        <v>647.82000000000005</v>
      </c>
      <c r="L10900" s="228">
        <v>0</v>
      </c>
      <c r="M10900" s="229">
        <v>647.82000000000005</v>
      </c>
      <c r="N10900" s="230">
        <v>0</v>
      </c>
    </row>
    <row r="10901" spans="1:14" x14ac:dyDescent="0.2">
      <c r="A10901" s="231" t="str">
        <f t="shared" si="315"/>
        <v>SP2.006NO_thin095</v>
      </c>
      <c r="B10901" s="223" t="s">
        <v>237</v>
      </c>
      <c r="C10901" s="224">
        <v>2</v>
      </c>
      <c r="D10901" s="223">
        <v>6</v>
      </c>
      <c r="E10901" s="223" t="s">
        <v>199</v>
      </c>
      <c r="F10901" s="225" t="s">
        <v>205</v>
      </c>
      <c r="G10901" s="226">
        <v>3.04</v>
      </c>
      <c r="H10901" s="226">
        <v>-0.37</v>
      </c>
      <c r="I10901" s="226">
        <v>2.67</v>
      </c>
      <c r="J10901" s="237">
        <v>13.36</v>
      </c>
      <c r="K10901" s="237">
        <v>661.18</v>
      </c>
      <c r="L10901" s="228">
        <v>0</v>
      </c>
      <c r="M10901" s="229">
        <v>661.18</v>
      </c>
      <c r="N10901" s="230">
        <v>0</v>
      </c>
    </row>
    <row r="10902" spans="1:14" x14ac:dyDescent="0.2">
      <c r="A10902" s="231" t="str">
        <f t="shared" si="315"/>
        <v>SP2.006NO_thin100</v>
      </c>
      <c r="B10902" s="223" t="s">
        <v>237</v>
      </c>
      <c r="C10902" s="224">
        <v>2</v>
      </c>
      <c r="D10902" s="223">
        <v>6</v>
      </c>
      <c r="E10902" s="223" t="s">
        <v>199</v>
      </c>
      <c r="F10902" s="225" t="s">
        <v>206</v>
      </c>
      <c r="G10902" s="226">
        <v>2.65</v>
      </c>
      <c r="H10902" s="226">
        <v>-0.56999999999999995</v>
      </c>
      <c r="I10902" s="226">
        <v>2.08</v>
      </c>
      <c r="J10902" s="237">
        <v>10.41</v>
      </c>
      <c r="K10902" s="237">
        <v>671.59</v>
      </c>
      <c r="L10902" s="228">
        <v>0</v>
      </c>
      <c r="M10902" s="229">
        <v>671.59</v>
      </c>
      <c r="N10902" s="230">
        <v>0</v>
      </c>
    </row>
    <row r="10903" spans="1:14" x14ac:dyDescent="0.2">
      <c r="A10903" s="231" t="str">
        <f t="shared" si="315"/>
        <v>SP2.006NO_thin105</v>
      </c>
      <c r="B10903" s="223" t="s">
        <v>237</v>
      </c>
      <c r="C10903" s="224">
        <v>2</v>
      </c>
      <c r="D10903" s="223">
        <v>6</v>
      </c>
      <c r="E10903" s="223" t="s">
        <v>199</v>
      </c>
      <c r="F10903" s="225" t="s">
        <v>207</v>
      </c>
      <c r="G10903" s="226">
        <v>2.12</v>
      </c>
      <c r="H10903" s="226">
        <v>-0.17</v>
      </c>
      <c r="I10903" s="226">
        <v>1.94</v>
      </c>
      <c r="J10903" s="237">
        <v>9.7200000000000006</v>
      </c>
      <c r="K10903" s="237">
        <v>681.32</v>
      </c>
      <c r="L10903" s="228">
        <v>0</v>
      </c>
      <c r="M10903" s="229">
        <v>681.32</v>
      </c>
      <c r="N10903" s="230">
        <v>0</v>
      </c>
    </row>
    <row r="10904" spans="1:14" x14ac:dyDescent="0.2">
      <c r="A10904" s="231" t="str">
        <f t="shared" si="315"/>
        <v>SP2.006NO_thin110</v>
      </c>
      <c r="B10904" s="223" t="s">
        <v>237</v>
      </c>
      <c r="C10904" s="224">
        <v>2</v>
      </c>
      <c r="D10904" s="223">
        <v>6</v>
      </c>
      <c r="E10904" s="223" t="s">
        <v>199</v>
      </c>
      <c r="F10904" s="225" t="s">
        <v>208</v>
      </c>
      <c r="G10904" s="226">
        <v>1.78</v>
      </c>
      <c r="H10904" s="226">
        <v>-0.4</v>
      </c>
      <c r="I10904" s="226">
        <v>1.38</v>
      </c>
      <c r="J10904" s="237">
        <v>6.89</v>
      </c>
      <c r="K10904" s="237">
        <v>688.21</v>
      </c>
      <c r="L10904" s="228">
        <v>0</v>
      </c>
      <c r="M10904" s="229">
        <v>688.21</v>
      </c>
      <c r="N10904" s="230">
        <v>0</v>
      </c>
    </row>
    <row r="10905" spans="1:14" x14ac:dyDescent="0.2">
      <c r="A10905" s="231" t="str">
        <f t="shared" si="315"/>
        <v>SP2.006NO_thin115</v>
      </c>
      <c r="B10905" s="223" t="s">
        <v>237</v>
      </c>
      <c r="C10905" s="224">
        <v>2</v>
      </c>
      <c r="D10905" s="223">
        <v>6</v>
      </c>
      <c r="E10905" s="223" t="s">
        <v>199</v>
      </c>
      <c r="F10905" s="225" t="s">
        <v>209</v>
      </c>
      <c r="G10905" s="226">
        <v>1.58</v>
      </c>
      <c r="H10905" s="226">
        <v>-0.36</v>
      </c>
      <c r="I10905" s="226">
        <v>1.22</v>
      </c>
      <c r="J10905" s="237">
        <v>6.09</v>
      </c>
      <c r="K10905" s="237">
        <v>694.3</v>
      </c>
      <c r="L10905" s="228">
        <v>0</v>
      </c>
      <c r="M10905" s="229">
        <v>694.3</v>
      </c>
      <c r="N10905" s="230">
        <v>0</v>
      </c>
    </row>
    <row r="10906" spans="1:14" x14ac:dyDescent="0.2">
      <c r="A10906" s="231" t="str">
        <f t="shared" si="315"/>
        <v>SP2.006NO_thin120</v>
      </c>
      <c r="B10906" s="223" t="s">
        <v>237</v>
      </c>
      <c r="C10906" s="224">
        <v>2</v>
      </c>
      <c r="D10906" s="223">
        <v>6</v>
      </c>
      <c r="E10906" s="223" t="s">
        <v>199</v>
      </c>
      <c r="F10906" s="225" t="s">
        <v>210</v>
      </c>
      <c r="G10906" s="226">
        <v>1.45</v>
      </c>
      <c r="H10906" s="226">
        <v>-0.32</v>
      </c>
      <c r="I10906" s="226">
        <v>1.1299999999999999</v>
      </c>
      <c r="J10906" s="237">
        <v>5.66</v>
      </c>
      <c r="K10906" s="237">
        <v>699.95</v>
      </c>
      <c r="L10906" s="228">
        <v>0</v>
      </c>
      <c r="M10906" s="229">
        <v>699.95</v>
      </c>
      <c r="N10906" s="230">
        <v>0</v>
      </c>
    </row>
    <row r="10907" spans="1:14" x14ac:dyDescent="0.2">
      <c r="A10907" s="231" t="str">
        <f t="shared" si="315"/>
        <v>SP2.006NO_thin125</v>
      </c>
      <c r="B10907" s="223" t="s">
        <v>237</v>
      </c>
      <c r="C10907" s="224">
        <v>2</v>
      </c>
      <c r="D10907" s="223">
        <v>6</v>
      </c>
      <c r="E10907" s="223" t="s">
        <v>199</v>
      </c>
      <c r="F10907" s="225" t="s">
        <v>211</v>
      </c>
      <c r="G10907" s="226">
        <v>1.23</v>
      </c>
      <c r="H10907" s="226">
        <v>-0.21</v>
      </c>
      <c r="I10907" s="226">
        <v>1.03</v>
      </c>
      <c r="J10907" s="237">
        <v>5.13</v>
      </c>
      <c r="K10907" s="237">
        <v>705.09</v>
      </c>
      <c r="L10907" s="228">
        <v>0</v>
      </c>
      <c r="M10907" s="229">
        <v>705.09</v>
      </c>
      <c r="N10907" s="230">
        <v>0</v>
      </c>
    </row>
    <row r="10908" spans="1:14" x14ac:dyDescent="0.2">
      <c r="A10908" s="231" t="str">
        <f t="shared" si="315"/>
        <v>SP2.006NO_thin130</v>
      </c>
      <c r="B10908" s="223" t="s">
        <v>237</v>
      </c>
      <c r="C10908" s="224">
        <v>2</v>
      </c>
      <c r="D10908" s="223">
        <v>6</v>
      </c>
      <c r="E10908" s="223" t="s">
        <v>199</v>
      </c>
      <c r="F10908" s="225" t="s">
        <v>212</v>
      </c>
      <c r="G10908" s="226">
        <v>1</v>
      </c>
      <c r="H10908" s="226">
        <v>-0.24</v>
      </c>
      <c r="I10908" s="226">
        <v>0.76</v>
      </c>
      <c r="J10908" s="237">
        <v>3.79</v>
      </c>
      <c r="K10908" s="237">
        <v>708.88</v>
      </c>
      <c r="L10908" s="228">
        <v>0</v>
      </c>
      <c r="M10908" s="229">
        <v>708.88</v>
      </c>
      <c r="N10908" s="230">
        <v>0</v>
      </c>
    </row>
    <row r="10909" spans="1:14" x14ac:dyDescent="0.2">
      <c r="A10909" s="231" t="str">
        <f t="shared" si="315"/>
        <v>SP2.006NO_thin135</v>
      </c>
      <c r="B10909" s="223" t="s">
        <v>237</v>
      </c>
      <c r="C10909" s="224">
        <v>2</v>
      </c>
      <c r="D10909" s="223">
        <v>6</v>
      </c>
      <c r="E10909" s="223" t="s">
        <v>199</v>
      </c>
      <c r="F10909" s="225" t="s">
        <v>213</v>
      </c>
      <c r="G10909" s="226">
        <v>0.81</v>
      </c>
      <c r="H10909" s="226">
        <v>-0.2</v>
      </c>
      <c r="I10909" s="226">
        <v>0.61</v>
      </c>
      <c r="J10909" s="237">
        <v>3.05</v>
      </c>
      <c r="K10909" s="237">
        <v>711.93</v>
      </c>
      <c r="L10909" s="228">
        <v>0</v>
      </c>
      <c r="M10909" s="229">
        <v>711.93</v>
      </c>
      <c r="N10909" s="230">
        <v>0</v>
      </c>
    </row>
    <row r="10910" spans="1:14" x14ac:dyDescent="0.2">
      <c r="A10910" s="231" t="str">
        <f t="shared" si="315"/>
        <v>SP2.006NO_thin140</v>
      </c>
      <c r="B10910" s="223" t="s">
        <v>237</v>
      </c>
      <c r="C10910" s="224">
        <v>2</v>
      </c>
      <c r="D10910" s="223">
        <v>6</v>
      </c>
      <c r="E10910" s="223" t="s">
        <v>199</v>
      </c>
      <c r="F10910" s="225" t="s">
        <v>214</v>
      </c>
      <c r="G10910" s="226">
        <v>0.77</v>
      </c>
      <c r="H10910" s="226">
        <v>-0.17</v>
      </c>
      <c r="I10910" s="226">
        <v>0.6</v>
      </c>
      <c r="J10910" s="237">
        <v>3.02</v>
      </c>
      <c r="K10910" s="237">
        <v>714.95</v>
      </c>
      <c r="L10910" s="228">
        <v>0</v>
      </c>
      <c r="M10910" s="229">
        <v>714.95</v>
      </c>
      <c r="N10910" s="230">
        <v>0</v>
      </c>
    </row>
    <row r="10911" spans="1:14" x14ac:dyDescent="0.2">
      <c r="A10911" s="231" t="str">
        <f t="shared" si="315"/>
        <v>SP2.006NO_thin145</v>
      </c>
      <c r="B10911" s="223" t="s">
        <v>237</v>
      </c>
      <c r="C10911" s="224">
        <v>2</v>
      </c>
      <c r="D10911" s="223">
        <v>6</v>
      </c>
      <c r="E10911" s="223" t="s">
        <v>199</v>
      </c>
      <c r="F10911" s="225" t="s">
        <v>215</v>
      </c>
      <c r="G10911" s="226">
        <v>0.63</v>
      </c>
      <c r="H10911" s="226">
        <v>7.0000000000000007E-2</v>
      </c>
      <c r="I10911" s="226">
        <v>0.7</v>
      </c>
      <c r="J10911" s="237">
        <v>3.49</v>
      </c>
      <c r="K10911" s="237">
        <v>718.45</v>
      </c>
      <c r="L10911" s="228">
        <v>0</v>
      </c>
      <c r="M10911" s="229">
        <v>718.45</v>
      </c>
      <c r="N10911" s="230">
        <v>0</v>
      </c>
    </row>
    <row r="10912" spans="1:14" x14ac:dyDescent="0.2">
      <c r="A10912" s="231" t="str">
        <f t="shared" si="315"/>
        <v>SP2.006NO_thin150</v>
      </c>
      <c r="B10912" s="223" t="s">
        <v>237</v>
      </c>
      <c r="C10912" s="224">
        <v>2</v>
      </c>
      <c r="D10912" s="223">
        <v>6</v>
      </c>
      <c r="E10912" s="223" t="s">
        <v>199</v>
      </c>
      <c r="F10912" s="225" t="s">
        <v>216</v>
      </c>
      <c r="G10912" s="226">
        <v>0.4</v>
      </c>
      <c r="H10912" s="226">
        <v>-0.15</v>
      </c>
      <c r="I10912" s="226">
        <v>0.25</v>
      </c>
      <c r="J10912" s="237">
        <v>1.27</v>
      </c>
      <c r="K10912" s="237">
        <v>719.71</v>
      </c>
      <c r="L10912" s="228">
        <v>0</v>
      </c>
      <c r="M10912" s="229">
        <v>719.71</v>
      </c>
      <c r="N10912" s="230">
        <v>0</v>
      </c>
    </row>
    <row r="10913" spans="1:14" x14ac:dyDescent="0.2">
      <c r="A10913" s="231" t="str">
        <f t="shared" si="315"/>
        <v>SP2.006NO_thin155</v>
      </c>
      <c r="B10913" s="223" t="s">
        <v>237</v>
      </c>
      <c r="C10913" s="224">
        <v>2</v>
      </c>
      <c r="D10913" s="223">
        <v>6</v>
      </c>
      <c r="E10913" s="223" t="s">
        <v>199</v>
      </c>
      <c r="F10913" s="225" t="s">
        <v>217</v>
      </c>
      <c r="G10913" s="226">
        <v>0.36</v>
      </c>
      <c r="H10913" s="226">
        <v>-0.15</v>
      </c>
      <c r="I10913" s="226">
        <v>0.21</v>
      </c>
      <c r="J10913" s="237">
        <v>1.07</v>
      </c>
      <c r="K10913" s="237">
        <v>720.78</v>
      </c>
      <c r="L10913" s="228">
        <v>0</v>
      </c>
      <c r="M10913" s="229">
        <v>720.78</v>
      </c>
      <c r="N10913" s="230">
        <v>0</v>
      </c>
    </row>
    <row r="10914" spans="1:14" x14ac:dyDescent="0.2">
      <c r="A10914" s="231" t="str">
        <f t="shared" si="315"/>
        <v>SP2.006NO_thin160</v>
      </c>
      <c r="B10914" s="223" t="s">
        <v>237</v>
      </c>
      <c r="C10914" s="224">
        <v>2</v>
      </c>
      <c r="D10914" s="223">
        <v>6</v>
      </c>
      <c r="E10914" s="223" t="s">
        <v>199</v>
      </c>
      <c r="F10914" s="225" t="s">
        <v>218</v>
      </c>
      <c r="G10914" s="226">
        <v>0.45</v>
      </c>
      <c r="H10914" s="226">
        <v>-0.13</v>
      </c>
      <c r="I10914" s="226">
        <v>0.32</v>
      </c>
      <c r="J10914" s="237">
        <v>1.59</v>
      </c>
      <c r="K10914" s="237">
        <v>722.37</v>
      </c>
      <c r="L10914" s="228">
        <v>0</v>
      </c>
      <c r="M10914" s="229">
        <v>722.37</v>
      </c>
      <c r="N10914" s="230">
        <v>0</v>
      </c>
    </row>
    <row r="10915" spans="1:14" x14ac:dyDescent="0.2">
      <c r="A10915" s="231" t="str">
        <f t="shared" si="315"/>
        <v>SP2.006NO_thin165</v>
      </c>
      <c r="B10915" s="223" t="s">
        <v>237</v>
      </c>
      <c r="C10915" s="224">
        <v>2</v>
      </c>
      <c r="D10915" s="223">
        <v>6</v>
      </c>
      <c r="E10915" s="223" t="s">
        <v>199</v>
      </c>
      <c r="F10915" s="225" t="s">
        <v>219</v>
      </c>
      <c r="G10915" s="226">
        <v>0.36</v>
      </c>
      <c r="H10915" s="226">
        <v>-0.12</v>
      </c>
      <c r="I10915" s="226">
        <v>0.24</v>
      </c>
      <c r="J10915" s="237">
        <v>1.18</v>
      </c>
      <c r="K10915" s="237">
        <v>723.55</v>
      </c>
      <c r="L10915" s="228">
        <v>0</v>
      </c>
      <c r="M10915" s="229">
        <v>723.55</v>
      </c>
      <c r="N10915" s="230">
        <v>0</v>
      </c>
    </row>
    <row r="10916" spans="1:14" x14ac:dyDescent="0.2">
      <c r="A10916" s="231" t="str">
        <f t="shared" si="315"/>
        <v>SP2.006NO_thin170</v>
      </c>
      <c r="B10916" s="223" t="s">
        <v>237</v>
      </c>
      <c r="C10916" s="224">
        <v>2</v>
      </c>
      <c r="D10916" s="223">
        <v>6</v>
      </c>
      <c r="E10916" s="223" t="s">
        <v>199</v>
      </c>
      <c r="F10916" s="225" t="s">
        <v>220</v>
      </c>
      <c r="G10916" s="226">
        <v>0.31</v>
      </c>
      <c r="H10916" s="226">
        <v>-7.0000000000000007E-2</v>
      </c>
      <c r="I10916" s="226">
        <v>0.24</v>
      </c>
      <c r="J10916" s="237">
        <v>1.2</v>
      </c>
      <c r="K10916" s="237">
        <v>724.75</v>
      </c>
      <c r="L10916" s="228">
        <v>0</v>
      </c>
      <c r="M10916" s="229">
        <v>724.75</v>
      </c>
      <c r="N10916" s="230">
        <v>0</v>
      </c>
    </row>
    <row r="10917" spans="1:14" x14ac:dyDescent="0.2">
      <c r="A10917" s="231" t="str">
        <f t="shared" si="315"/>
        <v>SP2.006NO_thin175</v>
      </c>
      <c r="B10917" s="223" t="s">
        <v>237</v>
      </c>
      <c r="C10917" s="224">
        <v>2</v>
      </c>
      <c r="D10917" s="223">
        <v>6</v>
      </c>
      <c r="E10917" s="223" t="s">
        <v>199</v>
      </c>
      <c r="F10917" s="225" t="s">
        <v>221</v>
      </c>
      <c r="G10917" s="226">
        <v>0.26</v>
      </c>
      <c r="H10917" s="226">
        <v>-0.06</v>
      </c>
      <c r="I10917" s="226">
        <v>0.21</v>
      </c>
      <c r="J10917" s="237">
        <v>1.03</v>
      </c>
      <c r="K10917" s="237">
        <v>725.78</v>
      </c>
      <c r="L10917" s="228">
        <v>0</v>
      </c>
      <c r="M10917" s="229">
        <v>725.78</v>
      </c>
      <c r="N10917" s="230">
        <v>0</v>
      </c>
    </row>
    <row r="10918" spans="1:14" x14ac:dyDescent="0.2">
      <c r="A10918" s="231" t="str">
        <f t="shared" si="315"/>
        <v>SP2.006NO_thin180</v>
      </c>
      <c r="B10918" s="223" t="s">
        <v>237</v>
      </c>
      <c r="C10918" s="224">
        <v>2</v>
      </c>
      <c r="D10918" s="223">
        <v>6</v>
      </c>
      <c r="E10918" s="223" t="s">
        <v>199</v>
      </c>
      <c r="F10918" s="225" t="s">
        <v>222</v>
      </c>
      <c r="G10918" s="226">
        <v>0.24</v>
      </c>
      <c r="H10918" s="226">
        <v>-0.05</v>
      </c>
      <c r="I10918" s="226">
        <v>0.2</v>
      </c>
      <c r="J10918" s="237">
        <v>0.99</v>
      </c>
      <c r="K10918" s="237">
        <v>726.77</v>
      </c>
      <c r="L10918" s="228">
        <v>0</v>
      </c>
      <c r="M10918" s="229">
        <v>726.77</v>
      </c>
      <c r="N10918" s="230">
        <v>0</v>
      </c>
    </row>
    <row r="10919" spans="1:14" x14ac:dyDescent="0.2">
      <c r="A10919" s="231" t="str">
        <f t="shared" si="315"/>
        <v>SP2.006NO_thin185</v>
      </c>
      <c r="B10919" s="223" t="s">
        <v>237</v>
      </c>
      <c r="C10919" s="224">
        <v>2</v>
      </c>
      <c r="D10919" s="223">
        <v>6</v>
      </c>
      <c r="E10919" s="223" t="s">
        <v>199</v>
      </c>
      <c r="F10919" s="225" t="s">
        <v>223</v>
      </c>
      <c r="G10919" s="226">
        <v>0.16</v>
      </c>
      <c r="H10919" s="226">
        <v>-0.04</v>
      </c>
      <c r="I10919" s="226">
        <v>0.12</v>
      </c>
      <c r="J10919" s="237">
        <v>0.6</v>
      </c>
      <c r="K10919" s="237">
        <v>727.37</v>
      </c>
      <c r="L10919" s="228">
        <v>0</v>
      </c>
      <c r="M10919" s="229">
        <v>727.37</v>
      </c>
      <c r="N10919" s="230">
        <v>0</v>
      </c>
    </row>
    <row r="10920" spans="1:14" x14ac:dyDescent="0.2">
      <c r="A10920" s="231" t="str">
        <f t="shared" si="315"/>
        <v>SP2.006NO_thin190</v>
      </c>
      <c r="B10920" s="223" t="s">
        <v>237</v>
      </c>
      <c r="C10920" s="224">
        <v>2</v>
      </c>
      <c r="D10920" s="223">
        <v>6</v>
      </c>
      <c r="E10920" s="223" t="s">
        <v>199</v>
      </c>
      <c r="F10920" s="225" t="s">
        <v>224</v>
      </c>
      <c r="G10920" s="226">
        <v>0.16</v>
      </c>
      <c r="H10920" s="226">
        <v>-0.04</v>
      </c>
      <c r="I10920" s="226">
        <v>0.13</v>
      </c>
      <c r="J10920" s="237">
        <v>0.65</v>
      </c>
      <c r="K10920" s="237">
        <v>728.02</v>
      </c>
      <c r="L10920" s="228">
        <v>0</v>
      </c>
      <c r="M10920" s="229">
        <v>728.02</v>
      </c>
      <c r="N10920" s="230">
        <v>0</v>
      </c>
    </row>
    <row r="10921" spans="1:14" x14ac:dyDescent="0.2">
      <c r="A10921" s="231" t="str">
        <f t="shared" si="315"/>
        <v>SP2.006NO_thin195</v>
      </c>
      <c r="B10921" s="223" t="s">
        <v>237</v>
      </c>
      <c r="C10921" s="224">
        <v>2</v>
      </c>
      <c r="D10921" s="223">
        <v>6</v>
      </c>
      <c r="E10921" s="223" t="s">
        <v>199</v>
      </c>
      <c r="F10921" s="225" t="s">
        <v>225</v>
      </c>
      <c r="G10921" s="226">
        <v>0.17</v>
      </c>
      <c r="H10921" s="226">
        <v>-0.03</v>
      </c>
      <c r="I10921" s="226">
        <v>0.14000000000000001</v>
      </c>
      <c r="J10921" s="237">
        <v>0.7</v>
      </c>
      <c r="K10921" s="237">
        <v>728.72</v>
      </c>
      <c r="L10921" s="228">
        <v>0</v>
      </c>
      <c r="M10921" s="229">
        <v>728.72</v>
      </c>
      <c r="N10921" s="230">
        <v>0</v>
      </c>
    </row>
    <row r="10922" spans="1:14" x14ac:dyDescent="0.2">
      <c r="A10922" s="231" t="str">
        <f t="shared" si="315"/>
        <v>SP2.006Thinned000</v>
      </c>
      <c r="B10922" s="223" t="s">
        <v>237</v>
      </c>
      <c r="C10922" s="224">
        <v>2</v>
      </c>
      <c r="D10922" s="223">
        <v>6</v>
      </c>
      <c r="E10922" s="223" t="s">
        <v>172</v>
      </c>
      <c r="F10922" s="225" t="s">
        <v>0</v>
      </c>
      <c r="G10922" s="226">
        <v>0.04</v>
      </c>
      <c r="H10922" s="226">
        <v>0.1</v>
      </c>
      <c r="I10922" s="226">
        <v>0.14000000000000001</v>
      </c>
      <c r="J10922" s="237">
        <v>0.7</v>
      </c>
      <c r="K10922" s="237">
        <v>0.7</v>
      </c>
      <c r="L10922" s="228">
        <v>0</v>
      </c>
      <c r="M10922" s="229">
        <v>0.7</v>
      </c>
      <c r="N10922" s="230">
        <v>0</v>
      </c>
    </row>
    <row r="10923" spans="1:14" x14ac:dyDescent="0.2">
      <c r="A10923" s="231" t="str">
        <f t="shared" si="315"/>
        <v>SP2.006Thinned005</v>
      </c>
      <c r="B10923" s="223" t="s">
        <v>237</v>
      </c>
      <c r="C10923" s="224">
        <v>2</v>
      </c>
      <c r="D10923" s="223">
        <v>6</v>
      </c>
      <c r="E10923" s="223" t="s">
        <v>172</v>
      </c>
      <c r="F10923" s="225" t="s">
        <v>1</v>
      </c>
      <c r="G10923" s="226">
        <v>0.13</v>
      </c>
      <c r="H10923" s="226">
        <v>0.12</v>
      </c>
      <c r="I10923" s="226">
        <v>0.25</v>
      </c>
      <c r="J10923" s="237">
        <v>1.26</v>
      </c>
      <c r="K10923" s="237">
        <v>1.96</v>
      </c>
      <c r="L10923" s="228">
        <v>0</v>
      </c>
      <c r="M10923" s="229">
        <v>1.96</v>
      </c>
      <c r="N10923" s="230">
        <v>0</v>
      </c>
    </row>
    <row r="10924" spans="1:14" x14ac:dyDescent="0.2">
      <c r="A10924" s="231" t="str">
        <f t="shared" si="315"/>
        <v>SP2.006Thinned010</v>
      </c>
      <c r="B10924" s="223" t="s">
        <v>237</v>
      </c>
      <c r="C10924" s="224">
        <v>2</v>
      </c>
      <c r="D10924" s="223">
        <v>6</v>
      </c>
      <c r="E10924" s="223" t="s">
        <v>172</v>
      </c>
      <c r="F10924" s="225" t="s">
        <v>2</v>
      </c>
      <c r="G10924" s="226">
        <v>0.4</v>
      </c>
      <c r="H10924" s="226">
        <v>0.12</v>
      </c>
      <c r="I10924" s="226">
        <v>0.52</v>
      </c>
      <c r="J10924" s="237">
        <v>2.6</v>
      </c>
      <c r="K10924" s="237">
        <v>4.57</v>
      </c>
      <c r="L10924" s="228">
        <v>0</v>
      </c>
      <c r="M10924" s="229">
        <v>4.57</v>
      </c>
      <c r="N10924" s="230">
        <v>0</v>
      </c>
    </row>
    <row r="10925" spans="1:14" x14ac:dyDescent="0.2">
      <c r="A10925" s="231" t="str">
        <f t="shared" si="315"/>
        <v>SP2.006Thinned015</v>
      </c>
      <c r="B10925" s="223" t="s">
        <v>237</v>
      </c>
      <c r="C10925" s="224">
        <v>2</v>
      </c>
      <c r="D10925" s="223">
        <v>6</v>
      </c>
      <c r="E10925" s="223" t="s">
        <v>172</v>
      </c>
      <c r="F10925" s="225" t="s">
        <v>3</v>
      </c>
      <c r="G10925" s="226">
        <v>1.22</v>
      </c>
      <c r="H10925" s="226">
        <v>0.12</v>
      </c>
      <c r="I10925" s="226">
        <v>1.34</v>
      </c>
      <c r="J10925" s="237">
        <v>6.7</v>
      </c>
      <c r="K10925" s="237">
        <v>11.26</v>
      </c>
      <c r="L10925" s="228">
        <v>0</v>
      </c>
      <c r="M10925" s="229">
        <v>11.26</v>
      </c>
      <c r="N10925" s="230">
        <v>0</v>
      </c>
    </row>
    <row r="10926" spans="1:14" x14ac:dyDescent="0.2">
      <c r="A10926" s="231" t="str">
        <f t="shared" si="315"/>
        <v>SP2.006Thinned020</v>
      </c>
      <c r="B10926" s="223" t="s">
        <v>237</v>
      </c>
      <c r="C10926" s="224">
        <v>2</v>
      </c>
      <c r="D10926" s="223">
        <v>6</v>
      </c>
      <c r="E10926" s="223" t="s">
        <v>172</v>
      </c>
      <c r="F10926" s="225" t="s">
        <v>4</v>
      </c>
      <c r="G10926" s="226">
        <v>3.72</v>
      </c>
      <c r="H10926" s="226">
        <v>0.12</v>
      </c>
      <c r="I10926" s="226">
        <v>3.84</v>
      </c>
      <c r="J10926" s="237">
        <v>19.190000000000001</v>
      </c>
      <c r="K10926" s="237">
        <v>30.45</v>
      </c>
      <c r="L10926" s="228">
        <v>0</v>
      </c>
      <c r="M10926" s="229">
        <v>30.45</v>
      </c>
      <c r="N10926" s="230">
        <v>0</v>
      </c>
    </row>
    <row r="10927" spans="1:14" x14ac:dyDescent="0.2">
      <c r="A10927" s="231" t="str">
        <f t="shared" si="315"/>
        <v>SP2.006Thinned025</v>
      </c>
      <c r="B10927" s="223" t="s">
        <v>237</v>
      </c>
      <c r="C10927" s="224">
        <v>2</v>
      </c>
      <c r="D10927" s="223">
        <v>6</v>
      </c>
      <c r="E10927" s="223" t="s">
        <v>172</v>
      </c>
      <c r="F10927" s="225" t="s">
        <v>5</v>
      </c>
      <c r="G10927" s="226">
        <v>11.34</v>
      </c>
      <c r="H10927" s="226">
        <v>0.12</v>
      </c>
      <c r="I10927" s="226">
        <v>11.46</v>
      </c>
      <c r="J10927" s="237">
        <v>57.3</v>
      </c>
      <c r="K10927" s="237">
        <v>87.75</v>
      </c>
      <c r="L10927" s="228">
        <v>0</v>
      </c>
      <c r="M10927" s="229">
        <v>87.75</v>
      </c>
      <c r="N10927" s="230">
        <v>0</v>
      </c>
    </row>
    <row r="10928" spans="1:14" x14ac:dyDescent="0.2">
      <c r="A10928" s="231" t="str">
        <f t="shared" si="315"/>
        <v>SP2.006Thinned030</v>
      </c>
      <c r="B10928" s="223" t="s">
        <v>237</v>
      </c>
      <c r="C10928" s="224">
        <v>2</v>
      </c>
      <c r="D10928" s="223">
        <v>6</v>
      </c>
      <c r="E10928" s="223" t="s">
        <v>172</v>
      </c>
      <c r="F10928" s="225" t="s">
        <v>6</v>
      </c>
      <c r="G10928" s="226">
        <v>9.2100000000000009</v>
      </c>
      <c r="H10928" s="226">
        <v>5.07</v>
      </c>
      <c r="I10928" s="226">
        <v>14.28</v>
      </c>
      <c r="J10928" s="237">
        <v>71.39</v>
      </c>
      <c r="K10928" s="237">
        <v>159.13999999999999</v>
      </c>
      <c r="L10928" s="228">
        <v>-0.12</v>
      </c>
      <c r="M10928" s="229">
        <v>159.02000000000001</v>
      </c>
      <c r="N10928" s="230">
        <v>6.86</v>
      </c>
    </row>
    <row r="10929" spans="1:14" x14ac:dyDescent="0.2">
      <c r="A10929" s="231" t="str">
        <f t="shared" si="315"/>
        <v>SP2.006Thinned035</v>
      </c>
      <c r="B10929" s="223" t="s">
        <v>237</v>
      </c>
      <c r="C10929" s="224">
        <v>2</v>
      </c>
      <c r="D10929" s="223">
        <v>6</v>
      </c>
      <c r="E10929" s="223" t="s">
        <v>172</v>
      </c>
      <c r="F10929" s="225" t="s">
        <v>7</v>
      </c>
      <c r="G10929" s="226">
        <v>2.36</v>
      </c>
      <c r="H10929" s="226">
        <v>0.61</v>
      </c>
      <c r="I10929" s="226">
        <v>2.97</v>
      </c>
      <c r="J10929" s="237">
        <v>14.87</v>
      </c>
      <c r="K10929" s="237">
        <v>174.01</v>
      </c>
      <c r="L10929" s="228">
        <v>-0.21</v>
      </c>
      <c r="M10929" s="229">
        <v>173.8</v>
      </c>
      <c r="N10929" s="230">
        <v>5.13</v>
      </c>
    </row>
    <row r="10930" spans="1:14" x14ac:dyDescent="0.2">
      <c r="A10930" s="231" t="str">
        <f t="shared" si="315"/>
        <v>SP2.006Thinned040</v>
      </c>
      <c r="B10930" s="223" t="s">
        <v>237</v>
      </c>
      <c r="C10930" s="224">
        <v>2</v>
      </c>
      <c r="D10930" s="223">
        <v>6</v>
      </c>
      <c r="E10930" s="223" t="s">
        <v>172</v>
      </c>
      <c r="F10930" s="225" t="s">
        <v>8</v>
      </c>
      <c r="G10930" s="226">
        <v>3.89</v>
      </c>
      <c r="H10930" s="226">
        <v>1.53</v>
      </c>
      <c r="I10930" s="226">
        <v>5.42</v>
      </c>
      <c r="J10930" s="237">
        <v>27.11</v>
      </c>
      <c r="K10930" s="237">
        <v>201.12</v>
      </c>
      <c r="L10930" s="228">
        <v>-0.56999999999999995</v>
      </c>
      <c r="M10930" s="229">
        <v>200.55</v>
      </c>
      <c r="N10930" s="230">
        <v>2.6</v>
      </c>
    </row>
    <row r="10931" spans="1:14" x14ac:dyDescent="0.2">
      <c r="A10931" s="231" t="str">
        <f t="shared" si="315"/>
        <v>SP2.006Thinned045</v>
      </c>
      <c r="B10931" s="223" t="s">
        <v>237</v>
      </c>
      <c r="C10931" s="224">
        <v>2</v>
      </c>
      <c r="D10931" s="223">
        <v>6</v>
      </c>
      <c r="E10931" s="223" t="s">
        <v>172</v>
      </c>
      <c r="F10931" s="225" t="s">
        <v>9</v>
      </c>
      <c r="G10931" s="226">
        <v>5.13</v>
      </c>
      <c r="H10931" s="226">
        <v>0.55000000000000004</v>
      </c>
      <c r="I10931" s="226">
        <v>5.68</v>
      </c>
      <c r="J10931" s="237">
        <v>28.39</v>
      </c>
      <c r="K10931" s="237">
        <v>229.51</v>
      </c>
      <c r="L10931" s="228">
        <v>-0.98</v>
      </c>
      <c r="M10931" s="229">
        <v>228.53</v>
      </c>
      <c r="N10931" s="230">
        <v>2.97</v>
      </c>
    </row>
    <row r="10932" spans="1:14" x14ac:dyDescent="0.2">
      <c r="A10932" s="231" t="str">
        <f t="shared" si="315"/>
        <v>SP2.006Thinned050</v>
      </c>
      <c r="B10932" s="223" t="s">
        <v>237</v>
      </c>
      <c r="C10932" s="224">
        <v>2</v>
      </c>
      <c r="D10932" s="223">
        <v>6</v>
      </c>
      <c r="E10932" s="223" t="s">
        <v>172</v>
      </c>
      <c r="F10932" s="225" t="s">
        <v>10</v>
      </c>
      <c r="G10932" s="226">
        <v>4.93</v>
      </c>
      <c r="H10932" s="226">
        <v>0.23</v>
      </c>
      <c r="I10932" s="226">
        <v>5.17</v>
      </c>
      <c r="J10932" s="237">
        <v>25.84</v>
      </c>
      <c r="K10932" s="237">
        <v>255.35</v>
      </c>
      <c r="L10932" s="228">
        <v>-1.38</v>
      </c>
      <c r="M10932" s="229">
        <v>253.97</v>
      </c>
      <c r="N10932" s="230">
        <v>2.91</v>
      </c>
    </row>
    <row r="10933" spans="1:14" x14ac:dyDescent="0.2">
      <c r="A10933" s="231" t="str">
        <f t="shared" si="315"/>
        <v>SP2.006Thinned055</v>
      </c>
      <c r="B10933" s="223" t="s">
        <v>237</v>
      </c>
      <c r="C10933" s="224">
        <v>2</v>
      </c>
      <c r="D10933" s="223">
        <v>6</v>
      </c>
      <c r="E10933" s="223" t="s">
        <v>172</v>
      </c>
      <c r="F10933" s="225" t="s">
        <v>11</v>
      </c>
      <c r="G10933" s="226">
        <v>5.04</v>
      </c>
      <c r="H10933" s="226">
        <v>0.02</v>
      </c>
      <c r="I10933" s="226">
        <v>5.0599999999999996</v>
      </c>
      <c r="J10933" s="237">
        <v>25.29</v>
      </c>
      <c r="K10933" s="237">
        <v>280.63</v>
      </c>
      <c r="L10933" s="228">
        <v>-1.78</v>
      </c>
      <c r="M10933" s="229">
        <v>278.85000000000002</v>
      </c>
      <c r="N10933" s="230">
        <v>2.88</v>
      </c>
    </row>
    <row r="10934" spans="1:14" x14ac:dyDescent="0.2">
      <c r="A10934" s="231" t="str">
        <f t="shared" si="315"/>
        <v>SP2.006Thinned060</v>
      </c>
      <c r="B10934" s="223" t="s">
        <v>237</v>
      </c>
      <c r="C10934" s="224">
        <v>2</v>
      </c>
      <c r="D10934" s="223">
        <v>6</v>
      </c>
      <c r="E10934" s="223" t="s">
        <v>172</v>
      </c>
      <c r="F10934" s="225" t="s">
        <v>12</v>
      </c>
      <c r="G10934" s="226">
        <v>4.62</v>
      </c>
      <c r="H10934" s="226">
        <v>-0.3</v>
      </c>
      <c r="I10934" s="226">
        <v>4.32</v>
      </c>
      <c r="J10934" s="237">
        <v>21.62</v>
      </c>
      <c r="K10934" s="237">
        <v>302.25</v>
      </c>
      <c r="L10934" s="228">
        <v>-2.1800000000000002</v>
      </c>
      <c r="M10934" s="229">
        <v>300.07</v>
      </c>
      <c r="N10934" s="230">
        <v>2.91</v>
      </c>
    </row>
    <row r="10935" spans="1:14" x14ac:dyDescent="0.2">
      <c r="A10935" s="231" t="str">
        <f t="shared" si="315"/>
        <v>SP2.006Thinned065</v>
      </c>
      <c r="B10935" s="223" t="s">
        <v>237</v>
      </c>
      <c r="C10935" s="224">
        <v>2</v>
      </c>
      <c r="D10935" s="223">
        <v>6</v>
      </c>
      <c r="E10935" s="223" t="s">
        <v>172</v>
      </c>
      <c r="F10935" s="225" t="s">
        <v>13</v>
      </c>
      <c r="G10935" s="226">
        <v>4.0599999999999996</v>
      </c>
      <c r="H10935" s="226">
        <v>-0.71</v>
      </c>
      <c r="I10935" s="226">
        <v>3.36</v>
      </c>
      <c r="J10935" s="237">
        <v>16.78</v>
      </c>
      <c r="K10935" s="237">
        <v>319.02999999999997</v>
      </c>
      <c r="L10935" s="228">
        <v>-2.61</v>
      </c>
      <c r="M10935" s="229">
        <v>316.42</v>
      </c>
      <c r="N10935" s="230">
        <v>3.15</v>
      </c>
    </row>
    <row r="10936" spans="1:14" x14ac:dyDescent="0.2">
      <c r="A10936" s="231" t="str">
        <f t="shared" si="315"/>
        <v>SP2.006Thinned070</v>
      </c>
      <c r="B10936" s="223" t="s">
        <v>237</v>
      </c>
      <c r="C10936" s="224">
        <v>2</v>
      </c>
      <c r="D10936" s="223">
        <v>6</v>
      </c>
      <c r="E10936" s="223" t="s">
        <v>172</v>
      </c>
      <c r="F10936" s="225" t="s">
        <v>200</v>
      </c>
      <c r="G10936" s="226">
        <v>2.93</v>
      </c>
      <c r="H10936" s="226">
        <v>0.28999999999999998</v>
      </c>
      <c r="I10936" s="226">
        <v>3.22</v>
      </c>
      <c r="J10936" s="237">
        <v>16.11</v>
      </c>
      <c r="K10936" s="237">
        <v>335.14</v>
      </c>
      <c r="L10936" s="228">
        <v>-2.99</v>
      </c>
      <c r="M10936" s="229">
        <v>332.15</v>
      </c>
      <c r="N10936" s="230">
        <v>2.71</v>
      </c>
    </row>
    <row r="10937" spans="1:14" x14ac:dyDescent="0.2">
      <c r="A10937" s="231" t="str">
        <f t="shared" si="315"/>
        <v>SP2.006Thinned075</v>
      </c>
      <c r="B10937" s="223" t="s">
        <v>237</v>
      </c>
      <c r="C10937" s="224">
        <v>2</v>
      </c>
      <c r="D10937" s="223">
        <v>6</v>
      </c>
      <c r="E10937" s="223" t="s">
        <v>172</v>
      </c>
      <c r="F10937" s="225" t="s">
        <v>201</v>
      </c>
      <c r="G10937" s="226">
        <v>3.12</v>
      </c>
      <c r="H10937" s="226">
        <v>-0.78</v>
      </c>
      <c r="I10937" s="226">
        <v>2.34</v>
      </c>
      <c r="J10937" s="237">
        <v>11.7</v>
      </c>
      <c r="K10937" s="237">
        <v>346.84</v>
      </c>
      <c r="L10937" s="228">
        <v>-3.37</v>
      </c>
      <c r="M10937" s="229">
        <v>343.47</v>
      </c>
      <c r="N10937" s="230">
        <v>2.77</v>
      </c>
    </row>
    <row r="10938" spans="1:14" x14ac:dyDescent="0.2">
      <c r="A10938" s="231" t="str">
        <f t="shared" si="315"/>
        <v>SP2.006Thinned080</v>
      </c>
      <c r="B10938" s="223" t="s">
        <v>237</v>
      </c>
      <c r="C10938" s="224">
        <v>2</v>
      </c>
      <c r="D10938" s="223">
        <v>6</v>
      </c>
      <c r="E10938" s="223" t="s">
        <v>172</v>
      </c>
      <c r="F10938" s="225" t="s">
        <v>202</v>
      </c>
      <c r="G10938" s="226">
        <v>3.19</v>
      </c>
      <c r="H10938" s="226">
        <v>-0.86</v>
      </c>
      <c r="I10938" s="226">
        <v>2.34</v>
      </c>
      <c r="J10938" s="237">
        <v>11.69</v>
      </c>
      <c r="K10938" s="237">
        <v>358.53</v>
      </c>
      <c r="L10938" s="228">
        <v>-3.7</v>
      </c>
      <c r="M10938" s="229">
        <v>354.83</v>
      </c>
      <c r="N10938" s="230">
        <v>2.35</v>
      </c>
    </row>
    <row r="10939" spans="1:14" x14ac:dyDescent="0.2">
      <c r="A10939" s="231" t="str">
        <f t="shared" si="315"/>
        <v>SP2.006Thinned085</v>
      </c>
      <c r="B10939" s="223" t="s">
        <v>237</v>
      </c>
      <c r="C10939" s="224">
        <v>2</v>
      </c>
      <c r="D10939" s="223">
        <v>6</v>
      </c>
      <c r="E10939" s="223" t="s">
        <v>172</v>
      </c>
      <c r="F10939" s="225" t="s">
        <v>203</v>
      </c>
      <c r="G10939" s="226">
        <v>3.03</v>
      </c>
      <c r="H10939" s="226">
        <v>-0.77</v>
      </c>
      <c r="I10939" s="226">
        <v>2.25</v>
      </c>
      <c r="J10939" s="237">
        <v>11.26</v>
      </c>
      <c r="K10939" s="237">
        <v>369.8</v>
      </c>
      <c r="L10939" s="228">
        <v>-3.97</v>
      </c>
      <c r="M10939" s="229">
        <v>365.83</v>
      </c>
      <c r="N10939" s="230">
        <v>1.94</v>
      </c>
    </row>
    <row r="10940" spans="1:14" x14ac:dyDescent="0.2">
      <c r="A10940" s="231" t="str">
        <f t="shared" si="315"/>
        <v>SP2.006Thinned090</v>
      </c>
      <c r="B10940" s="223" t="s">
        <v>237</v>
      </c>
      <c r="C10940" s="224">
        <v>2</v>
      </c>
      <c r="D10940" s="223">
        <v>6</v>
      </c>
      <c r="E10940" s="223" t="s">
        <v>172</v>
      </c>
      <c r="F10940" s="225" t="s">
        <v>204</v>
      </c>
      <c r="G10940" s="226">
        <v>2.8</v>
      </c>
      <c r="H10940" s="226">
        <v>-0.76</v>
      </c>
      <c r="I10940" s="226">
        <v>2.0499999999999998</v>
      </c>
      <c r="J10940" s="237">
        <v>10.25</v>
      </c>
      <c r="K10940" s="237">
        <v>380.04</v>
      </c>
      <c r="L10940" s="228">
        <v>-4.18</v>
      </c>
      <c r="M10940" s="229">
        <v>375.86</v>
      </c>
      <c r="N10940" s="230">
        <v>1.53</v>
      </c>
    </row>
    <row r="10941" spans="1:14" x14ac:dyDescent="0.2">
      <c r="A10941" s="231" t="str">
        <f t="shared" si="315"/>
        <v>SP2.006Thinned095</v>
      </c>
      <c r="B10941" s="223" t="s">
        <v>237</v>
      </c>
      <c r="C10941" s="224">
        <v>2</v>
      </c>
      <c r="D10941" s="223">
        <v>6</v>
      </c>
      <c r="E10941" s="223" t="s">
        <v>172</v>
      </c>
      <c r="F10941" s="225" t="s">
        <v>205</v>
      </c>
      <c r="G10941" s="226">
        <v>2.88</v>
      </c>
      <c r="H10941" s="226">
        <v>-0.62</v>
      </c>
      <c r="I10941" s="226">
        <v>2.2599999999999998</v>
      </c>
      <c r="J10941" s="237">
        <v>11.29</v>
      </c>
      <c r="K10941" s="237">
        <v>391.33</v>
      </c>
      <c r="L10941" s="228">
        <v>-4.33</v>
      </c>
      <c r="M10941" s="229">
        <v>387</v>
      </c>
      <c r="N10941" s="230">
        <v>1.1299999999999999</v>
      </c>
    </row>
    <row r="10942" spans="1:14" x14ac:dyDescent="0.2">
      <c r="A10942" s="231" t="str">
        <f t="shared" si="315"/>
        <v>SP2.006Thinned100</v>
      </c>
      <c r="B10942" s="223" t="s">
        <v>237</v>
      </c>
      <c r="C10942" s="224">
        <v>2</v>
      </c>
      <c r="D10942" s="223">
        <v>6</v>
      </c>
      <c r="E10942" s="223" t="s">
        <v>172</v>
      </c>
      <c r="F10942" s="225" t="s">
        <v>206</v>
      </c>
      <c r="G10942" s="226">
        <v>2.02</v>
      </c>
      <c r="H10942" s="226">
        <v>-0.51</v>
      </c>
      <c r="I10942" s="226">
        <v>1.51</v>
      </c>
      <c r="J10942" s="237">
        <v>7.57</v>
      </c>
      <c r="K10942" s="237">
        <v>398.9</v>
      </c>
      <c r="L10942" s="228">
        <v>-4.45</v>
      </c>
      <c r="M10942" s="229">
        <v>394.45</v>
      </c>
      <c r="N10942" s="230">
        <v>0.84</v>
      </c>
    </row>
    <row r="10943" spans="1:14" x14ac:dyDescent="0.2">
      <c r="A10943" s="231" t="str">
        <f t="shared" si="315"/>
        <v>SP2.006Thinned105</v>
      </c>
      <c r="B10943" s="223" t="s">
        <v>237</v>
      </c>
      <c r="C10943" s="224">
        <v>2</v>
      </c>
      <c r="D10943" s="223">
        <v>6</v>
      </c>
      <c r="E10943" s="223" t="s">
        <v>172</v>
      </c>
      <c r="F10943" s="225" t="s">
        <v>207</v>
      </c>
      <c r="G10943" s="226">
        <v>2.0099999999999998</v>
      </c>
      <c r="H10943" s="226">
        <v>-0.4</v>
      </c>
      <c r="I10943" s="226">
        <v>1.62</v>
      </c>
      <c r="J10943" s="237">
        <v>8.08</v>
      </c>
      <c r="K10943" s="237">
        <v>406.98</v>
      </c>
      <c r="L10943" s="228">
        <v>-4.54</v>
      </c>
      <c r="M10943" s="229">
        <v>402.44</v>
      </c>
      <c r="N10943" s="230">
        <v>0.63</v>
      </c>
    </row>
    <row r="10944" spans="1:14" x14ac:dyDescent="0.2">
      <c r="A10944" s="231" t="str">
        <f t="shared" si="315"/>
        <v>SP2.006Thinned110</v>
      </c>
      <c r="B10944" s="223" t="s">
        <v>237</v>
      </c>
      <c r="C10944" s="224">
        <v>2</v>
      </c>
      <c r="D10944" s="223">
        <v>6</v>
      </c>
      <c r="E10944" s="223" t="s">
        <v>172</v>
      </c>
      <c r="F10944" s="225" t="s">
        <v>208</v>
      </c>
      <c r="G10944" s="226">
        <v>1.92</v>
      </c>
      <c r="H10944" s="226">
        <v>-0.3</v>
      </c>
      <c r="I10944" s="226">
        <v>1.62</v>
      </c>
      <c r="J10944" s="237">
        <v>8.1</v>
      </c>
      <c r="K10944" s="237">
        <v>415.09</v>
      </c>
      <c r="L10944" s="228">
        <v>-4.6100000000000003</v>
      </c>
      <c r="M10944" s="229">
        <v>410.48</v>
      </c>
      <c r="N10944" s="230">
        <v>0.47</v>
      </c>
    </row>
    <row r="10945" spans="1:14" x14ac:dyDescent="0.2">
      <c r="A10945" s="231" t="str">
        <f t="shared" si="315"/>
        <v>SP2.006Thinned115</v>
      </c>
      <c r="B10945" s="223" t="s">
        <v>237</v>
      </c>
      <c r="C10945" s="224">
        <v>2</v>
      </c>
      <c r="D10945" s="223">
        <v>6</v>
      </c>
      <c r="E10945" s="223" t="s">
        <v>172</v>
      </c>
      <c r="F10945" s="225" t="s">
        <v>209</v>
      </c>
      <c r="G10945" s="226">
        <v>1.78</v>
      </c>
      <c r="H10945" s="226">
        <v>-0.21</v>
      </c>
      <c r="I10945" s="226">
        <v>1.57</v>
      </c>
      <c r="J10945" s="237">
        <v>7.84</v>
      </c>
      <c r="K10945" s="237">
        <v>422.93</v>
      </c>
      <c r="L10945" s="228">
        <v>-4.6500000000000004</v>
      </c>
      <c r="M10945" s="229">
        <v>418.28</v>
      </c>
      <c r="N10945" s="230">
        <v>0.35</v>
      </c>
    </row>
    <row r="10946" spans="1:14" x14ac:dyDescent="0.2">
      <c r="A10946" s="231" t="str">
        <f t="shared" ref="A10946:A11009" si="316">CONCATENATE(LEFT(B10946,2),TEXT(C10946,"0.0"),TEXT(D10946,"00"),E10946,TEXT(LEFT(F10946,3),"000"))</f>
        <v>SP2.006Thinned120</v>
      </c>
      <c r="B10946" s="223" t="s">
        <v>237</v>
      </c>
      <c r="C10946" s="224">
        <v>2</v>
      </c>
      <c r="D10946" s="223">
        <v>6</v>
      </c>
      <c r="E10946" s="223" t="s">
        <v>172</v>
      </c>
      <c r="F10946" s="225" t="s">
        <v>210</v>
      </c>
      <c r="G10946" s="226">
        <v>1.62</v>
      </c>
      <c r="H10946" s="226">
        <v>-0.15</v>
      </c>
      <c r="I10946" s="226">
        <v>1.48</v>
      </c>
      <c r="J10946" s="237">
        <v>7.38</v>
      </c>
      <c r="K10946" s="237">
        <v>430.31</v>
      </c>
      <c r="L10946" s="228">
        <v>-4.6900000000000004</v>
      </c>
      <c r="M10946" s="229">
        <v>425.62</v>
      </c>
      <c r="N10946" s="230">
        <v>0.26</v>
      </c>
    </row>
    <row r="10947" spans="1:14" x14ac:dyDescent="0.2">
      <c r="A10947" s="231" t="str">
        <f t="shared" si="316"/>
        <v>SP2.006Thinned125</v>
      </c>
      <c r="B10947" s="223" t="s">
        <v>237</v>
      </c>
      <c r="C10947" s="224">
        <v>2</v>
      </c>
      <c r="D10947" s="223">
        <v>6</v>
      </c>
      <c r="E10947" s="223" t="s">
        <v>172</v>
      </c>
      <c r="F10947" s="225" t="s">
        <v>211</v>
      </c>
      <c r="G10947" s="226">
        <v>1.46</v>
      </c>
      <c r="H10947" s="226">
        <v>-0.1</v>
      </c>
      <c r="I10947" s="226">
        <v>1.36</v>
      </c>
      <c r="J10947" s="237">
        <v>6.81</v>
      </c>
      <c r="K10947" s="237">
        <v>437.12</v>
      </c>
      <c r="L10947" s="228">
        <v>-4.72</v>
      </c>
      <c r="M10947" s="229">
        <v>432.4</v>
      </c>
      <c r="N10947" s="230">
        <v>0.19</v>
      </c>
    </row>
    <row r="10948" spans="1:14" x14ac:dyDescent="0.2">
      <c r="A10948" s="231" t="str">
        <f t="shared" si="316"/>
        <v>SP2.006Thinned130</v>
      </c>
      <c r="B10948" s="223" t="s">
        <v>237</v>
      </c>
      <c r="C10948" s="224">
        <v>2</v>
      </c>
      <c r="D10948" s="223">
        <v>6</v>
      </c>
      <c r="E10948" s="223" t="s">
        <v>172</v>
      </c>
      <c r="F10948" s="225" t="s">
        <v>212</v>
      </c>
      <c r="G10948" s="226">
        <v>1.39</v>
      </c>
      <c r="H10948" s="226">
        <v>-0.16</v>
      </c>
      <c r="I10948" s="226">
        <v>1.22</v>
      </c>
      <c r="J10948" s="237">
        <v>6.12</v>
      </c>
      <c r="K10948" s="237">
        <v>443.23</v>
      </c>
      <c r="L10948" s="228">
        <v>-4.72</v>
      </c>
      <c r="M10948" s="229">
        <v>438.51</v>
      </c>
      <c r="N10948" s="230">
        <v>0</v>
      </c>
    </row>
    <row r="10949" spans="1:14" x14ac:dyDescent="0.2">
      <c r="A10949" s="231" t="str">
        <f t="shared" si="316"/>
        <v>SP2.006Thinned135</v>
      </c>
      <c r="B10949" s="223" t="s">
        <v>237</v>
      </c>
      <c r="C10949" s="224">
        <v>2</v>
      </c>
      <c r="D10949" s="223">
        <v>6</v>
      </c>
      <c r="E10949" s="223" t="s">
        <v>172</v>
      </c>
      <c r="F10949" s="225" t="s">
        <v>213</v>
      </c>
      <c r="G10949" s="226">
        <v>1.31</v>
      </c>
      <c r="H10949" s="226">
        <v>-7.0000000000000007E-2</v>
      </c>
      <c r="I10949" s="226">
        <v>1.24</v>
      </c>
      <c r="J10949" s="237">
        <v>6.2</v>
      </c>
      <c r="K10949" s="237">
        <v>449.43</v>
      </c>
      <c r="L10949" s="228">
        <v>-4.72</v>
      </c>
      <c r="M10949" s="229">
        <v>444.71</v>
      </c>
      <c r="N10949" s="230">
        <v>0</v>
      </c>
    </row>
    <row r="10950" spans="1:14" x14ac:dyDescent="0.2">
      <c r="A10950" s="231" t="str">
        <f t="shared" si="316"/>
        <v>SP2.006Thinned140</v>
      </c>
      <c r="B10950" s="223" t="s">
        <v>237</v>
      </c>
      <c r="C10950" s="224">
        <v>2</v>
      </c>
      <c r="D10950" s="223">
        <v>6</v>
      </c>
      <c r="E10950" s="223" t="s">
        <v>172</v>
      </c>
      <c r="F10950" s="225" t="s">
        <v>214</v>
      </c>
      <c r="G10950" s="226">
        <v>1.1599999999999999</v>
      </c>
      <c r="H10950" s="226">
        <v>-0.01</v>
      </c>
      <c r="I10950" s="226">
        <v>1.1499999999999999</v>
      </c>
      <c r="J10950" s="237">
        <v>5.76</v>
      </c>
      <c r="K10950" s="237">
        <v>455.19</v>
      </c>
      <c r="L10950" s="228">
        <v>-4.72</v>
      </c>
      <c r="M10950" s="229">
        <v>450.47</v>
      </c>
      <c r="N10950" s="230">
        <v>0</v>
      </c>
    </row>
    <row r="10951" spans="1:14" x14ac:dyDescent="0.2">
      <c r="A10951" s="231" t="str">
        <f t="shared" si="316"/>
        <v>SP2.006Thinned145</v>
      </c>
      <c r="B10951" s="223" t="s">
        <v>237</v>
      </c>
      <c r="C10951" s="224">
        <v>2</v>
      </c>
      <c r="D10951" s="223">
        <v>6</v>
      </c>
      <c r="E10951" s="223" t="s">
        <v>172</v>
      </c>
      <c r="F10951" s="225" t="s">
        <v>215</v>
      </c>
      <c r="G10951" s="226">
        <v>0.98</v>
      </c>
      <c r="H10951" s="226">
        <v>0</v>
      </c>
      <c r="I10951" s="226">
        <v>0.98</v>
      </c>
      <c r="J10951" s="237">
        <v>4.91</v>
      </c>
      <c r="K10951" s="237">
        <v>460.1</v>
      </c>
      <c r="L10951" s="228">
        <v>-4.72</v>
      </c>
      <c r="M10951" s="229">
        <v>455.38</v>
      </c>
      <c r="N10951" s="230">
        <v>0</v>
      </c>
    </row>
    <row r="10952" spans="1:14" x14ac:dyDescent="0.2">
      <c r="A10952" s="231" t="str">
        <f t="shared" si="316"/>
        <v>SP2.006Thinned150</v>
      </c>
      <c r="B10952" s="223" t="s">
        <v>237</v>
      </c>
      <c r="C10952" s="224">
        <v>2</v>
      </c>
      <c r="D10952" s="223">
        <v>6</v>
      </c>
      <c r="E10952" s="223" t="s">
        <v>172</v>
      </c>
      <c r="F10952" s="225" t="s">
        <v>216</v>
      </c>
      <c r="G10952" s="226">
        <v>0.83</v>
      </c>
      <c r="H10952" s="226">
        <v>0.01</v>
      </c>
      <c r="I10952" s="226">
        <v>0.84</v>
      </c>
      <c r="J10952" s="237">
        <v>4.2</v>
      </c>
      <c r="K10952" s="237">
        <v>464.3</v>
      </c>
      <c r="L10952" s="228">
        <v>-4.72</v>
      </c>
      <c r="M10952" s="229">
        <v>459.58</v>
      </c>
      <c r="N10952" s="230">
        <v>0</v>
      </c>
    </row>
    <row r="10953" spans="1:14" x14ac:dyDescent="0.2">
      <c r="A10953" s="231" t="str">
        <f t="shared" si="316"/>
        <v>SP2.006Thinned155</v>
      </c>
      <c r="B10953" s="223" t="s">
        <v>237</v>
      </c>
      <c r="C10953" s="224">
        <v>2</v>
      </c>
      <c r="D10953" s="223">
        <v>6</v>
      </c>
      <c r="E10953" s="223" t="s">
        <v>172</v>
      </c>
      <c r="F10953" s="225" t="s">
        <v>217</v>
      </c>
      <c r="G10953" s="226">
        <v>0.69</v>
      </c>
      <c r="H10953" s="226">
        <v>0.01</v>
      </c>
      <c r="I10953" s="226">
        <v>0.7</v>
      </c>
      <c r="J10953" s="237">
        <v>3.52</v>
      </c>
      <c r="K10953" s="237">
        <v>467.82</v>
      </c>
      <c r="L10953" s="228">
        <v>-4.72</v>
      </c>
      <c r="M10953" s="229">
        <v>463.1</v>
      </c>
      <c r="N10953" s="230">
        <v>0</v>
      </c>
    </row>
    <row r="10954" spans="1:14" x14ac:dyDescent="0.2">
      <c r="A10954" s="231" t="str">
        <f t="shared" si="316"/>
        <v>SP2.006Thinned160</v>
      </c>
      <c r="B10954" s="223" t="s">
        <v>237</v>
      </c>
      <c r="C10954" s="224">
        <v>2</v>
      </c>
      <c r="D10954" s="223">
        <v>6</v>
      </c>
      <c r="E10954" s="223" t="s">
        <v>172</v>
      </c>
      <c r="F10954" s="225" t="s">
        <v>218</v>
      </c>
      <c r="G10954" s="226">
        <v>0.66</v>
      </c>
      <c r="H10954" s="226">
        <v>0.02</v>
      </c>
      <c r="I10954" s="226">
        <v>0.68</v>
      </c>
      <c r="J10954" s="237">
        <v>3.38</v>
      </c>
      <c r="K10954" s="237">
        <v>471.2</v>
      </c>
      <c r="L10954" s="228">
        <v>-4.72</v>
      </c>
      <c r="M10954" s="229">
        <v>466.48</v>
      </c>
      <c r="N10954" s="230">
        <v>0</v>
      </c>
    </row>
    <row r="10955" spans="1:14" x14ac:dyDescent="0.2">
      <c r="A10955" s="231" t="str">
        <f t="shared" si="316"/>
        <v>SP2.006Thinned165</v>
      </c>
      <c r="B10955" s="223" t="s">
        <v>237</v>
      </c>
      <c r="C10955" s="224">
        <v>2</v>
      </c>
      <c r="D10955" s="223">
        <v>6</v>
      </c>
      <c r="E10955" s="223" t="s">
        <v>172</v>
      </c>
      <c r="F10955" s="225" t="s">
        <v>219</v>
      </c>
      <c r="G10955" s="226">
        <v>0.53</v>
      </c>
      <c r="H10955" s="226">
        <v>0.01</v>
      </c>
      <c r="I10955" s="226">
        <v>0.54</v>
      </c>
      <c r="J10955" s="237">
        <v>2.7</v>
      </c>
      <c r="K10955" s="237">
        <v>473.9</v>
      </c>
      <c r="L10955" s="228">
        <v>-4.72</v>
      </c>
      <c r="M10955" s="229">
        <v>469.18</v>
      </c>
      <c r="N10955" s="230">
        <v>0</v>
      </c>
    </row>
    <row r="10956" spans="1:14" x14ac:dyDescent="0.2">
      <c r="A10956" s="231" t="str">
        <f t="shared" si="316"/>
        <v>SP2.006Thinned170</v>
      </c>
      <c r="B10956" s="223" t="s">
        <v>237</v>
      </c>
      <c r="C10956" s="224">
        <v>2</v>
      </c>
      <c r="D10956" s="223">
        <v>6</v>
      </c>
      <c r="E10956" s="223" t="s">
        <v>172</v>
      </c>
      <c r="F10956" s="225" t="s">
        <v>220</v>
      </c>
      <c r="G10956" s="226">
        <v>0.45</v>
      </c>
      <c r="H10956" s="226">
        <v>0.01</v>
      </c>
      <c r="I10956" s="226">
        <v>0.46</v>
      </c>
      <c r="J10956" s="237">
        <v>2.3199999999999998</v>
      </c>
      <c r="K10956" s="237">
        <v>476.22</v>
      </c>
      <c r="L10956" s="228">
        <v>-4.72</v>
      </c>
      <c r="M10956" s="229">
        <v>471.5</v>
      </c>
      <c r="N10956" s="230">
        <v>0</v>
      </c>
    </row>
    <row r="10957" spans="1:14" x14ac:dyDescent="0.2">
      <c r="A10957" s="231" t="str">
        <f t="shared" si="316"/>
        <v>SP2.006Thinned175</v>
      </c>
      <c r="B10957" s="223" t="s">
        <v>237</v>
      </c>
      <c r="C10957" s="224">
        <v>2</v>
      </c>
      <c r="D10957" s="223">
        <v>6</v>
      </c>
      <c r="E10957" s="223" t="s">
        <v>172</v>
      </c>
      <c r="F10957" s="225" t="s">
        <v>221</v>
      </c>
      <c r="G10957" s="226">
        <v>0.39</v>
      </c>
      <c r="H10957" s="226">
        <v>0.01</v>
      </c>
      <c r="I10957" s="226">
        <v>0.4</v>
      </c>
      <c r="J10957" s="237">
        <v>1.98</v>
      </c>
      <c r="K10957" s="237">
        <v>478.2</v>
      </c>
      <c r="L10957" s="228">
        <v>-4.72</v>
      </c>
      <c r="M10957" s="229">
        <v>473.48</v>
      </c>
      <c r="N10957" s="230">
        <v>0</v>
      </c>
    </row>
    <row r="10958" spans="1:14" x14ac:dyDescent="0.2">
      <c r="A10958" s="231" t="str">
        <f t="shared" si="316"/>
        <v>SP2.006Thinned180</v>
      </c>
      <c r="B10958" s="223" t="s">
        <v>237</v>
      </c>
      <c r="C10958" s="224">
        <v>2</v>
      </c>
      <c r="D10958" s="223">
        <v>6</v>
      </c>
      <c r="E10958" s="223" t="s">
        <v>172</v>
      </c>
      <c r="F10958" s="225" t="s">
        <v>222</v>
      </c>
      <c r="G10958" s="226">
        <v>0.33</v>
      </c>
      <c r="H10958" s="226">
        <v>0.01</v>
      </c>
      <c r="I10958" s="226">
        <v>0.33</v>
      </c>
      <c r="J10958" s="237">
        <v>1.67</v>
      </c>
      <c r="K10958" s="237">
        <v>479.87</v>
      </c>
      <c r="L10958" s="228">
        <v>-4.72</v>
      </c>
      <c r="M10958" s="229">
        <v>475.15</v>
      </c>
      <c r="N10958" s="230">
        <v>0</v>
      </c>
    </row>
    <row r="10959" spans="1:14" x14ac:dyDescent="0.2">
      <c r="A10959" s="231" t="str">
        <f t="shared" si="316"/>
        <v>SP2.006Thinned185</v>
      </c>
      <c r="B10959" s="223" t="s">
        <v>237</v>
      </c>
      <c r="C10959" s="224">
        <v>2</v>
      </c>
      <c r="D10959" s="223">
        <v>6</v>
      </c>
      <c r="E10959" s="223" t="s">
        <v>172</v>
      </c>
      <c r="F10959" s="225" t="s">
        <v>223</v>
      </c>
      <c r="G10959" s="226">
        <v>0.28000000000000003</v>
      </c>
      <c r="H10959" s="226">
        <v>0.01</v>
      </c>
      <c r="I10959" s="226">
        <v>0.28000000000000003</v>
      </c>
      <c r="J10959" s="237">
        <v>1.42</v>
      </c>
      <c r="K10959" s="237">
        <v>481.29</v>
      </c>
      <c r="L10959" s="228">
        <v>-4.72</v>
      </c>
      <c r="M10959" s="229">
        <v>476.57</v>
      </c>
      <c r="N10959" s="230">
        <v>0</v>
      </c>
    </row>
    <row r="10960" spans="1:14" x14ac:dyDescent="0.2">
      <c r="A10960" s="231" t="str">
        <f t="shared" si="316"/>
        <v>SP2.006Thinned190</v>
      </c>
      <c r="B10960" s="223" t="s">
        <v>237</v>
      </c>
      <c r="C10960" s="224">
        <v>2</v>
      </c>
      <c r="D10960" s="223">
        <v>6</v>
      </c>
      <c r="E10960" s="223" t="s">
        <v>172</v>
      </c>
      <c r="F10960" s="225" t="s">
        <v>224</v>
      </c>
      <c r="G10960" s="226">
        <v>0.24</v>
      </c>
      <c r="H10960" s="226">
        <v>0</v>
      </c>
      <c r="I10960" s="226">
        <v>0.24</v>
      </c>
      <c r="J10960" s="237">
        <v>1.21</v>
      </c>
      <c r="K10960" s="237">
        <v>482.5</v>
      </c>
      <c r="L10960" s="228">
        <v>-4.72</v>
      </c>
      <c r="M10960" s="229">
        <v>477.78</v>
      </c>
      <c r="N10960" s="230">
        <v>0</v>
      </c>
    </row>
    <row r="10961" spans="1:14" x14ac:dyDescent="0.2">
      <c r="A10961" s="231" t="str">
        <f t="shared" si="316"/>
        <v>SP2.006Thinned195</v>
      </c>
      <c r="B10961" s="223" t="s">
        <v>237</v>
      </c>
      <c r="C10961" s="224">
        <v>2</v>
      </c>
      <c r="D10961" s="223">
        <v>6</v>
      </c>
      <c r="E10961" s="223" t="s">
        <v>172</v>
      </c>
      <c r="F10961" s="225" t="s">
        <v>225</v>
      </c>
      <c r="G10961" s="226">
        <v>0.2</v>
      </c>
      <c r="H10961" s="226">
        <v>0</v>
      </c>
      <c r="I10961" s="226">
        <v>0.21</v>
      </c>
      <c r="J10961" s="237">
        <v>1.03</v>
      </c>
      <c r="K10961" s="237">
        <v>483.52</v>
      </c>
      <c r="L10961" s="228">
        <v>-4.72</v>
      </c>
      <c r="M10961" s="229">
        <v>478.8</v>
      </c>
      <c r="N10961" s="230">
        <v>0</v>
      </c>
    </row>
    <row r="10962" spans="1:14" x14ac:dyDescent="0.2">
      <c r="A10962" s="231" t="str">
        <f t="shared" si="316"/>
        <v>SP2.008NO_thin000</v>
      </c>
      <c r="B10962" s="223" t="s">
        <v>237</v>
      </c>
      <c r="C10962" s="224">
        <v>2</v>
      </c>
      <c r="D10962" s="223">
        <v>8</v>
      </c>
      <c r="E10962" s="223" t="s">
        <v>199</v>
      </c>
      <c r="F10962" s="225" t="s">
        <v>0</v>
      </c>
      <c r="G10962" s="226">
        <v>0.12</v>
      </c>
      <c r="H10962" s="226">
        <v>0.12</v>
      </c>
      <c r="I10962" s="226">
        <v>0.24</v>
      </c>
      <c r="J10962" s="237">
        <v>1.19</v>
      </c>
      <c r="K10962" s="237">
        <v>1.19</v>
      </c>
      <c r="L10962" s="228">
        <v>0</v>
      </c>
      <c r="M10962" s="229">
        <v>1.19</v>
      </c>
      <c r="N10962" s="230">
        <v>0</v>
      </c>
    </row>
    <row r="10963" spans="1:14" x14ac:dyDescent="0.2">
      <c r="A10963" s="231" t="str">
        <f t="shared" si="316"/>
        <v>SP2.008NO_thin005</v>
      </c>
      <c r="B10963" s="223" t="s">
        <v>237</v>
      </c>
      <c r="C10963" s="224">
        <v>2</v>
      </c>
      <c r="D10963" s="223">
        <v>8</v>
      </c>
      <c r="E10963" s="223" t="s">
        <v>199</v>
      </c>
      <c r="F10963" s="225" t="s">
        <v>1</v>
      </c>
      <c r="G10963" s="226">
        <v>0.36</v>
      </c>
      <c r="H10963" s="226">
        <v>0.15</v>
      </c>
      <c r="I10963" s="226">
        <v>0.51</v>
      </c>
      <c r="J10963" s="237">
        <v>2.54</v>
      </c>
      <c r="K10963" s="237">
        <v>3.73</v>
      </c>
      <c r="L10963" s="228">
        <v>0</v>
      </c>
      <c r="M10963" s="229">
        <v>3.73</v>
      </c>
      <c r="N10963" s="230">
        <v>0</v>
      </c>
    </row>
    <row r="10964" spans="1:14" x14ac:dyDescent="0.2">
      <c r="A10964" s="231" t="str">
        <f t="shared" si="316"/>
        <v>SP2.008NO_thin010</v>
      </c>
      <c r="B10964" s="223" t="s">
        <v>237</v>
      </c>
      <c r="C10964" s="224">
        <v>2</v>
      </c>
      <c r="D10964" s="223">
        <v>8</v>
      </c>
      <c r="E10964" s="223" t="s">
        <v>199</v>
      </c>
      <c r="F10964" s="225" t="s">
        <v>2</v>
      </c>
      <c r="G10964" s="226">
        <v>1.1000000000000001</v>
      </c>
      <c r="H10964" s="226">
        <v>0.15</v>
      </c>
      <c r="I10964" s="226">
        <v>1.25</v>
      </c>
      <c r="J10964" s="237">
        <v>6.24</v>
      </c>
      <c r="K10964" s="237">
        <v>9.9700000000000006</v>
      </c>
      <c r="L10964" s="228">
        <v>0</v>
      </c>
      <c r="M10964" s="229">
        <v>9.9700000000000006</v>
      </c>
      <c r="N10964" s="230">
        <v>0</v>
      </c>
    </row>
    <row r="10965" spans="1:14" x14ac:dyDescent="0.2">
      <c r="A10965" s="231" t="str">
        <f t="shared" si="316"/>
        <v>SP2.008NO_thin015</v>
      </c>
      <c r="B10965" s="223" t="s">
        <v>237</v>
      </c>
      <c r="C10965" s="224">
        <v>2</v>
      </c>
      <c r="D10965" s="223">
        <v>8</v>
      </c>
      <c r="E10965" s="223" t="s">
        <v>199</v>
      </c>
      <c r="F10965" s="225" t="s">
        <v>3</v>
      </c>
      <c r="G10965" s="226">
        <v>3.36</v>
      </c>
      <c r="H10965" s="226">
        <v>0.15</v>
      </c>
      <c r="I10965" s="226">
        <v>3.5</v>
      </c>
      <c r="J10965" s="237">
        <v>17.52</v>
      </c>
      <c r="K10965" s="237">
        <v>27.49</v>
      </c>
      <c r="L10965" s="228">
        <v>0</v>
      </c>
      <c r="M10965" s="229">
        <v>27.49</v>
      </c>
      <c r="N10965" s="230">
        <v>0</v>
      </c>
    </row>
    <row r="10966" spans="1:14" x14ac:dyDescent="0.2">
      <c r="A10966" s="231" t="str">
        <f t="shared" si="316"/>
        <v>SP2.008NO_thin020</v>
      </c>
      <c r="B10966" s="223" t="s">
        <v>237</v>
      </c>
      <c r="C10966" s="224">
        <v>2</v>
      </c>
      <c r="D10966" s="223">
        <v>8</v>
      </c>
      <c r="E10966" s="223" t="s">
        <v>199</v>
      </c>
      <c r="F10966" s="225" t="s">
        <v>4</v>
      </c>
      <c r="G10966" s="226">
        <v>10.24</v>
      </c>
      <c r="H10966" s="226">
        <v>0.15</v>
      </c>
      <c r="I10966" s="226">
        <v>10.39</v>
      </c>
      <c r="J10966" s="237">
        <v>51.94</v>
      </c>
      <c r="K10966" s="237">
        <v>79.430000000000007</v>
      </c>
      <c r="L10966" s="228">
        <v>0</v>
      </c>
      <c r="M10966" s="229">
        <v>79.430000000000007</v>
      </c>
      <c r="N10966" s="230">
        <v>0</v>
      </c>
    </row>
    <row r="10967" spans="1:14" x14ac:dyDescent="0.2">
      <c r="A10967" s="231" t="str">
        <f t="shared" si="316"/>
        <v>SP2.008NO_thin025</v>
      </c>
      <c r="B10967" s="223" t="s">
        <v>237</v>
      </c>
      <c r="C10967" s="224">
        <v>2</v>
      </c>
      <c r="D10967" s="223">
        <v>8</v>
      </c>
      <c r="E10967" s="223" t="s">
        <v>199</v>
      </c>
      <c r="F10967" s="225" t="s">
        <v>5</v>
      </c>
      <c r="G10967" s="226">
        <v>21.66</v>
      </c>
      <c r="H10967" s="226">
        <v>0.56000000000000005</v>
      </c>
      <c r="I10967" s="226">
        <v>22.22</v>
      </c>
      <c r="J10967" s="237">
        <v>111.12</v>
      </c>
      <c r="K10967" s="237">
        <v>190.54</v>
      </c>
      <c r="L10967" s="228">
        <v>0</v>
      </c>
      <c r="M10967" s="229">
        <v>190.54</v>
      </c>
      <c r="N10967" s="230">
        <v>0</v>
      </c>
    </row>
    <row r="10968" spans="1:14" x14ac:dyDescent="0.2">
      <c r="A10968" s="231" t="str">
        <f t="shared" si="316"/>
        <v>SP2.008NO_thin030</v>
      </c>
      <c r="B10968" s="223" t="s">
        <v>237</v>
      </c>
      <c r="C10968" s="224">
        <v>2</v>
      </c>
      <c r="D10968" s="223">
        <v>8</v>
      </c>
      <c r="E10968" s="223" t="s">
        <v>199</v>
      </c>
      <c r="F10968" s="225" t="s">
        <v>6</v>
      </c>
      <c r="G10968" s="226">
        <v>15.84</v>
      </c>
      <c r="H10968" s="226">
        <v>0.56000000000000005</v>
      </c>
      <c r="I10968" s="226">
        <v>16.399999999999999</v>
      </c>
      <c r="J10968" s="237">
        <v>81.99</v>
      </c>
      <c r="K10968" s="237">
        <v>272.54000000000002</v>
      </c>
      <c r="L10968" s="228">
        <v>0</v>
      </c>
      <c r="M10968" s="229">
        <v>272.54000000000002</v>
      </c>
      <c r="N10968" s="230">
        <v>0</v>
      </c>
    </row>
    <row r="10969" spans="1:14" x14ac:dyDescent="0.2">
      <c r="A10969" s="231" t="str">
        <f t="shared" si="316"/>
        <v>SP2.008NO_thin035</v>
      </c>
      <c r="B10969" s="223" t="s">
        <v>237</v>
      </c>
      <c r="C10969" s="224">
        <v>2</v>
      </c>
      <c r="D10969" s="223">
        <v>8</v>
      </c>
      <c r="E10969" s="223" t="s">
        <v>199</v>
      </c>
      <c r="F10969" s="225" t="s">
        <v>7</v>
      </c>
      <c r="G10969" s="226">
        <v>11.3</v>
      </c>
      <c r="H10969" s="226">
        <v>0.27</v>
      </c>
      <c r="I10969" s="226">
        <v>11.57</v>
      </c>
      <c r="J10969" s="237">
        <v>57.85</v>
      </c>
      <c r="K10969" s="237">
        <v>330.39</v>
      </c>
      <c r="L10969" s="228">
        <v>0</v>
      </c>
      <c r="M10969" s="229">
        <v>330.39</v>
      </c>
      <c r="N10969" s="230">
        <v>0</v>
      </c>
    </row>
    <row r="10970" spans="1:14" x14ac:dyDescent="0.2">
      <c r="A10970" s="231" t="str">
        <f t="shared" si="316"/>
        <v>SP2.008NO_thin040</v>
      </c>
      <c r="B10970" s="223" t="s">
        <v>237</v>
      </c>
      <c r="C10970" s="224">
        <v>2</v>
      </c>
      <c r="D10970" s="223">
        <v>8</v>
      </c>
      <c r="E10970" s="223" t="s">
        <v>199</v>
      </c>
      <c r="F10970" s="225" t="s">
        <v>8</v>
      </c>
      <c r="G10970" s="226">
        <v>12.94</v>
      </c>
      <c r="H10970" s="226">
        <v>0.33</v>
      </c>
      <c r="I10970" s="226">
        <v>13.27</v>
      </c>
      <c r="J10970" s="237">
        <v>66.33</v>
      </c>
      <c r="K10970" s="237">
        <v>396.72</v>
      </c>
      <c r="L10970" s="228">
        <v>0</v>
      </c>
      <c r="M10970" s="229">
        <v>396.72</v>
      </c>
      <c r="N10970" s="230">
        <v>0</v>
      </c>
    </row>
    <row r="10971" spans="1:14" x14ac:dyDescent="0.2">
      <c r="A10971" s="231" t="str">
        <f t="shared" si="316"/>
        <v>SP2.008NO_thin045</v>
      </c>
      <c r="B10971" s="223" t="s">
        <v>237</v>
      </c>
      <c r="C10971" s="224">
        <v>2</v>
      </c>
      <c r="D10971" s="223">
        <v>8</v>
      </c>
      <c r="E10971" s="223" t="s">
        <v>199</v>
      </c>
      <c r="F10971" s="225" t="s">
        <v>9</v>
      </c>
      <c r="G10971" s="226">
        <v>11.03</v>
      </c>
      <c r="H10971" s="226">
        <v>2.98</v>
      </c>
      <c r="I10971" s="226">
        <v>14.01</v>
      </c>
      <c r="J10971" s="237">
        <v>70.06</v>
      </c>
      <c r="K10971" s="237">
        <v>466.78</v>
      </c>
      <c r="L10971" s="228">
        <v>0</v>
      </c>
      <c r="M10971" s="229">
        <v>466.78</v>
      </c>
      <c r="N10971" s="230">
        <v>0</v>
      </c>
    </row>
    <row r="10972" spans="1:14" x14ac:dyDescent="0.2">
      <c r="A10972" s="231" t="str">
        <f t="shared" si="316"/>
        <v>SP2.008NO_thin050</v>
      </c>
      <c r="B10972" s="223" t="s">
        <v>237</v>
      </c>
      <c r="C10972" s="224">
        <v>2</v>
      </c>
      <c r="D10972" s="223">
        <v>8</v>
      </c>
      <c r="E10972" s="223" t="s">
        <v>199</v>
      </c>
      <c r="F10972" s="225" t="s">
        <v>10</v>
      </c>
      <c r="G10972" s="226">
        <v>9.1</v>
      </c>
      <c r="H10972" s="226">
        <v>4.24</v>
      </c>
      <c r="I10972" s="226">
        <v>13.33</v>
      </c>
      <c r="J10972" s="237">
        <v>66.66</v>
      </c>
      <c r="K10972" s="237">
        <v>533.44000000000005</v>
      </c>
      <c r="L10972" s="228">
        <v>0</v>
      </c>
      <c r="M10972" s="229">
        <v>533.44000000000005</v>
      </c>
      <c r="N10972" s="230">
        <v>0</v>
      </c>
    </row>
    <row r="10973" spans="1:14" x14ac:dyDescent="0.2">
      <c r="A10973" s="231" t="str">
        <f t="shared" si="316"/>
        <v>SP2.008NO_thin055</v>
      </c>
      <c r="B10973" s="223" t="s">
        <v>237</v>
      </c>
      <c r="C10973" s="224">
        <v>2</v>
      </c>
      <c r="D10973" s="223">
        <v>8</v>
      </c>
      <c r="E10973" s="223" t="s">
        <v>199</v>
      </c>
      <c r="F10973" s="225" t="s">
        <v>11</v>
      </c>
      <c r="G10973" s="226">
        <v>8.6300000000000008</v>
      </c>
      <c r="H10973" s="226">
        <v>1.75</v>
      </c>
      <c r="I10973" s="226">
        <v>10.38</v>
      </c>
      <c r="J10973" s="237">
        <v>51.89</v>
      </c>
      <c r="K10973" s="237">
        <v>585.33000000000004</v>
      </c>
      <c r="L10973" s="228">
        <v>0</v>
      </c>
      <c r="M10973" s="229">
        <v>585.33000000000004</v>
      </c>
      <c r="N10973" s="230">
        <v>0</v>
      </c>
    </row>
    <row r="10974" spans="1:14" x14ac:dyDescent="0.2">
      <c r="A10974" s="231" t="str">
        <f t="shared" si="316"/>
        <v>SP2.008NO_thin060</v>
      </c>
      <c r="B10974" s="223" t="s">
        <v>237</v>
      </c>
      <c r="C10974" s="224">
        <v>2</v>
      </c>
      <c r="D10974" s="223">
        <v>8</v>
      </c>
      <c r="E10974" s="223" t="s">
        <v>199</v>
      </c>
      <c r="F10974" s="225" t="s">
        <v>12</v>
      </c>
      <c r="G10974" s="226">
        <v>8.2100000000000009</v>
      </c>
      <c r="H10974" s="226">
        <v>0.75</v>
      </c>
      <c r="I10974" s="226">
        <v>8.9600000000000009</v>
      </c>
      <c r="J10974" s="237">
        <v>44.8</v>
      </c>
      <c r="K10974" s="237">
        <v>630.12</v>
      </c>
      <c r="L10974" s="228">
        <v>0</v>
      </c>
      <c r="M10974" s="229">
        <v>630.12</v>
      </c>
      <c r="N10974" s="230">
        <v>0</v>
      </c>
    </row>
    <row r="10975" spans="1:14" x14ac:dyDescent="0.2">
      <c r="A10975" s="231" t="str">
        <f t="shared" si="316"/>
        <v>SP2.008NO_thin065</v>
      </c>
      <c r="B10975" s="223" t="s">
        <v>237</v>
      </c>
      <c r="C10975" s="224">
        <v>2</v>
      </c>
      <c r="D10975" s="223">
        <v>8</v>
      </c>
      <c r="E10975" s="223" t="s">
        <v>199</v>
      </c>
      <c r="F10975" s="225" t="s">
        <v>13</v>
      </c>
      <c r="G10975" s="226">
        <v>7.61</v>
      </c>
      <c r="H10975" s="226">
        <v>7.0000000000000007E-2</v>
      </c>
      <c r="I10975" s="226">
        <v>7.68</v>
      </c>
      <c r="J10975" s="237">
        <v>38.4</v>
      </c>
      <c r="K10975" s="237">
        <v>668.52</v>
      </c>
      <c r="L10975" s="228">
        <v>0</v>
      </c>
      <c r="M10975" s="229">
        <v>668.52</v>
      </c>
      <c r="N10975" s="230">
        <v>0</v>
      </c>
    </row>
    <row r="10976" spans="1:14" x14ac:dyDescent="0.2">
      <c r="A10976" s="231" t="str">
        <f t="shared" si="316"/>
        <v>SP2.008NO_thin070</v>
      </c>
      <c r="B10976" s="223" t="s">
        <v>237</v>
      </c>
      <c r="C10976" s="224">
        <v>2</v>
      </c>
      <c r="D10976" s="223">
        <v>8</v>
      </c>
      <c r="E10976" s="223" t="s">
        <v>199</v>
      </c>
      <c r="F10976" s="225" t="s">
        <v>200</v>
      </c>
      <c r="G10976" s="226">
        <v>6.87</v>
      </c>
      <c r="H10976" s="226">
        <v>-0.39</v>
      </c>
      <c r="I10976" s="226">
        <v>6.48</v>
      </c>
      <c r="J10976" s="237">
        <v>32.380000000000003</v>
      </c>
      <c r="K10976" s="237">
        <v>700.9</v>
      </c>
      <c r="L10976" s="228">
        <v>0</v>
      </c>
      <c r="M10976" s="229">
        <v>700.9</v>
      </c>
      <c r="N10976" s="230">
        <v>0</v>
      </c>
    </row>
    <row r="10977" spans="1:14" x14ac:dyDescent="0.2">
      <c r="A10977" s="231" t="str">
        <f t="shared" si="316"/>
        <v>SP2.008NO_thin075</v>
      </c>
      <c r="B10977" s="223" t="s">
        <v>237</v>
      </c>
      <c r="C10977" s="224">
        <v>2</v>
      </c>
      <c r="D10977" s="223">
        <v>8</v>
      </c>
      <c r="E10977" s="223" t="s">
        <v>199</v>
      </c>
      <c r="F10977" s="225" t="s">
        <v>201</v>
      </c>
      <c r="G10977" s="226">
        <v>6.01</v>
      </c>
      <c r="H10977" s="226">
        <v>-0.7</v>
      </c>
      <c r="I10977" s="226">
        <v>5.31</v>
      </c>
      <c r="J10977" s="237">
        <v>26.56</v>
      </c>
      <c r="K10977" s="237">
        <v>727.45</v>
      </c>
      <c r="L10977" s="228">
        <v>0</v>
      </c>
      <c r="M10977" s="229">
        <v>727.45</v>
      </c>
      <c r="N10977" s="230">
        <v>0</v>
      </c>
    </row>
    <row r="10978" spans="1:14" x14ac:dyDescent="0.2">
      <c r="A10978" s="231" t="str">
        <f t="shared" si="316"/>
        <v>SP2.008NO_thin080</v>
      </c>
      <c r="B10978" s="223" t="s">
        <v>237</v>
      </c>
      <c r="C10978" s="224">
        <v>2</v>
      </c>
      <c r="D10978" s="223">
        <v>8</v>
      </c>
      <c r="E10978" s="223" t="s">
        <v>199</v>
      </c>
      <c r="F10978" s="225" t="s">
        <v>202</v>
      </c>
      <c r="G10978" s="226">
        <v>5.09</v>
      </c>
      <c r="H10978" s="226">
        <v>-0.82</v>
      </c>
      <c r="I10978" s="226">
        <v>4.2699999999999996</v>
      </c>
      <c r="J10978" s="237">
        <v>21.33</v>
      </c>
      <c r="K10978" s="237">
        <v>748.78</v>
      </c>
      <c r="L10978" s="228">
        <v>0</v>
      </c>
      <c r="M10978" s="229">
        <v>748.78</v>
      </c>
      <c r="N10978" s="230">
        <v>0</v>
      </c>
    </row>
    <row r="10979" spans="1:14" x14ac:dyDescent="0.2">
      <c r="A10979" s="231" t="str">
        <f t="shared" si="316"/>
        <v>SP2.008NO_thin085</v>
      </c>
      <c r="B10979" s="223" t="s">
        <v>237</v>
      </c>
      <c r="C10979" s="224">
        <v>2</v>
      </c>
      <c r="D10979" s="223">
        <v>8</v>
      </c>
      <c r="E10979" s="223" t="s">
        <v>199</v>
      </c>
      <c r="F10979" s="225" t="s">
        <v>203</v>
      </c>
      <c r="G10979" s="226">
        <v>4.3499999999999996</v>
      </c>
      <c r="H10979" s="226">
        <v>-0.88</v>
      </c>
      <c r="I10979" s="226">
        <v>3.47</v>
      </c>
      <c r="J10979" s="237">
        <v>17.37</v>
      </c>
      <c r="K10979" s="237">
        <v>766.15</v>
      </c>
      <c r="L10979" s="228">
        <v>0</v>
      </c>
      <c r="M10979" s="229">
        <v>766.15</v>
      </c>
      <c r="N10979" s="230">
        <v>0</v>
      </c>
    </row>
    <row r="10980" spans="1:14" x14ac:dyDescent="0.2">
      <c r="A10980" s="231" t="str">
        <f t="shared" si="316"/>
        <v>SP2.008NO_thin090</v>
      </c>
      <c r="B10980" s="223" t="s">
        <v>237</v>
      </c>
      <c r="C10980" s="224">
        <v>2</v>
      </c>
      <c r="D10980" s="223">
        <v>8</v>
      </c>
      <c r="E10980" s="223" t="s">
        <v>199</v>
      </c>
      <c r="F10980" s="225" t="s">
        <v>204</v>
      </c>
      <c r="G10980" s="226">
        <v>3.78</v>
      </c>
      <c r="H10980" s="226">
        <v>-0.73</v>
      </c>
      <c r="I10980" s="226">
        <v>3.06</v>
      </c>
      <c r="J10980" s="237">
        <v>15.28</v>
      </c>
      <c r="K10980" s="237">
        <v>781.43</v>
      </c>
      <c r="L10980" s="228">
        <v>0</v>
      </c>
      <c r="M10980" s="229">
        <v>781.43</v>
      </c>
      <c r="N10980" s="230">
        <v>0</v>
      </c>
    </row>
    <row r="10981" spans="1:14" x14ac:dyDescent="0.2">
      <c r="A10981" s="231" t="str">
        <f t="shared" si="316"/>
        <v>SP2.008NO_thin095</v>
      </c>
      <c r="B10981" s="223" t="s">
        <v>237</v>
      </c>
      <c r="C10981" s="224">
        <v>2</v>
      </c>
      <c r="D10981" s="223">
        <v>8</v>
      </c>
      <c r="E10981" s="223" t="s">
        <v>199</v>
      </c>
      <c r="F10981" s="225" t="s">
        <v>205</v>
      </c>
      <c r="G10981" s="226">
        <v>3.27</v>
      </c>
      <c r="H10981" s="226">
        <v>-0.6</v>
      </c>
      <c r="I10981" s="226">
        <v>2.67</v>
      </c>
      <c r="J10981" s="237">
        <v>13.35</v>
      </c>
      <c r="K10981" s="237">
        <v>794.78</v>
      </c>
      <c r="L10981" s="228">
        <v>0</v>
      </c>
      <c r="M10981" s="229">
        <v>794.78</v>
      </c>
      <c r="N10981" s="230">
        <v>0</v>
      </c>
    </row>
    <row r="10982" spans="1:14" x14ac:dyDescent="0.2">
      <c r="A10982" s="231" t="str">
        <f t="shared" si="316"/>
        <v>SP2.008NO_thin100</v>
      </c>
      <c r="B10982" s="223" t="s">
        <v>237</v>
      </c>
      <c r="C10982" s="224">
        <v>2</v>
      </c>
      <c r="D10982" s="223">
        <v>8</v>
      </c>
      <c r="E10982" s="223" t="s">
        <v>199</v>
      </c>
      <c r="F10982" s="225" t="s">
        <v>206</v>
      </c>
      <c r="G10982" s="226">
        <v>2.76</v>
      </c>
      <c r="H10982" s="226">
        <v>-0.34</v>
      </c>
      <c r="I10982" s="226">
        <v>2.42</v>
      </c>
      <c r="J10982" s="237">
        <v>12.1</v>
      </c>
      <c r="K10982" s="237">
        <v>806.88</v>
      </c>
      <c r="L10982" s="228">
        <v>0</v>
      </c>
      <c r="M10982" s="229">
        <v>806.88</v>
      </c>
      <c r="N10982" s="230">
        <v>0</v>
      </c>
    </row>
    <row r="10983" spans="1:14" x14ac:dyDescent="0.2">
      <c r="A10983" s="231" t="str">
        <f t="shared" si="316"/>
        <v>SP2.008NO_thin105</v>
      </c>
      <c r="B10983" s="223" t="s">
        <v>237</v>
      </c>
      <c r="C10983" s="224">
        <v>2</v>
      </c>
      <c r="D10983" s="223">
        <v>8</v>
      </c>
      <c r="E10983" s="223" t="s">
        <v>199</v>
      </c>
      <c r="F10983" s="225" t="s">
        <v>207</v>
      </c>
      <c r="G10983" s="226">
        <v>2.3199999999999998</v>
      </c>
      <c r="H10983" s="226">
        <v>-0.5</v>
      </c>
      <c r="I10983" s="226">
        <v>1.82</v>
      </c>
      <c r="J10983" s="237">
        <v>9.08</v>
      </c>
      <c r="K10983" s="237">
        <v>815.96</v>
      </c>
      <c r="L10983" s="228">
        <v>0</v>
      </c>
      <c r="M10983" s="229">
        <v>815.96</v>
      </c>
      <c r="N10983" s="230">
        <v>0</v>
      </c>
    </row>
    <row r="10984" spans="1:14" x14ac:dyDescent="0.2">
      <c r="A10984" s="231" t="str">
        <f t="shared" si="316"/>
        <v>SP2.008NO_thin110</v>
      </c>
      <c r="B10984" s="223" t="s">
        <v>237</v>
      </c>
      <c r="C10984" s="224">
        <v>2</v>
      </c>
      <c r="D10984" s="223">
        <v>8</v>
      </c>
      <c r="E10984" s="223" t="s">
        <v>199</v>
      </c>
      <c r="F10984" s="225" t="s">
        <v>208</v>
      </c>
      <c r="G10984" s="226">
        <v>2.08</v>
      </c>
      <c r="H10984" s="226">
        <v>-0.27</v>
      </c>
      <c r="I10984" s="226">
        <v>1.81</v>
      </c>
      <c r="J10984" s="237">
        <v>9.0500000000000007</v>
      </c>
      <c r="K10984" s="237">
        <v>825.01</v>
      </c>
      <c r="L10984" s="228">
        <v>0</v>
      </c>
      <c r="M10984" s="229">
        <v>825.01</v>
      </c>
      <c r="N10984" s="230">
        <v>0</v>
      </c>
    </row>
    <row r="10985" spans="1:14" x14ac:dyDescent="0.2">
      <c r="A10985" s="231" t="str">
        <f t="shared" si="316"/>
        <v>SP2.008NO_thin115</v>
      </c>
      <c r="B10985" s="223" t="s">
        <v>237</v>
      </c>
      <c r="C10985" s="224">
        <v>2</v>
      </c>
      <c r="D10985" s="223">
        <v>8</v>
      </c>
      <c r="E10985" s="223" t="s">
        <v>199</v>
      </c>
      <c r="F10985" s="225" t="s">
        <v>209</v>
      </c>
      <c r="G10985" s="226">
        <v>1.67</v>
      </c>
      <c r="H10985" s="226">
        <v>-0.43</v>
      </c>
      <c r="I10985" s="226">
        <v>1.25</v>
      </c>
      <c r="J10985" s="237">
        <v>6.24</v>
      </c>
      <c r="K10985" s="237">
        <v>831.24</v>
      </c>
      <c r="L10985" s="228">
        <v>0</v>
      </c>
      <c r="M10985" s="229">
        <v>831.24</v>
      </c>
      <c r="N10985" s="230">
        <v>0</v>
      </c>
    </row>
    <row r="10986" spans="1:14" x14ac:dyDescent="0.2">
      <c r="A10986" s="231" t="str">
        <f t="shared" si="316"/>
        <v>SP2.008NO_thin120</v>
      </c>
      <c r="B10986" s="223" t="s">
        <v>237</v>
      </c>
      <c r="C10986" s="224">
        <v>2</v>
      </c>
      <c r="D10986" s="223">
        <v>8</v>
      </c>
      <c r="E10986" s="223" t="s">
        <v>199</v>
      </c>
      <c r="F10986" s="225" t="s">
        <v>210</v>
      </c>
      <c r="G10986" s="226">
        <v>1.39</v>
      </c>
      <c r="H10986" s="226">
        <v>-0.37</v>
      </c>
      <c r="I10986" s="226">
        <v>1.02</v>
      </c>
      <c r="J10986" s="237">
        <v>5.12</v>
      </c>
      <c r="K10986" s="237">
        <v>836.37</v>
      </c>
      <c r="L10986" s="228">
        <v>0</v>
      </c>
      <c r="M10986" s="229">
        <v>836.37</v>
      </c>
      <c r="N10986" s="230">
        <v>0</v>
      </c>
    </row>
    <row r="10987" spans="1:14" x14ac:dyDescent="0.2">
      <c r="A10987" s="231" t="str">
        <f t="shared" si="316"/>
        <v>SP2.008NO_thin125</v>
      </c>
      <c r="B10987" s="223" t="s">
        <v>237</v>
      </c>
      <c r="C10987" s="224">
        <v>2</v>
      </c>
      <c r="D10987" s="223">
        <v>8</v>
      </c>
      <c r="E10987" s="223" t="s">
        <v>199</v>
      </c>
      <c r="F10987" s="225" t="s">
        <v>211</v>
      </c>
      <c r="G10987" s="226">
        <v>1.3</v>
      </c>
      <c r="H10987" s="226">
        <v>-0.32</v>
      </c>
      <c r="I10987" s="226">
        <v>0.99</v>
      </c>
      <c r="J10987" s="237">
        <v>4.93</v>
      </c>
      <c r="K10987" s="237">
        <v>841.3</v>
      </c>
      <c r="L10987" s="228">
        <v>0</v>
      </c>
      <c r="M10987" s="229">
        <v>841.3</v>
      </c>
      <c r="N10987" s="230">
        <v>0</v>
      </c>
    </row>
    <row r="10988" spans="1:14" x14ac:dyDescent="0.2">
      <c r="A10988" s="231" t="str">
        <f t="shared" si="316"/>
        <v>SP2.008NO_thin130</v>
      </c>
      <c r="B10988" s="223" t="s">
        <v>237</v>
      </c>
      <c r="C10988" s="224">
        <v>2</v>
      </c>
      <c r="D10988" s="223">
        <v>8</v>
      </c>
      <c r="E10988" s="223" t="s">
        <v>199</v>
      </c>
      <c r="F10988" s="225" t="s">
        <v>212</v>
      </c>
      <c r="G10988" s="226">
        <v>1.18</v>
      </c>
      <c r="H10988" s="226">
        <v>-7.0000000000000007E-2</v>
      </c>
      <c r="I10988" s="226">
        <v>1.1000000000000001</v>
      </c>
      <c r="J10988" s="237">
        <v>5.52</v>
      </c>
      <c r="K10988" s="237">
        <v>846.82</v>
      </c>
      <c r="L10988" s="228">
        <v>0</v>
      </c>
      <c r="M10988" s="229">
        <v>846.82</v>
      </c>
      <c r="N10988" s="230">
        <v>0</v>
      </c>
    </row>
    <row r="10989" spans="1:14" x14ac:dyDescent="0.2">
      <c r="A10989" s="231" t="str">
        <f t="shared" si="316"/>
        <v>SP2.008NO_thin135</v>
      </c>
      <c r="B10989" s="223" t="s">
        <v>237</v>
      </c>
      <c r="C10989" s="224">
        <v>2</v>
      </c>
      <c r="D10989" s="223">
        <v>8</v>
      </c>
      <c r="E10989" s="223" t="s">
        <v>199</v>
      </c>
      <c r="F10989" s="225" t="s">
        <v>213</v>
      </c>
      <c r="G10989" s="226">
        <v>0.95</v>
      </c>
      <c r="H10989" s="226">
        <v>-0.25</v>
      </c>
      <c r="I10989" s="226">
        <v>0.7</v>
      </c>
      <c r="J10989" s="237">
        <v>3.5</v>
      </c>
      <c r="K10989" s="237">
        <v>850.32</v>
      </c>
      <c r="L10989" s="228">
        <v>0</v>
      </c>
      <c r="M10989" s="229">
        <v>850.32</v>
      </c>
      <c r="N10989" s="230">
        <v>0</v>
      </c>
    </row>
    <row r="10990" spans="1:14" x14ac:dyDescent="0.2">
      <c r="A10990" s="231" t="str">
        <f t="shared" si="316"/>
        <v>SP2.008NO_thin140</v>
      </c>
      <c r="B10990" s="223" t="s">
        <v>237</v>
      </c>
      <c r="C10990" s="224">
        <v>2</v>
      </c>
      <c r="D10990" s="223">
        <v>8</v>
      </c>
      <c r="E10990" s="223" t="s">
        <v>199</v>
      </c>
      <c r="F10990" s="225" t="s">
        <v>214</v>
      </c>
      <c r="G10990" s="226">
        <v>0.75</v>
      </c>
      <c r="H10990" s="226">
        <v>-0.21</v>
      </c>
      <c r="I10990" s="226">
        <v>0.53</v>
      </c>
      <c r="J10990" s="237">
        <v>2.66</v>
      </c>
      <c r="K10990" s="237">
        <v>852.99</v>
      </c>
      <c r="L10990" s="228">
        <v>0</v>
      </c>
      <c r="M10990" s="229">
        <v>852.99</v>
      </c>
      <c r="N10990" s="230">
        <v>0</v>
      </c>
    </row>
    <row r="10991" spans="1:14" x14ac:dyDescent="0.2">
      <c r="A10991" s="231" t="str">
        <f t="shared" si="316"/>
        <v>SP2.008NO_thin145</v>
      </c>
      <c r="B10991" s="223" t="s">
        <v>237</v>
      </c>
      <c r="C10991" s="224">
        <v>2</v>
      </c>
      <c r="D10991" s="223">
        <v>8</v>
      </c>
      <c r="E10991" s="223" t="s">
        <v>199</v>
      </c>
      <c r="F10991" s="225" t="s">
        <v>215</v>
      </c>
      <c r="G10991" s="226">
        <v>0.64</v>
      </c>
      <c r="H10991" s="226">
        <v>-0.11</v>
      </c>
      <c r="I10991" s="226">
        <v>0.53</v>
      </c>
      <c r="J10991" s="237">
        <v>2.66</v>
      </c>
      <c r="K10991" s="237">
        <v>855.65</v>
      </c>
      <c r="L10991" s="228">
        <v>0</v>
      </c>
      <c r="M10991" s="229">
        <v>855.65</v>
      </c>
      <c r="N10991" s="230">
        <v>0</v>
      </c>
    </row>
    <row r="10992" spans="1:14" x14ac:dyDescent="0.2">
      <c r="A10992" s="231" t="str">
        <f t="shared" si="316"/>
        <v>SP2.008NO_thin150</v>
      </c>
      <c r="B10992" s="223" t="s">
        <v>237</v>
      </c>
      <c r="C10992" s="224">
        <v>2</v>
      </c>
      <c r="D10992" s="223">
        <v>8</v>
      </c>
      <c r="E10992" s="223" t="s">
        <v>199</v>
      </c>
      <c r="F10992" s="225" t="s">
        <v>216</v>
      </c>
      <c r="G10992" s="226">
        <v>0.56999999999999995</v>
      </c>
      <c r="H10992" s="226">
        <v>-0.18</v>
      </c>
      <c r="I10992" s="226">
        <v>0.39</v>
      </c>
      <c r="J10992" s="237">
        <v>1.96</v>
      </c>
      <c r="K10992" s="237">
        <v>857.61</v>
      </c>
      <c r="L10992" s="228">
        <v>0</v>
      </c>
      <c r="M10992" s="229">
        <v>857.61</v>
      </c>
      <c r="N10992" s="230">
        <v>0</v>
      </c>
    </row>
    <row r="10993" spans="1:14" x14ac:dyDescent="0.2">
      <c r="A10993" s="231" t="str">
        <f t="shared" si="316"/>
        <v>SP2.008NO_thin155</v>
      </c>
      <c r="B10993" s="223" t="s">
        <v>237</v>
      </c>
      <c r="C10993" s="224">
        <v>2</v>
      </c>
      <c r="D10993" s="223">
        <v>8</v>
      </c>
      <c r="E10993" s="223" t="s">
        <v>199</v>
      </c>
      <c r="F10993" s="225" t="s">
        <v>217</v>
      </c>
      <c r="G10993" s="226">
        <v>0.55000000000000004</v>
      </c>
      <c r="H10993" s="226">
        <v>-0.15</v>
      </c>
      <c r="I10993" s="226">
        <v>0.4</v>
      </c>
      <c r="J10993" s="237">
        <v>2</v>
      </c>
      <c r="K10993" s="237">
        <v>859.61</v>
      </c>
      <c r="L10993" s="228">
        <v>0</v>
      </c>
      <c r="M10993" s="229">
        <v>859.61</v>
      </c>
      <c r="N10993" s="230">
        <v>0</v>
      </c>
    </row>
    <row r="10994" spans="1:14" x14ac:dyDescent="0.2">
      <c r="A10994" s="231" t="str">
        <f t="shared" si="316"/>
        <v>SP2.008NO_thin160</v>
      </c>
      <c r="B10994" s="223" t="s">
        <v>237</v>
      </c>
      <c r="C10994" s="224">
        <v>2</v>
      </c>
      <c r="D10994" s="223">
        <v>8</v>
      </c>
      <c r="E10994" s="223" t="s">
        <v>199</v>
      </c>
      <c r="F10994" s="225" t="s">
        <v>218</v>
      </c>
      <c r="G10994" s="226">
        <v>0.47</v>
      </c>
      <c r="H10994" s="226">
        <v>-0.11</v>
      </c>
      <c r="I10994" s="226">
        <v>0.36</v>
      </c>
      <c r="J10994" s="237">
        <v>1.79</v>
      </c>
      <c r="K10994" s="237">
        <v>861.4</v>
      </c>
      <c r="L10994" s="228">
        <v>0</v>
      </c>
      <c r="M10994" s="229">
        <v>861.4</v>
      </c>
      <c r="N10994" s="230">
        <v>0</v>
      </c>
    </row>
    <row r="10995" spans="1:14" x14ac:dyDescent="0.2">
      <c r="A10995" s="231" t="str">
        <f t="shared" si="316"/>
        <v>SP2.008NO_thin165</v>
      </c>
      <c r="B10995" s="223" t="s">
        <v>237</v>
      </c>
      <c r="C10995" s="224">
        <v>2</v>
      </c>
      <c r="D10995" s="223">
        <v>8</v>
      </c>
      <c r="E10995" s="223" t="s">
        <v>199</v>
      </c>
      <c r="F10995" s="225" t="s">
        <v>219</v>
      </c>
      <c r="G10995" s="226">
        <v>0.38</v>
      </c>
      <c r="H10995" s="226">
        <v>0.04</v>
      </c>
      <c r="I10995" s="226">
        <v>0.41</v>
      </c>
      <c r="J10995" s="237">
        <v>2.0699999999999998</v>
      </c>
      <c r="K10995" s="237">
        <v>863.47</v>
      </c>
      <c r="L10995" s="228">
        <v>0</v>
      </c>
      <c r="M10995" s="229">
        <v>863.47</v>
      </c>
      <c r="N10995" s="230">
        <v>0</v>
      </c>
    </row>
    <row r="10996" spans="1:14" x14ac:dyDescent="0.2">
      <c r="A10996" s="231" t="str">
        <f t="shared" si="316"/>
        <v>SP2.008NO_thin170</v>
      </c>
      <c r="B10996" s="223" t="s">
        <v>237</v>
      </c>
      <c r="C10996" s="224">
        <v>2</v>
      </c>
      <c r="D10996" s="223">
        <v>8</v>
      </c>
      <c r="E10996" s="223" t="s">
        <v>199</v>
      </c>
      <c r="F10996" s="225" t="s">
        <v>220</v>
      </c>
      <c r="G10996" s="226">
        <v>0.34</v>
      </c>
      <c r="H10996" s="226">
        <v>-0.09</v>
      </c>
      <c r="I10996" s="226">
        <v>0.25</v>
      </c>
      <c r="J10996" s="237">
        <v>1.26</v>
      </c>
      <c r="K10996" s="237">
        <v>864.74</v>
      </c>
      <c r="L10996" s="228">
        <v>0</v>
      </c>
      <c r="M10996" s="229">
        <v>864.74</v>
      </c>
      <c r="N10996" s="230">
        <v>0</v>
      </c>
    </row>
    <row r="10997" spans="1:14" x14ac:dyDescent="0.2">
      <c r="A10997" s="231" t="str">
        <f t="shared" si="316"/>
        <v>SP2.008NO_thin175</v>
      </c>
      <c r="B10997" s="223" t="s">
        <v>237</v>
      </c>
      <c r="C10997" s="224">
        <v>2</v>
      </c>
      <c r="D10997" s="223">
        <v>8</v>
      </c>
      <c r="E10997" s="223" t="s">
        <v>199</v>
      </c>
      <c r="F10997" s="225" t="s">
        <v>221</v>
      </c>
      <c r="G10997" s="226">
        <v>0.28000000000000003</v>
      </c>
      <c r="H10997" s="226">
        <v>-0.09</v>
      </c>
      <c r="I10997" s="226">
        <v>0.19</v>
      </c>
      <c r="J10997" s="237">
        <v>0.93</v>
      </c>
      <c r="K10997" s="237">
        <v>865.66</v>
      </c>
      <c r="L10997" s="228">
        <v>0</v>
      </c>
      <c r="M10997" s="229">
        <v>865.66</v>
      </c>
      <c r="N10997" s="230">
        <v>0</v>
      </c>
    </row>
    <row r="10998" spans="1:14" x14ac:dyDescent="0.2">
      <c r="A10998" s="231" t="str">
        <f t="shared" si="316"/>
        <v>SP2.008NO_thin180</v>
      </c>
      <c r="B10998" s="223" t="s">
        <v>237</v>
      </c>
      <c r="C10998" s="224">
        <v>2</v>
      </c>
      <c r="D10998" s="223">
        <v>8</v>
      </c>
      <c r="E10998" s="223" t="s">
        <v>199</v>
      </c>
      <c r="F10998" s="225" t="s">
        <v>222</v>
      </c>
      <c r="G10998" s="226">
        <v>0.28000000000000003</v>
      </c>
      <c r="H10998" s="226">
        <v>-0.08</v>
      </c>
      <c r="I10998" s="226">
        <v>0.2</v>
      </c>
      <c r="J10998" s="237">
        <v>1.01</v>
      </c>
      <c r="K10998" s="237">
        <v>866.68</v>
      </c>
      <c r="L10998" s="228">
        <v>0</v>
      </c>
      <c r="M10998" s="229">
        <v>866.68</v>
      </c>
      <c r="N10998" s="230">
        <v>0</v>
      </c>
    </row>
    <row r="10999" spans="1:14" x14ac:dyDescent="0.2">
      <c r="A10999" s="231" t="str">
        <f t="shared" si="316"/>
        <v>SP2.008NO_thin185</v>
      </c>
      <c r="B10999" s="223" t="s">
        <v>237</v>
      </c>
      <c r="C10999" s="224">
        <v>2</v>
      </c>
      <c r="D10999" s="223">
        <v>8</v>
      </c>
      <c r="E10999" s="223" t="s">
        <v>199</v>
      </c>
      <c r="F10999" s="225" t="s">
        <v>223</v>
      </c>
      <c r="G10999" s="226">
        <v>0.15</v>
      </c>
      <c r="H10999" s="226">
        <v>-0.08</v>
      </c>
      <c r="I10999" s="226">
        <v>0.08</v>
      </c>
      <c r="J10999" s="237">
        <v>0.39</v>
      </c>
      <c r="K10999" s="237">
        <v>867.06</v>
      </c>
      <c r="L10999" s="228">
        <v>0</v>
      </c>
      <c r="M10999" s="229">
        <v>867.06</v>
      </c>
      <c r="N10999" s="230">
        <v>0</v>
      </c>
    </row>
    <row r="11000" spans="1:14" x14ac:dyDescent="0.2">
      <c r="A11000" s="231" t="str">
        <f t="shared" si="316"/>
        <v>SP2.008NO_thin190</v>
      </c>
      <c r="B11000" s="223" t="s">
        <v>237</v>
      </c>
      <c r="C11000" s="224">
        <v>2</v>
      </c>
      <c r="D11000" s="223">
        <v>8</v>
      </c>
      <c r="E11000" s="223" t="s">
        <v>199</v>
      </c>
      <c r="F11000" s="225" t="s">
        <v>224</v>
      </c>
      <c r="G11000" s="226">
        <v>0.18</v>
      </c>
      <c r="H11000" s="226">
        <v>-0.05</v>
      </c>
      <c r="I11000" s="226">
        <v>0.13</v>
      </c>
      <c r="J11000" s="237">
        <v>0.64</v>
      </c>
      <c r="K11000" s="237">
        <v>867.7</v>
      </c>
      <c r="L11000" s="228">
        <v>0</v>
      </c>
      <c r="M11000" s="229">
        <v>867.7</v>
      </c>
      <c r="N11000" s="230">
        <v>0</v>
      </c>
    </row>
    <row r="11001" spans="1:14" x14ac:dyDescent="0.2">
      <c r="A11001" s="231" t="str">
        <f t="shared" si="316"/>
        <v>SP2.008NO_thin195</v>
      </c>
      <c r="B11001" s="223" t="s">
        <v>237</v>
      </c>
      <c r="C11001" s="224">
        <v>2</v>
      </c>
      <c r="D11001" s="223">
        <v>8</v>
      </c>
      <c r="E11001" s="223" t="s">
        <v>199</v>
      </c>
      <c r="F11001" s="225" t="s">
        <v>225</v>
      </c>
      <c r="G11001" s="226">
        <v>0.2</v>
      </c>
      <c r="H11001" s="226">
        <v>-0.03</v>
      </c>
      <c r="I11001" s="226">
        <v>0.17</v>
      </c>
      <c r="J11001" s="237">
        <v>0.84</v>
      </c>
      <c r="K11001" s="237">
        <v>868.54</v>
      </c>
      <c r="L11001" s="228">
        <v>0</v>
      </c>
      <c r="M11001" s="229">
        <v>868.54</v>
      </c>
      <c r="N11001" s="230">
        <v>0</v>
      </c>
    </row>
    <row r="11002" spans="1:14" x14ac:dyDescent="0.2">
      <c r="A11002" s="231" t="str">
        <f t="shared" si="316"/>
        <v>SP2.008Thinned000</v>
      </c>
      <c r="B11002" s="223" t="s">
        <v>237</v>
      </c>
      <c r="C11002" s="224">
        <v>2</v>
      </c>
      <c r="D11002" s="223">
        <v>8</v>
      </c>
      <c r="E11002" s="223" t="s">
        <v>172</v>
      </c>
      <c r="F11002" s="225" t="s">
        <v>0</v>
      </c>
      <c r="G11002" s="226">
        <v>0.12</v>
      </c>
      <c r="H11002" s="226">
        <v>0.12</v>
      </c>
      <c r="I11002" s="226">
        <v>0.24</v>
      </c>
      <c r="J11002" s="237">
        <v>1.19</v>
      </c>
      <c r="K11002" s="237">
        <v>1.19</v>
      </c>
      <c r="L11002" s="228">
        <v>0</v>
      </c>
      <c r="M11002" s="229">
        <v>1.19</v>
      </c>
      <c r="N11002" s="230">
        <v>0</v>
      </c>
    </row>
    <row r="11003" spans="1:14" x14ac:dyDescent="0.2">
      <c r="A11003" s="231" t="str">
        <f t="shared" si="316"/>
        <v>SP2.008Thinned005</v>
      </c>
      <c r="B11003" s="223" t="s">
        <v>237</v>
      </c>
      <c r="C11003" s="224">
        <v>2</v>
      </c>
      <c r="D11003" s="223">
        <v>8</v>
      </c>
      <c r="E11003" s="223" t="s">
        <v>172</v>
      </c>
      <c r="F11003" s="225" t="s">
        <v>1</v>
      </c>
      <c r="G11003" s="226">
        <v>0.36</v>
      </c>
      <c r="H11003" s="226">
        <v>0.15</v>
      </c>
      <c r="I11003" s="226">
        <v>0.51</v>
      </c>
      <c r="J11003" s="237">
        <v>2.54</v>
      </c>
      <c r="K11003" s="237">
        <v>3.73</v>
      </c>
      <c r="L11003" s="228">
        <v>0</v>
      </c>
      <c r="M11003" s="229">
        <v>3.73</v>
      </c>
      <c r="N11003" s="230">
        <v>0</v>
      </c>
    </row>
    <row r="11004" spans="1:14" x14ac:dyDescent="0.2">
      <c r="A11004" s="231" t="str">
        <f t="shared" si="316"/>
        <v>SP2.008Thinned010</v>
      </c>
      <c r="B11004" s="223" t="s">
        <v>237</v>
      </c>
      <c r="C11004" s="224">
        <v>2</v>
      </c>
      <c r="D11004" s="223">
        <v>8</v>
      </c>
      <c r="E11004" s="223" t="s">
        <v>172</v>
      </c>
      <c r="F11004" s="225" t="s">
        <v>2</v>
      </c>
      <c r="G11004" s="226">
        <v>1.1000000000000001</v>
      </c>
      <c r="H11004" s="226">
        <v>0.15</v>
      </c>
      <c r="I11004" s="226">
        <v>1.25</v>
      </c>
      <c r="J11004" s="237">
        <v>6.24</v>
      </c>
      <c r="K11004" s="237">
        <v>9.9700000000000006</v>
      </c>
      <c r="L11004" s="228">
        <v>0</v>
      </c>
      <c r="M11004" s="229">
        <v>9.9700000000000006</v>
      </c>
      <c r="N11004" s="230">
        <v>0</v>
      </c>
    </row>
    <row r="11005" spans="1:14" x14ac:dyDescent="0.2">
      <c r="A11005" s="231" t="str">
        <f t="shared" si="316"/>
        <v>SP2.008Thinned015</v>
      </c>
      <c r="B11005" s="223" t="s">
        <v>237</v>
      </c>
      <c r="C11005" s="224">
        <v>2</v>
      </c>
      <c r="D11005" s="223">
        <v>8</v>
      </c>
      <c r="E11005" s="223" t="s">
        <v>172</v>
      </c>
      <c r="F11005" s="225" t="s">
        <v>3</v>
      </c>
      <c r="G11005" s="226">
        <v>3.36</v>
      </c>
      <c r="H11005" s="226">
        <v>0.15</v>
      </c>
      <c r="I11005" s="226">
        <v>3.5</v>
      </c>
      <c r="J11005" s="237">
        <v>17.52</v>
      </c>
      <c r="K11005" s="237">
        <v>27.49</v>
      </c>
      <c r="L11005" s="228">
        <v>0</v>
      </c>
      <c r="M11005" s="229">
        <v>27.49</v>
      </c>
      <c r="N11005" s="230">
        <v>0</v>
      </c>
    </row>
    <row r="11006" spans="1:14" x14ac:dyDescent="0.2">
      <c r="A11006" s="231" t="str">
        <f t="shared" si="316"/>
        <v>SP2.008Thinned020</v>
      </c>
      <c r="B11006" s="223" t="s">
        <v>237</v>
      </c>
      <c r="C11006" s="224">
        <v>2</v>
      </c>
      <c r="D11006" s="223">
        <v>8</v>
      </c>
      <c r="E11006" s="223" t="s">
        <v>172</v>
      </c>
      <c r="F11006" s="225" t="s">
        <v>4</v>
      </c>
      <c r="G11006" s="226">
        <v>10.24</v>
      </c>
      <c r="H11006" s="226">
        <v>0.15</v>
      </c>
      <c r="I11006" s="226">
        <v>10.39</v>
      </c>
      <c r="J11006" s="237">
        <v>51.94</v>
      </c>
      <c r="K11006" s="237">
        <v>79.430000000000007</v>
      </c>
      <c r="L11006" s="228">
        <v>0</v>
      </c>
      <c r="M11006" s="229">
        <v>79.430000000000007</v>
      </c>
      <c r="N11006" s="230">
        <v>0</v>
      </c>
    </row>
    <row r="11007" spans="1:14" x14ac:dyDescent="0.2">
      <c r="A11007" s="231" t="str">
        <f t="shared" si="316"/>
        <v>SP2.008Thinned025</v>
      </c>
      <c r="B11007" s="223" t="s">
        <v>237</v>
      </c>
      <c r="C11007" s="224">
        <v>2</v>
      </c>
      <c r="D11007" s="223">
        <v>8</v>
      </c>
      <c r="E11007" s="223" t="s">
        <v>172</v>
      </c>
      <c r="F11007" s="225" t="s">
        <v>5</v>
      </c>
      <c r="G11007" s="226">
        <v>21.66</v>
      </c>
      <c r="H11007" s="226">
        <v>0.56000000000000005</v>
      </c>
      <c r="I11007" s="226">
        <v>22.22</v>
      </c>
      <c r="J11007" s="237">
        <v>111.12</v>
      </c>
      <c r="K11007" s="237">
        <v>190.54</v>
      </c>
      <c r="L11007" s="228">
        <v>0</v>
      </c>
      <c r="M11007" s="229">
        <v>190.54</v>
      </c>
      <c r="N11007" s="230">
        <v>0</v>
      </c>
    </row>
    <row r="11008" spans="1:14" x14ac:dyDescent="0.2">
      <c r="A11008" s="231" t="str">
        <f t="shared" si="316"/>
        <v>SP2.008Thinned030</v>
      </c>
      <c r="B11008" s="223" t="s">
        <v>237</v>
      </c>
      <c r="C11008" s="224">
        <v>2</v>
      </c>
      <c r="D11008" s="223">
        <v>8</v>
      </c>
      <c r="E11008" s="223" t="s">
        <v>172</v>
      </c>
      <c r="F11008" s="225" t="s">
        <v>6</v>
      </c>
      <c r="G11008" s="226">
        <v>2.37</v>
      </c>
      <c r="H11008" s="226">
        <v>2.68</v>
      </c>
      <c r="I11008" s="226">
        <v>5.05</v>
      </c>
      <c r="J11008" s="237">
        <v>25.27</v>
      </c>
      <c r="K11008" s="237">
        <v>215.81</v>
      </c>
      <c r="L11008" s="228">
        <v>-0.15</v>
      </c>
      <c r="M11008" s="229">
        <v>215.66</v>
      </c>
      <c r="N11008" s="230">
        <v>8.6</v>
      </c>
    </row>
    <row r="11009" spans="1:14" x14ac:dyDescent="0.2">
      <c r="A11009" s="231" t="str">
        <f t="shared" si="316"/>
        <v>SP2.008Thinned035</v>
      </c>
      <c r="B11009" s="223" t="s">
        <v>237</v>
      </c>
      <c r="C11009" s="224">
        <v>2</v>
      </c>
      <c r="D11009" s="223">
        <v>8</v>
      </c>
      <c r="E11009" s="223" t="s">
        <v>172</v>
      </c>
      <c r="F11009" s="225" t="s">
        <v>7</v>
      </c>
      <c r="G11009" s="226">
        <v>3.67</v>
      </c>
      <c r="H11009" s="226">
        <v>-7.0000000000000007E-2</v>
      </c>
      <c r="I11009" s="226">
        <v>3.6</v>
      </c>
      <c r="J11009" s="237">
        <v>18.02</v>
      </c>
      <c r="K11009" s="237">
        <v>233.84</v>
      </c>
      <c r="L11009" s="228">
        <v>-0.28000000000000003</v>
      </c>
      <c r="M11009" s="229">
        <v>233.56</v>
      </c>
      <c r="N11009" s="230">
        <v>7.34</v>
      </c>
    </row>
    <row r="11010" spans="1:14" x14ac:dyDescent="0.2">
      <c r="A11010" s="231" t="str">
        <f t="shared" ref="A11010:A11073" si="317">CONCATENATE(LEFT(B11010,2),TEXT(C11010,"0.0"),TEXT(D11010,"00"),E11010,TEXT(LEFT(F11010,3),"000"))</f>
        <v>SP2.008Thinned040</v>
      </c>
      <c r="B11010" s="223" t="s">
        <v>237</v>
      </c>
      <c r="C11010" s="224">
        <v>2</v>
      </c>
      <c r="D11010" s="223">
        <v>8</v>
      </c>
      <c r="E11010" s="223" t="s">
        <v>172</v>
      </c>
      <c r="F11010" s="225" t="s">
        <v>8</v>
      </c>
      <c r="G11010" s="226">
        <v>5.52</v>
      </c>
      <c r="H11010" s="226">
        <v>1.64</v>
      </c>
      <c r="I11010" s="226">
        <v>7.16</v>
      </c>
      <c r="J11010" s="237">
        <v>35.79</v>
      </c>
      <c r="K11010" s="237">
        <v>269.62</v>
      </c>
      <c r="L11010" s="228">
        <v>-0.81</v>
      </c>
      <c r="M11010" s="229">
        <v>268.81</v>
      </c>
      <c r="N11010" s="230">
        <v>3.85</v>
      </c>
    </row>
    <row r="11011" spans="1:14" x14ac:dyDescent="0.2">
      <c r="A11011" s="231" t="str">
        <f t="shared" si="317"/>
        <v>SP2.008Thinned045</v>
      </c>
      <c r="B11011" s="223" t="s">
        <v>237</v>
      </c>
      <c r="C11011" s="224">
        <v>2</v>
      </c>
      <c r="D11011" s="223">
        <v>8</v>
      </c>
      <c r="E11011" s="223" t="s">
        <v>172</v>
      </c>
      <c r="F11011" s="225" t="s">
        <v>9</v>
      </c>
      <c r="G11011" s="226">
        <v>5.95</v>
      </c>
      <c r="H11011" s="226">
        <v>0.86</v>
      </c>
      <c r="I11011" s="226">
        <v>6.82</v>
      </c>
      <c r="J11011" s="237">
        <v>34.1</v>
      </c>
      <c r="K11011" s="237">
        <v>303.72000000000003</v>
      </c>
      <c r="L11011" s="228">
        <v>-1.35</v>
      </c>
      <c r="M11011" s="229">
        <v>302.37</v>
      </c>
      <c r="N11011" s="230">
        <v>3.91</v>
      </c>
    </row>
    <row r="11012" spans="1:14" x14ac:dyDescent="0.2">
      <c r="A11012" s="231" t="str">
        <f t="shared" si="317"/>
        <v>SP2.008Thinned050</v>
      </c>
      <c r="B11012" s="223" t="s">
        <v>237</v>
      </c>
      <c r="C11012" s="224">
        <v>2</v>
      </c>
      <c r="D11012" s="223">
        <v>8</v>
      </c>
      <c r="E11012" s="223" t="s">
        <v>172</v>
      </c>
      <c r="F11012" s="225" t="s">
        <v>10</v>
      </c>
      <c r="G11012" s="226">
        <v>5.86</v>
      </c>
      <c r="H11012" s="226">
        <v>0.73</v>
      </c>
      <c r="I11012" s="226">
        <v>6.58</v>
      </c>
      <c r="J11012" s="237">
        <v>32.92</v>
      </c>
      <c r="K11012" s="237">
        <v>336.64</v>
      </c>
      <c r="L11012" s="228">
        <v>-1.87</v>
      </c>
      <c r="M11012" s="229">
        <v>334.77</v>
      </c>
      <c r="N11012" s="230">
        <v>3.73</v>
      </c>
    </row>
    <row r="11013" spans="1:14" x14ac:dyDescent="0.2">
      <c r="A11013" s="231" t="str">
        <f t="shared" si="317"/>
        <v>SP2.008Thinned055</v>
      </c>
      <c r="B11013" s="223" t="s">
        <v>237</v>
      </c>
      <c r="C11013" s="224">
        <v>2</v>
      </c>
      <c r="D11013" s="223">
        <v>8</v>
      </c>
      <c r="E11013" s="223" t="s">
        <v>172</v>
      </c>
      <c r="F11013" s="225" t="s">
        <v>11</v>
      </c>
      <c r="G11013" s="226">
        <v>5.62</v>
      </c>
      <c r="H11013" s="226">
        <v>-0.35</v>
      </c>
      <c r="I11013" s="226">
        <v>5.27</v>
      </c>
      <c r="J11013" s="237">
        <v>26.37</v>
      </c>
      <c r="K11013" s="237">
        <v>363.01</v>
      </c>
      <c r="L11013" s="228">
        <v>-2.4300000000000002</v>
      </c>
      <c r="M11013" s="229">
        <v>360.58</v>
      </c>
      <c r="N11013" s="230">
        <v>4.08</v>
      </c>
    </row>
    <row r="11014" spans="1:14" x14ac:dyDescent="0.2">
      <c r="A11014" s="231" t="str">
        <f t="shared" si="317"/>
        <v>SP2.008Thinned060</v>
      </c>
      <c r="B11014" s="223" t="s">
        <v>237</v>
      </c>
      <c r="C11014" s="224">
        <v>2</v>
      </c>
      <c r="D11014" s="223">
        <v>8</v>
      </c>
      <c r="E11014" s="223" t="s">
        <v>172</v>
      </c>
      <c r="F11014" s="225" t="s">
        <v>12</v>
      </c>
      <c r="G11014" s="226">
        <v>4.99</v>
      </c>
      <c r="H11014" s="226">
        <v>-0.33</v>
      </c>
      <c r="I11014" s="226">
        <v>4.67</v>
      </c>
      <c r="J11014" s="237">
        <v>23.33</v>
      </c>
      <c r="K11014" s="237">
        <v>386.34</v>
      </c>
      <c r="L11014" s="228">
        <v>-2.99</v>
      </c>
      <c r="M11014" s="229">
        <v>383.35</v>
      </c>
      <c r="N11014" s="230">
        <v>4.04</v>
      </c>
    </row>
    <row r="11015" spans="1:14" x14ac:dyDescent="0.2">
      <c r="A11015" s="231" t="str">
        <f t="shared" si="317"/>
        <v>SP2.008Thinned065</v>
      </c>
      <c r="B11015" s="223" t="s">
        <v>237</v>
      </c>
      <c r="C11015" s="224">
        <v>2</v>
      </c>
      <c r="D11015" s="223">
        <v>8</v>
      </c>
      <c r="E11015" s="223" t="s">
        <v>172</v>
      </c>
      <c r="F11015" s="225" t="s">
        <v>13</v>
      </c>
      <c r="G11015" s="226">
        <v>4.7300000000000004</v>
      </c>
      <c r="H11015" s="226">
        <v>-0.53</v>
      </c>
      <c r="I11015" s="226">
        <v>4.2</v>
      </c>
      <c r="J11015" s="237">
        <v>20.99</v>
      </c>
      <c r="K11015" s="237">
        <v>407.32</v>
      </c>
      <c r="L11015" s="228">
        <v>-3.57</v>
      </c>
      <c r="M11015" s="229">
        <v>403.75</v>
      </c>
      <c r="N11015" s="230">
        <v>4.21</v>
      </c>
    </row>
    <row r="11016" spans="1:14" x14ac:dyDescent="0.2">
      <c r="A11016" s="231" t="str">
        <f t="shared" si="317"/>
        <v>SP2.008Thinned070</v>
      </c>
      <c r="B11016" s="223" t="s">
        <v>237</v>
      </c>
      <c r="C11016" s="224">
        <v>2</v>
      </c>
      <c r="D11016" s="223">
        <v>8</v>
      </c>
      <c r="E11016" s="223" t="s">
        <v>172</v>
      </c>
      <c r="F11016" s="225" t="s">
        <v>200</v>
      </c>
      <c r="G11016" s="226">
        <v>3.52</v>
      </c>
      <c r="H11016" s="226">
        <v>-0.23</v>
      </c>
      <c r="I11016" s="226">
        <v>3.29</v>
      </c>
      <c r="J11016" s="237">
        <v>16.45</v>
      </c>
      <c r="K11016" s="237">
        <v>423.77</v>
      </c>
      <c r="L11016" s="228">
        <v>-4.1100000000000003</v>
      </c>
      <c r="M11016" s="229">
        <v>419.66</v>
      </c>
      <c r="N11016" s="230">
        <v>3.9</v>
      </c>
    </row>
    <row r="11017" spans="1:14" x14ac:dyDescent="0.2">
      <c r="A11017" s="231" t="str">
        <f t="shared" si="317"/>
        <v>SP2.008Thinned075</v>
      </c>
      <c r="B11017" s="223" t="s">
        <v>237</v>
      </c>
      <c r="C11017" s="224">
        <v>2</v>
      </c>
      <c r="D11017" s="223">
        <v>8</v>
      </c>
      <c r="E11017" s="223" t="s">
        <v>172</v>
      </c>
      <c r="F11017" s="225" t="s">
        <v>201</v>
      </c>
      <c r="G11017" s="226">
        <v>2.9</v>
      </c>
      <c r="H11017" s="226">
        <v>-0.38</v>
      </c>
      <c r="I11017" s="226">
        <v>2.5099999999999998</v>
      </c>
      <c r="J11017" s="237">
        <v>12.56</v>
      </c>
      <c r="K11017" s="237">
        <v>436.33</v>
      </c>
      <c r="L11017" s="228">
        <v>-4.59</v>
      </c>
      <c r="M11017" s="229">
        <v>431.74</v>
      </c>
      <c r="N11017" s="230">
        <v>3.49</v>
      </c>
    </row>
    <row r="11018" spans="1:14" x14ac:dyDescent="0.2">
      <c r="A11018" s="231" t="str">
        <f t="shared" si="317"/>
        <v>SP2.008Thinned080</v>
      </c>
      <c r="B11018" s="223" t="s">
        <v>237</v>
      </c>
      <c r="C11018" s="224">
        <v>2</v>
      </c>
      <c r="D11018" s="223">
        <v>8</v>
      </c>
      <c r="E11018" s="223" t="s">
        <v>172</v>
      </c>
      <c r="F11018" s="225" t="s">
        <v>202</v>
      </c>
      <c r="G11018" s="226">
        <v>2.89</v>
      </c>
      <c r="H11018" s="226">
        <v>-0.41</v>
      </c>
      <c r="I11018" s="226">
        <v>2.48</v>
      </c>
      <c r="J11018" s="237">
        <v>12.4</v>
      </c>
      <c r="K11018" s="237">
        <v>448.73</v>
      </c>
      <c r="L11018" s="228">
        <v>-5.0199999999999996</v>
      </c>
      <c r="M11018" s="229">
        <v>443.71</v>
      </c>
      <c r="N11018" s="230">
        <v>3.08</v>
      </c>
    </row>
    <row r="11019" spans="1:14" x14ac:dyDescent="0.2">
      <c r="A11019" s="231" t="str">
        <f t="shared" si="317"/>
        <v>SP2.008Thinned085</v>
      </c>
      <c r="B11019" s="223" t="s">
        <v>237</v>
      </c>
      <c r="C11019" s="224">
        <v>2</v>
      </c>
      <c r="D11019" s="223">
        <v>8</v>
      </c>
      <c r="E11019" s="223" t="s">
        <v>172</v>
      </c>
      <c r="F11019" s="225" t="s">
        <v>203</v>
      </c>
      <c r="G11019" s="226">
        <v>2.59</v>
      </c>
      <c r="H11019" s="226">
        <v>-0.39</v>
      </c>
      <c r="I11019" s="226">
        <v>2.2000000000000002</v>
      </c>
      <c r="J11019" s="237">
        <v>10.99</v>
      </c>
      <c r="K11019" s="237">
        <v>459.72</v>
      </c>
      <c r="L11019" s="228">
        <v>-5.38</v>
      </c>
      <c r="M11019" s="229">
        <v>454.34</v>
      </c>
      <c r="N11019" s="230">
        <v>2.61</v>
      </c>
    </row>
    <row r="11020" spans="1:14" x14ac:dyDescent="0.2">
      <c r="A11020" s="231" t="str">
        <f t="shared" si="317"/>
        <v>SP2.008Thinned090</v>
      </c>
      <c r="B11020" s="223" t="s">
        <v>237</v>
      </c>
      <c r="C11020" s="224">
        <v>2</v>
      </c>
      <c r="D11020" s="223">
        <v>8</v>
      </c>
      <c r="E11020" s="223" t="s">
        <v>172</v>
      </c>
      <c r="F11020" s="225" t="s">
        <v>204</v>
      </c>
      <c r="G11020" s="226">
        <v>2.37</v>
      </c>
      <c r="H11020" s="226">
        <v>-0.34</v>
      </c>
      <c r="I11020" s="226">
        <v>2.02</v>
      </c>
      <c r="J11020" s="237">
        <v>10.11</v>
      </c>
      <c r="K11020" s="237">
        <v>469.84</v>
      </c>
      <c r="L11020" s="228">
        <v>-5.68</v>
      </c>
      <c r="M11020" s="229">
        <v>464.16</v>
      </c>
      <c r="N11020" s="230">
        <v>2.1800000000000002</v>
      </c>
    </row>
    <row r="11021" spans="1:14" x14ac:dyDescent="0.2">
      <c r="A11021" s="231" t="str">
        <f t="shared" si="317"/>
        <v>SP2.008Thinned095</v>
      </c>
      <c r="B11021" s="223" t="s">
        <v>237</v>
      </c>
      <c r="C11021" s="224">
        <v>2</v>
      </c>
      <c r="D11021" s="223">
        <v>8</v>
      </c>
      <c r="E11021" s="223" t="s">
        <v>172</v>
      </c>
      <c r="F11021" s="225" t="s">
        <v>205</v>
      </c>
      <c r="G11021" s="226">
        <v>2.09</v>
      </c>
      <c r="H11021" s="226">
        <v>-0.28999999999999998</v>
      </c>
      <c r="I11021" s="226">
        <v>1.8</v>
      </c>
      <c r="J11021" s="237">
        <v>9.02</v>
      </c>
      <c r="K11021" s="237">
        <v>478.85</v>
      </c>
      <c r="L11021" s="228">
        <v>-5.93</v>
      </c>
      <c r="M11021" s="229">
        <v>472.92</v>
      </c>
      <c r="N11021" s="230">
        <v>1.79</v>
      </c>
    </row>
    <row r="11022" spans="1:14" x14ac:dyDescent="0.2">
      <c r="A11022" s="231" t="str">
        <f t="shared" si="317"/>
        <v>SP2.008Thinned100</v>
      </c>
      <c r="B11022" s="223" t="s">
        <v>237</v>
      </c>
      <c r="C11022" s="224">
        <v>2</v>
      </c>
      <c r="D11022" s="223">
        <v>8</v>
      </c>
      <c r="E11022" s="223" t="s">
        <v>172</v>
      </c>
      <c r="F11022" s="225" t="s">
        <v>206</v>
      </c>
      <c r="G11022" s="226">
        <v>1.91</v>
      </c>
      <c r="H11022" s="226">
        <v>-0.27</v>
      </c>
      <c r="I11022" s="226">
        <v>1.64</v>
      </c>
      <c r="J11022" s="237">
        <v>8.1999999999999993</v>
      </c>
      <c r="K11022" s="237">
        <v>487.05</v>
      </c>
      <c r="L11022" s="228">
        <v>-6.12</v>
      </c>
      <c r="M11022" s="229">
        <v>480.93</v>
      </c>
      <c r="N11022" s="230">
        <v>1.38</v>
      </c>
    </row>
    <row r="11023" spans="1:14" x14ac:dyDescent="0.2">
      <c r="A11023" s="231" t="str">
        <f t="shared" si="317"/>
        <v>SP2.008Thinned105</v>
      </c>
      <c r="B11023" s="223" t="s">
        <v>237</v>
      </c>
      <c r="C11023" s="224">
        <v>2</v>
      </c>
      <c r="D11023" s="223">
        <v>8</v>
      </c>
      <c r="E11023" s="223" t="s">
        <v>172</v>
      </c>
      <c r="F11023" s="225" t="s">
        <v>207</v>
      </c>
      <c r="G11023" s="226">
        <v>1.66</v>
      </c>
      <c r="H11023" s="226">
        <v>-0.25</v>
      </c>
      <c r="I11023" s="226">
        <v>1.41</v>
      </c>
      <c r="J11023" s="237">
        <v>7.04</v>
      </c>
      <c r="K11023" s="237">
        <v>494.09</v>
      </c>
      <c r="L11023" s="228">
        <v>-6.27</v>
      </c>
      <c r="M11023" s="229">
        <v>487.82</v>
      </c>
      <c r="N11023" s="230">
        <v>1.08</v>
      </c>
    </row>
    <row r="11024" spans="1:14" x14ac:dyDescent="0.2">
      <c r="A11024" s="231" t="str">
        <f t="shared" si="317"/>
        <v>SP2.008Thinned110</v>
      </c>
      <c r="B11024" s="223" t="s">
        <v>237</v>
      </c>
      <c r="C11024" s="224">
        <v>2</v>
      </c>
      <c r="D11024" s="223">
        <v>8</v>
      </c>
      <c r="E11024" s="223" t="s">
        <v>172</v>
      </c>
      <c r="F11024" s="225" t="s">
        <v>208</v>
      </c>
      <c r="G11024" s="226">
        <v>1.63</v>
      </c>
      <c r="H11024" s="226">
        <v>-0.21</v>
      </c>
      <c r="I11024" s="226">
        <v>1.42</v>
      </c>
      <c r="J11024" s="237">
        <v>7.11</v>
      </c>
      <c r="K11024" s="237">
        <v>501.2</v>
      </c>
      <c r="L11024" s="228">
        <v>-6.38</v>
      </c>
      <c r="M11024" s="229">
        <v>494.82</v>
      </c>
      <c r="N11024" s="230">
        <v>0.84</v>
      </c>
    </row>
    <row r="11025" spans="1:14" x14ac:dyDescent="0.2">
      <c r="A11025" s="231" t="str">
        <f t="shared" si="317"/>
        <v>SP2.008Thinned115</v>
      </c>
      <c r="B11025" s="223" t="s">
        <v>237</v>
      </c>
      <c r="C11025" s="224">
        <v>2</v>
      </c>
      <c r="D11025" s="223">
        <v>8</v>
      </c>
      <c r="E11025" s="223" t="s">
        <v>172</v>
      </c>
      <c r="F11025" s="225" t="s">
        <v>209</v>
      </c>
      <c r="G11025" s="226">
        <v>1.51</v>
      </c>
      <c r="H11025" s="226">
        <v>-0.16</v>
      </c>
      <c r="I11025" s="226">
        <v>1.35</v>
      </c>
      <c r="J11025" s="237">
        <v>6.76</v>
      </c>
      <c r="K11025" s="237">
        <v>507.95</v>
      </c>
      <c r="L11025" s="228">
        <v>-6.48</v>
      </c>
      <c r="M11025" s="229">
        <v>501.47</v>
      </c>
      <c r="N11025" s="230">
        <v>0.65</v>
      </c>
    </row>
    <row r="11026" spans="1:14" x14ac:dyDescent="0.2">
      <c r="A11026" s="231" t="str">
        <f t="shared" si="317"/>
        <v>SP2.008Thinned120</v>
      </c>
      <c r="B11026" s="223" t="s">
        <v>237</v>
      </c>
      <c r="C11026" s="224">
        <v>2</v>
      </c>
      <c r="D11026" s="223">
        <v>8</v>
      </c>
      <c r="E11026" s="223" t="s">
        <v>172</v>
      </c>
      <c r="F11026" s="225" t="s">
        <v>210</v>
      </c>
      <c r="G11026" s="226">
        <v>1.49</v>
      </c>
      <c r="H11026" s="226">
        <v>-0.12</v>
      </c>
      <c r="I11026" s="226">
        <v>1.37</v>
      </c>
      <c r="J11026" s="237">
        <v>6.86</v>
      </c>
      <c r="K11026" s="237">
        <v>514.80999999999995</v>
      </c>
      <c r="L11026" s="228">
        <v>-6.55</v>
      </c>
      <c r="M11026" s="229">
        <v>508.26</v>
      </c>
      <c r="N11026" s="230">
        <v>0.5</v>
      </c>
    </row>
    <row r="11027" spans="1:14" x14ac:dyDescent="0.2">
      <c r="A11027" s="231" t="str">
        <f t="shared" si="317"/>
        <v>SP2.008Thinned125</v>
      </c>
      <c r="B11027" s="223" t="s">
        <v>237</v>
      </c>
      <c r="C11027" s="224">
        <v>2</v>
      </c>
      <c r="D11027" s="223">
        <v>8</v>
      </c>
      <c r="E11027" s="223" t="s">
        <v>172</v>
      </c>
      <c r="F11027" s="225" t="s">
        <v>211</v>
      </c>
      <c r="G11027" s="226">
        <v>1.35</v>
      </c>
      <c r="H11027" s="226">
        <v>-0.09</v>
      </c>
      <c r="I11027" s="226">
        <v>1.27</v>
      </c>
      <c r="J11027" s="237">
        <v>6.33</v>
      </c>
      <c r="K11027" s="237">
        <v>521.14</v>
      </c>
      <c r="L11027" s="228">
        <v>-6.6</v>
      </c>
      <c r="M11027" s="229">
        <v>514.54</v>
      </c>
      <c r="N11027" s="230">
        <v>0.39</v>
      </c>
    </row>
    <row r="11028" spans="1:14" x14ac:dyDescent="0.2">
      <c r="A11028" s="231" t="str">
        <f t="shared" si="317"/>
        <v>SP2.008Thinned130</v>
      </c>
      <c r="B11028" s="223" t="s">
        <v>237</v>
      </c>
      <c r="C11028" s="224">
        <v>2</v>
      </c>
      <c r="D11028" s="223">
        <v>8</v>
      </c>
      <c r="E11028" s="223" t="s">
        <v>172</v>
      </c>
      <c r="F11028" s="225" t="s">
        <v>212</v>
      </c>
      <c r="G11028" s="226">
        <v>1.2</v>
      </c>
      <c r="H11028" s="226">
        <v>-0.06</v>
      </c>
      <c r="I11028" s="226">
        <v>1.1299999999999999</v>
      </c>
      <c r="J11028" s="237">
        <v>5.67</v>
      </c>
      <c r="K11028" s="237">
        <v>526.80999999999995</v>
      </c>
      <c r="L11028" s="228">
        <v>-6.64</v>
      </c>
      <c r="M11028" s="229">
        <v>520.16999999999996</v>
      </c>
      <c r="N11028" s="230">
        <v>0.3</v>
      </c>
    </row>
    <row r="11029" spans="1:14" x14ac:dyDescent="0.2">
      <c r="A11029" s="231" t="str">
        <f t="shared" si="317"/>
        <v>SP2.008Thinned135</v>
      </c>
      <c r="B11029" s="223" t="s">
        <v>237</v>
      </c>
      <c r="C11029" s="224">
        <v>2</v>
      </c>
      <c r="D11029" s="223">
        <v>8</v>
      </c>
      <c r="E11029" s="223" t="s">
        <v>172</v>
      </c>
      <c r="F11029" s="225" t="s">
        <v>213</v>
      </c>
      <c r="G11029" s="226">
        <v>1.07</v>
      </c>
      <c r="H11029" s="226">
        <v>-0.05</v>
      </c>
      <c r="I11029" s="226">
        <v>1.03</v>
      </c>
      <c r="J11029" s="237">
        <v>5.13</v>
      </c>
      <c r="K11029" s="237">
        <v>531.94000000000005</v>
      </c>
      <c r="L11029" s="228">
        <v>-6.67</v>
      </c>
      <c r="M11029" s="229">
        <v>525.27</v>
      </c>
      <c r="N11029" s="230">
        <v>0.23</v>
      </c>
    </row>
    <row r="11030" spans="1:14" x14ac:dyDescent="0.2">
      <c r="A11030" s="231" t="str">
        <f t="shared" si="317"/>
        <v>SP2.008Thinned140</v>
      </c>
      <c r="B11030" s="223" t="s">
        <v>237</v>
      </c>
      <c r="C11030" s="224">
        <v>2</v>
      </c>
      <c r="D11030" s="223">
        <v>8</v>
      </c>
      <c r="E11030" s="223" t="s">
        <v>172</v>
      </c>
      <c r="F11030" s="225" t="s">
        <v>214</v>
      </c>
      <c r="G11030" s="226">
        <v>0.96</v>
      </c>
      <c r="H11030" s="226">
        <v>-0.03</v>
      </c>
      <c r="I11030" s="226">
        <v>0.93</v>
      </c>
      <c r="J11030" s="237">
        <v>4.6500000000000004</v>
      </c>
      <c r="K11030" s="237">
        <v>536.59</v>
      </c>
      <c r="L11030" s="228">
        <v>-6.7</v>
      </c>
      <c r="M11030" s="229">
        <v>529.89</v>
      </c>
      <c r="N11030" s="230">
        <v>0.18</v>
      </c>
    </row>
    <row r="11031" spans="1:14" x14ac:dyDescent="0.2">
      <c r="A11031" s="231" t="str">
        <f t="shared" si="317"/>
        <v>SP2.008Thinned145</v>
      </c>
      <c r="B11031" s="223" t="s">
        <v>237</v>
      </c>
      <c r="C11031" s="224">
        <v>2</v>
      </c>
      <c r="D11031" s="223">
        <v>8</v>
      </c>
      <c r="E11031" s="223" t="s">
        <v>172</v>
      </c>
      <c r="F11031" s="225" t="s">
        <v>215</v>
      </c>
      <c r="G11031" s="226">
        <v>1.08</v>
      </c>
      <c r="H11031" s="226">
        <v>-0.08</v>
      </c>
      <c r="I11031" s="226">
        <v>1</v>
      </c>
      <c r="J11031" s="237">
        <v>5</v>
      </c>
      <c r="K11031" s="237">
        <v>541.59</v>
      </c>
      <c r="L11031" s="228">
        <v>-6.7</v>
      </c>
      <c r="M11031" s="229">
        <v>534.89</v>
      </c>
      <c r="N11031" s="230">
        <v>0</v>
      </c>
    </row>
    <row r="11032" spans="1:14" x14ac:dyDescent="0.2">
      <c r="A11032" s="231" t="str">
        <f t="shared" si="317"/>
        <v>SP2.008Thinned150</v>
      </c>
      <c r="B11032" s="223" t="s">
        <v>237</v>
      </c>
      <c r="C11032" s="224">
        <v>2</v>
      </c>
      <c r="D11032" s="223">
        <v>8</v>
      </c>
      <c r="E11032" s="223" t="s">
        <v>172</v>
      </c>
      <c r="F11032" s="225" t="s">
        <v>216</v>
      </c>
      <c r="G11032" s="226">
        <v>0.87</v>
      </c>
      <c r="H11032" s="226">
        <v>-0.03</v>
      </c>
      <c r="I11032" s="226">
        <v>0.85</v>
      </c>
      <c r="J11032" s="237">
        <v>4.2300000000000004</v>
      </c>
      <c r="K11032" s="237">
        <v>545.82000000000005</v>
      </c>
      <c r="L11032" s="228">
        <v>-6.7</v>
      </c>
      <c r="M11032" s="229">
        <v>539.12</v>
      </c>
      <c r="N11032" s="230">
        <v>0</v>
      </c>
    </row>
    <row r="11033" spans="1:14" x14ac:dyDescent="0.2">
      <c r="A11033" s="231" t="str">
        <f t="shared" si="317"/>
        <v>SP2.008Thinned155</v>
      </c>
      <c r="B11033" s="223" t="s">
        <v>237</v>
      </c>
      <c r="C11033" s="224">
        <v>2</v>
      </c>
      <c r="D11033" s="223">
        <v>8</v>
      </c>
      <c r="E11033" s="223" t="s">
        <v>172</v>
      </c>
      <c r="F11033" s="225" t="s">
        <v>217</v>
      </c>
      <c r="G11033" s="226">
        <v>0.81</v>
      </c>
      <c r="H11033" s="226">
        <v>-0.01</v>
      </c>
      <c r="I11033" s="226">
        <v>0.81</v>
      </c>
      <c r="J11033" s="237">
        <v>4.04</v>
      </c>
      <c r="K11033" s="237">
        <v>549.85</v>
      </c>
      <c r="L11033" s="228">
        <v>-6.7</v>
      </c>
      <c r="M11033" s="229">
        <v>543.15</v>
      </c>
      <c r="N11033" s="230">
        <v>0</v>
      </c>
    </row>
    <row r="11034" spans="1:14" x14ac:dyDescent="0.2">
      <c r="A11034" s="231" t="str">
        <f t="shared" si="317"/>
        <v>SP2.008Thinned160</v>
      </c>
      <c r="B11034" s="223" t="s">
        <v>237</v>
      </c>
      <c r="C11034" s="224">
        <v>2</v>
      </c>
      <c r="D11034" s="223">
        <v>8</v>
      </c>
      <c r="E11034" s="223" t="s">
        <v>172</v>
      </c>
      <c r="F11034" s="225" t="s">
        <v>218</v>
      </c>
      <c r="G11034" s="226">
        <v>0.68</v>
      </c>
      <c r="H11034" s="226">
        <v>0.01</v>
      </c>
      <c r="I11034" s="226">
        <v>0.69</v>
      </c>
      <c r="J11034" s="237">
        <v>3.43</v>
      </c>
      <c r="K11034" s="237">
        <v>553.28</v>
      </c>
      <c r="L11034" s="228">
        <v>-6.7</v>
      </c>
      <c r="M11034" s="229">
        <v>546.58000000000004</v>
      </c>
      <c r="N11034" s="230">
        <v>0</v>
      </c>
    </row>
    <row r="11035" spans="1:14" x14ac:dyDescent="0.2">
      <c r="A11035" s="231" t="str">
        <f t="shared" si="317"/>
        <v>SP2.008Thinned165</v>
      </c>
      <c r="B11035" s="223" t="s">
        <v>237</v>
      </c>
      <c r="C11035" s="224">
        <v>2</v>
      </c>
      <c r="D11035" s="223">
        <v>8</v>
      </c>
      <c r="E11035" s="223" t="s">
        <v>172</v>
      </c>
      <c r="F11035" s="225" t="s">
        <v>219</v>
      </c>
      <c r="G11035" s="226">
        <v>0.59</v>
      </c>
      <c r="H11035" s="226">
        <v>0.01</v>
      </c>
      <c r="I11035" s="226">
        <v>0.6</v>
      </c>
      <c r="J11035" s="237">
        <v>2.98</v>
      </c>
      <c r="K11035" s="237">
        <v>556.26</v>
      </c>
      <c r="L11035" s="228">
        <v>-6.7</v>
      </c>
      <c r="M11035" s="229">
        <v>549.55999999999995</v>
      </c>
      <c r="N11035" s="230">
        <v>0</v>
      </c>
    </row>
    <row r="11036" spans="1:14" x14ac:dyDescent="0.2">
      <c r="A11036" s="231" t="str">
        <f t="shared" si="317"/>
        <v>SP2.008Thinned170</v>
      </c>
      <c r="B11036" s="223" t="s">
        <v>237</v>
      </c>
      <c r="C11036" s="224">
        <v>2</v>
      </c>
      <c r="D11036" s="223">
        <v>8</v>
      </c>
      <c r="E11036" s="223" t="s">
        <v>172</v>
      </c>
      <c r="F11036" s="225" t="s">
        <v>220</v>
      </c>
      <c r="G11036" s="226">
        <v>0.5</v>
      </c>
      <c r="H11036" s="226">
        <v>0.01</v>
      </c>
      <c r="I11036" s="226">
        <v>0.51</v>
      </c>
      <c r="J11036" s="237">
        <v>2.54</v>
      </c>
      <c r="K11036" s="237">
        <v>558.79999999999995</v>
      </c>
      <c r="L11036" s="228">
        <v>-6.7</v>
      </c>
      <c r="M11036" s="229">
        <v>552.1</v>
      </c>
      <c r="N11036" s="230">
        <v>0</v>
      </c>
    </row>
    <row r="11037" spans="1:14" x14ac:dyDescent="0.2">
      <c r="A11037" s="231" t="str">
        <f t="shared" si="317"/>
        <v>SP2.008Thinned175</v>
      </c>
      <c r="B11037" s="223" t="s">
        <v>237</v>
      </c>
      <c r="C11037" s="224">
        <v>2</v>
      </c>
      <c r="D11037" s="223">
        <v>8</v>
      </c>
      <c r="E11037" s="223" t="s">
        <v>172</v>
      </c>
      <c r="F11037" s="225" t="s">
        <v>221</v>
      </c>
      <c r="G11037" s="226">
        <v>0.42</v>
      </c>
      <c r="H11037" s="226">
        <v>0.01</v>
      </c>
      <c r="I11037" s="226">
        <v>0.43</v>
      </c>
      <c r="J11037" s="237">
        <v>2.14</v>
      </c>
      <c r="K11037" s="237">
        <v>560.94000000000005</v>
      </c>
      <c r="L11037" s="228">
        <v>-6.7</v>
      </c>
      <c r="M11037" s="229">
        <v>554.24</v>
      </c>
      <c r="N11037" s="230">
        <v>0</v>
      </c>
    </row>
    <row r="11038" spans="1:14" x14ac:dyDescent="0.2">
      <c r="A11038" s="231" t="str">
        <f t="shared" si="317"/>
        <v>SP2.008Thinned180</v>
      </c>
      <c r="B11038" s="223" t="s">
        <v>237</v>
      </c>
      <c r="C11038" s="224">
        <v>2</v>
      </c>
      <c r="D11038" s="223">
        <v>8</v>
      </c>
      <c r="E11038" s="223" t="s">
        <v>172</v>
      </c>
      <c r="F11038" s="225" t="s">
        <v>222</v>
      </c>
      <c r="G11038" s="226">
        <v>0.36</v>
      </c>
      <c r="H11038" s="226">
        <v>0.01</v>
      </c>
      <c r="I11038" s="226">
        <v>0.36</v>
      </c>
      <c r="J11038" s="237">
        <v>1.82</v>
      </c>
      <c r="K11038" s="237">
        <v>562.76</v>
      </c>
      <c r="L11038" s="228">
        <v>-6.7</v>
      </c>
      <c r="M11038" s="229">
        <v>556.05999999999995</v>
      </c>
      <c r="N11038" s="230">
        <v>0</v>
      </c>
    </row>
    <row r="11039" spans="1:14" x14ac:dyDescent="0.2">
      <c r="A11039" s="231" t="str">
        <f t="shared" si="317"/>
        <v>SP2.008Thinned185</v>
      </c>
      <c r="B11039" s="223" t="s">
        <v>237</v>
      </c>
      <c r="C11039" s="224">
        <v>2</v>
      </c>
      <c r="D11039" s="223">
        <v>8</v>
      </c>
      <c r="E11039" s="223" t="s">
        <v>172</v>
      </c>
      <c r="F11039" s="225" t="s">
        <v>223</v>
      </c>
      <c r="G11039" s="226">
        <v>0.3</v>
      </c>
      <c r="H11039" s="226">
        <v>0</v>
      </c>
      <c r="I11039" s="226">
        <v>0.31</v>
      </c>
      <c r="J11039" s="237">
        <v>1.54</v>
      </c>
      <c r="K11039" s="237">
        <v>564.29999999999995</v>
      </c>
      <c r="L11039" s="228">
        <v>-6.7</v>
      </c>
      <c r="M11039" s="229">
        <v>557.6</v>
      </c>
      <c r="N11039" s="230">
        <v>0</v>
      </c>
    </row>
    <row r="11040" spans="1:14" x14ac:dyDescent="0.2">
      <c r="A11040" s="231" t="str">
        <f t="shared" si="317"/>
        <v>SP2.008Thinned190</v>
      </c>
      <c r="B11040" s="223" t="s">
        <v>237</v>
      </c>
      <c r="C11040" s="224">
        <v>2</v>
      </c>
      <c r="D11040" s="223">
        <v>8</v>
      </c>
      <c r="E11040" s="223" t="s">
        <v>172</v>
      </c>
      <c r="F11040" s="225" t="s">
        <v>224</v>
      </c>
      <c r="G11040" s="226">
        <v>0.26</v>
      </c>
      <c r="H11040" s="226">
        <v>0</v>
      </c>
      <c r="I11040" s="226">
        <v>0.26</v>
      </c>
      <c r="J11040" s="237">
        <v>1.31</v>
      </c>
      <c r="K11040" s="237">
        <v>565.62</v>
      </c>
      <c r="L11040" s="228">
        <v>-6.7</v>
      </c>
      <c r="M11040" s="229">
        <v>558.91999999999996</v>
      </c>
      <c r="N11040" s="230">
        <v>0</v>
      </c>
    </row>
    <row r="11041" spans="1:14" x14ac:dyDescent="0.2">
      <c r="A11041" s="231" t="str">
        <f t="shared" si="317"/>
        <v>SP2.008Thinned195</v>
      </c>
      <c r="B11041" s="223" t="s">
        <v>237</v>
      </c>
      <c r="C11041" s="224">
        <v>2</v>
      </c>
      <c r="D11041" s="223">
        <v>8</v>
      </c>
      <c r="E11041" s="223" t="s">
        <v>172</v>
      </c>
      <c r="F11041" s="225" t="s">
        <v>225</v>
      </c>
      <c r="G11041" s="226">
        <v>0.22</v>
      </c>
      <c r="H11041" s="226">
        <v>0</v>
      </c>
      <c r="I11041" s="226">
        <v>0.22</v>
      </c>
      <c r="J11041" s="237">
        <v>1.1200000000000001</v>
      </c>
      <c r="K11041" s="237">
        <v>566.74</v>
      </c>
      <c r="L11041" s="228">
        <v>-6.7</v>
      </c>
      <c r="M11041" s="229">
        <v>560.04</v>
      </c>
      <c r="N11041" s="230">
        <v>0</v>
      </c>
    </row>
    <row r="11042" spans="1:14" x14ac:dyDescent="0.2">
      <c r="A11042" s="231" t="str">
        <f t="shared" si="317"/>
        <v>SP2.010NO_thin000</v>
      </c>
      <c r="B11042" s="223" t="s">
        <v>237</v>
      </c>
      <c r="C11042" s="224">
        <v>2</v>
      </c>
      <c r="D11042" s="223">
        <v>10</v>
      </c>
      <c r="E11042" s="223" t="s">
        <v>199</v>
      </c>
      <c r="F11042" s="225" t="s">
        <v>0</v>
      </c>
      <c r="G11042" s="226">
        <v>0.3</v>
      </c>
      <c r="H11042" s="226">
        <v>0.14000000000000001</v>
      </c>
      <c r="I11042" s="226">
        <v>0.44</v>
      </c>
      <c r="J11042" s="237">
        <v>2.2200000000000002</v>
      </c>
      <c r="K11042" s="237">
        <v>2.2200000000000002</v>
      </c>
      <c r="L11042" s="228">
        <v>0</v>
      </c>
      <c r="M11042" s="229">
        <v>2.2200000000000002</v>
      </c>
      <c r="N11042" s="230">
        <v>0</v>
      </c>
    </row>
    <row r="11043" spans="1:14" x14ac:dyDescent="0.2">
      <c r="A11043" s="231" t="str">
        <f t="shared" si="317"/>
        <v>SP2.010NO_thin005</v>
      </c>
      <c r="B11043" s="223" t="s">
        <v>237</v>
      </c>
      <c r="C11043" s="224">
        <v>2</v>
      </c>
      <c r="D11043" s="223">
        <v>10</v>
      </c>
      <c r="E11043" s="223" t="s">
        <v>199</v>
      </c>
      <c r="F11043" s="225" t="s">
        <v>1</v>
      </c>
      <c r="G11043" s="226">
        <v>0.92</v>
      </c>
      <c r="H11043" s="226">
        <v>0.18</v>
      </c>
      <c r="I11043" s="226">
        <v>1.0900000000000001</v>
      </c>
      <c r="J11043" s="237">
        <v>5.47</v>
      </c>
      <c r="K11043" s="237">
        <v>7.7</v>
      </c>
      <c r="L11043" s="228">
        <v>0</v>
      </c>
      <c r="M11043" s="229">
        <v>7.7</v>
      </c>
      <c r="N11043" s="230">
        <v>0</v>
      </c>
    </row>
    <row r="11044" spans="1:14" x14ac:dyDescent="0.2">
      <c r="A11044" s="231" t="str">
        <f t="shared" si="317"/>
        <v>SP2.010NO_thin010</v>
      </c>
      <c r="B11044" s="223" t="s">
        <v>237</v>
      </c>
      <c r="C11044" s="224">
        <v>2</v>
      </c>
      <c r="D11044" s="223">
        <v>10</v>
      </c>
      <c r="E11044" s="223" t="s">
        <v>199</v>
      </c>
      <c r="F11044" s="225" t="s">
        <v>2</v>
      </c>
      <c r="G11044" s="226">
        <v>2.8</v>
      </c>
      <c r="H11044" s="226">
        <v>0.18</v>
      </c>
      <c r="I11044" s="226">
        <v>2.97</v>
      </c>
      <c r="J11044" s="237">
        <v>14.87</v>
      </c>
      <c r="K11044" s="237">
        <v>22.57</v>
      </c>
      <c r="L11044" s="228">
        <v>0</v>
      </c>
      <c r="M11044" s="229">
        <v>22.57</v>
      </c>
      <c r="N11044" s="230">
        <v>0</v>
      </c>
    </row>
    <row r="11045" spans="1:14" x14ac:dyDescent="0.2">
      <c r="A11045" s="231" t="str">
        <f t="shared" si="317"/>
        <v>SP2.010NO_thin015</v>
      </c>
      <c r="B11045" s="223" t="s">
        <v>237</v>
      </c>
      <c r="C11045" s="224">
        <v>2</v>
      </c>
      <c r="D11045" s="223">
        <v>10</v>
      </c>
      <c r="E11045" s="223" t="s">
        <v>199</v>
      </c>
      <c r="F11045" s="225" t="s">
        <v>3</v>
      </c>
      <c r="G11045" s="226">
        <v>8.5299999999999994</v>
      </c>
      <c r="H11045" s="226">
        <v>0.18</v>
      </c>
      <c r="I11045" s="226">
        <v>8.7100000000000009</v>
      </c>
      <c r="J11045" s="237">
        <v>43.55</v>
      </c>
      <c r="K11045" s="237">
        <v>66.12</v>
      </c>
      <c r="L11045" s="228">
        <v>0</v>
      </c>
      <c r="M11045" s="229">
        <v>66.12</v>
      </c>
      <c r="N11045" s="230">
        <v>0</v>
      </c>
    </row>
    <row r="11046" spans="1:14" x14ac:dyDescent="0.2">
      <c r="A11046" s="231" t="str">
        <f t="shared" si="317"/>
        <v>SP2.010NO_thin020</v>
      </c>
      <c r="B11046" s="223" t="s">
        <v>237</v>
      </c>
      <c r="C11046" s="224">
        <v>2</v>
      </c>
      <c r="D11046" s="223">
        <v>10</v>
      </c>
      <c r="E11046" s="223" t="s">
        <v>199</v>
      </c>
      <c r="F11046" s="225" t="s">
        <v>4</v>
      </c>
      <c r="G11046" s="226">
        <v>21.5</v>
      </c>
      <c r="H11046" s="226">
        <v>0.47</v>
      </c>
      <c r="I11046" s="226">
        <v>21.98</v>
      </c>
      <c r="J11046" s="237">
        <v>109.88</v>
      </c>
      <c r="K11046" s="237">
        <v>176</v>
      </c>
      <c r="L11046" s="228">
        <v>0</v>
      </c>
      <c r="M11046" s="229">
        <v>176</v>
      </c>
      <c r="N11046" s="230">
        <v>0</v>
      </c>
    </row>
    <row r="11047" spans="1:14" x14ac:dyDescent="0.2">
      <c r="A11047" s="231" t="str">
        <f t="shared" si="317"/>
        <v>SP2.010NO_thin025</v>
      </c>
      <c r="B11047" s="223" t="s">
        <v>237</v>
      </c>
      <c r="C11047" s="224">
        <v>2</v>
      </c>
      <c r="D11047" s="223">
        <v>10</v>
      </c>
      <c r="E11047" s="223" t="s">
        <v>199</v>
      </c>
      <c r="F11047" s="225" t="s">
        <v>5</v>
      </c>
      <c r="G11047" s="226">
        <v>20.41</v>
      </c>
      <c r="H11047" s="226">
        <v>0.69</v>
      </c>
      <c r="I11047" s="226">
        <v>21.1</v>
      </c>
      <c r="J11047" s="237">
        <v>105.51</v>
      </c>
      <c r="K11047" s="237">
        <v>281.51</v>
      </c>
      <c r="L11047" s="228">
        <v>0</v>
      </c>
      <c r="M11047" s="229">
        <v>281.51</v>
      </c>
      <c r="N11047" s="230">
        <v>0</v>
      </c>
    </row>
    <row r="11048" spans="1:14" x14ac:dyDescent="0.2">
      <c r="A11048" s="231" t="str">
        <f t="shared" si="317"/>
        <v>SP2.010NO_thin030</v>
      </c>
      <c r="B11048" s="223" t="s">
        <v>237</v>
      </c>
      <c r="C11048" s="224">
        <v>2</v>
      </c>
      <c r="D11048" s="223">
        <v>10</v>
      </c>
      <c r="E11048" s="223" t="s">
        <v>199</v>
      </c>
      <c r="F11048" s="225" t="s">
        <v>6</v>
      </c>
      <c r="G11048" s="226">
        <v>12.97</v>
      </c>
      <c r="H11048" s="226">
        <v>0.33</v>
      </c>
      <c r="I11048" s="226">
        <v>13.29</v>
      </c>
      <c r="J11048" s="237">
        <v>66.47</v>
      </c>
      <c r="K11048" s="237">
        <v>347.98</v>
      </c>
      <c r="L11048" s="228">
        <v>0</v>
      </c>
      <c r="M11048" s="229">
        <v>347.98</v>
      </c>
      <c r="N11048" s="230">
        <v>0</v>
      </c>
    </row>
    <row r="11049" spans="1:14" x14ac:dyDescent="0.2">
      <c r="A11049" s="231" t="str">
        <f t="shared" si="317"/>
        <v>SP2.010NO_thin035</v>
      </c>
      <c r="B11049" s="223" t="s">
        <v>237</v>
      </c>
      <c r="C11049" s="224">
        <v>2</v>
      </c>
      <c r="D11049" s="223">
        <v>10</v>
      </c>
      <c r="E11049" s="223" t="s">
        <v>199</v>
      </c>
      <c r="F11049" s="225" t="s">
        <v>7</v>
      </c>
      <c r="G11049" s="226">
        <v>14.61</v>
      </c>
      <c r="H11049" s="226">
        <v>0.36</v>
      </c>
      <c r="I11049" s="226">
        <v>14.97</v>
      </c>
      <c r="J11049" s="237">
        <v>74.87</v>
      </c>
      <c r="K11049" s="237">
        <v>422.85</v>
      </c>
      <c r="L11049" s="228">
        <v>0</v>
      </c>
      <c r="M11049" s="229">
        <v>422.85</v>
      </c>
      <c r="N11049" s="230">
        <v>0</v>
      </c>
    </row>
    <row r="11050" spans="1:14" x14ac:dyDescent="0.2">
      <c r="A11050" s="231" t="str">
        <f t="shared" si="317"/>
        <v>SP2.010NO_thin040</v>
      </c>
      <c r="B11050" s="223" t="s">
        <v>237</v>
      </c>
      <c r="C11050" s="224">
        <v>2</v>
      </c>
      <c r="D11050" s="223">
        <v>10</v>
      </c>
      <c r="E11050" s="223" t="s">
        <v>199</v>
      </c>
      <c r="F11050" s="225" t="s">
        <v>8</v>
      </c>
      <c r="G11050" s="226">
        <v>12.48</v>
      </c>
      <c r="H11050" s="226">
        <v>5.64</v>
      </c>
      <c r="I11050" s="226">
        <v>18.11</v>
      </c>
      <c r="J11050" s="237">
        <v>90.57</v>
      </c>
      <c r="K11050" s="237">
        <v>513.41999999999996</v>
      </c>
      <c r="L11050" s="228">
        <v>0</v>
      </c>
      <c r="M11050" s="229">
        <v>513.41999999999996</v>
      </c>
      <c r="N11050" s="230">
        <v>0</v>
      </c>
    </row>
    <row r="11051" spans="1:14" x14ac:dyDescent="0.2">
      <c r="A11051" s="231" t="str">
        <f t="shared" si="317"/>
        <v>SP2.010NO_thin045</v>
      </c>
      <c r="B11051" s="223" t="s">
        <v>237</v>
      </c>
      <c r="C11051" s="224">
        <v>2</v>
      </c>
      <c r="D11051" s="223">
        <v>10</v>
      </c>
      <c r="E11051" s="223" t="s">
        <v>199</v>
      </c>
      <c r="F11051" s="225" t="s">
        <v>9</v>
      </c>
      <c r="G11051" s="226">
        <v>10.9</v>
      </c>
      <c r="H11051" s="226">
        <v>3.7</v>
      </c>
      <c r="I11051" s="226">
        <v>14.59</v>
      </c>
      <c r="J11051" s="237">
        <v>72.97</v>
      </c>
      <c r="K11051" s="237">
        <v>586.39</v>
      </c>
      <c r="L11051" s="228">
        <v>0</v>
      </c>
      <c r="M11051" s="229">
        <v>586.39</v>
      </c>
      <c r="N11051" s="230">
        <v>0</v>
      </c>
    </row>
    <row r="11052" spans="1:14" x14ac:dyDescent="0.2">
      <c r="A11052" s="231" t="str">
        <f t="shared" si="317"/>
        <v>SP2.010NO_thin050</v>
      </c>
      <c r="B11052" s="223" t="s">
        <v>237</v>
      </c>
      <c r="C11052" s="224">
        <v>2</v>
      </c>
      <c r="D11052" s="223">
        <v>10</v>
      </c>
      <c r="E11052" s="223" t="s">
        <v>199</v>
      </c>
      <c r="F11052" s="225" t="s">
        <v>10</v>
      </c>
      <c r="G11052" s="226">
        <v>10.62</v>
      </c>
      <c r="H11052" s="226">
        <v>1.79</v>
      </c>
      <c r="I11052" s="226">
        <v>12.4</v>
      </c>
      <c r="J11052" s="237">
        <v>62.02</v>
      </c>
      <c r="K11052" s="237">
        <v>648.41</v>
      </c>
      <c r="L11052" s="228">
        <v>0</v>
      </c>
      <c r="M11052" s="229">
        <v>648.41</v>
      </c>
      <c r="N11052" s="230">
        <v>0</v>
      </c>
    </row>
    <row r="11053" spans="1:14" x14ac:dyDescent="0.2">
      <c r="A11053" s="231" t="str">
        <f t="shared" si="317"/>
        <v>SP2.010NO_thin055</v>
      </c>
      <c r="B11053" s="223" t="s">
        <v>237</v>
      </c>
      <c r="C11053" s="224">
        <v>2</v>
      </c>
      <c r="D11053" s="223">
        <v>10</v>
      </c>
      <c r="E11053" s="223" t="s">
        <v>199</v>
      </c>
      <c r="F11053" s="225" t="s">
        <v>11</v>
      </c>
      <c r="G11053" s="226">
        <v>9.9499999999999993</v>
      </c>
      <c r="H11053" s="226">
        <v>0.77</v>
      </c>
      <c r="I11053" s="226">
        <v>10.73</v>
      </c>
      <c r="J11053" s="237">
        <v>53.64</v>
      </c>
      <c r="K11053" s="237">
        <v>702.05</v>
      </c>
      <c r="L11053" s="228">
        <v>0</v>
      </c>
      <c r="M11053" s="229">
        <v>702.05</v>
      </c>
      <c r="N11053" s="230">
        <v>0</v>
      </c>
    </row>
    <row r="11054" spans="1:14" x14ac:dyDescent="0.2">
      <c r="A11054" s="231" t="str">
        <f t="shared" si="317"/>
        <v>SP2.010NO_thin060</v>
      </c>
      <c r="B11054" s="223" t="s">
        <v>237</v>
      </c>
      <c r="C11054" s="224">
        <v>2</v>
      </c>
      <c r="D11054" s="223">
        <v>10</v>
      </c>
      <c r="E11054" s="223" t="s">
        <v>199</v>
      </c>
      <c r="F11054" s="225" t="s">
        <v>12</v>
      </c>
      <c r="G11054" s="226">
        <v>9.18</v>
      </c>
      <c r="H11054" s="226">
        <v>-7.0000000000000007E-2</v>
      </c>
      <c r="I11054" s="226">
        <v>9.11</v>
      </c>
      <c r="J11054" s="237">
        <v>45.55</v>
      </c>
      <c r="K11054" s="237">
        <v>747.59</v>
      </c>
      <c r="L11054" s="228">
        <v>0</v>
      </c>
      <c r="M11054" s="229">
        <v>747.59</v>
      </c>
      <c r="N11054" s="230">
        <v>0</v>
      </c>
    </row>
    <row r="11055" spans="1:14" x14ac:dyDescent="0.2">
      <c r="A11055" s="231" t="str">
        <f t="shared" si="317"/>
        <v>SP2.010NO_thin065</v>
      </c>
      <c r="B11055" s="223" t="s">
        <v>237</v>
      </c>
      <c r="C11055" s="224">
        <v>2</v>
      </c>
      <c r="D11055" s="223">
        <v>10</v>
      </c>
      <c r="E11055" s="223" t="s">
        <v>199</v>
      </c>
      <c r="F11055" s="225" t="s">
        <v>13</v>
      </c>
      <c r="G11055" s="226">
        <v>8.33</v>
      </c>
      <c r="H11055" s="226">
        <v>-0.49</v>
      </c>
      <c r="I11055" s="226">
        <v>7.85</v>
      </c>
      <c r="J11055" s="237">
        <v>39.229999999999997</v>
      </c>
      <c r="K11055" s="237">
        <v>786.82</v>
      </c>
      <c r="L11055" s="228">
        <v>0</v>
      </c>
      <c r="M11055" s="229">
        <v>786.82</v>
      </c>
      <c r="N11055" s="230">
        <v>0</v>
      </c>
    </row>
    <row r="11056" spans="1:14" x14ac:dyDescent="0.2">
      <c r="A11056" s="231" t="str">
        <f t="shared" si="317"/>
        <v>SP2.010NO_thin070</v>
      </c>
      <c r="B11056" s="223" t="s">
        <v>237</v>
      </c>
      <c r="C11056" s="224">
        <v>2</v>
      </c>
      <c r="D11056" s="223">
        <v>10</v>
      </c>
      <c r="E11056" s="223" t="s">
        <v>199</v>
      </c>
      <c r="F11056" s="225" t="s">
        <v>200</v>
      </c>
      <c r="G11056" s="226">
        <v>7.57</v>
      </c>
      <c r="H11056" s="226">
        <v>-0.51</v>
      </c>
      <c r="I11056" s="226">
        <v>7.05</v>
      </c>
      <c r="J11056" s="237">
        <v>35.270000000000003</v>
      </c>
      <c r="K11056" s="237">
        <v>822.1</v>
      </c>
      <c r="L11056" s="228">
        <v>0</v>
      </c>
      <c r="M11056" s="229">
        <v>822.1</v>
      </c>
      <c r="N11056" s="230">
        <v>0</v>
      </c>
    </row>
    <row r="11057" spans="1:14" x14ac:dyDescent="0.2">
      <c r="A11057" s="231" t="str">
        <f t="shared" si="317"/>
        <v>SP2.010NO_thin075</v>
      </c>
      <c r="B11057" s="223" t="s">
        <v>237</v>
      </c>
      <c r="C11057" s="224">
        <v>2</v>
      </c>
      <c r="D11057" s="223">
        <v>10</v>
      </c>
      <c r="E11057" s="223" t="s">
        <v>199</v>
      </c>
      <c r="F11057" s="225" t="s">
        <v>201</v>
      </c>
      <c r="G11057" s="226">
        <v>6.7</v>
      </c>
      <c r="H11057" s="226">
        <v>-0.83</v>
      </c>
      <c r="I11057" s="226">
        <v>5.86</v>
      </c>
      <c r="J11057" s="237">
        <v>29.32</v>
      </c>
      <c r="K11057" s="237">
        <v>851.41</v>
      </c>
      <c r="L11057" s="228">
        <v>0</v>
      </c>
      <c r="M11057" s="229">
        <v>851.41</v>
      </c>
      <c r="N11057" s="230">
        <v>0</v>
      </c>
    </row>
    <row r="11058" spans="1:14" x14ac:dyDescent="0.2">
      <c r="A11058" s="231" t="str">
        <f t="shared" si="317"/>
        <v>SP2.010NO_thin080</v>
      </c>
      <c r="B11058" s="223" t="s">
        <v>237</v>
      </c>
      <c r="C11058" s="224">
        <v>2</v>
      </c>
      <c r="D11058" s="223">
        <v>10</v>
      </c>
      <c r="E11058" s="223" t="s">
        <v>199</v>
      </c>
      <c r="F11058" s="225" t="s">
        <v>202</v>
      </c>
      <c r="G11058" s="226">
        <v>5.77</v>
      </c>
      <c r="H11058" s="226">
        <v>-0.79</v>
      </c>
      <c r="I11058" s="226">
        <v>4.99</v>
      </c>
      <c r="J11058" s="237">
        <v>24.93</v>
      </c>
      <c r="K11058" s="237">
        <v>876.34</v>
      </c>
      <c r="L11058" s="228">
        <v>0</v>
      </c>
      <c r="M11058" s="229">
        <v>876.34</v>
      </c>
      <c r="N11058" s="230">
        <v>0</v>
      </c>
    </row>
    <row r="11059" spans="1:14" x14ac:dyDescent="0.2">
      <c r="A11059" s="231" t="str">
        <f t="shared" si="317"/>
        <v>SP2.010NO_thin085</v>
      </c>
      <c r="B11059" s="223" t="s">
        <v>237</v>
      </c>
      <c r="C11059" s="224">
        <v>2</v>
      </c>
      <c r="D11059" s="223">
        <v>10</v>
      </c>
      <c r="E11059" s="223" t="s">
        <v>199</v>
      </c>
      <c r="F11059" s="225" t="s">
        <v>203</v>
      </c>
      <c r="G11059" s="226">
        <v>4.95</v>
      </c>
      <c r="H11059" s="226">
        <v>-0.79</v>
      </c>
      <c r="I11059" s="226">
        <v>4.16</v>
      </c>
      <c r="J11059" s="237">
        <v>20.81</v>
      </c>
      <c r="K11059" s="237">
        <v>897.14</v>
      </c>
      <c r="L11059" s="228">
        <v>0</v>
      </c>
      <c r="M11059" s="229">
        <v>897.14</v>
      </c>
      <c r="N11059" s="230">
        <v>0</v>
      </c>
    </row>
    <row r="11060" spans="1:14" x14ac:dyDescent="0.2">
      <c r="A11060" s="231" t="str">
        <f t="shared" si="317"/>
        <v>SP2.010NO_thin090</v>
      </c>
      <c r="B11060" s="223" t="s">
        <v>237</v>
      </c>
      <c r="C11060" s="224">
        <v>2</v>
      </c>
      <c r="D11060" s="223">
        <v>10</v>
      </c>
      <c r="E11060" s="223" t="s">
        <v>199</v>
      </c>
      <c r="F11060" s="225" t="s">
        <v>204</v>
      </c>
      <c r="G11060" s="226">
        <v>4.3499999999999996</v>
      </c>
      <c r="H11060" s="226">
        <v>-0.89</v>
      </c>
      <c r="I11060" s="226">
        <v>3.46</v>
      </c>
      <c r="J11060" s="237">
        <v>17.32</v>
      </c>
      <c r="K11060" s="237">
        <v>914.46</v>
      </c>
      <c r="L11060" s="228">
        <v>0</v>
      </c>
      <c r="M11060" s="229">
        <v>914.46</v>
      </c>
      <c r="N11060" s="230">
        <v>0</v>
      </c>
    </row>
    <row r="11061" spans="1:14" x14ac:dyDescent="0.2">
      <c r="A11061" s="231" t="str">
        <f t="shared" si="317"/>
        <v>SP2.010NO_thin095</v>
      </c>
      <c r="B11061" s="223" t="s">
        <v>237</v>
      </c>
      <c r="C11061" s="224">
        <v>2</v>
      </c>
      <c r="D11061" s="223">
        <v>10</v>
      </c>
      <c r="E11061" s="223" t="s">
        <v>199</v>
      </c>
      <c r="F11061" s="225" t="s">
        <v>205</v>
      </c>
      <c r="G11061" s="226">
        <v>3.89</v>
      </c>
      <c r="H11061" s="226">
        <v>-0.64</v>
      </c>
      <c r="I11061" s="226">
        <v>3.25</v>
      </c>
      <c r="J11061" s="237">
        <v>16.260000000000002</v>
      </c>
      <c r="K11061" s="237">
        <v>930.72</v>
      </c>
      <c r="L11061" s="228">
        <v>0</v>
      </c>
      <c r="M11061" s="229">
        <v>930.72</v>
      </c>
      <c r="N11061" s="230">
        <v>0</v>
      </c>
    </row>
    <row r="11062" spans="1:14" x14ac:dyDescent="0.2">
      <c r="A11062" s="231" t="str">
        <f t="shared" si="317"/>
        <v>SP2.010NO_thin100</v>
      </c>
      <c r="B11062" s="223" t="s">
        <v>237</v>
      </c>
      <c r="C11062" s="224">
        <v>2</v>
      </c>
      <c r="D11062" s="223">
        <v>10</v>
      </c>
      <c r="E11062" s="223" t="s">
        <v>199</v>
      </c>
      <c r="F11062" s="225" t="s">
        <v>206</v>
      </c>
      <c r="G11062" s="226">
        <v>3.35</v>
      </c>
      <c r="H11062" s="226">
        <v>-0.19</v>
      </c>
      <c r="I11062" s="226">
        <v>3.16</v>
      </c>
      <c r="J11062" s="237">
        <v>15.79</v>
      </c>
      <c r="K11062" s="237">
        <v>946.51</v>
      </c>
      <c r="L11062" s="228">
        <v>0</v>
      </c>
      <c r="M11062" s="229">
        <v>946.51</v>
      </c>
      <c r="N11062" s="230">
        <v>0</v>
      </c>
    </row>
    <row r="11063" spans="1:14" x14ac:dyDescent="0.2">
      <c r="A11063" s="231" t="str">
        <f t="shared" si="317"/>
        <v>SP2.010NO_thin105</v>
      </c>
      <c r="B11063" s="223" t="s">
        <v>237</v>
      </c>
      <c r="C11063" s="224">
        <v>2</v>
      </c>
      <c r="D11063" s="223">
        <v>10</v>
      </c>
      <c r="E11063" s="223" t="s">
        <v>199</v>
      </c>
      <c r="F11063" s="225" t="s">
        <v>207</v>
      </c>
      <c r="G11063" s="226">
        <v>2.74</v>
      </c>
      <c r="H11063" s="226">
        <v>-0.66</v>
      </c>
      <c r="I11063" s="226">
        <v>2.0699999999999998</v>
      </c>
      <c r="J11063" s="237">
        <v>10.37</v>
      </c>
      <c r="K11063" s="237">
        <v>956.88</v>
      </c>
      <c r="L11063" s="228">
        <v>0</v>
      </c>
      <c r="M11063" s="229">
        <v>956.88</v>
      </c>
      <c r="N11063" s="230">
        <v>0</v>
      </c>
    </row>
    <row r="11064" spans="1:14" x14ac:dyDescent="0.2">
      <c r="A11064" s="231" t="str">
        <f t="shared" si="317"/>
        <v>SP2.010NO_thin110</v>
      </c>
      <c r="B11064" s="223" t="s">
        <v>237</v>
      </c>
      <c r="C11064" s="224">
        <v>2</v>
      </c>
      <c r="D11064" s="223">
        <v>10</v>
      </c>
      <c r="E11064" s="223" t="s">
        <v>199</v>
      </c>
      <c r="F11064" s="225" t="s">
        <v>208</v>
      </c>
      <c r="G11064" s="226">
        <v>2.31</v>
      </c>
      <c r="H11064" s="226">
        <v>-0.6</v>
      </c>
      <c r="I11064" s="226">
        <v>1.71</v>
      </c>
      <c r="J11064" s="237">
        <v>8.5500000000000007</v>
      </c>
      <c r="K11064" s="237">
        <v>965.43</v>
      </c>
      <c r="L11064" s="228">
        <v>0</v>
      </c>
      <c r="M11064" s="229">
        <v>965.43</v>
      </c>
      <c r="N11064" s="230">
        <v>0</v>
      </c>
    </row>
    <row r="11065" spans="1:14" x14ac:dyDescent="0.2">
      <c r="A11065" s="231" t="str">
        <f t="shared" si="317"/>
        <v>SP2.010NO_thin115</v>
      </c>
      <c r="B11065" s="223" t="s">
        <v>237</v>
      </c>
      <c r="C11065" s="224">
        <v>2</v>
      </c>
      <c r="D11065" s="223">
        <v>10</v>
      </c>
      <c r="E11065" s="223" t="s">
        <v>199</v>
      </c>
      <c r="F11065" s="225" t="s">
        <v>209</v>
      </c>
      <c r="G11065" s="226">
        <v>2.02</v>
      </c>
      <c r="H11065" s="226">
        <v>-0.49</v>
      </c>
      <c r="I11065" s="226">
        <v>1.52</v>
      </c>
      <c r="J11065" s="237">
        <v>7.62</v>
      </c>
      <c r="K11065" s="237">
        <v>973.05</v>
      </c>
      <c r="L11065" s="228">
        <v>0</v>
      </c>
      <c r="M11065" s="229">
        <v>973.05</v>
      </c>
      <c r="N11065" s="230">
        <v>0</v>
      </c>
    </row>
    <row r="11066" spans="1:14" x14ac:dyDescent="0.2">
      <c r="A11066" s="231" t="str">
        <f t="shared" si="317"/>
        <v>SP2.010NO_thin120</v>
      </c>
      <c r="B11066" s="223" t="s">
        <v>237</v>
      </c>
      <c r="C11066" s="224">
        <v>2</v>
      </c>
      <c r="D11066" s="223">
        <v>10</v>
      </c>
      <c r="E11066" s="223" t="s">
        <v>199</v>
      </c>
      <c r="F11066" s="225" t="s">
        <v>210</v>
      </c>
      <c r="G11066" s="226">
        <v>1.68</v>
      </c>
      <c r="H11066" s="226">
        <v>-0.3</v>
      </c>
      <c r="I11066" s="226">
        <v>1.38</v>
      </c>
      <c r="J11066" s="237">
        <v>6.9</v>
      </c>
      <c r="K11066" s="237">
        <v>979.95</v>
      </c>
      <c r="L11066" s="228">
        <v>0</v>
      </c>
      <c r="M11066" s="229">
        <v>979.95</v>
      </c>
      <c r="N11066" s="230">
        <v>0</v>
      </c>
    </row>
    <row r="11067" spans="1:14" x14ac:dyDescent="0.2">
      <c r="A11067" s="231" t="str">
        <f t="shared" si="317"/>
        <v>SP2.010NO_thin125</v>
      </c>
      <c r="B11067" s="223" t="s">
        <v>237</v>
      </c>
      <c r="C11067" s="224">
        <v>2</v>
      </c>
      <c r="D11067" s="223">
        <v>10</v>
      </c>
      <c r="E11067" s="223" t="s">
        <v>199</v>
      </c>
      <c r="F11067" s="225" t="s">
        <v>211</v>
      </c>
      <c r="G11067" s="226">
        <v>1.43</v>
      </c>
      <c r="H11067" s="226">
        <v>-0.33</v>
      </c>
      <c r="I11067" s="226">
        <v>1.1000000000000001</v>
      </c>
      <c r="J11067" s="237">
        <v>5.5</v>
      </c>
      <c r="K11067" s="237">
        <v>985.45</v>
      </c>
      <c r="L11067" s="228">
        <v>0</v>
      </c>
      <c r="M11067" s="229">
        <v>985.45</v>
      </c>
      <c r="N11067" s="230">
        <v>0</v>
      </c>
    </row>
    <row r="11068" spans="1:14" x14ac:dyDescent="0.2">
      <c r="A11068" s="231" t="str">
        <f t="shared" si="317"/>
        <v>SP2.010NO_thin130</v>
      </c>
      <c r="B11068" s="223" t="s">
        <v>237</v>
      </c>
      <c r="C11068" s="224">
        <v>2</v>
      </c>
      <c r="D11068" s="223">
        <v>10</v>
      </c>
      <c r="E11068" s="223" t="s">
        <v>199</v>
      </c>
      <c r="F11068" s="225" t="s">
        <v>212</v>
      </c>
      <c r="G11068" s="226">
        <v>1.23</v>
      </c>
      <c r="H11068" s="226">
        <v>-0.31</v>
      </c>
      <c r="I11068" s="226">
        <v>0.92</v>
      </c>
      <c r="J11068" s="237">
        <v>4.5999999999999996</v>
      </c>
      <c r="K11068" s="237">
        <v>990.05</v>
      </c>
      <c r="L11068" s="228">
        <v>0</v>
      </c>
      <c r="M11068" s="229">
        <v>990.05</v>
      </c>
      <c r="N11068" s="230">
        <v>0</v>
      </c>
    </row>
    <row r="11069" spans="1:14" x14ac:dyDescent="0.2">
      <c r="A11069" s="231" t="str">
        <f t="shared" si="317"/>
        <v>SP2.010NO_thin135</v>
      </c>
      <c r="B11069" s="223" t="s">
        <v>237</v>
      </c>
      <c r="C11069" s="224">
        <v>2</v>
      </c>
      <c r="D11069" s="223">
        <v>10</v>
      </c>
      <c r="E11069" s="223" t="s">
        <v>199</v>
      </c>
      <c r="F11069" s="225" t="s">
        <v>213</v>
      </c>
      <c r="G11069" s="226">
        <v>1.0900000000000001</v>
      </c>
      <c r="H11069" s="226">
        <v>-0.28999999999999998</v>
      </c>
      <c r="I11069" s="226">
        <v>0.8</v>
      </c>
      <c r="J11069" s="237">
        <v>4.01</v>
      </c>
      <c r="K11069" s="237">
        <v>994.05</v>
      </c>
      <c r="L11069" s="228">
        <v>0</v>
      </c>
      <c r="M11069" s="229">
        <v>994.05</v>
      </c>
      <c r="N11069" s="230">
        <v>0</v>
      </c>
    </row>
    <row r="11070" spans="1:14" x14ac:dyDescent="0.2">
      <c r="A11070" s="231" t="str">
        <f t="shared" si="317"/>
        <v>SP2.010NO_thin140</v>
      </c>
      <c r="B11070" s="223" t="s">
        <v>237</v>
      </c>
      <c r="C11070" s="224">
        <v>2</v>
      </c>
      <c r="D11070" s="223">
        <v>10</v>
      </c>
      <c r="E11070" s="223" t="s">
        <v>199</v>
      </c>
      <c r="F11070" s="225" t="s">
        <v>214</v>
      </c>
      <c r="G11070" s="226">
        <v>0.98</v>
      </c>
      <c r="H11070" s="226">
        <v>-0.2</v>
      </c>
      <c r="I11070" s="226">
        <v>0.79</v>
      </c>
      <c r="J11070" s="237">
        <v>3.93</v>
      </c>
      <c r="K11070" s="237">
        <v>997.98</v>
      </c>
      <c r="L11070" s="228">
        <v>0</v>
      </c>
      <c r="M11070" s="229">
        <v>997.98</v>
      </c>
      <c r="N11070" s="230">
        <v>0</v>
      </c>
    </row>
    <row r="11071" spans="1:14" x14ac:dyDescent="0.2">
      <c r="A11071" s="231" t="str">
        <f t="shared" si="317"/>
        <v>SP2.010NO_thin145</v>
      </c>
      <c r="B11071" s="223" t="s">
        <v>237</v>
      </c>
      <c r="C11071" s="224">
        <v>2</v>
      </c>
      <c r="D11071" s="223">
        <v>10</v>
      </c>
      <c r="E11071" s="223" t="s">
        <v>199</v>
      </c>
      <c r="F11071" s="225" t="s">
        <v>215</v>
      </c>
      <c r="G11071" s="226">
        <v>0.85</v>
      </c>
      <c r="H11071" s="226">
        <v>-0.12</v>
      </c>
      <c r="I11071" s="226">
        <v>0.73</v>
      </c>
      <c r="J11071" s="237">
        <v>3.64</v>
      </c>
      <c r="K11071" s="237">
        <v>1001.62</v>
      </c>
      <c r="L11071" s="228">
        <v>0</v>
      </c>
      <c r="M11071" s="229">
        <v>1001.62</v>
      </c>
      <c r="N11071" s="230">
        <v>0</v>
      </c>
    </row>
    <row r="11072" spans="1:14" x14ac:dyDescent="0.2">
      <c r="A11072" s="231" t="str">
        <f t="shared" si="317"/>
        <v>SP2.010NO_thin150</v>
      </c>
      <c r="B11072" s="223" t="s">
        <v>237</v>
      </c>
      <c r="C11072" s="224">
        <v>2</v>
      </c>
      <c r="D11072" s="223">
        <v>10</v>
      </c>
      <c r="E11072" s="223" t="s">
        <v>199</v>
      </c>
      <c r="F11072" s="225" t="s">
        <v>216</v>
      </c>
      <c r="G11072" s="226">
        <v>0.67</v>
      </c>
      <c r="H11072" s="226">
        <v>-0.19</v>
      </c>
      <c r="I11072" s="226">
        <v>0.48</v>
      </c>
      <c r="J11072" s="237">
        <v>2.42</v>
      </c>
      <c r="K11072" s="237">
        <v>1004.04</v>
      </c>
      <c r="L11072" s="228">
        <v>0</v>
      </c>
      <c r="M11072" s="229">
        <v>1004.04</v>
      </c>
      <c r="N11072" s="230">
        <v>0</v>
      </c>
    </row>
    <row r="11073" spans="1:14" x14ac:dyDescent="0.2">
      <c r="A11073" s="231" t="str">
        <f t="shared" si="317"/>
        <v>SP2.010NO_thin155</v>
      </c>
      <c r="B11073" s="223" t="s">
        <v>237</v>
      </c>
      <c r="C11073" s="224">
        <v>2</v>
      </c>
      <c r="D11073" s="223">
        <v>10</v>
      </c>
      <c r="E11073" s="223" t="s">
        <v>199</v>
      </c>
      <c r="F11073" s="225" t="s">
        <v>217</v>
      </c>
      <c r="G11073" s="226">
        <v>0.56999999999999995</v>
      </c>
      <c r="H11073" s="226">
        <v>-0.17</v>
      </c>
      <c r="I11073" s="226">
        <v>0.39</v>
      </c>
      <c r="J11073" s="237">
        <v>1.97</v>
      </c>
      <c r="K11073" s="237">
        <v>1006.01</v>
      </c>
      <c r="L11073" s="228">
        <v>0</v>
      </c>
      <c r="M11073" s="229">
        <v>1006.01</v>
      </c>
      <c r="N11073" s="230">
        <v>0</v>
      </c>
    </row>
    <row r="11074" spans="1:14" x14ac:dyDescent="0.2">
      <c r="A11074" s="231" t="str">
        <f t="shared" ref="A11074:A11137" si="318">CONCATENATE(LEFT(B11074,2),TEXT(C11074,"0.0"),TEXT(D11074,"00"),E11074,TEXT(LEFT(F11074,3),"000"))</f>
        <v>SP2.010NO_thin160</v>
      </c>
      <c r="B11074" s="223" t="s">
        <v>237</v>
      </c>
      <c r="C11074" s="224">
        <v>2</v>
      </c>
      <c r="D11074" s="223">
        <v>10</v>
      </c>
      <c r="E11074" s="223" t="s">
        <v>199</v>
      </c>
      <c r="F11074" s="225" t="s">
        <v>218</v>
      </c>
      <c r="G11074" s="226">
        <v>0.51</v>
      </c>
      <c r="H11074" s="226">
        <v>-0.15</v>
      </c>
      <c r="I11074" s="226">
        <v>0.36</v>
      </c>
      <c r="J11074" s="237">
        <v>1.82</v>
      </c>
      <c r="K11074" s="237">
        <v>1007.83</v>
      </c>
      <c r="L11074" s="228">
        <v>0</v>
      </c>
      <c r="M11074" s="229">
        <v>1007.83</v>
      </c>
      <c r="N11074" s="230">
        <v>0</v>
      </c>
    </row>
    <row r="11075" spans="1:14" x14ac:dyDescent="0.2">
      <c r="A11075" s="231" t="str">
        <f t="shared" si="318"/>
        <v>SP2.010NO_thin165</v>
      </c>
      <c r="B11075" s="223" t="s">
        <v>237</v>
      </c>
      <c r="C11075" s="224">
        <v>2</v>
      </c>
      <c r="D11075" s="223">
        <v>10</v>
      </c>
      <c r="E11075" s="223" t="s">
        <v>199</v>
      </c>
      <c r="F11075" s="225" t="s">
        <v>219</v>
      </c>
      <c r="G11075" s="226">
        <v>0.44</v>
      </c>
      <c r="H11075" s="226">
        <v>-0.12</v>
      </c>
      <c r="I11075" s="226">
        <v>0.32</v>
      </c>
      <c r="J11075" s="237">
        <v>1.6</v>
      </c>
      <c r="K11075" s="237">
        <v>1009.42</v>
      </c>
      <c r="L11075" s="228">
        <v>0</v>
      </c>
      <c r="M11075" s="229">
        <v>1009.42</v>
      </c>
      <c r="N11075" s="230">
        <v>0</v>
      </c>
    </row>
    <row r="11076" spans="1:14" x14ac:dyDescent="0.2">
      <c r="A11076" s="231" t="str">
        <f t="shared" si="318"/>
        <v>SP2.010NO_thin170</v>
      </c>
      <c r="B11076" s="223" t="s">
        <v>237</v>
      </c>
      <c r="C11076" s="224">
        <v>2</v>
      </c>
      <c r="D11076" s="223">
        <v>10</v>
      </c>
      <c r="E11076" s="223" t="s">
        <v>199</v>
      </c>
      <c r="F11076" s="225" t="s">
        <v>220</v>
      </c>
      <c r="G11076" s="226">
        <v>0.33</v>
      </c>
      <c r="H11076" s="226">
        <v>-0.09</v>
      </c>
      <c r="I11076" s="226">
        <v>0.24</v>
      </c>
      <c r="J11076" s="237">
        <v>1.2</v>
      </c>
      <c r="K11076" s="237">
        <v>1010.63</v>
      </c>
      <c r="L11076" s="228">
        <v>0</v>
      </c>
      <c r="M11076" s="229">
        <v>1010.63</v>
      </c>
      <c r="N11076" s="230">
        <v>0</v>
      </c>
    </row>
    <row r="11077" spans="1:14" x14ac:dyDescent="0.2">
      <c r="A11077" s="231" t="str">
        <f t="shared" si="318"/>
        <v>SP2.010NO_thin175</v>
      </c>
      <c r="B11077" s="223" t="s">
        <v>237</v>
      </c>
      <c r="C11077" s="224">
        <v>2</v>
      </c>
      <c r="D11077" s="223">
        <v>10</v>
      </c>
      <c r="E11077" s="223" t="s">
        <v>199</v>
      </c>
      <c r="F11077" s="225" t="s">
        <v>221</v>
      </c>
      <c r="G11077" s="226">
        <v>0.25</v>
      </c>
      <c r="H11077" s="226">
        <v>-7.0000000000000007E-2</v>
      </c>
      <c r="I11077" s="226">
        <v>0.18</v>
      </c>
      <c r="J11077" s="237">
        <v>0.9</v>
      </c>
      <c r="K11077" s="237">
        <v>1011.53</v>
      </c>
      <c r="L11077" s="228">
        <v>0</v>
      </c>
      <c r="M11077" s="229">
        <v>1011.53</v>
      </c>
      <c r="N11077" s="230">
        <v>0</v>
      </c>
    </row>
    <row r="11078" spans="1:14" x14ac:dyDescent="0.2">
      <c r="A11078" s="231" t="str">
        <f t="shared" si="318"/>
        <v>SP2.010NO_thin180</v>
      </c>
      <c r="B11078" s="223" t="s">
        <v>237</v>
      </c>
      <c r="C11078" s="224">
        <v>2</v>
      </c>
      <c r="D11078" s="223">
        <v>10</v>
      </c>
      <c r="E11078" s="223" t="s">
        <v>199</v>
      </c>
      <c r="F11078" s="225" t="s">
        <v>222</v>
      </c>
      <c r="G11078" s="226">
        <v>0.3</v>
      </c>
      <c r="H11078" s="226">
        <v>-0.06</v>
      </c>
      <c r="I11078" s="226">
        <v>0.24</v>
      </c>
      <c r="J11078" s="237">
        <v>1.21</v>
      </c>
      <c r="K11078" s="237">
        <v>1012.73</v>
      </c>
      <c r="L11078" s="228">
        <v>0</v>
      </c>
      <c r="M11078" s="229">
        <v>1012.73</v>
      </c>
      <c r="N11078" s="230">
        <v>0</v>
      </c>
    </row>
    <row r="11079" spans="1:14" x14ac:dyDescent="0.2">
      <c r="A11079" s="231" t="str">
        <f t="shared" si="318"/>
        <v>SP2.010NO_thin185</v>
      </c>
      <c r="B11079" s="223" t="s">
        <v>237</v>
      </c>
      <c r="C11079" s="224">
        <v>2</v>
      </c>
      <c r="D11079" s="223">
        <v>10</v>
      </c>
      <c r="E11079" s="223" t="s">
        <v>199</v>
      </c>
      <c r="F11079" s="225" t="s">
        <v>223</v>
      </c>
      <c r="G11079" s="226">
        <v>0.2</v>
      </c>
      <c r="H11079" s="226">
        <v>0.51</v>
      </c>
      <c r="I11079" s="226">
        <v>0.71</v>
      </c>
      <c r="J11079" s="237">
        <v>3.53</v>
      </c>
      <c r="K11079" s="237">
        <v>1016.26</v>
      </c>
      <c r="L11079" s="228">
        <v>0</v>
      </c>
      <c r="M11079" s="229">
        <v>1016.26</v>
      </c>
      <c r="N11079" s="230">
        <v>0</v>
      </c>
    </row>
    <row r="11080" spans="1:14" x14ac:dyDescent="0.2">
      <c r="A11080" s="231" t="str">
        <f t="shared" si="318"/>
        <v>SP2.010NO_thin190</v>
      </c>
      <c r="B11080" s="223" t="s">
        <v>237</v>
      </c>
      <c r="C11080" s="224">
        <v>2</v>
      </c>
      <c r="D11080" s="223">
        <v>10</v>
      </c>
      <c r="E11080" s="223" t="s">
        <v>199</v>
      </c>
      <c r="F11080" s="225" t="s">
        <v>224</v>
      </c>
      <c r="G11080" s="226">
        <v>0.2</v>
      </c>
      <c r="H11080" s="226">
        <v>-0.16</v>
      </c>
      <c r="I11080" s="226">
        <v>0.04</v>
      </c>
      <c r="J11080" s="237">
        <v>0.21</v>
      </c>
      <c r="K11080" s="237">
        <v>1016.47</v>
      </c>
      <c r="L11080" s="228">
        <v>0</v>
      </c>
      <c r="M11080" s="229">
        <v>1016.47</v>
      </c>
      <c r="N11080" s="230">
        <v>0</v>
      </c>
    </row>
    <row r="11081" spans="1:14" x14ac:dyDescent="0.2">
      <c r="A11081" s="231" t="str">
        <f t="shared" si="318"/>
        <v>SP2.010NO_thin195</v>
      </c>
      <c r="B11081" s="223" t="s">
        <v>237</v>
      </c>
      <c r="C11081" s="224">
        <v>2</v>
      </c>
      <c r="D11081" s="223">
        <v>10</v>
      </c>
      <c r="E11081" s="223" t="s">
        <v>199</v>
      </c>
      <c r="F11081" s="225" t="s">
        <v>225</v>
      </c>
      <c r="G11081" s="226">
        <v>0.21</v>
      </c>
      <c r="H11081" s="226">
        <v>-0.18</v>
      </c>
      <c r="I11081" s="226">
        <v>0.03</v>
      </c>
      <c r="J11081" s="237">
        <v>0.16</v>
      </c>
      <c r="K11081" s="237">
        <v>1016.63</v>
      </c>
      <c r="L11081" s="228">
        <v>0</v>
      </c>
      <c r="M11081" s="229">
        <v>1016.63</v>
      </c>
      <c r="N11081" s="230">
        <v>0</v>
      </c>
    </row>
    <row r="11082" spans="1:14" x14ac:dyDescent="0.2">
      <c r="A11082" s="231" t="str">
        <f t="shared" si="318"/>
        <v>SP2.010Thinned000</v>
      </c>
      <c r="B11082" s="223" t="s">
        <v>237</v>
      </c>
      <c r="C11082" s="224">
        <v>2</v>
      </c>
      <c r="D11082" s="223">
        <v>10</v>
      </c>
      <c r="E11082" s="223" t="s">
        <v>172</v>
      </c>
      <c r="F11082" s="225" t="s">
        <v>0</v>
      </c>
      <c r="G11082" s="226">
        <v>0.3</v>
      </c>
      <c r="H11082" s="226">
        <v>0.14000000000000001</v>
      </c>
      <c r="I11082" s="226">
        <v>0.44</v>
      </c>
      <c r="J11082" s="237">
        <v>2.2200000000000002</v>
      </c>
      <c r="K11082" s="237">
        <v>2.2200000000000002</v>
      </c>
      <c r="L11082" s="228">
        <v>0</v>
      </c>
      <c r="M11082" s="229">
        <v>2.2200000000000002</v>
      </c>
      <c r="N11082" s="230">
        <v>0</v>
      </c>
    </row>
    <row r="11083" spans="1:14" x14ac:dyDescent="0.2">
      <c r="A11083" s="231" t="str">
        <f t="shared" si="318"/>
        <v>SP2.010Thinned005</v>
      </c>
      <c r="B11083" s="223" t="s">
        <v>237</v>
      </c>
      <c r="C11083" s="224">
        <v>2</v>
      </c>
      <c r="D11083" s="223">
        <v>10</v>
      </c>
      <c r="E11083" s="223" t="s">
        <v>172</v>
      </c>
      <c r="F11083" s="225" t="s">
        <v>1</v>
      </c>
      <c r="G11083" s="226">
        <v>0.92</v>
      </c>
      <c r="H11083" s="226">
        <v>0.18</v>
      </c>
      <c r="I11083" s="226">
        <v>1.0900000000000001</v>
      </c>
      <c r="J11083" s="237">
        <v>5.47</v>
      </c>
      <c r="K11083" s="237">
        <v>7.7</v>
      </c>
      <c r="L11083" s="228">
        <v>0</v>
      </c>
      <c r="M11083" s="229">
        <v>7.7</v>
      </c>
      <c r="N11083" s="230">
        <v>0</v>
      </c>
    </row>
    <row r="11084" spans="1:14" x14ac:dyDescent="0.2">
      <c r="A11084" s="231" t="str">
        <f t="shared" si="318"/>
        <v>SP2.010Thinned010</v>
      </c>
      <c r="B11084" s="223" t="s">
        <v>237</v>
      </c>
      <c r="C11084" s="224">
        <v>2</v>
      </c>
      <c r="D11084" s="223">
        <v>10</v>
      </c>
      <c r="E11084" s="223" t="s">
        <v>172</v>
      </c>
      <c r="F11084" s="225" t="s">
        <v>2</v>
      </c>
      <c r="G11084" s="226">
        <v>2.8</v>
      </c>
      <c r="H11084" s="226">
        <v>0.18</v>
      </c>
      <c r="I11084" s="226">
        <v>2.97</v>
      </c>
      <c r="J11084" s="237">
        <v>14.87</v>
      </c>
      <c r="K11084" s="237">
        <v>22.57</v>
      </c>
      <c r="L11084" s="228">
        <v>0</v>
      </c>
      <c r="M11084" s="229">
        <v>22.57</v>
      </c>
      <c r="N11084" s="230">
        <v>0</v>
      </c>
    </row>
    <row r="11085" spans="1:14" x14ac:dyDescent="0.2">
      <c r="A11085" s="231" t="str">
        <f t="shared" si="318"/>
        <v>SP2.010Thinned015</v>
      </c>
      <c r="B11085" s="223" t="s">
        <v>237</v>
      </c>
      <c r="C11085" s="224">
        <v>2</v>
      </c>
      <c r="D11085" s="223">
        <v>10</v>
      </c>
      <c r="E11085" s="223" t="s">
        <v>172</v>
      </c>
      <c r="F11085" s="225" t="s">
        <v>3</v>
      </c>
      <c r="G11085" s="226">
        <v>8.5299999999999994</v>
      </c>
      <c r="H11085" s="226">
        <v>0.18</v>
      </c>
      <c r="I11085" s="226">
        <v>8.7100000000000009</v>
      </c>
      <c r="J11085" s="237">
        <v>43.55</v>
      </c>
      <c r="K11085" s="237">
        <v>66.12</v>
      </c>
      <c r="L11085" s="228">
        <v>0</v>
      </c>
      <c r="M11085" s="229">
        <v>66.12</v>
      </c>
      <c r="N11085" s="230">
        <v>0</v>
      </c>
    </row>
    <row r="11086" spans="1:14" x14ac:dyDescent="0.2">
      <c r="A11086" s="231" t="str">
        <f t="shared" si="318"/>
        <v>SP2.010Thinned020</v>
      </c>
      <c r="B11086" s="223" t="s">
        <v>237</v>
      </c>
      <c r="C11086" s="224">
        <v>2</v>
      </c>
      <c r="D11086" s="223">
        <v>10</v>
      </c>
      <c r="E11086" s="223" t="s">
        <v>172</v>
      </c>
      <c r="F11086" s="225" t="s">
        <v>4</v>
      </c>
      <c r="G11086" s="226">
        <v>21.5</v>
      </c>
      <c r="H11086" s="226">
        <v>0.47</v>
      </c>
      <c r="I11086" s="226">
        <v>21.98</v>
      </c>
      <c r="J11086" s="237">
        <v>109.88</v>
      </c>
      <c r="K11086" s="237">
        <v>176</v>
      </c>
      <c r="L11086" s="228">
        <v>0</v>
      </c>
      <c r="M11086" s="229">
        <v>176</v>
      </c>
      <c r="N11086" s="230">
        <v>0</v>
      </c>
    </row>
    <row r="11087" spans="1:14" x14ac:dyDescent="0.2">
      <c r="A11087" s="231" t="str">
        <f t="shared" si="318"/>
        <v>SP2.010Thinned025</v>
      </c>
      <c r="B11087" s="223" t="s">
        <v>237</v>
      </c>
      <c r="C11087" s="224">
        <v>2</v>
      </c>
      <c r="D11087" s="223">
        <v>10</v>
      </c>
      <c r="E11087" s="223" t="s">
        <v>172</v>
      </c>
      <c r="F11087" s="225" t="s">
        <v>5</v>
      </c>
      <c r="G11087" s="226">
        <v>3.85</v>
      </c>
      <c r="H11087" s="226">
        <v>3.79</v>
      </c>
      <c r="I11087" s="226">
        <v>7.64</v>
      </c>
      <c r="J11087" s="237">
        <v>38.21</v>
      </c>
      <c r="K11087" s="237">
        <v>214.21</v>
      </c>
      <c r="L11087" s="228">
        <v>-0.19</v>
      </c>
      <c r="M11087" s="229">
        <v>214.02</v>
      </c>
      <c r="N11087" s="230">
        <v>10.74</v>
      </c>
    </row>
    <row r="11088" spans="1:14" x14ac:dyDescent="0.2">
      <c r="A11088" s="231" t="str">
        <f t="shared" si="318"/>
        <v>SP2.010Thinned030</v>
      </c>
      <c r="B11088" s="223" t="s">
        <v>237</v>
      </c>
      <c r="C11088" s="224">
        <v>2</v>
      </c>
      <c r="D11088" s="223">
        <v>10</v>
      </c>
      <c r="E11088" s="223" t="s">
        <v>172</v>
      </c>
      <c r="F11088" s="225" t="s">
        <v>6</v>
      </c>
      <c r="G11088" s="226">
        <v>4.2</v>
      </c>
      <c r="H11088" s="226">
        <v>0.17</v>
      </c>
      <c r="I11088" s="226">
        <v>4.37</v>
      </c>
      <c r="J11088" s="237">
        <v>21.84</v>
      </c>
      <c r="K11088" s="237">
        <v>236.04</v>
      </c>
      <c r="L11088" s="228">
        <v>-0.34</v>
      </c>
      <c r="M11088" s="229">
        <v>235.7</v>
      </c>
      <c r="N11088" s="230">
        <v>8.7899999999999991</v>
      </c>
    </row>
    <row r="11089" spans="1:14" x14ac:dyDescent="0.2">
      <c r="A11089" s="231" t="str">
        <f t="shared" si="318"/>
        <v>SP2.010Thinned035</v>
      </c>
      <c r="B11089" s="223" t="s">
        <v>237</v>
      </c>
      <c r="C11089" s="224">
        <v>2</v>
      </c>
      <c r="D11089" s="223">
        <v>10</v>
      </c>
      <c r="E11089" s="223" t="s">
        <v>172</v>
      </c>
      <c r="F11089" s="225" t="s">
        <v>7</v>
      </c>
      <c r="G11089" s="226">
        <v>6.69</v>
      </c>
      <c r="H11089" s="226">
        <v>1.72</v>
      </c>
      <c r="I11089" s="226">
        <v>8.41</v>
      </c>
      <c r="J11089" s="237">
        <v>42.07</v>
      </c>
      <c r="K11089" s="237">
        <v>278.12</v>
      </c>
      <c r="L11089" s="228">
        <v>-1.01</v>
      </c>
      <c r="M11089" s="229">
        <v>277.11</v>
      </c>
      <c r="N11089" s="230">
        <v>4.88</v>
      </c>
    </row>
    <row r="11090" spans="1:14" x14ac:dyDescent="0.2">
      <c r="A11090" s="231" t="str">
        <f t="shared" si="318"/>
        <v>SP2.010Thinned040</v>
      </c>
      <c r="B11090" s="223" t="s">
        <v>237</v>
      </c>
      <c r="C11090" s="224">
        <v>2</v>
      </c>
      <c r="D11090" s="223">
        <v>10</v>
      </c>
      <c r="E11090" s="223" t="s">
        <v>172</v>
      </c>
      <c r="F11090" s="225" t="s">
        <v>8</v>
      </c>
      <c r="G11090" s="226">
        <v>7.15</v>
      </c>
      <c r="H11090" s="226">
        <v>1.41</v>
      </c>
      <c r="I11090" s="226">
        <v>8.56</v>
      </c>
      <c r="J11090" s="237">
        <v>42.8</v>
      </c>
      <c r="K11090" s="237">
        <v>320.92</v>
      </c>
      <c r="L11090" s="228">
        <v>-1.66</v>
      </c>
      <c r="M11090" s="229">
        <v>319.26</v>
      </c>
      <c r="N11090" s="230">
        <v>4.7300000000000004</v>
      </c>
    </row>
    <row r="11091" spans="1:14" x14ac:dyDescent="0.2">
      <c r="A11091" s="231" t="str">
        <f t="shared" si="318"/>
        <v>SP2.010Thinned045</v>
      </c>
      <c r="B11091" s="223" t="s">
        <v>237</v>
      </c>
      <c r="C11091" s="224">
        <v>2</v>
      </c>
      <c r="D11091" s="223">
        <v>10</v>
      </c>
      <c r="E11091" s="223" t="s">
        <v>172</v>
      </c>
      <c r="F11091" s="225" t="s">
        <v>9</v>
      </c>
      <c r="G11091" s="226">
        <v>7.24</v>
      </c>
      <c r="H11091" s="226">
        <v>0.08</v>
      </c>
      <c r="I11091" s="226">
        <v>7.32</v>
      </c>
      <c r="J11091" s="237">
        <v>36.619999999999997</v>
      </c>
      <c r="K11091" s="237">
        <v>357.54</v>
      </c>
      <c r="L11091" s="228">
        <v>-2.38</v>
      </c>
      <c r="M11091" s="229">
        <v>355.16</v>
      </c>
      <c r="N11091" s="230">
        <v>5.13</v>
      </c>
    </row>
    <row r="11092" spans="1:14" x14ac:dyDescent="0.2">
      <c r="A11092" s="231" t="str">
        <f t="shared" si="318"/>
        <v>SP2.010Thinned050</v>
      </c>
      <c r="B11092" s="223" t="s">
        <v>237</v>
      </c>
      <c r="C11092" s="224">
        <v>2</v>
      </c>
      <c r="D11092" s="223">
        <v>10</v>
      </c>
      <c r="E11092" s="223" t="s">
        <v>172</v>
      </c>
      <c r="F11092" s="225" t="s">
        <v>10</v>
      </c>
      <c r="G11092" s="226">
        <v>6.98</v>
      </c>
      <c r="H11092" s="226">
        <v>0.55000000000000004</v>
      </c>
      <c r="I11092" s="226">
        <v>7.53</v>
      </c>
      <c r="J11092" s="237">
        <v>37.659999999999997</v>
      </c>
      <c r="K11092" s="237">
        <v>395.2</v>
      </c>
      <c r="L11092" s="228">
        <v>-3.03</v>
      </c>
      <c r="M11092" s="229">
        <v>392.17</v>
      </c>
      <c r="N11092" s="230">
        <v>4.71</v>
      </c>
    </row>
    <row r="11093" spans="1:14" x14ac:dyDescent="0.2">
      <c r="A11093" s="231" t="str">
        <f t="shared" si="318"/>
        <v>SP2.010Thinned055</v>
      </c>
      <c r="B11093" s="223" t="s">
        <v>237</v>
      </c>
      <c r="C11093" s="224">
        <v>2</v>
      </c>
      <c r="D11093" s="223">
        <v>10</v>
      </c>
      <c r="E11093" s="223" t="s">
        <v>172</v>
      </c>
      <c r="F11093" s="225" t="s">
        <v>11</v>
      </c>
      <c r="G11093" s="226">
        <v>6.76</v>
      </c>
      <c r="H11093" s="226">
        <v>-0.56000000000000005</v>
      </c>
      <c r="I11093" s="226">
        <v>6.2</v>
      </c>
      <c r="J11093" s="237">
        <v>31.02</v>
      </c>
      <c r="K11093" s="237">
        <v>426.21</v>
      </c>
      <c r="L11093" s="228">
        <v>-3.74</v>
      </c>
      <c r="M11093" s="229">
        <v>422.47</v>
      </c>
      <c r="N11093" s="230">
        <v>5.16</v>
      </c>
    </row>
    <row r="11094" spans="1:14" x14ac:dyDescent="0.2">
      <c r="A11094" s="231" t="str">
        <f t="shared" si="318"/>
        <v>SP2.010Thinned060</v>
      </c>
      <c r="B11094" s="223" t="s">
        <v>237</v>
      </c>
      <c r="C11094" s="224">
        <v>2</v>
      </c>
      <c r="D11094" s="223">
        <v>10</v>
      </c>
      <c r="E11094" s="223" t="s">
        <v>172</v>
      </c>
      <c r="F11094" s="225" t="s">
        <v>12</v>
      </c>
      <c r="G11094" s="226">
        <v>4.5999999999999996</v>
      </c>
      <c r="H11094" s="226">
        <v>-0.57999999999999996</v>
      </c>
      <c r="I11094" s="226">
        <v>4.0199999999999996</v>
      </c>
      <c r="J11094" s="237">
        <v>20.100000000000001</v>
      </c>
      <c r="K11094" s="237">
        <v>446.32</v>
      </c>
      <c r="L11094" s="228">
        <v>-4.46</v>
      </c>
      <c r="M11094" s="229">
        <v>441.86</v>
      </c>
      <c r="N11094" s="230">
        <v>5.22</v>
      </c>
    </row>
    <row r="11095" spans="1:14" x14ac:dyDescent="0.2">
      <c r="A11095" s="231" t="str">
        <f t="shared" si="318"/>
        <v>SP2.010Thinned065</v>
      </c>
      <c r="B11095" s="223" t="s">
        <v>237</v>
      </c>
      <c r="C11095" s="224">
        <v>2</v>
      </c>
      <c r="D11095" s="223">
        <v>10</v>
      </c>
      <c r="E11095" s="223" t="s">
        <v>172</v>
      </c>
      <c r="F11095" s="225" t="s">
        <v>13</v>
      </c>
      <c r="G11095" s="226">
        <v>5.29</v>
      </c>
      <c r="H11095" s="226">
        <v>-0.67</v>
      </c>
      <c r="I11095" s="226">
        <v>4.62</v>
      </c>
      <c r="J11095" s="237">
        <v>23.09</v>
      </c>
      <c r="K11095" s="237">
        <v>469.4</v>
      </c>
      <c r="L11095" s="228">
        <v>-5.13</v>
      </c>
      <c r="M11095" s="229">
        <v>464.27</v>
      </c>
      <c r="N11095" s="230">
        <v>4.8</v>
      </c>
    </row>
    <row r="11096" spans="1:14" x14ac:dyDescent="0.2">
      <c r="A11096" s="231" t="str">
        <f t="shared" si="318"/>
        <v>SP2.010Thinned070</v>
      </c>
      <c r="B11096" s="223" t="s">
        <v>237</v>
      </c>
      <c r="C11096" s="224">
        <v>2</v>
      </c>
      <c r="D11096" s="223">
        <v>10</v>
      </c>
      <c r="E11096" s="223" t="s">
        <v>172</v>
      </c>
      <c r="F11096" s="225" t="s">
        <v>200</v>
      </c>
      <c r="G11096" s="226">
        <v>4.83</v>
      </c>
      <c r="H11096" s="226">
        <v>-0.56000000000000005</v>
      </c>
      <c r="I11096" s="226">
        <v>4.2699999999999996</v>
      </c>
      <c r="J11096" s="237">
        <v>21.37</v>
      </c>
      <c r="K11096" s="237">
        <v>490.77</v>
      </c>
      <c r="L11096" s="228">
        <v>-5.72</v>
      </c>
      <c r="M11096" s="229">
        <v>485.05</v>
      </c>
      <c r="N11096" s="230">
        <v>4.28</v>
      </c>
    </row>
    <row r="11097" spans="1:14" x14ac:dyDescent="0.2">
      <c r="A11097" s="231" t="str">
        <f t="shared" si="318"/>
        <v>SP2.010Thinned075</v>
      </c>
      <c r="B11097" s="223" t="s">
        <v>237</v>
      </c>
      <c r="C11097" s="224">
        <v>2</v>
      </c>
      <c r="D11097" s="223">
        <v>10</v>
      </c>
      <c r="E11097" s="223" t="s">
        <v>172</v>
      </c>
      <c r="F11097" s="225" t="s">
        <v>201</v>
      </c>
      <c r="G11097" s="226">
        <v>3.6</v>
      </c>
      <c r="H11097" s="226">
        <v>-0.47</v>
      </c>
      <c r="I11097" s="226">
        <v>3.13</v>
      </c>
      <c r="J11097" s="237">
        <v>15.65</v>
      </c>
      <c r="K11097" s="237">
        <v>506.42</v>
      </c>
      <c r="L11097" s="228">
        <v>-6.24</v>
      </c>
      <c r="M11097" s="229">
        <v>500.18</v>
      </c>
      <c r="N11097" s="230">
        <v>3.8</v>
      </c>
    </row>
    <row r="11098" spans="1:14" x14ac:dyDescent="0.2">
      <c r="A11098" s="231" t="str">
        <f t="shared" si="318"/>
        <v>SP2.010Thinned080</v>
      </c>
      <c r="B11098" s="223" t="s">
        <v>237</v>
      </c>
      <c r="C11098" s="224">
        <v>2</v>
      </c>
      <c r="D11098" s="223">
        <v>10</v>
      </c>
      <c r="E11098" s="223" t="s">
        <v>172</v>
      </c>
      <c r="F11098" s="225" t="s">
        <v>202</v>
      </c>
      <c r="G11098" s="226">
        <v>3.6</v>
      </c>
      <c r="H11098" s="226">
        <v>-0.45</v>
      </c>
      <c r="I11098" s="226">
        <v>3.15</v>
      </c>
      <c r="J11098" s="237">
        <v>15.75</v>
      </c>
      <c r="K11098" s="237">
        <v>522.16999999999996</v>
      </c>
      <c r="L11098" s="228">
        <v>-6.71</v>
      </c>
      <c r="M11098" s="229">
        <v>515.46</v>
      </c>
      <c r="N11098" s="230">
        <v>3.36</v>
      </c>
    </row>
    <row r="11099" spans="1:14" x14ac:dyDescent="0.2">
      <c r="A11099" s="231" t="str">
        <f t="shared" si="318"/>
        <v>SP2.010Thinned085</v>
      </c>
      <c r="B11099" s="223" t="s">
        <v>237</v>
      </c>
      <c r="C11099" s="224">
        <v>2</v>
      </c>
      <c r="D11099" s="223">
        <v>10</v>
      </c>
      <c r="E11099" s="223" t="s">
        <v>172</v>
      </c>
      <c r="F11099" s="225" t="s">
        <v>203</v>
      </c>
      <c r="G11099" s="226">
        <v>3</v>
      </c>
      <c r="H11099" s="226">
        <v>-0.42</v>
      </c>
      <c r="I11099" s="226">
        <v>2.58</v>
      </c>
      <c r="J11099" s="237">
        <v>12.89</v>
      </c>
      <c r="K11099" s="237">
        <v>535.05999999999995</v>
      </c>
      <c r="L11099" s="228">
        <v>-7.11</v>
      </c>
      <c r="M11099" s="229">
        <v>527.95000000000005</v>
      </c>
      <c r="N11099" s="230">
        <v>2.89</v>
      </c>
    </row>
    <row r="11100" spans="1:14" x14ac:dyDescent="0.2">
      <c r="A11100" s="231" t="str">
        <f t="shared" si="318"/>
        <v>SP2.010Thinned090</v>
      </c>
      <c r="B11100" s="223" t="s">
        <v>237</v>
      </c>
      <c r="C11100" s="224">
        <v>2</v>
      </c>
      <c r="D11100" s="223">
        <v>10</v>
      </c>
      <c r="E11100" s="223" t="s">
        <v>172</v>
      </c>
      <c r="F11100" s="225" t="s">
        <v>204</v>
      </c>
      <c r="G11100" s="226">
        <v>2.83</v>
      </c>
      <c r="H11100" s="226">
        <v>-0.42</v>
      </c>
      <c r="I11100" s="226">
        <v>2.41</v>
      </c>
      <c r="J11100" s="237">
        <v>12.06</v>
      </c>
      <c r="K11100" s="237">
        <v>547.12</v>
      </c>
      <c r="L11100" s="228">
        <v>-7.45</v>
      </c>
      <c r="M11100" s="229">
        <v>539.66999999999996</v>
      </c>
      <c r="N11100" s="230">
        <v>2.4500000000000002</v>
      </c>
    </row>
    <row r="11101" spans="1:14" x14ac:dyDescent="0.2">
      <c r="A11101" s="231" t="str">
        <f t="shared" si="318"/>
        <v>SP2.010Thinned095</v>
      </c>
      <c r="B11101" s="223" t="s">
        <v>237</v>
      </c>
      <c r="C11101" s="224">
        <v>2</v>
      </c>
      <c r="D11101" s="223">
        <v>10</v>
      </c>
      <c r="E11101" s="223" t="s">
        <v>172</v>
      </c>
      <c r="F11101" s="225" t="s">
        <v>205</v>
      </c>
      <c r="G11101" s="226">
        <v>2.84</v>
      </c>
      <c r="H11101" s="226">
        <v>-0.37</v>
      </c>
      <c r="I11101" s="226">
        <v>2.4700000000000002</v>
      </c>
      <c r="J11101" s="237">
        <v>12.36</v>
      </c>
      <c r="K11101" s="237">
        <v>559.48</v>
      </c>
      <c r="L11101" s="228">
        <v>-7.73</v>
      </c>
      <c r="M11101" s="229">
        <v>551.75</v>
      </c>
      <c r="N11101" s="230">
        <v>2.04</v>
      </c>
    </row>
    <row r="11102" spans="1:14" x14ac:dyDescent="0.2">
      <c r="A11102" s="231" t="str">
        <f t="shared" si="318"/>
        <v>SP2.010Thinned100</v>
      </c>
      <c r="B11102" s="223" t="s">
        <v>237</v>
      </c>
      <c r="C11102" s="224">
        <v>2</v>
      </c>
      <c r="D11102" s="223">
        <v>10</v>
      </c>
      <c r="E11102" s="223" t="s">
        <v>172</v>
      </c>
      <c r="F11102" s="225" t="s">
        <v>206</v>
      </c>
      <c r="G11102" s="226">
        <v>2.96</v>
      </c>
      <c r="H11102" s="226">
        <v>-0.32</v>
      </c>
      <c r="I11102" s="226">
        <v>2.64</v>
      </c>
      <c r="J11102" s="237">
        <v>13.19</v>
      </c>
      <c r="K11102" s="237">
        <v>572.67999999999995</v>
      </c>
      <c r="L11102" s="228">
        <v>-7.96</v>
      </c>
      <c r="M11102" s="229">
        <v>564.72</v>
      </c>
      <c r="N11102" s="230">
        <v>1.64</v>
      </c>
    </row>
    <row r="11103" spans="1:14" x14ac:dyDescent="0.2">
      <c r="A11103" s="231" t="str">
        <f t="shared" si="318"/>
        <v>SP2.010Thinned105</v>
      </c>
      <c r="B11103" s="223" t="s">
        <v>237</v>
      </c>
      <c r="C11103" s="224">
        <v>2</v>
      </c>
      <c r="D11103" s="223">
        <v>10</v>
      </c>
      <c r="E11103" s="223" t="s">
        <v>172</v>
      </c>
      <c r="F11103" s="225" t="s">
        <v>207</v>
      </c>
      <c r="G11103" s="226">
        <v>2.2599999999999998</v>
      </c>
      <c r="H11103" s="226">
        <v>-0.28000000000000003</v>
      </c>
      <c r="I11103" s="226">
        <v>1.98</v>
      </c>
      <c r="J11103" s="237">
        <v>9.89</v>
      </c>
      <c r="K11103" s="237">
        <v>582.57000000000005</v>
      </c>
      <c r="L11103" s="228">
        <v>-8.14</v>
      </c>
      <c r="M11103" s="229">
        <v>574.42999999999995</v>
      </c>
      <c r="N11103" s="230">
        <v>1.31</v>
      </c>
    </row>
    <row r="11104" spans="1:14" x14ac:dyDescent="0.2">
      <c r="A11104" s="231" t="str">
        <f t="shared" si="318"/>
        <v>SP2.010Thinned110</v>
      </c>
      <c r="B11104" s="223" t="s">
        <v>237</v>
      </c>
      <c r="C11104" s="224">
        <v>2</v>
      </c>
      <c r="D11104" s="223">
        <v>10</v>
      </c>
      <c r="E11104" s="223" t="s">
        <v>172</v>
      </c>
      <c r="F11104" s="225" t="s">
        <v>208</v>
      </c>
      <c r="G11104" s="226">
        <v>1.92</v>
      </c>
      <c r="H11104" s="226">
        <v>-0.24</v>
      </c>
      <c r="I11104" s="226">
        <v>1.68</v>
      </c>
      <c r="J11104" s="237">
        <v>8.42</v>
      </c>
      <c r="K11104" s="237">
        <v>590.99</v>
      </c>
      <c r="L11104" s="228">
        <v>-8.2799999999999994</v>
      </c>
      <c r="M11104" s="229">
        <v>582.71</v>
      </c>
      <c r="N11104" s="230">
        <v>1.05</v>
      </c>
    </row>
    <row r="11105" spans="1:14" x14ac:dyDescent="0.2">
      <c r="A11105" s="231" t="str">
        <f t="shared" si="318"/>
        <v>SP2.010Thinned115</v>
      </c>
      <c r="B11105" s="223" t="s">
        <v>237</v>
      </c>
      <c r="C11105" s="224">
        <v>2</v>
      </c>
      <c r="D11105" s="223">
        <v>10</v>
      </c>
      <c r="E11105" s="223" t="s">
        <v>172</v>
      </c>
      <c r="F11105" s="225" t="s">
        <v>209</v>
      </c>
      <c r="G11105" s="226">
        <v>1.7</v>
      </c>
      <c r="H11105" s="226">
        <v>-0.2</v>
      </c>
      <c r="I11105" s="226">
        <v>1.51</v>
      </c>
      <c r="J11105" s="237">
        <v>7.53</v>
      </c>
      <c r="K11105" s="237">
        <v>598.52</v>
      </c>
      <c r="L11105" s="228">
        <v>-8.4</v>
      </c>
      <c r="M11105" s="229">
        <v>590.12</v>
      </c>
      <c r="N11105" s="230">
        <v>0.84</v>
      </c>
    </row>
    <row r="11106" spans="1:14" x14ac:dyDescent="0.2">
      <c r="A11106" s="231" t="str">
        <f t="shared" si="318"/>
        <v>SP2.010Thinned120</v>
      </c>
      <c r="B11106" s="223" t="s">
        <v>237</v>
      </c>
      <c r="C11106" s="224">
        <v>2</v>
      </c>
      <c r="D11106" s="223">
        <v>10</v>
      </c>
      <c r="E11106" s="223" t="s">
        <v>172</v>
      </c>
      <c r="F11106" s="225" t="s">
        <v>210</v>
      </c>
      <c r="G11106" s="226">
        <v>1.64</v>
      </c>
      <c r="H11106" s="226">
        <v>-0.16</v>
      </c>
      <c r="I11106" s="226">
        <v>1.48</v>
      </c>
      <c r="J11106" s="237">
        <v>7.42</v>
      </c>
      <c r="K11106" s="237">
        <v>605.94000000000005</v>
      </c>
      <c r="L11106" s="228">
        <v>-8.5</v>
      </c>
      <c r="M11106" s="229">
        <v>597.44000000000005</v>
      </c>
      <c r="N11106" s="230">
        <v>0.68</v>
      </c>
    </row>
    <row r="11107" spans="1:14" x14ac:dyDescent="0.2">
      <c r="A11107" s="231" t="str">
        <f t="shared" si="318"/>
        <v>SP2.010Thinned125</v>
      </c>
      <c r="B11107" s="223" t="s">
        <v>237</v>
      </c>
      <c r="C11107" s="224">
        <v>2</v>
      </c>
      <c r="D11107" s="223">
        <v>10</v>
      </c>
      <c r="E11107" s="223" t="s">
        <v>172</v>
      </c>
      <c r="F11107" s="225" t="s">
        <v>211</v>
      </c>
      <c r="G11107" s="226">
        <v>1.53</v>
      </c>
      <c r="H11107" s="226">
        <v>-0.12</v>
      </c>
      <c r="I11107" s="226">
        <v>1.4</v>
      </c>
      <c r="J11107" s="237">
        <v>7.01</v>
      </c>
      <c r="K11107" s="237">
        <v>612.96</v>
      </c>
      <c r="L11107" s="228">
        <v>-8.57</v>
      </c>
      <c r="M11107" s="229">
        <v>604.39</v>
      </c>
      <c r="N11107" s="230">
        <v>0.54</v>
      </c>
    </row>
    <row r="11108" spans="1:14" x14ac:dyDescent="0.2">
      <c r="A11108" s="231" t="str">
        <f t="shared" si="318"/>
        <v>SP2.010Thinned130</v>
      </c>
      <c r="B11108" s="223" t="s">
        <v>237</v>
      </c>
      <c r="C11108" s="224">
        <v>2</v>
      </c>
      <c r="D11108" s="223">
        <v>10</v>
      </c>
      <c r="E11108" s="223" t="s">
        <v>172</v>
      </c>
      <c r="F11108" s="225" t="s">
        <v>212</v>
      </c>
      <c r="G11108" s="226">
        <v>1.36</v>
      </c>
      <c r="H11108" s="226">
        <v>-0.1</v>
      </c>
      <c r="I11108" s="226">
        <v>1.26</v>
      </c>
      <c r="J11108" s="237">
        <v>6.3</v>
      </c>
      <c r="K11108" s="237">
        <v>619.26</v>
      </c>
      <c r="L11108" s="228">
        <v>-8.6300000000000008</v>
      </c>
      <c r="M11108" s="229">
        <v>610.63</v>
      </c>
      <c r="N11108" s="230">
        <v>0.43</v>
      </c>
    </row>
    <row r="11109" spans="1:14" x14ac:dyDescent="0.2">
      <c r="A11109" s="231" t="str">
        <f t="shared" si="318"/>
        <v>SP2.010Thinned135</v>
      </c>
      <c r="B11109" s="223" t="s">
        <v>237</v>
      </c>
      <c r="C11109" s="224">
        <v>2</v>
      </c>
      <c r="D11109" s="223">
        <v>10</v>
      </c>
      <c r="E11109" s="223" t="s">
        <v>172</v>
      </c>
      <c r="F11109" s="225" t="s">
        <v>213</v>
      </c>
      <c r="G11109" s="226">
        <v>1.26</v>
      </c>
      <c r="H11109" s="226">
        <v>-7.0000000000000007E-2</v>
      </c>
      <c r="I11109" s="226">
        <v>1.19</v>
      </c>
      <c r="J11109" s="237">
        <v>5.93</v>
      </c>
      <c r="K11109" s="237">
        <v>625.19000000000005</v>
      </c>
      <c r="L11109" s="228">
        <v>-8.68</v>
      </c>
      <c r="M11109" s="229">
        <v>616.51</v>
      </c>
      <c r="N11109" s="230">
        <v>0.35</v>
      </c>
    </row>
    <row r="11110" spans="1:14" x14ac:dyDescent="0.2">
      <c r="A11110" s="231" t="str">
        <f t="shared" si="318"/>
        <v>SP2.010Thinned140</v>
      </c>
      <c r="B11110" s="223" t="s">
        <v>237</v>
      </c>
      <c r="C11110" s="224">
        <v>2</v>
      </c>
      <c r="D11110" s="223">
        <v>10</v>
      </c>
      <c r="E11110" s="223" t="s">
        <v>172</v>
      </c>
      <c r="F11110" s="225" t="s">
        <v>214</v>
      </c>
      <c r="G11110" s="226">
        <v>1.03</v>
      </c>
      <c r="H11110" s="226">
        <v>-0.06</v>
      </c>
      <c r="I11110" s="226">
        <v>0.97</v>
      </c>
      <c r="J11110" s="237">
        <v>4.87</v>
      </c>
      <c r="K11110" s="237">
        <v>630.04999999999995</v>
      </c>
      <c r="L11110" s="228">
        <v>-8.7200000000000006</v>
      </c>
      <c r="M11110" s="229">
        <v>621.33000000000004</v>
      </c>
      <c r="N11110" s="230">
        <v>0.28000000000000003</v>
      </c>
    </row>
    <row r="11111" spans="1:14" x14ac:dyDescent="0.2">
      <c r="A11111" s="231" t="str">
        <f t="shared" si="318"/>
        <v>SP2.010Thinned145</v>
      </c>
      <c r="B11111" s="223" t="s">
        <v>237</v>
      </c>
      <c r="C11111" s="224">
        <v>2</v>
      </c>
      <c r="D11111" s="223">
        <v>10</v>
      </c>
      <c r="E11111" s="223" t="s">
        <v>172</v>
      </c>
      <c r="F11111" s="225" t="s">
        <v>215</v>
      </c>
      <c r="G11111" s="226">
        <v>0.94</v>
      </c>
      <c r="H11111" s="226">
        <v>-0.05</v>
      </c>
      <c r="I11111" s="226">
        <v>0.9</v>
      </c>
      <c r="J11111" s="237">
        <v>4.49</v>
      </c>
      <c r="K11111" s="237">
        <v>634.54</v>
      </c>
      <c r="L11111" s="228">
        <v>-8.75</v>
      </c>
      <c r="M11111" s="229">
        <v>625.79</v>
      </c>
      <c r="N11111" s="230">
        <v>0.22</v>
      </c>
    </row>
    <row r="11112" spans="1:14" x14ac:dyDescent="0.2">
      <c r="A11112" s="231" t="str">
        <f t="shared" si="318"/>
        <v>SP2.010Thinned150</v>
      </c>
      <c r="B11112" s="223" t="s">
        <v>237</v>
      </c>
      <c r="C11112" s="224">
        <v>2</v>
      </c>
      <c r="D11112" s="223">
        <v>10</v>
      </c>
      <c r="E11112" s="223" t="s">
        <v>172</v>
      </c>
      <c r="F11112" s="225" t="s">
        <v>216</v>
      </c>
      <c r="G11112" s="226">
        <v>0.71</v>
      </c>
      <c r="H11112" s="226">
        <v>-0.04</v>
      </c>
      <c r="I11112" s="226">
        <v>0.68</v>
      </c>
      <c r="J11112" s="237">
        <v>3.38</v>
      </c>
      <c r="K11112" s="237">
        <v>637.91999999999996</v>
      </c>
      <c r="L11112" s="228">
        <v>-8.77</v>
      </c>
      <c r="M11112" s="229">
        <v>629.15</v>
      </c>
      <c r="N11112" s="230">
        <v>0.18</v>
      </c>
    </row>
    <row r="11113" spans="1:14" x14ac:dyDescent="0.2">
      <c r="A11113" s="231" t="str">
        <f t="shared" si="318"/>
        <v>SP2.010Thinned155</v>
      </c>
      <c r="B11113" s="223" t="s">
        <v>237</v>
      </c>
      <c r="C11113" s="224">
        <v>2</v>
      </c>
      <c r="D11113" s="223">
        <v>10</v>
      </c>
      <c r="E11113" s="223" t="s">
        <v>172</v>
      </c>
      <c r="F11113" s="225" t="s">
        <v>217</v>
      </c>
      <c r="G11113" s="226">
        <v>0.87</v>
      </c>
      <c r="H11113" s="226">
        <v>-0.09</v>
      </c>
      <c r="I11113" s="226">
        <v>0.78</v>
      </c>
      <c r="J11113" s="237">
        <v>3.88</v>
      </c>
      <c r="K11113" s="237">
        <v>641.79999999999995</v>
      </c>
      <c r="L11113" s="228">
        <v>-8.77</v>
      </c>
      <c r="M11113" s="229">
        <v>633.03</v>
      </c>
      <c r="N11113" s="230">
        <v>0</v>
      </c>
    </row>
    <row r="11114" spans="1:14" x14ac:dyDescent="0.2">
      <c r="A11114" s="231" t="str">
        <f t="shared" si="318"/>
        <v>SP2.010Thinned160</v>
      </c>
      <c r="B11114" s="223" t="s">
        <v>237</v>
      </c>
      <c r="C11114" s="224">
        <v>2</v>
      </c>
      <c r="D11114" s="223">
        <v>10</v>
      </c>
      <c r="E11114" s="223" t="s">
        <v>172</v>
      </c>
      <c r="F11114" s="225" t="s">
        <v>218</v>
      </c>
      <c r="G11114" s="226">
        <v>0.71</v>
      </c>
      <c r="H11114" s="226">
        <v>-0.04</v>
      </c>
      <c r="I11114" s="226">
        <v>0.67</v>
      </c>
      <c r="J11114" s="237">
        <v>3.35</v>
      </c>
      <c r="K11114" s="237">
        <v>645.15</v>
      </c>
      <c r="L11114" s="228">
        <v>-8.77</v>
      </c>
      <c r="M11114" s="229">
        <v>636.38</v>
      </c>
      <c r="N11114" s="230">
        <v>0</v>
      </c>
    </row>
    <row r="11115" spans="1:14" x14ac:dyDescent="0.2">
      <c r="A11115" s="231" t="str">
        <f t="shared" si="318"/>
        <v>SP2.010Thinned165</v>
      </c>
      <c r="B11115" s="223" t="s">
        <v>237</v>
      </c>
      <c r="C11115" s="224">
        <v>2</v>
      </c>
      <c r="D11115" s="223">
        <v>10</v>
      </c>
      <c r="E11115" s="223" t="s">
        <v>172</v>
      </c>
      <c r="F11115" s="225" t="s">
        <v>219</v>
      </c>
      <c r="G11115" s="226">
        <v>0.63</v>
      </c>
      <c r="H11115" s="226">
        <v>-0.01</v>
      </c>
      <c r="I11115" s="226">
        <v>0.62</v>
      </c>
      <c r="J11115" s="237">
        <v>3.09</v>
      </c>
      <c r="K11115" s="237">
        <v>648.23</v>
      </c>
      <c r="L11115" s="228">
        <v>-8.77</v>
      </c>
      <c r="M11115" s="229">
        <v>639.46</v>
      </c>
      <c r="N11115" s="230">
        <v>0</v>
      </c>
    </row>
    <row r="11116" spans="1:14" x14ac:dyDescent="0.2">
      <c r="A11116" s="231" t="str">
        <f t="shared" si="318"/>
        <v>SP2.010Thinned170</v>
      </c>
      <c r="B11116" s="223" t="s">
        <v>237</v>
      </c>
      <c r="C11116" s="224">
        <v>2</v>
      </c>
      <c r="D11116" s="223">
        <v>10</v>
      </c>
      <c r="E11116" s="223" t="s">
        <v>172</v>
      </c>
      <c r="F11116" s="225" t="s">
        <v>220</v>
      </c>
      <c r="G11116" s="226">
        <v>0.54</v>
      </c>
      <c r="H11116" s="226">
        <v>0</v>
      </c>
      <c r="I11116" s="226">
        <v>0.54</v>
      </c>
      <c r="J11116" s="237">
        <v>2.71</v>
      </c>
      <c r="K11116" s="237">
        <v>650.94000000000005</v>
      </c>
      <c r="L11116" s="228">
        <v>-8.77</v>
      </c>
      <c r="M11116" s="229">
        <v>642.16999999999996</v>
      </c>
      <c r="N11116" s="230">
        <v>0</v>
      </c>
    </row>
    <row r="11117" spans="1:14" x14ac:dyDescent="0.2">
      <c r="A11117" s="231" t="str">
        <f t="shared" si="318"/>
        <v>SP2.010Thinned175</v>
      </c>
      <c r="B11117" s="223" t="s">
        <v>237</v>
      </c>
      <c r="C11117" s="224">
        <v>2</v>
      </c>
      <c r="D11117" s="223">
        <v>10</v>
      </c>
      <c r="E11117" s="223" t="s">
        <v>172</v>
      </c>
      <c r="F11117" s="225" t="s">
        <v>221</v>
      </c>
      <c r="G11117" s="226">
        <v>0.45</v>
      </c>
      <c r="H11117" s="226">
        <v>0</v>
      </c>
      <c r="I11117" s="226">
        <v>0.46</v>
      </c>
      <c r="J11117" s="237">
        <v>2.2799999999999998</v>
      </c>
      <c r="K11117" s="237">
        <v>653.22</v>
      </c>
      <c r="L11117" s="228">
        <v>-8.77</v>
      </c>
      <c r="M11117" s="229">
        <v>644.45000000000005</v>
      </c>
      <c r="N11117" s="230">
        <v>0</v>
      </c>
    </row>
    <row r="11118" spans="1:14" x14ac:dyDescent="0.2">
      <c r="A11118" s="231" t="str">
        <f t="shared" si="318"/>
        <v>SP2.010Thinned180</v>
      </c>
      <c r="B11118" s="223" t="s">
        <v>237</v>
      </c>
      <c r="C11118" s="224">
        <v>2</v>
      </c>
      <c r="D11118" s="223">
        <v>10</v>
      </c>
      <c r="E11118" s="223" t="s">
        <v>172</v>
      </c>
      <c r="F11118" s="225" t="s">
        <v>222</v>
      </c>
      <c r="G11118" s="226">
        <v>0.39</v>
      </c>
      <c r="H11118" s="226">
        <v>0</v>
      </c>
      <c r="I11118" s="226">
        <v>0.4</v>
      </c>
      <c r="J11118" s="237">
        <v>2</v>
      </c>
      <c r="K11118" s="237">
        <v>655.22</v>
      </c>
      <c r="L11118" s="228">
        <v>-8.77</v>
      </c>
      <c r="M11118" s="229">
        <v>646.45000000000005</v>
      </c>
      <c r="N11118" s="230">
        <v>0</v>
      </c>
    </row>
    <row r="11119" spans="1:14" x14ac:dyDescent="0.2">
      <c r="A11119" s="231" t="str">
        <f t="shared" si="318"/>
        <v>SP2.010Thinned185</v>
      </c>
      <c r="B11119" s="223" t="s">
        <v>237</v>
      </c>
      <c r="C11119" s="224">
        <v>2</v>
      </c>
      <c r="D11119" s="223">
        <v>10</v>
      </c>
      <c r="E11119" s="223" t="s">
        <v>172</v>
      </c>
      <c r="F11119" s="225" t="s">
        <v>223</v>
      </c>
      <c r="G11119" s="226">
        <v>0.36</v>
      </c>
      <c r="H11119" s="226">
        <v>0.01</v>
      </c>
      <c r="I11119" s="226">
        <v>0.37</v>
      </c>
      <c r="J11119" s="237">
        <v>1.84</v>
      </c>
      <c r="K11119" s="237">
        <v>657.06</v>
      </c>
      <c r="L11119" s="228">
        <v>-8.77</v>
      </c>
      <c r="M11119" s="229">
        <v>648.29</v>
      </c>
      <c r="N11119" s="230">
        <v>0</v>
      </c>
    </row>
    <row r="11120" spans="1:14" x14ac:dyDescent="0.2">
      <c r="A11120" s="231" t="str">
        <f t="shared" si="318"/>
        <v>SP2.010Thinned190</v>
      </c>
      <c r="B11120" s="223" t="s">
        <v>237</v>
      </c>
      <c r="C11120" s="224">
        <v>2</v>
      </c>
      <c r="D11120" s="223">
        <v>10</v>
      </c>
      <c r="E11120" s="223" t="s">
        <v>172</v>
      </c>
      <c r="F11120" s="225" t="s">
        <v>224</v>
      </c>
      <c r="G11120" s="226">
        <v>0.28999999999999998</v>
      </c>
      <c r="H11120" s="226">
        <v>0</v>
      </c>
      <c r="I11120" s="226">
        <v>0.3</v>
      </c>
      <c r="J11120" s="237">
        <v>1.5</v>
      </c>
      <c r="K11120" s="237">
        <v>658.56</v>
      </c>
      <c r="L11120" s="228">
        <v>-8.77</v>
      </c>
      <c r="M11120" s="229">
        <v>649.79</v>
      </c>
      <c r="N11120" s="230">
        <v>0</v>
      </c>
    </row>
    <row r="11121" spans="1:14" x14ac:dyDescent="0.2">
      <c r="A11121" s="231" t="str">
        <f t="shared" si="318"/>
        <v>SP2.010Thinned195</v>
      </c>
      <c r="B11121" s="223" t="s">
        <v>237</v>
      </c>
      <c r="C11121" s="224">
        <v>2</v>
      </c>
      <c r="D11121" s="223">
        <v>10</v>
      </c>
      <c r="E11121" s="223" t="s">
        <v>172</v>
      </c>
      <c r="F11121" s="225" t="s">
        <v>225</v>
      </c>
      <c r="G11121" s="226">
        <v>0.27</v>
      </c>
      <c r="H11121" s="226">
        <v>0</v>
      </c>
      <c r="I11121" s="226">
        <v>0.28000000000000003</v>
      </c>
      <c r="J11121" s="237">
        <v>1.38</v>
      </c>
      <c r="K11121" s="237">
        <v>659.93</v>
      </c>
      <c r="L11121" s="228">
        <v>-8.77</v>
      </c>
      <c r="M11121" s="229">
        <v>651.16</v>
      </c>
      <c r="N11121" s="230">
        <v>0</v>
      </c>
    </row>
    <row r="11122" spans="1:14" x14ac:dyDescent="0.2">
      <c r="A11122" s="231" t="str">
        <f t="shared" si="318"/>
        <v>SP2.012NO_thin000</v>
      </c>
      <c r="B11122" s="223" t="s">
        <v>237</v>
      </c>
      <c r="C11122" s="224">
        <v>2</v>
      </c>
      <c r="D11122" s="223">
        <v>12</v>
      </c>
      <c r="E11122" s="223" t="s">
        <v>199</v>
      </c>
      <c r="F11122" s="225" t="s">
        <v>0</v>
      </c>
      <c r="G11122" s="226">
        <v>0.62</v>
      </c>
      <c r="H11122" s="226">
        <v>0.17</v>
      </c>
      <c r="I11122" s="226">
        <v>0.79</v>
      </c>
      <c r="J11122" s="237">
        <v>3.95</v>
      </c>
      <c r="K11122" s="237">
        <v>3.95</v>
      </c>
      <c r="L11122" s="228">
        <v>0</v>
      </c>
      <c r="M11122" s="229">
        <v>3.95</v>
      </c>
      <c r="N11122" s="230">
        <v>0</v>
      </c>
    </row>
    <row r="11123" spans="1:14" x14ac:dyDescent="0.2">
      <c r="A11123" s="231" t="str">
        <f t="shared" si="318"/>
        <v>SP2.012NO_thin005</v>
      </c>
      <c r="B11123" s="223" t="s">
        <v>237</v>
      </c>
      <c r="C11123" s="224">
        <v>2</v>
      </c>
      <c r="D11123" s="223">
        <v>12</v>
      </c>
      <c r="E11123" s="223" t="s">
        <v>199</v>
      </c>
      <c r="F11123" s="225" t="s">
        <v>1</v>
      </c>
      <c r="G11123" s="226">
        <v>1.89</v>
      </c>
      <c r="H11123" s="226">
        <v>0.21</v>
      </c>
      <c r="I11123" s="226">
        <v>2.1</v>
      </c>
      <c r="J11123" s="237">
        <v>10.5</v>
      </c>
      <c r="K11123" s="237">
        <v>14.46</v>
      </c>
      <c r="L11123" s="228">
        <v>0</v>
      </c>
      <c r="M11123" s="229">
        <v>14.46</v>
      </c>
      <c r="N11123" s="230">
        <v>0</v>
      </c>
    </row>
    <row r="11124" spans="1:14" x14ac:dyDescent="0.2">
      <c r="A11124" s="231" t="str">
        <f t="shared" si="318"/>
        <v>SP2.012NO_thin010</v>
      </c>
      <c r="B11124" s="223" t="s">
        <v>237</v>
      </c>
      <c r="C11124" s="224">
        <v>2</v>
      </c>
      <c r="D11124" s="223">
        <v>12</v>
      </c>
      <c r="E11124" s="223" t="s">
        <v>199</v>
      </c>
      <c r="F11124" s="225" t="s">
        <v>2</v>
      </c>
      <c r="G11124" s="226">
        <v>5.76</v>
      </c>
      <c r="H11124" s="226">
        <v>0.21</v>
      </c>
      <c r="I11124" s="226">
        <v>5.97</v>
      </c>
      <c r="J11124" s="237">
        <v>29.87</v>
      </c>
      <c r="K11124" s="237">
        <v>44.33</v>
      </c>
      <c r="L11124" s="228">
        <v>0</v>
      </c>
      <c r="M11124" s="229">
        <v>44.33</v>
      </c>
      <c r="N11124" s="230">
        <v>0</v>
      </c>
    </row>
    <row r="11125" spans="1:14" x14ac:dyDescent="0.2">
      <c r="A11125" s="231" t="str">
        <f t="shared" si="318"/>
        <v>SP2.012NO_thin015</v>
      </c>
      <c r="B11125" s="223" t="s">
        <v>237</v>
      </c>
      <c r="C11125" s="224">
        <v>2</v>
      </c>
      <c r="D11125" s="223">
        <v>12</v>
      </c>
      <c r="E11125" s="223" t="s">
        <v>199</v>
      </c>
      <c r="F11125" s="225" t="s">
        <v>3</v>
      </c>
      <c r="G11125" s="226">
        <v>17.329999999999998</v>
      </c>
      <c r="H11125" s="226">
        <v>0.28000000000000003</v>
      </c>
      <c r="I11125" s="226">
        <v>17.61</v>
      </c>
      <c r="J11125" s="237">
        <v>88.05</v>
      </c>
      <c r="K11125" s="237">
        <v>132.38</v>
      </c>
      <c r="L11125" s="228">
        <v>0</v>
      </c>
      <c r="M11125" s="229">
        <v>132.38</v>
      </c>
      <c r="N11125" s="230">
        <v>0</v>
      </c>
    </row>
    <row r="11126" spans="1:14" x14ac:dyDescent="0.2">
      <c r="A11126" s="231" t="str">
        <f t="shared" si="318"/>
        <v>SP2.012NO_thin020</v>
      </c>
      <c r="B11126" s="223" t="s">
        <v>237</v>
      </c>
      <c r="C11126" s="224">
        <v>2</v>
      </c>
      <c r="D11126" s="223">
        <v>12</v>
      </c>
      <c r="E11126" s="223" t="s">
        <v>199</v>
      </c>
      <c r="F11126" s="225" t="s">
        <v>4</v>
      </c>
      <c r="G11126" s="226">
        <v>25.04</v>
      </c>
      <c r="H11126" s="226">
        <v>0.8</v>
      </c>
      <c r="I11126" s="226">
        <v>25.84</v>
      </c>
      <c r="J11126" s="237">
        <v>129.19999999999999</v>
      </c>
      <c r="K11126" s="237">
        <v>261.58</v>
      </c>
      <c r="L11126" s="228">
        <v>0</v>
      </c>
      <c r="M11126" s="229">
        <v>261.58</v>
      </c>
      <c r="N11126" s="230">
        <v>0</v>
      </c>
    </row>
    <row r="11127" spans="1:14" x14ac:dyDescent="0.2">
      <c r="A11127" s="231" t="str">
        <f t="shared" si="318"/>
        <v>SP2.012NO_thin025</v>
      </c>
      <c r="B11127" s="223" t="s">
        <v>237</v>
      </c>
      <c r="C11127" s="224">
        <v>2</v>
      </c>
      <c r="D11127" s="223">
        <v>12</v>
      </c>
      <c r="E11127" s="223" t="s">
        <v>199</v>
      </c>
      <c r="F11127" s="225" t="s">
        <v>5</v>
      </c>
      <c r="G11127" s="226">
        <v>15.84</v>
      </c>
      <c r="H11127" s="226">
        <v>0.46</v>
      </c>
      <c r="I11127" s="226">
        <v>16.3</v>
      </c>
      <c r="J11127" s="237">
        <v>81.510000000000005</v>
      </c>
      <c r="K11127" s="237">
        <v>343.09</v>
      </c>
      <c r="L11127" s="228">
        <v>0</v>
      </c>
      <c r="M11127" s="229">
        <v>343.09</v>
      </c>
      <c r="N11127" s="230">
        <v>0</v>
      </c>
    </row>
    <row r="11128" spans="1:14" x14ac:dyDescent="0.2">
      <c r="A11128" s="231" t="str">
        <f t="shared" si="318"/>
        <v>SP2.012NO_thin030</v>
      </c>
      <c r="B11128" s="223" t="s">
        <v>237</v>
      </c>
      <c r="C11128" s="224">
        <v>2</v>
      </c>
      <c r="D11128" s="223">
        <v>12</v>
      </c>
      <c r="E11128" s="223" t="s">
        <v>199</v>
      </c>
      <c r="F11128" s="225" t="s">
        <v>6</v>
      </c>
      <c r="G11128" s="226">
        <v>16.7</v>
      </c>
      <c r="H11128" s="226">
        <v>0.67</v>
      </c>
      <c r="I11128" s="226">
        <v>17.37</v>
      </c>
      <c r="J11128" s="237">
        <v>86.86</v>
      </c>
      <c r="K11128" s="237">
        <v>429.95</v>
      </c>
      <c r="L11128" s="228">
        <v>0</v>
      </c>
      <c r="M11128" s="229">
        <v>429.95</v>
      </c>
      <c r="N11128" s="230">
        <v>0</v>
      </c>
    </row>
    <row r="11129" spans="1:14" x14ac:dyDescent="0.2">
      <c r="A11129" s="231" t="str">
        <f t="shared" si="318"/>
        <v>SP2.012NO_thin035</v>
      </c>
      <c r="B11129" s="223" t="s">
        <v>237</v>
      </c>
      <c r="C11129" s="224">
        <v>2</v>
      </c>
      <c r="D11129" s="223">
        <v>12</v>
      </c>
      <c r="E11129" s="223" t="s">
        <v>199</v>
      </c>
      <c r="F11129" s="225" t="s">
        <v>7</v>
      </c>
      <c r="G11129" s="226">
        <v>14.39</v>
      </c>
      <c r="H11129" s="226">
        <v>6.66</v>
      </c>
      <c r="I11129" s="226">
        <v>21.04</v>
      </c>
      <c r="J11129" s="237">
        <v>105.21</v>
      </c>
      <c r="K11129" s="237">
        <v>535.16</v>
      </c>
      <c r="L11129" s="228">
        <v>0</v>
      </c>
      <c r="M11129" s="229">
        <v>535.16</v>
      </c>
      <c r="N11129" s="230">
        <v>0</v>
      </c>
    </row>
    <row r="11130" spans="1:14" x14ac:dyDescent="0.2">
      <c r="A11130" s="231" t="str">
        <f t="shared" si="318"/>
        <v>SP2.012NO_thin040</v>
      </c>
      <c r="B11130" s="223" t="s">
        <v>237</v>
      </c>
      <c r="C11130" s="224">
        <v>2</v>
      </c>
      <c r="D11130" s="223">
        <v>12</v>
      </c>
      <c r="E11130" s="223" t="s">
        <v>199</v>
      </c>
      <c r="F11130" s="225" t="s">
        <v>8</v>
      </c>
      <c r="G11130" s="226">
        <v>12.73</v>
      </c>
      <c r="H11130" s="226">
        <v>4.3499999999999996</v>
      </c>
      <c r="I11130" s="226">
        <v>17.079999999999998</v>
      </c>
      <c r="J11130" s="237">
        <v>85.39</v>
      </c>
      <c r="K11130" s="237">
        <v>620.55999999999995</v>
      </c>
      <c r="L11130" s="228">
        <v>0</v>
      </c>
      <c r="M11130" s="229">
        <v>620.55999999999995</v>
      </c>
      <c r="N11130" s="230">
        <v>0</v>
      </c>
    </row>
    <row r="11131" spans="1:14" x14ac:dyDescent="0.2">
      <c r="A11131" s="231" t="str">
        <f t="shared" si="318"/>
        <v>SP2.012NO_thin045</v>
      </c>
      <c r="B11131" s="223" t="s">
        <v>237</v>
      </c>
      <c r="C11131" s="224">
        <v>2</v>
      </c>
      <c r="D11131" s="223">
        <v>12</v>
      </c>
      <c r="E11131" s="223" t="s">
        <v>199</v>
      </c>
      <c r="F11131" s="225" t="s">
        <v>9</v>
      </c>
      <c r="G11131" s="226">
        <v>12.51</v>
      </c>
      <c r="H11131" s="226">
        <v>2.06</v>
      </c>
      <c r="I11131" s="226">
        <v>14.58</v>
      </c>
      <c r="J11131" s="237">
        <v>72.89</v>
      </c>
      <c r="K11131" s="237">
        <v>693.45</v>
      </c>
      <c r="L11131" s="228">
        <v>0</v>
      </c>
      <c r="M11131" s="229">
        <v>693.45</v>
      </c>
      <c r="N11131" s="230">
        <v>0</v>
      </c>
    </row>
    <row r="11132" spans="1:14" x14ac:dyDescent="0.2">
      <c r="A11132" s="231" t="str">
        <f t="shared" si="318"/>
        <v>SP2.012NO_thin050</v>
      </c>
      <c r="B11132" s="223" t="s">
        <v>237</v>
      </c>
      <c r="C11132" s="224">
        <v>2</v>
      </c>
      <c r="D11132" s="223">
        <v>12</v>
      </c>
      <c r="E11132" s="223" t="s">
        <v>199</v>
      </c>
      <c r="F11132" s="225" t="s">
        <v>10</v>
      </c>
      <c r="G11132" s="226">
        <v>11.74</v>
      </c>
      <c r="H11132" s="226">
        <v>1.02</v>
      </c>
      <c r="I11132" s="226">
        <v>12.76</v>
      </c>
      <c r="J11132" s="237">
        <v>63.78</v>
      </c>
      <c r="K11132" s="237">
        <v>757.22</v>
      </c>
      <c r="L11132" s="228">
        <v>0</v>
      </c>
      <c r="M11132" s="229">
        <v>757.22</v>
      </c>
      <c r="N11132" s="230">
        <v>0</v>
      </c>
    </row>
    <row r="11133" spans="1:14" x14ac:dyDescent="0.2">
      <c r="A11133" s="231" t="str">
        <f t="shared" si="318"/>
        <v>SP2.012NO_thin055</v>
      </c>
      <c r="B11133" s="223" t="s">
        <v>237</v>
      </c>
      <c r="C11133" s="224">
        <v>2</v>
      </c>
      <c r="D11133" s="223">
        <v>12</v>
      </c>
      <c r="E11133" s="223" t="s">
        <v>199</v>
      </c>
      <c r="F11133" s="225" t="s">
        <v>11</v>
      </c>
      <c r="G11133" s="226">
        <v>10.85</v>
      </c>
      <c r="H11133" s="226">
        <v>-0.12</v>
      </c>
      <c r="I11133" s="226">
        <v>10.72</v>
      </c>
      <c r="J11133" s="237">
        <v>53.62</v>
      </c>
      <c r="K11133" s="237">
        <v>810.85</v>
      </c>
      <c r="L11133" s="228">
        <v>0</v>
      </c>
      <c r="M11133" s="229">
        <v>810.85</v>
      </c>
      <c r="N11133" s="230">
        <v>0</v>
      </c>
    </row>
    <row r="11134" spans="1:14" x14ac:dyDescent="0.2">
      <c r="A11134" s="231" t="str">
        <f t="shared" si="318"/>
        <v>SP2.012NO_thin060</v>
      </c>
      <c r="B11134" s="223" t="s">
        <v>237</v>
      </c>
      <c r="C11134" s="224">
        <v>2</v>
      </c>
      <c r="D11134" s="223">
        <v>12</v>
      </c>
      <c r="E11134" s="223" t="s">
        <v>199</v>
      </c>
      <c r="F11134" s="225" t="s">
        <v>12</v>
      </c>
      <c r="G11134" s="226">
        <v>10.01</v>
      </c>
      <c r="H11134" s="226">
        <v>-0.52</v>
      </c>
      <c r="I11134" s="226">
        <v>9.48</v>
      </c>
      <c r="J11134" s="237">
        <v>47.42</v>
      </c>
      <c r="K11134" s="237">
        <v>858.27</v>
      </c>
      <c r="L11134" s="228">
        <v>0</v>
      </c>
      <c r="M11134" s="229">
        <v>858.27</v>
      </c>
      <c r="N11134" s="230">
        <v>0</v>
      </c>
    </row>
    <row r="11135" spans="1:14" x14ac:dyDescent="0.2">
      <c r="A11135" s="231" t="str">
        <f t="shared" si="318"/>
        <v>SP2.012NO_thin065</v>
      </c>
      <c r="B11135" s="223" t="s">
        <v>237</v>
      </c>
      <c r="C11135" s="224">
        <v>2</v>
      </c>
      <c r="D11135" s="223">
        <v>12</v>
      </c>
      <c r="E11135" s="223" t="s">
        <v>199</v>
      </c>
      <c r="F11135" s="225" t="s">
        <v>13</v>
      </c>
      <c r="G11135" s="226">
        <v>9.15</v>
      </c>
      <c r="H11135" s="226">
        <v>-0.5</v>
      </c>
      <c r="I11135" s="226">
        <v>8.65</v>
      </c>
      <c r="J11135" s="237">
        <v>43.25</v>
      </c>
      <c r="K11135" s="237">
        <v>901.52</v>
      </c>
      <c r="L11135" s="228">
        <v>0</v>
      </c>
      <c r="M11135" s="229">
        <v>901.52</v>
      </c>
      <c r="N11135" s="230">
        <v>0</v>
      </c>
    </row>
    <row r="11136" spans="1:14" x14ac:dyDescent="0.2">
      <c r="A11136" s="231" t="str">
        <f t="shared" si="318"/>
        <v>SP2.012NO_thin070</v>
      </c>
      <c r="B11136" s="223" t="s">
        <v>237</v>
      </c>
      <c r="C11136" s="224">
        <v>2</v>
      </c>
      <c r="D11136" s="223">
        <v>12</v>
      </c>
      <c r="E11136" s="223" t="s">
        <v>199</v>
      </c>
      <c r="F11136" s="225" t="s">
        <v>200</v>
      </c>
      <c r="G11136" s="226">
        <v>8.36</v>
      </c>
      <c r="H11136" s="226">
        <v>-0.09</v>
      </c>
      <c r="I11136" s="226">
        <v>8.26</v>
      </c>
      <c r="J11136" s="237">
        <v>41.32</v>
      </c>
      <c r="K11136" s="237">
        <v>942.85</v>
      </c>
      <c r="L11136" s="228">
        <v>0</v>
      </c>
      <c r="M11136" s="229">
        <v>942.85</v>
      </c>
      <c r="N11136" s="230">
        <v>0</v>
      </c>
    </row>
    <row r="11137" spans="1:14" x14ac:dyDescent="0.2">
      <c r="A11137" s="231" t="str">
        <f t="shared" si="318"/>
        <v>SP2.012NO_thin075</v>
      </c>
      <c r="B11137" s="223" t="s">
        <v>237</v>
      </c>
      <c r="C11137" s="224">
        <v>2</v>
      </c>
      <c r="D11137" s="223">
        <v>12</v>
      </c>
      <c r="E11137" s="223" t="s">
        <v>199</v>
      </c>
      <c r="F11137" s="225" t="s">
        <v>201</v>
      </c>
      <c r="G11137" s="226">
        <v>7.61</v>
      </c>
      <c r="H11137" s="226">
        <v>-0.78</v>
      </c>
      <c r="I11137" s="226">
        <v>6.83</v>
      </c>
      <c r="J11137" s="237">
        <v>34.15</v>
      </c>
      <c r="K11137" s="237">
        <v>977</v>
      </c>
      <c r="L11137" s="228">
        <v>0</v>
      </c>
      <c r="M11137" s="229">
        <v>977</v>
      </c>
      <c r="N11137" s="230">
        <v>0</v>
      </c>
    </row>
    <row r="11138" spans="1:14" x14ac:dyDescent="0.2">
      <c r="A11138" s="231" t="str">
        <f t="shared" ref="A11138:A11201" si="319">CONCATENATE(LEFT(B11138,2),TEXT(C11138,"0.0"),TEXT(D11138,"00"),E11138,TEXT(LEFT(F11138,3),"000"))</f>
        <v>SP2.012NO_thin080</v>
      </c>
      <c r="B11138" s="223" t="s">
        <v>237</v>
      </c>
      <c r="C11138" s="224">
        <v>2</v>
      </c>
      <c r="D11138" s="223">
        <v>12</v>
      </c>
      <c r="E11138" s="223" t="s">
        <v>199</v>
      </c>
      <c r="F11138" s="225" t="s">
        <v>202</v>
      </c>
      <c r="G11138" s="226">
        <v>6.7</v>
      </c>
      <c r="H11138" s="226">
        <v>-0.85</v>
      </c>
      <c r="I11138" s="226">
        <v>5.85</v>
      </c>
      <c r="J11138" s="237">
        <v>29.25</v>
      </c>
      <c r="K11138" s="237">
        <v>1006.24</v>
      </c>
      <c r="L11138" s="228">
        <v>0</v>
      </c>
      <c r="M11138" s="229">
        <v>1006.24</v>
      </c>
      <c r="N11138" s="230">
        <v>0</v>
      </c>
    </row>
    <row r="11139" spans="1:14" x14ac:dyDescent="0.2">
      <c r="A11139" s="231" t="str">
        <f t="shared" si="319"/>
        <v>SP2.012NO_thin085</v>
      </c>
      <c r="B11139" s="223" t="s">
        <v>237</v>
      </c>
      <c r="C11139" s="224">
        <v>2</v>
      </c>
      <c r="D11139" s="223">
        <v>12</v>
      </c>
      <c r="E11139" s="223" t="s">
        <v>199</v>
      </c>
      <c r="F11139" s="225" t="s">
        <v>203</v>
      </c>
      <c r="G11139" s="226">
        <v>5.54</v>
      </c>
      <c r="H11139" s="226">
        <v>-0.87</v>
      </c>
      <c r="I11139" s="226">
        <v>4.67</v>
      </c>
      <c r="J11139" s="237">
        <v>23.35</v>
      </c>
      <c r="K11139" s="237">
        <v>1029.5899999999999</v>
      </c>
      <c r="L11139" s="228">
        <v>0</v>
      </c>
      <c r="M11139" s="229">
        <v>1029.5899999999999</v>
      </c>
      <c r="N11139" s="230">
        <v>0</v>
      </c>
    </row>
    <row r="11140" spans="1:14" x14ac:dyDescent="0.2">
      <c r="A11140" s="231" t="str">
        <f t="shared" si="319"/>
        <v>SP2.012NO_thin090</v>
      </c>
      <c r="B11140" s="223" t="s">
        <v>237</v>
      </c>
      <c r="C11140" s="224">
        <v>2</v>
      </c>
      <c r="D11140" s="223">
        <v>12</v>
      </c>
      <c r="E11140" s="223" t="s">
        <v>199</v>
      </c>
      <c r="F11140" s="225" t="s">
        <v>204</v>
      </c>
      <c r="G11140" s="226">
        <v>4.5599999999999996</v>
      </c>
      <c r="H11140" s="226">
        <v>-1.26</v>
      </c>
      <c r="I11140" s="226">
        <v>3.3</v>
      </c>
      <c r="J11140" s="237">
        <v>16.510000000000002</v>
      </c>
      <c r="K11140" s="237">
        <v>1046.1099999999999</v>
      </c>
      <c r="L11140" s="228">
        <v>0</v>
      </c>
      <c r="M11140" s="229">
        <v>1046.1099999999999</v>
      </c>
      <c r="N11140" s="230">
        <v>0</v>
      </c>
    </row>
    <row r="11141" spans="1:14" x14ac:dyDescent="0.2">
      <c r="A11141" s="231" t="str">
        <f t="shared" si="319"/>
        <v>SP2.012NO_thin095</v>
      </c>
      <c r="B11141" s="223" t="s">
        <v>237</v>
      </c>
      <c r="C11141" s="224">
        <v>2</v>
      </c>
      <c r="D11141" s="223">
        <v>12</v>
      </c>
      <c r="E11141" s="223" t="s">
        <v>199</v>
      </c>
      <c r="F11141" s="225" t="s">
        <v>205</v>
      </c>
      <c r="G11141" s="226">
        <v>3.97</v>
      </c>
      <c r="H11141" s="226">
        <v>-1.19</v>
      </c>
      <c r="I11141" s="226">
        <v>2.78</v>
      </c>
      <c r="J11141" s="237">
        <v>13.88</v>
      </c>
      <c r="K11141" s="237">
        <v>1059.99</v>
      </c>
      <c r="L11141" s="228">
        <v>0</v>
      </c>
      <c r="M11141" s="229">
        <v>1059.99</v>
      </c>
      <c r="N11141" s="230">
        <v>0</v>
      </c>
    </row>
    <row r="11142" spans="1:14" x14ac:dyDescent="0.2">
      <c r="A11142" s="231" t="str">
        <f t="shared" si="319"/>
        <v>SP2.012NO_thin100</v>
      </c>
      <c r="B11142" s="223" t="s">
        <v>237</v>
      </c>
      <c r="C11142" s="224">
        <v>2</v>
      </c>
      <c r="D11142" s="223">
        <v>12</v>
      </c>
      <c r="E11142" s="223" t="s">
        <v>199</v>
      </c>
      <c r="F11142" s="225" t="s">
        <v>206</v>
      </c>
      <c r="G11142" s="226">
        <v>3.54</v>
      </c>
      <c r="H11142" s="226">
        <v>-0.68</v>
      </c>
      <c r="I11142" s="226">
        <v>2.86</v>
      </c>
      <c r="J11142" s="237">
        <v>14.3</v>
      </c>
      <c r="K11142" s="237">
        <v>1074.29</v>
      </c>
      <c r="L11142" s="228">
        <v>0</v>
      </c>
      <c r="M11142" s="229">
        <v>1074.29</v>
      </c>
      <c r="N11142" s="230">
        <v>0</v>
      </c>
    </row>
    <row r="11143" spans="1:14" x14ac:dyDescent="0.2">
      <c r="A11143" s="231" t="str">
        <f t="shared" si="319"/>
        <v>SP2.012NO_thin105</v>
      </c>
      <c r="B11143" s="223" t="s">
        <v>237</v>
      </c>
      <c r="C11143" s="224">
        <v>2</v>
      </c>
      <c r="D11143" s="223">
        <v>12</v>
      </c>
      <c r="E11143" s="223" t="s">
        <v>199</v>
      </c>
      <c r="F11143" s="225" t="s">
        <v>207</v>
      </c>
      <c r="G11143" s="226">
        <v>3</v>
      </c>
      <c r="H11143" s="226">
        <v>-0.61</v>
      </c>
      <c r="I11143" s="226">
        <v>2.38</v>
      </c>
      <c r="J11143" s="237">
        <v>11.91</v>
      </c>
      <c r="K11143" s="237">
        <v>1086.2</v>
      </c>
      <c r="L11143" s="228">
        <v>0</v>
      </c>
      <c r="M11143" s="229">
        <v>1086.2</v>
      </c>
      <c r="N11143" s="230">
        <v>0</v>
      </c>
    </row>
    <row r="11144" spans="1:14" x14ac:dyDescent="0.2">
      <c r="A11144" s="231" t="str">
        <f t="shared" si="319"/>
        <v>SP2.012NO_thin110</v>
      </c>
      <c r="B11144" s="223" t="s">
        <v>237</v>
      </c>
      <c r="C11144" s="224">
        <v>2</v>
      </c>
      <c r="D11144" s="223">
        <v>12</v>
      </c>
      <c r="E11144" s="223" t="s">
        <v>199</v>
      </c>
      <c r="F11144" s="225" t="s">
        <v>208</v>
      </c>
      <c r="G11144" s="226">
        <v>2.5499999999999998</v>
      </c>
      <c r="H11144" s="226">
        <v>-0.56999999999999995</v>
      </c>
      <c r="I11144" s="226">
        <v>1.99</v>
      </c>
      <c r="J11144" s="237">
        <v>9.93</v>
      </c>
      <c r="K11144" s="237">
        <v>1096.1300000000001</v>
      </c>
      <c r="L11144" s="228">
        <v>0</v>
      </c>
      <c r="M11144" s="229">
        <v>1096.1300000000001</v>
      </c>
      <c r="N11144" s="230">
        <v>0</v>
      </c>
    </row>
    <row r="11145" spans="1:14" x14ac:dyDescent="0.2">
      <c r="A11145" s="231" t="str">
        <f t="shared" si="319"/>
        <v>SP2.012NO_thin115</v>
      </c>
      <c r="B11145" s="223" t="s">
        <v>237</v>
      </c>
      <c r="C11145" s="224">
        <v>2</v>
      </c>
      <c r="D11145" s="223">
        <v>12</v>
      </c>
      <c r="E11145" s="223" t="s">
        <v>199</v>
      </c>
      <c r="F11145" s="225" t="s">
        <v>209</v>
      </c>
      <c r="G11145" s="226">
        <v>2.23</v>
      </c>
      <c r="H11145" s="226">
        <v>-0.49</v>
      </c>
      <c r="I11145" s="226">
        <v>1.73</v>
      </c>
      <c r="J11145" s="237">
        <v>8.67</v>
      </c>
      <c r="K11145" s="237">
        <v>1104.79</v>
      </c>
      <c r="L11145" s="228">
        <v>0</v>
      </c>
      <c r="M11145" s="229">
        <v>1104.79</v>
      </c>
      <c r="N11145" s="230">
        <v>0</v>
      </c>
    </row>
    <row r="11146" spans="1:14" x14ac:dyDescent="0.2">
      <c r="A11146" s="231" t="str">
        <f t="shared" si="319"/>
        <v>SP2.012NO_thin120</v>
      </c>
      <c r="B11146" s="223" t="s">
        <v>237</v>
      </c>
      <c r="C11146" s="224">
        <v>2</v>
      </c>
      <c r="D11146" s="223">
        <v>12</v>
      </c>
      <c r="E11146" s="223" t="s">
        <v>199</v>
      </c>
      <c r="F11146" s="225" t="s">
        <v>210</v>
      </c>
      <c r="G11146" s="226">
        <v>1.86</v>
      </c>
      <c r="H11146" s="226">
        <v>-0.36</v>
      </c>
      <c r="I11146" s="226">
        <v>1.5</v>
      </c>
      <c r="J11146" s="237">
        <v>7.49</v>
      </c>
      <c r="K11146" s="237">
        <v>1112.28</v>
      </c>
      <c r="L11146" s="228">
        <v>0</v>
      </c>
      <c r="M11146" s="229">
        <v>1112.28</v>
      </c>
      <c r="N11146" s="230">
        <v>0</v>
      </c>
    </row>
    <row r="11147" spans="1:14" x14ac:dyDescent="0.2">
      <c r="A11147" s="231" t="str">
        <f t="shared" si="319"/>
        <v>SP2.012NO_thin125</v>
      </c>
      <c r="B11147" s="223" t="s">
        <v>237</v>
      </c>
      <c r="C11147" s="224">
        <v>2</v>
      </c>
      <c r="D11147" s="223">
        <v>12</v>
      </c>
      <c r="E11147" s="223" t="s">
        <v>199</v>
      </c>
      <c r="F11147" s="225" t="s">
        <v>211</v>
      </c>
      <c r="G11147" s="226">
        <v>1.57</v>
      </c>
      <c r="H11147" s="226">
        <v>-0.42</v>
      </c>
      <c r="I11147" s="226">
        <v>1.1499999999999999</v>
      </c>
      <c r="J11147" s="237">
        <v>5.74</v>
      </c>
      <c r="K11147" s="237">
        <v>1118.02</v>
      </c>
      <c r="L11147" s="228">
        <v>0</v>
      </c>
      <c r="M11147" s="229">
        <v>1118.02</v>
      </c>
      <c r="N11147" s="230">
        <v>0</v>
      </c>
    </row>
    <row r="11148" spans="1:14" x14ac:dyDescent="0.2">
      <c r="A11148" s="231" t="str">
        <f t="shared" si="319"/>
        <v>SP2.012NO_thin130</v>
      </c>
      <c r="B11148" s="223" t="s">
        <v>237</v>
      </c>
      <c r="C11148" s="224">
        <v>2</v>
      </c>
      <c r="D11148" s="223">
        <v>12</v>
      </c>
      <c r="E11148" s="223" t="s">
        <v>199</v>
      </c>
      <c r="F11148" s="225" t="s">
        <v>212</v>
      </c>
      <c r="G11148" s="226">
        <v>1.42</v>
      </c>
      <c r="H11148" s="226">
        <v>-0.36</v>
      </c>
      <c r="I11148" s="226">
        <v>1.05</v>
      </c>
      <c r="J11148" s="237">
        <v>5.27</v>
      </c>
      <c r="K11148" s="237">
        <v>1123.29</v>
      </c>
      <c r="L11148" s="228">
        <v>0</v>
      </c>
      <c r="M11148" s="229">
        <v>1123.29</v>
      </c>
      <c r="N11148" s="230">
        <v>0</v>
      </c>
    </row>
    <row r="11149" spans="1:14" x14ac:dyDescent="0.2">
      <c r="A11149" s="231" t="str">
        <f t="shared" si="319"/>
        <v>SP2.012NO_thin135</v>
      </c>
      <c r="B11149" s="223" t="s">
        <v>237</v>
      </c>
      <c r="C11149" s="224">
        <v>2</v>
      </c>
      <c r="D11149" s="223">
        <v>12</v>
      </c>
      <c r="E11149" s="223" t="s">
        <v>199</v>
      </c>
      <c r="F11149" s="225" t="s">
        <v>213</v>
      </c>
      <c r="G11149" s="226">
        <v>1.23</v>
      </c>
      <c r="H11149" s="226">
        <v>-0.31</v>
      </c>
      <c r="I11149" s="226">
        <v>0.92</v>
      </c>
      <c r="J11149" s="237">
        <v>4.5999999999999996</v>
      </c>
      <c r="K11149" s="237">
        <v>1127.8900000000001</v>
      </c>
      <c r="L11149" s="228">
        <v>0</v>
      </c>
      <c r="M11149" s="229">
        <v>1127.8900000000001</v>
      </c>
      <c r="N11149" s="230">
        <v>0</v>
      </c>
    </row>
    <row r="11150" spans="1:14" x14ac:dyDescent="0.2">
      <c r="A11150" s="231" t="str">
        <f t="shared" si="319"/>
        <v>SP2.012NO_thin140</v>
      </c>
      <c r="B11150" s="223" t="s">
        <v>237</v>
      </c>
      <c r="C11150" s="224">
        <v>2</v>
      </c>
      <c r="D11150" s="223">
        <v>12</v>
      </c>
      <c r="E11150" s="223" t="s">
        <v>199</v>
      </c>
      <c r="F11150" s="225" t="s">
        <v>214</v>
      </c>
      <c r="G11150" s="226">
        <v>1.01</v>
      </c>
      <c r="H11150" s="226">
        <v>-0.27</v>
      </c>
      <c r="I11150" s="226">
        <v>0.74</v>
      </c>
      <c r="J11150" s="237">
        <v>3.7</v>
      </c>
      <c r="K11150" s="237">
        <v>1131.5899999999999</v>
      </c>
      <c r="L11150" s="228">
        <v>0</v>
      </c>
      <c r="M11150" s="229">
        <v>1131.5899999999999</v>
      </c>
      <c r="N11150" s="230">
        <v>0</v>
      </c>
    </row>
    <row r="11151" spans="1:14" x14ac:dyDescent="0.2">
      <c r="A11151" s="231" t="str">
        <f t="shared" si="319"/>
        <v>SP2.012NO_thin145</v>
      </c>
      <c r="B11151" s="223" t="s">
        <v>237</v>
      </c>
      <c r="C11151" s="224">
        <v>2</v>
      </c>
      <c r="D11151" s="223">
        <v>12</v>
      </c>
      <c r="E11151" s="223" t="s">
        <v>199</v>
      </c>
      <c r="F11151" s="225" t="s">
        <v>215</v>
      </c>
      <c r="G11151" s="226">
        <v>0.87</v>
      </c>
      <c r="H11151" s="226">
        <v>-0.18</v>
      </c>
      <c r="I11151" s="226">
        <v>0.68</v>
      </c>
      <c r="J11151" s="237">
        <v>3.42</v>
      </c>
      <c r="K11151" s="237">
        <v>1135.01</v>
      </c>
      <c r="L11151" s="228">
        <v>0</v>
      </c>
      <c r="M11151" s="229">
        <v>1135.01</v>
      </c>
      <c r="N11151" s="230">
        <v>0</v>
      </c>
    </row>
    <row r="11152" spans="1:14" x14ac:dyDescent="0.2">
      <c r="A11152" s="231" t="str">
        <f t="shared" si="319"/>
        <v>SP2.012NO_thin150</v>
      </c>
      <c r="B11152" s="223" t="s">
        <v>237</v>
      </c>
      <c r="C11152" s="224">
        <v>2</v>
      </c>
      <c r="D11152" s="223">
        <v>12</v>
      </c>
      <c r="E11152" s="223" t="s">
        <v>199</v>
      </c>
      <c r="F11152" s="225" t="s">
        <v>216</v>
      </c>
      <c r="G11152" s="226">
        <v>0.74</v>
      </c>
      <c r="H11152" s="226">
        <v>-0.18</v>
      </c>
      <c r="I11152" s="226">
        <v>0.55000000000000004</v>
      </c>
      <c r="J11152" s="237">
        <v>2.77</v>
      </c>
      <c r="K11152" s="237">
        <v>1137.78</v>
      </c>
      <c r="L11152" s="228">
        <v>0</v>
      </c>
      <c r="M11152" s="229">
        <v>1137.78</v>
      </c>
      <c r="N11152" s="230">
        <v>0</v>
      </c>
    </row>
    <row r="11153" spans="1:14" x14ac:dyDescent="0.2">
      <c r="A11153" s="231" t="str">
        <f t="shared" si="319"/>
        <v>SP2.012NO_thin155</v>
      </c>
      <c r="B11153" s="223" t="s">
        <v>237</v>
      </c>
      <c r="C11153" s="224">
        <v>2</v>
      </c>
      <c r="D11153" s="223">
        <v>12</v>
      </c>
      <c r="E11153" s="223" t="s">
        <v>199</v>
      </c>
      <c r="F11153" s="225" t="s">
        <v>217</v>
      </c>
      <c r="G11153" s="226">
        <v>0.66</v>
      </c>
      <c r="H11153" s="226">
        <v>-0.17</v>
      </c>
      <c r="I11153" s="226">
        <v>0.49</v>
      </c>
      <c r="J11153" s="237">
        <v>2.4500000000000002</v>
      </c>
      <c r="K11153" s="237">
        <v>1140.23</v>
      </c>
      <c r="L11153" s="228">
        <v>0</v>
      </c>
      <c r="M11153" s="229">
        <v>1140.23</v>
      </c>
      <c r="N11153" s="230">
        <v>0</v>
      </c>
    </row>
    <row r="11154" spans="1:14" x14ac:dyDescent="0.2">
      <c r="A11154" s="231" t="str">
        <f t="shared" si="319"/>
        <v>SP2.012NO_thin160</v>
      </c>
      <c r="B11154" s="223" t="s">
        <v>237</v>
      </c>
      <c r="C11154" s="224">
        <v>2</v>
      </c>
      <c r="D11154" s="223">
        <v>12</v>
      </c>
      <c r="E11154" s="223" t="s">
        <v>199</v>
      </c>
      <c r="F11154" s="225" t="s">
        <v>218</v>
      </c>
      <c r="G11154" s="226">
        <v>0.59</v>
      </c>
      <c r="H11154" s="226">
        <v>-0.15</v>
      </c>
      <c r="I11154" s="226">
        <v>0.44</v>
      </c>
      <c r="J11154" s="237">
        <v>2.2200000000000002</v>
      </c>
      <c r="K11154" s="237">
        <v>1142.45</v>
      </c>
      <c r="L11154" s="228">
        <v>0</v>
      </c>
      <c r="M11154" s="229">
        <v>1142.45</v>
      </c>
      <c r="N11154" s="230">
        <v>0</v>
      </c>
    </row>
    <row r="11155" spans="1:14" x14ac:dyDescent="0.2">
      <c r="A11155" s="231" t="str">
        <f t="shared" si="319"/>
        <v>SP2.012NO_thin165</v>
      </c>
      <c r="B11155" s="223" t="s">
        <v>237</v>
      </c>
      <c r="C11155" s="224">
        <v>2</v>
      </c>
      <c r="D11155" s="223">
        <v>12</v>
      </c>
      <c r="E11155" s="223" t="s">
        <v>199</v>
      </c>
      <c r="F11155" s="225" t="s">
        <v>219</v>
      </c>
      <c r="G11155" s="226">
        <v>0.48</v>
      </c>
      <c r="H11155" s="226">
        <v>7.0000000000000007E-2</v>
      </c>
      <c r="I11155" s="226">
        <v>0.55000000000000004</v>
      </c>
      <c r="J11155" s="237">
        <v>2.75</v>
      </c>
      <c r="K11155" s="237">
        <v>1145.2</v>
      </c>
      <c r="L11155" s="228">
        <v>0</v>
      </c>
      <c r="M11155" s="229">
        <v>1145.2</v>
      </c>
      <c r="N11155" s="230">
        <v>0</v>
      </c>
    </row>
    <row r="11156" spans="1:14" x14ac:dyDescent="0.2">
      <c r="A11156" s="231" t="str">
        <f t="shared" si="319"/>
        <v>SP2.012NO_thin170</v>
      </c>
      <c r="B11156" s="223" t="s">
        <v>237</v>
      </c>
      <c r="C11156" s="224">
        <v>2</v>
      </c>
      <c r="D11156" s="223">
        <v>12</v>
      </c>
      <c r="E11156" s="223" t="s">
        <v>199</v>
      </c>
      <c r="F11156" s="225" t="s">
        <v>220</v>
      </c>
      <c r="G11156" s="226">
        <v>0.38</v>
      </c>
      <c r="H11156" s="226">
        <v>-0.16</v>
      </c>
      <c r="I11156" s="226">
        <v>0.22</v>
      </c>
      <c r="J11156" s="237">
        <v>1.1200000000000001</v>
      </c>
      <c r="K11156" s="237">
        <v>1146.32</v>
      </c>
      <c r="L11156" s="228">
        <v>0</v>
      </c>
      <c r="M11156" s="229">
        <v>1146.32</v>
      </c>
      <c r="N11156" s="230">
        <v>0</v>
      </c>
    </row>
    <row r="11157" spans="1:14" x14ac:dyDescent="0.2">
      <c r="A11157" s="231" t="str">
        <f t="shared" si="319"/>
        <v>SP2.012NO_thin175</v>
      </c>
      <c r="B11157" s="223" t="s">
        <v>237</v>
      </c>
      <c r="C11157" s="224">
        <v>2</v>
      </c>
      <c r="D11157" s="223">
        <v>12</v>
      </c>
      <c r="E11157" s="223" t="s">
        <v>199</v>
      </c>
      <c r="F11157" s="225" t="s">
        <v>221</v>
      </c>
      <c r="G11157" s="226">
        <v>0.28000000000000003</v>
      </c>
      <c r="H11157" s="226">
        <v>-0.14000000000000001</v>
      </c>
      <c r="I11157" s="226">
        <v>0.14000000000000001</v>
      </c>
      <c r="J11157" s="237">
        <v>0.7</v>
      </c>
      <c r="K11157" s="237">
        <v>1147.02</v>
      </c>
      <c r="L11157" s="228">
        <v>0</v>
      </c>
      <c r="M11157" s="229">
        <v>1147.02</v>
      </c>
      <c r="N11157" s="230">
        <v>0</v>
      </c>
    </row>
    <row r="11158" spans="1:14" x14ac:dyDescent="0.2">
      <c r="A11158" s="231" t="str">
        <f t="shared" si="319"/>
        <v>SP2.012NO_thin180</v>
      </c>
      <c r="B11158" s="223" t="s">
        <v>237</v>
      </c>
      <c r="C11158" s="224">
        <v>2</v>
      </c>
      <c r="D11158" s="223">
        <v>12</v>
      </c>
      <c r="E11158" s="223" t="s">
        <v>199</v>
      </c>
      <c r="F11158" s="225" t="s">
        <v>222</v>
      </c>
      <c r="G11158" s="226">
        <v>0.35</v>
      </c>
      <c r="H11158" s="226">
        <v>-7.0000000000000007E-2</v>
      </c>
      <c r="I11158" s="226">
        <v>0.27</v>
      </c>
      <c r="J11158" s="237">
        <v>1.37</v>
      </c>
      <c r="K11158" s="237">
        <v>1148.3900000000001</v>
      </c>
      <c r="L11158" s="228">
        <v>0</v>
      </c>
      <c r="M11158" s="229">
        <v>1148.3900000000001</v>
      </c>
      <c r="N11158" s="230">
        <v>0</v>
      </c>
    </row>
    <row r="11159" spans="1:14" x14ac:dyDescent="0.2">
      <c r="A11159" s="231" t="str">
        <f t="shared" si="319"/>
        <v>SP2.012NO_thin185</v>
      </c>
      <c r="B11159" s="223" t="s">
        <v>237</v>
      </c>
      <c r="C11159" s="224">
        <v>2</v>
      </c>
      <c r="D11159" s="223">
        <v>12</v>
      </c>
      <c r="E11159" s="223" t="s">
        <v>199</v>
      </c>
      <c r="F11159" s="225" t="s">
        <v>223</v>
      </c>
      <c r="G11159" s="226">
        <v>0.18</v>
      </c>
      <c r="H11159" s="226">
        <v>-0.11</v>
      </c>
      <c r="I11159" s="226">
        <v>7.0000000000000007E-2</v>
      </c>
      <c r="J11159" s="237">
        <v>0.36</v>
      </c>
      <c r="K11159" s="237">
        <v>1148.75</v>
      </c>
      <c r="L11159" s="228">
        <v>0</v>
      </c>
      <c r="M11159" s="229">
        <v>1148.75</v>
      </c>
      <c r="N11159" s="230">
        <v>0</v>
      </c>
    </row>
    <row r="11160" spans="1:14" x14ac:dyDescent="0.2">
      <c r="A11160" s="231" t="str">
        <f t="shared" si="319"/>
        <v>SP2.012NO_thin190</v>
      </c>
      <c r="B11160" s="223" t="s">
        <v>237</v>
      </c>
      <c r="C11160" s="224">
        <v>2</v>
      </c>
      <c r="D11160" s="223">
        <v>12</v>
      </c>
      <c r="E11160" s="223" t="s">
        <v>199</v>
      </c>
      <c r="F11160" s="225" t="s">
        <v>224</v>
      </c>
      <c r="G11160" s="226">
        <v>0.22</v>
      </c>
      <c r="H11160" s="226">
        <v>-0.08</v>
      </c>
      <c r="I11160" s="226">
        <v>0.15</v>
      </c>
      <c r="J11160" s="237">
        <v>0.73</v>
      </c>
      <c r="K11160" s="237">
        <v>1149.47</v>
      </c>
      <c r="L11160" s="228">
        <v>0</v>
      </c>
      <c r="M11160" s="229">
        <v>1149.47</v>
      </c>
      <c r="N11160" s="230">
        <v>0</v>
      </c>
    </row>
    <row r="11161" spans="1:14" x14ac:dyDescent="0.2">
      <c r="A11161" s="231" t="str">
        <f t="shared" si="319"/>
        <v>SP2.012NO_thin195</v>
      </c>
      <c r="B11161" s="223" t="s">
        <v>237</v>
      </c>
      <c r="C11161" s="224">
        <v>2</v>
      </c>
      <c r="D11161" s="223">
        <v>12</v>
      </c>
      <c r="E11161" s="223" t="s">
        <v>199</v>
      </c>
      <c r="F11161" s="225" t="s">
        <v>225</v>
      </c>
      <c r="G11161" s="226">
        <v>0.26</v>
      </c>
      <c r="H11161" s="226">
        <v>-0.06</v>
      </c>
      <c r="I11161" s="226">
        <v>0.21</v>
      </c>
      <c r="J11161" s="237">
        <v>1.04</v>
      </c>
      <c r="K11161" s="237">
        <v>1150.52</v>
      </c>
      <c r="L11161" s="228">
        <v>0</v>
      </c>
      <c r="M11161" s="229">
        <v>1150.52</v>
      </c>
      <c r="N11161" s="230">
        <v>0</v>
      </c>
    </row>
    <row r="11162" spans="1:14" x14ac:dyDescent="0.2">
      <c r="A11162" s="231" t="str">
        <f t="shared" si="319"/>
        <v>SP2.012Thinned000</v>
      </c>
      <c r="B11162" s="223" t="s">
        <v>237</v>
      </c>
      <c r="C11162" s="224">
        <v>2</v>
      </c>
      <c r="D11162" s="223">
        <v>12</v>
      </c>
      <c r="E11162" s="223" t="s">
        <v>172</v>
      </c>
      <c r="F11162" s="225" t="s">
        <v>0</v>
      </c>
      <c r="G11162" s="226">
        <v>0.62</v>
      </c>
      <c r="H11162" s="226">
        <v>0.17</v>
      </c>
      <c r="I11162" s="226">
        <v>0.79</v>
      </c>
      <c r="J11162" s="237">
        <v>3.95</v>
      </c>
      <c r="K11162" s="237">
        <v>3.95</v>
      </c>
      <c r="L11162" s="228">
        <v>0</v>
      </c>
      <c r="M11162" s="229">
        <v>3.95</v>
      </c>
      <c r="N11162" s="230">
        <v>0</v>
      </c>
    </row>
    <row r="11163" spans="1:14" x14ac:dyDescent="0.2">
      <c r="A11163" s="231" t="str">
        <f t="shared" si="319"/>
        <v>SP2.012Thinned005</v>
      </c>
      <c r="B11163" s="223" t="s">
        <v>237</v>
      </c>
      <c r="C11163" s="224">
        <v>2</v>
      </c>
      <c r="D11163" s="223">
        <v>12</v>
      </c>
      <c r="E11163" s="223" t="s">
        <v>172</v>
      </c>
      <c r="F11163" s="225" t="s">
        <v>1</v>
      </c>
      <c r="G11163" s="226">
        <v>1.89</v>
      </c>
      <c r="H11163" s="226">
        <v>0.21</v>
      </c>
      <c r="I11163" s="226">
        <v>2.1</v>
      </c>
      <c r="J11163" s="237">
        <v>10.5</v>
      </c>
      <c r="K11163" s="237">
        <v>14.46</v>
      </c>
      <c r="L11163" s="228">
        <v>0</v>
      </c>
      <c r="M11163" s="229">
        <v>14.46</v>
      </c>
      <c r="N11163" s="230">
        <v>0</v>
      </c>
    </row>
    <row r="11164" spans="1:14" x14ac:dyDescent="0.2">
      <c r="A11164" s="231" t="str">
        <f t="shared" si="319"/>
        <v>SP2.012Thinned010</v>
      </c>
      <c r="B11164" s="223" t="s">
        <v>237</v>
      </c>
      <c r="C11164" s="224">
        <v>2</v>
      </c>
      <c r="D11164" s="223">
        <v>12</v>
      </c>
      <c r="E11164" s="223" t="s">
        <v>172</v>
      </c>
      <c r="F11164" s="225" t="s">
        <v>2</v>
      </c>
      <c r="G11164" s="226">
        <v>5.76</v>
      </c>
      <c r="H11164" s="226">
        <v>0.21</v>
      </c>
      <c r="I11164" s="226">
        <v>5.97</v>
      </c>
      <c r="J11164" s="237">
        <v>29.87</v>
      </c>
      <c r="K11164" s="237">
        <v>44.33</v>
      </c>
      <c r="L11164" s="228">
        <v>0</v>
      </c>
      <c r="M11164" s="229">
        <v>44.33</v>
      </c>
      <c r="N11164" s="230">
        <v>0</v>
      </c>
    </row>
    <row r="11165" spans="1:14" x14ac:dyDescent="0.2">
      <c r="A11165" s="231" t="str">
        <f t="shared" si="319"/>
        <v>SP2.012Thinned015</v>
      </c>
      <c r="B11165" s="223" t="s">
        <v>237</v>
      </c>
      <c r="C11165" s="224">
        <v>2</v>
      </c>
      <c r="D11165" s="223">
        <v>12</v>
      </c>
      <c r="E11165" s="223" t="s">
        <v>172</v>
      </c>
      <c r="F11165" s="225" t="s">
        <v>3</v>
      </c>
      <c r="G11165" s="226">
        <v>17.329999999999998</v>
      </c>
      <c r="H11165" s="226">
        <v>0.28000000000000003</v>
      </c>
      <c r="I11165" s="226">
        <v>17.61</v>
      </c>
      <c r="J11165" s="237">
        <v>88.05</v>
      </c>
      <c r="K11165" s="237">
        <v>132.38</v>
      </c>
      <c r="L11165" s="228">
        <v>0</v>
      </c>
      <c r="M11165" s="229">
        <v>132.38</v>
      </c>
      <c r="N11165" s="230">
        <v>0</v>
      </c>
    </row>
    <row r="11166" spans="1:14" x14ac:dyDescent="0.2">
      <c r="A11166" s="231" t="str">
        <f t="shared" si="319"/>
        <v>SP2.012Thinned020</v>
      </c>
      <c r="B11166" s="223" t="s">
        <v>237</v>
      </c>
      <c r="C11166" s="224">
        <v>2</v>
      </c>
      <c r="D11166" s="223">
        <v>12</v>
      </c>
      <c r="E11166" s="223" t="s">
        <v>172</v>
      </c>
      <c r="F11166" s="225" t="s">
        <v>4</v>
      </c>
      <c r="G11166" s="226">
        <v>7.17</v>
      </c>
      <c r="H11166" s="226">
        <v>6.25</v>
      </c>
      <c r="I11166" s="226">
        <v>13.42</v>
      </c>
      <c r="J11166" s="237">
        <v>67.08</v>
      </c>
      <c r="K11166" s="237">
        <v>199.46</v>
      </c>
      <c r="L11166" s="228">
        <v>-0.21</v>
      </c>
      <c r="M11166" s="229">
        <v>199.25</v>
      </c>
      <c r="N11166" s="230">
        <v>12.3</v>
      </c>
    </row>
    <row r="11167" spans="1:14" x14ac:dyDescent="0.2">
      <c r="A11167" s="231" t="str">
        <f t="shared" si="319"/>
        <v>SP2.012Thinned025</v>
      </c>
      <c r="B11167" s="223" t="s">
        <v>237</v>
      </c>
      <c r="C11167" s="224">
        <v>2</v>
      </c>
      <c r="D11167" s="223">
        <v>12</v>
      </c>
      <c r="E11167" s="223" t="s">
        <v>172</v>
      </c>
      <c r="F11167" s="225" t="s">
        <v>5</v>
      </c>
      <c r="G11167" s="226">
        <v>4.32</v>
      </c>
      <c r="H11167" s="226">
        <v>0.66</v>
      </c>
      <c r="I11167" s="226">
        <v>4.9800000000000004</v>
      </c>
      <c r="J11167" s="237">
        <v>24.88</v>
      </c>
      <c r="K11167" s="237">
        <v>224.35</v>
      </c>
      <c r="L11167" s="228">
        <v>-0.38</v>
      </c>
      <c r="M11167" s="229">
        <v>223.97</v>
      </c>
      <c r="N11167" s="230">
        <v>9.83</v>
      </c>
    </row>
    <row r="11168" spans="1:14" x14ac:dyDescent="0.2">
      <c r="A11168" s="231" t="str">
        <f t="shared" si="319"/>
        <v>SP2.012Thinned030</v>
      </c>
      <c r="B11168" s="223" t="s">
        <v>237</v>
      </c>
      <c r="C11168" s="224">
        <v>2</v>
      </c>
      <c r="D11168" s="223">
        <v>12</v>
      </c>
      <c r="E11168" s="223" t="s">
        <v>172</v>
      </c>
      <c r="F11168" s="225" t="s">
        <v>6</v>
      </c>
      <c r="G11168" s="226">
        <v>7.24</v>
      </c>
      <c r="H11168" s="226">
        <v>2</v>
      </c>
      <c r="I11168" s="226">
        <v>9.23</v>
      </c>
      <c r="J11168" s="237">
        <v>46.16</v>
      </c>
      <c r="K11168" s="237">
        <v>270.51</v>
      </c>
      <c r="L11168" s="228">
        <v>-1.17</v>
      </c>
      <c r="M11168" s="229">
        <v>269.33999999999997</v>
      </c>
      <c r="N11168" s="230">
        <v>5.7</v>
      </c>
    </row>
    <row r="11169" spans="1:14" x14ac:dyDescent="0.2">
      <c r="A11169" s="231" t="str">
        <f t="shared" si="319"/>
        <v>SP2.012Thinned035</v>
      </c>
      <c r="B11169" s="223" t="s">
        <v>237</v>
      </c>
      <c r="C11169" s="224">
        <v>2</v>
      </c>
      <c r="D11169" s="223">
        <v>12</v>
      </c>
      <c r="E11169" s="223" t="s">
        <v>172</v>
      </c>
      <c r="F11169" s="225" t="s">
        <v>7</v>
      </c>
      <c r="G11169" s="226">
        <v>8.5500000000000007</v>
      </c>
      <c r="H11169" s="226">
        <v>1.5</v>
      </c>
      <c r="I11169" s="226">
        <v>10.039999999999999</v>
      </c>
      <c r="J11169" s="237">
        <v>50.22</v>
      </c>
      <c r="K11169" s="237">
        <v>320.73</v>
      </c>
      <c r="L11169" s="228">
        <v>-1.97</v>
      </c>
      <c r="M11169" s="229">
        <v>318.76</v>
      </c>
      <c r="N11169" s="230">
        <v>5.78</v>
      </c>
    </row>
    <row r="11170" spans="1:14" x14ac:dyDescent="0.2">
      <c r="A11170" s="231" t="str">
        <f t="shared" si="319"/>
        <v>SP2.012Thinned040</v>
      </c>
      <c r="B11170" s="223" t="s">
        <v>237</v>
      </c>
      <c r="C11170" s="224">
        <v>2</v>
      </c>
      <c r="D11170" s="223">
        <v>12</v>
      </c>
      <c r="E11170" s="223" t="s">
        <v>172</v>
      </c>
      <c r="F11170" s="225" t="s">
        <v>8</v>
      </c>
      <c r="G11170" s="226">
        <v>8.25</v>
      </c>
      <c r="H11170" s="226">
        <v>1.03</v>
      </c>
      <c r="I11170" s="226">
        <v>9.2799999999999994</v>
      </c>
      <c r="J11170" s="237">
        <v>46.42</v>
      </c>
      <c r="K11170" s="237">
        <v>367.16</v>
      </c>
      <c r="L11170" s="228">
        <v>-2.76</v>
      </c>
      <c r="M11170" s="229">
        <v>364.4</v>
      </c>
      <c r="N11170" s="230">
        <v>5.7</v>
      </c>
    </row>
    <row r="11171" spans="1:14" x14ac:dyDescent="0.2">
      <c r="A11171" s="231" t="str">
        <f t="shared" si="319"/>
        <v>SP2.012Thinned045</v>
      </c>
      <c r="B11171" s="223" t="s">
        <v>237</v>
      </c>
      <c r="C11171" s="224">
        <v>2</v>
      </c>
      <c r="D11171" s="223">
        <v>12</v>
      </c>
      <c r="E11171" s="223" t="s">
        <v>172</v>
      </c>
      <c r="F11171" s="225" t="s">
        <v>9</v>
      </c>
      <c r="G11171" s="226">
        <v>9.2799999999999994</v>
      </c>
      <c r="H11171" s="226">
        <v>-0.45</v>
      </c>
      <c r="I11171" s="226">
        <v>8.82</v>
      </c>
      <c r="J11171" s="237">
        <v>44.12</v>
      </c>
      <c r="K11171" s="237">
        <v>411.28</v>
      </c>
      <c r="L11171" s="228">
        <v>-3.62</v>
      </c>
      <c r="M11171" s="229">
        <v>407.66</v>
      </c>
      <c r="N11171" s="230">
        <v>6.19</v>
      </c>
    </row>
    <row r="11172" spans="1:14" x14ac:dyDescent="0.2">
      <c r="A11172" s="231" t="str">
        <f t="shared" si="319"/>
        <v>SP2.012Thinned050</v>
      </c>
      <c r="B11172" s="223" t="s">
        <v>237</v>
      </c>
      <c r="C11172" s="224">
        <v>2</v>
      </c>
      <c r="D11172" s="223">
        <v>12</v>
      </c>
      <c r="E11172" s="223" t="s">
        <v>172</v>
      </c>
      <c r="F11172" s="225" t="s">
        <v>10</v>
      </c>
      <c r="G11172" s="226">
        <v>6.66</v>
      </c>
      <c r="H11172" s="226">
        <v>-0.91</v>
      </c>
      <c r="I11172" s="226">
        <v>5.75</v>
      </c>
      <c r="J11172" s="237">
        <v>28.76</v>
      </c>
      <c r="K11172" s="237">
        <v>440.03</v>
      </c>
      <c r="L11172" s="228">
        <v>-4.49</v>
      </c>
      <c r="M11172" s="229">
        <v>435.54</v>
      </c>
      <c r="N11172" s="230">
        <v>6.3</v>
      </c>
    </row>
    <row r="11173" spans="1:14" x14ac:dyDescent="0.2">
      <c r="A11173" s="231" t="str">
        <f t="shared" si="319"/>
        <v>SP2.012Thinned055</v>
      </c>
      <c r="B11173" s="223" t="s">
        <v>237</v>
      </c>
      <c r="C11173" s="224">
        <v>2</v>
      </c>
      <c r="D11173" s="223">
        <v>12</v>
      </c>
      <c r="E11173" s="223" t="s">
        <v>172</v>
      </c>
      <c r="F11173" s="225" t="s">
        <v>11</v>
      </c>
      <c r="G11173" s="226">
        <v>6.85</v>
      </c>
      <c r="H11173" s="226">
        <v>-0.78</v>
      </c>
      <c r="I11173" s="226">
        <v>6.07</v>
      </c>
      <c r="J11173" s="237">
        <v>30.36</v>
      </c>
      <c r="K11173" s="237">
        <v>470.39</v>
      </c>
      <c r="L11173" s="228">
        <v>-5.36</v>
      </c>
      <c r="M11173" s="229">
        <v>465.03</v>
      </c>
      <c r="N11173" s="230">
        <v>6.28</v>
      </c>
    </row>
    <row r="11174" spans="1:14" x14ac:dyDescent="0.2">
      <c r="A11174" s="231" t="str">
        <f t="shared" si="319"/>
        <v>SP2.012Thinned060</v>
      </c>
      <c r="B11174" s="223" t="s">
        <v>237</v>
      </c>
      <c r="C11174" s="224">
        <v>2</v>
      </c>
      <c r="D11174" s="223">
        <v>12</v>
      </c>
      <c r="E11174" s="223" t="s">
        <v>172</v>
      </c>
      <c r="F11174" s="225" t="s">
        <v>12</v>
      </c>
      <c r="G11174" s="226">
        <v>6.35</v>
      </c>
      <c r="H11174" s="226">
        <v>-0.83</v>
      </c>
      <c r="I11174" s="226">
        <v>5.52</v>
      </c>
      <c r="J11174" s="237">
        <v>27.59</v>
      </c>
      <c r="K11174" s="237">
        <v>497.99</v>
      </c>
      <c r="L11174" s="228">
        <v>-6.13</v>
      </c>
      <c r="M11174" s="229">
        <v>491.86</v>
      </c>
      <c r="N11174" s="230">
        <v>5.58</v>
      </c>
    </row>
    <row r="11175" spans="1:14" x14ac:dyDescent="0.2">
      <c r="A11175" s="231" t="str">
        <f t="shared" si="319"/>
        <v>SP2.012Thinned065</v>
      </c>
      <c r="B11175" s="223" t="s">
        <v>237</v>
      </c>
      <c r="C11175" s="224">
        <v>2</v>
      </c>
      <c r="D11175" s="223">
        <v>12</v>
      </c>
      <c r="E11175" s="223" t="s">
        <v>172</v>
      </c>
      <c r="F11175" s="225" t="s">
        <v>13</v>
      </c>
      <c r="G11175" s="226">
        <v>6.05</v>
      </c>
      <c r="H11175" s="226">
        <v>-0.75</v>
      </c>
      <c r="I11175" s="226">
        <v>5.3</v>
      </c>
      <c r="J11175" s="237">
        <v>26.51</v>
      </c>
      <c r="K11175" s="237">
        <v>524.5</v>
      </c>
      <c r="L11175" s="228">
        <v>-6.83</v>
      </c>
      <c r="M11175" s="229">
        <v>517.66999999999996</v>
      </c>
      <c r="N11175" s="230">
        <v>5.07</v>
      </c>
    </row>
    <row r="11176" spans="1:14" x14ac:dyDescent="0.2">
      <c r="A11176" s="231" t="str">
        <f t="shared" si="319"/>
        <v>SP2.012Thinned070</v>
      </c>
      <c r="B11176" s="223" t="s">
        <v>237</v>
      </c>
      <c r="C11176" s="224">
        <v>2</v>
      </c>
      <c r="D11176" s="223">
        <v>12</v>
      </c>
      <c r="E11176" s="223" t="s">
        <v>172</v>
      </c>
      <c r="F11176" s="225" t="s">
        <v>200</v>
      </c>
      <c r="G11176" s="226">
        <v>5.64</v>
      </c>
      <c r="H11176" s="226">
        <v>-0.65</v>
      </c>
      <c r="I11176" s="226">
        <v>5</v>
      </c>
      <c r="J11176" s="237">
        <v>24.99</v>
      </c>
      <c r="K11176" s="237">
        <v>549.48</v>
      </c>
      <c r="L11176" s="228">
        <v>-7.46</v>
      </c>
      <c r="M11176" s="229">
        <v>542.02</v>
      </c>
      <c r="N11176" s="230">
        <v>4.5599999999999996</v>
      </c>
    </row>
    <row r="11177" spans="1:14" x14ac:dyDescent="0.2">
      <c r="A11177" s="231" t="str">
        <f t="shared" si="319"/>
        <v>SP2.012Thinned075</v>
      </c>
      <c r="B11177" s="223" t="s">
        <v>237</v>
      </c>
      <c r="C11177" s="224">
        <v>2</v>
      </c>
      <c r="D11177" s="223">
        <v>12</v>
      </c>
      <c r="E11177" s="223" t="s">
        <v>172</v>
      </c>
      <c r="F11177" s="225" t="s">
        <v>201</v>
      </c>
      <c r="G11177" s="226">
        <v>5.69</v>
      </c>
      <c r="H11177" s="226">
        <v>-0.57999999999999996</v>
      </c>
      <c r="I11177" s="226">
        <v>5.1100000000000003</v>
      </c>
      <c r="J11177" s="237">
        <v>25.57</v>
      </c>
      <c r="K11177" s="237">
        <v>575.05999999999995</v>
      </c>
      <c r="L11177" s="228">
        <v>-8.02</v>
      </c>
      <c r="M11177" s="229">
        <v>567.04</v>
      </c>
      <c r="N11177" s="230">
        <v>4.05</v>
      </c>
    </row>
    <row r="11178" spans="1:14" x14ac:dyDescent="0.2">
      <c r="A11178" s="231" t="str">
        <f t="shared" si="319"/>
        <v>SP2.012Thinned080</v>
      </c>
      <c r="B11178" s="223" t="s">
        <v>237</v>
      </c>
      <c r="C11178" s="224">
        <v>2</v>
      </c>
      <c r="D11178" s="223">
        <v>12</v>
      </c>
      <c r="E11178" s="223" t="s">
        <v>172</v>
      </c>
      <c r="F11178" s="225" t="s">
        <v>202</v>
      </c>
      <c r="G11178" s="226">
        <v>4.83</v>
      </c>
      <c r="H11178" s="226">
        <v>-0.56999999999999995</v>
      </c>
      <c r="I11178" s="226">
        <v>4.25</v>
      </c>
      <c r="J11178" s="237">
        <v>21.25</v>
      </c>
      <c r="K11178" s="237">
        <v>596.30999999999995</v>
      </c>
      <c r="L11178" s="228">
        <v>-8.51</v>
      </c>
      <c r="M11178" s="229">
        <v>587.79999999999995</v>
      </c>
      <c r="N11178" s="230">
        <v>3.57</v>
      </c>
    </row>
    <row r="11179" spans="1:14" x14ac:dyDescent="0.2">
      <c r="A11179" s="231" t="str">
        <f t="shared" si="319"/>
        <v>SP2.012Thinned085</v>
      </c>
      <c r="B11179" s="223" t="s">
        <v>237</v>
      </c>
      <c r="C11179" s="224">
        <v>2</v>
      </c>
      <c r="D11179" s="223">
        <v>12</v>
      </c>
      <c r="E11179" s="223" t="s">
        <v>172</v>
      </c>
      <c r="F11179" s="225" t="s">
        <v>203</v>
      </c>
      <c r="G11179" s="226">
        <v>4.18</v>
      </c>
      <c r="H11179" s="226">
        <v>-0.51</v>
      </c>
      <c r="I11179" s="226">
        <v>3.66</v>
      </c>
      <c r="J11179" s="237">
        <v>18.32</v>
      </c>
      <c r="K11179" s="237">
        <v>614.63</v>
      </c>
      <c r="L11179" s="228">
        <v>-8.94</v>
      </c>
      <c r="M11179" s="229">
        <v>605.69000000000005</v>
      </c>
      <c r="N11179" s="230">
        <v>3.1</v>
      </c>
    </row>
    <row r="11180" spans="1:14" x14ac:dyDescent="0.2">
      <c r="A11180" s="231" t="str">
        <f t="shared" si="319"/>
        <v>SP2.012Thinned090</v>
      </c>
      <c r="B11180" s="223" t="s">
        <v>237</v>
      </c>
      <c r="C11180" s="224">
        <v>2</v>
      </c>
      <c r="D11180" s="223">
        <v>12</v>
      </c>
      <c r="E11180" s="223" t="s">
        <v>172</v>
      </c>
      <c r="F11180" s="225" t="s">
        <v>204</v>
      </c>
      <c r="G11180" s="226">
        <v>3.05</v>
      </c>
      <c r="H11180" s="226">
        <v>-0.51</v>
      </c>
      <c r="I11180" s="226">
        <v>2.54</v>
      </c>
      <c r="J11180" s="237">
        <v>12.72</v>
      </c>
      <c r="K11180" s="237">
        <v>627.35</v>
      </c>
      <c r="L11180" s="228">
        <v>-9.32</v>
      </c>
      <c r="M11180" s="229">
        <v>618.03</v>
      </c>
      <c r="N11180" s="230">
        <v>2.69</v>
      </c>
    </row>
    <row r="11181" spans="1:14" x14ac:dyDescent="0.2">
      <c r="A11181" s="231" t="str">
        <f t="shared" si="319"/>
        <v>SP2.012Thinned095</v>
      </c>
      <c r="B11181" s="223" t="s">
        <v>237</v>
      </c>
      <c r="C11181" s="224">
        <v>2</v>
      </c>
      <c r="D11181" s="223">
        <v>12</v>
      </c>
      <c r="E11181" s="223" t="s">
        <v>172</v>
      </c>
      <c r="F11181" s="225" t="s">
        <v>205</v>
      </c>
      <c r="G11181" s="226">
        <v>2.73</v>
      </c>
      <c r="H11181" s="226">
        <v>-0.48</v>
      </c>
      <c r="I11181" s="226">
        <v>2.25</v>
      </c>
      <c r="J11181" s="237">
        <v>11.25</v>
      </c>
      <c r="K11181" s="237">
        <v>638.6</v>
      </c>
      <c r="L11181" s="228">
        <v>-9.6300000000000008</v>
      </c>
      <c r="M11181" s="229">
        <v>628.97</v>
      </c>
      <c r="N11181" s="230">
        <v>2.27</v>
      </c>
    </row>
    <row r="11182" spans="1:14" x14ac:dyDescent="0.2">
      <c r="A11182" s="231" t="str">
        <f t="shared" si="319"/>
        <v>SP2.012Thinned100</v>
      </c>
      <c r="B11182" s="223" t="s">
        <v>237</v>
      </c>
      <c r="C11182" s="224">
        <v>2</v>
      </c>
      <c r="D11182" s="223">
        <v>12</v>
      </c>
      <c r="E11182" s="223" t="s">
        <v>172</v>
      </c>
      <c r="F11182" s="225" t="s">
        <v>206</v>
      </c>
      <c r="G11182" s="226">
        <v>2.85</v>
      </c>
      <c r="H11182" s="226">
        <v>-0.43</v>
      </c>
      <c r="I11182" s="226">
        <v>2.42</v>
      </c>
      <c r="J11182" s="237">
        <v>12.11</v>
      </c>
      <c r="K11182" s="237">
        <v>650.70000000000005</v>
      </c>
      <c r="L11182" s="228">
        <v>-9.89</v>
      </c>
      <c r="M11182" s="229">
        <v>640.80999999999995</v>
      </c>
      <c r="N11182" s="230">
        <v>1.9</v>
      </c>
    </row>
    <row r="11183" spans="1:14" x14ac:dyDescent="0.2">
      <c r="A11183" s="231" t="str">
        <f t="shared" si="319"/>
        <v>SP2.012Thinned105</v>
      </c>
      <c r="B11183" s="223" t="s">
        <v>237</v>
      </c>
      <c r="C11183" s="224">
        <v>2</v>
      </c>
      <c r="D11183" s="223">
        <v>12</v>
      </c>
      <c r="E11183" s="223" t="s">
        <v>172</v>
      </c>
      <c r="F11183" s="225" t="s">
        <v>207</v>
      </c>
      <c r="G11183" s="226">
        <v>2.35</v>
      </c>
      <c r="H11183" s="226">
        <v>-0.36</v>
      </c>
      <c r="I11183" s="226">
        <v>1.99</v>
      </c>
      <c r="J11183" s="237">
        <v>9.9600000000000009</v>
      </c>
      <c r="K11183" s="237">
        <v>660.66</v>
      </c>
      <c r="L11183" s="228">
        <v>-10.11</v>
      </c>
      <c r="M11183" s="229">
        <v>650.54999999999995</v>
      </c>
      <c r="N11183" s="230">
        <v>1.6</v>
      </c>
    </row>
    <row r="11184" spans="1:14" x14ac:dyDescent="0.2">
      <c r="A11184" s="231" t="str">
        <f t="shared" si="319"/>
        <v>SP2.012Thinned110</v>
      </c>
      <c r="B11184" s="223" t="s">
        <v>237</v>
      </c>
      <c r="C11184" s="224">
        <v>2</v>
      </c>
      <c r="D11184" s="223">
        <v>12</v>
      </c>
      <c r="E11184" s="223" t="s">
        <v>172</v>
      </c>
      <c r="F11184" s="225" t="s">
        <v>208</v>
      </c>
      <c r="G11184" s="226">
        <v>1.93</v>
      </c>
      <c r="H11184" s="226">
        <v>-0.31</v>
      </c>
      <c r="I11184" s="226">
        <v>1.62</v>
      </c>
      <c r="J11184" s="237">
        <v>8.08</v>
      </c>
      <c r="K11184" s="237">
        <v>668.74</v>
      </c>
      <c r="L11184" s="228">
        <v>-10.3</v>
      </c>
      <c r="M11184" s="229">
        <v>658.44</v>
      </c>
      <c r="N11184" s="230">
        <v>1.35</v>
      </c>
    </row>
    <row r="11185" spans="1:14" x14ac:dyDescent="0.2">
      <c r="A11185" s="231" t="str">
        <f t="shared" si="319"/>
        <v>SP2.012Thinned115</v>
      </c>
      <c r="B11185" s="223" t="s">
        <v>237</v>
      </c>
      <c r="C11185" s="224">
        <v>2</v>
      </c>
      <c r="D11185" s="223">
        <v>12</v>
      </c>
      <c r="E11185" s="223" t="s">
        <v>172</v>
      </c>
      <c r="F11185" s="225" t="s">
        <v>209</v>
      </c>
      <c r="G11185" s="226">
        <v>1.7</v>
      </c>
      <c r="H11185" s="226">
        <v>-0.27</v>
      </c>
      <c r="I11185" s="226">
        <v>1.43</v>
      </c>
      <c r="J11185" s="237">
        <v>7.17</v>
      </c>
      <c r="K11185" s="237">
        <v>675.91</v>
      </c>
      <c r="L11185" s="228">
        <v>-10.46</v>
      </c>
      <c r="M11185" s="229">
        <v>665.45</v>
      </c>
      <c r="N11185" s="230">
        <v>1.1399999999999999</v>
      </c>
    </row>
    <row r="11186" spans="1:14" x14ac:dyDescent="0.2">
      <c r="A11186" s="231" t="str">
        <f t="shared" si="319"/>
        <v>SP2.012Thinned120</v>
      </c>
      <c r="B11186" s="223" t="s">
        <v>237</v>
      </c>
      <c r="C11186" s="224">
        <v>2</v>
      </c>
      <c r="D11186" s="223">
        <v>12</v>
      </c>
      <c r="E11186" s="223" t="s">
        <v>172</v>
      </c>
      <c r="F11186" s="225" t="s">
        <v>210</v>
      </c>
      <c r="G11186" s="226">
        <v>1.45</v>
      </c>
      <c r="H11186" s="226">
        <v>-0.23</v>
      </c>
      <c r="I11186" s="226">
        <v>1.21</v>
      </c>
      <c r="J11186" s="237">
        <v>6.07</v>
      </c>
      <c r="K11186" s="237">
        <v>681.98</v>
      </c>
      <c r="L11186" s="228">
        <v>-10.59</v>
      </c>
      <c r="M11186" s="229">
        <v>671.39</v>
      </c>
      <c r="N11186" s="230">
        <v>0.96</v>
      </c>
    </row>
    <row r="11187" spans="1:14" x14ac:dyDescent="0.2">
      <c r="A11187" s="231" t="str">
        <f t="shared" si="319"/>
        <v>SP2.012Thinned125</v>
      </c>
      <c r="B11187" s="223" t="s">
        <v>237</v>
      </c>
      <c r="C11187" s="224">
        <v>2</v>
      </c>
      <c r="D11187" s="223">
        <v>12</v>
      </c>
      <c r="E11187" s="223" t="s">
        <v>172</v>
      </c>
      <c r="F11187" s="225" t="s">
        <v>211</v>
      </c>
      <c r="G11187" s="226">
        <v>1.29</v>
      </c>
      <c r="H11187" s="226">
        <v>-0.2</v>
      </c>
      <c r="I11187" s="226">
        <v>1.0900000000000001</v>
      </c>
      <c r="J11187" s="237">
        <v>5.46</v>
      </c>
      <c r="K11187" s="237">
        <v>687.44</v>
      </c>
      <c r="L11187" s="228">
        <v>-10.7</v>
      </c>
      <c r="M11187" s="229">
        <v>676.74</v>
      </c>
      <c r="N11187" s="230">
        <v>0.81</v>
      </c>
    </row>
    <row r="11188" spans="1:14" x14ac:dyDescent="0.2">
      <c r="A11188" s="231" t="str">
        <f t="shared" si="319"/>
        <v>SP2.012Thinned130</v>
      </c>
      <c r="B11188" s="223" t="s">
        <v>237</v>
      </c>
      <c r="C11188" s="224">
        <v>2</v>
      </c>
      <c r="D11188" s="223">
        <v>12</v>
      </c>
      <c r="E11188" s="223" t="s">
        <v>172</v>
      </c>
      <c r="F11188" s="225" t="s">
        <v>212</v>
      </c>
      <c r="G11188" s="226">
        <v>1.1000000000000001</v>
      </c>
      <c r="H11188" s="226">
        <v>-0.16</v>
      </c>
      <c r="I11188" s="226">
        <v>0.94</v>
      </c>
      <c r="J11188" s="237">
        <v>4.7</v>
      </c>
      <c r="K11188" s="237">
        <v>692.15</v>
      </c>
      <c r="L11188" s="228">
        <v>-10.8</v>
      </c>
      <c r="M11188" s="229">
        <v>681.35</v>
      </c>
      <c r="N11188" s="230">
        <v>0.69</v>
      </c>
    </row>
    <row r="11189" spans="1:14" x14ac:dyDescent="0.2">
      <c r="A11189" s="231" t="str">
        <f t="shared" si="319"/>
        <v>SP2.012Thinned135</v>
      </c>
      <c r="B11189" s="223" t="s">
        <v>237</v>
      </c>
      <c r="C11189" s="224">
        <v>2</v>
      </c>
      <c r="D11189" s="223">
        <v>12</v>
      </c>
      <c r="E11189" s="223" t="s">
        <v>172</v>
      </c>
      <c r="F11189" s="225" t="s">
        <v>213</v>
      </c>
      <c r="G11189" s="226">
        <v>1.02</v>
      </c>
      <c r="H11189" s="226">
        <v>-0.14000000000000001</v>
      </c>
      <c r="I11189" s="226">
        <v>0.88</v>
      </c>
      <c r="J11189" s="237">
        <v>4.41</v>
      </c>
      <c r="K11189" s="237">
        <v>696.56</v>
      </c>
      <c r="L11189" s="228">
        <v>-10.88</v>
      </c>
      <c r="M11189" s="229">
        <v>685.68</v>
      </c>
      <c r="N11189" s="230">
        <v>0.57999999999999996</v>
      </c>
    </row>
    <row r="11190" spans="1:14" x14ac:dyDescent="0.2">
      <c r="A11190" s="231" t="str">
        <f t="shared" si="319"/>
        <v>SP2.012Thinned140</v>
      </c>
      <c r="B11190" s="223" t="s">
        <v>237</v>
      </c>
      <c r="C11190" s="224">
        <v>2</v>
      </c>
      <c r="D11190" s="223">
        <v>12</v>
      </c>
      <c r="E11190" s="223" t="s">
        <v>172</v>
      </c>
      <c r="F11190" s="225" t="s">
        <v>214</v>
      </c>
      <c r="G11190" s="226">
        <v>0.9</v>
      </c>
      <c r="H11190" s="226">
        <v>-0.11</v>
      </c>
      <c r="I11190" s="226">
        <v>0.79</v>
      </c>
      <c r="J11190" s="237">
        <v>3.94</v>
      </c>
      <c r="K11190" s="237">
        <v>700.5</v>
      </c>
      <c r="L11190" s="228">
        <v>-10.94</v>
      </c>
      <c r="M11190" s="229">
        <v>689.56</v>
      </c>
      <c r="N11190" s="230">
        <v>0.49</v>
      </c>
    </row>
    <row r="11191" spans="1:14" x14ac:dyDescent="0.2">
      <c r="A11191" s="231" t="str">
        <f t="shared" si="319"/>
        <v>SP2.012Thinned145</v>
      </c>
      <c r="B11191" s="223" t="s">
        <v>237</v>
      </c>
      <c r="C11191" s="224">
        <v>2</v>
      </c>
      <c r="D11191" s="223">
        <v>12</v>
      </c>
      <c r="E11191" s="223" t="s">
        <v>172</v>
      </c>
      <c r="F11191" s="225" t="s">
        <v>215</v>
      </c>
      <c r="G11191" s="226">
        <v>0.8</v>
      </c>
      <c r="H11191" s="226">
        <v>-0.09</v>
      </c>
      <c r="I11191" s="226">
        <v>0.71</v>
      </c>
      <c r="J11191" s="237">
        <v>3.55</v>
      </c>
      <c r="K11191" s="237">
        <v>704.05</v>
      </c>
      <c r="L11191" s="228">
        <v>-11</v>
      </c>
      <c r="M11191" s="229">
        <v>693.05</v>
      </c>
      <c r="N11191" s="230">
        <v>0.41</v>
      </c>
    </row>
    <row r="11192" spans="1:14" x14ac:dyDescent="0.2">
      <c r="A11192" s="231" t="str">
        <f t="shared" si="319"/>
        <v>SP2.012Thinned150</v>
      </c>
      <c r="B11192" s="223" t="s">
        <v>237</v>
      </c>
      <c r="C11192" s="224">
        <v>2</v>
      </c>
      <c r="D11192" s="223">
        <v>12</v>
      </c>
      <c r="E11192" s="223" t="s">
        <v>172</v>
      </c>
      <c r="F11192" s="225" t="s">
        <v>216</v>
      </c>
      <c r="G11192" s="226">
        <v>0.74</v>
      </c>
      <c r="H11192" s="226">
        <v>-0.08</v>
      </c>
      <c r="I11192" s="226">
        <v>0.66</v>
      </c>
      <c r="J11192" s="237">
        <v>3.32</v>
      </c>
      <c r="K11192" s="237">
        <v>707.37</v>
      </c>
      <c r="L11192" s="228">
        <v>-11.05</v>
      </c>
      <c r="M11192" s="229">
        <v>696.32</v>
      </c>
      <c r="N11192" s="230">
        <v>0.35</v>
      </c>
    </row>
    <row r="11193" spans="1:14" x14ac:dyDescent="0.2">
      <c r="A11193" s="231" t="str">
        <f t="shared" si="319"/>
        <v>SP2.012Thinned155</v>
      </c>
      <c r="B11193" s="223" t="s">
        <v>237</v>
      </c>
      <c r="C11193" s="224">
        <v>2</v>
      </c>
      <c r="D11193" s="223">
        <v>12</v>
      </c>
      <c r="E11193" s="223" t="s">
        <v>172</v>
      </c>
      <c r="F11193" s="225" t="s">
        <v>217</v>
      </c>
      <c r="G11193" s="226">
        <v>0.62</v>
      </c>
      <c r="H11193" s="226">
        <v>-7.0000000000000007E-2</v>
      </c>
      <c r="I11193" s="226">
        <v>0.55000000000000004</v>
      </c>
      <c r="J11193" s="237">
        <v>2.75</v>
      </c>
      <c r="K11193" s="237">
        <v>710.12</v>
      </c>
      <c r="L11193" s="228">
        <v>-11.09</v>
      </c>
      <c r="M11193" s="229">
        <v>699.03</v>
      </c>
      <c r="N11193" s="230">
        <v>0.28999999999999998</v>
      </c>
    </row>
    <row r="11194" spans="1:14" x14ac:dyDescent="0.2">
      <c r="A11194" s="231" t="str">
        <f t="shared" si="319"/>
        <v>SP2.012Thinned160</v>
      </c>
      <c r="B11194" s="223" t="s">
        <v>237</v>
      </c>
      <c r="C11194" s="224">
        <v>2</v>
      </c>
      <c r="D11194" s="223">
        <v>12</v>
      </c>
      <c r="E11194" s="223" t="s">
        <v>172</v>
      </c>
      <c r="F11194" s="225" t="s">
        <v>218</v>
      </c>
      <c r="G11194" s="226">
        <v>0.52</v>
      </c>
      <c r="H11194" s="226">
        <v>-0.06</v>
      </c>
      <c r="I11194" s="226">
        <v>0.47</v>
      </c>
      <c r="J11194" s="237">
        <v>2.33</v>
      </c>
      <c r="K11194" s="237">
        <v>712.45</v>
      </c>
      <c r="L11194" s="228">
        <v>-11.12</v>
      </c>
      <c r="M11194" s="229">
        <v>701.33</v>
      </c>
      <c r="N11194" s="230">
        <v>0.25</v>
      </c>
    </row>
    <row r="11195" spans="1:14" x14ac:dyDescent="0.2">
      <c r="A11195" s="231" t="str">
        <f t="shared" si="319"/>
        <v>SP2.012Thinned165</v>
      </c>
      <c r="B11195" s="223" t="s">
        <v>237</v>
      </c>
      <c r="C11195" s="224">
        <v>2</v>
      </c>
      <c r="D11195" s="223">
        <v>12</v>
      </c>
      <c r="E11195" s="223" t="s">
        <v>172</v>
      </c>
      <c r="F11195" s="225" t="s">
        <v>219</v>
      </c>
      <c r="G11195" s="226">
        <v>0.48</v>
      </c>
      <c r="H11195" s="226">
        <v>-0.05</v>
      </c>
      <c r="I11195" s="226">
        <v>0.43</v>
      </c>
      <c r="J11195" s="237">
        <v>2.16</v>
      </c>
      <c r="K11195" s="237">
        <v>714.61</v>
      </c>
      <c r="L11195" s="228">
        <v>-11.15</v>
      </c>
      <c r="M11195" s="229">
        <v>703.46</v>
      </c>
      <c r="N11195" s="230">
        <v>0.21</v>
      </c>
    </row>
    <row r="11196" spans="1:14" x14ac:dyDescent="0.2">
      <c r="A11196" s="231" t="str">
        <f t="shared" si="319"/>
        <v>SP2.012Thinned170</v>
      </c>
      <c r="B11196" s="223" t="s">
        <v>237</v>
      </c>
      <c r="C11196" s="224">
        <v>2</v>
      </c>
      <c r="D11196" s="223">
        <v>12</v>
      </c>
      <c r="E11196" s="223" t="s">
        <v>172</v>
      </c>
      <c r="F11196" s="225" t="s">
        <v>220</v>
      </c>
      <c r="G11196" s="226">
        <v>0.44</v>
      </c>
      <c r="H11196" s="226">
        <v>-0.04</v>
      </c>
      <c r="I11196" s="226">
        <v>0.4</v>
      </c>
      <c r="J11196" s="237">
        <v>1.99</v>
      </c>
      <c r="K11196" s="237">
        <v>716.6</v>
      </c>
      <c r="L11196" s="228">
        <v>-11.18</v>
      </c>
      <c r="M11196" s="229">
        <v>705.42</v>
      </c>
      <c r="N11196" s="230">
        <v>0.17</v>
      </c>
    </row>
    <row r="11197" spans="1:14" x14ac:dyDescent="0.2">
      <c r="A11197" s="231" t="str">
        <f t="shared" si="319"/>
        <v>SP2.012Thinned175</v>
      </c>
      <c r="B11197" s="223" t="s">
        <v>237</v>
      </c>
      <c r="C11197" s="224">
        <v>2</v>
      </c>
      <c r="D11197" s="223">
        <v>12</v>
      </c>
      <c r="E11197" s="223" t="s">
        <v>172</v>
      </c>
      <c r="F11197" s="225" t="s">
        <v>221</v>
      </c>
      <c r="G11197" s="226">
        <v>0.57999999999999996</v>
      </c>
      <c r="H11197" s="226">
        <v>-0.11</v>
      </c>
      <c r="I11197" s="226">
        <v>0.47</v>
      </c>
      <c r="J11197" s="237">
        <v>2.35</v>
      </c>
      <c r="K11197" s="237">
        <v>718.95</v>
      </c>
      <c r="L11197" s="228">
        <v>-11.18</v>
      </c>
      <c r="M11197" s="229">
        <v>707.77</v>
      </c>
      <c r="N11197" s="230">
        <v>0</v>
      </c>
    </row>
    <row r="11198" spans="1:14" x14ac:dyDescent="0.2">
      <c r="A11198" s="231" t="str">
        <f t="shared" si="319"/>
        <v>SP2.012Thinned180</v>
      </c>
      <c r="B11198" s="223" t="s">
        <v>237</v>
      </c>
      <c r="C11198" s="224">
        <v>2</v>
      </c>
      <c r="D11198" s="223">
        <v>12</v>
      </c>
      <c r="E11198" s="223" t="s">
        <v>172</v>
      </c>
      <c r="F11198" s="225" t="s">
        <v>222</v>
      </c>
      <c r="G11198" s="226">
        <v>0.49</v>
      </c>
      <c r="H11198" s="226">
        <v>-0.06</v>
      </c>
      <c r="I11198" s="226">
        <v>0.43</v>
      </c>
      <c r="J11198" s="237">
        <v>2.17</v>
      </c>
      <c r="K11198" s="237">
        <v>721.12</v>
      </c>
      <c r="L11198" s="228">
        <v>-11.18</v>
      </c>
      <c r="M11198" s="229">
        <v>709.94</v>
      </c>
      <c r="N11198" s="230">
        <v>0</v>
      </c>
    </row>
    <row r="11199" spans="1:14" x14ac:dyDescent="0.2">
      <c r="A11199" s="231" t="str">
        <f t="shared" si="319"/>
        <v>SP2.012Thinned185</v>
      </c>
      <c r="B11199" s="223" t="s">
        <v>237</v>
      </c>
      <c r="C11199" s="224">
        <v>2</v>
      </c>
      <c r="D11199" s="223">
        <v>12</v>
      </c>
      <c r="E11199" s="223" t="s">
        <v>172</v>
      </c>
      <c r="F11199" s="225" t="s">
        <v>223</v>
      </c>
      <c r="G11199" s="226">
        <v>0.42</v>
      </c>
      <c r="H11199" s="226">
        <v>-0.02</v>
      </c>
      <c r="I11199" s="226">
        <v>0.39</v>
      </c>
      <c r="J11199" s="237">
        <v>1.97</v>
      </c>
      <c r="K11199" s="237">
        <v>723.09</v>
      </c>
      <c r="L11199" s="228">
        <v>-11.18</v>
      </c>
      <c r="M11199" s="229">
        <v>711.91</v>
      </c>
      <c r="N11199" s="230">
        <v>0</v>
      </c>
    </row>
    <row r="11200" spans="1:14" x14ac:dyDescent="0.2">
      <c r="A11200" s="231" t="str">
        <f t="shared" si="319"/>
        <v>SP2.012Thinned190</v>
      </c>
      <c r="B11200" s="223" t="s">
        <v>237</v>
      </c>
      <c r="C11200" s="224">
        <v>2</v>
      </c>
      <c r="D11200" s="223">
        <v>12</v>
      </c>
      <c r="E11200" s="223" t="s">
        <v>172</v>
      </c>
      <c r="F11200" s="225" t="s">
        <v>224</v>
      </c>
      <c r="G11200" s="226">
        <v>0.35</v>
      </c>
      <c r="H11200" s="226">
        <v>-0.01</v>
      </c>
      <c r="I11200" s="226">
        <v>0.34</v>
      </c>
      <c r="J11200" s="237">
        <v>1.72</v>
      </c>
      <c r="K11200" s="237">
        <v>724.81</v>
      </c>
      <c r="L11200" s="228">
        <v>-11.18</v>
      </c>
      <c r="M11200" s="229">
        <v>713.63</v>
      </c>
      <c r="N11200" s="230">
        <v>0</v>
      </c>
    </row>
    <row r="11201" spans="1:14" x14ac:dyDescent="0.2">
      <c r="A11201" s="231" t="str">
        <f t="shared" si="319"/>
        <v>SP2.012Thinned195</v>
      </c>
      <c r="B11201" s="223" t="s">
        <v>237</v>
      </c>
      <c r="C11201" s="224">
        <v>2</v>
      </c>
      <c r="D11201" s="223">
        <v>12</v>
      </c>
      <c r="E11201" s="223" t="s">
        <v>172</v>
      </c>
      <c r="F11201" s="225" t="s">
        <v>225</v>
      </c>
      <c r="G11201" s="226">
        <v>0.3</v>
      </c>
      <c r="H11201" s="226">
        <v>0</v>
      </c>
      <c r="I11201" s="226">
        <v>0.3</v>
      </c>
      <c r="J11201" s="237">
        <v>1.5</v>
      </c>
      <c r="K11201" s="237">
        <v>726.32</v>
      </c>
      <c r="L11201" s="228">
        <v>-11.18</v>
      </c>
      <c r="M11201" s="229">
        <v>715.14</v>
      </c>
      <c r="N11201" s="230">
        <v>0</v>
      </c>
    </row>
    <row r="11202" spans="1:14" x14ac:dyDescent="0.2">
      <c r="A11202" s="231" t="str">
        <f t="shared" ref="A11202:A11265" si="320">CONCATENATE(LEFT(B11202,2),TEXT(C11202,"0.0"),TEXT(D11202,"00"),E11202,TEXT(LEFT(F11202,3),"000"))</f>
        <v>SP2.014NO_thin000</v>
      </c>
      <c r="B11202" s="223" t="s">
        <v>237</v>
      </c>
      <c r="C11202" s="224">
        <v>2</v>
      </c>
      <c r="D11202" s="223">
        <v>14</v>
      </c>
      <c r="E11202" s="223" t="s">
        <v>199</v>
      </c>
      <c r="F11202" s="225" t="s">
        <v>0</v>
      </c>
      <c r="G11202" s="226">
        <v>1.02</v>
      </c>
      <c r="H11202" s="226">
        <v>0.2</v>
      </c>
      <c r="I11202" s="226">
        <v>1.21</v>
      </c>
      <c r="J11202" s="237">
        <v>6.06</v>
      </c>
      <c r="K11202" s="237">
        <v>6.06</v>
      </c>
      <c r="L11202" s="228">
        <v>0</v>
      </c>
      <c r="M11202" s="229">
        <v>6.06</v>
      </c>
      <c r="N11202" s="230">
        <v>0</v>
      </c>
    </row>
    <row r="11203" spans="1:14" x14ac:dyDescent="0.2">
      <c r="A11203" s="231" t="str">
        <f t="shared" si="320"/>
        <v>SP2.014NO_thin005</v>
      </c>
      <c r="B11203" s="223" t="s">
        <v>237</v>
      </c>
      <c r="C11203" s="224">
        <v>2</v>
      </c>
      <c r="D11203" s="223">
        <v>14</v>
      </c>
      <c r="E11203" s="223" t="s">
        <v>199</v>
      </c>
      <c r="F11203" s="225" t="s">
        <v>1</v>
      </c>
      <c r="G11203" s="226">
        <v>3.1</v>
      </c>
      <c r="H11203" s="226">
        <v>0.24</v>
      </c>
      <c r="I11203" s="226">
        <v>3.34</v>
      </c>
      <c r="J11203" s="237">
        <v>16.71</v>
      </c>
      <c r="K11203" s="237">
        <v>22.77</v>
      </c>
      <c r="L11203" s="228">
        <v>0</v>
      </c>
      <c r="M11203" s="229">
        <v>22.77</v>
      </c>
      <c r="N11203" s="230">
        <v>0</v>
      </c>
    </row>
    <row r="11204" spans="1:14" x14ac:dyDescent="0.2">
      <c r="A11204" s="231" t="str">
        <f t="shared" si="320"/>
        <v>SP2.014NO_thin010</v>
      </c>
      <c r="B11204" s="223" t="s">
        <v>237</v>
      </c>
      <c r="C11204" s="224">
        <v>2</v>
      </c>
      <c r="D11204" s="223">
        <v>14</v>
      </c>
      <c r="E11204" s="223" t="s">
        <v>199</v>
      </c>
      <c r="F11204" s="225" t="s">
        <v>2</v>
      </c>
      <c r="G11204" s="226">
        <v>9.4600000000000009</v>
      </c>
      <c r="H11204" s="226">
        <v>0.24</v>
      </c>
      <c r="I11204" s="226">
        <v>9.6999999999999993</v>
      </c>
      <c r="J11204" s="237">
        <v>48.5</v>
      </c>
      <c r="K11204" s="237">
        <v>71.27</v>
      </c>
      <c r="L11204" s="228">
        <v>0</v>
      </c>
      <c r="M11204" s="229">
        <v>71.27</v>
      </c>
      <c r="N11204" s="230">
        <v>0</v>
      </c>
    </row>
    <row r="11205" spans="1:14" x14ac:dyDescent="0.2">
      <c r="A11205" s="231" t="str">
        <f t="shared" si="320"/>
        <v>SP2.014NO_thin015</v>
      </c>
      <c r="B11205" s="223" t="s">
        <v>237</v>
      </c>
      <c r="C11205" s="224">
        <v>2</v>
      </c>
      <c r="D11205" s="223">
        <v>14</v>
      </c>
      <c r="E11205" s="223" t="s">
        <v>199</v>
      </c>
      <c r="F11205" s="225" t="s">
        <v>3</v>
      </c>
      <c r="G11205" s="226">
        <v>24.2</v>
      </c>
      <c r="H11205" s="226">
        <v>0.54</v>
      </c>
      <c r="I11205" s="226">
        <v>24.75</v>
      </c>
      <c r="J11205" s="237">
        <v>123.73</v>
      </c>
      <c r="K11205" s="237">
        <v>195.01</v>
      </c>
      <c r="L11205" s="228">
        <v>0</v>
      </c>
      <c r="M11205" s="229">
        <v>195.01</v>
      </c>
      <c r="N11205" s="230">
        <v>0</v>
      </c>
    </row>
    <row r="11206" spans="1:14" x14ac:dyDescent="0.2">
      <c r="A11206" s="231" t="str">
        <f t="shared" si="320"/>
        <v>SP2.014NO_thin020</v>
      </c>
      <c r="B11206" s="223" t="s">
        <v>237</v>
      </c>
      <c r="C11206" s="224">
        <v>2</v>
      </c>
      <c r="D11206" s="223">
        <v>14</v>
      </c>
      <c r="E11206" s="223" t="s">
        <v>199</v>
      </c>
      <c r="F11206" s="225" t="s">
        <v>4</v>
      </c>
      <c r="G11206" s="226">
        <v>25.18</v>
      </c>
      <c r="H11206" s="226">
        <v>0.79</v>
      </c>
      <c r="I11206" s="226">
        <v>25.98</v>
      </c>
      <c r="J11206" s="237">
        <v>129.88999999999999</v>
      </c>
      <c r="K11206" s="237">
        <v>324.89999999999998</v>
      </c>
      <c r="L11206" s="228">
        <v>0</v>
      </c>
      <c r="M11206" s="229">
        <v>324.89999999999998</v>
      </c>
      <c r="N11206" s="230">
        <v>0</v>
      </c>
    </row>
    <row r="11207" spans="1:14" x14ac:dyDescent="0.2">
      <c r="A11207" s="231" t="str">
        <f t="shared" si="320"/>
        <v>SP2.014NO_thin025</v>
      </c>
      <c r="B11207" s="223" t="s">
        <v>237</v>
      </c>
      <c r="C11207" s="224">
        <v>2</v>
      </c>
      <c r="D11207" s="223">
        <v>14</v>
      </c>
      <c r="E11207" s="223" t="s">
        <v>199</v>
      </c>
      <c r="F11207" s="225" t="s">
        <v>5</v>
      </c>
      <c r="G11207" s="226">
        <v>16.5</v>
      </c>
      <c r="H11207" s="226">
        <v>0.4</v>
      </c>
      <c r="I11207" s="226">
        <v>16.899999999999999</v>
      </c>
      <c r="J11207" s="237">
        <v>84.51</v>
      </c>
      <c r="K11207" s="237">
        <v>409.4</v>
      </c>
      <c r="L11207" s="228">
        <v>0</v>
      </c>
      <c r="M11207" s="229">
        <v>409.4</v>
      </c>
      <c r="N11207" s="230">
        <v>0</v>
      </c>
    </row>
    <row r="11208" spans="1:14" x14ac:dyDescent="0.2">
      <c r="A11208" s="231" t="str">
        <f t="shared" si="320"/>
        <v>SP2.014NO_thin030</v>
      </c>
      <c r="B11208" s="223" t="s">
        <v>237</v>
      </c>
      <c r="C11208" s="224">
        <v>2</v>
      </c>
      <c r="D11208" s="223">
        <v>14</v>
      </c>
      <c r="E11208" s="223" t="s">
        <v>199</v>
      </c>
      <c r="F11208" s="225" t="s">
        <v>6</v>
      </c>
      <c r="G11208" s="226">
        <v>16.899999999999999</v>
      </c>
      <c r="H11208" s="226">
        <v>6.24</v>
      </c>
      <c r="I11208" s="226">
        <v>23.15</v>
      </c>
      <c r="J11208" s="237">
        <v>115.73</v>
      </c>
      <c r="K11208" s="237">
        <v>525.13</v>
      </c>
      <c r="L11208" s="228">
        <v>0</v>
      </c>
      <c r="M11208" s="229">
        <v>525.13</v>
      </c>
      <c r="N11208" s="230">
        <v>0</v>
      </c>
    </row>
    <row r="11209" spans="1:14" x14ac:dyDescent="0.2">
      <c r="A11209" s="231" t="str">
        <f t="shared" si="320"/>
        <v>SP2.014NO_thin035</v>
      </c>
      <c r="B11209" s="223" t="s">
        <v>237</v>
      </c>
      <c r="C11209" s="224">
        <v>2</v>
      </c>
      <c r="D11209" s="223">
        <v>14</v>
      </c>
      <c r="E11209" s="223" t="s">
        <v>199</v>
      </c>
      <c r="F11209" s="225" t="s">
        <v>7</v>
      </c>
      <c r="G11209" s="226">
        <v>14.68</v>
      </c>
      <c r="H11209" s="226">
        <v>5.75</v>
      </c>
      <c r="I11209" s="226">
        <v>20.440000000000001</v>
      </c>
      <c r="J11209" s="237">
        <v>102.18</v>
      </c>
      <c r="K11209" s="237">
        <v>627.32000000000005</v>
      </c>
      <c r="L11209" s="228">
        <v>0</v>
      </c>
      <c r="M11209" s="229">
        <v>627.32000000000005</v>
      </c>
      <c r="N11209" s="230">
        <v>0</v>
      </c>
    </row>
    <row r="11210" spans="1:14" x14ac:dyDescent="0.2">
      <c r="A11210" s="231" t="str">
        <f t="shared" si="320"/>
        <v>SP2.014NO_thin040</v>
      </c>
      <c r="B11210" s="223" t="s">
        <v>237</v>
      </c>
      <c r="C11210" s="224">
        <v>2</v>
      </c>
      <c r="D11210" s="223">
        <v>14</v>
      </c>
      <c r="E11210" s="223" t="s">
        <v>199</v>
      </c>
      <c r="F11210" s="225" t="s">
        <v>8</v>
      </c>
      <c r="G11210" s="226">
        <v>14.15</v>
      </c>
      <c r="H11210" s="226">
        <v>3.06</v>
      </c>
      <c r="I11210" s="226">
        <v>17.21</v>
      </c>
      <c r="J11210" s="237">
        <v>86.06</v>
      </c>
      <c r="K11210" s="237">
        <v>713.38</v>
      </c>
      <c r="L11210" s="228">
        <v>0</v>
      </c>
      <c r="M11210" s="229">
        <v>713.38</v>
      </c>
      <c r="N11210" s="230">
        <v>0</v>
      </c>
    </row>
    <row r="11211" spans="1:14" x14ac:dyDescent="0.2">
      <c r="A11211" s="231" t="str">
        <f t="shared" si="320"/>
        <v>SP2.014NO_thin045</v>
      </c>
      <c r="B11211" s="223" t="s">
        <v>237</v>
      </c>
      <c r="C11211" s="224">
        <v>2</v>
      </c>
      <c r="D11211" s="223">
        <v>14</v>
      </c>
      <c r="E11211" s="223" t="s">
        <v>199</v>
      </c>
      <c r="F11211" s="225" t="s">
        <v>9</v>
      </c>
      <c r="G11211" s="226">
        <v>13.71</v>
      </c>
      <c r="H11211" s="226">
        <v>1.36</v>
      </c>
      <c r="I11211" s="226">
        <v>15.06</v>
      </c>
      <c r="J11211" s="237">
        <v>75.319999999999993</v>
      </c>
      <c r="K11211" s="237">
        <v>788.7</v>
      </c>
      <c r="L11211" s="228">
        <v>0</v>
      </c>
      <c r="M11211" s="229">
        <v>788.7</v>
      </c>
      <c r="N11211" s="230">
        <v>0</v>
      </c>
    </row>
    <row r="11212" spans="1:14" x14ac:dyDescent="0.2">
      <c r="A11212" s="231" t="str">
        <f t="shared" si="320"/>
        <v>SP2.014NO_thin050</v>
      </c>
      <c r="B11212" s="223" t="s">
        <v>237</v>
      </c>
      <c r="C11212" s="224">
        <v>2</v>
      </c>
      <c r="D11212" s="223">
        <v>14</v>
      </c>
      <c r="E11212" s="223" t="s">
        <v>199</v>
      </c>
      <c r="F11212" s="225" t="s">
        <v>10</v>
      </c>
      <c r="G11212" s="226">
        <v>12.91</v>
      </c>
      <c r="H11212" s="226">
        <v>0.76</v>
      </c>
      <c r="I11212" s="226">
        <v>13.66</v>
      </c>
      <c r="J11212" s="237">
        <v>68.31</v>
      </c>
      <c r="K11212" s="237">
        <v>857.01</v>
      </c>
      <c r="L11212" s="228">
        <v>0</v>
      </c>
      <c r="M11212" s="229">
        <v>857.01</v>
      </c>
      <c r="N11212" s="230">
        <v>0</v>
      </c>
    </row>
    <row r="11213" spans="1:14" x14ac:dyDescent="0.2">
      <c r="A11213" s="231" t="str">
        <f t="shared" si="320"/>
        <v>SP2.014NO_thin055</v>
      </c>
      <c r="B11213" s="223" t="s">
        <v>237</v>
      </c>
      <c r="C11213" s="224">
        <v>2</v>
      </c>
      <c r="D11213" s="223">
        <v>14</v>
      </c>
      <c r="E11213" s="223" t="s">
        <v>199</v>
      </c>
      <c r="F11213" s="225" t="s">
        <v>11</v>
      </c>
      <c r="G11213" s="226">
        <v>11.94</v>
      </c>
      <c r="H11213" s="226">
        <v>-0.5</v>
      </c>
      <c r="I11213" s="226">
        <v>11.44</v>
      </c>
      <c r="J11213" s="237">
        <v>57.21</v>
      </c>
      <c r="K11213" s="237">
        <v>914.23</v>
      </c>
      <c r="L11213" s="228">
        <v>0</v>
      </c>
      <c r="M11213" s="229">
        <v>914.23</v>
      </c>
      <c r="N11213" s="230">
        <v>0</v>
      </c>
    </row>
    <row r="11214" spans="1:14" x14ac:dyDescent="0.2">
      <c r="A11214" s="231" t="str">
        <f t="shared" si="320"/>
        <v>SP2.014NO_thin060</v>
      </c>
      <c r="B11214" s="223" t="s">
        <v>237</v>
      </c>
      <c r="C11214" s="224">
        <v>2</v>
      </c>
      <c r="D11214" s="223">
        <v>14</v>
      </c>
      <c r="E11214" s="223" t="s">
        <v>199</v>
      </c>
      <c r="F11214" s="225" t="s">
        <v>12</v>
      </c>
      <c r="G11214" s="226">
        <v>10.97</v>
      </c>
      <c r="H11214" s="226">
        <v>-0.67</v>
      </c>
      <c r="I11214" s="226">
        <v>10.3</v>
      </c>
      <c r="J11214" s="237">
        <v>51.49</v>
      </c>
      <c r="K11214" s="237">
        <v>965.72</v>
      </c>
      <c r="L11214" s="228">
        <v>0</v>
      </c>
      <c r="M11214" s="229">
        <v>965.72</v>
      </c>
      <c r="N11214" s="230">
        <v>0</v>
      </c>
    </row>
    <row r="11215" spans="1:14" x14ac:dyDescent="0.2">
      <c r="A11215" s="231" t="str">
        <f t="shared" si="320"/>
        <v>SP2.014NO_thin065</v>
      </c>
      <c r="B11215" s="223" t="s">
        <v>237</v>
      </c>
      <c r="C11215" s="224">
        <v>2</v>
      </c>
      <c r="D11215" s="223">
        <v>14</v>
      </c>
      <c r="E11215" s="223" t="s">
        <v>199</v>
      </c>
      <c r="F11215" s="225" t="s">
        <v>13</v>
      </c>
      <c r="G11215" s="226">
        <v>10.02</v>
      </c>
      <c r="H11215" s="226">
        <v>-0.74</v>
      </c>
      <c r="I11215" s="226">
        <v>9.2799999999999994</v>
      </c>
      <c r="J11215" s="237">
        <v>46.39</v>
      </c>
      <c r="K11215" s="237">
        <v>1012.1</v>
      </c>
      <c r="L11215" s="228">
        <v>0</v>
      </c>
      <c r="M11215" s="229">
        <v>1012.1</v>
      </c>
      <c r="N11215" s="230">
        <v>0</v>
      </c>
    </row>
    <row r="11216" spans="1:14" x14ac:dyDescent="0.2">
      <c r="A11216" s="231" t="str">
        <f t="shared" si="320"/>
        <v>SP2.014NO_thin070</v>
      </c>
      <c r="B11216" s="223" t="s">
        <v>237</v>
      </c>
      <c r="C11216" s="224">
        <v>2</v>
      </c>
      <c r="D11216" s="223">
        <v>14</v>
      </c>
      <c r="E11216" s="223" t="s">
        <v>199</v>
      </c>
      <c r="F11216" s="225" t="s">
        <v>200</v>
      </c>
      <c r="G11216" s="226">
        <v>8.9499999999999993</v>
      </c>
      <c r="H11216" s="226">
        <v>-0.72</v>
      </c>
      <c r="I11216" s="226">
        <v>8.23</v>
      </c>
      <c r="J11216" s="237">
        <v>41.16</v>
      </c>
      <c r="K11216" s="237">
        <v>1053.27</v>
      </c>
      <c r="L11216" s="228">
        <v>0</v>
      </c>
      <c r="M11216" s="229">
        <v>1053.27</v>
      </c>
      <c r="N11216" s="230">
        <v>0</v>
      </c>
    </row>
    <row r="11217" spans="1:14" x14ac:dyDescent="0.2">
      <c r="A11217" s="231" t="str">
        <f t="shared" si="320"/>
        <v>SP2.014NO_thin075</v>
      </c>
      <c r="B11217" s="223" t="s">
        <v>237</v>
      </c>
      <c r="C11217" s="224">
        <v>2</v>
      </c>
      <c r="D11217" s="223">
        <v>14</v>
      </c>
      <c r="E11217" s="223" t="s">
        <v>199</v>
      </c>
      <c r="F11217" s="225" t="s">
        <v>201</v>
      </c>
      <c r="G11217" s="226">
        <v>8.0500000000000007</v>
      </c>
      <c r="H11217" s="226">
        <v>-0.62</v>
      </c>
      <c r="I11217" s="226">
        <v>7.43</v>
      </c>
      <c r="J11217" s="237">
        <v>37.130000000000003</v>
      </c>
      <c r="K11217" s="237">
        <v>1090.3900000000001</v>
      </c>
      <c r="L11217" s="228">
        <v>0</v>
      </c>
      <c r="M11217" s="229">
        <v>1090.3900000000001</v>
      </c>
      <c r="N11217" s="230">
        <v>0</v>
      </c>
    </row>
    <row r="11218" spans="1:14" x14ac:dyDescent="0.2">
      <c r="A11218" s="231" t="str">
        <f t="shared" si="320"/>
        <v>SP2.014NO_thin080</v>
      </c>
      <c r="B11218" s="223" t="s">
        <v>237</v>
      </c>
      <c r="C11218" s="224">
        <v>2</v>
      </c>
      <c r="D11218" s="223">
        <v>14</v>
      </c>
      <c r="E11218" s="223" t="s">
        <v>199</v>
      </c>
      <c r="F11218" s="225" t="s">
        <v>202</v>
      </c>
      <c r="G11218" s="226">
        <v>7.21</v>
      </c>
      <c r="H11218" s="226">
        <v>-0.79</v>
      </c>
      <c r="I11218" s="226">
        <v>6.42</v>
      </c>
      <c r="J11218" s="237">
        <v>32.08</v>
      </c>
      <c r="K11218" s="237">
        <v>1122.48</v>
      </c>
      <c r="L11218" s="228">
        <v>0</v>
      </c>
      <c r="M11218" s="229">
        <v>1122.48</v>
      </c>
      <c r="N11218" s="230">
        <v>0</v>
      </c>
    </row>
    <row r="11219" spans="1:14" x14ac:dyDescent="0.2">
      <c r="A11219" s="231" t="str">
        <f t="shared" si="320"/>
        <v>SP2.014NO_thin085</v>
      </c>
      <c r="B11219" s="223" t="s">
        <v>237</v>
      </c>
      <c r="C11219" s="224">
        <v>2</v>
      </c>
      <c r="D11219" s="223">
        <v>14</v>
      </c>
      <c r="E11219" s="223" t="s">
        <v>199</v>
      </c>
      <c r="F11219" s="225" t="s">
        <v>203</v>
      </c>
      <c r="G11219" s="226">
        <v>6.22</v>
      </c>
      <c r="H11219" s="226">
        <v>-0.9</v>
      </c>
      <c r="I11219" s="226">
        <v>5.32</v>
      </c>
      <c r="J11219" s="237">
        <v>26.6</v>
      </c>
      <c r="K11219" s="237">
        <v>1149.08</v>
      </c>
      <c r="L11219" s="228">
        <v>0</v>
      </c>
      <c r="M11219" s="229">
        <v>1149.08</v>
      </c>
      <c r="N11219" s="230">
        <v>0</v>
      </c>
    </row>
    <row r="11220" spans="1:14" x14ac:dyDescent="0.2">
      <c r="A11220" s="231" t="str">
        <f t="shared" si="320"/>
        <v>SP2.014NO_thin090</v>
      </c>
      <c r="B11220" s="223" t="s">
        <v>237</v>
      </c>
      <c r="C11220" s="224">
        <v>2</v>
      </c>
      <c r="D11220" s="223">
        <v>14</v>
      </c>
      <c r="E11220" s="223" t="s">
        <v>199</v>
      </c>
      <c r="F11220" s="225" t="s">
        <v>204</v>
      </c>
      <c r="G11220" s="226">
        <v>5.23</v>
      </c>
      <c r="H11220" s="226">
        <v>-1.1200000000000001</v>
      </c>
      <c r="I11220" s="226">
        <v>4.0999999999999996</v>
      </c>
      <c r="J11220" s="237">
        <v>20.51</v>
      </c>
      <c r="K11220" s="237">
        <v>1169.5899999999999</v>
      </c>
      <c r="L11220" s="228">
        <v>0</v>
      </c>
      <c r="M11220" s="229">
        <v>1169.5899999999999</v>
      </c>
      <c r="N11220" s="230">
        <v>0</v>
      </c>
    </row>
    <row r="11221" spans="1:14" x14ac:dyDescent="0.2">
      <c r="A11221" s="231" t="str">
        <f t="shared" si="320"/>
        <v>SP2.014NO_thin095</v>
      </c>
      <c r="B11221" s="223" t="s">
        <v>237</v>
      </c>
      <c r="C11221" s="224">
        <v>2</v>
      </c>
      <c r="D11221" s="223">
        <v>14</v>
      </c>
      <c r="E11221" s="223" t="s">
        <v>199</v>
      </c>
      <c r="F11221" s="225" t="s">
        <v>205</v>
      </c>
      <c r="G11221" s="226">
        <v>4.46</v>
      </c>
      <c r="H11221" s="226">
        <v>-1.1399999999999999</v>
      </c>
      <c r="I11221" s="226">
        <v>3.32</v>
      </c>
      <c r="J11221" s="237">
        <v>16.579999999999998</v>
      </c>
      <c r="K11221" s="237">
        <v>1186.17</v>
      </c>
      <c r="L11221" s="228">
        <v>0</v>
      </c>
      <c r="M11221" s="229">
        <v>1186.17</v>
      </c>
      <c r="N11221" s="230">
        <v>0</v>
      </c>
    </row>
    <row r="11222" spans="1:14" x14ac:dyDescent="0.2">
      <c r="A11222" s="231" t="str">
        <f t="shared" si="320"/>
        <v>SP2.014NO_thin100</v>
      </c>
      <c r="B11222" s="223" t="s">
        <v>237</v>
      </c>
      <c r="C11222" s="224">
        <v>2</v>
      </c>
      <c r="D11222" s="223">
        <v>14</v>
      </c>
      <c r="E11222" s="223" t="s">
        <v>199</v>
      </c>
      <c r="F11222" s="225" t="s">
        <v>206</v>
      </c>
      <c r="G11222" s="226">
        <v>3.83</v>
      </c>
      <c r="H11222" s="226">
        <v>-0.85</v>
      </c>
      <c r="I11222" s="226">
        <v>2.98</v>
      </c>
      <c r="J11222" s="237">
        <v>14.88</v>
      </c>
      <c r="K11222" s="237">
        <v>1201.05</v>
      </c>
      <c r="L11222" s="228">
        <v>0</v>
      </c>
      <c r="M11222" s="229">
        <v>1201.05</v>
      </c>
      <c r="N11222" s="230">
        <v>0</v>
      </c>
    </row>
    <row r="11223" spans="1:14" x14ac:dyDescent="0.2">
      <c r="A11223" s="231" t="str">
        <f t="shared" si="320"/>
        <v>SP2.014NO_thin105</v>
      </c>
      <c r="B11223" s="223" t="s">
        <v>237</v>
      </c>
      <c r="C11223" s="224">
        <v>2</v>
      </c>
      <c r="D11223" s="223">
        <v>14</v>
      </c>
      <c r="E11223" s="223" t="s">
        <v>199</v>
      </c>
      <c r="F11223" s="225" t="s">
        <v>207</v>
      </c>
      <c r="G11223" s="226">
        <v>3.23</v>
      </c>
      <c r="H11223" s="226">
        <v>-0.83</v>
      </c>
      <c r="I11223" s="226">
        <v>2.4</v>
      </c>
      <c r="J11223" s="237">
        <v>12.01</v>
      </c>
      <c r="K11223" s="237">
        <v>1213.06</v>
      </c>
      <c r="L11223" s="228">
        <v>0</v>
      </c>
      <c r="M11223" s="229">
        <v>1213.06</v>
      </c>
      <c r="N11223" s="230">
        <v>0</v>
      </c>
    </row>
    <row r="11224" spans="1:14" x14ac:dyDescent="0.2">
      <c r="A11224" s="231" t="str">
        <f t="shared" si="320"/>
        <v>SP2.014NO_thin110</v>
      </c>
      <c r="B11224" s="223" t="s">
        <v>237</v>
      </c>
      <c r="C11224" s="224">
        <v>2</v>
      </c>
      <c r="D11224" s="223">
        <v>14</v>
      </c>
      <c r="E11224" s="223" t="s">
        <v>199</v>
      </c>
      <c r="F11224" s="225" t="s">
        <v>208</v>
      </c>
      <c r="G11224" s="226">
        <v>2.8</v>
      </c>
      <c r="H11224" s="226">
        <v>-0.72</v>
      </c>
      <c r="I11224" s="226">
        <v>2.08</v>
      </c>
      <c r="J11224" s="237">
        <v>10.38</v>
      </c>
      <c r="K11224" s="237">
        <v>1223.44</v>
      </c>
      <c r="L11224" s="228">
        <v>0</v>
      </c>
      <c r="M11224" s="229">
        <v>1223.44</v>
      </c>
      <c r="N11224" s="230">
        <v>0</v>
      </c>
    </row>
    <row r="11225" spans="1:14" x14ac:dyDescent="0.2">
      <c r="A11225" s="231" t="str">
        <f t="shared" si="320"/>
        <v>SP2.014NO_thin115</v>
      </c>
      <c r="B11225" s="223" t="s">
        <v>237</v>
      </c>
      <c r="C11225" s="224">
        <v>2</v>
      </c>
      <c r="D11225" s="223">
        <v>14</v>
      </c>
      <c r="E11225" s="223" t="s">
        <v>199</v>
      </c>
      <c r="F11225" s="225" t="s">
        <v>209</v>
      </c>
      <c r="G11225" s="226">
        <v>2.42</v>
      </c>
      <c r="H11225" s="226">
        <v>-0.63</v>
      </c>
      <c r="I11225" s="226">
        <v>1.79</v>
      </c>
      <c r="J11225" s="237">
        <v>8.9700000000000006</v>
      </c>
      <c r="K11225" s="237">
        <v>1232.4100000000001</v>
      </c>
      <c r="L11225" s="228">
        <v>0</v>
      </c>
      <c r="M11225" s="229">
        <v>1232.4100000000001</v>
      </c>
      <c r="N11225" s="230">
        <v>0</v>
      </c>
    </row>
    <row r="11226" spans="1:14" x14ac:dyDescent="0.2">
      <c r="A11226" s="231" t="str">
        <f t="shared" si="320"/>
        <v>SP2.014NO_thin120</v>
      </c>
      <c r="B11226" s="223" t="s">
        <v>237</v>
      </c>
      <c r="C11226" s="224">
        <v>2</v>
      </c>
      <c r="D11226" s="223">
        <v>14</v>
      </c>
      <c r="E11226" s="223" t="s">
        <v>199</v>
      </c>
      <c r="F11226" s="225" t="s">
        <v>210</v>
      </c>
      <c r="G11226" s="226">
        <v>2.08</v>
      </c>
      <c r="H11226" s="226">
        <v>-0.55000000000000004</v>
      </c>
      <c r="I11226" s="226">
        <v>1.54</v>
      </c>
      <c r="J11226" s="237">
        <v>7.69</v>
      </c>
      <c r="K11226" s="237">
        <v>1240.0999999999999</v>
      </c>
      <c r="L11226" s="228">
        <v>0</v>
      </c>
      <c r="M11226" s="229">
        <v>1240.0999999999999</v>
      </c>
      <c r="N11226" s="230">
        <v>0</v>
      </c>
    </row>
    <row r="11227" spans="1:14" x14ac:dyDescent="0.2">
      <c r="A11227" s="231" t="str">
        <f t="shared" si="320"/>
        <v>SP2.014NO_thin125</v>
      </c>
      <c r="B11227" s="223" t="s">
        <v>237</v>
      </c>
      <c r="C11227" s="224">
        <v>2</v>
      </c>
      <c r="D11227" s="223">
        <v>14</v>
      </c>
      <c r="E11227" s="223" t="s">
        <v>199</v>
      </c>
      <c r="F11227" s="225" t="s">
        <v>211</v>
      </c>
      <c r="G11227" s="226">
        <v>1.76</v>
      </c>
      <c r="H11227" s="226">
        <v>-0.37</v>
      </c>
      <c r="I11227" s="226">
        <v>1.39</v>
      </c>
      <c r="J11227" s="237">
        <v>6.95</v>
      </c>
      <c r="K11227" s="237">
        <v>1247.06</v>
      </c>
      <c r="L11227" s="228">
        <v>0</v>
      </c>
      <c r="M11227" s="229">
        <v>1247.06</v>
      </c>
      <c r="N11227" s="230">
        <v>0</v>
      </c>
    </row>
    <row r="11228" spans="1:14" x14ac:dyDescent="0.2">
      <c r="A11228" s="231" t="str">
        <f t="shared" si="320"/>
        <v>SP2.014NO_thin130</v>
      </c>
      <c r="B11228" s="223" t="s">
        <v>237</v>
      </c>
      <c r="C11228" s="224">
        <v>2</v>
      </c>
      <c r="D11228" s="223">
        <v>14</v>
      </c>
      <c r="E11228" s="223" t="s">
        <v>199</v>
      </c>
      <c r="F11228" s="225" t="s">
        <v>212</v>
      </c>
      <c r="G11228" s="226">
        <v>1.54</v>
      </c>
      <c r="H11228" s="226">
        <v>-0.42</v>
      </c>
      <c r="I11228" s="226">
        <v>1.1200000000000001</v>
      </c>
      <c r="J11228" s="237">
        <v>5.62</v>
      </c>
      <c r="K11228" s="237">
        <v>1252.67</v>
      </c>
      <c r="L11228" s="228">
        <v>0</v>
      </c>
      <c r="M11228" s="229">
        <v>1252.67</v>
      </c>
      <c r="N11228" s="230">
        <v>0</v>
      </c>
    </row>
    <row r="11229" spans="1:14" x14ac:dyDescent="0.2">
      <c r="A11229" s="231" t="str">
        <f t="shared" si="320"/>
        <v>SP2.014NO_thin135</v>
      </c>
      <c r="B11229" s="223" t="s">
        <v>237</v>
      </c>
      <c r="C11229" s="224">
        <v>2</v>
      </c>
      <c r="D11229" s="223">
        <v>14</v>
      </c>
      <c r="E11229" s="223" t="s">
        <v>199</v>
      </c>
      <c r="F11229" s="225" t="s">
        <v>213</v>
      </c>
      <c r="G11229" s="226">
        <v>1.35</v>
      </c>
      <c r="H11229" s="226">
        <v>-0.37</v>
      </c>
      <c r="I11229" s="226">
        <v>0.98</v>
      </c>
      <c r="J11229" s="237">
        <v>4.8899999999999997</v>
      </c>
      <c r="K11229" s="237">
        <v>1257.57</v>
      </c>
      <c r="L11229" s="228">
        <v>0</v>
      </c>
      <c r="M11229" s="229">
        <v>1257.57</v>
      </c>
      <c r="N11229" s="230">
        <v>0</v>
      </c>
    </row>
    <row r="11230" spans="1:14" x14ac:dyDescent="0.2">
      <c r="A11230" s="231" t="str">
        <f t="shared" si="320"/>
        <v>SP2.014NO_thin140</v>
      </c>
      <c r="B11230" s="223" t="s">
        <v>237</v>
      </c>
      <c r="C11230" s="224">
        <v>2</v>
      </c>
      <c r="D11230" s="223">
        <v>14</v>
      </c>
      <c r="E11230" s="223" t="s">
        <v>199</v>
      </c>
      <c r="F11230" s="225" t="s">
        <v>214</v>
      </c>
      <c r="G11230" s="226">
        <v>1.1499999999999999</v>
      </c>
      <c r="H11230" s="226">
        <v>-0.32</v>
      </c>
      <c r="I11230" s="226">
        <v>0.83</v>
      </c>
      <c r="J11230" s="237">
        <v>4.1399999999999997</v>
      </c>
      <c r="K11230" s="237">
        <v>1261.71</v>
      </c>
      <c r="L11230" s="228">
        <v>0</v>
      </c>
      <c r="M11230" s="229">
        <v>1261.71</v>
      </c>
      <c r="N11230" s="230">
        <v>0</v>
      </c>
    </row>
    <row r="11231" spans="1:14" x14ac:dyDescent="0.2">
      <c r="A11231" s="231" t="str">
        <f t="shared" si="320"/>
        <v>SP2.014NO_thin145</v>
      </c>
      <c r="B11231" s="223" t="s">
        <v>237</v>
      </c>
      <c r="C11231" s="224">
        <v>2</v>
      </c>
      <c r="D11231" s="223">
        <v>14</v>
      </c>
      <c r="E11231" s="223" t="s">
        <v>199</v>
      </c>
      <c r="F11231" s="225" t="s">
        <v>215</v>
      </c>
      <c r="G11231" s="226">
        <v>0.97</v>
      </c>
      <c r="H11231" s="226">
        <v>-0.19</v>
      </c>
      <c r="I11231" s="226">
        <v>0.78</v>
      </c>
      <c r="J11231" s="237">
        <v>3.89</v>
      </c>
      <c r="K11231" s="237">
        <v>1265.5999999999999</v>
      </c>
      <c r="L11231" s="228">
        <v>0</v>
      </c>
      <c r="M11231" s="229">
        <v>1265.5999999999999</v>
      </c>
      <c r="N11231" s="230">
        <v>0</v>
      </c>
    </row>
    <row r="11232" spans="1:14" x14ac:dyDescent="0.2">
      <c r="A11232" s="231" t="str">
        <f t="shared" si="320"/>
        <v>SP2.014NO_thin150</v>
      </c>
      <c r="B11232" s="223" t="s">
        <v>237</v>
      </c>
      <c r="C11232" s="224">
        <v>2</v>
      </c>
      <c r="D11232" s="223">
        <v>14</v>
      </c>
      <c r="E11232" s="223" t="s">
        <v>199</v>
      </c>
      <c r="F11232" s="225" t="s">
        <v>216</v>
      </c>
      <c r="G11232" s="226">
        <v>0.81</v>
      </c>
      <c r="H11232" s="226">
        <v>-0.14000000000000001</v>
      </c>
      <c r="I11232" s="226">
        <v>0.67</v>
      </c>
      <c r="J11232" s="237">
        <v>3.34</v>
      </c>
      <c r="K11232" s="237">
        <v>1268.94</v>
      </c>
      <c r="L11232" s="228">
        <v>0</v>
      </c>
      <c r="M11232" s="229">
        <v>1268.94</v>
      </c>
      <c r="N11232" s="230">
        <v>0</v>
      </c>
    </row>
    <row r="11233" spans="1:14" x14ac:dyDescent="0.2">
      <c r="A11233" s="231" t="str">
        <f t="shared" si="320"/>
        <v>SP2.014NO_thin155</v>
      </c>
      <c r="B11233" s="223" t="s">
        <v>237</v>
      </c>
      <c r="C11233" s="224">
        <v>2</v>
      </c>
      <c r="D11233" s="223">
        <v>14</v>
      </c>
      <c r="E11233" s="223" t="s">
        <v>199</v>
      </c>
      <c r="F11233" s="225" t="s">
        <v>217</v>
      </c>
      <c r="G11233" s="226">
        <v>0.72</v>
      </c>
      <c r="H11233" s="226">
        <v>-0.24</v>
      </c>
      <c r="I11233" s="226">
        <v>0.49</v>
      </c>
      <c r="J11233" s="237">
        <v>2.44</v>
      </c>
      <c r="K11233" s="237">
        <v>1271.3699999999999</v>
      </c>
      <c r="L11233" s="228">
        <v>0</v>
      </c>
      <c r="M11233" s="229">
        <v>1271.3699999999999</v>
      </c>
      <c r="N11233" s="230">
        <v>0</v>
      </c>
    </row>
    <row r="11234" spans="1:14" x14ac:dyDescent="0.2">
      <c r="A11234" s="231" t="str">
        <f t="shared" si="320"/>
        <v>SP2.014NO_thin160</v>
      </c>
      <c r="B11234" s="223" t="s">
        <v>237</v>
      </c>
      <c r="C11234" s="224">
        <v>2</v>
      </c>
      <c r="D11234" s="223">
        <v>14</v>
      </c>
      <c r="E11234" s="223" t="s">
        <v>199</v>
      </c>
      <c r="F11234" s="225" t="s">
        <v>218</v>
      </c>
      <c r="G11234" s="226">
        <v>0.64</v>
      </c>
      <c r="H11234" s="226">
        <v>-0.21</v>
      </c>
      <c r="I11234" s="226">
        <v>0.43</v>
      </c>
      <c r="J11234" s="237">
        <v>2.16</v>
      </c>
      <c r="K11234" s="237">
        <v>1273.53</v>
      </c>
      <c r="L11234" s="228">
        <v>0</v>
      </c>
      <c r="M11234" s="229">
        <v>1273.53</v>
      </c>
      <c r="N11234" s="230">
        <v>0</v>
      </c>
    </row>
    <row r="11235" spans="1:14" x14ac:dyDescent="0.2">
      <c r="A11235" s="231" t="str">
        <f t="shared" si="320"/>
        <v>SP2.014NO_thin165</v>
      </c>
      <c r="B11235" s="223" t="s">
        <v>237</v>
      </c>
      <c r="C11235" s="224">
        <v>2</v>
      </c>
      <c r="D11235" s="223">
        <v>14</v>
      </c>
      <c r="E11235" s="223" t="s">
        <v>199</v>
      </c>
      <c r="F11235" s="225" t="s">
        <v>219</v>
      </c>
      <c r="G11235" s="226">
        <v>0.51</v>
      </c>
      <c r="H11235" s="226">
        <v>-0.19</v>
      </c>
      <c r="I11235" s="226">
        <v>0.32</v>
      </c>
      <c r="J11235" s="237">
        <v>1.61</v>
      </c>
      <c r="K11235" s="237">
        <v>1275.1400000000001</v>
      </c>
      <c r="L11235" s="228">
        <v>0</v>
      </c>
      <c r="M11235" s="229">
        <v>1275.1400000000001</v>
      </c>
      <c r="N11235" s="230">
        <v>0</v>
      </c>
    </row>
    <row r="11236" spans="1:14" x14ac:dyDescent="0.2">
      <c r="A11236" s="231" t="str">
        <f t="shared" si="320"/>
        <v>SP2.014NO_thin170</v>
      </c>
      <c r="B11236" s="223" t="s">
        <v>237</v>
      </c>
      <c r="C11236" s="224">
        <v>2</v>
      </c>
      <c r="D11236" s="223">
        <v>14</v>
      </c>
      <c r="E11236" s="223" t="s">
        <v>199</v>
      </c>
      <c r="F11236" s="225" t="s">
        <v>220</v>
      </c>
      <c r="G11236" s="226">
        <v>0.5</v>
      </c>
      <c r="H11236" s="226">
        <v>-0.14000000000000001</v>
      </c>
      <c r="I11236" s="226">
        <v>0.36</v>
      </c>
      <c r="J11236" s="237">
        <v>1.78</v>
      </c>
      <c r="K11236" s="237">
        <v>1276.92</v>
      </c>
      <c r="L11236" s="228">
        <v>0</v>
      </c>
      <c r="M11236" s="229">
        <v>1276.92</v>
      </c>
      <c r="N11236" s="230">
        <v>0</v>
      </c>
    </row>
    <row r="11237" spans="1:14" x14ac:dyDescent="0.2">
      <c r="A11237" s="231" t="str">
        <f t="shared" si="320"/>
        <v>SP2.014NO_thin175</v>
      </c>
      <c r="B11237" s="223" t="s">
        <v>237</v>
      </c>
      <c r="C11237" s="224">
        <v>2</v>
      </c>
      <c r="D11237" s="223">
        <v>14</v>
      </c>
      <c r="E11237" s="223" t="s">
        <v>199</v>
      </c>
      <c r="F11237" s="225" t="s">
        <v>221</v>
      </c>
      <c r="G11237" s="226">
        <v>0.34</v>
      </c>
      <c r="H11237" s="226">
        <v>-0.11</v>
      </c>
      <c r="I11237" s="226">
        <v>0.24</v>
      </c>
      <c r="J11237" s="237">
        <v>1.19</v>
      </c>
      <c r="K11237" s="237">
        <v>1278.0999999999999</v>
      </c>
      <c r="L11237" s="228">
        <v>0</v>
      </c>
      <c r="M11237" s="229">
        <v>1278.0999999999999</v>
      </c>
      <c r="N11237" s="230">
        <v>0</v>
      </c>
    </row>
    <row r="11238" spans="1:14" x14ac:dyDescent="0.2">
      <c r="A11238" s="231" t="str">
        <f t="shared" si="320"/>
        <v>SP2.014NO_thin180</v>
      </c>
      <c r="B11238" s="223" t="s">
        <v>237</v>
      </c>
      <c r="C11238" s="224">
        <v>2</v>
      </c>
      <c r="D11238" s="223">
        <v>14</v>
      </c>
      <c r="E11238" s="223" t="s">
        <v>199</v>
      </c>
      <c r="F11238" s="225" t="s">
        <v>222</v>
      </c>
      <c r="G11238" s="226">
        <v>0.39</v>
      </c>
      <c r="H11238" s="226">
        <v>0.15</v>
      </c>
      <c r="I11238" s="226">
        <v>0.54</v>
      </c>
      <c r="J11238" s="237">
        <v>2.7</v>
      </c>
      <c r="K11238" s="237">
        <v>1280.8</v>
      </c>
      <c r="L11238" s="228">
        <v>0</v>
      </c>
      <c r="M11238" s="229">
        <v>1280.8</v>
      </c>
      <c r="N11238" s="230">
        <v>0</v>
      </c>
    </row>
    <row r="11239" spans="1:14" x14ac:dyDescent="0.2">
      <c r="A11239" s="231" t="str">
        <f t="shared" si="320"/>
        <v>SP2.014NO_thin185</v>
      </c>
      <c r="B11239" s="223" t="s">
        <v>237</v>
      </c>
      <c r="C11239" s="224">
        <v>2</v>
      </c>
      <c r="D11239" s="223">
        <v>14</v>
      </c>
      <c r="E11239" s="223" t="s">
        <v>199</v>
      </c>
      <c r="F11239" s="225" t="s">
        <v>223</v>
      </c>
      <c r="G11239" s="226">
        <v>0.12</v>
      </c>
      <c r="H11239" s="226">
        <v>-0.13</v>
      </c>
      <c r="I11239" s="226">
        <v>-0.02</v>
      </c>
      <c r="J11239" s="237">
        <v>-0.09</v>
      </c>
      <c r="K11239" s="237">
        <v>1280.71</v>
      </c>
      <c r="L11239" s="228">
        <v>0</v>
      </c>
      <c r="M11239" s="229">
        <v>1280.71</v>
      </c>
      <c r="N11239" s="230">
        <v>0</v>
      </c>
    </row>
    <row r="11240" spans="1:14" x14ac:dyDescent="0.2">
      <c r="A11240" s="231" t="str">
        <f t="shared" si="320"/>
        <v>SP2.014NO_thin190</v>
      </c>
      <c r="B11240" s="223" t="s">
        <v>237</v>
      </c>
      <c r="C11240" s="224">
        <v>2</v>
      </c>
      <c r="D11240" s="223">
        <v>14</v>
      </c>
      <c r="E11240" s="223" t="s">
        <v>199</v>
      </c>
      <c r="F11240" s="225" t="s">
        <v>224</v>
      </c>
      <c r="G11240" s="226">
        <v>0.23</v>
      </c>
      <c r="H11240" s="226">
        <v>0.04</v>
      </c>
      <c r="I11240" s="226">
        <v>0.27</v>
      </c>
      <c r="J11240" s="237">
        <v>1.34</v>
      </c>
      <c r="K11240" s="237">
        <v>1282.05</v>
      </c>
      <c r="L11240" s="228">
        <v>0</v>
      </c>
      <c r="M11240" s="229">
        <v>1282.05</v>
      </c>
      <c r="N11240" s="230">
        <v>0</v>
      </c>
    </row>
    <row r="11241" spans="1:14" x14ac:dyDescent="0.2">
      <c r="A11241" s="231" t="str">
        <f t="shared" si="320"/>
        <v>SP2.014NO_thin195</v>
      </c>
      <c r="B11241" s="223" t="s">
        <v>237</v>
      </c>
      <c r="C11241" s="224">
        <v>2</v>
      </c>
      <c r="D11241" s="223">
        <v>14</v>
      </c>
      <c r="E11241" s="223" t="s">
        <v>199</v>
      </c>
      <c r="F11241" s="225" t="s">
        <v>225</v>
      </c>
      <c r="G11241" s="226">
        <v>0.34</v>
      </c>
      <c r="H11241" s="226">
        <v>-0.15</v>
      </c>
      <c r="I11241" s="226">
        <v>0.18</v>
      </c>
      <c r="J11241" s="237">
        <v>0.92</v>
      </c>
      <c r="K11241" s="237">
        <v>1282.97</v>
      </c>
      <c r="L11241" s="228">
        <v>0</v>
      </c>
      <c r="M11241" s="229">
        <v>1282.97</v>
      </c>
      <c r="N11241" s="230">
        <v>0</v>
      </c>
    </row>
    <row r="11242" spans="1:14" x14ac:dyDescent="0.2">
      <c r="A11242" s="231" t="str">
        <f t="shared" si="320"/>
        <v>SP2.014Thinned000</v>
      </c>
      <c r="B11242" s="223" t="s">
        <v>237</v>
      </c>
      <c r="C11242" s="224">
        <v>2</v>
      </c>
      <c r="D11242" s="223">
        <v>14</v>
      </c>
      <c r="E11242" s="223" t="s">
        <v>172</v>
      </c>
      <c r="F11242" s="225" t="s">
        <v>0</v>
      </c>
      <c r="G11242" s="226">
        <v>1.02</v>
      </c>
      <c r="H11242" s="226">
        <v>0.2</v>
      </c>
      <c r="I11242" s="226">
        <v>1.21</v>
      </c>
      <c r="J11242" s="237">
        <v>6.06</v>
      </c>
      <c r="K11242" s="237">
        <v>6.06</v>
      </c>
      <c r="L11242" s="228">
        <v>0</v>
      </c>
      <c r="M11242" s="229">
        <v>6.06</v>
      </c>
      <c r="N11242" s="230">
        <v>0</v>
      </c>
    </row>
    <row r="11243" spans="1:14" x14ac:dyDescent="0.2">
      <c r="A11243" s="231" t="str">
        <f t="shared" si="320"/>
        <v>SP2.014Thinned005</v>
      </c>
      <c r="B11243" s="223" t="s">
        <v>237</v>
      </c>
      <c r="C11243" s="224">
        <v>2</v>
      </c>
      <c r="D11243" s="223">
        <v>14</v>
      </c>
      <c r="E11243" s="223" t="s">
        <v>172</v>
      </c>
      <c r="F11243" s="225" t="s">
        <v>1</v>
      </c>
      <c r="G11243" s="226">
        <v>3.1</v>
      </c>
      <c r="H11243" s="226">
        <v>0.24</v>
      </c>
      <c r="I11243" s="226">
        <v>3.34</v>
      </c>
      <c r="J11243" s="237">
        <v>16.71</v>
      </c>
      <c r="K11243" s="237">
        <v>22.77</v>
      </c>
      <c r="L11243" s="228">
        <v>0</v>
      </c>
      <c r="M11243" s="229">
        <v>22.77</v>
      </c>
      <c r="N11243" s="230">
        <v>0</v>
      </c>
    </row>
    <row r="11244" spans="1:14" x14ac:dyDescent="0.2">
      <c r="A11244" s="231" t="str">
        <f t="shared" si="320"/>
        <v>SP2.014Thinned010</v>
      </c>
      <c r="B11244" s="223" t="s">
        <v>237</v>
      </c>
      <c r="C11244" s="224">
        <v>2</v>
      </c>
      <c r="D11244" s="223">
        <v>14</v>
      </c>
      <c r="E11244" s="223" t="s">
        <v>172</v>
      </c>
      <c r="F11244" s="225" t="s">
        <v>2</v>
      </c>
      <c r="G11244" s="226">
        <v>9.4600000000000009</v>
      </c>
      <c r="H11244" s="226">
        <v>0.24</v>
      </c>
      <c r="I11244" s="226">
        <v>9.6999999999999993</v>
      </c>
      <c r="J11244" s="237">
        <v>48.5</v>
      </c>
      <c r="K11244" s="237">
        <v>71.27</v>
      </c>
      <c r="L11244" s="228">
        <v>0</v>
      </c>
      <c r="M11244" s="229">
        <v>71.27</v>
      </c>
      <c r="N11244" s="230">
        <v>0</v>
      </c>
    </row>
    <row r="11245" spans="1:14" x14ac:dyDescent="0.2">
      <c r="A11245" s="231" t="str">
        <f t="shared" si="320"/>
        <v>SP2.014Thinned015</v>
      </c>
      <c r="B11245" s="223" t="s">
        <v>237</v>
      </c>
      <c r="C11245" s="224">
        <v>2</v>
      </c>
      <c r="D11245" s="223">
        <v>14</v>
      </c>
      <c r="E11245" s="223" t="s">
        <v>172</v>
      </c>
      <c r="F11245" s="225" t="s">
        <v>3</v>
      </c>
      <c r="G11245" s="226">
        <v>24.2</v>
      </c>
      <c r="H11245" s="226">
        <v>0.54</v>
      </c>
      <c r="I11245" s="226">
        <v>24.75</v>
      </c>
      <c r="J11245" s="237">
        <v>123.73</v>
      </c>
      <c r="K11245" s="237">
        <v>195.01</v>
      </c>
      <c r="L11245" s="228">
        <v>0</v>
      </c>
      <c r="M11245" s="229">
        <v>195.01</v>
      </c>
      <c r="N11245" s="230">
        <v>0</v>
      </c>
    </row>
    <row r="11246" spans="1:14" x14ac:dyDescent="0.2">
      <c r="A11246" s="231" t="str">
        <f t="shared" si="320"/>
        <v>SP2.014Thinned020</v>
      </c>
      <c r="B11246" s="223" t="s">
        <v>237</v>
      </c>
      <c r="C11246" s="224">
        <v>2</v>
      </c>
      <c r="D11246" s="223">
        <v>14</v>
      </c>
      <c r="E11246" s="223" t="s">
        <v>172</v>
      </c>
      <c r="F11246" s="225" t="s">
        <v>4</v>
      </c>
      <c r="G11246" s="226">
        <v>3.86</v>
      </c>
      <c r="H11246" s="226">
        <v>4.68</v>
      </c>
      <c r="I11246" s="226">
        <v>8.5399999999999991</v>
      </c>
      <c r="J11246" s="237">
        <v>42.69</v>
      </c>
      <c r="K11246" s="237">
        <v>237.69</v>
      </c>
      <c r="L11246" s="228">
        <v>-0.23</v>
      </c>
      <c r="M11246" s="229">
        <v>237.46</v>
      </c>
      <c r="N11246" s="230">
        <v>13.42</v>
      </c>
    </row>
    <row r="11247" spans="1:14" x14ac:dyDescent="0.2">
      <c r="A11247" s="231" t="str">
        <f t="shared" si="320"/>
        <v>SP2.014Thinned025</v>
      </c>
      <c r="B11247" s="223" t="s">
        <v>237</v>
      </c>
      <c r="C11247" s="224">
        <v>2</v>
      </c>
      <c r="D11247" s="223">
        <v>14</v>
      </c>
      <c r="E11247" s="223" t="s">
        <v>172</v>
      </c>
      <c r="F11247" s="225" t="s">
        <v>5</v>
      </c>
      <c r="G11247" s="226">
        <v>6.17</v>
      </c>
      <c r="H11247" s="226">
        <v>0.12</v>
      </c>
      <c r="I11247" s="226">
        <v>6.29</v>
      </c>
      <c r="J11247" s="237">
        <v>31.43</v>
      </c>
      <c r="K11247" s="237">
        <v>269.12</v>
      </c>
      <c r="L11247" s="228">
        <v>-0.43</v>
      </c>
      <c r="M11247" s="229">
        <v>268.69</v>
      </c>
      <c r="N11247" s="230">
        <v>11.17</v>
      </c>
    </row>
    <row r="11248" spans="1:14" x14ac:dyDescent="0.2">
      <c r="A11248" s="231" t="str">
        <f t="shared" si="320"/>
        <v>SP2.014Thinned030</v>
      </c>
      <c r="B11248" s="223" t="s">
        <v>237</v>
      </c>
      <c r="C11248" s="224">
        <v>2</v>
      </c>
      <c r="D11248" s="223">
        <v>14</v>
      </c>
      <c r="E11248" s="223" t="s">
        <v>172</v>
      </c>
      <c r="F11248" s="225" t="s">
        <v>6</v>
      </c>
      <c r="G11248" s="226">
        <v>8.73</v>
      </c>
      <c r="H11248" s="226">
        <v>2.75</v>
      </c>
      <c r="I11248" s="226">
        <v>11.48</v>
      </c>
      <c r="J11248" s="237">
        <v>57.41</v>
      </c>
      <c r="K11248" s="237">
        <v>326.52999999999997</v>
      </c>
      <c r="L11248" s="228">
        <v>-1.33</v>
      </c>
      <c r="M11248" s="229">
        <v>325.2</v>
      </c>
      <c r="N11248" s="230">
        <v>6.55</v>
      </c>
    </row>
    <row r="11249" spans="1:14" x14ac:dyDescent="0.2">
      <c r="A11249" s="231" t="str">
        <f t="shared" si="320"/>
        <v>SP2.014Thinned035</v>
      </c>
      <c r="B11249" s="223" t="s">
        <v>237</v>
      </c>
      <c r="C11249" s="224">
        <v>2</v>
      </c>
      <c r="D11249" s="223">
        <v>14</v>
      </c>
      <c r="E11249" s="223" t="s">
        <v>172</v>
      </c>
      <c r="F11249" s="225" t="s">
        <v>7</v>
      </c>
      <c r="G11249" s="226">
        <v>8.7799999999999994</v>
      </c>
      <c r="H11249" s="226">
        <v>0.55000000000000004</v>
      </c>
      <c r="I11249" s="226">
        <v>9.34</v>
      </c>
      <c r="J11249" s="237">
        <v>46.68</v>
      </c>
      <c r="K11249" s="237">
        <v>373.21</v>
      </c>
      <c r="L11249" s="228">
        <v>-2.35</v>
      </c>
      <c r="M11249" s="229">
        <v>370.86</v>
      </c>
      <c r="N11249" s="230">
        <v>7.33</v>
      </c>
    </row>
    <row r="11250" spans="1:14" x14ac:dyDescent="0.2">
      <c r="A11250" s="231" t="str">
        <f t="shared" si="320"/>
        <v>SP2.014Thinned040</v>
      </c>
      <c r="B11250" s="223" t="s">
        <v>237</v>
      </c>
      <c r="C11250" s="224">
        <v>2</v>
      </c>
      <c r="D11250" s="223">
        <v>14</v>
      </c>
      <c r="E11250" s="223" t="s">
        <v>172</v>
      </c>
      <c r="F11250" s="225" t="s">
        <v>8</v>
      </c>
      <c r="G11250" s="226">
        <v>10.26</v>
      </c>
      <c r="H11250" s="226">
        <v>0.14000000000000001</v>
      </c>
      <c r="I11250" s="226">
        <v>10.4</v>
      </c>
      <c r="J11250" s="237">
        <v>51.99</v>
      </c>
      <c r="K11250" s="237">
        <v>425.2</v>
      </c>
      <c r="L11250" s="228">
        <v>-3.36</v>
      </c>
      <c r="M11250" s="229">
        <v>421.84</v>
      </c>
      <c r="N11250" s="230">
        <v>7.32</v>
      </c>
    </row>
    <row r="11251" spans="1:14" x14ac:dyDescent="0.2">
      <c r="A11251" s="231" t="str">
        <f t="shared" si="320"/>
        <v>SP2.014Thinned045</v>
      </c>
      <c r="B11251" s="223" t="s">
        <v>237</v>
      </c>
      <c r="C11251" s="224">
        <v>2</v>
      </c>
      <c r="D11251" s="223">
        <v>14</v>
      </c>
      <c r="E11251" s="223" t="s">
        <v>172</v>
      </c>
      <c r="F11251" s="225" t="s">
        <v>9</v>
      </c>
      <c r="G11251" s="226">
        <v>7.99</v>
      </c>
      <c r="H11251" s="226">
        <v>-0.25</v>
      </c>
      <c r="I11251" s="226">
        <v>7.75</v>
      </c>
      <c r="J11251" s="237">
        <v>38.729999999999997</v>
      </c>
      <c r="K11251" s="237">
        <v>463.93</v>
      </c>
      <c r="L11251" s="228">
        <v>-4.37</v>
      </c>
      <c r="M11251" s="229">
        <v>459.56</v>
      </c>
      <c r="N11251" s="230">
        <v>7.33</v>
      </c>
    </row>
    <row r="11252" spans="1:14" x14ac:dyDescent="0.2">
      <c r="A11252" s="231" t="str">
        <f t="shared" si="320"/>
        <v>SP2.014Thinned050</v>
      </c>
      <c r="B11252" s="223" t="s">
        <v>237</v>
      </c>
      <c r="C11252" s="224">
        <v>2</v>
      </c>
      <c r="D11252" s="223">
        <v>14</v>
      </c>
      <c r="E11252" s="223" t="s">
        <v>172</v>
      </c>
      <c r="F11252" s="225" t="s">
        <v>10</v>
      </c>
      <c r="G11252" s="226">
        <v>8.5299999999999994</v>
      </c>
      <c r="H11252" s="226">
        <v>-0.26</v>
      </c>
      <c r="I11252" s="226">
        <v>8.27</v>
      </c>
      <c r="J11252" s="237">
        <v>41.33</v>
      </c>
      <c r="K11252" s="237">
        <v>505.26</v>
      </c>
      <c r="L11252" s="228">
        <v>-5.39</v>
      </c>
      <c r="M11252" s="229">
        <v>499.87</v>
      </c>
      <c r="N11252" s="230">
        <v>7.32</v>
      </c>
    </row>
    <row r="11253" spans="1:14" x14ac:dyDescent="0.2">
      <c r="A11253" s="231" t="str">
        <f t="shared" si="320"/>
        <v>SP2.014Thinned055</v>
      </c>
      <c r="B11253" s="223" t="s">
        <v>237</v>
      </c>
      <c r="C11253" s="224">
        <v>2</v>
      </c>
      <c r="D11253" s="223">
        <v>14</v>
      </c>
      <c r="E11253" s="223" t="s">
        <v>172</v>
      </c>
      <c r="F11253" s="225" t="s">
        <v>11</v>
      </c>
      <c r="G11253" s="226">
        <v>7.05</v>
      </c>
      <c r="H11253" s="226">
        <v>-0.42</v>
      </c>
      <c r="I11253" s="226">
        <v>6.63</v>
      </c>
      <c r="J11253" s="237">
        <v>33.159999999999997</v>
      </c>
      <c r="K11253" s="237">
        <v>538.41999999999996</v>
      </c>
      <c r="L11253" s="228">
        <v>-6.33</v>
      </c>
      <c r="M11253" s="229">
        <v>532.09</v>
      </c>
      <c r="N11253" s="230">
        <v>6.84</v>
      </c>
    </row>
    <row r="11254" spans="1:14" x14ac:dyDescent="0.2">
      <c r="A11254" s="231" t="str">
        <f t="shared" si="320"/>
        <v>SP2.014Thinned060</v>
      </c>
      <c r="B11254" s="223" t="s">
        <v>237</v>
      </c>
      <c r="C11254" s="224">
        <v>2</v>
      </c>
      <c r="D11254" s="223">
        <v>14</v>
      </c>
      <c r="E11254" s="223" t="s">
        <v>172</v>
      </c>
      <c r="F11254" s="225" t="s">
        <v>12</v>
      </c>
      <c r="G11254" s="226">
        <v>7.11</v>
      </c>
      <c r="H11254" s="226">
        <v>-0.48</v>
      </c>
      <c r="I11254" s="226">
        <v>6.64</v>
      </c>
      <c r="J11254" s="237">
        <v>33.18</v>
      </c>
      <c r="K11254" s="237">
        <v>571.61</v>
      </c>
      <c r="L11254" s="228">
        <v>-7.21</v>
      </c>
      <c r="M11254" s="229">
        <v>564.4</v>
      </c>
      <c r="N11254" s="230">
        <v>6.31</v>
      </c>
    </row>
    <row r="11255" spans="1:14" x14ac:dyDescent="0.2">
      <c r="A11255" s="231" t="str">
        <f t="shared" si="320"/>
        <v>SP2.014Thinned065</v>
      </c>
      <c r="B11255" s="223" t="s">
        <v>237</v>
      </c>
      <c r="C11255" s="224">
        <v>2</v>
      </c>
      <c r="D11255" s="223">
        <v>14</v>
      </c>
      <c r="E11255" s="223" t="s">
        <v>172</v>
      </c>
      <c r="F11255" s="225" t="s">
        <v>13</v>
      </c>
      <c r="G11255" s="226">
        <v>6.68</v>
      </c>
      <c r="H11255" s="226">
        <v>-0.43</v>
      </c>
      <c r="I11255" s="226">
        <v>6.25</v>
      </c>
      <c r="J11255" s="237">
        <v>31.23</v>
      </c>
      <c r="K11255" s="237">
        <v>602.84</v>
      </c>
      <c r="L11255" s="228">
        <v>-8</v>
      </c>
      <c r="M11255" s="229">
        <v>594.84</v>
      </c>
      <c r="N11255" s="230">
        <v>5.75</v>
      </c>
    </row>
    <row r="11256" spans="1:14" x14ac:dyDescent="0.2">
      <c r="A11256" s="231" t="str">
        <f t="shared" si="320"/>
        <v>SP2.014Thinned070</v>
      </c>
      <c r="B11256" s="223" t="s">
        <v>237</v>
      </c>
      <c r="C11256" s="224">
        <v>2</v>
      </c>
      <c r="D11256" s="223">
        <v>14</v>
      </c>
      <c r="E11256" s="223" t="s">
        <v>172</v>
      </c>
      <c r="F11256" s="225" t="s">
        <v>200</v>
      </c>
      <c r="G11256" s="226">
        <v>5.85</v>
      </c>
      <c r="H11256" s="226">
        <v>-0.45</v>
      </c>
      <c r="I11256" s="226">
        <v>5.4</v>
      </c>
      <c r="J11256" s="237">
        <v>27</v>
      </c>
      <c r="K11256" s="237">
        <v>629.84</v>
      </c>
      <c r="L11256" s="228">
        <v>-8.7200000000000006</v>
      </c>
      <c r="M11256" s="229">
        <v>621.12</v>
      </c>
      <c r="N11256" s="230">
        <v>5.24</v>
      </c>
    </row>
    <row r="11257" spans="1:14" x14ac:dyDescent="0.2">
      <c r="A11257" s="231" t="str">
        <f t="shared" si="320"/>
        <v>SP2.014Thinned075</v>
      </c>
      <c r="B11257" s="223" t="s">
        <v>237</v>
      </c>
      <c r="C11257" s="224">
        <v>2</v>
      </c>
      <c r="D11257" s="223">
        <v>14</v>
      </c>
      <c r="E11257" s="223" t="s">
        <v>172</v>
      </c>
      <c r="F11257" s="225" t="s">
        <v>201</v>
      </c>
      <c r="G11257" s="226">
        <v>5.93</v>
      </c>
      <c r="H11257" s="226">
        <v>-0.46</v>
      </c>
      <c r="I11257" s="226">
        <v>5.46</v>
      </c>
      <c r="J11257" s="237">
        <v>27.31</v>
      </c>
      <c r="K11257" s="237">
        <v>657.15</v>
      </c>
      <c r="L11257" s="228">
        <v>-9.3800000000000008</v>
      </c>
      <c r="M11257" s="229">
        <v>647.77</v>
      </c>
      <c r="N11257" s="230">
        <v>4.72</v>
      </c>
    </row>
    <row r="11258" spans="1:14" x14ac:dyDescent="0.2">
      <c r="A11258" s="231" t="str">
        <f t="shared" si="320"/>
        <v>SP2.014Thinned080</v>
      </c>
      <c r="B11258" s="223" t="s">
        <v>237</v>
      </c>
      <c r="C11258" s="224">
        <v>2</v>
      </c>
      <c r="D11258" s="223">
        <v>14</v>
      </c>
      <c r="E11258" s="223" t="s">
        <v>172</v>
      </c>
      <c r="F11258" s="225" t="s">
        <v>202</v>
      </c>
      <c r="G11258" s="226">
        <v>5.34</v>
      </c>
      <c r="H11258" s="226">
        <v>-0.41</v>
      </c>
      <c r="I11258" s="226">
        <v>4.93</v>
      </c>
      <c r="J11258" s="237">
        <v>24.65</v>
      </c>
      <c r="K11258" s="237">
        <v>681.8</v>
      </c>
      <c r="L11258" s="228">
        <v>-9.9600000000000009</v>
      </c>
      <c r="M11258" s="229">
        <v>671.84</v>
      </c>
      <c r="N11258" s="230">
        <v>4.1900000000000004</v>
      </c>
    </row>
    <row r="11259" spans="1:14" x14ac:dyDescent="0.2">
      <c r="A11259" s="231" t="str">
        <f t="shared" si="320"/>
        <v>SP2.014Thinned085</v>
      </c>
      <c r="B11259" s="223" t="s">
        <v>237</v>
      </c>
      <c r="C11259" s="224">
        <v>2</v>
      </c>
      <c r="D11259" s="223">
        <v>14</v>
      </c>
      <c r="E11259" s="223" t="s">
        <v>172</v>
      </c>
      <c r="F11259" s="225" t="s">
        <v>203</v>
      </c>
      <c r="G11259" s="226">
        <v>3.96</v>
      </c>
      <c r="H11259" s="226">
        <v>-0.4</v>
      </c>
      <c r="I11259" s="226">
        <v>3.56</v>
      </c>
      <c r="J11259" s="237">
        <v>17.8</v>
      </c>
      <c r="K11259" s="237">
        <v>699.61</v>
      </c>
      <c r="L11259" s="228">
        <v>-10.47</v>
      </c>
      <c r="M11259" s="229">
        <v>689.14</v>
      </c>
      <c r="N11259" s="230">
        <v>3.73</v>
      </c>
    </row>
    <row r="11260" spans="1:14" x14ac:dyDescent="0.2">
      <c r="A11260" s="231" t="str">
        <f t="shared" si="320"/>
        <v>SP2.014Thinned090</v>
      </c>
      <c r="B11260" s="223" t="s">
        <v>237</v>
      </c>
      <c r="C11260" s="224">
        <v>2</v>
      </c>
      <c r="D11260" s="223">
        <v>14</v>
      </c>
      <c r="E11260" s="223" t="s">
        <v>172</v>
      </c>
      <c r="F11260" s="225" t="s">
        <v>204</v>
      </c>
      <c r="G11260" s="226">
        <v>3.55</v>
      </c>
      <c r="H11260" s="226">
        <v>-0.41</v>
      </c>
      <c r="I11260" s="226">
        <v>3.13</v>
      </c>
      <c r="J11260" s="237">
        <v>15.66</v>
      </c>
      <c r="K11260" s="237">
        <v>715.27</v>
      </c>
      <c r="L11260" s="228">
        <v>-10.92</v>
      </c>
      <c r="M11260" s="229">
        <v>704.35</v>
      </c>
      <c r="N11260" s="230">
        <v>3.27</v>
      </c>
    </row>
    <row r="11261" spans="1:14" x14ac:dyDescent="0.2">
      <c r="A11261" s="231" t="str">
        <f t="shared" si="320"/>
        <v>SP2.014Thinned095</v>
      </c>
      <c r="B11261" s="223" t="s">
        <v>237</v>
      </c>
      <c r="C11261" s="224">
        <v>2</v>
      </c>
      <c r="D11261" s="223">
        <v>14</v>
      </c>
      <c r="E11261" s="223" t="s">
        <v>172</v>
      </c>
      <c r="F11261" s="225" t="s">
        <v>205</v>
      </c>
      <c r="G11261" s="226">
        <v>3.39</v>
      </c>
      <c r="H11261" s="226">
        <v>-0.38</v>
      </c>
      <c r="I11261" s="226">
        <v>3</v>
      </c>
      <c r="J11261" s="237">
        <v>15.02</v>
      </c>
      <c r="K11261" s="237">
        <v>730.29</v>
      </c>
      <c r="L11261" s="228">
        <v>-11.31</v>
      </c>
      <c r="M11261" s="229">
        <v>718.98</v>
      </c>
      <c r="N11261" s="230">
        <v>2.81</v>
      </c>
    </row>
    <row r="11262" spans="1:14" x14ac:dyDescent="0.2">
      <c r="A11262" s="231" t="str">
        <f t="shared" si="320"/>
        <v>SP2.014Thinned100</v>
      </c>
      <c r="B11262" s="223" t="s">
        <v>237</v>
      </c>
      <c r="C11262" s="224">
        <v>2</v>
      </c>
      <c r="D11262" s="223">
        <v>14</v>
      </c>
      <c r="E11262" s="223" t="s">
        <v>172</v>
      </c>
      <c r="F11262" s="225" t="s">
        <v>206</v>
      </c>
      <c r="G11262" s="226">
        <v>2.94</v>
      </c>
      <c r="H11262" s="226">
        <v>-0.34</v>
      </c>
      <c r="I11262" s="226">
        <v>2.61</v>
      </c>
      <c r="J11262" s="237">
        <v>13.03</v>
      </c>
      <c r="K11262" s="237">
        <v>743.32</v>
      </c>
      <c r="L11262" s="228">
        <v>-11.65</v>
      </c>
      <c r="M11262" s="229">
        <v>731.67</v>
      </c>
      <c r="N11262" s="230">
        <v>2.41</v>
      </c>
    </row>
    <row r="11263" spans="1:14" x14ac:dyDescent="0.2">
      <c r="A11263" s="231" t="str">
        <f t="shared" si="320"/>
        <v>SP2.014Thinned105</v>
      </c>
      <c r="B11263" s="223" t="s">
        <v>237</v>
      </c>
      <c r="C11263" s="224">
        <v>2</v>
      </c>
      <c r="D11263" s="223">
        <v>14</v>
      </c>
      <c r="E11263" s="223" t="s">
        <v>172</v>
      </c>
      <c r="F11263" s="225" t="s">
        <v>207</v>
      </c>
      <c r="G11263" s="226">
        <v>2.57</v>
      </c>
      <c r="H11263" s="226">
        <v>-0.28999999999999998</v>
      </c>
      <c r="I11263" s="226">
        <v>2.2799999999999998</v>
      </c>
      <c r="J11263" s="237">
        <v>11.41</v>
      </c>
      <c r="K11263" s="237">
        <v>754.73</v>
      </c>
      <c r="L11263" s="228">
        <v>-11.93</v>
      </c>
      <c r="M11263" s="229">
        <v>742.8</v>
      </c>
      <c r="N11263" s="230">
        <v>2.0699999999999998</v>
      </c>
    </row>
    <row r="11264" spans="1:14" x14ac:dyDescent="0.2">
      <c r="A11264" s="231" t="str">
        <f t="shared" si="320"/>
        <v>SP2.014Thinned110</v>
      </c>
      <c r="B11264" s="223" t="s">
        <v>237</v>
      </c>
      <c r="C11264" s="224">
        <v>2</v>
      </c>
      <c r="D11264" s="223">
        <v>14</v>
      </c>
      <c r="E11264" s="223" t="s">
        <v>172</v>
      </c>
      <c r="F11264" s="225" t="s">
        <v>208</v>
      </c>
      <c r="G11264" s="226">
        <v>2.2400000000000002</v>
      </c>
      <c r="H11264" s="226">
        <v>-0.25</v>
      </c>
      <c r="I11264" s="226">
        <v>1.99</v>
      </c>
      <c r="J11264" s="237">
        <v>9.9499999999999993</v>
      </c>
      <c r="K11264" s="237">
        <v>764.67</v>
      </c>
      <c r="L11264" s="228">
        <v>-12.18</v>
      </c>
      <c r="M11264" s="229">
        <v>752.49</v>
      </c>
      <c r="N11264" s="230">
        <v>1.78</v>
      </c>
    </row>
    <row r="11265" spans="1:14" x14ac:dyDescent="0.2">
      <c r="A11265" s="231" t="str">
        <f t="shared" si="320"/>
        <v>SP2.014Thinned115</v>
      </c>
      <c r="B11265" s="223" t="s">
        <v>237</v>
      </c>
      <c r="C11265" s="224">
        <v>2</v>
      </c>
      <c r="D11265" s="223">
        <v>14</v>
      </c>
      <c r="E11265" s="223" t="s">
        <v>172</v>
      </c>
      <c r="F11265" s="225" t="s">
        <v>209</v>
      </c>
      <c r="G11265" s="226">
        <v>1.39</v>
      </c>
      <c r="H11265" s="226">
        <v>-0.22</v>
      </c>
      <c r="I11265" s="226">
        <v>1.17</v>
      </c>
      <c r="J11265" s="237">
        <v>5.84</v>
      </c>
      <c r="K11265" s="237">
        <v>770.52</v>
      </c>
      <c r="L11265" s="228">
        <v>-12.39</v>
      </c>
      <c r="M11265" s="229">
        <v>758.13</v>
      </c>
      <c r="N11265" s="230">
        <v>1.53</v>
      </c>
    </row>
    <row r="11266" spans="1:14" x14ac:dyDescent="0.2">
      <c r="A11266" s="231" t="str">
        <f t="shared" ref="A11266:A11329" si="321">CONCATENATE(LEFT(B11266,2),TEXT(C11266,"0.0"),TEXT(D11266,"00"),E11266,TEXT(LEFT(F11266,3),"000"))</f>
        <v>SP2.014Thinned120</v>
      </c>
      <c r="B11266" s="223" t="s">
        <v>237</v>
      </c>
      <c r="C11266" s="224">
        <v>2</v>
      </c>
      <c r="D11266" s="223">
        <v>14</v>
      </c>
      <c r="E11266" s="223" t="s">
        <v>172</v>
      </c>
      <c r="F11266" s="225" t="s">
        <v>210</v>
      </c>
      <c r="G11266" s="226">
        <v>1</v>
      </c>
      <c r="H11266" s="226">
        <v>-0.22</v>
      </c>
      <c r="I11266" s="226">
        <v>0.79</v>
      </c>
      <c r="J11266" s="237">
        <v>3.93</v>
      </c>
      <c r="K11266" s="237">
        <v>774.45</v>
      </c>
      <c r="L11266" s="228">
        <v>-12.57</v>
      </c>
      <c r="M11266" s="229">
        <v>761.88</v>
      </c>
      <c r="N11266" s="230">
        <v>1.32</v>
      </c>
    </row>
    <row r="11267" spans="1:14" x14ac:dyDescent="0.2">
      <c r="A11267" s="231" t="str">
        <f t="shared" si="321"/>
        <v>SP2.014Thinned125</v>
      </c>
      <c r="B11267" s="223" t="s">
        <v>237</v>
      </c>
      <c r="C11267" s="224">
        <v>2</v>
      </c>
      <c r="D11267" s="223">
        <v>14</v>
      </c>
      <c r="E11267" s="223" t="s">
        <v>172</v>
      </c>
      <c r="F11267" s="225" t="s">
        <v>211</v>
      </c>
      <c r="G11267" s="226">
        <v>0.96</v>
      </c>
      <c r="H11267" s="226">
        <v>-0.2</v>
      </c>
      <c r="I11267" s="226">
        <v>0.76</v>
      </c>
      <c r="J11267" s="237">
        <v>3.8</v>
      </c>
      <c r="K11267" s="237">
        <v>778.25</v>
      </c>
      <c r="L11267" s="228">
        <v>-12.73</v>
      </c>
      <c r="M11267" s="229">
        <v>765.52</v>
      </c>
      <c r="N11267" s="230">
        <v>1.1399999999999999</v>
      </c>
    </row>
    <row r="11268" spans="1:14" x14ac:dyDescent="0.2">
      <c r="A11268" s="231" t="str">
        <f t="shared" si="321"/>
        <v>SP2.014Thinned130</v>
      </c>
      <c r="B11268" s="223" t="s">
        <v>237</v>
      </c>
      <c r="C11268" s="224">
        <v>2</v>
      </c>
      <c r="D11268" s="223">
        <v>14</v>
      </c>
      <c r="E11268" s="223" t="s">
        <v>172</v>
      </c>
      <c r="F11268" s="225" t="s">
        <v>212</v>
      </c>
      <c r="G11268" s="226">
        <v>1.01</v>
      </c>
      <c r="H11268" s="226">
        <v>-0.18</v>
      </c>
      <c r="I11268" s="226">
        <v>0.83</v>
      </c>
      <c r="J11268" s="237">
        <v>4.1500000000000004</v>
      </c>
      <c r="K11268" s="237">
        <v>782.4</v>
      </c>
      <c r="L11268" s="228">
        <v>-12.87</v>
      </c>
      <c r="M11268" s="229">
        <v>769.53</v>
      </c>
      <c r="N11268" s="230">
        <v>0.99</v>
      </c>
    </row>
    <row r="11269" spans="1:14" x14ac:dyDescent="0.2">
      <c r="A11269" s="231" t="str">
        <f t="shared" si="321"/>
        <v>SP2.014Thinned135</v>
      </c>
      <c r="B11269" s="223" t="s">
        <v>237</v>
      </c>
      <c r="C11269" s="224">
        <v>2</v>
      </c>
      <c r="D11269" s="223">
        <v>14</v>
      </c>
      <c r="E11269" s="223" t="s">
        <v>172</v>
      </c>
      <c r="F11269" s="225" t="s">
        <v>213</v>
      </c>
      <c r="G11269" s="226">
        <v>0.84</v>
      </c>
      <c r="H11269" s="226">
        <v>-0.15</v>
      </c>
      <c r="I11269" s="226">
        <v>0.69</v>
      </c>
      <c r="J11269" s="237">
        <v>3.47</v>
      </c>
      <c r="K11269" s="237">
        <v>785.87</v>
      </c>
      <c r="L11269" s="228">
        <v>-12.98</v>
      </c>
      <c r="M11269" s="229">
        <v>772.89</v>
      </c>
      <c r="N11269" s="230">
        <v>0.85</v>
      </c>
    </row>
    <row r="11270" spans="1:14" x14ac:dyDescent="0.2">
      <c r="A11270" s="231" t="str">
        <f t="shared" si="321"/>
        <v>SP2.014Thinned140</v>
      </c>
      <c r="B11270" s="223" t="s">
        <v>237</v>
      </c>
      <c r="C11270" s="224">
        <v>2</v>
      </c>
      <c r="D11270" s="223">
        <v>14</v>
      </c>
      <c r="E11270" s="223" t="s">
        <v>172</v>
      </c>
      <c r="F11270" s="225" t="s">
        <v>214</v>
      </c>
      <c r="G11270" s="226">
        <v>0.99</v>
      </c>
      <c r="H11270" s="226">
        <v>-0.12</v>
      </c>
      <c r="I11270" s="226">
        <v>0.87</v>
      </c>
      <c r="J11270" s="237">
        <v>4.3499999999999996</v>
      </c>
      <c r="K11270" s="237">
        <v>790.22</v>
      </c>
      <c r="L11270" s="228">
        <v>-13.09</v>
      </c>
      <c r="M11270" s="229">
        <v>777.13</v>
      </c>
      <c r="N11270" s="230">
        <v>0.73</v>
      </c>
    </row>
    <row r="11271" spans="1:14" x14ac:dyDescent="0.2">
      <c r="A11271" s="231" t="str">
        <f t="shared" si="321"/>
        <v>SP2.014Thinned145</v>
      </c>
      <c r="B11271" s="223" t="s">
        <v>237</v>
      </c>
      <c r="C11271" s="224">
        <v>2</v>
      </c>
      <c r="D11271" s="223">
        <v>14</v>
      </c>
      <c r="E11271" s="223" t="s">
        <v>172</v>
      </c>
      <c r="F11271" s="225" t="s">
        <v>215</v>
      </c>
      <c r="G11271" s="226">
        <v>0.89</v>
      </c>
      <c r="H11271" s="226">
        <v>-0.1</v>
      </c>
      <c r="I11271" s="226">
        <v>0.79</v>
      </c>
      <c r="J11271" s="237">
        <v>3.96</v>
      </c>
      <c r="K11271" s="237">
        <v>794.18</v>
      </c>
      <c r="L11271" s="228">
        <v>-13.17</v>
      </c>
      <c r="M11271" s="229">
        <v>781.01</v>
      </c>
      <c r="N11271" s="230">
        <v>0.63</v>
      </c>
    </row>
    <row r="11272" spans="1:14" x14ac:dyDescent="0.2">
      <c r="A11272" s="231" t="str">
        <f t="shared" si="321"/>
        <v>SP2.014Thinned150</v>
      </c>
      <c r="B11272" s="223" t="s">
        <v>237</v>
      </c>
      <c r="C11272" s="224">
        <v>2</v>
      </c>
      <c r="D11272" s="223">
        <v>14</v>
      </c>
      <c r="E11272" s="223" t="s">
        <v>172</v>
      </c>
      <c r="F11272" s="225" t="s">
        <v>216</v>
      </c>
      <c r="G11272" s="226">
        <v>0.56999999999999995</v>
      </c>
      <c r="H11272" s="226">
        <v>-0.09</v>
      </c>
      <c r="I11272" s="226">
        <v>0.48</v>
      </c>
      <c r="J11272" s="237">
        <v>2.41</v>
      </c>
      <c r="K11272" s="237">
        <v>796.59</v>
      </c>
      <c r="L11272" s="228">
        <v>-13.25</v>
      </c>
      <c r="M11272" s="229">
        <v>783.34</v>
      </c>
      <c r="N11272" s="230">
        <v>0.54</v>
      </c>
    </row>
    <row r="11273" spans="1:14" x14ac:dyDescent="0.2">
      <c r="A11273" s="231" t="str">
        <f t="shared" si="321"/>
        <v>SP2.014Thinned155</v>
      </c>
      <c r="B11273" s="223" t="s">
        <v>237</v>
      </c>
      <c r="C11273" s="224">
        <v>2</v>
      </c>
      <c r="D11273" s="223">
        <v>14</v>
      </c>
      <c r="E11273" s="223" t="s">
        <v>172</v>
      </c>
      <c r="F11273" s="225" t="s">
        <v>217</v>
      </c>
      <c r="G11273" s="226">
        <v>0.5</v>
      </c>
      <c r="H11273" s="226">
        <v>-0.08</v>
      </c>
      <c r="I11273" s="226">
        <v>0.43</v>
      </c>
      <c r="J11273" s="237">
        <v>2.13</v>
      </c>
      <c r="K11273" s="237">
        <v>798.72</v>
      </c>
      <c r="L11273" s="228">
        <v>-13.31</v>
      </c>
      <c r="M11273" s="229">
        <v>785.41</v>
      </c>
      <c r="N11273" s="230">
        <v>0.46</v>
      </c>
    </row>
    <row r="11274" spans="1:14" x14ac:dyDescent="0.2">
      <c r="A11274" s="231" t="str">
        <f t="shared" si="321"/>
        <v>SP2.014Thinned160</v>
      </c>
      <c r="B11274" s="223" t="s">
        <v>237</v>
      </c>
      <c r="C11274" s="224">
        <v>2</v>
      </c>
      <c r="D11274" s="223">
        <v>14</v>
      </c>
      <c r="E11274" s="223" t="s">
        <v>172</v>
      </c>
      <c r="F11274" s="225" t="s">
        <v>218</v>
      </c>
      <c r="G11274" s="226">
        <v>0.46</v>
      </c>
      <c r="H11274" s="226">
        <v>-7.0000000000000007E-2</v>
      </c>
      <c r="I11274" s="226">
        <v>0.4</v>
      </c>
      <c r="J11274" s="237">
        <v>1.98</v>
      </c>
      <c r="K11274" s="237">
        <v>800.7</v>
      </c>
      <c r="L11274" s="228">
        <v>-13.36</v>
      </c>
      <c r="M11274" s="229">
        <v>787.34</v>
      </c>
      <c r="N11274" s="230">
        <v>0.4</v>
      </c>
    </row>
    <row r="11275" spans="1:14" x14ac:dyDescent="0.2">
      <c r="A11275" s="231" t="str">
        <f t="shared" si="321"/>
        <v>SP2.014Thinned165</v>
      </c>
      <c r="B11275" s="223" t="s">
        <v>237</v>
      </c>
      <c r="C11275" s="224">
        <v>2</v>
      </c>
      <c r="D11275" s="223">
        <v>14</v>
      </c>
      <c r="E11275" s="223" t="s">
        <v>172</v>
      </c>
      <c r="F11275" s="225" t="s">
        <v>219</v>
      </c>
      <c r="G11275" s="226">
        <v>0.35</v>
      </c>
      <c r="H11275" s="226">
        <v>-0.06</v>
      </c>
      <c r="I11275" s="226">
        <v>0.28999999999999998</v>
      </c>
      <c r="J11275" s="237">
        <v>1.46</v>
      </c>
      <c r="K11275" s="237">
        <v>802.16</v>
      </c>
      <c r="L11275" s="228">
        <v>-13.41</v>
      </c>
      <c r="M11275" s="229">
        <v>788.75</v>
      </c>
      <c r="N11275" s="230">
        <v>0.34</v>
      </c>
    </row>
    <row r="11276" spans="1:14" x14ac:dyDescent="0.2">
      <c r="A11276" s="231" t="str">
        <f t="shared" si="321"/>
        <v>SP2.014Thinned170</v>
      </c>
      <c r="B11276" s="223" t="s">
        <v>237</v>
      </c>
      <c r="C11276" s="224">
        <v>2</v>
      </c>
      <c r="D11276" s="223">
        <v>14</v>
      </c>
      <c r="E11276" s="223" t="s">
        <v>172</v>
      </c>
      <c r="F11276" s="225" t="s">
        <v>220</v>
      </c>
      <c r="G11276" s="226">
        <v>0.32</v>
      </c>
      <c r="H11276" s="226">
        <v>-0.05</v>
      </c>
      <c r="I11276" s="226">
        <v>0.27</v>
      </c>
      <c r="J11276" s="237">
        <v>1.36</v>
      </c>
      <c r="K11276" s="237">
        <v>803.52</v>
      </c>
      <c r="L11276" s="228">
        <v>-13.46</v>
      </c>
      <c r="M11276" s="229">
        <v>790.06</v>
      </c>
      <c r="N11276" s="230">
        <v>0.3</v>
      </c>
    </row>
    <row r="11277" spans="1:14" x14ac:dyDescent="0.2">
      <c r="A11277" s="231" t="str">
        <f t="shared" si="321"/>
        <v>SP2.014Thinned175</v>
      </c>
      <c r="B11277" s="223" t="s">
        <v>237</v>
      </c>
      <c r="C11277" s="224">
        <v>2</v>
      </c>
      <c r="D11277" s="223">
        <v>14</v>
      </c>
      <c r="E11277" s="223" t="s">
        <v>172</v>
      </c>
      <c r="F11277" s="225" t="s">
        <v>221</v>
      </c>
      <c r="G11277" s="226">
        <v>0.26</v>
      </c>
      <c r="H11277" s="226">
        <v>-0.04</v>
      </c>
      <c r="I11277" s="226">
        <v>0.21</v>
      </c>
      <c r="J11277" s="237">
        <v>1.07</v>
      </c>
      <c r="K11277" s="237">
        <v>804.6</v>
      </c>
      <c r="L11277" s="228">
        <v>-13.49</v>
      </c>
      <c r="M11277" s="229">
        <v>791.11</v>
      </c>
      <c r="N11277" s="230">
        <v>0.25</v>
      </c>
    </row>
    <row r="11278" spans="1:14" x14ac:dyDescent="0.2">
      <c r="A11278" s="231" t="str">
        <f t="shared" si="321"/>
        <v>SP2.014Thinned180</v>
      </c>
      <c r="B11278" s="223" t="s">
        <v>237</v>
      </c>
      <c r="C11278" s="224">
        <v>2</v>
      </c>
      <c r="D11278" s="223">
        <v>14</v>
      </c>
      <c r="E11278" s="223" t="s">
        <v>172</v>
      </c>
      <c r="F11278" s="225" t="s">
        <v>222</v>
      </c>
      <c r="G11278" s="226">
        <v>0.28000000000000003</v>
      </c>
      <c r="H11278" s="226">
        <v>-0.04</v>
      </c>
      <c r="I11278" s="226">
        <v>0.24</v>
      </c>
      <c r="J11278" s="237">
        <v>1.19</v>
      </c>
      <c r="K11278" s="237">
        <v>805.79</v>
      </c>
      <c r="L11278" s="228">
        <v>-13.52</v>
      </c>
      <c r="M11278" s="229">
        <v>792.27</v>
      </c>
      <c r="N11278" s="230">
        <v>0.22</v>
      </c>
    </row>
    <row r="11279" spans="1:14" x14ac:dyDescent="0.2">
      <c r="A11279" s="231" t="str">
        <f t="shared" si="321"/>
        <v>SP2.014Thinned185</v>
      </c>
      <c r="B11279" s="223" t="s">
        <v>237</v>
      </c>
      <c r="C11279" s="224">
        <v>2</v>
      </c>
      <c r="D11279" s="223">
        <v>14</v>
      </c>
      <c r="E11279" s="223" t="s">
        <v>172</v>
      </c>
      <c r="F11279" s="225" t="s">
        <v>223</v>
      </c>
      <c r="G11279" s="226">
        <v>0.18</v>
      </c>
      <c r="H11279" s="226">
        <v>-0.03</v>
      </c>
      <c r="I11279" s="226">
        <v>0.15</v>
      </c>
      <c r="J11279" s="237">
        <v>0.73</v>
      </c>
      <c r="K11279" s="237">
        <v>806.51</v>
      </c>
      <c r="L11279" s="228">
        <v>-13.54</v>
      </c>
      <c r="M11279" s="229">
        <v>792.97</v>
      </c>
      <c r="N11279" s="230">
        <v>0.19</v>
      </c>
    </row>
    <row r="11280" spans="1:14" x14ac:dyDescent="0.2">
      <c r="A11280" s="231" t="str">
        <f t="shared" si="321"/>
        <v>SP2.014Thinned190</v>
      </c>
      <c r="B11280" s="223" t="s">
        <v>237</v>
      </c>
      <c r="C11280" s="224">
        <v>2</v>
      </c>
      <c r="D11280" s="223">
        <v>14</v>
      </c>
      <c r="E11280" s="223" t="s">
        <v>172</v>
      </c>
      <c r="F11280" s="225" t="s">
        <v>224</v>
      </c>
      <c r="G11280" s="226">
        <v>0.15</v>
      </c>
      <c r="H11280" s="226">
        <v>-0.03</v>
      </c>
      <c r="I11280" s="226">
        <v>0.12</v>
      </c>
      <c r="J11280" s="237">
        <v>0.57999999999999996</v>
      </c>
      <c r="K11280" s="237">
        <v>807.1</v>
      </c>
      <c r="L11280" s="228">
        <v>-13.57</v>
      </c>
      <c r="M11280" s="229">
        <v>793.53</v>
      </c>
      <c r="N11280" s="230">
        <v>0.16</v>
      </c>
    </row>
    <row r="11281" spans="1:14" x14ac:dyDescent="0.2">
      <c r="A11281" s="231" t="str">
        <f t="shared" si="321"/>
        <v>SP2.014Thinned195</v>
      </c>
      <c r="B11281" s="223" t="s">
        <v>237</v>
      </c>
      <c r="C11281" s="224">
        <v>2</v>
      </c>
      <c r="D11281" s="223">
        <v>14</v>
      </c>
      <c r="E11281" s="223" t="s">
        <v>172</v>
      </c>
      <c r="F11281" s="225" t="s">
        <v>225</v>
      </c>
      <c r="G11281" s="226">
        <v>0.35</v>
      </c>
      <c r="H11281" s="226">
        <v>-0.09</v>
      </c>
      <c r="I11281" s="226">
        <v>0.27</v>
      </c>
      <c r="J11281" s="237">
        <v>1.33</v>
      </c>
      <c r="K11281" s="237">
        <v>808.42</v>
      </c>
      <c r="L11281" s="228">
        <v>-13.57</v>
      </c>
      <c r="M11281" s="229">
        <v>794.85</v>
      </c>
      <c r="N11281" s="230">
        <v>0</v>
      </c>
    </row>
    <row r="11282" spans="1:14" x14ac:dyDescent="0.2">
      <c r="A11282" s="231" t="str">
        <f t="shared" si="321"/>
        <v>SS1.706NO_thin000</v>
      </c>
      <c r="B11282" s="223" t="s">
        <v>238</v>
      </c>
      <c r="C11282" s="224">
        <v>1.7</v>
      </c>
      <c r="D11282" s="223">
        <v>6</v>
      </c>
      <c r="E11282" s="223" t="s">
        <v>199</v>
      </c>
      <c r="F11282" s="225" t="s">
        <v>0</v>
      </c>
      <c r="G11282" s="226">
        <v>7.0000000000000007E-2</v>
      </c>
      <c r="H11282" s="226">
        <v>0.15</v>
      </c>
      <c r="I11282" s="226">
        <v>0.23</v>
      </c>
      <c r="J11282" s="237">
        <v>1.1299999999999999</v>
      </c>
      <c r="K11282" s="237">
        <v>1.1299999999999999</v>
      </c>
      <c r="L11282" s="228">
        <v>0</v>
      </c>
      <c r="M11282" s="229">
        <f t="shared" ref="M11282:M11345" si="322">K11282+L11282</f>
        <v>1.1299999999999999</v>
      </c>
      <c r="N11282" s="230">
        <v>0</v>
      </c>
    </row>
    <row r="11283" spans="1:14" x14ac:dyDescent="0.2">
      <c r="A11283" s="231" t="str">
        <f t="shared" si="321"/>
        <v>SS1.706NO_thin005</v>
      </c>
      <c r="B11283" s="223" t="s">
        <v>238</v>
      </c>
      <c r="C11283" s="224">
        <v>1.7</v>
      </c>
      <c r="D11283" s="223">
        <v>6</v>
      </c>
      <c r="E11283" s="223" t="s">
        <v>199</v>
      </c>
      <c r="F11283" s="225" t="s">
        <v>1</v>
      </c>
      <c r="G11283" s="226">
        <v>0.22</v>
      </c>
      <c r="H11283" s="226">
        <v>0.19</v>
      </c>
      <c r="I11283" s="226">
        <v>0.41</v>
      </c>
      <c r="J11283" s="237">
        <v>2.04</v>
      </c>
      <c r="K11283" s="237">
        <v>3.17</v>
      </c>
      <c r="L11283" s="228">
        <v>0</v>
      </c>
      <c r="M11283" s="229">
        <f t="shared" si="322"/>
        <v>3.17</v>
      </c>
      <c r="N11283" s="230">
        <v>0</v>
      </c>
    </row>
    <row r="11284" spans="1:14" x14ac:dyDescent="0.2">
      <c r="A11284" s="231" t="str">
        <f t="shared" si="321"/>
        <v>SS1.706NO_thin010</v>
      </c>
      <c r="B11284" s="223" t="s">
        <v>238</v>
      </c>
      <c r="C11284" s="224">
        <v>1.7</v>
      </c>
      <c r="D11284" s="223">
        <v>6</v>
      </c>
      <c r="E11284" s="223" t="s">
        <v>199</v>
      </c>
      <c r="F11284" s="225" t="s">
        <v>2</v>
      </c>
      <c r="G11284" s="226">
        <v>0.67</v>
      </c>
      <c r="H11284" s="226">
        <v>0.19</v>
      </c>
      <c r="I11284" s="226">
        <v>0.86</v>
      </c>
      <c r="J11284" s="237">
        <v>4.32</v>
      </c>
      <c r="K11284" s="237">
        <v>7.49</v>
      </c>
      <c r="L11284" s="228">
        <v>0</v>
      </c>
      <c r="M11284" s="229">
        <f t="shared" si="322"/>
        <v>7.49</v>
      </c>
      <c r="N11284" s="230">
        <v>0</v>
      </c>
    </row>
    <row r="11285" spans="1:14" x14ac:dyDescent="0.2">
      <c r="A11285" s="231" t="str">
        <f t="shared" si="321"/>
        <v>SS1.706NO_thin015</v>
      </c>
      <c r="B11285" s="223" t="s">
        <v>238</v>
      </c>
      <c r="C11285" s="224">
        <v>1.7</v>
      </c>
      <c r="D11285" s="223">
        <v>6</v>
      </c>
      <c r="E11285" s="223" t="s">
        <v>199</v>
      </c>
      <c r="F11285" s="225" t="s">
        <v>3</v>
      </c>
      <c r="G11285" s="226">
        <v>2.06</v>
      </c>
      <c r="H11285" s="226">
        <v>0.19</v>
      </c>
      <c r="I11285" s="226">
        <v>2.25</v>
      </c>
      <c r="J11285" s="237">
        <v>11.23</v>
      </c>
      <c r="K11285" s="237">
        <v>18.71</v>
      </c>
      <c r="L11285" s="228">
        <v>0</v>
      </c>
      <c r="M11285" s="229">
        <f t="shared" si="322"/>
        <v>18.71</v>
      </c>
      <c r="N11285" s="230">
        <v>0</v>
      </c>
    </row>
    <row r="11286" spans="1:14" x14ac:dyDescent="0.2">
      <c r="A11286" s="231" t="str">
        <f t="shared" si="321"/>
        <v>SS1.706NO_thin020</v>
      </c>
      <c r="B11286" s="223" t="s">
        <v>238</v>
      </c>
      <c r="C11286" s="224">
        <v>1.7</v>
      </c>
      <c r="D11286" s="223">
        <v>6</v>
      </c>
      <c r="E11286" s="223" t="s">
        <v>199</v>
      </c>
      <c r="F11286" s="225" t="s">
        <v>4</v>
      </c>
      <c r="G11286" s="226">
        <v>6.28</v>
      </c>
      <c r="H11286" s="226">
        <v>0.19</v>
      </c>
      <c r="I11286" s="226">
        <v>6.46</v>
      </c>
      <c r="J11286" s="237">
        <v>32.32</v>
      </c>
      <c r="K11286" s="237">
        <v>51.04</v>
      </c>
      <c r="L11286" s="228">
        <v>0</v>
      </c>
      <c r="M11286" s="229">
        <f t="shared" si="322"/>
        <v>51.04</v>
      </c>
      <c r="N11286" s="230">
        <v>0</v>
      </c>
    </row>
    <row r="11287" spans="1:14" x14ac:dyDescent="0.2">
      <c r="A11287" s="231" t="str">
        <f t="shared" si="321"/>
        <v>SS1.706NO_thin025</v>
      </c>
      <c r="B11287" s="223" t="s">
        <v>238</v>
      </c>
      <c r="C11287" s="224">
        <v>1.7</v>
      </c>
      <c r="D11287" s="223">
        <v>6</v>
      </c>
      <c r="E11287" s="223" t="s">
        <v>199</v>
      </c>
      <c r="F11287" s="225" t="s">
        <v>5</v>
      </c>
      <c r="G11287" s="226">
        <v>17.45</v>
      </c>
      <c r="H11287" s="226">
        <v>0.41</v>
      </c>
      <c r="I11287" s="226">
        <v>17.87</v>
      </c>
      <c r="J11287" s="237">
        <v>89.35</v>
      </c>
      <c r="K11287" s="237">
        <v>140.38999999999999</v>
      </c>
      <c r="L11287" s="228">
        <v>0</v>
      </c>
      <c r="M11287" s="229">
        <f t="shared" si="322"/>
        <v>140.38999999999999</v>
      </c>
      <c r="N11287" s="230">
        <v>0</v>
      </c>
    </row>
    <row r="11288" spans="1:14" x14ac:dyDescent="0.2">
      <c r="A11288" s="231" t="str">
        <f t="shared" si="321"/>
        <v>SS1.706NO_thin030</v>
      </c>
      <c r="B11288" s="223" t="s">
        <v>238</v>
      </c>
      <c r="C11288" s="224">
        <v>1.7</v>
      </c>
      <c r="D11288" s="223">
        <v>6</v>
      </c>
      <c r="E11288" s="223" t="s">
        <v>199</v>
      </c>
      <c r="F11288" s="225" t="s">
        <v>6</v>
      </c>
      <c r="G11288" s="226">
        <v>18.97</v>
      </c>
      <c r="H11288" s="226">
        <v>0.84</v>
      </c>
      <c r="I11288" s="226">
        <v>19.809999999999999</v>
      </c>
      <c r="J11288" s="237">
        <v>99.05</v>
      </c>
      <c r="K11288" s="237">
        <v>239.43</v>
      </c>
      <c r="L11288" s="228">
        <v>0</v>
      </c>
      <c r="M11288" s="229">
        <f t="shared" si="322"/>
        <v>239.43</v>
      </c>
      <c r="N11288" s="230">
        <v>0</v>
      </c>
    </row>
    <row r="11289" spans="1:14" x14ac:dyDescent="0.2">
      <c r="A11289" s="231" t="str">
        <f t="shared" si="321"/>
        <v>SS1.706NO_thin035</v>
      </c>
      <c r="B11289" s="223" t="s">
        <v>238</v>
      </c>
      <c r="C11289" s="224">
        <v>1.7</v>
      </c>
      <c r="D11289" s="223">
        <v>6</v>
      </c>
      <c r="E11289" s="223" t="s">
        <v>199</v>
      </c>
      <c r="F11289" s="225" t="s">
        <v>7</v>
      </c>
      <c r="G11289" s="226">
        <v>8.4600000000000009</v>
      </c>
      <c r="H11289" s="226">
        <v>0.2</v>
      </c>
      <c r="I11289" s="226">
        <v>8.66</v>
      </c>
      <c r="J11289" s="237">
        <v>43.3</v>
      </c>
      <c r="K11289" s="237">
        <v>282.74</v>
      </c>
      <c r="L11289" s="228">
        <v>0</v>
      </c>
      <c r="M11289" s="229">
        <f t="shared" si="322"/>
        <v>282.74</v>
      </c>
      <c r="N11289" s="230">
        <v>0</v>
      </c>
    </row>
    <row r="11290" spans="1:14" x14ac:dyDescent="0.2">
      <c r="A11290" s="231" t="str">
        <f t="shared" si="321"/>
        <v>SS1.706NO_thin040</v>
      </c>
      <c r="B11290" s="223" t="s">
        <v>238</v>
      </c>
      <c r="C11290" s="224">
        <v>1.7</v>
      </c>
      <c r="D11290" s="223">
        <v>6</v>
      </c>
      <c r="E11290" s="223" t="s">
        <v>199</v>
      </c>
      <c r="F11290" s="225" t="s">
        <v>8</v>
      </c>
      <c r="G11290" s="226">
        <v>9.89</v>
      </c>
      <c r="H11290" s="226">
        <v>0.22</v>
      </c>
      <c r="I11290" s="226">
        <v>10.1</v>
      </c>
      <c r="J11290" s="237">
        <v>50.52</v>
      </c>
      <c r="K11290" s="237">
        <v>333.25</v>
      </c>
      <c r="L11290" s="228">
        <v>0</v>
      </c>
      <c r="M11290" s="229">
        <f t="shared" si="322"/>
        <v>333.25</v>
      </c>
      <c r="N11290" s="230">
        <v>0</v>
      </c>
    </row>
    <row r="11291" spans="1:14" x14ac:dyDescent="0.2">
      <c r="A11291" s="231" t="str">
        <f t="shared" si="321"/>
        <v>SS1.706NO_thin045</v>
      </c>
      <c r="B11291" s="223" t="s">
        <v>238</v>
      </c>
      <c r="C11291" s="224">
        <v>1.7</v>
      </c>
      <c r="D11291" s="223">
        <v>6</v>
      </c>
      <c r="E11291" s="223" t="s">
        <v>199</v>
      </c>
      <c r="F11291" s="225" t="s">
        <v>9</v>
      </c>
      <c r="G11291" s="226">
        <v>9.27</v>
      </c>
      <c r="H11291" s="226">
        <v>0.21</v>
      </c>
      <c r="I11291" s="226">
        <v>9.4700000000000006</v>
      </c>
      <c r="J11291" s="237">
        <v>47.35</v>
      </c>
      <c r="K11291" s="237">
        <v>380.61</v>
      </c>
      <c r="L11291" s="228">
        <v>0</v>
      </c>
      <c r="M11291" s="229">
        <f t="shared" si="322"/>
        <v>380.61</v>
      </c>
      <c r="N11291" s="230">
        <v>0</v>
      </c>
    </row>
    <row r="11292" spans="1:14" x14ac:dyDescent="0.2">
      <c r="A11292" s="231" t="str">
        <f t="shared" si="321"/>
        <v>SS1.706NO_thin050</v>
      </c>
      <c r="B11292" s="223" t="s">
        <v>238</v>
      </c>
      <c r="C11292" s="224">
        <v>1.7</v>
      </c>
      <c r="D11292" s="223">
        <v>6</v>
      </c>
      <c r="E11292" s="223" t="s">
        <v>199</v>
      </c>
      <c r="F11292" s="225" t="s">
        <v>10</v>
      </c>
      <c r="G11292" s="226">
        <v>8.36</v>
      </c>
      <c r="H11292" s="226">
        <v>0.17</v>
      </c>
      <c r="I11292" s="226">
        <v>8.5299999999999994</v>
      </c>
      <c r="J11292" s="237">
        <v>42.66</v>
      </c>
      <c r="K11292" s="237">
        <v>423.26</v>
      </c>
      <c r="L11292" s="228">
        <v>0</v>
      </c>
      <c r="M11292" s="229">
        <f t="shared" si="322"/>
        <v>423.26</v>
      </c>
      <c r="N11292" s="230">
        <v>0</v>
      </c>
    </row>
    <row r="11293" spans="1:14" x14ac:dyDescent="0.2">
      <c r="A11293" s="231" t="str">
        <f t="shared" si="321"/>
        <v>SS1.706NO_thin055</v>
      </c>
      <c r="B11293" s="223" t="s">
        <v>238</v>
      </c>
      <c r="C11293" s="224">
        <v>1.7</v>
      </c>
      <c r="D11293" s="223">
        <v>6</v>
      </c>
      <c r="E11293" s="223" t="s">
        <v>199</v>
      </c>
      <c r="F11293" s="225" t="s">
        <v>11</v>
      </c>
      <c r="G11293" s="226">
        <v>7.25</v>
      </c>
      <c r="H11293" s="226">
        <v>0.15</v>
      </c>
      <c r="I11293" s="226">
        <v>7.4</v>
      </c>
      <c r="J11293" s="237">
        <v>36.99</v>
      </c>
      <c r="K11293" s="237">
        <v>460.26</v>
      </c>
      <c r="L11293" s="228">
        <v>0</v>
      </c>
      <c r="M11293" s="229">
        <f t="shared" si="322"/>
        <v>460.26</v>
      </c>
      <c r="N11293" s="230">
        <v>0</v>
      </c>
    </row>
    <row r="11294" spans="1:14" x14ac:dyDescent="0.2">
      <c r="A11294" s="231" t="str">
        <f t="shared" si="321"/>
        <v>SS1.706NO_thin060</v>
      </c>
      <c r="B11294" s="223" t="s">
        <v>238</v>
      </c>
      <c r="C11294" s="224">
        <v>1.7</v>
      </c>
      <c r="D11294" s="223">
        <v>6</v>
      </c>
      <c r="E11294" s="223" t="s">
        <v>199</v>
      </c>
      <c r="F11294" s="225" t="s">
        <v>12</v>
      </c>
      <c r="G11294" s="226">
        <v>5.81</v>
      </c>
      <c r="H11294" s="226">
        <v>0.59</v>
      </c>
      <c r="I11294" s="226">
        <v>6.4</v>
      </c>
      <c r="J11294" s="237">
        <v>32.020000000000003</v>
      </c>
      <c r="K11294" s="237">
        <v>492.28</v>
      </c>
      <c r="L11294" s="228">
        <v>0</v>
      </c>
      <c r="M11294" s="229">
        <f t="shared" si="322"/>
        <v>492.28</v>
      </c>
      <c r="N11294" s="230">
        <v>0</v>
      </c>
    </row>
    <row r="11295" spans="1:14" x14ac:dyDescent="0.2">
      <c r="A11295" s="231" t="str">
        <f t="shared" si="321"/>
        <v>SS1.706NO_thin065</v>
      </c>
      <c r="B11295" s="223" t="s">
        <v>238</v>
      </c>
      <c r="C11295" s="224">
        <v>1.7</v>
      </c>
      <c r="D11295" s="223">
        <v>6</v>
      </c>
      <c r="E11295" s="223" t="s">
        <v>199</v>
      </c>
      <c r="F11295" s="225" t="s">
        <v>13</v>
      </c>
      <c r="G11295" s="226">
        <v>4.13</v>
      </c>
      <c r="H11295" s="226">
        <v>2.4900000000000002</v>
      </c>
      <c r="I11295" s="226">
        <v>6.62</v>
      </c>
      <c r="J11295" s="237">
        <v>33.090000000000003</v>
      </c>
      <c r="K11295" s="237">
        <v>525.37</v>
      </c>
      <c r="L11295" s="228">
        <v>0</v>
      </c>
      <c r="M11295" s="229">
        <f t="shared" si="322"/>
        <v>525.37</v>
      </c>
      <c r="N11295" s="230">
        <v>0</v>
      </c>
    </row>
    <row r="11296" spans="1:14" x14ac:dyDescent="0.2">
      <c r="A11296" s="231" t="str">
        <f t="shared" si="321"/>
        <v>SS1.706NO_thin070</v>
      </c>
      <c r="B11296" s="223" t="s">
        <v>238</v>
      </c>
      <c r="C11296" s="224">
        <v>1.7</v>
      </c>
      <c r="D11296" s="223">
        <v>6</v>
      </c>
      <c r="E11296" s="223" t="s">
        <v>199</v>
      </c>
      <c r="F11296" s="225" t="s">
        <v>200</v>
      </c>
      <c r="G11296" s="226">
        <v>3.26</v>
      </c>
      <c r="H11296" s="226">
        <v>1.72</v>
      </c>
      <c r="I11296" s="226">
        <v>4.9800000000000004</v>
      </c>
      <c r="J11296" s="237">
        <v>24.91</v>
      </c>
      <c r="K11296" s="237">
        <v>550.28</v>
      </c>
      <c r="L11296" s="228">
        <v>0</v>
      </c>
      <c r="M11296" s="229">
        <f t="shared" si="322"/>
        <v>550.28</v>
      </c>
      <c r="N11296" s="230">
        <v>0</v>
      </c>
    </row>
    <row r="11297" spans="1:14" x14ac:dyDescent="0.2">
      <c r="A11297" s="231" t="str">
        <f t="shared" si="321"/>
        <v>SS1.706NO_thin075</v>
      </c>
      <c r="B11297" s="223" t="s">
        <v>238</v>
      </c>
      <c r="C11297" s="224">
        <v>1.7</v>
      </c>
      <c r="D11297" s="223">
        <v>6</v>
      </c>
      <c r="E11297" s="223" t="s">
        <v>199</v>
      </c>
      <c r="F11297" s="225" t="s">
        <v>201</v>
      </c>
      <c r="G11297" s="226">
        <v>2.84</v>
      </c>
      <c r="H11297" s="226">
        <v>0.23</v>
      </c>
      <c r="I11297" s="226">
        <v>3.08</v>
      </c>
      <c r="J11297" s="237">
        <v>15.38</v>
      </c>
      <c r="K11297" s="237">
        <v>565.66</v>
      </c>
      <c r="L11297" s="228">
        <v>0</v>
      </c>
      <c r="M11297" s="229">
        <f t="shared" si="322"/>
        <v>565.66</v>
      </c>
      <c r="N11297" s="230">
        <v>0</v>
      </c>
    </row>
    <row r="11298" spans="1:14" x14ac:dyDescent="0.2">
      <c r="A11298" s="231" t="str">
        <f t="shared" si="321"/>
        <v>SS1.706NO_thin080</v>
      </c>
      <c r="B11298" s="223" t="s">
        <v>238</v>
      </c>
      <c r="C11298" s="224">
        <v>1.7</v>
      </c>
      <c r="D11298" s="223">
        <v>6</v>
      </c>
      <c r="E11298" s="223" t="s">
        <v>199</v>
      </c>
      <c r="F11298" s="225" t="s">
        <v>202</v>
      </c>
      <c r="G11298" s="226">
        <v>2.68</v>
      </c>
      <c r="H11298" s="226">
        <v>-0.34</v>
      </c>
      <c r="I11298" s="226">
        <v>2.34</v>
      </c>
      <c r="J11298" s="237">
        <v>11.72</v>
      </c>
      <c r="K11298" s="237">
        <v>577.38</v>
      </c>
      <c r="L11298" s="228">
        <v>0</v>
      </c>
      <c r="M11298" s="229">
        <f t="shared" si="322"/>
        <v>577.38</v>
      </c>
      <c r="N11298" s="230">
        <v>0</v>
      </c>
    </row>
    <row r="11299" spans="1:14" x14ac:dyDescent="0.2">
      <c r="A11299" s="231" t="str">
        <f t="shared" si="321"/>
        <v>SS1.706NO_thin085</v>
      </c>
      <c r="B11299" s="223" t="s">
        <v>238</v>
      </c>
      <c r="C11299" s="224">
        <v>1.7</v>
      </c>
      <c r="D11299" s="223">
        <v>6</v>
      </c>
      <c r="E11299" s="223" t="s">
        <v>199</v>
      </c>
      <c r="F11299" s="225" t="s">
        <v>203</v>
      </c>
      <c r="G11299" s="226">
        <v>2.23</v>
      </c>
      <c r="H11299" s="226">
        <v>-0.03</v>
      </c>
      <c r="I11299" s="226">
        <v>2.2000000000000002</v>
      </c>
      <c r="J11299" s="237">
        <v>10.98</v>
      </c>
      <c r="K11299" s="237">
        <v>588.35</v>
      </c>
      <c r="L11299" s="228">
        <v>0</v>
      </c>
      <c r="M11299" s="229">
        <f t="shared" si="322"/>
        <v>588.35</v>
      </c>
      <c r="N11299" s="230">
        <v>0</v>
      </c>
    </row>
    <row r="11300" spans="1:14" x14ac:dyDescent="0.2">
      <c r="A11300" s="231" t="str">
        <f t="shared" si="321"/>
        <v>SS1.706NO_thin090</v>
      </c>
      <c r="B11300" s="223" t="s">
        <v>238</v>
      </c>
      <c r="C11300" s="224">
        <v>1.7</v>
      </c>
      <c r="D11300" s="223">
        <v>6</v>
      </c>
      <c r="E11300" s="223" t="s">
        <v>199</v>
      </c>
      <c r="F11300" s="225" t="s">
        <v>204</v>
      </c>
      <c r="G11300" s="226">
        <v>1.9</v>
      </c>
      <c r="H11300" s="226">
        <v>0.59</v>
      </c>
      <c r="I11300" s="226">
        <v>2.4900000000000002</v>
      </c>
      <c r="J11300" s="237">
        <v>12.46</v>
      </c>
      <c r="K11300" s="237">
        <v>600.80999999999995</v>
      </c>
      <c r="L11300" s="228">
        <v>0</v>
      </c>
      <c r="M11300" s="229">
        <f t="shared" si="322"/>
        <v>600.80999999999995</v>
      </c>
      <c r="N11300" s="230">
        <v>0</v>
      </c>
    </row>
    <row r="11301" spans="1:14" x14ac:dyDescent="0.2">
      <c r="A11301" s="231" t="str">
        <f t="shared" si="321"/>
        <v>SS1.706NO_thin095</v>
      </c>
      <c r="B11301" s="223" t="s">
        <v>238</v>
      </c>
      <c r="C11301" s="224">
        <v>1.7</v>
      </c>
      <c r="D11301" s="223">
        <v>6</v>
      </c>
      <c r="E11301" s="223" t="s">
        <v>199</v>
      </c>
      <c r="F11301" s="225" t="s">
        <v>205</v>
      </c>
      <c r="G11301" s="226">
        <v>1.7</v>
      </c>
      <c r="H11301" s="226">
        <v>-0.42</v>
      </c>
      <c r="I11301" s="226">
        <v>1.28</v>
      </c>
      <c r="J11301" s="237">
        <v>6.41</v>
      </c>
      <c r="K11301" s="237">
        <v>607.22</v>
      </c>
      <c r="L11301" s="228">
        <v>0</v>
      </c>
      <c r="M11301" s="229">
        <f t="shared" si="322"/>
        <v>607.22</v>
      </c>
      <c r="N11301" s="230">
        <v>0</v>
      </c>
    </row>
    <row r="11302" spans="1:14" x14ac:dyDescent="0.2">
      <c r="A11302" s="231" t="str">
        <f t="shared" si="321"/>
        <v>SS1.706NO_thin100</v>
      </c>
      <c r="B11302" s="223" t="s">
        <v>238</v>
      </c>
      <c r="C11302" s="224">
        <v>1.7</v>
      </c>
      <c r="D11302" s="223">
        <v>6</v>
      </c>
      <c r="E11302" s="223" t="s">
        <v>199</v>
      </c>
      <c r="F11302" s="225" t="s">
        <v>206</v>
      </c>
      <c r="G11302" s="226">
        <v>1.59</v>
      </c>
      <c r="H11302" s="226">
        <v>-0.22</v>
      </c>
      <c r="I11302" s="226">
        <v>1.36</v>
      </c>
      <c r="J11302" s="237">
        <v>6.82</v>
      </c>
      <c r="K11302" s="237">
        <v>614.03</v>
      </c>
      <c r="L11302" s="228">
        <v>0</v>
      </c>
      <c r="M11302" s="229">
        <f t="shared" si="322"/>
        <v>614.03</v>
      </c>
      <c r="N11302" s="230">
        <v>0</v>
      </c>
    </row>
    <row r="11303" spans="1:14" x14ac:dyDescent="0.2">
      <c r="A11303" s="231" t="str">
        <f t="shared" si="321"/>
        <v>SS1.706NO_thin105</v>
      </c>
      <c r="B11303" s="223" t="s">
        <v>238</v>
      </c>
      <c r="C11303" s="224">
        <v>1.7</v>
      </c>
      <c r="D11303" s="223">
        <v>6</v>
      </c>
      <c r="E11303" s="223" t="s">
        <v>199</v>
      </c>
      <c r="F11303" s="225" t="s">
        <v>207</v>
      </c>
      <c r="G11303" s="226">
        <v>1.26</v>
      </c>
      <c r="H11303" s="226">
        <v>-1.06</v>
      </c>
      <c r="I11303" s="226">
        <v>0.2</v>
      </c>
      <c r="J11303" s="237">
        <v>1.02</v>
      </c>
      <c r="K11303" s="237">
        <v>615.04999999999995</v>
      </c>
      <c r="L11303" s="228">
        <v>0</v>
      </c>
      <c r="M11303" s="229">
        <f t="shared" si="322"/>
        <v>615.04999999999995</v>
      </c>
      <c r="N11303" s="230">
        <v>0</v>
      </c>
    </row>
    <row r="11304" spans="1:14" x14ac:dyDescent="0.2">
      <c r="A11304" s="231" t="str">
        <f t="shared" si="321"/>
        <v>SS1.706NO_thin110</v>
      </c>
      <c r="B11304" s="223" t="s">
        <v>238</v>
      </c>
      <c r="C11304" s="224">
        <v>1.7</v>
      </c>
      <c r="D11304" s="223">
        <v>6</v>
      </c>
      <c r="E11304" s="223" t="s">
        <v>199</v>
      </c>
      <c r="F11304" s="225" t="s">
        <v>208</v>
      </c>
      <c r="G11304" s="226">
        <v>1.1200000000000001</v>
      </c>
      <c r="H11304" s="226">
        <v>-0.93</v>
      </c>
      <c r="I11304" s="226">
        <v>0.18</v>
      </c>
      <c r="J11304" s="237">
        <v>0.92</v>
      </c>
      <c r="K11304" s="237">
        <v>615.97</v>
      </c>
      <c r="L11304" s="228">
        <v>0</v>
      </c>
      <c r="M11304" s="229">
        <f t="shared" si="322"/>
        <v>615.97</v>
      </c>
      <c r="N11304" s="230">
        <v>0</v>
      </c>
    </row>
    <row r="11305" spans="1:14" x14ac:dyDescent="0.2">
      <c r="A11305" s="231" t="str">
        <f t="shared" si="321"/>
        <v>SS1.706NO_thin115</v>
      </c>
      <c r="B11305" s="223" t="s">
        <v>238</v>
      </c>
      <c r="C11305" s="224">
        <v>1.7</v>
      </c>
      <c r="D11305" s="223">
        <v>6</v>
      </c>
      <c r="E11305" s="223" t="s">
        <v>199</v>
      </c>
      <c r="F11305" s="225" t="s">
        <v>209</v>
      </c>
      <c r="G11305" s="226">
        <v>1.1100000000000001</v>
      </c>
      <c r="H11305" s="226">
        <v>-0.66</v>
      </c>
      <c r="I11305" s="226">
        <v>0.45</v>
      </c>
      <c r="J11305" s="237">
        <v>2.2400000000000002</v>
      </c>
      <c r="K11305" s="237">
        <v>618.21</v>
      </c>
      <c r="L11305" s="228">
        <v>0</v>
      </c>
      <c r="M11305" s="229">
        <f t="shared" si="322"/>
        <v>618.21</v>
      </c>
      <c r="N11305" s="230">
        <v>0</v>
      </c>
    </row>
    <row r="11306" spans="1:14" x14ac:dyDescent="0.2">
      <c r="A11306" s="231" t="str">
        <f t="shared" si="321"/>
        <v>SS1.706NO_thin120</v>
      </c>
      <c r="B11306" s="223" t="s">
        <v>238</v>
      </c>
      <c r="C11306" s="224">
        <v>1.7</v>
      </c>
      <c r="D11306" s="223">
        <v>6</v>
      </c>
      <c r="E11306" s="223" t="s">
        <v>199</v>
      </c>
      <c r="F11306" s="225" t="s">
        <v>210</v>
      </c>
      <c r="G11306" s="226">
        <v>0.83</v>
      </c>
      <c r="H11306" s="226">
        <v>-0.41</v>
      </c>
      <c r="I11306" s="226">
        <v>0.43</v>
      </c>
      <c r="J11306" s="237">
        <v>2.14</v>
      </c>
      <c r="K11306" s="237">
        <v>620.35</v>
      </c>
      <c r="L11306" s="228">
        <v>0</v>
      </c>
      <c r="M11306" s="229">
        <f t="shared" si="322"/>
        <v>620.35</v>
      </c>
      <c r="N11306" s="230">
        <v>0</v>
      </c>
    </row>
    <row r="11307" spans="1:14" x14ac:dyDescent="0.2">
      <c r="A11307" s="231" t="str">
        <f t="shared" si="321"/>
        <v>SS1.706NO_thin125</v>
      </c>
      <c r="B11307" s="223" t="s">
        <v>238</v>
      </c>
      <c r="C11307" s="224">
        <v>1.7</v>
      </c>
      <c r="D11307" s="223">
        <v>6</v>
      </c>
      <c r="E11307" s="223" t="s">
        <v>199</v>
      </c>
      <c r="F11307" s="225" t="s">
        <v>211</v>
      </c>
      <c r="G11307" s="226">
        <v>0.76</v>
      </c>
      <c r="H11307" s="226">
        <v>-0.1</v>
      </c>
      <c r="I11307" s="226">
        <v>0.66</v>
      </c>
      <c r="J11307" s="237">
        <v>3.29</v>
      </c>
      <c r="K11307" s="237">
        <v>623.64</v>
      </c>
      <c r="L11307" s="228">
        <v>0</v>
      </c>
      <c r="M11307" s="229">
        <f t="shared" si="322"/>
        <v>623.64</v>
      </c>
      <c r="N11307" s="230">
        <v>0</v>
      </c>
    </row>
    <row r="11308" spans="1:14" x14ac:dyDescent="0.2">
      <c r="A11308" s="231" t="str">
        <f t="shared" si="321"/>
        <v>SS1.706NO_thin130</v>
      </c>
      <c r="B11308" s="223" t="s">
        <v>238</v>
      </c>
      <c r="C11308" s="224">
        <v>1.7</v>
      </c>
      <c r="D11308" s="223">
        <v>6</v>
      </c>
      <c r="E11308" s="223" t="s">
        <v>199</v>
      </c>
      <c r="F11308" s="225" t="s">
        <v>212</v>
      </c>
      <c r="G11308" s="226">
        <v>0.84</v>
      </c>
      <c r="H11308" s="226">
        <v>-0.2</v>
      </c>
      <c r="I11308" s="226">
        <v>0.64</v>
      </c>
      <c r="J11308" s="237">
        <v>3.21</v>
      </c>
      <c r="K11308" s="237">
        <v>626.85</v>
      </c>
      <c r="L11308" s="228">
        <v>0</v>
      </c>
      <c r="M11308" s="229">
        <f t="shared" si="322"/>
        <v>626.85</v>
      </c>
      <c r="N11308" s="230">
        <v>0</v>
      </c>
    </row>
    <row r="11309" spans="1:14" x14ac:dyDescent="0.2">
      <c r="A11309" s="231" t="str">
        <f t="shared" si="321"/>
        <v>SS1.706NO_thin135</v>
      </c>
      <c r="B11309" s="223" t="s">
        <v>238</v>
      </c>
      <c r="C11309" s="224">
        <v>1.7</v>
      </c>
      <c r="D11309" s="223">
        <v>6</v>
      </c>
      <c r="E11309" s="223" t="s">
        <v>199</v>
      </c>
      <c r="F11309" s="225" t="s">
        <v>213</v>
      </c>
      <c r="G11309" s="226">
        <v>0.63</v>
      </c>
      <c r="H11309" s="226">
        <v>-0.17</v>
      </c>
      <c r="I11309" s="226">
        <v>0.45</v>
      </c>
      <c r="J11309" s="237">
        <v>2.2599999999999998</v>
      </c>
      <c r="K11309" s="237">
        <v>629.11</v>
      </c>
      <c r="L11309" s="228">
        <v>0</v>
      </c>
      <c r="M11309" s="229">
        <f t="shared" si="322"/>
        <v>629.11</v>
      </c>
      <c r="N11309" s="230">
        <v>0</v>
      </c>
    </row>
    <row r="11310" spans="1:14" x14ac:dyDescent="0.2">
      <c r="A11310" s="231" t="str">
        <f t="shared" si="321"/>
        <v>SS1.706NO_thin140</v>
      </c>
      <c r="B11310" s="223" t="s">
        <v>238</v>
      </c>
      <c r="C11310" s="224">
        <v>1.7</v>
      </c>
      <c r="D11310" s="223">
        <v>6</v>
      </c>
      <c r="E11310" s="223" t="s">
        <v>199</v>
      </c>
      <c r="F11310" s="225" t="s">
        <v>214</v>
      </c>
      <c r="G11310" s="226">
        <v>0.39</v>
      </c>
      <c r="H11310" s="226">
        <v>-0.16</v>
      </c>
      <c r="I11310" s="226">
        <v>0.24</v>
      </c>
      <c r="J11310" s="237">
        <v>1.18</v>
      </c>
      <c r="K11310" s="237">
        <v>630.29</v>
      </c>
      <c r="L11310" s="228">
        <v>0</v>
      </c>
      <c r="M11310" s="229">
        <f t="shared" si="322"/>
        <v>630.29</v>
      </c>
      <c r="N11310" s="230">
        <v>0</v>
      </c>
    </row>
    <row r="11311" spans="1:14" x14ac:dyDescent="0.2">
      <c r="A11311" s="231" t="str">
        <f t="shared" si="321"/>
        <v>SS1.706NO_thin145</v>
      </c>
      <c r="B11311" s="223" t="s">
        <v>238</v>
      </c>
      <c r="C11311" s="224">
        <v>1.7</v>
      </c>
      <c r="D11311" s="223">
        <v>6</v>
      </c>
      <c r="E11311" s="223" t="s">
        <v>199</v>
      </c>
      <c r="F11311" s="225" t="s">
        <v>215</v>
      </c>
      <c r="G11311" s="226">
        <v>0.45</v>
      </c>
      <c r="H11311" s="226">
        <v>-0.1</v>
      </c>
      <c r="I11311" s="226">
        <v>0.35</v>
      </c>
      <c r="J11311" s="237">
        <v>1.77</v>
      </c>
      <c r="K11311" s="237">
        <v>632.05999999999995</v>
      </c>
      <c r="L11311" s="228">
        <v>0</v>
      </c>
      <c r="M11311" s="229">
        <f t="shared" si="322"/>
        <v>632.05999999999995</v>
      </c>
      <c r="N11311" s="230">
        <v>0</v>
      </c>
    </row>
    <row r="11312" spans="1:14" x14ac:dyDescent="0.2">
      <c r="A11312" s="231" t="str">
        <f t="shared" si="321"/>
        <v>SS1.706NO_thin150</v>
      </c>
      <c r="B11312" s="223" t="s">
        <v>238</v>
      </c>
      <c r="C11312" s="224">
        <v>1.7</v>
      </c>
      <c r="D11312" s="223">
        <v>6</v>
      </c>
      <c r="E11312" s="223" t="s">
        <v>199</v>
      </c>
      <c r="F11312" s="225" t="s">
        <v>216</v>
      </c>
      <c r="G11312" s="226">
        <v>0.47</v>
      </c>
      <c r="H11312" s="226">
        <v>-0.03</v>
      </c>
      <c r="I11312" s="226">
        <v>0.43</v>
      </c>
      <c r="J11312" s="237">
        <v>2.15</v>
      </c>
      <c r="K11312" s="237">
        <v>634.22</v>
      </c>
      <c r="L11312" s="228">
        <v>0</v>
      </c>
      <c r="M11312" s="229">
        <f t="shared" si="322"/>
        <v>634.22</v>
      </c>
      <c r="N11312" s="230">
        <v>0</v>
      </c>
    </row>
    <row r="11313" spans="1:14" x14ac:dyDescent="0.2">
      <c r="A11313" s="231" t="str">
        <f t="shared" si="321"/>
        <v>SS1.706NO_thin155</v>
      </c>
      <c r="B11313" s="223" t="s">
        <v>238</v>
      </c>
      <c r="C11313" s="224">
        <v>1.7</v>
      </c>
      <c r="D11313" s="223">
        <v>6</v>
      </c>
      <c r="E11313" s="223" t="s">
        <v>199</v>
      </c>
      <c r="F11313" s="225" t="s">
        <v>217</v>
      </c>
      <c r="G11313" s="226">
        <v>0.37</v>
      </c>
      <c r="H11313" s="226">
        <v>-0.09</v>
      </c>
      <c r="I11313" s="226">
        <v>0.28000000000000003</v>
      </c>
      <c r="J11313" s="237">
        <v>1.39</v>
      </c>
      <c r="K11313" s="237">
        <v>635.61</v>
      </c>
      <c r="L11313" s="228">
        <v>0</v>
      </c>
      <c r="M11313" s="229">
        <f t="shared" si="322"/>
        <v>635.61</v>
      </c>
      <c r="N11313" s="230">
        <v>0</v>
      </c>
    </row>
    <row r="11314" spans="1:14" x14ac:dyDescent="0.2">
      <c r="A11314" s="231" t="str">
        <f t="shared" si="321"/>
        <v>SS1.706NO_thin160</v>
      </c>
      <c r="B11314" s="223" t="s">
        <v>238</v>
      </c>
      <c r="C11314" s="224">
        <v>1.7</v>
      </c>
      <c r="D11314" s="223">
        <v>6</v>
      </c>
      <c r="E11314" s="223" t="s">
        <v>199</v>
      </c>
      <c r="F11314" s="225" t="s">
        <v>218</v>
      </c>
      <c r="G11314" s="226">
        <v>0.34</v>
      </c>
      <c r="H11314" s="226">
        <v>-0.08</v>
      </c>
      <c r="I11314" s="226">
        <v>0.26</v>
      </c>
      <c r="J11314" s="237">
        <v>1.3</v>
      </c>
      <c r="K11314" s="237">
        <v>636.9</v>
      </c>
      <c r="L11314" s="228">
        <v>0</v>
      </c>
      <c r="M11314" s="229">
        <f t="shared" si="322"/>
        <v>636.9</v>
      </c>
      <c r="N11314" s="230">
        <v>0</v>
      </c>
    </row>
    <row r="11315" spans="1:14" x14ac:dyDescent="0.2">
      <c r="A11315" s="231" t="str">
        <f t="shared" si="321"/>
        <v>SS1.706NO_thin165</v>
      </c>
      <c r="B11315" s="223" t="s">
        <v>238</v>
      </c>
      <c r="C11315" s="224">
        <v>1.7</v>
      </c>
      <c r="D11315" s="223">
        <v>6</v>
      </c>
      <c r="E11315" s="223" t="s">
        <v>199</v>
      </c>
      <c r="F11315" s="225" t="s">
        <v>219</v>
      </c>
      <c r="G11315" s="226">
        <v>0.36</v>
      </c>
      <c r="H11315" s="226">
        <v>-7.0000000000000007E-2</v>
      </c>
      <c r="I11315" s="226">
        <v>0.28999999999999998</v>
      </c>
      <c r="J11315" s="237">
        <v>1.44</v>
      </c>
      <c r="K11315" s="237">
        <v>638.34</v>
      </c>
      <c r="L11315" s="228">
        <v>0</v>
      </c>
      <c r="M11315" s="229">
        <f t="shared" si="322"/>
        <v>638.34</v>
      </c>
      <c r="N11315" s="230">
        <v>0</v>
      </c>
    </row>
    <row r="11316" spans="1:14" x14ac:dyDescent="0.2">
      <c r="A11316" s="231" t="str">
        <f t="shared" si="321"/>
        <v>SS1.706NO_thin170</v>
      </c>
      <c r="B11316" s="223" t="s">
        <v>238</v>
      </c>
      <c r="C11316" s="224">
        <v>1.7</v>
      </c>
      <c r="D11316" s="223">
        <v>6</v>
      </c>
      <c r="E11316" s="223" t="s">
        <v>199</v>
      </c>
      <c r="F11316" s="225" t="s">
        <v>220</v>
      </c>
      <c r="G11316" s="226">
        <v>0.25</v>
      </c>
      <c r="H11316" s="226">
        <v>-0.05</v>
      </c>
      <c r="I11316" s="226">
        <v>0.2</v>
      </c>
      <c r="J11316" s="237">
        <v>0.99</v>
      </c>
      <c r="K11316" s="237">
        <v>639.33000000000004</v>
      </c>
      <c r="L11316" s="228">
        <v>0</v>
      </c>
      <c r="M11316" s="229">
        <f t="shared" si="322"/>
        <v>639.33000000000004</v>
      </c>
      <c r="N11316" s="230">
        <v>0</v>
      </c>
    </row>
    <row r="11317" spans="1:14" x14ac:dyDescent="0.2">
      <c r="A11317" s="231" t="str">
        <f t="shared" si="321"/>
        <v>SS1.706NO_thin175</v>
      </c>
      <c r="B11317" s="223" t="s">
        <v>238</v>
      </c>
      <c r="C11317" s="224">
        <v>1.7</v>
      </c>
      <c r="D11317" s="223">
        <v>6</v>
      </c>
      <c r="E11317" s="223" t="s">
        <v>199</v>
      </c>
      <c r="F11317" s="225" t="s">
        <v>221</v>
      </c>
      <c r="G11317" s="226">
        <v>0.1</v>
      </c>
      <c r="H11317" s="226">
        <v>-0.04</v>
      </c>
      <c r="I11317" s="226">
        <v>0.06</v>
      </c>
      <c r="J11317" s="237">
        <v>0.3</v>
      </c>
      <c r="K11317" s="237">
        <v>639.63</v>
      </c>
      <c r="L11317" s="228">
        <v>0</v>
      </c>
      <c r="M11317" s="229">
        <f t="shared" si="322"/>
        <v>639.63</v>
      </c>
      <c r="N11317" s="230">
        <v>0</v>
      </c>
    </row>
    <row r="11318" spans="1:14" x14ac:dyDescent="0.2">
      <c r="A11318" s="231" t="str">
        <f t="shared" si="321"/>
        <v>SS1.706NO_thin180</v>
      </c>
      <c r="B11318" s="223" t="s">
        <v>238</v>
      </c>
      <c r="C11318" s="224">
        <v>1.7</v>
      </c>
      <c r="D11318" s="223">
        <v>6</v>
      </c>
      <c r="E11318" s="223" t="s">
        <v>199</v>
      </c>
      <c r="F11318" s="225" t="s">
        <v>222</v>
      </c>
      <c r="G11318" s="226">
        <v>0.14000000000000001</v>
      </c>
      <c r="H11318" s="226">
        <v>-0.03</v>
      </c>
      <c r="I11318" s="226">
        <v>0.11</v>
      </c>
      <c r="J11318" s="237">
        <v>0.53</v>
      </c>
      <c r="K11318" s="237">
        <v>640.16</v>
      </c>
      <c r="L11318" s="228">
        <v>0</v>
      </c>
      <c r="M11318" s="229">
        <f t="shared" si="322"/>
        <v>640.16</v>
      </c>
      <c r="N11318" s="230">
        <v>0</v>
      </c>
    </row>
    <row r="11319" spans="1:14" x14ac:dyDescent="0.2">
      <c r="A11319" s="231" t="str">
        <f t="shared" si="321"/>
        <v>SS1.706NO_thin185</v>
      </c>
      <c r="B11319" s="223" t="s">
        <v>238</v>
      </c>
      <c r="C11319" s="224">
        <v>1.7</v>
      </c>
      <c r="D11319" s="223">
        <v>6</v>
      </c>
      <c r="E11319" s="223" t="s">
        <v>199</v>
      </c>
      <c r="F11319" s="225" t="s">
        <v>223</v>
      </c>
      <c r="G11319" s="226">
        <v>0.22</v>
      </c>
      <c r="H11319" s="226">
        <v>-0.03</v>
      </c>
      <c r="I11319" s="226">
        <v>0.2</v>
      </c>
      <c r="J11319" s="237">
        <v>0.98</v>
      </c>
      <c r="K11319" s="237">
        <v>641.14</v>
      </c>
      <c r="L11319" s="228">
        <v>0</v>
      </c>
      <c r="M11319" s="229">
        <f t="shared" si="322"/>
        <v>641.14</v>
      </c>
      <c r="N11319" s="230">
        <v>0</v>
      </c>
    </row>
    <row r="11320" spans="1:14" x14ac:dyDescent="0.2">
      <c r="A11320" s="231" t="str">
        <f t="shared" si="321"/>
        <v>SS1.706NO_thin190</v>
      </c>
      <c r="B11320" s="223" t="s">
        <v>238</v>
      </c>
      <c r="C11320" s="224">
        <v>1.7</v>
      </c>
      <c r="D11320" s="223">
        <v>6</v>
      </c>
      <c r="E11320" s="223" t="s">
        <v>199</v>
      </c>
      <c r="F11320" s="225" t="s">
        <v>224</v>
      </c>
      <c r="G11320" s="226">
        <v>0.13</v>
      </c>
      <c r="H11320" s="226">
        <v>-0.02</v>
      </c>
      <c r="I11320" s="226">
        <v>0.1</v>
      </c>
      <c r="J11320" s="237">
        <v>0.51</v>
      </c>
      <c r="K11320" s="237">
        <v>641.65</v>
      </c>
      <c r="L11320" s="228">
        <v>0</v>
      </c>
      <c r="M11320" s="229">
        <f t="shared" si="322"/>
        <v>641.65</v>
      </c>
      <c r="N11320" s="230">
        <v>0</v>
      </c>
    </row>
    <row r="11321" spans="1:14" x14ac:dyDescent="0.2">
      <c r="A11321" s="231" t="str">
        <f t="shared" si="321"/>
        <v>SS1.706NO_thin195</v>
      </c>
      <c r="B11321" s="223" t="s">
        <v>238</v>
      </c>
      <c r="C11321" s="224">
        <v>1.7</v>
      </c>
      <c r="D11321" s="223">
        <v>6</v>
      </c>
      <c r="E11321" s="223" t="s">
        <v>199</v>
      </c>
      <c r="F11321" s="225" t="s">
        <v>225</v>
      </c>
      <c r="G11321" s="226">
        <v>0</v>
      </c>
      <c r="H11321" s="226">
        <v>-0.02</v>
      </c>
      <c r="I11321" s="226">
        <v>-0.02</v>
      </c>
      <c r="J11321" s="237">
        <v>-0.08</v>
      </c>
      <c r="K11321" s="237">
        <v>641.57000000000005</v>
      </c>
      <c r="L11321" s="228">
        <v>0</v>
      </c>
      <c r="M11321" s="229">
        <f t="shared" si="322"/>
        <v>641.57000000000005</v>
      </c>
      <c r="N11321" s="230">
        <v>0</v>
      </c>
    </row>
    <row r="11322" spans="1:14" x14ac:dyDescent="0.2">
      <c r="A11322" s="231" t="str">
        <f t="shared" si="321"/>
        <v>SS1.706Thinned000</v>
      </c>
      <c r="B11322" s="223" t="s">
        <v>238</v>
      </c>
      <c r="C11322" s="224">
        <v>1.7</v>
      </c>
      <c r="D11322" s="223">
        <v>6</v>
      </c>
      <c r="E11322" s="223" t="s">
        <v>172</v>
      </c>
      <c r="F11322" s="225" t="s">
        <v>0</v>
      </c>
      <c r="G11322" s="226">
        <v>7.0000000000000007E-2</v>
      </c>
      <c r="H11322" s="226">
        <v>0.15</v>
      </c>
      <c r="I11322" s="226">
        <v>0.23</v>
      </c>
      <c r="J11322" s="237">
        <v>1.1299999999999999</v>
      </c>
      <c r="K11322" s="237">
        <v>1.1299999999999999</v>
      </c>
      <c r="L11322" s="228">
        <v>0</v>
      </c>
      <c r="M11322" s="229">
        <f t="shared" si="322"/>
        <v>1.1299999999999999</v>
      </c>
      <c r="N11322" s="230">
        <v>0</v>
      </c>
    </row>
    <row r="11323" spans="1:14" x14ac:dyDescent="0.2">
      <c r="A11323" s="231" t="str">
        <f t="shared" si="321"/>
        <v>SS1.706Thinned005</v>
      </c>
      <c r="B11323" s="223" t="s">
        <v>238</v>
      </c>
      <c r="C11323" s="224">
        <v>1.7</v>
      </c>
      <c r="D11323" s="223">
        <v>6</v>
      </c>
      <c r="E11323" s="223" t="s">
        <v>172</v>
      </c>
      <c r="F11323" s="225" t="s">
        <v>1</v>
      </c>
      <c r="G11323" s="226">
        <v>0.22</v>
      </c>
      <c r="H11323" s="226">
        <v>0.19</v>
      </c>
      <c r="I11323" s="226">
        <v>0.41</v>
      </c>
      <c r="J11323" s="237">
        <v>2.04</v>
      </c>
      <c r="K11323" s="237">
        <v>3.17</v>
      </c>
      <c r="L11323" s="228">
        <v>0</v>
      </c>
      <c r="M11323" s="229">
        <f t="shared" si="322"/>
        <v>3.17</v>
      </c>
      <c r="N11323" s="230">
        <v>0</v>
      </c>
    </row>
    <row r="11324" spans="1:14" x14ac:dyDescent="0.2">
      <c r="A11324" s="231" t="str">
        <f t="shared" si="321"/>
        <v>SS1.706Thinned010</v>
      </c>
      <c r="B11324" s="223" t="s">
        <v>238</v>
      </c>
      <c r="C11324" s="224">
        <v>1.7</v>
      </c>
      <c r="D11324" s="223">
        <v>6</v>
      </c>
      <c r="E11324" s="223" t="s">
        <v>172</v>
      </c>
      <c r="F11324" s="225" t="s">
        <v>2</v>
      </c>
      <c r="G11324" s="226">
        <v>0.67</v>
      </c>
      <c r="H11324" s="226">
        <v>0.19</v>
      </c>
      <c r="I11324" s="226">
        <v>0.86</v>
      </c>
      <c r="J11324" s="237">
        <v>4.32</v>
      </c>
      <c r="K11324" s="237">
        <v>7.49</v>
      </c>
      <c r="L11324" s="228">
        <v>0</v>
      </c>
      <c r="M11324" s="229">
        <f t="shared" si="322"/>
        <v>7.49</v>
      </c>
      <c r="N11324" s="230">
        <v>0</v>
      </c>
    </row>
    <row r="11325" spans="1:14" x14ac:dyDescent="0.2">
      <c r="A11325" s="231" t="str">
        <f t="shared" si="321"/>
        <v>SS1.706Thinned015</v>
      </c>
      <c r="B11325" s="223" t="s">
        <v>238</v>
      </c>
      <c r="C11325" s="224">
        <v>1.7</v>
      </c>
      <c r="D11325" s="223">
        <v>6</v>
      </c>
      <c r="E11325" s="223" t="s">
        <v>172</v>
      </c>
      <c r="F11325" s="225" t="s">
        <v>3</v>
      </c>
      <c r="G11325" s="226">
        <v>2.06</v>
      </c>
      <c r="H11325" s="226">
        <v>0.19</v>
      </c>
      <c r="I11325" s="226">
        <v>2.25</v>
      </c>
      <c r="J11325" s="237">
        <v>11.23</v>
      </c>
      <c r="K11325" s="237">
        <v>18.71</v>
      </c>
      <c r="L11325" s="228">
        <v>0</v>
      </c>
      <c r="M11325" s="229">
        <f t="shared" si="322"/>
        <v>18.71</v>
      </c>
      <c r="N11325" s="230">
        <v>0</v>
      </c>
    </row>
    <row r="11326" spans="1:14" x14ac:dyDescent="0.2">
      <c r="A11326" s="231" t="str">
        <f t="shared" si="321"/>
        <v>SS1.706Thinned020</v>
      </c>
      <c r="B11326" s="223" t="s">
        <v>238</v>
      </c>
      <c r="C11326" s="224">
        <v>1.7</v>
      </c>
      <c r="D11326" s="223">
        <v>6</v>
      </c>
      <c r="E11326" s="223" t="s">
        <v>172</v>
      </c>
      <c r="F11326" s="225" t="s">
        <v>4</v>
      </c>
      <c r="G11326" s="226">
        <v>6.28</v>
      </c>
      <c r="H11326" s="226">
        <v>0.19</v>
      </c>
      <c r="I11326" s="226">
        <v>6.46</v>
      </c>
      <c r="J11326" s="237">
        <v>32.32</v>
      </c>
      <c r="K11326" s="237">
        <v>51.04</v>
      </c>
      <c r="L11326" s="228">
        <v>0</v>
      </c>
      <c r="M11326" s="229">
        <f t="shared" si="322"/>
        <v>51.04</v>
      </c>
      <c r="N11326" s="230">
        <v>0</v>
      </c>
    </row>
    <row r="11327" spans="1:14" x14ac:dyDescent="0.2">
      <c r="A11327" s="231" t="str">
        <f t="shared" si="321"/>
        <v>SS1.706Thinned025</v>
      </c>
      <c r="B11327" s="223" t="s">
        <v>238</v>
      </c>
      <c r="C11327" s="224">
        <v>1.7</v>
      </c>
      <c r="D11327" s="223">
        <v>6</v>
      </c>
      <c r="E11327" s="223" t="s">
        <v>172</v>
      </c>
      <c r="F11327" s="225" t="s">
        <v>5</v>
      </c>
      <c r="G11327" s="226">
        <v>17.45</v>
      </c>
      <c r="H11327" s="226">
        <v>0.41</v>
      </c>
      <c r="I11327" s="226">
        <v>17.87</v>
      </c>
      <c r="J11327" s="237">
        <v>89.35</v>
      </c>
      <c r="K11327" s="237">
        <v>140.38999999999999</v>
      </c>
      <c r="L11327" s="228">
        <v>0</v>
      </c>
      <c r="M11327" s="229">
        <f t="shared" si="322"/>
        <v>140.38999999999999</v>
      </c>
      <c r="N11327" s="230">
        <v>0</v>
      </c>
    </row>
    <row r="11328" spans="1:14" x14ac:dyDescent="0.2">
      <c r="A11328" s="231" t="str">
        <f t="shared" si="321"/>
        <v>SS1.706Thinned030</v>
      </c>
      <c r="B11328" s="223" t="s">
        <v>238</v>
      </c>
      <c r="C11328" s="224">
        <v>1.7</v>
      </c>
      <c r="D11328" s="223">
        <v>6</v>
      </c>
      <c r="E11328" s="223" t="s">
        <v>172</v>
      </c>
      <c r="F11328" s="225" t="s">
        <v>6</v>
      </c>
      <c r="G11328" s="226">
        <v>7.18</v>
      </c>
      <c r="H11328" s="226">
        <v>3.21</v>
      </c>
      <c r="I11328" s="226">
        <v>10.39</v>
      </c>
      <c r="J11328" s="237">
        <v>51.94</v>
      </c>
      <c r="K11328" s="237">
        <v>192.32</v>
      </c>
      <c r="L11328" s="228">
        <v>-0.11</v>
      </c>
      <c r="M11328" s="229">
        <f t="shared" si="322"/>
        <v>192.20999999999998</v>
      </c>
      <c r="N11328" s="230">
        <v>6.5</v>
      </c>
    </row>
    <row r="11329" spans="1:14" x14ac:dyDescent="0.2">
      <c r="A11329" s="231" t="str">
        <f t="shared" si="321"/>
        <v>SS1.706Thinned035</v>
      </c>
      <c r="B11329" s="223" t="s">
        <v>238</v>
      </c>
      <c r="C11329" s="224">
        <v>1.7</v>
      </c>
      <c r="D11329" s="223">
        <v>6</v>
      </c>
      <c r="E11329" s="223" t="s">
        <v>172</v>
      </c>
      <c r="F11329" s="225" t="s">
        <v>7</v>
      </c>
      <c r="G11329" s="226">
        <v>3.5</v>
      </c>
      <c r="H11329" s="226">
        <v>0.37</v>
      </c>
      <c r="I11329" s="226">
        <v>3.87</v>
      </c>
      <c r="J11329" s="237">
        <v>19.34</v>
      </c>
      <c r="K11329" s="237">
        <v>211.66</v>
      </c>
      <c r="L11329" s="228">
        <v>-0.19</v>
      </c>
      <c r="M11329" s="229">
        <f t="shared" si="322"/>
        <v>211.47</v>
      </c>
      <c r="N11329" s="230">
        <v>4.7</v>
      </c>
    </row>
    <row r="11330" spans="1:14" x14ac:dyDescent="0.2">
      <c r="A11330" s="231" t="str">
        <f t="shared" ref="A11330:A11393" si="323">CONCATENATE(LEFT(B11330,2),TEXT(C11330,"0.0"),TEXT(D11330,"00"),E11330,TEXT(LEFT(F11330,3),"000"))</f>
        <v>SS1.706Thinned040</v>
      </c>
      <c r="B11330" s="223" t="s">
        <v>238</v>
      </c>
      <c r="C11330" s="224">
        <v>1.7</v>
      </c>
      <c r="D11330" s="223">
        <v>6</v>
      </c>
      <c r="E11330" s="223" t="s">
        <v>172</v>
      </c>
      <c r="F11330" s="225" t="s">
        <v>8</v>
      </c>
      <c r="G11330" s="226">
        <v>4.1500000000000004</v>
      </c>
      <c r="H11330" s="226">
        <v>2.59</v>
      </c>
      <c r="I11330" s="226">
        <v>6.74</v>
      </c>
      <c r="J11330" s="237">
        <v>33.71</v>
      </c>
      <c r="K11330" s="237">
        <v>245.37</v>
      </c>
      <c r="L11330" s="228">
        <v>-0.47</v>
      </c>
      <c r="M11330" s="229">
        <f t="shared" si="322"/>
        <v>244.9</v>
      </c>
      <c r="N11330" s="230">
        <v>1.57</v>
      </c>
    </row>
    <row r="11331" spans="1:14" x14ac:dyDescent="0.2">
      <c r="A11331" s="231" t="str">
        <f t="shared" si="323"/>
        <v>SS1.706Thinned045</v>
      </c>
      <c r="B11331" s="223" t="s">
        <v>238</v>
      </c>
      <c r="C11331" s="224">
        <v>1.7</v>
      </c>
      <c r="D11331" s="223">
        <v>6</v>
      </c>
      <c r="E11331" s="223" t="s">
        <v>172</v>
      </c>
      <c r="F11331" s="225" t="s">
        <v>9</v>
      </c>
      <c r="G11331" s="226">
        <v>4.2300000000000004</v>
      </c>
      <c r="H11331" s="226">
        <v>0.21</v>
      </c>
      <c r="I11331" s="226">
        <v>4.4400000000000004</v>
      </c>
      <c r="J11331" s="237">
        <v>22.22</v>
      </c>
      <c r="K11331" s="237">
        <v>267.58999999999997</v>
      </c>
      <c r="L11331" s="228">
        <v>-0.9</v>
      </c>
      <c r="M11331" s="229">
        <f t="shared" si="322"/>
        <v>266.69</v>
      </c>
      <c r="N11331" s="230">
        <v>2.42</v>
      </c>
    </row>
    <row r="11332" spans="1:14" x14ac:dyDescent="0.2">
      <c r="A11332" s="231" t="str">
        <f t="shared" si="323"/>
        <v>SS1.706Thinned050</v>
      </c>
      <c r="B11332" s="223" t="s">
        <v>238</v>
      </c>
      <c r="C11332" s="224">
        <v>1.7</v>
      </c>
      <c r="D11332" s="223">
        <v>6</v>
      </c>
      <c r="E11332" s="223" t="s">
        <v>172</v>
      </c>
      <c r="F11332" s="225" t="s">
        <v>10</v>
      </c>
      <c r="G11332" s="226">
        <v>3.94</v>
      </c>
      <c r="H11332" s="226">
        <v>1.1000000000000001</v>
      </c>
      <c r="I11332" s="226">
        <v>5.04</v>
      </c>
      <c r="J11332" s="237">
        <v>25.2</v>
      </c>
      <c r="K11332" s="237">
        <v>292.8</v>
      </c>
      <c r="L11332" s="228">
        <v>-1.2</v>
      </c>
      <c r="M11332" s="229">
        <f t="shared" si="322"/>
        <v>291.60000000000002</v>
      </c>
      <c r="N11332" s="230">
        <v>1.7</v>
      </c>
    </row>
    <row r="11333" spans="1:14" x14ac:dyDescent="0.2">
      <c r="A11333" s="231" t="str">
        <f t="shared" si="323"/>
        <v>SS1.706Thinned055</v>
      </c>
      <c r="B11333" s="223" t="s">
        <v>238</v>
      </c>
      <c r="C11333" s="224">
        <v>1.7</v>
      </c>
      <c r="D11333" s="223">
        <v>6</v>
      </c>
      <c r="E11333" s="223" t="s">
        <v>172</v>
      </c>
      <c r="F11333" s="225" t="s">
        <v>11</v>
      </c>
      <c r="G11333" s="226">
        <v>3.31</v>
      </c>
      <c r="H11333" s="226">
        <v>-1.04</v>
      </c>
      <c r="I11333" s="226">
        <v>2.27</v>
      </c>
      <c r="J11333" s="237">
        <v>11.35</v>
      </c>
      <c r="K11333" s="237">
        <v>304.14999999999998</v>
      </c>
      <c r="L11333" s="228">
        <v>-1.59</v>
      </c>
      <c r="M11333" s="229">
        <f t="shared" si="322"/>
        <v>302.56</v>
      </c>
      <c r="N11333" s="230">
        <v>2.2200000000000002</v>
      </c>
    </row>
    <row r="11334" spans="1:14" x14ac:dyDescent="0.2">
      <c r="A11334" s="231" t="str">
        <f t="shared" si="323"/>
        <v>SS1.706Thinned060</v>
      </c>
      <c r="B11334" s="223" t="s">
        <v>238</v>
      </c>
      <c r="C11334" s="224">
        <v>1.7</v>
      </c>
      <c r="D11334" s="223">
        <v>6</v>
      </c>
      <c r="E11334" s="223" t="s">
        <v>172</v>
      </c>
      <c r="F11334" s="225" t="s">
        <v>12</v>
      </c>
      <c r="G11334" s="226">
        <v>3.26</v>
      </c>
      <c r="H11334" s="226">
        <v>-0.93</v>
      </c>
      <c r="I11334" s="226">
        <v>2.34</v>
      </c>
      <c r="J11334" s="237">
        <v>11.69</v>
      </c>
      <c r="K11334" s="237">
        <v>315.83999999999997</v>
      </c>
      <c r="L11334" s="228">
        <v>-1.92</v>
      </c>
      <c r="M11334" s="229">
        <f t="shared" si="322"/>
        <v>313.91999999999996</v>
      </c>
      <c r="N11334" s="230">
        <v>1.88</v>
      </c>
    </row>
    <row r="11335" spans="1:14" x14ac:dyDescent="0.2">
      <c r="A11335" s="231" t="str">
        <f t="shared" si="323"/>
        <v>SS1.706Thinned065</v>
      </c>
      <c r="B11335" s="223" t="s">
        <v>238</v>
      </c>
      <c r="C11335" s="224">
        <v>1.7</v>
      </c>
      <c r="D11335" s="223">
        <v>6</v>
      </c>
      <c r="E11335" s="223" t="s">
        <v>172</v>
      </c>
      <c r="F11335" s="225" t="s">
        <v>13</v>
      </c>
      <c r="G11335" s="226">
        <v>2.48</v>
      </c>
      <c r="H11335" s="226">
        <v>-0.87</v>
      </c>
      <c r="I11335" s="226">
        <v>1.6</v>
      </c>
      <c r="J11335" s="237">
        <v>8</v>
      </c>
      <c r="K11335" s="237">
        <v>323.85000000000002</v>
      </c>
      <c r="L11335" s="228">
        <v>-2.2200000000000002</v>
      </c>
      <c r="M11335" s="229">
        <f t="shared" si="322"/>
        <v>321.63</v>
      </c>
      <c r="N11335" s="230">
        <v>1.71</v>
      </c>
    </row>
    <row r="11336" spans="1:14" x14ac:dyDescent="0.2">
      <c r="A11336" s="231" t="str">
        <f t="shared" si="323"/>
        <v>SS1.706Thinned070</v>
      </c>
      <c r="B11336" s="223" t="s">
        <v>238</v>
      </c>
      <c r="C11336" s="224">
        <v>1.7</v>
      </c>
      <c r="D11336" s="223">
        <v>6</v>
      </c>
      <c r="E11336" s="223" t="s">
        <v>172</v>
      </c>
      <c r="F11336" s="225" t="s">
        <v>200</v>
      </c>
      <c r="G11336" s="226">
        <v>1.77</v>
      </c>
      <c r="H11336" s="226">
        <v>-0.77</v>
      </c>
      <c r="I11336" s="226">
        <v>1</v>
      </c>
      <c r="J11336" s="237">
        <v>5</v>
      </c>
      <c r="K11336" s="237">
        <v>328.85</v>
      </c>
      <c r="L11336" s="228">
        <v>-2.52</v>
      </c>
      <c r="M11336" s="229">
        <f t="shared" si="322"/>
        <v>326.33000000000004</v>
      </c>
      <c r="N11336" s="230">
        <v>1.72</v>
      </c>
    </row>
    <row r="11337" spans="1:14" x14ac:dyDescent="0.2">
      <c r="A11337" s="231" t="str">
        <f t="shared" si="323"/>
        <v>SS1.706Thinned075</v>
      </c>
      <c r="B11337" s="223" t="s">
        <v>238</v>
      </c>
      <c r="C11337" s="224">
        <v>1.7</v>
      </c>
      <c r="D11337" s="223">
        <v>6</v>
      </c>
      <c r="E11337" s="223" t="s">
        <v>172</v>
      </c>
      <c r="F11337" s="225" t="s">
        <v>201</v>
      </c>
      <c r="G11337" s="226">
        <v>1.64</v>
      </c>
      <c r="H11337" s="226">
        <v>-0.62</v>
      </c>
      <c r="I11337" s="226">
        <v>1.02</v>
      </c>
      <c r="J11337" s="237">
        <v>5.09</v>
      </c>
      <c r="K11337" s="237">
        <v>333.94</v>
      </c>
      <c r="L11337" s="228">
        <v>-2.81</v>
      </c>
      <c r="M11337" s="229">
        <f t="shared" si="322"/>
        <v>331.13</v>
      </c>
      <c r="N11337" s="230">
        <v>1.62</v>
      </c>
    </row>
    <row r="11338" spans="1:14" x14ac:dyDescent="0.2">
      <c r="A11338" s="231" t="str">
        <f t="shared" si="323"/>
        <v>SS1.706Thinned080</v>
      </c>
      <c r="B11338" s="223" t="s">
        <v>238</v>
      </c>
      <c r="C11338" s="224">
        <v>1.7</v>
      </c>
      <c r="D11338" s="223">
        <v>6</v>
      </c>
      <c r="E11338" s="223" t="s">
        <v>172</v>
      </c>
      <c r="F11338" s="225" t="s">
        <v>202</v>
      </c>
      <c r="G11338" s="226">
        <v>1.02</v>
      </c>
      <c r="H11338" s="226">
        <v>-7.0000000000000007E-2</v>
      </c>
      <c r="I11338" s="226">
        <v>0.95</v>
      </c>
      <c r="J11338" s="237">
        <v>4.7699999999999996</v>
      </c>
      <c r="K11338" s="237">
        <v>338.71</v>
      </c>
      <c r="L11338" s="228">
        <v>-3.04</v>
      </c>
      <c r="M11338" s="229">
        <f t="shared" si="322"/>
        <v>335.66999999999996</v>
      </c>
      <c r="N11338" s="230">
        <v>1.37</v>
      </c>
    </row>
    <row r="11339" spans="1:14" x14ac:dyDescent="0.2">
      <c r="A11339" s="231" t="str">
        <f t="shared" si="323"/>
        <v>SS1.706Thinned085</v>
      </c>
      <c r="B11339" s="223" t="s">
        <v>238</v>
      </c>
      <c r="C11339" s="224">
        <v>1.7</v>
      </c>
      <c r="D11339" s="223">
        <v>6</v>
      </c>
      <c r="E11339" s="223" t="s">
        <v>172</v>
      </c>
      <c r="F11339" s="225" t="s">
        <v>203</v>
      </c>
      <c r="G11339" s="226">
        <v>0.83</v>
      </c>
      <c r="H11339" s="226">
        <v>-0.21</v>
      </c>
      <c r="I11339" s="226">
        <v>0.62</v>
      </c>
      <c r="J11339" s="237">
        <v>3.09</v>
      </c>
      <c r="K11339" s="237">
        <v>341.8</v>
      </c>
      <c r="L11339" s="228">
        <v>-3.28</v>
      </c>
      <c r="M11339" s="229">
        <f t="shared" si="322"/>
        <v>338.52000000000004</v>
      </c>
      <c r="N11339" s="230">
        <v>1.36</v>
      </c>
    </row>
    <row r="11340" spans="1:14" x14ac:dyDescent="0.2">
      <c r="A11340" s="231" t="str">
        <f t="shared" si="323"/>
        <v>SS1.706Thinned090</v>
      </c>
      <c r="B11340" s="223" t="s">
        <v>238</v>
      </c>
      <c r="C11340" s="224">
        <v>1.7</v>
      </c>
      <c r="D11340" s="223">
        <v>6</v>
      </c>
      <c r="E11340" s="223" t="s">
        <v>172</v>
      </c>
      <c r="F11340" s="225" t="s">
        <v>204</v>
      </c>
      <c r="G11340" s="226">
        <v>0.78</v>
      </c>
      <c r="H11340" s="226">
        <v>-0.05</v>
      </c>
      <c r="I11340" s="226">
        <v>0.73</v>
      </c>
      <c r="J11340" s="237">
        <v>3.65</v>
      </c>
      <c r="K11340" s="237">
        <v>345.45</v>
      </c>
      <c r="L11340" s="228">
        <v>-3.49</v>
      </c>
      <c r="M11340" s="229">
        <f t="shared" si="322"/>
        <v>341.96</v>
      </c>
      <c r="N11340" s="230">
        <v>1.2</v>
      </c>
    </row>
    <row r="11341" spans="1:14" x14ac:dyDescent="0.2">
      <c r="A11341" s="231" t="str">
        <f t="shared" si="323"/>
        <v>SS1.706Thinned095</v>
      </c>
      <c r="B11341" s="223" t="s">
        <v>238</v>
      </c>
      <c r="C11341" s="224">
        <v>1.7</v>
      </c>
      <c r="D11341" s="223">
        <v>6</v>
      </c>
      <c r="E11341" s="223" t="s">
        <v>172</v>
      </c>
      <c r="F11341" s="225" t="s">
        <v>205</v>
      </c>
      <c r="G11341" s="226">
        <v>0.33</v>
      </c>
      <c r="H11341" s="226">
        <v>-0.25</v>
      </c>
      <c r="I11341" s="226">
        <v>0.08</v>
      </c>
      <c r="J11341" s="237">
        <v>0.38</v>
      </c>
      <c r="K11341" s="237">
        <v>345.83</v>
      </c>
      <c r="L11341" s="228">
        <v>-3.71</v>
      </c>
      <c r="M11341" s="229">
        <f t="shared" si="322"/>
        <v>342.12</v>
      </c>
      <c r="N11341" s="230">
        <v>1.21</v>
      </c>
    </row>
    <row r="11342" spans="1:14" x14ac:dyDescent="0.2">
      <c r="A11342" s="231" t="str">
        <f t="shared" si="323"/>
        <v>SS1.706Thinned100</v>
      </c>
      <c r="B11342" s="223" t="s">
        <v>238</v>
      </c>
      <c r="C11342" s="224">
        <v>1.7</v>
      </c>
      <c r="D11342" s="223">
        <v>6</v>
      </c>
      <c r="E11342" s="223" t="s">
        <v>172</v>
      </c>
      <c r="F11342" s="225" t="s">
        <v>206</v>
      </c>
      <c r="G11342" s="226">
        <v>0.33</v>
      </c>
      <c r="H11342" s="226">
        <v>-0.34</v>
      </c>
      <c r="I11342" s="226">
        <v>-0.01</v>
      </c>
      <c r="J11342" s="237">
        <v>-7.0000000000000007E-2</v>
      </c>
      <c r="K11342" s="237">
        <v>345.76</v>
      </c>
      <c r="L11342" s="228">
        <v>-3.92</v>
      </c>
      <c r="M11342" s="229">
        <f t="shared" si="322"/>
        <v>341.84</v>
      </c>
      <c r="N11342" s="230">
        <v>1.19</v>
      </c>
    </row>
    <row r="11343" spans="1:14" x14ac:dyDescent="0.2">
      <c r="A11343" s="231" t="str">
        <f t="shared" si="323"/>
        <v>SS1.706Thinned105</v>
      </c>
      <c r="B11343" s="223" t="s">
        <v>238</v>
      </c>
      <c r="C11343" s="224">
        <v>1.7</v>
      </c>
      <c r="D11343" s="223">
        <v>6</v>
      </c>
      <c r="E11343" s="223" t="s">
        <v>172</v>
      </c>
      <c r="F11343" s="225" t="s">
        <v>207</v>
      </c>
      <c r="G11343" s="226">
        <v>-0.01</v>
      </c>
      <c r="H11343" s="226">
        <v>-0.46</v>
      </c>
      <c r="I11343" s="226">
        <v>-0.47</v>
      </c>
      <c r="J11343" s="237">
        <v>-2.35</v>
      </c>
      <c r="K11343" s="237">
        <v>343.41</v>
      </c>
      <c r="L11343" s="228">
        <v>-4.13</v>
      </c>
      <c r="M11343" s="229">
        <f t="shared" si="322"/>
        <v>339.28000000000003</v>
      </c>
      <c r="N11343" s="230">
        <v>1.2</v>
      </c>
    </row>
    <row r="11344" spans="1:14" x14ac:dyDescent="0.2">
      <c r="A11344" s="231" t="str">
        <f t="shared" si="323"/>
        <v>SS1.706Thinned110</v>
      </c>
      <c r="B11344" s="223" t="s">
        <v>238</v>
      </c>
      <c r="C11344" s="224">
        <v>1.7</v>
      </c>
      <c r="D11344" s="223">
        <v>6</v>
      </c>
      <c r="E11344" s="223" t="s">
        <v>172</v>
      </c>
      <c r="F11344" s="225" t="s">
        <v>208</v>
      </c>
      <c r="G11344" s="226">
        <v>-0.15</v>
      </c>
      <c r="H11344" s="226">
        <v>-0.32</v>
      </c>
      <c r="I11344" s="226">
        <v>-0.47</v>
      </c>
      <c r="J11344" s="237">
        <v>-2.33</v>
      </c>
      <c r="K11344" s="237">
        <v>341.08</v>
      </c>
      <c r="L11344" s="228">
        <v>-4.33</v>
      </c>
      <c r="M11344" s="229">
        <f t="shared" si="322"/>
        <v>336.75</v>
      </c>
      <c r="N11344" s="230">
        <v>1.1200000000000001</v>
      </c>
    </row>
    <row r="11345" spans="1:14" x14ac:dyDescent="0.2">
      <c r="A11345" s="231" t="str">
        <f t="shared" si="323"/>
        <v>SS1.706Thinned115</v>
      </c>
      <c r="B11345" s="223" t="s">
        <v>238</v>
      </c>
      <c r="C11345" s="224">
        <v>1.7</v>
      </c>
      <c r="D11345" s="223">
        <v>6</v>
      </c>
      <c r="E11345" s="223" t="s">
        <v>172</v>
      </c>
      <c r="F11345" s="225" t="s">
        <v>209</v>
      </c>
      <c r="G11345" s="226">
        <v>-0.05</v>
      </c>
      <c r="H11345" s="226">
        <v>-0.11</v>
      </c>
      <c r="I11345" s="226">
        <v>-0.17</v>
      </c>
      <c r="J11345" s="237">
        <v>-0.83</v>
      </c>
      <c r="K11345" s="237">
        <v>340.25</v>
      </c>
      <c r="L11345" s="228">
        <v>-4.5</v>
      </c>
      <c r="M11345" s="229">
        <f t="shared" si="322"/>
        <v>335.75</v>
      </c>
      <c r="N11345" s="230">
        <v>0.99</v>
      </c>
    </row>
    <row r="11346" spans="1:14" x14ac:dyDescent="0.2">
      <c r="A11346" s="231" t="str">
        <f t="shared" si="323"/>
        <v>SS1.706Thinned120</v>
      </c>
      <c r="B11346" s="223" t="s">
        <v>238</v>
      </c>
      <c r="C11346" s="224">
        <v>1.7</v>
      </c>
      <c r="D11346" s="223">
        <v>6</v>
      </c>
      <c r="E11346" s="223" t="s">
        <v>172</v>
      </c>
      <c r="F11346" s="225" t="s">
        <v>210</v>
      </c>
      <c r="G11346" s="226">
        <v>-0.41</v>
      </c>
      <c r="H11346" s="226">
        <v>0</v>
      </c>
      <c r="I11346" s="226">
        <v>-0.41</v>
      </c>
      <c r="J11346" s="237">
        <v>-2.0299999999999998</v>
      </c>
      <c r="K11346" s="237">
        <v>338.21</v>
      </c>
      <c r="L11346" s="228">
        <v>-4.66</v>
      </c>
      <c r="M11346" s="229">
        <f t="shared" ref="M11346:M11409" si="324">K11346+L11346</f>
        <v>333.54999999999995</v>
      </c>
      <c r="N11346" s="230">
        <v>0.9</v>
      </c>
    </row>
    <row r="11347" spans="1:14" x14ac:dyDescent="0.2">
      <c r="A11347" s="231" t="str">
        <f t="shared" si="323"/>
        <v>SS1.706Thinned125</v>
      </c>
      <c r="B11347" s="223" t="s">
        <v>238</v>
      </c>
      <c r="C11347" s="224">
        <v>1.7</v>
      </c>
      <c r="D11347" s="223">
        <v>6</v>
      </c>
      <c r="E11347" s="223" t="s">
        <v>172</v>
      </c>
      <c r="F11347" s="225" t="s">
        <v>211</v>
      </c>
      <c r="G11347" s="226">
        <v>-0.6</v>
      </c>
      <c r="H11347" s="226">
        <v>0</v>
      </c>
      <c r="I11347" s="226">
        <v>-0.6</v>
      </c>
      <c r="J11347" s="237">
        <v>-2.98</v>
      </c>
      <c r="K11347" s="237">
        <v>335.24</v>
      </c>
      <c r="L11347" s="228">
        <v>-4.8099999999999996</v>
      </c>
      <c r="M11347" s="229">
        <f t="shared" si="324"/>
        <v>330.43</v>
      </c>
      <c r="N11347" s="230">
        <v>0.84</v>
      </c>
    </row>
    <row r="11348" spans="1:14" x14ac:dyDescent="0.2">
      <c r="A11348" s="231" t="str">
        <f t="shared" si="323"/>
        <v>SS1.706Thinned130</v>
      </c>
      <c r="B11348" s="223" t="s">
        <v>238</v>
      </c>
      <c r="C11348" s="224">
        <v>1.7</v>
      </c>
      <c r="D11348" s="223">
        <v>6</v>
      </c>
      <c r="E11348" s="223" t="s">
        <v>172</v>
      </c>
      <c r="F11348" s="225" t="s">
        <v>212</v>
      </c>
      <c r="G11348" s="226">
        <v>-0.52</v>
      </c>
      <c r="H11348" s="226">
        <v>-0.05</v>
      </c>
      <c r="I11348" s="226">
        <v>-0.56999999999999995</v>
      </c>
      <c r="J11348" s="237">
        <v>-2.84</v>
      </c>
      <c r="K11348" s="237">
        <v>332.4</v>
      </c>
      <c r="L11348" s="228">
        <v>-4.95</v>
      </c>
      <c r="M11348" s="229">
        <f t="shared" si="324"/>
        <v>327.45</v>
      </c>
      <c r="N11348" s="230">
        <v>0.8</v>
      </c>
    </row>
    <row r="11349" spans="1:14" x14ac:dyDescent="0.2">
      <c r="A11349" s="231" t="str">
        <f t="shared" si="323"/>
        <v>SS1.706Thinned135</v>
      </c>
      <c r="B11349" s="223" t="s">
        <v>238</v>
      </c>
      <c r="C11349" s="224">
        <v>1.7</v>
      </c>
      <c r="D11349" s="223">
        <v>6</v>
      </c>
      <c r="E11349" s="223" t="s">
        <v>172</v>
      </c>
      <c r="F11349" s="225" t="s">
        <v>213</v>
      </c>
      <c r="G11349" s="226">
        <v>-0.46</v>
      </c>
      <c r="H11349" s="226">
        <v>-0.09</v>
      </c>
      <c r="I11349" s="226">
        <v>-0.54</v>
      </c>
      <c r="J11349" s="237">
        <v>-2.72</v>
      </c>
      <c r="K11349" s="237">
        <v>329.68</v>
      </c>
      <c r="L11349" s="228">
        <v>-5.08</v>
      </c>
      <c r="M11349" s="229">
        <f t="shared" si="324"/>
        <v>324.60000000000002</v>
      </c>
      <c r="N11349" s="230">
        <v>0.75</v>
      </c>
    </row>
    <row r="11350" spans="1:14" x14ac:dyDescent="0.2">
      <c r="A11350" s="231" t="str">
        <f t="shared" si="323"/>
        <v>SS1.706Thinned140</v>
      </c>
      <c r="B11350" s="223" t="s">
        <v>238</v>
      </c>
      <c r="C11350" s="224">
        <v>1.7</v>
      </c>
      <c r="D11350" s="223">
        <v>6</v>
      </c>
      <c r="E11350" s="223" t="s">
        <v>172</v>
      </c>
      <c r="F11350" s="225" t="s">
        <v>214</v>
      </c>
      <c r="G11350" s="226">
        <v>-0.43</v>
      </c>
      <c r="H11350" s="226">
        <v>0.05</v>
      </c>
      <c r="I11350" s="226">
        <v>-0.38</v>
      </c>
      <c r="J11350" s="237">
        <v>-1.9</v>
      </c>
      <c r="K11350" s="237">
        <v>327.78</v>
      </c>
      <c r="L11350" s="228">
        <v>-5.19</v>
      </c>
      <c r="M11350" s="229">
        <f t="shared" si="324"/>
        <v>322.58999999999997</v>
      </c>
      <c r="N11350" s="230">
        <v>0.63</v>
      </c>
    </row>
    <row r="11351" spans="1:14" x14ac:dyDescent="0.2">
      <c r="A11351" s="231" t="str">
        <f t="shared" si="323"/>
        <v>SS1.706Thinned145</v>
      </c>
      <c r="B11351" s="223" t="s">
        <v>238</v>
      </c>
      <c r="C11351" s="224">
        <v>1.7</v>
      </c>
      <c r="D11351" s="223">
        <v>6</v>
      </c>
      <c r="E11351" s="223" t="s">
        <v>172</v>
      </c>
      <c r="F11351" s="225" t="s">
        <v>215</v>
      </c>
      <c r="G11351" s="226">
        <v>-0.68</v>
      </c>
      <c r="H11351" s="226">
        <v>0.03</v>
      </c>
      <c r="I11351" s="226">
        <v>-0.65</v>
      </c>
      <c r="J11351" s="237">
        <v>-3.25</v>
      </c>
      <c r="K11351" s="237">
        <v>324.52999999999997</v>
      </c>
      <c r="L11351" s="228">
        <v>-5.29</v>
      </c>
      <c r="M11351" s="229">
        <f t="shared" si="324"/>
        <v>319.23999999999995</v>
      </c>
      <c r="N11351" s="230">
        <v>0.57999999999999996</v>
      </c>
    </row>
    <row r="11352" spans="1:14" x14ac:dyDescent="0.2">
      <c r="A11352" s="231" t="str">
        <f t="shared" si="323"/>
        <v>SS1.706Thinned150</v>
      </c>
      <c r="B11352" s="223" t="s">
        <v>238</v>
      </c>
      <c r="C11352" s="224">
        <v>1.7</v>
      </c>
      <c r="D11352" s="223">
        <v>6</v>
      </c>
      <c r="E11352" s="223" t="s">
        <v>172</v>
      </c>
      <c r="F11352" s="225" t="s">
        <v>216</v>
      </c>
      <c r="G11352" s="226">
        <v>-0.49</v>
      </c>
      <c r="H11352" s="226">
        <v>-0.16</v>
      </c>
      <c r="I11352" s="226">
        <v>-0.65</v>
      </c>
      <c r="J11352" s="237">
        <v>-3.24</v>
      </c>
      <c r="K11352" s="237">
        <v>321.27999999999997</v>
      </c>
      <c r="L11352" s="228">
        <v>-5.4</v>
      </c>
      <c r="M11352" s="229">
        <f t="shared" si="324"/>
        <v>315.88</v>
      </c>
      <c r="N11352" s="230">
        <v>0.62</v>
      </c>
    </row>
    <row r="11353" spans="1:14" x14ac:dyDescent="0.2">
      <c r="A11353" s="231" t="str">
        <f t="shared" si="323"/>
        <v>SS1.706Thinned155</v>
      </c>
      <c r="B11353" s="223" t="s">
        <v>238</v>
      </c>
      <c r="C11353" s="224">
        <v>1.7</v>
      </c>
      <c r="D11353" s="223">
        <v>6</v>
      </c>
      <c r="E11353" s="223" t="s">
        <v>172</v>
      </c>
      <c r="F11353" s="225" t="s">
        <v>217</v>
      </c>
      <c r="G11353" s="226">
        <v>-0.54</v>
      </c>
      <c r="H11353" s="226">
        <v>-0.16</v>
      </c>
      <c r="I11353" s="226">
        <v>-0.69</v>
      </c>
      <c r="J11353" s="237">
        <v>-3.47</v>
      </c>
      <c r="K11353" s="237">
        <v>317.81</v>
      </c>
      <c r="L11353" s="228">
        <v>-5.5</v>
      </c>
      <c r="M11353" s="229">
        <f t="shared" si="324"/>
        <v>312.31</v>
      </c>
      <c r="N11353" s="230">
        <v>0.57999999999999996</v>
      </c>
    </row>
    <row r="11354" spans="1:14" x14ac:dyDescent="0.2">
      <c r="A11354" s="231" t="str">
        <f t="shared" si="323"/>
        <v>SS1.706Thinned160</v>
      </c>
      <c r="B11354" s="223" t="s">
        <v>238</v>
      </c>
      <c r="C11354" s="224">
        <v>1.7</v>
      </c>
      <c r="D11354" s="223">
        <v>6</v>
      </c>
      <c r="E11354" s="223" t="s">
        <v>172</v>
      </c>
      <c r="F11354" s="225" t="s">
        <v>218</v>
      </c>
      <c r="G11354" s="226">
        <v>-0.5</v>
      </c>
      <c r="H11354" s="226">
        <v>-0.14000000000000001</v>
      </c>
      <c r="I11354" s="226">
        <v>-0.63</v>
      </c>
      <c r="J11354" s="237">
        <v>-3.17</v>
      </c>
      <c r="K11354" s="237">
        <v>314.64</v>
      </c>
      <c r="L11354" s="228">
        <v>-5.6</v>
      </c>
      <c r="M11354" s="229">
        <f t="shared" si="324"/>
        <v>309.03999999999996</v>
      </c>
      <c r="N11354" s="230">
        <v>0.55000000000000004</v>
      </c>
    </row>
    <row r="11355" spans="1:14" x14ac:dyDescent="0.2">
      <c r="A11355" s="231" t="str">
        <f t="shared" si="323"/>
        <v>SS1.706Thinned165</v>
      </c>
      <c r="B11355" s="223" t="s">
        <v>238</v>
      </c>
      <c r="C11355" s="224">
        <v>1.7</v>
      </c>
      <c r="D11355" s="223">
        <v>6</v>
      </c>
      <c r="E11355" s="223" t="s">
        <v>172</v>
      </c>
      <c r="F11355" s="225" t="s">
        <v>219</v>
      </c>
      <c r="G11355" s="226">
        <v>-0.51</v>
      </c>
      <c r="H11355" s="226">
        <v>-0.13</v>
      </c>
      <c r="I11355" s="226">
        <v>-0.64</v>
      </c>
      <c r="J11355" s="237">
        <v>-3.2</v>
      </c>
      <c r="K11355" s="237">
        <v>311.44</v>
      </c>
      <c r="L11355" s="228">
        <v>-5.69</v>
      </c>
      <c r="M11355" s="229">
        <f t="shared" si="324"/>
        <v>305.75</v>
      </c>
      <c r="N11355" s="230">
        <v>0.53</v>
      </c>
    </row>
    <row r="11356" spans="1:14" x14ac:dyDescent="0.2">
      <c r="A11356" s="231" t="str">
        <f t="shared" si="323"/>
        <v>SS1.706Thinned170</v>
      </c>
      <c r="B11356" s="223" t="s">
        <v>238</v>
      </c>
      <c r="C11356" s="224">
        <v>1.7</v>
      </c>
      <c r="D11356" s="223">
        <v>6</v>
      </c>
      <c r="E11356" s="223" t="s">
        <v>172</v>
      </c>
      <c r="F11356" s="225" t="s">
        <v>220</v>
      </c>
      <c r="G11356" s="226">
        <v>-0.5</v>
      </c>
      <c r="H11356" s="226">
        <v>-7.0000000000000007E-2</v>
      </c>
      <c r="I11356" s="226">
        <v>-0.56999999999999995</v>
      </c>
      <c r="J11356" s="237">
        <v>-2.84</v>
      </c>
      <c r="K11356" s="237">
        <v>308.60000000000002</v>
      </c>
      <c r="L11356" s="228">
        <v>-5.78</v>
      </c>
      <c r="M11356" s="229">
        <f t="shared" si="324"/>
        <v>302.82000000000005</v>
      </c>
      <c r="N11356" s="230">
        <v>0.48</v>
      </c>
    </row>
    <row r="11357" spans="1:14" x14ac:dyDescent="0.2">
      <c r="A11357" s="231" t="str">
        <f t="shared" si="323"/>
        <v>SS1.706Thinned175</v>
      </c>
      <c r="B11357" s="223" t="s">
        <v>238</v>
      </c>
      <c r="C11357" s="224">
        <v>1.7</v>
      </c>
      <c r="D11357" s="223">
        <v>6</v>
      </c>
      <c r="E11357" s="223" t="s">
        <v>172</v>
      </c>
      <c r="F11357" s="225" t="s">
        <v>221</v>
      </c>
      <c r="G11357" s="226">
        <v>-0.49</v>
      </c>
      <c r="H11357" s="226">
        <v>-0.05</v>
      </c>
      <c r="I11357" s="226">
        <v>-0.54</v>
      </c>
      <c r="J11357" s="237">
        <v>-2.7</v>
      </c>
      <c r="K11357" s="237">
        <v>305.89</v>
      </c>
      <c r="L11357" s="228">
        <v>-5.86</v>
      </c>
      <c r="M11357" s="229">
        <f t="shared" si="324"/>
        <v>300.02999999999997</v>
      </c>
      <c r="N11357" s="230">
        <v>0.45</v>
      </c>
    </row>
    <row r="11358" spans="1:14" x14ac:dyDescent="0.2">
      <c r="A11358" s="231" t="str">
        <f t="shared" si="323"/>
        <v>SS1.706Thinned180</v>
      </c>
      <c r="B11358" s="223" t="s">
        <v>238</v>
      </c>
      <c r="C11358" s="224">
        <v>1.7</v>
      </c>
      <c r="D11358" s="223">
        <v>6</v>
      </c>
      <c r="E11358" s="223" t="s">
        <v>172</v>
      </c>
      <c r="F11358" s="225" t="s">
        <v>222</v>
      </c>
      <c r="G11358" s="226">
        <v>-0.48</v>
      </c>
      <c r="H11358" s="226">
        <v>-0.05</v>
      </c>
      <c r="I11358" s="226">
        <v>-0.53</v>
      </c>
      <c r="J11358" s="237">
        <v>-2.64</v>
      </c>
      <c r="K11358" s="237">
        <v>303.25</v>
      </c>
      <c r="L11358" s="228">
        <v>-5.93</v>
      </c>
      <c r="M11358" s="229">
        <f t="shared" si="324"/>
        <v>297.32</v>
      </c>
      <c r="N11358" s="230">
        <v>0.42</v>
      </c>
    </row>
    <row r="11359" spans="1:14" x14ac:dyDescent="0.2">
      <c r="A11359" s="231" t="str">
        <f t="shared" si="323"/>
        <v>SS1.706Thinned185</v>
      </c>
      <c r="B11359" s="223" t="s">
        <v>238</v>
      </c>
      <c r="C11359" s="224">
        <v>1.7</v>
      </c>
      <c r="D11359" s="223">
        <v>6</v>
      </c>
      <c r="E11359" s="223" t="s">
        <v>172</v>
      </c>
      <c r="F11359" s="225" t="s">
        <v>223</v>
      </c>
      <c r="G11359" s="226">
        <v>-0.47</v>
      </c>
      <c r="H11359" s="226">
        <v>-0.05</v>
      </c>
      <c r="I11359" s="226">
        <v>-0.52</v>
      </c>
      <c r="J11359" s="237">
        <v>-2.59</v>
      </c>
      <c r="K11359" s="237">
        <v>300.67</v>
      </c>
      <c r="L11359" s="228">
        <v>-6</v>
      </c>
      <c r="M11359" s="229">
        <f t="shared" si="324"/>
        <v>294.67</v>
      </c>
      <c r="N11359" s="230">
        <v>0.4</v>
      </c>
    </row>
    <row r="11360" spans="1:14" x14ac:dyDescent="0.2">
      <c r="A11360" s="231" t="str">
        <f t="shared" si="323"/>
        <v>SS1.706Thinned190</v>
      </c>
      <c r="B11360" s="223" t="s">
        <v>238</v>
      </c>
      <c r="C11360" s="224">
        <v>1.7</v>
      </c>
      <c r="D11360" s="223">
        <v>6</v>
      </c>
      <c r="E11360" s="223" t="s">
        <v>172</v>
      </c>
      <c r="F11360" s="225" t="s">
        <v>224</v>
      </c>
      <c r="G11360" s="226">
        <v>-0.45</v>
      </c>
      <c r="H11360" s="226">
        <v>-0.05</v>
      </c>
      <c r="I11360" s="226">
        <v>-0.49</v>
      </c>
      <c r="J11360" s="237">
        <v>-2.46</v>
      </c>
      <c r="K11360" s="237">
        <v>298.20999999999998</v>
      </c>
      <c r="L11360" s="228">
        <v>-6.07</v>
      </c>
      <c r="M11360" s="229">
        <f t="shared" si="324"/>
        <v>292.14</v>
      </c>
      <c r="N11360" s="230">
        <v>0.37</v>
      </c>
    </row>
    <row r="11361" spans="1:14" x14ac:dyDescent="0.2">
      <c r="A11361" s="231" t="str">
        <f t="shared" si="323"/>
        <v>SS1.706Thinned195</v>
      </c>
      <c r="B11361" s="223" t="s">
        <v>238</v>
      </c>
      <c r="C11361" s="224">
        <v>1.7</v>
      </c>
      <c r="D11361" s="223">
        <v>6</v>
      </c>
      <c r="E11361" s="223" t="s">
        <v>172</v>
      </c>
      <c r="F11361" s="225" t="s">
        <v>225</v>
      </c>
      <c r="G11361" s="226">
        <v>-0.44</v>
      </c>
      <c r="H11361" s="226">
        <v>-0.05</v>
      </c>
      <c r="I11361" s="226">
        <v>-0.48</v>
      </c>
      <c r="J11361" s="237">
        <v>-2.41</v>
      </c>
      <c r="K11361" s="237">
        <v>295.79000000000002</v>
      </c>
      <c r="L11361" s="228">
        <v>-6.13</v>
      </c>
      <c r="M11361" s="229">
        <f t="shared" si="324"/>
        <v>289.66000000000003</v>
      </c>
      <c r="N11361" s="230">
        <v>0.35</v>
      </c>
    </row>
    <row r="11362" spans="1:14" x14ac:dyDescent="0.2">
      <c r="A11362" s="231" t="str">
        <f t="shared" si="323"/>
        <v>SS1.708NO_thin000</v>
      </c>
      <c r="B11362" s="223" t="s">
        <v>238</v>
      </c>
      <c r="C11362" s="224">
        <v>1.7</v>
      </c>
      <c r="D11362" s="223">
        <v>8</v>
      </c>
      <c r="E11362" s="223" t="s">
        <v>199</v>
      </c>
      <c r="F11362" s="225" t="s">
        <v>0</v>
      </c>
      <c r="G11362" s="226">
        <v>0.19</v>
      </c>
      <c r="H11362" s="226">
        <v>0.18</v>
      </c>
      <c r="I11362" s="226">
        <v>0.37</v>
      </c>
      <c r="J11362" s="237">
        <v>1.85</v>
      </c>
      <c r="K11362" s="237">
        <v>1.85</v>
      </c>
      <c r="L11362" s="228">
        <v>0</v>
      </c>
      <c r="M11362" s="229">
        <f t="shared" si="324"/>
        <v>1.85</v>
      </c>
      <c r="N11362" s="230">
        <v>0</v>
      </c>
    </row>
    <row r="11363" spans="1:14" x14ac:dyDescent="0.2">
      <c r="A11363" s="231" t="str">
        <f t="shared" si="323"/>
        <v>SS1.708NO_thin005</v>
      </c>
      <c r="B11363" s="223" t="s">
        <v>238</v>
      </c>
      <c r="C11363" s="224">
        <v>1.7</v>
      </c>
      <c r="D11363" s="223">
        <v>8</v>
      </c>
      <c r="E11363" s="223" t="s">
        <v>199</v>
      </c>
      <c r="F11363" s="225" t="s">
        <v>1</v>
      </c>
      <c r="G11363" s="226">
        <v>0.56999999999999995</v>
      </c>
      <c r="H11363" s="226">
        <v>0.23</v>
      </c>
      <c r="I11363" s="226">
        <v>0.79</v>
      </c>
      <c r="J11363" s="237">
        <v>3.97</v>
      </c>
      <c r="K11363" s="237">
        <v>5.81</v>
      </c>
      <c r="L11363" s="228">
        <v>0</v>
      </c>
      <c r="M11363" s="229">
        <f t="shared" si="324"/>
        <v>5.81</v>
      </c>
      <c r="N11363" s="230">
        <v>0</v>
      </c>
    </row>
    <row r="11364" spans="1:14" x14ac:dyDescent="0.2">
      <c r="A11364" s="231" t="str">
        <f t="shared" si="323"/>
        <v>SS1.708NO_thin010</v>
      </c>
      <c r="B11364" s="223" t="s">
        <v>238</v>
      </c>
      <c r="C11364" s="224">
        <v>1.7</v>
      </c>
      <c r="D11364" s="223">
        <v>8</v>
      </c>
      <c r="E11364" s="223" t="s">
        <v>199</v>
      </c>
      <c r="F11364" s="225" t="s">
        <v>2</v>
      </c>
      <c r="G11364" s="226">
        <v>1.73</v>
      </c>
      <c r="H11364" s="226">
        <v>0.23</v>
      </c>
      <c r="I11364" s="226">
        <v>1.96</v>
      </c>
      <c r="J11364" s="237">
        <v>9.7899999999999991</v>
      </c>
      <c r="K11364" s="237">
        <v>15.61</v>
      </c>
      <c r="L11364" s="228">
        <v>0</v>
      </c>
      <c r="M11364" s="229">
        <f t="shared" si="324"/>
        <v>15.61</v>
      </c>
      <c r="N11364" s="230">
        <v>0</v>
      </c>
    </row>
    <row r="11365" spans="1:14" x14ac:dyDescent="0.2">
      <c r="A11365" s="231" t="str">
        <f t="shared" si="323"/>
        <v>SS1.708NO_thin015</v>
      </c>
      <c r="B11365" s="223" t="s">
        <v>238</v>
      </c>
      <c r="C11365" s="224">
        <v>1.7</v>
      </c>
      <c r="D11365" s="223">
        <v>8</v>
      </c>
      <c r="E11365" s="223" t="s">
        <v>199</v>
      </c>
      <c r="F11365" s="225" t="s">
        <v>3</v>
      </c>
      <c r="G11365" s="226">
        <v>5.28</v>
      </c>
      <c r="H11365" s="226">
        <v>0.23</v>
      </c>
      <c r="I11365" s="226">
        <v>5.51</v>
      </c>
      <c r="J11365" s="237">
        <v>27.55</v>
      </c>
      <c r="K11365" s="237">
        <v>43.16</v>
      </c>
      <c r="L11365" s="228">
        <v>0</v>
      </c>
      <c r="M11365" s="229">
        <f t="shared" si="324"/>
        <v>43.16</v>
      </c>
      <c r="N11365" s="230">
        <v>0</v>
      </c>
    </row>
    <row r="11366" spans="1:14" x14ac:dyDescent="0.2">
      <c r="A11366" s="231" t="str">
        <f t="shared" si="323"/>
        <v>SS1.708NO_thin020</v>
      </c>
      <c r="B11366" s="223" t="s">
        <v>238</v>
      </c>
      <c r="C11366" s="224">
        <v>1.7</v>
      </c>
      <c r="D11366" s="223">
        <v>8</v>
      </c>
      <c r="E11366" s="223" t="s">
        <v>199</v>
      </c>
      <c r="F11366" s="225" t="s">
        <v>4</v>
      </c>
      <c r="G11366" s="226">
        <v>15.93</v>
      </c>
      <c r="H11366" s="226">
        <v>0.32</v>
      </c>
      <c r="I11366" s="226">
        <v>16.25</v>
      </c>
      <c r="J11366" s="237">
        <v>81.25</v>
      </c>
      <c r="K11366" s="237">
        <v>124.41</v>
      </c>
      <c r="L11366" s="228">
        <v>0</v>
      </c>
      <c r="M11366" s="229">
        <f t="shared" si="324"/>
        <v>124.41</v>
      </c>
      <c r="N11366" s="230">
        <v>0</v>
      </c>
    </row>
    <row r="11367" spans="1:14" x14ac:dyDescent="0.2">
      <c r="A11367" s="231" t="str">
        <f t="shared" si="323"/>
        <v>SS1.708NO_thin025</v>
      </c>
      <c r="B11367" s="223" t="s">
        <v>238</v>
      </c>
      <c r="C11367" s="224">
        <v>1.7</v>
      </c>
      <c r="D11367" s="223">
        <v>8</v>
      </c>
      <c r="E11367" s="223" t="s">
        <v>199</v>
      </c>
      <c r="F11367" s="225" t="s">
        <v>5</v>
      </c>
      <c r="G11367" s="226">
        <v>22.14</v>
      </c>
      <c r="H11367" s="226">
        <v>0.93</v>
      </c>
      <c r="I11367" s="226">
        <v>23.07</v>
      </c>
      <c r="J11367" s="237">
        <v>115.34</v>
      </c>
      <c r="K11367" s="237">
        <v>239.75</v>
      </c>
      <c r="L11367" s="228">
        <v>0</v>
      </c>
      <c r="M11367" s="229">
        <f t="shared" si="324"/>
        <v>239.75</v>
      </c>
      <c r="N11367" s="230">
        <v>0</v>
      </c>
    </row>
    <row r="11368" spans="1:14" x14ac:dyDescent="0.2">
      <c r="A11368" s="231" t="str">
        <f t="shared" si="323"/>
        <v>SS1.708NO_thin030</v>
      </c>
      <c r="B11368" s="223" t="s">
        <v>238</v>
      </c>
      <c r="C11368" s="224">
        <v>1.7</v>
      </c>
      <c r="D11368" s="223">
        <v>8</v>
      </c>
      <c r="E11368" s="223" t="s">
        <v>199</v>
      </c>
      <c r="F11368" s="225" t="s">
        <v>6</v>
      </c>
      <c r="G11368" s="226">
        <v>11.26</v>
      </c>
      <c r="H11368" s="226">
        <v>0.33</v>
      </c>
      <c r="I11368" s="226">
        <v>11.58</v>
      </c>
      <c r="J11368" s="237">
        <v>57.92</v>
      </c>
      <c r="K11368" s="237">
        <v>297.67</v>
      </c>
      <c r="L11368" s="228">
        <v>0</v>
      </c>
      <c r="M11368" s="229">
        <f t="shared" si="324"/>
        <v>297.67</v>
      </c>
      <c r="N11368" s="230">
        <v>0</v>
      </c>
    </row>
    <row r="11369" spans="1:14" x14ac:dyDescent="0.2">
      <c r="A11369" s="231" t="str">
        <f t="shared" si="323"/>
        <v>SS1.708NO_thin035</v>
      </c>
      <c r="B11369" s="223" t="s">
        <v>238</v>
      </c>
      <c r="C11369" s="224">
        <v>1.7</v>
      </c>
      <c r="D11369" s="223">
        <v>8</v>
      </c>
      <c r="E11369" s="223" t="s">
        <v>199</v>
      </c>
      <c r="F11369" s="225" t="s">
        <v>7</v>
      </c>
      <c r="G11369" s="226">
        <v>12.14</v>
      </c>
      <c r="H11369" s="226">
        <v>0.25</v>
      </c>
      <c r="I11369" s="226">
        <v>12.38</v>
      </c>
      <c r="J11369" s="237">
        <v>61.92</v>
      </c>
      <c r="K11369" s="237">
        <v>359.6</v>
      </c>
      <c r="L11369" s="228">
        <v>0</v>
      </c>
      <c r="M11369" s="229">
        <f t="shared" si="324"/>
        <v>359.6</v>
      </c>
      <c r="N11369" s="230">
        <v>0</v>
      </c>
    </row>
    <row r="11370" spans="1:14" x14ac:dyDescent="0.2">
      <c r="A11370" s="231" t="str">
        <f t="shared" si="323"/>
        <v>SS1.708NO_thin040</v>
      </c>
      <c r="B11370" s="223" t="s">
        <v>238</v>
      </c>
      <c r="C11370" s="224">
        <v>1.7</v>
      </c>
      <c r="D11370" s="223">
        <v>8</v>
      </c>
      <c r="E11370" s="223" t="s">
        <v>199</v>
      </c>
      <c r="F11370" s="225" t="s">
        <v>8</v>
      </c>
      <c r="G11370" s="226">
        <v>12.12</v>
      </c>
      <c r="H11370" s="226">
        <v>0.26</v>
      </c>
      <c r="I11370" s="226">
        <v>12.38</v>
      </c>
      <c r="J11370" s="237">
        <v>61.91</v>
      </c>
      <c r="K11370" s="237">
        <v>421.51</v>
      </c>
      <c r="L11370" s="228">
        <v>0</v>
      </c>
      <c r="M11370" s="229">
        <f t="shared" si="324"/>
        <v>421.51</v>
      </c>
      <c r="N11370" s="230">
        <v>0</v>
      </c>
    </row>
    <row r="11371" spans="1:14" x14ac:dyDescent="0.2">
      <c r="A11371" s="231" t="str">
        <f t="shared" si="323"/>
        <v>SS1.708NO_thin045</v>
      </c>
      <c r="B11371" s="223" t="s">
        <v>238</v>
      </c>
      <c r="C11371" s="224">
        <v>1.7</v>
      </c>
      <c r="D11371" s="223">
        <v>8</v>
      </c>
      <c r="E11371" s="223" t="s">
        <v>199</v>
      </c>
      <c r="F11371" s="225" t="s">
        <v>9</v>
      </c>
      <c r="G11371" s="226">
        <v>10.6</v>
      </c>
      <c r="H11371" s="226">
        <v>0.2</v>
      </c>
      <c r="I11371" s="226">
        <v>10.81</v>
      </c>
      <c r="J11371" s="237">
        <v>54.03</v>
      </c>
      <c r="K11371" s="237">
        <v>475.54</v>
      </c>
      <c r="L11371" s="228">
        <v>0</v>
      </c>
      <c r="M11371" s="229">
        <f t="shared" si="324"/>
        <v>475.54</v>
      </c>
      <c r="N11371" s="230">
        <v>0</v>
      </c>
    </row>
    <row r="11372" spans="1:14" x14ac:dyDescent="0.2">
      <c r="A11372" s="231" t="str">
        <f t="shared" si="323"/>
        <v>SS1.708NO_thin050</v>
      </c>
      <c r="B11372" s="223" t="s">
        <v>238</v>
      </c>
      <c r="C11372" s="224">
        <v>1.7</v>
      </c>
      <c r="D11372" s="223">
        <v>8</v>
      </c>
      <c r="E11372" s="223" t="s">
        <v>199</v>
      </c>
      <c r="F11372" s="225" t="s">
        <v>10</v>
      </c>
      <c r="G11372" s="226">
        <v>8.26</v>
      </c>
      <c r="H11372" s="226">
        <v>3.79</v>
      </c>
      <c r="I11372" s="226">
        <v>12.06</v>
      </c>
      <c r="J11372" s="237">
        <v>60.28</v>
      </c>
      <c r="K11372" s="237">
        <v>535.82000000000005</v>
      </c>
      <c r="L11372" s="228">
        <v>0</v>
      </c>
      <c r="M11372" s="229">
        <f t="shared" si="324"/>
        <v>535.82000000000005</v>
      </c>
      <c r="N11372" s="230">
        <v>0</v>
      </c>
    </row>
    <row r="11373" spans="1:14" x14ac:dyDescent="0.2">
      <c r="A11373" s="231" t="str">
        <f t="shared" si="323"/>
        <v>SS1.708NO_thin055</v>
      </c>
      <c r="B11373" s="223" t="s">
        <v>238</v>
      </c>
      <c r="C11373" s="224">
        <v>1.7</v>
      </c>
      <c r="D11373" s="223">
        <v>8</v>
      </c>
      <c r="E11373" s="223" t="s">
        <v>199</v>
      </c>
      <c r="F11373" s="225" t="s">
        <v>11</v>
      </c>
      <c r="G11373" s="226">
        <v>6.4</v>
      </c>
      <c r="H11373" s="226">
        <v>3.01</v>
      </c>
      <c r="I11373" s="226">
        <v>9.41</v>
      </c>
      <c r="J11373" s="237">
        <v>47.07</v>
      </c>
      <c r="K11373" s="237">
        <v>582.88</v>
      </c>
      <c r="L11373" s="228">
        <v>0</v>
      </c>
      <c r="M11373" s="229">
        <f t="shared" si="324"/>
        <v>582.88</v>
      </c>
      <c r="N11373" s="230">
        <v>0</v>
      </c>
    </row>
    <row r="11374" spans="1:14" x14ac:dyDescent="0.2">
      <c r="A11374" s="231" t="str">
        <f t="shared" si="323"/>
        <v>SS1.708NO_thin060</v>
      </c>
      <c r="B11374" s="223" t="s">
        <v>238</v>
      </c>
      <c r="C11374" s="224">
        <v>1.7</v>
      </c>
      <c r="D11374" s="223">
        <v>8</v>
      </c>
      <c r="E11374" s="223" t="s">
        <v>199</v>
      </c>
      <c r="F11374" s="225" t="s">
        <v>12</v>
      </c>
      <c r="G11374" s="226">
        <v>5.42</v>
      </c>
      <c r="H11374" s="226">
        <v>0.77</v>
      </c>
      <c r="I11374" s="226">
        <v>6.19</v>
      </c>
      <c r="J11374" s="237">
        <v>30.96</v>
      </c>
      <c r="K11374" s="237">
        <v>613.84</v>
      </c>
      <c r="L11374" s="228">
        <v>0</v>
      </c>
      <c r="M11374" s="229">
        <f t="shared" si="324"/>
        <v>613.84</v>
      </c>
      <c r="N11374" s="230">
        <v>0</v>
      </c>
    </row>
    <row r="11375" spans="1:14" x14ac:dyDescent="0.2">
      <c r="A11375" s="231" t="str">
        <f t="shared" si="323"/>
        <v>SS1.708NO_thin065</v>
      </c>
      <c r="B11375" s="223" t="s">
        <v>238</v>
      </c>
      <c r="C11375" s="224">
        <v>1.7</v>
      </c>
      <c r="D11375" s="223">
        <v>8</v>
      </c>
      <c r="E11375" s="223" t="s">
        <v>199</v>
      </c>
      <c r="F11375" s="225" t="s">
        <v>13</v>
      </c>
      <c r="G11375" s="226">
        <v>4.82</v>
      </c>
      <c r="H11375" s="226">
        <v>0.49</v>
      </c>
      <c r="I11375" s="226">
        <v>5.31</v>
      </c>
      <c r="J11375" s="237">
        <v>26.57</v>
      </c>
      <c r="K11375" s="237">
        <v>640.41</v>
      </c>
      <c r="L11375" s="228">
        <v>0</v>
      </c>
      <c r="M11375" s="229">
        <f t="shared" si="324"/>
        <v>640.41</v>
      </c>
      <c r="N11375" s="230">
        <v>0</v>
      </c>
    </row>
    <row r="11376" spans="1:14" x14ac:dyDescent="0.2">
      <c r="A11376" s="231" t="str">
        <f t="shared" si="323"/>
        <v>SS1.708NO_thin070</v>
      </c>
      <c r="B11376" s="223" t="s">
        <v>238</v>
      </c>
      <c r="C11376" s="224">
        <v>1.7</v>
      </c>
      <c r="D11376" s="223">
        <v>8</v>
      </c>
      <c r="E11376" s="223" t="s">
        <v>199</v>
      </c>
      <c r="F11376" s="225" t="s">
        <v>200</v>
      </c>
      <c r="G11376" s="226">
        <v>4.26</v>
      </c>
      <c r="H11376" s="226">
        <v>-0.63</v>
      </c>
      <c r="I11376" s="226">
        <v>3.63</v>
      </c>
      <c r="J11376" s="237">
        <v>18.13</v>
      </c>
      <c r="K11376" s="237">
        <v>658.55</v>
      </c>
      <c r="L11376" s="228">
        <v>0</v>
      </c>
      <c r="M11376" s="229">
        <f t="shared" si="324"/>
        <v>658.55</v>
      </c>
      <c r="N11376" s="230">
        <v>0</v>
      </c>
    </row>
    <row r="11377" spans="1:14" x14ac:dyDescent="0.2">
      <c r="A11377" s="231" t="str">
        <f t="shared" si="323"/>
        <v>SS1.708NO_thin075</v>
      </c>
      <c r="B11377" s="223" t="s">
        <v>238</v>
      </c>
      <c r="C11377" s="224">
        <v>1.7</v>
      </c>
      <c r="D11377" s="223">
        <v>8</v>
      </c>
      <c r="E11377" s="223" t="s">
        <v>199</v>
      </c>
      <c r="F11377" s="225" t="s">
        <v>201</v>
      </c>
      <c r="G11377" s="226">
        <v>3.86</v>
      </c>
      <c r="H11377" s="226">
        <v>-0.93</v>
      </c>
      <c r="I11377" s="226">
        <v>2.93</v>
      </c>
      <c r="J11377" s="237">
        <v>14.64</v>
      </c>
      <c r="K11377" s="237">
        <v>673.18</v>
      </c>
      <c r="L11377" s="228">
        <v>0</v>
      </c>
      <c r="M11377" s="229">
        <f t="shared" si="324"/>
        <v>673.18</v>
      </c>
      <c r="N11377" s="230">
        <v>0</v>
      </c>
    </row>
    <row r="11378" spans="1:14" x14ac:dyDescent="0.2">
      <c r="A11378" s="231" t="str">
        <f t="shared" si="323"/>
        <v>SS1.708NO_thin080</v>
      </c>
      <c r="B11378" s="223" t="s">
        <v>238</v>
      </c>
      <c r="C11378" s="224">
        <v>1.7</v>
      </c>
      <c r="D11378" s="223">
        <v>8</v>
      </c>
      <c r="E11378" s="223" t="s">
        <v>199</v>
      </c>
      <c r="F11378" s="225" t="s">
        <v>202</v>
      </c>
      <c r="G11378" s="226">
        <v>3.42</v>
      </c>
      <c r="H11378" s="226">
        <v>-0.91</v>
      </c>
      <c r="I11378" s="226">
        <v>2.5099999999999998</v>
      </c>
      <c r="J11378" s="237">
        <v>12.53</v>
      </c>
      <c r="K11378" s="237">
        <v>685.72</v>
      </c>
      <c r="L11378" s="228">
        <v>0</v>
      </c>
      <c r="M11378" s="229">
        <f t="shared" si="324"/>
        <v>685.72</v>
      </c>
      <c r="N11378" s="230">
        <v>0</v>
      </c>
    </row>
    <row r="11379" spans="1:14" x14ac:dyDescent="0.2">
      <c r="A11379" s="231" t="str">
        <f t="shared" si="323"/>
        <v>SS1.708NO_thin085</v>
      </c>
      <c r="B11379" s="223" t="s">
        <v>238</v>
      </c>
      <c r="C11379" s="224">
        <v>1.7</v>
      </c>
      <c r="D11379" s="223">
        <v>8</v>
      </c>
      <c r="E11379" s="223" t="s">
        <v>199</v>
      </c>
      <c r="F11379" s="225" t="s">
        <v>203</v>
      </c>
      <c r="G11379" s="226">
        <v>2.95</v>
      </c>
      <c r="H11379" s="226">
        <v>-0.87</v>
      </c>
      <c r="I11379" s="226">
        <v>2.08</v>
      </c>
      <c r="J11379" s="237">
        <v>10.42</v>
      </c>
      <c r="K11379" s="237">
        <v>696.14</v>
      </c>
      <c r="L11379" s="228">
        <v>0</v>
      </c>
      <c r="M11379" s="229">
        <f t="shared" si="324"/>
        <v>696.14</v>
      </c>
      <c r="N11379" s="230">
        <v>0</v>
      </c>
    </row>
    <row r="11380" spans="1:14" x14ac:dyDescent="0.2">
      <c r="A11380" s="231" t="str">
        <f t="shared" si="323"/>
        <v>SS1.708NO_thin090</v>
      </c>
      <c r="B11380" s="223" t="s">
        <v>238</v>
      </c>
      <c r="C11380" s="224">
        <v>1.7</v>
      </c>
      <c r="D11380" s="223">
        <v>8</v>
      </c>
      <c r="E11380" s="223" t="s">
        <v>199</v>
      </c>
      <c r="F11380" s="225" t="s">
        <v>204</v>
      </c>
      <c r="G11380" s="226">
        <v>2.6</v>
      </c>
      <c r="H11380" s="226">
        <v>-0.12</v>
      </c>
      <c r="I11380" s="226">
        <v>2.4700000000000002</v>
      </c>
      <c r="J11380" s="237">
        <v>12.37</v>
      </c>
      <c r="K11380" s="237">
        <v>708.51</v>
      </c>
      <c r="L11380" s="228">
        <v>0</v>
      </c>
      <c r="M11380" s="229">
        <f t="shared" si="324"/>
        <v>708.51</v>
      </c>
      <c r="N11380" s="230">
        <v>0</v>
      </c>
    </row>
    <row r="11381" spans="1:14" x14ac:dyDescent="0.2">
      <c r="A11381" s="231" t="str">
        <f t="shared" si="323"/>
        <v>SS1.708NO_thin095</v>
      </c>
      <c r="B11381" s="223" t="s">
        <v>238</v>
      </c>
      <c r="C11381" s="224">
        <v>1.7</v>
      </c>
      <c r="D11381" s="223">
        <v>8</v>
      </c>
      <c r="E11381" s="223" t="s">
        <v>199</v>
      </c>
      <c r="F11381" s="225" t="s">
        <v>205</v>
      </c>
      <c r="G11381" s="226">
        <v>2.34</v>
      </c>
      <c r="H11381" s="226">
        <v>-0.64</v>
      </c>
      <c r="I11381" s="226">
        <v>1.7</v>
      </c>
      <c r="J11381" s="237">
        <v>8.49</v>
      </c>
      <c r="K11381" s="237">
        <v>717</v>
      </c>
      <c r="L11381" s="228">
        <v>0</v>
      </c>
      <c r="M11381" s="229">
        <f t="shared" si="324"/>
        <v>717</v>
      </c>
      <c r="N11381" s="230">
        <v>0</v>
      </c>
    </row>
    <row r="11382" spans="1:14" x14ac:dyDescent="0.2">
      <c r="A11382" s="231" t="str">
        <f t="shared" si="323"/>
        <v>SS1.708NO_thin100</v>
      </c>
      <c r="B11382" s="223" t="s">
        <v>238</v>
      </c>
      <c r="C11382" s="224">
        <v>1.7</v>
      </c>
      <c r="D11382" s="223">
        <v>8</v>
      </c>
      <c r="E11382" s="223" t="s">
        <v>199</v>
      </c>
      <c r="F11382" s="225" t="s">
        <v>206</v>
      </c>
      <c r="G11382" s="226">
        <v>2.04</v>
      </c>
      <c r="H11382" s="226">
        <v>-0.01</v>
      </c>
      <c r="I11382" s="226">
        <v>2.0299999999999998</v>
      </c>
      <c r="J11382" s="237">
        <v>10.17</v>
      </c>
      <c r="K11382" s="237">
        <v>727.17</v>
      </c>
      <c r="L11382" s="228">
        <v>0</v>
      </c>
      <c r="M11382" s="229">
        <f t="shared" si="324"/>
        <v>727.17</v>
      </c>
      <c r="N11382" s="230">
        <v>0</v>
      </c>
    </row>
    <row r="11383" spans="1:14" x14ac:dyDescent="0.2">
      <c r="A11383" s="231" t="str">
        <f t="shared" si="323"/>
        <v>SS1.708NO_thin105</v>
      </c>
      <c r="B11383" s="223" t="s">
        <v>238</v>
      </c>
      <c r="C11383" s="224">
        <v>1.7</v>
      </c>
      <c r="D11383" s="223">
        <v>8</v>
      </c>
      <c r="E11383" s="223" t="s">
        <v>199</v>
      </c>
      <c r="F11383" s="225" t="s">
        <v>207</v>
      </c>
      <c r="G11383" s="226">
        <v>1.77</v>
      </c>
      <c r="H11383" s="226">
        <v>-0.6</v>
      </c>
      <c r="I11383" s="226">
        <v>1.17</v>
      </c>
      <c r="J11383" s="237">
        <v>5.84</v>
      </c>
      <c r="K11383" s="237">
        <v>733.01</v>
      </c>
      <c r="L11383" s="228">
        <v>0</v>
      </c>
      <c r="M11383" s="229">
        <f t="shared" si="324"/>
        <v>733.01</v>
      </c>
      <c r="N11383" s="230">
        <v>0</v>
      </c>
    </row>
    <row r="11384" spans="1:14" x14ac:dyDescent="0.2">
      <c r="A11384" s="231" t="str">
        <f t="shared" si="323"/>
        <v>SS1.708NO_thin110</v>
      </c>
      <c r="B11384" s="223" t="s">
        <v>238</v>
      </c>
      <c r="C11384" s="224">
        <v>1.7</v>
      </c>
      <c r="D11384" s="223">
        <v>8</v>
      </c>
      <c r="E11384" s="223" t="s">
        <v>199</v>
      </c>
      <c r="F11384" s="225" t="s">
        <v>208</v>
      </c>
      <c r="G11384" s="226">
        <v>1.55</v>
      </c>
      <c r="H11384" s="226">
        <v>-0.5</v>
      </c>
      <c r="I11384" s="226">
        <v>1.06</v>
      </c>
      <c r="J11384" s="237">
        <v>5.29</v>
      </c>
      <c r="K11384" s="237">
        <v>738.3</v>
      </c>
      <c r="L11384" s="228">
        <v>0</v>
      </c>
      <c r="M11384" s="229">
        <f t="shared" si="324"/>
        <v>738.3</v>
      </c>
      <c r="N11384" s="230">
        <v>0</v>
      </c>
    </row>
    <row r="11385" spans="1:14" x14ac:dyDescent="0.2">
      <c r="A11385" s="231" t="str">
        <f t="shared" si="323"/>
        <v>SS1.708NO_thin115</v>
      </c>
      <c r="B11385" s="223" t="s">
        <v>238</v>
      </c>
      <c r="C11385" s="224">
        <v>1.7</v>
      </c>
      <c r="D11385" s="223">
        <v>8</v>
      </c>
      <c r="E11385" s="223" t="s">
        <v>199</v>
      </c>
      <c r="F11385" s="225" t="s">
        <v>209</v>
      </c>
      <c r="G11385" s="226">
        <v>1.19</v>
      </c>
      <c r="H11385" s="226">
        <v>-0.47</v>
      </c>
      <c r="I11385" s="226">
        <v>0.73</v>
      </c>
      <c r="J11385" s="237">
        <v>3.63</v>
      </c>
      <c r="K11385" s="237">
        <v>741.92</v>
      </c>
      <c r="L11385" s="228">
        <v>0</v>
      </c>
      <c r="M11385" s="229">
        <f t="shared" si="324"/>
        <v>741.92</v>
      </c>
      <c r="N11385" s="230">
        <v>0</v>
      </c>
    </row>
    <row r="11386" spans="1:14" x14ac:dyDescent="0.2">
      <c r="A11386" s="231" t="str">
        <f t="shared" si="323"/>
        <v>SS1.708NO_thin120</v>
      </c>
      <c r="B11386" s="223" t="s">
        <v>238</v>
      </c>
      <c r="C11386" s="224">
        <v>1.7</v>
      </c>
      <c r="D11386" s="223">
        <v>8</v>
      </c>
      <c r="E11386" s="223" t="s">
        <v>199</v>
      </c>
      <c r="F11386" s="225" t="s">
        <v>210</v>
      </c>
      <c r="G11386" s="226">
        <v>1.02</v>
      </c>
      <c r="H11386" s="226">
        <v>-0.32</v>
      </c>
      <c r="I11386" s="226">
        <v>0.7</v>
      </c>
      <c r="J11386" s="237">
        <v>3.51</v>
      </c>
      <c r="K11386" s="237">
        <v>745.44</v>
      </c>
      <c r="L11386" s="228">
        <v>0</v>
      </c>
      <c r="M11386" s="229">
        <f t="shared" si="324"/>
        <v>745.44</v>
      </c>
      <c r="N11386" s="230">
        <v>0</v>
      </c>
    </row>
    <row r="11387" spans="1:14" x14ac:dyDescent="0.2">
      <c r="A11387" s="231" t="str">
        <f t="shared" si="323"/>
        <v>SS1.708NO_thin125</v>
      </c>
      <c r="B11387" s="223" t="s">
        <v>238</v>
      </c>
      <c r="C11387" s="224">
        <v>1.7</v>
      </c>
      <c r="D11387" s="223">
        <v>8</v>
      </c>
      <c r="E11387" s="223" t="s">
        <v>199</v>
      </c>
      <c r="F11387" s="225" t="s">
        <v>211</v>
      </c>
      <c r="G11387" s="226">
        <v>0.95</v>
      </c>
      <c r="H11387" s="226">
        <v>-0.28999999999999998</v>
      </c>
      <c r="I11387" s="226">
        <v>0.65</v>
      </c>
      <c r="J11387" s="237">
        <v>3.27</v>
      </c>
      <c r="K11387" s="237">
        <v>748.71</v>
      </c>
      <c r="L11387" s="228">
        <v>0</v>
      </c>
      <c r="M11387" s="229">
        <f t="shared" si="324"/>
        <v>748.71</v>
      </c>
      <c r="N11387" s="230">
        <v>0</v>
      </c>
    </row>
    <row r="11388" spans="1:14" x14ac:dyDescent="0.2">
      <c r="A11388" s="231" t="str">
        <f t="shared" si="323"/>
        <v>SS1.708NO_thin130</v>
      </c>
      <c r="B11388" s="223" t="s">
        <v>238</v>
      </c>
      <c r="C11388" s="224">
        <v>1.7</v>
      </c>
      <c r="D11388" s="223">
        <v>8</v>
      </c>
      <c r="E11388" s="223" t="s">
        <v>199</v>
      </c>
      <c r="F11388" s="225" t="s">
        <v>212</v>
      </c>
      <c r="G11388" s="226">
        <v>0.9</v>
      </c>
      <c r="H11388" s="226">
        <v>-0.22</v>
      </c>
      <c r="I11388" s="226">
        <v>0.68</v>
      </c>
      <c r="J11388" s="237">
        <v>3.4</v>
      </c>
      <c r="K11388" s="237">
        <v>752.11</v>
      </c>
      <c r="L11388" s="228">
        <v>0</v>
      </c>
      <c r="M11388" s="229">
        <f t="shared" si="324"/>
        <v>752.11</v>
      </c>
      <c r="N11388" s="230">
        <v>0</v>
      </c>
    </row>
    <row r="11389" spans="1:14" x14ac:dyDescent="0.2">
      <c r="A11389" s="231" t="str">
        <f t="shared" si="323"/>
        <v>SS1.708NO_thin135</v>
      </c>
      <c r="B11389" s="223" t="s">
        <v>238</v>
      </c>
      <c r="C11389" s="224">
        <v>1.7</v>
      </c>
      <c r="D11389" s="223">
        <v>8</v>
      </c>
      <c r="E11389" s="223" t="s">
        <v>199</v>
      </c>
      <c r="F11389" s="225" t="s">
        <v>213</v>
      </c>
      <c r="G11389" s="226">
        <v>0.75</v>
      </c>
      <c r="H11389" s="226">
        <v>0.2</v>
      </c>
      <c r="I11389" s="226">
        <v>0.95</v>
      </c>
      <c r="J11389" s="237">
        <v>4.74</v>
      </c>
      <c r="K11389" s="237">
        <v>756.84</v>
      </c>
      <c r="L11389" s="228">
        <v>0</v>
      </c>
      <c r="M11389" s="229">
        <f t="shared" si="324"/>
        <v>756.84</v>
      </c>
      <c r="N11389" s="230">
        <v>0</v>
      </c>
    </row>
    <row r="11390" spans="1:14" x14ac:dyDescent="0.2">
      <c r="A11390" s="231" t="str">
        <f t="shared" si="323"/>
        <v>SS1.708NO_thin140</v>
      </c>
      <c r="B11390" s="223" t="s">
        <v>238</v>
      </c>
      <c r="C11390" s="224">
        <v>1.7</v>
      </c>
      <c r="D11390" s="223">
        <v>8</v>
      </c>
      <c r="E11390" s="223" t="s">
        <v>199</v>
      </c>
      <c r="F11390" s="225" t="s">
        <v>214</v>
      </c>
      <c r="G11390" s="226">
        <v>0.76</v>
      </c>
      <c r="H11390" s="226">
        <v>-0.23</v>
      </c>
      <c r="I11390" s="226">
        <v>0.53</v>
      </c>
      <c r="J11390" s="237">
        <v>2.67</v>
      </c>
      <c r="K11390" s="237">
        <v>759.51</v>
      </c>
      <c r="L11390" s="228">
        <v>0</v>
      </c>
      <c r="M11390" s="229">
        <f t="shared" si="324"/>
        <v>759.51</v>
      </c>
      <c r="N11390" s="230">
        <v>0</v>
      </c>
    </row>
    <row r="11391" spans="1:14" x14ac:dyDescent="0.2">
      <c r="A11391" s="231" t="str">
        <f t="shared" si="323"/>
        <v>SS1.708NO_thin145</v>
      </c>
      <c r="B11391" s="223" t="s">
        <v>238</v>
      </c>
      <c r="C11391" s="224">
        <v>1.7</v>
      </c>
      <c r="D11391" s="223">
        <v>8</v>
      </c>
      <c r="E11391" s="223" t="s">
        <v>199</v>
      </c>
      <c r="F11391" s="225" t="s">
        <v>215</v>
      </c>
      <c r="G11391" s="226">
        <v>0.62</v>
      </c>
      <c r="H11391" s="226">
        <v>-0.22</v>
      </c>
      <c r="I11391" s="226">
        <v>0.4</v>
      </c>
      <c r="J11391" s="237">
        <v>2.02</v>
      </c>
      <c r="K11391" s="237">
        <v>761.54</v>
      </c>
      <c r="L11391" s="228">
        <v>0</v>
      </c>
      <c r="M11391" s="229">
        <f t="shared" si="324"/>
        <v>761.54</v>
      </c>
      <c r="N11391" s="230">
        <v>0</v>
      </c>
    </row>
    <row r="11392" spans="1:14" x14ac:dyDescent="0.2">
      <c r="A11392" s="231" t="str">
        <f t="shared" si="323"/>
        <v>SS1.708NO_thin150</v>
      </c>
      <c r="B11392" s="223" t="s">
        <v>238</v>
      </c>
      <c r="C11392" s="224">
        <v>1.7</v>
      </c>
      <c r="D11392" s="223">
        <v>8</v>
      </c>
      <c r="E11392" s="223" t="s">
        <v>199</v>
      </c>
      <c r="F11392" s="225" t="s">
        <v>216</v>
      </c>
      <c r="G11392" s="226">
        <v>0.49</v>
      </c>
      <c r="H11392" s="226">
        <v>-0.2</v>
      </c>
      <c r="I11392" s="226">
        <v>0.28999999999999998</v>
      </c>
      <c r="J11392" s="237">
        <v>1.47</v>
      </c>
      <c r="K11392" s="237">
        <v>763</v>
      </c>
      <c r="L11392" s="228">
        <v>0</v>
      </c>
      <c r="M11392" s="229">
        <f t="shared" si="324"/>
        <v>763</v>
      </c>
      <c r="N11392" s="230">
        <v>0</v>
      </c>
    </row>
    <row r="11393" spans="1:14" x14ac:dyDescent="0.2">
      <c r="A11393" s="231" t="str">
        <f t="shared" si="323"/>
        <v>SS1.708NO_thin155</v>
      </c>
      <c r="B11393" s="223" t="s">
        <v>238</v>
      </c>
      <c r="C11393" s="224">
        <v>1.7</v>
      </c>
      <c r="D11393" s="223">
        <v>8</v>
      </c>
      <c r="E11393" s="223" t="s">
        <v>199</v>
      </c>
      <c r="F11393" s="225" t="s">
        <v>217</v>
      </c>
      <c r="G11393" s="226">
        <v>0.39</v>
      </c>
      <c r="H11393" s="226">
        <v>-0.08</v>
      </c>
      <c r="I11393" s="226">
        <v>0.31</v>
      </c>
      <c r="J11393" s="237">
        <v>1.57</v>
      </c>
      <c r="K11393" s="237">
        <v>764.57</v>
      </c>
      <c r="L11393" s="228">
        <v>0</v>
      </c>
      <c r="M11393" s="229">
        <f t="shared" si="324"/>
        <v>764.57</v>
      </c>
      <c r="N11393" s="230">
        <v>0</v>
      </c>
    </row>
    <row r="11394" spans="1:14" x14ac:dyDescent="0.2">
      <c r="A11394" s="231" t="str">
        <f t="shared" ref="A11394:A11457" si="325">CONCATENATE(LEFT(B11394,2),TEXT(C11394,"0.0"),TEXT(D11394,"00"),E11394,TEXT(LEFT(F11394,3),"000"))</f>
        <v>SS1.708NO_thin160</v>
      </c>
      <c r="B11394" s="223" t="s">
        <v>238</v>
      </c>
      <c r="C11394" s="224">
        <v>1.7</v>
      </c>
      <c r="D11394" s="223">
        <v>8</v>
      </c>
      <c r="E11394" s="223" t="s">
        <v>199</v>
      </c>
      <c r="F11394" s="225" t="s">
        <v>218</v>
      </c>
      <c r="G11394" s="226">
        <v>0.45</v>
      </c>
      <c r="H11394" s="226">
        <v>-0.12</v>
      </c>
      <c r="I11394" s="226">
        <v>0.33</v>
      </c>
      <c r="J11394" s="237">
        <v>1.64</v>
      </c>
      <c r="K11394" s="237">
        <v>766.21</v>
      </c>
      <c r="L11394" s="228">
        <v>0</v>
      </c>
      <c r="M11394" s="229">
        <f t="shared" si="324"/>
        <v>766.21</v>
      </c>
      <c r="N11394" s="230">
        <v>0</v>
      </c>
    </row>
    <row r="11395" spans="1:14" x14ac:dyDescent="0.2">
      <c r="A11395" s="231" t="str">
        <f t="shared" si="325"/>
        <v>SS1.708NO_thin165</v>
      </c>
      <c r="B11395" s="223" t="s">
        <v>238</v>
      </c>
      <c r="C11395" s="224">
        <v>1.7</v>
      </c>
      <c r="D11395" s="223">
        <v>8</v>
      </c>
      <c r="E11395" s="223" t="s">
        <v>199</v>
      </c>
      <c r="F11395" s="225" t="s">
        <v>219</v>
      </c>
      <c r="G11395" s="226">
        <v>0.41</v>
      </c>
      <c r="H11395" s="226">
        <v>-0.08</v>
      </c>
      <c r="I11395" s="226">
        <v>0.33</v>
      </c>
      <c r="J11395" s="237">
        <v>1.66</v>
      </c>
      <c r="K11395" s="237">
        <v>767.87</v>
      </c>
      <c r="L11395" s="228">
        <v>0</v>
      </c>
      <c r="M11395" s="229">
        <f t="shared" si="324"/>
        <v>767.87</v>
      </c>
      <c r="N11395" s="230">
        <v>0</v>
      </c>
    </row>
    <row r="11396" spans="1:14" x14ac:dyDescent="0.2">
      <c r="A11396" s="231" t="str">
        <f t="shared" si="325"/>
        <v>SS1.708NO_thin170</v>
      </c>
      <c r="B11396" s="223" t="s">
        <v>238</v>
      </c>
      <c r="C11396" s="224">
        <v>1.7</v>
      </c>
      <c r="D11396" s="223">
        <v>8</v>
      </c>
      <c r="E11396" s="223" t="s">
        <v>199</v>
      </c>
      <c r="F11396" s="225" t="s">
        <v>220</v>
      </c>
      <c r="G11396" s="226">
        <v>0.4</v>
      </c>
      <c r="H11396" s="226">
        <v>-0.04</v>
      </c>
      <c r="I11396" s="226">
        <v>0.36</v>
      </c>
      <c r="J11396" s="237">
        <v>1.82</v>
      </c>
      <c r="K11396" s="237">
        <v>769.69</v>
      </c>
      <c r="L11396" s="228">
        <v>0</v>
      </c>
      <c r="M11396" s="229">
        <f t="shared" si="324"/>
        <v>769.69</v>
      </c>
      <c r="N11396" s="230">
        <v>0</v>
      </c>
    </row>
    <row r="11397" spans="1:14" x14ac:dyDescent="0.2">
      <c r="A11397" s="231" t="str">
        <f t="shared" si="325"/>
        <v>SS1.708NO_thin175</v>
      </c>
      <c r="B11397" s="223" t="s">
        <v>238</v>
      </c>
      <c r="C11397" s="224">
        <v>1.7</v>
      </c>
      <c r="D11397" s="223">
        <v>8</v>
      </c>
      <c r="E11397" s="223" t="s">
        <v>199</v>
      </c>
      <c r="F11397" s="225" t="s">
        <v>221</v>
      </c>
      <c r="G11397" s="226">
        <v>0.25</v>
      </c>
      <c r="H11397" s="226">
        <v>-7.0000000000000007E-2</v>
      </c>
      <c r="I11397" s="226">
        <v>0.18</v>
      </c>
      <c r="J11397" s="237">
        <v>0.91</v>
      </c>
      <c r="K11397" s="237">
        <v>770.6</v>
      </c>
      <c r="L11397" s="228">
        <v>0</v>
      </c>
      <c r="M11397" s="229">
        <f t="shared" si="324"/>
        <v>770.6</v>
      </c>
      <c r="N11397" s="230">
        <v>0</v>
      </c>
    </row>
    <row r="11398" spans="1:14" x14ac:dyDescent="0.2">
      <c r="A11398" s="231" t="str">
        <f t="shared" si="325"/>
        <v>SS1.708NO_thin180</v>
      </c>
      <c r="B11398" s="223" t="s">
        <v>238</v>
      </c>
      <c r="C11398" s="224">
        <v>1.7</v>
      </c>
      <c r="D11398" s="223">
        <v>8</v>
      </c>
      <c r="E11398" s="223" t="s">
        <v>199</v>
      </c>
      <c r="F11398" s="225" t="s">
        <v>222</v>
      </c>
      <c r="G11398" s="226">
        <v>0.12</v>
      </c>
      <c r="H11398" s="226">
        <v>-0.05</v>
      </c>
      <c r="I11398" s="226">
        <v>7.0000000000000007E-2</v>
      </c>
      <c r="J11398" s="237">
        <v>0.36</v>
      </c>
      <c r="K11398" s="237">
        <v>770.97</v>
      </c>
      <c r="L11398" s="228">
        <v>0</v>
      </c>
      <c r="M11398" s="229">
        <f t="shared" si="324"/>
        <v>770.97</v>
      </c>
      <c r="N11398" s="230">
        <v>0</v>
      </c>
    </row>
    <row r="11399" spans="1:14" x14ac:dyDescent="0.2">
      <c r="A11399" s="231" t="str">
        <f t="shared" si="325"/>
        <v>SS1.708NO_thin185</v>
      </c>
      <c r="B11399" s="223" t="s">
        <v>238</v>
      </c>
      <c r="C11399" s="224">
        <v>1.7</v>
      </c>
      <c r="D11399" s="223">
        <v>8</v>
      </c>
      <c r="E11399" s="223" t="s">
        <v>199</v>
      </c>
      <c r="F11399" s="225" t="s">
        <v>223</v>
      </c>
      <c r="G11399" s="226">
        <v>0.12</v>
      </c>
      <c r="H11399" s="226">
        <v>0.6</v>
      </c>
      <c r="I11399" s="226">
        <v>0.72</v>
      </c>
      <c r="J11399" s="237">
        <v>3.62</v>
      </c>
      <c r="K11399" s="237">
        <v>774.58</v>
      </c>
      <c r="L11399" s="228">
        <v>0</v>
      </c>
      <c r="M11399" s="229">
        <f t="shared" si="324"/>
        <v>774.58</v>
      </c>
      <c r="N11399" s="230">
        <v>0</v>
      </c>
    </row>
    <row r="11400" spans="1:14" x14ac:dyDescent="0.2">
      <c r="A11400" s="231" t="str">
        <f t="shared" si="325"/>
        <v>SS1.708NO_thin190</v>
      </c>
      <c r="B11400" s="223" t="s">
        <v>238</v>
      </c>
      <c r="C11400" s="224">
        <v>1.7</v>
      </c>
      <c r="D11400" s="223">
        <v>8</v>
      </c>
      <c r="E11400" s="223" t="s">
        <v>199</v>
      </c>
      <c r="F11400" s="225" t="s">
        <v>224</v>
      </c>
      <c r="G11400" s="226">
        <v>0.18</v>
      </c>
      <c r="H11400" s="226">
        <v>-0.13</v>
      </c>
      <c r="I11400" s="226">
        <v>0.05</v>
      </c>
      <c r="J11400" s="237">
        <v>0.26</v>
      </c>
      <c r="K11400" s="237">
        <v>774.84</v>
      </c>
      <c r="L11400" s="228">
        <v>0</v>
      </c>
      <c r="M11400" s="229">
        <f t="shared" si="324"/>
        <v>774.84</v>
      </c>
      <c r="N11400" s="230">
        <v>0</v>
      </c>
    </row>
    <row r="11401" spans="1:14" x14ac:dyDescent="0.2">
      <c r="A11401" s="231" t="str">
        <f t="shared" si="325"/>
        <v>SS1.708NO_thin195</v>
      </c>
      <c r="B11401" s="223" t="s">
        <v>238</v>
      </c>
      <c r="C11401" s="224">
        <v>1.7</v>
      </c>
      <c r="D11401" s="223">
        <v>8</v>
      </c>
      <c r="E11401" s="223" t="s">
        <v>199</v>
      </c>
      <c r="F11401" s="225" t="s">
        <v>225</v>
      </c>
      <c r="G11401" s="226">
        <v>0.18</v>
      </c>
      <c r="H11401" s="226">
        <v>-0.18</v>
      </c>
      <c r="I11401" s="226">
        <v>0</v>
      </c>
      <c r="J11401" s="237">
        <v>0</v>
      </c>
      <c r="K11401" s="237">
        <v>774.84</v>
      </c>
      <c r="L11401" s="228">
        <v>0</v>
      </c>
      <c r="M11401" s="229">
        <f t="shared" si="324"/>
        <v>774.84</v>
      </c>
      <c r="N11401" s="230">
        <v>0</v>
      </c>
    </row>
    <row r="11402" spans="1:14" x14ac:dyDescent="0.2">
      <c r="A11402" s="231" t="str">
        <f t="shared" si="325"/>
        <v>SS1.708Thinned000</v>
      </c>
      <c r="B11402" s="223" t="s">
        <v>238</v>
      </c>
      <c r="C11402" s="224">
        <v>1.7</v>
      </c>
      <c r="D11402" s="223">
        <v>8</v>
      </c>
      <c r="E11402" s="223" t="s">
        <v>172</v>
      </c>
      <c r="F11402" s="225" t="s">
        <v>0</v>
      </c>
      <c r="G11402" s="226">
        <v>0.19</v>
      </c>
      <c r="H11402" s="226">
        <v>0.18</v>
      </c>
      <c r="I11402" s="226">
        <v>0.37</v>
      </c>
      <c r="J11402" s="237">
        <v>1.85</v>
      </c>
      <c r="K11402" s="237">
        <v>1.85</v>
      </c>
      <c r="L11402" s="228">
        <v>0</v>
      </c>
      <c r="M11402" s="229">
        <f t="shared" si="324"/>
        <v>1.85</v>
      </c>
      <c r="N11402" s="230">
        <v>0</v>
      </c>
    </row>
    <row r="11403" spans="1:14" x14ac:dyDescent="0.2">
      <c r="A11403" s="231" t="str">
        <f t="shared" si="325"/>
        <v>SS1.708Thinned005</v>
      </c>
      <c r="B11403" s="223" t="s">
        <v>238</v>
      </c>
      <c r="C11403" s="224">
        <v>1.7</v>
      </c>
      <c r="D11403" s="223">
        <v>8</v>
      </c>
      <c r="E11403" s="223" t="s">
        <v>172</v>
      </c>
      <c r="F11403" s="225" t="s">
        <v>1</v>
      </c>
      <c r="G11403" s="226">
        <v>0.56999999999999995</v>
      </c>
      <c r="H11403" s="226">
        <v>0.23</v>
      </c>
      <c r="I11403" s="226">
        <v>0.79</v>
      </c>
      <c r="J11403" s="237">
        <v>3.97</v>
      </c>
      <c r="K11403" s="237">
        <v>5.81</v>
      </c>
      <c r="L11403" s="228">
        <v>0</v>
      </c>
      <c r="M11403" s="229">
        <f t="shared" si="324"/>
        <v>5.81</v>
      </c>
      <c r="N11403" s="230">
        <v>0</v>
      </c>
    </row>
    <row r="11404" spans="1:14" x14ac:dyDescent="0.2">
      <c r="A11404" s="231" t="str">
        <f t="shared" si="325"/>
        <v>SS1.708Thinned010</v>
      </c>
      <c r="B11404" s="223" t="s">
        <v>238</v>
      </c>
      <c r="C11404" s="224">
        <v>1.7</v>
      </c>
      <c r="D11404" s="223">
        <v>8</v>
      </c>
      <c r="E11404" s="223" t="s">
        <v>172</v>
      </c>
      <c r="F11404" s="225" t="s">
        <v>2</v>
      </c>
      <c r="G11404" s="226">
        <v>1.73</v>
      </c>
      <c r="H11404" s="226">
        <v>0.23</v>
      </c>
      <c r="I11404" s="226">
        <v>1.96</v>
      </c>
      <c r="J11404" s="237">
        <v>9.7899999999999991</v>
      </c>
      <c r="K11404" s="237">
        <v>15.61</v>
      </c>
      <c r="L11404" s="228">
        <v>0</v>
      </c>
      <c r="M11404" s="229">
        <f t="shared" si="324"/>
        <v>15.61</v>
      </c>
      <c r="N11404" s="230">
        <v>0</v>
      </c>
    </row>
    <row r="11405" spans="1:14" x14ac:dyDescent="0.2">
      <c r="A11405" s="231" t="str">
        <f t="shared" si="325"/>
        <v>SS1.708Thinned015</v>
      </c>
      <c r="B11405" s="223" t="s">
        <v>238</v>
      </c>
      <c r="C11405" s="224">
        <v>1.7</v>
      </c>
      <c r="D11405" s="223">
        <v>8</v>
      </c>
      <c r="E11405" s="223" t="s">
        <v>172</v>
      </c>
      <c r="F11405" s="225" t="s">
        <v>3</v>
      </c>
      <c r="G11405" s="226">
        <v>5.28</v>
      </c>
      <c r="H11405" s="226">
        <v>0.23</v>
      </c>
      <c r="I11405" s="226">
        <v>5.51</v>
      </c>
      <c r="J11405" s="237">
        <v>27.55</v>
      </c>
      <c r="K11405" s="237">
        <v>43.16</v>
      </c>
      <c r="L11405" s="228">
        <v>0</v>
      </c>
      <c r="M11405" s="229">
        <f t="shared" si="324"/>
        <v>43.16</v>
      </c>
      <c r="N11405" s="230">
        <v>0</v>
      </c>
    </row>
    <row r="11406" spans="1:14" x14ac:dyDescent="0.2">
      <c r="A11406" s="231" t="str">
        <f t="shared" si="325"/>
        <v>SS1.708Thinned020</v>
      </c>
      <c r="B11406" s="223" t="s">
        <v>238</v>
      </c>
      <c r="C11406" s="224">
        <v>1.7</v>
      </c>
      <c r="D11406" s="223">
        <v>8</v>
      </c>
      <c r="E11406" s="223" t="s">
        <v>172</v>
      </c>
      <c r="F11406" s="225" t="s">
        <v>4</v>
      </c>
      <c r="G11406" s="226">
        <v>15.93</v>
      </c>
      <c r="H11406" s="226">
        <v>0.32</v>
      </c>
      <c r="I11406" s="226">
        <v>16.25</v>
      </c>
      <c r="J11406" s="237">
        <v>81.25</v>
      </c>
      <c r="K11406" s="237">
        <v>124.41</v>
      </c>
      <c r="L11406" s="228">
        <v>0</v>
      </c>
      <c r="M11406" s="229">
        <f t="shared" si="324"/>
        <v>124.41</v>
      </c>
      <c r="N11406" s="230">
        <v>0</v>
      </c>
    </row>
    <row r="11407" spans="1:14" x14ac:dyDescent="0.2">
      <c r="A11407" s="231" t="str">
        <f t="shared" si="325"/>
        <v>SS1.708Thinned025</v>
      </c>
      <c r="B11407" s="223" t="s">
        <v>238</v>
      </c>
      <c r="C11407" s="224">
        <v>1.7</v>
      </c>
      <c r="D11407" s="223">
        <v>8</v>
      </c>
      <c r="E11407" s="223" t="s">
        <v>172</v>
      </c>
      <c r="F11407" s="225" t="s">
        <v>5</v>
      </c>
      <c r="G11407" s="226">
        <v>8.5500000000000007</v>
      </c>
      <c r="H11407" s="226">
        <v>5</v>
      </c>
      <c r="I11407" s="226">
        <v>13.55</v>
      </c>
      <c r="J11407" s="237">
        <v>67.77</v>
      </c>
      <c r="K11407" s="237">
        <v>192.18</v>
      </c>
      <c r="L11407" s="228">
        <v>-0.14000000000000001</v>
      </c>
      <c r="M11407" s="229">
        <f t="shared" si="324"/>
        <v>192.04000000000002</v>
      </c>
      <c r="N11407" s="230">
        <v>8.3000000000000007</v>
      </c>
    </row>
    <row r="11408" spans="1:14" x14ac:dyDescent="0.2">
      <c r="A11408" s="231" t="str">
        <f t="shared" si="325"/>
        <v>SS1.708Thinned030</v>
      </c>
      <c r="B11408" s="223" t="s">
        <v>238</v>
      </c>
      <c r="C11408" s="224">
        <v>1.7</v>
      </c>
      <c r="D11408" s="223">
        <v>8</v>
      </c>
      <c r="E11408" s="223" t="s">
        <v>172</v>
      </c>
      <c r="F11408" s="225" t="s">
        <v>6</v>
      </c>
      <c r="G11408" s="226">
        <v>3.87</v>
      </c>
      <c r="H11408" s="226">
        <v>0.55000000000000004</v>
      </c>
      <c r="I11408" s="226">
        <v>4.42</v>
      </c>
      <c r="J11408" s="237">
        <v>22.11</v>
      </c>
      <c r="K11408" s="237">
        <v>214.29</v>
      </c>
      <c r="L11408" s="228">
        <v>-0.26</v>
      </c>
      <c r="M11408" s="229">
        <f t="shared" si="324"/>
        <v>214.03</v>
      </c>
      <c r="N11408" s="230">
        <v>6.93</v>
      </c>
    </row>
    <row r="11409" spans="1:14" x14ac:dyDescent="0.2">
      <c r="A11409" s="231" t="str">
        <f t="shared" si="325"/>
        <v>SS1.708Thinned035</v>
      </c>
      <c r="B11409" s="223" t="s">
        <v>238</v>
      </c>
      <c r="C11409" s="224">
        <v>1.7</v>
      </c>
      <c r="D11409" s="223">
        <v>8</v>
      </c>
      <c r="E11409" s="223" t="s">
        <v>172</v>
      </c>
      <c r="F11409" s="225" t="s">
        <v>7</v>
      </c>
      <c r="G11409" s="226">
        <v>5.08</v>
      </c>
      <c r="H11409" s="226">
        <v>2.2999999999999998</v>
      </c>
      <c r="I11409" s="226">
        <v>7.39</v>
      </c>
      <c r="J11409" s="237">
        <v>36.93</v>
      </c>
      <c r="K11409" s="237">
        <v>251.22</v>
      </c>
      <c r="L11409" s="228">
        <v>-0.71</v>
      </c>
      <c r="M11409" s="229">
        <f t="shared" si="324"/>
        <v>250.51</v>
      </c>
      <c r="N11409" s="230">
        <v>2.56</v>
      </c>
    </row>
    <row r="11410" spans="1:14" x14ac:dyDescent="0.2">
      <c r="A11410" s="231" t="str">
        <f t="shared" si="325"/>
        <v>SS1.708Thinned040</v>
      </c>
      <c r="B11410" s="223" t="s">
        <v>238</v>
      </c>
      <c r="C11410" s="224">
        <v>1.7</v>
      </c>
      <c r="D11410" s="223">
        <v>8</v>
      </c>
      <c r="E11410" s="223" t="s">
        <v>172</v>
      </c>
      <c r="F11410" s="225" t="s">
        <v>8</v>
      </c>
      <c r="G11410" s="226">
        <v>6.51</v>
      </c>
      <c r="H11410" s="226">
        <v>1.54</v>
      </c>
      <c r="I11410" s="226">
        <v>8.0500000000000007</v>
      </c>
      <c r="J11410" s="237">
        <v>40.229999999999997</v>
      </c>
      <c r="K11410" s="237">
        <v>291.45</v>
      </c>
      <c r="L11410" s="228">
        <v>-1.18</v>
      </c>
      <c r="M11410" s="229">
        <f t="shared" ref="M11410:M11473" si="326">K11410+L11410</f>
        <v>290.27</v>
      </c>
      <c r="N11410" s="230">
        <v>2.64</v>
      </c>
    </row>
    <row r="11411" spans="1:14" x14ac:dyDescent="0.2">
      <c r="A11411" s="231" t="str">
        <f t="shared" si="325"/>
        <v>SS1.708Thinned045</v>
      </c>
      <c r="B11411" s="223" t="s">
        <v>238</v>
      </c>
      <c r="C11411" s="224">
        <v>1.7</v>
      </c>
      <c r="D11411" s="223">
        <v>8</v>
      </c>
      <c r="E11411" s="223" t="s">
        <v>172</v>
      </c>
      <c r="F11411" s="225" t="s">
        <v>9</v>
      </c>
      <c r="G11411" s="226">
        <v>5.36</v>
      </c>
      <c r="H11411" s="226">
        <v>0.02</v>
      </c>
      <c r="I11411" s="226">
        <v>5.38</v>
      </c>
      <c r="J11411" s="237">
        <v>26.92</v>
      </c>
      <c r="K11411" s="237">
        <v>318.37</v>
      </c>
      <c r="L11411" s="228">
        <v>-1.71</v>
      </c>
      <c r="M11411" s="229">
        <f t="shared" si="326"/>
        <v>316.66000000000003</v>
      </c>
      <c r="N11411" s="230">
        <v>3.03</v>
      </c>
    </row>
    <row r="11412" spans="1:14" x14ac:dyDescent="0.2">
      <c r="A11412" s="231" t="str">
        <f t="shared" si="325"/>
        <v>SS1.708Thinned050</v>
      </c>
      <c r="B11412" s="223" t="s">
        <v>238</v>
      </c>
      <c r="C11412" s="224">
        <v>1.7</v>
      </c>
      <c r="D11412" s="223">
        <v>8</v>
      </c>
      <c r="E11412" s="223" t="s">
        <v>172</v>
      </c>
      <c r="F11412" s="225" t="s">
        <v>10</v>
      </c>
      <c r="G11412" s="226">
        <v>4.82</v>
      </c>
      <c r="H11412" s="226">
        <v>-0.39</v>
      </c>
      <c r="I11412" s="226">
        <v>4.43</v>
      </c>
      <c r="J11412" s="237">
        <v>22.14</v>
      </c>
      <c r="K11412" s="237">
        <v>340.51</v>
      </c>
      <c r="L11412" s="228">
        <v>-2.25</v>
      </c>
      <c r="M11412" s="229">
        <f t="shared" si="326"/>
        <v>338.26</v>
      </c>
      <c r="N11412" s="230">
        <v>3.02</v>
      </c>
    </row>
    <row r="11413" spans="1:14" x14ac:dyDescent="0.2">
      <c r="A11413" s="231" t="str">
        <f t="shared" si="325"/>
        <v>SS1.708Thinned055</v>
      </c>
      <c r="B11413" s="223" t="s">
        <v>238</v>
      </c>
      <c r="C11413" s="224">
        <v>1.7</v>
      </c>
      <c r="D11413" s="223">
        <v>8</v>
      </c>
      <c r="E11413" s="223" t="s">
        <v>172</v>
      </c>
      <c r="F11413" s="225" t="s">
        <v>11</v>
      </c>
      <c r="G11413" s="226">
        <v>4.8</v>
      </c>
      <c r="H11413" s="226">
        <v>-1.8</v>
      </c>
      <c r="I11413" s="226">
        <v>3</v>
      </c>
      <c r="J11413" s="237">
        <v>15</v>
      </c>
      <c r="K11413" s="237">
        <v>355.51</v>
      </c>
      <c r="L11413" s="228">
        <v>-2.71</v>
      </c>
      <c r="M11413" s="229">
        <f t="shared" si="326"/>
        <v>352.8</v>
      </c>
      <c r="N11413" s="230">
        <v>2.65</v>
      </c>
    </row>
    <row r="11414" spans="1:14" x14ac:dyDescent="0.2">
      <c r="A11414" s="231" t="str">
        <f t="shared" si="325"/>
        <v>SS1.708Thinned060</v>
      </c>
      <c r="B11414" s="223" t="s">
        <v>238</v>
      </c>
      <c r="C11414" s="224">
        <v>1.7</v>
      </c>
      <c r="D11414" s="223">
        <v>8</v>
      </c>
      <c r="E11414" s="223" t="s">
        <v>172</v>
      </c>
      <c r="F11414" s="225" t="s">
        <v>12</v>
      </c>
      <c r="G11414" s="226">
        <v>4.16</v>
      </c>
      <c r="H11414" s="226">
        <v>-1.1499999999999999</v>
      </c>
      <c r="I11414" s="226">
        <v>3.01</v>
      </c>
      <c r="J11414" s="237">
        <v>15.07</v>
      </c>
      <c r="K11414" s="237">
        <v>370.58</v>
      </c>
      <c r="L11414" s="228">
        <v>-3.09</v>
      </c>
      <c r="M11414" s="229">
        <f t="shared" si="326"/>
        <v>367.49</v>
      </c>
      <c r="N11414" s="230">
        <v>2.12</v>
      </c>
    </row>
    <row r="11415" spans="1:14" x14ac:dyDescent="0.2">
      <c r="A11415" s="231" t="str">
        <f t="shared" si="325"/>
        <v>SS1.708Thinned065</v>
      </c>
      <c r="B11415" s="223" t="s">
        <v>238</v>
      </c>
      <c r="C11415" s="224">
        <v>1.7</v>
      </c>
      <c r="D11415" s="223">
        <v>8</v>
      </c>
      <c r="E11415" s="223" t="s">
        <v>172</v>
      </c>
      <c r="F11415" s="225" t="s">
        <v>13</v>
      </c>
      <c r="G11415" s="226">
        <v>3.88</v>
      </c>
      <c r="H11415" s="226">
        <v>-1.08</v>
      </c>
      <c r="I11415" s="226">
        <v>2.8</v>
      </c>
      <c r="J11415" s="237">
        <v>14.01</v>
      </c>
      <c r="K11415" s="237">
        <v>384.59</v>
      </c>
      <c r="L11415" s="228">
        <v>-3.46</v>
      </c>
      <c r="M11415" s="229">
        <f t="shared" si="326"/>
        <v>381.13</v>
      </c>
      <c r="N11415" s="230">
        <v>2.1</v>
      </c>
    </row>
    <row r="11416" spans="1:14" x14ac:dyDescent="0.2">
      <c r="A11416" s="231" t="str">
        <f t="shared" si="325"/>
        <v>SS1.708Thinned070</v>
      </c>
      <c r="B11416" s="223" t="s">
        <v>238</v>
      </c>
      <c r="C11416" s="224">
        <v>1.7</v>
      </c>
      <c r="D11416" s="223">
        <v>8</v>
      </c>
      <c r="E11416" s="223" t="s">
        <v>172</v>
      </c>
      <c r="F11416" s="225" t="s">
        <v>200</v>
      </c>
      <c r="G11416" s="226">
        <v>2.99</v>
      </c>
      <c r="H11416" s="226">
        <v>-0.99</v>
      </c>
      <c r="I11416" s="226">
        <v>2</v>
      </c>
      <c r="J11416" s="237">
        <v>10.01</v>
      </c>
      <c r="K11416" s="237">
        <v>394.6</v>
      </c>
      <c r="L11416" s="228">
        <v>-3.82</v>
      </c>
      <c r="M11416" s="229">
        <f t="shared" si="326"/>
        <v>390.78000000000003</v>
      </c>
      <c r="N11416" s="230">
        <v>2.1</v>
      </c>
    </row>
    <row r="11417" spans="1:14" x14ac:dyDescent="0.2">
      <c r="A11417" s="231" t="str">
        <f t="shared" si="325"/>
        <v>SS1.708Thinned075</v>
      </c>
      <c r="B11417" s="223" t="s">
        <v>238</v>
      </c>
      <c r="C11417" s="224">
        <v>1.7</v>
      </c>
      <c r="D11417" s="223">
        <v>8</v>
      </c>
      <c r="E11417" s="223" t="s">
        <v>172</v>
      </c>
      <c r="F11417" s="225" t="s">
        <v>201</v>
      </c>
      <c r="G11417" s="226">
        <v>1.84</v>
      </c>
      <c r="H11417" s="226">
        <v>-0.32</v>
      </c>
      <c r="I11417" s="226">
        <v>1.52</v>
      </c>
      <c r="J11417" s="237">
        <v>7.61</v>
      </c>
      <c r="K11417" s="237">
        <v>402.22</v>
      </c>
      <c r="L11417" s="228">
        <v>-4.1500000000000004</v>
      </c>
      <c r="M11417" s="229">
        <f t="shared" si="326"/>
        <v>398.07000000000005</v>
      </c>
      <c r="N11417" s="230">
        <v>1.84</v>
      </c>
    </row>
    <row r="11418" spans="1:14" x14ac:dyDescent="0.2">
      <c r="A11418" s="231" t="str">
        <f t="shared" si="325"/>
        <v>SS1.708Thinned080</v>
      </c>
      <c r="B11418" s="223" t="s">
        <v>238</v>
      </c>
      <c r="C11418" s="224">
        <v>1.7</v>
      </c>
      <c r="D11418" s="223">
        <v>8</v>
      </c>
      <c r="E11418" s="223" t="s">
        <v>172</v>
      </c>
      <c r="F11418" s="225" t="s">
        <v>202</v>
      </c>
      <c r="G11418" s="226">
        <v>1.75</v>
      </c>
      <c r="H11418" s="226">
        <v>-0.19</v>
      </c>
      <c r="I11418" s="226">
        <v>1.56</v>
      </c>
      <c r="J11418" s="237">
        <v>7.8</v>
      </c>
      <c r="K11418" s="237">
        <v>410.01</v>
      </c>
      <c r="L11418" s="228">
        <v>-4.46</v>
      </c>
      <c r="M11418" s="229">
        <f t="shared" si="326"/>
        <v>405.55</v>
      </c>
      <c r="N11418" s="230">
        <v>1.76</v>
      </c>
    </row>
    <row r="11419" spans="1:14" x14ac:dyDescent="0.2">
      <c r="A11419" s="231" t="str">
        <f t="shared" si="325"/>
        <v>SS1.708Thinned085</v>
      </c>
      <c r="B11419" s="223" t="s">
        <v>238</v>
      </c>
      <c r="C11419" s="224">
        <v>1.7</v>
      </c>
      <c r="D11419" s="223">
        <v>8</v>
      </c>
      <c r="E11419" s="223" t="s">
        <v>172</v>
      </c>
      <c r="F11419" s="225" t="s">
        <v>203</v>
      </c>
      <c r="G11419" s="226">
        <v>1.55</v>
      </c>
      <c r="H11419" s="226">
        <v>-0.12</v>
      </c>
      <c r="I11419" s="226">
        <v>1.43</v>
      </c>
      <c r="J11419" s="237">
        <v>7.16</v>
      </c>
      <c r="K11419" s="237">
        <v>417.18</v>
      </c>
      <c r="L11419" s="228">
        <v>-4.76</v>
      </c>
      <c r="M11419" s="229">
        <f t="shared" si="326"/>
        <v>412.42</v>
      </c>
      <c r="N11419" s="230">
        <v>1.67</v>
      </c>
    </row>
    <row r="11420" spans="1:14" x14ac:dyDescent="0.2">
      <c r="A11420" s="231" t="str">
        <f t="shared" si="325"/>
        <v>SS1.708Thinned090</v>
      </c>
      <c r="B11420" s="223" t="s">
        <v>238</v>
      </c>
      <c r="C11420" s="224">
        <v>1.7</v>
      </c>
      <c r="D11420" s="223">
        <v>8</v>
      </c>
      <c r="E11420" s="223" t="s">
        <v>172</v>
      </c>
      <c r="F11420" s="225" t="s">
        <v>204</v>
      </c>
      <c r="G11420" s="226">
        <v>1.18</v>
      </c>
      <c r="H11420" s="226">
        <v>-0.08</v>
      </c>
      <c r="I11420" s="226">
        <v>1.0900000000000001</v>
      </c>
      <c r="J11420" s="237">
        <v>5.47</v>
      </c>
      <c r="K11420" s="237">
        <v>422.65</v>
      </c>
      <c r="L11420" s="228">
        <v>-5.03</v>
      </c>
      <c r="M11420" s="229">
        <f t="shared" si="326"/>
        <v>417.62</v>
      </c>
      <c r="N11420" s="230">
        <v>1.58</v>
      </c>
    </row>
    <row r="11421" spans="1:14" x14ac:dyDescent="0.2">
      <c r="A11421" s="231" t="str">
        <f t="shared" si="325"/>
        <v>SS1.708Thinned095</v>
      </c>
      <c r="B11421" s="223" t="s">
        <v>238</v>
      </c>
      <c r="C11421" s="224">
        <v>1.7</v>
      </c>
      <c r="D11421" s="223">
        <v>8</v>
      </c>
      <c r="E11421" s="223" t="s">
        <v>172</v>
      </c>
      <c r="F11421" s="225" t="s">
        <v>205</v>
      </c>
      <c r="G11421" s="226">
        <v>0.83</v>
      </c>
      <c r="H11421" s="226">
        <v>-0.1</v>
      </c>
      <c r="I11421" s="226">
        <v>0.73</v>
      </c>
      <c r="J11421" s="237">
        <v>3.64</v>
      </c>
      <c r="K11421" s="237">
        <v>426.29</v>
      </c>
      <c r="L11421" s="228">
        <v>-5.29</v>
      </c>
      <c r="M11421" s="229">
        <f t="shared" si="326"/>
        <v>421</v>
      </c>
      <c r="N11421" s="230">
        <v>1.5</v>
      </c>
    </row>
    <row r="11422" spans="1:14" x14ac:dyDescent="0.2">
      <c r="A11422" s="231" t="str">
        <f t="shared" si="325"/>
        <v>SS1.708Thinned100</v>
      </c>
      <c r="B11422" s="223" t="s">
        <v>238</v>
      </c>
      <c r="C11422" s="224">
        <v>1.7</v>
      </c>
      <c r="D11422" s="223">
        <v>8</v>
      </c>
      <c r="E11422" s="223" t="s">
        <v>172</v>
      </c>
      <c r="F11422" s="225" t="s">
        <v>206</v>
      </c>
      <c r="G11422" s="226">
        <v>0.37</v>
      </c>
      <c r="H11422" s="226">
        <v>-0.13</v>
      </c>
      <c r="I11422" s="226">
        <v>0.24</v>
      </c>
      <c r="J11422" s="237">
        <v>1.22</v>
      </c>
      <c r="K11422" s="237">
        <v>427.51</v>
      </c>
      <c r="L11422" s="228">
        <v>-5.55</v>
      </c>
      <c r="M11422" s="229">
        <f t="shared" si="326"/>
        <v>421.96</v>
      </c>
      <c r="N11422" s="230">
        <v>1.42</v>
      </c>
    </row>
    <row r="11423" spans="1:14" x14ac:dyDescent="0.2">
      <c r="A11423" s="231" t="str">
        <f t="shared" si="325"/>
        <v>SS1.708Thinned105</v>
      </c>
      <c r="B11423" s="223" t="s">
        <v>238</v>
      </c>
      <c r="C11423" s="224">
        <v>1.7</v>
      </c>
      <c r="D11423" s="223">
        <v>8</v>
      </c>
      <c r="E11423" s="223" t="s">
        <v>172</v>
      </c>
      <c r="F11423" s="225" t="s">
        <v>207</v>
      </c>
      <c r="G11423" s="226">
        <v>-0.17</v>
      </c>
      <c r="H11423" s="226">
        <v>-0.15</v>
      </c>
      <c r="I11423" s="226">
        <v>-0.32</v>
      </c>
      <c r="J11423" s="237">
        <v>-1.58</v>
      </c>
      <c r="K11423" s="237">
        <v>425.93</v>
      </c>
      <c r="L11423" s="228">
        <v>-5.79</v>
      </c>
      <c r="M11423" s="229">
        <f t="shared" si="326"/>
        <v>420.14</v>
      </c>
      <c r="N11423" s="230">
        <v>1.36</v>
      </c>
    </row>
    <row r="11424" spans="1:14" x14ac:dyDescent="0.2">
      <c r="A11424" s="231" t="str">
        <f t="shared" si="325"/>
        <v>SS1.708Thinned110</v>
      </c>
      <c r="B11424" s="223" t="s">
        <v>238</v>
      </c>
      <c r="C11424" s="224">
        <v>1.7</v>
      </c>
      <c r="D11424" s="223">
        <v>8</v>
      </c>
      <c r="E11424" s="223" t="s">
        <v>172</v>
      </c>
      <c r="F11424" s="225" t="s">
        <v>208</v>
      </c>
      <c r="G11424" s="226">
        <v>-0.32</v>
      </c>
      <c r="H11424" s="226">
        <v>-0.16</v>
      </c>
      <c r="I11424" s="226">
        <v>-0.48</v>
      </c>
      <c r="J11424" s="237">
        <v>-2.39</v>
      </c>
      <c r="K11424" s="237">
        <v>423.54</v>
      </c>
      <c r="L11424" s="228">
        <v>-6.02</v>
      </c>
      <c r="M11424" s="229">
        <f t="shared" si="326"/>
        <v>417.52000000000004</v>
      </c>
      <c r="N11424" s="230">
        <v>1.3</v>
      </c>
    </row>
    <row r="11425" spans="1:14" x14ac:dyDescent="0.2">
      <c r="A11425" s="231" t="str">
        <f t="shared" si="325"/>
        <v>SS1.708Thinned115</v>
      </c>
      <c r="B11425" s="223" t="s">
        <v>238</v>
      </c>
      <c r="C11425" s="224">
        <v>1.7</v>
      </c>
      <c r="D11425" s="223">
        <v>8</v>
      </c>
      <c r="E11425" s="223" t="s">
        <v>172</v>
      </c>
      <c r="F11425" s="225" t="s">
        <v>209</v>
      </c>
      <c r="G11425" s="226">
        <v>-0.48</v>
      </c>
      <c r="H11425" s="226">
        <v>0.05</v>
      </c>
      <c r="I11425" s="226">
        <v>-0.43</v>
      </c>
      <c r="J11425" s="237">
        <v>-2.13</v>
      </c>
      <c r="K11425" s="237">
        <v>421.4</v>
      </c>
      <c r="L11425" s="228">
        <v>-6.22</v>
      </c>
      <c r="M11425" s="229">
        <f t="shared" si="326"/>
        <v>415.17999999999995</v>
      </c>
      <c r="N11425" s="230">
        <v>1.1399999999999999</v>
      </c>
    </row>
    <row r="11426" spans="1:14" x14ac:dyDescent="0.2">
      <c r="A11426" s="231" t="str">
        <f t="shared" si="325"/>
        <v>SS1.708Thinned120</v>
      </c>
      <c r="B11426" s="223" t="s">
        <v>238</v>
      </c>
      <c r="C11426" s="224">
        <v>1.7</v>
      </c>
      <c r="D11426" s="223">
        <v>8</v>
      </c>
      <c r="E11426" s="223" t="s">
        <v>172</v>
      </c>
      <c r="F11426" s="225" t="s">
        <v>210</v>
      </c>
      <c r="G11426" s="226">
        <v>-0.45</v>
      </c>
      <c r="H11426" s="226">
        <v>-0.2</v>
      </c>
      <c r="I11426" s="226">
        <v>-0.65</v>
      </c>
      <c r="J11426" s="237">
        <v>-3.27</v>
      </c>
      <c r="K11426" s="237">
        <v>418.13</v>
      </c>
      <c r="L11426" s="228">
        <v>-6.42</v>
      </c>
      <c r="M11426" s="229">
        <f t="shared" si="326"/>
        <v>411.71</v>
      </c>
      <c r="N11426" s="230">
        <v>1.19</v>
      </c>
    </row>
    <row r="11427" spans="1:14" x14ac:dyDescent="0.2">
      <c r="A11427" s="231" t="str">
        <f t="shared" si="325"/>
        <v>SS1.708Thinned125</v>
      </c>
      <c r="B11427" s="223" t="s">
        <v>238</v>
      </c>
      <c r="C11427" s="224">
        <v>1.7</v>
      </c>
      <c r="D11427" s="223">
        <v>8</v>
      </c>
      <c r="E11427" s="223" t="s">
        <v>172</v>
      </c>
      <c r="F11427" s="225" t="s">
        <v>211</v>
      </c>
      <c r="G11427" s="226">
        <v>-0.47</v>
      </c>
      <c r="H11427" s="226">
        <v>-0.19</v>
      </c>
      <c r="I11427" s="226">
        <v>-0.66</v>
      </c>
      <c r="J11427" s="237">
        <v>-3.32</v>
      </c>
      <c r="K11427" s="237">
        <v>414.81</v>
      </c>
      <c r="L11427" s="228">
        <v>-6.63</v>
      </c>
      <c r="M11427" s="229">
        <f t="shared" si="326"/>
        <v>408.18</v>
      </c>
      <c r="N11427" s="230">
        <v>1.1299999999999999</v>
      </c>
    </row>
    <row r="11428" spans="1:14" x14ac:dyDescent="0.2">
      <c r="A11428" s="231" t="str">
        <f t="shared" si="325"/>
        <v>SS1.708Thinned130</v>
      </c>
      <c r="B11428" s="223" t="s">
        <v>238</v>
      </c>
      <c r="C11428" s="224">
        <v>1.7</v>
      </c>
      <c r="D11428" s="223">
        <v>8</v>
      </c>
      <c r="E11428" s="223" t="s">
        <v>172</v>
      </c>
      <c r="F11428" s="225" t="s">
        <v>212</v>
      </c>
      <c r="G11428" s="226">
        <v>-0.56000000000000005</v>
      </c>
      <c r="H11428" s="226">
        <v>-0.18</v>
      </c>
      <c r="I11428" s="226">
        <v>-0.74</v>
      </c>
      <c r="J11428" s="237">
        <v>-3.68</v>
      </c>
      <c r="K11428" s="237">
        <v>411.13</v>
      </c>
      <c r="L11428" s="228">
        <v>-6.81</v>
      </c>
      <c r="M11428" s="229">
        <f t="shared" si="326"/>
        <v>404.32</v>
      </c>
      <c r="N11428" s="230">
        <v>1.07</v>
      </c>
    </row>
    <row r="11429" spans="1:14" x14ac:dyDescent="0.2">
      <c r="A11429" s="231" t="str">
        <f t="shared" si="325"/>
        <v>SS1.708Thinned135</v>
      </c>
      <c r="B11429" s="223" t="s">
        <v>238</v>
      </c>
      <c r="C11429" s="224">
        <v>1.7</v>
      </c>
      <c r="D11429" s="223">
        <v>8</v>
      </c>
      <c r="E11429" s="223" t="s">
        <v>172</v>
      </c>
      <c r="F11429" s="225" t="s">
        <v>213</v>
      </c>
      <c r="G11429" s="226">
        <v>-0.62</v>
      </c>
      <c r="H11429" s="226">
        <v>-0.15</v>
      </c>
      <c r="I11429" s="226">
        <v>-0.78</v>
      </c>
      <c r="J11429" s="237">
        <v>-3.88</v>
      </c>
      <c r="K11429" s="237">
        <v>407.26</v>
      </c>
      <c r="L11429" s="228">
        <v>-6.99</v>
      </c>
      <c r="M11429" s="229">
        <f t="shared" si="326"/>
        <v>400.27</v>
      </c>
      <c r="N11429" s="230">
        <v>1.02</v>
      </c>
    </row>
    <row r="11430" spans="1:14" x14ac:dyDescent="0.2">
      <c r="A11430" s="231" t="str">
        <f t="shared" si="325"/>
        <v>SS1.708Thinned140</v>
      </c>
      <c r="B11430" s="223" t="s">
        <v>238</v>
      </c>
      <c r="C11430" s="224">
        <v>1.7</v>
      </c>
      <c r="D11430" s="223">
        <v>8</v>
      </c>
      <c r="E11430" s="223" t="s">
        <v>172</v>
      </c>
      <c r="F11430" s="225" t="s">
        <v>214</v>
      </c>
      <c r="G11430" s="226">
        <v>-0.69</v>
      </c>
      <c r="H11430" s="226">
        <v>-0.12</v>
      </c>
      <c r="I11430" s="226">
        <v>-0.81</v>
      </c>
      <c r="J11430" s="237">
        <v>-4.04</v>
      </c>
      <c r="K11430" s="237">
        <v>403.22</v>
      </c>
      <c r="L11430" s="228">
        <v>-7.16</v>
      </c>
      <c r="M11430" s="229">
        <f t="shared" si="326"/>
        <v>396.06</v>
      </c>
      <c r="N11430" s="230">
        <v>0.97</v>
      </c>
    </row>
    <row r="11431" spans="1:14" x14ac:dyDescent="0.2">
      <c r="A11431" s="231" t="str">
        <f t="shared" si="325"/>
        <v>SS1.708Thinned145</v>
      </c>
      <c r="B11431" s="223" t="s">
        <v>238</v>
      </c>
      <c r="C11431" s="224">
        <v>1.7</v>
      </c>
      <c r="D11431" s="223">
        <v>8</v>
      </c>
      <c r="E11431" s="223" t="s">
        <v>172</v>
      </c>
      <c r="F11431" s="225" t="s">
        <v>215</v>
      </c>
      <c r="G11431" s="226">
        <v>-0.74</v>
      </c>
      <c r="H11431" s="226">
        <v>-0.1</v>
      </c>
      <c r="I11431" s="226">
        <v>-0.84</v>
      </c>
      <c r="J11431" s="237">
        <v>-4.21</v>
      </c>
      <c r="K11431" s="237">
        <v>399</v>
      </c>
      <c r="L11431" s="228">
        <v>-7.33</v>
      </c>
      <c r="M11431" s="229">
        <f t="shared" si="326"/>
        <v>391.67</v>
      </c>
      <c r="N11431" s="230">
        <v>0.92</v>
      </c>
    </row>
    <row r="11432" spans="1:14" x14ac:dyDescent="0.2">
      <c r="A11432" s="231" t="str">
        <f t="shared" si="325"/>
        <v>SS1.708Thinned150</v>
      </c>
      <c r="B11432" s="223" t="s">
        <v>238</v>
      </c>
      <c r="C11432" s="224">
        <v>1.7</v>
      </c>
      <c r="D11432" s="223">
        <v>8</v>
      </c>
      <c r="E11432" s="223" t="s">
        <v>172</v>
      </c>
      <c r="F11432" s="225" t="s">
        <v>216</v>
      </c>
      <c r="G11432" s="226">
        <v>-0.74</v>
      </c>
      <c r="H11432" s="226">
        <v>-0.09</v>
      </c>
      <c r="I11432" s="226">
        <v>-0.84</v>
      </c>
      <c r="J11432" s="237">
        <v>-4.1900000000000004</v>
      </c>
      <c r="K11432" s="237">
        <v>394.82</v>
      </c>
      <c r="L11432" s="228">
        <v>-7.48</v>
      </c>
      <c r="M11432" s="229">
        <f t="shared" si="326"/>
        <v>387.34</v>
      </c>
      <c r="N11432" s="230">
        <v>0.88</v>
      </c>
    </row>
    <row r="11433" spans="1:14" x14ac:dyDescent="0.2">
      <c r="A11433" s="231" t="str">
        <f t="shared" si="325"/>
        <v>SS1.708Thinned155</v>
      </c>
      <c r="B11433" s="223" t="s">
        <v>238</v>
      </c>
      <c r="C11433" s="224">
        <v>1.7</v>
      </c>
      <c r="D11433" s="223">
        <v>8</v>
      </c>
      <c r="E11433" s="223" t="s">
        <v>172</v>
      </c>
      <c r="F11433" s="225" t="s">
        <v>217</v>
      </c>
      <c r="G11433" s="226">
        <v>-0.78</v>
      </c>
      <c r="H11433" s="226">
        <v>-0.09</v>
      </c>
      <c r="I11433" s="226">
        <v>-0.87</v>
      </c>
      <c r="J11433" s="237">
        <v>-4.3600000000000003</v>
      </c>
      <c r="K11433" s="237">
        <v>390.46</v>
      </c>
      <c r="L11433" s="228">
        <v>-7.63</v>
      </c>
      <c r="M11433" s="229">
        <f t="shared" si="326"/>
        <v>382.83</v>
      </c>
      <c r="N11433" s="230">
        <v>0.83</v>
      </c>
    </row>
    <row r="11434" spans="1:14" x14ac:dyDescent="0.2">
      <c r="A11434" s="231" t="str">
        <f t="shared" si="325"/>
        <v>SS1.708Thinned160</v>
      </c>
      <c r="B11434" s="223" t="s">
        <v>238</v>
      </c>
      <c r="C11434" s="224">
        <v>1.7</v>
      </c>
      <c r="D11434" s="223">
        <v>8</v>
      </c>
      <c r="E11434" s="223" t="s">
        <v>172</v>
      </c>
      <c r="F11434" s="225" t="s">
        <v>218</v>
      </c>
      <c r="G11434" s="226">
        <v>-0.8</v>
      </c>
      <c r="H11434" s="226">
        <v>-0.09</v>
      </c>
      <c r="I11434" s="226">
        <v>-0.89</v>
      </c>
      <c r="J11434" s="237">
        <v>-4.45</v>
      </c>
      <c r="K11434" s="237">
        <v>386</v>
      </c>
      <c r="L11434" s="228">
        <v>-7.77</v>
      </c>
      <c r="M11434" s="229">
        <f t="shared" si="326"/>
        <v>378.23</v>
      </c>
      <c r="N11434" s="230">
        <v>0.79</v>
      </c>
    </row>
    <row r="11435" spans="1:14" x14ac:dyDescent="0.2">
      <c r="A11435" s="231" t="str">
        <f t="shared" si="325"/>
        <v>SS1.708Thinned165</v>
      </c>
      <c r="B11435" s="223" t="s">
        <v>238</v>
      </c>
      <c r="C11435" s="224">
        <v>1.7</v>
      </c>
      <c r="D11435" s="223">
        <v>8</v>
      </c>
      <c r="E11435" s="223" t="s">
        <v>172</v>
      </c>
      <c r="F11435" s="225" t="s">
        <v>219</v>
      </c>
      <c r="G11435" s="226">
        <v>-0.8</v>
      </c>
      <c r="H11435" s="226">
        <v>-0.08</v>
      </c>
      <c r="I11435" s="226">
        <v>-0.88</v>
      </c>
      <c r="J11435" s="237">
        <v>-4.3899999999999997</v>
      </c>
      <c r="K11435" s="237">
        <v>381.62</v>
      </c>
      <c r="L11435" s="228">
        <v>-7.9</v>
      </c>
      <c r="M11435" s="229">
        <f t="shared" si="326"/>
        <v>373.72</v>
      </c>
      <c r="N11435" s="230">
        <v>0.75</v>
      </c>
    </row>
    <row r="11436" spans="1:14" x14ac:dyDescent="0.2">
      <c r="A11436" s="231" t="str">
        <f t="shared" si="325"/>
        <v>SS1.708Thinned170</v>
      </c>
      <c r="B11436" s="223" t="s">
        <v>238</v>
      </c>
      <c r="C11436" s="224">
        <v>1.7</v>
      </c>
      <c r="D11436" s="223">
        <v>8</v>
      </c>
      <c r="E11436" s="223" t="s">
        <v>172</v>
      </c>
      <c r="F11436" s="225" t="s">
        <v>220</v>
      </c>
      <c r="G11436" s="226">
        <v>-0.8</v>
      </c>
      <c r="H11436" s="226">
        <v>-0.08</v>
      </c>
      <c r="I11436" s="226">
        <v>-0.88</v>
      </c>
      <c r="J11436" s="237">
        <v>-4.41</v>
      </c>
      <c r="K11436" s="237">
        <v>377.21</v>
      </c>
      <c r="L11436" s="228">
        <v>-8.0299999999999994</v>
      </c>
      <c r="M11436" s="229">
        <f t="shared" si="326"/>
        <v>369.18</v>
      </c>
      <c r="N11436" s="230">
        <v>0.72</v>
      </c>
    </row>
    <row r="11437" spans="1:14" x14ac:dyDescent="0.2">
      <c r="A11437" s="231" t="str">
        <f t="shared" si="325"/>
        <v>SS1.708Thinned175</v>
      </c>
      <c r="B11437" s="223" t="s">
        <v>238</v>
      </c>
      <c r="C11437" s="224">
        <v>1.7</v>
      </c>
      <c r="D11437" s="223">
        <v>8</v>
      </c>
      <c r="E11437" s="223" t="s">
        <v>172</v>
      </c>
      <c r="F11437" s="225" t="s">
        <v>221</v>
      </c>
      <c r="G11437" s="226">
        <v>-0.8</v>
      </c>
      <c r="H11437" s="226">
        <v>-0.08</v>
      </c>
      <c r="I11437" s="226">
        <v>-0.87</v>
      </c>
      <c r="J11437" s="237">
        <v>-4.37</v>
      </c>
      <c r="K11437" s="237">
        <v>372.84</v>
      </c>
      <c r="L11437" s="228">
        <v>-8.15</v>
      </c>
      <c r="M11437" s="229">
        <f t="shared" si="326"/>
        <v>364.69</v>
      </c>
      <c r="N11437" s="230">
        <v>0.68</v>
      </c>
    </row>
    <row r="11438" spans="1:14" x14ac:dyDescent="0.2">
      <c r="A11438" s="231" t="str">
        <f t="shared" si="325"/>
        <v>SS1.708Thinned180</v>
      </c>
      <c r="B11438" s="223" t="s">
        <v>238</v>
      </c>
      <c r="C11438" s="224">
        <v>1.7</v>
      </c>
      <c r="D11438" s="223">
        <v>8</v>
      </c>
      <c r="E11438" s="223" t="s">
        <v>172</v>
      </c>
      <c r="F11438" s="225" t="s">
        <v>222</v>
      </c>
      <c r="G11438" s="226">
        <v>-0.79</v>
      </c>
      <c r="H11438" s="226">
        <v>-7.0000000000000007E-2</v>
      </c>
      <c r="I11438" s="226">
        <v>-0.86</v>
      </c>
      <c r="J11438" s="237">
        <v>-4.32</v>
      </c>
      <c r="K11438" s="237">
        <v>368.52</v>
      </c>
      <c r="L11438" s="228">
        <v>-8.26</v>
      </c>
      <c r="M11438" s="229">
        <f t="shared" si="326"/>
        <v>360.26</v>
      </c>
      <c r="N11438" s="230">
        <v>0.65</v>
      </c>
    </row>
    <row r="11439" spans="1:14" x14ac:dyDescent="0.2">
      <c r="A11439" s="231" t="str">
        <f t="shared" si="325"/>
        <v>SS1.708Thinned185</v>
      </c>
      <c r="B11439" s="223" t="s">
        <v>238</v>
      </c>
      <c r="C11439" s="224">
        <v>1.7</v>
      </c>
      <c r="D11439" s="223">
        <v>8</v>
      </c>
      <c r="E11439" s="223" t="s">
        <v>172</v>
      </c>
      <c r="F11439" s="225" t="s">
        <v>223</v>
      </c>
      <c r="G11439" s="226">
        <v>-0.78</v>
      </c>
      <c r="H11439" s="226">
        <v>-7.0000000000000007E-2</v>
      </c>
      <c r="I11439" s="226">
        <v>-0.85</v>
      </c>
      <c r="J11439" s="237">
        <v>-4.2699999999999996</v>
      </c>
      <c r="K11439" s="237">
        <v>364.25</v>
      </c>
      <c r="L11439" s="228">
        <v>-8.3699999999999992</v>
      </c>
      <c r="M11439" s="229">
        <f t="shared" si="326"/>
        <v>355.88</v>
      </c>
      <c r="N11439" s="230">
        <v>0.62</v>
      </c>
    </row>
    <row r="11440" spans="1:14" x14ac:dyDescent="0.2">
      <c r="A11440" s="231" t="str">
        <f t="shared" si="325"/>
        <v>SS1.708Thinned190</v>
      </c>
      <c r="B11440" s="223" t="s">
        <v>238</v>
      </c>
      <c r="C11440" s="224">
        <v>1.7</v>
      </c>
      <c r="D11440" s="223">
        <v>8</v>
      </c>
      <c r="E11440" s="223" t="s">
        <v>172</v>
      </c>
      <c r="F11440" s="225" t="s">
        <v>224</v>
      </c>
      <c r="G11440" s="226">
        <v>-0.75</v>
      </c>
      <c r="H11440" s="226">
        <v>-7.0000000000000007E-2</v>
      </c>
      <c r="I11440" s="226">
        <v>-0.82</v>
      </c>
      <c r="J11440" s="237">
        <v>-4.08</v>
      </c>
      <c r="K11440" s="237">
        <v>360.17</v>
      </c>
      <c r="L11440" s="228">
        <v>-8.4700000000000006</v>
      </c>
      <c r="M11440" s="229">
        <f t="shared" si="326"/>
        <v>351.7</v>
      </c>
      <c r="N11440" s="230">
        <v>0.59</v>
      </c>
    </row>
    <row r="11441" spans="1:14" x14ac:dyDescent="0.2">
      <c r="A11441" s="231" t="str">
        <f t="shared" si="325"/>
        <v>SS1.708Thinned195</v>
      </c>
      <c r="B11441" s="223" t="s">
        <v>238</v>
      </c>
      <c r="C11441" s="224">
        <v>1.7</v>
      </c>
      <c r="D11441" s="223">
        <v>8</v>
      </c>
      <c r="E11441" s="223" t="s">
        <v>172</v>
      </c>
      <c r="F11441" s="225" t="s">
        <v>225</v>
      </c>
      <c r="G11441" s="226">
        <v>0.21</v>
      </c>
      <c r="H11441" s="226">
        <v>-0.51</v>
      </c>
      <c r="I11441" s="226">
        <v>-0.3</v>
      </c>
      <c r="J11441" s="237">
        <v>-1.52</v>
      </c>
      <c r="K11441" s="237">
        <v>358.65</v>
      </c>
      <c r="L11441" s="228">
        <v>-8.4700000000000006</v>
      </c>
      <c r="M11441" s="229">
        <f t="shared" si="326"/>
        <v>350.17999999999995</v>
      </c>
      <c r="N11441" s="230">
        <v>0</v>
      </c>
    </row>
    <row r="11442" spans="1:14" x14ac:dyDescent="0.2">
      <c r="A11442" s="231" t="str">
        <f t="shared" si="325"/>
        <v>SS1.710NO_thin000</v>
      </c>
      <c r="B11442" s="223" t="s">
        <v>238</v>
      </c>
      <c r="C11442" s="224">
        <v>1.7</v>
      </c>
      <c r="D11442" s="223">
        <v>10</v>
      </c>
      <c r="E11442" s="223" t="s">
        <v>199</v>
      </c>
      <c r="F11442" s="225" t="s">
        <v>0</v>
      </c>
      <c r="G11442" s="226">
        <v>0.36</v>
      </c>
      <c r="H11442" s="226">
        <v>0.21</v>
      </c>
      <c r="I11442" s="226">
        <v>0.56999999999999995</v>
      </c>
      <c r="J11442" s="227">
        <v>2.84</v>
      </c>
      <c r="K11442" s="227">
        <v>2.84</v>
      </c>
      <c r="L11442" s="228">
        <v>0</v>
      </c>
      <c r="M11442" s="229">
        <f t="shared" si="326"/>
        <v>2.84</v>
      </c>
      <c r="N11442" s="230">
        <v>0</v>
      </c>
    </row>
    <row r="11443" spans="1:14" x14ac:dyDescent="0.2">
      <c r="A11443" s="231" t="str">
        <f t="shared" si="325"/>
        <v>SS1.710NO_thin005</v>
      </c>
      <c r="B11443" s="223" t="s">
        <v>238</v>
      </c>
      <c r="C11443" s="224">
        <v>1.7</v>
      </c>
      <c r="D11443" s="223">
        <v>10</v>
      </c>
      <c r="E11443" s="223" t="s">
        <v>199</v>
      </c>
      <c r="F11443" s="225" t="s">
        <v>1</v>
      </c>
      <c r="G11443" s="226">
        <v>1.1000000000000001</v>
      </c>
      <c r="H11443" s="226">
        <v>0.26</v>
      </c>
      <c r="I11443" s="226">
        <v>1.36</v>
      </c>
      <c r="J11443" s="227">
        <v>6.78</v>
      </c>
      <c r="K11443" s="227">
        <v>9.6199999999999992</v>
      </c>
      <c r="L11443" s="228">
        <v>0</v>
      </c>
      <c r="M11443" s="229">
        <f t="shared" si="326"/>
        <v>9.6199999999999992</v>
      </c>
      <c r="N11443" s="230">
        <v>0</v>
      </c>
    </row>
    <row r="11444" spans="1:14" x14ac:dyDescent="0.2">
      <c r="A11444" s="231" t="str">
        <f t="shared" si="325"/>
        <v>SS1.710NO_thin010</v>
      </c>
      <c r="B11444" s="223" t="s">
        <v>238</v>
      </c>
      <c r="C11444" s="224">
        <v>1.7</v>
      </c>
      <c r="D11444" s="223">
        <v>10</v>
      </c>
      <c r="E11444" s="223" t="s">
        <v>199</v>
      </c>
      <c r="F11444" s="225" t="s">
        <v>2</v>
      </c>
      <c r="G11444" s="226">
        <v>3.36</v>
      </c>
      <c r="H11444" s="226">
        <v>0.26</v>
      </c>
      <c r="I11444" s="226">
        <v>3.62</v>
      </c>
      <c r="J11444" s="227">
        <v>18.079999999999998</v>
      </c>
      <c r="K11444" s="227">
        <v>27.69</v>
      </c>
      <c r="L11444" s="228">
        <v>0</v>
      </c>
      <c r="M11444" s="229">
        <f t="shared" si="326"/>
        <v>27.69</v>
      </c>
      <c r="N11444" s="230">
        <v>0</v>
      </c>
    </row>
    <row r="11445" spans="1:14" x14ac:dyDescent="0.2">
      <c r="A11445" s="231" t="str">
        <f t="shared" si="325"/>
        <v>SS1.710NO_thin015</v>
      </c>
      <c r="B11445" s="223" t="s">
        <v>238</v>
      </c>
      <c r="C11445" s="224">
        <v>1.7</v>
      </c>
      <c r="D11445" s="223">
        <v>10</v>
      </c>
      <c r="E11445" s="223" t="s">
        <v>199</v>
      </c>
      <c r="F11445" s="225" t="s">
        <v>3</v>
      </c>
      <c r="G11445" s="226">
        <v>10.25</v>
      </c>
      <c r="H11445" s="226">
        <v>0.26</v>
      </c>
      <c r="I11445" s="226">
        <v>10.51</v>
      </c>
      <c r="J11445" s="227">
        <v>52.53</v>
      </c>
      <c r="K11445" s="227">
        <v>80.23</v>
      </c>
      <c r="L11445" s="228">
        <v>0</v>
      </c>
      <c r="M11445" s="229">
        <f t="shared" si="326"/>
        <v>80.23</v>
      </c>
      <c r="N11445" s="230">
        <v>0</v>
      </c>
    </row>
    <row r="11446" spans="1:14" x14ac:dyDescent="0.2">
      <c r="A11446" s="231" t="str">
        <f t="shared" si="325"/>
        <v>SS1.710NO_thin020</v>
      </c>
      <c r="B11446" s="223" t="s">
        <v>238</v>
      </c>
      <c r="C11446" s="224">
        <v>1.7</v>
      </c>
      <c r="D11446" s="223">
        <v>10</v>
      </c>
      <c r="E11446" s="223" t="s">
        <v>199</v>
      </c>
      <c r="F11446" s="225" t="s">
        <v>4</v>
      </c>
      <c r="G11446" s="226">
        <v>23.43</v>
      </c>
      <c r="H11446" s="226">
        <v>0.79</v>
      </c>
      <c r="I11446" s="226">
        <v>24.22</v>
      </c>
      <c r="J11446" s="227">
        <v>121.08</v>
      </c>
      <c r="K11446" s="227">
        <v>201.31</v>
      </c>
      <c r="L11446" s="228">
        <v>0</v>
      </c>
      <c r="M11446" s="229">
        <f t="shared" si="326"/>
        <v>201.31</v>
      </c>
      <c r="N11446" s="230">
        <v>0</v>
      </c>
    </row>
    <row r="11447" spans="1:14" x14ac:dyDescent="0.2">
      <c r="A11447" s="231" t="str">
        <f t="shared" si="325"/>
        <v>SS1.710NO_thin025</v>
      </c>
      <c r="B11447" s="223" t="s">
        <v>238</v>
      </c>
      <c r="C11447" s="224">
        <v>1.7</v>
      </c>
      <c r="D11447" s="223">
        <v>10</v>
      </c>
      <c r="E11447" s="223" t="s">
        <v>199</v>
      </c>
      <c r="F11447" s="225" t="s">
        <v>5</v>
      </c>
      <c r="G11447" s="226">
        <v>18.64</v>
      </c>
      <c r="H11447" s="226">
        <v>0.7</v>
      </c>
      <c r="I11447" s="226">
        <v>19.34</v>
      </c>
      <c r="J11447" s="227">
        <v>96.72</v>
      </c>
      <c r="K11447" s="227">
        <v>298.02999999999997</v>
      </c>
      <c r="L11447" s="228">
        <v>0</v>
      </c>
      <c r="M11447" s="229">
        <f t="shared" si="326"/>
        <v>298.02999999999997</v>
      </c>
      <c r="N11447" s="230">
        <v>0</v>
      </c>
    </row>
    <row r="11448" spans="1:14" x14ac:dyDescent="0.2">
      <c r="A11448" s="231" t="str">
        <f t="shared" si="325"/>
        <v>SS1.710NO_thin030</v>
      </c>
      <c r="B11448" s="223" t="s">
        <v>238</v>
      </c>
      <c r="C11448" s="224">
        <v>1.7</v>
      </c>
      <c r="D11448" s="223">
        <v>10</v>
      </c>
      <c r="E11448" s="223" t="s">
        <v>199</v>
      </c>
      <c r="F11448" s="225" t="s">
        <v>6</v>
      </c>
      <c r="G11448" s="226">
        <v>13.11</v>
      </c>
      <c r="H11448" s="226">
        <v>0.23</v>
      </c>
      <c r="I11448" s="226">
        <v>13.34</v>
      </c>
      <c r="J11448" s="227">
        <v>66.72</v>
      </c>
      <c r="K11448" s="227">
        <v>364.75</v>
      </c>
      <c r="L11448" s="228">
        <v>0</v>
      </c>
      <c r="M11448" s="229">
        <f t="shared" si="326"/>
        <v>364.75</v>
      </c>
      <c r="N11448" s="230">
        <v>0</v>
      </c>
    </row>
    <row r="11449" spans="1:14" x14ac:dyDescent="0.2">
      <c r="A11449" s="231" t="str">
        <f t="shared" si="325"/>
        <v>SS1.710NO_thin035</v>
      </c>
      <c r="B11449" s="223" t="s">
        <v>238</v>
      </c>
      <c r="C11449" s="224">
        <v>1.7</v>
      </c>
      <c r="D11449" s="223">
        <v>10</v>
      </c>
      <c r="E11449" s="223" t="s">
        <v>199</v>
      </c>
      <c r="F11449" s="225" t="s">
        <v>7</v>
      </c>
      <c r="G11449" s="226">
        <v>14.43</v>
      </c>
      <c r="H11449" s="226">
        <v>0.3</v>
      </c>
      <c r="I11449" s="226">
        <v>14.74</v>
      </c>
      <c r="J11449" s="227">
        <v>73.680000000000007</v>
      </c>
      <c r="K11449" s="227">
        <v>438.43</v>
      </c>
      <c r="L11449" s="228">
        <v>0</v>
      </c>
      <c r="M11449" s="229">
        <f t="shared" si="326"/>
        <v>438.43</v>
      </c>
      <c r="N11449" s="230">
        <v>0</v>
      </c>
    </row>
    <row r="11450" spans="1:14" x14ac:dyDescent="0.2">
      <c r="A11450" s="231" t="str">
        <f t="shared" si="325"/>
        <v>SS1.710NO_thin040</v>
      </c>
      <c r="B11450" s="223" t="s">
        <v>238</v>
      </c>
      <c r="C11450" s="224">
        <v>1.7</v>
      </c>
      <c r="D11450" s="223">
        <v>10</v>
      </c>
      <c r="E11450" s="223" t="s">
        <v>199</v>
      </c>
      <c r="F11450" s="225" t="s">
        <v>8</v>
      </c>
      <c r="G11450" s="226">
        <v>12.5</v>
      </c>
      <c r="H11450" s="226">
        <v>2.11</v>
      </c>
      <c r="I11450" s="226">
        <v>14.61</v>
      </c>
      <c r="J11450" s="227">
        <v>73.05</v>
      </c>
      <c r="K11450" s="227">
        <v>511.48</v>
      </c>
      <c r="L11450" s="228">
        <v>0</v>
      </c>
      <c r="M11450" s="229">
        <f t="shared" si="326"/>
        <v>511.48</v>
      </c>
      <c r="N11450" s="230">
        <v>0</v>
      </c>
    </row>
    <row r="11451" spans="1:14" x14ac:dyDescent="0.2">
      <c r="A11451" s="231" t="str">
        <f t="shared" si="325"/>
        <v>SS1.710NO_thin045</v>
      </c>
      <c r="B11451" s="223" t="s">
        <v>238</v>
      </c>
      <c r="C11451" s="224">
        <v>1.7</v>
      </c>
      <c r="D11451" s="223">
        <v>10</v>
      </c>
      <c r="E11451" s="223" t="s">
        <v>199</v>
      </c>
      <c r="F11451" s="225" t="s">
        <v>9</v>
      </c>
      <c r="G11451" s="226">
        <v>9.86</v>
      </c>
      <c r="H11451" s="226">
        <v>5.63</v>
      </c>
      <c r="I11451" s="226">
        <v>15.5</v>
      </c>
      <c r="J11451" s="227">
        <v>77.48</v>
      </c>
      <c r="K11451" s="227">
        <v>588.96</v>
      </c>
      <c r="L11451" s="228">
        <v>0</v>
      </c>
      <c r="M11451" s="229">
        <f t="shared" si="326"/>
        <v>588.96</v>
      </c>
      <c r="N11451" s="230">
        <v>0</v>
      </c>
    </row>
    <row r="11452" spans="1:14" x14ac:dyDescent="0.2">
      <c r="A11452" s="231" t="str">
        <f t="shared" si="325"/>
        <v>SS1.710NO_thin050</v>
      </c>
      <c r="B11452" s="223" t="s">
        <v>238</v>
      </c>
      <c r="C11452" s="224">
        <v>1.7</v>
      </c>
      <c r="D11452" s="223">
        <v>10</v>
      </c>
      <c r="E11452" s="223" t="s">
        <v>199</v>
      </c>
      <c r="F11452" s="225" t="s">
        <v>10</v>
      </c>
      <c r="G11452" s="226">
        <v>8.1300000000000008</v>
      </c>
      <c r="H11452" s="226">
        <v>2.38</v>
      </c>
      <c r="I11452" s="226">
        <v>10.51</v>
      </c>
      <c r="J11452" s="227">
        <v>52.56</v>
      </c>
      <c r="K11452" s="227">
        <v>641.52</v>
      </c>
      <c r="L11452" s="228">
        <v>0</v>
      </c>
      <c r="M11452" s="229">
        <f t="shared" si="326"/>
        <v>641.52</v>
      </c>
      <c r="N11452" s="230">
        <v>0</v>
      </c>
    </row>
    <row r="11453" spans="1:14" x14ac:dyDescent="0.2">
      <c r="A11453" s="231" t="str">
        <f t="shared" si="325"/>
        <v>SS1.710NO_thin055</v>
      </c>
      <c r="B11453" s="223" t="s">
        <v>238</v>
      </c>
      <c r="C11453" s="224">
        <v>1.7</v>
      </c>
      <c r="D11453" s="223">
        <v>10</v>
      </c>
      <c r="E11453" s="223" t="s">
        <v>199</v>
      </c>
      <c r="F11453" s="225" t="s">
        <v>11</v>
      </c>
      <c r="G11453" s="226">
        <v>7.41</v>
      </c>
      <c r="H11453" s="226">
        <v>0.52</v>
      </c>
      <c r="I11453" s="226">
        <v>7.93</v>
      </c>
      <c r="J11453" s="227">
        <v>39.64</v>
      </c>
      <c r="K11453" s="227">
        <v>681.16</v>
      </c>
      <c r="L11453" s="228">
        <v>0</v>
      </c>
      <c r="M11453" s="229">
        <f t="shared" si="326"/>
        <v>681.16</v>
      </c>
      <c r="N11453" s="230">
        <v>0</v>
      </c>
    </row>
    <row r="11454" spans="1:14" x14ac:dyDescent="0.2">
      <c r="A11454" s="231" t="str">
        <f t="shared" si="325"/>
        <v>SS1.710NO_thin060</v>
      </c>
      <c r="B11454" s="223" t="s">
        <v>238</v>
      </c>
      <c r="C11454" s="224">
        <v>1.7</v>
      </c>
      <c r="D11454" s="223">
        <v>10</v>
      </c>
      <c r="E11454" s="223" t="s">
        <v>199</v>
      </c>
      <c r="F11454" s="225" t="s">
        <v>12</v>
      </c>
      <c r="G11454" s="226">
        <v>6.65</v>
      </c>
      <c r="H11454" s="226">
        <v>-0.51</v>
      </c>
      <c r="I11454" s="226">
        <v>6.14</v>
      </c>
      <c r="J11454" s="227">
        <v>30.71</v>
      </c>
      <c r="K11454" s="227">
        <v>711.87</v>
      </c>
      <c r="L11454" s="228">
        <v>0</v>
      </c>
      <c r="M11454" s="229">
        <f t="shared" si="326"/>
        <v>711.87</v>
      </c>
      <c r="N11454" s="230">
        <v>0</v>
      </c>
    </row>
    <row r="11455" spans="1:14" x14ac:dyDescent="0.2">
      <c r="A11455" s="231" t="str">
        <f t="shared" si="325"/>
        <v>SS1.710NO_thin065</v>
      </c>
      <c r="B11455" s="223" t="s">
        <v>238</v>
      </c>
      <c r="C11455" s="224">
        <v>1.7</v>
      </c>
      <c r="D11455" s="223">
        <v>10</v>
      </c>
      <c r="E11455" s="223" t="s">
        <v>199</v>
      </c>
      <c r="F11455" s="225" t="s">
        <v>13</v>
      </c>
      <c r="G11455" s="226">
        <v>5.88</v>
      </c>
      <c r="H11455" s="226">
        <v>-0.94</v>
      </c>
      <c r="I11455" s="226">
        <v>4.9400000000000004</v>
      </c>
      <c r="J11455" s="227">
        <v>24.71</v>
      </c>
      <c r="K11455" s="227">
        <v>736.58</v>
      </c>
      <c r="L11455" s="228">
        <v>0</v>
      </c>
      <c r="M11455" s="229">
        <f t="shared" si="326"/>
        <v>736.58</v>
      </c>
      <c r="N11455" s="230">
        <v>0</v>
      </c>
    </row>
    <row r="11456" spans="1:14" x14ac:dyDescent="0.2">
      <c r="A11456" s="231" t="str">
        <f t="shared" si="325"/>
        <v>SS1.710NO_thin070</v>
      </c>
      <c r="B11456" s="223" t="s">
        <v>238</v>
      </c>
      <c r="C11456" s="224">
        <v>1.7</v>
      </c>
      <c r="D11456" s="223">
        <v>10</v>
      </c>
      <c r="E11456" s="223" t="s">
        <v>199</v>
      </c>
      <c r="F11456" s="225" t="s">
        <v>200</v>
      </c>
      <c r="G11456" s="226">
        <v>5.28</v>
      </c>
      <c r="H11456" s="226">
        <v>-1.17</v>
      </c>
      <c r="I11456" s="226">
        <v>4.1100000000000003</v>
      </c>
      <c r="J11456" s="227">
        <v>20.56</v>
      </c>
      <c r="K11456" s="227">
        <v>757.14</v>
      </c>
      <c r="L11456" s="228">
        <v>0</v>
      </c>
      <c r="M11456" s="229">
        <f t="shared" si="326"/>
        <v>757.14</v>
      </c>
      <c r="N11456" s="230">
        <v>0</v>
      </c>
    </row>
    <row r="11457" spans="1:14" x14ac:dyDescent="0.2">
      <c r="A11457" s="231" t="str">
        <f t="shared" si="325"/>
        <v>SS1.710NO_thin075</v>
      </c>
      <c r="B11457" s="223" t="s">
        <v>238</v>
      </c>
      <c r="C11457" s="224">
        <v>1.7</v>
      </c>
      <c r="D11457" s="223">
        <v>10</v>
      </c>
      <c r="E11457" s="223" t="s">
        <v>199</v>
      </c>
      <c r="F11457" s="225" t="s">
        <v>201</v>
      </c>
      <c r="G11457" s="226">
        <v>4.54</v>
      </c>
      <c r="H11457" s="226">
        <v>-0.78</v>
      </c>
      <c r="I11457" s="226">
        <v>3.76</v>
      </c>
      <c r="J11457" s="227">
        <v>18.78</v>
      </c>
      <c r="K11457" s="227">
        <v>775.92</v>
      </c>
      <c r="L11457" s="228">
        <v>0</v>
      </c>
      <c r="M11457" s="229">
        <f t="shared" si="326"/>
        <v>775.92</v>
      </c>
      <c r="N11457" s="230">
        <v>0</v>
      </c>
    </row>
    <row r="11458" spans="1:14" x14ac:dyDescent="0.2">
      <c r="A11458" s="231" t="str">
        <f t="shared" ref="A11458:A11521" si="327">CONCATENATE(LEFT(B11458,2),TEXT(C11458,"0.0"),TEXT(D11458,"00"),E11458,TEXT(LEFT(F11458,3),"000"))</f>
        <v>SS1.710NO_thin080</v>
      </c>
      <c r="B11458" s="223" t="s">
        <v>238</v>
      </c>
      <c r="C11458" s="224">
        <v>1.7</v>
      </c>
      <c r="D11458" s="223">
        <v>10</v>
      </c>
      <c r="E11458" s="223" t="s">
        <v>199</v>
      </c>
      <c r="F11458" s="225" t="s">
        <v>202</v>
      </c>
      <c r="G11458" s="226">
        <v>3.86</v>
      </c>
      <c r="H11458" s="226">
        <v>-0.63</v>
      </c>
      <c r="I11458" s="226">
        <v>3.23</v>
      </c>
      <c r="J11458" s="227">
        <v>16.13</v>
      </c>
      <c r="K11458" s="227">
        <v>792.05</v>
      </c>
      <c r="L11458" s="228">
        <v>0</v>
      </c>
      <c r="M11458" s="229">
        <f t="shared" si="326"/>
        <v>792.05</v>
      </c>
      <c r="N11458" s="230">
        <v>0</v>
      </c>
    </row>
    <row r="11459" spans="1:14" x14ac:dyDescent="0.2">
      <c r="A11459" s="231" t="str">
        <f t="shared" si="327"/>
        <v>SS1.710NO_thin085</v>
      </c>
      <c r="B11459" s="223" t="s">
        <v>238</v>
      </c>
      <c r="C11459" s="224">
        <v>1.7</v>
      </c>
      <c r="D11459" s="223">
        <v>10</v>
      </c>
      <c r="E11459" s="223" t="s">
        <v>199</v>
      </c>
      <c r="F11459" s="225" t="s">
        <v>203</v>
      </c>
      <c r="G11459" s="226">
        <v>3.42</v>
      </c>
      <c r="H11459" s="226">
        <v>-0.73</v>
      </c>
      <c r="I11459" s="226">
        <v>2.69</v>
      </c>
      <c r="J11459" s="227">
        <v>13.47</v>
      </c>
      <c r="K11459" s="227">
        <v>805.52</v>
      </c>
      <c r="L11459" s="228">
        <v>0</v>
      </c>
      <c r="M11459" s="229">
        <f t="shared" si="326"/>
        <v>805.52</v>
      </c>
      <c r="N11459" s="230">
        <v>0</v>
      </c>
    </row>
    <row r="11460" spans="1:14" x14ac:dyDescent="0.2">
      <c r="A11460" s="231" t="str">
        <f t="shared" si="327"/>
        <v>SS1.710NO_thin090</v>
      </c>
      <c r="B11460" s="223" t="s">
        <v>238</v>
      </c>
      <c r="C11460" s="224">
        <v>1.7</v>
      </c>
      <c r="D11460" s="223">
        <v>10</v>
      </c>
      <c r="E11460" s="223" t="s">
        <v>199</v>
      </c>
      <c r="F11460" s="225" t="s">
        <v>204</v>
      </c>
      <c r="G11460" s="226">
        <v>3.13</v>
      </c>
      <c r="H11460" s="226">
        <v>-0.72</v>
      </c>
      <c r="I11460" s="226">
        <v>2.42</v>
      </c>
      <c r="J11460" s="227">
        <v>12.08</v>
      </c>
      <c r="K11460" s="227">
        <v>817.6</v>
      </c>
      <c r="L11460" s="228">
        <v>0</v>
      </c>
      <c r="M11460" s="229">
        <f t="shared" si="326"/>
        <v>817.6</v>
      </c>
      <c r="N11460" s="230">
        <v>0</v>
      </c>
    </row>
    <row r="11461" spans="1:14" x14ac:dyDescent="0.2">
      <c r="A11461" s="231" t="str">
        <f t="shared" si="327"/>
        <v>SS1.710NO_thin095</v>
      </c>
      <c r="B11461" s="223" t="s">
        <v>238</v>
      </c>
      <c r="C11461" s="224">
        <v>1.7</v>
      </c>
      <c r="D11461" s="223">
        <v>10</v>
      </c>
      <c r="E11461" s="223" t="s">
        <v>199</v>
      </c>
      <c r="F11461" s="225" t="s">
        <v>205</v>
      </c>
      <c r="G11461" s="226">
        <v>2.68</v>
      </c>
      <c r="H11461" s="226">
        <v>-0.64</v>
      </c>
      <c r="I11461" s="226">
        <v>2.0299999999999998</v>
      </c>
      <c r="J11461" s="227">
        <v>10.16</v>
      </c>
      <c r="K11461" s="227">
        <v>827.77</v>
      </c>
      <c r="L11461" s="228">
        <v>0</v>
      </c>
      <c r="M11461" s="229">
        <f t="shared" si="326"/>
        <v>827.77</v>
      </c>
      <c r="N11461" s="230">
        <v>0</v>
      </c>
    </row>
    <row r="11462" spans="1:14" x14ac:dyDescent="0.2">
      <c r="A11462" s="231" t="str">
        <f t="shared" si="327"/>
        <v>SS1.710NO_thin100</v>
      </c>
      <c r="B11462" s="223" t="s">
        <v>238</v>
      </c>
      <c r="C11462" s="224">
        <v>1.7</v>
      </c>
      <c r="D11462" s="223">
        <v>10</v>
      </c>
      <c r="E11462" s="223" t="s">
        <v>199</v>
      </c>
      <c r="F11462" s="225" t="s">
        <v>206</v>
      </c>
      <c r="G11462" s="226">
        <v>2.34</v>
      </c>
      <c r="H11462" s="226">
        <v>-0.56000000000000005</v>
      </c>
      <c r="I11462" s="226">
        <v>1.79</v>
      </c>
      <c r="J11462" s="227">
        <v>8.93</v>
      </c>
      <c r="K11462" s="227">
        <v>836.7</v>
      </c>
      <c r="L11462" s="228">
        <v>0</v>
      </c>
      <c r="M11462" s="229">
        <f t="shared" si="326"/>
        <v>836.7</v>
      </c>
      <c r="N11462" s="230">
        <v>0</v>
      </c>
    </row>
    <row r="11463" spans="1:14" x14ac:dyDescent="0.2">
      <c r="A11463" s="231" t="str">
        <f t="shared" si="327"/>
        <v>SS1.710NO_thin105</v>
      </c>
      <c r="B11463" s="223" t="s">
        <v>238</v>
      </c>
      <c r="C11463" s="224">
        <v>1.7</v>
      </c>
      <c r="D11463" s="223">
        <v>10</v>
      </c>
      <c r="E11463" s="223" t="s">
        <v>199</v>
      </c>
      <c r="F11463" s="225" t="s">
        <v>207</v>
      </c>
      <c r="G11463" s="226">
        <v>2.02</v>
      </c>
      <c r="H11463" s="226">
        <v>-0.31</v>
      </c>
      <c r="I11463" s="226">
        <v>1.71</v>
      </c>
      <c r="J11463" s="227">
        <v>8.5299999999999994</v>
      </c>
      <c r="K11463" s="227">
        <v>845.23</v>
      </c>
      <c r="L11463" s="228">
        <v>0</v>
      </c>
      <c r="M11463" s="229">
        <f t="shared" si="326"/>
        <v>845.23</v>
      </c>
      <c r="N11463" s="230">
        <v>0</v>
      </c>
    </row>
    <row r="11464" spans="1:14" x14ac:dyDescent="0.2">
      <c r="A11464" s="231" t="str">
        <f t="shared" si="327"/>
        <v>SS1.710NO_thin110</v>
      </c>
      <c r="B11464" s="223" t="s">
        <v>238</v>
      </c>
      <c r="C11464" s="224">
        <v>1.7</v>
      </c>
      <c r="D11464" s="223">
        <v>10</v>
      </c>
      <c r="E11464" s="223" t="s">
        <v>199</v>
      </c>
      <c r="F11464" s="225" t="s">
        <v>208</v>
      </c>
      <c r="G11464" s="226">
        <v>1.77</v>
      </c>
      <c r="H11464" s="226">
        <v>-0.39</v>
      </c>
      <c r="I11464" s="226">
        <v>1.37</v>
      </c>
      <c r="J11464" s="227">
        <v>6.87</v>
      </c>
      <c r="K11464" s="227">
        <v>852.1</v>
      </c>
      <c r="L11464" s="228">
        <v>0</v>
      </c>
      <c r="M11464" s="229">
        <f t="shared" si="326"/>
        <v>852.1</v>
      </c>
      <c r="N11464" s="230">
        <v>0</v>
      </c>
    </row>
    <row r="11465" spans="1:14" x14ac:dyDescent="0.2">
      <c r="A11465" s="231" t="str">
        <f t="shared" si="327"/>
        <v>SS1.710NO_thin115</v>
      </c>
      <c r="B11465" s="223" t="s">
        <v>238</v>
      </c>
      <c r="C11465" s="224">
        <v>1.7</v>
      </c>
      <c r="D11465" s="223">
        <v>10</v>
      </c>
      <c r="E11465" s="223" t="s">
        <v>199</v>
      </c>
      <c r="F11465" s="225" t="s">
        <v>209</v>
      </c>
      <c r="G11465" s="226">
        <v>1.52</v>
      </c>
      <c r="H11465" s="226">
        <v>-0.26</v>
      </c>
      <c r="I11465" s="226">
        <v>1.26</v>
      </c>
      <c r="J11465" s="227">
        <v>6.29</v>
      </c>
      <c r="K11465" s="227">
        <v>858.39</v>
      </c>
      <c r="L11465" s="228">
        <v>0</v>
      </c>
      <c r="M11465" s="229">
        <f t="shared" si="326"/>
        <v>858.39</v>
      </c>
      <c r="N11465" s="230">
        <v>0</v>
      </c>
    </row>
    <row r="11466" spans="1:14" x14ac:dyDescent="0.2">
      <c r="A11466" s="231" t="str">
        <f t="shared" si="327"/>
        <v>SS1.710NO_thin120</v>
      </c>
      <c r="B11466" s="223" t="s">
        <v>238</v>
      </c>
      <c r="C11466" s="224">
        <v>1.7</v>
      </c>
      <c r="D11466" s="223">
        <v>10</v>
      </c>
      <c r="E11466" s="223" t="s">
        <v>199</v>
      </c>
      <c r="F11466" s="225" t="s">
        <v>210</v>
      </c>
      <c r="G11466" s="226">
        <v>1.35</v>
      </c>
      <c r="H11466" s="226">
        <v>-0.26</v>
      </c>
      <c r="I11466" s="226">
        <v>1.08</v>
      </c>
      <c r="J11466" s="227">
        <v>5.42</v>
      </c>
      <c r="K11466" s="227">
        <v>863.81</v>
      </c>
      <c r="L11466" s="228">
        <v>0</v>
      </c>
      <c r="M11466" s="229">
        <f t="shared" si="326"/>
        <v>863.81</v>
      </c>
      <c r="N11466" s="230">
        <v>0</v>
      </c>
    </row>
    <row r="11467" spans="1:14" x14ac:dyDescent="0.2">
      <c r="A11467" s="231" t="str">
        <f t="shared" si="327"/>
        <v>SS1.710NO_thin125</v>
      </c>
      <c r="B11467" s="223" t="s">
        <v>238</v>
      </c>
      <c r="C11467" s="224">
        <v>1.7</v>
      </c>
      <c r="D11467" s="223">
        <v>10</v>
      </c>
      <c r="E11467" s="223" t="s">
        <v>199</v>
      </c>
      <c r="F11467" s="225" t="s">
        <v>211</v>
      </c>
      <c r="G11467" s="226">
        <v>1.19</v>
      </c>
      <c r="H11467" s="226">
        <v>-0.2</v>
      </c>
      <c r="I11467" s="226">
        <v>0.99</v>
      </c>
      <c r="J11467" s="227">
        <v>4.96</v>
      </c>
      <c r="K11467" s="227">
        <v>868.77</v>
      </c>
      <c r="L11467" s="228">
        <v>0</v>
      </c>
      <c r="M11467" s="229">
        <f t="shared" si="326"/>
        <v>868.77</v>
      </c>
      <c r="N11467" s="230">
        <v>0</v>
      </c>
    </row>
    <row r="11468" spans="1:14" x14ac:dyDescent="0.2">
      <c r="A11468" s="231" t="str">
        <f t="shared" si="327"/>
        <v>SS1.710NO_thin130</v>
      </c>
      <c r="B11468" s="223" t="s">
        <v>238</v>
      </c>
      <c r="C11468" s="224">
        <v>1.7</v>
      </c>
      <c r="D11468" s="223">
        <v>10</v>
      </c>
      <c r="E11468" s="223" t="s">
        <v>199</v>
      </c>
      <c r="F11468" s="225" t="s">
        <v>212</v>
      </c>
      <c r="G11468" s="226">
        <v>1</v>
      </c>
      <c r="H11468" s="226">
        <v>-0.03</v>
      </c>
      <c r="I11468" s="226">
        <v>0.97</v>
      </c>
      <c r="J11468" s="227">
        <v>4.8499999999999996</v>
      </c>
      <c r="K11468" s="227">
        <v>873.62</v>
      </c>
      <c r="L11468" s="228">
        <v>0</v>
      </c>
      <c r="M11468" s="229">
        <f t="shared" si="326"/>
        <v>873.62</v>
      </c>
      <c r="N11468" s="230">
        <v>0</v>
      </c>
    </row>
    <row r="11469" spans="1:14" x14ac:dyDescent="0.2">
      <c r="A11469" s="231" t="str">
        <f t="shared" si="327"/>
        <v>SS1.710NO_thin135</v>
      </c>
      <c r="B11469" s="223" t="s">
        <v>238</v>
      </c>
      <c r="C11469" s="224">
        <v>1.7</v>
      </c>
      <c r="D11469" s="223">
        <v>10</v>
      </c>
      <c r="E11469" s="223" t="s">
        <v>199</v>
      </c>
      <c r="F11469" s="225" t="s">
        <v>213</v>
      </c>
      <c r="G11469" s="226">
        <v>0.9</v>
      </c>
      <c r="H11469" s="226">
        <v>-0.32</v>
      </c>
      <c r="I11469" s="226">
        <v>0.57999999999999996</v>
      </c>
      <c r="J11469" s="227">
        <v>2.91</v>
      </c>
      <c r="K11469" s="227">
        <v>876.53</v>
      </c>
      <c r="L11469" s="228">
        <v>0</v>
      </c>
      <c r="M11469" s="229">
        <f t="shared" si="326"/>
        <v>876.53</v>
      </c>
      <c r="N11469" s="230">
        <v>0</v>
      </c>
    </row>
    <row r="11470" spans="1:14" x14ac:dyDescent="0.2">
      <c r="A11470" s="231" t="str">
        <f t="shared" si="327"/>
        <v>SS1.710NO_thin140</v>
      </c>
      <c r="B11470" s="223" t="s">
        <v>238</v>
      </c>
      <c r="C11470" s="224">
        <v>1.7</v>
      </c>
      <c r="D11470" s="223">
        <v>10</v>
      </c>
      <c r="E11470" s="223" t="s">
        <v>199</v>
      </c>
      <c r="F11470" s="225" t="s">
        <v>214</v>
      </c>
      <c r="G11470" s="226">
        <v>0.75</v>
      </c>
      <c r="H11470" s="226">
        <v>-0.27</v>
      </c>
      <c r="I11470" s="226">
        <v>0.48</v>
      </c>
      <c r="J11470" s="227">
        <v>2.4</v>
      </c>
      <c r="K11470" s="227">
        <v>878.93</v>
      </c>
      <c r="L11470" s="228">
        <v>0</v>
      </c>
      <c r="M11470" s="229">
        <f t="shared" si="326"/>
        <v>878.93</v>
      </c>
      <c r="N11470" s="230">
        <v>0</v>
      </c>
    </row>
    <row r="11471" spans="1:14" x14ac:dyDescent="0.2">
      <c r="A11471" s="231" t="str">
        <f t="shared" si="327"/>
        <v>SS1.710NO_thin145</v>
      </c>
      <c r="B11471" s="223" t="s">
        <v>238</v>
      </c>
      <c r="C11471" s="224">
        <v>1.7</v>
      </c>
      <c r="D11471" s="223">
        <v>10</v>
      </c>
      <c r="E11471" s="223" t="s">
        <v>199</v>
      </c>
      <c r="F11471" s="225" t="s">
        <v>215</v>
      </c>
      <c r="G11471" s="226">
        <v>0.74</v>
      </c>
      <c r="H11471" s="226">
        <v>-0.12</v>
      </c>
      <c r="I11471" s="226">
        <v>0.62</v>
      </c>
      <c r="J11471" s="227">
        <v>3.12</v>
      </c>
      <c r="K11471" s="227">
        <v>882.05</v>
      </c>
      <c r="L11471" s="228">
        <v>0</v>
      </c>
      <c r="M11471" s="229">
        <f t="shared" si="326"/>
        <v>882.05</v>
      </c>
      <c r="N11471" s="230">
        <v>0</v>
      </c>
    </row>
    <row r="11472" spans="1:14" x14ac:dyDescent="0.2">
      <c r="A11472" s="231" t="str">
        <f t="shared" si="327"/>
        <v>SS1.710NO_thin150</v>
      </c>
      <c r="B11472" s="223" t="s">
        <v>238</v>
      </c>
      <c r="C11472" s="224">
        <v>1.7</v>
      </c>
      <c r="D11472" s="223">
        <v>10</v>
      </c>
      <c r="E11472" s="223" t="s">
        <v>199</v>
      </c>
      <c r="F11472" s="225" t="s">
        <v>216</v>
      </c>
      <c r="G11472" s="226">
        <v>0.61</v>
      </c>
      <c r="H11472" s="226">
        <v>-0.19</v>
      </c>
      <c r="I11472" s="226">
        <v>0.43</v>
      </c>
      <c r="J11472" s="227">
        <v>2.14</v>
      </c>
      <c r="K11472" s="227">
        <v>884.19</v>
      </c>
      <c r="L11472" s="228">
        <v>0</v>
      </c>
      <c r="M11472" s="229">
        <f t="shared" si="326"/>
        <v>884.19</v>
      </c>
      <c r="N11472" s="230">
        <v>0</v>
      </c>
    </row>
    <row r="11473" spans="1:14" x14ac:dyDescent="0.2">
      <c r="A11473" s="231" t="str">
        <f t="shared" si="327"/>
        <v>SS1.710NO_thin155</v>
      </c>
      <c r="B11473" s="223" t="s">
        <v>238</v>
      </c>
      <c r="C11473" s="224">
        <v>1.7</v>
      </c>
      <c r="D11473" s="223">
        <v>10</v>
      </c>
      <c r="E11473" s="223" t="s">
        <v>199</v>
      </c>
      <c r="F11473" s="225" t="s">
        <v>217</v>
      </c>
      <c r="G11473" s="226">
        <v>0.49</v>
      </c>
      <c r="H11473" s="226">
        <v>-0.14000000000000001</v>
      </c>
      <c r="I11473" s="226">
        <v>0.34</v>
      </c>
      <c r="J11473" s="227">
        <v>1.72</v>
      </c>
      <c r="K11473" s="227">
        <v>885.91</v>
      </c>
      <c r="L11473" s="228">
        <v>0</v>
      </c>
      <c r="M11473" s="229">
        <f t="shared" si="326"/>
        <v>885.91</v>
      </c>
      <c r="N11473" s="230">
        <v>0</v>
      </c>
    </row>
    <row r="11474" spans="1:14" x14ac:dyDescent="0.2">
      <c r="A11474" s="231" t="str">
        <f t="shared" si="327"/>
        <v>SS1.710NO_thin160</v>
      </c>
      <c r="B11474" s="223" t="s">
        <v>238</v>
      </c>
      <c r="C11474" s="224">
        <v>1.7</v>
      </c>
      <c r="D11474" s="223">
        <v>10</v>
      </c>
      <c r="E11474" s="223" t="s">
        <v>199</v>
      </c>
      <c r="F11474" s="225" t="s">
        <v>218</v>
      </c>
      <c r="G11474" s="226">
        <v>0.45</v>
      </c>
      <c r="H11474" s="226">
        <v>-0.11</v>
      </c>
      <c r="I11474" s="226">
        <v>0.33</v>
      </c>
      <c r="J11474" s="227">
        <v>1.67</v>
      </c>
      <c r="K11474" s="227">
        <v>887.58</v>
      </c>
      <c r="L11474" s="228">
        <v>0</v>
      </c>
      <c r="M11474" s="229">
        <f t="shared" ref="M11474:M11537" si="328">K11474+L11474</f>
        <v>887.58</v>
      </c>
      <c r="N11474" s="230">
        <v>0</v>
      </c>
    </row>
    <row r="11475" spans="1:14" x14ac:dyDescent="0.2">
      <c r="A11475" s="231" t="str">
        <f t="shared" si="327"/>
        <v>SS1.710NO_thin165</v>
      </c>
      <c r="B11475" s="223" t="s">
        <v>238</v>
      </c>
      <c r="C11475" s="224">
        <v>1.7</v>
      </c>
      <c r="D11475" s="223">
        <v>10</v>
      </c>
      <c r="E11475" s="223" t="s">
        <v>199</v>
      </c>
      <c r="F11475" s="225" t="s">
        <v>219</v>
      </c>
      <c r="G11475" s="226">
        <v>0.45</v>
      </c>
      <c r="H11475" s="226">
        <v>-0.1</v>
      </c>
      <c r="I11475" s="226">
        <v>0.35</v>
      </c>
      <c r="J11475" s="227">
        <v>1.73</v>
      </c>
      <c r="K11475" s="227">
        <v>889.31</v>
      </c>
      <c r="L11475" s="228">
        <v>0</v>
      </c>
      <c r="M11475" s="229">
        <f t="shared" si="328"/>
        <v>889.31</v>
      </c>
      <c r="N11475" s="230">
        <v>0</v>
      </c>
    </row>
    <row r="11476" spans="1:14" x14ac:dyDescent="0.2">
      <c r="A11476" s="231" t="str">
        <f t="shared" si="327"/>
        <v>SS1.710NO_thin170</v>
      </c>
      <c r="B11476" s="223" t="s">
        <v>238</v>
      </c>
      <c r="C11476" s="224">
        <v>1.7</v>
      </c>
      <c r="D11476" s="223">
        <v>10</v>
      </c>
      <c r="E11476" s="223" t="s">
        <v>199</v>
      </c>
      <c r="F11476" s="225" t="s">
        <v>220</v>
      </c>
      <c r="G11476" s="226">
        <v>0.42</v>
      </c>
      <c r="H11476" s="226">
        <v>-7.0000000000000007E-2</v>
      </c>
      <c r="I11476" s="226">
        <v>0.35</v>
      </c>
      <c r="J11476" s="227">
        <v>1.73</v>
      </c>
      <c r="K11476" s="227">
        <v>891.04</v>
      </c>
      <c r="L11476" s="228">
        <v>0</v>
      </c>
      <c r="M11476" s="229">
        <f t="shared" si="328"/>
        <v>891.04</v>
      </c>
      <c r="N11476" s="230">
        <v>0</v>
      </c>
    </row>
    <row r="11477" spans="1:14" x14ac:dyDescent="0.2">
      <c r="A11477" s="231" t="str">
        <f t="shared" si="327"/>
        <v>SS1.710NO_thin175</v>
      </c>
      <c r="B11477" s="223" t="s">
        <v>238</v>
      </c>
      <c r="C11477" s="224">
        <v>1.7</v>
      </c>
      <c r="D11477" s="223">
        <v>10</v>
      </c>
      <c r="E11477" s="223" t="s">
        <v>199</v>
      </c>
      <c r="F11477" s="225" t="s">
        <v>221</v>
      </c>
      <c r="G11477" s="226">
        <v>0.31</v>
      </c>
      <c r="H11477" s="226">
        <v>-0.05</v>
      </c>
      <c r="I11477" s="226">
        <v>0.26</v>
      </c>
      <c r="J11477" s="227">
        <v>1.29</v>
      </c>
      <c r="K11477" s="227">
        <v>892.33</v>
      </c>
      <c r="L11477" s="228">
        <v>0</v>
      </c>
      <c r="M11477" s="229">
        <f t="shared" si="328"/>
        <v>892.33</v>
      </c>
      <c r="N11477" s="230">
        <v>0</v>
      </c>
    </row>
    <row r="11478" spans="1:14" x14ac:dyDescent="0.2">
      <c r="A11478" s="231" t="str">
        <f t="shared" si="327"/>
        <v>SS1.710NO_thin180</v>
      </c>
      <c r="B11478" s="223" t="s">
        <v>238</v>
      </c>
      <c r="C11478" s="224">
        <v>1.7</v>
      </c>
      <c r="D11478" s="223">
        <v>10</v>
      </c>
      <c r="E11478" s="223" t="s">
        <v>199</v>
      </c>
      <c r="F11478" s="225" t="s">
        <v>222</v>
      </c>
      <c r="G11478" s="226">
        <v>0.23</v>
      </c>
      <c r="H11478" s="226">
        <v>-0.05</v>
      </c>
      <c r="I11478" s="226">
        <v>0.18</v>
      </c>
      <c r="J11478" s="227">
        <v>0.92</v>
      </c>
      <c r="K11478" s="227">
        <v>893.25</v>
      </c>
      <c r="L11478" s="228">
        <v>0</v>
      </c>
      <c r="M11478" s="229">
        <f t="shared" si="328"/>
        <v>893.25</v>
      </c>
      <c r="N11478" s="230">
        <v>0</v>
      </c>
    </row>
    <row r="11479" spans="1:14" x14ac:dyDescent="0.2">
      <c r="A11479" s="231" t="str">
        <f t="shared" si="327"/>
        <v>SS1.710NO_thin185</v>
      </c>
      <c r="B11479" s="223" t="s">
        <v>238</v>
      </c>
      <c r="C11479" s="224">
        <v>1.7</v>
      </c>
      <c r="D11479" s="223">
        <v>10</v>
      </c>
      <c r="E11479" s="223" t="s">
        <v>199</v>
      </c>
      <c r="F11479" s="225" t="s">
        <v>223</v>
      </c>
      <c r="G11479" s="226">
        <v>0.2</v>
      </c>
      <c r="H11479" s="226">
        <v>-0.04</v>
      </c>
      <c r="I11479" s="226">
        <v>0.16</v>
      </c>
      <c r="J11479" s="227">
        <v>0.8</v>
      </c>
      <c r="K11479" s="227">
        <v>894.05</v>
      </c>
      <c r="L11479" s="228">
        <v>0</v>
      </c>
      <c r="M11479" s="229">
        <f t="shared" si="328"/>
        <v>894.05</v>
      </c>
      <c r="N11479" s="230">
        <v>0</v>
      </c>
    </row>
    <row r="11480" spans="1:14" x14ac:dyDescent="0.2">
      <c r="A11480" s="231" t="str">
        <f t="shared" si="327"/>
        <v>SS1.710NO_thin190</v>
      </c>
      <c r="B11480" s="223" t="s">
        <v>238</v>
      </c>
      <c r="C11480" s="224">
        <v>1.7</v>
      </c>
      <c r="D11480" s="223">
        <v>10</v>
      </c>
      <c r="E11480" s="223" t="s">
        <v>199</v>
      </c>
      <c r="F11480" s="225" t="s">
        <v>224</v>
      </c>
      <c r="G11480" s="226">
        <v>0.19</v>
      </c>
      <c r="H11480" s="226">
        <v>-0.02</v>
      </c>
      <c r="I11480" s="226">
        <v>0.16</v>
      </c>
      <c r="J11480" s="227">
        <v>0.82</v>
      </c>
      <c r="K11480" s="227">
        <v>894.87</v>
      </c>
      <c r="L11480" s="228">
        <v>0</v>
      </c>
      <c r="M11480" s="229">
        <f t="shared" si="328"/>
        <v>894.87</v>
      </c>
      <c r="N11480" s="230">
        <v>0</v>
      </c>
    </row>
    <row r="11481" spans="1:14" x14ac:dyDescent="0.2">
      <c r="A11481" s="231" t="str">
        <f t="shared" si="327"/>
        <v>SS1.710NO_thin195</v>
      </c>
      <c r="B11481" s="223" t="s">
        <v>238</v>
      </c>
      <c r="C11481" s="224">
        <v>1.7</v>
      </c>
      <c r="D11481" s="223">
        <v>10</v>
      </c>
      <c r="E11481" s="223" t="s">
        <v>199</v>
      </c>
      <c r="F11481" s="225" t="s">
        <v>225</v>
      </c>
      <c r="G11481" s="226">
        <v>0.19</v>
      </c>
      <c r="H11481" s="226">
        <v>-0.03</v>
      </c>
      <c r="I11481" s="226">
        <v>0.16</v>
      </c>
      <c r="J11481" s="227">
        <v>0.8</v>
      </c>
      <c r="K11481" s="227">
        <v>895.66</v>
      </c>
      <c r="L11481" s="228">
        <v>0</v>
      </c>
      <c r="M11481" s="229">
        <f t="shared" si="328"/>
        <v>895.66</v>
      </c>
      <c r="N11481" s="230">
        <v>0</v>
      </c>
    </row>
    <row r="11482" spans="1:14" x14ac:dyDescent="0.2">
      <c r="A11482" s="231" t="str">
        <f t="shared" si="327"/>
        <v>SS1.710Thinned000</v>
      </c>
      <c r="B11482" s="223" t="s">
        <v>238</v>
      </c>
      <c r="C11482" s="224">
        <v>1.7</v>
      </c>
      <c r="D11482" s="223">
        <v>10</v>
      </c>
      <c r="E11482" s="223" t="s">
        <v>172</v>
      </c>
      <c r="F11482" s="225" t="s">
        <v>0</v>
      </c>
      <c r="G11482" s="226">
        <v>0.36</v>
      </c>
      <c r="H11482" s="226">
        <v>0.21</v>
      </c>
      <c r="I11482" s="226">
        <v>0.56999999999999995</v>
      </c>
      <c r="J11482" s="227">
        <v>2.84</v>
      </c>
      <c r="K11482" s="227">
        <v>2.84</v>
      </c>
      <c r="L11482" s="228">
        <v>0</v>
      </c>
      <c r="M11482" s="229">
        <f t="shared" si="328"/>
        <v>2.84</v>
      </c>
      <c r="N11482" s="230">
        <v>0</v>
      </c>
    </row>
    <row r="11483" spans="1:14" x14ac:dyDescent="0.2">
      <c r="A11483" s="231" t="str">
        <f t="shared" si="327"/>
        <v>SS1.710Thinned005</v>
      </c>
      <c r="B11483" s="223" t="s">
        <v>238</v>
      </c>
      <c r="C11483" s="224">
        <v>1.7</v>
      </c>
      <c r="D11483" s="223">
        <v>10</v>
      </c>
      <c r="E11483" s="223" t="s">
        <v>172</v>
      </c>
      <c r="F11483" s="225" t="s">
        <v>1</v>
      </c>
      <c r="G11483" s="226">
        <v>1.1000000000000001</v>
      </c>
      <c r="H11483" s="226">
        <v>0.26</v>
      </c>
      <c r="I11483" s="226">
        <v>1.36</v>
      </c>
      <c r="J11483" s="227">
        <v>6.78</v>
      </c>
      <c r="K11483" s="227">
        <v>9.6199999999999992</v>
      </c>
      <c r="L11483" s="228">
        <v>0</v>
      </c>
      <c r="M11483" s="229">
        <f t="shared" si="328"/>
        <v>9.6199999999999992</v>
      </c>
      <c r="N11483" s="230">
        <v>0</v>
      </c>
    </row>
    <row r="11484" spans="1:14" x14ac:dyDescent="0.2">
      <c r="A11484" s="231" t="str">
        <f t="shared" si="327"/>
        <v>SS1.710Thinned010</v>
      </c>
      <c r="B11484" s="223" t="s">
        <v>238</v>
      </c>
      <c r="C11484" s="224">
        <v>1.7</v>
      </c>
      <c r="D11484" s="223">
        <v>10</v>
      </c>
      <c r="E11484" s="223" t="s">
        <v>172</v>
      </c>
      <c r="F11484" s="225" t="s">
        <v>2</v>
      </c>
      <c r="G11484" s="226">
        <v>3.36</v>
      </c>
      <c r="H11484" s="226">
        <v>0.26</v>
      </c>
      <c r="I11484" s="226">
        <v>3.62</v>
      </c>
      <c r="J11484" s="227">
        <v>18.079999999999998</v>
      </c>
      <c r="K11484" s="227">
        <v>27.69</v>
      </c>
      <c r="L11484" s="228">
        <v>0</v>
      </c>
      <c r="M11484" s="229">
        <f t="shared" si="328"/>
        <v>27.69</v>
      </c>
      <c r="N11484" s="230">
        <v>0</v>
      </c>
    </row>
    <row r="11485" spans="1:14" x14ac:dyDescent="0.2">
      <c r="A11485" s="231" t="str">
        <f t="shared" si="327"/>
        <v>SS1.710Thinned015</v>
      </c>
      <c r="B11485" s="223" t="s">
        <v>238</v>
      </c>
      <c r="C11485" s="224">
        <v>1.7</v>
      </c>
      <c r="D11485" s="223">
        <v>10</v>
      </c>
      <c r="E11485" s="223" t="s">
        <v>172</v>
      </c>
      <c r="F11485" s="225" t="s">
        <v>3</v>
      </c>
      <c r="G11485" s="226">
        <v>10.25</v>
      </c>
      <c r="H11485" s="226">
        <v>0.26</v>
      </c>
      <c r="I11485" s="226">
        <v>10.51</v>
      </c>
      <c r="J11485" s="227">
        <v>52.53</v>
      </c>
      <c r="K11485" s="227">
        <v>80.23</v>
      </c>
      <c r="L11485" s="228">
        <v>0</v>
      </c>
      <c r="M11485" s="229">
        <f t="shared" si="328"/>
        <v>80.23</v>
      </c>
      <c r="N11485" s="230">
        <v>0</v>
      </c>
    </row>
    <row r="11486" spans="1:14" x14ac:dyDescent="0.2">
      <c r="A11486" s="231" t="str">
        <f t="shared" si="327"/>
        <v>SS1.710Thinned020</v>
      </c>
      <c r="B11486" s="223" t="s">
        <v>238</v>
      </c>
      <c r="C11486" s="224">
        <v>1.7</v>
      </c>
      <c r="D11486" s="223">
        <v>10</v>
      </c>
      <c r="E11486" s="223" t="s">
        <v>172</v>
      </c>
      <c r="F11486" s="225" t="s">
        <v>4</v>
      </c>
      <c r="G11486" s="226">
        <v>23.43</v>
      </c>
      <c r="H11486" s="226">
        <v>0.79</v>
      </c>
      <c r="I11486" s="226">
        <v>24.22</v>
      </c>
      <c r="J11486" s="227">
        <v>121.08</v>
      </c>
      <c r="K11486" s="227">
        <v>201.31</v>
      </c>
      <c r="L11486" s="228">
        <v>0</v>
      </c>
      <c r="M11486" s="229">
        <f t="shared" si="328"/>
        <v>201.31</v>
      </c>
      <c r="N11486" s="230">
        <v>0</v>
      </c>
    </row>
    <row r="11487" spans="1:14" x14ac:dyDescent="0.2">
      <c r="A11487" s="231" t="str">
        <f t="shared" si="327"/>
        <v>SS1.710Thinned025</v>
      </c>
      <c r="B11487" s="223" t="s">
        <v>238</v>
      </c>
      <c r="C11487" s="224">
        <v>1.7</v>
      </c>
      <c r="D11487" s="223">
        <v>10</v>
      </c>
      <c r="E11487" s="223" t="s">
        <v>172</v>
      </c>
      <c r="F11487" s="225" t="s">
        <v>5</v>
      </c>
      <c r="G11487" s="226">
        <v>2</v>
      </c>
      <c r="H11487" s="226">
        <v>3.02</v>
      </c>
      <c r="I11487" s="226">
        <v>5.0199999999999996</v>
      </c>
      <c r="J11487" s="227">
        <v>25.08</v>
      </c>
      <c r="K11487" s="227">
        <v>226.39</v>
      </c>
      <c r="L11487" s="228">
        <v>-0.17</v>
      </c>
      <c r="M11487" s="229">
        <f t="shared" si="328"/>
        <v>226.22</v>
      </c>
      <c r="N11487" s="230">
        <v>10.029999999999999</v>
      </c>
    </row>
    <row r="11488" spans="1:14" x14ac:dyDescent="0.2">
      <c r="A11488" s="231" t="str">
        <f t="shared" si="327"/>
        <v>SS1.710Thinned030</v>
      </c>
      <c r="B11488" s="223" t="s">
        <v>238</v>
      </c>
      <c r="C11488" s="224">
        <v>1.7</v>
      </c>
      <c r="D11488" s="223">
        <v>10</v>
      </c>
      <c r="E11488" s="223" t="s">
        <v>172</v>
      </c>
      <c r="F11488" s="225" t="s">
        <v>6</v>
      </c>
      <c r="G11488" s="226">
        <v>4.8899999999999997</v>
      </c>
      <c r="H11488" s="226">
        <v>-0.14000000000000001</v>
      </c>
      <c r="I11488" s="226">
        <v>4.75</v>
      </c>
      <c r="J11488" s="227">
        <v>23.76</v>
      </c>
      <c r="K11488" s="227">
        <v>250.15</v>
      </c>
      <c r="L11488" s="228">
        <v>-0.32</v>
      </c>
      <c r="M11488" s="229">
        <f t="shared" si="328"/>
        <v>249.83</v>
      </c>
      <c r="N11488" s="230">
        <v>8.1999999999999993</v>
      </c>
    </row>
    <row r="11489" spans="1:14" x14ac:dyDescent="0.2">
      <c r="A11489" s="231" t="str">
        <f t="shared" si="327"/>
        <v>SS1.710Thinned035</v>
      </c>
      <c r="B11489" s="223" t="s">
        <v>238</v>
      </c>
      <c r="C11489" s="224">
        <v>1.7</v>
      </c>
      <c r="D11489" s="223">
        <v>10</v>
      </c>
      <c r="E11489" s="223" t="s">
        <v>172</v>
      </c>
      <c r="F11489" s="225" t="s">
        <v>7</v>
      </c>
      <c r="G11489" s="226">
        <v>7.17</v>
      </c>
      <c r="H11489" s="226">
        <v>2.34</v>
      </c>
      <c r="I11489" s="226">
        <v>9.51</v>
      </c>
      <c r="J11489" s="227">
        <v>47.55</v>
      </c>
      <c r="K11489" s="227">
        <v>297.7</v>
      </c>
      <c r="L11489" s="228">
        <v>-0.92</v>
      </c>
      <c r="M11489" s="229">
        <f t="shared" si="328"/>
        <v>296.77999999999997</v>
      </c>
      <c r="N11489" s="230">
        <v>3.45</v>
      </c>
    </row>
    <row r="11490" spans="1:14" x14ac:dyDescent="0.2">
      <c r="A11490" s="231" t="str">
        <f t="shared" si="327"/>
        <v>SS1.710Thinned040</v>
      </c>
      <c r="B11490" s="223" t="s">
        <v>238</v>
      </c>
      <c r="C11490" s="224">
        <v>1.7</v>
      </c>
      <c r="D11490" s="223">
        <v>10</v>
      </c>
      <c r="E11490" s="223" t="s">
        <v>172</v>
      </c>
      <c r="F11490" s="225" t="s">
        <v>8</v>
      </c>
      <c r="G11490" s="226">
        <v>7.16</v>
      </c>
      <c r="H11490" s="226">
        <v>1.03</v>
      </c>
      <c r="I11490" s="226">
        <v>8.19</v>
      </c>
      <c r="J11490" s="227">
        <v>40.93</v>
      </c>
      <c r="K11490" s="227">
        <v>338.63</v>
      </c>
      <c r="L11490" s="228">
        <v>-1.57</v>
      </c>
      <c r="M11490" s="229">
        <f t="shared" si="328"/>
        <v>337.06</v>
      </c>
      <c r="N11490" s="230">
        <v>3.68</v>
      </c>
    </row>
    <row r="11491" spans="1:14" x14ac:dyDescent="0.2">
      <c r="A11491" s="231" t="str">
        <f t="shared" si="327"/>
        <v>SS1.710Thinned045</v>
      </c>
      <c r="B11491" s="223" t="s">
        <v>238</v>
      </c>
      <c r="C11491" s="224">
        <v>1.7</v>
      </c>
      <c r="D11491" s="223">
        <v>10</v>
      </c>
      <c r="E11491" s="223" t="s">
        <v>172</v>
      </c>
      <c r="F11491" s="225" t="s">
        <v>9</v>
      </c>
      <c r="G11491" s="226">
        <v>6.65</v>
      </c>
      <c r="H11491" s="226">
        <v>-0.37</v>
      </c>
      <c r="I11491" s="226">
        <v>6.29</v>
      </c>
      <c r="J11491" s="227">
        <v>31.43</v>
      </c>
      <c r="K11491" s="227">
        <v>370.06</v>
      </c>
      <c r="L11491" s="228">
        <v>-2.2999999999999998</v>
      </c>
      <c r="M11491" s="229">
        <f t="shared" si="328"/>
        <v>367.76</v>
      </c>
      <c r="N11491" s="230">
        <v>4.13</v>
      </c>
    </row>
    <row r="11492" spans="1:14" x14ac:dyDescent="0.2">
      <c r="A11492" s="231" t="str">
        <f t="shared" si="327"/>
        <v>SS1.710Thinned050</v>
      </c>
      <c r="B11492" s="223" t="s">
        <v>238</v>
      </c>
      <c r="C11492" s="224">
        <v>1.7</v>
      </c>
      <c r="D11492" s="223">
        <v>10</v>
      </c>
      <c r="E11492" s="223" t="s">
        <v>172</v>
      </c>
      <c r="F11492" s="225" t="s">
        <v>10</v>
      </c>
      <c r="G11492" s="226">
        <v>5.12</v>
      </c>
      <c r="H11492" s="226">
        <v>0.09</v>
      </c>
      <c r="I11492" s="226">
        <v>5.21</v>
      </c>
      <c r="J11492" s="227">
        <v>26.04</v>
      </c>
      <c r="K11492" s="227">
        <v>396.09</v>
      </c>
      <c r="L11492" s="228">
        <v>-2.95</v>
      </c>
      <c r="M11492" s="229">
        <f t="shared" si="328"/>
        <v>393.14</v>
      </c>
      <c r="N11492" s="230">
        <v>3.69</v>
      </c>
    </row>
    <row r="11493" spans="1:14" x14ac:dyDescent="0.2">
      <c r="A11493" s="231" t="str">
        <f t="shared" si="327"/>
        <v>SS1.710Thinned055</v>
      </c>
      <c r="B11493" s="223" t="s">
        <v>238</v>
      </c>
      <c r="C11493" s="224">
        <v>1.7</v>
      </c>
      <c r="D11493" s="223">
        <v>10</v>
      </c>
      <c r="E11493" s="223" t="s">
        <v>172</v>
      </c>
      <c r="F11493" s="225" t="s">
        <v>11</v>
      </c>
      <c r="G11493" s="226">
        <v>5.07</v>
      </c>
      <c r="H11493" s="226">
        <v>-1.1299999999999999</v>
      </c>
      <c r="I11493" s="226">
        <v>3.94</v>
      </c>
      <c r="J11493" s="227">
        <v>19.71</v>
      </c>
      <c r="K11493" s="227">
        <v>415.8</v>
      </c>
      <c r="L11493" s="228">
        <v>-3.53</v>
      </c>
      <c r="M11493" s="229">
        <f t="shared" si="328"/>
        <v>412.27000000000004</v>
      </c>
      <c r="N11493" s="230">
        <v>3.32</v>
      </c>
    </row>
    <row r="11494" spans="1:14" x14ac:dyDescent="0.2">
      <c r="A11494" s="231" t="str">
        <f t="shared" si="327"/>
        <v>SS1.710Thinned060</v>
      </c>
      <c r="B11494" s="223" t="s">
        <v>238</v>
      </c>
      <c r="C11494" s="224">
        <v>1.7</v>
      </c>
      <c r="D11494" s="223">
        <v>10</v>
      </c>
      <c r="E11494" s="223" t="s">
        <v>172</v>
      </c>
      <c r="F11494" s="225" t="s">
        <v>12</v>
      </c>
      <c r="G11494" s="226">
        <v>4.22</v>
      </c>
      <c r="H11494" s="226">
        <v>-0.93</v>
      </c>
      <c r="I11494" s="226">
        <v>3.29</v>
      </c>
      <c r="J11494" s="227">
        <v>16.47</v>
      </c>
      <c r="K11494" s="227">
        <v>432.27</v>
      </c>
      <c r="L11494" s="228">
        <v>-4.04</v>
      </c>
      <c r="M11494" s="229">
        <f t="shared" si="328"/>
        <v>428.22999999999996</v>
      </c>
      <c r="N11494" s="230">
        <v>2.89</v>
      </c>
    </row>
    <row r="11495" spans="1:14" x14ac:dyDescent="0.2">
      <c r="A11495" s="231" t="str">
        <f t="shared" si="327"/>
        <v>SS1.710Thinned065</v>
      </c>
      <c r="B11495" s="223" t="s">
        <v>238</v>
      </c>
      <c r="C11495" s="224">
        <v>1.7</v>
      </c>
      <c r="D11495" s="223">
        <v>10</v>
      </c>
      <c r="E11495" s="223" t="s">
        <v>172</v>
      </c>
      <c r="F11495" s="225" t="s">
        <v>13</v>
      </c>
      <c r="G11495" s="226">
        <v>4.47</v>
      </c>
      <c r="H11495" s="226">
        <v>-0.7</v>
      </c>
      <c r="I11495" s="226">
        <v>3.77</v>
      </c>
      <c r="J11495" s="227">
        <v>18.850000000000001</v>
      </c>
      <c r="K11495" s="227">
        <v>451.12</v>
      </c>
      <c r="L11495" s="228">
        <v>-4.5</v>
      </c>
      <c r="M11495" s="229">
        <f t="shared" si="328"/>
        <v>446.62</v>
      </c>
      <c r="N11495" s="230">
        <v>2.58</v>
      </c>
    </row>
    <row r="11496" spans="1:14" x14ac:dyDescent="0.2">
      <c r="A11496" s="231" t="str">
        <f t="shared" si="327"/>
        <v>SS1.710Thinned070</v>
      </c>
      <c r="B11496" s="223" t="s">
        <v>238</v>
      </c>
      <c r="C11496" s="224">
        <v>1.7</v>
      </c>
      <c r="D11496" s="223">
        <v>10</v>
      </c>
      <c r="E11496" s="223" t="s">
        <v>172</v>
      </c>
      <c r="F11496" s="225" t="s">
        <v>200</v>
      </c>
      <c r="G11496" s="226">
        <v>3.65</v>
      </c>
      <c r="H11496" s="226">
        <v>-0.45</v>
      </c>
      <c r="I11496" s="226">
        <v>3.2</v>
      </c>
      <c r="J11496" s="227">
        <v>15.99</v>
      </c>
      <c r="K11496" s="227">
        <v>467.1</v>
      </c>
      <c r="L11496" s="228">
        <v>-4.9000000000000004</v>
      </c>
      <c r="M11496" s="229">
        <f t="shared" si="328"/>
        <v>462.20000000000005</v>
      </c>
      <c r="N11496" s="230">
        <v>2.29</v>
      </c>
    </row>
    <row r="11497" spans="1:14" x14ac:dyDescent="0.2">
      <c r="A11497" s="231" t="str">
        <f t="shared" si="327"/>
        <v>SS1.710Thinned075</v>
      </c>
      <c r="B11497" s="223" t="s">
        <v>238</v>
      </c>
      <c r="C11497" s="224">
        <v>1.7</v>
      </c>
      <c r="D11497" s="223">
        <v>10</v>
      </c>
      <c r="E11497" s="223" t="s">
        <v>172</v>
      </c>
      <c r="F11497" s="225" t="s">
        <v>201</v>
      </c>
      <c r="G11497" s="226">
        <v>2.39</v>
      </c>
      <c r="H11497" s="226">
        <v>-0.24</v>
      </c>
      <c r="I11497" s="226">
        <v>2.14</v>
      </c>
      <c r="J11497" s="227">
        <v>10.72</v>
      </c>
      <c r="K11497" s="227">
        <v>477.83</v>
      </c>
      <c r="L11497" s="228">
        <v>-5.28</v>
      </c>
      <c r="M11497" s="229">
        <f t="shared" si="328"/>
        <v>472.55</v>
      </c>
      <c r="N11497" s="230">
        <v>2.14</v>
      </c>
    </row>
    <row r="11498" spans="1:14" x14ac:dyDescent="0.2">
      <c r="A11498" s="231" t="str">
        <f t="shared" si="327"/>
        <v>SS1.710Thinned080</v>
      </c>
      <c r="B11498" s="223" t="s">
        <v>238</v>
      </c>
      <c r="C11498" s="224">
        <v>1.7</v>
      </c>
      <c r="D11498" s="223">
        <v>10</v>
      </c>
      <c r="E11498" s="223" t="s">
        <v>172</v>
      </c>
      <c r="F11498" s="225" t="s">
        <v>202</v>
      </c>
      <c r="G11498" s="226">
        <v>2.04</v>
      </c>
      <c r="H11498" s="226">
        <v>-0.2</v>
      </c>
      <c r="I11498" s="226">
        <v>1.84</v>
      </c>
      <c r="J11498" s="227">
        <v>9.18</v>
      </c>
      <c r="K11498" s="227">
        <v>487</v>
      </c>
      <c r="L11498" s="228">
        <v>-5.63</v>
      </c>
      <c r="M11498" s="229">
        <f t="shared" si="328"/>
        <v>481.37</v>
      </c>
      <c r="N11498" s="230">
        <v>2.02</v>
      </c>
    </row>
    <row r="11499" spans="1:14" x14ac:dyDescent="0.2">
      <c r="A11499" s="231" t="str">
        <f t="shared" si="327"/>
        <v>SS1.710Thinned085</v>
      </c>
      <c r="B11499" s="223" t="s">
        <v>238</v>
      </c>
      <c r="C11499" s="224">
        <v>1.7</v>
      </c>
      <c r="D11499" s="223">
        <v>10</v>
      </c>
      <c r="E11499" s="223" t="s">
        <v>172</v>
      </c>
      <c r="F11499" s="225" t="s">
        <v>203</v>
      </c>
      <c r="G11499" s="226">
        <v>1.96</v>
      </c>
      <c r="H11499" s="226">
        <v>-0.23</v>
      </c>
      <c r="I11499" s="226">
        <v>1.73</v>
      </c>
      <c r="J11499" s="227">
        <v>8.64</v>
      </c>
      <c r="K11499" s="227">
        <v>495.65</v>
      </c>
      <c r="L11499" s="228">
        <v>-5.97</v>
      </c>
      <c r="M11499" s="229">
        <f t="shared" si="328"/>
        <v>489.67999999999995</v>
      </c>
      <c r="N11499" s="230">
        <v>1.92</v>
      </c>
    </row>
    <row r="11500" spans="1:14" x14ac:dyDescent="0.2">
      <c r="A11500" s="231" t="str">
        <f t="shared" si="327"/>
        <v>SS1.710Thinned090</v>
      </c>
      <c r="B11500" s="223" t="s">
        <v>238</v>
      </c>
      <c r="C11500" s="224">
        <v>1.7</v>
      </c>
      <c r="D11500" s="223">
        <v>10</v>
      </c>
      <c r="E11500" s="223" t="s">
        <v>172</v>
      </c>
      <c r="F11500" s="225" t="s">
        <v>204</v>
      </c>
      <c r="G11500" s="226">
        <v>1.52</v>
      </c>
      <c r="H11500" s="226">
        <v>-0.13</v>
      </c>
      <c r="I11500" s="226">
        <v>1.39</v>
      </c>
      <c r="J11500" s="227">
        <v>6.95</v>
      </c>
      <c r="K11500" s="227">
        <v>502.6</v>
      </c>
      <c r="L11500" s="228">
        <v>-6.28</v>
      </c>
      <c r="M11500" s="229">
        <f t="shared" si="328"/>
        <v>496.32000000000005</v>
      </c>
      <c r="N11500" s="230">
        <v>1.75</v>
      </c>
    </row>
    <row r="11501" spans="1:14" x14ac:dyDescent="0.2">
      <c r="A11501" s="231" t="str">
        <f t="shared" si="327"/>
        <v>SS1.710Thinned095</v>
      </c>
      <c r="B11501" s="223" t="s">
        <v>238</v>
      </c>
      <c r="C11501" s="224">
        <v>1.7</v>
      </c>
      <c r="D11501" s="223">
        <v>10</v>
      </c>
      <c r="E11501" s="223" t="s">
        <v>172</v>
      </c>
      <c r="F11501" s="225" t="s">
        <v>205</v>
      </c>
      <c r="G11501" s="226">
        <v>1.1599999999999999</v>
      </c>
      <c r="H11501" s="226">
        <v>-0.1</v>
      </c>
      <c r="I11501" s="226">
        <v>1.06</v>
      </c>
      <c r="J11501" s="227">
        <v>5.3</v>
      </c>
      <c r="K11501" s="227">
        <v>507.89</v>
      </c>
      <c r="L11501" s="228">
        <v>-6.56</v>
      </c>
      <c r="M11501" s="229">
        <f t="shared" si="328"/>
        <v>501.33</v>
      </c>
      <c r="N11501" s="230">
        <v>1.63</v>
      </c>
    </row>
    <row r="11502" spans="1:14" x14ac:dyDescent="0.2">
      <c r="A11502" s="231" t="str">
        <f t="shared" si="327"/>
        <v>SS1.710Thinned100</v>
      </c>
      <c r="B11502" s="223" t="s">
        <v>238</v>
      </c>
      <c r="C11502" s="224">
        <v>1.7</v>
      </c>
      <c r="D11502" s="223">
        <v>10</v>
      </c>
      <c r="E11502" s="223" t="s">
        <v>172</v>
      </c>
      <c r="F11502" s="225" t="s">
        <v>206</v>
      </c>
      <c r="G11502" s="226">
        <v>0.59</v>
      </c>
      <c r="H11502" s="226">
        <v>-0.09</v>
      </c>
      <c r="I11502" s="226">
        <v>0.5</v>
      </c>
      <c r="J11502" s="227">
        <v>2.5</v>
      </c>
      <c r="K11502" s="227">
        <v>510.39</v>
      </c>
      <c r="L11502" s="228">
        <v>-6.83</v>
      </c>
      <c r="M11502" s="229">
        <f t="shared" si="328"/>
        <v>503.56</v>
      </c>
      <c r="N11502" s="230">
        <v>1.52</v>
      </c>
    </row>
    <row r="11503" spans="1:14" x14ac:dyDescent="0.2">
      <c r="A11503" s="231" t="str">
        <f t="shared" si="327"/>
        <v>SS1.710Thinned105</v>
      </c>
      <c r="B11503" s="223" t="s">
        <v>238</v>
      </c>
      <c r="C11503" s="224">
        <v>1.7</v>
      </c>
      <c r="D11503" s="223">
        <v>10</v>
      </c>
      <c r="E11503" s="223" t="s">
        <v>172</v>
      </c>
      <c r="F11503" s="225" t="s">
        <v>207</v>
      </c>
      <c r="G11503" s="226">
        <v>7.0000000000000007E-2</v>
      </c>
      <c r="H11503" s="226">
        <v>-0.11</v>
      </c>
      <c r="I11503" s="226">
        <v>-0.04</v>
      </c>
      <c r="J11503" s="227">
        <v>-0.2</v>
      </c>
      <c r="K11503" s="227">
        <v>510.19</v>
      </c>
      <c r="L11503" s="228">
        <v>-7.08</v>
      </c>
      <c r="M11503" s="229">
        <f t="shared" si="328"/>
        <v>503.11</v>
      </c>
      <c r="N11503" s="230">
        <v>1.42</v>
      </c>
    </row>
    <row r="11504" spans="1:14" x14ac:dyDescent="0.2">
      <c r="A11504" s="231" t="str">
        <f t="shared" si="327"/>
        <v>SS1.710Thinned110</v>
      </c>
      <c r="B11504" s="223" t="s">
        <v>238</v>
      </c>
      <c r="C11504" s="224">
        <v>1.7</v>
      </c>
      <c r="D11504" s="223">
        <v>10</v>
      </c>
      <c r="E11504" s="223" t="s">
        <v>172</v>
      </c>
      <c r="F11504" s="225" t="s">
        <v>208</v>
      </c>
      <c r="G11504" s="226">
        <v>-0.05</v>
      </c>
      <c r="H11504" s="226">
        <v>-0.13</v>
      </c>
      <c r="I11504" s="226">
        <v>-0.18</v>
      </c>
      <c r="J11504" s="227">
        <v>-0.88</v>
      </c>
      <c r="K11504" s="227">
        <v>509.31</v>
      </c>
      <c r="L11504" s="228">
        <v>-7.32</v>
      </c>
      <c r="M11504" s="229">
        <f t="shared" si="328"/>
        <v>501.99</v>
      </c>
      <c r="N11504" s="230">
        <v>1.34</v>
      </c>
    </row>
    <row r="11505" spans="1:14" x14ac:dyDescent="0.2">
      <c r="A11505" s="231" t="str">
        <f t="shared" si="327"/>
        <v>SS1.710Thinned115</v>
      </c>
      <c r="B11505" s="223" t="s">
        <v>238</v>
      </c>
      <c r="C11505" s="224">
        <v>1.7</v>
      </c>
      <c r="D11505" s="223">
        <v>10</v>
      </c>
      <c r="E11505" s="223" t="s">
        <v>172</v>
      </c>
      <c r="F11505" s="225" t="s">
        <v>209</v>
      </c>
      <c r="G11505" s="226">
        <v>0.03</v>
      </c>
      <c r="H11505" s="226">
        <v>-0.12</v>
      </c>
      <c r="I11505" s="226">
        <v>-0.09</v>
      </c>
      <c r="J11505" s="227">
        <v>-0.47</v>
      </c>
      <c r="K11505" s="227">
        <v>508.84</v>
      </c>
      <c r="L11505" s="228">
        <v>-7.54</v>
      </c>
      <c r="M11505" s="229">
        <f t="shared" si="328"/>
        <v>501.29999999999995</v>
      </c>
      <c r="N11505" s="230">
        <v>1.25</v>
      </c>
    </row>
    <row r="11506" spans="1:14" x14ac:dyDescent="0.2">
      <c r="A11506" s="231" t="str">
        <f t="shared" si="327"/>
        <v>SS1.710Thinned120</v>
      </c>
      <c r="B11506" s="223" t="s">
        <v>238</v>
      </c>
      <c r="C11506" s="224">
        <v>1.7</v>
      </c>
      <c r="D11506" s="223">
        <v>10</v>
      </c>
      <c r="E11506" s="223" t="s">
        <v>172</v>
      </c>
      <c r="F11506" s="225" t="s">
        <v>210</v>
      </c>
      <c r="G11506" s="226">
        <v>-0.06</v>
      </c>
      <c r="H11506" s="226">
        <v>-0.11</v>
      </c>
      <c r="I11506" s="226">
        <v>-0.18</v>
      </c>
      <c r="J11506" s="227">
        <v>-0.88</v>
      </c>
      <c r="K11506" s="227">
        <v>507.95</v>
      </c>
      <c r="L11506" s="228">
        <v>-7.74</v>
      </c>
      <c r="M11506" s="229">
        <f t="shared" si="328"/>
        <v>500.21</v>
      </c>
      <c r="N11506" s="230">
        <v>1.17</v>
      </c>
    </row>
    <row r="11507" spans="1:14" x14ac:dyDescent="0.2">
      <c r="A11507" s="231" t="str">
        <f t="shared" si="327"/>
        <v>SS1.710Thinned125</v>
      </c>
      <c r="B11507" s="223" t="s">
        <v>238</v>
      </c>
      <c r="C11507" s="224">
        <v>1.7</v>
      </c>
      <c r="D11507" s="223">
        <v>10</v>
      </c>
      <c r="E11507" s="223" t="s">
        <v>172</v>
      </c>
      <c r="F11507" s="225" t="s">
        <v>211</v>
      </c>
      <c r="G11507" s="226">
        <v>-0.17</v>
      </c>
      <c r="H11507" s="226">
        <v>-0.1</v>
      </c>
      <c r="I11507" s="226">
        <v>-0.27</v>
      </c>
      <c r="J11507" s="227">
        <v>-1.36</v>
      </c>
      <c r="K11507" s="227">
        <v>506.59</v>
      </c>
      <c r="L11507" s="228">
        <v>-7.94</v>
      </c>
      <c r="M11507" s="229">
        <f t="shared" si="328"/>
        <v>498.65</v>
      </c>
      <c r="N11507" s="230">
        <v>1.0900000000000001</v>
      </c>
    </row>
    <row r="11508" spans="1:14" x14ac:dyDescent="0.2">
      <c r="A11508" s="231" t="str">
        <f t="shared" si="327"/>
        <v>SS1.710Thinned130</v>
      </c>
      <c r="B11508" s="223" t="s">
        <v>238</v>
      </c>
      <c r="C11508" s="224">
        <v>1.7</v>
      </c>
      <c r="D11508" s="223">
        <v>10</v>
      </c>
      <c r="E11508" s="223" t="s">
        <v>172</v>
      </c>
      <c r="F11508" s="225" t="s">
        <v>212</v>
      </c>
      <c r="G11508" s="226">
        <v>-0.25</v>
      </c>
      <c r="H11508" s="226">
        <v>-0.09</v>
      </c>
      <c r="I11508" s="226">
        <v>-0.33</v>
      </c>
      <c r="J11508" s="227">
        <v>-1.66</v>
      </c>
      <c r="K11508" s="227">
        <v>504.93</v>
      </c>
      <c r="L11508" s="228">
        <v>-8.11</v>
      </c>
      <c r="M11508" s="229">
        <f t="shared" si="328"/>
        <v>496.82</v>
      </c>
      <c r="N11508" s="230">
        <v>1.02</v>
      </c>
    </row>
    <row r="11509" spans="1:14" x14ac:dyDescent="0.2">
      <c r="A11509" s="231" t="str">
        <f t="shared" si="327"/>
        <v>SS1.710Thinned135</v>
      </c>
      <c r="B11509" s="223" t="s">
        <v>238</v>
      </c>
      <c r="C11509" s="224">
        <v>1.7</v>
      </c>
      <c r="D11509" s="223">
        <v>10</v>
      </c>
      <c r="E11509" s="223" t="s">
        <v>172</v>
      </c>
      <c r="F11509" s="225" t="s">
        <v>213</v>
      </c>
      <c r="G11509" s="226">
        <v>-0.33</v>
      </c>
      <c r="H11509" s="226">
        <v>-0.08</v>
      </c>
      <c r="I11509" s="226">
        <v>-0.41</v>
      </c>
      <c r="J11509" s="227">
        <v>-2.0499999999999998</v>
      </c>
      <c r="K11509" s="227">
        <v>502.89</v>
      </c>
      <c r="L11509" s="228">
        <v>-8.2799999999999994</v>
      </c>
      <c r="M11509" s="229">
        <f t="shared" si="328"/>
        <v>494.61</v>
      </c>
      <c r="N11509" s="230">
        <v>0.95</v>
      </c>
    </row>
    <row r="11510" spans="1:14" x14ac:dyDescent="0.2">
      <c r="A11510" s="231" t="str">
        <f t="shared" si="327"/>
        <v>SS1.710Thinned140</v>
      </c>
      <c r="B11510" s="223" t="s">
        <v>238</v>
      </c>
      <c r="C11510" s="224">
        <v>1.7</v>
      </c>
      <c r="D11510" s="223">
        <v>10</v>
      </c>
      <c r="E11510" s="223" t="s">
        <v>172</v>
      </c>
      <c r="F11510" s="225" t="s">
        <v>214</v>
      </c>
      <c r="G11510" s="226">
        <v>-0.42</v>
      </c>
      <c r="H11510" s="226">
        <v>-0.08</v>
      </c>
      <c r="I11510" s="226">
        <v>-0.5</v>
      </c>
      <c r="J11510" s="227">
        <v>-2.5</v>
      </c>
      <c r="K11510" s="227">
        <v>500.39</v>
      </c>
      <c r="L11510" s="228">
        <v>-8.44</v>
      </c>
      <c r="M11510" s="229">
        <f t="shared" si="328"/>
        <v>491.95</v>
      </c>
      <c r="N11510" s="230">
        <v>0.89</v>
      </c>
    </row>
    <row r="11511" spans="1:14" x14ac:dyDescent="0.2">
      <c r="A11511" s="231" t="str">
        <f t="shared" si="327"/>
        <v>SS1.710Thinned145</v>
      </c>
      <c r="B11511" s="223" t="s">
        <v>238</v>
      </c>
      <c r="C11511" s="224">
        <v>1.7</v>
      </c>
      <c r="D11511" s="223">
        <v>10</v>
      </c>
      <c r="E11511" s="223" t="s">
        <v>172</v>
      </c>
      <c r="F11511" s="225" t="s">
        <v>215</v>
      </c>
      <c r="G11511" s="226">
        <v>-0.39</v>
      </c>
      <c r="H11511" s="226">
        <v>-7.0000000000000007E-2</v>
      </c>
      <c r="I11511" s="226">
        <v>-0.46</v>
      </c>
      <c r="J11511" s="227">
        <v>-2.2799999999999998</v>
      </c>
      <c r="K11511" s="227">
        <v>498.11</v>
      </c>
      <c r="L11511" s="228">
        <v>-8.58</v>
      </c>
      <c r="M11511" s="229">
        <f t="shared" si="328"/>
        <v>489.53000000000003</v>
      </c>
      <c r="N11511" s="230">
        <v>0.83</v>
      </c>
    </row>
    <row r="11512" spans="1:14" x14ac:dyDescent="0.2">
      <c r="A11512" s="231" t="str">
        <f t="shared" si="327"/>
        <v>SS1.710Thinned150</v>
      </c>
      <c r="B11512" s="223" t="s">
        <v>238</v>
      </c>
      <c r="C11512" s="224">
        <v>1.7</v>
      </c>
      <c r="D11512" s="223">
        <v>10</v>
      </c>
      <c r="E11512" s="223" t="s">
        <v>172</v>
      </c>
      <c r="F11512" s="225" t="s">
        <v>216</v>
      </c>
      <c r="G11512" s="226">
        <v>-0.46</v>
      </c>
      <c r="H11512" s="226">
        <v>-7.0000000000000007E-2</v>
      </c>
      <c r="I11512" s="226">
        <v>-0.53</v>
      </c>
      <c r="J11512" s="227">
        <v>-2.64</v>
      </c>
      <c r="K11512" s="227">
        <v>495.47</v>
      </c>
      <c r="L11512" s="228">
        <v>-8.7200000000000006</v>
      </c>
      <c r="M11512" s="229">
        <f t="shared" si="328"/>
        <v>486.75</v>
      </c>
      <c r="N11512" s="230">
        <v>0.77</v>
      </c>
    </row>
    <row r="11513" spans="1:14" x14ac:dyDescent="0.2">
      <c r="A11513" s="231" t="str">
        <f t="shared" si="327"/>
        <v>SS1.710Thinned155</v>
      </c>
      <c r="B11513" s="223" t="s">
        <v>238</v>
      </c>
      <c r="C11513" s="224">
        <v>1.7</v>
      </c>
      <c r="D11513" s="223">
        <v>10</v>
      </c>
      <c r="E11513" s="223" t="s">
        <v>172</v>
      </c>
      <c r="F11513" s="225" t="s">
        <v>217</v>
      </c>
      <c r="G11513" s="226">
        <v>-0.51</v>
      </c>
      <c r="H11513" s="226">
        <v>-0.06</v>
      </c>
      <c r="I11513" s="226">
        <v>-0.56999999999999995</v>
      </c>
      <c r="J11513" s="227">
        <v>-2.85</v>
      </c>
      <c r="K11513" s="227">
        <v>492.62</v>
      </c>
      <c r="L11513" s="228">
        <v>-8.85</v>
      </c>
      <c r="M11513" s="229">
        <f t="shared" si="328"/>
        <v>483.77</v>
      </c>
      <c r="N11513" s="230">
        <v>0.72</v>
      </c>
    </row>
    <row r="11514" spans="1:14" x14ac:dyDescent="0.2">
      <c r="A11514" s="231" t="str">
        <f t="shared" si="327"/>
        <v>SS1.710Thinned160</v>
      </c>
      <c r="B11514" s="223" t="s">
        <v>238</v>
      </c>
      <c r="C11514" s="224">
        <v>1.7</v>
      </c>
      <c r="D11514" s="223">
        <v>10</v>
      </c>
      <c r="E11514" s="223" t="s">
        <v>172</v>
      </c>
      <c r="F11514" s="225" t="s">
        <v>218</v>
      </c>
      <c r="G11514" s="226">
        <v>-0.47</v>
      </c>
      <c r="H11514" s="226">
        <v>-0.06</v>
      </c>
      <c r="I11514" s="226">
        <v>-0.53</v>
      </c>
      <c r="J11514" s="227">
        <v>-2.67</v>
      </c>
      <c r="K11514" s="227">
        <v>489.96</v>
      </c>
      <c r="L11514" s="228">
        <v>-8.9700000000000006</v>
      </c>
      <c r="M11514" s="229">
        <f t="shared" si="328"/>
        <v>480.98999999999995</v>
      </c>
      <c r="N11514" s="230">
        <v>0.67</v>
      </c>
    </row>
    <row r="11515" spans="1:14" x14ac:dyDescent="0.2">
      <c r="A11515" s="231" t="str">
        <f t="shared" si="327"/>
        <v>SS1.710Thinned165</v>
      </c>
      <c r="B11515" s="223" t="s">
        <v>238</v>
      </c>
      <c r="C11515" s="224">
        <v>1.7</v>
      </c>
      <c r="D11515" s="223">
        <v>10</v>
      </c>
      <c r="E11515" s="223" t="s">
        <v>172</v>
      </c>
      <c r="F11515" s="225" t="s">
        <v>219</v>
      </c>
      <c r="G11515" s="226">
        <v>-0.5</v>
      </c>
      <c r="H11515" s="226">
        <v>-0.06</v>
      </c>
      <c r="I11515" s="226">
        <v>-0.56000000000000005</v>
      </c>
      <c r="J11515" s="227">
        <v>-2.8</v>
      </c>
      <c r="K11515" s="227">
        <v>487.16</v>
      </c>
      <c r="L11515" s="228">
        <v>-9.08</v>
      </c>
      <c r="M11515" s="229">
        <f t="shared" si="328"/>
        <v>478.08000000000004</v>
      </c>
      <c r="N11515" s="230">
        <v>0.63</v>
      </c>
    </row>
    <row r="11516" spans="1:14" x14ac:dyDescent="0.2">
      <c r="A11516" s="231" t="str">
        <f t="shared" si="327"/>
        <v>SS1.710Thinned170</v>
      </c>
      <c r="B11516" s="223" t="s">
        <v>238</v>
      </c>
      <c r="C11516" s="224">
        <v>1.7</v>
      </c>
      <c r="D11516" s="223">
        <v>10</v>
      </c>
      <c r="E11516" s="223" t="s">
        <v>172</v>
      </c>
      <c r="F11516" s="225" t="s">
        <v>220</v>
      </c>
      <c r="G11516" s="226">
        <v>-0.51</v>
      </c>
      <c r="H11516" s="226">
        <v>-0.05</v>
      </c>
      <c r="I11516" s="226">
        <v>-0.56000000000000005</v>
      </c>
      <c r="J11516" s="227">
        <v>-2.79</v>
      </c>
      <c r="K11516" s="227">
        <v>484.37</v>
      </c>
      <c r="L11516" s="228">
        <v>-9.18</v>
      </c>
      <c r="M11516" s="229">
        <f t="shared" si="328"/>
        <v>475.19</v>
      </c>
      <c r="N11516" s="230">
        <v>0.59</v>
      </c>
    </row>
    <row r="11517" spans="1:14" x14ac:dyDescent="0.2">
      <c r="A11517" s="231" t="str">
        <f t="shared" si="327"/>
        <v>SS1.710Thinned175</v>
      </c>
      <c r="B11517" s="223" t="s">
        <v>238</v>
      </c>
      <c r="C11517" s="224">
        <v>1.7</v>
      </c>
      <c r="D11517" s="223">
        <v>10</v>
      </c>
      <c r="E11517" s="223" t="s">
        <v>172</v>
      </c>
      <c r="F11517" s="225" t="s">
        <v>221</v>
      </c>
      <c r="G11517" s="226">
        <v>-0.51</v>
      </c>
      <c r="H11517" s="226">
        <v>-0.05</v>
      </c>
      <c r="I11517" s="226">
        <v>-0.56000000000000005</v>
      </c>
      <c r="J11517" s="227">
        <v>-2.78</v>
      </c>
      <c r="K11517" s="227">
        <v>481.59</v>
      </c>
      <c r="L11517" s="228">
        <v>-9.2799999999999994</v>
      </c>
      <c r="M11517" s="229">
        <f t="shared" si="328"/>
        <v>472.31</v>
      </c>
      <c r="N11517" s="230">
        <v>0.55000000000000004</v>
      </c>
    </row>
    <row r="11518" spans="1:14" x14ac:dyDescent="0.2">
      <c r="A11518" s="231" t="str">
        <f t="shared" si="327"/>
        <v>SS1.710Thinned180</v>
      </c>
      <c r="B11518" s="223" t="s">
        <v>238</v>
      </c>
      <c r="C11518" s="224">
        <v>1.7</v>
      </c>
      <c r="D11518" s="223">
        <v>10</v>
      </c>
      <c r="E11518" s="223" t="s">
        <v>172</v>
      </c>
      <c r="F11518" s="225" t="s">
        <v>222</v>
      </c>
      <c r="G11518" s="226">
        <v>-0.51</v>
      </c>
      <c r="H11518" s="226">
        <v>-0.05</v>
      </c>
      <c r="I11518" s="226">
        <v>-0.55000000000000004</v>
      </c>
      <c r="J11518" s="227">
        <v>-2.77</v>
      </c>
      <c r="K11518" s="227">
        <v>478.81</v>
      </c>
      <c r="L11518" s="228">
        <v>-9.36</v>
      </c>
      <c r="M11518" s="229">
        <f t="shared" si="328"/>
        <v>469.45</v>
      </c>
      <c r="N11518" s="230">
        <v>0.51</v>
      </c>
    </row>
    <row r="11519" spans="1:14" x14ac:dyDescent="0.2">
      <c r="A11519" s="231" t="str">
        <f t="shared" si="327"/>
        <v>SS1.710Thinned185</v>
      </c>
      <c r="B11519" s="223" t="s">
        <v>238</v>
      </c>
      <c r="C11519" s="224">
        <v>1.7</v>
      </c>
      <c r="D11519" s="223">
        <v>10</v>
      </c>
      <c r="E11519" s="223" t="s">
        <v>172</v>
      </c>
      <c r="F11519" s="225" t="s">
        <v>223</v>
      </c>
      <c r="G11519" s="226">
        <v>-0.5</v>
      </c>
      <c r="H11519" s="226">
        <v>-0.04</v>
      </c>
      <c r="I11519" s="226">
        <v>-0.55000000000000004</v>
      </c>
      <c r="J11519" s="227">
        <v>-2.74</v>
      </c>
      <c r="K11519" s="227">
        <v>476.07</v>
      </c>
      <c r="L11519" s="228">
        <v>-9.4499999999999993</v>
      </c>
      <c r="M11519" s="229">
        <f t="shared" si="328"/>
        <v>466.62</v>
      </c>
      <c r="N11519" s="230">
        <v>0.48</v>
      </c>
    </row>
    <row r="11520" spans="1:14" x14ac:dyDescent="0.2">
      <c r="A11520" s="231" t="str">
        <f t="shared" si="327"/>
        <v>SS1.710Thinned190</v>
      </c>
      <c r="B11520" s="223" t="s">
        <v>238</v>
      </c>
      <c r="C11520" s="224">
        <v>1.7</v>
      </c>
      <c r="D11520" s="223">
        <v>10</v>
      </c>
      <c r="E11520" s="223" t="s">
        <v>172</v>
      </c>
      <c r="F11520" s="225" t="s">
        <v>224</v>
      </c>
      <c r="G11520" s="226">
        <v>-0.44</v>
      </c>
      <c r="H11520" s="226">
        <v>-0.04</v>
      </c>
      <c r="I11520" s="226">
        <v>-0.48</v>
      </c>
      <c r="J11520" s="227">
        <v>-2.4</v>
      </c>
      <c r="K11520" s="227">
        <v>473.67</v>
      </c>
      <c r="L11520" s="228">
        <v>-9.5299999999999994</v>
      </c>
      <c r="M11520" s="229">
        <f t="shared" si="328"/>
        <v>464.14000000000004</v>
      </c>
      <c r="N11520" s="230">
        <v>0.44</v>
      </c>
    </row>
    <row r="11521" spans="1:14" x14ac:dyDescent="0.2">
      <c r="A11521" s="231" t="str">
        <f t="shared" si="327"/>
        <v>SS1.710Thinned195</v>
      </c>
      <c r="B11521" s="223" t="s">
        <v>238</v>
      </c>
      <c r="C11521" s="224">
        <v>1.7</v>
      </c>
      <c r="D11521" s="223">
        <v>10</v>
      </c>
      <c r="E11521" s="223" t="s">
        <v>172</v>
      </c>
      <c r="F11521" s="225" t="s">
        <v>225</v>
      </c>
      <c r="G11521" s="226">
        <v>-0.46</v>
      </c>
      <c r="H11521" s="226">
        <v>-0.04</v>
      </c>
      <c r="I11521" s="226">
        <v>-0.5</v>
      </c>
      <c r="J11521" s="227">
        <v>-2.4900000000000002</v>
      </c>
      <c r="K11521" s="227">
        <v>471.19</v>
      </c>
      <c r="L11521" s="228">
        <v>-9.6</v>
      </c>
      <c r="M11521" s="229">
        <f t="shared" si="328"/>
        <v>461.59</v>
      </c>
      <c r="N11521" s="230">
        <v>0.42</v>
      </c>
    </row>
    <row r="11522" spans="1:14" x14ac:dyDescent="0.2">
      <c r="A11522" s="231" t="str">
        <f t="shared" ref="A11522:A11585" si="329">CONCATENATE(LEFT(B11522,2),TEXT(C11522,"0.0"),TEXT(D11522,"00"),E11522,TEXT(LEFT(F11522,3),"000"))</f>
        <v>SS1.712NO_thin000</v>
      </c>
      <c r="B11522" s="223" t="s">
        <v>238</v>
      </c>
      <c r="C11522" s="224">
        <v>1.7</v>
      </c>
      <c r="D11522" s="223">
        <v>12</v>
      </c>
      <c r="E11522" s="223" t="s">
        <v>199</v>
      </c>
      <c r="F11522" s="225" t="s">
        <v>0</v>
      </c>
      <c r="G11522" s="226">
        <v>0.6</v>
      </c>
      <c r="H11522" s="226">
        <v>0.23</v>
      </c>
      <c r="I11522" s="226">
        <v>0.83</v>
      </c>
      <c r="J11522" s="227">
        <v>4.1500000000000004</v>
      </c>
      <c r="K11522" s="227">
        <v>4.1500000000000004</v>
      </c>
      <c r="L11522" s="228">
        <v>0</v>
      </c>
      <c r="M11522" s="229">
        <f t="shared" si="328"/>
        <v>4.1500000000000004</v>
      </c>
      <c r="N11522" s="230">
        <v>0</v>
      </c>
    </row>
    <row r="11523" spans="1:14" x14ac:dyDescent="0.2">
      <c r="A11523" s="231" t="str">
        <f t="shared" si="329"/>
        <v>SS1.712NO_thin005</v>
      </c>
      <c r="B11523" s="223" t="s">
        <v>238</v>
      </c>
      <c r="C11523" s="224">
        <v>1.7</v>
      </c>
      <c r="D11523" s="223">
        <v>12</v>
      </c>
      <c r="E11523" s="223" t="s">
        <v>199</v>
      </c>
      <c r="F11523" s="225" t="s">
        <v>1</v>
      </c>
      <c r="G11523" s="226">
        <v>1.82</v>
      </c>
      <c r="H11523" s="226">
        <v>0.28999999999999998</v>
      </c>
      <c r="I11523" s="226">
        <v>2.11</v>
      </c>
      <c r="J11523" s="227">
        <v>10.54</v>
      </c>
      <c r="K11523" s="227">
        <v>14.68</v>
      </c>
      <c r="L11523" s="228">
        <v>0</v>
      </c>
      <c r="M11523" s="229">
        <f t="shared" si="328"/>
        <v>14.68</v>
      </c>
      <c r="N11523" s="230">
        <v>0</v>
      </c>
    </row>
    <row r="11524" spans="1:14" x14ac:dyDescent="0.2">
      <c r="A11524" s="231" t="str">
        <f t="shared" si="329"/>
        <v>SS1.712NO_thin010</v>
      </c>
      <c r="B11524" s="223" t="s">
        <v>238</v>
      </c>
      <c r="C11524" s="224">
        <v>1.7</v>
      </c>
      <c r="D11524" s="223">
        <v>12</v>
      </c>
      <c r="E11524" s="223" t="s">
        <v>199</v>
      </c>
      <c r="F11524" s="225" t="s">
        <v>2</v>
      </c>
      <c r="G11524" s="226">
        <v>5.55</v>
      </c>
      <c r="H11524" s="226">
        <v>0.28999999999999998</v>
      </c>
      <c r="I11524" s="226">
        <v>5.84</v>
      </c>
      <c r="J11524" s="227">
        <v>29.21</v>
      </c>
      <c r="K11524" s="227">
        <v>43.89</v>
      </c>
      <c r="L11524" s="228">
        <v>0</v>
      </c>
      <c r="M11524" s="229">
        <f t="shared" si="328"/>
        <v>43.89</v>
      </c>
      <c r="N11524" s="230">
        <v>0</v>
      </c>
    </row>
    <row r="11525" spans="1:14" x14ac:dyDescent="0.2">
      <c r="A11525" s="231" t="str">
        <f t="shared" si="329"/>
        <v>SS1.712NO_thin015</v>
      </c>
      <c r="B11525" s="223" t="s">
        <v>238</v>
      </c>
      <c r="C11525" s="224">
        <v>1.7</v>
      </c>
      <c r="D11525" s="223">
        <v>12</v>
      </c>
      <c r="E11525" s="223" t="s">
        <v>199</v>
      </c>
      <c r="F11525" s="225" t="s">
        <v>3</v>
      </c>
      <c r="G11525" s="226">
        <v>16.93</v>
      </c>
      <c r="H11525" s="226">
        <v>0.38</v>
      </c>
      <c r="I11525" s="226">
        <v>17.309999999999999</v>
      </c>
      <c r="J11525" s="227">
        <v>86.54</v>
      </c>
      <c r="K11525" s="227">
        <v>130.43</v>
      </c>
      <c r="L11525" s="228">
        <v>0</v>
      </c>
      <c r="M11525" s="229">
        <f t="shared" si="328"/>
        <v>130.43</v>
      </c>
      <c r="N11525" s="230">
        <v>0</v>
      </c>
    </row>
    <row r="11526" spans="1:14" x14ac:dyDescent="0.2">
      <c r="A11526" s="231" t="str">
        <f t="shared" si="329"/>
        <v>SS1.712NO_thin020</v>
      </c>
      <c r="B11526" s="223" t="s">
        <v>238</v>
      </c>
      <c r="C11526" s="224">
        <v>1.7</v>
      </c>
      <c r="D11526" s="223">
        <v>12</v>
      </c>
      <c r="E11526" s="223" t="s">
        <v>199</v>
      </c>
      <c r="F11526" s="225" t="s">
        <v>4</v>
      </c>
      <c r="G11526" s="226">
        <v>25.45</v>
      </c>
      <c r="H11526" s="226">
        <v>1</v>
      </c>
      <c r="I11526" s="226">
        <v>26.45</v>
      </c>
      <c r="J11526" s="227">
        <v>132.26</v>
      </c>
      <c r="K11526" s="227">
        <v>262.69</v>
      </c>
      <c r="L11526" s="228">
        <v>0</v>
      </c>
      <c r="M11526" s="229">
        <f t="shared" si="328"/>
        <v>262.69</v>
      </c>
      <c r="N11526" s="230">
        <v>0</v>
      </c>
    </row>
    <row r="11527" spans="1:14" x14ac:dyDescent="0.2">
      <c r="A11527" s="231" t="str">
        <f t="shared" si="329"/>
        <v>SS1.712NO_thin025</v>
      </c>
      <c r="B11527" s="223" t="s">
        <v>238</v>
      </c>
      <c r="C11527" s="224">
        <v>1.7</v>
      </c>
      <c r="D11527" s="223">
        <v>12</v>
      </c>
      <c r="E11527" s="223" t="s">
        <v>199</v>
      </c>
      <c r="F11527" s="225" t="s">
        <v>5</v>
      </c>
      <c r="G11527" s="226">
        <v>15.74</v>
      </c>
      <c r="H11527" s="226">
        <v>0.43</v>
      </c>
      <c r="I11527" s="226">
        <v>16.170000000000002</v>
      </c>
      <c r="J11527" s="227">
        <v>80.84</v>
      </c>
      <c r="K11527" s="227">
        <v>343.53</v>
      </c>
      <c r="L11527" s="228">
        <v>0</v>
      </c>
      <c r="M11527" s="229">
        <f t="shared" si="328"/>
        <v>343.53</v>
      </c>
      <c r="N11527" s="230">
        <v>0</v>
      </c>
    </row>
    <row r="11528" spans="1:14" x14ac:dyDescent="0.2">
      <c r="A11528" s="231" t="str">
        <f t="shared" si="329"/>
        <v>SS1.712NO_thin030</v>
      </c>
      <c r="B11528" s="223" t="s">
        <v>238</v>
      </c>
      <c r="C11528" s="224">
        <v>1.7</v>
      </c>
      <c r="D11528" s="223">
        <v>12</v>
      </c>
      <c r="E11528" s="223" t="s">
        <v>199</v>
      </c>
      <c r="F11528" s="225" t="s">
        <v>6</v>
      </c>
      <c r="G11528" s="226">
        <v>16.72</v>
      </c>
      <c r="H11528" s="226">
        <v>0.33</v>
      </c>
      <c r="I11528" s="226">
        <v>17.059999999999999</v>
      </c>
      <c r="J11528" s="227">
        <v>85.28</v>
      </c>
      <c r="K11528" s="227">
        <v>428.81</v>
      </c>
      <c r="L11528" s="228">
        <v>0</v>
      </c>
      <c r="M11528" s="229">
        <f t="shared" si="328"/>
        <v>428.81</v>
      </c>
      <c r="N11528" s="230">
        <v>0</v>
      </c>
    </row>
    <row r="11529" spans="1:14" x14ac:dyDescent="0.2">
      <c r="A11529" s="231" t="str">
        <f t="shared" si="329"/>
        <v>SS1.712NO_thin035</v>
      </c>
      <c r="B11529" s="223" t="s">
        <v>238</v>
      </c>
      <c r="C11529" s="224">
        <v>1.7</v>
      </c>
      <c r="D11529" s="223">
        <v>12</v>
      </c>
      <c r="E11529" s="223" t="s">
        <v>199</v>
      </c>
      <c r="F11529" s="225" t="s">
        <v>7</v>
      </c>
      <c r="G11529" s="226">
        <v>15.29</v>
      </c>
      <c r="H11529" s="226">
        <v>2.3199999999999998</v>
      </c>
      <c r="I11529" s="226">
        <v>17.61</v>
      </c>
      <c r="J11529" s="227">
        <v>88.05</v>
      </c>
      <c r="K11529" s="227">
        <v>516.85</v>
      </c>
      <c r="L11529" s="228">
        <v>0</v>
      </c>
      <c r="M11529" s="229">
        <f t="shared" si="328"/>
        <v>516.85</v>
      </c>
      <c r="N11529" s="230">
        <v>0</v>
      </c>
    </row>
    <row r="11530" spans="1:14" x14ac:dyDescent="0.2">
      <c r="A11530" s="231" t="str">
        <f t="shared" si="329"/>
        <v>SS1.712NO_thin040</v>
      </c>
      <c r="B11530" s="223" t="s">
        <v>238</v>
      </c>
      <c r="C11530" s="224">
        <v>1.7</v>
      </c>
      <c r="D11530" s="223">
        <v>12</v>
      </c>
      <c r="E11530" s="223" t="s">
        <v>199</v>
      </c>
      <c r="F11530" s="225" t="s">
        <v>8</v>
      </c>
      <c r="G11530" s="226">
        <v>12.38</v>
      </c>
      <c r="H11530" s="226">
        <v>7.01</v>
      </c>
      <c r="I11530" s="226">
        <v>19.39</v>
      </c>
      <c r="J11530" s="227">
        <v>96.94</v>
      </c>
      <c r="K11530" s="227">
        <v>613.79</v>
      </c>
      <c r="L11530" s="228">
        <v>0</v>
      </c>
      <c r="M11530" s="229">
        <f t="shared" si="328"/>
        <v>613.79</v>
      </c>
      <c r="N11530" s="230">
        <v>0</v>
      </c>
    </row>
    <row r="11531" spans="1:14" x14ac:dyDescent="0.2">
      <c r="A11531" s="231" t="str">
        <f t="shared" si="329"/>
        <v>SS1.712NO_thin045</v>
      </c>
      <c r="B11531" s="223" t="s">
        <v>238</v>
      </c>
      <c r="C11531" s="224">
        <v>1.7</v>
      </c>
      <c r="D11531" s="223">
        <v>12</v>
      </c>
      <c r="E11531" s="223" t="s">
        <v>199</v>
      </c>
      <c r="F11531" s="225" t="s">
        <v>9</v>
      </c>
      <c r="G11531" s="226">
        <v>10.4</v>
      </c>
      <c r="H11531" s="226">
        <v>3.33</v>
      </c>
      <c r="I11531" s="226">
        <v>13.73</v>
      </c>
      <c r="J11531" s="227">
        <v>68.67</v>
      </c>
      <c r="K11531" s="227">
        <v>682.46</v>
      </c>
      <c r="L11531" s="228">
        <v>0</v>
      </c>
      <c r="M11531" s="229">
        <f t="shared" si="328"/>
        <v>682.46</v>
      </c>
      <c r="N11531" s="230">
        <v>0</v>
      </c>
    </row>
    <row r="11532" spans="1:14" x14ac:dyDescent="0.2">
      <c r="A11532" s="231" t="str">
        <f t="shared" si="329"/>
        <v>SS1.712NO_thin050</v>
      </c>
      <c r="B11532" s="223" t="s">
        <v>238</v>
      </c>
      <c r="C11532" s="224">
        <v>1.7</v>
      </c>
      <c r="D11532" s="223">
        <v>12</v>
      </c>
      <c r="E11532" s="223" t="s">
        <v>199</v>
      </c>
      <c r="F11532" s="225" t="s">
        <v>10</v>
      </c>
      <c r="G11532" s="226">
        <v>9.65</v>
      </c>
      <c r="H11532" s="226">
        <v>0.76</v>
      </c>
      <c r="I11532" s="226">
        <v>10.41</v>
      </c>
      <c r="J11532" s="227">
        <v>52.04</v>
      </c>
      <c r="K11532" s="227">
        <v>734.51</v>
      </c>
      <c r="L11532" s="228">
        <v>0</v>
      </c>
      <c r="M11532" s="229">
        <f t="shared" si="328"/>
        <v>734.51</v>
      </c>
      <c r="N11532" s="230">
        <v>0</v>
      </c>
    </row>
    <row r="11533" spans="1:14" x14ac:dyDescent="0.2">
      <c r="A11533" s="231" t="str">
        <f t="shared" si="329"/>
        <v>SS1.712NO_thin055</v>
      </c>
      <c r="B11533" s="223" t="s">
        <v>238</v>
      </c>
      <c r="C11533" s="224">
        <v>1.7</v>
      </c>
      <c r="D11533" s="223">
        <v>12</v>
      </c>
      <c r="E11533" s="223" t="s">
        <v>199</v>
      </c>
      <c r="F11533" s="225" t="s">
        <v>11</v>
      </c>
      <c r="G11533" s="226">
        <v>8.6999999999999993</v>
      </c>
      <c r="H11533" s="226">
        <v>-0.52</v>
      </c>
      <c r="I11533" s="226">
        <v>8.18</v>
      </c>
      <c r="J11533" s="227">
        <v>40.909999999999997</v>
      </c>
      <c r="K11533" s="227">
        <v>775.42</v>
      </c>
      <c r="L11533" s="228">
        <v>0</v>
      </c>
      <c r="M11533" s="229">
        <f t="shared" si="328"/>
        <v>775.42</v>
      </c>
      <c r="N11533" s="230">
        <v>0</v>
      </c>
    </row>
    <row r="11534" spans="1:14" x14ac:dyDescent="0.2">
      <c r="A11534" s="231" t="str">
        <f t="shared" si="329"/>
        <v>SS1.712NO_thin060</v>
      </c>
      <c r="B11534" s="223" t="s">
        <v>238</v>
      </c>
      <c r="C11534" s="224">
        <v>1.7</v>
      </c>
      <c r="D11534" s="223">
        <v>12</v>
      </c>
      <c r="E11534" s="223" t="s">
        <v>199</v>
      </c>
      <c r="F11534" s="225" t="s">
        <v>12</v>
      </c>
      <c r="G11534" s="226">
        <v>7.4</v>
      </c>
      <c r="H11534" s="226">
        <v>-1.05</v>
      </c>
      <c r="I11534" s="226">
        <v>6.35</v>
      </c>
      <c r="J11534" s="227">
        <v>31.75</v>
      </c>
      <c r="K11534" s="227">
        <v>807.17</v>
      </c>
      <c r="L11534" s="228">
        <v>0</v>
      </c>
      <c r="M11534" s="229">
        <f t="shared" si="328"/>
        <v>807.17</v>
      </c>
      <c r="N11534" s="230">
        <v>0</v>
      </c>
    </row>
    <row r="11535" spans="1:14" x14ac:dyDescent="0.2">
      <c r="A11535" s="231" t="str">
        <f t="shared" si="329"/>
        <v>SS1.712NO_thin065</v>
      </c>
      <c r="B11535" s="223" t="s">
        <v>238</v>
      </c>
      <c r="C11535" s="224">
        <v>1.7</v>
      </c>
      <c r="D11535" s="223">
        <v>12</v>
      </c>
      <c r="E11535" s="223" t="s">
        <v>199</v>
      </c>
      <c r="F11535" s="225" t="s">
        <v>13</v>
      </c>
      <c r="G11535" s="226">
        <v>6.5</v>
      </c>
      <c r="H11535" s="226">
        <v>-1.29</v>
      </c>
      <c r="I11535" s="226">
        <v>5.22</v>
      </c>
      <c r="J11535" s="227">
        <v>26.08</v>
      </c>
      <c r="K11535" s="227">
        <v>833.25</v>
      </c>
      <c r="L11535" s="228">
        <v>0</v>
      </c>
      <c r="M11535" s="229">
        <f t="shared" si="328"/>
        <v>833.25</v>
      </c>
      <c r="N11535" s="230">
        <v>0</v>
      </c>
    </row>
    <row r="11536" spans="1:14" x14ac:dyDescent="0.2">
      <c r="A11536" s="231" t="str">
        <f t="shared" si="329"/>
        <v>SS1.712NO_thin070</v>
      </c>
      <c r="B11536" s="223" t="s">
        <v>238</v>
      </c>
      <c r="C11536" s="224">
        <v>1.7</v>
      </c>
      <c r="D11536" s="223">
        <v>12</v>
      </c>
      <c r="E11536" s="223" t="s">
        <v>199</v>
      </c>
      <c r="F11536" s="225" t="s">
        <v>200</v>
      </c>
      <c r="G11536" s="226">
        <v>6.01</v>
      </c>
      <c r="H11536" s="226">
        <v>-1.26</v>
      </c>
      <c r="I11536" s="226">
        <v>4.76</v>
      </c>
      <c r="J11536" s="227">
        <v>23.78</v>
      </c>
      <c r="K11536" s="227">
        <v>857.03</v>
      </c>
      <c r="L11536" s="228">
        <v>0</v>
      </c>
      <c r="M11536" s="229">
        <f t="shared" si="328"/>
        <v>857.03</v>
      </c>
      <c r="N11536" s="230">
        <v>0</v>
      </c>
    </row>
    <row r="11537" spans="1:14" x14ac:dyDescent="0.2">
      <c r="A11537" s="231" t="str">
        <f t="shared" si="329"/>
        <v>SS1.712NO_thin075</v>
      </c>
      <c r="B11537" s="223" t="s">
        <v>238</v>
      </c>
      <c r="C11537" s="224">
        <v>1.7</v>
      </c>
      <c r="D11537" s="223">
        <v>12</v>
      </c>
      <c r="E11537" s="223" t="s">
        <v>199</v>
      </c>
      <c r="F11537" s="225" t="s">
        <v>201</v>
      </c>
      <c r="G11537" s="226">
        <v>5.34</v>
      </c>
      <c r="H11537" s="226">
        <v>-0.97</v>
      </c>
      <c r="I11537" s="226">
        <v>4.37</v>
      </c>
      <c r="J11537" s="227">
        <v>21.84</v>
      </c>
      <c r="K11537" s="227">
        <v>878.86</v>
      </c>
      <c r="L11537" s="228">
        <v>0</v>
      </c>
      <c r="M11537" s="229">
        <f t="shared" si="328"/>
        <v>878.86</v>
      </c>
      <c r="N11537" s="230">
        <v>0</v>
      </c>
    </row>
    <row r="11538" spans="1:14" x14ac:dyDescent="0.2">
      <c r="A11538" s="231" t="str">
        <f t="shared" si="329"/>
        <v>SS1.712NO_thin080</v>
      </c>
      <c r="B11538" s="223" t="s">
        <v>238</v>
      </c>
      <c r="C11538" s="224">
        <v>1.7</v>
      </c>
      <c r="D11538" s="223">
        <v>12</v>
      </c>
      <c r="E11538" s="223" t="s">
        <v>199</v>
      </c>
      <c r="F11538" s="225" t="s">
        <v>202</v>
      </c>
      <c r="G11538" s="226">
        <v>4.53</v>
      </c>
      <c r="H11538" s="226">
        <v>-0.87</v>
      </c>
      <c r="I11538" s="226">
        <v>3.66</v>
      </c>
      <c r="J11538" s="227">
        <v>18.309999999999999</v>
      </c>
      <c r="K11538" s="227">
        <v>897.17</v>
      </c>
      <c r="L11538" s="228">
        <v>0</v>
      </c>
      <c r="M11538" s="229">
        <f t="shared" ref="M11538:M11601" si="330">K11538+L11538</f>
        <v>897.17</v>
      </c>
      <c r="N11538" s="230">
        <v>0</v>
      </c>
    </row>
    <row r="11539" spans="1:14" x14ac:dyDescent="0.2">
      <c r="A11539" s="231" t="str">
        <f t="shared" si="329"/>
        <v>SS1.712NO_thin085</v>
      </c>
      <c r="B11539" s="223" t="s">
        <v>238</v>
      </c>
      <c r="C11539" s="224">
        <v>1.7</v>
      </c>
      <c r="D11539" s="223">
        <v>12</v>
      </c>
      <c r="E11539" s="223" t="s">
        <v>199</v>
      </c>
      <c r="F11539" s="225" t="s">
        <v>203</v>
      </c>
      <c r="G11539" s="226">
        <v>3.86</v>
      </c>
      <c r="H11539" s="226">
        <v>-0.86</v>
      </c>
      <c r="I11539" s="226">
        <v>3</v>
      </c>
      <c r="J11539" s="227">
        <v>14.98</v>
      </c>
      <c r="K11539" s="227">
        <v>912.15</v>
      </c>
      <c r="L11539" s="228">
        <v>0</v>
      </c>
      <c r="M11539" s="229">
        <f t="shared" si="330"/>
        <v>912.15</v>
      </c>
      <c r="N11539" s="230">
        <v>0</v>
      </c>
    </row>
    <row r="11540" spans="1:14" x14ac:dyDescent="0.2">
      <c r="A11540" s="231" t="str">
        <f t="shared" si="329"/>
        <v>SS1.712NO_thin090</v>
      </c>
      <c r="B11540" s="223" t="s">
        <v>238</v>
      </c>
      <c r="C11540" s="224">
        <v>1.7</v>
      </c>
      <c r="D11540" s="223">
        <v>12</v>
      </c>
      <c r="E11540" s="223" t="s">
        <v>199</v>
      </c>
      <c r="F11540" s="225" t="s">
        <v>204</v>
      </c>
      <c r="G11540" s="226">
        <v>3.44</v>
      </c>
      <c r="H11540" s="226">
        <v>-0.67</v>
      </c>
      <c r="I11540" s="226">
        <v>2.77</v>
      </c>
      <c r="J11540" s="227">
        <v>13.87</v>
      </c>
      <c r="K11540" s="227">
        <v>926.02</v>
      </c>
      <c r="L11540" s="228">
        <v>0</v>
      </c>
      <c r="M11540" s="229">
        <f t="shared" si="330"/>
        <v>926.02</v>
      </c>
      <c r="N11540" s="230">
        <v>0</v>
      </c>
    </row>
    <row r="11541" spans="1:14" x14ac:dyDescent="0.2">
      <c r="A11541" s="231" t="str">
        <f t="shared" si="329"/>
        <v>SS1.712NO_thin095</v>
      </c>
      <c r="B11541" s="223" t="s">
        <v>238</v>
      </c>
      <c r="C11541" s="224">
        <v>1.7</v>
      </c>
      <c r="D11541" s="223">
        <v>12</v>
      </c>
      <c r="E11541" s="223" t="s">
        <v>199</v>
      </c>
      <c r="F11541" s="225" t="s">
        <v>205</v>
      </c>
      <c r="G11541" s="226">
        <v>3.05</v>
      </c>
      <c r="H11541" s="226">
        <v>-0.67</v>
      </c>
      <c r="I11541" s="226">
        <v>2.38</v>
      </c>
      <c r="J11541" s="227">
        <v>11.89</v>
      </c>
      <c r="K11541" s="227">
        <v>937.91</v>
      </c>
      <c r="L11541" s="228">
        <v>0</v>
      </c>
      <c r="M11541" s="229">
        <f t="shared" si="330"/>
        <v>937.91</v>
      </c>
      <c r="N11541" s="230">
        <v>0</v>
      </c>
    </row>
    <row r="11542" spans="1:14" x14ac:dyDescent="0.2">
      <c r="A11542" s="231" t="str">
        <f t="shared" si="329"/>
        <v>SS1.712NO_thin100</v>
      </c>
      <c r="B11542" s="223" t="s">
        <v>238</v>
      </c>
      <c r="C11542" s="224">
        <v>1.7</v>
      </c>
      <c r="D11542" s="223">
        <v>12</v>
      </c>
      <c r="E11542" s="223" t="s">
        <v>199</v>
      </c>
      <c r="F11542" s="225" t="s">
        <v>206</v>
      </c>
      <c r="G11542" s="226">
        <v>2.68</v>
      </c>
      <c r="H11542" s="226">
        <v>-0.57999999999999996</v>
      </c>
      <c r="I11542" s="226">
        <v>2.09</v>
      </c>
      <c r="J11542" s="227">
        <v>10.47</v>
      </c>
      <c r="K11542" s="227">
        <v>948.38</v>
      </c>
      <c r="L11542" s="228">
        <v>0</v>
      </c>
      <c r="M11542" s="229">
        <f t="shared" si="330"/>
        <v>948.38</v>
      </c>
      <c r="N11542" s="230">
        <v>0</v>
      </c>
    </row>
    <row r="11543" spans="1:14" x14ac:dyDescent="0.2">
      <c r="A11543" s="231" t="str">
        <f t="shared" si="329"/>
        <v>SS1.712NO_thin105</v>
      </c>
      <c r="B11543" s="223" t="s">
        <v>238</v>
      </c>
      <c r="C11543" s="224">
        <v>1.7</v>
      </c>
      <c r="D11543" s="223">
        <v>12</v>
      </c>
      <c r="E11543" s="223" t="s">
        <v>199</v>
      </c>
      <c r="F11543" s="225" t="s">
        <v>207</v>
      </c>
      <c r="G11543" s="226">
        <v>2.29</v>
      </c>
      <c r="H11543" s="226">
        <v>-0.5</v>
      </c>
      <c r="I11543" s="226">
        <v>1.79</v>
      </c>
      <c r="J11543" s="227">
        <v>8.9700000000000006</v>
      </c>
      <c r="K11543" s="227">
        <v>957.35</v>
      </c>
      <c r="L11543" s="228">
        <v>0</v>
      </c>
      <c r="M11543" s="229">
        <f t="shared" si="330"/>
        <v>957.35</v>
      </c>
      <c r="N11543" s="230">
        <v>0</v>
      </c>
    </row>
    <row r="11544" spans="1:14" x14ac:dyDescent="0.2">
      <c r="A11544" s="231" t="str">
        <f t="shared" si="329"/>
        <v>SS1.712NO_thin110</v>
      </c>
      <c r="B11544" s="223" t="s">
        <v>238</v>
      </c>
      <c r="C11544" s="224">
        <v>1.7</v>
      </c>
      <c r="D11544" s="223">
        <v>12</v>
      </c>
      <c r="E11544" s="223" t="s">
        <v>199</v>
      </c>
      <c r="F11544" s="225" t="s">
        <v>208</v>
      </c>
      <c r="G11544" s="226">
        <v>1.99</v>
      </c>
      <c r="H11544" s="226">
        <v>-0.43</v>
      </c>
      <c r="I11544" s="226">
        <v>1.56</v>
      </c>
      <c r="J11544" s="227">
        <v>7.78</v>
      </c>
      <c r="K11544" s="227">
        <v>965.13</v>
      </c>
      <c r="L11544" s="228">
        <v>0</v>
      </c>
      <c r="M11544" s="229">
        <f t="shared" si="330"/>
        <v>965.13</v>
      </c>
      <c r="N11544" s="230">
        <v>0</v>
      </c>
    </row>
    <row r="11545" spans="1:14" x14ac:dyDescent="0.2">
      <c r="A11545" s="231" t="str">
        <f t="shared" si="329"/>
        <v>SS1.712NO_thin115</v>
      </c>
      <c r="B11545" s="223" t="s">
        <v>238</v>
      </c>
      <c r="C11545" s="224">
        <v>1.7</v>
      </c>
      <c r="D11545" s="223">
        <v>12</v>
      </c>
      <c r="E11545" s="223" t="s">
        <v>199</v>
      </c>
      <c r="F11545" s="225" t="s">
        <v>209</v>
      </c>
      <c r="G11545" s="226">
        <v>1.71</v>
      </c>
      <c r="H11545" s="226">
        <v>-0.27</v>
      </c>
      <c r="I11545" s="226">
        <v>1.45</v>
      </c>
      <c r="J11545" s="227">
        <v>7.23</v>
      </c>
      <c r="K11545" s="227">
        <v>972.36</v>
      </c>
      <c r="L11545" s="228">
        <v>0</v>
      </c>
      <c r="M11545" s="229">
        <f t="shared" si="330"/>
        <v>972.36</v>
      </c>
      <c r="N11545" s="230">
        <v>0</v>
      </c>
    </row>
    <row r="11546" spans="1:14" x14ac:dyDescent="0.2">
      <c r="A11546" s="231" t="str">
        <f t="shared" si="329"/>
        <v>SS1.712NO_thin120</v>
      </c>
      <c r="B11546" s="223" t="s">
        <v>238</v>
      </c>
      <c r="C11546" s="224">
        <v>1.7</v>
      </c>
      <c r="D11546" s="223">
        <v>12</v>
      </c>
      <c r="E11546" s="223" t="s">
        <v>199</v>
      </c>
      <c r="F11546" s="225" t="s">
        <v>210</v>
      </c>
      <c r="G11546" s="226">
        <v>1.54</v>
      </c>
      <c r="H11546" s="226">
        <v>-0.34</v>
      </c>
      <c r="I11546" s="226">
        <v>1.2</v>
      </c>
      <c r="J11546" s="227">
        <v>6.01</v>
      </c>
      <c r="K11546" s="227">
        <v>978.36</v>
      </c>
      <c r="L11546" s="228">
        <v>0</v>
      </c>
      <c r="M11546" s="229">
        <f t="shared" si="330"/>
        <v>978.36</v>
      </c>
      <c r="N11546" s="230">
        <v>0</v>
      </c>
    </row>
    <row r="11547" spans="1:14" x14ac:dyDescent="0.2">
      <c r="A11547" s="231" t="str">
        <f t="shared" si="329"/>
        <v>SS1.712NO_thin125</v>
      </c>
      <c r="B11547" s="223" t="s">
        <v>238</v>
      </c>
      <c r="C11547" s="224">
        <v>1.7</v>
      </c>
      <c r="D11547" s="223">
        <v>12</v>
      </c>
      <c r="E11547" s="223" t="s">
        <v>199</v>
      </c>
      <c r="F11547" s="225" t="s">
        <v>211</v>
      </c>
      <c r="G11547" s="226">
        <v>1.35</v>
      </c>
      <c r="H11547" s="226">
        <v>-0.16</v>
      </c>
      <c r="I11547" s="226">
        <v>1.19</v>
      </c>
      <c r="J11547" s="227">
        <v>5.95</v>
      </c>
      <c r="K11547" s="227">
        <v>984.31</v>
      </c>
      <c r="L11547" s="228">
        <v>0</v>
      </c>
      <c r="M11547" s="229">
        <f t="shared" si="330"/>
        <v>984.31</v>
      </c>
      <c r="N11547" s="230">
        <v>0</v>
      </c>
    </row>
    <row r="11548" spans="1:14" x14ac:dyDescent="0.2">
      <c r="A11548" s="231" t="str">
        <f t="shared" si="329"/>
        <v>SS1.712NO_thin130</v>
      </c>
      <c r="B11548" s="223" t="s">
        <v>238</v>
      </c>
      <c r="C11548" s="224">
        <v>1.7</v>
      </c>
      <c r="D11548" s="223">
        <v>12</v>
      </c>
      <c r="E11548" s="223" t="s">
        <v>199</v>
      </c>
      <c r="F11548" s="225" t="s">
        <v>212</v>
      </c>
      <c r="G11548" s="226">
        <v>1.1499999999999999</v>
      </c>
      <c r="H11548" s="226">
        <v>-0.3</v>
      </c>
      <c r="I11548" s="226">
        <v>0.85</v>
      </c>
      <c r="J11548" s="227">
        <v>4.24</v>
      </c>
      <c r="K11548" s="227">
        <v>988.55</v>
      </c>
      <c r="L11548" s="228">
        <v>0</v>
      </c>
      <c r="M11548" s="229">
        <f t="shared" si="330"/>
        <v>988.55</v>
      </c>
      <c r="N11548" s="230">
        <v>0</v>
      </c>
    </row>
    <row r="11549" spans="1:14" x14ac:dyDescent="0.2">
      <c r="A11549" s="231" t="str">
        <f t="shared" si="329"/>
        <v>SS1.712NO_thin135</v>
      </c>
      <c r="B11549" s="223" t="s">
        <v>238</v>
      </c>
      <c r="C11549" s="224">
        <v>1.7</v>
      </c>
      <c r="D11549" s="223">
        <v>12</v>
      </c>
      <c r="E11549" s="223" t="s">
        <v>199</v>
      </c>
      <c r="F11549" s="225" t="s">
        <v>213</v>
      </c>
      <c r="G11549" s="226">
        <v>1.01</v>
      </c>
      <c r="H11549" s="226">
        <v>-0.2</v>
      </c>
      <c r="I11549" s="226">
        <v>0.81</v>
      </c>
      <c r="J11549" s="227">
        <v>4.05</v>
      </c>
      <c r="K11549" s="227">
        <v>992.6</v>
      </c>
      <c r="L11549" s="228">
        <v>0</v>
      </c>
      <c r="M11549" s="229">
        <f t="shared" si="330"/>
        <v>992.6</v>
      </c>
      <c r="N11549" s="230">
        <v>0</v>
      </c>
    </row>
    <row r="11550" spans="1:14" x14ac:dyDescent="0.2">
      <c r="A11550" s="231" t="str">
        <f t="shared" si="329"/>
        <v>SS1.712NO_thin140</v>
      </c>
      <c r="B11550" s="223" t="s">
        <v>238</v>
      </c>
      <c r="C11550" s="224">
        <v>1.7</v>
      </c>
      <c r="D11550" s="223">
        <v>12</v>
      </c>
      <c r="E11550" s="223" t="s">
        <v>199</v>
      </c>
      <c r="F11550" s="225" t="s">
        <v>214</v>
      </c>
      <c r="G11550" s="226">
        <v>0.95</v>
      </c>
      <c r="H11550" s="226">
        <v>-0.24</v>
      </c>
      <c r="I11550" s="226">
        <v>0.7</v>
      </c>
      <c r="J11550" s="227">
        <v>3.52</v>
      </c>
      <c r="K11550" s="227">
        <v>996.12</v>
      </c>
      <c r="L11550" s="228">
        <v>0</v>
      </c>
      <c r="M11550" s="229">
        <f t="shared" si="330"/>
        <v>996.12</v>
      </c>
      <c r="N11550" s="230">
        <v>0</v>
      </c>
    </row>
    <row r="11551" spans="1:14" x14ac:dyDescent="0.2">
      <c r="A11551" s="231" t="str">
        <f t="shared" si="329"/>
        <v>SS1.712NO_thin145</v>
      </c>
      <c r="B11551" s="223" t="s">
        <v>238</v>
      </c>
      <c r="C11551" s="224">
        <v>1.7</v>
      </c>
      <c r="D11551" s="223">
        <v>12</v>
      </c>
      <c r="E11551" s="223" t="s">
        <v>199</v>
      </c>
      <c r="F11551" s="225" t="s">
        <v>215</v>
      </c>
      <c r="G11551" s="226">
        <v>0.81</v>
      </c>
      <c r="H11551" s="226">
        <v>-0.19</v>
      </c>
      <c r="I11551" s="226">
        <v>0.62</v>
      </c>
      <c r="J11551" s="227">
        <v>3.12</v>
      </c>
      <c r="K11551" s="227">
        <v>999.24</v>
      </c>
      <c r="L11551" s="228">
        <v>0</v>
      </c>
      <c r="M11551" s="229">
        <f t="shared" si="330"/>
        <v>999.24</v>
      </c>
      <c r="N11551" s="230">
        <v>0</v>
      </c>
    </row>
    <row r="11552" spans="1:14" x14ac:dyDescent="0.2">
      <c r="A11552" s="231" t="str">
        <f t="shared" si="329"/>
        <v>SS1.712NO_thin150</v>
      </c>
      <c r="B11552" s="223" t="s">
        <v>238</v>
      </c>
      <c r="C11552" s="224">
        <v>1.7</v>
      </c>
      <c r="D11552" s="223">
        <v>12</v>
      </c>
      <c r="E11552" s="223" t="s">
        <v>199</v>
      </c>
      <c r="F11552" s="225" t="s">
        <v>216</v>
      </c>
      <c r="G11552" s="226">
        <v>0.65</v>
      </c>
      <c r="H11552" s="226">
        <v>-0.15</v>
      </c>
      <c r="I11552" s="226">
        <v>0.5</v>
      </c>
      <c r="J11552" s="227">
        <v>2.4900000000000002</v>
      </c>
      <c r="K11552" s="227">
        <v>1001.73</v>
      </c>
      <c r="L11552" s="228">
        <v>0</v>
      </c>
      <c r="M11552" s="229">
        <f t="shared" si="330"/>
        <v>1001.73</v>
      </c>
      <c r="N11552" s="230">
        <v>0</v>
      </c>
    </row>
    <row r="11553" spans="1:14" x14ac:dyDescent="0.2">
      <c r="A11553" s="231" t="str">
        <f t="shared" si="329"/>
        <v>SS1.712NO_thin155</v>
      </c>
      <c r="B11553" s="223" t="s">
        <v>238</v>
      </c>
      <c r="C11553" s="224">
        <v>1.7</v>
      </c>
      <c r="D11553" s="223">
        <v>12</v>
      </c>
      <c r="E11553" s="223" t="s">
        <v>199</v>
      </c>
      <c r="F11553" s="225" t="s">
        <v>217</v>
      </c>
      <c r="G11553" s="226">
        <v>0.57999999999999996</v>
      </c>
      <c r="H11553" s="226">
        <v>-0.01</v>
      </c>
      <c r="I11553" s="226">
        <v>0.56999999999999995</v>
      </c>
      <c r="J11553" s="227">
        <v>2.86</v>
      </c>
      <c r="K11553" s="227">
        <v>1004.59</v>
      </c>
      <c r="L11553" s="228">
        <v>0</v>
      </c>
      <c r="M11553" s="229">
        <f t="shared" si="330"/>
        <v>1004.59</v>
      </c>
      <c r="N11553" s="230">
        <v>0</v>
      </c>
    </row>
    <row r="11554" spans="1:14" x14ac:dyDescent="0.2">
      <c r="A11554" s="231" t="str">
        <f t="shared" si="329"/>
        <v>SS1.712NO_thin160</v>
      </c>
      <c r="B11554" s="223" t="s">
        <v>238</v>
      </c>
      <c r="C11554" s="224">
        <v>1.7</v>
      </c>
      <c r="D11554" s="223">
        <v>12</v>
      </c>
      <c r="E11554" s="223" t="s">
        <v>199</v>
      </c>
      <c r="F11554" s="225" t="s">
        <v>218</v>
      </c>
      <c r="G11554" s="226">
        <v>0.57999999999999996</v>
      </c>
      <c r="H11554" s="226">
        <v>-0.11</v>
      </c>
      <c r="I11554" s="226">
        <v>0.46</v>
      </c>
      <c r="J11554" s="227">
        <v>2.3199999999999998</v>
      </c>
      <c r="K11554" s="227">
        <v>1006.91</v>
      </c>
      <c r="L11554" s="228">
        <v>0</v>
      </c>
      <c r="M11554" s="229">
        <f t="shared" si="330"/>
        <v>1006.91</v>
      </c>
      <c r="N11554" s="230">
        <v>0</v>
      </c>
    </row>
    <row r="11555" spans="1:14" x14ac:dyDescent="0.2">
      <c r="A11555" s="231" t="str">
        <f t="shared" si="329"/>
        <v>SS1.712NO_thin165</v>
      </c>
      <c r="B11555" s="223" t="s">
        <v>238</v>
      </c>
      <c r="C11555" s="224">
        <v>1.7</v>
      </c>
      <c r="D11555" s="223">
        <v>12</v>
      </c>
      <c r="E11555" s="223" t="s">
        <v>199</v>
      </c>
      <c r="F11555" s="225" t="s">
        <v>219</v>
      </c>
      <c r="G11555" s="226">
        <v>0.44</v>
      </c>
      <c r="H11555" s="226">
        <v>-0.11</v>
      </c>
      <c r="I11555" s="226">
        <v>0.33</v>
      </c>
      <c r="J11555" s="227">
        <v>1.64</v>
      </c>
      <c r="K11555" s="227">
        <v>1008.55</v>
      </c>
      <c r="L11555" s="228">
        <v>0</v>
      </c>
      <c r="M11555" s="229">
        <f t="shared" si="330"/>
        <v>1008.55</v>
      </c>
      <c r="N11555" s="230">
        <v>0</v>
      </c>
    </row>
    <row r="11556" spans="1:14" x14ac:dyDescent="0.2">
      <c r="A11556" s="231" t="str">
        <f t="shared" si="329"/>
        <v>SS1.712NO_thin170</v>
      </c>
      <c r="B11556" s="223" t="s">
        <v>238</v>
      </c>
      <c r="C11556" s="224">
        <v>1.7</v>
      </c>
      <c r="D11556" s="223">
        <v>12</v>
      </c>
      <c r="E11556" s="223" t="s">
        <v>199</v>
      </c>
      <c r="F11556" s="225" t="s">
        <v>220</v>
      </c>
      <c r="G11556" s="226">
        <v>0.42</v>
      </c>
      <c r="H11556" s="226">
        <v>-0.1</v>
      </c>
      <c r="I11556" s="226">
        <v>0.32</v>
      </c>
      <c r="J11556" s="227">
        <v>1.61</v>
      </c>
      <c r="K11556" s="227">
        <v>1010.16</v>
      </c>
      <c r="L11556" s="228">
        <v>0</v>
      </c>
      <c r="M11556" s="229">
        <f t="shared" si="330"/>
        <v>1010.16</v>
      </c>
      <c r="N11556" s="230">
        <v>0</v>
      </c>
    </row>
    <row r="11557" spans="1:14" x14ac:dyDescent="0.2">
      <c r="A11557" s="231" t="str">
        <f t="shared" si="329"/>
        <v>SS1.712NO_thin175</v>
      </c>
      <c r="B11557" s="223" t="s">
        <v>238</v>
      </c>
      <c r="C11557" s="224">
        <v>1.7</v>
      </c>
      <c r="D11557" s="223">
        <v>12</v>
      </c>
      <c r="E11557" s="223" t="s">
        <v>199</v>
      </c>
      <c r="F11557" s="225" t="s">
        <v>221</v>
      </c>
      <c r="G11557" s="226">
        <v>0.38</v>
      </c>
      <c r="H11557" s="226">
        <v>-0.09</v>
      </c>
      <c r="I11557" s="226">
        <v>0.28999999999999998</v>
      </c>
      <c r="J11557" s="227">
        <v>1.46</v>
      </c>
      <c r="K11557" s="227">
        <v>1011.62</v>
      </c>
      <c r="L11557" s="228">
        <v>0</v>
      </c>
      <c r="M11557" s="229">
        <f t="shared" si="330"/>
        <v>1011.62</v>
      </c>
      <c r="N11557" s="230">
        <v>0</v>
      </c>
    </row>
    <row r="11558" spans="1:14" x14ac:dyDescent="0.2">
      <c r="A11558" s="231" t="str">
        <f t="shared" si="329"/>
        <v>SS1.712NO_thin180</v>
      </c>
      <c r="B11558" s="223" t="s">
        <v>238</v>
      </c>
      <c r="C11558" s="224">
        <v>1.7</v>
      </c>
      <c r="D11558" s="223">
        <v>12</v>
      </c>
      <c r="E11558" s="223" t="s">
        <v>199</v>
      </c>
      <c r="F11558" s="225" t="s">
        <v>222</v>
      </c>
      <c r="G11558" s="226">
        <v>0.33</v>
      </c>
      <c r="H11558" s="226">
        <v>-0.06</v>
      </c>
      <c r="I11558" s="226">
        <v>0.27</v>
      </c>
      <c r="J11558" s="227">
        <v>1.35</v>
      </c>
      <c r="K11558" s="227">
        <v>1012.97</v>
      </c>
      <c r="L11558" s="228">
        <v>0</v>
      </c>
      <c r="M11558" s="229">
        <f t="shared" si="330"/>
        <v>1012.97</v>
      </c>
      <c r="N11558" s="230">
        <v>0</v>
      </c>
    </row>
    <row r="11559" spans="1:14" x14ac:dyDescent="0.2">
      <c r="A11559" s="231" t="str">
        <f t="shared" si="329"/>
        <v>SS1.712NO_thin185</v>
      </c>
      <c r="B11559" s="223" t="s">
        <v>238</v>
      </c>
      <c r="C11559" s="224">
        <v>1.7</v>
      </c>
      <c r="D11559" s="223">
        <v>12</v>
      </c>
      <c r="E11559" s="223" t="s">
        <v>199</v>
      </c>
      <c r="F11559" s="225" t="s">
        <v>223</v>
      </c>
      <c r="G11559" s="226">
        <v>0.31</v>
      </c>
      <c r="H11559" s="226">
        <v>-0.04</v>
      </c>
      <c r="I11559" s="226">
        <v>0.27</v>
      </c>
      <c r="J11559" s="227">
        <v>1.33</v>
      </c>
      <c r="K11559" s="227">
        <v>1014.3</v>
      </c>
      <c r="L11559" s="228">
        <v>0</v>
      </c>
      <c r="M11559" s="229">
        <f t="shared" si="330"/>
        <v>1014.3</v>
      </c>
      <c r="N11559" s="230">
        <v>0</v>
      </c>
    </row>
    <row r="11560" spans="1:14" x14ac:dyDescent="0.2">
      <c r="A11560" s="231" t="str">
        <f t="shared" si="329"/>
        <v>SS1.712NO_thin190</v>
      </c>
      <c r="B11560" s="223" t="s">
        <v>238</v>
      </c>
      <c r="C11560" s="224">
        <v>1.7</v>
      </c>
      <c r="D11560" s="223">
        <v>12</v>
      </c>
      <c r="E11560" s="223" t="s">
        <v>199</v>
      </c>
      <c r="F11560" s="225" t="s">
        <v>224</v>
      </c>
      <c r="G11560" s="226">
        <v>0.28000000000000003</v>
      </c>
      <c r="H11560" s="226">
        <v>-0.04</v>
      </c>
      <c r="I11560" s="226">
        <v>0.24</v>
      </c>
      <c r="J11560" s="227">
        <v>1.21</v>
      </c>
      <c r="K11560" s="227">
        <v>1015.51</v>
      </c>
      <c r="L11560" s="228">
        <v>0</v>
      </c>
      <c r="M11560" s="229">
        <f t="shared" si="330"/>
        <v>1015.51</v>
      </c>
      <c r="N11560" s="230">
        <v>0</v>
      </c>
    </row>
    <row r="11561" spans="1:14" x14ac:dyDescent="0.2">
      <c r="A11561" s="231" t="str">
        <f t="shared" si="329"/>
        <v>SS1.712NO_thin195</v>
      </c>
      <c r="B11561" s="223" t="s">
        <v>238</v>
      </c>
      <c r="C11561" s="224">
        <v>1.7</v>
      </c>
      <c r="D11561" s="223">
        <v>12</v>
      </c>
      <c r="E11561" s="223" t="s">
        <v>199</v>
      </c>
      <c r="F11561" s="225" t="s">
        <v>225</v>
      </c>
      <c r="G11561" s="226">
        <v>0.2</v>
      </c>
      <c r="H11561" s="226">
        <v>-0.03</v>
      </c>
      <c r="I11561" s="226">
        <v>0.16</v>
      </c>
      <c r="J11561" s="227">
        <v>0.82</v>
      </c>
      <c r="K11561" s="227">
        <v>1016.33</v>
      </c>
      <c r="L11561" s="228">
        <v>0</v>
      </c>
      <c r="M11561" s="229">
        <f t="shared" si="330"/>
        <v>1016.33</v>
      </c>
      <c r="N11561" s="230">
        <v>0</v>
      </c>
    </row>
    <row r="11562" spans="1:14" x14ac:dyDescent="0.2">
      <c r="A11562" s="231" t="str">
        <f t="shared" si="329"/>
        <v>SS1.712Thinned000</v>
      </c>
      <c r="B11562" s="223" t="s">
        <v>238</v>
      </c>
      <c r="C11562" s="224">
        <v>1.7</v>
      </c>
      <c r="D11562" s="223">
        <v>12</v>
      </c>
      <c r="E11562" s="223" t="s">
        <v>172</v>
      </c>
      <c r="F11562" s="225" t="s">
        <v>0</v>
      </c>
      <c r="G11562" s="226">
        <v>0.6</v>
      </c>
      <c r="H11562" s="226">
        <v>0.23</v>
      </c>
      <c r="I11562" s="226">
        <v>0.83</v>
      </c>
      <c r="J11562" s="227">
        <v>4.1500000000000004</v>
      </c>
      <c r="K11562" s="227">
        <v>4.1500000000000004</v>
      </c>
      <c r="L11562" s="228">
        <v>0</v>
      </c>
      <c r="M11562" s="229">
        <f t="shared" si="330"/>
        <v>4.1500000000000004</v>
      </c>
      <c r="N11562" s="230">
        <v>0</v>
      </c>
    </row>
    <row r="11563" spans="1:14" x14ac:dyDescent="0.2">
      <c r="A11563" s="231" t="str">
        <f t="shared" si="329"/>
        <v>SS1.712Thinned005</v>
      </c>
      <c r="B11563" s="223" t="s">
        <v>238</v>
      </c>
      <c r="C11563" s="224">
        <v>1.7</v>
      </c>
      <c r="D11563" s="223">
        <v>12</v>
      </c>
      <c r="E11563" s="223" t="s">
        <v>172</v>
      </c>
      <c r="F11563" s="225" t="s">
        <v>1</v>
      </c>
      <c r="G11563" s="226">
        <v>1.82</v>
      </c>
      <c r="H11563" s="226">
        <v>0.28999999999999998</v>
      </c>
      <c r="I11563" s="226">
        <v>2.11</v>
      </c>
      <c r="J11563" s="227">
        <v>10.54</v>
      </c>
      <c r="K11563" s="227">
        <v>14.68</v>
      </c>
      <c r="L11563" s="228">
        <v>0</v>
      </c>
      <c r="M11563" s="229">
        <f t="shared" si="330"/>
        <v>14.68</v>
      </c>
      <c r="N11563" s="230">
        <v>0</v>
      </c>
    </row>
    <row r="11564" spans="1:14" x14ac:dyDescent="0.2">
      <c r="A11564" s="231" t="str">
        <f t="shared" si="329"/>
        <v>SS1.712Thinned010</v>
      </c>
      <c r="B11564" s="223" t="s">
        <v>238</v>
      </c>
      <c r="C11564" s="224">
        <v>1.7</v>
      </c>
      <c r="D11564" s="223">
        <v>12</v>
      </c>
      <c r="E11564" s="223" t="s">
        <v>172</v>
      </c>
      <c r="F11564" s="225" t="s">
        <v>2</v>
      </c>
      <c r="G11564" s="226">
        <v>5.55</v>
      </c>
      <c r="H11564" s="226">
        <v>0.28999999999999998</v>
      </c>
      <c r="I11564" s="226">
        <v>5.84</v>
      </c>
      <c r="J11564" s="227">
        <v>29.21</v>
      </c>
      <c r="K11564" s="227">
        <v>43.89</v>
      </c>
      <c r="L11564" s="228">
        <v>0</v>
      </c>
      <c r="M11564" s="229">
        <f t="shared" si="330"/>
        <v>43.89</v>
      </c>
      <c r="N11564" s="230">
        <v>0</v>
      </c>
    </row>
    <row r="11565" spans="1:14" x14ac:dyDescent="0.2">
      <c r="A11565" s="231" t="str">
        <f t="shared" si="329"/>
        <v>SS1.712Thinned015</v>
      </c>
      <c r="B11565" s="223" t="s">
        <v>238</v>
      </c>
      <c r="C11565" s="224">
        <v>1.7</v>
      </c>
      <c r="D11565" s="223">
        <v>12</v>
      </c>
      <c r="E11565" s="223" t="s">
        <v>172</v>
      </c>
      <c r="F11565" s="225" t="s">
        <v>3</v>
      </c>
      <c r="G11565" s="226">
        <v>16.93</v>
      </c>
      <c r="H11565" s="226">
        <v>0.38</v>
      </c>
      <c r="I11565" s="226">
        <v>17.309999999999999</v>
      </c>
      <c r="J11565" s="227">
        <v>86.54</v>
      </c>
      <c r="K11565" s="227">
        <v>130.43</v>
      </c>
      <c r="L11565" s="228">
        <v>0</v>
      </c>
      <c r="M11565" s="229">
        <f t="shared" si="330"/>
        <v>130.43</v>
      </c>
      <c r="N11565" s="230">
        <v>0</v>
      </c>
    </row>
    <row r="11566" spans="1:14" x14ac:dyDescent="0.2">
      <c r="A11566" s="231" t="str">
        <f t="shared" si="329"/>
        <v>SS1.712Thinned020</v>
      </c>
      <c r="B11566" s="223" t="s">
        <v>238</v>
      </c>
      <c r="C11566" s="224">
        <v>1.7</v>
      </c>
      <c r="D11566" s="223">
        <v>12</v>
      </c>
      <c r="E11566" s="223" t="s">
        <v>172</v>
      </c>
      <c r="F11566" s="225" t="s">
        <v>4</v>
      </c>
      <c r="G11566" s="226">
        <v>7.51</v>
      </c>
      <c r="H11566" s="226">
        <v>6.6</v>
      </c>
      <c r="I11566" s="226">
        <v>14.12</v>
      </c>
      <c r="J11566" s="227">
        <v>70.59</v>
      </c>
      <c r="K11566" s="227">
        <v>201.03</v>
      </c>
      <c r="L11566" s="228">
        <v>-0.19</v>
      </c>
      <c r="M11566" s="229">
        <f t="shared" si="330"/>
        <v>200.84</v>
      </c>
      <c r="N11566" s="230">
        <v>11.27</v>
      </c>
    </row>
    <row r="11567" spans="1:14" x14ac:dyDescent="0.2">
      <c r="A11567" s="231" t="str">
        <f t="shared" si="329"/>
        <v>SS1.712Thinned025</v>
      </c>
      <c r="B11567" s="223" t="s">
        <v>238</v>
      </c>
      <c r="C11567" s="224">
        <v>1.7</v>
      </c>
      <c r="D11567" s="223">
        <v>12</v>
      </c>
      <c r="E11567" s="223" t="s">
        <v>172</v>
      </c>
      <c r="F11567" s="225" t="s">
        <v>5</v>
      </c>
      <c r="G11567" s="226">
        <v>5.16</v>
      </c>
      <c r="H11567" s="226">
        <v>0.64</v>
      </c>
      <c r="I11567" s="226">
        <v>5.79</v>
      </c>
      <c r="J11567" s="227">
        <v>28.96</v>
      </c>
      <c r="K11567" s="227">
        <v>229.99</v>
      </c>
      <c r="L11567" s="228">
        <v>-0.35</v>
      </c>
      <c r="M11567" s="229">
        <f t="shared" si="330"/>
        <v>229.64000000000001</v>
      </c>
      <c r="N11567" s="230">
        <v>9.07</v>
      </c>
    </row>
    <row r="11568" spans="1:14" x14ac:dyDescent="0.2">
      <c r="A11568" s="231" t="str">
        <f t="shared" si="329"/>
        <v>SS1.712Thinned030</v>
      </c>
      <c r="B11568" s="223" t="s">
        <v>238</v>
      </c>
      <c r="C11568" s="224">
        <v>1.7</v>
      </c>
      <c r="D11568" s="223">
        <v>12</v>
      </c>
      <c r="E11568" s="223" t="s">
        <v>172</v>
      </c>
      <c r="F11568" s="225" t="s">
        <v>6</v>
      </c>
      <c r="G11568" s="226">
        <v>8.11</v>
      </c>
      <c r="H11568" s="226">
        <v>2.67</v>
      </c>
      <c r="I11568" s="226">
        <v>10.77</v>
      </c>
      <c r="J11568" s="227">
        <v>53.86</v>
      </c>
      <c r="K11568" s="227">
        <v>283.85000000000002</v>
      </c>
      <c r="L11568" s="228">
        <v>-1.07</v>
      </c>
      <c r="M11568" s="229">
        <f t="shared" si="330"/>
        <v>282.78000000000003</v>
      </c>
      <c r="N11568" s="230">
        <v>4.07</v>
      </c>
    </row>
    <row r="11569" spans="1:14" x14ac:dyDescent="0.2">
      <c r="A11569" s="231" t="str">
        <f t="shared" si="329"/>
        <v>SS1.712Thinned035</v>
      </c>
      <c r="B11569" s="223" t="s">
        <v>238</v>
      </c>
      <c r="C11569" s="224">
        <v>1.7</v>
      </c>
      <c r="D11569" s="223">
        <v>12</v>
      </c>
      <c r="E11569" s="223" t="s">
        <v>172</v>
      </c>
      <c r="F11569" s="225" t="s">
        <v>7</v>
      </c>
      <c r="G11569" s="226">
        <v>9</v>
      </c>
      <c r="H11569" s="226">
        <v>1.37</v>
      </c>
      <c r="I11569" s="226">
        <v>10.37</v>
      </c>
      <c r="J11569" s="227">
        <v>51.83</v>
      </c>
      <c r="K11569" s="227">
        <v>335.68</v>
      </c>
      <c r="L11569" s="228">
        <v>-1.85</v>
      </c>
      <c r="M11569" s="229">
        <f t="shared" si="330"/>
        <v>333.83</v>
      </c>
      <c r="N11569" s="230">
        <v>4.43</v>
      </c>
    </row>
    <row r="11570" spans="1:14" x14ac:dyDescent="0.2">
      <c r="A11570" s="231" t="str">
        <f t="shared" si="329"/>
        <v>SS1.712Thinned040</v>
      </c>
      <c r="B11570" s="223" t="s">
        <v>238</v>
      </c>
      <c r="C11570" s="224">
        <v>1.7</v>
      </c>
      <c r="D11570" s="223">
        <v>12</v>
      </c>
      <c r="E11570" s="223" t="s">
        <v>172</v>
      </c>
      <c r="F11570" s="225" t="s">
        <v>8</v>
      </c>
      <c r="G11570" s="226">
        <v>8.5299999999999994</v>
      </c>
      <c r="H11570" s="226">
        <v>0.64</v>
      </c>
      <c r="I11570" s="226">
        <v>9.17</v>
      </c>
      <c r="J11570" s="227">
        <v>45.85</v>
      </c>
      <c r="K11570" s="227">
        <v>381.53</v>
      </c>
      <c r="L11570" s="228">
        <v>-2.63</v>
      </c>
      <c r="M11570" s="229">
        <f t="shared" si="330"/>
        <v>378.9</v>
      </c>
      <c r="N11570" s="230">
        <v>4.43</v>
      </c>
    </row>
    <row r="11571" spans="1:14" x14ac:dyDescent="0.2">
      <c r="A11571" s="231" t="str">
        <f t="shared" si="329"/>
        <v>SS1.712Thinned045</v>
      </c>
      <c r="B11571" s="223" t="s">
        <v>238</v>
      </c>
      <c r="C11571" s="224">
        <v>1.7</v>
      </c>
      <c r="D11571" s="223">
        <v>12</v>
      </c>
      <c r="E11571" s="223" t="s">
        <v>172</v>
      </c>
      <c r="F11571" s="225" t="s">
        <v>9</v>
      </c>
      <c r="G11571" s="226">
        <v>7.87</v>
      </c>
      <c r="H11571" s="226">
        <v>-1.04</v>
      </c>
      <c r="I11571" s="226">
        <v>6.83</v>
      </c>
      <c r="J11571" s="227">
        <v>34.159999999999997</v>
      </c>
      <c r="K11571" s="227">
        <v>415.69</v>
      </c>
      <c r="L11571" s="228">
        <v>-3.51</v>
      </c>
      <c r="M11571" s="229">
        <f t="shared" si="330"/>
        <v>412.18</v>
      </c>
      <c r="N11571" s="230">
        <v>5</v>
      </c>
    </row>
    <row r="11572" spans="1:14" x14ac:dyDescent="0.2">
      <c r="A11572" s="231" t="str">
        <f t="shared" si="329"/>
        <v>SS1.712Thinned050</v>
      </c>
      <c r="B11572" s="223" t="s">
        <v>238</v>
      </c>
      <c r="C11572" s="224">
        <v>1.7</v>
      </c>
      <c r="D11572" s="223">
        <v>12</v>
      </c>
      <c r="E11572" s="223" t="s">
        <v>172</v>
      </c>
      <c r="F11572" s="225" t="s">
        <v>10</v>
      </c>
      <c r="G11572" s="226">
        <v>6.4</v>
      </c>
      <c r="H11572" s="226">
        <v>-1.75</v>
      </c>
      <c r="I11572" s="226">
        <v>4.6399999999999997</v>
      </c>
      <c r="J11572" s="227">
        <v>23.21</v>
      </c>
      <c r="K11572" s="227">
        <v>438.9</v>
      </c>
      <c r="L11572" s="228">
        <v>-4.24</v>
      </c>
      <c r="M11572" s="229">
        <f t="shared" si="330"/>
        <v>434.65999999999997</v>
      </c>
      <c r="N11572" s="230">
        <v>4.16</v>
      </c>
    </row>
    <row r="11573" spans="1:14" x14ac:dyDescent="0.2">
      <c r="A11573" s="231" t="str">
        <f t="shared" si="329"/>
        <v>SS1.712Thinned055</v>
      </c>
      <c r="B11573" s="223" t="s">
        <v>238</v>
      </c>
      <c r="C11573" s="224">
        <v>1.7</v>
      </c>
      <c r="D11573" s="223">
        <v>12</v>
      </c>
      <c r="E11573" s="223" t="s">
        <v>172</v>
      </c>
      <c r="F11573" s="225" t="s">
        <v>11</v>
      </c>
      <c r="G11573" s="226">
        <v>6.96</v>
      </c>
      <c r="H11573" s="226">
        <v>-1.6</v>
      </c>
      <c r="I11573" s="226">
        <v>5.36</v>
      </c>
      <c r="J11573" s="227">
        <v>26.79</v>
      </c>
      <c r="K11573" s="227">
        <v>465.69</v>
      </c>
      <c r="L11573" s="228">
        <v>-4.8499999999999996</v>
      </c>
      <c r="M11573" s="229">
        <f t="shared" si="330"/>
        <v>460.84</v>
      </c>
      <c r="N11573" s="230">
        <v>3.52</v>
      </c>
    </row>
    <row r="11574" spans="1:14" x14ac:dyDescent="0.2">
      <c r="A11574" s="231" t="str">
        <f t="shared" si="329"/>
        <v>SS1.712Thinned060</v>
      </c>
      <c r="B11574" s="223" t="s">
        <v>238</v>
      </c>
      <c r="C11574" s="224">
        <v>1.7</v>
      </c>
      <c r="D11574" s="223">
        <v>12</v>
      </c>
      <c r="E11574" s="223" t="s">
        <v>172</v>
      </c>
      <c r="F11574" s="225" t="s">
        <v>12</v>
      </c>
      <c r="G11574" s="226">
        <v>4.75</v>
      </c>
      <c r="H11574" s="226">
        <v>-1</v>
      </c>
      <c r="I11574" s="226">
        <v>3.75</v>
      </c>
      <c r="J11574" s="227">
        <v>18.75</v>
      </c>
      <c r="K11574" s="227">
        <v>484.45</v>
      </c>
      <c r="L11574" s="228">
        <v>-5.4</v>
      </c>
      <c r="M11574" s="229">
        <f t="shared" si="330"/>
        <v>479.05</v>
      </c>
      <c r="N11574" s="230">
        <v>3.07</v>
      </c>
    </row>
    <row r="11575" spans="1:14" x14ac:dyDescent="0.2">
      <c r="A11575" s="231" t="str">
        <f t="shared" si="329"/>
        <v>SS1.712Thinned065</v>
      </c>
      <c r="B11575" s="223" t="s">
        <v>238</v>
      </c>
      <c r="C11575" s="224">
        <v>1.7</v>
      </c>
      <c r="D11575" s="223">
        <v>12</v>
      </c>
      <c r="E11575" s="223" t="s">
        <v>172</v>
      </c>
      <c r="F11575" s="225" t="s">
        <v>13</v>
      </c>
      <c r="G11575" s="226">
        <v>4.97</v>
      </c>
      <c r="H11575" s="226">
        <v>-0.8</v>
      </c>
      <c r="I11575" s="226">
        <v>4.18</v>
      </c>
      <c r="J11575" s="227">
        <v>20.89</v>
      </c>
      <c r="K11575" s="227">
        <v>505.34</v>
      </c>
      <c r="L11575" s="228">
        <v>-5.89</v>
      </c>
      <c r="M11575" s="229">
        <f t="shared" si="330"/>
        <v>499.45</v>
      </c>
      <c r="N11575" s="230">
        <v>2.8</v>
      </c>
    </row>
    <row r="11576" spans="1:14" x14ac:dyDescent="0.2">
      <c r="A11576" s="231" t="str">
        <f t="shared" si="329"/>
        <v>SS1.712Thinned070</v>
      </c>
      <c r="B11576" s="223" t="s">
        <v>238</v>
      </c>
      <c r="C11576" s="224">
        <v>1.7</v>
      </c>
      <c r="D11576" s="223">
        <v>12</v>
      </c>
      <c r="E11576" s="223" t="s">
        <v>172</v>
      </c>
      <c r="F11576" s="225" t="s">
        <v>200</v>
      </c>
      <c r="G11576" s="226">
        <v>4.42</v>
      </c>
      <c r="H11576" s="226">
        <v>-0.54</v>
      </c>
      <c r="I11576" s="226">
        <v>3.88</v>
      </c>
      <c r="J11576" s="227">
        <v>19.420000000000002</v>
      </c>
      <c r="K11576" s="227">
        <v>524.75</v>
      </c>
      <c r="L11576" s="228">
        <v>-6.33</v>
      </c>
      <c r="M11576" s="229">
        <f t="shared" si="330"/>
        <v>518.41999999999996</v>
      </c>
      <c r="N11576" s="230">
        <v>2.52</v>
      </c>
    </row>
    <row r="11577" spans="1:14" x14ac:dyDescent="0.2">
      <c r="A11577" s="231" t="str">
        <f t="shared" si="329"/>
        <v>SS1.712Thinned075</v>
      </c>
      <c r="B11577" s="223" t="s">
        <v>238</v>
      </c>
      <c r="C11577" s="224">
        <v>1.7</v>
      </c>
      <c r="D11577" s="223">
        <v>12</v>
      </c>
      <c r="E11577" s="223" t="s">
        <v>172</v>
      </c>
      <c r="F11577" s="225" t="s">
        <v>201</v>
      </c>
      <c r="G11577" s="226">
        <v>3.25</v>
      </c>
      <c r="H11577" s="226">
        <v>-0.44</v>
      </c>
      <c r="I11577" s="226">
        <v>2.81</v>
      </c>
      <c r="J11577" s="227">
        <v>14.06</v>
      </c>
      <c r="K11577" s="227">
        <v>538.80999999999995</v>
      </c>
      <c r="L11577" s="228">
        <v>-6.75</v>
      </c>
      <c r="M11577" s="229">
        <f t="shared" si="330"/>
        <v>532.05999999999995</v>
      </c>
      <c r="N11577" s="230">
        <v>2.34</v>
      </c>
    </row>
    <row r="11578" spans="1:14" x14ac:dyDescent="0.2">
      <c r="A11578" s="231" t="str">
        <f t="shared" si="329"/>
        <v>SS1.712Thinned080</v>
      </c>
      <c r="B11578" s="223" t="s">
        <v>238</v>
      </c>
      <c r="C11578" s="224">
        <v>1.7</v>
      </c>
      <c r="D11578" s="223">
        <v>12</v>
      </c>
      <c r="E11578" s="223" t="s">
        <v>172</v>
      </c>
      <c r="F11578" s="225" t="s">
        <v>202</v>
      </c>
      <c r="G11578" s="226">
        <v>2.44</v>
      </c>
      <c r="H11578" s="226">
        <v>-0.37</v>
      </c>
      <c r="I11578" s="226">
        <v>2.0699999999999998</v>
      </c>
      <c r="J11578" s="227">
        <v>10.33</v>
      </c>
      <c r="K11578" s="227">
        <v>549.14</v>
      </c>
      <c r="L11578" s="228">
        <v>-7.13</v>
      </c>
      <c r="M11578" s="229">
        <f t="shared" si="330"/>
        <v>542.01</v>
      </c>
      <c r="N11578" s="230">
        <v>2.19</v>
      </c>
    </row>
    <row r="11579" spans="1:14" x14ac:dyDescent="0.2">
      <c r="A11579" s="231" t="str">
        <f t="shared" si="329"/>
        <v>SS1.712Thinned085</v>
      </c>
      <c r="B11579" s="223" t="s">
        <v>238</v>
      </c>
      <c r="C11579" s="224">
        <v>1.7</v>
      </c>
      <c r="D11579" s="223">
        <v>12</v>
      </c>
      <c r="E11579" s="223" t="s">
        <v>172</v>
      </c>
      <c r="F11579" s="225" t="s">
        <v>203</v>
      </c>
      <c r="G11579" s="226">
        <v>2.31</v>
      </c>
      <c r="H11579" s="226">
        <v>-0.31</v>
      </c>
      <c r="I11579" s="226">
        <v>2</v>
      </c>
      <c r="J11579" s="227">
        <v>10</v>
      </c>
      <c r="K11579" s="227">
        <v>559.14</v>
      </c>
      <c r="L11579" s="228">
        <v>-7.49</v>
      </c>
      <c r="M11579" s="229">
        <f t="shared" si="330"/>
        <v>551.65</v>
      </c>
      <c r="N11579" s="230">
        <v>2.02</v>
      </c>
    </row>
    <row r="11580" spans="1:14" x14ac:dyDescent="0.2">
      <c r="A11580" s="231" t="str">
        <f t="shared" si="329"/>
        <v>SS1.712Thinned090</v>
      </c>
      <c r="B11580" s="223" t="s">
        <v>238</v>
      </c>
      <c r="C11580" s="224">
        <v>1.7</v>
      </c>
      <c r="D11580" s="223">
        <v>12</v>
      </c>
      <c r="E11580" s="223" t="s">
        <v>172</v>
      </c>
      <c r="F11580" s="225" t="s">
        <v>204</v>
      </c>
      <c r="G11580" s="226">
        <v>1.87</v>
      </c>
      <c r="H11580" s="226">
        <v>-0.25</v>
      </c>
      <c r="I11580" s="226">
        <v>1.61</v>
      </c>
      <c r="J11580" s="227">
        <v>8.07</v>
      </c>
      <c r="K11580" s="227">
        <v>567.21</v>
      </c>
      <c r="L11580" s="228">
        <v>-7.81</v>
      </c>
      <c r="M11580" s="229">
        <f t="shared" si="330"/>
        <v>559.40000000000009</v>
      </c>
      <c r="N11580" s="230">
        <v>1.87</v>
      </c>
    </row>
    <row r="11581" spans="1:14" x14ac:dyDescent="0.2">
      <c r="A11581" s="231" t="str">
        <f t="shared" si="329"/>
        <v>SS1.712Thinned095</v>
      </c>
      <c r="B11581" s="223" t="s">
        <v>238</v>
      </c>
      <c r="C11581" s="224">
        <v>1.7</v>
      </c>
      <c r="D11581" s="223">
        <v>12</v>
      </c>
      <c r="E11581" s="223" t="s">
        <v>172</v>
      </c>
      <c r="F11581" s="225" t="s">
        <v>205</v>
      </c>
      <c r="G11581" s="226">
        <v>1.48</v>
      </c>
      <c r="H11581" s="226">
        <v>-0.22</v>
      </c>
      <c r="I11581" s="226">
        <v>1.26</v>
      </c>
      <c r="J11581" s="227">
        <v>6.31</v>
      </c>
      <c r="K11581" s="227">
        <v>573.51</v>
      </c>
      <c r="L11581" s="228">
        <v>-8.1199999999999992</v>
      </c>
      <c r="M11581" s="229">
        <f t="shared" si="330"/>
        <v>565.39</v>
      </c>
      <c r="N11581" s="230">
        <v>1.72</v>
      </c>
    </row>
    <row r="11582" spans="1:14" x14ac:dyDescent="0.2">
      <c r="A11582" s="231" t="str">
        <f t="shared" si="329"/>
        <v>SS1.712Thinned100</v>
      </c>
      <c r="B11582" s="223" t="s">
        <v>238</v>
      </c>
      <c r="C11582" s="224">
        <v>1.7</v>
      </c>
      <c r="D11582" s="223">
        <v>12</v>
      </c>
      <c r="E11582" s="223" t="s">
        <v>172</v>
      </c>
      <c r="F11582" s="225" t="s">
        <v>206</v>
      </c>
      <c r="G11582" s="226">
        <v>1.03</v>
      </c>
      <c r="H11582" s="226">
        <v>-0.2</v>
      </c>
      <c r="I11582" s="226">
        <v>0.83</v>
      </c>
      <c r="J11582" s="227">
        <v>4.13</v>
      </c>
      <c r="K11582" s="227">
        <v>577.65</v>
      </c>
      <c r="L11582" s="228">
        <v>-8.4</v>
      </c>
      <c r="M11582" s="229">
        <f t="shared" si="330"/>
        <v>569.25</v>
      </c>
      <c r="N11582" s="230">
        <v>1.59</v>
      </c>
    </row>
    <row r="11583" spans="1:14" x14ac:dyDescent="0.2">
      <c r="A11583" s="231" t="str">
        <f t="shared" si="329"/>
        <v>SS1.712Thinned105</v>
      </c>
      <c r="B11583" s="223" t="s">
        <v>238</v>
      </c>
      <c r="C11583" s="224">
        <v>1.7</v>
      </c>
      <c r="D11583" s="223">
        <v>12</v>
      </c>
      <c r="E11583" s="223" t="s">
        <v>172</v>
      </c>
      <c r="F11583" s="225" t="s">
        <v>207</v>
      </c>
      <c r="G11583" s="226">
        <v>0.44</v>
      </c>
      <c r="H11583" s="226">
        <v>-0.2</v>
      </c>
      <c r="I11583" s="226">
        <v>0.24</v>
      </c>
      <c r="J11583" s="227">
        <v>1.22</v>
      </c>
      <c r="K11583" s="227">
        <v>578.87</v>
      </c>
      <c r="L11583" s="228">
        <v>-8.66</v>
      </c>
      <c r="M11583" s="229">
        <f t="shared" si="330"/>
        <v>570.21</v>
      </c>
      <c r="N11583" s="230">
        <v>1.48</v>
      </c>
    </row>
    <row r="11584" spans="1:14" x14ac:dyDescent="0.2">
      <c r="A11584" s="231" t="str">
        <f t="shared" si="329"/>
        <v>SS1.712Thinned110</v>
      </c>
      <c r="B11584" s="223" t="s">
        <v>238</v>
      </c>
      <c r="C11584" s="224">
        <v>1.7</v>
      </c>
      <c r="D11584" s="223">
        <v>12</v>
      </c>
      <c r="E11584" s="223" t="s">
        <v>172</v>
      </c>
      <c r="F11584" s="225" t="s">
        <v>208</v>
      </c>
      <c r="G11584" s="226">
        <v>0.28000000000000003</v>
      </c>
      <c r="H11584" s="226">
        <v>-0.2</v>
      </c>
      <c r="I11584" s="226">
        <v>0.08</v>
      </c>
      <c r="J11584" s="227">
        <v>0.4</v>
      </c>
      <c r="K11584" s="227">
        <v>579.27</v>
      </c>
      <c r="L11584" s="228">
        <v>-8.9</v>
      </c>
      <c r="M11584" s="229">
        <f t="shared" si="330"/>
        <v>570.37</v>
      </c>
      <c r="N11584" s="230">
        <v>1.37</v>
      </c>
    </row>
    <row r="11585" spans="1:14" x14ac:dyDescent="0.2">
      <c r="A11585" s="231" t="str">
        <f t="shared" si="329"/>
        <v>SS1.712Thinned115</v>
      </c>
      <c r="B11585" s="223" t="s">
        <v>238</v>
      </c>
      <c r="C11585" s="224">
        <v>1.7</v>
      </c>
      <c r="D11585" s="223">
        <v>12</v>
      </c>
      <c r="E11585" s="223" t="s">
        <v>172</v>
      </c>
      <c r="F11585" s="225" t="s">
        <v>209</v>
      </c>
      <c r="G11585" s="226">
        <v>0.28999999999999998</v>
      </c>
      <c r="H11585" s="226">
        <v>-0.19</v>
      </c>
      <c r="I11585" s="226">
        <v>0.1</v>
      </c>
      <c r="J11585" s="227">
        <v>0.5</v>
      </c>
      <c r="K11585" s="227">
        <v>579.76</v>
      </c>
      <c r="L11585" s="228">
        <v>-9.1199999999999992</v>
      </c>
      <c r="M11585" s="229">
        <f t="shared" si="330"/>
        <v>570.64</v>
      </c>
      <c r="N11585" s="230">
        <v>1.27</v>
      </c>
    </row>
    <row r="11586" spans="1:14" x14ac:dyDescent="0.2">
      <c r="A11586" s="231" t="str">
        <f t="shared" ref="A11586:A11649" si="331">CONCATENATE(LEFT(B11586,2),TEXT(C11586,"0.0"),TEXT(D11586,"00"),E11586,TEXT(LEFT(F11586,3),"000"))</f>
        <v>SS1.712Thinned120</v>
      </c>
      <c r="B11586" s="223" t="s">
        <v>238</v>
      </c>
      <c r="C11586" s="224">
        <v>1.7</v>
      </c>
      <c r="D11586" s="223">
        <v>12</v>
      </c>
      <c r="E11586" s="223" t="s">
        <v>172</v>
      </c>
      <c r="F11586" s="225" t="s">
        <v>210</v>
      </c>
      <c r="G11586" s="226">
        <v>0.12</v>
      </c>
      <c r="H11586" s="226">
        <v>-0.17</v>
      </c>
      <c r="I11586" s="226">
        <v>-0.05</v>
      </c>
      <c r="J11586" s="227">
        <v>-0.27</v>
      </c>
      <c r="K11586" s="227">
        <v>579.49</v>
      </c>
      <c r="L11586" s="228">
        <v>-9.33</v>
      </c>
      <c r="M11586" s="229">
        <f t="shared" si="330"/>
        <v>570.16</v>
      </c>
      <c r="N11586" s="230">
        <v>1.18</v>
      </c>
    </row>
    <row r="11587" spans="1:14" x14ac:dyDescent="0.2">
      <c r="A11587" s="231" t="str">
        <f t="shared" si="331"/>
        <v>SS1.712Thinned125</v>
      </c>
      <c r="B11587" s="223" t="s">
        <v>238</v>
      </c>
      <c r="C11587" s="224">
        <v>1.7</v>
      </c>
      <c r="D11587" s="223">
        <v>12</v>
      </c>
      <c r="E11587" s="223" t="s">
        <v>172</v>
      </c>
      <c r="F11587" s="225" t="s">
        <v>211</v>
      </c>
      <c r="G11587" s="226">
        <v>0.05</v>
      </c>
      <c r="H11587" s="226">
        <v>-0.15</v>
      </c>
      <c r="I11587" s="226">
        <v>-0.1</v>
      </c>
      <c r="J11587" s="227">
        <v>-0.51</v>
      </c>
      <c r="K11587" s="227">
        <v>578.98</v>
      </c>
      <c r="L11587" s="228">
        <v>-9.52</v>
      </c>
      <c r="M11587" s="229">
        <f t="shared" si="330"/>
        <v>569.46</v>
      </c>
      <c r="N11587" s="230">
        <v>1.0900000000000001</v>
      </c>
    </row>
    <row r="11588" spans="1:14" x14ac:dyDescent="0.2">
      <c r="A11588" s="231" t="str">
        <f t="shared" si="331"/>
        <v>SS1.712Thinned130</v>
      </c>
      <c r="B11588" s="223" t="s">
        <v>238</v>
      </c>
      <c r="C11588" s="224">
        <v>1.7</v>
      </c>
      <c r="D11588" s="223">
        <v>12</v>
      </c>
      <c r="E11588" s="223" t="s">
        <v>172</v>
      </c>
      <c r="F11588" s="225" t="s">
        <v>212</v>
      </c>
      <c r="G11588" s="226">
        <v>-0.11</v>
      </c>
      <c r="H11588" s="226">
        <v>-0.14000000000000001</v>
      </c>
      <c r="I11588" s="226">
        <v>-0.25</v>
      </c>
      <c r="J11588" s="227">
        <v>-1.27</v>
      </c>
      <c r="K11588" s="227">
        <v>577.71</v>
      </c>
      <c r="L11588" s="228">
        <v>-9.6999999999999993</v>
      </c>
      <c r="M11588" s="229">
        <f t="shared" si="330"/>
        <v>568.01</v>
      </c>
      <c r="N11588" s="230">
        <v>1.01</v>
      </c>
    </row>
    <row r="11589" spans="1:14" x14ac:dyDescent="0.2">
      <c r="A11589" s="231" t="str">
        <f t="shared" si="331"/>
        <v>SS1.712Thinned135</v>
      </c>
      <c r="B11589" s="223" t="s">
        <v>238</v>
      </c>
      <c r="C11589" s="224">
        <v>1.7</v>
      </c>
      <c r="D11589" s="223">
        <v>12</v>
      </c>
      <c r="E11589" s="223" t="s">
        <v>172</v>
      </c>
      <c r="F11589" s="225" t="s">
        <v>213</v>
      </c>
      <c r="G11589" s="226">
        <v>-0.14000000000000001</v>
      </c>
      <c r="H11589" s="226">
        <v>-0.13</v>
      </c>
      <c r="I11589" s="226">
        <v>-0.26</v>
      </c>
      <c r="J11589" s="227">
        <v>-1.32</v>
      </c>
      <c r="K11589" s="227">
        <v>576.39</v>
      </c>
      <c r="L11589" s="228">
        <v>-9.86</v>
      </c>
      <c r="M11589" s="229">
        <f t="shared" si="330"/>
        <v>566.53</v>
      </c>
      <c r="N11589" s="230">
        <v>0.93</v>
      </c>
    </row>
    <row r="11590" spans="1:14" x14ac:dyDescent="0.2">
      <c r="A11590" s="231" t="str">
        <f t="shared" si="331"/>
        <v>SS1.712Thinned140</v>
      </c>
      <c r="B11590" s="223" t="s">
        <v>238</v>
      </c>
      <c r="C11590" s="224">
        <v>1.7</v>
      </c>
      <c r="D11590" s="223">
        <v>12</v>
      </c>
      <c r="E11590" s="223" t="s">
        <v>172</v>
      </c>
      <c r="F11590" s="225" t="s">
        <v>214</v>
      </c>
      <c r="G11590" s="226">
        <v>-0.22</v>
      </c>
      <c r="H11590" s="226">
        <v>-0.12</v>
      </c>
      <c r="I11590" s="226">
        <v>-0.33</v>
      </c>
      <c r="J11590" s="227">
        <v>-1.67</v>
      </c>
      <c r="K11590" s="227">
        <v>574.71</v>
      </c>
      <c r="L11590" s="228">
        <v>-10.02</v>
      </c>
      <c r="M11590" s="229">
        <f t="shared" si="330"/>
        <v>564.69000000000005</v>
      </c>
      <c r="N11590" s="230">
        <v>0.86</v>
      </c>
    </row>
    <row r="11591" spans="1:14" x14ac:dyDescent="0.2">
      <c r="A11591" s="231" t="str">
        <f t="shared" si="331"/>
        <v>SS1.712Thinned145</v>
      </c>
      <c r="B11591" s="223" t="s">
        <v>238</v>
      </c>
      <c r="C11591" s="224">
        <v>1.7</v>
      </c>
      <c r="D11591" s="223">
        <v>12</v>
      </c>
      <c r="E11591" s="223" t="s">
        <v>172</v>
      </c>
      <c r="F11591" s="225" t="s">
        <v>215</v>
      </c>
      <c r="G11591" s="226">
        <v>-0.3</v>
      </c>
      <c r="H11591" s="226">
        <v>-0.11</v>
      </c>
      <c r="I11591" s="226">
        <v>-0.41</v>
      </c>
      <c r="J11591" s="227">
        <v>-2.0499999999999998</v>
      </c>
      <c r="K11591" s="227">
        <v>572.66</v>
      </c>
      <c r="L11591" s="228">
        <v>-10.16</v>
      </c>
      <c r="M11591" s="229">
        <f t="shared" si="330"/>
        <v>562.5</v>
      </c>
      <c r="N11591" s="230">
        <v>0.8</v>
      </c>
    </row>
    <row r="11592" spans="1:14" x14ac:dyDescent="0.2">
      <c r="A11592" s="231" t="str">
        <f t="shared" si="331"/>
        <v>SS1.712Thinned150</v>
      </c>
      <c r="B11592" s="223" t="s">
        <v>238</v>
      </c>
      <c r="C11592" s="224">
        <v>1.7</v>
      </c>
      <c r="D11592" s="223">
        <v>12</v>
      </c>
      <c r="E11592" s="223" t="s">
        <v>172</v>
      </c>
      <c r="F11592" s="225" t="s">
        <v>216</v>
      </c>
      <c r="G11592" s="226">
        <v>-0.27</v>
      </c>
      <c r="H11592" s="226">
        <v>-0.1</v>
      </c>
      <c r="I11592" s="226">
        <v>-0.37</v>
      </c>
      <c r="J11592" s="227">
        <v>-1.85</v>
      </c>
      <c r="K11592" s="227">
        <v>570.80999999999995</v>
      </c>
      <c r="L11592" s="228">
        <v>-10.29</v>
      </c>
      <c r="M11592" s="229">
        <f t="shared" si="330"/>
        <v>560.52</v>
      </c>
      <c r="N11592" s="230">
        <v>0.74</v>
      </c>
    </row>
    <row r="11593" spans="1:14" x14ac:dyDescent="0.2">
      <c r="A11593" s="231" t="str">
        <f t="shared" si="331"/>
        <v>SS1.712Thinned155</v>
      </c>
      <c r="B11593" s="223" t="s">
        <v>238</v>
      </c>
      <c r="C11593" s="224">
        <v>1.7</v>
      </c>
      <c r="D11593" s="223">
        <v>12</v>
      </c>
      <c r="E11593" s="223" t="s">
        <v>172</v>
      </c>
      <c r="F11593" s="225" t="s">
        <v>217</v>
      </c>
      <c r="G11593" s="226">
        <v>-0.34</v>
      </c>
      <c r="H11593" s="226">
        <v>-0.09</v>
      </c>
      <c r="I11593" s="226">
        <v>-0.43</v>
      </c>
      <c r="J11593" s="227">
        <v>-2.15</v>
      </c>
      <c r="K11593" s="227">
        <v>568.66</v>
      </c>
      <c r="L11593" s="228">
        <v>-10.41</v>
      </c>
      <c r="M11593" s="229">
        <f t="shared" si="330"/>
        <v>558.25</v>
      </c>
      <c r="N11593" s="230">
        <v>0.68</v>
      </c>
    </row>
    <row r="11594" spans="1:14" x14ac:dyDescent="0.2">
      <c r="A11594" s="231" t="str">
        <f t="shared" si="331"/>
        <v>SS1.712Thinned160</v>
      </c>
      <c r="B11594" s="223" t="s">
        <v>238</v>
      </c>
      <c r="C11594" s="224">
        <v>1.7</v>
      </c>
      <c r="D11594" s="223">
        <v>12</v>
      </c>
      <c r="E11594" s="223" t="s">
        <v>172</v>
      </c>
      <c r="F11594" s="225" t="s">
        <v>218</v>
      </c>
      <c r="G11594" s="226">
        <v>-0.36</v>
      </c>
      <c r="H11594" s="226">
        <v>-0.09</v>
      </c>
      <c r="I11594" s="226">
        <v>-0.45</v>
      </c>
      <c r="J11594" s="227">
        <v>-2.23</v>
      </c>
      <c r="K11594" s="227">
        <v>566.42999999999995</v>
      </c>
      <c r="L11594" s="228">
        <v>-10.52</v>
      </c>
      <c r="M11594" s="229">
        <f t="shared" si="330"/>
        <v>555.91</v>
      </c>
      <c r="N11594" s="230">
        <v>0.63</v>
      </c>
    </row>
    <row r="11595" spans="1:14" x14ac:dyDescent="0.2">
      <c r="A11595" s="231" t="str">
        <f t="shared" si="331"/>
        <v>SS1.712Thinned165</v>
      </c>
      <c r="B11595" s="223" t="s">
        <v>238</v>
      </c>
      <c r="C11595" s="224">
        <v>1.7</v>
      </c>
      <c r="D11595" s="223">
        <v>12</v>
      </c>
      <c r="E11595" s="223" t="s">
        <v>172</v>
      </c>
      <c r="F11595" s="225" t="s">
        <v>219</v>
      </c>
      <c r="G11595" s="226">
        <v>-0.39</v>
      </c>
      <c r="H11595" s="226">
        <v>-0.08</v>
      </c>
      <c r="I11595" s="226">
        <v>-0.47</v>
      </c>
      <c r="J11595" s="227">
        <v>-2.36</v>
      </c>
      <c r="K11595" s="227">
        <v>564.07000000000005</v>
      </c>
      <c r="L11595" s="228">
        <v>-10.62</v>
      </c>
      <c r="M11595" s="229">
        <f t="shared" si="330"/>
        <v>553.45000000000005</v>
      </c>
      <c r="N11595" s="230">
        <v>0.59</v>
      </c>
    </row>
    <row r="11596" spans="1:14" x14ac:dyDescent="0.2">
      <c r="A11596" s="231" t="str">
        <f t="shared" si="331"/>
        <v>SS1.712Thinned170</v>
      </c>
      <c r="B11596" s="223" t="s">
        <v>238</v>
      </c>
      <c r="C11596" s="224">
        <v>1.7</v>
      </c>
      <c r="D11596" s="223">
        <v>12</v>
      </c>
      <c r="E11596" s="223" t="s">
        <v>172</v>
      </c>
      <c r="F11596" s="225" t="s">
        <v>220</v>
      </c>
      <c r="G11596" s="226">
        <v>-0.41</v>
      </c>
      <c r="H11596" s="226">
        <v>-0.08</v>
      </c>
      <c r="I11596" s="226">
        <v>-0.48</v>
      </c>
      <c r="J11596" s="227">
        <v>-2.42</v>
      </c>
      <c r="K11596" s="227">
        <v>561.66</v>
      </c>
      <c r="L11596" s="228">
        <v>-10.72</v>
      </c>
      <c r="M11596" s="229">
        <f t="shared" si="330"/>
        <v>550.93999999999994</v>
      </c>
      <c r="N11596" s="230">
        <v>0.54</v>
      </c>
    </row>
    <row r="11597" spans="1:14" x14ac:dyDescent="0.2">
      <c r="A11597" s="231" t="str">
        <f t="shared" si="331"/>
        <v>SS1.712Thinned175</v>
      </c>
      <c r="B11597" s="223" t="s">
        <v>238</v>
      </c>
      <c r="C11597" s="224">
        <v>1.7</v>
      </c>
      <c r="D11597" s="223">
        <v>12</v>
      </c>
      <c r="E11597" s="223" t="s">
        <v>172</v>
      </c>
      <c r="F11597" s="225" t="s">
        <v>221</v>
      </c>
      <c r="G11597" s="226">
        <v>-0.32</v>
      </c>
      <c r="H11597" s="226">
        <v>-7.0000000000000007E-2</v>
      </c>
      <c r="I11597" s="226">
        <v>-0.38</v>
      </c>
      <c r="J11597" s="227">
        <v>-1.92</v>
      </c>
      <c r="K11597" s="227">
        <v>559.73</v>
      </c>
      <c r="L11597" s="228">
        <v>-10.81</v>
      </c>
      <c r="M11597" s="229">
        <f t="shared" si="330"/>
        <v>548.92000000000007</v>
      </c>
      <c r="N11597" s="230">
        <v>0.5</v>
      </c>
    </row>
    <row r="11598" spans="1:14" x14ac:dyDescent="0.2">
      <c r="A11598" s="231" t="str">
        <f t="shared" si="331"/>
        <v>SS1.712Thinned180</v>
      </c>
      <c r="B11598" s="223" t="s">
        <v>238</v>
      </c>
      <c r="C11598" s="224">
        <v>1.7</v>
      </c>
      <c r="D11598" s="223">
        <v>12</v>
      </c>
      <c r="E11598" s="223" t="s">
        <v>172</v>
      </c>
      <c r="F11598" s="225" t="s">
        <v>222</v>
      </c>
      <c r="G11598" s="226">
        <v>-0.37</v>
      </c>
      <c r="H11598" s="226">
        <v>-7.0000000000000007E-2</v>
      </c>
      <c r="I11598" s="226">
        <v>-0.44</v>
      </c>
      <c r="J11598" s="227">
        <v>-2.19</v>
      </c>
      <c r="K11598" s="227">
        <v>557.54999999999995</v>
      </c>
      <c r="L11598" s="228">
        <v>-10.89</v>
      </c>
      <c r="M11598" s="229">
        <f t="shared" si="330"/>
        <v>546.66</v>
      </c>
      <c r="N11598" s="230">
        <v>0.46</v>
      </c>
    </row>
    <row r="11599" spans="1:14" x14ac:dyDescent="0.2">
      <c r="A11599" s="231" t="str">
        <f t="shared" si="331"/>
        <v>SS1.712Thinned185</v>
      </c>
      <c r="B11599" s="223" t="s">
        <v>238</v>
      </c>
      <c r="C11599" s="224">
        <v>1.7</v>
      </c>
      <c r="D11599" s="223">
        <v>12</v>
      </c>
      <c r="E11599" s="223" t="s">
        <v>172</v>
      </c>
      <c r="F11599" s="225" t="s">
        <v>223</v>
      </c>
      <c r="G11599" s="226">
        <v>-0.37</v>
      </c>
      <c r="H11599" s="226">
        <v>-0.06</v>
      </c>
      <c r="I11599" s="226">
        <v>-0.43</v>
      </c>
      <c r="J11599" s="227">
        <v>-2.14</v>
      </c>
      <c r="K11599" s="227">
        <v>555.41</v>
      </c>
      <c r="L11599" s="228">
        <v>-10.96</v>
      </c>
      <c r="M11599" s="229">
        <f t="shared" si="330"/>
        <v>544.44999999999993</v>
      </c>
      <c r="N11599" s="230">
        <v>0.43</v>
      </c>
    </row>
    <row r="11600" spans="1:14" x14ac:dyDescent="0.2">
      <c r="A11600" s="231" t="str">
        <f t="shared" si="331"/>
        <v>SS1.712Thinned190</v>
      </c>
      <c r="B11600" s="223" t="s">
        <v>238</v>
      </c>
      <c r="C11600" s="224">
        <v>1.7</v>
      </c>
      <c r="D11600" s="223">
        <v>12</v>
      </c>
      <c r="E11600" s="223" t="s">
        <v>172</v>
      </c>
      <c r="F11600" s="225" t="s">
        <v>224</v>
      </c>
      <c r="G11600" s="226">
        <v>-0.38</v>
      </c>
      <c r="H11600" s="226">
        <v>-0.06</v>
      </c>
      <c r="I11600" s="226">
        <v>-0.44</v>
      </c>
      <c r="J11600" s="227">
        <v>-2.1800000000000002</v>
      </c>
      <c r="K11600" s="227">
        <v>553.23</v>
      </c>
      <c r="L11600" s="228">
        <v>-11.03</v>
      </c>
      <c r="M11600" s="229">
        <f t="shared" si="330"/>
        <v>542.20000000000005</v>
      </c>
      <c r="N11600" s="230">
        <v>0.4</v>
      </c>
    </row>
    <row r="11601" spans="1:14" x14ac:dyDescent="0.2">
      <c r="A11601" s="231" t="str">
        <f t="shared" si="331"/>
        <v>SS1.712Thinned195</v>
      </c>
      <c r="B11601" s="223" t="s">
        <v>238</v>
      </c>
      <c r="C11601" s="224">
        <v>1.7</v>
      </c>
      <c r="D11601" s="223">
        <v>12</v>
      </c>
      <c r="E11601" s="223" t="s">
        <v>172</v>
      </c>
      <c r="F11601" s="225" t="s">
        <v>225</v>
      </c>
      <c r="G11601" s="226">
        <v>0.24</v>
      </c>
      <c r="H11601" s="226">
        <v>-0.33</v>
      </c>
      <c r="I11601" s="226">
        <v>-0.09</v>
      </c>
      <c r="J11601" s="227">
        <v>-0.43</v>
      </c>
      <c r="K11601" s="227">
        <v>552.79999999999995</v>
      </c>
      <c r="L11601" s="228">
        <v>-11.03</v>
      </c>
      <c r="M11601" s="229">
        <f t="shared" si="330"/>
        <v>541.77</v>
      </c>
      <c r="N11601" s="230">
        <v>0</v>
      </c>
    </row>
    <row r="11602" spans="1:14" x14ac:dyDescent="0.2">
      <c r="A11602" s="231" t="str">
        <f t="shared" si="331"/>
        <v>SS1.714NO_thin000</v>
      </c>
      <c r="B11602" s="223" t="s">
        <v>238</v>
      </c>
      <c r="C11602" s="224">
        <v>1.7</v>
      </c>
      <c r="D11602" s="223">
        <v>14</v>
      </c>
      <c r="E11602" s="223" t="s">
        <v>199</v>
      </c>
      <c r="F11602" s="225" t="s">
        <v>0</v>
      </c>
      <c r="G11602" s="226">
        <v>0.94</v>
      </c>
      <c r="H11602" s="226">
        <v>0.26</v>
      </c>
      <c r="I11602" s="226">
        <v>1.21</v>
      </c>
      <c r="J11602" s="227">
        <v>6.03</v>
      </c>
      <c r="K11602" s="227">
        <v>6.03</v>
      </c>
      <c r="L11602" s="228">
        <v>0</v>
      </c>
      <c r="M11602" s="229">
        <f t="shared" ref="M11602:M11665" si="332">K11602+L11602</f>
        <v>6.03</v>
      </c>
      <c r="N11602" s="230">
        <v>0</v>
      </c>
    </row>
    <row r="11603" spans="1:14" x14ac:dyDescent="0.2">
      <c r="A11603" s="231" t="str">
        <f t="shared" si="331"/>
        <v>SS1.714NO_thin005</v>
      </c>
      <c r="B11603" s="223" t="s">
        <v>238</v>
      </c>
      <c r="C11603" s="224">
        <v>1.7</v>
      </c>
      <c r="D11603" s="223">
        <v>14</v>
      </c>
      <c r="E11603" s="223" t="s">
        <v>199</v>
      </c>
      <c r="F11603" s="225" t="s">
        <v>1</v>
      </c>
      <c r="G11603" s="226">
        <v>2.88</v>
      </c>
      <c r="H11603" s="226">
        <v>0.32</v>
      </c>
      <c r="I11603" s="226">
        <v>3.21</v>
      </c>
      <c r="J11603" s="227">
        <v>16.03</v>
      </c>
      <c r="K11603" s="227">
        <v>22.06</v>
      </c>
      <c r="L11603" s="228">
        <v>0</v>
      </c>
      <c r="M11603" s="229">
        <f t="shared" si="332"/>
        <v>22.06</v>
      </c>
      <c r="N11603" s="230">
        <v>0</v>
      </c>
    </row>
    <row r="11604" spans="1:14" x14ac:dyDescent="0.2">
      <c r="A11604" s="231" t="str">
        <f t="shared" si="331"/>
        <v>SS1.714NO_thin010</v>
      </c>
      <c r="B11604" s="223" t="s">
        <v>238</v>
      </c>
      <c r="C11604" s="224">
        <v>1.7</v>
      </c>
      <c r="D11604" s="223">
        <v>14</v>
      </c>
      <c r="E11604" s="223" t="s">
        <v>199</v>
      </c>
      <c r="F11604" s="225" t="s">
        <v>2</v>
      </c>
      <c r="G11604" s="226">
        <v>8.8000000000000007</v>
      </c>
      <c r="H11604" s="226">
        <v>0.32</v>
      </c>
      <c r="I11604" s="226">
        <v>9.1199999999999992</v>
      </c>
      <c r="J11604" s="227">
        <v>45.62</v>
      </c>
      <c r="K11604" s="227">
        <v>67.69</v>
      </c>
      <c r="L11604" s="228">
        <v>0</v>
      </c>
      <c r="M11604" s="229">
        <f t="shared" si="332"/>
        <v>67.69</v>
      </c>
      <c r="N11604" s="230">
        <v>0</v>
      </c>
    </row>
    <row r="11605" spans="1:14" x14ac:dyDescent="0.2">
      <c r="A11605" s="231" t="str">
        <f t="shared" si="331"/>
        <v>SS1.714NO_thin015</v>
      </c>
      <c r="B11605" s="223" t="s">
        <v>238</v>
      </c>
      <c r="C11605" s="224">
        <v>1.7</v>
      </c>
      <c r="D11605" s="223">
        <v>14</v>
      </c>
      <c r="E11605" s="223" t="s">
        <v>199</v>
      </c>
      <c r="F11605" s="225" t="s">
        <v>3</v>
      </c>
      <c r="G11605" s="226">
        <v>23.41</v>
      </c>
      <c r="H11605" s="226">
        <v>0.69</v>
      </c>
      <c r="I11605" s="226">
        <v>24.1</v>
      </c>
      <c r="J11605" s="227">
        <v>120.52</v>
      </c>
      <c r="K11605" s="227">
        <v>188.21</v>
      </c>
      <c r="L11605" s="228">
        <v>0</v>
      </c>
      <c r="M11605" s="229">
        <f t="shared" si="332"/>
        <v>188.21</v>
      </c>
      <c r="N11605" s="230">
        <v>0</v>
      </c>
    </row>
    <row r="11606" spans="1:14" x14ac:dyDescent="0.2">
      <c r="A11606" s="231" t="str">
        <f t="shared" si="331"/>
        <v>SS1.714NO_thin020</v>
      </c>
      <c r="B11606" s="223" t="s">
        <v>238</v>
      </c>
      <c r="C11606" s="224">
        <v>1.7</v>
      </c>
      <c r="D11606" s="223">
        <v>14</v>
      </c>
      <c r="E11606" s="223" t="s">
        <v>199</v>
      </c>
      <c r="F11606" s="225" t="s">
        <v>4</v>
      </c>
      <c r="G11606" s="226">
        <v>24.14</v>
      </c>
      <c r="H11606" s="226">
        <v>0.9</v>
      </c>
      <c r="I11606" s="226">
        <v>25.03</v>
      </c>
      <c r="J11606" s="227">
        <v>125.17</v>
      </c>
      <c r="K11606" s="227">
        <v>313.38</v>
      </c>
      <c r="L11606" s="228">
        <v>0</v>
      </c>
      <c r="M11606" s="229">
        <f t="shared" si="332"/>
        <v>313.38</v>
      </c>
      <c r="N11606" s="230">
        <v>0</v>
      </c>
    </row>
    <row r="11607" spans="1:14" x14ac:dyDescent="0.2">
      <c r="A11607" s="231" t="str">
        <f t="shared" si="331"/>
        <v>SS1.714NO_thin025</v>
      </c>
      <c r="B11607" s="223" t="s">
        <v>238</v>
      </c>
      <c r="C11607" s="224">
        <v>1.7</v>
      </c>
      <c r="D11607" s="223">
        <v>14</v>
      </c>
      <c r="E11607" s="223" t="s">
        <v>199</v>
      </c>
      <c r="F11607" s="225" t="s">
        <v>5</v>
      </c>
      <c r="G11607" s="226">
        <v>16.600000000000001</v>
      </c>
      <c r="H11607" s="226">
        <v>0.32</v>
      </c>
      <c r="I11607" s="226">
        <v>16.920000000000002</v>
      </c>
      <c r="J11607" s="227">
        <v>84.6</v>
      </c>
      <c r="K11607" s="227">
        <v>397.97</v>
      </c>
      <c r="L11607" s="228">
        <v>0</v>
      </c>
      <c r="M11607" s="229">
        <f t="shared" si="332"/>
        <v>397.97</v>
      </c>
      <c r="N11607" s="230">
        <v>0</v>
      </c>
    </row>
    <row r="11608" spans="1:14" x14ac:dyDescent="0.2">
      <c r="A11608" s="231" t="str">
        <f t="shared" si="331"/>
        <v>SS1.714NO_thin030</v>
      </c>
      <c r="B11608" s="223" t="s">
        <v>238</v>
      </c>
      <c r="C11608" s="224">
        <v>1.7</v>
      </c>
      <c r="D11608" s="223">
        <v>14</v>
      </c>
      <c r="E11608" s="223" t="s">
        <v>199</v>
      </c>
      <c r="F11608" s="225" t="s">
        <v>6</v>
      </c>
      <c r="G11608" s="226">
        <v>18</v>
      </c>
      <c r="H11608" s="226">
        <v>0.74</v>
      </c>
      <c r="I11608" s="226">
        <v>18.739999999999998</v>
      </c>
      <c r="J11608" s="227">
        <v>93.69</v>
      </c>
      <c r="K11608" s="227">
        <v>491.66</v>
      </c>
      <c r="L11608" s="228">
        <v>0</v>
      </c>
      <c r="M11608" s="229">
        <f t="shared" si="332"/>
        <v>491.66</v>
      </c>
      <c r="N11608" s="230">
        <v>0</v>
      </c>
    </row>
    <row r="11609" spans="1:14" x14ac:dyDescent="0.2">
      <c r="A11609" s="231" t="str">
        <f t="shared" si="331"/>
        <v>SS1.714NO_thin035</v>
      </c>
      <c r="B11609" s="223" t="s">
        <v>238</v>
      </c>
      <c r="C11609" s="224">
        <v>1.7</v>
      </c>
      <c r="D11609" s="223">
        <v>14</v>
      </c>
      <c r="E11609" s="223" t="s">
        <v>199</v>
      </c>
      <c r="F11609" s="225" t="s">
        <v>7</v>
      </c>
      <c r="G11609" s="226">
        <v>15.22</v>
      </c>
      <c r="H11609" s="226">
        <v>8.33</v>
      </c>
      <c r="I11609" s="226">
        <v>23.55</v>
      </c>
      <c r="J11609" s="227">
        <v>117.76</v>
      </c>
      <c r="K11609" s="227">
        <v>609.42999999999995</v>
      </c>
      <c r="L11609" s="228">
        <v>0</v>
      </c>
      <c r="M11609" s="229">
        <f t="shared" si="332"/>
        <v>609.42999999999995</v>
      </c>
      <c r="N11609" s="230">
        <v>0</v>
      </c>
    </row>
    <row r="11610" spans="1:14" x14ac:dyDescent="0.2">
      <c r="A11610" s="231" t="str">
        <f t="shared" si="331"/>
        <v>SS1.714NO_thin040</v>
      </c>
      <c r="B11610" s="223" t="s">
        <v>238</v>
      </c>
      <c r="C11610" s="224">
        <v>1.7</v>
      </c>
      <c r="D11610" s="223">
        <v>14</v>
      </c>
      <c r="E11610" s="223" t="s">
        <v>199</v>
      </c>
      <c r="F11610" s="225" t="s">
        <v>8</v>
      </c>
      <c r="G11610" s="226">
        <v>12.89</v>
      </c>
      <c r="H11610" s="226">
        <v>5.56</v>
      </c>
      <c r="I11610" s="226">
        <v>18.46</v>
      </c>
      <c r="J11610" s="227">
        <v>92.28</v>
      </c>
      <c r="K11610" s="227">
        <v>701.71</v>
      </c>
      <c r="L11610" s="228">
        <v>0</v>
      </c>
      <c r="M11610" s="229">
        <f t="shared" si="332"/>
        <v>701.71</v>
      </c>
      <c r="N11610" s="230">
        <v>0</v>
      </c>
    </row>
    <row r="11611" spans="1:14" x14ac:dyDescent="0.2">
      <c r="A11611" s="231" t="str">
        <f t="shared" si="331"/>
        <v>SS1.714NO_thin045</v>
      </c>
      <c r="B11611" s="223" t="s">
        <v>238</v>
      </c>
      <c r="C11611" s="224">
        <v>1.7</v>
      </c>
      <c r="D11611" s="223">
        <v>14</v>
      </c>
      <c r="E11611" s="223" t="s">
        <v>199</v>
      </c>
      <c r="F11611" s="225" t="s">
        <v>9</v>
      </c>
      <c r="G11611" s="226">
        <v>12.15</v>
      </c>
      <c r="H11611" s="226">
        <v>1.49</v>
      </c>
      <c r="I11611" s="226">
        <v>13.65</v>
      </c>
      <c r="J11611" s="227">
        <v>68.23</v>
      </c>
      <c r="K11611" s="227">
        <v>769.94</v>
      </c>
      <c r="L11611" s="228">
        <v>0</v>
      </c>
      <c r="M11611" s="229">
        <f t="shared" si="332"/>
        <v>769.94</v>
      </c>
      <c r="N11611" s="230">
        <v>0</v>
      </c>
    </row>
    <row r="11612" spans="1:14" x14ac:dyDescent="0.2">
      <c r="A11612" s="231" t="str">
        <f t="shared" si="331"/>
        <v>SS1.714NO_thin050</v>
      </c>
      <c r="B11612" s="223" t="s">
        <v>238</v>
      </c>
      <c r="C11612" s="224">
        <v>1.7</v>
      </c>
      <c r="D11612" s="223">
        <v>14</v>
      </c>
      <c r="E11612" s="223" t="s">
        <v>199</v>
      </c>
      <c r="F11612" s="225" t="s">
        <v>10</v>
      </c>
      <c r="G11612" s="226">
        <v>10.97</v>
      </c>
      <c r="H11612" s="226">
        <v>-0.11</v>
      </c>
      <c r="I11612" s="226">
        <v>10.86</v>
      </c>
      <c r="J11612" s="227">
        <v>54.31</v>
      </c>
      <c r="K11612" s="227">
        <v>824.25</v>
      </c>
      <c r="L11612" s="228">
        <v>0</v>
      </c>
      <c r="M11612" s="229">
        <f t="shared" si="332"/>
        <v>824.25</v>
      </c>
      <c r="N11612" s="230">
        <v>0</v>
      </c>
    </row>
    <row r="11613" spans="1:14" x14ac:dyDescent="0.2">
      <c r="A11613" s="231" t="str">
        <f t="shared" si="331"/>
        <v>SS1.714NO_thin055</v>
      </c>
      <c r="B11613" s="223" t="s">
        <v>238</v>
      </c>
      <c r="C11613" s="224">
        <v>1.7</v>
      </c>
      <c r="D11613" s="223">
        <v>14</v>
      </c>
      <c r="E11613" s="223" t="s">
        <v>199</v>
      </c>
      <c r="F11613" s="225" t="s">
        <v>11</v>
      </c>
      <c r="G11613" s="226">
        <v>9.5399999999999991</v>
      </c>
      <c r="H11613" s="226">
        <v>-1.03</v>
      </c>
      <c r="I11613" s="226">
        <v>8.5</v>
      </c>
      <c r="J11613" s="227">
        <v>42.51</v>
      </c>
      <c r="K11613" s="227">
        <v>866.76</v>
      </c>
      <c r="L11613" s="228">
        <v>0</v>
      </c>
      <c r="M11613" s="229">
        <f t="shared" si="332"/>
        <v>866.76</v>
      </c>
      <c r="N11613" s="230">
        <v>0</v>
      </c>
    </row>
    <row r="11614" spans="1:14" x14ac:dyDescent="0.2">
      <c r="A11614" s="231" t="str">
        <f t="shared" si="331"/>
        <v>SS1.714NO_thin060</v>
      </c>
      <c r="B11614" s="223" t="s">
        <v>238</v>
      </c>
      <c r="C11614" s="224">
        <v>1.7</v>
      </c>
      <c r="D11614" s="223">
        <v>14</v>
      </c>
      <c r="E11614" s="223" t="s">
        <v>199</v>
      </c>
      <c r="F11614" s="225" t="s">
        <v>12</v>
      </c>
      <c r="G11614" s="226">
        <v>8.2899999999999991</v>
      </c>
      <c r="H11614" s="226">
        <v>-1.52</v>
      </c>
      <c r="I11614" s="226">
        <v>6.77</v>
      </c>
      <c r="J11614" s="227">
        <v>33.840000000000003</v>
      </c>
      <c r="K11614" s="227">
        <v>900.6</v>
      </c>
      <c r="L11614" s="228">
        <v>0</v>
      </c>
      <c r="M11614" s="229">
        <f t="shared" si="332"/>
        <v>900.6</v>
      </c>
      <c r="N11614" s="230">
        <v>0</v>
      </c>
    </row>
    <row r="11615" spans="1:14" x14ac:dyDescent="0.2">
      <c r="A11615" s="231" t="str">
        <f t="shared" si="331"/>
        <v>SS1.714NO_thin065</v>
      </c>
      <c r="B11615" s="223" t="s">
        <v>238</v>
      </c>
      <c r="C11615" s="224">
        <v>1.7</v>
      </c>
      <c r="D11615" s="223">
        <v>14</v>
      </c>
      <c r="E11615" s="223" t="s">
        <v>199</v>
      </c>
      <c r="F11615" s="225" t="s">
        <v>13</v>
      </c>
      <c r="G11615" s="226">
        <v>7.23</v>
      </c>
      <c r="H11615" s="226">
        <v>-1.48</v>
      </c>
      <c r="I11615" s="226">
        <v>5.75</v>
      </c>
      <c r="J11615" s="227">
        <v>28.76</v>
      </c>
      <c r="K11615" s="227">
        <v>929.36</v>
      </c>
      <c r="L11615" s="228">
        <v>0</v>
      </c>
      <c r="M11615" s="229">
        <f t="shared" si="332"/>
        <v>929.36</v>
      </c>
      <c r="N11615" s="230">
        <v>0</v>
      </c>
    </row>
    <row r="11616" spans="1:14" x14ac:dyDescent="0.2">
      <c r="A11616" s="231" t="str">
        <f t="shared" si="331"/>
        <v>SS1.714NO_thin070</v>
      </c>
      <c r="B11616" s="223" t="s">
        <v>238</v>
      </c>
      <c r="C11616" s="224">
        <v>1.7</v>
      </c>
      <c r="D11616" s="223">
        <v>14</v>
      </c>
      <c r="E11616" s="223" t="s">
        <v>199</v>
      </c>
      <c r="F11616" s="225" t="s">
        <v>200</v>
      </c>
      <c r="G11616" s="226">
        <v>6.57</v>
      </c>
      <c r="H11616" s="226">
        <v>-1.1599999999999999</v>
      </c>
      <c r="I11616" s="226">
        <v>5.41</v>
      </c>
      <c r="J11616" s="227">
        <v>27.05</v>
      </c>
      <c r="K11616" s="227">
        <v>956.41</v>
      </c>
      <c r="L11616" s="228">
        <v>0</v>
      </c>
      <c r="M11616" s="229">
        <f t="shared" si="332"/>
        <v>956.41</v>
      </c>
      <c r="N11616" s="230">
        <v>0</v>
      </c>
    </row>
    <row r="11617" spans="1:14" x14ac:dyDescent="0.2">
      <c r="A11617" s="231" t="str">
        <f t="shared" si="331"/>
        <v>SS1.714NO_thin075</v>
      </c>
      <c r="B11617" s="223" t="s">
        <v>238</v>
      </c>
      <c r="C11617" s="224">
        <v>1.7</v>
      </c>
      <c r="D11617" s="223">
        <v>14</v>
      </c>
      <c r="E11617" s="223" t="s">
        <v>199</v>
      </c>
      <c r="F11617" s="225" t="s">
        <v>201</v>
      </c>
      <c r="G11617" s="226">
        <v>5.85</v>
      </c>
      <c r="H11617" s="226">
        <v>-0.96</v>
      </c>
      <c r="I11617" s="226">
        <v>4.88</v>
      </c>
      <c r="J11617" s="227">
        <v>24.41</v>
      </c>
      <c r="K11617" s="227">
        <v>980.82</v>
      </c>
      <c r="L11617" s="228">
        <v>0</v>
      </c>
      <c r="M11617" s="229">
        <f t="shared" si="332"/>
        <v>980.82</v>
      </c>
      <c r="N11617" s="230">
        <v>0</v>
      </c>
    </row>
    <row r="11618" spans="1:14" x14ac:dyDescent="0.2">
      <c r="A11618" s="231" t="str">
        <f t="shared" si="331"/>
        <v>SS1.714NO_thin080</v>
      </c>
      <c r="B11618" s="223" t="s">
        <v>238</v>
      </c>
      <c r="C11618" s="224">
        <v>1.7</v>
      </c>
      <c r="D11618" s="223">
        <v>14</v>
      </c>
      <c r="E11618" s="223" t="s">
        <v>199</v>
      </c>
      <c r="F11618" s="225" t="s">
        <v>202</v>
      </c>
      <c r="G11618" s="226">
        <v>4.96</v>
      </c>
      <c r="H11618" s="226">
        <v>-1.1000000000000001</v>
      </c>
      <c r="I11618" s="226">
        <v>3.85</v>
      </c>
      <c r="J11618" s="227">
        <v>19.27</v>
      </c>
      <c r="K11618" s="227">
        <v>1000.09</v>
      </c>
      <c r="L11618" s="228">
        <v>0</v>
      </c>
      <c r="M11618" s="229">
        <f t="shared" si="332"/>
        <v>1000.09</v>
      </c>
      <c r="N11618" s="230">
        <v>0</v>
      </c>
    </row>
    <row r="11619" spans="1:14" x14ac:dyDescent="0.2">
      <c r="A11619" s="231" t="str">
        <f t="shared" si="331"/>
        <v>SS1.714NO_thin085</v>
      </c>
      <c r="B11619" s="223" t="s">
        <v>238</v>
      </c>
      <c r="C11619" s="224">
        <v>1.7</v>
      </c>
      <c r="D11619" s="223">
        <v>14</v>
      </c>
      <c r="E11619" s="223" t="s">
        <v>199</v>
      </c>
      <c r="F11619" s="225" t="s">
        <v>203</v>
      </c>
      <c r="G11619" s="226">
        <v>4.2699999999999996</v>
      </c>
      <c r="H11619" s="226">
        <v>-0.88</v>
      </c>
      <c r="I11619" s="226">
        <v>3.39</v>
      </c>
      <c r="J11619" s="227">
        <v>16.940000000000001</v>
      </c>
      <c r="K11619" s="227">
        <v>1017.04</v>
      </c>
      <c r="L11619" s="228">
        <v>0</v>
      </c>
      <c r="M11619" s="229">
        <f t="shared" si="332"/>
        <v>1017.04</v>
      </c>
      <c r="N11619" s="230">
        <v>0</v>
      </c>
    </row>
    <row r="11620" spans="1:14" x14ac:dyDescent="0.2">
      <c r="A11620" s="231" t="str">
        <f t="shared" si="331"/>
        <v>SS1.714NO_thin090</v>
      </c>
      <c r="B11620" s="223" t="s">
        <v>238</v>
      </c>
      <c r="C11620" s="224">
        <v>1.7</v>
      </c>
      <c r="D11620" s="223">
        <v>14</v>
      </c>
      <c r="E11620" s="223" t="s">
        <v>199</v>
      </c>
      <c r="F11620" s="225" t="s">
        <v>204</v>
      </c>
      <c r="G11620" s="226">
        <v>3.74</v>
      </c>
      <c r="H11620" s="226">
        <v>-0.76</v>
      </c>
      <c r="I11620" s="226">
        <v>2.98</v>
      </c>
      <c r="J11620" s="227">
        <v>14.91</v>
      </c>
      <c r="K11620" s="227">
        <v>1031.94</v>
      </c>
      <c r="L11620" s="228">
        <v>0</v>
      </c>
      <c r="M11620" s="229">
        <f t="shared" si="332"/>
        <v>1031.94</v>
      </c>
      <c r="N11620" s="230">
        <v>0</v>
      </c>
    </row>
    <row r="11621" spans="1:14" x14ac:dyDescent="0.2">
      <c r="A11621" s="231" t="str">
        <f t="shared" si="331"/>
        <v>SS1.714NO_thin095</v>
      </c>
      <c r="B11621" s="223" t="s">
        <v>238</v>
      </c>
      <c r="C11621" s="224">
        <v>1.7</v>
      </c>
      <c r="D11621" s="223">
        <v>14</v>
      </c>
      <c r="E11621" s="223" t="s">
        <v>199</v>
      </c>
      <c r="F11621" s="225" t="s">
        <v>205</v>
      </c>
      <c r="G11621" s="226">
        <v>3.35</v>
      </c>
      <c r="H11621" s="226">
        <v>-0.76</v>
      </c>
      <c r="I11621" s="226">
        <v>2.58</v>
      </c>
      <c r="J11621" s="227">
        <v>12.92</v>
      </c>
      <c r="K11621" s="227">
        <v>1044.8699999999999</v>
      </c>
      <c r="L11621" s="228">
        <v>0</v>
      </c>
      <c r="M11621" s="229">
        <f t="shared" si="332"/>
        <v>1044.8699999999999</v>
      </c>
      <c r="N11621" s="230">
        <v>0</v>
      </c>
    </row>
    <row r="11622" spans="1:14" x14ac:dyDescent="0.2">
      <c r="A11622" s="231" t="str">
        <f t="shared" si="331"/>
        <v>SS1.714NO_thin100</v>
      </c>
      <c r="B11622" s="223" t="s">
        <v>238</v>
      </c>
      <c r="C11622" s="224">
        <v>1.7</v>
      </c>
      <c r="D11622" s="223">
        <v>14</v>
      </c>
      <c r="E11622" s="223" t="s">
        <v>199</v>
      </c>
      <c r="F11622" s="225" t="s">
        <v>206</v>
      </c>
      <c r="G11622" s="226">
        <v>2.99</v>
      </c>
      <c r="H11622" s="226">
        <v>-0.7</v>
      </c>
      <c r="I11622" s="226">
        <v>2.2799999999999998</v>
      </c>
      <c r="J11622" s="227">
        <v>11.42</v>
      </c>
      <c r="K11622" s="227">
        <v>1056.29</v>
      </c>
      <c r="L11622" s="228">
        <v>0</v>
      </c>
      <c r="M11622" s="229">
        <f t="shared" si="332"/>
        <v>1056.29</v>
      </c>
      <c r="N11622" s="230">
        <v>0</v>
      </c>
    </row>
    <row r="11623" spans="1:14" x14ac:dyDescent="0.2">
      <c r="A11623" s="231" t="str">
        <f t="shared" si="331"/>
        <v>SS1.714NO_thin105</v>
      </c>
      <c r="B11623" s="223" t="s">
        <v>238</v>
      </c>
      <c r="C11623" s="224">
        <v>1.7</v>
      </c>
      <c r="D11623" s="223">
        <v>14</v>
      </c>
      <c r="E11623" s="223" t="s">
        <v>199</v>
      </c>
      <c r="F11623" s="225" t="s">
        <v>207</v>
      </c>
      <c r="G11623" s="226">
        <v>2.62</v>
      </c>
      <c r="H11623" s="226">
        <v>-0.61</v>
      </c>
      <c r="I11623" s="226">
        <v>2.0099999999999998</v>
      </c>
      <c r="J11623" s="227">
        <v>10.06</v>
      </c>
      <c r="K11623" s="227">
        <v>1066.3399999999999</v>
      </c>
      <c r="L11623" s="228">
        <v>0</v>
      </c>
      <c r="M11623" s="229">
        <f t="shared" si="332"/>
        <v>1066.3399999999999</v>
      </c>
      <c r="N11623" s="230">
        <v>0</v>
      </c>
    </row>
    <row r="11624" spans="1:14" x14ac:dyDescent="0.2">
      <c r="A11624" s="231" t="str">
        <f t="shared" si="331"/>
        <v>SS1.714NO_thin110</v>
      </c>
      <c r="B11624" s="223" t="s">
        <v>238</v>
      </c>
      <c r="C11624" s="224">
        <v>1.7</v>
      </c>
      <c r="D11624" s="223">
        <v>14</v>
      </c>
      <c r="E11624" s="223" t="s">
        <v>199</v>
      </c>
      <c r="F11624" s="225" t="s">
        <v>208</v>
      </c>
      <c r="G11624" s="226">
        <v>2.2200000000000002</v>
      </c>
      <c r="H11624" s="226">
        <v>-0.51</v>
      </c>
      <c r="I11624" s="226">
        <v>1.71</v>
      </c>
      <c r="J11624" s="227">
        <v>8.5299999999999994</v>
      </c>
      <c r="K11624" s="227">
        <v>1074.8800000000001</v>
      </c>
      <c r="L11624" s="228">
        <v>0</v>
      </c>
      <c r="M11624" s="229">
        <f t="shared" si="332"/>
        <v>1074.8800000000001</v>
      </c>
      <c r="N11624" s="230">
        <v>0</v>
      </c>
    </row>
    <row r="11625" spans="1:14" x14ac:dyDescent="0.2">
      <c r="A11625" s="231" t="str">
        <f t="shared" si="331"/>
        <v>SS1.714NO_thin115</v>
      </c>
      <c r="B11625" s="223" t="s">
        <v>238</v>
      </c>
      <c r="C11625" s="224">
        <v>1.7</v>
      </c>
      <c r="D11625" s="223">
        <v>14</v>
      </c>
      <c r="E11625" s="223" t="s">
        <v>199</v>
      </c>
      <c r="F11625" s="225" t="s">
        <v>209</v>
      </c>
      <c r="G11625" s="226">
        <v>1.88</v>
      </c>
      <c r="H11625" s="226">
        <v>-0.44</v>
      </c>
      <c r="I11625" s="226">
        <v>1.44</v>
      </c>
      <c r="J11625" s="227">
        <v>7.2</v>
      </c>
      <c r="K11625" s="227">
        <v>1082.08</v>
      </c>
      <c r="L11625" s="228">
        <v>0</v>
      </c>
      <c r="M11625" s="229">
        <f t="shared" si="332"/>
        <v>1082.08</v>
      </c>
      <c r="N11625" s="230">
        <v>0</v>
      </c>
    </row>
    <row r="11626" spans="1:14" x14ac:dyDescent="0.2">
      <c r="A11626" s="231" t="str">
        <f t="shared" si="331"/>
        <v>SS1.714NO_thin120</v>
      </c>
      <c r="B11626" s="223" t="s">
        <v>238</v>
      </c>
      <c r="C11626" s="224">
        <v>1.7</v>
      </c>
      <c r="D11626" s="223">
        <v>14</v>
      </c>
      <c r="E11626" s="223" t="s">
        <v>199</v>
      </c>
      <c r="F11626" s="225" t="s">
        <v>210</v>
      </c>
      <c r="G11626" s="226">
        <v>1.62</v>
      </c>
      <c r="H11626" s="226">
        <v>-0.37</v>
      </c>
      <c r="I11626" s="226">
        <v>1.26</v>
      </c>
      <c r="J11626" s="227">
        <v>6.29</v>
      </c>
      <c r="K11626" s="227">
        <v>1088.3699999999999</v>
      </c>
      <c r="L11626" s="228">
        <v>0</v>
      </c>
      <c r="M11626" s="229">
        <f t="shared" si="332"/>
        <v>1088.3699999999999</v>
      </c>
      <c r="N11626" s="230">
        <v>0</v>
      </c>
    </row>
    <row r="11627" spans="1:14" x14ac:dyDescent="0.2">
      <c r="A11627" s="231" t="str">
        <f t="shared" si="331"/>
        <v>SS1.714NO_thin125</v>
      </c>
      <c r="B11627" s="223" t="s">
        <v>238</v>
      </c>
      <c r="C11627" s="224">
        <v>1.7</v>
      </c>
      <c r="D11627" s="223">
        <v>14</v>
      </c>
      <c r="E11627" s="223" t="s">
        <v>199</v>
      </c>
      <c r="F11627" s="225" t="s">
        <v>211</v>
      </c>
      <c r="G11627" s="226">
        <v>1.44</v>
      </c>
      <c r="H11627" s="226">
        <v>-0.31</v>
      </c>
      <c r="I11627" s="226">
        <v>1.1200000000000001</v>
      </c>
      <c r="J11627" s="227">
        <v>5.62</v>
      </c>
      <c r="K11627" s="227">
        <v>1094</v>
      </c>
      <c r="L11627" s="228">
        <v>0</v>
      </c>
      <c r="M11627" s="229">
        <f t="shared" si="332"/>
        <v>1094</v>
      </c>
      <c r="N11627" s="230">
        <v>0</v>
      </c>
    </row>
    <row r="11628" spans="1:14" x14ac:dyDescent="0.2">
      <c r="A11628" s="231" t="str">
        <f t="shared" si="331"/>
        <v>SS1.714NO_thin130</v>
      </c>
      <c r="B11628" s="223" t="s">
        <v>238</v>
      </c>
      <c r="C11628" s="224">
        <v>1.7</v>
      </c>
      <c r="D11628" s="223">
        <v>14</v>
      </c>
      <c r="E11628" s="223" t="s">
        <v>199</v>
      </c>
      <c r="F11628" s="225" t="s">
        <v>212</v>
      </c>
      <c r="G11628" s="226">
        <v>1.22</v>
      </c>
      <c r="H11628" s="226">
        <v>-0.27</v>
      </c>
      <c r="I11628" s="226">
        <v>0.95</v>
      </c>
      <c r="J11628" s="227">
        <v>4.76</v>
      </c>
      <c r="K11628" s="227">
        <v>1098.76</v>
      </c>
      <c r="L11628" s="228">
        <v>0</v>
      </c>
      <c r="M11628" s="229">
        <f t="shared" si="332"/>
        <v>1098.76</v>
      </c>
      <c r="N11628" s="230">
        <v>0</v>
      </c>
    </row>
    <row r="11629" spans="1:14" x14ac:dyDescent="0.2">
      <c r="A11629" s="231" t="str">
        <f t="shared" si="331"/>
        <v>SS1.714NO_thin135</v>
      </c>
      <c r="B11629" s="223" t="s">
        <v>238</v>
      </c>
      <c r="C11629" s="224">
        <v>1.7</v>
      </c>
      <c r="D11629" s="223">
        <v>14</v>
      </c>
      <c r="E11629" s="223" t="s">
        <v>199</v>
      </c>
      <c r="F11629" s="225" t="s">
        <v>213</v>
      </c>
      <c r="G11629" s="226">
        <v>1.1100000000000001</v>
      </c>
      <c r="H11629" s="226">
        <v>-0.18</v>
      </c>
      <c r="I11629" s="226">
        <v>0.93</v>
      </c>
      <c r="J11629" s="227">
        <v>4.63</v>
      </c>
      <c r="K11629" s="227">
        <v>1103.3900000000001</v>
      </c>
      <c r="L11629" s="228">
        <v>0</v>
      </c>
      <c r="M11629" s="229">
        <f t="shared" si="332"/>
        <v>1103.3900000000001</v>
      </c>
      <c r="N11629" s="230">
        <v>0</v>
      </c>
    </row>
    <row r="11630" spans="1:14" x14ac:dyDescent="0.2">
      <c r="A11630" s="231" t="str">
        <f t="shared" si="331"/>
        <v>SS1.714NO_thin140</v>
      </c>
      <c r="B11630" s="223" t="s">
        <v>238</v>
      </c>
      <c r="C11630" s="224">
        <v>1.7</v>
      </c>
      <c r="D11630" s="223">
        <v>14</v>
      </c>
      <c r="E11630" s="223" t="s">
        <v>199</v>
      </c>
      <c r="F11630" s="225" t="s">
        <v>214</v>
      </c>
      <c r="G11630" s="226">
        <v>0.95</v>
      </c>
      <c r="H11630" s="226">
        <v>-0.21</v>
      </c>
      <c r="I11630" s="226">
        <v>0.73</v>
      </c>
      <c r="J11630" s="227">
        <v>3.66</v>
      </c>
      <c r="K11630" s="227">
        <v>1107.05</v>
      </c>
      <c r="L11630" s="228">
        <v>0</v>
      </c>
      <c r="M11630" s="229">
        <f t="shared" si="332"/>
        <v>1107.05</v>
      </c>
      <c r="N11630" s="230">
        <v>0</v>
      </c>
    </row>
    <row r="11631" spans="1:14" x14ac:dyDescent="0.2">
      <c r="A11631" s="231" t="str">
        <f t="shared" si="331"/>
        <v>SS1.714NO_thin145</v>
      </c>
      <c r="B11631" s="223" t="s">
        <v>238</v>
      </c>
      <c r="C11631" s="224">
        <v>1.7</v>
      </c>
      <c r="D11631" s="223">
        <v>14</v>
      </c>
      <c r="E11631" s="223" t="s">
        <v>199</v>
      </c>
      <c r="F11631" s="225" t="s">
        <v>215</v>
      </c>
      <c r="G11631" s="226">
        <v>0.83</v>
      </c>
      <c r="H11631" s="226">
        <v>-0.19</v>
      </c>
      <c r="I11631" s="226">
        <v>0.64</v>
      </c>
      <c r="J11631" s="227">
        <v>3.2</v>
      </c>
      <c r="K11631" s="227">
        <v>1110.25</v>
      </c>
      <c r="L11631" s="228">
        <v>0</v>
      </c>
      <c r="M11631" s="229">
        <f t="shared" si="332"/>
        <v>1110.25</v>
      </c>
      <c r="N11631" s="230">
        <v>0</v>
      </c>
    </row>
    <row r="11632" spans="1:14" x14ac:dyDescent="0.2">
      <c r="A11632" s="231" t="str">
        <f t="shared" si="331"/>
        <v>SS1.714NO_thin150</v>
      </c>
      <c r="B11632" s="223" t="s">
        <v>238</v>
      </c>
      <c r="C11632" s="224">
        <v>1.7</v>
      </c>
      <c r="D11632" s="223">
        <v>14</v>
      </c>
      <c r="E11632" s="223" t="s">
        <v>199</v>
      </c>
      <c r="F11632" s="225" t="s">
        <v>216</v>
      </c>
      <c r="G11632" s="226">
        <v>0.69</v>
      </c>
      <c r="H11632" s="226">
        <v>-0.16</v>
      </c>
      <c r="I11632" s="226">
        <v>0.53</v>
      </c>
      <c r="J11632" s="227">
        <v>2.65</v>
      </c>
      <c r="K11632" s="227">
        <v>1112.9000000000001</v>
      </c>
      <c r="L11632" s="228">
        <v>0</v>
      </c>
      <c r="M11632" s="229">
        <f t="shared" si="332"/>
        <v>1112.9000000000001</v>
      </c>
      <c r="N11632" s="230">
        <v>0</v>
      </c>
    </row>
    <row r="11633" spans="1:14" x14ac:dyDescent="0.2">
      <c r="A11633" s="231" t="str">
        <f t="shared" si="331"/>
        <v>SS1.714NO_thin155</v>
      </c>
      <c r="B11633" s="223" t="s">
        <v>238</v>
      </c>
      <c r="C11633" s="224">
        <v>1.7</v>
      </c>
      <c r="D11633" s="223">
        <v>14</v>
      </c>
      <c r="E11633" s="223" t="s">
        <v>199</v>
      </c>
      <c r="F11633" s="225" t="s">
        <v>217</v>
      </c>
      <c r="G11633" s="226">
        <v>0.67</v>
      </c>
      <c r="H11633" s="226">
        <v>-0.13</v>
      </c>
      <c r="I11633" s="226">
        <v>0.54</v>
      </c>
      <c r="J11633" s="227">
        <v>2.69</v>
      </c>
      <c r="K11633" s="227">
        <v>1115.5899999999999</v>
      </c>
      <c r="L11633" s="228">
        <v>0</v>
      </c>
      <c r="M11633" s="229">
        <f t="shared" si="332"/>
        <v>1115.5899999999999</v>
      </c>
      <c r="N11633" s="230">
        <v>0</v>
      </c>
    </row>
    <row r="11634" spans="1:14" x14ac:dyDescent="0.2">
      <c r="A11634" s="231" t="str">
        <f t="shared" si="331"/>
        <v>SS1.714NO_thin160</v>
      </c>
      <c r="B11634" s="223" t="s">
        <v>238</v>
      </c>
      <c r="C11634" s="224">
        <v>1.7</v>
      </c>
      <c r="D11634" s="223">
        <v>14</v>
      </c>
      <c r="E11634" s="223" t="s">
        <v>199</v>
      </c>
      <c r="F11634" s="225" t="s">
        <v>218</v>
      </c>
      <c r="G11634" s="226">
        <v>0.53</v>
      </c>
      <c r="H11634" s="226">
        <v>-0.11</v>
      </c>
      <c r="I11634" s="226">
        <v>0.42</v>
      </c>
      <c r="J11634" s="227">
        <v>2.12</v>
      </c>
      <c r="K11634" s="227">
        <v>1117.71</v>
      </c>
      <c r="L11634" s="228">
        <v>0</v>
      </c>
      <c r="M11634" s="229">
        <f t="shared" si="332"/>
        <v>1117.71</v>
      </c>
      <c r="N11634" s="230">
        <v>0</v>
      </c>
    </row>
    <row r="11635" spans="1:14" x14ac:dyDescent="0.2">
      <c r="A11635" s="231" t="str">
        <f t="shared" si="331"/>
        <v>SS1.714NO_thin165</v>
      </c>
      <c r="B11635" s="223" t="s">
        <v>238</v>
      </c>
      <c r="C11635" s="224">
        <v>1.7</v>
      </c>
      <c r="D11635" s="223">
        <v>14</v>
      </c>
      <c r="E11635" s="223" t="s">
        <v>199</v>
      </c>
      <c r="F11635" s="225" t="s">
        <v>219</v>
      </c>
      <c r="G11635" s="226">
        <v>0.37</v>
      </c>
      <c r="H11635" s="226">
        <v>-0.09</v>
      </c>
      <c r="I11635" s="226">
        <v>0.28000000000000003</v>
      </c>
      <c r="J11635" s="227">
        <v>1.4</v>
      </c>
      <c r="K11635" s="227">
        <v>1119.1099999999999</v>
      </c>
      <c r="L11635" s="228">
        <v>0</v>
      </c>
      <c r="M11635" s="229">
        <f t="shared" si="332"/>
        <v>1119.1099999999999</v>
      </c>
      <c r="N11635" s="230">
        <v>0</v>
      </c>
    </row>
    <row r="11636" spans="1:14" x14ac:dyDescent="0.2">
      <c r="A11636" s="231" t="str">
        <f t="shared" si="331"/>
        <v>SS1.714NO_thin170</v>
      </c>
      <c r="B11636" s="223" t="s">
        <v>238</v>
      </c>
      <c r="C11636" s="224">
        <v>1.7</v>
      </c>
      <c r="D11636" s="223">
        <v>14</v>
      </c>
      <c r="E11636" s="223" t="s">
        <v>199</v>
      </c>
      <c r="F11636" s="225" t="s">
        <v>220</v>
      </c>
      <c r="G11636" s="226">
        <v>0.43</v>
      </c>
      <c r="H11636" s="226">
        <v>-0.08</v>
      </c>
      <c r="I11636" s="226">
        <v>0.35</v>
      </c>
      <c r="J11636" s="227">
        <v>1.77</v>
      </c>
      <c r="K11636" s="227">
        <v>1120.8800000000001</v>
      </c>
      <c r="L11636" s="228">
        <v>0</v>
      </c>
      <c r="M11636" s="229">
        <f t="shared" si="332"/>
        <v>1120.8800000000001</v>
      </c>
      <c r="N11636" s="230">
        <v>0</v>
      </c>
    </row>
    <row r="11637" spans="1:14" x14ac:dyDescent="0.2">
      <c r="A11637" s="231" t="str">
        <f t="shared" si="331"/>
        <v>SS1.714NO_thin175</v>
      </c>
      <c r="B11637" s="223" t="s">
        <v>238</v>
      </c>
      <c r="C11637" s="224">
        <v>1.7</v>
      </c>
      <c r="D11637" s="223">
        <v>14</v>
      </c>
      <c r="E11637" s="223" t="s">
        <v>199</v>
      </c>
      <c r="F11637" s="225" t="s">
        <v>221</v>
      </c>
      <c r="G11637" s="226">
        <v>0.39</v>
      </c>
      <c r="H11637" s="226">
        <v>-7.0000000000000007E-2</v>
      </c>
      <c r="I11637" s="226">
        <v>0.33</v>
      </c>
      <c r="J11637" s="227">
        <v>1.64</v>
      </c>
      <c r="K11637" s="227">
        <v>1122.52</v>
      </c>
      <c r="L11637" s="228">
        <v>0</v>
      </c>
      <c r="M11637" s="229">
        <f t="shared" si="332"/>
        <v>1122.52</v>
      </c>
      <c r="N11637" s="230">
        <v>0</v>
      </c>
    </row>
    <row r="11638" spans="1:14" x14ac:dyDescent="0.2">
      <c r="A11638" s="231" t="str">
        <f t="shared" si="331"/>
        <v>SS1.714NO_thin180</v>
      </c>
      <c r="B11638" s="223" t="s">
        <v>238</v>
      </c>
      <c r="C11638" s="224">
        <v>1.7</v>
      </c>
      <c r="D11638" s="223">
        <v>14</v>
      </c>
      <c r="E11638" s="223" t="s">
        <v>199</v>
      </c>
      <c r="F11638" s="225" t="s">
        <v>222</v>
      </c>
      <c r="G11638" s="226">
        <v>0.33</v>
      </c>
      <c r="H11638" s="226">
        <v>-0.06</v>
      </c>
      <c r="I11638" s="226">
        <v>0.27</v>
      </c>
      <c r="J11638" s="227">
        <v>1.35</v>
      </c>
      <c r="K11638" s="227">
        <v>1123.8699999999999</v>
      </c>
      <c r="L11638" s="228">
        <v>0</v>
      </c>
      <c r="M11638" s="229">
        <f t="shared" si="332"/>
        <v>1123.8699999999999</v>
      </c>
      <c r="N11638" s="230">
        <v>0</v>
      </c>
    </row>
    <row r="11639" spans="1:14" x14ac:dyDescent="0.2">
      <c r="A11639" s="231" t="str">
        <f t="shared" si="331"/>
        <v>SS1.714NO_thin185</v>
      </c>
      <c r="B11639" s="223" t="s">
        <v>238</v>
      </c>
      <c r="C11639" s="224">
        <v>1.7</v>
      </c>
      <c r="D11639" s="223">
        <v>14</v>
      </c>
      <c r="E11639" s="223" t="s">
        <v>199</v>
      </c>
      <c r="F11639" s="225" t="s">
        <v>223</v>
      </c>
      <c r="G11639" s="226">
        <v>0.28999999999999998</v>
      </c>
      <c r="H11639" s="226">
        <v>-0.05</v>
      </c>
      <c r="I11639" s="226">
        <v>0.24</v>
      </c>
      <c r="J11639" s="227">
        <v>1.19</v>
      </c>
      <c r="K11639" s="227">
        <v>1125.06</v>
      </c>
      <c r="L11639" s="228">
        <v>0</v>
      </c>
      <c r="M11639" s="229">
        <f t="shared" si="332"/>
        <v>1125.06</v>
      </c>
      <c r="N11639" s="230">
        <v>0</v>
      </c>
    </row>
    <row r="11640" spans="1:14" x14ac:dyDescent="0.2">
      <c r="A11640" s="231" t="str">
        <f t="shared" si="331"/>
        <v>SS1.714NO_thin190</v>
      </c>
      <c r="B11640" s="223" t="s">
        <v>238</v>
      </c>
      <c r="C11640" s="224">
        <v>1.7</v>
      </c>
      <c r="D11640" s="223">
        <v>14</v>
      </c>
      <c r="E11640" s="223" t="s">
        <v>199</v>
      </c>
      <c r="F11640" s="225" t="s">
        <v>224</v>
      </c>
      <c r="G11640" s="226">
        <v>0.28999999999999998</v>
      </c>
      <c r="H11640" s="226">
        <v>-0.04</v>
      </c>
      <c r="I11640" s="226">
        <v>0.25</v>
      </c>
      <c r="J11640" s="227">
        <v>1.23</v>
      </c>
      <c r="K11640" s="227">
        <v>1126.28</v>
      </c>
      <c r="L11640" s="228">
        <v>0</v>
      </c>
      <c r="M11640" s="229">
        <f t="shared" si="332"/>
        <v>1126.28</v>
      </c>
      <c r="N11640" s="230">
        <v>0</v>
      </c>
    </row>
    <row r="11641" spans="1:14" x14ac:dyDescent="0.2">
      <c r="A11641" s="231" t="str">
        <f t="shared" si="331"/>
        <v>SS1.714NO_thin195</v>
      </c>
      <c r="B11641" s="223" t="s">
        <v>238</v>
      </c>
      <c r="C11641" s="224">
        <v>1.7</v>
      </c>
      <c r="D11641" s="223">
        <v>14</v>
      </c>
      <c r="E11641" s="223" t="s">
        <v>199</v>
      </c>
      <c r="F11641" s="225" t="s">
        <v>225</v>
      </c>
      <c r="G11641" s="226">
        <v>0.17</v>
      </c>
      <c r="H11641" s="226">
        <v>-0.04</v>
      </c>
      <c r="I11641" s="226">
        <v>0.13</v>
      </c>
      <c r="J11641" s="227">
        <v>0.64</v>
      </c>
      <c r="K11641" s="227">
        <v>1126.92</v>
      </c>
      <c r="L11641" s="228">
        <v>0</v>
      </c>
      <c r="M11641" s="229">
        <f t="shared" si="332"/>
        <v>1126.92</v>
      </c>
      <c r="N11641" s="230">
        <v>0</v>
      </c>
    </row>
    <row r="11642" spans="1:14" x14ac:dyDescent="0.2">
      <c r="A11642" s="231" t="str">
        <f t="shared" si="331"/>
        <v>SS1.714Thinned000</v>
      </c>
      <c r="B11642" s="223" t="s">
        <v>238</v>
      </c>
      <c r="C11642" s="224">
        <v>1.7</v>
      </c>
      <c r="D11642" s="223">
        <v>14</v>
      </c>
      <c r="E11642" s="223" t="s">
        <v>172</v>
      </c>
      <c r="F11642" s="225" t="s">
        <v>0</v>
      </c>
      <c r="G11642" s="226">
        <v>0.94</v>
      </c>
      <c r="H11642" s="226">
        <v>0.26</v>
      </c>
      <c r="I11642" s="226">
        <v>1.21</v>
      </c>
      <c r="J11642" s="227">
        <v>6.03</v>
      </c>
      <c r="K11642" s="227">
        <v>6.03</v>
      </c>
      <c r="L11642" s="228">
        <v>0</v>
      </c>
      <c r="M11642" s="229">
        <f t="shared" si="332"/>
        <v>6.03</v>
      </c>
      <c r="N11642" s="230">
        <v>0</v>
      </c>
    </row>
    <row r="11643" spans="1:14" x14ac:dyDescent="0.2">
      <c r="A11643" s="231" t="str">
        <f t="shared" si="331"/>
        <v>SS1.714Thinned005</v>
      </c>
      <c r="B11643" s="223" t="s">
        <v>238</v>
      </c>
      <c r="C11643" s="224">
        <v>1.7</v>
      </c>
      <c r="D11643" s="223">
        <v>14</v>
      </c>
      <c r="E11643" s="223" t="s">
        <v>172</v>
      </c>
      <c r="F11643" s="225" t="s">
        <v>1</v>
      </c>
      <c r="G11643" s="226">
        <v>2.88</v>
      </c>
      <c r="H11643" s="226">
        <v>0.32</v>
      </c>
      <c r="I11643" s="226">
        <v>3.21</v>
      </c>
      <c r="J11643" s="227">
        <v>16.03</v>
      </c>
      <c r="K11643" s="227">
        <v>22.06</v>
      </c>
      <c r="L11643" s="228">
        <v>0</v>
      </c>
      <c r="M11643" s="229">
        <f t="shared" si="332"/>
        <v>22.06</v>
      </c>
      <c r="N11643" s="230">
        <v>0</v>
      </c>
    </row>
    <row r="11644" spans="1:14" x14ac:dyDescent="0.2">
      <c r="A11644" s="231" t="str">
        <f t="shared" si="331"/>
        <v>SS1.714Thinned010</v>
      </c>
      <c r="B11644" s="223" t="s">
        <v>238</v>
      </c>
      <c r="C11644" s="224">
        <v>1.7</v>
      </c>
      <c r="D11644" s="223">
        <v>14</v>
      </c>
      <c r="E11644" s="223" t="s">
        <v>172</v>
      </c>
      <c r="F11644" s="225" t="s">
        <v>2</v>
      </c>
      <c r="G11644" s="226">
        <v>8.8000000000000007</v>
      </c>
      <c r="H11644" s="226">
        <v>0.32</v>
      </c>
      <c r="I11644" s="226">
        <v>9.1199999999999992</v>
      </c>
      <c r="J11644" s="227">
        <v>45.62</v>
      </c>
      <c r="K11644" s="227">
        <v>67.69</v>
      </c>
      <c r="L11644" s="228">
        <v>0</v>
      </c>
      <c r="M11644" s="229">
        <f t="shared" si="332"/>
        <v>67.69</v>
      </c>
      <c r="N11644" s="230">
        <v>0</v>
      </c>
    </row>
    <row r="11645" spans="1:14" x14ac:dyDescent="0.2">
      <c r="A11645" s="231" t="str">
        <f t="shared" si="331"/>
        <v>SS1.714Thinned015</v>
      </c>
      <c r="B11645" s="223" t="s">
        <v>238</v>
      </c>
      <c r="C11645" s="224">
        <v>1.7</v>
      </c>
      <c r="D11645" s="223">
        <v>14</v>
      </c>
      <c r="E11645" s="223" t="s">
        <v>172</v>
      </c>
      <c r="F11645" s="225" t="s">
        <v>3</v>
      </c>
      <c r="G11645" s="226">
        <v>23.41</v>
      </c>
      <c r="H11645" s="226">
        <v>0.69</v>
      </c>
      <c r="I11645" s="226">
        <v>24.1</v>
      </c>
      <c r="J11645" s="227">
        <v>120.52</v>
      </c>
      <c r="K11645" s="227">
        <v>188.21</v>
      </c>
      <c r="L11645" s="228">
        <v>0</v>
      </c>
      <c r="M11645" s="229">
        <f t="shared" si="332"/>
        <v>188.21</v>
      </c>
      <c r="N11645" s="230">
        <v>0</v>
      </c>
    </row>
    <row r="11646" spans="1:14" x14ac:dyDescent="0.2">
      <c r="A11646" s="231" t="str">
        <f t="shared" si="331"/>
        <v>SS1.714Thinned020</v>
      </c>
      <c r="B11646" s="223" t="s">
        <v>238</v>
      </c>
      <c r="C11646" s="224">
        <v>1.7</v>
      </c>
      <c r="D11646" s="223">
        <v>14</v>
      </c>
      <c r="E11646" s="223" t="s">
        <v>172</v>
      </c>
      <c r="F11646" s="225" t="s">
        <v>4</v>
      </c>
      <c r="G11646" s="226">
        <v>2.68</v>
      </c>
      <c r="H11646" s="226">
        <v>4.76</v>
      </c>
      <c r="I11646" s="226">
        <v>7.43</v>
      </c>
      <c r="J11646" s="227">
        <v>37.17</v>
      </c>
      <c r="K11646" s="227">
        <v>225.38</v>
      </c>
      <c r="L11646" s="228">
        <v>-0.23</v>
      </c>
      <c r="M11646" s="229">
        <f t="shared" si="332"/>
        <v>225.15</v>
      </c>
      <c r="N11646" s="230">
        <v>13.23</v>
      </c>
    </row>
    <row r="11647" spans="1:14" x14ac:dyDescent="0.2">
      <c r="A11647" s="231" t="str">
        <f t="shared" si="331"/>
        <v>SS1.714Thinned025</v>
      </c>
      <c r="B11647" s="223" t="s">
        <v>238</v>
      </c>
      <c r="C11647" s="224">
        <v>1.7</v>
      </c>
      <c r="D11647" s="223">
        <v>14</v>
      </c>
      <c r="E11647" s="223" t="s">
        <v>172</v>
      </c>
      <c r="F11647" s="225" t="s">
        <v>5</v>
      </c>
      <c r="G11647" s="226">
        <v>6.15</v>
      </c>
      <c r="H11647" s="226">
        <v>0.17</v>
      </c>
      <c r="I11647" s="226">
        <v>6.32</v>
      </c>
      <c r="J11647" s="227">
        <v>31.59</v>
      </c>
      <c r="K11647" s="227">
        <v>256.97000000000003</v>
      </c>
      <c r="L11647" s="228">
        <v>-0.39</v>
      </c>
      <c r="M11647" s="229">
        <f t="shared" si="332"/>
        <v>256.58000000000004</v>
      </c>
      <c r="N11647" s="230">
        <v>9.4499999999999993</v>
      </c>
    </row>
    <row r="11648" spans="1:14" x14ac:dyDescent="0.2">
      <c r="A11648" s="231" t="str">
        <f t="shared" si="331"/>
        <v>SS1.714Thinned030</v>
      </c>
      <c r="B11648" s="223" t="s">
        <v>238</v>
      </c>
      <c r="C11648" s="224">
        <v>1.7</v>
      </c>
      <c r="D11648" s="223">
        <v>14</v>
      </c>
      <c r="E11648" s="223" t="s">
        <v>172</v>
      </c>
      <c r="F11648" s="225" t="s">
        <v>6</v>
      </c>
      <c r="G11648" s="226">
        <v>9.98</v>
      </c>
      <c r="H11648" s="226">
        <v>1.93</v>
      </c>
      <c r="I11648" s="226">
        <v>11.91</v>
      </c>
      <c r="J11648" s="227">
        <v>59.54</v>
      </c>
      <c r="K11648" s="227">
        <v>316.51</v>
      </c>
      <c r="L11648" s="228">
        <v>-1.35</v>
      </c>
      <c r="M11648" s="229">
        <f t="shared" si="332"/>
        <v>315.15999999999997</v>
      </c>
      <c r="N11648" s="230">
        <v>5.42</v>
      </c>
    </row>
    <row r="11649" spans="1:14" x14ac:dyDescent="0.2">
      <c r="A11649" s="231" t="str">
        <f t="shared" si="331"/>
        <v>SS1.714Thinned035</v>
      </c>
      <c r="B11649" s="223" t="s">
        <v>238</v>
      </c>
      <c r="C11649" s="224">
        <v>1.7</v>
      </c>
      <c r="D11649" s="223">
        <v>14</v>
      </c>
      <c r="E11649" s="223" t="s">
        <v>172</v>
      </c>
      <c r="F11649" s="225" t="s">
        <v>7</v>
      </c>
      <c r="G11649" s="226">
        <v>10.19</v>
      </c>
      <c r="H11649" s="226">
        <v>0.55000000000000004</v>
      </c>
      <c r="I11649" s="226">
        <v>10.74</v>
      </c>
      <c r="J11649" s="227">
        <v>53.7</v>
      </c>
      <c r="K11649" s="227">
        <v>370.21</v>
      </c>
      <c r="L11649" s="228">
        <v>-2.37</v>
      </c>
      <c r="M11649" s="229">
        <f t="shared" si="332"/>
        <v>367.84</v>
      </c>
      <c r="N11649" s="230">
        <v>5.82</v>
      </c>
    </row>
    <row r="11650" spans="1:14" x14ac:dyDescent="0.2">
      <c r="A11650" s="231" t="str">
        <f t="shared" ref="A11650:A11713" si="333">CONCATENATE(LEFT(B11650,2),TEXT(C11650,"0.0"),TEXT(D11650,"00"),E11650,TEXT(LEFT(F11650,3),"000"))</f>
        <v>SS1.714Thinned040</v>
      </c>
      <c r="B11650" s="223" t="s">
        <v>238</v>
      </c>
      <c r="C11650" s="224">
        <v>1.7</v>
      </c>
      <c r="D11650" s="223">
        <v>14</v>
      </c>
      <c r="E11650" s="223" t="s">
        <v>172</v>
      </c>
      <c r="F11650" s="225" t="s">
        <v>8</v>
      </c>
      <c r="G11650" s="226">
        <v>10.130000000000001</v>
      </c>
      <c r="H11650" s="226">
        <v>0.35</v>
      </c>
      <c r="I11650" s="226">
        <v>10.48</v>
      </c>
      <c r="J11650" s="227">
        <v>52.42</v>
      </c>
      <c r="K11650" s="227">
        <v>422.63</v>
      </c>
      <c r="L11650" s="228">
        <v>-3.37</v>
      </c>
      <c r="M11650" s="229">
        <f t="shared" si="332"/>
        <v>419.26</v>
      </c>
      <c r="N11650" s="230">
        <v>5.69</v>
      </c>
    </row>
    <row r="11651" spans="1:14" x14ac:dyDescent="0.2">
      <c r="A11651" s="231" t="str">
        <f t="shared" si="333"/>
        <v>SS1.714Thinned045</v>
      </c>
      <c r="B11651" s="223" t="s">
        <v>238</v>
      </c>
      <c r="C11651" s="224">
        <v>1.7</v>
      </c>
      <c r="D11651" s="223">
        <v>14</v>
      </c>
      <c r="E11651" s="223" t="s">
        <v>172</v>
      </c>
      <c r="F11651" s="225" t="s">
        <v>9</v>
      </c>
      <c r="G11651" s="226">
        <v>7.98</v>
      </c>
      <c r="H11651" s="226">
        <v>-0.2</v>
      </c>
      <c r="I11651" s="226">
        <v>7.78</v>
      </c>
      <c r="J11651" s="227">
        <v>38.909999999999997</v>
      </c>
      <c r="K11651" s="227">
        <v>461.54</v>
      </c>
      <c r="L11651" s="228">
        <v>-4.3899999999999997</v>
      </c>
      <c r="M11651" s="229">
        <f t="shared" si="332"/>
        <v>457.15000000000003</v>
      </c>
      <c r="N11651" s="230">
        <v>5.77</v>
      </c>
    </row>
    <row r="11652" spans="1:14" x14ac:dyDescent="0.2">
      <c r="A11652" s="231" t="str">
        <f t="shared" si="333"/>
        <v>SS1.714Thinned050</v>
      </c>
      <c r="B11652" s="223" t="s">
        <v>238</v>
      </c>
      <c r="C11652" s="224">
        <v>1.7</v>
      </c>
      <c r="D11652" s="223">
        <v>14</v>
      </c>
      <c r="E11652" s="223" t="s">
        <v>172</v>
      </c>
      <c r="F11652" s="225" t="s">
        <v>10</v>
      </c>
      <c r="G11652" s="226">
        <v>6.96</v>
      </c>
      <c r="H11652" s="226">
        <v>-0.65</v>
      </c>
      <c r="I11652" s="226">
        <v>6.31</v>
      </c>
      <c r="J11652" s="227">
        <v>31.55</v>
      </c>
      <c r="K11652" s="227">
        <v>493.08</v>
      </c>
      <c r="L11652" s="228">
        <v>-5.25</v>
      </c>
      <c r="M11652" s="229">
        <f t="shared" si="332"/>
        <v>487.83</v>
      </c>
      <c r="N11652" s="230">
        <v>4.8899999999999997</v>
      </c>
    </row>
    <row r="11653" spans="1:14" x14ac:dyDescent="0.2">
      <c r="A11653" s="231" t="str">
        <f t="shared" si="333"/>
        <v>SS1.714Thinned055</v>
      </c>
      <c r="B11653" s="223" t="s">
        <v>238</v>
      </c>
      <c r="C11653" s="224">
        <v>1.7</v>
      </c>
      <c r="D11653" s="223">
        <v>14</v>
      </c>
      <c r="E11653" s="223" t="s">
        <v>172</v>
      </c>
      <c r="F11653" s="225" t="s">
        <v>11</v>
      </c>
      <c r="G11653" s="226">
        <v>7.1</v>
      </c>
      <c r="H11653" s="226">
        <v>-0.93</v>
      </c>
      <c r="I11653" s="226">
        <v>6.17</v>
      </c>
      <c r="J11653" s="227">
        <v>30.84</v>
      </c>
      <c r="K11653" s="227">
        <v>523.91999999999996</v>
      </c>
      <c r="L11653" s="228">
        <v>-6</v>
      </c>
      <c r="M11653" s="229">
        <f t="shared" si="332"/>
        <v>517.91999999999996</v>
      </c>
      <c r="N11653" s="230">
        <v>4.28</v>
      </c>
    </row>
    <row r="11654" spans="1:14" x14ac:dyDescent="0.2">
      <c r="A11654" s="231" t="str">
        <f t="shared" si="333"/>
        <v>SS1.714Thinned060</v>
      </c>
      <c r="B11654" s="223" t="s">
        <v>238</v>
      </c>
      <c r="C11654" s="224">
        <v>1.7</v>
      </c>
      <c r="D11654" s="223">
        <v>14</v>
      </c>
      <c r="E11654" s="223" t="s">
        <v>172</v>
      </c>
      <c r="F11654" s="225" t="s">
        <v>12</v>
      </c>
      <c r="G11654" s="226">
        <v>5.66</v>
      </c>
      <c r="H11654" s="226">
        <v>-0.71</v>
      </c>
      <c r="I11654" s="226">
        <v>4.95</v>
      </c>
      <c r="J11654" s="227">
        <v>24.73</v>
      </c>
      <c r="K11654" s="227">
        <v>548.65</v>
      </c>
      <c r="L11654" s="228">
        <v>-6.65</v>
      </c>
      <c r="M11654" s="229">
        <f t="shared" si="332"/>
        <v>542</v>
      </c>
      <c r="N11654" s="230">
        <v>3.69</v>
      </c>
    </row>
    <row r="11655" spans="1:14" x14ac:dyDescent="0.2">
      <c r="A11655" s="231" t="str">
        <f t="shared" si="333"/>
        <v>SS1.714Thinned065</v>
      </c>
      <c r="B11655" s="223" t="s">
        <v>238</v>
      </c>
      <c r="C11655" s="224">
        <v>1.7</v>
      </c>
      <c r="D11655" s="223">
        <v>14</v>
      </c>
      <c r="E11655" s="223" t="s">
        <v>172</v>
      </c>
      <c r="F11655" s="225" t="s">
        <v>13</v>
      </c>
      <c r="G11655" s="226">
        <v>4.54</v>
      </c>
      <c r="H11655" s="226">
        <v>-0.65</v>
      </c>
      <c r="I11655" s="226">
        <v>3.89</v>
      </c>
      <c r="J11655" s="227">
        <v>19.47</v>
      </c>
      <c r="K11655" s="227">
        <v>568.12</v>
      </c>
      <c r="L11655" s="228">
        <v>-7.24</v>
      </c>
      <c r="M11655" s="229">
        <f t="shared" si="332"/>
        <v>560.88</v>
      </c>
      <c r="N11655" s="230">
        <v>3.32</v>
      </c>
    </row>
    <row r="11656" spans="1:14" x14ac:dyDescent="0.2">
      <c r="A11656" s="231" t="str">
        <f t="shared" si="333"/>
        <v>SS1.714Thinned070</v>
      </c>
      <c r="B11656" s="223" t="s">
        <v>238</v>
      </c>
      <c r="C11656" s="224">
        <v>1.7</v>
      </c>
      <c r="D11656" s="223">
        <v>14</v>
      </c>
      <c r="E11656" s="223" t="s">
        <v>172</v>
      </c>
      <c r="F11656" s="225" t="s">
        <v>200</v>
      </c>
      <c r="G11656" s="226">
        <v>4.82</v>
      </c>
      <c r="H11656" s="226">
        <v>-0.5</v>
      </c>
      <c r="I11656" s="226">
        <v>4.32</v>
      </c>
      <c r="J11656" s="227">
        <v>21.59</v>
      </c>
      <c r="K11656" s="227">
        <v>589.71</v>
      </c>
      <c r="L11656" s="228">
        <v>-7.76</v>
      </c>
      <c r="M11656" s="229">
        <f t="shared" si="332"/>
        <v>581.95000000000005</v>
      </c>
      <c r="N11656" s="230">
        <v>2.96</v>
      </c>
    </row>
    <row r="11657" spans="1:14" x14ac:dyDescent="0.2">
      <c r="A11657" s="231" t="str">
        <f t="shared" si="333"/>
        <v>SS1.714Thinned075</v>
      </c>
      <c r="B11657" s="223" t="s">
        <v>238</v>
      </c>
      <c r="C11657" s="224">
        <v>1.7</v>
      </c>
      <c r="D11657" s="223">
        <v>14</v>
      </c>
      <c r="E11657" s="223" t="s">
        <v>172</v>
      </c>
      <c r="F11657" s="225" t="s">
        <v>201</v>
      </c>
      <c r="G11657" s="226">
        <v>4.0999999999999996</v>
      </c>
      <c r="H11657" s="226">
        <v>-0.35</v>
      </c>
      <c r="I11657" s="226">
        <v>3.75</v>
      </c>
      <c r="J11657" s="227">
        <v>18.739999999999998</v>
      </c>
      <c r="K11657" s="227">
        <v>608.45000000000005</v>
      </c>
      <c r="L11657" s="228">
        <v>-8.23</v>
      </c>
      <c r="M11657" s="229">
        <f t="shared" si="332"/>
        <v>600.22</v>
      </c>
      <c r="N11657" s="230">
        <v>2.68</v>
      </c>
    </row>
    <row r="11658" spans="1:14" x14ac:dyDescent="0.2">
      <c r="A11658" s="231" t="str">
        <f t="shared" si="333"/>
        <v>SS1.714Thinned080</v>
      </c>
      <c r="B11658" s="223" t="s">
        <v>238</v>
      </c>
      <c r="C11658" s="224">
        <v>1.7</v>
      </c>
      <c r="D11658" s="223">
        <v>14</v>
      </c>
      <c r="E11658" s="223" t="s">
        <v>172</v>
      </c>
      <c r="F11658" s="225" t="s">
        <v>202</v>
      </c>
      <c r="G11658" s="226">
        <v>2.42</v>
      </c>
      <c r="H11658" s="226">
        <v>-0.3</v>
      </c>
      <c r="I11658" s="226">
        <v>2.12</v>
      </c>
      <c r="J11658" s="227">
        <v>10.6</v>
      </c>
      <c r="K11658" s="227">
        <v>619.05999999999995</v>
      </c>
      <c r="L11658" s="228">
        <v>-8.66</v>
      </c>
      <c r="M11658" s="229">
        <f t="shared" si="332"/>
        <v>610.4</v>
      </c>
      <c r="N11658" s="230">
        <v>2.44</v>
      </c>
    </row>
    <row r="11659" spans="1:14" x14ac:dyDescent="0.2">
      <c r="A11659" s="231" t="str">
        <f t="shared" si="333"/>
        <v>SS1.714Thinned085</v>
      </c>
      <c r="B11659" s="223" t="s">
        <v>238</v>
      </c>
      <c r="C11659" s="224">
        <v>1.7</v>
      </c>
      <c r="D11659" s="223">
        <v>14</v>
      </c>
      <c r="E11659" s="223" t="s">
        <v>172</v>
      </c>
      <c r="F11659" s="225" t="s">
        <v>203</v>
      </c>
      <c r="G11659" s="226">
        <v>2.4</v>
      </c>
      <c r="H11659" s="226">
        <v>-0.28999999999999998</v>
      </c>
      <c r="I11659" s="226">
        <v>2.11</v>
      </c>
      <c r="J11659" s="227">
        <v>10.56</v>
      </c>
      <c r="K11659" s="227">
        <v>629.62</v>
      </c>
      <c r="L11659" s="228">
        <v>-9.0500000000000007</v>
      </c>
      <c r="M11659" s="229">
        <f t="shared" si="332"/>
        <v>620.57000000000005</v>
      </c>
      <c r="N11659" s="230">
        <v>2.2200000000000002</v>
      </c>
    </row>
    <row r="11660" spans="1:14" x14ac:dyDescent="0.2">
      <c r="A11660" s="231" t="str">
        <f t="shared" si="333"/>
        <v>SS1.714Thinned090</v>
      </c>
      <c r="B11660" s="223" t="s">
        <v>238</v>
      </c>
      <c r="C11660" s="224">
        <v>1.7</v>
      </c>
      <c r="D11660" s="223">
        <v>14</v>
      </c>
      <c r="E11660" s="223" t="s">
        <v>172</v>
      </c>
      <c r="F11660" s="225" t="s">
        <v>204</v>
      </c>
      <c r="G11660" s="226">
        <v>2.02</v>
      </c>
      <c r="H11660" s="226">
        <v>-0.25</v>
      </c>
      <c r="I11660" s="226">
        <v>1.76</v>
      </c>
      <c r="J11660" s="227">
        <v>8.81</v>
      </c>
      <c r="K11660" s="227">
        <v>638.41999999999996</v>
      </c>
      <c r="L11660" s="228">
        <v>-9.41</v>
      </c>
      <c r="M11660" s="229">
        <f t="shared" si="332"/>
        <v>629.01</v>
      </c>
      <c r="N11660" s="230">
        <v>2.02</v>
      </c>
    </row>
    <row r="11661" spans="1:14" x14ac:dyDescent="0.2">
      <c r="A11661" s="231" t="str">
        <f t="shared" si="333"/>
        <v>SS1.714Thinned095</v>
      </c>
      <c r="B11661" s="223" t="s">
        <v>238</v>
      </c>
      <c r="C11661" s="224">
        <v>1.7</v>
      </c>
      <c r="D11661" s="223">
        <v>14</v>
      </c>
      <c r="E11661" s="223" t="s">
        <v>172</v>
      </c>
      <c r="F11661" s="225" t="s">
        <v>205</v>
      </c>
      <c r="G11661" s="226">
        <v>1.7</v>
      </c>
      <c r="H11661" s="226">
        <v>-0.23</v>
      </c>
      <c r="I11661" s="226">
        <v>1.48</v>
      </c>
      <c r="J11661" s="227">
        <v>7.4</v>
      </c>
      <c r="K11661" s="227">
        <v>645.82000000000005</v>
      </c>
      <c r="L11661" s="228">
        <v>-9.73</v>
      </c>
      <c r="M11661" s="229">
        <f t="shared" si="332"/>
        <v>636.09</v>
      </c>
      <c r="N11661" s="230">
        <v>1.83</v>
      </c>
    </row>
    <row r="11662" spans="1:14" x14ac:dyDescent="0.2">
      <c r="A11662" s="231" t="str">
        <f t="shared" si="333"/>
        <v>SS1.714Thinned100</v>
      </c>
      <c r="B11662" s="223" t="s">
        <v>238</v>
      </c>
      <c r="C11662" s="224">
        <v>1.7</v>
      </c>
      <c r="D11662" s="223">
        <v>14</v>
      </c>
      <c r="E11662" s="223" t="s">
        <v>172</v>
      </c>
      <c r="F11662" s="225" t="s">
        <v>206</v>
      </c>
      <c r="G11662" s="226">
        <v>1.38</v>
      </c>
      <c r="H11662" s="226">
        <v>-0.2</v>
      </c>
      <c r="I11662" s="226">
        <v>1.18</v>
      </c>
      <c r="J11662" s="227">
        <v>5.88</v>
      </c>
      <c r="K11662" s="227">
        <v>651.70000000000005</v>
      </c>
      <c r="L11662" s="228">
        <v>-10.02</v>
      </c>
      <c r="M11662" s="229">
        <f t="shared" si="332"/>
        <v>641.68000000000006</v>
      </c>
      <c r="N11662" s="230">
        <v>1.66</v>
      </c>
    </row>
    <row r="11663" spans="1:14" x14ac:dyDescent="0.2">
      <c r="A11663" s="231" t="str">
        <f t="shared" si="333"/>
        <v>SS1.714Thinned105</v>
      </c>
      <c r="B11663" s="223" t="s">
        <v>238</v>
      </c>
      <c r="C11663" s="224">
        <v>1.7</v>
      </c>
      <c r="D11663" s="223">
        <v>14</v>
      </c>
      <c r="E11663" s="223" t="s">
        <v>172</v>
      </c>
      <c r="F11663" s="225" t="s">
        <v>207</v>
      </c>
      <c r="G11663" s="226">
        <v>0.97</v>
      </c>
      <c r="H11663" s="226">
        <v>-0.18</v>
      </c>
      <c r="I11663" s="226">
        <v>0.8</v>
      </c>
      <c r="J11663" s="227">
        <v>3.98</v>
      </c>
      <c r="K11663" s="227">
        <v>655.68</v>
      </c>
      <c r="L11663" s="228">
        <v>-10.29</v>
      </c>
      <c r="M11663" s="229">
        <f t="shared" si="332"/>
        <v>645.39</v>
      </c>
      <c r="N11663" s="230">
        <v>1.5</v>
      </c>
    </row>
    <row r="11664" spans="1:14" x14ac:dyDescent="0.2">
      <c r="A11664" s="231" t="str">
        <f t="shared" si="333"/>
        <v>SS1.714Thinned110</v>
      </c>
      <c r="B11664" s="223" t="s">
        <v>238</v>
      </c>
      <c r="C11664" s="224">
        <v>1.7</v>
      </c>
      <c r="D11664" s="223">
        <v>14</v>
      </c>
      <c r="E11664" s="223" t="s">
        <v>172</v>
      </c>
      <c r="F11664" s="225" t="s">
        <v>208</v>
      </c>
      <c r="G11664" s="226">
        <v>0.54</v>
      </c>
      <c r="H11664" s="226">
        <v>-0.17</v>
      </c>
      <c r="I11664" s="226">
        <v>0.37</v>
      </c>
      <c r="J11664" s="227">
        <v>1.84</v>
      </c>
      <c r="K11664" s="227">
        <v>657.52</v>
      </c>
      <c r="L11664" s="228">
        <v>-10.52</v>
      </c>
      <c r="M11664" s="229">
        <f t="shared" si="332"/>
        <v>647</v>
      </c>
      <c r="N11664" s="230">
        <v>1.37</v>
      </c>
    </row>
    <row r="11665" spans="1:14" x14ac:dyDescent="0.2">
      <c r="A11665" s="231" t="str">
        <f t="shared" si="333"/>
        <v>SS1.714Thinned115</v>
      </c>
      <c r="B11665" s="223" t="s">
        <v>238</v>
      </c>
      <c r="C11665" s="224">
        <v>1.7</v>
      </c>
      <c r="D11665" s="223">
        <v>14</v>
      </c>
      <c r="E11665" s="223" t="s">
        <v>172</v>
      </c>
      <c r="F11665" s="225" t="s">
        <v>209</v>
      </c>
      <c r="G11665" s="226">
        <v>0.28000000000000003</v>
      </c>
      <c r="H11665" s="226">
        <v>-0.16</v>
      </c>
      <c r="I11665" s="226">
        <v>0.12</v>
      </c>
      <c r="J11665" s="227">
        <v>0.59</v>
      </c>
      <c r="K11665" s="227">
        <v>658.11</v>
      </c>
      <c r="L11665" s="228">
        <v>-10.74</v>
      </c>
      <c r="M11665" s="229">
        <f t="shared" si="332"/>
        <v>647.37</v>
      </c>
      <c r="N11665" s="230">
        <v>1.25</v>
      </c>
    </row>
    <row r="11666" spans="1:14" x14ac:dyDescent="0.2">
      <c r="A11666" s="231" t="str">
        <f t="shared" si="333"/>
        <v>SS1.714Thinned120</v>
      </c>
      <c r="B11666" s="223" t="s">
        <v>238</v>
      </c>
      <c r="C11666" s="224">
        <v>1.7</v>
      </c>
      <c r="D11666" s="223">
        <v>14</v>
      </c>
      <c r="E11666" s="223" t="s">
        <v>172</v>
      </c>
      <c r="F11666" s="225" t="s">
        <v>210</v>
      </c>
      <c r="G11666" s="226">
        <v>0.46</v>
      </c>
      <c r="H11666" s="226">
        <v>-0.15</v>
      </c>
      <c r="I11666" s="226">
        <v>0.31</v>
      </c>
      <c r="J11666" s="227">
        <v>1.55</v>
      </c>
      <c r="K11666" s="227">
        <v>659.66</v>
      </c>
      <c r="L11666" s="228">
        <v>-10.95</v>
      </c>
      <c r="M11666" s="229">
        <f t="shared" ref="M11666:M11729" si="334">K11666+L11666</f>
        <v>648.70999999999992</v>
      </c>
      <c r="N11666" s="230">
        <v>1.1299999999999999</v>
      </c>
    </row>
    <row r="11667" spans="1:14" x14ac:dyDescent="0.2">
      <c r="A11667" s="231" t="str">
        <f t="shared" si="333"/>
        <v>SS1.714Thinned125</v>
      </c>
      <c r="B11667" s="223" t="s">
        <v>238</v>
      </c>
      <c r="C11667" s="224">
        <v>1.7</v>
      </c>
      <c r="D11667" s="223">
        <v>14</v>
      </c>
      <c r="E11667" s="223" t="s">
        <v>172</v>
      </c>
      <c r="F11667" s="225" t="s">
        <v>211</v>
      </c>
      <c r="G11667" s="226">
        <v>0.31</v>
      </c>
      <c r="H11667" s="226">
        <v>-0.14000000000000001</v>
      </c>
      <c r="I11667" s="226">
        <v>0.17</v>
      </c>
      <c r="J11667" s="227">
        <v>0.86</v>
      </c>
      <c r="K11667" s="227">
        <v>660.52</v>
      </c>
      <c r="L11667" s="228">
        <v>-11.12</v>
      </c>
      <c r="M11667" s="229">
        <f t="shared" si="334"/>
        <v>649.4</v>
      </c>
      <c r="N11667" s="230">
        <v>1.03</v>
      </c>
    </row>
    <row r="11668" spans="1:14" x14ac:dyDescent="0.2">
      <c r="A11668" s="231" t="str">
        <f t="shared" si="333"/>
        <v>SS1.714Thinned130</v>
      </c>
      <c r="B11668" s="223" t="s">
        <v>238</v>
      </c>
      <c r="C11668" s="224">
        <v>1.7</v>
      </c>
      <c r="D11668" s="223">
        <v>14</v>
      </c>
      <c r="E11668" s="223" t="s">
        <v>172</v>
      </c>
      <c r="F11668" s="225" t="s">
        <v>212</v>
      </c>
      <c r="G11668" s="226">
        <v>0.18</v>
      </c>
      <c r="H11668" s="226">
        <v>-0.12</v>
      </c>
      <c r="I11668" s="226">
        <v>0.06</v>
      </c>
      <c r="J11668" s="227">
        <v>0.32</v>
      </c>
      <c r="K11668" s="227">
        <v>660.84</v>
      </c>
      <c r="L11668" s="228">
        <v>-11.29</v>
      </c>
      <c r="M11668" s="229">
        <f t="shared" si="334"/>
        <v>649.55000000000007</v>
      </c>
      <c r="N11668" s="230">
        <v>0.93</v>
      </c>
    </row>
    <row r="11669" spans="1:14" x14ac:dyDescent="0.2">
      <c r="A11669" s="231" t="str">
        <f t="shared" si="333"/>
        <v>SS1.714Thinned135</v>
      </c>
      <c r="B11669" s="223" t="s">
        <v>238</v>
      </c>
      <c r="C11669" s="224">
        <v>1.7</v>
      </c>
      <c r="D11669" s="223">
        <v>14</v>
      </c>
      <c r="E11669" s="223" t="s">
        <v>172</v>
      </c>
      <c r="F11669" s="225" t="s">
        <v>213</v>
      </c>
      <c r="G11669" s="226">
        <v>0.06</v>
      </c>
      <c r="H11669" s="226">
        <v>-0.11</v>
      </c>
      <c r="I11669" s="226">
        <v>-0.05</v>
      </c>
      <c r="J11669" s="227">
        <v>-0.23</v>
      </c>
      <c r="K11669" s="227">
        <v>660.61</v>
      </c>
      <c r="L11669" s="228">
        <v>-11.44</v>
      </c>
      <c r="M11669" s="229">
        <f t="shared" si="334"/>
        <v>649.16999999999996</v>
      </c>
      <c r="N11669" s="230">
        <v>0.85</v>
      </c>
    </row>
    <row r="11670" spans="1:14" x14ac:dyDescent="0.2">
      <c r="A11670" s="231" t="str">
        <f t="shared" si="333"/>
        <v>SS1.714Thinned140</v>
      </c>
      <c r="B11670" s="223" t="s">
        <v>238</v>
      </c>
      <c r="C11670" s="224">
        <v>1.7</v>
      </c>
      <c r="D11670" s="223">
        <v>14</v>
      </c>
      <c r="E11670" s="223" t="s">
        <v>172</v>
      </c>
      <c r="F11670" s="225" t="s">
        <v>214</v>
      </c>
      <c r="G11670" s="226">
        <v>0.11</v>
      </c>
      <c r="H11670" s="226">
        <v>-0.09</v>
      </c>
      <c r="I11670" s="226">
        <v>0.02</v>
      </c>
      <c r="J11670" s="227">
        <v>0.09</v>
      </c>
      <c r="K11670" s="227">
        <v>660.7</v>
      </c>
      <c r="L11670" s="228">
        <v>-11.58</v>
      </c>
      <c r="M11670" s="229">
        <f t="shared" si="334"/>
        <v>649.12</v>
      </c>
      <c r="N11670" s="230">
        <v>0.77</v>
      </c>
    </row>
    <row r="11671" spans="1:14" x14ac:dyDescent="0.2">
      <c r="A11671" s="231" t="str">
        <f t="shared" si="333"/>
        <v>SS1.714Thinned145</v>
      </c>
      <c r="B11671" s="223" t="s">
        <v>238</v>
      </c>
      <c r="C11671" s="224">
        <v>1.7</v>
      </c>
      <c r="D11671" s="223">
        <v>14</v>
      </c>
      <c r="E11671" s="223" t="s">
        <v>172</v>
      </c>
      <c r="F11671" s="225" t="s">
        <v>215</v>
      </c>
      <c r="G11671" s="226">
        <v>-0.03</v>
      </c>
      <c r="H11671" s="226">
        <v>-0.09</v>
      </c>
      <c r="I11671" s="226">
        <v>-0.12</v>
      </c>
      <c r="J11671" s="227">
        <v>-0.57999999999999996</v>
      </c>
      <c r="K11671" s="227">
        <v>660.13</v>
      </c>
      <c r="L11671" s="228">
        <v>-11.7</v>
      </c>
      <c r="M11671" s="229">
        <f t="shared" si="334"/>
        <v>648.42999999999995</v>
      </c>
      <c r="N11671" s="230">
        <v>0.7</v>
      </c>
    </row>
    <row r="11672" spans="1:14" x14ac:dyDescent="0.2">
      <c r="A11672" s="231" t="str">
        <f t="shared" si="333"/>
        <v>SS1.714Thinned150</v>
      </c>
      <c r="B11672" s="223" t="s">
        <v>238</v>
      </c>
      <c r="C11672" s="224">
        <v>1.7</v>
      </c>
      <c r="D11672" s="223">
        <v>14</v>
      </c>
      <c r="E11672" s="223" t="s">
        <v>172</v>
      </c>
      <c r="F11672" s="225" t="s">
        <v>216</v>
      </c>
      <c r="G11672" s="226">
        <v>-0.09</v>
      </c>
      <c r="H11672" s="226">
        <v>-0.08</v>
      </c>
      <c r="I11672" s="226">
        <v>-0.18</v>
      </c>
      <c r="J11672" s="227">
        <v>-0.88</v>
      </c>
      <c r="K11672" s="227">
        <v>659.24</v>
      </c>
      <c r="L11672" s="228">
        <v>-11.81</v>
      </c>
      <c r="M11672" s="229">
        <f t="shared" si="334"/>
        <v>647.43000000000006</v>
      </c>
      <c r="N11672" s="230">
        <v>0.63</v>
      </c>
    </row>
    <row r="11673" spans="1:14" x14ac:dyDescent="0.2">
      <c r="A11673" s="231" t="str">
        <f t="shared" si="333"/>
        <v>SS1.714Thinned155</v>
      </c>
      <c r="B11673" s="223" t="s">
        <v>238</v>
      </c>
      <c r="C11673" s="224">
        <v>1.7</v>
      </c>
      <c r="D11673" s="223">
        <v>14</v>
      </c>
      <c r="E11673" s="223" t="s">
        <v>172</v>
      </c>
      <c r="F11673" s="225" t="s">
        <v>217</v>
      </c>
      <c r="G11673" s="226">
        <v>-0.02</v>
      </c>
      <c r="H11673" s="226">
        <v>-7.0000000000000007E-2</v>
      </c>
      <c r="I11673" s="226">
        <v>-0.09</v>
      </c>
      <c r="J11673" s="227">
        <v>-0.44</v>
      </c>
      <c r="K11673" s="227">
        <v>658.8</v>
      </c>
      <c r="L11673" s="228">
        <v>-11.91</v>
      </c>
      <c r="M11673" s="229">
        <f t="shared" si="334"/>
        <v>646.89</v>
      </c>
      <c r="N11673" s="230">
        <v>0.57999999999999996</v>
      </c>
    </row>
    <row r="11674" spans="1:14" x14ac:dyDescent="0.2">
      <c r="A11674" s="231" t="str">
        <f t="shared" si="333"/>
        <v>SS1.714Thinned160</v>
      </c>
      <c r="B11674" s="223" t="s">
        <v>238</v>
      </c>
      <c r="C11674" s="224">
        <v>1.7</v>
      </c>
      <c r="D11674" s="223">
        <v>14</v>
      </c>
      <c r="E11674" s="223" t="s">
        <v>172</v>
      </c>
      <c r="F11674" s="225" t="s">
        <v>218</v>
      </c>
      <c r="G11674" s="226">
        <v>-0.11</v>
      </c>
      <c r="H11674" s="226">
        <v>-7.0000000000000007E-2</v>
      </c>
      <c r="I11674" s="226">
        <v>-0.17</v>
      </c>
      <c r="J11674" s="227">
        <v>-0.86</v>
      </c>
      <c r="K11674" s="227">
        <v>657.94</v>
      </c>
      <c r="L11674" s="228">
        <v>-12</v>
      </c>
      <c r="M11674" s="229">
        <f t="shared" si="334"/>
        <v>645.94000000000005</v>
      </c>
      <c r="N11674" s="230">
        <v>0.52</v>
      </c>
    </row>
    <row r="11675" spans="1:14" x14ac:dyDescent="0.2">
      <c r="A11675" s="231" t="str">
        <f t="shared" si="333"/>
        <v>SS1.714Thinned165</v>
      </c>
      <c r="B11675" s="223" t="s">
        <v>238</v>
      </c>
      <c r="C11675" s="224">
        <v>1.7</v>
      </c>
      <c r="D11675" s="223">
        <v>14</v>
      </c>
      <c r="E11675" s="223" t="s">
        <v>172</v>
      </c>
      <c r="F11675" s="225" t="s">
        <v>219</v>
      </c>
      <c r="G11675" s="226">
        <v>-0.13</v>
      </c>
      <c r="H11675" s="226">
        <v>-0.06</v>
      </c>
      <c r="I11675" s="226">
        <v>-0.19</v>
      </c>
      <c r="J11675" s="227">
        <v>-0.96</v>
      </c>
      <c r="K11675" s="227">
        <v>656.98</v>
      </c>
      <c r="L11675" s="228">
        <v>-12.09</v>
      </c>
      <c r="M11675" s="229">
        <f t="shared" si="334"/>
        <v>644.89</v>
      </c>
      <c r="N11675" s="230">
        <v>0.47</v>
      </c>
    </row>
    <row r="11676" spans="1:14" x14ac:dyDescent="0.2">
      <c r="A11676" s="231" t="str">
        <f t="shared" si="333"/>
        <v>SS1.714Thinned170</v>
      </c>
      <c r="B11676" s="223" t="s">
        <v>238</v>
      </c>
      <c r="C11676" s="224">
        <v>1.7</v>
      </c>
      <c r="D11676" s="223">
        <v>14</v>
      </c>
      <c r="E11676" s="223" t="s">
        <v>172</v>
      </c>
      <c r="F11676" s="225" t="s">
        <v>220</v>
      </c>
      <c r="G11676" s="226">
        <v>-0.16</v>
      </c>
      <c r="H11676" s="226">
        <v>-0.06</v>
      </c>
      <c r="I11676" s="226">
        <v>-0.21</v>
      </c>
      <c r="J11676" s="227">
        <v>-1.07</v>
      </c>
      <c r="K11676" s="227">
        <v>655.91</v>
      </c>
      <c r="L11676" s="228">
        <v>-12.16</v>
      </c>
      <c r="M11676" s="229">
        <f t="shared" si="334"/>
        <v>643.75</v>
      </c>
      <c r="N11676" s="230">
        <v>0.43</v>
      </c>
    </row>
    <row r="11677" spans="1:14" x14ac:dyDescent="0.2">
      <c r="A11677" s="231" t="str">
        <f t="shared" si="333"/>
        <v>SS1.714Thinned175</v>
      </c>
      <c r="B11677" s="223" t="s">
        <v>238</v>
      </c>
      <c r="C11677" s="224">
        <v>1.7</v>
      </c>
      <c r="D11677" s="223">
        <v>14</v>
      </c>
      <c r="E11677" s="223" t="s">
        <v>172</v>
      </c>
      <c r="F11677" s="225" t="s">
        <v>221</v>
      </c>
      <c r="G11677" s="226">
        <v>-0.17</v>
      </c>
      <c r="H11677" s="226">
        <v>-0.05</v>
      </c>
      <c r="I11677" s="226">
        <v>-0.23</v>
      </c>
      <c r="J11677" s="227">
        <v>-1.1299999999999999</v>
      </c>
      <c r="K11677" s="227">
        <v>654.78</v>
      </c>
      <c r="L11677" s="228">
        <v>-12.23</v>
      </c>
      <c r="M11677" s="229">
        <f t="shared" si="334"/>
        <v>642.54999999999995</v>
      </c>
      <c r="N11677" s="230">
        <v>0.39</v>
      </c>
    </row>
    <row r="11678" spans="1:14" x14ac:dyDescent="0.2">
      <c r="A11678" s="231" t="str">
        <f t="shared" si="333"/>
        <v>SS1.714Thinned180</v>
      </c>
      <c r="B11678" s="223" t="s">
        <v>238</v>
      </c>
      <c r="C11678" s="224">
        <v>1.7</v>
      </c>
      <c r="D11678" s="223">
        <v>14</v>
      </c>
      <c r="E11678" s="223" t="s">
        <v>172</v>
      </c>
      <c r="F11678" s="225" t="s">
        <v>222</v>
      </c>
      <c r="G11678" s="226">
        <v>-0.1</v>
      </c>
      <c r="H11678" s="226">
        <v>-0.04</v>
      </c>
      <c r="I11678" s="226">
        <v>-0.14000000000000001</v>
      </c>
      <c r="J11678" s="227">
        <v>-0.7</v>
      </c>
      <c r="K11678" s="227">
        <v>654.08000000000004</v>
      </c>
      <c r="L11678" s="228">
        <v>-12.29</v>
      </c>
      <c r="M11678" s="229">
        <f t="shared" si="334"/>
        <v>641.79000000000008</v>
      </c>
      <c r="N11678" s="230">
        <v>0.36</v>
      </c>
    </row>
    <row r="11679" spans="1:14" x14ac:dyDescent="0.2">
      <c r="A11679" s="231" t="str">
        <f t="shared" si="333"/>
        <v>SS1.714Thinned185</v>
      </c>
      <c r="B11679" s="223" t="s">
        <v>238</v>
      </c>
      <c r="C11679" s="224">
        <v>1.7</v>
      </c>
      <c r="D11679" s="223">
        <v>14</v>
      </c>
      <c r="E11679" s="223" t="s">
        <v>172</v>
      </c>
      <c r="F11679" s="225" t="s">
        <v>223</v>
      </c>
      <c r="G11679" s="226">
        <v>-0.16</v>
      </c>
      <c r="H11679" s="226">
        <v>-0.04</v>
      </c>
      <c r="I11679" s="226">
        <v>-0.2</v>
      </c>
      <c r="J11679" s="227">
        <v>-0.99</v>
      </c>
      <c r="K11679" s="227">
        <v>653.08000000000004</v>
      </c>
      <c r="L11679" s="228">
        <v>-12.35</v>
      </c>
      <c r="M11679" s="229">
        <f t="shared" si="334"/>
        <v>640.73</v>
      </c>
      <c r="N11679" s="230">
        <v>0.32</v>
      </c>
    </row>
    <row r="11680" spans="1:14" x14ac:dyDescent="0.2">
      <c r="A11680" s="231" t="str">
        <f t="shared" si="333"/>
        <v>SS1.714Thinned190</v>
      </c>
      <c r="B11680" s="223" t="s">
        <v>238</v>
      </c>
      <c r="C11680" s="224">
        <v>1.7</v>
      </c>
      <c r="D11680" s="223">
        <v>14</v>
      </c>
      <c r="E11680" s="223" t="s">
        <v>172</v>
      </c>
      <c r="F11680" s="225" t="s">
        <v>224</v>
      </c>
      <c r="G11680" s="226">
        <v>-0.16</v>
      </c>
      <c r="H11680" s="226">
        <v>-0.04</v>
      </c>
      <c r="I11680" s="226">
        <v>-0.2</v>
      </c>
      <c r="J11680" s="227">
        <v>-0.98</v>
      </c>
      <c r="K11680" s="227">
        <v>652.11</v>
      </c>
      <c r="L11680" s="228">
        <v>-12.4</v>
      </c>
      <c r="M11680" s="229">
        <f t="shared" si="334"/>
        <v>639.71</v>
      </c>
      <c r="N11680" s="230">
        <v>0.28999999999999998</v>
      </c>
    </row>
    <row r="11681" spans="1:14" x14ac:dyDescent="0.2">
      <c r="A11681" s="231" t="str">
        <f t="shared" si="333"/>
        <v>SS1.714Thinned195</v>
      </c>
      <c r="B11681" s="223" t="s">
        <v>238</v>
      </c>
      <c r="C11681" s="224">
        <v>1.7</v>
      </c>
      <c r="D11681" s="223">
        <v>14</v>
      </c>
      <c r="E11681" s="223" t="s">
        <v>172</v>
      </c>
      <c r="F11681" s="225" t="s">
        <v>225</v>
      </c>
      <c r="G11681" s="226">
        <v>-0.16</v>
      </c>
      <c r="H11681" s="226">
        <v>-0.03</v>
      </c>
      <c r="I11681" s="226">
        <v>-0.19</v>
      </c>
      <c r="J11681" s="227">
        <v>-0.95</v>
      </c>
      <c r="K11681" s="227">
        <v>651.15</v>
      </c>
      <c r="L11681" s="228">
        <v>-12.45</v>
      </c>
      <c r="M11681" s="229">
        <f t="shared" si="334"/>
        <v>638.69999999999993</v>
      </c>
      <c r="N11681" s="230">
        <v>0.27</v>
      </c>
    </row>
    <row r="11682" spans="1:14" x14ac:dyDescent="0.2">
      <c r="A11682" s="231" t="str">
        <f t="shared" si="333"/>
        <v>SS1.716NO_thin000</v>
      </c>
      <c r="B11682" s="223" t="s">
        <v>238</v>
      </c>
      <c r="C11682" s="224">
        <v>1.7</v>
      </c>
      <c r="D11682" s="223">
        <v>16</v>
      </c>
      <c r="E11682" s="223" t="s">
        <v>199</v>
      </c>
      <c r="F11682" s="225" t="s">
        <v>0</v>
      </c>
      <c r="G11682" s="226">
        <v>1.28</v>
      </c>
      <c r="H11682" s="226">
        <v>0.28999999999999998</v>
      </c>
      <c r="I11682" s="226">
        <v>1.56</v>
      </c>
      <c r="J11682" s="227">
        <v>7.81</v>
      </c>
      <c r="K11682" s="227">
        <v>7.81</v>
      </c>
      <c r="L11682" s="228">
        <v>0</v>
      </c>
      <c r="M11682" s="229">
        <f t="shared" si="334"/>
        <v>7.81</v>
      </c>
      <c r="N11682" s="230">
        <v>0</v>
      </c>
    </row>
    <row r="11683" spans="1:14" x14ac:dyDescent="0.2">
      <c r="A11683" s="231" t="str">
        <f t="shared" si="333"/>
        <v>SS1.716NO_thin005</v>
      </c>
      <c r="B11683" s="223" t="s">
        <v>238</v>
      </c>
      <c r="C11683" s="224">
        <v>1.7</v>
      </c>
      <c r="D11683" s="223">
        <v>16</v>
      </c>
      <c r="E11683" s="223" t="s">
        <v>199</v>
      </c>
      <c r="F11683" s="225" t="s">
        <v>1</v>
      </c>
      <c r="G11683" s="226">
        <v>3.89</v>
      </c>
      <c r="H11683" s="226">
        <v>0.35</v>
      </c>
      <c r="I11683" s="226">
        <v>4.25</v>
      </c>
      <c r="J11683" s="227">
        <v>21.23</v>
      </c>
      <c r="K11683" s="227">
        <v>29.04</v>
      </c>
      <c r="L11683" s="228">
        <v>0</v>
      </c>
      <c r="M11683" s="229">
        <f t="shared" si="334"/>
        <v>29.04</v>
      </c>
      <c r="N11683" s="230">
        <v>0</v>
      </c>
    </row>
    <row r="11684" spans="1:14" x14ac:dyDescent="0.2">
      <c r="A11684" s="231" t="str">
        <f t="shared" si="333"/>
        <v>SS1.716NO_thin010</v>
      </c>
      <c r="B11684" s="223" t="s">
        <v>238</v>
      </c>
      <c r="C11684" s="224">
        <v>1.7</v>
      </c>
      <c r="D11684" s="223">
        <v>16</v>
      </c>
      <c r="E11684" s="223" t="s">
        <v>199</v>
      </c>
      <c r="F11684" s="225" t="s">
        <v>2</v>
      </c>
      <c r="G11684" s="226">
        <v>11.89</v>
      </c>
      <c r="H11684" s="226">
        <v>0.35</v>
      </c>
      <c r="I11684" s="226">
        <v>12.24</v>
      </c>
      <c r="J11684" s="227">
        <v>61.2</v>
      </c>
      <c r="K11684" s="227">
        <v>90.24</v>
      </c>
      <c r="L11684" s="228">
        <v>0</v>
      </c>
      <c r="M11684" s="229">
        <f t="shared" si="334"/>
        <v>90.24</v>
      </c>
      <c r="N11684" s="230">
        <v>0</v>
      </c>
    </row>
    <row r="11685" spans="1:14" x14ac:dyDescent="0.2">
      <c r="A11685" s="231" t="str">
        <f t="shared" si="333"/>
        <v>SS1.716NO_thin015</v>
      </c>
      <c r="B11685" s="223" t="s">
        <v>238</v>
      </c>
      <c r="C11685" s="224">
        <v>1.7</v>
      </c>
      <c r="D11685" s="223">
        <v>16</v>
      </c>
      <c r="E11685" s="223" t="s">
        <v>199</v>
      </c>
      <c r="F11685" s="225" t="s">
        <v>3</v>
      </c>
      <c r="G11685" s="226">
        <v>27.22</v>
      </c>
      <c r="H11685" s="226">
        <v>0.88</v>
      </c>
      <c r="I11685" s="226">
        <v>28.1</v>
      </c>
      <c r="J11685" s="227">
        <v>140.51</v>
      </c>
      <c r="K11685" s="227">
        <v>230.75</v>
      </c>
      <c r="L11685" s="228">
        <v>0</v>
      </c>
      <c r="M11685" s="229">
        <f t="shared" si="334"/>
        <v>230.75</v>
      </c>
      <c r="N11685" s="230">
        <v>0</v>
      </c>
    </row>
    <row r="11686" spans="1:14" x14ac:dyDescent="0.2">
      <c r="A11686" s="231" t="str">
        <f t="shared" si="333"/>
        <v>SS1.716NO_thin020</v>
      </c>
      <c r="B11686" s="223" t="s">
        <v>238</v>
      </c>
      <c r="C11686" s="224">
        <v>1.7</v>
      </c>
      <c r="D11686" s="223">
        <v>16</v>
      </c>
      <c r="E11686" s="223" t="s">
        <v>199</v>
      </c>
      <c r="F11686" s="225" t="s">
        <v>4</v>
      </c>
      <c r="G11686" s="226">
        <v>24.05</v>
      </c>
      <c r="H11686" s="226">
        <v>0.81</v>
      </c>
      <c r="I11686" s="226">
        <v>24.85</v>
      </c>
      <c r="J11686" s="227">
        <v>124.26</v>
      </c>
      <c r="K11686" s="227">
        <v>355.01</v>
      </c>
      <c r="L11686" s="228">
        <v>0</v>
      </c>
      <c r="M11686" s="229">
        <f t="shared" si="334"/>
        <v>355.01</v>
      </c>
      <c r="N11686" s="230">
        <v>0</v>
      </c>
    </row>
    <row r="11687" spans="1:14" x14ac:dyDescent="0.2">
      <c r="A11687" s="231" t="str">
        <f t="shared" si="333"/>
        <v>SS1.716NO_thin025</v>
      </c>
      <c r="B11687" s="223" t="s">
        <v>238</v>
      </c>
      <c r="C11687" s="224">
        <v>1.7</v>
      </c>
      <c r="D11687" s="223">
        <v>16</v>
      </c>
      <c r="E11687" s="223" t="s">
        <v>199</v>
      </c>
      <c r="F11687" s="225" t="s">
        <v>5</v>
      </c>
      <c r="G11687" s="226">
        <v>19.04</v>
      </c>
      <c r="H11687" s="226">
        <v>0.32</v>
      </c>
      <c r="I11687" s="226">
        <v>19.36</v>
      </c>
      <c r="J11687" s="227">
        <v>96.78</v>
      </c>
      <c r="K11687" s="227">
        <v>451.8</v>
      </c>
      <c r="L11687" s="228">
        <v>0</v>
      </c>
      <c r="M11687" s="229">
        <f t="shared" si="334"/>
        <v>451.8</v>
      </c>
      <c r="N11687" s="230">
        <v>0</v>
      </c>
    </row>
    <row r="11688" spans="1:14" x14ac:dyDescent="0.2">
      <c r="A11688" s="231" t="str">
        <f t="shared" si="333"/>
        <v>SS1.716NO_thin030</v>
      </c>
      <c r="B11688" s="223" t="s">
        <v>238</v>
      </c>
      <c r="C11688" s="224">
        <v>1.7</v>
      </c>
      <c r="D11688" s="223">
        <v>16</v>
      </c>
      <c r="E11688" s="223" t="s">
        <v>199</v>
      </c>
      <c r="F11688" s="225" t="s">
        <v>6</v>
      </c>
      <c r="G11688" s="226">
        <v>18.89</v>
      </c>
      <c r="H11688" s="226">
        <v>6.34</v>
      </c>
      <c r="I11688" s="226">
        <v>25.23</v>
      </c>
      <c r="J11688" s="227">
        <v>126.14</v>
      </c>
      <c r="K11688" s="227">
        <v>577.94000000000005</v>
      </c>
      <c r="L11688" s="228">
        <v>0</v>
      </c>
      <c r="M11688" s="229">
        <f t="shared" si="334"/>
        <v>577.94000000000005</v>
      </c>
      <c r="N11688" s="230">
        <v>0</v>
      </c>
    </row>
    <row r="11689" spans="1:14" x14ac:dyDescent="0.2">
      <c r="A11689" s="231" t="str">
        <f t="shared" si="333"/>
        <v>SS1.716NO_thin035</v>
      </c>
      <c r="B11689" s="223" t="s">
        <v>238</v>
      </c>
      <c r="C11689" s="224">
        <v>1.7</v>
      </c>
      <c r="D11689" s="223">
        <v>16</v>
      </c>
      <c r="E11689" s="223" t="s">
        <v>199</v>
      </c>
      <c r="F11689" s="225" t="s">
        <v>7</v>
      </c>
      <c r="G11689" s="226">
        <v>15.83</v>
      </c>
      <c r="H11689" s="226">
        <v>8.41</v>
      </c>
      <c r="I11689" s="226">
        <v>24.24</v>
      </c>
      <c r="J11689" s="227">
        <v>121.2</v>
      </c>
      <c r="K11689" s="227">
        <v>699.13</v>
      </c>
      <c r="L11689" s="228">
        <v>0</v>
      </c>
      <c r="M11689" s="229">
        <f t="shared" si="334"/>
        <v>699.13</v>
      </c>
      <c r="N11689" s="230">
        <v>0</v>
      </c>
    </row>
    <row r="11690" spans="1:14" x14ac:dyDescent="0.2">
      <c r="A11690" s="231" t="str">
        <f t="shared" si="333"/>
        <v>SS1.716NO_thin040</v>
      </c>
      <c r="B11690" s="223" t="s">
        <v>238</v>
      </c>
      <c r="C11690" s="224">
        <v>1.7</v>
      </c>
      <c r="D11690" s="223">
        <v>16</v>
      </c>
      <c r="E11690" s="223" t="s">
        <v>199</v>
      </c>
      <c r="F11690" s="225" t="s">
        <v>8</v>
      </c>
      <c r="G11690" s="226">
        <v>14.38</v>
      </c>
      <c r="H11690" s="226">
        <v>3.14</v>
      </c>
      <c r="I11690" s="226">
        <v>17.52</v>
      </c>
      <c r="J11690" s="227">
        <v>87.61</v>
      </c>
      <c r="K11690" s="227">
        <v>786.74</v>
      </c>
      <c r="L11690" s="228">
        <v>0</v>
      </c>
      <c r="M11690" s="229">
        <f t="shared" si="334"/>
        <v>786.74</v>
      </c>
      <c r="N11690" s="230">
        <v>0</v>
      </c>
    </row>
    <row r="11691" spans="1:14" x14ac:dyDescent="0.2">
      <c r="A11691" s="231" t="str">
        <f t="shared" si="333"/>
        <v>SS1.716NO_thin045</v>
      </c>
      <c r="B11691" s="223" t="s">
        <v>238</v>
      </c>
      <c r="C11691" s="224">
        <v>1.7</v>
      </c>
      <c r="D11691" s="223">
        <v>16</v>
      </c>
      <c r="E11691" s="223" t="s">
        <v>199</v>
      </c>
      <c r="F11691" s="225" t="s">
        <v>9</v>
      </c>
      <c r="G11691" s="226">
        <v>13.3</v>
      </c>
      <c r="H11691" s="226">
        <v>0.55000000000000004</v>
      </c>
      <c r="I11691" s="226">
        <v>13.85</v>
      </c>
      <c r="J11691" s="227">
        <v>69.260000000000005</v>
      </c>
      <c r="K11691" s="227">
        <v>856</v>
      </c>
      <c r="L11691" s="228">
        <v>0</v>
      </c>
      <c r="M11691" s="229">
        <f t="shared" si="334"/>
        <v>856</v>
      </c>
      <c r="N11691" s="230">
        <v>0</v>
      </c>
    </row>
    <row r="11692" spans="1:14" x14ac:dyDescent="0.2">
      <c r="A11692" s="231" t="str">
        <f t="shared" si="333"/>
        <v>SS1.716NO_thin050</v>
      </c>
      <c r="B11692" s="223" t="s">
        <v>238</v>
      </c>
      <c r="C11692" s="224">
        <v>1.7</v>
      </c>
      <c r="D11692" s="223">
        <v>16</v>
      </c>
      <c r="E11692" s="223" t="s">
        <v>199</v>
      </c>
      <c r="F11692" s="225" t="s">
        <v>10</v>
      </c>
      <c r="G11692" s="226">
        <v>11.87</v>
      </c>
      <c r="H11692" s="226">
        <v>-0.76</v>
      </c>
      <c r="I11692" s="226">
        <v>11.11</v>
      </c>
      <c r="J11692" s="227">
        <v>55.56</v>
      </c>
      <c r="K11692" s="227">
        <v>911.56</v>
      </c>
      <c r="L11692" s="228">
        <v>0</v>
      </c>
      <c r="M11692" s="229">
        <f t="shared" si="334"/>
        <v>911.56</v>
      </c>
      <c r="N11692" s="230">
        <v>0</v>
      </c>
    </row>
    <row r="11693" spans="1:14" x14ac:dyDescent="0.2">
      <c r="A11693" s="231" t="str">
        <f t="shared" si="333"/>
        <v>SS1.716NO_thin055</v>
      </c>
      <c r="B11693" s="223" t="s">
        <v>238</v>
      </c>
      <c r="C11693" s="224">
        <v>1.7</v>
      </c>
      <c r="D11693" s="223">
        <v>16</v>
      </c>
      <c r="E11693" s="223" t="s">
        <v>199</v>
      </c>
      <c r="F11693" s="225" t="s">
        <v>11</v>
      </c>
      <c r="G11693" s="226">
        <v>10.55</v>
      </c>
      <c r="H11693" s="226">
        <v>-1.32</v>
      </c>
      <c r="I11693" s="226">
        <v>9.23</v>
      </c>
      <c r="J11693" s="227">
        <v>46.14</v>
      </c>
      <c r="K11693" s="227">
        <v>957.7</v>
      </c>
      <c r="L11693" s="228">
        <v>0</v>
      </c>
      <c r="M11693" s="229">
        <f t="shared" si="334"/>
        <v>957.7</v>
      </c>
      <c r="N11693" s="230">
        <v>0</v>
      </c>
    </row>
    <row r="11694" spans="1:14" x14ac:dyDescent="0.2">
      <c r="A11694" s="231" t="str">
        <f t="shared" si="333"/>
        <v>SS1.716NO_thin060</v>
      </c>
      <c r="B11694" s="223" t="s">
        <v>238</v>
      </c>
      <c r="C11694" s="224">
        <v>1.7</v>
      </c>
      <c r="D11694" s="223">
        <v>16</v>
      </c>
      <c r="E11694" s="223" t="s">
        <v>199</v>
      </c>
      <c r="F11694" s="225" t="s">
        <v>12</v>
      </c>
      <c r="G11694" s="226">
        <v>9.1999999999999993</v>
      </c>
      <c r="H11694" s="226">
        <v>-1.36</v>
      </c>
      <c r="I11694" s="226">
        <v>7.84</v>
      </c>
      <c r="J11694" s="227">
        <v>39.19</v>
      </c>
      <c r="K11694" s="227">
        <v>996.89</v>
      </c>
      <c r="L11694" s="228">
        <v>0</v>
      </c>
      <c r="M11694" s="229">
        <f t="shared" si="334"/>
        <v>996.89</v>
      </c>
      <c r="N11694" s="230">
        <v>0</v>
      </c>
    </row>
    <row r="11695" spans="1:14" x14ac:dyDescent="0.2">
      <c r="A11695" s="231" t="str">
        <f t="shared" si="333"/>
        <v>SS1.716NO_thin065</v>
      </c>
      <c r="B11695" s="223" t="s">
        <v>238</v>
      </c>
      <c r="C11695" s="224">
        <v>1.7</v>
      </c>
      <c r="D11695" s="223">
        <v>16</v>
      </c>
      <c r="E11695" s="223" t="s">
        <v>199</v>
      </c>
      <c r="F11695" s="225" t="s">
        <v>13</v>
      </c>
      <c r="G11695" s="226">
        <v>8.0399999999999991</v>
      </c>
      <c r="H11695" s="226">
        <v>-1.54</v>
      </c>
      <c r="I11695" s="226">
        <v>6.5</v>
      </c>
      <c r="J11695" s="227">
        <v>32.51</v>
      </c>
      <c r="K11695" s="227">
        <v>1029.4000000000001</v>
      </c>
      <c r="L11695" s="228">
        <v>0</v>
      </c>
      <c r="M11695" s="229">
        <f t="shared" si="334"/>
        <v>1029.4000000000001</v>
      </c>
      <c r="N11695" s="230">
        <v>0</v>
      </c>
    </row>
    <row r="11696" spans="1:14" x14ac:dyDescent="0.2">
      <c r="A11696" s="231" t="str">
        <f t="shared" si="333"/>
        <v>SS1.716NO_thin070</v>
      </c>
      <c r="B11696" s="223" t="s">
        <v>238</v>
      </c>
      <c r="C11696" s="224">
        <v>1.7</v>
      </c>
      <c r="D11696" s="223">
        <v>16</v>
      </c>
      <c r="E11696" s="223" t="s">
        <v>199</v>
      </c>
      <c r="F11696" s="225" t="s">
        <v>200</v>
      </c>
      <c r="G11696" s="226">
        <v>6.85</v>
      </c>
      <c r="H11696" s="226">
        <v>-1.47</v>
      </c>
      <c r="I11696" s="226">
        <v>5.37</v>
      </c>
      <c r="J11696" s="227">
        <v>26.87</v>
      </c>
      <c r="K11696" s="227">
        <v>1056.27</v>
      </c>
      <c r="L11696" s="228">
        <v>0</v>
      </c>
      <c r="M11696" s="229">
        <f t="shared" si="334"/>
        <v>1056.27</v>
      </c>
      <c r="N11696" s="230">
        <v>0</v>
      </c>
    </row>
    <row r="11697" spans="1:14" x14ac:dyDescent="0.2">
      <c r="A11697" s="231" t="str">
        <f t="shared" si="333"/>
        <v>SS1.716NO_thin075</v>
      </c>
      <c r="B11697" s="223" t="s">
        <v>238</v>
      </c>
      <c r="C11697" s="224">
        <v>1.7</v>
      </c>
      <c r="D11697" s="223">
        <v>16</v>
      </c>
      <c r="E11697" s="223" t="s">
        <v>199</v>
      </c>
      <c r="F11697" s="225" t="s">
        <v>201</v>
      </c>
      <c r="G11697" s="226">
        <v>6</v>
      </c>
      <c r="H11697" s="226">
        <v>-1.53</v>
      </c>
      <c r="I11697" s="226">
        <v>4.47</v>
      </c>
      <c r="J11697" s="227">
        <v>22.33</v>
      </c>
      <c r="K11697" s="227">
        <v>1078.5999999999999</v>
      </c>
      <c r="L11697" s="228">
        <v>0</v>
      </c>
      <c r="M11697" s="229">
        <f t="shared" si="334"/>
        <v>1078.5999999999999</v>
      </c>
      <c r="N11697" s="230">
        <v>0</v>
      </c>
    </row>
    <row r="11698" spans="1:14" x14ac:dyDescent="0.2">
      <c r="A11698" s="231" t="str">
        <f t="shared" si="333"/>
        <v>SS1.716NO_thin080</v>
      </c>
      <c r="B11698" s="223" t="s">
        <v>238</v>
      </c>
      <c r="C11698" s="224">
        <v>1.7</v>
      </c>
      <c r="D11698" s="223">
        <v>16</v>
      </c>
      <c r="E11698" s="223" t="s">
        <v>199</v>
      </c>
      <c r="F11698" s="225" t="s">
        <v>202</v>
      </c>
      <c r="G11698" s="226">
        <v>5.35</v>
      </c>
      <c r="H11698" s="226">
        <v>-0.92</v>
      </c>
      <c r="I11698" s="226">
        <v>4.42</v>
      </c>
      <c r="J11698" s="227">
        <v>22.12</v>
      </c>
      <c r="K11698" s="227">
        <v>1100.72</v>
      </c>
      <c r="L11698" s="228">
        <v>0</v>
      </c>
      <c r="M11698" s="229">
        <f t="shared" si="334"/>
        <v>1100.72</v>
      </c>
      <c r="N11698" s="230">
        <v>0</v>
      </c>
    </row>
    <row r="11699" spans="1:14" x14ac:dyDescent="0.2">
      <c r="A11699" s="231" t="str">
        <f t="shared" si="333"/>
        <v>SS1.716NO_thin085</v>
      </c>
      <c r="B11699" s="223" t="s">
        <v>238</v>
      </c>
      <c r="C11699" s="224">
        <v>1.7</v>
      </c>
      <c r="D11699" s="223">
        <v>16</v>
      </c>
      <c r="E11699" s="223" t="s">
        <v>199</v>
      </c>
      <c r="F11699" s="225" t="s">
        <v>203</v>
      </c>
      <c r="G11699" s="226">
        <v>4.6900000000000004</v>
      </c>
      <c r="H11699" s="226">
        <v>-1.02</v>
      </c>
      <c r="I11699" s="226">
        <v>3.67</v>
      </c>
      <c r="J11699" s="227">
        <v>18.36</v>
      </c>
      <c r="K11699" s="227">
        <v>1119.08</v>
      </c>
      <c r="L11699" s="228">
        <v>0</v>
      </c>
      <c r="M11699" s="229">
        <f t="shared" si="334"/>
        <v>1119.08</v>
      </c>
      <c r="N11699" s="230">
        <v>0</v>
      </c>
    </row>
    <row r="11700" spans="1:14" x14ac:dyDescent="0.2">
      <c r="A11700" s="231" t="str">
        <f t="shared" si="333"/>
        <v>SS1.716NO_thin090</v>
      </c>
      <c r="B11700" s="223" t="s">
        <v>238</v>
      </c>
      <c r="C11700" s="224">
        <v>1.7</v>
      </c>
      <c r="D11700" s="223">
        <v>16</v>
      </c>
      <c r="E11700" s="223" t="s">
        <v>199</v>
      </c>
      <c r="F11700" s="225" t="s">
        <v>204</v>
      </c>
      <c r="G11700" s="226">
        <v>3.93</v>
      </c>
      <c r="H11700" s="226">
        <v>-0.94</v>
      </c>
      <c r="I11700" s="226">
        <v>3</v>
      </c>
      <c r="J11700" s="227">
        <v>15</v>
      </c>
      <c r="K11700" s="227">
        <v>1134.07</v>
      </c>
      <c r="L11700" s="228">
        <v>0</v>
      </c>
      <c r="M11700" s="229">
        <f t="shared" si="334"/>
        <v>1134.07</v>
      </c>
      <c r="N11700" s="230">
        <v>0</v>
      </c>
    </row>
    <row r="11701" spans="1:14" x14ac:dyDescent="0.2">
      <c r="A11701" s="231" t="str">
        <f t="shared" si="333"/>
        <v>SS1.716NO_thin095</v>
      </c>
      <c r="B11701" s="223" t="s">
        <v>238</v>
      </c>
      <c r="C11701" s="224">
        <v>1.7</v>
      </c>
      <c r="D11701" s="223">
        <v>16</v>
      </c>
      <c r="E11701" s="223" t="s">
        <v>199</v>
      </c>
      <c r="F11701" s="225" t="s">
        <v>205</v>
      </c>
      <c r="G11701" s="226">
        <v>3.45</v>
      </c>
      <c r="H11701" s="226">
        <v>-0.8</v>
      </c>
      <c r="I11701" s="226">
        <v>2.65</v>
      </c>
      <c r="J11701" s="227">
        <v>13.23</v>
      </c>
      <c r="K11701" s="227">
        <v>1147.3</v>
      </c>
      <c r="L11701" s="228">
        <v>0</v>
      </c>
      <c r="M11701" s="229">
        <f t="shared" si="334"/>
        <v>1147.3</v>
      </c>
      <c r="N11701" s="230">
        <v>0</v>
      </c>
    </row>
    <row r="11702" spans="1:14" x14ac:dyDescent="0.2">
      <c r="A11702" s="231" t="str">
        <f t="shared" si="333"/>
        <v>SS1.716NO_thin100</v>
      </c>
      <c r="B11702" s="223" t="s">
        <v>238</v>
      </c>
      <c r="C11702" s="224">
        <v>1.7</v>
      </c>
      <c r="D11702" s="223">
        <v>16</v>
      </c>
      <c r="E11702" s="223" t="s">
        <v>199</v>
      </c>
      <c r="F11702" s="225" t="s">
        <v>206</v>
      </c>
      <c r="G11702" s="226">
        <v>3.04</v>
      </c>
      <c r="H11702" s="226">
        <v>-0.73</v>
      </c>
      <c r="I11702" s="226">
        <v>2.31</v>
      </c>
      <c r="J11702" s="227">
        <v>11.53</v>
      </c>
      <c r="K11702" s="227">
        <v>1158.83</v>
      </c>
      <c r="L11702" s="228">
        <v>0</v>
      </c>
      <c r="M11702" s="229">
        <f t="shared" si="334"/>
        <v>1158.83</v>
      </c>
      <c r="N11702" s="230">
        <v>0</v>
      </c>
    </row>
    <row r="11703" spans="1:14" x14ac:dyDescent="0.2">
      <c r="A11703" s="231" t="str">
        <f t="shared" si="333"/>
        <v>SS1.716NO_thin105</v>
      </c>
      <c r="B11703" s="223" t="s">
        <v>238</v>
      </c>
      <c r="C11703" s="224">
        <v>1.7</v>
      </c>
      <c r="D11703" s="223">
        <v>16</v>
      </c>
      <c r="E11703" s="223" t="s">
        <v>199</v>
      </c>
      <c r="F11703" s="225" t="s">
        <v>207</v>
      </c>
      <c r="G11703" s="226">
        <v>2.6</v>
      </c>
      <c r="H11703" s="226">
        <v>-0.64</v>
      </c>
      <c r="I11703" s="226">
        <v>1.96</v>
      </c>
      <c r="J11703" s="227">
        <v>9.8000000000000007</v>
      </c>
      <c r="K11703" s="227">
        <v>1168.6300000000001</v>
      </c>
      <c r="L11703" s="228">
        <v>0</v>
      </c>
      <c r="M11703" s="229">
        <f t="shared" si="334"/>
        <v>1168.6300000000001</v>
      </c>
      <c r="N11703" s="230">
        <v>0</v>
      </c>
    </row>
    <row r="11704" spans="1:14" x14ac:dyDescent="0.2">
      <c r="A11704" s="231" t="str">
        <f t="shared" si="333"/>
        <v>SS1.716NO_thin110</v>
      </c>
      <c r="B11704" s="223" t="s">
        <v>238</v>
      </c>
      <c r="C11704" s="224">
        <v>1.7</v>
      </c>
      <c r="D11704" s="223">
        <v>16</v>
      </c>
      <c r="E11704" s="223" t="s">
        <v>199</v>
      </c>
      <c r="F11704" s="225" t="s">
        <v>208</v>
      </c>
      <c r="G11704" s="226">
        <v>2.27</v>
      </c>
      <c r="H11704" s="226">
        <v>-0.44</v>
      </c>
      <c r="I11704" s="226">
        <v>1.84</v>
      </c>
      <c r="J11704" s="227">
        <v>9.18</v>
      </c>
      <c r="K11704" s="227">
        <v>1177.81</v>
      </c>
      <c r="L11704" s="228">
        <v>0</v>
      </c>
      <c r="M11704" s="229">
        <f t="shared" si="334"/>
        <v>1177.81</v>
      </c>
      <c r="N11704" s="230">
        <v>0</v>
      </c>
    </row>
    <row r="11705" spans="1:14" x14ac:dyDescent="0.2">
      <c r="A11705" s="231" t="str">
        <f t="shared" si="333"/>
        <v>SS1.716NO_thin115</v>
      </c>
      <c r="B11705" s="223" t="s">
        <v>238</v>
      </c>
      <c r="C11705" s="224">
        <v>1.7</v>
      </c>
      <c r="D11705" s="223">
        <v>16</v>
      </c>
      <c r="E11705" s="223" t="s">
        <v>199</v>
      </c>
      <c r="F11705" s="225" t="s">
        <v>209</v>
      </c>
      <c r="G11705" s="226">
        <v>2.02</v>
      </c>
      <c r="H11705" s="226">
        <v>-0.42</v>
      </c>
      <c r="I11705" s="226">
        <v>1.6</v>
      </c>
      <c r="J11705" s="227">
        <v>8.01</v>
      </c>
      <c r="K11705" s="227">
        <v>1185.82</v>
      </c>
      <c r="L11705" s="228">
        <v>0</v>
      </c>
      <c r="M11705" s="229">
        <f t="shared" si="334"/>
        <v>1185.82</v>
      </c>
      <c r="N11705" s="230">
        <v>0</v>
      </c>
    </row>
    <row r="11706" spans="1:14" x14ac:dyDescent="0.2">
      <c r="A11706" s="231" t="str">
        <f t="shared" si="333"/>
        <v>SS1.716NO_thin120</v>
      </c>
      <c r="B11706" s="223" t="s">
        <v>238</v>
      </c>
      <c r="C11706" s="224">
        <v>1.7</v>
      </c>
      <c r="D11706" s="223">
        <v>16</v>
      </c>
      <c r="E11706" s="223" t="s">
        <v>199</v>
      </c>
      <c r="F11706" s="225" t="s">
        <v>210</v>
      </c>
      <c r="G11706" s="226">
        <v>1.81</v>
      </c>
      <c r="H11706" s="226">
        <v>-0.44</v>
      </c>
      <c r="I11706" s="226">
        <v>1.37</v>
      </c>
      <c r="J11706" s="227">
        <v>6.85</v>
      </c>
      <c r="K11706" s="227">
        <v>1192.67</v>
      </c>
      <c r="L11706" s="228">
        <v>0</v>
      </c>
      <c r="M11706" s="229">
        <f t="shared" si="334"/>
        <v>1192.67</v>
      </c>
      <c r="N11706" s="230">
        <v>0</v>
      </c>
    </row>
    <row r="11707" spans="1:14" x14ac:dyDescent="0.2">
      <c r="A11707" s="231" t="str">
        <f t="shared" si="333"/>
        <v>SS1.716NO_thin125</v>
      </c>
      <c r="B11707" s="223" t="s">
        <v>238</v>
      </c>
      <c r="C11707" s="224">
        <v>1.7</v>
      </c>
      <c r="D11707" s="223">
        <v>16</v>
      </c>
      <c r="E11707" s="223" t="s">
        <v>199</v>
      </c>
      <c r="F11707" s="225" t="s">
        <v>211</v>
      </c>
      <c r="G11707" s="226">
        <v>1.55</v>
      </c>
      <c r="H11707" s="226">
        <v>-0.39</v>
      </c>
      <c r="I11707" s="226">
        <v>1.1499999999999999</v>
      </c>
      <c r="J11707" s="227">
        <v>5.77</v>
      </c>
      <c r="K11707" s="227">
        <v>1198.44</v>
      </c>
      <c r="L11707" s="228">
        <v>0</v>
      </c>
      <c r="M11707" s="229">
        <f t="shared" si="334"/>
        <v>1198.44</v>
      </c>
      <c r="N11707" s="230">
        <v>0</v>
      </c>
    </row>
    <row r="11708" spans="1:14" x14ac:dyDescent="0.2">
      <c r="A11708" s="231" t="str">
        <f t="shared" si="333"/>
        <v>SS1.716NO_thin130</v>
      </c>
      <c r="B11708" s="223" t="s">
        <v>238</v>
      </c>
      <c r="C11708" s="224">
        <v>1.7</v>
      </c>
      <c r="D11708" s="223">
        <v>16</v>
      </c>
      <c r="E11708" s="223" t="s">
        <v>199</v>
      </c>
      <c r="F11708" s="225" t="s">
        <v>212</v>
      </c>
      <c r="G11708" s="226">
        <v>1.37</v>
      </c>
      <c r="H11708" s="226">
        <v>-0.34</v>
      </c>
      <c r="I11708" s="226">
        <v>1.03</v>
      </c>
      <c r="J11708" s="227">
        <v>5.14</v>
      </c>
      <c r="K11708" s="227">
        <v>1203.58</v>
      </c>
      <c r="L11708" s="228">
        <v>0</v>
      </c>
      <c r="M11708" s="229">
        <f t="shared" si="334"/>
        <v>1203.58</v>
      </c>
      <c r="N11708" s="230">
        <v>0</v>
      </c>
    </row>
    <row r="11709" spans="1:14" x14ac:dyDescent="0.2">
      <c r="A11709" s="231" t="str">
        <f t="shared" si="333"/>
        <v>SS1.716NO_thin135</v>
      </c>
      <c r="B11709" s="223" t="s">
        <v>238</v>
      </c>
      <c r="C11709" s="224">
        <v>1.7</v>
      </c>
      <c r="D11709" s="223">
        <v>16</v>
      </c>
      <c r="E11709" s="223" t="s">
        <v>199</v>
      </c>
      <c r="F11709" s="225" t="s">
        <v>213</v>
      </c>
      <c r="G11709" s="226">
        <v>1.21</v>
      </c>
      <c r="H11709" s="226">
        <v>-0.28000000000000003</v>
      </c>
      <c r="I11709" s="226">
        <v>0.93</v>
      </c>
      <c r="J11709" s="227">
        <v>4.6500000000000004</v>
      </c>
      <c r="K11709" s="227">
        <v>1208.23</v>
      </c>
      <c r="L11709" s="228">
        <v>0</v>
      </c>
      <c r="M11709" s="229">
        <f t="shared" si="334"/>
        <v>1208.23</v>
      </c>
      <c r="N11709" s="230">
        <v>0</v>
      </c>
    </row>
    <row r="11710" spans="1:14" x14ac:dyDescent="0.2">
      <c r="A11710" s="231" t="str">
        <f t="shared" si="333"/>
        <v>SS1.716NO_thin140</v>
      </c>
      <c r="B11710" s="223" t="s">
        <v>238</v>
      </c>
      <c r="C11710" s="224">
        <v>1.7</v>
      </c>
      <c r="D11710" s="223">
        <v>16</v>
      </c>
      <c r="E11710" s="223" t="s">
        <v>199</v>
      </c>
      <c r="F11710" s="225" t="s">
        <v>214</v>
      </c>
      <c r="G11710" s="226">
        <v>1.08</v>
      </c>
      <c r="H11710" s="226">
        <v>-0.23</v>
      </c>
      <c r="I11710" s="226">
        <v>0.85</v>
      </c>
      <c r="J11710" s="227">
        <v>4.26</v>
      </c>
      <c r="K11710" s="227">
        <v>1212.49</v>
      </c>
      <c r="L11710" s="228">
        <v>0</v>
      </c>
      <c r="M11710" s="229">
        <f t="shared" si="334"/>
        <v>1212.49</v>
      </c>
      <c r="N11710" s="230">
        <v>0</v>
      </c>
    </row>
    <row r="11711" spans="1:14" x14ac:dyDescent="0.2">
      <c r="A11711" s="231" t="str">
        <f t="shared" si="333"/>
        <v>SS1.716NO_thin145</v>
      </c>
      <c r="B11711" s="223" t="s">
        <v>238</v>
      </c>
      <c r="C11711" s="224">
        <v>1.7</v>
      </c>
      <c r="D11711" s="223">
        <v>16</v>
      </c>
      <c r="E11711" s="223" t="s">
        <v>199</v>
      </c>
      <c r="F11711" s="225" t="s">
        <v>215</v>
      </c>
      <c r="G11711" s="226">
        <v>0.94</v>
      </c>
      <c r="H11711" s="226">
        <v>-0.19</v>
      </c>
      <c r="I11711" s="226">
        <v>0.75</v>
      </c>
      <c r="J11711" s="227">
        <v>3.76</v>
      </c>
      <c r="K11711" s="227">
        <v>1216.25</v>
      </c>
      <c r="L11711" s="228">
        <v>0</v>
      </c>
      <c r="M11711" s="229">
        <f t="shared" si="334"/>
        <v>1216.25</v>
      </c>
      <c r="N11711" s="230">
        <v>0</v>
      </c>
    </row>
    <row r="11712" spans="1:14" x14ac:dyDescent="0.2">
      <c r="A11712" s="231" t="str">
        <f t="shared" si="333"/>
        <v>SS1.716NO_thin150</v>
      </c>
      <c r="B11712" s="223" t="s">
        <v>238</v>
      </c>
      <c r="C11712" s="224">
        <v>1.7</v>
      </c>
      <c r="D11712" s="223">
        <v>16</v>
      </c>
      <c r="E11712" s="223" t="s">
        <v>199</v>
      </c>
      <c r="F11712" s="225" t="s">
        <v>216</v>
      </c>
      <c r="G11712" s="226">
        <v>0.77</v>
      </c>
      <c r="H11712" s="226">
        <v>-0.16</v>
      </c>
      <c r="I11712" s="226">
        <v>0.61</v>
      </c>
      <c r="J11712" s="227">
        <v>3.03</v>
      </c>
      <c r="K11712" s="227">
        <v>1219.27</v>
      </c>
      <c r="L11712" s="228">
        <v>0</v>
      </c>
      <c r="M11712" s="229">
        <f t="shared" si="334"/>
        <v>1219.27</v>
      </c>
      <c r="N11712" s="230">
        <v>0</v>
      </c>
    </row>
    <row r="11713" spans="1:14" x14ac:dyDescent="0.2">
      <c r="A11713" s="231" t="str">
        <f t="shared" si="333"/>
        <v>SS1.716NO_thin155</v>
      </c>
      <c r="B11713" s="223" t="s">
        <v>238</v>
      </c>
      <c r="C11713" s="224">
        <v>1.7</v>
      </c>
      <c r="D11713" s="223">
        <v>16</v>
      </c>
      <c r="E11713" s="223" t="s">
        <v>199</v>
      </c>
      <c r="F11713" s="225" t="s">
        <v>217</v>
      </c>
      <c r="G11713" s="226">
        <v>0.64</v>
      </c>
      <c r="H11713" s="226">
        <v>-0.14000000000000001</v>
      </c>
      <c r="I11713" s="226">
        <v>0.5</v>
      </c>
      <c r="J11713" s="227">
        <v>2.48</v>
      </c>
      <c r="K11713" s="227">
        <v>1221.75</v>
      </c>
      <c r="L11713" s="228">
        <v>0</v>
      </c>
      <c r="M11713" s="229">
        <f t="shared" si="334"/>
        <v>1221.75</v>
      </c>
      <c r="N11713" s="230">
        <v>0</v>
      </c>
    </row>
    <row r="11714" spans="1:14" x14ac:dyDescent="0.2">
      <c r="A11714" s="231" t="str">
        <f t="shared" ref="A11714:A11777" si="335">CONCATENATE(LEFT(B11714,2),TEXT(C11714,"0.0"),TEXT(D11714,"00"),E11714,TEXT(LEFT(F11714,3),"000"))</f>
        <v>SS1.716NO_thin160</v>
      </c>
      <c r="B11714" s="223" t="s">
        <v>238</v>
      </c>
      <c r="C11714" s="224">
        <v>1.7</v>
      </c>
      <c r="D11714" s="223">
        <v>16</v>
      </c>
      <c r="E11714" s="223" t="s">
        <v>199</v>
      </c>
      <c r="F11714" s="225" t="s">
        <v>218</v>
      </c>
      <c r="G11714" s="226">
        <v>0.7</v>
      </c>
      <c r="H11714" s="226">
        <v>-0.12</v>
      </c>
      <c r="I11714" s="226">
        <v>0.57999999999999996</v>
      </c>
      <c r="J11714" s="227">
        <v>2.89</v>
      </c>
      <c r="K11714" s="227">
        <v>1224.6400000000001</v>
      </c>
      <c r="L11714" s="228">
        <v>0</v>
      </c>
      <c r="M11714" s="229">
        <f t="shared" si="334"/>
        <v>1224.6400000000001</v>
      </c>
      <c r="N11714" s="230">
        <v>0</v>
      </c>
    </row>
    <row r="11715" spans="1:14" x14ac:dyDescent="0.2">
      <c r="A11715" s="231" t="str">
        <f t="shared" si="335"/>
        <v>SS1.716NO_thin165</v>
      </c>
      <c r="B11715" s="223" t="s">
        <v>238</v>
      </c>
      <c r="C11715" s="224">
        <v>1.7</v>
      </c>
      <c r="D11715" s="223">
        <v>16</v>
      </c>
      <c r="E11715" s="223" t="s">
        <v>199</v>
      </c>
      <c r="F11715" s="225" t="s">
        <v>219</v>
      </c>
      <c r="G11715" s="226">
        <v>0.49</v>
      </c>
      <c r="H11715" s="226">
        <v>-0.1</v>
      </c>
      <c r="I11715" s="226">
        <v>0.39</v>
      </c>
      <c r="J11715" s="227">
        <v>1.96</v>
      </c>
      <c r="K11715" s="227">
        <v>1226.5999999999999</v>
      </c>
      <c r="L11715" s="228">
        <v>0</v>
      </c>
      <c r="M11715" s="229">
        <f t="shared" si="334"/>
        <v>1226.5999999999999</v>
      </c>
      <c r="N11715" s="230">
        <v>0</v>
      </c>
    </row>
    <row r="11716" spans="1:14" x14ac:dyDescent="0.2">
      <c r="A11716" s="231" t="str">
        <f t="shared" si="335"/>
        <v>SS1.716NO_thin170</v>
      </c>
      <c r="B11716" s="223" t="s">
        <v>238</v>
      </c>
      <c r="C11716" s="224">
        <v>1.7</v>
      </c>
      <c r="D11716" s="223">
        <v>16</v>
      </c>
      <c r="E11716" s="223" t="s">
        <v>199</v>
      </c>
      <c r="F11716" s="225" t="s">
        <v>220</v>
      </c>
      <c r="G11716" s="226">
        <v>0.46</v>
      </c>
      <c r="H11716" s="226">
        <v>-0.09</v>
      </c>
      <c r="I11716" s="226">
        <v>0.37</v>
      </c>
      <c r="J11716" s="227">
        <v>1.83</v>
      </c>
      <c r="K11716" s="227">
        <v>1228.43</v>
      </c>
      <c r="L11716" s="228">
        <v>0</v>
      </c>
      <c r="M11716" s="229">
        <f t="shared" si="334"/>
        <v>1228.43</v>
      </c>
      <c r="N11716" s="230">
        <v>0</v>
      </c>
    </row>
    <row r="11717" spans="1:14" x14ac:dyDescent="0.2">
      <c r="A11717" s="231" t="str">
        <f t="shared" si="335"/>
        <v>SS1.716NO_thin175</v>
      </c>
      <c r="B11717" s="223" t="s">
        <v>238</v>
      </c>
      <c r="C11717" s="224">
        <v>1.7</v>
      </c>
      <c r="D11717" s="223">
        <v>16</v>
      </c>
      <c r="E11717" s="223" t="s">
        <v>199</v>
      </c>
      <c r="F11717" s="225" t="s">
        <v>221</v>
      </c>
      <c r="G11717" s="226">
        <v>0.42</v>
      </c>
      <c r="H11717" s="226">
        <v>-0.08</v>
      </c>
      <c r="I11717" s="226">
        <v>0.34</v>
      </c>
      <c r="J11717" s="227">
        <v>1.7</v>
      </c>
      <c r="K11717" s="227">
        <v>1230.1300000000001</v>
      </c>
      <c r="L11717" s="228">
        <v>0</v>
      </c>
      <c r="M11717" s="229">
        <f t="shared" si="334"/>
        <v>1230.1300000000001</v>
      </c>
      <c r="N11717" s="230">
        <v>0</v>
      </c>
    </row>
    <row r="11718" spans="1:14" x14ac:dyDescent="0.2">
      <c r="A11718" s="231" t="str">
        <f t="shared" si="335"/>
        <v>SS1.716NO_thin180</v>
      </c>
      <c r="B11718" s="223" t="s">
        <v>238</v>
      </c>
      <c r="C11718" s="224">
        <v>1.7</v>
      </c>
      <c r="D11718" s="223">
        <v>16</v>
      </c>
      <c r="E11718" s="223" t="s">
        <v>199</v>
      </c>
      <c r="F11718" s="225" t="s">
        <v>222</v>
      </c>
      <c r="G11718" s="226">
        <v>0.41</v>
      </c>
      <c r="H11718" s="226">
        <v>-7.0000000000000007E-2</v>
      </c>
      <c r="I11718" s="226">
        <v>0.34</v>
      </c>
      <c r="J11718" s="227">
        <v>1.71</v>
      </c>
      <c r="K11718" s="227">
        <v>1231.8399999999999</v>
      </c>
      <c r="L11718" s="228">
        <v>0</v>
      </c>
      <c r="M11718" s="229">
        <f t="shared" si="334"/>
        <v>1231.8399999999999</v>
      </c>
      <c r="N11718" s="230">
        <v>0</v>
      </c>
    </row>
    <row r="11719" spans="1:14" x14ac:dyDescent="0.2">
      <c r="A11719" s="231" t="str">
        <f t="shared" si="335"/>
        <v>SS1.716NO_thin185</v>
      </c>
      <c r="B11719" s="223" t="s">
        <v>238</v>
      </c>
      <c r="C11719" s="224">
        <v>1.7</v>
      </c>
      <c r="D11719" s="223">
        <v>16</v>
      </c>
      <c r="E11719" s="223" t="s">
        <v>199</v>
      </c>
      <c r="F11719" s="225" t="s">
        <v>223</v>
      </c>
      <c r="G11719" s="226">
        <v>0.31</v>
      </c>
      <c r="H11719" s="226">
        <v>-0.06</v>
      </c>
      <c r="I11719" s="226">
        <v>0.26</v>
      </c>
      <c r="J11719" s="227">
        <v>1.29</v>
      </c>
      <c r="K11719" s="227">
        <v>1233.1300000000001</v>
      </c>
      <c r="L11719" s="228">
        <v>0</v>
      </c>
      <c r="M11719" s="229">
        <f t="shared" si="334"/>
        <v>1233.1300000000001</v>
      </c>
      <c r="N11719" s="230">
        <v>0</v>
      </c>
    </row>
    <row r="11720" spans="1:14" x14ac:dyDescent="0.2">
      <c r="A11720" s="231" t="str">
        <f t="shared" si="335"/>
        <v>SS1.716NO_thin190</v>
      </c>
      <c r="B11720" s="223" t="s">
        <v>238</v>
      </c>
      <c r="C11720" s="224">
        <v>1.7</v>
      </c>
      <c r="D11720" s="223">
        <v>16</v>
      </c>
      <c r="E11720" s="223" t="s">
        <v>199</v>
      </c>
      <c r="F11720" s="225" t="s">
        <v>224</v>
      </c>
      <c r="G11720" s="226">
        <v>0.28000000000000003</v>
      </c>
      <c r="H11720" s="226">
        <v>0.11</v>
      </c>
      <c r="I11720" s="226">
        <v>0.39</v>
      </c>
      <c r="J11720" s="227">
        <v>1.94</v>
      </c>
      <c r="K11720" s="227">
        <v>1235.07</v>
      </c>
      <c r="L11720" s="228">
        <v>0</v>
      </c>
      <c r="M11720" s="229">
        <f t="shared" si="334"/>
        <v>1235.07</v>
      </c>
      <c r="N11720" s="230">
        <v>0</v>
      </c>
    </row>
    <row r="11721" spans="1:14" x14ac:dyDescent="0.2">
      <c r="A11721" s="231" t="str">
        <f t="shared" si="335"/>
        <v>SS1.716NO_thin195</v>
      </c>
      <c r="B11721" s="223" t="s">
        <v>238</v>
      </c>
      <c r="C11721" s="224">
        <v>1.7</v>
      </c>
      <c r="D11721" s="223">
        <v>16</v>
      </c>
      <c r="E11721" s="223" t="s">
        <v>199</v>
      </c>
      <c r="F11721" s="225" t="s">
        <v>225</v>
      </c>
      <c r="G11721" s="226">
        <v>0.21</v>
      </c>
      <c r="H11721" s="226">
        <v>-7.0000000000000007E-2</v>
      </c>
      <c r="I11721" s="226">
        <v>0.14000000000000001</v>
      </c>
      <c r="J11721" s="227">
        <v>0.68</v>
      </c>
      <c r="K11721" s="227">
        <v>1235.75</v>
      </c>
      <c r="L11721" s="228">
        <v>0</v>
      </c>
      <c r="M11721" s="229">
        <f t="shared" si="334"/>
        <v>1235.75</v>
      </c>
      <c r="N11721" s="230">
        <v>0</v>
      </c>
    </row>
    <row r="11722" spans="1:14" x14ac:dyDescent="0.2">
      <c r="A11722" s="231" t="str">
        <f t="shared" si="335"/>
        <v>SS1.716Thinned000</v>
      </c>
      <c r="B11722" s="223" t="s">
        <v>238</v>
      </c>
      <c r="C11722" s="224">
        <v>1.7</v>
      </c>
      <c r="D11722" s="223">
        <v>16</v>
      </c>
      <c r="E11722" s="223" t="s">
        <v>172</v>
      </c>
      <c r="F11722" s="225" t="s">
        <v>0</v>
      </c>
      <c r="G11722" s="226">
        <v>1.28</v>
      </c>
      <c r="H11722" s="226">
        <v>0.28999999999999998</v>
      </c>
      <c r="I11722" s="226">
        <v>1.56</v>
      </c>
      <c r="J11722" s="227">
        <v>7.81</v>
      </c>
      <c r="K11722" s="227">
        <v>7.81</v>
      </c>
      <c r="L11722" s="228">
        <v>0</v>
      </c>
      <c r="M11722" s="229">
        <f t="shared" si="334"/>
        <v>7.81</v>
      </c>
      <c r="N11722" s="230">
        <v>0</v>
      </c>
    </row>
    <row r="11723" spans="1:14" x14ac:dyDescent="0.2">
      <c r="A11723" s="231" t="str">
        <f t="shared" si="335"/>
        <v>SS1.716Thinned005</v>
      </c>
      <c r="B11723" s="223" t="s">
        <v>238</v>
      </c>
      <c r="C11723" s="224">
        <v>1.7</v>
      </c>
      <c r="D11723" s="223">
        <v>16</v>
      </c>
      <c r="E11723" s="223" t="s">
        <v>172</v>
      </c>
      <c r="F11723" s="225" t="s">
        <v>1</v>
      </c>
      <c r="G11723" s="226">
        <v>3.89</v>
      </c>
      <c r="H11723" s="226">
        <v>0.35</v>
      </c>
      <c r="I11723" s="226">
        <v>4.25</v>
      </c>
      <c r="J11723" s="227">
        <v>21.23</v>
      </c>
      <c r="K11723" s="227">
        <v>29.04</v>
      </c>
      <c r="L11723" s="228">
        <v>0</v>
      </c>
      <c r="M11723" s="229">
        <f t="shared" si="334"/>
        <v>29.04</v>
      </c>
      <c r="N11723" s="230">
        <v>0</v>
      </c>
    </row>
    <row r="11724" spans="1:14" x14ac:dyDescent="0.2">
      <c r="A11724" s="231" t="str">
        <f t="shared" si="335"/>
        <v>SS1.716Thinned010</v>
      </c>
      <c r="B11724" s="223" t="s">
        <v>238</v>
      </c>
      <c r="C11724" s="224">
        <v>1.7</v>
      </c>
      <c r="D11724" s="223">
        <v>16</v>
      </c>
      <c r="E11724" s="223" t="s">
        <v>172</v>
      </c>
      <c r="F11724" s="225" t="s">
        <v>2</v>
      </c>
      <c r="G11724" s="226">
        <v>11.89</v>
      </c>
      <c r="H11724" s="226">
        <v>0.35</v>
      </c>
      <c r="I11724" s="226">
        <v>12.24</v>
      </c>
      <c r="J11724" s="227">
        <v>61.2</v>
      </c>
      <c r="K11724" s="227">
        <v>90.24</v>
      </c>
      <c r="L11724" s="228">
        <v>0</v>
      </c>
      <c r="M11724" s="229">
        <f t="shared" si="334"/>
        <v>90.24</v>
      </c>
      <c r="N11724" s="230">
        <v>0</v>
      </c>
    </row>
    <row r="11725" spans="1:14" x14ac:dyDescent="0.2">
      <c r="A11725" s="231" t="str">
        <f t="shared" si="335"/>
        <v>SS1.716Thinned015</v>
      </c>
      <c r="B11725" s="223" t="s">
        <v>238</v>
      </c>
      <c r="C11725" s="224">
        <v>1.7</v>
      </c>
      <c r="D11725" s="223">
        <v>16</v>
      </c>
      <c r="E11725" s="223" t="s">
        <v>172</v>
      </c>
      <c r="F11725" s="225" t="s">
        <v>3</v>
      </c>
      <c r="G11725" s="226">
        <v>27.22</v>
      </c>
      <c r="H11725" s="226">
        <v>0.88</v>
      </c>
      <c r="I11725" s="226">
        <v>28.1</v>
      </c>
      <c r="J11725" s="227">
        <v>140.51</v>
      </c>
      <c r="K11725" s="227">
        <v>230.75</v>
      </c>
      <c r="L11725" s="228">
        <v>0</v>
      </c>
      <c r="M11725" s="229">
        <f t="shared" si="334"/>
        <v>230.75</v>
      </c>
      <c r="N11725" s="230">
        <v>0</v>
      </c>
    </row>
    <row r="11726" spans="1:14" x14ac:dyDescent="0.2">
      <c r="A11726" s="231" t="str">
        <f t="shared" si="335"/>
        <v>SS1.716Thinned020</v>
      </c>
      <c r="B11726" s="223" t="s">
        <v>238</v>
      </c>
      <c r="C11726" s="224">
        <v>1.7</v>
      </c>
      <c r="D11726" s="223">
        <v>16</v>
      </c>
      <c r="E11726" s="223" t="s">
        <v>172</v>
      </c>
      <c r="F11726" s="225" t="s">
        <v>4</v>
      </c>
      <c r="G11726" s="226">
        <v>1.22</v>
      </c>
      <c r="H11726" s="226">
        <v>4.21</v>
      </c>
      <c r="I11726" s="226">
        <v>5.44</v>
      </c>
      <c r="J11726" s="227">
        <v>27.18</v>
      </c>
      <c r="K11726" s="227">
        <v>257.93</v>
      </c>
      <c r="L11726" s="228">
        <v>-0.26</v>
      </c>
      <c r="M11726" s="229">
        <f t="shared" si="334"/>
        <v>257.67</v>
      </c>
      <c r="N11726" s="230">
        <v>15.03</v>
      </c>
    </row>
    <row r="11727" spans="1:14" x14ac:dyDescent="0.2">
      <c r="A11727" s="231" t="str">
        <f t="shared" si="335"/>
        <v>SS1.716Thinned025</v>
      </c>
      <c r="B11727" s="223" t="s">
        <v>238</v>
      </c>
      <c r="C11727" s="224">
        <v>1.7</v>
      </c>
      <c r="D11727" s="223">
        <v>16</v>
      </c>
      <c r="E11727" s="223" t="s">
        <v>172</v>
      </c>
      <c r="F11727" s="225" t="s">
        <v>5</v>
      </c>
      <c r="G11727" s="226">
        <v>8.4700000000000006</v>
      </c>
      <c r="H11727" s="226">
        <v>-0.23</v>
      </c>
      <c r="I11727" s="226">
        <v>8.23</v>
      </c>
      <c r="J11727" s="227">
        <v>41.16</v>
      </c>
      <c r="K11727" s="227">
        <v>299.08999999999997</v>
      </c>
      <c r="L11727" s="228">
        <v>-0.45</v>
      </c>
      <c r="M11727" s="229">
        <f t="shared" si="334"/>
        <v>298.64</v>
      </c>
      <c r="N11727" s="230">
        <v>10.77</v>
      </c>
    </row>
    <row r="11728" spans="1:14" x14ac:dyDescent="0.2">
      <c r="A11728" s="231" t="str">
        <f t="shared" si="335"/>
        <v>SS1.716Thinned030</v>
      </c>
      <c r="B11728" s="223" t="s">
        <v>238</v>
      </c>
      <c r="C11728" s="224">
        <v>1.7</v>
      </c>
      <c r="D11728" s="223">
        <v>16</v>
      </c>
      <c r="E11728" s="223" t="s">
        <v>172</v>
      </c>
      <c r="F11728" s="225" t="s">
        <v>6</v>
      </c>
      <c r="G11728" s="226">
        <v>11.84</v>
      </c>
      <c r="H11728" s="226">
        <v>3.08</v>
      </c>
      <c r="I11728" s="226">
        <v>14.92</v>
      </c>
      <c r="J11728" s="227">
        <v>74.599999999999994</v>
      </c>
      <c r="K11728" s="227">
        <v>373.69</v>
      </c>
      <c r="L11728" s="228">
        <v>-1.46</v>
      </c>
      <c r="M11728" s="229">
        <f t="shared" si="334"/>
        <v>372.23</v>
      </c>
      <c r="N11728" s="230">
        <v>5.72</v>
      </c>
    </row>
    <row r="11729" spans="1:14" x14ac:dyDescent="0.2">
      <c r="A11729" s="231" t="str">
        <f t="shared" si="335"/>
        <v>SS1.716Thinned035</v>
      </c>
      <c r="B11729" s="223" t="s">
        <v>238</v>
      </c>
      <c r="C11729" s="224">
        <v>1.7</v>
      </c>
      <c r="D11729" s="223">
        <v>16</v>
      </c>
      <c r="E11729" s="223" t="s">
        <v>172</v>
      </c>
      <c r="F11729" s="225" t="s">
        <v>7</v>
      </c>
      <c r="G11729" s="226">
        <v>11.95</v>
      </c>
      <c r="H11729" s="226">
        <v>1.53</v>
      </c>
      <c r="I11729" s="226">
        <v>13.48</v>
      </c>
      <c r="J11729" s="227">
        <v>67.38</v>
      </c>
      <c r="K11729" s="227">
        <v>441.07</v>
      </c>
      <c r="L11729" s="228">
        <v>-2.5099999999999998</v>
      </c>
      <c r="M11729" s="229">
        <f t="shared" si="334"/>
        <v>438.56</v>
      </c>
      <c r="N11729" s="230">
        <v>5.98</v>
      </c>
    </row>
    <row r="11730" spans="1:14" x14ac:dyDescent="0.2">
      <c r="A11730" s="231" t="str">
        <f t="shared" si="335"/>
        <v>SS1.716Thinned040</v>
      </c>
      <c r="B11730" s="223" t="s">
        <v>238</v>
      </c>
      <c r="C11730" s="224">
        <v>1.7</v>
      </c>
      <c r="D11730" s="223">
        <v>16</v>
      </c>
      <c r="E11730" s="223" t="s">
        <v>172</v>
      </c>
      <c r="F11730" s="225" t="s">
        <v>8</v>
      </c>
      <c r="G11730" s="226">
        <v>9.7200000000000006</v>
      </c>
      <c r="H11730" s="226">
        <v>-0.3</v>
      </c>
      <c r="I11730" s="226">
        <v>9.42</v>
      </c>
      <c r="J11730" s="227">
        <v>47.08</v>
      </c>
      <c r="K11730" s="227">
        <v>488.15</v>
      </c>
      <c r="L11730" s="228">
        <v>-3.67</v>
      </c>
      <c r="M11730" s="229">
        <f t="shared" ref="M11730:M11793" si="336">K11730+L11730</f>
        <v>484.47999999999996</v>
      </c>
      <c r="N11730" s="230">
        <v>6.57</v>
      </c>
    </row>
    <row r="11731" spans="1:14" x14ac:dyDescent="0.2">
      <c r="A11731" s="231" t="str">
        <f t="shared" si="335"/>
        <v>SS1.716Thinned045</v>
      </c>
      <c r="B11731" s="223" t="s">
        <v>238</v>
      </c>
      <c r="C11731" s="224">
        <v>1.7</v>
      </c>
      <c r="D11731" s="223">
        <v>16</v>
      </c>
      <c r="E11731" s="223" t="s">
        <v>172</v>
      </c>
      <c r="F11731" s="225" t="s">
        <v>9</v>
      </c>
      <c r="G11731" s="226">
        <v>7.31</v>
      </c>
      <c r="H11731" s="226">
        <v>-0.62</v>
      </c>
      <c r="I11731" s="226">
        <v>6.69</v>
      </c>
      <c r="J11731" s="227">
        <v>33.47</v>
      </c>
      <c r="K11731" s="227">
        <v>521.62</v>
      </c>
      <c r="L11731" s="228">
        <v>-4.8099999999999996</v>
      </c>
      <c r="M11731" s="229">
        <f t="shared" si="336"/>
        <v>516.81000000000006</v>
      </c>
      <c r="N11731" s="230">
        <v>6.51</v>
      </c>
    </row>
    <row r="11732" spans="1:14" x14ac:dyDescent="0.2">
      <c r="A11732" s="231" t="str">
        <f t="shared" si="335"/>
        <v>SS1.716Thinned050</v>
      </c>
      <c r="B11732" s="223" t="s">
        <v>238</v>
      </c>
      <c r="C11732" s="224">
        <v>1.7</v>
      </c>
      <c r="D11732" s="223">
        <v>16</v>
      </c>
      <c r="E11732" s="223" t="s">
        <v>172</v>
      </c>
      <c r="F11732" s="225" t="s">
        <v>10</v>
      </c>
      <c r="G11732" s="226">
        <v>8.14</v>
      </c>
      <c r="H11732" s="226">
        <v>-1.35</v>
      </c>
      <c r="I11732" s="226">
        <v>6.79</v>
      </c>
      <c r="J11732" s="227">
        <v>33.950000000000003</v>
      </c>
      <c r="K11732" s="227">
        <v>555.57000000000005</v>
      </c>
      <c r="L11732" s="228">
        <v>-5.81</v>
      </c>
      <c r="M11732" s="229">
        <f t="shared" si="336"/>
        <v>549.7600000000001</v>
      </c>
      <c r="N11732" s="230">
        <v>5.68</v>
      </c>
    </row>
    <row r="11733" spans="1:14" x14ac:dyDescent="0.2">
      <c r="A11733" s="231" t="str">
        <f t="shared" si="335"/>
        <v>SS1.716Thinned055</v>
      </c>
      <c r="B11733" s="223" t="s">
        <v>238</v>
      </c>
      <c r="C11733" s="224">
        <v>1.7</v>
      </c>
      <c r="D11733" s="223">
        <v>16</v>
      </c>
      <c r="E11733" s="223" t="s">
        <v>172</v>
      </c>
      <c r="F11733" s="225" t="s">
        <v>11</v>
      </c>
      <c r="G11733" s="226">
        <v>6.35</v>
      </c>
      <c r="H11733" s="226">
        <v>-0.97</v>
      </c>
      <c r="I11733" s="226">
        <v>5.38</v>
      </c>
      <c r="J11733" s="227">
        <v>26.92</v>
      </c>
      <c r="K11733" s="227">
        <v>582.49</v>
      </c>
      <c r="L11733" s="228">
        <v>-6.66</v>
      </c>
      <c r="M11733" s="229">
        <f t="shared" si="336"/>
        <v>575.83000000000004</v>
      </c>
      <c r="N11733" s="230">
        <v>4.8499999999999996</v>
      </c>
    </row>
    <row r="11734" spans="1:14" x14ac:dyDescent="0.2">
      <c r="A11734" s="231" t="str">
        <f t="shared" si="335"/>
        <v>SS1.716Thinned060</v>
      </c>
      <c r="B11734" s="223" t="s">
        <v>238</v>
      </c>
      <c r="C11734" s="224">
        <v>1.7</v>
      </c>
      <c r="D11734" s="223">
        <v>16</v>
      </c>
      <c r="E11734" s="223" t="s">
        <v>172</v>
      </c>
      <c r="F11734" s="225" t="s">
        <v>12</v>
      </c>
      <c r="G11734" s="226">
        <v>6.68</v>
      </c>
      <c r="H11734" s="226">
        <v>-0.71</v>
      </c>
      <c r="I11734" s="226">
        <v>5.97</v>
      </c>
      <c r="J11734" s="227">
        <v>29.85</v>
      </c>
      <c r="K11734" s="227">
        <v>612.34</v>
      </c>
      <c r="L11734" s="228">
        <v>-7.41</v>
      </c>
      <c r="M11734" s="229">
        <f t="shared" si="336"/>
        <v>604.93000000000006</v>
      </c>
      <c r="N11734" s="230">
        <v>4.25</v>
      </c>
    </row>
    <row r="11735" spans="1:14" x14ac:dyDescent="0.2">
      <c r="A11735" s="231" t="str">
        <f t="shared" si="335"/>
        <v>SS1.716Thinned065</v>
      </c>
      <c r="B11735" s="223" t="s">
        <v>238</v>
      </c>
      <c r="C11735" s="224">
        <v>1.7</v>
      </c>
      <c r="D11735" s="223">
        <v>16</v>
      </c>
      <c r="E11735" s="223" t="s">
        <v>172</v>
      </c>
      <c r="F11735" s="225" t="s">
        <v>13</v>
      </c>
      <c r="G11735" s="226">
        <v>4.62</v>
      </c>
      <c r="H11735" s="226">
        <v>-0.47</v>
      </c>
      <c r="I11735" s="226">
        <v>4.1399999999999997</v>
      </c>
      <c r="J11735" s="227">
        <v>20.72</v>
      </c>
      <c r="K11735" s="227">
        <v>633.05999999999995</v>
      </c>
      <c r="L11735" s="228">
        <v>-8.07</v>
      </c>
      <c r="M11735" s="229">
        <f t="shared" si="336"/>
        <v>624.9899999999999</v>
      </c>
      <c r="N11735" s="230">
        <v>3.76</v>
      </c>
    </row>
    <row r="11736" spans="1:14" x14ac:dyDescent="0.2">
      <c r="A11736" s="231" t="str">
        <f t="shared" si="335"/>
        <v>SS1.716Thinned070</v>
      </c>
      <c r="B11736" s="223" t="s">
        <v>238</v>
      </c>
      <c r="C11736" s="224">
        <v>1.7</v>
      </c>
      <c r="D11736" s="223">
        <v>16</v>
      </c>
      <c r="E11736" s="223" t="s">
        <v>172</v>
      </c>
      <c r="F11736" s="225" t="s">
        <v>200</v>
      </c>
      <c r="G11736" s="226">
        <v>4.37</v>
      </c>
      <c r="H11736" s="226">
        <v>-0.41</v>
      </c>
      <c r="I11736" s="226">
        <v>3.96</v>
      </c>
      <c r="J11736" s="227">
        <v>19.8</v>
      </c>
      <c r="K11736" s="227">
        <v>652.86</v>
      </c>
      <c r="L11736" s="228">
        <v>-8.68</v>
      </c>
      <c r="M11736" s="229">
        <f t="shared" si="336"/>
        <v>644.18000000000006</v>
      </c>
      <c r="N11736" s="230">
        <v>3.43</v>
      </c>
    </row>
    <row r="11737" spans="1:14" x14ac:dyDescent="0.2">
      <c r="A11737" s="231" t="str">
        <f t="shared" si="335"/>
        <v>SS1.716Thinned075</v>
      </c>
      <c r="B11737" s="223" t="s">
        <v>238</v>
      </c>
      <c r="C11737" s="224">
        <v>1.7</v>
      </c>
      <c r="D11737" s="223">
        <v>16</v>
      </c>
      <c r="E11737" s="223" t="s">
        <v>172</v>
      </c>
      <c r="F11737" s="225" t="s">
        <v>201</v>
      </c>
      <c r="G11737" s="226">
        <v>3.24</v>
      </c>
      <c r="H11737" s="226">
        <v>-0.39</v>
      </c>
      <c r="I11737" s="226">
        <v>2.84</v>
      </c>
      <c r="J11737" s="227">
        <v>14.22</v>
      </c>
      <c r="K11737" s="227">
        <v>667.08</v>
      </c>
      <c r="L11737" s="228">
        <v>-9.2100000000000009</v>
      </c>
      <c r="M11737" s="229">
        <f t="shared" si="336"/>
        <v>657.87</v>
      </c>
      <c r="N11737" s="230">
        <v>3.01</v>
      </c>
    </row>
    <row r="11738" spans="1:14" x14ac:dyDescent="0.2">
      <c r="A11738" s="231" t="str">
        <f t="shared" si="335"/>
        <v>SS1.716Thinned080</v>
      </c>
      <c r="B11738" s="223" t="s">
        <v>238</v>
      </c>
      <c r="C11738" s="224">
        <v>1.7</v>
      </c>
      <c r="D11738" s="223">
        <v>16</v>
      </c>
      <c r="E11738" s="223" t="s">
        <v>172</v>
      </c>
      <c r="F11738" s="225" t="s">
        <v>202</v>
      </c>
      <c r="G11738" s="226">
        <v>3.4</v>
      </c>
      <c r="H11738" s="226">
        <v>-0.28000000000000003</v>
      </c>
      <c r="I11738" s="226">
        <v>3.12</v>
      </c>
      <c r="J11738" s="227">
        <v>15.6</v>
      </c>
      <c r="K11738" s="227">
        <v>682.68</v>
      </c>
      <c r="L11738" s="228">
        <v>-9.69</v>
      </c>
      <c r="M11738" s="229">
        <f t="shared" si="336"/>
        <v>672.9899999999999</v>
      </c>
      <c r="N11738" s="230">
        <v>2.75</v>
      </c>
    </row>
    <row r="11739" spans="1:14" x14ac:dyDescent="0.2">
      <c r="A11739" s="231" t="str">
        <f t="shared" si="335"/>
        <v>SS1.716Thinned085</v>
      </c>
      <c r="B11739" s="223" t="s">
        <v>238</v>
      </c>
      <c r="C11739" s="224">
        <v>1.7</v>
      </c>
      <c r="D11739" s="223">
        <v>16</v>
      </c>
      <c r="E11739" s="223" t="s">
        <v>172</v>
      </c>
      <c r="F11739" s="225" t="s">
        <v>203</v>
      </c>
      <c r="G11739" s="226">
        <v>1.94</v>
      </c>
      <c r="H11739" s="226">
        <v>-0.23</v>
      </c>
      <c r="I11739" s="226">
        <v>1.72</v>
      </c>
      <c r="J11739" s="227">
        <v>8.58</v>
      </c>
      <c r="K11739" s="227">
        <v>691.26</v>
      </c>
      <c r="L11739" s="228">
        <v>-10.130000000000001</v>
      </c>
      <c r="M11739" s="229">
        <f t="shared" si="336"/>
        <v>681.13</v>
      </c>
      <c r="N11739" s="230">
        <v>2.5099999999999998</v>
      </c>
    </row>
    <row r="11740" spans="1:14" x14ac:dyDescent="0.2">
      <c r="A11740" s="231" t="str">
        <f t="shared" si="335"/>
        <v>SS1.716Thinned090</v>
      </c>
      <c r="B11740" s="223" t="s">
        <v>238</v>
      </c>
      <c r="C11740" s="224">
        <v>1.7</v>
      </c>
      <c r="D11740" s="223">
        <v>16</v>
      </c>
      <c r="E11740" s="223" t="s">
        <v>172</v>
      </c>
      <c r="F11740" s="225" t="s">
        <v>204</v>
      </c>
      <c r="G11740" s="226">
        <v>1.75</v>
      </c>
      <c r="H11740" s="226">
        <v>-0.24</v>
      </c>
      <c r="I11740" s="226">
        <v>1.52</v>
      </c>
      <c r="J11740" s="227">
        <v>7.58</v>
      </c>
      <c r="K11740" s="227">
        <v>698.84</v>
      </c>
      <c r="L11740" s="228">
        <v>-10.54</v>
      </c>
      <c r="M11740" s="229">
        <f t="shared" si="336"/>
        <v>688.30000000000007</v>
      </c>
      <c r="N11740" s="230">
        <v>2.31</v>
      </c>
    </row>
    <row r="11741" spans="1:14" x14ac:dyDescent="0.2">
      <c r="A11741" s="231" t="str">
        <f t="shared" si="335"/>
        <v>SS1.716Thinned095</v>
      </c>
      <c r="B11741" s="223" t="s">
        <v>238</v>
      </c>
      <c r="C11741" s="224">
        <v>1.7</v>
      </c>
      <c r="D11741" s="223">
        <v>16</v>
      </c>
      <c r="E11741" s="223" t="s">
        <v>172</v>
      </c>
      <c r="F11741" s="225" t="s">
        <v>205</v>
      </c>
      <c r="G11741" s="226">
        <v>1.51</v>
      </c>
      <c r="H11741" s="226">
        <v>-0.21</v>
      </c>
      <c r="I11741" s="226">
        <v>1.3</v>
      </c>
      <c r="J11741" s="227">
        <v>6.49</v>
      </c>
      <c r="K11741" s="227">
        <v>705.33</v>
      </c>
      <c r="L11741" s="228">
        <v>-10.91</v>
      </c>
      <c r="M11741" s="229">
        <f t="shared" si="336"/>
        <v>694.42000000000007</v>
      </c>
      <c r="N11741" s="230">
        <v>2.1</v>
      </c>
    </row>
    <row r="11742" spans="1:14" x14ac:dyDescent="0.2">
      <c r="A11742" s="231" t="str">
        <f t="shared" si="335"/>
        <v>SS1.716Thinned100</v>
      </c>
      <c r="B11742" s="223" t="s">
        <v>238</v>
      </c>
      <c r="C11742" s="224">
        <v>1.7</v>
      </c>
      <c r="D11742" s="223">
        <v>16</v>
      </c>
      <c r="E11742" s="223" t="s">
        <v>172</v>
      </c>
      <c r="F11742" s="225" t="s">
        <v>206</v>
      </c>
      <c r="G11742" s="226">
        <v>1.18</v>
      </c>
      <c r="H11742" s="226">
        <v>-0.19</v>
      </c>
      <c r="I11742" s="226">
        <v>0.99</v>
      </c>
      <c r="J11742" s="227">
        <v>4.96</v>
      </c>
      <c r="K11742" s="227">
        <v>710.29</v>
      </c>
      <c r="L11742" s="228">
        <v>-11.25</v>
      </c>
      <c r="M11742" s="229">
        <f t="shared" si="336"/>
        <v>699.04</v>
      </c>
      <c r="N11742" s="230">
        <v>1.92</v>
      </c>
    </row>
    <row r="11743" spans="1:14" x14ac:dyDescent="0.2">
      <c r="A11743" s="231" t="str">
        <f t="shared" si="335"/>
        <v>SS1.716Thinned105</v>
      </c>
      <c r="B11743" s="223" t="s">
        <v>238</v>
      </c>
      <c r="C11743" s="224">
        <v>1.7</v>
      </c>
      <c r="D11743" s="223">
        <v>16</v>
      </c>
      <c r="E11743" s="223" t="s">
        <v>172</v>
      </c>
      <c r="F11743" s="225" t="s">
        <v>207</v>
      </c>
      <c r="G11743" s="226">
        <v>0.92</v>
      </c>
      <c r="H11743" s="226">
        <v>-0.17</v>
      </c>
      <c r="I11743" s="226">
        <v>0.75</v>
      </c>
      <c r="J11743" s="227">
        <v>3.76</v>
      </c>
      <c r="K11743" s="227">
        <v>714.05</v>
      </c>
      <c r="L11743" s="228">
        <v>-11.56</v>
      </c>
      <c r="M11743" s="229">
        <f t="shared" si="336"/>
        <v>702.49</v>
      </c>
      <c r="N11743" s="230">
        <v>1.75</v>
      </c>
    </row>
    <row r="11744" spans="1:14" x14ac:dyDescent="0.2">
      <c r="A11744" s="231" t="str">
        <f t="shared" si="335"/>
        <v>SS1.716Thinned110</v>
      </c>
      <c r="B11744" s="223" t="s">
        <v>238</v>
      </c>
      <c r="C11744" s="224">
        <v>1.7</v>
      </c>
      <c r="D11744" s="223">
        <v>16</v>
      </c>
      <c r="E11744" s="223" t="s">
        <v>172</v>
      </c>
      <c r="F11744" s="225" t="s">
        <v>208</v>
      </c>
      <c r="G11744" s="226">
        <v>0.69</v>
      </c>
      <c r="H11744" s="226">
        <v>-0.15</v>
      </c>
      <c r="I11744" s="226">
        <v>0.54</v>
      </c>
      <c r="J11744" s="227">
        <v>2.71</v>
      </c>
      <c r="K11744" s="227">
        <v>716.76</v>
      </c>
      <c r="L11744" s="228">
        <v>-11.84</v>
      </c>
      <c r="M11744" s="229">
        <f t="shared" si="336"/>
        <v>704.92</v>
      </c>
      <c r="N11744" s="230">
        <v>1.6</v>
      </c>
    </row>
    <row r="11745" spans="1:14" x14ac:dyDescent="0.2">
      <c r="A11745" s="231" t="str">
        <f t="shared" si="335"/>
        <v>SS1.716Thinned115</v>
      </c>
      <c r="B11745" s="223" t="s">
        <v>238</v>
      </c>
      <c r="C11745" s="224">
        <v>1.7</v>
      </c>
      <c r="D11745" s="223">
        <v>16</v>
      </c>
      <c r="E11745" s="223" t="s">
        <v>172</v>
      </c>
      <c r="F11745" s="225" t="s">
        <v>209</v>
      </c>
      <c r="G11745" s="226">
        <v>0.39</v>
      </c>
      <c r="H11745" s="226">
        <v>-0.14000000000000001</v>
      </c>
      <c r="I11745" s="226">
        <v>0.26</v>
      </c>
      <c r="J11745" s="227">
        <v>1.28</v>
      </c>
      <c r="K11745" s="227">
        <v>718.03</v>
      </c>
      <c r="L11745" s="228">
        <v>-12.09</v>
      </c>
      <c r="M11745" s="229">
        <f t="shared" si="336"/>
        <v>705.93999999999994</v>
      </c>
      <c r="N11745" s="230">
        <v>1.46</v>
      </c>
    </row>
    <row r="11746" spans="1:14" x14ac:dyDescent="0.2">
      <c r="A11746" s="231" t="str">
        <f t="shared" si="335"/>
        <v>SS1.716Thinned120</v>
      </c>
      <c r="B11746" s="223" t="s">
        <v>238</v>
      </c>
      <c r="C11746" s="224">
        <v>1.7</v>
      </c>
      <c r="D11746" s="223">
        <v>16</v>
      </c>
      <c r="E11746" s="223" t="s">
        <v>172</v>
      </c>
      <c r="F11746" s="225" t="s">
        <v>210</v>
      </c>
      <c r="G11746" s="226">
        <v>0.17</v>
      </c>
      <c r="H11746" s="226">
        <v>-0.13</v>
      </c>
      <c r="I11746" s="226">
        <v>0.04</v>
      </c>
      <c r="J11746" s="227">
        <v>0.21</v>
      </c>
      <c r="K11746" s="227">
        <v>718.24</v>
      </c>
      <c r="L11746" s="228">
        <v>-12.33</v>
      </c>
      <c r="M11746" s="229">
        <f t="shared" si="336"/>
        <v>705.91</v>
      </c>
      <c r="N11746" s="230">
        <v>1.33</v>
      </c>
    </row>
    <row r="11747" spans="1:14" x14ac:dyDescent="0.2">
      <c r="A11747" s="231" t="str">
        <f t="shared" si="335"/>
        <v>SS1.716Thinned125</v>
      </c>
      <c r="B11747" s="223" t="s">
        <v>238</v>
      </c>
      <c r="C11747" s="224">
        <v>1.7</v>
      </c>
      <c r="D11747" s="223">
        <v>16</v>
      </c>
      <c r="E11747" s="223" t="s">
        <v>172</v>
      </c>
      <c r="F11747" s="225" t="s">
        <v>211</v>
      </c>
      <c r="G11747" s="226">
        <v>0.11</v>
      </c>
      <c r="H11747" s="226">
        <v>-0.12</v>
      </c>
      <c r="I11747" s="226">
        <v>-0.01</v>
      </c>
      <c r="J11747" s="227">
        <v>-0.06</v>
      </c>
      <c r="K11747" s="227">
        <v>718.18</v>
      </c>
      <c r="L11747" s="228">
        <v>-12.54</v>
      </c>
      <c r="M11747" s="229">
        <f t="shared" si="336"/>
        <v>705.64</v>
      </c>
      <c r="N11747" s="230">
        <v>1.22</v>
      </c>
    </row>
    <row r="11748" spans="1:14" x14ac:dyDescent="0.2">
      <c r="A11748" s="231" t="str">
        <f t="shared" si="335"/>
        <v>SS1.716Thinned130</v>
      </c>
      <c r="B11748" s="223" t="s">
        <v>238</v>
      </c>
      <c r="C11748" s="224">
        <v>1.7</v>
      </c>
      <c r="D11748" s="223">
        <v>16</v>
      </c>
      <c r="E11748" s="223" t="s">
        <v>172</v>
      </c>
      <c r="F11748" s="225" t="s">
        <v>212</v>
      </c>
      <c r="G11748" s="226">
        <v>-7.0000000000000007E-2</v>
      </c>
      <c r="H11748" s="226">
        <v>-0.12</v>
      </c>
      <c r="I11748" s="226">
        <v>-0.18</v>
      </c>
      <c r="J11748" s="227">
        <v>-0.91</v>
      </c>
      <c r="K11748" s="227">
        <v>717.27</v>
      </c>
      <c r="L11748" s="228">
        <v>-12.74</v>
      </c>
      <c r="M11748" s="229">
        <f t="shared" si="336"/>
        <v>704.53</v>
      </c>
      <c r="N11748" s="230">
        <v>1.1100000000000001</v>
      </c>
    </row>
    <row r="11749" spans="1:14" x14ac:dyDescent="0.2">
      <c r="A11749" s="231" t="str">
        <f t="shared" si="335"/>
        <v>SS1.716Thinned135</v>
      </c>
      <c r="B11749" s="223" t="s">
        <v>238</v>
      </c>
      <c r="C11749" s="224">
        <v>1.7</v>
      </c>
      <c r="D11749" s="223">
        <v>16</v>
      </c>
      <c r="E11749" s="223" t="s">
        <v>172</v>
      </c>
      <c r="F11749" s="225" t="s">
        <v>213</v>
      </c>
      <c r="G11749" s="226">
        <v>-0.06</v>
      </c>
      <c r="H11749" s="226">
        <v>-0.11</v>
      </c>
      <c r="I11749" s="226">
        <v>-0.16</v>
      </c>
      <c r="J11749" s="227">
        <v>-0.8</v>
      </c>
      <c r="K11749" s="227">
        <v>716.47</v>
      </c>
      <c r="L11749" s="228">
        <v>-12.92</v>
      </c>
      <c r="M11749" s="229">
        <f t="shared" si="336"/>
        <v>703.55000000000007</v>
      </c>
      <c r="N11749" s="230">
        <v>1.02</v>
      </c>
    </row>
    <row r="11750" spans="1:14" x14ac:dyDescent="0.2">
      <c r="A11750" s="231" t="str">
        <f t="shared" si="335"/>
        <v>SS1.716Thinned140</v>
      </c>
      <c r="B11750" s="223" t="s">
        <v>238</v>
      </c>
      <c r="C11750" s="224">
        <v>1.7</v>
      </c>
      <c r="D11750" s="223">
        <v>16</v>
      </c>
      <c r="E11750" s="223" t="s">
        <v>172</v>
      </c>
      <c r="F11750" s="225" t="s">
        <v>214</v>
      </c>
      <c r="G11750" s="226">
        <v>-0.19</v>
      </c>
      <c r="H11750" s="226">
        <v>-0.1</v>
      </c>
      <c r="I11750" s="226">
        <v>-0.28000000000000003</v>
      </c>
      <c r="J11750" s="227">
        <v>-1.42</v>
      </c>
      <c r="K11750" s="227">
        <v>715.05</v>
      </c>
      <c r="L11750" s="228">
        <v>-13.08</v>
      </c>
      <c r="M11750" s="229">
        <f t="shared" si="336"/>
        <v>701.96999999999991</v>
      </c>
      <c r="N11750" s="230">
        <v>0.93</v>
      </c>
    </row>
    <row r="11751" spans="1:14" x14ac:dyDescent="0.2">
      <c r="A11751" s="231" t="str">
        <f t="shared" si="335"/>
        <v>SS1.716Thinned145</v>
      </c>
      <c r="B11751" s="223" t="s">
        <v>238</v>
      </c>
      <c r="C11751" s="224">
        <v>1.7</v>
      </c>
      <c r="D11751" s="223">
        <v>16</v>
      </c>
      <c r="E11751" s="223" t="s">
        <v>172</v>
      </c>
      <c r="F11751" s="225" t="s">
        <v>215</v>
      </c>
      <c r="G11751" s="226">
        <v>-0.19</v>
      </c>
      <c r="H11751" s="226">
        <v>-0.09</v>
      </c>
      <c r="I11751" s="226">
        <v>-0.28000000000000003</v>
      </c>
      <c r="J11751" s="227">
        <v>-1.39</v>
      </c>
      <c r="K11751" s="227">
        <v>713.66</v>
      </c>
      <c r="L11751" s="228">
        <v>-13.23</v>
      </c>
      <c r="M11751" s="229">
        <f t="shared" si="336"/>
        <v>700.43</v>
      </c>
      <c r="N11751" s="230">
        <v>0.85</v>
      </c>
    </row>
    <row r="11752" spans="1:14" x14ac:dyDescent="0.2">
      <c r="A11752" s="231" t="str">
        <f t="shared" si="335"/>
        <v>SS1.716Thinned150</v>
      </c>
      <c r="B11752" s="223" t="s">
        <v>238</v>
      </c>
      <c r="C11752" s="224">
        <v>1.7</v>
      </c>
      <c r="D11752" s="223">
        <v>16</v>
      </c>
      <c r="E11752" s="223" t="s">
        <v>172</v>
      </c>
      <c r="F11752" s="225" t="s">
        <v>216</v>
      </c>
      <c r="G11752" s="226">
        <v>-0.24</v>
      </c>
      <c r="H11752" s="226">
        <v>-0.08</v>
      </c>
      <c r="I11752" s="226">
        <v>-0.33</v>
      </c>
      <c r="J11752" s="227">
        <v>-1.63</v>
      </c>
      <c r="K11752" s="227">
        <v>712.03</v>
      </c>
      <c r="L11752" s="228">
        <v>-13.36</v>
      </c>
      <c r="M11752" s="229">
        <f t="shared" si="336"/>
        <v>698.67</v>
      </c>
      <c r="N11752" s="230">
        <v>0.77</v>
      </c>
    </row>
    <row r="11753" spans="1:14" x14ac:dyDescent="0.2">
      <c r="A11753" s="231" t="str">
        <f t="shared" si="335"/>
        <v>SS1.716Thinned155</v>
      </c>
      <c r="B11753" s="223" t="s">
        <v>238</v>
      </c>
      <c r="C11753" s="224">
        <v>1.7</v>
      </c>
      <c r="D11753" s="223">
        <v>16</v>
      </c>
      <c r="E11753" s="223" t="s">
        <v>172</v>
      </c>
      <c r="F11753" s="225" t="s">
        <v>217</v>
      </c>
      <c r="G11753" s="226">
        <v>-0.28999999999999998</v>
      </c>
      <c r="H11753" s="226">
        <v>-0.08</v>
      </c>
      <c r="I11753" s="226">
        <v>-0.37</v>
      </c>
      <c r="J11753" s="227">
        <v>-1.84</v>
      </c>
      <c r="K11753" s="227">
        <v>710.19</v>
      </c>
      <c r="L11753" s="228">
        <v>-13.49</v>
      </c>
      <c r="M11753" s="229">
        <f t="shared" si="336"/>
        <v>696.7</v>
      </c>
      <c r="N11753" s="230">
        <v>0.71</v>
      </c>
    </row>
    <row r="11754" spans="1:14" x14ac:dyDescent="0.2">
      <c r="A11754" s="231" t="str">
        <f t="shared" si="335"/>
        <v>SS1.716Thinned160</v>
      </c>
      <c r="B11754" s="223" t="s">
        <v>238</v>
      </c>
      <c r="C11754" s="224">
        <v>1.7</v>
      </c>
      <c r="D11754" s="223">
        <v>16</v>
      </c>
      <c r="E11754" s="223" t="s">
        <v>172</v>
      </c>
      <c r="F11754" s="225" t="s">
        <v>218</v>
      </c>
      <c r="G11754" s="226">
        <v>-0.33</v>
      </c>
      <c r="H11754" s="226">
        <v>-7.0000000000000007E-2</v>
      </c>
      <c r="I11754" s="226">
        <v>-0.4</v>
      </c>
      <c r="J11754" s="227">
        <v>-2.0099999999999998</v>
      </c>
      <c r="K11754" s="227">
        <v>708.18</v>
      </c>
      <c r="L11754" s="228">
        <v>-13.6</v>
      </c>
      <c r="M11754" s="229">
        <f t="shared" si="336"/>
        <v>694.57999999999993</v>
      </c>
      <c r="N11754" s="230">
        <v>0.65</v>
      </c>
    </row>
    <row r="11755" spans="1:14" x14ac:dyDescent="0.2">
      <c r="A11755" s="231" t="str">
        <f t="shared" si="335"/>
        <v>SS1.716Thinned165</v>
      </c>
      <c r="B11755" s="223" t="s">
        <v>238</v>
      </c>
      <c r="C11755" s="224">
        <v>1.7</v>
      </c>
      <c r="D11755" s="223">
        <v>16</v>
      </c>
      <c r="E11755" s="223" t="s">
        <v>172</v>
      </c>
      <c r="F11755" s="225" t="s">
        <v>219</v>
      </c>
      <c r="G11755" s="226">
        <v>-0.25</v>
      </c>
      <c r="H11755" s="226">
        <v>-0.06</v>
      </c>
      <c r="I11755" s="226">
        <v>-0.31</v>
      </c>
      <c r="J11755" s="227">
        <v>-1.55</v>
      </c>
      <c r="K11755" s="227">
        <v>706.62</v>
      </c>
      <c r="L11755" s="228">
        <v>-13.71</v>
      </c>
      <c r="M11755" s="229">
        <f t="shared" si="336"/>
        <v>692.91</v>
      </c>
      <c r="N11755" s="230">
        <v>0.59</v>
      </c>
    </row>
    <row r="11756" spans="1:14" x14ac:dyDescent="0.2">
      <c r="A11756" s="231" t="str">
        <f t="shared" si="335"/>
        <v>SS1.716Thinned170</v>
      </c>
      <c r="B11756" s="223" t="s">
        <v>238</v>
      </c>
      <c r="C11756" s="224">
        <v>1.7</v>
      </c>
      <c r="D11756" s="223">
        <v>16</v>
      </c>
      <c r="E11756" s="223" t="s">
        <v>172</v>
      </c>
      <c r="F11756" s="225" t="s">
        <v>220</v>
      </c>
      <c r="G11756" s="226">
        <v>-0.31</v>
      </c>
      <c r="H11756" s="226">
        <v>-0.06</v>
      </c>
      <c r="I11756" s="226">
        <v>-0.37</v>
      </c>
      <c r="J11756" s="227">
        <v>-1.83</v>
      </c>
      <c r="K11756" s="227">
        <v>704.8</v>
      </c>
      <c r="L11756" s="228">
        <v>-13.8</v>
      </c>
      <c r="M11756" s="229">
        <f t="shared" si="336"/>
        <v>691</v>
      </c>
      <c r="N11756" s="230">
        <v>0.54</v>
      </c>
    </row>
    <row r="11757" spans="1:14" x14ac:dyDescent="0.2">
      <c r="A11757" s="231" t="str">
        <f t="shared" si="335"/>
        <v>SS1.716Thinned175</v>
      </c>
      <c r="B11757" s="223" t="s">
        <v>238</v>
      </c>
      <c r="C11757" s="224">
        <v>1.7</v>
      </c>
      <c r="D11757" s="223">
        <v>16</v>
      </c>
      <c r="E11757" s="223" t="s">
        <v>172</v>
      </c>
      <c r="F11757" s="225" t="s">
        <v>221</v>
      </c>
      <c r="G11757" s="226">
        <v>-0.31</v>
      </c>
      <c r="H11757" s="226">
        <v>-0.05</v>
      </c>
      <c r="I11757" s="226">
        <v>-0.36</v>
      </c>
      <c r="J11757" s="227">
        <v>-1.81</v>
      </c>
      <c r="K11757" s="227">
        <v>702.99</v>
      </c>
      <c r="L11757" s="228">
        <v>-13.89</v>
      </c>
      <c r="M11757" s="229">
        <f t="shared" si="336"/>
        <v>689.1</v>
      </c>
      <c r="N11757" s="230">
        <v>0.49</v>
      </c>
    </row>
    <row r="11758" spans="1:14" x14ac:dyDescent="0.2">
      <c r="A11758" s="231" t="str">
        <f t="shared" si="335"/>
        <v>SS1.716Thinned180</v>
      </c>
      <c r="B11758" s="223" t="s">
        <v>238</v>
      </c>
      <c r="C11758" s="224">
        <v>1.7</v>
      </c>
      <c r="D11758" s="223">
        <v>16</v>
      </c>
      <c r="E11758" s="223" t="s">
        <v>172</v>
      </c>
      <c r="F11758" s="225" t="s">
        <v>222</v>
      </c>
      <c r="G11758" s="226">
        <v>-0.31</v>
      </c>
      <c r="H11758" s="226">
        <v>-0.05</v>
      </c>
      <c r="I11758" s="226">
        <v>-0.36</v>
      </c>
      <c r="J11758" s="227">
        <v>-1.8</v>
      </c>
      <c r="K11758" s="227">
        <v>701.19</v>
      </c>
      <c r="L11758" s="228">
        <v>-13.97</v>
      </c>
      <c r="M11758" s="229">
        <f t="shared" si="336"/>
        <v>687.22</v>
      </c>
      <c r="N11758" s="230">
        <v>0.45</v>
      </c>
    </row>
    <row r="11759" spans="1:14" x14ac:dyDescent="0.2">
      <c r="A11759" s="231" t="str">
        <f t="shared" si="335"/>
        <v>SS1.716Thinned185</v>
      </c>
      <c r="B11759" s="223" t="s">
        <v>238</v>
      </c>
      <c r="C11759" s="224">
        <v>1.7</v>
      </c>
      <c r="D11759" s="223">
        <v>16</v>
      </c>
      <c r="E11759" s="223" t="s">
        <v>172</v>
      </c>
      <c r="F11759" s="225" t="s">
        <v>223</v>
      </c>
      <c r="G11759" s="226">
        <v>-0.31</v>
      </c>
      <c r="H11759" s="226">
        <v>-0.04</v>
      </c>
      <c r="I11759" s="226">
        <v>-0.36</v>
      </c>
      <c r="J11759" s="227">
        <v>-1.78</v>
      </c>
      <c r="K11759" s="227">
        <v>699.4</v>
      </c>
      <c r="L11759" s="228">
        <v>-14.04</v>
      </c>
      <c r="M11759" s="229">
        <f t="shared" si="336"/>
        <v>685.36</v>
      </c>
      <c r="N11759" s="230">
        <v>0.41</v>
      </c>
    </row>
    <row r="11760" spans="1:14" x14ac:dyDescent="0.2">
      <c r="A11760" s="231" t="str">
        <f t="shared" si="335"/>
        <v>SS1.716Thinned190</v>
      </c>
      <c r="B11760" s="223" t="s">
        <v>238</v>
      </c>
      <c r="C11760" s="224">
        <v>1.7</v>
      </c>
      <c r="D11760" s="223">
        <v>16</v>
      </c>
      <c r="E11760" s="223" t="s">
        <v>172</v>
      </c>
      <c r="F11760" s="225" t="s">
        <v>224</v>
      </c>
      <c r="G11760" s="226">
        <v>-0.31</v>
      </c>
      <c r="H11760" s="226">
        <v>-0.04</v>
      </c>
      <c r="I11760" s="226">
        <v>-0.35</v>
      </c>
      <c r="J11760" s="227">
        <v>-1.74</v>
      </c>
      <c r="K11760" s="227">
        <v>697.66</v>
      </c>
      <c r="L11760" s="228">
        <v>-14.11</v>
      </c>
      <c r="M11760" s="229">
        <f t="shared" si="336"/>
        <v>683.55</v>
      </c>
      <c r="N11760" s="230">
        <v>0.38</v>
      </c>
    </row>
    <row r="11761" spans="1:14" x14ac:dyDescent="0.2">
      <c r="A11761" s="231" t="str">
        <f t="shared" si="335"/>
        <v>SS1.716Thinned195</v>
      </c>
      <c r="B11761" s="223" t="s">
        <v>238</v>
      </c>
      <c r="C11761" s="224">
        <v>1.7</v>
      </c>
      <c r="D11761" s="223">
        <v>16</v>
      </c>
      <c r="E11761" s="223" t="s">
        <v>172</v>
      </c>
      <c r="F11761" s="225" t="s">
        <v>225</v>
      </c>
      <c r="G11761" s="226">
        <v>-0.3</v>
      </c>
      <c r="H11761" s="226">
        <v>-0.04</v>
      </c>
      <c r="I11761" s="226">
        <v>-0.34</v>
      </c>
      <c r="J11761" s="227">
        <v>-1.68</v>
      </c>
      <c r="K11761" s="227">
        <v>695.99</v>
      </c>
      <c r="L11761" s="228">
        <v>-14.17</v>
      </c>
      <c r="M11761" s="229">
        <f t="shared" si="336"/>
        <v>681.82</v>
      </c>
      <c r="N11761" s="230">
        <v>0.34</v>
      </c>
    </row>
    <row r="11762" spans="1:14" x14ac:dyDescent="0.2">
      <c r="A11762" s="231" t="str">
        <f t="shared" si="335"/>
        <v>SS1.718NO_thin000</v>
      </c>
      <c r="B11762" s="223" t="s">
        <v>238</v>
      </c>
      <c r="C11762" s="224">
        <v>1.7</v>
      </c>
      <c r="D11762" s="223">
        <v>18</v>
      </c>
      <c r="E11762" s="223" t="s">
        <v>199</v>
      </c>
      <c r="F11762" s="225" t="s">
        <v>0</v>
      </c>
      <c r="G11762" s="226">
        <v>1.7</v>
      </c>
      <c r="H11762" s="226">
        <v>0.31</v>
      </c>
      <c r="I11762" s="226">
        <v>2.02</v>
      </c>
      <c r="J11762" s="227">
        <v>10.08</v>
      </c>
      <c r="K11762" s="227">
        <v>10.08</v>
      </c>
      <c r="L11762" s="228">
        <v>0</v>
      </c>
      <c r="M11762" s="229">
        <f t="shared" si="336"/>
        <v>10.08</v>
      </c>
      <c r="N11762" s="230">
        <v>0</v>
      </c>
    </row>
    <row r="11763" spans="1:14" x14ac:dyDescent="0.2">
      <c r="A11763" s="231" t="str">
        <f t="shared" si="335"/>
        <v>SS1.718NO_thin005</v>
      </c>
      <c r="B11763" s="223" t="s">
        <v>238</v>
      </c>
      <c r="C11763" s="224">
        <v>1.7</v>
      </c>
      <c r="D11763" s="223">
        <v>18</v>
      </c>
      <c r="E11763" s="223" t="s">
        <v>199</v>
      </c>
      <c r="F11763" s="225" t="s">
        <v>1</v>
      </c>
      <c r="G11763" s="226">
        <v>5.2</v>
      </c>
      <c r="H11763" s="226">
        <v>0.38</v>
      </c>
      <c r="I11763" s="226">
        <v>5.59</v>
      </c>
      <c r="J11763" s="227">
        <v>27.93</v>
      </c>
      <c r="K11763" s="227">
        <v>38.01</v>
      </c>
      <c r="L11763" s="228">
        <v>0</v>
      </c>
      <c r="M11763" s="229">
        <f t="shared" si="336"/>
        <v>38.01</v>
      </c>
      <c r="N11763" s="230">
        <v>0</v>
      </c>
    </row>
    <row r="11764" spans="1:14" x14ac:dyDescent="0.2">
      <c r="A11764" s="231" t="str">
        <f t="shared" si="335"/>
        <v>SS1.718NO_thin010</v>
      </c>
      <c r="B11764" s="223" t="s">
        <v>238</v>
      </c>
      <c r="C11764" s="224">
        <v>1.7</v>
      </c>
      <c r="D11764" s="223">
        <v>18</v>
      </c>
      <c r="E11764" s="223" t="s">
        <v>199</v>
      </c>
      <c r="F11764" s="225" t="s">
        <v>2</v>
      </c>
      <c r="G11764" s="226">
        <v>15.88</v>
      </c>
      <c r="H11764" s="226">
        <v>0.39</v>
      </c>
      <c r="I11764" s="226">
        <v>16.260000000000002</v>
      </c>
      <c r="J11764" s="227">
        <v>81.31</v>
      </c>
      <c r="K11764" s="227">
        <v>119.32</v>
      </c>
      <c r="L11764" s="228">
        <v>0</v>
      </c>
      <c r="M11764" s="229">
        <f t="shared" si="336"/>
        <v>119.32</v>
      </c>
      <c r="N11764" s="230">
        <v>0</v>
      </c>
    </row>
    <row r="11765" spans="1:14" x14ac:dyDescent="0.2">
      <c r="A11765" s="231" t="str">
        <f t="shared" si="335"/>
        <v>SS1.718NO_thin015</v>
      </c>
      <c r="B11765" s="223" t="s">
        <v>238</v>
      </c>
      <c r="C11765" s="224">
        <v>1.7</v>
      </c>
      <c r="D11765" s="223">
        <v>18</v>
      </c>
      <c r="E11765" s="223" t="s">
        <v>199</v>
      </c>
      <c r="F11765" s="225" t="s">
        <v>3</v>
      </c>
      <c r="G11765" s="226">
        <v>30.35</v>
      </c>
      <c r="H11765" s="226">
        <v>1.06</v>
      </c>
      <c r="I11765" s="226">
        <v>31.41</v>
      </c>
      <c r="J11765" s="227">
        <v>157.04</v>
      </c>
      <c r="K11765" s="227">
        <v>276.36</v>
      </c>
      <c r="L11765" s="228">
        <v>0</v>
      </c>
      <c r="M11765" s="229">
        <f t="shared" si="336"/>
        <v>276.36</v>
      </c>
      <c r="N11765" s="230">
        <v>0</v>
      </c>
    </row>
    <row r="11766" spans="1:14" x14ac:dyDescent="0.2">
      <c r="A11766" s="231" t="str">
        <f t="shared" si="335"/>
        <v>SS1.718NO_thin020</v>
      </c>
      <c r="B11766" s="223" t="s">
        <v>238</v>
      </c>
      <c r="C11766" s="224">
        <v>1.7</v>
      </c>
      <c r="D11766" s="223">
        <v>18</v>
      </c>
      <c r="E11766" s="223" t="s">
        <v>199</v>
      </c>
      <c r="F11766" s="225" t="s">
        <v>4</v>
      </c>
      <c r="G11766" s="226">
        <v>22.9</v>
      </c>
      <c r="H11766" s="226">
        <v>0.67</v>
      </c>
      <c r="I11766" s="226">
        <v>23.57</v>
      </c>
      <c r="J11766" s="227">
        <v>117.86</v>
      </c>
      <c r="K11766" s="227">
        <v>394.22</v>
      </c>
      <c r="L11766" s="228">
        <v>0</v>
      </c>
      <c r="M11766" s="229">
        <f t="shared" si="336"/>
        <v>394.22</v>
      </c>
      <c r="N11766" s="230">
        <v>0</v>
      </c>
    </row>
    <row r="11767" spans="1:14" x14ac:dyDescent="0.2">
      <c r="A11767" s="231" t="str">
        <f t="shared" si="335"/>
        <v>SS1.718NO_thin025</v>
      </c>
      <c r="B11767" s="223" t="s">
        <v>238</v>
      </c>
      <c r="C11767" s="224">
        <v>1.7</v>
      </c>
      <c r="D11767" s="223">
        <v>18</v>
      </c>
      <c r="E11767" s="223" t="s">
        <v>199</v>
      </c>
      <c r="F11767" s="225" t="s">
        <v>5</v>
      </c>
      <c r="G11767" s="226">
        <v>21.71</v>
      </c>
      <c r="H11767" s="226">
        <v>1.86</v>
      </c>
      <c r="I11767" s="226">
        <v>23.57</v>
      </c>
      <c r="J11767" s="227">
        <v>117.84</v>
      </c>
      <c r="K11767" s="227">
        <v>512.05999999999995</v>
      </c>
      <c r="L11767" s="228">
        <v>0</v>
      </c>
      <c r="M11767" s="229">
        <f t="shared" si="336"/>
        <v>512.05999999999995</v>
      </c>
      <c r="N11767" s="230">
        <v>0</v>
      </c>
    </row>
    <row r="11768" spans="1:14" x14ac:dyDescent="0.2">
      <c r="A11768" s="231" t="str">
        <f t="shared" si="335"/>
        <v>SS1.718NO_thin030</v>
      </c>
      <c r="B11768" s="223" t="s">
        <v>238</v>
      </c>
      <c r="C11768" s="224">
        <v>1.7</v>
      </c>
      <c r="D11768" s="223">
        <v>18</v>
      </c>
      <c r="E11768" s="223" t="s">
        <v>199</v>
      </c>
      <c r="F11768" s="225" t="s">
        <v>6</v>
      </c>
      <c r="G11768" s="226">
        <v>19.38</v>
      </c>
      <c r="H11768" s="226">
        <v>10.9</v>
      </c>
      <c r="I11768" s="226">
        <v>30.28</v>
      </c>
      <c r="J11768" s="227">
        <v>151.38999999999999</v>
      </c>
      <c r="K11768" s="227">
        <v>663.45</v>
      </c>
      <c r="L11768" s="228">
        <v>0</v>
      </c>
      <c r="M11768" s="229">
        <f t="shared" si="336"/>
        <v>663.45</v>
      </c>
      <c r="N11768" s="230">
        <v>0</v>
      </c>
    </row>
    <row r="11769" spans="1:14" x14ac:dyDescent="0.2">
      <c r="A11769" s="231" t="str">
        <f t="shared" si="335"/>
        <v>SS1.718NO_thin035</v>
      </c>
      <c r="B11769" s="223" t="s">
        <v>238</v>
      </c>
      <c r="C11769" s="224">
        <v>1.7</v>
      </c>
      <c r="D11769" s="223">
        <v>18</v>
      </c>
      <c r="E11769" s="223" t="s">
        <v>199</v>
      </c>
      <c r="F11769" s="225" t="s">
        <v>7</v>
      </c>
      <c r="G11769" s="226">
        <v>16.829999999999998</v>
      </c>
      <c r="H11769" s="226">
        <v>6.44</v>
      </c>
      <c r="I11769" s="226">
        <v>23.27</v>
      </c>
      <c r="J11769" s="227">
        <v>116.33</v>
      </c>
      <c r="K11769" s="227">
        <v>779.78</v>
      </c>
      <c r="L11769" s="228">
        <v>0</v>
      </c>
      <c r="M11769" s="229">
        <f t="shared" si="336"/>
        <v>779.78</v>
      </c>
      <c r="N11769" s="230">
        <v>0</v>
      </c>
    </row>
    <row r="11770" spans="1:14" x14ac:dyDescent="0.2">
      <c r="A11770" s="231" t="str">
        <f t="shared" si="335"/>
        <v>SS1.718NO_thin040</v>
      </c>
      <c r="B11770" s="223" t="s">
        <v>238</v>
      </c>
      <c r="C11770" s="224">
        <v>1.7</v>
      </c>
      <c r="D11770" s="223">
        <v>18</v>
      </c>
      <c r="E11770" s="223" t="s">
        <v>199</v>
      </c>
      <c r="F11770" s="225" t="s">
        <v>8</v>
      </c>
      <c r="G11770" s="226">
        <v>15.93</v>
      </c>
      <c r="H11770" s="226">
        <v>1.85</v>
      </c>
      <c r="I11770" s="226">
        <v>17.77</v>
      </c>
      <c r="J11770" s="227">
        <v>88.87</v>
      </c>
      <c r="K11770" s="227">
        <v>868.65</v>
      </c>
      <c r="L11770" s="228">
        <v>0</v>
      </c>
      <c r="M11770" s="229">
        <f t="shared" si="336"/>
        <v>868.65</v>
      </c>
      <c r="N11770" s="230">
        <v>0</v>
      </c>
    </row>
    <row r="11771" spans="1:14" x14ac:dyDescent="0.2">
      <c r="A11771" s="231" t="str">
        <f t="shared" si="335"/>
        <v>SS1.718NO_thin045</v>
      </c>
      <c r="B11771" s="223" t="s">
        <v>238</v>
      </c>
      <c r="C11771" s="224">
        <v>1.7</v>
      </c>
      <c r="D11771" s="223">
        <v>18</v>
      </c>
      <c r="E11771" s="223" t="s">
        <v>199</v>
      </c>
      <c r="F11771" s="225" t="s">
        <v>9</v>
      </c>
      <c r="G11771" s="226">
        <v>14.35</v>
      </c>
      <c r="H11771" s="226">
        <v>-0.12</v>
      </c>
      <c r="I11771" s="226">
        <v>14.23</v>
      </c>
      <c r="J11771" s="227">
        <v>71.150000000000006</v>
      </c>
      <c r="K11771" s="227">
        <v>939.79</v>
      </c>
      <c r="L11771" s="228">
        <v>0</v>
      </c>
      <c r="M11771" s="229">
        <f t="shared" si="336"/>
        <v>939.79</v>
      </c>
      <c r="N11771" s="230">
        <v>0</v>
      </c>
    </row>
    <row r="11772" spans="1:14" x14ac:dyDescent="0.2">
      <c r="A11772" s="231" t="str">
        <f t="shared" si="335"/>
        <v>SS1.718NO_thin050</v>
      </c>
      <c r="B11772" s="223" t="s">
        <v>238</v>
      </c>
      <c r="C11772" s="224">
        <v>1.7</v>
      </c>
      <c r="D11772" s="223">
        <v>18</v>
      </c>
      <c r="E11772" s="223" t="s">
        <v>199</v>
      </c>
      <c r="F11772" s="225" t="s">
        <v>10</v>
      </c>
      <c r="G11772" s="226">
        <v>12.8</v>
      </c>
      <c r="H11772" s="226">
        <v>-1.25</v>
      </c>
      <c r="I11772" s="226">
        <v>11.54</v>
      </c>
      <c r="J11772" s="227">
        <v>57.71</v>
      </c>
      <c r="K11772" s="227">
        <v>997.51</v>
      </c>
      <c r="L11772" s="228">
        <v>0</v>
      </c>
      <c r="M11772" s="229">
        <f t="shared" si="336"/>
        <v>997.51</v>
      </c>
      <c r="N11772" s="230">
        <v>0</v>
      </c>
    </row>
    <row r="11773" spans="1:14" x14ac:dyDescent="0.2">
      <c r="A11773" s="231" t="str">
        <f t="shared" si="335"/>
        <v>SS1.718NO_thin055</v>
      </c>
      <c r="B11773" s="223" t="s">
        <v>238</v>
      </c>
      <c r="C11773" s="224">
        <v>1.7</v>
      </c>
      <c r="D11773" s="223">
        <v>18</v>
      </c>
      <c r="E11773" s="223" t="s">
        <v>199</v>
      </c>
      <c r="F11773" s="225" t="s">
        <v>11</v>
      </c>
      <c r="G11773" s="226">
        <v>11.18</v>
      </c>
      <c r="H11773" s="226">
        <v>-1.58</v>
      </c>
      <c r="I11773" s="226">
        <v>9.59</v>
      </c>
      <c r="J11773" s="227">
        <v>47.95</v>
      </c>
      <c r="K11773" s="227">
        <v>1045.46</v>
      </c>
      <c r="L11773" s="228">
        <v>0</v>
      </c>
      <c r="M11773" s="229">
        <f t="shared" si="336"/>
        <v>1045.46</v>
      </c>
      <c r="N11773" s="230">
        <v>0</v>
      </c>
    </row>
    <row r="11774" spans="1:14" x14ac:dyDescent="0.2">
      <c r="A11774" s="231" t="str">
        <f t="shared" si="335"/>
        <v>SS1.718NO_thin060</v>
      </c>
      <c r="B11774" s="223" t="s">
        <v>238</v>
      </c>
      <c r="C11774" s="224">
        <v>1.7</v>
      </c>
      <c r="D11774" s="223">
        <v>18</v>
      </c>
      <c r="E11774" s="223" t="s">
        <v>199</v>
      </c>
      <c r="F11774" s="225" t="s">
        <v>12</v>
      </c>
      <c r="G11774" s="226">
        <v>9.6</v>
      </c>
      <c r="H11774" s="226">
        <v>-1.68</v>
      </c>
      <c r="I11774" s="226">
        <v>7.92</v>
      </c>
      <c r="J11774" s="227">
        <v>39.6</v>
      </c>
      <c r="K11774" s="227">
        <v>1085.06</v>
      </c>
      <c r="L11774" s="228">
        <v>0</v>
      </c>
      <c r="M11774" s="229">
        <f t="shared" si="336"/>
        <v>1085.06</v>
      </c>
      <c r="N11774" s="230">
        <v>0</v>
      </c>
    </row>
    <row r="11775" spans="1:14" x14ac:dyDescent="0.2">
      <c r="A11775" s="231" t="str">
        <f t="shared" si="335"/>
        <v>SS1.718NO_thin065</v>
      </c>
      <c r="B11775" s="223" t="s">
        <v>238</v>
      </c>
      <c r="C11775" s="224">
        <v>1.7</v>
      </c>
      <c r="D11775" s="223">
        <v>18</v>
      </c>
      <c r="E11775" s="223" t="s">
        <v>199</v>
      </c>
      <c r="F11775" s="225" t="s">
        <v>13</v>
      </c>
      <c r="G11775" s="226">
        <v>8.52</v>
      </c>
      <c r="H11775" s="226">
        <v>-1.86</v>
      </c>
      <c r="I11775" s="226">
        <v>6.66</v>
      </c>
      <c r="J11775" s="227">
        <v>33.299999999999997</v>
      </c>
      <c r="K11775" s="227">
        <v>1118.3499999999999</v>
      </c>
      <c r="L11775" s="228">
        <v>0</v>
      </c>
      <c r="M11775" s="229">
        <f t="shared" si="336"/>
        <v>1118.3499999999999</v>
      </c>
      <c r="N11775" s="230">
        <v>0</v>
      </c>
    </row>
    <row r="11776" spans="1:14" x14ac:dyDescent="0.2">
      <c r="A11776" s="231" t="str">
        <f t="shared" si="335"/>
        <v>SS1.718NO_thin070</v>
      </c>
      <c r="B11776" s="223" t="s">
        <v>238</v>
      </c>
      <c r="C11776" s="224">
        <v>1.7</v>
      </c>
      <c r="D11776" s="223">
        <v>18</v>
      </c>
      <c r="E11776" s="223" t="s">
        <v>199</v>
      </c>
      <c r="F11776" s="225" t="s">
        <v>200</v>
      </c>
      <c r="G11776" s="226">
        <v>7.45</v>
      </c>
      <c r="H11776" s="226">
        <v>-1.0900000000000001</v>
      </c>
      <c r="I11776" s="226">
        <v>6.37</v>
      </c>
      <c r="J11776" s="227">
        <v>31.84</v>
      </c>
      <c r="K11776" s="227">
        <v>1150.2</v>
      </c>
      <c r="L11776" s="228">
        <v>0</v>
      </c>
      <c r="M11776" s="229">
        <f t="shared" si="336"/>
        <v>1150.2</v>
      </c>
      <c r="N11776" s="230">
        <v>0</v>
      </c>
    </row>
    <row r="11777" spans="1:14" x14ac:dyDescent="0.2">
      <c r="A11777" s="231" t="str">
        <f t="shared" si="335"/>
        <v>SS1.718NO_thin075</v>
      </c>
      <c r="B11777" s="223" t="s">
        <v>238</v>
      </c>
      <c r="C11777" s="224">
        <v>1.7</v>
      </c>
      <c r="D11777" s="223">
        <v>18</v>
      </c>
      <c r="E11777" s="223" t="s">
        <v>199</v>
      </c>
      <c r="F11777" s="225" t="s">
        <v>201</v>
      </c>
      <c r="G11777" s="226">
        <v>6.37</v>
      </c>
      <c r="H11777" s="226">
        <v>-1.47</v>
      </c>
      <c r="I11777" s="226">
        <v>4.9000000000000004</v>
      </c>
      <c r="J11777" s="227">
        <v>24.52</v>
      </c>
      <c r="K11777" s="227">
        <v>1174.72</v>
      </c>
      <c r="L11777" s="228">
        <v>0</v>
      </c>
      <c r="M11777" s="229">
        <f t="shared" si="336"/>
        <v>1174.72</v>
      </c>
      <c r="N11777" s="230">
        <v>0</v>
      </c>
    </row>
    <row r="11778" spans="1:14" x14ac:dyDescent="0.2">
      <c r="A11778" s="231" t="str">
        <f t="shared" ref="A11778:A11841" si="337">CONCATENATE(LEFT(B11778,2),TEXT(C11778,"0.0"),TEXT(D11778,"00"),E11778,TEXT(LEFT(F11778,3),"000"))</f>
        <v>SS1.718NO_thin080</v>
      </c>
      <c r="B11778" s="223" t="s">
        <v>238</v>
      </c>
      <c r="C11778" s="224">
        <v>1.7</v>
      </c>
      <c r="D11778" s="223">
        <v>18</v>
      </c>
      <c r="E11778" s="223" t="s">
        <v>199</v>
      </c>
      <c r="F11778" s="225" t="s">
        <v>202</v>
      </c>
      <c r="G11778" s="226">
        <v>5.42</v>
      </c>
      <c r="H11778" s="226">
        <v>-1.27</v>
      </c>
      <c r="I11778" s="226">
        <v>4.1500000000000004</v>
      </c>
      <c r="J11778" s="227">
        <v>20.73</v>
      </c>
      <c r="K11778" s="227">
        <v>1195.45</v>
      </c>
      <c r="L11778" s="228">
        <v>0</v>
      </c>
      <c r="M11778" s="229">
        <f t="shared" si="336"/>
        <v>1195.45</v>
      </c>
      <c r="N11778" s="230">
        <v>0</v>
      </c>
    </row>
    <row r="11779" spans="1:14" x14ac:dyDescent="0.2">
      <c r="A11779" s="231" t="str">
        <f t="shared" si="337"/>
        <v>SS1.718NO_thin085</v>
      </c>
      <c r="B11779" s="223" t="s">
        <v>238</v>
      </c>
      <c r="C11779" s="224">
        <v>1.7</v>
      </c>
      <c r="D11779" s="223">
        <v>18</v>
      </c>
      <c r="E11779" s="223" t="s">
        <v>199</v>
      </c>
      <c r="F11779" s="225" t="s">
        <v>203</v>
      </c>
      <c r="G11779" s="226">
        <v>4.82</v>
      </c>
      <c r="H11779" s="226">
        <v>-1.18</v>
      </c>
      <c r="I11779" s="226">
        <v>3.64</v>
      </c>
      <c r="J11779" s="227">
        <v>18.2</v>
      </c>
      <c r="K11779" s="227">
        <v>1213.6500000000001</v>
      </c>
      <c r="L11779" s="228">
        <v>0</v>
      </c>
      <c r="M11779" s="229">
        <f t="shared" si="336"/>
        <v>1213.6500000000001</v>
      </c>
      <c r="N11779" s="230">
        <v>0</v>
      </c>
    </row>
    <row r="11780" spans="1:14" x14ac:dyDescent="0.2">
      <c r="A11780" s="231" t="str">
        <f t="shared" si="337"/>
        <v>SS1.718NO_thin090</v>
      </c>
      <c r="B11780" s="223" t="s">
        <v>238</v>
      </c>
      <c r="C11780" s="224">
        <v>1.7</v>
      </c>
      <c r="D11780" s="223">
        <v>18</v>
      </c>
      <c r="E11780" s="223" t="s">
        <v>199</v>
      </c>
      <c r="F11780" s="225" t="s">
        <v>204</v>
      </c>
      <c r="G11780" s="226">
        <v>4.24</v>
      </c>
      <c r="H11780" s="226">
        <v>-1.05</v>
      </c>
      <c r="I11780" s="226">
        <v>3.19</v>
      </c>
      <c r="J11780" s="227">
        <v>15.94</v>
      </c>
      <c r="K11780" s="227">
        <v>1229.5899999999999</v>
      </c>
      <c r="L11780" s="228">
        <v>0</v>
      </c>
      <c r="M11780" s="229">
        <f t="shared" si="336"/>
        <v>1229.5899999999999</v>
      </c>
      <c r="N11780" s="230">
        <v>0</v>
      </c>
    </row>
    <row r="11781" spans="1:14" x14ac:dyDescent="0.2">
      <c r="A11781" s="231" t="str">
        <f t="shared" si="337"/>
        <v>SS1.718NO_thin095</v>
      </c>
      <c r="B11781" s="223" t="s">
        <v>238</v>
      </c>
      <c r="C11781" s="224">
        <v>1.7</v>
      </c>
      <c r="D11781" s="223">
        <v>18</v>
      </c>
      <c r="E11781" s="223" t="s">
        <v>199</v>
      </c>
      <c r="F11781" s="225" t="s">
        <v>205</v>
      </c>
      <c r="G11781" s="226">
        <v>3.77</v>
      </c>
      <c r="H11781" s="226">
        <v>-0.91</v>
      </c>
      <c r="I11781" s="226">
        <v>2.86</v>
      </c>
      <c r="J11781" s="227">
        <v>14.32</v>
      </c>
      <c r="K11781" s="227">
        <v>1243.9100000000001</v>
      </c>
      <c r="L11781" s="228">
        <v>0</v>
      </c>
      <c r="M11781" s="229">
        <f t="shared" si="336"/>
        <v>1243.9100000000001</v>
      </c>
      <c r="N11781" s="230">
        <v>0</v>
      </c>
    </row>
    <row r="11782" spans="1:14" x14ac:dyDescent="0.2">
      <c r="A11782" s="231" t="str">
        <f t="shared" si="337"/>
        <v>SS1.718NO_thin100</v>
      </c>
      <c r="B11782" s="223" t="s">
        <v>238</v>
      </c>
      <c r="C11782" s="224">
        <v>1.7</v>
      </c>
      <c r="D11782" s="223">
        <v>18</v>
      </c>
      <c r="E11782" s="223" t="s">
        <v>199</v>
      </c>
      <c r="F11782" s="225" t="s">
        <v>206</v>
      </c>
      <c r="G11782" s="226">
        <v>3.33</v>
      </c>
      <c r="H11782" s="226">
        <v>-0.78</v>
      </c>
      <c r="I11782" s="226">
        <v>2.54</v>
      </c>
      <c r="J11782" s="227">
        <v>12.71</v>
      </c>
      <c r="K11782" s="227">
        <v>1256.6199999999999</v>
      </c>
      <c r="L11782" s="228">
        <v>0</v>
      </c>
      <c r="M11782" s="229">
        <f t="shared" si="336"/>
        <v>1256.6199999999999</v>
      </c>
      <c r="N11782" s="230">
        <v>0</v>
      </c>
    </row>
    <row r="11783" spans="1:14" x14ac:dyDescent="0.2">
      <c r="A11783" s="231" t="str">
        <f t="shared" si="337"/>
        <v>SS1.718NO_thin105</v>
      </c>
      <c r="B11783" s="223" t="s">
        <v>238</v>
      </c>
      <c r="C11783" s="224">
        <v>1.7</v>
      </c>
      <c r="D11783" s="223">
        <v>18</v>
      </c>
      <c r="E11783" s="223" t="s">
        <v>199</v>
      </c>
      <c r="F11783" s="225" t="s">
        <v>207</v>
      </c>
      <c r="G11783" s="226">
        <v>2.87</v>
      </c>
      <c r="H11783" s="226">
        <v>-0.68</v>
      </c>
      <c r="I11783" s="226">
        <v>2.19</v>
      </c>
      <c r="J11783" s="227">
        <v>10.94</v>
      </c>
      <c r="K11783" s="227">
        <v>1267.56</v>
      </c>
      <c r="L11783" s="228">
        <v>0</v>
      </c>
      <c r="M11783" s="229">
        <f t="shared" si="336"/>
        <v>1267.56</v>
      </c>
      <c r="N11783" s="230">
        <v>0</v>
      </c>
    </row>
    <row r="11784" spans="1:14" x14ac:dyDescent="0.2">
      <c r="A11784" s="231" t="str">
        <f t="shared" si="337"/>
        <v>SS1.718NO_thin110</v>
      </c>
      <c r="B11784" s="223" t="s">
        <v>238</v>
      </c>
      <c r="C11784" s="224">
        <v>1.7</v>
      </c>
      <c r="D11784" s="223">
        <v>18</v>
      </c>
      <c r="E11784" s="223" t="s">
        <v>199</v>
      </c>
      <c r="F11784" s="225" t="s">
        <v>208</v>
      </c>
      <c r="G11784" s="226">
        <v>2.5</v>
      </c>
      <c r="H11784" s="226">
        <v>-0.59</v>
      </c>
      <c r="I11784" s="226">
        <v>1.91</v>
      </c>
      <c r="J11784" s="227">
        <v>9.5399999999999991</v>
      </c>
      <c r="K11784" s="227">
        <v>1277.0999999999999</v>
      </c>
      <c r="L11784" s="228">
        <v>0</v>
      </c>
      <c r="M11784" s="229">
        <f t="shared" si="336"/>
        <v>1277.0999999999999</v>
      </c>
      <c r="N11784" s="230">
        <v>0</v>
      </c>
    </row>
    <row r="11785" spans="1:14" x14ac:dyDescent="0.2">
      <c r="A11785" s="231" t="str">
        <f t="shared" si="337"/>
        <v>SS1.718NO_thin115</v>
      </c>
      <c r="B11785" s="223" t="s">
        <v>238</v>
      </c>
      <c r="C11785" s="224">
        <v>1.7</v>
      </c>
      <c r="D11785" s="223">
        <v>18</v>
      </c>
      <c r="E11785" s="223" t="s">
        <v>199</v>
      </c>
      <c r="F11785" s="225" t="s">
        <v>209</v>
      </c>
      <c r="G11785" s="226">
        <v>2.21</v>
      </c>
      <c r="H11785" s="226">
        <v>-0.5</v>
      </c>
      <c r="I11785" s="226">
        <v>1.7</v>
      </c>
      <c r="J11785" s="227">
        <v>8.52</v>
      </c>
      <c r="K11785" s="227">
        <v>1285.6199999999999</v>
      </c>
      <c r="L11785" s="228">
        <v>0</v>
      </c>
      <c r="M11785" s="229">
        <f t="shared" si="336"/>
        <v>1285.6199999999999</v>
      </c>
      <c r="N11785" s="230">
        <v>0</v>
      </c>
    </row>
    <row r="11786" spans="1:14" x14ac:dyDescent="0.2">
      <c r="A11786" s="231" t="str">
        <f t="shared" si="337"/>
        <v>SS1.718NO_thin120</v>
      </c>
      <c r="B11786" s="223" t="s">
        <v>238</v>
      </c>
      <c r="C11786" s="224">
        <v>1.7</v>
      </c>
      <c r="D11786" s="223">
        <v>18</v>
      </c>
      <c r="E11786" s="223" t="s">
        <v>199</v>
      </c>
      <c r="F11786" s="225" t="s">
        <v>210</v>
      </c>
      <c r="G11786" s="226">
        <v>1.9</v>
      </c>
      <c r="H11786" s="226">
        <v>-0.37</v>
      </c>
      <c r="I11786" s="226">
        <v>1.54</v>
      </c>
      <c r="J11786" s="227">
        <v>7.69</v>
      </c>
      <c r="K11786" s="227">
        <v>1293.31</v>
      </c>
      <c r="L11786" s="228">
        <v>0</v>
      </c>
      <c r="M11786" s="229">
        <f t="shared" si="336"/>
        <v>1293.31</v>
      </c>
      <c r="N11786" s="230">
        <v>0</v>
      </c>
    </row>
    <row r="11787" spans="1:14" x14ac:dyDescent="0.2">
      <c r="A11787" s="231" t="str">
        <f t="shared" si="337"/>
        <v>SS1.718NO_thin125</v>
      </c>
      <c r="B11787" s="223" t="s">
        <v>238</v>
      </c>
      <c r="C11787" s="224">
        <v>1.7</v>
      </c>
      <c r="D11787" s="223">
        <v>18</v>
      </c>
      <c r="E11787" s="223" t="s">
        <v>199</v>
      </c>
      <c r="F11787" s="225" t="s">
        <v>211</v>
      </c>
      <c r="G11787" s="226">
        <v>1.62</v>
      </c>
      <c r="H11787" s="226">
        <v>-0.39</v>
      </c>
      <c r="I11787" s="226">
        <v>1.22</v>
      </c>
      <c r="J11787" s="227">
        <v>6.12</v>
      </c>
      <c r="K11787" s="227">
        <v>1299.43</v>
      </c>
      <c r="L11787" s="228">
        <v>0</v>
      </c>
      <c r="M11787" s="229">
        <f t="shared" si="336"/>
        <v>1299.43</v>
      </c>
      <c r="N11787" s="230">
        <v>0</v>
      </c>
    </row>
    <row r="11788" spans="1:14" x14ac:dyDescent="0.2">
      <c r="A11788" s="231" t="str">
        <f t="shared" si="337"/>
        <v>SS1.718NO_thin130</v>
      </c>
      <c r="B11788" s="223" t="s">
        <v>238</v>
      </c>
      <c r="C11788" s="224">
        <v>1.7</v>
      </c>
      <c r="D11788" s="223">
        <v>18</v>
      </c>
      <c r="E11788" s="223" t="s">
        <v>199</v>
      </c>
      <c r="F11788" s="225" t="s">
        <v>212</v>
      </c>
      <c r="G11788" s="226">
        <v>1.43</v>
      </c>
      <c r="H11788" s="226">
        <v>-0.35</v>
      </c>
      <c r="I11788" s="226">
        <v>1.08</v>
      </c>
      <c r="J11788" s="227">
        <v>5.41</v>
      </c>
      <c r="K11788" s="227">
        <v>1304.83</v>
      </c>
      <c r="L11788" s="228">
        <v>0</v>
      </c>
      <c r="M11788" s="229">
        <f t="shared" si="336"/>
        <v>1304.83</v>
      </c>
      <c r="N11788" s="230">
        <v>0</v>
      </c>
    </row>
    <row r="11789" spans="1:14" x14ac:dyDescent="0.2">
      <c r="A11789" s="231" t="str">
        <f t="shared" si="337"/>
        <v>SS1.718NO_thin135</v>
      </c>
      <c r="B11789" s="223" t="s">
        <v>238</v>
      </c>
      <c r="C11789" s="224">
        <v>1.7</v>
      </c>
      <c r="D11789" s="223">
        <v>18</v>
      </c>
      <c r="E11789" s="223" t="s">
        <v>199</v>
      </c>
      <c r="F11789" s="225" t="s">
        <v>213</v>
      </c>
      <c r="G11789" s="226">
        <v>1.29</v>
      </c>
      <c r="H11789" s="226">
        <v>-0.3</v>
      </c>
      <c r="I11789" s="226">
        <v>0.98</v>
      </c>
      <c r="J11789" s="227">
        <v>4.92</v>
      </c>
      <c r="K11789" s="227">
        <v>1309.76</v>
      </c>
      <c r="L11789" s="228">
        <v>0</v>
      </c>
      <c r="M11789" s="229">
        <f t="shared" si="336"/>
        <v>1309.76</v>
      </c>
      <c r="N11789" s="230">
        <v>0</v>
      </c>
    </row>
    <row r="11790" spans="1:14" x14ac:dyDescent="0.2">
      <c r="A11790" s="231" t="str">
        <f t="shared" si="337"/>
        <v>SS1.718NO_thin140</v>
      </c>
      <c r="B11790" s="223" t="s">
        <v>238</v>
      </c>
      <c r="C11790" s="224">
        <v>1.7</v>
      </c>
      <c r="D11790" s="223">
        <v>18</v>
      </c>
      <c r="E11790" s="223" t="s">
        <v>199</v>
      </c>
      <c r="F11790" s="225" t="s">
        <v>214</v>
      </c>
      <c r="G11790" s="226">
        <v>1.1000000000000001</v>
      </c>
      <c r="H11790" s="226">
        <v>-0.25</v>
      </c>
      <c r="I11790" s="226">
        <v>0.86</v>
      </c>
      <c r="J11790" s="227">
        <v>4.28</v>
      </c>
      <c r="K11790" s="227">
        <v>1314.04</v>
      </c>
      <c r="L11790" s="228">
        <v>0</v>
      </c>
      <c r="M11790" s="229">
        <f t="shared" si="336"/>
        <v>1314.04</v>
      </c>
      <c r="N11790" s="230">
        <v>0</v>
      </c>
    </row>
    <row r="11791" spans="1:14" x14ac:dyDescent="0.2">
      <c r="A11791" s="231" t="str">
        <f t="shared" si="337"/>
        <v>SS1.718NO_thin145</v>
      </c>
      <c r="B11791" s="223" t="s">
        <v>238</v>
      </c>
      <c r="C11791" s="224">
        <v>1.7</v>
      </c>
      <c r="D11791" s="223">
        <v>18</v>
      </c>
      <c r="E11791" s="223" t="s">
        <v>199</v>
      </c>
      <c r="F11791" s="225" t="s">
        <v>215</v>
      </c>
      <c r="G11791" s="226">
        <v>0.96</v>
      </c>
      <c r="H11791" s="226">
        <v>-0.21</v>
      </c>
      <c r="I11791" s="226">
        <v>0.75</v>
      </c>
      <c r="J11791" s="227">
        <v>3.75</v>
      </c>
      <c r="K11791" s="227">
        <v>1317.79</v>
      </c>
      <c r="L11791" s="228">
        <v>0</v>
      </c>
      <c r="M11791" s="229">
        <f t="shared" si="336"/>
        <v>1317.79</v>
      </c>
      <c r="N11791" s="230">
        <v>0</v>
      </c>
    </row>
    <row r="11792" spans="1:14" x14ac:dyDescent="0.2">
      <c r="A11792" s="231" t="str">
        <f t="shared" si="337"/>
        <v>SS1.718NO_thin150</v>
      </c>
      <c r="B11792" s="223" t="s">
        <v>238</v>
      </c>
      <c r="C11792" s="224">
        <v>1.7</v>
      </c>
      <c r="D11792" s="223">
        <v>18</v>
      </c>
      <c r="E11792" s="223" t="s">
        <v>199</v>
      </c>
      <c r="F11792" s="225" t="s">
        <v>216</v>
      </c>
      <c r="G11792" s="226">
        <v>0.78</v>
      </c>
      <c r="H11792" s="226">
        <v>-0.17</v>
      </c>
      <c r="I11792" s="226">
        <v>0.61</v>
      </c>
      <c r="J11792" s="227">
        <v>3.05</v>
      </c>
      <c r="K11792" s="227">
        <v>1320.84</v>
      </c>
      <c r="L11792" s="228">
        <v>0</v>
      </c>
      <c r="M11792" s="229">
        <f t="shared" si="336"/>
        <v>1320.84</v>
      </c>
      <c r="N11792" s="230">
        <v>0</v>
      </c>
    </row>
    <row r="11793" spans="1:14" x14ac:dyDescent="0.2">
      <c r="A11793" s="231" t="str">
        <f t="shared" si="337"/>
        <v>SS1.718NO_thin155</v>
      </c>
      <c r="B11793" s="223" t="s">
        <v>238</v>
      </c>
      <c r="C11793" s="224">
        <v>1.7</v>
      </c>
      <c r="D11793" s="223">
        <v>18</v>
      </c>
      <c r="E11793" s="223" t="s">
        <v>199</v>
      </c>
      <c r="F11793" s="225" t="s">
        <v>217</v>
      </c>
      <c r="G11793" s="226">
        <v>0.7</v>
      </c>
      <c r="H11793" s="226">
        <v>-0.16</v>
      </c>
      <c r="I11793" s="226">
        <v>0.54</v>
      </c>
      <c r="J11793" s="227">
        <v>2.71</v>
      </c>
      <c r="K11793" s="227">
        <v>1323.55</v>
      </c>
      <c r="L11793" s="228">
        <v>0</v>
      </c>
      <c r="M11793" s="229">
        <f t="shared" si="336"/>
        <v>1323.55</v>
      </c>
      <c r="N11793" s="230">
        <v>0</v>
      </c>
    </row>
    <row r="11794" spans="1:14" x14ac:dyDescent="0.2">
      <c r="A11794" s="231" t="str">
        <f t="shared" si="337"/>
        <v>SS1.718NO_thin160</v>
      </c>
      <c r="B11794" s="223" t="s">
        <v>238</v>
      </c>
      <c r="C11794" s="224">
        <v>1.7</v>
      </c>
      <c r="D11794" s="223">
        <v>18</v>
      </c>
      <c r="E11794" s="223" t="s">
        <v>199</v>
      </c>
      <c r="F11794" s="225" t="s">
        <v>218</v>
      </c>
      <c r="G11794" s="226">
        <v>0.65</v>
      </c>
      <c r="H11794" s="226">
        <v>-0.13</v>
      </c>
      <c r="I11794" s="226">
        <v>0.52</v>
      </c>
      <c r="J11794" s="227">
        <v>2.6</v>
      </c>
      <c r="K11794" s="227">
        <v>1326.15</v>
      </c>
      <c r="L11794" s="228">
        <v>0</v>
      </c>
      <c r="M11794" s="229">
        <f t="shared" ref="M11794:M11857" si="338">K11794+L11794</f>
        <v>1326.15</v>
      </c>
      <c r="N11794" s="230">
        <v>0</v>
      </c>
    </row>
    <row r="11795" spans="1:14" x14ac:dyDescent="0.2">
      <c r="A11795" s="231" t="str">
        <f t="shared" si="337"/>
        <v>SS1.718NO_thin165</v>
      </c>
      <c r="B11795" s="223" t="s">
        <v>238</v>
      </c>
      <c r="C11795" s="224">
        <v>1.7</v>
      </c>
      <c r="D11795" s="223">
        <v>18</v>
      </c>
      <c r="E11795" s="223" t="s">
        <v>199</v>
      </c>
      <c r="F11795" s="225" t="s">
        <v>219</v>
      </c>
      <c r="G11795" s="226">
        <v>0.56000000000000005</v>
      </c>
      <c r="H11795" s="226">
        <v>-0.11</v>
      </c>
      <c r="I11795" s="226">
        <v>0.45</v>
      </c>
      <c r="J11795" s="227">
        <v>2.2599999999999998</v>
      </c>
      <c r="K11795" s="227">
        <v>1328.42</v>
      </c>
      <c r="L11795" s="228">
        <v>0</v>
      </c>
      <c r="M11795" s="229">
        <f t="shared" si="338"/>
        <v>1328.42</v>
      </c>
      <c r="N11795" s="230">
        <v>0</v>
      </c>
    </row>
    <row r="11796" spans="1:14" x14ac:dyDescent="0.2">
      <c r="A11796" s="231" t="str">
        <f t="shared" si="337"/>
        <v>SS1.718NO_thin170</v>
      </c>
      <c r="B11796" s="223" t="s">
        <v>238</v>
      </c>
      <c r="C11796" s="224">
        <v>1.7</v>
      </c>
      <c r="D11796" s="223">
        <v>18</v>
      </c>
      <c r="E11796" s="223" t="s">
        <v>199</v>
      </c>
      <c r="F11796" s="225" t="s">
        <v>220</v>
      </c>
      <c r="G11796" s="226">
        <v>0.48</v>
      </c>
      <c r="H11796" s="226">
        <v>-0.1</v>
      </c>
      <c r="I11796" s="226">
        <v>0.39</v>
      </c>
      <c r="J11796" s="227">
        <v>1.93</v>
      </c>
      <c r="K11796" s="227">
        <v>1330.34</v>
      </c>
      <c r="L11796" s="228">
        <v>0</v>
      </c>
      <c r="M11796" s="229">
        <f t="shared" si="338"/>
        <v>1330.34</v>
      </c>
      <c r="N11796" s="230">
        <v>0</v>
      </c>
    </row>
    <row r="11797" spans="1:14" x14ac:dyDescent="0.2">
      <c r="A11797" s="231" t="str">
        <f t="shared" si="337"/>
        <v>SS1.718NO_thin175</v>
      </c>
      <c r="B11797" s="223" t="s">
        <v>238</v>
      </c>
      <c r="C11797" s="224">
        <v>1.7</v>
      </c>
      <c r="D11797" s="223">
        <v>18</v>
      </c>
      <c r="E11797" s="223" t="s">
        <v>199</v>
      </c>
      <c r="F11797" s="225" t="s">
        <v>221</v>
      </c>
      <c r="G11797" s="226">
        <v>0.44</v>
      </c>
      <c r="H11797" s="226">
        <v>-0.08</v>
      </c>
      <c r="I11797" s="226">
        <v>0.36</v>
      </c>
      <c r="J11797" s="227">
        <v>1.79</v>
      </c>
      <c r="K11797" s="227">
        <v>1332.13</v>
      </c>
      <c r="L11797" s="228">
        <v>0</v>
      </c>
      <c r="M11797" s="229">
        <f t="shared" si="338"/>
        <v>1332.13</v>
      </c>
      <c r="N11797" s="230">
        <v>0</v>
      </c>
    </row>
    <row r="11798" spans="1:14" x14ac:dyDescent="0.2">
      <c r="A11798" s="231" t="str">
        <f t="shared" si="337"/>
        <v>SS1.718NO_thin180</v>
      </c>
      <c r="B11798" s="223" t="s">
        <v>238</v>
      </c>
      <c r="C11798" s="224">
        <v>1.7</v>
      </c>
      <c r="D11798" s="223">
        <v>18</v>
      </c>
      <c r="E11798" s="223" t="s">
        <v>199</v>
      </c>
      <c r="F11798" s="225" t="s">
        <v>222</v>
      </c>
      <c r="G11798" s="226">
        <v>0.4</v>
      </c>
      <c r="H11798" s="226">
        <v>-7.0000000000000007E-2</v>
      </c>
      <c r="I11798" s="226">
        <v>0.32</v>
      </c>
      <c r="J11798" s="227">
        <v>1.62</v>
      </c>
      <c r="K11798" s="227">
        <v>1333.75</v>
      </c>
      <c r="L11798" s="228">
        <v>0</v>
      </c>
      <c r="M11798" s="229">
        <f t="shared" si="338"/>
        <v>1333.75</v>
      </c>
      <c r="N11798" s="230">
        <v>0</v>
      </c>
    </row>
    <row r="11799" spans="1:14" x14ac:dyDescent="0.2">
      <c r="A11799" s="231" t="str">
        <f t="shared" si="337"/>
        <v>SS1.718NO_thin185</v>
      </c>
      <c r="B11799" s="223" t="s">
        <v>238</v>
      </c>
      <c r="C11799" s="224">
        <v>1.7</v>
      </c>
      <c r="D11799" s="223">
        <v>18</v>
      </c>
      <c r="E11799" s="223" t="s">
        <v>199</v>
      </c>
      <c r="F11799" s="225" t="s">
        <v>223</v>
      </c>
      <c r="G11799" s="226">
        <v>0.34</v>
      </c>
      <c r="H11799" s="226">
        <v>-0.06</v>
      </c>
      <c r="I11799" s="226">
        <v>0.28000000000000003</v>
      </c>
      <c r="J11799" s="227">
        <v>1.4</v>
      </c>
      <c r="K11799" s="227">
        <v>1335.15</v>
      </c>
      <c r="L11799" s="228">
        <v>0</v>
      </c>
      <c r="M11799" s="229">
        <f t="shared" si="338"/>
        <v>1335.15</v>
      </c>
      <c r="N11799" s="230">
        <v>0</v>
      </c>
    </row>
    <row r="11800" spans="1:14" x14ac:dyDescent="0.2">
      <c r="A11800" s="231" t="str">
        <f t="shared" si="337"/>
        <v>SS1.718NO_thin190</v>
      </c>
      <c r="B11800" s="223" t="s">
        <v>238</v>
      </c>
      <c r="C11800" s="224">
        <v>1.7</v>
      </c>
      <c r="D11800" s="223">
        <v>18</v>
      </c>
      <c r="E11800" s="223" t="s">
        <v>199</v>
      </c>
      <c r="F11800" s="225" t="s">
        <v>224</v>
      </c>
      <c r="G11800" s="226">
        <v>0.32</v>
      </c>
      <c r="H11800" s="226">
        <v>-0.05</v>
      </c>
      <c r="I11800" s="226">
        <v>0.27</v>
      </c>
      <c r="J11800" s="227">
        <v>1.34</v>
      </c>
      <c r="K11800" s="227">
        <v>1336.48</v>
      </c>
      <c r="L11800" s="228">
        <v>0</v>
      </c>
      <c r="M11800" s="229">
        <f t="shared" si="338"/>
        <v>1336.48</v>
      </c>
      <c r="N11800" s="230">
        <v>0</v>
      </c>
    </row>
    <row r="11801" spans="1:14" x14ac:dyDescent="0.2">
      <c r="A11801" s="231" t="str">
        <f t="shared" si="337"/>
        <v>SS1.718NO_thin195</v>
      </c>
      <c r="B11801" s="223" t="s">
        <v>238</v>
      </c>
      <c r="C11801" s="224">
        <v>1.7</v>
      </c>
      <c r="D11801" s="223">
        <v>18</v>
      </c>
      <c r="E11801" s="223" t="s">
        <v>199</v>
      </c>
      <c r="F11801" s="225" t="s">
        <v>225</v>
      </c>
      <c r="G11801" s="226">
        <v>0.23</v>
      </c>
      <c r="H11801" s="226">
        <v>-0.04</v>
      </c>
      <c r="I11801" s="226">
        <v>0.2</v>
      </c>
      <c r="J11801" s="227">
        <v>0.99</v>
      </c>
      <c r="K11801" s="227">
        <v>1337.47</v>
      </c>
      <c r="L11801" s="228">
        <v>0</v>
      </c>
      <c r="M11801" s="229">
        <f t="shared" si="338"/>
        <v>1337.47</v>
      </c>
      <c r="N11801" s="230">
        <v>0</v>
      </c>
    </row>
    <row r="11802" spans="1:14" x14ac:dyDescent="0.2">
      <c r="A11802" s="231" t="str">
        <f t="shared" si="337"/>
        <v>SS1.718Thinned000</v>
      </c>
      <c r="B11802" s="223" t="s">
        <v>238</v>
      </c>
      <c r="C11802" s="224">
        <v>1.7</v>
      </c>
      <c r="D11802" s="223">
        <v>18</v>
      </c>
      <c r="E11802" s="223" t="s">
        <v>172</v>
      </c>
      <c r="F11802" s="225" t="s">
        <v>0</v>
      </c>
      <c r="G11802" s="226">
        <v>1.7</v>
      </c>
      <c r="H11802" s="226">
        <v>0.31</v>
      </c>
      <c r="I11802" s="226">
        <v>2.02</v>
      </c>
      <c r="J11802" s="227">
        <v>10.08</v>
      </c>
      <c r="K11802" s="227">
        <v>10.08</v>
      </c>
      <c r="L11802" s="228">
        <v>0</v>
      </c>
      <c r="M11802" s="229">
        <f t="shared" si="338"/>
        <v>10.08</v>
      </c>
      <c r="N11802" s="230">
        <v>0</v>
      </c>
    </row>
    <row r="11803" spans="1:14" x14ac:dyDescent="0.2">
      <c r="A11803" s="231" t="str">
        <f t="shared" si="337"/>
        <v>SS1.718Thinned005</v>
      </c>
      <c r="B11803" s="223" t="s">
        <v>238</v>
      </c>
      <c r="C11803" s="224">
        <v>1.7</v>
      </c>
      <c r="D11803" s="223">
        <v>18</v>
      </c>
      <c r="E11803" s="223" t="s">
        <v>172</v>
      </c>
      <c r="F11803" s="225" t="s">
        <v>1</v>
      </c>
      <c r="G11803" s="226">
        <v>5.2</v>
      </c>
      <c r="H11803" s="226">
        <v>0.38</v>
      </c>
      <c r="I11803" s="226">
        <v>5.59</v>
      </c>
      <c r="J11803" s="227">
        <v>27.93</v>
      </c>
      <c r="K11803" s="227">
        <v>38.01</v>
      </c>
      <c r="L11803" s="228">
        <v>0</v>
      </c>
      <c r="M11803" s="229">
        <f t="shared" si="338"/>
        <v>38.01</v>
      </c>
      <c r="N11803" s="230">
        <v>0</v>
      </c>
    </row>
    <row r="11804" spans="1:14" x14ac:dyDescent="0.2">
      <c r="A11804" s="231" t="str">
        <f t="shared" si="337"/>
        <v>SS1.718Thinned010</v>
      </c>
      <c r="B11804" s="223" t="s">
        <v>238</v>
      </c>
      <c r="C11804" s="224">
        <v>1.7</v>
      </c>
      <c r="D11804" s="223">
        <v>18</v>
      </c>
      <c r="E11804" s="223" t="s">
        <v>172</v>
      </c>
      <c r="F11804" s="225" t="s">
        <v>2</v>
      </c>
      <c r="G11804" s="226">
        <v>15.88</v>
      </c>
      <c r="H11804" s="226">
        <v>0.39</v>
      </c>
      <c r="I11804" s="226">
        <v>16.260000000000002</v>
      </c>
      <c r="J11804" s="227">
        <v>81.31</v>
      </c>
      <c r="K11804" s="227">
        <v>119.32</v>
      </c>
      <c r="L11804" s="228">
        <v>0</v>
      </c>
      <c r="M11804" s="229">
        <f t="shared" si="338"/>
        <v>119.32</v>
      </c>
      <c r="N11804" s="230">
        <v>0</v>
      </c>
    </row>
    <row r="11805" spans="1:14" x14ac:dyDescent="0.2">
      <c r="A11805" s="231" t="str">
        <f t="shared" si="337"/>
        <v>SS1.718Thinned015</v>
      </c>
      <c r="B11805" s="223" t="s">
        <v>238</v>
      </c>
      <c r="C11805" s="224">
        <v>1.7</v>
      </c>
      <c r="D11805" s="223">
        <v>18</v>
      </c>
      <c r="E11805" s="223" t="s">
        <v>172</v>
      </c>
      <c r="F11805" s="225" t="s">
        <v>3</v>
      </c>
      <c r="G11805" s="226">
        <v>8.32</v>
      </c>
      <c r="H11805" s="226">
        <v>10.98</v>
      </c>
      <c r="I11805" s="226">
        <v>19.3</v>
      </c>
      <c r="J11805" s="227">
        <v>96.52</v>
      </c>
      <c r="K11805" s="227">
        <v>215.84</v>
      </c>
      <c r="L11805" s="228">
        <v>-0.28000000000000003</v>
      </c>
      <c r="M11805" s="229">
        <f t="shared" si="338"/>
        <v>215.56</v>
      </c>
      <c r="N11805" s="230">
        <v>16.39</v>
      </c>
    </row>
    <row r="11806" spans="1:14" x14ac:dyDescent="0.2">
      <c r="A11806" s="231" t="str">
        <f t="shared" si="337"/>
        <v>SS1.718Thinned020</v>
      </c>
      <c r="B11806" s="223" t="s">
        <v>238</v>
      </c>
      <c r="C11806" s="224">
        <v>1.7</v>
      </c>
      <c r="D11806" s="223">
        <v>18</v>
      </c>
      <c r="E11806" s="223" t="s">
        <v>172</v>
      </c>
      <c r="F11806" s="225" t="s">
        <v>4</v>
      </c>
      <c r="G11806" s="226">
        <v>6.7</v>
      </c>
      <c r="H11806" s="226">
        <v>0.68</v>
      </c>
      <c r="I11806" s="226">
        <v>7.38</v>
      </c>
      <c r="J11806" s="227">
        <v>36.909999999999997</v>
      </c>
      <c r="K11806" s="227">
        <v>252.75</v>
      </c>
      <c r="L11806" s="228">
        <v>-0.49</v>
      </c>
      <c r="M11806" s="229">
        <f t="shared" si="338"/>
        <v>252.26</v>
      </c>
      <c r="N11806" s="230">
        <v>11.92</v>
      </c>
    </row>
    <row r="11807" spans="1:14" x14ac:dyDescent="0.2">
      <c r="A11807" s="231" t="str">
        <f t="shared" si="337"/>
        <v>SS1.718Thinned025</v>
      </c>
      <c r="B11807" s="223" t="s">
        <v>238</v>
      </c>
      <c r="C11807" s="224">
        <v>1.7</v>
      </c>
      <c r="D11807" s="223">
        <v>18</v>
      </c>
      <c r="E11807" s="223" t="s">
        <v>172</v>
      </c>
      <c r="F11807" s="225" t="s">
        <v>5</v>
      </c>
      <c r="G11807" s="226">
        <v>12.41</v>
      </c>
      <c r="H11807" s="226">
        <v>1.23</v>
      </c>
      <c r="I11807" s="226">
        <v>13.64</v>
      </c>
      <c r="J11807" s="227">
        <v>68.180000000000007</v>
      </c>
      <c r="K11807" s="227">
        <v>320.93</v>
      </c>
      <c r="L11807" s="228">
        <v>-1.75</v>
      </c>
      <c r="M11807" s="229">
        <f t="shared" si="338"/>
        <v>319.18</v>
      </c>
      <c r="N11807" s="230">
        <v>7.18</v>
      </c>
    </row>
    <row r="11808" spans="1:14" x14ac:dyDescent="0.2">
      <c r="A11808" s="231" t="str">
        <f t="shared" si="337"/>
        <v>SS1.718Thinned030</v>
      </c>
      <c r="B11808" s="223" t="s">
        <v>238</v>
      </c>
      <c r="C11808" s="224">
        <v>1.7</v>
      </c>
      <c r="D11808" s="223">
        <v>18</v>
      </c>
      <c r="E11808" s="223" t="s">
        <v>172</v>
      </c>
      <c r="F11808" s="225" t="s">
        <v>6</v>
      </c>
      <c r="G11808" s="226">
        <v>13.55</v>
      </c>
      <c r="H11808" s="226">
        <v>1.0900000000000001</v>
      </c>
      <c r="I11808" s="226">
        <v>14.64</v>
      </c>
      <c r="J11808" s="227">
        <v>73.180000000000007</v>
      </c>
      <c r="K11808" s="227">
        <v>394.1</v>
      </c>
      <c r="L11808" s="228">
        <v>-3.05</v>
      </c>
      <c r="M11808" s="229">
        <f t="shared" si="338"/>
        <v>391.05</v>
      </c>
      <c r="N11808" s="230">
        <v>7.34</v>
      </c>
    </row>
    <row r="11809" spans="1:14" x14ac:dyDescent="0.2">
      <c r="A11809" s="231" t="str">
        <f t="shared" si="337"/>
        <v>SS1.718Thinned035</v>
      </c>
      <c r="B11809" s="223" t="s">
        <v>238</v>
      </c>
      <c r="C11809" s="224">
        <v>1.7</v>
      </c>
      <c r="D11809" s="223">
        <v>18</v>
      </c>
      <c r="E11809" s="223" t="s">
        <v>172</v>
      </c>
      <c r="F11809" s="225" t="s">
        <v>7</v>
      </c>
      <c r="G11809" s="226">
        <v>12.31</v>
      </c>
      <c r="H11809" s="226">
        <v>0.39</v>
      </c>
      <c r="I11809" s="226">
        <v>12.7</v>
      </c>
      <c r="J11809" s="227">
        <v>63.5</v>
      </c>
      <c r="K11809" s="227">
        <v>457.6</v>
      </c>
      <c r="L11809" s="228">
        <v>-4.3499999999999996</v>
      </c>
      <c r="M11809" s="229">
        <f t="shared" si="338"/>
        <v>453.25</v>
      </c>
      <c r="N11809" s="230">
        <v>7.38</v>
      </c>
    </row>
    <row r="11810" spans="1:14" x14ac:dyDescent="0.2">
      <c r="A11810" s="231" t="str">
        <f t="shared" si="337"/>
        <v>SS1.718Thinned040</v>
      </c>
      <c r="B11810" s="223" t="s">
        <v>238</v>
      </c>
      <c r="C11810" s="224">
        <v>1.7</v>
      </c>
      <c r="D11810" s="223">
        <v>18</v>
      </c>
      <c r="E11810" s="223" t="s">
        <v>172</v>
      </c>
      <c r="F11810" s="225" t="s">
        <v>8</v>
      </c>
      <c r="G11810" s="226">
        <v>10.14</v>
      </c>
      <c r="H11810" s="226">
        <v>-0.28000000000000003</v>
      </c>
      <c r="I11810" s="226">
        <v>9.85</v>
      </c>
      <c r="J11810" s="227">
        <v>49.27</v>
      </c>
      <c r="K11810" s="227">
        <v>506.88</v>
      </c>
      <c r="L11810" s="228">
        <v>-5.64</v>
      </c>
      <c r="M11810" s="229">
        <f t="shared" si="338"/>
        <v>501.24</v>
      </c>
      <c r="N11810" s="230">
        <v>7.33</v>
      </c>
    </row>
    <row r="11811" spans="1:14" x14ac:dyDescent="0.2">
      <c r="A11811" s="231" t="str">
        <f t="shared" si="337"/>
        <v>SS1.718Thinned045</v>
      </c>
      <c r="B11811" s="223" t="s">
        <v>238</v>
      </c>
      <c r="C11811" s="224">
        <v>1.7</v>
      </c>
      <c r="D11811" s="223">
        <v>18</v>
      </c>
      <c r="E11811" s="223" t="s">
        <v>172</v>
      </c>
      <c r="F11811" s="225" t="s">
        <v>9</v>
      </c>
      <c r="G11811" s="226">
        <v>10.130000000000001</v>
      </c>
      <c r="H11811" s="226">
        <v>-1.41</v>
      </c>
      <c r="I11811" s="226">
        <v>8.7200000000000006</v>
      </c>
      <c r="J11811" s="227">
        <v>43.62</v>
      </c>
      <c r="K11811" s="227">
        <v>550.5</v>
      </c>
      <c r="L11811" s="228">
        <v>-6.74</v>
      </c>
      <c r="M11811" s="229">
        <f t="shared" si="338"/>
        <v>543.76</v>
      </c>
      <c r="N11811" s="230">
        <v>6.23</v>
      </c>
    </row>
    <row r="11812" spans="1:14" x14ac:dyDescent="0.2">
      <c r="A11812" s="231" t="str">
        <f t="shared" si="337"/>
        <v>SS1.718Thinned050</v>
      </c>
      <c r="B11812" s="223" t="s">
        <v>238</v>
      </c>
      <c r="C11812" s="224">
        <v>1.7</v>
      </c>
      <c r="D11812" s="223">
        <v>18</v>
      </c>
      <c r="E11812" s="223" t="s">
        <v>172</v>
      </c>
      <c r="F11812" s="225" t="s">
        <v>10</v>
      </c>
      <c r="G11812" s="226">
        <v>9.19</v>
      </c>
      <c r="H11812" s="226">
        <v>-1.58</v>
      </c>
      <c r="I11812" s="226">
        <v>7.61</v>
      </c>
      <c r="J11812" s="227">
        <v>38.06</v>
      </c>
      <c r="K11812" s="227">
        <v>588.55999999999995</v>
      </c>
      <c r="L11812" s="228">
        <v>-7.69</v>
      </c>
      <c r="M11812" s="229">
        <f t="shared" si="338"/>
        <v>580.86999999999989</v>
      </c>
      <c r="N11812" s="230">
        <v>5.4</v>
      </c>
    </row>
    <row r="11813" spans="1:14" x14ac:dyDescent="0.2">
      <c r="A11813" s="231" t="str">
        <f t="shared" si="337"/>
        <v>SS1.718Thinned055</v>
      </c>
      <c r="B11813" s="223" t="s">
        <v>238</v>
      </c>
      <c r="C11813" s="224">
        <v>1.7</v>
      </c>
      <c r="D11813" s="223">
        <v>18</v>
      </c>
      <c r="E11813" s="223" t="s">
        <v>172</v>
      </c>
      <c r="F11813" s="225" t="s">
        <v>11</v>
      </c>
      <c r="G11813" s="226">
        <v>8.0500000000000007</v>
      </c>
      <c r="H11813" s="226">
        <v>-1.32</v>
      </c>
      <c r="I11813" s="226">
        <v>6.73</v>
      </c>
      <c r="J11813" s="227">
        <v>33.630000000000003</v>
      </c>
      <c r="K11813" s="227">
        <v>622.17999999999995</v>
      </c>
      <c r="L11813" s="228">
        <v>-8.52</v>
      </c>
      <c r="M11813" s="229">
        <f t="shared" si="338"/>
        <v>613.66</v>
      </c>
      <c r="N11813" s="230">
        <v>4.7300000000000004</v>
      </c>
    </row>
    <row r="11814" spans="1:14" x14ac:dyDescent="0.2">
      <c r="A11814" s="231" t="str">
        <f t="shared" si="337"/>
        <v>SS1.718Thinned060</v>
      </c>
      <c r="B11814" s="223" t="s">
        <v>238</v>
      </c>
      <c r="C11814" s="224">
        <v>1.7</v>
      </c>
      <c r="D11814" s="223">
        <v>18</v>
      </c>
      <c r="E11814" s="223" t="s">
        <v>172</v>
      </c>
      <c r="F11814" s="225" t="s">
        <v>12</v>
      </c>
      <c r="G11814" s="226">
        <v>6.79</v>
      </c>
      <c r="H11814" s="226">
        <v>-1.07</v>
      </c>
      <c r="I11814" s="226">
        <v>5.72</v>
      </c>
      <c r="J11814" s="227">
        <v>28.59</v>
      </c>
      <c r="K11814" s="227">
        <v>650.77</v>
      </c>
      <c r="L11814" s="228">
        <v>-9.25</v>
      </c>
      <c r="M11814" s="229">
        <f t="shared" si="338"/>
        <v>641.52</v>
      </c>
      <c r="N11814" s="230">
        <v>4.16</v>
      </c>
    </row>
    <row r="11815" spans="1:14" x14ac:dyDescent="0.2">
      <c r="A11815" s="231" t="str">
        <f t="shared" si="337"/>
        <v>SS1.718Thinned065</v>
      </c>
      <c r="B11815" s="223" t="s">
        <v>238</v>
      </c>
      <c r="C11815" s="224">
        <v>1.7</v>
      </c>
      <c r="D11815" s="223">
        <v>18</v>
      </c>
      <c r="E11815" s="223" t="s">
        <v>172</v>
      </c>
      <c r="F11815" s="225" t="s">
        <v>13</v>
      </c>
      <c r="G11815" s="226">
        <v>5.67</v>
      </c>
      <c r="H11815" s="226">
        <v>-0.85</v>
      </c>
      <c r="I11815" s="226">
        <v>4.8099999999999996</v>
      </c>
      <c r="J11815" s="227">
        <v>24.06</v>
      </c>
      <c r="K11815" s="227">
        <v>674.83</v>
      </c>
      <c r="L11815" s="228">
        <v>-9.9</v>
      </c>
      <c r="M11815" s="229">
        <f t="shared" si="338"/>
        <v>664.93000000000006</v>
      </c>
      <c r="N11815" s="230">
        <v>3.7</v>
      </c>
    </row>
    <row r="11816" spans="1:14" x14ac:dyDescent="0.2">
      <c r="A11816" s="231" t="str">
        <f t="shared" si="337"/>
        <v>SS1.718Thinned070</v>
      </c>
      <c r="B11816" s="223" t="s">
        <v>238</v>
      </c>
      <c r="C11816" s="224">
        <v>1.7</v>
      </c>
      <c r="D11816" s="223">
        <v>18</v>
      </c>
      <c r="E11816" s="223" t="s">
        <v>172</v>
      </c>
      <c r="F11816" s="225" t="s">
        <v>200</v>
      </c>
      <c r="G11816" s="226">
        <v>5.08</v>
      </c>
      <c r="H11816" s="226">
        <v>-0.73</v>
      </c>
      <c r="I11816" s="226">
        <v>4.3499999999999996</v>
      </c>
      <c r="J11816" s="227">
        <v>21.75</v>
      </c>
      <c r="K11816" s="227">
        <v>696.58</v>
      </c>
      <c r="L11816" s="228">
        <v>-10.49</v>
      </c>
      <c r="M11816" s="229">
        <f t="shared" si="338"/>
        <v>686.09</v>
      </c>
      <c r="N11816" s="230">
        <v>3.34</v>
      </c>
    </row>
    <row r="11817" spans="1:14" x14ac:dyDescent="0.2">
      <c r="A11817" s="231" t="str">
        <f t="shared" si="337"/>
        <v>SS1.718Thinned075</v>
      </c>
      <c r="B11817" s="223" t="s">
        <v>238</v>
      </c>
      <c r="C11817" s="224">
        <v>1.7</v>
      </c>
      <c r="D11817" s="223">
        <v>18</v>
      </c>
      <c r="E11817" s="223" t="s">
        <v>172</v>
      </c>
      <c r="F11817" s="225" t="s">
        <v>201</v>
      </c>
      <c r="G11817" s="226">
        <v>3.95</v>
      </c>
      <c r="H11817" s="226">
        <v>-0.59</v>
      </c>
      <c r="I11817" s="226">
        <v>3.36</v>
      </c>
      <c r="J11817" s="227">
        <v>16.8</v>
      </c>
      <c r="K11817" s="227">
        <v>713.38</v>
      </c>
      <c r="L11817" s="228">
        <v>-11.02</v>
      </c>
      <c r="M11817" s="229">
        <f t="shared" si="338"/>
        <v>702.36</v>
      </c>
      <c r="N11817" s="230">
        <v>3.03</v>
      </c>
    </row>
    <row r="11818" spans="1:14" x14ac:dyDescent="0.2">
      <c r="A11818" s="231" t="str">
        <f t="shared" si="337"/>
        <v>SS1.718Thinned080</v>
      </c>
      <c r="B11818" s="223" t="s">
        <v>238</v>
      </c>
      <c r="C11818" s="224">
        <v>1.7</v>
      </c>
      <c r="D11818" s="223">
        <v>18</v>
      </c>
      <c r="E11818" s="223" t="s">
        <v>172</v>
      </c>
      <c r="F11818" s="225" t="s">
        <v>202</v>
      </c>
      <c r="G11818" s="226">
        <v>3.59</v>
      </c>
      <c r="H11818" s="226">
        <v>-0.48</v>
      </c>
      <c r="I11818" s="226">
        <v>3.11</v>
      </c>
      <c r="J11818" s="227">
        <v>15.55</v>
      </c>
      <c r="K11818" s="227">
        <v>728.93</v>
      </c>
      <c r="L11818" s="228">
        <v>-11.51</v>
      </c>
      <c r="M11818" s="229">
        <f t="shared" si="338"/>
        <v>717.42</v>
      </c>
      <c r="N11818" s="230">
        <v>2.76</v>
      </c>
    </row>
    <row r="11819" spans="1:14" x14ac:dyDescent="0.2">
      <c r="A11819" s="231" t="str">
        <f t="shared" si="337"/>
        <v>SS1.718Thinned085</v>
      </c>
      <c r="B11819" s="223" t="s">
        <v>238</v>
      </c>
      <c r="C11819" s="224">
        <v>1.7</v>
      </c>
      <c r="D11819" s="223">
        <v>18</v>
      </c>
      <c r="E11819" s="223" t="s">
        <v>172</v>
      </c>
      <c r="F11819" s="225" t="s">
        <v>203</v>
      </c>
      <c r="G11819" s="226">
        <v>2.96</v>
      </c>
      <c r="H11819" s="226">
        <v>-0.42</v>
      </c>
      <c r="I11819" s="226">
        <v>2.5299999999999998</v>
      </c>
      <c r="J11819" s="227">
        <v>12.66</v>
      </c>
      <c r="K11819" s="227">
        <v>741.59</v>
      </c>
      <c r="L11819" s="228">
        <v>-11.95</v>
      </c>
      <c r="M11819" s="229">
        <f t="shared" si="338"/>
        <v>729.64</v>
      </c>
      <c r="N11819" s="230">
        <v>2.5099999999999998</v>
      </c>
    </row>
    <row r="11820" spans="1:14" x14ac:dyDescent="0.2">
      <c r="A11820" s="231" t="str">
        <f t="shared" si="337"/>
        <v>SS1.718Thinned090</v>
      </c>
      <c r="B11820" s="223" t="s">
        <v>238</v>
      </c>
      <c r="C11820" s="224">
        <v>1.7</v>
      </c>
      <c r="D11820" s="223">
        <v>18</v>
      </c>
      <c r="E11820" s="223" t="s">
        <v>172</v>
      </c>
      <c r="F11820" s="225" t="s">
        <v>204</v>
      </c>
      <c r="G11820" s="226">
        <v>2.16</v>
      </c>
      <c r="H11820" s="226">
        <v>-0.39</v>
      </c>
      <c r="I11820" s="226">
        <v>1.78</v>
      </c>
      <c r="J11820" s="227">
        <v>8.8800000000000008</v>
      </c>
      <c r="K11820" s="227">
        <v>750.47</v>
      </c>
      <c r="L11820" s="228">
        <v>-12.35</v>
      </c>
      <c r="M11820" s="229">
        <f t="shared" si="338"/>
        <v>738.12</v>
      </c>
      <c r="N11820" s="230">
        <v>2.2799999999999998</v>
      </c>
    </row>
    <row r="11821" spans="1:14" x14ac:dyDescent="0.2">
      <c r="A11821" s="231" t="str">
        <f t="shared" si="337"/>
        <v>SS1.718Thinned095</v>
      </c>
      <c r="B11821" s="223" t="s">
        <v>238</v>
      </c>
      <c r="C11821" s="224">
        <v>1.7</v>
      </c>
      <c r="D11821" s="223">
        <v>18</v>
      </c>
      <c r="E11821" s="223" t="s">
        <v>172</v>
      </c>
      <c r="F11821" s="225" t="s">
        <v>205</v>
      </c>
      <c r="G11821" s="226">
        <v>1.85</v>
      </c>
      <c r="H11821" s="226">
        <v>-0.36</v>
      </c>
      <c r="I11821" s="226">
        <v>1.5</v>
      </c>
      <c r="J11821" s="227">
        <v>7.48</v>
      </c>
      <c r="K11821" s="227">
        <v>757.96</v>
      </c>
      <c r="L11821" s="228">
        <v>-12.72</v>
      </c>
      <c r="M11821" s="229">
        <f t="shared" si="338"/>
        <v>745.24</v>
      </c>
      <c r="N11821" s="230">
        <v>2.08</v>
      </c>
    </row>
    <row r="11822" spans="1:14" x14ac:dyDescent="0.2">
      <c r="A11822" s="231" t="str">
        <f t="shared" si="337"/>
        <v>SS1.718Thinned100</v>
      </c>
      <c r="B11822" s="223" t="s">
        <v>238</v>
      </c>
      <c r="C11822" s="224">
        <v>1.7</v>
      </c>
      <c r="D11822" s="223">
        <v>18</v>
      </c>
      <c r="E11822" s="223" t="s">
        <v>172</v>
      </c>
      <c r="F11822" s="225" t="s">
        <v>206</v>
      </c>
      <c r="G11822" s="226">
        <v>1.4</v>
      </c>
      <c r="H11822" s="226">
        <v>-0.33</v>
      </c>
      <c r="I11822" s="226">
        <v>1.06</v>
      </c>
      <c r="J11822" s="227">
        <v>5.32</v>
      </c>
      <c r="K11822" s="227">
        <v>763.28</v>
      </c>
      <c r="L11822" s="228">
        <v>-13.05</v>
      </c>
      <c r="M11822" s="229">
        <f t="shared" si="338"/>
        <v>750.23</v>
      </c>
      <c r="N11822" s="230">
        <v>1.9</v>
      </c>
    </row>
    <row r="11823" spans="1:14" x14ac:dyDescent="0.2">
      <c r="A11823" s="231" t="str">
        <f t="shared" si="337"/>
        <v>SS1.718Thinned105</v>
      </c>
      <c r="B11823" s="223" t="s">
        <v>238</v>
      </c>
      <c r="C11823" s="224">
        <v>1.7</v>
      </c>
      <c r="D11823" s="223">
        <v>18</v>
      </c>
      <c r="E11823" s="223" t="s">
        <v>172</v>
      </c>
      <c r="F11823" s="225" t="s">
        <v>207</v>
      </c>
      <c r="G11823" s="226">
        <v>1.07</v>
      </c>
      <c r="H11823" s="226">
        <v>-0.31</v>
      </c>
      <c r="I11823" s="226">
        <v>0.76</v>
      </c>
      <c r="J11823" s="227">
        <v>3.82</v>
      </c>
      <c r="K11823" s="227">
        <v>767.09</v>
      </c>
      <c r="L11823" s="228">
        <v>-13.36</v>
      </c>
      <c r="M11823" s="229">
        <f t="shared" si="338"/>
        <v>753.73</v>
      </c>
      <c r="N11823" s="230">
        <v>1.73</v>
      </c>
    </row>
    <row r="11824" spans="1:14" x14ac:dyDescent="0.2">
      <c r="A11824" s="231" t="str">
        <f t="shared" si="337"/>
        <v>SS1.718Thinned110</v>
      </c>
      <c r="B11824" s="223" t="s">
        <v>238</v>
      </c>
      <c r="C11824" s="224">
        <v>1.7</v>
      </c>
      <c r="D11824" s="223">
        <v>18</v>
      </c>
      <c r="E11824" s="223" t="s">
        <v>172</v>
      </c>
      <c r="F11824" s="225" t="s">
        <v>208</v>
      </c>
      <c r="G11824" s="226">
        <v>0.83</v>
      </c>
      <c r="H11824" s="226">
        <v>-0.28000000000000003</v>
      </c>
      <c r="I11824" s="226">
        <v>0.55000000000000004</v>
      </c>
      <c r="J11824" s="227">
        <v>2.74</v>
      </c>
      <c r="K11824" s="227">
        <v>769.83</v>
      </c>
      <c r="L11824" s="228">
        <v>-13.63</v>
      </c>
      <c r="M11824" s="229">
        <f t="shared" si="338"/>
        <v>756.2</v>
      </c>
      <c r="N11824" s="230">
        <v>1.57</v>
      </c>
    </row>
    <row r="11825" spans="1:14" x14ac:dyDescent="0.2">
      <c r="A11825" s="231" t="str">
        <f t="shared" si="337"/>
        <v>SS1.718Thinned115</v>
      </c>
      <c r="B11825" s="223" t="s">
        <v>238</v>
      </c>
      <c r="C11825" s="224">
        <v>1.7</v>
      </c>
      <c r="D11825" s="223">
        <v>18</v>
      </c>
      <c r="E11825" s="223" t="s">
        <v>172</v>
      </c>
      <c r="F11825" s="225" t="s">
        <v>209</v>
      </c>
      <c r="G11825" s="226">
        <v>0.61</v>
      </c>
      <c r="H11825" s="226">
        <v>-0.26</v>
      </c>
      <c r="I11825" s="226">
        <v>0.35</v>
      </c>
      <c r="J11825" s="227">
        <v>1.74</v>
      </c>
      <c r="K11825" s="227">
        <v>771.57</v>
      </c>
      <c r="L11825" s="228">
        <v>-13.89</v>
      </c>
      <c r="M11825" s="229">
        <f t="shared" si="338"/>
        <v>757.68000000000006</v>
      </c>
      <c r="N11825" s="230">
        <v>1.43</v>
      </c>
    </row>
    <row r="11826" spans="1:14" x14ac:dyDescent="0.2">
      <c r="A11826" s="231" t="str">
        <f t="shared" si="337"/>
        <v>SS1.718Thinned120</v>
      </c>
      <c r="B11826" s="223" t="s">
        <v>238</v>
      </c>
      <c r="C11826" s="224">
        <v>1.7</v>
      </c>
      <c r="D11826" s="223">
        <v>18</v>
      </c>
      <c r="E11826" s="223" t="s">
        <v>172</v>
      </c>
      <c r="F11826" s="225" t="s">
        <v>210</v>
      </c>
      <c r="G11826" s="226">
        <v>0.42</v>
      </c>
      <c r="H11826" s="226">
        <v>-0.24</v>
      </c>
      <c r="I11826" s="226">
        <v>0.18</v>
      </c>
      <c r="J11826" s="227">
        <v>0.91</v>
      </c>
      <c r="K11826" s="227">
        <v>772.48</v>
      </c>
      <c r="L11826" s="228">
        <v>-14.12</v>
      </c>
      <c r="M11826" s="229">
        <f t="shared" si="338"/>
        <v>758.36</v>
      </c>
      <c r="N11826" s="230">
        <v>1.3</v>
      </c>
    </row>
    <row r="11827" spans="1:14" x14ac:dyDescent="0.2">
      <c r="A11827" s="231" t="str">
        <f t="shared" si="337"/>
        <v>SS1.718Thinned125</v>
      </c>
      <c r="B11827" s="223" t="s">
        <v>238</v>
      </c>
      <c r="C11827" s="224">
        <v>1.7</v>
      </c>
      <c r="D11827" s="223">
        <v>18</v>
      </c>
      <c r="E11827" s="223" t="s">
        <v>172</v>
      </c>
      <c r="F11827" s="225" t="s">
        <v>211</v>
      </c>
      <c r="G11827" s="226">
        <v>0.25</v>
      </c>
      <c r="H11827" s="226">
        <v>-0.22</v>
      </c>
      <c r="I11827" s="226">
        <v>0.03</v>
      </c>
      <c r="J11827" s="227">
        <v>0.15</v>
      </c>
      <c r="K11827" s="227">
        <v>772.62</v>
      </c>
      <c r="L11827" s="228">
        <v>-14.33</v>
      </c>
      <c r="M11827" s="229">
        <f t="shared" si="338"/>
        <v>758.29</v>
      </c>
      <c r="N11827" s="230">
        <v>1.19</v>
      </c>
    </row>
    <row r="11828" spans="1:14" x14ac:dyDescent="0.2">
      <c r="A11828" s="231" t="str">
        <f t="shared" si="337"/>
        <v>SS1.718Thinned130</v>
      </c>
      <c r="B11828" s="223" t="s">
        <v>238</v>
      </c>
      <c r="C11828" s="224">
        <v>1.7</v>
      </c>
      <c r="D11828" s="223">
        <v>18</v>
      </c>
      <c r="E11828" s="223" t="s">
        <v>172</v>
      </c>
      <c r="F11828" s="225" t="s">
        <v>212</v>
      </c>
      <c r="G11828" s="226">
        <v>0.18</v>
      </c>
      <c r="H11828" s="226">
        <v>-0.2</v>
      </c>
      <c r="I11828" s="226">
        <v>-0.02</v>
      </c>
      <c r="J11828" s="227">
        <v>-0.09</v>
      </c>
      <c r="K11828" s="227">
        <v>772.53</v>
      </c>
      <c r="L11828" s="228">
        <v>-14.51</v>
      </c>
      <c r="M11828" s="229">
        <f t="shared" si="338"/>
        <v>758.02</v>
      </c>
      <c r="N11828" s="230">
        <v>1.08</v>
      </c>
    </row>
    <row r="11829" spans="1:14" x14ac:dyDescent="0.2">
      <c r="A11829" s="231" t="str">
        <f t="shared" si="337"/>
        <v>SS1.718Thinned135</v>
      </c>
      <c r="B11829" s="223" t="s">
        <v>238</v>
      </c>
      <c r="C11829" s="224">
        <v>1.7</v>
      </c>
      <c r="D11829" s="223">
        <v>18</v>
      </c>
      <c r="E11829" s="223" t="s">
        <v>172</v>
      </c>
      <c r="F11829" s="225" t="s">
        <v>213</v>
      </c>
      <c r="G11829" s="226">
        <v>0.02</v>
      </c>
      <c r="H11829" s="226">
        <v>-0.18</v>
      </c>
      <c r="I11829" s="226">
        <v>-0.16</v>
      </c>
      <c r="J11829" s="227">
        <v>-0.79</v>
      </c>
      <c r="K11829" s="227">
        <v>771.74</v>
      </c>
      <c r="L11829" s="228">
        <v>-14.69</v>
      </c>
      <c r="M11829" s="229">
        <f t="shared" si="338"/>
        <v>757.05</v>
      </c>
      <c r="N11829" s="230">
        <v>0.99</v>
      </c>
    </row>
    <row r="11830" spans="1:14" x14ac:dyDescent="0.2">
      <c r="A11830" s="231" t="str">
        <f t="shared" si="337"/>
        <v>SS1.718Thinned140</v>
      </c>
      <c r="B11830" s="223" t="s">
        <v>238</v>
      </c>
      <c r="C11830" s="224">
        <v>1.7</v>
      </c>
      <c r="D11830" s="223">
        <v>18</v>
      </c>
      <c r="E11830" s="223" t="s">
        <v>172</v>
      </c>
      <c r="F11830" s="225" t="s">
        <v>214</v>
      </c>
      <c r="G11830" s="226">
        <v>0.01</v>
      </c>
      <c r="H11830" s="226">
        <v>-0.16</v>
      </c>
      <c r="I11830" s="226">
        <v>-0.16</v>
      </c>
      <c r="J11830" s="227">
        <v>-0.78</v>
      </c>
      <c r="K11830" s="227">
        <v>770.95</v>
      </c>
      <c r="L11830" s="228">
        <v>-14.85</v>
      </c>
      <c r="M11830" s="229">
        <f t="shared" si="338"/>
        <v>756.1</v>
      </c>
      <c r="N11830" s="230">
        <v>0.9</v>
      </c>
    </row>
    <row r="11831" spans="1:14" x14ac:dyDescent="0.2">
      <c r="A11831" s="231" t="str">
        <f t="shared" si="337"/>
        <v>SS1.718Thinned145</v>
      </c>
      <c r="B11831" s="223" t="s">
        <v>238</v>
      </c>
      <c r="C11831" s="224">
        <v>1.7</v>
      </c>
      <c r="D11831" s="223">
        <v>18</v>
      </c>
      <c r="E11831" s="223" t="s">
        <v>172</v>
      </c>
      <c r="F11831" s="225" t="s">
        <v>215</v>
      </c>
      <c r="G11831" s="226">
        <v>-0.09</v>
      </c>
      <c r="H11831" s="226">
        <v>-0.15</v>
      </c>
      <c r="I11831" s="226">
        <v>-0.24</v>
      </c>
      <c r="J11831" s="227">
        <v>-1.18</v>
      </c>
      <c r="K11831" s="227">
        <v>769.77</v>
      </c>
      <c r="L11831" s="228">
        <v>-14.99</v>
      </c>
      <c r="M11831" s="229">
        <f t="shared" si="338"/>
        <v>754.78</v>
      </c>
      <c r="N11831" s="230">
        <v>0.82</v>
      </c>
    </row>
    <row r="11832" spans="1:14" x14ac:dyDescent="0.2">
      <c r="A11832" s="231" t="str">
        <f t="shared" si="337"/>
        <v>SS1.718Thinned150</v>
      </c>
      <c r="B11832" s="223" t="s">
        <v>238</v>
      </c>
      <c r="C11832" s="224">
        <v>1.7</v>
      </c>
      <c r="D11832" s="223">
        <v>18</v>
      </c>
      <c r="E11832" s="223" t="s">
        <v>172</v>
      </c>
      <c r="F11832" s="225" t="s">
        <v>216</v>
      </c>
      <c r="G11832" s="226">
        <v>-0.17</v>
      </c>
      <c r="H11832" s="226">
        <v>-0.14000000000000001</v>
      </c>
      <c r="I11832" s="226">
        <v>-0.31</v>
      </c>
      <c r="J11832" s="227">
        <v>-1.53</v>
      </c>
      <c r="K11832" s="227">
        <v>768.24</v>
      </c>
      <c r="L11832" s="228">
        <v>-15.12</v>
      </c>
      <c r="M11832" s="229">
        <f t="shared" si="338"/>
        <v>753.12</v>
      </c>
      <c r="N11832" s="230">
        <v>0.74</v>
      </c>
    </row>
    <row r="11833" spans="1:14" x14ac:dyDescent="0.2">
      <c r="A11833" s="231" t="str">
        <f t="shared" si="337"/>
        <v>SS1.718Thinned155</v>
      </c>
      <c r="B11833" s="223" t="s">
        <v>238</v>
      </c>
      <c r="C11833" s="224">
        <v>1.7</v>
      </c>
      <c r="D11833" s="223">
        <v>18</v>
      </c>
      <c r="E11833" s="223" t="s">
        <v>172</v>
      </c>
      <c r="F11833" s="225" t="s">
        <v>217</v>
      </c>
      <c r="G11833" s="226">
        <v>-0.13</v>
      </c>
      <c r="H11833" s="226">
        <v>-0.12</v>
      </c>
      <c r="I11833" s="226">
        <v>-0.25</v>
      </c>
      <c r="J11833" s="227">
        <v>-1.25</v>
      </c>
      <c r="K11833" s="227">
        <v>766.99</v>
      </c>
      <c r="L11833" s="228">
        <v>-15.24</v>
      </c>
      <c r="M11833" s="229">
        <f t="shared" si="338"/>
        <v>751.75</v>
      </c>
      <c r="N11833" s="230">
        <v>0.68</v>
      </c>
    </row>
    <row r="11834" spans="1:14" x14ac:dyDescent="0.2">
      <c r="A11834" s="231" t="str">
        <f t="shared" si="337"/>
        <v>SS1.718Thinned160</v>
      </c>
      <c r="B11834" s="223" t="s">
        <v>238</v>
      </c>
      <c r="C11834" s="224">
        <v>1.7</v>
      </c>
      <c r="D11834" s="223">
        <v>18</v>
      </c>
      <c r="E11834" s="223" t="s">
        <v>172</v>
      </c>
      <c r="F11834" s="225" t="s">
        <v>218</v>
      </c>
      <c r="G11834" s="226">
        <v>-0.19</v>
      </c>
      <c r="H11834" s="226">
        <v>-0.11</v>
      </c>
      <c r="I11834" s="226">
        <v>-0.31</v>
      </c>
      <c r="J11834" s="227">
        <v>-1.54</v>
      </c>
      <c r="K11834" s="227">
        <v>765.46</v>
      </c>
      <c r="L11834" s="228">
        <v>-15.35</v>
      </c>
      <c r="M11834" s="229">
        <f t="shared" si="338"/>
        <v>750.11</v>
      </c>
      <c r="N11834" s="230">
        <v>0.62</v>
      </c>
    </row>
    <row r="11835" spans="1:14" x14ac:dyDescent="0.2">
      <c r="A11835" s="231" t="str">
        <f t="shared" si="337"/>
        <v>SS1.718Thinned165</v>
      </c>
      <c r="B11835" s="223" t="s">
        <v>238</v>
      </c>
      <c r="C11835" s="224">
        <v>1.7</v>
      </c>
      <c r="D11835" s="223">
        <v>18</v>
      </c>
      <c r="E11835" s="223" t="s">
        <v>172</v>
      </c>
      <c r="F11835" s="225" t="s">
        <v>219</v>
      </c>
      <c r="G11835" s="226">
        <v>-0.22</v>
      </c>
      <c r="H11835" s="226">
        <v>-0.1</v>
      </c>
      <c r="I11835" s="226">
        <v>-0.32</v>
      </c>
      <c r="J11835" s="227">
        <v>-1.6</v>
      </c>
      <c r="K11835" s="227">
        <v>763.85</v>
      </c>
      <c r="L11835" s="228">
        <v>-15.45</v>
      </c>
      <c r="M11835" s="229">
        <f t="shared" si="338"/>
        <v>748.4</v>
      </c>
      <c r="N11835" s="230">
        <v>0.56000000000000005</v>
      </c>
    </row>
    <row r="11836" spans="1:14" x14ac:dyDescent="0.2">
      <c r="A11836" s="231" t="str">
        <f t="shared" si="337"/>
        <v>SS1.718Thinned170</v>
      </c>
      <c r="B11836" s="223" t="s">
        <v>238</v>
      </c>
      <c r="C11836" s="224">
        <v>1.7</v>
      </c>
      <c r="D11836" s="223">
        <v>18</v>
      </c>
      <c r="E11836" s="223" t="s">
        <v>172</v>
      </c>
      <c r="F11836" s="225" t="s">
        <v>220</v>
      </c>
      <c r="G11836" s="226">
        <v>-0.24</v>
      </c>
      <c r="H11836" s="226">
        <v>-0.09</v>
      </c>
      <c r="I11836" s="226">
        <v>-0.34</v>
      </c>
      <c r="J11836" s="227">
        <v>-1.69</v>
      </c>
      <c r="K11836" s="227">
        <v>762.16</v>
      </c>
      <c r="L11836" s="228">
        <v>-15.54</v>
      </c>
      <c r="M11836" s="229">
        <f t="shared" si="338"/>
        <v>746.62</v>
      </c>
      <c r="N11836" s="230">
        <v>0.51</v>
      </c>
    </row>
    <row r="11837" spans="1:14" x14ac:dyDescent="0.2">
      <c r="A11837" s="231" t="str">
        <f t="shared" si="337"/>
        <v>SS1.718Thinned175</v>
      </c>
      <c r="B11837" s="223" t="s">
        <v>238</v>
      </c>
      <c r="C11837" s="224">
        <v>1.7</v>
      </c>
      <c r="D11837" s="223">
        <v>18</v>
      </c>
      <c r="E11837" s="223" t="s">
        <v>172</v>
      </c>
      <c r="F11837" s="225" t="s">
        <v>221</v>
      </c>
      <c r="G11837" s="226">
        <v>-0.26</v>
      </c>
      <c r="H11837" s="226">
        <v>-0.09</v>
      </c>
      <c r="I11837" s="226">
        <v>-0.34</v>
      </c>
      <c r="J11837" s="227">
        <v>-1.72</v>
      </c>
      <c r="K11837" s="227">
        <v>760.43</v>
      </c>
      <c r="L11837" s="228">
        <v>-15.62</v>
      </c>
      <c r="M11837" s="229">
        <f t="shared" si="338"/>
        <v>744.81</v>
      </c>
      <c r="N11837" s="230">
        <v>0.47</v>
      </c>
    </row>
    <row r="11838" spans="1:14" x14ac:dyDescent="0.2">
      <c r="A11838" s="231" t="str">
        <f t="shared" si="337"/>
        <v>SS1.718Thinned180</v>
      </c>
      <c r="B11838" s="223" t="s">
        <v>238</v>
      </c>
      <c r="C11838" s="224">
        <v>1.7</v>
      </c>
      <c r="D11838" s="223">
        <v>18</v>
      </c>
      <c r="E11838" s="223" t="s">
        <v>172</v>
      </c>
      <c r="F11838" s="225" t="s">
        <v>222</v>
      </c>
      <c r="G11838" s="226">
        <v>-0.18</v>
      </c>
      <c r="H11838" s="226">
        <v>-0.08</v>
      </c>
      <c r="I11838" s="226">
        <v>-0.26</v>
      </c>
      <c r="J11838" s="227">
        <v>-1.3</v>
      </c>
      <c r="K11838" s="227">
        <v>759.14</v>
      </c>
      <c r="L11838" s="228">
        <v>-15.69</v>
      </c>
      <c r="M11838" s="229">
        <f t="shared" si="338"/>
        <v>743.44999999999993</v>
      </c>
      <c r="N11838" s="230">
        <v>0.42</v>
      </c>
    </row>
    <row r="11839" spans="1:14" x14ac:dyDescent="0.2">
      <c r="A11839" s="231" t="str">
        <f t="shared" si="337"/>
        <v>SS1.718Thinned185</v>
      </c>
      <c r="B11839" s="223" t="s">
        <v>238</v>
      </c>
      <c r="C11839" s="224">
        <v>1.7</v>
      </c>
      <c r="D11839" s="223">
        <v>18</v>
      </c>
      <c r="E11839" s="223" t="s">
        <v>172</v>
      </c>
      <c r="F11839" s="225" t="s">
        <v>223</v>
      </c>
      <c r="G11839" s="226">
        <v>-0.23</v>
      </c>
      <c r="H11839" s="226">
        <v>-7.0000000000000007E-2</v>
      </c>
      <c r="I11839" s="226">
        <v>-0.3</v>
      </c>
      <c r="J11839" s="227">
        <v>-1.52</v>
      </c>
      <c r="K11839" s="227">
        <v>757.62</v>
      </c>
      <c r="L11839" s="228">
        <v>-15.76</v>
      </c>
      <c r="M11839" s="229">
        <f t="shared" si="338"/>
        <v>741.86</v>
      </c>
      <c r="N11839" s="230">
        <v>0.39</v>
      </c>
    </row>
    <row r="11840" spans="1:14" x14ac:dyDescent="0.2">
      <c r="A11840" s="231" t="str">
        <f t="shared" si="337"/>
        <v>SS1.718Thinned190</v>
      </c>
      <c r="B11840" s="223" t="s">
        <v>238</v>
      </c>
      <c r="C11840" s="224">
        <v>1.7</v>
      </c>
      <c r="D11840" s="223">
        <v>18</v>
      </c>
      <c r="E11840" s="223" t="s">
        <v>172</v>
      </c>
      <c r="F11840" s="225" t="s">
        <v>224</v>
      </c>
      <c r="G11840" s="226">
        <v>-0.23</v>
      </c>
      <c r="H11840" s="226">
        <v>-0.06</v>
      </c>
      <c r="I11840" s="226">
        <v>-0.28999999999999998</v>
      </c>
      <c r="J11840" s="227">
        <v>-1.47</v>
      </c>
      <c r="K11840" s="227">
        <v>756.15</v>
      </c>
      <c r="L11840" s="228">
        <v>-15.83</v>
      </c>
      <c r="M11840" s="229">
        <f t="shared" si="338"/>
        <v>740.31999999999994</v>
      </c>
      <c r="N11840" s="230">
        <v>0.35</v>
      </c>
    </row>
    <row r="11841" spans="1:14" x14ac:dyDescent="0.2">
      <c r="A11841" s="231" t="str">
        <f t="shared" si="337"/>
        <v>SS1.718Thinned195</v>
      </c>
      <c r="B11841" s="223" t="s">
        <v>238</v>
      </c>
      <c r="C11841" s="224">
        <v>1.7</v>
      </c>
      <c r="D11841" s="223">
        <v>18</v>
      </c>
      <c r="E11841" s="223" t="s">
        <v>172</v>
      </c>
      <c r="F11841" s="225" t="s">
        <v>225</v>
      </c>
      <c r="G11841" s="226">
        <v>0.32</v>
      </c>
      <c r="H11841" s="226">
        <v>-0.33</v>
      </c>
      <c r="I11841" s="226">
        <v>-0.01</v>
      </c>
      <c r="J11841" s="227">
        <v>-0.06</v>
      </c>
      <c r="K11841" s="227">
        <v>756.09</v>
      </c>
      <c r="L11841" s="228">
        <v>-15.83</v>
      </c>
      <c r="M11841" s="229">
        <f t="shared" si="338"/>
        <v>740.26</v>
      </c>
      <c r="N11841" s="230">
        <v>0</v>
      </c>
    </row>
    <row r="11842" spans="1:14" x14ac:dyDescent="0.2">
      <c r="A11842" s="231" t="str">
        <f t="shared" ref="A11842:A11905" si="339">CONCATENATE(LEFT(B11842,2),TEXT(C11842,"0.0"),TEXT(D11842,"00"),E11842,TEXT(LEFT(F11842,3),"000"))</f>
        <v>SS1.720NO_thin000</v>
      </c>
      <c r="B11842" s="223" t="s">
        <v>238</v>
      </c>
      <c r="C11842" s="224">
        <v>1.7</v>
      </c>
      <c r="D11842" s="223">
        <v>20</v>
      </c>
      <c r="E11842" s="223" t="s">
        <v>199</v>
      </c>
      <c r="F11842" s="225" t="s">
        <v>0</v>
      </c>
      <c r="G11842" s="226">
        <v>2.21</v>
      </c>
      <c r="H11842" s="226">
        <v>0.34</v>
      </c>
      <c r="I11842" s="226">
        <v>2.5499999999999998</v>
      </c>
      <c r="J11842" s="227">
        <v>12.76</v>
      </c>
      <c r="K11842" s="227">
        <v>12.76</v>
      </c>
      <c r="L11842" s="228">
        <v>0</v>
      </c>
      <c r="M11842" s="229">
        <f t="shared" si="338"/>
        <v>12.76</v>
      </c>
      <c r="N11842" s="230">
        <v>0</v>
      </c>
    </row>
    <row r="11843" spans="1:14" x14ac:dyDescent="0.2">
      <c r="A11843" s="231" t="str">
        <f t="shared" si="339"/>
        <v>SS1.720NO_thin005</v>
      </c>
      <c r="B11843" s="223" t="s">
        <v>238</v>
      </c>
      <c r="C11843" s="224">
        <v>1.7</v>
      </c>
      <c r="D11843" s="223">
        <v>20</v>
      </c>
      <c r="E11843" s="223" t="s">
        <v>199</v>
      </c>
      <c r="F11843" s="225" t="s">
        <v>1</v>
      </c>
      <c r="G11843" s="226">
        <v>6.75</v>
      </c>
      <c r="H11843" s="226">
        <v>0.42</v>
      </c>
      <c r="I11843" s="226">
        <v>7.17</v>
      </c>
      <c r="J11843" s="227">
        <v>35.86</v>
      </c>
      <c r="K11843" s="227">
        <v>48.63</v>
      </c>
      <c r="L11843" s="228">
        <v>0</v>
      </c>
      <c r="M11843" s="229">
        <f t="shared" si="338"/>
        <v>48.63</v>
      </c>
      <c r="N11843" s="230">
        <v>0</v>
      </c>
    </row>
    <row r="11844" spans="1:14" x14ac:dyDescent="0.2">
      <c r="A11844" s="231" t="str">
        <f t="shared" si="339"/>
        <v>SS1.720NO_thin010</v>
      </c>
      <c r="B11844" s="223" t="s">
        <v>238</v>
      </c>
      <c r="C11844" s="224">
        <v>1.7</v>
      </c>
      <c r="D11844" s="223">
        <v>20</v>
      </c>
      <c r="E11844" s="223" t="s">
        <v>199</v>
      </c>
      <c r="F11844" s="225" t="s">
        <v>2</v>
      </c>
      <c r="G11844" s="226">
        <v>20.62</v>
      </c>
      <c r="H11844" s="226">
        <v>0.51</v>
      </c>
      <c r="I11844" s="226">
        <v>21.13</v>
      </c>
      <c r="J11844" s="227">
        <v>105.66</v>
      </c>
      <c r="K11844" s="227">
        <v>154.29</v>
      </c>
      <c r="L11844" s="228">
        <v>0</v>
      </c>
      <c r="M11844" s="229">
        <f t="shared" si="338"/>
        <v>154.29</v>
      </c>
      <c r="N11844" s="230">
        <v>0</v>
      </c>
    </row>
    <row r="11845" spans="1:14" x14ac:dyDescent="0.2">
      <c r="A11845" s="231" t="str">
        <f t="shared" si="339"/>
        <v>SS1.720NO_thin015</v>
      </c>
      <c r="B11845" s="223" t="s">
        <v>238</v>
      </c>
      <c r="C11845" s="224">
        <v>1.7</v>
      </c>
      <c r="D11845" s="223">
        <v>20</v>
      </c>
      <c r="E11845" s="223" t="s">
        <v>199</v>
      </c>
      <c r="F11845" s="225" t="s">
        <v>3</v>
      </c>
      <c r="G11845" s="226">
        <v>32.61</v>
      </c>
      <c r="H11845" s="226">
        <v>1.1499999999999999</v>
      </c>
      <c r="I11845" s="226">
        <v>33.76</v>
      </c>
      <c r="J11845" s="227">
        <v>168.81</v>
      </c>
      <c r="K11845" s="227">
        <v>323.08999999999997</v>
      </c>
      <c r="L11845" s="228">
        <v>0</v>
      </c>
      <c r="M11845" s="229">
        <f t="shared" si="338"/>
        <v>323.08999999999997</v>
      </c>
      <c r="N11845" s="230">
        <v>0</v>
      </c>
    </row>
    <row r="11846" spans="1:14" x14ac:dyDescent="0.2">
      <c r="A11846" s="231" t="str">
        <f t="shared" si="339"/>
        <v>SS1.720NO_thin020</v>
      </c>
      <c r="B11846" s="223" t="s">
        <v>238</v>
      </c>
      <c r="C11846" s="224">
        <v>1.7</v>
      </c>
      <c r="D11846" s="223">
        <v>20</v>
      </c>
      <c r="E11846" s="223" t="s">
        <v>199</v>
      </c>
      <c r="F11846" s="225" t="s">
        <v>4</v>
      </c>
      <c r="G11846" s="226">
        <v>23.32</v>
      </c>
      <c r="H11846" s="226">
        <v>0.55000000000000004</v>
      </c>
      <c r="I11846" s="226">
        <v>23.87</v>
      </c>
      <c r="J11846" s="227">
        <v>119.37</v>
      </c>
      <c r="K11846" s="227">
        <v>442.46</v>
      </c>
      <c r="L11846" s="228">
        <v>0</v>
      </c>
      <c r="M11846" s="229">
        <f t="shared" si="338"/>
        <v>442.46</v>
      </c>
      <c r="N11846" s="230">
        <v>0</v>
      </c>
    </row>
    <row r="11847" spans="1:14" x14ac:dyDescent="0.2">
      <c r="A11847" s="231" t="str">
        <f t="shared" si="339"/>
        <v>SS1.720NO_thin025</v>
      </c>
      <c r="B11847" s="223" t="s">
        <v>238</v>
      </c>
      <c r="C11847" s="224">
        <v>1.7</v>
      </c>
      <c r="D11847" s="223">
        <v>20</v>
      </c>
      <c r="E11847" s="223" t="s">
        <v>199</v>
      </c>
      <c r="F11847" s="225" t="s">
        <v>5</v>
      </c>
      <c r="G11847" s="226">
        <v>22.48</v>
      </c>
      <c r="H11847" s="226">
        <v>7.04</v>
      </c>
      <c r="I11847" s="226">
        <v>29.52</v>
      </c>
      <c r="J11847" s="227">
        <v>147.59</v>
      </c>
      <c r="K11847" s="227">
        <v>590.04999999999995</v>
      </c>
      <c r="L11847" s="228">
        <v>0</v>
      </c>
      <c r="M11847" s="229">
        <f t="shared" si="338"/>
        <v>590.04999999999995</v>
      </c>
      <c r="N11847" s="230">
        <v>0</v>
      </c>
    </row>
    <row r="11848" spans="1:14" x14ac:dyDescent="0.2">
      <c r="A11848" s="231" t="str">
        <f t="shared" si="339"/>
        <v>SS1.720NO_thin030</v>
      </c>
      <c r="B11848" s="223" t="s">
        <v>238</v>
      </c>
      <c r="C11848" s="224">
        <v>1.7</v>
      </c>
      <c r="D11848" s="223">
        <v>20</v>
      </c>
      <c r="E11848" s="223" t="s">
        <v>199</v>
      </c>
      <c r="F11848" s="225" t="s">
        <v>6</v>
      </c>
      <c r="G11848" s="226">
        <v>20.02</v>
      </c>
      <c r="H11848" s="226">
        <v>10.67</v>
      </c>
      <c r="I11848" s="226">
        <v>30.69</v>
      </c>
      <c r="J11848" s="227">
        <v>153.43</v>
      </c>
      <c r="K11848" s="227">
        <v>743.48</v>
      </c>
      <c r="L11848" s="228">
        <v>0</v>
      </c>
      <c r="M11848" s="229">
        <f t="shared" si="338"/>
        <v>743.48</v>
      </c>
      <c r="N11848" s="230">
        <v>0</v>
      </c>
    </row>
    <row r="11849" spans="1:14" x14ac:dyDescent="0.2">
      <c r="A11849" s="231" t="str">
        <f t="shared" si="339"/>
        <v>SS1.720NO_thin035</v>
      </c>
      <c r="B11849" s="223" t="s">
        <v>238</v>
      </c>
      <c r="C11849" s="224">
        <v>1.7</v>
      </c>
      <c r="D11849" s="223">
        <v>20</v>
      </c>
      <c r="E11849" s="223" t="s">
        <v>199</v>
      </c>
      <c r="F11849" s="225" t="s">
        <v>7</v>
      </c>
      <c r="G11849" s="226">
        <v>18.420000000000002</v>
      </c>
      <c r="H11849" s="226">
        <v>4.76</v>
      </c>
      <c r="I11849" s="226">
        <v>23.18</v>
      </c>
      <c r="J11849" s="227">
        <v>115.88</v>
      </c>
      <c r="K11849" s="227">
        <v>859.36</v>
      </c>
      <c r="L11849" s="228">
        <v>0</v>
      </c>
      <c r="M11849" s="229">
        <f t="shared" si="338"/>
        <v>859.36</v>
      </c>
      <c r="N11849" s="230">
        <v>0</v>
      </c>
    </row>
    <row r="11850" spans="1:14" x14ac:dyDescent="0.2">
      <c r="A11850" s="231" t="str">
        <f t="shared" si="339"/>
        <v>SS1.720NO_thin040</v>
      </c>
      <c r="B11850" s="223" t="s">
        <v>238</v>
      </c>
      <c r="C11850" s="224">
        <v>1.7</v>
      </c>
      <c r="D11850" s="223">
        <v>20</v>
      </c>
      <c r="E11850" s="223" t="s">
        <v>199</v>
      </c>
      <c r="F11850" s="225" t="s">
        <v>8</v>
      </c>
      <c r="G11850" s="226">
        <v>17.02</v>
      </c>
      <c r="H11850" s="226">
        <v>1.25</v>
      </c>
      <c r="I11850" s="226">
        <v>18.28</v>
      </c>
      <c r="J11850" s="227">
        <v>91.38</v>
      </c>
      <c r="K11850" s="227">
        <v>950.74</v>
      </c>
      <c r="L11850" s="228">
        <v>0</v>
      </c>
      <c r="M11850" s="229">
        <f t="shared" si="338"/>
        <v>950.74</v>
      </c>
      <c r="N11850" s="230">
        <v>0</v>
      </c>
    </row>
    <row r="11851" spans="1:14" x14ac:dyDescent="0.2">
      <c r="A11851" s="231" t="str">
        <f t="shared" si="339"/>
        <v>SS1.720NO_thin045</v>
      </c>
      <c r="B11851" s="223" t="s">
        <v>238</v>
      </c>
      <c r="C11851" s="224">
        <v>1.7</v>
      </c>
      <c r="D11851" s="223">
        <v>20</v>
      </c>
      <c r="E11851" s="223" t="s">
        <v>199</v>
      </c>
      <c r="F11851" s="225" t="s">
        <v>9</v>
      </c>
      <c r="G11851" s="226">
        <v>15.17</v>
      </c>
      <c r="H11851" s="226">
        <v>-0.35</v>
      </c>
      <c r="I11851" s="226">
        <v>14.83</v>
      </c>
      <c r="J11851" s="227">
        <v>74.13</v>
      </c>
      <c r="K11851" s="227">
        <v>1024.8699999999999</v>
      </c>
      <c r="L11851" s="228">
        <v>0</v>
      </c>
      <c r="M11851" s="229">
        <f t="shared" si="338"/>
        <v>1024.8699999999999</v>
      </c>
      <c r="N11851" s="230">
        <v>0</v>
      </c>
    </row>
    <row r="11852" spans="1:14" x14ac:dyDescent="0.2">
      <c r="A11852" s="231" t="str">
        <f t="shared" si="339"/>
        <v>SS1.720NO_thin050</v>
      </c>
      <c r="B11852" s="223" t="s">
        <v>238</v>
      </c>
      <c r="C11852" s="224">
        <v>1.7</v>
      </c>
      <c r="D11852" s="223">
        <v>20</v>
      </c>
      <c r="E11852" s="223" t="s">
        <v>199</v>
      </c>
      <c r="F11852" s="225" t="s">
        <v>10</v>
      </c>
      <c r="G11852" s="226">
        <v>13.53</v>
      </c>
      <c r="H11852" s="226">
        <v>-1.68</v>
      </c>
      <c r="I11852" s="226">
        <v>11.85</v>
      </c>
      <c r="J11852" s="227">
        <v>59.25</v>
      </c>
      <c r="K11852" s="227">
        <v>1084.1199999999999</v>
      </c>
      <c r="L11852" s="228">
        <v>0</v>
      </c>
      <c r="M11852" s="229">
        <f t="shared" si="338"/>
        <v>1084.1199999999999</v>
      </c>
      <c r="N11852" s="230">
        <v>0</v>
      </c>
    </row>
    <row r="11853" spans="1:14" x14ac:dyDescent="0.2">
      <c r="A11853" s="231" t="str">
        <f t="shared" si="339"/>
        <v>SS1.720NO_thin055</v>
      </c>
      <c r="B11853" s="223" t="s">
        <v>238</v>
      </c>
      <c r="C11853" s="224">
        <v>1.7</v>
      </c>
      <c r="D11853" s="223">
        <v>20</v>
      </c>
      <c r="E11853" s="223" t="s">
        <v>199</v>
      </c>
      <c r="F11853" s="225" t="s">
        <v>11</v>
      </c>
      <c r="G11853" s="226">
        <v>12.05</v>
      </c>
      <c r="H11853" s="226">
        <v>-1.89</v>
      </c>
      <c r="I11853" s="226">
        <v>10.16</v>
      </c>
      <c r="J11853" s="227">
        <v>50.82</v>
      </c>
      <c r="K11853" s="227">
        <v>1134.94</v>
      </c>
      <c r="L11853" s="228">
        <v>0</v>
      </c>
      <c r="M11853" s="229">
        <f t="shared" si="338"/>
        <v>1134.94</v>
      </c>
      <c r="N11853" s="230">
        <v>0</v>
      </c>
    </row>
    <row r="11854" spans="1:14" x14ac:dyDescent="0.2">
      <c r="A11854" s="231" t="str">
        <f t="shared" si="339"/>
        <v>SS1.720NO_thin060</v>
      </c>
      <c r="B11854" s="223" t="s">
        <v>238</v>
      </c>
      <c r="C11854" s="224">
        <v>1.7</v>
      </c>
      <c r="D11854" s="223">
        <v>20</v>
      </c>
      <c r="E11854" s="223" t="s">
        <v>199</v>
      </c>
      <c r="F11854" s="225" t="s">
        <v>12</v>
      </c>
      <c r="G11854" s="226">
        <v>10.43</v>
      </c>
      <c r="H11854" s="226">
        <v>-1.88</v>
      </c>
      <c r="I11854" s="226">
        <v>8.5500000000000007</v>
      </c>
      <c r="J11854" s="227">
        <v>42.75</v>
      </c>
      <c r="K11854" s="227">
        <v>1177.69</v>
      </c>
      <c r="L11854" s="228">
        <v>0</v>
      </c>
      <c r="M11854" s="229">
        <f t="shared" si="338"/>
        <v>1177.69</v>
      </c>
      <c r="N11854" s="230">
        <v>0</v>
      </c>
    </row>
    <row r="11855" spans="1:14" x14ac:dyDescent="0.2">
      <c r="A11855" s="231" t="str">
        <f t="shared" si="339"/>
        <v>SS1.720NO_thin065</v>
      </c>
      <c r="B11855" s="223" t="s">
        <v>238</v>
      </c>
      <c r="C11855" s="224">
        <v>1.7</v>
      </c>
      <c r="D11855" s="223">
        <v>20</v>
      </c>
      <c r="E11855" s="223" t="s">
        <v>199</v>
      </c>
      <c r="F11855" s="225" t="s">
        <v>13</v>
      </c>
      <c r="G11855" s="226">
        <v>8.92</v>
      </c>
      <c r="H11855" s="226">
        <v>-1.78</v>
      </c>
      <c r="I11855" s="226">
        <v>7.15</v>
      </c>
      <c r="J11855" s="227">
        <v>35.729999999999997</v>
      </c>
      <c r="K11855" s="227">
        <v>1213.4100000000001</v>
      </c>
      <c r="L11855" s="228">
        <v>0</v>
      </c>
      <c r="M11855" s="229">
        <f t="shared" si="338"/>
        <v>1213.4100000000001</v>
      </c>
      <c r="N11855" s="230">
        <v>0</v>
      </c>
    </row>
    <row r="11856" spans="1:14" x14ac:dyDescent="0.2">
      <c r="A11856" s="231" t="str">
        <f t="shared" si="339"/>
        <v>SS1.720NO_thin070</v>
      </c>
      <c r="B11856" s="223" t="s">
        <v>238</v>
      </c>
      <c r="C11856" s="224">
        <v>1.7</v>
      </c>
      <c r="D11856" s="223">
        <v>20</v>
      </c>
      <c r="E11856" s="223" t="s">
        <v>199</v>
      </c>
      <c r="F11856" s="225" t="s">
        <v>200</v>
      </c>
      <c r="G11856" s="226">
        <v>7.92</v>
      </c>
      <c r="H11856" s="226">
        <v>-1.46</v>
      </c>
      <c r="I11856" s="226">
        <v>6.47</v>
      </c>
      <c r="J11856" s="227">
        <v>32.340000000000003</v>
      </c>
      <c r="K11856" s="227">
        <v>1245.75</v>
      </c>
      <c r="L11856" s="228">
        <v>0</v>
      </c>
      <c r="M11856" s="229">
        <f t="shared" si="338"/>
        <v>1245.75</v>
      </c>
      <c r="N11856" s="230">
        <v>0</v>
      </c>
    </row>
    <row r="11857" spans="1:14" x14ac:dyDescent="0.2">
      <c r="A11857" s="231" t="str">
        <f t="shared" si="339"/>
        <v>SS1.720NO_thin075</v>
      </c>
      <c r="B11857" s="223" t="s">
        <v>238</v>
      </c>
      <c r="C11857" s="224">
        <v>1.7</v>
      </c>
      <c r="D11857" s="223">
        <v>20</v>
      </c>
      <c r="E11857" s="223" t="s">
        <v>199</v>
      </c>
      <c r="F11857" s="225" t="s">
        <v>201</v>
      </c>
      <c r="G11857" s="226">
        <v>7.07</v>
      </c>
      <c r="H11857" s="226">
        <v>-1.1000000000000001</v>
      </c>
      <c r="I11857" s="226">
        <v>5.97</v>
      </c>
      <c r="J11857" s="227">
        <v>29.83</v>
      </c>
      <c r="K11857" s="227">
        <v>1275.58</v>
      </c>
      <c r="L11857" s="228">
        <v>0</v>
      </c>
      <c r="M11857" s="229">
        <f t="shared" si="338"/>
        <v>1275.58</v>
      </c>
      <c r="N11857" s="230">
        <v>0</v>
      </c>
    </row>
    <row r="11858" spans="1:14" x14ac:dyDescent="0.2">
      <c r="A11858" s="231" t="str">
        <f t="shared" si="339"/>
        <v>SS1.720NO_thin080</v>
      </c>
      <c r="B11858" s="223" t="s">
        <v>238</v>
      </c>
      <c r="C11858" s="224">
        <v>1.7</v>
      </c>
      <c r="D11858" s="223">
        <v>20</v>
      </c>
      <c r="E11858" s="223" t="s">
        <v>199</v>
      </c>
      <c r="F11858" s="225" t="s">
        <v>202</v>
      </c>
      <c r="G11858" s="226">
        <v>6.2</v>
      </c>
      <c r="H11858" s="226">
        <v>-1.52</v>
      </c>
      <c r="I11858" s="226">
        <v>4.68</v>
      </c>
      <c r="J11858" s="227">
        <v>23.4</v>
      </c>
      <c r="K11858" s="227">
        <v>1298.98</v>
      </c>
      <c r="L11858" s="228">
        <v>0</v>
      </c>
      <c r="M11858" s="229">
        <f t="shared" ref="M11858:M11921" si="340">K11858+L11858</f>
        <v>1298.98</v>
      </c>
      <c r="N11858" s="230">
        <v>0</v>
      </c>
    </row>
    <row r="11859" spans="1:14" x14ac:dyDescent="0.2">
      <c r="A11859" s="231" t="str">
        <f t="shared" si="339"/>
        <v>SS1.720NO_thin085</v>
      </c>
      <c r="B11859" s="223" t="s">
        <v>238</v>
      </c>
      <c r="C11859" s="224">
        <v>1.7</v>
      </c>
      <c r="D11859" s="223">
        <v>20</v>
      </c>
      <c r="E11859" s="223" t="s">
        <v>199</v>
      </c>
      <c r="F11859" s="225" t="s">
        <v>203</v>
      </c>
      <c r="G11859" s="226">
        <v>5.38</v>
      </c>
      <c r="H11859" s="226">
        <v>-1.42</v>
      </c>
      <c r="I11859" s="226">
        <v>3.96</v>
      </c>
      <c r="J11859" s="227">
        <v>19.8</v>
      </c>
      <c r="K11859" s="227">
        <v>1318.78</v>
      </c>
      <c r="L11859" s="228">
        <v>0</v>
      </c>
      <c r="M11859" s="229">
        <f t="shared" si="340"/>
        <v>1318.78</v>
      </c>
      <c r="N11859" s="230">
        <v>0</v>
      </c>
    </row>
    <row r="11860" spans="1:14" x14ac:dyDescent="0.2">
      <c r="A11860" s="231" t="str">
        <f t="shared" si="339"/>
        <v>SS1.720NO_thin090</v>
      </c>
      <c r="B11860" s="223" t="s">
        <v>238</v>
      </c>
      <c r="C11860" s="224">
        <v>1.7</v>
      </c>
      <c r="D11860" s="223">
        <v>20</v>
      </c>
      <c r="E11860" s="223" t="s">
        <v>199</v>
      </c>
      <c r="F11860" s="225" t="s">
        <v>204</v>
      </c>
      <c r="G11860" s="226">
        <v>4.67</v>
      </c>
      <c r="H11860" s="226">
        <v>-1.21</v>
      </c>
      <c r="I11860" s="226">
        <v>3.46</v>
      </c>
      <c r="J11860" s="227">
        <v>17.28</v>
      </c>
      <c r="K11860" s="227">
        <v>1336.06</v>
      </c>
      <c r="L11860" s="228">
        <v>0</v>
      </c>
      <c r="M11860" s="229">
        <f t="shared" si="340"/>
        <v>1336.06</v>
      </c>
      <c r="N11860" s="230">
        <v>0</v>
      </c>
    </row>
    <row r="11861" spans="1:14" x14ac:dyDescent="0.2">
      <c r="A11861" s="231" t="str">
        <f t="shared" si="339"/>
        <v>SS1.720NO_thin095</v>
      </c>
      <c r="B11861" s="223" t="s">
        <v>238</v>
      </c>
      <c r="C11861" s="224">
        <v>1.7</v>
      </c>
      <c r="D11861" s="223">
        <v>20</v>
      </c>
      <c r="E11861" s="223" t="s">
        <v>199</v>
      </c>
      <c r="F11861" s="225" t="s">
        <v>205</v>
      </c>
      <c r="G11861" s="226">
        <v>4.07</v>
      </c>
      <c r="H11861" s="226">
        <v>-1.05</v>
      </c>
      <c r="I11861" s="226">
        <v>3.02</v>
      </c>
      <c r="J11861" s="227">
        <v>15.09</v>
      </c>
      <c r="K11861" s="227">
        <v>1351.15</v>
      </c>
      <c r="L11861" s="228">
        <v>0</v>
      </c>
      <c r="M11861" s="229">
        <f t="shared" si="340"/>
        <v>1351.15</v>
      </c>
      <c r="N11861" s="230">
        <v>0</v>
      </c>
    </row>
    <row r="11862" spans="1:14" x14ac:dyDescent="0.2">
      <c r="A11862" s="231" t="str">
        <f t="shared" si="339"/>
        <v>SS1.720NO_thin100</v>
      </c>
      <c r="B11862" s="223" t="s">
        <v>238</v>
      </c>
      <c r="C11862" s="224">
        <v>1.7</v>
      </c>
      <c r="D11862" s="223">
        <v>20</v>
      </c>
      <c r="E11862" s="223" t="s">
        <v>199</v>
      </c>
      <c r="F11862" s="225" t="s">
        <v>206</v>
      </c>
      <c r="G11862" s="226">
        <v>3.56</v>
      </c>
      <c r="H11862" s="226">
        <v>-0.9</v>
      </c>
      <c r="I11862" s="226">
        <v>2.66</v>
      </c>
      <c r="J11862" s="227">
        <v>13.29</v>
      </c>
      <c r="K11862" s="227">
        <v>1364.44</v>
      </c>
      <c r="L11862" s="228">
        <v>0</v>
      </c>
      <c r="M11862" s="229">
        <f t="shared" si="340"/>
        <v>1364.44</v>
      </c>
      <c r="N11862" s="230">
        <v>0</v>
      </c>
    </row>
    <row r="11863" spans="1:14" x14ac:dyDescent="0.2">
      <c r="A11863" s="231" t="str">
        <f t="shared" si="339"/>
        <v>SS1.720NO_thin105</v>
      </c>
      <c r="B11863" s="223" t="s">
        <v>238</v>
      </c>
      <c r="C11863" s="224">
        <v>1.7</v>
      </c>
      <c r="D11863" s="223">
        <v>20</v>
      </c>
      <c r="E11863" s="223" t="s">
        <v>199</v>
      </c>
      <c r="F11863" s="225" t="s">
        <v>207</v>
      </c>
      <c r="G11863" s="226">
        <v>3.08</v>
      </c>
      <c r="H11863" s="226">
        <v>-0.76</v>
      </c>
      <c r="I11863" s="226">
        <v>2.31</v>
      </c>
      <c r="J11863" s="227">
        <v>11.55</v>
      </c>
      <c r="K11863" s="227">
        <v>1376</v>
      </c>
      <c r="L11863" s="228">
        <v>0</v>
      </c>
      <c r="M11863" s="229">
        <f t="shared" si="340"/>
        <v>1376</v>
      </c>
      <c r="N11863" s="230">
        <v>0</v>
      </c>
    </row>
    <row r="11864" spans="1:14" x14ac:dyDescent="0.2">
      <c r="A11864" s="231" t="str">
        <f t="shared" si="339"/>
        <v>SS1.720NO_thin110</v>
      </c>
      <c r="B11864" s="223" t="s">
        <v>238</v>
      </c>
      <c r="C11864" s="224">
        <v>1.7</v>
      </c>
      <c r="D11864" s="223">
        <v>20</v>
      </c>
      <c r="E11864" s="223" t="s">
        <v>199</v>
      </c>
      <c r="F11864" s="225" t="s">
        <v>208</v>
      </c>
      <c r="G11864" s="226">
        <v>2.73</v>
      </c>
      <c r="H11864" s="226">
        <v>-0.67</v>
      </c>
      <c r="I11864" s="226">
        <v>2.06</v>
      </c>
      <c r="J11864" s="227">
        <v>10.3</v>
      </c>
      <c r="K11864" s="227">
        <v>1386.3</v>
      </c>
      <c r="L11864" s="228">
        <v>0</v>
      </c>
      <c r="M11864" s="229">
        <f t="shared" si="340"/>
        <v>1386.3</v>
      </c>
      <c r="N11864" s="230">
        <v>0</v>
      </c>
    </row>
    <row r="11865" spans="1:14" x14ac:dyDescent="0.2">
      <c r="A11865" s="231" t="str">
        <f t="shared" si="339"/>
        <v>SS1.720NO_thin115</v>
      </c>
      <c r="B11865" s="223" t="s">
        <v>238</v>
      </c>
      <c r="C11865" s="224">
        <v>1.7</v>
      </c>
      <c r="D11865" s="223">
        <v>20</v>
      </c>
      <c r="E11865" s="223" t="s">
        <v>199</v>
      </c>
      <c r="F11865" s="225" t="s">
        <v>209</v>
      </c>
      <c r="G11865" s="226">
        <v>2.44</v>
      </c>
      <c r="H11865" s="226">
        <v>-0.57999999999999996</v>
      </c>
      <c r="I11865" s="226">
        <v>1.86</v>
      </c>
      <c r="J11865" s="227">
        <v>9.3000000000000007</v>
      </c>
      <c r="K11865" s="227">
        <v>1395.59</v>
      </c>
      <c r="L11865" s="228">
        <v>0</v>
      </c>
      <c r="M11865" s="229">
        <f t="shared" si="340"/>
        <v>1395.59</v>
      </c>
      <c r="N11865" s="230">
        <v>0</v>
      </c>
    </row>
    <row r="11866" spans="1:14" x14ac:dyDescent="0.2">
      <c r="A11866" s="231" t="str">
        <f t="shared" si="339"/>
        <v>SS1.720NO_thin120</v>
      </c>
      <c r="B11866" s="223" t="s">
        <v>238</v>
      </c>
      <c r="C11866" s="224">
        <v>1.7</v>
      </c>
      <c r="D11866" s="223">
        <v>20</v>
      </c>
      <c r="E11866" s="223" t="s">
        <v>199</v>
      </c>
      <c r="F11866" s="225" t="s">
        <v>210</v>
      </c>
      <c r="G11866" s="226">
        <v>2.13</v>
      </c>
      <c r="H11866" s="226">
        <v>-0.5</v>
      </c>
      <c r="I11866" s="226">
        <v>1.63</v>
      </c>
      <c r="J11866" s="227">
        <v>8.1300000000000008</v>
      </c>
      <c r="K11866" s="227">
        <v>1403.72</v>
      </c>
      <c r="L11866" s="228">
        <v>0</v>
      </c>
      <c r="M11866" s="229">
        <f t="shared" si="340"/>
        <v>1403.72</v>
      </c>
      <c r="N11866" s="230">
        <v>0</v>
      </c>
    </row>
    <row r="11867" spans="1:14" x14ac:dyDescent="0.2">
      <c r="A11867" s="231" t="str">
        <f t="shared" si="339"/>
        <v>SS1.720NO_thin125</v>
      </c>
      <c r="B11867" s="223" t="s">
        <v>238</v>
      </c>
      <c r="C11867" s="224">
        <v>1.7</v>
      </c>
      <c r="D11867" s="223">
        <v>20</v>
      </c>
      <c r="E11867" s="223" t="s">
        <v>199</v>
      </c>
      <c r="F11867" s="225" t="s">
        <v>211</v>
      </c>
      <c r="G11867" s="226">
        <v>1.83</v>
      </c>
      <c r="H11867" s="226">
        <v>-0.43</v>
      </c>
      <c r="I11867" s="226">
        <v>1.4</v>
      </c>
      <c r="J11867" s="227">
        <v>6.99</v>
      </c>
      <c r="K11867" s="227">
        <v>1410.71</v>
      </c>
      <c r="L11867" s="228">
        <v>0</v>
      </c>
      <c r="M11867" s="229">
        <f t="shared" si="340"/>
        <v>1410.71</v>
      </c>
      <c r="N11867" s="230">
        <v>0</v>
      </c>
    </row>
    <row r="11868" spans="1:14" x14ac:dyDescent="0.2">
      <c r="A11868" s="231" t="str">
        <f t="shared" si="339"/>
        <v>SS1.720NO_thin130</v>
      </c>
      <c r="B11868" s="223" t="s">
        <v>238</v>
      </c>
      <c r="C11868" s="224">
        <v>1.7</v>
      </c>
      <c r="D11868" s="223">
        <v>20</v>
      </c>
      <c r="E11868" s="223" t="s">
        <v>199</v>
      </c>
      <c r="F11868" s="225" t="s">
        <v>212</v>
      </c>
      <c r="G11868" s="226">
        <v>1.6</v>
      </c>
      <c r="H11868" s="226">
        <v>-0.37</v>
      </c>
      <c r="I11868" s="226">
        <v>1.23</v>
      </c>
      <c r="J11868" s="227">
        <v>6.14</v>
      </c>
      <c r="K11868" s="227">
        <v>1416.85</v>
      </c>
      <c r="L11868" s="228">
        <v>0</v>
      </c>
      <c r="M11868" s="229">
        <f t="shared" si="340"/>
        <v>1416.85</v>
      </c>
      <c r="N11868" s="230">
        <v>0</v>
      </c>
    </row>
    <row r="11869" spans="1:14" x14ac:dyDescent="0.2">
      <c r="A11869" s="231" t="str">
        <f t="shared" si="339"/>
        <v>SS1.720NO_thin135</v>
      </c>
      <c r="B11869" s="223" t="s">
        <v>238</v>
      </c>
      <c r="C11869" s="224">
        <v>1.7</v>
      </c>
      <c r="D11869" s="223">
        <v>20</v>
      </c>
      <c r="E11869" s="223" t="s">
        <v>199</v>
      </c>
      <c r="F11869" s="225" t="s">
        <v>213</v>
      </c>
      <c r="G11869" s="226">
        <v>1.39</v>
      </c>
      <c r="H11869" s="226">
        <v>-0.32</v>
      </c>
      <c r="I11869" s="226">
        <v>1.08</v>
      </c>
      <c r="J11869" s="227">
        <v>5.39</v>
      </c>
      <c r="K11869" s="227">
        <v>1422.23</v>
      </c>
      <c r="L11869" s="228">
        <v>0</v>
      </c>
      <c r="M11869" s="229">
        <f t="shared" si="340"/>
        <v>1422.23</v>
      </c>
      <c r="N11869" s="230">
        <v>0</v>
      </c>
    </row>
    <row r="11870" spans="1:14" x14ac:dyDescent="0.2">
      <c r="A11870" s="231" t="str">
        <f t="shared" si="339"/>
        <v>SS1.720NO_thin140</v>
      </c>
      <c r="B11870" s="223" t="s">
        <v>238</v>
      </c>
      <c r="C11870" s="224">
        <v>1.7</v>
      </c>
      <c r="D11870" s="223">
        <v>20</v>
      </c>
      <c r="E11870" s="223" t="s">
        <v>199</v>
      </c>
      <c r="F11870" s="225" t="s">
        <v>214</v>
      </c>
      <c r="G11870" s="226">
        <v>1.21</v>
      </c>
      <c r="H11870" s="226">
        <v>-0.27</v>
      </c>
      <c r="I11870" s="226">
        <v>0.93</v>
      </c>
      <c r="J11870" s="227">
        <v>4.67</v>
      </c>
      <c r="K11870" s="227">
        <v>1426.91</v>
      </c>
      <c r="L11870" s="228">
        <v>0</v>
      </c>
      <c r="M11870" s="229">
        <f t="shared" si="340"/>
        <v>1426.91</v>
      </c>
      <c r="N11870" s="230">
        <v>0</v>
      </c>
    </row>
    <row r="11871" spans="1:14" x14ac:dyDescent="0.2">
      <c r="A11871" s="231" t="str">
        <f t="shared" si="339"/>
        <v>SS1.720NO_thin145</v>
      </c>
      <c r="B11871" s="223" t="s">
        <v>238</v>
      </c>
      <c r="C11871" s="224">
        <v>1.7</v>
      </c>
      <c r="D11871" s="223">
        <v>20</v>
      </c>
      <c r="E11871" s="223" t="s">
        <v>199</v>
      </c>
      <c r="F11871" s="225" t="s">
        <v>215</v>
      </c>
      <c r="G11871" s="226">
        <v>1.0900000000000001</v>
      </c>
      <c r="H11871" s="226">
        <v>-0.23</v>
      </c>
      <c r="I11871" s="226">
        <v>0.85</v>
      </c>
      <c r="J11871" s="227">
        <v>4.2699999999999996</v>
      </c>
      <c r="K11871" s="227">
        <v>1431.18</v>
      </c>
      <c r="L11871" s="228">
        <v>0</v>
      </c>
      <c r="M11871" s="229">
        <f t="shared" si="340"/>
        <v>1431.18</v>
      </c>
      <c r="N11871" s="230">
        <v>0</v>
      </c>
    </row>
    <row r="11872" spans="1:14" x14ac:dyDescent="0.2">
      <c r="A11872" s="231" t="str">
        <f t="shared" si="339"/>
        <v>SS1.720NO_thin150</v>
      </c>
      <c r="B11872" s="223" t="s">
        <v>238</v>
      </c>
      <c r="C11872" s="224">
        <v>1.7</v>
      </c>
      <c r="D11872" s="223">
        <v>20</v>
      </c>
      <c r="E11872" s="223" t="s">
        <v>199</v>
      </c>
      <c r="F11872" s="225" t="s">
        <v>216</v>
      </c>
      <c r="G11872" s="226">
        <v>0.89</v>
      </c>
      <c r="H11872" s="226">
        <v>-0.2</v>
      </c>
      <c r="I11872" s="226">
        <v>0.68</v>
      </c>
      <c r="J11872" s="227">
        <v>3.42</v>
      </c>
      <c r="K11872" s="227">
        <v>1434.6</v>
      </c>
      <c r="L11872" s="228">
        <v>0</v>
      </c>
      <c r="M11872" s="229">
        <f t="shared" si="340"/>
        <v>1434.6</v>
      </c>
      <c r="N11872" s="230">
        <v>0</v>
      </c>
    </row>
    <row r="11873" spans="1:14" x14ac:dyDescent="0.2">
      <c r="A11873" s="231" t="str">
        <f t="shared" si="339"/>
        <v>SS1.720NO_thin155</v>
      </c>
      <c r="B11873" s="223" t="s">
        <v>238</v>
      </c>
      <c r="C11873" s="224">
        <v>1.7</v>
      </c>
      <c r="D11873" s="223">
        <v>20</v>
      </c>
      <c r="E11873" s="223" t="s">
        <v>199</v>
      </c>
      <c r="F11873" s="225" t="s">
        <v>217</v>
      </c>
      <c r="G11873" s="226">
        <v>0.82</v>
      </c>
      <c r="H11873" s="226">
        <v>-0.17</v>
      </c>
      <c r="I11873" s="226">
        <v>0.64</v>
      </c>
      <c r="J11873" s="227">
        <v>3.22</v>
      </c>
      <c r="K11873" s="227">
        <v>1437.82</v>
      </c>
      <c r="L11873" s="228">
        <v>0</v>
      </c>
      <c r="M11873" s="229">
        <f t="shared" si="340"/>
        <v>1437.82</v>
      </c>
      <c r="N11873" s="230">
        <v>0</v>
      </c>
    </row>
    <row r="11874" spans="1:14" x14ac:dyDescent="0.2">
      <c r="A11874" s="231" t="str">
        <f t="shared" si="339"/>
        <v>SS1.720NO_thin160</v>
      </c>
      <c r="B11874" s="223" t="s">
        <v>238</v>
      </c>
      <c r="C11874" s="224">
        <v>1.7</v>
      </c>
      <c r="D11874" s="223">
        <v>20</v>
      </c>
      <c r="E11874" s="223" t="s">
        <v>199</v>
      </c>
      <c r="F11874" s="225" t="s">
        <v>218</v>
      </c>
      <c r="G11874" s="226">
        <v>0.74</v>
      </c>
      <c r="H11874" s="226">
        <v>-0.15</v>
      </c>
      <c r="I11874" s="226">
        <v>0.59</v>
      </c>
      <c r="J11874" s="227">
        <v>2.97</v>
      </c>
      <c r="K11874" s="227">
        <v>1440.8</v>
      </c>
      <c r="L11874" s="228">
        <v>0</v>
      </c>
      <c r="M11874" s="229">
        <f t="shared" si="340"/>
        <v>1440.8</v>
      </c>
      <c r="N11874" s="230">
        <v>0</v>
      </c>
    </row>
    <row r="11875" spans="1:14" x14ac:dyDescent="0.2">
      <c r="A11875" s="231" t="str">
        <f t="shared" si="339"/>
        <v>SS1.720NO_thin165</v>
      </c>
      <c r="B11875" s="223" t="s">
        <v>238</v>
      </c>
      <c r="C11875" s="224">
        <v>1.7</v>
      </c>
      <c r="D11875" s="223">
        <v>20</v>
      </c>
      <c r="E11875" s="223" t="s">
        <v>199</v>
      </c>
      <c r="F11875" s="225" t="s">
        <v>219</v>
      </c>
      <c r="G11875" s="226">
        <v>0.59</v>
      </c>
      <c r="H11875" s="226">
        <v>-0.13</v>
      </c>
      <c r="I11875" s="226">
        <v>0.46</v>
      </c>
      <c r="J11875" s="227">
        <v>2.31</v>
      </c>
      <c r="K11875" s="227">
        <v>1443.1</v>
      </c>
      <c r="L11875" s="228">
        <v>0</v>
      </c>
      <c r="M11875" s="229">
        <f t="shared" si="340"/>
        <v>1443.1</v>
      </c>
      <c r="N11875" s="230">
        <v>0</v>
      </c>
    </row>
    <row r="11876" spans="1:14" x14ac:dyDescent="0.2">
      <c r="A11876" s="231" t="str">
        <f t="shared" si="339"/>
        <v>SS1.720NO_thin170</v>
      </c>
      <c r="B11876" s="223" t="s">
        <v>238</v>
      </c>
      <c r="C11876" s="224">
        <v>1.7</v>
      </c>
      <c r="D11876" s="223">
        <v>20</v>
      </c>
      <c r="E11876" s="223" t="s">
        <v>199</v>
      </c>
      <c r="F11876" s="225" t="s">
        <v>220</v>
      </c>
      <c r="G11876" s="226">
        <v>0.54</v>
      </c>
      <c r="H11876" s="226">
        <v>-0.11</v>
      </c>
      <c r="I11876" s="226">
        <v>0.43</v>
      </c>
      <c r="J11876" s="227">
        <v>2.17</v>
      </c>
      <c r="K11876" s="227">
        <v>1445.27</v>
      </c>
      <c r="L11876" s="228">
        <v>0</v>
      </c>
      <c r="M11876" s="229">
        <f t="shared" si="340"/>
        <v>1445.27</v>
      </c>
      <c r="N11876" s="230">
        <v>0</v>
      </c>
    </row>
    <row r="11877" spans="1:14" x14ac:dyDescent="0.2">
      <c r="A11877" s="231" t="str">
        <f t="shared" si="339"/>
        <v>SS1.720NO_thin175</v>
      </c>
      <c r="B11877" s="223" t="s">
        <v>238</v>
      </c>
      <c r="C11877" s="224">
        <v>1.7</v>
      </c>
      <c r="D11877" s="223">
        <v>20</v>
      </c>
      <c r="E11877" s="223" t="s">
        <v>199</v>
      </c>
      <c r="F11877" s="225" t="s">
        <v>221</v>
      </c>
      <c r="G11877" s="226">
        <v>0.46</v>
      </c>
      <c r="H11877" s="226">
        <v>-0.09</v>
      </c>
      <c r="I11877" s="226">
        <v>0.37</v>
      </c>
      <c r="J11877" s="227">
        <v>1.83</v>
      </c>
      <c r="K11877" s="227">
        <v>1447.1</v>
      </c>
      <c r="L11877" s="228">
        <v>0</v>
      </c>
      <c r="M11877" s="229">
        <f t="shared" si="340"/>
        <v>1447.1</v>
      </c>
      <c r="N11877" s="230">
        <v>0</v>
      </c>
    </row>
    <row r="11878" spans="1:14" x14ac:dyDescent="0.2">
      <c r="A11878" s="231" t="str">
        <f t="shared" si="339"/>
        <v>SS1.720NO_thin180</v>
      </c>
      <c r="B11878" s="223" t="s">
        <v>238</v>
      </c>
      <c r="C11878" s="224">
        <v>1.7</v>
      </c>
      <c r="D11878" s="223">
        <v>20</v>
      </c>
      <c r="E11878" s="223" t="s">
        <v>199</v>
      </c>
      <c r="F11878" s="225" t="s">
        <v>222</v>
      </c>
      <c r="G11878" s="226">
        <v>0.41</v>
      </c>
      <c r="H11878" s="226">
        <v>-0.08</v>
      </c>
      <c r="I11878" s="226">
        <v>0.33</v>
      </c>
      <c r="J11878" s="227">
        <v>1.65</v>
      </c>
      <c r="K11878" s="227">
        <v>1448.76</v>
      </c>
      <c r="L11878" s="228">
        <v>0</v>
      </c>
      <c r="M11878" s="229">
        <f t="shared" si="340"/>
        <v>1448.76</v>
      </c>
      <c r="N11878" s="230">
        <v>0</v>
      </c>
    </row>
    <row r="11879" spans="1:14" x14ac:dyDescent="0.2">
      <c r="A11879" s="231" t="str">
        <f t="shared" si="339"/>
        <v>SS1.720NO_thin185</v>
      </c>
      <c r="B11879" s="223" t="s">
        <v>238</v>
      </c>
      <c r="C11879" s="224">
        <v>1.7</v>
      </c>
      <c r="D11879" s="223">
        <v>20</v>
      </c>
      <c r="E11879" s="223" t="s">
        <v>199</v>
      </c>
      <c r="F11879" s="225" t="s">
        <v>223</v>
      </c>
      <c r="G11879" s="226">
        <v>0.38</v>
      </c>
      <c r="H11879" s="226">
        <v>-7.0000000000000007E-2</v>
      </c>
      <c r="I11879" s="226">
        <v>0.32</v>
      </c>
      <c r="J11879" s="227">
        <v>1.58</v>
      </c>
      <c r="K11879" s="227">
        <v>1450.34</v>
      </c>
      <c r="L11879" s="228">
        <v>0</v>
      </c>
      <c r="M11879" s="229">
        <f t="shared" si="340"/>
        <v>1450.34</v>
      </c>
      <c r="N11879" s="230">
        <v>0</v>
      </c>
    </row>
    <row r="11880" spans="1:14" x14ac:dyDescent="0.2">
      <c r="A11880" s="231" t="str">
        <f t="shared" si="339"/>
        <v>SS1.720NO_thin190</v>
      </c>
      <c r="B11880" s="223" t="s">
        <v>238</v>
      </c>
      <c r="C11880" s="224">
        <v>1.7</v>
      </c>
      <c r="D11880" s="223">
        <v>20</v>
      </c>
      <c r="E11880" s="223" t="s">
        <v>199</v>
      </c>
      <c r="F11880" s="225" t="s">
        <v>224</v>
      </c>
      <c r="G11880" s="226">
        <v>0.34</v>
      </c>
      <c r="H11880" s="226">
        <v>-0.06</v>
      </c>
      <c r="I11880" s="226">
        <v>0.28000000000000003</v>
      </c>
      <c r="J11880" s="227">
        <v>1.41</v>
      </c>
      <c r="K11880" s="227">
        <v>1451.75</v>
      </c>
      <c r="L11880" s="228">
        <v>0</v>
      </c>
      <c r="M11880" s="229">
        <f t="shared" si="340"/>
        <v>1451.75</v>
      </c>
      <c r="N11880" s="230">
        <v>0</v>
      </c>
    </row>
    <row r="11881" spans="1:14" x14ac:dyDescent="0.2">
      <c r="A11881" s="231" t="str">
        <f t="shared" si="339"/>
        <v>SS1.720NO_thin195</v>
      </c>
      <c r="B11881" s="223" t="s">
        <v>238</v>
      </c>
      <c r="C11881" s="224">
        <v>1.7</v>
      </c>
      <c r="D11881" s="223">
        <v>20</v>
      </c>
      <c r="E11881" s="223" t="s">
        <v>199</v>
      </c>
      <c r="F11881" s="225" t="s">
        <v>225</v>
      </c>
      <c r="G11881" s="226">
        <v>0.25</v>
      </c>
      <c r="H11881" s="226">
        <v>-0.05</v>
      </c>
      <c r="I11881" s="226">
        <v>0.2</v>
      </c>
      <c r="J11881" s="227">
        <v>0.98</v>
      </c>
      <c r="K11881" s="227">
        <v>1452.73</v>
      </c>
      <c r="L11881" s="228">
        <v>0</v>
      </c>
      <c r="M11881" s="229">
        <f t="shared" si="340"/>
        <v>1452.73</v>
      </c>
      <c r="N11881" s="230">
        <v>0</v>
      </c>
    </row>
    <row r="11882" spans="1:14" x14ac:dyDescent="0.2">
      <c r="A11882" s="231" t="str">
        <f t="shared" si="339"/>
        <v>SS1.720Thinned000</v>
      </c>
      <c r="B11882" s="223" t="s">
        <v>238</v>
      </c>
      <c r="C11882" s="224">
        <v>1.7</v>
      </c>
      <c r="D11882" s="223">
        <v>20</v>
      </c>
      <c r="E11882" s="223" t="s">
        <v>172</v>
      </c>
      <c r="F11882" s="225" t="s">
        <v>0</v>
      </c>
      <c r="G11882" s="226">
        <v>2.21</v>
      </c>
      <c r="H11882" s="226">
        <v>0.34</v>
      </c>
      <c r="I11882" s="226">
        <v>2.5499999999999998</v>
      </c>
      <c r="J11882" s="227">
        <v>12.76</v>
      </c>
      <c r="K11882" s="227">
        <v>12.76</v>
      </c>
      <c r="L11882" s="228">
        <v>0</v>
      </c>
      <c r="M11882" s="229">
        <f t="shared" si="340"/>
        <v>12.76</v>
      </c>
      <c r="N11882" s="230">
        <v>0</v>
      </c>
    </row>
    <row r="11883" spans="1:14" x14ac:dyDescent="0.2">
      <c r="A11883" s="231" t="str">
        <f t="shared" si="339"/>
        <v>SS1.720Thinned005</v>
      </c>
      <c r="B11883" s="223" t="s">
        <v>238</v>
      </c>
      <c r="C11883" s="224">
        <v>1.7</v>
      </c>
      <c r="D11883" s="223">
        <v>20</v>
      </c>
      <c r="E11883" s="223" t="s">
        <v>172</v>
      </c>
      <c r="F11883" s="225" t="s">
        <v>1</v>
      </c>
      <c r="G11883" s="226">
        <v>6.75</v>
      </c>
      <c r="H11883" s="226">
        <v>0.42</v>
      </c>
      <c r="I11883" s="226">
        <v>7.17</v>
      </c>
      <c r="J11883" s="227">
        <v>35.86</v>
      </c>
      <c r="K11883" s="227">
        <v>48.63</v>
      </c>
      <c r="L11883" s="228">
        <v>0</v>
      </c>
      <c r="M11883" s="229">
        <f t="shared" si="340"/>
        <v>48.63</v>
      </c>
      <c r="N11883" s="230">
        <v>0</v>
      </c>
    </row>
    <row r="11884" spans="1:14" x14ac:dyDescent="0.2">
      <c r="A11884" s="231" t="str">
        <f t="shared" si="339"/>
        <v>SS1.720Thinned010</v>
      </c>
      <c r="B11884" s="223" t="s">
        <v>238</v>
      </c>
      <c r="C11884" s="224">
        <v>1.7</v>
      </c>
      <c r="D11884" s="223">
        <v>20</v>
      </c>
      <c r="E11884" s="223" t="s">
        <v>172</v>
      </c>
      <c r="F11884" s="225" t="s">
        <v>2</v>
      </c>
      <c r="G11884" s="226">
        <v>20.62</v>
      </c>
      <c r="H11884" s="226">
        <v>0.51</v>
      </c>
      <c r="I11884" s="226">
        <v>21.13</v>
      </c>
      <c r="J11884" s="227">
        <v>105.66</v>
      </c>
      <c r="K11884" s="227">
        <v>154.29</v>
      </c>
      <c r="L11884" s="228">
        <v>0</v>
      </c>
      <c r="M11884" s="229">
        <f t="shared" si="340"/>
        <v>154.29</v>
      </c>
      <c r="N11884" s="230">
        <v>0</v>
      </c>
    </row>
    <row r="11885" spans="1:14" x14ac:dyDescent="0.2">
      <c r="A11885" s="231" t="str">
        <f t="shared" si="339"/>
        <v>SS1.720Thinned015</v>
      </c>
      <c r="B11885" s="223" t="s">
        <v>238</v>
      </c>
      <c r="C11885" s="224">
        <v>1.7</v>
      </c>
      <c r="D11885" s="223">
        <v>20</v>
      </c>
      <c r="E11885" s="223" t="s">
        <v>172</v>
      </c>
      <c r="F11885" s="225" t="s">
        <v>3</v>
      </c>
      <c r="G11885" s="226">
        <v>7.34</v>
      </c>
      <c r="H11885" s="226">
        <v>9.26</v>
      </c>
      <c r="I11885" s="226">
        <v>16.600000000000001</v>
      </c>
      <c r="J11885" s="227">
        <v>83.01</v>
      </c>
      <c r="K11885" s="227">
        <v>237.3</v>
      </c>
      <c r="L11885" s="228">
        <v>-0.3</v>
      </c>
      <c r="M11885" s="229">
        <f t="shared" si="340"/>
        <v>237</v>
      </c>
      <c r="N11885" s="230">
        <v>17.16</v>
      </c>
    </row>
    <row r="11886" spans="1:14" x14ac:dyDescent="0.2">
      <c r="A11886" s="231" t="str">
        <f t="shared" si="339"/>
        <v>SS1.720Thinned020</v>
      </c>
      <c r="B11886" s="223" t="s">
        <v>238</v>
      </c>
      <c r="C11886" s="224">
        <v>1.7</v>
      </c>
      <c r="D11886" s="223">
        <v>20</v>
      </c>
      <c r="E11886" s="223" t="s">
        <v>172</v>
      </c>
      <c r="F11886" s="225" t="s">
        <v>4</v>
      </c>
      <c r="G11886" s="226">
        <v>8.3800000000000008</v>
      </c>
      <c r="H11886" s="226">
        <v>0.84</v>
      </c>
      <c r="I11886" s="226">
        <v>9.2200000000000006</v>
      </c>
      <c r="J11886" s="227">
        <v>46.11</v>
      </c>
      <c r="K11886" s="227">
        <v>283.41000000000003</v>
      </c>
      <c r="L11886" s="228">
        <v>-0.51</v>
      </c>
      <c r="M11886" s="229">
        <f t="shared" si="340"/>
        <v>282.90000000000003</v>
      </c>
      <c r="N11886" s="230">
        <v>12.34</v>
      </c>
    </row>
    <row r="11887" spans="1:14" x14ac:dyDescent="0.2">
      <c r="A11887" s="231" t="str">
        <f t="shared" si="339"/>
        <v>SS1.720Thinned025</v>
      </c>
      <c r="B11887" s="223" t="s">
        <v>238</v>
      </c>
      <c r="C11887" s="224">
        <v>1.7</v>
      </c>
      <c r="D11887" s="223">
        <v>20</v>
      </c>
      <c r="E11887" s="223" t="s">
        <v>172</v>
      </c>
      <c r="F11887" s="225" t="s">
        <v>5</v>
      </c>
      <c r="G11887" s="226">
        <v>13.37</v>
      </c>
      <c r="H11887" s="226">
        <v>1.26</v>
      </c>
      <c r="I11887" s="226">
        <v>14.63</v>
      </c>
      <c r="J11887" s="227">
        <v>73.13</v>
      </c>
      <c r="K11887" s="227">
        <v>356.54</v>
      </c>
      <c r="L11887" s="228">
        <v>-1.95</v>
      </c>
      <c r="M11887" s="229">
        <f t="shared" si="340"/>
        <v>354.59000000000003</v>
      </c>
      <c r="N11887" s="230">
        <v>8.1999999999999993</v>
      </c>
    </row>
    <row r="11888" spans="1:14" x14ac:dyDescent="0.2">
      <c r="A11888" s="231" t="str">
        <f t="shared" si="339"/>
        <v>SS1.720Thinned030</v>
      </c>
      <c r="B11888" s="223" t="s">
        <v>238</v>
      </c>
      <c r="C11888" s="224">
        <v>1.7</v>
      </c>
      <c r="D11888" s="223">
        <v>20</v>
      </c>
      <c r="E11888" s="223" t="s">
        <v>172</v>
      </c>
      <c r="F11888" s="225" t="s">
        <v>6</v>
      </c>
      <c r="G11888" s="226">
        <v>14.3</v>
      </c>
      <c r="H11888" s="226">
        <v>1.5</v>
      </c>
      <c r="I11888" s="226">
        <v>15.8</v>
      </c>
      <c r="J11888" s="227">
        <v>79</v>
      </c>
      <c r="K11888" s="227">
        <v>435.54</v>
      </c>
      <c r="L11888" s="228">
        <v>-3.37</v>
      </c>
      <c r="M11888" s="229">
        <f t="shared" si="340"/>
        <v>432.17</v>
      </c>
      <c r="N11888" s="230">
        <v>8.0500000000000007</v>
      </c>
    </row>
    <row r="11889" spans="1:14" x14ac:dyDescent="0.2">
      <c r="A11889" s="231" t="str">
        <f t="shared" si="339"/>
        <v>SS1.720Thinned035</v>
      </c>
      <c r="B11889" s="223" t="s">
        <v>238</v>
      </c>
      <c r="C11889" s="224">
        <v>1.7</v>
      </c>
      <c r="D11889" s="223">
        <v>20</v>
      </c>
      <c r="E11889" s="223" t="s">
        <v>172</v>
      </c>
      <c r="F11889" s="225" t="s">
        <v>7</v>
      </c>
      <c r="G11889" s="226">
        <v>12.89</v>
      </c>
      <c r="H11889" s="226">
        <v>0.63</v>
      </c>
      <c r="I11889" s="226">
        <v>13.52</v>
      </c>
      <c r="J11889" s="227">
        <v>67.58</v>
      </c>
      <c r="K11889" s="227">
        <v>503.12</v>
      </c>
      <c r="L11889" s="228">
        <v>-4.8099999999999996</v>
      </c>
      <c r="M11889" s="229">
        <f t="shared" si="340"/>
        <v>498.31</v>
      </c>
      <c r="N11889" s="230">
        <v>8.18</v>
      </c>
    </row>
    <row r="11890" spans="1:14" x14ac:dyDescent="0.2">
      <c r="A11890" s="231" t="str">
        <f t="shared" si="339"/>
        <v>SS1.720Thinned040</v>
      </c>
      <c r="B11890" s="223" t="s">
        <v>238</v>
      </c>
      <c r="C11890" s="224">
        <v>1.7</v>
      </c>
      <c r="D11890" s="223">
        <v>20</v>
      </c>
      <c r="E11890" s="223" t="s">
        <v>172</v>
      </c>
      <c r="F11890" s="225" t="s">
        <v>8</v>
      </c>
      <c r="G11890" s="226">
        <v>10.82</v>
      </c>
      <c r="H11890" s="226">
        <v>0.06</v>
      </c>
      <c r="I11890" s="226">
        <v>10.88</v>
      </c>
      <c r="J11890" s="227">
        <v>54.4</v>
      </c>
      <c r="K11890" s="227">
        <v>557.52</v>
      </c>
      <c r="L11890" s="228">
        <v>-6.26</v>
      </c>
      <c r="M11890" s="229">
        <f t="shared" si="340"/>
        <v>551.26</v>
      </c>
      <c r="N11890" s="230">
        <v>8.25</v>
      </c>
    </row>
    <row r="11891" spans="1:14" x14ac:dyDescent="0.2">
      <c r="A11891" s="231" t="str">
        <f t="shared" si="339"/>
        <v>SS1.720Thinned045</v>
      </c>
      <c r="B11891" s="223" t="s">
        <v>238</v>
      </c>
      <c r="C11891" s="224">
        <v>1.7</v>
      </c>
      <c r="D11891" s="223">
        <v>20</v>
      </c>
      <c r="E11891" s="223" t="s">
        <v>172</v>
      </c>
      <c r="F11891" s="225" t="s">
        <v>9</v>
      </c>
      <c r="G11891" s="226">
        <v>9.91</v>
      </c>
      <c r="H11891" s="226">
        <v>-1.41</v>
      </c>
      <c r="I11891" s="226">
        <v>8.5</v>
      </c>
      <c r="J11891" s="227">
        <v>42.52</v>
      </c>
      <c r="K11891" s="227">
        <v>600.04</v>
      </c>
      <c r="L11891" s="228">
        <v>-7.47</v>
      </c>
      <c r="M11891" s="229">
        <f t="shared" si="340"/>
        <v>592.56999999999994</v>
      </c>
      <c r="N11891" s="230">
        <v>6.86</v>
      </c>
    </row>
    <row r="11892" spans="1:14" x14ac:dyDescent="0.2">
      <c r="A11892" s="231" t="str">
        <f t="shared" si="339"/>
        <v>SS1.720Thinned050</v>
      </c>
      <c r="B11892" s="223" t="s">
        <v>238</v>
      </c>
      <c r="C11892" s="224">
        <v>1.7</v>
      </c>
      <c r="D11892" s="223">
        <v>20</v>
      </c>
      <c r="E11892" s="223" t="s">
        <v>172</v>
      </c>
      <c r="F11892" s="225" t="s">
        <v>10</v>
      </c>
      <c r="G11892" s="226">
        <v>9.15</v>
      </c>
      <c r="H11892" s="226">
        <v>-1.64</v>
      </c>
      <c r="I11892" s="226">
        <v>7.5</v>
      </c>
      <c r="J11892" s="227">
        <v>37.520000000000003</v>
      </c>
      <c r="K11892" s="227">
        <v>637.55999999999995</v>
      </c>
      <c r="L11892" s="228">
        <v>-8.51</v>
      </c>
      <c r="M11892" s="229">
        <f t="shared" si="340"/>
        <v>629.04999999999995</v>
      </c>
      <c r="N11892" s="230">
        <v>5.93</v>
      </c>
    </row>
    <row r="11893" spans="1:14" x14ac:dyDescent="0.2">
      <c r="A11893" s="231" t="str">
        <f t="shared" si="339"/>
        <v>SS1.720Thinned055</v>
      </c>
      <c r="B11893" s="223" t="s">
        <v>238</v>
      </c>
      <c r="C11893" s="224">
        <v>1.7</v>
      </c>
      <c r="D11893" s="223">
        <v>20</v>
      </c>
      <c r="E11893" s="223" t="s">
        <v>172</v>
      </c>
      <c r="F11893" s="225" t="s">
        <v>11</v>
      </c>
      <c r="G11893" s="226">
        <v>8.76</v>
      </c>
      <c r="H11893" s="226">
        <v>-1.26</v>
      </c>
      <c r="I11893" s="226">
        <v>7.5</v>
      </c>
      <c r="J11893" s="227">
        <v>37.49</v>
      </c>
      <c r="K11893" s="227">
        <v>675.05</v>
      </c>
      <c r="L11893" s="228">
        <v>-9.42</v>
      </c>
      <c r="M11893" s="229">
        <f t="shared" si="340"/>
        <v>665.63</v>
      </c>
      <c r="N11893" s="230">
        <v>5.16</v>
      </c>
    </row>
    <row r="11894" spans="1:14" x14ac:dyDescent="0.2">
      <c r="A11894" s="231" t="str">
        <f t="shared" si="339"/>
        <v>SS1.720Thinned060</v>
      </c>
      <c r="B11894" s="223" t="s">
        <v>238</v>
      </c>
      <c r="C11894" s="224">
        <v>1.7</v>
      </c>
      <c r="D11894" s="223">
        <v>20</v>
      </c>
      <c r="E11894" s="223" t="s">
        <v>172</v>
      </c>
      <c r="F11894" s="225" t="s">
        <v>12</v>
      </c>
      <c r="G11894" s="226">
        <v>6.86</v>
      </c>
      <c r="H11894" s="226">
        <v>-1.03</v>
      </c>
      <c r="I11894" s="226">
        <v>5.83</v>
      </c>
      <c r="J11894" s="227">
        <v>29.16</v>
      </c>
      <c r="K11894" s="227">
        <v>704.21</v>
      </c>
      <c r="L11894" s="228">
        <v>-10.23</v>
      </c>
      <c r="M11894" s="229">
        <f t="shared" si="340"/>
        <v>693.98</v>
      </c>
      <c r="N11894" s="230">
        <v>4.57</v>
      </c>
    </row>
    <row r="11895" spans="1:14" x14ac:dyDescent="0.2">
      <c r="A11895" s="231" t="str">
        <f t="shared" si="339"/>
        <v>SS1.720Thinned065</v>
      </c>
      <c r="B11895" s="223" t="s">
        <v>238</v>
      </c>
      <c r="C11895" s="224">
        <v>1.7</v>
      </c>
      <c r="D11895" s="223">
        <v>20</v>
      </c>
      <c r="E11895" s="223" t="s">
        <v>172</v>
      </c>
      <c r="F11895" s="225" t="s">
        <v>13</v>
      </c>
      <c r="G11895" s="226">
        <v>6.31</v>
      </c>
      <c r="H11895" s="226">
        <v>-0.84</v>
      </c>
      <c r="I11895" s="226">
        <v>5.47</v>
      </c>
      <c r="J11895" s="227">
        <v>27.35</v>
      </c>
      <c r="K11895" s="227">
        <v>731.57</v>
      </c>
      <c r="L11895" s="228">
        <v>-10.94</v>
      </c>
      <c r="M11895" s="229">
        <f t="shared" si="340"/>
        <v>720.63</v>
      </c>
      <c r="N11895" s="230">
        <v>4.07</v>
      </c>
    </row>
    <row r="11896" spans="1:14" x14ac:dyDescent="0.2">
      <c r="A11896" s="231" t="str">
        <f t="shared" si="339"/>
        <v>SS1.720Thinned070</v>
      </c>
      <c r="B11896" s="223" t="s">
        <v>238</v>
      </c>
      <c r="C11896" s="224">
        <v>1.7</v>
      </c>
      <c r="D11896" s="223">
        <v>20</v>
      </c>
      <c r="E11896" s="223" t="s">
        <v>172</v>
      </c>
      <c r="F11896" s="225" t="s">
        <v>200</v>
      </c>
      <c r="G11896" s="226">
        <v>5.8</v>
      </c>
      <c r="H11896" s="226">
        <v>-0.63</v>
      </c>
      <c r="I11896" s="226">
        <v>5.17</v>
      </c>
      <c r="J11896" s="227">
        <v>25.85</v>
      </c>
      <c r="K11896" s="227">
        <v>757.41</v>
      </c>
      <c r="L11896" s="228">
        <v>-11.59</v>
      </c>
      <c r="M11896" s="229">
        <f t="shared" si="340"/>
        <v>745.81999999999994</v>
      </c>
      <c r="N11896" s="230">
        <v>3.65</v>
      </c>
    </row>
    <row r="11897" spans="1:14" x14ac:dyDescent="0.2">
      <c r="A11897" s="231" t="str">
        <f t="shared" si="339"/>
        <v>SS1.720Thinned075</v>
      </c>
      <c r="B11897" s="223" t="s">
        <v>238</v>
      </c>
      <c r="C11897" s="224">
        <v>1.7</v>
      </c>
      <c r="D11897" s="223">
        <v>20</v>
      </c>
      <c r="E11897" s="223" t="s">
        <v>172</v>
      </c>
      <c r="F11897" s="225" t="s">
        <v>201</v>
      </c>
      <c r="G11897" s="226">
        <v>4.84</v>
      </c>
      <c r="H11897" s="226">
        <v>-0.49</v>
      </c>
      <c r="I11897" s="226">
        <v>4.34</v>
      </c>
      <c r="J11897" s="227">
        <v>21.72</v>
      </c>
      <c r="K11897" s="227">
        <v>779.13</v>
      </c>
      <c r="L11897" s="228">
        <v>-12.17</v>
      </c>
      <c r="M11897" s="229">
        <f t="shared" si="340"/>
        <v>766.96</v>
      </c>
      <c r="N11897" s="230">
        <v>3.31</v>
      </c>
    </row>
    <row r="11898" spans="1:14" x14ac:dyDescent="0.2">
      <c r="A11898" s="231" t="str">
        <f t="shared" si="339"/>
        <v>SS1.720Thinned080</v>
      </c>
      <c r="B11898" s="223" t="s">
        <v>238</v>
      </c>
      <c r="C11898" s="224">
        <v>1.7</v>
      </c>
      <c r="D11898" s="223">
        <v>20</v>
      </c>
      <c r="E11898" s="223" t="s">
        <v>172</v>
      </c>
      <c r="F11898" s="225" t="s">
        <v>202</v>
      </c>
      <c r="G11898" s="226">
        <v>3.77</v>
      </c>
      <c r="H11898" s="226">
        <v>-0.47</v>
      </c>
      <c r="I11898" s="226">
        <v>3.3</v>
      </c>
      <c r="J11898" s="227">
        <v>16.510000000000002</v>
      </c>
      <c r="K11898" s="227">
        <v>795.65</v>
      </c>
      <c r="L11898" s="228">
        <v>-12.7</v>
      </c>
      <c r="M11898" s="229">
        <f t="shared" si="340"/>
        <v>782.94999999999993</v>
      </c>
      <c r="N11898" s="230">
        <v>3</v>
      </c>
    </row>
    <row r="11899" spans="1:14" x14ac:dyDescent="0.2">
      <c r="A11899" s="231" t="str">
        <f t="shared" si="339"/>
        <v>SS1.720Thinned085</v>
      </c>
      <c r="B11899" s="223" t="s">
        <v>238</v>
      </c>
      <c r="C11899" s="224">
        <v>1.7</v>
      </c>
      <c r="D11899" s="223">
        <v>20</v>
      </c>
      <c r="E11899" s="223" t="s">
        <v>172</v>
      </c>
      <c r="F11899" s="225" t="s">
        <v>203</v>
      </c>
      <c r="G11899" s="226">
        <v>3.04</v>
      </c>
      <c r="H11899" s="226">
        <v>-0.43</v>
      </c>
      <c r="I11899" s="226">
        <v>2.61</v>
      </c>
      <c r="J11899" s="227">
        <v>13.06</v>
      </c>
      <c r="K11899" s="227">
        <v>808.71</v>
      </c>
      <c r="L11899" s="228">
        <v>-13.17</v>
      </c>
      <c r="M11899" s="229">
        <f t="shared" si="340"/>
        <v>795.54000000000008</v>
      </c>
      <c r="N11899" s="230">
        <v>2.72</v>
      </c>
    </row>
    <row r="11900" spans="1:14" x14ac:dyDescent="0.2">
      <c r="A11900" s="231" t="str">
        <f t="shared" si="339"/>
        <v>SS1.720Thinned090</v>
      </c>
      <c r="B11900" s="223" t="s">
        <v>238</v>
      </c>
      <c r="C11900" s="224">
        <v>1.7</v>
      </c>
      <c r="D11900" s="223">
        <v>20</v>
      </c>
      <c r="E11900" s="223" t="s">
        <v>172</v>
      </c>
      <c r="F11900" s="225" t="s">
        <v>204</v>
      </c>
      <c r="G11900" s="226">
        <v>2.42</v>
      </c>
      <c r="H11900" s="226">
        <v>-0.4</v>
      </c>
      <c r="I11900" s="226">
        <v>2.0299999999999998</v>
      </c>
      <c r="J11900" s="227">
        <v>10.130000000000001</v>
      </c>
      <c r="K11900" s="227">
        <v>818.84</v>
      </c>
      <c r="L11900" s="228">
        <v>-13.61</v>
      </c>
      <c r="M11900" s="229">
        <f t="shared" si="340"/>
        <v>805.23</v>
      </c>
      <c r="N11900" s="230">
        <v>2.46</v>
      </c>
    </row>
    <row r="11901" spans="1:14" x14ac:dyDescent="0.2">
      <c r="A11901" s="231" t="str">
        <f t="shared" si="339"/>
        <v>SS1.720Thinned095</v>
      </c>
      <c r="B11901" s="223" t="s">
        <v>238</v>
      </c>
      <c r="C11901" s="224">
        <v>1.7</v>
      </c>
      <c r="D11901" s="223">
        <v>20</v>
      </c>
      <c r="E11901" s="223" t="s">
        <v>172</v>
      </c>
      <c r="F11901" s="225" t="s">
        <v>205</v>
      </c>
      <c r="G11901" s="226">
        <v>2.08</v>
      </c>
      <c r="H11901" s="226">
        <v>-0.37</v>
      </c>
      <c r="I11901" s="226">
        <v>1.71</v>
      </c>
      <c r="J11901" s="227">
        <v>8.56</v>
      </c>
      <c r="K11901" s="227">
        <v>827.4</v>
      </c>
      <c r="L11901" s="228">
        <v>-14</v>
      </c>
      <c r="M11901" s="229">
        <f t="shared" si="340"/>
        <v>813.4</v>
      </c>
      <c r="N11901" s="230">
        <v>2.23</v>
      </c>
    </row>
    <row r="11902" spans="1:14" x14ac:dyDescent="0.2">
      <c r="A11902" s="231" t="str">
        <f t="shared" si="339"/>
        <v>SS1.720Thinned100</v>
      </c>
      <c r="B11902" s="223" t="s">
        <v>238</v>
      </c>
      <c r="C11902" s="224">
        <v>1.7</v>
      </c>
      <c r="D11902" s="223">
        <v>20</v>
      </c>
      <c r="E11902" s="223" t="s">
        <v>172</v>
      </c>
      <c r="F11902" s="225" t="s">
        <v>206</v>
      </c>
      <c r="G11902" s="226">
        <v>1.59</v>
      </c>
      <c r="H11902" s="226">
        <v>-0.34</v>
      </c>
      <c r="I11902" s="226">
        <v>1.25</v>
      </c>
      <c r="J11902" s="227">
        <v>6.24</v>
      </c>
      <c r="K11902" s="227">
        <v>833.64</v>
      </c>
      <c r="L11902" s="228">
        <v>-14.36</v>
      </c>
      <c r="M11902" s="229">
        <f t="shared" si="340"/>
        <v>819.28</v>
      </c>
      <c r="N11902" s="230">
        <v>2.02</v>
      </c>
    </row>
    <row r="11903" spans="1:14" x14ac:dyDescent="0.2">
      <c r="A11903" s="231" t="str">
        <f t="shared" si="339"/>
        <v>SS1.720Thinned105</v>
      </c>
      <c r="B11903" s="223" t="s">
        <v>238</v>
      </c>
      <c r="C11903" s="224">
        <v>1.7</v>
      </c>
      <c r="D11903" s="223">
        <v>20</v>
      </c>
      <c r="E11903" s="223" t="s">
        <v>172</v>
      </c>
      <c r="F11903" s="225" t="s">
        <v>207</v>
      </c>
      <c r="G11903" s="226">
        <v>1.24</v>
      </c>
      <c r="H11903" s="226">
        <v>-0.31</v>
      </c>
      <c r="I11903" s="226">
        <v>0.93</v>
      </c>
      <c r="J11903" s="227">
        <v>4.67</v>
      </c>
      <c r="K11903" s="227">
        <v>838.31</v>
      </c>
      <c r="L11903" s="228">
        <v>-14.68</v>
      </c>
      <c r="M11903" s="229">
        <f t="shared" si="340"/>
        <v>823.63</v>
      </c>
      <c r="N11903" s="230">
        <v>1.83</v>
      </c>
    </row>
    <row r="11904" spans="1:14" x14ac:dyDescent="0.2">
      <c r="A11904" s="231" t="str">
        <f t="shared" si="339"/>
        <v>SS1.720Thinned110</v>
      </c>
      <c r="B11904" s="223" t="s">
        <v>238</v>
      </c>
      <c r="C11904" s="224">
        <v>1.7</v>
      </c>
      <c r="D11904" s="223">
        <v>20</v>
      </c>
      <c r="E11904" s="223" t="s">
        <v>172</v>
      </c>
      <c r="F11904" s="225" t="s">
        <v>208</v>
      </c>
      <c r="G11904" s="226">
        <v>1</v>
      </c>
      <c r="H11904" s="226">
        <v>-0.28000000000000003</v>
      </c>
      <c r="I11904" s="226">
        <v>0.72</v>
      </c>
      <c r="J11904" s="227">
        <v>3.59</v>
      </c>
      <c r="K11904" s="227">
        <v>841.9</v>
      </c>
      <c r="L11904" s="228">
        <v>-14.97</v>
      </c>
      <c r="M11904" s="229">
        <f t="shared" si="340"/>
        <v>826.93</v>
      </c>
      <c r="N11904" s="230">
        <v>1.66</v>
      </c>
    </row>
    <row r="11905" spans="1:14" x14ac:dyDescent="0.2">
      <c r="A11905" s="231" t="str">
        <f t="shared" si="339"/>
        <v>SS1.720Thinned115</v>
      </c>
      <c r="B11905" s="223" t="s">
        <v>238</v>
      </c>
      <c r="C11905" s="224">
        <v>1.7</v>
      </c>
      <c r="D11905" s="223">
        <v>20</v>
      </c>
      <c r="E11905" s="223" t="s">
        <v>172</v>
      </c>
      <c r="F11905" s="225" t="s">
        <v>209</v>
      </c>
      <c r="G11905" s="226">
        <v>0.78</v>
      </c>
      <c r="H11905" s="226">
        <v>-0.25</v>
      </c>
      <c r="I11905" s="226">
        <v>0.52</v>
      </c>
      <c r="J11905" s="227">
        <v>2.62</v>
      </c>
      <c r="K11905" s="227">
        <v>844.52</v>
      </c>
      <c r="L11905" s="228">
        <v>-15.24</v>
      </c>
      <c r="M11905" s="229">
        <f t="shared" si="340"/>
        <v>829.28</v>
      </c>
      <c r="N11905" s="230">
        <v>1.5</v>
      </c>
    </row>
    <row r="11906" spans="1:14" x14ac:dyDescent="0.2">
      <c r="A11906" s="231" t="str">
        <f t="shared" ref="A11906:A11969" si="341">CONCATENATE(LEFT(B11906,2),TEXT(C11906,"0.0"),TEXT(D11906,"00"),E11906,TEXT(LEFT(F11906,3),"000"))</f>
        <v>SS1.720Thinned120</v>
      </c>
      <c r="B11906" s="223" t="s">
        <v>238</v>
      </c>
      <c r="C11906" s="224">
        <v>1.7</v>
      </c>
      <c r="D11906" s="223">
        <v>20</v>
      </c>
      <c r="E11906" s="223" t="s">
        <v>172</v>
      </c>
      <c r="F11906" s="225" t="s">
        <v>210</v>
      </c>
      <c r="G11906" s="226">
        <v>0.59</v>
      </c>
      <c r="H11906" s="226">
        <v>-0.23</v>
      </c>
      <c r="I11906" s="226">
        <v>0.36</v>
      </c>
      <c r="J11906" s="227">
        <v>1.79</v>
      </c>
      <c r="K11906" s="227">
        <v>846.31</v>
      </c>
      <c r="L11906" s="228">
        <v>-15.48</v>
      </c>
      <c r="M11906" s="229">
        <f t="shared" si="340"/>
        <v>830.82999999999993</v>
      </c>
      <c r="N11906" s="230">
        <v>1.36</v>
      </c>
    </row>
    <row r="11907" spans="1:14" x14ac:dyDescent="0.2">
      <c r="A11907" s="231" t="str">
        <f t="shared" si="341"/>
        <v>SS1.720Thinned125</v>
      </c>
      <c r="B11907" s="223" t="s">
        <v>238</v>
      </c>
      <c r="C11907" s="224">
        <v>1.7</v>
      </c>
      <c r="D11907" s="223">
        <v>20</v>
      </c>
      <c r="E11907" s="223" t="s">
        <v>172</v>
      </c>
      <c r="F11907" s="225" t="s">
        <v>211</v>
      </c>
      <c r="G11907" s="226">
        <v>0.41</v>
      </c>
      <c r="H11907" s="226">
        <v>-0.21</v>
      </c>
      <c r="I11907" s="226">
        <v>0.2</v>
      </c>
      <c r="J11907" s="227">
        <v>0.98</v>
      </c>
      <c r="K11907" s="227">
        <v>847.3</v>
      </c>
      <c r="L11907" s="228">
        <v>-15.69</v>
      </c>
      <c r="M11907" s="229">
        <f t="shared" si="340"/>
        <v>831.6099999999999</v>
      </c>
      <c r="N11907" s="230">
        <v>1.23</v>
      </c>
    </row>
    <row r="11908" spans="1:14" x14ac:dyDescent="0.2">
      <c r="A11908" s="231" t="str">
        <f t="shared" si="341"/>
        <v>SS1.720Thinned130</v>
      </c>
      <c r="B11908" s="223" t="s">
        <v>238</v>
      </c>
      <c r="C11908" s="224">
        <v>1.7</v>
      </c>
      <c r="D11908" s="223">
        <v>20</v>
      </c>
      <c r="E11908" s="223" t="s">
        <v>172</v>
      </c>
      <c r="F11908" s="225" t="s">
        <v>212</v>
      </c>
      <c r="G11908" s="226">
        <v>0.24</v>
      </c>
      <c r="H11908" s="226">
        <v>-0.19</v>
      </c>
      <c r="I11908" s="226">
        <v>0.05</v>
      </c>
      <c r="J11908" s="227">
        <v>0.26</v>
      </c>
      <c r="K11908" s="227">
        <v>847.56</v>
      </c>
      <c r="L11908" s="228">
        <v>-15.89</v>
      </c>
      <c r="M11908" s="229">
        <f t="shared" si="340"/>
        <v>831.67</v>
      </c>
      <c r="N11908" s="230">
        <v>1.1200000000000001</v>
      </c>
    </row>
    <row r="11909" spans="1:14" x14ac:dyDescent="0.2">
      <c r="A11909" s="231" t="str">
        <f t="shared" si="341"/>
        <v>SS1.720Thinned135</v>
      </c>
      <c r="B11909" s="223" t="s">
        <v>238</v>
      </c>
      <c r="C11909" s="224">
        <v>1.7</v>
      </c>
      <c r="D11909" s="223">
        <v>20</v>
      </c>
      <c r="E11909" s="223" t="s">
        <v>172</v>
      </c>
      <c r="F11909" s="225" t="s">
        <v>213</v>
      </c>
      <c r="G11909" s="226">
        <v>0.19</v>
      </c>
      <c r="H11909" s="226">
        <v>-0.17</v>
      </c>
      <c r="I11909" s="226">
        <v>0.01</v>
      </c>
      <c r="J11909" s="227">
        <v>7.0000000000000007E-2</v>
      </c>
      <c r="K11909" s="227">
        <v>847.63</v>
      </c>
      <c r="L11909" s="228">
        <v>-16.07</v>
      </c>
      <c r="M11909" s="229">
        <f t="shared" si="340"/>
        <v>831.56</v>
      </c>
      <c r="N11909" s="230">
        <v>1.01</v>
      </c>
    </row>
    <row r="11910" spans="1:14" x14ac:dyDescent="0.2">
      <c r="A11910" s="231" t="str">
        <f t="shared" si="341"/>
        <v>SS1.720Thinned140</v>
      </c>
      <c r="B11910" s="223" t="s">
        <v>238</v>
      </c>
      <c r="C11910" s="224">
        <v>1.7</v>
      </c>
      <c r="D11910" s="223">
        <v>20</v>
      </c>
      <c r="E11910" s="223" t="s">
        <v>172</v>
      </c>
      <c r="F11910" s="225" t="s">
        <v>214</v>
      </c>
      <c r="G11910" s="226">
        <v>0.06</v>
      </c>
      <c r="H11910" s="226">
        <v>-0.16</v>
      </c>
      <c r="I11910" s="226">
        <v>-0.09</v>
      </c>
      <c r="J11910" s="227">
        <v>-0.47</v>
      </c>
      <c r="K11910" s="227">
        <v>847.16</v>
      </c>
      <c r="L11910" s="228">
        <v>-16.23</v>
      </c>
      <c r="M11910" s="229">
        <f t="shared" si="340"/>
        <v>830.93</v>
      </c>
      <c r="N11910" s="230">
        <v>0.92</v>
      </c>
    </row>
    <row r="11911" spans="1:14" x14ac:dyDescent="0.2">
      <c r="A11911" s="231" t="str">
        <f t="shared" si="341"/>
        <v>SS1.720Thinned145</v>
      </c>
      <c r="B11911" s="223" t="s">
        <v>238</v>
      </c>
      <c r="C11911" s="224">
        <v>1.7</v>
      </c>
      <c r="D11911" s="223">
        <v>20</v>
      </c>
      <c r="E11911" s="223" t="s">
        <v>172</v>
      </c>
      <c r="F11911" s="225" t="s">
        <v>215</v>
      </c>
      <c r="G11911" s="226">
        <v>0.02</v>
      </c>
      <c r="H11911" s="226">
        <v>-0.14000000000000001</v>
      </c>
      <c r="I11911" s="226">
        <v>-0.12</v>
      </c>
      <c r="J11911" s="227">
        <v>-0.6</v>
      </c>
      <c r="K11911" s="227">
        <v>846.56</v>
      </c>
      <c r="L11911" s="228">
        <v>-16.38</v>
      </c>
      <c r="M11911" s="229">
        <f t="shared" si="340"/>
        <v>830.18</v>
      </c>
      <c r="N11911" s="230">
        <v>0.83</v>
      </c>
    </row>
    <row r="11912" spans="1:14" x14ac:dyDescent="0.2">
      <c r="A11912" s="231" t="str">
        <f t="shared" si="341"/>
        <v>SS1.720Thinned150</v>
      </c>
      <c r="B11912" s="223" t="s">
        <v>238</v>
      </c>
      <c r="C11912" s="224">
        <v>1.7</v>
      </c>
      <c r="D11912" s="223">
        <v>20</v>
      </c>
      <c r="E11912" s="223" t="s">
        <v>172</v>
      </c>
      <c r="F11912" s="225" t="s">
        <v>216</v>
      </c>
      <c r="G11912" s="226">
        <v>-0.04</v>
      </c>
      <c r="H11912" s="226">
        <v>-0.13</v>
      </c>
      <c r="I11912" s="226">
        <v>-0.17</v>
      </c>
      <c r="J11912" s="227">
        <v>-0.85</v>
      </c>
      <c r="K11912" s="227">
        <v>845.71</v>
      </c>
      <c r="L11912" s="228">
        <v>-16.510000000000002</v>
      </c>
      <c r="M11912" s="229">
        <f t="shared" si="340"/>
        <v>829.2</v>
      </c>
      <c r="N11912" s="230">
        <v>0.75</v>
      </c>
    </row>
    <row r="11913" spans="1:14" x14ac:dyDescent="0.2">
      <c r="A11913" s="231" t="str">
        <f t="shared" si="341"/>
        <v>SS1.720Thinned155</v>
      </c>
      <c r="B11913" s="223" t="s">
        <v>238</v>
      </c>
      <c r="C11913" s="224">
        <v>1.7</v>
      </c>
      <c r="D11913" s="223">
        <v>20</v>
      </c>
      <c r="E11913" s="223" t="s">
        <v>172</v>
      </c>
      <c r="F11913" s="225" t="s">
        <v>217</v>
      </c>
      <c r="G11913" s="226">
        <v>-0.1</v>
      </c>
      <c r="H11913" s="226">
        <v>-0.12</v>
      </c>
      <c r="I11913" s="226">
        <v>-0.22</v>
      </c>
      <c r="J11913" s="227">
        <v>-1.08</v>
      </c>
      <c r="K11913" s="227">
        <v>844.63</v>
      </c>
      <c r="L11913" s="228">
        <v>-16.63</v>
      </c>
      <c r="M11913" s="229">
        <f t="shared" si="340"/>
        <v>828</v>
      </c>
      <c r="N11913" s="230">
        <v>0.68</v>
      </c>
    </row>
    <row r="11914" spans="1:14" x14ac:dyDescent="0.2">
      <c r="A11914" s="231" t="str">
        <f t="shared" si="341"/>
        <v>SS1.720Thinned160</v>
      </c>
      <c r="B11914" s="223" t="s">
        <v>238</v>
      </c>
      <c r="C11914" s="224">
        <v>1.7</v>
      </c>
      <c r="D11914" s="223">
        <v>20</v>
      </c>
      <c r="E11914" s="223" t="s">
        <v>172</v>
      </c>
      <c r="F11914" s="225" t="s">
        <v>218</v>
      </c>
      <c r="G11914" s="226">
        <v>-0.16</v>
      </c>
      <c r="H11914" s="226">
        <v>-0.11</v>
      </c>
      <c r="I11914" s="226">
        <v>-0.26</v>
      </c>
      <c r="J11914" s="227">
        <v>-1.31</v>
      </c>
      <c r="K11914" s="227">
        <v>843.32</v>
      </c>
      <c r="L11914" s="228">
        <v>-16.739999999999998</v>
      </c>
      <c r="M11914" s="229">
        <f t="shared" si="340"/>
        <v>826.58</v>
      </c>
      <c r="N11914" s="230">
        <v>0.62</v>
      </c>
    </row>
    <row r="11915" spans="1:14" x14ac:dyDescent="0.2">
      <c r="A11915" s="231" t="str">
        <f t="shared" si="341"/>
        <v>SS1.720Thinned165</v>
      </c>
      <c r="B11915" s="223" t="s">
        <v>238</v>
      </c>
      <c r="C11915" s="224">
        <v>1.7</v>
      </c>
      <c r="D11915" s="223">
        <v>20</v>
      </c>
      <c r="E11915" s="223" t="s">
        <v>172</v>
      </c>
      <c r="F11915" s="225" t="s">
        <v>219</v>
      </c>
      <c r="G11915" s="226">
        <v>-0.1</v>
      </c>
      <c r="H11915" s="226">
        <v>-0.1</v>
      </c>
      <c r="I11915" s="226">
        <v>-0.19</v>
      </c>
      <c r="J11915" s="227">
        <v>-0.96</v>
      </c>
      <c r="K11915" s="227">
        <v>842.36</v>
      </c>
      <c r="L11915" s="228">
        <v>-16.829999999999998</v>
      </c>
      <c r="M11915" s="229">
        <f t="shared" si="340"/>
        <v>825.53</v>
      </c>
      <c r="N11915" s="230">
        <v>0.56000000000000005</v>
      </c>
    </row>
    <row r="11916" spans="1:14" x14ac:dyDescent="0.2">
      <c r="A11916" s="231" t="str">
        <f t="shared" si="341"/>
        <v>SS1.720Thinned170</v>
      </c>
      <c r="B11916" s="223" t="s">
        <v>238</v>
      </c>
      <c r="C11916" s="224">
        <v>1.7</v>
      </c>
      <c r="D11916" s="223">
        <v>20</v>
      </c>
      <c r="E11916" s="223" t="s">
        <v>172</v>
      </c>
      <c r="F11916" s="225" t="s">
        <v>220</v>
      </c>
      <c r="G11916" s="226">
        <v>-0.16</v>
      </c>
      <c r="H11916" s="226">
        <v>-0.09</v>
      </c>
      <c r="I11916" s="226">
        <v>-0.25</v>
      </c>
      <c r="J11916" s="227">
        <v>-1.23</v>
      </c>
      <c r="K11916" s="227">
        <v>841.13</v>
      </c>
      <c r="L11916" s="228">
        <v>-16.93</v>
      </c>
      <c r="M11916" s="229">
        <f t="shared" si="340"/>
        <v>824.2</v>
      </c>
      <c r="N11916" s="230">
        <v>0.51</v>
      </c>
    </row>
    <row r="11917" spans="1:14" x14ac:dyDescent="0.2">
      <c r="A11917" s="231" t="str">
        <f t="shared" si="341"/>
        <v>SS1.720Thinned175</v>
      </c>
      <c r="B11917" s="223" t="s">
        <v>238</v>
      </c>
      <c r="C11917" s="224">
        <v>1.7</v>
      </c>
      <c r="D11917" s="223">
        <v>20</v>
      </c>
      <c r="E11917" s="223" t="s">
        <v>172</v>
      </c>
      <c r="F11917" s="225" t="s">
        <v>221</v>
      </c>
      <c r="G11917" s="226">
        <v>-0.17</v>
      </c>
      <c r="H11917" s="226">
        <v>-0.08</v>
      </c>
      <c r="I11917" s="226">
        <v>-0.25</v>
      </c>
      <c r="J11917" s="227">
        <v>-1.25</v>
      </c>
      <c r="K11917" s="227">
        <v>839.88</v>
      </c>
      <c r="L11917" s="228">
        <v>-17.010000000000002</v>
      </c>
      <c r="M11917" s="229">
        <f t="shared" si="340"/>
        <v>822.87</v>
      </c>
      <c r="N11917" s="230">
        <v>0.46</v>
      </c>
    </row>
    <row r="11918" spans="1:14" x14ac:dyDescent="0.2">
      <c r="A11918" s="231" t="str">
        <f t="shared" si="341"/>
        <v>SS1.720Thinned180</v>
      </c>
      <c r="B11918" s="223" t="s">
        <v>238</v>
      </c>
      <c r="C11918" s="224">
        <v>1.7</v>
      </c>
      <c r="D11918" s="223">
        <v>20</v>
      </c>
      <c r="E11918" s="223" t="s">
        <v>172</v>
      </c>
      <c r="F11918" s="225" t="s">
        <v>222</v>
      </c>
      <c r="G11918" s="226">
        <v>-0.18</v>
      </c>
      <c r="H11918" s="226">
        <v>-7.0000000000000007E-2</v>
      </c>
      <c r="I11918" s="226">
        <v>-0.25</v>
      </c>
      <c r="J11918" s="227">
        <v>-1.26</v>
      </c>
      <c r="K11918" s="227">
        <v>838.62</v>
      </c>
      <c r="L11918" s="228">
        <v>-17.079999999999998</v>
      </c>
      <c r="M11918" s="229">
        <f t="shared" si="340"/>
        <v>821.54</v>
      </c>
      <c r="N11918" s="230">
        <v>0.42</v>
      </c>
    </row>
    <row r="11919" spans="1:14" x14ac:dyDescent="0.2">
      <c r="A11919" s="231" t="str">
        <f t="shared" si="341"/>
        <v>SS1.720Thinned185</v>
      </c>
      <c r="B11919" s="223" t="s">
        <v>238</v>
      </c>
      <c r="C11919" s="224">
        <v>1.7</v>
      </c>
      <c r="D11919" s="223">
        <v>20</v>
      </c>
      <c r="E11919" s="223" t="s">
        <v>172</v>
      </c>
      <c r="F11919" s="225" t="s">
        <v>223</v>
      </c>
      <c r="G11919" s="226">
        <v>-0.19</v>
      </c>
      <c r="H11919" s="226">
        <v>-0.06</v>
      </c>
      <c r="I11919" s="226">
        <v>-0.26</v>
      </c>
      <c r="J11919" s="227">
        <v>-1.28</v>
      </c>
      <c r="K11919" s="227">
        <v>837.34</v>
      </c>
      <c r="L11919" s="228">
        <v>-17.149999999999999</v>
      </c>
      <c r="M11919" s="229">
        <f t="shared" si="340"/>
        <v>820.19</v>
      </c>
      <c r="N11919" s="230">
        <v>0.38</v>
      </c>
    </row>
    <row r="11920" spans="1:14" x14ac:dyDescent="0.2">
      <c r="A11920" s="231" t="str">
        <f t="shared" si="341"/>
        <v>SS1.720Thinned190</v>
      </c>
      <c r="B11920" s="223" t="s">
        <v>238</v>
      </c>
      <c r="C11920" s="224">
        <v>1.7</v>
      </c>
      <c r="D11920" s="223">
        <v>20</v>
      </c>
      <c r="E11920" s="223" t="s">
        <v>172</v>
      </c>
      <c r="F11920" s="225" t="s">
        <v>224</v>
      </c>
      <c r="G11920" s="226">
        <v>-0.19</v>
      </c>
      <c r="H11920" s="226">
        <v>-0.06</v>
      </c>
      <c r="I11920" s="226">
        <v>-0.25</v>
      </c>
      <c r="J11920" s="227">
        <v>-1.27</v>
      </c>
      <c r="K11920" s="227">
        <v>836.08</v>
      </c>
      <c r="L11920" s="228">
        <v>-17.2</v>
      </c>
      <c r="M11920" s="229">
        <f t="shared" si="340"/>
        <v>818.88</v>
      </c>
      <c r="N11920" s="230">
        <v>0.34</v>
      </c>
    </row>
    <row r="11921" spans="1:14" x14ac:dyDescent="0.2">
      <c r="A11921" s="231" t="str">
        <f t="shared" si="341"/>
        <v>SS1.720Thinned195</v>
      </c>
      <c r="B11921" s="223" t="s">
        <v>238</v>
      </c>
      <c r="C11921" s="224">
        <v>1.7</v>
      </c>
      <c r="D11921" s="223">
        <v>20</v>
      </c>
      <c r="E11921" s="223" t="s">
        <v>172</v>
      </c>
      <c r="F11921" s="225" t="s">
        <v>225</v>
      </c>
      <c r="G11921" s="226">
        <v>0.34</v>
      </c>
      <c r="H11921" s="226">
        <v>-0.28000000000000003</v>
      </c>
      <c r="I11921" s="226">
        <v>0.05</v>
      </c>
      <c r="J11921" s="227">
        <v>0.26</v>
      </c>
      <c r="K11921" s="227">
        <v>836.33</v>
      </c>
      <c r="L11921" s="228">
        <v>-17.2</v>
      </c>
      <c r="M11921" s="229">
        <f t="shared" si="340"/>
        <v>819.13</v>
      </c>
      <c r="N11921" s="230">
        <v>0</v>
      </c>
    </row>
    <row r="11922" spans="1:14" x14ac:dyDescent="0.2">
      <c r="A11922" s="231" t="str">
        <f t="shared" si="341"/>
        <v>SS1.722NO_thin000</v>
      </c>
      <c r="B11922" s="223" t="s">
        <v>238</v>
      </c>
      <c r="C11922" s="224">
        <v>1.7</v>
      </c>
      <c r="D11922" s="223">
        <v>22</v>
      </c>
      <c r="E11922" s="223" t="s">
        <v>199</v>
      </c>
      <c r="F11922" s="225" t="s">
        <v>0</v>
      </c>
      <c r="G11922" s="226">
        <v>2.82</v>
      </c>
      <c r="H11922" s="226">
        <v>0.37</v>
      </c>
      <c r="I11922" s="226">
        <v>3.19</v>
      </c>
      <c r="J11922" s="227">
        <v>15.94</v>
      </c>
      <c r="K11922" s="227">
        <v>15.94</v>
      </c>
      <c r="L11922" s="228">
        <v>0</v>
      </c>
      <c r="M11922" s="229">
        <f t="shared" ref="M11922:M11985" si="342">K11922+L11922</f>
        <v>15.94</v>
      </c>
      <c r="N11922" s="230">
        <v>0</v>
      </c>
    </row>
    <row r="11923" spans="1:14" x14ac:dyDescent="0.2">
      <c r="A11923" s="231" t="str">
        <f t="shared" si="341"/>
        <v>SS1.722NO_thin005</v>
      </c>
      <c r="B11923" s="223" t="s">
        <v>238</v>
      </c>
      <c r="C11923" s="224">
        <v>1.7</v>
      </c>
      <c r="D11923" s="223">
        <v>22</v>
      </c>
      <c r="E11923" s="223" t="s">
        <v>199</v>
      </c>
      <c r="F11923" s="225" t="s">
        <v>1</v>
      </c>
      <c r="G11923" s="226">
        <v>8.61</v>
      </c>
      <c r="H11923" s="226">
        <v>0.45</v>
      </c>
      <c r="I11923" s="226">
        <v>9.06</v>
      </c>
      <c r="J11923" s="227">
        <v>45.3</v>
      </c>
      <c r="K11923" s="227">
        <v>61.23</v>
      </c>
      <c r="L11923" s="228">
        <v>0</v>
      </c>
      <c r="M11923" s="229">
        <f t="shared" si="342"/>
        <v>61.23</v>
      </c>
      <c r="N11923" s="230">
        <v>0</v>
      </c>
    </row>
    <row r="11924" spans="1:14" x14ac:dyDescent="0.2">
      <c r="A11924" s="231" t="str">
        <f t="shared" si="341"/>
        <v>SS1.722NO_thin010</v>
      </c>
      <c r="B11924" s="223" t="s">
        <v>238</v>
      </c>
      <c r="C11924" s="224">
        <v>1.7</v>
      </c>
      <c r="D11924" s="223">
        <v>22</v>
      </c>
      <c r="E11924" s="223" t="s">
        <v>199</v>
      </c>
      <c r="F11924" s="225" t="s">
        <v>2</v>
      </c>
      <c r="G11924" s="226">
        <v>25.14</v>
      </c>
      <c r="H11924" s="226">
        <v>0.68</v>
      </c>
      <c r="I11924" s="226">
        <v>25.82</v>
      </c>
      <c r="J11924" s="227">
        <v>129.1</v>
      </c>
      <c r="K11924" s="227">
        <v>190.33</v>
      </c>
      <c r="L11924" s="228">
        <v>0</v>
      </c>
      <c r="M11924" s="229">
        <f t="shared" si="342"/>
        <v>190.33</v>
      </c>
      <c r="N11924" s="230">
        <v>0</v>
      </c>
    </row>
    <row r="11925" spans="1:14" x14ac:dyDescent="0.2">
      <c r="A11925" s="231" t="str">
        <f t="shared" si="341"/>
        <v>SS1.722NO_thin015</v>
      </c>
      <c r="B11925" s="223" t="s">
        <v>238</v>
      </c>
      <c r="C11925" s="224">
        <v>1.7</v>
      </c>
      <c r="D11925" s="223">
        <v>22</v>
      </c>
      <c r="E11925" s="223" t="s">
        <v>199</v>
      </c>
      <c r="F11925" s="225" t="s">
        <v>3</v>
      </c>
      <c r="G11925" s="226">
        <v>34.200000000000003</v>
      </c>
      <c r="H11925" s="226">
        <v>1.1599999999999999</v>
      </c>
      <c r="I11925" s="226">
        <v>35.369999999999997</v>
      </c>
      <c r="J11925" s="227">
        <v>176.83</v>
      </c>
      <c r="K11925" s="227">
        <v>367.16</v>
      </c>
      <c r="L11925" s="228">
        <v>0</v>
      </c>
      <c r="M11925" s="229">
        <f t="shared" si="342"/>
        <v>367.16</v>
      </c>
      <c r="N11925" s="230">
        <v>0</v>
      </c>
    </row>
    <row r="11926" spans="1:14" x14ac:dyDescent="0.2">
      <c r="A11926" s="231" t="str">
        <f t="shared" si="341"/>
        <v>SS1.722NO_thin020</v>
      </c>
      <c r="B11926" s="223" t="s">
        <v>238</v>
      </c>
      <c r="C11926" s="224">
        <v>1.7</v>
      </c>
      <c r="D11926" s="223">
        <v>22</v>
      </c>
      <c r="E11926" s="223" t="s">
        <v>199</v>
      </c>
      <c r="F11926" s="225" t="s">
        <v>4</v>
      </c>
      <c r="G11926" s="226">
        <v>23.71</v>
      </c>
      <c r="H11926" s="226">
        <v>0.56999999999999995</v>
      </c>
      <c r="I11926" s="226">
        <v>24.28</v>
      </c>
      <c r="J11926" s="227">
        <v>121.4</v>
      </c>
      <c r="K11926" s="227">
        <v>488.56</v>
      </c>
      <c r="L11926" s="228">
        <v>0</v>
      </c>
      <c r="M11926" s="229">
        <f t="shared" si="342"/>
        <v>488.56</v>
      </c>
      <c r="N11926" s="230">
        <v>0</v>
      </c>
    </row>
    <row r="11927" spans="1:14" x14ac:dyDescent="0.2">
      <c r="A11927" s="231" t="str">
        <f t="shared" si="341"/>
        <v>SS1.722NO_thin025</v>
      </c>
      <c r="B11927" s="223" t="s">
        <v>238</v>
      </c>
      <c r="C11927" s="224">
        <v>1.7</v>
      </c>
      <c r="D11927" s="223">
        <v>22</v>
      </c>
      <c r="E11927" s="223" t="s">
        <v>199</v>
      </c>
      <c r="F11927" s="225" t="s">
        <v>5</v>
      </c>
      <c r="G11927" s="226">
        <v>23.33</v>
      </c>
      <c r="H11927" s="226">
        <v>12.19</v>
      </c>
      <c r="I11927" s="226">
        <v>35.520000000000003</v>
      </c>
      <c r="J11927" s="227">
        <v>177.62</v>
      </c>
      <c r="K11927" s="227">
        <v>666.17</v>
      </c>
      <c r="L11927" s="228">
        <v>0</v>
      </c>
      <c r="M11927" s="229">
        <f t="shared" si="342"/>
        <v>666.17</v>
      </c>
      <c r="N11927" s="230">
        <v>0</v>
      </c>
    </row>
    <row r="11928" spans="1:14" x14ac:dyDescent="0.2">
      <c r="A11928" s="231" t="str">
        <f t="shared" si="341"/>
        <v>SS1.722NO_thin030</v>
      </c>
      <c r="B11928" s="223" t="s">
        <v>238</v>
      </c>
      <c r="C11928" s="224">
        <v>1.7</v>
      </c>
      <c r="D11928" s="223">
        <v>22</v>
      </c>
      <c r="E11928" s="223" t="s">
        <v>199</v>
      </c>
      <c r="F11928" s="225" t="s">
        <v>6</v>
      </c>
      <c r="G11928" s="226">
        <v>20.83</v>
      </c>
      <c r="H11928" s="226">
        <v>9.69</v>
      </c>
      <c r="I11928" s="226">
        <v>30.52</v>
      </c>
      <c r="J11928" s="227">
        <v>152.62</v>
      </c>
      <c r="K11928" s="227">
        <v>818.79</v>
      </c>
      <c r="L11928" s="228">
        <v>0</v>
      </c>
      <c r="M11928" s="229">
        <f t="shared" si="342"/>
        <v>818.79</v>
      </c>
      <c r="N11928" s="230">
        <v>0</v>
      </c>
    </row>
    <row r="11929" spans="1:14" x14ac:dyDescent="0.2">
      <c r="A11929" s="231" t="str">
        <f t="shared" si="341"/>
        <v>SS1.722NO_thin035</v>
      </c>
      <c r="B11929" s="223" t="s">
        <v>238</v>
      </c>
      <c r="C11929" s="224">
        <v>1.7</v>
      </c>
      <c r="D11929" s="223">
        <v>22</v>
      </c>
      <c r="E11929" s="223" t="s">
        <v>199</v>
      </c>
      <c r="F11929" s="225" t="s">
        <v>7</v>
      </c>
      <c r="G11929" s="226">
        <v>19.82</v>
      </c>
      <c r="H11929" s="226">
        <v>3.72</v>
      </c>
      <c r="I11929" s="226">
        <v>23.54</v>
      </c>
      <c r="J11929" s="227">
        <v>117.7</v>
      </c>
      <c r="K11929" s="227">
        <v>936.49</v>
      </c>
      <c r="L11929" s="228">
        <v>0</v>
      </c>
      <c r="M11929" s="229">
        <f t="shared" si="342"/>
        <v>936.49</v>
      </c>
      <c r="N11929" s="230">
        <v>0</v>
      </c>
    </row>
    <row r="11930" spans="1:14" x14ac:dyDescent="0.2">
      <c r="A11930" s="231" t="str">
        <f t="shared" si="341"/>
        <v>SS1.722NO_thin040</v>
      </c>
      <c r="B11930" s="223" t="s">
        <v>238</v>
      </c>
      <c r="C11930" s="224">
        <v>1.7</v>
      </c>
      <c r="D11930" s="223">
        <v>22</v>
      </c>
      <c r="E11930" s="223" t="s">
        <v>199</v>
      </c>
      <c r="F11930" s="225" t="s">
        <v>8</v>
      </c>
      <c r="G11930" s="226">
        <v>18.05</v>
      </c>
      <c r="H11930" s="226">
        <v>0.46</v>
      </c>
      <c r="I11930" s="226">
        <v>18.510000000000002</v>
      </c>
      <c r="J11930" s="227">
        <v>92.55</v>
      </c>
      <c r="K11930" s="227">
        <v>1029.04</v>
      </c>
      <c r="L11930" s="228">
        <v>0</v>
      </c>
      <c r="M11930" s="229">
        <f t="shared" si="342"/>
        <v>1029.04</v>
      </c>
      <c r="N11930" s="230">
        <v>0</v>
      </c>
    </row>
    <row r="11931" spans="1:14" x14ac:dyDescent="0.2">
      <c r="A11931" s="231" t="str">
        <f t="shared" si="341"/>
        <v>SS1.722NO_thin045</v>
      </c>
      <c r="B11931" s="223" t="s">
        <v>238</v>
      </c>
      <c r="C11931" s="224">
        <v>1.7</v>
      </c>
      <c r="D11931" s="223">
        <v>22</v>
      </c>
      <c r="E11931" s="223" t="s">
        <v>199</v>
      </c>
      <c r="F11931" s="225" t="s">
        <v>9</v>
      </c>
      <c r="G11931" s="226">
        <v>16.2</v>
      </c>
      <c r="H11931" s="226">
        <v>-1.26</v>
      </c>
      <c r="I11931" s="226">
        <v>14.94</v>
      </c>
      <c r="J11931" s="227">
        <v>74.69</v>
      </c>
      <c r="K11931" s="227">
        <v>1103.73</v>
      </c>
      <c r="L11931" s="228">
        <v>0</v>
      </c>
      <c r="M11931" s="229">
        <f t="shared" si="342"/>
        <v>1103.73</v>
      </c>
      <c r="N11931" s="230">
        <v>0</v>
      </c>
    </row>
    <row r="11932" spans="1:14" x14ac:dyDescent="0.2">
      <c r="A11932" s="231" t="str">
        <f t="shared" si="341"/>
        <v>SS1.722NO_thin050</v>
      </c>
      <c r="B11932" s="223" t="s">
        <v>238</v>
      </c>
      <c r="C11932" s="224">
        <v>1.7</v>
      </c>
      <c r="D11932" s="223">
        <v>22</v>
      </c>
      <c r="E11932" s="223" t="s">
        <v>199</v>
      </c>
      <c r="F11932" s="225" t="s">
        <v>10</v>
      </c>
      <c r="G11932" s="226">
        <v>14.4</v>
      </c>
      <c r="H11932" s="226">
        <v>-1.7</v>
      </c>
      <c r="I11932" s="226">
        <v>12.7</v>
      </c>
      <c r="J11932" s="227">
        <v>63.51</v>
      </c>
      <c r="K11932" s="227">
        <v>1167.24</v>
      </c>
      <c r="L11932" s="228">
        <v>0</v>
      </c>
      <c r="M11932" s="229">
        <f t="shared" si="342"/>
        <v>1167.24</v>
      </c>
      <c r="N11932" s="230">
        <v>0</v>
      </c>
    </row>
    <row r="11933" spans="1:14" x14ac:dyDescent="0.2">
      <c r="A11933" s="231" t="str">
        <f t="shared" si="341"/>
        <v>SS1.722NO_thin055</v>
      </c>
      <c r="B11933" s="223" t="s">
        <v>238</v>
      </c>
      <c r="C11933" s="224">
        <v>1.7</v>
      </c>
      <c r="D11933" s="223">
        <v>22</v>
      </c>
      <c r="E11933" s="223" t="s">
        <v>199</v>
      </c>
      <c r="F11933" s="225" t="s">
        <v>11</v>
      </c>
      <c r="G11933" s="226">
        <v>12.59</v>
      </c>
      <c r="H11933" s="226">
        <v>-1.87</v>
      </c>
      <c r="I11933" s="226">
        <v>10.72</v>
      </c>
      <c r="J11933" s="227">
        <v>53.59</v>
      </c>
      <c r="K11933" s="227">
        <v>1220.83</v>
      </c>
      <c r="L11933" s="228">
        <v>0</v>
      </c>
      <c r="M11933" s="229">
        <f t="shared" si="342"/>
        <v>1220.83</v>
      </c>
      <c r="N11933" s="230">
        <v>0</v>
      </c>
    </row>
    <row r="11934" spans="1:14" x14ac:dyDescent="0.2">
      <c r="A11934" s="231" t="str">
        <f t="shared" si="341"/>
        <v>SS1.722NO_thin060</v>
      </c>
      <c r="B11934" s="223" t="s">
        <v>238</v>
      </c>
      <c r="C11934" s="224">
        <v>1.7</v>
      </c>
      <c r="D11934" s="223">
        <v>22</v>
      </c>
      <c r="E11934" s="223" t="s">
        <v>199</v>
      </c>
      <c r="F11934" s="225" t="s">
        <v>12</v>
      </c>
      <c r="G11934" s="226">
        <v>10.77</v>
      </c>
      <c r="H11934" s="226">
        <v>-1.71</v>
      </c>
      <c r="I11934" s="226">
        <v>9.06</v>
      </c>
      <c r="J11934" s="227">
        <v>45.3</v>
      </c>
      <c r="K11934" s="227">
        <v>1266.1300000000001</v>
      </c>
      <c r="L11934" s="228">
        <v>0</v>
      </c>
      <c r="M11934" s="229">
        <f t="shared" si="342"/>
        <v>1266.1300000000001</v>
      </c>
      <c r="N11934" s="230">
        <v>0</v>
      </c>
    </row>
    <row r="11935" spans="1:14" x14ac:dyDescent="0.2">
      <c r="A11935" s="231" t="str">
        <f t="shared" si="341"/>
        <v>SS1.722NO_thin065</v>
      </c>
      <c r="B11935" s="223" t="s">
        <v>238</v>
      </c>
      <c r="C11935" s="224">
        <v>1.7</v>
      </c>
      <c r="D11935" s="223">
        <v>22</v>
      </c>
      <c r="E11935" s="223" t="s">
        <v>199</v>
      </c>
      <c r="F11935" s="225" t="s">
        <v>13</v>
      </c>
      <c r="G11935" s="226">
        <v>9.4700000000000006</v>
      </c>
      <c r="H11935" s="226">
        <v>-2.37</v>
      </c>
      <c r="I11935" s="226">
        <v>7.1</v>
      </c>
      <c r="J11935" s="227">
        <v>35.51</v>
      </c>
      <c r="K11935" s="227">
        <v>1301.6300000000001</v>
      </c>
      <c r="L11935" s="228">
        <v>0</v>
      </c>
      <c r="M11935" s="229">
        <f t="shared" si="342"/>
        <v>1301.6300000000001</v>
      </c>
      <c r="N11935" s="230">
        <v>0</v>
      </c>
    </row>
    <row r="11936" spans="1:14" x14ac:dyDescent="0.2">
      <c r="A11936" s="231" t="str">
        <f t="shared" si="341"/>
        <v>SS1.722NO_thin070</v>
      </c>
      <c r="B11936" s="223" t="s">
        <v>238</v>
      </c>
      <c r="C11936" s="224">
        <v>1.7</v>
      </c>
      <c r="D11936" s="223">
        <v>22</v>
      </c>
      <c r="E11936" s="223" t="s">
        <v>199</v>
      </c>
      <c r="F11936" s="225" t="s">
        <v>200</v>
      </c>
      <c r="G11936" s="226">
        <v>8.5500000000000007</v>
      </c>
      <c r="H11936" s="226">
        <v>-1.66</v>
      </c>
      <c r="I11936" s="226">
        <v>6.89</v>
      </c>
      <c r="J11936" s="227">
        <v>34.44</v>
      </c>
      <c r="K11936" s="227">
        <v>1336.07</v>
      </c>
      <c r="L11936" s="228">
        <v>0</v>
      </c>
      <c r="M11936" s="229">
        <f t="shared" si="342"/>
        <v>1336.07</v>
      </c>
      <c r="N11936" s="230">
        <v>0</v>
      </c>
    </row>
    <row r="11937" spans="1:14" x14ac:dyDescent="0.2">
      <c r="A11937" s="231" t="str">
        <f t="shared" si="341"/>
        <v>SS1.722NO_thin075</v>
      </c>
      <c r="B11937" s="223" t="s">
        <v>238</v>
      </c>
      <c r="C11937" s="224">
        <v>1.7</v>
      </c>
      <c r="D11937" s="223">
        <v>22</v>
      </c>
      <c r="E11937" s="223" t="s">
        <v>199</v>
      </c>
      <c r="F11937" s="225" t="s">
        <v>201</v>
      </c>
      <c r="G11937" s="226">
        <v>7.51</v>
      </c>
      <c r="H11937" s="226">
        <v>-1.22</v>
      </c>
      <c r="I11937" s="226">
        <v>6.29</v>
      </c>
      <c r="J11937" s="227">
        <v>31.45</v>
      </c>
      <c r="K11937" s="227">
        <v>1367.52</v>
      </c>
      <c r="L11937" s="228">
        <v>0</v>
      </c>
      <c r="M11937" s="229">
        <f t="shared" si="342"/>
        <v>1367.52</v>
      </c>
      <c r="N11937" s="230">
        <v>0</v>
      </c>
    </row>
    <row r="11938" spans="1:14" x14ac:dyDescent="0.2">
      <c r="A11938" s="231" t="str">
        <f t="shared" si="341"/>
        <v>SS1.722NO_thin080</v>
      </c>
      <c r="B11938" s="223" t="s">
        <v>238</v>
      </c>
      <c r="C11938" s="224">
        <v>1.7</v>
      </c>
      <c r="D11938" s="223">
        <v>22</v>
      </c>
      <c r="E11938" s="223" t="s">
        <v>199</v>
      </c>
      <c r="F11938" s="225" t="s">
        <v>202</v>
      </c>
      <c r="G11938" s="226">
        <v>6.42</v>
      </c>
      <c r="H11938" s="226">
        <v>-1.72</v>
      </c>
      <c r="I11938" s="226">
        <v>4.7</v>
      </c>
      <c r="J11938" s="227">
        <v>23.48</v>
      </c>
      <c r="K11938" s="227">
        <v>1391</v>
      </c>
      <c r="L11938" s="228">
        <v>0</v>
      </c>
      <c r="M11938" s="229">
        <f t="shared" si="342"/>
        <v>1391</v>
      </c>
      <c r="N11938" s="230">
        <v>0</v>
      </c>
    </row>
    <row r="11939" spans="1:14" x14ac:dyDescent="0.2">
      <c r="A11939" s="231" t="str">
        <f t="shared" si="341"/>
        <v>SS1.722NO_thin085</v>
      </c>
      <c r="B11939" s="223" t="s">
        <v>238</v>
      </c>
      <c r="C11939" s="224">
        <v>1.7</v>
      </c>
      <c r="D11939" s="223">
        <v>22</v>
      </c>
      <c r="E11939" s="223" t="s">
        <v>199</v>
      </c>
      <c r="F11939" s="225" t="s">
        <v>203</v>
      </c>
      <c r="G11939" s="226">
        <v>5.61</v>
      </c>
      <c r="H11939" s="226">
        <v>-1.47</v>
      </c>
      <c r="I11939" s="226">
        <v>4.13</v>
      </c>
      <c r="J11939" s="227">
        <v>20.67</v>
      </c>
      <c r="K11939" s="227">
        <v>1411.67</v>
      </c>
      <c r="L11939" s="228">
        <v>0</v>
      </c>
      <c r="M11939" s="229">
        <f t="shared" si="342"/>
        <v>1411.67</v>
      </c>
      <c r="N11939" s="230">
        <v>0</v>
      </c>
    </row>
    <row r="11940" spans="1:14" x14ac:dyDescent="0.2">
      <c r="A11940" s="231" t="str">
        <f t="shared" si="341"/>
        <v>SS1.722NO_thin090</v>
      </c>
      <c r="B11940" s="223" t="s">
        <v>238</v>
      </c>
      <c r="C11940" s="224">
        <v>1.7</v>
      </c>
      <c r="D11940" s="223">
        <v>22</v>
      </c>
      <c r="E11940" s="223" t="s">
        <v>199</v>
      </c>
      <c r="F11940" s="225" t="s">
        <v>204</v>
      </c>
      <c r="G11940" s="226">
        <v>4.96</v>
      </c>
      <c r="H11940" s="226">
        <v>-1.27</v>
      </c>
      <c r="I11940" s="226">
        <v>3.7</v>
      </c>
      <c r="J11940" s="227">
        <v>18.489999999999998</v>
      </c>
      <c r="K11940" s="227">
        <v>1430.16</v>
      </c>
      <c r="L11940" s="228">
        <v>0</v>
      </c>
      <c r="M11940" s="229">
        <f t="shared" si="342"/>
        <v>1430.16</v>
      </c>
      <c r="N11940" s="230">
        <v>0</v>
      </c>
    </row>
    <row r="11941" spans="1:14" x14ac:dyDescent="0.2">
      <c r="A11941" s="231" t="str">
        <f t="shared" si="341"/>
        <v>SS1.722NO_thin095</v>
      </c>
      <c r="B11941" s="223" t="s">
        <v>238</v>
      </c>
      <c r="C11941" s="224">
        <v>1.7</v>
      </c>
      <c r="D11941" s="223">
        <v>22</v>
      </c>
      <c r="E11941" s="223" t="s">
        <v>199</v>
      </c>
      <c r="F11941" s="225" t="s">
        <v>205</v>
      </c>
      <c r="G11941" s="226">
        <v>4.3899999999999997</v>
      </c>
      <c r="H11941" s="226">
        <v>-1.1100000000000001</v>
      </c>
      <c r="I11941" s="226">
        <v>3.28</v>
      </c>
      <c r="J11941" s="227">
        <v>16.399999999999999</v>
      </c>
      <c r="K11941" s="227">
        <v>1446.56</v>
      </c>
      <c r="L11941" s="228">
        <v>0</v>
      </c>
      <c r="M11941" s="229">
        <f t="shared" si="342"/>
        <v>1446.56</v>
      </c>
      <c r="N11941" s="230">
        <v>0</v>
      </c>
    </row>
    <row r="11942" spans="1:14" x14ac:dyDescent="0.2">
      <c r="A11942" s="231" t="str">
        <f t="shared" si="341"/>
        <v>SS1.722NO_thin100</v>
      </c>
      <c r="B11942" s="223" t="s">
        <v>238</v>
      </c>
      <c r="C11942" s="224">
        <v>1.7</v>
      </c>
      <c r="D11942" s="223">
        <v>22</v>
      </c>
      <c r="E11942" s="223" t="s">
        <v>199</v>
      </c>
      <c r="F11942" s="225" t="s">
        <v>206</v>
      </c>
      <c r="G11942" s="226">
        <v>3.82</v>
      </c>
      <c r="H11942" s="226">
        <v>-0.95</v>
      </c>
      <c r="I11942" s="226">
        <v>2.87</v>
      </c>
      <c r="J11942" s="227">
        <v>14.34</v>
      </c>
      <c r="K11942" s="227">
        <v>1460.9</v>
      </c>
      <c r="L11942" s="228">
        <v>0</v>
      </c>
      <c r="M11942" s="229">
        <f t="shared" si="342"/>
        <v>1460.9</v>
      </c>
      <c r="N11942" s="230">
        <v>0</v>
      </c>
    </row>
    <row r="11943" spans="1:14" x14ac:dyDescent="0.2">
      <c r="A11943" s="231" t="str">
        <f t="shared" si="341"/>
        <v>SS1.722NO_thin105</v>
      </c>
      <c r="B11943" s="223" t="s">
        <v>238</v>
      </c>
      <c r="C11943" s="224">
        <v>1.7</v>
      </c>
      <c r="D11943" s="223">
        <v>22</v>
      </c>
      <c r="E11943" s="223" t="s">
        <v>199</v>
      </c>
      <c r="F11943" s="225" t="s">
        <v>207</v>
      </c>
      <c r="G11943" s="226">
        <v>3.29</v>
      </c>
      <c r="H11943" s="226">
        <v>-0.82</v>
      </c>
      <c r="I11943" s="226">
        <v>2.4700000000000002</v>
      </c>
      <c r="J11943" s="227">
        <v>12.35</v>
      </c>
      <c r="K11943" s="227">
        <v>1473.25</v>
      </c>
      <c r="L11943" s="228">
        <v>0</v>
      </c>
      <c r="M11943" s="229">
        <f t="shared" si="342"/>
        <v>1473.25</v>
      </c>
      <c r="N11943" s="230">
        <v>0</v>
      </c>
    </row>
    <row r="11944" spans="1:14" x14ac:dyDescent="0.2">
      <c r="A11944" s="231" t="str">
        <f t="shared" si="341"/>
        <v>SS1.722NO_thin110</v>
      </c>
      <c r="B11944" s="223" t="s">
        <v>238</v>
      </c>
      <c r="C11944" s="224">
        <v>1.7</v>
      </c>
      <c r="D11944" s="223">
        <v>22</v>
      </c>
      <c r="E11944" s="223" t="s">
        <v>199</v>
      </c>
      <c r="F11944" s="225" t="s">
        <v>208</v>
      </c>
      <c r="G11944" s="226">
        <v>2.87</v>
      </c>
      <c r="H11944" s="226">
        <v>-0.71</v>
      </c>
      <c r="I11944" s="226">
        <v>2.16</v>
      </c>
      <c r="J11944" s="227">
        <v>10.8</v>
      </c>
      <c r="K11944" s="227">
        <v>1484.05</v>
      </c>
      <c r="L11944" s="228">
        <v>0</v>
      </c>
      <c r="M11944" s="229">
        <f t="shared" si="342"/>
        <v>1484.05</v>
      </c>
      <c r="N11944" s="230">
        <v>0</v>
      </c>
    </row>
    <row r="11945" spans="1:14" x14ac:dyDescent="0.2">
      <c r="A11945" s="231" t="str">
        <f t="shared" si="341"/>
        <v>SS1.722NO_thin115</v>
      </c>
      <c r="B11945" s="223" t="s">
        <v>238</v>
      </c>
      <c r="C11945" s="224">
        <v>1.7</v>
      </c>
      <c r="D11945" s="223">
        <v>22</v>
      </c>
      <c r="E11945" s="223" t="s">
        <v>199</v>
      </c>
      <c r="F11945" s="225" t="s">
        <v>209</v>
      </c>
      <c r="G11945" s="226">
        <v>2.5</v>
      </c>
      <c r="H11945" s="226">
        <v>-0.62</v>
      </c>
      <c r="I11945" s="226">
        <v>1.88</v>
      </c>
      <c r="J11945" s="227">
        <v>9.4</v>
      </c>
      <c r="K11945" s="227">
        <v>1493.45</v>
      </c>
      <c r="L11945" s="228">
        <v>0</v>
      </c>
      <c r="M11945" s="229">
        <f t="shared" si="342"/>
        <v>1493.45</v>
      </c>
      <c r="N11945" s="230">
        <v>0</v>
      </c>
    </row>
    <row r="11946" spans="1:14" x14ac:dyDescent="0.2">
      <c r="A11946" s="231" t="str">
        <f t="shared" si="341"/>
        <v>SS1.722NO_thin120</v>
      </c>
      <c r="B11946" s="223" t="s">
        <v>238</v>
      </c>
      <c r="C11946" s="224">
        <v>1.7</v>
      </c>
      <c r="D11946" s="223">
        <v>22</v>
      </c>
      <c r="E11946" s="223" t="s">
        <v>199</v>
      </c>
      <c r="F11946" s="225" t="s">
        <v>210</v>
      </c>
      <c r="G11946" s="226">
        <v>2.2000000000000002</v>
      </c>
      <c r="H11946" s="226">
        <v>-0.54</v>
      </c>
      <c r="I11946" s="226">
        <v>1.67</v>
      </c>
      <c r="J11946" s="227">
        <v>8.34</v>
      </c>
      <c r="K11946" s="227">
        <v>1501.79</v>
      </c>
      <c r="L11946" s="228">
        <v>0</v>
      </c>
      <c r="M11946" s="229">
        <f t="shared" si="342"/>
        <v>1501.79</v>
      </c>
      <c r="N11946" s="230">
        <v>0</v>
      </c>
    </row>
    <row r="11947" spans="1:14" x14ac:dyDescent="0.2">
      <c r="A11947" s="231" t="str">
        <f t="shared" si="341"/>
        <v>SS1.722NO_thin125</v>
      </c>
      <c r="B11947" s="223" t="s">
        <v>238</v>
      </c>
      <c r="C11947" s="224">
        <v>1.7</v>
      </c>
      <c r="D11947" s="223">
        <v>22</v>
      </c>
      <c r="E11947" s="223" t="s">
        <v>199</v>
      </c>
      <c r="F11947" s="225" t="s">
        <v>211</v>
      </c>
      <c r="G11947" s="226">
        <v>1.89</v>
      </c>
      <c r="H11947" s="226">
        <v>-0.46</v>
      </c>
      <c r="I11947" s="226">
        <v>1.43</v>
      </c>
      <c r="J11947" s="227">
        <v>7.16</v>
      </c>
      <c r="K11947" s="227">
        <v>1508.94</v>
      </c>
      <c r="L11947" s="228">
        <v>0</v>
      </c>
      <c r="M11947" s="229">
        <f t="shared" si="342"/>
        <v>1508.94</v>
      </c>
      <c r="N11947" s="230">
        <v>0</v>
      </c>
    </row>
    <row r="11948" spans="1:14" x14ac:dyDescent="0.2">
      <c r="A11948" s="231" t="str">
        <f t="shared" si="341"/>
        <v>SS1.722NO_thin130</v>
      </c>
      <c r="B11948" s="223" t="s">
        <v>238</v>
      </c>
      <c r="C11948" s="224">
        <v>1.7</v>
      </c>
      <c r="D11948" s="223">
        <v>22</v>
      </c>
      <c r="E11948" s="223" t="s">
        <v>199</v>
      </c>
      <c r="F11948" s="225" t="s">
        <v>212</v>
      </c>
      <c r="G11948" s="226">
        <v>1.65</v>
      </c>
      <c r="H11948" s="226">
        <v>-0.4</v>
      </c>
      <c r="I11948" s="226">
        <v>1.25</v>
      </c>
      <c r="J11948" s="227">
        <v>6.26</v>
      </c>
      <c r="K11948" s="227">
        <v>1515.21</v>
      </c>
      <c r="L11948" s="228">
        <v>0</v>
      </c>
      <c r="M11948" s="229">
        <f t="shared" si="342"/>
        <v>1515.21</v>
      </c>
      <c r="N11948" s="230">
        <v>0</v>
      </c>
    </row>
    <row r="11949" spans="1:14" x14ac:dyDescent="0.2">
      <c r="A11949" s="231" t="str">
        <f t="shared" si="341"/>
        <v>SS1.722NO_thin135</v>
      </c>
      <c r="B11949" s="223" t="s">
        <v>238</v>
      </c>
      <c r="C11949" s="224">
        <v>1.7</v>
      </c>
      <c r="D11949" s="223">
        <v>22</v>
      </c>
      <c r="E11949" s="223" t="s">
        <v>199</v>
      </c>
      <c r="F11949" s="225" t="s">
        <v>213</v>
      </c>
      <c r="G11949" s="226">
        <v>1.45</v>
      </c>
      <c r="H11949" s="226">
        <v>-0.34</v>
      </c>
      <c r="I11949" s="226">
        <v>1.1100000000000001</v>
      </c>
      <c r="J11949" s="227">
        <v>5.54</v>
      </c>
      <c r="K11949" s="227">
        <v>1520.75</v>
      </c>
      <c r="L11949" s="228">
        <v>0</v>
      </c>
      <c r="M11949" s="229">
        <f t="shared" si="342"/>
        <v>1520.75</v>
      </c>
      <c r="N11949" s="230">
        <v>0</v>
      </c>
    </row>
    <row r="11950" spans="1:14" x14ac:dyDescent="0.2">
      <c r="A11950" s="231" t="str">
        <f t="shared" si="341"/>
        <v>SS1.722NO_thin140</v>
      </c>
      <c r="B11950" s="223" t="s">
        <v>238</v>
      </c>
      <c r="C11950" s="224">
        <v>1.7</v>
      </c>
      <c r="D11950" s="223">
        <v>22</v>
      </c>
      <c r="E11950" s="223" t="s">
        <v>199</v>
      </c>
      <c r="F11950" s="225" t="s">
        <v>214</v>
      </c>
      <c r="G11950" s="226">
        <v>1.27</v>
      </c>
      <c r="H11950" s="226">
        <v>-0.3</v>
      </c>
      <c r="I11950" s="226">
        <v>0.97</v>
      </c>
      <c r="J11950" s="227">
        <v>4.8600000000000003</v>
      </c>
      <c r="K11950" s="227">
        <v>1525.62</v>
      </c>
      <c r="L11950" s="228">
        <v>0</v>
      </c>
      <c r="M11950" s="229">
        <f t="shared" si="342"/>
        <v>1525.62</v>
      </c>
      <c r="N11950" s="230">
        <v>0</v>
      </c>
    </row>
    <row r="11951" spans="1:14" x14ac:dyDescent="0.2">
      <c r="A11951" s="231" t="str">
        <f t="shared" si="341"/>
        <v>SS1.722NO_thin145</v>
      </c>
      <c r="B11951" s="223" t="s">
        <v>238</v>
      </c>
      <c r="C11951" s="224">
        <v>1.7</v>
      </c>
      <c r="D11951" s="223">
        <v>22</v>
      </c>
      <c r="E11951" s="223" t="s">
        <v>199</v>
      </c>
      <c r="F11951" s="225" t="s">
        <v>215</v>
      </c>
      <c r="G11951" s="226">
        <v>1.1100000000000001</v>
      </c>
      <c r="H11951" s="226">
        <v>-0.25</v>
      </c>
      <c r="I11951" s="226">
        <v>0.85</v>
      </c>
      <c r="J11951" s="227">
        <v>4.26</v>
      </c>
      <c r="K11951" s="227">
        <v>1529.88</v>
      </c>
      <c r="L11951" s="228">
        <v>0</v>
      </c>
      <c r="M11951" s="229">
        <f t="shared" si="342"/>
        <v>1529.88</v>
      </c>
      <c r="N11951" s="230">
        <v>0</v>
      </c>
    </row>
    <row r="11952" spans="1:14" x14ac:dyDescent="0.2">
      <c r="A11952" s="231" t="str">
        <f t="shared" si="341"/>
        <v>SS1.722NO_thin150</v>
      </c>
      <c r="B11952" s="223" t="s">
        <v>238</v>
      </c>
      <c r="C11952" s="224">
        <v>1.7</v>
      </c>
      <c r="D11952" s="223">
        <v>22</v>
      </c>
      <c r="E11952" s="223" t="s">
        <v>199</v>
      </c>
      <c r="F11952" s="225" t="s">
        <v>216</v>
      </c>
      <c r="G11952" s="226">
        <v>0.97</v>
      </c>
      <c r="H11952" s="226">
        <v>-0.22</v>
      </c>
      <c r="I11952" s="226">
        <v>0.75</v>
      </c>
      <c r="J11952" s="227">
        <v>3.75</v>
      </c>
      <c r="K11952" s="227">
        <v>1533.62</v>
      </c>
      <c r="L11952" s="228">
        <v>0</v>
      </c>
      <c r="M11952" s="229">
        <f t="shared" si="342"/>
        <v>1533.62</v>
      </c>
      <c r="N11952" s="230">
        <v>0</v>
      </c>
    </row>
    <row r="11953" spans="1:14" x14ac:dyDescent="0.2">
      <c r="A11953" s="231" t="str">
        <f t="shared" si="341"/>
        <v>SS1.722NO_thin155</v>
      </c>
      <c r="B11953" s="223" t="s">
        <v>238</v>
      </c>
      <c r="C11953" s="224">
        <v>1.7</v>
      </c>
      <c r="D11953" s="223">
        <v>22</v>
      </c>
      <c r="E11953" s="223" t="s">
        <v>199</v>
      </c>
      <c r="F11953" s="225" t="s">
        <v>217</v>
      </c>
      <c r="G11953" s="226">
        <v>0.85</v>
      </c>
      <c r="H11953" s="226">
        <v>-0.19</v>
      </c>
      <c r="I11953" s="226">
        <v>0.66</v>
      </c>
      <c r="J11953" s="227">
        <v>3.29</v>
      </c>
      <c r="K11953" s="227">
        <v>1536.92</v>
      </c>
      <c r="L11953" s="228">
        <v>0</v>
      </c>
      <c r="M11953" s="229">
        <f t="shared" si="342"/>
        <v>1536.92</v>
      </c>
      <c r="N11953" s="230">
        <v>0</v>
      </c>
    </row>
    <row r="11954" spans="1:14" x14ac:dyDescent="0.2">
      <c r="A11954" s="231" t="str">
        <f t="shared" si="341"/>
        <v>SS1.722NO_thin160</v>
      </c>
      <c r="B11954" s="223" t="s">
        <v>238</v>
      </c>
      <c r="C11954" s="224">
        <v>1.7</v>
      </c>
      <c r="D11954" s="223">
        <v>22</v>
      </c>
      <c r="E11954" s="223" t="s">
        <v>199</v>
      </c>
      <c r="F11954" s="225" t="s">
        <v>218</v>
      </c>
      <c r="G11954" s="226">
        <v>0.75</v>
      </c>
      <c r="H11954" s="226">
        <v>-0.16</v>
      </c>
      <c r="I11954" s="226">
        <v>0.59</v>
      </c>
      <c r="J11954" s="227">
        <v>2.95</v>
      </c>
      <c r="K11954" s="227">
        <v>1539.87</v>
      </c>
      <c r="L11954" s="228">
        <v>0</v>
      </c>
      <c r="M11954" s="229">
        <f t="shared" si="342"/>
        <v>1539.87</v>
      </c>
      <c r="N11954" s="230">
        <v>0</v>
      </c>
    </row>
    <row r="11955" spans="1:14" x14ac:dyDescent="0.2">
      <c r="A11955" s="231" t="str">
        <f t="shared" si="341"/>
        <v>SS1.722NO_thin165</v>
      </c>
      <c r="B11955" s="223" t="s">
        <v>238</v>
      </c>
      <c r="C11955" s="224">
        <v>1.7</v>
      </c>
      <c r="D11955" s="223">
        <v>22</v>
      </c>
      <c r="E11955" s="223" t="s">
        <v>199</v>
      </c>
      <c r="F11955" s="225" t="s">
        <v>219</v>
      </c>
      <c r="G11955" s="226">
        <v>0.62</v>
      </c>
      <c r="H11955" s="226">
        <v>-0.14000000000000001</v>
      </c>
      <c r="I11955" s="226">
        <v>0.49</v>
      </c>
      <c r="J11955" s="227">
        <v>2.4300000000000002</v>
      </c>
      <c r="K11955" s="227">
        <v>1542.3</v>
      </c>
      <c r="L11955" s="228">
        <v>0</v>
      </c>
      <c r="M11955" s="229">
        <f t="shared" si="342"/>
        <v>1542.3</v>
      </c>
      <c r="N11955" s="230">
        <v>0</v>
      </c>
    </row>
    <row r="11956" spans="1:14" x14ac:dyDescent="0.2">
      <c r="A11956" s="231" t="str">
        <f t="shared" si="341"/>
        <v>SS1.722NO_thin170</v>
      </c>
      <c r="B11956" s="223" t="s">
        <v>238</v>
      </c>
      <c r="C11956" s="224">
        <v>1.7</v>
      </c>
      <c r="D11956" s="223">
        <v>22</v>
      </c>
      <c r="E11956" s="223" t="s">
        <v>199</v>
      </c>
      <c r="F11956" s="225" t="s">
        <v>220</v>
      </c>
      <c r="G11956" s="226">
        <v>0.56000000000000005</v>
      </c>
      <c r="H11956" s="226">
        <v>-0.12</v>
      </c>
      <c r="I11956" s="226">
        <v>0.45</v>
      </c>
      <c r="J11956" s="227">
        <v>2.23</v>
      </c>
      <c r="K11956" s="227">
        <v>1544.52</v>
      </c>
      <c r="L11956" s="228">
        <v>0</v>
      </c>
      <c r="M11956" s="229">
        <f t="shared" si="342"/>
        <v>1544.52</v>
      </c>
      <c r="N11956" s="230">
        <v>0</v>
      </c>
    </row>
    <row r="11957" spans="1:14" x14ac:dyDescent="0.2">
      <c r="A11957" s="231" t="str">
        <f t="shared" si="341"/>
        <v>SS1.722NO_thin175</v>
      </c>
      <c r="B11957" s="223" t="s">
        <v>238</v>
      </c>
      <c r="C11957" s="224">
        <v>1.7</v>
      </c>
      <c r="D11957" s="223">
        <v>22</v>
      </c>
      <c r="E11957" s="223" t="s">
        <v>199</v>
      </c>
      <c r="F11957" s="225" t="s">
        <v>221</v>
      </c>
      <c r="G11957" s="226">
        <v>0.47</v>
      </c>
      <c r="H11957" s="226">
        <v>-0.1</v>
      </c>
      <c r="I11957" s="226">
        <v>0.37</v>
      </c>
      <c r="J11957" s="227">
        <v>1.83</v>
      </c>
      <c r="K11957" s="227">
        <v>1546.36</v>
      </c>
      <c r="L11957" s="228">
        <v>0</v>
      </c>
      <c r="M11957" s="229">
        <f t="shared" si="342"/>
        <v>1546.36</v>
      </c>
      <c r="N11957" s="230">
        <v>0</v>
      </c>
    </row>
    <row r="11958" spans="1:14" x14ac:dyDescent="0.2">
      <c r="A11958" s="231" t="str">
        <f t="shared" si="341"/>
        <v>SS1.722NO_thin180</v>
      </c>
      <c r="B11958" s="223" t="s">
        <v>238</v>
      </c>
      <c r="C11958" s="224">
        <v>1.7</v>
      </c>
      <c r="D11958" s="223">
        <v>22</v>
      </c>
      <c r="E11958" s="223" t="s">
        <v>199</v>
      </c>
      <c r="F11958" s="225" t="s">
        <v>222</v>
      </c>
      <c r="G11958" s="226">
        <v>0.45</v>
      </c>
      <c r="H11958" s="226">
        <v>-0.09</v>
      </c>
      <c r="I11958" s="226">
        <v>0.36</v>
      </c>
      <c r="J11958" s="227">
        <v>1.81</v>
      </c>
      <c r="K11958" s="227">
        <v>1548.17</v>
      </c>
      <c r="L11958" s="228">
        <v>0</v>
      </c>
      <c r="M11958" s="229">
        <f t="shared" si="342"/>
        <v>1548.17</v>
      </c>
      <c r="N11958" s="230">
        <v>0</v>
      </c>
    </row>
    <row r="11959" spans="1:14" x14ac:dyDescent="0.2">
      <c r="A11959" s="231" t="str">
        <f t="shared" si="341"/>
        <v>SS1.722NO_thin185</v>
      </c>
      <c r="B11959" s="223" t="s">
        <v>238</v>
      </c>
      <c r="C11959" s="224">
        <v>1.7</v>
      </c>
      <c r="D11959" s="223">
        <v>22</v>
      </c>
      <c r="E11959" s="223" t="s">
        <v>199</v>
      </c>
      <c r="F11959" s="225" t="s">
        <v>223</v>
      </c>
      <c r="G11959" s="226">
        <v>0.39</v>
      </c>
      <c r="H11959" s="226">
        <v>-7.0000000000000007E-2</v>
      </c>
      <c r="I11959" s="226">
        <v>0.32</v>
      </c>
      <c r="J11959" s="227">
        <v>1.58</v>
      </c>
      <c r="K11959" s="227">
        <v>1549.75</v>
      </c>
      <c r="L11959" s="228">
        <v>0</v>
      </c>
      <c r="M11959" s="229">
        <f t="shared" si="342"/>
        <v>1549.75</v>
      </c>
      <c r="N11959" s="230">
        <v>0</v>
      </c>
    </row>
    <row r="11960" spans="1:14" x14ac:dyDescent="0.2">
      <c r="A11960" s="231" t="str">
        <f t="shared" si="341"/>
        <v>SS1.722NO_thin190</v>
      </c>
      <c r="B11960" s="223" t="s">
        <v>238</v>
      </c>
      <c r="C11960" s="224">
        <v>1.7</v>
      </c>
      <c r="D11960" s="223">
        <v>22</v>
      </c>
      <c r="E11960" s="223" t="s">
        <v>199</v>
      </c>
      <c r="F11960" s="225" t="s">
        <v>224</v>
      </c>
      <c r="G11960" s="226">
        <v>0.35</v>
      </c>
      <c r="H11960" s="226">
        <v>-0.06</v>
      </c>
      <c r="I11960" s="226">
        <v>0.28999999999999998</v>
      </c>
      <c r="J11960" s="227">
        <v>1.44</v>
      </c>
      <c r="K11960" s="227">
        <v>1551.19</v>
      </c>
      <c r="L11960" s="228">
        <v>0</v>
      </c>
      <c r="M11960" s="229">
        <f t="shared" si="342"/>
        <v>1551.19</v>
      </c>
      <c r="N11960" s="230">
        <v>0</v>
      </c>
    </row>
    <row r="11961" spans="1:14" x14ac:dyDescent="0.2">
      <c r="A11961" s="231" t="str">
        <f t="shared" si="341"/>
        <v>SS1.722NO_thin195</v>
      </c>
      <c r="B11961" s="223" t="s">
        <v>238</v>
      </c>
      <c r="C11961" s="224">
        <v>1.7</v>
      </c>
      <c r="D11961" s="223">
        <v>22</v>
      </c>
      <c r="E11961" s="223" t="s">
        <v>199</v>
      </c>
      <c r="F11961" s="225" t="s">
        <v>225</v>
      </c>
      <c r="G11961" s="226">
        <v>0.26</v>
      </c>
      <c r="H11961" s="226">
        <v>-0.05</v>
      </c>
      <c r="I11961" s="226">
        <v>0.21</v>
      </c>
      <c r="J11961" s="227">
        <v>1.04</v>
      </c>
      <c r="K11961" s="227">
        <v>1552.23</v>
      </c>
      <c r="L11961" s="228">
        <v>0</v>
      </c>
      <c r="M11961" s="229">
        <f t="shared" si="342"/>
        <v>1552.23</v>
      </c>
      <c r="N11961" s="230">
        <v>0</v>
      </c>
    </row>
    <row r="11962" spans="1:14" x14ac:dyDescent="0.2">
      <c r="A11962" s="231" t="str">
        <f t="shared" si="341"/>
        <v>SS1.722Thinned000</v>
      </c>
      <c r="B11962" s="223" t="s">
        <v>238</v>
      </c>
      <c r="C11962" s="224">
        <v>1.7</v>
      </c>
      <c r="D11962" s="223">
        <v>22</v>
      </c>
      <c r="E11962" s="223" t="s">
        <v>172</v>
      </c>
      <c r="F11962" s="225" t="s">
        <v>0</v>
      </c>
      <c r="G11962" s="226">
        <v>2.82</v>
      </c>
      <c r="H11962" s="226">
        <v>0.37</v>
      </c>
      <c r="I11962" s="226">
        <v>3.19</v>
      </c>
      <c r="J11962" s="227">
        <v>15.94</v>
      </c>
      <c r="K11962" s="227">
        <v>15.94</v>
      </c>
      <c r="L11962" s="228">
        <v>0</v>
      </c>
      <c r="M11962" s="229">
        <f t="shared" si="342"/>
        <v>15.94</v>
      </c>
      <c r="N11962" s="230">
        <v>0</v>
      </c>
    </row>
    <row r="11963" spans="1:14" x14ac:dyDescent="0.2">
      <c r="A11963" s="231" t="str">
        <f t="shared" si="341"/>
        <v>SS1.722Thinned005</v>
      </c>
      <c r="B11963" s="223" t="s">
        <v>238</v>
      </c>
      <c r="C11963" s="224">
        <v>1.7</v>
      </c>
      <c r="D11963" s="223">
        <v>22</v>
      </c>
      <c r="E11963" s="223" t="s">
        <v>172</v>
      </c>
      <c r="F11963" s="225" t="s">
        <v>1</v>
      </c>
      <c r="G11963" s="226">
        <v>8.61</v>
      </c>
      <c r="H11963" s="226">
        <v>0.45</v>
      </c>
      <c r="I11963" s="226">
        <v>9.06</v>
      </c>
      <c r="J11963" s="227">
        <v>45.3</v>
      </c>
      <c r="K11963" s="227">
        <v>61.23</v>
      </c>
      <c r="L11963" s="228">
        <v>0</v>
      </c>
      <c r="M11963" s="229">
        <f t="shared" si="342"/>
        <v>61.23</v>
      </c>
      <c r="N11963" s="230">
        <v>0</v>
      </c>
    </row>
    <row r="11964" spans="1:14" x14ac:dyDescent="0.2">
      <c r="A11964" s="231" t="str">
        <f t="shared" si="341"/>
        <v>SS1.722Thinned010</v>
      </c>
      <c r="B11964" s="223" t="s">
        <v>238</v>
      </c>
      <c r="C11964" s="224">
        <v>1.7</v>
      </c>
      <c r="D11964" s="223">
        <v>22</v>
      </c>
      <c r="E11964" s="223" t="s">
        <v>172</v>
      </c>
      <c r="F11964" s="225" t="s">
        <v>2</v>
      </c>
      <c r="G11964" s="226">
        <v>25.14</v>
      </c>
      <c r="H11964" s="226">
        <v>0.68</v>
      </c>
      <c r="I11964" s="226">
        <v>25.82</v>
      </c>
      <c r="J11964" s="227">
        <v>129.1</v>
      </c>
      <c r="K11964" s="227">
        <v>190.33</v>
      </c>
      <c r="L11964" s="228">
        <v>0</v>
      </c>
      <c r="M11964" s="229">
        <f t="shared" si="342"/>
        <v>190.33</v>
      </c>
      <c r="N11964" s="230">
        <v>0</v>
      </c>
    </row>
    <row r="11965" spans="1:14" x14ac:dyDescent="0.2">
      <c r="A11965" s="231" t="str">
        <f t="shared" si="341"/>
        <v>SS1.722Thinned015</v>
      </c>
      <c r="B11965" s="223" t="s">
        <v>238</v>
      </c>
      <c r="C11965" s="224">
        <v>1.7</v>
      </c>
      <c r="D11965" s="223">
        <v>22</v>
      </c>
      <c r="E11965" s="223" t="s">
        <v>172</v>
      </c>
      <c r="F11965" s="225" t="s">
        <v>3</v>
      </c>
      <c r="G11965" s="226">
        <v>5.8</v>
      </c>
      <c r="H11965" s="226">
        <v>8.06</v>
      </c>
      <c r="I11965" s="226">
        <v>13.86</v>
      </c>
      <c r="J11965" s="227">
        <v>69.290000000000006</v>
      </c>
      <c r="K11965" s="227">
        <v>259.63</v>
      </c>
      <c r="L11965" s="228">
        <v>-0.33</v>
      </c>
      <c r="M11965" s="229">
        <f t="shared" si="342"/>
        <v>259.3</v>
      </c>
      <c r="N11965" s="230">
        <v>18.899999999999999</v>
      </c>
    </row>
    <row r="11966" spans="1:14" x14ac:dyDescent="0.2">
      <c r="A11966" s="231" t="str">
        <f t="shared" si="341"/>
        <v>SS1.722Thinned020</v>
      </c>
      <c r="B11966" s="223" t="s">
        <v>238</v>
      </c>
      <c r="C11966" s="224">
        <v>1.7</v>
      </c>
      <c r="D11966" s="223">
        <v>22</v>
      </c>
      <c r="E11966" s="223" t="s">
        <v>172</v>
      </c>
      <c r="F11966" s="225" t="s">
        <v>4</v>
      </c>
      <c r="G11966" s="226">
        <v>10.3</v>
      </c>
      <c r="H11966" s="226">
        <v>0.59</v>
      </c>
      <c r="I11966" s="226">
        <v>10.89</v>
      </c>
      <c r="J11966" s="227">
        <v>54.43</v>
      </c>
      <c r="K11966" s="227">
        <v>314.06</v>
      </c>
      <c r="L11966" s="228">
        <v>-0.55000000000000004</v>
      </c>
      <c r="M11966" s="229">
        <f t="shared" si="342"/>
        <v>313.51</v>
      </c>
      <c r="N11966" s="230">
        <v>13.11</v>
      </c>
    </row>
    <row r="11967" spans="1:14" x14ac:dyDescent="0.2">
      <c r="A11967" s="231" t="str">
        <f t="shared" si="341"/>
        <v>SS1.722Thinned025</v>
      </c>
      <c r="B11967" s="223" t="s">
        <v>238</v>
      </c>
      <c r="C11967" s="224">
        <v>1.7</v>
      </c>
      <c r="D11967" s="223">
        <v>22</v>
      </c>
      <c r="E11967" s="223" t="s">
        <v>172</v>
      </c>
      <c r="F11967" s="225" t="s">
        <v>5</v>
      </c>
      <c r="G11967" s="226">
        <v>14.8</v>
      </c>
      <c r="H11967" s="226">
        <v>2.67</v>
      </c>
      <c r="I11967" s="226">
        <v>17.47</v>
      </c>
      <c r="J11967" s="227">
        <v>87.36</v>
      </c>
      <c r="K11967" s="227">
        <v>401.41</v>
      </c>
      <c r="L11967" s="228">
        <v>-2.04</v>
      </c>
      <c r="M11967" s="229">
        <f t="shared" si="342"/>
        <v>399.37</v>
      </c>
      <c r="N11967" s="230">
        <v>8.41</v>
      </c>
    </row>
    <row r="11968" spans="1:14" x14ac:dyDescent="0.2">
      <c r="A11968" s="231" t="str">
        <f t="shared" si="341"/>
        <v>SS1.722Thinned030</v>
      </c>
      <c r="B11968" s="223" t="s">
        <v>238</v>
      </c>
      <c r="C11968" s="224">
        <v>1.7</v>
      </c>
      <c r="D11968" s="223">
        <v>22</v>
      </c>
      <c r="E11968" s="223" t="s">
        <v>172</v>
      </c>
      <c r="F11968" s="225" t="s">
        <v>6</v>
      </c>
      <c r="G11968" s="226">
        <v>15.57</v>
      </c>
      <c r="H11968" s="226">
        <v>1.17</v>
      </c>
      <c r="I11968" s="226">
        <v>16.75</v>
      </c>
      <c r="J11968" s="227">
        <v>83.73</v>
      </c>
      <c r="K11968" s="227">
        <v>485.14</v>
      </c>
      <c r="L11968" s="228">
        <v>-3.62</v>
      </c>
      <c r="M11968" s="229">
        <f t="shared" si="342"/>
        <v>481.52</v>
      </c>
      <c r="N11968" s="230">
        <v>8.98</v>
      </c>
    </row>
    <row r="11969" spans="1:14" x14ac:dyDescent="0.2">
      <c r="A11969" s="231" t="str">
        <f t="shared" si="341"/>
        <v>SS1.722Thinned035</v>
      </c>
      <c r="B11969" s="223" t="s">
        <v>238</v>
      </c>
      <c r="C11969" s="224">
        <v>1.7</v>
      </c>
      <c r="D11969" s="223">
        <v>22</v>
      </c>
      <c r="E11969" s="223" t="s">
        <v>172</v>
      </c>
      <c r="F11969" s="225" t="s">
        <v>7</v>
      </c>
      <c r="G11969" s="226">
        <v>13.25</v>
      </c>
      <c r="H11969" s="226">
        <v>0.2</v>
      </c>
      <c r="I11969" s="226">
        <v>13.45</v>
      </c>
      <c r="J11969" s="227">
        <v>67.25</v>
      </c>
      <c r="K11969" s="227">
        <v>552.4</v>
      </c>
      <c r="L11969" s="228">
        <v>-5.22</v>
      </c>
      <c r="M11969" s="229">
        <f t="shared" si="342"/>
        <v>547.17999999999995</v>
      </c>
      <c r="N11969" s="230">
        <v>9.14</v>
      </c>
    </row>
    <row r="11970" spans="1:14" x14ac:dyDescent="0.2">
      <c r="A11970" s="231" t="str">
        <f t="shared" ref="A11970:A12033" si="343">CONCATENATE(LEFT(B11970,2),TEXT(C11970,"0.0"),TEXT(D11970,"00"),E11970,TEXT(LEFT(F11970,3),"000"))</f>
        <v>SS1.722Thinned040</v>
      </c>
      <c r="B11970" s="223" t="s">
        <v>238</v>
      </c>
      <c r="C11970" s="224">
        <v>1.7</v>
      </c>
      <c r="D11970" s="223">
        <v>22</v>
      </c>
      <c r="E11970" s="223" t="s">
        <v>172</v>
      </c>
      <c r="F11970" s="225" t="s">
        <v>8</v>
      </c>
      <c r="G11970" s="226">
        <v>10.19</v>
      </c>
      <c r="H11970" s="226">
        <v>-0.24</v>
      </c>
      <c r="I11970" s="226">
        <v>9.9499999999999993</v>
      </c>
      <c r="J11970" s="227">
        <v>49.73</v>
      </c>
      <c r="K11970" s="227">
        <v>602.13</v>
      </c>
      <c r="L11970" s="228">
        <v>-6.83</v>
      </c>
      <c r="M11970" s="229">
        <f t="shared" si="342"/>
        <v>595.29999999999995</v>
      </c>
      <c r="N11970" s="230">
        <v>9.1300000000000008</v>
      </c>
    </row>
    <row r="11971" spans="1:14" x14ac:dyDescent="0.2">
      <c r="A11971" s="231" t="str">
        <f t="shared" si="343"/>
        <v>SS1.722Thinned045</v>
      </c>
      <c r="B11971" s="223" t="s">
        <v>238</v>
      </c>
      <c r="C11971" s="224">
        <v>1.7</v>
      </c>
      <c r="D11971" s="223">
        <v>22</v>
      </c>
      <c r="E11971" s="223" t="s">
        <v>172</v>
      </c>
      <c r="F11971" s="225" t="s">
        <v>9</v>
      </c>
      <c r="G11971" s="226">
        <v>10.38</v>
      </c>
      <c r="H11971" s="226">
        <v>-1.32</v>
      </c>
      <c r="I11971" s="226">
        <v>9.06</v>
      </c>
      <c r="J11971" s="227">
        <v>45.29</v>
      </c>
      <c r="K11971" s="227">
        <v>647.41999999999996</v>
      </c>
      <c r="L11971" s="228">
        <v>-8.14</v>
      </c>
      <c r="M11971" s="229">
        <f t="shared" si="342"/>
        <v>639.28</v>
      </c>
      <c r="N11971" s="230">
        <v>7.46</v>
      </c>
    </row>
    <row r="11972" spans="1:14" x14ac:dyDescent="0.2">
      <c r="A11972" s="231" t="str">
        <f t="shared" si="343"/>
        <v>SS1.722Thinned050</v>
      </c>
      <c r="B11972" s="223" t="s">
        <v>238</v>
      </c>
      <c r="C11972" s="224">
        <v>1.7</v>
      </c>
      <c r="D11972" s="223">
        <v>22</v>
      </c>
      <c r="E11972" s="223" t="s">
        <v>172</v>
      </c>
      <c r="F11972" s="225" t="s">
        <v>10</v>
      </c>
      <c r="G11972" s="226">
        <v>10.1</v>
      </c>
      <c r="H11972" s="226">
        <v>-1.46</v>
      </c>
      <c r="I11972" s="226">
        <v>8.64</v>
      </c>
      <c r="J11972" s="227">
        <v>43.21</v>
      </c>
      <c r="K11972" s="227">
        <v>690.63</v>
      </c>
      <c r="L11972" s="228">
        <v>-9.2799999999999994</v>
      </c>
      <c r="M11972" s="229">
        <f t="shared" si="342"/>
        <v>681.35</v>
      </c>
      <c r="N11972" s="230">
        <v>6.46</v>
      </c>
    </row>
    <row r="11973" spans="1:14" x14ac:dyDescent="0.2">
      <c r="A11973" s="231" t="str">
        <f t="shared" si="343"/>
        <v>SS1.722Thinned055</v>
      </c>
      <c r="B11973" s="223" t="s">
        <v>238</v>
      </c>
      <c r="C11973" s="224">
        <v>1.7</v>
      </c>
      <c r="D11973" s="223">
        <v>22</v>
      </c>
      <c r="E11973" s="223" t="s">
        <v>172</v>
      </c>
      <c r="F11973" s="225" t="s">
        <v>11</v>
      </c>
      <c r="G11973" s="226">
        <v>8.42</v>
      </c>
      <c r="H11973" s="226">
        <v>-1.1499999999999999</v>
      </c>
      <c r="I11973" s="226">
        <v>7.27</v>
      </c>
      <c r="J11973" s="227">
        <v>36.340000000000003</v>
      </c>
      <c r="K11973" s="227">
        <v>726.97</v>
      </c>
      <c r="L11973" s="228">
        <v>-10.28</v>
      </c>
      <c r="M11973" s="229">
        <f t="shared" si="342"/>
        <v>716.69</v>
      </c>
      <c r="N11973" s="230">
        <v>5.66</v>
      </c>
    </row>
    <row r="11974" spans="1:14" x14ac:dyDescent="0.2">
      <c r="A11974" s="231" t="str">
        <f t="shared" si="343"/>
        <v>SS1.722Thinned060</v>
      </c>
      <c r="B11974" s="223" t="s">
        <v>238</v>
      </c>
      <c r="C11974" s="224">
        <v>1.7</v>
      </c>
      <c r="D11974" s="223">
        <v>22</v>
      </c>
      <c r="E11974" s="223" t="s">
        <v>172</v>
      </c>
      <c r="F11974" s="225" t="s">
        <v>12</v>
      </c>
      <c r="G11974" s="226">
        <v>8.01</v>
      </c>
      <c r="H11974" s="226">
        <v>-0.89</v>
      </c>
      <c r="I11974" s="226">
        <v>7.13</v>
      </c>
      <c r="J11974" s="227">
        <v>35.630000000000003</v>
      </c>
      <c r="K11974" s="227">
        <v>762.6</v>
      </c>
      <c r="L11974" s="228">
        <v>-11.15</v>
      </c>
      <c r="M11974" s="229">
        <f t="shared" si="342"/>
        <v>751.45</v>
      </c>
      <c r="N11974" s="230">
        <v>4.9800000000000004</v>
      </c>
    </row>
    <row r="11975" spans="1:14" x14ac:dyDescent="0.2">
      <c r="A11975" s="231" t="str">
        <f t="shared" si="343"/>
        <v>SS1.722Thinned065</v>
      </c>
      <c r="B11975" s="223" t="s">
        <v>238</v>
      </c>
      <c r="C11975" s="224">
        <v>1.7</v>
      </c>
      <c r="D11975" s="223">
        <v>22</v>
      </c>
      <c r="E11975" s="223" t="s">
        <v>172</v>
      </c>
      <c r="F11975" s="225" t="s">
        <v>13</v>
      </c>
      <c r="G11975" s="226">
        <v>6.24</v>
      </c>
      <c r="H11975" s="226">
        <v>-0.75</v>
      </c>
      <c r="I11975" s="226">
        <v>5.48</v>
      </c>
      <c r="J11975" s="227">
        <v>27.42</v>
      </c>
      <c r="K11975" s="227">
        <v>790.02</v>
      </c>
      <c r="L11975" s="228">
        <v>-11.93</v>
      </c>
      <c r="M11975" s="229">
        <f t="shared" si="342"/>
        <v>778.09</v>
      </c>
      <c r="N11975" s="230">
        <v>4.42</v>
      </c>
    </row>
    <row r="11976" spans="1:14" x14ac:dyDescent="0.2">
      <c r="A11976" s="231" t="str">
        <f t="shared" si="343"/>
        <v>SS1.722Thinned070</v>
      </c>
      <c r="B11976" s="223" t="s">
        <v>238</v>
      </c>
      <c r="C11976" s="224">
        <v>1.7</v>
      </c>
      <c r="D11976" s="223">
        <v>22</v>
      </c>
      <c r="E11976" s="223" t="s">
        <v>172</v>
      </c>
      <c r="F11976" s="225" t="s">
        <v>200</v>
      </c>
      <c r="G11976" s="226">
        <v>5.57</v>
      </c>
      <c r="H11976" s="226">
        <v>-0.6</v>
      </c>
      <c r="I11976" s="226">
        <v>4.97</v>
      </c>
      <c r="J11976" s="227">
        <v>24.85</v>
      </c>
      <c r="K11976" s="227">
        <v>814.87</v>
      </c>
      <c r="L11976" s="228">
        <v>-12.63</v>
      </c>
      <c r="M11976" s="229">
        <f t="shared" si="342"/>
        <v>802.24</v>
      </c>
      <c r="N11976" s="230">
        <v>3.99</v>
      </c>
    </row>
    <row r="11977" spans="1:14" x14ac:dyDescent="0.2">
      <c r="A11977" s="231" t="str">
        <f t="shared" si="343"/>
        <v>SS1.722Thinned075</v>
      </c>
      <c r="B11977" s="223" t="s">
        <v>238</v>
      </c>
      <c r="C11977" s="224">
        <v>1.7</v>
      </c>
      <c r="D11977" s="223">
        <v>22</v>
      </c>
      <c r="E11977" s="223" t="s">
        <v>172</v>
      </c>
      <c r="F11977" s="225" t="s">
        <v>201</v>
      </c>
      <c r="G11977" s="226">
        <v>4.97</v>
      </c>
      <c r="H11977" s="226">
        <v>-0.48</v>
      </c>
      <c r="I11977" s="226">
        <v>4.49</v>
      </c>
      <c r="J11977" s="227">
        <v>22.45</v>
      </c>
      <c r="K11977" s="227">
        <v>837.32</v>
      </c>
      <c r="L11977" s="228">
        <v>-13.27</v>
      </c>
      <c r="M11977" s="229">
        <f t="shared" si="342"/>
        <v>824.05000000000007</v>
      </c>
      <c r="N11977" s="230">
        <v>3.6</v>
      </c>
    </row>
    <row r="11978" spans="1:14" x14ac:dyDescent="0.2">
      <c r="A11978" s="231" t="str">
        <f t="shared" si="343"/>
        <v>SS1.722Thinned080</v>
      </c>
      <c r="B11978" s="223" t="s">
        <v>238</v>
      </c>
      <c r="C11978" s="224">
        <v>1.7</v>
      </c>
      <c r="D11978" s="223">
        <v>22</v>
      </c>
      <c r="E11978" s="223" t="s">
        <v>172</v>
      </c>
      <c r="F11978" s="225" t="s">
        <v>202</v>
      </c>
      <c r="G11978" s="226">
        <v>3.81</v>
      </c>
      <c r="H11978" s="226">
        <v>-0.47</v>
      </c>
      <c r="I11978" s="226">
        <v>3.35</v>
      </c>
      <c r="J11978" s="227">
        <v>16.739999999999998</v>
      </c>
      <c r="K11978" s="227">
        <v>854.06</v>
      </c>
      <c r="L11978" s="228">
        <v>-13.84</v>
      </c>
      <c r="M11978" s="229">
        <f t="shared" si="342"/>
        <v>840.21999999999991</v>
      </c>
      <c r="N11978" s="230">
        <v>3.24</v>
      </c>
    </row>
    <row r="11979" spans="1:14" x14ac:dyDescent="0.2">
      <c r="A11979" s="231" t="str">
        <f t="shared" si="343"/>
        <v>SS1.722Thinned085</v>
      </c>
      <c r="B11979" s="223" t="s">
        <v>238</v>
      </c>
      <c r="C11979" s="224">
        <v>1.7</v>
      </c>
      <c r="D11979" s="223">
        <v>22</v>
      </c>
      <c r="E11979" s="223" t="s">
        <v>172</v>
      </c>
      <c r="F11979" s="225" t="s">
        <v>203</v>
      </c>
      <c r="G11979" s="226">
        <v>3.11</v>
      </c>
      <c r="H11979" s="226">
        <v>-0.43</v>
      </c>
      <c r="I11979" s="226">
        <v>2.68</v>
      </c>
      <c r="J11979" s="227">
        <v>13.4</v>
      </c>
      <c r="K11979" s="227">
        <v>867.46</v>
      </c>
      <c r="L11979" s="228">
        <v>-14.35</v>
      </c>
      <c r="M11979" s="229">
        <f t="shared" si="342"/>
        <v>853.11</v>
      </c>
      <c r="N11979" s="230">
        <v>2.93</v>
      </c>
    </row>
    <row r="11980" spans="1:14" x14ac:dyDescent="0.2">
      <c r="A11980" s="231" t="str">
        <f t="shared" si="343"/>
        <v>SS1.722Thinned090</v>
      </c>
      <c r="B11980" s="223" t="s">
        <v>238</v>
      </c>
      <c r="C11980" s="224">
        <v>1.7</v>
      </c>
      <c r="D11980" s="223">
        <v>22</v>
      </c>
      <c r="E11980" s="223" t="s">
        <v>172</v>
      </c>
      <c r="F11980" s="225" t="s">
        <v>204</v>
      </c>
      <c r="G11980" s="226">
        <v>2.5499999999999998</v>
      </c>
      <c r="H11980" s="226">
        <v>-0.4</v>
      </c>
      <c r="I11980" s="226">
        <v>2.15</v>
      </c>
      <c r="J11980" s="227">
        <v>10.77</v>
      </c>
      <c r="K11980" s="227">
        <v>878.23</v>
      </c>
      <c r="L11980" s="228">
        <v>-14.82</v>
      </c>
      <c r="M11980" s="229">
        <f t="shared" si="342"/>
        <v>863.41</v>
      </c>
      <c r="N11980" s="230">
        <v>2.64</v>
      </c>
    </row>
    <row r="11981" spans="1:14" x14ac:dyDescent="0.2">
      <c r="A11981" s="231" t="str">
        <f t="shared" si="343"/>
        <v>SS1.722Thinned095</v>
      </c>
      <c r="B11981" s="223" t="s">
        <v>238</v>
      </c>
      <c r="C11981" s="224">
        <v>1.7</v>
      </c>
      <c r="D11981" s="223">
        <v>22</v>
      </c>
      <c r="E11981" s="223" t="s">
        <v>172</v>
      </c>
      <c r="F11981" s="225" t="s">
        <v>205</v>
      </c>
      <c r="G11981" s="226">
        <v>2.02</v>
      </c>
      <c r="H11981" s="226">
        <v>-0.36</v>
      </c>
      <c r="I11981" s="226">
        <v>1.66</v>
      </c>
      <c r="J11981" s="227">
        <v>8.2899999999999991</v>
      </c>
      <c r="K11981" s="227">
        <v>886.52</v>
      </c>
      <c r="L11981" s="228">
        <v>-15.23</v>
      </c>
      <c r="M11981" s="229">
        <f t="shared" si="342"/>
        <v>871.29</v>
      </c>
      <c r="N11981" s="230">
        <v>2.38</v>
      </c>
    </row>
    <row r="11982" spans="1:14" x14ac:dyDescent="0.2">
      <c r="A11982" s="231" t="str">
        <f t="shared" si="343"/>
        <v>SS1.722Thinned100</v>
      </c>
      <c r="B11982" s="223" t="s">
        <v>238</v>
      </c>
      <c r="C11982" s="224">
        <v>1.7</v>
      </c>
      <c r="D11982" s="223">
        <v>22</v>
      </c>
      <c r="E11982" s="223" t="s">
        <v>172</v>
      </c>
      <c r="F11982" s="225" t="s">
        <v>206</v>
      </c>
      <c r="G11982" s="226">
        <v>1.71</v>
      </c>
      <c r="H11982" s="226">
        <v>-0.33</v>
      </c>
      <c r="I11982" s="226">
        <v>1.38</v>
      </c>
      <c r="J11982" s="227">
        <v>6.92</v>
      </c>
      <c r="K11982" s="227">
        <v>893.44</v>
      </c>
      <c r="L11982" s="228">
        <v>-15.61</v>
      </c>
      <c r="M11982" s="229">
        <f t="shared" si="342"/>
        <v>877.83</v>
      </c>
      <c r="N11982" s="230">
        <v>2.15</v>
      </c>
    </row>
    <row r="11983" spans="1:14" x14ac:dyDescent="0.2">
      <c r="A11983" s="231" t="str">
        <f t="shared" si="343"/>
        <v>SS1.722Thinned105</v>
      </c>
      <c r="B11983" s="223" t="s">
        <v>238</v>
      </c>
      <c r="C11983" s="224">
        <v>1.7</v>
      </c>
      <c r="D11983" s="223">
        <v>22</v>
      </c>
      <c r="E11983" s="223" t="s">
        <v>172</v>
      </c>
      <c r="F11983" s="225" t="s">
        <v>207</v>
      </c>
      <c r="G11983" s="226">
        <v>1.33</v>
      </c>
      <c r="H11983" s="226">
        <v>-0.3</v>
      </c>
      <c r="I11983" s="226">
        <v>1.03</v>
      </c>
      <c r="J11983" s="227">
        <v>5.15</v>
      </c>
      <c r="K11983" s="227">
        <v>898.59</v>
      </c>
      <c r="L11983" s="228">
        <v>-15.95</v>
      </c>
      <c r="M11983" s="229">
        <f t="shared" si="342"/>
        <v>882.64</v>
      </c>
      <c r="N11983" s="230">
        <v>1.94</v>
      </c>
    </row>
    <row r="11984" spans="1:14" x14ac:dyDescent="0.2">
      <c r="A11984" s="231" t="str">
        <f t="shared" si="343"/>
        <v>SS1.722Thinned110</v>
      </c>
      <c r="B11984" s="223" t="s">
        <v>238</v>
      </c>
      <c r="C11984" s="224">
        <v>1.7</v>
      </c>
      <c r="D11984" s="223">
        <v>22</v>
      </c>
      <c r="E11984" s="223" t="s">
        <v>172</v>
      </c>
      <c r="F11984" s="225" t="s">
        <v>208</v>
      </c>
      <c r="G11984" s="226">
        <v>1.04</v>
      </c>
      <c r="H11984" s="226">
        <v>-0.27</v>
      </c>
      <c r="I11984" s="226">
        <v>0.77</v>
      </c>
      <c r="J11984" s="227">
        <v>3.83</v>
      </c>
      <c r="K11984" s="227">
        <v>902.43</v>
      </c>
      <c r="L11984" s="228">
        <v>-16.260000000000002</v>
      </c>
      <c r="M11984" s="229">
        <f t="shared" si="342"/>
        <v>886.17</v>
      </c>
      <c r="N11984" s="230">
        <v>1.75</v>
      </c>
    </row>
    <row r="11985" spans="1:14" x14ac:dyDescent="0.2">
      <c r="A11985" s="231" t="str">
        <f t="shared" si="343"/>
        <v>SS1.722Thinned115</v>
      </c>
      <c r="B11985" s="223" t="s">
        <v>238</v>
      </c>
      <c r="C11985" s="224">
        <v>1.7</v>
      </c>
      <c r="D11985" s="223">
        <v>22</v>
      </c>
      <c r="E11985" s="223" t="s">
        <v>172</v>
      </c>
      <c r="F11985" s="225" t="s">
        <v>209</v>
      </c>
      <c r="G11985" s="226">
        <v>0.81</v>
      </c>
      <c r="H11985" s="226">
        <v>-0.25</v>
      </c>
      <c r="I11985" s="226">
        <v>0.56000000000000005</v>
      </c>
      <c r="J11985" s="227">
        <v>2.81</v>
      </c>
      <c r="K11985" s="227">
        <v>905.24</v>
      </c>
      <c r="L11985" s="228">
        <v>-16.54</v>
      </c>
      <c r="M11985" s="229">
        <f t="shared" si="342"/>
        <v>888.7</v>
      </c>
      <c r="N11985" s="230">
        <v>1.58</v>
      </c>
    </row>
    <row r="11986" spans="1:14" x14ac:dyDescent="0.2">
      <c r="A11986" s="231" t="str">
        <f t="shared" si="343"/>
        <v>SS1.722Thinned120</v>
      </c>
      <c r="B11986" s="223" t="s">
        <v>238</v>
      </c>
      <c r="C11986" s="224">
        <v>1.7</v>
      </c>
      <c r="D11986" s="223">
        <v>22</v>
      </c>
      <c r="E11986" s="223" t="s">
        <v>172</v>
      </c>
      <c r="F11986" s="225" t="s">
        <v>210</v>
      </c>
      <c r="G11986" s="226">
        <v>0.61</v>
      </c>
      <c r="H11986" s="226">
        <v>-0.22</v>
      </c>
      <c r="I11986" s="226">
        <v>0.39</v>
      </c>
      <c r="J11986" s="227">
        <v>1.94</v>
      </c>
      <c r="K11986" s="227">
        <v>907.18</v>
      </c>
      <c r="L11986" s="228">
        <v>-16.79</v>
      </c>
      <c r="M11986" s="229">
        <f t="shared" ref="M11986:M12049" si="344">K11986+L11986</f>
        <v>890.39</v>
      </c>
      <c r="N11986" s="230">
        <v>1.42</v>
      </c>
    </row>
    <row r="11987" spans="1:14" x14ac:dyDescent="0.2">
      <c r="A11987" s="231" t="str">
        <f t="shared" si="343"/>
        <v>SS1.722Thinned125</v>
      </c>
      <c r="B11987" s="223" t="s">
        <v>238</v>
      </c>
      <c r="C11987" s="224">
        <v>1.7</v>
      </c>
      <c r="D11987" s="223">
        <v>22</v>
      </c>
      <c r="E11987" s="223" t="s">
        <v>172</v>
      </c>
      <c r="F11987" s="225" t="s">
        <v>211</v>
      </c>
      <c r="G11987" s="226">
        <v>0.4</v>
      </c>
      <c r="H11987" s="226">
        <v>-0.2</v>
      </c>
      <c r="I11987" s="226">
        <v>0.19</v>
      </c>
      <c r="J11987" s="227">
        <v>0.97</v>
      </c>
      <c r="K11987" s="227">
        <v>908.16</v>
      </c>
      <c r="L11987" s="228">
        <v>-17.02</v>
      </c>
      <c r="M11987" s="229">
        <f t="shared" si="344"/>
        <v>891.14</v>
      </c>
      <c r="N11987" s="230">
        <v>1.28</v>
      </c>
    </row>
    <row r="11988" spans="1:14" x14ac:dyDescent="0.2">
      <c r="A11988" s="231" t="str">
        <f t="shared" si="343"/>
        <v>SS1.722Thinned130</v>
      </c>
      <c r="B11988" s="223" t="s">
        <v>238</v>
      </c>
      <c r="C11988" s="224">
        <v>1.7</v>
      </c>
      <c r="D11988" s="223">
        <v>22</v>
      </c>
      <c r="E11988" s="223" t="s">
        <v>172</v>
      </c>
      <c r="F11988" s="225" t="s">
        <v>212</v>
      </c>
      <c r="G11988" s="226">
        <v>0.37</v>
      </c>
      <c r="H11988" s="226">
        <v>-0.18</v>
      </c>
      <c r="I11988" s="226">
        <v>0.19</v>
      </c>
      <c r="J11988" s="227">
        <v>0.93</v>
      </c>
      <c r="K11988" s="227">
        <v>909.08</v>
      </c>
      <c r="L11988" s="228">
        <v>-17.22</v>
      </c>
      <c r="M11988" s="229">
        <f t="shared" si="344"/>
        <v>891.86</v>
      </c>
      <c r="N11988" s="230">
        <v>1.1599999999999999</v>
      </c>
    </row>
    <row r="11989" spans="1:14" x14ac:dyDescent="0.2">
      <c r="A11989" s="231" t="str">
        <f t="shared" si="343"/>
        <v>SS1.722Thinned135</v>
      </c>
      <c r="B11989" s="223" t="s">
        <v>238</v>
      </c>
      <c r="C11989" s="224">
        <v>1.7</v>
      </c>
      <c r="D11989" s="223">
        <v>22</v>
      </c>
      <c r="E11989" s="223" t="s">
        <v>172</v>
      </c>
      <c r="F11989" s="225" t="s">
        <v>213</v>
      </c>
      <c r="G11989" s="226">
        <v>0.22</v>
      </c>
      <c r="H11989" s="226">
        <v>-0.17</v>
      </c>
      <c r="I11989" s="226">
        <v>0.05</v>
      </c>
      <c r="J11989" s="227">
        <v>0.26</v>
      </c>
      <c r="K11989" s="227">
        <v>909.34</v>
      </c>
      <c r="L11989" s="228">
        <v>-17.41</v>
      </c>
      <c r="M11989" s="229">
        <f t="shared" si="344"/>
        <v>891.93000000000006</v>
      </c>
      <c r="N11989" s="230">
        <v>1.04</v>
      </c>
    </row>
    <row r="11990" spans="1:14" x14ac:dyDescent="0.2">
      <c r="A11990" s="231" t="str">
        <f t="shared" si="343"/>
        <v>SS1.722Thinned140</v>
      </c>
      <c r="B11990" s="223" t="s">
        <v>238</v>
      </c>
      <c r="C11990" s="224">
        <v>1.7</v>
      </c>
      <c r="D11990" s="223">
        <v>22</v>
      </c>
      <c r="E11990" s="223" t="s">
        <v>172</v>
      </c>
      <c r="F11990" s="225" t="s">
        <v>214</v>
      </c>
      <c r="G11990" s="226">
        <v>0.13</v>
      </c>
      <c r="H11990" s="226">
        <v>-0.15</v>
      </c>
      <c r="I11990" s="226">
        <v>-0.02</v>
      </c>
      <c r="J11990" s="227">
        <v>-0.12</v>
      </c>
      <c r="K11990" s="227">
        <v>909.22</v>
      </c>
      <c r="L11990" s="228">
        <v>-17.57</v>
      </c>
      <c r="M11990" s="229">
        <f t="shared" si="344"/>
        <v>891.65</v>
      </c>
      <c r="N11990" s="230">
        <v>0.94</v>
      </c>
    </row>
    <row r="11991" spans="1:14" x14ac:dyDescent="0.2">
      <c r="A11991" s="231" t="str">
        <f t="shared" si="343"/>
        <v>SS1.722Thinned145</v>
      </c>
      <c r="B11991" s="223" t="s">
        <v>238</v>
      </c>
      <c r="C11991" s="224">
        <v>1.7</v>
      </c>
      <c r="D11991" s="223">
        <v>22</v>
      </c>
      <c r="E11991" s="223" t="s">
        <v>172</v>
      </c>
      <c r="F11991" s="225" t="s">
        <v>215</v>
      </c>
      <c r="G11991" s="226">
        <v>0.02</v>
      </c>
      <c r="H11991" s="226">
        <v>-0.13</v>
      </c>
      <c r="I11991" s="226">
        <v>-0.11</v>
      </c>
      <c r="J11991" s="227">
        <v>-0.56999999999999995</v>
      </c>
      <c r="K11991" s="227">
        <v>908.65</v>
      </c>
      <c r="L11991" s="228">
        <v>-17.72</v>
      </c>
      <c r="M11991" s="229">
        <f t="shared" si="344"/>
        <v>890.93</v>
      </c>
      <c r="N11991" s="230">
        <v>0.85</v>
      </c>
    </row>
    <row r="11992" spans="1:14" x14ac:dyDescent="0.2">
      <c r="A11992" s="231" t="str">
        <f t="shared" si="343"/>
        <v>SS1.722Thinned150</v>
      </c>
      <c r="B11992" s="223" t="s">
        <v>238</v>
      </c>
      <c r="C11992" s="224">
        <v>1.7</v>
      </c>
      <c r="D11992" s="223">
        <v>22</v>
      </c>
      <c r="E11992" s="223" t="s">
        <v>172</v>
      </c>
      <c r="F11992" s="225" t="s">
        <v>216</v>
      </c>
      <c r="G11992" s="226">
        <v>0.04</v>
      </c>
      <c r="H11992" s="226">
        <v>-0.12</v>
      </c>
      <c r="I11992" s="226">
        <v>-0.08</v>
      </c>
      <c r="J11992" s="227">
        <v>-0.41</v>
      </c>
      <c r="K11992" s="227">
        <v>908.25</v>
      </c>
      <c r="L11992" s="228">
        <v>-17.850000000000001</v>
      </c>
      <c r="M11992" s="229">
        <f t="shared" si="344"/>
        <v>890.4</v>
      </c>
      <c r="N11992" s="230">
        <v>0.76</v>
      </c>
    </row>
    <row r="11993" spans="1:14" x14ac:dyDescent="0.2">
      <c r="A11993" s="231" t="str">
        <f t="shared" si="343"/>
        <v>SS1.722Thinned155</v>
      </c>
      <c r="B11993" s="223" t="s">
        <v>238</v>
      </c>
      <c r="C11993" s="224">
        <v>1.7</v>
      </c>
      <c r="D11993" s="223">
        <v>22</v>
      </c>
      <c r="E11993" s="223" t="s">
        <v>172</v>
      </c>
      <c r="F11993" s="225" t="s">
        <v>217</v>
      </c>
      <c r="G11993" s="226">
        <v>-0.04</v>
      </c>
      <c r="H11993" s="226">
        <v>-0.11</v>
      </c>
      <c r="I11993" s="226">
        <v>-0.15</v>
      </c>
      <c r="J11993" s="227">
        <v>-0.75</v>
      </c>
      <c r="K11993" s="227">
        <v>907.5</v>
      </c>
      <c r="L11993" s="228">
        <v>-17.97</v>
      </c>
      <c r="M11993" s="229">
        <f t="shared" si="344"/>
        <v>889.53</v>
      </c>
      <c r="N11993" s="230">
        <v>0.69</v>
      </c>
    </row>
    <row r="11994" spans="1:14" x14ac:dyDescent="0.2">
      <c r="A11994" s="231" t="str">
        <f t="shared" si="343"/>
        <v>SS1.722Thinned160</v>
      </c>
      <c r="B11994" s="223" t="s">
        <v>238</v>
      </c>
      <c r="C11994" s="224">
        <v>1.7</v>
      </c>
      <c r="D11994" s="223">
        <v>22</v>
      </c>
      <c r="E11994" s="223" t="s">
        <v>172</v>
      </c>
      <c r="F11994" s="225" t="s">
        <v>218</v>
      </c>
      <c r="G11994" s="226">
        <v>-0.09</v>
      </c>
      <c r="H11994" s="226">
        <v>-0.1</v>
      </c>
      <c r="I11994" s="226">
        <v>-0.19</v>
      </c>
      <c r="J11994" s="227">
        <v>-0.95</v>
      </c>
      <c r="K11994" s="227">
        <v>906.55</v>
      </c>
      <c r="L11994" s="228">
        <v>-18.079999999999998</v>
      </c>
      <c r="M11994" s="229">
        <f t="shared" si="344"/>
        <v>888.46999999999991</v>
      </c>
      <c r="N11994" s="230">
        <v>0.62</v>
      </c>
    </row>
    <row r="11995" spans="1:14" x14ac:dyDescent="0.2">
      <c r="A11995" s="231" t="str">
        <f t="shared" si="343"/>
        <v>SS1.722Thinned165</v>
      </c>
      <c r="B11995" s="223" t="s">
        <v>238</v>
      </c>
      <c r="C11995" s="224">
        <v>1.7</v>
      </c>
      <c r="D11995" s="223">
        <v>22</v>
      </c>
      <c r="E11995" s="223" t="s">
        <v>172</v>
      </c>
      <c r="F11995" s="225" t="s">
        <v>219</v>
      </c>
      <c r="G11995" s="226">
        <v>-0.13</v>
      </c>
      <c r="H11995" s="226">
        <v>-0.09</v>
      </c>
      <c r="I11995" s="226">
        <v>-0.22</v>
      </c>
      <c r="J11995" s="227">
        <v>-1.1000000000000001</v>
      </c>
      <c r="K11995" s="227">
        <v>905.45</v>
      </c>
      <c r="L11995" s="228">
        <v>-18.18</v>
      </c>
      <c r="M11995" s="229">
        <f t="shared" si="344"/>
        <v>887.2700000000001</v>
      </c>
      <c r="N11995" s="230">
        <v>0.56000000000000005</v>
      </c>
    </row>
    <row r="11996" spans="1:14" x14ac:dyDescent="0.2">
      <c r="A11996" s="231" t="str">
        <f t="shared" si="343"/>
        <v>SS1.722Thinned170</v>
      </c>
      <c r="B11996" s="223" t="s">
        <v>238</v>
      </c>
      <c r="C11996" s="224">
        <v>1.7</v>
      </c>
      <c r="D11996" s="223">
        <v>22</v>
      </c>
      <c r="E11996" s="223" t="s">
        <v>172</v>
      </c>
      <c r="F11996" s="225" t="s">
        <v>220</v>
      </c>
      <c r="G11996" s="226">
        <v>-7.0000000000000007E-2</v>
      </c>
      <c r="H11996" s="226">
        <v>-0.08</v>
      </c>
      <c r="I11996" s="226">
        <v>-0.15</v>
      </c>
      <c r="J11996" s="227">
        <v>-0.73</v>
      </c>
      <c r="K11996" s="227">
        <v>904.72</v>
      </c>
      <c r="L11996" s="228">
        <v>-18.27</v>
      </c>
      <c r="M11996" s="229">
        <f t="shared" si="344"/>
        <v>886.45</v>
      </c>
      <c r="N11996" s="230">
        <v>0.51</v>
      </c>
    </row>
    <row r="11997" spans="1:14" x14ac:dyDescent="0.2">
      <c r="A11997" s="231" t="str">
        <f t="shared" si="343"/>
        <v>SS1.722Thinned175</v>
      </c>
      <c r="B11997" s="223" t="s">
        <v>238</v>
      </c>
      <c r="C11997" s="224">
        <v>1.7</v>
      </c>
      <c r="D11997" s="223">
        <v>22</v>
      </c>
      <c r="E11997" s="223" t="s">
        <v>172</v>
      </c>
      <c r="F11997" s="225" t="s">
        <v>221</v>
      </c>
      <c r="G11997" s="226">
        <v>-0.13</v>
      </c>
      <c r="H11997" s="226">
        <v>-7.0000000000000007E-2</v>
      </c>
      <c r="I11997" s="226">
        <v>-0.2</v>
      </c>
      <c r="J11997" s="227">
        <v>-1.02</v>
      </c>
      <c r="K11997" s="227">
        <v>903.7</v>
      </c>
      <c r="L11997" s="228">
        <v>-18.350000000000001</v>
      </c>
      <c r="M11997" s="229">
        <f t="shared" si="344"/>
        <v>885.35</v>
      </c>
      <c r="N11997" s="230">
        <v>0.46</v>
      </c>
    </row>
    <row r="11998" spans="1:14" x14ac:dyDescent="0.2">
      <c r="A11998" s="231" t="str">
        <f t="shared" si="343"/>
        <v>SS1.722Thinned180</v>
      </c>
      <c r="B11998" s="223" t="s">
        <v>238</v>
      </c>
      <c r="C11998" s="224">
        <v>1.7</v>
      </c>
      <c r="D11998" s="223">
        <v>22</v>
      </c>
      <c r="E11998" s="223" t="s">
        <v>172</v>
      </c>
      <c r="F11998" s="225" t="s">
        <v>222</v>
      </c>
      <c r="G11998" s="226">
        <v>-0.14000000000000001</v>
      </c>
      <c r="H11998" s="226">
        <v>-7.0000000000000007E-2</v>
      </c>
      <c r="I11998" s="226">
        <v>-0.21</v>
      </c>
      <c r="J11998" s="227">
        <v>-1.03</v>
      </c>
      <c r="K11998" s="227">
        <v>902.67</v>
      </c>
      <c r="L11998" s="228">
        <v>-18.43</v>
      </c>
      <c r="M11998" s="229">
        <f t="shared" si="344"/>
        <v>884.24</v>
      </c>
      <c r="N11998" s="230">
        <v>0.41</v>
      </c>
    </row>
    <row r="11999" spans="1:14" x14ac:dyDescent="0.2">
      <c r="A11999" s="231" t="str">
        <f t="shared" si="343"/>
        <v>SS1.722Thinned185</v>
      </c>
      <c r="B11999" s="223" t="s">
        <v>238</v>
      </c>
      <c r="C11999" s="224">
        <v>1.7</v>
      </c>
      <c r="D11999" s="223">
        <v>22</v>
      </c>
      <c r="E11999" s="223" t="s">
        <v>172</v>
      </c>
      <c r="F11999" s="225" t="s">
        <v>223</v>
      </c>
      <c r="G11999" s="226">
        <v>-0.15</v>
      </c>
      <c r="H11999" s="226">
        <v>-0.06</v>
      </c>
      <c r="I11999" s="226">
        <v>-0.21</v>
      </c>
      <c r="J11999" s="227">
        <v>-1.03</v>
      </c>
      <c r="K11999" s="227">
        <v>901.64</v>
      </c>
      <c r="L11999" s="228">
        <v>-18.489999999999998</v>
      </c>
      <c r="M11999" s="229">
        <f t="shared" si="344"/>
        <v>883.15</v>
      </c>
      <c r="N11999" s="230">
        <v>0.37</v>
      </c>
    </row>
    <row r="12000" spans="1:14" x14ac:dyDescent="0.2">
      <c r="A12000" s="231" t="str">
        <f t="shared" si="343"/>
        <v>SS1.722Thinned190</v>
      </c>
      <c r="B12000" s="223" t="s">
        <v>238</v>
      </c>
      <c r="C12000" s="224">
        <v>1.7</v>
      </c>
      <c r="D12000" s="223">
        <v>22</v>
      </c>
      <c r="E12000" s="223" t="s">
        <v>172</v>
      </c>
      <c r="F12000" s="225" t="s">
        <v>224</v>
      </c>
      <c r="G12000" s="226">
        <v>-0.15</v>
      </c>
      <c r="H12000" s="226">
        <v>-0.05</v>
      </c>
      <c r="I12000" s="226">
        <v>-0.21</v>
      </c>
      <c r="J12000" s="227">
        <v>-1.04</v>
      </c>
      <c r="K12000" s="227">
        <v>900.6</v>
      </c>
      <c r="L12000" s="228">
        <v>-18.55</v>
      </c>
      <c r="M12000" s="229">
        <f t="shared" si="344"/>
        <v>882.05000000000007</v>
      </c>
      <c r="N12000" s="230">
        <v>0.33</v>
      </c>
    </row>
    <row r="12001" spans="1:14" x14ac:dyDescent="0.2">
      <c r="A12001" s="231" t="str">
        <f t="shared" si="343"/>
        <v>SS1.722Thinned195</v>
      </c>
      <c r="B12001" s="223" t="s">
        <v>238</v>
      </c>
      <c r="C12001" s="224">
        <v>1.7</v>
      </c>
      <c r="D12001" s="223">
        <v>22</v>
      </c>
      <c r="E12001" s="223" t="s">
        <v>172</v>
      </c>
      <c r="F12001" s="225" t="s">
        <v>225</v>
      </c>
      <c r="G12001" s="226">
        <v>-0.16</v>
      </c>
      <c r="H12001" s="226">
        <v>-0.05</v>
      </c>
      <c r="I12001" s="226">
        <v>-0.2</v>
      </c>
      <c r="J12001" s="227">
        <v>-1.02</v>
      </c>
      <c r="K12001" s="227">
        <v>899.58</v>
      </c>
      <c r="L12001" s="228">
        <v>-18.600000000000001</v>
      </c>
      <c r="M12001" s="229">
        <f t="shared" si="344"/>
        <v>880.98</v>
      </c>
      <c r="N12001" s="230">
        <v>0.3</v>
      </c>
    </row>
    <row r="12002" spans="1:14" x14ac:dyDescent="0.2">
      <c r="A12002" s="231" t="str">
        <f t="shared" si="343"/>
        <v>SS1.724NO_thin000</v>
      </c>
      <c r="B12002" s="223" t="s">
        <v>238</v>
      </c>
      <c r="C12002" s="224">
        <v>1.7</v>
      </c>
      <c r="D12002" s="223">
        <v>24</v>
      </c>
      <c r="E12002" s="223" t="s">
        <v>199</v>
      </c>
      <c r="F12002" s="225" t="s">
        <v>0</v>
      </c>
      <c r="G12002" s="226">
        <v>3.11</v>
      </c>
      <c r="H12002" s="226">
        <v>0.38</v>
      </c>
      <c r="I12002" s="226">
        <v>3.49</v>
      </c>
      <c r="J12002" s="227">
        <v>17.45</v>
      </c>
      <c r="K12002" s="227">
        <v>17.45</v>
      </c>
      <c r="L12002" s="228">
        <v>0</v>
      </c>
      <c r="M12002" s="229">
        <f t="shared" si="344"/>
        <v>17.45</v>
      </c>
      <c r="N12002" s="230">
        <v>0</v>
      </c>
    </row>
    <row r="12003" spans="1:14" x14ac:dyDescent="0.2">
      <c r="A12003" s="231" t="str">
        <f t="shared" si="343"/>
        <v>SS1.724NO_thin005</v>
      </c>
      <c r="B12003" s="223" t="s">
        <v>238</v>
      </c>
      <c r="C12003" s="224">
        <v>1.7</v>
      </c>
      <c r="D12003" s="223">
        <v>24</v>
      </c>
      <c r="E12003" s="223" t="s">
        <v>199</v>
      </c>
      <c r="F12003" s="225" t="s">
        <v>1</v>
      </c>
      <c r="G12003" s="226">
        <v>9.49</v>
      </c>
      <c r="H12003" s="226">
        <v>0.47</v>
      </c>
      <c r="I12003" s="226">
        <v>9.9600000000000009</v>
      </c>
      <c r="J12003" s="227">
        <v>49.79</v>
      </c>
      <c r="K12003" s="227">
        <v>67.239999999999995</v>
      </c>
      <c r="L12003" s="228">
        <v>0</v>
      </c>
      <c r="M12003" s="229">
        <f t="shared" si="344"/>
        <v>67.239999999999995</v>
      </c>
      <c r="N12003" s="230">
        <v>0</v>
      </c>
    </row>
    <row r="12004" spans="1:14" x14ac:dyDescent="0.2">
      <c r="A12004" s="231" t="str">
        <f t="shared" si="343"/>
        <v>SS1.724NO_thin010</v>
      </c>
      <c r="B12004" s="223" t="s">
        <v>238</v>
      </c>
      <c r="C12004" s="224">
        <v>1.7</v>
      </c>
      <c r="D12004" s="223">
        <v>24</v>
      </c>
      <c r="E12004" s="223" t="s">
        <v>199</v>
      </c>
      <c r="F12004" s="225" t="s">
        <v>2</v>
      </c>
      <c r="G12004" s="226">
        <v>27.76</v>
      </c>
      <c r="H12004" s="226">
        <v>0.71</v>
      </c>
      <c r="I12004" s="226">
        <v>28.47</v>
      </c>
      <c r="J12004" s="227">
        <v>142.36000000000001</v>
      </c>
      <c r="K12004" s="227">
        <v>209.6</v>
      </c>
      <c r="L12004" s="228">
        <v>0</v>
      </c>
      <c r="M12004" s="229">
        <f t="shared" si="344"/>
        <v>209.6</v>
      </c>
      <c r="N12004" s="230">
        <v>0</v>
      </c>
    </row>
    <row r="12005" spans="1:14" x14ac:dyDescent="0.2">
      <c r="A12005" s="231" t="str">
        <f t="shared" si="343"/>
        <v>SS1.724NO_thin015</v>
      </c>
      <c r="B12005" s="223" t="s">
        <v>238</v>
      </c>
      <c r="C12005" s="224">
        <v>1.7</v>
      </c>
      <c r="D12005" s="223">
        <v>24</v>
      </c>
      <c r="E12005" s="223" t="s">
        <v>199</v>
      </c>
      <c r="F12005" s="225" t="s">
        <v>3</v>
      </c>
      <c r="G12005" s="226">
        <v>37.549999999999997</v>
      </c>
      <c r="H12005" s="226">
        <v>1.22</v>
      </c>
      <c r="I12005" s="226">
        <v>38.770000000000003</v>
      </c>
      <c r="J12005" s="227">
        <v>193.87</v>
      </c>
      <c r="K12005" s="227">
        <v>403.47</v>
      </c>
      <c r="L12005" s="228">
        <v>0</v>
      </c>
      <c r="M12005" s="229">
        <f t="shared" si="344"/>
        <v>403.47</v>
      </c>
      <c r="N12005" s="230">
        <v>0</v>
      </c>
    </row>
    <row r="12006" spans="1:14" x14ac:dyDescent="0.2">
      <c r="A12006" s="231" t="str">
        <f t="shared" si="343"/>
        <v>SS1.724NO_thin020</v>
      </c>
      <c r="B12006" s="223" t="s">
        <v>238</v>
      </c>
      <c r="C12006" s="224">
        <v>1.7</v>
      </c>
      <c r="D12006" s="223">
        <v>24</v>
      </c>
      <c r="E12006" s="223" t="s">
        <v>199</v>
      </c>
      <c r="F12006" s="225" t="s">
        <v>4</v>
      </c>
      <c r="G12006" s="226">
        <v>25.14</v>
      </c>
      <c r="H12006" s="226">
        <v>3.91</v>
      </c>
      <c r="I12006" s="226">
        <v>29.06</v>
      </c>
      <c r="J12006" s="227">
        <v>145.28</v>
      </c>
      <c r="K12006" s="227">
        <v>548.75</v>
      </c>
      <c r="L12006" s="228">
        <v>0</v>
      </c>
      <c r="M12006" s="229">
        <f t="shared" si="344"/>
        <v>548.75</v>
      </c>
      <c r="N12006" s="230">
        <v>0</v>
      </c>
    </row>
    <row r="12007" spans="1:14" x14ac:dyDescent="0.2">
      <c r="A12007" s="231" t="str">
        <f t="shared" si="343"/>
        <v>SS1.724NO_thin025</v>
      </c>
      <c r="B12007" s="223" t="s">
        <v>238</v>
      </c>
      <c r="C12007" s="224">
        <v>1.7</v>
      </c>
      <c r="D12007" s="223">
        <v>24</v>
      </c>
      <c r="E12007" s="223" t="s">
        <v>199</v>
      </c>
      <c r="F12007" s="225" t="s">
        <v>5</v>
      </c>
      <c r="G12007" s="226">
        <v>24.48</v>
      </c>
      <c r="H12007" s="226">
        <v>13.47</v>
      </c>
      <c r="I12007" s="226">
        <v>37.96</v>
      </c>
      <c r="J12007" s="227">
        <v>189.79</v>
      </c>
      <c r="K12007" s="227">
        <v>738.54</v>
      </c>
      <c r="L12007" s="228">
        <v>0</v>
      </c>
      <c r="M12007" s="229">
        <f t="shared" si="344"/>
        <v>738.54</v>
      </c>
      <c r="N12007" s="230">
        <v>0</v>
      </c>
    </row>
    <row r="12008" spans="1:14" x14ac:dyDescent="0.2">
      <c r="A12008" s="231" t="str">
        <f t="shared" si="343"/>
        <v>SS1.724NO_thin030</v>
      </c>
      <c r="B12008" s="223" t="s">
        <v>238</v>
      </c>
      <c r="C12008" s="224">
        <v>1.7</v>
      </c>
      <c r="D12008" s="223">
        <v>24</v>
      </c>
      <c r="E12008" s="223" t="s">
        <v>199</v>
      </c>
      <c r="F12008" s="225" t="s">
        <v>6</v>
      </c>
      <c r="G12008" s="226">
        <v>22.36</v>
      </c>
      <c r="H12008" s="226">
        <v>7.9</v>
      </c>
      <c r="I12008" s="226">
        <v>30.27</v>
      </c>
      <c r="J12008" s="227">
        <v>151.35</v>
      </c>
      <c r="K12008" s="227">
        <v>889.89</v>
      </c>
      <c r="L12008" s="228">
        <v>0</v>
      </c>
      <c r="M12008" s="229">
        <f t="shared" si="344"/>
        <v>889.89</v>
      </c>
      <c r="N12008" s="230">
        <v>0</v>
      </c>
    </row>
    <row r="12009" spans="1:14" x14ac:dyDescent="0.2">
      <c r="A12009" s="231" t="str">
        <f t="shared" si="343"/>
        <v>SS1.724NO_thin035</v>
      </c>
      <c r="B12009" s="223" t="s">
        <v>238</v>
      </c>
      <c r="C12009" s="224">
        <v>1.7</v>
      </c>
      <c r="D12009" s="223">
        <v>24</v>
      </c>
      <c r="E12009" s="223" t="s">
        <v>199</v>
      </c>
      <c r="F12009" s="225" t="s">
        <v>7</v>
      </c>
      <c r="G12009" s="226">
        <v>21.16</v>
      </c>
      <c r="H12009" s="226">
        <v>2.92</v>
      </c>
      <c r="I12009" s="226">
        <v>24.08</v>
      </c>
      <c r="J12009" s="227">
        <v>120.39</v>
      </c>
      <c r="K12009" s="227">
        <v>1010.27</v>
      </c>
      <c r="L12009" s="228">
        <v>0</v>
      </c>
      <c r="M12009" s="229">
        <f t="shared" si="344"/>
        <v>1010.27</v>
      </c>
      <c r="N12009" s="230">
        <v>0</v>
      </c>
    </row>
    <row r="12010" spans="1:14" x14ac:dyDescent="0.2">
      <c r="A12010" s="231" t="str">
        <f t="shared" si="343"/>
        <v>SS1.724NO_thin040</v>
      </c>
      <c r="B12010" s="223" t="s">
        <v>238</v>
      </c>
      <c r="C12010" s="224">
        <v>1.7</v>
      </c>
      <c r="D12010" s="223">
        <v>24</v>
      </c>
      <c r="E12010" s="223" t="s">
        <v>199</v>
      </c>
      <c r="F12010" s="225" t="s">
        <v>8</v>
      </c>
      <c r="G12010" s="226">
        <v>19.059999999999999</v>
      </c>
      <c r="H12010" s="226">
        <v>0.02</v>
      </c>
      <c r="I12010" s="226">
        <v>19.079999999999998</v>
      </c>
      <c r="J12010" s="227">
        <v>95.38</v>
      </c>
      <c r="K12010" s="227">
        <v>1105.6500000000001</v>
      </c>
      <c r="L12010" s="228">
        <v>0</v>
      </c>
      <c r="M12010" s="229">
        <f t="shared" si="344"/>
        <v>1105.6500000000001</v>
      </c>
      <c r="N12010" s="230">
        <v>0</v>
      </c>
    </row>
    <row r="12011" spans="1:14" x14ac:dyDescent="0.2">
      <c r="A12011" s="231" t="str">
        <f t="shared" si="343"/>
        <v>SS1.724NO_thin045</v>
      </c>
      <c r="B12011" s="223" t="s">
        <v>238</v>
      </c>
      <c r="C12011" s="224">
        <v>1.7</v>
      </c>
      <c r="D12011" s="223">
        <v>24</v>
      </c>
      <c r="E12011" s="223" t="s">
        <v>199</v>
      </c>
      <c r="F12011" s="225" t="s">
        <v>9</v>
      </c>
      <c r="G12011" s="226">
        <v>17</v>
      </c>
      <c r="H12011" s="226">
        <v>-1.31</v>
      </c>
      <c r="I12011" s="226">
        <v>15.7</v>
      </c>
      <c r="J12011" s="227">
        <v>78.489999999999995</v>
      </c>
      <c r="K12011" s="227">
        <v>1184.1500000000001</v>
      </c>
      <c r="L12011" s="228">
        <v>0</v>
      </c>
      <c r="M12011" s="229">
        <f t="shared" si="344"/>
        <v>1184.1500000000001</v>
      </c>
      <c r="N12011" s="230">
        <v>0</v>
      </c>
    </row>
    <row r="12012" spans="1:14" x14ac:dyDescent="0.2">
      <c r="A12012" s="231" t="str">
        <f t="shared" si="343"/>
        <v>SS1.724NO_thin050</v>
      </c>
      <c r="B12012" s="223" t="s">
        <v>238</v>
      </c>
      <c r="C12012" s="224">
        <v>1.7</v>
      </c>
      <c r="D12012" s="223">
        <v>24</v>
      </c>
      <c r="E12012" s="223" t="s">
        <v>199</v>
      </c>
      <c r="F12012" s="225" t="s">
        <v>10</v>
      </c>
      <c r="G12012" s="226">
        <v>14.92</v>
      </c>
      <c r="H12012" s="226">
        <v>-1.85</v>
      </c>
      <c r="I12012" s="226">
        <v>13.08</v>
      </c>
      <c r="J12012" s="227">
        <v>65.39</v>
      </c>
      <c r="K12012" s="227">
        <v>1249.54</v>
      </c>
      <c r="L12012" s="228">
        <v>0</v>
      </c>
      <c r="M12012" s="229">
        <f t="shared" si="344"/>
        <v>1249.54</v>
      </c>
      <c r="N12012" s="230">
        <v>0</v>
      </c>
    </row>
    <row r="12013" spans="1:14" x14ac:dyDescent="0.2">
      <c r="A12013" s="231" t="str">
        <f t="shared" si="343"/>
        <v>SS1.724NO_thin055</v>
      </c>
      <c r="B12013" s="223" t="s">
        <v>238</v>
      </c>
      <c r="C12013" s="224">
        <v>1.7</v>
      </c>
      <c r="D12013" s="223">
        <v>24</v>
      </c>
      <c r="E12013" s="223" t="s">
        <v>199</v>
      </c>
      <c r="F12013" s="225" t="s">
        <v>11</v>
      </c>
      <c r="G12013" s="226">
        <v>13.1</v>
      </c>
      <c r="H12013" s="226">
        <v>-1.76</v>
      </c>
      <c r="I12013" s="226">
        <v>11.34</v>
      </c>
      <c r="J12013" s="227">
        <v>56.71</v>
      </c>
      <c r="K12013" s="227">
        <v>1306.25</v>
      </c>
      <c r="L12013" s="228">
        <v>0</v>
      </c>
      <c r="M12013" s="229">
        <f t="shared" si="344"/>
        <v>1306.25</v>
      </c>
      <c r="N12013" s="230">
        <v>0</v>
      </c>
    </row>
    <row r="12014" spans="1:14" x14ac:dyDescent="0.2">
      <c r="A12014" s="231" t="str">
        <f t="shared" si="343"/>
        <v>SS1.724NO_thin060</v>
      </c>
      <c r="B12014" s="223" t="s">
        <v>238</v>
      </c>
      <c r="C12014" s="224">
        <v>1.7</v>
      </c>
      <c r="D12014" s="223">
        <v>24</v>
      </c>
      <c r="E12014" s="223" t="s">
        <v>199</v>
      </c>
      <c r="F12014" s="225" t="s">
        <v>12</v>
      </c>
      <c r="G12014" s="226">
        <v>11.64</v>
      </c>
      <c r="H12014" s="226">
        <v>-1.89</v>
      </c>
      <c r="I12014" s="226">
        <v>9.75</v>
      </c>
      <c r="J12014" s="227">
        <v>48.75</v>
      </c>
      <c r="K12014" s="227">
        <v>1355</v>
      </c>
      <c r="L12014" s="228">
        <v>0</v>
      </c>
      <c r="M12014" s="229">
        <f t="shared" si="344"/>
        <v>1355</v>
      </c>
      <c r="N12014" s="230">
        <v>0</v>
      </c>
    </row>
    <row r="12015" spans="1:14" x14ac:dyDescent="0.2">
      <c r="A12015" s="231" t="str">
        <f t="shared" si="343"/>
        <v>SS1.724NO_thin065</v>
      </c>
      <c r="B12015" s="223" t="s">
        <v>238</v>
      </c>
      <c r="C12015" s="224">
        <v>1.7</v>
      </c>
      <c r="D12015" s="223">
        <v>24</v>
      </c>
      <c r="E12015" s="223" t="s">
        <v>199</v>
      </c>
      <c r="F12015" s="225" t="s">
        <v>13</v>
      </c>
      <c r="G12015" s="226">
        <v>10.14</v>
      </c>
      <c r="H12015" s="226">
        <v>-1.78</v>
      </c>
      <c r="I12015" s="226">
        <v>8.36</v>
      </c>
      <c r="J12015" s="227">
        <v>41.78</v>
      </c>
      <c r="K12015" s="227">
        <v>1396.78</v>
      </c>
      <c r="L12015" s="228">
        <v>0</v>
      </c>
      <c r="M12015" s="229">
        <f t="shared" si="344"/>
        <v>1396.78</v>
      </c>
      <c r="N12015" s="230">
        <v>0</v>
      </c>
    </row>
    <row r="12016" spans="1:14" x14ac:dyDescent="0.2">
      <c r="A12016" s="231" t="str">
        <f t="shared" si="343"/>
        <v>SS1.724NO_thin070</v>
      </c>
      <c r="B12016" s="223" t="s">
        <v>238</v>
      </c>
      <c r="C12016" s="224">
        <v>1.7</v>
      </c>
      <c r="D12016" s="223">
        <v>24</v>
      </c>
      <c r="E12016" s="223" t="s">
        <v>199</v>
      </c>
      <c r="F12016" s="225" t="s">
        <v>200</v>
      </c>
      <c r="G12016" s="226">
        <v>8.83</v>
      </c>
      <c r="H12016" s="226">
        <v>-2.2000000000000002</v>
      </c>
      <c r="I12016" s="226">
        <v>6.63</v>
      </c>
      <c r="J12016" s="227">
        <v>33.17</v>
      </c>
      <c r="K12016" s="227">
        <v>1429.94</v>
      </c>
      <c r="L12016" s="228">
        <v>0</v>
      </c>
      <c r="M12016" s="229">
        <f t="shared" si="344"/>
        <v>1429.94</v>
      </c>
      <c r="N12016" s="230">
        <v>0</v>
      </c>
    </row>
    <row r="12017" spans="1:14" x14ac:dyDescent="0.2">
      <c r="A12017" s="231" t="str">
        <f t="shared" si="343"/>
        <v>SS1.724NO_thin075</v>
      </c>
      <c r="B12017" s="223" t="s">
        <v>238</v>
      </c>
      <c r="C12017" s="224">
        <v>1.7</v>
      </c>
      <c r="D12017" s="223">
        <v>24</v>
      </c>
      <c r="E12017" s="223" t="s">
        <v>199</v>
      </c>
      <c r="F12017" s="225" t="s">
        <v>201</v>
      </c>
      <c r="G12017" s="226">
        <v>7.84</v>
      </c>
      <c r="H12017" s="226">
        <v>-1.74</v>
      </c>
      <c r="I12017" s="226">
        <v>6.11</v>
      </c>
      <c r="J12017" s="227">
        <v>30.53</v>
      </c>
      <c r="K12017" s="227">
        <v>1460.48</v>
      </c>
      <c r="L12017" s="228">
        <v>0</v>
      </c>
      <c r="M12017" s="229">
        <f t="shared" si="344"/>
        <v>1460.48</v>
      </c>
      <c r="N12017" s="230">
        <v>0</v>
      </c>
    </row>
    <row r="12018" spans="1:14" x14ac:dyDescent="0.2">
      <c r="A12018" s="231" t="str">
        <f t="shared" si="343"/>
        <v>SS1.724NO_thin080</v>
      </c>
      <c r="B12018" s="223" t="s">
        <v>238</v>
      </c>
      <c r="C12018" s="224">
        <v>1.7</v>
      </c>
      <c r="D12018" s="223">
        <v>24</v>
      </c>
      <c r="E12018" s="223" t="s">
        <v>199</v>
      </c>
      <c r="F12018" s="225" t="s">
        <v>202</v>
      </c>
      <c r="G12018" s="226">
        <v>6.92</v>
      </c>
      <c r="H12018" s="226">
        <v>-1.64</v>
      </c>
      <c r="I12018" s="226">
        <v>5.28</v>
      </c>
      <c r="J12018" s="227">
        <v>26.4</v>
      </c>
      <c r="K12018" s="227">
        <v>1486.88</v>
      </c>
      <c r="L12018" s="228">
        <v>0</v>
      </c>
      <c r="M12018" s="229">
        <f t="shared" si="344"/>
        <v>1486.88</v>
      </c>
      <c r="N12018" s="230">
        <v>0</v>
      </c>
    </row>
    <row r="12019" spans="1:14" x14ac:dyDescent="0.2">
      <c r="A12019" s="231" t="str">
        <f t="shared" si="343"/>
        <v>SS1.724NO_thin085</v>
      </c>
      <c r="B12019" s="223" t="s">
        <v>238</v>
      </c>
      <c r="C12019" s="224">
        <v>1.7</v>
      </c>
      <c r="D12019" s="223">
        <v>24</v>
      </c>
      <c r="E12019" s="223" t="s">
        <v>199</v>
      </c>
      <c r="F12019" s="225" t="s">
        <v>203</v>
      </c>
      <c r="G12019" s="226">
        <v>5.98</v>
      </c>
      <c r="H12019" s="226">
        <v>-1.6</v>
      </c>
      <c r="I12019" s="226">
        <v>4.37</v>
      </c>
      <c r="J12019" s="227">
        <v>21.87</v>
      </c>
      <c r="K12019" s="227">
        <v>1508.75</v>
      </c>
      <c r="L12019" s="228">
        <v>0</v>
      </c>
      <c r="M12019" s="229">
        <f t="shared" si="344"/>
        <v>1508.75</v>
      </c>
      <c r="N12019" s="230">
        <v>0</v>
      </c>
    </row>
    <row r="12020" spans="1:14" x14ac:dyDescent="0.2">
      <c r="A12020" s="231" t="str">
        <f t="shared" si="343"/>
        <v>SS1.724NO_thin090</v>
      </c>
      <c r="B12020" s="223" t="s">
        <v>238</v>
      </c>
      <c r="C12020" s="224">
        <v>1.7</v>
      </c>
      <c r="D12020" s="223">
        <v>24</v>
      </c>
      <c r="E12020" s="223" t="s">
        <v>199</v>
      </c>
      <c r="F12020" s="225" t="s">
        <v>204</v>
      </c>
      <c r="G12020" s="226">
        <v>5.18</v>
      </c>
      <c r="H12020" s="226">
        <v>-1.36</v>
      </c>
      <c r="I12020" s="226">
        <v>3.82</v>
      </c>
      <c r="J12020" s="227">
        <v>19.100000000000001</v>
      </c>
      <c r="K12020" s="227">
        <v>1527.86</v>
      </c>
      <c r="L12020" s="228">
        <v>0</v>
      </c>
      <c r="M12020" s="229">
        <f t="shared" si="344"/>
        <v>1527.86</v>
      </c>
      <c r="N12020" s="230">
        <v>0</v>
      </c>
    </row>
    <row r="12021" spans="1:14" x14ac:dyDescent="0.2">
      <c r="A12021" s="231" t="str">
        <f t="shared" si="343"/>
        <v>SS1.724NO_thin095</v>
      </c>
      <c r="B12021" s="223" t="s">
        <v>238</v>
      </c>
      <c r="C12021" s="224">
        <v>1.7</v>
      </c>
      <c r="D12021" s="223">
        <v>24</v>
      </c>
      <c r="E12021" s="223" t="s">
        <v>199</v>
      </c>
      <c r="F12021" s="225" t="s">
        <v>205</v>
      </c>
      <c r="G12021" s="226">
        <v>4.55</v>
      </c>
      <c r="H12021" s="226">
        <v>-1.2</v>
      </c>
      <c r="I12021" s="226">
        <v>3.36</v>
      </c>
      <c r="J12021" s="227">
        <v>16.78</v>
      </c>
      <c r="K12021" s="227">
        <v>1544.64</v>
      </c>
      <c r="L12021" s="228">
        <v>0</v>
      </c>
      <c r="M12021" s="229">
        <f t="shared" si="344"/>
        <v>1544.64</v>
      </c>
      <c r="N12021" s="230">
        <v>0</v>
      </c>
    </row>
    <row r="12022" spans="1:14" x14ac:dyDescent="0.2">
      <c r="A12022" s="231" t="str">
        <f t="shared" si="343"/>
        <v>SS1.724NO_thin100</v>
      </c>
      <c r="B12022" s="223" t="s">
        <v>238</v>
      </c>
      <c r="C12022" s="224">
        <v>1.7</v>
      </c>
      <c r="D12022" s="223">
        <v>24</v>
      </c>
      <c r="E12022" s="223" t="s">
        <v>199</v>
      </c>
      <c r="F12022" s="225" t="s">
        <v>206</v>
      </c>
      <c r="G12022" s="226">
        <v>3.96</v>
      </c>
      <c r="H12022" s="226">
        <v>-1.04</v>
      </c>
      <c r="I12022" s="226">
        <v>2.92</v>
      </c>
      <c r="J12022" s="227">
        <v>14.58</v>
      </c>
      <c r="K12022" s="227">
        <v>1559.22</v>
      </c>
      <c r="L12022" s="228">
        <v>0</v>
      </c>
      <c r="M12022" s="229">
        <f t="shared" si="344"/>
        <v>1559.22</v>
      </c>
      <c r="N12022" s="230">
        <v>0</v>
      </c>
    </row>
    <row r="12023" spans="1:14" x14ac:dyDescent="0.2">
      <c r="A12023" s="231" t="str">
        <f t="shared" si="343"/>
        <v>SS1.724NO_thin105</v>
      </c>
      <c r="B12023" s="223" t="s">
        <v>238</v>
      </c>
      <c r="C12023" s="224">
        <v>1.7</v>
      </c>
      <c r="D12023" s="223">
        <v>24</v>
      </c>
      <c r="E12023" s="223" t="s">
        <v>199</v>
      </c>
      <c r="F12023" s="225" t="s">
        <v>207</v>
      </c>
      <c r="G12023" s="226">
        <v>3.44</v>
      </c>
      <c r="H12023" s="226">
        <v>-0.9</v>
      </c>
      <c r="I12023" s="226">
        <v>2.54</v>
      </c>
      <c r="J12023" s="227">
        <v>12.69</v>
      </c>
      <c r="K12023" s="227">
        <v>1571.91</v>
      </c>
      <c r="L12023" s="228">
        <v>0</v>
      </c>
      <c r="M12023" s="229">
        <f t="shared" si="344"/>
        <v>1571.91</v>
      </c>
      <c r="N12023" s="230">
        <v>0</v>
      </c>
    </row>
    <row r="12024" spans="1:14" x14ac:dyDescent="0.2">
      <c r="A12024" s="231" t="str">
        <f t="shared" si="343"/>
        <v>SS1.724NO_thin110</v>
      </c>
      <c r="B12024" s="223" t="s">
        <v>238</v>
      </c>
      <c r="C12024" s="224">
        <v>1.7</v>
      </c>
      <c r="D12024" s="223">
        <v>24</v>
      </c>
      <c r="E12024" s="223" t="s">
        <v>199</v>
      </c>
      <c r="F12024" s="225" t="s">
        <v>208</v>
      </c>
      <c r="G12024" s="226">
        <v>2.99</v>
      </c>
      <c r="H12024" s="226">
        <v>-0.78</v>
      </c>
      <c r="I12024" s="226">
        <v>2.21</v>
      </c>
      <c r="J12024" s="227">
        <v>11.05</v>
      </c>
      <c r="K12024" s="227">
        <v>1582.97</v>
      </c>
      <c r="L12024" s="228">
        <v>0</v>
      </c>
      <c r="M12024" s="229">
        <f t="shared" si="344"/>
        <v>1582.97</v>
      </c>
      <c r="N12024" s="230">
        <v>0</v>
      </c>
    </row>
    <row r="12025" spans="1:14" x14ac:dyDescent="0.2">
      <c r="A12025" s="231" t="str">
        <f t="shared" si="343"/>
        <v>SS1.724NO_thin115</v>
      </c>
      <c r="B12025" s="223" t="s">
        <v>238</v>
      </c>
      <c r="C12025" s="224">
        <v>1.7</v>
      </c>
      <c r="D12025" s="223">
        <v>24</v>
      </c>
      <c r="E12025" s="223" t="s">
        <v>199</v>
      </c>
      <c r="F12025" s="225" t="s">
        <v>209</v>
      </c>
      <c r="G12025" s="226">
        <v>2.62</v>
      </c>
      <c r="H12025" s="226">
        <v>-0.68</v>
      </c>
      <c r="I12025" s="226">
        <v>1.94</v>
      </c>
      <c r="J12025" s="227">
        <v>9.69</v>
      </c>
      <c r="K12025" s="227">
        <v>1592.66</v>
      </c>
      <c r="L12025" s="228">
        <v>0</v>
      </c>
      <c r="M12025" s="229">
        <f t="shared" si="344"/>
        <v>1592.66</v>
      </c>
      <c r="N12025" s="230">
        <v>0</v>
      </c>
    </row>
    <row r="12026" spans="1:14" x14ac:dyDescent="0.2">
      <c r="A12026" s="231" t="str">
        <f t="shared" si="343"/>
        <v>SS1.724NO_thin120</v>
      </c>
      <c r="B12026" s="223" t="s">
        <v>238</v>
      </c>
      <c r="C12026" s="224">
        <v>1.7</v>
      </c>
      <c r="D12026" s="223">
        <v>24</v>
      </c>
      <c r="E12026" s="223" t="s">
        <v>199</v>
      </c>
      <c r="F12026" s="225" t="s">
        <v>210</v>
      </c>
      <c r="G12026" s="226">
        <v>2.3199999999999998</v>
      </c>
      <c r="H12026" s="226">
        <v>-0.59</v>
      </c>
      <c r="I12026" s="226">
        <v>1.74</v>
      </c>
      <c r="J12026" s="227">
        <v>8.68</v>
      </c>
      <c r="K12026" s="227">
        <v>1601.34</v>
      </c>
      <c r="L12026" s="228">
        <v>0</v>
      </c>
      <c r="M12026" s="229">
        <f t="shared" si="344"/>
        <v>1601.34</v>
      </c>
      <c r="N12026" s="230">
        <v>0</v>
      </c>
    </row>
    <row r="12027" spans="1:14" x14ac:dyDescent="0.2">
      <c r="A12027" s="231" t="str">
        <f t="shared" si="343"/>
        <v>SS1.724NO_thin125</v>
      </c>
      <c r="B12027" s="223" t="s">
        <v>238</v>
      </c>
      <c r="C12027" s="224">
        <v>1.7</v>
      </c>
      <c r="D12027" s="223">
        <v>24</v>
      </c>
      <c r="E12027" s="223" t="s">
        <v>199</v>
      </c>
      <c r="F12027" s="225" t="s">
        <v>211</v>
      </c>
      <c r="G12027" s="226">
        <v>1.96</v>
      </c>
      <c r="H12027" s="226">
        <v>-0.51</v>
      </c>
      <c r="I12027" s="226">
        <v>1.46</v>
      </c>
      <c r="J12027" s="227">
        <v>7.29</v>
      </c>
      <c r="K12027" s="227">
        <v>1608.63</v>
      </c>
      <c r="L12027" s="228">
        <v>0</v>
      </c>
      <c r="M12027" s="229">
        <f t="shared" si="344"/>
        <v>1608.63</v>
      </c>
      <c r="N12027" s="230">
        <v>0</v>
      </c>
    </row>
    <row r="12028" spans="1:14" x14ac:dyDescent="0.2">
      <c r="A12028" s="231" t="str">
        <f t="shared" si="343"/>
        <v>SS1.724NO_thin130</v>
      </c>
      <c r="B12028" s="223" t="s">
        <v>238</v>
      </c>
      <c r="C12028" s="224">
        <v>1.7</v>
      </c>
      <c r="D12028" s="223">
        <v>24</v>
      </c>
      <c r="E12028" s="223" t="s">
        <v>199</v>
      </c>
      <c r="F12028" s="225" t="s">
        <v>212</v>
      </c>
      <c r="G12028" s="226">
        <v>1.74</v>
      </c>
      <c r="H12028" s="226">
        <v>-0.44</v>
      </c>
      <c r="I12028" s="226">
        <v>1.3</v>
      </c>
      <c r="J12028" s="227">
        <v>6.52</v>
      </c>
      <c r="K12028" s="227">
        <v>1615.15</v>
      </c>
      <c r="L12028" s="228">
        <v>0</v>
      </c>
      <c r="M12028" s="229">
        <f t="shared" si="344"/>
        <v>1615.15</v>
      </c>
      <c r="N12028" s="230">
        <v>0</v>
      </c>
    </row>
    <row r="12029" spans="1:14" x14ac:dyDescent="0.2">
      <c r="A12029" s="231" t="str">
        <f t="shared" si="343"/>
        <v>SS1.724NO_thin135</v>
      </c>
      <c r="B12029" s="223" t="s">
        <v>238</v>
      </c>
      <c r="C12029" s="224">
        <v>1.7</v>
      </c>
      <c r="D12029" s="223">
        <v>24</v>
      </c>
      <c r="E12029" s="223" t="s">
        <v>199</v>
      </c>
      <c r="F12029" s="225" t="s">
        <v>213</v>
      </c>
      <c r="G12029" s="226">
        <v>1.52</v>
      </c>
      <c r="H12029" s="226">
        <v>-0.38</v>
      </c>
      <c r="I12029" s="226">
        <v>1.1499999999999999</v>
      </c>
      <c r="J12029" s="227">
        <v>5.74</v>
      </c>
      <c r="K12029" s="227">
        <v>1620.89</v>
      </c>
      <c r="L12029" s="228">
        <v>0</v>
      </c>
      <c r="M12029" s="229">
        <f t="shared" si="344"/>
        <v>1620.89</v>
      </c>
      <c r="N12029" s="230">
        <v>0</v>
      </c>
    </row>
    <row r="12030" spans="1:14" x14ac:dyDescent="0.2">
      <c r="A12030" s="231" t="str">
        <f t="shared" si="343"/>
        <v>SS1.724NO_thin140</v>
      </c>
      <c r="B12030" s="223" t="s">
        <v>238</v>
      </c>
      <c r="C12030" s="224">
        <v>1.7</v>
      </c>
      <c r="D12030" s="223">
        <v>24</v>
      </c>
      <c r="E12030" s="223" t="s">
        <v>199</v>
      </c>
      <c r="F12030" s="225" t="s">
        <v>214</v>
      </c>
      <c r="G12030" s="226">
        <v>1.35</v>
      </c>
      <c r="H12030" s="226">
        <v>-0.32</v>
      </c>
      <c r="I12030" s="226">
        <v>1.02</v>
      </c>
      <c r="J12030" s="227">
        <v>5.1100000000000003</v>
      </c>
      <c r="K12030" s="227">
        <v>1626</v>
      </c>
      <c r="L12030" s="228">
        <v>0</v>
      </c>
      <c r="M12030" s="229">
        <f t="shared" si="344"/>
        <v>1626</v>
      </c>
      <c r="N12030" s="230">
        <v>0</v>
      </c>
    </row>
    <row r="12031" spans="1:14" x14ac:dyDescent="0.2">
      <c r="A12031" s="231" t="str">
        <f t="shared" si="343"/>
        <v>SS1.724NO_thin145</v>
      </c>
      <c r="B12031" s="223" t="s">
        <v>238</v>
      </c>
      <c r="C12031" s="224">
        <v>1.7</v>
      </c>
      <c r="D12031" s="223">
        <v>24</v>
      </c>
      <c r="E12031" s="223" t="s">
        <v>199</v>
      </c>
      <c r="F12031" s="225" t="s">
        <v>215</v>
      </c>
      <c r="G12031" s="226">
        <v>1.17</v>
      </c>
      <c r="H12031" s="226">
        <v>-0.28000000000000003</v>
      </c>
      <c r="I12031" s="226">
        <v>0.89</v>
      </c>
      <c r="J12031" s="227">
        <v>4.47</v>
      </c>
      <c r="K12031" s="227">
        <v>1630.47</v>
      </c>
      <c r="L12031" s="228">
        <v>0</v>
      </c>
      <c r="M12031" s="229">
        <f t="shared" si="344"/>
        <v>1630.47</v>
      </c>
      <c r="N12031" s="230">
        <v>0</v>
      </c>
    </row>
    <row r="12032" spans="1:14" x14ac:dyDescent="0.2">
      <c r="A12032" s="231" t="str">
        <f t="shared" si="343"/>
        <v>SS1.724NO_thin150</v>
      </c>
      <c r="B12032" s="223" t="s">
        <v>238</v>
      </c>
      <c r="C12032" s="224">
        <v>1.7</v>
      </c>
      <c r="D12032" s="223">
        <v>24</v>
      </c>
      <c r="E12032" s="223" t="s">
        <v>199</v>
      </c>
      <c r="F12032" s="225" t="s">
        <v>216</v>
      </c>
      <c r="G12032" s="226">
        <v>1</v>
      </c>
      <c r="H12032" s="226">
        <v>-0.24</v>
      </c>
      <c r="I12032" s="226">
        <v>0.76</v>
      </c>
      <c r="J12032" s="227">
        <v>3.79</v>
      </c>
      <c r="K12032" s="227">
        <v>1634.27</v>
      </c>
      <c r="L12032" s="228">
        <v>0</v>
      </c>
      <c r="M12032" s="229">
        <f t="shared" si="344"/>
        <v>1634.27</v>
      </c>
      <c r="N12032" s="230">
        <v>0</v>
      </c>
    </row>
    <row r="12033" spans="1:14" x14ac:dyDescent="0.2">
      <c r="A12033" s="231" t="str">
        <f t="shared" si="343"/>
        <v>SS1.724NO_thin155</v>
      </c>
      <c r="B12033" s="223" t="s">
        <v>238</v>
      </c>
      <c r="C12033" s="224">
        <v>1.7</v>
      </c>
      <c r="D12033" s="223">
        <v>24</v>
      </c>
      <c r="E12033" s="223" t="s">
        <v>199</v>
      </c>
      <c r="F12033" s="225" t="s">
        <v>217</v>
      </c>
      <c r="G12033" s="226">
        <v>0.88</v>
      </c>
      <c r="H12033" s="226">
        <v>-0.2</v>
      </c>
      <c r="I12033" s="226">
        <v>0.68</v>
      </c>
      <c r="J12033" s="227">
        <v>3.39</v>
      </c>
      <c r="K12033" s="227">
        <v>1637.66</v>
      </c>
      <c r="L12033" s="228">
        <v>0</v>
      </c>
      <c r="M12033" s="229">
        <f t="shared" si="344"/>
        <v>1637.66</v>
      </c>
      <c r="N12033" s="230">
        <v>0</v>
      </c>
    </row>
    <row r="12034" spans="1:14" x14ac:dyDescent="0.2">
      <c r="A12034" s="231" t="str">
        <f t="shared" ref="A12034:A12097" si="345">CONCATENATE(LEFT(B12034,2),TEXT(C12034,"0.0"),TEXT(D12034,"00"),E12034,TEXT(LEFT(F12034,3),"000"))</f>
        <v>SS1.724NO_thin160</v>
      </c>
      <c r="B12034" s="223" t="s">
        <v>238</v>
      </c>
      <c r="C12034" s="224">
        <v>1.7</v>
      </c>
      <c r="D12034" s="223">
        <v>24</v>
      </c>
      <c r="E12034" s="223" t="s">
        <v>199</v>
      </c>
      <c r="F12034" s="225" t="s">
        <v>218</v>
      </c>
      <c r="G12034" s="226">
        <v>0.81</v>
      </c>
      <c r="H12034" s="226">
        <v>-0.17</v>
      </c>
      <c r="I12034" s="226">
        <v>0.63</v>
      </c>
      <c r="J12034" s="227">
        <v>3.17</v>
      </c>
      <c r="K12034" s="227">
        <v>1640.83</v>
      </c>
      <c r="L12034" s="228">
        <v>0</v>
      </c>
      <c r="M12034" s="229">
        <f t="shared" si="344"/>
        <v>1640.83</v>
      </c>
      <c r="N12034" s="230">
        <v>0</v>
      </c>
    </row>
    <row r="12035" spans="1:14" x14ac:dyDescent="0.2">
      <c r="A12035" s="231" t="str">
        <f t="shared" si="345"/>
        <v>SS1.724NO_thin165</v>
      </c>
      <c r="B12035" s="223" t="s">
        <v>238</v>
      </c>
      <c r="C12035" s="224">
        <v>1.7</v>
      </c>
      <c r="D12035" s="223">
        <v>24</v>
      </c>
      <c r="E12035" s="223" t="s">
        <v>199</v>
      </c>
      <c r="F12035" s="225" t="s">
        <v>219</v>
      </c>
      <c r="G12035" s="226">
        <v>0.61</v>
      </c>
      <c r="H12035" s="226">
        <v>-0.15</v>
      </c>
      <c r="I12035" s="226">
        <v>0.46</v>
      </c>
      <c r="J12035" s="227">
        <v>2.3199999999999998</v>
      </c>
      <c r="K12035" s="227">
        <v>1643.15</v>
      </c>
      <c r="L12035" s="228">
        <v>0</v>
      </c>
      <c r="M12035" s="229">
        <f t="shared" si="344"/>
        <v>1643.15</v>
      </c>
      <c r="N12035" s="230">
        <v>0</v>
      </c>
    </row>
    <row r="12036" spans="1:14" x14ac:dyDescent="0.2">
      <c r="A12036" s="231" t="str">
        <f t="shared" si="345"/>
        <v>SS1.724NO_thin170</v>
      </c>
      <c r="B12036" s="223" t="s">
        <v>238</v>
      </c>
      <c r="C12036" s="224">
        <v>1.7</v>
      </c>
      <c r="D12036" s="223">
        <v>24</v>
      </c>
      <c r="E12036" s="223" t="s">
        <v>199</v>
      </c>
      <c r="F12036" s="225" t="s">
        <v>220</v>
      </c>
      <c r="G12036" s="226">
        <v>0.57999999999999996</v>
      </c>
      <c r="H12036" s="226">
        <v>-0.13</v>
      </c>
      <c r="I12036" s="226">
        <v>0.45</v>
      </c>
      <c r="J12036" s="227">
        <v>2.2599999999999998</v>
      </c>
      <c r="K12036" s="227">
        <v>1645.41</v>
      </c>
      <c r="L12036" s="228">
        <v>0</v>
      </c>
      <c r="M12036" s="229">
        <f t="shared" si="344"/>
        <v>1645.41</v>
      </c>
      <c r="N12036" s="230">
        <v>0</v>
      </c>
    </row>
    <row r="12037" spans="1:14" x14ac:dyDescent="0.2">
      <c r="A12037" s="231" t="str">
        <f t="shared" si="345"/>
        <v>SS1.724NO_thin175</v>
      </c>
      <c r="B12037" s="223" t="s">
        <v>238</v>
      </c>
      <c r="C12037" s="224">
        <v>1.7</v>
      </c>
      <c r="D12037" s="223">
        <v>24</v>
      </c>
      <c r="E12037" s="223" t="s">
        <v>199</v>
      </c>
      <c r="F12037" s="225" t="s">
        <v>221</v>
      </c>
      <c r="G12037" s="226">
        <v>0.52</v>
      </c>
      <c r="H12037" s="226">
        <v>-0.11</v>
      </c>
      <c r="I12037" s="226">
        <v>0.41</v>
      </c>
      <c r="J12037" s="227">
        <v>2.0299999999999998</v>
      </c>
      <c r="K12037" s="227">
        <v>1647.44</v>
      </c>
      <c r="L12037" s="228">
        <v>0</v>
      </c>
      <c r="M12037" s="229">
        <f t="shared" si="344"/>
        <v>1647.44</v>
      </c>
      <c r="N12037" s="230">
        <v>0</v>
      </c>
    </row>
    <row r="12038" spans="1:14" x14ac:dyDescent="0.2">
      <c r="A12038" s="231" t="str">
        <f t="shared" si="345"/>
        <v>SS1.724NO_thin180</v>
      </c>
      <c r="B12038" s="223" t="s">
        <v>238</v>
      </c>
      <c r="C12038" s="224">
        <v>1.7</v>
      </c>
      <c r="D12038" s="223">
        <v>24</v>
      </c>
      <c r="E12038" s="223" t="s">
        <v>199</v>
      </c>
      <c r="F12038" s="225" t="s">
        <v>222</v>
      </c>
      <c r="G12038" s="226">
        <v>0.46</v>
      </c>
      <c r="H12038" s="226">
        <v>-0.09</v>
      </c>
      <c r="I12038" s="226">
        <v>0.37</v>
      </c>
      <c r="J12038" s="227">
        <v>1.85</v>
      </c>
      <c r="K12038" s="227">
        <v>1649.29</v>
      </c>
      <c r="L12038" s="228">
        <v>0</v>
      </c>
      <c r="M12038" s="229">
        <f t="shared" si="344"/>
        <v>1649.29</v>
      </c>
      <c r="N12038" s="230">
        <v>0</v>
      </c>
    </row>
    <row r="12039" spans="1:14" x14ac:dyDescent="0.2">
      <c r="A12039" s="231" t="str">
        <f t="shared" si="345"/>
        <v>SS1.724NO_thin185</v>
      </c>
      <c r="B12039" s="223" t="s">
        <v>238</v>
      </c>
      <c r="C12039" s="224">
        <v>1.7</v>
      </c>
      <c r="D12039" s="223">
        <v>24</v>
      </c>
      <c r="E12039" s="223" t="s">
        <v>199</v>
      </c>
      <c r="F12039" s="225" t="s">
        <v>223</v>
      </c>
      <c r="G12039" s="226">
        <v>0.4</v>
      </c>
      <c r="H12039" s="226">
        <v>-0.08</v>
      </c>
      <c r="I12039" s="226">
        <v>0.32</v>
      </c>
      <c r="J12039" s="227">
        <v>1.61</v>
      </c>
      <c r="K12039" s="227">
        <v>1650.9</v>
      </c>
      <c r="L12039" s="228">
        <v>0</v>
      </c>
      <c r="M12039" s="229">
        <f t="shared" si="344"/>
        <v>1650.9</v>
      </c>
      <c r="N12039" s="230">
        <v>0</v>
      </c>
    </row>
    <row r="12040" spans="1:14" x14ac:dyDescent="0.2">
      <c r="A12040" s="231" t="str">
        <f t="shared" si="345"/>
        <v>SS1.724NO_thin190</v>
      </c>
      <c r="B12040" s="223" t="s">
        <v>238</v>
      </c>
      <c r="C12040" s="224">
        <v>1.7</v>
      </c>
      <c r="D12040" s="223">
        <v>24</v>
      </c>
      <c r="E12040" s="223" t="s">
        <v>199</v>
      </c>
      <c r="F12040" s="225" t="s">
        <v>224</v>
      </c>
      <c r="G12040" s="226">
        <v>0.35</v>
      </c>
      <c r="H12040" s="226">
        <v>-7.0000000000000007E-2</v>
      </c>
      <c r="I12040" s="226">
        <v>0.28000000000000003</v>
      </c>
      <c r="J12040" s="227">
        <v>1.39</v>
      </c>
      <c r="K12040" s="227">
        <v>1652.29</v>
      </c>
      <c r="L12040" s="228">
        <v>0</v>
      </c>
      <c r="M12040" s="229">
        <f t="shared" si="344"/>
        <v>1652.29</v>
      </c>
      <c r="N12040" s="230">
        <v>0</v>
      </c>
    </row>
    <row r="12041" spans="1:14" x14ac:dyDescent="0.2">
      <c r="A12041" s="231" t="str">
        <f t="shared" si="345"/>
        <v>SS1.724NO_thin195</v>
      </c>
      <c r="B12041" s="223" t="s">
        <v>238</v>
      </c>
      <c r="C12041" s="224">
        <v>1.7</v>
      </c>
      <c r="D12041" s="223">
        <v>24</v>
      </c>
      <c r="E12041" s="223" t="s">
        <v>199</v>
      </c>
      <c r="F12041" s="225" t="s">
        <v>225</v>
      </c>
      <c r="G12041" s="226">
        <v>0.3</v>
      </c>
      <c r="H12041" s="226">
        <v>-0.06</v>
      </c>
      <c r="I12041" s="226">
        <v>0.24</v>
      </c>
      <c r="J12041" s="227">
        <v>1.18</v>
      </c>
      <c r="K12041" s="227">
        <v>1653.47</v>
      </c>
      <c r="L12041" s="228">
        <v>0</v>
      </c>
      <c r="M12041" s="229">
        <f t="shared" si="344"/>
        <v>1653.47</v>
      </c>
      <c r="N12041" s="230">
        <v>0</v>
      </c>
    </row>
    <row r="12042" spans="1:14" x14ac:dyDescent="0.2">
      <c r="A12042" s="231" t="str">
        <f t="shared" si="345"/>
        <v>SS1.724Thinned000</v>
      </c>
      <c r="B12042" s="223" t="s">
        <v>238</v>
      </c>
      <c r="C12042" s="224">
        <v>1.7</v>
      </c>
      <c r="D12042" s="223">
        <v>24</v>
      </c>
      <c r="E12042" s="223" t="s">
        <v>172</v>
      </c>
      <c r="F12042" s="225" t="s">
        <v>0</v>
      </c>
      <c r="G12042" s="226">
        <v>3.11</v>
      </c>
      <c r="H12042" s="226">
        <v>0.38</v>
      </c>
      <c r="I12042" s="226">
        <v>3.49</v>
      </c>
      <c r="J12042" s="227">
        <v>17.45</v>
      </c>
      <c r="K12042" s="227">
        <v>17.45</v>
      </c>
      <c r="L12042" s="228">
        <v>0</v>
      </c>
      <c r="M12042" s="229">
        <f t="shared" si="344"/>
        <v>17.45</v>
      </c>
      <c r="N12042" s="230">
        <v>0</v>
      </c>
    </row>
    <row r="12043" spans="1:14" x14ac:dyDescent="0.2">
      <c r="A12043" s="231" t="str">
        <f t="shared" si="345"/>
        <v>SS1.724Thinned005</v>
      </c>
      <c r="B12043" s="223" t="s">
        <v>238</v>
      </c>
      <c r="C12043" s="224">
        <v>1.7</v>
      </c>
      <c r="D12043" s="223">
        <v>24</v>
      </c>
      <c r="E12043" s="223" t="s">
        <v>172</v>
      </c>
      <c r="F12043" s="225" t="s">
        <v>1</v>
      </c>
      <c r="G12043" s="226">
        <v>9.49</v>
      </c>
      <c r="H12043" s="226">
        <v>0.47</v>
      </c>
      <c r="I12043" s="226">
        <v>9.9600000000000009</v>
      </c>
      <c r="J12043" s="227">
        <v>49.79</v>
      </c>
      <c r="K12043" s="227">
        <v>67.239999999999995</v>
      </c>
      <c r="L12043" s="228">
        <v>0</v>
      </c>
      <c r="M12043" s="229">
        <f t="shared" si="344"/>
        <v>67.239999999999995</v>
      </c>
      <c r="N12043" s="230">
        <v>0</v>
      </c>
    </row>
    <row r="12044" spans="1:14" x14ac:dyDescent="0.2">
      <c r="A12044" s="231" t="str">
        <f t="shared" si="345"/>
        <v>SS1.724Thinned010</v>
      </c>
      <c r="B12044" s="223" t="s">
        <v>238</v>
      </c>
      <c r="C12044" s="224">
        <v>1.7</v>
      </c>
      <c r="D12044" s="223">
        <v>24</v>
      </c>
      <c r="E12044" s="223" t="s">
        <v>172</v>
      </c>
      <c r="F12044" s="225" t="s">
        <v>2</v>
      </c>
      <c r="G12044" s="226">
        <v>27.76</v>
      </c>
      <c r="H12044" s="226">
        <v>0.71</v>
      </c>
      <c r="I12044" s="226">
        <v>28.47</v>
      </c>
      <c r="J12044" s="227">
        <v>142.36000000000001</v>
      </c>
      <c r="K12044" s="227">
        <v>209.6</v>
      </c>
      <c r="L12044" s="228">
        <v>0</v>
      </c>
      <c r="M12044" s="229">
        <f t="shared" si="344"/>
        <v>209.6</v>
      </c>
      <c r="N12044" s="230">
        <v>0</v>
      </c>
    </row>
    <row r="12045" spans="1:14" x14ac:dyDescent="0.2">
      <c r="A12045" s="231" t="str">
        <f t="shared" si="345"/>
        <v>SS1.724Thinned015</v>
      </c>
      <c r="B12045" s="223" t="s">
        <v>238</v>
      </c>
      <c r="C12045" s="224">
        <v>1.7</v>
      </c>
      <c r="D12045" s="223">
        <v>24</v>
      </c>
      <c r="E12045" s="223" t="s">
        <v>172</v>
      </c>
      <c r="F12045" s="225" t="s">
        <v>3</v>
      </c>
      <c r="G12045" s="226">
        <v>8.36</v>
      </c>
      <c r="H12045" s="226">
        <v>8.4700000000000006</v>
      </c>
      <c r="I12045" s="226">
        <v>16.82</v>
      </c>
      <c r="J12045" s="227">
        <v>84.12</v>
      </c>
      <c r="K12045" s="227">
        <v>293.72000000000003</v>
      </c>
      <c r="L12045" s="228">
        <v>-0.32</v>
      </c>
      <c r="M12045" s="229">
        <f t="shared" si="344"/>
        <v>293.40000000000003</v>
      </c>
      <c r="N12045" s="230">
        <v>18.52</v>
      </c>
    </row>
    <row r="12046" spans="1:14" x14ac:dyDescent="0.2">
      <c r="A12046" s="231" t="str">
        <f t="shared" si="345"/>
        <v>SS1.724Thinned020</v>
      </c>
      <c r="B12046" s="223" t="s">
        <v>238</v>
      </c>
      <c r="C12046" s="224">
        <v>1.7</v>
      </c>
      <c r="D12046" s="223">
        <v>24</v>
      </c>
      <c r="E12046" s="223" t="s">
        <v>172</v>
      </c>
      <c r="F12046" s="225" t="s">
        <v>4</v>
      </c>
      <c r="G12046" s="226">
        <v>12.28</v>
      </c>
      <c r="H12046" s="226">
        <v>0.74</v>
      </c>
      <c r="I12046" s="226">
        <v>13.02</v>
      </c>
      <c r="J12046" s="227">
        <v>65.12</v>
      </c>
      <c r="K12046" s="227">
        <v>358.84</v>
      </c>
      <c r="L12046" s="228">
        <v>-0.57999999999999996</v>
      </c>
      <c r="M12046" s="229">
        <f t="shared" si="344"/>
        <v>358.26</v>
      </c>
      <c r="N12046" s="230">
        <v>14.78</v>
      </c>
    </row>
    <row r="12047" spans="1:14" x14ac:dyDescent="0.2">
      <c r="A12047" s="231" t="str">
        <f t="shared" si="345"/>
        <v>SS1.724Thinned025</v>
      </c>
      <c r="B12047" s="223" t="s">
        <v>238</v>
      </c>
      <c r="C12047" s="224">
        <v>1.7</v>
      </c>
      <c r="D12047" s="223">
        <v>24</v>
      </c>
      <c r="E12047" s="223" t="s">
        <v>172</v>
      </c>
      <c r="F12047" s="225" t="s">
        <v>5</v>
      </c>
      <c r="G12047" s="226">
        <v>15.52</v>
      </c>
      <c r="H12047" s="226">
        <v>2.02</v>
      </c>
      <c r="I12047" s="226">
        <v>17.54</v>
      </c>
      <c r="J12047" s="227">
        <v>87.68</v>
      </c>
      <c r="K12047" s="227">
        <v>446.52</v>
      </c>
      <c r="L12047" s="228">
        <v>-2.27</v>
      </c>
      <c r="M12047" s="229">
        <f t="shared" si="344"/>
        <v>444.25</v>
      </c>
      <c r="N12047" s="230">
        <v>9.6300000000000008</v>
      </c>
    </row>
    <row r="12048" spans="1:14" x14ac:dyDescent="0.2">
      <c r="A12048" s="231" t="str">
        <f t="shared" si="345"/>
        <v>SS1.724Thinned030</v>
      </c>
      <c r="B12048" s="223" t="s">
        <v>238</v>
      </c>
      <c r="C12048" s="224">
        <v>1.7</v>
      </c>
      <c r="D12048" s="223">
        <v>24</v>
      </c>
      <c r="E12048" s="223" t="s">
        <v>172</v>
      </c>
      <c r="F12048" s="225" t="s">
        <v>6</v>
      </c>
      <c r="G12048" s="226">
        <v>15.17</v>
      </c>
      <c r="H12048" s="226">
        <v>0.56999999999999995</v>
      </c>
      <c r="I12048" s="226">
        <v>15.73</v>
      </c>
      <c r="J12048" s="227">
        <v>78.66</v>
      </c>
      <c r="K12048" s="227">
        <v>525.17999999999995</v>
      </c>
      <c r="L12048" s="228">
        <v>-4.07</v>
      </c>
      <c r="M12048" s="229">
        <f t="shared" si="344"/>
        <v>521.1099999999999</v>
      </c>
      <c r="N12048" s="230">
        <v>10.210000000000001</v>
      </c>
    </row>
    <row r="12049" spans="1:14" x14ac:dyDescent="0.2">
      <c r="A12049" s="231" t="str">
        <f t="shared" si="345"/>
        <v>SS1.724Thinned035</v>
      </c>
      <c r="B12049" s="223" t="s">
        <v>238</v>
      </c>
      <c r="C12049" s="224">
        <v>1.7</v>
      </c>
      <c r="D12049" s="223">
        <v>24</v>
      </c>
      <c r="E12049" s="223" t="s">
        <v>172</v>
      </c>
      <c r="F12049" s="225" t="s">
        <v>7</v>
      </c>
      <c r="G12049" s="226">
        <v>12.76</v>
      </c>
      <c r="H12049" s="226">
        <v>0.63</v>
      </c>
      <c r="I12049" s="226">
        <v>13.39</v>
      </c>
      <c r="J12049" s="227">
        <v>66.959999999999994</v>
      </c>
      <c r="K12049" s="227">
        <v>592.14</v>
      </c>
      <c r="L12049" s="228">
        <v>-5.82</v>
      </c>
      <c r="M12049" s="229">
        <f t="shared" si="344"/>
        <v>586.31999999999994</v>
      </c>
      <c r="N12049" s="230">
        <v>9.9499999999999993</v>
      </c>
    </row>
    <row r="12050" spans="1:14" x14ac:dyDescent="0.2">
      <c r="A12050" s="231" t="str">
        <f t="shared" si="345"/>
        <v>SS1.724Thinned040</v>
      </c>
      <c r="B12050" s="223" t="s">
        <v>238</v>
      </c>
      <c r="C12050" s="224">
        <v>1.7</v>
      </c>
      <c r="D12050" s="223">
        <v>24</v>
      </c>
      <c r="E12050" s="223" t="s">
        <v>172</v>
      </c>
      <c r="F12050" s="225" t="s">
        <v>8</v>
      </c>
      <c r="G12050" s="226">
        <v>11.72</v>
      </c>
      <c r="H12050" s="226">
        <v>-0.46</v>
      </c>
      <c r="I12050" s="226">
        <v>11.25</v>
      </c>
      <c r="J12050" s="227">
        <v>56.27</v>
      </c>
      <c r="K12050" s="227">
        <v>648.41</v>
      </c>
      <c r="L12050" s="228">
        <v>-7.42</v>
      </c>
      <c r="M12050" s="229">
        <f t="shared" ref="M12050:M12113" si="346">K12050+L12050</f>
        <v>640.99</v>
      </c>
      <c r="N12050" s="230">
        <v>9.09</v>
      </c>
    </row>
    <row r="12051" spans="1:14" x14ac:dyDescent="0.2">
      <c r="A12051" s="231" t="str">
        <f t="shared" si="345"/>
        <v>SS1.724Thinned045</v>
      </c>
      <c r="B12051" s="223" t="s">
        <v>238</v>
      </c>
      <c r="C12051" s="224">
        <v>1.7</v>
      </c>
      <c r="D12051" s="223">
        <v>24</v>
      </c>
      <c r="E12051" s="223" t="s">
        <v>172</v>
      </c>
      <c r="F12051" s="225" t="s">
        <v>9</v>
      </c>
      <c r="G12051" s="226">
        <v>11.04</v>
      </c>
      <c r="H12051" s="226">
        <v>-0.94</v>
      </c>
      <c r="I12051" s="226">
        <v>10.1</v>
      </c>
      <c r="J12051" s="227">
        <v>50.52</v>
      </c>
      <c r="K12051" s="227">
        <v>698.93</v>
      </c>
      <c r="L12051" s="228">
        <v>-8.81</v>
      </c>
      <c r="M12051" s="229">
        <f t="shared" si="346"/>
        <v>690.12</v>
      </c>
      <c r="N12051" s="230">
        <v>7.87</v>
      </c>
    </row>
    <row r="12052" spans="1:14" x14ac:dyDescent="0.2">
      <c r="A12052" s="231" t="str">
        <f t="shared" si="345"/>
        <v>SS1.724Thinned050</v>
      </c>
      <c r="B12052" s="223" t="s">
        <v>238</v>
      </c>
      <c r="C12052" s="224">
        <v>1.7</v>
      </c>
      <c r="D12052" s="223">
        <v>24</v>
      </c>
      <c r="E12052" s="223" t="s">
        <v>172</v>
      </c>
      <c r="F12052" s="225" t="s">
        <v>10</v>
      </c>
      <c r="G12052" s="226">
        <v>9.52</v>
      </c>
      <c r="H12052" s="226">
        <v>-1.24</v>
      </c>
      <c r="I12052" s="226">
        <v>8.27</v>
      </c>
      <c r="J12052" s="227">
        <v>41.36</v>
      </c>
      <c r="K12052" s="227">
        <v>740.29</v>
      </c>
      <c r="L12052" s="228">
        <v>-10.01</v>
      </c>
      <c r="M12052" s="229">
        <f t="shared" si="346"/>
        <v>730.28</v>
      </c>
      <c r="N12052" s="230">
        <v>6.85</v>
      </c>
    </row>
    <row r="12053" spans="1:14" x14ac:dyDescent="0.2">
      <c r="A12053" s="231" t="str">
        <f t="shared" si="345"/>
        <v>SS1.724Thinned055</v>
      </c>
      <c r="B12053" s="223" t="s">
        <v>238</v>
      </c>
      <c r="C12053" s="224">
        <v>1.7</v>
      </c>
      <c r="D12053" s="223">
        <v>24</v>
      </c>
      <c r="E12053" s="223" t="s">
        <v>172</v>
      </c>
      <c r="F12053" s="225" t="s">
        <v>11</v>
      </c>
      <c r="G12053" s="226">
        <v>9.3800000000000008</v>
      </c>
      <c r="H12053" s="226">
        <v>-1</v>
      </c>
      <c r="I12053" s="226">
        <v>8.3800000000000008</v>
      </c>
      <c r="J12053" s="227">
        <v>41.89</v>
      </c>
      <c r="K12053" s="227">
        <v>782.19</v>
      </c>
      <c r="L12053" s="228">
        <v>-11.06</v>
      </c>
      <c r="M12053" s="229">
        <f t="shared" si="346"/>
        <v>771.13000000000011</v>
      </c>
      <c r="N12053" s="230">
        <v>5.94</v>
      </c>
    </row>
    <row r="12054" spans="1:14" x14ac:dyDescent="0.2">
      <c r="A12054" s="231" t="str">
        <f t="shared" si="345"/>
        <v>SS1.724Thinned060</v>
      </c>
      <c r="B12054" s="223" t="s">
        <v>238</v>
      </c>
      <c r="C12054" s="224">
        <v>1.7</v>
      </c>
      <c r="D12054" s="223">
        <v>24</v>
      </c>
      <c r="E12054" s="223" t="s">
        <v>172</v>
      </c>
      <c r="F12054" s="225" t="s">
        <v>12</v>
      </c>
      <c r="G12054" s="226">
        <v>7.93</v>
      </c>
      <c r="H12054" s="226">
        <v>-0.85</v>
      </c>
      <c r="I12054" s="226">
        <v>7.08</v>
      </c>
      <c r="J12054" s="227">
        <v>35.380000000000003</v>
      </c>
      <c r="K12054" s="227">
        <v>817.56</v>
      </c>
      <c r="L12054" s="228">
        <v>-11.98</v>
      </c>
      <c r="M12054" s="229">
        <f t="shared" si="346"/>
        <v>805.57999999999993</v>
      </c>
      <c r="N12054" s="230">
        <v>5.23</v>
      </c>
    </row>
    <row r="12055" spans="1:14" x14ac:dyDescent="0.2">
      <c r="A12055" s="231" t="str">
        <f t="shared" si="345"/>
        <v>SS1.724Thinned065</v>
      </c>
      <c r="B12055" s="223" t="s">
        <v>238</v>
      </c>
      <c r="C12055" s="224">
        <v>1.7</v>
      </c>
      <c r="D12055" s="223">
        <v>24</v>
      </c>
      <c r="E12055" s="223" t="s">
        <v>172</v>
      </c>
      <c r="F12055" s="225" t="s">
        <v>13</v>
      </c>
      <c r="G12055" s="226">
        <v>6.73</v>
      </c>
      <c r="H12055" s="226">
        <v>-0.68</v>
      </c>
      <c r="I12055" s="226">
        <v>6.05</v>
      </c>
      <c r="J12055" s="227">
        <v>30.26</v>
      </c>
      <c r="K12055" s="227">
        <v>847.82</v>
      </c>
      <c r="L12055" s="228">
        <v>-12.8</v>
      </c>
      <c r="M12055" s="229">
        <f t="shared" si="346"/>
        <v>835.0200000000001</v>
      </c>
      <c r="N12055" s="230">
        <v>4.68</v>
      </c>
    </row>
    <row r="12056" spans="1:14" x14ac:dyDescent="0.2">
      <c r="A12056" s="231" t="str">
        <f t="shared" si="345"/>
        <v>SS1.724Thinned070</v>
      </c>
      <c r="B12056" s="223" t="s">
        <v>238</v>
      </c>
      <c r="C12056" s="224">
        <v>1.7</v>
      </c>
      <c r="D12056" s="223">
        <v>24</v>
      </c>
      <c r="E12056" s="223" t="s">
        <v>172</v>
      </c>
      <c r="F12056" s="225" t="s">
        <v>200</v>
      </c>
      <c r="G12056" s="226">
        <v>5.45</v>
      </c>
      <c r="H12056" s="226">
        <v>-0.6</v>
      </c>
      <c r="I12056" s="226">
        <v>4.8499999999999996</v>
      </c>
      <c r="J12056" s="227">
        <v>24.23</v>
      </c>
      <c r="K12056" s="227">
        <v>872.06</v>
      </c>
      <c r="L12056" s="228">
        <v>-13.54</v>
      </c>
      <c r="M12056" s="229">
        <f t="shared" si="346"/>
        <v>858.52</v>
      </c>
      <c r="N12056" s="230">
        <v>4.21</v>
      </c>
    </row>
    <row r="12057" spans="1:14" x14ac:dyDescent="0.2">
      <c r="A12057" s="231" t="str">
        <f t="shared" si="345"/>
        <v>SS1.724Thinned075</v>
      </c>
      <c r="B12057" s="223" t="s">
        <v>238</v>
      </c>
      <c r="C12057" s="224">
        <v>1.7</v>
      </c>
      <c r="D12057" s="223">
        <v>24</v>
      </c>
      <c r="E12057" s="223" t="s">
        <v>172</v>
      </c>
      <c r="F12057" s="225" t="s">
        <v>201</v>
      </c>
      <c r="G12057" s="226">
        <v>4.9400000000000004</v>
      </c>
      <c r="H12057" s="226">
        <v>-0.52</v>
      </c>
      <c r="I12057" s="226">
        <v>4.42</v>
      </c>
      <c r="J12057" s="227">
        <v>22.11</v>
      </c>
      <c r="K12057" s="227">
        <v>894.16</v>
      </c>
      <c r="L12057" s="228">
        <v>-14.22</v>
      </c>
      <c r="M12057" s="229">
        <f t="shared" si="346"/>
        <v>879.93999999999994</v>
      </c>
      <c r="N12057" s="230">
        <v>3.83</v>
      </c>
    </row>
    <row r="12058" spans="1:14" x14ac:dyDescent="0.2">
      <c r="A12058" s="231" t="str">
        <f t="shared" si="345"/>
        <v>SS1.724Thinned080</v>
      </c>
      <c r="B12058" s="223" t="s">
        <v>238</v>
      </c>
      <c r="C12058" s="224">
        <v>1.7</v>
      </c>
      <c r="D12058" s="223">
        <v>24</v>
      </c>
      <c r="E12058" s="223" t="s">
        <v>172</v>
      </c>
      <c r="F12058" s="225" t="s">
        <v>202</v>
      </c>
      <c r="G12058" s="226">
        <v>3.72</v>
      </c>
      <c r="H12058" s="226">
        <v>-0.45</v>
      </c>
      <c r="I12058" s="226">
        <v>3.27</v>
      </c>
      <c r="J12058" s="227">
        <v>16.37</v>
      </c>
      <c r="K12058" s="227">
        <v>910.53</v>
      </c>
      <c r="L12058" s="228">
        <v>-14.83</v>
      </c>
      <c r="M12058" s="229">
        <f t="shared" si="346"/>
        <v>895.69999999999993</v>
      </c>
      <c r="N12058" s="230">
        <v>3.49</v>
      </c>
    </row>
    <row r="12059" spans="1:14" x14ac:dyDescent="0.2">
      <c r="A12059" s="231" t="str">
        <f t="shared" si="345"/>
        <v>SS1.724Thinned085</v>
      </c>
      <c r="B12059" s="223" t="s">
        <v>238</v>
      </c>
      <c r="C12059" s="224">
        <v>1.7</v>
      </c>
      <c r="D12059" s="223">
        <v>24</v>
      </c>
      <c r="E12059" s="223" t="s">
        <v>172</v>
      </c>
      <c r="F12059" s="225" t="s">
        <v>203</v>
      </c>
      <c r="G12059" s="226">
        <v>3.02</v>
      </c>
      <c r="H12059" s="226">
        <v>-0.41</v>
      </c>
      <c r="I12059" s="226">
        <v>2.61</v>
      </c>
      <c r="J12059" s="227">
        <v>13.03</v>
      </c>
      <c r="K12059" s="227">
        <v>923.56</v>
      </c>
      <c r="L12059" s="228">
        <v>-15.39</v>
      </c>
      <c r="M12059" s="229">
        <f t="shared" si="346"/>
        <v>908.17</v>
      </c>
      <c r="N12059" s="230">
        <v>3.17</v>
      </c>
    </row>
    <row r="12060" spans="1:14" x14ac:dyDescent="0.2">
      <c r="A12060" s="231" t="str">
        <f t="shared" si="345"/>
        <v>SS1.724Thinned090</v>
      </c>
      <c r="B12060" s="223" t="s">
        <v>238</v>
      </c>
      <c r="C12060" s="224">
        <v>1.7</v>
      </c>
      <c r="D12060" s="223">
        <v>24</v>
      </c>
      <c r="E12060" s="223" t="s">
        <v>172</v>
      </c>
      <c r="F12060" s="225" t="s">
        <v>204</v>
      </c>
      <c r="G12060" s="226">
        <v>2.42</v>
      </c>
      <c r="H12060" s="226">
        <v>-0.38</v>
      </c>
      <c r="I12060" s="226">
        <v>2.04</v>
      </c>
      <c r="J12060" s="227">
        <v>10.18</v>
      </c>
      <c r="K12060" s="227">
        <v>933.74</v>
      </c>
      <c r="L12060" s="228">
        <v>-15.9</v>
      </c>
      <c r="M12060" s="229">
        <f t="shared" si="346"/>
        <v>917.84</v>
      </c>
      <c r="N12060" s="230">
        <v>2.89</v>
      </c>
    </row>
    <row r="12061" spans="1:14" x14ac:dyDescent="0.2">
      <c r="A12061" s="231" t="str">
        <f t="shared" si="345"/>
        <v>SS1.724Thinned095</v>
      </c>
      <c r="B12061" s="223" t="s">
        <v>238</v>
      </c>
      <c r="C12061" s="224">
        <v>1.7</v>
      </c>
      <c r="D12061" s="223">
        <v>24</v>
      </c>
      <c r="E12061" s="223" t="s">
        <v>172</v>
      </c>
      <c r="F12061" s="225" t="s">
        <v>205</v>
      </c>
      <c r="G12061" s="226">
        <v>1.84</v>
      </c>
      <c r="H12061" s="226">
        <v>-0.36</v>
      </c>
      <c r="I12061" s="226">
        <v>1.48</v>
      </c>
      <c r="J12061" s="227">
        <v>7.42</v>
      </c>
      <c r="K12061" s="227">
        <v>941.16</v>
      </c>
      <c r="L12061" s="228">
        <v>-16.36</v>
      </c>
      <c r="M12061" s="229">
        <f t="shared" si="346"/>
        <v>924.8</v>
      </c>
      <c r="N12061" s="230">
        <v>2.63</v>
      </c>
    </row>
    <row r="12062" spans="1:14" x14ac:dyDescent="0.2">
      <c r="A12062" s="231" t="str">
        <f t="shared" si="345"/>
        <v>SS1.724Thinned100</v>
      </c>
      <c r="B12062" s="223" t="s">
        <v>238</v>
      </c>
      <c r="C12062" s="224">
        <v>1.7</v>
      </c>
      <c r="D12062" s="223">
        <v>24</v>
      </c>
      <c r="E12062" s="223" t="s">
        <v>172</v>
      </c>
      <c r="F12062" s="225" t="s">
        <v>206</v>
      </c>
      <c r="G12062" s="226">
        <v>1.54</v>
      </c>
      <c r="H12062" s="226">
        <v>-0.33</v>
      </c>
      <c r="I12062" s="226">
        <v>1.21</v>
      </c>
      <c r="J12062" s="227">
        <v>6.07</v>
      </c>
      <c r="K12062" s="227">
        <v>947.23</v>
      </c>
      <c r="L12062" s="228">
        <v>-16.78</v>
      </c>
      <c r="M12062" s="229">
        <f t="shared" si="346"/>
        <v>930.45</v>
      </c>
      <c r="N12062" s="230">
        <v>2.39</v>
      </c>
    </row>
    <row r="12063" spans="1:14" x14ac:dyDescent="0.2">
      <c r="A12063" s="231" t="str">
        <f t="shared" si="345"/>
        <v>SS1.724Thinned105</v>
      </c>
      <c r="B12063" s="223" t="s">
        <v>238</v>
      </c>
      <c r="C12063" s="224">
        <v>1.7</v>
      </c>
      <c r="D12063" s="223">
        <v>24</v>
      </c>
      <c r="E12063" s="223" t="s">
        <v>172</v>
      </c>
      <c r="F12063" s="225" t="s">
        <v>207</v>
      </c>
      <c r="G12063" s="226">
        <v>1.1100000000000001</v>
      </c>
      <c r="H12063" s="226">
        <v>-0.3</v>
      </c>
      <c r="I12063" s="226">
        <v>0.81</v>
      </c>
      <c r="J12063" s="227">
        <v>4.05</v>
      </c>
      <c r="K12063" s="227">
        <v>951.28</v>
      </c>
      <c r="L12063" s="228">
        <v>-17.16</v>
      </c>
      <c r="M12063" s="229">
        <f t="shared" si="346"/>
        <v>934.12</v>
      </c>
      <c r="N12063" s="230">
        <v>2.1800000000000002</v>
      </c>
    </row>
    <row r="12064" spans="1:14" x14ac:dyDescent="0.2">
      <c r="A12064" s="231" t="str">
        <f t="shared" si="345"/>
        <v>SS1.724Thinned110</v>
      </c>
      <c r="B12064" s="223" t="s">
        <v>238</v>
      </c>
      <c r="C12064" s="224">
        <v>1.7</v>
      </c>
      <c r="D12064" s="223">
        <v>24</v>
      </c>
      <c r="E12064" s="223" t="s">
        <v>172</v>
      </c>
      <c r="F12064" s="225" t="s">
        <v>208</v>
      </c>
      <c r="G12064" s="226">
        <v>0.82</v>
      </c>
      <c r="H12064" s="226">
        <v>-0.28000000000000003</v>
      </c>
      <c r="I12064" s="226">
        <v>0.55000000000000004</v>
      </c>
      <c r="J12064" s="227">
        <v>2.73</v>
      </c>
      <c r="K12064" s="227">
        <v>954.01</v>
      </c>
      <c r="L12064" s="228">
        <v>-17.52</v>
      </c>
      <c r="M12064" s="229">
        <f t="shared" si="346"/>
        <v>936.49</v>
      </c>
      <c r="N12064" s="230">
        <v>1.98</v>
      </c>
    </row>
    <row r="12065" spans="1:14" x14ac:dyDescent="0.2">
      <c r="A12065" s="231" t="str">
        <f t="shared" si="345"/>
        <v>SS1.724Thinned115</v>
      </c>
      <c r="B12065" s="223" t="s">
        <v>238</v>
      </c>
      <c r="C12065" s="224">
        <v>1.7</v>
      </c>
      <c r="D12065" s="223">
        <v>24</v>
      </c>
      <c r="E12065" s="223" t="s">
        <v>172</v>
      </c>
      <c r="F12065" s="225" t="s">
        <v>209</v>
      </c>
      <c r="G12065" s="226">
        <v>0.56999999999999995</v>
      </c>
      <c r="H12065" s="226">
        <v>-0.25</v>
      </c>
      <c r="I12065" s="226">
        <v>0.32</v>
      </c>
      <c r="J12065" s="227">
        <v>1.59</v>
      </c>
      <c r="K12065" s="227">
        <v>955.59</v>
      </c>
      <c r="L12065" s="228">
        <v>-17.829999999999998</v>
      </c>
      <c r="M12065" s="229">
        <f t="shared" si="346"/>
        <v>937.76</v>
      </c>
      <c r="N12065" s="230">
        <v>1.8</v>
      </c>
    </row>
    <row r="12066" spans="1:14" x14ac:dyDescent="0.2">
      <c r="A12066" s="231" t="str">
        <f t="shared" si="345"/>
        <v>SS1.724Thinned120</v>
      </c>
      <c r="B12066" s="223" t="s">
        <v>238</v>
      </c>
      <c r="C12066" s="224">
        <v>1.7</v>
      </c>
      <c r="D12066" s="223">
        <v>24</v>
      </c>
      <c r="E12066" s="223" t="s">
        <v>172</v>
      </c>
      <c r="F12066" s="225" t="s">
        <v>210</v>
      </c>
      <c r="G12066" s="226">
        <v>0.37</v>
      </c>
      <c r="H12066" s="226">
        <v>-0.23</v>
      </c>
      <c r="I12066" s="226">
        <v>0.14000000000000001</v>
      </c>
      <c r="J12066" s="227">
        <v>0.71</v>
      </c>
      <c r="K12066" s="227">
        <v>956.3</v>
      </c>
      <c r="L12066" s="228">
        <v>-18.12</v>
      </c>
      <c r="M12066" s="229">
        <f t="shared" si="346"/>
        <v>938.18</v>
      </c>
      <c r="N12066" s="230">
        <v>1.64</v>
      </c>
    </row>
    <row r="12067" spans="1:14" x14ac:dyDescent="0.2">
      <c r="A12067" s="231" t="str">
        <f t="shared" si="345"/>
        <v>SS1.724Thinned125</v>
      </c>
      <c r="B12067" s="223" t="s">
        <v>238</v>
      </c>
      <c r="C12067" s="224">
        <v>1.7</v>
      </c>
      <c r="D12067" s="223">
        <v>24</v>
      </c>
      <c r="E12067" s="223" t="s">
        <v>172</v>
      </c>
      <c r="F12067" s="225" t="s">
        <v>211</v>
      </c>
      <c r="G12067" s="226">
        <v>0.19</v>
      </c>
      <c r="H12067" s="226">
        <v>-0.21</v>
      </c>
      <c r="I12067" s="226">
        <v>-0.02</v>
      </c>
      <c r="J12067" s="227">
        <v>-0.11</v>
      </c>
      <c r="K12067" s="227">
        <v>956.2</v>
      </c>
      <c r="L12067" s="228">
        <v>-18.38</v>
      </c>
      <c r="M12067" s="229">
        <f t="shared" si="346"/>
        <v>937.82</v>
      </c>
      <c r="N12067" s="230">
        <v>1.49</v>
      </c>
    </row>
    <row r="12068" spans="1:14" x14ac:dyDescent="0.2">
      <c r="A12068" s="231" t="str">
        <f t="shared" si="345"/>
        <v>SS1.724Thinned130</v>
      </c>
      <c r="B12068" s="223" t="s">
        <v>238</v>
      </c>
      <c r="C12068" s="224">
        <v>1.7</v>
      </c>
      <c r="D12068" s="223">
        <v>24</v>
      </c>
      <c r="E12068" s="223" t="s">
        <v>172</v>
      </c>
      <c r="F12068" s="225" t="s">
        <v>212</v>
      </c>
      <c r="G12068" s="226">
        <v>0.1</v>
      </c>
      <c r="H12068" s="226">
        <v>-0.19</v>
      </c>
      <c r="I12068" s="226">
        <v>-0.1</v>
      </c>
      <c r="J12068" s="227">
        <v>-0.48</v>
      </c>
      <c r="K12068" s="227">
        <v>955.72</v>
      </c>
      <c r="L12068" s="228">
        <v>-18.62</v>
      </c>
      <c r="M12068" s="229">
        <f t="shared" si="346"/>
        <v>937.1</v>
      </c>
      <c r="N12068" s="230">
        <v>1.36</v>
      </c>
    </row>
    <row r="12069" spans="1:14" x14ac:dyDescent="0.2">
      <c r="A12069" s="231" t="str">
        <f t="shared" si="345"/>
        <v>SS1.724Thinned135</v>
      </c>
      <c r="B12069" s="223" t="s">
        <v>238</v>
      </c>
      <c r="C12069" s="224">
        <v>1.7</v>
      </c>
      <c r="D12069" s="223">
        <v>24</v>
      </c>
      <c r="E12069" s="223" t="s">
        <v>172</v>
      </c>
      <c r="F12069" s="225" t="s">
        <v>213</v>
      </c>
      <c r="G12069" s="226">
        <v>-0.06</v>
      </c>
      <c r="H12069" s="226">
        <v>-0.18</v>
      </c>
      <c r="I12069" s="226">
        <v>-0.24</v>
      </c>
      <c r="J12069" s="227">
        <v>-1.2</v>
      </c>
      <c r="K12069" s="227">
        <v>954.52</v>
      </c>
      <c r="L12069" s="228">
        <v>-18.84</v>
      </c>
      <c r="M12069" s="229">
        <f t="shared" si="346"/>
        <v>935.68</v>
      </c>
      <c r="N12069" s="230">
        <v>1.24</v>
      </c>
    </row>
    <row r="12070" spans="1:14" x14ac:dyDescent="0.2">
      <c r="A12070" s="231" t="str">
        <f t="shared" si="345"/>
        <v>SS1.724Thinned140</v>
      </c>
      <c r="B12070" s="223" t="s">
        <v>238</v>
      </c>
      <c r="C12070" s="224">
        <v>1.7</v>
      </c>
      <c r="D12070" s="223">
        <v>24</v>
      </c>
      <c r="E12070" s="223" t="s">
        <v>172</v>
      </c>
      <c r="F12070" s="225" t="s">
        <v>214</v>
      </c>
      <c r="G12070" s="226">
        <v>-0.08</v>
      </c>
      <c r="H12070" s="226">
        <v>-0.16</v>
      </c>
      <c r="I12070" s="226">
        <v>-0.24</v>
      </c>
      <c r="J12070" s="227">
        <v>-1.18</v>
      </c>
      <c r="K12070" s="227">
        <v>953.34</v>
      </c>
      <c r="L12070" s="228">
        <v>-19.04</v>
      </c>
      <c r="M12070" s="229">
        <f t="shared" si="346"/>
        <v>934.30000000000007</v>
      </c>
      <c r="N12070" s="230">
        <v>1.1200000000000001</v>
      </c>
    </row>
    <row r="12071" spans="1:14" x14ac:dyDescent="0.2">
      <c r="A12071" s="231" t="str">
        <f t="shared" si="345"/>
        <v>SS1.724Thinned145</v>
      </c>
      <c r="B12071" s="223" t="s">
        <v>238</v>
      </c>
      <c r="C12071" s="224">
        <v>1.7</v>
      </c>
      <c r="D12071" s="223">
        <v>24</v>
      </c>
      <c r="E12071" s="223" t="s">
        <v>172</v>
      </c>
      <c r="F12071" s="225" t="s">
        <v>215</v>
      </c>
      <c r="G12071" s="226">
        <v>-0.18</v>
      </c>
      <c r="H12071" s="226">
        <v>-0.15</v>
      </c>
      <c r="I12071" s="226">
        <v>-0.33</v>
      </c>
      <c r="J12071" s="227">
        <v>-1.63</v>
      </c>
      <c r="K12071" s="227">
        <v>951.71</v>
      </c>
      <c r="L12071" s="228">
        <v>-19.22</v>
      </c>
      <c r="M12071" s="229">
        <f t="shared" si="346"/>
        <v>932.49</v>
      </c>
      <c r="N12071" s="230">
        <v>1.02</v>
      </c>
    </row>
    <row r="12072" spans="1:14" x14ac:dyDescent="0.2">
      <c r="A12072" s="231" t="str">
        <f t="shared" si="345"/>
        <v>SS1.724Thinned150</v>
      </c>
      <c r="B12072" s="223" t="s">
        <v>238</v>
      </c>
      <c r="C12072" s="224">
        <v>1.7</v>
      </c>
      <c r="D12072" s="223">
        <v>24</v>
      </c>
      <c r="E12072" s="223" t="s">
        <v>172</v>
      </c>
      <c r="F12072" s="225" t="s">
        <v>216</v>
      </c>
      <c r="G12072" s="226">
        <v>-0.28000000000000003</v>
      </c>
      <c r="H12072" s="226">
        <v>-0.13</v>
      </c>
      <c r="I12072" s="226">
        <v>-0.41</v>
      </c>
      <c r="J12072" s="227">
        <v>-2.0699999999999998</v>
      </c>
      <c r="K12072" s="227">
        <v>949.64</v>
      </c>
      <c r="L12072" s="228">
        <v>-19.38</v>
      </c>
      <c r="M12072" s="229">
        <f t="shared" si="346"/>
        <v>930.26</v>
      </c>
      <c r="N12072" s="230">
        <v>0.93</v>
      </c>
    </row>
    <row r="12073" spans="1:14" x14ac:dyDescent="0.2">
      <c r="A12073" s="231" t="str">
        <f t="shared" si="345"/>
        <v>SS1.724Thinned155</v>
      </c>
      <c r="B12073" s="223" t="s">
        <v>238</v>
      </c>
      <c r="C12073" s="224">
        <v>1.7</v>
      </c>
      <c r="D12073" s="223">
        <v>24</v>
      </c>
      <c r="E12073" s="223" t="s">
        <v>172</v>
      </c>
      <c r="F12073" s="225" t="s">
        <v>217</v>
      </c>
      <c r="G12073" s="226">
        <v>-0.19</v>
      </c>
      <c r="H12073" s="226">
        <v>-0.12</v>
      </c>
      <c r="I12073" s="226">
        <v>-0.31</v>
      </c>
      <c r="J12073" s="227">
        <v>-1.57</v>
      </c>
      <c r="K12073" s="227">
        <v>948.07</v>
      </c>
      <c r="L12073" s="228">
        <v>-19.53</v>
      </c>
      <c r="M12073" s="229">
        <f t="shared" si="346"/>
        <v>928.54000000000008</v>
      </c>
      <c r="N12073" s="230">
        <v>0.85</v>
      </c>
    </row>
    <row r="12074" spans="1:14" x14ac:dyDescent="0.2">
      <c r="A12074" s="231" t="str">
        <f t="shared" si="345"/>
        <v>SS1.724Thinned160</v>
      </c>
      <c r="B12074" s="223" t="s">
        <v>238</v>
      </c>
      <c r="C12074" s="224">
        <v>1.7</v>
      </c>
      <c r="D12074" s="223">
        <v>24</v>
      </c>
      <c r="E12074" s="223" t="s">
        <v>172</v>
      </c>
      <c r="F12074" s="225" t="s">
        <v>218</v>
      </c>
      <c r="G12074" s="226">
        <v>-0.28000000000000003</v>
      </c>
      <c r="H12074" s="226">
        <v>-0.11</v>
      </c>
      <c r="I12074" s="226">
        <v>-0.39</v>
      </c>
      <c r="J12074" s="227">
        <v>-1.97</v>
      </c>
      <c r="K12074" s="227">
        <v>946.09</v>
      </c>
      <c r="L12074" s="228">
        <v>-19.670000000000002</v>
      </c>
      <c r="M12074" s="229">
        <f t="shared" si="346"/>
        <v>926.42000000000007</v>
      </c>
      <c r="N12074" s="230">
        <v>0.77</v>
      </c>
    </row>
    <row r="12075" spans="1:14" x14ac:dyDescent="0.2">
      <c r="A12075" s="231" t="str">
        <f t="shared" si="345"/>
        <v>SS1.724Thinned165</v>
      </c>
      <c r="B12075" s="223" t="s">
        <v>238</v>
      </c>
      <c r="C12075" s="224">
        <v>1.7</v>
      </c>
      <c r="D12075" s="223">
        <v>24</v>
      </c>
      <c r="E12075" s="223" t="s">
        <v>172</v>
      </c>
      <c r="F12075" s="225" t="s">
        <v>219</v>
      </c>
      <c r="G12075" s="226">
        <v>-0.32</v>
      </c>
      <c r="H12075" s="226">
        <v>-0.1</v>
      </c>
      <c r="I12075" s="226">
        <v>-0.42</v>
      </c>
      <c r="J12075" s="227">
        <v>-2.1</v>
      </c>
      <c r="K12075" s="227">
        <v>943.99</v>
      </c>
      <c r="L12075" s="228">
        <v>-19.79</v>
      </c>
      <c r="M12075" s="229">
        <f t="shared" si="346"/>
        <v>924.2</v>
      </c>
      <c r="N12075" s="230">
        <v>0.7</v>
      </c>
    </row>
    <row r="12076" spans="1:14" x14ac:dyDescent="0.2">
      <c r="A12076" s="231" t="str">
        <f t="shared" si="345"/>
        <v>SS1.724Thinned170</v>
      </c>
      <c r="B12076" s="223" t="s">
        <v>238</v>
      </c>
      <c r="C12076" s="224">
        <v>1.7</v>
      </c>
      <c r="D12076" s="223">
        <v>24</v>
      </c>
      <c r="E12076" s="223" t="s">
        <v>172</v>
      </c>
      <c r="F12076" s="225" t="s">
        <v>220</v>
      </c>
      <c r="G12076" s="226">
        <v>-0.34</v>
      </c>
      <c r="H12076" s="226">
        <v>-0.09</v>
      </c>
      <c r="I12076" s="226">
        <v>-0.43</v>
      </c>
      <c r="J12076" s="227">
        <v>-2.17</v>
      </c>
      <c r="K12076" s="227">
        <v>941.82</v>
      </c>
      <c r="L12076" s="228">
        <v>-19.899999999999999</v>
      </c>
      <c r="M12076" s="229">
        <f t="shared" si="346"/>
        <v>921.92000000000007</v>
      </c>
      <c r="N12076" s="230">
        <v>0.64</v>
      </c>
    </row>
    <row r="12077" spans="1:14" x14ac:dyDescent="0.2">
      <c r="A12077" s="231" t="str">
        <f t="shared" si="345"/>
        <v>SS1.724Thinned175</v>
      </c>
      <c r="B12077" s="223" t="s">
        <v>238</v>
      </c>
      <c r="C12077" s="224">
        <v>1.7</v>
      </c>
      <c r="D12077" s="223">
        <v>24</v>
      </c>
      <c r="E12077" s="223" t="s">
        <v>172</v>
      </c>
      <c r="F12077" s="225" t="s">
        <v>221</v>
      </c>
      <c r="G12077" s="226">
        <v>-0.26</v>
      </c>
      <c r="H12077" s="226">
        <v>-0.08</v>
      </c>
      <c r="I12077" s="226">
        <v>-0.34</v>
      </c>
      <c r="J12077" s="227">
        <v>-1.71</v>
      </c>
      <c r="K12077" s="227">
        <v>940.11</v>
      </c>
      <c r="L12077" s="228">
        <v>-20.010000000000002</v>
      </c>
      <c r="M12077" s="229">
        <f t="shared" si="346"/>
        <v>920.1</v>
      </c>
      <c r="N12077" s="230">
        <v>0.57999999999999996</v>
      </c>
    </row>
    <row r="12078" spans="1:14" x14ac:dyDescent="0.2">
      <c r="A12078" s="231" t="str">
        <f t="shared" si="345"/>
        <v>SS1.724Thinned180</v>
      </c>
      <c r="B12078" s="223" t="s">
        <v>238</v>
      </c>
      <c r="C12078" s="224">
        <v>1.7</v>
      </c>
      <c r="D12078" s="223">
        <v>24</v>
      </c>
      <c r="E12078" s="223" t="s">
        <v>172</v>
      </c>
      <c r="F12078" s="225" t="s">
        <v>222</v>
      </c>
      <c r="G12078" s="226">
        <v>-0.31</v>
      </c>
      <c r="H12078" s="226">
        <v>-0.08</v>
      </c>
      <c r="I12078" s="226">
        <v>-0.39</v>
      </c>
      <c r="J12078" s="227">
        <v>-1.93</v>
      </c>
      <c r="K12078" s="227">
        <v>938.18</v>
      </c>
      <c r="L12078" s="228">
        <v>-20.100000000000001</v>
      </c>
      <c r="M12078" s="229">
        <f t="shared" si="346"/>
        <v>918.07999999999993</v>
      </c>
      <c r="N12078" s="230">
        <v>0.53</v>
      </c>
    </row>
    <row r="12079" spans="1:14" x14ac:dyDescent="0.2">
      <c r="A12079" s="231" t="str">
        <f t="shared" si="345"/>
        <v>SS1.724Thinned185</v>
      </c>
      <c r="B12079" s="223" t="s">
        <v>238</v>
      </c>
      <c r="C12079" s="224">
        <v>1.7</v>
      </c>
      <c r="D12079" s="223">
        <v>24</v>
      </c>
      <c r="E12079" s="223" t="s">
        <v>172</v>
      </c>
      <c r="F12079" s="225" t="s">
        <v>223</v>
      </c>
      <c r="G12079" s="226">
        <v>-0.31</v>
      </c>
      <c r="H12079" s="226">
        <v>-7.0000000000000007E-2</v>
      </c>
      <c r="I12079" s="226">
        <v>-0.38</v>
      </c>
      <c r="J12079" s="227">
        <v>-1.88</v>
      </c>
      <c r="K12079" s="227">
        <v>936.3</v>
      </c>
      <c r="L12079" s="228">
        <v>-20.18</v>
      </c>
      <c r="M12079" s="229">
        <f t="shared" si="346"/>
        <v>916.12</v>
      </c>
      <c r="N12079" s="230">
        <v>0.48</v>
      </c>
    </row>
    <row r="12080" spans="1:14" x14ac:dyDescent="0.2">
      <c r="A12080" s="231" t="str">
        <f t="shared" si="345"/>
        <v>SS1.724Thinned190</v>
      </c>
      <c r="B12080" s="223" t="s">
        <v>238</v>
      </c>
      <c r="C12080" s="224">
        <v>1.7</v>
      </c>
      <c r="D12080" s="223">
        <v>24</v>
      </c>
      <c r="E12080" s="223" t="s">
        <v>172</v>
      </c>
      <c r="F12080" s="225" t="s">
        <v>224</v>
      </c>
      <c r="G12080" s="226">
        <v>-0.3</v>
      </c>
      <c r="H12080" s="226">
        <v>-0.06</v>
      </c>
      <c r="I12080" s="226">
        <v>-0.36</v>
      </c>
      <c r="J12080" s="227">
        <v>-1.81</v>
      </c>
      <c r="K12080" s="227">
        <v>934.49</v>
      </c>
      <c r="L12080" s="228">
        <v>-20.260000000000002</v>
      </c>
      <c r="M12080" s="229">
        <f t="shared" si="346"/>
        <v>914.23</v>
      </c>
      <c r="N12080" s="230">
        <v>0.44</v>
      </c>
    </row>
    <row r="12081" spans="1:14" x14ac:dyDescent="0.2">
      <c r="A12081" s="231" t="str">
        <f t="shared" si="345"/>
        <v>SS1.724Thinned195</v>
      </c>
      <c r="B12081" s="223" t="s">
        <v>238</v>
      </c>
      <c r="C12081" s="224">
        <v>1.7</v>
      </c>
      <c r="D12081" s="223">
        <v>24</v>
      </c>
      <c r="E12081" s="223" t="s">
        <v>172</v>
      </c>
      <c r="F12081" s="225" t="s">
        <v>225</v>
      </c>
      <c r="G12081" s="226">
        <v>-0.28999999999999998</v>
      </c>
      <c r="H12081" s="226">
        <v>-0.06</v>
      </c>
      <c r="I12081" s="226">
        <v>-0.35</v>
      </c>
      <c r="J12081" s="227">
        <v>-1.73</v>
      </c>
      <c r="K12081" s="227">
        <v>932.76</v>
      </c>
      <c r="L12081" s="228">
        <v>-20.329999999999998</v>
      </c>
      <c r="M12081" s="229">
        <f t="shared" si="346"/>
        <v>912.43</v>
      </c>
      <c r="N12081" s="230">
        <v>0.4</v>
      </c>
    </row>
    <row r="12082" spans="1:14" x14ac:dyDescent="0.2">
      <c r="A12082" s="231" t="str">
        <f t="shared" si="345"/>
        <v>SS2.006NO_thin000</v>
      </c>
      <c r="B12082" s="223" t="s">
        <v>238</v>
      </c>
      <c r="C12082" s="224">
        <v>2</v>
      </c>
      <c r="D12082" s="223">
        <v>6</v>
      </c>
      <c r="E12082" s="223" t="s">
        <v>199</v>
      </c>
      <c r="F12082" s="225" t="s">
        <v>0</v>
      </c>
      <c r="G12082" s="226">
        <v>0.04</v>
      </c>
      <c r="H12082" s="226">
        <v>0.12</v>
      </c>
      <c r="I12082" s="226">
        <v>0.16</v>
      </c>
      <c r="J12082" s="237">
        <v>0.81</v>
      </c>
      <c r="K12082" s="237">
        <v>0.81</v>
      </c>
      <c r="L12082" s="228">
        <v>0</v>
      </c>
      <c r="M12082" s="229">
        <f t="shared" si="346"/>
        <v>0.81</v>
      </c>
      <c r="N12082" s="230">
        <v>0</v>
      </c>
    </row>
    <row r="12083" spans="1:14" x14ac:dyDescent="0.2">
      <c r="A12083" s="231" t="str">
        <f t="shared" si="345"/>
        <v>SS2.006NO_thin005</v>
      </c>
      <c r="B12083" s="223" t="s">
        <v>238</v>
      </c>
      <c r="C12083" s="224">
        <v>2</v>
      </c>
      <c r="D12083" s="223">
        <v>6</v>
      </c>
      <c r="E12083" s="223" t="s">
        <v>199</v>
      </c>
      <c r="F12083" s="225" t="s">
        <v>1</v>
      </c>
      <c r="G12083" s="226">
        <v>0.13</v>
      </c>
      <c r="H12083" s="226">
        <v>0.14000000000000001</v>
      </c>
      <c r="I12083" s="226">
        <v>0.28000000000000003</v>
      </c>
      <c r="J12083" s="237">
        <v>1.39</v>
      </c>
      <c r="K12083" s="237">
        <v>2.2000000000000002</v>
      </c>
      <c r="L12083" s="228">
        <v>0</v>
      </c>
      <c r="M12083" s="229">
        <f t="shared" si="346"/>
        <v>2.2000000000000002</v>
      </c>
      <c r="N12083" s="230">
        <v>0</v>
      </c>
    </row>
    <row r="12084" spans="1:14" x14ac:dyDescent="0.2">
      <c r="A12084" s="231" t="str">
        <f t="shared" si="345"/>
        <v>SS2.006NO_thin010</v>
      </c>
      <c r="B12084" s="223" t="s">
        <v>238</v>
      </c>
      <c r="C12084" s="224">
        <v>2</v>
      </c>
      <c r="D12084" s="223">
        <v>6</v>
      </c>
      <c r="E12084" s="223" t="s">
        <v>199</v>
      </c>
      <c r="F12084" s="225" t="s">
        <v>2</v>
      </c>
      <c r="G12084" s="226">
        <v>0.41</v>
      </c>
      <c r="H12084" s="226">
        <v>0.15</v>
      </c>
      <c r="I12084" s="226">
        <v>0.55000000000000004</v>
      </c>
      <c r="J12084" s="237">
        <v>2.77</v>
      </c>
      <c r="K12084" s="237">
        <v>4.97</v>
      </c>
      <c r="L12084" s="228">
        <v>0</v>
      </c>
      <c r="M12084" s="229">
        <f t="shared" si="346"/>
        <v>4.97</v>
      </c>
      <c r="N12084" s="230">
        <v>0</v>
      </c>
    </row>
    <row r="12085" spans="1:14" x14ac:dyDescent="0.2">
      <c r="A12085" s="231" t="str">
        <f t="shared" si="345"/>
        <v>SS2.006NO_thin015</v>
      </c>
      <c r="B12085" s="223" t="s">
        <v>238</v>
      </c>
      <c r="C12085" s="224">
        <v>2</v>
      </c>
      <c r="D12085" s="223">
        <v>6</v>
      </c>
      <c r="E12085" s="223" t="s">
        <v>199</v>
      </c>
      <c r="F12085" s="225" t="s">
        <v>3</v>
      </c>
      <c r="G12085" s="226">
        <v>1.25</v>
      </c>
      <c r="H12085" s="226">
        <v>0.15</v>
      </c>
      <c r="I12085" s="226">
        <v>1.39</v>
      </c>
      <c r="J12085" s="237">
        <v>6.96</v>
      </c>
      <c r="K12085" s="237">
        <v>11.94</v>
      </c>
      <c r="L12085" s="228">
        <v>0</v>
      </c>
      <c r="M12085" s="229">
        <f t="shared" si="346"/>
        <v>11.94</v>
      </c>
      <c r="N12085" s="230">
        <v>0</v>
      </c>
    </row>
    <row r="12086" spans="1:14" x14ac:dyDescent="0.2">
      <c r="A12086" s="231" t="str">
        <f t="shared" si="345"/>
        <v>SS2.006NO_thin020</v>
      </c>
      <c r="B12086" s="223" t="s">
        <v>238</v>
      </c>
      <c r="C12086" s="224">
        <v>2</v>
      </c>
      <c r="D12086" s="223">
        <v>6</v>
      </c>
      <c r="E12086" s="223" t="s">
        <v>199</v>
      </c>
      <c r="F12086" s="225" t="s">
        <v>4</v>
      </c>
      <c r="G12086" s="226">
        <v>3.81</v>
      </c>
      <c r="H12086" s="226">
        <v>0.15</v>
      </c>
      <c r="I12086" s="226">
        <v>3.95</v>
      </c>
      <c r="J12086" s="237">
        <v>19.760000000000002</v>
      </c>
      <c r="K12086" s="237">
        <v>31.7</v>
      </c>
      <c r="L12086" s="228">
        <v>0</v>
      </c>
      <c r="M12086" s="229">
        <f t="shared" si="346"/>
        <v>31.7</v>
      </c>
      <c r="N12086" s="230">
        <v>0</v>
      </c>
    </row>
    <row r="12087" spans="1:14" x14ac:dyDescent="0.2">
      <c r="A12087" s="231" t="str">
        <f t="shared" si="345"/>
        <v>SS2.006NO_thin025</v>
      </c>
      <c r="B12087" s="223" t="s">
        <v>238</v>
      </c>
      <c r="C12087" s="224">
        <v>2</v>
      </c>
      <c r="D12087" s="223">
        <v>6</v>
      </c>
      <c r="E12087" s="223" t="s">
        <v>199</v>
      </c>
      <c r="F12087" s="225" t="s">
        <v>5</v>
      </c>
      <c r="G12087" s="226">
        <v>11.62</v>
      </c>
      <c r="H12087" s="226">
        <v>0.15</v>
      </c>
      <c r="I12087" s="226">
        <v>11.76</v>
      </c>
      <c r="J12087" s="237">
        <v>58.81</v>
      </c>
      <c r="K12087" s="237">
        <v>90.5</v>
      </c>
      <c r="L12087" s="228">
        <v>0</v>
      </c>
      <c r="M12087" s="229">
        <f t="shared" si="346"/>
        <v>90.5</v>
      </c>
      <c r="N12087" s="230">
        <v>0</v>
      </c>
    </row>
    <row r="12088" spans="1:14" x14ac:dyDescent="0.2">
      <c r="A12088" s="231" t="str">
        <f t="shared" si="345"/>
        <v>SS2.006NO_thin030</v>
      </c>
      <c r="B12088" s="223" t="s">
        <v>238</v>
      </c>
      <c r="C12088" s="224">
        <v>2</v>
      </c>
      <c r="D12088" s="223">
        <v>6</v>
      </c>
      <c r="E12088" s="223" t="s">
        <v>199</v>
      </c>
      <c r="F12088" s="225" t="s">
        <v>6</v>
      </c>
      <c r="G12088" s="226">
        <v>20.170000000000002</v>
      </c>
      <c r="H12088" s="226">
        <v>0.73</v>
      </c>
      <c r="I12088" s="226">
        <v>20.9</v>
      </c>
      <c r="J12088" s="237">
        <v>104.49</v>
      </c>
      <c r="K12088" s="237">
        <v>194.99</v>
      </c>
      <c r="L12088" s="228">
        <v>0</v>
      </c>
      <c r="M12088" s="229">
        <f t="shared" si="346"/>
        <v>194.99</v>
      </c>
      <c r="N12088" s="230">
        <v>0</v>
      </c>
    </row>
    <row r="12089" spans="1:14" x14ac:dyDescent="0.2">
      <c r="A12089" s="231" t="str">
        <f t="shared" si="345"/>
        <v>SS2.006NO_thin035</v>
      </c>
      <c r="B12089" s="223" t="s">
        <v>238</v>
      </c>
      <c r="C12089" s="224">
        <v>2</v>
      </c>
      <c r="D12089" s="223">
        <v>6</v>
      </c>
      <c r="E12089" s="223" t="s">
        <v>199</v>
      </c>
      <c r="F12089" s="225" t="s">
        <v>7</v>
      </c>
      <c r="G12089" s="226">
        <v>11</v>
      </c>
      <c r="H12089" s="226">
        <v>0.41</v>
      </c>
      <c r="I12089" s="226">
        <v>11.42</v>
      </c>
      <c r="J12089" s="237">
        <v>57.08</v>
      </c>
      <c r="K12089" s="237">
        <v>252.07</v>
      </c>
      <c r="L12089" s="228">
        <v>0</v>
      </c>
      <c r="M12089" s="229">
        <f t="shared" si="346"/>
        <v>252.07</v>
      </c>
      <c r="N12089" s="230">
        <v>0</v>
      </c>
    </row>
    <row r="12090" spans="1:14" x14ac:dyDescent="0.2">
      <c r="A12090" s="231" t="str">
        <f t="shared" si="345"/>
        <v>SS2.006NO_thin040</v>
      </c>
      <c r="B12090" s="223" t="s">
        <v>238</v>
      </c>
      <c r="C12090" s="224">
        <v>2</v>
      </c>
      <c r="D12090" s="223">
        <v>6</v>
      </c>
      <c r="E12090" s="223" t="s">
        <v>199</v>
      </c>
      <c r="F12090" s="225" t="s">
        <v>8</v>
      </c>
      <c r="G12090" s="226">
        <v>10.33</v>
      </c>
      <c r="H12090" s="226">
        <v>0.22</v>
      </c>
      <c r="I12090" s="226">
        <v>10.55</v>
      </c>
      <c r="J12090" s="237">
        <v>52.74</v>
      </c>
      <c r="K12090" s="237">
        <v>304.81</v>
      </c>
      <c r="L12090" s="228">
        <v>0</v>
      </c>
      <c r="M12090" s="229">
        <f t="shared" si="346"/>
        <v>304.81</v>
      </c>
      <c r="N12090" s="230">
        <v>0</v>
      </c>
    </row>
    <row r="12091" spans="1:14" x14ac:dyDescent="0.2">
      <c r="A12091" s="231" t="str">
        <f t="shared" si="345"/>
        <v>SS2.006NO_thin045</v>
      </c>
      <c r="B12091" s="223" t="s">
        <v>238</v>
      </c>
      <c r="C12091" s="224">
        <v>2</v>
      </c>
      <c r="D12091" s="223">
        <v>6</v>
      </c>
      <c r="E12091" s="223" t="s">
        <v>199</v>
      </c>
      <c r="F12091" s="225" t="s">
        <v>9</v>
      </c>
      <c r="G12091" s="226">
        <v>9.7200000000000006</v>
      </c>
      <c r="H12091" s="226">
        <v>0.23</v>
      </c>
      <c r="I12091" s="226">
        <v>9.9600000000000009</v>
      </c>
      <c r="J12091" s="237">
        <v>49.78</v>
      </c>
      <c r="K12091" s="237">
        <v>354.59</v>
      </c>
      <c r="L12091" s="228">
        <v>0</v>
      </c>
      <c r="M12091" s="229">
        <f t="shared" si="346"/>
        <v>354.59</v>
      </c>
      <c r="N12091" s="230">
        <v>0</v>
      </c>
    </row>
    <row r="12092" spans="1:14" x14ac:dyDescent="0.2">
      <c r="A12092" s="231" t="str">
        <f t="shared" si="345"/>
        <v>SS2.006NO_thin050</v>
      </c>
      <c r="B12092" s="223" t="s">
        <v>238</v>
      </c>
      <c r="C12092" s="224">
        <v>2</v>
      </c>
      <c r="D12092" s="223">
        <v>6</v>
      </c>
      <c r="E12092" s="223" t="s">
        <v>199</v>
      </c>
      <c r="F12092" s="225" t="s">
        <v>10</v>
      </c>
      <c r="G12092" s="226">
        <v>8.7899999999999991</v>
      </c>
      <c r="H12092" s="226">
        <v>0.2</v>
      </c>
      <c r="I12092" s="226">
        <v>8.98</v>
      </c>
      <c r="J12092" s="237">
        <v>44.92</v>
      </c>
      <c r="K12092" s="237">
        <v>399.51</v>
      </c>
      <c r="L12092" s="228">
        <v>0</v>
      </c>
      <c r="M12092" s="229">
        <f t="shared" si="346"/>
        <v>399.51</v>
      </c>
      <c r="N12092" s="230">
        <v>0</v>
      </c>
    </row>
    <row r="12093" spans="1:14" x14ac:dyDescent="0.2">
      <c r="A12093" s="231" t="str">
        <f t="shared" si="345"/>
        <v>SS2.006NO_thin055</v>
      </c>
      <c r="B12093" s="223" t="s">
        <v>238</v>
      </c>
      <c r="C12093" s="224">
        <v>2</v>
      </c>
      <c r="D12093" s="223">
        <v>6</v>
      </c>
      <c r="E12093" s="223" t="s">
        <v>199</v>
      </c>
      <c r="F12093" s="225" t="s">
        <v>11</v>
      </c>
      <c r="G12093" s="226">
        <v>7.5</v>
      </c>
      <c r="H12093" s="226">
        <v>0.16</v>
      </c>
      <c r="I12093" s="226">
        <v>7.66</v>
      </c>
      <c r="J12093" s="237">
        <v>38.29</v>
      </c>
      <c r="K12093" s="237">
        <v>437.8</v>
      </c>
      <c r="L12093" s="228">
        <v>0</v>
      </c>
      <c r="M12093" s="229">
        <f t="shared" si="346"/>
        <v>437.8</v>
      </c>
      <c r="N12093" s="230">
        <v>0</v>
      </c>
    </row>
    <row r="12094" spans="1:14" x14ac:dyDescent="0.2">
      <c r="A12094" s="231" t="str">
        <f t="shared" si="345"/>
        <v>SS2.006NO_thin060</v>
      </c>
      <c r="B12094" s="223" t="s">
        <v>238</v>
      </c>
      <c r="C12094" s="224">
        <v>2</v>
      </c>
      <c r="D12094" s="223">
        <v>6</v>
      </c>
      <c r="E12094" s="223" t="s">
        <v>199</v>
      </c>
      <c r="F12094" s="225" t="s">
        <v>12</v>
      </c>
      <c r="G12094" s="226">
        <v>6.43</v>
      </c>
      <c r="H12094" s="226">
        <v>0.14000000000000001</v>
      </c>
      <c r="I12094" s="226">
        <v>6.56</v>
      </c>
      <c r="J12094" s="237">
        <v>32.81</v>
      </c>
      <c r="K12094" s="237">
        <v>470.61</v>
      </c>
      <c r="L12094" s="228">
        <v>0</v>
      </c>
      <c r="M12094" s="229">
        <f t="shared" si="346"/>
        <v>470.61</v>
      </c>
      <c r="N12094" s="230">
        <v>0</v>
      </c>
    </row>
    <row r="12095" spans="1:14" x14ac:dyDescent="0.2">
      <c r="A12095" s="231" t="str">
        <f t="shared" si="345"/>
        <v>SS2.006NO_thin065</v>
      </c>
      <c r="B12095" s="223" t="s">
        <v>238</v>
      </c>
      <c r="C12095" s="224">
        <v>2</v>
      </c>
      <c r="D12095" s="223">
        <v>6</v>
      </c>
      <c r="E12095" s="223" t="s">
        <v>199</v>
      </c>
      <c r="F12095" s="225" t="s">
        <v>13</v>
      </c>
      <c r="G12095" s="226">
        <v>5.62</v>
      </c>
      <c r="H12095" s="226">
        <v>0.12</v>
      </c>
      <c r="I12095" s="226">
        <v>5.73</v>
      </c>
      <c r="J12095" s="237">
        <v>28.66</v>
      </c>
      <c r="K12095" s="237">
        <v>499.27</v>
      </c>
      <c r="L12095" s="228">
        <v>0</v>
      </c>
      <c r="M12095" s="229">
        <f t="shared" si="346"/>
        <v>499.27</v>
      </c>
      <c r="N12095" s="230">
        <v>0</v>
      </c>
    </row>
    <row r="12096" spans="1:14" x14ac:dyDescent="0.2">
      <c r="A12096" s="231" t="str">
        <f t="shared" si="345"/>
        <v>SS2.006NO_thin070</v>
      </c>
      <c r="B12096" s="223" t="s">
        <v>238</v>
      </c>
      <c r="C12096" s="224">
        <v>2</v>
      </c>
      <c r="D12096" s="223">
        <v>6</v>
      </c>
      <c r="E12096" s="223" t="s">
        <v>199</v>
      </c>
      <c r="F12096" s="225" t="s">
        <v>200</v>
      </c>
      <c r="G12096" s="226">
        <v>4.96</v>
      </c>
      <c r="H12096" s="226">
        <v>0.1</v>
      </c>
      <c r="I12096" s="226">
        <v>5.05</v>
      </c>
      <c r="J12096" s="237">
        <v>25.26</v>
      </c>
      <c r="K12096" s="237">
        <v>524.53</v>
      </c>
      <c r="L12096" s="228">
        <v>0</v>
      </c>
      <c r="M12096" s="229">
        <f t="shared" si="346"/>
        <v>524.53</v>
      </c>
      <c r="N12096" s="230">
        <v>0</v>
      </c>
    </row>
    <row r="12097" spans="1:14" x14ac:dyDescent="0.2">
      <c r="A12097" s="231" t="str">
        <f t="shared" si="345"/>
        <v>SS2.006NO_thin075</v>
      </c>
      <c r="B12097" s="223" t="s">
        <v>238</v>
      </c>
      <c r="C12097" s="224">
        <v>2</v>
      </c>
      <c r="D12097" s="223">
        <v>6</v>
      </c>
      <c r="E12097" s="223" t="s">
        <v>199</v>
      </c>
      <c r="F12097" s="225" t="s">
        <v>201</v>
      </c>
      <c r="G12097" s="226">
        <v>4.3</v>
      </c>
      <c r="H12097" s="226">
        <v>0.08</v>
      </c>
      <c r="I12097" s="226">
        <v>4.3899999999999997</v>
      </c>
      <c r="J12097" s="237">
        <v>21.93</v>
      </c>
      <c r="K12097" s="237">
        <v>546.46</v>
      </c>
      <c r="L12097" s="228">
        <v>0</v>
      </c>
      <c r="M12097" s="229">
        <f t="shared" si="346"/>
        <v>546.46</v>
      </c>
      <c r="N12097" s="230">
        <v>0</v>
      </c>
    </row>
    <row r="12098" spans="1:14" x14ac:dyDescent="0.2">
      <c r="A12098" s="231" t="str">
        <f t="shared" ref="A12098:A12161" si="347">CONCATENATE(LEFT(B12098,2),TEXT(C12098,"0.0"),TEXT(D12098,"00"),E12098,TEXT(LEFT(F12098,3),"000"))</f>
        <v>SS2.006NO_thin080</v>
      </c>
      <c r="B12098" s="223" t="s">
        <v>238</v>
      </c>
      <c r="C12098" s="224">
        <v>2</v>
      </c>
      <c r="D12098" s="223">
        <v>6</v>
      </c>
      <c r="E12098" s="223" t="s">
        <v>199</v>
      </c>
      <c r="F12098" s="225" t="s">
        <v>202</v>
      </c>
      <c r="G12098" s="226">
        <v>3.39</v>
      </c>
      <c r="H12098" s="226">
        <v>0.64</v>
      </c>
      <c r="I12098" s="226">
        <v>4.03</v>
      </c>
      <c r="J12098" s="237">
        <v>20.149999999999999</v>
      </c>
      <c r="K12098" s="237">
        <v>566.61</v>
      </c>
      <c r="L12098" s="228">
        <v>0</v>
      </c>
      <c r="M12098" s="229">
        <f t="shared" si="346"/>
        <v>566.61</v>
      </c>
      <c r="N12098" s="230">
        <v>0</v>
      </c>
    </row>
    <row r="12099" spans="1:14" x14ac:dyDescent="0.2">
      <c r="A12099" s="231" t="str">
        <f t="shared" si="347"/>
        <v>SS2.006NO_thin085</v>
      </c>
      <c r="B12099" s="223" t="s">
        <v>238</v>
      </c>
      <c r="C12099" s="224">
        <v>2</v>
      </c>
      <c r="D12099" s="223">
        <v>6</v>
      </c>
      <c r="E12099" s="223" t="s">
        <v>199</v>
      </c>
      <c r="F12099" s="225" t="s">
        <v>203</v>
      </c>
      <c r="G12099" s="226">
        <v>2.57</v>
      </c>
      <c r="H12099" s="226">
        <v>1.76</v>
      </c>
      <c r="I12099" s="226">
        <v>4.33</v>
      </c>
      <c r="J12099" s="237">
        <v>21.63</v>
      </c>
      <c r="K12099" s="237">
        <v>588.24</v>
      </c>
      <c r="L12099" s="228">
        <v>0</v>
      </c>
      <c r="M12099" s="229">
        <f t="shared" si="346"/>
        <v>588.24</v>
      </c>
      <c r="N12099" s="230">
        <v>0</v>
      </c>
    </row>
    <row r="12100" spans="1:14" x14ac:dyDescent="0.2">
      <c r="A12100" s="231" t="str">
        <f t="shared" si="347"/>
        <v>SS2.006NO_thin090</v>
      </c>
      <c r="B12100" s="223" t="s">
        <v>238</v>
      </c>
      <c r="C12100" s="224">
        <v>2</v>
      </c>
      <c r="D12100" s="223">
        <v>6</v>
      </c>
      <c r="E12100" s="223" t="s">
        <v>199</v>
      </c>
      <c r="F12100" s="225" t="s">
        <v>204</v>
      </c>
      <c r="G12100" s="226">
        <v>2.14</v>
      </c>
      <c r="H12100" s="226">
        <v>1.36</v>
      </c>
      <c r="I12100" s="226">
        <v>3.5</v>
      </c>
      <c r="J12100" s="237">
        <v>17.5</v>
      </c>
      <c r="K12100" s="237">
        <v>605.74</v>
      </c>
      <c r="L12100" s="228">
        <v>0</v>
      </c>
      <c r="M12100" s="229">
        <f t="shared" si="346"/>
        <v>605.74</v>
      </c>
      <c r="N12100" s="230">
        <v>0</v>
      </c>
    </row>
    <row r="12101" spans="1:14" x14ac:dyDescent="0.2">
      <c r="A12101" s="231" t="str">
        <f t="shared" si="347"/>
        <v>SS2.006NO_thin095</v>
      </c>
      <c r="B12101" s="223" t="s">
        <v>238</v>
      </c>
      <c r="C12101" s="224">
        <v>2</v>
      </c>
      <c r="D12101" s="223">
        <v>6</v>
      </c>
      <c r="E12101" s="223" t="s">
        <v>199</v>
      </c>
      <c r="F12101" s="225" t="s">
        <v>205</v>
      </c>
      <c r="G12101" s="226">
        <v>1.87</v>
      </c>
      <c r="H12101" s="226">
        <v>-0.21</v>
      </c>
      <c r="I12101" s="226">
        <v>1.66</v>
      </c>
      <c r="J12101" s="237">
        <v>8.32</v>
      </c>
      <c r="K12101" s="237">
        <v>614.07000000000005</v>
      </c>
      <c r="L12101" s="228">
        <v>0</v>
      </c>
      <c r="M12101" s="229">
        <f t="shared" si="346"/>
        <v>614.07000000000005</v>
      </c>
      <c r="N12101" s="230">
        <v>0</v>
      </c>
    </row>
    <row r="12102" spans="1:14" x14ac:dyDescent="0.2">
      <c r="A12102" s="231" t="str">
        <f t="shared" si="347"/>
        <v>SS2.006NO_thin100</v>
      </c>
      <c r="B12102" s="223" t="s">
        <v>238</v>
      </c>
      <c r="C12102" s="224">
        <v>2</v>
      </c>
      <c r="D12102" s="223">
        <v>6</v>
      </c>
      <c r="E12102" s="223" t="s">
        <v>199</v>
      </c>
      <c r="F12102" s="225" t="s">
        <v>206</v>
      </c>
      <c r="G12102" s="226">
        <v>1.56</v>
      </c>
      <c r="H12102" s="226">
        <v>-0.36</v>
      </c>
      <c r="I12102" s="226">
        <v>1.2</v>
      </c>
      <c r="J12102" s="237">
        <v>6</v>
      </c>
      <c r="K12102" s="237">
        <v>620.07000000000005</v>
      </c>
      <c r="L12102" s="228">
        <v>0</v>
      </c>
      <c r="M12102" s="229">
        <f t="shared" si="346"/>
        <v>620.07000000000005</v>
      </c>
      <c r="N12102" s="230">
        <v>0</v>
      </c>
    </row>
    <row r="12103" spans="1:14" x14ac:dyDescent="0.2">
      <c r="A12103" s="231" t="str">
        <f t="shared" si="347"/>
        <v>SS2.006NO_thin105</v>
      </c>
      <c r="B12103" s="223" t="s">
        <v>238</v>
      </c>
      <c r="C12103" s="224">
        <v>2</v>
      </c>
      <c r="D12103" s="223">
        <v>6</v>
      </c>
      <c r="E12103" s="223" t="s">
        <v>199</v>
      </c>
      <c r="F12103" s="225" t="s">
        <v>207</v>
      </c>
      <c r="G12103" s="226">
        <v>1.38</v>
      </c>
      <c r="H12103" s="226">
        <v>-0.57999999999999996</v>
      </c>
      <c r="I12103" s="226">
        <v>0.81</v>
      </c>
      <c r="J12103" s="237">
        <v>4.04</v>
      </c>
      <c r="K12103" s="237">
        <v>624.11</v>
      </c>
      <c r="L12103" s="228">
        <v>0</v>
      </c>
      <c r="M12103" s="229">
        <f t="shared" si="346"/>
        <v>624.11</v>
      </c>
      <c r="N12103" s="230">
        <v>0</v>
      </c>
    </row>
    <row r="12104" spans="1:14" x14ac:dyDescent="0.2">
      <c r="A12104" s="231" t="str">
        <f t="shared" si="347"/>
        <v>SS2.006NO_thin110</v>
      </c>
      <c r="B12104" s="223" t="s">
        <v>238</v>
      </c>
      <c r="C12104" s="224">
        <v>2</v>
      </c>
      <c r="D12104" s="223">
        <v>6</v>
      </c>
      <c r="E12104" s="223" t="s">
        <v>199</v>
      </c>
      <c r="F12104" s="225" t="s">
        <v>208</v>
      </c>
      <c r="G12104" s="226">
        <v>1.27</v>
      </c>
      <c r="H12104" s="226">
        <v>-0.5</v>
      </c>
      <c r="I12104" s="226">
        <v>0.78</v>
      </c>
      <c r="J12104" s="237">
        <v>3.88</v>
      </c>
      <c r="K12104" s="237">
        <v>627.99</v>
      </c>
      <c r="L12104" s="228">
        <v>0</v>
      </c>
      <c r="M12104" s="229">
        <f t="shared" si="346"/>
        <v>627.99</v>
      </c>
      <c r="N12104" s="230">
        <v>0</v>
      </c>
    </row>
    <row r="12105" spans="1:14" x14ac:dyDescent="0.2">
      <c r="A12105" s="231" t="str">
        <f t="shared" si="347"/>
        <v>SS2.006NO_thin115</v>
      </c>
      <c r="B12105" s="223" t="s">
        <v>238</v>
      </c>
      <c r="C12105" s="224">
        <v>2</v>
      </c>
      <c r="D12105" s="223">
        <v>6</v>
      </c>
      <c r="E12105" s="223" t="s">
        <v>199</v>
      </c>
      <c r="F12105" s="225" t="s">
        <v>209</v>
      </c>
      <c r="G12105" s="226">
        <v>1.1499999999999999</v>
      </c>
      <c r="H12105" s="226">
        <v>-0.37</v>
      </c>
      <c r="I12105" s="226">
        <v>0.78</v>
      </c>
      <c r="J12105" s="237">
        <v>3.89</v>
      </c>
      <c r="K12105" s="237">
        <v>631.88</v>
      </c>
      <c r="L12105" s="228">
        <v>0</v>
      </c>
      <c r="M12105" s="229">
        <f t="shared" si="346"/>
        <v>631.88</v>
      </c>
      <c r="N12105" s="230">
        <v>0</v>
      </c>
    </row>
    <row r="12106" spans="1:14" x14ac:dyDescent="0.2">
      <c r="A12106" s="231" t="str">
        <f t="shared" si="347"/>
        <v>SS2.006NO_thin120</v>
      </c>
      <c r="B12106" s="223" t="s">
        <v>238</v>
      </c>
      <c r="C12106" s="224">
        <v>2</v>
      </c>
      <c r="D12106" s="223">
        <v>6</v>
      </c>
      <c r="E12106" s="223" t="s">
        <v>199</v>
      </c>
      <c r="F12106" s="225" t="s">
        <v>210</v>
      </c>
      <c r="G12106" s="226">
        <v>0.86</v>
      </c>
      <c r="H12106" s="226">
        <v>0.48</v>
      </c>
      <c r="I12106" s="226">
        <v>1.34</v>
      </c>
      <c r="J12106" s="237">
        <v>6.7</v>
      </c>
      <c r="K12106" s="237">
        <v>638.58000000000004</v>
      </c>
      <c r="L12106" s="228">
        <v>0</v>
      </c>
      <c r="M12106" s="229">
        <f t="shared" si="346"/>
        <v>638.58000000000004</v>
      </c>
      <c r="N12106" s="230">
        <v>0</v>
      </c>
    </row>
    <row r="12107" spans="1:14" x14ac:dyDescent="0.2">
      <c r="A12107" s="231" t="str">
        <f t="shared" si="347"/>
        <v>SS2.006NO_thin125</v>
      </c>
      <c r="B12107" s="223" t="s">
        <v>238</v>
      </c>
      <c r="C12107" s="224">
        <v>2</v>
      </c>
      <c r="D12107" s="223">
        <v>6</v>
      </c>
      <c r="E12107" s="223" t="s">
        <v>199</v>
      </c>
      <c r="F12107" s="225" t="s">
        <v>211</v>
      </c>
      <c r="G12107" s="226">
        <v>0.72</v>
      </c>
      <c r="H12107" s="226">
        <v>-0.34</v>
      </c>
      <c r="I12107" s="226">
        <v>0.38</v>
      </c>
      <c r="J12107" s="237">
        <v>1.92</v>
      </c>
      <c r="K12107" s="237">
        <v>640.5</v>
      </c>
      <c r="L12107" s="228">
        <v>0</v>
      </c>
      <c r="M12107" s="229">
        <f t="shared" si="346"/>
        <v>640.5</v>
      </c>
      <c r="N12107" s="230">
        <v>0</v>
      </c>
    </row>
    <row r="12108" spans="1:14" x14ac:dyDescent="0.2">
      <c r="A12108" s="231" t="str">
        <f t="shared" si="347"/>
        <v>SS2.006NO_thin130</v>
      </c>
      <c r="B12108" s="223" t="s">
        <v>238</v>
      </c>
      <c r="C12108" s="224">
        <v>2</v>
      </c>
      <c r="D12108" s="223">
        <v>6</v>
      </c>
      <c r="E12108" s="223" t="s">
        <v>199</v>
      </c>
      <c r="F12108" s="225" t="s">
        <v>212</v>
      </c>
      <c r="G12108" s="226">
        <v>0.79</v>
      </c>
      <c r="H12108" s="226">
        <v>-0.34</v>
      </c>
      <c r="I12108" s="226">
        <v>0.45</v>
      </c>
      <c r="J12108" s="237">
        <v>2.2400000000000002</v>
      </c>
      <c r="K12108" s="237">
        <v>642.74</v>
      </c>
      <c r="L12108" s="228">
        <v>0</v>
      </c>
      <c r="M12108" s="229">
        <f t="shared" si="346"/>
        <v>642.74</v>
      </c>
      <c r="N12108" s="230">
        <v>0</v>
      </c>
    </row>
    <row r="12109" spans="1:14" x14ac:dyDescent="0.2">
      <c r="A12109" s="231" t="str">
        <f t="shared" si="347"/>
        <v>SS2.006NO_thin135</v>
      </c>
      <c r="B12109" s="223" t="s">
        <v>238</v>
      </c>
      <c r="C12109" s="224">
        <v>2</v>
      </c>
      <c r="D12109" s="223">
        <v>6</v>
      </c>
      <c r="E12109" s="223" t="s">
        <v>199</v>
      </c>
      <c r="F12109" s="225" t="s">
        <v>213</v>
      </c>
      <c r="G12109" s="226">
        <v>0.72</v>
      </c>
      <c r="H12109" s="226">
        <v>-0.32</v>
      </c>
      <c r="I12109" s="226">
        <v>0.4</v>
      </c>
      <c r="J12109" s="237">
        <v>1.98</v>
      </c>
      <c r="K12109" s="237">
        <v>644.72</v>
      </c>
      <c r="L12109" s="228">
        <v>0</v>
      </c>
      <c r="M12109" s="229">
        <f t="shared" si="346"/>
        <v>644.72</v>
      </c>
      <c r="N12109" s="230">
        <v>0</v>
      </c>
    </row>
    <row r="12110" spans="1:14" x14ac:dyDescent="0.2">
      <c r="A12110" s="231" t="str">
        <f t="shared" si="347"/>
        <v>SS2.006NO_thin140</v>
      </c>
      <c r="B12110" s="223" t="s">
        <v>238</v>
      </c>
      <c r="C12110" s="224">
        <v>2</v>
      </c>
      <c r="D12110" s="223">
        <v>6</v>
      </c>
      <c r="E12110" s="223" t="s">
        <v>199</v>
      </c>
      <c r="F12110" s="225" t="s">
        <v>214</v>
      </c>
      <c r="G12110" s="226">
        <v>0.44</v>
      </c>
      <c r="H12110" s="226">
        <v>-0.16</v>
      </c>
      <c r="I12110" s="226">
        <v>0.28000000000000003</v>
      </c>
      <c r="J12110" s="237">
        <v>1.39</v>
      </c>
      <c r="K12110" s="237">
        <v>646.11</v>
      </c>
      <c r="L12110" s="228">
        <v>0</v>
      </c>
      <c r="M12110" s="229">
        <f t="shared" si="346"/>
        <v>646.11</v>
      </c>
      <c r="N12110" s="230">
        <v>0</v>
      </c>
    </row>
    <row r="12111" spans="1:14" x14ac:dyDescent="0.2">
      <c r="A12111" s="231" t="str">
        <f t="shared" si="347"/>
        <v>SS2.006NO_thin145</v>
      </c>
      <c r="B12111" s="223" t="s">
        <v>238</v>
      </c>
      <c r="C12111" s="224">
        <v>2</v>
      </c>
      <c r="D12111" s="223">
        <v>6</v>
      </c>
      <c r="E12111" s="223" t="s">
        <v>199</v>
      </c>
      <c r="F12111" s="225" t="s">
        <v>215</v>
      </c>
      <c r="G12111" s="226">
        <v>0.42</v>
      </c>
      <c r="H12111" s="226">
        <v>-0.18</v>
      </c>
      <c r="I12111" s="226">
        <v>0.25</v>
      </c>
      <c r="J12111" s="237">
        <v>1.23</v>
      </c>
      <c r="K12111" s="237">
        <v>647.34</v>
      </c>
      <c r="L12111" s="228">
        <v>0</v>
      </c>
      <c r="M12111" s="229">
        <f t="shared" si="346"/>
        <v>647.34</v>
      </c>
      <c r="N12111" s="230">
        <v>0</v>
      </c>
    </row>
    <row r="12112" spans="1:14" x14ac:dyDescent="0.2">
      <c r="A12112" s="231" t="str">
        <f t="shared" si="347"/>
        <v>SS2.006NO_thin150</v>
      </c>
      <c r="B12112" s="223" t="s">
        <v>238</v>
      </c>
      <c r="C12112" s="224">
        <v>2</v>
      </c>
      <c r="D12112" s="223">
        <v>6</v>
      </c>
      <c r="E12112" s="223" t="s">
        <v>199</v>
      </c>
      <c r="F12112" s="225" t="s">
        <v>216</v>
      </c>
      <c r="G12112" s="226">
        <v>0.44</v>
      </c>
      <c r="H12112" s="226">
        <v>-0.12</v>
      </c>
      <c r="I12112" s="226">
        <v>0.32</v>
      </c>
      <c r="J12112" s="237">
        <v>1.61</v>
      </c>
      <c r="K12112" s="237">
        <v>648.95000000000005</v>
      </c>
      <c r="L12112" s="228">
        <v>0</v>
      </c>
      <c r="M12112" s="229">
        <f t="shared" si="346"/>
        <v>648.95000000000005</v>
      </c>
      <c r="N12112" s="230">
        <v>0</v>
      </c>
    </row>
    <row r="12113" spans="1:14" x14ac:dyDescent="0.2">
      <c r="A12113" s="231" t="str">
        <f t="shared" si="347"/>
        <v>SS2.006NO_thin155</v>
      </c>
      <c r="B12113" s="223" t="s">
        <v>238</v>
      </c>
      <c r="C12113" s="224">
        <v>2</v>
      </c>
      <c r="D12113" s="223">
        <v>6</v>
      </c>
      <c r="E12113" s="223" t="s">
        <v>199</v>
      </c>
      <c r="F12113" s="225" t="s">
        <v>217</v>
      </c>
      <c r="G12113" s="226">
        <v>0.38</v>
      </c>
      <c r="H12113" s="226">
        <v>-0.08</v>
      </c>
      <c r="I12113" s="226">
        <v>0.3</v>
      </c>
      <c r="J12113" s="237">
        <v>1.49</v>
      </c>
      <c r="K12113" s="237">
        <v>650.44000000000005</v>
      </c>
      <c r="L12113" s="228">
        <v>0</v>
      </c>
      <c r="M12113" s="229">
        <f t="shared" si="346"/>
        <v>650.44000000000005</v>
      </c>
      <c r="N12113" s="230">
        <v>0</v>
      </c>
    </row>
    <row r="12114" spans="1:14" x14ac:dyDescent="0.2">
      <c r="A12114" s="231" t="str">
        <f t="shared" si="347"/>
        <v>SS2.006NO_thin160</v>
      </c>
      <c r="B12114" s="223" t="s">
        <v>238</v>
      </c>
      <c r="C12114" s="224">
        <v>2</v>
      </c>
      <c r="D12114" s="223">
        <v>6</v>
      </c>
      <c r="E12114" s="223" t="s">
        <v>199</v>
      </c>
      <c r="F12114" s="225" t="s">
        <v>218</v>
      </c>
      <c r="G12114" s="226">
        <v>0.37</v>
      </c>
      <c r="H12114" s="226">
        <v>-0.08</v>
      </c>
      <c r="I12114" s="226">
        <v>0.28999999999999998</v>
      </c>
      <c r="J12114" s="237">
        <v>1.45</v>
      </c>
      <c r="K12114" s="237">
        <v>651.9</v>
      </c>
      <c r="L12114" s="228">
        <v>0</v>
      </c>
      <c r="M12114" s="229">
        <f t="shared" ref="M12114:M12177" si="348">K12114+L12114</f>
        <v>651.9</v>
      </c>
      <c r="N12114" s="230">
        <v>0</v>
      </c>
    </row>
    <row r="12115" spans="1:14" x14ac:dyDescent="0.2">
      <c r="A12115" s="231" t="str">
        <f t="shared" si="347"/>
        <v>SS2.006NO_thin165</v>
      </c>
      <c r="B12115" s="223" t="s">
        <v>238</v>
      </c>
      <c r="C12115" s="224">
        <v>2</v>
      </c>
      <c r="D12115" s="223">
        <v>6</v>
      </c>
      <c r="E12115" s="223" t="s">
        <v>199</v>
      </c>
      <c r="F12115" s="225" t="s">
        <v>219</v>
      </c>
      <c r="G12115" s="226">
        <v>0.35</v>
      </c>
      <c r="H12115" s="226">
        <v>-0.06</v>
      </c>
      <c r="I12115" s="226">
        <v>0.28000000000000003</v>
      </c>
      <c r="J12115" s="237">
        <v>1.42</v>
      </c>
      <c r="K12115" s="237">
        <v>653.32000000000005</v>
      </c>
      <c r="L12115" s="228">
        <v>0</v>
      </c>
      <c r="M12115" s="229">
        <f t="shared" si="348"/>
        <v>653.32000000000005</v>
      </c>
      <c r="N12115" s="230">
        <v>0</v>
      </c>
    </row>
    <row r="12116" spans="1:14" x14ac:dyDescent="0.2">
      <c r="A12116" s="231" t="str">
        <f t="shared" si="347"/>
        <v>SS2.006NO_thin170</v>
      </c>
      <c r="B12116" s="223" t="s">
        <v>238</v>
      </c>
      <c r="C12116" s="224">
        <v>2</v>
      </c>
      <c r="D12116" s="223">
        <v>6</v>
      </c>
      <c r="E12116" s="223" t="s">
        <v>199</v>
      </c>
      <c r="F12116" s="225" t="s">
        <v>220</v>
      </c>
      <c r="G12116" s="226">
        <v>0.35</v>
      </c>
      <c r="H12116" s="226">
        <v>-0.05</v>
      </c>
      <c r="I12116" s="226">
        <v>0.28999999999999998</v>
      </c>
      <c r="J12116" s="237">
        <v>1.46</v>
      </c>
      <c r="K12116" s="237">
        <v>654.78</v>
      </c>
      <c r="L12116" s="228">
        <v>0</v>
      </c>
      <c r="M12116" s="229">
        <f t="shared" si="348"/>
        <v>654.78</v>
      </c>
      <c r="N12116" s="230">
        <v>0</v>
      </c>
    </row>
    <row r="12117" spans="1:14" x14ac:dyDescent="0.2">
      <c r="A12117" s="231" t="str">
        <f t="shared" si="347"/>
        <v>SS2.006NO_thin175</v>
      </c>
      <c r="B12117" s="223" t="s">
        <v>238</v>
      </c>
      <c r="C12117" s="224">
        <v>2</v>
      </c>
      <c r="D12117" s="223">
        <v>6</v>
      </c>
      <c r="E12117" s="223" t="s">
        <v>199</v>
      </c>
      <c r="F12117" s="225" t="s">
        <v>221</v>
      </c>
      <c r="G12117" s="226">
        <v>0.22</v>
      </c>
      <c r="H12117" s="226">
        <v>-0.04</v>
      </c>
      <c r="I12117" s="226">
        <v>0.18</v>
      </c>
      <c r="J12117" s="237">
        <v>0.9</v>
      </c>
      <c r="K12117" s="237">
        <v>655.68</v>
      </c>
      <c r="L12117" s="228">
        <v>0</v>
      </c>
      <c r="M12117" s="229">
        <f t="shared" si="348"/>
        <v>655.68</v>
      </c>
      <c r="N12117" s="230">
        <v>0</v>
      </c>
    </row>
    <row r="12118" spans="1:14" x14ac:dyDescent="0.2">
      <c r="A12118" s="231" t="str">
        <f t="shared" si="347"/>
        <v>SS2.006NO_thin180</v>
      </c>
      <c r="B12118" s="223" t="s">
        <v>238</v>
      </c>
      <c r="C12118" s="224">
        <v>2</v>
      </c>
      <c r="D12118" s="223">
        <v>6</v>
      </c>
      <c r="E12118" s="223" t="s">
        <v>199</v>
      </c>
      <c r="F12118" s="225" t="s">
        <v>222</v>
      </c>
      <c r="G12118" s="226">
        <v>7.0000000000000007E-2</v>
      </c>
      <c r="H12118" s="226">
        <v>-0.03</v>
      </c>
      <c r="I12118" s="226">
        <v>0.03</v>
      </c>
      <c r="J12118" s="237">
        <v>0.16</v>
      </c>
      <c r="K12118" s="237">
        <v>655.84</v>
      </c>
      <c r="L12118" s="228">
        <v>0</v>
      </c>
      <c r="M12118" s="229">
        <f t="shared" si="348"/>
        <v>655.84</v>
      </c>
      <c r="N12118" s="230">
        <v>0</v>
      </c>
    </row>
    <row r="12119" spans="1:14" x14ac:dyDescent="0.2">
      <c r="A12119" s="231" t="str">
        <f t="shared" si="347"/>
        <v>SS2.006NO_thin185</v>
      </c>
      <c r="B12119" s="223" t="s">
        <v>238</v>
      </c>
      <c r="C12119" s="224">
        <v>2</v>
      </c>
      <c r="D12119" s="223">
        <v>6</v>
      </c>
      <c r="E12119" s="223" t="s">
        <v>199</v>
      </c>
      <c r="F12119" s="225" t="s">
        <v>223</v>
      </c>
      <c r="G12119" s="226">
        <v>0.01</v>
      </c>
      <c r="H12119" s="226">
        <v>-0.03</v>
      </c>
      <c r="I12119" s="226">
        <v>-0.02</v>
      </c>
      <c r="J12119" s="237">
        <v>-0.08</v>
      </c>
      <c r="K12119" s="237">
        <v>655.76</v>
      </c>
      <c r="L12119" s="228">
        <v>0</v>
      </c>
      <c r="M12119" s="229">
        <f t="shared" si="348"/>
        <v>655.76</v>
      </c>
      <c r="N12119" s="230">
        <v>0</v>
      </c>
    </row>
    <row r="12120" spans="1:14" x14ac:dyDescent="0.2">
      <c r="A12120" s="231" t="str">
        <f t="shared" si="347"/>
        <v>SS2.006NO_thin190</v>
      </c>
      <c r="B12120" s="223" t="s">
        <v>238</v>
      </c>
      <c r="C12120" s="224">
        <v>2</v>
      </c>
      <c r="D12120" s="223">
        <v>6</v>
      </c>
      <c r="E12120" s="223" t="s">
        <v>199</v>
      </c>
      <c r="F12120" s="225" t="s">
        <v>224</v>
      </c>
      <c r="G12120" s="226">
        <v>7.0000000000000007E-2</v>
      </c>
      <c r="H12120" s="226">
        <v>-0.02</v>
      </c>
      <c r="I12120" s="226">
        <v>0.05</v>
      </c>
      <c r="J12120" s="237">
        <v>0.24</v>
      </c>
      <c r="K12120" s="237">
        <v>655.99</v>
      </c>
      <c r="L12120" s="228">
        <v>0</v>
      </c>
      <c r="M12120" s="229">
        <f t="shared" si="348"/>
        <v>655.99</v>
      </c>
      <c r="N12120" s="230">
        <v>0</v>
      </c>
    </row>
    <row r="12121" spans="1:14" x14ac:dyDescent="0.2">
      <c r="A12121" s="231" t="str">
        <f t="shared" si="347"/>
        <v>SS2.006NO_thin195</v>
      </c>
      <c r="B12121" s="223" t="s">
        <v>238</v>
      </c>
      <c r="C12121" s="224">
        <v>2</v>
      </c>
      <c r="D12121" s="223">
        <v>6</v>
      </c>
      <c r="E12121" s="223" t="s">
        <v>199</v>
      </c>
      <c r="F12121" s="225" t="s">
        <v>225</v>
      </c>
      <c r="G12121" s="226">
        <v>0.12</v>
      </c>
      <c r="H12121" s="226">
        <v>-0.02</v>
      </c>
      <c r="I12121" s="226">
        <v>0.1</v>
      </c>
      <c r="J12121" s="237">
        <v>0.5</v>
      </c>
      <c r="K12121" s="237">
        <v>656.49</v>
      </c>
      <c r="L12121" s="228">
        <v>0</v>
      </c>
      <c r="M12121" s="229">
        <f t="shared" si="348"/>
        <v>656.49</v>
      </c>
      <c r="N12121" s="230">
        <v>0</v>
      </c>
    </row>
    <row r="12122" spans="1:14" x14ac:dyDescent="0.2">
      <c r="A12122" s="231" t="str">
        <f t="shared" si="347"/>
        <v>SS2.006Thinned000</v>
      </c>
      <c r="B12122" s="223" t="s">
        <v>238</v>
      </c>
      <c r="C12122" s="224">
        <v>2</v>
      </c>
      <c r="D12122" s="223">
        <v>6</v>
      </c>
      <c r="E12122" s="223" t="s">
        <v>172</v>
      </c>
      <c r="F12122" s="225" t="s">
        <v>0</v>
      </c>
      <c r="G12122" s="226">
        <v>0.04</v>
      </c>
      <c r="H12122" s="226">
        <v>0.12</v>
      </c>
      <c r="I12122" s="226">
        <v>0.16</v>
      </c>
      <c r="J12122" s="237">
        <v>0.81</v>
      </c>
      <c r="K12122" s="237">
        <v>0.81</v>
      </c>
      <c r="L12122" s="228">
        <v>0</v>
      </c>
      <c r="M12122" s="229">
        <f t="shared" si="348"/>
        <v>0.81</v>
      </c>
      <c r="N12122" s="230">
        <v>0</v>
      </c>
    </row>
    <row r="12123" spans="1:14" x14ac:dyDescent="0.2">
      <c r="A12123" s="231" t="str">
        <f t="shared" si="347"/>
        <v>SS2.006Thinned005</v>
      </c>
      <c r="B12123" s="223" t="s">
        <v>238</v>
      </c>
      <c r="C12123" s="224">
        <v>2</v>
      </c>
      <c r="D12123" s="223">
        <v>6</v>
      </c>
      <c r="E12123" s="223" t="s">
        <v>172</v>
      </c>
      <c r="F12123" s="225" t="s">
        <v>1</v>
      </c>
      <c r="G12123" s="226">
        <v>0.13</v>
      </c>
      <c r="H12123" s="226">
        <v>0.14000000000000001</v>
      </c>
      <c r="I12123" s="226">
        <v>0.28000000000000003</v>
      </c>
      <c r="J12123" s="237">
        <v>1.39</v>
      </c>
      <c r="K12123" s="237">
        <v>2.2000000000000002</v>
      </c>
      <c r="L12123" s="228">
        <v>0</v>
      </c>
      <c r="M12123" s="229">
        <f t="shared" si="348"/>
        <v>2.2000000000000002</v>
      </c>
      <c r="N12123" s="230">
        <v>0</v>
      </c>
    </row>
    <row r="12124" spans="1:14" x14ac:dyDescent="0.2">
      <c r="A12124" s="231" t="str">
        <f t="shared" si="347"/>
        <v>SS2.006Thinned010</v>
      </c>
      <c r="B12124" s="223" t="s">
        <v>238</v>
      </c>
      <c r="C12124" s="224">
        <v>2</v>
      </c>
      <c r="D12124" s="223">
        <v>6</v>
      </c>
      <c r="E12124" s="223" t="s">
        <v>172</v>
      </c>
      <c r="F12124" s="225" t="s">
        <v>2</v>
      </c>
      <c r="G12124" s="226">
        <v>0.41</v>
      </c>
      <c r="H12124" s="226">
        <v>0.15</v>
      </c>
      <c r="I12124" s="226">
        <v>0.55000000000000004</v>
      </c>
      <c r="J12124" s="237">
        <v>2.77</v>
      </c>
      <c r="K12124" s="237">
        <v>4.97</v>
      </c>
      <c r="L12124" s="228">
        <v>0</v>
      </c>
      <c r="M12124" s="229">
        <f t="shared" si="348"/>
        <v>4.97</v>
      </c>
      <c r="N12124" s="230">
        <v>0</v>
      </c>
    </row>
    <row r="12125" spans="1:14" x14ac:dyDescent="0.2">
      <c r="A12125" s="231" t="str">
        <f t="shared" si="347"/>
        <v>SS2.006Thinned015</v>
      </c>
      <c r="B12125" s="223" t="s">
        <v>238</v>
      </c>
      <c r="C12125" s="224">
        <v>2</v>
      </c>
      <c r="D12125" s="223">
        <v>6</v>
      </c>
      <c r="E12125" s="223" t="s">
        <v>172</v>
      </c>
      <c r="F12125" s="225" t="s">
        <v>3</v>
      </c>
      <c r="G12125" s="226">
        <v>1.25</v>
      </c>
      <c r="H12125" s="226">
        <v>0.15</v>
      </c>
      <c r="I12125" s="226">
        <v>1.39</v>
      </c>
      <c r="J12125" s="237">
        <v>6.96</v>
      </c>
      <c r="K12125" s="237">
        <v>11.94</v>
      </c>
      <c r="L12125" s="228">
        <v>0</v>
      </c>
      <c r="M12125" s="229">
        <f t="shared" si="348"/>
        <v>11.94</v>
      </c>
      <c r="N12125" s="230">
        <v>0</v>
      </c>
    </row>
    <row r="12126" spans="1:14" x14ac:dyDescent="0.2">
      <c r="A12126" s="231" t="str">
        <f t="shared" si="347"/>
        <v>SS2.006Thinned020</v>
      </c>
      <c r="B12126" s="223" t="s">
        <v>238</v>
      </c>
      <c r="C12126" s="224">
        <v>2</v>
      </c>
      <c r="D12126" s="223">
        <v>6</v>
      </c>
      <c r="E12126" s="223" t="s">
        <v>172</v>
      </c>
      <c r="F12126" s="225" t="s">
        <v>4</v>
      </c>
      <c r="G12126" s="226">
        <v>3.81</v>
      </c>
      <c r="H12126" s="226">
        <v>0.15</v>
      </c>
      <c r="I12126" s="226">
        <v>3.95</v>
      </c>
      <c r="J12126" s="237">
        <v>19.760000000000002</v>
      </c>
      <c r="K12126" s="237">
        <v>31.7</v>
      </c>
      <c r="L12126" s="228">
        <v>0</v>
      </c>
      <c r="M12126" s="229">
        <f t="shared" si="348"/>
        <v>31.7</v>
      </c>
      <c r="N12126" s="230">
        <v>0</v>
      </c>
    </row>
    <row r="12127" spans="1:14" x14ac:dyDescent="0.2">
      <c r="A12127" s="231" t="str">
        <f t="shared" si="347"/>
        <v>SS2.006Thinned025</v>
      </c>
      <c r="B12127" s="223" t="s">
        <v>238</v>
      </c>
      <c r="C12127" s="224">
        <v>2</v>
      </c>
      <c r="D12127" s="223">
        <v>6</v>
      </c>
      <c r="E12127" s="223" t="s">
        <v>172</v>
      </c>
      <c r="F12127" s="225" t="s">
        <v>5</v>
      </c>
      <c r="G12127" s="226">
        <v>11.62</v>
      </c>
      <c r="H12127" s="226">
        <v>0.15</v>
      </c>
      <c r="I12127" s="226">
        <v>11.76</v>
      </c>
      <c r="J12127" s="237">
        <v>58.81</v>
      </c>
      <c r="K12127" s="237">
        <v>90.5</v>
      </c>
      <c r="L12127" s="228">
        <v>0</v>
      </c>
      <c r="M12127" s="229">
        <f t="shared" si="348"/>
        <v>90.5</v>
      </c>
      <c r="N12127" s="230">
        <v>0</v>
      </c>
    </row>
    <row r="12128" spans="1:14" x14ac:dyDescent="0.2">
      <c r="A12128" s="231" t="str">
        <f t="shared" si="347"/>
        <v>SS2.006Thinned030</v>
      </c>
      <c r="B12128" s="223" t="s">
        <v>238</v>
      </c>
      <c r="C12128" s="224">
        <v>2</v>
      </c>
      <c r="D12128" s="223">
        <v>6</v>
      </c>
      <c r="E12128" s="223" t="s">
        <v>172</v>
      </c>
      <c r="F12128" s="225" t="s">
        <v>6</v>
      </c>
      <c r="G12128" s="226">
        <v>12.2</v>
      </c>
      <c r="H12128" s="226">
        <v>4.66</v>
      </c>
      <c r="I12128" s="226">
        <v>16.86</v>
      </c>
      <c r="J12128" s="237">
        <v>84.28</v>
      </c>
      <c r="K12128" s="237">
        <v>174.79</v>
      </c>
      <c r="L12128" s="228">
        <v>-0.1</v>
      </c>
      <c r="M12128" s="229">
        <f t="shared" si="348"/>
        <v>174.69</v>
      </c>
      <c r="N12128" s="230">
        <v>5.43</v>
      </c>
    </row>
    <row r="12129" spans="1:14" x14ac:dyDescent="0.2">
      <c r="A12129" s="231" t="str">
        <f t="shared" si="347"/>
        <v>SS2.006Thinned035</v>
      </c>
      <c r="B12129" s="223" t="s">
        <v>238</v>
      </c>
      <c r="C12129" s="224">
        <v>2</v>
      </c>
      <c r="D12129" s="223">
        <v>6</v>
      </c>
      <c r="E12129" s="223" t="s">
        <v>172</v>
      </c>
      <c r="F12129" s="225" t="s">
        <v>7</v>
      </c>
      <c r="G12129" s="226">
        <v>4.46</v>
      </c>
      <c r="H12129" s="226">
        <v>0.92</v>
      </c>
      <c r="I12129" s="226">
        <v>5.37</v>
      </c>
      <c r="J12129" s="237">
        <v>26.87</v>
      </c>
      <c r="K12129" s="237">
        <v>201.66</v>
      </c>
      <c r="L12129" s="228">
        <v>-0.17</v>
      </c>
      <c r="M12129" s="229">
        <f t="shared" si="348"/>
        <v>201.49</v>
      </c>
      <c r="N12129" s="230">
        <v>4.4800000000000004</v>
      </c>
    </row>
    <row r="12130" spans="1:14" x14ac:dyDescent="0.2">
      <c r="A12130" s="231" t="str">
        <f t="shared" si="347"/>
        <v>SS2.006Thinned040</v>
      </c>
      <c r="B12130" s="223" t="s">
        <v>238</v>
      </c>
      <c r="C12130" s="224">
        <v>2</v>
      </c>
      <c r="D12130" s="223">
        <v>6</v>
      </c>
      <c r="E12130" s="223" t="s">
        <v>172</v>
      </c>
      <c r="F12130" s="225" t="s">
        <v>8</v>
      </c>
      <c r="G12130" s="226">
        <v>4.83</v>
      </c>
      <c r="H12130" s="226">
        <v>2.23</v>
      </c>
      <c r="I12130" s="226">
        <v>7.06</v>
      </c>
      <c r="J12130" s="237">
        <v>35.31</v>
      </c>
      <c r="K12130" s="237">
        <v>236.97</v>
      </c>
      <c r="L12130" s="228">
        <v>-0.48</v>
      </c>
      <c r="M12130" s="229">
        <f t="shared" si="348"/>
        <v>236.49</v>
      </c>
      <c r="N12130" s="230">
        <v>1.73</v>
      </c>
    </row>
    <row r="12131" spans="1:14" x14ac:dyDescent="0.2">
      <c r="A12131" s="231" t="str">
        <f t="shared" si="347"/>
        <v>SS2.006Thinned045</v>
      </c>
      <c r="B12131" s="223" t="s">
        <v>238</v>
      </c>
      <c r="C12131" s="224">
        <v>2</v>
      </c>
      <c r="D12131" s="223">
        <v>6</v>
      </c>
      <c r="E12131" s="223" t="s">
        <v>172</v>
      </c>
      <c r="F12131" s="225" t="s">
        <v>9</v>
      </c>
      <c r="G12131" s="226">
        <v>5.34</v>
      </c>
      <c r="H12131" s="226">
        <v>1.51</v>
      </c>
      <c r="I12131" s="226">
        <v>6.85</v>
      </c>
      <c r="J12131" s="237">
        <v>34.24</v>
      </c>
      <c r="K12131" s="237">
        <v>271.20999999999998</v>
      </c>
      <c r="L12131" s="228">
        <v>-0.81</v>
      </c>
      <c r="M12131" s="229">
        <f t="shared" si="348"/>
        <v>270.39999999999998</v>
      </c>
      <c r="N12131" s="230">
        <v>1.87</v>
      </c>
    </row>
    <row r="12132" spans="1:14" x14ac:dyDescent="0.2">
      <c r="A12132" s="231" t="str">
        <f t="shared" si="347"/>
        <v>SS2.006Thinned050</v>
      </c>
      <c r="B12132" s="223" t="s">
        <v>238</v>
      </c>
      <c r="C12132" s="224">
        <v>2</v>
      </c>
      <c r="D12132" s="223">
        <v>6</v>
      </c>
      <c r="E12132" s="223" t="s">
        <v>172</v>
      </c>
      <c r="F12132" s="225" t="s">
        <v>10</v>
      </c>
      <c r="G12132" s="226">
        <v>4.1500000000000004</v>
      </c>
      <c r="H12132" s="226">
        <v>-0.38</v>
      </c>
      <c r="I12132" s="226">
        <v>3.77</v>
      </c>
      <c r="J12132" s="237">
        <v>18.829999999999998</v>
      </c>
      <c r="K12132" s="237">
        <v>290.04000000000002</v>
      </c>
      <c r="L12132" s="228">
        <v>-1.22</v>
      </c>
      <c r="M12132" s="229">
        <f t="shared" si="348"/>
        <v>288.82</v>
      </c>
      <c r="N12132" s="230">
        <v>2.36</v>
      </c>
    </row>
    <row r="12133" spans="1:14" x14ac:dyDescent="0.2">
      <c r="A12133" s="231" t="str">
        <f t="shared" si="347"/>
        <v>SS2.006Thinned055</v>
      </c>
      <c r="B12133" s="223" t="s">
        <v>238</v>
      </c>
      <c r="C12133" s="224">
        <v>2</v>
      </c>
      <c r="D12133" s="223">
        <v>6</v>
      </c>
      <c r="E12133" s="223" t="s">
        <v>172</v>
      </c>
      <c r="F12133" s="225" t="s">
        <v>11</v>
      </c>
      <c r="G12133" s="226">
        <v>3.84</v>
      </c>
      <c r="H12133" s="226">
        <v>-0.27</v>
      </c>
      <c r="I12133" s="226">
        <v>3.57</v>
      </c>
      <c r="J12133" s="237">
        <v>17.87</v>
      </c>
      <c r="K12133" s="237">
        <v>307.89999999999998</v>
      </c>
      <c r="L12133" s="228">
        <v>-1.53</v>
      </c>
      <c r="M12133" s="229">
        <f t="shared" si="348"/>
        <v>306.37</v>
      </c>
      <c r="N12133" s="230">
        <v>1.73</v>
      </c>
    </row>
    <row r="12134" spans="1:14" x14ac:dyDescent="0.2">
      <c r="A12134" s="231" t="str">
        <f t="shared" si="347"/>
        <v>SS2.006Thinned060</v>
      </c>
      <c r="B12134" s="223" t="s">
        <v>238</v>
      </c>
      <c r="C12134" s="224">
        <v>2</v>
      </c>
      <c r="D12134" s="223">
        <v>6</v>
      </c>
      <c r="E12134" s="223" t="s">
        <v>172</v>
      </c>
      <c r="F12134" s="225" t="s">
        <v>12</v>
      </c>
      <c r="G12134" s="226">
        <v>3.2</v>
      </c>
      <c r="H12134" s="226">
        <v>-1.18</v>
      </c>
      <c r="I12134" s="226">
        <v>2.02</v>
      </c>
      <c r="J12134" s="237">
        <v>10.119999999999999</v>
      </c>
      <c r="K12134" s="237">
        <v>318.02</v>
      </c>
      <c r="L12134" s="228">
        <v>-1.84</v>
      </c>
      <c r="M12134" s="229">
        <f t="shared" si="348"/>
        <v>316.18</v>
      </c>
      <c r="N12134" s="230">
        <v>1.79</v>
      </c>
    </row>
    <row r="12135" spans="1:14" x14ac:dyDescent="0.2">
      <c r="A12135" s="231" t="str">
        <f t="shared" si="347"/>
        <v>SS2.006Thinned065</v>
      </c>
      <c r="B12135" s="223" t="s">
        <v>238</v>
      </c>
      <c r="C12135" s="224">
        <v>2</v>
      </c>
      <c r="D12135" s="223">
        <v>6</v>
      </c>
      <c r="E12135" s="223" t="s">
        <v>172</v>
      </c>
      <c r="F12135" s="225" t="s">
        <v>13</v>
      </c>
      <c r="G12135" s="226">
        <v>2.91</v>
      </c>
      <c r="H12135" s="226">
        <v>-0.96</v>
      </c>
      <c r="I12135" s="226">
        <v>1.95</v>
      </c>
      <c r="J12135" s="237">
        <v>9.73</v>
      </c>
      <c r="K12135" s="237">
        <v>327.76</v>
      </c>
      <c r="L12135" s="228">
        <v>-2.13</v>
      </c>
      <c r="M12135" s="229">
        <f t="shared" si="348"/>
        <v>325.63</v>
      </c>
      <c r="N12135" s="230">
        <v>1.62</v>
      </c>
    </row>
    <row r="12136" spans="1:14" x14ac:dyDescent="0.2">
      <c r="A12136" s="231" t="str">
        <f t="shared" si="347"/>
        <v>SS2.006Thinned070</v>
      </c>
      <c r="B12136" s="223" t="s">
        <v>238</v>
      </c>
      <c r="C12136" s="224">
        <v>2</v>
      </c>
      <c r="D12136" s="223">
        <v>6</v>
      </c>
      <c r="E12136" s="223" t="s">
        <v>172</v>
      </c>
      <c r="F12136" s="225" t="s">
        <v>200</v>
      </c>
      <c r="G12136" s="226">
        <v>2.06</v>
      </c>
      <c r="H12136" s="226">
        <v>-1.06</v>
      </c>
      <c r="I12136" s="226">
        <v>1</v>
      </c>
      <c r="J12136" s="237">
        <v>4.99</v>
      </c>
      <c r="K12136" s="237">
        <v>332.75</v>
      </c>
      <c r="L12136" s="228">
        <v>-2.4300000000000002</v>
      </c>
      <c r="M12136" s="229">
        <f t="shared" si="348"/>
        <v>330.32</v>
      </c>
      <c r="N12136" s="230">
        <v>1.74</v>
      </c>
    </row>
    <row r="12137" spans="1:14" x14ac:dyDescent="0.2">
      <c r="A12137" s="231" t="str">
        <f t="shared" si="347"/>
        <v>SS2.006Thinned075</v>
      </c>
      <c r="B12137" s="223" t="s">
        <v>238</v>
      </c>
      <c r="C12137" s="224">
        <v>2</v>
      </c>
      <c r="D12137" s="223">
        <v>6</v>
      </c>
      <c r="E12137" s="223" t="s">
        <v>172</v>
      </c>
      <c r="F12137" s="225" t="s">
        <v>201</v>
      </c>
      <c r="G12137" s="226">
        <v>1.69</v>
      </c>
      <c r="H12137" s="226">
        <v>-0.48</v>
      </c>
      <c r="I12137" s="226">
        <v>1.21</v>
      </c>
      <c r="J12137" s="237">
        <v>6.07</v>
      </c>
      <c r="K12137" s="237">
        <v>338.83</v>
      </c>
      <c r="L12137" s="228">
        <v>-2.69</v>
      </c>
      <c r="M12137" s="229">
        <f t="shared" si="348"/>
        <v>336.14</v>
      </c>
      <c r="N12137" s="230">
        <v>1.47</v>
      </c>
    </row>
    <row r="12138" spans="1:14" x14ac:dyDescent="0.2">
      <c r="A12138" s="231" t="str">
        <f t="shared" si="347"/>
        <v>SS2.006Thinned080</v>
      </c>
      <c r="B12138" s="223" t="s">
        <v>238</v>
      </c>
      <c r="C12138" s="224">
        <v>2</v>
      </c>
      <c r="D12138" s="223">
        <v>6</v>
      </c>
      <c r="E12138" s="223" t="s">
        <v>172</v>
      </c>
      <c r="F12138" s="225" t="s">
        <v>202</v>
      </c>
      <c r="G12138" s="226">
        <v>1.4</v>
      </c>
      <c r="H12138" s="226">
        <v>-0.08</v>
      </c>
      <c r="I12138" s="226">
        <v>1.32</v>
      </c>
      <c r="J12138" s="237">
        <v>6.61</v>
      </c>
      <c r="K12138" s="237">
        <v>345.44</v>
      </c>
      <c r="L12138" s="228">
        <v>-2.92</v>
      </c>
      <c r="M12138" s="229">
        <f t="shared" si="348"/>
        <v>342.52</v>
      </c>
      <c r="N12138" s="230">
        <v>1.28</v>
      </c>
    </row>
    <row r="12139" spans="1:14" x14ac:dyDescent="0.2">
      <c r="A12139" s="231" t="str">
        <f t="shared" si="347"/>
        <v>SS2.006Thinned085</v>
      </c>
      <c r="B12139" s="223" t="s">
        <v>238</v>
      </c>
      <c r="C12139" s="224">
        <v>2</v>
      </c>
      <c r="D12139" s="223">
        <v>6</v>
      </c>
      <c r="E12139" s="223" t="s">
        <v>172</v>
      </c>
      <c r="F12139" s="225" t="s">
        <v>203</v>
      </c>
      <c r="G12139" s="226">
        <v>0.86</v>
      </c>
      <c r="H12139" s="226">
        <v>-0.27</v>
      </c>
      <c r="I12139" s="226">
        <v>0.59</v>
      </c>
      <c r="J12139" s="237">
        <v>2.97</v>
      </c>
      <c r="K12139" s="237">
        <v>348.41</v>
      </c>
      <c r="L12139" s="228">
        <v>-3.15</v>
      </c>
      <c r="M12139" s="229">
        <f t="shared" si="348"/>
        <v>345.26000000000005</v>
      </c>
      <c r="N12139" s="230">
        <v>1.32</v>
      </c>
    </row>
    <row r="12140" spans="1:14" x14ac:dyDescent="0.2">
      <c r="A12140" s="231" t="str">
        <f t="shared" si="347"/>
        <v>SS2.006Thinned090</v>
      </c>
      <c r="B12140" s="223" t="s">
        <v>238</v>
      </c>
      <c r="C12140" s="224">
        <v>2</v>
      </c>
      <c r="D12140" s="223">
        <v>6</v>
      </c>
      <c r="E12140" s="223" t="s">
        <v>172</v>
      </c>
      <c r="F12140" s="225" t="s">
        <v>204</v>
      </c>
      <c r="G12140" s="226">
        <v>0.63</v>
      </c>
      <c r="H12140" s="226">
        <v>-0.23</v>
      </c>
      <c r="I12140" s="226">
        <v>0.4</v>
      </c>
      <c r="J12140" s="237">
        <v>2.0099999999999998</v>
      </c>
      <c r="K12140" s="237">
        <v>350.42</v>
      </c>
      <c r="L12140" s="228">
        <v>-3.37</v>
      </c>
      <c r="M12140" s="229">
        <f t="shared" si="348"/>
        <v>347.05</v>
      </c>
      <c r="N12140" s="230">
        <v>1.24</v>
      </c>
    </row>
    <row r="12141" spans="1:14" x14ac:dyDescent="0.2">
      <c r="A12141" s="231" t="str">
        <f t="shared" si="347"/>
        <v>SS2.006Thinned095</v>
      </c>
      <c r="B12141" s="223" t="s">
        <v>238</v>
      </c>
      <c r="C12141" s="224">
        <v>2</v>
      </c>
      <c r="D12141" s="223">
        <v>6</v>
      </c>
      <c r="E12141" s="223" t="s">
        <v>172</v>
      </c>
      <c r="F12141" s="225" t="s">
        <v>205</v>
      </c>
      <c r="G12141" s="226">
        <v>0.56999999999999995</v>
      </c>
      <c r="H12141" s="226">
        <v>-0.42</v>
      </c>
      <c r="I12141" s="226">
        <v>0.15</v>
      </c>
      <c r="J12141" s="237">
        <v>0.76</v>
      </c>
      <c r="K12141" s="237">
        <v>351.18</v>
      </c>
      <c r="L12141" s="228">
        <v>-3.59</v>
      </c>
      <c r="M12141" s="229">
        <f t="shared" si="348"/>
        <v>347.59000000000003</v>
      </c>
      <c r="N12141" s="230">
        <v>1.25</v>
      </c>
    </row>
    <row r="12142" spans="1:14" x14ac:dyDescent="0.2">
      <c r="A12142" s="231" t="str">
        <f t="shared" si="347"/>
        <v>SS2.006Thinned100</v>
      </c>
      <c r="B12142" s="223" t="s">
        <v>238</v>
      </c>
      <c r="C12142" s="224">
        <v>2</v>
      </c>
      <c r="D12142" s="223">
        <v>6</v>
      </c>
      <c r="E12142" s="223" t="s">
        <v>172</v>
      </c>
      <c r="F12142" s="225" t="s">
        <v>206</v>
      </c>
      <c r="G12142" s="226">
        <v>0.41</v>
      </c>
      <c r="H12142" s="226">
        <v>-0.46</v>
      </c>
      <c r="I12142" s="226">
        <v>-0.05</v>
      </c>
      <c r="J12142" s="237">
        <v>-0.27</v>
      </c>
      <c r="K12142" s="237">
        <v>350.9</v>
      </c>
      <c r="L12142" s="228">
        <v>-3.8</v>
      </c>
      <c r="M12142" s="229">
        <f t="shared" si="348"/>
        <v>347.09999999999997</v>
      </c>
      <c r="N12142" s="230">
        <v>1.21</v>
      </c>
    </row>
    <row r="12143" spans="1:14" x14ac:dyDescent="0.2">
      <c r="A12143" s="231" t="str">
        <f t="shared" si="347"/>
        <v>SS2.006Thinned105</v>
      </c>
      <c r="B12143" s="223" t="s">
        <v>238</v>
      </c>
      <c r="C12143" s="224">
        <v>2</v>
      </c>
      <c r="D12143" s="223">
        <v>6</v>
      </c>
      <c r="E12143" s="223" t="s">
        <v>172</v>
      </c>
      <c r="F12143" s="225" t="s">
        <v>207</v>
      </c>
      <c r="G12143" s="226">
        <v>-0.08</v>
      </c>
      <c r="H12143" s="226">
        <v>-0.53</v>
      </c>
      <c r="I12143" s="226">
        <v>-0.61</v>
      </c>
      <c r="J12143" s="237">
        <v>-3.03</v>
      </c>
      <c r="K12143" s="237">
        <v>347.87</v>
      </c>
      <c r="L12143" s="228">
        <v>-4.0199999999999996</v>
      </c>
      <c r="M12143" s="229">
        <f t="shared" si="348"/>
        <v>343.85</v>
      </c>
      <c r="N12143" s="230">
        <v>1.23</v>
      </c>
    </row>
    <row r="12144" spans="1:14" x14ac:dyDescent="0.2">
      <c r="A12144" s="231" t="str">
        <f t="shared" si="347"/>
        <v>SS2.006Thinned110</v>
      </c>
      <c r="B12144" s="223" t="s">
        <v>238</v>
      </c>
      <c r="C12144" s="224">
        <v>2</v>
      </c>
      <c r="D12144" s="223">
        <v>6</v>
      </c>
      <c r="E12144" s="223" t="s">
        <v>172</v>
      </c>
      <c r="F12144" s="225" t="s">
        <v>208</v>
      </c>
      <c r="G12144" s="226">
        <v>0.02</v>
      </c>
      <c r="H12144" s="226">
        <v>-0.14000000000000001</v>
      </c>
      <c r="I12144" s="226">
        <v>-0.12</v>
      </c>
      <c r="J12144" s="237">
        <v>-0.6</v>
      </c>
      <c r="K12144" s="237">
        <v>347.27</v>
      </c>
      <c r="L12144" s="228">
        <v>-4.2</v>
      </c>
      <c r="M12144" s="229">
        <f t="shared" si="348"/>
        <v>343.07</v>
      </c>
      <c r="N12144" s="230">
        <v>1.03</v>
      </c>
    </row>
    <row r="12145" spans="1:14" x14ac:dyDescent="0.2">
      <c r="A12145" s="231" t="str">
        <f t="shared" si="347"/>
        <v>SS2.006Thinned115</v>
      </c>
      <c r="B12145" s="223" t="s">
        <v>238</v>
      </c>
      <c r="C12145" s="224">
        <v>2</v>
      </c>
      <c r="D12145" s="223">
        <v>6</v>
      </c>
      <c r="E12145" s="223" t="s">
        <v>172</v>
      </c>
      <c r="F12145" s="225" t="s">
        <v>209</v>
      </c>
      <c r="G12145" s="226">
        <v>-0.4</v>
      </c>
      <c r="H12145" s="226">
        <v>0.06</v>
      </c>
      <c r="I12145" s="226">
        <v>-0.34</v>
      </c>
      <c r="J12145" s="237">
        <v>-1.72</v>
      </c>
      <c r="K12145" s="237">
        <v>345.55</v>
      </c>
      <c r="L12145" s="228">
        <v>-4.3600000000000003</v>
      </c>
      <c r="M12145" s="229">
        <f t="shared" si="348"/>
        <v>341.19</v>
      </c>
      <c r="N12145" s="230">
        <v>0.91</v>
      </c>
    </row>
    <row r="12146" spans="1:14" x14ac:dyDescent="0.2">
      <c r="A12146" s="231" t="str">
        <f t="shared" si="347"/>
        <v>SS2.006Thinned120</v>
      </c>
      <c r="B12146" s="223" t="s">
        <v>238</v>
      </c>
      <c r="C12146" s="224">
        <v>2</v>
      </c>
      <c r="D12146" s="223">
        <v>6</v>
      </c>
      <c r="E12146" s="223" t="s">
        <v>172</v>
      </c>
      <c r="F12146" s="225" t="s">
        <v>210</v>
      </c>
      <c r="G12146" s="226">
        <v>-0.53</v>
      </c>
      <c r="H12146" s="226">
        <v>-0.1</v>
      </c>
      <c r="I12146" s="226">
        <v>-0.63</v>
      </c>
      <c r="J12146" s="237">
        <v>-3.13</v>
      </c>
      <c r="K12146" s="237">
        <v>342.41</v>
      </c>
      <c r="L12146" s="228">
        <v>-4.5199999999999996</v>
      </c>
      <c r="M12146" s="229">
        <f t="shared" si="348"/>
        <v>337.89000000000004</v>
      </c>
      <c r="N12146" s="230">
        <v>0.93</v>
      </c>
    </row>
    <row r="12147" spans="1:14" x14ac:dyDescent="0.2">
      <c r="A12147" s="231" t="str">
        <f t="shared" si="347"/>
        <v>SS2.006Thinned125</v>
      </c>
      <c r="B12147" s="223" t="s">
        <v>238</v>
      </c>
      <c r="C12147" s="224">
        <v>2</v>
      </c>
      <c r="D12147" s="223">
        <v>6</v>
      </c>
      <c r="E12147" s="223" t="s">
        <v>172</v>
      </c>
      <c r="F12147" s="225" t="s">
        <v>211</v>
      </c>
      <c r="G12147" s="226">
        <v>-0.64</v>
      </c>
      <c r="H12147" s="226">
        <v>0.02</v>
      </c>
      <c r="I12147" s="226">
        <v>-0.62</v>
      </c>
      <c r="J12147" s="237">
        <v>-3.1</v>
      </c>
      <c r="K12147" s="237">
        <v>339.31</v>
      </c>
      <c r="L12147" s="228">
        <v>-4.66</v>
      </c>
      <c r="M12147" s="229">
        <f t="shared" si="348"/>
        <v>334.65</v>
      </c>
      <c r="N12147" s="230">
        <v>0.81</v>
      </c>
    </row>
    <row r="12148" spans="1:14" x14ac:dyDescent="0.2">
      <c r="A12148" s="231" t="str">
        <f t="shared" si="347"/>
        <v>SS2.006Thinned130</v>
      </c>
      <c r="B12148" s="223" t="s">
        <v>238</v>
      </c>
      <c r="C12148" s="224">
        <v>2</v>
      </c>
      <c r="D12148" s="223">
        <v>6</v>
      </c>
      <c r="E12148" s="223" t="s">
        <v>172</v>
      </c>
      <c r="F12148" s="225" t="s">
        <v>212</v>
      </c>
      <c r="G12148" s="226">
        <v>-0.52</v>
      </c>
      <c r="H12148" s="226">
        <v>-0.19</v>
      </c>
      <c r="I12148" s="226">
        <v>-0.72</v>
      </c>
      <c r="J12148" s="237">
        <v>-3.58</v>
      </c>
      <c r="K12148" s="237">
        <v>335.73</v>
      </c>
      <c r="L12148" s="228">
        <v>-4.8099999999999996</v>
      </c>
      <c r="M12148" s="229">
        <f t="shared" si="348"/>
        <v>330.92</v>
      </c>
      <c r="N12148" s="230">
        <v>0.83</v>
      </c>
    </row>
    <row r="12149" spans="1:14" x14ac:dyDescent="0.2">
      <c r="A12149" s="231" t="str">
        <f t="shared" si="347"/>
        <v>SS2.006Thinned135</v>
      </c>
      <c r="B12149" s="223" t="s">
        <v>238</v>
      </c>
      <c r="C12149" s="224">
        <v>2</v>
      </c>
      <c r="D12149" s="223">
        <v>6</v>
      </c>
      <c r="E12149" s="223" t="s">
        <v>172</v>
      </c>
      <c r="F12149" s="225" t="s">
        <v>213</v>
      </c>
      <c r="G12149" s="226">
        <v>-0.53</v>
      </c>
      <c r="H12149" s="226">
        <v>-0.21</v>
      </c>
      <c r="I12149" s="226">
        <v>-0.75</v>
      </c>
      <c r="J12149" s="237">
        <v>-3.73</v>
      </c>
      <c r="K12149" s="237">
        <v>332</v>
      </c>
      <c r="L12149" s="228">
        <v>-4.95</v>
      </c>
      <c r="M12149" s="229">
        <f t="shared" si="348"/>
        <v>327.05</v>
      </c>
      <c r="N12149" s="230">
        <v>0.79</v>
      </c>
    </row>
    <row r="12150" spans="1:14" x14ac:dyDescent="0.2">
      <c r="A12150" s="231" t="str">
        <f t="shared" si="347"/>
        <v>SS2.006Thinned140</v>
      </c>
      <c r="B12150" s="223" t="s">
        <v>238</v>
      </c>
      <c r="C12150" s="224">
        <v>2</v>
      </c>
      <c r="D12150" s="223">
        <v>6</v>
      </c>
      <c r="E12150" s="223" t="s">
        <v>172</v>
      </c>
      <c r="F12150" s="225" t="s">
        <v>214</v>
      </c>
      <c r="G12150" s="226">
        <v>-0.56000000000000005</v>
      </c>
      <c r="H12150" s="226">
        <v>-0.18</v>
      </c>
      <c r="I12150" s="226">
        <v>-0.73</v>
      </c>
      <c r="J12150" s="237">
        <v>-3.67</v>
      </c>
      <c r="K12150" s="237">
        <v>328.33</v>
      </c>
      <c r="L12150" s="228">
        <v>-5.08</v>
      </c>
      <c r="M12150" s="229">
        <f t="shared" si="348"/>
        <v>323.25</v>
      </c>
      <c r="N12150" s="230">
        <v>0.74</v>
      </c>
    </row>
    <row r="12151" spans="1:14" x14ac:dyDescent="0.2">
      <c r="A12151" s="231" t="str">
        <f t="shared" si="347"/>
        <v>SS2.006Thinned145</v>
      </c>
      <c r="B12151" s="223" t="s">
        <v>238</v>
      </c>
      <c r="C12151" s="224">
        <v>2</v>
      </c>
      <c r="D12151" s="223">
        <v>6</v>
      </c>
      <c r="E12151" s="223" t="s">
        <v>172</v>
      </c>
      <c r="F12151" s="225" t="s">
        <v>215</v>
      </c>
      <c r="G12151" s="226">
        <v>-0.57999999999999996</v>
      </c>
      <c r="H12151" s="226">
        <v>-0.15</v>
      </c>
      <c r="I12151" s="226">
        <v>-0.73</v>
      </c>
      <c r="J12151" s="237">
        <v>-3.66</v>
      </c>
      <c r="K12151" s="237">
        <v>324.67</v>
      </c>
      <c r="L12151" s="228">
        <v>-5.2</v>
      </c>
      <c r="M12151" s="229">
        <f t="shared" si="348"/>
        <v>319.47000000000003</v>
      </c>
      <c r="N12151" s="230">
        <v>0.7</v>
      </c>
    </row>
    <row r="12152" spans="1:14" x14ac:dyDescent="0.2">
      <c r="A12152" s="231" t="str">
        <f t="shared" si="347"/>
        <v>SS2.006Thinned150</v>
      </c>
      <c r="B12152" s="223" t="s">
        <v>238</v>
      </c>
      <c r="C12152" s="224">
        <v>2</v>
      </c>
      <c r="D12152" s="223">
        <v>6</v>
      </c>
      <c r="E12152" s="223" t="s">
        <v>172</v>
      </c>
      <c r="F12152" s="225" t="s">
        <v>216</v>
      </c>
      <c r="G12152" s="226">
        <v>-0.59</v>
      </c>
      <c r="H12152" s="226">
        <v>-0.12</v>
      </c>
      <c r="I12152" s="226">
        <v>-0.71</v>
      </c>
      <c r="J12152" s="237">
        <v>-3.53</v>
      </c>
      <c r="K12152" s="237">
        <v>321.14</v>
      </c>
      <c r="L12152" s="228">
        <v>-5.32</v>
      </c>
      <c r="M12152" s="229">
        <f t="shared" si="348"/>
        <v>315.82</v>
      </c>
      <c r="N12152" s="230">
        <v>0.66</v>
      </c>
    </row>
    <row r="12153" spans="1:14" x14ac:dyDescent="0.2">
      <c r="A12153" s="231" t="str">
        <f t="shared" si="347"/>
        <v>SS2.006Thinned155</v>
      </c>
      <c r="B12153" s="223" t="s">
        <v>238</v>
      </c>
      <c r="C12153" s="224">
        <v>2</v>
      </c>
      <c r="D12153" s="223">
        <v>6</v>
      </c>
      <c r="E12153" s="223" t="s">
        <v>172</v>
      </c>
      <c r="F12153" s="225" t="s">
        <v>217</v>
      </c>
      <c r="G12153" s="226">
        <v>-0.59</v>
      </c>
      <c r="H12153" s="226">
        <v>-0.1</v>
      </c>
      <c r="I12153" s="226">
        <v>-0.69</v>
      </c>
      <c r="J12153" s="237">
        <v>-3.45</v>
      </c>
      <c r="K12153" s="237">
        <v>317.69</v>
      </c>
      <c r="L12153" s="228">
        <v>-5.43</v>
      </c>
      <c r="M12153" s="229">
        <f t="shared" si="348"/>
        <v>312.26</v>
      </c>
      <c r="N12153" s="230">
        <v>0.62</v>
      </c>
    </row>
    <row r="12154" spans="1:14" x14ac:dyDescent="0.2">
      <c r="A12154" s="231" t="str">
        <f t="shared" si="347"/>
        <v>SS2.006Thinned160</v>
      </c>
      <c r="B12154" s="223" t="s">
        <v>238</v>
      </c>
      <c r="C12154" s="224">
        <v>2</v>
      </c>
      <c r="D12154" s="223">
        <v>6</v>
      </c>
      <c r="E12154" s="223" t="s">
        <v>172</v>
      </c>
      <c r="F12154" s="225" t="s">
        <v>218</v>
      </c>
      <c r="G12154" s="226">
        <v>-0.6</v>
      </c>
      <c r="H12154" s="226">
        <v>-0.09</v>
      </c>
      <c r="I12154" s="226">
        <v>-0.69</v>
      </c>
      <c r="J12154" s="237">
        <v>-3.45</v>
      </c>
      <c r="K12154" s="237">
        <v>314.23</v>
      </c>
      <c r="L12154" s="228">
        <v>-5.54</v>
      </c>
      <c r="M12154" s="229">
        <f t="shared" si="348"/>
        <v>308.69</v>
      </c>
      <c r="N12154" s="230">
        <v>0.59</v>
      </c>
    </row>
    <row r="12155" spans="1:14" x14ac:dyDescent="0.2">
      <c r="A12155" s="231" t="str">
        <f t="shared" si="347"/>
        <v>SS2.006Thinned165</v>
      </c>
      <c r="B12155" s="223" t="s">
        <v>238</v>
      </c>
      <c r="C12155" s="224">
        <v>2</v>
      </c>
      <c r="D12155" s="223">
        <v>6</v>
      </c>
      <c r="E12155" s="223" t="s">
        <v>172</v>
      </c>
      <c r="F12155" s="225" t="s">
        <v>219</v>
      </c>
      <c r="G12155" s="226">
        <v>-0.6</v>
      </c>
      <c r="H12155" s="226">
        <v>-0.09</v>
      </c>
      <c r="I12155" s="226">
        <v>-0.69</v>
      </c>
      <c r="J12155" s="237">
        <v>-3.43</v>
      </c>
      <c r="K12155" s="237">
        <v>310.8</v>
      </c>
      <c r="L12155" s="228">
        <v>-5.63</v>
      </c>
      <c r="M12155" s="229">
        <f t="shared" si="348"/>
        <v>305.17</v>
      </c>
      <c r="N12155" s="230">
        <v>0.56000000000000005</v>
      </c>
    </row>
    <row r="12156" spans="1:14" x14ac:dyDescent="0.2">
      <c r="A12156" s="231" t="str">
        <f t="shared" si="347"/>
        <v>SS2.006Thinned170</v>
      </c>
      <c r="B12156" s="223" t="s">
        <v>238</v>
      </c>
      <c r="C12156" s="224">
        <v>2</v>
      </c>
      <c r="D12156" s="223">
        <v>6</v>
      </c>
      <c r="E12156" s="223" t="s">
        <v>172</v>
      </c>
      <c r="F12156" s="225" t="s">
        <v>220</v>
      </c>
      <c r="G12156" s="226">
        <v>-0.6</v>
      </c>
      <c r="H12156" s="226">
        <v>-0.08</v>
      </c>
      <c r="I12156" s="226">
        <v>-0.68</v>
      </c>
      <c r="J12156" s="237">
        <v>-3.4</v>
      </c>
      <c r="K12156" s="237">
        <v>307.39999999999998</v>
      </c>
      <c r="L12156" s="228">
        <v>-5.72</v>
      </c>
      <c r="M12156" s="229">
        <f t="shared" si="348"/>
        <v>301.67999999999995</v>
      </c>
      <c r="N12156" s="230">
        <v>0.52</v>
      </c>
    </row>
    <row r="12157" spans="1:14" x14ac:dyDescent="0.2">
      <c r="A12157" s="231" t="str">
        <f t="shared" si="347"/>
        <v>SS2.006Thinned175</v>
      </c>
      <c r="B12157" s="223" t="s">
        <v>238</v>
      </c>
      <c r="C12157" s="224">
        <v>2</v>
      </c>
      <c r="D12157" s="223">
        <v>6</v>
      </c>
      <c r="E12157" s="223" t="s">
        <v>172</v>
      </c>
      <c r="F12157" s="225" t="s">
        <v>221</v>
      </c>
      <c r="G12157" s="226">
        <v>-0.59</v>
      </c>
      <c r="H12157" s="226">
        <v>-0.08</v>
      </c>
      <c r="I12157" s="226">
        <v>-0.67</v>
      </c>
      <c r="J12157" s="237">
        <v>-3.36</v>
      </c>
      <c r="K12157" s="237">
        <v>304.04000000000002</v>
      </c>
      <c r="L12157" s="228">
        <v>-5.81</v>
      </c>
      <c r="M12157" s="229">
        <f t="shared" si="348"/>
        <v>298.23</v>
      </c>
      <c r="N12157" s="230">
        <v>0.49</v>
      </c>
    </row>
    <row r="12158" spans="1:14" x14ac:dyDescent="0.2">
      <c r="A12158" s="231" t="str">
        <f t="shared" si="347"/>
        <v>SS2.006Thinned180</v>
      </c>
      <c r="B12158" s="223" t="s">
        <v>238</v>
      </c>
      <c r="C12158" s="224">
        <v>2</v>
      </c>
      <c r="D12158" s="223">
        <v>6</v>
      </c>
      <c r="E12158" s="223" t="s">
        <v>172</v>
      </c>
      <c r="F12158" s="225" t="s">
        <v>222</v>
      </c>
      <c r="G12158" s="226">
        <v>-0.56000000000000005</v>
      </c>
      <c r="H12158" s="226">
        <v>-7.0000000000000007E-2</v>
      </c>
      <c r="I12158" s="226">
        <v>-0.64</v>
      </c>
      <c r="J12158" s="237">
        <v>-3.2</v>
      </c>
      <c r="K12158" s="237">
        <v>300.83999999999997</v>
      </c>
      <c r="L12158" s="228">
        <v>-5.89</v>
      </c>
      <c r="M12158" s="229">
        <f t="shared" si="348"/>
        <v>294.95</v>
      </c>
      <c r="N12158" s="230">
        <v>0.47</v>
      </c>
    </row>
    <row r="12159" spans="1:14" x14ac:dyDescent="0.2">
      <c r="A12159" s="231" t="str">
        <f t="shared" si="347"/>
        <v>SS2.006Thinned185</v>
      </c>
      <c r="B12159" s="223" t="s">
        <v>238</v>
      </c>
      <c r="C12159" s="224">
        <v>2</v>
      </c>
      <c r="D12159" s="223">
        <v>6</v>
      </c>
      <c r="E12159" s="223" t="s">
        <v>172</v>
      </c>
      <c r="F12159" s="225" t="s">
        <v>223</v>
      </c>
      <c r="G12159" s="226">
        <v>-0.56000000000000005</v>
      </c>
      <c r="H12159" s="226">
        <v>-7.0000000000000007E-2</v>
      </c>
      <c r="I12159" s="226">
        <v>-0.63</v>
      </c>
      <c r="J12159" s="237">
        <v>-3.16</v>
      </c>
      <c r="K12159" s="237">
        <v>297.68</v>
      </c>
      <c r="L12159" s="228">
        <v>-5.97</v>
      </c>
      <c r="M12159" s="229">
        <f t="shared" si="348"/>
        <v>291.70999999999998</v>
      </c>
      <c r="N12159" s="230">
        <v>0.44</v>
      </c>
    </row>
    <row r="12160" spans="1:14" x14ac:dyDescent="0.2">
      <c r="A12160" s="231" t="str">
        <f t="shared" si="347"/>
        <v>SS2.006Thinned190</v>
      </c>
      <c r="B12160" s="223" t="s">
        <v>238</v>
      </c>
      <c r="C12160" s="224">
        <v>2</v>
      </c>
      <c r="D12160" s="223">
        <v>6</v>
      </c>
      <c r="E12160" s="223" t="s">
        <v>172</v>
      </c>
      <c r="F12160" s="225" t="s">
        <v>224</v>
      </c>
      <c r="G12160" s="226">
        <v>-0.55000000000000004</v>
      </c>
      <c r="H12160" s="226">
        <v>-7.0000000000000007E-2</v>
      </c>
      <c r="I12160" s="226">
        <v>-0.61</v>
      </c>
      <c r="J12160" s="237">
        <v>-3.07</v>
      </c>
      <c r="K12160" s="237">
        <v>294.61</v>
      </c>
      <c r="L12160" s="228">
        <v>-6.04</v>
      </c>
      <c r="M12160" s="229">
        <f t="shared" si="348"/>
        <v>288.57</v>
      </c>
      <c r="N12160" s="230">
        <v>0.41</v>
      </c>
    </row>
    <row r="12161" spans="1:14" x14ac:dyDescent="0.2">
      <c r="A12161" s="231" t="str">
        <f t="shared" si="347"/>
        <v>SS2.006Thinned195</v>
      </c>
      <c r="B12161" s="223" t="s">
        <v>238</v>
      </c>
      <c r="C12161" s="224">
        <v>2</v>
      </c>
      <c r="D12161" s="223">
        <v>6</v>
      </c>
      <c r="E12161" s="223" t="s">
        <v>172</v>
      </c>
      <c r="F12161" s="225" t="s">
        <v>225</v>
      </c>
      <c r="G12161" s="226">
        <v>0.17</v>
      </c>
      <c r="H12161" s="226">
        <v>-0.48</v>
      </c>
      <c r="I12161" s="226">
        <v>-0.31</v>
      </c>
      <c r="J12161" s="237">
        <v>-1.53</v>
      </c>
      <c r="K12161" s="237">
        <v>293.08</v>
      </c>
      <c r="L12161" s="228">
        <v>-6.04</v>
      </c>
      <c r="M12161" s="229">
        <f t="shared" si="348"/>
        <v>287.03999999999996</v>
      </c>
      <c r="N12161" s="230">
        <v>0</v>
      </c>
    </row>
    <row r="12162" spans="1:14" x14ac:dyDescent="0.2">
      <c r="A12162" s="231" t="str">
        <f t="shared" ref="A12162:A12225" si="349">CONCATENATE(LEFT(B12162,2),TEXT(C12162,"0.0"),TEXT(D12162,"00"),E12162,TEXT(LEFT(F12162,3),"000"))</f>
        <v>SS2.008NO_thin000</v>
      </c>
      <c r="B12162" s="223" t="s">
        <v>238</v>
      </c>
      <c r="C12162" s="224">
        <v>2</v>
      </c>
      <c r="D12162" s="223">
        <v>8</v>
      </c>
      <c r="E12162" s="223" t="s">
        <v>199</v>
      </c>
      <c r="F12162" s="225" t="s">
        <v>0</v>
      </c>
      <c r="G12162" s="226">
        <v>0.13</v>
      </c>
      <c r="H12162" s="226">
        <v>0.14000000000000001</v>
      </c>
      <c r="I12162" s="226">
        <v>0.28000000000000003</v>
      </c>
      <c r="J12162" s="237">
        <v>1.38</v>
      </c>
      <c r="K12162" s="237">
        <v>1.38</v>
      </c>
      <c r="L12162" s="228">
        <v>0</v>
      </c>
      <c r="M12162" s="229">
        <f t="shared" si="348"/>
        <v>1.38</v>
      </c>
      <c r="N12162" s="230">
        <v>0</v>
      </c>
    </row>
    <row r="12163" spans="1:14" x14ac:dyDescent="0.2">
      <c r="A12163" s="231" t="str">
        <f t="shared" si="349"/>
        <v>SS2.008NO_thin005</v>
      </c>
      <c r="B12163" s="223" t="s">
        <v>238</v>
      </c>
      <c r="C12163" s="224">
        <v>2</v>
      </c>
      <c r="D12163" s="223">
        <v>8</v>
      </c>
      <c r="E12163" s="223" t="s">
        <v>199</v>
      </c>
      <c r="F12163" s="225" t="s">
        <v>1</v>
      </c>
      <c r="G12163" s="226">
        <v>0.41</v>
      </c>
      <c r="H12163" s="226">
        <v>0.18</v>
      </c>
      <c r="I12163" s="226">
        <v>0.57999999999999996</v>
      </c>
      <c r="J12163" s="237">
        <v>2.92</v>
      </c>
      <c r="K12163" s="237">
        <v>4.3099999999999996</v>
      </c>
      <c r="L12163" s="228">
        <v>0</v>
      </c>
      <c r="M12163" s="229">
        <f t="shared" si="348"/>
        <v>4.3099999999999996</v>
      </c>
      <c r="N12163" s="230">
        <v>0</v>
      </c>
    </row>
    <row r="12164" spans="1:14" x14ac:dyDescent="0.2">
      <c r="A12164" s="231" t="str">
        <f t="shared" si="349"/>
        <v>SS2.008NO_thin010</v>
      </c>
      <c r="B12164" s="223" t="s">
        <v>238</v>
      </c>
      <c r="C12164" s="224">
        <v>2</v>
      </c>
      <c r="D12164" s="223">
        <v>8</v>
      </c>
      <c r="E12164" s="223" t="s">
        <v>199</v>
      </c>
      <c r="F12164" s="225" t="s">
        <v>2</v>
      </c>
      <c r="G12164" s="226">
        <v>1.25</v>
      </c>
      <c r="H12164" s="226">
        <v>0.18</v>
      </c>
      <c r="I12164" s="226">
        <v>1.43</v>
      </c>
      <c r="J12164" s="237">
        <v>7.13</v>
      </c>
      <c r="K12164" s="237">
        <v>11.43</v>
      </c>
      <c r="L12164" s="228">
        <v>0</v>
      </c>
      <c r="M12164" s="229">
        <f t="shared" si="348"/>
        <v>11.43</v>
      </c>
      <c r="N12164" s="230">
        <v>0</v>
      </c>
    </row>
    <row r="12165" spans="1:14" x14ac:dyDescent="0.2">
      <c r="A12165" s="231" t="str">
        <f t="shared" si="349"/>
        <v>SS2.008NO_thin015</v>
      </c>
      <c r="B12165" s="223" t="s">
        <v>238</v>
      </c>
      <c r="C12165" s="224">
        <v>2</v>
      </c>
      <c r="D12165" s="223">
        <v>8</v>
      </c>
      <c r="E12165" s="223" t="s">
        <v>199</v>
      </c>
      <c r="F12165" s="225" t="s">
        <v>3</v>
      </c>
      <c r="G12165" s="226">
        <v>3.81</v>
      </c>
      <c r="H12165" s="226">
        <v>0.18</v>
      </c>
      <c r="I12165" s="226">
        <v>3.99</v>
      </c>
      <c r="J12165" s="237">
        <v>19.940000000000001</v>
      </c>
      <c r="K12165" s="237">
        <v>31.38</v>
      </c>
      <c r="L12165" s="228">
        <v>0</v>
      </c>
      <c r="M12165" s="229">
        <f t="shared" si="348"/>
        <v>31.38</v>
      </c>
      <c r="N12165" s="230">
        <v>0</v>
      </c>
    </row>
    <row r="12166" spans="1:14" x14ac:dyDescent="0.2">
      <c r="A12166" s="231" t="str">
        <f t="shared" si="349"/>
        <v>SS2.008NO_thin020</v>
      </c>
      <c r="B12166" s="223" t="s">
        <v>238</v>
      </c>
      <c r="C12166" s="224">
        <v>2</v>
      </c>
      <c r="D12166" s="223">
        <v>8</v>
      </c>
      <c r="E12166" s="223" t="s">
        <v>199</v>
      </c>
      <c r="F12166" s="225" t="s">
        <v>4</v>
      </c>
      <c r="G12166" s="226">
        <v>11.63</v>
      </c>
      <c r="H12166" s="226">
        <v>0.18</v>
      </c>
      <c r="I12166" s="226">
        <v>11.81</v>
      </c>
      <c r="J12166" s="237">
        <v>59.05</v>
      </c>
      <c r="K12166" s="237">
        <v>90.43</v>
      </c>
      <c r="L12166" s="228">
        <v>0</v>
      </c>
      <c r="M12166" s="229">
        <f t="shared" si="348"/>
        <v>90.43</v>
      </c>
      <c r="N12166" s="230">
        <v>0</v>
      </c>
    </row>
    <row r="12167" spans="1:14" x14ac:dyDescent="0.2">
      <c r="A12167" s="231" t="str">
        <f t="shared" si="349"/>
        <v>SS2.008NO_thin025</v>
      </c>
      <c r="B12167" s="223" t="s">
        <v>238</v>
      </c>
      <c r="C12167" s="224">
        <v>2</v>
      </c>
      <c r="D12167" s="223">
        <v>8</v>
      </c>
      <c r="E12167" s="223" t="s">
        <v>199</v>
      </c>
      <c r="F12167" s="225" t="s">
        <v>5</v>
      </c>
      <c r="G12167" s="226">
        <v>21.2</v>
      </c>
      <c r="H12167" s="226">
        <v>0.76</v>
      </c>
      <c r="I12167" s="226">
        <v>21.96</v>
      </c>
      <c r="J12167" s="237">
        <v>109.8</v>
      </c>
      <c r="K12167" s="237">
        <v>200.23</v>
      </c>
      <c r="L12167" s="228">
        <v>0</v>
      </c>
      <c r="M12167" s="229">
        <f t="shared" si="348"/>
        <v>200.23</v>
      </c>
      <c r="N12167" s="230">
        <v>0</v>
      </c>
    </row>
    <row r="12168" spans="1:14" x14ac:dyDescent="0.2">
      <c r="A12168" s="231" t="str">
        <f t="shared" si="349"/>
        <v>SS2.008NO_thin030</v>
      </c>
      <c r="B12168" s="223" t="s">
        <v>238</v>
      </c>
      <c r="C12168" s="224">
        <v>2</v>
      </c>
      <c r="D12168" s="223">
        <v>8</v>
      </c>
      <c r="E12168" s="223" t="s">
        <v>199</v>
      </c>
      <c r="F12168" s="225" t="s">
        <v>6</v>
      </c>
      <c r="G12168" s="226">
        <v>13.06</v>
      </c>
      <c r="H12168" s="226">
        <v>0.45</v>
      </c>
      <c r="I12168" s="226">
        <v>13.51</v>
      </c>
      <c r="J12168" s="237">
        <v>67.569999999999993</v>
      </c>
      <c r="K12168" s="237">
        <v>267.79000000000002</v>
      </c>
      <c r="L12168" s="228">
        <v>0</v>
      </c>
      <c r="M12168" s="229">
        <f t="shared" si="348"/>
        <v>267.79000000000002</v>
      </c>
      <c r="N12168" s="230">
        <v>0</v>
      </c>
    </row>
    <row r="12169" spans="1:14" x14ac:dyDescent="0.2">
      <c r="A12169" s="231" t="str">
        <f t="shared" si="349"/>
        <v>SS2.008NO_thin035</v>
      </c>
      <c r="B12169" s="223" t="s">
        <v>238</v>
      </c>
      <c r="C12169" s="224">
        <v>2</v>
      </c>
      <c r="D12169" s="223">
        <v>8</v>
      </c>
      <c r="E12169" s="223" t="s">
        <v>199</v>
      </c>
      <c r="F12169" s="225" t="s">
        <v>7</v>
      </c>
      <c r="G12169" s="226">
        <v>12.72</v>
      </c>
      <c r="H12169" s="226">
        <v>0.27</v>
      </c>
      <c r="I12169" s="226">
        <v>12.98</v>
      </c>
      <c r="J12169" s="237">
        <v>64.92</v>
      </c>
      <c r="K12169" s="237">
        <v>332.72</v>
      </c>
      <c r="L12169" s="228">
        <v>0</v>
      </c>
      <c r="M12169" s="229">
        <f t="shared" si="348"/>
        <v>332.72</v>
      </c>
      <c r="N12169" s="230">
        <v>0</v>
      </c>
    </row>
    <row r="12170" spans="1:14" x14ac:dyDescent="0.2">
      <c r="A12170" s="231" t="str">
        <f t="shared" si="349"/>
        <v>SS2.008NO_thin040</v>
      </c>
      <c r="B12170" s="223" t="s">
        <v>238</v>
      </c>
      <c r="C12170" s="224">
        <v>2</v>
      </c>
      <c r="D12170" s="223">
        <v>8</v>
      </c>
      <c r="E12170" s="223" t="s">
        <v>199</v>
      </c>
      <c r="F12170" s="225" t="s">
        <v>8</v>
      </c>
      <c r="G12170" s="226">
        <v>12.45</v>
      </c>
      <c r="H12170" s="226">
        <v>0.28000000000000003</v>
      </c>
      <c r="I12170" s="226">
        <v>12.73</v>
      </c>
      <c r="J12170" s="237">
        <v>63.66</v>
      </c>
      <c r="K12170" s="237">
        <v>396.38</v>
      </c>
      <c r="L12170" s="228">
        <v>0</v>
      </c>
      <c r="M12170" s="229">
        <f t="shared" si="348"/>
        <v>396.38</v>
      </c>
      <c r="N12170" s="230">
        <v>0</v>
      </c>
    </row>
    <row r="12171" spans="1:14" x14ac:dyDescent="0.2">
      <c r="A12171" s="231" t="str">
        <f t="shared" si="349"/>
        <v>SS2.008NO_thin045</v>
      </c>
      <c r="B12171" s="223" t="s">
        <v>238</v>
      </c>
      <c r="C12171" s="224">
        <v>2</v>
      </c>
      <c r="D12171" s="223">
        <v>8</v>
      </c>
      <c r="E12171" s="223" t="s">
        <v>199</v>
      </c>
      <c r="F12171" s="225" t="s">
        <v>9</v>
      </c>
      <c r="G12171" s="226">
        <v>11.55</v>
      </c>
      <c r="H12171" s="226">
        <v>0.25</v>
      </c>
      <c r="I12171" s="226">
        <v>11.8</v>
      </c>
      <c r="J12171" s="237">
        <v>58.99</v>
      </c>
      <c r="K12171" s="237">
        <v>455.37</v>
      </c>
      <c r="L12171" s="228">
        <v>0</v>
      </c>
      <c r="M12171" s="229">
        <f t="shared" si="348"/>
        <v>455.37</v>
      </c>
      <c r="N12171" s="230">
        <v>0</v>
      </c>
    </row>
    <row r="12172" spans="1:14" x14ac:dyDescent="0.2">
      <c r="A12172" s="231" t="str">
        <f t="shared" si="349"/>
        <v>SS2.008NO_thin050</v>
      </c>
      <c r="B12172" s="223" t="s">
        <v>238</v>
      </c>
      <c r="C12172" s="224">
        <v>2</v>
      </c>
      <c r="D12172" s="223">
        <v>8</v>
      </c>
      <c r="E12172" s="223" t="s">
        <v>199</v>
      </c>
      <c r="F12172" s="225" t="s">
        <v>10</v>
      </c>
      <c r="G12172" s="226">
        <v>10.39</v>
      </c>
      <c r="H12172" s="226">
        <v>0.21</v>
      </c>
      <c r="I12172" s="226">
        <v>10.6</v>
      </c>
      <c r="J12172" s="237">
        <v>53.02</v>
      </c>
      <c r="K12172" s="237">
        <v>508.39</v>
      </c>
      <c r="L12172" s="228">
        <v>0</v>
      </c>
      <c r="M12172" s="229">
        <f t="shared" si="348"/>
        <v>508.39</v>
      </c>
      <c r="N12172" s="230">
        <v>0</v>
      </c>
    </row>
    <row r="12173" spans="1:14" x14ac:dyDescent="0.2">
      <c r="A12173" s="231" t="str">
        <f t="shared" si="349"/>
        <v>SS2.008NO_thin055</v>
      </c>
      <c r="B12173" s="223" t="s">
        <v>238</v>
      </c>
      <c r="C12173" s="224">
        <v>2</v>
      </c>
      <c r="D12173" s="223">
        <v>8</v>
      </c>
      <c r="E12173" s="223" t="s">
        <v>199</v>
      </c>
      <c r="F12173" s="225" t="s">
        <v>11</v>
      </c>
      <c r="G12173" s="226">
        <v>8.76</v>
      </c>
      <c r="H12173" s="226">
        <v>0.17</v>
      </c>
      <c r="I12173" s="226">
        <v>8.92</v>
      </c>
      <c r="J12173" s="237">
        <v>44.61</v>
      </c>
      <c r="K12173" s="237">
        <v>553</v>
      </c>
      <c r="L12173" s="228">
        <v>0</v>
      </c>
      <c r="M12173" s="229">
        <f t="shared" si="348"/>
        <v>553</v>
      </c>
      <c r="N12173" s="230">
        <v>0</v>
      </c>
    </row>
    <row r="12174" spans="1:14" x14ac:dyDescent="0.2">
      <c r="A12174" s="231" t="str">
        <f t="shared" si="349"/>
        <v>SS2.008NO_thin060</v>
      </c>
      <c r="B12174" s="223" t="s">
        <v>238</v>
      </c>
      <c r="C12174" s="224">
        <v>2</v>
      </c>
      <c r="D12174" s="223">
        <v>8</v>
      </c>
      <c r="E12174" s="223" t="s">
        <v>199</v>
      </c>
      <c r="F12174" s="225" t="s">
        <v>12</v>
      </c>
      <c r="G12174" s="226">
        <v>6.7</v>
      </c>
      <c r="H12174" s="226">
        <v>3.1</v>
      </c>
      <c r="I12174" s="226">
        <v>9.8000000000000007</v>
      </c>
      <c r="J12174" s="237">
        <v>49.01</v>
      </c>
      <c r="K12174" s="237">
        <v>602</v>
      </c>
      <c r="L12174" s="228">
        <v>0</v>
      </c>
      <c r="M12174" s="229">
        <f t="shared" si="348"/>
        <v>602</v>
      </c>
      <c r="N12174" s="230">
        <v>0</v>
      </c>
    </row>
    <row r="12175" spans="1:14" x14ac:dyDescent="0.2">
      <c r="A12175" s="231" t="str">
        <f t="shared" si="349"/>
        <v>SS2.008NO_thin065</v>
      </c>
      <c r="B12175" s="223" t="s">
        <v>238</v>
      </c>
      <c r="C12175" s="224">
        <v>2</v>
      </c>
      <c r="D12175" s="223">
        <v>8</v>
      </c>
      <c r="E12175" s="223" t="s">
        <v>199</v>
      </c>
      <c r="F12175" s="225" t="s">
        <v>13</v>
      </c>
      <c r="G12175" s="226">
        <v>5.13</v>
      </c>
      <c r="H12175" s="226">
        <v>2.33</v>
      </c>
      <c r="I12175" s="226">
        <v>7.46</v>
      </c>
      <c r="J12175" s="237">
        <v>37.31</v>
      </c>
      <c r="K12175" s="237">
        <v>639.30999999999995</v>
      </c>
      <c r="L12175" s="228">
        <v>0</v>
      </c>
      <c r="M12175" s="229">
        <f t="shared" si="348"/>
        <v>639.30999999999995</v>
      </c>
      <c r="N12175" s="230">
        <v>0</v>
      </c>
    </row>
    <row r="12176" spans="1:14" x14ac:dyDescent="0.2">
      <c r="A12176" s="231" t="str">
        <f t="shared" si="349"/>
        <v>SS2.008NO_thin070</v>
      </c>
      <c r="B12176" s="223" t="s">
        <v>238</v>
      </c>
      <c r="C12176" s="224">
        <v>2</v>
      </c>
      <c r="D12176" s="223">
        <v>8</v>
      </c>
      <c r="E12176" s="223" t="s">
        <v>199</v>
      </c>
      <c r="F12176" s="225" t="s">
        <v>200</v>
      </c>
      <c r="G12176" s="226">
        <v>4.49</v>
      </c>
      <c r="H12176" s="226">
        <v>0.52</v>
      </c>
      <c r="I12176" s="226">
        <v>5</v>
      </c>
      <c r="J12176" s="237">
        <v>25.02</v>
      </c>
      <c r="K12176" s="237">
        <v>664.34</v>
      </c>
      <c r="L12176" s="228">
        <v>0</v>
      </c>
      <c r="M12176" s="229">
        <f t="shared" si="348"/>
        <v>664.34</v>
      </c>
      <c r="N12176" s="230">
        <v>0</v>
      </c>
    </row>
    <row r="12177" spans="1:14" x14ac:dyDescent="0.2">
      <c r="A12177" s="231" t="str">
        <f t="shared" si="349"/>
        <v>SS2.008NO_thin075</v>
      </c>
      <c r="B12177" s="223" t="s">
        <v>238</v>
      </c>
      <c r="C12177" s="224">
        <v>2</v>
      </c>
      <c r="D12177" s="223">
        <v>8</v>
      </c>
      <c r="E12177" s="223" t="s">
        <v>199</v>
      </c>
      <c r="F12177" s="225" t="s">
        <v>201</v>
      </c>
      <c r="G12177" s="226">
        <v>3.97</v>
      </c>
      <c r="H12177" s="226">
        <v>0.02</v>
      </c>
      <c r="I12177" s="226">
        <v>3.99</v>
      </c>
      <c r="J12177" s="237">
        <v>19.96</v>
      </c>
      <c r="K12177" s="237">
        <v>684.29</v>
      </c>
      <c r="L12177" s="228">
        <v>0</v>
      </c>
      <c r="M12177" s="229">
        <f t="shared" si="348"/>
        <v>684.29</v>
      </c>
      <c r="N12177" s="230">
        <v>0</v>
      </c>
    </row>
    <row r="12178" spans="1:14" x14ac:dyDescent="0.2">
      <c r="A12178" s="231" t="str">
        <f t="shared" si="349"/>
        <v>SS2.008NO_thin080</v>
      </c>
      <c r="B12178" s="223" t="s">
        <v>238</v>
      </c>
      <c r="C12178" s="224">
        <v>2</v>
      </c>
      <c r="D12178" s="223">
        <v>8</v>
      </c>
      <c r="E12178" s="223" t="s">
        <v>199</v>
      </c>
      <c r="F12178" s="225" t="s">
        <v>202</v>
      </c>
      <c r="G12178" s="226">
        <v>3.49</v>
      </c>
      <c r="H12178" s="226">
        <v>-0.44</v>
      </c>
      <c r="I12178" s="226">
        <v>3.05</v>
      </c>
      <c r="J12178" s="237">
        <v>15.23</v>
      </c>
      <c r="K12178" s="237">
        <v>699.52</v>
      </c>
      <c r="L12178" s="228">
        <v>0</v>
      </c>
      <c r="M12178" s="229">
        <f t="shared" ref="M12178:M12241" si="350">K12178+L12178</f>
        <v>699.52</v>
      </c>
      <c r="N12178" s="230">
        <v>0</v>
      </c>
    </row>
    <row r="12179" spans="1:14" x14ac:dyDescent="0.2">
      <c r="A12179" s="231" t="str">
        <f t="shared" si="349"/>
        <v>SS2.008NO_thin085</v>
      </c>
      <c r="B12179" s="223" t="s">
        <v>238</v>
      </c>
      <c r="C12179" s="224">
        <v>2</v>
      </c>
      <c r="D12179" s="223">
        <v>8</v>
      </c>
      <c r="E12179" s="223" t="s">
        <v>199</v>
      </c>
      <c r="F12179" s="225" t="s">
        <v>203</v>
      </c>
      <c r="G12179" s="226">
        <v>3.09</v>
      </c>
      <c r="H12179" s="226">
        <v>-0.65</v>
      </c>
      <c r="I12179" s="226">
        <v>2.44</v>
      </c>
      <c r="J12179" s="237">
        <v>12.21</v>
      </c>
      <c r="K12179" s="237">
        <v>711.73</v>
      </c>
      <c r="L12179" s="228">
        <v>0</v>
      </c>
      <c r="M12179" s="229">
        <f t="shared" si="350"/>
        <v>711.73</v>
      </c>
      <c r="N12179" s="230">
        <v>0</v>
      </c>
    </row>
    <row r="12180" spans="1:14" x14ac:dyDescent="0.2">
      <c r="A12180" s="231" t="str">
        <f t="shared" si="349"/>
        <v>SS2.008NO_thin090</v>
      </c>
      <c r="B12180" s="223" t="s">
        <v>238</v>
      </c>
      <c r="C12180" s="224">
        <v>2</v>
      </c>
      <c r="D12180" s="223">
        <v>8</v>
      </c>
      <c r="E12180" s="223" t="s">
        <v>199</v>
      </c>
      <c r="F12180" s="225" t="s">
        <v>204</v>
      </c>
      <c r="G12180" s="226">
        <v>2.72</v>
      </c>
      <c r="H12180" s="226">
        <v>-0.41</v>
      </c>
      <c r="I12180" s="226">
        <v>2.31</v>
      </c>
      <c r="J12180" s="237">
        <v>11.54</v>
      </c>
      <c r="K12180" s="237">
        <v>723.27</v>
      </c>
      <c r="L12180" s="228">
        <v>0</v>
      </c>
      <c r="M12180" s="229">
        <f t="shared" si="350"/>
        <v>723.27</v>
      </c>
      <c r="N12180" s="230">
        <v>0</v>
      </c>
    </row>
    <row r="12181" spans="1:14" x14ac:dyDescent="0.2">
      <c r="A12181" s="231" t="str">
        <f t="shared" si="349"/>
        <v>SS2.008NO_thin095</v>
      </c>
      <c r="B12181" s="223" t="s">
        <v>238</v>
      </c>
      <c r="C12181" s="224">
        <v>2</v>
      </c>
      <c r="D12181" s="223">
        <v>8</v>
      </c>
      <c r="E12181" s="223" t="s">
        <v>199</v>
      </c>
      <c r="F12181" s="225" t="s">
        <v>205</v>
      </c>
      <c r="G12181" s="226">
        <v>2.4300000000000002</v>
      </c>
      <c r="H12181" s="226">
        <v>-0.56999999999999995</v>
      </c>
      <c r="I12181" s="226">
        <v>1.86</v>
      </c>
      <c r="J12181" s="237">
        <v>9.31</v>
      </c>
      <c r="K12181" s="237">
        <v>732.58</v>
      </c>
      <c r="L12181" s="228">
        <v>0</v>
      </c>
      <c r="M12181" s="229">
        <f t="shared" si="350"/>
        <v>732.58</v>
      </c>
      <c r="N12181" s="230">
        <v>0</v>
      </c>
    </row>
    <row r="12182" spans="1:14" x14ac:dyDescent="0.2">
      <c r="A12182" s="231" t="str">
        <f t="shared" si="349"/>
        <v>SS2.008NO_thin100</v>
      </c>
      <c r="B12182" s="223" t="s">
        <v>238</v>
      </c>
      <c r="C12182" s="224">
        <v>2</v>
      </c>
      <c r="D12182" s="223">
        <v>8</v>
      </c>
      <c r="E12182" s="223" t="s">
        <v>199</v>
      </c>
      <c r="F12182" s="225" t="s">
        <v>206</v>
      </c>
      <c r="G12182" s="226">
        <v>2.0499999999999998</v>
      </c>
      <c r="H12182" s="226">
        <v>-0.51</v>
      </c>
      <c r="I12182" s="226">
        <v>1.54</v>
      </c>
      <c r="J12182" s="237">
        <v>7.7</v>
      </c>
      <c r="K12182" s="237">
        <v>740.28</v>
      </c>
      <c r="L12182" s="228">
        <v>0</v>
      </c>
      <c r="M12182" s="229">
        <f t="shared" si="350"/>
        <v>740.28</v>
      </c>
      <c r="N12182" s="230">
        <v>0</v>
      </c>
    </row>
    <row r="12183" spans="1:14" x14ac:dyDescent="0.2">
      <c r="A12183" s="231" t="str">
        <f t="shared" si="349"/>
        <v>SS2.008NO_thin105</v>
      </c>
      <c r="B12183" s="223" t="s">
        <v>238</v>
      </c>
      <c r="C12183" s="224">
        <v>2</v>
      </c>
      <c r="D12183" s="223">
        <v>8</v>
      </c>
      <c r="E12183" s="223" t="s">
        <v>199</v>
      </c>
      <c r="F12183" s="225" t="s">
        <v>207</v>
      </c>
      <c r="G12183" s="226">
        <v>1.82</v>
      </c>
      <c r="H12183" s="226">
        <v>-0.44</v>
      </c>
      <c r="I12183" s="226">
        <v>1.38</v>
      </c>
      <c r="J12183" s="237">
        <v>6.9</v>
      </c>
      <c r="K12183" s="237">
        <v>747.18</v>
      </c>
      <c r="L12183" s="228">
        <v>0</v>
      </c>
      <c r="M12183" s="229">
        <f t="shared" si="350"/>
        <v>747.18</v>
      </c>
      <c r="N12183" s="230">
        <v>0</v>
      </c>
    </row>
    <row r="12184" spans="1:14" x14ac:dyDescent="0.2">
      <c r="A12184" s="231" t="str">
        <f t="shared" si="349"/>
        <v>SS2.008NO_thin110</v>
      </c>
      <c r="B12184" s="223" t="s">
        <v>238</v>
      </c>
      <c r="C12184" s="224">
        <v>2</v>
      </c>
      <c r="D12184" s="223">
        <v>8</v>
      </c>
      <c r="E12184" s="223" t="s">
        <v>199</v>
      </c>
      <c r="F12184" s="225" t="s">
        <v>208</v>
      </c>
      <c r="G12184" s="226">
        <v>1.53</v>
      </c>
      <c r="H12184" s="226">
        <v>-0.22</v>
      </c>
      <c r="I12184" s="226">
        <v>1.31</v>
      </c>
      <c r="J12184" s="237">
        <v>6.55</v>
      </c>
      <c r="K12184" s="237">
        <v>753.73</v>
      </c>
      <c r="L12184" s="228">
        <v>0</v>
      </c>
      <c r="M12184" s="229">
        <f t="shared" si="350"/>
        <v>753.73</v>
      </c>
      <c r="N12184" s="230">
        <v>0</v>
      </c>
    </row>
    <row r="12185" spans="1:14" x14ac:dyDescent="0.2">
      <c r="A12185" s="231" t="str">
        <f t="shared" si="349"/>
        <v>SS2.008NO_thin115</v>
      </c>
      <c r="B12185" s="223" t="s">
        <v>238</v>
      </c>
      <c r="C12185" s="224">
        <v>2</v>
      </c>
      <c r="D12185" s="223">
        <v>8</v>
      </c>
      <c r="E12185" s="223" t="s">
        <v>199</v>
      </c>
      <c r="F12185" s="225" t="s">
        <v>209</v>
      </c>
      <c r="G12185" s="226">
        <v>1.39</v>
      </c>
      <c r="H12185" s="226">
        <v>-0.22</v>
      </c>
      <c r="I12185" s="226">
        <v>1.1599999999999999</v>
      </c>
      <c r="J12185" s="237">
        <v>5.82</v>
      </c>
      <c r="K12185" s="237">
        <v>759.56</v>
      </c>
      <c r="L12185" s="228">
        <v>0</v>
      </c>
      <c r="M12185" s="229">
        <f t="shared" si="350"/>
        <v>759.56</v>
      </c>
      <c r="N12185" s="230">
        <v>0</v>
      </c>
    </row>
    <row r="12186" spans="1:14" x14ac:dyDescent="0.2">
      <c r="A12186" s="231" t="str">
        <f t="shared" si="349"/>
        <v>SS2.008NO_thin120</v>
      </c>
      <c r="B12186" s="223" t="s">
        <v>238</v>
      </c>
      <c r="C12186" s="224">
        <v>2</v>
      </c>
      <c r="D12186" s="223">
        <v>8</v>
      </c>
      <c r="E12186" s="223" t="s">
        <v>199</v>
      </c>
      <c r="F12186" s="225" t="s">
        <v>210</v>
      </c>
      <c r="G12186" s="226">
        <v>1.22</v>
      </c>
      <c r="H12186" s="226">
        <v>-0.31</v>
      </c>
      <c r="I12186" s="226">
        <v>0.91</v>
      </c>
      <c r="J12186" s="237">
        <v>4.55</v>
      </c>
      <c r="K12186" s="237">
        <v>764.1</v>
      </c>
      <c r="L12186" s="228">
        <v>0</v>
      </c>
      <c r="M12186" s="229">
        <f t="shared" si="350"/>
        <v>764.1</v>
      </c>
      <c r="N12186" s="230">
        <v>0</v>
      </c>
    </row>
    <row r="12187" spans="1:14" x14ac:dyDescent="0.2">
      <c r="A12187" s="231" t="str">
        <f t="shared" si="349"/>
        <v>SS2.008NO_thin125</v>
      </c>
      <c r="B12187" s="223" t="s">
        <v>238</v>
      </c>
      <c r="C12187" s="224">
        <v>2</v>
      </c>
      <c r="D12187" s="223">
        <v>8</v>
      </c>
      <c r="E12187" s="223" t="s">
        <v>199</v>
      </c>
      <c r="F12187" s="225" t="s">
        <v>211</v>
      </c>
      <c r="G12187" s="226">
        <v>1.02</v>
      </c>
      <c r="H12187" s="226">
        <v>-0.28000000000000003</v>
      </c>
      <c r="I12187" s="226">
        <v>0.73</v>
      </c>
      <c r="J12187" s="237">
        <v>3.66</v>
      </c>
      <c r="K12187" s="237">
        <v>767.77</v>
      </c>
      <c r="L12187" s="228">
        <v>0</v>
      </c>
      <c r="M12187" s="229">
        <f t="shared" si="350"/>
        <v>767.77</v>
      </c>
      <c r="N12187" s="230">
        <v>0</v>
      </c>
    </row>
    <row r="12188" spans="1:14" x14ac:dyDescent="0.2">
      <c r="A12188" s="231" t="str">
        <f t="shared" si="349"/>
        <v>SS2.008NO_thin130</v>
      </c>
      <c r="B12188" s="223" t="s">
        <v>238</v>
      </c>
      <c r="C12188" s="224">
        <v>2</v>
      </c>
      <c r="D12188" s="223">
        <v>8</v>
      </c>
      <c r="E12188" s="223" t="s">
        <v>199</v>
      </c>
      <c r="F12188" s="225" t="s">
        <v>212</v>
      </c>
      <c r="G12188" s="226">
        <v>0.81</v>
      </c>
      <c r="H12188" s="226">
        <v>-0.25</v>
      </c>
      <c r="I12188" s="226">
        <v>0.56000000000000005</v>
      </c>
      <c r="J12188" s="237">
        <v>2.78</v>
      </c>
      <c r="K12188" s="237">
        <v>770.55</v>
      </c>
      <c r="L12188" s="228">
        <v>0</v>
      </c>
      <c r="M12188" s="229">
        <f t="shared" si="350"/>
        <v>770.55</v>
      </c>
      <c r="N12188" s="230">
        <v>0</v>
      </c>
    </row>
    <row r="12189" spans="1:14" x14ac:dyDescent="0.2">
      <c r="A12189" s="231" t="str">
        <f t="shared" si="349"/>
        <v>SS2.008NO_thin135</v>
      </c>
      <c r="B12189" s="223" t="s">
        <v>238</v>
      </c>
      <c r="C12189" s="224">
        <v>2</v>
      </c>
      <c r="D12189" s="223">
        <v>8</v>
      </c>
      <c r="E12189" s="223" t="s">
        <v>199</v>
      </c>
      <c r="F12189" s="225" t="s">
        <v>213</v>
      </c>
      <c r="G12189" s="226">
        <v>0.69</v>
      </c>
      <c r="H12189" s="226">
        <v>-0.19</v>
      </c>
      <c r="I12189" s="226">
        <v>0.5</v>
      </c>
      <c r="J12189" s="237">
        <v>2.5</v>
      </c>
      <c r="K12189" s="237">
        <v>773.05</v>
      </c>
      <c r="L12189" s="228">
        <v>0</v>
      </c>
      <c r="M12189" s="229">
        <f t="shared" si="350"/>
        <v>773.05</v>
      </c>
      <c r="N12189" s="230">
        <v>0</v>
      </c>
    </row>
    <row r="12190" spans="1:14" x14ac:dyDescent="0.2">
      <c r="A12190" s="231" t="str">
        <f t="shared" si="349"/>
        <v>SS2.008NO_thin140</v>
      </c>
      <c r="B12190" s="223" t="s">
        <v>238</v>
      </c>
      <c r="C12190" s="224">
        <v>2</v>
      </c>
      <c r="D12190" s="223">
        <v>8</v>
      </c>
      <c r="E12190" s="223" t="s">
        <v>199</v>
      </c>
      <c r="F12190" s="225" t="s">
        <v>214</v>
      </c>
      <c r="G12190" s="226">
        <v>0.68</v>
      </c>
      <c r="H12190" s="226">
        <v>-0.15</v>
      </c>
      <c r="I12190" s="226">
        <v>0.53</v>
      </c>
      <c r="J12190" s="237">
        <v>2.66</v>
      </c>
      <c r="K12190" s="237">
        <v>775.71</v>
      </c>
      <c r="L12190" s="228">
        <v>0</v>
      </c>
      <c r="M12190" s="229">
        <f t="shared" si="350"/>
        <v>775.71</v>
      </c>
      <c r="N12190" s="230">
        <v>0</v>
      </c>
    </row>
    <row r="12191" spans="1:14" x14ac:dyDescent="0.2">
      <c r="A12191" s="231" t="str">
        <f t="shared" si="349"/>
        <v>SS2.008NO_thin145</v>
      </c>
      <c r="B12191" s="223" t="s">
        <v>238</v>
      </c>
      <c r="C12191" s="224">
        <v>2</v>
      </c>
      <c r="D12191" s="223">
        <v>8</v>
      </c>
      <c r="E12191" s="223" t="s">
        <v>199</v>
      </c>
      <c r="F12191" s="225" t="s">
        <v>215</v>
      </c>
      <c r="G12191" s="226">
        <v>0.7</v>
      </c>
      <c r="H12191" s="226">
        <v>-0.12</v>
      </c>
      <c r="I12191" s="226">
        <v>0.57999999999999996</v>
      </c>
      <c r="J12191" s="237">
        <v>2.88</v>
      </c>
      <c r="K12191" s="237">
        <v>778.59</v>
      </c>
      <c r="L12191" s="228">
        <v>0</v>
      </c>
      <c r="M12191" s="229">
        <f t="shared" si="350"/>
        <v>778.59</v>
      </c>
      <c r="N12191" s="230">
        <v>0</v>
      </c>
    </row>
    <row r="12192" spans="1:14" x14ac:dyDescent="0.2">
      <c r="A12192" s="231" t="str">
        <f t="shared" si="349"/>
        <v>SS2.008NO_thin150</v>
      </c>
      <c r="B12192" s="223" t="s">
        <v>238</v>
      </c>
      <c r="C12192" s="224">
        <v>2</v>
      </c>
      <c r="D12192" s="223">
        <v>8</v>
      </c>
      <c r="E12192" s="223" t="s">
        <v>199</v>
      </c>
      <c r="F12192" s="225" t="s">
        <v>216</v>
      </c>
      <c r="G12192" s="226">
        <v>0.55000000000000004</v>
      </c>
      <c r="H12192" s="226">
        <v>-0.1</v>
      </c>
      <c r="I12192" s="226">
        <v>0.45</v>
      </c>
      <c r="J12192" s="237">
        <v>2.23</v>
      </c>
      <c r="K12192" s="237">
        <v>780.82</v>
      </c>
      <c r="L12192" s="228">
        <v>0</v>
      </c>
      <c r="M12192" s="229">
        <f t="shared" si="350"/>
        <v>780.82</v>
      </c>
      <c r="N12192" s="230">
        <v>0</v>
      </c>
    </row>
    <row r="12193" spans="1:14" x14ac:dyDescent="0.2">
      <c r="A12193" s="231" t="str">
        <f t="shared" si="349"/>
        <v>SS2.008NO_thin155</v>
      </c>
      <c r="B12193" s="223" t="s">
        <v>238</v>
      </c>
      <c r="C12193" s="224">
        <v>2</v>
      </c>
      <c r="D12193" s="223">
        <v>8</v>
      </c>
      <c r="E12193" s="223" t="s">
        <v>199</v>
      </c>
      <c r="F12193" s="225" t="s">
        <v>217</v>
      </c>
      <c r="G12193" s="226">
        <v>0.39</v>
      </c>
      <c r="H12193" s="226">
        <v>-0.08</v>
      </c>
      <c r="I12193" s="226">
        <v>0.31</v>
      </c>
      <c r="J12193" s="237">
        <v>1.53</v>
      </c>
      <c r="K12193" s="237">
        <v>782.34</v>
      </c>
      <c r="L12193" s="228">
        <v>0</v>
      </c>
      <c r="M12193" s="229">
        <f t="shared" si="350"/>
        <v>782.34</v>
      </c>
      <c r="N12193" s="230">
        <v>0</v>
      </c>
    </row>
    <row r="12194" spans="1:14" x14ac:dyDescent="0.2">
      <c r="A12194" s="231" t="str">
        <f t="shared" si="349"/>
        <v>SS2.008NO_thin160</v>
      </c>
      <c r="B12194" s="223" t="s">
        <v>238</v>
      </c>
      <c r="C12194" s="224">
        <v>2</v>
      </c>
      <c r="D12194" s="223">
        <v>8</v>
      </c>
      <c r="E12194" s="223" t="s">
        <v>199</v>
      </c>
      <c r="F12194" s="225" t="s">
        <v>218</v>
      </c>
      <c r="G12194" s="226">
        <v>0.38</v>
      </c>
      <c r="H12194" s="226">
        <v>-0.08</v>
      </c>
      <c r="I12194" s="226">
        <v>0.3</v>
      </c>
      <c r="J12194" s="237">
        <v>1.51</v>
      </c>
      <c r="K12194" s="237">
        <v>783.85</v>
      </c>
      <c r="L12194" s="228">
        <v>0</v>
      </c>
      <c r="M12194" s="229">
        <f t="shared" si="350"/>
        <v>783.85</v>
      </c>
      <c r="N12194" s="230">
        <v>0</v>
      </c>
    </row>
    <row r="12195" spans="1:14" x14ac:dyDescent="0.2">
      <c r="A12195" s="231" t="str">
        <f t="shared" si="349"/>
        <v>SS2.008NO_thin165</v>
      </c>
      <c r="B12195" s="223" t="s">
        <v>238</v>
      </c>
      <c r="C12195" s="224">
        <v>2</v>
      </c>
      <c r="D12195" s="223">
        <v>8</v>
      </c>
      <c r="E12195" s="223" t="s">
        <v>199</v>
      </c>
      <c r="F12195" s="225" t="s">
        <v>219</v>
      </c>
      <c r="G12195" s="226">
        <v>0.43</v>
      </c>
      <c r="H12195" s="226">
        <v>-7.0000000000000007E-2</v>
      </c>
      <c r="I12195" s="226">
        <v>0.36</v>
      </c>
      <c r="J12195" s="237">
        <v>1.81</v>
      </c>
      <c r="K12195" s="237">
        <v>785.66</v>
      </c>
      <c r="L12195" s="228">
        <v>0</v>
      </c>
      <c r="M12195" s="229">
        <f t="shared" si="350"/>
        <v>785.66</v>
      </c>
      <c r="N12195" s="230">
        <v>0</v>
      </c>
    </row>
    <row r="12196" spans="1:14" x14ac:dyDescent="0.2">
      <c r="A12196" s="231" t="str">
        <f t="shared" si="349"/>
        <v>SS2.008NO_thin170</v>
      </c>
      <c r="B12196" s="223" t="s">
        <v>238</v>
      </c>
      <c r="C12196" s="224">
        <v>2</v>
      </c>
      <c r="D12196" s="223">
        <v>8</v>
      </c>
      <c r="E12196" s="223" t="s">
        <v>199</v>
      </c>
      <c r="F12196" s="225" t="s">
        <v>220</v>
      </c>
      <c r="G12196" s="226">
        <v>0.37</v>
      </c>
      <c r="H12196" s="226">
        <v>-0.06</v>
      </c>
      <c r="I12196" s="226">
        <v>0.32</v>
      </c>
      <c r="J12196" s="237">
        <v>1.58</v>
      </c>
      <c r="K12196" s="237">
        <v>787.24</v>
      </c>
      <c r="L12196" s="228">
        <v>0</v>
      </c>
      <c r="M12196" s="229">
        <f t="shared" si="350"/>
        <v>787.24</v>
      </c>
      <c r="N12196" s="230">
        <v>0</v>
      </c>
    </row>
    <row r="12197" spans="1:14" x14ac:dyDescent="0.2">
      <c r="A12197" s="231" t="str">
        <f t="shared" si="349"/>
        <v>SS2.008NO_thin175</v>
      </c>
      <c r="B12197" s="223" t="s">
        <v>238</v>
      </c>
      <c r="C12197" s="224">
        <v>2</v>
      </c>
      <c r="D12197" s="223">
        <v>8</v>
      </c>
      <c r="E12197" s="223" t="s">
        <v>199</v>
      </c>
      <c r="F12197" s="225" t="s">
        <v>221</v>
      </c>
      <c r="G12197" s="226">
        <v>0.25</v>
      </c>
      <c r="H12197" s="226">
        <v>-0.05</v>
      </c>
      <c r="I12197" s="226">
        <v>0.2</v>
      </c>
      <c r="J12197" s="237">
        <v>1.02</v>
      </c>
      <c r="K12197" s="237">
        <v>788.26</v>
      </c>
      <c r="L12197" s="228">
        <v>0</v>
      </c>
      <c r="M12197" s="229">
        <f t="shared" si="350"/>
        <v>788.26</v>
      </c>
      <c r="N12197" s="230">
        <v>0</v>
      </c>
    </row>
    <row r="12198" spans="1:14" x14ac:dyDescent="0.2">
      <c r="A12198" s="231" t="str">
        <f t="shared" si="349"/>
        <v>SS2.008NO_thin180</v>
      </c>
      <c r="B12198" s="223" t="s">
        <v>238</v>
      </c>
      <c r="C12198" s="224">
        <v>2</v>
      </c>
      <c r="D12198" s="223">
        <v>8</v>
      </c>
      <c r="E12198" s="223" t="s">
        <v>199</v>
      </c>
      <c r="F12198" s="225" t="s">
        <v>222</v>
      </c>
      <c r="G12198" s="226">
        <v>0.21</v>
      </c>
      <c r="H12198" s="226">
        <v>-0.04</v>
      </c>
      <c r="I12198" s="226">
        <v>0.17</v>
      </c>
      <c r="J12198" s="237">
        <v>0.83</v>
      </c>
      <c r="K12198" s="237">
        <v>789.1</v>
      </c>
      <c r="L12198" s="228">
        <v>0</v>
      </c>
      <c r="M12198" s="229">
        <f t="shared" si="350"/>
        <v>789.1</v>
      </c>
      <c r="N12198" s="230">
        <v>0</v>
      </c>
    </row>
    <row r="12199" spans="1:14" x14ac:dyDescent="0.2">
      <c r="A12199" s="231" t="str">
        <f t="shared" si="349"/>
        <v>SS2.008NO_thin185</v>
      </c>
      <c r="B12199" s="223" t="s">
        <v>238</v>
      </c>
      <c r="C12199" s="224">
        <v>2</v>
      </c>
      <c r="D12199" s="223">
        <v>8</v>
      </c>
      <c r="E12199" s="223" t="s">
        <v>199</v>
      </c>
      <c r="F12199" s="225" t="s">
        <v>223</v>
      </c>
      <c r="G12199" s="226">
        <v>0.24</v>
      </c>
      <c r="H12199" s="226">
        <v>-0.03</v>
      </c>
      <c r="I12199" s="226">
        <v>0.21</v>
      </c>
      <c r="J12199" s="237">
        <v>1.05</v>
      </c>
      <c r="K12199" s="237">
        <v>790.15</v>
      </c>
      <c r="L12199" s="228">
        <v>0</v>
      </c>
      <c r="M12199" s="229">
        <f t="shared" si="350"/>
        <v>790.15</v>
      </c>
      <c r="N12199" s="230">
        <v>0</v>
      </c>
    </row>
    <row r="12200" spans="1:14" x14ac:dyDescent="0.2">
      <c r="A12200" s="231" t="str">
        <f t="shared" si="349"/>
        <v>SS2.008NO_thin190</v>
      </c>
      <c r="B12200" s="223" t="s">
        <v>238</v>
      </c>
      <c r="C12200" s="224">
        <v>2</v>
      </c>
      <c r="D12200" s="223">
        <v>8</v>
      </c>
      <c r="E12200" s="223" t="s">
        <v>199</v>
      </c>
      <c r="F12200" s="225" t="s">
        <v>224</v>
      </c>
      <c r="G12200" s="226">
        <v>0.19</v>
      </c>
      <c r="H12200" s="226">
        <v>-0.03</v>
      </c>
      <c r="I12200" s="226">
        <v>0.16</v>
      </c>
      <c r="J12200" s="237">
        <v>0.82</v>
      </c>
      <c r="K12200" s="237">
        <v>790.97</v>
      </c>
      <c r="L12200" s="228">
        <v>0</v>
      </c>
      <c r="M12200" s="229">
        <f t="shared" si="350"/>
        <v>790.97</v>
      </c>
      <c r="N12200" s="230">
        <v>0</v>
      </c>
    </row>
    <row r="12201" spans="1:14" x14ac:dyDescent="0.2">
      <c r="A12201" s="231" t="str">
        <f t="shared" si="349"/>
        <v>SS2.008NO_thin195</v>
      </c>
      <c r="B12201" s="223" t="s">
        <v>238</v>
      </c>
      <c r="C12201" s="224">
        <v>2</v>
      </c>
      <c r="D12201" s="223">
        <v>8</v>
      </c>
      <c r="E12201" s="223" t="s">
        <v>199</v>
      </c>
      <c r="F12201" s="225" t="s">
        <v>225</v>
      </c>
      <c r="G12201" s="226">
        <v>0.1</v>
      </c>
      <c r="H12201" s="226">
        <v>-0.03</v>
      </c>
      <c r="I12201" s="226">
        <v>0.08</v>
      </c>
      <c r="J12201" s="237">
        <v>0.39</v>
      </c>
      <c r="K12201" s="237">
        <v>791.36</v>
      </c>
      <c r="L12201" s="228">
        <v>0</v>
      </c>
      <c r="M12201" s="229">
        <f t="shared" si="350"/>
        <v>791.36</v>
      </c>
      <c r="N12201" s="230">
        <v>0</v>
      </c>
    </row>
    <row r="12202" spans="1:14" x14ac:dyDescent="0.2">
      <c r="A12202" s="231" t="str">
        <f t="shared" si="349"/>
        <v>SS2.008Thinned000</v>
      </c>
      <c r="B12202" s="223" t="s">
        <v>238</v>
      </c>
      <c r="C12202" s="224">
        <v>2</v>
      </c>
      <c r="D12202" s="223">
        <v>8</v>
      </c>
      <c r="E12202" s="223" t="s">
        <v>172</v>
      </c>
      <c r="F12202" s="225" t="s">
        <v>0</v>
      </c>
      <c r="G12202" s="226">
        <v>0.13</v>
      </c>
      <c r="H12202" s="226">
        <v>0.14000000000000001</v>
      </c>
      <c r="I12202" s="226">
        <v>0.28000000000000003</v>
      </c>
      <c r="J12202" s="237">
        <v>1.38</v>
      </c>
      <c r="K12202" s="237">
        <v>1.38</v>
      </c>
      <c r="L12202" s="228">
        <v>0</v>
      </c>
      <c r="M12202" s="229">
        <f t="shared" si="350"/>
        <v>1.38</v>
      </c>
      <c r="N12202" s="230">
        <v>0</v>
      </c>
    </row>
    <row r="12203" spans="1:14" x14ac:dyDescent="0.2">
      <c r="A12203" s="231" t="str">
        <f t="shared" si="349"/>
        <v>SS2.008Thinned005</v>
      </c>
      <c r="B12203" s="223" t="s">
        <v>238</v>
      </c>
      <c r="C12203" s="224">
        <v>2</v>
      </c>
      <c r="D12203" s="223">
        <v>8</v>
      </c>
      <c r="E12203" s="223" t="s">
        <v>172</v>
      </c>
      <c r="F12203" s="225" t="s">
        <v>1</v>
      </c>
      <c r="G12203" s="226">
        <v>0.41</v>
      </c>
      <c r="H12203" s="226">
        <v>0.18</v>
      </c>
      <c r="I12203" s="226">
        <v>0.57999999999999996</v>
      </c>
      <c r="J12203" s="237">
        <v>2.92</v>
      </c>
      <c r="K12203" s="237">
        <v>4.3099999999999996</v>
      </c>
      <c r="L12203" s="228">
        <v>0</v>
      </c>
      <c r="M12203" s="229">
        <f t="shared" si="350"/>
        <v>4.3099999999999996</v>
      </c>
      <c r="N12203" s="230">
        <v>0</v>
      </c>
    </row>
    <row r="12204" spans="1:14" x14ac:dyDescent="0.2">
      <c r="A12204" s="231" t="str">
        <f t="shared" si="349"/>
        <v>SS2.008Thinned010</v>
      </c>
      <c r="B12204" s="223" t="s">
        <v>238</v>
      </c>
      <c r="C12204" s="224">
        <v>2</v>
      </c>
      <c r="D12204" s="223">
        <v>8</v>
      </c>
      <c r="E12204" s="223" t="s">
        <v>172</v>
      </c>
      <c r="F12204" s="225" t="s">
        <v>2</v>
      </c>
      <c r="G12204" s="226">
        <v>1.25</v>
      </c>
      <c r="H12204" s="226">
        <v>0.18</v>
      </c>
      <c r="I12204" s="226">
        <v>1.43</v>
      </c>
      <c r="J12204" s="237">
        <v>7.13</v>
      </c>
      <c r="K12204" s="237">
        <v>11.43</v>
      </c>
      <c r="L12204" s="228">
        <v>0</v>
      </c>
      <c r="M12204" s="229">
        <f t="shared" si="350"/>
        <v>11.43</v>
      </c>
      <c r="N12204" s="230">
        <v>0</v>
      </c>
    </row>
    <row r="12205" spans="1:14" x14ac:dyDescent="0.2">
      <c r="A12205" s="231" t="str">
        <f t="shared" si="349"/>
        <v>SS2.008Thinned015</v>
      </c>
      <c r="B12205" s="223" t="s">
        <v>238</v>
      </c>
      <c r="C12205" s="224">
        <v>2</v>
      </c>
      <c r="D12205" s="223">
        <v>8</v>
      </c>
      <c r="E12205" s="223" t="s">
        <v>172</v>
      </c>
      <c r="F12205" s="225" t="s">
        <v>3</v>
      </c>
      <c r="G12205" s="226">
        <v>3.81</v>
      </c>
      <c r="H12205" s="226">
        <v>0.18</v>
      </c>
      <c r="I12205" s="226">
        <v>3.99</v>
      </c>
      <c r="J12205" s="237">
        <v>19.940000000000001</v>
      </c>
      <c r="K12205" s="237">
        <v>31.38</v>
      </c>
      <c r="L12205" s="228">
        <v>0</v>
      </c>
      <c r="M12205" s="229">
        <f t="shared" si="350"/>
        <v>31.38</v>
      </c>
      <c r="N12205" s="230">
        <v>0</v>
      </c>
    </row>
    <row r="12206" spans="1:14" x14ac:dyDescent="0.2">
      <c r="A12206" s="231" t="str">
        <f t="shared" si="349"/>
        <v>SS2.008Thinned020</v>
      </c>
      <c r="B12206" s="223" t="s">
        <v>238</v>
      </c>
      <c r="C12206" s="224">
        <v>2</v>
      </c>
      <c r="D12206" s="223">
        <v>8</v>
      </c>
      <c r="E12206" s="223" t="s">
        <v>172</v>
      </c>
      <c r="F12206" s="225" t="s">
        <v>4</v>
      </c>
      <c r="G12206" s="226">
        <v>11.63</v>
      </c>
      <c r="H12206" s="226">
        <v>0.18</v>
      </c>
      <c r="I12206" s="226">
        <v>11.81</v>
      </c>
      <c r="J12206" s="237">
        <v>59.05</v>
      </c>
      <c r="K12206" s="237">
        <v>90.43</v>
      </c>
      <c r="L12206" s="228">
        <v>0</v>
      </c>
      <c r="M12206" s="229">
        <f t="shared" si="350"/>
        <v>90.43</v>
      </c>
      <c r="N12206" s="230">
        <v>0</v>
      </c>
    </row>
    <row r="12207" spans="1:14" x14ac:dyDescent="0.2">
      <c r="A12207" s="231" t="str">
        <f t="shared" si="349"/>
        <v>SS2.008Thinned025</v>
      </c>
      <c r="B12207" s="223" t="s">
        <v>238</v>
      </c>
      <c r="C12207" s="224">
        <v>2</v>
      </c>
      <c r="D12207" s="223">
        <v>8</v>
      </c>
      <c r="E12207" s="223" t="s">
        <v>172</v>
      </c>
      <c r="F12207" s="225" t="s">
        <v>5</v>
      </c>
      <c r="G12207" s="226">
        <v>10.62</v>
      </c>
      <c r="H12207" s="226">
        <v>5.92</v>
      </c>
      <c r="I12207" s="226">
        <v>16.54</v>
      </c>
      <c r="J12207" s="237">
        <v>82.69</v>
      </c>
      <c r="K12207" s="237">
        <v>173.12</v>
      </c>
      <c r="L12207" s="228">
        <v>-0.12</v>
      </c>
      <c r="M12207" s="229">
        <f t="shared" si="350"/>
        <v>173</v>
      </c>
      <c r="N12207" s="230">
        <v>6.95</v>
      </c>
    </row>
    <row r="12208" spans="1:14" x14ac:dyDescent="0.2">
      <c r="A12208" s="231" t="str">
        <f t="shared" si="349"/>
        <v>SS2.008Thinned030</v>
      </c>
      <c r="B12208" s="223" t="s">
        <v>238</v>
      </c>
      <c r="C12208" s="224">
        <v>2</v>
      </c>
      <c r="D12208" s="223">
        <v>8</v>
      </c>
      <c r="E12208" s="223" t="s">
        <v>172</v>
      </c>
      <c r="F12208" s="225" t="s">
        <v>6</v>
      </c>
      <c r="G12208" s="226">
        <v>4.8099999999999996</v>
      </c>
      <c r="H12208" s="226">
        <v>1</v>
      </c>
      <c r="I12208" s="226">
        <v>5.81</v>
      </c>
      <c r="J12208" s="237">
        <v>29.06</v>
      </c>
      <c r="K12208" s="237">
        <v>202.17</v>
      </c>
      <c r="L12208" s="228">
        <v>-0.22</v>
      </c>
      <c r="M12208" s="229">
        <f t="shared" si="350"/>
        <v>201.95</v>
      </c>
      <c r="N12208" s="230">
        <v>5.96</v>
      </c>
    </row>
    <row r="12209" spans="1:14" x14ac:dyDescent="0.2">
      <c r="A12209" s="231" t="str">
        <f t="shared" si="349"/>
        <v>SS2.008Thinned035</v>
      </c>
      <c r="B12209" s="223" t="s">
        <v>238</v>
      </c>
      <c r="C12209" s="224">
        <v>2</v>
      </c>
      <c r="D12209" s="223">
        <v>8</v>
      </c>
      <c r="E12209" s="223" t="s">
        <v>172</v>
      </c>
      <c r="F12209" s="225" t="s">
        <v>7</v>
      </c>
      <c r="G12209" s="226">
        <v>6.26</v>
      </c>
      <c r="H12209" s="226">
        <v>2.29</v>
      </c>
      <c r="I12209" s="226">
        <v>8.5399999999999991</v>
      </c>
      <c r="J12209" s="237">
        <v>42.71</v>
      </c>
      <c r="K12209" s="237">
        <v>244.89</v>
      </c>
      <c r="L12209" s="228">
        <v>-0.67</v>
      </c>
      <c r="M12209" s="229">
        <f t="shared" si="350"/>
        <v>244.22</v>
      </c>
      <c r="N12209" s="230">
        <v>2.5499999999999998</v>
      </c>
    </row>
    <row r="12210" spans="1:14" x14ac:dyDescent="0.2">
      <c r="A12210" s="231" t="str">
        <f t="shared" si="349"/>
        <v>SS2.008Thinned040</v>
      </c>
      <c r="B12210" s="223" t="s">
        <v>238</v>
      </c>
      <c r="C12210" s="224">
        <v>2</v>
      </c>
      <c r="D12210" s="223">
        <v>8</v>
      </c>
      <c r="E12210" s="223" t="s">
        <v>172</v>
      </c>
      <c r="F12210" s="225" t="s">
        <v>8</v>
      </c>
      <c r="G12210" s="226">
        <v>6.81</v>
      </c>
      <c r="H12210" s="226">
        <v>1.37</v>
      </c>
      <c r="I12210" s="226">
        <v>8.18</v>
      </c>
      <c r="J12210" s="237">
        <v>40.9</v>
      </c>
      <c r="K12210" s="237">
        <v>285.79000000000002</v>
      </c>
      <c r="L12210" s="228">
        <v>-1.17</v>
      </c>
      <c r="M12210" s="229">
        <f t="shared" si="350"/>
        <v>284.62</v>
      </c>
      <c r="N12210" s="230">
        <v>2.79</v>
      </c>
    </row>
    <row r="12211" spans="1:14" x14ac:dyDescent="0.2">
      <c r="A12211" s="231" t="str">
        <f t="shared" si="349"/>
        <v>SS2.008Thinned045</v>
      </c>
      <c r="B12211" s="223" t="s">
        <v>238</v>
      </c>
      <c r="C12211" s="224">
        <v>2</v>
      </c>
      <c r="D12211" s="223">
        <v>8</v>
      </c>
      <c r="E12211" s="223" t="s">
        <v>172</v>
      </c>
      <c r="F12211" s="225" t="s">
        <v>9</v>
      </c>
      <c r="G12211" s="226">
        <v>5.97</v>
      </c>
      <c r="H12211" s="226">
        <v>0.4</v>
      </c>
      <c r="I12211" s="226">
        <v>6.36</v>
      </c>
      <c r="J12211" s="237">
        <v>31.82</v>
      </c>
      <c r="K12211" s="237">
        <v>317.61</v>
      </c>
      <c r="L12211" s="228">
        <v>-1.68</v>
      </c>
      <c r="M12211" s="229">
        <f t="shared" si="350"/>
        <v>315.93</v>
      </c>
      <c r="N12211" s="230">
        <v>2.92</v>
      </c>
    </row>
    <row r="12212" spans="1:14" x14ac:dyDescent="0.2">
      <c r="A12212" s="231" t="str">
        <f t="shared" si="349"/>
        <v>SS2.008Thinned050</v>
      </c>
      <c r="B12212" s="223" t="s">
        <v>238</v>
      </c>
      <c r="C12212" s="224">
        <v>2</v>
      </c>
      <c r="D12212" s="223">
        <v>8</v>
      </c>
      <c r="E12212" s="223" t="s">
        <v>172</v>
      </c>
      <c r="F12212" s="225" t="s">
        <v>10</v>
      </c>
      <c r="G12212" s="226">
        <v>5.77</v>
      </c>
      <c r="H12212" s="226">
        <v>-1.64</v>
      </c>
      <c r="I12212" s="226">
        <v>4.13</v>
      </c>
      <c r="J12212" s="237">
        <v>20.64</v>
      </c>
      <c r="K12212" s="237">
        <v>338.25</v>
      </c>
      <c r="L12212" s="228">
        <v>-2.25</v>
      </c>
      <c r="M12212" s="229">
        <f t="shared" si="350"/>
        <v>336</v>
      </c>
      <c r="N12212" s="230">
        <v>3.23</v>
      </c>
    </row>
    <row r="12213" spans="1:14" x14ac:dyDescent="0.2">
      <c r="A12213" s="231" t="str">
        <f t="shared" si="349"/>
        <v>SS2.008Thinned055</v>
      </c>
      <c r="B12213" s="223" t="s">
        <v>238</v>
      </c>
      <c r="C12213" s="224">
        <v>2</v>
      </c>
      <c r="D12213" s="223">
        <v>8</v>
      </c>
      <c r="E12213" s="223" t="s">
        <v>172</v>
      </c>
      <c r="F12213" s="225" t="s">
        <v>11</v>
      </c>
      <c r="G12213" s="226">
        <v>5.0999999999999996</v>
      </c>
      <c r="H12213" s="226">
        <v>-1.04</v>
      </c>
      <c r="I12213" s="226">
        <v>4.0599999999999996</v>
      </c>
      <c r="J12213" s="237">
        <v>20.309999999999999</v>
      </c>
      <c r="K12213" s="237">
        <v>358.57</v>
      </c>
      <c r="L12213" s="228">
        <v>-2.64</v>
      </c>
      <c r="M12213" s="229">
        <f t="shared" si="350"/>
        <v>355.93</v>
      </c>
      <c r="N12213" s="230">
        <v>2.2400000000000002</v>
      </c>
    </row>
    <row r="12214" spans="1:14" x14ac:dyDescent="0.2">
      <c r="A12214" s="231" t="str">
        <f t="shared" si="349"/>
        <v>SS2.008Thinned060</v>
      </c>
      <c r="B12214" s="223" t="s">
        <v>238</v>
      </c>
      <c r="C12214" s="224">
        <v>2</v>
      </c>
      <c r="D12214" s="223">
        <v>8</v>
      </c>
      <c r="E12214" s="223" t="s">
        <v>172</v>
      </c>
      <c r="F12214" s="225" t="s">
        <v>12</v>
      </c>
      <c r="G12214" s="226">
        <v>4.33</v>
      </c>
      <c r="H12214" s="226">
        <v>-1.38</v>
      </c>
      <c r="I12214" s="226">
        <v>2.95</v>
      </c>
      <c r="J12214" s="237">
        <v>14.73</v>
      </c>
      <c r="K12214" s="237">
        <v>373.3</v>
      </c>
      <c r="L12214" s="228">
        <v>-3.03</v>
      </c>
      <c r="M12214" s="229">
        <f t="shared" si="350"/>
        <v>370.27000000000004</v>
      </c>
      <c r="N12214" s="230">
        <v>2.23</v>
      </c>
    </row>
    <row r="12215" spans="1:14" x14ac:dyDescent="0.2">
      <c r="A12215" s="231" t="str">
        <f t="shared" si="349"/>
        <v>SS2.008Thinned065</v>
      </c>
      <c r="B12215" s="223" t="s">
        <v>238</v>
      </c>
      <c r="C12215" s="224">
        <v>2</v>
      </c>
      <c r="D12215" s="223">
        <v>8</v>
      </c>
      <c r="E12215" s="223" t="s">
        <v>172</v>
      </c>
      <c r="F12215" s="225" t="s">
        <v>13</v>
      </c>
      <c r="G12215" s="226">
        <v>4.34</v>
      </c>
      <c r="H12215" s="226">
        <v>-0.9</v>
      </c>
      <c r="I12215" s="226">
        <v>3.44</v>
      </c>
      <c r="J12215" s="237">
        <v>17.22</v>
      </c>
      <c r="K12215" s="237">
        <v>390.51</v>
      </c>
      <c r="L12215" s="228">
        <v>-3.38</v>
      </c>
      <c r="M12215" s="229">
        <f t="shared" si="350"/>
        <v>387.13</v>
      </c>
      <c r="N12215" s="230">
        <v>2</v>
      </c>
    </row>
    <row r="12216" spans="1:14" x14ac:dyDescent="0.2">
      <c r="A12216" s="231" t="str">
        <f t="shared" si="349"/>
        <v>SS2.008Thinned070</v>
      </c>
      <c r="B12216" s="223" t="s">
        <v>238</v>
      </c>
      <c r="C12216" s="224">
        <v>2</v>
      </c>
      <c r="D12216" s="223">
        <v>8</v>
      </c>
      <c r="E12216" s="223" t="s">
        <v>172</v>
      </c>
      <c r="F12216" s="225" t="s">
        <v>200</v>
      </c>
      <c r="G12216" s="226">
        <v>2.92</v>
      </c>
      <c r="H12216" s="226">
        <v>-0.52</v>
      </c>
      <c r="I12216" s="226">
        <v>2.4</v>
      </c>
      <c r="J12216" s="237">
        <v>11.99</v>
      </c>
      <c r="K12216" s="237">
        <v>402.51</v>
      </c>
      <c r="L12216" s="228">
        <v>-3.72</v>
      </c>
      <c r="M12216" s="229">
        <f t="shared" si="350"/>
        <v>398.78999999999996</v>
      </c>
      <c r="N12216" s="230">
        <v>1.89</v>
      </c>
    </row>
    <row r="12217" spans="1:14" x14ac:dyDescent="0.2">
      <c r="A12217" s="231" t="str">
        <f t="shared" si="349"/>
        <v>SS2.008Thinned075</v>
      </c>
      <c r="B12217" s="223" t="s">
        <v>238</v>
      </c>
      <c r="C12217" s="224">
        <v>2</v>
      </c>
      <c r="D12217" s="223">
        <v>8</v>
      </c>
      <c r="E12217" s="223" t="s">
        <v>172</v>
      </c>
      <c r="F12217" s="225" t="s">
        <v>201</v>
      </c>
      <c r="G12217" s="226">
        <v>2.16</v>
      </c>
      <c r="H12217" s="226">
        <v>-0.44</v>
      </c>
      <c r="I12217" s="226">
        <v>1.72</v>
      </c>
      <c r="J12217" s="237">
        <v>8.6199999999999992</v>
      </c>
      <c r="K12217" s="237">
        <v>411.13</v>
      </c>
      <c r="L12217" s="228">
        <v>-4.04</v>
      </c>
      <c r="M12217" s="229">
        <f t="shared" si="350"/>
        <v>407.09</v>
      </c>
      <c r="N12217" s="230">
        <v>1.84</v>
      </c>
    </row>
    <row r="12218" spans="1:14" x14ac:dyDescent="0.2">
      <c r="A12218" s="231" t="str">
        <f t="shared" si="349"/>
        <v>SS2.008Thinned080</v>
      </c>
      <c r="B12218" s="223" t="s">
        <v>238</v>
      </c>
      <c r="C12218" s="224">
        <v>2</v>
      </c>
      <c r="D12218" s="223">
        <v>8</v>
      </c>
      <c r="E12218" s="223" t="s">
        <v>172</v>
      </c>
      <c r="F12218" s="225" t="s">
        <v>202</v>
      </c>
      <c r="G12218" s="226">
        <v>1.94</v>
      </c>
      <c r="H12218" s="226">
        <v>-0.31</v>
      </c>
      <c r="I12218" s="226">
        <v>1.63</v>
      </c>
      <c r="J12218" s="237">
        <v>8.17</v>
      </c>
      <c r="K12218" s="237">
        <v>419.3</v>
      </c>
      <c r="L12218" s="228">
        <v>-4.3499999999999996</v>
      </c>
      <c r="M12218" s="229">
        <f t="shared" si="350"/>
        <v>414.95</v>
      </c>
      <c r="N12218" s="230">
        <v>1.76</v>
      </c>
    </row>
    <row r="12219" spans="1:14" x14ac:dyDescent="0.2">
      <c r="A12219" s="231" t="str">
        <f t="shared" si="349"/>
        <v>SS2.008Thinned085</v>
      </c>
      <c r="B12219" s="223" t="s">
        <v>238</v>
      </c>
      <c r="C12219" s="224">
        <v>2</v>
      </c>
      <c r="D12219" s="223">
        <v>8</v>
      </c>
      <c r="E12219" s="223" t="s">
        <v>172</v>
      </c>
      <c r="F12219" s="225" t="s">
        <v>203</v>
      </c>
      <c r="G12219" s="226">
        <v>1.63</v>
      </c>
      <c r="H12219" s="226">
        <v>-0.3</v>
      </c>
      <c r="I12219" s="226">
        <v>1.32</v>
      </c>
      <c r="J12219" s="237">
        <v>6.62</v>
      </c>
      <c r="K12219" s="237">
        <v>425.92</v>
      </c>
      <c r="L12219" s="228">
        <v>-4.6500000000000004</v>
      </c>
      <c r="M12219" s="229">
        <f t="shared" si="350"/>
        <v>421.27000000000004</v>
      </c>
      <c r="N12219" s="230">
        <v>1.71</v>
      </c>
    </row>
    <row r="12220" spans="1:14" x14ac:dyDescent="0.2">
      <c r="A12220" s="231" t="str">
        <f t="shared" si="349"/>
        <v>SS2.008Thinned090</v>
      </c>
      <c r="B12220" s="223" t="s">
        <v>238</v>
      </c>
      <c r="C12220" s="224">
        <v>2</v>
      </c>
      <c r="D12220" s="223">
        <v>8</v>
      </c>
      <c r="E12220" s="223" t="s">
        <v>172</v>
      </c>
      <c r="F12220" s="225" t="s">
        <v>204</v>
      </c>
      <c r="G12220" s="226">
        <v>1.2</v>
      </c>
      <c r="H12220" s="226">
        <v>-0.16</v>
      </c>
      <c r="I12220" s="226">
        <v>1.03</v>
      </c>
      <c r="J12220" s="237">
        <v>5.16</v>
      </c>
      <c r="K12220" s="237">
        <v>431.08</v>
      </c>
      <c r="L12220" s="228">
        <v>-4.93</v>
      </c>
      <c r="M12220" s="229">
        <f t="shared" si="350"/>
        <v>426.15</v>
      </c>
      <c r="N12220" s="230">
        <v>1.6</v>
      </c>
    </row>
    <row r="12221" spans="1:14" x14ac:dyDescent="0.2">
      <c r="A12221" s="231" t="str">
        <f t="shared" si="349"/>
        <v>SS2.008Thinned095</v>
      </c>
      <c r="B12221" s="223" t="s">
        <v>238</v>
      </c>
      <c r="C12221" s="224">
        <v>2</v>
      </c>
      <c r="D12221" s="223">
        <v>8</v>
      </c>
      <c r="E12221" s="223" t="s">
        <v>172</v>
      </c>
      <c r="F12221" s="225" t="s">
        <v>205</v>
      </c>
      <c r="G12221" s="226">
        <v>0.8</v>
      </c>
      <c r="H12221" s="226">
        <v>-0.13</v>
      </c>
      <c r="I12221" s="226">
        <v>0.67</v>
      </c>
      <c r="J12221" s="237">
        <v>3.34</v>
      </c>
      <c r="K12221" s="237">
        <v>434.41</v>
      </c>
      <c r="L12221" s="228">
        <v>-5.2</v>
      </c>
      <c r="M12221" s="229">
        <f t="shared" si="350"/>
        <v>429.21000000000004</v>
      </c>
      <c r="N12221" s="230">
        <v>1.52</v>
      </c>
    </row>
    <row r="12222" spans="1:14" x14ac:dyDescent="0.2">
      <c r="A12222" s="231" t="str">
        <f t="shared" si="349"/>
        <v>SS2.008Thinned100</v>
      </c>
      <c r="B12222" s="223" t="s">
        <v>238</v>
      </c>
      <c r="C12222" s="224">
        <v>2</v>
      </c>
      <c r="D12222" s="223">
        <v>8</v>
      </c>
      <c r="E12222" s="223" t="s">
        <v>172</v>
      </c>
      <c r="F12222" s="225" t="s">
        <v>206</v>
      </c>
      <c r="G12222" s="226">
        <v>0.14000000000000001</v>
      </c>
      <c r="H12222" s="226">
        <v>-0.14000000000000001</v>
      </c>
      <c r="I12222" s="226">
        <v>0</v>
      </c>
      <c r="J12222" s="237">
        <v>0.01</v>
      </c>
      <c r="K12222" s="237">
        <v>434.42</v>
      </c>
      <c r="L12222" s="228">
        <v>-5.46</v>
      </c>
      <c r="M12222" s="229">
        <f t="shared" si="350"/>
        <v>428.96000000000004</v>
      </c>
      <c r="N12222" s="230">
        <v>1.46</v>
      </c>
    </row>
    <row r="12223" spans="1:14" x14ac:dyDescent="0.2">
      <c r="A12223" s="231" t="str">
        <f t="shared" si="349"/>
        <v>SS2.008Thinned105</v>
      </c>
      <c r="B12223" s="223" t="s">
        <v>238</v>
      </c>
      <c r="C12223" s="224">
        <v>2</v>
      </c>
      <c r="D12223" s="223">
        <v>8</v>
      </c>
      <c r="E12223" s="223" t="s">
        <v>172</v>
      </c>
      <c r="F12223" s="225" t="s">
        <v>207</v>
      </c>
      <c r="G12223" s="226">
        <v>-0.25</v>
      </c>
      <c r="H12223" s="226">
        <v>-0.16</v>
      </c>
      <c r="I12223" s="226">
        <v>-0.42</v>
      </c>
      <c r="J12223" s="237">
        <v>-2.08</v>
      </c>
      <c r="K12223" s="237">
        <v>432.34</v>
      </c>
      <c r="L12223" s="228">
        <v>-5.71</v>
      </c>
      <c r="M12223" s="229">
        <f t="shared" si="350"/>
        <v>426.63</v>
      </c>
      <c r="N12223" s="230">
        <v>1.41</v>
      </c>
    </row>
    <row r="12224" spans="1:14" x14ac:dyDescent="0.2">
      <c r="A12224" s="231" t="str">
        <f t="shared" si="349"/>
        <v>SS2.008Thinned110</v>
      </c>
      <c r="B12224" s="223" t="s">
        <v>238</v>
      </c>
      <c r="C12224" s="224">
        <v>2</v>
      </c>
      <c r="D12224" s="223">
        <v>8</v>
      </c>
      <c r="E12224" s="223" t="s">
        <v>172</v>
      </c>
      <c r="F12224" s="225" t="s">
        <v>208</v>
      </c>
      <c r="G12224" s="226">
        <v>-0.38</v>
      </c>
      <c r="H12224" s="226">
        <v>-0.18</v>
      </c>
      <c r="I12224" s="226">
        <v>-0.56000000000000005</v>
      </c>
      <c r="J12224" s="237">
        <v>-2.82</v>
      </c>
      <c r="K12224" s="237">
        <v>429.52</v>
      </c>
      <c r="L12224" s="228">
        <v>-5.95</v>
      </c>
      <c r="M12224" s="229">
        <f t="shared" si="350"/>
        <v>423.57</v>
      </c>
      <c r="N12224" s="230">
        <v>1.36</v>
      </c>
    </row>
    <row r="12225" spans="1:14" x14ac:dyDescent="0.2">
      <c r="A12225" s="231" t="str">
        <f t="shared" si="349"/>
        <v>SS2.008Thinned115</v>
      </c>
      <c r="B12225" s="223" t="s">
        <v>238</v>
      </c>
      <c r="C12225" s="224">
        <v>2</v>
      </c>
      <c r="D12225" s="223">
        <v>8</v>
      </c>
      <c r="E12225" s="223" t="s">
        <v>172</v>
      </c>
      <c r="F12225" s="225" t="s">
        <v>209</v>
      </c>
      <c r="G12225" s="226">
        <v>-0.47</v>
      </c>
      <c r="H12225" s="226">
        <v>-0.18</v>
      </c>
      <c r="I12225" s="226">
        <v>-0.65</v>
      </c>
      <c r="J12225" s="237">
        <v>-3.25</v>
      </c>
      <c r="K12225" s="237">
        <v>426.27</v>
      </c>
      <c r="L12225" s="228">
        <v>-6.17</v>
      </c>
      <c r="M12225" s="229">
        <f t="shared" si="350"/>
        <v>420.09999999999997</v>
      </c>
      <c r="N12225" s="230">
        <v>1.3</v>
      </c>
    </row>
    <row r="12226" spans="1:14" x14ac:dyDescent="0.2">
      <c r="A12226" s="231" t="str">
        <f t="shared" ref="A12226:A12289" si="351">CONCATENATE(LEFT(B12226,2),TEXT(C12226,"0.0"),TEXT(D12226,"00"),E12226,TEXT(LEFT(F12226,3),"000"))</f>
        <v>SS2.008Thinned120</v>
      </c>
      <c r="B12226" s="223" t="s">
        <v>238</v>
      </c>
      <c r="C12226" s="224">
        <v>2</v>
      </c>
      <c r="D12226" s="223">
        <v>8</v>
      </c>
      <c r="E12226" s="223" t="s">
        <v>172</v>
      </c>
      <c r="F12226" s="225" t="s">
        <v>210</v>
      </c>
      <c r="G12226" s="226">
        <v>-0.5</v>
      </c>
      <c r="H12226" s="226">
        <v>-0.17</v>
      </c>
      <c r="I12226" s="226">
        <v>-0.66</v>
      </c>
      <c r="J12226" s="237">
        <v>-3.31</v>
      </c>
      <c r="K12226" s="237">
        <v>422.96</v>
      </c>
      <c r="L12226" s="228">
        <v>-6.39</v>
      </c>
      <c r="M12226" s="229">
        <f t="shared" si="350"/>
        <v>416.57</v>
      </c>
      <c r="N12226" s="230">
        <v>1.24</v>
      </c>
    </row>
    <row r="12227" spans="1:14" x14ac:dyDescent="0.2">
      <c r="A12227" s="231" t="str">
        <f t="shared" si="351"/>
        <v>SS2.008Thinned125</v>
      </c>
      <c r="B12227" s="223" t="s">
        <v>238</v>
      </c>
      <c r="C12227" s="224">
        <v>2</v>
      </c>
      <c r="D12227" s="223">
        <v>8</v>
      </c>
      <c r="E12227" s="223" t="s">
        <v>172</v>
      </c>
      <c r="F12227" s="225" t="s">
        <v>211</v>
      </c>
      <c r="G12227" s="226">
        <v>-0.64</v>
      </c>
      <c r="H12227" s="226">
        <v>-0.15</v>
      </c>
      <c r="I12227" s="226">
        <v>-0.78</v>
      </c>
      <c r="J12227" s="237">
        <v>-3.92</v>
      </c>
      <c r="K12227" s="237">
        <v>419.04</v>
      </c>
      <c r="L12227" s="228">
        <v>-6.6</v>
      </c>
      <c r="M12227" s="229">
        <f t="shared" si="350"/>
        <v>412.44</v>
      </c>
      <c r="N12227" s="230">
        <v>1.19</v>
      </c>
    </row>
    <row r="12228" spans="1:14" x14ac:dyDescent="0.2">
      <c r="A12228" s="231" t="str">
        <f t="shared" si="351"/>
        <v>SS2.008Thinned130</v>
      </c>
      <c r="B12228" s="223" t="s">
        <v>238</v>
      </c>
      <c r="C12228" s="224">
        <v>2</v>
      </c>
      <c r="D12228" s="223">
        <v>8</v>
      </c>
      <c r="E12228" s="223" t="s">
        <v>172</v>
      </c>
      <c r="F12228" s="225" t="s">
        <v>212</v>
      </c>
      <c r="G12228" s="226">
        <v>-0.67</v>
      </c>
      <c r="H12228" s="226">
        <v>-0.13</v>
      </c>
      <c r="I12228" s="226">
        <v>-0.81</v>
      </c>
      <c r="J12228" s="237">
        <v>-4.04</v>
      </c>
      <c r="K12228" s="237">
        <v>414.99</v>
      </c>
      <c r="L12228" s="228">
        <v>-6.8</v>
      </c>
      <c r="M12228" s="229">
        <f t="shared" si="350"/>
        <v>408.19</v>
      </c>
      <c r="N12228" s="230">
        <v>1.1399999999999999</v>
      </c>
    </row>
    <row r="12229" spans="1:14" x14ac:dyDescent="0.2">
      <c r="A12229" s="231" t="str">
        <f t="shared" si="351"/>
        <v>SS2.008Thinned135</v>
      </c>
      <c r="B12229" s="223" t="s">
        <v>238</v>
      </c>
      <c r="C12229" s="224">
        <v>2</v>
      </c>
      <c r="D12229" s="223">
        <v>8</v>
      </c>
      <c r="E12229" s="223" t="s">
        <v>172</v>
      </c>
      <c r="F12229" s="225" t="s">
        <v>213</v>
      </c>
      <c r="G12229" s="226">
        <v>-0.82</v>
      </c>
      <c r="H12229" s="226">
        <v>-0.13</v>
      </c>
      <c r="I12229" s="226">
        <v>-0.95</v>
      </c>
      <c r="J12229" s="237">
        <v>-4.74</v>
      </c>
      <c r="K12229" s="237">
        <v>410.25</v>
      </c>
      <c r="L12229" s="228">
        <v>-7</v>
      </c>
      <c r="M12229" s="229">
        <f t="shared" si="350"/>
        <v>403.25</v>
      </c>
      <c r="N12229" s="230">
        <v>1.0900000000000001</v>
      </c>
    </row>
    <row r="12230" spans="1:14" x14ac:dyDescent="0.2">
      <c r="A12230" s="231" t="str">
        <f t="shared" si="351"/>
        <v>SS2.008Thinned140</v>
      </c>
      <c r="B12230" s="223" t="s">
        <v>238</v>
      </c>
      <c r="C12230" s="224">
        <v>2</v>
      </c>
      <c r="D12230" s="223">
        <v>8</v>
      </c>
      <c r="E12230" s="223" t="s">
        <v>172</v>
      </c>
      <c r="F12230" s="225" t="s">
        <v>214</v>
      </c>
      <c r="G12230" s="226">
        <v>-0.82</v>
      </c>
      <c r="H12230" s="226">
        <v>-0.12</v>
      </c>
      <c r="I12230" s="226">
        <v>-0.94</v>
      </c>
      <c r="J12230" s="237">
        <v>-4.68</v>
      </c>
      <c r="K12230" s="237">
        <v>405.57</v>
      </c>
      <c r="L12230" s="228">
        <v>-7.18</v>
      </c>
      <c r="M12230" s="229">
        <f t="shared" si="350"/>
        <v>398.39</v>
      </c>
      <c r="N12230" s="230">
        <v>1.04</v>
      </c>
    </row>
    <row r="12231" spans="1:14" x14ac:dyDescent="0.2">
      <c r="A12231" s="231" t="str">
        <f t="shared" si="351"/>
        <v>SS2.008Thinned145</v>
      </c>
      <c r="B12231" s="223" t="s">
        <v>238</v>
      </c>
      <c r="C12231" s="224">
        <v>2</v>
      </c>
      <c r="D12231" s="223">
        <v>8</v>
      </c>
      <c r="E12231" s="223" t="s">
        <v>172</v>
      </c>
      <c r="F12231" s="225" t="s">
        <v>215</v>
      </c>
      <c r="G12231" s="226">
        <v>-0.92</v>
      </c>
      <c r="H12231" s="226">
        <v>-0.12</v>
      </c>
      <c r="I12231" s="226">
        <v>-1.04</v>
      </c>
      <c r="J12231" s="237">
        <v>-5.18</v>
      </c>
      <c r="K12231" s="237">
        <v>400.39</v>
      </c>
      <c r="L12231" s="228">
        <v>-7.35</v>
      </c>
      <c r="M12231" s="229">
        <f t="shared" si="350"/>
        <v>393.03999999999996</v>
      </c>
      <c r="N12231" s="230">
        <v>1</v>
      </c>
    </row>
    <row r="12232" spans="1:14" x14ac:dyDescent="0.2">
      <c r="A12232" s="231" t="str">
        <f t="shared" si="351"/>
        <v>SS2.008Thinned150</v>
      </c>
      <c r="B12232" s="223" t="s">
        <v>238</v>
      </c>
      <c r="C12232" s="224">
        <v>2</v>
      </c>
      <c r="D12232" s="223">
        <v>8</v>
      </c>
      <c r="E12232" s="223" t="s">
        <v>172</v>
      </c>
      <c r="F12232" s="225" t="s">
        <v>216</v>
      </c>
      <c r="G12232" s="226">
        <v>-0.92</v>
      </c>
      <c r="H12232" s="226">
        <v>-0.11</v>
      </c>
      <c r="I12232" s="226">
        <v>-1.03</v>
      </c>
      <c r="J12232" s="237">
        <v>-5.17</v>
      </c>
      <c r="K12232" s="237">
        <v>395.23</v>
      </c>
      <c r="L12232" s="228">
        <v>-7.52</v>
      </c>
      <c r="M12232" s="229">
        <f t="shared" si="350"/>
        <v>387.71000000000004</v>
      </c>
      <c r="N12232" s="230">
        <v>0.95</v>
      </c>
    </row>
    <row r="12233" spans="1:14" x14ac:dyDescent="0.2">
      <c r="A12233" s="231" t="str">
        <f t="shared" si="351"/>
        <v>SS2.008Thinned155</v>
      </c>
      <c r="B12233" s="223" t="s">
        <v>238</v>
      </c>
      <c r="C12233" s="224">
        <v>2</v>
      </c>
      <c r="D12233" s="223">
        <v>8</v>
      </c>
      <c r="E12233" s="223" t="s">
        <v>172</v>
      </c>
      <c r="F12233" s="225" t="s">
        <v>217</v>
      </c>
      <c r="G12233" s="226">
        <v>-0.96</v>
      </c>
      <c r="H12233" s="226">
        <v>-0.11</v>
      </c>
      <c r="I12233" s="226">
        <v>-1.07</v>
      </c>
      <c r="J12233" s="237">
        <v>-5.35</v>
      </c>
      <c r="K12233" s="237">
        <v>389.87</v>
      </c>
      <c r="L12233" s="228">
        <v>-7.68</v>
      </c>
      <c r="M12233" s="229">
        <f t="shared" si="350"/>
        <v>382.19</v>
      </c>
      <c r="N12233" s="230">
        <v>0.91</v>
      </c>
    </row>
    <row r="12234" spans="1:14" x14ac:dyDescent="0.2">
      <c r="A12234" s="231" t="str">
        <f t="shared" si="351"/>
        <v>SS2.008Thinned160</v>
      </c>
      <c r="B12234" s="223" t="s">
        <v>238</v>
      </c>
      <c r="C12234" s="224">
        <v>2</v>
      </c>
      <c r="D12234" s="223">
        <v>8</v>
      </c>
      <c r="E12234" s="223" t="s">
        <v>172</v>
      </c>
      <c r="F12234" s="225" t="s">
        <v>218</v>
      </c>
      <c r="G12234" s="226">
        <v>-1</v>
      </c>
      <c r="H12234" s="226">
        <v>-0.1</v>
      </c>
      <c r="I12234" s="226">
        <v>-1.1000000000000001</v>
      </c>
      <c r="J12234" s="237">
        <v>-5.51</v>
      </c>
      <c r="K12234" s="237">
        <v>384.37</v>
      </c>
      <c r="L12234" s="228">
        <v>-7.84</v>
      </c>
      <c r="M12234" s="229">
        <f t="shared" si="350"/>
        <v>376.53000000000003</v>
      </c>
      <c r="N12234" s="230">
        <v>0.87</v>
      </c>
    </row>
    <row r="12235" spans="1:14" x14ac:dyDescent="0.2">
      <c r="A12235" s="231" t="str">
        <f t="shared" si="351"/>
        <v>SS2.008Thinned165</v>
      </c>
      <c r="B12235" s="223" t="s">
        <v>238</v>
      </c>
      <c r="C12235" s="224">
        <v>2</v>
      </c>
      <c r="D12235" s="223">
        <v>8</v>
      </c>
      <c r="E12235" s="223" t="s">
        <v>172</v>
      </c>
      <c r="F12235" s="225" t="s">
        <v>219</v>
      </c>
      <c r="G12235" s="226">
        <v>-0.97</v>
      </c>
      <c r="H12235" s="226">
        <v>-0.1</v>
      </c>
      <c r="I12235" s="226">
        <v>-1.07</v>
      </c>
      <c r="J12235" s="237">
        <v>-5.34</v>
      </c>
      <c r="K12235" s="237">
        <v>379.03</v>
      </c>
      <c r="L12235" s="228">
        <v>-7.98</v>
      </c>
      <c r="M12235" s="229">
        <f t="shared" si="350"/>
        <v>371.04999999999995</v>
      </c>
      <c r="N12235" s="230">
        <v>0.83</v>
      </c>
    </row>
    <row r="12236" spans="1:14" x14ac:dyDescent="0.2">
      <c r="A12236" s="231" t="str">
        <f t="shared" si="351"/>
        <v>SS2.008Thinned170</v>
      </c>
      <c r="B12236" s="223" t="s">
        <v>238</v>
      </c>
      <c r="C12236" s="224">
        <v>2</v>
      </c>
      <c r="D12236" s="223">
        <v>8</v>
      </c>
      <c r="E12236" s="223" t="s">
        <v>172</v>
      </c>
      <c r="F12236" s="225" t="s">
        <v>220</v>
      </c>
      <c r="G12236" s="226">
        <v>-0.99</v>
      </c>
      <c r="H12236" s="226">
        <v>-0.09</v>
      </c>
      <c r="I12236" s="226">
        <v>-1.08</v>
      </c>
      <c r="J12236" s="237">
        <v>-5.4</v>
      </c>
      <c r="K12236" s="237">
        <v>373.63</v>
      </c>
      <c r="L12236" s="228">
        <v>-8.1199999999999992</v>
      </c>
      <c r="M12236" s="229">
        <f t="shared" si="350"/>
        <v>365.51</v>
      </c>
      <c r="N12236" s="230">
        <v>0.8</v>
      </c>
    </row>
    <row r="12237" spans="1:14" x14ac:dyDescent="0.2">
      <c r="A12237" s="231" t="str">
        <f t="shared" si="351"/>
        <v>SS2.008Thinned175</v>
      </c>
      <c r="B12237" s="223" t="s">
        <v>238</v>
      </c>
      <c r="C12237" s="224">
        <v>2</v>
      </c>
      <c r="D12237" s="223">
        <v>8</v>
      </c>
      <c r="E12237" s="223" t="s">
        <v>172</v>
      </c>
      <c r="F12237" s="225" t="s">
        <v>221</v>
      </c>
      <c r="G12237" s="226">
        <v>-0.99</v>
      </c>
      <c r="H12237" s="226">
        <v>-0.09</v>
      </c>
      <c r="I12237" s="226">
        <v>-1.08</v>
      </c>
      <c r="J12237" s="237">
        <v>-5.39</v>
      </c>
      <c r="K12237" s="237">
        <v>368.24</v>
      </c>
      <c r="L12237" s="228">
        <v>-8.25</v>
      </c>
      <c r="M12237" s="229">
        <f t="shared" si="350"/>
        <v>359.99</v>
      </c>
      <c r="N12237" s="230">
        <v>0.76</v>
      </c>
    </row>
    <row r="12238" spans="1:14" x14ac:dyDescent="0.2">
      <c r="A12238" s="231" t="str">
        <f t="shared" si="351"/>
        <v>SS2.008Thinned180</v>
      </c>
      <c r="B12238" s="223" t="s">
        <v>238</v>
      </c>
      <c r="C12238" s="224">
        <v>2</v>
      </c>
      <c r="D12238" s="223">
        <v>8</v>
      </c>
      <c r="E12238" s="223" t="s">
        <v>172</v>
      </c>
      <c r="F12238" s="225" t="s">
        <v>222</v>
      </c>
      <c r="G12238" s="226">
        <v>-0.99</v>
      </c>
      <c r="H12238" s="226">
        <v>-0.09</v>
      </c>
      <c r="I12238" s="226">
        <v>-1.08</v>
      </c>
      <c r="J12238" s="237">
        <v>-5.4</v>
      </c>
      <c r="K12238" s="237">
        <v>362.83</v>
      </c>
      <c r="L12238" s="228">
        <v>-8.3800000000000008</v>
      </c>
      <c r="M12238" s="229">
        <f t="shared" si="350"/>
        <v>354.45</v>
      </c>
      <c r="N12238" s="230">
        <v>0.73</v>
      </c>
    </row>
    <row r="12239" spans="1:14" x14ac:dyDescent="0.2">
      <c r="A12239" s="231" t="str">
        <f t="shared" si="351"/>
        <v>SS2.008Thinned185</v>
      </c>
      <c r="B12239" s="223" t="s">
        <v>238</v>
      </c>
      <c r="C12239" s="224">
        <v>2</v>
      </c>
      <c r="D12239" s="223">
        <v>8</v>
      </c>
      <c r="E12239" s="223" t="s">
        <v>172</v>
      </c>
      <c r="F12239" s="225" t="s">
        <v>223</v>
      </c>
      <c r="G12239" s="226">
        <v>-0.94</v>
      </c>
      <c r="H12239" s="226">
        <v>-0.08</v>
      </c>
      <c r="I12239" s="226">
        <v>-1.03</v>
      </c>
      <c r="J12239" s="237">
        <v>-5.13</v>
      </c>
      <c r="K12239" s="237">
        <v>357.71</v>
      </c>
      <c r="L12239" s="228">
        <v>-8.51</v>
      </c>
      <c r="M12239" s="229">
        <f t="shared" si="350"/>
        <v>349.2</v>
      </c>
      <c r="N12239" s="230">
        <v>0.7</v>
      </c>
    </row>
    <row r="12240" spans="1:14" x14ac:dyDescent="0.2">
      <c r="A12240" s="231" t="str">
        <f t="shared" si="351"/>
        <v>SS2.008Thinned190</v>
      </c>
      <c r="B12240" s="223" t="s">
        <v>238</v>
      </c>
      <c r="C12240" s="224">
        <v>2</v>
      </c>
      <c r="D12240" s="223">
        <v>8</v>
      </c>
      <c r="E12240" s="223" t="s">
        <v>172</v>
      </c>
      <c r="F12240" s="225" t="s">
        <v>224</v>
      </c>
      <c r="G12240" s="226">
        <v>-0.94</v>
      </c>
      <c r="H12240" s="226">
        <v>-0.08</v>
      </c>
      <c r="I12240" s="226">
        <v>-1.02</v>
      </c>
      <c r="J12240" s="237">
        <v>-5.12</v>
      </c>
      <c r="K12240" s="237">
        <v>352.58</v>
      </c>
      <c r="L12240" s="228">
        <v>-8.6199999999999992</v>
      </c>
      <c r="M12240" s="229">
        <f t="shared" si="350"/>
        <v>343.96</v>
      </c>
      <c r="N12240" s="230">
        <v>0.67</v>
      </c>
    </row>
    <row r="12241" spans="1:14" x14ac:dyDescent="0.2">
      <c r="A12241" s="231" t="str">
        <f t="shared" si="351"/>
        <v>SS2.008Thinned195</v>
      </c>
      <c r="B12241" s="223" t="s">
        <v>238</v>
      </c>
      <c r="C12241" s="224">
        <v>2</v>
      </c>
      <c r="D12241" s="223">
        <v>8</v>
      </c>
      <c r="E12241" s="223" t="s">
        <v>172</v>
      </c>
      <c r="F12241" s="225" t="s">
        <v>225</v>
      </c>
      <c r="G12241" s="226">
        <v>0.21</v>
      </c>
      <c r="H12241" s="226">
        <v>-0.7</v>
      </c>
      <c r="I12241" s="226">
        <v>-0.49</v>
      </c>
      <c r="J12241" s="237">
        <v>-2.4500000000000002</v>
      </c>
      <c r="K12241" s="237">
        <v>350.13</v>
      </c>
      <c r="L12241" s="228">
        <v>-8.6199999999999992</v>
      </c>
      <c r="M12241" s="229">
        <f t="shared" si="350"/>
        <v>341.51</v>
      </c>
      <c r="N12241" s="230">
        <v>0</v>
      </c>
    </row>
    <row r="12242" spans="1:14" x14ac:dyDescent="0.2">
      <c r="A12242" s="231" t="str">
        <f t="shared" si="351"/>
        <v>SS2.010NO_thin000</v>
      </c>
      <c r="B12242" s="223" t="s">
        <v>238</v>
      </c>
      <c r="C12242" s="224">
        <v>2</v>
      </c>
      <c r="D12242" s="223">
        <v>10</v>
      </c>
      <c r="E12242" s="223" t="s">
        <v>199</v>
      </c>
      <c r="F12242" s="225" t="s">
        <v>0</v>
      </c>
      <c r="G12242" s="226">
        <v>0.27</v>
      </c>
      <c r="H12242" s="226">
        <v>0.16</v>
      </c>
      <c r="I12242" s="226">
        <v>0.43</v>
      </c>
      <c r="J12242" s="237">
        <v>2.13</v>
      </c>
      <c r="K12242" s="237">
        <v>2.13</v>
      </c>
      <c r="L12242" s="228">
        <v>0</v>
      </c>
      <c r="M12242" s="229">
        <f t="shared" ref="M12242:M12305" si="352">K12242+L12242</f>
        <v>2.13</v>
      </c>
      <c r="N12242" s="230">
        <v>0</v>
      </c>
    </row>
    <row r="12243" spans="1:14" x14ac:dyDescent="0.2">
      <c r="A12243" s="231" t="str">
        <f t="shared" si="351"/>
        <v>SS2.010NO_thin005</v>
      </c>
      <c r="B12243" s="223" t="s">
        <v>238</v>
      </c>
      <c r="C12243" s="224">
        <v>2</v>
      </c>
      <c r="D12243" s="223">
        <v>10</v>
      </c>
      <c r="E12243" s="223" t="s">
        <v>199</v>
      </c>
      <c r="F12243" s="225" t="s">
        <v>1</v>
      </c>
      <c r="G12243" s="226">
        <v>0.81</v>
      </c>
      <c r="H12243" s="226">
        <v>0.2</v>
      </c>
      <c r="I12243" s="226">
        <v>1.01</v>
      </c>
      <c r="J12243" s="237">
        <v>5.04</v>
      </c>
      <c r="K12243" s="237">
        <v>7.17</v>
      </c>
      <c r="L12243" s="228">
        <v>0</v>
      </c>
      <c r="M12243" s="229">
        <f t="shared" si="352"/>
        <v>7.17</v>
      </c>
      <c r="N12243" s="230">
        <v>0</v>
      </c>
    </row>
    <row r="12244" spans="1:14" x14ac:dyDescent="0.2">
      <c r="A12244" s="231" t="str">
        <f t="shared" si="351"/>
        <v>SS2.010NO_thin010</v>
      </c>
      <c r="B12244" s="223" t="s">
        <v>238</v>
      </c>
      <c r="C12244" s="224">
        <v>2</v>
      </c>
      <c r="D12244" s="223">
        <v>10</v>
      </c>
      <c r="E12244" s="223" t="s">
        <v>199</v>
      </c>
      <c r="F12244" s="225" t="s">
        <v>2</v>
      </c>
      <c r="G12244" s="226">
        <v>2.4700000000000002</v>
      </c>
      <c r="H12244" s="226">
        <v>0.2</v>
      </c>
      <c r="I12244" s="226">
        <v>2.67</v>
      </c>
      <c r="J12244" s="237">
        <v>13.34</v>
      </c>
      <c r="K12244" s="237">
        <v>20.51</v>
      </c>
      <c r="L12244" s="228">
        <v>0</v>
      </c>
      <c r="M12244" s="229">
        <f t="shared" si="352"/>
        <v>20.51</v>
      </c>
      <c r="N12244" s="230">
        <v>0</v>
      </c>
    </row>
    <row r="12245" spans="1:14" x14ac:dyDescent="0.2">
      <c r="A12245" s="231" t="str">
        <f t="shared" si="351"/>
        <v>SS2.010NO_thin015</v>
      </c>
      <c r="B12245" s="223" t="s">
        <v>238</v>
      </c>
      <c r="C12245" s="224">
        <v>2</v>
      </c>
      <c r="D12245" s="223">
        <v>10</v>
      </c>
      <c r="E12245" s="223" t="s">
        <v>199</v>
      </c>
      <c r="F12245" s="225" t="s">
        <v>3</v>
      </c>
      <c r="G12245" s="226">
        <v>7.54</v>
      </c>
      <c r="H12245" s="226">
        <v>0.2</v>
      </c>
      <c r="I12245" s="226">
        <v>7.73</v>
      </c>
      <c r="J12245" s="237">
        <v>38.67</v>
      </c>
      <c r="K12245" s="237">
        <v>59.19</v>
      </c>
      <c r="L12245" s="228">
        <v>0</v>
      </c>
      <c r="M12245" s="229">
        <f t="shared" si="352"/>
        <v>59.19</v>
      </c>
      <c r="N12245" s="230">
        <v>0</v>
      </c>
    </row>
    <row r="12246" spans="1:14" x14ac:dyDescent="0.2">
      <c r="A12246" s="231" t="str">
        <f t="shared" si="351"/>
        <v>SS2.010NO_thin020</v>
      </c>
      <c r="B12246" s="223" t="s">
        <v>238</v>
      </c>
      <c r="C12246" s="224">
        <v>2</v>
      </c>
      <c r="D12246" s="223">
        <v>10</v>
      </c>
      <c r="E12246" s="223" t="s">
        <v>199</v>
      </c>
      <c r="F12246" s="225" t="s">
        <v>4</v>
      </c>
      <c r="G12246" s="226">
        <v>19.940000000000001</v>
      </c>
      <c r="H12246" s="226">
        <v>0.53</v>
      </c>
      <c r="I12246" s="226">
        <v>20.47</v>
      </c>
      <c r="J12246" s="237">
        <v>102.36</v>
      </c>
      <c r="K12246" s="237">
        <v>161.55000000000001</v>
      </c>
      <c r="L12246" s="228">
        <v>0</v>
      </c>
      <c r="M12246" s="229">
        <f t="shared" si="352"/>
        <v>161.55000000000001</v>
      </c>
      <c r="N12246" s="230">
        <v>0</v>
      </c>
    </row>
    <row r="12247" spans="1:14" x14ac:dyDescent="0.2">
      <c r="A12247" s="231" t="str">
        <f t="shared" si="351"/>
        <v>SS2.010NO_thin025</v>
      </c>
      <c r="B12247" s="223" t="s">
        <v>238</v>
      </c>
      <c r="C12247" s="224">
        <v>2</v>
      </c>
      <c r="D12247" s="223">
        <v>10</v>
      </c>
      <c r="E12247" s="223" t="s">
        <v>199</v>
      </c>
      <c r="F12247" s="225" t="s">
        <v>5</v>
      </c>
      <c r="G12247" s="226">
        <v>20.63</v>
      </c>
      <c r="H12247" s="226">
        <v>0.76</v>
      </c>
      <c r="I12247" s="226">
        <v>21.39</v>
      </c>
      <c r="J12247" s="237">
        <v>106.93</v>
      </c>
      <c r="K12247" s="237">
        <v>268.48</v>
      </c>
      <c r="L12247" s="228">
        <v>0</v>
      </c>
      <c r="M12247" s="229">
        <f t="shared" si="352"/>
        <v>268.48</v>
      </c>
      <c r="N12247" s="230">
        <v>0</v>
      </c>
    </row>
    <row r="12248" spans="1:14" x14ac:dyDescent="0.2">
      <c r="A12248" s="231" t="str">
        <f t="shared" si="351"/>
        <v>SS2.010NO_thin030</v>
      </c>
      <c r="B12248" s="223" t="s">
        <v>238</v>
      </c>
      <c r="C12248" s="224">
        <v>2</v>
      </c>
      <c r="D12248" s="223">
        <v>10</v>
      </c>
      <c r="E12248" s="223" t="s">
        <v>199</v>
      </c>
      <c r="F12248" s="225" t="s">
        <v>6</v>
      </c>
      <c r="G12248" s="226">
        <v>13.36</v>
      </c>
      <c r="H12248" s="226">
        <v>0.3</v>
      </c>
      <c r="I12248" s="226">
        <v>13.65</v>
      </c>
      <c r="J12248" s="237">
        <v>68.25</v>
      </c>
      <c r="K12248" s="237">
        <v>336.73</v>
      </c>
      <c r="L12248" s="228">
        <v>0</v>
      </c>
      <c r="M12248" s="229">
        <f t="shared" si="352"/>
        <v>336.73</v>
      </c>
      <c r="N12248" s="230">
        <v>0</v>
      </c>
    </row>
    <row r="12249" spans="1:14" x14ac:dyDescent="0.2">
      <c r="A12249" s="231" t="str">
        <f t="shared" si="351"/>
        <v>SS2.010NO_thin035</v>
      </c>
      <c r="B12249" s="223" t="s">
        <v>238</v>
      </c>
      <c r="C12249" s="224">
        <v>2</v>
      </c>
      <c r="D12249" s="223">
        <v>10</v>
      </c>
      <c r="E12249" s="223" t="s">
        <v>199</v>
      </c>
      <c r="F12249" s="225" t="s">
        <v>7</v>
      </c>
      <c r="G12249" s="226">
        <v>14.97</v>
      </c>
      <c r="H12249" s="226">
        <v>0.34</v>
      </c>
      <c r="I12249" s="226">
        <v>15.31</v>
      </c>
      <c r="J12249" s="237">
        <v>76.55</v>
      </c>
      <c r="K12249" s="237">
        <v>413.28</v>
      </c>
      <c r="L12249" s="228">
        <v>0</v>
      </c>
      <c r="M12249" s="229">
        <f t="shared" si="352"/>
        <v>413.28</v>
      </c>
      <c r="N12249" s="230">
        <v>0</v>
      </c>
    </row>
    <row r="12250" spans="1:14" x14ac:dyDescent="0.2">
      <c r="A12250" s="231" t="str">
        <f t="shared" si="351"/>
        <v>SS2.010NO_thin040</v>
      </c>
      <c r="B12250" s="223" t="s">
        <v>238</v>
      </c>
      <c r="C12250" s="224">
        <v>2</v>
      </c>
      <c r="D12250" s="223">
        <v>10</v>
      </c>
      <c r="E12250" s="223" t="s">
        <v>199</v>
      </c>
      <c r="F12250" s="225" t="s">
        <v>8</v>
      </c>
      <c r="G12250" s="226">
        <v>14.69</v>
      </c>
      <c r="H12250" s="226">
        <v>0.31</v>
      </c>
      <c r="I12250" s="226">
        <v>15</v>
      </c>
      <c r="J12250" s="237">
        <v>74.98</v>
      </c>
      <c r="K12250" s="237">
        <v>488.26</v>
      </c>
      <c r="L12250" s="228">
        <v>0</v>
      </c>
      <c r="M12250" s="229">
        <f t="shared" si="352"/>
        <v>488.26</v>
      </c>
      <c r="N12250" s="230">
        <v>0</v>
      </c>
    </row>
    <row r="12251" spans="1:14" x14ac:dyDescent="0.2">
      <c r="A12251" s="231" t="str">
        <f t="shared" si="351"/>
        <v>SS2.010NO_thin045</v>
      </c>
      <c r="B12251" s="223" t="s">
        <v>238</v>
      </c>
      <c r="C12251" s="224">
        <v>2</v>
      </c>
      <c r="D12251" s="223">
        <v>10</v>
      </c>
      <c r="E12251" s="223" t="s">
        <v>199</v>
      </c>
      <c r="F12251" s="225" t="s">
        <v>9</v>
      </c>
      <c r="G12251" s="226">
        <v>12.85</v>
      </c>
      <c r="H12251" s="226">
        <v>0.24</v>
      </c>
      <c r="I12251" s="226">
        <v>13.09</v>
      </c>
      <c r="J12251" s="237">
        <v>65.45</v>
      </c>
      <c r="K12251" s="237">
        <v>553.71</v>
      </c>
      <c r="L12251" s="228">
        <v>0</v>
      </c>
      <c r="M12251" s="229">
        <f t="shared" si="352"/>
        <v>553.71</v>
      </c>
      <c r="N12251" s="230">
        <v>0</v>
      </c>
    </row>
    <row r="12252" spans="1:14" x14ac:dyDescent="0.2">
      <c r="A12252" s="231" t="str">
        <f t="shared" si="351"/>
        <v>SS2.010NO_thin050</v>
      </c>
      <c r="B12252" s="223" t="s">
        <v>238</v>
      </c>
      <c r="C12252" s="224">
        <v>2</v>
      </c>
      <c r="D12252" s="223">
        <v>10</v>
      </c>
      <c r="E12252" s="223" t="s">
        <v>199</v>
      </c>
      <c r="F12252" s="225" t="s">
        <v>10</v>
      </c>
      <c r="G12252" s="226">
        <v>9.99</v>
      </c>
      <c r="H12252" s="226">
        <v>4.7699999999999996</v>
      </c>
      <c r="I12252" s="226">
        <v>14.76</v>
      </c>
      <c r="J12252" s="237">
        <v>73.78</v>
      </c>
      <c r="K12252" s="237">
        <v>627.49</v>
      </c>
      <c r="L12252" s="228">
        <v>0</v>
      </c>
      <c r="M12252" s="229">
        <f t="shared" si="352"/>
        <v>627.49</v>
      </c>
      <c r="N12252" s="230">
        <v>0</v>
      </c>
    </row>
    <row r="12253" spans="1:14" x14ac:dyDescent="0.2">
      <c r="A12253" s="231" t="str">
        <f t="shared" si="351"/>
        <v>SS2.010NO_thin055</v>
      </c>
      <c r="B12253" s="223" t="s">
        <v>238</v>
      </c>
      <c r="C12253" s="224">
        <v>2</v>
      </c>
      <c r="D12253" s="223">
        <v>10</v>
      </c>
      <c r="E12253" s="223" t="s">
        <v>199</v>
      </c>
      <c r="F12253" s="225" t="s">
        <v>11</v>
      </c>
      <c r="G12253" s="226">
        <v>7.67</v>
      </c>
      <c r="H12253" s="226">
        <v>3.29</v>
      </c>
      <c r="I12253" s="226">
        <v>10.96</v>
      </c>
      <c r="J12253" s="237">
        <v>54.8</v>
      </c>
      <c r="K12253" s="237">
        <v>682.29</v>
      </c>
      <c r="L12253" s="228">
        <v>0</v>
      </c>
      <c r="M12253" s="229">
        <f t="shared" si="352"/>
        <v>682.29</v>
      </c>
      <c r="N12253" s="230">
        <v>0</v>
      </c>
    </row>
    <row r="12254" spans="1:14" x14ac:dyDescent="0.2">
      <c r="A12254" s="231" t="str">
        <f t="shared" si="351"/>
        <v>SS2.010NO_thin060</v>
      </c>
      <c r="B12254" s="223" t="s">
        <v>238</v>
      </c>
      <c r="C12254" s="224">
        <v>2</v>
      </c>
      <c r="D12254" s="223">
        <v>10</v>
      </c>
      <c r="E12254" s="223" t="s">
        <v>199</v>
      </c>
      <c r="F12254" s="225" t="s">
        <v>12</v>
      </c>
      <c r="G12254" s="226">
        <v>6.77</v>
      </c>
      <c r="H12254" s="226">
        <v>1.54</v>
      </c>
      <c r="I12254" s="226">
        <v>8.31</v>
      </c>
      <c r="J12254" s="237">
        <v>41.57</v>
      </c>
      <c r="K12254" s="237">
        <v>723.86</v>
      </c>
      <c r="L12254" s="228">
        <v>0</v>
      </c>
      <c r="M12254" s="229">
        <f t="shared" si="352"/>
        <v>723.86</v>
      </c>
      <c r="N12254" s="230">
        <v>0</v>
      </c>
    </row>
    <row r="12255" spans="1:14" x14ac:dyDescent="0.2">
      <c r="A12255" s="231" t="str">
        <f t="shared" si="351"/>
        <v>SS2.010NO_thin065</v>
      </c>
      <c r="B12255" s="223" t="s">
        <v>238</v>
      </c>
      <c r="C12255" s="224">
        <v>2</v>
      </c>
      <c r="D12255" s="223">
        <v>10</v>
      </c>
      <c r="E12255" s="223" t="s">
        <v>199</v>
      </c>
      <c r="F12255" s="225" t="s">
        <v>13</v>
      </c>
      <c r="G12255" s="226">
        <v>6.11</v>
      </c>
      <c r="H12255" s="226">
        <v>-0.22</v>
      </c>
      <c r="I12255" s="226">
        <v>5.89</v>
      </c>
      <c r="J12255" s="237">
        <v>29.45</v>
      </c>
      <c r="K12255" s="237">
        <v>753.31</v>
      </c>
      <c r="L12255" s="228">
        <v>0</v>
      </c>
      <c r="M12255" s="229">
        <f t="shared" si="352"/>
        <v>753.31</v>
      </c>
      <c r="N12255" s="230">
        <v>0</v>
      </c>
    </row>
    <row r="12256" spans="1:14" x14ac:dyDescent="0.2">
      <c r="A12256" s="231" t="str">
        <f t="shared" si="351"/>
        <v>SS2.010NO_thin070</v>
      </c>
      <c r="B12256" s="223" t="s">
        <v>238</v>
      </c>
      <c r="C12256" s="224">
        <v>2</v>
      </c>
      <c r="D12256" s="223">
        <v>10</v>
      </c>
      <c r="E12256" s="223" t="s">
        <v>199</v>
      </c>
      <c r="F12256" s="225" t="s">
        <v>200</v>
      </c>
      <c r="G12256" s="226">
        <v>5.48</v>
      </c>
      <c r="H12256" s="226">
        <v>-0.83</v>
      </c>
      <c r="I12256" s="226">
        <v>4.6500000000000004</v>
      </c>
      <c r="J12256" s="237">
        <v>23.27</v>
      </c>
      <c r="K12256" s="237">
        <v>776.58</v>
      </c>
      <c r="L12256" s="228">
        <v>0</v>
      </c>
      <c r="M12256" s="229">
        <f t="shared" si="352"/>
        <v>776.58</v>
      </c>
      <c r="N12256" s="230">
        <v>0</v>
      </c>
    </row>
    <row r="12257" spans="1:14" x14ac:dyDescent="0.2">
      <c r="A12257" s="231" t="str">
        <f t="shared" si="351"/>
        <v>SS2.010NO_thin075</v>
      </c>
      <c r="B12257" s="223" t="s">
        <v>238</v>
      </c>
      <c r="C12257" s="224">
        <v>2</v>
      </c>
      <c r="D12257" s="223">
        <v>10</v>
      </c>
      <c r="E12257" s="223" t="s">
        <v>199</v>
      </c>
      <c r="F12257" s="225" t="s">
        <v>201</v>
      </c>
      <c r="G12257" s="226">
        <v>4.7300000000000004</v>
      </c>
      <c r="H12257" s="226">
        <v>-0.95</v>
      </c>
      <c r="I12257" s="226">
        <v>3.79</v>
      </c>
      <c r="J12257" s="237">
        <v>18.93</v>
      </c>
      <c r="K12257" s="237">
        <v>795.51</v>
      </c>
      <c r="L12257" s="228">
        <v>0</v>
      </c>
      <c r="M12257" s="229">
        <f t="shared" si="352"/>
        <v>795.51</v>
      </c>
      <c r="N12257" s="230">
        <v>0</v>
      </c>
    </row>
    <row r="12258" spans="1:14" x14ac:dyDescent="0.2">
      <c r="A12258" s="231" t="str">
        <f t="shared" si="351"/>
        <v>SS2.010NO_thin080</v>
      </c>
      <c r="B12258" s="223" t="s">
        <v>238</v>
      </c>
      <c r="C12258" s="224">
        <v>2</v>
      </c>
      <c r="D12258" s="223">
        <v>10</v>
      </c>
      <c r="E12258" s="223" t="s">
        <v>199</v>
      </c>
      <c r="F12258" s="225" t="s">
        <v>202</v>
      </c>
      <c r="G12258" s="226">
        <v>4.03</v>
      </c>
      <c r="H12258" s="226">
        <v>-0.97</v>
      </c>
      <c r="I12258" s="226">
        <v>3.06</v>
      </c>
      <c r="J12258" s="237">
        <v>15.3</v>
      </c>
      <c r="K12258" s="237">
        <v>810.81</v>
      </c>
      <c r="L12258" s="228">
        <v>0</v>
      </c>
      <c r="M12258" s="229">
        <f t="shared" si="352"/>
        <v>810.81</v>
      </c>
      <c r="N12258" s="230">
        <v>0</v>
      </c>
    </row>
    <row r="12259" spans="1:14" x14ac:dyDescent="0.2">
      <c r="A12259" s="231" t="str">
        <f t="shared" si="351"/>
        <v>SS2.010NO_thin085</v>
      </c>
      <c r="B12259" s="223" t="s">
        <v>238</v>
      </c>
      <c r="C12259" s="224">
        <v>2</v>
      </c>
      <c r="D12259" s="223">
        <v>10</v>
      </c>
      <c r="E12259" s="223" t="s">
        <v>199</v>
      </c>
      <c r="F12259" s="225" t="s">
        <v>203</v>
      </c>
      <c r="G12259" s="226">
        <v>3.52</v>
      </c>
      <c r="H12259" s="226">
        <v>-0.64</v>
      </c>
      <c r="I12259" s="226">
        <v>2.88</v>
      </c>
      <c r="J12259" s="237">
        <v>14.41</v>
      </c>
      <c r="K12259" s="237">
        <v>825.22</v>
      </c>
      <c r="L12259" s="228">
        <v>0</v>
      </c>
      <c r="M12259" s="229">
        <f t="shared" si="352"/>
        <v>825.22</v>
      </c>
      <c r="N12259" s="230">
        <v>0</v>
      </c>
    </row>
    <row r="12260" spans="1:14" x14ac:dyDescent="0.2">
      <c r="A12260" s="231" t="str">
        <f t="shared" si="351"/>
        <v>SS2.010NO_thin090</v>
      </c>
      <c r="B12260" s="223" t="s">
        <v>238</v>
      </c>
      <c r="C12260" s="224">
        <v>2</v>
      </c>
      <c r="D12260" s="223">
        <v>10</v>
      </c>
      <c r="E12260" s="223" t="s">
        <v>199</v>
      </c>
      <c r="F12260" s="225" t="s">
        <v>204</v>
      </c>
      <c r="G12260" s="226">
        <v>3.16</v>
      </c>
      <c r="H12260" s="226">
        <v>-0.5</v>
      </c>
      <c r="I12260" s="226">
        <v>2.66</v>
      </c>
      <c r="J12260" s="237">
        <v>13.3</v>
      </c>
      <c r="K12260" s="237">
        <v>838.52</v>
      </c>
      <c r="L12260" s="228">
        <v>0</v>
      </c>
      <c r="M12260" s="229">
        <f t="shared" si="352"/>
        <v>838.52</v>
      </c>
      <c r="N12260" s="230">
        <v>0</v>
      </c>
    </row>
    <row r="12261" spans="1:14" x14ac:dyDescent="0.2">
      <c r="A12261" s="231" t="str">
        <f t="shared" si="351"/>
        <v>SS2.010NO_thin095</v>
      </c>
      <c r="B12261" s="223" t="s">
        <v>238</v>
      </c>
      <c r="C12261" s="224">
        <v>2</v>
      </c>
      <c r="D12261" s="223">
        <v>10</v>
      </c>
      <c r="E12261" s="223" t="s">
        <v>199</v>
      </c>
      <c r="F12261" s="225" t="s">
        <v>205</v>
      </c>
      <c r="G12261" s="226">
        <v>2.8</v>
      </c>
      <c r="H12261" s="226">
        <v>-0.69</v>
      </c>
      <c r="I12261" s="226">
        <v>2.12</v>
      </c>
      <c r="J12261" s="237">
        <v>10.58</v>
      </c>
      <c r="K12261" s="237">
        <v>849.1</v>
      </c>
      <c r="L12261" s="228">
        <v>0</v>
      </c>
      <c r="M12261" s="229">
        <f t="shared" si="352"/>
        <v>849.1</v>
      </c>
      <c r="N12261" s="230">
        <v>0</v>
      </c>
    </row>
    <row r="12262" spans="1:14" x14ac:dyDescent="0.2">
      <c r="A12262" s="231" t="str">
        <f t="shared" si="351"/>
        <v>SS2.010NO_thin100</v>
      </c>
      <c r="B12262" s="223" t="s">
        <v>238</v>
      </c>
      <c r="C12262" s="224">
        <v>2</v>
      </c>
      <c r="D12262" s="223">
        <v>10</v>
      </c>
      <c r="E12262" s="223" t="s">
        <v>199</v>
      </c>
      <c r="F12262" s="225" t="s">
        <v>206</v>
      </c>
      <c r="G12262" s="226">
        <v>2.42</v>
      </c>
      <c r="H12262" s="226">
        <v>-0.48</v>
      </c>
      <c r="I12262" s="226">
        <v>1.94</v>
      </c>
      <c r="J12262" s="237">
        <v>9.68</v>
      </c>
      <c r="K12262" s="237">
        <v>858.78</v>
      </c>
      <c r="L12262" s="228">
        <v>0</v>
      </c>
      <c r="M12262" s="229">
        <f t="shared" si="352"/>
        <v>858.78</v>
      </c>
      <c r="N12262" s="230">
        <v>0</v>
      </c>
    </row>
    <row r="12263" spans="1:14" x14ac:dyDescent="0.2">
      <c r="A12263" s="231" t="str">
        <f t="shared" si="351"/>
        <v>SS2.010NO_thin105</v>
      </c>
      <c r="B12263" s="223" t="s">
        <v>238</v>
      </c>
      <c r="C12263" s="224">
        <v>2</v>
      </c>
      <c r="D12263" s="223">
        <v>10</v>
      </c>
      <c r="E12263" s="223" t="s">
        <v>199</v>
      </c>
      <c r="F12263" s="225" t="s">
        <v>207</v>
      </c>
      <c r="G12263" s="226">
        <v>2.04</v>
      </c>
      <c r="H12263" s="226">
        <v>-0.43</v>
      </c>
      <c r="I12263" s="226">
        <v>1.61</v>
      </c>
      <c r="J12263" s="237">
        <v>8.0500000000000007</v>
      </c>
      <c r="K12263" s="237">
        <v>866.83</v>
      </c>
      <c r="L12263" s="228">
        <v>0</v>
      </c>
      <c r="M12263" s="229">
        <f t="shared" si="352"/>
        <v>866.83</v>
      </c>
      <c r="N12263" s="230">
        <v>0</v>
      </c>
    </row>
    <row r="12264" spans="1:14" x14ac:dyDescent="0.2">
      <c r="A12264" s="231" t="str">
        <f t="shared" si="351"/>
        <v>SS2.010NO_thin110</v>
      </c>
      <c r="B12264" s="223" t="s">
        <v>238</v>
      </c>
      <c r="C12264" s="224">
        <v>2</v>
      </c>
      <c r="D12264" s="223">
        <v>10</v>
      </c>
      <c r="E12264" s="223" t="s">
        <v>199</v>
      </c>
      <c r="F12264" s="225" t="s">
        <v>208</v>
      </c>
      <c r="G12264" s="226">
        <v>1.8</v>
      </c>
      <c r="H12264" s="226">
        <v>-0.51</v>
      </c>
      <c r="I12264" s="226">
        <v>1.29</v>
      </c>
      <c r="J12264" s="237">
        <v>6.45</v>
      </c>
      <c r="K12264" s="237">
        <v>873.28</v>
      </c>
      <c r="L12264" s="228">
        <v>0</v>
      </c>
      <c r="M12264" s="229">
        <f t="shared" si="352"/>
        <v>873.28</v>
      </c>
      <c r="N12264" s="230">
        <v>0</v>
      </c>
    </row>
    <row r="12265" spans="1:14" x14ac:dyDescent="0.2">
      <c r="A12265" s="231" t="str">
        <f t="shared" si="351"/>
        <v>SS2.010NO_thin115</v>
      </c>
      <c r="B12265" s="223" t="s">
        <v>238</v>
      </c>
      <c r="C12265" s="224">
        <v>2</v>
      </c>
      <c r="D12265" s="223">
        <v>10</v>
      </c>
      <c r="E12265" s="223" t="s">
        <v>199</v>
      </c>
      <c r="F12265" s="225" t="s">
        <v>209</v>
      </c>
      <c r="G12265" s="226">
        <v>1.56</v>
      </c>
      <c r="H12265" s="226">
        <v>-0.16</v>
      </c>
      <c r="I12265" s="226">
        <v>1.4</v>
      </c>
      <c r="J12265" s="237">
        <v>7</v>
      </c>
      <c r="K12265" s="237">
        <v>880.29</v>
      </c>
      <c r="L12265" s="228">
        <v>0</v>
      </c>
      <c r="M12265" s="229">
        <f t="shared" si="352"/>
        <v>880.29</v>
      </c>
      <c r="N12265" s="230">
        <v>0</v>
      </c>
    </row>
    <row r="12266" spans="1:14" x14ac:dyDescent="0.2">
      <c r="A12266" s="231" t="str">
        <f t="shared" si="351"/>
        <v>SS2.010NO_thin120</v>
      </c>
      <c r="B12266" s="223" t="s">
        <v>238</v>
      </c>
      <c r="C12266" s="224">
        <v>2</v>
      </c>
      <c r="D12266" s="223">
        <v>10</v>
      </c>
      <c r="E12266" s="223" t="s">
        <v>199</v>
      </c>
      <c r="F12266" s="225" t="s">
        <v>210</v>
      </c>
      <c r="G12266" s="226">
        <v>1.41</v>
      </c>
      <c r="H12266" s="226">
        <v>-0.28000000000000003</v>
      </c>
      <c r="I12266" s="226">
        <v>1.1299999999999999</v>
      </c>
      <c r="J12266" s="237">
        <v>5.63</v>
      </c>
      <c r="K12266" s="237">
        <v>885.91</v>
      </c>
      <c r="L12266" s="228">
        <v>0</v>
      </c>
      <c r="M12266" s="229">
        <f t="shared" si="352"/>
        <v>885.91</v>
      </c>
      <c r="N12266" s="230">
        <v>0</v>
      </c>
    </row>
    <row r="12267" spans="1:14" x14ac:dyDescent="0.2">
      <c r="A12267" s="231" t="str">
        <f t="shared" si="351"/>
        <v>SS2.010NO_thin125</v>
      </c>
      <c r="B12267" s="223" t="s">
        <v>238</v>
      </c>
      <c r="C12267" s="224">
        <v>2</v>
      </c>
      <c r="D12267" s="223">
        <v>10</v>
      </c>
      <c r="E12267" s="223" t="s">
        <v>199</v>
      </c>
      <c r="F12267" s="225" t="s">
        <v>211</v>
      </c>
      <c r="G12267" s="226">
        <v>1.1599999999999999</v>
      </c>
      <c r="H12267" s="226">
        <v>-0.36</v>
      </c>
      <c r="I12267" s="226">
        <v>0.8</v>
      </c>
      <c r="J12267" s="237">
        <v>4.01</v>
      </c>
      <c r="K12267" s="237">
        <v>889.92</v>
      </c>
      <c r="L12267" s="228">
        <v>0</v>
      </c>
      <c r="M12267" s="229">
        <f t="shared" si="352"/>
        <v>889.92</v>
      </c>
      <c r="N12267" s="230">
        <v>0</v>
      </c>
    </row>
    <row r="12268" spans="1:14" x14ac:dyDescent="0.2">
      <c r="A12268" s="231" t="str">
        <f t="shared" si="351"/>
        <v>SS2.010NO_thin130</v>
      </c>
      <c r="B12268" s="223" t="s">
        <v>238</v>
      </c>
      <c r="C12268" s="224">
        <v>2</v>
      </c>
      <c r="D12268" s="223">
        <v>10</v>
      </c>
      <c r="E12268" s="223" t="s">
        <v>199</v>
      </c>
      <c r="F12268" s="225" t="s">
        <v>212</v>
      </c>
      <c r="G12268" s="226">
        <v>1.06</v>
      </c>
      <c r="H12268" s="226">
        <v>-0.35</v>
      </c>
      <c r="I12268" s="226">
        <v>0.71</v>
      </c>
      <c r="J12268" s="237">
        <v>3.55</v>
      </c>
      <c r="K12268" s="237">
        <v>893.48</v>
      </c>
      <c r="L12268" s="228">
        <v>0</v>
      </c>
      <c r="M12268" s="229">
        <f t="shared" si="352"/>
        <v>893.48</v>
      </c>
      <c r="N12268" s="230">
        <v>0</v>
      </c>
    </row>
    <row r="12269" spans="1:14" x14ac:dyDescent="0.2">
      <c r="A12269" s="231" t="str">
        <f t="shared" si="351"/>
        <v>SS2.010NO_thin135</v>
      </c>
      <c r="B12269" s="223" t="s">
        <v>238</v>
      </c>
      <c r="C12269" s="224">
        <v>2</v>
      </c>
      <c r="D12269" s="223">
        <v>10</v>
      </c>
      <c r="E12269" s="223" t="s">
        <v>199</v>
      </c>
      <c r="F12269" s="225" t="s">
        <v>213</v>
      </c>
      <c r="G12269" s="226">
        <v>0.89</v>
      </c>
      <c r="H12269" s="226">
        <v>-0.19</v>
      </c>
      <c r="I12269" s="226">
        <v>0.7</v>
      </c>
      <c r="J12269" s="237">
        <v>3.51</v>
      </c>
      <c r="K12269" s="237">
        <v>896.99</v>
      </c>
      <c r="L12269" s="228">
        <v>0</v>
      </c>
      <c r="M12269" s="229">
        <f t="shared" si="352"/>
        <v>896.99</v>
      </c>
      <c r="N12269" s="230">
        <v>0</v>
      </c>
    </row>
    <row r="12270" spans="1:14" x14ac:dyDescent="0.2">
      <c r="A12270" s="231" t="str">
        <f t="shared" si="351"/>
        <v>SS2.010NO_thin140</v>
      </c>
      <c r="B12270" s="223" t="s">
        <v>238</v>
      </c>
      <c r="C12270" s="224">
        <v>2</v>
      </c>
      <c r="D12270" s="223">
        <v>10</v>
      </c>
      <c r="E12270" s="223" t="s">
        <v>199</v>
      </c>
      <c r="F12270" s="225" t="s">
        <v>214</v>
      </c>
      <c r="G12270" s="226">
        <v>0.81</v>
      </c>
      <c r="H12270" s="226">
        <v>-0.23</v>
      </c>
      <c r="I12270" s="226">
        <v>0.57999999999999996</v>
      </c>
      <c r="J12270" s="237">
        <v>2.91</v>
      </c>
      <c r="K12270" s="237">
        <v>899.9</v>
      </c>
      <c r="L12270" s="228">
        <v>0</v>
      </c>
      <c r="M12270" s="229">
        <f t="shared" si="352"/>
        <v>899.9</v>
      </c>
      <c r="N12270" s="230">
        <v>0</v>
      </c>
    </row>
    <row r="12271" spans="1:14" x14ac:dyDescent="0.2">
      <c r="A12271" s="231" t="str">
        <f t="shared" si="351"/>
        <v>SS2.010NO_thin145</v>
      </c>
      <c r="B12271" s="223" t="s">
        <v>238</v>
      </c>
      <c r="C12271" s="224">
        <v>2</v>
      </c>
      <c r="D12271" s="223">
        <v>10</v>
      </c>
      <c r="E12271" s="223" t="s">
        <v>199</v>
      </c>
      <c r="F12271" s="225" t="s">
        <v>215</v>
      </c>
      <c r="G12271" s="226">
        <v>0.68</v>
      </c>
      <c r="H12271" s="226">
        <v>-0.18</v>
      </c>
      <c r="I12271" s="226">
        <v>0.5</v>
      </c>
      <c r="J12271" s="237">
        <v>2.5099999999999998</v>
      </c>
      <c r="K12271" s="237">
        <v>902.4</v>
      </c>
      <c r="L12271" s="228">
        <v>0</v>
      </c>
      <c r="M12271" s="229">
        <f t="shared" si="352"/>
        <v>902.4</v>
      </c>
      <c r="N12271" s="230">
        <v>0</v>
      </c>
    </row>
    <row r="12272" spans="1:14" x14ac:dyDescent="0.2">
      <c r="A12272" s="231" t="str">
        <f t="shared" si="351"/>
        <v>SS2.010NO_thin150</v>
      </c>
      <c r="B12272" s="223" t="s">
        <v>238</v>
      </c>
      <c r="C12272" s="224">
        <v>2</v>
      </c>
      <c r="D12272" s="223">
        <v>10</v>
      </c>
      <c r="E12272" s="223" t="s">
        <v>199</v>
      </c>
      <c r="F12272" s="225" t="s">
        <v>216</v>
      </c>
      <c r="G12272" s="226">
        <v>0.68</v>
      </c>
      <c r="H12272" s="226">
        <v>-0.15</v>
      </c>
      <c r="I12272" s="226">
        <v>0.53</v>
      </c>
      <c r="J12272" s="237">
        <v>2.66</v>
      </c>
      <c r="K12272" s="237">
        <v>905.06</v>
      </c>
      <c r="L12272" s="228">
        <v>0</v>
      </c>
      <c r="M12272" s="229">
        <f t="shared" si="352"/>
        <v>905.06</v>
      </c>
      <c r="N12272" s="230">
        <v>0</v>
      </c>
    </row>
    <row r="12273" spans="1:14" x14ac:dyDescent="0.2">
      <c r="A12273" s="231" t="str">
        <f t="shared" si="351"/>
        <v>SS2.010NO_thin155</v>
      </c>
      <c r="B12273" s="223" t="s">
        <v>238</v>
      </c>
      <c r="C12273" s="224">
        <v>2</v>
      </c>
      <c r="D12273" s="223">
        <v>10</v>
      </c>
      <c r="E12273" s="223" t="s">
        <v>199</v>
      </c>
      <c r="F12273" s="225" t="s">
        <v>217</v>
      </c>
      <c r="G12273" s="226">
        <v>0.56000000000000005</v>
      </c>
      <c r="H12273" s="226">
        <v>-0.11</v>
      </c>
      <c r="I12273" s="226">
        <v>0.45</v>
      </c>
      <c r="J12273" s="237">
        <v>2.23</v>
      </c>
      <c r="K12273" s="237">
        <v>907.3</v>
      </c>
      <c r="L12273" s="228">
        <v>0</v>
      </c>
      <c r="M12273" s="229">
        <f t="shared" si="352"/>
        <v>907.3</v>
      </c>
      <c r="N12273" s="230">
        <v>0</v>
      </c>
    </row>
    <row r="12274" spans="1:14" x14ac:dyDescent="0.2">
      <c r="A12274" s="231" t="str">
        <f t="shared" si="351"/>
        <v>SS2.010NO_thin160</v>
      </c>
      <c r="B12274" s="223" t="s">
        <v>238</v>
      </c>
      <c r="C12274" s="224">
        <v>2</v>
      </c>
      <c r="D12274" s="223">
        <v>10</v>
      </c>
      <c r="E12274" s="223" t="s">
        <v>199</v>
      </c>
      <c r="F12274" s="225" t="s">
        <v>218</v>
      </c>
      <c r="G12274" s="226">
        <v>0.45</v>
      </c>
      <c r="H12274" s="226">
        <v>-0.09</v>
      </c>
      <c r="I12274" s="226">
        <v>0.36</v>
      </c>
      <c r="J12274" s="237">
        <v>1.79</v>
      </c>
      <c r="K12274" s="237">
        <v>909.09</v>
      </c>
      <c r="L12274" s="228">
        <v>0</v>
      </c>
      <c r="M12274" s="229">
        <f t="shared" si="352"/>
        <v>909.09</v>
      </c>
      <c r="N12274" s="230">
        <v>0</v>
      </c>
    </row>
    <row r="12275" spans="1:14" x14ac:dyDescent="0.2">
      <c r="A12275" s="231" t="str">
        <f t="shared" si="351"/>
        <v>SS2.010NO_thin165</v>
      </c>
      <c r="B12275" s="223" t="s">
        <v>238</v>
      </c>
      <c r="C12275" s="224">
        <v>2</v>
      </c>
      <c r="D12275" s="223">
        <v>10</v>
      </c>
      <c r="E12275" s="223" t="s">
        <v>199</v>
      </c>
      <c r="F12275" s="225" t="s">
        <v>219</v>
      </c>
      <c r="G12275" s="226">
        <v>0.36</v>
      </c>
      <c r="H12275" s="226">
        <v>-0.08</v>
      </c>
      <c r="I12275" s="226">
        <v>0.28000000000000003</v>
      </c>
      <c r="J12275" s="237">
        <v>1.4</v>
      </c>
      <c r="K12275" s="237">
        <v>910.49</v>
      </c>
      <c r="L12275" s="228">
        <v>0</v>
      </c>
      <c r="M12275" s="229">
        <f t="shared" si="352"/>
        <v>910.49</v>
      </c>
      <c r="N12275" s="230">
        <v>0</v>
      </c>
    </row>
    <row r="12276" spans="1:14" x14ac:dyDescent="0.2">
      <c r="A12276" s="231" t="str">
        <f t="shared" si="351"/>
        <v>SS2.010NO_thin170</v>
      </c>
      <c r="B12276" s="223" t="s">
        <v>238</v>
      </c>
      <c r="C12276" s="224">
        <v>2</v>
      </c>
      <c r="D12276" s="223">
        <v>10</v>
      </c>
      <c r="E12276" s="223" t="s">
        <v>199</v>
      </c>
      <c r="F12276" s="225" t="s">
        <v>220</v>
      </c>
      <c r="G12276" s="226">
        <v>0.43</v>
      </c>
      <c r="H12276" s="226">
        <v>-7.0000000000000007E-2</v>
      </c>
      <c r="I12276" s="226">
        <v>0.36</v>
      </c>
      <c r="J12276" s="237">
        <v>1.81</v>
      </c>
      <c r="K12276" s="237">
        <v>912.3</v>
      </c>
      <c r="L12276" s="228">
        <v>0</v>
      </c>
      <c r="M12276" s="229">
        <f t="shared" si="352"/>
        <v>912.3</v>
      </c>
      <c r="N12276" s="230">
        <v>0</v>
      </c>
    </row>
    <row r="12277" spans="1:14" x14ac:dyDescent="0.2">
      <c r="A12277" s="231" t="str">
        <f t="shared" si="351"/>
        <v>SS2.010NO_thin175</v>
      </c>
      <c r="B12277" s="223" t="s">
        <v>238</v>
      </c>
      <c r="C12277" s="224">
        <v>2</v>
      </c>
      <c r="D12277" s="223">
        <v>10</v>
      </c>
      <c r="E12277" s="223" t="s">
        <v>199</v>
      </c>
      <c r="F12277" s="225" t="s">
        <v>221</v>
      </c>
      <c r="G12277" s="226">
        <v>0.34</v>
      </c>
      <c r="H12277" s="226">
        <v>-0.06</v>
      </c>
      <c r="I12277" s="226">
        <v>0.28000000000000003</v>
      </c>
      <c r="J12277" s="237">
        <v>1.4</v>
      </c>
      <c r="K12277" s="237">
        <v>913.71</v>
      </c>
      <c r="L12277" s="228">
        <v>0</v>
      </c>
      <c r="M12277" s="229">
        <f t="shared" si="352"/>
        <v>913.71</v>
      </c>
      <c r="N12277" s="230">
        <v>0</v>
      </c>
    </row>
    <row r="12278" spans="1:14" x14ac:dyDescent="0.2">
      <c r="A12278" s="231" t="str">
        <f t="shared" si="351"/>
        <v>SS2.010NO_thin180</v>
      </c>
      <c r="B12278" s="223" t="s">
        <v>238</v>
      </c>
      <c r="C12278" s="224">
        <v>2</v>
      </c>
      <c r="D12278" s="223">
        <v>10</v>
      </c>
      <c r="E12278" s="223" t="s">
        <v>199</v>
      </c>
      <c r="F12278" s="225" t="s">
        <v>222</v>
      </c>
      <c r="G12278" s="226">
        <v>0.27</v>
      </c>
      <c r="H12278" s="226">
        <v>-0.05</v>
      </c>
      <c r="I12278" s="226">
        <v>0.22</v>
      </c>
      <c r="J12278" s="237">
        <v>1.0900000000000001</v>
      </c>
      <c r="K12278" s="237">
        <v>914.8</v>
      </c>
      <c r="L12278" s="228">
        <v>0</v>
      </c>
      <c r="M12278" s="229">
        <f t="shared" si="352"/>
        <v>914.8</v>
      </c>
      <c r="N12278" s="230">
        <v>0</v>
      </c>
    </row>
    <row r="12279" spans="1:14" x14ac:dyDescent="0.2">
      <c r="A12279" s="231" t="str">
        <f t="shared" si="351"/>
        <v>SS2.010NO_thin185</v>
      </c>
      <c r="B12279" s="223" t="s">
        <v>238</v>
      </c>
      <c r="C12279" s="224">
        <v>2</v>
      </c>
      <c r="D12279" s="223">
        <v>10</v>
      </c>
      <c r="E12279" s="223" t="s">
        <v>199</v>
      </c>
      <c r="F12279" s="225" t="s">
        <v>223</v>
      </c>
      <c r="G12279" s="226">
        <v>0.25</v>
      </c>
      <c r="H12279" s="226">
        <v>-0.04</v>
      </c>
      <c r="I12279" s="226">
        <v>0.21</v>
      </c>
      <c r="J12279" s="237">
        <v>1.05</v>
      </c>
      <c r="K12279" s="237">
        <v>915.85</v>
      </c>
      <c r="L12279" s="228">
        <v>0</v>
      </c>
      <c r="M12279" s="229">
        <f t="shared" si="352"/>
        <v>915.85</v>
      </c>
      <c r="N12279" s="230">
        <v>0</v>
      </c>
    </row>
    <row r="12280" spans="1:14" x14ac:dyDescent="0.2">
      <c r="A12280" s="231" t="str">
        <f t="shared" si="351"/>
        <v>SS2.010NO_thin190</v>
      </c>
      <c r="B12280" s="223" t="s">
        <v>238</v>
      </c>
      <c r="C12280" s="224">
        <v>2</v>
      </c>
      <c r="D12280" s="223">
        <v>10</v>
      </c>
      <c r="E12280" s="223" t="s">
        <v>199</v>
      </c>
      <c r="F12280" s="225" t="s">
        <v>224</v>
      </c>
      <c r="G12280" s="226">
        <v>0.25</v>
      </c>
      <c r="H12280" s="226">
        <v>-0.03</v>
      </c>
      <c r="I12280" s="226">
        <v>0.22</v>
      </c>
      <c r="J12280" s="237">
        <v>1.1000000000000001</v>
      </c>
      <c r="K12280" s="237">
        <v>916.95</v>
      </c>
      <c r="L12280" s="228">
        <v>0</v>
      </c>
      <c r="M12280" s="229">
        <f t="shared" si="352"/>
        <v>916.95</v>
      </c>
      <c r="N12280" s="230">
        <v>0</v>
      </c>
    </row>
    <row r="12281" spans="1:14" x14ac:dyDescent="0.2">
      <c r="A12281" s="231" t="str">
        <f t="shared" si="351"/>
        <v>SS2.010NO_thin195</v>
      </c>
      <c r="B12281" s="223" t="s">
        <v>238</v>
      </c>
      <c r="C12281" s="224">
        <v>2</v>
      </c>
      <c r="D12281" s="223">
        <v>10</v>
      </c>
      <c r="E12281" s="223" t="s">
        <v>199</v>
      </c>
      <c r="F12281" s="225" t="s">
        <v>225</v>
      </c>
      <c r="G12281" s="226">
        <v>0.16</v>
      </c>
      <c r="H12281" s="226">
        <v>-0.03</v>
      </c>
      <c r="I12281" s="226">
        <v>0.13</v>
      </c>
      <c r="J12281" s="237">
        <v>0.65</v>
      </c>
      <c r="K12281" s="237">
        <v>917.6</v>
      </c>
      <c r="L12281" s="228">
        <v>0</v>
      </c>
      <c r="M12281" s="229">
        <f t="shared" si="352"/>
        <v>917.6</v>
      </c>
      <c r="N12281" s="230">
        <v>0</v>
      </c>
    </row>
    <row r="12282" spans="1:14" x14ac:dyDescent="0.2">
      <c r="A12282" s="231" t="str">
        <f t="shared" si="351"/>
        <v>SS2.010Thinned000</v>
      </c>
      <c r="B12282" s="223" t="s">
        <v>238</v>
      </c>
      <c r="C12282" s="224">
        <v>2</v>
      </c>
      <c r="D12282" s="223">
        <v>10</v>
      </c>
      <c r="E12282" s="223" t="s">
        <v>172</v>
      </c>
      <c r="F12282" s="225" t="s">
        <v>0</v>
      </c>
      <c r="G12282" s="226">
        <v>0.27</v>
      </c>
      <c r="H12282" s="226">
        <v>0.16</v>
      </c>
      <c r="I12282" s="226">
        <v>0.43</v>
      </c>
      <c r="J12282" s="237">
        <v>2.13</v>
      </c>
      <c r="K12282" s="237">
        <v>2.13</v>
      </c>
      <c r="L12282" s="228">
        <v>0</v>
      </c>
      <c r="M12282" s="229">
        <f t="shared" si="352"/>
        <v>2.13</v>
      </c>
      <c r="N12282" s="230">
        <v>0</v>
      </c>
    </row>
    <row r="12283" spans="1:14" x14ac:dyDescent="0.2">
      <c r="A12283" s="231" t="str">
        <f t="shared" si="351"/>
        <v>SS2.010Thinned005</v>
      </c>
      <c r="B12283" s="223" t="s">
        <v>238</v>
      </c>
      <c r="C12283" s="224">
        <v>2</v>
      </c>
      <c r="D12283" s="223">
        <v>10</v>
      </c>
      <c r="E12283" s="223" t="s">
        <v>172</v>
      </c>
      <c r="F12283" s="225" t="s">
        <v>1</v>
      </c>
      <c r="G12283" s="226">
        <v>0.81</v>
      </c>
      <c r="H12283" s="226">
        <v>0.2</v>
      </c>
      <c r="I12283" s="226">
        <v>1.01</v>
      </c>
      <c r="J12283" s="237">
        <v>5.04</v>
      </c>
      <c r="K12283" s="237">
        <v>7.17</v>
      </c>
      <c r="L12283" s="228">
        <v>0</v>
      </c>
      <c r="M12283" s="229">
        <f t="shared" si="352"/>
        <v>7.17</v>
      </c>
      <c r="N12283" s="230">
        <v>0</v>
      </c>
    </row>
    <row r="12284" spans="1:14" x14ac:dyDescent="0.2">
      <c r="A12284" s="231" t="str">
        <f t="shared" si="351"/>
        <v>SS2.010Thinned010</v>
      </c>
      <c r="B12284" s="223" t="s">
        <v>238</v>
      </c>
      <c r="C12284" s="224">
        <v>2</v>
      </c>
      <c r="D12284" s="223">
        <v>10</v>
      </c>
      <c r="E12284" s="223" t="s">
        <v>172</v>
      </c>
      <c r="F12284" s="225" t="s">
        <v>2</v>
      </c>
      <c r="G12284" s="226">
        <v>2.4700000000000002</v>
      </c>
      <c r="H12284" s="226">
        <v>0.2</v>
      </c>
      <c r="I12284" s="226">
        <v>2.67</v>
      </c>
      <c r="J12284" s="237">
        <v>13.34</v>
      </c>
      <c r="K12284" s="237">
        <v>20.51</v>
      </c>
      <c r="L12284" s="228">
        <v>0</v>
      </c>
      <c r="M12284" s="229">
        <f t="shared" si="352"/>
        <v>20.51</v>
      </c>
      <c r="N12284" s="230">
        <v>0</v>
      </c>
    </row>
    <row r="12285" spans="1:14" x14ac:dyDescent="0.2">
      <c r="A12285" s="231" t="str">
        <f t="shared" si="351"/>
        <v>SS2.010Thinned015</v>
      </c>
      <c r="B12285" s="223" t="s">
        <v>238</v>
      </c>
      <c r="C12285" s="224">
        <v>2</v>
      </c>
      <c r="D12285" s="223">
        <v>10</v>
      </c>
      <c r="E12285" s="223" t="s">
        <v>172</v>
      </c>
      <c r="F12285" s="225" t="s">
        <v>3</v>
      </c>
      <c r="G12285" s="226">
        <v>7.54</v>
      </c>
      <c r="H12285" s="226">
        <v>0.2</v>
      </c>
      <c r="I12285" s="226">
        <v>7.73</v>
      </c>
      <c r="J12285" s="237">
        <v>38.67</v>
      </c>
      <c r="K12285" s="237">
        <v>59.19</v>
      </c>
      <c r="L12285" s="228">
        <v>0</v>
      </c>
      <c r="M12285" s="229">
        <f t="shared" si="352"/>
        <v>59.19</v>
      </c>
      <c r="N12285" s="230">
        <v>0</v>
      </c>
    </row>
    <row r="12286" spans="1:14" x14ac:dyDescent="0.2">
      <c r="A12286" s="231" t="str">
        <f t="shared" si="351"/>
        <v>SS2.010Thinned020</v>
      </c>
      <c r="B12286" s="223" t="s">
        <v>238</v>
      </c>
      <c r="C12286" s="224">
        <v>2</v>
      </c>
      <c r="D12286" s="223">
        <v>10</v>
      </c>
      <c r="E12286" s="223" t="s">
        <v>172</v>
      </c>
      <c r="F12286" s="225" t="s">
        <v>4</v>
      </c>
      <c r="G12286" s="226">
        <v>19.940000000000001</v>
      </c>
      <c r="H12286" s="226">
        <v>0.53</v>
      </c>
      <c r="I12286" s="226">
        <v>20.47</v>
      </c>
      <c r="J12286" s="237">
        <v>102.36</v>
      </c>
      <c r="K12286" s="237">
        <v>161.55000000000001</v>
      </c>
      <c r="L12286" s="228">
        <v>0</v>
      </c>
      <c r="M12286" s="229">
        <f t="shared" si="352"/>
        <v>161.55000000000001</v>
      </c>
      <c r="N12286" s="230">
        <v>0</v>
      </c>
    </row>
    <row r="12287" spans="1:14" x14ac:dyDescent="0.2">
      <c r="A12287" s="231" t="str">
        <f t="shared" si="351"/>
        <v>SS2.010Thinned025</v>
      </c>
      <c r="B12287" s="223" t="s">
        <v>238</v>
      </c>
      <c r="C12287" s="224">
        <v>2</v>
      </c>
      <c r="D12287" s="223">
        <v>10</v>
      </c>
      <c r="E12287" s="223" t="s">
        <v>172</v>
      </c>
      <c r="F12287" s="225" t="s">
        <v>5</v>
      </c>
      <c r="G12287" s="226">
        <v>6.32</v>
      </c>
      <c r="H12287" s="226">
        <v>3.75</v>
      </c>
      <c r="I12287" s="226">
        <v>10.08</v>
      </c>
      <c r="J12287" s="237">
        <v>50.38</v>
      </c>
      <c r="K12287" s="237">
        <v>211.93</v>
      </c>
      <c r="L12287" s="228">
        <v>-0.15</v>
      </c>
      <c r="M12287" s="229">
        <f t="shared" si="352"/>
        <v>211.78</v>
      </c>
      <c r="N12287" s="230">
        <v>8.48</v>
      </c>
    </row>
    <row r="12288" spans="1:14" x14ac:dyDescent="0.2">
      <c r="A12288" s="231" t="str">
        <f t="shared" si="351"/>
        <v>SS2.010Thinned030</v>
      </c>
      <c r="B12288" s="223" t="s">
        <v>238</v>
      </c>
      <c r="C12288" s="224">
        <v>2</v>
      </c>
      <c r="D12288" s="223">
        <v>10</v>
      </c>
      <c r="E12288" s="223" t="s">
        <v>172</v>
      </c>
      <c r="F12288" s="225" t="s">
        <v>6</v>
      </c>
      <c r="G12288" s="226">
        <v>5.6</v>
      </c>
      <c r="H12288" s="226">
        <v>0.45</v>
      </c>
      <c r="I12288" s="226">
        <v>6.05</v>
      </c>
      <c r="J12288" s="237">
        <v>30.25</v>
      </c>
      <c r="K12288" s="237">
        <v>242.18</v>
      </c>
      <c r="L12288" s="228">
        <v>-0.27</v>
      </c>
      <c r="M12288" s="229">
        <f t="shared" si="352"/>
        <v>241.91</v>
      </c>
      <c r="N12288" s="230">
        <v>7.11</v>
      </c>
    </row>
    <row r="12289" spans="1:14" x14ac:dyDescent="0.2">
      <c r="A12289" s="231" t="str">
        <f t="shared" si="351"/>
        <v>SS2.010Thinned035</v>
      </c>
      <c r="B12289" s="223" t="s">
        <v>238</v>
      </c>
      <c r="C12289" s="224">
        <v>2</v>
      </c>
      <c r="D12289" s="223">
        <v>10</v>
      </c>
      <c r="E12289" s="223" t="s">
        <v>172</v>
      </c>
      <c r="F12289" s="225" t="s">
        <v>7</v>
      </c>
      <c r="G12289" s="226">
        <v>7.71</v>
      </c>
      <c r="H12289" s="226">
        <v>2.1</v>
      </c>
      <c r="I12289" s="226">
        <v>9.81</v>
      </c>
      <c r="J12289" s="237">
        <v>49.05</v>
      </c>
      <c r="K12289" s="237">
        <v>291.24</v>
      </c>
      <c r="L12289" s="228">
        <v>-0.91</v>
      </c>
      <c r="M12289" s="229">
        <f t="shared" si="352"/>
        <v>290.33</v>
      </c>
      <c r="N12289" s="230">
        <v>3.63</v>
      </c>
    </row>
    <row r="12290" spans="1:14" x14ac:dyDescent="0.2">
      <c r="A12290" s="231" t="str">
        <f t="shared" ref="A12290:A12353" si="353">CONCATENATE(LEFT(B12290,2),TEXT(C12290,"0.0"),TEXT(D12290,"00"),E12290,TEXT(LEFT(F12290,3),"000"))</f>
        <v>SS2.010Thinned040</v>
      </c>
      <c r="B12290" s="223" t="s">
        <v>238</v>
      </c>
      <c r="C12290" s="224">
        <v>2</v>
      </c>
      <c r="D12290" s="223">
        <v>10</v>
      </c>
      <c r="E12290" s="223" t="s">
        <v>172</v>
      </c>
      <c r="F12290" s="225" t="s">
        <v>8</v>
      </c>
      <c r="G12290" s="226">
        <v>7.78</v>
      </c>
      <c r="H12290" s="226">
        <v>1.44</v>
      </c>
      <c r="I12290" s="226">
        <v>9.23</v>
      </c>
      <c r="J12290" s="237">
        <v>46.14</v>
      </c>
      <c r="K12290" s="237">
        <v>337.38</v>
      </c>
      <c r="L12290" s="228">
        <v>-1.54</v>
      </c>
      <c r="M12290" s="229">
        <f t="shared" si="352"/>
        <v>335.84</v>
      </c>
      <c r="N12290" s="230">
        <v>3.58</v>
      </c>
    </row>
    <row r="12291" spans="1:14" x14ac:dyDescent="0.2">
      <c r="A12291" s="231" t="str">
        <f t="shared" si="353"/>
        <v>SS2.010Thinned045</v>
      </c>
      <c r="B12291" s="223" t="s">
        <v>238</v>
      </c>
      <c r="C12291" s="224">
        <v>2</v>
      </c>
      <c r="D12291" s="223">
        <v>10</v>
      </c>
      <c r="E12291" s="223" t="s">
        <v>172</v>
      </c>
      <c r="F12291" s="225" t="s">
        <v>9</v>
      </c>
      <c r="G12291" s="226">
        <v>6.91</v>
      </c>
      <c r="H12291" s="226">
        <v>-0.56000000000000005</v>
      </c>
      <c r="I12291" s="226">
        <v>6.35</v>
      </c>
      <c r="J12291" s="237">
        <v>31.74</v>
      </c>
      <c r="K12291" s="237">
        <v>369.11</v>
      </c>
      <c r="L12291" s="228">
        <v>-2.29</v>
      </c>
      <c r="M12291" s="229">
        <f t="shared" si="352"/>
        <v>366.82</v>
      </c>
      <c r="N12291" s="230">
        <v>4.29</v>
      </c>
    </row>
    <row r="12292" spans="1:14" x14ac:dyDescent="0.2">
      <c r="A12292" s="231" t="str">
        <f t="shared" si="353"/>
        <v>SS2.010Thinned050</v>
      </c>
      <c r="B12292" s="223" t="s">
        <v>238</v>
      </c>
      <c r="C12292" s="224">
        <v>2</v>
      </c>
      <c r="D12292" s="223">
        <v>10</v>
      </c>
      <c r="E12292" s="223" t="s">
        <v>172</v>
      </c>
      <c r="F12292" s="225" t="s">
        <v>10</v>
      </c>
      <c r="G12292" s="226">
        <v>5.46</v>
      </c>
      <c r="H12292" s="226">
        <v>-0.28000000000000003</v>
      </c>
      <c r="I12292" s="226">
        <v>5.18</v>
      </c>
      <c r="J12292" s="237">
        <v>25.91</v>
      </c>
      <c r="K12292" s="237">
        <v>395.02</v>
      </c>
      <c r="L12292" s="228">
        <v>-3</v>
      </c>
      <c r="M12292" s="229">
        <f t="shared" si="352"/>
        <v>392.02</v>
      </c>
      <c r="N12292" s="230">
        <v>4</v>
      </c>
    </row>
    <row r="12293" spans="1:14" x14ac:dyDescent="0.2">
      <c r="A12293" s="231" t="str">
        <f t="shared" si="353"/>
        <v>SS2.010Thinned055</v>
      </c>
      <c r="B12293" s="223" t="s">
        <v>238</v>
      </c>
      <c r="C12293" s="224">
        <v>2</v>
      </c>
      <c r="D12293" s="223">
        <v>10</v>
      </c>
      <c r="E12293" s="223" t="s">
        <v>172</v>
      </c>
      <c r="F12293" s="225" t="s">
        <v>11</v>
      </c>
      <c r="G12293" s="226">
        <v>5.22</v>
      </c>
      <c r="H12293" s="226">
        <v>-1.06</v>
      </c>
      <c r="I12293" s="226">
        <v>4.16</v>
      </c>
      <c r="J12293" s="237">
        <v>20.82</v>
      </c>
      <c r="K12293" s="237">
        <v>415.84</v>
      </c>
      <c r="L12293" s="228">
        <v>-3.56</v>
      </c>
      <c r="M12293" s="229">
        <f t="shared" si="352"/>
        <v>412.28</v>
      </c>
      <c r="N12293" s="230">
        <v>3.21</v>
      </c>
    </row>
    <row r="12294" spans="1:14" x14ac:dyDescent="0.2">
      <c r="A12294" s="231" t="str">
        <f t="shared" si="353"/>
        <v>SS2.010Thinned060</v>
      </c>
      <c r="B12294" s="223" t="s">
        <v>238</v>
      </c>
      <c r="C12294" s="224">
        <v>2</v>
      </c>
      <c r="D12294" s="223">
        <v>10</v>
      </c>
      <c r="E12294" s="223" t="s">
        <v>172</v>
      </c>
      <c r="F12294" s="225" t="s">
        <v>12</v>
      </c>
      <c r="G12294" s="226">
        <v>4.68</v>
      </c>
      <c r="H12294" s="226">
        <v>-0.95</v>
      </c>
      <c r="I12294" s="226">
        <v>3.73</v>
      </c>
      <c r="J12294" s="237">
        <v>18.670000000000002</v>
      </c>
      <c r="K12294" s="237">
        <v>434.51</v>
      </c>
      <c r="L12294" s="228">
        <v>-4.0599999999999996</v>
      </c>
      <c r="M12294" s="229">
        <f t="shared" si="352"/>
        <v>430.45</v>
      </c>
      <c r="N12294" s="230">
        <v>2.84</v>
      </c>
    </row>
    <row r="12295" spans="1:14" x14ac:dyDescent="0.2">
      <c r="A12295" s="231" t="str">
        <f t="shared" si="353"/>
        <v>SS2.010Thinned065</v>
      </c>
      <c r="B12295" s="223" t="s">
        <v>238</v>
      </c>
      <c r="C12295" s="224">
        <v>2</v>
      </c>
      <c r="D12295" s="223">
        <v>10</v>
      </c>
      <c r="E12295" s="223" t="s">
        <v>172</v>
      </c>
      <c r="F12295" s="225" t="s">
        <v>13</v>
      </c>
      <c r="G12295" s="226">
        <v>4.79</v>
      </c>
      <c r="H12295" s="226">
        <v>-0.69</v>
      </c>
      <c r="I12295" s="226">
        <v>4.09</v>
      </c>
      <c r="J12295" s="237">
        <v>20.47</v>
      </c>
      <c r="K12295" s="237">
        <v>454.98</v>
      </c>
      <c r="L12295" s="228">
        <v>-4.51</v>
      </c>
      <c r="M12295" s="229">
        <f t="shared" si="352"/>
        <v>450.47</v>
      </c>
      <c r="N12295" s="230">
        <v>2.5499999999999998</v>
      </c>
    </row>
    <row r="12296" spans="1:14" x14ac:dyDescent="0.2">
      <c r="A12296" s="231" t="str">
        <f t="shared" si="353"/>
        <v>SS2.010Thinned070</v>
      </c>
      <c r="B12296" s="223" t="s">
        <v>238</v>
      </c>
      <c r="C12296" s="224">
        <v>2</v>
      </c>
      <c r="D12296" s="223">
        <v>10</v>
      </c>
      <c r="E12296" s="223" t="s">
        <v>172</v>
      </c>
      <c r="F12296" s="225" t="s">
        <v>200</v>
      </c>
      <c r="G12296" s="226">
        <v>3.73</v>
      </c>
      <c r="H12296" s="226">
        <v>-0.4</v>
      </c>
      <c r="I12296" s="226">
        <v>3.33</v>
      </c>
      <c r="J12296" s="237">
        <v>16.66</v>
      </c>
      <c r="K12296" s="237">
        <v>471.64</v>
      </c>
      <c r="L12296" s="228">
        <v>-4.91</v>
      </c>
      <c r="M12296" s="229">
        <f t="shared" si="352"/>
        <v>466.72999999999996</v>
      </c>
      <c r="N12296" s="230">
        <v>2.25</v>
      </c>
    </row>
    <row r="12297" spans="1:14" x14ac:dyDescent="0.2">
      <c r="A12297" s="231" t="str">
        <f t="shared" si="353"/>
        <v>SS2.010Thinned075</v>
      </c>
      <c r="B12297" s="223" t="s">
        <v>238</v>
      </c>
      <c r="C12297" s="224">
        <v>2</v>
      </c>
      <c r="D12297" s="223">
        <v>10</v>
      </c>
      <c r="E12297" s="223" t="s">
        <v>172</v>
      </c>
      <c r="F12297" s="225" t="s">
        <v>201</v>
      </c>
      <c r="G12297" s="226">
        <v>2.65</v>
      </c>
      <c r="H12297" s="226">
        <v>-0.28000000000000003</v>
      </c>
      <c r="I12297" s="226">
        <v>2.37</v>
      </c>
      <c r="J12297" s="237">
        <v>11.84</v>
      </c>
      <c r="K12297" s="237">
        <v>483.48</v>
      </c>
      <c r="L12297" s="228">
        <v>-5.28</v>
      </c>
      <c r="M12297" s="229">
        <f t="shared" si="352"/>
        <v>478.20000000000005</v>
      </c>
      <c r="N12297" s="230">
        <v>2.13</v>
      </c>
    </row>
    <row r="12298" spans="1:14" x14ac:dyDescent="0.2">
      <c r="A12298" s="231" t="str">
        <f t="shared" si="353"/>
        <v>SS2.010Thinned080</v>
      </c>
      <c r="B12298" s="223" t="s">
        <v>238</v>
      </c>
      <c r="C12298" s="224">
        <v>2</v>
      </c>
      <c r="D12298" s="223">
        <v>10</v>
      </c>
      <c r="E12298" s="223" t="s">
        <v>172</v>
      </c>
      <c r="F12298" s="225" t="s">
        <v>202</v>
      </c>
      <c r="G12298" s="226">
        <v>2.33</v>
      </c>
      <c r="H12298" s="226">
        <v>-0.23</v>
      </c>
      <c r="I12298" s="226">
        <v>2.11</v>
      </c>
      <c r="J12298" s="237">
        <v>10.53</v>
      </c>
      <c r="K12298" s="237">
        <v>494.01</v>
      </c>
      <c r="L12298" s="228">
        <v>-5.64</v>
      </c>
      <c r="M12298" s="229">
        <f t="shared" si="352"/>
        <v>488.37</v>
      </c>
      <c r="N12298" s="230">
        <v>2.0099999999999998</v>
      </c>
    </row>
    <row r="12299" spans="1:14" x14ac:dyDescent="0.2">
      <c r="A12299" s="231" t="str">
        <f t="shared" si="353"/>
        <v>SS2.010Thinned085</v>
      </c>
      <c r="B12299" s="223" t="s">
        <v>238</v>
      </c>
      <c r="C12299" s="224">
        <v>2</v>
      </c>
      <c r="D12299" s="223">
        <v>10</v>
      </c>
      <c r="E12299" s="223" t="s">
        <v>172</v>
      </c>
      <c r="F12299" s="225" t="s">
        <v>203</v>
      </c>
      <c r="G12299" s="226">
        <v>1.99</v>
      </c>
      <c r="H12299" s="226">
        <v>-0.19</v>
      </c>
      <c r="I12299" s="226">
        <v>1.8</v>
      </c>
      <c r="J12299" s="237">
        <v>9.01</v>
      </c>
      <c r="K12299" s="237">
        <v>503.02</v>
      </c>
      <c r="L12299" s="228">
        <v>-5.97</v>
      </c>
      <c r="M12299" s="229">
        <f t="shared" si="352"/>
        <v>497.04999999999995</v>
      </c>
      <c r="N12299" s="230">
        <v>1.88</v>
      </c>
    </row>
    <row r="12300" spans="1:14" x14ac:dyDescent="0.2">
      <c r="A12300" s="231" t="str">
        <f t="shared" si="353"/>
        <v>SS2.010Thinned090</v>
      </c>
      <c r="B12300" s="223" t="s">
        <v>238</v>
      </c>
      <c r="C12300" s="224">
        <v>2</v>
      </c>
      <c r="D12300" s="223">
        <v>10</v>
      </c>
      <c r="E12300" s="223" t="s">
        <v>172</v>
      </c>
      <c r="F12300" s="225" t="s">
        <v>204</v>
      </c>
      <c r="G12300" s="226">
        <v>1.52</v>
      </c>
      <c r="H12300" s="226">
        <v>-0.16</v>
      </c>
      <c r="I12300" s="226">
        <v>1.35</v>
      </c>
      <c r="J12300" s="237">
        <v>6.77</v>
      </c>
      <c r="K12300" s="237">
        <v>509.8</v>
      </c>
      <c r="L12300" s="228">
        <v>-6.28</v>
      </c>
      <c r="M12300" s="229">
        <f t="shared" si="352"/>
        <v>503.52000000000004</v>
      </c>
      <c r="N12300" s="230">
        <v>1.76</v>
      </c>
    </row>
    <row r="12301" spans="1:14" x14ac:dyDescent="0.2">
      <c r="A12301" s="231" t="str">
        <f t="shared" si="353"/>
        <v>SS2.010Thinned095</v>
      </c>
      <c r="B12301" s="223" t="s">
        <v>238</v>
      </c>
      <c r="C12301" s="224">
        <v>2</v>
      </c>
      <c r="D12301" s="223">
        <v>10</v>
      </c>
      <c r="E12301" s="223" t="s">
        <v>172</v>
      </c>
      <c r="F12301" s="225" t="s">
        <v>205</v>
      </c>
      <c r="G12301" s="226">
        <v>1.1100000000000001</v>
      </c>
      <c r="H12301" s="226">
        <v>-0.14000000000000001</v>
      </c>
      <c r="I12301" s="226">
        <v>0.96</v>
      </c>
      <c r="J12301" s="237">
        <v>4.8099999999999996</v>
      </c>
      <c r="K12301" s="237">
        <v>514.61</v>
      </c>
      <c r="L12301" s="228">
        <v>-6.57</v>
      </c>
      <c r="M12301" s="229">
        <f t="shared" si="352"/>
        <v>508.04</v>
      </c>
      <c r="N12301" s="230">
        <v>1.65</v>
      </c>
    </row>
    <row r="12302" spans="1:14" x14ac:dyDescent="0.2">
      <c r="A12302" s="231" t="str">
        <f t="shared" si="353"/>
        <v>SS2.010Thinned100</v>
      </c>
      <c r="B12302" s="223" t="s">
        <v>238</v>
      </c>
      <c r="C12302" s="224">
        <v>2</v>
      </c>
      <c r="D12302" s="223">
        <v>10</v>
      </c>
      <c r="E12302" s="223" t="s">
        <v>172</v>
      </c>
      <c r="F12302" s="225" t="s">
        <v>206</v>
      </c>
      <c r="G12302" s="226">
        <v>0.6</v>
      </c>
      <c r="H12302" s="226">
        <v>-0.13</v>
      </c>
      <c r="I12302" s="226">
        <v>0.47</v>
      </c>
      <c r="J12302" s="237">
        <v>2.37</v>
      </c>
      <c r="K12302" s="237">
        <v>516.98</v>
      </c>
      <c r="L12302" s="228">
        <v>-6.84</v>
      </c>
      <c r="M12302" s="229">
        <f t="shared" si="352"/>
        <v>510.14000000000004</v>
      </c>
      <c r="N12302" s="230">
        <v>1.54</v>
      </c>
    </row>
    <row r="12303" spans="1:14" x14ac:dyDescent="0.2">
      <c r="A12303" s="231" t="str">
        <f t="shared" si="353"/>
        <v>SS2.010Thinned105</v>
      </c>
      <c r="B12303" s="223" t="s">
        <v>238</v>
      </c>
      <c r="C12303" s="224">
        <v>2</v>
      </c>
      <c r="D12303" s="223">
        <v>10</v>
      </c>
      <c r="E12303" s="223" t="s">
        <v>172</v>
      </c>
      <c r="F12303" s="225" t="s">
        <v>207</v>
      </c>
      <c r="G12303" s="226">
        <v>0.06</v>
      </c>
      <c r="H12303" s="226">
        <v>-0.15</v>
      </c>
      <c r="I12303" s="226">
        <v>-0.08</v>
      </c>
      <c r="J12303" s="237">
        <v>-0.42</v>
      </c>
      <c r="K12303" s="237">
        <v>516.57000000000005</v>
      </c>
      <c r="L12303" s="228">
        <v>-7.09</v>
      </c>
      <c r="M12303" s="229">
        <f t="shared" si="352"/>
        <v>509.48000000000008</v>
      </c>
      <c r="N12303" s="230">
        <v>1.45</v>
      </c>
    </row>
    <row r="12304" spans="1:14" x14ac:dyDescent="0.2">
      <c r="A12304" s="231" t="str">
        <f t="shared" si="353"/>
        <v>SS2.010Thinned110</v>
      </c>
      <c r="B12304" s="223" t="s">
        <v>238</v>
      </c>
      <c r="C12304" s="224">
        <v>2</v>
      </c>
      <c r="D12304" s="223">
        <v>10</v>
      </c>
      <c r="E12304" s="223" t="s">
        <v>172</v>
      </c>
      <c r="F12304" s="225" t="s">
        <v>208</v>
      </c>
      <c r="G12304" s="226">
        <v>0.05</v>
      </c>
      <c r="H12304" s="226">
        <v>-0.15</v>
      </c>
      <c r="I12304" s="226">
        <v>-0.1</v>
      </c>
      <c r="J12304" s="237">
        <v>-0.52</v>
      </c>
      <c r="K12304" s="237">
        <v>516.04</v>
      </c>
      <c r="L12304" s="228">
        <v>-7.33</v>
      </c>
      <c r="M12304" s="229">
        <f t="shared" si="352"/>
        <v>508.71</v>
      </c>
      <c r="N12304" s="230">
        <v>1.37</v>
      </c>
    </row>
    <row r="12305" spans="1:14" x14ac:dyDescent="0.2">
      <c r="A12305" s="231" t="str">
        <f t="shared" si="353"/>
        <v>SS2.010Thinned115</v>
      </c>
      <c r="B12305" s="223" t="s">
        <v>238</v>
      </c>
      <c r="C12305" s="224">
        <v>2</v>
      </c>
      <c r="D12305" s="223">
        <v>10</v>
      </c>
      <c r="E12305" s="223" t="s">
        <v>172</v>
      </c>
      <c r="F12305" s="225" t="s">
        <v>209</v>
      </c>
      <c r="G12305" s="226">
        <v>0</v>
      </c>
      <c r="H12305" s="226">
        <v>-0.15</v>
      </c>
      <c r="I12305" s="226">
        <v>-0.15</v>
      </c>
      <c r="J12305" s="237">
        <v>-0.74</v>
      </c>
      <c r="K12305" s="237">
        <v>515.29999999999995</v>
      </c>
      <c r="L12305" s="228">
        <v>-7.56</v>
      </c>
      <c r="M12305" s="229">
        <f t="shared" si="352"/>
        <v>507.73999999999995</v>
      </c>
      <c r="N12305" s="230">
        <v>1.28</v>
      </c>
    </row>
    <row r="12306" spans="1:14" x14ac:dyDescent="0.2">
      <c r="A12306" s="231" t="str">
        <f t="shared" si="353"/>
        <v>SS2.010Thinned120</v>
      </c>
      <c r="B12306" s="223" t="s">
        <v>238</v>
      </c>
      <c r="C12306" s="224">
        <v>2</v>
      </c>
      <c r="D12306" s="223">
        <v>10</v>
      </c>
      <c r="E12306" s="223" t="s">
        <v>172</v>
      </c>
      <c r="F12306" s="225" t="s">
        <v>210</v>
      </c>
      <c r="G12306" s="226">
        <v>-0.22</v>
      </c>
      <c r="H12306" s="226">
        <v>-0.13</v>
      </c>
      <c r="I12306" s="226">
        <v>-0.35</v>
      </c>
      <c r="J12306" s="237">
        <v>-1.76</v>
      </c>
      <c r="K12306" s="237">
        <v>513.54</v>
      </c>
      <c r="L12306" s="228">
        <v>-7.77</v>
      </c>
      <c r="M12306" s="229">
        <f t="shared" ref="M12306:M12369" si="354">K12306+L12306</f>
        <v>505.77</v>
      </c>
      <c r="N12306" s="230">
        <v>1.21</v>
      </c>
    </row>
    <row r="12307" spans="1:14" x14ac:dyDescent="0.2">
      <c r="A12307" s="231" t="str">
        <f t="shared" si="353"/>
        <v>SS2.010Thinned125</v>
      </c>
      <c r="B12307" s="223" t="s">
        <v>238</v>
      </c>
      <c r="C12307" s="224">
        <v>2</v>
      </c>
      <c r="D12307" s="223">
        <v>10</v>
      </c>
      <c r="E12307" s="223" t="s">
        <v>172</v>
      </c>
      <c r="F12307" s="225" t="s">
        <v>211</v>
      </c>
      <c r="G12307" s="226">
        <v>-0.28999999999999998</v>
      </c>
      <c r="H12307" s="226">
        <v>-0.12</v>
      </c>
      <c r="I12307" s="226">
        <v>-0.4</v>
      </c>
      <c r="J12307" s="237">
        <v>-2.02</v>
      </c>
      <c r="K12307" s="237">
        <v>511.52</v>
      </c>
      <c r="L12307" s="228">
        <v>-7.97</v>
      </c>
      <c r="M12307" s="229">
        <f t="shared" si="354"/>
        <v>503.54999999999995</v>
      </c>
      <c r="N12307" s="230">
        <v>1.1299999999999999</v>
      </c>
    </row>
    <row r="12308" spans="1:14" x14ac:dyDescent="0.2">
      <c r="A12308" s="231" t="str">
        <f t="shared" si="353"/>
        <v>SS2.010Thinned130</v>
      </c>
      <c r="B12308" s="223" t="s">
        <v>238</v>
      </c>
      <c r="C12308" s="224">
        <v>2</v>
      </c>
      <c r="D12308" s="223">
        <v>10</v>
      </c>
      <c r="E12308" s="223" t="s">
        <v>172</v>
      </c>
      <c r="F12308" s="225" t="s">
        <v>212</v>
      </c>
      <c r="G12308" s="226">
        <v>-0.33</v>
      </c>
      <c r="H12308" s="226">
        <v>-0.11</v>
      </c>
      <c r="I12308" s="226">
        <v>-0.43</v>
      </c>
      <c r="J12308" s="237">
        <v>-2.17</v>
      </c>
      <c r="K12308" s="237">
        <v>509.35</v>
      </c>
      <c r="L12308" s="228">
        <v>-8.16</v>
      </c>
      <c r="M12308" s="229">
        <f t="shared" si="354"/>
        <v>501.19</v>
      </c>
      <c r="N12308" s="230">
        <v>1.06</v>
      </c>
    </row>
    <row r="12309" spans="1:14" x14ac:dyDescent="0.2">
      <c r="A12309" s="231" t="str">
        <f t="shared" si="353"/>
        <v>SS2.010Thinned135</v>
      </c>
      <c r="B12309" s="223" t="s">
        <v>238</v>
      </c>
      <c r="C12309" s="224">
        <v>2</v>
      </c>
      <c r="D12309" s="223">
        <v>10</v>
      </c>
      <c r="E12309" s="223" t="s">
        <v>172</v>
      </c>
      <c r="F12309" s="225" t="s">
        <v>213</v>
      </c>
      <c r="G12309" s="226">
        <v>-0.46</v>
      </c>
      <c r="H12309" s="226">
        <v>-0.1</v>
      </c>
      <c r="I12309" s="226">
        <v>-0.56000000000000005</v>
      </c>
      <c r="J12309" s="237">
        <v>-2.79</v>
      </c>
      <c r="K12309" s="237">
        <v>506.56</v>
      </c>
      <c r="L12309" s="228">
        <v>-8.33</v>
      </c>
      <c r="M12309" s="229">
        <f t="shared" si="354"/>
        <v>498.23</v>
      </c>
      <c r="N12309" s="230">
        <v>0.99</v>
      </c>
    </row>
    <row r="12310" spans="1:14" x14ac:dyDescent="0.2">
      <c r="A12310" s="231" t="str">
        <f t="shared" si="353"/>
        <v>SS2.010Thinned140</v>
      </c>
      <c r="B12310" s="223" t="s">
        <v>238</v>
      </c>
      <c r="C12310" s="224">
        <v>2</v>
      </c>
      <c r="D12310" s="223">
        <v>10</v>
      </c>
      <c r="E12310" s="223" t="s">
        <v>172</v>
      </c>
      <c r="F12310" s="225" t="s">
        <v>214</v>
      </c>
      <c r="G12310" s="226">
        <v>-0.47</v>
      </c>
      <c r="H12310" s="226">
        <v>-0.09</v>
      </c>
      <c r="I12310" s="226">
        <v>-0.56000000000000005</v>
      </c>
      <c r="J12310" s="237">
        <v>-2.81</v>
      </c>
      <c r="K12310" s="237">
        <v>503.75</v>
      </c>
      <c r="L12310" s="228">
        <v>-8.5</v>
      </c>
      <c r="M12310" s="229">
        <f t="shared" si="354"/>
        <v>495.25</v>
      </c>
      <c r="N12310" s="230">
        <v>0.93</v>
      </c>
    </row>
    <row r="12311" spans="1:14" x14ac:dyDescent="0.2">
      <c r="A12311" s="231" t="str">
        <f t="shared" si="353"/>
        <v>SS2.010Thinned145</v>
      </c>
      <c r="B12311" s="223" t="s">
        <v>238</v>
      </c>
      <c r="C12311" s="224">
        <v>2</v>
      </c>
      <c r="D12311" s="223">
        <v>10</v>
      </c>
      <c r="E12311" s="223" t="s">
        <v>172</v>
      </c>
      <c r="F12311" s="225" t="s">
        <v>215</v>
      </c>
      <c r="G12311" s="226">
        <v>-0.54</v>
      </c>
      <c r="H12311" s="226">
        <v>-0.09</v>
      </c>
      <c r="I12311" s="226">
        <v>-0.63</v>
      </c>
      <c r="J12311" s="237">
        <v>-3.13</v>
      </c>
      <c r="K12311" s="237">
        <v>500.62</v>
      </c>
      <c r="L12311" s="228">
        <v>-8.65</v>
      </c>
      <c r="M12311" s="229">
        <f t="shared" si="354"/>
        <v>491.97</v>
      </c>
      <c r="N12311" s="230">
        <v>0.87</v>
      </c>
    </row>
    <row r="12312" spans="1:14" x14ac:dyDescent="0.2">
      <c r="A12312" s="231" t="str">
        <f t="shared" si="353"/>
        <v>SS2.010Thinned150</v>
      </c>
      <c r="B12312" s="223" t="s">
        <v>238</v>
      </c>
      <c r="C12312" s="224">
        <v>2</v>
      </c>
      <c r="D12312" s="223">
        <v>10</v>
      </c>
      <c r="E12312" s="223" t="s">
        <v>172</v>
      </c>
      <c r="F12312" s="225" t="s">
        <v>216</v>
      </c>
      <c r="G12312" s="226">
        <v>-0.61</v>
      </c>
      <c r="H12312" s="226">
        <v>-0.08</v>
      </c>
      <c r="I12312" s="226">
        <v>-0.69</v>
      </c>
      <c r="J12312" s="237">
        <v>-3.46</v>
      </c>
      <c r="K12312" s="237">
        <v>497.16</v>
      </c>
      <c r="L12312" s="228">
        <v>-8.7899999999999991</v>
      </c>
      <c r="M12312" s="229">
        <f t="shared" si="354"/>
        <v>488.37</v>
      </c>
      <c r="N12312" s="230">
        <v>0.82</v>
      </c>
    </row>
    <row r="12313" spans="1:14" x14ac:dyDescent="0.2">
      <c r="A12313" s="231" t="str">
        <f t="shared" si="353"/>
        <v>SS2.010Thinned155</v>
      </c>
      <c r="B12313" s="223" t="s">
        <v>238</v>
      </c>
      <c r="C12313" s="224">
        <v>2</v>
      </c>
      <c r="D12313" s="223">
        <v>10</v>
      </c>
      <c r="E12313" s="223" t="s">
        <v>172</v>
      </c>
      <c r="F12313" s="225" t="s">
        <v>217</v>
      </c>
      <c r="G12313" s="226">
        <v>-0.55000000000000004</v>
      </c>
      <c r="H12313" s="226">
        <v>-0.08</v>
      </c>
      <c r="I12313" s="226">
        <v>-0.63</v>
      </c>
      <c r="J12313" s="237">
        <v>-3.14</v>
      </c>
      <c r="K12313" s="237">
        <v>494.02</v>
      </c>
      <c r="L12313" s="228">
        <v>-8.93</v>
      </c>
      <c r="M12313" s="229">
        <f t="shared" si="354"/>
        <v>485.09</v>
      </c>
      <c r="N12313" s="230">
        <v>0.77</v>
      </c>
    </row>
    <row r="12314" spans="1:14" x14ac:dyDescent="0.2">
      <c r="A12314" s="231" t="str">
        <f t="shared" si="353"/>
        <v>SS2.010Thinned160</v>
      </c>
      <c r="B12314" s="223" t="s">
        <v>238</v>
      </c>
      <c r="C12314" s="224">
        <v>2</v>
      </c>
      <c r="D12314" s="223">
        <v>10</v>
      </c>
      <c r="E12314" s="223" t="s">
        <v>172</v>
      </c>
      <c r="F12314" s="225" t="s">
        <v>218</v>
      </c>
      <c r="G12314" s="226">
        <v>-0.61</v>
      </c>
      <c r="H12314" s="226">
        <v>-7.0000000000000007E-2</v>
      </c>
      <c r="I12314" s="226">
        <v>-0.68</v>
      </c>
      <c r="J12314" s="237">
        <v>-3.41</v>
      </c>
      <c r="K12314" s="237">
        <v>490.62</v>
      </c>
      <c r="L12314" s="228">
        <v>-9.06</v>
      </c>
      <c r="M12314" s="229">
        <f t="shared" si="354"/>
        <v>481.56</v>
      </c>
      <c r="N12314" s="230">
        <v>0.72</v>
      </c>
    </row>
    <row r="12315" spans="1:14" x14ac:dyDescent="0.2">
      <c r="A12315" s="231" t="str">
        <f t="shared" si="353"/>
        <v>SS2.010Thinned165</v>
      </c>
      <c r="B12315" s="223" t="s">
        <v>238</v>
      </c>
      <c r="C12315" s="224">
        <v>2</v>
      </c>
      <c r="D12315" s="223">
        <v>10</v>
      </c>
      <c r="E12315" s="223" t="s">
        <v>172</v>
      </c>
      <c r="F12315" s="225" t="s">
        <v>219</v>
      </c>
      <c r="G12315" s="226">
        <v>-0.62</v>
      </c>
      <c r="H12315" s="226">
        <v>-7.0000000000000007E-2</v>
      </c>
      <c r="I12315" s="226">
        <v>-0.69</v>
      </c>
      <c r="J12315" s="237">
        <v>-3.46</v>
      </c>
      <c r="K12315" s="237">
        <v>487.16</v>
      </c>
      <c r="L12315" s="228">
        <v>-9.17</v>
      </c>
      <c r="M12315" s="229">
        <f t="shared" si="354"/>
        <v>477.99</v>
      </c>
      <c r="N12315" s="230">
        <v>0.67</v>
      </c>
    </row>
    <row r="12316" spans="1:14" x14ac:dyDescent="0.2">
      <c r="A12316" s="231" t="str">
        <f t="shared" si="353"/>
        <v>SS2.010Thinned170</v>
      </c>
      <c r="B12316" s="223" t="s">
        <v>238</v>
      </c>
      <c r="C12316" s="224">
        <v>2</v>
      </c>
      <c r="D12316" s="223">
        <v>10</v>
      </c>
      <c r="E12316" s="223" t="s">
        <v>172</v>
      </c>
      <c r="F12316" s="225" t="s">
        <v>220</v>
      </c>
      <c r="G12316" s="226">
        <v>-0.64</v>
      </c>
      <c r="H12316" s="226">
        <v>-7.0000000000000007E-2</v>
      </c>
      <c r="I12316" s="226">
        <v>-0.71</v>
      </c>
      <c r="J12316" s="237">
        <v>-3.54</v>
      </c>
      <c r="K12316" s="237">
        <v>483.62</v>
      </c>
      <c r="L12316" s="228">
        <v>-9.2799999999999994</v>
      </c>
      <c r="M12316" s="229">
        <f t="shared" si="354"/>
        <v>474.34000000000003</v>
      </c>
      <c r="N12316" s="230">
        <v>0.63</v>
      </c>
    </row>
    <row r="12317" spans="1:14" x14ac:dyDescent="0.2">
      <c r="A12317" s="231" t="str">
        <f t="shared" si="353"/>
        <v>SS2.010Thinned175</v>
      </c>
      <c r="B12317" s="223" t="s">
        <v>238</v>
      </c>
      <c r="C12317" s="224">
        <v>2</v>
      </c>
      <c r="D12317" s="223">
        <v>10</v>
      </c>
      <c r="E12317" s="223" t="s">
        <v>172</v>
      </c>
      <c r="F12317" s="225" t="s">
        <v>221</v>
      </c>
      <c r="G12317" s="226">
        <v>-0.56999999999999995</v>
      </c>
      <c r="H12317" s="226">
        <v>-0.06</v>
      </c>
      <c r="I12317" s="226">
        <v>-0.63</v>
      </c>
      <c r="J12317" s="237">
        <v>-3.16</v>
      </c>
      <c r="K12317" s="237">
        <v>480.45</v>
      </c>
      <c r="L12317" s="228">
        <v>-9.39</v>
      </c>
      <c r="M12317" s="229">
        <f t="shared" si="354"/>
        <v>471.06</v>
      </c>
      <c r="N12317" s="230">
        <v>0.59</v>
      </c>
    </row>
    <row r="12318" spans="1:14" x14ac:dyDescent="0.2">
      <c r="A12318" s="231" t="str">
        <f t="shared" si="353"/>
        <v>SS2.010Thinned180</v>
      </c>
      <c r="B12318" s="223" t="s">
        <v>238</v>
      </c>
      <c r="C12318" s="224">
        <v>2</v>
      </c>
      <c r="D12318" s="223">
        <v>10</v>
      </c>
      <c r="E12318" s="223" t="s">
        <v>172</v>
      </c>
      <c r="F12318" s="225" t="s">
        <v>222</v>
      </c>
      <c r="G12318" s="226">
        <v>-0.6</v>
      </c>
      <c r="H12318" s="226">
        <v>-0.06</v>
      </c>
      <c r="I12318" s="226">
        <v>-0.66</v>
      </c>
      <c r="J12318" s="237">
        <v>-3.29</v>
      </c>
      <c r="K12318" s="237">
        <v>477.17</v>
      </c>
      <c r="L12318" s="228">
        <v>-9.49</v>
      </c>
      <c r="M12318" s="229">
        <f t="shared" si="354"/>
        <v>467.68</v>
      </c>
      <c r="N12318" s="230">
        <v>0.55000000000000004</v>
      </c>
    </row>
    <row r="12319" spans="1:14" x14ac:dyDescent="0.2">
      <c r="A12319" s="231" t="str">
        <f t="shared" si="353"/>
        <v>SS2.010Thinned185</v>
      </c>
      <c r="B12319" s="223" t="s">
        <v>238</v>
      </c>
      <c r="C12319" s="224">
        <v>2</v>
      </c>
      <c r="D12319" s="223">
        <v>10</v>
      </c>
      <c r="E12319" s="223" t="s">
        <v>172</v>
      </c>
      <c r="F12319" s="225" t="s">
        <v>223</v>
      </c>
      <c r="G12319" s="226">
        <v>-0.59</v>
      </c>
      <c r="H12319" s="226">
        <v>-0.06</v>
      </c>
      <c r="I12319" s="226">
        <v>-0.64</v>
      </c>
      <c r="J12319" s="237">
        <v>-3.21</v>
      </c>
      <c r="K12319" s="237">
        <v>473.96</v>
      </c>
      <c r="L12319" s="228">
        <v>-9.58</v>
      </c>
      <c r="M12319" s="229">
        <f t="shared" si="354"/>
        <v>464.38</v>
      </c>
      <c r="N12319" s="230">
        <v>0.52</v>
      </c>
    </row>
    <row r="12320" spans="1:14" x14ac:dyDescent="0.2">
      <c r="A12320" s="231" t="str">
        <f t="shared" si="353"/>
        <v>SS2.010Thinned190</v>
      </c>
      <c r="B12320" s="223" t="s">
        <v>238</v>
      </c>
      <c r="C12320" s="224">
        <v>2</v>
      </c>
      <c r="D12320" s="223">
        <v>10</v>
      </c>
      <c r="E12320" s="223" t="s">
        <v>172</v>
      </c>
      <c r="F12320" s="225" t="s">
        <v>224</v>
      </c>
      <c r="G12320" s="226">
        <v>-0.56999999999999995</v>
      </c>
      <c r="H12320" s="226">
        <v>-0.05</v>
      </c>
      <c r="I12320" s="226">
        <v>-0.62</v>
      </c>
      <c r="J12320" s="237">
        <v>-3.12</v>
      </c>
      <c r="K12320" s="237">
        <v>470.84</v>
      </c>
      <c r="L12320" s="228">
        <v>-9.67</v>
      </c>
      <c r="M12320" s="229">
        <f t="shared" si="354"/>
        <v>461.16999999999996</v>
      </c>
      <c r="N12320" s="230">
        <v>0.49</v>
      </c>
    </row>
    <row r="12321" spans="1:14" x14ac:dyDescent="0.2">
      <c r="A12321" s="231" t="str">
        <f t="shared" si="353"/>
        <v>SS2.010Thinned195</v>
      </c>
      <c r="B12321" s="223" t="s">
        <v>238</v>
      </c>
      <c r="C12321" s="224">
        <v>2</v>
      </c>
      <c r="D12321" s="223">
        <v>10</v>
      </c>
      <c r="E12321" s="223" t="s">
        <v>172</v>
      </c>
      <c r="F12321" s="225" t="s">
        <v>225</v>
      </c>
      <c r="G12321" s="226">
        <v>-0.56000000000000005</v>
      </c>
      <c r="H12321" s="226">
        <v>-0.05</v>
      </c>
      <c r="I12321" s="226">
        <v>-0.61</v>
      </c>
      <c r="J12321" s="237">
        <v>-3.06</v>
      </c>
      <c r="K12321" s="237">
        <v>467.78</v>
      </c>
      <c r="L12321" s="228">
        <v>-9.75</v>
      </c>
      <c r="M12321" s="229">
        <f t="shared" si="354"/>
        <v>458.03</v>
      </c>
      <c r="N12321" s="230">
        <v>0.46</v>
      </c>
    </row>
    <row r="12322" spans="1:14" x14ac:dyDescent="0.2">
      <c r="A12322" s="231" t="str">
        <f t="shared" si="353"/>
        <v>SS2.012NO_thin000</v>
      </c>
      <c r="B12322" s="223" t="s">
        <v>238</v>
      </c>
      <c r="C12322" s="224">
        <v>2</v>
      </c>
      <c r="D12322" s="223">
        <v>12</v>
      </c>
      <c r="E12322" s="223" t="s">
        <v>199</v>
      </c>
      <c r="F12322" s="225" t="s">
        <v>0</v>
      </c>
      <c r="G12322" s="226">
        <v>0.44</v>
      </c>
      <c r="H12322" s="226">
        <v>0.18</v>
      </c>
      <c r="I12322" s="226">
        <v>0.62</v>
      </c>
      <c r="J12322" s="237">
        <v>3.12</v>
      </c>
      <c r="K12322" s="237">
        <v>3.12</v>
      </c>
      <c r="L12322" s="228">
        <v>0</v>
      </c>
      <c r="M12322" s="229">
        <f t="shared" si="354"/>
        <v>3.12</v>
      </c>
      <c r="N12322" s="230">
        <v>0</v>
      </c>
    </row>
    <row r="12323" spans="1:14" x14ac:dyDescent="0.2">
      <c r="A12323" s="231" t="str">
        <f t="shared" si="353"/>
        <v>SS2.012NO_thin005</v>
      </c>
      <c r="B12323" s="223" t="s">
        <v>238</v>
      </c>
      <c r="C12323" s="224">
        <v>2</v>
      </c>
      <c r="D12323" s="223">
        <v>12</v>
      </c>
      <c r="E12323" s="223" t="s">
        <v>199</v>
      </c>
      <c r="F12323" s="225" t="s">
        <v>1</v>
      </c>
      <c r="G12323" s="226">
        <v>1.35</v>
      </c>
      <c r="H12323" s="226">
        <v>0.22</v>
      </c>
      <c r="I12323" s="226">
        <v>1.57</v>
      </c>
      <c r="J12323" s="237">
        <v>7.87</v>
      </c>
      <c r="K12323" s="237">
        <v>10.99</v>
      </c>
      <c r="L12323" s="228">
        <v>0</v>
      </c>
      <c r="M12323" s="229">
        <f t="shared" si="354"/>
        <v>10.99</v>
      </c>
      <c r="N12323" s="230">
        <v>0</v>
      </c>
    </row>
    <row r="12324" spans="1:14" x14ac:dyDescent="0.2">
      <c r="A12324" s="231" t="str">
        <f t="shared" si="353"/>
        <v>SS2.012NO_thin010</v>
      </c>
      <c r="B12324" s="223" t="s">
        <v>238</v>
      </c>
      <c r="C12324" s="224">
        <v>2</v>
      </c>
      <c r="D12324" s="223">
        <v>12</v>
      </c>
      <c r="E12324" s="223" t="s">
        <v>199</v>
      </c>
      <c r="F12324" s="225" t="s">
        <v>2</v>
      </c>
      <c r="G12324" s="226">
        <v>4.12</v>
      </c>
      <c r="H12324" s="226">
        <v>0.23</v>
      </c>
      <c r="I12324" s="226">
        <v>4.34</v>
      </c>
      <c r="J12324" s="237">
        <v>21.71</v>
      </c>
      <c r="K12324" s="237">
        <v>32.700000000000003</v>
      </c>
      <c r="L12324" s="228">
        <v>0</v>
      </c>
      <c r="M12324" s="229">
        <f t="shared" si="354"/>
        <v>32.700000000000003</v>
      </c>
      <c r="N12324" s="230">
        <v>0</v>
      </c>
    </row>
    <row r="12325" spans="1:14" x14ac:dyDescent="0.2">
      <c r="A12325" s="231" t="str">
        <f t="shared" si="353"/>
        <v>SS2.012NO_thin015</v>
      </c>
      <c r="B12325" s="223" t="s">
        <v>238</v>
      </c>
      <c r="C12325" s="224">
        <v>2</v>
      </c>
      <c r="D12325" s="223">
        <v>12</v>
      </c>
      <c r="E12325" s="223" t="s">
        <v>199</v>
      </c>
      <c r="F12325" s="225" t="s">
        <v>3</v>
      </c>
      <c r="G12325" s="226">
        <v>12.56</v>
      </c>
      <c r="H12325" s="226">
        <v>0.23</v>
      </c>
      <c r="I12325" s="226">
        <v>12.79</v>
      </c>
      <c r="J12325" s="237">
        <v>63.94</v>
      </c>
      <c r="K12325" s="237">
        <v>96.64</v>
      </c>
      <c r="L12325" s="228">
        <v>0</v>
      </c>
      <c r="M12325" s="229">
        <f t="shared" si="354"/>
        <v>96.64</v>
      </c>
      <c r="N12325" s="230">
        <v>0</v>
      </c>
    </row>
    <row r="12326" spans="1:14" x14ac:dyDescent="0.2">
      <c r="A12326" s="231" t="str">
        <f t="shared" si="353"/>
        <v>SS2.012NO_thin020</v>
      </c>
      <c r="B12326" s="223" t="s">
        <v>238</v>
      </c>
      <c r="C12326" s="224">
        <v>2</v>
      </c>
      <c r="D12326" s="223">
        <v>12</v>
      </c>
      <c r="E12326" s="223" t="s">
        <v>199</v>
      </c>
      <c r="F12326" s="225" t="s">
        <v>4</v>
      </c>
      <c r="G12326" s="226">
        <v>24.59</v>
      </c>
      <c r="H12326" s="226">
        <v>0.84</v>
      </c>
      <c r="I12326" s="226">
        <v>25.42</v>
      </c>
      <c r="J12326" s="237">
        <v>127.12</v>
      </c>
      <c r="K12326" s="237">
        <v>223.76</v>
      </c>
      <c r="L12326" s="228">
        <v>0</v>
      </c>
      <c r="M12326" s="229">
        <f t="shared" si="354"/>
        <v>223.76</v>
      </c>
      <c r="N12326" s="230">
        <v>0</v>
      </c>
    </row>
    <row r="12327" spans="1:14" x14ac:dyDescent="0.2">
      <c r="A12327" s="231" t="str">
        <f t="shared" si="353"/>
        <v>SS2.012NO_thin025</v>
      </c>
      <c r="B12327" s="223" t="s">
        <v>238</v>
      </c>
      <c r="C12327" s="224">
        <v>2</v>
      </c>
      <c r="D12327" s="223">
        <v>12</v>
      </c>
      <c r="E12327" s="223" t="s">
        <v>199</v>
      </c>
      <c r="F12327" s="225" t="s">
        <v>5</v>
      </c>
      <c r="G12327" s="226">
        <v>17.739999999999998</v>
      </c>
      <c r="H12327" s="226">
        <v>0.56000000000000005</v>
      </c>
      <c r="I12327" s="226">
        <v>18.3</v>
      </c>
      <c r="J12327" s="237">
        <v>91.51</v>
      </c>
      <c r="K12327" s="237">
        <v>315.27999999999997</v>
      </c>
      <c r="L12327" s="228">
        <v>0</v>
      </c>
      <c r="M12327" s="229">
        <f t="shared" si="354"/>
        <v>315.27999999999997</v>
      </c>
      <c r="N12327" s="230">
        <v>0</v>
      </c>
    </row>
    <row r="12328" spans="1:14" x14ac:dyDescent="0.2">
      <c r="A12328" s="231" t="str">
        <f t="shared" si="353"/>
        <v>SS2.012NO_thin030</v>
      </c>
      <c r="B12328" s="223" t="s">
        <v>238</v>
      </c>
      <c r="C12328" s="224">
        <v>2</v>
      </c>
      <c r="D12328" s="223">
        <v>12</v>
      </c>
      <c r="E12328" s="223" t="s">
        <v>199</v>
      </c>
      <c r="F12328" s="225" t="s">
        <v>6</v>
      </c>
      <c r="G12328" s="226">
        <v>17.45</v>
      </c>
      <c r="H12328" s="226">
        <v>0.36</v>
      </c>
      <c r="I12328" s="226">
        <v>17.809999999999999</v>
      </c>
      <c r="J12328" s="237">
        <v>89.04</v>
      </c>
      <c r="K12328" s="237">
        <v>404.32</v>
      </c>
      <c r="L12328" s="228">
        <v>0</v>
      </c>
      <c r="M12328" s="229">
        <f t="shared" si="354"/>
        <v>404.32</v>
      </c>
      <c r="N12328" s="230">
        <v>0</v>
      </c>
    </row>
    <row r="12329" spans="1:14" x14ac:dyDescent="0.2">
      <c r="A12329" s="231" t="str">
        <f t="shared" si="353"/>
        <v>SS2.012NO_thin035</v>
      </c>
      <c r="B12329" s="223" t="s">
        <v>238</v>
      </c>
      <c r="C12329" s="224">
        <v>2</v>
      </c>
      <c r="D12329" s="223">
        <v>12</v>
      </c>
      <c r="E12329" s="223" t="s">
        <v>199</v>
      </c>
      <c r="F12329" s="225" t="s">
        <v>7</v>
      </c>
      <c r="G12329" s="226">
        <v>17.54</v>
      </c>
      <c r="H12329" s="226">
        <v>0.37</v>
      </c>
      <c r="I12329" s="226">
        <v>17.91</v>
      </c>
      <c r="J12329" s="237">
        <v>89.56</v>
      </c>
      <c r="K12329" s="237">
        <v>493.88</v>
      </c>
      <c r="L12329" s="228">
        <v>0</v>
      </c>
      <c r="M12329" s="229">
        <f t="shared" si="354"/>
        <v>493.88</v>
      </c>
      <c r="N12329" s="230">
        <v>0</v>
      </c>
    </row>
    <row r="12330" spans="1:14" x14ac:dyDescent="0.2">
      <c r="A12330" s="231" t="str">
        <f t="shared" si="353"/>
        <v>SS2.012NO_thin040</v>
      </c>
      <c r="B12330" s="223" t="s">
        <v>238</v>
      </c>
      <c r="C12330" s="224">
        <v>2</v>
      </c>
      <c r="D12330" s="223">
        <v>12</v>
      </c>
      <c r="E12330" s="223" t="s">
        <v>199</v>
      </c>
      <c r="F12330" s="225" t="s">
        <v>8</v>
      </c>
      <c r="G12330" s="226">
        <v>15.45</v>
      </c>
      <c r="H12330" s="226">
        <v>1.57</v>
      </c>
      <c r="I12330" s="226">
        <v>17.02</v>
      </c>
      <c r="J12330" s="237">
        <v>85.1</v>
      </c>
      <c r="K12330" s="237">
        <v>578.99</v>
      </c>
      <c r="L12330" s="228">
        <v>0</v>
      </c>
      <c r="M12330" s="229">
        <f t="shared" si="354"/>
        <v>578.99</v>
      </c>
      <c r="N12330" s="230">
        <v>0</v>
      </c>
    </row>
    <row r="12331" spans="1:14" x14ac:dyDescent="0.2">
      <c r="A12331" s="231" t="str">
        <f t="shared" si="353"/>
        <v>SS2.012NO_thin045</v>
      </c>
      <c r="B12331" s="223" t="s">
        <v>238</v>
      </c>
      <c r="C12331" s="224">
        <v>2</v>
      </c>
      <c r="D12331" s="223">
        <v>12</v>
      </c>
      <c r="E12331" s="223" t="s">
        <v>199</v>
      </c>
      <c r="F12331" s="225" t="s">
        <v>9</v>
      </c>
      <c r="G12331" s="226">
        <v>12.25</v>
      </c>
      <c r="H12331" s="226">
        <v>6.59</v>
      </c>
      <c r="I12331" s="226">
        <v>18.829999999999998</v>
      </c>
      <c r="J12331" s="237">
        <v>94.17</v>
      </c>
      <c r="K12331" s="237">
        <v>673.15</v>
      </c>
      <c r="L12331" s="228">
        <v>0</v>
      </c>
      <c r="M12331" s="229">
        <f t="shared" si="354"/>
        <v>673.15</v>
      </c>
      <c r="N12331" s="230">
        <v>0</v>
      </c>
    </row>
    <row r="12332" spans="1:14" x14ac:dyDescent="0.2">
      <c r="A12332" s="231" t="str">
        <f t="shared" si="353"/>
        <v>SS2.012NO_thin050</v>
      </c>
      <c r="B12332" s="223" t="s">
        <v>238</v>
      </c>
      <c r="C12332" s="224">
        <v>2</v>
      </c>
      <c r="D12332" s="223">
        <v>12</v>
      </c>
      <c r="E12332" s="223" t="s">
        <v>199</v>
      </c>
      <c r="F12332" s="225" t="s">
        <v>10</v>
      </c>
      <c r="G12332" s="226">
        <v>9.8800000000000008</v>
      </c>
      <c r="H12332" s="226">
        <v>3.26</v>
      </c>
      <c r="I12332" s="226">
        <v>13.14</v>
      </c>
      <c r="J12332" s="237">
        <v>65.69</v>
      </c>
      <c r="K12332" s="237">
        <v>738.85</v>
      </c>
      <c r="L12332" s="228">
        <v>0</v>
      </c>
      <c r="M12332" s="229">
        <f t="shared" si="354"/>
        <v>738.85</v>
      </c>
      <c r="N12332" s="230">
        <v>0</v>
      </c>
    </row>
    <row r="12333" spans="1:14" x14ac:dyDescent="0.2">
      <c r="A12333" s="231" t="str">
        <f t="shared" si="353"/>
        <v>SS2.012NO_thin055</v>
      </c>
      <c r="B12333" s="223" t="s">
        <v>238</v>
      </c>
      <c r="C12333" s="224">
        <v>2</v>
      </c>
      <c r="D12333" s="223">
        <v>12</v>
      </c>
      <c r="E12333" s="223" t="s">
        <v>199</v>
      </c>
      <c r="F12333" s="225" t="s">
        <v>11</v>
      </c>
      <c r="G12333" s="226">
        <v>8.84</v>
      </c>
      <c r="H12333" s="226">
        <v>0.65</v>
      </c>
      <c r="I12333" s="226">
        <v>9.49</v>
      </c>
      <c r="J12333" s="237">
        <v>47.46</v>
      </c>
      <c r="K12333" s="237">
        <v>786.3</v>
      </c>
      <c r="L12333" s="228">
        <v>0</v>
      </c>
      <c r="M12333" s="229">
        <f t="shared" si="354"/>
        <v>786.3</v>
      </c>
      <c r="N12333" s="230">
        <v>0</v>
      </c>
    </row>
    <row r="12334" spans="1:14" x14ac:dyDescent="0.2">
      <c r="A12334" s="231" t="str">
        <f t="shared" si="353"/>
        <v>SS2.012NO_thin060</v>
      </c>
      <c r="B12334" s="223" t="s">
        <v>238</v>
      </c>
      <c r="C12334" s="224">
        <v>2</v>
      </c>
      <c r="D12334" s="223">
        <v>12</v>
      </c>
      <c r="E12334" s="223" t="s">
        <v>199</v>
      </c>
      <c r="F12334" s="225" t="s">
        <v>12</v>
      </c>
      <c r="G12334" s="226">
        <v>7.72</v>
      </c>
      <c r="H12334" s="226">
        <v>-0.37</v>
      </c>
      <c r="I12334" s="226">
        <v>7.34</v>
      </c>
      <c r="J12334" s="237">
        <v>36.72</v>
      </c>
      <c r="K12334" s="237">
        <v>823.02</v>
      </c>
      <c r="L12334" s="228">
        <v>0</v>
      </c>
      <c r="M12334" s="229">
        <f t="shared" si="354"/>
        <v>823.02</v>
      </c>
      <c r="N12334" s="230">
        <v>0</v>
      </c>
    </row>
    <row r="12335" spans="1:14" x14ac:dyDescent="0.2">
      <c r="A12335" s="231" t="str">
        <f t="shared" si="353"/>
        <v>SS2.012NO_thin065</v>
      </c>
      <c r="B12335" s="223" t="s">
        <v>238</v>
      </c>
      <c r="C12335" s="224">
        <v>2</v>
      </c>
      <c r="D12335" s="223">
        <v>12</v>
      </c>
      <c r="E12335" s="223" t="s">
        <v>199</v>
      </c>
      <c r="F12335" s="225" t="s">
        <v>13</v>
      </c>
      <c r="G12335" s="226">
        <v>6.81</v>
      </c>
      <c r="H12335" s="226">
        <v>-0.83</v>
      </c>
      <c r="I12335" s="226">
        <v>5.98</v>
      </c>
      <c r="J12335" s="237">
        <v>29.91</v>
      </c>
      <c r="K12335" s="237">
        <v>852.93</v>
      </c>
      <c r="L12335" s="228">
        <v>0</v>
      </c>
      <c r="M12335" s="229">
        <f t="shared" si="354"/>
        <v>852.93</v>
      </c>
      <c r="N12335" s="230">
        <v>0</v>
      </c>
    </row>
    <row r="12336" spans="1:14" x14ac:dyDescent="0.2">
      <c r="A12336" s="231" t="str">
        <f t="shared" si="353"/>
        <v>SS2.012NO_thin070</v>
      </c>
      <c r="B12336" s="223" t="s">
        <v>238</v>
      </c>
      <c r="C12336" s="224">
        <v>2</v>
      </c>
      <c r="D12336" s="223">
        <v>12</v>
      </c>
      <c r="E12336" s="223" t="s">
        <v>199</v>
      </c>
      <c r="F12336" s="225" t="s">
        <v>200</v>
      </c>
      <c r="G12336" s="226">
        <v>6.12</v>
      </c>
      <c r="H12336" s="226">
        <v>-1.1200000000000001</v>
      </c>
      <c r="I12336" s="226">
        <v>5</v>
      </c>
      <c r="J12336" s="237">
        <v>25</v>
      </c>
      <c r="K12336" s="237">
        <v>877.93</v>
      </c>
      <c r="L12336" s="228">
        <v>0</v>
      </c>
      <c r="M12336" s="229">
        <f t="shared" si="354"/>
        <v>877.93</v>
      </c>
      <c r="N12336" s="230">
        <v>0</v>
      </c>
    </row>
    <row r="12337" spans="1:14" x14ac:dyDescent="0.2">
      <c r="A12337" s="231" t="str">
        <f t="shared" si="353"/>
        <v>SS2.012NO_thin075</v>
      </c>
      <c r="B12337" s="223" t="s">
        <v>238</v>
      </c>
      <c r="C12337" s="224">
        <v>2</v>
      </c>
      <c r="D12337" s="223">
        <v>12</v>
      </c>
      <c r="E12337" s="223" t="s">
        <v>199</v>
      </c>
      <c r="F12337" s="225" t="s">
        <v>201</v>
      </c>
      <c r="G12337" s="226">
        <v>5.36</v>
      </c>
      <c r="H12337" s="226">
        <v>-0.99</v>
      </c>
      <c r="I12337" s="226">
        <v>4.37</v>
      </c>
      <c r="J12337" s="237">
        <v>21.85</v>
      </c>
      <c r="K12337" s="237">
        <v>899.78</v>
      </c>
      <c r="L12337" s="228">
        <v>0</v>
      </c>
      <c r="M12337" s="229">
        <f t="shared" si="354"/>
        <v>899.78</v>
      </c>
      <c r="N12337" s="230">
        <v>0</v>
      </c>
    </row>
    <row r="12338" spans="1:14" x14ac:dyDescent="0.2">
      <c r="A12338" s="231" t="str">
        <f t="shared" si="353"/>
        <v>SS2.012NO_thin080</v>
      </c>
      <c r="B12338" s="223" t="s">
        <v>238</v>
      </c>
      <c r="C12338" s="224">
        <v>2</v>
      </c>
      <c r="D12338" s="223">
        <v>12</v>
      </c>
      <c r="E12338" s="223" t="s">
        <v>199</v>
      </c>
      <c r="F12338" s="225" t="s">
        <v>202</v>
      </c>
      <c r="G12338" s="226">
        <v>4.54</v>
      </c>
      <c r="H12338" s="226">
        <v>-0.94</v>
      </c>
      <c r="I12338" s="226">
        <v>3.6</v>
      </c>
      <c r="J12338" s="237">
        <v>18.02</v>
      </c>
      <c r="K12338" s="237">
        <v>917.79</v>
      </c>
      <c r="L12338" s="228">
        <v>0</v>
      </c>
      <c r="M12338" s="229">
        <f t="shared" si="354"/>
        <v>917.79</v>
      </c>
      <c r="N12338" s="230">
        <v>0</v>
      </c>
    </row>
    <row r="12339" spans="1:14" x14ac:dyDescent="0.2">
      <c r="A12339" s="231" t="str">
        <f t="shared" si="353"/>
        <v>SS2.012NO_thin085</v>
      </c>
      <c r="B12339" s="223" t="s">
        <v>238</v>
      </c>
      <c r="C12339" s="224">
        <v>2</v>
      </c>
      <c r="D12339" s="223">
        <v>12</v>
      </c>
      <c r="E12339" s="223" t="s">
        <v>199</v>
      </c>
      <c r="F12339" s="225" t="s">
        <v>203</v>
      </c>
      <c r="G12339" s="226">
        <v>3.95</v>
      </c>
      <c r="H12339" s="226">
        <v>-0.87</v>
      </c>
      <c r="I12339" s="226">
        <v>3.08</v>
      </c>
      <c r="J12339" s="237">
        <v>15.39</v>
      </c>
      <c r="K12339" s="237">
        <v>933.18</v>
      </c>
      <c r="L12339" s="228">
        <v>0</v>
      </c>
      <c r="M12339" s="229">
        <f t="shared" si="354"/>
        <v>933.18</v>
      </c>
      <c r="N12339" s="230">
        <v>0</v>
      </c>
    </row>
    <row r="12340" spans="1:14" x14ac:dyDescent="0.2">
      <c r="A12340" s="231" t="str">
        <f t="shared" si="353"/>
        <v>SS2.012NO_thin090</v>
      </c>
      <c r="B12340" s="223" t="s">
        <v>238</v>
      </c>
      <c r="C12340" s="224">
        <v>2</v>
      </c>
      <c r="D12340" s="223">
        <v>12</v>
      </c>
      <c r="E12340" s="223" t="s">
        <v>199</v>
      </c>
      <c r="F12340" s="225" t="s">
        <v>204</v>
      </c>
      <c r="G12340" s="226">
        <v>3.49</v>
      </c>
      <c r="H12340" s="226">
        <v>-0.77</v>
      </c>
      <c r="I12340" s="226">
        <v>2.72</v>
      </c>
      <c r="J12340" s="237">
        <v>13.61</v>
      </c>
      <c r="K12340" s="237">
        <v>946.79</v>
      </c>
      <c r="L12340" s="228">
        <v>0</v>
      </c>
      <c r="M12340" s="229">
        <f t="shared" si="354"/>
        <v>946.79</v>
      </c>
      <c r="N12340" s="230">
        <v>0</v>
      </c>
    </row>
    <row r="12341" spans="1:14" x14ac:dyDescent="0.2">
      <c r="A12341" s="231" t="str">
        <f t="shared" si="353"/>
        <v>SS2.012NO_thin095</v>
      </c>
      <c r="B12341" s="223" t="s">
        <v>238</v>
      </c>
      <c r="C12341" s="224">
        <v>2</v>
      </c>
      <c r="D12341" s="223">
        <v>12</v>
      </c>
      <c r="E12341" s="223" t="s">
        <v>199</v>
      </c>
      <c r="F12341" s="225" t="s">
        <v>205</v>
      </c>
      <c r="G12341" s="226">
        <v>3.12</v>
      </c>
      <c r="H12341" s="226">
        <v>-0.59</v>
      </c>
      <c r="I12341" s="226">
        <v>2.52</v>
      </c>
      <c r="J12341" s="237">
        <v>12.62</v>
      </c>
      <c r="K12341" s="237">
        <v>959.4</v>
      </c>
      <c r="L12341" s="228">
        <v>0</v>
      </c>
      <c r="M12341" s="229">
        <f t="shared" si="354"/>
        <v>959.4</v>
      </c>
      <c r="N12341" s="230">
        <v>0</v>
      </c>
    </row>
    <row r="12342" spans="1:14" x14ac:dyDescent="0.2">
      <c r="A12342" s="231" t="str">
        <f t="shared" si="353"/>
        <v>SS2.012NO_thin100</v>
      </c>
      <c r="B12342" s="223" t="s">
        <v>238</v>
      </c>
      <c r="C12342" s="224">
        <v>2</v>
      </c>
      <c r="D12342" s="223">
        <v>12</v>
      </c>
      <c r="E12342" s="223" t="s">
        <v>199</v>
      </c>
      <c r="F12342" s="225" t="s">
        <v>206</v>
      </c>
      <c r="G12342" s="226">
        <v>2.73</v>
      </c>
      <c r="H12342" s="226">
        <v>-0.6</v>
      </c>
      <c r="I12342" s="226">
        <v>2.12</v>
      </c>
      <c r="J12342" s="237">
        <v>10.62</v>
      </c>
      <c r="K12342" s="237">
        <v>970.02</v>
      </c>
      <c r="L12342" s="228">
        <v>0</v>
      </c>
      <c r="M12342" s="229">
        <f t="shared" si="354"/>
        <v>970.02</v>
      </c>
      <c r="N12342" s="230">
        <v>0</v>
      </c>
    </row>
    <row r="12343" spans="1:14" x14ac:dyDescent="0.2">
      <c r="A12343" s="231" t="str">
        <f t="shared" si="353"/>
        <v>SS2.012NO_thin105</v>
      </c>
      <c r="B12343" s="223" t="s">
        <v>238</v>
      </c>
      <c r="C12343" s="224">
        <v>2</v>
      </c>
      <c r="D12343" s="223">
        <v>12</v>
      </c>
      <c r="E12343" s="223" t="s">
        <v>199</v>
      </c>
      <c r="F12343" s="225" t="s">
        <v>207</v>
      </c>
      <c r="G12343" s="226">
        <v>2.33</v>
      </c>
      <c r="H12343" s="226">
        <v>-0.22</v>
      </c>
      <c r="I12343" s="226">
        <v>2.11</v>
      </c>
      <c r="J12343" s="237">
        <v>10.53</v>
      </c>
      <c r="K12343" s="237">
        <v>980.55</v>
      </c>
      <c r="L12343" s="228">
        <v>0</v>
      </c>
      <c r="M12343" s="229">
        <f t="shared" si="354"/>
        <v>980.55</v>
      </c>
      <c r="N12343" s="230">
        <v>0</v>
      </c>
    </row>
    <row r="12344" spans="1:14" x14ac:dyDescent="0.2">
      <c r="A12344" s="231" t="str">
        <f t="shared" si="353"/>
        <v>SS2.012NO_thin110</v>
      </c>
      <c r="B12344" s="223" t="s">
        <v>238</v>
      </c>
      <c r="C12344" s="224">
        <v>2</v>
      </c>
      <c r="D12344" s="223">
        <v>12</v>
      </c>
      <c r="E12344" s="223" t="s">
        <v>199</v>
      </c>
      <c r="F12344" s="225" t="s">
        <v>208</v>
      </c>
      <c r="G12344" s="226">
        <v>2.02</v>
      </c>
      <c r="H12344" s="226">
        <v>-0.53</v>
      </c>
      <c r="I12344" s="226">
        <v>1.49</v>
      </c>
      <c r="J12344" s="237">
        <v>7.45</v>
      </c>
      <c r="K12344" s="237">
        <v>988.01</v>
      </c>
      <c r="L12344" s="228">
        <v>0</v>
      </c>
      <c r="M12344" s="229">
        <f t="shared" si="354"/>
        <v>988.01</v>
      </c>
      <c r="N12344" s="230">
        <v>0</v>
      </c>
    </row>
    <row r="12345" spans="1:14" x14ac:dyDescent="0.2">
      <c r="A12345" s="231" t="str">
        <f t="shared" si="353"/>
        <v>SS2.012NO_thin115</v>
      </c>
      <c r="B12345" s="223" t="s">
        <v>238</v>
      </c>
      <c r="C12345" s="224">
        <v>2</v>
      </c>
      <c r="D12345" s="223">
        <v>12</v>
      </c>
      <c r="E12345" s="223" t="s">
        <v>199</v>
      </c>
      <c r="F12345" s="225" t="s">
        <v>209</v>
      </c>
      <c r="G12345" s="226">
        <v>1.76</v>
      </c>
      <c r="H12345" s="226">
        <v>-0.48</v>
      </c>
      <c r="I12345" s="226">
        <v>1.28</v>
      </c>
      <c r="J12345" s="237">
        <v>6.42</v>
      </c>
      <c r="K12345" s="237">
        <v>994.42</v>
      </c>
      <c r="L12345" s="228">
        <v>0</v>
      </c>
      <c r="M12345" s="229">
        <f t="shared" si="354"/>
        <v>994.42</v>
      </c>
      <c r="N12345" s="230">
        <v>0</v>
      </c>
    </row>
    <row r="12346" spans="1:14" x14ac:dyDescent="0.2">
      <c r="A12346" s="231" t="str">
        <f t="shared" si="353"/>
        <v>SS2.012NO_thin120</v>
      </c>
      <c r="B12346" s="223" t="s">
        <v>238</v>
      </c>
      <c r="C12346" s="224">
        <v>2</v>
      </c>
      <c r="D12346" s="223">
        <v>12</v>
      </c>
      <c r="E12346" s="223" t="s">
        <v>199</v>
      </c>
      <c r="F12346" s="225" t="s">
        <v>210</v>
      </c>
      <c r="G12346" s="226">
        <v>1.54</v>
      </c>
      <c r="H12346" s="226">
        <v>-0.42</v>
      </c>
      <c r="I12346" s="226">
        <v>1.1200000000000001</v>
      </c>
      <c r="J12346" s="237">
        <v>5.61</v>
      </c>
      <c r="K12346" s="237">
        <v>1000.03</v>
      </c>
      <c r="L12346" s="228">
        <v>0</v>
      </c>
      <c r="M12346" s="229">
        <f t="shared" si="354"/>
        <v>1000.03</v>
      </c>
      <c r="N12346" s="230">
        <v>0</v>
      </c>
    </row>
    <row r="12347" spans="1:14" x14ac:dyDescent="0.2">
      <c r="A12347" s="231" t="str">
        <f t="shared" si="353"/>
        <v>SS2.012NO_thin125</v>
      </c>
      <c r="B12347" s="223" t="s">
        <v>238</v>
      </c>
      <c r="C12347" s="224">
        <v>2</v>
      </c>
      <c r="D12347" s="223">
        <v>12</v>
      </c>
      <c r="E12347" s="223" t="s">
        <v>199</v>
      </c>
      <c r="F12347" s="225" t="s">
        <v>211</v>
      </c>
      <c r="G12347" s="226">
        <v>1.34</v>
      </c>
      <c r="H12347" s="226">
        <v>-0.16</v>
      </c>
      <c r="I12347" s="226">
        <v>1.19</v>
      </c>
      <c r="J12347" s="237">
        <v>5.93</v>
      </c>
      <c r="K12347" s="237">
        <v>1005.96</v>
      </c>
      <c r="L12347" s="228">
        <v>0</v>
      </c>
      <c r="M12347" s="229">
        <f t="shared" si="354"/>
        <v>1005.96</v>
      </c>
      <c r="N12347" s="230">
        <v>0</v>
      </c>
    </row>
    <row r="12348" spans="1:14" x14ac:dyDescent="0.2">
      <c r="A12348" s="231" t="str">
        <f t="shared" si="353"/>
        <v>SS2.012NO_thin130</v>
      </c>
      <c r="B12348" s="223" t="s">
        <v>238</v>
      </c>
      <c r="C12348" s="224">
        <v>2</v>
      </c>
      <c r="D12348" s="223">
        <v>12</v>
      </c>
      <c r="E12348" s="223" t="s">
        <v>199</v>
      </c>
      <c r="F12348" s="225" t="s">
        <v>212</v>
      </c>
      <c r="G12348" s="226">
        <v>1.1399999999999999</v>
      </c>
      <c r="H12348" s="226">
        <v>-0.25</v>
      </c>
      <c r="I12348" s="226">
        <v>0.9</v>
      </c>
      <c r="J12348" s="237">
        <v>4.4800000000000004</v>
      </c>
      <c r="K12348" s="237">
        <v>1010.44</v>
      </c>
      <c r="L12348" s="228">
        <v>0</v>
      </c>
      <c r="M12348" s="229">
        <f t="shared" si="354"/>
        <v>1010.44</v>
      </c>
      <c r="N12348" s="230">
        <v>0</v>
      </c>
    </row>
    <row r="12349" spans="1:14" x14ac:dyDescent="0.2">
      <c r="A12349" s="231" t="str">
        <f t="shared" si="353"/>
        <v>SS2.012NO_thin135</v>
      </c>
      <c r="B12349" s="223" t="s">
        <v>238</v>
      </c>
      <c r="C12349" s="224">
        <v>2</v>
      </c>
      <c r="D12349" s="223">
        <v>12</v>
      </c>
      <c r="E12349" s="223" t="s">
        <v>199</v>
      </c>
      <c r="F12349" s="225" t="s">
        <v>213</v>
      </c>
      <c r="G12349" s="226">
        <v>1.01</v>
      </c>
      <c r="H12349" s="226">
        <v>-0.21</v>
      </c>
      <c r="I12349" s="226">
        <v>0.81</v>
      </c>
      <c r="J12349" s="237">
        <v>4.03</v>
      </c>
      <c r="K12349" s="237">
        <v>1014.47</v>
      </c>
      <c r="L12349" s="228">
        <v>0</v>
      </c>
      <c r="M12349" s="229">
        <f t="shared" si="354"/>
        <v>1014.47</v>
      </c>
      <c r="N12349" s="230">
        <v>0</v>
      </c>
    </row>
    <row r="12350" spans="1:14" x14ac:dyDescent="0.2">
      <c r="A12350" s="231" t="str">
        <f t="shared" si="353"/>
        <v>SS2.012NO_thin140</v>
      </c>
      <c r="B12350" s="223" t="s">
        <v>238</v>
      </c>
      <c r="C12350" s="224">
        <v>2</v>
      </c>
      <c r="D12350" s="223">
        <v>12</v>
      </c>
      <c r="E12350" s="223" t="s">
        <v>199</v>
      </c>
      <c r="F12350" s="225" t="s">
        <v>214</v>
      </c>
      <c r="G12350" s="226">
        <v>0.95</v>
      </c>
      <c r="H12350" s="226">
        <v>-0.26</v>
      </c>
      <c r="I12350" s="226">
        <v>0.69</v>
      </c>
      <c r="J12350" s="237">
        <v>3.45</v>
      </c>
      <c r="K12350" s="237">
        <v>1017.92</v>
      </c>
      <c r="L12350" s="228">
        <v>0</v>
      </c>
      <c r="M12350" s="229">
        <f t="shared" si="354"/>
        <v>1017.92</v>
      </c>
      <c r="N12350" s="230">
        <v>0</v>
      </c>
    </row>
    <row r="12351" spans="1:14" x14ac:dyDescent="0.2">
      <c r="A12351" s="231" t="str">
        <f t="shared" si="353"/>
        <v>SS2.012NO_thin145</v>
      </c>
      <c r="B12351" s="223" t="s">
        <v>238</v>
      </c>
      <c r="C12351" s="224">
        <v>2</v>
      </c>
      <c r="D12351" s="223">
        <v>12</v>
      </c>
      <c r="E12351" s="223" t="s">
        <v>199</v>
      </c>
      <c r="F12351" s="225" t="s">
        <v>215</v>
      </c>
      <c r="G12351" s="226">
        <v>0.82</v>
      </c>
      <c r="H12351" s="226">
        <v>-0.22</v>
      </c>
      <c r="I12351" s="226">
        <v>0.6</v>
      </c>
      <c r="J12351" s="237">
        <v>3.01</v>
      </c>
      <c r="K12351" s="237">
        <v>1020.93</v>
      </c>
      <c r="L12351" s="228">
        <v>0</v>
      </c>
      <c r="M12351" s="229">
        <f t="shared" si="354"/>
        <v>1020.93</v>
      </c>
      <c r="N12351" s="230">
        <v>0</v>
      </c>
    </row>
    <row r="12352" spans="1:14" x14ac:dyDescent="0.2">
      <c r="A12352" s="231" t="str">
        <f t="shared" si="353"/>
        <v>SS2.012NO_thin150</v>
      </c>
      <c r="B12352" s="223" t="s">
        <v>238</v>
      </c>
      <c r="C12352" s="224">
        <v>2</v>
      </c>
      <c r="D12352" s="223">
        <v>12</v>
      </c>
      <c r="E12352" s="223" t="s">
        <v>199</v>
      </c>
      <c r="F12352" s="225" t="s">
        <v>216</v>
      </c>
      <c r="G12352" s="226">
        <v>0.64</v>
      </c>
      <c r="H12352" s="226">
        <v>-0.17</v>
      </c>
      <c r="I12352" s="226">
        <v>0.47</v>
      </c>
      <c r="J12352" s="237">
        <v>2.36</v>
      </c>
      <c r="K12352" s="237">
        <v>1023.29</v>
      </c>
      <c r="L12352" s="228">
        <v>0</v>
      </c>
      <c r="M12352" s="229">
        <f t="shared" si="354"/>
        <v>1023.29</v>
      </c>
      <c r="N12352" s="230">
        <v>0</v>
      </c>
    </row>
    <row r="12353" spans="1:14" x14ac:dyDescent="0.2">
      <c r="A12353" s="231" t="str">
        <f t="shared" si="353"/>
        <v>SS2.012NO_thin155</v>
      </c>
      <c r="B12353" s="223" t="s">
        <v>238</v>
      </c>
      <c r="C12353" s="224">
        <v>2</v>
      </c>
      <c r="D12353" s="223">
        <v>12</v>
      </c>
      <c r="E12353" s="223" t="s">
        <v>199</v>
      </c>
      <c r="F12353" s="225" t="s">
        <v>217</v>
      </c>
      <c r="G12353" s="226">
        <v>0.59</v>
      </c>
      <c r="H12353" s="226">
        <v>-0.13</v>
      </c>
      <c r="I12353" s="226">
        <v>0.45</v>
      </c>
      <c r="J12353" s="237">
        <v>2.27</v>
      </c>
      <c r="K12353" s="237">
        <v>1025.56</v>
      </c>
      <c r="L12353" s="228">
        <v>0</v>
      </c>
      <c r="M12353" s="229">
        <f t="shared" si="354"/>
        <v>1025.56</v>
      </c>
      <c r="N12353" s="230">
        <v>0</v>
      </c>
    </row>
    <row r="12354" spans="1:14" x14ac:dyDescent="0.2">
      <c r="A12354" s="231" t="str">
        <f t="shared" ref="A12354:A12417" si="355">CONCATENATE(LEFT(B12354,2),TEXT(C12354,"0.0"),TEXT(D12354,"00"),E12354,TEXT(LEFT(F12354,3),"000"))</f>
        <v>SS2.012NO_thin160</v>
      </c>
      <c r="B12354" s="223" t="s">
        <v>238</v>
      </c>
      <c r="C12354" s="224">
        <v>2</v>
      </c>
      <c r="D12354" s="223">
        <v>12</v>
      </c>
      <c r="E12354" s="223" t="s">
        <v>199</v>
      </c>
      <c r="F12354" s="225" t="s">
        <v>218</v>
      </c>
      <c r="G12354" s="226">
        <v>0.62</v>
      </c>
      <c r="H12354" s="226">
        <v>-0.11</v>
      </c>
      <c r="I12354" s="226">
        <v>0.52</v>
      </c>
      <c r="J12354" s="237">
        <v>2.58</v>
      </c>
      <c r="K12354" s="237">
        <v>1028.1400000000001</v>
      </c>
      <c r="L12354" s="228">
        <v>0</v>
      </c>
      <c r="M12354" s="229">
        <f t="shared" si="354"/>
        <v>1028.1400000000001</v>
      </c>
      <c r="N12354" s="230">
        <v>0</v>
      </c>
    </row>
    <row r="12355" spans="1:14" x14ac:dyDescent="0.2">
      <c r="A12355" s="231" t="str">
        <f t="shared" si="355"/>
        <v>SS2.012NO_thin165</v>
      </c>
      <c r="B12355" s="223" t="s">
        <v>238</v>
      </c>
      <c r="C12355" s="224">
        <v>2</v>
      </c>
      <c r="D12355" s="223">
        <v>12</v>
      </c>
      <c r="E12355" s="223" t="s">
        <v>199</v>
      </c>
      <c r="F12355" s="225" t="s">
        <v>219</v>
      </c>
      <c r="G12355" s="226">
        <v>0.45</v>
      </c>
      <c r="H12355" s="226">
        <v>-0.09</v>
      </c>
      <c r="I12355" s="226">
        <v>0.36</v>
      </c>
      <c r="J12355" s="237">
        <v>1.81</v>
      </c>
      <c r="K12355" s="237">
        <v>1029.95</v>
      </c>
      <c r="L12355" s="228">
        <v>0</v>
      </c>
      <c r="M12355" s="229">
        <f t="shared" si="354"/>
        <v>1029.95</v>
      </c>
      <c r="N12355" s="230">
        <v>0</v>
      </c>
    </row>
    <row r="12356" spans="1:14" x14ac:dyDescent="0.2">
      <c r="A12356" s="231" t="str">
        <f t="shared" si="355"/>
        <v>SS2.012NO_thin170</v>
      </c>
      <c r="B12356" s="223" t="s">
        <v>238</v>
      </c>
      <c r="C12356" s="224">
        <v>2</v>
      </c>
      <c r="D12356" s="223">
        <v>12</v>
      </c>
      <c r="E12356" s="223" t="s">
        <v>199</v>
      </c>
      <c r="F12356" s="225" t="s">
        <v>220</v>
      </c>
      <c r="G12356" s="226">
        <v>0.39</v>
      </c>
      <c r="H12356" s="226">
        <v>-7.0000000000000007E-2</v>
      </c>
      <c r="I12356" s="226">
        <v>0.32</v>
      </c>
      <c r="J12356" s="237">
        <v>1.59</v>
      </c>
      <c r="K12356" s="237">
        <v>1031.54</v>
      </c>
      <c r="L12356" s="228">
        <v>0</v>
      </c>
      <c r="M12356" s="229">
        <f t="shared" si="354"/>
        <v>1031.54</v>
      </c>
      <c r="N12356" s="230">
        <v>0</v>
      </c>
    </row>
    <row r="12357" spans="1:14" x14ac:dyDescent="0.2">
      <c r="A12357" s="231" t="str">
        <f t="shared" si="355"/>
        <v>SS2.012NO_thin175</v>
      </c>
      <c r="B12357" s="223" t="s">
        <v>238</v>
      </c>
      <c r="C12357" s="224">
        <v>2</v>
      </c>
      <c r="D12357" s="223">
        <v>12</v>
      </c>
      <c r="E12357" s="223" t="s">
        <v>199</v>
      </c>
      <c r="F12357" s="225" t="s">
        <v>221</v>
      </c>
      <c r="G12357" s="226">
        <v>0.39</v>
      </c>
      <c r="H12357" s="226">
        <v>-0.06</v>
      </c>
      <c r="I12357" s="226">
        <v>0.32</v>
      </c>
      <c r="J12357" s="237">
        <v>1.62</v>
      </c>
      <c r="K12357" s="237">
        <v>1033.1600000000001</v>
      </c>
      <c r="L12357" s="228">
        <v>0</v>
      </c>
      <c r="M12357" s="229">
        <f t="shared" si="354"/>
        <v>1033.1600000000001</v>
      </c>
      <c r="N12357" s="230">
        <v>0</v>
      </c>
    </row>
    <row r="12358" spans="1:14" x14ac:dyDescent="0.2">
      <c r="A12358" s="231" t="str">
        <f t="shared" si="355"/>
        <v>SS2.012NO_thin180</v>
      </c>
      <c r="B12358" s="223" t="s">
        <v>238</v>
      </c>
      <c r="C12358" s="224">
        <v>2</v>
      </c>
      <c r="D12358" s="223">
        <v>12</v>
      </c>
      <c r="E12358" s="223" t="s">
        <v>199</v>
      </c>
      <c r="F12358" s="225" t="s">
        <v>222</v>
      </c>
      <c r="G12358" s="226">
        <v>0.28999999999999998</v>
      </c>
      <c r="H12358" s="226">
        <v>-0.05</v>
      </c>
      <c r="I12358" s="226">
        <v>0.24</v>
      </c>
      <c r="J12358" s="237">
        <v>1.2</v>
      </c>
      <c r="K12358" s="237">
        <v>1034.3599999999999</v>
      </c>
      <c r="L12358" s="228">
        <v>0</v>
      </c>
      <c r="M12358" s="229">
        <f t="shared" si="354"/>
        <v>1034.3599999999999</v>
      </c>
      <c r="N12358" s="230">
        <v>0</v>
      </c>
    </row>
    <row r="12359" spans="1:14" x14ac:dyDescent="0.2">
      <c r="A12359" s="231" t="str">
        <f t="shared" si="355"/>
        <v>SS2.012NO_thin185</v>
      </c>
      <c r="B12359" s="223" t="s">
        <v>238</v>
      </c>
      <c r="C12359" s="224">
        <v>2</v>
      </c>
      <c r="D12359" s="223">
        <v>12</v>
      </c>
      <c r="E12359" s="223" t="s">
        <v>199</v>
      </c>
      <c r="F12359" s="225" t="s">
        <v>223</v>
      </c>
      <c r="G12359" s="226">
        <v>0.26</v>
      </c>
      <c r="H12359" s="226">
        <v>-0.05</v>
      </c>
      <c r="I12359" s="226">
        <v>0.21</v>
      </c>
      <c r="J12359" s="237">
        <v>1.05</v>
      </c>
      <c r="K12359" s="237">
        <v>1035.4100000000001</v>
      </c>
      <c r="L12359" s="228">
        <v>0</v>
      </c>
      <c r="M12359" s="229">
        <f t="shared" si="354"/>
        <v>1035.4100000000001</v>
      </c>
      <c r="N12359" s="230">
        <v>0</v>
      </c>
    </row>
    <row r="12360" spans="1:14" x14ac:dyDescent="0.2">
      <c r="A12360" s="231" t="str">
        <f t="shared" si="355"/>
        <v>SS2.012NO_thin190</v>
      </c>
      <c r="B12360" s="223" t="s">
        <v>238</v>
      </c>
      <c r="C12360" s="224">
        <v>2</v>
      </c>
      <c r="D12360" s="223">
        <v>12</v>
      </c>
      <c r="E12360" s="223" t="s">
        <v>199</v>
      </c>
      <c r="F12360" s="225" t="s">
        <v>224</v>
      </c>
      <c r="G12360" s="226">
        <v>0.21</v>
      </c>
      <c r="H12360" s="226">
        <v>-0.04</v>
      </c>
      <c r="I12360" s="226">
        <v>0.18</v>
      </c>
      <c r="J12360" s="237">
        <v>0.88</v>
      </c>
      <c r="K12360" s="237">
        <v>1036.29</v>
      </c>
      <c r="L12360" s="228">
        <v>0</v>
      </c>
      <c r="M12360" s="229">
        <f t="shared" si="354"/>
        <v>1036.29</v>
      </c>
      <c r="N12360" s="230">
        <v>0</v>
      </c>
    </row>
    <row r="12361" spans="1:14" x14ac:dyDescent="0.2">
      <c r="A12361" s="231" t="str">
        <f t="shared" si="355"/>
        <v>SS2.012NO_thin195</v>
      </c>
      <c r="B12361" s="223" t="s">
        <v>238</v>
      </c>
      <c r="C12361" s="224">
        <v>2</v>
      </c>
      <c r="D12361" s="223">
        <v>12</v>
      </c>
      <c r="E12361" s="223" t="s">
        <v>199</v>
      </c>
      <c r="F12361" s="225" t="s">
        <v>225</v>
      </c>
      <c r="G12361" s="226">
        <v>0.21</v>
      </c>
      <c r="H12361" s="226">
        <v>-0.03</v>
      </c>
      <c r="I12361" s="226">
        <v>0.18</v>
      </c>
      <c r="J12361" s="237">
        <v>0.89</v>
      </c>
      <c r="K12361" s="237">
        <v>1037.18</v>
      </c>
      <c r="L12361" s="228">
        <v>0</v>
      </c>
      <c r="M12361" s="229">
        <f t="shared" si="354"/>
        <v>1037.18</v>
      </c>
      <c r="N12361" s="230">
        <v>0</v>
      </c>
    </row>
    <row r="12362" spans="1:14" x14ac:dyDescent="0.2">
      <c r="A12362" s="231" t="str">
        <f t="shared" si="355"/>
        <v>SS2.012Thinned000</v>
      </c>
      <c r="B12362" s="223" t="s">
        <v>238</v>
      </c>
      <c r="C12362" s="224">
        <v>2</v>
      </c>
      <c r="D12362" s="223">
        <v>12</v>
      </c>
      <c r="E12362" s="223" t="s">
        <v>172</v>
      </c>
      <c r="F12362" s="225" t="s">
        <v>0</v>
      </c>
      <c r="G12362" s="226">
        <v>0.44</v>
      </c>
      <c r="H12362" s="226">
        <v>0.18</v>
      </c>
      <c r="I12362" s="226">
        <v>0.62</v>
      </c>
      <c r="J12362" s="237">
        <v>3.12</v>
      </c>
      <c r="K12362" s="237">
        <v>3.12</v>
      </c>
      <c r="L12362" s="228">
        <v>0</v>
      </c>
      <c r="M12362" s="229">
        <f t="shared" si="354"/>
        <v>3.12</v>
      </c>
      <c r="N12362" s="230">
        <v>0</v>
      </c>
    </row>
    <row r="12363" spans="1:14" x14ac:dyDescent="0.2">
      <c r="A12363" s="231" t="str">
        <f t="shared" si="355"/>
        <v>SS2.012Thinned005</v>
      </c>
      <c r="B12363" s="223" t="s">
        <v>238</v>
      </c>
      <c r="C12363" s="224">
        <v>2</v>
      </c>
      <c r="D12363" s="223">
        <v>12</v>
      </c>
      <c r="E12363" s="223" t="s">
        <v>172</v>
      </c>
      <c r="F12363" s="225" t="s">
        <v>1</v>
      </c>
      <c r="G12363" s="226">
        <v>1.35</v>
      </c>
      <c r="H12363" s="226">
        <v>0.22</v>
      </c>
      <c r="I12363" s="226">
        <v>1.57</v>
      </c>
      <c r="J12363" s="237">
        <v>7.87</v>
      </c>
      <c r="K12363" s="237">
        <v>10.99</v>
      </c>
      <c r="L12363" s="228">
        <v>0</v>
      </c>
      <c r="M12363" s="229">
        <f t="shared" si="354"/>
        <v>10.99</v>
      </c>
      <c r="N12363" s="230">
        <v>0</v>
      </c>
    </row>
    <row r="12364" spans="1:14" x14ac:dyDescent="0.2">
      <c r="A12364" s="231" t="str">
        <f t="shared" si="355"/>
        <v>SS2.012Thinned010</v>
      </c>
      <c r="B12364" s="223" t="s">
        <v>238</v>
      </c>
      <c r="C12364" s="224">
        <v>2</v>
      </c>
      <c r="D12364" s="223">
        <v>12</v>
      </c>
      <c r="E12364" s="223" t="s">
        <v>172</v>
      </c>
      <c r="F12364" s="225" t="s">
        <v>2</v>
      </c>
      <c r="G12364" s="226">
        <v>4.12</v>
      </c>
      <c r="H12364" s="226">
        <v>0.23</v>
      </c>
      <c r="I12364" s="226">
        <v>4.34</v>
      </c>
      <c r="J12364" s="237">
        <v>21.71</v>
      </c>
      <c r="K12364" s="237">
        <v>32.700000000000003</v>
      </c>
      <c r="L12364" s="228">
        <v>0</v>
      </c>
      <c r="M12364" s="229">
        <f t="shared" si="354"/>
        <v>32.700000000000003</v>
      </c>
      <c r="N12364" s="230">
        <v>0</v>
      </c>
    </row>
    <row r="12365" spans="1:14" x14ac:dyDescent="0.2">
      <c r="A12365" s="231" t="str">
        <f t="shared" si="355"/>
        <v>SS2.012Thinned015</v>
      </c>
      <c r="B12365" s="223" t="s">
        <v>238</v>
      </c>
      <c r="C12365" s="224">
        <v>2</v>
      </c>
      <c r="D12365" s="223">
        <v>12</v>
      </c>
      <c r="E12365" s="223" t="s">
        <v>172</v>
      </c>
      <c r="F12365" s="225" t="s">
        <v>3</v>
      </c>
      <c r="G12365" s="226">
        <v>12.56</v>
      </c>
      <c r="H12365" s="226">
        <v>0.23</v>
      </c>
      <c r="I12365" s="226">
        <v>12.79</v>
      </c>
      <c r="J12365" s="237">
        <v>63.94</v>
      </c>
      <c r="K12365" s="237">
        <v>96.64</v>
      </c>
      <c r="L12365" s="228">
        <v>0</v>
      </c>
      <c r="M12365" s="229">
        <f t="shared" si="354"/>
        <v>96.64</v>
      </c>
      <c r="N12365" s="230">
        <v>0</v>
      </c>
    </row>
    <row r="12366" spans="1:14" x14ac:dyDescent="0.2">
      <c r="A12366" s="231" t="str">
        <f t="shared" si="355"/>
        <v>SS2.012Thinned020</v>
      </c>
      <c r="B12366" s="223" t="s">
        <v>238</v>
      </c>
      <c r="C12366" s="224">
        <v>2</v>
      </c>
      <c r="D12366" s="223">
        <v>12</v>
      </c>
      <c r="E12366" s="223" t="s">
        <v>172</v>
      </c>
      <c r="F12366" s="225" t="s">
        <v>4</v>
      </c>
      <c r="G12366" s="226">
        <v>10.210000000000001</v>
      </c>
      <c r="H12366" s="226">
        <v>7.91</v>
      </c>
      <c r="I12366" s="226">
        <v>18.12</v>
      </c>
      <c r="J12366" s="237">
        <v>90.59</v>
      </c>
      <c r="K12366" s="237">
        <v>187.23</v>
      </c>
      <c r="L12366" s="228">
        <v>-0.18</v>
      </c>
      <c r="M12366" s="229">
        <f t="shared" si="354"/>
        <v>187.04999999999998</v>
      </c>
      <c r="N12366" s="230">
        <v>10.33</v>
      </c>
    </row>
    <row r="12367" spans="1:14" x14ac:dyDescent="0.2">
      <c r="A12367" s="231" t="str">
        <f t="shared" si="355"/>
        <v>SS2.012Thinned025</v>
      </c>
      <c r="B12367" s="223" t="s">
        <v>238</v>
      </c>
      <c r="C12367" s="224">
        <v>2</v>
      </c>
      <c r="D12367" s="223">
        <v>12</v>
      </c>
      <c r="E12367" s="223" t="s">
        <v>172</v>
      </c>
      <c r="F12367" s="225" t="s">
        <v>5</v>
      </c>
      <c r="G12367" s="226">
        <v>6.68</v>
      </c>
      <c r="H12367" s="226">
        <v>1.26</v>
      </c>
      <c r="I12367" s="226">
        <v>7.93</v>
      </c>
      <c r="J12367" s="237">
        <v>39.67</v>
      </c>
      <c r="K12367" s="237">
        <v>226.9</v>
      </c>
      <c r="L12367" s="228">
        <v>-0.33</v>
      </c>
      <c r="M12367" s="229">
        <f t="shared" si="354"/>
        <v>226.57</v>
      </c>
      <c r="N12367" s="230">
        <v>8.64</v>
      </c>
    </row>
    <row r="12368" spans="1:14" x14ac:dyDescent="0.2">
      <c r="A12368" s="231" t="str">
        <f t="shared" si="355"/>
        <v>SS2.012Thinned030</v>
      </c>
      <c r="B12368" s="223" t="s">
        <v>238</v>
      </c>
      <c r="C12368" s="224">
        <v>2</v>
      </c>
      <c r="D12368" s="223">
        <v>12</v>
      </c>
      <c r="E12368" s="223" t="s">
        <v>172</v>
      </c>
      <c r="F12368" s="225" t="s">
        <v>6</v>
      </c>
      <c r="G12368" s="226">
        <v>8.59</v>
      </c>
      <c r="H12368" s="226">
        <v>1.55</v>
      </c>
      <c r="I12368" s="226">
        <v>10.14</v>
      </c>
      <c r="J12368" s="237">
        <v>50.71</v>
      </c>
      <c r="K12368" s="237">
        <v>277.62</v>
      </c>
      <c r="L12368" s="228">
        <v>-1.1399999999999999</v>
      </c>
      <c r="M12368" s="229">
        <f t="shared" si="354"/>
        <v>276.48</v>
      </c>
      <c r="N12368" s="230">
        <v>4.5999999999999996</v>
      </c>
    </row>
    <row r="12369" spans="1:14" x14ac:dyDescent="0.2">
      <c r="A12369" s="231" t="str">
        <f t="shared" si="355"/>
        <v>SS2.012Thinned035</v>
      </c>
      <c r="B12369" s="223" t="s">
        <v>238</v>
      </c>
      <c r="C12369" s="224">
        <v>2</v>
      </c>
      <c r="D12369" s="223">
        <v>12</v>
      </c>
      <c r="E12369" s="223" t="s">
        <v>172</v>
      </c>
      <c r="F12369" s="225" t="s">
        <v>7</v>
      </c>
      <c r="G12369" s="226">
        <v>9.73</v>
      </c>
      <c r="H12369" s="226">
        <v>0.85</v>
      </c>
      <c r="I12369" s="226">
        <v>10.58</v>
      </c>
      <c r="J12369" s="237">
        <v>52.89</v>
      </c>
      <c r="K12369" s="237">
        <v>330.51</v>
      </c>
      <c r="L12369" s="228">
        <v>-1.99</v>
      </c>
      <c r="M12369" s="229">
        <f t="shared" si="354"/>
        <v>328.52</v>
      </c>
      <c r="N12369" s="230">
        <v>4.8600000000000003</v>
      </c>
    </row>
    <row r="12370" spans="1:14" x14ac:dyDescent="0.2">
      <c r="A12370" s="231" t="str">
        <f t="shared" si="355"/>
        <v>SS2.012Thinned040</v>
      </c>
      <c r="B12370" s="223" t="s">
        <v>238</v>
      </c>
      <c r="C12370" s="224">
        <v>2</v>
      </c>
      <c r="D12370" s="223">
        <v>12</v>
      </c>
      <c r="E12370" s="223" t="s">
        <v>172</v>
      </c>
      <c r="F12370" s="225" t="s">
        <v>8</v>
      </c>
      <c r="G12370" s="226">
        <v>8.67</v>
      </c>
      <c r="H12370" s="226">
        <v>0.28000000000000003</v>
      </c>
      <c r="I12370" s="226">
        <v>8.94</v>
      </c>
      <c r="J12370" s="237">
        <v>44.72</v>
      </c>
      <c r="K12370" s="237">
        <v>375.24</v>
      </c>
      <c r="L12370" s="228">
        <v>-2.85</v>
      </c>
      <c r="M12370" s="229">
        <f t="shared" ref="M12370:M12433" si="356">K12370+L12370</f>
        <v>372.39</v>
      </c>
      <c r="N12370" s="230">
        <v>4.8600000000000003</v>
      </c>
    </row>
    <row r="12371" spans="1:14" x14ac:dyDescent="0.2">
      <c r="A12371" s="231" t="str">
        <f t="shared" si="355"/>
        <v>SS2.012Thinned045</v>
      </c>
      <c r="B12371" s="223" t="s">
        <v>238</v>
      </c>
      <c r="C12371" s="224">
        <v>2</v>
      </c>
      <c r="D12371" s="223">
        <v>12</v>
      </c>
      <c r="E12371" s="223" t="s">
        <v>172</v>
      </c>
      <c r="F12371" s="225" t="s">
        <v>9</v>
      </c>
      <c r="G12371" s="226">
        <v>8.48</v>
      </c>
      <c r="H12371" s="226">
        <v>-0.14000000000000001</v>
      </c>
      <c r="I12371" s="226">
        <v>8.34</v>
      </c>
      <c r="J12371" s="237">
        <v>41.7</v>
      </c>
      <c r="K12371" s="237">
        <v>416.93</v>
      </c>
      <c r="L12371" s="228">
        <v>-3.66</v>
      </c>
      <c r="M12371" s="229">
        <f t="shared" si="356"/>
        <v>413.27</v>
      </c>
      <c r="N12371" s="230">
        <v>4.6100000000000003</v>
      </c>
    </row>
    <row r="12372" spans="1:14" x14ac:dyDescent="0.2">
      <c r="A12372" s="231" t="str">
        <f t="shared" si="355"/>
        <v>SS2.012Thinned050</v>
      </c>
      <c r="B12372" s="223" t="s">
        <v>238</v>
      </c>
      <c r="C12372" s="224">
        <v>2</v>
      </c>
      <c r="D12372" s="223">
        <v>12</v>
      </c>
      <c r="E12372" s="223" t="s">
        <v>172</v>
      </c>
      <c r="F12372" s="225" t="s">
        <v>10</v>
      </c>
      <c r="G12372" s="226">
        <v>7.05</v>
      </c>
      <c r="H12372" s="226">
        <v>-1.51</v>
      </c>
      <c r="I12372" s="226">
        <v>5.54</v>
      </c>
      <c r="J12372" s="237">
        <v>27.68</v>
      </c>
      <c r="K12372" s="237">
        <v>444.61</v>
      </c>
      <c r="L12372" s="228">
        <v>-4.37</v>
      </c>
      <c r="M12372" s="229">
        <f t="shared" si="356"/>
        <v>440.24</v>
      </c>
      <c r="N12372" s="230">
        <v>4.03</v>
      </c>
    </row>
    <row r="12373" spans="1:14" x14ac:dyDescent="0.2">
      <c r="A12373" s="231" t="str">
        <f t="shared" si="355"/>
        <v>SS2.012Thinned055</v>
      </c>
      <c r="B12373" s="223" t="s">
        <v>238</v>
      </c>
      <c r="C12373" s="224">
        <v>2</v>
      </c>
      <c r="D12373" s="223">
        <v>12</v>
      </c>
      <c r="E12373" s="223" t="s">
        <v>172</v>
      </c>
      <c r="F12373" s="225" t="s">
        <v>11</v>
      </c>
      <c r="G12373" s="226">
        <v>6.94</v>
      </c>
      <c r="H12373" s="226">
        <v>-1.39</v>
      </c>
      <c r="I12373" s="226">
        <v>5.55</v>
      </c>
      <c r="J12373" s="237">
        <v>27.73</v>
      </c>
      <c r="K12373" s="237">
        <v>472.34</v>
      </c>
      <c r="L12373" s="228">
        <v>-4.97</v>
      </c>
      <c r="M12373" s="229">
        <f t="shared" si="356"/>
        <v>467.36999999999995</v>
      </c>
      <c r="N12373" s="230">
        <v>3.41</v>
      </c>
    </row>
    <row r="12374" spans="1:14" x14ac:dyDescent="0.2">
      <c r="A12374" s="231" t="str">
        <f t="shared" si="355"/>
        <v>SS2.012Thinned060</v>
      </c>
      <c r="B12374" s="223" t="s">
        <v>238</v>
      </c>
      <c r="C12374" s="224">
        <v>2</v>
      </c>
      <c r="D12374" s="223">
        <v>12</v>
      </c>
      <c r="E12374" s="223" t="s">
        <v>172</v>
      </c>
      <c r="F12374" s="225" t="s">
        <v>12</v>
      </c>
      <c r="G12374" s="226">
        <v>4.97</v>
      </c>
      <c r="H12374" s="226">
        <v>-1.1499999999999999</v>
      </c>
      <c r="I12374" s="226">
        <v>3.82</v>
      </c>
      <c r="J12374" s="237">
        <v>19.12</v>
      </c>
      <c r="K12374" s="237">
        <v>491.46</v>
      </c>
      <c r="L12374" s="228">
        <v>-5.51</v>
      </c>
      <c r="M12374" s="229">
        <f t="shared" si="356"/>
        <v>485.95</v>
      </c>
      <c r="N12374" s="230">
        <v>3.07</v>
      </c>
    </row>
    <row r="12375" spans="1:14" x14ac:dyDescent="0.2">
      <c r="A12375" s="231" t="str">
        <f t="shared" si="355"/>
        <v>SS2.012Thinned065</v>
      </c>
      <c r="B12375" s="223" t="s">
        <v>238</v>
      </c>
      <c r="C12375" s="224">
        <v>2</v>
      </c>
      <c r="D12375" s="223">
        <v>12</v>
      </c>
      <c r="E12375" s="223" t="s">
        <v>172</v>
      </c>
      <c r="F12375" s="225" t="s">
        <v>13</v>
      </c>
      <c r="G12375" s="226">
        <v>5.34</v>
      </c>
      <c r="H12375" s="226">
        <v>-0.86</v>
      </c>
      <c r="I12375" s="226">
        <v>4.4800000000000004</v>
      </c>
      <c r="J12375" s="237">
        <v>22.38</v>
      </c>
      <c r="K12375" s="237">
        <v>513.84</v>
      </c>
      <c r="L12375" s="228">
        <v>-5.99</v>
      </c>
      <c r="M12375" s="229">
        <f t="shared" si="356"/>
        <v>507.85</v>
      </c>
      <c r="N12375" s="230">
        <v>2.72</v>
      </c>
    </row>
    <row r="12376" spans="1:14" x14ac:dyDescent="0.2">
      <c r="A12376" s="231" t="str">
        <f t="shared" si="355"/>
        <v>SS2.012Thinned070</v>
      </c>
      <c r="B12376" s="223" t="s">
        <v>238</v>
      </c>
      <c r="C12376" s="224">
        <v>2</v>
      </c>
      <c r="D12376" s="223">
        <v>12</v>
      </c>
      <c r="E12376" s="223" t="s">
        <v>172</v>
      </c>
      <c r="F12376" s="225" t="s">
        <v>200</v>
      </c>
      <c r="G12376" s="226">
        <v>4.7</v>
      </c>
      <c r="H12376" s="226">
        <v>-0.59</v>
      </c>
      <c r="I12376" s="226">
        <v>4.1100000000000003</v>
      </c>
      <c r="J12376" s="237">
        <v>20.56</v>
      </c>
      <c r="K12376" s="237">
        <v>534.39</v>
      </c>
      <c r="L12376" s="228">
        <v>-6.43</v>
      </c>
      <c r="M12376" s="229">
        <f t="shared" si="356"/>
        <v>527.96</v>
      </c>
      <c r="N12376" s="230">
        <v>2.48</v>
      </c>
    </row>
    <row r="12377" spans="1:14" x14ac:dyDescent="0.2">
      <c r="A12377" s="231" t="str">
        <f t="shared" si="355"/>
        <v>SS2.012Thinned075</v>
      </c>
      <c r="B12377" s="223" t="s">
        <v>238</v>
      </c>
      <c r="C12377" s="224">
        <v>2</v>
      </c>
      <c r="D12377" s="223">
        <v>12</v>
      </c>
      <c r="E12377" s="223" t="s">
        <v>172</v>
      </c>
      <c r="F12377" s="225" t="s">
        <v>201</v>
      </c>
      <c r="G12377" s="226">
        <v>3.2</v>
      </c>
      <c r="H12377" s="226">
        <v>-0.49</v>
      </c>
      <c r="I12377" s="226">
        <v>2.71</v>
      </c>
      <c r="J12377" s="237">
        <v>13.54</v>
      </c>
      <c r="K12377" s="237">
        <v>547.92999999999995</v>
      </c>
      <c r="L12377" s="228">
        <v>-6.83</v>
      </c>
      <c r="M12377" s="229">
        <f t="shared" si="356"/>
        <v>541.09999999999991</v>
      </c>
      <c r="N12377" s="230">
        <v>2.2799999999999998</v>
      </c>
    </row>
    <row r="12378" spans="1:14" x14ac:dyDescent="0.2">
      <c r="A12378" s="231" t="str">
        <f t="shared" si="355"/>
        <v>SS2.012Thinned080</v>
      </c>
      <c r="B12378" s="223" t="s">
        <v>238</v>
      </c>
      <c r="C12378" s="224">
        <v>2</v>
      </c>
      <c r="D12378" s="223">
        <v>12</v>
      </c>
      <c r="E12378" s="223" t="s">
        <v>172</v>
      </c>
      <c r="F12378" s="225" t="s">
        <v>202</v>
      </c>
      <c r="G12378" s="226">
        <v>2.72</v>
      </c>
      <c r="H12378" s="226">
        <v>-0.43</v>
      </c>
      <c r="I12378" s="226">
        <v>2.29</v>
      </c>
      <c r="J12378" s="237">
        <v>11.47</v>
      </c>
      <c r="K12378" s="237">
        <v>559.4</v>
      </c>
      <c r="L12378" s="228">
        <v>-7.2</v>
      </c>
      <c r="M12378" s="229">
        <f t="shared" si="356"/>
        <v>552.19999999999993</v>
      </c>
      <c r="N12378" s="230">
        <v>2.09</v>
      </c>
    </row>
    <row r="12379" spans="1:14" x14ac:dyDescent="0.2">
      <c r="A12379" s="231" t="str">
        <f t="shared" si="355"/>
        <v>SS2.012Thinned085</v>
      </c>
      <c r="B12379" s="223" t="s">
        <v>238</v>
      </c>
      <c r="C12379" s="224">
        <v>2</v>
      </c>
      <c r="D12379" s="223">
        <v>12</v>
      </c>
      <c r="E12379" s="223" t="s">
        <v>172</v>
      </c>
      <c r="F12379" s="225" t="s">
        <v>203</v>
      </c>
      <c r="G12379" s="226">
        <v>2.39</v>
      </c>
      <c r="H12379" s="226">
        <v>-0.38</v>
      </c>
      <c r="I12379" s="226">
        <v>2.0099999999999998</v>
      </c>
      <c r="J12379" s="237">
        <v>10.039999999999999</v>
      </c>
      <c r="K12379" s="237">
        <v>569.42999999999995</v>
      </c>
      <c r="L12379" s="228">
        <v>-7.53</v>
      </c>
      <c r="M12379" s="229">
        <f t="shared" si="356"/>
        <v>561.9</v>
      </c>
      <c r="N12379" s="230">
        <v>1.91</v>
      </c>
    </row>
    <row r="12380" spans="1:14" x14ac:dyDescent="0.2">
      <c r="A12380" s="231" t="str">
        <f t="shared" si="355"/>
        <v>SS2.012Thinned090</v>
      </c>
      <c r="B12380" s="223" t="s">
        <v>238</v>
      </c>
      <c r="C12380" s="224">
        <v>2</v>
      </c>
      <c r="D12380" s="223">
        <v>12</v>
      </c>
      <c r="E12380" s="223" t="s">
        <v>172</v>
      </c>
      <c r="F12380" s="225" t="s">
        <v>204</v>
      </c>
      <c r="G12380" s="226">
        <v>2.14</v>
      </c>
      <c r="H12380" s="226">
        <v>-0.33</v>
      </c>
      <c r="I12380" s="226">
        <v>1.81</v>
      </c>
      <c r="J12380" s="237">
        <v>9.0500000000000007</v>
      </c>
      <c r="K12380" s="237">
        <v>578.48</v>
      </c>
      <c r="L12380" s="228">
        <v>-7.84</v>
      </c>
      <c r="M12380" s="229">
        <f t="shared" si="356"/>
        <v>570.64</v>
      </c>
      <c r="N12380" s="230">
        <v>1.74</v>
      </c>
    </row>
    <row r="12381" spans="1:14" x14ac:dyDescent="0.2">
      <c r="A12381" s="231" t="str">
        <f t="shared" si="355"/>
        <v>SS2.012Thinned095</v>
      </c>
      <c r="B12381" s="223" t="s">
        <v>238</v>
      </c>
      <c r="C12381" s="224">
        <v>2</v>
      </c>
      <c r="D12381" s="223">
        <v>12</v>
      </c>
      <c r="E12381" s="223" t="s">
        <v>172</v>
      </c>
      <c r="F12381" s="225" t="s">
        <v>205</v>
      </c>
      <c r="G12381" s="226">
        <v>1.71</v>
      </c>
      <c r="H12381" s="226">
        <v>-0.28999999999999998</v>
      </c>
      <c r="I12381" s="226">
        <v>1.42</v>
      </c>
      <c r="J12381" s="237">
        <v>7.11</v>
      </c>
      <c r="K12381" s="237">
        <v>585.59</v>
      </c>
      <c r="L12381" s="228">
        <v>-8.1199999999999992</v>
      </c>
      <c r="M12381" s="229">
        <f t="shared" si="356"/>
        <v>577.47</v>
      </c>
      <c r="N12381" s="230">
        <v>1.58</v>
      </c>
    </row>
    <row r="12382" spans="1:14" x14ac:dyDescent="0.2">
      <c r="A12382" s="231" t="str">
        <f t="shared" si="355"/>
        <v>SS2.012Thinned100</v>
      </c>
      <c r="B12382" s="223" t="s">
        <v>238</v>
      </c>
      <c r="C12382" s="224">
        <v>2</v>
      </c>
      <c r="D12382" s="223">
        <v>12</v>
      </c>
      <c r="E12382" s="223" t="s">
        <v>172</v>
      </c>
      <c r="F12382" s="225" t="s">
        <v>206</v>
      </c>
      <c r="G12382" s="226">
        <v>1.18</v>
      </c>
      <c r="H12382" s="226">
        <v>-0.27</v>
      </c>
      <c r="I12382" s="226">
        <v>0.91</v>
      </c>
      <c r="J12382" s="237">
        <v>4.57</v>
      </c>
      <c r="K12382" s="237">
        <v>590.16</v>
      </c>
      <c r="L12382" s="228">
        <v>-8.3699999999999992</v>
      </c>
      <c r="M12382" s="229">
        <f t="shared" si="356"/>
        <v>581.79</v>
      </c>
      <c r="N12382" s="230">
        <v>1.45</v>
      </c>
    </row>
    <row r="12383" spans="1:14" x14ac:dyDescent="0.2">
      <c r="A12383" s="231" t="str">
        <f t="shared" si="355"/>
        <v>SS2.012Thinned105</v>
      </c>
      <c r="B12383" s="223" t="s">
        <v>238</v>
      </c>
      <c r="C12383" s="224">
        <v>2</v>
      </c>
      <c r="D12383" s="223">
        <v>12</v>
      </c>
      <c r="E12383" s="223" t="s">
        <v>172</v>
      </c>
      <c r="F12383" s="225" t="s">
        <v>207</v>
      </c>
      <c r="G12383" s="226">
        <v>0.73</v>
      </c>
      <c r="H12383" s="226">
        <v>-0.26</v>
      </c>
      <c r="I12383" s="226">
        <v>0.48</v>
      </c>
      <c r="J12383" s="237">
        <v>2.38</v>
      </c>
      <c r="K12383" s="237">
        <v>592.53</v>
      </c>
      <c r="L12383" s="228">
        <v>-8.61</v>
      </c>
      <c r="M12383" s="229">
        <f t="shared" si="356"/>
        <v>583.91999999999996</v>
      </c>
      <c r="N12383" s="230">
        <v>1.33</v>
      </c>
    </row>
    <row r="12384" spans="1:14" x14ac:dyDescent="0.2">
      <c r="A12384" s="231" t="str">
        <f t="shared" si="355"/>
        <v>SS2.012Thinned110</v>
      </c>
      <c r="B12384" s="223" t="s">
        <v>238</v>
      </c>
      <c r="C12384" s="224">
        <v>2</v>
      </c>
      <c r="D12384" s="223">
        <v>12</v>
      </c>
      <c r="E12384" s="223" t="s">
        <v>172</v>
      </c>
      <c r="F12384" s="225" t="s">
        <v>208</v>
      </c>
      <c r="G12384" s="226">
        <v>0.56000000000000005</v>
      </c>
      <c r="H12384" s="226">
        <v>-0.25</v>
      </c>
      <c r="I12384" s="226">
        <v>0.31</v>
      </c>
      <c r="J12384" s="237">
        <v>1.56</v>
      </c>
      <c r="K12384" s="237">
        <v>594.09</v>
      </c>
      <c r="L12384" s="228">
        <v>-8.82</v>
      </c>
      <c r="M12384" s="229">
        <f t="shared" si="356"/>
        <v>585.27</v>
      </c>
      <c r="N12384" s="230">
        <v>1.22</v>
      </c>
    </row>
    <row r="12385" spans="1:14" x14ac:dyDescent="0.2">
      <c r="A12385" s="231" t="str">
        <f t="shared" si="355"/>
        <v>SS2.012Thinned115</v>
      </c>
      <c r="B12385" s="223" t="s">
        <v>238</v>
      </c>
      <c r="C12385" s="224">
        <v>2</v>
      </c>
      <c r="D12385" s="223">
        <v>12</v>
      </c>
      <c r="E12385" s="223" t="s">
        <v>172</v>
      </c>
      <c r="F12385" s="225" t="s">
        <v>209</v>
      </c>
      <c r="G12385" s="226">
        <v>0.56000000000000005</v>
      </c>
      <c r="H12385" s="226">
        <v>-0.22</v>
      </c>
      <c r="I12385" s="226">
        <v>0.33</v>
      </c>
      <c r="J12385" s="237">
        <v>1.66</v>
      </c>
      <c r="K12385" s="237">
        <v>595.75</v>
      </c>
      <c r="L12385" s="228">
        <v>-9.01</v>
      </c>
      <c r="M12385" s="229">
        <f t="shared" si="356"/>
        <v>586.74</v>
      </c>
      <c r="N12385" s="230">
        <v>1.1100000000000001</v>
      </c>
    </row>
    <row r="12386" spans="1:14" x14ac:dyDescent="0.2">
      <c r="A12386" s="231" t="str">
        <f t="shared" si="355"/>
        <v>SS2.012Thinned120</v>
      </c>
      <c r="B12386" s="223" t="s">
        <v>238</v>
      </c>
      <c r="C12386" s="224">
        <v>2</v>
      </c>
      <c r="D12386" s="223">
        <v>12</v>
      </c>
      <c r="E12386" s="223" t="s">
        <v>172</v>
      </c>
      <c r="F12386" s="225" t="s">
        <v>210</v>
      </c>
      <c r="G12386" s="226">
        <v>0.36</v>
      </c>
      <c r="H12386" s="226">
        <v>-0.2</v>
      </c>
      <c r="I12386" s="226">
        <v>0.16</v>
      </c>
      <c r="J12386" s="237">
        <v>0.81</v>
      </c>
      <c r="K12386" s="237">
        <v>596.55999999999995</v>
      </c>
      <c r="L12386" s="228">
        <v>-9.19</v>
      </c>
      <c r="M12386" s="229">
        <f t="shared" si="356"/>
        <v>587.36999999999989</v>
      </c>
      <c r="N12386" s="230">
        <v>1.01</v>
      </c>
    </row>
    <row r="12387" spans="1:14" x14ac:dyDescent="0.2">
      <c r="A12387" s="231" t="str">
        <f t="shared" si="355"/>
        <v>SS2.012Thinned125</v>
      </c>
      <c r="B12387" s="223" t="s">
        <v>238</v>
      </c>
      <c r="C12387" s="224">
        <v>2</v>
      </c>
      <c r="D12387" s="223">
        <v>12</v>
      </c>
      <c r="E12387" s="223" t="s">
        <v>172</v>
      </c>
      <c r="F12387" s="225" t="s">
        <v>211</v>
      </c>
      <c r="G12387" s="226">
        <v>0.34</v>
      </c>
      <c r="H12387" s="226">
        <v>-0.18</v>
      </c>
      <c r="I12387" s="226">
        <v>0.16</v>
      </c>
      <c r="J12387" s="237">
        <v>0.8</v>
      </c>
      <c r="K12387" s="237">
        <v>597.35</v>
      </c>
      <c r="L12387" s="228">
        <v>-9.35</v>
      </c>
      <c r="M12387" s="229">
        <f t="shared" si="356"/>
        <v>588</v>
      </c>
      <c r="N12387" s="230">
        <v>0.93</v>
      </c>
    </row>
    <row r="12388" spans="1:14" x14ac:dyDescent="0.2">
      <c r="A12388" s="231" t="str">
        <f t="shared" si="355"/>
        <v>SS2.012Thinned130</v>
      </c>
      <c r="B12388" s="223" t="s">
        <v>238</v>
      </c>
      <c r="C12388" s="224">
        <v>2</v>
      </c>
      <c r="D12388" s="223">
        <v>12</v>
      </c>
      <c r="E12388" s="223" t="s">
        <v>172</v>
      </c>
      <c r="F12388" s="225" t="s">
        <v>212</v>
      </c>
      <c r="G12388" s="226">
        <v>0.12</v>
      </c>
      <c r="H12388" s="226">
        <v>-0.16</v>
      </c>
      <c r="I12388" s="226">
        <v>-0.04</v>
      </c>
      <c r="J12388" s="237">
        <v>-0.19</v>
      </c>
      <c r="K12388" s="237">
        <v>597.16999999999996</v>
      </c>
      <c r="L12388" s="228">
        <v>-9.5</v>
      </c>
      <c r="M12388" s="229">
        <f t="shared" si="356"/>
        <v>587.66999999999996</v>
      </c>
      <c r="N12388" s="230">
        <v>0.85</v>
      </c>
    </row>
    <row r="12389" spans="1:14" x14ac:dyDescent="0.2">
      <c r="A12389" s="231" t="str">
        <f t="shared" si="355"/>
        <v>SS2.012Thinned135</v>
      </c>
      <c r="B12389" s="223" t="s">
        <v>238</v>
      </c>
      <c r="C12389" s="224">
        <v>2</v>
      </c>
      <c r="D12389" s="223">
        <v>12</v>
      </c>
      <c r="E12389" s="223" t="s">
        <v>172</v>
      </c>
      <c r="F12389" s="225" t="s">
        <v>213</v>
      </c>
      <c r="G12389" s="226">
        <v>0.15</v>
      </c>
      <c r="H12389" s="226">
        <v>-0.14000000000000001</v>
      </c>
      <c r="I12389" s="226">
        <v>0.01</v>
      </c>
      <c r="J12389" s="237">
        <v>0.04</v>
      </c>
      <c r="K12389" s="237">
        <v>597.21</v>
      </c>
      <c r="L12389" s="228">
        <v>-9.64</v>
      </c>
      <c r="M12389" s="229">
        <f t="shared" si="356"/>
        <v>587.57000000000005</v>
      </c>
      <c r="N12389" s="230">
        <v>0.77</v>
      </c>
    </row>
    <row r="12390" spans="1:14" x14ac:dyDescent="0.2">
      <c r="A12390" s="231" t="str">
        <f t="shared" si="355"/>
        <v>SS2.012Thinned140</v>
      </c>
      <c r="B12390" s="223" t="s">
        <v>238</v>
      </c>
      <c r="C12390" s="224">
        <v>2</v>
      </c>
      <c r="D12390" s="223">
        <v>12</v>
      </c>
      <c r="E12390" s="223" t="s">
        <v>172</v>
      </c>
      <c r="F12390" s="225" t="s">
        <v>214</v>
      </c>
      <c r="G12390" s="226">
        <v>0.03</v>
      </c>
      <c r="H12390" s="226">
        <v>-0.13</v>
      </c>
      <c r="I12390" s="226">
        <v>-0.1</v>
      </c>
      <c r="J12390" s="237">
        <v>-0.52</v>
      </c>
      <c r="K12390" s="237">
        <v>596.70000000000005</v>
      </c>
      <c r="L12390" s="228">
        <v>-9.76</v>
      </c>
      <c r="M12390" s="229">
        <f t="shared" si="356"/>
        <v>586.94000000000005</v>
      </c>
      <c r="N12390" s="230">
        <v>0.7</v>
      </c>
    </row>
    <row r="12391" spans="1:14" x14ac:dyDescent="0.2">
      <c r="A12391" s="231" t="str">
        <f t="shared" si="355"/>
        <v>SS2.012Thinned145</v>
      </c>
      <c r="B12391" s="223" t="s">
        <v>238</v>
      </c>
      <c r="C12391" s="224">
        <v>2</v>
      </c>
      <c r="D12391" s="223">
        <v>12</v>
      </c>
      <c r="E12391" s="223" t="s">
        <v>172</v>
      </c>
      <c r="F12391" s="225" t="s">
        <v>215</v>
      </c>
      <c r="G12391" s="226">
        <v>-0.01</v>
      </c>
      <c r="H12391" s="226">
        <v>-0.12</v>
      </c>
      <c r="I12391" s="226">
        <v>-0.13</v>
      </c>
      <c r="J12391" s="237">
        <v>-0.65</v>
      </c>
      <c r="K12391" s="237">
        <v>596.04</v>
      </c>
      <c r="L12391" s="228">
        <v>-9.8800000000000008</v>
      </c>
      <c r="M12391" s="229">
        <f t="shared" si="356"/>
        <v>586.16</v>
      </c>
      <c r="N12391" s="230">
        <v>0.64</v>
      </c>
    </row>
    <row r="12392" spans="1:14" x14ac:dyDescent="0.2">
      <c r="A12392" s="231" t="str">
        <f t="shared" si="355"/>
        <v>SS2.012Thinned150</v>
      </c>
      <c r="B12392" s="223" t="s">
        <v>238</v>
      </c>
      <c r="C12392" s="224">
        <v>2</v>
      </c>
      <c r="D12392" s="223">
        <v>12</v>
      </c>
      <c r="E12392" s="223" t="s">
        <v>172</v>
      </c>
      <c r="F12392" s="225" t="s">
        <v>216</v>
      </c>
      <c r="G12392" s="226">
        <v>-7.0000000000000007E-2</v>
      </c>
      <c r="H12392" s="226">
        <v>-0.11</v>
      </c>
      <c r="I12392" s="226">
        <v>-0.17</v>
      </c>
      <c r="J12392" s="237">
        <v>-0.87</v>
      </c>
      <c r="K12392" s="237">
        <v>595.16999999999996</v>
      </c>
      <c r="L12392" s="228">
        <v>-9.98</v>
      </c>
      <c r="M12392" s="229">
        <f t="shared" si="356"/>
        <v>585.18999999999994</v>
      </c>
      <c r="N12392" s="230">
        <v>0.59</v>
      </c>
    </row>
    <row r="12393" spans="1:14" x14ac:dyDescent="0.2">
      <c r="A12393" s="231" t="str">
        <f t="shared" si="355"/>
        <v>SS2.012Thinned155</v>
      </c>
      <c r="B12393" s="223" t="s">
        <v>238</v>
      </c>
      <c r="C12393" s="224">
        <v>2</v>
      </c>
      <c r="D12393" s="223">
        <v>12</v>
      </c>
      <c r="E12393" s="223" t="s">
        <v>172</v>
      </c>
      <c r="F12393" s="225" t="s">
        <v>217</v>
      </c>
      <c r="G12393" s="226">
        <v>-0.1</v>
      </c>
      <c r="H12393" s="226">
        <v>-0.1</v>
      </c>
      <c r="I12393" s="226">
        <v>-0.2</v>
      </c>
      <c r="J12393" s="237">
        <v>-1.01</v>
      </c>
      <c r="K12393" s="237">
        <v>594.16</v>
      </c>
      <c r="L12393" s="228">
        <v>-10.07</v>
      </c>
      <c r="M12393" s="229">
        <f t="shared" si="356"/>
        <v>584.08999999999992</v>
      </c>
      <c r="N12393" s="230">
        <v>0.54</v>
      </c>
    </row>
    <row r="12394" spans="1:14" x14ac:dyDescent="0.2">
      <c r="A12394" s="231" t="str">
        <f t="shared" si="355"/>
        <v>SS2.012Thinned160</v>
      </c>
      <c r="B12394" s="223" t="s">
        <v>238</v>
      </c>
      <c r="C12394" s="224">
        <v>2</v>
      </c>
      <c r="D12394" s="223">
        <v>12</v>
      </c>
      <c r="E12394" s="223" t="s">
        <v>172</v>
      </c>
      <c r="F12394" s="225" t="s">
        <v>218</v>
      </c>
      <c r="G12394" s="226">
        <v>-0.14000000000000001</v>
      </c>
      <c r="H12394" s="226">
        <v>-0.09</v>
      </c>
      <c r="I12394" s="226">
        <v>-0.24</v>
      </c>
      <c r="J12394" s="237">
        <v>-1.19</v>
      </c>
      <c r="K12394" s="237">
        <v>592.97</v>
      </c>
      <c r="L12394" s="228">
        <v>-10.16</v>
      </c>
      <c r="M12394" s="229">
        <f t="shared" si="356"/>
        <v>582.81000000000006</v>
      </c>
      <c r="N12394" s="230">
        <v>0.49</v>
      </c>
    </row>
    <row r="12395" spans="1:14" x14ac:dyDescent="0.2">
      <c r="A12395" s="231" t="str">
        <f t="shared" si="355"/>
        <v>SS2.012Thinned165</v>
      </c>
      <c r="B12395" s="223" t="s">
        <v>238</v>
      </c>
      <c r="C12395" s="224">
        <v>2</v>
      </c>
      <c r="D12395" s="223">
        <v>12</v>
      </c>
      <c r="E12395" s="223" t="s">
        <v>172</v>
      </c>
      <c r="F12395" s="225" t="s">
        <v>219</v>
      </c>
      <c r="G12395" s="226">
        <v>-0.18</v>
      </c>
      <c r="H12395" s="226">
        <v>-0.09</v>
      </c>
      <c r="I12395" s="226">
        <v>-0.26</v>
      </c>
      <c r="J12395" s="237">
        <v>-1.32</v>
      </c>
      <c r="K12395" s="237">
        <v>591.65</v>
      </c>
      <c r="L12395" s="228">
        <v>-10.24</v>
      </c>
      <c r="M12395" s="229">
        <f t="shared" si="356"/>
        <v>581.41</v>
      </c>
      <c r="N12395" s="230">
        <v>0.45</v>
      </c>
    </row>
    <row r="12396" spans="1:14" x14ac:dyDescent="0.2">
      <c r="A12396" s="231" t="str">
        <f t="shared" si="355"/>
        <v>SS2.012Thinned170</v>
      </c>
      <c r="B12396" s="223" t="s">
        <v>238</v>
      </c>
      <c r="C12396" s="224">
        <v>2</v>
      </c>
      <c r="D12396" s="223">
        <v>12</v>
      </c>
      <c r="E12396" s="223" t="s">
        <v>172</v>
      </c>
      <c r="F12396" s="225" t="s">
        <v>220</v>
      </c>
      <c r="G12396" s="226">
        <v>-0.11</v>
      </c>
      <c r="H12396" s="226">
        <v>-0.08</v>
      </c>
      <c r="I12396" s="226">
        <v>-0.19</v>
      </c>
      <c r="J12396" s="237">
        <v>-0.93</v>
      </c>
      <c r="K12396" s="237">
        <v>590.73</v>
      </c>
      <c r="L12396" s="228">
        <v>-10.31</v>
      </c>
      <c r="M12396" s="229">
        <f t="shared" si="356"/>
        <v>580.42000000000007</v>
      </c>
      <c r="N12396" s="230">
        <v>0.41</v>
      </c>
    </row>
    <row r="12397" spans="1:14" x14ac:dyDescent="0.2">
      <c r="A12397" s="231" t="str">
        <f t="shared" si="355"/>
        <v>SS2.012Thinned175</v>
      </c>
      <c r="B12397" s="223" t="s">
        <v>238</v>
      </c>
      <c r="C12397" s="224">
        <v>2</v>
      </c>
      <c r="D12397" s="223">
        <v>12</v>
      </c>
      <c r="E12397" s="223" t="s">
        <v>172</v>
      </c>
      <c r="F12397" s="225" t="s">
        <v>221</v>
      </c>
      <c r="G12397" s="226">
        <v>-0.17</v>
      </c>
      <c r="H12397" s="226">
        <v>-7.0000000000000007E-2</v>
      </c>
      <c r="I12397" s="226">
        <v>-0.24</v>
      </c>
      <c r="J12397" s="237">
        <v>-1.2</v>
      </c>
      <c r="K12397" s="237">
        <v>589.52</v>
      </c>
      <c r="L12397" s="228">
        <v>-10.38</v>
      </c>
      <c r="M12397" s="229">
        <f t="shared" si="356"/>
        <v>579.14</v>
      </c>
      <c r="N12397" s="230">
        <v>0.37</v>
      </c>
    </row>
    <row r="12398" spans="1:14" x14ac:dyDescent="0.2">
      <c r="A12398" s="231" t="str">
        <f t="shared" si="355"/>
        <v>SS2.012Thinned180</v>
      </c>
      <c r="B12398" s="223" t="s">
        <v>238</v>
      </c>
      <c r="C12398" s="224">
        <v>2</v>
      </c>
      <c r="D12398" s="223">
        <v>12</v>
      </c>
      <c r="E12398" s="223" t="s">
        <v>172</v>
      </c>
      <c r="F12398" s="225" t="s">
        <v>222</v>
      </c>
      <c r="G12398" s="226">
        <v>-0.18</v>
      </c>
      <c r="H12398" s="226">
        <v>-7.0000000000000007E-2</v>
      </c>
      <c r="I12398" s="226">
        <v>-0.24</v>
      </c>
      <c r="J12398" s="237">
        <v>-1.2</v>
      </c>
      <c r="K12398" s="237">
        <v>588.32000000000005</v>
      </c>
      <c r="L12398" s="228">
        <v>-10.44</v>
      </c>
      <c r="M12398" s="229">
        <f t="shared" si="356"/>
        <v>577.88</v>
      </c>
      <c r="N12398" s="230">
        <v>0.34</v>
      </c>
    </row>
    <row r="12399" spans="1:14" x14ac:dyDescent="0.2">
      <c r="A12399" s="231" t="str">
        <f t="shared" si="355"/>
        <v>SS2.012Thinned185</v>
      </c>
      <c r="B12399" s="223" t="s">
        <v>238</v>
      </c>
      <c r="C12399" s="224">
        <v>2</v>
      </c>
      <c r="D12399" s="223">
        <v>12</v>
      </c>
      <c r="E12399" s="223" t="s">
        <v>172</v>
      </c>
      <c r="F12399" s="225" t="s">
        <v>223</v>
      </c>
      <c r="G12399" s="226">
        <v>-0.18</v>
      </c>
      <c r="H12399" s="226">
        <v>-0.06</v>
      </c>
      <c r="I12399" s="226">
        <v>-0.24</v>
      </c>
      <c r="J12399" s="237">
        <v>-1.2</v>
      </c>
      <c r="K12399" s="237">
        <v>587.12</v>
      </c>
      <c r="L12399" s="228">
        <v>-10.49</v>
      </c>
      <c r="M12399" s="229">
        <f t="shared" si="356"/>
        <v>576.63</v>
      </c>
      <c r="N12399" s="230">
        <v>0.31</v>
      </c>
    </row>
    <row r="12400" spans="1:14" x14ac:dyDescent="0.2">
      <c r="A12400" s="231" t="str">
        <f t="shared" si="355"/>
        <v>SS2.012Thinned190</v>
      </c>
      <c r="B12400" s="223" t="s">
        <v>238</v>
      </c>
      <c r="C12400" s="224">
        <v>2</v>
      </c>
      <c r="D12400" s="223">
        <v>12</v>
      </c>
      <c r="E12400" s="223" t="s">
        <v>172</v>
      </c>
      <c r="F12400" s="225" t="s">
        <v>224</v>
      </c>
      <c r="G12400" s="226">
        <v>-0.19</v>
      </c>
      <c r="H12400" s="226">
        <v>-0.05</v>
      </c>
      <c r="I12400" s="226">
        <v>-0.25</v>
      </c>
      <c r="J12400" s="237">
        <v>-1.23</v>
      </c>
      <c r="K12400" s="237">
        <v>585.89</v>
      </c>
      <c r="L12400" s="228">
        <v>-10.54</v>
      </c>
      <c r="M12400" s="229">
        <f t="shared" si="356"/>
        <v>575.35</v>
      </c>
      <c r="N12400" s="230">
        <v>0.28000000000000003</v>
      </c>
    </row>
    <row r="12401" spans="1:14" x14ac:dyDescent="0.2">
      <c r="A12401" s="231" t="str">
        <f t="shared" si="355"/>
        <v>SS2.012Thinned195</v>
      </c>
      <c r="B12401" s="223" t="s">
        <v>238</v>
      </c>
      <c r="C12401" s="224">
        <v>2</v>
      </c>
      <c r="D12401" s="223">
        <v>12</v>
      </c>
      <c r="E12401" s="223" t="s">
        <v>172</v>
      </c>
      <c r="F12401" s="225" t="s">
        <v>225</v>
      </c>
      <c r="G12401" s="226">
        <v>0.25</v>
      </c>
      <c r="H12401" s="226">
        <v>-0.28999999999999998</v>
      </c>
      <c r="I12401" s="226">
        <v>-0.03</v>
      </c>
      <c r="J12401" s="237">
        <v>-0.17</v>
      </c>
      <c r="K12401" s="237">
        <v>585.72</v>
      </c>
      <c r="L12401" s="228">
        <v>-10.54</v>
      </c>
      <c r="M12401" s="229">
        <f t="shared" si="356"/>
        <v>575.18000000000006</v>
      </c>
      <c r="N12401" s="230">
        <v>0</v>
      </c>
    </row>
    <row r="12402" spans="1:14" x14ac:dyDescent="0.2">
      <c r="A12402" s="231" t="str">
        <f t="shared" si="355"/>
        <v>SS2.014NO_thin000</v>
      </c>
      <c r="B12402" s="223" t="s">
        <v>238</v>
      </c>
      <c r="C12402" s="224">
        <v>2</v>
      </c>
      <c r="D12402" s="223">
        <v>14</v>
      </c>
      <c r="E12402" s="223" t="s">
        <v>199</v>
      </c>
      <c r="F12402" s="225" t="s">
        <v>0</v>
      </c>
      <c r="G12402" s="226">
        <v>0.71</v>
      </c>
      <c r="H12402" s="226">
        <v>0.2</v>
      </c>
      <c r="I12402" s="226">
        <v>0.91</v>
      </c>
      <c r="J12402" s="237">
        <v>4.55</v>
      </c>
      <c r="K12402" s="237">
        <v>4.55</v>
      </c>
      <c r="L12402" s="228">
        <v>0</v>
      </c>
      <c r="M12402" s="229">
        <f t="shared" si="356"/>
        <v>4.55</v>
      </c>
      <c r="N12402" s="230">
        <v>0</v>
      </c>
    </row>
    <row r="12403" spans="1:14" x14ac:dyDescent="0.2">
      <c r="A12403" s="231" t="str">
        <f t="shared" si="355"/>
        <v>SS2.014NO_thin005</v>
      </c>
      <c r="B12403" s="223" t="s">
        <v>238</v>
      </c>
      <c r="C12403" s="224">
        <v>2</v>
      </c>
      <c r="D12403" s="223">
        <v>14</v>
      </c>
      <c r="E12403" s="223" t="s">
        <v>199</v>
      </c>
      <c r="F12403" s="225" t="s">
        <v>1</v>
      </c>
      <c r="G12403" s="226">
        <v>2.15</v>
      </c>
      <c r="H12403" s="226">
        <v>0.25</v>
      </c>
      <c r="I12403" s="226">
        <v>2.41</v>
      </c>
      <c r="J12403" s="237">
        <v>12.03</v>
      </c>
      <c r="K12403" s="237">
        <v>16.579999999999998</v>
      </c>
      <c r="L12403" s="228">
        <v>0</v>
      </c>
      <c r="M12403" s="229">
        <f t="shared" si="356"/>
        <v>16.579999999999998</v>
      </c>
      <c r="N12403" s="230">
        <v>0</v>
      </c>
    </row>
    <row r="12404" spans="1:14" x14ac:dyDescent="0.2">
      <c r="A12404" s="231" t="str">
        <f t="shared" si="355"/>
        <v>SS2.014NO_thin010</v>
      </c>
      <c r="B12404" s="223" t="s">
        <v>238</v>
      </c>
      <c r="C12404" s="224">
        <v>2</v>
      </c>
      <c r="D12404" s="223">
        <v>14</v>
      </c>
      <c r="E12404" s="223" t="s">
        <v>199</v>
      </c>
      <c r="F12404" s="225" t="s">
        <v>2</v>
      </c>
      <c r="G12404" s="226">
        <v>6.58</v>
      </c>
      <c r="H12404" s="226">
        <v>0.25</v>
      </c>
      <c r="I12404" s="226">
        <v>6.83</v>
      </c>
      <c r="J12404" s="237">
        <v>34.14</v>
      </c>
      <c r="K12404" s="237">
        <v>50.72</v>
      </c>
      <c r="L12404" s="228">
        <v>0</v>
      </c>
      <c r="M12404" s="229">
        <f t="shared" si="356"/>
        <v>50.72</v>
      </c>
      <c r="N12404" s="230">
        <v>0</v>
      </c>
    </row>
    <row r="12405" spans="1:14" x14ac:dyDescent="0.2">
      <c r="A12405" s="231" t="str">
        <f t="shared" si="355"/>
        <v>SS2.014NO_thin015</v>
      </c>
      <c r="B12405" s="223" t="s">
        <v>238</v>
      </c>
      <c r="C12405" s="224">
        <v>2</v>
      </c>
      <c r="D12405" s="223">
        <v>14</v>
      </c>
      <c r="E12405" s="223" t="s">
        <v>199</v>
      </c>
      <c r="F12405" s="225" t="s">
        <v>3</v>
      </c>
      <c r="G12405" s="226">
        <v>19.22</v>
      </c>
      <c r="H12405" s="226">
        <v>0.45</v>
      </c>
      <c r="I12405" s="226">
        <v>19.670000000000002</v>
      </c>
      <c r="J12405" s="237">
        <v>98.35</v>
      </c>
      <c r="K12405" s="237">
        <v>149.07</v>
      </c>
      <c r="L12405" s="228">
        <v>0</v>
      </c>
      <c r="M12405" s="229">
        <f t="shared" si="356"/>
        <v>149.07</v>
      </c>
      <c r="N12405" s="230">
        <v>0</v>
      </c>
    </row>
    <row r="12406" spans="1:14" x14ac:dyDescent="0.2">
      <c r="A12406" s="231" t="str">
        <f t="shared" si="355"/>
        <v>SS2.014NO_thin020</v>
      </c>
      <c r="B12406" s="223" t="s">
        <v>238</v>
      </c>
      <c r="C12406" s="224">
        <v>2</v>
      </c>
      <c r="D12406" s="223">
        <v>14</v>
      </c>
      <c r="E12406" s="223" t="s">
        <v>199</v>
      </c>
      <c r="F12406" s="225" t="s">
        <v>4</v>
      </c>
      <c r="G12406" s="226">
        <v>25.38</v>
      </c>
      <c r="H12406" s="226">
        <v>0.89</v>
      </c>
      <c r="I12406" s="226">
        <v>26.27</v>
      </c>
      <c r="J12406" s="237">
        <v>131.35</v>
      </c>
      <c r="K12406" s="237">
        <v>280.42</v>
      </c>
      <c r="L12406" s="228">
        <v>0</v>
      </c>
      <c r="M12406" s="229">
        <f t="shared" si="356"/>
        <v>280.42</v>
      </c>
      <c r="N12406" s="230">
        <v>0</v>
      </c>
    </row>
    <row r="12407" spans="1:14" x14ac:dyDescent="0.2">
      <c r="A12407" s="231" t="str">
        <f t="shared" si="355"/>
        <v>SS2.014NO_thin025</v>
      </c>
      <c r="B12407" s="223" t="s">
        <v>238</v>
      </c>
      <c r="C12407" s="224">
        <v>2</v>
      </c>
      <c r="D12407" s="223">
        <v>14</v>
      </c>
      <c r="E12407" s="223" t="s">
        <v>199</v>
      </c>
      <c r="F12407" s="225" t="s">
        <v>5</v>
      </c>
      <c r="G12407" s="226">
        <v>17.64</v>
      </c>
      <c r="H12407" s="226">
        <v>0.42</v>
      </c>
      <c r="I12407" s="226">
        <v>18.059999999999999</v>
      </c>
      <c r="J12407" s="237">
        <v>90.3</v>
      </c>
      <c r="K12407" s="237">
        <v>370.72</v>
      </c>
      <c r="L12407" s="228">
        <v>0</v>
      </c>
      <c r="M12407" s="229">
        <f t="shared" si="356"/>
        <v>370.72</v>
      </c>
      <c r="N12407" s="230">
        <v>0</v>
      </c>
    </row>
    <row r="12408" spans="1:14" x14ac:dyDescent="0.2">
      <c r="A12408" s="231" t="str">
        <f t="shared" si="355"/>
        <v>SS2.014NO_thin030</v>
      </c>
      <c r="B12408" s="223" t="s">
        <v>238</v>
      </c>
      <c r="C12408" s="224">
        <v>2</v>
      </c>
      <c r="D12408" s="223">
        <v>14</v>
      </c>
      <c r="E12408" s="223" t="s">
        <v>199</v>
      </c>
      <c r="F12408" s="225" t="s">
        <v>6</v>
      </c>
      <c r="G12408" s="226">
        <v>20.03</v>
      </c>
      <c r="H12408" s="226">
        <v>0.42</v>
      </c>
      <c r="I12408" s="226">
        <v>20.45</v>
      </c>
      <c r="J12408" s="237">
        <v>102.27</v>
      </c>
      <c r="K12408" s="237">
        <v>473</v>
      </c>
      <c r="L12408" s="228">
        <v>0</v>
      </c>
      <c r="M12408" s="229">
        <f t="shared" si="356"/>
        <v>473</v>
      </c>
      <c r="N12408" s="230">
        <v>0</v>
      </c>
    </row>
    <row r="12409" spans="1:14" x14ac:dyDescent="0.2">
      <c r="A12409" s="231" t="str">
        <f t="shared" si="355"/>
        <v>SS2.014NO_thin035</v>
      </c>
      <c r="B12409" s="223" t="s">
        <v>238</v>
      </c>
      <c r="C12409" s="224">
        <v>2</v>
      </c>
      <c r="D12409" s="223">
        <v>14</v>
      </c>
      <c r="E12409" s="223" t="s">
        <v>199</v>
      </c>
      <c r="F12409" s="225" t="s">
        <v>7</v>
      </c>
      <c r="G12409" s="226">
        <v>18.59</v>
      </c>
      <c r="H12409" s="226">
        <v>1.06</v>
      </c>
      <c r="I12409" s="226">
        <v>19.649999999999999</v>
      </c>
      <c r="J12409" s="237">
        <v>98.27</v>
      </c>
      <c r="K12409" s="237">
        <v>571.27</v>
      </c>
      <c r="L12409" s="228">
        <v>0</v>
      </c>
      <c r="M12409" s="229">
        <f t="shared" si="356"/>
        <v>571.27</v>
      </c>
      <c r="N12409" s="230">
        <v>0</v>
      </c>
    </row>
    <row r="12410" spans="1:14" x14ac:dyDescent="0.2">
      <c r="A12410" s="231" t="str">
        <f t="shared" si="355"/>
        <v>SS2.014NO_thin040</v>
      </c>
      <c r="B12410" s="223" t="s">
        <v>238</v>
      </c>
      <c r="C12410" s="224">
        <v>2</v>
      </c>
      <c r="D12410" s="223">
        <v>14</v>
      </c>
      <c r="E12410" s="223" t="s">
        <v>199</v>
      </c>
      <c r="F12410" s="225" t="s">
        <v>8</v>
      </c>
      <c r="G12410" s="226">
        <v>15.24</v>
      </c>
      <c r="H12410" s="226">
        <v>8.1199999999999992</v>
      </c>
      <c r="I12410" s="226">
        <v>23.36</v>
      </c>
      <c r="J12410" s="237">
        <v>116.82</v>
      </c>
      <c r="K12410" s="237">
        <v>688.09</v>
      </c>
      <c r="L12410" s="228">
        <v>0</v>
      </c>
      <c r="M12410" s="229">
        <f t="shared" si="356"/>
        <v>688.09</v>
      </c>
      <c r="N12410" s="230">
        <v>0</v>
      </c>
    </row>
    <row r="12411" spans="1:14" x14ac:dyDescent="0.2">
      <c r="A12411" s="231" t="str">
        <f t="shared" si="355"/>
        <v>SS2.014NO_thin045</v>
      </c>
      <c r="B12411" s="223" t="s">
        <v>238</v>
      </c>
      <c r="C12411" s="224">
        <v>2</v>
      </c>
      <c r="D12411" s="223">
        <v>14</v>
      </c>
      <c r="E12411" s="223" t="s">
        <v>199</v>
      </c>
      <c r="F12411" s="225" t="s">
        <v>9</v>
      </c>
      <c r="G12411" s="226">
        <v>12.55</v>
      </c>
      <c r="H12411" s="226">
        <v>5.15</v>
      </c>
      <c r="I12411" s="226">
        <v>17.71</v>
      </c>
      <c r="J12411" s="237">
        <v>88.53</v>
      </c>
      <c r="K12411" s="237">
        <v>776.62</v>
      </c>
      <c r="L12411" s="228">
        <v>0</v>
      </c>
      <c r="M12411" s="229">
        <f t="shared" si="356"/>
        <v>776.62</v>
      </c>
      <c r="N12411" s="230">
        <v>0</v>
      </c>
    </row>
    <row r="12412" spans="1:14" x14ac:dyDescent="0.2">
      <c r="A12412" s="231" t="str">
        <f t="shared" si="355"/>
        <v>SS2.014NO_thin050</v>
      </c>
      <c r="B12412" s="223" t="s">
        <v>238</v>
      </c>
      <c r="C12412" s="224">
        <v>2</v>
      </c>
      <c r="D12412" s="223">
        <v>14</v>
      </c>
      <c r="E12412" s="223" t="s">
        <v>199</v>
      </c>
      <c r="F12412" s="225" t="s">
        <v>10</v>
      </c>
      <c r="G12412" s="226">
        <v>11.2</v>
      </c>
      <c r="H12412" s="226">
        <v>1.2</v>
      </c>
      <c r="I12412" s="226">
        <v>12.41</v>
      </c>
      <c r="J12412" s="237">
        <v>62.03</v>
      </c>
      <c r="K12412" s="237">
        <v>838.65</v>
      </c>
      <c r="L12412" s="228">
        <v>0</v>
      </c>
      <c r="M12412" s="229">
        <f t="shared" si="356"/>
        <v>838.65</v>
      </c>
      <c r="N12412" s="230">
        <v>0</v>
      </c>
    </row>
    <row r="12413" spans="1:14" x14ac:dyDescent="0.2">
      <c r="A12413" s="231" t="str">
        <f t="shared" si="355"/>
        <v>SS2.014NO_thin055</v>
      </c>
      <c r="B12413" s="223" t="s">
        <v>238</v>
      </c>
      <c r="C12413" s="224">
        <v>2</v>
      </c>
      <c r="D12413" s="223">
        <v>14</v>
      </c>
      <c r="E12413" s="223" t="s">
        <v>199</v>
      </c>
      <c r="F12413" s="225" t="s">
        <v>11</v>
      </c>
      <c r="G12413" s="226">
        <v>9.7899999999999991</v>
      </c>
      <c r="H12413" s="226">
        <v>-0.27</v>
      </c>
      <c r="I12413" s="226">
        <v>9.52</v>
      </c>
      <c r="J12413" s="237">
        <v>47.6</v>
      </c>
      <c r="K12413" s="237">
        <v>886.25</v>
      </c>
      <c r="L12413" s="228">
        <v>0</v>
      </c>
      <c r="M12413" s="229">
        <f t="shared" si="356"/>
        <v>886.25</v>
      </c>
      <c r="N12413" s="230">
        <v>0</v>
      </c>
    </row>
    <row r="12414" spans="1:14" x14ac:dyDescent="0.2">
      <c r="A12414" s="231" t="str">
        <f t="shared" si="355"/>
        <v>SS2.014NO_thin060</v>
      </c>
      <c r="B12414" s="223" t="s">
        <v>238</v>
      </c>
      <c r="C12414" s="224">
        <v>2</v>
      </c>
      <c r="D12414" s="223">
        <v>14</v>
      </c>
      <c r="E12414" s="223" t="s">
        <v>199</v>
      </c>
      <c r="F12414" s="225" t="s">
        <v>12</v>
      </c>
      <c r="G12414" s="226">
        <v>8.56</v>
      </c>
      <c r="H12414" s="226">
        <v>-1.03</v>
      </c>
      <c r="I12414" s="226">
        <v>7.53</v>
      </c>
      <c r="J12414" s="237">
        <v>37.65</v>
      </c>
      <c r="K12414" s="237">
        <v>923.9</v>
      </c>
      <c r="L12414" s="228">
        <v>0</v>
      </c>
      <c r="M12414" s="229">
        <f t="shared" si="356"/>
        <v>923.9</v>
      </c>
      <c r="N12414" s="230">
        <v>0</v>
      </c>
    </row>
    <row r="12415" spans="1:14" x14ac:dyDescent="0.2">
      <c r="A12415" s="231" t="str">
        <f t="shared" si="355"/>
        <v>SS2.014NO_thin065</v>
      </c>
      <c r="B12415" s="223" t="s">
        <v>238</v>
      </c>
      <c r="C12415" s="224">
        <v>2</v>
      </c>
      <c r="D12415" s="223">
        <v>14</v>
      </c>
      <c r="E12415" s="223" t="s">
        <v>199</v>
      </c>
      <c r="F12415" s="225" t="s">
        <v>13</v>
      </c>
      <c r="G12415" s="226">
        <v>7.46</v>
      </c>
      <c r="H12415" s="226">
        <v>-1.47</v>
      </c>
      <c r="I12415" s="226">
        <v>5.98</v>
      </c>
      <c r="J12415" s="237">
        <v>29.9</v>
      </c>
      <c r="K12415" s="237">
        <v>953.8</v>
      </c>
      <c r="L12415" s="228">
        <v>0</v>
      </c>
      <c r="M12415" s="229">
        <f t="shared" si="356"/>
        <v>953.8</v>
      </c>
      <c r="N12415" s="230">
        <v>0</v>
      </c>
    </row>
    <row r="12416" spans="1:14" x14ac:dyDescent="0.2">
      <c r="A12416" s="231" t="str">
        <f t="shared" si="355"/>
        <v>SS2.014NO_thin070</v>
      </c>
      <c r="B12416" s="223" t="s">
        <v>238</v>
      </c>
      <c r="C12416" s="224">
        <v>2</v>
      </c>
      <c r="D12416" s="223">
        <v>14</v>
      </c>
      <c r="E12416" s="223" t="s">
        <v>199</v>
      </c>
      <c r="F12416" s="225" t="s">
        <v>200</v>
      </c>
      <c r="G12416" s="226">
        <v>6.64</v>
      </c>
      <c r="H12416" s="226">
        <v>-1.55</v>
      </c>
      <c r="I12416" s="226">
        <v>5.09</v>
      </c>
      <c r="J12416" s="237">
        <v>25.47</v>
      </c>
      <c r="K12416" s="237">
        <v>979.28</v>
      </c>
      <c r="L12416" s="228">
        <v>0</v>
      </c>
      <c r="M12416" s="229">
        <f t="shared" si="356"/>
        <v>979.28</v>
      </c>
      <c r="N12416" s="230">
        <v>0</v>
      </c>
    </row>
    <row r="12417" spans="1:14" x14ac:dyDescent="0.2">
      <c r="A12417" s="231" t="str">
        <f t="shared" si="355"/>
        <v>SS2.014NO_thin075</v>
      </c>
      <c r="B12417" s="223" t="s">
        <v>238</v>
      </c>
      <c r="C12417" s="224">
        <v>2</v>
      </c>
      <c r="D12417" s="223">
        <v>14</v>
      </c>
      <c r="E12417" s="223" t="s">
        <v>199</v>
      </c>
      <c r="F12417" s="225" t="s">
        <v>201</v>
      </c>
      <c r="G12417" s="226">
        <v>5.89</v>
      </c>
      <c r="H12417" s="226">
        <v>-1.01</v>
      </c>
      <c r="I12417" s="226">
        <v>4.88</v>
      </c>
      <c r="J12417" s="237">
        <v>24.42</v>
      </c>
      <c r="K12417" s="237">
        <v>1003.7</v>
      </c>
      <c r="L12417" s="228">
        <v>0</v>
      </c>
      <c r="M12417" s="229">
        <f t="shared" si="356"/>
        <v>1003.7</v>
      </c>
      <c r="N12417" s="230">
        <v>0</v>
      </c>
    </row>
    <row r="12418" spans="1:14" x14ac:dyDescent="0.2">
      <c r="A12418" s="231" t="str">
        <f t="shared" ref="A12418:A12481" si="357">CONCATENATE(LEFT(B12418,2),TEXT(C12418,"0.0"),TEXT(D12418,"00"),E12418,TEXT(LEFT(F12418,3),"000"))</f>
        <v>SS2.014NO_thin080</v>
      </c>
      <c r="B12418" s="223" t="s">
        <v>238</v>
      </c>
      <c r="C12418" s="224">
        <v>2</v>
      </c>
      <c r="D12418" s="223">
        <v>14</v>
      </c>
      <c r="E12418" s="223" t="s">
        <v>199</v>
      </c>
      <c r="F12418" s="225" t="s">
        <v>202</v>
      </c>
      <c r="G12418" s="226">
        <v>5.1100000000000003</v>
      </c>
      <c r="H12418" s="226">
        <v>-1.06</v>
      </c>
      <c r="I12418" s="226">
        <v>4.05</v>
      </c>
      <c r="J12418" s="237">
        <v>20.23</v>
      </c>
      <c r="K12418" s="237">
        <v>1023.93</v>
      </c>
      <c r="L12418" s="228">
        <v>0</v>
      </c>
      <c r="M12418" s="229">
        <f t="shared" si="356"/>
        <v>1023.93</v>
      </c>
      <c r="N12418" s="230">
        <v>0</v>
      </c>
    </row>
    <row r="12419" spans="1:14" x14ac:dyDescent="0.2">
      <c r="A12419" s="231" t="str">
        <f t="shared" si="357"/>
        <v>SS2.014NO_thin085</v>
      </c>
      <c r="B12419" s="223" t="s">
        <v>238</v>
      </c>
      <c r="C12419" s="224">
        <v>2</v>
      </c>
      <c r="D12419" s="223">
        <v>14</v>
      </c>
      <c r="E12419" s="223" t="s">
        <v>199</v>
      </c>
      <c r="F12419" s="225" t="s">
        <v>203</v>
      </c>
      <c r="G12419" s="226">
        <v>4.3099999999999996</v>
      </c>
      <c r="H12419" s="226">
        <v>-1.07</v>
      </c>
      <c r="I12419" s="226">
        <v>3.25</v>
      </c>
      <c r="J12419" s="237">
        <v>16.23</v>
      </c>
      <c r="K12419" s="237">
        <v>1040.1600000000001</v>
      </c>
      <c r="L12419" s="228">
        <v>0</v>
      </c>
      <c r="M12419" s="229">
        <f t="shared" si="356"/>
        <v>1040.1600000000001</v>
      </c>
      <c r="N12419" s="230">
        <v>0</v>
      </c>
    </row>
    <row r="12420" spans="1:14" x14ac:dyDescent="0.2">
      <c r="A12420" s="231" t="str">
        <f t="shared" si="357"/>
        <v>SS2.014NO_thin090</v>
      </c>
      <c r="B12420" s="223" t="s">
        <v>238</v>
      </c>
      <c r="C12420" s="224">
        <v>2</v>
      </c>
      <c r="D12420" s="223">
        <v>14</v>
      </c>
      <c r="E12420" s="223" t="s">
        <v>199</v>
      </c>
      <c r="F12420" s="225" t="s">
        <v>204</v>
      </c>
      <c r="G12420" s="226">
        <v>3.78</v>
      </c>
      <c r="H12420" s="226">
        <v>-0.88</v>
      </c>
      <c r="I12420" s="226">
        <v>2.9</v>
      </c>
      <c r="J12420" s="237">
        <v>14.48</v>
      </c>
      <c r="K12420" s="237">
        <v>1054.6400000000001</v>
      </c>
      <c r="L12420" s="228">
        <v>0</v>
      </c>
      <c r="M12420" s="229">
        <f t="shared" si="356"/>
        <v>1054.6400000000001</v>
      </c>
      <c r="N12420" s="230">
        <v>0</v>
      </c>
    </row>
    <row r="12421" spans="1:14" x14ac:dyDescent="0.2">
      <c r="A12421" s="231" t="str">
        <f t="shared" si="357"/>
        <v>SS2.014NO_thin095</v>
      </c>
      <c r="B12421" s="223" t="s">
        <v>238</v>
      </c>
      <c r="C12421" s="224">
        <v>2</v>
      </c>
      <c r="D12421" s="223">
        <v>14</v>
      </c>
      <c r="E12421" s="223" t="s">
        <v>199</v>
      </c>
      <c r="F12421" s="225" t="s">
        <v>205</v>
      </c>
      <c r="G12421" s="226">
        <v>3.31</v>
      </c>
      <c r="H12421" s="226">
        <v>-0.79</v>
      </c>
      <c r="I12421" s="226">
        <v>2.52</v>
      </c>
      <c r="J12421" s="237">
        <v>12.62</v>
      </c>
      <c r="K12421" s="237">
        <v>1067.26</v>
      </c>
      <c r="L12421" s="228">
        <v>0</v>
      </c>
      <c r="M12421" s="229">
        <f t="shared" si="356"/>
        <v>1067.26</v>
      </c>
      <c r="N12421" s="230">
        <v>0</v>
      </c>
    </row>
    <row r="12422" spans="1:14" x14ac:dyDescent="0.2">
      <c r="A12422" s="231" t="str">
        <f t="shared" si="357"/>
        <v>SS2.014NO_thin100</v>
      </c>
      <c r="B12422" s="223" t="s">
        <v>238</v>
      </c>
      <c r="C12422" s="224">
        <v>2</v>
      </c>
      <c r="D12422" s="223">
        <v>14</v>
      </c>
      <c r="E12422" s="223" t="s">
        <v>199</v>
      </c>
      <c r="F12422" s="225" t="s">
        <v>206</v>
      </c>
      <c r="G12422" s="226">
        <v>2.99</v>
      </c>
      <c r="H12422" s="226">
        <v>-0.68</v>
      </c>
      <c r="I12422" s="226">
        <v>2.31</v>
      </c>
      <c r="J12422" s="237">
        <v>11.54</v>
      </c>
      <c r="K12422" s="237">
        <v>1078.8</v>
      </c>
      <c r="L12422" s="228">
        <v>0</v>
      </c>
      <c r="M12422" s="229">
        <f t="shared" si="356"/>
        <v>1078.8</v>
      </c>
      <c r="N12422" s="230">
        <v>0</v>
      </c>
    </row>
    <row r="12423" spans="1:14" x14ac:dyDescent="0.2">
      <c r="A12423" s="231" t="str">
        <f t="shared" si="357"/>
        <v>SS2.014NO_thin105</v>
      </c>
      <c r="B12423" s="223" t="s">
        <v>238</v>
      </c>
      <c r="C12423" s="224">
        <v>2</v>
      </c>
      <c r="D12423" s="223">
        <v>14</v>
      </c>
      <c r="E12423" s="223" t="s">
        <v>199</v>
      </c>
      <c r="F12423" s="225" t="s">
        <v>207</v>
      </c>
      <c r="G12423" s="226">
        <v>2.56</v>
      </c>
      <c r="H12423" s="226">
        <v>-0.57999999999999996</v>
      </c>
      <c r="I12423" s="226">
        <v>1.98</v>
      </c>
      <c r="J12423" s="237">
        <v>9.92</v>
      </c>
      <c r="K12423" s="237">
        <v>1088.72</v>
      </c>
      <c r="L12423" s="228">
        <v>0</v>
      </c>
      <c r="M12423" s="229">
        <f t="shared" si="356"/>
        <v>1088.72</v>
      </c>
      <c r="N12423" s="230">
        <v>0</v>
      </c>
    </row>
    <row r="12424" spans="1:14" x14ac:dyDescent="0.2">
      <c r="A12424" s="231" t="str">
        <f t="shared" si="357"/>
        <v>SS2.014NO_thin110</v>
      </c>
      <c r="B12424" s="223" t="s">
        <v>238</v>
      </c>
      <c r="C12424" s="224">
        <v>2</v>
      </c>
      <c r="D12424" s="223">
        <v>14</v>
      </c>
      <c r="E12424" s="223" t="s">
        <v>199</v>
      </c>
      <c r="F12424" s="225" t="s">
        <v>208</v>
      </c>
      <c r="G12424" s="226">
        <v>2.2599999999999998</v>
      </c>
      <c r="H12424" s="226">
        <v>-0.4</v>
      </c>
      <c r="I12424" s="226">
        <v>1.86</v>
      </c>
      <c r="J12424" s="237">
        <v>9.2899999999999991</v>
      </c>
      <c r="K12424" s="237">
        <v>1098.01</v>
      </c>
      <c r="L12424" s="228">
        <v>0</v>
      </c>
      <c r="M12424" s="229">
        <f t="shared" si="356"/>
        <v>1098.01</v>
      </c>
      <c r="N12424" s="230">
        <v>0</v>
      </c>
    </row>
    <row r="12425" spans="1:14" x14ac:dyDescent="0.2">
      <c r="A12425" s="231" t="str">
        <f t="shared" si="357"/>
        <v>SS2.014NO_thin115</v>
      </c>
      <c r="B12425" s="223" t="s">
        <v>238</v>
      </c>
      <c r="C12425" s="224">
        <v>2</v>
      </c>
      <c r="D12425" s="223">
        <v>14</v>
      </c>
      <c r="E12425" s="223" t="s">
        <v>199</v>
      </c>
      <c r="F12425" s="225" t="s">
        <v>209</v>
      </c>
      <c r="G12425" s="226">
        <v>1.96</v>
      </c>
      <c r="H12425" s="226">
        <v>-0.43</v>
      </c>
      <c r="I12425" s="226">
        <v>1.53</v>
      </c>
      <c r="J12425" s="237">
        <v>7.65</v>
      </c>
      <c r="K12425" s="237">
        <v>1105.6600000000001</v>
      </c>
      <c r="L12425" s="228">
        <v>0</v>
      </c>
      <c r="M12425" s="229">
        <f t="shared" si="356"/>
        <v>1105.6600000000001</v>
      </c>
      <c r="N12425" s="230">
        <v>0</v>
      </c>
    </row>
    <row r="12426" spans="1:14" x14ac:dyDescent="0.2">
      <c r="A12426" s="231" t="str">
        <f t="shared" si="357"/>
        <v>SS2.014NO_thin120</v>
      </c>
      <c r="B12426" s="223" t="s">
        <v>238</v>
      </c>
      <c r="C12426" s="224">
        <v>2</v>
      </c>
      <c r="D12426" s="223">
        <v>14</v>
      </c>
      <c r="E12426" s="223" t="s">
        <v>199</v>
      </c>
      <c r="F12426" s="225" t="s">
        <v>210</v>
      </c>
      <c r="G12426" s="226">
        <v>1.74</v>
      </c>
      <c r="H12426" s="226">
        <v>-0.36</v>
      </c>
      <c r="I12426" s="226">
        <v>1.38</v>
      </c>
      <c r="J12426" s="237">
        <v>6.9</v>
      </c>
      <c r="K12426" s="237">
        <v>1112.56</v>
      </c>
      <c r="L12426" s="228">
        <v>0</v>
      </c>
      <c r="M12426" s="229">
        <f t="shared" si="356"/>
        <v>1112.56</v>
      </c>
      <c r="N12426" s="230">
        <v>0</v>
      </c>
    </row>
    <row r="12427" spans="1:14" x14ac:dyDescent="0.2">
      <c r="A12427" s="231" t="str">
        <f t="shared" si="357"/>
        <v>SS2.014NO_thin125</v>
      </c>
      <c r="B12427" s="223" t="s">
        <v>238</v>
      </c>
      <c r="C12427" s="224">
        <v>2</v>
      </c>
      <c r="D12427" s="223">
        <v>14</v>
      </c>
      <c r="E12427" s="223" t="s">
        <v>199</v>
      </c>
      <c r="F12427" s="225" t="s">
        <v>211</v>
      </c>
      <c r="G12427" s="226">
        <v>1.4</v>
      </c>
      <c r="H12427" s="226">
        <v>-0.36</v>
      </c>
      <c r="I12427" s="226">
        <v>1.04</v>
      </c>
      <c r="J12427" s="237">
        <v>5.19</v>
      </c>
      <c r="K12427" s="237">
        <v>1117.75</v>
      </c>
      <c r="L12427" s="228">
        <v>0</v>
      </c>
      <c r="M12427" s="229">
        <f t="shared" si="356"/>
        <v>1117.75</v>
      </c>
      <c r="N12427" s="230">
        <v>0</v>
      </c>
    </row>
    <row r="12428" spans="1:14" x14ac:dyDescent="0.2">
      <c r="A12428" s="231" t="str">
        <f t="shared" si="357"/>
        <v>SS2.014NO_thin130</v>
      </c>
      <c r="B12428" s="223" t="s">
        <v>238</v>
      </c>
      <c r="C12428" s="224">
        <v>2</v>
      </c>
      <c r="D12428" s="223">
        <v>14</v>
      </c>
      <c r="E12428" s="223" t="s">
        <v>199</v>
      </c>
      <c r="F12428" s="225" t="s">
        <v>212</v>
      </c>
      <c r="G12428" s="226">
        <v>1.25</v>
      </c>
      <c r="H12428" s="226">
        <v>-0.31</v>
      </c>
      <c r="I12428" s="226">
        <v>0.94</v>
      </c>
      <c r="J12428" s="237">
        <v>4.71</v>
      </c>
      <c r="K12428" s="237">
        <v>1122.46</v>
      </c>
      <c r="L12428" s="228">
        <v>0</v>
      </c>
      <c r="M12428" s="229">
        <f t="shared" si="356"/>
        <v>1122.46</v>
      </c>
      <c r="N12428" s="230">
        <v>0</v>
      </c>
    </row>
    <row r="12429" spans="1:14" x14ac:dyDescent="0.2">
      <c r="A12429" s="231" t="str">
        <f t="shared" si="357"/>
        <v>SS2.014NO_thin135</v>
      </c>
      <c r="B12429" s="223" t="s">
        <v>238</v>
      </c>
      <c r="C12429" s="224">
        <v>2</v>
      </c>
      <c r="D12429" s="223">
        <v>14</v>
      </c>
      <c r="E12429" s="223" t="s">
        <v>199</v>
      </c>
      <c r="F12429" s="225" t="s">
        <v>213</v>
      </c>
      <c r="G12429" s="226">
        <v>1.1000000000000001</v>
      </c>
      <c r="H12429" s="226">
        <v>-0.13</v>
      </c>
      <c r="I12429" s="226">
        <v>0.97</v>
      </c>
      <c r="J12429" s="237">
        <v>4.8499999999999996</v>
      </c>
      <c r="K12429" s="237">
        <v>1127.31</v>
      </c>
      <c r="L12429" s="228">
        <v>0</v>
      </c>
      <c r="M12429" s="229">
        <f t="shared" si="356"/>
        <v>1127.31</v>
      </c>
      <c r="N12429" s="230">
        <v>0</v>
      </c>
    </row>
    <row r="12430" spans="1:14" x14ac:dyDescent="0.2">
      <c r="A12430" s="231" t="str">
        <f t="shared" si="357"/>
        <v>SS2.014NO_thin140</v>
      </c>
      <c r="B12430" s="223" t="s">
        <v>238</v>
      </c>
      <c r="C12430" s="224">
        <v>2</v>
      </c>
      <c r="D12430" s="223">
        <v>14</v>
      </c>
      <c r="E12430" s="223" t="s">
        <v>199</v>
      </c>
      <c r="F12430" s="225" t="s">
        <v>214</v>
      </c>
      <c r="G12430" s="226">
        <v>0.97</v>
      </c>
      <c r="H12430" s="226">
        <v>-0.2</v>
      </c>
      <c r="I12430" s="226">
        <v>0.77</v>
      </c>
      <c r="J12430" s="237">
        <v>3.85</v>
      </c>
      <c r="K12430" s="237">
        <v>1131.17</v>
      </c>
      <c r="L12430" s="228">
        <v>0</v>
      </c>
      <c r="M12430" s="229">
        <f t="shared" si="356"/>
        <v>1131.17</v>
      </c>
      <c r="N12430" s="230">
        <v>0</v>
      </c>
    </row>
    <row r="12431" spans="1:14" x14ac:dyDescent="0.2">
      <c r="A12431" s="231" t="str">
        <f t="shared" si="357"/>
        <v>SS2.014NO_thin145</v>
      </c>
      <c r="B12431" s="223" t="s">
        <v>238</v>
      </c>
      <c r="C12431" s="224">
        <v>2</v>
      </c>
      <c r="D12431" s="223">
        <v>14</v>
      </c>
      <c r="E12431" s="223" t="s">
        <v>199</v>
      </c>
      <c r="F12431" s="225" t="s">
        <v>215</v>
      </c>
      <c r="G12431" s="226">
        <v>0.86</v>
      </c>
      <c r="H12431" s="226">
        <v>-0.23</v>
      </c>
      <c r="I12431" s="226">
        <v>0.64</v>
      </c>
      <c r="J12431" s="237">
        <v>3.18</v>
      </c>
      <c r="K12431" s="237">
        <v>1134.3499999999999</v>
      </c>
      <c r="L12431" s="228">
        <v>0</v>
      </c>
      <c r="M12431" s="229">
        <f t="shared" si="356"/>
        <v>1134.3499999999999</v>
      </c>
      <c r="N12431" s="230">
        <v>0</v>
      </c>
    </row>
    <row r="12432" spans="1:14" x14ac:dyDescent="0.2">
      <c r="A12432" s="231" t="str">
        <f t="shared" si="357"/>
        <v>SS2.014NO_thin150</v>
      </c>
      <c r="B12432" s="223" t="s">
        <v>238</v>
      </c>
      <c r="C12432" s="224">
        <v>2</v>
      </c>
      <c r="D12432" s="223">
        <v>14</v>
      </c>
      <c r="E12432" s="223" t="s">
        <v>199</v>
      </c>
      <c r="F12432" s="225" t="s">
        <v>216</v>
      </c>
      <c r="G12432" s="226">
        <v>0.75</v>
      </c>
      <c r="H12432" s="226">
        <v>-0.2</v>
      </c>
      <c r="I12432" s="226">
        <v>0.55000000000000004</v>
      </c>
      <c r="J12432" s="237">
        <v>2.73</v>
      </c>
      <c r="K12432" s="237">
        <v>1137.08</v>
      </c>
      <c r="L12432" s="228">
        <v>0</v>
      </c>
      <c r="M12432" s="229">
        <f t="shared" si="356"/>
        <v>1137.08</v>
      </c>
      <c r="N12432" s="230">
        <v>0</v>
      </c>
    </row>
    <row r="12433" spans="1:14" x14ac:dyDescent="0.2">
      <c r="A12433" s="231" t="str">
        <f t="shared" si="357"/>
        <v>SS2.014NO_thin155</v>
      </c>
      <c r="B12433" s="223" t="s">
        <v>238</v>
      </c>
      <c r="C12433" s="224">
        <v>2</v>
      </c>
      <c r="D12433" s="223">
        <v>14</v>
      </c>
      <c r="E12433" s="223" t="s">
        <v>199</v>
      </c>
      <c r="F12433" s="225" t="s">
        <v>217</v>
      </c>
      <c r="G12433" s="226">
        <v>0.61</v>
      </c>
      <c r="H12433" s="226">
        <v>-0.11</v>
      </c>
      <c r="I12433" s="226">
        <v>0.5</v>
      </c>
      <c r="J12433" s="237">
        <v>2.48</v>
      </c>
      <c r="K12433" s="237">
        <v>1139.57</v>
      </c>
      <c r="L12433" s="228">
        <v>0</v>
      </c>
      <c r="M12433" s="229">
        <f t="shared" si="356"/>
        <v>1139.57</v>
      </c>
      <c r="N12433" s="230">
        <v>0</v>
      </c>
    </row>
    <row r="12434" spans="1:14" x14ac:dyDescent="0.2">
      <c r="A12434" s="231" t="str">
        <f t="shared" si="357"/>
        <v>SS2.014NO_thin160</v>
      </c>
      <c r="B12434" s="223" t="s">
        <v>238</v>
      </c>
      <c r="C12434" s="224">
        <v>2</v>
      </c>
      <c r="D12434" s="223">
        <v>14</v>
      </c>
      <c r="E12434" s="223" t="s">
        <v>199</v>
      </c>
      <c r="F12434" s="225" t="s">
        <v>218</v>
      </c>
      <c r="G12434" s="226">
        <v>0.6</v>
      </c>
      <c r="H12434" s="226">
        <v>-0.13</v>
      </c>
      <c r="I12434" s="226">
        <v>0.46</v>
      </c>
      <c r="J12434" s="237">
        <v>2.3199999999999998</v>
      </c>
      <c r="K12434" s="237">
        <v>1141.8900000000001</v>
      </c>
      <c r="L12434" s="228">
        <v>0</v>
      </c>
      <c r="M12434" s="229">
        <f t="shared" ref="M12434:M12497" si="358">K12434+L12434</f>
        <v>1141.8900000000001</v>
      </c>
      <c r="N12434" s="230">
        <v>0</v>
      </c>
    </row>
    <row r="12435" spans="1:14" x14ac:dyDescent="0.2">
      <c r="A12435" s="231" t="str">
        <f t="shared" si="357"/>
        <v>SS2.014NO_thin165</v>
      </c>
      <c r="B12435" s="223" t="s">
        <v>238</v>
      </c>
      <c r="C12435" s="224">
        <v>2</v>
      </c>
      <c r="D12435" s="223">
        <v>14</v>
      </c>
      <c r="E12435" s="223" t="s">
        <v>199</v>
      </c>
      <c r="F12435" s="225" t="s">
        <v>219</v>
      </c>
      <c r="G12435" s="226">
        <v>0.48</v>
      </c>
      <c r="H12435" s="226">
        <v>-0.11</v>
      </c>
      <c r="I12435" s="226">
        <v>0.37</v>
      </c>
      <c r="J12435" s="237">
        <v>1.85</v>
      </c>
      <c r="K12435" s="237">
        <v>1143.74</v>
      </c>
      <c r="L12435" s="228">
        <v>0</v>
      </c>
      <c r="M12435" s="229">
        <f t="shared" si="358"/>
        <v>1143.74</v>
      </c>
      <c r="N12435" s="230">
        <v>0</v>
      </c>
    </row>
    <row r="12436" spans="1:14" x14ac:dyDescent="0.2">
      <c r="A12436" s="231" t="str">
        <f t="shared" si="357"/>
        <v>SS2.014NO_thin170</v>
      </c>
      <c r="B12436" s="223" t="s">
        <v>238</v>
      </c>
      <c r="C12436" s="224">
        <v>2</v>
      </c>
      <c r="D12436" s="223">
        <v>14</v>
      </c>
      <c r="E12436" s="223" t="s">
        <v>199</v>
      </c>
      <c r="F12436" s="225" t="s">
        <v>220</v>
      </c>
      <c r="G12436" s="226">
        <v>0.44</v>
      </c>
      <c r="H12436" s="226">
        <v>-0.09</v>
      </c>
      <c r="I12436" s="226">
        <v>0.34</v>
      </c>
      <c r="J12436" s="237">
        <v>1.71</v>
      </c>
      <c r="K12436" s="237">
        <v>1145.45</v>
      </c>
      <c r="L12436" s="228">
        <v>0</v>
      </c>
      <c r="M12436" s="229">
        <f t="shared" si="358"/>
        <v>1145.45</v>
      </c>
      <c r="N12436" s="230">
        <v>0</v>
      </c>
    </row>
    <row r="12437" spans="1:14" x14ac:dyDescent="0.2">
      <c r="A12437" s="231" t="str">
        <f t="shared" si="357"/>
        <v>SS2.014NO_thin175</v>
      </c>
      <c r="B12437" s="223" t="s">
        <v>238</v>
      </c>
      <c r="C12437" s="224">
        <v>2</v>
      </c>
      <c r="D12437" s="223">
        <v>14</v>
      </c>
      <c r="E12437" s="223" t="s">
        <v>199</v>
      </c>
      <c r="F12437" s="225" t="s">
        <v>221</v>
      </c>
      <c r="G12437" s="226">
        <v>0.35</v>
      </c>
      <c r="H12437" s="226">
        <v>-0.08</v>
      </c>
      <c r="I12437" s="226">
        <v>0.27</v>
      </c>
      <c r="J12437" s="237">
        <v>1.33</v>
      </c>
      <c r="K12437" s="237">
        <v>1146.78</v>
      </c>
      <c r="L12437" s="228">
        <v>0</v>
      </c>
      <c r="M12437" s="229">
        <f t="shared" si="358"/>
        <v>1146.78</v>
      </c>
      <c r="N12437" s="230">
        <v>0</v>
      </c>
    </row>
    <row r="12438" spans="1:14" x14ac:dyDescent="0.2">
      <c r="A12438" s="231" t="str">
        <f t="shared" si="357"/>
        <v>SS2.014NO_thin180</v>
      </c>
      <c r="B12438" s="223" t="s">
        <v>238</v>
      </c>
      <c r="C12438" s="224">
        <v>2</v>
      </c>
      <c r="D12438" s="223">
        <v>14</v>
      </c>
      <c r="E12438" s="223" t="s">
        <v>199</v>
      </c>
      <c r="F12438" s="225" t="s">
        <v>222</v>
      </c>
      <c r="G12438" s="226">
        <v>0.3</v>
      </c>
      <c r="H12438" s="226">
        <v>-0.06</v>
      </c>
      <c r="I12438" s="226">
        <v>0.23</v>
      </c>
      <c r="J12438" s="237">
        <v>1.17</v>
      </c>
      <c r="K12438" s="237">
        <v>1147.95</v>
      </c>
      <c r="L12438" s="228">
        <v>0</v>
      </c>
      <c r="M12438" s="229">
        <f t="shared" si="358"/>
        <v>1147.95</v>
      </c>
      <c r="N12438" s="230">
        <v>0</v>
      </c>
    </row>
    <row r="12439" spans="1:14" x14ac:dyDescent="0.2">
      <c r="A12439" s="231" t="str">
        <f t="shared" si="357"/>
        <v>SS2.014NO_thin185</v>
      </c>
      <c r="B12439" s="223" t="s">
        <v>238</v>
      </c>
      <c r="C12439" s="224">
        <v>2</v>
      </c>
      <c r="D12439" s="223">
        <v>14</v>
      </c>
      <c r="E12439" s="223" t="s">
        <v>199</v>
      </c>
      <c r="F12439" s="225" t="s">
        <v>223</v>
      </c>
      <c r="G12439" s="226">
        <v>0.28999999999999998</v>
      </c>
      <c r="H12439" s="226">
        <v>-0.05</v>
      </c>
      <c r="I12439" s="226">
        <v>0.24</v>
      </c>
      <c r="J12439" s="237">
        <v>1.21</v>
      </c>
      <c r="K12439" s="237">
        <v>1149.1600000000001</v>
      </c>
      <c r="L12439" s="228">
        <v>0</v>
      </c>
      <c r="M12439" s="229">
        <f t="shared" si="358"/>
        <v>1149.1600000000001</v>
      </c>
      <c r="N12439" s="230">
        <v>0</v>
      </c>
    </row>
    <row r="12440" spans="1:14" x14ac:dyDescent="0.2">
      <c r="A12440" s="231" t="str">
        <f t="shared" si="357"/>
        <v>SS2.014NO_thin190</v>
      </c>
      <c r="B12440" s="223" t="s">
        <v>238</v>
      </c>
      <c r="C12440" s="224">
        <v>2</v>
      </c>
      <c r="D12440" s="223">
        <v>14</v>
      </c>
      <c r="E12440" s="223" t="s">
        <v>199</v>
      </c>
      <c r="F12440" s="225" t="s">
        <v>224</v>
      </c>
      <c r="G12440" s="226">
        <v>0.27</v>
      </c>
      <c r="H12440" s="226">
        <v>-0.04</v>
      </c>
      <c r="I12440" s="226">
        <v>0.22</v>
      </c>
      <c r="J12440" s="237">
        <v>1.1100000000000001</v>
      </c>
      <c r="K12440" s="237">
        <v>1150.27</v>
      </c>
      <c r="L12440" s="228">
        <v>0</v>
      </c>
      <c r="M12440" s="229">
        <f t="shared" si="358"/>
        <v>1150.27</v>
      </c>
      <c r="N12440" s="230">
        <v>0</v>
      </c>
    </row>
    <row r="12441" spans="1:14" x14ac:dyDescent="0.2">
      <c r="A12441" s="231" t="str">
        <f t="shared" si="357"/>
        <v>SS2.014NO_thin195</v>
      </c>
      <c r="B12441" s="223" t="s">
        <v>238</v>
      </c>
      <c r="C12441" s="224">
        <v>2</v>
      </c>
      <c r="D12441" s="223">
        <v>14</v>
      </c>
      <c r="E12441" s="223" t="s">
        <v>199</v>
      </c>
      <c r="F12441" s="225" t="s">
        <v>225</v>
      </c>
      <c r="G12441" s="226">
        <v>0.23</v>
      </c>
      <c r="H12441" s="226">
        <v>-0.04</v>
      </c>
      <c r="I12441" s="226">
        <v>0.19</v>
      </c>
      <c r="J12441" s="237">
        <v>0.97</v>
      </c>
      <c r="K12441" s="237">
        <v>1151.24</v>
      </c>
      <c r="L12441" s="228">
        <v>0</v>
      </c>
      <c r="M12441" s="229">
        <f t="shared" si="358"/>
        <v>1151.24</v>
      </c>
      <c r="N12441" s="230">
        <v>0</v>
      </c>
    </row>
    <row r="12442" spans="1:14" x14ac:dyDescent="0.2">
      <c r="A12442" s="231" t="str">
        <f t="shared" si="357"/>
        <v>SS2.014Thinned000</v>
      </c>
      <c r="B12442" s="223" t="s">
        <v>238</v>
      </c>
      <c r="C12442" s="224">
        <v>2</v>
      </c>
      <c r="D12442" s="223">
        <v>14</v>
      </c>
      <c r="E12442" s="223" t="s">
        <v>172</v>
      </c>
      <c r="F12442" s="225" t="s">
        <v>0</v>
      </c>
      <c r="G12442" s="226">
        <v>0.71</v>
      </c>
      <c r="H12442" s="226">
        <v>0.2</v>
      </c>
      <c r="I12442" s="226">
        <v>0.91</v>
      </c>
      <c r="J12442" s="237">
        <v>4.55</v>
      </c>
      <c r="K12442" s="237">
        <v>4.55</v>
      </c>
      <c r="L12442" s="228">
        <v>0</v>
      </c>
      <c r="M12442" s="229">
        <f t="shared" si="358"/>
        <v>4.55</v>
      </c>
      <c r="N12442" s="230">
        <v>0</v>
      </c>
    </row>
    <row r="12443" spans="1:14" x14ac:dyDescent="0.2">
      <c r="A12443" s="231" t="str">
        <f t="shared" si="357"/>
        <v>SS2.014Thinned005</v>
      </c>
      <c r="B12443" s="223" t="s">
        <v>238</v>
      </c>
      <c r="C12443" s="224">
        <v>2</v>
      </c>
      <c r="D12443" s="223">
        <v>14</v>
      </c>
      <c r="E12443" s="223" t="s">
        <v>172</v>
      </c>
      <c r="F12443" s="225" t="s">
        <v>1</v>
      </c>
      <c r="G12443" s="226">
        <v>2.15</v>
      </c>
      <c r="H12443" s="226">
        <v>0.25</v>
      </c>
      <c r="I12443" s="226">
        <v>2.41</v>
      </c>
      <c r="J12443" s="237">
        <v>12.03</v>
      </c>
      <c r="K12443" s="237">
        <v>16.579999999999998</v>
      </c>
      <c r="L12443" s="228">
        <v>0</v>
      </c>
      <c r="M12443" s="229">
        <f t="shared" si="358"/>
        <v>16.579999999999998</v>
      </c>
      <c r="N12443" s="230">
        <v>0</v>
      </c>
    </row>
    <row r="12444" spans="1:14" x14ac:dyDescent="0.2">
      <c r="A12444" s="231" t="str">
        <f t="shared" si="357"/>
        <v>SS2.014Thinned010</v>
      </c>
      <c r="B12444" s="223" t="s">
        <v>238</v>
      </c>
      <c r="C12444" s="224">
        <v>2</v>
      </c>
      <c r="D12444" s="223">
        <v>14</v>
      </c>
      <c r="E12444" s="223" t="s">
        <v>172</v>
      </c>
      <c r="F12444" s="225" t="s">
        <v>2</v>
      </c>
      <c r="G12444" s="226">
        <v>6.58</v>
      </c>
      <c r="H12444" s="226">
        <v>0.25</v>
      </c>
      <c r="I12444" s="226">
        <v>6.83</v>
      </c>
      <c r="J12444" s="237">
        <v>34.14</v>
      </c>
      <c r="K12444" s="237">
        <v>50.72</v>
      </c>
      <c r="L12444" s="228">
        <v>0</v>
      </c>
      <c r="M12444" s="229">
        <f t="shared" si="358"/>
        <v>50.72</v>
      </c>
      <c r="N12444" s="230">
        <v>0</v>
      </c>
    </row>
    <row r="12445" spans="1:14" x14ac:dyDescent="0.2">
      <c r="A12445" s="231" t="str">
        <f t="shared" si="357"/>
        <v>SS2.014Thinned015</v>
      </c>
      <c r="B12445" s="223" t="s">
        <v>238</v>
      </c>
      <c r="C12445" s="224">
        <v>2</v>
      </c>
      <c r="D12445" s="223">
        <v>14</v>
      </c>
      <c r="E12445" s="223" t="s">
        <v>172</v>
      </c>
      <c r="F12445" s="225" t="s">
        <v>3</v>
      </c>
      <c r="G12445" s="226">
        <v>19.22</v>
      </c>
      <c r="H12445" s="226">
        <v>0.45</v>
      </c>
      <c r="I12445" s="226">
        <v>19.670000000000002</v>
      </c>
      <c r="J12445" s="237">
        <v>98.35</v>
      </c>
      <c r="K12445" s="237">
        <v>149.07</v>
      </c>
      <c r="L12445" s="228">
        <v>0</v>
      </c>
      <c r="M12445" s="229">
        <f t="shared" si="358"/>
        <v>149.07</v>
      </c>
      <c r="N12445" s="230">
        <v>0</v>
      </c>
    </row>
    <row r="12446" spans="1:14" x14ac:dyDescent="0.2">
      <c r="A12446" s="231" t="str">
        <f t="shared" si="357"/>
        <v>SS2.014Thinned020</v>
      </c>
      <c r="B12446" s="223" t="s">
        <v>238</v>
      </c>
      <c r="C12446" s="224">
        <v>2</v>
      </c>
      <c r="D12446" s="223">
        <v>14</v>
      </c>
      <c r="E12446" s="223" t="s">
        <v>172</v>
      </c>
      <c r="F12446" s="225" t="s">
        <v>4</v>
      </c>
      <c r="G12446" s="226">
        <v>6.97</v>
      </c>
      <c r="H12446" s="226">
        <v>5.77</v>
      </c>
      <c r="I12446" s="226">
        <v>12.74</v>
      </c>
      <c r="J12446" s="237">
        <v>63.68</v>
      </c>
      <c r="K12446" s="237">
        <v>212.76</v>
      </c>
      <c r="L12446" s="228">
        <v>-0.21</v>
      </c>
      <c r="M12446" s="229">
        <f t="shared" si="358"/>
        <v>212.54999999999998</v>
      </c>
      <c r="N12446" s="230">
        <v>11.79</v>
      </c>
    </row>
    <row r="12447" spans="1:14" x14ac:dyDescent="0.2">
      <c r="A12447" s="231" t="str">
        <f t="shared" si="357"/>
        <v>SS2.014Thinned025</v>
      </c>
      <c r="B12447" s="223" t="s">
        <v>238</v>
      </c>
      <c r="C12447" s="224">
        <v>2</v>
      </c>
      <c r="D12447" s="223">
        <v>14</v>
      </c>
      <c r="E12447" s="223" t="s">
        <v>172</v>
      </c>
      <c r="F12447" s="225" t="s">
        <v>5</v>
      </c>
      <c r="G12447" s="226">
        <v>7.28</v>
      </c>
      <c r="H12447" s="226">
        <v>0.94</v>
      </c>
      <c r="I12447" s="226">
        <v>8.2200000000000006</v>
      </c>
      <c r="J12447" s="237">
        <v>41.09</v>
      </c>
      <c r="K12447" s="237">
        <v>253.84</v>
      </c>
      <c r="L12447" s="228">
        <v>-0.37</v>
      </c>
      <c r="M12447" s="229">
        <f t="shared" si="358"/>
        <v>253.47</v>
      </c>
      <c r="N12447" s="230">
        <v>9.33</v>
      </c>
    </row>
    <row r="12448" spans="1:14" x14ac:dyDescent="0.2">
      <c r="A12448" s="231" t="str">
        <f t="shared" si="357"/>
        <v>SS2.014Thinned030</v>
      </c>
      <c r="B12448" s="223" t="s">
        <v>238</v>
      </c>
      <c r="C12448" s="224">
        <v>2</v>
      </c>
      <c r="D12448" s="223">
        <v>14</v>
      </c>
      <c r="E12448" s="223" t="s">
        <v>172</v>
      </c>
      <c r="F12448" s="225" t="s">
        <v>6</v>
      </c>
      <c r="G12448" s="226">
        <v>10.49</v>
      </c>
      <c r="H12448" s="226">
        <v>2.5499999999999998</v>
      </c>
      <c r="I12448" s="226">
        <v>13.04</v>
      </c>
      <c r="J12448" s="237">
        <v>65.180000000000007</v>
      </c>
      <c r="K12448" s="237">
        <v>319.02</v>
      </c>
      <c r="L12448" s="228">
        <v>-1.27</v>
      </c>
      <c r="M12448" s="229">
        <f t="shared" si="358"/>
        <v>317.75</v>
      </c>
      <c r="N12448" s="230">
        <v>5.12</v>
      </c>
    </row>
    <row r="12449" spans="1:14" x14ac:dyDescent="0.2">
      <c r="A12449" s="231" t="str">
        <f t="shared" si="357"/>
        <v>SS2.014Thinned035</v>
      </c>
      <c r="B12449" s="223" t="s">
        <v>238</v>
      </c>
      <c r="C12449" s="224">
        <v>2</v>
      </c>
      <c r="D12449" s="223">
        <v>14</v>
      </c>
      <c r="E12449" s="223" t="s">
        <v>172</v>
      </c>
      <c r="F12449" s="225" t="s">
        <v>7</v>
      </c>
      <c r="G12449" s="226">
        <v>10.7</v>
      </c>
      <c r="H12449" s="226">
        <v>1.1000000000000001</v>
      </c>
      <c r="I12449" s="226">
        <v>11.8</v>
      </c>
      <c r="J12449" s="237">
        <v>58.99</v>
      </c>
      <c r="K12449" s="237">
        <v>378.01</v>
      </c>
      <c r="L12449" s="228">
        <v>-2.2400000000000002</v>
      </c>
      <c r="M12449" s="229">
        <f t="shared" si="358"/>
        <v>375.77</v>
      </c>
      <c r="N12449" s="230">
        <v>5.53</v>
      </c>
    </row>
    <row r="12450" spans="1:14" x14ac:dyDescent="0.2">
      <c r="A12450" s="231" t="str">
        <f t="shared" si="357"/>
        <v>SS2.014Thinned040</v>
      </c>
      <c r="B12450" s="223" t="s">
        <v>238</v>
      </c>
      <c r="C12450" s="224">
        <v>2</v>
      </c>
      <c r="D12450" s="223">
        <v>14</v>
      </c>
      <c r="E12450" s="223" t="s">
        <v>172</v>
      </c>
      <c r="F12450" s="225" t="s">
        <v>8</v>
      </c>
      <c r="G12450" s="226">
        <v>10.18</v>
      </c>
      <c r="H12450" s="226">
        <v>0.22</v>
      </c>
      <c r="I12450" s="226">
        <v>10.4</v>
      </c>
      <c r="J12450" s="237">
        <v>51.98</v>
      </c>
      <c r="K12450" s="237">
        <v>429.99</v>
      </c>
      <c r="L12450" s="228">
        <v>-3.24</v>
      </c>
      <c r="M12450" s="229">
        <f t="shared" si="358"/>
        <v>426.75</v>
      </c>
      <c r="N12450" s="230">
        <v>5.65</v>
      </c>
    </row>
    <row r="12451" spans="1:14" x14ac:dyDescent="0.2">
      <c r="A12451" s="231" t="str">
        <f t="shared" si="357"/>
        <v>SS2.014Thinned045</v>
      </c>
      <c r="B12451" s="223" t="s">
        <v>238</v>
      </c>
      <c r="C12451" s="224">
        <v>2</v>
      </c>
      <c r="D12451" s="223">
        <v>14</v>
      </c>
      <c r="E12451" s="223" t="s">
        <v>172</v>
      </c>
      <c r="F12451" s="225" t="s">
        <v>9</v>
      </c>
      <c r="G12451" s="226">
        <v>8.36</v>
      </c>
      <c r="H12451" s="226">
        <v>-0.5</v>
      </c>
      <c r="I12451" s="226">
        <v>7.86</v>
      </c>
      <c r="J12451" s="237">
        <v>39.29</v>
      </c>
      <c r="K12451" s="237">
        <v>469.28</v>
      </c>
      <c r="L12451" s="228">
        <v>-4.26</v>
      </c>
      <c r="M12451" s="229">
        <f t="shared" si="358"/>
        <v>465.02</v>
      </c>
      <c r="N12451" s="230">
        <v>5.8</v>
      </c>
    </row>
    <row r="12452" spans="1:14" x14ac:dyDescent="0.2">
      <c r="A12452" s="231" t="str">
        <f t="shared" si="357"/>
        <v>SS2.014Thinned050</v>
      </c>
      <c r="B12452" s="223" t="s">
        <v>238</v>
      </c>
      <c r="C12452" s="224">
        <v>2</v>
      </c>
      <c r="D12452" s="223">
        <v>14</v>
      </c>
      <c r="E12452" s="223" t="s">
        <v>172</v>
      </c>
      <c r="F12452" s="225" t="s">
        <v>10</v>
      </c>
      <c r="G12452" s="226">
        <v>7.28</v>
      </c>
      <c r="H12452" s="226">
        <v>-1.21</v>
      </c>
      <c r="I12452" s="226">
        <v>6.07</v>
      </c>
      <c r="J12452" s="237">
        <v>30.34</v>
      </c>
      <c r="K12452" s="237">
        <v>499.62</v>
      </c>
      <c r="L12452" s="228">
        <v>-5.0999999999999996</v>
      </c>
      <c r="M12452" s="229">
        <f t="shared" si="358"/>
        <v>494.52</v>
      </c>
      <c r="N12452" s="230">
        <v>4.8099999999999996</v>
      </c>
    </row>
    <row r="12453" spans="1:14" x14ac:dyDescent="0.2">
      <c r="A12453" s="231" t="str">
        <f t="shared" si="357"/>
        <v>SS2.014Thinned055</v>
      </c>
      <c r="B12453" s="223" t="s">
        <v>238</v>
      </c>
      <c r="C12453" s="224">
        <v>2</v>
      </c>
      <c r="D12453" s="223">
        <v>14</v>
      </c>
      <c r="E12453" s="223" t="s">
        <v>172</v>
      </c>
      <c r="F12453" s="225" t="s">
        <v>11</v>
      </c>
      <c r="G12453" s="226">
        <v>7.41</v>
      </c>
      <c r="H12453" s="226">
        <v>-1.31</v>
      </c>
      <c r="I12453" s="226">
        <v>6.11</v>
      </c>
      <c r="J12453" s="237">
        <v>30.53</v>
      </c>
      <c r="K12453" s="237">
        <v>530.15</v>
      </c>
      <c r="L12453" s="228">
        <v>-5.83</v>
      </c>
      <c r="M12453" s="229">
        <f t="shared" si="358"/>
        <v>524.31999999999994</v>
      </c>
      <c r="N12453" s="230">
        <v>4.1399999999999997</v>
      </c>
    </row>
    <row r="12454" spans="1:14" x14ac:dyDescent="0.2">
      <c r="A12454" s="231" t="str">
        <f t="shared" si="357"/>
        <v>SS2.014Thinned060</v>
      </c>
      <c r="B12454" s="223" t="s">
        <v>238</v>
      </c>
      <c r="C12454" s="224">
        <v>2</v>
      </c>
      <c r="D12454" s="223">
        <v>14</v>
      </c>
      <c r="E12454" s="223" t="s">
        <v>172</v>
      </c>
      <c r="F12454" s="225" t="s">
        <v>12</v>
      </c>
      <c r="G12454" s="226">
        <v>6</v>
      </c>
      <c r="H12454" s="226">
        <v>-0.88</v>
      </c>
      <c r="I12454" s="226">
        <v>5.12</v>
      </c>
      <c r="J12454" s="237">
        <v>25.58</v>
      </c>
      <c r="K12454" s="237">
        <v>555.73</v>
      </c>
      <c r="L12454" s="228">
        <v>-6.47</v>
      </c>
      <c r="M12454" s="229">
        <f t="shared" si="358"/>
        <v>549.26</v>
      </c>
      <c r="N12454" s="230">
        <v>3.61</v>
      </c>
    </row>
    <row r="12455" spans="1:14" x14ac:dyDescent="0.2">
      <c r="A12455" s="231" t="str">
        <f t="shared" si="357"/>
        <v>SS2.014Thinned065</v>
      </c>
      <c r="B12455" s="223" t="s">
        <v>238</v>
      </c>
      <c r="C12455" s="224">
        <v>2</v>
      </c>
      <c r="D12455" s="223">
        <v>14</v>
      </c>
      <c r="E12455" s="223" t="s">
        <v>172</v>
      </c>
      <c r="F12455" s="225" t="s">
        <v>13</v>
      </c>
      <c r="G12455" s="226">
        <v>4.96</v>
      </c>
      <c r="H12455" s="226">
        <v>-0.74</v>
      </c>
      <c r="I12455" s="226">
        <v>4.2300000000000004</v>
      </c>
      <c r="J12455" s="237">
        <v>21.13</v>
      </c>
      <c r="K12455" s="237">
        <v>576.86</v>
      </c>
      <c r="L12455" s="228">
        <v>-7.04</v>
      </c>
      <c r="M12455" s="229">
        <f t="shared" si="358"/>
        <v>569.82000000000005</v>
      </c>
      <c r="N12455" s="230">
        <v>3.24</v>
      </c>
    </row>
    <row r="12456" spans="1:14" x14ac:dyDescent="0.2">
      <c r="A12456" s="231" t="str">
        <f t="shared" si="357"/>
        <v>SS2.014Thinned070</v>
      </c>
      <c r="B12456" s="223" t="s">
        <v>238</v>
      </c>
      <c r="C12456" s="224">
        <v>2</v>
      </c>
      <c r="D12456" s="223">
        <v>14</v>
      </c>
      <c r="E12456" s="223" t="s">
        <v>172</v>
      </c>
      <c r="F12456" s="225" t="s">
        <v>200</v>
      </c>
      <c r="G12456" s="226">
        <v>4.63</v>
      </c>
      <c r="H12456" s="226">
        <v>-0.59</v>
      </c>
      <c r="I12456" s="226">
        <v>4.04</v>
      </c>
      <c r="J12456" s="237">
        <v>20.21</v>
      </c>
      <c r="K12456" s="237">
        <v>597.05999999999995</v>
      </c>
      <c r="L12456" s="228">
        <v>-7.55</v>
      </c>
      <c r="M12456" s="229">
        <f t="shared" si="358"/>
        <v>589.51</v>
      </c>
      <c r="N12456" s="230">
        <v>2.9</v>
      </c>
    </row>
    <row r="12457" spans="1:14" x14ac:dyDescent="0.2">
      <c r="A12457" s="231" t="str">
        <f t="shared" si="357"/>
        <v>SS2.014Thinned075</v>
      </c>
      <c r="B12457" s="223" t="s">
        <v>238</v>
      </c>
      <c r="C12457" s="224">
        <v>2</v>
      </c>
      <c r="D12457" s="223">
        <v>14</v>
      </c>
      <c r="E12457" s="223" t="s">
        <v>172</v>
      </c>
      <c r="F12457" s="225" t="s">
        <v>201</v>
      </c>
      <c r="G12457" s="226">
        <v>4.07</v>
      </c>
      <c r="H12457" s="226">
        <v>-0.45</v>
      </c>
      <c r="I12457" s="226">
        <v>3.62</v>
      </c>
      <c r="J12457" s="237">
        <v>18.12</v>
      </c>
      <c r="K12457" s="237">
        <v>615.17999999999995</v>
      </c>
      <c r="L12457" s="228">
        <v>-8.01</v>
      </c>
      <c r="M12457" s="229">
        <f t="shared" si="358"/>
        <v>607.16999999999996</v>
      </c>
      <c r="N12457" s="230">
        <v>2.63</v>
      </c>
    </row>
    <row r="12458" spans="1:14" x14ac:dyDescent="0.2">
      <c r="A12458" s="231" t="str">
        <f t="shared" si="357"/>
        <v>SS2.014Thinned080</v>
      </c>
      <c r="B12458" s="223" t="s">
        <v>238</v>
      </c>
      <c r="C12458" s="224">
        <v>2</v>
      </c>
      <c r="D12458" s="223">
        <v>14</v>
      </c>
      <c r="E12458" s="223" t="s">
        <v>172</v>
      </c>
      <c r="F12458" s="225" t="s">
        <v>202</v>
      </c>
      <c r="G12458" s="226">
        <v>2.5299999999999998</v>
      </c>
      <c r="H12458" s="226">
        <v>-0.38</v>
      </c>
      <c r="I12458" s="226">
        <v>2.15</v>
      </c>
      <c r="J12458" s="237">
        <v>10.73</v>
      </c>
      <c r="K12458" s="237">
        <v>625.91</v>
      </c>
      <c r="L12458" s="228">
        <v>-8.43</v>
      </c>
      <c r="M12458" s="229">
        <f t="shared" si="358"/>
        <v>617.48</v>
      </c>
      <c r="N12458" s="230">
        <v>2.41</v>
      </c>
    </row>
    <row r="12459" spans="1:14" x14ac:dyDescent="0.2">
      <c r="A12459" s="231" t="str">
        <f t="shared" si="357"/>
        <v>SS2.014Thinned085</v>
      </c>
      <c r="B12459" s="223" t="s">
        <v>238</v>
      </c>
      <c r="C12459" s="224">
        <v>2</v>
      </c>
      <c r="D12459" s="223">
        <v>14</v>
      </c>
      <c r="E12459" s="223" t="s">
        <v>172</v>
      </c>
      <c r="F12459" s="225" t="s">
        <v>203</v>
      </c>
      <c r="G12459" s="226">
        <v>2.5099999999999998</v>
      </c>
      <c r="H12459" s="226">
        <v>-0.35</v>
      </c>
      <c r="I12459" s="226">
        <v>2.16</v>
      </c>
      <c r="J12459" s="237">
        <v>10.8</v>
      </c>
      <c r="K12459" s="237">
        <v>636.71</v>
      </c>
      <c r="L12459" s="228">
        <v>-8.82</v>
      </c>
      <c r="M12459" s="229">
        <f t="shared" si="358"/>
        <v>627.89</v>
      </c>
      <c r="N12459" s="230">
        <v>2.2000000000000002</v>
      </c>
    </row>
    <row r="12460" spans="1:14" x14ac:dyDescent="0.2">
      <c r="A12460" s="231" t="str">
        <f t="shared" si="357"/>
        <v>SS2.014Thinned090</v>
      </c>
      <c r="B12460" s="223" t="s">
        <v>238</v>
      </c>
      <c r="C12460" s="224">
        <v>2</v>
      </c>
      <c r="D12460" s="223">
        <v>14</v>
      </c>
      <c r="E12460" s="223" t="s">
        <v>172</v>
      </c>
      <c r="F12460" s="225" t="s">
        <v>204</v>
      </c>
      <c r="G12460" s="226">
        <v>2.14</v>
      </c>
      <c r="H12460" s="226">
        <v>-0.31</v>
      </c>
      <c r="I12460" s="226">
        <v>1.84</v>
      </c>
      <c r="J12460" s="237">
        <v>9.1999999999999993</v>
      </c>
      <c r="K12460" s="237">
        <v>645.9</v>
      </c>
      <c r="L12460" s="228">
        <v>-9.17</v>
      </c>
      <c r="M12460" s="229">
        <f t="shared" si="358"/>
        <v>636.73</v>
      </c>
      <c r="N12460" s="230">
        <v>2</v>
      </c>
    </row>
    <row r="12461" spans="1:14" x14ac:dyDescent="0.2">
      <c r="A12461" s="231" t="str">
        <f t="shared" si="357"/>
        <v>SS2.014Thinned095</v>
      </c>
      <c r="B12461" s="223" t="s">
        <v>238</v>
      </c>
      <c r="C12461" s="224">
        <v>2</v>
      </c>
      <c r="D12461" s="223">
        <v>14</v>
      </c>
      <c r="E12461" s="223" t="s">
        <v>172</v>
      </c>
      <c r="F12461" s="225" t="s">
        <v>205</v>
      </c>
      <c r="G12461" s="226">
        <v>1.69</v>
      </c>
      <c r="H12461" s="226">
        <v>-0.27</v>
      </c>
      <c r="I12461" s="226">
        <v>1.42</v>
      </c>
      <c r="J12461" s="237">
        <v>7.08</v>
      </c>
      <c r="K12461" s="237">
        <v>652.98</v>
      </c>
      <c r="L12461" s="228">
        <v>-9.49</v>
      </c>
      <c r="M12461" s="229">
        <f t="shared" si="358"/>
        <v>643.49</v>
      </c>
      <c r="N12461" s="230">
        <v>1.82</v>
      </c>
    </row>
    <row r="12462" spans="1:14" x14ac:dyDescent="0.2">
      <c r="A12462" s="231" t="str">
        <f t="shared" si="357"/>
        <v>SS2.014Thinned100</v>
      </c>
      <c r="B12462" s="223" t="s">
        <v>238</v>
      </c>
      <c r="C12462" s="224">
        <v>2</v>
      </c>
      <c r="D12462" s="223">
        <v>14</v>
      </c>
      <c r="E12462" s="223" t="s">
        <v>172</v>
      </c>
      <c r="F12462" s="225" t="s">
        <v>206</v>
      </c>
      <c r="G12462" s="226">
        <v>1.45</v>
      </c>
      <c r="H12462" s="226">
        <v>-0.24</v>
      </c>
      <c r="I12462" s="226">
        <v>1.21</v>
      </c>
      <c r="J12462" s="237">
        <v>6.05</v>
      </c>
      <c r="K12462" s="237">
        <v>659.03</v>
      </c>
      <c r="L12462" s="228">
        <v>-9.7799999999999994</v>
      </c>
      <c r="M12462" s="229">
        <f t="shared" si="358"/>
        <v>649.25</v>
      </c>
      <c r="N12462" s="230">
        <v>1.65</v>
      </c>
    </row>
    <row r="12463" spans="1:14" x14ac:dyDescent="0.2">
      <c r="A12463" s="231" t="str">
        <f t="shared" si="357"/>
        <v>SS2.014Thinned105</v>
      </c>
      <c r="B12463" s="223" t="s">
        <v>238</v>
      </c>
      <c r="C12463" s="224">
        <v>2</v>
      </c>
      <c r="D12463" s="223">
        <v>14</v>
      </c>
      <c r="E12463" s="223" t="s">
        <v>172</v>
      </c>
      <c r="F12463" s="225" t="s">
        <v>207</v>
      </c>
      <c r="G12463" s="226">
        <v>0.91</v>
      </c>
      <c r="H12463" s="226">
        <v>-0.22</v>
      </c>
      <c r="I12463" s="226">
        <v>0.7</v>
      </c>
      <c r="J12463" s="237">
        <v>3.48</v>
      </c>
      <c r="K12463" s="237">
        <v>662.51</v>
      </c>
      <c r="L12463" s="228">
        <v>-10.050000000000001</v>
      </c>
      <c r="M12463" s="229">
        <f t="shared" si="358"/>
        <v>652.46</v>
      </c>
      <c r="N12463" s="230">
        <v>1.5</v>
      </c>
    </row>
    <row r="12464" spans="1:14" x14ac:dyDescent="0.2">
      <c r="A12464" s="231" t="str">
        <f t="shared" si="357"/>
        <v>SS2.014Thinned110</v>
      </c>
      <c r="B12464" s="223" t="s">
        <v>238</v>
      </c>
      <c r="C12464" s="224">
        <v>2</v>
      </c>
      <c r="D12464" s="223">
        <v>14</v>
      </c>
      <c r="E12464" s="223" t="s">
        <v>172</v>
      </c>
      <c r="F12464" s="225" t="s">
        <v>208</v>
      </c>
      <c r="G12464" s="226">
        <v>0.54</v>
      </c>
      <c r="H12464" s="226">
        <v>-0.21</v>
      </c>
      <c r="I12464" s="226">
        <v>0.33</v>
      </c>
      <c r="J12464" s="237">
        <v>1.67</v>
      </c>
      <c r="K12464" s="237">
        <v>664.18</v>
      </c>
      <c r="L12464" s="228">
        <v>-10.29</v>
      </c>
      <c r="M12464" s="229">
        <f t="shared" si="358"/>
        <v>653.89</v>
      </c>
      <c r="N12464" s="230">
        <v>1.37</v>
      </c>
    </row>
    <row r="12465" spans="1:14" x14ac:dyDescent="0.2">
      <c r="A12465" s="231" t="str">
        <f t="shared" si="357"/>
        <v>SS2.014Thinned115</v>
      </c>
      <c r="B12465" s="223" t="s">
        <v>238</v>
      </c>
      <c r="C12465" s="224">
        <v>2</v>
      </c>
      <c r="D12465" s="223">
        <v>14</v>
      </c>
      <c r="E12465" s="223" t="s">
        <v>172</v>
      </c>
      <c r="F12465" s="225" t="s">
        <v>209</v>
      </c>
      <c r="G12465" s="226">
        <v>0.27</v>
      </c>
      <c r="H12465" s="226">
        <v>-0.2</v>
      </c>
      <c r="I12465" s="226">
        <v>7.0000000000000007E-2</v>
      </c>
      <c r="J12465" s="237">
        <v>0.37</v>
      </c>
      <c r="K12465" s="237">
        <v>664.55</v>
      </c>
      <c r="L12465" s="228">
        <v>-10.51</v>
      </c>
      <c r="M12465" s="229">
        <f t="shared" si="358"/>
        <v>654.04</v>
      </c>
      <c r="N12465" s="230">
        <v>1.25</v>
      </c>
    </row>
    <row r="12466" spans="1:14" x14ac:dyDescent="0.2">
      <c r="A12466" s="231" t="str">
        <f t="shared" si="357"/>
        <v>SS2.014Thinned120</v>
      </c>
      <c r="B12466" s="223" t="s">
        <v>238</v>
      </c>
      <c r="C12466" s="224">
        <v>2</v>
      </c>
      <c r="D12466" s="223">
        <v>14</v>
      </c>
      <c r="E12466" s="223" t="s">
        <v>172</v>
      </c>
      <c r="F12466" s="225" t="s">
        <v>210</v>
      </c>
      <c r="G12466" s="226">
        <v>0.45</v>
      </c>
      <c r="H12466" s="226">
        <v>-0.18</v>
      </c>
      <c r="I12466" s="226">
        <v>0.27</v>
      </c>
      <c r="J12466" s="237">
        <v>1.33</v>
      </c>
      <c r="K12466" s="237">
        <v>665.88</v>
      </c>
      <c r="L12466" s="228">
        <v>-10.71</v>
      </c>
      <c r="M12466" s="229">
        <f t="shared" si="358"/>
        <v>655.16999999999996</v>
      </c>
      <c r="N12466" s="230">
        <v>1.1399999999999999</v>
      </c>
    </row>
    <row r="12467" spans="1:14" x14ac:dyDescent="0.2">
      <c r="A12467" s="231" t="str">
        <f t="shared" si="357"/>
        <v>SS2.014Thinned125</v>
      </c>
      <c r="B12467" s="223" t="s">
        <v>238</v>
      </c>
      <c r="C12467" s="224">
        <v>2</v>
      </c>
      <c r="D12467" s="223">
        <v>14</v>
      </c>
      <c r="E12467" s="223" t="s">
        <v>172</v>
      </c>
      <c r="F12467" s="225" t="s">
        <v>211</v>
      </c>
      <c r="G12467" s="226">
        <v>0.28999999999999998</v>
      </c>
      <c r="H12467" s="226">
        <v>-0.16</v>
      </c>
      <c r="I12467" s="226">
        <v>0.13</v>
      </c>
      <c r="J12467" s="237">
        <v>0.65</v>
      </c>
      <c r="K12467" s="237">
        <v>666.53</v>
      </c>
      <c r="L12467" s="228">
        <v>-10.89</v>
      </c>
      <c r="M12467" s="229">
        <f t="shared" si="358"/>
        <v>655.64</v>
      </c>
      <c r="N12467" s="230">
        <v>1.04</v>
      </c>
    </row>
    <row r="12468" spans="1:14" x14ac:dyDescent="0.2">
      <c r="A12468" s="231" t="str">
        <f t="shared" si="357"/>
        <v>SS2.014Thinned130</v>
      </c>
      <c r="B12468" s="223" t="s">
        <v>238</v>
      </c>
      <c r="C12468" s="224">
        <v>2</v>
      </c>
      <c r="D12468" s="223">
        <v>14</v>
      </c>
      <c r="E12468" s="223" t="s">
        <v>172</v>
      </c>
      <c r="F12468" s="225" t="s">
        <v>212</v>
      </c>
      <c r="G12468" s="226">
        <v>0.15</v>
      </c>
      <c r="H12468" s="226">
        <v>-0.15</v>
      </c>
      <c r="I12468" s="226">
        <v>0.01</v>
      </c>
      <c r="J12468" s="237">
        <v>0.04</v>
      </c>
      <c r="K12468" s="237">
        <v>666.57</v>
      </c>
      <c r="L12468" s="228">
        <v>-11.06</v>
      </c>
      <c r="M12468" s="229">
        <f t="shared" si="358"/>
        <v>655.5100000000001</v>
      </c>
      <c r="N12468" s="230">
        <v>0.94</v>
      </c>
    </row>
    <row r="12469" spans="1:14" x14ac:dyDescent="0.2">
      <c r="A12469" s="231" t="str">
        <f t="shared" si="357"/>
        <v>SS2.014Thinned135</v>
      </c>
      <c r="B12469" s="223" t="s">
        <v>238</v>
      </c>
      <c r="C12469" s="224">
        <v>2</v>
      </c>
      <c r="D12469" s="223">
        <v>14</v>
      </c>
      <c r="E12469" s="223" t="s">
        <v>172</v>
      </c>
      <c r="F12469" s="225" t="s">
        <v>213</v>
      </c>
      <c r="G12469" s="226">
        <v>0.12</v>
      </c>
      <c r="H12469" s="226">
        <v>-0.13</v>
      </c>
      <c r="I12469" s="226">
        <v>-0.01</v>
      </c>
      <c r="J12469" s="237">
        <v>-0.06</v>
      </c>
      <c r="K12469" s="237">
        <v>666.51</v>
      </c>
      <c r="L12469" s="228">
        <v>-11.21</v>
      </c>
      <c r="M12469" s="229">
        <f t="shared" si="358"/>
        <v>655.29999999999995</v>
      </c>
      <c r="N12469" s="230">
        <v>0.86</v>
      </c>
    </row>
    <row r="12470" spans="1:14" x14ac:dyDescent="0.2">
      <c r="A12470" s="231" t="str">
        <f t="shared" si="357"/>
        <v>SS2.014Thinned140</v>
      </c>
      <c r="B12470" s="223" t="s">
        <v>238</v>
      </c>
      <c r="C12470" s="224">
        <v>2</v>
      </c>
      <c r="D12470" s="223">
        <v>14</v>
      </c>
      <c r="E12470" s="223" t="s">
        <v>172</v>
      </c>
      <c r="F12470" s="225" t="s">
        <v>214</v>
      </c>
      <c r="G12470" s="226">
        <v>0.01</v>
      </c>
      <c r="H12470" s="226">
        <v>-0.12</v>
      </c>
      <c r="I12470" s="226">
        <v>-0.11</v>
      </c>
      <c r="J12470" s="237">
        <v>-0.54</v>
      </c>
      <c r="K12470" s="237">
        <v>665.97</v>
      </c>
      <c r="L12470" s="228">
        <v>-11.34</v>
      </c>
      <c r="M12470" s="229">
        <f t="shared" si="358"/>
        <v>654.63</v>
      </c>
      <c r="N12470" s="230">
        <v>0.78</v>
      </c>
    </row>
    <row r="12471" spans="1:14" x14ac:dyDescent="0.2">
      <c r="A12471" s="231" t="str">
        <f t="shared" si="357"/>
        <v>SS2.014Thinned145</v>
      </c>
      <c r="B12471" s="223" t="s">
        <v>238</v>
      </c>
      <c r="C12471" s="224">
        <v>2</v>
      </c>
      <c r="D12471" s="223">
        <v>14</v>
      </c>
      <c r="E12471" s="223" t="s">
        <v>172</v>
      </c>
      <c r="F12471" s="225" t="s">
        <v>215</v>
      </c>
      <c r="G12471" s="226">
        <v>-0.02</v>
      </c>
      <c r="H12471" s="226">
        <v>-0.11</v>
      </c>
      <c r="I12471" s="226">
        <v>-0.13</v>
      </c>
      <c r="J12471" s="237">
        <v>-0.66</v>
      </c>
      <c r="K12471" s="237">
        <v>665.31</v>
      </c>
      <c r="L12471" s="228">
        <v>-11.47</v>
      </c>
      <c r="M12471" s="229">
        <f t="shared" si="358"/>
        <v>653.83999999999992</v>
      </c>
      <c r="N12471" s="230">
        <v>0.71</v>
      </c>
    </row>
    <row r="12472" spans="1:14" x14ac:dyDescent="0.2">
      <c r="A12472" s="231" t="str">
        <f t="shared" si="357"/>
        <v>SS2.014Thinned150</v>
      </c>
      <c r="B12472" s="223" t="s">
        <v>238</v>
      </c>
      <c r="C12472" s="224">
        <v>2</v>
      </c>
      <c r="D12472" s="223">
        <v>14</v>
      </c>
      <c r="E12472" s="223" t="s">
        <v>172</v>
      </c>
      <c r="F12472" s="225" t="s">
        <v>216</v>
      </c>
      <c r="G12472" s="226">
        <v>-0.08</v>
      </c>
      <c r="H12472" s="226">
        <v>-0.1</v>
      </c>
      <c r="I12472" s="226">
        <v>-0.18</v>
      </c>
      <c r="J12472" s="237">
        <v>-0.88</v>
      </c>
      <c r="K12472" s="237">
        <v>664.43</v>
      </c>
      <c r="L12472" s="228">
        <v>-11.59</v>
      </c>
      <c r="M12472" s="229">
        <f t="shared" si="358"/>
        <v>652.83999999999992</v>
      </c>
      <c r="N12472" s="230">
        <v>0.65</v>
      </c>
    </row>
    <row r="12473" spans="1:14" x14ac:dyDescent="0.2">
      <c r="A12473" s="231" t="str">
        <f t="shared" si="357"/>
        <v>SS2.014Thinned155</v>
      </c>
      <c r="B12473" s="223" t="s">
        <v>238</v>
      </c>
      <c r="C12473" s="224">
        <v>2</v>
      </c>
      <c r="D12473" s="223">
        <v>14</v>
      </c>
      <c r="E12473" s="223" t="s">
        <v>172</v>
      </c>
      <c r="F12473" s="225" t="s">
        <v>217</v>
      </c>
      <c r="G12473" s="226">
        <v>-0.12</v>
      </c>
      <c r="H12473" s="226">
        <v>-0.09</v>
      </c>
      <c r="I12473" s="226">
        <v>-0.2</v>
      </c>
      <c r="J12473" s="237">
        <v>-1.02</v>
      </c>
      <c r="K12473" s="237">
        <v>663.41</v>
      </c>
      <c r="L12473" s="228">
        <v>-11.69</v>
      </c>
      <c r="M12473" s="229">
        <f t="shared" si="358"/>
        <v>651.71999999999991</v>
      </c>
      <c r="N12473" s="230">
        <v>0.59</v>
      </c>
    </row>
    <row r="12474" spans="1:14" x14ac:dyDescent="0.2">
      <c r="A12474" s="231" t="str">
        <f t="shared" si="357"/>
        <v>SS2.014Thinned160</v>
      </c>
      <c r="B12474" s="223" t="s">
        <v>238</v>
      </c>
      <c r="C12474" s="224">
        <v>2</v>
      </c>
      <c r="D12474" s="223">
        <v>14</v>
      </c>
      <c r="E12474" s="223" t="s">
        <v>172</v>
      </c>
      <c r="F12474" s="225" t="s">
        <v>218</v>
      </c>
      <c r="G12474" s="226">
        <v>-0.17</v>
      </c>
      <c r="H12474" s="226">
        <v>-0.08</v>
      </c>
      <c r="I12474" s="226">
        <v>-0.25</v>
      </c>
      <c r="J12474" s="237">
        <v>-1.25</v>
      </c>
      <c r="K12474" s="237">
        <v>662.16</v>
      </c>
      <c r="L12474" s="228">
        <v>-11.78</v>
      </c>
      <c r="M12474" s="229">
        <f t="shared" si="358"/>
        <v>650.38</v>
      </c>
      <c r="N12474" s="230">
        <v>0.54</v>
      </c>
    </row>
    <row r="12475" spans="1:14" x14ac:dyDescent="0.2">
      <c r="A12475" s="231" t="str">
        <f t="shared" si="357"/>
        <v>SS2.014Thinned165</v>
      </c>
      <c r="B12475" s="223" t="s">
        <v>238</v>
      </c>
      <c r="C12475" s="224">
        <v>2</v>
      </c>
      <c r="D12475" s="223">
        <v>14</v>
      </c>
      <c r="E12475" s="223" t="s">
        <v>172</v>
      </c>
      <c r="F12475" s="225" t="s">
        <v>219</v>
      </c>
      <c r="G12475" s="226">
        <v>-0.13</v>
      </c>
      <c r="H12475" s="226">
        <v>-7.0000000000000007E-2</v>
      </c>
      <c r="I12475" s="226">
        <v>-0.2</v>
      </c>
      <c r="J12475" s="237">
        <v>-1</v>
      </c>
      <c r="K12475" s="237">
        <v>661.16</v>
      </c>
      <c r="L12475" s="228">
        <v>-11.87</v>
      </c>
      <c r="M12475" s="229">
        <f t="shared" si="358"/>
        <v>649.29</v>
      </c>
      <c r="N12475" s="230">
        <v>0.49</v>
      </c>
    </row>
    <row r="12476" spans="1:14" x14ac:dyDescent="0.2">
      <c r="A12476" s="231" t="str">
        <f t="shared" si="357"/>
        <v>SS2.014Thinned170</v>
      </c>
      <c r="B12476" s="223" t="s">
        <v>238</v>
      </c>
      <c r="C12476" s="224">
        <v>2</v>
      </c>
      <c r="D12476" s="223">
        <v>14</v>
      </c>
      <c r="E12476" s="223" t="s">
        <v>172</v>
      </c>
      <c r="F12476" s="225" t="s">
        <v>220</v>
      </c>
      <c r="G12476" s="226">
        <v>-0.17</v>
      </c>
      <c r="H12476" s="226">
        <v>-7.0000000000000007E-2</v>
      </c>
      <c r="I12476" s="226">
        <v>-0.24</v>
      </c>
      <c r="J12476" s="237">
        <v>-1.2</v>
      </c>
      <c r="K12476" s="237">
        <v>659.96</v>
      </c>
      <c r="L12476" s="228">
        <v>-11.95</v>
      </c>
      <c r="M12476" s="229">
        <f t="shared" si="358"/>
        <v>648.01</v>
      </c>
      <c r="N12476" s="230">
        <v>0.44</v>
      </c>
    </row>
    <row r="12477" spans="1:14" x14ac:dyDescent="0.2">
      <c r="A12477" s="231" t="str">
        <f t="shared" si="357"/>
        <v>SS2.014Thinned175</v>
      </c>
      <c r="B12477" s="223" t="s">
        <v>238</v>
      </c>
      <c r="C12477" s="224">
        <v>2</v>
      </c>
      <c r="D12477" s="223">
        <v>14</v>
      </c>
      <c r="E12477" s="223" t="s">
        <v>172</v>
      </c>
      <c r="F12477" s="225" t="s">
        <v>221</v>
      </c>
      <c r="G12477" s="226">
        <v>-0.18</v>
      </c>
      <c r="H12477" s="226">
        <v>-0.06</v>
      </c>
      <c r="I12477" s="226">
        <v>-0.24</v>
      </c>
      <c r="J12477" s="237">
        <v>-1.21</v>
      </c>
      <c r="K12477" s="237">
        <v>658.74</v>
      </c>
      <c r="L12477" s="228">
        <v>-12.02</v>
      </c>
      <c r="M12477" s="229">
        <f t="shared" si="358"/>
        <v>646.72</v>
      </c>
      <c r="N12477" s="230">
        <v>0.4</v>
      </c>
    </row>
    <row r="12478" spans="1:14" x14ac:dyDescent="0.2">
      <c r="A12478" s="231" t="str">
        <f t="shared" si="357"/>
        <v>SS2.014Thinned180</v>
      </c>
      <c r="B12478" s="223" t="s">
        <v>238</v>
      </c>
      <c r="C12478" s="224">
        <v>2</v>
      </c>
      <c r="D12478" s="223">
        <v>14</v>
      </c>
      <c r="E12478" s="223" t="s">
        <v>172</v>
      </c>
      <c r="F12478" s="225" t="s">
        <v>222</v>
      </c>
      <c r="G12478" s="226">
        <v>-0.19</v>
      </c>
      <c r="H12478" s="226">
        <v>-0.06</v>
      </c>
      <c r="I12478" s="226">
        <v>-0.24</v>
      </c>
      <c r="J12478" s="237">
        <v>-1.21</v>
      </c>
      <c r="K12478" s="237">
        <v>657.53</v>
      </c>
      <c r="L12478" s="228">
        <v>-12.08</v>
      </c>
      <c r="M12478" s="229">
        <f t="shared" si="358"/>
        <v>645.44999999999993</v>
      </c>
      <c r="N12478" s="230">
        <v>0.37</v>
      </c>
    </row>
    <row r="12479" spans="1:14" x14ac:dyDescent="0.2">
      <c r="A12479" s="231" t="str">
        <f t="shared" si="357"/>
        <v>SS2.014Thinned185</v>
      </c>
      <c r="B12479" s="223" t="s">
        <v>238</v>
      </c>
      <c r="C12479" s="224">
        <v>2</v>
      </c>
      <c r="D12479" s="223">
        <v>14</v>
      </c>
      <c r="E12479" s="223" t="s">
        <v>172</v>
      </c>
      <c r="F12479" s="225" t="s">
        <v>223</v>
      </c>
      <c r="G12479" s="226">
        <v>-0.19</v>
      </c>
      <c r="H12479" s="226">
        <v>-0.05</v>
      </c>
      <c r="I12479" s="226">
        <v>-0.24</v>
      </c>
      <c r="J12479" s="237">
        <v>-1.22</v>
      </c>
      <c r="K12479" s="237">
        <v>656.3</v>
      </c>
      <c r="L12479" s="228">
        <v>-12.14</v>
      </c>
      <c r="M12479" s="229">
        <f t="shared" si="358"/>
        <v>644.16</v>
      </c>
      <c r="N12479" s="230">
        <v>0.33</v>
      </c>
    </row>
    <row r="12480" spans="1:14" x14ac:dyDescent="0.2">
      <c r="A12480" s="231" t="str">
        <f t="shared" si="357"/>
        <v>SS2.014Thinned190</v>
      </c>
      <c r="B12480" s="223" t="s">
        <v>238</v>
      </c>
      <c r="C12480" s="224">
        <v>2</v>
      </c>
      <c r="D12480" s="223">
        <v>14</v>
      </c>
      <c r="E12480" s="223" t="s">
        <v>172</v>
      </c>
      <c r="F12480" s="225" t="s">
        <v>224</v>
      </c>
      <c r="G12480" s="226">
        <v>-0.2</v>
      </c>
      <c r="H12480" s="226">
        <v>-0.05</v>
      </c>
      <c r="I12480" s="226">
        <v>-0.24</v>
      </c>
      <c r="J12480" s="237">
        <v>-1.22</v>
      </c>
      <c r="K12480" s="237">
        <v>655.09</v>
      </c>
      <c r="L12480" s="228">
        <v>-12.2</v>
      </c>
      <c r="M12480" s="229">
        <f t="shared" si="358"/>
        <v>642.89</v>
      </c>
      <c r="N12480" s="230">
        <v>0.3</v>
      </c>
    </row>
    <row r="12481" spans="1:14" x14ac:dyDescent="0.2">
      <c r="A12481" s="231" t="str">
        <f t="shared" si="357"/>
        <v>SS2.014Thinned195</v>
      </c>
      <c r="B12481" s="223" t="s">
        <v>238</v>
      </c>
      <c r="C12481" s="224">
        <v>2</v>
      </c>
      <c r="D12481" s="223">
        <v>14</v>
      </c>
      <c r="E12481" s="223" t="s">
        <v>172</v>
      </c>
      <c r="F12481" s="225" t="s">
        <v>225</v>
      </c>
      <c r="G12481" s="226">
        <v>-0.2</v>
      </c>
      <c r="H12481" s="226">
        <v>-0.04</v>
      </c>
      <c r="I12481" s="226">
        <v>-0.24</v>
      </c>
      <c r="J12481" s="237">
        <v>-1.19</v>
      </c>
      <c r="K12481" s="237">
        <v>653.89</v>
      </c>
      <c r="L12481" s="228">
        <v>-12.25</v>
      </c>
      <c r="M12481" s="229">
        <f t="shared" si="358"/>
        <v>641.64</v>
      </c>
      <c r="N12481" s="230">
        <v>0.28000000000000003</v>
      </c>
    </row>
    <row r="12482" spans="1:14" x14ac:dyDescent="0.2">
      <c r="A12482" s="231" t="str">
        <f t="shared" ref="A12482:A12545" si="359">CONCATENATE(LEFT(B12482,2),TEXT(C12482,"0.0"),TEXT(D12482,"00"),E12482,TEXT(LEFT(F12482,3),"000"))</f>
        <v>SS2.016NO_thin000</v>
      </c>
      <c r="B12482" s="223" t="s">
        <v>238</v>
      </c>
      <c r="C12482" s="224">
        <v>2</v>
      </c>
      <c r="D12482" s="223">
        <v>16</v>
      </c>
      <c r="E12482" s="223" t="s">
        <v>199</v>
      </c>
      <c r="F12482" s="225" t="s">
        <v>0</v>
      </c>
      <c r="G12482" s="226">
        <v>0.96</v>
      </c>
      <c r="H12482" s="226">
        <v>0.22</v>
      </c>
      <c r="I12482" s="226">
        <v>1.19</v>
      </c>
      <c r="J12482" s="237">
        <v>5.93</v>
      </c>
      <c r="K12482" s="237">
        <v>5.93</v>
      </c>
      <c r="L12482" s="228">
        <v>0</v>
      </c>
      <c r="M12482" s="229">
        <f t="shared" si="358"/>
        <v>5.93</v>
      </c>
      <c r="N12482" s="230">
        <v>0</v>
      </c>
    </row>
    <row r="12483" spans="1:14" x14ac:dyDescent="0.2">
      <c r="A12483" s="231" t="str">
        <f t="shared" si="359"/>
        <v>SS2.016NO_thin005</v>
      </c>
      <c r="B12483" s="223" t="s">
        <v>238</v>
      </c>
      <c r="C12483" s="224">
        <v>2</v>
      </c>
      <c r="D12483" s="223">
        <v>16</v>
      </c>
      <c r="E12483" s="223" t="s">
        <v>199</v>
      </c>
      <c r="F12483" s="225" t="s">
        <v>1</v>
      </c>
      <c r="G12483" s="226">
        <v>2.93</v>
      </c>
      <c r="H12483" s="226">
        <v>0.28000000000000003</v>
      </c>
      <c r="I12483" s="226">
        <v>3.21</v>
      </c>
      <c r="J12483" s="237">
        <v>16.059999999999999</v>
      </c>
      <c r="K12483" s="237">
        <v>21.99</v>
      </c>
      <c r="L12483" s="228">
        <v>0</v>
      </c>
      <c r="M12483" s="229">
        <f t="shared" si="358"/>
        <v>21.99</v>
      </c>
      <c r="N12483" s="230">
        <v>0</v>
      </c>
    </row>
    <row r="12484" spans="1:14" x14ac:dyDescent="0.2">
      <c r="A12484" s="231" t="str">
        <f t="shared" si="359"/>
        <v>SS2.016NO_thin010</v>
      </c>
      <c r="B12484" s="223" t="s">
        <v>238</v>
      </c>
      <c r="C12484" s="224">
        <v>2</v>
      </c>
      <c r="D12484" s="223">
        <v>16</v>
      </c>
      <c r="E12484" s="223" t="s">
        <v>199</v>
      </c>
      <c r="F12484" s="225" t="s">
        <v>2</v>
      </c>
      <c r="G12484" s="226">
        <v>8.9499999999999993</v>
      </c>
      <c r="H12484" s="226">
        <v>0.28000000000000003</v>
      </c>
      <c r="I12484" s="226">
        <v>9.23</v>
      </c>
      <c r="J12484" s="237">
        <v>46.16</v>
      </c>
      <c r="K12484" s="237">
        <v>68.150000000000006</v>
      </c>
      <c r="L12484" s="228">
        <v>0</v>
      </c>
      <c r="M12484" s="229">
        <f t="shared" si="358"/>
        <v>68.150000000000006</v>
      </c>
      <c r="N12484" s="230">
        <v>0</v>
      </c>
    </row>
    <row r="12485" spans="1:14" x14ac:dyDescent="0.2">
      <c r="A12485" s="231" t="str">
        <f t="shared" si="359"/>
        <v>SS2.016NO_thin015</v>
      </c>
      <c r="B12485" s="223" t="s">
        <v>238</v>
      </c>
      <c r="C12485" s="224">
        <v>2</v>
      </c>
      <c r="D12485" s="223">
        <v>16</v>
      </c>
      <c r="E12485" s="223" t="s">
        <v>199</v>
      </c>
      <c r="F12485" s="225" t="s">
        <v>3</v>
      </c>
      <c r="G12485" s="226">
        <v>23.84</v>
      </c>
      <c r="H12485" s="226">
        <v>0.62</v>
      </c>
      <c r="I12485" s="226">
        <v>24.46</v>
      </c>
      <c r="J12485" s="237">
        <v>122.29</v>
      </c>
      <c r="K12485" s="237">
        <v>190.44</v>
      </c>
      <c r="L12485" s="228">
        <v>0</v>
      </c>
      <c r="M12485" s="229">
        <f t="shared" si="358"/>
        <v>190.44</v>
      </c>
      <c r="N12485" s="230">
        <v>0</v>
      </c>
    </row>
    <row r="12486" spans="1:14" x14ac:dyDescent="0.2">
      <c r="A12486" s="231" t="str">
        <f t="shared" si="359"/>
        <v>SS2.016NO_thin020</v>
      </c>
      <c r="B12486" s="223" t="s">
        <v>238</v>
      </c>
      <c r="C12486" s="224">
        <v>2</v>
      </c>
      <c r="D12486" s="223">
        <v>16</v>
      </c>
      <c r="E12486" s="223" t="s">
        <v>199</v>
      </c>
      <c r="F12486" s="225" t="s">
        <v>4</v>
      </c>
      <c r="G12486" s="226">
        <v>26.42</v>
      </c>
      <c r="H12486" s="226">
        <v>0.88</v>
      </c>
      <c r="I12486" s="226">
        <v>27.29</v>
      </c>
      <c r="J12486" s="237">
        <v>136.47</v>
      </c>
      <c r="K12486" s="237">
        <v>326.91000000000003</v>
      </c>
      <c r="L12486" s="228">
        <v>0</v>
      </c>
      <c r="M12486" s="229">
        <f t="shared" si="358"/>
        <v>326.91000000000003</v>
      </c>
      <c r="N12486" s="230">
        <v>0</v>
      </c>
    </row>
    <row r="12487" spans="1:14" x14ac:dyDescent="0.2">
      <c r="A12487" s="231" t="str">
        <f t="shared" si="359"/>
        <v>SS2.016NO_thin025</v>
      </c>
      <c r="B12487" s="223" t="s">
        <v>238</v>
      </c>
      <c r="C12487" s="224">
        <v>2</v>
      </c>
      <c r="D12487" s="223">
        <v>16</v>
      </c>
      <c r="E12487" s="223" t="s">
        <v>199</v>
      </c>
      <c r="F12487" s="225" t="s">
        <v>5</v>
      </c>
      <c r="G12487" s="226">
        <v>20.2</v>
      </c>
      <c r="H12487" s="226">
        <v>0.42</v>
      </c>
      <c r="I12487" s="226">
        <v>20.62</v>
      </c>
      <c r="J12487" s="237">
        <v>103.11</v>
      </c>
      <c r="K12487" s="237">
        <v>430.02</v>
      </c>
      <c r="L12487" s="228">
        <v>0</v>
      </c>
      <c r="M12487" s="229">
        <f t="shared" si="358"/>
        <v>430.02</v>
      </c>
      <c r="N12487" s="230">
        <v>0</v>
      </c>
    </row>
    <row r="12488" spans="1:14" x14ac:dyDescent="0.2">
      <c r="A12488" s="231" t="str">
        <f t="shared" si="359"/>
        <v>SS2.016NO_thin030</v>
      </c>
      <c r="B12488" s="223" t="s">
        <v>238</v>
      </c>
      <c r="C12488" s="224">
        <v>2</v>
      </c>
      <c r="D12488" s="223">
        <v>16</v>
      </c>
      <c r="E12488" s="223" t="s">
        <v>199</v>
      </c>
      <c r="F12488" s="225" t="s">
        <v>6</v>
      </c>
      <c r="G12488" s="226">
        <v>22.23</v>
      </c>
      <c r="H12488" s="226">
        <v>0.44</v>
      </c>
      <c r="I12488" s="226">
        <v>22.66</v>
      </c>
      <c r="J12488" s="237">
        <v>113.31</v>
      </c>
      <c r="K12488" s="237">
        <v>543.33000000000004</v>
      </c>
      <c r="L12488" s="228">
        <v>0</v>
      </c>
      <c r="M12488" s="229">
        <f t="shared" si="358"/>
        <v>543.33000000000004</v>
      </c>
      <c r="N12488" s="230">
        <v>0</v>
      </c>
    </row>
    <row r="12489" spans="1:14" x14ac:dyDescent="0.2">
      <c r="A12489" s="231" t="str">
        <f t="shared" si="359"/>
        <v>SS2.016NO_thin035</v>
      </c>
      <c r="B12489" s="223" t="s">
        <v>238</v>
      </c>
      <c r="C12489" s="224">
        <v>2</v>
      </c>
      <c r="D12489" s="223">
        <v>16</v>
      </c>
      <c r="E12489" s="223" t="s">
        <v>199</v>
      </c>
      <c r="F12489" s="225" t="s">
        <v>7</v>
      </c>
      <c r="G12489" s="226">
        <v>18.8</v>
      </c>
      <c r="H12489" s="226">
        <v>8.2200000000000006</v>
      </c>
      <c r="I12489" s="226">
        <v>27.03</v>
      </c>
      <c r="J12489" s="237">
        <v>135.13999999999999</v>
      </c>
      <c r="K12489" s="237">
        <v>678.47</v>
      </c>
      <c r="L12489" s="228">
        <v>0</v>
      </c>
      <c r="M12489" s="229">
        <f t="shared" si="358"/>
        <v>678.47</v>
      </c>
      <c r="N12489" s="230">
        <v>0</v>
      </c>
    </row>
    <row r="12490" spans="1:14" x14ac:dyDescent="0.2">
      <c r="A12490" s="231" t="str">
        <f t="shared" si="359"/>
        <v>SS2.016NO_thin040</v>
      </c>
      <c r="B12490" s="223" t="s">
        <v>238</v>
      </c>
      <c r="C12490" s="224">
        <v>2</v>
      </c>
      <c r="D12490" s="223">
        <v>16</v>
      </c>
      <c r="E12490" s="223" t="s">
        <v>199</v>
      </c>
      <c r="F12490" s="225" t="s">
        <v>8</v>
      </c>
      <c r="G12490" s="226">
        <v>15.24</v>
      </c>
      <c r="H12490" s="226">
        <v>6.99</v>
      </c>
      <c r="I12490" s="226">
        <v>22.23</v>
      </c>
      <c r="J12490" s="237">
        <v>111.13</v>
      </c>
      <c r="K12490" s="237">
        <v>789.6</v>
      </c>
      <c r="L12490" s="228">
        <v>0</v>
      </c>
      <c r="M12490" s="229">
        <f t="shared" si="358"/>
        <v>789.6</v>
      </c>
      <c r="N12490" s="230">
        <v>0</v>
      </c>
    </row>
    <row r="12491" spans="1:14" x14ac:dyDescent="0.2">
      <c r="A12491" s="231" t="str">
        <f t="shared" si="359"/>
        <v>SS2.016NO_thin045</v>
      </c>
      <c r="B12491" s="223" t="s">
        <v>238</v>
      </c>
      <c r="C12491" s="224">
        <v>2</v>
      </c>
      <c r="D12491" s="223">
        <v>16</v>
      </c>
      <c r="E12491" s="223" t="s">
        <v>199</v>
      </c>
      <c r="F12491" s="225" t="s">
        <v>9</v>
      </c>
      <c r="G12491" s="226">
        <v>13.58</v>
      </c>
      <c r="H12491" s="226">
        <v>2.11</v>
      </c>
      <c r="I12491" s="226">
        <v>15.7</v>
      </c>
      <c r="J12491" s="237">
        <v>78.5</v>
      </c>
      <c r="K12491" s="237">
        <v>868.1</v>
      </c>
      <c r="L12491" s="228">
        <v>0</v>
      </c>
      <c r="M12491" s="229">
        <f t="shared" si="358"/>
        <v>868.1</v>
      </c>
      <c r="N12491" s="230">
        <v>0</v>
      </c>
    </row>
    <row r="12492" spans="1:14" x14ac:dyDescent="0.2">
      <c r="A12492" s="231" t="str">
        <f t="shared" si="359"/>
        <v>SS2.016NO_thin050</v>
      </c>
      <c r="B12492" s="223" t="s">
        <v>238</v>
      </c>
      <c r="C12492" s="224">
        <v>2</v>
      </c>
      <c r="D12492" s="223">
        <v>16</v>
      </c>
      <c r="E12492" s="223" t="s">
        <v>199</v>
      </c>
      <c r="F12492" s="225" t="s">
        <v>10</v>
      </c>
      <c r="G12492" s="226">
        <v>12.14</v>
      </c>
      <c r="H12492" s="226">
        <v>0.22</v>
      </c>
      <c r="I12492" s="226">
        <v>12.36</v>
      </c>
      <c r="J12492" s="237">
        <v>61.78</v>
      </c>
      <c r="K12492" s="237">
        <v>929.87</v>
      </c>
      <c r="L12492" s="228">
        <v>0</v>
      </c>
      <c r="M12492" s="229">
        <f t="shared" si="358"/>
        <v>929.87</v>
      </c>
      <c r="N12492" s="230">
        <v>0</v>
      </c>
    </row>
    <row r="12493" spans="1:14" x14ac:dyDescent="0.2">
      <c r="A12493" s="231" t="str">
        <f t="shared" si="359"/>
        <v>SS2.016NO_thin055</v>
      </c>
      <c r="B12493" s="223" t="s">
        <v>238</v>
      </c>
      <c r="C12493" s="224">
        <v>2</v>
      </c>
      <c r="D12493" s="223">
        <v>16</v>
      </c>
      <c r="E12493" s="223" t="s">
        <v>199</v>
      </c>
      <c r="F12493" s="225" t="s">
        <v>11</v>
      </c>
      <c r="G12493" s="226">
        <v>10.76</v>
      </c>
      <c r="H12493" s="226">
        <v>-0.8</v>
      </c>
      <c r="I12493" s="226">
        <v>9.9600000000000009</v>
      </c>
      <c r="J12493" s="237">
        <v>49.79</v>
      </c>
      <c r="K12493" s="237">
        <v>979.66</v>
      </c>
      <c r="L12493" s="228">
        <v>0</v>
      </c>
      <c r="M12493" s="229">
        <f t="shared" si="358"/>
        <v>979.66</v>
      </c>
      <c r="N12493" s="230">
        <v>0</v>
      </c>
    </row>
    <row r="12494" spans="1:14" x14ac:dyDescent="0.2">
      <c r="A12494" s="231" t="str">
        <f t="shared" si="359"/>
        <v>SS2.016NO_thin060</v>
      </c>
      <c r="B12494" s="223" t="s">
        <v>238</v>
      </c>
      <c r="C12494" s="224">
        <v>2</v>
      </c>
      <c r="D12494" s="223">
        <v>16</v>
      </c>
      <c r="E12494" s="223" t="s">
        <v>199</v>
      </c>
      <c r="F12494" s="225" t="s">
        <v>12</v>
      </c>
      <c r="G12494" s="226">
        <v>9.42</v>
      </c>
      <c r="H12494" s="226">
        <v>-1.54</v>
      </c>
      <c r="I12494" s="226">
        <v>7.88</v>
      </c>
      <c r="J12494" s="237">
        <v>39.39</v>
      </c>
      <c r="K12494" s="237">
        <v>1019.05</v>
      </c>
      <c r="L12494" s="228">
        <v>0</v>
      </c>
      <c r="M12494" s="229">
        <f t="shared" si="358"/>
        <v>1019.05</v>
      </c>
      <c r="N12494" s="230">
        <v>0</v>
      </c>
    </row>
    <row r="12495" spans="1:14" x14ac:dyDescent="0.2">
      <c r="A12495" s="231" t="str">
        <f t="shared" si="359"/>
        <v>SS2.016NO_thin065</v>
      </c>
      <c r="B12495" s="223" t="s">
        <v>238</v>
      </c>
      <c r="C12495" s="224">
        <v>2</v>
      </c>
      <c r="D12495" s="223">
        <v>16</v>
      </c>
      <c r="E12495" s="223" t="s">
        <v>199</v>
      </c>
      <c r="F12495" s="225" t="s">
        <v>13</v>
      </c>
      <c r="G12495" s="226">
        <v>8.15</v>
      </c>
      <c r="H12495" s="226">
        <v>-1.61</v>
      </c>
      <c r="I12495" s="226">
        <v>6.55</v>
      </c>
      <c r="J12495" s="237">
        <v>32.729999999999997</v>
      </c>
      <c r="K12495" s="237">
        <v>1051.78</v>
      </c>
      <c r="L12495" s="228">
        <v>0</v>
      </c>
      <c r="M12495" s="229">
        <f t="shared" si="358"/>
        <v>1051.78</v>
      </c>
      <c r="N12495" s="230">
        <v>0</v>
      </c>
    </row>
    <row r="12496" spans="1:14" x14ac:dyDescent="0.2">
      <c r="A12496" s="231" t="str">
        <f t="shared" si="359"/>
        <v>SS2.016NO_thin070</v>
      </c>
      <c r="B12496" s="223" t="s">
        <v>238</v>
      </c>
      <c r="C12496" s="224">
        <v>2</v>
      </c>
      <c r="D12496" s="223">
        <v>16</v>
      </c>
      <c r="E12496" s="223" t="s">
        <v>199</v>
      </c>
      <c r="F12496" s="225" t="s">
        <v>200</v>
      </c>
      <c r="G12496" s="226">
        <v>7.06</v>
      </c>
      <c r="H12496" s="226">
        <v>-1.46</v>
      </c>
      <c r="I12496" s="226">
        <v>5.59</v>
      </c>
      <c r="J12496" s="237">
        <v>27.96</v>
      </c>
      <c r="K12496" s="237">
        <v>1079.74</v>
      </c>
      <c r="L12496" s="228">
        <v>0</v>
      </c>
      <c r="M12496" s="229">
        <f t="shared" si="358"/>
        <v>1079.74</v>
      </c>
      <c r="N12496" s="230">
        <v>0</v>
      </c>
    </row>
    <row r="12497" spans="1:14" x14ac:dyDescent="0.2">
      <c r="A12497" s="231" t="str">
        <f t="shared" si="359"/>
        <v>SS2.016NO_thin075</v>
      </c>
      <c r="B12497" s="223" t="s">
        <v>238</v>
      </c>
      <c r="C12497" s="224">
        <v>2</v>
      </c>
      <c r="D12497" s="223">
        <v>16</v>
      </c>
      <c r="E12497" s="223" t="s">
        <v>199</v>
      </c>
      <c r="F12497" s="225" t="s">
        <v>201</v>
      </c>
      <c r="G12497" s="226">
        <v>6.25</v>
      </c>
      <c r="H12497" s="226">
        <v>-1.07</v>
      </c>
      <c r="I12497" s="226">
        <v>5.18</v>
      </c>
      <c r="J12497" s="237">
        <v>25.9</v>
      </c>
      <c r="K12497" s="237">
        <v>1105.6400000000001</v>
      </c>
      <c r="L12497" s="228">
        <v>0</v>
      </c>
      <c r="M12497" s="229">
        <f t="shared" si="358"/>
        <v>1105.6400000000001</v>
      </c>
      <c r="N12497" s="230">
        <v>0</v>
      </c>
    </row>
    <row r="12498" spans="1:14" x14ac:dyDescent="0.2">
      <c r="A12498" s="231" t="str">
        <f t="shared" si="359"/>
        <v>SS2.016NO_thin080</v>
      </c>
      <c r="B12498" s="223" t="s">
        <v>238</v>
      </c>
      <c r="C12498" s="224">
        <v>2</v>
      </c>
      <c r="D12498" s="223">
        <v>16</v>
      </c>
      <c r="E12498" s="223" t="s">
        <v>199</v>
      </c>
      <c r="F12498" s="225" t="s">
        <v>202</v>
      </c>
      <c r="G12498" s="226">
        <v>5.53</v>
      </c>
      <c r="H12498" s="226">
        <v>-1.23</v>
      </c>
      <c r="I12498" s="226">
        <v>4.3</v>
      </c>
      <c r="J12498" s="237">
        <v>21.5</v>
      </c>
      <c r="K12498" s="237">
        <v>1127.1500000000001</v>
      </c>
      <c r="L12498" s="228">
        <v>0</v>
      </c>
      <c r="M12498" s="229">
        <f t="shared" ref="M12498:M12561" si="360">K12498+L12498</f>
        <v>1127.1500000000001</v>
      </c>
      <c r="N12498" s="230">
        <v>0</v>
      </c>
    </row>
    <row r="12499" spans="1:14" x14ac:dyDescent="0.2">
      <c r="A12499" s="231" t="str">
        <f t="shared" si="359"/>
        <v>SS2.016NO_thin085</v>
      </c>
      <c r="B12499" s="223" t="s">
        <v>238</v>
      </c>
      <c r="C12499" s="224">
        <v>2</v>
      </c>
      <c r="D12499" s="223">
        <v>16</v>
      </c>
      <c r="E12499" s="223" t="s">
        <v>199</v>
      </c>
      <c r="F12499" s="225" t="s">
        <v>203</v>
      </c>
      <c r="G12499" s="226">
        <v>4.8</v>
      </c>
      <c r="H12499" s="226">
        <v>-1.1399999999999999</v>
      </c>
      <c r="I12499" s="226">
        <v>3.66</v>
      </c>
      <c r="J12499" s="237">
        <v>18.32</v>
      </c>
      <c r="K12499" s="237">
        <v>1145.47</v>
      </c>
      <c r="L12499" s="228">
        <v>0</v>
      </c>
      <c r="M12499" s="229">
        <f t="shared" si="360"/>
        <v>1145.47</v>
      </c>
      <c r="N12499" s="230">
        <v>0</v>
      </c>
    </row>
    <row r="12500" spans="1:14" x14ac:dyDescent="0.2">
      <c r="A12500" s="231" t="str">
        <f t="shared" si="359"/>
        <v>SS2.016NO_thin090</v>
      </c>
      <c r="B12500" s="223" t="s">
        <v>238</v>
      </c>
      <c r="C12500" s="224">
        <v>2</v>
      </c>
      <c r="D12500" s="223">
        <v>16</v>
      </c>
      <c r="E12500" s="223" t="s">
        <v>199</v>
      </c>
      <c r="F12500" s="225" t="s">
        <v>204</v>
      </c>
      <c r="G12500" s="226">
        <v>4.1399999999999997</v>
      </c>
      <c r="H12500" s="226">
        <v>-0.93</v>
      </c>
      <c r="I12500" s="226">
        <v>3.2</v>
      </c>
      <c r="J12500" s="237">
        <v>16.02</v>
      </c>
      <c r="K12500" s="237">
        <v>1161.5</v>
      </c>
      <c r="L12500" s="228">
        <v>0</v>
      </c>
      <c r="M12500" s="229">
        <f t="shared" si="360"/>
        <v>1161.5</v>
      </c>
      <c r="N12500" s="230">
        <v>0</v>
      </c>
    </row>
    <row r="12501" spans="1:14" x14ac:dyDescent="0.2">
      <c r="A12501" s="231" t="str">
        <f t="shared" si="359"/>
        <v>SS2.016NO_thin095</v>
      </c>
      <c r="B12501" s="223" t="s">
        <v>238</v>
      </c>
      <c r="C12501" s="224">
        <v>2</v>
      </c>
      <c r="D12501" s="223">
        <v>16</v>
      </c>
      <c r="E12501" s="223" t="s">
        <v>199</v>
      </c>
      <c r="F12501" s="225" t="s">
        <v>205</v>
      </c>
      <c r="G12501" s="226">
        <v>3.59</v>
      </c>
      <c r="H12501" s="226">
        <v>-0.82</v>
      </c>
      <c r="I12501" s="226">
        <v>2.77</v>
      </c>
      <c r="J12501" s="237">
        <v>13.86</v>
      </c>
      <c r="K12501" s="237">
        <v>1175.3499999999999</v>
      </c>
      <c r="L12501" s="228">
        <v>0</v>
      </c>
      <c r="M12501" s="229">
        <f t="shared" si="360"/>
        <v>1175.3499999999999</v>
      </c>
      <c r="N12501" s="230">
        <v>0</v>
      </c>
    </row>
    <row r="12502" spans="1:14" x14ac:dyDescent="0.2">
      <c r="A12502" s="231" t="str">
        <f t="shared" si="359"/>
        <v>SS2.016NO_thin100</v>
      </c>
      <c r="B12502" s="223" t="s">
        <v>238</v>
      </c>
      <c r="C12502" s="224">
        <v>2</v>
      </c>
      <c r="D12502" s="223">
        <v>16</v>
      </c>
      <c r="E12502" s="223" t="s">
        <v>199</v>
      </c>
      <c r="F12502" s="225" t="s">
        <v>206</v>
      </c>
      <c r="G12502" s="226">
        <v>3.11</v>
      </c>
      <c r="H12502" s="226">
        <v>-0.75</v>
      </c>
      <c r="I12502" s="226">
        <v>2.37</v>
      </c>
      <c r="J12502" s="237">
        <v>11.83</v>
      </c>
      <c r="K12502" s="237">
        <v>1187.18</v>
      </c>
      <c r="L12502" s="228">
        <v>0</v>
      </c>
      <c r="M12502" s="229">
        <f t="shared" si="360"/>
        <v>1187.18</v>
      </c>
      <c r="N12502" s="230">
        <v>0</v>
      </c>
    </row>
    <row r="12503" spans="1:14" x14ac:dyDescent="0.2">
      <c r="A12503" s="231" t="str">
        <f t="shared" si="359"/>
        <v>SS2.016NO_thin105</v>
      </c>
      <c r="B12503" s="223" t="s">
        <v>238</v>
      </c>
      <c r="C12503" s="224">
        <v>2</v>
      </c>
      <c r="D12503" s="223">
        <v>16</v>
      </c>
      <c r="E12503" s="223" t="s">
        <v>199</v>
      </c>
      <c r="F12503" s="225" t="s">
        <v>207</v>
      </c>
      <c r="G12503" s="226">
        <v>2.74</v>
      </c>
      <c r="H12503" s="226">
        <v>-0.65</v>
      </c>
      <c r="I12503" s="226">
        <v>2.09</v>
      </c>
      <c r="J12503" s="237">
        <v>10.45</v>
      </c>
      <c r="K12503" s="237">
        <v>1197.6300000000001</v>
      </c>
      <c r="L12503" s="228">
        <v>0</v>
      </c>
      <c r="M12503" s="229">
        <f t="shared" si="360"/>
        <v>1197.6300000000001</v>
      </c>
      <c r="N12503" s="230">
        <v>0</v>
      </c>
    </row>
    <row r="12504" spans="1:14" x14ac:dyDescent="0.2">
      <c r="A12504" s="231" t="str">
        <f t="shared" si="359"/>
        <v>SS2.016NO_thin110</v>
      </c>
      <c r="B12504" s="223" t="s">
        <v>238</v>
      </c>
      <c r="C12504" s="224">
        <v>2</v>
      </c>
      <c r="D12504" s="223">
        <v>16</v>
      </c>
      <c r="E12504" s="223" t="s">
        <v>199</v>
      </c>
      <c r="F12504" s="225" t="s">
        <v>208</v>
      </c>
      <c r="G12504" s="226">
        <v>2.4</v>
      </c>
      <c r="H12504" s="226">
        <v>-0.53</v>
      </c>
      <c r="I12504" s="226">
        <v>1.86</v>
      </c>
      <c r="J12504" s="237">
        <v>9.32</v>
      </c>
      <c r="K12504" s="237">
        <v>1206.95</v>
      </c>
      <c r="L12504" s="228">
        <v>0</v>
      </c>
      <c r="M12504" s="229">
        <f t="shared" si="360"/>
        <v>1206.95</v>
      </c>
      <c r="N12504" s="230">
        <v>0</v>
      </c>
    </row>
    <row r="12505" spans="1:14" x14ac:dyDescent="0.2">
      <c r="A12505" s="231" t="str">
        <f t="shared" si="359"/>
        <v>SS2.016NO_thin115</v>
      </c>
      <c r="B12505" s="223" t="s">
        <v>238</v>
      </c>
      <c r="C12505" s="224">
        <v>2</v>
      </c>
      <c r="D12505" s="223">
        <v>16</v>
      </c>
      <c r="E12505" s="223" t="s">
        <v>199</v>
      </c>
      <c r="F12505" s="225" t="s">
        <v>209</v>
      </c>
      <c r="G12505" s="226">
        <v>2.08</v>
      </c>
      <c r="H12505" s="226">
        <v>-0.5</v>
      </c>
      <c r="I12505" s="226">
        <v>1.58</v>
      </c>
      <c r="J12505" s="237">
        <v>7.91</v>
      </c>
      <c r="K12505" s="237">
        <v>1214.8599999999999</v>
      </c>
      <c r="L12505" s="228">
        <v>0</v>
      </c>
      <c r="M12505" s="229">
        <f t="shared" si="360"/>
        <v>1214.8599999999999</v>
      </c>
      <c r="N12505" s="230">
        <v>0</v>
      </c>
    </row>
    <row r="12506" spans="1:14" x14ac:dyDescent="0.2">
      <c r="A12506" s="231" t="str">
        <f t="shared" si="359"/>
        <v>SS2.016NO_thin120</v>
      </c>
      <c r="B12506" s="223" t="s">
        <v>238</v>
      </c>
      <c r="C12506" s="224">
        <v>2</v>
      </c>
      <c r="D12506" s="223">
        <v>16</v>
      </c>
      <c r="E12506" s="223" t="s">
        <v>199</v>
      </c>
      <c r="F12506" s="225" t="s">
        <v>210</v>
      </c>
      <c r="G12506" s="226">
        <v>1.84</v>
      </c>
      <c r="H12506" s="226">
        <v>-0.43</v>
      </c>
      <c r="I12506" s="226">
        <v>1.41</v>
      </c>
      <c r="J12506" s="237">
        <v>7.06</v>
      </c>
      <c r="K12506" s="237">
        <v>1221.92</v>
      </c>
      <c r="L12506" s="228">
        <v>0</v>
      </c>
      <c r="M12506" s="229">
        <f t="shared" si="360"/>
        <v>1221.92</v>
      </c>
      <c r="N12506" s="230">
        <v>0</v>
      </c>
    </row>
    <row r="12507" spans="1:14" x14ac:dyDescent="0.2">
      <c r="A12507" s="231" t="str">
        <f t="shared" si="359"/>
        <v>SS2.016NO_thin125</v>
      </c>
      <c r="B12507" s="223" t="s">
        <v>238</v>
      </c>
      <c r="C12507" s="224">
        <v>2</v>
      </c>
      <c r="D12507" s="223">
        <v>16</v>
      </c>
      <c r="E12507" s="223" t="s">
        <v>199</v>
      </c>
      <c r="F12507" s="225" t="s">
        <v>211</v>
      </c>
      <c r="G12507" s="226">
        <v>1.61</v>
      </c>
      <c r="H12507" s="226">
        <v>-0.37</v>
      </c>
      <c r="I12507" s="226">
        <v>1.24</v>
      </c>
      <c r="J12507" s="237">
        <v>6.18</v>
      </c>
      <c r="K12507" s="237">
        <v>1228.0999999999999</v>
      </c>
      <c r="L12507" s="228">
        <v>0</v>
      </c>
      <c r="M12507" s="229">
        <f t="shared" si="360"/>
        <v>1228.0999999999999</v>
      </c>
      <c r="N12507" s="230">
        <v>0</v>
      </c>
    </row>
    <row r="12508" spans="1:14" x14ac:dyDescent="0.2">
      <c r="A12508" s="231" t="str">
        <f t="shared" si="359"/>
        <v>SS2.016NO_thin130</v>
      </c>
      <c r="B12508" s="223" t="s">
        <v>238</v>
      </c>
      <c r="C12508" s="224">
        <v>2</v>
      </c>
      <c r="D12508" s="223">
        <v>16</v>
      </c>
      <c r="E12508" s="223" t="s">
        <v>199</v>
      </c>
      <c r="F12508" s="225" t="s">
        <v>212</v>
      </c>
      <c r="G12508" s="226">
        <v>1.44</v>
      </c>
      <c r="H12508" s="226">
        <v>-0.32</v>
      </c>
      <c r="I12508" s="226">
        <v>1.1200000000000001</v>
      </c>
      <c r="J12508" s="237">
        <v>5.6</v>
      </c>
      <c r="K12508" s="237">
        <v>1233.7</v>
      </c>
      <c r="L12508" s="228">
        <v>0</v>
      </c>
      <c r="M12508" s="229">
        <f t="shared" si="360"/>
        <v>1233.7</v>
      </c>
      <c r="N12508" s="230">
        <v>0</v>
      </c>
    </row>
    <row r="12509" spans="1:14" x14ac:dyDescent="0.2">
      <c r="A12509" s="231" t="str">
        <f t="shared" si="359"/>
        <v>SS2.016NO_thin135</v>
      </c>
      <c r="B12509" s="223" t="s">
        <v>238</v>
      </c>
      <c r="C12509" s="224">
        <v>2</v>
      </c>
      <c r="D12509" s="223">
        <v>16</v>
      </c>
      <c r="E12509" s="223" t="s">
        <v>199</v>
      </c>
      <c r="F12509" s="225" t="s">
        <v>213</v>
      </c>
      <c r="G12509" s="226">
        <v>1.24</v>
      </c>
      <c r="H12509" s="226">
        <v>-0.2</v>
      </c>
      <c r="I12509" s="226">
        <v>1.04</v>
      </c>
      <c r="J12509" s="237">
        <v>5.21</v>
      </c>
      <c r="K12509" s="237">
        <v>1238.9100000000001</v>
      </c>
      <c r="L12509" s="228">
        <v>0</v>
      </c>
      <c r="M12509" s="229">
        <f t="shared" si="360"/>
        <v>1238.9100000000001</v>
      </c>
      <c r="N12509" s="230">
        <v>0</v>
      </c>
    </row>
    <row r="12510" spans="1:14" x14ac:dyDescent="0.2">
      <c r="A12510" s="231" t="str">
        <f t="shared" si="359"/>
        <v>SS2.016NO_thin140</v>
      </c>
      <c r="B12510" s="223" t="s">
        <v>238</v>
      </c>
      <c r="C12510" s="224">
        <v>2</v>
      </c>
      <c r="D12510" s="223">
        <v>16</v>
      </c>
      <c r="E12510" s="223" t="s">
        <v>199</v>
      </c>
      <c r="F12510" s="225" t="s">
        <v>214</v>
      </c>
      <c r="G12510" s="226">
        <v>1.06</v>
      </c>
      <c r="H12510" s="226">
        <v>-0.24</v>
      </c>
      <c r="I12510" s="226">
        <v>0.81</v>
      </c>
      <c r="J12510" s="237">
        <v>4.0599999999999996</v>
      </c>
      <c r="K12510" s="237">
        <v>1242.97</v>
      </c>
      <c r="L12510" s="228">
        <v>0</v>
      </c>
      <c r="M12510" s="229">
        <f t="shared" si="360"/>
        <v>1242.97</v>
      </c>
      <c r="N12510" s="230">
        <v>0</v>
      </c>
    </row>
    <row r="12511" spans="1:14" x14ac:dyDescent="0.2">
      <c r="A12511" s="231" t="str">
        <f t="shared" si="359"/>
        <v>SS2.016NO_thin145</v>
      </c>
      <c r="B12511" s="223" t="s">
        <v>238</v>
      </c>
      <c r="C12511" s="224">
        <v>2</v>
      </c>
      <c r="D12511" s="223">
        <v>16</v>
      </c>
      <c r="E12511" s="223" t="s">
        <v>199</v>
      </c>
      <c r="F12511" s="225" t="s">
        <v>215</v>
      </c>
      <c r="G12511" s="226">
        <v>0.94</v>
      </c>
      <c r="H12511" s="226">
        <v>-0.21</v>
      </c>
      <c r="I12511" s="226">
        <v>0.72</v>
      </c>
      <c r="J12511" s="237">
        <v>3.62</v>
      </c>
      <c r="K12511" s="237">
        <v>1246.5899999999999</v>
      </c>
      <c r="L12511" s="228">
        <v>0</v>
      </c>
      <c r="M12511" s="229">
        <f t="shared" si="360"/>
        <v>1246.5899999999999</v>
      </c>
      <c r="N12511" s="230">
        <v>0</v>
      </c>
    </row>
    <row r="12512" spans="1:14" x14ac:dyDescent="0.2">
      <c r="A12512" s="231" t="str">
        <f t="shared" si="359"/>
        <v>SS2.016NO_thin150</v>
      </c>
      <c r="B12512" s="223" t="s">
        <v>238</v>
      </c>
      <c r="C12512" s="224">
        <v>2</v>
      </c>
      <c r="D12512" s="223">
        <v>16</v>
      </c>
      <c r="E12512" s="223" t="s">
        <v>199</v>
      </c>
      <c r="F12512" s="225" t="s">
        <v>216</v>
      </c>
      <c r="G12512" s="226">
        <v>0.84</v>
      </c>
      <c r="H12512" s="226">
        <v>-0.19</v>
      </c>
      <c r="I12512" s="226">
        <v>0.65</v>
      </c>
      <c r="J12512" s="237">
        <v>3.24</v>
      </c>
      <c r="K12512" s="237">
        <v>1249.82</v>
      </c>
      <c r="L12512" s="228">
        <v>0</v>
      </c>
      <c r="M12512" s="229">
        <f t="shared" si="360"/>
        <v>1249.82</v>
      </c>
      <c r="N12512" s="230">
        <v>0</v>
      </c>
    </row>
    <row r="12513" spans="1:14" x14ac:dyDescent="0.2">
      <c r="A12513" s="231" t="str">
        <f t="shared" si="359"/>
        <v>SS2.016NO_thin155</v>
      </c>
      <c r="B12513" s="223" t="s">
        <v>238</v>
      </c>
      <c r="C12513" s="224">
        <v>2</v>
      </c>
      <c r="D12513" s="223">
        <v>16</v>
      </c>
      <c r="E12513" s="223" t="s">
        <v>199</v>
      </c>
      <c r="F12513" s="225" t="s">
        <v>217</v>
      </c>
      <c r="G12513" s="226">
        <v>0.7</v>
      </c>
      <c r="H12513" s="226">
        <v>-0.16</v>
      </c>
      <c r="I12513" s="226">
        <v>0.54</v>
      </c>
      <c r="J12513" s="237">
        <v>2.72</v>
      </c>
      <c r="K12513" s="237">
        <v>1252.54</v>
      </c>
      <c r="L12513" s="228">
        <v>0</v>
      </c>
      <c r="M12513" s="229">
        <f t="shared" si="360"/>
        <v>1252.54</v>
      </c>
      <c r="N12513" s="230">
        <v>0</v>
      </c>
    </row>
    <row r="12514" spans="1:14" x14ac:dyDescent="0.2">
      <c r="A12514" s="231" t="str">
        <f t="shared" si="359"/>
        <v>SS2.016NO_thin160</v>
      </c>
      <c r="B12514" s="223" t="s">
        <v>238</v>
      </c>
      <c r="C12514" s="224">
        <v>2</v>
      </c>
      <c r="D12514" s="223">
        <v>16</v>
      </c>
      <c r="E12514" s="223" t="s">
        <v>199</v>
      </c>
      <c r="F12514" s="225" t="s">
        <v>218</v>
      </c>
      <c r="G12514" s="226">
        <v>0.65</v>
      </c>
      <c r="H12514" s="226">
        <v>-0.12</v>
      </c>
      <c r="I12514" s="226">
        <v>0.52</v>
      </c>
      <c r="J12514" s="237">
        <v>2.62</v>
      </c>
      <c r="K12514" s="237">
        <v>1255.1600000000001</v>
      </c>
      <c r="L12514" s="228">
        <v>0</v>
      </c>
      <c r="M12514" s="229">
        <f t="shared" si="360"/>
        <v>1255.1600000000001</v>
      </c>
      <c r="N12514" s="230">
        <v>0</v>
      </c>
    </row>
    <row r="12515" spans="1:14" x14ac:dyDescent="0.2">
      <c r="A12515" s="231" t="str">
        <f t="shared" si="359"/>
        <v>SS2.016NO_thin165</v>
      </c>
      <c r="B12515" s="223" t="s">
        <v>238</v>
      </c>
      <c r="C12515" s="224">
        <v>2</v>
      </c>
      <c r="D12515" s="223">
        <v>16</v>
      </c>
      <c r="E12515" s="223" t="s">
        <v>199</v>
      </c>
      <c r="F12515" s="225" t="s">
        <v>219</v>
      </c>
      <c r="G12515" s="226">
        <v>0.54</v>
      </c>
      <c r="H12515" s="226">
        <v>-0.11</v>
      </c>
      <c r="I12515" s="226">
        <v>0.43</v>
      </c>
      <c r="J12515" s="237">
        <v>2.13</v>
      </c>
      <c r="K12515" s="237">
        <v>1257.29</v>
      </c>
      <c r="L12515" s="228">
        <v>0</v>
      </c>
      <c r="M12515" s="229">
        <f t="shared" si="360"/>
        <v>1257.29</v>
      </c>
      <c r="N12515" s="230">
        <v>0</v>
      </c>
    </row>
    <row r="12516" spans="1:14" x14ac:dyDescent="0.2">
      <c r="A12516" s="231" t="str">
        <f t="shared" si="359"/>
        <v>SS2.016NO_thin170</v>
      </c>
      <c r="B12516" s="223" t="s">
        <v>238</v>
      </c>
      <c r="C12516" s="224">
        <v>2</v>
      </c>
      <c r="D12516" s="223">
        <v>16</v>
      </c>
      <c r="E12516" s="223" t="s">
        <v>199</v>
      </c>
      <c r="F12516" s="225" t="s">
        <v>220</v>
      </c>
      <c r="G12516" s="226">
        <v>0.51</v>
      </c>
      <c r="H12516" s="226">
        <v>-0.09</v>
      </c>
      <c r="I12516" s="226">
        <v>0.41</v>
      </c>
      <c r="J12516" s="237">
        <v>2.06</v>
      </c>
      <c r="K12516" s="237">
        <v>1259.3499999999999</v>
      </c>
      <c r="L12516" s="228">
        <v>0</v>
      </c>
      <c r="M12516" s="229">
        <f t="shared" si="360"/>
        <v>1259.3499999999999</v>
      </c>
      <c r="N12516" s="230">
        <v>0</v>
      </c>
    </row>
    <row r="12517" spans="1:14" x14ac:dyDescent="0.2">
      <c r="A12517" s="231" t="str">
        <f t="shared" si="359"/>
        <v>SS2.016NO_thin175</v>
      </c>
      <c r="B12517" s="223" t="s">
        <v>238</v>
      </c>
      <c r="C12517" s="224">
        <v>2</v>
      </c>
      <c r="D12517" s="223">
        <v>16</v>
      </c>
      <c r="E12517" s="223" t="s">
        <v>199</v>
      </c>
      <c r="F12517" s="225" t="s">
        <v>221</v>
      </c>
      <c r="G12517" s="226">
        <v>0.42</v>
      </c>
      <c r="H12517" s="226">
        <v>-0.08</v>
      </c>
      <c r="I12517" s="226">
        <v>0.34</v>
      </c>
      <c r="J12517" s="237">
        <v>1.7</v>
      </c>
      <c r="K12517" s="237">
        <v>1261.05</v>
      </c>
      <c r="L12517" s="228">
        <v>0</v>
      </c>
      <c r="M12517" s="229">
        <f t="shared" si="360"/>
        <v>1261.05</v>
      </c>
      <c r="N12517" s="230">
        <v>0</v>
      </c>
    </row>
    <row r="12518" spans="1:14" x14ac:dyDescent="0.2">
      <c r="A12518" s="231" t="str">
        <f t="shared" si="359"/>
        <v>SS2.016NO_thin180</v>
      </c>
      <c r="B12518" s="223" t="s">
        <v>238</v>
      </c>
      <c r="C12518" s="224">
        <v>2</v>
      </c>
      <c r="D12518" s="223">
        <v>16</v>
      </c>
      <c r="E12518" s="223" t="s">
        <v>199</v>
      </c>
      <c r="F12518" s="225" t="s">
        <v>222</v>
      </c>
      <c r="G12518" s="226">
        <v>0.38</v>
      </c>
      <c r="H12518" s="226">
        <v>0.15</v>
      </c>
      <c r="I12518" s="226">
        <v>0.53</v>
      </c>
      <c r="J12518" s="237">
        <v>2.65</v>
      </c>
      <c r="K12518" s="237">
        <v>1263.7</v>
      </c>
      <c r="L12518" s="228">
        <v>0</v>
      </c>
      <c r="M12518" s="229">
        <f t="shared" si="360"/>
        <v>1263.7</v>
      </c>
      <c r="N12518" s="230">
        <v>0</v>
      </c>
    </row>
    <row r="12519" spans="1:14" x14ac:dyDescent="0.2">
      <c r="A12519" s="231" t="str">
        <f t="shared" si="359"/>
        <v>SS2.016NO_thin185</v>
      </c>
      <c r="B12519" s="223" t="s">
        <v>238</v>
      </c>
      <c r="C12519" s="224">
        <v>2</v>
      </c>
      <c r="D12519" s="223">
        <v>16</v>
      </c>
      <c r="E12519" s="223" t="s">
        <v>199</v>
      </c>
      <c r="F12519" s="225" t="s">
        <v>223</v>
      </c>
      <c r="G12519" s="226">
        <v>0.28000000000000003</v>
      </c>
      <c r="H12519" s="226">
        <v>0.04</v>
      </c>
      <c r="I12519" s="226">
        <v>0.32</v>
      </c>
      <c r="J12519" s="237">
        <v>1.59</v>
      </c>
      <c r="K12519" s="237">
        <v>1265.29</v>
      </c>
      <c r="L12519" s="228">
        <v>0</v>
      </c>
      <c r="M12519" s="229">
        <f t="shared" si="360"/>
        <v>1265.29</v>
      </c>
      <c r="N12519" s="230">
        <v>0</v>
      </c>
    </row>
    <row r="12520" spans="1:14" x14ac:dyDescent="0.2">
      <c r="A12520" s="231" t="str">
        <f t="shared" si="359"/>
        <v>SS2.016NO_thin190</v>
      </c>
      <c r="B12520" s="223" t="s">
        <v>238</v>
      </c>
      <c r="C12520" s="224">
        <v>2</v>
      </c>
      <c r="D12520" s="223">
        <v>16</v>
      </c>
      <c r="E12520" s="223" t="s">
        <v>199</v>
      </c>
      <c r="F12520" s="225" t="s">
        <v>224</v>
      </c>
      <c r="G12520" s="226">
        <v>0.25</v>
      </c>
      <c r="H12520" s="226">
        <v>-0.13</v>
      </c>
      <c r="I12520" s="226">
        <v>0.12</v>
      </c>
      <c r="J12520" s="237">
        <v>0.61</v>
      </c>
      <c r="K12520" s="237">
        <v>1265.9000000000001</v>
      </c>
      <c r="L12520" s="228">
        <v>0</v>
      </c>
      <c r="M12520" s="229">
        <f t="shared" si="360"/>
        <v>1265.9000000000001</v>
      </c>
      <c r="N12520" s="230">
        <v>0</v>
      </c>
    </row>
    <row r="12521" spans="1:14" x14ac:dyDescent="0.2">
      <c r="A12521" s="231" t="str">
        <f t="shared" si="359"/>
        <v>SS2.016NO_thin195</v>
      </c>
      <c r="B12521" s="223" t="s">
        <v>238</v>
      </c>
      <c r="C12521" s="224">
        <v>2</v>
      </c>
      <c r="D12521" s="223">
        <v>16</v>
      </c>
      <c r="E12521" s="223" t="s">
        <v>199</v>
      </c>
      <c r="F12521" s="225" t="s">
        <v>225</v>
      </c>
      <c r="G12521" s="226">
        <v>0.23</v>
      </c>
      <c r="H12521" s="226">
        <v>-0.13</v>
      </c>
      <c r="I12521" s="226">
        <v>0.09</v>
      </c>
      <c r="J12521" s="237">
        <v>0.47</v>
      </c>
      <c r="K12521" s="237">
        <v>1266.3800000000001</v>
      </c>
      <c r="L12521" s="228">
        <v>0</v>
      </c>
      <c r="M12521" s="229">
        <f t="shared" si="360"/>
        <v>1266.3800000000001</v>
      </c>
      <c r="N12521" s="230">
        <v>0</v>
      </c>
    </row>
    <row r="12522" spans="1:14" x14ac:dyDescent="0.2">
      <c r="A12522" s="231" t="str">
        <f t="shared" si="359"/>
        <v>SS2.016Thinned000</v>
      </c>
      <c r="B12522" s="223" t="s">
        <v>238</v>
      </c>
      <c r="C12522" s="224">
        <v>2</v>
      </c>
      <c r="D12522" s="223">
        <v>16</v>
      </c>
      <c r="E12522" s="223" t="s">
        <v>172</v>
      </c>
      <c r="F12522" s="225" t="s">
        <v>0</v>
      </c>
      <c r="G12522" s="226">
        <v>0.96</v>
      </c>
      <c r="H12522" s="226">
        <v>0.22</v>
      </c>
      <c r="I12522" s="226">
        <v>1.19</v>
      </c>
      <c r="J12522" s="237">
        <v>5.93</v>
      </c>
      <c r="K12522" s="237">
        <v>5.93</v>
      </c>
      <c r="L12522" s="228">
        <v>0</v>
      </c>
      <c r="M12522" s="229">
        <f t="shared" si="360"/>
        <v>5.93</v>
      </c>
      <c r="N12522" s="230">
        <v>0</v>
      </c>
    </row>
    <row r="12523" spans="1:14" x14ac:dyDescent="0.2">
      <c r="A12523" s="231" t="str">
        <f t="shared" si="359"/>
        <v>SS2.016Thinned005</v>
      </c>
      <c r="B12523" s="223" t="s">
        <v>238</v>
      </c>
      <c r="C12523" s="224">
        <v>2</v>
      </c>
      <c r="D12523" s="223">
        <v>16</v>
      </c>
      <c r="E12523" s="223" t="s">
        <v>172</v>
      </c>
      <c r="F12523" s="225" t="s">
        <v>1</v>
      </c>
      <c r="G12523" s="226">
        <v>2.93</v>
      </c>
      <c r="H12523" s="226">
        <v>0.28000000000000003</v>
      </c>
      <c r="I12523" s="226">
        <v>3.21</v>
      </c>
      <c r="J12523" s="237">
        <v>16.059999999999999</v>
      </c>
      <c r="K12523" s="237">
        <v>21.99</v>
      </c>
      <c r="L12523" s="228">
        <v>0</v>
      </c>
      <c r="M12523" s="229">
        <f t="shared" si="360"/>
        <v>21.99</v>
      </c>
      <c r="N12523" s="230">
        <v>0</v>
      </c>
    </row>
    <row r="12524" spans="1:14" x14ac:dyDescent="0.2">
      <c r="A12524" s="231" t="str">
        <f t="shared" si="359"/>
        <v>SS2.016Thinned010</v>
      </c>
      <c r="B12524" s="223" t="s">
        <v>238</v>
      </c>
      <c r="C12524" s="224">
        <v>2</v>
      </c>
      <c r="D12524" s="223">
        <v>16</v>
      </c>
      <c r="E12524" s="223" t="s">
        <v>172</v>
      </c>
      <c r="F12524" s="225" t="s">
        <v>2</v>
      </c>
      <c r="G12524" s="226">
        <v>8.9499999999999993</v>
      </c>
      <c r="H12524" s="226">
        <v>0.28000000000000003</v>
      </c>
      <c r="I12524" s="226">
        <v>9.23</v>
      </c>
      <c r="J12524" s="237">
        <v>46.16</v>
      </c>
      <c r="K12524" s="237">
        <v>68.150000000000006</v>
      </c>
      <c r="L12524" s="228">
        <v>0</v>
      </c>
      <c r="M12524" s="229">
        <f t="shared" si="360"/>
        <v>68.150000000000006</v>
      </c>
      <c r="N12524" s="230">
        <v>0</v>
      </c>
    </row>
    <row r="12525" spans="1:14" x14ac:dyDescent="0.2">
      <c r="A12525" s="231" t="str">
        <f t="shared" si="359"/>
        <v>SS2.016Thinned015</v>
      </c>
      <c r="B12525" s="223" t="s">
        <v>238</v>
      </c>
      <c r="C12525" s="224">
        <v>2</v>
      </c>
      <c r="D12525" s="223">
        <v>16</v>
      </c>
      <c r="E12525" s="223" t="s">
        <v>172</v>
      </c>
      <c r="F12525" s="225" t="s">
        <v>3</v>
      </c>
      <c r="G12525" s="226">
        <v>23.84</v>
      </c>
      <c r="H12525" s="226">
        <v>0.62</v>
      </c>
      <c r="I12525" s="226">
        <v>24.46</v>
      </c>
      <c r="J12525" s="237">
        <v>122.29</v>
      </c>
      <c r="K12525" s="237">
        <v>190.44</v>
      </c>
      <c r="L12525" s="228">
        <v>0</v>
      </c>
      <c r="M12525" s="229">
        <f t="shared" si="360"/>
        <v>190.44</v>
      </c>
      <c r="N12525" s="230">
        <v>0</v>
      </c>
    </row>
    <row r="12526" spans="1:14" x14ac:dyDescent="0.2">
      <c r="A12526" s="231" t="str">
        <f t="shared" si="359"/>
        <v>SS2.016Thinned020</v>
      </c>
      <c r="B12526" s="223" t="s">
        <v>238</v>
      </c>
      <c r="C12526" s="224">
        <v>2</v>
      </c>
      <c r="D12526" s="223">
        <v>16</v>
      </c>
      <c r="E12526" s="223" t="s">
        <v>172</v>
      </c>
      <c r="F12526" s="225" t="s">
        <v>4</v>
      </c>
      <c r="G12526" s="226">
        <v>6.2</v>
      </c>
      <c r="H12526" s="226">
        <v>5.25</v>
      </c>
      <c r="I12526" s="226">
        <v>11.45</v>
      </c>
      <c r="J12526" s="237">
        <v>57.24</v>
      </c>
      <c r="K12526" s="237">
        <v>247.67</v>
      </c>
      <c r="L12526" s="228">
        <v>-0.23</v>
      </c>
      <c r="M12526" s="229">
        <f t="shared" si="360"/>
        <v>247.44</v>
      </c>
      <c r="N12526" s="230">
        <v>13.11</v>
      </c>
    </row>
    <row r="12527" spans="1:14" x14ac:dyDescent="0.2">
      <c r="A12527" s="231" t="str">
        <f t="shared" si="359"/>
        <v>SS2.016Thinned025</v>
      </c>
      <c r="B12527" s="223" t="s">
        <v>238</v>
      </c>
      <c r="C12527" s="224">
        <v>2</v>
      </c>
      <c r="D12527" s="223">
        <v>16</v>
      </c>
      <c r="E12527" s="223" t="s">
        <v>172</v>
      </c>
      <c r="F12527" s="225" t="s">
        <v>5</v>
      </c>
      <c r="G12527" s="226">
        <v>9.42</v>
      </c>
      <c r="H12527" s="226">
        <v>0.57999999999999996</v>
      </c>
      <c r="I12527" s="226">
        <v>10</v>
      </c>
      <c r="J12527" s="237">
        <v>50</v>
      </c>
      <c r="K12527" s="237">
        <v>297.68</v>
      </c>
      <c r="L12527" s="228">
        <v>-0.4</v>
      </c>
      <c r="M12527" s="229">
        <f t="shared" si="360"/>
        <v>297.28000000000003</v>
      </c>
      <c r="N12527" s="230">
        <v>10.19</v>
      </c>
    </row>
    <row r="12528" spans="1:14" x14ac:dyDescent="0.2">
      <c r="A12528" s="231" t="str">
        <f t="shared" si="359"/>
        <v>SS2.016Thinned030</v>
      </c>
      <c r="B12528" s="223" t="s">
        <v>238</v>
      </c>
      <c r="C12528" s="224">
        <v>2</v>
      </c>
      <c r="D12528" s="223">
        <v>16</v>
      </c>
      <c r="E12528" s="223" t="s">
        <v>172</v>
      </c>
      <c r="F12528" s="225" t="s">
        <v>6</v>
      </c>
      <c r="G12528" s="226">
        <v>12.21</v>
      </c>
      <c r="H12528" s="226">
        <v>2.4900000000000002</v>
      </c>
      <c r="I12528" s="226">
        <v>14.69</v>
      </c>
      <c r="J12528" s="237">
        <v>73.47</v>
      </c>
      <c r="K12528" s="237">
        <v>371.15</v>
      </c>
      <c r="L12528" s="228">
        <v>-1.48</v>
      </c>
      <c r="M12528" s="229">
        <f t="shared" si="360"/>
        <v>369.66999999999996</v>
      </c>
      <c r="N12528" s="230">
        <v>6.09</v>
      </c>
    </row>
    <row r="12529" spans="1:14" x14ac:dyDescent="0.2">
      <c r="A12529" s="231" t="str">
        <f t="shared" si="359"/>
        <v>SS2.016Thinned035</v>
      </c>
      <c r="B12529" s="223" t="s">
        <v>238</v>
      </c>
      <c r="C12529" s="224">
        <v>2</v>
      </c>
      <c r="D12529" s="223">
        <v>16</v>
      </c>
      <c r="E12529" s="223" t="s">
        <v>172</v>
      </c>
      <c r="F12529" s="225" t="s">
        <v>7</v>
      </c>
      <c r="G12529" s="226">
        <v>12.18</v>
      </c>
      <c r="H12529" s="226">
        <v>0.81</v>
      </c>
      <c r="I12529" s="226">
        <v>12.99</v>
      </c>
      <c r="J12529" s="237">
        <v>64.95</v>
      </c>
      <c r="K12529" s="237">
        <v>436.1</v>
      </c>
      <c r="L12529" s="228">
        <v>-2.63</v>
      </c>
      <c r="M12529" s="229">
        <f t="shared" si="360"/>
        <v>433.47</v>
      </c>
      <c r="N12529" s="230">
        <v>6.56</v>
      </c>
    </row>
    <row r="12530" spans="1:14" x14ac:dyDescent="0.2">
      <c r="A12530" s="231" t="str">
        <f t="shared" si="359"/>
        <v>SS2.016Thinned040</v>
      </c>
      <c r="B12530" s="223" t="s">
        <v>238</v>
      </c>
      <c r="C12530" s="224">
        <v>2</v>
      </c>
      <c r="D12530" s="223">
        <v>16</v>
      </c>
      <c r="E12530" s="223" t="s">
        <v>172</v>
      </c>
      <c r="F12530" s="225" t="s">
        <v>8</v>
      </c>
      <c r="G12530" s="226">
        <v>10.11</v>
      </c>
      <c r="H12530" s="226">
        <v>0.09</v>
      </c>
      <c r="I12530" s="226">
        <v>10.199999999999999</v>
      </c>
      <c r="J12530" s="237">
        <v>51.01</v>
      </c>
      <c r="K12530" s="237">
        <v>487.11</v>
      </c>
      <c r="L12530" s="228">
        <v>-3.8</v>
      </c>
      <c r="M12530" s="229">
        <f t="shared" si="360"/>
        <v>483.31</v>
      </c>
      <c r="N12530" s="230">
        <v>6.63</v>
      </c>
    </row>
    <row r="12531" spans="1:14" x14ac:dyDescent="0.2">
      <c r="A12531" s="231" t="str">
        <f t="shared" si="359"/>
        <v>SS2.016Thinned045</v>
      </c>
      <c r="B12531" s="223" t="s">
        <v>238</v>
      </c>
      <c r="C12531" s="224">
        <v>2</v>
      </c>
      <c r="D12531" s="223">
        <v>16</v>
      </c>
      <c r="E12531" s="223" t="s">
        <v>172</v>
      </c>
      <c r="F12531" s="225" t="s">
        <v>9</v>
      </c>
      <c r="G12531" s="226">
        <v>7.41</v>
      </c>
      <c r="H12531" s="226">
        <v>0.04</v>
      </c>
      <c r="I12531" s="226">
        <v>7.45</v>
      </c>
      <c r="J12531" s="237">
        <v>37.26</v>
      </c>
      <c r="K12531" s="237">
        <v>524.37</v>
      </c>
      <c r="L12531" s="228">
        <v>-4.9400000000000004</v>
      </c>
      <c r="M12531" s="229">
        <f t="shared" si="360"/>
        <v>519.42999999999995</v>
      </c>
      <c r="N12531" s="230">
        <v>6.45</v>
      </c>
    </row>
    <row r="12532" spans="1:14" x14ac:dyDescent="0.2">
      <c r="A12532" s="231" t="str">
        <f t="shared" si="359"/>
        <v>SS2.016Thinned050</v>
      </c>
      <c r="B12532" s="223" t="s">
        <v>238</v>
      </c>
      <c r="C12532" s="224">
        <v>2</v>
      </c>
      <c r="D12532" s="223">
        <v>16</v>
      </c>
      <c r="E12532" s="223" t="s">
        <v>172</v>
      </c>
      <c r="F12532" s="225" t="s">
        <v>10</v>
      </c>
      <c r="G12532" s="226">
        <v>8.43</v>
      </c>
      <c r="H12532" s="226">
        <v>-1.1299999999999999</v>
      </c>
      <c r="I12532" s="226">
        <v>7.31</v>
      </c>
      <c r="J12532" s="237">
        <v>36.53</v>
      </c>
      <c r="K12532" s="237">
        <v>560.9</v>
      </c>
      <c r="L12532" s="228">
        <v>-5.9</v>
      </c>
      <c r="M12532" s="229">
        <f t="shared" si="360"/>
        <v>555</v>
      </c>
      <c r="N12532" s="230">
        <v>5.46</v>
      </c>
    </row>
    <row r="12533" spans="1:14" x14ac:dyDescent="0.2">
      <c r="A12533" s="231" t="str">
        <f t="shared" si="359"/>
        <v>SS2.016Thinned055</v>
      </c>
      <c r="B12533" s="223" t="s">
        <v>238</v>
      </c>
      <c r="C12533" s="224">
        <v>2</v>
      </c>
      <c r="D12533" s="223">
        <v>16</v>
      </c>
      <c r="E12533" s="223" t="s">
        <v>172</v>
      </c>
      <c r="F12533" s="225" t="s">
        <v>11</v>
      </c>
      <c r="G12533" s="226">
        <v>6.81</v>
      </c>
      <c r="H12533" s="226">
        <v>-1.1000000000000001</v>
      </c>
      <c r="I12533" s="226">
        <v>5.71</v>
      </c>
      <c r="J12533" s="237">
        <v>28.55</v>
      </c>
      <c r="K12533" s="237">
        <v>589.45000000000005</v>
      </c>
      <c r="L12533" s="228">
        <v>-6.73</v>
      </c>
      <c r="M12533" s="229">
        <f t="shared" si="360"/>
        <v>582.72</v>
      </c>
      <c r="N12533" s="230">
        <v>4.74</v>
      </c>
    </row>
    <row r="12534" spans="1:14" x14ac:dyDescent="0.2">
      <c r="A12534" s="231" t="str">
        <f t="shared" si="359"/>
        <v>SS2.016Thinned060</v>
      </c>
      <c r="B12534" s="223" t="s">
        <v>238</v>
      </c>
      <c r="C12534" s="224">
        <v>2</v>
      </c>
      <c r="D12534" s="223">
        <v>16</v>
      </c>
      <c r="E12534" s="223" t="s">
        <v>172</v>
      </c>
      <c r="F12534" s="225" t="s">
        <v>12</v>
      </c>
      <c r="G12534" s="226">
        <v>6.71</v>
      </c>
      <c r="H12534" s="226">
        <v>-0.87</v>
      </c>
      <c r="I12534" s="226">
        <v>5.84</v>
      </c>
      <c r="J12534" s="237">
        <v>29.19</v>
      </c>
      <c r="K12534" s="237">
        <v>618.65</v>
      </c>
      <c r="L12534" s="228">
        <v>-7.46</v>
      </c>
      <c r="M12534" s="229">
        <f t="shared" si="360"/>
        <v>611.18999999999994</v>
      </c>
      <c r="N12534" s="230">
        <v>4.1399999999999997</v>
      </c>
    </row>
    <row r="12535" spans="1:14" x14ac:dyDescent="0.2">
      <c r="A12535" s="231" t="str">
        <f t="shared" si="359"/>
        <v>SS2.016Thinned065</v>
      </c>
      <c r="B12535" s="223" t="s">
        <v>238</v>
      </c>
      <c r="C12535" s="224">
        <v>2</v>
      </c>
      <c r="D12535" s="223">
        <v>16</v>
      </c>
      <c r="E12535" s="223" t="s">
        <v>172</v>
      </c>
      <c r="F12535" s="225" t="s">
        <v>13</v>
      </c>
      <c r="G12535" s="226">
        <v>4.78</v>
      </c>
      <c r="H12535" s="226">
        <v>-0.65</v>
      </c>
      <c r="I12535" s="226">
        <v>4.13</v>
      </c>
      <c r="J12535" s="237">
        <v>20.66</v>
      </c>
      <c r="K12535" s="237">
        <v>639.29999999999995</v>
      </c>
      <c r="L12535" s="228">
        <v>-8.11</v>
      </c>
      <c r="M12535" s="229">
        <f t="shared" si="360"/>
        <v>631.18999999999994</v>
      </c>
      <c r="N12535" s="230">
        <v>3.69</v>
      </c>
    </row>
    <row r="12536" spans="1:14" x14ac:dyDescent="0.2">
      <c r="A12536" s="231" t="str">
        <f t="shared" si="359"/>
        <v>SS2.016Thinned070</v>
      </c>
      <c r="B12536" s="223" t="s">
        <v>238</v>
      </c>
      <c r="C12536" s="224">
        <v>2</v>
      </c>
      <c r="D12536" s="223">
        <v>16</v>
      </c>
      <c r="E12536" s="223" t="s">
        <v>172</v>
      </c>
      <c r="F12536" s="225" t="s">
        <v>200</v>
      </c>
      <c r="G12536" s="226">
        <v>4.5</v>
      </c>
      <c r="H12536" s="226">
        <v>-0.55000000000000004</v>
      </c>
      <c r="I12536" s="226">
        <v>3.95</v>
      </c>
      <c r="J12536" s="237">
        <v>19.739999999999998</v>
      </c>
      <c r="K12536" s="237">
        <v>659.04</v>
      </c>
      <c r="L12536" s="228">
        <v>-8.6999999999999993</v>
      </c>
      <c r="M12536" s="229">
        <f t="shared" si="360"/>
        <v>650.33999999999992</v>
      </c>
      <c r="N12536" s="230">
        <v>3.34</v>
      </c>
    </row>
    <row r="12537" spans="1:14" x14ac:dyDescent="0.2">
      <c r="A12537" s="231" t="str">
        <f t="shared" si="359"/>
        <v>SS2.016Thinned075</v>
      </c>
      <c r="B12537" s="223" t="s">
        <v>238</v>
      </c>
      <c r="C12537" s="224">
        <v>2</v>
      </c>
      <c r="D12537" s="223">
        <v>16</v>
      </c>
      <c r="E12537" s="223" t="s">
        <v>172</v>
      </c>
      <c r="F12537" s="225" t="s">
        <v>201</v>
      </c>
      <c r="G12537" s="226">
        <v>4.3099999999999996</v>
      </c>
      <c r="H12537" s="226">
        <v>-0.46</v>
      </c>
      <c r="I12537" s="226">
        <v>3.85</v>
      </c>
      <c r="J12537" s="237">
        <v>19.23</v>
      </c>
      <c r="K12537" s="237">
        <v>678.27</v>
      </c>
      <c r="L12537" s="228">
        <v>-9.2200000000000006</v>
      </c>
      <c r="M12537" s="229">
        <f t="shared" si="360"/>
        <v>669.05</v>
      </c>
      <c r="N12537" s="230">
        <v>2.96</v>
      </c>
    </row>
    <row r="12538" spans="1:14" x14ac:dyDescent="0.2">
      <c r="A12538" s="231" t="str">
        <f t="shared" si="359"/>
        <v>SS2.016Thinned080</v>
      </c>
      <c r="B12538" s="223" t="s">
        <v>238</v>
      </c>
      <c r="C12538" s="224">
        <v>2</v>
      </c>
      <c r="D12538" s="223">
        <v>16</v>
      </c>
      <c r="E12538" s="223" t="s">
        <v>172</v>
      </c>
      <c r="F12538" s="225" t="s">
        <v>202</v>
      </c>
      <c r="G12538" s="226">
        <v>3.42</v>
      </c>
      <c r="H12538" s="226">
        <v>-0.4</v>
      </c>
      <c r="I12538" s="226">
        <v>3.02</v>
      </c>
      <c r="J12538" s="237">
        <v>15.11</v>
      </c>
      <c r="K12538" s="237">
        <v>693.38</v>
      </c>
      <c r="L12538" s="228">
        <v>-9.68</v>
      </c>
      <c r="M12538" s="229">
        <f t="shared" si="360"/>
        <v>683.7</v>
      </c>
      <c r="N12538" s="230">
        <v>2.61</v>
      </c>
    </row>
    <row r="12539" spans="1:14" x14ac:dyDescent="0.2">
      <c r="A12539" s="231" t="str">
        <f t="shared" si="359"/>
        <v>SS2.016Thinned085</v>
      </c>
      <c r="B12539" s="223" t="s">
        <v>238</v>
      </c>
      <c r="C12539" s="224">
        <v>2</v>
      </c>
      <c r="D12539" s="223">
        <v>16</v>
      </c>
      <c r="E12539" s="223" t="s">
        <v>172</v>
      </c>
      <c r="F12539" s="225" t="s">
        <v>203</v>
      </c>
      <c r="G12539" s="226">
        <v>2.42</v>
      </c>
      <c r="H12539" s="226">
        <v>-0.36</v>
      </c>
      <c r="I12539" s="226">
        <v>2.06</v>
      </c>
      <c r="J12539" s="237">
        <v>10.3</v>
      </c>
      <c r="K12539" s="237">
        <v>703.68</v>
      </c>
      <c r="L12539" s="228">
        <v>-10.09</v>
      </c>
      <c r="M12539" s="229">
        <f t="shared" si="360"/>
        <v>693.58999999999992</v>
      </c>
      <c r="N12539" s="230">
        <v>2.3199999999999998</v>
      </c>
    </row>
    <row r="12540" spans="1:14" x14ac:dyDescent="0.2">
      <c r="A12540" s="231" t="str">
        <f t="shared" si="359"/>
        <v>SS2.016Thinned090</v>
      </c>
      <c r="B12540" s="223" t="s">
        <v>238</v>
      </c>
      <c r="C12540" s="224">
        <v>2</v>
      </c>
      <c r="D12540" s="223">
        <v>16</v>
      </c>
      <c r="E12540" s="223" t="s">
        <v>172</v>
      </c>
      <c r="F12540" s="225" t="s">
        <v>204</v>
      </c>
      <c r="G12540" s="226">
        <v>2.21</v>
      </c>
      <c r="H12540" s="226">
        <v>-0.34</v>
      </c>
      <c r="I12540" s="226">
        <v>1.87</v>
      </c>
      <c r="J12540" s="237">
        <v>9.36</v>
      </c>
      <c r="K12540" s="237">
        <v>713.04</v>
      </c>
      <c r="L12540" s="228">
        <v>-10.45</v>
      </c>
      <c r="M12540" s="229">
        <f t="shared" si="360"/>
        <v>702.58999999999992</v>
      </c>
      <c r="N12540" s="230">
        <v>2.06</v>
      </c>
    </row>
    <row r="12541" spans="1:14" x14ac:dyDescent="0.2">
      <c r="A12541" s="231" t="str">
        <f t="shared" si="359"/>
        <v>SS2.016Thinned095</v>
      </c>
      <c r="B12541" s="223" t="s">
        <v>238</v>
      </c>
      <c r="C12541" s="224">
        <v>2</v>
      </c>
      <c r="D12541" s="223">
        <v>16</v>
      </c>
      <c r="E12541" s="223" t="s">
        <v>172</v>
      </c>
      <c r="F12541" s="225" t="s">
        <v>205</v>
      </c>
      <c r="G12541" s="226">
        <v>2.12</v>
      </c>
      <c r="H12541" s="226">
        <v>-0.3</v>
      </c>
      <c r="I12541" s="226">
        <v>1.82</v>
      </c>
      <c r="J12541" s="237">
        <v>9.1</v>
      </c>
      <c r="K12541" s="237">
        <v>722.14</v>
      </c>
      <c r="L12541" s="228">
        <v>-10.77</v>
      </c>
      <c r="M12541" s="229">
        <f t="shared" si="360"/>
        <v>711.37</v>
      </c>
      <c r="N12541" s="230">
        <v>1.83</v>
      </c>
    </row>
    <row r="12542" spans="1:14" x14ac:dyDescent="0.2">
      <c r="A12542" s="231" t="str">
        <f t="shared" si="359"/>
        <v>SS2.016Thinned100</v>
      </c>
      <c r="B12542" s="223" t="s">
        <v>238</v>
      </c>
      <c r="C12542" s="224">
        <v>2</v>
      </c>
      <c r="D12542" s="223">
        <v>16</v>
      </c>
      <c r="E12542" s="223" t="s">
        <v>172</v>
      </c>
      <c r="F12542" s="225" t="s">
        <v>206</v>
      </c>
      <c r="G12542" s="226">
        <v>1.79</v>
      </c>
      <c r="H12542" s="226">
        <v>-0.26</v>
      </c>
      <c r="I12542" s="226">
        <v>1.53</v>
      </c>
      <c r="J12542" s="237">
        <v>7.65</v>
      </c>
      <c r="K12542" s="237">
        <v>729.79</v>
      </c>
      <c r="L12542" s="228">
        <v>-11.06</v>
      </c>
      <c r="M12542" s="229">
        <f t="shared" si="360"/>
        <v>718.73</v>
      </c>
      <c r="N12542" s="230">
        <v>1.62</v>
      </c>
    </row>
    <row r="12543" spans="1:14" x14ac:dyDescent="0.2">
      <c r="A12543" s="231" t="str">
        <f t="shared" si="359"/>
        <v>SS2.016Thinned105</v>
      </c>
      <c r="B12543" s="223" t="s">
        <v>238</v>
      </c>
      <c r="C12543" s="224">
        <v>2</v>
      </c>
      <c r="D12543" s="223">
        <v>16</v>
      </c>
      <c r="E12543" s="223" t="s">
        <v>172</v>
      </c>
      <c r="F12543" s="225" t="s">
        <v>207</v>
      </c>
      <c r="G12543" s="226">
        <v>1.52</v>
      </c>
      <c r="H12543" s="226">
        <v>-0.23</v>
      </c>
      <c r="I12543" s="226">
        <v>1.3</v>
      </c>
      <c r="J12543" s="237">
        <v>6.48</v>
      </c>
      <c r="K12543" s="237">
        <v>736.27</v>
      </c>
      <c r="L12543" s="228">
        <v>-11.31</v>
      </c>
      <c r="M12543" s="229">
        <f t="shared" si="360"/>
        <v>724.96</v>
      </c>
      <c r="N12543" s="230">
        <v>1.43</v>
      </c>
    </row>
    <row r="12544" spans="1:14" x14ac:dyDescent="0.2">
      <c r="A12544" s="231" t="str">
        <f t="shared" si="359"/>
        <v>SS2.016Thinned110</v>
      </c>
      <c r="B12544" s="223" t="s">
        <v>238</v>
      </c>
      <c r="C12544" s="224">
        <v>2</v>
      </c>
      <c r="D12544" s="223">
        <v>16</v>
      </c>
      <c r="E12544" s="223" t="s">
        <v>172</v>
      </c>
      <c r="F12544" s="225" t="s">
        <v>208</v>
      </c>
      <c r="G12544" s="226">
        <v>1.31</v>
      </c>
      <c r="H12544" s="226">
        <v>-0.2</v>
      </c>
      <c r="I12544" s="226">
        <v>1.1100000000000001</v>
      </c>
      <c r="J12544" s="237">
        <v>5.57</v>
      </c>
      <c r="K12544" s="237">
        <v>741.83</v>
      </c>
      <c r="L12544" s="228">
        <v>-11.53</v>
      </c>
      <c r="M12544" s="229">
        <f t="shared" si="360"/>
        <v>730.30000000000007</v>
      </c>
      <c r="N12544" s="230">
        <v>1.27</v>
      </c>
    </row>
    <row r="12545" spans="1:14" x14ac:dyDescent="0.2">
      <c r="A12545" s="231" t="str">
        <f t="shared" si="359"/>
        <v>SS2.016Thinned115</v>
      </c>
      <c r="B12545" s="223" t="s">
        <v>238</v>
      </c>
      <c r="C12545" s="224">
        <v>2</v>
      </c>
      <c r="D12545" s="223">
        <v>16</v>
      </c>
      <c r="E12545" s="223" t="s">
        <v>172</v>
      </c>
      <c r="F12545" s="225" t="s">
        <v>209</v>
      </c>
      <c r="G12545" s="226">
        <v>0.95</v>
      </c>
      <c r="H12545" s="226">
        <v>-0.17</v>
      </c>
      <c r="I12545" s="226">
        <v>0.78</v>
      </c>
      <c r="J12545" s="237">
        <v>3.88</v>
      </c>
      <c r="K12545" s="237">
        <v>745.72</v>
      </c>
      <c r="L12545" s="228">
        <v>-11.73</v>
      </c>
      <c r="M12545" s="229">
        <f t="shared" si="360"/>
        <v>733.99</v>
      </c>
      <c r="N12545" s="230">
        <v>1.1200000000000001</v>
      </c>
    </row>
    <row r="12546" spans="1:14" x14ac:dyDescent="0.2">
      <c r="A12546" s="231" t="str">
        <f t="shared" ref="A12546:A12609" si="361">CONCATENATE(LEFT(B12546,2),TEXT(C12546,"0.0"),TEXT(D12546,"00"),E12546,TEXT(LEFT(F12546,3),"000"))</f>
        <v>SS2.016Thinned120</v>
      </c>
      <c r="B12546" s="223" t="s">
        <v>238</v>
      </c>
      <c r="C12546" s="224">
        <v>2</v>
      </c>
      <c r="D12546" s="223">
        <v>16</v>
      </c>
      <c r="E12546" s="223" t="s">
        <v>172</v>
      </c>
      <c r="F12546" s="225" t="s">
        <v>210</v>
      </c>
      <c r="G12546" s="226">
        <v>0.79</v>
      </c>
      <c r="H12546" s="226">
        <v>-0.16</v>
      </c>
      <c r="I12546" s="226">
        <v>0.63</v>
      </c>
      <c r="J12546" s="237">
        <v>3.14</v>
      </c>
      <c r="K12546" s="237">
        <v>748.86</v>
      </c>
      <c r="L12546" s="228">
        <v>-11.91</v>
      </c>
      <c r="M12546" s="229">
        <f t="shared" si="360"/>
        <v>736.95</v>
      </c>
      <c r="N12546" s="230">
        <v>1</v>
      </c>
    </row>
    <row r="12547" spans="1:14" x14ac:dyDescent="0.2">
      <c r="A12547" s="231" t="str">
        <f t="shared" si="361"/>
        <v>SS2.016Thinned125</v>
      </c>
      <c r="B12547" s="223" t="s">
        <v>238</v>
      </c>
      <c r="C12547" s="224">
        <v>2</v>
      </c>
      <c r="D12547" s="223">
        <v>16</v>
      </c>
      <c r="E12547" s="223" t="s">
        <v>172</v>
      </c>
      <c r="F12547" s="225" t="s">
        <v>211</v>
      </c>
      <c r="G12547" s="226">
        <v>0.69</v>
      </c>
      <c r="H12547" s="226">
        <v>-0.14000000000000001</v>
      </c>
      <c r="I12547" s="226">
        <v>0.54</v>
      </c>
      <c r="J12547" s="237">
        <v>2.71</v>
      </c>
      <c r="K12547" s="237">
        <v>751.57</v>
      </c>
      <c r="L12547" s="228">
        <v>-12.06</v>
      </c>
      <c r="M12547" s="229">
        <f t="shared" si="360"/>
        <v>739.5100000000001</v>
      </c>
      <c r="N12547" s="230">
        <v>0.88</v>
      </c>
    </row>
    <row r="12548" spans="1:14" x14ac:dyDescent="0.2">
      <c r="A12548" s="231" t="str">
        <f t="shared" si="361"/>
        <v>SS2.016Thinned130</v>
      </c>
      <c r="B12548" s="223" t="s">
        <v>238</v>
      </c>
      <c r="C12548" s="224">
        <v>2</v>
      </c>
      <c r="D12548" s="223">
        <v>16</v>
      </c>
      <c r="E12548" s="223" t="s">
        <v>172</v>
      </c>
      <c r="F12548" s="225" t="s">
        <v>212</v>
      </c>
      <c r="G12548" s="226">
        <v>0.57999999999999996</v>
      </c>
      <c r="H12548" s="226">
        <v>-0.13</v>
      </c>
      <c r="I12548" s="226">
        <v>0.45</v>
      </c>
      <c r="J12548" s="237">
        <v>2.2599999999999998</v>
      </c>
      <c r="K12548" s="237">
        <v>753.83</v>
      </c>
      <c r="L12548" s="228">
        <v>-12.2</v>
      </c>
      <c r="M12548" s="229">
        <f t="shared" si="360"/>
        <v>741.63</v>
      </c>
      <c r="N12548" s="230">
        <v>0.78</v>
      </c>
    </row>
    <row r="12549" spans="1:14" x14ac:dyDescent="0.2">
      <c r="A12549" s="231" t="str">
        <f t="shared" si="361"/>
        <v>SS2.016Thinned135</v>
      </c>
      <c r="B12549" s="223" t="s">
        <v>238</v>
      </c>
      <c r="C12549" s="224">
        <v>2</v>
      </c>
      <c r="D12549" s="223">
        <v>16</v>
      </c>
      <c r="E12549" s="223" t="s">
        <v>172</v>
      </c>
      <c r="F12549" s="225" t="s">
        <v>213</v>
      </c>
      <c r="G12549" s="226">
        <v>0.47</v>
      </c>
      <c r="H12549" s="226">
        <v>-0.11</v>
      </c>
      <c r="I12549" s="226">
        <v>0.36</v>
      </c>
      <c r="J12549" s="237">
        <v>1.78</v>
      </c>
      <c r="K12549" s="237">
        <v>755.61</v>
      </c>
      <c r="L12549" s="228">
        <v>-12.32</v>
      </c>
      <c r="M12549" s="229">
        <f t="shared" si="360"/>
        <v>743.29</v>
      </c>
      <c r="N12549" s="230">
        <v>0.69</v>
      </c>
    </row>
    <row r="12550" spans="1:14" x14ac:dyDescent="0.2">
      <c r="A12550" s="231" t="str">
        <f t="shared" si="361"/>
        <v>SS2.016Thinned140</v>
      </c>
      <c r="B12550" s="223" t="s">
        <v>238</v>
      </c>
      <c r="C12550" s="224">
        <v>2</v>
      </c>
      <c r="D12550" s="223">
        <v>16</v>
      </c>
      <c r="E12550" s="223" t="s">
        <v>172</v>
      </c>
      <c r="F12550" s="225" t="s">
        <v>214</v>
      </c>
      <c r="G12550" s="226">
        <v>0.34</v>
      </c>
      <c r="H12550" s="226">
        <v>-0.1</v>
      </c>
      <c r="I12550" s="226">
        <v>0.23</v>
      </c>
      <c r="J12550" s="237">
        <v>1.17</v>
      </c>
      <c r="K12550" s="237">
        <v>756.78</v>
      </c>
      <c r="L12550" s="228">
        <v>-12.43</v>
      </c>
      <c r="M12550" s="229">
        <f t="shared" si="360"/>
        <v>744.35</v>
      </c>
      <c r="N12550" s="230">
        <v>0.61</v>
      </c>
    </row>
    <row r="12551" spans="1:14" x14ac:dyDescent="0.2">
      <c r="A12551" s="231" t="str">
        <f t="shared" si="361"/>
        <v>SS2.016Thinned145</v>
      </c>
      <c r="B12551" s="223" t="s">
        <v>238</v>
      </c>
      <c r="C12551" s="224">
        <v>2</v>
      </c>
      <c r="D12551" s="223">
        <v>16</v>
      </c>
      <c r="E12551" s="223" t="s">
        <v>172</v>
      </c>
      <c r="F12551" s="225" t="s">
        <v>215</v>
      </c>
      <c r="G12551" s="226">
        <v>0.37</v>
      </c>
      <c r="H12551" s="226">
        <v>-0.09</v>
      </c>
      <c r="I12551" s="226">
        <v>0.28999999999999998</v>
      </c>
      <c r="J12551" s="237">
        <v>1.43</v>
      </c>
      <c r="K12551" s="237">
        <v>758.21</v>
      </c>
      <c r="L12551" s="228">
        <v>-12.53</v>
      </c>
      <c r="M12551" s="229">
        <f t="shared" si="360"/>
        <v>745.68000000000006</v>
      </c>
      <c r="N12551" s="230">
        <v>0.54</v>
      </c>
    </row>
    <row r="12552" spans="1:14" x14ac:dyDescent="0.2">
      <c r="A12552" s="231" t="str">
        <f t="shared" si="361"/>
        <v>SS2.016Thinned150</v>
      </c>
      <c r="B12552" s="223" t="s">
        <v>238</v>
      </c>
      <c r="C12552" s="224">
        <v>2</v>
      </c>
      <c r="D12552" s="223">
        <v>16</v>
      </c>
      <c r="E12552" s="223" t="s">
        <v>172</v>
      </c>
      <c r="F12552" s="225" t="s">
        <v>216</v>
      </c>
      <c r="G12552" s="226">
        <v>0.26</v>
      </c>
      <c r="H12552" s="226">
        <v>-0.08</v>
      </c>
      <c r="I12552" s="226">
        <v>0.18</v>
      </c>
      <c r="J12552" s="237">
        <v>0.9</v>
      </c>
      <c r="K12552" s="237">
        <v>759.11</v>
      </c>
      <c r="L12552" s="228">
        <v>-12.61</v>
      </c>
      <c r="M12552" s="229">
        <f t="shared" si="360"/>
        <v>746.5</v>
      </c>
      <c r="N12552" s="230">
        <v>0.48</v>
      </c>
    </row>
    <row r="12553" spans="1:14" x14ac:dyDescent="0.2">
      <c r="A12553" s="231" t="str">
        <f t="shared" si="361"/>
        <v>SS2.016Thinned155</v>
      </c>
      <c r="B12553" s="223" t="s">
        <v>238</v>
      </c>
      <c r="C12553" s="224">
        <v>2</v>
      </c>
      <c r="D12553" s="223">
        <v>16</v>
      </c>
      <c r="E12553" s="223" t="s">
        <v>172</v>
      </c>
      <c r="F12553" s="225" t="s">
        <v>217</v>
      </c>
      <c r="G12553" s="226">
        <v>0.19</v>
      </c>
      <c r="H12553" s="226">
        <v>-7.0000000000000007E-2</v>
      </c>
      <c r="I12553" s="226">
        <v>0.12</v>
      </c>
      <c r="J12553" s="237">
        <v>0.57999999999999996</v>
      </c>
      <c r="K12553" s="237">
        <v>759.69</v>
      </c>
      <c r="L12553" s="228">
        <v>-12.69</v>
      </c>
      <c r="M12553" s="229">
        <f t="shared" si="360"/>
        <v>747</v>
      </c>
      <c r="N12553" s="230">
        <v>0.43</v>
      </c>
    </row>
    <row r="12554" spans="1:14" x14ac:dyDescent="0.2">
      <c r="A12554" s="231" t="str">
        <f t="shared" si="361"/>
        <v>SS2.016Thinned160</v>
      </c>
      <c r="B12554" s="223" t="s">
        <v>238</v>
      </c>
      <c r="C12554" s="224">
        <v>2</v>
      </c>
      <c r="D12554" s="223">
        <v>16</v>
      </c>
      <c r="E12554" s="223" t="s">
        <v>172</v>
      </c>
      <c r="F12554" s="225" t="s">
        <v>218</v>
      </c>
      <c r="G12554" s="226">
        <v>0.2</v>
      </c>
      <c r="H12554" s="226">
        <v>-0.06</v>
      </c>
      <c r="I12554" s="226">
        <v>0.14000000000000001</v>
      </c>
      <c r="J12554" s="237">
        <v>0.7</v>
      </c>
      <c r="K12554" s="237">
        <v>760.39</v>
      </c>
      <c r="L12554" s="228">
        <v>-12.75</v>
      </c>
      <c r="M12554" s="229">
        <f t="shared" si="360"/>
        <v>747.64</v>
      </c>
      <c r="N12554" s="230">
        <v>0.38</v>
      </c>
    </row>
    <row r="12555" spans="1:14" x14ac:dyDescent="0.2">
      <c r="A12555" s="231" t="str">
        <f t="shared" si="361"/>
        <v>SS2.016Thinned165</v>
      </c>
      <c r="B12555" s="223" t="s">
        <v>238</v>
      </c>
      <c r="C12555" s="224">
        <v>2</v>
      </c>
      <c r="D12555" s="223">
        <v>16</v>
      </c>
      <c r="E12555" s="223" t="s">
        <v>172</v>
      </c>
      <c r="F12555" s="225" t="s">
        <v>219</v>
      </c>
      <c r="G12555" s="226">
        <v>0.14000000000000001</v>
      </c>
      <c r="H12555" s="226">
        <v>-0.05</v>
      </c>
      <c r="I12555" s="226">
        <v>0.08</v>
      </c>
      <c r="J12555" s="237">
        <v>0.41</v>
      </c>
      <c r="K12555" s="237">
        <v>760.8</v>
      </c>
      <c r="L12555" s="228">
        <v>-12.81</v>
      </c>
      <c r="M12555" s="229">
        <f t="shared" si="360"/>
        <v>747.99</v>
      </c>
      <c r="N12555" s="230">
        <v>0.34</v>
      </c>
    </row>
    <row r="12556" spans="1:14" x14ac:dyDescent="0.2">
      <c r="A12556" s="231" t="str">
        <f t="shared" si="361"/>
        <v>SS2.016Thinned170</v>
      </c>
      <c r="B12556" s="223" t="s">
        <v>238</v>
      </c>
      <c r="C12556" s="224">
        <v>2</v>
      </c>
      <c r="D12556" s="223">
        <v>16</v>
      </c>
      <c r="E12556" s="223" t="s">
        <v>172</v>
      </c>
      <c r="F12556" s="225" t="s">
        <v>220</v>
      </c>
      <c r="G12556" s="226">
        <v>0.11</v>
      </c>
      <c r="H12556" s="226">
        <v>-0.05</v>
      </c>
      <c r="I12556" s="226">
        <v>0.06</v>
      </c>
      <c r="J12556" s="237">
        <v>0.28999999999999998</v>
      </c>
      <c r="K12556" s="237">
        <v>761.09</v>
      </c>
      <c r="L12556" s="228">
        <v>-12.86</v>
      </c>
      <c r="M12556" s="229">
        <f t="shared" si="360"/>
        <v>748.23</v>
      </c>
      <c r="N12556" s="230">
        <v>0.3</v>
      </c>
    </row>
    <row r="12557" spans="1:14" x14ac:dyDescent="0.2">
      <c r="A12557" s="231" t="str">
        <f t="shared" si="361"/>
        <v>SS2.016Thinned175</v>
      </c>
      <c r="B12557" s="223" t="s">
        <v>238</v>
      </c>
      <c r="C12557" s="224">
        <v>2</v>
      </c>
      <c r="D12557" s="223">
        <v>16</v>
      </c>
      <c r="E12557" s="223" t="s">
        <v>172</v>
      </c>
      <c r="F12557" s="225" t="s">
        <v>221</v>
      </c>
      <c r="G12557" s="226">
        <v>0.08</v>
      </c>
      <c r="H12557" s="226">
        <v>-0.04</v>
      </c>
      <c r="I12557" s="226">
        <v>0.04</v>
      </c>
      <c r="J12557" s="237">
        <v>0.21</v>
      </c>
      <c r="K12557" s="237">
        <v>761.3</v>
      </c>
      <c r="L12557" s="228">
        <v>-12.91</v>
      </c>
      <c r="M12557" s="229">
        <f t="shared" si="360"/>
        <v>748.39</v>
      </c>
      <c r="N12557" s="230">
        <v>0.26</v>
      </c>
    </row>
    <row r="12558" spans="1:14" x14ac:dyDescent="0.2">
      <c r="A12558" s="231" t="str">
        <f t="shared" si="361"/>
        <v>SS2.016Thinned180</v>
      </c>
      <c r="B12558" s="223" t="s">
        <v>238</v>
      </c>
      <c r="C12558" s="224">
        <v>2</v>
      </c>
      <c r="D12558" s="223">
        <v>16</v>
      </c>
      <c r="E12558" s="223" t="s">
        <v>172</v>
      </c>
      <c r="F12558" s="225" t="s">
        <v>222</v>
      </c>
      <c r="G12558" s="226">
        <v>0.06</v>
      </c>
      <c r="H12558" s="226">
        <v>-0.04</v>
      </c>
      <c r="I12558" s="226">
        <v>0.02</v>
      </c>
      <c r="J12558" s="237">
        <v>0.12</v>
      </c>
      <c r="K12558" s="237">
        <v>761.42</v>
      </c>
      <c r="L12558" s="228">
        <v>-12.95</v>
      </c>
      <c r="M12558" s="229">
        <f t="shared" si="360"/>
        <v>748.46999999999991</v>
      </c>
      <c r="N12558" s="230">
        <v>0.23</v>
      </c>
    </row>
    <row r="12559" spans="1:14" x14ac:dyDescent="0.2">
      <c r="A12559" s="231" t="str">
        <f t="shared" si="361"/>
        <v>SS2.016Thinned185</v>
      </c>
      <c r="B12559" s="223" t="s">
        <v>238</v>
      </c>
      <c r="C12559" s="224">
        <v>2</v>
      </c>
      <c r="D12559" s="223">
        <v>16</v>
      </c>
      <c r="E12559" s="223" t="s">
        <v>172</v>
      </c>
      <c r="F12559" s="225" t="s">
        <v>223</v>
      </c>
      <c r="G12559" s="226">
        <v>0.04</v>
      </c>
      <c r="H12559" s="226">
        <v>-0.03</v>
      </c>
      <c r="I12559" s="226">
        <v>0.01</v>
      </c>
      <c r="J12559" s="237">
        <v>0.03</v>
      </c>
      <c r="K12559" s="237">
        <v>761.45</v>
      </c>
      <c r="L12559" s="228">
        <v>-12.99</v>
      </c>
      <c r="M12559" s="229">
        <f t="shared" si="360"/>
        <v>748.46</v>
      </c>
      <c r="N12559" s="230">
        <v>0.21</v>
      </c>
    </row>
    <row r="12560" spans="1:14" x14ac:dyDescent="0.2">
      <c r="A12560" s="231" t="str">
        <f t="shared" si="361"/>
        <v>SS2.016Thinned190</v>
      </c>
      <c r="B12560" s="223" t="s">
        <v>238</v>
      </c>
      <c r="C12560" s="224">
        <v>2</v>
      </c>
      <c r="D12560" s="223">
        <v>16</v>
      </c>
      <c r="E12560" s="223" t="s">
        <v>172</v>
      </c>
      <c r="F12560" s="225" t="s">
        <v>224</v>
      </c>
      <c r="G12560" s="226">
        <v>0.03</v>
      </c>
      <c r="H12560" s="226">
        <v>-0.03</v>
      </c>
      <c r="I12560" s="226">
        <v>0</v>
      </c>
      <c r="J12560" s="237">
        <v>-0.02</v>
      </c>
      <c r="K12560" s="237">
        <v>761.43</v>
      </c>
      <c r="L12560" s="228">
        <v>-13.02</v>
      </c>
      <c r="M12560" s="229">
        <f t="shared" si="360"/>
        <v>748.41</v>
      </c>
      <c r="N12560" s="230">
        <v>0.18</v>
      </c>
    </row>
    <row r="12561" spans="1:14" x14ac:dyDescent="0.2">
      <c r="A12561" s="231" t="str">
        <f t="shared" si="361"/>
        <v>SS2.016Thinned195</v>
      </c>
      <c r="B12561" s="223" t="s">
        <v>238</v>
      </c>
      <c r="C12561" s="224">
        <v>2</v>
      </c>
      <c r="D12561" s="223">
        <v>16</v>
      </c>
      <c r="E12561" s="223" t="s">
        <v>172</v>
      </c>
      <c r="F12561" s="225" t="s">
        <v>225</v>
      </c>
      <c r="G12561" s="226">
        <v>0.02</v>
      </c>
      <c r="H12561" s="226">
        <v>-0.03</v>
      </c>
      <c r="I12561" s="226">
        <v>-0.01</v>
      </c>
      <c r="J12561" s="237">
        <v>-0.06</v>
      </c>
      <c r="K12561" s="237">
        <v>761.37</v>
      </c>
      <c r="L12561" s="228">
        <v>-13.05</v>
      </c>
      <c r="M12561" s="229">
        <f t="shared" si="360"/>
        <v>748.32</v>
      </c>
      <c r="N12561" s="230">
        <v>0.16</v>
      </c>
    </row>
    <row r="12562" spans="1:14" x14ac:dyDescent="0.2">
      <c r="A12562" s="231" t="str">
        <f t="shared" si="361"/>
        <v>SS2.018NO_thin000</v>
      </c>
      <c r="B12562" s="223" t="s">
        <v>238</v>
      </c>
      <c r="C12562" s="224">
        <v>2</v>
      </c>
      <c r="D12562" s="223">
        <v>18</v>
      </c>
      <c r="E12562" s="223" t="s">
        <v>199</v>
      </c>
      <c r="F12562" s="225" t="s">
        <v>0</v>
      </c>
      <c r="G12562" s="226">
        <v>1.28</v>
      </c>
      <c r="H12562" s="226">
        <v>0.25</v>
      </c>
      <c r="I12562" s="226">
        <v>1.53</v>
      </c>
      <c r="J12562" s="237">
        <v>7.63</v>
      </c>
      <c r="K12562" s="237">
        <v>7.63</v>
      </c>
      <c r="L12562" s="228">
        <v>0</v>
      </c>
      <c r="M12562" s="229">
        <f t="shared" ref="M12562:M12625" si="362">K12562+L12562</f>
        <v>7.63</v>
      </c>
      <c r="N12562" s="230">
        <v>0</v>
      </c>
    </row>
    <row r="12563" spans="1:14" x14ac:dyDescent="0.2">
      <c r="A12563" s="231" t="str">
        <f t="shared" si="361"/>
        <v>SS2.018NO_thin005</v>
      </c>
      <c r="B12563" s="223" t="s">
        <v>238</v>
      </c>
      <c r="C12563" s="224">
        <v>2</v>
      </c>
      <c r="D12563" s="223">
        <v>18</v>
      </c>
      <c r="E12563" s="223" t="s">
        <v>199</v>
      </c>
      <c r="F12563" s="225" t="s">
        <v>1</v>
      </c>
      <c r="G12563" s="226">
        <v>3.91</v>
      </c>
      <c r="H12563" s="226">
        <v>0.3</v>
      </c>
      <c r="I12563" s="226">
        <v>4.21</v>
      </c>
      <c r="J12563" s="237">
        <v>21.05</v>
      </c>
      <c r="K12563" s="237">
        <v>28.68</v>
      </c>
      <c r="L12563" s="228">
        <v>0</v>
      </c>
      <c r="M12563" s="229">
        <f t="shared" si="362"/>
        <v>28.68</v>
      </c>
      <c r="N12563" s="230">
        <v>0</v>
      </c>
    </row>
    <row r="12564" spans="1:14" x14ac:dyDescent="0.2">
      <c r="A12564" s="231" t="str">
        <f t="shared" si="361"/>
        <v>SS2.018NO_thin010</v>
      </c>
      <c r="B12564" s="223" t="s">
        <v>238</v>
      </c>
      <c r="C12564" s="224">
        <v>2</v>
      </c>
      <c r="D12564" s="223">
        <v>18</v>
      </c>
      <c r="E12564" s="223" t="s">
        <v>199</v>
      </c>
      <c r="F12564" s="225" t="s">
        <v>2</v>
      </c>
      <c r="G12564" s="226">
        <v>11.92</v>
      </c>
      <c r="H12564" s="226">
        <v>0.3</v>
      </c>
      <c r="I12564" s="226">
        <v>12.23</v>
      </c>
      <c r="J12564" s="237">
        <v>61.13</v>
      </c>
      <c r="K12564" s="237">
        <v>89.81</v>
      </c>
      <c r="L12564" s="228">
        <v>0</v>
      </c>
      <c r="M12564" s="229">
        <f t="shared" si="362"/>
        <v>89.81</v>
      </c>
      <c r="N12564" s="230">
        <v>0</v>
      </c>
    </row>
    <row r="12565" spans="1:14" x14ac:dyDescent="0.2">
      <c r="A12565" s="231" t="str">
        <f t="shared" si="361"/>
        <v>SS2.018NO_thin015</v>
      </c>
      <c r="B12565" s="223" t="s">
        <v>238</v>
      </c>
      <c r="C12565" s="224">
        <v>2</v>
      </c>
      <c r="D12565" s="223">
        <v>18</v>
      </c>
      <c r="E12565" s="223" t="s">
        <v>199</v>
      </c>
      <c r="F12565" s="225" t="s">
        <v>3</v>
      </c>
      <c r="G12565" s="226">
        <v>28.05</v>
      </c>
      <c r="H12565" s="226">
        <v>0.79</v>
      </c>
      <c r="I12565" s="226">
        <v>28.85</v>
      </c>
      <c r="J12565" s="237">
        <v>144.24</v>
      </c>
      <c r="K12565" s="237">
        <v>234.05</v>
      </c>
      <c r="L12565" s="228">
        <v>0</v>
      </c>
      <c r="M12565" s="229">
        <f t="shared" si="362"/>
        <v>234.05</v>
      </c>
      <c r="N12565" s="230">
        <v>0</v>
      </c>
    </row>
    <row r="12566" spans="1:14" x14ac:dyDescent="0.2">
      <c r="A12566" s="231" t="str">
        <f t="shared" si="361"/>
        <v>SS2.018NO_thin020</v>
      </c>
      <c r="B12566" s="223" t="s">
        <v>238</v>
      </c>
      <c r="C12566" s="224">
        <v>2</v>
      </c>
      <c r="D12566" s="223">
        <v>18</v>
      </c>
      <c r="E12566" s="223" t="s">
        <v>199</v>
      </c>
      <c r="F12566" s="225" t="s">
        <v>4</v>
      </c>
      <c r="G12566" s="226">
        <v>26.82</v>
      </c>
      <c r="H12566" s="226">
        <v>0.81</v>
      </c>
      <c r="I12566" s="226">
        <v>27.63</v>
      </c>
      <c r="J12566" s="237">
        <v>138.13</v>
      </c>
      <c r="K12566" s="237">
        <v>372.18</v>
      </c>
      <c r="L12566" s="228">
        <v>0</v>
      </c>
      <c r="M12566" s="229">
        <f t="shared" si="362"/>
        <v>372.18</v>
      </c>
      <c r="N12566" s="230">
        <v>0</v>
      </c>
    </row>
    <row r="12567" spans="1:14" x14ac:dyDescent="0.2">
      <c r="A12567" s="231" t="str">
        <f t="shared" si="361"/>
        <v>SS2.018NO_thin025</v>
      </c>
      <c r="B12567" s="223" t="s">
        <v>238</v>
      </c>
      <c r="C12567" s="224">
        <v>2</v>
      </c>
      <c r="D12567" s="223">
        <v>18</v>
      </c>
      <c r="E12567" s="223" t="s">
        <v>199</v>
      </c>
      <c r="F12567" s="225" t="s">
        <v>5</v>
      </c>
      <c r="G12567" s="226">
        <v>22.95</v>
      </c>
      <c r="H12567" s="226">
        <v>0.43</v>
      </c>
      <c r="I12567" s="226">
        <v>23.38</v>
      </c>
      <c r="J12567" s="237">
        <v>116.9</v>
      </c>
      <c r="K12567" s="237">
        <v>489.08</v>
      </c>
      <c r="L12567" s="228">
        <v>0</v>
      </c>
      <c r="M12567" s="229">
        <f t="shared" si="362"/>
        <v>489.08</v>
      </c>
      <c r="N12567" s="230">
        <v>0</v>
      </c>
    </row>
    <row r="12568" spans="1:14" x14ac:dyDescent="0.2">
      <c r="A12568" s="231" t="str">
        <f t="shared" si="361"/>
        <v>SS2.018NO_thin030</v>
      </c>
      <c r="B12568" s="223" t="s">
        <v>238</v>
      </c>
      <c r="C12568" s="224">
        <v>2</v>
      </c>
      <c r="D12568" s="223">
        <v>18</v>
      </c>
      <c r="E12568" s="223" t="s">
        <v>199</v>
      </c>
      <c r="F12568" s="225" t="s">
        <v>6</v>
      </c>
      <c r="G12568" s="226">
        <v>22.8</v>
      </c>
      <c r="H12568" s="226">
        <v>3.25</v>
      </c>
      <c r="I12568" s="226">
        <v>26.04</v>
      </c>
      <c r="J12568" s="237">
        <v>130.21</v>
      </c>
      <c r="K12568" s="237">
        <v>619.29</v>
      </c>
      <c r="L12568" s="228">
        <v>0</v>
      </c>
      <c r="M12568" s="229">
        <f t="shared" si="362"/>
        <v>619.29</v>
      </c>
      <c r="N12568" s="230">
        <v>0</v>
      </c>
    </row>
    <row r="12569" spans="1:14" x14ac:dyDescent="0.2">
      <c r="A12569" s="231" t="str">
        <f t="shared" si="361"/>
        <v>SS2.018NO_thin035</v>
      </c>
      <c r="B12569" s="223" t="s">
        <v>238</v>
      </c>
      <c r="C12569" s="224">
        <v>2</v>
      </c>
      <c r="D12569" s="223">
        <v>18</v>
      </c>
      <c r="E12569" s="223" t="s">
        <v>199</v>
      </c>
      <c r="F12569" s="225" t="s">
        <v>7</v>
      </c>
      <c r="G12569" s="226">
        <v>18.84</v>
      </c>
      <c r="H12569" s="226">
        <v>10.39</v>
      </c>
      <c r="I12569" s="226">
        <v>29.22</v>
      </c>
      <c r="J12569" s="237">
        <v>146.11000000000001</v>
      </c>
      <c r="K12569" s="237">
        <v>765.4</v>
      </c>
      <c r="L12569" s="228">
        <v>0</v>
      </c>
      <c r="M12569" s="229">
        <f t="shared" si="362"/>
        <v>765.4</v>
      </c>
      <c r="N12569" s="230">
        <v>0</v>
      </c>
    </row>
    <row r="12570" spans="1:14" x14ac:dyDescent="0.2">
      <c r="A12570" s="231" t="str">
        <f t="shared" si="361"/>
        <v>SS2.018NO_thin040</v>
      </c>
      <c r="B12570" s="223" t="s">
        <v>238</v>
      </c>
      <c r="C12570" s="224">
        <v>2</v>
      </c>
      <c r="D12570" s="223">
        <v>18</v>
      </c>
      <c r="E12570" s="223" t="s">
        <v>199</v>
      </c>
      <c r="F12570" s="225" t="s">
        <v>8</v>
      </c>
      <c r="G12570" s="226">
        <v>16.100000000000001</v>
      </c>
      <c r="H12570" s="226">
        <v>5.14</v>
      </c>
      <c r="I12570" s="226">
        <v>21.23</v>
      </c>
      <c r="J12570" s="237">
        <v>106.16</v>
      </c>
      <c r="K12570" s="237">
        <v>871.56</v>
      </c>
      <c r="L12570" s="228">
        <v>0</v>
      </c>
      <c r="M12570" s="229">
        <f t="shared" si="362"/>
        <v>871.56</v>
      </c>
      <c r="N12570" s="230">
        <v>0</v>
      </c>
    </row>
    <row r="12571" spans="1:14" x14ac:dyDescent="0.2">
      <c r="A12571" s="231" t="str">
        <f t="shared" si="361"/>
        <v>SS2.018NO_thin045</v>
      </c>
      <c r="B12571" s="223" t="s">
        <v>238</v>
      </c>
      <c r="C12571" s="224">
        <v>2</v>
      </c>
      <c r="D12571" s="223">
        <v>18</v>
      </c>
      <c r="E12571" s="223" t="s">
        <v>199</v>
      </c>
      <c r="F12571" s="225" t="s">
        <v>9</v>
      </c>
      <c r="G12571" s="226">
        <v>14.59</v>
      </c>
      <c r="H12571" s="226">
        <v>1.21</v>
      </c>
      <c r="I12571" s="226">
        <v>15.8</v>
      </c>
      <c r="J12571" s="237">
        <v>78.989999999999995</v>
      </c>
      <c r="K12571" s="237">
        <v>950.55</v>
      </c>
      <c r="L12571" s="228">
        <v>0</v>
      </c>
      <c r="M12571" s="229">
        <f t="shared" si="362"/>
        <v>950.55</v>
      </c>
      <c r="N12571" s="230">
        <v>0</v>
      </c>
    </row>
    <row r="12572" spans="1:14" x14ac:dyDescent="0.2">
      <c r="A12572" s="231" t="str">
        <f t="shared" si="361"/>
        <v>SS2.018NO_thin050</v>
      </c>
      <c r="B12572" s="223" t="s">
        <v>238</v>
      </c>
      <c r="C12572" s="224">
        <v>2</v>
      </c>
      <c r="D12572" s="223">
        <v>18</v>
      </c>
      <c r="E12572" s="223" t="s">
        <v>199</v>
      </c>
      <c r="F12572" s="225" t="s">
        <v>10</v>
      </c>
      <c r="G12572" s="226">
        <v>13.05</v>
      </c>
      <c r="H12572" s="226">
        <v>-0.35</v>
      </c>
      <c r="I12572" s="226">
        <v>12.7</v>
      </c>
      <c r="J12572" s="237">
        <v>63.51</v>
      </c>
      <c r="K12572" s="237">
        <v>1014.06</v>
      </c>
      <c r="L12572" s="228">
        <v>0</v>
      </c>
      <c r="M12572" s="229">
        <f t="shared" si="362"/>
        <v>1014.06</v>
      </c>
      <c r="N12572" s="230">
        <v>0</v>
      </c>
    </row>
    <row r="12573" spans="1:14" x14ac:dyDescent="0.2">
      <c r="A12573" s="231" t="str">
        <f t="shared" si="361"/>
        <v>SS2.018NO_thin055</v>
      </c>
      <c r="B12573" s="223" t="s">
        <v>238</v>
      </c>
      <c r="C12573" s="224">
        <v>2</v>
      </c>
      <c r="D12573" s="223">
        <v>18</v>
      </c>
      <c r="E12573" s="223" t="s">
        <v>199</v>
      </c>
      <c r="F12573" s="225" t="s">
        <v>11</v>
      </c>
      <c r="G12573" s="226">
        <v>11.35</v>
      </c>
      <c r="H12573" s="226">
        <v>-1.17</v>
      </c>
      <c r="I12573" s="226">
        <v>10.18</v>
      </c>
      <c r="J12573" s="237">
        <v>50.89</v>
      </c>
      <c r="K12573" s="237">
        <v>1064.96</v>
      </c>
      <c r="L12573" s="228">
        <v>0</v>
      </c>
      <c r="M12573" s="229">
        <f t="shared" si="362"/>
        <v>1064.96</v>
      </c>
      <c r="N12573" s="230">
        <v>0</v>
      </c>
    </row>
    <row r="12574" spans="1:14" x14ac:dyDescent="0.2">
      <c r="A12574" s="231" t="str">
        <f t="shared" si="361"/>
        <v>SS2.018NO_thin060</v>
      </c>
      <c r="B12574" s="223" t="s">
        <v>238</v>
      </c>
      <c r="C12574" s="224">
        <v>2</v>
      </c>
      <c r="D12574" s="223">
        <v>18</v>
      </c>
      <c r="E12574" s="223" t="s">
        <v>199</v>
      </c>
      <c r="F12574" s="225" t="s">
        <v>12</v>
      </c>
      <c r="G12574" s="226">
        <v>9.6300000000000008</v>
      </c>
      <c r="H12574" s="226">
        <v>-1.85</v>
      </c>
      <c r="I12574" s="226">
        <v>7.77</v>
      </c>
      <c r="J12574" s="237">
        <v>38.869999999999997</v>
      </c>
      <c r="K12574" s="237">
        <v>1103.83</v>
      </c>
      <c r="L12574" s="228">
        <v>0</v>
      </c>
      <c r="M12574" s="229">
        <f t="shared" si="362"/>
        <v>1103.83</v>
      </c>
      <c r="N12574" s="230">
        <v>0</v>
      </c>
    </row>
    <row r="12575" spans="1:14" x14ac:dyDescent="0.2">
      <c r="A12575" s="231" t="str">
        <f t="shared" si="361"/>
        <v>SS2.018NO_thin065</v>
      </c>
      <c r="B12575" s="223" t="s">
        <v>238</v>
      </c>
      <c r="C12575" s="224">
        <v>2</v>
      </c>
      <c r="D12575" s="223">
        <v>18</v>
      </c>
      <c r="E12575" s="223" t="s">
        <v>199</v>
      </c>
      <c r="F12575" s="225" t="s">
        <v>13</v>
      </c>
      <c r="G12575" s="226">
        <v>8.43</v>
      </c>
      <c r="H12575" s="226">
        <v>-1.9</v>
      </c>
      <c r="I12575" s="226">
        <v>6.53</v>
      </c>
      <c r="J12575" s="237">
        <v>32.65</v>
      </c>
      <c r="K12575" s="237">
        <v>1136.48</v>
      </c>
      <c r="L12575" s="228">
        <v>0</v>
      </c>
      <c r="M12575" s="229">
        <f t="shared" si="362"/>
        <v>1136.48</v>
      </c>
      <c r="N12575" s="230">
        <v>0</v>
      </c>
    </row>
    <row r="12576" spans="1:14" x14ac:dyDescent="0.2">
      <c r="A12576" s="231" t="str">
        <f t="shared" si="361"/>
        <v>SS2.018NO_thin070</v>
      </c>
      <c r="B12576" s="223" t="s">
        <v>238</v>
      </c>
      <c r="C12576" s="224">
        <v>2</v>
      </c>
      <c r="D12576" s="223">
        <v>18</v>
      </c>
      <c r="E12576" s="223" t="s">
        <v>199</v>
      </c>
      <c r="F12576" s="225" t="s">
        <v>200</v>
      </c>
      <c r="G12576" s="226">
        <v>7.6</v>
      </c>
      <c r="H12576" s="226">
        <v>-1.21</v>
      </c>
      <c r="I12576" s="226">
        <v>6.39</v>
      </c>
      <c r="J12576" s="237">
        <v>31.96</v>
      </c>
      <c r="K12576" s="237">
        <v>1168.44</v>
      </c>
      <c r="L12576" s="228">
        <v>0</v>
      </c>
      <c r="M12576" s="229">
        <f t="shared" si="362"/>
        <v>1168.44</v>
      </c>
      <c r="N12576" s="230">
        <v>0</v>
      </c>
    </row>
    <row r="12577" spans="1:14" x14ac:dyDescent="0.2">
      <c r="A12577" s="231" t="str">
        <f t="shared" si="361"/>
        <v>SS2.018NO_thin075</v>
      </c>
      <c r="B12577" s="223" t="s">
        <v>238</v>
      </c>
      <c r="C12577" s="224">
        <v>2</v>
      </c>
      <c r="D12577" s="223">
        <v>18</v>
      </c>
      <c r="E12577" s="223" t="s">
        <v>199</v>
      </c>
      <c r="F12577" s="225" t="s">
        <v>201</v>
      </c>
      <c r="G12577" s="226">
        <v>6.6</v>
      </c>
      <c r="H12577" s="226">
        <v>-1.33</v>
      </c>
      <c r="I12577" s="226">
        <v>5.27</v>
      </c>
      <c r="J12577" s="237">
        <v>26.37</v>
      </c>
      <c r="K12577" s="237">
        <v>1194.8</v>
      </c>
      <c r="L12577" s="228">
        <v>0</v>
      </c>
      <c r="M12577" s="229">
        <f t="shared" si="362"/>
        <v>1194.8</v>
      </c>
      <c r="N12577" s="230">
        <v>0</v>
      </c>
    </row>
    <row r="12578" spans="1:14" x14ac:dyDescent="0.2">
      <c r="A12578" s="231" t="str">
        <f t="shared" si="361"/>
        <v>SS2.018NO_thin080</v>
      </c>
      <c r="B12578" s="223" t="s">
        <v>238</v>
      </c>
      <c r="C12578" s="224">
        <v>2</v>
      </c>
      <c r="D12578" s="223">
        <v>18</v>
      </c>
      <c r="E12578" s="223" t="s">
        <v>199</v>
      </c>
      <c r="F12578" s="225" t="s">
        <v>202</v>
      </c>
      <c r="G12578" s="226">
        <v>5.57</v>
      </c>
      <c r="H12578" s="226">
        <v>-1.42</v>
      </c>
      <c r="I12578" s="226">
        <v>4.16</v>
      </c>
      <c r="J12578" s="237">
        <v>20.78</v>
      </c>
      <c r="K12578" s="237">
        <v>1215.58</v>
      </c>
      <c r="L12578" s="228">
        <v>0</v>
      </c>
      <c r="M12578" s="229">
        <f t="shared" si="362"/>
        <v>1215.58</v>
      </c>
      <c r="N12578" s="230">
        <v>0</v>
      </c>
    </row>
    <row r="12579" spans="1:14" x14ac:dyDescent="0.2">
      <c r="A12579" s="231" t="str">
        <f t="shared" si="361"/>
        <v>SS2.018NO_thin085</v>
      </c>
      <c r="B12579" s="223" t="s">
        <v>238</v>
      </c>
      <c r="C12579" s="224">
        <v>2</v>
      </c>
      <c r="D12579" s="223">
        <v>18</v>
      </c>
      <c r="E12579" s="223" t="s">
        <v>199</v>
      </c>
      <c r="F12579" s="225" t="s">
        <v>203</v>
      </c>
      <c r="G12579" s="226">
        <v>4.91</v>
      </c>
      <c r="H12579" s="226">
        <v>-1.2</v>
      </c>
      <c r="I12579" s="226">
        <v>3.71</v>
      </c>
      <c r="J12579" s="237">
        <v>18.57</v>
      </c>
      <c r="K12579" s="237">
        <v>1234.1500000000001</v>
      </c>
      <c r="L12579" s="228">
        <v>0</v>
      </c>
      <c r="M12579" s="229">
        <f t="shared" si="362"/>
        <v>1234.1500000000001</v>
      </c>
      <c r="N12579" s="230">
        <v>0</v>
      </c>
    </row>
    <row r="12580" spans="1:14" x14ac:dyDescent="0.2">
      <c r="A12580" s="231" t="str">
        <f t="shared" si="361"/>
        <v>SS2.018NO_thin090</v>
      </c>
      <c r="B12580" s="223" t="s">
        <v>238</v>
      </c>
      <c r="C12580" s="224">
        <v>2</v>
      </c>
      <c r="D12580" s="223">
        <v>18</v>
      </c>
      <c r="E12580" s="223" t="s">
        <v>199</v>
      </c>
      <c r="F12580" s="225" t="s">
        <v>204</v>
      </c>
      <c r="G12580" s="226">
        <v>4.32</v>
      </c>
      <c r="H12580" s="226">
        <v>-1.04</v>
      </c>
      <c r="I12580" s="226">
        <v>3.28</v>
      </c>
      <c r="J12580" s="237">
        <v>16.399999999999999</v>
      </c>
      <c r="K12580" s="237">
        <v>1250.55</v>
      </c>
      <c r="L12580" s="228">
        <v>0</v>
      </c>
      <c r="M12580" s="229">
        <f t="shared" si="362"/>
        <v>1250.55</v>
      </c>
      <c r="N12580" s="230">
        <v>0</v>
      </c>
    </row>
    <row r="12581" spans="1:14" x14ac:dyDescent="0.2">
      <c r="A12581" s="231" t="str">
        <f t="shared" si="361"/>
        <v>SS2.018NO_thin095</v>
      </c>
      <c r="B12581" s="223" t="s">
        <v>238</v>
      </c>
      <c r="C12581" s="224">
        <v>2</v>
      </c>
      <c r="D12581" s="223">
        <v>18</v>
      </c>
      <c r="E12581" s="223" t="s">
        <v>199</v>
      </c>
      <c r="F12581" s="225" t="s">
        <v>205</v>
      </c>
      <c r="G12581" s="226">
        <v>3.82</v>
      </c>
      <c r="H12581" s="226">
        <v>-0.9</v>
      </c>
      <c r="I12581" s="226">
        <v>2.92</v>
      </c>
      <c r="J12581" s="237">
        <v>14.59</v>
      </c>
      <c r="K12581" s="237">
        <v>1265.1400000000001</v>
      </c>
      <c r="L12581" s="228">
        <v>0</v>
      </c>
      <c r="M12581" s="229">
        <f t="shared" si="362"/>
        <v>1265.1400000000001</v>
      </c>
      <c r="N12581" s="230">
        <v>0</v>
      </c>
    </row>
    <row r="12582" spans="1:14" x14ac:dyDescent="0.2">
      <c r="A12582" s="231" t="str">
        <f t="shared" si="361"/>
        <v>SS2.018NO_thin100</v>
      </c>
      <c r="B12582" s="223" t="s">
        <v>238</v>
      </c>
      <c r="C12582" s="224">
        <v>2</v>
      </c>
      <c r="D12582" s="223">
        <v>18</v>
      </c>
      <c r="E12582" s="223" t="s">
        <v>199</v>
      </c>
      <c r="F12582" s="225" t="s">
        <v>206</v>
      </c>
      <c r="G12582" s="226">
        <v>3.35</v>
      </c>
      <c r="H12582" s="226">
        <v>-0.78</v>
      </c>
      <c r="I12582" s="226">
        <v>2.57</v>
      </c>
      <c r="J12582" s="237">
        <v>12.85</v>
      </c>
      <c r="K12582" s="237">
        <v>1277.99</v>
      </c>
      <c r="L12582" s="228">
        <v>0</v>
      </c>
      <c r="M12582" s="229">
        <f t="shared" si="362"/>
        <v>1277.99</v>
      </c>
      <c r="N12582" s="230">
        <v>0</v>
      </c>
    </row>
    <row r="12583" spans="1:14" x14ac:dyDescent="0.2">
      <c r="A12583" s="231" t="str">
        <f t="shared" si="361"/>
        <v>SS2.018NO_thin105</v>
      </c>
      <c r="B12583" s="223" t="s">
        <v>238</v>
      </c>
      <c r="C12583" s="224">
        <v>2</v>
      </c>
      <c r="D12583" s="223">
        <v>18</v>
      </c>
      <c r="E12583" s="223" t="s">
        <v>199</v>
      </c>
      <c r="F12583" s="225" t="s">
        <v>207</v>
      </c>
      <c r="G12583" s="226">
        <v>2.92</v>
      </c>
      <c r="H12583" s="226">
        <v>-0.67</v>
      </c>
      <c r="I12583" s="226">
        <v>2.2400000000000002</v>
      </c>
      <c r="J12583" s="237">
        <v>11.22</v>
      </c>
      <c r="K12583" s="237">
        <v>1289.21</v>
      </c>
      <c r="L12583" s="228">
        <v>0</v>
      </c>
      <c r="M12583" s="229">
        <f t="shared" si="362"/>
        <v>1289.21</v>
      </c>
      <c r="N12583" s="230">
        <v>0</v>
      </c>
    </row>
    <row r="12584" spans="1:14" x14ac:dyDescent="0.2">
      <c r="A12584" s="231" t="str">
        <f t="shared" si="361"/>
        <v>SS2.018NO_thin110</v>
      </c>
      <c r="B12584" s="223" t="s">
        <v>238</v>
      </c>
      <c r="C12584" s="224">
        <v>2</v>
      </c>
      <c r="D12584" s="223">
        <v>18</v>
      </c>
      <c r="E12584" s="223" t="s">
        <v>199</v>
      </c>
      <c r="F12584" s="225" t="s">
        <v>208</v>
      </c>
      <c r="G12584" s="226">
        <v>2.5299999999999998</v>
      </c>
      <c r="H12584" s="226">
        <v>-0.59</v>
      </c>
      <c r="I12584" s="226">
        <v>1.94</v>
      </c>
      <c r="J12584" s="237">
        <v>9.69</v>
      </c>
      <c r="K12584" s="237">
        <v>1298.9000000000001</v>
      </c>
      <c r="L12584" s="228">
        <v>0</v>
      </c>
      <c r="M12584" s="229">
        <f t="shared" si="362"/>
        <v>1298.9000000000001</v>
      </c>
      <c r="N12584" s="230">
        <v>0</v>
      </c>
    </row>
    <row r="12585" spans="1:14" x14ac:dyDescent="0.2">
      <c r="A12585" s="231" t="str">
        <f t="shared" si="361"/>
        <v>SS2.018NO_thin115</v>
      </c>
      <c r="B12585" s="223" t="s">
        <v>238</v>
      </c>
      <c r="C12585" s="224">
        <v>2</v>
      </c>
      <c r="D12585" s="223">
        <v>18</v>
      </c>
      <c r="E12585" s="223" t="s">
        <v>199</v>
      </c>
      <c r="F12585" s="225" t="s">
        <v>209</v>
      </c>
      <c r="G12585" s="226">
        <v>2.21</v>
      </c>
      <c r="H12585" s="226">
        <v>-0.51</v>
      </c>
      <c r="I12585" s="226">
        <v>1.7</v>
      </c>
      <c r="J12585" s="237">
        <v>8.5</v>
      </c>
      <c r="K12585" s="237">
        <v>1307.4000000000001</v>
      </c>
      <c r="L12585" s="228">
        <v>0</v>
      </c>
      <c r="M12585" s="229">
        <f t="shared" si="362"/>
        <v>1307.4000000000001</v>
      </c>
      <c r="N12585" s="230">
        <v>0</v>
      </c>
    </row>
    <row r="12586" spans="1:14" x14ac:dyDescent="0.2">
      <c r="A12586" s="231" t="str">
        <f t="shared" si="361"/>
        <v>SS2.018NO_thin120</v>
      </c>
      <c r="B12586" s="223" t="s">
        <v>238</v>
      </c>
      <c r="C12586" s="224">
        <v>2</v>
      </c>
      <c r="D12586" s="223">
        <v>18</v>
      </c>
      <c r="E12586" s="223" t="s">
        <v>199</v>
      </c>
      <c r="F12586" s="225" t="s">
        <v>210</v>
      </c>
      <c r="G12586" s="226">
        <v>1.95</v>
      </c>
      <c r="H12586" s="226">
        <v>-0.44</v>
      </c>
      <c r="I12586" s="226">
        <v>1.51</v>
      </c>
      <c r="J12586" s="237">
        <v>7.57</v>
      </c>
      <c r="K12586" s="237">
        <v>1314.97</v>
      </c>
      <c r="L12586" s="228">
        <v>0</v>
      </c>
      <c r="M12586" s="229">
        <f t="shared" si="362"/>
        <v>1314.97</v>
      </c>
      <c r="N12586" s="230">
        <v>0</v>
      </c>
    </row>
    <row r="12587" spans="1:14" x14ac:dyDescent="0.2">
      <c r="A12587" s="231" t="str">
        <f t="shared" si="361"/>
        <v>SS2.018NO_thin125</v>
      </c>
      <c r="B12587" s="223" t="s">
        <v>238</v>
      </c>
      <c r="C12587" s="224">
        <v>2</v>
      </c>
      <c r="D12587" s="223">
        <v>18</v>
      </c>
      <c r="E12587" s="223" t="s">
        <v>199</v>
      </c>
      <c r="F12587" s="225" t="s">
        <v>211</v>
      </c>
      <c r="G12587" s="226">
        <v>1.7</v>
      </c>
      <c r="H12587" s="226">
        <v>-0.38</v>
      </c>
      <c r="I12587" s="226">
        <v>1.32</v>
      </c>
      <c r="J12587" s="237">
        <v>6.59</v>
      </c>
      <c r="K12587" s="237">
        <v>1321.56</v>
      </c>
      <c r="L12587" s="228">
        <v>0</v>
      </c>
      <c r="M12587" s="229">
        <f t="shared" si="362"/>
        <v>1321.56</v>
      </c>
      <c r="N12587" s="230">
        <v>0</v>
      </c>
    </row>
    <row r="12588" spans="1:14" x14ac:dyDescent="0.2">
      <c r="A12588" s="231" t="str">
        <f t="shared" si="361"/>
        <v>SS2.018NO_thin130</v>
      </c>
      <c r="B12588" s="223" t="s">
        <v>238</v>
      </c>
      <c r="C12588" s="224">
        <v>2</v>
      </c>
      <c r="D12588" s="223">
        <v>18</v>
      </c>
      <c r="E12588" s="223" t="s">
        <v>199</v>
      </c>
      <c r="F12588" s="225" t="s">
        <v>212</v>
      </c>
      <c r="G12588" s="226">
        <v>1.43</v>
      </c>
      <c r="H12588" s="226">
        <v>-0.33</v>
      </c>
      <c r="I12588" s="226">
        <v>1.1000000000000001</v>
      </c>
      <c r="J12588" s="237">
        <v>5.5</v>
      </c>
      <c r="K12588" s="237">
        <v>1327.06</v>
      </c>
      <c r="L12588" s="228">
        <v>0</v>
      </c>
      <c r="M12588" s="229">
        <f t="shared" si="362"/>
        <v>1327.06</v>
      </c>
      <c r="N12588" s="230">
        <v>0</v>
      </c>
    </row>
    <row r="12589" spans="1:14" x14ac:dyDescent="0.2">
      <c r="A12589" s="231" t="str">
        <f t="shared" si="361"/>
        <v>SS2.018NO_thin135</v>
      </c>
      <c r="B12589" s="223" t="s">
        <v>238</v>
      </c>
      <c r="C12589" s="224">
        <v>2</v>
      </c>
      <c r="D12589" s="223">
        <v>18</v>
      </c>
      <c r="E12589" s="223" t="s">
        <v>199</v>
      </c>
      <c r="F12589" s="225" t="s">
        <v>213</v>
      </c>
      <c r="G12589" s="226">
        <v>1.26</v>
      </c>
      <c r="H12589" s="226">
        <v>-0.28000000000000003</v>
      </c>
      <c r="I12589" s="226">
        <v>0.98</v>
      </c>
      <c r="J12589" s="237">
        <v>4.8899999999999997</v>
      </c>
      <c r="K12589" s="237">
        <v>1331.95</v>
      </c>
      <c r="L12589" s="228">
        <v>0</v>
      </c>
      <c r="M12589" s="229">
        <f t="shared" si="362"/>
        <v>1331.95</v>
      </c>
      <c r="N12589" s="230">
        <v>0</v>
      </c>
    </row>
    <row r="12590" spans="1:14" x14ac:dyDescent="0.2">
      <c r="A12590" s="231" t="str">
        <f t="shared" si="361"/>
        <v>SS2.018NO_thin140</v>
      </c>
      <c r="B12590" s="223" t="s">
        <v>238</v>
      </c>
      <c r="C12590" s="224">
        <v>2</v>
      </c>
      <c r="D12590" s="223">
        <v>18</v>
      </c>
      <c r="E12590" s="223" t="s">
        <v>199</v>
      </c>
      <c r="F12590" s="225" t="s">
        <v>214</v>
      </c>
      <c r="G12590" s="226">
        <v>1.1100000000000001</v>
      </c>
      <c r="H12590" s="226">
        <v>-0.24</v>
      </c>
      <c r="I12590" s="226">
        <v>0.87</v>
      </c>
      <c r="J12590" s="237">
        <v>4.3499999999999996</v>
      </c>
      <c r="K12590" s="237">
        <v>1336.3</v>
      </c>
      <c r="L12590" s="228">
        <v>0</v>
      </c>
      <c r="M12590" s="229">
        <f t="shared" si="362"/>
        <v>1336.3</v>
      </c>
      <c r="N12590" s="230">
        <v>0</v>
      </c>
    </row>
    <row r="12591" spans="1:14" x14ac:dyDescent="0.2">
      <c r="A12591" s="231" t="str">
        <f t="shared" si="361"/>
        <v>SS2.018NO_thin145</v>
      </c>
      <c r="B12591" s="223" t="s">
        <v>238</v>
      </c>
      <c r="C12591" s="224">
        <v>2</v>
      </c>
      <c r="D12591" s="223">
        <v>18</v>
      </c>
      <c r="E12591" s="223" t="s">
        <v>199</v>
      </c>
      <c r="F12591" s="225" t="s">
        <v>215</v>
      </c>
      <c r="G12591" s="226">
        <v>0.98</v>
      </c>
      <c r="H12591" s="226">
        <v>-0.22</v>
      </c>
      <c r="I12591" s="226">
        <v>0.76</v>
      </c>
      <c r="J12591" s="237">
        <v>3.81</v>
      </c>
      <c r="K12591" s="237">
        <v>1340.11</v>
      </c>
      <c r="L12591" s="228">
        <v>0</v>
      </c>
      <c r="M12591" s="229">
        <f t="shared" si="362"/>
        <v>1340.11</v>
      </c>
      <c r="N12591" s="230">
        <v>0</v>
      </c>
    </row>
    <row r="12592" spans="1:14" x14ac:dyDescent="0.2">
      <c r="A12592" s="231" t="str">
        <f t="shared" si="361"/>
        <v>SS2.018NO_thin150</v>
      </c>
      <c r="B12592" s="223" t="s">
        <v>238</v>
      </c>
      <c r="C12592" s="224">
        <v>2</v>
      </c>
      <c r="D12592" s="223">
        <v>18</v>
      </c>
      <c r="E12592" s="223" t="s">
        <v>199</v>
      </c>
      <c r="F12592" s="225" t="s">
        <v>216</v>
      </c>
      <c r="G12592" s="226">
        <v>0.86</v>
      </c>
      <c r="H12592" s="226">
        <v>-0.17</v>
      </c>
      <c r="I12592" s="226">
        <v>0.68</v>
      </c>
      <c r="J12592" s="237">
        <v>3.41</v>
      </c>
      <c r="K12592" s="237">
        <v>1343.52</v>
      </c>
      <c r="L12592" s="228">
        <v>0</v>
      </c>
      <c r="M12592" s="229">
        <f t="shared" si="362"/>
        <v>1343.52</v>
      </c>
      <c r="N12592" s="230">
        <v>0</v>
      </c>
    </row>
    <row r="12593" spans="1:14" x14ac:dyDescent="0.2">
      <c r="A12593" s="231" t="str">
        <f t="shared" si="361"/>
        <v>SS2.018NO_thin155</v>
      </c>
      <c r="B12593" s="223" t="s">
        <v>238</v>
      </c>
      <c r="C12593" s="224">
        <v>2</v>
      </c>
      <c r="D12593" s="223">
        <v>18</v>
      </c>
      <c r="E12593" s="223" t="s">
        <v>199</v>
      </c>
      <c r="F12593" s="225" t="s">
        <v>217</v>
      </c>
      <c r="G12593" s="226">
        <v>0.72</v>
      </c>
      <c r="H12593" s="226">
        <v>-0.16</v>
      </c>
      <c r="I12593" s="226">
        <v>0.56000000000000005</v>
      </c>
      <c r="J12593" s="237">
        <v>2.8</v>
      </c>
      <c r="K12593" s="237">
        <v>1346.32</v>
      </c>
      <c r="L12593" s="228">
        <v>0</v>
      </c>
      <c r="M12593" s="229">
        <f t="shared" si="362"/>
        <v>1346.32</v>
      </c>
      <c r="N12593" s="230">
        <v>0</v>
      </c>
    </row>
    <row r="12594" spans="1:14" x14ac:dyDescent="0.2">
      <c r="A12594" s="231" t="str">
        <f t="shared" si="361"/>
        <v>SS2.018NO_thin160</v>
      </c>
      <c r="B12594" s="223" t="s">
        <v>238</v>
      </c>
      <c r="C12594" s="224">
        <v>2</v>
      </c>
      <c r="D12594" s="223">
        <v>18</v>
      </c>
      <c r="E12594" s="223" t="s">
        <v>199</v>
      </c>
      <c r="F12594" s="225" t="s">
        <v>218</v>
      </c>
      <c r="G12594" s="226">
        <v>0.67</v>
      </c>
      <c r="H12594" s="226">
        <v>-0.13</v>
      </c>
      <c r="I12594" s="226">
        <v>0.53</v>
      </c>
      <c r="J12594" s="237">
        <v>2.66</v>
      </c>
      <c r="K12594" s="237">
        <v>1348.98</v>
      </c>
      <c r="L12594" s="228">
        <v>0</v>
      </c>
      <c r="M12594" s="229">
        <f t="shared" si="362"/>
        <v>1348.98</v>
      </c>
      <c r="N12594" s="230">
        <v>0</v>
      </c>
    </row>
    <row r="12595" spans="1:14" x14ac:dyDescent="0.2">
      <c r="A12595" s="231" t="str">
        <f t="shared" si="361"/>
        <v>SS2.018NO_thin165</v>
      </c>
      <c r="B12595" s="223" t="s">
        <v>238</v>
      </c>
      <c r="C12595" s="224">
        <v>2</v>
      </c>
      <c r="D12595" s="223">
        <v>18</v>
      </c>
      <c r="E12595" s="223" t="s">
        <v>199</v>
      </c>
      <c r="F12595" s="225" t="s">
        <v>219</v>
      </c>
      <c r="G12595" s="226">
        <v>0.53</v>
      </c>
      <c r="H12595" s="226">
        <v>-0.11</v>
      </c>
      <c r="I12595" s="226">
        <v>0.42</v>
      </c>
      <c r="J12595" s="237">
        <v>2.1</v>
      </c>
      <c r="K12595" s="237">
        <v>1351.07</v>
      </c>
      <c r="L12595" s="228">
        <v>0</v>
      </c>
      <c r="M12595" s="229">
        <f t="shared" si="362"/>
        <v>1351.07</v>
      </c>
      <c r="N12595" s="230">
        <v>0</v>
      </c>
    </row>
    <row r="12596" spans="1:14" x14ac:dyDescent="0.2">
      <c r="A12596" s="231" t="str">
        <f t="shared" si="361"/>
        <v>SS2.018NO_thin170</v>
      </c>
      <c r="B12596" s="223" t="s">
        <v>238</v>
      </c>
      <c r="C12596" s="224">
        <v>2</v>
      </c>
      <c r="D12596" s="223">
        <v>18</v>
      </c>
      <c r="E12596" s="223" t="s">
        <v>199</v>
      </c>
      <c r="F12596" s="225" t="s">
        <v>220</v>
      </c>
      <c r="G12596" s="226">
        <v>0.51</v>
      </c>
      <c r="H12596" s="226">
        <v>-0.1</v>
      </c>
      <c r="I12596" s="226">
        <v>0.41</v>
      </c>
      <c r="J12596" s="237">
        <v>2.0299999999999998</v>
      </c>
      <c r="K12596" s="237">
        <v>1353.1</v>
      </c>
      <c r="L12596" s="228">
        <v>0</v>
      </c>
      <c r="M12596" s="229">
        <f t="shared" si="362"/>
        <v>1353.1</v>
      </c>
      <c r="N12596" s="230">
        <v>0</v>
      </c>
    </row>
    <row r="12597" spans="1:14" x14ac:dyDescent="0.2">
      <c r="A12597" s="231" t="str">
        <f t="shared" si="361"/>
        <v>SS2.018NO_thin175</v>
      </c>
      <c r="B12597" s="223" t="s">
        <v>238</v>
      </c>
      <c r="C12597" s="224">
        <v>2</v>
      </c>
      <c r="D12597" s="223">
        <v>18</v>
      </c>
      <c r="E12597" s="223" t="s">
        <v>199</v>
      </c>
      <c r="F12597" s="225" t="s">
        <v>221</v>
      </c>
      <c r="G12597" s="226">
        <v>0.4</v>
      </c>
      <c r="H12597" s="226">
        <v>-0.09</v>
      </c>
      <c r="I12597" s="226">
        <v>0.31</v>
      </c>
      <c r="J12597" s="237">
        <v>1.57</v>
      </c>
      <c r="K12597" s="237">
        <v>1354.67</v>
      </c>
      <c r="L12597" s="228">
        <v>0</v>
      </c>
      <c r="M12597" s="229">
        <f t="shared" si="362"/>
        <v>1354.67</v>
      </c>
      <c r="N12597" s="230">
        <v>0</v>
      </c>
    </row>
    <row r="12598" spans="1:14" x14ac:dyDescent="0.2">
      <c r="A12598" s="231" t="str">
        <f t="shared" si="361"/>
        <v>SS2.018NO_thin180</v>
      </c>
      <c r="B12598" s="223" t="s">
        <v>238</v>
      </c>
      <c r="C12598" s="224">
        <v>2</v>
      </c>
      <c r="D12598" s="223">
        <v>18</v>
      </c>
      <c r="E12598" s="223" t="s">
        <v>199</v>
      </c>
      <c r="F12598" s="225" t="s">
        <v>222</v>
      </c>
      <c r="G12598" s="226">
        <v>0.37</v>
      </c>
      <c r="H12598" s="226">
        <v>-7.0000000000000007E-2</v>
      </c>
      <c r="I12598" s="226">
        <v>0.3</v>
      </c>
      <c r="J12598" s="237">
        <v>1.5</v>
      </c>
      <c r="K12598" s="237">
        <v>1356.17</v>
      </c>
      <c r="L12598" s="228">
        <v>0</v>
      </c>
      <c r="M12598" s="229">
        <f t="shared" si="362"/>
        <v>1356.17</v>
      </c>
      <c r="N12598" s="230">
        <v>0</v>
      </c>
    </row>
    <row r="12599" spans="1:14" x14ac:dyDescent="0.2">
      <c r="A12599" s="231" t="str">
        <f t="shared" si="361"/>
        <v>SS2.018NO_thin185</v>
      </c>
      <c r="B12599" s="223" t="s">
        <v>238</v>
      </c>
      <c r="C12599" s="224">
        <v>2</v>
      </c>
      <c r="D12599" s="223">
        <v>18</v>
      </c>
      <c r="E12599" s="223" t="s">
        <v>199</v>
      </c>
      <c r="F12599" s="225" t="s">
        <v>223</v>
      </c>
      <c r="G12599" s="226">
        <v>0.34</v>
      </c>
      <c r="H12599" s="226">
        <v>-0.06</v>
      </c>
      <c r="I12599" s="226">
        <v>0.28000000000000003</v>
      </c>
      <c r="J12599" s="237">
        <v>1.41</v>
      </c>
      <c r="K12599" s="237">
        <v>1357.58</v>
      </c>
      <c r="L12599" s="228">
        <v>0</v>
      </c>
      <c r="M12599" s="229">
        <f t="shared" si="362"/>
        <v>1357.58</v>
      </c>
      <c r="N12599" s="230">
        <v>0</v>
      </c>
    </row>
    <row r="12600" spans="1:14" x14ac:dyDescent="0.2">
      <c r="A12600" s="231" t="str">
        <f t="shared" si="361"/>
        <v>SS2.018NO_thin190</v>
      </c>
      <c r="B12600" s="223" t="s">
        <v>238</v>
      </c>
      <c r="C12600" s="224">
        <v>2</v>
      </c>
      <c r="D12600" s="223">
        <v>18</v>
      </c>
      <c r="E12600" s="223" t="s">
        <v>199</v>
      </c>
      <c r="F12600" s="225" t="s">
        <v>224</v>
      </c>
      <c r="G12600" s="226">
        <v>0.3</v>
      </c>
      <c r="H12600" s="226">
        <v>-0.05</v>
      </c>
      <c r="I12600" s="226">
        <v>0.24</v>
      </c>
      <c r="J12600" s="237">
        <v>1.22</v>
      </c>
      <c r="K12600" s="237">
        <v>1358.8</v>
      </c>
      <c r="L12600" s="228">
        <v>0</v>
      </c>
      <c r="M12600" s="229">
        <f t="shared" si="362"/>
        <v>1358.8</v>
      </c>
      <c r="N12600" s="230">
        <v>0</v>
      </c>
    </row>
    <row r="12601" spans="1:14" x14ac:dyDescent="0.2">
      <c r="A12601" s="231" t="str">
        <f t="shared" si="361"/>
        <v>SS2.018NO_thin195</v>
      </c>
      <c r="B12601" s="223" t="s">
        <v>238</v>
      </c>
      <c r="C12601" s="224">
        <v>2</v>
      </c>
      <c r="D12601" s="223">
        <v>18</v>
      </c>
      <c r="E12601" s="223" t="s">
        <v>199</v>
      </c>
      <c r="F12601" s="225" t="s">
        <v>225</v>
      </c>
      <c r="G12601" s="226">
        <v>0.26</v>
      </c>
      <c r="H12601" s="226">
        <v>-0.04</v>
      </c>
      <c r="I12601" s="226">
        <v>0.22</v>
      </c>
      <c r="J12601" s="237">
        <v>1.08</v>
      </c>
      <c r="K12601" s="237">
        <v>1359.88</v>
      </c>
      <c r="L12601" s="228">
        <v>0</v>
      </c>
      <c r="M12601" s="229">
        <f t="shared" si="362"/>
        <v>1359.88</v>
      </c>
      <c r="N12601" s="230">
        <v>0</v>
      </c>
    </row>
    <row r="12602" spans="1:14" x14ac:dyDescent="0.2">
      <c r="A12602" s="231" t="str">
        <f t="shared" si="361"/>
        <v>SS2.018Thinned000</v>
      </c>
      <c r="B12602" s="223" t="s">
        <v>238</v>
      </c>
      <c r="C12602" s="224">
        <v>2</v>
      </c>
      <c r="D12602" s="223">
        <v>18</v>
      </c>
      <c r="E12602" s="223" t="s">
        <v>172</v>
      </c>
      <c r="F12602" s="225" t="s">
        <v>0</v>
      </c>
      <c r="G12602" s="226">
        <v>1.28</v>
      </c>
      <c r="H12602" s="226">
        <v>0.25</v>
      </c>
      <c r="I12602" s="226">
        <v>1.53</v>
      </c>
      <c r="J12602" s="237">
        <v>7.63</v>
      </c>
      <c r="K12602" s="237">
        <v>7.63</v>
      </c>
      <c r="L12602" s="228">
        <v>0</v>
      </c>
      <c r="M12602" s="229">
        <f t="shared" si="362"/>
        <v>7.63</v>
      </c>
      <c r="N12602" s="230">
        <v>0</v>
      </c>
    </row>
    <row r="12603" spans="1:14" x14ac:dyDescent="0.2">
      <c r="A12603" s="231" t="str">
        <f t="shared" si="361"/>
        <v>SS2.018Thinned005</v>
      </c>
      <c r="B12603" s="223" t="s">
        <v>238</v>
      </c>
      <c r="C12603" s="224">
        <v>2</v>
      </c>
      <c r="D12603" s="223">
        <v>18</v>
      </c>
      <c r="E12603" s="223" t="s">
        <v>172</v>
      </c>
      <c r="F12603" s="225" t="s">
        <v>1</v>
      </c>
      <c r="G12603" s="226">
        <v>3.91</v>
      </c>
      <c r="H12603" s="226">
        <v>0.3</v>
      </c>
      <c r="I12603" s="226">
        <v>4.21</v>
      </c>
      <c r="J12603" s="237">
        <v>21.05</v>
      </c>
      <c r="K12603" s="237">
        <v>28.68</v>
      </c>
      <c r="L12603" s="228">
        <v>0</v>
      </c>
      <c r="M12603" s="229">
        <f t="shared" si="362"/>
        <v>28.68</v>
      </c>
      <c r="N12603" s="230">
        <v>0</v>
      </c>
    </row>
    <row r="12604" spans="1:14" x14ac:dyDescent="0.2">
      <c r="A12604" s="231" t="str">
        <f t="shared" si="361"/>
        <v>SS2.018Thinned010</v>
      </c>
      <c r="B12604" s="223" t="s">
        <v>238</v>
      </c>
      <c r="C12604" s="224">
        <v>2</v>
      </c>
      <c r="D12604" s="223">
        <v>18</v>
      </c>
      <c r="E12604" s="223" t="s">
        <v>172</v>
      </c>
      <c r="F12604" s="225" t="s">
        <v>2</v>
      </c>
      <c r="G12604" s="226">
        <v>11.92</v>
      </c>
      <c r="H12604" s="226">
        <v>0.3</v>
      </c>
      <c r="I12604" s="226">
        <v>12.23</v>
      </c>
      <c r="J12604" s="237">
        <v>61.13</v>
      </c>
      <c r="K12604" s="237">
        <v>89.81</v>
      </c>
      <c r="L12604" s="228">
        <v>0</v>
      </c>
      <c r="M12604" s="229">
        <f t="shared" si="362"/>
        <v>89.81</v>
      </c>
      <c r="N12604" s="230">
        <v>0</v>
      </c>
    </row>
    <row r="12605" spans="1:14" x14ac:dyDescent="0.2">
      <c r="A12605" s="231" t="str">
        <f t="shared" si="361"/>
        <v>SS2.018Thinned015</v>
      </c>
      <c r="B12605" s="223" t="s">
        <v>238</v>
      </c>
      <c r="C12605" s="224">
        <v>2</v>
      </c>
      <c r="D12605" s="223">
        <v>18</v>
      </c>
      <c r="E12605" s="223" t="s">
        <v>172</v>
      </c>
      <c r="F12605" s="225" t="s">
        <v>3</v>
      </c>
      <c r="G12605" s="226">
        <v>28.05</v>
      </c>
      <c r="H12605" s="226">
        <v>0.79</v>
      </c>
      <c r="I12605" s="226">
        <v>28.85</v>
      </c>
      <c r="J12605" s="237">
        <v>144.24</v>
      </c>
      <c r="K12605" s="237">
        <v>234.05</v>
      </c>
      <c r="L12605" s="228">
        <v>0</v>
      </c>
      <c r="M12605" s="229">
        <f t="shared" si="362"/>
        <v>234.05</v>
      </c>
      <c r="N12605" s="230">
        <v>0</v>
      </c>
    </row>
    <row r="12606" spans="1:14" x14ac:dyDescent="0.2">
      <c r="A12606" s="231" t="str">
        <f t="shared" si="361"/>
        <v>SS2.018Thinned020</v>
      </c>
      <c r="B12606" s="223" t="s">
        <v>238</v>
      </c>
      <c r="C12606" s="224">
        <v>2</v>
      </c>
      <c r="D12606" s="223">
        <v>18</v>
      </c>
      <c r="E12606" s="223" t="s">
        <v>172</v>
      </c>
      <c r="F12606" s="225" t="s">
        <v>4</v>
      </c>
      <c r="G12606" s="226">
        <v>5.71</v>
      </c>
      <c r="H12606" s="226">
        <v>4.58</v>
      </c>
      <c r="I12606" s="226">
        <v>10.29</v>
      </c>
      <c r="J12606" s="237">
        <v>51.44</v>
      </c>
      <c r="K12606" s="237">
        <v>285.49</v>
      </c>
      <c r="L12606" s="228">
        <v>-0.25</v>
      </c>
      <c r="M12606" s="229">
        <f t="shared" si="362"/>
        <v>285.24</v>
      </c>
      <c r="N12606" s="230">
        <v>14.07</v>
      </c>
    </row>
    <row r="12607" spans="1:14" x14ac:dyDescent="0.2">
      <c r="A12607" s="231" t="str">
        <f t="shared" si="361"/>
        <v>SS2.018Thinned025</v>
      </c>
      <c r="B12607" s="223" t="s">
        <v>238</v>
      </c>
      <c r="C12607" s="224">
        <v>2</v>
      </c>
      <c r="D12607" s="223">
        <v>18</v>
      </c>
      <c r="E12607" s="223" t="s">
        <v>172</v>
      </c>
      <c r="F12607" s="225" t="s">
        <v>5</v>
      </c>
      <c r="G12607" s="226">
        <v>11.19</v>
      </c>
      <c r="H12607" s="226">
        <v>0.08</v>
      </c>
      <c r="I12607" s="226">
        <v>11.27</v>
      </c>
      <c r="J12607" s="237">
        <v>56.36</v>
      </c>
      <c r="K12607" s="237">
        <v>341.86</v>
      </c>
      <c r="L12607" s="228">
        <v>-0.43</v>
      </c>
      <c r="M12607" s="229">
        <f t="shared" si="362"/>
        <v>341.43</v>
      </c>
      <c r="N12607" s="230">
        <v>10.53</v>
      </c>
    </row>
    <row r="12608" spans="1:14" x14ac:dyDescent="0.2">
      <c r="A12608" s="231" t="str">
        <f t="shared" si="361"/>
        <v>SS2.018Thinned030</v>
      </c>
      <c r="B12608" s="223" t="s">
        <v>238</v>
      </c>
      <c r="C12608" s="224">
        <v>2</v>
      </c>
      <c r="D12608" s="223">
        <v>18</v>
      </c>
      <c r="E12608" s="223" t="s">
        <v>172</v>
      </c>
      <c r="F12608" s="225" t="s">
        <v>6</v>
      </c>
      <c r="G12608" s="226">
        <v>13.35</v>
      </c>
      <c r="H12608" s="226">
        <v>1.5</v>
      </c>
      <c r="I12608" s="226">
        <v>14.85</v>
      </c>
      <c r="J12608" s="237">
        <v>74.27</v>
      </c>
      <c r="K12608" s="237">
        <v>416.13</v>
      </c>
      <c r="L12608" s="228">
        <v>-1.76</v>
      </c>
      <c r="M12608" s="229">
        <f t="shared" si="362"/>
        <v>414.37</v>
      </c>
      <c r="N12608" s="230">
        <v>7.56</v>
      </c>
    </row>
    <row r="12609" spans="1:14" x14ac:dyDescent="0.2">
      <c r="A12609" s="231" t="str">
        <f t="shared" si="361"/>
        <v>SS2.018Thinned035</v>
      </c>
      <c r="B12609" s="223" t="s">
        <v>238</v>
      </c>
      <c r="C12609" s="224">
        <v>2</v>
      </c>
      <c r="D12609" s="223">
        <v>18</v>
      </c>
      <c r="E12609" s="223" t="s">
        <v>172</v>
      </c>
      <c r="F12609" s="225" t="s">
        <v>7</v>
      </c>
      <c r="G12609" s="226">
        <v>12.12</v>
      </c>
      <c r="H12609" s="226">
        <v>0.7</v>
      </c>
      <c r="I12609" s="226">
        <v>12.82</v>
      </c>
      <c r="J12609" s="237">
        <v>64.11</v>
      </c>
      <c r="K12609" s="237">
        <v>480.24</v>
      </c>
      <c r="L12609" s="228">
        <v>-3.1</v>
      </c>
      <c r="M12609" s="229">
        <f t="shared" si="362"/>
        <v>477.14</v>
      </c>
      <c r="N12609" s="230">
        <v>7.63</v>
      </c>
    </row>
    <row r="12610" spans="1:14" x14ac:dyDescent="0.2">
      <c r="A12610" s="231" t="str">
        <f t="shared" ref="A12610:A12673" si="363">CONCATENATE(LEFT(B12610,2),TEXT(C12610,"0.0"),TEXT(D12610,"00"),E12610,TEXT(LEFT(F12610,3),"000"))</f>
        <v>SS2.018Thinned040</v>
      </c>
      <c r="B12610" s="223" t="s">
        <v>238</v>
      </c>
      <c r="C12610" s="224">
        <v>2</v>
      </c>
      <c r="D12610" s="223">
        <v>18</v>
      </c>
      <c r="E12610" s="223" t="s">
        <v>172</v>
      </c>
      <c r="F12610" s="225" t="s">
        <v>8</v>
      </c>
      <c r="G12610" s="226">
        <v>9.9499999999999993</v>
      </c>
      <c r="H12610" s="226">
        <v>0.69</v>
      </c>
      <c r="I12610" s="226">
        <v>10.63</v>
      </c>
      <c r="J12610" s="237">
        <v>53.17</v>
      </c>
      <c r="K12610" s="237">
        <v>533.41</v>
      </c>
      <c r="L12610" s="228">
        <v>-4.4000000000000004</v>
      </c>
      <c r="M12610" s="229">
        <f t="shared" si="362"/>
        <v>529.01</v>
      </c>
      <c r="N12610" s="230">
        <v>7.39</v>
      </c>
    </row>
    <row r="12611" spans="1:14" x14ac:dyDescent="0.2">
      <c r="A12611" s="231" t="str">
        <f t="shared" si="363"/>
        <v>SS2.018Thinned045</v>
      </c>
      <c r="B12611" s="223" t="s">
        <v>238</v>
      </c>
      <c r="C12611" s="224">
        <v>2</v>
      </c>
      <c r="D12611" s="223">
        <v>18</v>
      </c>
      <c r="E12611" s="223" t="s">
        <v>172</v>
      </c>
      <c r="F12611" s="225" t="s">
        <v>9</v>
      </c>
      <c r="G12611" s="226">
        <v>8.76</v>
      </c>
      <c r="H12611" s="226">
        <v>-0.02</v>
      </c>
      <c r="I12611" s="226">
        <v>8.75</v>
      </c>
      <c r="J12611" s="237">
        <v>43.74</v>
      </c>
      <c r="K12611" s="237">
        <v>577.15</v>
      </c>
      <c r="L12611" s="228">
        <v>-5.65</v>
      </c>
      <c r="M12611" s="229">
        <f t="shared" si="362"/>
        <v>571.5</v>
      </c>
      <c r="N12611" s="230">
        <v>7.08</v>
      </c>
    </row>
    <row r="12612" spans="1:14" x14ac:dyDescent="0.2">
      <c r="A12612" s="231" t="str">
        <f t="shared" si="363"/>
        <v>SS2.018Thinned050</v>
      </c>
      <c r="B12612" s="223" t="s">
        <v>238</v>
      </c>
      <c r="C12612" s="224">
        <v>2</v>
      </c>
      <c r="D12612" s="223">
        <v>18</v>
      </c>
      <c r="E12612" s="223" t="s">
        <v>172</v>
      </c>
      <c r="F12612" s="225" t="s">
        <v>10</v>
      </c>
      <c r="G12612" s="226">
        <v>8.19</v>
      </c>
      <c r="H12612" s="226">
        <v>-0.72</v>
      </c>
      <c r="I12612" s="226">
        <v>7.48</v>
      </c>
      <c r="J12612" s="237">
        <v>37.39</v>
      </c>
      <c r="K12612" s="237">
        <v>614.54</v>
      </c>
      <c r="L12612" s="228">
        <v>-6.72</v>
      </c>
      <c r="M12612" s="229">
        <f t="shared" si="362"/>
        <v>607.81999999999994</v>
      </c>
      <c r="N12612" s="230">
        <v>6.1</v>
      </c>
    </row>
    <row r="12613" spans="1:14" x14ac:dyDescent="0.2">
      <c r="A12613" s="231" t="str">
        <f t="shared" si="363"/>
        <v>SS2.018Thinned055</v>
      </c>
      <c r="B12613" s="223" t="s">
        <v>238</v>
      </c>
      <c r="C12613" s="224">
        <v>2</v>
      </c>
      <c r="D12613" s="223">
        <v>18</v>
      </c>
      <c r="E12613" s="223" t="s">
        <v>172</v>
      </c>
      <c r="F12613" s="225" t="s">
        <v>11</v>
      </c>
      <c r="G12613" s="226">
        <v>7.09</v>
      </c>
      <c r="H12613" s="226">
        <v>-0.74</v>
      </c>
      <c r="I12613" s="226">
        <v>6.35</v>
      </c>
      <c r="J12613" s="237">
        <v>31.77</v>
      </c>
      <c r="K12613" s="237">
        <v>646.30999999999995</v>
      </c>
      <c r="L12613" s="228">
        <v>-7.64</v>
      </c>
      <c r="M12613" s="229">
        <f t="shared" si="362"/>
        <v>638.66999999999996</v>
      </c>
      <c r="N12613" s="230">
        <v>5.25</v>
      </c>
    </row>
    <row r="12614" spans="1:14" x14ac:dyDescent="0.2">
      <c r="A12614" s="231" t="str">
        <f t="shared" si="363"/>
        <v>SS2.018Thinned060</v>
      </c>
      <c r="B12614" s="223" t="s">
        <v>238</v>
      </c>
      <c r="C12614" s="224">
        <v>2</v>
      </c>
      <c r="D12614" s="223">
        <v>18</v>
      </c>
      <c r="E12614" s="223" t="s">
        <v>172</v>
      </c>
      <c r="F12614" s="225" t="s">
        <v>12</v>
      </c>
      <c r="G12614" s="226">
        <v>5.91</v>
      </c>
      <c r="H12614" s="226">
        <v>-0.73</v>
      </c>
      <c r="I12614" s="226">
        <v>5.18</v>
      </c>
      <c r="J12614" s="237">
        <v>25.89</v>
      </c>
      <c r="K12614" s="237">
        <v>672.2</v>
      </c>
      <c r="L12614" s="228">
        <v>-8.4600000000000009</v>
      </c>
      <c r="M12614" s="229">
        <f t="shared" si="362"/>
        <v>663.74</v>
      </c>
      <c r="N12614" s="230">
        <v>4.62</v>
      </c>
    </row>
    <row r="12615" spans="1:14" x14ac:dyDescent="0.2">
      <c r="A12615" s="231" t="str">
        <f t="shared" si="363"/>
        <v>SS2.018Thinned065</v>
      </c>
      <c r="B12615" s="223" t="s">
        <v>238</v>
      </c>
      <c r="C12615" s="224">
        <v>2</v>
      </c>
      <c r="D12615" s="223">
        <v>18</v>
      </c>
      <c r="E12615" s="223" t="s">
        <v>172</v>
      </c>
      <c r="F12615" s="225" t="s">
        <v>13</v>
      </c>
      <c r="G12615" s="226">
        <v>5.25</v>
      </c>
      <c r="H12615" s="226">
        <v>-0.59</v>
      </c>
      <c r="I12615" s="226">
        <v>4.66</v>
      </c>
      <c r="J12615" s="237">
        <v>23.31</v>
      </c>
      <c r="K12615" s="237">
        <v>695.51</v>
      </c>
      <c r="L12615" s="228">
        <v>-9.17</v>
      </c>
      <c r="M12615" s="229">
        <f t="shared" si="362"/>
        <v>686.34</v>
      </c>
      <c r="N12615" s="230">
        <v>4.07</v>
      </c>
    </row>
    <row r="12616" spans="1:14" x14ac:dyDescent="0.2">
      <c r="A12616" s="231" t="str">
        <f t="shared" si="363"/>
        <v>SS2.018Thinned070</v>
      </c>
      <c r="B12616" s="223" t="s">
        <v>238</v>
      </c>
      <c r="C12616" s="224">
        <v>2</v>
      </c>
      <c r="D12616" s="223">
        <v>18</v>
      </c>
      <c r="E12616" s="223" t="s">
        <v>172</v>
      </c>
      <c r="F12616" s="225" t="s">
        <v>200</v>
      </c>
      <c r="G12616" s="226">
        <v>4.43</v>
      </c>
      <c r="H12616" s="226">
        <v>-0.44</v>
      </c>
      <c r="I12616" s="226">
        <v>3.99</v>
      </c>
      <c r="J12616" s="237">
        <v>19.95</v>
      </c>
      <c r="K12616" s="237">
        <v>715.46</v>
      </c>
      <c r="L12616" s="228">
        <v>-9.81</v>
      </c>
      <c r="M12616" s="229">
        <f t="shared" si="362"/>
        <v>705.65000000000009</v>
      </c>
      <c r="N12616" s="230">
        <v>3.62</v>
      </c>
    </row>
    <row r="12617" spans="1:14" x14ac:dyDescent="0.2">
      <c r="A12617" s="231" t="str">
        <f t="shared" si="363"/>
        <v>SS2.018Thinned075</v>
      </c>
      <c r="B12617" s="223" t="s">
        <v>238</v>
      </c>
      <c r="C12617" s="224">
        <v>2</v>
      </c>
      <c r="D12617" s="223">
        <v>18</v>
      </c>
      <c r="E12617" s="223" t="s">
        <v>172</v>
      </c>
      <c r="F12617" s="225" t="s">
        <v>201</v>
      </c>
      <c r="G12617" s="226">
        <v>3.94</v>
      </c>
      <c r="H12617" s="226">
        <v>-0.39</v>
      </c>
      <c r="I12617" s="226">
        <v>3.55</v>
      </c>
      <c r="J12617" s="237">
        <v>17.739999999999998</v>
      </c>
      <c r="K12617" s="237">
        <v>733.2</v>
      </c>
      <c r="L12617" s="228">
        <v>-10.39</v>
      </c>
      <c r="M12617" s="229">
        <f t="shared" si="362"/>
        <v>722.81000000000006</v>
      </c>
      <c r="N12617" s="230">
        <v>3.28</v>
      </c>
    </row>
    <row r="12618" spans="1:14" x14ac:dyDescent="0.2">
      <c r="A12618" s="231" t="str">
        <f t="shared" si="363"/>
        <v>SS2.018Thinned080</v>
      </c>
      <c r="B12618" s="223" t="s">
        <v>238</v>
      </c>
      <c r="C12618" s="224">
        <v>2</v>
      </c>
      <c r="D12618" s="223">
        <v>18</v>
      </c>
      <c r="E12618" s="223" t="s">
        <v>172</v>
      </c>
      <c r="F12618" s="225" t="s">
        <v>202</v>
      </c>
      <c r="G12618" s="226">
        <v>3.26</v>
      </c>
      <c r="H12618" s="226">
        <v>-0.34</v>
      </c>
      <c r="I12618" s="226">
        <v>2.92</v>
      </c>
      <c r="J12618" s="237">
        <v>14.6</v>
      </c>
      <c r="K12618" s="237">
        <v>747.8</v>
      </c>
      <c r="L12618" s="228">
        <v>-10.9</v>
      </c>
      <c r="M12618" s="229">
        <f t="shared" si="362"/>
        <v>736.9</v>
      </c>
      <c r="N12618" s="230">
        <v>2.94</v>
      </c>
    </row>
    <row r="12619" spans="1:14" x14ac:dyDescent="0.2">
      <c r="A12619" s="231" t="str">
        <f t="shared" si="363"/>
        <v>SS2.018Thinned085</v>
      </c>
      <c r="B12619" s="223" t="s">
        <v>238</v>
      </c>
      <c r="C12619" s="224">
        <v>2</v>
      </c>
      <c r="D12619" s="223">
        <v>18</v>
      </c>
      <c r="E12619" s="223" t="s">
        <v>172</v>
      </c>
      <c r="F12619" s="225" t="s">
        <v>203</v>
      </c>
      <c r="G12619" s="226">
        <v>2.77</v>
      </c>
      <c r="H12619" s="226">
        <v>-0.3</v>
      </c>
      <c r="I12619" s="226">
        <v>2.4700000000000002</v>
      </c>
      <c r="J12619" s="237">
        <v>12.36</v>
      </c>
      <c r="K12619" s="237">
        <v>760.16</v>
      </c>
      <c r="L12619" s="228">
        <v>-11.37</v>
      </c>
      <c r="M12619" s="229">
        <f t="shared" si="362"/>
        <v>748.79</v>
      </c>
      <c r="N12619" s="230">
        <v>2.64</v>
      </c>
    </row>
    <row r="12620" spans="1:14" x14ac:dyDescent="0.2">
      <c r="A12620" s="231" t="str">
        <f t="shared" si="363"/>
        <v>SS2.018Thinned090</v>
      </c>
      <c r="B12620" s="223" t="s">
        <v>238</v>
      </c>
      <c r="C12620" s="224">
        <v>2</v>
      </c>
      <c r="D12620" s="223">
        <v>18</v>
      </c>
      <c r="E12620" s="223" t="s">
        <v>172</v>
      </c>
      <c r="F12620" s="225" t="s">
        <v>204</v>
      </c>
      <c r="G12620" s="226">
        <v>1.98</v>
      </c>
      <c r="H12620" s="226">
        <v>-0.26</v>
      </c>
      <c r="I12620" s="226">
        <v>1.72</v>
      </c>
      <c r="J12620" s="237">
        <v>8.61</v>
      </c>
      <c r="K12620" s="237">
        <v>768.78</v>
      </c>
      <c r="L12620" s="228">
        <v>-11.79</v>
      </c>
      <c r="M12620" s="229">
        <f t="shared" si="362"/>
        <v>756.99</v>
      </c>
      <c r="N12620" s="230">
        <v>2.37</v>
      </c>
    </row>
    <row r="12621" spans="1:14" x14ac:dyDescent="0.2">
      <c r="A12621" s="231" t="str">
        <f t="shared" si="363"/>
        <v>SS2.018Thinned095</v>
      </c>
      <c r="B12621" s="223" t="s">
        <v>238</v>
      </c>
      <c r="C12621" s="224">
        <v>2</v>
      </c>
      <c r="D12621" s="223">
        <v>18</v>
      </c>
      <c r="E12621" s="223" t="s">
        <v>172</v>
      </c>
      <c r="F12621" s="225" t="s">
        <v>205</v>
      </c>
      <c r="G12621" s="226">
        <v>1.76</v>
      </c>
      <c r="H12621" s="226">
        <v>-0.24</v>
      </c>
      <c r="I12621" s="226">
        <v>1.52</v>
      </c>
      <c r="J12621" s="237">
        <v>7.61</v>
      </c>
      <c r="K12621" s="237">
        <v>776.38</v>
      </c>
      <c r="L12621" s="228">
        <v>-12.16</v>
      </c>
      <c r="M12621" s="229">
        <f t="shared" si="362"/>
        <v>764.22</v>
      </c>
      <c r="N12621" s="230">
        <v>2.13</v>
      </c>
    </row>
    <row r="12622" spans="1:14" x14ac:dyDescent="0.2">
      <c r="A12622" s="231" t="str">
        <f t="shared" si="363"/>
        <v>SS2.018Thinned100</v>
      </c>
      <c r="B12622" s="223" t="s">
        <v>238</v>
      </c>
      <c r="C12622" s="224">
        <v>2</v>
      </c>
      <c r="D12622" s="223">
        <v>18</v>
      </c>
      <c r="E12622" s="223" t="s">
        <v>172</v>
      </c>
      <c r="F12622" s="225" t="s">
        <v>206</v>
      </c>
      <c r="G12622" s="226">
        <v>1.36</v>
      </c>
      <c r="H12622" s="226">
        <v>-0.22</v>
      </c>
      <c r="I12622" s="226">
        <v>1.1399999999999999</v>
      </c>
      <c r="J12622" s="237">
        <v>5.7</v>
      </c>
      <c r="K12622" s="237">
        <v>782.08</v>
      </c>
      <c r="L12622" s="228">
        <v>-12.5</v>
      </c>
      <c r="M12622" s="229">
        <f t="shared" si="362"/>
        <v>769.58</v>
      </c>
      <c r="N12622" s="230">
        <v>1.91</v>
      </c>
    </row>
    <row r="12623" spans="1:14" x14ac:dyDescent="0.2">
      <c r="A12623" s="231" t="str">
        <f t="shared" si="363"/>
        <v>SS2.018Thinned105</v>
      </c>
      <c r="B12623" s="223" t="s">
        <v>238</v>
      </c>
      <c r="C12623" s="224">
        <v>2</v>
      </c>
      <c r="D12623" s="223">
        <v>18</v>
      </c>
      <c r="E12623" s="223" t="s">
        <v>172</v>
      </c>
      <c r="F12623" s="225" t="s">
        <v>207</v>
      </c>
      <c r="G12623" s="226">
        <v>1.0900000000000001</v>
      </c>
      <c r="H12623" s="226">
        <v>-0.2</v>
      </c>
      <c r="I12623" s="226">
        <v>0.88</v>
      </c>
      <c r="J12623" s="237">
        <v>4.41</v>
      </c>
      <c r="K12623" s="237">
        <v>786.49</v>
      </c>
      <c r="L12623" s="228">
        <v>-12.8</v>
      </c>
      <c r="M12623" s="229">
        <f t="shared" si="362"/>
        <v>773.69</v>
      </c>
      <c r="N12623" s="230">
        <v>1.72</v>
      </c>
    </row>
    <row r="12624" spans="1:14" x14ac:dyDescent="0.2">
      <c r="A12624" s="231" t="str">
        <f t="shared" si="363"/>
        <v>SS2.018Thinned110</v>
      </c>
      <c r="B12624" s="223" t="s">
        <v>238</v>
      </c>
      <c r="C12624" s="224">
        <v>2</v>
      </c>
      <c r="D12624" s="223">
        <v>18</v>
      </c>
      <c r="E12624" s="223" t="s">
        <v>172</v>
      </c>
      <c r="F12624" s="225" t="s">
        <v>208</v>
      </c>
      <c r="G12624" s="226">
        <v>0.87</v>
      </c>
      <c r="H12624" s="226">
        <v>-0.19</v>
      </c>
      <c r="I12624" s="226">
        <v>0.68</v>
      </c>
      <c r="J12624" s="237">
        <v>3.41</v>
      </c>
      <c r="K12624" s="237">
        <v>789.9</v>
      </c>
      <c r="L12624" s="228">
        <v>-13.08</v>
      </c>
      <c r="M12624" s="229">
        <f t="shared" si="362"/>
        <v>776.81999999999994</v>
      </c>
      <c r="N12624" s="230">
        <v>1.55</v>
      </c>
    </row>
    <row r="12625" spans="1:14" x14ac:dyDescent="0.2">
      <c r="A12625" s="231" t="str">
        <f t="shared" si="363"/>
        <v>SS2.018Thinned115</v>
      </c>
      <c r="B12625" s="223" t="s">
        <v>238</v>
      </c>
      <c r="C12625" s="224">
        <v>2</v>
      </c>
      <c r="D12625" s="223">
        <v>18</v>
      </c>
      <c r="E12625" s="223" t="s">
        <v>172</v>
      </c>
      <c r="F12625" s="225" t="s">
        <v>209</v>
      </c>
      <c r="G12625" s="226">
        <v>0.69</v>
      </c>
      <c r="H12625" s="226">
        <v>-0.17</v>
      </c>
      <c r="I12625" s="226">
        <v>0.52</v>
      </c>
      <c r="J12625" s="237">
        <v>2.62</v>
      </c>
      <c r="K12625" s="237">
        <v>792.53</v>
      </c>
      <c r="L12625" s="228">
        <v>-13.32</v>
      </c>
      <c r="M12625" s="229">
        <f t="shared" si="362"/>
        <v>779.20999999999992</v>
      </c>
      <c r="N12625" s="230">
        <v>1.39</v>
      </c>
    </row>
    <row r="12626" spans="1:14" x14ac:dyDescent="0.2">
      <c r="A12626" s="231" t="str">
        <f t="shared" si="363"/>
        <v>SS2.018Thinned120</v>
      </c>
      <c r="B12626" s="223" t="s">
        <v>238</v>
      </c>
      <c r="C12626" s="224">
        <v>2</v>
      </c>
      <c r="D12626" s="223">
        <v>18</v>
      </c>
      <c r="E12626" s="223" t="s">
        <v>172</v>
      </c>
      <c r="F12626" s="225" t="s">
        <v>210</v>
      </c>
      <c r="G12626" s="226">
        <v>0.52</v>
      </c>
      <c r="H12626" s="226">
        <v>-0.15</v>
      </c>
      <c r="I12626" s="226">
        <v>0.37</v>
      </c>
      <c r="J12626" s="237">
        <v>1.85</v>
      </c>
      <c r="K12626" s="237">
        <v>794.38</v>
      </c>
      <c r="L12626" s="228">
        <v>-13.54</v>
      </c>
      <c r="M12626" s="229">
        <f t="shared" ref="M12626:M12689" si="364">K12626+L12626</f>
        <v>780.84</v>
      </c>
      <c r="N12626" s="230">
        <v>1.25</v>
      </c>
    </row>
    <row r="12627" spans="1:14" x14ac:dyDescent="0.2">
      <c r="A12627" s="231" t="str">
        <f t="shared" si="363"/>
        <v>SS2.018Thinned125</v>
      </c>
      <c r="B12627" s="223" t="s">
        <v>238</v>
      </c>
      <c r="C12627" s="224">
        <v>2</v>
      </c>
      <c r="D12627" s="223">
        <v>18</v>
      </c>
      <c r="E12627" s="223" t="s">
        <v>172</v>
      </c>
      <c r="F12627" s="225" t="s">
        <v>211</v>
      </c>
      <c r="G12627" s="226">
        <v>0.32</v>
      </c>
      <c r="H12627" s="226">
        <v>-0.14000000000000001</v>
      </c>
      <c r="I12627" s="226">
        <v>0.19</v>
      </c>
      <c r="J12627" s="237">
        <v>0.94</v>
      </c>
      <c r="K12627" s="237">
        <v>795.32</v>
      </c>
      <c r="L12627" s="228">
        <v>-13.74</v>
      </c>
      <c r="M12627" s="229">
        <f t="shared" si="364"/>
        <v>781.58</v>
      </c>
      <c r="N12627" s="230">
        <v>1.1200000000000001</v>
      </c>
    </row>
    <row r="12628" spans="1:14" x14ac:dyDescent="0.2">
      <c r="A12628" s="231" t="str">
        <f t="shared" si="363"/>
        <v>SS2.018Thinned130</v>
      </c>
      <c r="B12628" s="223" t="s">
        <v>238</v>
      </c>
      <c r="C12628" s="224">
        <v>2</v>
      </c>
      <c r="D12628" s="223">
        <v>18</v>
      </c>
      <c r="E12628" s="223" t="s">
        <v>172</v>
      </c>
      <c r="F12628" s="225" t="s">
        <v>212</v>
      </c>
      <c r="G12628" s="226">
        <v>0.33</v>
      </c>
      <c r="H12628" s="226">
        <v>-0.12</v>
      </c>
      <c r="I12628" s="226">
        <v>0.2</v>
      </c>
      <c r="J12628" s="237">
        <v>1.02</v>
      </c>
      <c r="K12628" s="237">
        <v>796.34</v>
      </c>
      <c r="L12628" s="228">
        <v>-13.92</v>
      </c>
      <c r="M12628" s="229">
        <f t="shared" si="364"/>
        <v>782.42000000000007</v>
      </c>
      <c r="N12628" s="230">
        <v>1.01</v>
      </c>
    </row>
    <row r="12629" spans="1:14" x14ac:dyDescent="0.2">
      <c r="A12629" s="231" t="str">
        <f t="shared" si="363"/>
        <v>SS2.018Thinned135</v>
      </c>
      <c r="B12629" s="223" t="s">
        <v>238</v>
      </c>
      <c r="C12629" s="224">
        <v>2</v>
      </c>
      <c r="D12629" s="223">
        <v>18</v>
      </c>
      <c r="E12629" s="223" t="s">
        <v>172</v>
      </c>
      <c r="F12629" s="225" t="s">
        <v>213</v>
      </c>
      <c r="G12629" s="226">
        <v>0.13</v>
      </c>
      <c r="H12629" s="226">
        <v>-0.11</v>
      </c>
      <c r="I12629" s="226">
        <v>0.02</v>
      </c>
      <c r="J12629" s="237">
        <v>0.09</v>
      </c>
      <c r="K12629" s="237">
        <v>796.43</v>
      </c>
      <c r="L12629" s="228">
        <v>-14.08</v>
      </c>
      <c r="M12629" s="229">
        <f t="shared" si="364"/>
        <v>782.34999999999991</v>
      </c>
      <c r="N12629" s="230">
        <v>0.91</v>
      </c>
    </row>
    <row r="12630" spans="1:14" x14ac:dyDescent="0.2">
      <c r="A12630" s="231" t="str">
        <f t="shared" si="363"/>
        <v>SS2.018Thinned140</v>
      </c>
      <c r="B12630" s="223" t="s">
        <v>238</v>
      </c>
      <c r="C12630" s="224">
        <v>2</v>
      </c>
      <c r="D12630" s="223">
        <v>18</v>
      </c>
      <c r="E12630" s="223" t="s">
        <v>172</v>
      </c>
      <c r="F12630" s="225" t="s">
        <v>214</v>
      </c>
      <c r="G12630" s="226">
        <v>0.17</v>
      </c>
      <c r="H12630" s="226">
        <v>-0.1</v>
      </c>
      <c r="I12630" s="226">
        <v>7.0000000000000007E-2</v>
      </c>
      <c r="J12630" s="237">
        <v>0.37</v>
      </c>
      <c r="K12630" s="237">
        <v>796.8</v>
      </c>
      <c r="L12630" s="228">
        <v>-14.22</v>
      </c>
      <c r="M12630" s="229">
        <f t="shared" si="364"/>
        <v>782.57999999999993</v>
      </c>
      <c r="N12630" s="230">
        <v>0.82</v>
      </c>
    </row>
    <row r="12631" spans="1:14" x14ac:dyDescent="0.2">
      <c r="A12631" s="231" t="str">
        <f t="shared" si="363"/>
        <v>SS2.018Thinned145</v>
      </c>
      <c r="B12631" s="223" t="s">
        <v>238</v>
      </c>
      <c r="C12631" s="224">
        <v>2</v>
      </c>
      <c r="D12631" s="223">
        <v>18</v>
      </c>
      <c r="E12631" s="223" t="s">
        <v>172</v>
      </c>
      <c r="F12631" s="225" t="s">
        <v>215</v>
      </c>
      <c r="G12631" s="226">
        <v>0.04</v>
      </c>
      <c r="H12631" s="226">
        <v>-0.09</v>
      </c>
      <c r="I12631" s="226">
        <v>-0.05</v>
      </c>
      <c r="J12631" s="237">
        <v>-0.25</v>
      </c>
      <c r="K12631" s="237">
        <v>796.54</v>
      </c>
      <c r="L12631" s="228">
        <v>-14.35</v>
      </c>
      <c r="M12631" s="229">
        <f t="shared" si="364"/>
        <v>782.18999999999994</v>
      </c>
      <c r="N12631" s="230">
        <v>0.73</v>
      </c>
    </row>
    <row r="12632" spans="1:14" x14ac:dyDescent="0.2">
      <c r="A12632" s="231" t="str">
        <f t="shared" si="363"/>
        <v>SS2.018Thinned150</v>
      </c>
      <c r="B12632" s="223" t="s">
        <v>238</v>
      </c>
      <c r="C12632" s="224">
        <v>2</v>
      </c>
      <c r="D12632" s="223">
        <v>18</v>
      </c>
      <c r="E12632" s="223" t="s">
        <v>172</v>
      </c>
      <c r="F12632" s="225" t="s">
        <v>216</v>
      </c>
      <c r="G12632" s="226">
        <v>0.02</v>
      </c>
      <c r="H12632" s="226">
        <v>-0.08</v>
      </c>
      <c r="I12632" s="226">
        <v>-0.06</v>
      </c>
      <c r="J12632" s="237">
        <v>-0.28000000000000003</v>
      </c>
      <c r="K12632" s="237">
        <v>796.27</v>
      </c>
      <c r="L12632" s="228">
        <v>-14.46</v>
      </c>
      <c r="M12632" s="229">
        <f t="shared" si="364"/>
        <v>781.81</v>
      </c>
      <c r="N12632" s="230">
        <v>0.66</v>
      </c>
    </row>
    <row r="12633" spans="1:14" x14ac:dyDescent="0.2">
      <c r="A12633" s="231" t="str">
        <f t="shared" si="363"/>
        <v>SS2.018Thinned155</v>
      </c>
      <c r="B12633" s="223" t="s">
        <v>238</v>
      </c>
      <c r="C12633" s="224">
        <v>2</v>
      </c>
      <c r="D12633" s="223">
        <v>18</v>
      </c>
      <c r="E12633" s="223" t="s">
        <v>172</v>
      </c>
      <c r="F12633" s="225" t="s">
        <v>217</v>
      </c>
      <c r="G12633" s="226">
        <v>-0.03</v>
      </c>
      <c r="H12633" s="226">
        <v>-7.0000000000000007E-2</v>
      </c>
      <c r="I12633" s="226">
        <v>-0.1</v>
      </c>
      <c r="J12633" s="237">
        <v>-0.49</v>
      </c>
      <c r="K12633" s="237">
        <v>795.78</v>
      </c>
      <c r="L12633" s="228">
        <v>-14.57</v>
      </c>
      <c r="M12633" s="229">
        <f t="shared" si="364"/>
        <v>781.20999999999992</v>
      </c>
      <c r="N12633" s="230">
        <v>0.59</v>
      </c>
    </row>
    <row r="12634" spans="1:14" x14ac:dyDescent="0.2">
      <c r="A12634" s="231" t="str">
        <f t="shared" si="363"/>
        <v>SS2.018Thinned160</v>
      </c>
      <c r="B12634" s="223" t="s">
        <v>238</v>
      </c>
      <c r="C12634" s="224">
        <v>2</v>
      </c>
      <c r="D12634" s="223">
        <v>18</v>
      </c>
      <c r="E12634" s="223" t="s">
        <v>172</v>
      </c>
      <c r="F12634" s="225" t="s">
        <v>218</v>
      </c>
      <c r="G12634" s="226">
        <v>-0.05</v>
      </c>
      <c r="H12634" s="226">
        <v>-7.0000000000000007E-2</v>
      </c>
      <c r="I12634" s="226">
        <v>-0.12</v>
      </c>
      <c r="J12634" s="237">
        <v>-0.59</v>
      </c>
      <c r="K12634" s="237">
        <v>795.19</v>
      </c>
      <c r="L12634" s="228">
        <v>-14.66</v>
      </c>
      <c r="M12634" s="229">
        <f t="shared" si="364"/>
        <v>780.53000000000009</v>
      </c>
      <c r="N12634" s="230">
        <v>0.53</v>
      </c>
    </row>
    <row r="12635" spans="1:14" x14ac:dyDescent="0.2">
      <c r="A12635" s="231" t="str">
        <f t="shared" si="363"/>
        <v>SS2.018Thinned165</v>
      </c>
      <c r="B12635" s="223" t="s">
        <v>238</v>
      </c>
      <c r="C12635" s="224">
        <v>2</v>
      </c>
      <c r="D12635" s="223">
        <v>18</v>
      </c>
      <c r="E12635" s="223" t="s">
        <v>172</v>
      </c>
      <c r="F12635" s="225" t="s">
        <v>219</v>
      </c>
      <c r="G12635" s="226">
        <v>-0.09</v>
      </c>
      <c r="H12635" s="226">
        <v>-0.06</v>
      </c>
      <c r="I12635" s="226">
        <v>-0.15</v>
      </c>
      <c r="J12635" s="237">
        <v>-0.73</v>
      </c>
      <c r="K12635" s="237">
        <v>794.46</v>
      </c>
      <c r="L12635" s="228">
        <v>-14.74</v>
      </c>
      <c r="M12635" s="229">
        <f t="shared" si="364"/>
        <v>779.72</v>
      </c>
      <c r="N12635" s="230">
        <v>0.48</v>
      </c>
    </row>
    <row r="12636" spans="1:14" x14ac:dyDescent="0.2">
      <c r="A12636" s="231" t="str">
        <f t="shared" si="363"/>
        <v>SS2.018Thinned170</v>
      </c>
      <c r="B12636" s="223" t="s">
        <v>238</v>
      </c>
      <c r="C12636" s="224">
        <v>2</v>
      </c>
      <c r="D12636" s="223">
        <v>18</v>
      </c>
      <c r="E12636" s="223" t="s">
        <v>172</v>
      </c>
      <c r="F12636" s="225" t="s">
        <v>220</v>
      </c>
      <c r="G12636" s="226">
        <v>-0.11</v>
      </c>
      <c r="H12636" s="226">
        <v>-0.05</v>
      </c>
      <c r="I12636" s="226">
        <v>-0.17</v>
      </c>
      <c r="J12636" s="237">
        <v>-0.83</v>
      </c>
      <c r="K12636" s="237">
        <v>793.63</v>
      </c>
      <c r="L12636" s="228">
        <v>-14.82</v>
      </c>
      <c r="M12636" s="229">
        <f t="shared" si="364"/>
        <v>778.81</v>
      </c>
      <c r="N12636" s="230">
        <v>0.43</v>
      </c>
    </row>
    <row r="12637" spans="1:14" x14ac:dyDescent="0.2">
      <c r="A12637" s="231" t="str">
        <f t="shared" si="363"/>
        <v>SS2.018Thinned175</v>
      </c>
      <c r="B12637" s="223" t="s">
        <v>238</v>
      </c>
      <c r="C12637" s="224">
        <v>2</v>
      </c>
      <c r="D12637" s="223">
        <v>18</v>
      </c>
      <c r="E12637" s="223" t="s">
        <v>172</v>
      </c>
      <c r="F12637" s="225" t="s">
        <v>221</v>
      </c>
      <c r="G12637" s="226">
        <v>-0.06</v>
      </c>
      <c r="H12637" s="226">
        <v>-0.05</v>
      </c>
      <c r="I12637" s="226">
        <v>-0.11</v>
      </c>
      <c r="J12637" s="237">
        <v>-0.53</v>
      </c>
      <c r="K12637" s="237">
        <v>793.1</v>
      </c>
      <c r="L12637" s="228">
        <v>-14.89</v>
      </c>
      <c r="M12637" s="229">
        <f t="shared" si="364"/>
        <v>778.21</v>
      </c>
      <c r="N12637" s="230">
        <v>0.39</v>
      </c>
    </row>
    <row r="12638" spans="1:14" x14ac:dyDescent="0.2">
      <c r="A12638" s="231" t="str">
        <f t="shared" si="363"/>
        <v>SS2.018Thinned180</v>
      </c>
      <c r="B12638" s="223" t="s">
        <v>238</v>
      </c>
      <c r="C12638" s="224">
        <v>2</v>
      </c>
      <c r="D12638" s="223">
        <v>18</v>
      </c>
      <c r="E12638" s="223" t="s">
        <v>172</v>
      </c>
      <c r="F12638" s="225" t="s">
        <v>222</v>
      </c>
      <c r="G12638" s="226">
        <v>-0.1</v>
      </c>
      <c r="H12638" s="226">
        <v>-0.04</v>
      </c>
      <c r="I12638" s="226">
        <v>-0.15</v>
      </c>
      <c r="J12638" s="237">
        <v>-0.74</v>
      </c>
      <c r="K12638" s="237">
        <v>792.37</v>
      </c>
      <c r="L12638" s="228">
        <v>-14.95</v>
      </c>
      <c r="M12638" s="229">
        <f t="shared" si="364"/>
        <v>777.42</v>
      </c>
      <c r="N12638" s="230">
        <v>0.35</v>
      </c>
    </row>
    <row r="12639" spans="1:14" x14ac:dyDescent="0.2">
      <c r="A12639" s="231" t="str">
        <f t="shared" si="363"/>
        <v>SS2.018Thinned185</v>
      </c>
      <c r="B12639" s="223" t="s">
        <v>238</v>
      </c>
      <c r="C12639" s="224">
        <v>2</v>
      </c>
      <c r="D12639" s="223">
        <v>18</v>
      </c>
      <c r="E12639" s="223" t="s">
        <v>172</v>
      </c>
      <c r="F12639" s="225" t="s">
        <v>223</v>
      </c>
      <c r="G12639" s="226">
        <v>-0.11</v>
      </c>
      <c r="H12639" s="226">
        <v>-0.04</v>
      </c>
      <c r="I12639" s="226">
        <v>-0.14000000000000001</v>
      </c>
      <c r="J12639" s="237">
        <v>-0.72</v>
      </c>
      <c r="K12639" s="237">
        <v>791.65</v>
      </c>
      <c r="L12639" s="228">
        <v>-15</v>
      </c>
      <c r="M12639" s="229">
        <f t="shared" si="364"/>
        <v>776.65</v>
      </c>
      <c r="N12639" s="230">
        <v>0.31</v>
      </c>
    </row>
    <row r="12640" spans="1:14" x14ac:dyDescent="0.2">
      <c r="A12640" s="231" t="str">
        <f t="shared" si="363"/>
        <v>SS2.018Thinned190</v>
      </c>
      <c r="B12640" s="223" t="s">
        <v>238</v>
      </c>
      <c r="C12640" s="224">
        <v>2</v>
      </c>
      <c r="D12640" s="223">
        <v>18</v>
      </c>
      <c r="E12640" s="223" t="s">
        <v>172</v>
      </c>
      <c r="F12640" s="225" t="s">
        <v>224</v>
      </c>
      <c r="G12640" s="226">
        <v>-0.11</v>
      </c>
      <c r="H12640" s="226">
        <v>-0.03</v>
      </c>
      <c r="I12640" s="226">
        <v>-0.15</v>
      </c>
      <c r="J12640" s="237">
        <v>-0.73</v>
      </c>
      <c r="K12640" s="237">
        <v>790.92</v>
      </c>
      <c r="L12640" s="228">
        <v>-15.06</v>
      </c>
      <c r="M12640" s="229">
        <f t="shared" si="364"/>
        <v>775.86</v>
      </c>
      <c r="N12640" s="230">
        <v>0.28000000000000003</v>
      </c>
    </row>
    <row r="12641" spans="1:14" x14ac:dyDescent="0.2">
      <c r="A12641" s="231" t="str">
        <f t="shared" si="363"/>
        <v>SS2.018Thinned195</v>
      </c>
      <c r="B12641" s="223" t="s">
        <v>238</v>
      </c>
      <c r="C12641" s="224">
        <v>2</v>
      </c>
      <c r="D12641" s="223">
        <v>18</v>
      </c>
      <c r="E12641" s="223" t="s">
        <v>172</v>
      </c>
      <c r="F12641" s="225" t="s">
        <v>225</v>
      </c>
      <c r="G12641" s="226">
        <v>-0.11</v>
      </c>
      <c r="H12641" s="226">
        <v>-0.03</v>
      </c>
      <c r="I12641" s="226">
        <v>-0.14000000000000001</v>
      </c>
      <c r="J12641" s="237">
        <v>-0.71</v>
      </c>
      <c r="K12641" s="237">
        <v>790.21</v>
      </c>
      <c r="L12641" s="228">
        <v>-15.1</v>
      </c>
      <c r="M12641" s="229">
        <f t="shared" si="364"/>
        <v>775.11</v>
      </c>
      <c r="N12641" s="230">
        <v>0.25</v>
      </c>
    </row>
    <row r="12642" spans="1:14" x14ac:dyDescent="0.2">
      <c r="A12642" s="231" t="str">
        <f t="shared" si="363"/>
        <v>SS2.020NO_thin000</v>
      </c>
      <c r="B12642" s="223" t="s">
        <v>238</v>
      </c>
      <c r="C12642" s="224">
        <v>2</v>
      </c>
      <c r="D12642" s="223">
        <v>20</v>
      </c>
      <c r="E12642" s="223" t="s">
        <v>199</v>
      </c>
      <c r="F12642" s="225" t="s">
        <v>0</v>
      </c>
      <c r="G12642" s="226">
        <v>1.69</v>
      </c>
      <c r="H12642" s="226">
        <v>0.27</v>
      </c>
      <c r="I12642" s="226">
        <v>1.95</v>
      </c>
      <c r="J12642" s="237">
        <v>9.77</v>
      </c>
      <c r="K12642" s="237">
        <v>9.77</v>
      </c>
      <c r="L12642" s="228">
        <v>0</v>
      </c>
      <c r="M12642" s="229">
        <f t="shared" si="364"/>
        <v>9.77</v>
      </c>
      <c r="N12642" s="230">
        <v>0</v>
      </c>
    </row>
    <row r="12643" spans="1:14" x14ac:dyDescent="0.2">
      <c r="A12643" s="231" t="str">
        <f t="shared" si="363"/>
        <v>SS2.020NO_thin005</v>
      </c>
      <c r="B12643" s="223" t="s">
        <v>238</v>
      </c>
      <c r="C12643" s="224">
        <v>2</v>
      </c>
      <c r="D12643" s="223">
        <v>20</v>
      </c>
      <c r="E12643" s="223" t="s">
        <v>199</v>
      </c>
      <c r="F12643" s="225" t="s">
        <v>1</v>
      </c>
      <c r="G12643" s="226">
        <v>5.14</v>
      </c>
      <c r="H12643" s="226">
        <v>0.33</v>
      </c>
      <c r="I12643" s="226">
        <v>5.47</v>
      </c>
      <c r="J12643" s="237">
        <v>27.37</v>
      </c>
      <c r="K12643" s="237">
        <v>37.14</v>
      </c>
      <c r="L12643" s="228">
        <v>0</v>
      </c>
      <c r="M12643" s="229">
        <f t="shared" si="364"/>
        <v>37.14</v>
      </c>
      <c r="N12643" s="230">
        <v>0</v>
      </c>
    </row>
    <row r="12644" spans="1:14" x14ac:dyDescent="0.2">
      <c r="A12644" s="231" t="str">
        <f t="shared" si="363"/>
        <v>SS2.020NO_thin010</v>
      </c>
      <c r="B12644" s="223" t="s">
        <v>238</v>
      </c>
      <c r="C12644" s="224">
        <v>2</v>
      </c>
      <c r="D12644" s="223">
        <v>20</v>
      </c>
      <c r="E12644" s="223" t="s">
        <v>199</v>
      </c>
      <c r="F12644" s="225" t="s">
        <v>2</v>
      </c>
      <c r="G12644" s="226">
        <v>15.7</v>
      </c>
      <c r="H12644" s="226">
        <v>0.33</v>
      </c>
      <c r="I12644" s="226">
        <v>16.03</v>
      </c>
      <c r="J12644" s="237">
        <v>80.16</v>
      </c>
      <c r="K12644" s="237">
        <v>117.3</v>
      </c>
      <c r="L12644" s="228">
        <v>0</v>
      </c>
      <c r="M12644" s="229">
        <f t="shared" si="364"/>
        <v>117.3</v>
      </c>
      <c r="N12644" s="230">
        <v>0</v>
      </c>
    </row>
    <row r="12645" spans="1:14" x14ac:dyDescent="0.2">
      <c r="A12645" s="231" t="str">
        <f t="shared" si="363"/>
        <v>SS2.020NO_thin015</v>
      </c>
      <c r="B12645" s="223" t="s">
        <v>238</v>
      </c>
      <c r="C12645" s="224">
        <v>2</v>
      </c>
      <c r="D12645" s="223">
        <v>20</v>
      </c>
      <c r="E12645" s="223" t="s">
        <v>199</v>
      </c>
      <c r="F12645" s="225" t="s">
        <v>3</v>
      </c>
      <c r="G12645" s="226">
        <v>31.93</v>
      </c>
      <c r="H12645" s="226">
        <v>0.98</v>
      </c>
      <c r="I12645" s="226">
        <v>32.909999999999997</v>
      </c>
      <c r="J12645" s="237">
        <v>164.56</v>
      </c>
      <c r="K12645" s="237">
        <v>281.86</v>
      </c>
      <c r="L12645" s="228">
        <v>0</v>
      </c>
      <c r="M12645" s="229">
        <f t="shared" si="364"/>
        <v>281.86</v>
      </c>
      <c r="N12645" s="230">
        <v>0</v>
      </c>
    </row>
    <row r="12646" spans="1:14" x14ac:dyDescent="0.2">
      <c r="A12646" s="231" t="str">
        <f t="shared" si="363"/>
        <v>SS2.020NO_thin020</v>
      </c>
      <c r="B12646" s="223" t="s">
        <v>238</v>
      </c>
      <c r="C12646" s="224">
        <v>2</v>
      </c>
      <c r="D12646" s="223">
        <v>20</v>
      </c>
      <c r="E12646" s="223" t="s">
        <v>199</v>
      </c>
      <c r="F12646" s="225" t="s">
        <v>4</v>
      </c>
      <c r="G12646" s="226">
        <v>26.31</v>
      </c>
      <c r="H12646" s="226">
        <v>0.72</v>
      </c>
      <c r="I12646" s="226">
        <v>27.03</v>
      </c>
      <c r="J12646" s="237">
        <v>135.13999999999999</v>
      </c>
      <c r="K12646" s="237">
        <v>417</v>
      </c>
      <c r="L12646" s="228">
        <v>0</v>
      </c>
      <c r="M12646" s="229">
        <f t="shared" si="364"/>
        <v>417</v>
      </c>
      <c r="N12646" s="230">
        <v>0</v>
      </c>
    </row>
    <row r="12647" spans="1:14" x14ac:dyDescent="0.2">
      <c r="A12647" s="231" t="str">
        <f t="shared" si="363"/>
        <v>SS2.020NO_thin025</v>
      </c>
      <c r="B12647" s="223" t="s">
        <v>238</v>
      </c>
      <c r="C12647" s="224">
        <v>2</v>
      </c>
      <c r="D12647" s="223">
        <v>20</v>
      </c>
      <c r="E12647" s="223" t="s">
        <v>199</v>
      </c>
      <c r="F12647" s="225" t="s">
        <v>5</v>
      </c>
      <c r="G12647" s="226">
        <v>25.93</v>
      </c>
      <c r="H12647" s="226">
        <v>0.47</v>
      </c>
      <c r="I12647" s="226">
        <v>26.4</v>
      </c>
      <c r="J12647" s="237">
        <v>131.97999999999999</v>
      </c>
      <c r="K12647" s="237">
        <v>548.99</v>
      </c>
      <c r="L12647" s="228">
        <v>0</v>
      </c>
      <c r="M12647" s="229">
        <f t="shared" si="364"/>
        <v>548.99</v>
      </c>
      <c r="N12647" s="230">
        <v>0</v>
      </c>
    </row>
    <row r="12648" spans="1:14" x14ac:dyDescent="0.2">
      <c r="A12648" s="231" t="str">
        <f t="shared" si="363"/>
        <v>SS2.020NO_thin030</v>
      </c>
      <c r="B12648" s="223" t="s">
        <v>238</v>
      </c>
      <c r="C12648" s="224">
        <v>2</v>
      </c>
      <c r="D12648" s="223">
        <v>20</v>
      </c>
      <c r="E12648" s="223" t="s">
        <v>199</v>
      </c>
      <c r="F12648" s="225" t="s">
        <v>6</v>
      </c>
      <c r="G12648" s="226">
        <v>23.2</v>
      </c>
      <c r="H12648" s="226">
        <v>10.039999999999999</v>
      </c>
      <c r="I12648" s="226">
        <v>33.24</v>
      </c>
      <c r="J12648" s="237">
        <v>166.19</v>
      </c>
      <c r="K12648" s="237">
        <v>715.17</v>
      </c>
      <c r="L12648" s="228">
        <v>0</v>
      </c>
      <c r="M12648" s="229">
        <f t="shared" si="364"/>
        <v>715.17</v>
      </c>
      <c r="N12648" s="230">
        <v>0</v>
      </c>
    </row>
    <row r="12649" spans="1:14" x14ac:dyDescent="0.2">
      <c r="A12649" s="231" t="str">
        <f t="shared" si="363"/>
        <v>SS2.020NO_thin035</v>
      </c>
      <c r="B12649" s="223" t="s">
        <v>238</v>
      </c>
      <c r="C12649" s="224">
        <v>2</v>
      </c>
      <c r="D12649" s="223">
        <v>20</v>
      </c>
      <c r="E12649" s="223" t="s">
        <v>199</v>
      </c>
      <c r="F12649" s="225" t="s">
        <v>7</v>
      </c>
      <c r="G12649" s="226">
        <v>19.420000000000002</v>
      </c>
      <c r="H12649" s="226">
        <v>9.1199999999999992</v>
      </c>
      <c r="I12649" s="226">
        <v>28.53</v>
      </c>
      <c r="J12649" s="237">
        <v>142.66999999999999</v>
      </c>
      <c r="K12649" s="237">
        <v>857.84</v>
      </c>
      <c r="L12649" s="228">
        <v>0</v>
      </c>
      <c r="M12649" s="229">
        <f t="shared" si="364"/>
        <v>857.84</v>
      </c>
      <c r="N12649" s="230">
        <v>0</v>
      </c>
    </row>
    <row r="12650" spans="1:14" x14ac:dyDescent="0.2">
      <c r="A12650" s="231" t="str">
        <f t="shared" si="363"/>
        <v>SS2.020NO_thin040</v>
      </c>
      <c r="B12650" s="223" t="s">
        <v>238</v>
      </c>
      <c r="C12650" s="224">
        <v>2</v>
      </c>
      <c r="D12650" s="223">
        <v>20</v>
      </c>
      <c r="E12650" s="223" t="s">
        <v>199</v>
      </c>
      <c r="F12650" s="225" t="s">
        <v>8</v>
      </c>
      <c r="G12650" s="226">
        <v>17.239999999999998</v>
      </c>
      <c r="H12650" s="226">
        <v>3.06</v>
      </c>
      <c r="I12650" s="226">
        <v>20.3</v>
      </c>
      <c r="J12650" s="237">
        <v>101.51</v>
      </c>
      <c r="K12650" s="237">
        <v>959.35</v>
      </c>
      <c r="L12650" s="228">
        <v>0</v>
      </c>
      <c r="M12650" s="229">
        <f t="shared" si="364"/>
        <v>959.35</v>
      </c>
      <c r="N12650" s="230">
        <v>0</v>
      </c>
    </row>
    <row r="12651" spans="1:14" x14ac:dyDescent="0.2">
      <c r="A12651" s="231" t="str">
        <f t="shared" si="363"/>
        <v>SS2.020NO_thin045</v>
      </c>
      <c r="B12651" s="223" t="s">
        <v>238</v>
      </c>
      <c r="C12651" s="224">
        <v>2</v>
      </c>
      <c r="D12651" s="223">
        <v>20</v>
      </c>
      <c r="E12651" s="223" t="s">
        <v>199</v>
      </c>
      <c r="F12651" s="225" t="s">
        <v>9</v>
      </c>
      <c r="G12651" s="226">
        <v>15.42</v>
      </c>
      <c r="H12651" s="226">
        <v>0.34</v>
      </c>
      <c r="I12651" s="226">
        <v>15.77</v>
      </c>
      <c r="J12651" s="237">
        <v>78.83</v>
      </c>
      <c r="K12651" s="237">
        <v>1038.19</v>
      </c>
      <c r="L12651" s="228">
        <v>0</v>
      </c>
      <c r="M12651" s="229">
        <f t="shared" si="364"/>
        <v>1038.19</v>
      </c>
      <c r="N12651" s="230">
        <v>0</v>
      </c>
    </row>
    <row r="12652" spans="1:14" x14ac:dyDescent="0.2">
      <c r="A12652" s="231" t="str">
        <f t="shared" si="363"/>
        <v>SS2.020NO_thin050</v>
      </c>
      <c r="B12652" s="223" t="s">
        <v>238</v>
      </c>
      <c r="C12652" s="224">
        <v>2</v>
      </c>
      <c r="D12652" s="223">
        <v>20</v>
      </c>
      <c r="E12652" s="223" t="s">
        <v>199</v>
      </c>
      <c r="F12652" s="225" t="s">
        <v>10</v>
      </c>
      <c r="G12652" s="226">
        <v>13.73</v>
      </c>
      <c r="H12652" s="226">
        <v>-1.03</v>
      </c>
      <c r="I12652" s="226">
        <v>12.69</v>
      </c>
      <c r="J12652" s="237">
        <v>63.47</v>
      </c>
      <c r="K12652" s="237">
        <v>1101.6600000000001</v>
      </c>
      <c r="L12652" s="228">
        <v>0</v>
      </c>
      <c r="M12652" s="229">
        <f t="shared" si="364"/>
        <v>1101.6600000000001</v>
      </c>
      <c r="N12652" s="230">
        <v>0</v>
      </c>
    </row>
    <row r="12653" spans="1:14" x14ac:dyDescent="0.2">
      <c r="A12653" s="231" t="str">
        <f t="shared" si="363"/>
        <v>SS2.020NO_thin055</v>
      </c>
      <c r="B12653" s="223" t="s">
        <v>238</v>
      </c>
      <c r="C12653" s="224">
        <v>2</v>
      </c>
      <c r="D12653" s="223">
        <v>20</v>
      </c>
      <c r="E12653" s="223" t="s">
        <v>199</v>
      </c>
      <c r="F12653" s="225" t="s">
        <v>11</v>
      </c>
      <c r="G12653" s="226">
        <v>12.11</v>
      </c>
      <c r="H12653" s="226">
        <v>-1.53</v>
      </c>
      <c r="I12653" s="226">
        <v>10.57</v>
      </c>
      <c r="J12653" s="237">
        <v>52.87</v>
      </c>
      <c r="K12653" s="237">
        <v>1154.53</v>
      </c>
      <c r="L12653" s="228">
        <v>0</v>
      </c>
      <c r="M12653" s="229">
        <f t="shared" si="364"/>
        <v>1154.53</v>
      </c>
      <c r="N12653" s="230">
        <v>0</v>
      </c>
    </row>
    <row r="12654" spans="1:14" x14ac:dyDescent="0.2">
      <c r="A12654" s="231" t="str">
        <f t="shared" si="363"/>
        <v>SS2.020NO_thin060</v>
      </c>
      <c r="B12654" s="223" t="s">
        <v>238</v>
      </c>
      <c r="C12654" s="224">
        <v>2</v>
      </c>
      <c r="D12654" s="223">
        <v>20</v>
      </c>
      <c r="E12654" s="223" t="s">
        <v>199</v>
      </c>
      <c r="F12654" s="225" t="s">
        <v>12</v>
      </c>
      <c r="G12654" s="226">
        <v>10.51</v>
      </c>
      <c r="H12654" s="226">
        <v>-1.8</v>
      </c>
      <c r="I12654" s="226">
        <v>8.7200000000000006</v>
      </c>
      <c r="J12654" s="237">
        <v>43.59</v>
      </c>
      <c r="K12654" s="237">
        <v>1198.1199999999999</v>
      </c>
      <c r="L12654" s="228">
        <v>0</v>
      </c>
      <c r="M12654" s="229">
        <f t="shared" si="364"/>
        <v>1198.1199999999999</v>
      </c>
      <c r="N12654" s="230">
        <v>0</v>
      </c>
    </row>
    <row r="12655" spans="1:14" x14ac:dyDescent="0.2">
      <c r="A12655" s="231" t="str">
        <f t="shared" si="363"/>
        <v>SS2.020NO_thin065</v>
      </c>
      <c r="B12655" s="223" t="s">
        <v>238</v>
      </c>
      <c r="C12655" s="224">
        <v>2</v>
      </c>
      <c r="D12655" s="223">
        <v>20</v>
      </c>
      <c r="E12655" s="223" t="s">
        <v>199</v>
      </c>
      <c r="F12655" s="225" t="s">
        <v>13</v>
      </c>
      <c r="G12655" s="226">
        <v>9.16</v>
      </c>
      <c r="H12655" s="226">
        <v>-1.94</v>
      </c>
      <c r="I12655" s="226">
        <v>7.22</v>
      </c>
      <c r="J12655" s="237">
        <v>36.08</v>
      </c>
      <c r="K12655" s="237">
        <v>1234.2</v>
      </c>
      <c r="L12655" s="228">
        <v>0</v>
      </c>
      <c r="M12655" s="229">
        <f t="shared" si="364"/>
        <v>1234.2</v>
      </c>
      <c r="N12655" s="230">
        <v>0</v>
      </c>
    </row>
    <row r="12656" spans="1:14" x14ac:dyDescent="0.2">
      <c r="A12656" s="231" t="str">
        <f t="shared" si="363"/>
        <v>SS2.020NO_thin070</v>
      </c>
      <c r="B12656" s="223" t="s">
        <v>238</v>
      </c>
      <c r="C12656" s="224">
        <v>2</v>
      </c>
      <c r="D12656" s="223">
        <v>20</v>
      </c>
      <c r="E12656" s="223" t="s">
        <v>199</v>
      </c>
      <c r="F12656" s="225" t="s">
        <v>200</v>
      </c>
      <c r="G12656" s="226">
        <v>8.11</v>
      </c>
      <c r="H12656" s="226">
        <v>-1.1200000000000001</v>
      </c>
      <c r="I12656" s="226">
        <v>7</v>
      </c>
      <c r="J12656" s="237">
        <v>34.979999999999997</v>
      </c>
      <c r="K12656" s="237">
        <v>1269.18</v>
      </c>
      <c r="L12656" s="228">
        <v>0</v>
      </c>
      <c r="M12656" s="229">
        <f t="shared" si="364"/>
        <v>1269.18</v>
      </c>
      <c r="N12656" s="230">
        <v>0</v>
      </c>
    </row>
    <row r="12657" spans="1:14" x14ac:dyDescent="0.2">
      <c r="A12657" s="231" t="str">
        <f t="shared" si="363"/>
        <v>SS2.020NO_thin075</v>
      </c>
      <c r="B12657" s="223" t="s">
        <v>238</v>
      </c>
      <c r="C12657" s="224">
        <v>2</v>
      </c>
      <c r="D12657" s="223">
        <v>20</v>
      </c>
      <c r="E12657" s="223" t="s">
        <v>199</v>
      </c>
      <c r="F12657" s="225" t="s">
        <v>201</v>
      </c>
      <c r="G12657" s="226">
        <v>7.25</v>
      </c>
      <c r="H12657" s="226">
        <v>-1.33</v>
      </c>
      <c r="I12657" s="226">
        <v>5.92</v>
      </c>
      <c r="J12657" s="237">
        <v>29.61</v>
      </c>
      <c r="K12657" s="237">
        <v>1298.79</v>
      </c>
      <c r="L12657" s="228">
        <v>0</v>
      </c>
      <c r="M12657" s="229">
        <f t="shared" si="364"/>
        <v>1298.79</v>
      </c>
      <c r="N12657" s="230">
        <v>0</v>
      </c>
    </row>
    <row r="12658" spans="1:14" x14ac:dyDescent="0.2">
      <c r="A12658" s="231" t="str">
        <f t="shared" si="363"/>
        <v>SS2.020NO_thin080</v>
      </c>
      <c r="B12658" s="223" t="s">
        <v>238</v>
      </c>
      <c r="C12658" s="224">
        <v>2</v>
      </c>
      <c r="D12658" s="223">
        <v>20</v>
      </c>
      <c r="E12658" s="223" t="s">
        <v>199</v>
      </c>
      <c r="F12658" s="225" t="s">
        <v>202</v>
      </c>
      <c r="G12658" s="226">
        <v>6.29</v>
      </c>
      <c r="H12658" s="226">
        <v>-1.64</v>
      </c>
      <c r="I12658" s="226">
        <v>4.6500000000000004</v>
      </c>
      <c r="J12658" s="237">
        <v>23.25</v>
      </c>
      <c r="K12658" s="237">
        <v>1322.04</v>
      </c>
      <c r="L12658" s="228">
        <v>0</v>
      </c>
      <c r="M12658" s="229">
        <f t="shared" si="364"/>
        <v>1322.04</v>
      </c>
      <c r="N12658" s="230">
        <v>0</v>
      </c>
    </row>
    <row r="12659" spans="1:14" x14ac:dyDescent="0.2">
      <c r="A12659" s="231" t="str">
        <f t="shared" si="363"/>
        <v>SS2.020NO_thin085</v>
      </c>
      <c r="B12659" s="223" t="s">
        <v>238</v>
      </c>
      <c r="C12659" s="224">
        <v>2</v>
      </c>
      <c r="D12659" s="223">
        <v>20</v>
      </c>
      <c r="E12659" s="223" t="s">
        <v>199</v>
      </c>
      <c r="F12659" s="225" t="s">
        <v>203</v>
      </c>
      <c r="G12659" s="226">
        <v>5.44</v>
      </c>
      <c r="H12659" s="226">
        <v>-1.33</v>
      </c>
      <c r="I12659" s="226">
        <v>4.1100000000000003</v>
      </c>
      <c r="J12659" s="237">
        <v>20.56</v>
      </c>
      <c r="K12659" s="237">
        <v>1342.6</v>
      </c>
      <c r="L12659" s="228">
        <v>0</v>
      </c>
      <c r="M12659" s="229">
        <f t="shared" si="364"/>
        <v>1342.6</v>
      </c>
      <c r="N12659" s="230">
        <v>0</v>
      </c>
    </row>
    <row r="12660" spans="1:14" x14ac:dyDescent="0.2">
      <c r="A12660" s="231" t="str">
        <f t="shared" si="363"/>
        <v>SS2.020NO_thin090</v>
      </c>
      <c r="B12660" s="223" t="s">
        <v>238</v>
      </c>
      <c r="C12660" s="224">
        <v>2</v>
      </c>
      <c r="D12660" s="223">
        <v>20</v>
      </c>
      <c r="E12660" s="223" t="s">
        <v>199</v>
      </c>
      <c r="F12660" s="225" t="s">
        <v>204</v>
      </c>
      <c r="G12660" s="226">
        <v>4.7699999999999996</v>
      </c>
      <c r="H12660" s="226">
        <v>-1.23</v>
      </c>
      <c r="I12660" s="226">
        <v>3.55</v>
      </c>
      <c r="J12660" s="237">
        <v>17.739999999999998</v>
      </c>
      <c r="K12660" s="237">
        <v>1360.34</v>
      </c>
      <c r="L12660" s="228">
        <v>0</v>
      </c>
      <c r="M12660" s="229">
        <f t="shared" si="364"/>
        <v>1360.34</v>
      </c>
      <c r="N12660" s="230">
        <v>0</v>
      </c>
    </row>
    <row r="12661" spans="1:14" x14ac:dyDescent="0.2">
      <c r="A12661" s="231" t="str">
        <f t="shared" si="363"/>
        <v>SS2.020NO_thin095</v>
      </c>
      <c r="B12661" s="223" t="s">
        <v>238</v>
      </c>
      <c r="C12661" s="224">
        <v>2</v>
      </c>
      <c r="D12661" s="223">
        <v>20</v>
      </c>
      <c r="E12661" s="223" t="s">
        <v>199</v>
      </c>
      <c r="F12661" s="225" t="s">
        <v>205</v>
      </c>
      <c r="G12661" s="226">
        <v>4.1399999999999997</v>
      </c>
      <c r="H12661" s="226">
        <v>-1.07</v>
      </c>
      <c r="I12661" s="226">
        <v>3.07</v>
      </c>
      <c r="J12661" s="237">
        <v>15.35</v>
      </c>
      <c r="K12661" s="237">
        <v>1375.69</v>
      </c>
      <c r="L12661" s="228">
        <v>0</v>
      </c>
      <c r="M12661" s="229">
        <f t="shared" si="364"/>
        <v>1375.69</v>
      </c>
      <c r="N12661" s="230">
        <v>0</v>
      </c>
    </row>
    <row r="12662" spans="1:14" x14ac:dyDescent="0.2">
      <c r="A12662" s="231" t="str">
        <f t="shared" si="363"/>
        <v>SS2.020NO_thin100</v>
      </c>
      <c r="B12662" s="223" t="s">
        <v>238</v>
      </c>
      <c r="C12662" s="224">
        <v>2</v>
      </c>
      <c r="D12662" s="223">
        <v>20</v>
      </c>
      <c r="E12662" s="223" t="s">
        <v>199</v>
      </c>
      <c r="F12662" s="225" t="s">
        <v>206</v>
      </c>
      <c r="G12662" s="226">
        <v>3.6</v>
      </c>
      <c r="H12662" s="226">
        <v>-0.93</v>
      </c>
      <c r="I12662" s="226">
        <v>2.68</v>
      </c>
      <c r="J12662" s="237">
        <v>13.39</v>
      </c>
      <c r="K12662" s="237">
        <v>1389.08</v>
      </c>
      <c r="L12662" s="228">
        <v>0</v>
      </c>
      <c r="M12662" s="229">
        <f t="shared" si="364"/>
        <v>1389.08</v>
      </c>
      <c r="N12662" s="230">
        <v>0</v>
      </c>
    </row>
    <row r="12663" spans="1:14" x14ac:dyDescent="0.2">
      <c r="A12663" s="231" t="str">
        <f t="shared" si="363"/>
        <v>SS2.020NO_thin105</v>
      </c>
      <c r="B12663" s="223" t="s">
        <v>238</v>
      </c>
      <c r="C12663" s="224">
        <v>2</v>
      </c>
      <c r="D12663" s="223">
        <v>20</v>
      </c>
      <c r="E12663" s="223" t="s">
        <v>199</v>
      </c>
      <c r="F12663" s="225" t="s">
        <v>207</v>
      </c>
      <c r="G12663" s="226">
        <v>3.12</v>
      </c>
      <c r="H12663" s="226">
        <v>-0.8</v>
      </c>
      <c r="I12663" s="226">
        <v>2.3199999999999998</v>
      </c>
      <c r="J12663" s="237">
        <v>11.62</v>
      </c>
      <c r="K12663" s="237">
        <v>1400.71</v>
      </c>
      <c r="L12663" s="228">
        <v>0</v>
      </c>
      <c r="M12663" s="229">
        <f t="shared" si="364"/>
        <v>1400.71</v>
      </c>
      <c r="N12663" s="230">
        <v>0</v>
      </c>
    </row>
    <row r="12664" spans="1:14" x14ac:dyDescent="0.2">
      <c r="A12664" s="231" t="str">
        <f t="shared" si="363"/>
        <v>SS2.020NO_thin110</v>
      </c>
      <c r="B12664" s="223" t="s">
        <v>238</v>
      </c>
      <c r="C12664" s="224">
        <v>2</v>
      </c>
      <c r="D12664" s="223">
        <v>20</v>
      </c>
      <c r="E12664" s="223" t="s">
        <v>199</v>
      </c>
      <c r="F12664" s="225" t="s">
        <v>208</v>
      </c>
      <c r="G12664" s="226">
        <v>2.77</v>
      </c>
      <c r="H12664" s="226">
        <v>-0.69</v>
      </c>
      <c r="I12664" s="226">
        <v>2.08</v>
      </c>
      <c r="J12664" s="237">
        <v>10.42</v>
      </c>
      <c r="K12664" s="237">
        <v>1411.13</v>
      </c>
      <c r="L12664" s="228">
        <v>0</v>
      </c>
      <c r="M12664" s="229">
        <f t="shared" si="364"/>
        <v>1411.13</v>
      </c>
      <c r="N12664" s="230">
        <v>0</v>
      </c>
    </row>
    <row r="12665" spans="1:14" x14ac:dyDescent="0.2">
      <c r="A12665" s="231" t="str">
        <f t="shared" si="363"/>
        <v>SS2.020NO_thin115</v>
      </c>
      <c r="B12665" s="223" t="s">
        <v>238</v>
      </c>
      <c r="C12665" s="224">
        <v>2</v>
      </c>
      <c r="D12665" s="223">
        <v>20</v>
      </c>
      <c r="E12665" s="223" t="s">
        <v>199</v>
      </c>
      <c r="F12665" s="225" t="s">
        <v>209</v>
      </c>
      <c r="G12665" s="226">
        <v>2.44</v>
      </c>
      <c r="H12665" s="226">
        <v>-0.6</v>
      </c>
      <c r="I12665" s="226">
        <v>1.84</v>
      </c>
      <c r="J12665" s="237">
        <v>9.1999999999999993</v>
      </c>
      <c r="K12665" s="237">
        <v>1420.33</v>
      </c>
      <c r="L12665" s="228">
        <v>0</v>
      </c>
      <c r="M12665" s="229">
        <f t="shared" si="364"/>
        <v>1420.33</v>
      </c>
      <c r="N12665" s="230">
        <v>0</v>
      </c>
    </row>
    <row r="12666" spans="1:14" x14ac:dyDescent="0.2">
      <c r="A12666" s="231" t="str">
        <f t="shared" si="363"/>
        <v>SS2.020NO_thin120</v>
      </c>
      <c r="B12666" s="223" t="s">
        <v>238</v>
      </c>
      <c r="C12666" s="224">
        <v>2</v>
      </c>
      <c r="D12666" s="223">
        <v>20</v>
      </c>
      <c r="E12666" s="223" t="s">
        <v>199</v>
      </c>
      <c r="F12666" s="225" t="s">
        <v>210</v>
      </c>
      <c r="G12666" s="226">
        <v>2.12</v>
      </c>
      <c r="H12666" s="226">
        <v>-0.52</v>
      </c>
      <c r="I12666" s="226">
        <v>1.61</v>
      </c>
      <c r="J12666" s="237">
        <v>8.0299999999999994</v>
      </c>
      <c r="K12666" s="237">
        <v>1428.36</v>
      </c>
      <c r="L12666" s="228">
        <v>0</v>
      </c>
      <c r="M12666" s="229">
        <f t="shared" si="364"/>
        <v>1428.36</v>
      </c>
      <c r="N12666" s="230">
        <v>0</v>
      </c>
    </row>
    <row r="12667" spans="1:14" x14ac:dyDescent="0.2">
      <c r="A12667" s="231" t="str">
        <f t="shared" si="363"/>
        <v>SS2.020NO_thin125</v>
      </c>
      <c r="B12667" s="223" t="s">
        <v>238</v>
      </c>
      <c r="C12667" s="224">
        <v>2</v>
      </c>
      <c r="D12667" s="223">
        <v>20</v>
      </c>
      <c r="E12667" s="223" t="s">
        <v>199</v>
      </c>
      <c r="F12667" s="225" t="s">
        <v>211</v>
      </c>
      <c r="G12667" s="226">
        <v>1.86</v>
      </c>
      <c r="H12667" s="226">
        <v>-0.45</v>
      </c>
      <c r="I12667" s="226">
        <v>1.41</v>
      </c>
      <c r="J12667" s="237">
        <v>7.06</v>
      </c>
      <c r="K12667" s="237">
        <v>1435.42</v>
      </c>
      <c r="L12667" s="228">
        <v>0</v>
      </c>
      <c r="M12667" s="229">
        <f t="shared" si="364"/>
        <v>1435.42</v>
      </c>
      <c r="N12667" s="230">
        <v>0</v>
      </c>
    </row>
    <row r="12668" spans="1:14" x14ac:dyDescent="0.2">
      <c r="A12668" s="231" t="str">
        <f t="shared" si="363"/>
        <v>SS2.020NO_thin130</v>
      </c>
      <c r="B12668" s="223" t="s">
        <v>238</v>
      </c>
      <c r="C12668" s="224">
        <v>2</v>
      </c>
      <c r="D12668" s="223">
        <v>20</v>
      </c>
      <c r="E12668" s="223" t="s">
        <v>199</v>
      </c>
      <c r="F12668" s="225" t="s">
        <v>212</v>
      </c>
      <c r="G12668" s="226">
        <v>1.62</v>
      </c>
      <c r="H12668" s="226">
        <v>-0.38</v>
      </c>
      <c r="I12668" s="226">
        <v>1.23</v>
      </c>
      <c r="J12668" s="237">
        <v>6.16</v>
      </c>
      <c r="K12668" s="237">
        <v>1441.58</v>
      </c>
      <c r="L12668" s="228">
        <v>0</v>
      </c>
      <c r="M12668" s="229">
        <f t="shared" si="364"/>
        <v>1441.58</v>
      </c>
      <c r="N12668" s="230">
        <v>0</v>
      </c>
    </row>
    <row r="12669" spans="1:14" x14ac:dyDescent="0.2">
      <c r="A12669" s="231" t="str">
        <f t="shared" si="363"/>
        <v>SS2.020NO_thin135</v>
      </c>
      <c r="B12669" s="223" t="s">
        <v>238</v>
      </c>
      <c r="C12669" s="224">
        <v>2</v>
      </c>
      <c r="D12669" s="223">
        <v>20</v>
      </c>
      <c r="E12669" s="223" t="s">
        <v>199</v>
      </c>
      <c r="F12669" s="225" t="s">
        <v>213</v>
      </c>
      <c r="G12669" s="226">
        <v>1.43</v>
      </c>
      <c r="H12669" s="226">
        <v>-0.33</v>
      </c>
      <c r="I12669" s="226">
        <v>1.1000000000000001</v>
      </c>
      <c r="J12669" s="237">
        <v>5.51</v>
      </c>
      <c r="K12669" s="237">
        <v>1447.09</v>
      </c>
      <c r="L12669" s="228">
        <v>0</v>
      </c>
      <c r="M12669" s="229">
        <f t="shared" si="364"/>
        <v>1447.09</v>
      </c>
      <c r="N12669" s="230">
        <v>0</v>
      </c>
    </row>
    <row r="12670" spans="1:14" x14ac:dyDescent="0.2">
      <c r="A12670" s="231" t="str">
        <f t="shared" si="363"/>
        <v>SS2.020NO_thin140</v>
      </c>
      <c r="B12670" s="223" t="s">
        <v>238</v>
      </c>
      <c r="C12670" s="224">
        <v>2</v>
      </c>
      <c r="D12670" s="223">
        <v>20</v>
      </c>
      <c r="E12670" s="223" t="s">
        <v>199</v>
      </c>
      <c r="F12670" s="225" t="s">
        <v>214</v>
      </c>
      <c r="G12670" s="226">
        <v>1.22</v>
      </c>
      <c r="H12670" s="226">
        <v>-0.28000000000000003</v>
      </c>
      <c r="I12670" s="226">
        <v>0.94</v>
      </c>
      <c r="J12670" s="237">
        <v>4.71</v>
      </c>
      <c r="K12670" s="237">
        <v>1451.8</v>
      </c>
      <c r="L12670" s="228">
        <v>0</v>
      </c>
      <c r="M12670" s="229">
        <f t="shared" si="364"/>
        <v>1451.8</v>
      </c>
      <c r="N12670" s="230">
        <v>0</v>
      </c>
    </row>
    <row r="12671" spans="1:14" x14ac:dyDescent="0.2">
      <c r="A12671" s="231" t="str">
        <f t="shared" si="363"/>
        <v>SS2.020NO_thin145</v>
      </c>
      <c r="B12671" s="223" t="s">
        <v>238</v>
      </c>
      <c r="C12671" s="224">
        <v>2</v>
      </c>
      <c r="D12671" s="223">
        <v>20</v>
      </c>
      <c r="E12671" s="223" t="s">
        <v>199</v>
      </c>
      <c r="F12671" s="225" t="s">
        <v>215</v>
      </c>
      <c r="G12671" s="226">
        <v>1.0900000000000001</v>
      </c>
      <c r="H12671" s="226">
        <v>-0.24</v>
      </c>
      <c r="I12671" s="226">
        <v>0.85</v>
      </c>
      <c r="J12671" s="237">
        <v>4.25</v>
      </c>
      <c r="K12671" s="237">
        <v>1456.05</v>
      </c>
      <c r="L12671" s="228">
        <v>0</v>
      </c>
      <c r="M12671" s="229">
        <f t="shared" si="364"/>
        <v>1456.05</v>
      </c>
      <c r="N12671" s="230">
        <v>0</v>
      </c>
    </row>
    <row r="12672" spans="1:14" x14ac:dyDescent="0.2">
      <c r="A12672" s="231" t="str">
        <f t="shared" si="363"/>
        <v>SS2.020NO_thin150</v>
      </c>
      <c r="B12672" s="223" t="s">
        <v>238</v>
      </c>
      <c r="C12672" s="224">
        <v>2</v>
      </c>
      <c r="D12672" s="223">
        <v>20</v>
      </c>
      <c r="E12672" s="223" t="s">
        <v>199</v>
      </c>
      <c r="F12672" s="225" t="s">
        <v>216</v>
      </c>
      <c r="G12672" s="226">
        <v>0.93</v>
      </c>
      <c r="H12672" s="226">
        <v>-0.21</v>
      </c>
      <c r="I12672" s="226">
        <v>0.72</v>
      </c>
      <c r="J12672" s="237">
        <v>3.61</v>
      </c>
      <c r="K12672" s="237">
        <v>1459.66</v>
      </c>
      <c r="L12672" s="228">
        <v>0</v>
      </c>
      <c r="M12672" s="229">
        <f t="shared" si="364"/>
        <v>1459.66</v>
      </c>
      <c r="N12672" s="230">
        <v>0</v>
      </c>
    </row>
    <row r="12673" spans="1:14" x14ac:dyDescent="0.2">
      <c r="A12673" s="231" t="str">
        <f t="shared" si="363"/>
        <v>SS2.020NO_thin155</v>
      </c>
      <c r="B12673" s="223" t="s">
        <v>238</v>
      </c>
      <c r="C12673" s="224">
        <v>2</v>
      </c>
      <c r="D12673" s="223">
        <v>20</v>
      </c>
      <c r="E12673" s="223" t="s">
        <v>199</v>
      </c>
      <c r="F12673" s="225" t="s">
        <v>217</v>
      </c>
      <c r="G12673" s="226">
        <v>0.79</v>
      </c>
      <c r="H12673" s="226">
        <v>-0.18</v>
      </c>
      <c r="I12673" s="226">
        <v>0.61</v>
      </c>
      <c r="J12673" s="237">
        <v>3.05</v>
      </c>
      <c r="K12673" s="237">
        <v>1462.71</v>
      </c>
      <c r="L12673" s="228">
        <v>0</v>
      </c>
      <c r="M12673" s="229">
        <f t="shared" si="364"/>
        <v>1462.71</v>
      </c>
      <c r="N12673" s="230">
        <v>0</v>
      </c>
    </row>
    <row r="12674" spans="1:14" x14ac:dyDescent="0.2">
      <c r="A12674" s="231" t="str">
        <f t="shared" ref="A12674:A12737" si="365">CONCATENATE(LEFT(B12674,2),TEXT(C12674,"0.0"),TEXT(D12674,"00"),E12674,TEXT(LEFT(F12674,3),"000"))</f>
        <v>SS2.020NO_thin160</v>
      </c>
      <c r="B12674" s="223" t="s">
        <v>238</v>
      </c>
      <c r="C12674" s="224">
        <v>2</v>
      </c>
      <c r="D12674" s="223">
        <v>20</v>
      </c>
      <c r="E12674" s="223" t="s">
        <v>199</v>
      </c>
      <c r="F12674" s="225" t="s">
        <v>218</v>
      </c>
      <c r="G12674" s="226">
        <v>0.76</v>
      </c>
      <c r="H12674" s="226">
        <v>-0.15</v>
      </c>
      <c r="I12674" s="226">
        <v>0.61</v>
      </c>
      <c r="J12674" s="237">
        <v>3.04</v>
      </c>
      <c r="K12674" s="237">
        <v>1465.75</v>
      </c>
      <c r="L12674" s="228">
        <v>0</v>
      </c>
      <c r="M12674" s="229">
        <f t="shared" si="364"/>
        <v>1465.75</v>
      </c>
      <c r="N12674" s="230">
        <v>0</v>
      </c>
    </row>
    <row r="12675" spans="1:14" x14ac:dyDescent="0.2">
      <c r="A12675" s="231" t="str">
        <f t="shared" si="365"/>
        <v>SS2.020NO_thin165</v>
      </c>
      <c r="B12675" s="223" t="s">
        <v>238</v>
      </c>
      <c r="C12675" s="224">
        <v>2</v>
      </c>
      <c r="D12675" s="223">
        <v>20</v>
      </c>
      <c r="E12675" s="223" t="s">
        <v>199</v>
      </c>
      <c r="F12675" s="225" t="s">
        <v>219</v>
      </c>
      <c r="G12675" s="226">
        <v>0.6</v>
      </c>
      <c r="H12675" s="226">
        <v>-0.13</v>
      </c>
      <c r="I12675" s="226">
        <v>0.46</v>
      </c>
      <c r="J12675" s="237">
        <v>2.3199999999999998</v>
      </c>
      <c r="K12675" s="237">
        <v>1468.07</v>
      </c>
      <c r="L12675" s="228">
        <v>0</v>
      </c>
      <c r="M12675" s="229">
        <f t="shared" si="364"/>
        <v>1468.07</v>
      </c>
      <c r="N12675" s="230">
        <v>0</v>
      </c>
    </row>
    <row r="12676" spans="1:14" x14ac:dyDescent="0.2">
      <c r="A12676" s="231" t="str">
        <f t="shared" si="365"/>
        <v>SS2.020NO_thin170</v>
      </c>
      <c r="B12676" s="223" t="s">
        <v>238</v>
      </c>
      <c r="C12676" s="224">
        <v>2</v>
      </c>
      <c r="D12676" s="223">
        <v>20</v>
      </c>
      <c r="E12676" s="223" t="s">
        <v>199</v>
      </c>
      <c r="F12676" s="225" t="s">
        <v>220</v>
      </c>
      <c r="G12676" s="226">
        <v>0.53</v>
      </c>
      <c r="H12676" s="226">
        <v>-0.11</v>
      </c>
      <c r="I12676" s="226">
        <v>0.42</v>
      </c>
      <c r="J12676" s="237">
        <v>2.1</v>
      </c>
      <c r="K12676" s="237">
        <v>1470.17</v>
      </c>
      <c r="L12676" s="228">
        <v>0</v>
      </c>
      <c r="M12676" s="229">
        <f t="shared" si="364"/>
        <v>1470.17</v>
      </c>
      <c r="N12676" s="230">
        <v>0</v>
      </c>
    </row>
    <row r="12677" spans="1:14" x14ac:dyDescent="0.2">
      <c r="A12677" s="231" t="str">
        <f t="shared" si="365"/>
        <v>SS2.020NO_thin175</v>
      </c>
      <c r="B12677" s="223" t="s">
        <v>238</v>
      </c>
      <c r="C12677" s="224">
        <v>2</v>
      </c>
      <c r="D12677" s="223">
        <v>20</v>
      </c>
      <c r="E12677" s="223" t="s">
        <v>199</v>
      </c>
      <c r="F12677" s="225" t="s">
        <v>221</v>
      </c>
      <c r="G12677" s="226">
        <v>0.49</v>
      </c>
      <c r="H12677" s="226">
        <v>-0.1</v>
      </c>
      <c r="I12677" s="226">
        <v>0.39</v>
      </c>
      <c r="J12677" s="237">
        <v>1.94</v>
      </c>
      <c r="K12677" s="237">
        <v>1472.11</v>
      </c>
      <c r="L12677" s="228">
        <v>0</v>
      </c>
      <c r="M12677" s="229">
        <f t="shared" si="364"/>
        <v>1472.11</v>
      </c>
      <c r="N12677" s="230">
        <v>0</v>
      </c>
    </row>
    <row r="12678" spans="1:14" x14ac:dyDescent="0.2">
      <c r="A12678" s="231" t="str">
        <f t="shared" si="365"/>
        <v>SS2.020NO_thin180</v>
      </c>
      <c r="B12678" s="223" t="s">
        <v>238</v>
      </c>
      <c r="C12678" s="224">
        <v>2</v>
      </c>
      <c r="D12678" s="223">
        <v>20</v>
      </c>
      <c r="E12678" s="223" t="s">
        <v>199</v>
      </c>
      <c r="F12678" s="225" t="s">
        <v>222</v>
      </c>
      <c r="G12678" s="226">
        <v>0.39</v>
      </c>
      <c r="H12678" s="226">
        <v>-0.08</v>
      </c>
      <c r="I12678" s="226">
        <v>0.31</v>
      </c>
      <c r="J12678" s="237">
        <v>1.56</v>
      </c>
      <c r="K12678" s="237">
        <v>1473.67</v>
      </c>
      <c r="L12678" s="228">
        <v>0</v>
      </c>
      <c r="M12678" s="229">
        <f t="shared" si="364"/>
        <v>1473.67</v>
      </c>
      <c r="N12678" s="230">
        <v>0</v>
      </c>
    </row>
    <row r="12679" spans="1:14" x14ac:dyDescent="0.2">
      <c r="A12679" s="231" t="str">
        <f t="shared" si="365"/>
        <v>SS2.020NO_thin185</v>
      </c>
      <c r="B12679" s="223" t="s">
        <v>238</v>
      </c>
      <c r="C12679" s="224">
        <v>2</v>
      </c>
      <c r="D12679" s="223">
        <v>20</v>
      </c>
      <c r="E12679" s="223" t="s">
        <v>199</v>
      </c>
      <c r="F12679" s="225" t="s">
        <v>223</v>
      </c>
      <c r="G12679" s="226">
        <v>0.4</v>
      </c>
      <c r="H12679" s="226">
        <v>-7.0000000000000007E-2</v>
      </c>
      <c r="I12679" s="226">
        <v>0.33</v>
      </c>
      <c r="J12679" s="237">
        <v>1.63</v>
      </c>
      <c r="K12679" s="237">
        <v>1475.3</v>
      </c>
      <c r="L12679" s="228">
        <v>0</v>
      </c>
      <c r="M12679" s="229">
        <f t="shared" si="364"/>
        <v>1475.3</v>
      </c>
      <c r="N12679" s="230">
        <v>0</v>
      </c>
    </row>
    <row r="12680" spans="1:14" x14ac:dyDescent="0.2">
      <c r="A12680" s="231" t="str">
        <f t="shared" si="365"/>
        <v>SS2.020NO_thin190</v>
      </c>
      <c r="B12680" s="223" t="s">
        <v>238</v>
      </c>
      <c r="C12680" s="224">
        <v>2</v>
      </c>
      <c r="D12680" s="223">
        <v>20</v>
      </c>
      <c r="E12680" s="223" t="s">
        <v>199</v>
      </c>
      <c r="F12680" s="225" t="s">
        <v>224</v>
      </c>
      <c r="G12680" s="226">
        <v>0.35</v>
      </c>
      <c r="H12680" s="226">
        <v>-0.06</v>
      </c>
      <c r="I12680" s="226">
        <v>0.28999999999999998</v>
      </c>
      <c r="J12680" s="237">
        <v>1.46</v>
      </c>
      <c r="K12680" s="237">
        <v>1476.76</v>
      </c>
      <c r="L12680" s="228">
        <v>0</v>
      </c>
      <c r="M12680" s="229">
        <f t="shared" si="364"/>
        <v>1476.76</v>
      </c>
      <c r="N12680" s="230">
        <v>0</v>
      </c>
    </row>
    <row r="12681" spans="1:14" x14ac:dyDescent="0.2">
      <c r="A12681" s="231" t="str">
        <f t="shared" si="365"/>
        <v>SS2.020NO_thin195</v>
      </c>
      <c r="B12681" s="223" t="s">
        <v>238</v>
      </c>
      <c r="C12681" s="224">
        <v>2</v>
      </c>
      <c r="D12681" s="223">
        <v>20</v>
      </c>
      <c r="E12681" s="223" t="s">
        <v>199</v>
      </c>
      <c r="F12681" s="225" t="s">
        <v>225</v>
      </c>
      <c r="G12681" s="226">
        <v>0.24</v>
      </c>
      <c r="H12681" s="226">
        <v>-0.05</v>
      </c>
      <c r="I12681" s="226">
        <v>0.19</v>
      </c>
      <c r="J12681" s="237">
        <v>0.94</v>
      </c>
      <c r="K12681" s="237">
        <v>1477.71</v>
      </c>
      <c r="L12681" s="228">
        <v>0</v>
      </c>
      <c r="M12681" s="229">
        <f t="shared" si="364"/>
        <v>1477.71</v>
      </c>
      <c r="N12681" s="230">
        <v>0</v>
      </c>
    </row>
    <row r="12682" spans="1:14" x14ac:dyDescent="0.2">
      <c r="A12682" s="231" t="str">
        <f t="shared" si="365"/>
        <v>SS2.020Thinned000</v>
      </c>
      <c r="B12682" s="223" t="s">
        <v>238</v>
      </c>
      <c r="C12682" s="224">
        <v>2</v>
      </c>
      <c r="D12682" s="223">
        <v>20</v>
      </c>
      <c r="E12682" s="223" t="s">
        <v>172</v>
      </c>
      <c r="F12682" s="225" t="s">
        <v>0</v>
      </c>
      <c r="G12682" s="226">
        <v>1.69</v>
      </c>
      <c r="H12682" s="226">
        <v>0.27</v>
      </c>
      <c r="I12682" s="226">
        <v>1.95</v>
      </c>
      <c r="J12682" s="237">
        <v>9.77</v>
      </c>
      <c r="K12682" s="237">
        <v>9.77</v>
      </c>
      <c r="L12682" s="228">
        <v>0</v>
      </c>
      <c r="M12682" s="229">
        <f t="shared" si="364"/>
        <v>9.77</v>
      </c>
      <c r="N12682" s="230">
        <v>0</v>
      </c>
    </row>
    <row r="12683" spans="1:14" x14ac:dyDescent="0.2">
      <c r="A12683" s="231" t="str">
        <f t="shared" si="365"/>
        <v>SS2.020Thinned005</v>
      </c>
      <c r="B12683" s="223" t="s">
        <v>238</v>
      </c>
      <c r="C12683" s="224">
        <v>2</v>
      </c>
      <c r="D12683" s="223">
        <v>20</v>
      </c>
      <c r="E12683" s="223" t="s">
        <v>172</v>
      </c>
      <c r="F12683" s="225" t="s">
        <v>1</v>
      </c>
      <c r="G12683" s="226">
        <v>5.14</v>
      </c>
      <c r="H12683" s="226">
        <v>0.33</v>
      </c>
      <c r="I12683" s="226">
        <v>5.47</v>
      </c>
      <c r="J12683" s="237">
        <v>27.37</v>
      </c>
      <c r="K12683" s="237">
        <v>37.14</v>
      </c>
      <c r="L12683" s="228">
        <v>0</v>
      </c>
      <c r="M12683" s="229">
        <f t="shared" si="364"/>
        <v>37.14</v>
      </c>
      <c r="N12683" s="230">
        <v>0</v>
      </c>
    </row>
    <row r="12684" spans="1:14" x14ac:dyDescent="0.2">
      <c r="A12684" s="231" t="str">
        <f t="shared" si="365"/>
        <v>SS2.020Thinned010</v>
      </c>
      <c r="B12684" s="223" t="s">
        <v>238</v>
      </c>
      <c r="C12684" s="224">
        <v>2</v>
      </c>
      <c r="D12684" s="223">
        <v>20</v>
      </c>
      <c r="E12684" s="223" t="s">
        <v>172</v>
      </c>
      <c r="F12684" s="225" t="s">
        <v>2</v>
      </c>
      <c r="G12684" s="226">
        <v>15.7</v>
      </c>
      <c r="H12684" s="226">
        <v>0.33</v>
      </c>
      <c r="I12684" s="226">
        <v>16.03</v>
      </c>
      <c r="J12684" s="237">
        <v>80.16</v>
      </c>
      <c r="K12684" s="237">
        <v>117.3</v>
      </c>
      <c r="L12684" s="228">
        <v>0</v>
      </c>
      <c r="M12684" s="229">
        <f t="shared" si="364"/>
        <v>117.3</v>
      </c>
      <c r="N12684" s="230">
        <v>0</v>
      </c>
    </row>
    <row r="12685" spans="1:14" x14ac:dyDescent="0.2">
      <c r="A12685" s="231" t="str">
        <f t="shared" si="365"/>
        <v>SS2.020Thinned015</v>
      </c>
      <c r="B12685" s="223" t="s">
        <v>238</v>
      </c>
      <c r="C12685" s="224">
        <v>2</v>
      </c>
      <c r="D12685" s="223">
        <v>20</v>
      </c>
      <c r="E12685" s="223" t="s">
        <v>172</v>
      </c>
      <c r="F12685" s="225" t="s">
        <v>3</v>
      </c>
      <c r="G12685" s="226">
        <v>11.13</v>
      </c>
      <c r="H12685" s="226">
        <v>10.92</v>
      </c>
      <c r="I12685" s="226">
        <v>22.05</v>
      </c>
      <c r="J12685" s="237">
        <v>110.24</v>
      </c>
      <c r="K12685" s="237">
        <v>227.54</v>
      </c>
      <c r="L12685" s="228">
        <v>-0.26</v>
      </c>
      <c r="M12685" s="229">
        <f t="shared" si="364"/>
        <v>227.28</v>
      </c>
      <c r="N12685" s="230">
        <v>14.86</v>
      </c>
    </row>
    <row r="12686" spans="1:14" x14ac:dyDescent="0.2">
      <c r="A12686" s="231" t="str">
        <f t="shared" si="365"/>
        <v>SS2.020Thinned020</v>
      </c>
      <c r="B12686" s="223" t="s">
        <v>238</v>
      </c>
      <c r="C12686" s="224">
        <v>2</v>
      </c>
      <c r="D12686" s="223">
        <v>20</v>
      </c>
      <c r="E12686" s="223" t="s">
        <v>172</v>
      </c>
      <c r="F12686" s="225" t="s">
        <v>4</v>
      </c>
      <c r="G12686" s="226">
        <v>9.69</v>
      </c>
      <c r="H12686" s="226">
        <v>1.66</v>
      </c>
      <c r="I12686" s="226">
        <v>11.35</v>
      </c>
      <c r="J12686" s="237">
        <v>56.75</v>
      </c>
      <c r="K12686" s="237">
        <v>284.29000000000002</v>
      </c>
      <c r="L12686" s="228">
        <v>-0.47</v>
      </c>
      <c r="M12686" s="229">
        <f t="shared" si="364"/>
        <v>283.82</v>
      </c>
      <c r="N12686" s="230">
        <v>12.13</v>
      </c>
    </row>
    <row r="12687" spans="1:14" x14ac:dyDescent="0.2">
      <c r="A12687" s="231" t="str">
        <f t="shared" si="365"/>
        <v>SS2.020Thinned025</v>
      </c>
      <c r="B12687" s="223" t="s">
        <v>238</v>
      </c>
      <c r="C12687" s="224">
        <v>2</v>
      </c>
      <c r="D12687" s="223">
        <v>20</v>
      </c>
      <c r="E12687" s="223" t="s">
        <v>172</v>
      </c>
      <c r="F12687" s="225" t="s">
        <v>5</v>
      </c>
      <c r="G12687" s="226">
        <v>14.06</v>
      </c>
      <c r="H12687" s="226">
        <v>2.27</v>
      </c>
      <c r="I12687" s="226">
        <v>16.329999999999998</v>
      </c>
      <c r="J12687" s="237">
        <v>81.66</v>
      </c>
      <c r="K12687" s="237">
        <v>365.94</v>
      </c>
      <c r="L12687" s="228">
        <v>-1.82</v>
      </c>
      <c r="M12687" s="229">
        <f t="shared" si="364"/>
        <v>364.12</v>
      </c>
      <c r="N12687" s="230">
        <v>7.7</v>
      </c>
    </row>
    <row r="12688" spans="1:14" x14ac:dyDescent="0.2">
      <c r="A12688" s="231" t="str">
        <f t="shared" si="365"/>
        <v>SS2.020Thinned030</v>
      </c>
      <c r="B12688" s="223" t="s">
        <v>238</v>
      </c>
      <c r="C12688" s="224">
        <v>2</v>
      </c>
      <c r="D12688" s="223">
        <v>20</v>
      </c>
      <c r="E12688" s="223" t="s">
        <v>172</v>
      </c>
      <c r="F12688" s="225" t="s">
        <v>6</v>
      </c>
      <c r="G12688" s="226">
        <v>14.59</v>
      </c>
      <c r="H12688" s="226">
        <v>1.1100000000000001</v>
      </c>
      <c r="I12688" s="226">
        <v>15.7</v>
      </c>
      <c r="J12688" s="237">
        <v>78.48</v>
      </c>
      <c r="K12688" s="237">
        <v>444.42</v>
      </c>
      <c r="L12688" s="228">
        <v>-3.27</v>
      </c>
      <c r="M12688" s="229">
        <f t="shared" si="364"/>
        <v>441.15000000000003</v>
      </c>
      <c r="N12688" s="230">
        <v>8.25</v>
      </c>
    </row>
    <row r="12689" spans="1:14" x14ac:dyDescent="0.2">
      <c r="A12689" s="231" t="str">
        <f t="shared" si="365"/>
        <v>SS2.020Thinned035</v>
      </c>
      <c r="B12689" s="223" t="s">
        <v>238</v>
      </c>
      <c r="C12689" s="224">
        <v>2</v>
      </c>
      <c r="D12689" s="223">
        <v>20</v>
      </c>
      <c r="E12689" s="223" t="s">
        <v>172</v>
      </c>
      <c r="F12689" s="225" t="s">
        <v>7</v>
      </c>
      <c r="G12689" s="226">
        <v>13.13</v>
      </c>
      <c r="H12689" s="226">
        <v>0.43</v>
      </c>
      <c r="I12689" s="226">
        <v>13.56</v>
      </c>
      <c r="J12689" s="237">
        <v>67.8</v>
      </c>
      <c r="K12689" s="237">
        <v>512.22</v>
      </c>
      <c r="L12689" s="228">
        <v>-4.72</v>
      </c>
      <c r="M12689" s="229">
        <f t="shared" si="364"/>
        <v>507.5</v>
      </c>
      <c r="N12689" s="230">
        <v>8.2100000000000009</v>
      </c>
    </row>
    <row r="12690" spans="1:14" x14ac:dyDescent="0.2">
      <c r="A12690" s="231" t="str">
        <f t="shared" si="365"/>
        <v>SS2.020Thinned040</v>
      </c>
      <c r="B12690" s="223" t="s">
        <v>238</v>
      </c>
      <c r="C12690" s="224">
        <v>2</v>
      </c>
      <c r="D12690" s="223">
        <v>20</v>
      </c>
      <c r="E12690" s="223" t="s">
        <v>172</v>
      </c>
      <c r="F12690" s="225" t="s">
        <v>8</v>
      </c>
      <c r="G12690" s="226">
        <v>11.73</v>
      </c>
      <c r="H12690" s="226">
        <v>-0.54</v>
      </c>
      <c r="I12690" s="226">
        <v>11.18</v>
      </c>
      <c r="J12690" s="237">
        <v>55.91</v>
      </c>
      <c r="K12690" s="237">
        <v>568.14</v>
      </c>
      <c r="L12690" s="228">
        <v>-6.08</v>
      </c>
      <c r="M12690" s="229">
        <f t="shared" ref="M12690:M12753" si="366">K12690+L12690</f>
        <v>562.05999999999995</v>
      </c>
      <c r="N12690" s="230">
        <v>7.71</v>
      </c>
    </row>
    <row r="12691" spans="1:14" x14ac:dyDescent="0.2">
      <c r="A12691" s="231" t="str">
        <f t="shared" si="365"/>
        <v>SS2.020Thinned045</v>
      </c>
      <c r="B12691" s="223" t="s">
        <v>238</v>
      </c>
      <c r="C12691" s="224">
        <v>2</v>
      </c>
      <c r="D12691" s="223">
        <v>20</v>
      </c>
      <c r="E12691" s="223" t="s">
        <v>172</v>
      </c>
      <c r="F12691" s="225" t="s">
        <v>9</v>
      </c>
      <c r="G12691" s="226">
        <v>10.3</v>
      </c>
      <c r="H12691" s="226">
        <v>-1.78</v>
      </c>
      <c r="I12691" s="226">
        <v>8.52</v>
      </c>
      <c r="J12691" s="237">
        <v>42.61</v>
      </c>
      <c r="K12691" s="237">
        <v>610.75</v>
      </c>
      <c r="L12691" s="228">
        <v>-7.24</v>
      </c>
      <c r="M12691" s="229">
        <f t="shared" si="366"/>
        <v>603.51</v>
      </c>
      <c r="N12691" s="230">
        <v>6.63</v>
      </c>
    </row>
    <row r="12692" spans="1:14" x14ac:dyDescent="0.2">
      <c r="A12692" s="231" t="str">
        <f t="shared" si="365"/>
        <v>SS2.020Thinned050</v>
      </c>
      <c r="B12692" s="223" t="s">
        <v>238</v>
      </c>
      <c r="C12692" s="224">
        <v>2</v>
      </c>
      <c r="D12692" s="223">
        <v>20</v>
      </c>
      <c r="E12692" s="223" t="s">
        <v>172</v>
      </c>
      <c r="F12692" s="225" t="s">
        <v>10</v>
      </c>
      <c r="G12692" s="226">
        <v>9.4</v>
      </c>
      <c r="H12692" s="226">
        <v>-1.81</v>
      </c>
      <c r="I12692" s="226">
        <v>7.59</v>
      </c>
      <c r="J12692" s="237">
        <v>37.950000000000003</v>
      </c>
      <c r="K12692" s="237">
        <v>648.70000000000005</v>
      </c>
      <c r="L12692" s="228">
        <v>-8.26</v>
      </c>
      <c r="M12692" s="229">
        <f t="shared" si="366"/>
        <v>640.44000000000005</v>
      </c>
      <c r="N12692" s="230">
        <v>5.76</v>
      </c>
    </row>
    <row r="12693" spans="1:14" x14ac:dyDescent="0.2">
      <c r="A12693" s="231" t="str">
        <f t="shared" si="365"/>
        <v>SS2.020Thinned055</v>
      </c>
      <c r="B12693" s="223" t="s">
        <v>238</v>
      </c>
      <c r="C12693" s="224">
        <v>2</v>
      </c>
      <c r="D12693" s="223">
        <v>20</v>
      </c>
      <c r="E12693" s="223" t="s">
        <v>172</v>
      </c>
      <c r="F12693" s="225" t="s">
        <v>11</v>
      </c>
      <c r="G12693" s="226">
        <v>9.01</v>
      </c>
      <c r="H12693" s="226">
        <v>-1.43</v>
      </c>
      <c r="I12693" s="226">
        <v>7.58</v>
      </c>
      <c r="J12693" s="237">
        <v>37.92</v>
      </c>
      <c r="K12693" s="237">
        <v>686.61</v>
      </c>
      <c r="L12693" s="228">
        <v>-9.14</v>
      </c>
      <c r="M12693" s="229">
        <f t="shared" si="366"/>
        <v>677.47</v>
      </c>
      <c r="N12693" s="230">
        <v>5.0199999999999996</v>
      </c>
    </row>
    <row r="12694" spans="1:14" x14ac:dyDescent="0.2">
      <c r="A12694" s="231" t="str">
        <f t="shared" si="365"/>
        <v>SS2.020Thinned060</v>
      </c>
      <c r="B12694" s="223" t="s">
        <v>238</v>
      </c>
      <c r="C12694" s="224">
        <v>2</v>
      </c>
      <c r="D12694" s="223">
        <v>20</v>
      </c>
      <c r="E12694" s="223" t="s">
        <v>172</v>
      </c>
      <c r="F12694" s="225" t="s">
        <v>12</v>
      </c>
      <c r="G12694" s="226">
        <v>7.13</v>
      </c>
      <c r="H12694" s="226">
        <v>-1.21</v>
      </c>
      <c r="I12694" s="226">
        <v>5.92</v>
      </c>
      <c r="J12694" s="237">
        <v>29.62</v>
      </c>
      <c r="K12694" s="237">
        <v>716.24</v>
      </c>
      <c r="L12694" s="228">
        <v>-9.93</v>
      </c>
      <c r="M12694" s="229">
        <f t="shared" si="366"/>
        <v>706.31000000000006</v>
      </c>
      <c r="N12694" s="230">
        <v>4.47</v>
      </c>
    </row>
    <row r="12695" spans="1:14" x14ac:dyDescent="0.2">
      <c r="A12695" s="231" t="str">
        <f t="shared" si="365"/>
        <v>SS2.020Thinned065</v>
      </c>
      <c r="B12695" s="223" t="s">
        <v>238</v>
      </c>
      <c r="C12695" s="224">
        <v>2</v>
      </c>
      <c r="D12695" s="223">
        <v>20</v>
      </c>
      <c r="E12695" s="223" t="s">
        <v>172</v>
      </c>
      <c r="F12695" s="225" t="s">
        <v>13</v>
      </c>
      <c r="G12695" s="226">
        <v>6.45</v>
      </c>
      <c r="H12695" s="226">
        <v>-0.96</v>
      </c>
      <c r="I12695" s="226">
        <v>5.49</v>
      </c>
      <c r="J12695" s="237">
        <v>27.44</v>
      </c>
      <c r="K12695" s="237">
        <v>743.68</v>
      </c>
      <c r="L12695" s="228">
        <v>-10.63</v>
      </c>
      <c r="M12695" s="229">
        <f t="shared" si="366"/>
        <v>733.05</v>
      </c>
      <c r="N12695" s="230">
        <v>3.97</v>
      </c>
    </row>
    <row r="12696" spans="1:14" x14ac:dyDescent="0.2">
      <c r="A12696" s="231" t="str">
        <f t="shared" si="365"/>
        <v>SS2.020Thinned070</v>
      </c>
      <c r="B12696" s="223" t="s">
        <v>238</v>
      </c>
      <c r="C12696" s="224">
        <v>2</v>
      </c>
      <c r="D12696" s="223">
        <v>20</v>
      </c>
      <c r="E12696" s="223" t="s">
        <v>172</v>
      </c>
      <c r="F12696" s="225" t="s">
        <v>200</v>
      </c>
      <c r="G12696" s="226">
        <v>6.33</v>
      </c>
      <c r="H12696" s="226">
        <v>-0.7</v>
      </c>
      <c r="I12696" s="226">
        <v>5.62</v>
      </c>
      <c r="J12696" s="237">
        <v>28.12</v>
      </c>
      <c r="K12696" s="237">
        <v>771.8</v>
      </c>
      <c r="L12696" s="228">
        <v>-11.25</v>
      </c>
      <c r="M12696" s="229">
        <f t="shared" si="366"/>
        <v>760.55</v>
      </c>
      <c r="N12696" s="230">
        <v>3.57</v>
      </c>
    </row>
    <row r="12697" spans="1:14" x14ac:dyDescent="0.2">
      <c r="A12697" s="231" t="str">
        <f t="shared" si="365"/>
        <v>SS2.020Thinned075</v>
      </c>
      <c r="B12697" s="223" t="s">
        <v>238</v>
      </c>
      <c r="C12697" s="224">
        <v>2</v>
      </c>
      <c r="D12697" s="223">
        <v>20</v>
      </c>
      <c r="E12697" s="223" t="s">
        <v>172</v>
      </c>
      <c r="F12697" s="225" t="s">
        <v>201</v>
      </c>
      <c r="G12697" s="226">
        <v>4.91</v>
      </c>
      <c r="H12697" s="226">
        <v>-0.59</v>
      </c>
      <c r="I12697" s="226">
        <v>4.32</v>
      </c>
      <c r="J12697" s="237">
        <v>21.59</v>
      </c>
      <c r="K12697" s="237">
        <v>793.39</v>
      </c>
      <c r="L12697" s="228">
        <v>-11.82</v>
      </c>
      <c r="M12697" s="229">
        <f t="shared" si="366"/>
        <v>781.56999999999994</v>
      </c>
      <c r="N12697" s="230">
        <v>3.24</v>
      </c>
    </row>
    <row r="12698" spans="1:14" x14ac:dyDescent="0.2">
      <c r="A12698" s="231" t="str">
        <f t="shared" si="365"/>
        <v>SS2.020Thinned080</v>
      </c>
      <c r="B12698" s="223" t="s">
        <v>238</v>
      </c>
      <c r="C12698" s="224">
        <v>2</v>
      </c>
      <c r="D12698" s="223">
        <v>20</v>
      </c>
      <c r="E12698" s="223" t="s">
        <v>172</v>
      </c>
      <c r="F12698" s="225" t="s">
        <v>202</v>
      </c>
      <c r="G12698" s="226">
        <v>3.74</v>
      </c>
      <c r="H12698" s="226">
        <v>-0.54</v>
      </c>
      <c r="I12698" s="226">
        <v>3.2</v>
      </c>
      <c r="J12698" s="237">
        <v>15.98</v>
      </c>
      <c r="K12698" s="237">
        <v>809.37</v>
      </c>
      <c r="L12698" s="228">
        <v>-12.34</v>
      </c>
      <c r="M12698" s="229">
        <f t="shared" si="366"/>
        <v>797.03</v>
      </c>
      <c r="N12698" s="230">
        <v>2.94</v>
      </c>
    </row>
    <row r="12699" spans="1:14" x14ac:dyDescent="0.2">
      <c r="A12699" s="231" t="str">
        <f t="shared" si="365"/>
        <v>SS2.020Thinned085</v>
      </c>
      <c r="B12699" s="223" t="s">
        <v>238</v>
      </c>
      <c r="C12699" s="224">
        <v>2</v>
      </c>
      <c r="D12699" s="223">
        <v>20</v>
      </c>
      <c r="E12699" s="223" t="s">
        <v>172</v>
      </c>
      <c r="F12699" s="225" t="s">
        <v>203</v>
      </c>
      <c r="G12699" s="226">
        <v>3.18</v>
      </c>
      <c r="H12699" s="226">
        <v>-0.5</v>
      </c>
      <c r="I12699" s="226">
        <v>2.68</v>
      </c>
      <c r="J12699" s="237">
        <v>13.4</v>
      </c>
      <c r="K12699" s="237">
        <v>822.76</v>
      </c>
      <c r="L12699" s="228">
        <v>-12.81</v>
      </c>
      <c r="M12699" s="229">
        <f t="shared" si="366"/>
        <v>809.95</v>
      </c>
      <c r="N12699" s="230">
        <v>2.67</v>
      </c>
    </row>
    <row r="12700" spans="1:14" x14ac:dyDescent="0.2">
      <c r="A12700" s="231" t="str">
        <f t="shared" si="365"/>
        <v>SS2.020Thinned090</v>
      </c>
      <c r="B12700" s="223" t="s">
        <v>238</v>
      </c>
      <c r="C12700" s="224">
        <v>2</v>
      </c>
      <c r="D12700" s="223">
        <v>20</v>
      </c>
      <c r="E12700" s="223" t="s">
        <v>172</v>
      </c>
      <c r="F12700" s="225" t="s">
        <v>204</v>
      </c>
      <c r="G12700" s="226">
        <v>2.64</v>
      </c>
      <c r="H12700" s="226">
        <v>-0.46</v>
      </c>
      <c r="I12700" s="226">
        <v>2.1800000000000002</v>
      </c>
      <c r="J12700" s="237">
        <v>10.92</v>
      </c>
      <c r="K12700" s="237">
        <v>833.68</v>
      </c>
      <c r="L12700" s="228">
        <v>-13.24</v>
      </c>
      <c r="M12700" s="229">
        <f t="shared" si="366"/>
        <v>820.43999999999994</v>
      </c>
      <c r="N12700" s="230">
        <v>2.42</v>
      </c>
    </row>
    <row r="12701" spans="1:14" x14ac:dyDescent="0.2">
      <c r="A12701" s="231" t="str">
        <f t="shared" si="365"/>
        <v>SS2.020Thinned095</v>
      </c>
      <c r="B12701" s="223" t="s">
        <v>238</v>
      </c>
      <c r="C12701" s="224">
        <v>2</v>
      </c>
      <c r="D12701" s="223">
        <v>20</v>
      </c>
      <c r="E12701" s="223" t="s">
        <v>172</v>
      </c>
      <c r="F12701" s="225" t="s">
        <v>205</v>
      </c>
      <c r="G12701" s="226">
        <v>2.14</v>
      </c>
      <c r="H12701" s="226">
        <v>-0.42</v>
      </c>
      <c r="I12701" s="226">
        <v>1.72</v>
      </c>
      <c r="J12701" s="237">
        <v>8.58</v>
      </c>
      <c r="K12701" s="237">
        <v>842.26</v>
      </c>
      <c r="L12701" s="228">
        <v>-13.62</v>
      </c>
      <c r="M12701" s="229">
        <f t="shared" si="366"/>
        <v>828.64</v>
      </c>
      <c r="N12701" s="230">
        <v>2.19</v>
      </c>
    </row>
    <row r="12702" spans="1:14" x14ac:dyDescent="0.2">
      <c r="A12702" s="231" t="str">
        <f t="shared" si="365"/>
        <v>SS2.020Thinned100</v>
      </c>
      <c r="B12702" s="223" t="s">
        <v>238</v>
      </c>
      <c r="C12702" s="224">
        <v>2</v>
      </c>
      <c r="D12702" s="223">
        <v>20</v>
      </c>
      <c r="E12702" s="223" t="s">
        <v>172</v>
      </c>
      <c r="F12702" s="225" t="s">
        <v>206</v>
      </c>
      <c r="G12702" s="226">
        <v>1.68</v>
      </c>
      <c r="H12702" s="226">
        <v>-0.39</v>
      </c>
      <c r="I12702" s="226">
        <v>1.29</v>
      </c>
      <c r="J12702" s="237">
        <v>6.44</v>
      </c>
      <c r="K12702" s="237">
        <v>848.71</v>
      </c>
      <c r="L12702" s="228">
        <v>-13.97</v>
      </c>
      <c r="M12702" s="229">
        <f t="shared" si="366"/>
        <v>834.74</v>
      </c>
      <c r="N12702" s="230">
        <v>1.99</v>
      </c>
    </row>
    <row r="12703" spans="1:14" x14ac:dyDescent="0.2">
      <c r="A12703" s="231" t="str">
        <f t="shared" si="365"/>
        <v>SS2.020Thinned105</v>
      </c>
      <c r="B12703" s="223" t="s">
        <v>238</v>
      </c>
      <c r="C12703" s="224">
        <v>2</v>
      </c>
      <c r="D12703" s="223">
        <v>20</v>
      </c>
      <c r="E12703" s="223" t="s">
        <v>172</v>
      </c>
      <c r="F12703" s="225" t="s">
        <v>207</v>
      </c>
      <c r="G12703" s="226">
        <v>1.3</v>
      </c>
      <c r="H12703" s="226">
        <v>-0.35</v>
      </c>
      <c r="I12703" s="226">
        <v>0.95</v>
      </c>
      <c r="J12703" s="237">
        <v>4.76</v>
      </c>
      <c r="K12703" s="237">
        <v>853.47</v>
      </c>
      <c r="L12703" s="228">
        <v>-14.29</v>
      </c>
      <c r="M12703" s="229">
        <f t="shared" si="366"/>
        <v>839.18000000000006</v>
      </c>
      <c r="N12703" s="230">
        <v>1.81</v>
      </c>
    </row>
    <row r="12704" spans="1:14" x14ac:dyDescent="0.2">
      <c r="A12704" s="231" t="str">
        <f t="shared" si="365"/>
        <v>SS2.020Thinned110</v>
      </c>
      <c r="B12704" s="223" t="s">
        <v>238</v>
      </c>
      <c r="C12704" s="224">
        <v>2</v>
      </c>
      <c r="D12704" s="223">
        <v>20</v>
      </c>
      <c r="E12704" s="223" t="s">
        <v>172</v>
      </c>
      <c r="F12704" s="225" t="s">
        <v>208</v>
      </c>
      <c r="G12704" s="226">
        <v>1.04</v>
      </c>
      <c r="H12704" s="226">
        <v>-0.32</v>
      </c>
      <c r="I12704" s="226">
        <v>0.72</v>
      </c>
      <c r="J12704" s="237">
        <v>3.58</v>
      </c>
      <c r="K12704" s="237">
        <v>857.05</v>
      </c>
      <c r="L12704" s="228">
        <v>-14.58</v>
      </c>
      <c r="M12704" s="229">
        <f t="shared" si="366"/>
        <v>842.46999999999991</v>
      </c>
      <c r="N12704" s="230">
        <v>1.64</v>
      </c>
    </row>
    <row r="12705" spans="1:14" x14ac:dyDescent="0.2">
      <c r="A12705" s="231" t="str">
        <f t="shared" si="365"/>
        <v>SS2.020Thinned115</v>
      </c>
      <c r="B12705" s="223" t="s">
        <v>238</v>
      </c>
      <c r="C12705" s="224">
        <v>2</v>
      </c>
      <c r="D12705" s="223">
        <v>20</v>
      </c>
      <c r="E12705" s="223" t="s">
        <v>172</v>
      </c>
      <c r="F12705" s="225" t="s">
        <v>209</v>
      </c>
      <c r="G12705" s="226">
        <v>0.82</v>
      </c>
      <c r="H12705" s="226">
        <v>-0.28999999999999998</v>
      </c>
      <c r="I12705" s="226">
        <v>0.52</v>
      </c>
      <c r="J12705" s="237">
        <v>2.62</v>
      </c>
      <c r="K12705" s="237">
        <v>859.67</v>
      </c>
      <c r="L12705" s="228">
        <v>-14.84</v>
      </c>
      <c r="M12705" s="229">
        <f t="shared" si="366"/>
        <v>844.82999999999993</v>
      </c>
      <c r="N12705" s="230">
        <v>1.49</v>
      </c>
    </row>
    <row r="12706" spans="1:14" x14ac:dyDescent="0.2">
      <c r="A12706" s="231" t="str">
        <f t="shared" si="365"/>
        <v>SS2.020Thinned120</v>
      </c>
      <c r="B12706" s="223" t="s">
        <v>238</v>
      </c>
      <c r="C12706" s="224">
        <v>2</v>
      </c>
      <c r="D12706" s="223">
        <v>20</v>
      </c>
      <c r="E12706" s="223" t="s">
        <v>172</v>
      </c>
      <c r="F12706" s="225" t="s">
        <v>210</v>
      </c>
      <c r="G12706" s="226">
        <v>0.63</v>
      </c>
      <c r="H12706" s="226">
        <v>-0.27</v>
      </c>
      <c r="I12706" s="226">
        <v>0.36</v>
      </c>
      <c r="J12706" s="237">
        <v>1.8</v>
      </c>
      <c r="K12706" s="237">
        <v>861.47</v>
      </c>
      <c r="L12706" s="228">
        <v>-15.08</v>
      </c>
      <c r="M12706" s="229">
        <f t="shared" si="366"/>
        <v>846.39</v>
      </c>
      <c r="N12706" s="230">
        <v>1.35</v>
      </c>
    </row>
    <row r="12707" spans="1:14" x14ac:dyDescent="0.2">
      <c r="A12707" s="231" t="str">
        <f t="shared" si="365"/>
        <v>SS2.020Thinned125</v>
      </c>
      <c r="B12707" s="223" t="s">
        <v>238</v>
      </c>
      <c r="C12707" s="224">
        <v>2</v>
      </c>
      <c r="D12707" s="223">
        <v>20</v>
      </c>
      <c r="E12707" s="223" t="s">
        <v>172</v>
      </c>
      <c r="F12707" s="225" t="s">
        <v>211</v>
      </c>
      <c r="G12707" s="226">
        <v>0.43</v>
      </c>
      <c r="H12707" s="226">
        <v>-0.24</v>
      </c>
      <c r="I12707" s="226">
        <v>0.19</v>
      </c>
      <c r="J12707" s="237">
        <v>0.94</v>
      </c>
      <c r="K12707" s="237">
        <v>862.41</v>
      </c>
      <c r="L12707" s="228">
        <v>-15.29</v>
      </c>
      <c r="M12707" s="229">
        <f t="shared" si="366"/>
        <v>847.12</v>
      </c>
      <c r="N12707" s="230">
        <v>1.22</v>
      </c>
    </row>
    <row r="12708" spans="1:14" x14ac:dyDescent="0.2">
      <c r="A12708" s="231" t="str">
        <f t="shared" si="365"/>
        <v>SS2.020Thinned130</v>
      </c>
      <c r="B12708" s="223" t="s">
        <v>238</v>
      </c>
      <c r="C12708" s="224">
        <v>2</v>
      </c>
      <c r="D12708" s="223">
        <v>20</v>
      </c>
      <c r="E12708" s="223" t="s">
        <v>172</v>
      </c>
      <c r="F12708" s="225" t="s">
        <v>212</v>
      </c>
      <c r="G12708" s="226">
        <v>0.24</v>
      </c>
      <c r="H12708" s="226">
        <v>-0.22</v>
      </c>
      <c r="I12708" s="226">
        <v>0.02</v>
      </c>
      <c r="J12708" s="237">
        <v>0.1</v>
      </c>
      <c r="K12708" s="237">
        <v>862.5</v>
      </c>
      <c r="L12708" s="228">
        <v>-15.49</v>
      </c>
      <c r="M12708" s="229">
        <f t="shared" si="366"/>
        <v>847.01</v>
      </c>
      <c r="N12708" s="230">
        <v>1.1100000000000001</v>
      </c>
    </row>
    <row r="12709" spans="1:14" x14ac:dyDescent="0.2">
      <c r="A12709" s="231" t="str">
        <f t="shared" si="365"/>
        <v>SS2.020Thinned135</v>
      </c>
      <c r="B12709" s="223" t="s">
        <v>238</v>
      </c>
      <c r="C12709" s="224">
        <v>2</v>
      </c>
      <c r="D12709" s="223">
        <v>20</v>
      </c>
      <c r="E12709" s="223" t="s">
        <v>172</v>
      </c>
      <c r="F12709" s="225" t="s">
        <v>213</v>
      </c>
      <c r="G12709" s="226">
        <v>0.22</v>
      </c>
      <c r="H12709" s="226">
        <v>-0.2</v>
      </c>
      <c r="I12709" s="226">
        <v>0.02</v>
      </c>
      <c r="J12709" s="237">
        <v>0.1</v>
      </c>
      <c r="K12709" s="237">
        <v>862.61</v>
      </c>
      <c r="L12709" s="228">
        <v>-15.66</v>
      </c>
      <c r="M12709" s="229">
        <f t="shared" si="366"/>
        <v>846.95</v>
      </c>
      <c r="N12709" s="230">
        <v>1.01</v>
      </c>
    </row>
    <row r="12710" spans="1:14" x14ac:dyDescent="0.2">
      <c r="A12710" s="231" t="str">
        <f t="shared" si="365"/>
        <v>SS2.020Thinned140</v>
      </c>
      <c r="B12710" s="223" t="s">
        <v>238</v>
      </c>
      <c r="C12710" s="224">
        <v>2</v>
      </c>
      <c r="D12710" s="223">
        <v>20</v>
      </c>
      <c r="E12710" s="223" t="s">
        <v>172</v>
      </c>
      <c r="F12710" s="225" t="s">
        <v>214</v>
      </c>
      <c r="G12710" s="226">
        <v>0.05</v>
      </c>
      <c r="H12710" s="226">
        <v>-0.18</v>
      </c>
      <c r="I12710" s="226">
        <v>-0.13</v>
      </c>
      <c r="J12710" s="237">
        <v>-0.66</v>
      </c>
      <c r="K12710" s="237">
        <v>861.95</v>
      </c>
      <c r="L12710" s="228">
        <v>-15.83</v>
      </c>
      <c r="M12710" s="229">
        <f t="shared" si="366"/>
        <v>846.12</v>
      </c>
      <c r="N12710" s="230">
        <v>0.91</v>
      </c>
    </row>
    <row r="12711" spans="1:14" x14ac:dyDescent="0.2">
      <c r="A12711" s="231" t="str">
        <f t="shared" si="365"/>
        <v>SS2.020Thinned145</v>
      </c>
      <c r="B12711" s="223" t="s">
        <v>238</v>
      </c>
      <c r="C12711" s="224">
        <v>2</v>
      </c>
      <c r="D12711" s="223">
        <v>20</v>
      </c>
      <c r="E12711" s="223" t="s">
        <v>172</v>
      </c>
      <c r="F12711" s="225" t="s">
        <v>215</v>
      </c>
      <c r="G12711" s="226">
        <v>0.05</v>
      </c>
      <c r="H12711" s="226">
        <v>-0.16</v>
      </c>
      <c r="I12711" s="226">
        <v>-0.12</v>
      </c>
      <c r="J12711" s="237">
        <v>-0.59</v>
      </c>
      <c r="K12711" s="237">
        <v>861.36</v>
      </c>
      <c r="L12711" s="228">
        <v>-15.97</v>
      </c>
      <c r="M12711" s="229">
        <f t="shared" si="366"/>
        <v>845.39</v>
      </c>
      <c r="N12711" s="230">
        <v>0.83</v>
      </c>
    </row>
    <row r="12712" spans="1:14" x14ac:dyDescent="0.2">
      <c r="A12712" s="231" t="str">
        <f t="shared" si="365"/>
        <v>SS2.020Thinned150</v>
      </c>
      <c r="B12712" s="223" t="s">
        <v>238</v>
      </c>
      <c r="C12712" s="224">
        <v>2</v>
      </c>
      <c r="D12712" s="223">
        <v>20</v>
      </c>
      <c r="E12712" s="223" t="s">
        <v>172</v>
      </c>
      <c r="F12712" s="225" t="s">
        <v>216</v>
      </c>
      <c r="G12712" s="226">
        <v>-0.05</v>
      </c>
      <c r="H12712" s="226">
        <v>-0.15</v>
      </c>
      <c r="I12712" s="226">
        <v>-0.2</v>
      </c>
      <c r="J12712" s="237">
        <v>-0.99</v>
      </c>
      <c r="K12712" s="237">
        <v>860.37</v>
      </c>
      <c r="L12712" s="228">
        <v>-16.100000000000001</v>
      </c>
      <c r="M12712" s="229">
        <f t="shared" si="366"/>
        <v>844.27</v>
      </c>
      <c r="N12712" s="230">
        <v>0.75</v>
      </c>
    </row>
    <row r="12713" spans="1:14" x14ac:dyDescent="0.2">
      <c r="A12713" s="231" t="str">
        <f t="shared" si="365"/>
        <v>SS2.020Thinned155</v>
      </c>
      <c r="B12713" s="223" t="s">
        <v>238</v>
      </c>
      <c r="C12713" s="224">
        <v>2</v>
      </c>
      <c r="D12713" s="223">
        <v>20</v>
      </c>
      <c r="E12713" s="223" t="s">
        <v>172</v>
      </c>
      <c r="F12713" s="225" t="s">
        <v>217</v>
      </c>
      <c r="G12713" s="226">
        <v>-0.12</v>
      </c>
      <c r="H12713" s="226">
        <v>-0.14000000000000001</v>
      </c>
      <c r="I12713" s="226">
        <v>-0.26</v>
      </c>
      <c r="J12713" s="237">
        <v>-1.3</v>
      </c>
      <c r="K12713" s="237">
        <v>859.07</v>
      </c>
      <c r="L12713" s="228">
        <v>-16.23</v>
      </c>
      <c r="M12713" s="229">
        <f t="shared" si="366"/>
        <v>842.84</v>
      </c>
      <c r="N12713" s="230">
        <v>0.68</v>
      </c>
    </row>
    <row r="12714" spans="1:14" x14ac:dyDescent="0.2">
      <c r="A12714" s="231" t="str">
        <f t="shared" si="365"/>
        <v>SS2.020Thinned160</v>
      </c>
      <c r="B12714" s="223" t="s">
        <v>238</v>
      </c>
      <c r="C12714" s="224">
        <v>2</v>
      </c>
      <c r="D12714" s="223">
        <v>20</v>
      </c>
      <c r="E12714" s="223" t="s">
        <v>172</v>
      </c>
      <c r="F12714" s="225" t="s">
        <v>218</v>
      </c>
      <c r="G12714" s="226">
        <v>-0.09</v>
      </c>
      <c r="H12714" s="226">
        <v>-0.12</v>
      </c>
      <c r="I12714" s="226">
        <v>-0.21</v>
      </c>
      <c r="J12714" s="237">
        <v>-1.04</v>
      </c>
      <c r="K12714" s="237">
        <v>858.02</v>
      </c>
      <c r="L12714" s="228">
        <v>-16.329999999999998</v>
      </c>
      <c r="M12714" s="229">
        <f t="shared" si="366"/>
        <v>841.68999999999994</v>
      </c>
      <c r="N12714" s="230">
        <v>0.62</v>
      </c>
    </row>
    <row r="12715" spans="1:14" x14ac:dyDescent="0.2">
      <c r="A12715" s="231" t="str">
        <f t="shared" si="365"/>
        <v>SS2.020Thinned165</v>
      </c>
      <c r="B12715" s="223" t="s">
        <v>238</v>
      </c>
      <c r="C12715" s="224">
        <v>2</v>
      </c>
      <c r="D12715" s="223">
        <v>20</v>
      </c>
      <c r="E12715" s="223" t="s">
        <v>172</v>
      </c>
      <c r="F12715" s="225" t="s">
        <v>219</v>
      </c>
      <c r="G12715" s="226">
        <v>-0.15</v>
      </c>
      <c r="H12715" s="226">
        <v>-0.11</v>
      </c>
      <c r="I12715" s="226">
        <v>-0.26</v>
      </c>
      <c r="J12715" s="237">
        <v>-1.3</v>
      </c>
      <c r="K12715" s="237">
        <v>856.73</v>
      </c>
      <c r="L12715" s="228">
        <v>-16.43</v>
      </c>
      <c r="M12715" s="229">
        <f t="shared" si="366"/>
        <v>840.30000000000007</v>
      </c>
      <c r="N12715" s="230">
        <v>0.56000000000000005</v>
      </c>
    </row>
    <row r="12716" spans="1:14" x14ac:dyDescent="0.2">
      <c r="A12716" s="231" t="str">
        <f t="shared" si="365"/>
        <v>SS2.020Thinned170</v>
      </c>
      <c r="B12716" s="223" t="s">
        <v>238</v>
      </c>
      <c r="C12716" s="224">
        <v>2</v>
      </c>
      <c r="D12716" s="223">
        <v>20</v>
      </c>
      <c r="E12716" s="223" t="s">
        <v>172</v>
      </c>
      <c r="F12716" s="225" t="s">
        <v>220</v>
      </c>
      <c r="G12716" s="226">
        <v>-0.17</v>
      </c>
      <c r="H12716" s="226">
        <v>-0.1</v>
      </c>
      <c r="I12716" s="226">
        <v>-0.27</v>
      </c>
      <c r="J12716" s="237">
        <v>-1.34</v>
      </c>
      <c r="K12716" s="237">
        <v>855.39</v>
      </c>
      <c r="L12716" s="228">
        <v>-16.52</v>
      </c>
      <c r="M12716" s="229">
        <f t="shared" si="366"/>
        <v>838.87</v>
      </c>
      <c r="N12716" s="230">
        <v>0.51</v>
      </c>
    </row>
    <row r="12717" spans="1:14" x14ac:dyDescent="0.2">
      <c r="A12717" s="231" t="str">
        <f t="shared" si="365"/>
        <v>SS2.020Thinned175</v>
      </c>
      <c r="B12717" s="223" t="s">
        <v>238</v>
      </c>
      <c r="C12717" s="224">
        <v>2</v>
      </c>
      <c r="D12717" s="223">
        <v>20</v>
      </c>
      <c r="E12717" s="223" t="s">
        <v>172</v>
      </c>
      <c r="F12717" s="225" t="s">
        <v>221</v>
      </c>
      <c r="G12717" s="226">
        <v>-0.19</v>
      </c>
      <c r="H12717" s="226">
        <v>-0.09</v>
      </c>
      <c r="I12717" s="226">
        <v>-0.28000000000000003</v>
      </c>
      <c r="J12717" s="237">
        <v>-1.4</v>
      </c>
      <c r="K12717" s="237">
        <v>853.99</v>
      </c>
      <c r="L12717" s="228">
        <v>-16.600000000000001</v>
      </c>
      <c r="M12717" s="229">
        <f t="shared" si="366"/>
        <v>837.39</v>
      </c>
      <c r="N12717" s="230">
        <v>0.46</v>
      </c>
    </row>
    <row r="12718" spans="1:14" x14ac:dyDescent="0.2">
      <c r="A12718" s="231" t="str">
        <f t="shared" si="365"/>
        <v>SS2.020Thinned180</v>
      </c>
      <c r="B12718" s="223" t="s">
        <v>238</v>
      </c>
      <c r="C12718" s="224">
        <v>2</v>
      </c>
      <c r="D12718" s="223">
        <v>20</v>
      </c>
      <c r="E12718" s="223" t="s">
        <v>172</v>
      </c>
      <c r="F12718" s="225" t="s">
        <v>222</v>
      </c>
      <c r="G12718" s="226">
        <v>-0.2</v>
      </c>
      <c r="H12718" s="226">
        <v>-0.08</v>
      </c>
      <c r="I12718" s="226">
        <v>-0.28000000000000003</v>
      </c>
      <c r="J12718" s="237">
        <v>-1.41</v>
      </c>
      <c r="K12718" s="237">
        <v>852.57</v>
      </c>
      <c r="L12718" s="228">
        <v>-16.68</v>
      </c>
      <c r="M12718" s="229">
        <f t="shared" si="366"/>
        <v>835.8900000000001</v>
      </c>
      <c r="N12718" s="230">
        <v>0.42</v>
      </c>
    </row>
    <row r="12719" spans="1:14" x14ac:dyDescent="0.2">
      <c r="A12719" s="231" t="str">
        <f t="shared" si="365"/>
        <v>SS2.020Thinned185</v>
      </c>
      <c r="B12719" s="223" t="s">
        <v>238</v>
      </c>
      <c r="C12719" s="224">
        <v>2</v>
      </c>
      <c r="D12719" s="223">
        <v>20</v>
      </c>
      <c r="E12719" s="223" t="s">
        <v>172</v>
      </c>
      <c r="F12719" s="225" t="s">
        <v>223</v>
      </c>
      <c r="G12719" s="226">
        <v>-0.21</v>
      </c>
      <c r="H12719" s="226">
        <v>-0.08</v>
      </c>
      <c r="I12719" s="226">
        <v>-0.28999999999999998</v>
      </c>
      <c r="J12719" s="237">
        <v>-1.43</v>
      </c>
      <c r="K12719" s="237">
        <v>851.14</v>
      </c>
      <c r="L12719" s="228">
        <v>-16.739999999999998</v>
      </c>
      <c r="M12719" s="229">
        <f t="shared" si="366"/>
        <v>834.4</v>
      </c>
      <c r="N12719" s="230">
        <v>0.38</v>
      </c>
    </row>
    <row r="12720" spans="1:14" x14ac:dyDescent="0.2">
      <c r="A12720" s="231" t="str">
        <f t="shared" si="365"/>
        <v>SS2.020Thinned190</v>
      </c>
      <c r="B12720" s="223" t="s">
        <v>238</v>
      </c>
      <c r="C12720" s="224">
        <v>2</v>
      </c>
      <c r="D12720" s="223">
        <v>20</v>
      </c>
      <c r="E12720" s="223" t="s">
        <v>172</v>
      </c>
      <c r="F12720" s="225" t="s">
        <v>224</v>
      </c>
      <c r="G12720" s="226">
        <v>-0.14000000000000001</v>
      </c>
      <c r="H12720" s="226">
        <v>-7.0000000000000007E-2</v>
      </c>
      <c r="I12720" s="226">
        <v>-0.2</v>
      </c>
      <c r="J12720" s="237">
        <v>-1.01</v>
      </c>
      <c r="K12720" s="237">
        <v>850.13</v>
      </c>
      <c r="L12720" s="228">
        <v>-16.8</v>
      </c>
      <c r="M12720" s="229">
        <f t="shared" si="366"/>
        <v>833.33</v>
      </c>
      <c r="N12720" s="230">
        <v>0.34</v>
      </c>
    </row>
    <row r="12721" spans="1:14" x14ac:dyDescent="0.2">
      <c r="A12721" s="231" t="str">
        <f t="shared" si="365"/>
        <v>SS2.020Thinned195</v>
      </c>
      <c r="B12721" s="223" t="s">
        <v>238</v>
      </c>
      <c r="C12721" s="224">
        <v>2</v>
      </c>
      <c r="D12721" s="223">
        <v>20</v>
      </c>
      <c r="E12721" s="223" t="s">
        <v>172</v>
      </c>
      <c r="F12721" s="225" t="s">
        <v>225</v>
      </c>
      <c r="G12721" s="226">
        <v>0.35</v>
      </c>
      <c r="H12721" s="226">
        <v>-0.33</v>
      </c>
      <c r="I12721" s="226">
        <v>0.02</v>
      </c>
      <c r="J12721" s="237">
        <v>0.09</v>
      </c>
      <c r="K12721" s="237">
        <v>850.22</v>
      </c>
      <c r="L12721" s="228">
        <v>-16.8</v>
      </c>
      <c r="M12721" s="229">
        <f t="shared" si="366"/>
        <v>833.42000000000007</v>
      </c>
      <c r="N12721" s="230">
        <v>0</v>
      </c>
    </row>
    <row r="12722" spans="1:14" x14ac:dyDescent="0.2">
      <c r="A12722" s="231" t="str">
        <f t="shared" si="365"/>
        <v>SS2.022NO_thin000</v>
      </c>
      <c r="B12722" s="223" t="s">
        <v>238</v>
      </c>
      <c r="C12722" s="224">
        <v>2</v>
      </c>
      <c r="D12722" s="223">
        <v>22</v>
      </c>
      <c r="E12722" s="223" t="s">
        <v>199</v>
      </c>
      <c r="F12722" s="225" t="s">
        <v>0</v>
      </c>
      <c r="G12722" s="226">
        <v>2.15</v>
      </c>
      <c r="H12722" s="226">
        <v>0.28999999999999998</v>
      </c>
      <c r="I12722" s="226">
        <v>2.44</v>
      </c>
      <c r="J12722" s="237">
        <v>12.21</v>
      </c>
      <c r="K12722" s="237">
        <v>12.21</v>
      </c>
      <c r="L12722" s="228">
        <v>0</v>
      </c>
      <c r="M12722" s="229">
        <f t="shared" si="366"/>
        <v>12.21</v>
      </c>
      <c r="N12722" s="230">
        <v>0</v>
      </c>
    </row>
    <row r="12723" spans="1:14" x14ac:dyDescent="0.2">
      <c r="A12723" s="231" t="str">
        <f t="shared" si="365"/>
        <v>SS2.022NO_thin005</v>
      </c>
      <c r="B12723" s="223" t="s">
        <v>238</v>
      </c>
      <c r="C12723" s="224">
        <v>2</v>
      </c>
      <c r="D12723" s="223">
        <v>22</v>
      </c>
      <c r="E12723" s="223" t="s">
        <v>199</v>
      </c>
      <c r="F12723" s="225" t="s">
        <v>1</v>
      </c>
      <c r="G12723" s="226">
        <v>6.56</v>
      </c>
      <c r="H12723" s="226">
        <v>0.36</v>
      </c>
      <c r="I12723" s="226">
        <v>6.92</v>
      </c>
      <c r="J12723" s="237">
        <v>34.61</v>
      </c>
      <c r="K12723" s="237">
        <v>46.82</v>
      </c>
      <c r="L12723" s="228">
        <v>0</v>
      </c>
      <c r="M12723" s="229">
        <f t="shared" si="366"/>
        <v>46.82</v>
      </c>
      <c r="N12723" s="230">
        <v>0</v>
      </c>
    </row>
    <row r="12724" spans="1:14" x14ac:dyDescent="0.2">
      <c r="A12724" s="231" t="str">
        <f t="shared" si="365"/>
        <v>SS2.022NO_thin010</v>
      </c>
      <c r="B12724" s="223" t="s">
        <v>238</v>
      </c>
      <c r="C12724" s="224">
        <v>2</v>
      </c>
      <c r="D12724" s="223">
        <v>22</v>
      </c>
      <c r="E12724" s="223" t="s">
        <v>199</v>
      </c>
      <c r="F12724" s="225" t="s">
        <v>2</v>
      </c>
      <c r="G12724" s="226">
        <v>20.059999999999999</v>
      </c>
      <c r="H12724" s="226">
        <v>0.44</v>
      </c>
      <c r="I12724" s="226">
        <v>20.5</v>
      </c>
      <c r="J12724" s="237">
        <v>102.52</v>
      </c>
      <c r="K12724" s="237">
        <v>149.34</v>
      </c>
      <c r="L12724" s="228">
        <v>0</v>
      </c>
      <c r="M12724" s="229">
        <f t="shared" si="366"/>
        <v>149.34</v>
      </c>
      <c r="N12724" s="230">
        <v>0</v>
      </c>
    </row>
    <row r="12725" spans="1:14" x14ac:dyDescent="0.2">
      <c r="A12725" s="231" t="str">
        <f t="shared" si="365"/>
        <v>SS2.022NO_thin015</v>
      </c>
      <c r="B12725" s="223" t="s">
        <v>238</v>
      </c>
      <c r="C12725" s="224">
        <v>2</v>
      </c>
      <c r="D12725" s="223">
        <v>22</v>
      </c>
      <c r="E12725" s="223" t="s">
        <v>199</v>
      </c>
      <c r="F12725" s="225" t="s">
        <v>3</v>
      </c>
      <c r="G12725" s="226">
        <v>34.479999999999997</v>
      </c>
      <c r="H12725" s="226">
        <v>1.07</v>
      </c>
      <c r="I12725" s="226">
        <v>35.549999999999997</v>
      </c>
      <c r="J12725" s="237">
        <v>177.75</v>
      </c>
      <c r="K12725" s="237">
        <v>327.08</v>
      </c>
      <c r="L12725" s="228">
        <v>0</v>
      </c>
      <c r="M12725" s="229">
        <f t="shared" si="366"/>
        <v>327.08</v>
      </c>
      <c r="N12725" s="230">
        <v>0</v>
      </c>
    </row>
    <row r="12726" spans="1:14" x14ac:dyDescent="0.2">
      <c r="A12726" s="231" t="str">
        <f t="shared" si="365"/>
        <v>SS2.022NO_thin020</v>
      </c>
      <c r="B12726" s="223" t="s">
        <v>238</v>
      </c>
      <c r="C12726" s="224">
        <v>2</v>
      </c>
      <c r="D12726" s="223">
        <v>22</v>
      </c>
      <c r="E12726" s="223" t="s">
        <v>199</v>
      </c>
      <c r="F12726" s="225" t="s">
        <v>4</v>
      </c>
      <c r="G12726" s="226">
        <v>27.56</v>
      </c>
      <c r="H12726" s="226">
        <v>0.65</v>
      </c>
      <c r="I12726" s="226">
        <v>28.2</v>
      </c>
      <c r="J12726" s="237">
        <v>141.02000000000001</v>
      </c>
      <c r="K12726" s="237">
        <v>468.1</v>
      </c>
      <c r="L12726" s="228">
        <v>0</v>
      </c>
      <c r="M12726" s="229">
        <f t="shared" si="366"/>
        <v>468.1</v>
      </c>
      <c r="N12726" s="230">
        <v>0</v>
      </c>
    </row>
    <row r="12727" spans="1:14" x14ac:dyDescent="0.2">
      <c r="A12727" s="231" t="str">
        <f t="shared" si="365"/>
        <v>SS2.022NO_thin025</v>
      </c>
      <c r="B12727" s="223" t="s">
        <v>238</v>
      </c>
      <c r="C12727" s="224">
        <v>2</v>
      </c>
      <c r="D12727" s="223">
        <v>22</v>
      </c>
      <c r="E12727" s="223" t="s">
        <v>199</v>
      </c>
      <c r="F12727" s="225" t="s">
        <v>5</v>
      </c>
      <c r="G12727" s="226">
        <v>27.21</v>
      </c>
      <c r="H12727" s="226">
        <v>3.33</v>
      </c>
      <c r="I12727" s="226">
        <v>30.54</v>
      </c>
      <c r="J12727" s="237">
        <v>152.69</v>
      </c>
      <c r="K12727" s="237">
        <v>620.79</v>
      </c>
      <c r="L12727" s="228">
        <v>0</v>
      </c>
      <c r="M12727" s="229">
        <f t="shared" si="366"/>
        <v>620.79</v>
      </c>
      <c r="N12727" s="230">
        <v>0</v>
      </c>
    </row>
    <row r="12728" spans="1:14" x14ac:dyDescent="0.2">
      <c r="A12728" s="231" t="str">
        <f t="shared" si="365"/>
        <v>SS2.022NO_thin030</v>
      </c>
      <c r="B12728" s="223" t="s">
        <v>238</v>
      </c>
      <c r="C12728" s="224">
        <v>2</v>
      </c>
      <c r="D12728" s="223">
        <v>22</v>
      </c>
      <c r="E12728" s="223" t="s">
        <v>199</v>
      </c>
      <c r="F12728" s="225" t="s">
        <v>6</v>
      </c>
      <c r="G12728" s="226">
        <v>23.41</v>
      </c>
      <c r="H12728" s="226">
        <v>12.86</v>
      </c>
      <c r="I12728" s="226">
        <v>36.270000000000003</v>
      </c>
      <c r="J12728" s="237">
        <v>181.34</v>
      </c>
      <c r="K12728" s="237">
        <v>802.14</v>
      </c>
      <c r="L12728" s="228">
        <v>0</v>
      </c>
      <c r="M12728" s="229">
        <f t="shared" si="366"/>
        <v>802.14</v>
      </c>
      <c r="N12728" s="230">
        <v>0</v>
      </c>
    </row>
    <row r="12729" spans="1:14" x14ac:dyDescent="0.2">
      <c r="A12729" s="231" t="str">
        <f t="shared" si="365"/>
        <v>SS2.022NO_thin035</v>
      </c>
      <c r="B12729" s="223" t="s">
        <v>238</v>
      </c>
      <c r="C12729" s="224">
        <v>2</v>
      </c>
      <c r="D12729" s="223">
        <v>22</v>
      </c>
      <c r="E12729" s="223" t="s">
        <v>199</v>
      </c>
      <c r="F12729" s="225" t="s">
        <v>7</v>
      </c>
      <c r="G12729" s="226">
        <v>20.170000000000002</v>
      </c>
      <c r="H12729" s="226">
        <v>7.25</v>
      </c>
      <c r="I12729" s="226">
        <v>27.42</v>
      </c>
      <c r="J12729" s="237">
        <v>137.1</v>
      </c>
      <c r="K12729" s="237">
        <v>939.24</v>
      </c>
      <c r="L12729" s="228">
        <v>0</v>
      </c>
      <c r="M12729" s="229">
        <f t="shared" si="366"/>
        <v>939.24</v>
      </c>
      <c r="N12729" s="230">
        <v>0</v>
      </c>
    </row>
    <row r="12730" spans="1:14" x14ac:dyDescent="0.2">
      <c r="A12730" s="231" t="str">
        <f t="shared" si="365"/>
        <v>SS2.022NO_thin040</v>
      </c>
      <c r="B12730" s="223" t="s">
        <v>238</v>
      </c>
      <c r="C12730" s="224">
        <v>2</v>
      </c>
      <c r="D12730" s="223">
        <v>22</v>
      </c>
      <c r="E12730" s="223" t="s">
        <v>199</v>
      </c>
      <c r="F12730" s="225" t="s">
        <v>8</v>
      </c>
      <c r="G12730" s="226">
        <v>18.350000000000001</v>
      </c>
      <c r="H12730" s="226">
        <v>2.2000000000000002</v>
      </c>
      <c r="I12730" s="226">
        <v>20.55</v>
      </c>
      <c r="J12730" s="237">
        <v>102.77</v>
      </c>
      <c r="K12730" s="237">
        <v>1042.01</v>
      </c>
      <c r="L12730" s="228">
        <v>0</v>
      </c>
      <c r="M12730" s="229">
        <f t="shared" si="366"/>
        <v>1042.01</v>
      </c>
      <c r="N12730" s="230">
        <v>0</v>
      </c>
    </row>
    <row r="12731" spans="1:14" x14ac:dyDescent="0.2">
      <c r="A12731" s="231" t="str">
        <f t="shared" si="365"/>
        <v>SS2.022NO_thin045</v>
      </c>
      <c r="B12731" s="223" t="s">
        <v>238</v>
      </c>
      <c r="C12731" s="224">
        <v>2</v>
      </c>
      <c r="D12731" s="223">
        <v>22</v>
      </c>
      <c r="E12731" s="223" t="s">
        <v>199</v>
      </c>
      <c r="F12731" s="225" t="s">
        <v>9</v>
      </c>
      <c r="G12731" s="226">
        <v>16.34</v>
      </c>
      <c r="H12731" s="226">
        <v>-0.35</v>
      </c>
      <c r="I12731" s="226">
        <v>15.99</v>
      </c>
      <c r="J12731" s="237">
        <v>79.95</v>
      </c>
      <c r="K12731" s="237">
        <v>1121.96</v>
      </c>
      <c r="L12731" s="228">
        <v>0</v>
      </c>
      <c r="M12731" s="229">
        <f t="shared" si="366"/>
        <v>1121.96</v>
      </c>
      <c r="N12731" s="230">
        <v>0</v>
      </c>
    </row>
    <row r="12732" spans="1:14" x14ac:dyDescent="0.2">
      <c r="A12732" s="231" t="str">
        <f t="shared" si="365"/>
        <v>SS2.022NO_thin050</v>
      </c>
      <c r="B12732" s="223" t="s">
        <v>238</v>
      </c>
      <c r="C12732" s="224">
        <v>2</v>
      </c>
      <c r="D12732" s="223">
        <v>22</v>
      </c>
      <c r="E12732" s="223" t="s">
        <v>199</v>
      </c>
      <c r="F12732" s="225" t="s">
        <v>10</v>
      </c>
      <c r="G12732" s="226">
        <v>14.46</v>
      </c>
      <c r="H12732" s="226">
        <v>-1.57</v>
      </c>
      <c r="I12732" s="226">
        <v>12.89</v>
      </c>
      <c r="J12732" s="237">
        <v>64.45</v>
      </c>
      <c r="K12732" s="237">
        <v>1186.4100000000001</v>
      </c>
      <c r="L12732" s="228">
        <v>0</v>
      </c>
      <c r="M12732" s="229">
        <f t="shared" si="366"/>
        <v>1186.4100000000001</v>
      </c>
      <c r="N12732" s="230">
        <v>0</v>
      </c>
    </row>
    <row r="12733" spans="1:14" x14ac:dyDescent="0.2">
      <c r="A12733" s="231" t="str">
        <f t="shared" si="365"/>
        <v>SS2.022NO_thin055</v>
      </c>
      <c r="B12733" s="223" t="s">
        <v>238</v>
      </c>
      <c r="C12733" s="224">
        <v>2</v>
      </c>
      <c r="D12733" s="223">
        <v>22</v>
      </c>
      <c r="E12733" s="223" t="s">
        <v>199</v>
      </c>
      <c r="F12733" s="225" t="s">
        <v>11</v>
      </c>
      <c r="G12733" s="226">
        <v>12.76</v>
      </c>
      <c r="H12733" s="226">
        <v>-1.81</v>
      </c>
      <c r="I12733" s="226">
        <v>10.95</v>
      </c>
      <c r="J12733" s="237">
        <v>54.73</v>
      </c>
      <c r="K12733" s="237">
        <v>1241.1500000000001</v>
      </c>
      <c r="L12733" s="228">
        <v>0</v>
      </c>
      <c r="M12733" s="229">
        <f t="shared" si="366"/>
        <v>1241.1500000000001</v>
      </c>
      <c r="N12733" s="230">
        <v>0</v>
      </c>
    </row>
    <row r="12734" spans="1:14" x14ac:dyDescent="0.2">
      <c r="A12734" s="231" t="str">
        <f t="shared" si="365"/>
        <v>SS2.022NO_thin060</v>
      </c>
      <c r="B12734" s="223" t="s">
        <v>238</v>
      </c>
      <c r="C12734" s="224">
        <v>2</v>
      </c>
      <c r="D12734" s="223">
        <v>22</v>
      </c>
      <c r="E12734" s="223" t="s">
        <v>199</v>
      </c>
      <c r="F12734" s="225" t="s">
        <v>12</v>
      </c>
      <c r="G12734" s="226">
        <v>11.05</v>
      </c>
      <c r="H12734" s="226">
        <v>-1.53</v>
      </c>
      <c r="I12734" s="226">
        <v>9.52</v>
      </c>
      <c r="J12734" s="237">
        <v>47.62</v>
      </c>
      <c r="K12734" s="237">
        <v>1288.77</v>
      </c>
      <c r="L12734" s="228">
        <v>0</v>
      </c>
      <c r="M12734" s="229">
        <f t="shared" si="366"/>
        <v>1288.77</v>
      </c>
      <c r="N12734" s="230">
        <v>0</v>
      </c>
    </row>
    <row r="12735" spans="1:14" x14ac:dyDescent="0.2">
      <c r="A12735" s="231" t="str">
        <f t="shared" si="365"/>
        <v>SS2.022NO_thin065</v>
      </c>
      <c r="B12735" s="223" t="s">
        <v>238</v>
      </c>
      <c r="C12735" s="224">
        <v>2</v>
      </c>
      <c r="D12735" s="223">
        <v>22</v>
      </c>
      <c r="E12735" s="223" t="s">
        <v>199</v>
      </c>
      <c r="F12735" s="225" t="s">
        <v>13</v>
      </c>
      <c r="G12735" s="226">
        <v>9.6999999999999993</v>
      </c>
      <c r="H12735" s="226">
        <v>-2.48</v>
      </c>
      <c r="I12735" s="226">
        <v>7.22</v>
      </c>
      <c r="J12735" s="237">
        <v>36.11</v>
      </c>
      <c r="K12735" s="237">
        <v>1324.88</v>
      </c>
      <c r="L12735" s="228">
        <v>0</v>
      </c>
      <c r="M12735" s="229">
        <f t="shared" si="366"/>
        <v>1324.88</v>
      </c>
      <c r="N12735" s="230">
        <v>0</v>
      </c>
    </row>
    <row r="12736" spans="1:14" x14ac:dyDescent="0.2">
      <c r="A12736" s="231" t="str">
        <f t="shared" si="365"/>
        <v>SS2.022NO_thin070</v>
      </c>
      <c r="B12736" s="223" t="s">
        <v>238</v>
      </c>
      <c r="C12736" s="224">
        <v>2</v>
      </c>
      <c r="D12736" s="223">
        <v>22</v>
      </c>
      <c r="E12736" s="223" t="s">
        <v>199</v>
      </c>
      <c r="F12736" s="225" t="s">
        <v>200</v>
      </c>
      <c r="G12736" s="226">
        <v>8.61</v>
      </c>
      <c r="H12736" s="226">
        <v>-1.34</v>
      </c>
      <c r="I12736" s="226">
        <v>7.27</v>
      </c>
      <c r="J12736" s="237">
        <v>36.36</v>
      </c>
      <c r="K12736" s="237">
        <v>1361.24</v>
      </c>
      <c r="L12736" s="228">
        <v>0</v>
      </c>
      <c r="M12736" s="229">
        <f t="shared" si="366"/>
        <v>1361.24</v>
      </c>
      <c r="N12736" s="230">
        <v>0</v>
      </c>
    </row>
    <row r="12737" spans="1:14" x14ac:dyDescent="0.2">
      <c r="A12737" s="231" t="str">
        <f t="shared" si="365"/>
        <v>SS2.022NO_thin075</v>
      </c>
      <c r="B12737" s="223" t="s">
        <v>238</v>
      </c>
      <c r="C12737" s="224">
        <v>2</v>
      </c>
      <c r="D12737" s="223">
        <v>22</v>
      </c>
      <c r="E12737" s="223" t="s">
        <v>199</v>
      </c>
      <c r="F12737" s="225" t="s">
        <v>201</v>
      </c>
      <c r="G12737" s="226">
        <v>7.55</v>
      </c>
      <c r="H12737" s="226">
        <v>-1.57</v>
      </c>
      <c r="I12737" s="226">
        <v>5.98</v>
      </c>
      <c r="J12737" s="237">
        <v>29.89</v>
      </c>
      <c r="K12737" s="237">
        <v>1391.13</v>
      </c>
      <c r="L12737" s="228">
        <v>0</v>
      </c>
      <c r="M12737" s="229">
        <f t="shared" si="366"/>
        <v>1391.13</v>
      </c>
      <c r="N12737" s="230">
        <v>0</v>
      </c>
    </row>
    <row r="12738" spans="1:14" x14ac:dyDescent="0.2">
      <c r="A12738" s="231" t="str">
        <f t="shared" ref="A12738:A12801" si="367">CONCATENATE(LEFT(B12738,2),TEXT(C12738,"0.0"),TEXT(D12738,"00"),E12738,TEXT(LEFT(F12738,3),"000"))</f>
        <v>SS2.022NO_thin080</v>
      </c>
      <c r="B12738" s="223" t="s">
        <v>238</v>
      </c>
      <c r="C12738" s="224">
        <v>2</v>
      </c>
      <c r="D12738" s="223">
        <v>22</v>
      </c>
      <c r="E12738" s="223" t="s">
        <v>199</v>
      </c>
      <c r="F12738" s="225" t="s">
        <v>202</v>
      </c>
      <c r="G12738" s="226">
        <v>6.51</v>
      </c>
      <c r="H12738" s="226">
        <v>-1.67</v>
      </c>
      <c r="I12738" s="226">
        <v>4.8499999999999996</v>
      </c>
      <c r="J12738" s="237">
        <v>24.23</v>
      </c>
      <c r="K12738" s="237">
        <v>1415.36</v>
      </c>
      <c r="L12738" s="228">
        <v>0</v>
      </c>
      <c r="M12738" s="229">
        <f t="shared" si="366"/>
        <v>1415.36</v>
      </c>
      <c r="N12738" s="230">
        <v>0</v>
      </c>
    </row>
    <row r="12739" spans="1:14" x14ac:dyDescent="0.2">
      <c r="A12739" s="231" t="str">
        <f t="shared" si="367"/>
        <v>SS2.022NO_thin085</v>
      </c>
      <c r="B12739" s="223" t="s">
        <v>238</v>
      </c>
      <c r="C12739" s="224">
        <v>2</v>
      </c>
      <c r="D12739" s="223">
        <v>22</v>
      </c>
      <c r="E12739" s="223" t="s">
        <v>199</v>
      </c>
      <c r="F12739" s="225" t="s">
        <v>203</v>
      </c>
      <c r="G12739" s="226">
        <v>5.69</v>
      </c>
      <c r="H12739" s="226">
        <v>-1.51</v>
      </c>
      <c r="I12739" s="226">
        <v>4.1900000000000004</v>
      </c>
      <c r="J12739" s="237">
        <v>20.93</v>
      </c>
      <c r="K12739" s="237">
        <v>1436.29</v>
      </c>
      <c r="L12739" s="228">
        <v>0</v>
      </c>
      <c r="M12739" s="229">
        <f t="shared" si="366"/>
        <v>1436.29</v>
      </c>
      <c r="N12739" s="230">
        <v>0</v>
      </c>
    </row>
    <row r="12740" spans="1:14" x14ac:dyDescent="0.2">
      <c r="A12740" s="231" t="str">
        <f t="shared" si="367"/>
        <v>SS2.022NO_thin090</v>
      </c>
      <c r="B12740" s="223" t="s">
        <v>238</v>
      </c>
      <c r="C12740" s="224">
        <v>2</v>
      </c>
      <c r="D12740" s="223">
        <v>22</v>
      </c>
      <c r="E12740" s="223" t="s">
        <v>199</v>
      </c>
      <c r="F12740" s="225" t="s">
        <v>204</v>
      </c>
      <c r="G12740" s="226">
        <v>5</v>
      </c>
      <c r="H12740" s="226">
        <v>-1.29</v>
      </c>
      <c r="I12740" s="226">
        <v>3.71</v>
      </c>
      <c r="J12740" s="237">
        <v>18.54</v>
      </c>
      <c r="K12740" s="237">
        <v>1454.83</v>
      </c>
      <c r="L12740" s="228">
        <v>0</v>
      </c>
      <c r="M12740" s="229">
        <f t="shared" si="366"/>
        <v>1454.83</v>
      </c>
      <c r="N12740" s="230">
        <v>0</v>
      </c>
    </row>
    <row r="12741" spans="1:14" x14ac:dyDescent="0.2">
      <c r="A12741" s="231" t="str">
        <f t="shared" si="367"/>
        <v>SS2.022NO_thin095</v>
      </c>
      <c r="B12741" s="223" t="s">
        <v>238</v>
      </c>
      <c r="C12741" s="224">
        <v>2</v>
      </c>
      <c r="D12741" s="223">
        <v>22</v>
      </c>
      <c r="E12741" s="223" t="s">
        <v>199</v>
      </c>
      <c r="F12741" s="225" t="s">
        <v>205</v>
      </c>
      <c r="G12741" s="226">
        <v>4.43</v>
      </c>
      <c r="H12741" s="226">
        <v>-1.1399999999999999</v>
      </c>
      <c r="I12741" s="226">
        <v>3.29</v>
      </c>
      <c r="J12741" s="237">
        <v>16.440000000000001</v>
      </c>
      <c r="K12741" s="237">
        <v>1471.27</v>
      </c>
      <c r="L12741" s="228">
        <v>0</v>
      </c>
      <c r="M12741" s="229">
        <f t="shared" si="366"/>
        <v>1471.27</v>
      </c>
      <c r="N12741" s="230">
        <v>0</v>
      </c>
    </row>
    <row r="12742" spans="1:14" x14ac:dyDescent="0.2">
      <c r="A12742" s="231" t="str">
        <f t="shared" si="367"/>
        <v>SS2.022NO_thin100</v>
      </c>
      <c r="B12742" s="223" t="s">
        <v>238</v>
      </c>
      <c r="C12742" s="224">
        <v>2</v>
      </c>
      <c r="D12742" s="223">
        <v>22</v>
      </c>
      <c r="E12742" s="223" t="s">
        <v>199</v>
      </c>
      <c r="F12742" s="225" t="s">
        <v>206</v>
      </c>
      <c r="G12742" s="226">
        <v>3.86</v>
      </c>
      <c r="H12742" s="226">
        <v>-0.98</v>
      </c>
      <c r="I12742" s="226">
        <v>2.89</v>
      </c>
      <c r="J12742" s="237">
        <v>14.43</v>
      </c>
      <c r="K12742" s="237">
        <v>1485.7</v>
      </c>
      <c r="L12742" s="228">
        <v>0</v>
      </c>
      <c r="M12742" s="229">
        <f t="shared" si="366"/>
        <v>1485.7</v>
      </c>
      <c r="N12742" s="230">
        <v>0</v>
      </c>
    </row>
    <row r="12743" spans="1:14" x14ac:dyDescent="0.2">
      <c r="A12743" s="231" t="str">
        <f t="shared" si="367"/>
        <v>SS2.022NO_thin105</v>
      </c>
      <c r="B12743" s="223" t="s">
        <v>238</v>
      </c>
      <c r="C12743" s="224">
        <v>2</v>
      </c>
      <c r="D12743" s="223">
        <v>22</v>
      </c>
      <c r="E12743" s="223" t="s">
        <v>199</v>
      </c>
      <c r="F12743" s="225" t="s">
        <v>207</v>
      </c>
      <c r="G12743" s="226">
        <v>3.34</v>
      </c>
      <c r="H12743" s="226">
        <v>-0.85</v>
      </c>
      <c r="I12743" s="226">
        <v>2.5</v>
      </c>
      <c r="J12743" s="237">
        <v>12.48</v>
      </c>
      <c r="K12743" s="237">
        <v>1498.18</v>
      </c>
      <c r="L12743" s="228">
        <v>0</v>
      </c>
      <c r="M12743" s="229">
        <f t="shared" si="366"/>
        <v>1498.18</v>
      </c>
      <c r="N12743" s="230">
        <v>0</v>
      </c>
    </row>
    <row r="12744" spans="1:14" x14ac:dyDescent="0.2">
      <c r="A12744" s="231" t="str">
        <f t="shared" si="367"/>
        <v>SS2.022NO_thin110</v>
      </c>
      <c r="B12744" s="223" t="s">
        <v>238</v>
      </c>
      <c r="C12744" s="224">
        <v>2</v>
      </c>
      <c r="D12744" s="223">
        <v>22</v>
      </c>
      <c r="E12744" s="223" t="s">
        <v>199</v>
      </c>
      <c r="F12744" s="225" t="s">
        <v>208</v>
      </c>
      <c r="G12744" s="226">
        <v>2.91</v>
      </c>
      <c r="H12744" s="226">
        <v>-0.73</v>
      </c>
      <c r="I12744" s="226">
        <v>2.1800000000000002</v>
      </c>
      <c r="J12744" s="237">
        <v>10.88</v>
      </c>
      <c r="K12744" s="237">
        <v>1509.05</v>
      </c>
      <c r="L12744" s="228">
        <v>0</v>
      </c>
      <c r="M12744" s="229">
        <f t="shared" si="366"/>
        <v>1509.05</v>
      </c>
      <c r="N12744" s="230">
        <v>0</v>
      </c>
    </row>
    <row r="12745" spans="1:14" x14ac:dyDescent="0.2">
      <c r="A12745" s="231" t="str">
        <f t="shared" si="367"/>
        <v>SS2.022NO_thin115</v>
      </c>
      <c r="B12745" s="223" t="s">
        <v>238</v>
      </c>
      <c r="C12745" s="224">
        <v>2</v>
      </c>
      <c r="D12745" s="223">
        <v>22</v>
      </c>
      <c r="E12745" s="223" t="s">
        <v>199</v>
      </c>
      <c r="F12745" s="225" t="s">
        <v>209</v>
      </c>
      <c r="G12745" s="226">
        <v>2.54</v>
      </c>
      <c r="H12745" s="226">
        <v>-0.64</v>
      </c>
      <c r="I12745" s="226">
        <v>1.9</v>
      </c>
      <c r="J12745" s="237">
        <v>9.49</v>
      </c>
      <c r="K12745" s="237">
        <v>1518.55</v>
      </c>
      <c r="L12745" s="228">
        <v>0</v>
      </c>
      <c r="M12745" s="229">
        <f t="shared" si="366"/>
        <v>1518.55</v>
      </c>
      <c r="N12745" s="230">
        <v>0</v>
      </c>
    </row>
    <row r="12746" spans="1:14" x14ac:dyDescent="0.2">
      <c r="A12746" s="231" t="str">
        <f t="shared" si="367"/>
        <v>SS2.022NO_thin120</v>
      </c>
      <c r="B12746" s="223" t="s">
        <v>238</v>
      </c>
      <c r="C12746" s="224">
        <v>2</v>
      </c>
      <c r="D12746" s="223">
        <v>22</v>
      </c>
      <c r="E12746" s="223" t="s">
        <v>199</v>
      </c>
      <c r="F12746" s="225" t="s">
        <v>210</v>
      </c>
      <c r="G12746" s="226">
        <v>2.23</v>
      </c>
      <c r="H12746" s="226">
        <v>-0.55000000000000004</v>
      </c>
      <c r="I12746" s="226">
        <v>1.68</v>
      </c>
      <c r="J12746" s="237">
        <v>8.41</v>
      </c>
      <c r="K12746" s="237">
        <v>1526.96</v>
      </c>
      <c r="L12746" s="228">
        <v>0</v>
      </c>
      <c r="M12746" s="229">
        <f t="shared" si="366"/>
        <v>1526.96</v>
      </c>
      <c r="N12746" s="230">
        <v>0</v>
      </c>
    </row>
    <row r="12747" spans="1:14" x14ac:dyDescent="0.2">
      <c r="A12747" s="231" t="str">
        <f t="shared" si="367"/>
        <v>SS2.022NO_thin125</v>
      </c>
      <c r="B12747" s="223" t="s">
        <v>238</v>
      </c>
      <c r="C12747" s="224">
        <v>2</v>
      </c>
      <c r="D12747" s="223">
        <v>22</v>
      </c>
      <c r="E12747" s="223" t="s">
        <v>199</v>
      </c>
      <c r="F12747" s="225" t="s">
        <v>211</v>
      </c>
      <c r="G12747" s="226">
        <v>1.89</v>
      </c>
      <c r="H12747" s="226">
        <v>-0.48</v>
      </c>
      <c r="I12747" s="226">
        <v>1.41</v>
      </c>
      <c r="J12747" s="237">
        <v>7.05</v>
      </c>
      <c r="K12747" s="237">
        <v>1534.01</v>
      </c>
      <c r="L12747" s="228">
        <v>0</v>
      </c>
      <c r="M12747" s="229">
        <f t="shared" si="366"/>
        <v>1534.01</v>
      </c>
      <c r="N12747" s="230">
        <v>0</v>
      </c>
    </row>
    <row r="12748" spans="1:14" x14ac:dyDescent="0.2">
      <c r="A12748" s="231" t="str">
        <f t="shared" si="367"/>
        <v>SS2.022NO_thin130</v>
      </c>
      <c r="B12748" s="223" t="s">
        <v>238</v>
      </c>
      <c r="C12748" s="224">
        <v>2</v>
      </c>
      <c r="D12748" s="223">
        <v>22</v>
      </c>
      <c r="E12748" s="223" t="s">
        <v>199</v>
      </c>
      <c r="F12748" s="225" t="s">
        <v>212</v>
      </c>
      <c r="G12748" s="226">
        <v>1.68</v>
      </c>
      <c r="H12748" s="226">
        <v>-0.41</v>
      </c>
      <c r="I12748" s="226">
        <v>1.27</v>
      </c>
      <c r="J12748" s="237">
        <v>6.33</v>
      </c>
      <c r="K12748" s="237">
        <v>1540.34</v>
      </c>
      <c r="L12748" s="228">
        <v>0</v>
      </c>
      <c r="M12748" s="229">
        <f t="shared" si="366"/>
        <v>1540.34</v>
      </c>
      <c r="N12748" s="230">
        <v>0</v>
      </c>
    </row>
    <row r="12749" spans="1:14" x14ac:dyDescent="0.2">
      <c r="A12749" s="231" t="str">
        <f t="shared" si="367"/>
        <v>SS2.022NO_thin135</v>
      </c>
      <c r="B12749" s="223" t="s">
        <v>238</v>
      </c>
      <c r="C12749" s="224">
        <v>2</v>
      </c>
      <c r="D12749" s="223">
        <v>22</v>
      </c>
      <c r="E12749" s="223" t="s">
        <v>199</v>
      </c>
      <c r="F12749" s="225" t="s">
        <v>213</v>
      </c>
      <c r="G12749" s="226">
        <v>1.49</v>
      </c>
      <c r="H12749" s="226">
        <v>-0.35</v>
      </c>
      <c r="I12749" s="226">
        <v>1.1399999999999999</v>
      </c>
      <c r="J12749" s="237">
        <v>5.7</v>
      </c>
      <c r="K12749" s="237">
        <v>1546.04</v>
      </c>
      <c r="L12749" s="228">
        <v>0</v>
      </c>
      <c r="M12749" s="229">
        <f t="shared" si="366"/>
        <v>1546.04</v>
      </c>
      <c r="N12749" s="230">
        <v>0</v>
      </c>
    </row>
    <row r="12750" spans="1:14" x14ac:dyDescent="0.2">
      <c r="A12750" s="231" t="str">
        <f t="shared" si="367"/>
        <v>SS2.022NO_thin140</v>
      </c>
      <c r="B12750" s="223" t="s">
        <v>238</v>
      </c>
      <c r="C12750" s="224">
        <v>2</v>
      </c>
      <c r="D12750" s="223">
        <v>22</v>
      </c>
      <c r="E12750" s="223" t="s">
        <v>199</v>
      </c>
      <c r="F12750" s="225" t="s">
        <v>214</v>
      </c>
      <c r="G12750" s="226">
        <v>1.27</v>
      </c>
      <c r="H12750" s="226">
        <v>-0.3</v>
      </c>
      <c r="I12750" s="226">
        <v>0.96</v>
      </c>
      <c r="J12750" s="237">
        <v>4.82</v>
      </c>
      <c r="K12750" s="237">
        <v>1550.86</v>
      </c>
      <c r="L12750" s="228">
        <v>0</v>
      </c>
      <c r="M12750" s="229">
        <f t="shared" si="366"/>
        <v>1550.86</v>
      </c>
      <c r="N12750" s="230">
        <v>0</v>
      </c>
    </row>
    <row r="12751" spans="1:14" x14ac:dyDescent="0.2">
      <c r="A12751" s="231" t="str">
        <f t="shared" si="367"/>
        <v>SS2.022NO_thin145</v>
      </c>
      <c r="B12751" s="223" t="s">
        <v>238</v>
      </c>
      <c r="C12751" s="224">
        <v>2</v>
      </c>
      <c r="D12751" s="223">
        <v>22</v>
      </c>
      <c r="E12751" s="223" t="s">
        <v>199</v>
      </c>
      <c r="F12751" s="225" t="s">
        <v>215</v>
      </c>
      <c r="G12751" s="226">
        <v>1.1499999999999999</v>
      </c>
      <c r="H12751" s="226">
        <v>-0.26</v>
      </c>
      <c r="I12751" s="226">
        <v>0.89</v>
      </c>
      <c r="J12751" s="237">
        <v>4.4400000000000004</v>
      </c>
      <c r="K12751" s="237">
        <v>1555.3</v>
      </c>
      <c r="L12751" s="228">
        <v>0</v>
      </c>
      <c r="M12751" s="229">
        <f t="shared" si="366"/>
        <v>1555.3</v>
      </c>
      <c r="N12751" s="230">
        <v>0</v>
      </c>
    </row>
    <row r="12752" spans="1:14" x14ac:dyDescent="0.2">
      <c r="A12752" s="231" t="str">
        <f t="shared" si="367"/>
        <v>SS2.022NO_thin150</v>
      </c>
      <c r="B12752" s="223" t="s">
        <v>238</v>
      </c>
      <c r="C12752" s="224">
        <v>2</v>
      </c>
      <c r="D12752" s="223">
        <v>22</v>
      </c>
      <c r="E12752" s="223" t="s">
        <v>199</v>
      </c>
      <c r="F12752" s="225" t="s">
        <v>216</v>
      </c>
      <c r="G12752" s="226">
        <v>0.94</v>
      </c>
      <c r="H12752" s="226">
        <v>-0.22</v>
      </c>
      <c r="I12752" s="226">
        <v>0.72</v>
      </c>
      <c r="J12752" s="237">
        <v>3.6</v>
      </c>
      <c r="K12752" s="237">
        <v>1558.9</v>
      </c>
      <c r="L12752" s="228">
        <v>0</v>
      </c>
      <c r="M12752" s="229">
        <f t="shared" si="366"/>
        <v>1558.9</v>
      </c>
      <c r="N12752" s="230">
        <v>0</v>
      </c>
    </row>
    <row r="12753" spans="1:14" x14ac:dyDescent="0.2">
      <c r="A12753" s="231" t="str">
        <f t="shared" si="367"/>
        <v>SS2.022NO_thin155</v>
      </c>
      <c r="B12753" s="223" t="s">
        <v>238</v>
      </c>
      <c r="C12753" s="224">
        <v>2</v>
      </c>
      <c r="D12753" s="223">
        <v>22</v>
      </c>
      <c r="E12753" s="223" t="s">
        <v>199</v>
      </c>
      <c r="F12753" s="225" t="s">
        <v>217</v>
      </c>
      <c r="G12753" s="226">
        <v>0.84</v>
      </c>
      <c r="H12753" s="226">
        <v>-0.19</v>
      </c>
      <c r="I12753" s="226">
        <v>0.64</v>
      </c>
      <c r="J12753" s="237">
        <v>3.22</v>
      </c>
      <c r="K12753" s="237">
        <v>1562.12</v>
      </c>
      <c r="L12753" s="228">
        <v>0</v>
      </c>
      <c r="M12753" s="229">
        <f t="shared" si="366"/>
        <v>1562.12</v>
      </c>
      <c r="N12753" s="230">
        <v>0</v>
      </c>
    </row>
    <row r="12754" spans="1:14" x14ac:dyDescent="0.2">
      <c r="A12754" s="231" t="str">
        <f t="shared" si="367"/>
        <v>SS2.022NO_thin160</v>
      </c>
      <c r="B12754" s="223" t="s">
        <v>238</v>
      </c>
      <c r="C12754" s="224">
        <v>2</v>
      </c>
      <c r="D12754" s="223">
        <v>22</v>
      </c>
      <c r="E12754" s="223" t="s">
        <v>199</v>
      </c>
      <c r="F12754" s="225" t="s">
        <v>218</v>
      </c>
      <c r="G12754" s="226">
        <v>0.78</v>
      </c>
      <c r="H12754" s="226">
        <v>-0.16</v>
      </c>
      <c r="I12754" s="226">
        <v>0.61</v>
      </c>
      <c r="J12754" s="237">
        <v>3.06</v>
      </c>
      <c r="K12754" s="237">
        <v>1565.18</v>
      </c>
      <c r="L12754" s="228">
        <v>0</v>
      </c>
      <c r="M12754" s="229">
        <f t="shared" ref="M12754:M12817" si="368">K12754+L12754</f>
        <v>1565.18</v>
      </c>
      <c r="N12754" s="230">
        <v>0</v>
      </c>
    </row>
    <row r="12755" spans="1:14" x14ac:dyDescent="0.2">
      <c r="A12755" s="231" t="str">
        <f t="shared" si="367"/>
        <v>SS2.022NO_thin165</v>
      </c>
      <c r="B12755" s="223" t="s">
        <v>238</v>
      </c>
      <c r="C12755" s="224">
        <v>2</v>
      </c>
      <c r="D12755" s="223">
        <v>22</v>
      </c>
      <c r="E12755" s="223" t="s">
        <v>199</v>
      </c>
      <c r="F12755" s="225" t="s">
        <v>219</v>
      </c>
      <c r="G12755" s="226">
        <v>0.61</v>
      </c>
      <c r="H12755" s="226">
        <v>-0.14000000000000001</v>
      </c>
      <c r="I12755" s="226">
        <v>0.47</v>
      </c>
      <c r="J12755" s="237">
        <v>2.36</v>
      </c>
      <c r="K12755" s="237">
        <v>1567.54</v>
      </c>
      <c r="L12755" s="228">
        <v>0</v>
      </c>
      <c r="M12755" s="229">
        <f t="shared" si="368"/>
        <v>1567.54</v>
      </c>
      <c r="N12755" s="230">
        <v>0</v>
      </c>
    </row>
    <row r="12756" spans="1:14" x14ac:dyDescent="0.2">
      <c r="A12756" s="231" t="str">
        <f t="shared" si="367"/>
        <v>SS2.022NO_thin170</v>
      </c>
      <c r="B12756" s="223" t="s">
        <v>238</v>
      </c>
      <c r="C12756" s="224">
        <v>2</v>
      </c>
      <c r="D12756" s="223">
        <v>22</v>
      </c>
      <c r="E12756" s="223" t="s">
        <v>199</v>
      </c>
      <c r="F12756" s="225" t="s">
        <v>220</v>
      </c>
      <c r="G12756" s="226">
        <v>0.55000000000000004</v>
      </c>
      <c r="H12756" s="226">
        <v>-0.12</v>
      </c>
      <c r="I12756" s="226">
        <v>0.43</v>
      </c>
      <c r="J12756" s="237">
        <v>2.16</v>
      </c>
      <c r="K12756" s="237">
        <v>1569.71</v>
      </c>
      <c r="L12756" s="228">
        <v>0</v>
      </c>
      <c r="M12756" s="229">
        <f t="shared" si="368"/>
        <v>1569.71</v>
      </c>
      <c r="N12756" s="230">
        <v>0</v>
      </c>
    </row>
    <row r="12757" spans="1:14" x14ac:dyDescent="0.2">
      <c r="A12757" s="231" t="str">
        <f t="shared" si="367"/>
        <v>SS2.022NO_thin175</v>
      </c>
      <c r="B12757" s="223" t="s">
        <v>238</v>
      </c>
      <c r="C12757" s="224">
        <v>2</v>
      </c>
      <c r="D12757" s="223">
        <v>22</v>
      </c>
      <c r="E12757" s="223" t="s">
        <v>199</v>
      </c>
      <c r="F12757" s="225" t="s">
        <v>221</v>
      </c>
      <c r="G12757" s="226">
        <v>0.52</v>
      </c>
      <c r="H12757" s="226">
        <v>-0.1</v>
      </c>
      <c r="I12757" s="226">
        <v>0.41</v>
      </c>
      <c r="J12757" s="237">
        <v>2.0699999999999998</v>
      </c>
      <c r="K12757" s="237">
        <v>1571.77</v>
      </c>
      <c r="L12757" s="228">
        <v>0</v>
      </c>
      <c r="M12757" s="229">
        <f t="shared" si="368"/>
        <v>1571.77</v>
      </c>
      <c r="N12757" s="230">
        <v>0</v>
      </c>
    </row>
    <row r="12758" spans="1:14" x14ac:dyDescent="0.2">
      <c r="A12758" s="231" t="str">
        <f t="shared" si="367"/>
        <v>SS2.022NO_thin180</v>
      </c>
      <c r="B12758" s="223" t="s">
        <v>238</v>
      </c>
      <c r="C12758" s="224">
        <v>2</v>
      </c>
      <c r="D12758" s="223">
        <v>22</v>
      </c>
      <c r="E12758" s="223" t="s">
        <v>199</v>
      </c>
      <c r="F12758" s="225" t="s">
        <v>222</v>
      </c>
      <c r="G12758" s="226">
        <v>0.4</v>
      </c>
      <c r="H12758" s="226">
        <v>-0.09</v>
      </c>
      <c r="I12758" s="226">
        <v>0.32</v>
      </c>
      <c r="J12758" s="237">
        <v>1.58</v>
      </c>
      <c r="K12758" s="237">
        <v>1573.35</v>
      </c>
      <c r="L12758" s="228">
        <v>0</v>
      </c>
      <c r="M12758" s="229">
        <f t="shared" si="368"/>
        <v>1573.35</v>
      </c>
      <c r="N12758" s="230">
        <v>0</v>
      </c>
    </row>
    <row r="12759" spans="1:14" x14ac:dyDescent="0.2">
      <c r="A12759" s="231" t="str">
        <f t="shared" si="367"/>
        <v>SS2.022NO_thin185</v>
      </c>
      <c r="B12759" s="223" t="s">
        <v>238</v>
      </c>
      <c r="C12759" s="224">
        <v>2</v>
      </c>
      <c r="D12759" s="223">
        <v>22</v>
      </c>
      <c r="E12759" s="223" t="s">
        <v>199</v>
      </c>
      <c r="F12759" s="225" t="s">
        <v>223</v>
      </c>
      <c r="G12759" s="226">
        <v>0.41</v>
      </c>
      <c r="H12759" s="226">
        <v>-0.08</v>
      </c>
      <c r="I12759" s="226">
        <v>0.33</v>
      </c>
      <c r="J12759" s="237">
        <v>1.65</v>
      </c>
      <c r="K12759" s="237">
        <v>1575</v>
      </c>
      <c r="L12759" s="228">
        <v>0</v>
      </c>
      <c r="M12759" s="229">
        <f t="shared" si="368"/>
        <v>1575</v>
      </c>
      <c r="N12759" s="230">
        <v>0</v>
      </c>
    </row>
    <row r="12760" spans="1:14" x14ac:dyDescent="0.2">
      <c r="A12760" s="231" t="str">
        <f t="shared" si="367"/>
        <v>SS2.022NO_thin190</v>
      </c>
      <c r="B12760" s="223" t="s">
        <v>238</v>
      </c>
      <c r="C12760" s="224">
        <v>2</v>
      </c>
      <c r="D12760" s="223">
        <v>22</v>
      </c>
      <c r="E12760" s="223" t="s">
        <v>199</v>
      </c>
      <c r="F12760" s="225" t="s">
        <v>224</v>
      </c>
      <c r="G12760" s="226">
        <v>0.34</v>
      </c>
      <c r="H12760" s="226">
        <v>-0.06</v>
      </c>
      <c r="I12760" s="226">
        <v>0.28000000000000003</v>
      </c>
      <c r="J12760" s="237">
        <v>1.4</v>
      </c>
      <c r="K12760" s="237">
        <v>1576.4</v>
      </c>
      <c r="L12760" s="228">
        <v>0</v>
      </c>
      <c r="M12760" s="229">
        <f t="shared" si="368"/>
        <v>1576.4</v>
      </c>
      <c r="N12760" s="230">
        <v>0</v>
      </c>
    </row>
    <row r="12761" spans="1:14" x14ac:dyDescent="0.2">
      <c r="A12761" s="231" t="str">
        <f t="shared" si="367"/>
        <v>SS2.022NO_thin195</v>
      </c>
      <c r="B12761" s="223" t="s">
        <v>238</v>
      </c>
      <c r="C12761" s="224">
        <v>2</v>
      </c>
      <c r="D12761" s="223">
        <v>22</v>
      </c>
      <c r="E12761" s="223" t="s">
        <v>199</v>
      </c>
      <c r="F12761" s="225" t="s">
        <v>225</v>
      </c>
      <c r="G12761" s="226">
        <v>0.27</v>
      </c>
      <c r="H12761" s="226">
        <v>-0.06</v>
      </c>
      <c r="I12761" s="226">
        <v>0.22</v>
      </c>
      <c r="J12761" s="237">
        <v>1.0900000000000001</v>
      </c>
      <c r="K12761" s="237">
        <v>1577.49</v>
      </c>
      <c r="L12761" s="228">
        <v>0</v>
      </c>
      <c r="M12761" s="229">
        <f t="shared" si="368"/>
        <v>1577.49</v>
      </c>
      <c r="N12761" s="230">
        <v>0</v>
      </c>
    </row>
    <row r="12762" spans="1:14" x14ac:dyDescent="0.2">
      <c r="A12762" s="231" t="str">
        <f t="shared" si="367"/>
        <v>SS2.022Thinned000</v>
      </c>
      <c r="B12762" s="223" t="s">
        <v>238</v>
      </c>
      <c r="C12762" s="224">
        <v>2</v>
      </c>
      <c r="D12762" s="223">
        <v>22</v>
      </c>
      <c r="E12762" s="223" t="s">
        <v>172</v>
      </c>
      <c r="F12762" s="225" t="s">
        <v>0</v>
      </c>
      <c r="G12762" s="226">
        <v>2.15</v>
      </c>
      <c r="H12762" s="226">
        <v>0.28999999999999998</v>
      </c>
      <c r="I12762" s="226">
        <v>2.44</v>
      </c>
      <c r="J12762" s="237">
        <v>12.21</v>
      </c>
      <c r="K12762" s="237">
        <v>12.21</v>
      </c>
      <c r="L12762" s="228">
        <v>0</v>
      </c>
      <c r="M12762" s="229">
        <f t="shared" si="368"/>
        <v>12.21</v>
      </c>
      <c r="N12762" s="230">
        <v>0</v>
      </c>
    </row>
    <row r="12763" spans="1:14" x14ac:dyDescent="0.2">
      <c r="A12763" s="231" t="str">
        <f t="shared" si="367"/>
        <v>SS2.022Thinned005</v>
      </c>
      <c r="B12763" s="223" t="s">
        <v>238</v>
      </c>
      <c r="C12763" s="224">
        <v>2</v>
      </c>
      <c r="D12763" s="223">
        <v>22</v>
      </c>
      <c r="E12763" s="223" t="s">
        <v>172</v>
      </c>
      <c r="F12763" s="225" t="s">
        <v>1</v>
      </c>
      <c r="G12763" s="226">
        <v>6.56</v>
      </c>
      <c r="H12763" s="226">
        <v>0.36</v>
      </c>
      <c r="I12763" s="226">
        <v>6.92</v>
      </c>
      <c r="J12763" s="237">
        <v>34.61</v>
      </c>
      <c r="K12763" s="237">
        <v>46.82</v>
      </c>
      <c r="L12763" s="228">
        <v>0</v>
      </c>
      <c r="M12763" s="229">
        <f t="shared" si="368"/>
        <v>46.82</v>
      </c>
      <c r="N12763" s="230">
        <v>0</v>
      </c>
    </row>
    <row r="12764" spans="1:14" x14ac:dyDescent="0.2">
      <c r="A12764" s="231" t="str">
        <f t="shared" si="367"/>
        <v>SS2.022Thinned010</v>
      </c>
      <c r="B12764" s="223" t="s">
        <v>238</v>
      </c>
      <c r="C12764" s="224">
        <v>2</v>
      </c>
      <c r="D12764" s="223">
        <v>22</v>
      </c>
      <c r="E12764" s="223" t="s">
        <v>172</v>
      </c>
      <c r="F12764" s="225" t="s">
        <v>2</v>
      </c>
      <c r="G12764" s="226">
        <v>20.059999999999999</v>
      </c>
      <c r="H12764" s="226">
        <v>0.44</v>
      </c>
      <c r="I12764" s="226">
        <v>20.5</v>
      </c>
      <c r="J12764" s="237">
        <v>102.52</v>
      </c>
      <c r="K12764" s="237">
        <v>149.34</v>
      </c>
      <c r="L12764" s="228">
        <v>0</v>
      </c>
      <c r="M12764" s="229">
        <f t="shared" si="368"/>
        <v>149.34</v>
      </c>
      <c r="N12764" s="230">
        <v>0</v>
      </c>
    </row>
    <row r="12765" spans="1:14" x14ac:dyDescent="0.2">
      <c r="A12765" s="231" t="str">
        <f t="shared" si="367"/>
        <v>SS2.022Thinned015</v>
      </c>
      <c r="B12765" s="223" t="s">
        <v>238</v>
      </c>
      <c r="C12765" s="224">
        <v>2</v>
      </c>
      <c r="D12765" s="223">
        <v>22</v>
      </c>
      <c r="E12765" s="223" t="s">
        <v>172</v>
      </c>
      <c r="F12765" s="225" t="s">
        <v>3</v>
      </c>
      <c r="G12765" s="226">
        <v>10.6</v>
      </c>
      <c r="H12765" s="226">
        <v>9.4700000000000006</v>
      </c>
      <c r="I12765" s="226">
        <v>20.07</v>
      </c>
      <c r="J12765" s="237">
        <v>100.35</v>
      </c>
      <c r="K12765" s="237">
        <v>249.69</v>
      </c>
      <c r="L12765" s="228">
        <v>-0.28000000000000003</v>
      </c>
      <c r="M12765" s="229">
        <f t="shared" si="368"/>
        <v>249.41</v>
      </c>
      <c r="N12765" s="230">
        <v>15.78</v>
      </c>
    </row>
    <row r="12766" spans="1:14" x14ac:dyDescent="0.2">
      <c r="A12766" s="231" t="str">
        <f t="shared" si="367"/>
        <v>SS2.022Thinned020</v>
      </c>
      <c r="B12766" s="223" t="s">
        <v>238</v>
      </c>
      <c r="C12766" s="224">
        <v>2</v>
      </c>
      <c r="D12766" s="223">
        <v>22</v>
      </c>
      <c r="E12766" s="223" t="s">
        <v>172</v>
      </c>
      <c r="F12766" s="225" t="s">
        <v>4</v>
      </c>
      <c r="G12766" s="226">
        <v>11.57</v>
      </c>
      <c r="H12766" s="226">
        <v>1.53</v>
      </c>
      <c r="I12766" s="226">
        <v>13.1</v>
      </c>
      <c r="J12766" s="237">
        <v>65.489999999999995</v>
      </c>
      <c r="K12766" s="237">
        <v>315.18</v>
      </c>
      <c r="L12766" s="228">
        <v>-0.51</v>
      </c>
      <c r="M12766" s="229">
        <f t="shared" si="368"/>
        <v>314.67</v>
      </c>
      <c r="N12766" s="230">
        <v>13.39</v>
      </c>
    </row>
    <row r="12767" spans="1:14" x14ac:dyDescent="0.2">
      <c r="A12767" s="231" t="str">
        <f t="shared" si="367"/>
        <v>SS2.022Thinned025</v>
      </c>
      <c r="B12767" s="223" t="s">
        <v>238</v>
      </c>
      <c r="C12767" s="224">
        <v>2</v>
      </c>
      <c r="D12767" s="223">
        <v>22</v>
      </c>
      <c r="E12767" s="223" t="s">
        <v>172</v>
      </c>
      <c r="F12767" s="225" t="s">
        <v>5</v>
      </c>
      <c r="G12767" s="226">
        <v>15.3</v>
      </c>
      <c r="H12767" s="226">
        <v>2.17</v>
      </c>
      <c r="I12767" s="226">
        <v>17.47</v>
      </c>
      <c r="J12767" s="237">
        <v>87.33</v>
      </c>
      <c r="K12767" s="237">
        <v>402.51</v>
      </c>
      <c r="L12767" s="228">
        <v>-2.0499999999999998</v>
      </c>
      <c r="M12767" s="229">
        <f t="shared" si="368"/>
        <v>400.46</v>
      </c>
      <c r="N12767" s="230">
        <v>8.76</v>
      </c>
    </row>
    <row r="12768" spans="1:14" x14ac:dyDescent="0.2">
      <c r="A12768" s="231" t="str">
        <f t="shared" si="367"/>
        <v>SS2.022Thinned030</v>
      </c>
      <c r="B12768" s="223" t="s">
        <v>238</v>
      </c>
      <c r="C12768" s="224">
        <v>2</v>
      </c>
      <c r="D12768" s="223">
        <v>22</v>
      </c>
      <c r="E12768" s="223" t="s">
        <v>172</v>
      </c>
      <c r="F12768" s="225" t="s">
        <v>6</v>
      </c>
      <c r="G12768" s="226">
        <v>15.8</v>
      </c>
      <c r="H12768" s="226">
        <v>1.31</v>
      </c>
      <c r="I12768" s="226">
        <v>17.11</v>
      </c>
      <c r="J12768" s="237">
        <v>85.56</v>
      </c>
      <c r="K12768" s="237">
        <v>488.08</v>
      </c>
      <c r="L12768" s="228">
        <v>-3.64</v>
      </c>
      <c r="M12768" s="229">
        <f t="shared" si="368"/>
        <v>484.44</v>
      </c>
      <c r="N12768" s="230">
        <v>9.0399999999999991</v>
      </c>
    </row>
    <row r="12769" spans="1:14" x14ac:dyDescent="0.2">
      <c r="A12769" s="231" t="str">
        <f t="shared" si="367"/>
        <v>SS2.022Thinned035</v>
      </c>
      <c r="B12769" s="223" t="s">
        <v>238</v>
      </c>
      <c r="C12769" s="224">
        <v>2</v>
      </c>
      <c r="D12769" s="223">
        <v>22</v>
      </c>
      <c r="E12769" s="223" t="s">
        <v>172</v>
      </c>
      <c r="F12769" s="225" t="s">
        <v>7</v>
      </c>
      <c r="G12769" s="226">
        <v>13.4</v>
      </c>
      <c r="H12769" s="226">
        <v>0.51</v>
      </c>
      <c r="I12769" s="226">
        <v>13.91</v>
      </c>
      <c r="J12769" s="237">
        <v>69.53</v>
      </c>
      <c r="K12769" s="237">
        <v>557.61</v>
      </c>
      <c r="L12769" s="228">
        <v>-5.24</v>
      </c>
      <c r="M12769" s="229">
        <f t="shared" si="368"/>
        <v>552.37</v>
      </c>
      <c r="N12769" s="230">
        <v>9.11</v>
      </c>
    </row>
    <row r="12770" spans="1:14" x14ac:dyDescent="0.2">
      <c r="A12770" s="231" t="str">
        <f t="shared" si="367"/>
        <v>SS2.022Thinned040</v>
      </c>
      <c r="B12770" s="223" t="s">
        <v>238</v>
      </c>
      <c r="C12770" s="224">
        <v>2</v>
      </c>
      <c r="D12770" s="223">
        <v>22</v>
      </c>
      <c r="E12770" s="223" t="s">
        <v>172</v>
      </c>
      <c r="F12770" s="225" t="s">
        <v>8</v>
      </c>
      <c r="G12770" s="226">
        <v>10.24</v>
      </c>
      <c r="H12770" s="226">
        <v>0.03</v>
      </c>
      <c r="I12770" s="226">
        <v>10.27</v>
      </c>
      <c r="J12770" s="237">
        <v>51.33</v>
      </c>
      <c r="K12770" s="237">
        <v>608.94000000000005</v>
      </c>
      <c r="L12770" s="228">
        <v>-6.85</v>
      </c>
      <c r="M12770" s="229">
        <f t="shared" si="368"/>
        <v>602.09</v>
      </c>
      <c r="N12770" s="230">
        <v>9.1300000000000008</v>
      </c>
    </row>
    <row r="12771" spans="1:14" x14ac:dyDescent="0.2">
      <c r="A12771" s="231" t="str">
        <f t="shared" si="367"/>
        <v>SS2.022Thinned045</v>
      </c>
      <c r="B12771" s="223" t="s">
        <v>238</v>
      </c>
      <c r="C12771" s="224">
        <v>2</v>
      </c>
      <c r="D12771" s="223">
        <v>22</v>
      </c>
      <c r="E12771" s="223" t="s">
        <v>172</v>
      </c>
      <c r="F12771" s="225" t="s">
        <v>9</v>
      </c>
      <c r="G12771" s="226">
        <v>10.59</v>
      </c>
      <c r="H12771" s="226">
        <v>-1.77</v>
      </c>
      <c r="I12771" s="226">
        <v>8.83</v>
      </c>
      <c r="J12771" s="237">
        <v>44.13</v>
      </c>
      <c r="K12771" s="237">
        <v>653.07000000000005</v>
      </c>
      <c r="L12771" s="228">
        <v>-8.1300000000000008</v>
      </c>
      <c r="M12771" s="229">
        <f t="shared" si="368"/>
        <v>644.94000000000005</v>
      </c>
      <c r="N12771" s="230">
        <v>7.28</v>
      </c>
    </row>
    <row r="12772" spans="1:14" x14ac:dyDescent="0.2">
      <c r="A12772" s="231" t="str">
        <f t="shared" si="367"/>
        <v>SS2.022Thinned050</v>
      </c>
      <c r="B12772" s="223" t="s">
        <v>238</v>
      </c>
      <c r="C12772" s="224">
        <v>2</v>
      </c>
      <c r="D12772" s="223">
        <v>22</v>
      </c>
      <c r="E12772" s="223" t="s">
        <v>172</v>
      </c>
      <c r="F12772" s="225" t="s">
        <v>10</v>
      </c>
      <c r="G12772" s="226">
        <v>10.29</v>
      </c>
      <c r="H12772" s="226">
        <v>-1.76</v>
      </c>
      <c r="I12772" s="226">
        <v>8.5299999999999994</v>
      </c>
      <c r="J12772" s="237">
        <v>42.63</v>
      </c>
      <c r="K12772" s="237">
        <v>695.7</v>
      </c>
      <c r="L12772" s="228">
        <v>-9.23</v>
      </c>
      <c r="M12772" s="229">
        <f t="shared" si="368"/>
        <v>686.47</v>
      </c>
      <c r="N12772" s="230">
        <v>6.26</v>
      </c>
    </row>
    <row r="12773" spans="1:14" x14ac:dyDescent="0.2">
      <c r="A12773" s="231" t="str">
        <f t="shared" si="367"/>
        <v>SS2.022Thinned055</v>
      </c>
      <c r="B12773" s="223" t="s">
        <v>238</v>
      </c>
      <c r="C12773" s="224">
        <v>2</v>
      </c>
      <c r="D12773" s="223">
        <v>22</v>
      </c>
      <c r="E12773" s="223" t="s">
        <v>172</v>
      </c>
      <c r="F12773" s="225" t="s">
        <v>11</v>
      </c>
      <c r="G12773" s="226">
        <v>8.6999999999999993</v>
      </c>
      <c r="H12773" s="226">
        <v>-1.36</v>
      </c>
      <c r="I12773" s="226">
        <v>7.34</v>
      </c>
      <c r="J12773" s="237">
        <v>36.700000000000003</v>
      </c>
      <c r="K12773" s="237">
        <v>732.4</v>
      </c>
      <c r="L12773" s="228">
        <v>-10.199999999999999</v>
      </c>
      <c r="M12773" s="229">
        <f t="shared" si="368"/>
        <v>722.19999999999993</v>
      </c>
      <c r="N12773" s="230">
        <v>5.5</v>
      </c>
    </row>
    <row r="12774" spans="1:14" x14ac:dyDescent="0.2">
      <c r="A12774" s="231" t="str">
        <f t="shared" si="367"/>
        <v>SS2.022Thinned060</v>
      </c>
      <c r="B12774" s="223" t="s">
        <v>238</v>
      </c>
      <c r="C12774" s="224">
        <v>2</v>
      </c>
      <c r="D12774" s="223">
        <v>22</v>
      </c>
      <c r="E12774" s="223" t="s">
        <v>172</v>
      </c>
      <c r="F12774" s="225" t="s">
        <v>12</v>
      </c>
      <c r="G12774" s="226">
        <v>8.39</v>
      </c>
      <c r="H12774" s="226">
        <v>-1.03</v>
      </c>
      <c r="I12774" s="226">
        <v>7.36</v>
      </c>
      <c r="J12774" s="237">
        <v>36.799999999999997</v>
      </c>
      <c r="K12774" s="237">
        <v>769.2</v>
      </c>
      <c r="L12774" s="228">
        <v>-11.06</v>
      </c>
      <c r="M12774" s="229">
        <f t="shared" si="368"/>
        <v>758.1400000000001</v>
      </c>
      <c r="N12774" s="230">
        <v>4.8600000000000003</v>
      </c>
    </row>
    <row r="12775" spans="1:14" x14ac:dyDescent="0.2">
      <c r="A12775" s="231" t="str">
        <f t="shared" si="367"/>
        <v>SS2.022Thinned065</v>
      </c>
      <c r="B12775" s="223" t="s">
        <v>238</v>
      </c>
      <c r="C12775" s="224">
        <v>2</v>
      </c>
      <c r="D12775" s="223">
        <v>22</v>
      </c>
      <c r="E12775" s="223" t="s">
        <v>172</v>
      </c>
      <c r="F12775" s="225" t="s">
        <v>13</v>
      </c>
      <c r="G12775" s="226">
        <v>6.39</v>
      </c>
      <c r="H12775" s="226">
        <v>-0.88</v>
      </c>
      <c r="I12775" s="226">
        <v>5.51</v>
      </c>
      <c r="J12775" s="237">
        <v>27.56</v>
      </c>
      <c r="K12775" s="237">
        <v>796.76</v>
      </c>
      <c r="L12775" s="228">
        <v>-11.82</v>
      </c>
      <c r="M12775" s="229">
        <f t="shared" si="368"/>
        <v>784.93999999999994</v>
      </c>
      <c r="N12775" s="230">
        <v>4.33</v>
      </c>
    </row>
    <row r="12776" spans="1:14" x14ac:dyDescent="0.2">
      <c r="A12776" s="231" t="str">
        <f t="shared" si="367"/>
        <v>SS2.022Thinned070</v>
      </c>
      <c r="B12776" s="223" t="s">
        <v>238</v>
      </c>
      <c r="C12776" s="224">
        <v>2</v>
      </c>
      <c r="D12776" s="223">
        <v>22</v>
      </c>
      <c r="E12776" s="223" t="s">
        <v>172</v>
      </c>
      <c r="F12776" s="225" t="s">
        <v>200</v>
      </c>
      <c r="G12776" s="226">
        <v>5.99</v>
      </c>
      <c r="H12776" s="226">
        <v>-0.68</v>
      </c>
      <c r="I12776" s="226">
        <v>5.32</v>
      </c>
      <c r="J12776" s="237">
        <v>26.59</v>
      </c>
      <c r="K12776" s="237">
        <v>823.35</v>
      </c>
      <c r="L12776" s="228">
        <v>-12.51</v>
      </c>
      <c r="M12776" s="229">
        <f t="shared" si="368"/>
        <v>810.84</v>
      </c>
      <c r="N12776" s="230">
        <v>3.91</v>
      </c>
    </row>
    <row r="12777" spans="1:14" x14ac:dyDescent="0.2">
      <c r="A12777" s="231" t="str">
        <f t="shared" si="367"/>
        <v>SS2.022Thinned075</v>
      </c>
      <c r="B12777" s="223" t="s">
        <v>238</v>
      </c>
      <c r="C12777" s="224">
        <v>2</v>
      </c>
      <c r="D12777" s="223">
        <v>22</v>
      </c>
      <c r="E12777" s="223" t="s">
        <v>172</v>
      </c>
      <c r="F12777" s="225" t="s">
        <v>201</v>
      </c>
      <c r="G12777" s="226">
        <v>4.8499999999999996</v>
      </c>
      <c r="H12777" s="226">
        <v>-0.59</v>
      </c>
      <c r="I12777" s="226">
        <v>4.2699999999999996</v>
      </c>
      <c r="J12777" s="237">
        <v>21.34</v>
      </c>
      <c r="K12777" s="237">
        <v>844.69</v>
      </c>
      <c r="L12777" s="228">
        <v>-13.13</v>
      </c>
      <c r="M12777" s="229">
        <f t="shared" si="368"/>
        <v>831.56000000000006</v>
      </c>
      <c r="N12777" s="230">
        <v>3.53</v>
      </c>
    </row>
    <row r="12778" spans="1:14" x14ac:dyDescent="0.2">
      <c r="A12778" s="231" t="str">
        <f t="shared" si="367"/>
        <v>SS2.022Thinned080</v>
      </c>
      <c r="B12778" s="223" t="s">
        <v>238</v>
      </c>
      <c r="C12778" s="224">
        <v>2</v>
      </c>
      <c r="D12778" s="223">
        <v>22</v>
      </c>
      <c r="E12778" s="223" t="s">
        <v>172</v>
      </c>
      <c r="F12778" s="225" t="s">
        <v>202</v>
      </c>
      <c r="G12778" s="226">
        <v>3.91</v>
      </c>
      <c r="H12778" s="226">
        <v>-0.54</v>
      </c>
      <c r="I12778" s="226">
        <v>3.36</v>
      </c>
      <c r="J12778" s="237">
        <v>16.809999999999999</v>
      </c>
      <c r="K12778" s="237">
        <v>861.49</v>
      </c>
      <c r="L12778" s="228">
        <v>-13.69</v>
      </c>
      <c r="M12778" s="229">
        <f t="shared" si="368"/>
        <v>847.8</v>
      </c>
      <c r="N12778" s="230">
        <v>3.19</v>
      </c>
    </row>
    <row r="12779" spans="1:14" x14ac:dyDescent="0.2">
      <c r="A12779" s="231" t="str">
        <f t="shared" si="367"/>
        <v>SS2.022Thinned085</v>
      </c>
      <c r="B12779" s="223" t="s">
        <v>238</v>
      </c>
      <c r="C12779" s="224">
        <v>2</v>
      </c>
      <c r="D12779" s="223">
        <v>22</v>
      </c>
      <c r="E12779" s="223" t="s">
        <v>172</v>
      </c>
      <c r="F12779" s="225" t="s">
        <v>203</v>
      </c>
      <c r="G12779" s="226">
        <v>3.2</v>
      </c>
      <c r="H12779" s="226">
        <v>-0.5</v>
      </c>
      <c r="I12779" s="226">
        <v>2.7</v>
      </c>
      <c r="J12779" s="237">
        <v>13.5</v>
      </c>
      <c r="K12779" s="237">
        <v>875</v>
      </c>
      <c r="L12779" s="228">
        <v>-14.19</v>
      </c>
      <c r="M12779" s="229">
        <f t="shared" si="368"/>
        <v>860.81</v>
      </c>
      <c r="N12779" s="230">
        <v>2.88</v>
      </c>
    </row>
    <row r="12780" spans="1:14" x14ac:dyDescent="0.2">
      <c r="A12780" s="231" t="str">
        <f t="shared" si="367"/>
        <v>SS2.022Thinned090</v>
      </c>
      <c r="B12780" s="223" t="s">
        <v>238</v>
      </c>
      <c r="C12780" s="224">
        <v>2</v>
      </c>
      <c r="D12780" s="223">
        <v>22</v>
      </c>
      <c r="E12780" s="223" t="s">
        <v>172</v>
      </c>
      <c r="F12780" s="225" t="s">
        <v>204</v>
      </c>
      <c r="G12780" s="226">
        <v>2.66</v>
      </c>
      <c r="H12780" s="226">
        <v>-0.46</v>
      </c>
      <c r="I12780" s="226">
        <v>2.2000000000000002</v>
      </c>
      <c r="J12780" s="237">
        <v>11.02</v>
      </c>
      <c r="K12780" s="237">
        <v>886.02</v>
      </c>
      <c r="L12780" s="228">
        <v>-14.65</v>
      </c>
      <c r="M12780" s="229">
        <f t="shared" si="368"/>
        <v>871.37</v>
      </c>
      <c r="N12780" s="230">
        <v>2.6</v>
      </c>
    </row>
    <row r="12781" spans="1:14" x14ac:dyDescent="0.2">
      <c r="A12781" s="231" t="str">
        <f t="shared" si="367"/>
        <v>SS2.022Thinned095</v>
      </c>
      <c r="B12781" s="223" t="s">
        <v>238</v>
      </c>
      <c r="C12781" s="224">
        <v>2</v>
      </c>
      <c r="D12781" s="223">
        <v>22</v>
      </c>
      <c r="E12781" s="223" t="s">
        <v>172</v>
      </c>
      <c r="F12781" s="225" t="s">
        <v>205</v>
      </c>
      <c r="G12781" s="226">
        <v>2.17</v>
      </c>
      <c r="H12781" s="226">
        <v>-0.42</v>
      </c>
      <c r="I12781" s="226">
        <v>1.75</v>
      </c>
      <c r="J12781" s="237">
        <v>8.77</v>
      </c>
      <c r="K12781" s="237">
        <v>894.79</v>
      </c>
      <c r="L12781" s="228">
        <v>-15.06</v>
      </c>
      <c r="M12781" s="229">
        <f t="shared" si="368"/>
        <v>879.73</v>
      </c>
      <c r="N12781" s="230">
        <v>2.35</v>
      </c>
    </row>
    <row r="12782" spans="1:14" x14ac:dyDescent="0.2">
      <c r="A12782" s="231" t="str">
        <f t="shared" si="367"/>
        <v>SS2.022Thinned100</v>
      </c>
      <c r="B12782" s="223" t="s">
        <v>238</v>
      </c>
      <c r="C12782" s="224">
        <v>2</v>
      </c>
      <c r="D12782" s="223">
        <v>22</v>
      </c>
      <c r="E12782" s="223" t="s">
        <v>172</v>
      </c>
      <c r="F12782" s="225" t="s">
        <v>206</v>
      </c>
      <c r="G12782" s="226">
        <v>1.69</v>
      </c>
      <c r="H12782" s="226">
        <v>-0.38</v>
      </c>
      <c r="I12782" s="226">
        <v>1.31</v>
      </c>
      <c r="J12782" s="237">
        <v>6.53</v>
      </c>
      <c r="K12782" s="237">
        <v>901.32</v>
      </c>
      <c r="L12782" s="228">
        <v>-15.44</v>
      </c>
      <c r="M12782" s="229">
        <f t="shared" si="368"/>
        <v>885.88</v>
      </c>
      <c r="N12782" s="230">
        <v>2.12</v>
      </c>
    </row>
    <row r="12783" spans="1:14" x14ac:dyDescent="0.2">
      <c r="A12783" s="231" t="str">
        <f t="shared" si="367"/>
        <v>SS2.022Thinned105</v>
      </c>
      <c r="B12783" s="223" t="s">
        <v>238</v>
      </c>
      <c r="C12783" s="224">
        <v>2</v>
      </c>
      <c r="D12783" s="223">
        <v>22</v>
      </c>
      <c r="E12783" s="223" t="s">
        <v>172</v>
      </c>
      <c r="F12783" s="225" t="s">
        <v>207</v>
      </c>
      <c r="G12783" s="226">
        <v>1.43</v>
      </c>
      <c r="H12783" s="226">
        <v>-0.35</v>
      </c>
      <c r="I12783" s="226">
        <v>1.0900000000000001</v>
      </c>
      <c r="J12783" s="237">
        <v>5.43</v>
      </c>
      <c r="K12783" s="237">
        <v>906.75</v>
      </c>
      <c r="L12783" s="228">
        <v>-15.77</v>
      </c>
      <c r="M12783" s="229">
        <f t="shared" si="368"/>
        <v>890.98</v>
      </c>
      <c r="N12783" s="230">
        <v>1.91</v>
      </c>
    </row>
    <row r="12784" spans="1:14" x14ac:dyDescent="0.2">
      <c r="A12784" s="231" t="str">
        <f t="shared" si="367"/>
        <v>SS2.022Thinned110</v>
      </c>
      <c r="B12784" s="223" t="s">
        <v>238</v>
      </c>
      <c r="C12784" s="224">
        <v>2</v>
      </c>
      <c r="D12784" s="223">
        <v>22</v>
      </c>
      <c r="E12784" s="223" t="s">
        <v>172</v>
      </c>
      <c r="F12784" s="225" t="s">
        <v>208</v>
      </c>
      <c r="G12784" s="226">
        <v>1.1000000000000001</v>
      </c>
      <c r="H12784" s="226">
        <v>-0.31</v>
      </c>
      <c r="I12784" s="226">
        <v>0.79</v>
      </c>
      <c r="J12784" s="237">
        <v>3.93</v>
      </c>
      <c r="K12784" s="237">
        <v>910.68</v>
      </c>
      <c r="L12784" s="228">
        <v>-16.079999999999998</v>
      </c>
      <c r="M12784" s="229">
        <f t="shared" si="368"/>
        <v>894.59999999999991</v>
      </c>
      <c r="N12784" s="230">
        <v>1.73</v>
      </c>
    </row>
    <row r="12785" spans="1:14" x14ac:dyDescent="0.2">
      <c r="A12785" s="231" t="str">
        <f t="shared" si="367"/>
        <v>SS2.022Thinned115</v>
      </c>
      <c r="B12785" s="223" t="s">
        <v>238</v>
      </c>
      <c r="C12785" s="224">
        <v>2</v>
      </c>
      <c r="D12785" s="223">
        <v>22</v>
      </c>
      <c r="E12785" s="223" t="s">
        <v>172</v>
      </c>
      <c r="F12785" s="225" t="s">
        <v>209</v>
      </c>
      <c r="G12785" s="226">
        <v>0.86</v>
      </c>
      <c r="H12785" s="226">
        <v>-0.28000000000000003</v>
      </c>
      <c r="I12785" s="226">
        <v>0.57999999999999996</v>
      </c>
      <c r="J12785" s="237">
        <v>2.9</v>
      </c>
      <c r="K12785" s="237">
        <v>913.58</v>
      </c>
      <c r="L12785" s="228">
        <v>-16.350000000000001</v>
      </c>
      <c r="M12785" s="229">
        <f t="shared" si="368"/>
        <v>897.23</v>
      </c>
      <c r="N12785" s="230">
        <v>1.56</v>
      </c>
    </row>
    <row r="12786" spans="1:14" x14ac:dyDescent="0.2">
      <c r="A12786" s="231" t="str">
        <f t="shared" si="367"/>
        <v>SS2.022Thinned120</v>
      </c>
      <c r="B12786" s="223" t="s">
        <v>238</v>
      </c>
      <c r="C12786" s="224">
        <v>2</v>
      </c>
      <c r="D12786" s="223">
        <v>22</v>
      </c>
      <c r="E12786" s="223" t="s">
        <v>172</v>
      </c>
      <c r="F12786" s="225" t="s">
        <v>210</v>
      </c>
      <c r="G12786" s="226">
        <v>0.66</v>
      </c>
      <c r="H12786" s="226">
        <v>-0.26</v>
      </c>
      <c r="I12786" s="226">
        <v>0.4</v>
      </c>
      <c r="J12786" s="237">
        <v>1.99</v>
      </c>
      <c r="K12786" s="237">
        <v>915.57</v>
      </c>
      <c r="L12786" s="228">
        <v>-16.600000000000001</v>
      </c>
      <c r="M12786" s="229">
        <f t="shared" si="368"/>
        <v>898.97</v>
      </c>
      <c r="N12786" s="230">
        <v>1.41</v>
      </c>
    </row>
    <row r="12787" spans="1:14" x14ac:dyDescent="0.2">
      <c r="A12787" s="231" t="str">
        <f t="shared" si="367"/>
        <v>SS2.022Thinned125</v>
      </c>
      <c r="B12787" s="223" t="s">
        <v>238</v>
      </c>
      <c r="C12787" s="224">
        <v>2</v>
      </c>
      <c r="D12787" s="223">
        <v>22</v>
      </c>
      <c r="E12787" s="223" t="s">
        <v>172</v>
      </c>
      <c r="F12787" s="225" t="s">
        <v>211</v>
      </c>
      <c r="G12787" s="226">
        <v>0.47</v>
      </c>
      <c r="H12787" s="226">
        <v>-0.23</v>
      </c>
      <c r="I12787" s="226">
        <v>0.24</v>
      </c>
      <c r="J12787" s="237">
        <v>1.22</v>
      </c>
      <c r="K12787" s="237">
        <v>916.79</v>
      </c>
      <c r="L12787" s="228">
        <v>-16.82</v>
      </c>
      <c r="M12787" s="229">
        <f t="shared" si="368"/>
        <v>899.96999999999991</v>
      </c>
      <c r="N12787" s="230">
        <v>1.27</v>
      </c>
    </row>
    <row r="12788" spans="1:14" x14ac:dyDescent="0.2">
      <c r="A12788" s="231" t="str">
        <f t="shared" si="367"/>
        <v>SS2.022Thinned130</v>
      </c>
      <c r="B12788" s="223" t="s">
        <v>238</v>
      </c>
      <c r="C12788" s="224">
        <v>2</v>
      </c>
      <c r="D12788" s="223">
        <v>22</v>
      </c>
      <c r="E12788" s="223" t="s">
        <v>172</v>
      </c>
      <c r="F12788" s="225" t="s">
        <v>212</v>
      </c>
      <c r="G12788" s="226">
        <v>0.37</v>
      </c>
      <c r="H12788" s="226">
        <v>-0.21</v>
      </c>
      <c r="I12788" s="226">
        <v>0.16</v>
      </c>
      <c r="J12788" s="237">
        <v>0.8</v>
      </c>
      <c r="K12788" s="237">
        <v>917.6</v>
      </c>
      <c r="L12788" s="228">
        <v>-17.02</v>
      </c>
      <c r="M12788" s="229">
        <f t="shared" si="368"/>
        <v>900.58</v>
      </c>
      <c r="N12788" s="230">
        <v>1.1499999999999999</v>
      </c>
    </row>
    <row r="12789" spans="1:14" x14ac:dyDescent="0.2">
      <c r="A12789" s="231" t="str">
        <f t="shared" si="367"/>
        <v>SS2.022Thinned135</v>
      </c>
      <c r="B12789" s="223" t="s">
        <v>238</v>
      </c>
      <c r="C12789" s="224">
        <v>2</v>
      </c>
      <c r="D12789" s="223">
        <v>22</v>
      </c>
      <c r="E12789" s="223" t="s">
        <v>172</v>
      </c>
      <c r="F12789" s="225" t="s">
        <v>213</v>
      </c>
      <c r="G12789" s="226">
        <v>0.2</v>
      </c>
      <c r="H12789" s="226">
        <v>-0.19</v>
      </c>
      <c r="I12789" s="226">
        <v>0.01</v>
      </c>
      <c r="J12789" s="237">
        <v>0.05</v>
      </c>
      <c r="K12789" s="237">
        <v>917.65</v>
      </c>
      <c r="L12789" s="228">
        <v>-17.21</v>
      </c>
      <c r="M12789" s="229">
        <f t="shared" si="368"/>
        <v>900.43999999999994</v>
      </c>
      <c r="N12789" s="230">
        <v>1.03</v>
      </c>
    </row>
    <row r="12790" spans="1:14" x14ac:dyDescent="0.2">
      <c r="A12790" s="231" t="str">
        <f t="shared" si="367"/>
        <v>SS2.022Thinned140</v>
      </c>
      <c r="B12790" s="223" t="s">
        <v>238</v>
      </c>
      <c r="C12790" s="224">
        <v>2</v>
      </c>
      <c r="D12790" s="223">
        <v>22</v>
      </c>
      <c r="E12790" s="223" t="s">
        <v>172</v>
      </c>
      <c r="F12790" s="225" t="s">
        <v>214</v>
      </c>
      <c r="G12790" s="226">
        <v>0.18</v>
      </c>
      <c r="H12790" s="226">
        <v>-0.17</v>
      </c>
      <c r="I12790" s="226">
        <v>0.01</v>
      </c>
      <c r="J12790" s="237">
        <v>0.04</v>
      </c>
      <c r="K12790" s="237">
        <v>917.69</v>
      </c>
      <c r="L12790" s="228">
        <v>-17.37</v>
      </c>
      <c r="M12790" s="229">
        <f t="shared" si="368"/>
        <v>900.32</v>
      </c>
      <c r="N12790" s="230">
        <v>0.93</v>
      </c>
    </row>
    <row r="12791" spans="1:14" x14ac:dyDescent="0.2">
      <c r="A12791" s="231" t="str">
        <f t="shared" si="367"/>
        <v>SS2.022Thinned145</v>
      </c>
      <c r="B12791" s="223" t="s">
        <v>238</v>
      </c>
      <c r="C12791" s="224">
        <v>2</v>
      </c>
      <c r="D12791" s="223">
        <v>22</v>
      </c>
      <c r="E12791" s="223" t="s">
        <v>172</v>
      </c>
      <c r="F12791" s="225" t="s">
        <v>215</v>
      </c>
      <c r="G12791" s="226">
        <v>0.05</v>
      </c>
      <c r="H12791" s="226">
        <v>-0.15</v>
      </c>
      <c r="I12791" s="226">
        <v>-0.1</v>
      </c>
      <c r="J12791" s="237">
        <v>-0.5</v>
      </c>
      <c r="K12791" s="237">
        <v>917.19</v>
      </c>
      <c r="L12791" s="228">
        <v>-17.52</v>
      </c>
      <c r="M12791" s="229">
        <f t="shared" si="368"/>
        <v>899.67000000000007</v>
      </c>
      <c r="N12791" s="230">
        <v>0.84</v>
      </c>
    </row>
    <row r="12792" spans="1:14" x14ac:dyDescent="0.2">
      <c r="A12792" s="231" t="str">
        <f t="shared" si="367"/>
        <v>SS2.022Thinned150</v>
      </c>
      <c r="B12792" s="223" t="s">
        <v>238</v>
      </c>
      <c r="C12792" s="224">
        <v>2</v>
      </c>
      <c r="D12792" s="223">
        <v>22</v>
      </c>
      <c r="E12792" s="223" t="s">
        <v>172</v>
      </c>
      <c r="F12792" s="225" t="s">
        <v>216</v>
      </c>
      <c r="G12792" s="226">
        <v>0.03</v>
      </c>
      <c r="H12792" s="226">
        <v>-0.14000000000000001</v>
      </c>
      <c r="I12792" s="226">
        <v>-0.11</v>
      </c>
      <c r="J12792" s="237">
        <v>-0.56999999999999995</v>
      </c>
      <c r="K12792" s="237">
        <v>916.62</v>
      </c>
      <c r="L12792" s="228">
        <v>-17.66</v>
      </c>
      <c r="M12792" s="229">
        <f t="shared" si="368"/>
        <v>898.96</v>
      </c>
      <c r="N12792" s="230">
        <v>0.76</v>
      </c>
    </row>
    <row r="12793" spans="1:14" x14ac:dyDescent="0.2">
      <c r="A12793" s="231" t="str">
        <f t="shared" si="367"/>
        <v>SS2.022Thinned155</v>
      </c>
      <c r="B12793" s="223" t="s">
        <v>238</v>
      </c>
      <c r="C12793" s="224">
        <v>2</v>
      </c>
      <c r="D12793" s="223">
        <v>22</v>
      </c>
      <c r="E12793" s="223" t="s">
        <v>172</v>
      </c>
      <c r="F12793" s="225" t="s">
        <v>217</v>
      </c>
      <c r="G12793" s="226">
        <v>-0.03</v>
      </c>
      <c r="H12793" s="226">
        <v>-0.13</v>
      </c>
      <c r="I12793" s="226">
        <v>-0.16</v>
      </c>
      <c r="J12793" s="237">
        <v>-0.79</v>
      </c>
      <c r="K12793" s="237">
        <v>915.83</v>
      </c>
      <c r="L12793" s="228">
        <v>-17.78</v>
      </c>
      <c r="M12793" s="229">
        <f t="shared" si="368"/>
        <v>898.05000000000007</v>
      </c>
      <c r="N12793" s="230">
        <v>0.69</v>
      </c>
    </row>
    <row r="12794" spans="1:14" x14ac:dyDescent="0.2">
      <c r="A12794" s="231" t="str">
        <f t="shared" si="367"/>
        <v>SS2.022Thinned160</v>
      </c>
      <c r="B12794" s="223" t="s">
        <v>238</v>
      </c>
      <c r="C12794" s="224">
        <v>2</v>
      </c>
      <c r="D12794" s="223">
        <v>22</v>
      </c>
      <c r="E12794" s="223" t="s">
        <v>172</v>
      </c>
      <c r="F12794" s="225" t="s">
        <v>218</v>
      </c>
      <c r="G12794" s="226">
        <v>-0.08</v>
      </c>
      <c r="H12794" s="226">
        <v>-0.11</v>
      </c>
      <c r="I12794" s="226">
        <v>-0.19</v>
      </c>
      <c r="J12794" s="237">
        <v>-0.97</v>
      </c>
      <c r="K12794" s="237">
        <v>914.86</v>
      </c>
      <c r="L12794" s="228">
        <v>-17.88</v>
      </c>
      <c r="M12794" s="229">
        <f t="shared" si="368"/>
        <v>896.98</v>
      </c>
      <c r="N12794" s="230">
        <v>0.62</v>
      </c>
    </row>
    <row r="12795" spans="1:14" x14ac:dyDescent="0.2">
      <c r="A12795" s="231" t="str">
        <f t="shared" si="367"/>
        <v>SS2.022Thinned165</v>
      </c>
      <c r="B12795" s="223" t="s">
        <v>238</v>
      </c>
      <c r="C12795" s="224">
        <v>2</v>
      </c>
      <c r="D12795" s="223">
        <v>22</v>
      </c>
      <c r="E12795" s="223" t="s">
        <v>172</v>
      </c>
      <c r="F12795" s="225" t="s">
        <v>219</v>
      </c>
      <c r="G12795" s="226">
        <v>-0.13</v>
      </c>
      <c r="H12795" s="226">
        <v>-0.1</v>
      </c>
      <c r="I12795" s="226">
        <v>-0.23</v>
      </c>
      <c r="J12795" s="237">
        <v>-1.1499999999999999</v>
      </c>
      <c r="K12795" s="237">
        <v>913.71</v>
      </c>
      <c r="L12795" s="228">
        <v>-17.98</v>
      </c>
      <c r="M12795" s="229">
        <f t="shared" si="368"/>
        <v>895.73</v>
      </c>
      <c r="N12795" s="230">
        <v>0.56000000000000005</v>
      </c>
    </row>
    <row r="12796" spans="1:14" x14ac:dyDescent="0.2">
      <c r="A12796" s="231" t="str">
        <f t="shared" si="367"/>
        <v>SS2.022Thinned170</v>
      </c>
      <c r="B12796" s="223" t="s">
        <v>238</v>
      </c>
      <c r="C12796" s="224">
        <v>2</v>
      </c>
      <c r="D12796" s="223">
        <v>22</v>
      </c>
      <c r="E12796" s="223" t="s">
        <v>172</v>
      </c>
      <c r="F12796" s="225" t="s">
        <v>220</v>
      </c>
      <c r="G12796" s="226">
        <v>-0.09</v>
      </c>
      <c r="H12796" s="226">
        <v>-0.09</v>
      </c>
      <c r="I12796" s="226">
        <v>-0.18</v>
      </c>
      <c r="J12796" s="237">
        <v>-0.91</v>
      </c>
      <c r="K12796" s="237">
        <v>912.8</v>
      </c>
      <c r="L12796" s="228">
        <v>-18.07</v>
      </c>
      <c r="M12796" s="229">
        <f t="shared" si="368"/>
        <v>894.7299999999999</v>
      </c>
      <c r="N12796" s="230">
        <v>0.51</v>
      </c>
    </row>
    <row r="12797" spans="1:14" x14ac:dyDescent="0.2">
      <c r="A12797" s="231" t="str">
        <f t="shared" si="367"/>
        <v>SS2.022Thinned175</v>
      </c>
      <c r="B12797" s="223" t="s">
        <v>238</v>
      </c>
      <c r="C12797" s="224">
        <v>2</v>
      </c>
      <c r="D12797" s="223">
        <v>22</v>
      </c>
      <c r="E12797" s="223" t="s">
        <v>172</v>
      </c>
      <c r="F12797" s="225" t="s">
        <v>221</v>
      </c>
      <c r="G12797" s="226">
        <v>-0.13</v>
      </c>
      <c r="H12797" s="226">
        <v>-0.08</v>
      </c>
      <c r="I12797" s="226">
        <v>-0.22</v>
      </c>
      <c r="J12797" s="237">
        <v>-1.0900000000000001</v>
      </c>
      <c r="K12797" s="237">
        <v>911.71</v>
      </c>
      <c r="L12797" s="228">
        <v>-18.149999999999999</v>
      </c>
      <c r="M12797" s="229">
        <f t="shared" si="368"/>
        <v>893.56000000000006</v>
      </c>
      <c r="N12797" s="230">
        <v>0.46</v>
      </c>
    </row>
    <row r="12798" spans="1:14" x14ac:dyDescent="0.2">
      <c r="A12798" s="231" t="str">
        <f t="shared" si="367"/>
        <v>SS2.022Thinned180</v>
      </c>
      <c r="B12798" s="223" t="s">
        <v>238</v>
      </c>
      <c r="C12798" s="224">
        <v>2</v>
      </c>
      <c r="D12798" s="223">
        <v>22</v>
      </c>
      <c r="E12798" s="223" t="s">
        <v>172</v>
      </c>
      <c r="F12798" s="225" t="s">
        <v>222</v>
      </c>
      <c r="G12798" s="226">
        <v>-0.14000000000000001</v>
      </c>
      <c r="H12798" s="226">
        <v>-0.08</v>
      </c>
      <c r="I12798" s="226">
        <v>-0.22</v>
      </c>
      <c r="J12798" s="237">
        <v>-1.1000000000000001</v>
      </c>
      <c r="K12798" s="237">
        <v>910.61</v>
      </c>
      <c r="L12798" s="228">
        <v>-18.22</v>
      </c>
      <c r="M12798" s="229">
        <f t="shared" si="368"/>
        <v>892.39</v>
      </c>
      <c r="N12798" s="230">
        <v>0.41</v>
      </c>
    </row>
    <row r="12799" spans="1:14" x14ac:dyDescent="0.2">
      <c r="A12799" s="231" t="str">
        <f t="shared" si="367"/>
        <v>SS2.022Thinned185</v>
      </c>
      <c r="B12799" s="223" t="s">
        <v>238</v>
      </c>
      <c r="C12799" s="224">
        <v>2</v>
      </c>
      <c r="D12799" s="223">
        <v>22</v>
      </c>
      <c r="E12799" s="223" t="s">
        <v>172</v>
      </c>
      <c r="F12799" s="225" t="s">
        <v>223</v>
      </c>
      <c r="G12799" s="226">
        <v>-0.15</v>
      </c>
      <c r="H12799" s="226">
        <v>-7.0000000000000007E-2</v>
      </c>
      <c r="I12799" s="226">
        <v>-0.22</v>
      </c>
      <c r="J12799" s="237">
        <v>-1.0900000000000001</v>
      </c>
      <c r="K12799" s="237">
        <v>909.52</v>
      </c>
      <c r="L12799" s="228">
        <v>-18.29</v>
      </c>
      <c r="M12799" s="229">
        <f t="shared" si="368"/>
        <v>891.23</v>
      </c>
      <c r="N12799" s="230">
        <v>0.37</v>
      </c>
    </row>
    <row r="12800" spans="1:14" x14ac:dyDescent="0.2">
      <c r="A12800" s="231" t="str">
        <f t="shared" si="367"/>
        <v>SS2.022Thinned190</v>
      </c>
      <c r="B12800" s="223" t="s">
        <v>238</v>
      </c>
      <c r="C12800" s="224">
        <v>2</v>
      </c>
      <c r="D12800" s="223">
        <v>22</v>
      </c>
      <c r="E12800" s="223" t="s">
        <v>172</v>
      </c>
      <c r="F12800" s="225" t="s">
        <v>224</v>
      </c>
      <c r="G12800" s="226">
        <v>-0.16</v>
      </c>
      <c r="H12800" s="226">
        <v>-0.06</v>
      </c>
      <c r="I12800" s="226">
        <v>-0.22</v>
      </c>
      <c r="J12800" s="237">
        <v>-1.0900000000000001</v>
      </c>
      <c r="K12800" s="237">
        <v>908.43</v>
      </c>
      <c r="L12800" s="228">
        <v>-18.350000000000001</v>
      </c>
      <c r="M12800" s="229">
        <f t="shared" si="368"/>
        <v>890.07999999999993</v>
      </c>
      <c r="N12800" s="230">
        <v>0.34</v>
      </c>
    </row>
    <row r="12801" spans="1:14" x14ac:dyDescent="0.2">
      <c r="A12801" s="231" t="str">
        <f t="shared" si="367"/>
        <v>SS2.022Thinned195</v>
      </c>
      <c r="B12801" s="223" t="s">
        <v>238</v>
      </c>
      <c r="C12801" s="224">
        <v>2</v>
      </c>
      <c r="D12801" s="223">
        <v>22</v>
      </c>
      <c r="E12801" s="223" t="s">
        <v>172</v>
      </c>
      <c r="F12801" s="225" t="s">
        <v>225</v>
      </c>
      <c r="G12801" s="226">
        <v>0.37</v>
      </c>
      <c r="H12801" s="226">
        <v>-0.28999999999999998</v>
      </c>
      <c r="I12801" s="226">
        <v>7.0000000000000007E-2</v>
      </c>
      <c r="J12801" s="237">
        <v>0.37</v>
      </c>
      <c r="K12801" s="237">
        <v>908.81</v>
      </c>
      <c r="L12801" s="228">
        <v>-18.350000000000001</v>
      </c>
      <c r="M12801" s="229">
        <f t="shared" si="368"/>
        <v>890.45999999999992</v>
      </c>
      <c r="N12801" s="230">
        <v>0</v>
      </c>
    </row>
    <row r="12802" spans="1:14" x14ac:dyDescent="0.2">
      <c r="A12802" s="231" t="str">
        <f t="shared" ref="A12802:A12865" si="369">CONCATENATE(LEFT(B12802,2),TEXT(C12802,"0.0"),TEXT(D12802,"00"),E12802,TEXT(LEFT(F12802,3),"000"))</f>
        <v>SS2.024NO_thin000</v>
      </c>
      <c r="B12802" s="223" t="s">
        <v>238</v>
      </c>
      <c r="C12802" s="224">
        <v>2</v>
      </c>
      <c r="D12802" s="223">
        <v>24</v>
      </c>
      <c r="E12802" s="223" t="s">
        <v>199</v>
      </c>
      <c r="F12802" s="225" t="s">
        <v>0</v>
      </c>
      <c r="G12802" s="226">
        <v>2.68</v>
      </c>
      <c r="H12802" s="226">
        <v>0.31</v>
      </c>
      <c r="I12802" s="226">
        <v>2.99</v>
      </c>
      <c r="J12802" s="237">
        <v>14.94</v>
      </c>
      <c r="K12802" s="237">
        <v>14.94</v>
      </c>
      <c r="L12802" s="228">
        <v>0</v>
      </c>
      <c r="M12802" s="229">
        <f t="shared" si="368"/>
        <v>14.94</v>
      </c>
      <c r="N12802" s="230">
        <v>0</v>
      </c>
    </row>
    <row r="12803" spans="1:14" x14ac:dyDescent="0.2">
      <c r="A12803" s="231" t="str">
        <f t="shared" si="369"/>
        <v>SS2.024NO_thin005</v>
      </c>
      <c r="B12803" s="223" t="s">
        <v>238</v>
      </c>
      <c r="C12803" s="224">
        <v>2</v>
      </c>
      <c r="D12803" s="223">
        <v>24</v>
      </c>
      <c r="E12803" s="223" t="s">
        <v>199</v>
      </c>
      <c r="F12803" s="225" t="s">
        <v>1</v>
      </c>
      <c r="G12803" s="226">
        <v>8.18</v>
      </c>
      <c r="H12803" s="226">
        <v>0.38</v>
      </c>
      <c r="I12803" s="226">
        <v>8.56</v>
      </c>
      <c r="J12803" s="237">
        <v>42.78</v>
      </c>
      <c r="K12803" s="237">
        <v>57.72</v>
      </c>
      <c r="L12803" s="228">
        <v>0</v>
      </c>
      <c r="M12803" s="229">
        <f t="shared" si="368"/>
        <v>57.72</v>
      </c>
      <c r="N12803" s="230">
        <v>0</v>
      </c>
    </row>
    <row r="12804" spans="1:14" x14ac:dyDescent="0.2">
      <c r="A12804" s="231" t="str">
        <f t="shared" si="369"/>
        <v>SS2.024NO_thin010</v>
      </c>
      <c r="B12804" s="223" t="s">
        <v>238</v>
      </c>
      <c r="C12804" s="224">
        <v>2</v>
      </c>
      <c r="D12804" s="223">
        <v>24</v>
      </c>
      <c r="E12804" s="223" t="s">
        <v>199</v>
      </c>
      <c r="F12804" s="225" t="s">
        <v>2</v>
      </c>
      <c r="G12804" s="226">
        <v>24.31</v>
      </c>
      <c r="H12804" s="226">
        <v>0.59</v>
      </c>
      <c r="I12804" s="226">
        <v>24.9</v>
      </c>
      <c r="J12804" s="237">
        <v>124.5</v>
      </c>
      <c r="K12804" s="237">
        <v>182.22</v>
      </c>
      <c r="L12804" s="228">
        <v>0</v>
      </c>
      <c r="M12804" s="229">
        <f t="shared" si="368"/>
        <v>182.22</v>
      </c>
      <c r="N12804" s="230">
        <v>0</v>
      </c>
    </row>
    <row r="12805" spans="1:14" x14ac:dyDescent="0.2">
      <c r="A12805" s="231" t="str">
        <f t="shared" si="369"/>
        <v>SS2.024NO_thin015</v>
      </c>
      <c r="B12805" s="223" t="s">
        <v>238</v>
      </c>
      <c r="C12805" s="224">
        <v>2</v>
      </c>
      <c r="D12805" s="223">
        <v>24</v>
      </c>
      <c r="E12805" s="223" t="s">
        <v>199</v>
      </c>
      <c r="F12805" s="225" t="s">
        <v>3</v>
      </c>
      <c r="G12805" s="226">
        <v>36.229999999999997</v>
      </c>
      <c r="H12805" s="226">
        <v>1.0900000000000001</v>
      </c>
      <c r="I12805" s="226">
        <v>37.32</v>
      </c>
      <c r="J12805" s="237">
        <v>186.58</v>
      </c>
      <c r="K12805" s="237">
        <v>368.8</v>
      </c>
      <c r="L12805" s="228">
        <v>0</v>
      </c>
      <c r="M12805" s="229">
        <f t="shared" si="368"/>
        <v>368.8</v>
      </c>
      <c r="N12805" s="230">
        <v>0</v>
      </c>
    </row>
    <row r="12806" spans="1:14" x14ac:dyDescent="0.2">
      <c r="A12806" s="231" t="str">
        <f t="shared" si="369"/>
        <v>SS2.024NO_thin020</v>
      </c>
      <c r="B12806" s="223" t="s">
        <v>238</v>
      </c>
      <c r="C12806" s="224">
        <v>2</v>
      </c>
      <c r="D12806" s="223">
        <v>24</v>
      </c>
      <c r="E12806" s="223" t="s">
        <v>199</v>
      </c>
      <c r="F12806" s="225" t="s">
        <v>4</v>
      </c>
      <c r="G12806" s="226">
        <v>28.89</v>
      </c>
      <c r="H12806" s="226">
        <v>0.59</v>
      </c>
      <c r="I12806" s="226">
        <v>29.48</v>
      </c>
      <c r="J12806" s="237">
        <v>147.38</v>
      </c>
      <c r="K12806" s="237">
        <v>516.17999999999995</v>
      </c>
      <c r="L12806" s="228">
        <v>0</v>
      </c>
      <c r="M12806" s="229">
        <f t="shared" si="368"/>
        <v>516.17999999999995</v>
      </c>
      <c r="N12806" s="230">
        <v>0</v>
      </c>
    </row>
    <row r="12807" spans="1:14" x14ac:dyDescent="0.2">
      <c r="A12807" s="231" t="str">
        <f t="shared" si="369"/>
        <v>SS2.024NO_thin025</v>
      </c>
      <c r="B12807" s="223" t="s">
        <v>238</v>
      </c>
      <c r="C12807" s="224">
        <v>2</v>
      </c>
      <c r="D12807" s="223">
        <v>24</v>
      </c>
      <c r="E12807" s="223" t="s">
        <v>199</v>
      </c>
      <c r="F12807" s="225" t="s">
        <v>5</v>
      </c>
      <c r="G12807" s="226">
        <v>28.15</v>
      </c>
      <c r="H12807" s="226">
        <v>7.88</v>
      </c>
      <c r="I12807" s="226">
        <v>36.03</v>
      </c>
      <c r="J12807" s="237">
        <v>180.16</v>
      </c>
      <c r="K12807" s="237">
        <v>696.35</v>
      </c>
      <c r="L12807" s="228">
        <v>0</v>
      </c>
      <c r="M12807" s="229">
        <f t="shared" si="368"/>
        <v>696.35</v>
      </c>
      <c r="N12807" s="230">
        <v>0</v>
      </c>
    </row>
    <row r="12808" spans="1:14" x14ac:dyDescent="0.2">
      <c r="A12808" s="231" t="str">
        <f t="shared" si="369"/>
        <v>SS2.024NO_thin030</v>
      </c>
      <c r="B12808" s="223" t="s">
        <v>238</v>
      </c>
      <c r="C12808" s="224">
        <v>2</v>
      </c>
      <c r="D12808" s="223">
        <v>24</v>
      </c>
      <c r="E12808" s="223" t="s">
        <v>199</v>
      </c>
      <c r="F12808" s="225" t="s">
        <v>6</v>
      </c>
      <c r="G12808" s="226">
        <v>23.88</v>
      </c>
      <c r="H12808" s="226">
        <v>12.54</v>
      </c>
      <c r="I12808" s="226">
        <v>36.43</v>
      </c>
      <c r="J12808" s="237">
        <v>182.13</v>
      </c>
      <c r="K12808" s="237">
        <v>878.47</v>
      </c>
      <c r="L12808" s="228">
        <v>0</v>
      </c>
      <c r="M12808" s="229">
        <f t="shared" si="368"/>
        <v>878.47</v>
      </c>
      <c r="N12808" s="230">
        <v>0</v>
      </c>
    </row>
    <row r="12809" spans="1:14" x14ac:dyDescent="0.2">
      <c r="A12809" s="231" t="str">
        <f t="shared" si="369"/>
        <v>SS2.024NO_thin035</v>
      </c>
      <c r="B12809" s="223" t="s">
        <v>238</v>
      </c>
      <c r="C12809" s="224">
        <v>2</v>
      </c>
      <c r="D12809" s="223">
        <v>24</v>
      </c>
      <c r="E12809" s="223" t="s">
        <v>199</v>
      </c>
      <c r="F12809" s="225" t="s">
        <v>7</v>
      </c>
      <c r="G12809" s="226">
        <v>21.25</v>
      </c>
      <c r="H12809" s="226">
        <v>5.82</v>
      </c>
      <c r="I12809" s="226">
        <v>27.07</v>
      </c>
      <c r="J12809" s="237">
        <v>135.35</v>
      </c>
      <c r="K12809" s="237">
        <v>1013.82</v>
      </c>
      <c r="L12809" s="228">
        <v>0</v>
      </c>
      <c r="M12809" s="229">
        <f t="shared" si="368"/>
        <v>1013.82</v>
      </c>
      <c r="N12809" s="230">
        <v>0</v>
      </c>
    </row>
    <row r="12810" spans="1:14" x14ac:dyDescent="0.2">
      <c r="A12810" s="231" t="str">
        <f t="shared" si="369"/>
        <v>SS2.024NO_thin040</v>
      </c>
      <c r="B12810" s="223" t="s">
        <v>238</v>
      </c>
      <c r="C12810" s="224">
        <v>2</v>
      </c>
      <c r="D12810" s="223">
        <v>24</v>
      </c>
      <c r="E12810" s="223" t="s">
        <v>199</v>
      </c>
      <c r="F12810" s="225" t="s">
        <v>8</v>
      </c>
      <c r="G12810" s="226">
        <v>19.239999999999998</v>
      </c>
      <c r="H12810" s="226">
        <v>1.58</v>
      </c>
      <c r="I12810" s="226">
        <v>20.82</v>
      </c>
      <c r="J12810" s="237">
        <v>104.08</v>
      </c>
      <c r="K12810" s="237">
        <v>1117.9000000000001</v>
      </c>
      <c r="L12810" s="228">
        <v>0</v>
      </c>
      <c r="M12810" s="229">
        <f t="shared" si="368"/>
        <v>1117.9000000000001</v>
      </c>
      <c r="N12810" s="230">
        <v>0</v>
      </c>
    </row>
    <row r="12811" spans="1:14" x14ac:dyDescent="0.2">
      <c r="A12811" s="231" t="str">
        <f t="shared" si="369"/>
        <v>SS2.024NO_thin045</v>
      </c>
      <c r="B12811" s="223" t="s">
        <v>238</v>
      </c>
      <c r="C12811" s="224">
        <v>2</v>
      </c>
      <c r="D12811" s="223">
        <v>24</v>
      </c>
      <c r="E12811" s="223" t="s">
        <v>199</v>
      </c>
      <c r="F12811" s="225" t="s">
        <v>9</v>
      </c>
      <c r="G12811" s="226">
        <v>17.059999999999999</v>
      </c>
      <c r="H12811" s="226">
        <v>-0.73</v>
      </c>
      <c r="I12811" s="226">
        <v>16.329999999999998</v>
      </c>
      <c r="J12811" s="237">
        <v>81.64</v>
      </c>
      <c r="K12811" s="237">
        <v>1199.55</v>
      </c>
      <c r="L12811" s="228">
        <v>0</v>
      </c>
      <c r="M12811" s="229">
        <f t="shared" si="368"/>
        <v>1199.55</v>
      </c>
      <c r="N12811" s="230">
        <v>0</v>
      </c>
    </row>
    <row r="12812" spans="1:14" x14ac:dyDescent="0.2">
      <c r="A12812" s="231" t="str">
        <f t="shared" si="369"/>
        <v>SS2.024NO_thin050</v>
      </c>
      <c r="B12812" s="223" t="s">
        <v>238</v>
      </c>
      <c r="C12812" s="224">
        <v>2</v>
      </c>
      <c r="D12812" s="223">
        <v>24</v>
      </c>
      <c r="E12812" s="223" t="s">
        <v>199</v>
      </c>
      <c r="F12812" s="225" t="s">
        <v>10</v>
      </c>
      <c r="G12812" s="226">
        <v>15.03</v>
      </c>
      <c r="H12812" s="226">
        <v>-1.75</v>
      </c>
      <c r="I12812" s="226">
        <v>13.28</v>
      </c>
      <c r="J12812" s="237">
        <v>66.400000000000006</v>
      </c>
      <c r="K12812" s="237">
        <v>1265.95</v>
      </c>
      <c r="L12812" s="228">
        <v>0</v>
      </c>
      <c r="M12812" s="229">
        <f t="shared" si="368"/>
        <v>1265.95</v>
      </c>
      <c r="N12812" s="230">
        <v>0</v>
      </c>
    </row>
    <row r="12813" spans="1:14" x14ac:dyDescent="0.2">
      <c r="A12813" s="231" t="str">
        <f t="shared" si="369"/>
        <v>SS2.024NO_thin055</v>
      </c>
      <c r="B12813" s="223" t="s">
        <v>238</v>
      </c>
      <c r="C12813" s="224">
        <v>2</v>
      </c>
      <c r="D12813" s="223">
        <v>24</v>
      </c>
      <c r="E12813" s="223" t="s">
        <v>199</v>
      </c>
      <c r="F12813" s="225" t="s">
        <v>11</v>
      </c>
      <c r="G12813" s="226">
        <v>13.33</v>
      </c>
      <c r="H12813" s="226">
        <v>-1.81</v>
      </c>
      <c r="I12813" s="226">
        <v>11.52</v>
      </c>
      <c r="J12813" s="237">
        <v>57.59</v>
      </c>
      <c r="K12813" s="237">
        <v>1323.54</v>
      </c>
      <c r="L12813" s="228">
        <v>0</v>
      </c>
      <c r="M12813" s="229">
        <f t="shared" si="368"/>
        <v>1323.54</v>
      </c>
      <c r="N12813" s="230">
        <v>0</v>
      </c>
    </row>
    <row r="12814" spans="1:14" x14ac:dyDescent="0.2">
      <c r="A12814" s="231" t="str">
        <f t="shared" si="369"/>
        <v>SS2.024NO_thin060</v>
      </c>
      <c r="B12814" s="223" t="s">
        <v>238</v>
      </c>
      <c r="C12814" s="224">
        <v>2</v>
      </c>
      <c r="D12814" s="223">
        <v>24</v>
      </c>
      <c r="E12814" s="223" t="s">
        <v>199</v>
      </c>
      <c r="F12814" s="225" t="s">
        <v>12</v>
      </c>
      <c r="G12814" s="226">
        <v>11.77</v>
      </c>
      <c r="H12814" s="226">
        <v>-1.67</v>
      </c>
      <c r="I12814" s="226">
        <v>10.1</v>
      </c>
      <c r="J12814" s="237">
        <v>50.5</v>
      </c>
      <c r="K12814" s="237">
        <v>1374.04</v>
      </c>
      <c r="L12814" s="228">
        <v>0</v>
      </c>
      <c r="M12814" s="229">
        <f t="shared" si="368"/>
        <v>1374.04</v>
      </c>
      <c r="N12814" s="230">
        <v>0</v>
      </c>
    </row>
    <row r="12815" spans="1:14" x14ac:dyDescent="0.2">
      <c r="A12815" s="231" t="str">
        <f t="shared" si="369"/>
        <v>SS2.024NO_thin065</v>
      </c>
      <c r="B12815" s="223" t="s">
        <v>238</v>
      </c>
      <c r="C12815" s="224">
        <v>2</v>
      </c>
      <c r="D12815" s="223">
        <v>24</v>
      </c>
      <c r="E12815" s="223" t="s">
        <v>199</v>
      </c>
      <c r="F12815" s="225" t="s">
        <v>13</v>
      </c>
      <c r="G12815" s="226">
        <v>10.199999999999999</v>
      </c>
      <c r="H12815" s="226">
        <v>-2.23</v>
      </c>
      <c r="I12815" s="226">
        <v>7.97</v>
      </c>
      <c r="J12815" s="237">
        <v>39.869999999999997</v>
      </c>
      <c r="K12815" s="237">
        <v>1413.91</v>
      </c>
      <c r="L12815" s="228">
        <v>0</v>
      </c>
      <c r="M12815" s="229">
        <f t="shared" si="368"/>
        <v>1413.91</v>
      </c>
      <c r="N12815" s="230">
        <v>0</v>
      </c>
    </row>
    <row r="12816" spans="1:14" x14ac:dyDescent="0.2">
      <c r="A12816" s="231" t="str">
        <f t="shared" si="369"/>
        <v>SS2.024NO_thin070</v>
      </c>
      <c r="B12816" s="223" t="s">
        <v>238</v>
      </c>
      <c r="C12816" s="224">
        <v>2</v>
      </c>
      <c r="D12816" s="223">
        <v>24</v>
      </c>
      <c r="E12816" s="223" t="s">
        <v>199</v>
      </c>
      <c r="F12816" s="225" t="s">
        <v>200</v>
      </c>
      <c r="G12816" s="226">
        <v>8.93</v>
      </c>
      <c r="H12816" s="226">
        <v>-2.16</v>
      </c>
      <c r="I12816" s="226">
        <v>6.78</v>
      </c>
      <c r="J12816" s="237">
        <v>33.880000000000003</v>
      </c>
      <c r="K12816" s="237">
        <v>1447.78</v>
      </c>
      <c r="L12816" s="228">
        <v>0</v>
      </c>
      <c r="M12816" s="229">
        <f t="shared" si="368"/>
        <v>1447.78</v>
      </c>
      <c r="N12816" s="230">
        <v>0</v>
      </c>
    </row>
    <row r="12817" spans="1:14" x14ac:dyDescent="0.2">
      <c r="A12817" s="231" t="str">
        <f t="shared" si="369"/>
        <v>SS2.024NO_thin075</v>
      </c>
      <c r="B12817" s="223" t="s">
        <v>238</v>
      </c>
      <c r="C12817" s="224">
        <v>2</v>
      </c>
      <c r="D12817" s="223">
        <v>24</v>
      </c>
      <c r="E12817" s="223" t="s">
        <v>199</v>
      </c>
      <c r="F12817" s="225" t="s">
        <v>201</v>
      </c>
      <c r="G12817" s="226">
        <v>7.92</v>
      </c>
      <c r="H12817" s="226">
        <v>-1.34</v>
      </c>
      <c r="I12817" s="226">
        <v>6.58</v>
      </c>
      <c r="J12817" s="237">
        <v>32.880000000000003</v>
      </c>
      <c r="K12817" s="237">
        <v>1480.67</v>
      </c>
      <c r="L12817" s="228">
        <v>0</v>
      </c>
      <c r="M12817" s="229">
        <f t="shared" si="368"/>
        <v>1480.67</v>
      </c>
      <c r="N12817" s="230">
        <v>0</v>
      </c>
    </row>
    <row r="12818" spans="1:14" x14ac:dyDescent="0.2">
      <c r="A12818" s="231" t="str">
        <f t="shared" si="369"/>
        <v>SS2.024NO_thin080</v>
      </c>
      <c r="B12818" s="223" t="s">
        <v>238</v>
      </c>
      <c r="C12818" s="224">
        <v>2</v>
      </c>
      <c r="D12818" s="223">
        <v>24</v>
      </c>
      <c r="E12818" s="223" t="s">
        <v>199</v>
      </c>
      <c r="F12818" s="225" t="s">
        <v>202</v>
      </c>
      <c r="G12818" s="226">
        <v>6.97</v>
      </c>
      <c r="H12818" s="226">
        <v>-1.8</v>
      </c>
      <c r="I12818" s="226">
        <v>5.17</v>
      </c>
      <c r="J12818" s="237">
        <v>25.87</v>
      </c>
      <c r="K12818" s="237">
        <v>1506.53</v>
      </c>
      <c r="L12818" s="228">
        <v>0</v>
      </c>
      <c r="M12818" s="229">
        <f t="shared" ref="M12818:M12881" si="370">K12818+L12818</f>
        <v>1506.53</v>
      </c>
      <c r="N12818" s="230">
        <v>0</v>
      </c>
    </row>
    <row r="12819" spans="1:14" x14ac:dyDescent="0.2">
      <c r="A12819" s="231" t="str">
        <f t="shared" si="369"/>
        <v>SS2.024NO_thin085</v>
      </c>
      <c r="B12819" s="223" t="s">
        <v>238</v>
      </c>
      <c r="C12819" s="224">
        <v>2</v>
      </c>
      <c r="D12819" s="223">
        <v>24</v>
      </c>
      <c r="E12819" s="223" t="s">
        <v>199</v>
      </c>
      <c r="F12819" s="225" t="s">
        <v>203</v>
      </c>
      <c r="G12819" s="226">
        <v>6.03</v>
      </c>
      <c r="H12819" s="226">
        <v>-1.71</v>
      </c>
      <c r="I12819" s="226">
        <v>4.32</v>
      </c>
      <c r="J12819" s="237">
        <v>21.61</v>
      </c>
      <c r="K12819" s="237">
        <v>1528.15</v>
      </c>
      <c r="L12819" s="228">
        <v>0</v>
      </c>
      <c r="M12819" s="229">
        <f t="shared" si="370"/>
        <v>1528.15</v>
      </c>
      <c r="N12819" s="230">
        <v>0</v>
      </c>
    </row>
    <row r="12820" spans="1:14" x14ac:dyDescent="0.2">
      <c r="A12820" s="231" t="str">
        <f t="shared" si="369"/>
        <v>SS2.024NO_thin090</v>
      </c>
      <c r="B12820" s="223" t="s">
        <v>238</v>
      </c>
      <c r="C12820" s="224">
        <v>2</v>
      </c>
      <c r="D12820" s="223">
        <v>24</v>
      </c>
      <c r="E12820" s="223" t="s">
        <v>199</v>
      </c>
      <c r="F12820" s="225" t="s">
        <v>204</v>
      </c>
      <c r="G12820" s="226">
        <v>5.25</v>
      </c>
      <c r="H12820" s="226">
        <v>-1.45</v>
      </c>
      <c r="I12820" s="226">
        <v>3.79</v>
      </c>
      <c r="J12820" s="237">
        <v>18.97</v>
      </c>
      <c r="K12820" s="237">
        <v>1547.12</v>
      </c>
      <c r="L12820" s="228">
        <v>0</v>
      </c>
      <c r="M12820" s="229">
        <f t="shared" si="370"/>
        <v>1547.12</v>
      </c>
      <c r="N12820" s="230">
        <v>0</v>
      </c>
    </row>
    <row r="12821" spans="1:14" x14ac:dyDescent="0.2">
      <c r="A12821" s="231" t="str">
        <f t="shared" si="369"/>
        <v>SS2.024NO_thin095</v>
      </c>
      <c r="B12821" s="223" t="s">
        <v>238</v>
      </c>
      <c r="C12821" s="224">
        <v>2</v>
      </c>
      <c r="D12821" s="223">
        <v>24</v>
      </c>
      <c r="E12821" s="223" t="s">
        <v>199</v>
      </c>
      <c r="F12821" s="225" t="s">
        <v>205</v>
      </c>
      <c r="G12821" s="226">
        <v>4.59</v>
      </c>
      <c r="H12821" s="226">
        <v>-1.26</v>
      </c>
      <c r="I12821" s="226">
        <v>3.33</v>
      </c>
      <c r="J12821" s="237">
        <v>16.649999999999999</v>
      </c>
      <c r="K12821" s="237">
        <v>1563.77</v>
      </c>
      <c r="L12821" s="228">
        <v>0</v>
      </c>
      <c r="M12821" s="229">
        <f t="shared" si="370"/>
        <v>1563.77</v>
      </c>
      <c r="N12821" s="230">
        <v>0</v>
      </c>
    </row>
    <row r="12822" spans="1:14" x14ac:dyDescent="0.2">
      <c r="A12822" s="231" t="str">
        <f t="shared" si="369"/>
        <v>SS2.024NO_thin100</v>
      </c>
      <c r="B12822" s="223" t="s">
        <v>238</v>
      </c>
      <c r="C12822" s="224">
        <v>2</v>
      </c>
      <c r="D12822" s="223">
        <v>24</v>
      </c>
      <c r="E12822" s="223" t="s">
        <v>199</v>
      </c>
      <c r="F12822" s="225" t="s">
        <v>206</v>
      </c>
      <c r="G12822" s="226">
        <v>4.01</v>
      </c>
      <c r="H12822" s="226">
        <v>-1.07</v>
      </c>
      <c r="I12822" s="226">
        <v>2.93</v>
      </c>
      <c r="J12822" s="237">
        <v>14.66</v>
      </c>
      <c r="K12822" s="237">
        <v>1578.44</v>
      </c>
      <c r="L12822" s="228">
        <v>0</v>
      </c>
      <c r="M12822" s="229">
        <f t="shared" si="370"/>
        <v>1578.44</v>
      </c>
      <c r="N12822" s="230">
        <v>0</v>
      </c>
    </row>
    <row r="12823" spans="1:14" x14ac:dyDescent="0.2">
      <c r="A12823" s="231" t="str">
        <f t="shared" si="369"/>
        <v>SS2.024NO_thin105</v>
      </c>
      <c r="B12823" s="223" t="s">
        <v>238</v>
      </c>
      <c r="C12823" s="224">
        <v>2</v>
      </c>
      <c r="D12823" s="223">
        <v>24</v>
      </c>
      <c r="E12823" s="223" t="s">
        <v>199</v>
      </c>
      <c r="F12823" s="225" t="s">
        <v>207</v>
      </c>
      <c r="G12823" s="226">
        <v>3.45</v>
      </c>
      <c r="H12823" s="226">
        <v>-0.92</v>
      </c>
      <c r="I12823" s="226">
        <v>2.54</v>
      </c>
      <c r="J12823" s="237">
        <v>12.69</v>
      </c>
      <c r="K12823" s="237">
        <v>1591.13</v>
      </c>
      <c r="L12823" s="228">
        <v>0</v>
      </c>
      <c r="M12823" s="229">
        <f t="shared" si="370"/>
        <v>1591.13</v>
      </c>
      <c r="N12823" s="230">
        <v>0</v>
      </c>
    </row>
    <row r="12824" spans="1:14" x14ac:dyDescent="0.2">
      <c r="A12824" s="231" t="str">
        <f t="shared" si="369"/>
        <v>SS2.024NO_thin110</v>
      </c>
      <c r="B12824" s="223" t="s">
        <v>238</v>
      </c>
      <c r="C12824" s="224">
        <v>2</v>
      </c>
      <c r="D12824" s="223">
        <v>24</v>
      </c>
      <c r="E12824" s="223" t="s">
        <v>199</v>
      </c>
      <c r="F12824" s="225" t="s">
        <v>208</v>
      </c>
      <c r="G12824" s="226">
        <v>3.04</v>
      </c>
      <c r="H12824" s="226">
        <v>-0.8</v>
      </c>
      <c r="I12824" s="226">
        <v>2.25</v>
      </c>
      <c r="J12824" s="237">
        <v>11.24</v>
      </c>
      <c r="K12824" s="237">
        <v>1602.37</v>
      </c>
      <c r="L12824" s="228">
        <v>0</v>
      </c>
      <c r="M12824" s="229">
        <f t="shared" si="370"/>
        <v>1602.37</v>
      </c>
      <c r="N12824" s="230">
        <v>0</v>
      </c>
    </row>
    <row r="12825" spans="1:14" x14ac:dyDescent="0.2">
      <c r="A12825" s="231" t="str">
        <f t="shared" si="369"/>
        <v>SS2.024NO_thin115</v>
      </c>
      <c r="B12825" s="223" t="s">
        <v>238</v>
      </c>
      <c r="C12825" s="224">
        <v>2</v>
      </c>
      <c r="D12825" s="223">
        <v>24</v>
      </c>
      <c r="E12825" s="223" t="s">
        <v>199</v>
      </c>
      <c r="F12825" s="225" t="s">
        <v>209</v>
      </c>
      <c r="G12825" s="226">
        <v>2.66</v>
      </c>
      <c r="H12825" s="226">
        <v>-0.69</v>
      </c>
      <c r="I12825" s="226">
        <v>1.97</v>
      </c>
      <c r="J12825" s="237">
        <v>9.84</v>
      </c>
      <c r="K12825" s="237">
        <v>1612.21</v>
      </c>
      <c r="L12825" s="228">
        <v>0</v>
      </c>
      <c r="M12825" s="229">
        <f t="shared" si="370"/>
        <v>1612.21</v>
      </c>
      <c r="N12825" s="230">
        <v>0</v>
      </c>
    </row>
    <row r="12826" spans="1:14" x14ac:dyDescent="0.2">
      <c r="A12826" s="231" t="str">
        <f t="shared" si="369"/>
        <v>SS2.024NO_thin120</v>
      </c>
      <c r="B12826" s="223" t="s">
        <v>238</v>
      </c>
      <c r="C12826" s="224">
        <v>2</v>
      </c>
      <c r="D12826" s="223">
        <v>24</v>
      </c>
      <c r="E12826" s="223" t="s">
        <v>199</v>
      </c>
      <c r="F12826" s="225" t="s">
        <v>210</v>
      </c>
      <c r="G12826" s="226">
        <v>2.31</v>
      </c>
      <c r="H12826" s="226">
        <v>-0.6</v>
      </c>
      <c r="I12826" s="226">
        <v>1.72</v>
      </c>
      <c r="J12826" s="237">
        <v>8.59</v>
      </c>
      <c r="K12826" s="237">
        <v>1620.8</v>
      </c>
      <c r="L12826" s="228">
        <v>0</v>
      </c>
      <c r="M12826" s="229">
        <f t="shared" si="370"/>
        <v>1620.8</v>
      </c>
      <c r="N12826" s="230">
        <v>0</v>
      </c>
    </row>
    <row r="12827" spans="1:14" x14ac:dyDescent="0.2">
      <c r="A12827" s="231" t="str">
        <f t="shared" si="369"/>
        <v>SS2.024NO_thin125</v>
      </c>
      <c r="B12827" s="223" t="s">
        <v>238</v>
      </c>
      <c r="C12827" s="224">
        <v>2</v>
      </c>
      <c r="D12827" s="223">
        <v>24</v>
      </c>
      <c r="E12827" s="223" t="s">
        <v>199</v>
      </c>
      <c r="F12827" s="225" t="s">
        <v>211</v>
      </c>
      <c r="G12827" s="226">
        <v>1.98</v>
      </c>
      <c r="H12827" s="226">
        <v>-0.51</v>
      </c>
      <c r="I12827" s="226">
        <v>1.46</v>
      </c>
      <c r="J12827" s="237">
        <v>7.31</v>
      </c>
      <c r="K12827" s="237">
        <v>1628.11</v>
      </c>
      <c r="L12827" s="228">
        <v>0</v>
      </c>
      <c r="M12827" s="229">
        <f t="shared" si="370"/>
        <v>1628.11</v>
      </c>
      <c r="N12827" s="230">
        <v>0</v>
      </c>
    </row>
    <row r="12828" spans="1:14" x14ac:dyDescent="0.2">
      <c r="A12828" s="231" t="str">
        <f t="shared" si="369"/>
        <v>SS2.024NO_thin130</v>
      </c>
      <c r="B12828" s="223" t="s">
        <v>238</v>
      </c>
      <c r="C12828" s="224">
        <v>2</v>
      </c>
      <c r="D12828" s="223">
        <v>24</v>
      </c>
      <c r="E12828" s="223" t="s">
        <v>199</v>
      </c>
      <c r="F12828" s="225" t="s">
        <v>212</v>
      </c>
      <c r="G12828" s="226">
        <v>1.77</v>
      </c>
      <c r="H12828" s="226">
        <v>-0.44</v>
      </c>
      <c r="I12828" s="226">
        <v>1.33</v>
      </c>
      <c r="J12828" s="237">
        <v>6.64</v>
      </c>
      <c r="K12828" s="237">
        <v>1634.75</v>
      </c>
      <c r="L12828" s="228">
        <v>0</v>
      </c>
      <c r="M12828" s="229">
        <f t="shared" si="370"/>
        <v>1634.75</v>
      </c>
      <c r="N12828" s="230">
        <v>0</v>
      </c>
    </row>
    <row r="12829" spans="1:14" x14ac:dyDescent="0.2">
      <c r="A12829" s="231" t="str">
        <f t="shared" si="369"/>
        <v>SS2.024NO_thin135</v>
      </c>
      <c r="B12829" s="223" t="s">
        <v>238</v>
      </c>
      <c r="C12829" s="224">
        <v>2</v>
      </c>
      <c r="D12829" s="223">
        <v>24</v>
      </c>
      <c r="E12829" s="223" t="s">
        <v>199</v>
      </c>
      <c r="F12829" s="225" t="s">
        <v>213</v>
      </c>
      <c r="G12829" s="226">
        <v>1.55</v>
      </c>
      <c r="H12829" s="226">
        <v>-0.38</v>
      </c>
      <c r="I12829" s="226">
        <v>1.17</v>
      </c>
      <c r="J12829" s="237">
        <v>5.83</v>
      </c>
      <c r="K12829" s="237">
        <v>1640.58</v>
      </c>
      <c r="L12829" s="228">
        <v>0</v>
      </c>
      <c r="M12829" s="229">
        <f t="shared" si="370"/>
        <v>1640.58</v>
      </c>
      <c r="N12829" s="230">
        <v>0</v>
      </c>
    </row>
    <row r="12830" spans="1:14" x14ac:dyDescent="0.2">
      <c r="A12830" s="231" t="str">
        <f t="shared" si="369"/>
        <v>SS2.024NO_thin140</v>
      </c>
      <c r="B12830" s="223" t="s">
        <v>238</v>
      </c>
      <c r="C12830" s="224">
        <v>2</v>
      </c>
      <c r="D12830" s="223">
        <v>24</v>
      </c>
      <c r="E12830" s="223" t="s">
        <v>199</v>
      </c>
      <c r="F12830" s="225" t="s">
        <v>214</v>
      </c>
      <c r="G12830" s="226">
        <v>1.35</v>
      </c>
      <c r="H12830" s="226">
        <v>-0.33</v>
      </c>
      <c r="I12830" s="226">
        <v>1.03</v>
      </c>
      <c r="J12830" s="237">
        <v>5.13</v>
      </c>
      <c r="K12830" s="237">
        <v>1645.71</v>
      </c>
      <c r="L12830" s="228">
        <v>0</v>
      </c>
      <c r="M12830" s="229">
        <f t="shared" si="370"/>
        <v>1645.71</v>
      </c>
      <c r="N12830" s="230">
        <v>0</v>
      </c>
    </row>
    <row r="12831" spans="1:14" x14ac:dyDescent="0.2">
      <c r="A12831" s="231" t="str">
        <f t="shared" si="369"/>
        <v>SS2.024NO_thin145</v>
      </c>
      <c r="B12831" s="223" t="s">
        <v>238</v>
      </c>
      <c r="C12831" s="224">
        <v>2</v>
      </c>
      <c r="D12831" s="223">
        <v>24</v>
      </c>
      <c r="E12831" s="223" t="s">
        <v>199</v>
      </c>
      <c r="F12831" s="225" t="s">
        <v>215</v>
      </c>
      <c r="G12831" s="226">
        <v>1.1599999999999999</v>
      </c>
      <c r="H12831" s="226">
        <v>-0.28000000000000003</v>
      </c>
      <c r="I12831" s="226">
        <v>0.88</v>
      </c>
      <c r="J12831" s="237">
        <v>4.41</v>
      </c>
      <c r="K12831" s="237">
        <v>1650.11</v>
      </c>
      <c r="L12831" s="228">
        <v>0</v>
      </c>
      <c r="M12831" s="229">
        <f t="shared" si="370"/>
        <v>1650.11</v>
      </c>
      <c r="N12831" s="230">
        <v>0</v>
      </c>
    </row>
    <row r="12832" spans="1:14" x14ac:dyDescent="0.2">
      <c r="A12832" s="231" t="str">
        <f t="shared" si="369"/>
        <v>SS2.024NO_thin150</v>
      </c>
      <c r="B12832" s="223" t="s">
        <v>238</v>
      </c>
      <c r="C12832" s="224">
        <v>2</v>
      </c>
      <c r="D12832" s="223">
        <v>24</v>
      </c>
      <c r="E12832" s="223" t="s">
        <v>199</v>
      </c>
      <c r="F12832" s="225" t="s">
        <v>216</v>
      </c>
      <c r="G12832" s="226">
        <v>1.02</v>
      </c>
      <c r="H12832" s="226">
        <v>-0.24</v>
      </c>
      <c r="I12832" s="226">
        <v>0.77</v>
      </c>
      <c r="J12832" s="237">
        <v>3.87</v>
      </c>
      <c r="K12832" s="237">
        <v>1653.99</v>
      </c>
      <c r="L12832" s="228">
        <v>0</v>
      </c>
      <c r="M12832" s="229">
        <f t="shared" si="370"/>
        <v>1653.99</v>
      </c>
      <c r="N12832" s="230">
        <v>0</v>
      </c>
    </row>
    <row r="12833" spans="1:14" x14ac:dyDescent="0.2">
      <c r="A12833" s="231" t="str">
        <f t="shared" si="369"/>
        <v>SS2.024NO_thin155</v>
      </c>
      <c r="B12833" s="223" t="s">
        <v>238</v>
      </c>
      <c r="C12833" s="224">
        <v>2</v>
      </c>
      <c r="D12833" s="223">
        <v>24</v>
      </c>
      <c r="E12833" s="223" t="s">
        <v>199</v>
      </c>
      <c r="F12833" s="225" t="s">
        <v>217</v>
      </c>
      <c r="G12833" s="226">
        <v>0.88</v>
      </c>
      <c r="H12833" s="226">
        <v>-0.21</v>
      </c>
      <c r="I12833" s="226">
        <v>0.67</v>
      </c>
      <c r="J12833" s="237">
        <v>3.35</v>
      </c>
      <c r="K12833" s="237">
        <v>1657.34</v>
      </c>
      <c r="L12833" s="228">
        <v>0</v>
      </c>
      <c r="M12833" s="229">
        <f t="shared" si="370"/>
        <v>1657.34</v>
      </c>
      <c r="N12833" s="230">
        <v>0</v>
      </c>
    </row>
    <row r="12834" spans="1:14" x14ac:dyDescent="0.2">
      <c r="A12834" s="231" t="str">
        <f t="shared" si="369"/>
        <v>SS2.024NO_thin160</v>
      </c>
      <c r="B12834" s="223" t="s">
        <v>238</v>
      </c>
      <c r="C12834" s="224">
        <v>2</v>
      </c>
      <c r="D12834" s="223">
        <v>24</v>
      </c>
      <c r="E12834" s="223" t="s">
        <v>199</v>
      </c>
      <c r="F12834" s="225" t="s">
        <v>218</v>
      </c>
      <c r="G12834" s="226">
        <v>0.82</v>
      </c>
      <c r="H12834" s="226">
        <v>-0.18</v>
      </c>
      <c r="I12834" s="226">
        <v>0.64</v>
      </c>
      <c r="J12834" s="237">
        <v>3.19</v>
      </c>
      <c r="K12834" s="237">
        <v>1660.53</v>
      </c>
      <c r="L12834" s="228">
        <v>0</v>
      </c>
      <c r="M12834" s="229">
        <f t="shared" si="370"/>
        <v>1660.53</v>
      </c>
      <c r="N12834" s="230">
        <v>0</v>
      </c>
    </row>
    <row r="12835" spans="1:14" x14ac:dyDescent="0.2">
      <c r="A12835" s="231" t="str">
        <f t="shared" si="369"/>
        <v>SS2.024NO_thin165</v>
      </c>
      <c r="B12835" s="223" t="s">
        <v>238</v>
      </c>
      <c r="C12835" s="224">
        <v>2</v>
      </c>
      <c r="D12835" s="223">
        <v>24</v>
      </c>
      <c r="E12835" s="223" t="s">
        <v>199</v>
      </c>
      <c r="F12835" s="225" t="s">
        <v>219</v>
      </c>
      <c r="G12835" s="226">
        <v>0.65</v>
      </c>
      <c r="H12835" s="226">
        <v>-0.15</v>
      </c>
      <c r="I12835" s="226">
        <v>0.5</v>
      </c>
      <c r="J12835" s="237">
        <v>2.48</v>
      </c>
      <c r="K12835" s="237">
        <v>1663.01</v>
      </c>
      <c r="L12835" s="228">
        <v>0</v>
      </c>
      <c r="M12835" s="229">
        <f t="shared" si="370"/>
        <v>1663.01</v>
      </c>
      <c r="N12835" s="230">
        <v>0</v>
      </c>
    </row>
    <row r="12836" spans="1:14" x14ac:dyDescent="0.2">
      <c r="A12836" s="231" t="str">
        <f t="shared" si="369"/>
        <v>SS2.024NO_thin170</v>
      </c>
      <c r="B12836" s="223" t="s">
        <v>238</v>
      </c>
      <c r="C12836" s="224">
        <v>2</v>
      </c>
      <c r="D12836" s="223">
        <v>24</v>
      </c>
      <c r="E12836" s="223" t="s">
        <v>199</v>
      </c>
      <c r="F12836" s="225" t="s">
        <v>220</v>
      </c>
      <c r="G12836" s="226">
        <v>0.6</v>
      </c>
      <c r="H12836" s="226">
        <v>-0.13</v>
      </c>
      <c r="I12836" s="226">
        <v>0.47</v>
      </c>
      <c r="J12836" s="237">
        <v>2.37</v>
      </c>
      <c r="K12836" s="237">
        <v>1665.38</v>
      </c>
      <c r="L12836" s="228">
        <v>0</v>
      </c>
      <c r="M12836" s="229">
        <f t="shared" si="370"/>
        <v>1665.38</v>
      </c>
      <c r="N12836" s="230">
        <v>0</v>
      </c>
    </row>
    <row r="12837" spans="1:14" x14ac:dyDescent="0.2">
      <c r="A12837" s="231" t="str">
        <f t="shared" si="369"/>
        <v>SS2.024NO_thin175</v>
      </c>
      <c r="B12837" s="223" t="s">
        <v>238</v>
      </c>
      <c r="C12837" s="224">
        <v>2</v>
      </c>
      <c r="D12837" s="223">
        <v>24</v>
      </c>
      <c r="E12837" s="223" t="s">
        <v>199</v>
      </c>
      <c r="F12837" s="225" t="s">
        <v>221</v>
      </c>
      <c r="G12837" s="226">
        <v>0.5</v>
      </c>
      <c r="H12837" s="226">
        <v>-0.11</v>
      </c>
      <c r="I12837" s="226">
        <v>0.39</v>
      </c>
      <c r="J12837" s="237">
        <v>1.95</v>
      </c>
      <c r="K12837" s="237">
        <v>1667.33</v>
      </c>
      <c r="L12837" s="228">
        <v>0</v>
      </c>
      <c r="M12837" s="229">
        <f t="shared" si="370"/>
        <v>1667.33</v>
      </c>
      <c r="N12837" s="230">
        <v>0</v>
      </c>
    </row>
    <row r="12838" spans="1:14" x14ac:dyDescent="0.2">
      <c r="A12838" s="231" t="str">
        <f t="shared" si="369"/>
        <v>SS2.024NO_thin180</v>
      </c>
      <c r="B12838" s="223" t="s">
        <v>238</v>
      </c>
      <c r="C12838" s="224">
        <v>2</v>
      </c>
      <c r="D12838" s="223">
        <v>24</v>
      </c>
      <c r="E12838" s="223" t="s">
        <v>199</v>
      </c>
      <c r="F12838" s="225" t="s">
        <v>222</v>
      </c>
      <c r="G12838" s="226">
        <v>0.47</v>
      </c>
      <c r="H12838" s="226">
        <v>-0.1</v>
      </c>
      <c r="I12838" s="226">
        <v>0.37</v>
      </c>
      <c r="J12838" s="237">
        <v>1.86</v>
      </c>
      <c r="K12838" s="237">
        <v>1669.19</v>
      </c>
      <c r="L12838" s="228">
        <v>0</v>
      </c>
      <c r="M12838" s="229">
        <f t="shared" si="370"/>
        <v>1669.19</v>
      </c>
      <c r="N12838" s="230">
        <v>0</v>
      </c>
    </row>
    <row r="12839" spans="1:14" x14ac:dyDescent="0.2">
      <c r="A12839" s="231" t="str">
        <f t="shared" si="369"/>
        <v>SS2.024NO_thin185</v>
      </c>
      <c r="B12839" s="223" t="s">
        <v>238</v>
      </c>
      <c r="C12839" s="224">
        <v>2</v>
      </c>
      <c r="D12839" s="223">
        <v>24</v>
      </c>
      <c r="E12839" s="223" t="s">
        <v>199</v>
      </c>
      <c r="F12839" s="225" t="s">
        <v>223</v>
      </c>
      <c r="G12839" s="226">
        <v>0.4</v>
      </c>
      <c r="H12839" s="226">
        <v>-0.08</v>
      </c>
      <c r="I12839" s="226">
        <v>0.32</v>
      </c>
      <c r="J12839" s="237">
        <v>1.59</v>
      </c>
      <c r="K12839" s="237">
        <v>1670.79</v>
      </c>
      <c r="L12839" s="228">
        <v>0</v>
      </c>
      <c r="M12839" s="229">
        <f t="shared" si="370"/>
        <v>1670.79</v>
      </c>
      <c r="N12839" s="230">
        <v>0</v>
      </c>
    </row>
    <row r="12840" spans="1:14" x14ac:dyDescent="0.2">
      <c r="A12840" s="231" t="str">
        <f t="shared" si="369"/>
        <v>SS2.024NO_thin190</v>
      </c>
      <c r="B12840" s="223" t="s">
        <v>238</v>
      </c>
      <c r="C12840" s="224">
        <v>2</v>
      </c>
      <c r="D12840" s="223">
        <v>24</v>
      </c>
      <c r="E12840" s="223" t="s">
        <v>199</v>
      </c>
      <c r="F12840" s="225" t="s">
        <v>224</v>
      </c>
      <c r="G12840" s="226">
        <v>0.39</v>
      </c>
      <c r="H12840" s="226">
        <v>-7.0000000000000007E-2</v>
      </c>
      <c r="I12840" s="226">
        <v>0.32</v>
      </c>
      <c r="J12840" s="237">
        <v>1.59</v>
      </c>
      <c r="K12840" s="237">
        <v>1672.38</v>
      </c>
      <c r="L12840" s="228">
        <v>0</v>
      </c>
      <c r="M12840" s="229">
        <f t="shared" si="370"/>
        <v>1672.38</v>
      </c>
      <c r="N12840" s="230">
        <v>0</v>
      </c>
    </row>
    <row r="12841" spans="1:14" x14ac:dyDescent="0.2">
      <c r="A12841" s="231" t="str">
        <f t="shared" si="369"/>
        <v>SS2.024NO_thin195</v>
      </c>
      <c r="B12841" s="223" t="s">
        <v>238</v>
      </c>
      <c r="C12841" s="224">
        <v>2</v>
      </c>
      <c r="D12841" s="223">
        <v>24</v>
      </c>
      <c r="E12841" s="223" t="s">
        <v>199</v>
      </c>
      <c r="F12841" s="225" t="s">
        <v>225</v>
      </c>
      <c r="G12841" s="226">
        <v>0.26</v>
      </c>
      <c r="H12841" s="226">
        <v>-0.06</v>
      </c>
      <c r="I12841" s="226">
        <v>0.2</v>
      </c>
      <c r="J12841" s="237">
        <v>1</v>
      </c>
      <c r="K12841" s="237">
        <v>1673.38</v>
      </c>
      <c r="L12841" s="228">
        <v>0</v>
      </c>
      <c r="M12841" s="229">
        <f t="shared" si="370"/>
        <v>1673.38</v>
      </c>
      <c r="N12841" s="230">
        <v>0</v>
      </c>
    </row>
    <row r="12842" spans="1:14" x14ac:dyDescent="0.2">
      <c r="A12842" s="231" t="str">
        <f t="shared" si="369"/>
        <v>SS2.024Thinned000</v>
      </c>
      <c r="B12842" s="223" t="s">
        <v>238</v>
      </c>
      <c r="C12842" s="224">
        <v>2</v>
      </c>
      <c r="D12842" s="223">
        <v>24</v>
      </c>
      <c r="E12842" s="223" t="s">
        <v>172</v>
      </c>
      <c r="F12842" s="225" t="s">
        <v>0</v>
      </c>
      <c r="G12842" s="226">
        <v>2.68</v>
      </c>
      <c r="H12842" s="226">
        <v>0.31</v>
      </c>
      <c r="I12842" s="226">
        <v>2.99</v>
      </c>
      <c r="J12842" s="237">
        <v>14.94</v>
      </c>
      <c r="K12842" s="237">
        <v>14.94</v>
      </c>
      <c r="L12842" s="228">
        <v>0</v>
      </c>
      <c r="M12842" s="229">
        <f t="shared" si="370"/>
        <v>14.94</v>
      </c>
      <c r="N12842" s="230">
        <v>0</v>
      </c>
    </row>
    <row r="12843" spans="1:14" x14ac:dyDescent="0.2">
      <c r="A12843" s="231" t="str">
        <f t="shared" si="369"/>
        <v>SS2.024Thinned005</v>
      </c>
      <c r="B12843" s="223" t="s">
        <v>238</v>
      </c>
      <c r="C12843" s="224">
        <v>2</v>
      </c>
      <c r="D12843" s="223">
        <v>24</v>
      </c>
      <c r="E12843" s="223" t="s">
        <v>172</v>
      </c>
      <c r="F12843" s="225" t="s">
        <v>1</v>
      </c>
      <c r="G12843" s="226">
        <v>8.18</v>
      </c>
      <c r="H12843" s="226">
        <v>0.38</v>
      </c>
      <c r="I12843" s="226">
        <v>8.56</v>
      </c>
      <c r="J12843" s="237">
        <v>42.78</v>
      </c>
      <c r="K12843" s="237">
        <v>57.72</v>
      </c>
      <c r="L12843" s="228">
        <v>0</v>
      </c>
      <c r="M12843" s="229">
        <f t="shared" si="370"/>
        <v>57.72</v>
      </c>
      <c r="N12843" s="230">
        <v>0</v>
      </c>
    </row>
    <row r="12844" spans="1:14" x14ac:dyDescent="0.2">
      <c r="A12844" s="231" t="str">
        <f t="shared" si="369"/>
        <v>SS2.024Thinned010</v>
      </c>
      <c r="B12844" s="223" t="s">
        <v>238</v>
      </c>
      <c r="C12844" s="224">
        <v>2</v>
      </c>
      <c r="D12844" s="223">
        <v>24</v>
      </c>
      <c r="E12844" s="223" t="s">
        <v>172</v>
      </c>
      <c r="F12844" s="225" t="s">
        <v>2</v>
      </c>
      <c r="G12844" s="226">
        <v>24.31</v>
      </c>
      <c r="H12844" s="226">
        <v>0.59</v>
      </c>
      <c r="I12844" s="226">
        <v>24.9</v>
      </c>
      <c r="J12844" s="237">
        <v>124.5</v>
      </c>
      <c r="K12844" s="237">
        <v>182.22</v>
      </c>
      <c r="L12844" s="228">
        <v>0</v>
      </c>
      <c r="M12844" s="229">
        <f t="shared" si="370"/>
        <v>182.22</v>
      </c>
      <c r="N12844" s="230">
        <v>0</v>
      </c>
    </row>
    <row r="12845" spans="1:14" x14ac:dyDescent="0.2">
      <c r="A12845" s="231" t="str">
        <f t="shared" si="369"/>
        <v>SS2.024Thinned015</v>
      </c>
      <c r="B12845" s="223" t="s">
        <v>238</v>
      </c>
      <c r="C12845" s="224">
        <v>2</v>
      </c>
      <c r="D12845" s="223">
        <v>24</v>
      </c>
      <c r="E12845" s="223" t="s">
        <v>172</v>
      </c>
      <c r="F12845" s="225" t="s">
        <v>3</v>
      </c>
      <c r="G12845" s="226">
        <v>9.34</v>
      </c>
      <c r="H12845" s="226">
        <v>8.19</v>
      </c>
      <c r="I12845" s="226">
        <v>17.53</v>
      </c>
      <c r="J12845" s="237">
        <v>87.64</v>
      </c>
      <c r="K12845" s="237">
        <v>269.86</v>
      </c>
      <c r="L12845" s="228">
        <v>-0.3</v>
      </c>
      <c r="M12845" s="229">
        <f t="shared" si="370"/>
        <v>269.56</v>
      </c>
      <c r="N12845" s="230">
        <v>17.29</v>
      </c>
    </row>
    <row r="12846" spans="1:14" x14ac:dyDescent="0.2">
      <c r="A12846" s="231" t="str">
        <f t="shared" si="369"/>
        <v>SS2.024Thinned020</v>
      </c>
      <c r="B12846" s="223" t="s">
        <v>238</v>
      </c>
      <c r="C12846" s="224">
        <v>2</v>
      </c>
      <c r="D12846" s="223">
        <v>24</v>
      </c>
      <c r="E12846" s="223" t="s">
        <v>172</v>
      </c>
      <c r="F12846" s="225" t="s">
        <v>4</v>
      </c>
      <c r="G12846" s="226">
        <v>14.32</v>
      </c>
      <c r="H12846" s="226">
        <v>1.21</v>
      </c>
      <c r="I12846" s="226">
        <v>15.53</v>
      </c>
      <c r="J12846" s="237">
        <v>77.650000000000006</v>
      </c>
      <c r="K12846" s="237">
        <v>347.51</v>
      </c>
      <c r="L12846" s="228">
        <v>-0.55000000000000004</v>
      </c>
      <c r="M12846" s="229">
        <f t="shared" si="370"/>
        <v>346.96</v>
      </c>
      <c r="N12846" s="230">
        <v>14.38</v>
      </c>
    </row>
    <row r="12847" spans="1:14" x14ac:dyDescent="0.2">
      <c r="A12847" s="231" t="str">
        <f t="shared" si="369"/>
        <v>SS2.024Thinned025</v>
      </c>
      <c r="B12847" s="223" t="s">
        <v>238</v>
      </c>
      <c r="C12847" s="224">
        <v>2</v>
      </c>
      <c r="D12847" s="223">
        <v>24</v>
      </c>
      <c r="E12847" s="223" t="s">
        <v>172</v>
      </c>
      <c r="F12847" s="225" t="s">
        <v>5</v>
      </c>
      <c r="G12847" s="226">
        <v>16.13</v>
      </c>
      <c r="H12847" s="226">
        <v>1.83</v>
      </c>
      <c r="I12847" s="226">
        <v>17.96</v>
      </c>
      <c r="J12847" s="237">
        <v>89.81</v>
      </c>
      <c r="K12847" s="237">
        <v>437.32</v>
      </c>
      <c r="L12847" s="228">
        <v>-2.29</v>
      </c>
      <c r="M12847" s="229">
        <f t="shared" si="370"/>
        <v>435.03</v>
      </c>
      <c r="N12847" s="230">
        <v>9.9</v>
      </c>
    </row>
    <row r="12848" spans="1:14" x14ac:dyDescent="0.2">
      <c r="A12848" s="231" t="str">
        <f t="shared" si="369"/>
        <v>SS2.024Thinned030</v>
      </c>
      <c r="B12848" s="223" t="s">
        <v>238</v>
      </c>
      <c r="C12848" s="224">
        <v>2</v>
      </c>
      <c r="D12848" s="223">
        <v>24</v>
      </c>
      <c r="E12848" s="223" t="s">
        <v>172</v>
      </c>
      <c r="F12848" s="225" t="s">
        <v>6</v>
      </c>
      <c r="G12848" s="226">
        <v>16.239999999999998</v>
      </c>
      <c r="H12848" s="226">
        <v>1.76</v>
      </c>
      <c r="I12848" s="226">
        <v>17.989999999999998</v>
      </c>
      <c r="J12848" s="237">
        <v>89.97</v>
      </c>
      <c r="K12848" s="237">
        <v>527.29</v>
      </c>
      <c r="L12848" s="228">
        <v>-4</v>
      </c>
      <c r="M12848" s="229">
        <f t="shared" si="370"/>
        <v>523.29</v>
      </c>
      <c r="N12848" s="230">
        <v>9.73</v>
      </c>
    </row>
    <row r="12849" spans="1:14" x14ac:dyDescent="0.2">
      <c r="A12849" s="231" t="str">
        <f t="shared" si="369"/>
        <v>SS2.024Thinned035</v>
      </c>
      <c r="B12849" s="223" t="s">
        <v>238</v>
      </c>
      <c r="C12849" s="224">
        <v>2</v>
      </c>
      <c r="D12849" s="223">
        <v>24</v>
      </c>
      <c r="E12849" s="223" t="s">
        <v>172</v>
      </c>
      <c r="F12849" s="225" t="s">
        <v>7</v>
      </c>
      <c r="G12849" s="226">
        <v>13.82</v>
      </c>
      <c r="H12849" s="226">
        <v>0.88</v>
      </c>
      <c r="I12849" s="226">
        <v>14.69</v>
      </c>
      <c r="J12849" s="237">
        <v>73.47</v>
      </c>
      <c r="K12849" s="237">
        <v>600.76</v>
      </c>
      <c r="L12849" s="228">
        <v>-5.74</v>
      </c>
      <c r="M12849" s="229">
        <f t="shared" si="370"/>
        <v>595.02</v>
      </c>
      <c r="N12849" s="230">
        <v>9.86</v>
      </c>
    </row>
    <row r="12850" spans="1:14" x14ac:dyDescent="0.2">
      <c r="A12850" s="231" t="str">
        <f t="shared" si="369"/>
        <v>SS2.024Thinned040</v>
      </c>
      <c r="B12850" s="223" t="s">
        <v>238</v>
      </c>
      <c r="C12850" s="224">
        <v>2</v>
      </c>
      <c r="D12850" s="223">
        <v>24</v>
      </c>
      <c r="E12850" s="223" t="s">
        <v>172</v>
      </c>
      <c r="F12850" s="225" t="s">
        <v>8</v>
      </c>
      <c r="G12850" s="226">
        <v>12.14</v>
      </c>
      <c r="H12850" s="226">
        <v>-0.4</v>
      </c>
      <c r="I12850" s="226">
        <v>11.75</v>
      </c>
      <c r="J12850" s="237">
        <v>58.73</v>
      </c>
      <c r="K12850" s="237">
        <v>659.49</v>
      </c>
      <c r="L12850" s="228">
        <v>-7.32</v>
      </c>
      <c r="M12850" s="229">
        <f t="shared" si="370"/>
        <v>652.16999999999996</v>
      </c>
      <c r="N12850" s="230">
        <v>9</v>
      </c>
    </row>
    <row r="12851" spans="1:14" x14ac:dyDescent="0.2">
      <c r="A12851" s="231" t="str">
        <f t="shared" si="369"/>
        <v>SS2.024Thinned045</v>
      </c>
      <c r="B12851" s="223" t="s">
        <v>238</v>
      </c>
      <c r="C12851" s="224">
        <v>2</v>
      </c>
      <c r="D12851" s="223">
        <v>24</v>
      </c>
      <c r="E12851" s="223" t="s">
        <v>172</v>
      </c>
      <c r="F12851" s="225" t="s">
        <v>9</v>
      </c>
      <c r="G12851" s="226">
        <v>11.5</v>
      </c>
      <c r="H12851" s="226">
        <v>-1.25</v>
      </c>
      <c r="I12851" s="226">
        <v>10.25</v>
      </c>
      <c r="J12851" s="237">
        <v>51.23</v>
      </c>
      <c r="K12851" s="237">
        <v>710.72</v>
      </c>
      <c r="L12851" s="228">
        <v>-8.7100000000000009</v>
      </c>
      <c r="M12851" s="229">
        <f t="shared" si="370"/>
        <v>702.01</v>
      </c>
      <c r="N12851" s="230">
        <v>7.89</v>
      </c>
    </row>
    <row r="12852" spans="1:14" x14ac:dyDescent="0.2">
      <c r="A12852" s="231" t="str">
        <f t="shared" si="369"/>
        <v>SS2.024Thinned050</v>
      </c>
      <c r="B12852" s="223" t="s">
        <v>238</v>
      </c>
      <c r="C12852" s="224">
        <v>2</v>
      </c>
      <c r="D12852" s="223">
        <v>24</v>
      </c>
      <c r="E12852" s="223" t="s">
        <v>172</v>
      </c>
      <c r="F12852" s="225" t="s">
        <v>10</v>
      </c>
      <c r="G12852" s="226">
        <v>9.86</v>
      </c>
      <c r="H12852" s="226">
        <v>-1.51</v>
      </c>
      <c r="I12852" s="226">
        <v>8.35</v>
      </c>
      <c r="J12852" s="237">
        <v>41.76</v>
      </c>
      <c r="K12852" s="237">
        <v>752.49</v>
      </c>
      <c r="L12852" s="228">
        <v>-9.91</v>
      </c>
      <c r="M12852" s="229">
        <f t="shared" si="370"/>
        <v>742.58</v>
      </c>
      <c r="N12852" s="230">
        <v>6.85</v>
      </c>
    </row>
    <row r="12853" spans="1:14" x14ac:dyDescent="0.2">
      <c r="A12853" s="231" t="str">
        <f t="shared" si="369"/>
        <v>SS2.024Thinned055</v>
      </c>
      <c r="B12853" s="223" t="s">
        <v>238</v>
      </c>
      <c r="C12853" s="224">
        <v>2</v>
      </c>
      <c r="D12853" s="223">
        <v>24</v>
      </c>
      <c r="E12853" s="223" t="s">
        <v>172</v>
      </c>
      <c r="F12853" s="225" t="s">
        <v>11</v>
      </c>
      <c r="G12853" s="226">
        <v>9.83</v>
      </c>
      <c r="H12853" s="226">
        <v>-1.23</v>
      </c>
      <c r="I12853" s="226">
        <v>8.59</v>
      </c>
      <c r="J12853" s="237">
        <v>42.97</v>
      </c>
      <c r="K12853" s="237">
        <v>795.46</v>
      </c>
      <c r="L12853" s="228">
        <v>-10.96</v>
      </c>
      <c r="M12853" s="229">
        <f t="shared" si="370"/>
        <v>784.5</v>
      </c>
      <c r="N12853" s="230">
        <v>5.94</v>
      </c>
    </row>
    <row r="12854" spans="1:14" x14ac:dyDescent="0.2">
      <c r="A12854" s="231" t="str">
        <f t="shared" si="369"/>
        <v>SS2.024Thinned060</v>
      </c>
      <c r="B12854" s="223" t="s">
        <v>238</v>
      </c>
      <c r="C12854" s="224">
        <v>2</v>
      </c>
      <c r="D12854" s="223">
        <v>24</v>
      </c>
      <c r="E12854" s="223" t="s">
        <v>172</v>
      </c>
      <c r="F12854" s="225" t="s">
        <v>12</v>
      </c>
      <c r="G12854" s="226">
        <v>8.39</v>
      </c>
      <c r="H12854" s="226">
        <v>-0.95</v>
      </c>
      <c r="I12854" s="226">
        <v>7.44</v>
      </c>
      <c r="J12854" s="237">
        <v>37.18</v>
      </c>
      <c r="K12854" s="237">
        <v>832.64</v>
      </c>
      <c r="L12854" s="228">
        <v>-11.89</v>
      </c>
      <c r="M12854" s="229">
        <f t="shared" si="370"/>
        <v>820.75</v>
      </c>
      <c r="N12854" s="230">
        <v>5.25</v>
      </c>
    </row>
    <row r="12855" spans="1:14" x14ac:dyDescent="0.2">
      <c r="A12855" s="231" t="str">
        <f t="shared" si="369"/>
        <v>SS2.024Thinned065</v>
      </c>
      <c r="B12855" s="223" t="s">
        <v>238</v>
      </c>
      <c r="C12855" s="224">
        <v>2</v>
      </c>
      <c r="D12855" s="223">
        <v>24</v>
      </c>
      <c r="E12855" s="223" t="s">
        <v>172</v>
      </c>
      <c r="F12855" s="225" t="s">
        <v>13</v>
      </c>
      <c r="G12855" s="226">
        <v>6.79</v>
      </c>
      <c r="H12855" s="226">
        <v>-0.79</v>
      </c>
      <c r="I12855" s="226">
        <v>6.01</v>
      </c>
      <c r="J12855" s="237">
        <v>30.03</v>
      </c>
      <c r="K12855" s="237">
        <v>862.66</v>
      </c>
      <c r="L12855" s="228">
        <v>-12.71</v>
      </c>
      <c r="M12855" s="229">
        <f t="shared" si="370"/>
        <v>849.94999999999993</v>
      </c>
      <c r="N12855" s="230">
        <v>4.6900000000000004</v>
      </c>
    </row>
    <row r="12856" spans="1:14" x14ac:dyDescent="0.2">
      <c r="A12856" s="231" t="str">
        <f t="shared" si="369"/>
        <v>SS2.024Thinned070</v>
      </c>
      <c r="B12856" s="223" t="s">
        <v>238</v>
      </c>
      <c r="C12856" s="224">
        <v>2</v>
      </c>
      <c r="D12856" s="223">
        <v>24</v>
      </c>
      <c r="E12856" s="223" t="s">
        <v>172</v>
      </c>
      <c r="F12856" s="225" t="s">
        <v>200</v>
      </c>
      <c r="G12856" s="226">
        <v>5.81</v>
      </c>
      <c r="H12856" s="226">
        <v>-0.67</v>
      </c>
      <c r="I12856" s="226">
        <v>5.14</v>
      </c>
      <c r="J12856" s="237">
        <v>25.69</v>
      </c>
      <c r="K12856" s="237">
        <v>888.36</v>
      </c>
      <c r="L12856" s="228">
        <v>-13.46</v>
      </c>
      <c r="M12856" s="229">
        <f t="shared" si="370"/>
        <v>874.9</v>
      </c>
      <c r="N12856" s="230">
        <v>4.22</v>
      </c>
    </row>
    <row r="12857" spans="1:14" x14ac:dyDescent="0.2">
      <c r="A12857" s="231" t="str">
        <f t="shared" si="369"/>
        <v>SS2.024Thinned075</v>
      </c>
      <c r="B12857" s="223" t="s">
        <v>238</v>
      </c>
      <c r="C12857" s="224">
        <v>2</v>
      </c>
      <c r="D12857" s="223">
        <v>24</v>
      </c>
      <c r="E12857" s="223" t="s">
        <v>172</v>
      </c>
      <c r="F12857" s="225" t="s">
        <v>201</v>
      </c>
      <c r="G12857" s="226">
        <v>5.18</v>
      </c>
      <c r="H12857" s="226">
        <v>-0.55000000000000004</v>
      </c>
      <c r="I12857" s="226">
        <v>4.63</v>
      </c>
      <c r="J12857" s="237">
        <v>23.15</v>
      </c>
      <c r="K12857" s="237">
        <v>911.51</v>
      </c>
      <c r="L12857" s="228">
        <v>-14.13</v>
      </c>
      <c r="M12857" s="229">
        <f t="shared" si="370"/>
        <v>897.38</v>
      </c>
      <c r="N12857" s="230">
        <v>3.84</v>
      </c>
    </row>
    <row r="12858" spans="1:14" x14ac:dyDescent="0.2">
      <c r="A12858" s="231" t="str">
        <f t="shared" si="369"/>
        <v>SS2.024Thinned080</v>
      </c>
      <c r="B12858" s="223" t="s">
        <v>238</v>
      </c>
      <c r="C12858" s="224">
        <v>2</v>
      </c>
      <c r="D12858" s="223">
        <v>24</v>
      </c>
      <c r="E12858" s="223" t="s">
        <v>172</v>
      </c>
      <c r="F12858" s="225" t="s">
        <v>202</v>
      </c>
      <c r="G12858" s="226">
        <v>3.94</v>
      </c>
      <c r="H12858" s="226">
        <v>-0.49</v>
      </c>
      <c r="I12858" s="226">
        <v>3.45</v>
      </c>
      <c r="J12858" s="237">
        <v>17.25</v>
      </c>
      <c r="K12858" s="237">
        <v>928.75</v>
      </c>
      <c r="L12858" s="228">
        <v>-14.75</v>
      </c>
      <c r="M12858" s="229">
        <f t="shared" si="370"/>
        <v>914</v>
      </c>
      <c r="N12858" s="230">
        <v>3.5</v>
      </c>
    </row>
    <row r="12859" spans="1:14" x14ac:dyDescent="0.2">
      <c r="A12859" s="231" t="str">
        <f t="shared" si="369"/>
        <v>SS2.024Thinned085</v>
      </c>
      <c r="B12859" s="223" t="s">
        <v>238</v>
      </c>
      <c r="C12859" s="224">
        <v>2</v>
      </c>
      <c r="D12859" s="223">
        <v>24</v>
      </c>
      <c r="E12859" s="223" t="s">
        <v>172</v>
      </c>
      <c r="F12859" s="225" t="s">
        <v>203</v>
      </c>
      <c r="G12859" s="226">
        <v>3.16</v>
      </c>
      <c r="H12859" s="226">
        <v>-0.45</v>
      </c>
      <c r="I12859" s="226">
        <v>2.71</v>
      </c>
      <c r="J12859" s="237">
        <v>13.56</v>
      </c>
      <c r="K12859" s="237">
        <v>942.32</v>
      </c>
      <c r="L12859" s="228">
        <v>-15.3</v>
      </c>
      <c r="M12859" s="229">
        <f t="shared" si="370"/>
        <v>927.0200000000001</v>
      </c>
      <c r="N12859" s="230">
        <v>3.18</v>
      </c>
    </row>
    <row r="12860" spans="1:14" x14ac:dyDescent="0.2">
      <c r="A12860" s="231" t="str">
        <f t="shared" si="369"/>
        <v>SS2.024Thinned090</v>
      </c>
      <c r="B12860" s="223" t="s">
        <v>238</v>
      </c>
      <c r="C12860" s="224">
        <v>2</v>
      </c>
      <c r="D12860" s="223">
        <v>24</v>
      </c>
      <c r="E12860" s="223" t="s">
        <v>172</v>
      </c>
      <c r="F12860" s="225" t="s">
        <v>204</v>
      </c>
      <c r="G12860" s="226">
        <v>2.58</v>
      </c>
      <c r="H12860" s="226">
        <v>-0.42</v>
      </c>
      <c r="I12860" s="226">
        <v>2.16</v>
      </c>
      <c r="J12860" s="237">
        <v>10.82</v>
      </c>
      <c r="K12860" s="237">
        <v>953.14</v>
      </c>
      <c r="L12860" s="228">
        <v>-15.81</v>
      </c>
      <c r="M12860" s="229">
        <f t="shared" si="370"/>
        <v>937.33</v>
      </c>
      <c r="N12860" s="230">
        <v>2.89</v>
      </c>
    </row>
    <row r="12861" spans="1:14" x14ac:dyDescent="0.2">
      <c r="A12861" s="231" t="str">
        <f t="shared" si="369"/>
        <v>SS2.024Thinned095</v>
      </c>
      <c r="B12861" s="223" t="s">
        <v>238</v>
      </c>
      <c r="C12861" s="224">
        <v>2</v>
      </c>
      <c r="D12861" s="223">
        <v>24</v>
      </c>
      <c r="E12861" s="223" t="s">
        <v>172</v>
      </c>
      <c r="F12861" s="225" t="s">
        <v>205</v>
      </c>
      <c r="G12861" s="226">
        <v>2.1</v>
      </c>
      <c r="H12861" s="226">
        <v>-0.38</v>
      </c>
      <c r="I12861" s="226">
        <v>1.72</v>
      </c>
      <c r="J12861" s="237">
        <v>8.59</v>
      </c>
      <c r="K12861" s="237">
        <v>961.73</v>
      </c>
      <c r="L12861" s="228">
        <v>-16.28</v>
      </c>
      <c r="M12861" s="229">
        <f t="shared" si="370"/>
        <v>945.45</v>
      </c>
      <c r="N12861" s="230">
        <v>2.63</v>
      </c>
    </row>
    <row r="12862" spans="1:14" x14ac:dyDescent="0.2">
      <c r="A12862" s="231" t="str">
        <f t="shared" si="369"/>
        <v>SS2.024Thinned100</v>
      </c>
      <c r="B12862" s="223" t="s">
        <v>238</v>
      </c>
      <c r="C12862" s="224">
        <v>2</v>
      </c>
      <c r="D12862" s="223">
        <v>24</v>
      </c>
      <c r="E12862" s="223" t="s">
        <v>172</v>
      </c>
      <c r="F12862" s="225" t="s">
        <v>206</v>
      </c>
      <c r="G12862" s="226">
        <v>1.63</v>
      </c>
      <c r="H12862" s="226">
        <v>-0.35</v>
      </c>
      <c r="I12862" s="226">
        <v>1.28</v>
      </c>
      <c r="J12862" s="237">
        <v>6.42</v>
      </c>
      <c r="K12862" s="237">
        <v>968.14</v>
      </c>
      <c r="L12862" s="228">
        <v>-16.7</v>
      </c>
      <c r="M12862" s="229">
        <f t="shared" si="370"/>
        <v>951.43999999999994</v>
      </c>
      <c r="N12862" s="230">
        <v>2.39</v>
      </c>
    </row>
    <row r="12863" spans="1:14" x14ac:dyDescent="0.2">
      <c r="A12863" s="231" t="str">
        <f t="shared" si="369"/>
        <v>SS2.024Thinned105</v>
      </c>
      <c r="B12863" s="223" t="s">
        <v>238</v>
      </c>
      <c r="C12863" s="224">
        <v>2</v>
      </c>
      <c r="D12863" s="223">
        <v>24</v>
      </c>
      <c r="E12863" s="223" t="s">
        <v>172</v>
      </c>
      <c r="F12863" s="225" t="s">
        <v>207</v>
      </c>
      <c r="G12863" s="226">
        <v>1.24</v>
      </c>
      <c r="H12863" s="226">
        <v>-0.32</v>
      </c>
      <c r="I12863" s="226">
        <v>0.92</v>
      </c>
      <c r="J12863" s="237">
        <v>4.6100000000000003</v>
      </c>
      <c r="K12863" s="237">
        <v>972.75</v>
      </c>
      <c r="L12863" s="228">
        <v>-17.079999999999998</v>
      </c>
      <c r="M12863" s="229">
        <f t="shared" si="370"/>
        <v>955.67</v>
      </c>
      <c r="N12863" s="230">
        <v>2.1800000000000002</v>
      </c>
    </row>
    <row r="12864" spans="1:14" x14ac:dyDescent="0.2">
      <c r="A12864" s="231" t="str">
        <f t="shared" si="369"/>
        <v>SS2.024Thinned110</v>
      </c>
      <c r="B12864" s="223" t="s">
        <v>238</v>
      </c>
      <c r="C12864" s="224">
        <v>2</v>
      </c>
      <c r="D12864" s="223">
        <v>24</v>
      </c>
      <c r="E12864" s="223" t="s">
        <v>172</v>
      </c>
      <c r="F12864" s="225" t="s">
        <v>208</v>
      </c>
      <c r="G12864" s="226">
        <v>0.91</v>
      </c>
      <c r="H12864" s="226">
        <v>-0.28999999999999998</v>
      </c>
      <c r="I12864" s="226">
        <v>0.61</v>
      </c>
      <c r="J12864" s="237">
        <v>3.07</v>
      </c>
      <c r="K12864" s="237">
        <v>975.82</v>
      </c>
      <c r="L12864" s="228">
        <v>-17.43</v>
      </c>
      <c r="M12864" s="229">
        <f t="shared" si="370"/>
        <v>958.3900000000001</v>
      </c>
      <c r="N12864" s="230">
        <v>1.98</v>
      </c>
    </row>
    <row r="12865" spans="1:14" x14ac:dyDescent="0.2">
      <c r="A12865" s="231" t="str">
        <f t="shared" si="369"/>
        <v>SS2.024Thinned115</v>
      </c>
      <c r="B12865" s="223" t="s">
        <v>238</v>
      </c>
      <c r="C12865" s="224">
        <v>2</v>
      </c>
      <c r="D12865" s="223">
        <v>24</v>
      </c>
      <c r="E12865" s="223" t="s">
        <v>172</v>
      </c>
      <c r="F12865" s="225" t="s">
        <v>209</v>
      </c>
      <c r="G12865" s="226">
        <v>0.67</v>
      </c>
      <c r="H12865" s="226">
        <v>-0.27</v>
      </c>
      <c r="I12865" s="226">
        <v>0.4</v>
      </c>
      <c r="J12865" s="237">
        <v>1.99</v>
      </c>
      <c r="K12865" s="237">
        <v>977.81</v>
      </c>
      <c r="L12865" s="228">
        <v>-17.75</v>
      </c>
      <c r="M12865" s="229">
        <f t="shared" si="370"/>
        <v>960.06</v>
      </c>
      <c r="N12865" s="230">
        <v>1.8</v>
      </c>
    </row>
    <row r="12866" spans="1:14" x14ac:dyDescent="0.2">
      <c r="A12866" s="231" t="str">
        <f t="shared" ref="A12866:A12929" si="371">CONCATENATE(LEFT(B12866,2),TEXT(C12866,"0.0"),TEXT(D12866,"00"),E12866,TEXT(LEFT(F12866,3),"000"))</f>
        <v>SS2.024Thinned120</v>
      </c>
      <c r="B12866" s="223" t="s">
        <v>238</v>
      </c>
      <c r="C12866" s="224">
        <v>2</v>
      </c>
      <c r="D12866" s="223">
        <v>24</v>
      </c>
      <c r="E12866" s="223" t="s">
        <v>172</v>
      </c>
      <c r="F12866" s="225" t="s">
        <v>210</v>
      </c>
      <c r="G12866" s="226">
        <v>0.46</v>
      </c>
      <c r="H12866" s="226">
        <v>-0.25</v>
      </c>
      <c r="I12866" s="226">
        <v>0.21</v>
      </c>
      <c r="J12866" s="237">
        <v>1.06</v>
      </c>
      <c r="K12866" s="237">
        <v>978.87</v>
      </c>
      <c r="L12866" s="228">
        <v>-18.04</v>
      </c>
      <c r="M12866" s="229">
        <f t="shared" si="370"/>
        <v>960.83</v>
      </c>
      <c r="N12866" s="230">
        <v>1.64</v>
      </c>
    </row>
    <row r="12867" spans="1:14" x14ac:dyDescent="0.2">
      <c r="A12867" s="231" t="str">
        <f t="shared" si="371"/>
        <v>SS2.024Thinned125</v>
      </c>
      <c r="B12867" s="223" t="s">
        <v>238</v>
      </c>
      <c r="C12867" s="224">
        <v>2</v>
      </c>
      <c r="D12867" s="223">
        <v>24</v>
      </c>
      <c r="E12867" s="223" t="s">
        <v>172</v>
      </c>
      <c r="F12867" s="225" t="s">
        <v>211</v>
      </c>
      <c r="G12867" s="226">
        <v>0.28000000000000003</v>
      </c>
      <c r="H12867" s="226">
        <v>-0.22</v>
      </c>
      <c r="I12867" s="226">
        <v>0.05</v>
      </c>
      <c r="J12867" s="237">
        <v>0.27</v>
      </c>
      <c r="K12867" s="237">
        <v>979.14</v>
      </c>
      <c r="L12867" s="228">
        <v>-18.3</v>
      </c>
      <c r="M12867" s="229">
        <f t="shared" si="370"/>
        <v>960.84</v>
      </c>
      <c r="N12867" s="230">
        <v>1.49</v>
      </c>
    </row>
    <row r="12868" spans="1:14" x14ac:dyDescent="0.2">
      <c r="A12868" s="231" t="str">
        <f t="shared" si="371"/>
        <v>SS2.024Thinned130</v>
      </c>
      <c r="B12868" s="223" t="s">
        <v>238</v>
      </c>
      <c r="C12868" s="224">
        <v>2</v>
      </c>
      <c r="D12868" s="223">
        <v>24</v>
      </c>
      <c r="E12868" s="223" t="s">
        <v>172</v>
      </c>
      <c r="F12868" s="225" t="s">
        <v>212</v>
      </c>
      <c r="G12868" s="226">
        <v>0.13</v>
      </c>
      <c r="H12868" s="226">
        <v>-0.21</v>
      </c>
      <c r="I12868" s="226">
        <v>-0.08</v>
      </c>
      <c r="J12868" s="237">
        <v>-0.38</v>
      </c>
      <c r="K12868" s="237">
        <v>978.75</v>
      </c>
      <c r="L12868" s="228">
        <v>-18.53</v>
      </c>
      <c r="M12868" s="229">
        <f t="shared" si="370"/>
        <v>960.22</v>
      </c>
      <c r="N12868" s="230">
        <v>1.35</v>
      </c>
    </row>
    <row r="12869" spans="1:14" x14ac:dyDescent="0.2">
      <c r="A12869" s="231" t="str">
        <f t="shared" si="371"/>
        <v>SS2.024Thinned135</v>
      </c>
      <c r="B12869" s="223" t="s">
        <v>238</v>
      </c>
      <c r="C12869" s="224">
        <v>2</v>
      </c>
      <c r="D12869" s="223">
        <v>24</v>
      </c>
      <c r="E12869" s="223" t="s">
        <v>172</v>
      </c>
      <c r="F12869" s="225" t="s">
        <v>213</v>
      </c>
      <c r="G12869" s="226">
        <v>0</v>
      </c>
      <c r="H12869" s="226">
        <v>-0.19</v>
      </c>
      <c r="I12869" s="226">
        <v>-0.19</v>
      </c>
      <c r="J12869" s="237">
        <v>-0.95</v>
      </c>
      <c r="K12869" s="237">
        <v>977.8</v>
      </c>
      <c r="L12869" s="228">
        <v>-18.75</v>
      </c>
      <c r="M12869" s="229">
        <f t="shared" si="370"/>
        <v>959.05</v>
      </c>
      <c r="N12869" s="230">
        <v>1.23</v>
      </c>
    </row>
    <row r="12870" spans="1:14" x14ac:dyDescent="0.2">
      <c r="A12870" s="231" t="str">
        <f t="shared" si="371"/>
        <v>SS2.024Thinned140</v>
      </c>
      <c r="B12870" s="223" t="s">
        <v>238</v>
      </c>
      <c r="C12870" s="224">
        <v>2</v>
      </c>
      <c r="D12870" s="223">
        <v>24</v>
      </c>
      <c r="E12870" s="223" t="s">
        <v>172</v>
      </c>
      <c r="F12870" s="225" t="s">
        <v>214</v>
      </c>
      <c r="G12870" s="226">
        <v>-7.0000000000000007E-2</v>
      </c>
      <c r="H12870" s="226">
        <v>-0.17</v>
      </c>
      <c r="I12870" s="226">
        <v>-0.24</v>
      </c>
      <c r="J12870" s="237">
        <v>-1.22</v>
      </c>
      <c r="K12870" s="237">
        <v>976.58</v>
      </c>
      <c r="L12870" s="228">
        <v>-18.95</v>
      </c>
      <c r="M12870" s="229">
        <f t="shared" si="370"/>
        <v>957.63</v>
      </c>
      <c r="N12870" s="230">
        <v>1.1200000000000001</v>
      </c>
    </row>
    <row r="12871" spans="1:14" x14ac:dyDescent="0.2">
      <c r="A12871" s="231" t="str">
        <f t="shared" si="371"/>
        <v>SS2.024Thinned145</v>
      </c>
      <c r="B12871" s="223" t="s">
        <v>238</v>
      </c>
      <c r="C12871" s="224">
        <v>2</v>
      </c>
      <c r="D12871" s="223">
        <v>24</v>
      </c>
      <c r="E12871" s="223" t="s">
        <v>172</v>
      </c>
      <c r="F12871" s="225" t="s">
        <v>215</v>
      </c>
      <c r="G12871" s="226">
        <v>-0.16</v>
      </c>
      <c r="H12871" s="226">
        <v>-0.16</v>
      </c>
      <c r="I12871" s="226">
        <v>-0.32</v>
      </c>
      <c r="J12871" s="237">
        <v>-1.58</v>
      </c>
      <c r="K12871" s="237">
        <v>975</v>
      </c>
      <c r="L12871" s="228">
        <v>-19.13</v>
      </c>
      <c r="M12871" s="229">
        <f t="shared" si="370"/>
        <v>955.87</v>
      </c>
      <c r="N12871" s="230">
        <v>1.02</v>
      </c>
    </row>
    <row r="12872" spans="1:14" x14ac:dyDescent="0.2">
      <c r="A12872" s="231" t="str">
        <f t="shared" si="371"/>
        <v>SS2.024Thinned150</v>
      </c>
      <c r="B12872" s="223" t="s">
        <v>238</v>
      </c>
      <c r="C12872" s="224">
        <v>2</v>
      </c>
      <c r="D12872" s="223">
        <v>24</v>
      </c>
      <c r="E12872" s="223" t="s">
        <v>172</v>
      </c>
      <c r="F12872" s="225" t="s">
        <v>216</v>
      </c>
      <c r="G12872" s="226">
        <v>-0.2</v>
      </c>
      <c r="H12872" s="226">
        <v>-0.14000000000000001</v>
      </c>
      <c r="I12872" s="226">
        <v>-0.34</v>
      </c>
      <c r="J12872" s="237">
        <v>-1.71</v>
      </c>
      <c r="K12872" s="237">
        <v>973.29</v>
      </c>
      <c r="L12872" s="228">
        <v>-19.29</v>
      </c>
      <c r="M12872" s="229">
        <f t="shared" si="370"/>
        <v>954</v>
      </c>
      <c r="N12872" s="230">
        <v>0.93</v>
      </c>
    </row>
    <row r="12873" spans="1:14" x14ac:dyDescent="0.2">
      <c r="A12873" s="231" t="str">
        <f t="shared" si="371"/>
        <v>SS2.024Thinned155</v>
      </c>
      <c r="B12873" s="223" t="s">
        <v>238</v>
      </c>
      <c r="C12873" s="224">
        <v>2</v>
      </c>
      <c r="D12873" s="223">
        <v>24</v>
      </c>
      <c r="E12873" s="223" t="s">
        <v>172</v>
      </c>
      <c r="F12873" s="225" t="s">
        <v>217</v>
      </c>
      <c r="G12873" s="226">
        <v>-0.25</v>
      </c>
      <c r="H12873" s="226">
        <v>-0.13</v>
      </c>
      <c r="I12873" s="226">
        <v>-0.38</v>
      </c>
      <c r="J12873" s="237">
        <v>-1.9</v>
      </c>
      <c r="K12873" s="237">
        <v>971.39</v>
      </c>
      <c r="L12873" s="228">
        <v>-19.440000000000001</v>
      </c>
      <c r="M12873" s="229">
        <f t="shared" si="370"/>
        <v>951.94999999999993</v>
      </c>
      <c r="N12873" s="230">
        <v>0.84</v>
      </c>
    </row>
    <row r="12874" spans="1:14" x14ac:dyDescent="0.2">
      <c r="A12874" s="231" t="str">
        <f t="shared" si="371"/>
        <v>SS2.024Thinned160</v>
      </c>
      <c r="B12874" s="223" t="s">
        <v>238</v>
      </c>
      <c r="C12874" s="224">
        <v>2</v>
      </c>
      <c r="D12874" s="223">
        <v>24</v>
      </c>
      <c r="E12874" s="223" t="s">
        <v>172</v>
      </c>
      <c r="F12874" s="225" t="s">
        <v>218</v>
      </c>
      <c r="G12874" s="226">
        <v>-0.28000000000000003</v>
      </c>
      <c r="H12874" s="226">
        <v>-0.12</v>
      </c>
      <c r="I12874" s="226">
        <v>-0.4</v>
      </c>
      <c r="J12874" s="237">
        <v>-2.02</v>
      </c>
      <c r="K12874" s="237">
        <v>969.37</v>
      </c>
      <c r="L12874" s="228">
        <v>-19.57</v>
      </c>
      <c r="M12874" s="229">
        <f t="shared" si="370"/>
        <v>949.8</v>
      </c>
      <c r="N12874" s="230">
        <v>0.77</v>
      </c>
    </row>
    <row r="12875" spans="1:14" x14ac:dyDescent="0.2">
      <c r="A12875" s="231" t="str">
        <f t="shared" si="371"/>
        <v>SS2.024Thinned165</v>
      </c>
      <c r="B12875" s="223" t="s">
        <v>238</v>
      </c>
      <c r="C12875" s="224">
        <v>2</v>
      </c>
      <c r="D12875" s="223">
        <v>24</v>
      </c>
      <c r="E12875" s="223" t="s">
        <v>172</v>
      </c>
      <c r="F12875" s="225" t="s">
        <v>219</v>
      </c>
      <c r="G12875" s="226">
        <v>-0.33</v>
      </c>
      <c r="H12875" s="226">
        <v>-0.11</v>
      </c>
      <c r="I12875" s="226">
        <v>-0.44</v>
      </c>
      <c r="J12875" s="237">
        <v>-2.1800000000000002</v>
      </c>
      <c r="K12875" s="237">
        <v>967.2</v>
      </c>
      <c r="L12875" s="228">
        <v>-19.7</v>
      </c>
      <c r="M12875" s="229">
        <f t="shared" si="370"/>
        <v>947.5</v>
      </c>
      <c r="N12875" s="230">
        <v>0.7</v>
      </c>
    </row>
    <row r="12876" spans="1:14" x14ac:dyDescent="0.2">
      <c r="A12876" s="231" t="str">
        <f t="shared" si="371"/>
        <v>SS2.024Thinned170</v>
      </c>
      <c r="B12876" s="223" t="s">
        <v>238</v>
      </c>
      <c r="C12876" s="224">
        <v>2</v>
      </c>
      <c r="D12876" s="223">
        <v>24</v>
      </c>
      <c r="E12876" s="223" t="s">
        <v>172</v>
      </c>
      <c r="F12876" s="225" t="s">
        <v>220</v>
      </c>
      <c r="G12876" s="226">
        <v>-0.28000000000000003</v>
      </c>
      <c r="H12876" s="226">
        <v>-0.1</v>
      </c>
      <c r="I12876" s="226">
        <v>-0.38</v>
      </c>
      <c r="J12876" s="237">
        <v>-1.88</v>
      </c>
      <c r="K12876" s="237">
        <v>965.31</v>
      </c>
      <c r="L12876" s="228">
        <v>-19.809999999999999</v>
      </c>
      <c r="M12876" s="229">
        <f t="shared" si="370"/>
        <v>945.5</v>
      </c>
      <c r="N12876" s="230">
        <v>0.63</v>
      </c>
    </row>
    <row r="12877" spans="1:14" x14ac:dyDescent="0.2">
      <c r="A12877" s="231" t="str">
        <f t="shared" si="371"/>
        <v>SS2.024Thinned175</v>
      </c>
      <c r="B12877" s="223" t="s">
        <v>238</v>
      </c>
      <c r="C12877" s="224">
        <v>2</v>
      </c>
      <c r="D12877" s="223">
        <v>24</v>
      </c>
      <c r="E12877" s="223" t="s">
        <v>172</v>
      </c>
      <c r="F12877" s="225" t="s">
        <v>221</v>
      </c>
      <c r="G12877" s="226">
        <v>-0.32</v>
      </c>
      <c r="H12877" s="226">
        <v>-0.09</v>
      </c>
      <c r="I12877" s="226">
        <v>-0.41</v>
      </c>
      <c r="J12877" s="237">
        <v>-2.0299999999999998</v>
      </c>
      <c r="K12877" s="237">
        <v>963.28</v>
      </c>
      <c r="L12877" s="228">
        <v>-19.91</v>
      </c>
      <c r="M12877" s="229">
        <f t="shared" si="370"/>
        <v>943.37</v>
      </c>
      <c r="N12877" s="230">
        <v>0.57999999999999996</v>
      </c>
    </row>
    <row r="12878" spans="1:14" x14ac:dyDescent="0.2">
      <c r="A12878" s="231" t="str">
        <f t="shared" si="371"/>
        <v>SS2.024Thinned180</v>
      </c>
      <c r="B12878" s="223" t="s">
        <v>238</v>
      </c>
      <c r="C12878" s="224">
        <v>2</v>
      </c>
      <c r="D12878" s="223">
        <v>24</v>
      </c>
      <c r="E12878" s="223" t="s">
        <v>172</v>
      </c>
      <c r="F12878" s="225" t="s">
        <v>222</v>
      </c>
      <c r="G12878" s="226">
        <v>-0.32</v>
      </c>
      <c r="H12878" s="226">
        <v>-0.08</v>
      </c>
      <c r="I12878" s="226">
        <v>-0.4</v>
      </c>
      <c r="J12878" s="237">
        <v>-1.99</v>
      </c>
      <c r="K12878" s="237">
        <v>961.29</v>
      </c>
      <c r="L12878" s="228">
        <v>-20</v>
      </c>
      <c r="M12878" s="229">
        <f t="shared" si="370"/>
        <v>941.29</v>
      </c>
      <c r="N12878" s="230">
        <v>0.52</v>
      </c>
    </row>
    <row r="12879" spans="1:14" x14ac:dyDescent="0.2">
      <c r="A12879" s="231" t="str">
        <f t="shared" si="371"/>
        <v>SS2.024Thinned185</v>
      </c>
      <c r="B12879" s="223" t="s">
        <v>238</v>
      </c>
      <c r="C12879" s="224">
        <v>2</v>
      </c>
      <c r="D12879" s="223">
        <v>24</v>
      </c>
      <c r="E12879" s="223" t="s">
        <v>172</v>
      </c>
      <c r="F12879" s="225" t="s">
        <v>223</v>
      </c>
      <c r="G12879" s="226">
        <v>-0.32</v>
      </c>
      <c r="H12879" s="226">
        <v>-0.08</v>
      </c>
      <c r="I12879" s="226">
        <v>-0.39</v>
      </c>
      <c r="J12879" s="237">
        <v>-1.96</v>
      </c>
      <c r="K12879" s="237">
        <v>959.33</v>
      </c>
      <c r="L12879" s="228">
        <v>-20.09</v>
      </c>
      <c r="M12879" s="229">
        <f t="shared" si="370"/>
        <v>939.24</v>
      </c>
      <c r="N12879" s="230">
        <v>0.48</v>
      </c>
    </row>
    <row r="12880" spans="1:14" x14ac:dyDescent="0.2">
      <c r="A12880" s="231" t="str">
        <f t="shared" si="371"/>
        <v>SS2.024Thinned190</v>
      </c>
      <c r="B12880" s="223" t="s">
        <v>238</v>
      </c>
      <c r="C12880" s="224">
        <v>2</v>
      </c>
      <c r="D12880" s="223">
        <v>24</v>
      </c>
      <c r="E12880" s="223" t="s">
        <v>172</v>
      </c>
      <c r="F12880" s="225" t="s">
        <v>224</v>
      </c>
      <c r="G12880" s="226">
        <v>-0.32</v>
      </c>
      <c r="H12880" s="226">
        <v>-7.0000000000000007E-2</v>
      </c>
      <c r="I12880" s="226">
        <v>-0.38</v>
      </c>
      <c r="J12880" s="237">
        <v>-1.92</v>
      </c>
      <c r="K12880" s="237">
        <v>957.41</v>
      </c>
      <c r="L12880" s="228">
        <v>-20.16</v>
      </c>
      <c r="M12880" s="229">
        <f t="shared" si="370"/>
        <v>937.25</v>
      </c>
      <c r="N12880" s="230">
        <v>0.43</v>
      </c>
    </row>
    <row r="12881" spans="1:14" x14ac:dyDescent="0.2">
      <c r="A12881" s="231" t="str">
        <f t="shared" si="371"/>
        <v>SS2.024Thinned195</v>
      </c>
      <c r="B12881" s="223" t="s">
        <v>238</v>
      </c>
      <c r="C12881" s="224">
        <v>2</v>
      </c>
      <c r="D12881" s="223">
        <v>24</v>
      </c>
      <c r="E12881" s="223" t="s">
        <v>172</v>
      </c>
      <c r="F12881" s="225" t="s">
        <v>225</v>
      </c>
      <c r="G12881" s="226">
        <v>-0.31</v>
      </c>
      <c r="H12881" s="226">
        <v>-0.06</v>
      </c>
      <c r="I12881" s="226">
        <v>-0.37</v>
      </c>
      <c r="J12881" s="237">
        <v>-1.87</v>
      </c>
      <c r="K12881" s="237">
        <v>955.55</v>
      </c>
      <c r="L12881" s="228">
        <v>-20.23</v>
      </c>
      <c r="M12881" s="229">
        <f t="shared" si="370"/>
        <v>935.31999999999994</v>
      </c>
      <c r="N12881" s="230">
        <v>0.4</v>
      </c>
    </row>
    <row r="12882" spans="1:14" x14ac:dyDescent="0.2">
      <c r="A12882" s="231" t="str">
        <f t="shared" si="371"/>
        <v>WH1.512NO_thin000</v>
      </c>
      <c r="B12882" s="223" t="s">
        <v>239</v>
      </c>
      <c r="C12882" s="224">
        <v>1.5</v>
      </c>
      <c r="D12882" s="223">
        <v>12</v>
      </c>
      <c r="E12882" s="223" t="s">
        <v>199</v>
      </c>
      <c r="F12882" s="225" t="s">
        <v>0</v>
      </c>
      <c r="G12882" s="226">
        <v>0.26</v>
      </c>
      <c r="H12882" s="226">
        <v>0.79</v>
      </c>
      <c r="I12882" s="226">
        <v>1.05</v>
      </c>
      <c r="J12882" s="237">
        <v>5.23</v>
      </c>
      <c r="K12882" s="237">
        <v>5.23</v>
      </c>
      <c r="L12882" s="228">
        <v>0</v>
      </c>
      <c r="M12882" s="229">
        <f t="shared" ref="M12882:M12945" si="372">K12882+L12882</f>
        <v>5.23</v>
      </c>
      <c r="N12882" s="230">
        <v>0</v>
      </c>
    </row>
    <row r="12883" spans="1:14" x14ac:dyDescent="0.2">
      <c r="A12883" s="231" t="str">
        <f t="shared" si="371"/>
        <v>WH1.512NO_thin005</v>
      </c>
      <c r="B12883" s="223" t="s">
        <v>239</v>
      </c>
      <c r="C12883" s="224">
        <v>1.5</v>
      </c>
      <c r="D12883" s="223">
        <v>12</v>
      </c>
      <c r="E12883" s="223" t="s">
        <v>199</v>
      </c>
      <c r="F12883" s="225" t="s">
        <v>1</v>
      </c>
      <c r="G12883" s="226">
        <v>0.78</v>
      </c>
      <c r="H12883" s="226">
        <v>0.97</v>
      </c>
      <c r="I12883" s="226">
        <v>1.76</v>
      </c>
      <c r="J12883" s="237">
        <v>8.7799999999999994</v>
      </c>
      <c r="K12883" s="237">
        <v>14</v>
      </c>
      <c r="L12883" s="228">
        <v>0</v>
      </c>
      <c r="M12883" s="229">
        <f t="shared" si="372"/>
        <v>14</v>
      </c>
      <c r="N12883" s="230">
        <v>0</v>
      </c>
    </row>
    <row r="12884" spans="1:14" x14ac:dyDescent="0.2">
      <c r="A12884" s="231" t="str">
        <f t="shared" si="371"/>
        <v>WH1.512NO_thin010</v>
      </c>
      <c r="B12884" s="223" t="s">
        <v>239</v>
      </c>
      <c r="C12884" s="224">
        <v>1.5</v>
      </c>
      <c r="D12884" s="223">
        <v>12</v>
      </c>
      <c r="E12884" s="223" t="s">
        <v>199</v>
      </c>
      <c r="F12884" s="225" t="s">
        <v>2</v>
      </c>
      <c r="G12884" s="226">
        <v>2.39</v>
      </c>
      <c r="H12884" s="226">
        <v>0.98</v>
      </c>
      <c r="I12884" s="226">
        <v>3.37</v>
      </c>
      <c r="J12884" s="237">
        <v>16.829999999999998</v>
      </c>
      <c r="K12884" s="237">
        <v>30.84</v>
      </c>
      <c r="L12884" s="228">
        <v>0</v>
      </c>
      <c r="M12884" s="229">
        <f t="shared" si="372"/>
        <v>30.84</v>
      </c>
      <c r="N12884" s="230">
        <v>0</v>
      </c>
    </row>
    <row r="12885" spans="1:14" x14ac:dyDescent="0.2">
      <c r="A12885" s="231" t="str">
        <f t="shared" si="371"/>
        <v>WH1.512NO_thin015</v>
      </c>
      <c r="B12885" s="223" t="s">
        <v>239</v>
      </c>
      <c r="C12885" s="224">
        <v>1.5</v>
      </c>
      <c r="D12885" s="223">
        <v>12</v>
      </c>
      <c r="E12885" s="223" t="s">
        <v>199</v>
      </c>
      <c r="F12885" s="225" t="s">
        <v>3</v>
      </c>
      <c r="G12885" s="226">
        <v>7.29</v>
      </c>
      <c r="H12885" s="226">
        <v>0.98</v>
      </c>
      <c r="I12885" s="226">
        <v>8.27</v>
      </c>
      <c r="J12885" s="237">
        <v>41.33</v>
      </c>
      <c r="K12885" s="237">
        <v>72.17</v>
      </c>
      <c r="L12885" s="228">
        <v>0</v>
      </c>
      <c r="M12885" s="229">
        <f t="shared" si="372"/>
        <v>72.17</v>
      </c>
      <c r="N12885" s="230">
        <v>0</v>
      </c>
    </row>
    <row r="12886" spans="1:14" x14ac:dyDescent="0.2">
      <c r="A12886" s="231" t="str">
        <f t="shared" si="371"/>
        <v>WH1.512NO_thin020</v>
      </c>
      <c r="B12886" s="223" t="s">
        <v>239</v>
      </c>
      <c r="C12886" s="224">
        <v>1.5</v>
      </c>
      <c r="D12886" s="223">
        <v>12</v>
      </c>
      <c r="E12886" s="223" t="s">
        <v>199</v>
      </c>
      <c r="F12886" s="225" t="s">
        <v>4</v>
      </c>
      <c r="G12886" s="226">
        <v>21.46</v>
      </c>
      <c r="H12886" s="226">
        <v>1.95</v>
      </c>
      <c r="I12886" s="226">
        <v>23.41</v>
      </c>
      <c r="J12886" s="237">
        <v>117.03</v>
      </c>
      <c r="K12886" s="237">
        <v>189.21</v>
      </c>
      <c r="L12886" s="228">
        <v>0</v>
      </c>
      <c r="M12886" s="229">
        <f t="shared" si="372"/>
        <v>189.21</v>
      </c>
      <c r="N12886" s="230">
        <v>0</v>
      </c>
    </row>
    <row r="12887" spans="1:14" x14ac:dyDescent="0.2">
      <c r="A12887" s="231" t="str">
        <f t="shared" si="371"/>
        <v>WH1.512NO_thin025</v>
      </c>
      <c r="B12887" s="223" t="s">
        <v>239</v>
      </c>
      <c r="C12887" s="224">
        <v>1.5</v>
      </c>
      <c r="D12887" s="223">
        <v>12</v>
      </c>
      <c r="E12887" s="223" t="s">
        <v>199</v>
      </c>
      <c r="F12887" s="225" t="s">
        <v>5</v>
      </c>
      <c r="G12887" s="226">
        <v>26.93</v>
      </c>
      <c r="H12887" s="226">
        <v>3.93</v>
      </c>
      <c r="I12887" s="226">
        <v>30.85</v>
      </c>
      <c r="J12887" s="237">
        <v>154.27000000000001</v>
      </c>
      <c r="K12887" s="237">
        <v>343.47</v>
      </c>
      <c r="L12887" s="228">
        <v>0</v>
      </c>
      <c r="M12887" s="229">
        <f t="shared" si="372"/>
        <v>343.47</v>
      </c>
      <c r="N12887" s="230">
        <v>0</v>
      </c>
    </row>
    <row r="12888" spans="1:14" x14ac:dyDescent="0.2">
      <c r="A12888" s="231" t="str">
        <f t="shared" si="371"/>
        <v>WH1.512NO_thin030</v>
      </c>
      <c r="B12888" s="223" t="s">
        <v>239</v>
      </c>
      <c r="C12888" s="224">
        <v>1.5</v>
      </c>
      <c r="D12888" s="223">
        <v>12</v>
      </c>
      <c r="E12888" s="223" t="s">
        <v>199</v>
      </c>
      <c r="F12888" s="225" t="s">
        <v>6</v>
      </c>
      <c r="G12888" s="226">
        <v>16.64</v>
      </c>
      <c r="H12888" s="226">
        <v>1.29</v>
      </c>
      <c r="I12888" s="226">
        <v>17.93</v>
      </c>
      <c r="J12888" s="237">
        <v>89.63</v>
      </c>
      <c r="K12888" s="237">
        <v>433.1</v>
      </c>
      <c r="L12888" s="228">
        <v>0</v>
      </c>
      <c r="M12888" s="229">
        <f t="shared" si="372"/>
        <v>433.1</v>
      </c>
      <c r="N12888" s="230">
        <v>0</v>
      </c>
    </row>
    <row r="12889" spans="1:14" x14ac:dyDescent="0.2">
      <c r="A12889" s="231" t="str">
        <f t="shared" si="371"/>
        <v>WH1.512NO_thin035</v>
      </c>
      <c r="B12889" s="223" t="s">
        <v>239</v>
      </c>
      <c r="C12889" s="224">
        <v>1.5</v>
      </c>
      <c r="D12889" s="223">
        <v>12</v>
      </c>
      <c r="E12889" s="223" t="s">
        <v>199</v>
      </c>
      <c r="F12889" s="225" t="s">
        <v>7</v>
      </c>
      <c r="G12889" s="226">
        <v>17.489999999999998</v>
      </c>
      <c r="H12889" s="226">
        <v>1.23</v>
      </c>
      <c r="I12889" s="226">
        <v>18.72</v>
      </c>
      <c r="J12889" s="237">
        <v>93.62</v>
      </c>
      <c r="K12889" s="237">
        <v>526.72</v>
      </c>
      <c r="L12889" s="228">
        <v>0</v>
      </c>
      <c r="M12889" s="229">
        <f t="shared" si="372"/>
        <v>526.72</v>
      </c>
      <c r="N12889" s="230">
        <v>0</v>
      </c>
    </row>
    <row r="12890" spans="1:14" x14ac:dyDescent="0.2">
      <c r="A12890" s="231" t="str">
        <f t="shared" si="371"/>
        <v>WH1.512NO_thin040</v>
      </c>
      <c r="B12890" s="223" t="s">
        <v>239</v>
      </c>
      <c r="C12890" s="224">
        <v>1.5</v>
      </c>
      <c r="D12890" s="223">
        <v>12</v>
      </c>
      <c r="E12890" s="223" t="s">
        <v>199</v>
      </c>
      <c r="F12890" s="225" t="s">
        <v>8</v>
      </c>
      <c r="G12890" s="226">
        <v>14.01</v>
      </c>
      <c r="H12890" s="226">
        <v>2.2799999999999998</v>
      </c>
      <c r="I12890" s="226">
        <v>16.29</v>
      </c>
      <c r="J12890" s="237">
        <v>81.45</v>
      </c>
      <c r="K12890" s="237">
        <v>608.16999999999996</v>
      </c>
      <c r="L12890" s="228">
        <v>0</v>
      </c>
      <c r="M12890" s="229">
        <f t="shared" si="372"/>
        <v>608.16999999999996</v>
      </c>
      <c r="N12890" s="230">
        <v>0</v>
      </c>
    </row>
    <row r="12891" spans="1:14" x14ac:dyDescent="0.2">
      <c r="A12891" s="231" t="str">
        <f t="shared" si="371"/>
        <v>WH1.512NO_thin045</v>
      </c>
      <c r="B12891" s="223" t="s">
        <v>239</v>
      </c>
      <c r="C12891" s="224">
        <v>1.5</v>
      </c>
      <c r="D12891" s="223">
        <v>12</v>
      </c>
      <c r="E12891" s="223" t="s">
        <v>199</v>
      </c>
      <c r="F12891" s="225" t="s">
        <v>9</v>
      </c>
      <c r="G12891" s="226">
        <v>10.07</v>
      </c>
      <c r="H12891" s="226">
        <v>6.5</v>
      </c>
      <c r="I12891" s="226">
        <v>16.57</v>
      </c>
      <c r="J12891" s="237">
        <v>82.84</v>
      </c>
      <c r="K12891" s="237">
        <v>691.01</v>
      </c>
      <c r="L12891" s="228">
        <v>0</v>
      </c>
      <c r="M12891" s="229">
        <f t="shared" si="372"/>
        <v>691.01</v>
      </c>
      <c r="N12891" s="230">
        <v>0</v>
      </c>
    </row>
    <row r="12892" spans="1:14" x14ac:dyDescent="0.2">
      <c r="A12892" s="231" t="str">
        <f t="shared" si="371"/>
        <v>WH1.512NO_thin050</v>
      </c>
      <c r="B12892" s="223" t="s">
        <v>239</v>
      </c>
      <c r="C12892" s="224">
        <v>1.5</v>
      </c>
      <c r="D12892" s="223">
        <v>12</v>
      </c>
      <c r="E12892" s="223" t="s">
        <v>199</v>
      </c>
      <c r="F12892" s="225" t="s">
        <v>10</v>
      </c>
      <c r="G12892" s="226">
        <v>8.77</v>
      </c>
      <c r="H12892" s="226">
        <v>2.86</v>
      </c>
      <c r="I12892" s="226">
        <v>11.63</v>
      </c>
      <c r="J12892" s="237">
        <v>58.14</v>
      </c>
      <c r="K12892" s="237">
        <v>749.15</v>
      </c>
      <c r="L12892" s="228">
        <v>0</v>
      </c>
      <c r="M12892" s="229">
        <f t="shared" si="372"/>
        <v>749.15</v>
      </c>
      <c r="N12892" s="230">
        <v>0</v>
      </c>
    </row>
    <row r="12893" spans="1:14" x14ac:dyDescent="0.2">
      <c r="A12893" s="231" t="str">
        <f t="shared" si="371"/>
        <v>WH1.512NO_thin055</v>
      </c>
      <c r="B12893" s="223" t="s">
        <v>239</v>
      </c>
      <c r="C12893" s="224">
        <v>1.5</v>
      </c>
      <c r="D12893" s="223">
        <v>12</v>
      </c>
      <c r="E12893" s="223" t="s">
        <v>199</v>
      </c>
      <c r="F12893" s="225" t="s">
        <v>11</v>
      </c>
      <c r="G12893" s="226">
        <v>8.51</v>
      </c>
      <c r="H12893" s="226">
        <v>1.07</v>
      </c>
      <c r="I12893" s="226">
        <v>9.59</v>
      </c>
      <c r="J12893" s="237">
        <v>47.94</v>
      </c>
      <c r="K12893" s="237">
        <v>797.08</v>
      </c>
      <c r="L12893" s="228">
        <v>0</v>
      </c>
      <c r="M12893" s="229">
        <f t="shared" si="372"/>
        <v>797.08</v>
      </c>
      <c r="N12893" s="230">
        <v>0</v>
      </c>
    </row>
    <row r="12894" spans="1:14" x14ac:dyDescent="0.2">
      <c r="A12894" s="231" t="str">
        <f t="shared" si="371"/>
        <v>WH1.512NO_thin060</v>
      </c>
      <c r="B12894" s="223" t="s">
        <v>239</v>
      </c>
      <c r="C12894" s="224">
        <v>1.5</v>
      </c>
      <c r="D12894" s="223">
        <v>12</v>
      </c>
      <c r="E12894" s="223" t="s">
        <v>199</v>
      </c>
      <c r="F12894" s="225" t="s">
        <v>12</v>
      </c>
      <c r="G12894" s="226">
        <v>7.83</v>
      </c>
      <c r="H12894" s="226">
        <v>0.03</v>
      </c>
      <c r="I12894" s="226">
        <v>7.86</v>
      </c>
      <c r="J12894" s="237">
        <v>39.32</v>
      </c>
      <c r="K12894" s="237">
        <v>836.4</v>
      </c>
      <c r="L12894" s="228">
        <v>0</v>
      </c>
      <c r="M12894" s="229">
        <f t="shared" si="372"/>
        <v>836.4</v>
      </c>
      <c r="N12894" s="230">
        <v>0</v>
      </c>
    </row>
    <row r="12895" spans="1:14" x14ac:dyDescent="0.2">
      <c r="A12895" s="231" t="str">
        <f t="shared" si="371"/>
        <v>WH1.512NO_thin065</v>
      </c>
      <c r="B12895" s="223" t="s">
        <v>239</v>
      </c>
      <c r="C12895" s="224">
        <v>1.5</v>
      </c>
      <c r="D12895" s="223">
        <v>12</v>
      </c>
      <c r="E12895" s="223" t="s">
        <v>199</v>
      </c>
      <c r="F12895" s="225" t="s">
        <v>13</v>
      </c>
      <c r="G12895" s="226">
        <v>7.64</v>
      </c>
      <c r="H12895" s="226">
        <v>-0.48</v>
      </c>
      <c r="I12895" s="226">
        <v>7.16</v>
      </c>
      <c r="J12895" s="237">
        <v>35.82</v>
      </c>
      <c r="K12895" s="237">
        <v>872.23</v>
      </c>
      <c r="L12895" s="228">
        <v>0</v>
      </c>
      <c r="M12895" s="229">
        <f t="shared" si="372"/>
        <v>872.23</v>
      </c>
      <c r="N12895" s="230">
        <v>0</v>
      </c>
    </row>
    <row r="12896" spans="1:14" x14ac:dyDescent="0.2">
      <c r="A12896" s="231" t="str">
        <f t="shared" si="371"/>
        <v>WH1.512NO_thin070</v>
      </c>
      <c r="B12896" s="223" t="s">
        <v>239</v>
      </c>
      <c r="C12896" s="224">
        <v>1.5</v>
      </c>
      <c r="D12896" s="223">
        <v>12</v>
      </c>
      <c r="E12896" s="223" t="s">
        <v>199</v>
      </c>
      <c r="F12896" s="225" t="s">
        <v>200</v>
      </c>
      <c r="G12896" s="226">
        <v>7.58</v>
      </c>
      <c r="H12896" s="226">
        <v>-0.15</v>
      </c>
      <c r="I12896" s="226">
        <v>7.42</v>
      </c>
      <c r="J12896" s="237">
        <v>37.119999999999997</v>
      </c>
      <c r="K12896" s="237">
        <v>909.34</v>
      </c>
      <c r="L12896" s="228">
        <v>0</v>
      </c>
      <c r="M12896" s="229">
        <f t="shared" si="372"/>
        <v>909.34</v>
      </c>
      <c r="N12896" s="230">
        <v>0</v>
      </c>
    </row>
    <row r="12897" spans="1:14" x14ac:dyDescent="0.2">
      <c r="A12897" s="231" t="str">
        <f t="shared" si="371"/>
        <v>WH1.512NO_thin075</v>
      </c>
      <c r="B12897" s="223" t="s">
        <v>239</v>
      </c>
      <c r="C12897" s="224">
        <v>1.5</v>
      </c>
      <c r="D12897" s="223">
        <v>12</v>
      </c>
      <c r="E12897" s="223" t="s">
        <v>199</v>
      </c>
      <c r="F12897" s="225" t="s">
        <v>201</v>
      </c>
      <c r="G12897" s="226">
        <v>6.98</v>
      </c>
      <c r="H12897" s="226">
        <v>0.41</v>
      </c>
      <c r="I12897" s="226">
        <v>7.39</v>
      </c>
      <c r="J12897" s="237">
        <v>36.950000000000003</v>
      </c>
      <c r="K12897" s="237">
        <v>946.29</v>
      </c>
      <c r="L12897" s="228">
        <v>0</v>
      </c>
      <c r="M12897" s="229">
        <f t="shared" si="372"/>
        <v>946.29</v>
      </c>
      <c r="N12897" s="230">
        <v>0</v>
      </c>
    </row>
    <row r="12898" spans="1:14" x14ac:dyDescent="0.2">
      <c r="A12898" s="231" t="str">
        <f t="shared" si="371"/>
        <v>WH1.512NO_thin080</v>
      </c>
      <c r="B12898" s="223" t="s">
        <v>239</v>
      </c>
      <c r="C12898" s="224">
        <v>1.5</v>
      </c>
      <c r="D12898" s="223">
        <v>12</v>
      </c>
      <c r="E12898" s="223" t="s">
        <v>199</v>
      </c>
      <c r="F12898" s="225" t="s">
        <v>202</v>
      </c>
      <c r="G12898" s="226">
        <v>6.58</v>
      </c>
      <c r="H12898" s="226">
        <v>0.5</v>
      </c>
      <c r="I12898" s="226">
        <v>7.08</v>
      </c>
      <c r="J12898" s="237">
        <v>35.42</v>
      </c>
      <c r="K12898" s="237">
        <v>981.71</v>
      </c>
      <c r="L12898" s="228">
        <v>0</v>
      </c>
      <c r="M12898" s="229">
        <f t="shared" si="372"/>
        <v>981.71</v>
      </c>
      <c r="N12898" s="230">
        <v>0</v>
      </c>
    </row>
    <row r="12899" spans="1:14" x14ac:dyDescent="0.2">
      <c r="A12899" s="231" t="str">
        <f t="shared" si="371"/>
        <v>WH1.512NO_thin085</v>
      </c>
      <c r="B12899" s="223" t="s">
        <v>239</v>
      </c>
      <c r="C12899" s="224">
        <v>1.5</v>
      </c>
      <c r="D12899" s="223">
        <v>12</v>
      </c>
      <c r="E12899" s="223" t="s">
        <v>199</v>
      </c>
      <c r="F12899" s="225" t="s">
        <v>203</v>
      </c>
      <c r="G12899" s="226">
        <v>6.4</v>
      </c>
      <c r="H12899" s="226">
        <v>-7.0000000000000007E-2</v>
      </c>
      <c r="I12899" s="226">
        <v>6.33</v>
      </c>
      <c r="J12899" s="237">
        <v>31.64</v>
      </c>
      <c r="K12899" s="237">
        <v>1013.35</v>
      </c>
      <c r="L12899" s="228">
        <v>0</v>
      </c>
      <c r="M12899" s="229">
        <f t="shared" si="372"/>
        <v>1013.35</v>
      </c>
      <c r="N12899" s="230">
        <v>0</v>
      </c>
    </row>
    <row r="12900" spans="1:14" x14ac:dyDescent="0.2">
      <c r="A12900" s="231" t="str">
        <f t="shared" si="371"/>
        <v>WH1.512NO_thin090</v>
      </c>
      <c r="B12900" s="223" t="s">
        <v>239</v>
      </c>
      <c r="C12900" s="224">
        <v>1.5</v>
      </c>
      <c r="D12900" s="223">
        <v>12</v>
      </c>
      <c r="E12900" s="223" t="s">
        <v>199</v>
      </c>
      <c r="F12900" s="225" t="s">
        <v>204</v>
      </c>
      <c r="G12900" s="226">
        <v>6.17</v>
      </c>
      <c r="H12900" s="226">
        <v>-0.04</v>
      </c>
      <c r="I12900" s="226">
        <v>6.13</v>
      </c>
      <c r="J12900" s="237">
        <v>30.65</v>
      </c>
      <c r="K12900" s="237">
        <v>1044</v>
      </c>
      <c r="L12900" s="228">
        <v>0</v>
      </c>
      <c r="M12900" s="229">
        <f t="shared" si="372"/>
        <v>1044</v>
      </c>
      <c r="N12900" s="230">
        <v>0</v>
      </c>
    </row>
    <row r="12901" spans="1:14" x14ac:dyDescent="0.2">
      <c r="A12901" s="231" t="str">
        <f t="shared" si="371"/>
        <v>WH1.512NO_thin095</v>
      </c>
      <c r="B12901" s="223" t="s">
        <v>239</v>
      </c>
      <c r="C12901" s="224">
        <v>1.5</v>
      </c>
      <c r="D12901" s="223">
        <v>12</v>
      </c>
      <c r="E12901" s="223" t="s">
        <v>199</v>
      </c>
      <c r="F12901" s="225" t="s">
        <v>205</v>
      </c>
      <c r="G12901" s="226">
        <v>5.84</v>
      </c>
      <c r="H12901" s="226">
        <v>-0.06</v>
      </c>
      <c r="I12901" s="226">
        <v>5.78</v>
      </c>
      <c r="J12901" s="237">
        <v>28.91</v>
      </c>
      <c r="K12901" s="237">
        <v>1072.9100000000001</v>
      </c>
      <c r="L12901" s="228">
        <v>0</v>
      </c>
      <c r="M12901" s="229">
        <f t="shared" si="372"/>
        <v>1072.9100000000001</v>
      </c>
      <c r="N12901" s="230">
        <v>0</v>
      </c>
    </row>
    <row r="12902" spans="1:14" x14ac:dyDescent="0.2">
      <c r="A12902" s="231" t="str">
        <f t="shared" si="371"/>
        <v>WH1.512NO_thin100</v>
      </c>
      <c r="B12902" s="223" t="s">
        <v>239</v>
      </c>
      <c r="C12902" s="224">
        <v>1.5</v>
      </c>
      <c r="D12902" s="223">
        <v>12</v>
      </c>
      <c r="E12902" s="223" t="s">
        <v>199</v>
      </c>
      <c r="F12902" s="225" t="s">
        <v>206</v>
      </c>
      <c r="G12902" s="226">
        <v>5.54</v>
      </c>
      <c r="H12902" s="226">
        <v>-0.04</v>
      </c>
      <c r="I12902" s="226">
        <v>5.5</v>
      </c>
      <c r="J12902" s="237">
        <v>27.49</v>
      </c>
      <c r="K12902" s="237">
        <v>1100.4000000000001</v>
      </c>
      <c r="L12902" s="228">
        <v>0</v>
      </c>
      <c r="M12902" s="229">
        <f t="shared" si="372"/>
        <v>1100.4000000000001</v>
      </c>
      <c r="N12902" s="230">
        <v>0</v>
      </c>
    </row>
    <row r="12903" spans="1:14" x14ac:dyDescent="0.2">
      <c r="A12903" s="231" t="str">
        <f t="shared" si="371"/>
        <v>WH1.512NO_thin105</v>
      </c>
      <c r="B12903" s="223" t="s">
        <v>239</v>
      </c>
      <c r="C12903" s="224">
        <v>1.5</v>
      </c>
      <c r="D12903" s="223">
        <v>12</v>
      </c>
      <c r="E12903" s="223" t="s">
        <v>199</v>
      </c>
      <c r="F12903" s="225" t="s">
        <v>207</v>
      </c>
      <c r="G12903" s="226">
        <v>5.18</v>
      </c>
      <c r="H12903" s="226">
        <v>0.01</v>
      </c>
      <c r="I12903" s="226">
        <v>5.19</v>
      </c>
      <c r="J12903" s="237">
        <v>25.95</v>
      </c>
      <c r="K12903" s="237">
        <v>1126.3499999999999</v>
      </c>
      <c r="L12903" s="228">
        <v>0</v>
      </c>
      <c r="M12903" s="229">
        <f t="shared" si="372"/>
        <v>1126.3499999999999</v>
      </c>
      <c r="N12903" s="230">
        <v>0</v>
      </c>
    </row>
    <row r="12904" spans="1:14" x14ac:dyDescent="0.2">
      <c r="A12904" s="231" t="str">
        <f t="shared" si="371"/>
        <v>WH1.512NO_thin110</v>
      </c>
      <c r="B12904" s="223" t="s">
        <v>239</v>
      </c>
      <c r="C12904" s="224">
        <v>1.5</v>
      </c>
      <c r="D12904" s="223">
        <v>12</v>
      </c>
      <c r="E12904" s="223" t="s">
        <v>199</v>
      </c>
      <c r="F12904" s="225" t="s">
        <v>208</v>
      </c>
      <c r="G12904" s="226">
        <v>4.96</v>
      </c>
      <c r="H12904" s="226">
        <v>0.03</v>
      </c>
      <c r="I12904" s="226">
        <v>4.99</v>
      </c>
      <c r="J12904" s="237">
        <v>24.95</v>
      </c>
      <c r="K12904" s="237">
        <v>1151.3</v>
      </c>
      <c r="L12904" s="228">
        <v>0</v>
      </c>
      <c r="M12904" s="229">
        <f t="shared" si="372"/>
        <v>1151.3</v>
      </c>
      <c r="N12904" s="230">
        <v>0</v>
      </c>
    </row>
    <row r="12905" spans="1:14" x14ac:dyDescent="0.2">
      <c r="A12905" s="231" t="str">
        <f t="shared" si="371"/>
        <v>WH1.512NO_thin115</v>
      </c>
      <c r="B12905" s="223" t="s">
        <v>239</v>
      </c>
      <c r="C12905" s="224">
        <v>1.5</v>
      </c>
      <c r="D12905" s="223">
        <v>12</v>
      </c>
      <c r="E12905" s="223" t="s">
        <v>199</v>
      </c>
      <c r="F12905" s="225" t="s">
        <v>209</v>
      </c>
      <c r="G12905" s="226">
        <v>4.76</v>
      </c>
      <c r="H12905" s="226">
        <v>0.03</v>
      </c>
      <c r="I12905" s="226">
        <v>4.79</v>
      </c>
      <c r="J12905" s="237">
        <v>23.95</v>
      </c>
      <c r="K12905" s="237">
        <v>1175.25</v>
      </c>
      <c r="L12905" s="228">
        <v>0</v>
      </c>
      <c r="M12905" s="229">
        <f t="shared" si="372"/>
        <v>1175.25</v>
      </c>
      <c r="N12905" s="230">
        <v>0</v>
      </c>
    </row>
    <row r="12906" spans="1:14" x14ac:dyDescent="0.2">
      <c r="A12906" s="231" t="str">
        <f t="shared" si="371"/>
        <v>WH1.512NO_thin120</v>
      </c>
      <c r="B12906" s="223" t="s">
        <v>239</v>
      </c>
      <c r="C12906" s="224">
        <v>1.5</v>
      </c>
      <c r="D12906" s="223">
        <v>12</v>
      </c>
      <c r="E12906" s="223" t="s">
        <v>199</v>
      </c>
      <c r="F12906" s="225" t="s">
        <v>210</v>
      </c>
      <c r="G12906" s="226">
        <v>4.51</v>
      </c>
      <c r="H12906" s="226">
        <v>0.02</v>
      </c>
      <c r="I12906" s="226">
        <v>4.53</v>
      </c>
      <c r="J12906" s="237">
        <v>22.64</v>
      </c>
      <c r="K12906" s="237">
        <v>1197.8900000000001</v>
      </c>
      <c r="L12906" s="228">
        <v>0</v>
      </c>
      <c r="M12906" s="229">
        <f t="shared" si="372"/>
        <v>1197.8900000000001</v>
      </c>
      <c r="N12906" s="230">
        <v>0</v>
      </c>
    </row>
    <row r="12907" spans="1:14" x14ac:dyDescent="0.2">
      <c r="A12907" s="231" t="str">
        <f t="shared" si="371"/>
        <v>WH1.512NO_thin125</v>
      </c>
      <c r="B12907" s="223" t="s">
        <v>239</v>
      </c>
      <c r="C12907" s="224">
        <v>1.5</v>
      </c>
      <c r="D12907" s="223">
        <v>12</v>
      </c>
      <c r="E12907" s="223" t="s">
        <v>199</v>
      </c>
      <c r="F12907" s="225" t="s">
        <v>211</v>
      </c>
      <c r="G12907" s="226">
        <v>4.22</v>
      </c>
      <c r="H12907" s="226">
        <v>0.23</v>
      </c>
      <c r="I12907" s="226">
        <v>4.45</v>
      </c>
      <c r="J12907" s="237">
        <v>22.26</v>
      </c>
      <c r="K12907" s="237">
        <v>1220.1500000000001</v>
      </c>
      <c r="L12907" s="228">
        <v>0</v>
      </c>
      <c r="M12907" s="229">
        <f t="shared" si="372"/>
        <v>1220.1500000000001</v>
      </c>
      <c r="N12907" s="230">
        <v>0</v>
      </c>
    </row>
    <row r="12908" spans="1:14" x14ac:dyDescent="0.2">
      <c r="A12908" s="231" t="str">
        <f t="shared" si="371"/>
        <v>WH1.512NO_thin130</v>
      </c>
      <c r="B12908" s="223" t="s">
        <v>239</v>
      </c>
      <c r="C12908" s="224">
        <v>1.5</v>
      </c>
      <c r="D12908" s="223">
        <v>12</v>
      </c>
      <c r="E12908" s="223" t="s">
        <v>199</v>
      </c>
      <c r="F12908" s="225" t="s">
        <v>212</v>
      </c>
      <c r="G12908" s="226">
        <v>3.99</v>
      </c>
      <c r="H12908" s="226">
        <v>-0.09</v>
      </c>
      <c r="I12908" s="226">
        <v>3.9</v>
      </c>
      <c r="J12908" s="237">
        <v>19.52</v>
      </c>
      <c r="K12908" s="237">
        <v>1239.67</v>
      </c>
      <c r="L12908" s="228">
        <v>0</v>
      </c>
      <c r="M12908" s="229">
        <f t="shared" si="372"/>
        <v>1239.67</v>
      </c>
      <c r="N12908" s="230">
        <v>0</v>
      </c>
    </row>
    <row r="12909" spans="1:14" x14ac:dyDescent="0.2">
      <c r="A12909" s="231" t="str">
        <f t="shared" si="371"/>
        <v>WH1.512NO_thin135</v>
      </c>
      <c r="B12909" s="223" t="s">
        <v>239</v>
      </c>
      <c r="C12909" s="224">
        <v>1.5</v>
      </c>
      <c r="D12909" s="223">
        <v>12</v>
      </c>
      <c r="E12909" s="223" t="s">
        <v>199</v>
      </c>
      <c r="F12909" s="225" t="s">
        <v>213</v>
      </c>
      <c r="G12909" s="226">
        <v>3.81</v>
      </c>
      <c r="H12909" s="226">
        <v>-0.11</v>
      </c>
      <c r="I12909" s="226">
        <v>3.71</v>
      </c>
      <c r="J12909" s="237">
        <v>18.53</v>
      </c>
      <c r="K12909" s="237">
        <v>1258.2</v>
      </c>
      <c r="L12909" s="228">
        <v>0</v>
      </c>
      <c r="M12909" s="229">
        <f t="shared" si="372"/>
        <v>1258.2</v>
      </c>
      <c r="N12909" s="230">
        <v>0</v>
      </c>
    </row>
    <row r="12910" spans="1:14" x14ac:dyDescent="0.2">
      <c r="A12910" s="231" t="str">
        <f t="shared" si="371"/>
        <v>WH1.512NO_thin140</v>
      </c>
      <c r="B12910" s="223" t="s">
        <v>239</v>
      </c>
      <c r="C12910" s="224">
        <v>1.5</v>
      </c>
      <c r="D12910" s="223">
        <v>12</v>
      </c>
      <c r="E12910" s="223" t="s">
        <v>199</v>
      </c>
      <c r="F12910" s="225" t="s">
        <v>214</v>
      </c>
      <c r="G12910" s="226">
        <v>3.7</v>
      </c>
      <c r="H12910" s="226">
        <v>-0.11</v>
      </c>
      <c r="I12910" s="226">
        <v>3.59</v>
      </c>
      <c r="J12910" s="237">
        <v>17.940000000000001</v>
      </c>
      <c r="K12910" s="237">
        <v>1276.1500000000001</v>
      </c>
      <c r="L12910" s="228">
        <v>0</v>
      </c>
      <c r="M12910" s="229">
        <f t="shared" si="372"/>
        <v>1276.1500000000001</v>
      </c>
      <c r="N12910" s="230">
        <v>0</v>
      </c>
    </row>
    <row r="12911" spans="1:14" x14ac:dyDescent="0.2">
      <c r="A12911" s="231" t="str">
        <f t="shared" si="371"/>
        <v>WH1.512NO_thin145</v>
      </c>
      <c r="B12911" s="223" t="s">
        <v>239</v>
      </c>
      <c r="C12911" s="224">
        <v>1.5</v>
      </c>
      <c r="D12911" s="223">
        <v>12</v>
      </c>
      <c r="E12911" s="223" t="s">
        <v>199</v>
      </c>
      <c r="F12911" s="225" t="s">
        <v>215</v>
      </c>
      <c r="G12911" s="226">
        <v>3.51</v>
      </c>
      <c r="H12911" s="226">
        <v>0.14000000000000001</v>
      </c>
      <c r="I12911" s="226">
        <v>3.65</v>
      </c>
      <c r="J12911" s="237">
        <v>18.25</v>
      </c>
      <c r="K12911" s="237">
        <v>1294.4000000000001</v>
      </c>
      <c r="L12911" s="228">
        <v>0</v>
      </c>
      <c r="M12911" s="229">
        <f t="shared" si="372"/>
        <v>1294.4000000000001</v>
      </c>
      <c r="N12911" s="230">
        <v>0</v>
      </c>
    </row>
    <row r="12912" spans="1:14" x14ac:dyDescent="0.2">
      <c r="A12912" s="231" t="str">
        <f t="shared" si="371"/>
        <v>WH1.512NO_thin150</v>
      </c>
      <c r="B12912" s="223" t="s">
        <v>239</v>
      </c>
      <c r="C12912" s="224">
        <v>1.5</v>
      </c>
      <c r="D12912" s="223">
        <v>12</v>
      </c>
      <c r="E12912" s="223" t="s">
        <v>199</v>
      </c>
      <c r="F12912" s="225" t="s">
        <v>216</v>
      </c>
      <c r="G12912" s="226">
        <v>3.31</v>
      </c>
      <c r="H12912" s="226">
        <v>-0.15</v>
      </c>
      <c r="I12912" s="226">
        <v>3.16</v>
      </c>
      <c r="J12912" s="237">
        <v>15.8</v>
      </c>
      <c r="K12912" s="237">
        <v>1310.2</v>
      </c>
      <c r="L12912" s="228">
        <v>0</v>
      </c>
      <c r="M12912" s="229">
        <f t="shared" si="372"/>
        <v>1310.2</v>
      </c>
      <c r="N12912" s="230">
        <v>0</v>
      </c>
    </row>
    <row r="12913" spans="1:14" x14ac:dyDescent="0.2">
      <c r="A12913" s="231" t="str">
        <f t="shared" si="371"/>
        <v>WH1.512NO_thin155</v>
      </c>
      <c r="B12913" s="223" t="s">
        <v>239</v>
      </c>
      <c r="C12913" s="224">
        <v>1.5</v>
      </c>
      <c r="D12913" s="223">
        <v>12</v>
      </c>
      <c r="E12913" s="223" t="s">
        <v>199</v>
      </c>
      <c r="F12913" s="225" t="s">
        <v>217</v>
      </c>
      <c r="G12913" s="226">
        <v>3.14</v>
      </c>
      <c r="H12913" s="226">
        <v>-0.15</v>
      </c>
      <c r="I12913" s="226">
        <v>3</v>
      </c>
      <c r="J12913" s="237">
        <v>14.98</v>
      </c>
      <c r="K12913" s="237">
        <v>1325.17</v>
      </c>
      <c r="L12913" s="228">
        <v>0</v>
      </c>
      <c r="M12913" s="229">
        <f t="shared" si="372"/>
        <v>1325.17</v>
      </c>
      <c r="N12913" s="230">
        <v>0</v>
      </c>
    </row>
    <row r="12914" spans="1:14" x14ac:dyDescent="0.2">
      <c r="A12914" s="231" t="str">
        <f t="shared" si="371"/>
        <v>WH1.512NO_thin160</v>
      </c>
      <c r="B12914" s="223" t="s">
        <v>239</v>
      </c>
      <c r="C12914" s="224">
        <v>1.5</v>
      </c>
      <c r="D12914" s="223">
        <v>12</v>
      </c>
      <c r="E12914" s="223" t="s">
        <v>199</v>
      </c>
      <c r="F12914" s="225" t="s">
        <v>218</v>
      </c>
      <c r="G12914" s="226">
        <v>3.11</v>
      </c>
      <c r="H12914" s="226">
        <v>-7.0000000000000007E-2</v>
      </c>
      <c r="I12914" s="226">
        <v>3.04</v>
      </c>
      <c r="J12914" s="237">
        <v>15.21</v>
      </c>
      <c r="K12914" s="237">
        <v>1340.39</v>
      </c>
      <c r="L12914" s="228">
        <v>0</v>
      </c>
      <c r="M12914" s="229">
        <f t="shared" si="372"/>
        <v>1340.39</v>
      </c>
      <c r="N12914" s="230">
        <v>0</v>
      </c>
    </row>
    <row r="12915" spans="1:14" x14ac:dyDescent="0.2">
      <c r="A12915" s="231" t="str">
        <f t="shared" si="371"/>
        <v>WH1.512NO_thin165</v>
      </c>
      <c r="B12915" s="223" t="s">
        <v>239</v>
      </c>
      <c r="C12915" s="224">
        <v>1.5</v>
      </c>
      <c r="D12915" s="223">
        <v>12</v>
      </c>
      <c r="E12915" s="223" t="s">
        <v>199</v>
      </c>
      <c r="F12915" s="225" t="s">
        <v>219</v>
      </c>
      <c r="G12915" s="226">
        <v>2.97</v>
      </c>
      <c r="H12915" s="226">
        <v>-0.14000000000000001</v>
      </c>
      <c r="I12915" s="226">
        <v>2.83</v>
      </c>
      <c r="J12915" s="237">
        <v>14.14</v>
      </c>
      <c r="K12915" s="237">
        <v>1354.53</v>
      </c>
      <c r="L12915" s="228">
        <v>0</v>
      </c>
      <c r="M12915" s="229">
        <f t="shared" si="372"/>
        <v>1354.53</v>
      </c>
      <c r="N12915" s="230">
        <v>0</v>
      </c>
    </row>
    <row r="12916" spans="1:14" x14ac:dyDescent="0.2">
      <c r="A12916" s="231" t="str">
        <f t="shared" si="371"/>
        <v>WH1.512NO_thin170</v>
      </c>
      <c r="B12916" s="223" t="s">
        <v>239</v>
      </c>
      <c r="C12916" s="224">
        <v>1.5</v>
      </c>
      <c r="D12916" s="223">
        <v>12</v>
      </c>
      <c r="E12916" s="223" t="s">
        <v>199</v>
      </c>
      <c r="F12916" s="225" t="s">
        <v>220</v>
      </c>
      <c r="G12916" s="226">
        <v>2.87</v>
      </c>
      <c r="H12916" s="226">
        <v>-0.17</v>
      </c>
      <c r="I12916" s="226">
        <v>2.7</v>
      </c>
      <c r="J12916" s="237">
        <v>13.5</v>
      </c>
      <c r="K12916" s="237">
        <v>1368.02</v>
      </c>
      <c r="L12916" s="228">
        <v>0</v>
      </c>
      <c r="M12916" s="229">
        <f t="shared" si="372"/>
        <v>1368.02</v>
      </c>
      <c r="N12916" s="230">
        <v>0</v>
      </c>
    </row>
    <row r="12917" spans="1:14" x14ac:dyDescent="0.2">
      <c r="A12917" s="231" t="str">
        <f t="shared" si="371"/>
        <v>WH1.512NO_thin175</v>
      </c>
      <c r="B12917" s="223" t="s">
        <v>239</v>
      </c>
      <c r="C12917" s="224">
        <v>1.5</v>
      </c>
      <c r="D12917" s="223">
        <v>12</v>
      </c>
      <c r="E12917" s="223" t="s">
        <v>199</v>
      </c>
      <c r="F12917" s="225" t="s">
        <v>221</v>
      </c>
      <c r="G12917" s="226">
        <v>2.68</v>
      </c>
      <c r="H12917" s="226">
        <v>-0.1</v>
      </c>
      <c r="I12917" s="226">
        <v>2.57</v>
      </c>
      <c r="J12917" s="237">
        <v>12.86</v>
      </c>
      <c r="K12917" s="237">
        <v>1380.88</v>
      </c>
      <c r="L12917" s="228">
        <v>0</v>
      </c>
      <c r="M12917" s="229">
        <f t="shared" si="372"/>
        <v>1380.88</v>
      </c>
      <c r="N12917" s="230">
        <v>0</v>
      </c>
    </row>
    <row r="12918" spans="1:14" x14ac:dyDescent="0.2">
      <c r="A12918" s="231" t="str">
        <f t="shared" si="371"/>
        <v>WH1.512NO_thin180</v>
      </c>
      <c r="B12918" s="223" t="s">
        <v>239</v>
      </c>
      <c r="C12918" s="224">
        <v>1.5</v>
      </c>
      <c r="D12918" s="223">
        <v>12</v>
      </c>
      <c r="E12918" s="223" t="s">
        <v>199</v>
      </c>
      <c r="F12918" s="225" t="s">
        <v>222</v>
      </c>
      <c r="G12918" s="226">
        <v>2.58</v>
      </c>
      <c r="H12918" s="226">
        <v>0.21</v>
      </c>
      <c r="I12918" s="226">
        <v>2.79</v>
      </c>
      <c r="J12918" s="237">
        <v>13.93</v>
      </c>
      <c r="K12918" s="237">
        <v>1394.81</v>
      </c>
      <c r="L12918" s="228">
        <v>0</v>
      </c>
      <c r="M12918" s="229">
        <f t="shared" si="372"/>
        <v>1394.81</v>
      </c>
      <c r="N12918" s="230">
        <v>0</v>
      </c>
    </row>
    <row r="12919" spans="1:14" x14ac:dyDescent="0.2">
      <c r="A12919" s="231" t="str">
        <f t="shared" si="371"/>
        <v>WH1.512NO_thin185</v>
      </c>
      <c r="B12919" s="223" t="s">
        <v>239</v>
      </c>
      <c r="C12919" s="224">
        <v>1.5</v>
      </c>
      <c r="D12919" s="223">
        <v>12</v>
      </c>
      <c r="E12919" s="223" t="s">
        <v>199</v>
      </c>
      <c r="F12919" s="225" t="s">
        <v>223</v>
      </c>
      <c r="G12919" s="226">
        <v>2.5299999999999998</v>
      </c>
      <c r="H12919" s="226">
        <v>-0.04</v>
      </c>
      <c r="I12919" s="226">
        <v>2.4900000000000002</v>
      </c>
      <c r="J12919" s="237">
        <v>12.45</v>
      </c>
      <c r="K12919" s="237">
        <v>1407.26</v>
      </c>
      <c r="L12919" s="228">
        <v>0</v>
      </c>
      <c r="M12919" s="229">
        <f t="shared" si="372"/>
        <v>1407.26</v>
      </c>
      <c r="N12919" s="230">
        <v>0</v>
      </c>
    </row>
    <row r="12920" spans="1:14" x14ac:dyDescent="0.2">
      <c r="A12920" s="231" t="str">
        <f t="shared" si="371"/>
        <v>WH1.512NO_thin190</v>
      </c>
      <c r="B12920" s="223" t="s">
        <v>239</v>
      </c>
      <c r="C12920" s="224">
        <v>1.5</v>
      </c>
      <c r="D12920" s="223">
        <v>12</v>
      </c>
      <c r="E12920" s="223" t="s">
        <v>199</v>
      </c>
      <c r="F12920" s="225" t="s">
        <v>224</v>
      </c>
      <c r="G12920" s="226">
        <v>2.41</v>
      </c>
      <c r="H12920" s="226">
        <v>-0.19</v>
      </c>
      <c r="I12920" s="226">
        <v>2.23</v>
      </c>
      <c r="J12920" s="237">
        <v>11.14</v>
      </c>
      <c r="K12920" s="237">
        <v>1418.4</v>
      </c>
      <c r="L12920" s="228">
        <v>0</v>
      </c>
      <c r="M12920" s="229">
        <f t="shared" si="372"/>
        <v>1418.4</v>
      </c>
      <c r="N12920" s="230">
        <v>0</v>
      </c>
    </row>
    <row r="12921" spans="1:14" x14ac:dyDescent="0.2">
      <c r="A12921" s="231" t="str">
        <f t="shared" si="371"/>
        <v>WH1.512NO_thin195</v>
      </c>
      <c r="B12921" s="223" t="s">
        <v>239</v>
      </c>
      <c r="C12921" s="224">
        <v>1.5</v>
      </c>
      <c r="D12921" s="223">
        <v>12</v>
      </c>
      <c r="E12921" s="223" t="s">
        <v>199</v>
      </c>
      <c r="F12921" s="225" t="s">
        <v>225</v>
      </c>
      <c r="G12921" s="226">
        <v>2.23</v>
      </c>
      <c r="H12921" s="226">
        <v>-0.2</v>
      </c>
      <c r="I12921" s="226">
        <v>2.0299999999999998</v>
      </c>
      <c r="J12921" s="237">
        <v>10.17</v>
      </c>
      <c r="K12921" s="237">
        <v>1428.56</v>
      </c>
      <c r="L12921" s="228">
        <v>0</v>
      </c>
      <c r="M12921" s="229">
        <f t="shared" si="372"/>
        <v>1428.56</v>
      </c>
      <c r="N12921" s="230">
        <v>0</v>
      </c>
    </row>
    <row r="12922" spans="1:14" x14ac:dyDescent="0.2">
      <c r="A12922" s="231" t="str">
        <f t="shared" si="371"/>
        <v>WH1.512Thinned000</v>
      </c>
      <c r="B12922" s="223" t="s">
        <v>239</v>
      </c>
      <c r="C12922" s="224">
        <v>1.5</v>
      </c>
      <c r="D12922" s="223">
        <v>12</v>
      </c>
      <c r="E12922" s="223" t="s">
        <v>172</v>
      </c>
      <c r="F12922" s="225" t="s">
        <v>0</v>
      </c>
      <c r="G12922" s="226">
        <v>0.26</v>
      </c>
      <c r="H12922" s="226">
        <v>0.79</v>
      </c>
      <c r="I12922" s="226">
        <v>1.05</v>
      </c>
      <c r="J12922" s="237">
        <v>5.23</v>
      </c>
      <c r="K12922" s="237">
        <v>5.23</v>
      </c>
      <c r="L12922" s="228">
        <v>0</v>
      </c>
      <c r="M12922" s="229">
        <f t="shared" si="372"/>
        <v>5.23</v>
      </c>
      <c r="N12922" s="230">
        <v>0</v>
      </c>
    </row>
    <row r="12923" spans="1:14" x14ac:dyDescent="0.2">
      <c r="A12923" s="231" t="str">
        <f t="shared" si="371"/>
        <v>WH1.512Thinned005</v>
      </c>
      <c r="B12923" s="223" t="s">
        <v>239</v>
      </c>
      <c r="C12923" s="224">
        <v>1.5</v>
      </c>
      <c r="D12923" s="223">
        <v>12</v>
      </c>
      <c r="E12923" s="223" t="s">
        <v>172</v>
      </c>
      <c r="F12923" s="225" t="s">
        <v>1</v>
      </c>
      <c r="G12923" s="226">
        <v>0.78</v>
      </c>
      <c r="H12923" s="226">
        <v>0.97</v>
      </c>
      <c r="I12923" s="226">
        <v>1.76</v>
      </c>
      <c r="J12923" s="237">
        <v>8.7799999999999994</v>
      </c>
      <c r="K12923" s="237">
        <v>14</v>
      </c>
      <c r="L12923" s="228">
        <v>0</v>
      </c>
      <c r="M12923" s="229">
        <f t="shared" si="372"/>
        <v>14</v>
      </c>
      <c r="N12923" s="230">
        <v>0</v>
      </c>
    </row>
    <row r="12924" spans="1:14" x14ac:dyDescent="0.2">
      <c r="A12924" s="231" t="str">
        <f t="shared" si="371"/>
        <v>WH1.512Thinned010</v>
      </c>
      <c r="B12924" s="223" t="s">
        <v>239</v>
      </c>
      <c r="C12924" s="224">
        <v>1.5</v>
      </c>
      <c r="D12924" s="223">
        <v>12</v>
      </c>
      <c r="E12924" s="223" t="s">
        <v>172</v>
      </c>
      <c r="F12924" s="225" t="s">
        <v>2</v>
      </c>
      <c r="G12924" s="226">
        <v>2.39</v>
      </c>
      <c r="H12924" s="226">
        <v>0.98</v>
      </c>
      <c r="I12924" s="226">
        <v>3.37</v>
      </c>
      <c r="J12924" s="237">
        <v>16.829999999999998</v>
      </c>
      <c r="K12924" s="237">
        <v>30.84</v>
      </c>
      <c r="L12924" s="228">
        <v>0</v>
      </c>
      <c r="M12924" s="229">
        <f t="shared" si="372"/>
        <v>30.84</v>
      </c>
      <c r="N12924" s="230">
        <v>0</v>
      </c>
    </row>
    <row r="12925" spans="1:14" x14ac:dyDescent="0.2">
      <c r="A12925" s="231" t="str">
        <f t="shared" si="371"/>
        <v>WH1.512Thinned015</v>
      </c>
      <c r="B12925" s="223" t="s">
        <v>239</v>
      </c>
      <c r="C12925" s="224">
        <v>1.5</v>
      </c>
      <c r="D12925" s="223">
        <v>12</v>
      </c>
      <c r="E12925" s="223" t="s">
        <v>172</v>
      </c>
      <c r="F12925" s="225" t="s">
        <v>3</v>
      </c>
      <c r="G12925" s="226">
        <v>7.29</v>
      </c>
      <c r="H12925" s="226">
        <v>0.98</v>
      </c>
      <c r="I12925" s="226">
        <v>8.27</v>
      </c>
      <c r="J12925" s="237">
        <v>41.33</v>
      </c>
      <c r="K12925" s="237">
        <v>72.17</v>
      </c>
      <c r="L12925" s="228">
        <v>0</v>
      </c>
      <c r="M12925" s="229">
        <f t="shared" si="372"/>
        <v>72.17</v>
      </c>
      <c r="N12925" s="230">
        <v>0</v>
      </c>
    </row>
    <row r="12926" spans="1:14" x14ac:dyDescent="0.2">
      <c r="A12926" s="231" t="str">
        <f t="shared" si="371"/>
        <v>WH1.512Thinned020</v>
      </c>
      <c r="B12926" s="223" t="s">
        <v>239</v>
      </c>
      <c r="C12926" s="224">
        <v>1.5</v>
      </c>
      <c r="D12926" s="223">
        <v>12</v>
      </c>
      <c r="E12926" s="223" t="s">
        <v>172</v>
      </c>
      <c r="F12926" s="225" t="s">
        <v>4</v>
      </c>
      <c r="G12926" s="226">
        <v>21.46</v>
      </c>
      <c r="H12926" s="226">
        <v>1.95</v>
      </c>
      <c r="I12926" s="226">
        <v>23.41</v>
      </c>
      <c r="J12926" s="237">
        <v>117.03</v>
      </c>
      <c r="K12926" s="237">
        <v>189.21</v>
      </c>
      <c r="L12926" s="228">
        <v>0</v>
      </c>
      <c r="M12926" s="229">
        <f t="shared" si="372"/>
        <v>189.21</v>
      </c>
      <c r="N12926" s="230">
        <v>0</v>
      </c>
    </row>
    <row r="12927" spans="1:14" x14ac:dyDescent="0.2">
      <c r="A12927" s="231" t="str">
        <f t="shared" si="371"/>
        <v>WH1.512Thinned025</v>
      </c>
      <c r="B12927" s="223" t="s">
        <v>239</v>
      </c>
      <c r="C12927" s="224">
        <v>1.5</v>
      </c>
      <c r="D12927" s="223">
        <v>12</v>
      </c>
      <c r="E12927" s="223" t="s">
        <v>172</v>
      </c>
      <c r="F12927" s="225" t="s">
        <v>5</v>
      </c>
      <c r="G12927" s="226">
        <v>5.66</v>
      </c>
      <c r="H12927" s="226">
        <v>5.05</v>
      </c>
      <c r="I12927" s="226">
        <v>10.71</v>
      </c>
      <c r="J12927" s="237">
        <v>53.57</v>
      </c>
      <c r="K12927" s="237">
        <v>242.78</v>
      </c>
      <c r="L12927" s="228">
        <v>-0.22</v>
      </c>
      <c r="M12927" s="229">
        <f t="shared" si="372"/>
        <v>242.56</v>
      </c>
      <c r="N12927" s="230">
        <v>12.94</v>
      </c>
    </row>
    <row r="12928" spans="1:14" x14ac:dyDescent="0.2">
      <c r="A12928" s="231" t="str">
        <f t="shared" si="371"/>
        <v>WH1.512Thinned030</v>
      </c>
      <c r="B12928" s="223" t="s">
        <v>239</v>
      </c>
      <c r="C12928" s="224">
        <v>1.5</v>
      </c>
      <c r="D12928" s="223">
        <v>12</v>
      </c>
      <c r="E12928" s="223" t="s">
        <v>172</v>
      </c>
      <c r="F12928" s="225" t="s">
        <v>6</v>
      </c>
      <c r="G12928" s="226">
        <v>6.2</v>
      </c>
      <c r="H12928" s="226">
        <v>-0.13</v>
      </c>
      <c r="I12928" s="226">
        <v>6.07</v>
      </c>
      <c r="J12928" s="237">
        <v>30.34</v>
      </c>
      <c r="K12928" s="237">
        <v>273.12</v>
      </c>
      <c r="L12928" s="228">
        <v>-0.39</v>
      </c>
      <c r="M12928" s="229">
        <f t="shared" si="372"/>
        <v>272.73</v>
      </c>
      <c r="N12928" s="230">
        <v>9.44</v>
      </c>
    </row>
    <row r="12929" spans="1:14" x14ac:dyDescent="0.2">
      <c r="A12929" s="231" t="str">
        <f t="shared" si="371"/>
        <v>WH1.512Thinned035</v>
      </c>
      <c r="B12929" s="223" t="s">
        <v>239</v>
      </c>
      <c r="C12929" s="224">
        <v>1.5</v>
      </c>
      <c r="D12929" s="223">
        <v>12</v>
      </c>
      <c r="E12929" s="223" t="s">
        <v>172</v>
      </c>
      <c r="F12929" s="225" t="s">
        <v>7</v>
      </c>
      <c r="G12929" s="226">
        <v>8.4499999999999993</v>
      </c>
      <c r="H12929" s="226">
        <v>2.29</v>
      </c>
      <c r="I12929" s="226">
        <v>10.75</v>
      </c>
      <c r="J12929" s="237">
        <v>53.75</v>
      </c>
      <c r="K12929" s="237">
        <v>326.87</v>
      </c>
      <c r="L12929" s="228">
        <v>-1.1499999999999999</v>
      </c>
      <c r="M12929" s="229">
        <f t="shared" si="372"/>
        <v>325.72000000000003</v>
      </c>
      <c r="N12929" s="230">
        <v>4.71</v>
      </c>
    </row>
    <row r="12930" spans="1:14" x14ac:dyDescent="0.2">
      <c r="A12930" s="231" t="str">
        <f t="shared" ref="A12930:A12993" si="373">CONCATENATE(LEFT(B12930,2),TEXT(C12930,"0.0"),TEXT(D12930,"00"),E12930,TEXT(LEFT(F12930,3),"000"))</f>
        <v>WH1.512Thinned040</v>
      </c>
      <c r="B12930" s="223" t="s">
        <v>239</v>
      </c>
      <c r="C12930" s="224">
        <v>1.5</v>
      </c>
      <c r="D12930" s="223">
        <v>12</v>
      </c>
      <c r="E12930" s="223" t="s">
        <v>172</v>
      </c>
      <c r="F12930" s="225" t="s">
        <v>8</v>
      </c>
      <c r="G12930" s="226">
        <v>8.57</v>
      </c>
      <c r="H12930" s="226">
        <v>0.18</v>
      </c>
      <c r="I12930" s="226">
        <v>8.75</v>
      </c>
      <c r="J12930" s="237">
        <v>43.75</v>
      </c>
      <c r="K12930" s="237">
        <v>370.61</v>
      </c>
      <c r="L12930" s="228">
        <v>-2.04</v>
      </c>
      <c r="M12930" s="229">
        <f t="shared" si="372"/>
        <v>368.57</v>
      </c>
      <c r="N12930" s="230">
        <v>5.53</v>
      </c>
    </row>
    <row r="12931" spans="1:14" x14ac:dyDescent="0.2">
      <c r="A12931" s="231" t="str">
        <f t="shared" si="373"/>
        <v>WH1.512Thinned045</v>
      </c>
      <c r="B12931" s="223" t="s">
        <v>239</v>
      </c>
      <c r="C12931" s="224">
        <v>1.5</v>
      </c>
      <c r="D12931" s="223">
        <v>12</v>
      </c>
      <c r="E12931" s="223" t="s">
        <v>172</v>
      </c>
      <c r="F12931" s="225" t="s">
        <v>9</v>
      </c>
      <c r="G12931" s="226">
        <v>7.24</v>
      </c>
      <c r="H12931" s="226">
        <v>0.11</v>
      </c>
      <c r="I12931" s="226">
        <v>7.35</v>
      </c>
      <c r="J12931" s="237">
        <v>36.75</v>
      </c>
      <c r="K12931" s="237">
        <v>407.36</v>
      </c>
      <c r="L12931" s="228">
        <v>-2.91</v>
      </c>
      <c r="M12931" s="229">
        <f t="shared" si="372"/>
        <v>404.45</v>
      </c>
      <c r="N12931" s="230">
        <v>5.36</v>
      </c>
    </row>
    <row r="12932" spans="1:14" x14ac:dyDescent="0.2">
      <c r="A12932" s="231" t="str">
        <f t="shared" si="373"/>
        <v>WH1.512Thinned050</v>
      </c>
      <c r="B12932" s="223" t="s">
        <v>239</v>
      </c>
      <c r="C12932" s="224">
        <v>1.5</v>
      </c>
      <c r="D12932" s="223">
        <v>12</v>
      </c>
      <c r="E12932" s="223" t="s">
        <v>172</v>
      </c>
      <c r="F12932" s="225" t="s">
        <v>10</v>
      </c>
      <c r="G12932" s="226">
        <v>6.19</v>
      </c>
      <c r="H12932" s="226">
        <v>0.01</v>
      </c>
      <c r="I12932" s="226">
        <v>6.21</v>
      </c>
      <c r="J12932" s="237">
        <v>31.04</v>
      </c>
      <c r="K12932" s="237">
        <v>438.4</v>
      </c>
      <c r="L12932" s="228">
        <v>-3.75</v>
      </c>
      <c r="M12932" s="229">
        <f t="shared" si="372"/>
        <v>434.65</v>
      </c>
      <c r="N12932" s="230">
        <v>5.26</v>
      </c>
    </row>
    <row r="12933" spans="1:14" x14ac:dyDescent="0.2">
      <c r="A12933" s="231" t="str">
        <f t="shared" si="373"/>
        <v>WH1.512Thinned055</v>
      </c>
      <c r="B12933" s="223" t="s">
        <v>239</v>
      </c>
      <c r="C12933" s="224">
        <v>1.5</v>
      </c>
      <c r="D12933" s="223">
        <v>12</v>
      </c>
      <c r="E12933" s="223" t="s">
        <v>172</v>
      </c>
      <c r="F12933" s="225" t="s">
        <v>11</v>
      </c>
      <c r="G12933" s="226">
        <v>5.91</v>
      </c>
      <c r="H12933" s="226">
        <v>-0.26</v>
      </c>
      <c r="I12933" s="226">
        <v>5.66</v>
      </c>
      <c r="J12933" s="237">
        <v>28.28</v>
      </c>
      <c r="K12933" s="237">
        <v>466.68</v>
      </c>
      <c r="L12933" s="228">
        <v>-4.62</v>
      </c>
      <c r="M12933" s="229">
        <f t="shared" si="372"/>
        <v>462.06</v>
      </c>
      <c r="N12933" s="230">
        <v>5.39</v>
      </c>
    </row>
    <row r="12934" spans="1:14" x14ac:dyDescent="0.2">
      <c r="A12934" s="231" t="str">
        <f t="shared" si="373"/>
        <v>WH1.512Thinned060</v>
      </c>
      <c r="B12934" s="223" t="s">
        <v>239</v>
      </c>
      <c r="C12934" s="224">
        <v>1.5</v>
      </c>
      <c r="D12934" s="223">
        <v>12</v>
      </c>
      <c r="E12934" s="223" t="s">
        <v>172</v>
      </c>
      <c r="F12934" s="225" t="s">
        <v>12</v>
      </c>
      <c r="G12934" s="226">
        <v>4.93</v>
      </c>
      <c r="H12934" s="226">
        <v>-0.19</v>
      </c>
      <c r="I12934" s="226">
        <v>4.75</v>
      </c>
      <c r="J12934" s="237">
        <v>23.73</v>
      </c>
      <c r="K12934" s="237">
        <v>490.41</v>
      </c>
      <c r="L12934" s="228">
        <v>-5.48</v>
      </c>
      <c r="M12934" s="229">
        <f t="shared" si="372"/>
        <v>484.93</v>
      </c>
      <c r="N12934" s="230">
        <v>5.32</v>
      </c>
    </row>
    <row r="12935" spans="1:14" x14ac:dyDescent="0.2">
      <c r="A12935" s="231" t="str">
        <f t="shared" si="373"/>
        <v>WH1.512Thinned065</v>
      </c>
      <c r="B12935" s="223" t="s">
        <v>239</v>
      </c>
      <c r="C12935" s="224">
        <v>1.5</v>
      </c>
      <c r="D12935" s="223">
        <v>12</v>
      </c>
      <c r="E12935" s="223" t="s">
        <v>172</v>
      </c>
      <c r="F12935" s="225" t="s">
        <v>13</v>
      </c>
      <c r="G12935" s="226">
        <v>4.5199999999999996</v>
      </c>
      <c r="H12935" s="226">
        <v>-0.49</v>
      </c>
      <c r="I12935" s="226">
        <v>4.03</v>
      </c>
      <c r="J12935" s="237">
        <v>20.14</v>
      </c>
      <c r="K12935" s="237">
        <v>510.54</v>
      </c>
      <c r="L12935" s="228">
        <v>-6.26</v>
      </c>
      <c r="M12935" s="229">
        <f t="shared" si="372"/>
        <v>504.28000000000003</v>
      </c>
      <c r="N12935" s="230">
        <v>4.83</v>
      </c>
    </row>
    <row r="12936" spans="1:14" x14ac:dyDescent="0.2">
      <c r="A12936" s="231" t="str">
        <f t="shared" si="373"/>
        <v>WH1.512Thinned070</v>
      </c>
      <c r="B12936" s="223" t="s">
        <v>239</v>
      </c>
      <c r="C12936" s="224">
        <v>1.5</v>
      </c>
      <c r="D12936" s="223">
        <v>12</v>
      </c>
      <c r="E12936" s="223" t="s">
        <v>172</v>
      </c>
      <c r="F12936" s="225" t="s">
        <v>200</v>
      </c>
      <c r="G12936" s="226">
        <v>5.6</v>
      </c>
      <c r="H12936" s="226">
        <v>-0.39</v>
      </c>
      <c r="I12936" s="226">
        <v>5.21</v>
      </c>
      <c r="J12936" s="237">
        <v>26.06</v>
      </c>
      <c r="K12936" s="237">
        <v>536.6</v>
      </c>
      <c r="L12936" s="228">
        <v>-7.01</v>
      </c>
      <c r="M12936" s="229">
        <f t="shared" si="372"/>
        <v>529.59</v>
      </c>
      <c r="N12936" s="230">
        <v>4.6399999999999997</v>
      </c>
    </row>
    <row r="12937" spans="1:14" x14ac:dyDescent="0.2">
      <c r="A12937" s="231" t="str">
        <f t="shared" si="373"/>
        <v>WH1.512Thinned075</v>
      </c>
      <c r="B12937" s="223" t="s">
        <v>239</v>
      </c>
      <c r="C12937" s="224">
        <v>1.5</v>
      </c>
      <c r="D12937" s="223">
        <v>12</v>
      </c>
      <c r="E12937" s="223" t="s">
        <v>172</v>
      </c>
      <c r="F12937" s="225" t="s">
        <v>201</v>
      </c>
      <c r="G12937" s="226">
        <v>4.53</v>
      </c>
      <c r="H12937" s="226">
        <v>-0.05</v>
      </c>
      <c r="I12937" s="226">
        <v>4.47</v>
      </c>
      <c r="J12937" s="237">
        <v>22.36</v>
      </c>
      <c r="K12937" s="237">
        <v>558.97</v>
      </c>
      <c r="L12937" s="228">
        <v>-7.74</v>
      </c>
      <c r="M12937" s="229">
        <f t="shared" si="372"/>
        <v>551.23</v>
      </c>
      <c r="N12937" s="230">
        <v>4.4800000000000004</v>
      </c>
    </row>
    <row r="12938" spans="1:14" x14ac:dyDescent="0.2">
      <c r="A12938" s="231" t="str">
        <f t="shared" si="373"/>
        <v>WH1.512Thinned080</v>
      </c>
      <c r="B12938" s="223" t="s">
        <v>239</v>
      </c>
      <c r="C12938" s="224">
        <v>1.5</v>
      </c>
      <c r="D12938" s="223">
        <v>12</v>
      </c>
      <c r="E12938" s="223" t="s">
        <v>172</v>
      </c>
      <c r="F12938" s="225" t="s">
        <v>202</v>
      </c>
      <c r="G12938" s="226">
        <v>4.76</v>
      </c>
      <c r="H12938" s="226">
        <v>-0.02</v>
      </c>
      <c r="I12938" s="226">
        <v>4.74</v>
      </c>
      <c r="J12938" s="237">
        <v>23.69</v>
      </c>
      <c r="K12938" s="237">
        <v>582.66</v>
      </c>
      <c r="L12938" s="228">
        <v>-8.44</v>
      </c>
      <c r="M12938" s="229">
        <f t="shared" si="372"/>
        <v>574.21999999999991</v>
      </c>
      <c r="N12938" s="230">
        <v>4.4000000000000004</v>
      </c>
    </row>
    <row r="12939" spans="1:14" x14ac:dyDescent="0.2">
      <c r="A12939" s="231" t="str">
        <f t="shared" si="373"/>
        <v>WH1.512Thinned085</v>
      </c>
      <c r="B12939" s="223" t="s">
        <v>239</v>
      </c>
      <c r="C12939" s="224">
        <v>1.5</v>
      </c>
      <c r="D12939" s="223">
        <v>12</v>
      </c>
      <c r="E12939" s="223" t="s">
        <v>172</v>
      </c>
      <c r="F12939" s="225" t="s">
        <v>203</v>
      </c>
      <c r="G12939" s="226">
        <v>4.82</v>
      </c>
      <c r="H12939" s="226">
        <v>0.05</v>
      </c>
      <c r="I12939" s="226">
        <v>4.8600000000000003</v>
      </c>
      <c r="J12939" s="237">
        <v>24.32</v>
      </c>
      <c r="K12939" s="237">
        <v>606.98</v>
      </c>
      <c r="L12939" s="228">
        <v>-9.1300000000000008</v>
      </c>
      <c r="M12939" s="229">
        <f t="shared" si="372"/>
        <v>597.85</v>
      </c>
      <c r="N12939" s="230">
        <v>4.28</v>
      </c>
    </row>
    <row r="12940" spans="1:14" x14ac:dyDescent="0.2">
      <c r="A12940" s="231" t="str">
        <f t="shared" si="373"/>
        <v>WH1.512Thinned090</v>
      </c>
      <c r="B12940" s="223" t="s">
        <v>239</v>
      </c>
      <c r="C12940" s="224">
        <v>1.5</v>
      </c>
      <c r="D12940" s="223">
        <v>12</v>
      </c>
      <c r="E12940" s="223" t="s">
        <v>172</v>
      </c>
      <c r="F12940" s="225" t="s">
        <v>204</v>
      </c>
      <c r="G12940" s="226">
        <v>4.24</v>
      </c>
      <c r="H12940" s="226">
        <v>0.1</v>
      </c>
      <c r="I12940" s="226">
        <v>4.34</v>
      </c>
      <c r="J12940" s="237">
        <v>21.7</v>
      </c>
      <c r="K12940" s="237">
        <v>628.66999999999996</v>
      </c>
      <c r="L12940" s="228">
        <v>-9.8000000000000007</v>
      </c>
      <c r="M12940" s="229">
        <f t="shared" si="372"/>
        <v>618.87</v>
      </c>
      <c r="N12940" s="230">
        <v>4.1500000000000004</v>
      </c>
    </row>
    <row r="12941" spans="1:14" x14ac:dyDescent="0.2">
      <c r="A12941" s="231" t="str">
        <f t="shared" si="373"/>
        <v>WH1.512Thinned095</v>
      </c>
      <c r="B12941" s="223" t="s">
        <v>239</v>
      </c>
      <c r="C12941" s="224">
        <v>1.5</v>
      </c>
      <c r="D12941" s="223">
        <v>12</v>
      </c>
      <c r="E12941" s="223" t="s">
        <v>172</v>
      </c>
      <c r="F12941" s="225" t="s">
        <v>205</v>
      </c>
      <c r="G12941" s="226">
        <v>3.6</v>
      </c>
      <c r="H12941" s="226">
        <v>0.02</v>
      </c>
      <c r="I12941" s="226">
        <v>3.62</v>
      </c>
      <c r="J12941" s="237">
        <v>18.09</v>
      </c>
      <c r="K12941" s="237">
        <v>646.77</v>
      </c>
      <c r="L12941" s="228">
        <v>-10.46</v>
      </c>
      <c r="M12941" s="229">
        <f t="shared" si="372"/>
        <v>636.30999999999995</v>
      </c>
      <c r="N12941" s="230">
        <v>4.08</v>
      </c>
    </row>
    <row r="12942" spans="1:14" x14ac:dyDescent="0.2">
      <c r="A12942" s="231" t="str">
        <f t="shared" si="373"/>
        <v>WH1.512Thinned100</v>
      </c>
      <c r="B12942" s="223" t="s">
        <v>239</v>
      </c>
      <c r="C12942" s="224">
        <v>1.5</v>
      </c>
      <c r="D12942" s="223">
        <v>12</v>
      </c>
      <c r="E12942" s="223" t="s">
        <v>172</v>
      </c>
      <c r="F12942" s="225" t="s">
        <v>206</v>
      </c>
      <c r="G12942" s="226">
        <v>3.95</v>
      </c>
      <c r="H12942" s="226">
        <v>0.03</v>
      </c>
      <c r="I12942" s="226">
        <v>3.98</v>
      </c>
      <c r="J12942" s="237">
        <v>19.89</v>
      </c>
      <c r="K12942" s="237">
        <v>666.65</v>
      </c>
      <c r="L12942" s="228">
        <v>-11.11</v>
      </c>
      <c r="M12942" s="229">
        <f t="shared" si="372"/>
        <v>655.54</v>
      </c>
      <c r="N12942" s="230">
        <v>3.98</v>
      </c>
    </row>
    <row r="12943" spans="1:14" x14ac:dyDescent="0.2">
      <c r="A12943" s="231" t="str">
        <f t="shared" si="373"/>
        <v>WH1.512Thinned105</v>
      </c>
      <c r="B12943" s="223" t="s">
        <v>239</v>
      </c>
      <c r="C12943" s="224">
        <v>1.5</v>
      </c>
      <c r="D12943" s="223">
        <v>12</v>
      </c>
      <c r="E12943" s="223" t="s">
        <v>172</v>
      </c>
      <c r="F12943" s="225" t="s">
        <v>207</v>
      </c>
      <c r="G12943" s="226">
        <v>3.78</v>
      </c>
      <c r="H12943" s="226">
        <v>0.03</v>
      </c>
      <c r="I12943" s="226">
        <v>3.81</v>
      </c>
      <c r="J12943" s="237">
        <v>19.059999999999999</v>
      </c>
      <c r="K12943" s="237">
        <v>685.71</v>
      </c>
      <c r="L12943" s="228">
        <v>-11.73</v>
      </c>
      <c r="M12943" s="229">
        <f t="shared" si="372"/>
        <v>673.98</v>
      </c>
      <c r="N12943" s="230">
        <v>3.88</v>
      </c>
    </row>
    <row r="12944" spans="1:14" x14ac:dyDescent="0.2">
      <c r="A12944" s="231" t="str">
        <f t="shared" si="373"/>
        <v>WH1.512Thinned110</v>
      </c>
      <c r="B12944" s="223" t="s">
        <v>239</v>
      </c>
      <c r="C12944" s="224">
        <v>1.5</v>
      </c>
      <c r="D12944" s="223">
        <v>12</v>
      </c>
      <c r="E12944" s="223" t="s">
        <v>172</v>
      </c>
      <c r="F12944" s="225" t="s">
        <v>208</v>
      </c>
      <c r="G12944" s="226">
        <v>3.62</v>
      </c>
      <c r="H12944" s="226">
        <v>0.04</v>
      </c>
      <c r="I12944" s="226">
        <v>3.66</v>
      </c>
      <c r="J12944" s="237">
        <v>18.3</v>
      </c>
      <c r="K12944" s="237">
        <v>704.01</v>
      </c>
      <c r="L12944" s="228">
        <v>-12.34</v>
      </c>
      <c r="M12944" s="229">
        <f t="shared" si="372"/>
        <v>691.67</v>
      </c>
      <c r="N12944" s="230">
        <v>3.77</v>
      </c>
    </row>
    <row r="12945" spans="1:14" x14ac:dyDescent="0.2">
      <c r="A12945" s="231" t="str">
        <f t="shared" si="373"/>
        <v>WH1.512Thinned115</v>
      </c>
      <c r="B12945" s="223" t="s">
        <v>239</v>
      </c>
      <c r="C12945" s="224">
        <v>1.5</v>
      </c>
      <c r="D12945" s="223">
        <v>12</v>
      </c>
      <c r="E12945" s="223" t="s">
        <v>172</v>
      </c>
      <c r="F12945" s="225" t="s">
        <v>209</v>
      </c>
      <c r="G12945" s="226">
        <v>3.04</v>
      </c>
      <c r="H12945" s="226">
        <v>0.03</v>
      </c>
      <c r="I12945" s="226">
        <v>3.08</v>
      </c>
      <c r="J12945" s="237">
        <v>15.38</v>
      </c>
      <c r="K12945" s="237">
        <v>719.39</v>
      </c>
      <c r="L12945" s="228">
        <v>-12.93</v>
      </c>
      <c r="M12945" s="229">
        <f t="shared" si="372"/>
        <v>706.46</v>
      </c>
      <c r="N12945" s="230">
        <v>3.67</v>
      </c>
    </row>
    <row r="12946" spans="1:14" x14ac:dyDescent="0.2">
      <c r="A12946" s="231" t="str">
        <f t="shared" si="373"/>
        <v>WH1.512Thinned120</v>
      </c>
      <c r="B12946" s="223" t="s">
        <v>239</v>
      </c>
      <c r="C12946" s="224">
        <v>1.5</v>
      </c>
      <c r="D12946" s="223">
        <v>12</v>
      </c>
      <c r="E12946" s="223" t="s">
        <v>172</v>
      </c>
      <c r="F12946" s="225" t="s">
        <v>210</v>
      </c>
      <c r="G12946" s="226">
        <v>2.66</v>
      </c>
      <c r="H12946" s="226">
        <v>-0.01</v>
      </c>
      <c r="I12946" s="226">
        <v>2.66</v>
      </c>
      <c r="J12946" s="237">
        <v>13.29</v>
      </c>
      <c r="K12946" s="237">
        <v>732.67</v>
      </c>
      <c r="L12946" s="228">
        <v>-13.51</v>
      </c>
      <c r="M12946" s="229">
        <f t="shared" ref="M12946:M13009" si="374">K12946+L12946</f>
        <v>719.16</v>
      </c>
      <c r="N12946" s="230">
        <v>3.6</v>
      </c>
    </row>
    <row r="12947" spans="1:14" x14ac:dyDescent="0.2">
      <c r="A12947" s="231" t="str">
        <f t="shared" si="373"/>
        <v>WH1.512Thinned125</v>
      </c>
      <c r="B12947" s="223" t="s">
        <v>239</v>
      </c>
      <c r="C12947" s="224">
        <v>1.5</v>
      </c>
      <c r="D12947" s="223">
        <v>12</v>
      </c>
      <c r="E12947" s="223" t="s">
        <v>172</v>
      </c>
      <c r="F12947" s="225" t="s">
        <v>211</v>
      </c>
      <c r="G12947" s="226">
        <v>2.92</v>
      </c>
      <c r="H12947" s="226">
        <v>-0.03</v>
      </c>
      <c r="I12947" s="226">
        <v>2.89</v>
      </c>
      <c r="J12947" s="237">
        <v>14.44</v>
      </c>
      <c r="K12947" s="237">
        <v>747.11</v>
      </c>
      <c r="L12947" s="228">
        <v>-14.08</v>
      </c>
      <c r="M12947" s="229">
        <f t="shared" si="374"/>
        <v>733.03</v>
      </c>
      <c r="N12947" s="230">
        <v>3.52</v>
      </c>
    </row>
    <row r="12948" spans="1:14" x14ac:dyDescent="0.2">
      <c r="A12948" s="231" t="str">
        <f t="shared" si="373"/>
        <v>WH1.512Thinned130</v>
      </c>
      <c r="B12948" s="223" t="s">
        <v>239</v>
      </c>
      <c r="C12948" s="224">
        <v>1.5</v>
      </c>
      <c r="D12948" s="223">
        <v>12</v>
      </c>
      <c r="E12948" s="223" t="s">
        <v>172</v>
      </c>
      <c r="F12948" s="225" t="s">
        <v>212</v>
      </c>
      <c r="G12948" s="226">
        <v>2.78</v>
      </c>
      <c r="H12948" s="226">
        <v>-0.03</v>
      </c>
      <c r="I12948" s="226">
        <v>2.75</v>
      </c>
      <c r="J12948" s="237">
        <v>13.74</v>
      </c>
      <c r="K12948" s="237">
        <v>760.85</v>
      </c>
      <c r="L12948" s="228">
        <v>-14.63</v>
      </c>
      <c r="M12948" s="229">
        <f t="shared" si="374"/>
        <v>746.22</v>
      </c>
      <c r="N12948" s="230">
        <v>3.43</v>
      </c>
    </row>
    <row r="12949" spans="1:14" x14ac:dyDescent="0.2">
      <c r="A12949" s="231" t="str">
        <f t="shared" si="373"/>
        <v>WH1.512Thinned135</v>
      </c>
      <c r="B12949" s="223" t="s">
        <v>239</v>
      </c>
      <c r="C12949" s="224">
        <v>1.5</v>
      </c>
      <c r="D12949" s="223">
        <v>12</v>
      </c>
      <c r="E12949" s="223" t="s">
        <v>172</v>
      </c>
      <c r="F12949" s="225" t="s">
        <v>213</v>
      </c>
      <c r="G12949" s="226">
        <v>2.64</v>
      </c>
      <c r="H12949" s="226">
        <v>-0.03</v>
      </c>
      <c r="I12949" s="226">
        <v>2.61</v>
      </c>
      <c r="J12949" s="237">
        <v>13.05</v>
      </c>
      <c r="K12949" s="237">
        <v>773.91</v>
      </c>
      <c r="L12949" s="228">
        <v>-15.17</v>
      </c>
      <c r="M12949" s="229">
        <f t="shared" si="374"/>
        <v>758.74</v>
      </c>
      <c r="N12949" s="230">
        <v>3.34</v>
      </c>
    </row>
    <row r="12950" spans="1:14" x14ac:dyDescent="0.2">
      <c r="A12950" s="231" t="str">
        <f t="shared" si="373"/>
        <v>WH1.512Thinned140</v>
      </c>
      <c r="B12950" s="223" t="s">
        <v>239</v>
      </c>
      <c r="C12950" s="224">
        <v>1.5</v>
      </c>
      <c r="D12950" s="223">
        <v>12</v>
      </c>
      <c r="E12950" s="223" t="s">
        <v>172</v>
      </c>
      <c r="F12950" s="225" t="s">
        <v>214</v>
      </c>
      <c r="G12950" s="226">
        <v>2.48</v>
      </c>
      <c r="H12950" s="226">
        <v>-0.03</v>
      </c>
      <c r="I12950" s="226">
        <v>2.4500000000000002</v>
      </c>
      <c r="J12950" s="237">
        <v>12.24</v>
      </c>
      <c r="K12950" s="237">
        <v>786.15</v>
      </c>
      <c r="L12950" s="228">
        <v>-15.7</v>
      </c>
      <c r="M12950" s="229">
        <f t="shared" si="374"/>
        <v>770.44999999999993</v>
      </c>
      <c r="N12950" s="230">
        <v>3.25</v>
      </c>
    </row>
    <row r="12951" spans="1:14" x14ac:dyDescent="0.2">
      <c r="A12951" s="231" t="str">
        <f t="shared" si="373"/>
        <v>WH1.512Thinned145</v>
      </c>
      <c r="B12951" s="223" t="s">
        <v>239</v>
      </c>
      <c r="C12951" s="224">
        <v>1.5</v>
      </c>
      <c r="D12951" s="223">
        <v>12</v>
      </c>
      <c r="E12951" s="223" t="s">
        <v>172</v>
      </c>
      <c r="F12951" s="225" t="s">
        <v>215</v>
      </c>
      <c r="G12951" s="226">
        <v>2.3199999999999998</v>
      </c>
      <c r="H12951" s="226">
        <v>-0.03</v>
      </c>
      <c r="I12951" s="226">
        <v>2.29</v>
      </c>
      <c r="J12951" s="237">
        <v>11.44</v>
      </c>
      <c r="K12951" s="237">
        <v>797.59</v>
      </c>
      <c r="L12951" s="228">
        <v>-16.21</v>
      </c>
      <c r="M12951" s="229">
        <f t="shared" si="374"/>
        <v>781.38</v>
      </c>
      <c r="N12951" s="230">
        <v>3.17</v>
      </c>
    </row>
    <row r="12952" spans="1:14" x14ac:dyDescent="0.2">
      <c r="A12952" s="231" t="str">
        <f t="shared" si="373"/>
        <v>WH1.512Thinned150</v>
      </c>
      <c r="B12952" s="223" t="s">
        <v>239</v>
      </c>
      <c r="C12952" s="224">
        <v>1.5</v>
      </c>
      <c r="D12952" s="223">
        <v>12</v>
      </c>
      <c r="E12952" s="223" t="s">
        <v>172</v>
      </c>
      <c r="F12952" s="225" t="s">
        <v>216</v>
      </c>
      <c r="G12952" s="226">
        <v>2.2400000000000002</v>
      </c>
      <c r="H12952" s="226">
        <v>-0.03</v>
      </c>
      <c r="I12952" s="226">
        <v>2.21</v>
      </c>
      <c r="J12952" s="237">
        <v>11.03</v>
      </c>
      <c r="K12952" s="237">
        <v>808.62</v>
      </c>
      <c r="L12952" s="228">
        <v>-16.71</v>
      </c>
      <c r="M12952" s="229">
        <f t="shared" si="374"/>
        <v>791.91</v>
      </c>
      <c r="N12952" s="230">
        <v>3.08</v>
      </c>
    </row>
    <row r="12953" spans="1:14" x14ac:dyDescent="0.2">
      <c r="A12953" s="231" t="str">
        <f t="shared" si="373"/>
        <v>WH1.512Thinned155</v>
      </c>
      <c r="B12953" s="223" t="s">
        <v>239</v>
      </c>
      <c r="C12953" s="224">
        <v>1.5</v>
      </c>
      <c r="D12953" s="223">
        <v>12</v>
      </c>
      <c r="E12953" s="223" t="s">
        <v>172</v>
      </c>
      <c r="F12953" s="225" t="s">
        <v>217</v>
      </c>
      <c r="G12953" s="226">
        <v>1.88</v>
      </c>
      <c r="H12953" s="226">
        <v>-0.05</v>
      </c>
      <c r="I12953" s="226">
        <v>1.83</v>
      </c>
      <c r="J12953" s="237">
        <v>9.14</v>
      </c>
      <c r="K12953" s="237">
        <v>817.77</v>
      </c>
      <c r="L12953" s="228">
        <v>-17.190000000000001</v>
      </c>
      <c r="M12953" s="229">
        <f t="shared" si="374"/>
        <v>800.57999999999993</v>
      </c>
      <c r="N12953" s="230">
        <v>3.01</v>
      </c>
    </row>
    <row r="12954" spans="1:14" x14ac:dyDescent="0.2">
      <c r="A12954" s="231" t="str">
        <f t="shared" si="373"/>
        <v>WH1.512Thinned160</v>
      </c>
      <c r="B12954" s="223" t="s">
        <v>239</v>
      </c>
      <c r="C12954" s="224">
        <v>1.5</v>
      </c>
      <c r="D12954" s="223">
        <v>12</v>
      </c>
      <c r="E12954" s="223" t="s">
        <v>172</v>
      </c>
      <c r="F12954" s="225" t="s">
        <v>218</v>
      </c>
      <c r="G12954" s="226">
        <v>1.68</v>
      </c>
      <c r="H12954" s="226">
        <v>-7.0000000000000007E-2</v>
      </c>
      <c r="I12954" s="226">
        <v>1.61</v>
      </c>
      <c r="J12954" s="237">
        <v>8.0299999999999994</v>
      </c>
      <c r="K12954" s="237">
        <v>825.8</v>
      </c>
      <c r="L12954" s="228">
        <v>-17.66</v>
      </c>
      <c r="M12954" s="229">
        <f t="shared" si="374"/>
        <v>808.14</v>
      </c>
      <c r="N12954" s="230">
        <v>2.93</v>
      </c>
    </row>
    <row r="12955" spans="1:14" x14ac:dyDescent="0.2">
      <c r="A12955" s="231" t="str">
        <f t="shared" si="373"/>
        <v>WH1.512Thinned165</v>
      </c>
      <c r="B12955" s="223" t="s">
        <v>239</v>
      </c>
      <c r="C12955" s="224">
        <v>1.5</v>
      </c>
      <c r="D12955" s="223">
        <v>12</v>
      </c>
      <c r="E12955" s="223" t="s">
        <v>172</v>
      </c>
      <c r="F12955" s="225" t="s">
        <v>219</v>
      </c>
      <c r="G12955" s="226">
        <v>1.65</v>
      </c>
      <c r="H12955" s="226">
        <v>-0.08</v>
      </c>
      <c r="I12955" s="226">
        <v>1.57</v>
      </c>
      <c r="J12955" s="237">
        <v>7.83</v>
      </c>
      <c r="K12955" s="237">
        <v>833.63</v>
      </c>
      <c r="L12955" s="228">
        <v>-18.12</v>
      </c>
      <c r="M12955" s="229">
        <f t="shared" si="374"/>
        <v>815.51</v>
      </c>
      <c r="N12955" s="230">
        <v>2.86</v>
      </c>
    </row>
    <row r="12956" spans="1:14" x14ac:dyDescent="0.2">
      <c r="A12956" s="231" t="str">
        <f t="shared" si="373"/>
        <v>WH1.512Thinned170</v>
      </c>
      <c r="B12956" s="223" t="s">
        <v>239</v>
      </c>
      <c r="C12956" s="224">
        <v>1.5</v>
      </c>
      <c r="D12956" s="223">
        <v>12</v>
      </c>
      <c r="E12956" s="223" t="s">
        <v>172</v>
      </c>
      <c r="F12956" s="225" t="s">
        <v>220</v>
      </c>
      <c r="G12956" s="226">
        <v>1.5</v>
      </c>
      <c r="H12956" s="226">
        <v>-0.09</v>
      </c>
      <c r="I12956" s="226">
        <v>1.4</v>
      </c>
      <c r="J12956" s="237">
        <v>7.02</v>
      </c>
      <c r="K12956" s="237">
        <v>840.65</v>
      </c>
      <c r="L12956" s="228">
        <v>-18.579999999999998</v>
      </c>
      <c r="M12956" s="229">
        <f t="shared" si="374"/>
        <v>822.06999999999994</v>
      </c>
      <c r="N12956" s="230">
        <v>2.79</v>
      </c>
    </row>
    <row r="12957" spans="1:14" x14ac:dyDescent="0.2">
      <c r="A12957" s="231" t="str">
        <f t="shared" si="373"/>
        <v>WH1.512Thinned175</v>
      </c>
      <c r="B12957" s="223" t="s">
        <v>239</v>
      </c>
      <c r="C12957" s="224">
        <v>1.5</v>
      </c>
      <c r="D12957" s="223">
        <v>12</v>
      </c>
      <c r="E12957" s="223" t="s">
        <v>172</v>
      </c>
      <c r="F12957" s="225" t="s">
        <v>221</v>
      </c>
      <c r="G12957" s="226">
        <v>1.44</v>
      </c>
      <c r="H12957" s="226">
        <v>-0.09</v>
      </c>
      <c r="I12957" s="226">
        <v>1.34</v>
      </c>
      <c r="J12957" s="237">
        <v>6.72</v>
      </c>
      <c r="K12957" s="237">
        <v>847.37</v>
      </c>
      <c r="L12957" s="228">
        <v>-19.02</v>
      </c>
      <c r="M12957" s="229">
        <f t="shared" si="374"/>
        <v>828.35</v>
      </c>
      <c r="N12957" s="230">
        <v>2.72</v>
      </c>
    </row>
    <row r="12958" spans="1:14" x14ac:dyDescent="0.2">
      <c r="A12958" s="231" t="str">
        <f t="shared" si="373"/>
        <v>WH1.512Thinned180</v>
      </c>
      <c r="B12958" s="223" t="s">
        <v>239</v>
      </c>
      <c r="C12958" s="224">
        <v>1.5</v>
      </c>
      <c r="D12958" s="223">
        <v>12</v>
      </c>
      <c r="E12958" s="223" t="s">
        <v>172</v>
      </c>
      <c r="F12958" s="225" t="s">
        <v>222</v>
      </c>
      <c r="G12958" s="226">
        <v>1.33</v>
      </c>
      <c r="H12958" s="226">
        <v>-0.1</v>
      </c>
      <c r="I12958" s="226">
        <v>1.24</v>
      </c>
      <c r="J12958" s="237">
        <v>6.19</v>
      </c>
      <c r="K12958" s="237">
        <v>853.56</v>
      </c>
      <c r="L12958" s="228">
        <v>-19.440000000000001</v>
      </c>
      <c r="M12958" s="229">
        <f t="shared" si="374"/>
        <v>834.11999999999989</v>
      </c>
      <c r="N12958" s="230">
        <v>2.65</v>
      </c>
    </row>
    <row r="12959" spans="1:14" x14ac:dyDescent="0.2">
      <c r="A12959" s="231" t="str">
        <f t="shared" si="373"/>
        <v>WH1.512Thinned185</v>
      </c>
      <c r="B12959" s="223" t="s">
        <v>239</v>
      </c>
      <c r="C12959" s="224">
        <v>1.5</v>
      </c>
      <c r="D12959" s="223">
        <v>12</v>
      </c>
      <c r="E12959" s="223" t="s">
        <v>172</v>
      </c>
      <c r="F12959" s="225" t="s">
        <v>223</v>
      </c>
      <c r="G12959" s="226">
        <v>1.24</v>
      </c>
      <c r="H12959" s="226">
        <v>-0.1</v>
      </c>
      <c r="I12959" s="226">
        <v>1.1399999999999999</v>
      </c>
      <c r="J12959" s="237">
        <v>5.72</v>
      </c>
      <c r="K12959" s="237">
        <v>859.28</v>
      </c>
      <c r="L12959" s="228">
        <v>-19.86</v>
      </c>
      <c r="M12959" s="229">
        <f t="shared" si="374"/>
        <v>839.42</v>
      </c>
      <c r="N12959" s="230">
        <v>2.59</v>
      </c>
    </row>
    <row r="12960" spans="1:14" x14ac:dyDescent="0.2">
      <c r="A12960" s="231" t="str">
        <f t="shared" si="373"/>
        <v>WH1.512Thinned190</v>
      </c>
      <c r="B12960" s="223" t="s">
        <v>239</v>
      </c>
      <c r="C12960" s="224">
        <v>1.5</v>
      </c>
      <c r="D12960" s="223">
        <v>12</v>
      </c>
      <c r="E12960" s="223" t="s">
        <v>172</v>
      </c>
      <c r="F12960" s="225" t="s">
        <v>224</v>
      </c>
      <c r="G12960" s="226">
        <v>1.1499999999999999</v>
      </c>
      <c r="H12960" s="226">
        <v>-0.1</v>
      </c>
      <c r="I12960" s="226">
        <v>1.05</v>
      </c>
      <c r="J12960" s="237">
        <v>5.25</v>
      </c>
      <c r="K12960" s="237">
        <v>864.53</v>
      </c>
      <c r="L12960" s="228">
        <v>-20.27</v>
      </c>
      <c r="M12960" s="229">
        <f t="shared" si="374"/>
        <v>844.26</v>
      </c>
      <c r="N12960" s="230">
        <v>2.52</v>
      </c>
    </row>
    <row r="12961" spans="1:14" x14ac:dyDescent="0.2">
      <c r="A12961" s="231" t="str">
        <f t="shared" si="373"/>
        <v>WH1.512Thinned195</v>
      </c>
      <c r="B12961" s="223" t="s">
        <v>239</v>
      </c>
      <c r="C12961" s="224">
        <v>1.5</v>
      </c>
      <c r="D12961" s="223">
        <v>12</v>
      </c>
      <c r="E12961" s="223" t="s">
        <v>172</v>
      </c>
      <c r="F12961" s="225" t="s">
        <v>225</v>
      </c>
      <c r="G12961" s="226">
        <v>1.06</v>
      </c>
      <c r="H12961" s="226">
        <v>-0.1</v>
      </c>
      <c r="I12961" s="226">
        <v>0.96</v>
      </c>
      <c r="J12961" s="237">
        <v>4.8</v>
      </c>
      <c r="K12961" s="237">
        <v>869.32</v>
      </c>
      <c r="L12961" s="228">
        <v>-20.66</v>
      </c>
      <c r="M12961" s="229">
        <f t="shared" si="374"/>
        <v>848.66000000000008</v>
      </c>
      <c r="N12961" s="230">
        <v>2.46</v>
      </c>
    </row>
    <row r="12962" spans="1:14" x14ac:dyDescent="0.2">
      <c r="A12962" s="231" t="str">
        <f t="shared" si="373"/>
        <v>WH1.514NO_thin000</v>
      </c>
      <c r="B12962" s="223" t="s">
        <v>239</v>
      </c>
      <c r="C12962" s="224">
        <v>1.5</v>
      </c>
      <c r="D12962" s="223">
        <v>14</v>
      </c>
      <c r="E12962" s="223" t="s">
        <v>199</v>
      </c>
      <c r="F12962" s="225" t="s">
        <v>0</v>
      </c>
      <c r="G12962" s="226">
        <v>0.45</v>
      </c>
      <c r="H12962" s="226">
        <v>0.91</v>
      </c>
      <c r="I12962" s="226">
        <v>1.37</v>
      </c>
      <c r="J12962" s="237">
        <v>6.83</v>
      </c>
      <c r="K12962" s="237">
        <v>6.83</v>
      </c>
      <c r="L12962" s="228">
        <v>0</v>
      </c>
      <c r="M12962" s="229">
        <f t="shared" si="374"/>
        <v>6.83</v>
      </c>
      <c r="N12962" s="230">
        <v>0</v>
      </c>
    </row>
    <row r="12963" spans="1:14" x14ac:dyDescent="0.2">
      <c r="A12963" s="231" t="str">
        <f t="shared" si="373"/>
        <v>WH1.514NO_thin005</v>
      </c>
      <c r="B12963" s="223" t="s">
        <v>239</v>
      </c>
      <c r="C12963" s="224">
        <v>1.5</v>
      </c>
      <c r="D12963" s="223">
        <v>14</v>
      </c>
      <c r="E12963" s="223" t="s">
        <v>199</v>
      </c>
      <c r="F12963" s="225" t="s">
        <v>1</v>
      </c>
      <c r="G12963" s="226">
        <v>1.39</v>
      </c>
      <c r="H12963" s="226">
        <v>1.1200000000000001</v>
      </c>
      <c r="I12963" s="226">
        <v>2.5099999999999998</v>
      </c>
      <c r="J12963" s="237">
        <v>12.56</v>
      </c>
      <c r="K12963" s="237">
        <v>19.39</v>
      </c>
      <c r="L12963" s="228">
        <v>0</v>
      </c>
      <c r="M12963" s="229">
        <f t="shared" si="374"/>
        <v>19.39</v>
      </c>
      <c r="N12963" s="230">
        <v>0</v>
      </c>
    </row>
    <row r="12964" spans="1:14" x14ac:dyDescent="0.2">
      <c r="A12964" s="231" t="str">
        <f t="shared" si="373"/>
        <v>WH1.514NO_thin010</v>
      </c>
      <c r="B12964" s="223" t="s">
        <v>239</v>
      </c>
      <c r="C12964" s="224">
        <v>1.5</v>
      </c>
      <c r="D12964" s="223">
        <v>14</v>
      </c>
      <c r="E12964" s="223" t="s">
        <v>199</v>
      </c>
      <c r="F12964" s="225" t="s">
        <v>2</v>
      </c>
      <c r="G12964" s="226">
        <v>4.2300000000000004</v>
      </c>
      <c r="H12964" s="226">
        <v>1.1299999999999999</v>
      </c>
      <c r="I12964" s="226">
        <v>5.37</v>
      </c>
      <c r="J12964" s="237">
        <v>26.83</v>
      </c>
      <c r="K12964" s="237">
        <v>46.22</v>
      </c>
      <c r="L12964" s="228">
        <v>0</v>
      </c>
      <c r="M12964" s="229">
        <f t="shared" si="374"/>
        <v>46.22</v>
      </c>
      <c r="N12964" s="230">
        <v>0</v>
      </c>
    </row>
    <row r="12965" spans="1:14" x14ac:dyDescent="0.2">
      <c r="A12965" s="231" t="str">
        <f t="shared" si="373"/>
        <v>WH1.514NO_thin015</v>
      </c>
      <c r="B12965" s="223" t="s">
        <v>239</v>
      </c>
      <c r="C12965" s="224">
        <v>1.5</v>
      </c>
      <c r="D12965" s="223">
        <v>14</v>
      </c>
      <c r="E12965" s="223" t="s">
        <v>199</v>
      </c>
      <c r="F12965" s="225" t="s">
        <v>3</v>
      </c>
      <c r="G12965" s="226">
        <v>12.92</v>
      </c>
      <c r="H12965" s="226">
        <v>1.1299999999999999</v>
      </c>
      <c r="I12965" s="226">
        <v>14.05</v>
      </c>
      <c r="J12965" s="237">
        <v>70.260000000000005</v>
      </c>
      <c r="K12965" s="237">
        <v>116.48</v>
      </c>
      <c r="L12965" s="228">
        <v>0</v>
      </c>
      <c r="M12965" s="229">
        <f t="shared" si="374"/>
        <v>116.48</v>
      </c>
      <c r="N12965" s="230">
        <v>0</v>
      </c>
    </row>
    <row r="12966" spans="1:14" x14ac:dyDescent="0.2">
      <c r="A12966" s="231" t="str">
        <f t="shared" si="373"/>
        <v>WH1.514NO_thin020</v>
      </c>
      <c r="B12966" s="223" t="s">
        <v>239</v>
      </c>
      <c r="C12966" s="224">
        <v>1.5</v>
      </c>
      <c r="D12966" s="223">
        <v>14</v>
      </c>
      <c r="E12966" s="223" t="s">
        <v>199</v>
      </c>
      <c r="F12966" s="225" t="s">
        <v>4</v>
      </c>
      <c r="G12966" s="226">
        <v>29.88</v>
      </c>
      <c r="H12966" s="226">
        <v>3.5</v>
      </c>
      <c r="I12966" s="226">
        <v>33.39</v>
      </c>
      <c r="J12966" s="237">
        <v>166.94</v>
      </c>
      <c r="K12966" s="237">
        <v>283.42</v>
      </c>
      <c r="L12966" s="228">
        <v>0</v>
      </c>
      <c r="M12966" s="229">
        <f t="shared" si="374"/>
        <v>283.42</v>
      </c>
      <c r="N12966" s="230">
        <v>0</v>
      </c>
    </row>
    <row r="12967" spans="1:14" x14ac:dyDescent="0.2">
      <c r="A12967" s="231" t="str">
        <f t="shared" si="373"/>
        <v>WH1.514NO_thin025</v>
      </c>
      <c r="B12967" s="223" t="s">
        <v>239</v>
      </c>
      <c r="C12967" s="224">
        <v>1.5</v>
      </c>
      <c r="D12967" s="223">
        <v>14</v>
      </c>
      <c r="E12967" s="223" t="s">
        <v>199</v>
      </c>
      <c r="F12967" s="225" t="s">
        <v>5</v>
      </c>
      <c r="G12967" s="226">
        <v>25.07</v>
      </c>
      <c r="H12967" s="226">
        <v>3.19</v>
      </c>
      <c r="I12967" s="226">
        <v>28.26</v>
      </c>
      <c r="J12967" s="237">
        <v>141.28</v>
      </c>
      <c r="K12967" s="237">
        <v>424.7</v>
      </c>
      <c r="L12967" s="228">
        <v>0</v>
      </c>
      <c r="M12967" s="229">
        <f t="shared" si="374"/>
        <v>424.7</v>
      </c>
      <c r="N12967" s="230">
        <v>0</v>
      </c>
    </row>
    <row r="12968" spans="1:14" x14ac:dyDescent="0.2">
      <c r="A12968" s="231" t="str">
        <f t="shared" si="373"/>
        <v>WH1.514NO_thin030</v>
      </c>
      <c r="B12968" s="223" t="s">
        <v>239</v>
      </c>
      <c r="C12968" s="224">
        <v>1.5</v>
      </c>
      <c r="D12968" s="223">
        <v>14</v>
      </c>
      <c r="E12968" s="223" t="s">
        <v>199</v>
      </c>
      <c r="F12968" s="225" t="s">
        <v>6</v>
      </c>
      <c r="G12968" s="226">
        <v>18.100000000000001</v>
      </c>
      <c r="H12968" s="226">
        <v>1.07</v>
      </c>
      <c r="I12968" s="226">
        <v>19.170000000000002</v>
      </c>
      <c r="J12968" s="237">
        <v>95.83</v>
      </c>
      <c r="K12968" s="237">
        <v>520.53</v>
      </c>
      <c r="L12968" s="228">
        <v>0</v>
      </c>
      <c r="M12968" s="229">
        <f t="shared" si="374"/>
        <v>520.53</v>
      </c>
      <c r="N12968" s="230">
        <v>0</v>
      </c>
    </row>
    <row r="12969" spans="1:14" x14ac:dyDescent="0.2">
      <c r="A12969" s="231" t="str">
        <f t="shared" si="373"/>
        <v>WH1.514NO_thin035</v>
      </c>
      <c r="B12969" s="223" t="s">
        <v>239</v>
      </c>
      <c r="C12969" s="224">
        <v>1.5</v>
      </c>
      <c r="D12969" s="223">
        <v>14</v>
      </c>
      <c r="E12969" s="223" t="s">
        <v>199</v>
      </c>
      <c r="F12969" s="225" t="s">
        <v>7</v>
      </c>
      <c r="G12969" s="226">
        <v>16.190000000000001</v>
      </c>
      <c r="H12969" s="226">
        <v>3.41</v>
      </c>
      <c r="I12969" s="226">
        <v>19.600000000000001</v>
      </c>
      <c r="J12969" s="237">
        <v>97.99</v>
      </c>
      <c r="K12969" s="237">
        <v>618.52</v>
      </c>
      <c r="L12969" s="228">
        <v>0</v>
      </c>
      <c r="M12969" s="229">
        <f t="shared" si="374"/>
        <v>618.52</v>
      </c>
      <c r="N12969" s="230">
        <v>0</v>
      </c>
    </row>
    <row r="12970" spans="1:14" x14ac:dyDescent="0.2">
      <c r="A12970" s="231" t="str">
        <f t="shared" si="373"/>
        <v>WH1.514NO_thin040</v>
      </c>
      <c r="B12970" s="223" t="s">
        <v>239</v>
      </c>
      <c r="C12970" s="224">
        <v>1.5</v>
      </c>
      <c r="D12970" s="223">
        <v>14</v>
      </c>
      <c r="E12970" s="223" t="s">
        <v>199</v>
      </c>
      <c r="F12970" s="225" t="s">
        <v>8</v>
      </c>
      <c r="G12970" s="226">
        <v>11.96</v>
      </c>
      <c r="H12970" s="226">
        <v>6.7</v>
      </c>
      <c r="I12970" s="226">
        <v>18.66</v>
      </c>
      <c r="J12970" s="237">
        <v>93.32</v>
      </c>
      <c r="K12970" s="237">
        <v>711.83</v>
      </c>
      <c r="L12970" s="228">
        <v>0</v>
      </c>
      <c r="M12970" s="229">
        <f t="shared" si="374"/>
        <v>711.83</v>
      </c>
      <c r="N12970" s="230">
        <v>0</v>
      </c>
    </row>
    <row r="12971" spans="1:14" x14ac:dyDescent="0.2">
      <c r="A12971" s="231" t="str">
        <f t="shared" si="373"/>
        <v>WH1.514NO_thin045</v>
      </c>
      <c r="B12971" s="223" t="s">
        <v>239</v>
      </c>
      <c r="C12971" s="224">
        <v>1.5</v>
      </c>
      <c r="D12971" s="223">
        <v>14</v>
      </c>
      <c r="E12971" s="223" t="s">
        <v>199</v>
      </c>
      <c r="F12971" s="225" t="s">
        <v>9</v>
      </c>
      <c r="G12971" s="226">
        <v>10.220000000000001</v>
      </c>
      <c r="H12971" s="226">
        <v>2.86</v>
      </c>
      <c r="I12971" s="226">
        <v>13.08</v>
      </c>
      <c r="J12971" s="237">
        <v>65.400000000000006</v>
      </c>
      <c r="K12971" s="237">
        <v>777.23</v>
      </c>
      <c r="L12971" s="228">
        <v>0</v>
      </c>
      <c r="M12971" s="229">
        <f t="shared" si="374"/>
        <v>777.23</v>
      </c>
      <c r="N12971" s="230">
        <v>0</v>
      </c>
    </row>
    <row r="12972" spans="1:14" x14ac:dyDescent="0.2">
      <c r="A12972" s="231" t="str">
        <f t="shared" si="373"/>
        <v>WH1.514NO_thin050</v>
      </c>
      <c r="B12972" s="223" t="s">
        <v>239</v>
      </c>
      <c r="C12972" s="224">
        <v>1.5</v>
      </c>
      <c r="D12972" s="223">
        <v>14</v>
      </c>
      <c r="E12972" s="223" t="s">
        <v>199</v>
      </c>
      <c r="F12972" s="225" t="s">
        <v>10</v>
      </c>
      <c r="G12972" s="226">
        <v>9.85</v>
      </c>
      <c r="H12972" s="226">
        <v>1.19</v>
      </c>
      <c r="I12972" s="226">
        <v>11.03</v>
      </c>
      <c r="J12972" s="237">
        <v>55.16</v>
      </c>
      <c r="K12972" s="237">
        <v>832.39</v>
      </c>
      <c r="L12972" s="228">
        <v>0</v>
      </c>
      <c r="M12972" s="229">
        <f t="shared" si="374"/>
        <v>832.39</v>
      </c>
      <c r="N12972" s="230">
        <v>0</v>
      </c>
    </row>
    <row r="12973" spans="1:14" x14ac:dyDescent="0.2">
      <c r="A12973" s="231" t="str">
        <f t="shared" si="373"/>
        <v>WH1.514NO_thin055</v>
      </c>
      <c r="B12973" s="223" t="s">
        <v>239</v>
      </c>
      <c r="C12973" s="224">
        <v>1.5</v>
      </c>
      <c r="D12973" s="223">
        <v>14</v>
      </c>
      <c r="E12973" s="223" t="s">
        <v>199</v>
      </c>
      <c r="F12973" s="225" t="s">
        <v>11</v>
      </c>
      <c r="G12973" s="226">
        <v>9.32</v>
      </c>
      <c r="H12973" s="226">
        <v>0.43</v>
      </c>
      <c r="I12973" s="226">
        <v>9.76</v>
      </c>
      <c r="J12973" s="237">
        <v>48.78</v>
      </c>
      <c r="K12973" s="237">
        <v>881.18</v>
      </c>
      <c r="L12973" s="228">
        <v>0</v>
      </c>
      <c r="M12973" s="229">
        <f t="shared" si="374"/>
        <v>881.18</v>
      </c>
      <c r="N12973" s="230">
        <v>0</v>
      </c>
    </row>
    <row r="12974" spans="1:14" x14ac:dyDescent="0.2">
      <c r="A12974" s="231" t="str">
        <f t="shared" si="373"/>
        <v>WH1.514NO_thin060</v>
      </c>
      <c r="B12974" s="223" t="s">
        <v>239</v>
      </c>
      <c r="C12974" s="224">
        <v>1.5</v>
      </c>
      <c r="D12974" s="223">
        <v>14</v>
      </c>
      <c r="E12974" s="223" t="s">
        <v>199</v>
      </c>
      <c r="F12974" s="225" t="s">
        <v>12</v>
      </c>
      <c r="G12974" s="226">
        <v>9.01</v>
      </c>
      <c r="H12974" s="226">
        <v>-0.24</v>
      </c>
      <c r="I12974" s="226">
        <v>8.77</v>
      </c>
      <c r="J12974" s="237">
        <v>43.85</v>
      </c>
      <c r="K12974" s="237">
        <v>925.02</v>
      </c>
      <c r="L12974" s="228">
        <v>0</v>
      </c>
      <c r="M12974" s="229">
        <f t="shared" si="374"/>
        <v>925.02</v>
      </c>
      <c r="N12974" s="230">
        <v>0</v>
      </c>
    </row>
    <row r="12975" spans="1:14" x14ac:dyDescent="0.2">
      <c r="A12975" s="231" t="str">
        <f t="shared" si="373"/>
        <v>WH1.514NO_thin065</v>
      </c>
      <c r="B12975" s="223" t="s">
        <v>239</v>
      </c>
      <c r="C12975" s="224">
        <v>1.5</v>
      </c>
      <c r="D12975" s="223">
        <v>14</v>
      </c>
      <c r="E12975" s="223" t="s">
        <v>199</v>
      </c>
      <c r="F12975" s="225" t="s">
        <v>13</v>
      </c>
      <c r="G12975" s="226">
        <v>8.3699999999999992</v>
      </c>
      <c r="H12975" s="226">
        <v>-0.38</v>
      </c>
      <c r="I12975" s="226">
        <v>7.98</v>
      </c>
      <c r="J12975" s="237">
        <v>39.92</v>
      </c>
      <c r="K12975" s="237">
        <v>964.95</v>
      </c>
      <c r="L12975" s="228">
        <v>0</v>
      </c>
      <c r="M12975" s="229">
        <f t="shared" si="374"/>
        <v>964.95</v>
      </c>
      <c r="N12975" s="230">
        <v>0</v>
      </c>
    </row>
    <row r="12976" spans="1:14" x14ac:dyDescent="0.2">
      <c r="A12976" s="231" t="str">
        <f t="shared" si="373"/>
        <v>WH1.514NO_thin070</v>
      </c>
      <c r="B12976" s="223" t="s">
        <v>239</v>
      </c>
      <c r="C12976" s="224">
        <v>1.5</v>
      </c>
      <c r="D12976" s="223">
        <v>14</v>
      </c>
      <c r="E12976" s="223" t="s">
        <v>199</v>
      </c>
      <c r="F12976" s="225" t="s">
        <v>200</v>
      </c>
      <c r="G12976" s="226">
        <v>7.86</v>
      </c>
      <c r="H12976" s="226">
        <v>-0.03</v>
      </c>
      <c r="I12976" s="226">
        <v>7.83</v>
      </c>
      <c r="J12976" s="237">
        <v>39.159999999999997</v>
      </c>
      <c r="K12976" s="237">
        <v>1004.11</v>
      </c>
      <c r="L12976" s="228">
        <v>0</v>
      </c>
      <c r="M12976" s="229">
        <f t="shared" si="374"/>
        <v>1004.11</v>
      </c>
      <c r="N12976" s="230">
        <v>0</v>
      </c>
    </row>
    <row r="12977" spans="1:14" x14ac:dyDescent="0.2">
      <c r="A12977" s="231" t="str">
        <f t="shared" si="373"/>
        <v>WH1.514NO_thin075</v>
      </c>
      <c r="B12977" s="223" t="s">
        <v>239</v>
      </c>
      <c r="C12977" s="224">
        <v>1.5</v>
      </c>
      <c r="D12977" s="223">
        <v>14</v>
      </c>
      <c r="E12977" s="223" t="s">
        <v>199</v>
      </c>
      <c r="F12977" s="225" t="s">
        <v>201</v>
      </c>
      <c r="G12977" s="226">
        <v>7.43</v>
      </c>
      <c r="H12977" s="226">
        <v>-0.2</v>
      </c>
      <c r="I12977" s="226">
        <v>7.23</v>
      </c>
      <c r="J12977" s="237">
        <v>36.17</v>
      </c>
      <c r="K12977" s="237">
        <v>1040.28</v>
      </c>
      <c r="L12977" s="228">
        <v>0</v>
      </c>
      <c r="M12977" s="229">
        <f t="shared" si="374"/>
        <v>1040.28</v>
      </c>
      <c r="N12977" s="230">
        <v>0</v>
      </c>
    </row>
    <row r="12978" spans="1:14" x14ac:dyDescent="0.2">
      <c r="A12978" s="231" t="str">
        <f t="shared" si="373"/>
        <v>WH1.514NO_thin080</v>
      </c>
      <c r="B12978" s="223" t="s">
        <v>239</v>
      </c>
      <c r="C12978" s="224">
        <v>1.5</v>
      </c>
      <c r="D12978" s="223">
        <v>14</v>
      </c>
      <c r="E12978" s="223" t="s">
        <v>199</v>
      </c>
      <c r="F12978" s="225" t="s">
        <v>202</v>
      </c>
      <c r="G12978" s="226">
        <v>7.02</v>
      </c>
      <c r="H12978" s="226">
        <v>0.53</v>
      </c>
      <c r="I12978" s="226">
        <v>7.55</v>
      </c>
      <c r="J12978" s="237">
        <v>37.770000000000003</v>
      </c>
      <c r="K12978" s="237">
        <v>1078.05</v>
      </c>
      <c r="L12978" s="228">
        <v>0</v>
      </c>
      <c r="M12978" s="229">
        <f t="shared" si="374"/>
        <v>1078.05</v>
      </c>
      <c r="N12978" s="230">
        <v>0</v>
      </c>
    </row>
    <row r="12979" spans="1:14" x14ac:dyDescent="0.2">
      <c r="A12979" s="231" t="str">
        <f t="shared" si="373"/>
        <v>WH1.514NO_thin085</v>
      </c>
      <c r="B12979" s="223" t="s">
        <v>239</v>
      </c>
      <c r="C12979" s="224">
        <v>1.5</v>
      </c>
      <c r="D12979" s="223">
        <v>14</v>
      </c>
      <c r="E12979" s="223" t="s">
        <v>199</v>
      </c>
      <c r="F12979" s="225" t="s">
        <v>203</v>
      </c>
      <c r="G12979" s="226">
        <v>6.74</v>
      </c>
      <c r="H12979" s="226">
        <v>0.09</v>
      </c>
      <c r="I12979" s="226">
        <v>6.82</v>
      </c>
      <c r="J12979" s="237">
        <v>34.11</v>
      </c>
      <c r="K12979" s="237">
        <v>1112.1600000000001</v>
      </c>
      <c r="L12979" s="228">
        <v>0</v>
      </c>
      <c r="M12979" s="229">
        <f t="shared" si="374"/>
        <v>1112.1600000000001</v>
      </c>
      <c r="N12979" s="230">
        <v>0</v>
      </c>
    </row>
    <row r="12980" spans="1:14" x14ac:dyDescent="0.2">
      <c r="A12980" s="231" t="str">
        <f t="shared" si="373"/>
        <v>WH1.514NO_thin090</v>
      </c>
      <c r="B12980" s="223" t="s">
        <v>239</v>
      </c>
      <c r="C12980" s="224">
        <v>1.5</v>
      </c>
      <c r="D12980" s="223">
        <v>14</v>
      </c>
      <c r="E12980" s="223" t="s">
        <v>199</v>
      </c>
      <c r="F12980" s="225" t="s">
        <v>204</v>
      </c>
      <c r="G12980" s="226">
        <v>6.45</v>
      </c>
      <c r="H12980" s="226">
        <v>0.03</v>
      </c>
      <c r="I12980" s="226">
        <v>6.48</v>
      </c>
      <c r="J12980" s="237">
        <v>32.409999999999997</v>
      </c>
      <c r="K12980" s="237">
        <v>1144.57</v>
      </c>
      <c r="L12980" s="228">
        <v>0</v>
      </c>
      <c r="M12980" s="229">
        <f t="shared" si="374"/>
        <v>1144.57</v>
      </c>
      <c r="N12980" s="230">
        <v>0</v>
      </c>
    </row>
    <row r="12981" spans="1:14" x14ac:dyDescent="0.2">
      <c r="A12981" s="231" t="str">
        <f t="shared" si="373"/>
        <v>WH1.514NO_thin095</v>
      </c>
      <c r="B12981" s="223" t="s">
        <v>239</v>
      </c>
      <c r="C12981" s="224">
        <v>1.5</v>
      </c>
      <c r="D12981" s="223">
        <v>14</v>
      </c>
      <c r="E12981" s="223" t="s">
        <v>199</v>
      </c>
      <c r="F12981" s="225" t="s">
        <v>205</v>
      </c>
      <c r="G12981" s="226">
        <v>6.09</v>
      </c>
      <c r="H12981" s="226">
        <v>0.05</v>
      </c>
      <c r="I12981" s="226">
        <v>6.14</v>
      </c>
      <c r="J12981" s="237">
        <v>30.71</v>
      </c>
      <c r="K12981" s="237">
        <v>1175.28</v>
      </c>
      <c r="L12981" s="228">
        <v>0</v>
      </c>
      <c r="M12981" s="229">
        <f t="shared" si="374"/>
        <v>1175.28</v>
      </c>
      <c r="N12981" s="230">
        <v>0</v>
      </c>
    </row>
    <row r="12982" spans="1:14" x14ac:dyDescent="0.2">
      <c r="A12982" s="231" t="str">
        <f t="shared" si="373"/>
        <v>WH1.514NO_thin100</v>
      </c>
      <c r="B12982" s="223" t="s">
        <v>239</v>
      </c>
      <c r="C12982" s="224">
        <v>1.5</v>
      </c>
      <c r="D12982" s="223">
        <v>14</v>
      </c>
      <c r="E12982" s="223" t="s">
        <v>199</v>
      </c>
      <c r="F12982" s="225" t="s">
        <v>206</v>
      </c>
      <c r="G12982" s="226">
        <v>5.71</v>
      </c>
      <c r="H12982" s="226">
        <v>0.03</v>
      </c>
      <c r="I12982" s="226">
        <v>5.74</v>
      </c>
      <c r="J12982" s="237">
        <v>28.68</v>
      </c>
      <c r="K12982" s="237">
        <v>1203.96</v>
      </c>
      <c r="L12982" s="228">
        <v>0</v>
      </c>
      <c r="M12982" s="229">
        <f t="shared" si="374"/>
        <v>1203.96</v>
      </c>
      <c r="N12982" s="230">
        <v>0</v>
      </c>
    </row>
    <row r="12983" spans="1:14" x14ac:dyDescent="0.2">
      <c r="A12983" s="231" t="str">
        <f t="shared" si="373"/>
        <v>WH1.514NO_thin105</v>
      </c>
      <c r="B12983" s="223" t="s">
        <v>239</v>
      </c>
      <c r="C12983" s="224">
        <v>1.5</v>
      </c>
      <c r="D12983" s="223">
        <v>14</v>
      </c>
      <c r="E12983" s="223" t="s">
        <v>199</v>
      </c>
      <c r="F12983" s="225" t="s">
        <v>207</v>
      </c>
      <c r="G12983" s="226">
        <v>5.36</v>
      </c>
      <c r="H12983" s="226">
        <v>-0.1</v>
      </c>
      <c r="I12983" s="226">
        <v>5.26</v>
      </c>
      <c r="J12983" s="237">
        <v>26.32</v>
      </c>
      <c r="K12983" s="237">
        <v>1230.28</v>
      </c>
      <c r="L12983" s="228">
        <v>0</v>
      </c>
      <c r="M12983" s="229">
        <f t="shared" si="374"/>
        <v>1230.28</v>
      </c>
      <c r="N12983" s="230">
        <v>0</v>
      </c>
    </row>
    <row r="12984" spans="1:14" x14ac:dyDescent="0.2">
      <c r="A12984" s="231" t="str">
        <f t="shared" si="373"/>
        <v>WH1.514NO_thin110</v>
      </c>
      <c r="B12984" s="223" t="s">
        <v>239</v>
      </c>
      <c r="C12984" s="224">
        <v>1.5</v>
      </c>
      <c r="D12984" s="223">
        <v>14</v>
      </c>
      <c r="E12984" s="223" t="s">
        <v>199</v>
      </c>
      <c r="F12984" s="225" t="s">
        <v>208</v>
      </c>
      <c r="G12984" s="226">
        <v>5.1100000000000003</v>
      </c>
      <c r="H12984" s="226">
        <v>0.04</v>
      </c>
      <c r="I12984" s="226">
        <v>5.15</v>
      </c>
      <c r="J12984" s="237">
        <v>25.74</v>
      </c>
      <c r="K12984" s="237">
        <v>1256.02</v>
      </c>
      <c r="L12984" s="228">
        <v>0</v>
      </c>
      <c r="M12984" s="229">
        <f t="shared" si="374"/>
        <v>1256.02</v>
      </c>
      <c r="N12984" s="230">
        <v>0</v>
      </c>
    </row>
    <row r="12985" spans="1:14" x14ac:dyDescent="0.2">
      <c r="A12985" s="231" t="str">
        <f t="shared" si="373"/>
        <v>WH1.514NO_thin115</v>
      </c>
      <c r="B12985" s="223" t="s">
        <v>239</v>
      </c>
      <c r="C12985" s="224">
        <v>1.5</v>
      </c>
      <c r="D12985" s="223">
        <v>14</v>
      </c>
      <c r="E12985" s="223" t="s">
        <v>199</v>
      </c>
      <c r="F12985" s="225" t="s">
        <v>209</v>
      </c>
      <c r="G12985" s="226">
        <v>4.96</v>
      </c>
      <c r="H12985" s="226">
        <v>0.03</v>
      </c>
      <c r="I12985" s="226">
        <v>4.99</v>
      </c>
      <c r="J12985" s="237">
        <v>24.95</v>
      </c>
      <c r="K12985" s="237">
        <v>1280.97</v>
      </c>
      <c r="L12985" s="228">
        <v>0</v>
      </c>
      <c r="M12985" s="229">
        <f t="shared" si="374"/>
        <v>1280.97</v>
      </c>
      <c r="N12985" s="230">
        <v>0</v>
      </c>
    </row>
    <row r="12986" spans="1:14" x14ac:dyDescent="0.2">
      <c r="A12986" s="231" t="str">
        <f t="shared" si="373"/>
        <v>WH1.514NO_thin120</v>
      </c>
      <c r="B12986" s="223" t="s">
        <v>239</v>
      </c>
      <c r="C12986" s="224">
        <v>1.5</v>
      </c>
      <c r="D12986" s="223">
        <v>14</v>
      </c>
      <c r="E12986" s="223" t="s">
        <v>199</v>
      </c>
      <c r="F12986" s="225" t="s">
        <v>210</v>
      </c>
      <c r="G12986" s="226">
        <v>4.82</v>
      </c>
      <c r="H12986" s="226">
        <v>0.01</v>
      </c>
      <c r="I12986" s="226">
        <v>4.83</v>
      </c>
      <c r="J12986" s="237">
        <v>24.16</v>
      </c>
      <c r="K12986" s="237">
        <v>1305.1300000000001</v>
      </c>
      <c r="L12986" s="228">
        <v>0</v>
      </c>
      <c r="M12986" s="229">
        <f t="shared" si="374"/>
        <v>1305.1300000000001</v>
      </c>
      <c r="N12986" s="230">
        <v>0</v>
      </c>
    </row>
    <row r="12987" spans="1:14" x14ac:dyDescent="0.2">
      <c r="A12987" s="231" t="str">
        <f t="shared" si="373"/>
        <v>WH1.514NO_thin125</v>
      </c>
      <c r="B12987" s="223" t="s">
        <v>239</v>
      </c>
      <c r="C12987" s="224">
        <v>1.5</v>
      </c>
      <c r="D12987" s="223">
        <v>14</v>
      </c>
      <c r="E12987" s="223" t="s">
        <v>199</v>
      </c>
      <c r="F12987" s="225" t="s">
        <v>211</v>
      </c>
      <c r="G12987" s="226">
        <v>4.6100000000000003</v>
      </c>
      <c r="H12987" s="226">
        <v>-0.01</v>
      </c>
      <c r="I12987" s="226">
        <v>4.59</v>
      </c>
      <c r="J12987" s="237">
        <v>22.97</v>
      </c>
      <c r="K12987" s="237">
        <v>1328.1</v>
      </c>
      <c r="L12987" s="228">
        <v>0</v>
      </c>
      <c r="M12987" s="229">
        <f t="shared" si="374"/>
        <v>1328.1</v>
      </c>
      <c r="N12987" s="230">
        <v>0</v>
      </c>
    </row>
    <row r="12988" spans="1:14" x14ac:dyDescent="0.2">
      <c r="A12988" s="231" t="str">
        <f t="shared" si="373"/>
        <v>WH1.514NO_thin130</v>
      </c>
      <c r="B12988" s="223" t="s">
        <v>239</v>
      </c>
      <c r="C12988" s="224">
        <v>1.5</v>
      </c>
      <c r="D12988" s="223">
        <v>14</v>
      </c>
      <c r="E12988" s="223" t="s">
        <v>199</v>
      </c>
      <c r="F12988" s="225" t="s">
        <v>212</v>
      </c>
      <c r="G12988" s="226">
        <v>4.4000000000000004</v>
      </c>
      <c r="H12988" s="226">
        <v>-0.05</v>
      </c>
      <c r="I12988" s="226">
        <v>4.3499999999999996</v>
      </c>
      <c r="J12988" s="237">
        <v>21.76</v>
      </c>
      <c r="K12988" s="237">
        <v>1349.86</v>
      </c>
      <c r="L12988" s="228">
        <v>0</v>
      </c>
      <c r="M12988" s="229">
        <f t="shared" si="374"/>
        <v>1349.86</v>
      </c>
      <c r="N12988" s="230">
        <v>0</v>
      </c>
    </row>
    <row r="12989" spans="1:14" x14ac:dyDescent="0.2">
      <c r="A12989" s="231" t="str">
        <f t="shared" si="373"/>
        <v>WH1.514NO_thin135</v>
      </c>
      <c r="B12989" s="223" t="s">
        <v>239</v>
      </c>
      <c r="C12989" s="224">
        <v>1.5</v>
      </c>
      <c r="D12989" s="223">
        <v>14</v>
      </c>
      <c r="E12989" s="223" t="s">
        <v>199</v>
      </c>
      <c r="F12989" s="225" t="s">
        <v>213</v>
      </c>
      <c r="G12989" s="226">
        <v>4.16</v>
      </c>
      <c r="H12989" s="226">
        <v>-7.0000000000000007E-2</v>
      </c>
      <c r="I12989" s="226">
        <v>4.09</v>
      </c>
      <c r="J12989" s="237">
        <v>20.43</v>
      </c>
      <c r="K12989" s="237">
        <v>1370.29</v>
      </c>
      <c r="L12989" s="228">
        <v>0</v>
      </c>
      <c r="M12989" s="229">
        <f t="shared" si="374"/>
        <v>1370.29</v>
      </c>
      <c r="N12989" s="230">
        <v>0</v>
      </c>
    </row>
    <row r="12990" spans="1:14" x14ac:dyDescent="0.2">
      <c r="A12990" s="231" t="str">
        <f t="shared" si="373"/>
        <v>WH1.514NO_thin140</v>
      </c>
      <c r="B12990" s="223" t="s">
        <v>239</v>
      </c>
      <c r="C12990" s="224">
        <v>1.5</v>
      </c>
      <c r="D12990" s="223">
        <v>14</v>
      </c>
      <c r="E12990" s="223" t="s">
        <v>199</v>
      </c>
      <c r="F12990" s="225" t="s">
        <v>214</v>
      </c>
      <c r="G12990" s="226">
        <v>3.9</v>
      </c>
      <c r="H12990" s="226">
        <v>-0.09</v>
      </c>
      <c r="I12990" s="226">
        <v>3.81</v>
      </c>
      <c r="J12990" s="237">
        <v>19.059999999999999</v>
      </c>
      <c r="K12990" s="237">
        <v>1389.35</v>
      </c>
      <c r="L12990" s="228">
        <v>0</v>
      </c>
      <c r="M12990" s="229">
        <f t="shared" si="374"/>
        <v>1389.35</v>
      </c>
      <c r="N12990" s="230">
        <v>0</v>
      </c>
    </row>
    <row r="12991" spans="1:14" x14ac:dyDescent="0.2">
      <c r="A12991" s="231" t="str">
        <f t="shared" si="373"/>
        <v>WH1.514NO_thin145</v>
      </c>
      <c r="B12991" s="223" t="s">
        <v>239</v>
      </c>
      <c r="C12991" s="224">
        <v>1.5</v>
      </c>
      <c r="D12991" s="223">
        <v>14</v>
      </c>
      <c r="E12991" s="223" t="s">
        <v>199</v>
      </c>
      <c r="F12991" s="225" t="s">
        <v>215</v>
      </c>
      <c r="G12991" s="226">
        <v>3.75</v>
      </c>
      <c r="H12991" s="226">
        <v>-0.1</v>
      </c>
      <c r="I12991" s="226">
        <v>3.65</v>
      </c>
      <c r="J12991" s="237">
        <v>18.27</v>
      </c>
      <c r="K12991" s="237">
        <v>1407.62</v>
      </c>
      <c r="L12991" s="228">
        <v>0</v>
      </c>
      <c r="M12991" s="229">
        <f t="shared" si="374"/>
        <v>1407.62</v>
      </c>
      <c r="N12991" s="230">
        <v>0</v>
      </c>
    </row>
    <row r="12992" spans="1:14" x14ac:dyDescent="0.2">
      <c r="A12992" s="231" t="str">
        <f t="shared" si="373"/>
        <v>WH1.514NO_thin150</v>
      </c>
      <c r="B12992" s="223" t="s">
        <v>239</v>
      </c>
      <c r="C12992" s="224">
        <v>1.5</v>
      </c>
      <c r="D12992" s="223">
        <v>14</v>
      </c>
      <c r="E12992" s="223" t="s">
        <v>199</v>
      </c>
      <c r="F12992" s="225" t="s">
        <v>216</v>
      </c>
      <c r="G12992" s="226">
        <v>3.56</v>
      </c>
      <c r="H12992" s="226">
        <v>-0.09</v>
      </c>
      <c r="I12992" s="226">
        <v>3.47</v>
      </c>
      <c r="J12992" s="237">
        <v>17.36</v>
      </c>
      <c r="K12992" s="237">
        <v>1424.98</v>
      </c>
      <c r="L12992" s="228">
        <v>0</v>
      </c>
      <c r="M12992" s="229">
        <f t="shared" si="374"/>
        <v>1424.98</v>
      </c>
      <c r="N12992" s="230">
        <v>0</v>
      </c>
    </row>
    <row r="12993" spans="1:14" x14ac:dyDescent="0.2">
      <c r="A12993" s="231" t="str">
        <f t="shared" si="373"/>
        <v>WH1.514NO_thin155</v>
      </c>
      <c r="B12993" s="223" t="s">
        <v>239</v>
      </c>
      <c r="C12993" s="224">
        <v>1.5</v>
      </c>
      <c r="D12993" s="223">
        <v>14</v>
      </c>
      <c r="E12993" s="223" t="s">
        <v>199</v>
      </c>
      <c r="F12993" s="225" t="s">
        <v>217</v>
      </c>
      <c r="G12993" s="226">
        <v>3.43</v>
      </c>
      <c r="H12993" s="226">
        <v>-0.11</v>
      </c>
      <c r="I12993" s="226">
        <v>3.32</v>
      </c>
      <c r="J12993" s="237">
        <v>16.61</v>
      </c>
      <c r="K12993" s="237">
        <v>1441.58</v>
      </c>
      <c r="L12993" s="228">
        <v>0</v>
      </c>
      <c r="M12993" s="229">
        <f t="shared" si="374"/>
        <v>1441.58</v>
      </c>
      <c r="N12993" s="230">
        <v>0</v>
      </c>
    </row>
    <row r="12994" spans="1:14" x14ac:dyDescent="0.2">
      <c r="A12994" s="231" t="str">
        <f t="shared" ref="A12994:A13057" si="375">CONCATENATE(LEFT(B12994,2),TEXT(C12994,"0.0"),TEXT(D12994,"00"),E12994,TEXT(LEFT(F12994,3),"000"))</f>
        <v>WH1.514NO_thin160</v>
      </c>
      <c r="B12994" s="223" t="s">
        <v>239</v>
      </c>
      <c r="C12994" s="224">
        <v>1.5</v>
      </c>
      <c r="D12994" s="223">
        <v>14</v>
      </c>
      <c r="E12994" s="223" t="s">
        <v>199</v>
      </c>
      <c r="F12994" s="225" t="s">
        <v>218</v>
      </c>
      <c r="G12994" s="226">
        <v>3.27</v>
      </c>
      <c r="H12994" s="226">
        <v>-0.14000000000000001</v>
      </c>
      <c r="I12994" s="226">
        <v>3.13</v>
      </c>
      <c r="J12994" s="237">
        <v>15.64</v>
      </c>
      <c r="K12994" s="237">
        <v>1457.22</v>
      </c>
      <c r="L12994" s="228">
        <v>0</v>
      </c>
      <c r="M12994" s="229">
        <f t="shared" si="374"/>
        <v>1457.22</v>
      </c>
      <c r="N12994" s="230">
        <v>0</v>
      </c>
    </row>
    <row r="12995" spans="1:14" x14ac:dyDescent="0.2">
      <c r="A12995" s="231" t="str">
        <f t="shared" si="375"/>
        <v>WH1.514NO_thin165</v>
      </c>
      <c r="B12995" s="223" t="s">
        <v>239</v>
      </c>
      <c r="C12995" s="224">
        <v>1.5</v>
      </c>
      <c r="D12995" s="223">
        <v>14</v>
      </c>
      <c r="E12995" s="223" t="s">
        <v>199</v>
      </c>
      <c r="F12995" s="225" t="s">
        <v>219</v>
      </c>
      <c r="G12995" s="226">
        <v>3.1</v>
      </c>
      <c r="H12995" s="226">
        <v>-0.11</v>
      </c>
      <c r="I12995" s="226">
        <v>2.99</v>
      </c>
      <c r="J12995" s="237">
        <v>14.93</v>
      </c>
      <c r="K12995" s="237">
        <v>1472.15</v>
      </c>
      <c r="L12995" s="228">
        <v>0</v>
      </c>
      <c r="M12995" s="229">
        <f t="shared" si="374"/>
        <v>1472.15</v>
      </c>
      <c r="N12995" s="230">
        <v>0</v>
      </c>
    </row>
    <row r="12996" spans="1:14" x14ac:dyDescent="0.2">
      <c r="A12996" s="231" t="str">
        <f t="shared" si="375"/>
        <v>WH1.514NO_thin170</v>
      </c>
      <c r="B12996" s="223" t="s">
        <v>239</v>
      </c>
      <c r="C12996" s="224">
        <v>1.5</v>
      </c>
      <c r="D12996" s="223">
        <v>14</v>
      </c>
      <c r="E12996" s="223" t="s">
        <v>199</v>
      </c>
      <c r="F12996" s="225" t="s">
        <v>220</v>
      </c>
      <c r="G12996" s="226">
        <v>2.96</v>
      </c>
      <c r="H12996" s="226">
        <v>0.18</v>
      </c>
      <c r="I12996" s="226">
        <v>3.14</v>
      </c>
      <c r="J12996" s="237">
        <v>15.7</v>
      </c>
      <c r="K12996" s="237">
        <v>1487.85</v>
      </c>
      <c r="L12996" s="228">
        <v>0</v>
      </c>
      <c r="M12996" s="229">
        <f t="shared" si="374"/>
        <v>1487.85</v>
      </c>
      <c r="N12996" s="230">
        <v>0</v>
      </c>
    </row>
    <row r="12997" spans="1:14" x14ac:dyDescent="0.2">
      <c r="A12997" s="231" t="str">
        <f t="shared" si="375"/>
        <v>WH1.514NO_thin175</v>
      </c>
      <c r="B12997" s="223" t="s">
        <v>239</v>
      </c>
      <c r="C12997" s="224">
        <v>1.5</v>
      </c>
      <c r="D12997" s="223">
        <v>14</v>
      </c>
      <c r="E12997" s="223" t="s">
        <v>199</v>
      </c>
      <c r="F12997" s="225" t="s">
        <v>221</v>
      </c>
      <c r="G12997" s="226">
        <v>2.77</v>
      </c>
      <c r="H12997" s="226">
        <v>-0.17</v>
      </c>
      <c r="I12997" s="226">
        <v>2.6</v>
      </c>
      <c r="J12997" s="237">
        <v>12.98</v>
      </c>
      <c r="K12997" s="237">
        <v>1500.83</v>
      </c>
      <c r="L12997" s="228">
        <v>0</v>
      </c>
      <c r="M12997" s="229">
        <f t="shared" si="374"/>
        <v>1500.83</v>
      </c>
      <c r="N12997" s="230">
        <v>0</v>
      </c>
    </row>
    <row r="12998" spans="1:14" x14ac:dyDescent="0.2">
      <c r="A12998" s="231" t="str">
        <f t="shared" si="375"/>
        <v>WH1.514NO_thin180</v>
      </c>
      <c r="B12998" s="223" t="s">
        <v>239</v>
      </c>
      <c r="C12998" s="224">
        <v>1.5</v>
      </c>
      <c r="D12998" s="223">
        <v>14</v>
      </c>
      <c r="E12998" s="223" t="s">
        <v>199</v>
      </c>
      <c r="F12998" s="225" t="s">
        <v>222</v>
      </c>
      <c r="G12998" s="226">
        <v>2.64</v>
      </c>
      <c r="H12998" s="226">
        <v>0.19</v>
      </c>
      <c r="I12998" s="226">
        <v>2.83</v>
      </c>
      <c r="J12998" s="237">
        <v>14.16</v>
      </c>
      <c r="K12998" s="237">
        <v>1514.98</v>
      </c>
      <c r="L12998" s="228">
        <v>0</v>
      </c>
      <c r="M12998" s="229">
        <f t="shared" si="374"/>
        <v>1514.98</v>
      </c>
      <c r="N12998" s="230">
        <v>0</v>
      </c>
    </row>
    <row r="12999" spans="1:14" x14ac:dyDescent="0.2">
      <c r="A12999" s="231" t="str">
        <f t="shared" si="375"/>
        <v>WH1.514NO_thin185</v>
      </c>
      <c r="B12999" s="223" t="s">
        <v>239</v>
      </c>
      <c r="C12999" s="224">
        <v>1.5</v>
      </c>
      <c r="D12999" s="223">
        <v>14</v>
      </c>
      <c r="E12999" s="223" t="s">
        <v>199</v>
      </c>
      <c r="F12999" s="225" t="s">
        <v>223</v>
      </c>
      <c r="G12999" s="226">
        <v>2.64</v>
      </c>
      <c r="H12999" s="226">
        <v>-0.27</v>
      </c>
      <c r="I12999" s="226">
        <v>2.37</v>
      </c>
      <c r="J12999" s="237">
        <v>11.85</v>
      </c>
      <c r="K12999" s="237">
        <v>1526.83</v>
      </c>
      <c r="L12999" s="228">
        <v>0</v>
      </c>
      <c r="M12999" s="229">
        <f t="shared" si="374"/>
        <v>1526.83</v>
      </c>
      <c r="N12999" s="230">
        <v>0</v>
      </c>
    </row>
    <row r="13000" spans="1:14" x14ac:dyDescent="0.2">
      <c r="A13000" s="231" t="str">
        <f t="shared" si="375"/>
        <v>WH1.514NO_thin190</v>
      </c>
      <c r="B13000" s="223" t="s">
        <v>239</v>
      </c>
      <c r="C13000" s="224">
        <v>1.5</v>
      </c>
      <c r="D13000" s="223">
        <v>14</v>
      </c>
      <c r="E13000" s="223" t="s">
        <v>199</v>
      </c>
      <c r="F13000" s="225" t="s">
        <v>224</v>
      </c>
      <c r="G13000" s="226">
        <v>2.52</v>
      </c>
      <c r="H13000" s="226">
        <v>-0.26</v>
      </c>
      <c r="I13000" s="226">
        <v>2.2599999999999998</v>
      </c>
      <c r="J13000" s="237">
        <v>11.28</v>
      </c>
      <c r="K13000" s="237">
        <v>1538.11</v>
      </c>
      <c r="L13000" s="228">
        <v>0</v>
      </c>
      <c r="M13000" s="229">
        <f t="shared" si="374"/>
        <v>1538.11</v>
      </c>
      <c r="N13000" s="230">
        <v>0</v>
      </c>
    </row>
    <row r="13001" spans="1:14" x14ac:dyDescent="0.2">
      <c r="A13001" s="231" t="str">
        <f t="shared" si="375"/>
        <v>WH1.514NO_thin195</v>
      </c>
      <c r="B13001" s="223" t="s">
        <v>239</v>
      </c>
      <c r="C13001" s="224">
        <v>1.5</v>
      </c>
      <c r="D13001" s="223">
        <v>14</v>
      </c>
      <c r="E13001" s="223" t="s">
        <v>199</v>
      </c>
      <c r="F13001" s="225" t="s">
        <v>225</v>
      </c>
      <c r="G13001" s="226">
        <v>2.34</v>
      </c>
      <c r="H13001" s="226">
        <v>-0.25</v>
      </c>
      <c r="I13001" s="226">
        <v>2.09</v>
      </c>
      <c r="J13001" s="237">
        <v>10.45</v>
      </c>
      <c r="K13001" s="237">
        <v>1548.56</v>
      </c>
      <c r="L13001" s="228">
        <v>0</v>
      </c>
      <c r="M13001" s="229">
        <f t="shared" si="374"/>
        <v>1548.56</v>
      </c>
      <c r="N13001" s="230">
        <v>0</v>
      </c>
    </row>
    <row r="13002" spans="1:14" x14ac:dyDescent="0.2">
      <c r="A13002" s="231" t="str">
        <f t="shared" si="375"/>
        <v>WH1.514Thinned000</v>
      </c>
      <c r="B13002" s="223" t="s">
        <v>239</v>
      </c>
      <c r="C13002" s="224">
        <v>1.5</v>
      </c>
      <c r="D13002" s="223">
        <v>14</v>
      </c>
      <c r="E13002" s="223" t="s">
        <v>172</v>
      </c>
      <c r="F13002" s="225" t="s">
        <v>0</v>
      </c>
      <c r="G13002" s="226">
        <v>0.45</v>
      </c>
      <c r="H13002" s="226">
        <v>0.91</v>
      </c>
      <c r="I13002" s="226">
        <v>1.37</v>
      </c>
      <c r="J13002" s="237">
        <v>6.83</v>
      </c>
      <c r="K13002" s="237">
        <v>6.83</v>
      </c>
      <c r="L13002" s="228">
        <v>0</v>
      </c>
      <c r="M13002" s="229">
        <f t="shared" si="374"/>
        <v>6.83</v>
      </c>
      <c r="N13002" s="230">
        <v>0</v>
      </c>
    </row>
    <row r="13003" spans="1:14" x14ac:dyDescent="0.2">
      <c r="A13003" s="231" t="str">
        <f t="shared" si="375"/>
        <v>WH1.514Thinned005</v>
      </c>
      <c r="B13003" s="223" t="s">
        <v>239</v>
      </c>
      <c r="C13003" s="224">
        <v>1.5</v>
      </c>
      <c r="D13003" s="223">
        <v>14</v>
      </c>
      <c r="E13003" s="223" t="s">
        <v>172</v>
      </c>
      <c r="F13003" s="225" t="s">
        <v>1</v>
      </c>
      <c r="G13003" s="226">
        <v>1.39</v>
      </c>
      <c r="H13003" s="226">
        <v>1.1200000000000001</v>
      </c>
      <c r="I13003" s="226">
        <v>2.5099999999999998</v>
      </c>
      <c r="J13003" s="237">
        <v>12.56</v>
      </c>
      <c r="K13003" s="237">
        <v>19.39</v>
      </c>
      <c r="L13003" s="228">
        <v>0</v>
      </c>
      <c r="M13003" s="229">
        <f t="shared" si="374"/>
        <v>19.39</v>
      </c>
      <c r="N13003" s="230">
        <v>0</v>
      </c>
    </row>
    <row r="13004" spans="1:14" x14ac:dyDescent="0.2">
      <c r="A13004" s="231" t="str">
        <f t="shared" si="375"/>
        <v>WH1.514Thinned010</v>
      </c>
      <c r="B13004" s="223" t="s">
        <v>239</v>
      </c>
      <c r="C13004" s="224">
        <v>1.5</v>
      </c>
      <c r="D13004" s="223">
        <v>14</v>
      </c>
      <c r="E13004" s="223" t="s">
        <v>172</v>
      </c>
      <c r="F13004" s="225" t="s">
        <v>2</v>
      </c>
      <c r="G13004" s="226">
        <v>4.2300000000000004</v>
      </c>
      <c r="H13004" s="226">
        <v>1.1299999999999999</v>
      </c>
      <c r="I13004" s="226">
        <v>5.37</v>
      </c>
      <c r="J13004" s="237">
        <v>26.83</v>
      </c>
      <c r="K13004" s="237">
        <v>46.22</v>
      </c>
      <c r="L13004" s="228">
        <v>0</v>
      </c>
      <c r="M13004" s="229">
        <f t="shared" si="374"/>
        <v>46.22</v>
      </c>
      <c r="N13004" s="230">
        <v>0</v>
      </c>
    </row>
    <row r="13005" spans="1:14" x14ac:dyDescent="0.2">
      <c r="A13005" s="231" t="str">
        <f t="shared" si="375"/>
        <v>WH1.514Thinned015</v>
      </c>
      <c r="B13005" s="223" t="s">
        <v>239</v>
      </c>
      <c r="C13005" s="224">
        <v>1.5</v>
      </c>
      <c r="D13005" s="223">
        <v>14</v>
      </c>
      <c r="E13005" s="223" t="s">
        <v>172</v>
      </c>
      <c r="F13005" s="225" t="s">
        <v>3</v>
      </c>
      <c r="G13005" s="226">
        <v>12.92</v>
      </c>
      <c r="H13005" s="226">
        <v>1.1299999999999999</v>
      </c>
      <c r="I13005" s="226">
        <v>14.05</v>
      </c>
      <c r="J13005" s="237">
        <v>70.260000000000005</v>
      </c>
      <c r="K13005" s="237">
        <v>116.48</v>
      </c>
      <c r="L13005" s="228">
        <v>0</v>
      </c>
      <c r="M13005" s="229">
        <f t="shared" si="374"/>
        <v>116.48</v>
      </c>
      <c r="N13005" s="230">
        <v>0</v>
      </c>
    </row>
    <row r="13006" spans="1:14" x14ac:dyDescent="0.2">
      <c r="A13006" s="231" t="str">
        <f t="shared" si="375"/>
        <v>WH1.514Thinned020</v>
      </c>
      <c r="B13006" s="223" t="s">
        <v>239</v>
      </c>
      <c r="C13006" s="224">
        <v>1.5</v>
      </c>
      <c r="D13006" s="223">
        <v>14</v>
      </c>
      <c r="E13006" s="223" t="s">
        <v>172</v>
      </c>
      <c r="F13006" s="225" t="s">
        <v>4</v>
      </c>
      <c r="G13006" s="226">
        <v>29.88</v>
      </c>
      <c r="H13006" s="226">
        <v>3.5</v>
      </c>
      <c r="I13006" s="226">
        <v>33.39</v>
      </c>
      <c r="J13006" s="237">
        <v>166.94</v>
      </c>
      <c r="K13006" s="237">
        <v>283.42</v>
      </c>
      <c r="L13006" s="228">
        <v>0</v>
      </c>
      <c r="M13006" s="229">
        <f t="shared" si="374"/>
        <v>283.42</v>
      </c>
      <c r="N13006" s="230">
        <v>0</v>
      </c>
    </row>
    <row r="13007" spans="1:14" x14ac:dyDescent="0.2">
      <c r="A13007" s="231" t="str">
        <f t="shared" si="375"/>
        <v>WH1.514Thinned025</v>
      </c>
      <c r="B13007" s="223" t="s">
        <v>239</v>
      </c>
      <c r="C13007" s="224">
        <v>1.5</v>
      </c>
      <c r="D13007" s="223">
        <v>14</v>
      </c>
      <c r="E13007" s="223" t="s">
        <v>172</v>
      </c>
      <c r="F13007" s="225" t="s">
        <v>5</v>
      </c>
      <c r="G13007" s="226">
        <v>2</v>
      </c>
      <c r="H13007" s="226">
        <v>2.65</v>
      </c>
      <c r="I13007" s="226">
        <v>4.6399999999999997</v>
      </c>
      <c r="J13007" s="237">
        <v>23.22</v>
      </c>
      <c r="K13007" s="237">
        <v>306.64999999999998</v>
      </c>
      <c r="L13007" s="228">
        <v>-0.24</v>
      </c>
      <c r="M13007" s="229">
        <f t="shared" si="374"/>
        <v>306.40999999999997</v>
      </c>
      <c r="N13007" s="230">
        <v>13.92</v>
      </c>
    </row>
    <row r="13008" spans="1:14" x14ac:dyDescent="0.2">
      <c r="A13008" s="231" t="str">
        <f t="shared" si="375"/>
        <v>WH1.514Thinned030</v>
      </c>
      <c r="B13008" s="223" t="s">
        <v>239</v>
      </c>
      <c r="C13008" s="224">
        <v>1.5</v>
      </c>
      <c r="D13008" s="223">
        <v>14</v>
      </c>
      <c r="E13008" s="223" t="s">
        <v>172</v>
      </c>
      <c r="F13008" s="225" t="s">
        <v>6</v>
      </c>
      <c r="G13008" s="226">
        <v>7.36</v>
      </c>
      <c r="H13008" s="226">
        <v>-0.62</v>
      </c>
      <c r="I13008" s="226">
        <v>6.74</v>
      </c>
      <c r="J13008" s="237">
        <v>33.700000000000003</v>
      </c>
      <c r="K13008" s="237">
        <v>340.34</v>
      </c>
      <c r="L13008" s="228">
        <v>-0.43</v>
      </c>
      <c r="M13008" s="229">
        <f t="shared" si="374"/>
        <v>339.90999999999997</v>
      </c>
      <c r="N13008" s="230">
        <v>10.65</v>
      </c>
    </row>
    <row r="13009" spans="1:14" x14ac:dyDescent="0.2">
      <c r="A13009" s="231" t="str">
        <f t="shared" si="375"/>
        <v>WH1.514Thinned035</v>
      </c>
      <c r="B13009" s="223" t="s">
        <v>239</v>
      </c>
      <c r="C13009" s="224">
        <v>1.5</v>
      </c>
      <c r="D13009" s="223">
        <v>14</v>
      </c>
      <c r="E13009" s="223" t="s">
        <v>172</v>
      </c>
      <c r="F13009" s="225" t="s">
        <v>7</v>
      </c>
      <c r="G13009" s="226">
        <v>9.31</v>
      </c>
      <c r="H13009" s="226">
        <v>3.05</v>
      </c>
      <c r="I13009" s="226">
        <v>12.36</v>
      </c>
      <c r="J13009" s="237">
        <v>61.8</v>
      </c>
      <c r="K13009" s="237">
        <v>402.15</v>
      </c>
      <c r="L13009" s="228">
        <v>-1.29</v>
      </c>
      <c r="M13009" s="229">
        <f t="shared" si="374"/>
        <v>400.85999999999996</v>
      </c>
      <c r="N13009" s="230">
        <v>5.34</v>
      </c>
    </row>
    <row r="13010" spans="1:14" x14ac:dyDescent="0.2">
      <c r="A13010" s="231" t="str">
        <f t="shared" si="375"/>
        <v>WH1.514Thinned040</v>
      </c>
      <c r="B13010" s="223" t="s">
        <v>239</v>
      </c>
      <c r="C13010" s="224">
        <v>1.5</v>
      </c>
      <c r="D13010" s="223">
        <v>14</v>
      </c>
      <c r="E13010" s="223" t="s">
        <v>172</v>
      </c>
      <c r="F13010" s="225" t="s">
        <v>8</v>
      </c>
      <c r="G13010" s="226">
        <v>8.2899999999999991</v>
      </c>
      <c r="H13010" s="226">
        <v>0.8</v>
      </c>
      <c r="I13010" s="226">
        <v>9.1</v>
      </c>
      <c r="J13010" s="237">
        <v>45.48</v>
      </c>
      <c r="K13010" s="237">
        <v>447.63</v>
      </c>
      <c r="L13010" s="228">
        <v>-2.2599999999999998</v>
      </c>
      <c r="M13010" s="229">
        <f t="shared" ref="M13010:M13073" si="376">K13010+L13010</f>
        <v>445.37</v>
      </c>
      <c r="N13010" s="230">
        <v>6</v>
      </c>
    </row>
    <row r="13011" spans="1:14" x14ac:dyDescent="0.2">
      <c r="A13011" s="231" t="str">
        <f t="shared" si="375"/>
        <v>WH1.514Thinned045</v>
      </c>
      <c r="B13011" s="223" t="s">
        <v>239</v>
      </c>
      <c r="C13011" s="224">
        <v>1.5</v>
      </c>
      <c r="D13011" s="223">
        <v>14</v>
      </c>
      <c r="E13011" s="223" t="s">
        <v>172</v>
      </c>
      <c r="F13011" s="225" t="s">
        <v>9</v>
      </c>
      <c r="G13011" s="226">
        <v>6.52</v>
      </c>
      <c r="H13011" s="226">
        <v>-0.01</v>
      </c>
      <c r="I13011" s="226">
        <v>6.51</v>
      </c>
      <c r="J13011" s="237">
        <v>32.549999999999997</v>
      </c>
      <c r="K13011" s="237">
        <v>480.18</v>
      </c>
      <c r="L13011" s="228">
        <v>-3.25</v>
      </c>
      <c r="M13011" s="229">
        <f t="shared" si="376"/>
        <v>476.93</v>
      </c>
      <c r="N13011" s="230">
        <v>6.13</v>
      </c>
    </row>
    <row r="13012" spans="1:14" x14ac:dyDescent="0.2">
      <c r="A13012" s="231" t="str">
        <f t="shared" si="375"/>
        <v>WH1.514Thinned050</v>
      </c>
      <c r="B13012" s="223" t="s">
        <v>239</v>
      </c>
      <c r="C13012" s="224">
        <v>1.5</v>
      </c>
      <c r="D13012" s="223">
        <v>14</v>
      </c>
      <c r="E13012" s="223" t="s">
        <v>172</v>
      </c>
      <c r="F13012" s="225" t="s">
        <v>10</v>
      </c>
      <c r="G13012" s="226">
        <v>7.32</v>
      </c>
      <c r="H13012" s="226">
        <v>-0.69</v>
      </c>
      <c r="I13012" s="226">
        <v>6.62</v>
      </c>
      <c r="J13012" s="237">
        <v>33.11</v>
      </c>
      <c r="K13012" s="237">
        <v>513.29</v>
      </c>
      <c r="L13012" s="228">
        <v>-4.26</v>
      </c>
      <c r="M13012" s="229">
        <f t="shared" si="376"/>
        <v>509.03</v>
      </c>
      <c r="N13012" s="230">
        <v>6.29</v>
      </c>
    </row>
    <row r="13013" spans="1:14" x14ac:dyDescent="0.2">
      <c r="A13013" s="231" t="str">
        <f t="shared" si="375"/>
        <v>WH1.514Thinned055</v>
      </c>
      <c r="B13013" s="223" t="s">
        <v>239</v>
      </c>
      <c r="C13013" s="224">
        <v>1.5</v>
      </c>
      <c r="D13013" s="223">
        <v>14</v>
      </c>
      <c r="E13013" s="223" t="s">
        <v>172</v>
      </c>
      <c r="F13013" s="225" t="s">
        <v>11</v>
      </c>
      <c r="G13013" s="226">
        <v>4.62</v>
      </c>
      <c r="H13013" s="226">
        <v>-0.42</v>
      </c>
      <c r="I13013" s="226">
        <v>4.2</v>
      </c>
      <c r="J13013" s="237">
        <v>21.01</v>
      </c>
      <c r="K13013" s="237">
        <v>534.29999999999995</v>
      </c>
      <c r="L13013" s="228">
        <v>-5.26</v>
      </c>
      <c r="M13013" s="229">
        <f t="shared" si="376"/>
        <v>529.04</v>
      </c>
      <c r="N13013" s="230">
        <v>6.21</v>
      </c>
    </row>
    <row r="13014" spans="1:14" x14ac:dyDescent="0.2">
      <c r="A13014" s="231" t="str">
        <f t="shared" si="375"/>
        <v>WH1.514Thinned060</v>
      </c>
      <c r="B13014" s="223" t="s">
        <v>239</v>
      </c>
      <c r="C13014" s="224">
        <v>1.5</v>
      </c>
      <c r="D13014" s="223">
        <v>14</v>
      </c>
      <c r="E13014" s="223" t="s">
        <v>172</v>
      </c>
      <c r="F13014" s="225" t="s">
        <v>12</v>
      </c>
      <c r="G13014" s="226">
        <v>5.93</v>
      </c>
      <c r="H13014" s="226">
        <v>-0.48</v>
      </c>
      <c r="I13014" s="226">
        <v>5.44</v>
      </c>
      <c r="J13014" s="237">
        <v>27.22</v>
      </c>
      <c r="K13014" s="237">
        <v>561.52</v>
      </c>
      <c r="L13014" s="228">
        <v>-6.22</v>
      </c>
      <c r="M13014" s="229">
        <f t="shared" si="376"/>
        <v>555.29999999999995</v>
      </c>
      <c r="N13014" s="230">
        <v>5.93</v>
      </c>
    </row>
    <row r="13015" spans="1:14" x14ac:dyDescent="0.2">
      <c r="A13015" s="231" t="str">
        <f t="shared" si="375"/>
        <v>WH1.514Thinned065</v>
      </c>
      <c r="B13015" s="223" t="s">
        <v>239</v>
      </c>
      <c r="C13015" s="224">
        <v>1.5</v>
      </c>
      <c r="D13015" s="223">
        <v>14</v>
      </c>
      <c r="E13015" s="223" t="s">
        <v>172</v>
      </c>
      <c r="F13015" s="225" t="s">
        <v>13</v>
      </c>
      <c r="G13015" s="226">
        <v>4.42</v>
      </c>
      <c r="H13015" s="226">
        <v>-0.23</v>
      </c>
      <c r="I13015" s="226">
        <v>4.1900000000000004</v>
      </c>
      <c r="J13015" s="237">
        <v>20.94</v>
      </c>
      <c r="K13015" s="237">
        <v>582.46</v>
      </c>
      <c r="L13015" s="228">
        <v>-7.1</v>
      </c>
      <c r="M13015" s="229">
        <f t="shared" si="376"/>
        <v>575.36</v>
      </c>
      <c r="N13015" s="230">
        <v>5.46</v>
      </c>
    </row>
    <row r="13016" spans="1:14" x14ac:dyDescent="0.2">
      <c r="A13016" s="231" t="str">
        <f t="shared" si="375"/>
        <v>WH1.514Thinned070</v>
      </c>
      <c r="B13016" s="223" t="s">
        <v>239</v>
      </c>
      <c r="C13016" s="224">
        <v>1.5</v>
      </c>
      <c r="D13016" s="223">
        <v>14</v>
      </c>
      <c r="E13016" s="223" t="s">
        <v>172</v>
      </c>
      <c r="F13016" s="225" t="s">
        <v>200</v>
      </c>
      <c r="G13016" s="226">
        <v>5.51</v>
      </c>
      <c r="H13016" s="226">
        <v>-0.21</v>
      </c>
      <c r="I13016" s="226">
        <v>5.31</v>
      </c>
      <c r="J13016" s="237">
        <v>26.53</v>
      </c>
      <c r="K13016" s="237">
        <v>608.98</v>
      </c>
      <c r="L13016" s="228">
        <v>-7.95</v>
      </c>
      <c r="M13016" s="229">
        <f t="shared" si="376"/>
        <v>601.03</v>
      </c>
      <c r="N13016" s="230">
        <v>5.25</v>
      </c>
    </row>
    <row r="13017" spans="1:14" x14ac:dyDescent="0.2">
      <c r="A13017" s="231" t="str">
        <f t="shared" si="375"/>
        <v>WH1.514Thinned075</v>
      </c>
      <c r="B13017" s="223" t="s">
        <v>239</v>
      </c>
      <c r="C13017" s="224">
        <v>1.5</v>
      </c>
      <c r="D13017" s="223">
        <v>14</v>
      </c>
      <c r="E13017" s="223" t="s">
        <v>172</v>
      </c>
      <c r="F13017" s="225" t="s">
        <v>201</v>
      </c>
      <c r="G13017" s="226">
        <v>4.74</v>
      </c>
      <c r="H13017" s="226">
        <v>-0.09</v>
      </c>
      <c r="I13017" s="226">
        <v>4.6399999999999997</v>
      </c>
      <c r="J13017" s="237">
        <v>23.22</v>
      </c>
      <c r="K13017" s="237">
        <v>632.21</v>
      </c>
      <c r="L13017" s="228">
        <v>-8.77</v>
      </c>
      <c r="M13017" s="229">
        <f t="shared" si="376"/>
        <v>623.44000000000005</v>
      </c>
      <c r="N13017" s="230">
        <v>5.07</v>
      </c>
    </row>
    <row r="13018" spans="1:14" x14ac:dyDescent="0.2">
      <c r="A13018" s="231" t="str">
        <f t="shared" si="375"/>
        <v>WH1.514Thinned080</v>
      </c>
      <c r="B13018" s="223" t="s">
        <v>239</v>
      </c>
      <c r="C13018" s="224">
        <v>1.5</v>
      </c>
      <c r="D13018" s="223">
        <v>14</v>
      </c>
      <c r="E13018" s="223" t="s">
        <v>172</v>
      </c>
      <c r="F13018" s="225" t="s">
        <v>202</v>
      </c>
      <c r="G13018" s="226">
        <v>4.22</v>
      </c>
      <c r="H13018" s="226">
        <v>7.0000000000000007E-2</v>
      </c>
      <c r="I13018" s="226">
        <v>4.29</v>
      </c>
      <c r="J13018" s="237">
        <v>21.46</v>
      </c>
      <c r="K13018" s="237">
        <v>653.66999999999996</v>
      </c>
      <c r="L13018" s="228">
        <v>-9.58</v>
      </c>
      <c r="M13018" s="229">
        <f t="shared" si="376"/>
        <v>644.08999999999992</v>
      </c>
      <c r="N13018" s="230">
        <v>5.0199999999999996</v>
      </c>
    </row>
    <row r="13019" spans="1:14" x14ac:dyDescent="0.2">
      <c r="A13019" s="231" t="str">
        <f t="shared" si="375"/>
        <v>WH1.514Thinned085</v>
      </c>
      <c r="B13019" s="223" t="s">
        <v>239</v>
      </c>
      <c r="C13019" s="224">
        <v>1.5</v>
      </c>
      <c r="D13019" s="223">
        <v>14</v>
      </c>
      <c r="E13019" s="223" t="s">
        <v>172</v>
      </c>
      <c r="F13019" s="225" t="s">
        <v>203</v>
      </c>
      <c r="G13019" s="226">
        <v>4.3</v>
      </c>
      <c r="H13019" s="226">
        <v>0.04</v>
      </c>
      <c r="I13019" s="226">
        <v>4.3499999999999996</v>
      </c>
      <c r="J13019" s="237">
        <v>21.73</v>
      </c>
      <c r="K13019" s="237">
        <v>675.4</v>
      </c>
      <c r="L13019" s="228">
        <v>-10.38</v>
      </c>
      <c r="M13019" s="229">
        <f t="shared" si="376"/>
        <v>665.02</v>
      </c>
      <c r="N13019" s="230">
        <v>5</v>
      </c>
    </row>
    <row r="13020" spans="1:14" x14ac:dyDescent="0.2">
      <c r="A13020" s="231" t="str">
        <f t="shared" si="375"/>
        <v>WH1.514Thinned090</v>
      </c>
      <c r="B13020" s="223" t="s">
        <v>239</v>
      </c>
      <c r="C13020" s="224">
        <v>1.5</v>
      </c>
      <c r="D13020" s="223">
        <v>14</v>
      </c>
      <c r="E13020" s="223" t="s">
        <v>172</v>
      </c>
      <c r="F13020" s="225" t="s">
        <v>204</v>
      </c>
      <c r="G13020" s="226">
        <v>4.13</v>
      </c>
      <c r="H13020" s="226">
        <v>0.06</v>
      </c>
      <c r="I13020" s="226">
        <v>4.1900000000000004</v>
      </c>
      <c r="J13020" s="237">
        <v>20.96</v>
      </c>
      <c r="K13020" s="237">
        <v>696.36</v>
      </c>
      <c r="L13020" s="228">
        <v>-11.18</v>
      </c>
      <c r="M13020" s="229">
        <f t="shared" si="376"/>
        <v>685.18000000000006</v>
      </c>
      <c r="N13020" s="230">
        <v>4.9400000000000004</v>
      </c>
    </row>
    <row r="13021" spans="1:14" x14ac:dyDescent="0.2">
      <c r="A13021" s="231" t="str">
        <f t="shared" si="375"/>
        <v>WH1.514Thinned095</v>
      </c>
      <c r="B13021" s="223" t="s">
        <v>239</v>
      </c>
      <c r="C13021" s="224">
        <v>1.5</v>
      </c>
      <c r="D13021" s="223">
        <v>14</v>
      </c>
      <c r="E13021" s="223" t="s">
        <v>172</v>
      </c>
      <c r="F13021" s="225" t="s">
        <v>205</v>
      </c>
      <c r="G13021" s="226">
        <v>3.19</v>
      </c>
      <c r="H13021" s="226">
        <v>7.0000000000000007E-2</v>
      </c>
      <c r="I13021" s="226">
        <v>3.27</v>
      </c>
      <c r="J13021" s="237">
        <v>16.34</v>
      </c>
      <c r="K13021" s="237">
        <v>712.7</v>
      </c>
      <c r="L13021" s="228">
        <v>-11.97</v>
      </c>
      <c r="M13021" s="229">
        <f t="shared" si="376"/>
        <v>700.73</v>
      </c>
      <c r="N13021" s="230">
        <v>4.88</v>
      </c>
    </row>
    <row r="13022" spans="1:14" x14ac:dyDescent="0.2">
      <c r="A13022" s="231" t="str">
        <f t="shared" si="375"/>
        <v>WH1.514Thinned100</v>
      </c>
      <c r="B13022" s="223" t="s">
        <v>239</v>
      </c>
      <c r="C13022" s="224">
        <v>1.5</v>
      </c>
      <c r="D13022" s="223">
        <v>14</v>
      </c>
      <c r="E13022" s="223" t="s">
        <v>172</v>
      </c>
      <c r="F13022" s="225" t="s">
        <v>206</v>
      </c>
      <c r="G13022" s="226">
        <v>3.02</v>
      </c>
      <c r="H13022" s="226">
        <v>0.01</v>
      </c>
      <c r="I13022" s="226">
        <v>3.03</v>
      </c>
      <c r="J13022" s="237">
        <v>15.15</v>
      </c>
      <c r="K13022" s="237">
        <v>727.85</v>
      </c>
      <c r="L13022" s="228">
        <v>-12.75</v>
      </c>
      <c r="M13022" s="229">
        <f t="shared" si="376"/>
        <v>715.1</v>
      </c>
      <c r="N13022" s="230">
        <v>4.8600000000000003</v>
      </c>
    </row>
    <row r="13023" spans="1:14" x14ac:dyDescent="0.2">
      <c r="A13023" s="231" t="str">
        <f t="shared" si="375"/>
        <v>WH1.514Thinned105</v>
      </c>
      <c r="B13023" s="223" t="s">
        <v>239</v>
      </c>
      <c r="C13023" s="224">
        <v>1.5</v>
      </c>
      <c r="D13023" s="223">
        <v>14</v>
      </c>
      <c r="E13023" s="223" t="s">
        <v>172</v>
      </c>
      <c r="F13023" s="225" t="s">
        <v>207</v>
      </c>
      <c r="G13023" s="226">
        <v>3.05</v>
      </c>
      <c r="H13023" s="226">
        <v>-0.01</v>
      </c>
      <c r="I13023" s="226">
        <v>3.04</v>
      </c>
      <c r="J13023" s="237">
        <v>15.22</v>
      </c>
      <c r="K13023" s="237">
        <v>743.06</v>
      </c>
      <c r="L13023" s="228">
        <v>-13.53</v>
      </c>
      <c r="M13023" s="229">
        <f t="shared" si="376"/>
        <v>729.53</v>
      </c>
      <c r="N13023" s="230">
        <v>4.8099999999999996</v>
      </c>
    </row>
    <row r="13024" spans="1:14" x14ac:dyDescent="0.2">
      <c r="A13024" s="231" t="str">
        <f t="shared" si="375"/>
        <v>WH1.514Thinned110</v>
      </c>
      <c r="B13024" s="223" t="s">
        <v>239</v>
      </c>
      <c r="C13024" s="224">
        <v>1.5</v>
      </c>
      <c r="D13024" s="223">
        <v>14</v>
      </c>
      <c r="E13024" s="223" t="s">
        <v>172</v>
      </c>
      <c r="F13024" s="225" t="s">
        <v>208</v>
      </c>
      <c r="G13024" s="226">
        <v>2.78</v>
      </c>
      <c r="H13024" s="226">
        <v>-0.01</v>
      </c>
      <c r="I13024" s="226">
        <v>2.77</v>
      </c>
      <c r="J13024" s="237">
        <v>13.84</v>
      </c>
      <c r="K13024" s="237">
        <v>756.91</v>
      </c>
      <c r="L13024" s="228">
        <v>-14.3</v>
      </c>
      <c r="M13024" s="229">
        <f t="shared" si="376"/>
        <v>742.61</v>
      </c>
      <c r="N13024" s="230">
        <v>4.76</v>
      </c>
    </row>
    <row r="13025" spans="1:14" x14ac:dyDescent="0.2">
      <c r="A13025" s="231" t="str">
        <f t="shared" si="375"/>
        <v>WH1.514Thinned115</v>
      </c>
      <c r="B13025" s="223" t="s">
        <v>239</v>
      </c>
      <c r="C13025" s="224">
        <v>1.5</v>
      </c>
      <c r="D13025" s="223">
        <v>14</v>
      </c>
      <c r="E13025" s="223" t="s">
        <v>172</v>
      </c>
      <c r="F13025" s="225" t="s">
        <v>209</v>
      </c>
      <c r="G13025" s="226">
        <v>2.54</v>
      </c>
      <c r="H13025" s="226">
        <v>0</v>
      </c>
      <c r="I13025" s="226">
        <v>2.54</v>
      </c>
      <c r="J13025" s="237">
        <v>12.71</v>
      </c>
      <c r="K13025" s="237">
        <v>769.61</v>
      </c>
      <c r="L13025" s="228">
        <v>-15.06</v>
      </c>
      <c r="M13025" s="229">
        <f t="shared" si="376"/>
        <v>754.55000000000007</v>
      </c>
      <c r="N13025" s="230">
        <v>4.7</v>
      </c>
    </row>
    <row r="13026" spans="1:14" x14ac:dyDescent="0.2">
      <c r="A13026" s="231" t="str">
        <f t="shared" si="375"/>
        <v>WH1.514Thinned120</v>
      </c>
      <c r="B13026" s="223" t="s">
        <v>239</v>
      </c>
      <c r="C13026" s="224">
        <v>1.5</v>
      </c>
      <c r="D13026" s="223">
        <v>14</v>
      </c>
      <c r="E13026" s="223" t="s">
        <v>172</v>
      </c>
      <c r="F13026" s="225" t="s">
        <v>210</v>
      </c>
      <c r="G13026" s="226">
        <v>2.0699999999999998</v>
      </c>
      <c r="H13026" s="226">
        <v>0</v>
      </c>
      <c r="I13026" s="226">
        <v>2.0699999999999998</v>
      </c>
      <c r="J13026" s="237">
        <v>10.34</v>
      </c>
      <c r="K13026" s="237">
        <v>779.95</v>
      </c>
      <c r="L13026" s="228">
        <v>-15.8</v>
      </c>
      <c r="M13026" s="229">
        <f t="shared" si="376"/>
        <v>764.15000000000009</v>
      </c>
      <c r="N13026" s="230">
        <v>4.6500000000000004</v>
      </c>
    </row>
    <row r="13027" spans="1:14" x14ac:dyDescent="0.2">
      <c r="A13027" s="231" t="str">
        <f t="shared" si="375"/>
        <v>WH1.514Thinned125</v>
      </c>
      <c r="B13027" s="223" t="s">
        <v>239</v>
      </c>
      <c r="C13027" s="224">
        <v>1.5</v>
      </c>
      <c r="D13027" s="223">
        <v>14</v>
      </c>
      <c r="E13027" s="223" t="s">
        <v>172</v>
      </c>
      <c r="F13027" s="225" t="s">
        <v>211</v>
      </c>
      <c r="G13027" s="226">
        <v>1.82</v>
      </c>
      <c r="H13027" s="226">
        <v>-0.03</v>
      </c>
      <c r="I13027" s="226">
        <v>1.79</v>
      </c>
      <c r="J13027" s="237">
        <v>8.9499999999999993</v>
      </c>
      <c r="K13027" s="237">
        <v>788.9</v>
      </c>
      <c r="L13027" s="228">
        <v>-16.55</v>
      </c>
      <c r="M13027" s="229">
        <f t="shared" si="376"/>
        <v>772.35</v>
      </c>
      <c r="N13027" s="230">
        <v>4.5999999999999996</v>
      </c>
    </row>
    <row r="13028" spans="1:14" x14ac:dyDescent="0.2">
      <c r="A13028" s="231" t="str">
        <f t="shared" si="375"/>
        <v>WH1.514Thinned130</v>
      </c>
      <c r="B13028" s="223" t="s">
        <v>239</v>
      </c>
      <c r="C13028" s="224">
        <v>1.5</v>
      </c>
      <c r="D13028" s="223">
        <v>14</v>
      </c>
      <c r="E13028" s="223" t="s">
        <v>172</v>
      </c>
      <c r="F13028" s="225" t="s">
        <v>212</v>
      </c>
      <c r="G13028" s="226">
        <v>1.5</v>
      </c>
      <c r="H13028" s="226">
        <v>-0.06</v>
      </c>
      <c r="I13028" s="226">
        <v>1.43</v>
      </c>
      <c r="J13028" s="237">
        <v>7.17</v>
      </c>
      <c r="K13028" s="237">
        <v>796.07</v>
      </c>
      <c r="L13028" s="228">
        <v>-17.28</v>
      </c>
      <c r="M13028" s="229">
        <f t="shared" si="376"/>
        <v>778.79000000000008</v>
      </c>
      <c r="N13028" s="230">
        <v>4.5599999999999996</v>
      </c>
    </row>
    <row r="13029" spans="1:14" x14ac:dyDescent="0.2">
      <c r="A13029" s="231" t="str">
        <f t="shared" si="375"/>
        <v>WH1.514Thinned135</v>
      </c>
      <c r="B13029" s="223" t="s">
        <v>239</v>
      </c>
      <c r="C13029" s="224">
        <v>1.5</v>
      </c>
      <c r="D13029" s="223">
        <v>14</v>
      </c>
      <c r="E13029" s="223" t="s">
        <v>172</v>
      </c>
      <c r="F13029" s="225" t="s">
        <v>213</v>
      </c>
      <c r="G13029" s="226">
        <v>1.33</v>
      </c>
      <c r="H13029" s="226">
        <v>-0.08</v>
      </c>
      <c r="I13029" s="226">
        <v>1.25</v>
      </c>
      <c r="J13029" s="237">
        <v>6.27</v>
      </c>
      <c r="K13029" s="237">
        <v>802.34</v>
      </c>
      <c r="L13029" s="228">
        <v>-18.010000000000002</v>
      </c>
      <c r="M13029" s="229">
        <f t="shared" si="376"/>
        <v>784.33</v>
      </c>
      <c r="N13029" s="230">
        <v>4.51</v>
      </c>
    </row>
    <row r="13030" spans="1:14" x14ac:dyDescent="0.2">
      <c r="A13030" s="231" t="str">
        <f t="shared" si="375"/>
        <v>WH1.514Thinned140</v>
      </c>
      <c r="B13030" s="223" t="s">
        <v>239</v>
      </c>
      <c r="C13030" s="224">
        <v>1.5</v>
      </c>
      <c r="D13030" s="223">
        <v>14</v>
      </c>
      <c r="E13030" s="223" t="s">
        <v>172</v>
      </c>
      <c r="F13030" s="225" t="s">
        <v>214</v>
      </c>
      <c r="G13030" s="226">
        <v>1.06</v>
      </c>
      <c r="H13030" s="226">
        <v>-0.1</v>
      </c>
      <c r="I13030" s="226">
        <v>0.96</v>
      </c>
      <c r="J13030" s="237">
        <v>4.78</v>
      </c>
      <c r="K13030" s="237">
        <v>807.12</v>
      </c>
      <c r="L13030" s="228">
        <v>-18.73</v>
      </c>
      <c r="M13030" s="229">
        <f t="shared" si="376"/>
        <v>788.39</v>
      </c>
      <c r="N13030" s="230">
        <v>4.47</v>
      </c>
    </row>
    <row r="13031" spans="1:14" x14ac:dyDescent="0.2">
      <c r="A13031" s="231" t="str">
        <f t="shared" si="375"/>
        <v>WH1.514Thinned145</v>
      </c>
      <c r="B13031" s="223" t="s">
        <v>239</v>
      </c>
      <c r="C13031" s="224">
        <v>1.5</v>
      </c>
      <c r="D13031" s="223">
        <v>14</v>
      </c>
      <c r="E13031" s="223" t="s">
        <v>172</v>
      </c>
      <c r="F13031" s="225" t="s">
        <v>215</v>
      </c>
      <c r="G13031" s="226">
        <v>0.82</v>
      </c>
      <c r="H13031" s="226">
        <v>-0.11</v>
      </c>
      <c r="I13031" s="226">
        <v>0.71</v>
      </c>
      <c r="J13031" s="237">
        <v>3.55</v>
      </c>
      <c r="K13031" s="237">
        <v>810.67</v>
      </c>
      <c r="L13031" s="228">
        <v>-19.45</v>
      </c>
      <c r="M13031" s="229">
        <f t="shared" si="376"/>
        <v>791.21999999999991</v>
      </c>
      <c r="N13031" s="230">
        <v>4.43</v>
      </c>
    </row>
    <row r="13032" spans="1:14" x14ac:dyDescent="0.2">
      <c r="A13032" s="231" t="str">
        <f t="shared" si="375"/>
        <v>WH1.514Thinned150</v>
      </c>
      <c r="B13032" s="223" t="s">
        <v>239</v>
      </c>
      <c r="C13032" s="224">
        <v>1.5</v>
      </c>
      <c r="D13032" s="223">
        <v>14</v>
      </c>
      <c r="E13032" s="223" t="s">
        <v>172</v>
      </c>
      <c r="F13032" s="225" t="s">
        <v>216</v>
      </c>
      <c r="G13032" s="226">
        <v>0.57999999999999996</v>
      </c>
      <c r="H13032" s="226">
        <v>-0.13</v>
      </c>
      <c r="I13032" s="226">
        <v>0.45</v>
      </c>
      <c r="J13032" s="237">
        <v>2.2400000000000002</v>
      </c>
      <c r="K13032" s="237">
        <v>812.91</v>
      </c>
      <c r="L13032" s="228">
        <v>-20.16</v>
      </c>
      <c r="M13032" s="229">
        <f t="shared" si="376"/>
        <v>792.75</v>
      </c>
      <c r="N13032" s="230">
        <v>4.38</v>
      </c>
    </row>
    <row r="13033" spans="1:14" x14ac:dyDescent="0.2">
      <c r="A13033" s="231" t="str">
        <f t="shared" si="375"/>
        <v>WH1.514Thinned155</v>
      </c>
      <c r="B13033" s="223" t="s">
        <v>239</v>
      </c>
      <c r="C13033" s="224">
        <v>1.5</v>
      </c>
      <c r="D13033" s="223">
        <v>14</v>
      </c>
      <c r="E13033" s="223" t="s">
        <v>172</v>
      </c>
      <c r="F13033" s="225" t="s">
        <v>217</v>
      </c>
      <c r="G13033" s="226">
        <v>0.42</v>
      </c>
      <c r="H13033" s="226">
        <v>-0.14000000000000001</v>
      </c>
      <c r="I13033" s="226">
        <v>0.28999999999999998</v>
      </c>
      <c r="J13033" s="237">
        <v>1.44</v>
      </c>
      <c r="K13033" s="237">
        <v>814.34</v>
      </c>
      <c r="L13033" s="228">
        <v>-20.85</v>
      </c>
      <c r="M13033" s="229">
        <f t="shared" si="376"/>
        <v>793.49</v>
      </c>
      <c r="N13033" s="230">
        <v>4.34</v>
      </c>
    </row>
    <row r="13034" spans="1:14" x14ac:dyDescent="0.2">
      <c r="A13034" s="231" t="str">
        <f t="shared" si="375"/>
        <v>WH1.514Thinned160</v>
      </c>
      <c r="B13034" s="223" t="s">
        <v>239</v>
      </c>
      <c r="C13034" s="224">
        <v>1.5</v>
      </c>
      <c r="D13034" s="223">
        <v>14</v>
      </c>
      <c r="E13034" s="223" t="s">
        <v>172</v>
      </c>
      <c r="F13034" s="225" t="s">
        <v>218</v>
      </c>
      <c r="G13034" s="226">
        <v>0.19</v>
      </c>
      <c r="H13034" s="226">
        <v>-0.15</v>
      </c>
      <c r="I13034" s="226">
        <v>0.04</v>
      </c>
      <c r="J13034" s="237">
        <v>0.21</v>
      </c>
      <c r="K13034" s="237">
        <v>814.55</v>
      </c>
      <c r="L13034" s="228">
        <v>-21.55</v>
      </c>
      <c r="M13034" s="229">
        <f t="shared" si="376"/>
        <v>793</v>
      </c>
      <c r="N13034" s="230">
        <v>4.3</v>
      </c>
    </row>
    <row r="13035" spans="1:14" x14ac:dyDescent="0.2">
      <c r="A13035" s="231" t="str">
        <f t="shared" si="375"/>
        <v>WH1.514Thinned165</v>
      </c>
      <c r="B13035" s="223" t="s">
        <v>239</v>
      </c>
      <c r="C13035" s="224">
        <v>1.5</v>
      </c>
      <c r="D13035" s="223">
        <v>14</v>
      </c>
      <c r="E13035" s="223" t="s">
        <v>172</v>
      </c>
      <c r="F13035" s="225" t="s">
        <v>219</v>
      </c>
      <c r="G13035" s="226">
        <v>-0.01</v>
      </c>
      <c r="H13035" s="226">
        <v>-0.16</v>
      </c>
      <c r="I13035" s="226">
        <v>-0.17</v>
      </c>
      <c r="J13035" s="237">
        <v>-0.84</v>
      </c>
      <c r="K13035" s="237">
        <v>813.71</v>
      </c>
      <c r="L13035" s="228">
        <v>-22.23</v>
      </c>
      <c r="M13035" s="229">
        <f t="shared" si="376"/>
        <v>791.48</v>
      </c>
      <c r="N13035" s="230">
        <v>4.26</v>
      </c>
    </row>
    <row r="13036" spans="1:14" x14ac:dyDescent="0.2">
      <c r="A13036" s="231" t="str">
        <f t="shared" si="375"/>
        <v>WH1.514Thinned170</v>
      </c>
      <c r="B13036" s="223" t="s">
        <v>239</v>
      </c>
      <c r="C13036" s="224">
        <v>1.5</v>
      </c>
      <c r="D13036" s="223">
        <v>14</v>
      </c>
      <c r="E13036" s="223" t="s">
        <v>172</v>
      </c>
      <c r="F13036" s="225" t="s">
        <v>220</v>
      </c>
      <c r="G13036" s="226">
        <v>-0.1</v>
      </c>
      <c r="H13036" s="226">
        <v>-0.16</v>
      </c>
      <c r="I13036" s="226">
        <v>-0.26</v>
      </c>
      <c r="J13036" s="237">
        <v>-1.3</v>
      </c>
      <c r="K13036" s="237">
        <v>812.41</v>
      </c>
      <c r="L13036" s="228">
        <v>-22.92</v>
      </c>
      <c r="M13036" s="229">
        <f t="shared" si="376"/>
        <v>789.49</v>
      </c>
      <c r="N13036" s="230">
        <v>4.21</v>
      </c>
    </row>
    <row r="13037" spans="1:14" x14ac:dyDescent="0.2">
      <c r="A13037" s="231" t="str">
        <f t="shared" si="375"/>
        <v>WH1.514Thinned175</v>
      </c>
      <c r="B13037" s="223" t="s">
        <v>239</v>
      </c>
      <c r="C13037" s="224">
        <v>1.5</v>
      </c>
      <c r="D13037" s="223">
        <v>14</v>
      </c>
      <c r="E13037" s="223" t="s">
        <v>172</v>
      </c>
      <c r="F13037" s="225" t="s">
        <v>221</v>
      </c>
      <c r="G13037" s="226">
        <v>-0.28000000000000003</v>
      </c>
      <c r="H13037" s="226">
        <v>-0.17</v>
      </c>
      <c r="I13037" s="226">
        <v>-0.44</v>
      </c>
      <c r="J13037" s="237">
        <v>-2.2200000000000002</v>
      </c>
      <c r="K13037" s="237">
        <v>810.19</v>
      </c>
      <c r="L13037" s="228">
        <v>-23.59</v>
      </c>
      <c r="M13037" s="229">
        <f t="shared" si="376"/>
        <v>786.6</v>
      </c>
      <c r="N13037" s="230">
        <v>4.17</v>
      </c>
    </row>
    <row r="13038" spans="1:14" x14ac:dyDescent="0.2">
      <c r="A13038" s="231" t="str">
        <f t="shared" si="375"/>
        <v>WH1.514Thinned180</v>
      </c>
      <c r="B13038" s="223" t="s">
        <v>239</v>
      </c>
      <c r="C13038" s="224">
        <v>1.5</v>
      </c>
      <c r="D13038" s="223">
        <v>14</v>
      </c>
      <c r="E13038" s="223" t="s">
        <v>172</v>
      </c>
      <c r="F13038" s="225" t="s">
        <v>222</v>
      </c>
      <c r="G13038" s="226">
        <v>-0.43</v>
      </c>
      <c r="H13038" s="226">
        <v>-0.17</v>
      </c>
      <c r="I13038" s="226">
        <v>-0.6</v>
      </c>
      <c r="J13038" s="237">
        <v>-2.99</v>
      </c>
      <c r="K13038" s="237">
        <v>807.19</v>
      </c>
      <c r="L13038" s="228">
        <v>-24.25</v>
      </c>
      <c r="M13038" s="229">
        <f t="shared" si="376"/>
        <v>782.94</v>
      </c>
      <c r="N13038" s="230">
        <v>4.12</v>
      </c>
    </row>
    <row r="13039" spans="1:14" x14ac:dyDescent="0.2">
      <c r="A13039" s="231" t="str">
        <f t="shared" si="375"/>
        <v>WH1.514Thinned185</v>
      </c>
      <c r="B13039" s="223" t="s">
        <v>239</v>
      </c>
      <c r="C13039" s="224">
        <v>1.5</v>
      </c>
      <c r="D13039" s="223">
        <v>14</v>
      </c>
      <c r="E13039" s="223" t="s">
        <v>172</v>
      </c>
      <c r="F13039" s="225" t="s">
        <v>223</v>
      </c>
      <c r="G13039" s="226">
        <v>-0.57999999999999996</v>
      </c>
      <c r="H13039" s="226">
        <v>-0.17</v>
      </c>
      <c r="I13039" s="226">
        <v>-0.75</v>
      </c>
      <c r="J13039" s="237">
        <v>-3.75</v>
      </c>
      <c r="K13039" s="237">
        <v>803.44</v>
      </c>
      <c r="L13039" s="228">
        <v>-24.91</v>
      </c>
      <c r="M13039" s="229">
        <f t="shared" si="376"/>
        <v>778.53000000000009</v>
      </c>
      <c r="N13039" s="230">
        <v>4.08</v>
      </c>
    </row>
    <row r="13040" spans="1:14" x14ac:dyDescent="0.2">
      <c r="A13040" s="231" t="str">
        <f t="shared" si="375"/>
        <v>WH1.514Thinned190</v>
      </c>
      <c r="B13040" s="223" t="s">
        <v>239</v>
      </c>
      <c r="C13040" s="224">
        <v>1.5</v>
      </c>
      <c r="D13040" s="223">
        <v>14</v>
      </c>
      <c r="E13040" s="223" t="s">
        <v>172</v>
      </c>
      <c r="F13040" s="225" t="s">
        <v>224</v>
      </c>
      <c r="G13040" s="226">
        <v>-0.72</v>
      </c>
      <c r="H13040" s="226">
        <v>-0.17</v>
      </c>
      <c r="I13040" s="226">
        <v>-0.89</v>
      </c>
      <c r="J13040" s="237">
        <v>-4.46</v>
      </c>
      <c r="K13040" s="237">
        <v>798.98</v>
      </c>
      <c r="L13040" s="228">
        <v>-25.56</v>
      </c>
      <c r="M13040" s="229">
        <f t="shared" si="376"/>
        <v>773.42000000000007</v>
      </c>
      <c r="N13040" s="230">
        <v>4.03</v>
      </c>
    </row>
    <row r="13041" spans="1:14" x14ac:dyDescent="0.2">
      <c r="A13041" s="231" t="str">
        <f t="shared" si="375"/>
        <v>WH1.514Thinned195</v>
      </c>
      <c r="B13041" s="223" t="s">
        <v>239</v>
      </c>
      <c r="C13041" s="224">
        <v>1.5</v>
      </c>
      <c r="D13041" s="223">
        <v>14</v>
      </c>
      <c r="E13041" s="223" t="s">
        <v>172</v>
      </c>
      <c r="F13041" s="225" t="s">
        <v>225</v>
      </c>
      <c r="G13041" s="226">
        <v>-0.82</v>
      </c>
      <c r="H13041" s="226">
        <v>-0.17</v>
      </c>
      <c r="I13041" s="226">
        <v>-0.99</v>
      </c>
      <c r="J13041" s="237">
        <v>-4.9400000000000004</v>
      </c>
      <c r="K13041" s="237">
        <v>794.04</v>
      </c>
      <c r="L13041" s="228">
        <v>-26.21</v>
      </c>
      <c r="M13041" s="229">
        <f t="shared" si="376"/>
        <v>767.82999999999993</v>
      </c>
      <c r="N13041" s="230">
        <v>3.99</v>
      </c>
    </row>
    <row r="13042" spans="1:14" x14ac:dyDescent="0.2">
      <c r="A13042" s="231" t="str">
        <f t="shared" si="375"/>
        <v>WH1.516NO_thin000</v>
      </c>
      <c r="B13042" s="223" t="s">
        <v>239</v>
      </c>
      <c r="C13042" s="224">
        <v>1.5</v>
      </c>
      <c r="D13042" s="223">
        <v>16</v>
      </c>
      <c r="E13042" s="223" t="s">
        <v>199</v>
      </c>
      <c r="F13042" s="225" t="s">
        <v>0</v>
      </c>
      <c r="G13042" s="226">
        <v>0.75</v>
      </c>
      <c r="H13042" s="226">
        <v>1.02</v>
      </c>
      <c r="I13042" s="226">
        <v>1.77</v>
      </c>
      <c r="J13042" s="237">
        <v>8.86</v>
      </c>
      <c r="K13042" s="237">
        <v>8.86</v>
      </c>
      <c r="L13042" s="228">
        <v>0</v>
      </c>
      <c r="M13042" s="229">
        <f t="shared" si="376"/>
        <v>8.86</v>
      </c>
      <c r="N13042" s="230">
        <v>0</v>
      </c>
    </row>
    <row r="13043" spans="1:14" x14ac:dyDescent="0.2">
      <c r="A13043" s="231" t="str">
        <f t="shared" si="375"/>
        <v>WH1.516NO_thin005</v>
      </c>
      <c r="B13043" s="223" t="s">
        <v>239</v>
      </c>
      <c r="C13043" s="224">
        <v>1.5</v>
      </c>
      <c r="D13043" s="223">
        <v>16</v>
      </c>
      <c r="E13043" s="223" t="s">
        <v>199</v>
      </c>
      <c r="F13043" s="225" t="s">
        <v>1</v>
      </c>
      <c r="G13043" s="226">
        <v>2.29</v>
      </c>
      <c r="H13043" s="226">
        <v>1.26</v>
      </c>
      <c r="I13043" s="226">
        <v>3.55</v>
      </c>
      <c r="J13043" s="237">
        <v>17.75</v>
      </c>
      <c r="K13043" s="237">
        <v>26.61</v>
      </c>
      <c r="L13043" s="228">
        <v>0</v>
      </c>
      <c r="M13043" s="229">
        <f t="shared" si="376"/>
        <v>26.61</v>
      </c>
      <c r="N13043" s="230">
        <v>0</v>
      </c>
    </row>
    <row r="13044" spans="1:14" x14ac:dyDescent="0.2">
      <c r="A13044" s="231" t="str">
        <f t="shared" si="375"/>
        <v>WH1.516NO_thin010</v>
      </c>
      <c r="B13044" s="223" t="s">
        <v>239</v>
      </c>
      <c r="C13044" s="224">
        <v>1.5</v>
      </c>
      <c r="D13044" s="223">
        <v>16</v>
      </c>
      <c r="E13044" s="223" t="s">
        <v>199</v>
      </c>
      <c r="F13044" s="225" t="s">
        <v>2</v>
      </c>
      <c r="G13044" s="226">
        <v>6.99</v>
      </c>
      <c r="H13044" s="226">
        <v>1.27</v>
      </c>
      <c r="I13044" s="226">
        <v>8.26</v>
      </c>
      <c r="J13044" s="237">
        <v>41.29</v>
      </c>
      <c r="K13044" s="237">
        <v>67.91</v>
      </c>
      <c r="L13044" s="228">
        <v>0</v>
      </c>
      <c r="M13044" s="229">
        <f t="shared" si="376"/>
        <v>67.91</v>
      </c>
      <c r="N13044" s="230">
        <v>0</v>
      </c>
    </row>
    <row r="13045" spans="1:14" x14ac:dyDescent="0.2">
      <c r="A13045" s="231" t="str">
        <f t="shared" si="375"/>
        <v>WH1.516NO_thin015</v>
      </c>
      <c r="B13045" s="223" t="s">
        <v>239</v>
      </c>
      <c r="C13045" s="224">
        <v>1.5</v>
      </c>
      <c r="D13045" s="223">
        <v>16</v>
      </c>
      <c r="E13045" s="223" t="s">
        <v>199</v>
      </c>
      <c r="F13045" s="225" t="s">
        <v>3</v>
      </c>
      <c r="G13045" s="226">
        <v>21.35</v>
      </c>
      <c r="H13045" s="226">
        <v>1.67</v>
      </c>
      <c r="I13045" s="226">
        <v>23.01</v>
      </c>
      <c r="J13045" s="237">
        <v>115.06</v>
      </c>
      <c r="K13045" s="237">
        <v>182.97</v>
      </c>
      <c r="L13045" s="228">
        <v>0</v>
      </c>
      <c r="M13045" s="229">
        <f t="shared" si="376"/>
        <v>182.97</v>
      </c>
      <c r="N13045" s="230">
        <v>0</v>
      </c>
    </row>
    <row r="13046" spans="1:14" x14ac:dyDescent="0.2">
      <c r="A13046" s="231" t="str">
        <f t="shared" si="375"/>
        <v>WH1.516NO_thin020</v>
      </c>
      <c r="B13046" s="223" t="s">
        <v>239</v>
      </c>
      <c r="C13046" s="224">
        <v>1.5</v>
      </c>
      <c r="D13046" s="223">
        <v>16</v>
      </c>
      <c r="E13046" s="223" t="s">
        <v>199</v>
      </c>
      <c r="F13046" s="225" t="s">
        <v>4</v>
      </c>
      <c r="G13046" s="226">
        <v>32.82</v>
      </c>
      <c r="H13046" s="226">
        <v>4.45</v>
      </c>
      <c r="I13046" s="226">
        <v>37.270000000000003</v>
      </c>
      <c r="J13046" s="237">
        <v>186.35</v>
      </c>
      <c r="K13046" s="237">
        <v>369.32</v>
      </c>
      <c r="L13046" s="228">
        <v>0</v>
      </c>
      <c r="M13046" s="229">
        <f t="shared" si="376"/>
        <v>369.32</v>
      </c>
      <c r="N13046" s="230">
        <v>0</v>
      </c>
    </row>
    <row r="13047" spans="1:14" x14ac:dyDescent="0.2">
      <c r="A13047" s="231" t="str">
        <f t="shared" si="375"/>
        <v>WH1.516NO_thin025</v>
      </c>
      <c r="B13047" s="223" t="s">
        <v>239</v>
      </c>
      <c r="C13047" s="224">
        <v>1.5</v>
      </c>
      <c r="D13047" s="223">
        <v>16</v>
      </c>
      <c r="E13047" s="223" t="s">
        <v>199</v>
      </c>
      <c r="F13047" s="225" t="s">
        <v>5</v>
      </c>
      <c r="G13047" s="226">
        <v>21.58</v>
      </c>
      <c r="H13047" s="226">
        <v>1.97</v>
      </c>
      <c r="I13047" s="226">
        <v>23.55</v>
      </c>
      <c r="J13047" s="237">
        <v>117.76</v>
      </c>
      <c r="K13047" s="237">
        <v>487.08</v>
      </c>
      <c r="L13047" s="228">
        <v>0</v>
      </c>
      <c r="M13047" s="229">
        <f t="shared" si="376"/>
        <v>487.08</v>
      </c>
      <c r="N13047" s="230">
        <v>0</v>
      </c>
    </row>
    <row r="13048" spans="1:14" x14ac:dyDescent="0.2">
      <c r="A13048" s="231" t="str">
        <f t="shared" si="375"/>
        <v>WH1.516NO_thin030</v>
      </c>
      <c r="B13048" s="223" t="s">
        <v>239</v>
      </c>
      <c r="C13048" s="224">
        <v>1.5</v>
      </c>
      <c r="D13048" s="223">
        <v>16</v>
      </c>
      <c r="E13048" s="223" t="s">
        <v>199</v>
      </c>
      <c r="F13048" s="225" t="s">
        <v>6</v>
      </c>
      <c r="G13048" s="226">
        <v>19.36</v>
      </c>
      <c r="H13048" s="226">
        <v>1.99</v>
      </c>
      <c r="I13048" s="226">
        <v>21.36</v>
      </c>
      <c r="J13048" s="237">
        <v>106.79</v>
      </c>
      <c r="K13048" s="237">
        <v>593.87</v>
      </c>
      <c r="L13048" s="228">
        <v>0</v>
      </c>
      <c r="M13048" s="229">
        <f t="shared" si="376"/>
        <v>593.87</v>
      </c>
      <c r="N13048" s="230">
        <v>0</v>
      </c>
    </row>
    <row r="13049" spans="1:14" x14ac:dyDescent="0.2">
      <c r="A13049" s="231" t="str">
        <f t="shared" si="375"/>
        <v>WH1.516NO_thin035</v>
      </c>
      <c r="B13049" s="223" t="s">
        <v>239</v>
      </c>
      <c r="C13049" s="224">
        <v>1.5</v>
      </c>
      <c r="D13049" s="223">
        <v>16</v>
      </c>
      <c r="E13049" s="223" t="s">
        <v>199</v>
      </c>
      <c r="F13049" s="225" t="s">
        <v>7</v>
      </c>
      <c r="G13049" s="226">
        <v>14.74</v>
      </c>
      <c r="H13049" s="226">
        <v>8.2100000000000009</v>
      </c>
      <c r="I13049" s="226">
        <v>22.95</v>
      </c>
      <c r="J13049" s="237">
        <v>114.77</v>
      </c>
      <c r="K13049" s="237">
        <v>708.64</v>
      </c>
      <c r="L13049" s="228">
        <v>0</v>
      </c>
      <c r="M13049" s="229">
        <f t="shared" si="376"/>
        <v>708.64</v>
      </c>
      <c r="N13049" s="230">
        <v>0</v>
      </c>
    </row>
    <row r="13050" spans="1:14" x14ac:dyDescent="0.2">
      <c r="A13050" s="231" t="str">
        <f t="shared" si="375"/>
        <v>WH1.516NO_thin040</v>
      </c>
      <c r="B13050" s="223" t="s">
        <v>239</v>
      </c>
      <c r="C13050" s="224">
        <v>1.5</v>
      </c>
      <c r="D13050" s="223">
        <v>16</v>
      </c>
      <c r="E13050" s="223" t="s">
        <v>199</v>
      </c>
      <c r="F13050" s="225" t="s">
        <v>8</v>
      </c>
      <c r="G13050" s="226">
        <v>11.81</v>
      </c>
      <c r="H13050" s="226">
        <v>4.47</v>
      </c>
      <c r="I13050" s="226">
        <v>16.28</v>
      </c>
      <c r="J13050" s="237">
        <v>81.400000000000006</v>
      </c>
      <c r="K13050" s="237">
        <v>790.04</v>
      </c>
      <c r="L13050" s="228">
        <v>0</v>
      </c>
      <c r="M13050" s="229">
        <f t="shared" si="376"/>
        <v>790.04</v>
      </c>
      <c r="N13050" s="230">
        <v>0</v>
      </c>
    </row>
    <row r="13051" spans="1:14" x14ac:dyDescent="0.2">
      <c r="A13051" s="231" t="str">
        <f t="shared" si="375"/>
        <v>WH1.516NO_thin045</v>
      </c>
      <c r="B13051" s="223" t="s">
        <v>239</v>
      </c>
      <c r="C13051" s="224">
        <v>1.5</v>
      </c>
      <c r="D13051" s="223">
        <v>16</v>
      </c>
      <c r="E13051" s="223" t="s">
        <v>199</v>
      </c>
      <c r="F13051" s="225" t="s">
        <v>9</v>
      </c>
      <c r="G13051" s="226">
        <v>11.57</v>
      </c>
      <c r="H13051" s="226">
        <v>1.69</v>
      </c>
      <c r="I13051" s="226">
        <v>13.26</v>
      </c>
      <c r="J13051" s="237">
        <v>66.31</v>
      </c>
      <c r="K13051" s="237">
        <v>856.35</v>
      </c>
      <c r="L13051" s="228">
        <v>0</v>
      </c>
      <c r="M13051" s="229">
        <f t="shared" si="376"/>
        <v>856.35</v>
      </c>
      <c r="N13051" s="230">
        <v>0</v>
      </c>
    </row>
    <row r="13052" spans="1:14" x14ac:dyDescent="0.2">
      <c r="A13052" s="231" t="str">
        <f t="shared" si="375"/>
        <v>WH1.516NO_thin050</v>
      </c>
      <c r="B13052" s="223" t="s">
        <v>239</v>
      </c>
      <c r="C13052" s="224">
        <v>1.5</v>
      </c>
      <c r="D13052" s="223">
        <v>16</v>
      </c>
      <c r="E13052" s="223" t="s">
        <v>199</v>
      </c>
      <c r="F13052" s="225" t="s">
        <v>10</v>
      </c>
      <c r="G13052" s="226">
        <v>10.84</v>
      </c>
      <c r="H13052" s="226">
        <v>0.93</v>
      </c>
      <c r="I13052" s="226">
        <v>11.77</v>
      </c>
      <c r="J13052" s="237">
        <v>58.87</v>
      </c>
      <c r="K13052" s="237">
        <v>915.22</v>
      </c>
      <c r="L13052" s="228">
        <v>0</v>
      </c>
      <c r="M13052" s="229">
        <f t="shared" si="376"/>
        <v>915.22</v>
      </c>
      <c r="N13052" s="230">
        <v>0</v>
      </c>
    </row>
    <row r="13053" spans="1:14" x14ac:dyDescent="0.2">
      <c r="A13053" s="231" t="str">
        <f t="shared" si="375"/>
        <v>WH1.516NO_thin055</v>
      </c>
      <c r="B13053" s="223" t="s">
        <v>239</v>
      </c>
      <c r="C13053" s="224">
        <v>1.5</v>
      </c>
      <c r="D13053" s="223">
        <v>16</v>
      </c>
      <c r="E13053" s="223" t="s">
        <v>199</v>
      </c>
      <c r="F13053" s="225" t="s">
        <v>11</v>
      </c>
      <c r="G13053" s="226">
        <v>10.24</v>
      </c>
      <c r="H13053" s="226">
        <v>0.05</v>
      </c>
      <c r="I13053" s="226">
        <v>10.29</v>
      </c>
      <c r="J13053" s="237">
        <v>51.43</v>
      </c>
      <c r="K13053" s="237">
        <v>966.65</v>
      </c>
      <c r="L13053" s="228">
        <v>0</v>
      </c>
      <c r="M13053" s="229">
        <f t="shared" si="376"/>
        <v>966.65</v>
      </c>
      <c r="N13053" s="230">
        <v>0</v>
      </c>
    </row>
    <row r="13054" spans="1:14" x14ac:dyDescent="0.2">
      <c r="A13054" s="231" t="str">
        <f t="shared" si="375"/>
        <v>WH1.516NO_thin060</v>
      </c>
      <c r="B13054" s="223" t="s">
        <v>239</v>
      </c>
      <c r="C13054" s="224">
        <v>1.5</v>
      </c>
      <c r="D13054" s="223">
        <v>16</v>
      </c>
      <c r="E13054" s="223" t="s">
        <v>199</v>
      </c>
      <c r="F13054" s="225" t="s">
        <v>12</v>
      </c>
      <c r="G13054" s="226">
        <v>9.52</v>
      </c>
      <c r="H13054" s="226">
        <v>-0.48</v>
      </c>
      <c r="I13054" s="226">
        <v>9.0399999999999991</v>
      </c>
      <c r="J13054" s="237">
        <v>45.18</v>
      </c>
      <c r="K13054" s="237">
        <v>1011.83</v>
      </c>
      <c r="L13054" s="228">
        <v>0</v>
      </c>
      <c r="M13054" s="229">
        <f t="shared" si="376"/>
        <v>1011.83</v>
      </c>
      <c r="N13054" s="230">
        <v>0</v>
      </c>
    </row>
    <row r="13055" spans="1:14" x14ac:dyDescent="0.2">
      <c r="A13055" s="231" t="str">
        <f t="shared" si="375"/>
        <v>WH1.516NO_thin065</v>
      </c>
      <c r="B13055" s="223" t="s">
        <v>239</v>
      </c>
      <c r="C13055" s="224">
        <v>1.5</v>
      </c>
      <c r="D13055" s="223">
        <v>16</v>
      </c>
      <c r="E13055" s="223" t="s">
        <v>199</v>
      </c>
      <c r="F13055" s="225" t="s">
        <v>13</v>
      </c>
      <c r="G13055" s="226">
        <v>9.24</v>
      </c>
      <c r="H13055" s="226">
        <v>-0.5</v>
      </c>
      <c r="I13055" s="226">
        <v>8.74</v>
      </c>
      <c r="J13055" s="237">
        <v>43.68</v>
      </c>
      <c r="K13055" s="237">
        <v>1055.51</v>
      </c>
      <c r="L13055" s="228">
        <v>0</v>
      </c>
      <c r="M13055" s="229">
        <f t="shared" si="376"/>
        <v>1055.51</v>
      </c>
      <c r="N13055" s="230">
        <v>0</v>
      </c>
    </row>
    <row r="13056" spans="1:14" x14ac:dyDescent="0.2">
      <c r="A13056" s="231" t="str">
        <f t="shared" si="375"/>
        <v>WH1.516NO_thin070</v>
      </c>
      <c r="B13056" s="223" t="s">
        <v>239</v>
      </c>
      <c r="C13056" s="224">
        <v>1.5</v>
      </c>
      <c r="D13056" s="223">
        <v>16</v>
      </c>
      <c r="E13056" s="223" t="s">
        <v>199</v>
      </c>
      <c r="F13056" s="225" t="s">
        <v>200</v>
      </c>
      <c r="G13056" s="226">
        <v>8.84</v>
      </c>
      <c r="H13056" s="226">
        <v>-0.05</v>
      </c>
      <c r="I13056" s="226">
        <v>8.7899999999999991</v>
      </c>
      <c r="J13056" s="237">
        <v>43.96</v>
      </c>
      <c r="K13056" s="237">
        <v>1099.46</v>
      </c>
      <c r="L13056" s="228">
        <v>0</v>
      </c>
      <c r="M13056" s="229">
        <f t="shared" si="376"/>
        <v>1099.46</v>
      </c>
      <c r="N13056" s="230">
        <v>0</v>
      </c>
    </row>
    <row r="13057" spans="1:14" x14ac:dyDescent="0.2">
      <c r="A13057" s="231" t="str">
        <f t="shared" si="375"/>
        <v>WH1.516NO_thin075</v>
      </c>
      <c r="B13057" s="223" t="s">
        <v>239</v>
      </c>
      <c r="C13057" s="224">
        <v>1.5</v>
      </c>
      <c r="D13057" s="223">
        <v>16</v>
      </c>
      <c r="E13057" s="223" t="s">
        <v>199</v>
      </c>
      <c r="F13057" s="225" t="s">
        <v>201</v>
      </c>
      <c r="G13057" s="226">
        <v>8.27</v>
      </c>
      <c r="H13057" s="226">
        <v>0.54</v>
      </c>
      <c r="I13057" s="226">
        <v>8.81</v>
      </c>
      <c r="J13057" s="237">
        <v>44.04</v>
      </c>
      <c r="K13057" s="237">
        <v>1143.5</v>
      </c>
      <c r="L13057" s="228">
        <v>0</v>
      </c>
      <c r="M13057" s="229">
        <f t="shared" si="376"/>
        <v>1143.5</v>
      </c>
      <c r="N13057" s="230">
        <v>0</v>
      </c>
    </row>
    <row r="13058" spans="1:14" x14ac:dyDescent="0.2">
      <c r="A13058" s="231" t="str">
        <f t="shared" ref="A13058:A13121" si="377">CONCATENATE(LEFT(B13058,2),TEXT(C13058,"0.0"),TEXT(D13058,"00"),E13058,TEXT(LEFT(F13058,3),"000"))</f>
        <v>WH1.516NO_thin080</v>
      </c>
      <c r="B13058" s="223" t="s">
        <v>239</v>
      </c>
      <c r="C13058" s="224">
        <v>1.5</v>
      </c>
      <c r="D13058" s="223">
        <v>16</v>
      </c>
      <c r="E13058" s="223" t="s">
        <v>199</v>
      </c>
      <c r="F13058" s="225" t="s">
        <v>202</v>
      </c>
      <c r="G13058" s="226">
        <v>7.66</v>
      </c>
      <c r="H13058" s="226">
        <v>0.28000000000000003</v>
      </c>
      <c r="I13058" s="226">
        <v>7.93</v>
      </c>
      <c r="J13058" s="237">
        <v>39.67</v>
      </c>
      <c r="K13058" s="237">
        <v>1183.18</v>
      </c>
      <c r="L13058" s="228">
        <v>0</v>
      </c>
      <c r="M13058" s="229">
        <f t="shared" si="376"/>
        <v>1183.18</v>
      </c>
      <c r="N13058" s="230">
        <v>0</v>
      </c>
    </row>
    <row r="13059" spans="1:14" x14ac:dyDescent="0.2">
      <c r="A13059" s="231" t="str">
        <f t="shared" si="377"/>
        <v>WH1.516NO_thin085</v>
      </c>
      <c r="B13059" s="223" t="s">
        <v>239</v>
      </c>
      <c r="C13059" s="224">
        <v>1.5</v>
      </c>
      <c r="D13059" s="223">
        <v>16</v>
      </c>
      <c r="E13059" s="223" t="s">
        <v>199</v>
      </c>
      <c r="F13059" s="225" t="s">
        <v>203</v>
      </c>
      <c r="G13059" s="226">
        <v>7.15</v>
      </c>
      <c r="H13059" s="226">
        <v>-7.0000000000000007E-2</v>
      </c>
      <c r="I13059" s="226">
        <v>7.08</v>
      </c>
      <c r="J13059" s="237">
        <v>35.4</v>
      </c>
      <c r="K13059" s="237">
        <v>1218.58</v>
      </c>
      <c r="L13059" s="228">
        <v>0</v>
      </c>
      <c r="M13059" s="229">
        <f t="shared" si="376"/>
        <v>1218.58</v>
      </c>
      <c r="N13059" s="230">
        <v>0</v>
      </c>
    </row>
    <row r="13060" spans="1:14" x14ac:dyDescent="0.2">
      <c r="A13060" s="231" t="str">
        <f t="shared" si="377"/>
        <v>WH1.516NO_thin090</v>
      </c>
      <c r="B13060" s="223" t="s">
        <v>239</v>
      </c>
      <c r="C13060" s="224">
        <v>1.5</v>
      </c>
      <c r="D13060" s="223">
        <v>16</v>
      </c>
      <c r="E13060" s="223" t="s">
        <v>199</v>
      </c>
      <c r="F13060" s="225" t="s">
        <v>204</v>
      </c>
      <c r="G13060" s="226">
        <v>6.85</v>
      </c>
      <c r="H13060" s="226">
        <v>0.09</v>
      </c>
      <c r="I13060" s="226">
        <v>6.94</v>
      </c>
      <c r="J13060" s="237">
        <v>34.69</v>
      </c>
      <c r="K13060" s="237">
        <v>1253.27</v>
      </c>
      <c r="L13060" s="228">
        <v>0</v>
      </c>
      <c r="M13060" s="229">
        <f t="shared" si="376"/>
        <v>1253.27</v>
      </c>
      <c r="N13060" s="230">
        <v>0</v>
      </c>
    </row>
    <row r="13061" spans="1:14" x14ac:dyDescent="0.2">
      <c r="A13061" s="231" t="str">
        <f t="shared" si="377"/>
        <v>WH1.516NO_thin095</v>
      </c>
      <c r="B13061" s="223" t="s">
        <v>239</v>
      </c>
      <c r="C13061" s="224">
        <v>1.5</v>
      </c>
      <c r="D13061" s="223">
        <v>16</v>
      </c>
      <c r="E13061" s="223" t="s">
        <v>199</v>
      </c>
      <c r="F13061" s="225" t="s">
        <v>205</v>
      </c>
      <c r="G13061" s="226">
        <v>6.69</v>
      </c>
      <c r="H13061" s="226">
        <v>0.05</v>
      </c>
      <c r="I13061" s="226">
        <v>6.74</v>
      </c>
      <c r="J13061" s="237">
        <v>33.700000000000003</v>
      </c>
      <c r="K13061" s="237">
        <v>1286.97</v>
      </c>
      <c r="L13061" s="228">
        <v>0</v>
      </c>
      <c r="M13061" s="229">
        <f t="shared" si="376"/>
        <v>1286.97</v>
      </c>
      <c r="N13061" s="230">
        <v>0</v>
      </c>
    </row>
    <row r="13062" spans="1:14" x14ac:dyDescent="0.2">
      <c r="A13062" s="231" t="str">
        <f t="shared" si="377"/>
        <v>WH1.516NO_thin100</v>
      </c>
      <c r="B13062" s="223" t="s">
        <v>239</v>
      </c>
      <c r="C13062" s="224">
        <v>1.5</v>
      </c>
      <c r="D13062" s="223">
        <v>16</v>
      </c>
      <c r="E13062" s="223" t="s">
        <v>199</v>
      </c>
      <c r="F13062" s="225" t="s">
        <v>206</v>
      </c>
      <c r="G13062" s="226">
        <v>6.45</v>
      </c>
      <c r="H13062" s="226">
        <v>0.04</v>
      </c>
      <c r="I13062" s="226">
        <v>6.49</v>
      </c>
      <c r="J13062" s="237">
        <v>32.46</v>
      </c>
      <c r="K13062" s="237">
        <v>1319.43</v>
      </c>
      <c r="L13062" s="228">
        <v>0</v>
      </c>
      <c r="M13062" s="229">
        <f t="shared" si="376"/>
        <v>1319.43</v>
      </c>
      <c r="N13062" s="230">
        <v>0</v>
      </c>
    </row>
    <row r="13063" spans="1:14" x14ac:dyDescent="0.2">
      <c r="A13063" s="231" t="str">
        <f t="shared" si="377"/>
        <v>WH1.516NO_thin105</v>
      </c>
      <c r="B13063" s="223" t="s">
        <v>239</v>
      </c>
      <c r="C13063" s="224">
        <v>1.5</v>
      </c>
      <c r="D13063" s="223">
        <v>16</v>
      </c>
      <c r="E13063" s="223" t="s">
        <v>199</v>
      </c>
      <c r="F13063" s="225" t="s">
        <v>207</v>
      </c>
      <c r="G13063" s="226">
        <v>6.08</v>
      </c>
      <c r="H13063" s="226">
        <v>0.02</v>
      </c>
      <c r="I13063" s="226">
        <v>6.11</v>
      </c>
      <c r="J13063" s="237">
        <v>30.54</v>
      </c>
      <c r="K13063" s="237">
        <v>1349.96</v>
      </c>
      <c r="L13063" s="228">
        <v>0</v>
      </c>
      <c r="M13063" s="229">
        <f t="shared" si="376"/>
        <v>1349.96</v>
      </c>
      <c r="N13063" s="230">
        <v>0</v>
      </c>
    </row>
    <row r="13064" spans="1:14" x14ac:dyDescent="0.2">
      <c r="A13064" s="231" t="str">
        <f t="shared" si="377"/>
        <v>WH1.516NO_thin110</v>
      </c>
      <c r="B13064" s="223" t="s">
        <v>239</v>
      </c>
      <c r="C13064" s="224">
        <v>1.5</v>
      </c>
      <c r="D13064" s="223">
        <v>16</v>
      </c>
      <c r="E13064" s="223" t="s">
        <v>199</v>
      </c>
      <c r="F13064" s="225" t="s">
        <v>208</v>
      </c>
      <c r="G13064" s="226">
        <v>5.73</v>
      </c>
      <c r="H13064" s="226">
        <v>0</v>
      </c>
      <c r="I13064" s="226">
        <v>5.73</v>
      </c>
      <c r="J13064" s="237">
        <v>28.65</v>
      </c>
      <c r="K13064" s="237">
        <v>1378.61</v>
      </c>
      <c r="L13064" s="228">
        <v>0</v>
      </c>
      <c r="M13064" s="229">
        <f t="shared" si="376"/>
        <v>1378.61</v>
      </c>
      <c r="N13064" s="230">
        <v>0</v>
      </c>
    </row>
    <row r="13065" spans="1:14" x14ac:dyDescent="0.2">
      <c r="A13065" s="231" t="str">
        <f t="shared" si="377"/>
        <v>WH1.516NO_thin115</v>
      </c>
      <c r="B13065" s="223" t="s">
        <v>239</v>
      </c>
      <c r="C13065" s="224">
        <v>1.5</v>
      </c>
      <c r="D13065" s="223">
        <v>16</v>
      </c>
      <c r="E13065" s="223" t="s">
        <v>199</v>
      </c>
      <c r="F13065" s="225" t="s">
        <v>209</v>
      </c>
      <c r="G13065" s="226">
        <v>5.42</v>
      </c>
      <c r="H13065" s="226">
        <v>0.05</v>
      </c>
      <c r="I13065" s="226">
        <v>5.47</v>
      </c>
      <c r="J13065" s="237">
        <v>27.36</v>
      </c>
      <c r="K13065" s="237">
        <v>1405.98</v>
      </c>
      <c r="L13065" s="228">
        <v>0</v>
      </c>
      <c r="M13065" s="229">
        <f t="shared" si="376"/>
        <v>1405.98</v>
      </c>
      <c r="N13065" s="230">
        <v>0</v>
      </c>
    </row>
    <row r="13066" spans="1:14" x14ac:dyDescent="0.2">
      <c r="A13066" s="231" t="str">
        <f t="shared" si="377"/>
        <v>WH1.516NO_thin120</v>
      </c>
      <c r="B13066" s="223" t="s">
        <v>239</v>
      </c>
      <c r="C13066" s="224">
        <v>1.5</v>
      </c>
      <c r="D13066" s="223">
        <v>16</v>
      </c>
      <c r="E13066" s="223" t="s">
        <v>199</v>
      </c>
      <c r="F13066" s="225" t="s">
        <v>210</v>
      </c>
      <c r="G13066" s="226">
        <v>5.21</v>
      </c>
      <c r="H13066" s="226">
        <v>-0.09</v>
      </c>
      <c r="I13066" s="226">
        <v>5.13</v>
      </c>
      <c r="J13066" s="237">
        <v>25.63</v>
      </c>
      <c r="K13066" s="237">
        <v>1431.6</v>
      </c>
      <c r="L13066" s="228">
        <v>0</v>
      </c>
      <c r="M13066" s="229">
        <f t="shared" si="376"/>
        <v>1431.6</v>
      </c>
      <c r="N13066" s="230">
        <v>0</v>
      </c>
    </row>
    <row r="13067" spans="1:14" x14ac:dyDescent="0.2">
      <c r="A13067" s="231" t="str">
        <f t="shared" si="377"/>
        <v>WH1.516NO_thin125</v>
      </c>
      <c r="B13067" s="223" t="s">
        <v>239</v>
      </c>
      <c r="C13067" s="224">
        <v>1.5</v>
      </c>
      <c r="D13067" s="223">
        <v>16</v>
      </c>
      <c r="E13067" s="223" t="s">
        <v>199</v>
      </c>
      <c r="F13067" s="225" t="s">
        <v>211</v>
      </c>
      <c r="G13067" s="226">
        <v>4.93</v>
      </c>
      <c r="H13067" s="226">
        <v>-0.12</v>
      </c>
      <c r="I13067" s="226">
        <v>4.82</v>
      </c>
      <c r="J13067" s="237">
        <v>24.09</v>
      </c>
      <c r="K13067" s="237">
        <v>1455.69</v>
      </c>
      <c r="L13067" s="228">
        <v>0</v>
      </c>
      <c r="M13067" s="229">
        <f t="shared" si="376"/>
        <v>1455.69</v>
      </c>
      <c r="N13067" s="230">
        <v>0</v>
      </c>
    </row>
    <row r="13068" spans="1:14" x14ac:dyDescent="0.2">
      <c r="A13068" s="231" t="str">
        <f t="shared" si="377"/>
        <v>WH1.516NO_thin130</v>
      </c>
      <c r="B13068" s="223" t="s">
        <v>239</v>
      </c>
      <c r="C13068" s="224">
        <v>1.5</v>
      </c>
      <c r="D13068" s="223">
        <v>16</v>
      </c>
      <c r="E13068" s="223" t="s">
        <v>199</v>
      </c>
      <c r="F13068" s="225" t="s">
        <v>212</v>
      </c>
      <c r="G13068" s="226">
        <v>4.76</v>
      </c>
      <c r="H13068" s="226">
        <v>-0.13</v>
      </c>
      <c r="I13068" s="226">
        <v>4.63</v>
      </c>
      <c r="J13068" s="237">
        <v>23.13</v>
      </c>
      <c r="K13068" s="237">
        <v>1478.82</v>
      </c>
      <c r="L13068" s="228">
        <v>0</v>
      </c>
      <c r="M13068" s="229">
        <f t="shared" si="376"/>
        <v>1478.82</v>
      </c>
      <c r="N13068" s="230">
        <v>0</v>
      </c>
    </row>
    <row r="13069" spans="1:14" x14ac:dyDescent="0.2">
      <c r="A13069" s="231" t="str">
        <f t="shared" si="377"/>
        <v>WH1.516NO_thin135</v>
      </c>
      <c r="B13069" s="223" t="s">
        <v>239</v>
      </c>
      <c r="C13069" s="224">
        <v>1.5</v>
      </c>
      <c r="D13069" s="223">
        <v>16</v>
      </c>
      <c r="E13069" s="223" t="s">
        <v>199</v>
      </c>
      <c r="F13069" s="225" t="s">
        <v>213</v>
      </c>
      <c r="G13069" s="226">
        <v>4.55</v>
      </c>
      <c r="H13069" s="226">
        <v>-0.13</v>
      </c>
      <c r="I13069" s="226">
        <v>4.43</v>
      </c>
      <c r="J13069" s="237">
        <v>22.14</v>
      </c>
      <c r="K13069" s="237">
        <v>1500.96</v>
      </c>
      <c r="L13069" s="228">
        <v>0</v>
      </c>
      <c r="M13069" s="229">
        <f t="shared" si="376"/>
        <v>1500.96</v>
      </c>
      <c r="N13069" s="230">
        <v>0</v>
      </c>
    </row>
    <row r="13070" spans="1:14" x14ac:dyDescent="0.2">
      <c r="A13070" s="231" t="str">
        <f t="shared" si="377"/>
        <v>WH1.516NO_thin140</v>
      </c>
      <c r="B13070" s="223" t="s">
        <v>239</v>
      </c>
      <c r="C13070" s="224">
        <v>1.5</v>
      </c>
      <c r="D13070" s="223">
        <v>16</v>
      </c>
      <c r="E13070" s="223" t="s">
        <v>199</v>
      </c>
      <c r="F13070" s="225" t="s">
        <v>214</v>
      </c>
      <c r="G13070" s="226">
        <v>4.32</v>
      </c>
      <c r="H13070" s="226">
        <v>-0.12</v>
      </c>
      <c r="I13070" s="226">
        <v>4.2</v>
      </c>
      <c r="J13070" s="237">
        <v>21.01</v>
      </c>
      <c r="K13070" s="237">
        <v>1521.97</v>
      </c>
      <c r="L13070" s="228">
        <v>0</v>
      </c>
      <c r="M13070" s="229">
        <f t="shared" si="376"/>
        <v>1521.97</v>
      </c>
      <c r="N13070" s="230">
        <v>0</v>
      </c>
    </row>
    <row r="13071" spans="1:14" x14ac:dyDescent="0.2">
      <c r="A13071" s="231" t="str">
        <f t="shared" si="377"/>
        <v>WH1.516NO_thin145</v>
      </c>
      <c r="B13071" s="223" t="s">
        <v>239</v>
      </c>
      <c r="C13071" s="224">
        <v>1.5</v>
      </c>
      <c r="D13071" s="223">
        <v>16</v>
      </c>
      <c r="E13071" s="223" t="s">
        <v>199</v>
      </c>
      <c r="F13071" s="225" t="s">
        <v>215</v>
      </c>
      <c r="G13071" s="226">
        <v>4.1500000000000004</v>
      </c>
      <c r="H13071" s="226">
        <v>-0.13</v>
      </c>
      <c r="I13071" s="226">
        <v>4.03</v>
      </c>
      <c r="J13071" s="237">
        <v>20.13</v>
      </c>
      <c r="K13071" s="237">
        <v>1542.1</v>
      </c>
      <c r="L13071" s="228">
        <v>0</v>
      </c>
      <c r="M13071" s="229">
        <f t="shared" si="376"/>
        <v>1542.1</v>
      </c>
      <c r="N13071" s="230">
        <v>0</v>
      </c>
    </row>
    <row r="13072" spans="1:14" x14ac:dyDescent="0.2">
      <c r="A13072" s="231" t="str">
        <f t="shared" si="377"/>
        <v>WH1.516NO_thin150</v>
      </c>
      <c r="B13072" s="223" t="s">
        <v>239</v>
      </c>
      <c r="C13072" s="224">
        <v>1.5</v>
      </c>
      <c r="D13072" s="223">
        <v>16</v>
      </c>
      <c r="E13072" s="223" t="s">
        <v>199</v>
      </c>
      <c r="F13072" s="225" t="s">
        <v>216</v>
      </c>
      <c r="G13072" s="226">
        <v>3.87</v>
      </c>
      <c r="H13072" s="226">
        <v>-0.14000000000000001</v>
      </c>
      <c r="I13072" s="226">
        <v>3.73</v>
      </c>
      <c r="J13072" s="237">
        <v>18.649999999999999</v>
      </c>
      <c r="K13072" s="237">
        <v>1560.75</v>
      </c>
      <c r="L13072" s="228">
        <v>0</v>
      </c>
      <c r="M13072" s="229">
        <f t="shared" si="376"/>
        <v>1560.75</v>
      </c>
      <c r="N13072" s="230">
        <v>0</v>
      </c>
    </row>
    <row r="13073" spans="1:14" x14ac:dyDescent="0.2">
      <c r="A13073" s="231" t="str">
        <f t="shared" si="377"/>
        <v>WH1.516NO_thin155</v>
      </c>
      <c r="B13073" s="223" t="s">
        <v>239</v>
      </c>
      <c r="C13073" s="224">
        <v>1.5</v>
      </c>
      <c r="D13073" s="223">
        <v>16</v>
      </c>
      <c r="E13073" s="223" t="s">
        <v>199</v>
      </c>
      <c r="F13073" s="225" t="s">
        <v>217</v>
      </c>
      <c r="G13073" s="226">
        <v>3.76</v>
      </c>
      <c r="H13073" s="226">
        <v>-0.15</v>
      </c>
      <c r="I13073" s="226">
        <v>3.61</v>
      </c>
      <c r="J13073" s="237">
        <v>18.07</v>
      </c>
      <c r="K13073" s="237">
        <v>1578.82</v>
      </c>
      <c r="L13073" s="228">
        <v>0</v>
      </c>
      <c r="M13073" s="229">
        <f t="shared" si="376"/>
        <v>1578.82</v>
      </c>
      <c r="N13073" s="230">
        <v>0</v>
      </c>
    </row>
    <row r="13074" spans="1:14" x14ac:dyDescent="0.2">
      <c r="A13074" s="231" t="str">
        <f t="shared" si="377"/>
        <v>WH1.516NO_thin160</v>
      </c>
      <c r="B13074" s="223" t="s">
        <v>239</v>
      </c>
      <c r="C13074" s="224">
        <v>1.5</v>
      </c>
      <c r="D13074" s="223">
        <v>16</v>
      </c>
      <c r="E13074" s="223" t="s">
        <v>199</v>
      </c>
      <c r="F13074" s="225" t="s">
        <v>218</v>
      </c>
      <c r="G13074" s="226">
        <v>3.56</v>
      </c>
      <c r="H13074" s="226">
        <v>-0.15</v>
      </c>
      <c r="I13074" s="226">
        <v>3.41</v>
      </c>
      <c r="J13074" s="237">
        <v>17.04</v>
      </c>
      <c r="K13074" s="237">
        <v>1595.87</v>
      </c>
      <c r="L13074" s="228">
        <v>0</v>
      </c>
      <c r="M13074" s="229">
        <f t="shared" ref="M13074:M13137" si="378">K13074+L13074</f>
        <v>1595.87</v>
      </c>
      <c r="N13074" s="230">
        <v>0</v>
      </c>
    </row>
    <row r="13075" spans="1:14" x14ac:dyDescent="0.2">
      <c r="A13075" s="231" t="str">
        <f t="shared" si="377"/>
        <v>WH1.516NO_thin165</v>
      </c>
      <c r="B13075" s="223" t="s">
        <v>239</v>
      </c>
      <c r="C13075" s="224">
        <v>1.5</v>
      </c>
      <c r="D13075" s="223">
        <v>16</v>
      </c>
      <c r="E13075" s="223" t="s">
        <v>199</v>
      </c>
      <c r="F13075" s="225" t="s">
        <v>219</v>
      </c>
      <c r="G13075" s="226">
        <v>3.36</v>
      </c>
      <c r="H13075" s="226">
        <v>-0.16</v>
      </c>
      <c r="I13075" s="226">
        <v>3.2</v>
      </c>
      <c r="J13075" s="237">
        <v>16.010000000000002</v>
      </c>
      <c r="K13075" s="237">
        <v>1611.88</v>
      </c>
      <c r="L13075" s="228">
        <v>0</v>
      </c>
      <c r="M13075" s="229">
        <f t="shared" si="378"/>
        <v>1611.88</v>
      </c>
      <c r="N13075" s="230">
        <v>0</v>
      </c>
    </row>
    <row r="13076" spans="1:14" x14ac:dyDescent="0.2">
      <c r="A13076" s="231" t="str">
        <f t="shared" si="377"/>
        <v>WH1.516NO_thin170</v>
      </c>
      <c r="B13076" s="223" t="s">
        <v>239</v>
      </c>
      <c r="C13076" s="224">
        <v>1.5</v>
      </c>
      <c r="D13076" s="223">
        <v>16</v>
      </c>
      <c r="E13076" s="223" t="s">
        <v>199</v>
      </c>
      <c r="F13076" s="225" t="s">
        <v>220</v>
      </c>
      <c r="G13076" s="226">
        <v>3.23</v>
      </c>
      <c r="H13076" s="226">
        <v>-0.16</v>
      </c>
      <c r="I13076" s="226">
        <v>3.07</v>
      </c>
      <c r="J13076" s="237">
        <v>15.35</v>
      </c>
      <c r="K13076" s="237">
        <v>1627.23</v>
      </c>
      <c r="L13076" s="228">
        <v>0</v>
      </c>
      <c r="M13076" s="229">
        <f t="shared" si="378"/>
        <v>1627.23</v>
      </c>
      <c r="N13076" s="230">
        <v>0</v>
      </c>
    </row>
    <row r="13077" spans="1:14" x14ac:dyDescent="0.2">
      <c r="A13077" s="231" t="str">
        <f t="shared" si="377"/>
        <v>WH1.516NO_thin175</v>
      </c>
      <c r="B13077" s="223" t="s">
        <v>239</v>
      </c>
      <c r="C13077" s="224">
        <v>1.5</v>
      </c>
      <c r="D13077" s="223">
        <v>16</v>
      </c>
      <c r="E13077" s="223" t="s">
        <v>199</v>
      </c>
      <c r="F13077" s="225" t="s">
        <v>221</v>
      </c>
      <c r="G13077" s="226">
        <v>3.11</v>
      </c>
      <c r="H13077" s="226">
        <v>-0.16</v>
      </c>
      <c r="I13077" s="226">
        <v>2.95</v>
      </c>
      <c r="J13077" s="237">
        <v>14.74</v>
      </c>
      <c r="K13077" s="237">
        <v>1641.97</v>
      </c>
      <c r="L13077" s="228">
        <v>0</v>
      </c>
      <c r="M13077" s="229">
        <f t="shared" si="378"/>
        <v>1641.97</v>
      </c>
      <c r="N13077" s="230">
        <v>0</v>
      </c>
    </row>
    <row r="13078" spans="1:14" x14ac:dyDescent="0.2">
      <c r="A13078" s="231" t="str">
        <f t="shared" si="377"/>
        <v>WH1.516NO_thin180</v>
      </c>
      <c r="B13078" s="223" t="s">
        <v>239</v>
      </c>
      <c r="C13078" s="224">
        <v>1.5</v>
      </c>
      <c r="D13078" s="223">
        <v>16</v>
      </c>
      <c r="E13078" s="223" t="s">
        <v>199</v>
      </c>
      <c r="F13078" s="225" t="s">
        <v>222</v>
      </c>
      <c r="G13078" s="226">
        <v>2.96</v>
      </c>
      <c r="H13078" s="226">
        <v>-0.16</v>
      </c>
      <c r="I13078" s="226">
        <v>2.79</v>
      </c>
      <c r="J13078" s="237">
        <v>13.97</v>
      </c>
      <c r="K13078" s="237">
        <v>1655.94</v>
      </c>
      <c r="L13078" s="228">
        <v>0</v>
      </c>
      <c r="M13078" s="229">
        <f t="shared" si="378"/>
        <v>1655.94</v>
      </c>
      <c r="N13078" s="230">
        <v>0</v>
      </c>
    </row>
    <row r="13079" spans="1:14" x14ac:dyDescent="0.2">
      <c r="A13079" s="231" t="str">
        <f t="shared" si="377"/>
        <v>WH1.516NO_thin185</v>
      </c>
      <c r="B13079" s="223" t="s">
        <v>239</v>
      </c>
      <c r="C13079" s="224">
        <v>1.5</v>
      </c>
      <c r="D13079" s="223">
        <v>16</v>
      </c>
      <c r="E13079" s="223" t="s">
        <v>199</v>
      </c>
      <c r="F13079" s="225" t="s">
        <v>223</v>
      </c>
      <c r="G13079" s="226">
        <v>2.79</v>
      </c>
      <c r="H13079" s="226">
        <v>-0.16</v>
      </c>
      <c r="I13079" s="226">
        <v>2.62</v>
      </c>
      <c r="J13079" s="237">
        <v>13.12</v>
      </c>
      <c r="K13079" s="237">
        <v>1669.06</v>
      </c>
      <c r="L13079" s="228">
        <v>0</v>
      </c>
      <c r="M13079" s="229">
        <f t="shared" si="378"/>
        <v>1669.06</v>
      </c>
      <c r="N13079" s="230">
        <v>0</v>
      </c>
    </row>
    <row r="13080" spans="1:14" x14ac:dyDescent="0.2">
      <c r="A13080" s="231" t="str">
        <f t="shared" si="377"/>
        <v>WH1.516NO_thin190</v>
      </c>
      <c r="B13080" s="223" t="s">
        <v>239</v>
      </c>
      <c r="C13080" s="224">
        <v>1.5</v>
      </c>
      <c r="D13080" s="223">
        <v>16</v>
      </c>
      <c r="E13080" s="223" t="s">
        <v>199</v>
      </c>
      <c r="F13080" s="225" t="s">
        <v>224</v>
      </c>
      <c r="G13080" s="226">
        <v>2.7</v>
      </c>
      <c r="H13080" s="226">
        <v>-0.16</v>
      </c>
      <c r="I13080" s="226">
        <v>2.54</v>
      </c>
      <c r="J13080" s="237">
        <v>12.68</v>
      </c>
      <c r="K13080" s="237">
        <v>1681.74</v>
      </c>
      <c r="L13080" s="228">
        <v>0</v>
      </c>
      <c r="M13080" s="229">
        <f t="shared" si="378"/>
        <v>1681.74</v>
      </c>
      <c r="N13080" s="230">
        <v>0</v>
      </c>
    </row>
    <row r="13081" spans="1:14" x14ac:dyDescent="0.2">
      <c r="A13081" s="231" t="str">
        <f t="shared" si="377"/>
        <v>WH1.516NO_thin195</v>
      </c>
      <c r="B13081" s="223" t="s">
        <v>239</v>
      </c>
      <c r="C13081" s="224">
        <v>1.5</v>
      </c>
      <c r="D13081" s="223">
        <v>16</v>
      </c>
      <c r="E13081" s="223" t="s">
        <v>199</v>
      </c>
      <c r="F13081" s="225" t="s">
        <v>225</v>
      </c>
      <c r="G13081" s="226">
        <v>2.54</v>
      </c>
      <c r="H13081" s="226">
        <v>-0.16</v>
      </c>
      <c r="I13081" s="226">
        <v>2.38</v>
      </c>
      <c r="J13081" s="237">
        <v>11.89</v>
      </c>
      <c r="K13081" s="237">
        <v>1693.63</v>
      </c>
      <c r="L13081" s="228">
        <v>0</v>
      </c>
      <c r="M13081" s="229">
        <f t="shared" si="378"/>
        <v>1693.63</v>
      </c>
      <c r="N13081" s="230">
        <v>0</v>
      </c>
    </row>
    <row r="13082" spans="1:14" x14ac:dyDescent="0.2">
      <c r="A13082" s="231" t="str">
        <f t="shared" si="377"/>
        <v>WH1.516Thinned000</v>
      </c>
      <c r="B13082" s="223" t="s">
        <v>239</v>
      </c>
      <c r="C13082" s="224">
        <v>1.5</v>
      </c>
      <c r="D13082" s="223">
        <v>16</v>
      </c>
      <c r="E13082" s="223" t="s">
        <v>172</v>
      </c>
      <c r="F13082" s="225" t="s">
        <v>0</v>
      </c>
      <c r="G13082" s="226">
        <v>0.75</v>
      </c>
      <c r="H13082" s="226">
        <v>1.02</v>
      </c>
      <c r="I13082" s="226">
        <v>1.77</v>
      </c>
      <c r="J13082" s="237">
        <v>8.86</v>
      </c>
      <c r="K13082" s="237">
        <v>8.86</v>
      </c>
      <c r="L13082" s="228">
        <v>0</v>
      </c>
      <c r="M13082" s="229">
        <f t="shared" si="378"/>
        <v>8.86</v>
      </c>
      <c r="N13082" s="230">
        <v>0</v>
      </c>
    </row>
    <row r="13083" spans="1:14" x14ac:dyDescent="0.2">
      <c r="A13083" s="231" t="str">
        <f t="shared" si="377"/>
        <v>WH1.516Thinned005</v>
      </c>
      <c r="B13083" s="223" t="s">
        <v>239</v>
      </c>
      <c r="C13083" s="224">
        <v>1.5</v>
      </c>
      <c r="D13083" s="223">
        <v>16</v>
      </c>
      <c r="E13083" s="223" t="s">
        <v>172</v>
      </c>
      <c r="F13083" s="225" t="s">
        <v>1</v>
      </c>
      <c r="G13083" s="226">
        <v>2.29</v>
      </c>
      <c r="H13083" s="226">
        <v>1.26</v>
      </c>
      <c r="I13083" s="226">
        <v>3.55</v>
      </c>
      <c r="J13083" s="237">
        <v>17.75</v>
      </c>
      <c r="K13083" s="237">
        <v>26.61</v>
      </c>
      <c r="L13083" s="228">
        <v>0</v>
      </c>
      <c r="M13083" s="229">
        <f t="shared" si="378"/>
        <v>26.61</v>
      </c>
      <c r="N13083" s="230">
        <v>0</v>
      </c>
    </row>
    <row r="13084" spans="1:14" x14ac:dyDescent="0.2">
      <c r="A13084" s="231" t="str">
        <f t="shared" si="377"/>
        <v>WH1.516Thinned010</v>
      </c>
      <c r="B13084" s="223" t="s">
        <v>239</v>
      </c>
      <c r="C13084" s="224">
        <v>1.5</v>
      </c>
      <c r="D13084" s="223">
        <v>16</v>
      </c>
      <c r="E13084" s="223" t="s">
        <v>172</v>
      </c>
      <c r="F13084" s="225" t="s">
        <v>2</v>
      </c>
      <c r="G13084" s="226">
        <v>6.99</v>
      </c>
      <c r="H13084" s="226">
        <v>1.27</v>
      </c>
      <c r="I13084" s="226">
        <v>8.26</v>
      </c>
      <c r="J13084" s="237">
        <v>41.29</v>
      </c>
      <c r="K13084" s="237">
        <v>67.91</v>
      </c>
      <c r="L13084" s="228">
        <v>0</v>
      </c>
      <c r="M13084" s="229">
        <f t="shared" si="378"/>
        <v>67.91</v>
      </c>
      <c r="N13084" s="230">
        <v>0</v>
      </c>
    </row>
    <row r="13085" spans="1:14" x14ac:dyDescent="0.2">
      <c r="A13085" s="231" t="str">
        <f t="shared" si="377"/>
        <v>WH1.516Thinned015</v>
      </c>
      <c r="B13085" s="223" t="s">
        <v>239</v>
      </c>
      <c r="C13085" s="224">
        <v>1.5</v>
      </c>
      <c r="D13085" s="223">
        <v>16</v>
      </c>
      <c r="E13085" s="223" t="s">
        <v>172</v>
      </c>
      <c r="F13085" s="225" t="s">
        <v>3</v>
      </c>
      <c r="G13085" s="226">
        <v>21.35</v>
      </c>
      <c r="H13085" s="226">
        <v>1.67</v>
      </c>
      <c r="I13085" s="226">
        <v>23.01</v>
      </c>
      <c r="J13085" s="237">
        <v>115.06</v>
      </c>
      <c r="K13085" s="237">
        <v>182.97</v>
      </c>
      <c r="L13085" s="228">
        <v>0</v>
      </c>
      <c r="M13085" s="229">
        <f t="shared" si="378"/>
        <v>182.97</v>
      </c>
      <c r="N13085" s="230">
        <v>0</v>
      </c>
    </row>
    <row r="13086" spans="1:14" x14ac:dyDescent="0.2">
      <c r="A13086" s="231" t="str">
        <f t="shared" si="377"/>
        <v>WH1.516Thinned020</v>
      </c>
      <c r="B13086" s="223" t="s">
        <v>239</v>
      </c>
      <c r="C13086" s="224">
        <v>1.5</v>
      </c>
      <c r="D13086" s="223">
        <v>16</v>
      </c>
      <c r="E13086" s="223" t="s">
        <v>172</v>
      </c>
      <c r="F13086" s="225" t="s">
        <v>4</v>
      </c>
      <c r="G13086" s="226">
        <v>9.3699999999999992</v>
      </c>
      <c r="H13086" s="226">
        <v>8.41</v>
      </c>
      <c r="I13086" s="226">
        <v>17.78</v>
      </c>
      <c r="J13086" s="237">
        <v>88.91</v>
      </c>
      <c r="K13086" s="237">
        <v>271.89</v>
      </c>
      <c r="L13086" s="228">
        <v>-0.27</v>
      </c>
      <c r="M13086" s="229">
        <f t="shared" si="378"/>
        <v>271.62</v>
      </c>
      <c r="N13086" s="230">
        <v>15.44</v>
      </c>
    </row>
    <row r="13087" spans="1:14" x14ac:dyDescent="0.2">
      <c r="A13087" s="231" t="str">
        <f t="shared" si="377"/>
        <v>WH1.516Thinned025</v>
      </c>
      <c r="B13087" s="223" t="s">
        <v>239</v>
      </c>
      <c r="C13087" s="224">
        <v>1.5</v>
      </c>
      <c r="D13087" s="223">
        <v>16</v>
      </c>
      <c r="E13087" s="223" t="s">
        <v>172</v>
      </c>
      <c r="F13087" s="225" t="s">
        <v>5</v>
      </c>
      <c r="G13087" s="226">
        <v>7.77</v>
      </c>
      <c r="H13087" s="226">
        <v>-0.06</v>
      </c>
      <c r="I13087" s="226">
        <v>7.71</v>
      </c>
      <c r="J13087" s="237">
        <v>38.53</v>
      </c>
      <c r="K13087" s="237">
        <v>310.41000000000003</v>
      </c>
      <c r="L13087" s="228">
        <v>-0.45</v>
      </c>
      <c r="M13087" s="229">
        <f t="shared" si="378"/>
        <v>309.96000000000004</v>
      </c>
      <c r="N13087" s="230">
        <v>10.57</v>
      </c>
    </row>
    <row r="13088" spans="1:14" x14ac:dyDescent="0.2">
      <c r="A13088" s="231" t="str">
        <f t="shared" si="377"/>
        <v>WH1.516Thinned030</v>
      </c>
      <c r="B13088" s="223" t="s">
        <v>239</v>
      </c>
      <c r="C13088" s="224">
        <v>1.5</v>
      </c>
      <c r="D13088" s="223">
        <v>16</v>
      </c>
      <c r="E13088" s="223" t="s">
        <v>172</v>
      </c>
      <c r="F13088" s="225" t="s">
        <v>6</v>
      </c>
      <c r="G13088" s="226">
        <v>10.75</v>
      </c>
      <c r="H13088" s="226">
        <v>1.73</v>
      </c>
      <c r="I13088" s="226">
        <v>12.47</v>
      </c>
      <c r="J13088" s="237">
        <v>62.37</v>
      </c>
      <c r="K13088" s="237">
        <v>372.78</v>
      </c>
      <c r="L13088" s="228">
        <v>-1.54</v>
      </c>
      <c r="M13088" s="229">
        <f t="shared" si="378"/>
        <v>371.23999999999995</v>
      </c>
      <c r="N13088" s="230">
        <v>6.75</v>
      </c>
    </row>
    <row r="13089" spans="1:14" x14ac:dyDescent="0.2">
      <c r="A13089" s="231" t="str">
        <f t="shared" si="377"/>
        <v>WH1.516Thinned035</v>
      </c>
      <c r="B13089" s="223" t="s">
        <v>239</v>
      </c>
      <c r="C13089" s="224">
        <v>1.5</v>
      </c>
      <c r="D13089" s="223">
        <v>16</v>
      </c>
      <c r="E13089" s="223" t="s">
        <v>172</v>
      </c>
      <c r="F13089" s="225" t="s">
        <v>7</v>
      </c>
      <c r="G13089" s="226">
        <v>9.67</v>
      </c>
      <c r="H13089" s="226">
        <v>0.67</v>
      </c>
      <c r="I13089" s="226">
        <v>10.34</v>
      </c>
      <c r="J13089" s="237">
        <v>51.71</v>
      </c>
      <c r="K13089" s="237">
        <v>424.49</v>
      </c>
      <c r="L13089" s="228">
        <v>-2.7</v>
      </c>
      <c r="M13089" s="229">
        <f t="shared" si="378"/>
        <v>421.79</v>
      </c>
      <c r="N13089" s="230">
        <v>7.16</v>
      </c>
    </row>
    <row r="13090" spans="1:14" x14ac:dyDescent="0.2">
      <c r="A13090" s="231" t="str">
        <f t="shared" si="377"/>
        <v>WH1.516Thinned040</v>
      </c>
      <c r="B13090" s="223" t="s">
        <v>239</v>
      </c>
      <c r="C13090" s="224">
        <v>1.5</v>
      </c>
      <c r="D13090" s="223">
        <v>16</v>
      </c>
      <c r="E13090" s="223" t="s">
        <v>172</v>
      </c>
      <c r="F13090" s="225" t="s">
        <v>8</v>
      </c>
      <c r="G13090" s="226">
        <v>8.24</v>
      </c>
      <c r="H13090" s="226">
        <v>0.09</v>
      </c>
      <c r="I13090" s="226">
        <v>8.34</v>
      </c>
      <c r="J13090" s="237">
        <v>41.68</v>
      </c>
      <c r="K13090" s="237">
        <v>466.17</v>
      </c>
      <c r="L13090" s="228">
        <v>-3.85</v>
      </c>
      <c r="M13090" s="229">
        <f t="shared" si="378"/>
        <v>462.32</v>
      </c>
      <c r="N13090" s="230">
        <v>7.18</v>
      </c>
    </row>
    <row r="13091" spans="1:14" x14ac:dyDescent="0.2">
      <c r="A13091" s="231" t="str">
        <f t="shared" si="377"/>
        <v>WH1.516Thinned045</v>
      </c>
      <c r="B13091" s="223" t="s">
        <v>239</v>
      </c>
      <c r="C13091" s="224">
        <v>1.5</v>
      </c>
      <c r="D13091" s="223">
        <v>16</v>
      </c>
      <c r="E13091" s="223" t="s">
        <v>172</v>
      </c>
      <c r="F13091" s="225" t="s">
        <v>9</v>
      </c>
      <c r="G13091" s="226">
        <v>8.3800000000000008</v>
      </c>
      <c r="H13091" s="226">
        <v>0.03</v>
      </c>
      <c r="I13091" s="226">
        <v>8.41</v>
      </c>
      <c r="J13091" s="237">
        <v>42.04</v>
      </c>
      <c r="K13091" s="237">
        <v>508.21</v>
      </c>
      <c r="L13091" s="228">
        <v>-5</v>
      </c>
      <c r="M13091" s="229">
        <f t="shared" si="378"/>
        <v>503.21</v>
      </c>
      <c r="N13091" s="230">
        <v>7.08</v>
      </c>
    </row>
    <row r="13092" spans="1:14" x14ac:dyDescent="0.2">
      <c r="A13092" s="231" t="str">
        <f t="shared" si="377"/>
        <v>WH1.516Thinned050</v>
      </c>
      <c r="B13092" s="223" t="s">
        <v>239</v>
      </c>
      <c r="C13092" s="224">
        <v>1.5</v>
      </c>
      <c r="D13092" s="223">
        <v>16</v>
      </c>
      <c r="E13092" s="223" t="s">
        <v>172</v>
      </c>
      <c r="F13092" s="225" t="s">
        <v>10</v>
      </c>
      <c r="G13092" s="226">
        <v>6.37</v>
      </c>
      <c r="H13092" s="226">
        <v>-0.39</v>
      </c>
      <c r="I13092" s="226">
        <v>5.98</v>
      </c>
      <c r="J13092" s="237">
        <v>29.9</v>
      </c>
      <c r="K13092" s="237">
        <v>538.11</v>
      </c>
      <c r="L13092" s="228">
        <v>-6.16</v>
      </c>
      <c r="M13092" s="229">
        <f t="shared" si="378"/>
        <v>531.95000000000005</v>
      </c>
      <c r="N13092" s="230">
        <v>7.22</v>
      </c>
    </row>
    <row r="13093" spans="1:14" x14ac:dyDescent="0.2">
      <c r="A13093" s="231" t="str">
        <f t="shared" si="377"/>
        <v>WH1.516Thinned055</v>
      </c>
      <c r="B13093" s="223" t="s">
        <v>239</v>
      </c>
      <c r="C13093" s="224">
        <v>1.5</v>
      </c>
      <c r="D13093" s="223">
        <v>16</v>
      </c>
      <c r="E13093" s="223" t="s">
        <v>172</v>
      </c>
      <c r="F13093" s="225" t="s">
        <v>11</v>
      </c>
      <c r="G13093" s="226">
        <v>5.86</v>
      </c>
      <c r="H13093" s="226">
        <v>-0.24</v>
      </c>
      <c r="I13093" s="226">
        <v>5.62</v>
      </c>
      <c r="J13093" s="237">
        <v>28.09</v>
      </c>
      <c r="K13093" s="237">
        <v>566.20000000000005</v>
      </c>
      <c r="L13093" s="228">
        <v>-7.32</v>
      </c>
      <c r="M13093" s="229">
        <f t="shared" si="378"/>
        <v>558.88</v>
      </c>
      <c r="N13093" s="230">
        <v>7.16</v>
      </c>
    </row>
    <row r="13094" spans="1:14" x14ac:dyDescent="0.2">
      <c r="A13094" s="231" t="str">
        <f t="shared" si="377"/>
        <v>WH1.516Thinned060</v>
      </c>
      <c r="B13094" s="223" t="s">
        <v>239</v>
      </c>
      <c r="C13094" s="224">
        <v>1.5</v>
      </c>
      <c r="D13094" s="223">
        <v>16</v>
      </c>
      <c r="E13094" s="223" t="s">
        <v>172</v>
      </c>
      <c r="F13094" s="225" t="s">
        <v>12</v>
      </c>
      <c r="G13094" s="226">
        <v>5.83</v>
      </c>
      <c r="H13094" s="226">
        <v>-0.74</v>
      </c>
      <c r="I13094" s="226">
        <v>5.09</v>
      </c>
      <c r="J13094" s="237">
        <v>25.45</v>
      </c>
      <c r="K13094" s="237">
        <v>591.65</v>
      </c>
      <c r="L13094" s="228">
        <v>-8.33</v>
      </c>
      <c r="M13094" s="229">
        <f t="shared" si="378"/>
        <v>583.31999999999994</v>
      </c>
      <c r="N13094" s="230">
        <v>6.31</v>
      </c>
    </row>
    <row r="13095" spans="1:14" x14ac:dyDescent="0.2">
      <c r="A13095" s="231" t="str">
        <f t="shared" si="377"/>
        <v>WH1.516Thinned065</v>
      </c>
      <c r="B13095" s="223" t="s">
        <v>239</v>
      </c>
      <c r="C13095" s="224">
        <v>1.5</v>
      </c>
      <c r="D13095" s="223">
        <v>16</v>
      </c>
      <c r="E13095" s="223" t="s">
        <v>172</v>
      </c>
      <c r="F13095" s="225" t="s">
        <v>13</v>
      </c>
      <c r="G13095" s="226">
        <v>6.02</v>
      </c>
      <c r="H13095" s="226">
        <v>-0.47</v>
      </c>
      <c r="I13095" s="226">
        <v>5.55</v>
      </c>
      <c r="J13095" s="237">
        <v>27.74</v>
      </c>
      <c r="K13095" s="237">
        <v>619.39</v>
      </c>
      <c r="L13095" s="228">
        <v>-9.2899999999999991</v>
      </c>
      <c r="M13095" s="229">
        <f t="shared" si="378"/>
        <v>610.1</v>
      </c>
      <c r="N13095" s="230">
        <v>5.94</v>
      </c>
    </row>
    <row r="13096" spans="1:14" x14ac:dyDescent="0.2">
      <c r="A13096" s="231" t="str">
        <f t="shared" si="377"/>
        <v>WH1.516Thinned070</v>
      </c>
      <c r="B13096" s="223" t="s">
        <v>239</v>
      </c>
      <c r="C13096" s="224">
        <v>1.5</v>
      </c>
      <c r="D13096" s="223">
        <v>16</v>
      </c>
      <c r="E13096" s="223" t="s">
        <v>172</v>
      </c>
      <c r="F13096" s="225" t="s">
        <v>200</v>
      </c>
      <c r="G13096" s="226">
        <v>5.59</v>
      </c>
      <c r="H13096" s="226">
        <v>-0.31</v>
      </c>
      <c r="I13096" s="226">
        <v>5.27</v>
      </c>
      <c r="J13096" s="237">
        <v>26.36</v>
      </c>
      <c r="K13096" s="237">
        <v>645.75</v>
      </c>
      <c r="L13096" s="228">
        <v>-10.23</v>
      </c>
      <c r="M13096" s="229">
        <f t="shared" si="378"/>
        <v>635.52</v>
      </c>
      <c r="N13096" s="230">
        <v>5.79</v>
      </c>
    </row>
    <row r="13097" spans="1:14" x14ac:dyDescent="0.2">
      <c r="A13097" s="231" t="str">
        <f t="shared" si="377"/>
        <v>WH1.516Thinned075</v>
      </c>
      <c r="B13097" s="223" t="s">
        <v>239</v>
      </c>
      <c r="C13097" s="224">
        <v>1.5</v>
      </c>
      <c r="D13097" s="223">
        <v>16</v>
      </c>
      <c r="E13097" s="223" t="s">
        <v>172</v>
      </c>
      <c r="F13097" s="225" t="s">
        <v>201</v>
      </c>
      <c r="G13097" s="226">
        <v>6.31</v>
      </c>
      <c r="H13097" s="226">
        <v>-0.08</v>
      </c>
      <c r="I13097" s="226">
        <v>6.23</v>
      </c>
      <c r="J13097" s="237">
        <v>31.14</v>
      </c>
      <c r="K13097" s="237">
        <v>676.9</v>
      </c>
      <c r="L13097" s="228">
        <v>-11.14</v>
      </c>
      <c r="M13097" s="229">
        <f t="shared" si="378"/>
        <v>665.76</v>
      </c>
      <c r="N13097" s="230">
        <v>5.65</v>
      </c>
    </row>
    <row r="13098" spans="1:14" x14ac:dyDescent="0.2">
      <c r="A13098" s="231" t="str">
        <f t="shared" si="377"/>
        <v>WH1.516Thinned080</v>
      </c>
      <c r="B13098" s="223" t="s">
        <v>239</v>
      </c>
      <c r="C13098" s="224">
        <v>1.5</v>
      </c>
      <c r="D13098" s="223">
        <v>16</v>
      </c>
      <c r="E13098" s="223" t="s">
        <v>172</v>
      </c>
      <c r="F13098" s="225" t="s">
        <v>202</v>
      </c>
      <c r="G13098" s="226">
        <v>4.5999999999999996</v>
      </c>
      <c r="H13098" s="226">
        <v>-0.05</v>
      </c>
      <c r="I13098" s="226">
        <v>4.55</v>
      </c>
      <c r="J13098" s="237">
        <v>22.74</v>
      </c>
      <c r="K13098" s="237">
        <v>699.64</v>
      </c>
      <c r="L13098" s="228">
        <v>-12.04</v>
      </c>
      <c r="M13098" s="229">
        <f t="shared" si="378"/>
        <v>687.6</v>
      </c>
      <c r="N13098" s="230">
        <v>5.55</v>
      </c>
    </row>
    <row r="13099" spans="1:14" x14ac:dyDescent="0.2">
      <c r="A13099" s="231" t="str">
        <f t="shared" si="377"/>
        <v>WH1.516Thinned085</v>
      </c>
      <c r="B13099" s="223" t="s">
        <v>239</v>
      </c>
      <c r="C13099" s="224">
        <v>1.5</v>
      </c>
      <c r="D13099" s="223">
        <v>16</v>
      </c>
      <c r="E13099" s="223" t="s">
        <v>172</v>
      </c>
      <c r="F13099" s="225" t="s">
        <v>203</v>
      </c>
      <c r="G13099" s="226">
        <v>5.08</v>
      </c>
      <c r="H13099" s="226">
        <v>-0.04</v>
      </c>
      <c r="I13099" s="226">
        <v>5.04</v>
      </c>
      <c r="J13099" s="237">
        <v>25.18</v>
      </c>
      <c r="K13099" s="237">
        <v>724.82</v>
      </c>
      <c r="L13099" s="228">
        <v>-12.91</v>
      </c>
      <c r="M13099" s="229">
        <f t="shared" si="378"/>
        <v>711.91000000000008</v>
      </c>
      <c r="N13099" s="230">
        <v>5.43</v>
      </c>
    </row>
    <row r="13100" spans="1:14" x14ac:dyDescent="0.2">
      <c r="A13100" s="231" t="str">
        <f t="shared" si="377"/>
        <v>WH1.516Thinned090</v>
      </c>
      <c r="B13100" s="223" t="s">
        <v>239</v>
      </c>
      <c r="C13100" s="224">
        <v>1.5</v>
      </c>
      <c r="D13100" s="223">
        <v>16</v>
      </c>
      <c r="E13100" s="223" t="s">
        <v>172</v>
      </c>
      <c r="F13100" s="225" t="s">
        <v>204</v>
      </c>
      <c r="G13100" s="226">
        <v>4.91</v>
      </c>
      <c r="H13100" s="226">
        <v>0</v>
      </c>
      <c r="I13100" s="226">
        <v>4.91</v>
      </c>
      <c r="J13100" s="237">
        <v>24.55</v>
      </c>
      <c r="K13100" s="237">
        <v>749.36</v>
      </c>
      <c r="L13100" s="228">
        <v>-13.77</v>
      </c>
      <c r="M13100" s="229">
        <f t="shared" si="378"/>
        <v>735.59</v>
      </c>
      <c r="N13100" s="230">
        <v>5.3</v>
      </c>
    </row>
    <row r="13101" spans="1:14" x14ac:dyDescent="0.2">
      <c r="A13101" s="231" t="str">
        <f t="shared" si="377"/>
        <v>WH1.516Thinned095</v>
      </c>
      <c r="B13101" s="223" t="s">
        <v>239</v>
      </c>
      <c r="C13101" s="224">
        <v>1.5</v>
      </c>
      <c r="D13101" s="223">
        <v>16</v>
      </c>
      <c r="E13101" s="223" t="s">
        <v>172</v>
      </c>
      <c r="F13101" s="225" t="s">
        <v>205</v>
      </c>
      <c r="G13101" s="226">
        <v>4.57</v>
      </c>
      <c r="H13101" s="226">
        <v>0.02</v>
      </c>
      <c r="I13101" s="226">
        <v>4.59</v>
      </c>
      <c r="J13101" s="237">
        <v>22.96</v>
      </c>
      <c r="K13101" s="237">
        <v>772.33</v>
      </c>
      <c r="L13101" s="228">
        <v>-14.6</v>
      </c>
      <c r="M13101" s="229">
        <f t="shared" si="378"/>
        <v>757.73</v>
      </c>
      <c r="N13101" s="230">
        <v>5.17</v>
      </c>
    </row>
    <row r="13102" spans="1:14" x14ac:dyDescent="0.2">
      <c r="A13102" s="231" t="str">
        <f t="shared" si="377"/>
        <v>WH1.516Thinned100</v>
      </c>
      <c r="B13102" s="223" t="s">
        <v>239</v>
      </c>
      <c r="C13102" s="224">
        <v>1.5</v>
      </c>
      <c r="D13102" s="223">
        <v>16</v>
      </c>
      <c r="E13102" s="223" t="s">
        <v>172</v>
      </c>
      <c r="F13102" s="225" t="s">
        <v>206</v>
      </c>
      <c r="G13102" s="226">
        <v>4.1399999999999997</v>
      </c>
      <c r="H13102" s="226">
        <v>0.01</v>
      </c>
      <c r="I13102" s="226">
        <v>4.1500000000000004</v>
      </c>
      <c r="J13102" s="237">
        <v>20.74</v>
      </c>
      <c r="K13102" s="237">
        <v>793.06</v>
      </c>
      <c r="L13102" s="228">
        <v>-15.42</v>
      </c>
      <c r="M13102" s="229">
        <f t="shared" si="378"/>
        <v>777.64</v>
      </c>
      <c r="N13102" s="230">
        <v>5.0599999999999996</v>
      </c>
    </row>
    <row r="13103" spans="1:14" x14ac:dyDescent="0.2">
      <c r="A13103" s="231" t="str">
        <f t="shared" si="377"/>
        <v>WH1.516Thinned105</v>
      </c>
      <c r="B13103" s="223" t="s">
        <v>239</v>
      </c>
      <c r="C13103" s="224">
        <v>1.5</v>
      </c>
      <c r="D13103" s="223">
        <v>16</v>
      </c>
      <c r="E13103" s="223" t="s">
        <v>172</v>
      </c>
      <c r="F13103" s="225" t="s">
        <v>207</v>
      </c>
      <c r="G13103" s="226">
        <v>3.88</v>
      </c>
      <c r="H13103" s="226">
        <v>-0.01</v>
      </c>
      <c r="I13103" s="226">
        <v>3.87</v>
      </c>
      <c r="J13103" s="237">
        <v>19.329999999999998</v>
      </c>
      <c r="K13103" s="237">
        <v>812.39</v>
      </c>
      <c r="L13103" s="228">
        <v>-16.22</v>
      </c>
      <c r="M13103" s="229">
        <f t="shared" si="378"/>
        <v>796.17</v>
      </c>
      <c r="N13103" s="230">
        <v>4.95</v>
      </c>
    </row>
    <row r="13104" spans="1:14" x14ac:dyDescent="0.2">
      <c r="A13104" s="231" t="str">
        <f t="shared" si="377"/>
        <v>WH1.516Thinned110</v>
      </c>
      <c r="B13104" s="223" t="s">
        <v>239</v>
      </c>
      <c r="C13104" s="224">
        <v>1.5</v>
      </c>
      <c r="D13104" s="223">
        <v>16</v>
      </c>
      <c r="E13104" s="223" t="s">
        <v>172</v>
      </c>
      <c r="F13104" s="225" t="s">
        <v>208</v>
      </c>
      <c r="G13104" s="226">
        <v>3.62</v>
      </c>
      <c r="H13104" s="226">
        <v>-0.04</v>
      </c>
      <c r="I13104" s="226">
        <v>3.58</v>
      </c>
      <c r="J13104" s="237">
        <v>17.89</v>
      </c>
      <c r="K13104" s="237">
        <v>830.28</v>
      </c>
      <c r="L13104" s="228">
        <v>-17</v>
      </c>
      <c r="M13104" s="229">
        <f t="shared" si="378"/>
        <v>813.28</v>
      </c>
      <c r="N13104" s="230">
        <v>4.84</v>
      </c>
    </row>
    <row r="13105" spans="1:14" x14ac:dyDescent="0.2">
      <c r="A13105" s="231" t="str">
        <f t="shared" si="377"/>
        <v>WH1.516Thinned115</v>
      </c>
      <c r="B13105" s="223" t="s">
        <v>239</v>
      </c>
      <c r="C13105" s="224">
        <v>1.5</v>
      </c>
      <c r="D13105" s="223">
        <v>16</v>
      </c>
      <c r="E13105" s="223" t="s">
        <v>172</v>
      </c>
      <c r="F13105" s="225" t="s">
        <v>209</v>
      </c>
      <c r="G13105" s="226">
        <v>3.37</v>
      </c>
      <c r="H13105" s="226">
        <v>-0.06</v>
      </c>
      <c r="I13105" s="226">
        <v>3.31</v>
      </c>
      <c r="J13105" s="237">
        <v>16.57</v>
      </c>
      <c r="K13105" s="237">
        <v>846.85</v>
      </c>
      <c r="L13105" s="228">
        <v>-17.760000000000002</v>
      </c>
      <c r="M13105" s="229">
        <f t="shared" si="378"/>
        <v>829.09</v>
      </c>
      <c r="N13105" s="230">
        <v>4.7300000000000004</v>
      </c>
    </row>
    <row r="13106" spans="1:14" x14ac:dyDescent="0.2">
      <c r="A13106" s="231" t="str">
        <f t="shared" si="377"/>
        <v>WH1.516Thinned120</v>
      </c>
      <c r="B13106" s="223" t="s">
        <v>239</v>
      </c>
      <c r="C13106" s="224">
        <v>1.5</v>
      </c>
      <c r="D13106" s="223">
        <v>16</v>
      </c>
      <c r="E13106" s="223" t="s">
        <v>172</v>
      </c>
      <c r="F13106" s="225" t="s">
        <v>210</v>
      </c>
      <c r="G13106" s="226">
        <v>3.14</v>
      </c>
      <c r="H13106" s="226">
        <v>-0.08</v>
      </c>
      <c r="I13106" s="226">
        <v>3.07</v>
      </c>
      <c r="J13106" s="237">
        <v>15.33</v>
      </c>
      <c r="K13106" s="237">
        <v>862.18</v>
      </c>
      <c r="L13106" s="228">
        <v>-18.510000000000002</v>
      </c>
      <c r="M13106" s="229">
        <f t="shared" si="378"/>
        <v>843.67</v>
      </c>
      <c r="N13106" s="230">
        <v>4.63</v>
      </c>
    </row>
    <row r="13107" spans="1:14" x14ac:dyDescent="0.2">
      <c r="A13107" s="231" t="str">
        <f t="shared" si="377"/>
        <v>WH1.516Thinned125</v>
      </c>
      <c r="B13107" s="223" t="s">
        <v>239</v>
      </c>
      <c r="C13107" s="224">
        <v>1.5</v>
      </c>
      <c r="D13107" s="223">
        <v>16</v>
      </c>
      <c r="E13107" s="223" t="s">
        <v>172</v>
      </c>
      <c r="F13107" s="225" t="s">
        <v>211</v>
      </c>
      <c r="G13107" s="226">
        <v>2.92</v>
      </c>
      <c r="H13107" s="226">
        <v>-0.09</v>
      </c>
      <c r="I13107" s="226">
        <v>2.83</v>
      </c>
      <c r="J13107" s="237">
        <v>14.14</v>
      </c>
      <c r="K13107" s="237">
        <v>876.32</v>
      </c>
      <c r="L13107" s="228">
        <v>-19.239999999999998</v>
      </c>
      <c r="M13107" s="229">
        <f t="shared" si="378"/>
        <v>857.08</v>
      </c>
      <c r="N13107" s="230">
        <v>4.53</v>
      </c>
    </row>
    <row r="13108" spans="1:14" x14ac:dyDescent="0.2">
      <c r="A13108" s="231" t="str">
        <f t="shared" si="377"/>
        <v>WH1.516Thinned130</v>
      </c>
      <c r="B13108" s="223" t="s">
        <v>239</v>
      </c>
      <c r="C13108" s="224">
        <v>1.5</v>
      </c>
      <c r="D13108" s="223">
        <v>16</v>
      </c>
      <c r="E13108" s="223" t="s">
        <v>172</v>
      </c>
      <c r="F13108" s="225" t="s">
        <v>212</v>
      </c>
      <c r="G13108" s="226">
        <v>2.69</v>
      </c>
      <c r="H13108" s="226">
        <v>-0.1</v>
      </c>
      <c r="I13108" s="226">
        <v>2.58</v>
      </c>
      <c r="J13108" s="237">
        <v>12.92</v>
      </c>
      <c r="K13108" s="237">
        <v>889.24</v>
      </c>
      <c r="L13108" s="228">
        <v>-19.95</v>
      </c>
      <c r="M13108" s="229">
        <f t="shared" si="378"/>
        <v>869.29</v>
      </c>
      <c r="N13108" s="230">
        <v>4.43</v>
      </c>
    </row>
    <row r="13109" spans="1:14" x14ac:dyDescent="0.2">
      <c r="A13109" s="231" t="str">
        <f t="shared" si="377"/>
        <v>WH1.516Thinned135</v>
      </c>
      <c r="B13109" s="223" t="s">
        <v>239</v>
      </c>
      <c r="C13109" s="224">
        <v>1.5</v>
      </c>
      <c r="D13109" s="223">
        <v>16</v>
      </c>
      <c r="E13109" s="223" t="s">
        <v>172</v>
      </c>
      <c r="F13109" s="225" t="s">
        <v>213</v>
      </c>
      <c r="G13109" s="226">
        <v>2.52</v>
      </c>
      <c r="H13109" s="226">
        <v>-0.11</v>
      </c>
      <c r="I13109" s="226">
        <v>2.41</v>
      </c>
      <c r="J13109" s="237">
        <v>12.03</v>
      </c>
      <c r="K13109" s="237">
        <v>901.27</v>
      </c>
      <c r="L13109" s="228">
        <v>-20.65</v>
      </c>
      <c r="M13109" s="229">
        <f t="shared" si="378"/>
        <v>880.62</v>
      </c>
      <c r="N13109" s="230">
        <v>4.33</v>
      </c>
    </row>
    <row r="13110" spans="1:14" x14ac:dyDescent="0.2">
      <c r="A13110" s="231" t="str">
        <f t="shared" si="377"/>
        <v>WH1.516Thinned140</v>
      </c>
      <c r="B13110" s="223" t="s">
        <v>239</v>
      </c>
      <c r="C13110" s="224">
        <v>1.5</v>
      </c>
      <c r="D13110" s="223">
        <v>16</v>
      </c>
      <c r="E13110" s="223" t="s">
        <v>172</v>
      </c>
      <c r="F13110" s="225" t="s">
        <v>214</v>
      </c>
      <c r="G13110" s="226">
        <v>2.2999999999999998</v>
      </c>
      <c r="H13110" s="226">
        <v>-0.12</v>
      </c>
      <c r="I13110" s="226">
        <v>2.1800000000000002</v>
      </c>
      <c r="J13110" s="237">
        <v>10.89</v>
      </c>
      <c r="K13110" s="237">
        <v>912.15</v>
      </c>
      <c r="L13110" s="228">
        <v>-21.34</v>
      </c>
      <c r="M13110" s="229">
        <f t="shared" si="378"/>
        <v>890.81</v>
      </c>
      <c r="N13110" s="230">
        <v>4.24</v>
      </c>
    </row>
    <row r="13111" spans="1:14" x14ac:dyDescent="0.2">
      <c r="A13111" s="231" t="str">
        <f t="shared" si="377"/>
        <v>WH1.516Thinned145</v>
      </c>
      <c r="B13111" s="223" t="s">
        <v>239</v>
      </c>
      <c r="C13111" s="224">
        <v>1.5</v>
      </c>
      <c r="D13111" s="223">
        <v>16</v>
      </c>
      <c r="E13111" s="223" t="s">
        <v>172</v>
      </c>
      <c r="F13111" s="225" t="s">
        <v>215</v>
      </c>
      <c r="G13111" s="226">
        <v>2.12</v>
      </c>
      <c r="H13111" s="226">
        <v>-0.13</v>
      </c>
      <c r="I13111" s="226">
        <v>1.99</v>
      </c>
      <c r="J13111" s="237">
        <v>9.9499999999999993</v>
      </c>
      <c r="K13111" s="237">
        <v>922.1</v>
      </c>
      <c r="L13111" s="228">
        <v>-22.01</v>
      </c>
      <c r="M13111" s="229">
        <f t="shared" si="378"/>
        <v>900.09</v>
      </c>
      <c r="N13111" s="230">
        <v>4.1399999999999997</v>
      </c>
    </row>
    <row r="13112" spans="1:14" x14ac:dyDescent="0.2">
      <c r="A13112" s="231" t="str">
        <f t="shared" si="377"/>
        <v>WH1.516Thinned150</v>
      </c>
      <c r="B13112" s="223" t="s">
        <v>239</v>
      </c>
      <c r="C13112" s="224">
        <v>1.5</v>
      </c>
      <c r="D13112" s="223">
        <v>16</v>
      </c>
      <c r="E13112" s="223" t="s">
        <v>172</v>
      </c>
      <c r="F13112" s="225" t="s">
        <v>216</v>
      </c>
      <c r="G13112" s="226">
        <v>2</v>
      </c>
      <c r="H13112" s="226">
        <v>-0.14000000000000001</v>
      </c>
      <c r="I13112" s="226">
        <v>1.86</v>
      </c>
      <c r="J13112" s="237">
        <v>9.31</v>
      </c>
      <c r="K13112" s="237">
        <v>931.41</v>
      </c>
      <c r="L13112" s="228">
        <v>-22.66</v>
      </c>
      <c r="M13112" s="229">
        <f t="shared" si="378"/>
        <v>908.75</v>
      </c>
      <c r="N13112" s="230">
        <v>4.05</v>
      </c>
    </row>
    <row r="13113" spans="1:14" x14ac:dyDescent="0.2">
      <c r="A13113" s="231" t="str">
        <f t="shared" si="377"/>
        <v>WH1.516Thinned155</v>
      </c>
      <c r="B13113" s="223" t="s">
        <v>239</v>
      </c>
      <c r="C13113" s="224">
        <v>1.5</v>
      </c>
      <c r="D13113" s="223">
        <v>16</v>
      </c>
      <c r="E13113" s="223" t="s">
        <v>172</v>
      </c>
      <c r="F13113" s="225" t="s">
        <v>217</v>
      </c>
      <c r="G13113" s="226">
        <v>1.86</v>
      </c>
      <c r="H13113" s="226">
        <v>-0.14000000000000001</v>
      </c>
      <c r="I13113" s="226">
        <v>1.73</v>
      </c>
      <c r="J13113" s="237">
        <v>8.6300000000000008</v>
      </c>
      <c r="K13113" s="237">
        <v>940.04</v>
      </c>
      <c r="L13113" s="228">
        <v>-23.3</v>
      </c>
      <c r="M13113" s="229">
        <f t="shared" si="378"/>
        <v>916.74</v>
      </c>
      <c r="N13113" s="230">
        <v>3.96</v>
      </c>
    </row>
    <row r="13114" spans="1:14" x14ac:dyDescent="0.2">
      <c r="A13114" s="231" t="str">
        <f t="shared" si="377"/>
        <v>WH1.516Thinned160</v>
      </c>
      <c r="B13114" s="223" t="s">
        <v>239</v>
      </c>
      <c r="C13114" s="224">
        <v>1.5</v>
      </c>
      <c r="D13114" s="223">
        <v>16</v>
      </c>
      <c r="E13114" s="223" t="s">
        <v>172</v>
      </c>
      <c r="F13114" s="225" t="s">
        <v>218</v>
      </c>
      <c r="G13114" s="226">
        <v>1.72</v>
      </c>
      <c r="H13114" s="226">
        <v>-0.14000000000000001</v>
      </c>
      <c r="I13114" s="226">
        <v>1.58</v>
      </c>
      <c r="J13114" s="237">
        <v>7.9</v>
      </c>
      <c r="K13114" s="237">
        <v>947.94</v>
      </c>
      <c r="L13114" s="228">
        <v>-23.92</v>
      </c>
      <c r="M13114" s="229">
        <f t="shared" si="378"/>
        <v>924.0200000000001</v>
      </c>
      <c r="N13114" s="230">
        <v>3.87</v>
      </c>
    </row>
    <row r="13115" spans="1:14" x14ac:dyDescent="0.2">
      <c r="A13115" s="231" t="str">
        <f t="shared" si="377"/>
        <v>WH1.516Thinned165</v>
      </c>
      <c r="B13115" s="223" t="s">
        <v>239</v>
      </c>
      <c r="C13115" s="224">
        <v>1.5</v>
      </c>
      <c r="D13115" s="223">
        <v>16</v>
      </c>
      <c r="E13115" s="223" t="s">
        <v>172</v>
      </c>
      <c r="F13115" s="225" t="s">
        <v>219</v>
      </c>
      <c r="G13115" s="226">
        <v>1.61</v>
      </c>
      <c r="H13115" s="226">
        <v>-0.14000000000000001</v>
      </c>
      <c r="I13115" s="226">
        <v>1.48</v>
      </c>
      <c r="J13115" s="237">
        <v>7.38</v>
      </c>
      <c r="K13115" s="237">
        <v>955.32</v>
      </c>
      <c r="L13115" s="228">
        <v>-24.53</v>
      </c>
      <c r="M13115" s="229">
        <f t="shared" si="378"/>
        <v>930.79000000000008</v>
      </c>
      <c r="N13115" s="230">
        <v>3.78</v>
      </c>
    </row>
    <row r="13116" spans="1:14" x14ac:dyDescent="0.2">
      <c r="A13116" s="231" t="str">
        <f t="shared" si="377"/>
        <v>WH1.516Thinned170</v>
      </c>
      <c r="B13116" s="223" t="s">
        <v>239</v>
      </c>
      <c r="C13116" s="224">
        <v>1.5</v>
      </c>
      <c r="D13116" s="223">
        <v>16</v>
      </c>
      <c r="E13116" s="223" t="s">
        <v>172</v>
      </c>
      <c r="F13116" s="225" t="s">
        <v>220</v>
      </c>
      <c r="G13116" s="226">
        <v>1.47</v>
      </c>
      <c r="H13116" s="226">
        <v>-0.14000000000000001</v>
      </c>
      <c r="I13116" s="226">
        <v>1.33</v>
      </c>
      <c r="J13116" s="237">
        <v>6.67</v>
      </c>
      <c r="K13116" s="237">
        <v>961.99</v>
      </c>
      <c r="L13116" s="228">
        <v>-25.13</v>
      </c>
      <c r="M13116" s="229">
        <f t="shared" si="378"/>
        <v>936.86</v>
      </c>
      <c r="N13116" s="230">
        <v>3.69</v>
      </c>
    </row>
    <row r="13117" spans="1:14" x14ac:dyDescent="0.2">
      <c r="A13117" s="231" t="str">
        <f t="shared" si="377"/>
        <v>WH1.516Thinned175</v>
      </c>
      <c r="B13117" s="223" t="s">
        <v>239</v>
      </c>
      <c r="C13117" s="224">
        <v>1.5</v>
      </c>
      <c r="D13117" s="223">
        <v>16</v>
      </c>
      <c r="E13117" s="223" t="s">
        <v>172</v>
      </c>
      <c r="F13117" s="225" t="s">
        <v>221</v>
      </c>
      <c r="G13117" s="226">
        <v>1.35</v>
      </c>
      <c r="H13117" s="226">
        <v>-0.14000000000000001</v>
      </c>
      <c r="I13117" s="226">
        <v>1.21</v>
      </c>
      <c r="J13117" s="237">
        <v>6.04</v>
      </c>
      <c r="K13117" s="237">
        <v>968.03</v>
      </c>
      <c r="L13117" s="228">
        <v>-25.71</v>
      </c>
      <c r="M13117" s="229">
        <f t="shared" si="378"/>
        <v>942.31999999999994</v>
      </c>
      <c r="N13117" s="230">
        <v>3.6</v>
      </c>
    </row>
    <row r="13118" spans="1:14" x14ac:dyDescent="0.2">
      <c r="A13118" s="231" t="str">
        <f t="shared" si="377"/>
        <v>WH1.516Thinned180</v>
      </c>
      <c r="B13118" s="223" t="s">
        <v>239</v>
      </c>
      <c r="C13118" s="224">
        <v>1.5</v>
      </c>
      <c r="D13118" s="223">
        <v>16</v>
      </c>
      <c r="E13118" s="223" t="s">
        <v>172</v>
      </c>
      <c r="F13118" s="225" t="s">
        <v>222</v>
      </c>
      <c r="G13118" s="226">
        <v>1.23</v>
      </c>
      <c r="H13118" s="226">
        <v>-0.14000000000000001</v>
      </c>
      <c r="I13118" s="226">
        <v>1.0900000000000001</v>
      </c>
      <c r="J13118" s="237">
        <v>5.44</v>
      </c>
      <c r="K13118" s="237">
        <v>973.47</v>
      </c>
      <c r="L13118" s="228">
        <v>-26.28</v>
      </c>
      <c r="M13118" s="229">
        <f t="shared" si="378"/>
        <v>947.19</v>
      </c>
      <c r="N13118" s="230">
        <v>3.52</v>
      </c>
    </row>
    <row r="13119" spans="1:14" x14ac:dyDescent="0.2">
      <c r="A13119" s="231" t="str">
        <f t="shared" si="377"/>
        <v>WH1.516Thinned185</v>
      </c>
      <c r="B13119" s="223" t="s">
        <v>239</v>
      </c>
      <c r="C13119" s="224">
        <v>1.5</v>
      </c>
      <c r="D13119" s="223">
        <v>16</v>
      </c>
      <c r="E13119" s="223" t="s">
        <v>172</v>
      </c>
      <c r="F13119" s="225" t="s">
        <v>223</v>
      </c>
      <c r="G13119" s="226">
        <v>1.1100000000000001</v>
      </c>
      <c r="H13119" s="226">
        <v>-0.14000000000000001</v>
      </c>
      <c r="I13119" s="226">
        <v>0.97</v>
      </c>
      <c r="J13119" s="237">
        <v>4.8600000000000003</v>
      </c>
      <c r="K13119" s="237">
        <v>978.32</v>
      </c>
      <c r="L13119" s="228">
        <v>-26.83</v>
      </c>
      <c r="M13119" s="229">
        <f t="shared" si="378"/>
        <v>951.49</v>
      </c>
      <c r="N13119" s="230">
        <v>3.43</v>
      </c>
    </row>
    <row r="13120" spans="1:14" x14ac:dyDescent="0.2">
      <c r="A13120" s="231" t="str">
        <f t="shared" si="377"/>
        <v>WH1.516Thinned190</v>
      </c>
      <c r="B13120" s="223" t="s">
        <v>239</v>
      </c>
      <c r="C13120" s="224">
        <v>1.5</v>
      </c>
      <c r="D13120" s="223">
        <v>16</v>
      </c>
      <c r="E13120" s="223" t="s">
        <v>172</v>
      </c>
      <c r="F13120" s="225" t="s">
        <v>224</v>
      </c>
      <c r="G13120" s="226">
        <v>1</v>
      </c>
      <c r="H13120" s="226">
        <v>-0.14000000000000001</v>
      </c>
      <c r="I13120" s="226">
        <v>0.86</v>
      </c>
      <c r="J13120" s="237">
        <v>4.3</v>
      </c>
      <c r="K13120" s="237">
        <v>982.62</v>
      </c>
      <c r="L13120" s="228">
        <v>-27.37</v>
      </c>
      <c r="M13120" s="229">
        <f t="shared" si="378"/>
        <v>955.25</v>
      </c>
      <c r="N13120" s="230">
        <v>3.35</v>
      </c>
    </row>
    <row r="13121" spans="1:14" x14ac:dyDescent="0.2">
      <c r="A13121" s="231" t="str">
        <f t="shared" si="377"/>
        <v>WH1.516Thinned195</v>
      </c>
      <c r="B13121" s="223" t="s">
        <v>239</v>
      </c>
      <c r="C13121" s="224">
        <v>1.5</v>
      </c>
      <c r="D13121" s="223">
        <v>16</v>
      </c>
      <c r="E13121" s="223" t="s">
        <v>172</v>
      </c>
      <c r="F13121" s="225" t="s">
        <v>225</v>
      </c>
      <c r="G13121" s="226">
        <v>5.91</v>
      </c>
      <c r="H13121" s="226">
        <v>-1.73</v>
      </c>
      <c r="I13121" s="226">
        <v>4.18</v>
      </c>
      <c r="J13121" s="237">
        <v>20.89</v>
      </c>
      <c r="K13121" s="237">
        <v>1003.51</v>
      </c>
      <c r="L13121" s="228">
        <v>-27.37</v>
      </c>
      <c r="M13121" s="229">
        <f t="shared" si="378"/>
        <v>976.14</v>
      </c>
      <c r="N13121" s="230">
        <v>0</v>
      </c>
    </row>
    <row r="13122" spans="1:14" x14ac:dyDescent="0.2">
      <c r="A13122" s="231" t="str">
        <f t="shared" ref="A13122:A13185" si="379">CONCATENATE(LEFT(B13122,2),TEXT(C13122,"0.0"),TEXT(D13122,"00"),E13122,TEXT(LEFT(F13122,3),"000"))</f>
        <v>WH1.518NO_thin000</v>
      </c>
      <c r="B13122" s="223" t="s">
        <v>239</v>
      </c>
      <c r="C13122" s="224">
        <v>1.5</v>
      </c>
      <c r="D13122" s="223">
        <v>18</v>
      </c>
      <c r="E13122" s="223" t="s">
        <v>199</v>
      </c>
      <c r="F13122" s="225" t="s">
        <v>0</v>
      </c>
      <c r="G13122" s="226">
        <v>1.19</v>
      </c>
      <c r="H13122" s="226">
        <v>1.1399999999999999</v>
      </c>
      <c r="I13122" s="226">
        <v>2.33</v>
      </c>
      <c r="J13122" s="237">
        <v>11.65</v>
      </c>
      <c r="K13122" s="237">
        <v>11.65</v>
      </c>
      <c r="L13122" s="228">
        <v>0</v>
      </c>
      <c r="M13122" s="229">
        <f t="shared" si="378"/>
        <v>11.65</v>
      </c>
      <c r="N13122" s="230">
        <v>0</v>
      </c>
    </row>
    <row r="13123" spans="1:14" x14ac:dyDescent="0.2">
      <c r="A13123" s="231" t="str">
        <f t="shared" si="379"/>
        <v>WH1.518NO_thin005</v>
      </c>
      <c r="B13123" s="223" t="s">
        <v>239</v>
      </c>
      <c r="C13123" s="224">
        <v>1.5</v>
      </c>
      <c r="D13123" s="223">
        <v>18</v>
      </c>
      <c r="E13123" s="223" t="s">
        <v>199</v>
      </c>
      <c r="F13123" s="225" t="s">
        <v>1</v>
      </c>
      <c r="G13123" s="226">
        <v>3.62</v>
      </c>
      <c r="H13123" s="226">
        <v>1.41</v>
      </c>
      <c r="I13123" s="226">
        <v>5.03</v>
      </c>
      <c r="J13123" s="237">
        <v>25.17</v>
      </c>
      <c r="K13123" s="237">
        <v>36.82</v>
      </c>
      <c r="L13123" s="228">
        <v>0</v>
      </c>
      <c r="M13123" s="229">
        <f t="shared" si="378"/>
        <v>36.82</v>
      </c>
      <c r="N13123" s="230">
        <v>0</v>
      </c>
    </row>
    <row r="13124" spans="1:14" x14ac:dyDescent="0.2">
      <c r="A13124" s="231" t="str">
        <f t="shared" si="379"/>
        <v>WH1.518NO_thin010</v>
      </c>
      <c r="B13124" s="223" t="s">
        <v>239</v>
      </c>
      <c r="C13124" s="224">
        <v>1.5</v>
      </c>
      <c r="D13124" s="223">
        <v>18</v>
      </c>
      <c r="E13124" s="223" t="s">
        <v>199</v>
      </c>
      <c r="F13124" s="225" t="s">
        <v>2</v>
      </c>
      <c r="G13124" s="226">
        <v>11.06</v>
      </c>
      <c r="H13124" s="226">
        <v>1.42</v>
      </c>
      <c r="I13124" s="226">
        <v>12.48</v>
      </c>
      <c r="J13124" s="237">
        <v>62.4</v>
      </c>
      <c r="K13124" s="237">
        <v>99.22</v>
      </c>
      <c r="L13124" s="228">
        <v>0</v>
      </c>
      <c r="M13124" s="229">
        <f t="shared" si="378"/>
        <v>99.22</v>
      </c>
      <c r="N13124" s="230">
        <v>0</v>
      </c>
    </row>
    <row r="13125" spans="1:14" x14ac:dyDescent="0.2">
      <c r="A13125" s="231" t="str">
        <f t="shared" si="379"/>
        <v>WH1.518NO_thin015</v>
      </c>
      <c r="B13125" s="223" t="s">
        <v>239</v>
      </c>
      <c r="C13125" s="224">
        <v>1.5</v>
      </c>
      <c r="D13125" s="223">
        <v>18</v>
      </c>
      <c r="E13125" s="223" t="s">
        <v>199</v>
      </c>
      <c r="F13125" s="225" t="s">
        <v>3</v>
      </c>
      <c r="G13125" s="226">
        <v>29.55</v>
      </c>
      <c r="H13125" s="226">
        <v>3.05</v>
      </c>
      <c r="I13125" s="226">
        <v>32.6</v>
      </c>
      <c r="J13125" s="237">
        <v>163</v>
      </c>
      <c r="K13125" s="237">
        <v>262.22000000000003</v>
      </c>
      <c r="L13125" s="228">
        <v>0</v>
      </c>
      <c r="M13125" s="229">
        <f t="shared" si="378"/>
        <v>262.22000000000003</v>
      </c>
      <c r="N13125" s="230">
        <v>0</v>
      </c>
    </row>
    <row r="13126" spans="1:14" x14ac:dyDescent="0.2">
      <c r="A13126" s="231" t="str">
        <f t="shared" si="379"/>
        <v>WH1.518NO_thin020</v>
      </c>
      <c r="B13126" s="223" t="s">
        <v>239</v>
      </c>
      <c r="C13126" s="224">
        <v>1.5</v>
      </c>
      <c r="D13126" s="223">
        <v>18</v>
      </c>
      <c r="E13126" s="223" t="s">
        <v>199</v>
      </c>
      <c r="F13126" s="225" t="s">
        <v>4</v>
      </c>
      <c r="G13126" s="226">
        <v>31.83</v>
      </c>
      <c r="H13126" s="226">
        <v>4.04</v>
      </c>
      <c r="I13126" s="226">
        <v>35.869999999999997</v>
      </c>
      <c r="J13126" s="237">
        <v>179.37</v>
      </c>
      <c r="K13126" s="237">
        <v>441.59</v>
      </c>
      <c r="L13126" s="228">
        <v>0</v>
      </c>
      <c r="M13126" s="229">
        <f t="shared" si="378"/>
        <v>441.59</v>
      </c>
      <c r="N13126" s="230">
        <v>0</v>
      </c>
    </row>
    <row r="13127" spans="1:14" x14ac:dyDescent="0.2">
      <c r="A13127" s="231" t="str">
        <f t="shared" si="379"/>
        <v>WH1.518NO_thin025</v>
      </c>
      <c r="B13127" s="223" t="s">
        <v>239</v>
      </c>
      <c r="C13127" s="224">
        <v>1.5</v>
      </c>
      <c r="D13127" s="223">
        <v>18</v>
      </c>
      <c r="E13127" s="223" t="s">
        <v>199</v>
      </c>
      <c r="F13127" s="225" t="s">
        <v>5</v>
      </c>
      <c r="G13127" s="226">
        <v>20.43</v>
      </c>
      <c r="H13127" s="226">
        <v>1.24</v>
      </c>
      <c r="I13127" s="226">
        <v>21.66</v>
      </c>
      <c r="J13127" s="237">
        <v>108.31</v>
      </c>
      <c r="K13127" s="237">
        <v>549.9</v>
      </c>
      <c r="L13127" s="228">
        <v>0</v>
      </c>
      <c r="M13127" s="229">
        <f t="shared" si="378"/>
        <v>549.9</v>
      </c>
      <c r="N13127" s="230">
        <v>0</v>
      </c>
    </row>
    <row r="13128" spans="1:14" x14ac:dyDescent="0.2">
      <c r="A13128" s="231" t="str">
        <f t="shared" si="379"/>
        <v>WH1.518NO_thin030</v>
      </c>
      <c r="B13128" s="223" t="s">
        <v>239</v>
      </c>
      <c r="C13128" s="224">
        <v>1.5</v>
      </c>
      <c r="D13128" s="223">
        <v>18</v>
      </c>
      <c r="E13128" s="223" t="s">
        <v>199</v>
      </c>
      <c r="F13128" s="225" t="s">
        <v>6</v>
      </c>
      <c r="G13128" s="226">
        <v>18.52</v>
      </c>
      <c r="H13128" s="226">
        <v>7.21</v>
      </c>
      <c r="I13128" s="226">
        <v>25.74</v>
      </c>
      <c r="J13128" s="237">
        <v>128.69</v>
      </c>
      <c r="K13128" s="237">
        <v>678.59</v>
      </c>
      <c r="L13128" s="228">
        <v>0</v>
      </c>
      <c r="M13128" s="229">
        <f t="shared" si="378"/>
        <v>678.59</v>
      </c>
      <c r="N13128" s="230">
        <v>0</v>
      </c>
    </row>
    <row r="13129" spans="1:14" x14ac:dyDescent="0.2">
      <c r="A13129" s="231" t="str">
        <f t="shared" si="379"/>
        <v>WH1.518NO_thin035</v>
      </c>
      <c r="B13129" s="223" t="s">
        <v>239</v>
      </c>
      <c r="C13129" s="224">
        <v>1.5</v>
      </c>
      <c r="D13129" s="223">
        <v>18</v>
      </c>
      <c r="E13129" s="223" t="s">
        <v>199</v>
      </c>
      <c r="F13129" s="225" t="s">
        <v>7</v>
      </c>
      <c r="G13129" s="226">
        <v>13.97</v>
      </c>
      <c r="H13129" s="226">
        <v>7.09</v>
      </c>
      <c r="I13129" s="226">
        <v>21.06</v>
      </c>
      <c r="J13129" s="237">
        <v>105.28</v>
      </c>
      <c r="K13129" s="237">
        <v>783.87</v>
      </c>
      <c r="L13129" s="228">
        <v>0</v>
      </c>
      <c r="M13129" s="229">
        <f t="shared" si="378"/>
        <v>783.87</v>
      </c>
      <c r="N13129" s="230">
        <v>0</v>
      </c>
    </row>
    <row r="13130" spans="1:14" x14ac:dyDescent="0.2">
      <c r="A13130" s="231" t="str">
        <f t="shared" si="379"/>
        <v>WH1.518NO_thin040</v>
      </c>
      <c r="B13130" s="223" t="s">
        <v>239</v>
      </c>
      <c r="C13130" s="224">
        <v>1.5</v>
      </c>
      <c r="D13130" s="223">
        <v>18</v>
      </c>
      <c r="E13130" s="223" t="s">
        <v>199</v>
      </c>
      <c r="F13130" s="225" t="s">
        <v>8</v>
      </c>
      <c r="G13130" s="226">
        <v>13.06</v>
      </c>
      <c r="H13130" s="226">
        <v>2.89</v>
      </c>
      <c r="I13130" s="226">
        <v>15.94</v>
      </c>
      <c r="J13130" s="237">
        <v>79.72</v>
      </c>
      <c r="K13130" s="237">
        <v>863.59</v>
      </c>
      <c r="L13130" s="228">
        <v>0</v>
      </c>
      <c r="M13130" s="229">
        <f t="shared" si="378"/>
        <v>863.59</v>
      </c>
      <c r="N13130" s="230">
        <v>0</v>
      </c>
    </row>
    <row r="13131" spans="1:14" x14ac:dyDescent="0.2">
      <c r="A13131" s="231" t="str">
        <f t="shared" si="379"/>
        <v>WH1.518NO_thin045</v>
      </c>
      <c r="B13131" s="223" t="s">
        <v>239</v>
      </c>
      <c r="C13131" s="224">
        <v>1.5</v>
      </c>
      <c r="D13131" s="223">
        <v>18</v>
      </c>
      <c r="E13131" s="223" t="s">
        <v>199</v>
      </c>
      <c r="F13131" s="225" t="s">
        <v>9</v>
      </c>
      <c r="G13131" s="226">
        <v>12.43</v>
      </c>
      <c r="H13131" s="226">
        <v>1.25</v>
      </c>
      <c r="I13131" s="226">
        <v>13.68</v>
      </c>
      <c r="J13131" s="237">
        <v>68.38</v>
      </c>
      <c r="K13131" s="237">
        <v>931.97</v>
      </c>
      <c r="L13131" s="228">
        <v>0</v>
      </c>
      <c r="M13131" s="229">
        <f t="shared" si="378"/>
        <v>931.97</v>
      </c>
      <c r="N13131" s="230">
        <v>0</v>
      </c>
    </row>
    <row r="13132" spans="1:14" x14ac:dyDescent="0.2">
      <c r="A13132" s="231" t="str">
        <f t="shared" si="379"/>
        <v>WH1.518NO_thin050</v>
      </c>
      <c r="B13132" s="223" t="s">
        <v>239</v>
      </c>
      <c r="C13132" s="224">
        <v>1.5</v>
      </c>
      <c r="D13132" s="223">
        <v>18</v>
      </c>
      <c r="E13132" s="223" t="s">
        <v>199</v>
      </c>
      <c r="F13132" s="225" t="s">
        <v>10</v>
      </c>
      <c r="G13132" s="226">
        <v>11.78</v>
      </c>
      <c r="H13132" s="226">
        <v>0.33</v>
      </c>
      <c r="I13132" s="226">
        <v>12.11</v>
      </c>
      <c r="J13132" s="237">
        <v>60.55</v>
      </c>
      <c r="K13132" s="237">
        <v>992.52</v>
      </c>
      <c r="L13132" s="228">
        <v>0</v>
      </c>
      <c r="M13132" s="229">
        <f t="shared" si="378"/>
        <v>992.52</v>
      </c>
      <c r="N13132" s="230">
        <v>0</v>
      </c>
    </row>
    <row r="13133" spans="1:14" x14ac:dyDescent="0.2">
      <c r="A13133" s="231" t="str">
        <f t="shared" si="379"/>
        <v>WH1.518NO_thin055</v>
      </c>
      <c r="B13133" s="223" t="s">
        <v>239</v>
      </c>
      <c r="C13133" s="224">
        <v>1.5</v>
      </c>
      <c r="D13133" s="223">
        <v>18</v>
      </c>
      <c r="E13133" s="223" t="s">
        <v>199</v>
      </c>
      <c r="F13133" s="225" t="s">
        <v>11</v>
      </c>
      <c r="G13133" s="226">
        <v>11.04</v>
      </c>
      <c r="H13133" s="226">
        <v>-0.24</v>
      </c>
      <c r="I13133" s="226">
        <v>10.8</v>
      </c>
      <c r="J13133" s="237">
        <v>53.98</v>
      </c>
      <c r="K13133" s="237">
        <v>1046.5</v>
      </c>
      <c r="L13133" s="228">
        <v>0</v>
      </c>
      <c r="M13133" s="229">
        <f t="shared" si="378"/>
        <v>1046.5</v>
      </c>
      <c r="N13133" s="230">
        <v>0</v>
      </c>
    </row>
    <row r="13134" spans="1:14" x14ac:dyDescent="0.2">
      <c r="A13134" s="231" t="str">
        <f t="shared" si="379"/>
        <v>WH1.518NO_thin060</v>
      </c>
      <c r="B13134" s="223" t="s">
        <v>239</v>
      </c>
      <c r="C13134" s="224">
        <v>1.5</v>
      </c>
      <c r="D13134" s="223">
        <v>18</v>
      </c>
      <c r="E13134" s="223" t="s">
        <v>199</v>
      </c>
      <c r="F13134" s="225" t="s">
        <v>12</v>
      </c>
      <c r="G13134" s="226">
        <v>10.34</v>
      </c>
      <c r="H13134" s="226">
        <v>-0.56000000000000005</v>
      </c>
      <c r="I13134" s="226">
        <v>9.7799999999999994</v>
      </c>
      <c r="J13134" s="237">
        <v>48.92</v>
      </c>
      <c r="K13134" s="237">
        <v>1095.42</v>
      </c>
      <c r="L13134" s="228">
        <v>0</v>
      </c>
      <c r="M13134" s="229">
        <f t="shared" si="378"/>
        <v>1095.42</v>
      </c>
      <c r="N13134" s="230">
        <v>0</v>
      </c>
    </row>
    <row r="13135" spans="1:14" x14ac:dyDescent="0.2">
      <c r="A13135" s="231" t="str">
        <f t="shared" si="379"/>
        <v>WH1.518NO_thin065</v>
      </c>
      <c r="B13135" s="223" t="s">
        <v>239</v>
      </c>
      <c r="C13135" s="224">
        <v>1.5</v>
      </c>
      <c r="D13135" s="223">
        <v>18</v>
      </c>
      <c r="E13135" s="223" t="s">
        <v>199</v>
      </c>
      <c r="F13135" s="225" t="s">
        <v>13</v>
      </c>
      <c r="G13135" s="226">
        <v>9.68</v>
      </c>
      <c r="H13135" s="226">
        <v>-0.35</v>
      </c>
      <c r="I13135" s="226">
        <v>9.33</v>
      </c>
      <c r="J13135" s="237">
        <v>46.67</v>
      </c>
      <c r="K13135" s="237">
        <v>1142.0899999999999</v>
      </c>
      <c r="L13135" s="228">
        <v>0</v>
      </c>
      <c r="M13135" s="229">
        <f t="shared" si="378"/>
        <v>1142.0899999999999</v>
      </c>
      <c r="N13135" s="230">
        <v>0</v>
      </c>
    </row>
    <row r="13136" spans="1:14" x14ac:dyDescent="0.2">
      <c r="A13136" s="231" t="str">
        <f t="shared" si="379"/>
        <v>WH1.518NO_thin070</v>
      </c>
      <c r="B13136" s="223" t="s">
        <v>239</v>
      </c>
      <c r="C13136" s="224">
        <v>1.5</v>
      </c>
      <c r="D13136" s="223">
        <v>18</v>
      </c>
      <c r="E13136" s="223" t="s">
        <v>199</v>
      </c>
      <c r="F13136" s="225" t="s">
        <v>200</v>
      </c>
      <c r="G13136" s="226">
        <v>9.0299999999999994</v>
      </c>
      <c r="H13136" s="226">
        <v>0.33</v>
      </c>
      <c r="I13136" s="226">
        <v>9.36</v>
      </c>
      <c r="J13136" s="237">
        <v>46.81</v>
      </c>
      <c r="K13136" s="237">
        <v>1188.9000000000001</v>
      </c>
      <c r="L13136" s="228">
        <v>0</v>
      </c>
      <c r="M13136" s="229">
        <f t="shared" si="378"/>
        <v>1188.9000000000001</v>
      </c>
      <c r="N13136" s="230">
        <v>0</v>
      </c>
    </row>
    <row r="13137" spans="1:14" x14ac:dyDescent="0.2">
      <c r="A13137" s="231" t="str">
        <f t="shared" si="379"/>
        <v>WH1.518NO_thin075</v>
      </c>
      <c r="B13137" s="223" t="s">
        <v>239</v>
      </c>
      <c r="C13137" s="224">
        <v>1.5</v>
      </c>
      <c r="D13137" s="223">
        <v>18</v>
      </c>
      <c r="E13137" s="223" t="s">
        <v>199</v>
      </c>
      <c r="F13137" s="225" t="s">
        <v>201</v>
      </c>
      <c r="G13137" s="226">
        <v>8.42</v>
      </c>
      <c r="H13137" s="226">
        <v>0.74</v>
      </c>
      <c r="I13137" s="226">
        <v>9.16</v>
      </c>
      <c r="J13137" s="237">
        <v>45.8</v>
      </c>
      <c r="K13137" s="237">
        <v>1234.7</v>
      </c>
      <c r="L13137" s="228">
        <v>0</v>
      </c>
      <c r="M13137" s="229">
        <f t="shared" si="378"/>
        <v>1234.7</v>
      </c>
      <c r="N13137" s="230">
        <v>0</v>
      </c>
    </row>
    <row r="13138" spans="1:14" x14ac:dyDescent="0.2">
      <c r="A13138" s="231" t="str">
        <f t="shared" si="379"/>
        <v>WH1.518NO_thin080</v>
      </c>
      <c r="B13138" s="223" t="s">
        <v>239</v>
      </c>
      <c r="C13138" s="224">
        <v>1.5</v>
      </c>
      <c r="D13138" s="223">
        <v>18</v>
      </c>
      <c r="E13138" s="223" t="s">
        <v>199</v>
      </c>
      <c r="F13138" s="225" t="s">
        <v>202</v>
      </c>
      <c r="G13138" s="226">
        <v>8.08</v>
      </c>
      <c r="H13138" s="226">
        <v>0.11</v>
      </c>
      <c r="I13138" s="226">
        <v>8.19</v>
      </c>
      <c r="J13138" s="237">
        <v>40.93</v>
      </c>
      <c r="K13138" s="237">
        <v>1275.6300000000001</v>
      </c>
      <c r="L13138" s="228">
        <v>0</v>
      </c>
      <c r="M13138" s="229">
        <f t="shared" ref="M13138:M13201" si="380">K13138+L13138</f>
        <v>1275.6300000000001</v>
      </c>
      <c r="N13138" s="230">
        <v>0</v>
      </c>
    </row>
    <row r="13139" spans="1:14" x14ac:dyDescent="0.2">
      <c r="A13139" s="231" t="str">
        <f t="shared" si="379"/>
        <v>WH1.518NO_thin085</v>
      </c>
      <c r="B13139" s="223" t="s">
        <v>239</v>
      </c>
      <c r="C13139" s="224">
        <v>1.5</v>
      </c>
      <c r="D13139" s="223">
        <v>18</v>
      </c>
      <c r="E13139" s="223" t="s">
        <v>199</v>
      </c>
      <c r="F13139" s="225" t="s">
        <v>203</v>
      </c>
      <c r="G13139" s="226">
        <v>7.91</v>
      </c>
      <c r="H13139" s="226">
        <v>0.05</v>
      </c>
      <c r="I13139" s="226">
        <v>7.96</v>
      </c>
      <c r="J13139" s="237">
        <v>39.81</v>
      </c>
      <c r="K13139" s="237">
        <v>1315.45</v>
      </c>
      <c r="L13139" s="228">
        <v>0</v>
      </c>
      <c r="M13139" s="229">
        <f t="shared" si="380"/>
        <v>1315.45</v>
      </c>
      <c r="N13139" s="230">
        <v>0</v>
      </c>
    </row>
    <row r="13140" spans="1:14" x14ac:dyDescent="0.2">
      <c r="A13140" s="231" t="str">
        <f t="shared" si="379"/>
        <v>WH1.518NO_thin090</v>
      </c>
      <c r="B13140" s="223" t="s">
        <v>239</v>
      </c>
      <c r="C13140" s="224">
        <v>1.5</v>
      </c>
      <c r="D13140" s="223">
        <v>18</v>
      </c>
      <c r="E13140" s="223" t="s">
        <v>199</v>
      </c>
      <c r="F13140" s="225" t="s">
        <v>204</v>
      </c>
      <c r="G13140" s="226">
        <v>7.48</v>
      </c>
      <c r="H13140" s="226">
        <v>0.02</v>
      </c>
      <c r="I13140" s="226">
        <v>7.5</v>
      </c>
      <c r="J13140" s="237">
        <v>37.5</v>
      </c>
      <c r="K13140" s="237">
        <v>1352.95</v>
      </c>
      <c r="L13140" s="228">
        <v>0</v>
      </c>
      <c r="M13140" s="229">
        <f t="shared" si="380"/>
        <v>1352.95</v>
      </c>
      <c r="N13140" s="230">
        <v>0</v>
      </c>
    </row>
    <row r="13141" spans="1:14" x14ac:dyDescent="0.2">
      <c r="A13141" s="231" t="str">
        <f t="shared" si="379"/>
        <v>WH1.518NO_thin095</v>
      </c>
      <c r="B13141" s="223" t="s">
        <v>239</v>
      </c>
      <c r="C13141" s="224">
        <v>1.5</v>
      </c>
      <c r="D13141" s="223">
        <v>18</v>
      </c>
      <c r="E13141" s="223" t="s">
        <v>199</v>
      </c>
      <c r="F13141" s="225" t="s">
        <v>205</v>
      </c>
      <c r="G13141" s="226">
        <v>7.05</v>
      </c>
      <c r="H13141" s="226">
        <v>0.01</v>
      </c>
      <c r="I13141" s="226">
        <v>7.06</v>
      </c>
      <c r="J13141" s="237">
        <v>35.32</v>
      </c>
      <c r="K13141" s="237">
        <v>1388.27</v>
      </c>
      <c r="L13141" s="228">
        <v>0</v>
      </c>
      <c r="M13141" s="229">
        <f t="shared" si="380"/>
        <v>1388.27</v>
      </c>
      <c r="N13141" s="230">
        <v>0</v>
      </c>
    </row>
    <row r="13142" spans="1:14" x14ac:dyDescent="0.2">
      <c r="A13142" s="231" t="str">
        <f t="shared" si="379"/>
        <v>WH1.518NO_thin100</v>
      </c>
      <c r="B13142" s="223" t="s">
        <v>239</v>
      </c>
      <c r="C13142" s="224">
        <v>1.5</v>
      </c>
      <c r="D13142" s="223">
        <v>18</v>
      </c>
      <c r="E13142" s="223" t="s">
        <v>199</v>
      </c>
      <c r="F13142" s="225" t="s">
        <v>206</v>
      </c>
      <c r="G13142" s="226">
        <v>6.7</v>
      </c>
      <c r="H13142" s="226">
        <v>0</v>
      </c>
      <c r="I13142" s="226">
        <v>6.7</v>
      </c>
      <c r="J13142" s="237">
        <v>33.479999999999997</v>
      </c>
      <c r="K13142" s="237">
        <v>1421.75</v>
      </c>
      <c r="L13142" s="228">
        <v>0</v>
      </c>
      <c r="M13142" s="229">
        <f t="shared" si="380"/>
        <v>1421.75</v>
      </c>
      <c r="N13142" s="230">
        <v>0</v>
      </c>
    </row>
    <row r="13143" spans="1:14" x14ac:dyDescent="0.2">
      <c r="A13143" s="231" t="str">
        <f t="shared" si="379"/>
        <v>WH1.518NO_thin105</v>
      </c>
      <c r="B13143" s="223" t="s">
        <v>239</v>
      </c>
      <c r="C13143" s="224">
        <v>1.5</v>
      </c>
      <c r="D13143" s="223">
        <v>18</v>
      </c>
      <c r="E13143" s="223" t="s">
        <v>199</v>
      </c>
      <c r="F13143" s="225" t="s">
        <v>207</v>
      </c>
      <c r="G13143" s="226">
        <v>6.41</v>
      </c>
      <c r="H13143" s="226">
        <v>-0.04</v>
      </c>
      <c r="I13143" s="226">
        <v>6.37</v>
      </c>
      <c r="J13143" s="237">
        <v>31.87</v>
      </c>
      <c r="K13143" s="237">
        <v>1453.63</v>
      </c>
      <c r="L13143" s="228">
        <v>0</v>
      </c>
      <c r="M13143" s="229">
        <f t="shared" si="380"/>
        <v>1453.63</v>
      </c>
      <c r="N13143" s="230">
        <v>0</v>
      </c>
    </row>
    <row r="13144" spans="1:14" x14ac:dyDescent="0.2">
      <c r="A13144" s="231" t="str">
        <f t="shared" si="379"/>
        <v>WH1.518NO_thin110</v>
      </c>
      <c r="B13144" s="223" t="s">
        <v>239</v>
      </c>
      <c r="C13144" s="224">
        <v>1.5</v>
      </c>
      <c r="D13144" s="223">
        <v>18</v>
      </c>
      <c r="E13144" s="223" t="s">
        <v>199</v>
      </c>
      <c r="F13144" s="225" t="s">
        <v>208</v>
      </c>
      <c r="G13144" s="226">
        <v>6.13</v>
      </c>
      <c r="H13144" s="226">
        <v>-0.06</v>
      </c>
      <c r="I13144" s="226">
        <v>6.07</v>
      </c>
      <c r="J13144" s="237">
        <v>30.34</v>
      </c>
      <c r="K13144" s="237">
        <v>1483.96</v>
      </c>
      <c r="L13144" s="228">
        <v>0</v>
      </c>
      <c r="M13144" s="229">
        <f t="shared" si="380"/>
        <v>1483.96</v>
      </c>
      <c r="N13144" s="230">
        <v>0</v>
      </c>
    </row>
    <row r="13145" spans="1:14" x14ac:dyDescent="0.2">
      <c r="A13145" s="231" t="str">
        <f t="shared" si="379"/>
        <v>WH1.518NO_thin115</v>
      </c>
      <c r="B13145" s="223" t="s">
        <v>239</v>
      </c>
      <c r="C13145" s="224">
        <v>1.5</v>
      </c>
      <c r="D13145" s="223">
        <v>18</v>
      </c>
      <c r="E13145" s="223" t="s">
        <v>199</v>
      </c>
      <c r="F13145" s="225" t="s">
        <v>209</v>
      </c>
      <c r="G13145" s="226">
        <v>5.83</v>
      </c>
      <c r="H13145" s="226">
        <v>-0.09</v>
      </c>
      <c r="I13145" s="226">
        <v>5.74</v>
      </c>
      <c r="J13145" s="237">
        <v>28.71</v>
      </c>
      <c r="K13145" s="237">
        <v>1512.68</v>
      </c>
      <c r="L13145" s="228">
        <v>0</v>
      </c>
      <c r="M13145" s="229">
        <f t="shared" si="380"/>
        <v>1512.68</v>
      </c>
      <c r="N13145" s="230">
        <v>0</v>
      </c>
    </row>
    <row r="13146" spans="1:14" x14ac:dyDescent="0.2">
      <c r="A13146" s="231" t="str">
        <f t="shared" si="379"/>
        <v>WH1.518NO_thin120</v>
      </c>
      <c r="B13146" s="223" t="s">
        <v>239</v>
      </c>
      <c r="C13146" s="224">
        <v>1.5</v>
      </c>
      <c r="D13146" s="223">
        <v>18</v>
      </c>
      <c r="E13146" s="223" t="s">
        <v>199</v>
      </c>
      <c r="F13146" s="225" t="s">
        <v>210</v>
      </c>
      <c r="G13146" s="226">
        <v>5.53</v>
      </c>
      <c r="H13146" s="226">
        <v>-0.1</v>
      </c>
      <c r="I13146" s="226">
        <v>5.42</v>
      </c>
      <c r="J13146" s="237">
        <v>27.12</v>
      </c>
      <c r="K13146" s="237">
        <v>1539.8</v>
      </c>
      <c r="L13146" s="228">
        <v>0</v>
      </c>
      <c r="M13146" s="229">
        <f t="shared" si="380"/>
        <v>1539.8</v>
      </c>
      <c r="N13146" s="230">
        <v>0</v>
      </c>
    </row>
    <row r="13147" spans="1:14" x14ac:dyDescent="0.2">
      <c r="A13147" s="231" t="str">
        <f t="shared" si="379"/>
        <v>WH1.518NO_thin125</v>
      </c>
      <c r="B13147" s="223" t="s">
        <v>239</v>
      </c>
      <c r="C13147" s="224">
        <v>1.5</v>
      </c>
      <c r="D13147" s="223">
        <v>18</v>
      </c>
      <c r="E13147" s="223" t="s">
        <v>199</v>
      </c>
      <c r="F13147" s="225" t="s">
        <v>211</v>
      </c>
      <c r="G13147" s="226">
        <v>5.22</v>
      </c>
      <c r="H13147" s="226">
        <v>-0.12</v>
      </c>
      <c r="I13147" s="226">
        <v>5.0999999999999996</v>
      </c>
      <c r="J13147" s="237">
        <v>25.48</v>
      </c>
      <c r="K13147" s="237">
        <v>1565.28</v>
      </c>
      <c r="L13147" s="228">
        <v>0</v>
      </c>
      <c r="M13147" s="229">
        <f t="shared" si="380"/>
        <v>1565.28</v>
      </c>
      <c r="N13147" s="230">
        <v>0</v>
      </c>
    </row>
    <row r="13148" spans="1:14" x14ac:dyDescent="0.2">
      <c r="A13148" s="231" t="str">
        <f t="shared" si="379"/>
        <v>WH1.518NO_thin130</v>
      </c>
      <c r="B13148" s="223" t="s">
        <v>239</v>
      </c>
      <c r="C13148" s="224">
        <v>1.5</v>
      </c>
      <c r="D13148" s="223">
        <v>18</v>
      </c>
      <c r="E13148" s="223" t="s">
        <v>199</v>
      </c>
      <c r="F13148" s="225" t="s">
        <v>212</v>
      </c>
      <c r="G13148" s="226">
        <v>4.95</v>
      </c>
      <c r="H13148" s="226">
        <v>-0.14000000000000001</v>
      </c>
      <c r="I13148" s="226">
        <v>4.8099999999999996</v>
      </c>
      <c r="J13148" s="237">
        <v>24.06</v>
      </c>
      <c r="K13148" s="237">
        <v>1589.35</v>
      </c>
      <c r="L13148" s="228">
        <v>0</v>
      </c>
      <c r="M13148" s="229">
        <f t="shared" si="380"/>
        <v>1589.35</v>
      </c>
      <c r="N13148" s="230">
        <v>0</v>
      </c>
    </row>
    <row r="13149" spans="1:14" x14ac:dyDescent="0.2">
      <c r="A13149" s="231" t="str">
        <f t="shared" si="379"/>
        <v>WH1.518NO_thin135</v>
      </c>
      <c r="B13149" s="223" t="s">
        <v>239</v>
      </c>
      <c r="C13149" s="224">
        <v>1.5</v>
      </c>
      <c r="D13149" s="223">
        <v>18</v>
      </c>
      <c r="E13149" s="223" t="s">
        <v>199</v>
      </c>
      <c r="F13149" s="225" t="s">
        <v>213</v>
      </c>
      <c r="G13149" s="226">
        <v>4.7300000000000004</v>
      </c>
      <c r="H13149" s="226">
        <v>-0.15</v>
      </c>
      <c r="I13149" s="226">
        <v>4.58</v>
      </c>
      <c r="J13149" s="237">
        <v>22.91</v>
      </c>
      <c r="K13149" s="237">
        <v>1612.25</v>
      </c>
      <c r="L13149" s="228">
        <v>0</v>
      </c>
      <c r="M13149" s="229">
        <f t="shared" si="380"/>
        <v>1612.25</v>
      </c>
      <c r="N13149" s="230">
        <v>0</v>
      </c>
    </row>
    <row r="13150" spans="1:14" x14ac:dyDescent="0.2">
      <c r="A13150" s="231" t="str">
        <f t="shared" si="379"/>
        <v>WH1.518NO_thin140</v>
      </c>
      <c r="B13150" s="223" t="s">
        <v>239</v>
      </c>
      <c r="C13150" s="224">
        <v>1.5</v>
      </c>
      <c r="D13150" s="223">
        <v>18</v>
      </c>
      <c r="E13150" s="223" t="s">
        <v>199</v>
      </c>
      <c r="F13150" s="225" t="s">
        <v>214</v>
      </c>
      <c r="G13150" s="226">
        <v>4.49</v>
      </c>
      <c r="H13150" s="226">
        <v>-0.16</v>
      </c>
      <c r="I13150" s="226">
        <v>4.33</v>
      </c>
      <c r="J13150" s="237">
        <v>21.63</v>
      </c>
      <c r="K13150" s="237">
        <v>1633.88</v>
      </c>
      <c r="L13150" s="228">
        <v>0</v>
      </c>
      <c r="M13150" s="229">
        <f t="shared" si="380"/>
        <v>1633.88</v>
      </c>
      <c r="N13150" s="230">
        <v>0</v>
      </c>
    </row>
    <row r="13151" spans="1:14" x14ac:dyDescent="0.2">
      <c r="A13151" s="231" t="str">
        <f t="shared" si="379"/>
        <v>WH1.518NO_thin145</v>
      </c>
      <c r="B13151" s="223" t="s">
        <v>239</v>
      </c>
      <c r="C13151" s="224">
        <v>1.5</v>
      </c>
      <c r="D13151" s="223">
        <v>18</v>
      </c>
      <c r="E13151" s="223" t="s">
        <v>199</v>
      </c>
      <c r="F13151" s="225" t="s">
        <v>215</v>
      </c>
      <c r="G13151" s="226">
        <v>4.29</v>
      </c>
      <c r="H13151" s="226">
        <v>-0.18</v>
      </c>
      <c r="I13151" s="226">
        <v>4.1100000000000003</v>
      </c>
      <c r="J13151" s="237">
        <v>20.55</v>
      </c>
      <c r="K13151" s="237">
        <v>1654.44</v>
      </c>
      <c r="L13151" s="228">
        <v>0</v>
      </c>
      <c r="M13151" s="229">
        <f t="shared" si="380"/>
        <v>1654.44</v>
      </c>
      <c r="N13151" s="230">
        <v>0</v>
      </c>
    </row>
    <row r="13152" spans="1:14" x14ac:dyDescent="0.2">
      <c r="A13152" s="231" t="str">
        <f t="shared" si="379"/>
        <v>WH1.518NO_thin150</v>
      </c>
      <c r="B13152" s="223" t="s">
        <v>239</v>
      </c>
      <c r="C13152" s="224">
        <v>1.5</v>
      </c>
      <c r="D13152" s="223">
        <v>18</v>
      </c>
      <c r="E13152" s="223" t="s">
        <v>199</v>
      </c>
      <c r="F13152" s="225" t="s">
        <v>216</v>
      </c>
      <c r="G13152" s="226">
        <v>4.05</v>
      </c>
      <c r="H13152" s="226">
        <v>-0.18</v>
      </c>
      <c r="I13152" s="226">
        <v>3.87</v>
      </c>
      <c r="J13152" s="237">
        <v>19.350000000000001</v>
      </c>
      <c r="K13152" s="237">
        <v>1673.79</v>
      </c>
      <c r="L13152" s="228">
        <v>0</v>
      </c>
      <c r="M13152" s="229">
        <f t="shared" si="380"/>
        <v>1673.79</v>
      </c>
      <c r="N13152" s="230">
        <v>0</v>
      </c>
    </row>
    <row r="13153" spans="1:14" x14ac:dyDescent="0.2">
      <c r="A13153" s="231" t="str">
        <f t="shared" si="379"/>
        <v>WH1.518NO_thin155</v>
      </c>
      <c r="B13153" s="223" t="s">
        <v>239</v>
      </c>
      <c r="C13153" s="224">
        <v>1.5</v>
      </c>
      <c r="D13153" s="223">
        <v>18</v>
      </c>
      <c r="E13153" s="223" t="s">
        <v>199</v>
      </c>
      <c r="F13153" s="225" t="s">
        <v>217</v>
      </c>
      <c r="G13153" s="226">
        <v>3.89</v>
      </c>
      <c r="H13153" s="226">
        <v>-0.19</v>
      </c>
      <c r="I13153" s="226">
        <v>3.7</v>
      </c>
      <c r="J13153" s="237">
        <v>18.52</v>
      </c>
      <c r="K13153" s="237">
        <v>1692.31</v>
      </c>
      <c r="L13153" s="228">
        <v>0</v>
      </c>
      <c r="M13153" s="229">
        <f t="shared" si="380"/>
        <v>1692.31</v>
      </c>
      <c r="N13153" s="230">
        <v>0</v>
      </c>
    </row>
    <row r="13154" spans="1:14" x14ac:dyDescent="0.2">
      <c r="A13154" s="231" t="str">
        <f t="shared" si="379"/>
        <v>WH1.518NO_thin160</v>
      </c>
      <c r="B13154" s="223" t="s">
        <v>239</v>
      </c>
      <c r="C13154" s="224">
        <v>1.5</v>
      </c>
      <c r="D13154" s="223">
        <v>18</v>
      </c>
      <c r="E13154" s="223" t="s">
        <v>199</v>
      </c>
      <c r="F13154" s="225" t="s">
        <v>218</v>
      </c>
      <c r="G13154" s="226">
        <v>3.72</v>
      </c>
      <c r="H13154" s="226">
        <v>-0.2</v>
      </c>
      <c r="I13154" s="226">
        <v>3.53</v>
      </c>
      <c r="J13154" s="237">
        <v>17.64</v>
      </c>
      <c r="K13154" s="237">
        <v>1709.95</v>
      </c>
      <c r="L13154" s="228">
        <v>0</v>
      </c>
      <c r="M13154" s="229">
        <f t="shared" si="380"/>
        <v>1709.95</v>
      </c>
      <c r="N13154" s="230">
        <v>0</v>
      </c>
    </row>
    <row r="13155" spans="1:14" x14ac:dyDescent="0.2">
      <c r="A13155" s="231" t="str">
        <f t="shared" si="379"/>
        <v>WH1.518NO_thin165</v>
      </c>
      <c r="B13155" s="223" t="s">
        <v>239</v>
      </c>
      <c r="C13155" s="224">
        <v>1.5</v>
      </c>
      <c r="D13155" s="223">
        <v>18</v>
      </c>
      <c r="E13155" s="223" t="s">
        <v>199</v>
      </c>
      <c r="F13155" s="225" t="s">
        <v>219</v>
      </c>
      <c r="G13155" s="226">
        <v>3.5</v>
      </c>
      <c r="H13155" s="226">
        <v>-0.2</v>
      </c>
      <c r="I13155" s="226">
        <v>3.3</v>
      </c>
      <c r="J13155" s="237">
        <v>16.489999999999998</v>
      </c>
      <c r="K13155" s="237">
        <v>1726.44</v>
      </c>
      <c r="L13155" s="228">
        <v>0</v>
      </c>
      <c r="M13155" s="229">
        <f t="shared" si="380"/>
        <v>1726.44</v>
      </c>
      <c r="N13155" s="230">
        <v>0</v>
      </c>
    </row>
    <row r="13156" spans="1:14" x14ac:dyDescent="0.2">
      <c r="A13156" s="231" t="str">
        <f t="shared" si="379"/>
        <v>WH1.518NO_thin170</v>
      </c>
      <c r="B13156" s="223" t="s">
        <v>239</v>
      </c>
      <c r="C13156" s="224">
        <v>1.5</v>
      </c>
      <c r="D13156" s="223">
        <v>18</v>
      </c>
      <c r="E13156" s="223" t="s">
        <v>199</v>
      </c>
      <c r="F13156" s="225" t="s">
        <v>220</v>
      </c>
      <c r="G13156" s="226">
        <v>3.4</v>
      </c>
      <c r="H13156" s="226">
        <v>-0.2</v>
      </c>
      <c r="I13156" s="226">
        <v>3.19</v>
      </c>
      <c r="J13156" s="237">
        <v>15.96</v>
      </c>
      <c r="K13156" s="237">
        <v>1742.4</v>
      </c>
      <c r="L13156" s="228">
        <v>0</v>
      </c>
      <c r="M13156" s="229">
        <f t="shared" si="380"/>
        <v>1742.4</v>
      </c>
      <c r="N13156" s="230">
        <v>0</v>
      </c>
    </row>
    <row r="13157" spans="1:14" x14ac:dyDescent="0.2">
      <c r="A13157" s="231" t="str">
        <f t="shared" si="379"/>
        <v>WH1.518NO_thin175</v>
      </c>
      <c r="B13157" s="223" t="s">
        <v>239</v>
      </c>
      <c r="C13157" s="224">
        <v>1.5</v>
      </c>
      <c r="D13157" s="223">
        <v>18</v>
      </c>
      <c r="E13157" s="223" t="s">
        <v>199</v>
      </c>
      <c r="F13157" s="225" t="s">
        <v>221</v>
      </c>
      <c r="G13157" s="226">
        <v>3.22</v>
      </c>
      <c r="H13157" s="226">
        <v>-0.21</v>
      </c>
      <c r="I13157" s="226">
        <v>3.01</v>
      </c>
      <c r="J13157" s="237">
        <v>15.06</v>
      </c>
      <c r="K13157" s="237">
        <v>1757.46</v>
      </c>
      <c r="L13157" s="228">
        <v>0</v>
      </c>
      <c r="M13157" s="229">
        <f t="shared" si="380"/>
        <v>1757.46</v>
      </c>
      <c r="N13157" s="230">
        <v>0</v>
      </c>
    </row>
    <row r="13158" spans="1:14" x14ac:dyDescent="0.2">
      <c r="A13158" s="231" t="str">
        <f t="shared" si="379"/>
        <v>WH1.518NO_thin180</v>
      </c>
      <c r="B13158" s="223" t="s">
        <v>239</v>
      </c>
      <c r="C13158" s="224">
        <v>1.5</v>
      </c>
      <c r="D13158" s="223">
        <v>18</v>
      </c>
      <c r="E13158" s="223" t="s">
        <v>199</v>
      </c>
      <c r="F13158" s="225" t="s">
        <v>222</v>
      </c>
      <c r="G13158" s="226">
        <v>3.07</v>
      </c>
      <c r="H13158" s="226">
        <v>-0.21</v>
      </c>
      <c r="I13158" s="226">
        <v>2.86</v>
      </c>
      <c r="J13158" s="237">
        <v>14.31</v>
      </c>
      <c r="K13158" s="237">
        <v>1771.76</v>
      </c>
      <c r="L13158" s="228">
        <v>0</v>
      </c>
      <c r="M13158" s="229">
        <f t="shared" si="380"/>
        <v>1771.76</v>
      </c>
      <c r="N13158" s="230">
        <v>0</v>
      </c>
    </row>
    <row r="13159" spans="1:14" x14ac:dyDescent="0.2">
      <c r="A13159" s="231" t="str">
        <f t="shared" si="379"/>
        <v>WH1.518NO_thin185</v>
      </c>
      <c r="B13159" s="223" t="s">
        <v>239</v>
      </c>
      <c r="C13159" s="224">
        <v>1.5</v>
      </c>
      <c r="D13159" s="223">
        <v>18</v>
      </c>
      <c r="E13159" s="223" t="s">
        <v>199</v>
      </c>
      <c r="F13159" s="225" t="s">
        <v>223</v>
      </c>
      <c r="G13159" s="226">
        <v>2.97</v>
      </c>
      <c r="H13159" s="226">
        <v>-0.21</v>
      </c>
      <c r="I13159" s="226">
        <v>2.76</v>
      </c>
      <c r="J13159" s="237">
        <v>13.82</v>
      </c>
      <c r="K13159" s="237">
        <v>1785.59</v>
      </c>
      <c r="L13159" s="228">
        <v>0</v>
      </c>
      <c r="M13159" s="229">
        <f t="shared" si="380"/>
        <v>1785.59</v>
      </c>
      <c r="N13159" s="230">
        <v>0</v>
      </c>
    </row>
    <row r="13160" spans="1:14" x14ac:dyDescent="0.2">
      <c r="A13160" s="231" t="str">
        <f t="shared" si="379"/>
        <v>WH1.518NO_thin190</v>
      </c>
      <c r="B13160" s="223" t="s">
        <v>239</v>
      </c>
      <c r="C13160" s="224">
        <v>1.5</v>
      </c>
      <c r="D13160" s="223">
        <v>18</v>
      </c>
      <c r="E13160" s="223" t="s">
        <v>199</v>
      </c>
      <c r="F13160" s="225" t="s">
        <v>224</v>
      </c>
      <c r="G13160" s="226">
        <v>2.83</v>
      </c>
      <c r="H13160" s="226">
        <v>-0.2</v>
      </c>
      <c r="I13160" s="226">
        <v>2.62</v>
      </c>
      <c r="J13160" s="237">
        <v>13.11</v>
      </c>
      <c r="K13160" s="237">
        <v>1798.7</v>
      </c>
      <c r="L13160" s="228">
        <v>0</v>
      </c>
      <c r="M13160" s="229">
        <f t="shared" si="380"/>
        <v>1798.7</v>
      </c>
      <c r="N13160" s="230">
        <v>0</v>
      </c>
    </row>
    <row r="13161" spans="1:14" x14ac:dyDescent="0.2">
      <c r="A13161" s="231" t="str">
        <f t="shared" si="379"/>
        <v>WH1.518NO_thin195</v>
      </c>
      <c r="B13161" s="223" t="s">
        <v>239</v>
      </c>
      <c r="C13161" s="224">
        <v>1.5</v>
      </c>
      <c r="D13161" s="223">
        <v>18</v>
      </c>
      <c r="E13161" s="223" t="s">
        <v>199</v>
      </c>
      <c r="F13161" s="225" t="s">
        <v>225</v>
      </c>
      <c r="G13161" s="226">
        <v>2.68</v>
      </c>
      <c r="H13161" s="226">
        <v>-0.21</v>
      </c>
      <c r="I13161" s="226">
        <v>2.4700000000000002</v>
      </c>
      <c r="J13161" s="237">
        <v>12.36</v>
      </c>
      <c r="K13161" s="237">
        <v>1811.06</v>
      </c>
      <c r="L13161" s="228">
        <v>0</v>
      </c>
      <c r="M13161" s="229">
        <f t="shared" si="380"/>
        <v>1811.06</v>
      </c>
      <c r="N13161" s="230">
        <v>0</v>
      </c>
    </row>
    <row r="13162" spans="1:14" x14ac:dyDescent="0.2">
      <c r="A13162" s="231" t="str">
        <f t="shared" si="379"/>
        <v>WH1.518Thinned000</v>
      </c>
      <c r="B13162" s="223" t="s">
        <v>239</v>
      </c>
      <c r="C13162" s="224">
        <v>1.5</v>
      </c>
      <c r="D13162" s="223">
        <v>18</v>
      </c>
      <c r="E13162" s="223" t="s">
        <v>172</v>
      </c>
      <c r="F13162" s="225" t="s">
        <v>0</v>
      </c>
      <c r="G13162" s="226">
        <v>1.19</v>
      </c>
      <c r="H13162" s="226">
        <v>1.1399999999999999</v>
      </c>
      <c r="I13162" s="226">
        <v>2.33</v>
      </c>
      <c r="J13162" s="237">
        <v>11.65</v>
      </c>
      <c r="K13162" s="237">
        <v>11.65</v>
      </c>
      <c r="L13162" s="228">
        <v>0</v>
      </c>
      <c r="M13162" s="229">
        <f t="shared" si="380"/>
        <v>11.65</v>
      </c>
      <c r="N13162" s="230">
        <v>0</v>
      </c>
    </row>
    <row r="13163" spans="1:14" x14ac:dyDescent="0.2">
      <c r="A13163" s="231" t="str">
        <f t="shared" si="379"/>
        <v>WH1.518Thinned005</v>
      </c>
      <c r="B13163" s="223" t="s">
        <v>239</v>
      </c>
      <c r="C13163" s="224">
        <v>1.5</v>
      </c>
      <c r="D13163" s="223">
        <v>18</v>
      </c>
      <c r="E13163" s="223" t="s">
        <v>172</v>
      </c>
      <c r="F13163" s="225" t="s">
        <v>1</v>
      </c>
      <c r="G13163" s="226">
        <v>3.62</v>
      </c>
      <c r="H13163" s="226">
        <v>1.41</v>
      </c>
      <c r="I13163" s="226">
        <v>5.03</v>
      </c>
      <c r="J13163" s="237">
        <v>25.17</v>
      </c>
      <c r="K13163" s="237">
        <v>36.82</v>
      </c>
      <c r="L13163" s="228">
        <v>0</v>
      </c>
      <c r="M13163" s="229">
        <f t="shared" si="380"/>
        <v>36.82</v>
      </c>
      <c r="N13163" s="230">
        <v>0</v>
      </c>
    </row>
    <row r="13164" spans="1:14" x14ac:dyDescent="0.2">
      <c r="A13164" s="231" t="str">
        <f t="shared" si="379"/>
        <v>WH1.518Thinned010</v>
      </c>
      <c r="B13164" s="223" t="s">
        <v>239</v>
      </c>
      <c r="C13164" s="224">
        <v>1.5</v>
      </c>
      <c r="D13164" s="223">
        <v>18</v>
      </c>
      <c r="E13164" s="223" t="s">
        <v>172</v>
      </c>
      <c r="F13164" s="225" t="s">
        <v>2</v>
      </c>
      <c r="G13164" s="226">
        <v>11.06</v>
      </c>
      <c r="H13164" s="226">
        <v>1.42</v>
      </c>
      <c r="I13164" s="226">
        <v>12.48</v>
      </c>
      <c r="J13164" s="237">
        <v>62.4</v>
      </c>
      <c r="K13164" s="237">
        <v>99.22</v>
      </c>
      <c r="L13164" s="228">
        <v>0</v>
      </c>
      <c r="M13164" s="229">
        <f t="shared" si="380"/>
        <v>99.22</v>
      </c>
      <c r="N13164" s="230">
        <v>0</v>
      </c>
    </row>
    <row r="13165" spans="1:14" x14ac:dyDescent="0.2">
      <c r="A13165" s="231" t="str">
        <f t="shared" si="379"/>
        <v>WH1.518Thinned015</v>
      </c>
      <c r="B13165" s="223" t="s">
        <v>239</v>
      </c>
      <c r="C13165" s="224">
        <v>1.5</v>
      </c>
      <c r="D13165" s="223">
        <v>18</v>
      </c>
      <c r="E13165" s="223" t="s">
        <v>172</v>
      </c>
      <c r="F13165" s="225" t="s">
        <v>3</v>
      </c>
      <c r="G13165" s="226">
        <v>29.55</v>
      </c>
      <c r="H13165" s="226">
        <v>3.05</v>
      </c>
      <c r="I13165" s="226">
        <v>32.6</v>
      </c>
      <c r="J13165" s="237">
        <v>163</v>
      </c>
      <c r="K13165" s="237">
        <v>262.22000000000003</v>
      </c>
      <c r="L13165" s="228">
        <v>0</v>
      </c>
      <c r="M13165" s="229">
        <f t="shared" si="380"/>
        <v>262.22000000000003</v>
      </c>
      <c r="N13165" s="230">
        <v>0</v>
      </c>
    </row>
    <row r="13166" spans="1:14" x14ac:dyDescent="0.2">
      <c r="A13166" s="231" t="str">
        <f t="shared" si="379"/>
        <v>WH1.518Thinned020</v>
      </c>
      <c r="B13166" s="223" t="s">
        <v>239</v>
      </c>
      <c r="C13166" s="224">
        <v>1.5</v>
      </c>
      <c r="D13166" s="223">
        <v>18</v>
      </c>
      <c r="E13166" s="223" t="s">
        <v>172</v>
      </c>
      <c r="F13166" s="225" t="s">
        <v>4</v>
      </c>
      <c r="G13166" s="226">
        <v>3.48</v>
      </c>
      <c r="H13166" s="226">
        <v>4.62</v>
      </c>
      <c r="I13166" s="226">
        <v>8.1</v>
      </c>
      <c r="J13166" s="237">
        <v>40.479999999999997</v>
      </c>
      <c r="K13166" s="237">
        <v>302.7</v>
      </c>
      <c r="L13166" s="228">
        <v>-0.3</v>
      </c>
      <c r="M13166" s="229">
        <f t="shared" si="380"/>
        <v>302.39999999999998</v>
      </c>
      <c r="N13166" s="230">
        <v>17.13</v>
      </c>
    </row>
    <row r="13167" spans="1:14" x14ac:dyDescent="0.2">
      <c r="A13167" s="231" t="str">
        <f t="shared" si="379"/>
        <v>WH1.518Thinned025</v>
      </c>
      <c r="B13167" s="223" t="s">
        <v>239</v>
      </c>
      <c r="C13167" s="224">
        <v>1.5</v>
      </c>
      <c r="D13167" s="223">
        <v>18</v>
      </c>
      <c r="E13167" s="223" t="s">
        <v>172</v>
      </c>
      <c r="F13167" s="225" t="s">
        <v>5</v>
      </c>
      <c r="G13167" s="226">
        <v>9.4600000000000009</v>
      </c>
      <c r="H13167" s="226">
        <v>-0.27</v>
      </c>
      <c r="I13167" s="226">
        <v>9.19</v>
      </c>
      <c r="J13167" s="237">
        <v>45.94</v>
      </c>
      <c r="K13167" s="237">
        <v>348.64</v>
      </c>
      <c r="L13167" s="228">
        <v>-0.5</v>
      </c>
      <c r="M13167" s="229">
        <f t="shared" si="380"/>
        <v>348.14</v>
      </c>
      <c r="N13167" s="230">
        <v>11.85</v>
      </c>
    </row>
    <row r="13168" spans="1:14" x14ac:dyDescent="0.2">
      <c r="A13168" s="231" t="str">
        <f t="shared" si="379"/>
        <v>WH1.518Thinned030</v>
      </c>
      <c r="B13168" s="223" t="s">
        <v>239</v>
      </c>
      <c r="C13168" s="224">
        <v>1.5</v>
      </c>
      <c r="D13168" s="223">
        <v>18</v>
      </c>
      <c r="E13168" s="223" t="s">
        <v>172</v>
      </c>
      <c r="F13168" s="225" t="s">
        <v>6</v>
      </c>
      <c r="G13168" s="226">
        <v>11.06</v>
      </c>
      <c r="H13168" s="226">
        <v>1.36</v>
      </c>
      <c r="I13168" s="226">
        <v>12.42</v>
      </c>
      <c r="J13168" s="237">
        <v>62.09</v>
      </c>
      <c r="K13168" s="237">
        <v>410.73</v>
      </c>
      <c r="L13168" s="228">
        <v>-1.82</v>
      </c>
      <c r="M13168" s="229">
        <f t="shared" si="380"/>
        <v>408.91</v>
      </c>
      <c r="N13168" s="230">
        <v>8.14</v>
      </c>
    </row>
    <row r="13169" spans="1:14" x14ac:dyDescent="0.2">
      <c r="A13169" s="231" t="str">
        <f t="shared" si="379"/>
        <v>WH1.518Thinned035</v>
      </c>
      <c r="B13169" s="223" t="s">
        <v>239</v>
      </c>
      <c r="C13169" s="224">
        <v>1.5</v>
      </c>
      <c r="D13169" s="223">
        <v>18</v>
      </c>
      <c r="E13169" s="223" t="s">
        <v>172</v>
      </c>
      <c r="F13169" s="225" t="s">
        <v>7</v>
      </c>
      <c r="G13169" s="226">
        <v>10.3</v>
      </c>
      <c r="H13169" s="226">
        <v>1.34</v>
      </c>
      <c r="I13169" s="226">
        <v>11.64</v>
      </c>
      <c r="J13169" s="237">
        <v>58.19</v>
      </c>
      <c r="K13169" s="237">
        <v>468.93</v>
      </c>
      <c r="L13169" s="228">
        <v>-3.09</v>
      </c>
      <c r="M13169" s="229">
        <f t="shared" si="380"/>
        <v>465.84000000000003</v>
      </c>
      <c r="N13169" s="230">
        <v>7.9</v>
      </c>
    </row>
    <row r="13170" spans="1:14" x14ac:dyDescent="0.2">
      <c r="A13170" s="231" t="str">
        <f t="shared" si="379"/>
        <v>WH1.518Thinned040</v>
      </c>
      <c r="B13170" s="223" t="s">
        <v>239</v>
      </c>
      <c r="C13170" s="224">
        <v>1.5</v>
      </c>
      <c r="D13170" s="223">
        <v>18</v>
      </c>
      <c r="E13170" s="223" t="s">
        <v>172</v>
      </c>
      <c r="F13170" s="225" t="s">
        <v>8</v>
      </c>
      <c r="G13170" s="226">
        <v>9.7100000000000009</v>
      </c>
      <c r="H13170" s="226">
        <v>0.47</v>
      </c>
      <c r="I13170" s="226">
        <v>10.17</v>
      </c>
      <c r="J13170" s="237">
        <v>50.86</v>
      </c>
      <c r="K13170" s="237">
        <v>519.79</v>
      </c>
      <c r="L13170" s="228">
        <v>-4.3899999999999997</v>
      </c>
      <c r="M13170" s="229">
        <f t="shared" si="380"/>
        <v>515.4</v>
      </c>
      <c r="N13170" s="230">
        <v>8.0500000000000007</v>
      </c>
    </row>
    <row r="13171" spans="1:14" x14ac:dyDescent="0.2">
      <c r="A13171" s="231" t="str">
        <f t="shared" si="379"/>
        <v>WH1.518Thinned045</v>
      </c>
      <c r="B13171" s="223" t="s">
        <v>239</v>
      </c>
      <c r="C13171" s="224">
        <v>1.5</v>
      </c>
      <c r="D13171" s="223">
        <v>18</v>
      </c>
      <c r="E13171" s="223" t="s">
        <v>172</v>
      </c>
      <c r="F13171" s="225" t="s">
        <v>9</v>
      </c>
      <c r="G13171" s="226">
        <v>7.56</v>
      </c>
      <c r="H13171" s="226">
        <v>-7.0000000000000007E-2</v>
      </c>
      <c r="I13171" s="226">
        <v>7.49</v>
      </c>
      <c r="J13171" s="237">
        <v>37.44</v>
      </c>
      <c r="K13171" s="237">
        <v>557.22</v>
      </c>
      <c r="L13171" s="228">
        <v>-5.7</v>
      </c>
      <c r="M13171" s="229">
        <f t="shared" si="380"/>
        <v>551.52</v>
      </c>
      <c r="N13171" s="230">
        <v>8.1300000000000008</v>
      </c>
    </row>
    <row r="13172" spans="1:14" x14ac:dyDescent="0.2">
      <c r="A13172" s="231" t="str">
        <f t="shared" si="379"/>
        <v>WH1.518Thinned050</v>
      </c>
      <c r="B13172" s="223" t="s">
        <v>239</v>
      </c>
      <c r="C13172" s="224">
        <v>1.5</v>
      </c>
      <c r="D13172" s="223">
        <v>18</v>
      </c>
      <c r="E13172" s="223" t="s">
        <v>172</v>
      </c>
      <c r="F13172" s="225" t="s">
        <v>10</v>
      </c>
      <c r="G13172" s="226">
        <v>6.41</v>
      </c>
      <c r="H13172" s="226">
        <v>-0.13</v>
      </c>
      <c r="I13172" s="226">
        <v>6.28</v>
      </c>
      <c r="J13172" s="237">
        <v>31.42</v>
      </c>
      <c r="K13172" s="237">
        <v>588.64</v>
      </c>
      <c r="L13172" s="228">
        <v>-7</v>
      </c>
      <c r="M13172" s="229">
        <f t="shared" si="380"/>
        <v>581.64</v>
      </c>
      <c r="N13172" s="230">
        <v>8.07</v>
      </c>
    </row>
    <row r="13173" spans="1:14" x14ac:dyDescent="0.2">
      <c r="A13173" s="231" t="str">
        <f t="shared" si="379"/>
        <v>WH1.518Thinned055</v>
      </c>
      <c r="B13173" s="223" t="s">
        <v>239</v>
      </c>
      <c r="C13173" s="224">
        <v>1.5</v>
      </c>
      <c r="D13173" s="223">
        <v>18</v>
      </c>
      <c r="E13173" s="223" t="s">
        <v>172</v>
      </c>
      <c r="F13173" s="225" t="s">
        <v>11</v>
      </c>
      <c r="G13173" s="226">
        <v>7.2</v>
      </c>
      <c r="H13173" s="226">
        <v>-0.42</v>
      </c>
      <c r="I13173" s="226">
        <v>6.78</v>
      </c>
      <c r="J13173" s="237">
        <v>33.92</v>
      </c>
      <c r="K13173" s="237">
        <v>622.55999999999995</v>
      </c>
      <c r="L13173" s="228">
        <v>-8.2200000000000006</v>
      </c>
      <c r="M13173" s="229">
        <f t="shared" si="380"/>
        <v>614.33999999999992</v>
      </c>
      <c r="N13173" s="230">
        <v>7.56</v>
      </c>
    </row>
    <row r="13174" spans="1:14" x14ac:dyDescent="0.2">
      <c r="A13174" s="231" t="str">
        <f t="shared" si="379"/>
        <v>WH1.518Thinned060</v>
      </c>
      <c r="B13174" s="223" t="s">
        <v>239</v>
      </c>
      <c r="C13174" s="224">
        <v>1.5</v>
      </c>
      <c r="D13174" s="223">
        <v>18</v>
      </c>
      <c r="E13174" s="223" t="s">
        <v>172</v>
      </c>
      <c r="F13174" s="225" t="s">
        <v>12</v>
      </c>
      <c r="G13174" s="226">
        <v>5.82</v>
      </c>
      <c r="H13174" s="226">
        <v>-0.32</v>
      </c>
      <c r="I13174" s="226">
        <v>5.5</v>
      </c>
      <c r="J13174" s="237">
        <v>27.5</v>
      </c>
      <c r="K13174" s="237">
        <v>650.05999999999995</v>
      </c>
      <c r="L13174" s="228">
        <v>-9.35</v>
      </c>
      <c r="M13174" s="229">
        <f t="shared" si="380"/>
        <v>640.70999999999992</v>
      </c>
      <c r="N13174" s="230">
        <v>7.01</v>
      </c>
    </row>
    <row r="13175" spans="1:14" x14ac:dyDescent="0.2">
      <c r="A13175" s="231" t="str">
        <f t="shared" si="379"/>
        <v>WH1.518Thinned065</v>
      </c>
      <c r="B13175" s="223" t="s">
        <v>239</v>
      </c>
      <c r="C13175" s="224">
        <v>1.5</v>
      </c>
      <c r="D13175" s="223">
        <v>18</v>
      </c>
      <c r="E13175" s="223" t="s">
        <v>172</v>
      </c>
      <c r="F13175" s="225" t="s">
        <v>13</v>
      </c>
      <c r="G13175" s="226">
        <v>6.46</v>
      </c>
      <c r="H13175" s="226">
        <v>-0.31</v>
      </c>
      <c r="I13175" s="226">
        <v>6.15</v>
      </c>
      <c r="J13175" s="237">
        <v>30.77</v>
      </c>
      <c r="K13175" s="237">
        <v>680.82</v>
      </c>
      <c r="L13175" s="228">
        <v>-10.43</v>
      </c>
      <c r="M13175" s="229">
        <f t="shared" si="380"/>
        <v>670.3900000000001</v>
      </c>
      <c r="N13175" s="230">
        <v>6.66</v>
      </c>
    </row>
    <row r="13176" spans="1:14" x14ac:dyDescent="0.2">
      <c r="A13176" s="231" t="str">
        <f t="shared" si="379"/>
        <v>WH1.518Thinned070</v>
      </c>
      <c r="B13176" s="223" t="s">
        <v>239</v>
      </c>
      <c r="C13176" s="224">
        <v>1.5</v>
      </c>
      <c r="D13176" s="223">
        <v>18</v>
      </c>
      <c r="E13176" s="223" t="s">
        <v>172</v>
      </c>
      <c r="F13176" s="225" t="s">
        <v>200</v>
      </c>
      <c r="G13176" s="226">
        <v>5.84</v>
      </c>
      <c r="H13176" s="226">
        <v>-0.1</v>
      </c>
      <c r="I13176" s="226">
        <v>5.73</v>
      </c>
      <c r="J13176" s="237">
        <v>28.67</v>
      </c>
      <c r="K13176" s="237">
        <v>709.5</v>
      </c>
      <c r="L13176" s="228">
        <v>-11.46</v>
      </c>
      <c r="M13176" s="229">
        <f t="shared" si="380"/>
        <v>698.04</v>
      </c>
      <c r="N13176" s="230">
        <v>6.37</v>
      </c>
    </row>
    <row r="13177" spans="1:14" x14ac:dyDescent="0.2">
      <c r="A13177" s="231" t="str">
        <f t="shared" si="379"/>
        <v>WH1.518Thinned075</v>
      </c>
      <c r="B13177" s="223" t="s">
        <v>239</v>
      </c>
      <c r="C13177" s="224">
        <v>1.5</v>
      </c>
      <c r="D13177" s="223">
        <v>18</v>
      </c>
      <c r="E13177" s="223" t="s">
        <v>172</v>
      </c>
      <c r="F13177" s="225" t="s">
        <v>201</v>
      </c>
      <c r="G13177" s="226">
        <v>6.64</v>
      </c>
      <c r="H13177" s="226">
        <v>-0.03</v>
      </c>
      <c r="I13177" s="226">
        <v>6.61</v>
      </c>
      <c r="J13177" s="237">
        <v>33.03</v>
      </c>
      <c r="K13177" s="237">
        <v>742.53</v>
      </c>
      <c r="L13177" s="228">
        <v>-12.47</v>
      </c>
      <c r="M13177" s="229">
        <f t="shared" si="380"/>
        <v>730.06</v>
      </c>
      <c r="N13177" s="230">
        <v>6.25</v>
      </c>
    </row>
    <row r="13178" spans="1:14" x14ac:dyDescent="0.2">
      <c r="A13178" s="231" t="str">
        <f t="shared" si="379"/>
        <v>WH1.518Thinned080</v>
      </c>
      <c r="B13178" s="223" t="s">
        <v>239</v>
      </c>
      <c r="C13178" s="224">
        <v>1.5</v>
      </c>
      <c r="D13178" s="223">
        <v>18</v>
      </c>
      <c r="E13178" s="223" t="s">
        <v>172</v>
      </c>
      <c r="F13178" s="225" t="s">
        <v>202</v>
      </c>
      <c r="G13178" s="226">
        <v>6.04</v>
      </c>
      <c r="H13178" s="226">
        <v>0.01</v>
      </c>
      <c r="I13178" s="226">
        <v>6.05</v>
      </c>
      <c r="J13178" s="237">
        <v>30.24</v>
      </c>
      <c r="K13178" s="237">
        <v>772.77</v>
      </c>
      <c r="L13178" s="228">
        <v>-13.45</v>
      </c>
      <c r="M13178" s="229">
        <f t="shared" si="380"/>
        <v>759.31999999999994</v>
      </c>
      <c r="N13178" s="230">
        <v>6.06</v>
      </c>
    </row>
    <row r="13179" spans="1:14" x14ac:dyDescent="0.2">
      <c r="A13179" s="231" t="str">
        <f t="shared" si="379"/>
        <v>WH1.518Thinned085</v>
      </c>
      <c r="B13179" s="223" t="s">
        <v>239</v>
      </c>
      <c r="C13179" s="224">
        <v>1.5</v>
      </c>
      <c r="D13179" s="223">
        <v>18</v>
      </c>
      <c r="E13179" s="223" t="s">
        <v>172</v>
      </c>
      <c r="F13179" s="225" t="s">
        <v>203</v>
      </c>
      <c r="G13179" s="226">
        <v>5.39</v>
      </c>
      <c r="H13179" s="226">
        <v>0.03</v>
      </c>
      <c r="I13179" s="226">
        <v>5.42</v>
      </c>
      <c r="J13179" s="237">
        <v>27.09</v>
      </c>
      <c r="K13179" s="237">
        <v>799.86</v>
      </c>
      <c r="L13179" s="228">
        <v>-14.4</v>
      </c>
      <c r="M13179" s="229">
        <f t="shared" si="380"/>
        <v>785.46</v>
      </c>
      <c r="N13179" s="230">
        <v>5.9</v>
      </c>
    </row>
    <row r="13180" spans="1:14" x14ac:dyDescent="0.2">
      <c r="A13180" s="231" t="str">
        <f t="shared" si="379"/>
        <v>WH1.518Thinned090</v>
      </c>
      <c r="B13180" s="223" t="s">
        <v>239</v>
      </c>
      <c r="C13180" s="224">
        <v>1.5</v>
      </c>
      <c r="D13180" s="223">
        <v>18</v>
      </c>
      <c r="E13180" s="223" t="s">
        <v>172</v>
      </c>
      <c r="F13180" s="225" t="s">
        <v>204</v>
      </c>
      <c r="G13180" s="226">
        <v>5.08</v>
      </c>
      <c r="H13180" s="226">
        <v>0.02</v>
      </c>
      <c r="I13180" s="226">
        <v>5.0999999999999996</v>
      </c>
      <c r="J13180" s="237">
        <v>25.5</v>
      </c>
      <c r="K13180" s="237">
        <v>825.37</v>
      </c>
      <c r="L13180" s="228">
        <v>-15.32</v>
      </c>
      <c r="M13180" s="229">
        <f t="shared" si="380"/>
        <v>810.05</v>
      </c>
      <c r="N13180" s="230">
        <v>5.74</v>
      </c>
    </row>
    <row r="13181" spans="1:14" x14ac:dyDescent="0.2">
      <c r="A13181" s="231" t="str">
        <f t="shared" si="379"/>
        <v>WH1.518Thinned095</v>
      </c>
      <c r="B13181" s="223" t="s">
        <v>239</v>
      </c>
      <c r="C13181" s="224">
        <v>1.5</v>
      </c>
      <c r="D13181" s="223">
        <v>18</v>
      </c>
      <c r="E13181" s="223" t="s">
        <v>172</v>
      </c>
      <c r="F13181" s="225" t="s">
        <v>205</v>
      </c>
      <c r="G13181" s="226">
        <v>4.8899999999999997</v>
      </c>
      <c r="H13181" s="226">
        <v>0</v>
      </c>
      <c r="I13181" s="226">
        <v>4.8899999999999997</v>
      </c>
      <c r="J13181" s="237">
        <v>24.47</v>
      </c>
      <c r="K13181" s="237">
        <v>849.84</v>
      </c>
      <c r="L13181" s="228">
        <v>-16.23</v>
      </c>
      <c r="M13181" s="229">
        <f t="shared" si="380"/>
        <v>833.61</v>
      </c>
      <c r="N13181" s="230">
        <v>5.59</v>
      </c>
    </row>
    <row r="13182" spans="1:14" x14ac:dyDescent="0.2">
      <c r="A13182" s="231" t="str">
        <f t="shared" si="379"/>
        <v>WH1.518Thinned100</v>
      </c>
      <c r="B13182" s="223" t="s">
        <v>239</v>
      </c>
      <c r="C13182" s="224">
        <v>1.5</v>
      </c>
      <c r="D13182" s="223">
        <v>18</v>
      </c>
      <c r="E13182" s="223" t="s">
        <v>172</v>
      </c>
      <c r="F13182" s="225" t="s">
        <v>206</v>
      </c>
      <c r="G13182" s="226">
        <v>4.59</v>
      </c>
      <c r="H13182" s="226">
        <v>-0.03</v>
      </c>
      <c r="I13182" s="226">
        <v>4.55</v>
      </c>
      <c r="J13182" s="237">
        <v>22.77</v>
      </c>
      <c r="K13182" s="237">
        <v>872.61</v>
      </c>
      <c r="L13182" s="228">
        <v>-17.100000000000001</v>
      </c>
      <c r="M13182" s="229">
        <f t="shared" si="380"/>
        <v>855.51</v>
      </c>
      <c r="N13182" s="230">
        <v>5.45</v>
      </c>
    </row>
    <row r="13183" spans="1:14" x14ac:dyDescent="0.2">
      <c r="A13183" s="231" t="str">
        <f t="shared" si="379"/>
        <v>WH1.518Thinned105</v>
      </c>
      <c r="B13183" s="223" t="s">
        <v>239</v>
      </c>
      <c r="C13183" s="224">
        <v>1.5</v>
      </c>
      <c r="D13183" s="223">
        <v>18</v>
      </c>
      <c r="E13183" s="223" t="s">
        <v>172</v>
      </c>
      <c r="F13183" s="225" t="s">
        <v>207</v>
      </c>
      <c r="G13183" s="226">
        <v>4.34</v>
      </c>
      <c r="H13183" s="226">
        <v>-0.06</v>
      </c>
      <c r="I13183" s="226">
        <v>4.28</v>
      </c>
      <c r="J13183" s="237">
        <v>21.39</v>
      </c>
      <c r="K13183" s="237">
        <v>894</v>
      </c>
      <c r="L13183" s="228">
        <v>-17.96</v>
      </c>
      <c r="M13183" s="229">
        <f t="shared" si="380"/>
        <v>876.04</v>
      </c>
      <c r="N13183" s="230">
        <v>5.31</v>
      </c>
    </row>
    <row r="13184" spans="1:14" x14ac:dyDescent="0.2">
      <c r="A13184" s="231" t="str">
        <f t="shared" si="379"/>
        <v>WH1.518Thinned110</v>
      </c>
      <c r="B13184" s="223" t="s">
        <v>239</v>
      </c>
      <c r="C13184" s="224">
        <v>1.5</v>
      </c>
      <c r="D13184" s="223">
        <v>18</v>
      </c>
      <c r="E13184" s="223" t="s">
        <v>172</v>
      </c>
      <c r="F13184" s="225" t="s">
        <v>208</v>
      </c>
      <c r="G13184" s="226">
        <v>4.0599999999999996</v>
      </c>
      <c r="H13184" s="226">
        <v>-0.08</v>
      </c>
      <c r="I13184" s="226">
        <v>3.98</v>
      </c>
      <c r="J13184" s="237">
        <v>19.899999999999999</v>
      </c>
      <c r="K13184" s="237">
        <v>913.9</v>
      </c>
      <c r="L13184" s="228">
        <v>-18.8</v>
      </c>
      <c r="M13184" s="229">
        <f t="shared" si="380"/>
        <v>895.1</v>
      </c>
      <c r="N13184" s="230">
        <v>5.17</v>
      </c>
    </row>
    <row r="13185" spans="1:14" x14ac:dyDescent="0.2">
      <c r="A13185" s="231" t="str">
        <f t="shared" si="379"/>
        <v>WH1.518Thinned115</v>
      </c>
      <c r="B13185" s="223" t="s">
        <v>239</v>
      </c>
      <c r="C13185" s="224">
        <v>1.5</v>
      </c>
      <c r="D13185" s="223">
        <v>18</v>
      </c>
      <c r="E13185" s="223" t="s">
        <v>172</v>
      </c>
      <c r="F13185" s="225" t="s">
        <v>209</v>
      </c>
      <c r="G13185" s="226">
        <v>3.89</v>
      </c>
      <c r="H13185" s="226">
        <v>-0.09</v>
      </c>
      <c r="I13185" s="226">
        <v>3.81</v>
      </c>
      <c r="J13185" s="237">
        <v>19.03</v>
      </c>
      <c r="K13185" s="237">
        <v>932.94</v>
      </c>
      <c r="L13185" s="228">
        <v>-19.61</v>
      </c>
      <c r="M13185" s="229">
        <f t="shared" si="380"/>
        <v>913.33</v>
      </c>
      <c r="N13185" s="230">
        <v>5.04</v>
      </c>
    </row>
    <row r="13186" spans="1:14" x14ac:dyDescent="0.2">
      <c r="A13186" s="231" t="str">
        <f t="shared" ref="A13186:A13249" si="381">CONCATENATE(LEFT(B13186,2),TEXT(C13186,"0.0"),TEXT(D13186,"00"),E13186,TEXT(LEFT(F13186,3),"000"))</f>
        <v>WH1.518Thinned120</v>
      </c>
      <c r="B13186" s="223" t="s">
        <v>239</v>
      </c>
      <c r="C13186" s="224">
        <v>1.5</v>
      </c>
      <c r="D13186" s="223">
        <v>18</v>
      </c>
      <c r="E13186" s="223" t="s">
        <v>172</v>
      </c>
      <c r="F13186" s="225" t="s">
        <v>210</v>
      </c>
      <c r="G13186" s="226">
        <v>3.63</v>
      </c>
      <c r="H13186" s="226">
        <v>-0.1</v>
      </c>
      <c r="I13186" s="226">
        <v>3.52</v>
      </c>
      <c r="J13186" s="237">
        <v>17.62</v>
      </c>
      <c r="K13186" s="237">
        <v>950.55</v>
      </c>
      <c r="L13186" s="228">
        <v>-20.399999999999999</v>
      </c>
      <c r="M13186" s="229">
        <f t="shared" si="380"/>
        <v>930.15</v>
      </c>
      <c r="N13186" s="230">
        <v>4.91</v>
      </c>
    </row>
    <row r="13187" spans="1:14" x14ac:dyDescent="0.2">
      <c r="A13187" s="231" t="str">
        <f t="shared" si="381"/>
        <v>WH1.518Thinned125</v>
      </c>
      <c r="B13187" s="223" t="s">
        <v>239</v>
      </c>
      <c r="C13187" s="224">
        <v>1.5</v>
      </c>
      <c r="D13187" s="223">
        <v>18</v>
      </c>
      <c r="E13187" s="223" t="s">
        <v>172</v>
      </c>
      <c r="F13187" s="225" t="s">
        <v>211</v>
      </c>
      <c r="G13187" s="226">
        <v>3.47</v>
      </c>
      <c r="H13187" s="226">
        <v>-0.12</v>
      </c>
      <c r="I13187" s="226">
        <v>3.36</v>
      </c>
      <c r="J13187" s="237">
        <v>16.8</v>
      </c>
      <c r="K13187" s="237">
        <v>967.35</v>
      </c>
      <c r="L13187" s="228">
        <v>-21.18</v>
      </c>
      <c r="M13187" s="229">
        <f t="shared" si="380"/>
        <v>946.17000000000007</v>
      </c>
      <c r="N13187" s="230">
        <v>4.78</v>
      </c>
    </row>
    <row r="13188" spans="1:14" x14ac:dyDescent="0.2">
      <c r="A13188" s="231" t="str">
        <f t="shared" si="381"/>
        <v>WH1.518Thinned130</v>
      </c>
      <c r="B13188" s="223" t="s">
        <v>239</v>
      </c>
      <c r="C13188" s="224">
        <v>1.5</v>
      </c>
      <c r="D13188" s="223">
        <v>18</v>
      </c>
      <c r="E13188" s="223" t="s">
        <v>172</v>
      </c>
      <c r="F13188" s="225" t="s">
        <v>212</v>
      </c>
      <c r="G13188" s="226">
        <v>3.33</v>
      </c>
      <c r="H13188" s="226">
        <v>-0.12</v>
      </c>
      <c r="I13188" s="226">
        <v>3.21</v>
      </c>
      <c r="J13188" s="237">
        <v>16.059999999999999</v>
      </c>
      <c r="K13188" s="237">
        <v>983.41</v>
      </c>
      <c r="L13188" s="228">
        <v>-21.93</v>
      </c>
      <c r="M13188" s="229">
        <f t="shared" si="380"/>
        <v>961.48</v>
      </c>
      <c r="N13188" s="230">
        <v>4.6500000000000004</v>
      </c>
    </row>
    <row r="13189" spans="1:14" x14ac:dyDescent="0.2">
      <c r="A13189" s="231" t="str">
        <f t="shared" si="381"/>
        <v>WH1.518Thinned135</v>
      </c>
      <c r="B13189" s="223" t="s">
        <v>239</v>
      </c>
      <c r="C13189" s="224">
        <v>1.5</v>
      </c>
      <c r="D13189" s="223">
        <v>18</v>
      </c>
      <c r="E13189" s="223" t="s">
        <v>172</v>
      </c>
      <c r="F13189" s="225" t="s">
        <v>213</v>
      </c>
      <c r="G13189" s="226">
        <v>3.19</v>
      </c>
      <c r="H13189" s="226">
        <v>-0.12</v>
      </c>
      <c r="I13189" s="226">
        <v>3.07</v>
      </c>
      <c r="J13189" s="237">
        <v>15.35</v>
      </c>
      <c r="K13189" s="237">
        <v>998.76</v>
      </c>
      <c r="L13189" s="228">
        <v>-22.66</v>
      </c>
      <c r="M13189" s="229">
        <f t="shared" si="380"/>
        <v>976.1</v>
      </c>
      <c r="N13189" s="230">
        <v>4.53</v>
      </c>
    </row>
    <row r="13190" spans="1:14" x14ac:dyDescent="0.2">
      <c r="A13190" s="231" t="str">
        <f t="shared" si="381"/>
        <v>WH1.518Thinned140</v>
      </c>
      <c r="B13190" s="223" t="s">
        <v>239</v>
      </c>
      <c r="C13190" s="224">
        <v>1.5</v>
      </c>
      <c r="D13190" s="223">
        <v>18</v>
      </c>
      <c r="E13190" s="223" t="s">
        <v>172</v>
      </c>
      <c r="F13190" s="225" t="s">
        <v>214</v>
      </c>
      <c r="G13190" s="226">
        <v>3.04</v>
      </c>
      <c r="H13190" s="226">
        <v>-0.12</v>
      </c>
      <c r="I13190" s="226">
        <v>2.92</v>
      </c>
      <c r="J13190" s="237">
        <v>14.58</v>
      </c>
      <c r="K13190" s="237">
        <v>1013.34</v>
      </c>
      <c r="L13190" s="228">
        <v>-23.37</v>
      </c>
      <c r="M13190" s="229">
        <f t="shared" si="380"/>
        <v>989.97</v>
      </c>
      <c r="N13190" s="230">
        <v>4.4000000000000004</v>
      </c>
    </row>
    <row r="13191" spans="1:14" x14ac:dyDescent="0.2">
      <c r="A13191" s="231" t="str">
        <f t="shared" si="381"/>
        <v>WH1.518Thinned145</v>
      </c>
      <c r="B13191" s="223" t="s">
        <v>239</v>
      </c>
      <c r="C13191" s="224">
        <v>1.5</v>
      </c>
      <c r="D13191" s="223">
        <v>18</v>
      </c>
      <c r="E13191" s="223" t="s">
        <v>172</v>
      </c>
      <c r="F13191" s="225" t="s">
        <v>215</v>
      </c>
      <c r="G13191" s="226">
        <v>2.89</v>
      </c>
      <c r="H13191" s="226">
        <v>-0.12</v>
      </c>
      <c r="I13191" s="226">
        <v>2.77</v>
      </c>
      <c r="J13191" s="237">
        <v>13.84</v>
      </c>
      <c r="K13191" s="237">
        <v>1027.18</v>
      </c>
      <c r="L13191" s="228">
        <v>-24.06</v>
      </c>
      <c r="M13191" s="229">
        <f t="shared" si="380"/>
        <v>1003.1200000000001</v>
      </c>
      <c r="N13191" s="230">
        <v>4.28</v>
      </c>
    </row>
    <row r="13192" spans="1:14" x14ac:dyDescent="0.2">
      <c r="A13192" s="231" t="str">
        <f t="shared" si="381"/>
        <v>WH1.518Thinned150</v>
      </c>
      <c r="B13192" s="223" t="s">
        <v>239</v>
      </c>
      <c r="C13192" s="224">
        <v>1.5</v>
      </c>
      <c r="D13192" s="223">
        <v>18</v>
      </c>
      <c r="E13192" s="223" t="s">
        <v>172</v>
      </c>
      <c r="F13192" s="225" t="s">
        <v>216</v>
      </c>
      <c r="G13192" s="226">
        <v>2.72</v>
      </c>
      <c r="H13192" s="226">
        <v>-0.12</v>
      </c>
      <c r="I13192" s="226">
        <v>2.6</v>
      </c>
      <c r="J13192" s="237">
        <v>13</v>
      </c>
      <c r="K13192" s="237">
        <v>1040.18</v>
      </c>
      <c r="L13192" s="228">
        <v>-24.73</v>
      </c>
      <c r="M13192" s="229">
        <f t="shared" si="380"/>
        <v>1015.45</v>
      </c>
      <c r="N13192" s="230">
        <v>4.16</v>
      </c>
    </row>
    <row r="13193" spans="1:14" x14ac:dyDescent="0.2">
      <c r="A13193" s="231" t="str">
        <f t="shared" si="381"/>
        <v>WH1.518Thinned155</v>
      </c>
      <c r="B13193" s="223" t="s">
        <v>239</v>
      </c>
      <c r="C13193" s="224">
        <v>1.5</v>
      </c>
      <c r="D13193" s="223">
        <v>18</v>
      </c>
      <c r="E13193" s="223" t="s">
        <v>172</v>
      </c>
      <c r="F13193" s="225" t="s">
        <v>217</v>
      </c>
      <c r="G13193" s="226">
        <v>2.63</v>
      </c>
      <c r="H13193" s="226">
        <v>-0.12</v>
      </c>
      <c r="I13193" s="226">
        <v>2.5099999999999998</v>
      </c>
      <c r="J13193" s="237">
        <v>12.53</v>
      </c>
      <c r="K13193" s="237">
        <v>1052.71</v>
      </c>
      <c r="L13193" s="228">
        <v>-25.38</v>
      </c>
      <c r="M13193" s="229">
        <f t="shared" si="380"/>
        <v>1027.33</v>
      </c>
      <c r="N13193" s="230">
        <v>4.04</v>
      </c>
    </row>
    <row r="13194" spans="1:14" x14ac:dyDescent="0.2">
      <c r="A13194" s="231" t="str">
        <f t="shared" si="381"/>
        <v>WH1.518Thinned160</v>
      </c>
      <c r="B13194" s="223" t="s">
        <v>239</v>
      </c>
      <c r="C13194" s="224">
        <v>1.5</v>
      </c>
      <c r="D13194" s="223">
        <v>18</v>
      </c>
      <c r="E13194" s="223" t="s">
        <v>172</v>
      </c>
      <c r="F13194" s="225" t="s">
        <v>218</v>
      </c>
      <c r="G13194" s="226">
        <v>2.46</v>
      </c>
      <c r="H13194" s="226">
        <v>-0.12</v>
      </c>
      <c r="I13194" s="226">
        <v>2.34</v>
      </c>
      <c r="J13194" s="237">
        <v>11.7</v>
      </c>
      <c r="K13194" s="237">
        <v>1064.4100000000001</v>
      </c>
      <c r="L13194" s="228">
        <v>-26.01</v>
      </c>
      <c r="M13194" s="229">
        <f t="shared" si="380"/>
        <v>1038.4000000000001</v>
      </c>
      <c r="N13194" s="230">
        <v>3.93</v>
      </c>
    </row>
    <row r="13195" spans="1:14" x14ac:dyDescent="0.2">
      <c r="A13195" s="231" t="str">
        <f t="shared" si="381"/>
        <v>WH1.518Thinned165</v>
      </c>
      <c r="B13195" s="223" t="s">
        <v>239</v>
      </c>
      <c r="C13195" s="224">
        <v>1.5</v>
      </c>
      <c r="D13195" s="223">
        <v>18</v>
      </c>
      <c r="E13195" s="223" t="s">
        <v>172</v>
      </c>
      <c r="F13195" s="225" t="s">
        <v>219</v>
      </c>
      <c r="G13195" s="226">
        <v>2.33</v>
      </c>
      <c r="H13195" s="226">
        <v>-0.13</v>
      </c>
      <c r="I13195" s="226">
        <v>2.2000000000000002</v>
      </c>
      <c r="J13195" s="237">
        <v>11.01</v>
      </c>
      <c r="K13195" s="237">
        <v>1075.42</v>
      </c>
      <c r="L13195" s="228">
        <v>-26.63</v>
      </c>
      <c r="M13195" s="229">
        <f t="shared" si="380"/>
        <v>1048.79</v>
      </c>
      <c r="N13195" s="230">
        <v>3.81</v>
      </c>
    </row>
    <row r="13196" spans="1:14" x14ac:dyDescent="0.2">
      <c r="A13196" s="231" t="str">
        <f t="shared" si="381"/>
        <v>WH1.518Thinned170</v>
      </c>
      <c r="B13196" s="223" t="s">
        <v>239</v>
      </c>
      <c r="C13196" s="224">
        <v>1.5</v>
      </c>
      <c r="D13196" s="223">
        <v>18</v>
      </c>
      <c r="E13196" s="223" t="s">
        <v>172</v>
      </c>
      <c r="F13196" s="225" t="s">
        <v>220</v>
      </c>
      <c r="G13196" s="226">
        <v>2.17</v>
      </c>
      <c r="H13196" s="226">
        <v>-0.13</v>
      </c>
      <c r="I13196" s="226">
        <v>2.04</v>
      </c>
      <c r="J13196" s="237">
        <v>10.19</v>
      </c>
      <c r="K13196" s="237">
        <v>1085.6099999999999</v>
      </c>
      <c r="L13196" s="228">
        <v>-27.23</v>
      </c>
      <c r="M13196" s="229">
        <f t="shared" si="380"/>
        <v>1058.3799999999999</v>
      </c>
      <c r="N13196" s="230">
        <v>3.7</v>
      </c>
    </row>
    <row r="13197" spans="1:14" x14ac:dyDescent="0.2">
      <c r="A13197" s="231" t="str">
        <f t="shared" si="381"/>
        <v>WH1.518Thinned175</v>
      </c>
      <c r="B13197" s="223" t="s">
        <v>239</v>
      </c>
      <c r="C13197" s="224">
        <v>1.5</v>
      </c>
      <c r="D13197" s="223">
        <v>18</v>
      </c>
      <c r="E13197" s="223" t="s">
        <v>172</v>
      </c>
      <c r="F13197" s="225" t="s">
        <v>221</v>
      </c>
      <c r="G13197" s="226">
        <v>2.1</v>
      </c>
      <c r="H13197" s="226">
        <v>-0.13</v>
      </c>
      <c r="I13197" s="226">
        <v>1.98</v>
      </c>
      <c r="J13197" s="237">
        <v>9.8800000000000008</v>
      </c>
      <c r="K13197" s="237">
        <v>1095.49</v>
      </c>
      <c r="L13197" s="228">
        <v>-27.81</v>
      </c>
      <c r="M13197" s="229">
        <f t="shared" si="380"/>
        <v>1067.68</v>
      </c>
      <c r="N13197" s="230">
        <v>3.6</v>
      </c>
    </row>
    <row r="13198" spans="1:14" x14ac:dyDescent="0.2">
      <c r="A13198" s="231" t="str">
        <f t="shared" si="381"/>
        <v>WH1.518Thinned180</v>
      </c>
      <c r="B13198" s="223" t="s">
        <v>239</v>
      </c>
      <c r="C13198" s="224">
        <v>1.5</v>
      </c>
      <c r="D13198" s="223">
        <v>18</v>
      </c>
      <c r="E13198" s="223" t="s">
        <v>172</v>
      </c>
      <c r="F13198" s="225" t="s">
        <v>222</v>
      </c>
      <c r="G13198" s="226">
        <v>1.94</v>
      </c>
      <c r="H13198" s="226">
        <v>-0.13</v>
      </c>
      <c r="I13198" s="226">
        <v>1.82</v>
      </c>
      <c r="J13198" s="237">
        <v>9.08</v>
      </c>
      <c r="K13198" s="237">
        <v>1104.57</v>
      </c>
      <c r="L13198" s="228">
        <v>-28.37</v>
      </c>
      <c r="M13198" s="229">
        <f t="shared" si="380"/>
        <v>1076.2</v>
      </c>
      <c r="N13198" s="230">
        <v>3.49</v>
      </c>
    </row>
    <row r="13199" spans="1:14" x14ac:dyDescent="0.2">
      <c r="A13199" s="231" t="str">
        <f t="shared" si="381"/>
        <v>WH1.518Thinned185</v>
      </c>
      <c r="B13199" s="223" t="s">
        <v>239</v>
      </c>
      <c r="C13199" s="224">
        <v>1.5</v>
      </c>
      <c r="D13199" s="223">
        <v>18</v>
      </c>
      <c r="E13199" s="223" t="s">
        <v>172</v>
      </c>
      <c r="F13199" s="225" t="s">
        <v>223</v>
      </c>
      <c r="G13199" s="226">
        <v>1.81</v>
      </c>
      <c r="H13199" s="226">
        <v>-0.13</v>
      </c>
      <c r="I13199" s="226">
        <v>1.68</v>
      </c>
      <c r="J13199" s="237">
        <v>8.41</v>
      </c>
      <c r="K13199" s="237">
        <v>1112.98</v>
      </c>
      <c r="L13199" s="228">
        <v>-28.92</v>
      </c>
      <c r="M13199" s="229">
        <f t="shared" si="380"/>
        <v>1084.06</v>
      </c>
      <c r="N13199" s="230">
        <v>3.39</v>
      </c>
    </row>
    <row r="13200" spans="1:14" x14ac:dyDescent="0.2">
      <c r="A13200" s="231" t="str">
        <f t="shared" si="381"/>
        <v>WH1.518Thinned190</v>
      </c>
      <c r="B13200" s="223" t="s">
        <v>239</v>
      </c>
      <c r="C13200" s="224">
        <v>1.5</v>
      </c>
      <c r="D13200" s="223">
        <v>18</v>
      </c>
      <c r="E13200" s="223" t="s">
        <v>172</v>
      </c>
      <c r="F13200" s="225" t="s">
        <v>224</v>
      </c>
      <c r="G13200" s="226">
        <v>1.67</v>
      </c>
      <c r="H13200" s="226">
        <v>-0.13</v>
      </c>
      <c r="I13200" s="226">
        <v>1.54</v>
      </c>
      <c r="J13200" s="237">
        <v>7.71</v>
      </c>
      <c r="K13200" s="237">
        <v>1120.69</v>
      </c>
      <c r="L13200" s="228">
        <v>-29.45</v>
      </c>
      <c r="M13200" s="229">
        <f t="shared" si="380"/>
        <v>1091.24</v>
      </c>
      <c r="N13200" s="230">
        <v>3.29</v>
      </c>
    </row>
    <row r="13201" spans="1:14" x14ac:dyDescent="0.2">
      <c r="A13201" s="231" t="str">
        <f t="shared" si="381"/>
        <v>WH1.518Thinned195</v>
      </c>
      <c r="B13201" s="223" t="s">
        <v>239</v>
      </c>
      <c r="C13201" s="224">
        <v>1.5</v>
      </c>
      <c r="D13201" s="223">
        <v>18</v>
      </c>
      <c r="E13201" s="223" t="s">
        <v>172</v>
      </c>
      <c r="F13201" s="225" t="s">
        <v>225</v>
      </c>
      <c r="G13201" s="226">
        <v>1.57</v>
      </c>
      <c r="H13201" s="226">
        <v>-0.13</v>
      </c>
      <c r="I13201" s="226">
        <v>1.44</v>
      </c>
      <c r="J13201" s="237">
        <v>7.21</v>
      </c>
      <c r="K13201" s="237">
        <v>1127.9000000000001</v>
      </c>
      <c r="L13201" s="228">
        <v>-29.96</v>
      </c>
      <c r="M13201" s="229">
        <f t="shared" si="380"/>
        <v>1097.94</v>
      </c>
      <c r="N13201" s="230">
        <v>3.2</v>
      </c>
    </row>
    <row r="13202" spans="1:14" x14ac:dyDescent="0.2">
      <c r="A13202" s="231" t="str">
        <f t="shared" si="381"/>
        <v>WH1.520NO_thin000</v>
      </c>
      <c r="B13202" s="223" t="s">
        <v>239</v>
      </c>
      <c r="C13202" s="224">
        <v>1.5</v>
      </c>
      <c r="D13202" s="223">
        <v>20</v>
      </c>
      <c r="E13202" s="223" t="s">
        <v>199</v>
      </c>
      <c r="F13202" s="225" t="s">
        <v>0</v>
      </c>
      <c r="G13202" s="226">
        <v>1.61</v>
      </c>
      <c r="H13202" s="226">
        <v>1.26</v>
      </c>
      <c r="I13202" s="226">
        <v>2.86</v>
      </c>
      <c r="J13202" s="237">
        <v>14.32</v>
      </c>
      <c r="K13202" s="237">
        <v>14.32</v>
      </c>
      <c r="L13202" s="228">
        <v>0</v>
      </c>
      <c r="M13202" s="229">
        <f t="shared" ref="M13202:M13265" si="382">K13202+L13202</f>
        <v>14.32</v>
      </c>
      <c r="N13202" s="230">
        <v>0</v>
      </c>
    </row>
    <row r="13203" spans="1:14" x14ac:dyDescent="0.2">
      <c r="A13203" s="231" t="str">
        <f t="shared" si="381"/>
        <v>WH1.520NO_thin005</v>
      </c>
      <c r="B13203" s="223" t="s">
        <v>239</v>
      </c>
      <c r="C13203" s="224">
        <v>1.5</v>
      </c>
      <c r="D13203" s="223">
        <v>20</v>
      </c>
      <c r="E13203" s="223" t="s">
        <v>199</v>
      </c>
      <c r="F13203" s="225" t="s">
        <v>1</v>
      </c>
      <c r="G13203" s="226">
        <v>4.9000000000000004</v>
      </c>
      <c r="H13203" s="226">
        <v>1.55</v>
      </c>
      <c r="I13203" s="226">
        <v>6.45</v>
      </c>
      <c r="J13203" s="237">
        <v>32.26</v>
      </c>
      <c r="K13203" s="237">
        <v>46.59</v>
      </c>
      <c r="L13203" s="228">
        <v>0</v>
      </c>
      <c r="M13203" s="229">
        <f t="shared" si="382"/>
        <v>46.59</v>
      </c>
      <c r="N13203" s="230">
        <v>0</v>
      </c>
    </row>
    <row r="13204" spans="1:14" x14ac:dyDescent="0.2">
      <c r="A13204" s="231" t="str">
        <f t="shared" si="381"/>
        <v>WH1.520NO_thin010</v>
      </c>
      <c r="B13204" s="223" t="s">
        <v>239</v>
      </c>
      <c r="C13204" s="224">
        <v>1.5</v>
      </c>
      <c r="D13204" s="223">
        <v>20</v>
      </c>
      <c r="E13204" s="223" t="s">
        <v>199</v>
      </c>
      <c r="F13204" s="225" t="s">
        <v>2</v>
      </c>
      <c r="G13204" s="226">
        <v>14.96</v>
      </c>
      <c r="H13204" s="226">
        <v>1.56</v>
      </c>
      <c r="I13204" s="226">
        <v>16.52</v>
      </c>
      <c r="J13204" s="237">
        <v>82.6</v>
      </c>
      <c r="K13204" s="237">
        <v>129.18</v>
      </c>
      <c r="L13204" s="228">
        <v>0</v>
      </c>
      <c r="M13204" s="229">
        <f t="shared" si="382"/>
        <v>129.18</v>
      </c>
      <c r="N13204" s="230">
        <v>0</v>
      </c>
    </row>
    <row r="13205" spans="1:14" x14ac:dyDescent="0.2">
      <c r="A13205" s="231" t="str">
        <f t="shared" si="381"/>
        <v>WH1.520NO_thin015</v>
      </c>
      <c r="B13205" s="223" t="s">
        <v>239</v>
      </c>
      <c r="C13205" s="224">
        <v>1.5</v>
      </c>
      <c r="D13205" s="223">
        <v>20</v>
      </c>
      <c r="E13205" s="223" t="s">
        <v>199</v>
      </c>
      <c r="F13205" s="225" t="s">
        <v>3</v>
      </c>
      <c r="G13205" s="226">
        <v>35.17</v>
      </c>
      <c r="H13205" s="226">
        <v>3.91</v>
      </c>
      <c r="I13205" s="226">
        <v>39.08</v>
      </c>
      <c r="J13205" s="237">
        <v>195.38</v>
      </c>
      <c r="K13205" s="237">
        <v>324.56</v>
      </c>
      <c r="L13205" s="228">
        <v>0</v>
      </c>
      <c r="M13205" s="229">
        <f t="shared" si="382"/>
        <v>324.56</v>
      </c>
      <c r="N13205" s="230">
        <v>0</v>
      </c>
    </row>
    <row r="13206" spans="1:14" x14ac:dyDescent="0.2">
      <c r="A13206" s="231" t="str">
        <f t="shared" si="381"/>
        <v>WH1.520NO_thin020</v>
      </c>
      <c r="B13206" s="223" t="s">
        <v>239</v>
      </c>
      <c r="C13206" s="224">
        <v>1.5</v>
      </c>
      <c r="D13206" s="223">
        <v>20</v>
      </c>
      <c r="E13206" s="223" t="s">
        <v>199</v>
      </c>
      <c r="F13206" s="225" t="s">
        <v>4</v>
      </c>
      <c r="G13206" s="226">
        <v>31.33</v>
      </c>
      <c r="H13206" s="226">
        <v>3.59</v>
      </c>
      <c r="I13206" s="226">
        <v>34.92</v>
      </c>
      <c r="J13206" s="237">
        <v>174.6</v>
      </c>
      <c r="K13206" s="237">
        <v>499.17</v>
      </c>
      <c r="L13206" s="228">
        <v>0</v>
      </c>
      <c r="M13206" s="229">
        <f t="shared" si="382"/>
        <v>499.17</v>
      </c>
      <c r="N13206" s="230">
        <v>0</v>
      </c>
    </row>
    <row r="13207" spans="1:14" x14ac:dyDescent="0.2">
      <c r="A13207" s="231" t="str">
        <f t="shared" si="381"/>
        <v>WH1.520NO_thin025</v>
      </c>
      <c r="B13207" s="223" t="s">
        <v>239</v>
      </c>
      <c r="C13207" s="224">
        <v>1.5</v>
      </c>
      <c r="D13207" s="223">
        <v>20</v>
      </c>
      <c r="E13207" s="223" t="s">
        <v>199</v>
      </c>
      <c r="F13207" s="225" t="s">
        <v>5</v>
      </c>
      <c r="G13207" s="226">
        <v>20.43</v>
      </c>
      <c r="H13207" s="226">
        <v>2.95</v>
      </c>
      <c r="I13207" s="226">
        <v>23.38</v>
      </c>
      <c r="J13207" s="237">
        <v>116.92</v>
      </c>
      <c r="K13207" s="237">
        <v>616.09</v>
      </c>
      <c r="L13207" s="228">
        <v>0</v>
      </c>
      <c r="M13207" s="229">
        <f t="shared" si="382"/>
        <v>616.09</v>
      </c>
      <c r="N13207" s="230">
        <v>0</v>
      </c>
    </row>
    <row r="13208" spans="1:14" x14ac:dyDescent="0.2">
      <c r="A13208" s="231" t="str">
        <f t="shared" si="381"/>
        <v>WH1.520NO_thin030</v>
      </c>
      <c r="B13208" s="223" t="s">
        <v>239</v>
      </c>
      <c r="C13208" s="224">
        <v>1.5</v>
      </c>
      <c r="D13208" s="223">
        <v>20</v>
      </c>
      <c r="E13208" s="223" t="s">
        <v>199</v>
      </c>
      <c r="F13208" s="225" t="s">
        <v>6</v>
      </c>
      <c r="G13208" s="226">
        <v>17.54</v>
      </c>
      <c r="H13208" s="226">
        <v>10.01</v>
      </c>
      <c r="I13208" s="226">
        <v>27.55</v>
      </c>
      <c r="J13208" s="237">
        <v>137.76</v>
      </c>
      <c r="K13208" s="237">
        <v>753.86</v>
      </c>
      <c r="L13208" s="228">
        <v>0</v>
      </c>
      <c r="M13208" s="229">
        <f t="shared" si="382"/>
        <v>753.86</v>
      </c>
      <c r="N13208" s="230">
        <v>0</v>
      </c>
    </row>
    <row r="13209" spans="1:14" x14ac:dyDescent="0.2">
      <c r="A13209" s="231" t="str">
        <f t="shared" si="381"/>
        <v>WH1.520NO_thin035</v>
      </c>
      <c r="B13209" s="223" t="s">
        <v>239</v>
      </c>
      <c r="C13209" s="224">
        <v>1.5</v>
      </c>
      <c r="D13209" s="223">
        <v>20</v>
      </c>
      <c r="E13209" s="223" t="s">
        <v>199</v>
      </c>
      <c r="F13209" s="225" t="s">
        <v>7</v>
      </c>
      <c r="G13209" s="226">
        <v>14.74</v>
      </c>
      <c r="H13209" s="226">
        <v>5.27</v>
      </c>
      <c r="I13209" s="226">
        <v>20.010000000000002</v>
      </c>
      <c r="J13209" s="237">
        <v>100.04</v>
      </c>
      <c r="K13209" s="237">
        <v>853.9</v>
      </c>
      <c r="L13209" s="228">
        <v>0</v>
      </c>
      <c r="M13209" s="229">
        <f t="shared" si="382"/>
        <v>853.9</v>
      </c>
      <c r="N13209" s="230">
        <v>0</v>
      </c>
    </row>
    <row r="13210" spans="1:14" x14ac:dyDescent="0.2">
      <c r="A13210" s="231" t="str">
        <f t="shared" si="381"/>
        <v>WH1.520NO_thin040</v>
      </c>
      <c r="B13210" s="223" t="s">
        <v>239</v>
      </c>
      <c r="C13210" s="224">
        <v>1.5</v>
      </c>
      <c r="D13210" s="223">
        <v>20</v>
      </c>
      <c r="E13210" s="223" t="s">
        <v>199</v>
      </c>
      <c r="F13210" s="225" t="s">
        <v>8</v>
      </c>
      <c r="G13210" s="226">
        <v>14.25</v>
      </c>
      <c r="H13210" s="226">
        <v>2.37</v>
      </c>
      <c r="I13210" s="226">
        <v>16.62</v>
      </c>
      <c r="J13210" s="237">
        <v>83.1</v>
      </c>
      <c r="K13210" s="237">
        <v>936.99</v>
      </c>
      <c r="L13210" s="228">
        <v>0</v>
      </c>
      <c r="M13210" s="229">
        <f t="shared" si="382"/>
        <v>936.99</v>
      </c>
      <c r="N13210" s="230">
        <v>0</v>
      </c>
    </row>
    <row r="13211" spans="1:14" x14ac:dyDescent="0.2">
      <c r="A13211" s="231" t="str">
        <f t="shared" si="381"/>
        <v>WH1.520NO_thin045</v>
      </c>
      <c r="B13211" s="223" t="s">
        <v>239</v>
      </c>
      <c r="C13211" s="224">
        <v>1.5</v>
      </c>
      <c r="D13211" s="223">
        <v>20</v>
      </c>
      <c r="E13211" s="223" t="s">
        <v>199</v>
      </c>
      <c r="F13211" s="225" t="s">
        <v>9</v>
      </c>
      <c r="G13211" s="226">
        <v>13.37</v>
      </c>
      <c r="H13211" s="226">
        <v>0.77</v>
      </c>
      <c r="I13211" s="226">
        <v>14.14</v>
      </c>
      <c r="J13211" s="237">
        <v>70.680000000000007</v>
      </c>
      <c r="K13211" s="237">
        <v>1007.67</v>
      </c>
      <c r="L13211" s="228">
        <v>0</v>
      </c>
      <c r="M13211" s="229">
        <f t="shared" si="382"/>
        <v>1007.67</v>
      </c>
      <c r="N13211" s="230">
        <v>0</v>
      </c>
    </row>
    <row r="13212" spans="1:14" x14ac:dyDescent="0.2">
      <c r="A13212" s="231" t="str">
        <f t="shared" si="381"/>
        <v>WH1.520NO_thin050</v>
      </c>
      <c r="B13212" s="223" t="s">
        <v>239</v>
      </c>
      <c r="C13212" s="224">
        <v>1.5</v>
      </c>
      <c r="D13212" s="223">
        <v>20</v>
      </c>
      <c r="E13212" s="223" t="s">
        <v>199</v>
      </c>
      <c r="F13212" s="225" t="s">
        <v>10</v>
      </c>
      <c r="G13212" s="226">
        <v>12.38</v>
      </c>
      <c r="H13212" s="226">
        <v>0.08</v>
      </c>
      <c r="I13212" s="226">
        <v>12.46</v>
      </c>
      <c r="J13212" s="237">
        <v>62.28</v>
      </c>
      <c r="K13212" s="237">
        <v>1069.96</v>
      </c>
      <c r="L13212" s="228">
        <v>0</v>
      </c>
      <c r="M13212" s="229">
        <f t="shared" si="382"/>
        <v>1069.96</v>
      </c>
      <c r="N13212" s="230">
        <v>0</v>
      </c>
    </row>
    <row r="13213" spans="1:14" x14ac:dyDescent="0.2">
      <c r="A13213" s="231" t="str">
        <f t="shared" si="381"/>
        <v>WH1.520NO_thin055</v>
      </c>
      <c r="B13213" s="223" t="s">
        <v>239</v>
      </c>
      <c r="C13213" s="224">
        <v>1.5</v>
      </c>
      <c r="D13213" s="223">
        <v>20</v>
      </c>
      <c r="E13213" s="223" t="s">
        <v>199</v>
      </c>
      <c r="F13213" s="225" t="s">
        <v>11</v>
      </c>
      <c r="G13213" s="226">
        <v>11.65</v>
      </c>
      <c r="H13213" s="226">
        <v>-0.45</v>
      </c>
      <c r="I13213" s="226">
        <v>11.19</v>
      </c>
      <c r="J13213" s="237">
        <v>55.97</v>
      </c>
      <c r="K13213" s="237">
        <v>1125.93</v>
      </c>
      <c r="L13213" s="228">
        <v>0</v>
      </c>
      <c r="M13213" s="229">
        <f t="shared" si="382"/>
        <v>1125.93</v>
      </c>
      <c r="N13213" s="230">
        <v>0</v>
      </c>
    </row>
    <row r="13214" spans="1:14" x14ac:dyDescent="0.2">
      <c r="A13214" s="231" t="str">
        <f t="shared" si="381"/>
        <v>WH1.520NO_thin060</v>
      </c>
      <c r="B13214" s="223" t="s">
        <v>239</v>
      </c>
      <c r="C13214" s="224">
        <v>1.5</v>
      </c>
      <c r="D13214" s="223">
        <v>20</v>
      </c>
      <c r="E13214" s="223" t="s">
        <v>199</v>
      </c>
      <c r="F13214" s="225" t="s">
        <v>12</v>
      </c>
      <c r="G13214" s="226">
        <v>10.65</v>
      </c>
      <c r="H13214" s="226">
        <v>-0.41</v>
      </c>
      <c r="I13214" s="226">
        <v>10.23</v>
      </c>
      <c r="J13214" s="237">
        <v>51.16</v>
      </c>
      <c r="K13214" s="237">
        <v>1177.0899999999999</v>
      </c>
      <c r="L13214" s="228">
        <v>0</v>
      </c>
      <c r="M13214" s="229">
        <f t="shared" si="382"/>
        <v>1177.0899999999999</v>
      </c>
      <c r="N13214" s="230">
        <v>0</v>
      </c>
    </row>
    <row r="13215" spans="1:14" x14ac:dyDescent="0.2">
      <c r="A13215" s="231" t="str">
        <f t="shared" si="381"/>
        <v>WH1.520NO_thin065</v>
      </c>
      <c r="B13215" s="223" t="s">
        <v>239</v>
      </c>
      <c r="C13215" s="224">
        <v>1.5</v>
      </c>
      <c r="D13215" s="223">
        <v>20</v>
      </c>
      <c r="E13215" s="223" t="s">
        <v>199</v>
      </c>
      <c r="F13215" s="225" t="s">
        <v>13</v>
      </c>
      <c r="G13215" s="226">
        <v>9.8699999999999992</v>
      </c>
      <c r="H13215" s="226">
        <v>-0.14000000000000001</v>
      </c>
      <c r="I13215" s="226">
        <v>9.73</v>
      </c>
      <c r="J13215" s="237">
        <v>48.64</v>
      </c>
      <c r="K13215" s="237">
        <v>1225.73</v>
      </c>
      <c r="L13215" s="228">
        <v>0</v>
      </c>
      <c r="M13215" s="229">
        <f t="shared" si="382"/>
        <v>1225.73</v>
      </c>
      <c r="N13215" s="230">
        <v>0</v>
      </c>
    </row>
    <row r="13216" spans="1:14" x14ac:dyDescent="0.2">
      <c r="A13216" s="231" t="str">
        <f t="shared" si="381"/>
        <v>WH1.520NO_thin070</v>
      </c>
      <c r="B13216" s="223" t="s">
        <v>239</v>
      </c>
      <c r="C13216" s="224">
        <v>1.5</v>
      </c>
      <c r="D13216" s="223">
        <v>20</v>
      </c>
      <c r="E13216" s="223" t="s">
        <v>199</v>
      </c>
      <c r="F13216" s="225" t="s">
        <v>200</v>
      </c>
      <c r="G13216" s="226">
        <v>9.3800000000000008</v>
      </c>
      <c r="H13216" s="226">
        <v>0.22</v>
      </c>
      <c r="I13216" s="226">
        <v>9.59</v>
      </c>
      <c r="J13216" s="237">
        <v>47.96</v>
      </c>
      <c r="K13216" s="237">
        <v>1273.69</v>
      </c>
      <c r="L13216" s="228">
        <v>0</v>
      </c>
      <c r="M13216" s="229">
        <f t="shared" si="382"/>
        <v>1273.69</v>
      </c>
      <c r="N13216" s="230">
        <v>0</v>
      </c>
    </row>
    <row r="13217" spans="1:14" x14ac:dyDescent="0.2">
      <c r="A13217" s="231" t="str">
        <f t="shared" si="381"/>
        <v>WH1.520NO_thin075</v>
      </c>
      <c r="B13217" s="223" t="s">
        <v>239</v>
      </c>
      <c r="C13217" s="224">
        <v>1.5</v>
      </c>
      <c r="D13217" s="223">
        <v>20</v>
      </c>
      <c r="E13217" s="223" t="s">
        <v>199</v>
      </c>
      <c r="F13217" s="225" t="s">
        <v>201</v>
      </c>
      <c r="G13217" s="226">
        <v>9.06</v>
      </c>
      <c r="H13217" s="226">
        <v>-0.34</v>
      </c>
      <c r="I13217" s="226">
        <v>8.7200000000000006</v>
      </c>
      <c r="J13217" s="237">
        <v>43.61</v>
      </c>
      <c r="K13217" s="237">
        <v>1317.3</v>
      </c>
      <c r="L13217" s="228">
        <v>0</v>
      </c>
      <c r="M13217" s="229">
        <f t="shared" si="382"/>
        <v>1317.3</v>
      </c>
      <c r="N13217" s="230">
        <v>0</v>
      </c>
    </row>
    <row r="13218" spans="1:14" x14ac:dyDescent="0.2">
      <c r="A13218" s="231" t="str">
        <f t="shared" si="381"/>
        <v>WH1.520NO_thin080</v>
      </c>
      <c r="B13218" s="223" t="s">
        <v>239</v>
      </c>
      <c r="C13218" s="224">
        <v>1.5</v>
      </c>
      <c r="D13218" s="223">
        <v>20</v>
      </c>
      <c r="E13218" s="223" t="s">
        <v>199</v>
      </c>
      <c r="F13218" s="225" t="s">
        <v>202</v>
      </c>
      <c r="G13218" s="226">
        <v>8.5299999999999994</v>
      </c>
      <c r="H13218" s="226">
        <v>0.81</v>
      </c>
      <c r="I13218" s="226">
        <v>9.34</v>
      </c>
      <c r="J13218" s="237">
        <v>46.7</v>
      </c>
      <c r="K13218" s="237">
        <v>1364</v>
      </c>
      <c r="L13218" s="228">
        <v>0</v>
      </c>
      <c r="M13218" s="229">
        <f t="shared" si="382"/>
        <v>1364</v>
      </c>
      <c r="N13218" s="230">
        <v>0</v>
      </c>
    </row>
    <row r="13219" spans="1:14" x14ac:dyDescent="0.2">
      <c r="A13219" s="231" t="str">
        <f t="shared" si="381"/>
        <v>WH1.520NO_thin085</v>
      </c>
      <c r="B13219" s="223" t="s">
        <v>239</v>
      </c>
      <c r="C13219" s="224">
        <v>1.5</v>
      </c>
      <c r="D13219" s="223">
        <v>20</v>
      </c>
      <c r="E13219" s="223" t="s">
        <v>199</v>
      </c>
      <c r="F13219" s="225" t="s">
        <v>203</v>
      </c>
      <c r="G13219" s="226">
        <v>8.1199999999999992</v>
      </c>
      <c r="H13219" s="226">
        <v>0.02</v>
      </c>
      <c r="I13219" s="226">
        <v>8.15</v>
      </c>
      <c r="J13219" s="237">
        <v>40.729999999999997</v>
      </c>
      <c r="K13219" s="237">
        <v>1404.73</v>
      </c>
      <c r="L13219" s="228">
        <v>0</v>
      </c>
      <c r="M13219" s="229">
        <f t="shared" si="382"/>
        <v>1404.73</v>
      </c>
      <c r="N13219" s="230">
        <v>0</v>
      </c>
    </row>
    <row r="13220" spans="1:14" x14ac:dyDescent="0.2">
      <c r="A13220" s="231" t="str">
        <f t="shared" si="381"/>
        <v>WH1.520NO_thin090</v>
      </c>
      <c r="B13220" s="223" t="s">
        <v>239</v>
      </c>
      <c r="C13220" s="224">
        <v>1.5</v>
      </c>
      <c r="D13220" s="223">
        <v>20</v>
      </c>
      <c r="E13220" s="223" t="s">
        <v>199</v>
      </c>
      <c r="F13220" s="225" t="s">
        <v>204</v>
      </c>
      <c r="G13220" s="226">
        <v>7.83</v>
      </c>
      <c r="H13220" s="226">
        <v>-0.08</v>
      </c>
      <c r="I13220" s="226">
        <v>7.75</v>
      </c>
      <c r="J13220" s="237">
        <v>38.729999999999997</v>
      </c>
      <c r="K13220" s="237">
        <v>1443.46</v>
      </c>
      <c r="L13220" s="228">
        <v>0</v>
      </c>
      <c r="M13220" s="229">
        <f t="shared" si="382"/>
        <v>1443.46</v>
      </c>
      <c r="N13220" s="230">
        <v>0</v>
      </c>
    </row>
    <row r="13221" spans="1:14" x14ac:dyDescent="0.2">
      <c r="A13221" s="231" t="str">
        <f t="shared" si="381"/>
        <v>WH1.520NO_thin095</v>
      </c>
      <c r="B13221" s="223" t="s">
        <v>239</v>
      </c>
      <c r="C13221" s="224">
        <v>1.5</v>
      </c>
      <c r="D13221" s="223">
        <v>20</v>
      </c>
      <c r="E13221" s="223" t="s">
        <v>199</v>
      </c>
      <c r="F13221" s="225" t="s">
        <v>205</v>
      </c>
      <c r="G13221" s="226">
        <v>7.46</v>
      </c>
      <c r="H13221" s="226">
        <v>-0.05</v>
      </c>
      <c r="I13221" s="226">
        <v>7.4</v>
      </c>
      <c r="J13221" s="237">
        <v>37.01</v>
      </c>
      <c r="K13221" s="237">
        <v>1480.47</v>
      </c>
      <c r="L13221" s="228">
        <v>0</v>
      </c>
      <c r="M13221" s="229">
        <f t="shared" si="382"/>
        <v>1480.47</v>
      </c>
      <c r="N13221" s="230">
        <v>0</v>
      </c>
    </row>
    <row r="13222" spans="1:14" x14ac:dyDescent="0.2">
      <c r="A13222" s="231" t="str">
        <f t="shared" si="381"/>
        <v>WH1.520NO_thin100</v>
      </c>
      <c r="B13222" s="223" t="s">
        <v>239</v>
      </c>
      <c r="C13222" s="224">
        <v>1.5</v>
      </c>
      <c r="D13222" s="223">
        <v>20</v>
      </c>
      <c r="E13222" s="223" t="s">
        <v>199</v>
      </c>
      <c r="F13222" s="225" t="s">
        <v>206</v>
      </c>
      <c r="G13222" s="226">
        <v>7.05</v>
      </c>
      <c r="H13222" s="226">
        <v>-0.08</v>
      </c>
      <c r="I13222" s="226">
        <v>6.98</v>
      </c>
      <c r="J13222" s="237">
        <v>34.880000000000003</v>
      </c>
      <c r="K13222" s="237">
        <v>1515.35</v>
      </c>
      <c r="L13222" s="228">
        <v>0</v>
      </c>
      <c r="M13222" s="229">
        <f t="shared" si="382"/>
        <v>1515.35</v>
      </c>
      <c r="N13222" s="230">
        <v>0</v>
      </c>
    </row>
    <row r="13223" spans="1:14" x14ac:dyDescent="0.2">
      <c r="A13223" s="231" t="str">
        <f t="shared" si="381"/>
        <v>WH1.520NO_thin105</v>
      </c>
      <c r="B13223" s="223" t="s">
        <v>239</v>
      </c>
      <c r="C13223" s="224">
        <v>1.5</v>
      </c>
      <c r="D13223" s="223">
        <v>20</v>
      </c>
      <c r="E13223" s="223" t="s">
        <v>199</v>
      </c>
      <c r="F13223" s="225" t="s">
        <v>207</v>
      </c>
      <c r="G13223" s="226">
        <v>6.61</v>
      </c>
      <c r="H13223" s="226">
        <v>-0.09</v>
      </c>
      <c r="I13223" s="226">
        <v>6.52</v>
      </c>
      <c r="J13223" s="237">
        <v>32.6</v>
      </c>
      <c r="K13223" s="237">
        <v>1547.95</v>
      </c>
      <c r="L13223" s="228">
        <v>0</v>
      </c>
      <c r="M13223" s="229">
        <f t="shared" si="382"/>
        <v>1547.95</v>
      </c>
      <c r="N13223" s="230">
        <v>0</v>
      </c>
    </row>
    <row r="13224" spans="1:14" x14ac:dyDescent="0.2">
      <c r="A13224" s="231" t="str">
        <f t="shared" si="381"/>
        <v>WH1.520NO_thin110</v>
      </c>
      <c r="B13224" s="223" t="s">
        <v>239</v>
      </c>
      <c r="C13224" s="224">
        <v>1.5</v>
      </c>
      <c r="D13224" s="223">
        <v>20</v>
      </c>
      <c r="E13224" s="223" t="s">
        <v>199</v>
      </c>
      <c r="F13224" s="225" t="s">
        <v>208</v>
      </c>
      <c r="G13224" s="226">
        <v>6.27</v>
      </c>
      <c r="H13224" s="226">
        <v>-0.09</v>
      </c>
      <c r="I13224" s="226">
        <v>6.18</v>
      </c>
      <c r="J13224" s="237">
        <v>30.88</v>
      </c>
      <c r="K13224" s="237">
        <v>1578.83</v>
      </c>
      <c r="L13224" s="228">
        <v>0</v>
      </c>
      <c r="M13224" s="229">
        <f t="shared" si="382"/>
        <v>1578.83</v>
      </c>
      <c r="N13224" s="230">
        <v>0</v>
      </c>
    </row>
    <row r="13225" spans="1:14" x14ac:dyDescent="0.2">
      <c r="A13225" s="231" t="str">
        <f t="shared" si="381"/>
        <v>WH1.520NO_thin115</v>
      </c>
      <c r="B13225" s="223" t="s">
        <v>239</v>
      </c>
      <c r="C13225" s="224">
        <v>1.5</v>
      </c>
      <c r="D13225" s="223">
        <v>20</v>
      </c>
      <c r="E13225" s="223" t="s">
        <v>199</v>
      </c>
      <c r="F13225" s="225" t="s">
        <v>209</v>
      </c>
      <c r="G13225" s="226">
        <v>5.95</v>
      </c>
      <c r="H13225" s="226">
        <v>-0.12</v>
      </c>
      <c r="I13225" s="226">
        <v>5.83</v>
      </c>
      <c r="J13225" s="237">
        <v>29.17</v>
      </c>
      <c r="K13225" s="237">
        <v>1608.01</v>
      </c>
      <c r="L13225" s="228">
        <v>0</v>
      </c>
      <c r="M13225" s="229">
        <f t="shared" si="382"/>
        <v>1608.01</v>
      </c>
      <c r="N13225" s="230">
        <v>0</v>
      </c>
    </row>
    <row r="13226" spans="1:14" x14ac:dyDescent="0.2">
      <c r="A13226" s="231" t="str">
        <f t="shared" si="381"/>
        <v>WH1.520NO_thin120</v>
      </c>
      <c r="B13226" s="223" t="s">
        <v>239</v>
      </c>
      <c r="C13226" s="224">
        <v>1.5</v>
      </c>
      <c r="D13226" s="223">
        <v>20</v>
      </c>
      <c r="E13226" s="223" t="s">
        <v>199</v>
      </c>
      <c r="F13226" s="225" t="s">
        <v>210</v>
      </c>
      <c r="G13226" s="226">
        <v>5.68</v>
      </c>
      <c r="H13226" s="226">
        <v>-0.14000000000000001</v>
      </c>
      <c r="I13226" s="226">
        <v>5.54</v>
      </c>
      <c r="J13226" s="237">
        <v>27.7</v>
      </c>
      <c r="K13226" s="237">
        <v>1635.71</v>
      </c>
      <c r="L13226" s="228">
        <v>0</v>
      </c>
      <c r="M13226" s="229">
        <f t="shared" si="382"/>
        <v>1635.71</v>
      </c>
      <c r="N13226" s="230">
        <v>0</v>
      </c>
    </row>
    <row r="13227" spans="1:14" x14ac:dyDescent="0.2">
      <c r="A13227" s="231" t="str">
        <f t="shared" si="381"/>
        <v>WH1.520NO_thin125</v>
      </c>
      <c r="B13227" s="223" t="s">
        <v>239</v>
      </c>
      <c r="C13227" s="224">
        <v>1.5</v>
      </c>
      <c r="D13227" s="223">
        <v>20</v>
      </c>
      <c r="E13227" s="223" t="s">
        <v>199</v>
      </c>
      <c r="F13227" s="225" t="s">
        <v>211</v>
      </c>
      <c r="G13227" s="226">
        <v>5.37</v>
      </c>
      <c r="H13227" s="226">
        <v>-0.16</v>
      </c>
      <c r="I13227" s="226">
        <v>5.21</v>
      </c>
      <c r="J13227" s="237">
        <v>26.06</v>
      </c>
      <c r="K13227" s="237">
        <v>1661.77</v>
      </c>
      <c r="L13227" s="228">
        <v>0</v>
      </c>
      <c r="M13227" s="229">
        <f t="shared" si="382"/>
        <v>1661.77</v>
      </c>
      <c r="N13227" s="230">
        <v>0</v>
      </c>
    </row>
    <row r="13228" spans="1:14" x14ac:dyDescent="0.2">
      <c r="A13228" s="231" t="str">
        <f t="shared" si="381"/>
        <v>WH1.520NO_thin130</v>
      </c>
      <c r="B13228" s="223" t="s">
        <v>239</v>
      </c>
      <c r="C13228" s="224">
        <v>1.5</v>
      </c>
      <c r="D13228" s="223">
        <v>20</v>
      </c>
      <c r="E13228" s="223" t="s">
        <v>199</v>
      </c>
      <c r="F13228" s="225" t="s">
        <v>212</v>
      </c>
      <c r="G13228" s="226">
        <v>5.0999999999999996</v>
      </c>
      <c r="H13228" s="226">
        <v>-0.18</v>
      </c>
      <c r="I13228" s="226">
        <v>4.92</v>
      </c>
      <c r="J13228" s="237">
        <v>24.62</v>
      </c>
      <c r="K13228" s="237">
        <v>1686.39</v>
      </c>
      <c r="L13228" s="228">
        <v>0</v>
      </c>
      <c r="M13228" s="229">
        <f t="shared" si="382"/>
        <v>1686.39</v>
      </c>
      <c r="N13228" s="230">
        <v>0</v>
      </c>
    </row>
    <row r="13229" spans="1:14" x14ac:dyDescent="0.2">
      <c r="A13229" s="231" t="str">
        <f t="shared" si="381"/>
        <v>WH1.520NO_thin135</v>
      </c>
      <c r="B13229" s="223" t="s">
        <v>239</v>
      </c>
      <c r="C13229" s="224">
        <v>1.5</v>
      </c>
      <c r="D13229" s="223">
        <v>20</v>
      </c>
      <c r="E13229" s="223" t="s">
        <v>199</v>
      </c>
      <c r="F13229" s="225" t="s">
        <v>213</v>
      </c>
      <c r="G13229" s="226">
        <v>4.8899999999999997</v>
      </c>
      <c r="H13229" s="226">
        <v>-0.19</v>
      </c>
      <c r="I13229" s="226">
        <v>4.7</v>
      </c>
      <c r="J13229" s="237">
        <v>23.52</v>
      </c>
      <c r="K13229" s="237">
        <v>1709.91</v>
      </c>
      <c r="L13229" s="228">
        <v>0</v>
      </c>
      <c r="M13229" s="229">
        <f t="shared" si="382"/>
        <v>1709.91</v>
      </c>
      <c r="N13229" s="230">
        <v>0</v>
      </c>
    </row>
    <row r="13230" spans="1:14" x14ac:dyDescent="0.2">
      <c r="A13230" s="231" t="str">
        <f t="shared" si="381"/>
        <v>WH1.520NO_thin140</v>
      </c>
      <c r="B13230" s="223" t="s">
        <v>239</v>
      </c>
      <c r="C13230" s="224">
        <v>1.5</v>
      </c>
      <c r="D13230" s="223">
        <v>20</v>
      </c>
      <c r="E13230" s="223" t="s">
        <v>199</v>
      </c>
      <c r="F13230" s="225" t="s">
        <v>214</v>
      </c>
      <c r="G13230" s="226">
        <v>4.67</v>
      </c>
      <c r="H13230" s="226">
        <v>-0.21</v>
      </c>
      <c r="I13230" s="226">
        <v>4.46</v>
      </c>
      <c r="J13230" s="237">
        <v>22.31</v>
      </c>
      <c r="K13230" s="237">
        <v>1732.22</v>
      </c>
      <c r="L13230" s="228">
        <v>0</v>
      </c>
      <c r="M13230" s="229">
        <f t="shared" si="382"/>
        <v>1732.22</v>
      </c>
      <c r="N13230" s="230">
        <v>0</v>
      </c>
    </row>
    <row r="13231" spans="1:14" x14ac:dyDescent="0.2">
      <c r="A13231" s="231" t="str">
        <f t="shared" si="381"/>
        <v>WH1.520NO_thin145</v>
      </c>
      <c r="B13231" s="223" t="s">
        <v>239</v>
      </c>
      <c r="C13231" s="224">
        <v>1.5</v>
      </c>
      <c r="D13231" s="223">
        <v>20</v>
      </c>
      <c r="E13231" s="223" t="s">
        <v>199</v>
      </c>
      <c r="F13231" s="225" t="s">
        <v>215</v>
      </c>
      <c r="G13231" s="226">
        <v>4.4400000000000004</v>
      </c>
      <c r="H13231" s="226">
        <v>-0.21</v>
      </c>
      <c r="I13231" s="226">
        <v>4.22</v>
      </c>
      <c r="J13231" s="237">
        <v>21.11</v>
      </c>
      <c r="K13231" s="237">
        <v>1753.33</v>
      </c>
      <c r="L13231" s="228">
        <v>0</v>
      </c>
      <c r="M13231" s="229">
        <f t="shared" si="382"/>
        <v>1753.33</v>
      </c>
      <c r="N13231" s="230">
        <v>0</v>
      </c>
    </row>
    <row r="13232" spans="1:14" x14ac:dyDescent="0.2">
      <c r="A13232" s="231" t="str">
        <f t="shared" si="381"/>
        <v>WH1.520NO_thin150</v>
      </c>
      <c r="B13232" s="223" t="s">
        <v>239</v>
      </c>
      <c r="C13232" s="224">
        <v>1.5</v>
      </c>
      <c r="D13232" s="223">
        <v>20</v>
      </c>
      <c r="E13232" s="223" t="s">
        <v>199</v>
      </c>
      <c r="F13232" s="225" t="s">
        <v>216</v>
      </c>
      <c r="G13232" s="226">
        <v>4.2</v>
      </c>
      <c r="H13232" s="226">
        <v>-0.22</v>
      </c>
      <c r="I13232" s="226">
        <v>3.98</v>
      </c>
      <c r="J13232" s="237">
        <v>19.88</v>
      </c>
      <c r="K13232" s="237">
        <v>1773.22</v>
      </c>
      <c r="L13232" s="228">
        <v>0</v>
      </c>
      <c r="M13232" s="229">
        <f t="shared" si="382"/>
        <v>1773.22</v>
      </c>
      <c r="N13232" s="230">
        <v>0</v>
      </c>
    </row>
    <row r="13233" spans="1:14" x14ac:dyDescent="0.2">
      <c r="A13233" s="231" t="str">
        <f t="shared" si="381"/>
        <v>WH1.520NO_thin155</v>
      </c>
      <c r="B13233" s="223" t="s">
        <v>239</v>
      </c>
      <c r="C13233" s="224">
        <v>1.5</v>
      </c>
      <c r="D13233" s="223">
        <v>20</v>
      </c>
      <c r="E13233" s="223" t="s">
        <v>199</v>
      </c>
      <c r="F13233" s="225" t="s">
        <v>217</v>
      </c>
      <c r="G13233" s="226">
        <v>4.0199999999999996</v>
      </c>
      <c r="H13233" s="226">
        <v>-0.23</v>
      </c>
      <c r="I13233" s="226">
        <v>3.79</v>
      </c>
      <c r="J13233" s="237">
        <v>18.95</v>
      </c>
      <c r="K13233" s="237">
        <v>1792.17</v>
      </c>
      <c r="L13233" s="228">
        <v>0</v>
      </c>
      <c r="M13233" s="229">
        <f t="shared" si="382"/>
        <v>1792.17</v>
      </c>
      <c r="N13233" s="230">
        <v>0</v>
      </c>
    </row>
    <row r="13234" spans="1:14" x14ac:dyDescent="0.2">
      <c r="A13234" s="231" t="str">
        <f t="shared" si="381"/>
        <v>WH1.520NO_thin160</v>
      </c>
      <c r="B13234" s="223" t="s">
        <v>239</v>
      </c>
      <c r="C13234" s="224">
        <v>1.5</v>
      </c>
      <c r="D13234" s="223">
        <v>20</v>
      </c>
      <c r="E13234" s="223" t="s">
        <v>199</v>
      </c>
      <c r="F13234" s="225" t="s">
        <v>218</v>
      </c>
      <c r="G13234" s="226">
        <v>3.85</v>
      </c>
      <c r="H13234" s="226">
        <v>-0.24</v>
      </c>
      <c r="I13234" s="226">
        <v>3.62</v>
      </c>
      <c r="J13234" s="237">
        <v>18.079999999999998</v>
      </c>
      <c r="K13234" s="237">
        <v>1810.25</v>
      </c>
      <c r="L13234" s="228">
        <v>0</v>
      </c>
      <c r="M13234" s="229">
        <f t="shared" si="382"/>
        <v>1810.25</v>
      </c>
      <c r="N13234" s="230">
        <v>0</v>
      </c>
    </row>
    <row r="13235" spans="1:14" x14ac:dyDescent="0.2">
      <c r="A13235" s="231" t="str">
        <f t="shared" si="381"/>
        <v>WH1.520NO_thin165</v>
      </c>
      <c r="B13235" s="223" t="s">
        <v>239</v>
      </c>
      <c r="C13235" s="224">
        <v>1.5</v>
      </c>
      <c r="D13235" s="223">
        <v>20</v>
      </c>
      <c r="E13235" s="223" t="s">
        <v>199</v>
      </c>
      <c r="F13235" s="225" t="s">
        <v>219</v>
      </c>
      <c r="G13235" s="226">
        <v>3.66</v>
      </c>
      <c r="H13235" s="226">
        <v>-0.24</v>
      </c>
      <c r="I13235" s="226">
        <v>3.42</v>
      </c>
      <c r="J13235" s="237">
        <v>17.100000000000001</v>
      </c>
      <c r="K13235" s="237">
        <v>1827.36</v>
      </c>
      <c r="L13235" s="228">
        <v>0</v>
      </c>
      <c r="M13235" s="229">
        <f t="shared" si="382"/>
        <v>1827.36</v>
      </c>
      <c r="N13235" s="230">
        <v>0</v>
      </c>
    </row>
    <row r="13236" spans="1:14" x14ac:dyDescent="0.2">
      <c r="A13236" s="231" t="str">
        <f t="shared" si="381"/>
        <v>WH1.520NO_thin170</v>
      </c>
      <c r="B13236" s="223" t="s">
        <v>239</v>
      </c>
      <c r="C13236" s="224">
        <v>1.5</v>
      </c>
      <c r="D13236" s="223">
        <v>20</v>
      </c>
      <c r="E13236" s="223" t="s">
        <v>199</v>
      </c>
      <c r="F13236" s="225" t="s">
        <v>220</v>
      </c>
      <c r="G13236" s="226">
        <v>3.53</v>
      </c>
      <c r="H13236" s="226">
        <v>-0.24</v>
      </c>
      <c r="I13236" s="226">
        <v>3.29</v>
      </c>
      <c r="J13236" s="237">
        <v>16.440000000000001</v>
      </c>
      <c r="K13236" s="237">
        <v>1843.8</v>
      </c>
      <c r="L13236" s="228">
        <v>0</v>
      </c>
      <c r="M13236" s="229">
        <f t="shared" si="382"/>
        <v>1843.8</v>
      </c>
      <c r="N13236" s="230">
        <v>0</v>
      </c>
    </row>
    <row r="13237" spans="1:14" x14ac:dyDescent="0.2">
      <c r="A13237" s="231" t="str">
        <f t="shared" si="381"/>
        <v>WH1.520NO_thin175</v>
      </c>
      <c r="B13237" s="223" t="s">
        <v>239</v>
      </c>
      <c r="C13237" s="224">
        <v>1.5</v>
      </c>
      <c r="D13237" s="223">
        <v>20</v>
      </c>
      <c r="E13237" s="223" t="s">
        <v>199</v>
      </c>
      <c r="F13237" s="225" t="s">
        <v>221</v>
      </c>
      <c r="G13237" s="226">
        <v>3.28</v>
      </c>
      <c r="H13237" s="226">
        <v>-0.24</v>
      </c>
      <c r="I13237" s="226">
        <v>3.04</v>
      </c>
      <c r="J13237" s="237">
        <v>15.19</v>
      </c>
      <c r="K13237" s="237">
        <v>1858.99</v>
      </c>
      <c r="L13237" s="228">
        <v>0</v>
      </c>
      <c r="M13237" s="229">
        <f t="shared" si="382"/>
        <v>1858.99</v>
      </c>
      <c r="N13237" s="230">
        <v>0</v>
      </c>
    </row>
    <row r="13238" spans="1:14" x14ac:dyDescent="0.2">
      <c r="A13238" s="231" t="str">
        <f t="shared" si="381"/>
        <v>WH1.520NO_thin180</v>
      </c>
      <c r="B13238" s="223" t="s">
        <v>239</v>
      </c>
      <c r="C13238" s="224">
        <v>1.5</v>
      </c>
      <c r="D13238" s="223">
        <v>20</v>
      </c>
      <c r="E13238" s="223" t="s">
        <v>199</v>
      </c>
      <c r="F13238" s="225" t="s">
        <v>222</v>
      </c>
      <c r="G13238" s="226">
        <v>3.22</v>
      </c>
      <c r="H13238" s="226">
        <v>-0.24</v>
      </c>
      <c r="I13238" s="226">
        <v>2.97</v>
      </c>
      <c r="J13238" s="237">
        <v>14.87</v>
      </c>
      <c r="K13238" s="237">
        <v>1873.86</v>
      </c>
      <c r="L13238" s="228">
        <v>0</v>
      </c>
      <c r="M13238" s="229">
        <f t="shared" si="382"/>
        <v>1873.86</v>
      </c>
      <c r="N13238" s="230">
        <v>0</v>
      </c>
    </row>
    <row r="13239" spans="1:14" x14ac:dyDescent="0.2">
      <c r="A13239" s="231" t="str">
        <f t="shared" si="381"/>
        <v>WH1.520NO_thin185</v>
      </c>
      <c r="B13239" s="223" t="s">
        <v>239</v>
      </c>
      <c r="C13239" s="224">
        <v>1.5</v>
      </c>
      <c r="D13239" s="223">
        <v>20</v>
      </c>
      <c r="E13239" s="223" t="s">
        <v>199</v>
      </c>
      <c r="F13239" s="225" t="s">
        <v>223</v>
      </c>
      <c r="G13239" s="226">
        <v>3.08</v>
      </c>
      <c r="H13239" s="226">
        <v>-0.25</v>
      </c>
      <c r="I13239" s="226">
        <v>2.83</v>
      </c>
      <c r="J13239" s="237">
        <v>14.17</v>
      </c>
      <c r="K13239" s="237">
        <v>1888.03</v>
      </c>
      <c r="L13239" s="228">
        <v>0</v>
      </c>
      <c r="M13239" s="229">
        <f t="shared" si="382"/>
        <v>1888.03</v>
      </c>
      <c r="N13239" s="230">
        <v>0</v>
      </c>
    </row>
    <row r="13240" spans="1:14" x14ac:dyDescent="0.2">
      <c r="A13240" s="231" t="str">
        <f t="shared" si="381"/>
        <v>WH1.520NO_thin190</v>
      </c>
      <c r="B13240" s="223" t="s">
        <v>239</v>
      </c>
      <c r="C13240" s="224">
        <v>1.5</v>
      </c>
      <c r="D13240" s="223">
        <v>20</v>
      </c>
      <c r="E13240" s="223" t="s">
        <v>199</v>
      </c>
      <c r="F13240" s="225" t="s">
        <v>224</v>
      </c>
      <c r="G13240" s="226">
        <v>2.94</v>
      </c>
      <c r="H13240" s="226">
        <v>-0.24</v>
      </c>
      <c r="I13240" s="226">
        <v>2.7</v>
      </c>
      <c r="J13240" s="237">
        <v>13.49</v>
      </c>
      <c r="K13240" s="237">
        <v>1901.52</v>
      </c>
      <c r="L13240" s="228">
        <v>0</v>
      </c>
      <c r="M13240" s="229">
        <f t="shared" si="382"/>
        <v>1901.52</v>
      </c>
      <c r="N13240" s="230">
        <v>0</v>
      </c>
    </row>
    <row r="13241" spans="1:14" x14ac:dyDescent="0.2">
      <c r="A13241" s="231" t="str">
        <f t="shared" si="381"/>
        <v>WH1.520NO_thin195</v>
      </c>
      <c r="B13241" s="223" t="s">
        <v>239</v>
      </c>
      <c r="C13241" s="224">
        <v>1.5</v>
      </c>
      <c r="D13241" s="223">
        <v>20</v>
      </c>
      <c r="E13241" s="223" t="s">
        <v>199</v>
      </c>
      <c r="F13241" s="225" t="s">
        <v>225</v>
      </c>
      <c r="G13241" s="226">
        <v>2.78</v>
      </c>
      <c r="H13241" s="226">
        <v>-0.24</v>
      </c>
      <c r="I13241" s="226">
        <v>2.54</v>
      </c>
      <c r="J13241" s="237">
        <v>12.68</v>
      </c>
      <c r="K13241" s="237">
        <v>1914.21</v>
      </c>
      <c r="L13241" s="228">
        <v>0</v>
      </c>
      <c r="M13241" s="229">
        <f t="shared" si="382"/>
        <v>1914.21</v>
      </c>
      <c r="N13241" s="230">
        <v>0</v>
      </c>
    </row>
    <row r="13242" spans="1:14" x14ac:dyDescent="0.2">
      <c r="A13242" s="231" t="str">
        <f t="shared" si="381"/>
        <v>WH1.520Thinned000</v>
      </c>
      <c r="B13242" s="223" t="s">
        <v>239</v>
      </c>
      <c r="C13242" s="224">
        <v>1.5</v>
      </c>
      <c r="D13242" s="223">
        <v>20</v>
      </c>
      <c r="E13242" s="223" t="s">
        <v>172</v>
      </c>
      <c r="F13242" s="225" t="s">
        <v>0</v>
      </c>
      <c r="G13242" s="226">
        <v>1.61</v>
      </c>
      <c r="H13242" s="226">
        <v>1.26</v>
      </c>
      <c r="I13242" s="226">
        <v>2.86</v>
      </c>
      <c r="J13242" s="237">
        <v>14.32</v>
      </c>
      <c r="K13242" s="237">
        <v>14.32</v>
      </c>
      <c r="L13242" s="228">
        <v>0</v>
      </c>
      <c r="M13242" s="229">
        <f t="shared" si="382"/>
        <v>14.32</v>
      </c>
      <c r="N13242" s="230">
        <v>0</v>
      </c>
    </row>
    <row r="13243" spans="1:14" x14ac:dyDescent="0.2">
      <c r="A13243" s="231" t="str">
        <f t="shared" si="381"/>
        <v>WH1.520Thinned005</v>
      </c>
      <c r="B13243" s="223" t="s">
        <v>239</v>
      </c>
      <c r="C13243" s="224">
        <v>1.5</v>
      </c>
      <c r="D13243" s="223">
        <v>20</v>
      </c>
      <c r="E13243" s="223" t="s">
        <v>172</v>
      </c>
      <c r="F13243" s="225" t="s">
        <v>1</v>
      </c>
      <c r="G13243" s="226">
        <v>4.9000000000000004</v>
      </c>
      <c r="H13243" s="226">
        <v>1.55</v>
      </c>
      <c r="I13243" s="226">
        <v>6.45</v>
      </c>
      <c r="J13243" s="237">
        <v>32.26</v>
      </c>
      <c r="K13243" s="237">
        <v>46.59</v>
      </c>
      <c r="L13243" s="228">
        <v>0</v>
      </c>
      <c r="M13243" s="229">
        <f t="shared" si="382"/>
        <v>46.59</v>
      </c>
      <c r="N13243" s="230">
        <v>0</v>
      </c>
    </row>
    <row r="13244" spans="1:14" x14ac:dyDescent="0.2">
      <c r="A13244" s="231" t="str">
        <f t="shared" si="381"/>
        <v>WH1.520Thinned010</v>
      </c>
      <c r="B13244" s="223" t="s">
        <v>239</v>
      </c>
      <c r="C13244" s="224">
        <v>1.5</v>
      </c>
      <c r="D13244" s="223">
        <v>20</v>
      </c>
      <c r="E13244" s="223" t="s">
        <v>172</v>
      </c>
      <c r="F13244" s="225" t="s">
        <v>2</v>
      </c>
      <c r="G13244" s="226">
        <v>14.96</v>
      </c>
      <c r="H13244" s="226">
        <v>1.56</v>
      </c>
      <c r="I13244" s="226">
        <v>16.52</v>
      </c>
      <c r="J13244" s="237">
        <v>82.6</v>
      </c>
      <c r="K13244" s="237">
        <v>129.18</v>
      </c>
      <c r="L13244" s="228">
        <v>0</v>
      </c>
      <c r="M13244" s="229">
        <f t="shared" si="382"/>
        <v>129.18</v>
      </c>
      <c r="N13244" s="230">
        <v>0</v>
      </c>
    </row>
    <row r="13245" spans="1:14" x14ac:dyDescent="0.2">
      <c r="A13245" s="231" t="str">
        <f t="shared" si="381"/>
        <v>WH1.520Thinned015</v>
      </c>
      <c r="B13245" s="223" t="s">
        <v>239</v>
      </c>
      <c r="C13245" s="224">
        <v>1.5</v>
      </c>
      <c r="D13245" s="223">
        <v>20</v>
      </c>
      <c r="E13245" s="223" t="s">
        <v>172</v>
      </c>
      <c r="F13245" s="225" t="s">
        <v>3</v>
      </c>
      <c r="G13245" s="226">
        <v>35.17</v>
      </c>
      <c r="H13245" s="226">
        <v>3.91</v>
      </c>
      <c r="I13245" s="226">
        <v>39.08</v>
      </c>
      <c r="J13245" s="237">
        <v>195.38</v>
      </c>
      <c r="K13245" s="237">
        <v>324.56</v>
      </c>
      <c r="L13245" s="228">
        <v>0</v>
      </c>
      <c r="M13245" s="229">
        <f t="shared" si="382"/>
        <v>324.56</v>
      </c>
      <c r="N13245" s="230">
        <v>0</v>
      </c>
    </row>
    <row r="13246" spans="1:14" x14ac:dyDescent="0.2">
      <c r="A13246" s="231" t="str">
        <f t="shared" si="381"/>
        <v>WH1.520Thinned020</v>
      </c>
      <c r="B13246" s="223" t="s">
        <v>239</v>
      </c>
      <c r="C13246" s="224">
        <v>1.5</v>
      </c>
      <c r="D13246" s="223">
        <v>20</v>
      </c>
      <c r="E13246" s="223" t="s">
        <v>172</v>
      </c>
      <c r="F13246" s="225" t="s">
        <v>4</v>
      </c>
      <c r="G13246" s="226">
        <v>2.86</v>
      </c>
      <c r="H13246" s="226">
        <v>3.43</v>
      </c>
      <c r="I13246" s="226">
        <v>6.29</v>
      </c>
      <c r="J13246" s="237">
        <v>31.45</v>
      </c>
      <c r="K13246" s="237">
        <v>356.01</v>
      </c>
      <c r="L13246" s="228">
        <v>-0.31</v>
      </c>
      <c r="M13246" s="229">
        <f t="shared" si="382"/>
        <v>355.7</v>
      </c>
      <c r="N13246" s="230">
        <v>17.88</v>
      </c>
    </row>
    <row r="13247" spans="1:14" x14ac:dyDescent="0.2">
      <c r="A13247" s="231" t="str">
        <f t="shared" si="381"/>
        <v>WH1.520Thinned025</v>
      </c>
      <c r="B13247" s="223" t="s">
        <v>239</v>
      </c>
      <c r="C13247" s="224">
        <v>1.5</v>
      </c>
      <c r="D13247" s="223">
        <v>20</v>
      </c>
      <c r="E13247" s="223" t="s">
        <v>172</v>
      </c>
      <c r="F13247" s="225" t="s">
        <v>5</v>
      </c>
      <c r="G13247" s="226">
        <v>10.24</v>
      </c>
      <c r="H13247" s="226">
        <v>-0.7</v>
      </c>
      <c r="I13247" s="226">
        <v>9.5399999999999991</v>
      </c>
      <c r="J13247" s="237">
        <v>47.7</v>
      </c>
      <c r="K13247" s="237">
        <v>403.71</v>
      </c>
      <c r="L13247" s="228">
        <v>-0.54</v>
      </c>
      <c r="M13247" s="229">
        <f t="shared" si="382"/>
        <v>403.16999999999996</v>
      </c>
      <c r="N13247" s="230">
        <v>13.4</v>
      </c>
    </row>
    <row r="13248" spans="1:14" x14ac:dyDescent="0.2">
      <c r="A13248" s="231" t="str">
        <f t="shared" si="381"/>
        <v>WH1.520Thinned030</v>
      </c>
      <c r="B13248" s="223" t="s">
        <v>239</v>
      </c>
      <c r="C13248" s="224">
        <v>1.5</v>
      </c>
      <c r="D13248" s="223">
        <v>20</v>
      </c>
      <c r="E13248" s="223" t="s">
        <v>172</v>
      </c>
      <c r="F13248" s="225" t="s">
        <v>6</v>
      </c>
      <c r="G13248" s="226">
        <v>11.58</v>
      </c>
      <c r="H13248" s="226">
        <v>2.5</v>
      </c>
      <c r="I13248" s="226">
        <v>14.08</v>
      </c>
      <c r="J13248" s="237">
        <v>70.400000000000006</v>
      </c>
      <c r="K13248" s="237">
        <v>474.11</v>
      </c>
      <c r="L13248" s="228">
        <v>-1.92</v>
      </c>
      <c r="M13248" s="229">
        <f t="shared" si="382"/>
        <v>472.19</v>
      </c>
      <c r="N13248" s="230">
        <v>8.5399999999999991</v>
      </c>
    </row>
    <row r="13249" spans="1:14" x14ac:dyDescent="0.2">
      <c r="A13249" s="231" t="str">
        <f t="shared" si="381"/>
        <v>WH1.520Thinned035</v>
      </c>
      <c r="B13249" s="223" t="s">
        <v>239</v>
      </c>
      <c r="C13249" s="224">
        <v>1.5</v>
      </c>
      <c r="D13249" s="223">
        <v>20</v>
      </c>
      <c r="E13249" s="223" t="s">
        <v>172</v>
      </c>
      <c r="F13249" s="225" t="s">
        <v>7</v>
      </c>
      <c r="G13249" s="226">
        <v>10.62</v>
      </c>
      <c r="H13249" s="226">
        <v>0.84</v>
      </c>
      <c r="I13249" s="226">
        <v>11.46</v>
      </c>
      <c r="J13249" s="237">
        <v>57.3</v>
      </c>
      <c r="K13249" s="237">
        <v>531.41</v>
      </c>
      <c r="L13249" s="228">
        <v>-3.36</v>
      </c>
      <c r="M13249" s="229">
        <f t="shared" si="382"/>
        <v>528.04999999999995</v>
      </c>
      <c r="N13249" s="230">
        <v>8.9499999999999993</v>
      </c>
    </row>
    <row r="13250" spans="1:14" x14ac:dyDescent="0.2">
      <c r="A13250" s="231" t="str">
        <f t="shared" ref="A13250:A13313" si="383">CONCATENATE(LEFT(B13250,2),TEXT(C13250,"0.0"),TEXT(D13250,"00"),E13250,TEXT(LEFT(F13250,3),"000"))</f>
        <v>WH1.520Thinned040</v>
      </c>
      <c r="B13250" s="223" t="s">
        <v>239</v>
      </c>
      <c r="C13250" s="224">
        <v>1.5</v>
      </c>
      <c r="D13250" s="223">
        <v>20</v>
      </c>
      <c r="E13250" s="223" t="s">
        <v>172</v>
      </c>
      <c r="F13250" s="225" t="s">
        <v>8</v>
      </c>
      <c r="G13250" s="226">
        <v>8.44</v>
      </c>
      <c r="H13250" s="226">
        <v>0.42</v>
      </c>
      <c r="I13250" s="226">
        <v>8.86</v>
      </c>
      <c r="J13250" s="237">
        <v>44.32</v>
      </c>
      <c r="K13250" s="237">
        <v>575.72</v>
      </c>
      <c r="L13250" s="228">
        <v>-4.8</v>
      </c>
      <c r="M13250" s="229">
        <f t="shared" si="382"/>
        <v>570.92000000000007</v>
      </c>
      <c r="N13250" s="230">
        <v>8.8800000000000008</v>
      </c>
    </row>
    <row r="13251" spans="1:14" x14ac:dyDescent="0.2">
      <c r="A13251" s="231" t="str">
        <f t="shared" si="383"/>
        <v>WH1.520Thinned045</v>
      </c>
      <c r="B13251" s="223" t="s">
        <v>239</v>
      </c>
      <c r="C13251" s="224">
        <v>1.5</v>
      </c>
      <c r="D13251" s="223">
        <v>20</v>
      </c>
      <c r="E13251" s="223" t="s">
        <v>172</v>
      </c>
      <c r="F13251" s="225" t="s">
        <v>9</v>
      </c>
      <c r="G13251" s="226">
        <v>7.55</v>
      </c>
      <c r="H13251" s="226">
        <v>-0.17</v>
      </c>
      <c r="I13251" s="226">
        <v>7.37</v>
      </c>
      <c r="J13251" s="237">
        <v>36.86</v>
      </c>
      <c r="K13251" s="237">
        <v>612.59</v>
      </c>
      <c r="L13251" s="228">
        <v>-6.24</v>
      </c>
      <c r="M13251" s="229">
        <f t="shared" si="382"/>
        <v>606.35</v>
      </c>
      <c r="N13251" s="230">
        <v>8.9600000000000009</v>
      </c>
    </row>
    <row r="13252" spans="1:14" x14ac:dyDescent="0.2">
      <c r="A13252" s="231" t="str">
        <f t="shared" si="383"/>
        <v>WH1.520Thinned050</v>
      </c>
      <c r="B13252" s="223" t="s">
        <v>239</v>
      </c>
      <c r="C13252" s="224">
        <v>1.5</v>
      </c>
      <c r="D13252" s="223">
        <v>20</v>
      </c>
      <c r="E13252" s="223" t="s">
        <v>172</v>
      </c>
      <c r="F13252" s="225" t="s">
        <v>10</v>
      </c>
      <c r="G13252" s="226">
        <v>7.74</v>
      </c>
      <c r="H13252" s="226">
        <v>-0.42</v>
      </c>
      <c r="I13252" s="226">
        <v>7.32</v>
      </c>
      <c r="J13252" s="237">
        <v>36.6</v>
      </c>
      <c r="K13252" s="237">
        <v>649.19000000000005</v>
      </c>
      <c r="L13252" s="228">
        <v>-7.67</v>
      </c>
      <c r="M13252" s="229">
        <f t="shared" si="382"/>
        <v>641.5200000000001</v>
      </c>
      <c r="N13252" s="230">
        <v>8.84</v>
      </c>
    </row>
    <row r="13253" spans="1:14" x14ac:dyDescent="0.2">
      <c r="A13253" s="231" t="str">
        <f t="shared" si="383"/>
        <v>WH1.520Thinned055</v>
      </c>
      <c r="B13253" s="223" t="s">
        <v>239</v>
      </c>
      <c r="C13253" s="224">
        <v>1.5</v>
      </c>
      <c r="D13253" s="223">
        <v>20</v>
      </c>
      <c r="E13253" s="223" t="s">
        <v>172</v>
      </c>
      <c r="F13253" s="225" t="s">
        <v>11</v>
      </c>
      <c r="G13253" s="226">
        <v>6.39</v>
      </c>
      <c r="H13253" s="226">
        <v>-0.24</v>
      </c>
      <c r="I13253" s="226">
        <v>6.15</v>
      </c>
      <c r="J13253" s="237">
        <v>30.73</v>
      </c>
      <c r="K13253" s="237">
        <v>679.92</v>
      </c>
      <c r="L13253" s="228">
        <v>-8.98</v>
      </c>
      <c r="M13253" s="229">
        <f t="shared" si="382"/>
        <v>670.93999999999994</v>
      </c>
      <c r="N13253" s="230">
        <v>8.11</v>
      </c>
    </row>
    <row r="13254" spans="1:14" x14ac:dyDescent="0.2">
      <c r="A13254" s="231" t="str">
        <f t="shared" si="383"/>
        <v>WH1.520Thinned060</v>
      </c>
      <c r="B13254" s="223" t="s">
        <v>239</v>
      </c>
      <c r="C13254" s="224">
        <v>1.5</v>
      </c>
      <c r="D13254" s="223">
        <v>20</v>
      </c>
      <c r="E13254" s="223" t="s">
        <v>172</v>
      </c>
      <c r="F13254" s="225" t="s">
        <v>12</v>
      </c>
      <c r="G13254" s="226">
        <v>6.86</v>
      </c>
      <c r="H13254" s="226">
        <v>-0.34</v>
      </c>
      <c r="I13254" s="226">
        <v>6.53</v>
      </c>
      <c r="J13254" s="237">
        <v>32.630000000000003</v>
      </c>
      <c r="K13254" s="237">
        <v>712.55</v>
      </c>
      <c r="L13254" s="228">
        <v>-10.220000000000001</v>
      </c>
      <c r="M13254" s="229">
        <f t="shared" si="382"/>
        <v>702.32999999999993</v>
      </c>
      <c r="N13254" s="230">
        <v>7.67</v>
      </c>
    </row>
    <row r="13255" spans="1:14" x14ac:dyDescent="0.2">
      <c r="A13255" s="231" t="str">
        <f t="shared" si="383"/>
        <v>WH1.520Thinned065</v>
      </c>
      <c r="B13255" s="223" t="s">
        <v>239</v>
      </c>
      <c r="C13255" s="224">
        <v>1.5</v>
      </c>
      <c r="D13255" s="223">
        <v>20</v>
      </c>
      <c r="E13255" s="223" t="s">
        <v>172</v>
      </c>
      <c r="F13255" s="225" t="s">
        <v>13</v>
      </c>
      <c r="G13255" s="226">
        <v>6.06</v>
      </c>
      <c r="H13255" s="226">
        <v>-0.25</v>
      </c>
      <c r="I13255" s="226">
        <v>5.81</v>
      </c>
      <c r="J13255" s="237">
        <v>29.04</v>
      </c>
      <c r="K13255" s="237">
        <v>741.59</v>
      </c>
      <c r="L13255" s="228">
        <v>-11.39</v>
      </c>
      <c r="M13255" s="229">
        <f t="shared" si="382"/>
        <v>730.2</v>
      </c>
      <c r="N13255" s="230">
        <v>7.28</v>
      </c>
    </row>
    <row r="13256" spans="1:14" x14ac:dyDescent="0.2">
      <c r="A13256" s="231" t="str">
        <f t="shared" si="383"/>
        <v>WH1.520Thinned070</v>
      </c>
      <c r="B13256" s="223" t="s">
        <v>239</v>
      </c>
      <c r="C13256" s="224">
        <v>1.5</v>
      </c>
      <c r="D13256" s="223">
        <v>20</v>
      </c>
      <c r="E13256" s="223" t="s">
        <v>172</v>
      </c>
      <c r="F13256" s="225" t="s">
        <v>200</v>
      </c>
      <c r="G13256" s="226">
        <v>6.92</v>
      </c>
      <c r="H13256" s="226">
        <v>-0.14000000000000001</v>
      </c>
      <c r="I13256" s="226">
        <v>6.78</v>
      </c>
      <c r="J13256" s="237">
        <v>33.9</v>
      </c>
      <c r="K13256" s="237">
        <v>775.49</v>
      </c>
      <c r="L13256" s="228">
        <v>-12.52</v>
      </c>
      <c r="M13256" s="229">
        <f t="shared" si="382"/>
        <v>762.97</v>
      </c>
      <c r="N13256" s="230">
        <v>6.99</v>
      </c>
    </row>
    <row r="13257" spans="1:14" x14ac:dyDescent="0.2">
      <c r="A13257" s="231" t="str">
        <f t="shared" si="383"/>
        <v>WH1.520Thinned075</v>
      </c>
      <c r="B13257" s="223" t="s">
        <v>239</v>
      </c>
      <c r="C13257" s="224">
        <v>1.5</v>
      </c>
      <c r="D13257" s="223">
        <v>20</v>
      </c>
      <c r="E13257" s="223" t="s">
        <v>172</v>
      </c>
      <c r="F13257" s="225" t="s">
        <v>201</v>
      </c>
      <c r="G13257" s="226">
        <v>5.58</v>
      </c>
      <c r="H13257" s="226">
        <v>-0.04</v>
      </c>
      <c r="I13257" s="226">
        <v>5.54</v>
      </c>
      <c r="J13257" s="237">
        <v>27.7</v>
      </c>
      <c r="K13257" s="237">
        <v>803.19</v>
      </c>
      <c r="L13257" s="228">
        <v>-13.61</v>
      </c>
      <c r="M13257" s="229">
        <f t="shared" si="382"/>
        <v>789.58</v>
      </c>
      <c r="N13257" s="230">
        <v>6.76</v>
      </c>
    </row>
    <row r="13258" spans="1:14" x14ac:dyDescent="0.2">
      <c r="A13258" s="231" t="str">
        <f t="shared" si="383"/>
        <v>WH1.520Thinned080</v>
      </c>
      <c r="B13258" s="223" t="s">
        <v>239</v>
      </c>
      <c r="C13258" s="224">
        <v>1.5</v>
      </c>
      <c r="D13258" s="223">
        <v>20</v>
      </c>
      <c r="E13258" s="223" t="s">
        <v>172</v>
      </c>
      <c r="F13258" s="225" t="s">
        <v>202</v>
      </c>
      <c r="G13258" s="226">
        <v>6.06</v>
      </c>
      <c r="H13258" s="226">
        <v>0.08</v>
      </c>
      <c r="I13258" s="226">
        <v>6.15</v>
      </c>
      <c r="J13258" s="237">
        <v>30.73</v>
      </c>
      <c r="K13258" s="237">
        <v>833.92</v>
      </c>
      <c r="L13258" s="228">
        <v>-14.68</v>
      </c>
      <c r="M13258" s="229">
        <f t="shared" si="382"/>
        <v>819.24</v>
      </c>
      <c r="N13258" s="230">
        <v>6.64</v>
      </c>
    </row>
    <row r="13259" spans="1:14" x14ac:dyDescent="0.2">
      <c r="A13259" s="231" t="str">
        <f t="shared" si="383"/>
        <v>WH1.520Thinned085</v>
      </c>
      <c r="B13259" s="223" t="s">
        <v>239</v>
      </c>
      <c r="C13259" s="224">
        <v>1.5</v>
      </c>
      <c r="D13259" s="223">
        <v>20</v>
      </c>
      <c r="E13259" s="223" t="s">
        <v>172</v>
      </c>
      <c r="F13259" s="225" t="s">
        <v>203</v>
      </c>
      <c r="G13259" s="226">
        <v>5.23</v>
      </c>
      <c r="H13259" s="226">
        <v>0.06</v>
      </c>
      <c r="I13259" s="226">
        <v>5.29</v>
      </c>
      <c r="J13259" s="237">
        <v>26.43</v>
      </c>
      <c r="K13259" s="237">
        <v>860.35</v>
      </c>
      <c r="L13259" s="228">
        <v>-15.73</v>
      </c>
      <c r="M13259" s="229">
        <f t="shared" si="382"/>
        <v>844.62</v>
      </c>
      <c r="N13259" s="230">
        <v>6.53</v>
      </c>
    </row>
    <row r="13260" spans="1:14" x14ac:dyDescent="0.2">
      <c r="A13260" s="231" t="str">
        <f t="shared" si="383"/>
        <v>WH1.520Thinned090</v>
      </c>
      <c r="B13260" s="223" t="s">
        <v>239</v>
      </c>
      <c r="C13260" s="224">
        <v>1.5</v>
      </c>
      <c r="D13260" s="223">
        <v>20</v>
      </c>
      <c r="E13260" s="223" t="s">
        <v>172</v>
      </c>
      <c r="F13260" s="225" t="s">
        <v>204</v>
      </c>
      <c r="G13260" s="226">
        <v>4.8499999999999996</v>
      </c>
      <c r="H13260" s="226">
        <v>0.01</v>
      </c>
      <c r="I13260" s="226">
        <v>4.8600000000000003</v>
      </c>
      <c r="J13260" s="237">
        <v>24.31</v>
      </c>
      <c r="K13260" s="237">
        <v>884.67</v>
      </c>
      <c r="L13260" s="228">
        <v>-16.77</v>
      </c>
      <c r="M13260" s="229">
        <f t="shared" si="382"/>
        <v>867.9</v>
      </c>
      <c r="N13260" s="230">
        <v>6.42</v>
      </c>
    </row>
    <row r="13261" spans="1:14" x14ac:dyDescent="0.2">
      <c r="A13261" s="231" t="str">
        <f t="shared" si="383"/>
        <v>WH1.520Thinned095</v>
      </c>
      <c r="B13261" s="223" t="s">
        <v>239</v>
      </c>
      <c r="C13261" s="224">
        <v>1.5</v>
      </c>
      <c r="D13261" s="223">
        <v>20</v>
      </c>
      <c r="E13261" s="223" t="s">
        <v>172</v>
      </c>
      <c r="F13261" s="225" t="s">
        <v>205</v>
      </c>
      <c r="G13261" s="226">
        <v>4.47</v>
      </c>
      <c r="H13261" s="226">
        <v>-0.03</v>
      </c>
      <c r="I13261" s="226">
        <v>4.4400000000000004</v>
      </c>
      <c r="J13261" s="237">
        <v>22.2</v>
      </c>
      <c r="K13261" s="237">
        <v>906.87</v>
      </c>
      <c r="L13261" s="228">
        <v>-17.79</v>
      </c>
      <c r="M13261" s="229">
        <f t="shared" si="382"/>
        <v>889.08</v>
      </c>
      <c r="N13261" s="230">
        <v>6.32</v>
      </c>
    </row>
    <row r="13262" spans="1:14" x14ac:dyDescent="0.2">
      <c r="A13262" s="231" t="str">
        <f t="shared" si="383"/>
        <v>WH1.520Thinned100</v>
      </c>
      <c r="B13262" s="223" t="s">
        <v>239</v>
      </c>
      <c r="C13262" s="224">
        <v>1.5</v>
      </c>
      <c r="D13262" s="223">
        <v>20</v>
      </c>
      <c r="E13262" s="223" t="s">
        <v>172</v>
      </c>
      <c r="F13262" s="225" t="s">
        <v>206</v>
      </c>
      <c r="G13262" s="226">
        <v>4.17</v>
      </c>
      <c r="H13262" s="226">
        <v>-0.05</v>
      </c>
      <c r="I13262" s="226">
        <v>4.12</v>
      </c>
      <c r="J13262" s="237">
        <v>20.61</v>
      </c>
      <c r="K13262" s="237">
        <v>927.48</v>
      </c>
      <c r="L13262" s="228">
        <v>-18.79</v>
      </c>
      <c r="M13262" s="229">
        <f t="shared" si="382"/>
        <v>908.69</v>
      </c>
      <c r="N13262" s="230">
        <v>6.21</v>
      </c>
    </row>
    <row r="13263" spans="1:14" x14ac:dyDescent="0.2">
      <c r="A13263" s="231" t="str">
        <f t="shared" si="383"/>
        <v>WH1.520Thinned105</v>
      </c>
      <c r="B13263" s="223" t="s">
        <v>239</v>
      </c>
      <c r="C13263" s="224">
        <v>1.5</v>
      </c>
      <c r="D13263" s="223">
        <v>20</v>
      </c>
      <c r="E13263" s="223" t="s">
        <v>172</v>
      </c>
      <c r="F13263" s="225" t="s">
        <v>207</v>
      </c>
      <c r="G13263" s="226">
        <v>3.82</v>
      </c>
      <c r="H13263" s="226">
        <v>-0.08</v>
      </c>
      <c r="I13263" s="226">
        <v>3.74</v>
      </c>
      <c r="J13263" s="237">
        <v>18.72</v>
      </c>
      <c r="K13263" s="237">
        <v>946.2</v>
      </c>
      <c r="L13263" s="228">
        <v>-19.77</v>
      </c>
      <c r="M13263" s="229">
        <f t="shared" si="382"/>
        <v>926.43000000000006</v>
      </c>
      <c r="N13263" s="230">
        <v>6.11</v>
      </c>
    </row>
    <row r="13264" spans="1:14" x14ac:dyDescent="0.2">
      <c r="A13264" s="231" t="str">
        <f t="shared" si="383"/>
        <v>WH1.520Thinned110</v>
      </c>
      <c r="B13264" s="223" t="s">
        <v>239</v>
      </c>
      <c r="C13264" s="224">
        <v>1.5</v>
      </c>
      <c r="D13264" s="223">
        <v>20</v>
      </c>
      <c r="E13264" s="223" t="s">
        <v>172</v>
      </c>
      <c r="F13264" s="225" t="s">
        <v>208</v>
      </c>
      <c r="G13264" s="226">
        <v>3.5</v>
      </c>
      <c r="H13264" s="226">
        <v>-0.1</v>
      </c>
      <c r="I13264" s="226">
        <v>3.4</v>
      </c>
      <c r="J13264" s="237">
        <v>17.010000000000002</v>
      </c>
      <c r="K13264" s="237">
        <v>963.21</v>
      </c>
      <c r="L13264" s="228">
        <v>-20.75</v>
      </c>
      <c r="M13264" s="229">
        <f t="shared" si="382"/>
        <v>942.46</v>
      </c>
      <c r="N13264" s="230">
        <v>6.01</v>
      </c>
    </row>
    <row r="13265" spans="1:14" x14ac:dyDescent="0.2">
      <c r="A13265" s="231" t="str">
        <f t="shared" si="383"/>
        <v>WH1.520Thinned115</v>
      </c>
      <c r="B13265" s="223" t="s">
        <v>239</v>
      </c>
      <c r="C13265" s="224">
        <v>1.5</v>
      </c>
      <c r="D13265" s="223">
        <v>20</v>
      </c>
      <c r="E13265" s="223" t="s">
        <v>172</v>
      </c>
      <c r="F13265" s="225" t="s">
        <v>209</v>
      </c>
      <c r="G13265" s="226">
        <v>3.15</v>
      </c>
      <c r="H13265" s="226">
        <v>-0.12</v>
      </c>
      <c r="I13265" s="226">
        <v>3.04</v>
      </c>
      <c r="J13265" s="237">
        <v>15.18</v>
      </c>
      <c r="K13265" s="237">
        <v>978.39</v>
      </c>
      <c r="L13265" s="228">
        <v>-21.7</v>
      </c>
      <c r="M13265" s="229">
        <f t="shared" si="382"/>
        <v>956.68999999999994</v>
      </c>
      <c r="N13265" s="230">
        <v>5.91</v>
      </c>
    </row>
    <row r="13266" spans="1:14" x14ac:dyDescent="0.2">
      <c r="A13266" s="231" t="str">
        <f t="shared" si="383"/>
        <v>WH1.520Thinned120</v>
      </c>
      <c r="B13266" s="223" t="s">
        <v>239</v>
      </c>
      <c r="C13266" s="224">
        <v>1.5</v>
      </c>
      <c r="D13266" s="223">
        <v>20</v>
      </c>
      <c r="E13266" s="223" t="s">
        <v>172</v>
      </c>
      <c r="F13266" s="225" t="s">
        <v>210</v>
      </c>
      <c r="G13266" s="226">
        <v>2.98</v>
      </c>
      <c r="H13266" s="226">
        <v>-0.13</v>
      </c>
      <c r="I13266" s="226">
        <v>2.85</v>
      </c>
      <c r="J13266" s="237">
        <v>14.26</v>
      </c>
      <c r="K13266" s="237">
        <v>992.65</v>
      </c>
      <c r="L13266" s="228">
        <v>-22.63</v>
      </c>
      <c r="M13266" s="229">
        <f t="shared" ref="M13266:M13329" si="384">K13266+L13266</f>
        <v>970.02</v>
      </c>
      <c r="N13266" s="230">
        <v>5.81</v>
      </c>
    </row>
    <row r="13267" spans="1:14" x14ac:dyDescent="0.2">
      <c r="A13267" s="231" t="str">
        <f t="shared" si="383"/>
        <v>WH1.520Thinned125</v>
      </c>
      <c r="B13267" s="223" t="s">
        <v>239</v>
      </c>
      <c r="C13267" s="224">
        <v>1.5</v>
      </c>
      <c r="D13267" s="223">
        <v>20</v>
      </c>
      <c r="E13267" s="223" t="s">
        <v>172</v>
      </c>
      <c r="F13267" s="225" t="s">
        <v>211</v>
      </c>
      <c r="G13267" s="226">
        <v>2.75</v>
      </c>
      <c r="H13267" s="226">
        <v>-0.14000000000000001</v>
      </c>
      <c r="I13267" s="226">
        <v>2.61</v>
      </c>
      <c r="J13267" s="237">
        <v>13.04</v>
      </c>
      <c r="K13267" s="237">
        <v>1005.69</v>
      </c>
      <c r="L13267" s="228">
        <v>-23.55</v>
      </c>
      <c r="M13267" s="229">
        <f t="shared" si="384"/>
        <v>982.1400000000001</v>
      </c>
      <c r="N13267" s="230">
        <v>5.71</v>
      </c>
    </row>
    <row r="13268" spans="1:14" x14ac:dyDescent="0.2">
      <c r="A13268" s="231" t="str">
        <f t="shared" si="383"/>
        <v>WH1.520Thinned130</v>
      </c>
      <c r="B13268" s="223" t="s">
        <v>239</v>
      </c>
      <c r="C13268" s="224">
        <v>1.5</v>
      </c>
      <c r="D13268" s="223">
        <v>20</v>
      </c>
      <c r="E13268" s="223" t="s">
        <v>172</v>
      </c>
      <c r="F13268" s="225" t="s">
        <v>212</v>
      </c>
      <c r="G13268" s="226">
        <v>2.54</v>
      </c>
      <c r="H13268" s="226">
        <v>-0.14000000000000001</v>
      </c>
      <c r="I13268" s="226">
        <v>2.39</v>
      </c>
      <c r="J13268" s="237">
        <v>11.97</v>
      </c>
      <c r="K13268" s="237">
        <v>1017.66</v>
      </c>
      <c r="L13268" s="228">
        <v>-24.46</v>
      </c>
      <c r="M13268" s="229">
        <f t="shared" si="384"/>
        <v>993.19999999999993</v>
      </c>
      <c r="N13268" s="230">
        <v>5.6</v>
      </c>
    </row>
    <row r="13269" spans="1:14" x14ac:dyDescent="0.2">
      <c r="A13269" s="231" t="str">
        <f t="shared" si="383"/>
        <v>WH1.520Thinned135</v>
      </c>
      <c r="B13269" s="223" t="s">
        <v>239</v>
      </c>
      <c r="C13269" s="224">
        <v>1.5</v>
      </c>
      <c r="D13269" s="223">
        <v>20</v>
      </c>
      <c r="E13269" s="223" t="s">
        <v>172</v>
      </c>
      <c r="F13269" s="225" t="s">
        <v>213</v>
      </c>
      <c r="G13269" s="226">
        <v>2.3199999999999998</v>
      </c>
      <c r="H13269" s="226">
        <v>-0.15</v>
      </c>
      <c r="I13269" s="226">
        <v>2.1800000000000002</v>
      </c>
      <c r="J13269" s="237">
        <v>10.89</v>
      </c>
      <c r="K13269" s="237">
        <v>1028.55</v>
      </c>
      <c r="L13269" s="228">
        <v>-25.35</v>
      </c>
      <c r="M13269" s="229">
        <f t="shared" si="384"/>
        <v>1003.1999999999999</v>
      </c>
      <c r="N13269" s="230">
        <v>5.5</v>
      </c>
    </row>
    <row r="13270" spans="1:14" x14ac:dyDescent="0.2">
      <c r="A13270" s="231" t="str">
        <f t="shared" si="383"/>
        <v>WH1.520Thinned140</v>
      </c>
      <c r="B13270" s="223" t="s">
        <v>239</v>
      </c>
      <c r="C13270" s="224">
        <v>1.5</v>
      </c>
      <c r="D13270" s="223">
        <v>20</v>
      </c>
      <c r="E13270" s="223" t="s">
        <v>172</v>
      </c>
      <c r="F13270" s="225" t="s">
        <v>214</v>
      </c>
      <c r="G13270" s="226">
        <v>2.13</v>
      </c>
      <c r="H13270" s="226">
        <v>-0.14000000000000001</v>
      </c>
      <c r="I13270" s="226">
        <v>1.98</v>
      </c>
      <c r="J13270" s="237">
        <v>9.9</v>
      </c>
      <c r="K13270" s="237">
        <v>1038.46</v>
      </c>
      <c r="L13270" s="228">
        <v>-26.22</v>
      </c>
      <c r="M13270" s="229">
        <f t="shared" si="384"/>
        <v>1012.24</v>
      </c>
      <c r="N13270" s="230">
        <v>5.4</v>
      </c>
    </row>
    <row r="13271" spans="1:14" x14ac:dyDescent="0.2">
      <c r="A13271" s="231" t="str">
        <f t="shared" si="383"/>
        <v>WH1.520Thinned145</v>
      </c>
      <c r="B13271" s="223" t="s">
        <v>239</v>
      </c>
      <c r="C13271" s="224">
        <v>1.5</v>
      </c>
      <c r="D13271" s="223">
        <v>20</v>
      </c>
      <c r="E13271" s="223" t="s">
        <v>172</v>
      </c>
      <c r="F13271" s="225" t="s">
        <v>215</v>
      </c>
      <c r="G13271" s="226">
        <v>1.93</v>
      </c>
      <c r="H13271" s="226">
        <v>-0.14000000000000001</v>
      </c>
      <c r="I13271" s="226">
        <v>1.79</v>
      </c>
      <c r="J13271" s="237">
        <v>8.94</v>
      </c>
      <c r="K13271" s="237">
        <v>1047.3900000000001</v>
      </c>
      <c r="L13271" s="228">
        <v>-27.07</v>
      </c>
      <c r="M13271" s="229">
        <f t="shared" si="384"/>
        <v>1020.32</v>
      </c>
      <c r="N13271" s="230">
        <v>5.29</v>
      </c>
    </row>
    <row r="13272" spans="1:14" x14ac:dyDescent="0.2">
      <c r="A13272" s="231" t="str">
        <f t="shared" si="383"/>
        <v>WH1.520Thinned150</v>
      </c>
      <c r="B13272" s="223" t="s">
        <v>239</v>
      </c>
      <c r="C13272" s="224">
        <v>1.5</v>
      </c>
      <c r="D13272" s="223">
        <v>20</v>
      </c>
      <c r="E13272" s="223" t="s">
        <v>172</v>
      </c>
      <c r="F13272" s="225" t="s">
        <v>216</v>
      </c>
      <c r="G13272" s="226">
        <v>1.74</v>
      </c>
      <c r="H13272" s="226">
        <v>-0.14000000000000001</v>
      </c>
      <c r="I13272" s="226">
        <v>1.6</v>
      </c>
      <c r="J13272" s="237">
        <v>7.98</v>
      </c>
      <c r="K13272" s="237">
        <v>1055.3699999999999</v>
      </c>
      <c r="L13272" s="228">
        <v>-27.91</v>
      </c>
      <c r="M13272" s="229">
        <f t="shared" si="384"/>
        <v>1027.4599999999998</v>
      </c>
      <c r="N13272" s="230">
        <v>5.19</v>
      </c>
    </row>
    <row r="13273" spans="1:14" x14ac:dyDescent="0.2">
      <c r="A13273" s="231" t="str">
        <f t="shared" si="383"/>
        <v>WH1.520Thinned155</v>
      </c>
      <c r="B13273" s="223" t="s">
        <v>239</v>
      </c>
      <c r="C13273" s="224">
        <v>1.5</v>
      </c>
      <c r="D13273" s="223">
        <v>20</v>
      </c>
      <c r="E13273" s="223" t="s">
        <v>172</v>
      </c>
      <c r="F13273" s="225" t="s">
        <v>217</v>
      </c>
      <c r="G13273" s="226">
        <v>1.56</v>
      </c>
      <c r="H13273" s="226">
        <v>-0.14000000000000001</v>
      </c>
      <c r="I13273" s="226">
        <v>1.41</v>
      </c>
      <c r="J13273" s="237">
        <v>7.06</v>
      </c>
      <c r="K13273" s="237">
        <v>1062.44</v>
      </c>
      <c r="L13273" s="228">
        <v>-28.73</v>
      </c>
      <c r="M13273" s="229">
        <f t="shared" si="384"/>
        <v>1033.71</v>
      </c>
      <c r="N13273" s="230">
        <v>5.08</v>
      </c>
    </row>
    <row r="13274" spans="1:14" x14ac:dyDescent="0.2">
      <c r="A13274" s="231" t="str">
        <f t="shared" si="383"/>
        <v>WH1.520Thinned160</v>
      </c>
      <c r="B13274" s="223" t="s">
        <v>239</v>
      </c>
      <c r="C13274" s="224">
        <v>1.5</v>
      </c>
      <c r="D13274" s="223">
        <v>20</v>
      </c>
      <c r="E13274" s="223" t="s">
        <v>172</v>
      </c>
      <c r="F13274" s="225" t="s">
        <v>218</v>
      </c>
      <c r="G13274" s="226">
        <v>1.36</v>
      </c>
      <c r="H13274" s="226">
        <v>-0.15</v>
      </c>
      <c r="I13274" s="226">
        <v>1.22</v>
      </c>
      <c r="J13274" s="237">
        <v>6.1</v>
      </c>
      <c r="K13274" s="237">
        <v>1068.53</v>
      </c>
      <c r="L13274" s="228">
        <v>-29.53</v>
      </c>
      <c r="M13274" s="229">
        <f t="shared" si="384"/>
        <v>1039</v>
      </c>
      <c r="N13274" s="230">
        <v>4.9800000000000004</v>
      </c>
    </row>
    <row r="13275" spans="1:14" x14ac:dyDescent="0.2">
      <c r="A13275" s="231" t="str">
        <f t="shared" si="383"/>
        <v>WH1.520Thinned165</v>
      </c>
      <c r="B13275" s="223" t="s">
        <v>239</v>
      </c>
      <c r="C13275" s="224">
        <v>1.5</v>
      </c>
      <c r="D13275" s="223">
        <v>20</v>
      </c>
      <c r="E13275" s="223" t="s">
        <v>172</v>
      </c>
      <c r="F13275" s="225" t="s">
        <v>219</v>
      </c>
      <c r="G13275" s="226">
        <v>1.18</v>
      </c>
      <c r="H13275" s="226">
        <v>-0.15</v>
      </c>
      <c r="I13275" s="226">
        <v>1.03</v>
      </c>
      <c r="J13275" s="237">
        <v>5.15</v>
      </c>
      <c r="K13275" s="237">
        <v>1073.69</v>
      </c>
      <c r="L13275" s="228">
        <v>-30.32</v>
      </c>
      <c r="M13275" s="229">
        <f t="shared" si="384"/>
        <v>1043.3700000000001</v>
      </c>
      <c r="N13275" s="230">
        <v>4.88</v>
      </c>
    </row>
    <row r="13276" spans="1:14" x14ac:dyDescent="0.2">
      <c r="A13276" s="231" t="str">
        <f t="shared" si="383"/>
        <v>WH1.520Thinned170</v>
      </c>
      <c r="B13276" s="223" t="s">
        <v>239</v>
      </c>
      <c r="C13276" s="224">
        <v>1.5</v>
      </c>
      <c r="D13276" s="223">
        <v>20</v>
      </c>
      <c r="E13276" s="223" t="s">
        <v>172</v>
      </c>
      <c r="F13276" s="225" t="s">
        <v>220</v>
      </c>
      <c r="G13276" s="226">
        <v>1</v>
      </c>
      <c r="H13276" s="226">
        <v>-0.15</v>
      </c>
      <c r="I13276" s="226">
        <v>0.85</v>
      </c>
      <c r="J13276" s="237">
        <v>4.2699999999999996</v>
      </c>
      <c r="K13276" s="237">
        <v>1077.96</v>
      </c>
      <c r="L13276" s="228">
        <v>-31.09</v>
      </c>
      <c r="M13276" s="229">
        <f t="shared" si="384"/>
        <v>1046.8700000000001</v>
      </c>
      <c r="N13276" s="230">
        <v>4.78</v>
      </c>
    </row>
    <row r="13277" spans="1:14" x14ac:dyDescent="0.2">
      <c r="A13277" s="231" t="str">
        <f t="shared" si="383"/>
        <v>WH1.520Thinned175</v>
      </c>
      <c r="B13277" s="223" t="s">
        <v>239</v>
      </c>
      <c r="C13277" s="224">
        <v>1.5</v>
      </c>
      <c r="D13277" s="223">
        <v>20</v>
      </c>
      <c r="E13277" s="223" t="s">
        <v>172</v>
      </c>
      <c r="F13277" s="225" t="s">
        <v>221</v>
      </c>
      <c r="G13277" s="226">
        <v>0.83</v>
      </c>
      <c r="H13277" s="226">
        <v>-0.15</v>
      </c>
      <c r="I13277" s="226">
        <v>0.68</v>
      </c>
      <c r="J13277" s="237">
        <v>3.4</v>
      </c>
      <c r="K13277" s="237">
        <v>1081.3599999999999</v>
      </c>
      <c r="L13277" s="228">
        <v>-31.85</v>
      </c>
      <c r="M13277" s="229">
        <f t="shared" si="384"/>
        <v>1049.51</v>
      </c>
      <c r="N13277" s="230">
        <v>4.68</v>
      </c>
    </row>
    <row r="13278" spans="1:14" x14ac:dyDescent="0.2">
      <c r="A13278" s="231" t="str">
        <f t="shared" si="383"/>
        <v>WH1.520Thinned180</v>
      </c>
      <c r="B13278" s="223" t="s">
        <v>239</v>
      </c>
      <c r="C13278" s="224">
        <v>1.5</v>
      </c>
      <c r="D13278" s="223">
        <v>20</v>
      </c>
      <c r="E13278" s="223" t="s">
        <v>172</v>
      </c>
      <c r="F13278" s="225" t="s">
        <v>222</v>
      </c>
      <c r="G13278" s="226">
        <v>0.62</v>
      </c>
      <c r="H13278" s="226">
        <v>-0.15</v>
      </c>
      <c r="I13278" s="226">
        <v>0.47</v>
      </c>
      <c r="J13278" s="237">
        <v>2.37</v>
      </c>
      <c r="K13278" s="237">
        <v>1083.73</v>
      </c>
      <c r="L13278" s="228">
        <v>-32.590000000000003</v>
      </c>
      <c r="M13278" s="229">
        <f t="shared" si="384"/>
        <v>1051.1400000000001</v>
      </c>
      <c r="N13278" s="230">
        <v>4.59</v>
      </c>
    </row>
    <row r="13279" spans="1:14" x14ac:dyDescent="0.2">
      <c r="A13279" s="231" t="str">
        <f t="shared" si="383"/>
        <v>WH1.520Thinned185</v>
      </c>
      <c r="B13279" s="223" t="s">
        <v>239</v>
      </c>
      <c r="C13279" s="224">
        <v>1.5</v>
      </c>
      <c r="D13279" s="223">
        <v>20</v>
      </c>
      <c r="E13279" s="223" t="s">
        <v>172</v>
      </c>
      <c r="F13279" s="225" t="s">
        <v>223</v>
      </c>
      <c r="G13279" s="226">
        <v>0.41</v>
      </c>
      <c r="H13279" s="226">
        <v>-0.15</v>
      </c>
      <c r="I13279" s="226">
        <v>0.26</v>
      </c>
      <c r="J13279" s="237">
        <v>1.31</v>
      </c>
      <c r="K13279" s="237">
        <v>1085.03</v>
      </c>
      <c r="L13279" s="228">
        <v>-33.32</v>
      </c>
      <c r="M13279" s="229">
        <f t="shared" si="384"/>
        <v>1051.71</v>
      </c>
      <c r="N13279" s="230">
        <v>4.49</v>
      </c>
    </row>
    <row r="13280" spans="1:14" x14ac:dyDescent="0.2">
      <c r="A13280" s="231" t="str">
        <f t="shared" si="383"/>
        <v>WH1.520Thinned190</v>
      </c>
      <c r="B13280" s="223" t="s">
        <v>239</v>
      </c>
      <c r="C13280" s="224">
        <v>1.5</v>
      </c>
      <c r="D13280" s="223">
        <v>20</v>
      </c>
      <c r="E13280" s="223" t="s">
        <v>172</v>
      </c>
      <c r="F13280" s="225" t="s">
        <v>224</v>
      </c>
      <c r="G13280" s="226">
        <v>0.27</v>
      </c>
      <c r="H13280" s="226">
        <v>-0.15</v>
      </c>
      <c r="I13280" s="226">
        <v>0.12</v>
      </c>
      <c r="J13280" s="237">
        <v>0.57999999999999996</v>
      </c>
      <c r="K13280" s="237">
        <v>1085.6099999999999</v>
      </c>
      <c r="L13280" s="228">
        <v>-34.020000000000003</v>
      </c>
      <c r="M13280" s="229">
        <f t="shared" si="384"/>
        <v>1051.5899999999999</v>
      </c>
      <c r="N13280" s="230">
        <v>4.4000000000000004</v>
      </c>
    </row>
    <row r="13281" spans="1:14" x14ac:dyDescent="0.2">
      <c r="A13281" s="231" t="str">
        <f t="shared" si="383"/>
        <v>WH1.520Thinned195</v>
      </c>
      <c r="B13281" s="223" t="s">
        <v>239</v>
      </c>
      <c r="C13281" s="224">
        <v>1.5</v>
      </c>
      <c r="D13281" s="223">
        <v>20</v>
      </c>
      <c r="E13281" s="223" t="s">
        <v>172</v>
      </c>
      <c r="F13281" s="225" t="s">
        <v>225</v>
      </c>
      <c r="G13281" s="226">
        <v>0.09</v>
      </c>
      <c r="H13281" s="226">
        <v>-0.16</v>
      </c>
      <c r="I13281" s="226">
        <v>-7.0000000000000007E-2</v>
      </c>
      <c r="J13281" s="237">
        <v>-0.33</v>
      </c>
      <c r="K13281" s="237">
        <v>1085.28</v>
      </c>
      <c r="L13281" s="228">
        <v>-34.72</v>
      </c>
      <c r="M13281" s="229">
        <f t="shared" si="384"/>
        <v>1050.56</v>
      </c>
      <c r="N13281" s="230">
        <v>4.3099999999999996</v>
      </c>
    </row>
    <row r="13282" spans="1:14" x14ac:dyDescent="0.2">
      <c r="A13282" s="231" t="str">
        <f t="shared" si="383"/>
        <v>WH1.522NO_thin000</v>
      </c>
      <c r="B13282" s="223" t="s">
        <v>239</v>
      </c>
      <c r="C13282" s="224">
        <v>1.5</v>
      </c>
      <c r="D13282" s="223">
        <v>22</v>
      </c>
      <c r="E13282" s="223" t="s">
        <v>199</v>
      </c>
      <c r="F13282" s="225" t="s">
        <v>0</v>
      </c>
      <c r="G13282" s="226">
        <v>2.12</v>
      </c>
      <c r="H13282" s="226">
        <v>1.36</v>
      </c>
      <c r="I13282" s="226">
        <v>3.49</v>
      </c>
      <c r="J13282" s="237">
        <v>17.440000000000001</v>
      </c>
      <c r="K13282" s="237">
        <v>17.440000000000001</v>
      </c>
      <c r="L13282" s="228">
        <v>0</v>
      </c>
      <c r="M13282" s="229">
        <f t="shared" si="384"/>
        <v>17.440000000000001</v>
      </c>
      <c r="N13282" s="230">
        <v>0</v>
      </c>
    </row>
    <row r="13283" spans="1:14" x14ac:dyDescent="0.2">
      <c r="A13283" s="231" t="str">
        <f t="shared" si="383"/>
        <v>WH1.522NO_thin005</v>
      </c>
      <c r="B13283" s="223" t="s">
        <v>239</v>
      </c>
      <c r="C13283" s="224">
        <v>1.5</v>
      </c>
      <c r="D13283" s="223">
        <v>22</v>
      </c>
      <c r="E13283" s="223" t="s">
        <v>199</v>
      </c>
      <c r="F13283" s="225" t="s">
        <v>1</v>
      </c>
      <c r="G13283" s="226">
        <v>6.48</v>
      </c>
      <c r="H13283" s="226">
        <v>1.68</v>
      </c>
      <c r="I13283" s="226">
        <v>8.16</v>
      </c>
      <c r="J13283" s="237">
        <v>40.799999999999997</v>
      </c>
      <c r="K13283" s="237">
        <v>58.24</v>
      </c>
      <c r="L13283" s="228">
        <v>0</v>
      </c>
      <c r="M13283" s="229">
        <f t="shared" si="384"/>
        <v>58.24</v>
      </c>
      <c r="N13283" s="230">
        <v>0</v>
      </c>
    </row>
    <row r="13284" spans="1:14" x14ac:dyDescent="0.2">
      <c r="A13284" s="231" t="str">
        <f t="shared" si="383"/>
        <v>WH1.522NO_thin010</v>
      </c>
      <c r="B13284" s="223" t="s">
        <v>239</v>
      </c>
      <c r="C13284" s="224">
        <v>1.5</v>
      </c>
      <c r="D13284" s="223">
        <v>22</v>
      </c>
      <c r="E13284" s="223" t="s">
        <v>199</v>
      </c>
      <c r="F13284" s="225" t="s">
        <v>2</v>
      </c>
      <c r="G13284" s="226">
        <v>19.77</v>
      </c>
      <c r="H13284" s="226">
        <v>1.69</v>
      </c>
      <c r="I13284" s="226">
        <v>21.46</v>
      </c>
      <c r="J13284" s="237">
        <v>107.32</v>
      </c>
      <c r="K13284" s="237">
        <v>165.55</v>
      </c>
      <c r="L13284" s="228">
        <v>0</v>
      </c>
      <c r="M13284" s="229">
        <f t="shared" si="384"/>
        <v>165.55</v>
      </c>
      <c r="N13284" s="230">
        <v>0</v>
      </c>
    </row>
    <row r="13285" spans="1:14" x14ac:dyDescent="0.2">
      <c r="A13285" s="231" t="str">
        <f t="shared" si="383"/>
        <v>WH1.522NO_thin015</v>
      </c>
      <c r="B13285" s="223" t="s">
        <v>239</v>
      </c>
      <c r="C13285" s="224">
        <v>1.5</v>
      </c>
      <c r="D13285" s="223">
        <v>22</v>
      </c>
      <c r="E13285" s="223" t="s">
        <v>199</v>
      </c>
      <c r="F13285" s="225" t="s">
        <v>3</v>
      </c>
      <c r="G13285" s="226">
        <v>39.33</v>
      </c>
      <c r="H13285" s="226">
        <v>4.6900000000000004</v>
      </c>
      <c r="I13285" s="226">
        <v>44.02</v>
      </c>
      <c r="J13285" s="237">
        <v>220.1</v>
      </c>
      <c r="K13285" s="237">
        <v>385.65</v>
      </c>
      <c r="L13285" s="228">
        <v>0</v>
      </c>
      <c r="M13285" s="229">
        <f t="shared" si="384"/>
        <v>385.65</v>
      </c>
      <c r="N13285" s="230">
        <v>0</v>
      </c>
    </row>
    <row r="13286" spans="1:14" x14ac:dyDescent="0.2">
      <c r="A13286" s="231" t="str">
        <f t="shared" si="383"/>
        <v>WH1.522NO_thin020</v>
      </c>
      <c r="B13286" s="223" t="s">
        <v>239</v>
      </c>
      <c r="C13286" s="224">
        <v>1.5</v>
      </c>
      <c r="D13286" s="223">
        <v>22</v>
      </c>
      <c r="E13286" s="223" t="s">
        <v>199</v>
      </c>
      <c r="F13286" s="225" t="s">
        <v>4</v>
      </c>
      <c r="G13286" s="226">
        <v>27.75</v>
      </c>
      <c r="H13286" s="226">
        <v>2.76</v>
      </c>
      <c r="I13286" s="226">
        <v>30.51</v>
      </c>
      <c r="J13286" s="237">
        <v>152.54</v>
      </c>
      <c r="K13286" s="237">
        <v>538.19000000000005</v>
      </c>
      <c r="L13286" s="228">
        <v>0</v>
      </c>
      <c r="M13286" s="229">
        <f t="shared" si="384"/>
        <v>538.19000000000005</v>
      </c>
      <c r="N13286" s="230">
        <v>0</v>
      </c>
    </row>
    <row r="13287" spans="1:14" x14ac:dyDescent="0.2">
      <c r="A13287" s="231" t="str">
        <f t="shared" si="383"/>
        <v>WH1.522NO_thin025</v>
      </c>
      <c r="B13287" s="223" t="s">
        <v>239</v>
      </c>
      <c r="C13287" s="224">
        <v>1.5</v>
      </c>
      <c r="D13287" s="223">
        <v>22</v>
      </c>
      <c r="E13287" s="223" t="s">
        <v>199</v>
      </c>
      <c r="F13287" s="225" t="s">
        <v>5</v>
      </c>
      <c r="G13287" s="226">
        <v>22.29</v>
      </c>
      <c r="H13287" s="226">
        <v>7.41</v>
      </c>
      <c r="I13287" s="226">
        <v>29.7</v>
      </c>
      <c r="J13287" s="237">
        <v>148.51</v>
      </c>
      <c r="K13287" s="237">
        <v>686.69</v>
      </c>
      <c r="L13287" s="228">
        <v>0</v>
      </c>
      <c r="M13287" s="229">
        <f t="shared" si="384"/>
        <v>686.69</v>
      </c>
      <c r="N13287" s="230">
        <v>0</v>
      </c>
    </row>
    <row r="13288" spans="1:14" x14ac:dyDescent="0.2">
      <c r="A13288" s="231" t="str">
        <f t="shared" si="383"/>
        <v>WH1.522NO_thin030</v>
      </c>
      <c r="B13288" s="223" t="s">
        <v>239</v>
      </c>
      <c r="C13288" s="224">
        <v>1.5</v>
      </c>
      <c r="D13288" s="223">
        <v>22</v>
      </c>
      <c r="E13288" s="223" t="s">
        <v>199</v>
      </c>
      <c r="F13288" s="225" t="s">
        <v>6</v>
      </c>
      <c r="G13288" s="226">
        <v>17.3</v>
      </c>
      <c r="H13288" s="226">
        <v>9.26</v>
      </c>
      <c r="I13288" s="226">
        <v>26.56</v>
      </c>
      <c r="J13288" s="237">
        <v>132.80000000000001</v>
      </c>
      <c r="K13288" s="237">
        <v>819.49</v>
      </c>
      <c r="L13288" s="228">
        <v>0</v>
      </c>
      <c r="M13288" s="229">
        <f t="shared" si="384"/>
        <v>819.49</v>
      </c>
      <c r="N13288" s="230">
        <v>0</v>
      </c>
    </row>
    <row r="13289" spans="1:14" x14ac:dyDescent="0.2">
      <c r="A13289" s="231" t="str">
        <f t="shared" si="383"/>
        <v>WH1.522NO_thin035</v>
      </c>
      <c r="B13289" s="223" t="s">
        <v>239</v>
      </c>
      <c r="C13289" s="224">
        <v>1.5</v>
      </c>
      <c r="D13289" s="223">
        <v>22</v>
      </c>
      <c r="E13289" s="223" t="s">
        <v>199</v>
      </c>
      <c r="F13289" s="225" t="s">
        <v>7</v>
      </c>
      <c r="G13289" s="226">
        <v>15.96</v>
      </c>
      <c r="H13289" s="226">
        <v>4.04</v>
      </c>
      <c r="I13289" s="226">
        <v>20</v>
      </c>
      <c r="J13289" s="237">
        <v>99.99</v>
      </c>
      <c r="K13289" s="237">
        <v>919.48</v>
      </c>
      <c r="L13289" s="228">
        <v>0</v>
      </c>
      <c r="M13289" s="229">
        <f t="shared" si="384"/>
        <v>919.48</v>
      </c>
      <c r="N13289" s="230">
        <v>0</v>
      </c>
    </row>
    <row r="13290" spans="1:14" x14ac:dyDescent="0.2">
      <c r="A13290" s="231" t="str">
        <f t="shared" si="383"/>
        <v>WH1.522NO_thin040</v>
      </c>
      <c r="B13290" s="223" t="s">
        <v>239</v>
      </c>
      <c r="C13290" s="224">
        <v>1.5</v>
      </c>
      <c r="D13290" s="223">
        <v>22</v>
      </c>
      <c r="E13290" s="223" t="s">
        <v>199</v>
      </c>
      <c r="F13290" s="225" t="s">
        <v>8</v>
      </c>
      <c r="G13290" s="226">
        <v>15.16</v>
      </c>
      <c r="H13290" s="226">
        <v>1.89</v>
      </c>
      <c r="I13290" s="226">
        <v>17.05</v>
      </c>
      <c r="J13290" s="237">
        <v>85.24</v>
      </c>
      <c r="K13290" s="237">
        <v>1004.73</v>
      </c>
      <c r="L13290" s="228">
        <v>0</v>
      </c>
      <c r="M13290" s="229">
        <f t="shared" si="384"/>
        <v>1004.73</v>
      </c>
      <c r="N13290" s="230">
        <v>0</v>
      </c>
    </row>
    <row r="13291" spans="1:14" x14ac:dyDescent="0.2">
      <c r="A13291" s="231" t="str">
        <f t="shared" si="383"/>
        <v>WH1.522NO_thin045</v>
      </c>
      <c r="B13291" s="223" t="s">
        <v>239</v>
      </c>
      <c r="C13291" s="224">
        <v>1.5</v>
      </c>
      <c r="D13291" s="223">
        <v>22</v>
      </c>
      <c r="E13291" s="223" t="s">
        <v>199</v>
      </c>
      <c r="F13291" s="225" t="s">
        <v>9</v>
      </c>
      <c r="G13291" s="226">
        <v>14.12</v>
      </c>
      <c r="H13291" s="226">
        <v>0.81</v>
      </c>
      <c r="I13291" s="226">
        <v>14.93</v>
      </c>
      <c r="J13291" s="237">
        <v>74.650000000000006</v>
      </c>
      <c r="K13291" s="237">
        <v>1079.3800000000001</v>
      </c>
      <c r="L13291" s="228">
        <v>0</v>
      </c>
      <c r="M13291" s="229">
        <f t="shared" si="384"/>
        <v>1079.3800000000001</v>
      </c>
      <c r="N13291" s="230">
        <v>0</v>
      </c>
    </row>
    <row r="13292" spans="1:14" x14ac:dyDescent="0.2">
      <c r="A13292" s="231" t="str">
        <f t="shared" si="383"/>
        <v>WH1.522NO_thin050</v>
      </c>
      <c r="B13292" s="223" t="s">
        <v>239</v>
      </c>
      <c r="C13292" s="224">
        <v>1.5</v>
      </c>
      <c r="D13292" s="223">
        <v>22</v>
      </c>
      <c r="E13292" s="223" t="s">
        <v>199</v>
      </c>
      <c r="F13292" s="225" t="s">
        <v>10</v>
      </c>
      <c r="G13292" s="226">
        <v>13.1</v>
      </c>
      <c r="H13292" s="226">
        <v>-0.08</v>
      </c>
      <c r="I13292" s="226">
        <v>13.02</v>
      </c>
      <c r="J13292" s="237">
        <v>65.12</v>
      </c>
      <c r="K13292" s="237">
        <v>1144.5</v>
      </c>
      <c r="L13292" s="228">
        <v>0</v>
      </c>
      <c r="M13292" s="229">
        <f t="shared" si="384"/>
        <v>1144.5</v>
      </c>
      <c r="N13292" s="230">
        <v>0</v>
      </c>
    </row>
    <row r="13293" spans="1:14" x14ac:dyDescent="0.2">
      <c r="A13293" s="231" t="str">
        <f t="shared" si="383"/>
        <v>WH1.522NO_thin055</v>
      </c>
      <c r="B13293" s="223" t="s">
        <v>239</v>
      </c>
      <c r="C13293" s="224">
        <v>1.5</v>
      </c>
      <c r="D13293" s="223">
        <v>22</v>
      </c>
      <c r="E13293" s="223" t="s">
        <v>199</v>
      </c>
      <c r="F13293" s="225" t="s">
        <v>11</v>
      </c>
      <c r="G13293" s="226">
        <v>11.85</v>
      </c>
      <c r="H13293" s="226">
        <v>-0.55000000000000004</v>
      </c>
      <c r="I13293" s="226">
        <v>11.3</v>
      </c>
      <c r="J13293" s="237">
        <v>56.52</v>
      </c>
      <c r="K13293" s="237">
        <v>1201.02</v>
      </c>
      <c r="L13293" s="228">
        <v>0</v>
      </c>
      <c r="M13293" s="229">
        <f t="shared" si="384"/>
        <v>1201.02</v>
      </c>
      <c r="N13293" s="230">
        <v>0</v>
      </c>
    </row>
    <row r="13294" spans="1:14" x14ac:dyDescent="0.2">
      <c r="A13294" s="231" t="str">
        <f t="shared" si="383"/>
        <v>WH1.522NO_thin060</v>
      </c>
      <c r="B13294" s="223" t="s">
        <v>239</v>
      </c>
      <c r="C13294" s="224">
        <v>1.5</v>
      </c>
      <c r="D13294" s="223">
        <v>22</v>
      </c>
      <c r="E13294" s="223" t="s">
        <v>199</v>
      </c>
      <c r="F13294" s="225" t="s">
        <v>12</v>
      </c>
      <c r="G13294" s="226">
        <v>10.87</v>
      </c>
      <c r="H13294" s="226">
        <v>-0.5</v>
      </c>
      <c r="I13294" s="226">
        <v>10.37</v>
      </c>
      <c r="J13294" s="237">
        <v>51.85</v>
      </c>
      <c r="K13294" s="237">
        <v>1252.8699999999999</v>
      </c>
      <c r="L13294" s="228">
        <v>0</v>
      </c>
      <c r="M13294" s="229">
        <f t="shared" si="384"/>
        <v>1252.8699999999999</v>
      </c>
      <c r="N13294" s="230">
        <v>0</v>
      </c>
    </row>
    <row r="13295" spans="1:14" x14ac:dyDescent="0.2">
      <c r="A13295" s="231" t="str">
        <f t="shared" si="383"/>
        <v>WH1.522NO_thin065</v>
      </c>
      <c r="B13295" s="223" t="s">
        <v>239</v>
      </c>
      <c r="C13295" s="224">
        <v>1.5</v>
      </c>
      <c r="D13295" s="223">
        <v>22</v>
      </c>
      <c r="E13295" s="223" t="s">
        <v>199</v>
      </c>
      <c r="F13295" s="225" t="s">
        <v>13</v>
      </c>
      <c r="G13295" s="226">
        <v>10.44</v>
      </c>
      <c r="H13295" s="226">
        <v>-0.31</v>
      </c>
      <c r="I13295" s="226">
        <v>10.130000000000001</v>
      </c>
      <c r="J13295" s="237">
        <v>50.67</v>
      </c>
      <c r="K13295" s="237">
        <v>1303.54</v>
      </c>
      <c r="L13295" s="228">
        <v>0</v>
      </c>
      <c r="M13295" s="229">
        <f t="shared" si="384"/>
        <v>1303.54</v>
      </c>
      <c r="N13295" s="230">
        <v>0</v>
      </c>
    </row>
    <row r="13296" spans="1:14" x14ac:dyDescent="0.2">
      <c r="A13296" s="231" t="str">
        <f t="shared" si="383"/>
        <v>WH1.522NO_thin070</v>
      </c>
      <c r="B13296" s="223" t="s">
        <v>239</v>
      </c>
      <c r="C13296" s="224">
        <v>1.5</v>
      </c>
      <c r="D13296" s="223">
        <v>22</v>
      </c>
      <c r="E13296" s="223" t="s">
        <v>199</v>
      </c>
      <c r="F13296" s="225" t="s">
        <v>200</v>
      </c>
      <c r="G13296" s="226">
        <v>10.14</v>
      </c>
      <c r="H13296" s="226">
        <v>0.55000000000000004</v>
      </c>
      <c r="I13296" s="226">
        <v>10.69</v>
      </c>
      <c r="J13296" s="237">
        <v>53.45</v>
      </c>
      <c r="K13296" s="237">
        <v>1356.99</v>
      </c>
      <c r="L13296" s="228">
        <v>0</v>
      </c>
      <c r="M13296" s="229">
        <f t="shared" si="384"/>
        <v>1356.99</v>
      </c>
      <c r="N13296" s="230">
        <v>0</v>
      </c>
    </row>
    <row r="13297" spans="1:14" x14ac:dyDescent="0.2">
      <c r="A13297" s="231" t="str">
        <f t="shared" si="383"/>
        <v>WH1.522NO_thin075</v>
      </c>
      <c r="B13297" s="223" t="s">
        <v>239</v>
      </c>
      <c r="C13297" s="224">
        <v>1.5</v>
      </c>
      <c r="D13297" s="223">
        <v>22</v>
      </c>
      <c r="E13297" s="223" t="s">
        <v>199</v>
      </c>
      <c r="F13297" s="225" t="s">
        <v>201</v>
      </c>
      <c r="G13297" s="226">
        <v>9.51</v>
      </c>
      <c r="H13297" s="226">
        <v>0.04</v>
      </c>
      <c r="I13297" s="226">
        <v>9.5399999999999991</v>
      </c>
      <c r="J13297" s="237">
        <v>47.71</v>
      </c>
      <c r="K13297" s="237">
        <v>1404.69</v>
      </c>
      <c r="L13297" s="228">
        <v>0</v>
      </c>
      <c r="M13297" s="229">
        <f t="shared" si="384"/>
        <v>1404.69</v>
      </c>
      <c r="N13297" s="230">
        <v>0</v>
      </c>
    </row>
    <row r="13298" spans="1:14" x14ac:dyDescent="0.2">
      <c r="A13298" s="231" t="str">
        <f t="shared" si="383"/>
        <v>WH1.522NO_thin080</v>
      </c>
      <c r="B13298" s="223" t="s">
        <v>239</v>
      </c>
      <c r="C13298" s="224">
        <v>1.5</v>
      </c>
      <c r="D13298" s="223">
        <v>22</v>
      </c>
      <c r="E13298" s="223" t="s">
        <v>199</v>
      </c>
      <c r="F13298" s="225" t="s">
        <v>202</v>
      </c>
      <c r="G13298" s="226">
        <v>9</v>
      </c>
      <c r="H13298" s="226">
        <v>0.57999999999999996</v>
      </c>
      <c r="I13298" s="226">
        <v>9.58</v>
      </c>
      <c r="J13298" s="237">
        <v>47.91</v>
      </c>
      <c r="K13298" s="237">
        <v>1452.6</v>
      </c>
      <c r="L13298" s="228">
        <v>0</v>
      </c>
      <c r="M13298" s="229">
        <f t="shared" si="384"/>
        <v>1452.6</v>
      </c>
      <c r="N13298" s="230">
        <v>0</v>
      </c>
    </row>
    <row r="13299" spans="1:14" x14ac:dyDescent="0.2">
      <c r="A13299" s="231" t="str">
        <f t="shared" si="383"/>
        <v>WH1.522NO_thin085</v>
      </c>
      <c r="B13299" s="223" t="s">
        <v>239</v>
      </c>
      <c r="C13299" s="224">
        <v>1.5</v>
      </c>
      <c r="D13299" s="223">
        <v>22</v>
      </c>
      <c r="E13299" s="223" t="s">
        <v>199</v>
      </c>
      <c r="F13299" s="225" t="s">
        <v>203</v>
      </c>
      <c r="G13299" s="226">
        <v>8.58</v>
      </c>
      <c r="H13299" s="226">
        <v>-0.1</v>
      </c>
      <c r="I13299" s="226">
        <v>8.48</v>
      </c>
      <c r="J13299" s="237">
        <v>42.41</v>
      </c>
      <c r="K13299" s="237">
        <v>1495.01</v>
      </c>
      <c r="L13299" s="228">
        <v>0</v>
      </c>
      <c r="M13299" s="229">
        <f t="shared" si="384"/>
        <v>1495.01</v>
      </c>
      <c r="N13299" s="230">
        <v>0</v>
      </c>
    </row>
    <row r="13300" spans="1:14" x14ac:dyDescent="0.2">
      <c r="A13300" s="231" t="str">
        <f t="shared" si="383"/>
        <v>WH1.522NO_thin090</v>
      </c>
      <c r="B13300" s="223" t="s">
        <v>239</v>
      </c>
      <c r="C13300" s="224">
        <v>1.5</v>
      </c>
      <c r="D13300" s="223">
        <v>22</v>
      </c>
      <c r="E13300" s="223" t="s">
        <v>199</v>
      </c>
      <c r="F13300" s="225" t="s">
        <v>204</v>
      </c>
      <c r="G13300" s="226">
        <v>8.1</v>
      </c>
      <c r="H13300" s="226">
        <v>-0.12</v>
      </c>
      <c r="I13300" s="226">
        <v>7.98</v>
      </c>
      <c r="J13300" s="237">
        <v>39.89</v>
      </c>
      <c r="K13300" s="237">
        <v>1534.9</v>
      </c>
      <c r="L13300" s="228">
        <v>0</v>
      </c>
      <c r="M13300" s="229">
        <f t="shared" si="384"/>
        <v>1534.9</v>
      </c>
      <c r="N13300" s="230">
        <v>0</v>
      </c>
    </row>
    <row r="13301" spans="1:14" x14ac:dyDescent="0.2">
      <c r="A13301" s="231" t="str">
        <f t="shared" si="383"/>
        <v>WH1.522NO_thin095</v>
      </c>
      <c r="B13301" s="223" t="s">
        <v>239</v>
      </c>
      <c r="C13301" s="224">
        <v>1.5</v>
      </c>
      <c r="D13301" s="223">
        <v>22</v>
      </c>
      <c r="E13301" s="223" t="s">
        <v>199</v>
      </c>
      <c r="F13301" s="225" t="s">
        <v>205</v>
      </c>
      <c r="G13301" s="226">
        <v>7.62</v>
      </c>
      <c r="H13301" s="226">
        <v>-0.12</v>
      </c>
      <c r="I13301" s="226">
        <v>7.5</v>
      </c>
      <c r="J13301" s="237">
        <v>37.49</v>
      </c>
      <c r="K13301" s="237">
        <v>1572.38</v>
      </c>
      <c r="L13301" s="228">
        <v>0</v>
      </c>
      <c r="M13301" s="229">
        <f t="shared" si="384"/>
        <v>1572.38</v>
      </c>
      <c r="N13301" s="230">
        <v>0</v>
      </c>
    </row>
    <row r="13302" spans="1:14" x14ac:dyDescent="0.2">
      <c r="A13302" s="231" t="str">
        <f t="shared" si="383"/>
        <v>WH1.522NO_thin100</v>
      </c>
      <c r="B13302" s="223" t="s">
        <v>239</v>
      </c>
      <c r="C13302" s="224">
        <v>1.5</v>
      </c>
      <c r="D13302" s="223">
        <v>22</v>
      </c>
      <c r="E13302" s="223" t="s">
        <v>199</v>
      </c>
      <c r="F13302" s="225" t="s">
        <v>206</v>
      </c>
      <c r="G13302" s="226">
        <v>7.23</v>
      </c>
      <c r="H13302" s="226">
        <v>-0.11</v>
      </c>
      <c r="I13302" s="226">
        <v>7.11</v>
      </c>
      <c r="J13302" s="237">
        <v>35.57</v>
      </c>
      <c r="K13302" s="237">
        <v>1607.96</v>
      </c>
      <c r="L13302" s="228">
        <v>0</v>
      </c>
      <c r="M13302" s="229">
        <f t="shared" si="384"/>
        <v>1607.96</v>
      </c>
      <c r="N13302" s="230">
        <v>0</v>
      </c>
    </row>
    <row r="13303" spans="1:14" x14ac:dyDescent="0.2">
      <c r="A13303" s="231" t="str">
        <f t="shared" si="383"/>
        <v>WH1.522NO_thin105</v>
      </c>
      <c r="B13303" s="223" t="s">
        <v>239</v>
      </c>
      <c r="C13303" s="224">
        <v>1.5</v>
      </c>
      <c r="D13303" s="223">
        <v>22</v>
      </c>
      <c r="E13303" s="223" t="s">
        <v>199</v>
      </c>
      <c r="F13303" s="225" t="s">
        <v>207</v>
      </c>
      <c r="G13303" s="226">
        <v>6.82</v>
      </c>
      <c r="H13303" s="226">
        <v>-0.12</v>
      </c>
      <c r="I13303" s="226">
        <v>6.7</v>
      </c>
      <c r="J13303" s="237">
        <v>33.520000000000003</v>
      </c>
      <c r="K13303" s="237">
        <v>1641.48</v>
      </c>
      <c r="L13303" s="228">
        <v>0</v>
      </c>
      <c r="M13303" s="229">
        <f t="shared" si="384"/>
        <v>1641.48</v>
      </c>
      <c r="N13303" s="230">
        <v>0</v>
      </c>
    </row>
    <row r="13304" spans="1:14" x14ac:dyDescent="0.2">
      <c r="A13304" s="231" t="str">
        <f t="shared" si="383"/>
        <v>WH1.522NO_thin110</v>
      </c>
      <c r="B13304" s="223" t="s">
        <v>239</v>
      </c>
      <c r="C13304" s="224">
        <v>1.5</v>
      </c>
      <c r="D13304" s="223">
        <v>22</v>
      </c>
      <c r="E13304" s="223" t="s">
        <v>199</v>
      </c>
      <c r="F13304" s="225" t="s">
        <v>208</v>
      </c>
      <c r="G13304" s="226">
        <v>6.51</v>
      </c>
      <c r="H13304" s="226">
        <v>-0.13</v>
      </c>
      <c r="I13304" s="226">
        <v>6.37</v>
      </c>
      <c r="J13304" s="237">
        <v>31.85</v>
      </c>
      <c r="K13304" s="237">
        <v>1673.33</v>
      </c>
      <c r="L13304" s="228">
        <v>0</v>
      </c>
      <c r="M13304" s="229">
        <f t="shared" si="384"/>
        <v>1673.33</v>
      </c>
      <c r="N13304" s="230">
        <v>0</v>
      </c>
    </row>
    <row r="13305" spans="1:14" x14ac:dyDescent="0.2">
      <c r="A13305" s="231" t="str">
        <f t="shared" si="383"/>
        <v>WH1.522NO_thin115</v>
      </c>
      <c r="B13305" s="223" t="s">
        <v>239</v>
      </c>
      <c r="C13305" s="224">
        <v>1.5</v>
      </c>
      <c r="D13305" s="223">
        <v>22</v>
      </c>
      <c r="E13305" s="223" t="s">
        <v>199</v>
      </c>
      <c r="F13305" s="225" t="s">
        <v>209</v>
      </c>
      <c r="G13305" s="226">
        <v>6.17</v>
      </c>
      <c r="H13305" s="226">
        <v>-0.16</v>
      </c>
      <c r="I13305" s="226">
        <v>6.01</v>
      </c>
      <c r="J13305" s="237">
        <v>30.04</v>
      </c>
      <c r="K13305" s="237">
        <v>1703.37</v>
      </c>
      <c r="L13305" s="228">
        <v>0</v>
      </c>
      <c r="M13305" s="229">
        <f t="shared" si="384"/>
        <v>1703.37</v>
      </c>
      <c r="N13305" s="230">
        <v>0</v>
      </c>
    </row>
    <row r="13306" spans="1:14" x14ac:dyDescent="0.2">
      <c r="A13306" s="231" t="str">
        <f t="shared" si="383"/>
        <v>WH1.522NO_thin120</v>
      </c>
      <c r="B13306" s="223" t="s">
        <v>239</v>
      </c>
      <c r="C13306" s="224">
        <v>1.5</v>
      </c>
      <c r="D13306" s="223">
        <v>22</v>
      </c>
      <c r="E13306" s="223" t="s">
        <v>199</v>
      </c>
      <c r="F13306" s="225" t="s">
        <v>210</v>
      </c>
      <c r="G13306" s="226">
        <v>5.88</v>
      </c>
      <c r="H13306" s="226">
        <v>-0.19</v>
      </c>
      <c r="I13306" s="226">
        <v>5.69</v>
      </c>
      <c r="J13306" s="237">
        <v>28.47</v>
      </c>
      <c r="K13306" s="237">
        <v>1731.84</v>
      </c>
      <c r="L13306" s="228">
        <v>0</v>
      </c>
      <c r="M13306" s="229">
        <f t="shared" si="384"/>
        <v>1731.84</v>
      </c>
      <c r="N13306" s="230">
        <v>0</v>
      </c>
    </row>
    <row r="13307" spans="1:14" x14ac:dyDescent="0.2">
      <c r="A13307" s="231" t="str">
        <f t="shared" si="383"/>
        <v>WH1.522NO_thin125</v>
      </c>
      <c r="B13307" s="223" t="s">
        <v>239</v>
      </c>
      <c r="C13307" s="224">
        <v>1.5</v>
      </c>
      <c r="D13307" s="223">
        <v>22</v>
      </c>
      <c r="E13307" s="223" t="s">
        <v>199</v>
      </c>
      <c r="F13307" s="225" t="s">
        <v>211</v>
      </c>
      <c r="G13307" s="226">
        <v>5.59</v>
      </c>
      <c r="H13307" s="226">
        <v>-0.21</v>
      </c>
      <c r="I13307" s="226">
        <v>5.38</v>
      </c>
      <c r="J13307" s="237">
        <v>26.89</v>
      </c>
      <c r="K13307" s="237">
        <v>1758.72</v>
      </c>
      <c r="L13307" s="228">
        <v>0</v>
      </c>
      <c r="M13307" s="229">
        <f t="shared" si="384"/>
        <v>1758.72</v>
      </c>
      <c r="N13307" s="230">
        <v>0</v>
      </c>
    </row>
    <row r="13308" spans="1:14" x14ac:dyDescent="0.2">
      <c r="A13308" s="231" t="str">
        <f t="shared" si="383"/>
        <v>WH1.522NO_thin130</v>
      </c>
      <c r="B13308" s="223" t="s">
        <v>239</v>
      </c>
      <c r="C13308" s="224">
        <v>1.5</v>
      </c>
      <c r="D13308" s="223">
        <v>22</v>
      </c>
      <c r="E13308" s="223" t="s">
        <v>199</v>
      </c>
      <c r="F13308" s="225" t="s">
        <v>212</v>
      </c>
      <c r="G13308" s="226">
        <v>5.28</v>
      </c>
      <c r="H13308" s="226">
        <v>-0.23</v>
      </c>
      <c r="I13308" s="226">
        <v>5.05</v>
      </c>
      <c r="J13308" s="237">
        <v>25.25</v>
      </c>
      <c r="K13308" s="237">
        <v>1783.97</v>
      </c>
      <c r="L13308" s="228">
        <v>0</v>
      </c>
      <c r="M13308" s="229">
        <f t="shared" si="384"/>
        <v>1783.97</v>
      </c>
      <c r="N13308" s="230">
        <v>0</v>
      </c>
    </row>
    <row r="13309" spans="1:14" x14ac:dyDescent="0.2">
      <c r="A13309" s="231" t="str">
        <f t="shared" si="383"/>
        <v>WH1.522NO_thin135</v>
      </c>
      <c r="B13309" s="223" t="s">
        <v>239</v>
      </c>
      <c r="C13309" s="224">
        <v>1.5</v>
      </c>
      <c r="D13309" s="223">
        <v>22</v>
      </c>
      <c r="E13309" s="223" t="s">
        <v>199</v>
      </c>
      <c r="F13309" s="225" t="s">
        <v>213</v>
      </c>
      <c r="G13309" s="226">
        <v>5.08</v>
      </c>
      <c r="H13309" s="226">
        <v>-0.25</v>
      </c>
      <c r="I13309" s="226">
        <v>4.83</v>
      </c>
      <c r="J13309" s="237">
        <v>24.15</v>
      </c>
      <c r="K13309" s="237">
        <v>1808.12</v>
      </c>
      <c r="L13309" s="228">
        <v>0</v>
      </c>
      <c r="M13309" s="229">
        <f t="shared" si="384"/>
        <v>1808.12</v>
      </c>
      <c r="N13309" s="230">
        <v>0</v>
      </c>
    </row>
    <row r="13310" spans="1:14" x14ac:dyDescent="0.2">
      <c r="A13310" s="231" t="str">
        <f t="shared" si="383"/>
        <v>WH1.522NO_thin140</v>
      </c>
      <c r="B13310" s="223" t="s">
        <v>239</v>
      </c>
      <c r="C13310" s="224">
        <v>1.5</v>
      </c>
      <c r="D13310" s="223">
        <v>22</v>
      </c>
      <c r="E13310" s="223" t="s">
        <v>199</v>
      </c>
      <c r="F13310" s="225" t="s">
        <v>214</v>
      </c>
      <c r="G13310" s="226">
        <v>4.84</v>
      </c>
      <c r="H13310" s="226">
        <v>-0.26</v>
      </c>
      <c r="I13310" s="226">
        <v>4.58</v>
      </c>
      <c r="J13310" s="237">
        <v>22.88</v>
      </c>
      <c r="K13310" s="237">
        <v>1831</v>
      </c>
      <c r="L13310" s="228">
        <v>0</v>
      </c>
      <c r="M13310" s="229">
        <f t="shared" si="384"/>
        <v>1831</v>
      </c>
      <c r="N13310" s="230">
        <v>0</v>
      </c>
    </row>
    <row r="13311" spans="1:14" x14ac:dyDescent="0.2">
      <c r="A13311" s="231" t="str">
        <f t="shared" si="383"/>
        <v>WH1.522NO_thin145</v>
      </c>
      <c r="B13311" s="223" t="s">
        <v>239</v>
      </c>
      <c r="C13311" s="224">
        <v>1.5</v>
      </c>
      <c r="D13311" s="223">
        <v>22</v>
      </c>
      <c r="E13311" s="223" t="s">
        <v>199</v>
      </c>
      <c r="F13311" s="225" t="s">
        <v>215</v>
      </c>
      <c r="G13311" s="226">
        <v>4.63</v>
      </c>
      <c r="H13311" s="226">
        <v>-0.27</v>
      </c>
      <c r="I13311" s="226">
        <v>4.3600000000000003</v>
      </c>
      <c r="J13311" s="237">
        <v>21.79</v>
      </c>
      <c r="K13311" s="237">
        <v>1852.8</v>
      </c>
      <c r="L13311" s="228">
        <v>0</v>
      </c>
      <c r="M13311" s="229">
        <f t="shared" si="384"/>
        <v>1852.8</v>
      </c>
      <c r="N13311" s="230">
        <v>0</v>
      </c>
    </row>
    <row r="13312" spans="1:14" x14ac:dyDescent="0.2">
      <c r="A13312" s="231" t="str">
        <f t="shared" si="383"/>
        <v>WH1.522NO_thin150</v>
      </c>
      <c r="B13312" s="223" t="s">
        <v>239</v>
      </c>
      <c r="C13312" s="224">
        <v>1.5</v>
      </c>
      <c r="D13312" s="223">
        <v>22</v>
      </c>
      <c r="E13312" s="223" t="s">
        <v>199</v>
      </c>
      <c r="F13312" s="225" t="s">
        <v>216</v>
      </c>
      <c r="G13312" s="226">
        <v>4.34</v>
      </c>
      <c r="H13312" s="226">
        <v>-0.28000000000000003</v>
      </c>
      <c r="I13312" s="226">
        <v>4.05</v>
      </c>
      <c r="J13312" s="237">
        <v>20.27</v>
      </c>
      <c r="K13312" s="237">
        <v>1873.07</v>
      </c>
      <c r="L13312" s="228">
        <v>0</v>
      </c>
      <c r="M13312" s="229">
        <f t="shared" si="384"/>
        <v>1873.07</v>
      </c>
      <c r="N13312" s="230">
        <v>0</v>
      </c>
    </row>
    <row r="13313" spans="1:14" x14ac:dyDescent="0.2">
      <c r="A13313" s="231" t="str">
        <f t="shared" si="383"/>
        <v>WH1.522NO_thin155</v>
      </c>
      <c r="B13313" s="223" t="s">
        <v>239</v>
      </c>
      <c r="C13313" s="224">
        <v>1.5</v>
      </c>
      <c r="D13313" s="223">
        <v>22</v>
      </c>
      <c r="E13313" s="223" t="s">
        <v>199</v>
      </c>
      <c r="F13313" s="225" t="s">
        <v>217</v>
      </c>
      <c r="G13313" s="226">
        <v>4.16</v>
      </c>
      <c r="H13313" s="226">
        <v>-0.28999999999999998</v>
      </c>
      <c r="I13313" s="226">
        <v>3.88</v>
      </c>
      <c r="J13313" s="237">
        <v>19.38</v>
      </c>
      <c r="K13313" s="237">
        <v>1892.45</v>
      </c>
      <c r="L13313" s="228">
        <v>0</v>
      </c>
      <c r="M13313" s="229">
        <f t="shared" si="384"/>
        <v>1892.45</v>
      </c>
      <c r="N13313" s="230">
        <v>0</v>
      </c>
    </row>
    <row r="13314" spans="1:14" x14ac:dyDescent="0.2">
      <c r="A13314" s="231" t="str">
        <f t="shared" ref="A13314:A13377" si="385">CONCATENATE(LEFT(B13314,2),TEXT(C13314,"0.0"),TEXT(D13314,"00"),E13314,TEXT(LEFT(F13314,3),"000"))</f>
        <v>WH1.522NO_thin160</v>
      </c>
      <c r="B13314" s="223" t="s">
        <v>239</v>
      </c>
      <c r="C13314" s="224">
        <v>1.5</v>
      </c>
      <c r="D13314" s="223">
        <v>22</v>
      </c>
      <c r="E13314" s="223" t="s">
        <v>199</v>
      </c>
      <c r="F13314" s="225" t="s">
        <v>218</v>
      </c>
      <c r="G13314" s="226">
        <v>4.07</v>
      </c>
      <c r="H13314" s="226">
        <v>-0.28999999999999998</v>
      </c>
      <c r="I13314" s="226">
        <v>3.78</v>
      </c>
      <c r="J13314" s="237">
        <v>18.89</v>
      </c>
      <c r="K13314" s="237">
        <v>1911.35</v>
      </c>
      <c r="L13314" s="228">
        <v>0</v>
      </c>
      <c r="M13314" s="229">
        <f t="shared" si="384"/>
        <v>1911.35</v>
      </c>
      <c r="N13314" s="230">
        <v>0</v>
      </c>
    </row>
    <row r="13315" spans="1:14" x14ac:dyDescent="0.2">
      <c r="A13315" s="231" t="str">
        <f t="shared" si="385"/>
        <v>WH1.522NO_thin165</v>
      </c>
      <c r="B13315" s="223" t="s">
        <v>239</v>
      </c>
      <c r="C13315" s="224">
        <v>1.5</v>
      </c>
      <c r="D13315" s="223">
        <v>22</v>
      </c>
      <c r="E13315" s="223" t="s">
        <v>199</v>
      </c>
      <c r="F13315" s="225" t="s">
        <v>219</v>
      </c>
      <c r="G13315" s="226">
        <v>3.78</v>
      </c>
      <c r="H13315" s="226">
        <v>-0.3</v>
      </c>
      <c r="I13315" s="226">
        <v>3.48</v>
      </c>
      <c r="J13315" s="237">
        <v>17.41</v>
      </c>
      <c r="K13315" s="237">
        <v>1928.75</v>
      </c>
      <c r="L13315" s="228">
        <v>0</v>
      </c>
      <c r="M13315" s="229">
        <f t="shared" si="384"/>
        <v>1928.75</v>
      </c>
      <c r="N13315" s="230">
        <v>0</v>
      </c>
    </row>
    <row r="13316" spans="1:14" x14ac:dyDescent="0.2">
      <c r="A13316" s="231" t="str">
        <f t="shared" si="385"/>
        <v>WH1.522NO_thin170</v>
      </c>
      <c r="B13316" s="223" t="s">
        <v>239</v>
      </c>
      <c r="C13316" s="224">
        <v>1.5</v>
      </c>
      <c r="D13316" s="223">
        <v>22</v>
      </c>
      <c r="E13316" s="223" t="s">
        <v>199</v>
      </c>
      <c r="F13316" s="225" t="s">
        <v>220</v>
      </c>
      <c r="G13316" s="226">
        <v>3.66</v>
      </c>
      <c r="H13316" s="226">
        <v>-0.3</v>
      </c>
      <c r="I13316" s="226">
        <v>3.36</v>
      </c>
      <c r="J13316" s="237">
        <v>16.82</v>
      </c>
      <c r="K13316" s="237">
        <v>1945.57</v>
      </c>
      <c r="L13316" s="228">
        <v>0</v>
      </c>
      <c r="M13316" s="229">
        <f t="shared" si="384"/>
        <v>1945.57</v>
      </c>
      <c r="N13316" s="230">
        <v>0</v>
      </c>
    </row>
    <row r="13317" spans="1:14" x14ac:dyDescent="0.2">
      <c r="A13317" s="231" t="str">
        <f t="shared" si="385"/>
        <v>WH1.522NO_thin175</v>
      </c>
      <c r="B13317" s="223" t="s">
        <v>239</v>
      </c>
      <c r="C13317" s="224">
        <v>1.5</v>
      </c>
      <c r="D13317" s="223">
        <v>22</v>
      </c>
      <c r="E13317" s="223" t="s">
        <v>199</v>
      </c>
      <c r="F13317" s="225" t="s">
        <v>221</v>
      </c>
      <c r="G13317" s="226">
        <v>3.47</v>
      </c>
      <c r="H13317" s="226">
        <v>-0.3</v>
      </c>
      <c r="I13317" s="226">
        <v>3.18</v>
      </c>
      <c r="J13317" s="237">
        <v>15.88</v>
      </c>
      <c r="K13317" s="237">
        <v>1961.45</v>
      </c>
      <c r="L13317" s="228">
        <v>0</v>
      </c>
      <c r="M13317" s="229">
        <f t="shared" si="384"/>
        <v>1961.45</v>
      </c>
      <c r="N13317" s="230">
        <v>0</v>
      </c>
    </row>
    <row r="13318" spans="1:14" x14ac:dyDescent="0.2">
      <c r="A13318" s="231" t="str">
        <f t="shared" si="385"/>
        <v>WH1.522NO_thin180</v>
      </c>
      <c r="B13318" s="223" t="s">
        <v>239</v>
      </c>
      <c r="C13318" s="224">
        <v>1.5</v>
      </c>
      <c r="D13318" s="223">
        <v>22</v>
      </c>
      <c r="E13318" s="223" t="s">
        <v>199</v>
      </c>
      <c r="F13318" s="225" t="s">
        <v>222</v>
      </c>
      <c r="G13318" s="226">
        <v>3.35</v>
      </c>
      <c r="H13318" s="226">
        <v>-0.3</v>
      </c>
      <c r="I13318" s="226">
        <v>3.06</v>
      </c>
      <c r="J13318" s="237">
        <v>15.28</v>
      </c>
      <c r="K13318" s="237">
        <v>1976.73</v>
      </c>
      <c r="L13318" s="228">
        <v>0</v>
      </c>
      <c r="M13318" s="229">
        <f t="shared" si="384"/>
        <v>1976.73</v>
      </c>
      <c r="N13318" s="230">
        <v>0</v>
      </c>
    </row>
    <row r="13319" spans="1:14" x14ac:dyDescent="0.2">
      <c r="A13319" s="231" t="str">
        <f t="shared" si="385"/>
        <v>WH1.522NO_thin185</v>
      </c>
      <c r="B13319" s="223" t="s">
        <v>239</v>
      </c>
      <c r="C13319" s="224">
        <v>1.5</v>
      </c>
      <c r="D13319" s="223">
        <v>22</v>
      </c>
      <c r="E13319" s="223" t="s">
        <v>199</v>
      </c>
      <c r="F13319" s="225" t="s">
        <v>223</v>
      </c>
      <c r="G13319" s="226">
        <v>3.21</v>
      </c>
      <c r="H13319" s="226">
        <v>-0.3</v>
      </c>
      <c r="I13319" s="226">
        <v>2.91</v>
      </c>
      <c r="J13319" s="237">
        <v>14.55</v>
      </c>
      <c r="K13319" s="237">
        <v>1991.28</v>
      </c>
      <c r="L13319" s="228">
        <v>0</v>
      </c>
      <c r="M13319" s="229">
        <f t="shared" si="384"/>
        <v>1991.28</v>
      </c>
      <c r="N13319" s="230">
        <v>0</v>
      </c>
    </row>
    <row r="13320" spans="1:14" x14ac:dyDescent="0.2">
      <c r="A13320" s="231" t="str">
        <f t="shared" si="385"/>
        <v>WH1.522NO_thin190</v>
      </c>
      <c r="B13320" s="223" t="s">
        <v>239</v>
      </c>
      <c r="C13320" s="224">
        <v>1.5</v>
      </c>
      <c r="D13320" s="223">
        <v>22</v>
      </c>
      <c r="E13320" s="223" t="s">
        <v>199</v>
      </c>
      <c r="F13320" s="225" t="s">
        <v>224</v>
      </c>
      <c r="G13320" s="226">
        <v>3.09</v>
      </c>
      <c r="H13320" s="226">
        <v>-0.28999999999999998</v>
      </c>
      <c r="I13320" s="226">
        <v>2.8</v>
      </c>
      <c r="J13320" s="237">
        <v>13.99</v>
      </c>
      <c r="K13320" s="237">
        <v>2005.27</v>
      </c>
      <c r="L13320" s="228">
        <v>0</v>
      </c>
      <c r="M13320" s="229">
        <f t="shared" si="384"/>
        <v>2005.27</v>
      </c>
      <c r="N13320" s="230">
        <v>0</v>
      </c>
    </row>
    <row r="13321" spans="1:14" x14ac:dyDescent="0.2">
      <c r="A13321" s="231" t="str">
        <f t="shared" si="385"/>
        <v>WH1.522NO_thin195</v>
      </c>
      <c r="B13321" s="223" t="s">
        <v>239</v>
      </c>
      <c r="C13321" s="224">
        <v>1.5</v>
      </c>
      <c r="D13321" s="223">
        <v>22</v>
      </c>
      <c r="E13321" s="223" t="s">
        <v>199</v>
      </c>
      <c r="F13321" s="225" t="s">
        <v>225</v>
      </c>
      <c r="G13321" s="226">
        <v>2.89</v>
      </c>
      <c r="H13321" s="226">
        <v>-0.3</v>
      </c>
      <c r="I13321" s="226">
        <v>2.6</v>
      </c>
      <c r="J13321" s="237">
        <v>12.98</v>
      </c>
      <c r="K13321" s="237">
        <v>2018.25</v>
      </c>
      <c r="L13321" s="228">
        <v>0</v>
      </c>
      <c r="M13321" s="229">
        <f t="shared" si="384"/>
        <v>2018.25</v>
      </c>
      <c r="N13321" s="230">
        <v>0</v>
      </c>
    </row>
    <row r="13322" spans="1:14" x14ac:dyDescent="0.2">
      <c r="A13322" s="231" t="str">
        <f t="shared" si="385"/>
        <v>WH1.522Thinned000</v>
      </c>
      <c r="B13322" s="223" t="s">
        <v>239</v>
      </c>
      <c r="C13322" s="224">
        <v>1.5</v>
      </c>
      <c r="D13322" s="223">
        <v>22</v>
      </c>
      <c r="E13322" s="223" t="s">
        <v>172</v>
      </c>
      <c r="F13322" s="225" t="s">
        <v>0</v>
      </c>
      <c r="G13322" s="226">
        <v>2.12</v>
      </c>
      <c r="H13322" s="226">
        <v>1.36</v>
      </c>
      <c r="I13322" s="226">
        <v>3.49</v>
      </c>
      <c r="J13322" s="237">
        <v>17.440000000000001</v>
      </c>
      <c r="K13322" s="237">
        <v>17.440000000000001</v>
      </c>
      <c r="L13322" s="228">
        <v>0</v>
      </c>
      <c r="M13322" s="229">
        <f t="shared" si="384"/>
        <v>17.440000000000001</v>
      </c>
      <c r="N13322" s="230">
        <v>0</v>
      </c>
    </row>
    <row r="13323" spans="1:14" x14ac:dyDescent="0.2">
      <c r="A13323" s="231" t="str">
        <f t="shared" si="385"/>
        <v>WH1.522Thinned005</v>
      </c>
      <c r="B13323" s="223" t="s">
        <v>239</v>
      </c>
      <c r="C13323" s="224">
        <v>1.5</v>
      </c>
      <c r="D13323" s="223">
        <v>22</v>
      </c>
      <c r="E13323" s="223" t="s">
        <v>172</v>
      </c>
      <c r="F13323" s="225" t="s">
        <v>1</v>
      </c>
      <c r="G13323" s="226">
        <v>6.48</v>
      </c>
      <c r="H13323" s="226">
        <v>1.68</v>
      </c>
      <c r="I13323" s="226">
        <v>8.16</v>
      </c>
      <c r="J13323" s="237">
        <v>40.799999999999997</v>
      </c>
      <c r="K13323" s="237">
        <v>58.24</v>
      </c>
      <c r="L13323" s="228">
        <v>0</v>
      </c>
      <c r="M13323" s="229">
        <f t="shared" si="384"/>
        <v>58.24</v>
      </c>
      <c r="N13323" s="230">
        <v>0</v>
      </c>
    </row>
    <row r="13324" spans="1:14" x14ac:dyDescent="0.2">
      <c r="A13324" s="231" t="str">
        <f t="shared" si="385"/>
        <v>WH1.522Thinned010</v>
      </c>
      <c r="B13324" s="223" t="s">
        <v>239</v>
      </c>
      <c r="C13324" s="224">
        <v>1.5</v>
      </c>
      <c r="D13324" s="223">
        <v>22</v>
      </c>
      <c r="E13324" s="223" t="s">
        <v>172</v>
      </c>
      <c r="F13324" s="225" t="s">
        <v>2</v>
      </c>
      <c r="G13324" s="226">
        <v>19.77</v>
      </c>
      <c r="H13324" s="226">
        <v>1.69</v>
      </c>
      <c r="I13324" s="226">
        <v>21.46</v>
      </c>
      <c r="J13324" s="237">
        <v>107.32</v>
      </c>
      <c r="K13324" s="237">
        <v>165.55</v>
      </c>
      <c r="L13324" s="228">
        <v>0</v>
      </c>
      <c r="M13324" s="229">
        <f t="shared" si="384"/>
        <v>165.55</v>
      </c>
      <c r="N13324" s="230">
        <v>0</v>
      </c>
    </row>
    <row r="13325" spans="1:14" x14ac:dyDescent="0.2">
      <c r="A13325" s="231" t="str">
        <f t="shared" si="385"/>
        <v>WH1.522Thinned015</v>
      </c>
      <c r="B13325" s="223" t="s">
        <v>239</v>
      </c>
      <c r="C13325" s="224">
        <v>1.5</v>
      </c>
      <c r="D13325" s="223">
        <v>22</v>
      </c>
      <c r="E13325" s="223" t="s">
        <v>172</v>
      </c>
      <c r="F13325" s="225" t="s">
        <v>3</v>
      </c>
      <c r="G13325" s="226">
        <v>12.03</v>
      </c>
      <c r="H13325" s="226">
        <v>13.44</v>
      </c>
      <c r="I13325" s="226">
        <v>25.48</v>
      </c>
      <c r="J13325" s="237">
        <v>127.4</v>
      </c>
      <c r="K13325" s="237">
        <v>292.95</v>
      </c>
      <c r="L13325" s="228">
        <v>-0.35</v>
      </c>
      <c r="M13325" s="229">
        <f t="shared" si="384"/>
        <v>292.59999999999997</v>
      </c>
      <c r="N13325" s="230">
        <v>20.079999999999998</v>
      </c>
    </row>
    <row r="13326" spans="1:14" x14ac:dyDescent="0.2">
      <c r="A13326" s="231" t="str">
        <f t="shared" si="385"/>
        <v>WH1.522Thinned020</v>
      </c>
      <c r="B13326" s="223" t="s">
        <v>239</v>
      </c>
      <c r="C13326" s="224">
        <v>1.5</v>
      </c>
      <c r="D13326" s="223">
        <v>22</v>
      </c>
      <c r="E13326" s="223" t="s">
        <v>172</v>
      </c>
      <c r="F13326" s="225" t="s">
        <v>4</v>
      </c>
      <c r="G13326" s="226">
        <v>10.11</v>
      </c>
      <c r="H13326" s="226">
        <v>-0.61</v>
      </c>
      <c r="I13326" s="226">
        <v>9.49</v>
      </c>
      <c r="J13326" s="237">
        <v>47.46</v>
      </c>
      <c r="K13326" s="237">
        <v>340.41</v>
      </c>
      <c r="L13326" s="228">
        <v>-0.6</v>
      </c>
      <c r="M13326" s="229">
        <f t="shared" si="384"/>
        <v>339.81</v>
      </c>
      <c r="N13326" s="230">
        <v>14.72</v>
      </c>
    </row>
    <row r="13327" spans="1:14" x14ac:dyDescent="0.2">
      <c r="A13327" s="231" t="str">
        <f t="shared" si="385"/>
        <v>WH1.522Thinned025</v>
      </c>
      <c r="B13327" s="223" t="s">
        <v>239</v>
      </c>
      <c r="C13327" s="224">
        <v>1.5</v>
      </c>
      <c r="D13327" s="223">
        <v>22</v>
      </c>
      <c r="E13327" s="223" t="s">
        <v>172</v>
      </c>
      <c r="F13327" s="225" t="s">
        <v>5</v>
      </c>
      <c r="G13327" s="226">
        <v>13.22</v>
      </c>
      <c r="H13327" s="226">
        <v>1.24</v>
      </c>
      <c r="I13327" s="226">
        <v>14.46</v>
      </c>
      <c r="J13327" s="237">
        <v>72.319999999999993</v>
      </c>
      <c r="K13327" s="237">
        <v>412.73</v>
      </c>
      <c r="L13327" s="228">
        <v>-2.13</v>
      </c>
      <c r="M13327" s="229">
        <f t="shared" si="384"/>
        <v>410.6</v>
      </c>
      <c r="N13327" s="230">
        <v>9.48</v>
      </c>
    </row>
    <row r="13328" spans="1:14" x14ac:dyDescent="0.2">
      <c r="A13328" s="231" t="str">
        <f t="shared" si="385"/>
        <v>WH1.522Thinned030</v>
      </c>
      <c r="B13328" s="223" t="s">
        <v>239</v>
      </c>
      <c r="C13328" s="224">
        <v>1.5</v>
      </c>
      <c r="D13328" s="223">
        <v>22</v>
      </c>
      <c r="E13328" s="223" t="s">
        <v>172</v>
      </c>
      <c r="F13328" s="225" t="s">
        <v>6</v>
      </c>
      <c r="G13328" s="226">
        <v>12.37</v>
      </c>
      <c r="H13328" s="226">
        <v>0.9</v>
      </c>
      <c r="I13328" s="226">
        <v>13.27</v>
      </c>
      <c r="J13328" s="237">
        <v>66.33</v>
      </c>
      <c r="K13328" s="237">
        <v>479.07</v>
      </c>
      <c r="L13328" s="228">
        <v>-3.73</v>
      </c>
      <c r="M13328" s="229">
        <f t="shared" si="384"/>
        <v>475.34</v>
      </c>
      <c r="N13328" s="230">
        <v>9.86</v>
      </c>
    </row>
    <row r="13329" spans="1:14" x14ac:dyDescent="0.2">
      <c r="A13329" s="231" t="str">
        <f t="shared" si="385"/>
        <v>WH1.522Thinned035</v>
      </c>
      <c r="B13329" s="223" t="s">
        <v>239</v>
      </c>
      <c r="C13329" s="224">
        <v>1.5</v>
      </c>
      <c r="D13329" s="223">
        <v>22</v>
      </c>
      <c r="E13329" s="223" t="s">
        <v>172</v>
      </c>
      <c r="F13329" s="225" t="s">
        <v>7</v>
      </c>
      <c r="G13329" s="226">
        <v>10.84</v>
      </c>
      <c r="H13329" s="226">
        <v>0.14000000000000001</v>
      </c>
      <c r="I13329" s="226">
        <v>10.98</v>
      </c>
      <c r="J13329" s="237">
        <v>54.89</v>
      </c>
      <c r="K13329" s="237">
        <v>533.96</v>
      </c>
      <c r="L13329" s="228">
        <v>-5.33</v>
      </c>
      <c r="M13329" s="229">
        <f t="shared" si="384"/>
        <v>528.63</v>
      </c>
      <c r="N13329" s="230">
        <v>9.93</v>
      </c>
    </row>
    <row r="13330" spans="1:14" x14ac:dyDescent="0.2">
      <c r="A13330" s="231" t="str">
        <f t="shared" si="385"/>
        <v>WH1.522Thinned040</v>
      </c>
      <c r="B13330" s="223" t="s">
        <v>239</v>
      </c>
      <c r="C13330" s="224">
        <v>1.5</v>
      </c>
      <c r="D13330" s="223">
        <v>22</v>
      </c>
      <c r="E13330" s="223" t="s">
        <v>172</v>
      </c>
      <c r="F13330" s="225" t="s">
        <v>8</v>
      </c>
      <c r="G13330" s="226">
        <v>9.49</v>
      </c>
      <c r="H13330" s="226">
        <v>-0.31</v>
      </c>
      <c r="I13330" s="226">
        <v>9.17</v>
      </c>
      <c r="J13330" s="237">
        <v>45.87</v>
      </c>
      <c r="K13330" s="237">
        <v>579.82000000000005</v>
      </c>
      <c r="L13330" s="228">
        <v>-6.94</v>
      </c>
      <c r="M13330" s="229">
        <f t="shared" ref="M13330:M13393" si="386">K13330+L13330</f>
        <v>572.88</v>
      </c>
      <c r="N13330" s="230">
        <v>10.02</v>
      </c>
    </row>
    <row r="13331" spans="1:14" x14ac:dyDescent="0.2">
      <c r="A13331" s="231" t="str">
        <f t="shared" si="385"/>
        <v>WH1.522Thinned045</v>
      </c>
      <c r="B13331" s="223" t="s">
        <v>239</v>
      </c>
      <c r="C13331" s="224">
        <v>1.5</v>
      </c>
      <c r="D13331" s="223">
        <v>22</v>
      </c>
      <c r="E13331" s="223" t="s">
        <v>172</v>
      </c>
      <c r="F13331" s="225" t="s">
        <v>9</v>
      </c>
      <c r="G13331" s="226">
        <v>9.4700000000000006</v>
      </c>
      <c r="H13331" s="226">
        <v>-0.63</v>
      </c>
      <c r="I13331" s="226">
        <v>8.84</v>
      </c>
      <c r="J13331" s="237">
        <v>44.19</v>
      </c>
      <c r="K13331" s="237">
        <v>624.02</v>
      </c>
      <c r="L13331" s="228">
        <v>-8.4700000000000006</v>
      </c>
      <c r="M13331" s="229">
        <f t="shared" si="386"/>
        <v>615.54999999999995</v>
      </c>
      <c r="N13331" s="230">
        <v>9.4700000000000006</v>
      </c>
    </row>
    <row r="13332" spans="1:14" x14ac:dyDescent="0.2">
      <c r="A13332" s="231" t="str">
        <f t="shared" si="385"/>
        <v>WH1.522Thinned050</v>
      </c>
      <c r="B13332" s="223" t="s">
        <v>239</v>
      </c>
      <c r="C13332" s="224">
        <v>1.5</v>
      </c>
      <c r="D13332" s="223">
        <v>22</v>
      </c>
      <c r="E13332" s="223" t="s">
        <v>172</v>
      </c>
      <c r="F13332" s="225" t="s">
        <v>10</v>
      </c>
      <c r="G13332" s="226">
        <v>8.08</v>
      </c>
      <c r="H13332" s="226">
        <v>-0.69</v>
      </c>
      <c r="I13332" s="226">
        <v>7.39</v>
      </c>
      <c r="J13332" s="237">
        <v>36.96</v>
      </c>
      <c r="K13332" s="237">
        <v>660.97</v>
      </c>
      <c r="L13332" s="228">
        <v>-9.9</v>
      </c>
      <c r="M13332" s="229">
        <f t="shared" si="386"/>
        <v>651.07000000000005</v>
      </c>
      <c r="N13332" s="230">
        <v>8.86</v>
      </c>
    </row>
    <row r="13333" spans="1:14" x14ac:dyDescent="0.2">
      <c r="A13333" s="231" t="str">
        <f t="shared" si="385"/>
        <v>WH1.522Thinned055</v>
      </c>
      <c r="B13333" s="223" t="s">
        <v>239</v>
      </c>
      <c r="C13333" s="224">
        <v>1.5</v>
      </c>
      <c r="D13333" s="223">
        <v>22</v>
      </c>
      <c r="E13333" s="223" t="s">
        <v>172</v>
      </c>
      <c r="F13333" s="225" t="s">
        <v>11</v>
      </c>
      <c r="G13333" s="226">
        <v>7.91</v>
      </c>
      <c r="H13333" s="226">
        <v>-0.59</v>
      </c>
      <c r="I13333" s="226">
        <v>7.32</v>
      </c>
      <c r="J13333" s="237">
        <v>36.619999999999997</v>
      </c>
      <c r="K13333" s="237">
        <v>697.59</v>
      </c>
      <c r="L13333" s="228">
        <v>-11.25</v>
      </c>
      <c r="M13333" s="229">
        <f t="shared" si="386"/>
        <v>686.34</v>
      </c>
      <c r="N13333" s="230">
        <v>8.33</v>
      </c>
    </row>
    <row r="13334" spans="1:14" x14ac:dyDescent="0.2">
      <c r="A13334" s="231" t="str">
        <f t="shared" si="385"/>
        <v>WH1.522Thinned060</v>
      </c>
      <c r="B13334" s="223" t="s">
        <v>239</v>
      </c>
      <c r="C13334" s="224">
        <v>1.5</v>
      </c>
      <c r="D13334" s="223">
        <v>22</v>
      </c>
      <c r="E13334" s="223" t="s">
        <v>172</v>
      </c>
      <c r="F13334" s="225" t="s">
        <v>12</v>
      </c>
      <c r="G13334" s="226">
        <v>7.3</v>
      </c>
      <c r="H13334" s="226">
        <v>-0.48</v>
      </c>
      <c r="I13334" s="226">
        <v>6.82</v>
      </c>
      <c r="J13334" s="237">
        <v>34.11</v>
      </c>
      <c r="K13334" s="237">
        <v>731.7</v>
      </c>
      <c r="L13334" s="228">
        <v>-12.51</v>
      </c>
      <c r="M13334" s="229">
        <f t="shared" si="386"/>
        <v>719.19</v>
      </c>
      <c r="N13334" s="230">
        <v>7.87</v>
      </c>
    </row>
    <row r="13335" spans="1:14" x14ac:dyDescent="0.2">
      <c r="A13335" s="231" t="str">
        <f t="shared" si="385"/>
        <v>WH1.522Thinned065</v>
      </c>
      <c r="B13335" s="223" t="s">
        <v>239</v>
      </c>
      <c r="C13335" s="224">
        <v>1.5</v>
      </c>
      <c r="D13335" s="223">
        <v>22</v>
      </c>
      <c r="E13335" s="223" t="s">
        <v>172</v>
      </c>
      <c r="F13335" s="225" t="s">
        <v>13</v>
      </c>
      <c r="G13335" s="226">
        <v>7.23</v>
      </c>
      <c r="H13335" s="226">
        <v>-0.28000000000000003</v>
      </c>
      <c r="I13335" s="226">
        <v>6.95</v>
      </c>
      <c r="J13335" s="237">
        <v>34.74</v>
      </c>
      <c r="K13335" s="237">
        <v>766.44</v>
      </c>
      <c r="L13335" s="228">
        <v>-13.73</v>
      </c>
      <c r="M13335" s="229">
        <f t="shared" si="386"/>
        <v>752.71</v>
      </c>
      <c r="N13335" s="230">
        <v>7.55</v>
      </c>
    </row>
    <row r="13336" spans="1:14" x14ac:dyDescent="0.2">
      <c r="A13336" s="231" t="str">
        <f t="shared" si="385"/>
        <v>WH1.522Thinned070</v>
      </c>
      <c r="B13336" s="223" t="s">
        <v>239</v>
      </c>
      <c r="C13336" s="224">
        <v>1.5</v>
      </c>
      <c r="D13336" s="223">
        <v>22</v>
      </c>
      <c r="E13336" s="223" t="s">
        <v>172</v>
      </c>
      <c r="F13336" s="225" t="s">
        <v>200</v>
      </c>
      <c r="G13336" s="226">
        <v>7.34</v>
      </c>
      <c r="H13336" s="226">
        <v>-0.1</v>
      </c>
      <c r="I13336" s="226">
        <v>7.24</v>
      </c>
      <c r="J13336" s="237">
        <v>36.21</v>
      </c>
      <c r="K13336" s="237">
        <v>802.65</v>
      </c>
      <c r="L13336" s="228">
        <v>-14.92</v>
      </c>
      <c r="M13336" s="229">
        <f t="shared" si="386"/>
        <v>787.73</v>
      </c>
      <c r="N13336" s="230">
        <v>7.33</v>
      </c>
    </row>
    <row r="13337" spans="1:14" x14ac:dyDescent="0.2">
      <c r="A13337" s="231" t="str">
        <f t="shared" si="385"/>
        <v>WH1.522Thinned075</v>
      </c>
      <c r="B13337" s="223" t="s">
        <v>239</v>
      </c>
      <c r="C13337" s="224">
        <v>1.5</v>
      </c>
      <c r="D13337" s="223">
        <v>22</v>
      </c>
      <c r="E13337" s="223" t="s">
        <v>172</v>
      </c>
      <c r="F13337" s="225" t="s">
        <v>201</v>
      </c>
      <c r="G13337" s="226">
        <v>6.23</v>
      </c>
      <c r="H13337" s="226">
        <v>-7.0000000000000007E-2</v>
      </c>
      <c r="I13337" s="226">
        <v>6.16</v>
      </c>
      <c r="J13337" s="237">
        <v>30.78</v>
      </c>
      <c r="K13337" s="237">
        <v>833.44</v>
      </c>
      <c r="L13337" s="228">
        <v>-16.07</v>
      </c>
      <c r="M13337" s="229">
        <f t="shared" si="386"/>
        <v>817.37</v>
      </c>
      <c r="N13337" s="230">
        <v>7.19</v>
      </c>
    </row>
    <row r="13338" spans="1:14" x14ac:dyDescent="0.2">
      <c r="A13338" s="231" t="str">
        <f t="shared" si="385"/>
        <v>WH1.522Thinned080</v>
      </c>
      <c r="B13338" s="223" t="s">
        <v>239</v>
      </c>
      <c r="C13338" s="224">
        <v>1.5</v>
      </c>
      <c r="D13338" s="223">
        <v>22</v>
      </c>
      <c r="E13338" s="223" t="s">
        <v>172</v>
      </c>
      <c r="F13338" s="225" t="s">
        <v>202</v>
      </c>
      <c r="G13338" s="226">
        <v>6.39</v>
      </c>
      <c r="H13338" s="226">
        <v>0.03</v>
      </c>
      <c r="I13338" s="226">
        <v>6.42</v>
      </c>
      <c r="J13338" s="237">
        <v>32.1</v>
      </c>
      <c r="K13338" s="237">
        <v>865.54</v>
      </c>
      <c r="L13338" s="228">
        <v>-17.21</v>
      </c>
      <c r="M13338" s="229">
        <f t="shared" si="386"/>
        <v>848.32999999999993</v>
      </c>
      <c r="N13338" s="230">
        <v>7.05</v>
      </c>
    </row>
    <row r="13339" spans="1:14" x14ac:dyDescent="0.2">
      <c r="A13339" s="231" t="str">
        <f t="shared" si="385"/>
        <v>WH1.522Thinned085</v>
      </c>
      <c r="B13339" s="223" t="s">
        <v>239</v>
      </c>
      <c r="C13339" s="224">
        <v>1.5</v>
      </c>
      <c r="D13339" s="223">
        <v>22</v>
      </c>
      <c r="E13339" s="223" t="s">
        <v>172</v>
      </c>
      <c r="F13339" s="225" t="s">
        <v>203</v>
      </c>
      <c r="G13339" s="226">
        <v>5.64</v>
      </c>
      <c r="H13339" s="226">
        <v>-0.06</v>
      </c>
      <c r="I13339" s="226">
        <v>5.58</v>
      </c>
      <c r="J13339" s="237">
        <v>27.91</v>
      </c>
      <c r="K13339" s="237">
        <v>893.45</v>
      </c>
      <c r="L13339" s="228">
        <v>-18.329999999999998</v>
      </c>
      <c r="M13339" s="229">
        <f t="shared" si="386"/>
        <v>875.12</v>
      </c>
      <c r="N13339" s="230">
        <v>6.92</v>
      </c>
    </row>
    <row r="13340" spans="1:14" x14ac:dyDescent="0.2">
      <c r="A13340" s="231" t="str">
        <f t="shared" si="385"/>
        <v>WH1.522Thinned090</v>
      </c>
      <c r="B13340" s="223" t="s">
        <v>239</v>
      </c>
      <c r="C13340" s="224">
        <v>1.5</v>
      </c>
      <c r="D13340" s="223">
        <v>22</v>
      </c>
      <c r="E13340" s="223" t="s">
        <v>172</v>
      </c>
      <c r="F13340" s="225" t="s">
        <v>204</v>
      </c>
      <c r="G13340" s="226">
        <v>5.27</v>
      </c>
      <c r="H13340" s="226">
        <v>-0.09</v>
      </c>
      <c r="I13340" s="226">
        <v>5.18</v>
      </c>
      <c r="J13340" s="237">
        <v>25.88</v>
      </c>
      <c r="K13340" s="237">
        <v>919.33</v>
      </c>
      <c r="L13340" s="228">
        <v>-19.43</v>
      </c>
      <c r="M13340" s="229">
        <f t="shared" si="386"/>
        <v>899.90000000000009</v>
      </c>
      <c r="N13340" s="230">
        <v>6.79</v>
      </c>
    </row>
    <row r="13341" spans="1:14" x14ac:dyDescent="0.2">
      <c r="A13341" s="231" t="str">
        <f t="shared" si="385"/>
        <v>WH1.522Thinned095</v>
      </c>
      <c r="B13341" s="223" t="s">
        <v>239</v>
      </c>
      <c r="C13341" s="224">
        <v>1.5</v>
      </c>
      <c r="D13341" s="223">
        <v>22</v>
      </c>
      <c r="E13341" s="223" t="s">
        <v>172</v>
      </c>
      <c r="F13341" s="225" t="s">
        <v>205</v>
      </c>
      <c r="G13341" s="226">
        <v>4.91</v>
      </c>
      <c r="H13341" s="226">
        <v>-0.11</v>
      </c>
      <c r="I13341" s="226">
        <v>4.8</v>
      </c>
      <c r="J13341" s="237">
        <v>23.98</v>
      </c>
      <c r="K13341" s="237">
        <v>943.31</v>
      </c>
      <c r="L13341" s="228">
        <v>-20.5</v>
      </c>
      <c r="M13341" s="229">
        <f t="shared" si="386"/>
        <v>922.81</v>
      </c>
      <c r="N13341" s="230">
        <v>6.66</v>
      </c>
    </row>
    <row r="13342" spans="1:14" x14ac:dyDescent="0.2">
      <c r="A13342" s="231" t="str">
        <f t="shared" si="385"/>
        <v>WH1.522Thinned100</v>
      </c>
      <c r="B13342" s="223" t="s">
        <v>239</v>
      </c>
      <c r="C13342" s="224">
        <v>1.5</v>
      </c>
      <c r="D13342" s="223">
        <v>22</v>
      </c>
      <c r="E13342" s="223" t="s">
        <v>172</v>
      </c>
      <c r="F13342" s="225" t="s">
        <v>206</v>
      </c>
      <c r="G13342" s="226">
        <v>4.51</v>
      </c>
      <c r="H13342" s="226">
        <v>-0.14000000000000001</v>
      </c>
      <c r="I13342" s="226">
        <v>4.38</v>
      </c>
      <c r="J13342" s="237">
        <v>21.89</v>
      </c>
      <c r="K13342" s="237">
        <v>965.2</v>
      </c>
      <c r="L13342" s="228">
        <v>-21.56</v>
      </c>
      <c r="M13342" s="229">
        <f t="shared" si="386"/>
        <v>943.6400000000001</v>
      </c>
      <c r="N13342" s="230">
        <v>6.54</v>
      </c>
    </row>
    <row r="13343" spans="1:14" x14ac:dyDescent="0.2">
      <c r="A13343" s="231" t="str">
        <f t="shared" si="385"/>
        <v>WH1.522Thinned105</v>
      </c>
      <c r="B13343" s="223" t="s">
        <v>239</v>
      </c>
      <c r="C13343" s="224">
        <v>1.5</v>
      </c>
      <c r="D13343" s="223">
        <v>22</v>
      </c>
      <c r="E13343" s="223" t="s">
        <v>172</v>
      </c>
      <c r="F13343" s="225" t="s">
        <v>207</v>
      </c>
      <c r="G13343" s="226">
        <v>4.26</v>
      </c>
      <c r="H13343" s="226">
        <v>-0.15</v>
      </c>
      <c r="I13343" s="226">
        <v>4.1100000000000003</v>
      </c>
      <c r="J13343" s="237">
        <v>20.53</v>
      </c>
      <c r="K13343" s="237">
        <v>985.73</v>
      </c>
      <c r="L13343" s="228">
        <v>-22.59</v>
      </c>
      <c r="M13343" s="229">
        <f t="shared" si="386"/>
        <v>963.14</v>
      </c>
      <c r="N13343" s="230">
        <v>6.41</v>
      </c>
    </row>
    <row r="13344" spans="1:14" x14ac:dyDescent="0.2">
      <c r="A13344" s="231" t="str">
        <f t="shared" si="385"/>
        <v>WH1.522Thinned110</v>
      </c>
      <c r="B13344" s="223" t="s">
        <v>239</v>
      </c>
      <c r="C13344" s="224">
        <v>1.5</v>
      </c>
      <c r="D13344" s="223">
        <v>22</v>
      </c>
      <c r="E13344" s="223" t="s">
        <v>172</v>
      </c>
      <c r="F13344" s="225" t="s">
        <v>208</v>
      </c>
      <c r="G13344" s="226">
        <v>3.93</v>
      </c>
      <c r="H13344" s="226">
        <v>-0.17</v>
      </c>
      <c r="I13344" s="226">
        <v>3.77</v>
      </c>
      <c r="J13344" s="237">
        <v>18.829999999999998</v>
      </c>
      <c r="K13344" s="237">
        <v>1004.55</v>
      </c>
      <c r="L13344" s="228">
        <v>-23.61</v>
      </c>
      <c r="M13344" s="229">
        <f t="shared" si="386"/>
        <v>980.93999999999994</v>
      </c>
      <c r="N13344" s="230">
        <v>6.29</v>
      </c>
    </row>
    <row r="13345" spans="1:14" x14ac:dyDescent="0.2">
      <c r="A13345" s="231" t="str">
        <f t="shared" si="385"/>
        <v>WH1.522Thinned115</v>
      </c>
      <c r="B13345" s="223" t="s">
        <v>239</v>
      </c>
      <c r="C13345" s="224">
        <v>1.5</v>
      </c>
      <c r="D13345" s="223">
        <v>22</v>
      </c>
      <c r="E13345" s="223" t="s">
        <v>172</v>
      </c>
      <c r="F13345" s="225" t="s">
        <v>209</v>
      </c>
      <c r="G13345" s="226">
        <v>3.69</v>
      </c>
      <c r="H13345" s="226">
        <v>-0.17</v>
      </c>
      <c r="I13345" s="226">
        <v>3.52</v>
      </c>
      <c r="J13345" s="237">
        <v>17.579999999999998</v>
      </c>
      <c r="K13345" s="237">
        <v>1022.13</v>
      </c>
      <c r="L13345" s="228">
        <v>-24.6</v>
      </c>
      <c r="M13345" s="229">
        <f t="shared" si="386"/>
        <v>997.53</v>
      </c>
      <c r="N13345" s="230">
        <v>6.17</v>
      </c>
    </row>
    <row r="13346" spans="1:14" x14ac:dyDescent="0.2">
      <c r="A13346" s="231" t="str">
        <f t="shared" si="385"/>
        <v>WH1.522Thinned120</v>
      </c>
      <c r="B13346" s="223" t="s">
        <v>239</v>
      </c>
      <c r="C13346" s="224">
        <v>1.5</v>
      </c>
      <c r="D13346" s="223">
        <v>22</v>
      </c>
      <c r="E13346" s="223" t="s">
        <v>172</v>
      </c>
      <c r="F13346" s="225" t="s">
        <v>210</v>
      </c>
      <c r="G13346" s="226">
        <v>3.55</v>
      </c>
      <c r="H13346" s="226">
        <v>-0.17</v>
      </c>
      <c r="I13346" s="226">
        <v>3.38</v>
      </c>
      <c r="J13346" s="237">
        <v>16.899999999999999</v>
      </c>
      <c r="K13346" s="237">
        <v>1039.02</v>
      </c>
      <c r="L13346" s="228">
        <v>-25.57</v>
      </c>
      <c r="M13346" s="229">
        <f t="shared" si="386"/>
        <v>1013.4499999999999</v>
      </c>
      <c r="N13346" s="230">
        <v>6.04</v>
      </c>
    </row>
    <row r="13347" spans="1:14" x14ac:dyDescent="0.2">
      <c r="A13347" s="231" t="str">
        <f t="shared" si="385"/>
        <v>WH1.522Thinned125</v>
      </c>
      <c r="B13347" s="223" t="s">
        <v>239</v>
      </c>
      <c r="C13347" s="224">
        <v>1.5</v>
      </c>
      <c r="D13347" s="223">
        <v>22</v>
      </c>
      <c r="E13347" s="223" t="s">
        <v>172</v>
      </c>
      <c r="F13347" s="225" t="s">
        <v>211</v>
      </c>
      <c r="G13347" s="226">
        <v>3.26</v>
      </c>
      <c r="H13347" s="226">
        <v>-0.17</v>
      </c>
      <c r="I13347" s="226">
        <v>3.09</v>
      </c>
      <c r="J13347" s="237">
        <v>15.47</v>
      </c>
      <c r="K13347" s="237">
        <v>1054.49</v>
      </c>
      <c r="L13347" s="228">
        <v>-26.53</v>
      </c>
      <c r="M13347" s="229">
        <f t="shared" si="386"/>
        <v>1027.96</v>
      </c>
      <c r="N13347" s="230">
        <v>5.91</v>
      </c>
    </row>
    <row r="13348" spans="1:14" x14ac:dyDescent="0.2">
      <c r="A13348" s="231" t="str">
        <f t="shared" si="385"/>
        <v>WH1.522Thinned130</v>
      </c>
      <c r="B13348" s="223" t="s">
        <v>239</v>
      </c>
      <c r="C13348" s="224">
        <v>1.5</v>
      </c>
      <c r="D13348" s="223">
        <v>22</v>
      </c>
      <c r="E13348" s="223" t="s">
        <v>172</v>
      </c>
      <c r="F13348" s="225" t="s">
        <v>212</v>
      </c>
      <c r="G13348" s="226">
        <v>3.1</v>
      </c>
      <c r="H13348" s="226">
        <v>-0.16</v>
      </c>
      <c r="I13348" s="226">
        <v>2.94</v>
      </c>
      <c r="J13348" s="237">
        <v>14.71</v>
      </c>
      <c r="K13348" s="237">
        <v>1069.2</v>
      </c>
      <c r="L13348" s="228">
        <v>-27.46</v>
      </c>
      <c r="M13348" s="229">
        <f t="shared" si="386"/>
        <v>1041.74</v>
      </c>
      <c r="N13348" s="230">
        <v>5.78</v>
      </c>
    </row>
    <row r="13349" spans="1:14" x14ac:dyDescent="0.2">
      <c r="A13349" s="231" t="str">
        <f t="shared" si="385"/>
        <v>WH1.522Thinned135</v>
      </c>
      <c r="B13349" s="223" t="s">
        <v>239</v>
      </c>
      <c r="C13349" s="224">
        <v>1.5</v>
      </c>
      <c r="D13349" s="223">
        <v>22</v>
      </c>
      <c r="E13349" s="223" t="s">
        <v>172</v>
      </c>
      <c r="F13349" s="225" t="s">
        <v>213</v>
      </c>
      <c r="G13349" s="226">
        <v>2.85</v>
      </c>
      <c r="H13349" s="226">
        <v>-0.15</v>
      </c>
      <c r="I13349" s="226">
        <v>2.7</v>
      </c>
      <c r="J13349" s="237">
        <v>13.5</v>
      </c>
      <c r="K13349" s="237">
        <v>1082.7</v>
      </c>
      <c r="L13349" s="228">
        <v>-28.38</v>
      </c>
      <c r="M13349" s="229">
        <f t="shared" si="386"/>
        <v>1054.32</v>
      </c>
      <c r="N13349" s="230">
        <v>5.66</v>
      </c>
    </row>
    <row r="13350" spans="1:14" x14ac:dyDescent="0.2">
      <c r="A13350" s="231" t="str">
        <f t="shared" si="385"/>
        <v>WH1.522Thinned140</v>
      </c>
      <c r="B13350" s="223" t="s">
        <v>239</v>
      </c>
      <c r="C13350" s="224">
        <v>1.5</v>
      </c>
      <c r="D13350" s="223">
        <v>22</v>
      </c>
      <c r="E13350" s="223" t="s">
        <v>172</v>
      </c>
      <c r="F13350" s="225" t="s">
        <v>214</v>
      </c>
      <c r="G13350" s="226">
        <v>2.64</v>
      </c>
      <c r="H13350" s="226">
        <v>-0.15</v>
      </c>
      <c r="I13350" s="226">
        <v>2.4900000000000002</v>
      </c>
      <c r="J13350" s="237">
        <v>12.44</v>
      </c>
      <c r="K13350" s="237">
        <v>1095.1300000000001</v>
      </c>
      <c r="L13350" s="228">
        <v>-29.27</v>
      </c>
      <c r="M13350" s="229">
        <f t="shared" si="386"/>
        <v>1065.8600000000001</v>
      </c>
      <c r="N13350" s="230">
        <v>5.53</v>
      </c>
    </row>
    <row r="13351" spans="1:14" x14ac:dyDescent="0.2">
      <c r="A13351" s="231" t="str">
        <f t="shared" si="385"/>
        <v>WH1.522Thinned145</v>
      </c>
      <c r="B13351" s="223" t="s">
        <v>239</v>
      </c>
      <c r="C13351" s="224">
        <v>1.5</v>
      </c>
      <c r="D13351" s="223">
        <v>22</v>
      </c>
      <c r="E13351" s="223" t="s">
        <v>172</v>
      </c>
      <c r="F13351" s="225" t="s">
        <v>215</v>
      </c>
      <c r="G13351" s="226">
        <v>2.4300000000000002</v>
      </c>
      <c r="H13351" s="226">
        <v>-0.15</v>
      </c>
      <c r="I13351" s="226">
        <v>2.2799999999999998</v>
      </c>
      <c r="J13351" s="237">
        <v>11.39</v>
      </c>
      <c r="K13351" s="237">
        <v>1106.52</v>
      </c>
      <c r="L13351" s="228">
        <v>-30.14</v>
      </c>
      <c r="M13351" s="229">
        <f t="shared" si="386"/>
        <v>1076.3799999999999</v>
      </c>
      <c r="N13351" s="230">
        <v>5.41</v>
      </c>
    </row>
    <row r="13352" spans="1:14" x14ac:dyDescent="0.2">
      <c r="A13352" s="231" t="str">
        <f t="shared" si="385"/>
        <v>WH1.522Thinned150</v>
      </c>
      <c r="B13352" s="223" t="s">
        <v>239</v>
      </c>
      <c r="C13352" s="224">
        <v>1.5</v>
      </c>
      <c r="D13352" s="223">
        <v>22</v>
      </c>
      <c r="E13352" s="223" t="s">
        <v>172</v>
      </c>
      <c r="F13352" s="225" t="s">
        <v>216</v>
      </c>
      <c r="G13352" s="226">
        <v>2.2400000000000002</v>
      </c>
      <c r="H13352" s="226">
        <v>-0.15</v>
      </c>
      <c r="I13352" s="226">
        <v>2.09</v>
      </c>
      <c r="J13352" s="237">
        <v>10.44</v>
      </c>
      <c r="K13352" s="237">
        <v>1116.96</v>
      </c>
      <c r="L13352" s="228">
        <v>-30.99</v>
      </c>
      <c r="M13352" s="229">
        <f t="shared" si="386"/>
        <v>1085.97</v>
      </c>
      <c r="N13352" s="230">
        <v>5.28</v>
      </c>
    </row>
    <row r="13353" spans="1:14" x14ac:dyDescent="0.2">
      <c r="A13353" s="231" t="str">
        <f t="shared" si="385"/>
        <v>WH1.522Thinned155</v>
      </c>
      <c r="B13353" s="223" t="s">
        <v>239</v>
      </c>
      <c r="C13353" s="224">
        <v>1.5</v>
      </c>
      <c r="D13353" s="223">
        <v>22</v>
      </c>
      <c r="E13353" s="223" t="s">
        <v>172</v>
      </c>
      <c r="F13353" s="225" t="s">
        <v>217</v>
      </c>
      <c r="G13353" s="226">
        <v>2.04</v>
      </c>
      <c r="H13353" s="226">
        <v>-0.15</v>
      </c>
      <c r="I13353" s="226">
        <v>1.9</v>
      </c>
      <c r="J13353" s="237">
        <v>9.48</v>
      </c>
      <c r="K13353" s="237">
        <v>1126.44</v>
      </c>
      <c r="L13353" s="228">
        <v>-31.82</v>
      </c>
      <c r="M13353" s="229">
        <f t="shared" si="386"/>
        <v>1094.6200000000001</v>
      </c>
      <c r="N13353" s="230">
        <v>5.16</v>
      </c>
    </row>
    <row r="13354" spans="1:14" x14ac:dyDescent="0.2">
      <c r="A13354" s="231" t="str">
        <f t="shared" si="385"/>
        <v>WH1.522Thinned160</v>
      </c>
      <c r="B13354" s="223" t="s">
        <v>239</v>
      </c>
      <c r="C13354" s="224">
        <v>1.5</v>
      </c>
      <c r="D13354" s="223">
        <v>22</v>
      </c>
      <c r="E13354" s="223" t="s">
        <v>172</v>
      </c>
      <c r="F13354" s="225" t="s">
        <v>218</v>
      </c>
      <c r="G13354" s="226">
        <v>1.86</v>
      </c>
      <c r="H13354" s="226">
        <v>-0.15</v>
      </c>
      <c r="I13354" s="226">
        <v>1.71</v>
      </c>
      <c r="J13354" s="237">
        <v>8.57</v>
      </c>
      <c r="K13354" s="237">
        <v>1135.01</v>
      </c>
      <c r="L13354" s="228">
        <v>-32.64</v>
      </c>
      <c r="M13354" s="229">
        <f t="shared" si="386"/>
        <v>1102.3699999999999</v>
      </c>
      <c r="N13354" s="230">
        <v>5.04</v>
      </c>
    </row>
    <row r="13355" spans="1:14" x14ac:dyDescent="0.2">
      <c r="A13355" s="231" t="str">
        <f t="shared" si="385"/>
        <v>WH1.522Thinned165</v>
      </c>
      <c r="B13355" s="223" t="s">
        <v>239</v>
      </c>
      <c r="C13355" s="224">
        <v>1.5</v>
      </c>
      <c r="D13355" s="223">
        <v>22</v>
      </c>
      <c r="E13355" s="223" t="s">
        <v>172</v>
      </c>
      <c r="F13355" s="225" t="s">
        <v>219</v>
      </c>
      <c r="G13355" s="226">
        <v>1.65</v>
      </c>
      <c r="H13355" s="226">
        <v>-0.15</v>
      </c>
      <c r="I13355" s="226">
        <v>1.5</v>
      </c>
      <c r="J13355" s="237">
        <v>7.48</v>
      </c>
      <c r="K13355" s="237">
        <v>1142.49</v>
      </c>
      <c r="L13355" s="228">
        <v>-33.43</v>
      </c>
      <c r="M13355" s="229">
        <f t="shared" si="386"/>
        <v>1109.06</v>
      </c>
      <c r="N13355" s="230">
        <v>4.92</v>
      </c>
    </row>
    <row r="13356" spans="1:14" x14ac:dyDescent="0.2">
      <c r="A13356" s="231" t="str">
        <f t="shared" si="385"/>
        <v>WH1.522Thinned170</v>
      </c>
      <c r="B13356" s="223" t="s">
        <v>239</v>
      </c>
      <c r="C13356" s="224">
        <v>1.5</v>
      </c>
      <c r="D13356" s="223">
        <v>22</v>
      </c>
      <c r="E13356" s="223" t="s">
        <v>172</v>
      </c>
      <c r="F13356" s="225" t="s">
        <v>220</v>
      </c>
      <c r="G13356" s="226">
        <v>1.41</v>
      </c>
      <c r="H13356" s="226">
        <v>-0.15</v>
      </c>
      <c r="I13356" s="226">
        <v>1.25</v>
      </c>
      <c r="J13356" s="237">
        <v>6.27</v>
      </c>
      <c r="K13356" s="237">
        <v>1148.76</v>
      </c>
      <c r="L13356" s="228">
        <v>-34.21</v>
      </c>
      <c r="M13356" s="229">
        <f t="shared" si="386"/>
        <v>1114.55</v>
      </c>
      <c r="N13356" s="230">
        <v>4.8099999999999996</v>
      </c>
    </row>
    <row r="13357" spans="1:14" x14ac:dyDescent="0.2">
      <c r="A13357" s="231" t="str">
        <f t="shared" si="385"/>
        <v>WH1.522Thinned175</v>
      </c>
      <c r="B13357" s="223" t="s">
        <v>239</v>
      </c>
      <c r="C13357" s="224">
        <v>1.5</v>
      </c>
      <c r="D13357" s="223">
        <v>22</v>
      </c>
      <c r="E13357" s="223" t="s">
        <v>172</v>
      </c>
      <c r="F13357" s="225" t="s">
        <v>221</v>
      </c>
      <c r="G13357" s="226">
        <v>1.2</v>
      </c>
      <c r="H13357" s="226">
        <v>-0.16</v>
      </c>
      <c r="I13357" s="226">
        <v>1.04</v>
      </c>
      <c r="J13357" s="237">
        <v>5.22</v>
      </c>
      <c r="K13357" s="237">
        <v>1153.98</v>
      </c>
      <c r="L13357" s="228">
        <v>-34.97</v>
      </c>
      <c r="M13357" s="229">
        <f t="shared" si="386"/>
        <v>1119.01</v>
      </c>
      <c r="N13357" s="230">
        <v>4.7</v>
      </c>
    </row>
    <row r="13358" spans="1:14" x14ac:dyDescent="0.2">
      <c r="A13358" s="231" t="str">
        <f t="shared" si="385"/>
        <v>WH1.522Thinned180</v>
      </c>
      <c r="B13358" s="223" t="s">
        <v>239</v>
      </c>
      <c r="C13358" s="224">
        <v>1.5</v>
      </c>
      <c r="D13358" s="223">
        <v>22</v>
      </c>
      <c r="E13358" s="223" t="s">
        <v>172</v>
      </c>
      <c r="F13358" s="225" t="s">
        <v>222</v>
      </c>
      <c r="G13358" s="226">
        <v>1.02</v>
      </c>
      <c r="H13358" s="226">
        <v>-0.17</v>
      </c>
      <c r="I13358" s="226">
        <v>0.86</v>
      </c>
      <c r="J13358" s="237">
        <v>4.28</v>
      </c>
      <c r="K13358" s="237">
        <v>1158.26</v>
      </c>
      <c r="L13358" s="228">
        <v>-35.71</v>
      </c>
      <c r="M13358" s="229">
        <f t="shared" si="386"/>
        <v>1122.55</v>
      </c>
      <c r="N13358" s="230">
        <v>4.59</v>
      </c>
    </row>
    <row r="13359" spans="1:14" x14ac:dyDescent="0.2">
      <c r="A13359" s="231" t="str">
        <f t="shared" si="385"/>
        <v>WH1.522Thinned185</v>
      </c>
      <c r="B13359" s="223" t="s">
        <v>239</v>
      </c>
      <c r="C13359" s="224">
        <v>1.5</v>
      </c>
      <c r="D13359" s="223">
        <v>22</v>
      </c>
      <c r="E13359" s="223" t="s">
        <v>172</v>
      </c>
      <c r="F13359" s="225" t="s">
        <v>223</v>
      </c>
      <c r="G13359" s="226">
        <v>0.85</v>
      </c>
      <c r="H13359" s="226">
        <v>-0.17</v>
      </c>
      <c r="I13359" s="226">
        <v>0.68</v>
      </c>
      <c r="J13359" s="237">
        <v>3.4</v>
      </c>
      <c r="K13359" s="237">
        <v>1161.6600000000001</v>
      </c>
      <c r="L13359" s="228">
        <v>-36.44</v>
      </c>
      <c r="M13359" s="229">
        <f t="shared" si="386"/>
        <v>1125.22</v>
      </c>
      <c r="N13359" s="230">
        <v>4.49</v>
      </c>
    </row>
    <row r="13360" spans="1:14" x14ac:dyDescent="0.2">
      <c r="A13360" s="231" t="str">
        <f t="shared" si="385"/>
        <v>WH1.522Thinned190</v>
      </c>
      <c r="B13360" s="223" t="s">
        <v>239</v>
      </c>
      <c r="C13360" s="224">
        <v>1.5</v>
      </c>
      <c r="D13360" s="223">
        <v>22</v>
      </c>
      <c r="E13360" s="223" t="s">
        <v>172</v>
      </c>
      <c r="F13360" s="225" t="s">
        <v>224</v>
      </c>
      <c r="G13360" s="226">
        <v>0.69</v>
      </c>
      <c r="H13360" s="226">
        <v>-0.17</v>
      </c>
      <c r="I13360" s="226">
        <v>0.52</v>
      </c>
      <c r="J13360" s="237">
        <v>2.59</v>
      </c>
      <c r="K13360" s="237">
        <v>1164.26</v>
      </c>
      <c r="L13360" s="228">
        <v>-37.14</v>
      </c>
      <c r="M13360" s="229">
        <f t="shared" si="386"/>
        <v>1127.1199999999999</v>
      </c>
      <c r="N13360" s="230">
        <v>4.3899999999999997</v>
      </c>
    </row>
    <row r="13361" spans="1:14" x14ac:dyDescent="0.2">
      <c r="A13361" s="231" t="str">
        <f t="shared" si="385"/>
        <v>WH1.522Thinned195</v>
      </c>
      <c r="B13361" s="223" t="s">
        <v>239</v>
      </c>
      <c r="C13361" s="224">
        <v>1.5</v>
      </c>
      <c r="D13361" s="223">
        <v>22</v>
      </c>
      <c r="E13361" s="223" t="s">
        <v>172</v>
      </c>
      <c r="F13361" s="225" t="s">
        <v>225</v>
      </c>
      <c r="G13361" s="226">
        <v>7.61</v>
      </c>
      <c r="H13361" s="226">
        <v>-3.06</v>
      </c>
      <c r="I13361" s="226">
        <v>4.55</v>
      </c>
      <c r="J13361" s="237">
        <v>22.77</v>
      </c>
      <c r="K13361" s="237">
        <v>1187.02</v>
      </c>
      <c r="L13361" s="228">
        <v>-37.14</v>
      </c>
      <c r="M13361" s="229">
        <f t="shared" si="386"/>
        <v>1149.8799999999999</v>
      </c>
      <c r="N13361" s="230">
        <v>0</v>
      </c>
    </row>
    <row r="13362" spans="1:14" x14ac:dyDescent="0.2">
      <c r="A13362" s="231" t="str">
        <f t="shared" si="385"/>
        <v>WH1.524NO_thin000</v>
      </c>
      <c r="B13362" s="223" t="s">
        <v>239</v>
      </c>
      <c r="C13362" s="224">
        <v>1.5</v>
      </c>
      <c r="D13362" s="223">
        <v>24</v>
      </c>
      <c r="E13362" s="223" t="s">
        <v>199</v>
      </c>
      <c r="F13362" s="225" t="s">
        <v>0</v>
      </c>
      <c r="G13362" s="226">
        <v>2.77</v>
      </c>
      <c r="H13362" s="226">
        <v>1.5</v>
      </c>
      <c r="I13362" s="226">
        <v>4.2699999999999996</v>
      </c>
      <c r="J13362" s="237">
        <v>21.35</v>
      </c>
      <c r="K13362" s="237">
        <v>21.35</v>
      </c>
      <c r="L13362" s="228">
        <v>0</v>
      </c>
      <c r="M13362" s="229">
        <f t="shared" si="386"/>
        <v>21.35</v>
      </c>
      <c r="N13362" s="230">
        <v>0</v>
      </c>
    </row>
    <row r="13363" spans="1:14" x14ac:dyDescent="0.2">
      <c r="A13363" s="231" t="str">
        <f t="shared" si="385"/>
        <v>WH1.524NO_thin005</v>
      </c>
      <c r="B13363" s="223" t="s">
        <v>239</v>
      </c>
      <c r="C13363" s="224">
        <v>1.5</v>
      </c>
      <c r="D13363" s="223">
        <v>24</v>
      </c>
      <c r="E13363" s="223" t="s">
        <v>199</v>
      </c>
      <c r="F13363" s="225" t="s">
        <v>1</v>
      </c>
      <c r="G13363" s="226">
        <v>8.4600000000000009</v>
      </c>
      <c r="H13363" s="226">
        <v>1.85</v>
      </c>
      <c r="I13363" s="226">
        <v>10.31</v>
      </c>
      <c r="J13363" s="237">
        <v>51.54</v>
      </c>
      <c r="K13363" s="237">
        <v>72.89</v>
      </c>
      <c r="L13363" s="228">
        <v>0</v>
      </c>
      <c r="M13363" s="229">
        <f t="shared" si="386"/>
        <v>72.89</v>
      </c>
      <c r="N13363" s="230">
        <v>0</v>
      </c>
    </row>
    <row r="13364" spans="1:14" x14ac:dyDescent="0.2">
      <c r="A13364" s="231" t="str">
        <f t="shared" si="385"/>
        <v>WH1.524NO_thin010</v>
      </c>
      <c r="B13364" s="223" t="s">
        <v>239</v>
      </c>
      <c r="C13364" s="224">
        <v>1.5</v>
      </c>
      <c r="D13364" s="223">
        <v>24</v>
      </c>
      <c r="E13364" s="223" t="s">
        <v>199</v>
      </c>
      <c r="F13364" s="225" t="s">
        <v>2</v>
      </c>
      <c r="G13364" s="226">
        <v>25.84</v>
      </c>
      <c r="H13364" s="226">
        <v>2.25</v>
      </c>
      <c r="I13364" s="226">
        <v>28.09</v>
      </c>
      <c r="J13364" s="237">
        <v>140.44</v>
      </c>
      <c r="K13364" s="237">
        <v>213.34</v>
      </c>
      <c r="L13364" s="228">
        <v>0</v>
      </c>
      <c r="M13364" s="229">
        <f t="shared" si="386"/>
        <v>213.34</v>
      </c>
      <c r="N13364" s="230">
        <v>0</v>
      </c>
    </row>
    <row r="13365" spans="1:14" x14ac:dyDescent="0.2">
      <c r="A13365" s="231" t="str">
        <f t="shared" si="385"/>
        <v>WH1.524NO_thin015</v>
      </c>
      <c r="B13365" s="223" t="s">
        <v>239</v>
      </c>
      <c r="C13365" s="224">
        <v>1.5</v>
      </c>
      <c r="D13365" s="223">
        <v>24</v>
      </c>
      <c r="E13365" s="223" t="s">
        <v>199</v>
      </c>
      <c r="F13365" s="225" t="s">
        <v>3</v>
      </c>
      <c r="G13365" s="226">
        <v>41.25</v>
      </c>
      <c r="H13365" s="226">
        <v>5.04</v>
      </c>
      <c r="I13365" s="226">
        <v>46.29</v>
      </c>
      <c r="J13365" s="237">
        <v>231.44</v>
      </c>
      <c r="K13365" s="237">
        <v>444.77</v>
      </c>
      <c r="L13365" s="228">
        <v>0</v>
      </c>
      <c r="M13365" s="229">
        <f t="shared" si="386"/>
        <v>444.77</v>
      </c>
      <c r="N13365" s="230">
        <v>0</v>
      </c>
    </row>
    <row r="13366" spans="1:14" x14ac:dyDescent="0.2">
      <c r="A13366" s="231" t="str">
        <f t="shared" si="385"/>
        <v>WH1.524NO_thin020</v>
      </c>
      <c r="B13366" s="223" t="s">
        <v>239</v>
      </c>
      <c r="C13366" s="224">
        <v>1.5</v>
      </c>
      <c r="D13366" s="223">
        <v>24</v>
      </c>
      <c r="E13366" s="223" t="s">
        <v>199</v>
      </c>
      <c r="F13366" s="225" t="s">
        <v>4</v>
      </c>
      <c r="G13366" s="226">
        <v>26.03</v>
      </c>
      <c r="H13366" s="226">
        <v>3.79</v>
      </c>
      <c r="I13366" s="226">
        <v>29.82</v>
      </c>
      <c r="J13366" s="237">
        <v>149.08000000000001</v>
      </c>
      <c r="K13366" s="237">
        <v>593.86</v>
      </c>
      <c r="L13366" s="228">
        <v>0</v>
      </c>
      <c r="M13366" s="229">
        <f t="shared" si="386"/>
        <v>593.86</v>
      </c>
      <c r="N13366" s="230">
        <v>0</v>
      </c>
    </row>
    <row r="13367" spans="1:14" x14ac:dyDescent="0.2">
      <c r="A13367" s="231" t="str">
        <f t="shared" si="385"/>
        <v>WH1.524NO_thin025</v>
      </c>
      <c r="B13367" s="223" t="s">
        <v>239</v>
      </c>
      <c r="C13367" s="224">
        <v>1.5</v>
      </c>
      <c r="D13367" s="223">
        <v>24</v>
      </c>
      <c r="E13367" s="223" t="s">
        <v>199</v>
      </c>
      <c r="F13367" s="225" t="s">
        <v>5</v>
      </c>
      <c r="G13367" s="226">
        <v>22</v>
      </c>
      <c r="H13367" s="226">
        <v>11.97</v>
      </c>
      <c r="I13367" s="226">
        <v>33.97</v>
      </c>
      <c r="J13367" s="237">
        <v>169.86</v>
      </c>
      <c r="K13367" s="237">
        <v>763.72</v>
      </c>
      <c r="L13367" s="228">
        <v>0</v>
      </c>
      <c r="M13367" s="229">
        <f t="shared" si="386"/>
        <v>763.72</v>
      </c>
      <c r="N13367" s="230">
        <v>0</v>
      </c>
    </row>
    <row r="13368" spans="1:14" x14ac:dyDescent="0.2">
      <c r="A13368" s="231" t="str">
        <f t="shared" si="385"/>
        <v>WH1.524NO_thin030</v>
      </c>
      <c r="B13368" s="223" t="s">
        <v>239</v>
      </c>
      <c r="C13368" s="224">
        <v>1.5</v>
      </c>
      <c r="D13368" s="223">
        <v>24</v>
      </c>
      <c r="E13368" s="223" t="s">
        <v>199</v>
      </c>
      <c r="F13368" s="225" t="s">
        <v>6</v>
      </c>
      <c r="G13368" s="226">
        <v>18.010000000000002</v>
      </c>
      <c r="H13368" s="226">
        <v>7.1</v>
      </c>
      <c r="I13368" s="226">
        <v>25.11</v>
      </c>
      <c r="J13368" s="237">
        <v>125.56</v>
      </c>
      <c r="K13368" s="237">
        <v>889.28</v>
      </c>
      <c r="L13368" s="228">
        <v>0</v>
      </c>
      <c r="M13368" s="229">
        <f t="shared" si="386"/>
        <v>889.28</v>
      </c>
      <c r="N13368" s="230">
        <v>0</v>
      </c>
    </row>
    <row r="13369" spans="1:14" x14ac:dyDescent="0.2">
      <c r="A13369" s="231" t="str">
        <f t="shared" si="385"/>
        <v>WH1.524NO_thin035</v>
      </c>
      <c r="B13369" s="223" t="s">
        <v>239</v>
      </c>
      <c r="C13369" s="224">
        <v>1.5</v>
      </c>
      <c r="D13369" s="223">
        <v>24</v>
      </c>
      <c r="E13369" s="223" t="s">
        <v>199</v>
      </c>
      <c r="F13369" s="225" t="s">
        <v>7</v>
      </c>
      <c r="G13369" s="226">
        <v>17.14</v>
      </c>
      <c r="H13369" s="226">
        <v>3.1</v>
      </c>
      <c r="I13369" s="226">
        <v>20.239999999999998</v>
      </c>
      <c r="J13369" s="237">
        <v>101.19</v>
      </c>
      <c r="K13369" s="237">
        <v>990.47</v>
      </c>
      <c r="L13369" s="228">
        <v>0</v>
      </c>
      <c r="M13369" s="229">
        <f t="shared" si="386"/>
        <v>990.47</v>
      </c>
      <c r="N13369" s="230">
        <v>0</v>
      </c>
    </row>
    <row r="13370" spans="1:14" x14ac:dyDescent="0.2">
      <c r="A13370" s="231" t="str">
        <f t="shared" si="385"/>
        <v>WH1.524NO_thin040</v>
      </c>
      <c r="B13370" s="223" t="s">
        <v>239</v>
      </c>
      <c r="C13370" s="224">
        <v>1.5</v>
      </c>
      <c r="D13370" s="223">
        <v>24</v>
      </c>
      <c r="E13370" s="223" t="s">
        <v>199</v>
      </c>
      <c r="F13370" s="225" t="s">
        <v>8</v>
      </c>
      <c r="G13370" s="226">
        <v>16</v>
      </c>
      <c r="H13370" s="226">
        <v>1.0900000000000001</v>
      </c>
      <c r="I13370" s="226">
        <v>17.09</v>
      </c>
      <c r="J13370" s="237">
        <v>85.43</v>
      </c>
      <c r="K13370" s="237">
        <v>1075.8900000000001</v>
      </c>
      <c r="L13370" s="228">
        <v>0</v>
      </c>
      <c r="M13370" s="229">
        <f t="shared" si="386"/>
        <v>1075.8900000000001</v>
      </c>
      <c r="N13370" s="230">
        <v>0</v>
      </c>
    </row>
    <row r="13371" spans="1:14" x14ac:dyDescent="0.2">
      <c r="A13371" s="231" t="str">
        <f t="shared" si="385"/>
        <v>WH1.524NO_thin045</v>
      </c>
      <c r="B13371" s="223" t="s">
        <v>239</v>
      </c>
      <c r="C13371" s="224">
        <v>1.5</v>
      </c>
      <c r="D13371" s="223">
        <v>24</v>
      </c>
      <c r="E13371" s="223" t="s">
        <v>199</v>
      </c>
      <c r="F13371" s="225" t="s">
        <v>9</v>
      </c>
      <c r="G13371" s="226">
        <v>14.67</v>
      </c>
      <c r="H13371" s="226">
        <v>0.3</v>
      </c>
      <c r="I13371" s="226">
        <v>14.97</v>
      </c>
      <c r="J13371" s="237">
        <v>74.83</v>
      </c>
      <c r="K13371" s="237">
        <v>1150.72</v>
      </c>
      <c r="L13371" s="228">
        <v>0</v>
      </c>
      <c r="M13371" s="229">
        <f t="shared" si="386"/>
        <v>1150.72</v>
      </c>
      <c r="N13371" s="230">
        <v>0</v>
      </c>
    </row>
    <row r="13372" spans="1:14" x14ac:dyDescent="0.2">
      <c r="A13372" s="231" t="str">
        <f t="shared" si="385"/>
        <v>WH1.524NO_thin050</v>
      </c>
      <c r="B13372" s="223" t="s">
        <v>239</v>
      </c>
      <c r="C13372" s="224">
        <v>1.5</v>
      </c>
      <c r="D13372" s="223">
        <v>24</v>
      </c>
      <c r="E13372" s="223" t="s">
        <v>199</v>
      </c>
      <c r="F13372" s="225" t="s">
        <v>10</v>
      </c>
      <c r="G13372" s="226">
        <v>13.39</v>
      </c>
      <c r="H13372" s="226">
        <v>0.01</v>
      </c>
      <c r="I13372" s="226">
        <v>13.39</v>
      </c>
      <c r="J13372" s="237">
        <v>66.97</v>
      </c>
      <c r="K13372" s="237">
        <v>1217.7</v>
      </c>
      <c r="L13372" s="228">
        <v>0</v>
      </c>
      <c r="M13372" s="229">
        <f t="shared" si="386"/>
        <v>1217.7</v>
      </c>
      <c r="N13372" s="230">
        <v>0</v>
      </c>
    </row>
    <row r="13373" spans="1:14" x14ac:dyDescent="0.2">
      <c r="A13373" s="231" t="str">
        <f t="shared" si="385"/>
        <v>WH1.524NO_thin055</v>
      </c>
      <c r="B13373" s="223" t="s">
        <v>239</v>
      </c>
      <c r="C13373" s="224">
        <v>1.5</v>
      </c>
      <c r="D13373" s="223">
        <v>24</v>
      </c>
      <c r="E13373" s="223" t="s">
        <v>199</v>
      </c>
      <c r="F13373" s="225" t="s">
        <v>11</v>
      </c>
      <c r="G13373" s="226">
        <v>12.15</v>
      </c>
      <c r="H13373" s="226">
        <v>-0.56999999999999995</v>
      </c>
      <c r="I13373" s="226">
        <v>11.58</v>
      </c>
      <c r="J13373" s="237">
        <v>57.9</v>
      </c>
      <c r="K13373" s="237">
        <v>1275.5899999999999</v>
      </c>
      <c r="L13373" s="228">
        <v>0</v>
      </c>
      <c r="M13373" s="229">
        <f t="shared" si="386"/>
        <v>1275.5899999999999</v>
      </c>
      <c r="N13373" s="230">
        <v>0</v>
      </c>
    </row>
    <row r="13374" spans="1:14" x14ac:dyDescent="0.2">
      <c r="A13374" s="231" t="str">
        <f t="shared" si="385"/>
        <v>WH1.524NO_thin060</v>
      </c>
      <c r="B13374" s="223" t="s">
        <v>239</v>
      </c>
      <c r="C13374" s="224">
        <v>1.5</v>
      </c>
      <c r="D13374" s="223">
        <v>24</v>
      </c>
      <c r="E13374" s="223" t="s">
        <v>199</v>
      </c>
      <c r="F13374" s="225" t="s">
        <v>12</v>
      </c>
      <c r="G13374" s="226">
        <v>11.54</v>
      </c>
      <c r="H13374" s="226">
        <v>-0.56000000000000005</v>
      </c>
      <c r="I13374" s="226">
        <v>10.98</v>
      </c>
      <c r="J13374" s="237">
        <v>54.91</v>
      </c>
      <c r="K13374" s="237">
        <v>1330.51</v>
      </c>
      <c r="L13374" s="228">
        <v>0</v>
      </c>
      <c r="M13374" s="229">
        <f t="shared" si="386"/>
        <v>1330.51</v>
      </c>
      <c r="N13374" s="230">
        <v>0</v>
      </c>
    </row>
    <row r="13375" spans="1:14" x14ac:dyDescent="0.2">
      <c r="A13375" s="231" t="str">
        <f t="shared" si="385"/>
        <v>WH1.524NO_thin065</v>
      </c>
      <c r="B13375" s="223" t="s">
        <v>239</v>
      </c>
      <c r="C13375" s="224">
        <v>1.5</v>
      </c>
      <c r="D13375" s="223">
        <v>24</v>
      </c>
      <c r="E13375" s="223" t="s">
        <v>199</v>
      </c>
      <c r="F13375" s="225" t="s">
        <v>13</v>
      </c>
      <c r="G13375" s="226">
        <v>11.15</v>
      </c>
      <c r="H13375" s="226">
        <v>-0.46</v>
      </c>
      <c r="I13375" s="226">
        <v>10.69</v>
      </c>
      <c r="J13375" s="237">
        <v>53.44</v>
      </c>
      <c r="K13375" s="237">
        <v>1383.95</v>
      </c>
      <c r="L13375" s="228">
        <v>0</v>
      </c>
      <c r="M13375" s="229">
        <f t="shared" si="386"/>
        <v>1383.95</v>
      </c>
      <c r="N13375" s="230">
        <v>0</v>
      </c>
    </row>
    <row r="13376" spans="1:14" x14ac:dyDescent="0.2">
      <c r="A13376" s="231" t="str">
        <f t="shared" si="385"/>
        <v>WH1.524NO_thin070</v>
      </c>
      <c r="B13376" s="223" t="s">
        <v>239</v>
      </c>
      <c r="C13376" s="224">
        <v>1.5</v>
      </c>
      <c r="D13376" s="223">
        <v>24</v>
      </c>
      <c r="E13376" s="223" t="s">
        <v>199</v>
      </c>
      <c r="F13376" s="225" t="s">
        <v>200</v>
      </c>
      <c r="G13376" s="226">
        <v>10.65</v>
      </c>
      <c r="H13376" s="226">
        <v>0.98</v>
      </c>
      <c r="I13376" s="226">
        <v>11.63</v>
      </c>
      <c r="J13376" s="237">
        <v>58.13</v>
      </c>
      <c r="K13376" s="237">
        <v>1442.08</v>
      </c>
      <c r="L13376" s="228">
        <v>0</v>
      </c>
      <c r="M13376" s="229">
        <f t="shared" si="386"/>
        <v>1442.08</v>
      </c>
      <c r="N13376" s="230">
        <v>0</v>
      </c>
    </row>
    <row r="13377" spans="1:14" x14ac:dyDescent="0.2">
      <c r="A13377" s="231" t="str">
        <f t="shared" si="385"/>
        <v>WH1.524NO_thin075</v>
      </c>
      <c r="B13377" s="223" t="s">
        <v>239</v>
      </c>
      <c r="C13377" s="224">
        <v>1.5</v>
      </c>
      <c r="D13377" s="223">
        <v>24</v>
      </c>
      <c r="E13377" s="223" t="s">
        <v>199</v>
      </c>
      <c r="F13377" s="225" t="s">
        <v>201</v>
      </c>
      <c r="G13377" s="226">
        <v>10.08</v>
      </c>
      <c r="H13377" s="226">
        <v>0.35</v>
      </c>
      <c r="I13377" s="226">
        <v>10.43</v>
      </c>
      <c r="J13377" s="237">
        <v>52.16</v>
      </c>
      <c r="K13377" s="237">
        <v>1494.24</v>
      </c>
      <c r="L13377" s="228">
        <v>0</v>
      </c>
      <c r="M13377" s="229">
        <f t="shared" si="386"/>
        <v>1494.24</v>
      </c>
      <c r="N13377" s="230">
        <v>0</v>
      </c>
    </row>
    <row r="13378" spans="1:14" x14ac:dyDescent="0.2">
      <c r="A13378" s="231" t="str">
        <f t="shared" ref="A13378:A13441" si="387">CONCATENATE(LEFT(B13378,2),TEXT(C13378,"0.0"),TEXT(D13378,"00"),E13378,TEXT(LEFT(F13378,3),"000"))</f>
        <v>WH1.524NO_thin080</v>
      </c>
      <c r="B13378" s="223" t="s">
        <v>239</v>
      </c>
      <c r="C13378" s="224">
        <v>1.5</v>
      </c>
      <c r="D13378" s="223">
        <v>24</v>
      </c>
      <c r="E13378" s="223" t="s">
        <v>199</v>
      </c>
      <c r="F13378" s="225" t="s">
        <v>202</v>
      </c>
      <c r="G13378" s="226">
        <v>9.49</v>
      </c>
      <c r="H13378" s="226">
        <v>-0.1</v>
      </c>
      <c r="I13378" s="226">
        <v>9.39</v>
      </c>
      <c r="J13378" s="237">
        <v>46.96</v>
      </c>
      <c r="K13378" s="237">
        <v>1541.2</v>
      </c>
      <c r="L13378" s="228">
        <v>0</v>
      </c>
      <c r="M13378" s="229">
        <f t="shared" si="386"/>
        <v>1541.2</v>
      </c>
      <c r="N13378" s="230">
        <v>0</v>
      </c>
    </row>
    <row r="13379" spans="1:14" x14ac:dyDescent="0.2">
      <c r="A13379" s="231" t="str">
        <f t="shared" si="387"/>
        <v>WH1.524NO_thin085</v>
      </c>
      <c r="B13379" s="223" t="s">
        <v>239</v>
      </c>
      <c r="C13379" s="224">
        <v>1.5</v>
      </c>
      <c r="D13379" s="223">
        <v>24</v>
      </c>
      <c r="E13379" s="223" t="s">
        <v>199</v>
      </c>
      <c r="F13379" s="225" t="s">
        <v>203</v>
      </c>
      <c r="G13379" s="226">
        <v>8.85</v>
      </c>
      <c r="H13379" s="226">
        <v>-0.03</v>
      </c>
      <c r="I13379" s="226">
        <v>8.82</v>
      </c>
      <c r="J13379" s="237">
        <v>44.08</v>
      </c>
      <c r="K13379" s="237">
        <v>1585.28</v>
      </c>
      <c r="L13379" s="228">
        <v>0</v>
      </c>
      <c r="M13379" s="229">
        <f t="shared" si="386"/>
        <v>1585.28</v>
      </c>
      <c r="N13379" s="230">
        <v>0</v>
      </c>
    </row>
    <row r="13380" spans="1:14" x14ac:dyDescent="0.2">
      <c r="A13380" s="231" t="str">
        <f t="shared" si="387"/>
        <v>WH1.524NO_thin090</v>
      </c>
      <c r="B13380" s="223" t="s">
        <v>239</v>
      </c>
      <c r="C13380" s="224">
        <v>1.5</v>
      </c>
      <c r="D13380" s="223">
        <v>24</v>
      </c>
      <c r="E13380" s="223" t="s">
        <v>199</v>
      </c>
      <c r="F13380" s="225" t="s">
        <v>204</v>
      </c>
      <c r="G13380" s="226">
        <v>8.33</v>
      </c>
      <c r="H13380" s="226">
        <v>-0.09</v>
      </c>
      <c r="I13380" s="226">
        <v>8.25</v>
      </c>
      <c r="J13380" s="237">
        <v>41.23</v>
      </c>
      <c r="K13380" s="237">
        <v>1626.51</v>
      </c>
      <c r="L13380" s="228">
        <v>0</v>
      </c>
      <c r="M13380" s="229">
        <f t="shared" si="386"/>
        <v>1626.51</v>
      </c>
      <c r="N13380" s="230">
        <v>0</v>
      </c>
    </row>
    <row r="13381" spans="1:14" x14ac:dyDescent="0.2">
      <c r="A13381" s="231" t="str">
        <f t="shared" si="387"/>
        <v>WH1.524NO_thin095</v>
      </c>
      <c r="B13381" s="223" t="s">
        <v>239</v>
      </c>
      <c r="C13381" s="224">
        <v>1.5</v>
      </c>
      <c r="D13381" s="223">
        <v>24</v>
      </c>
      <c r="E13381" s="223" t="s">
        <v>199</v>
      </c>
      <c r="F13381" s="225" t="s">
        <v>205</v>
      </c>
      <c r="G13381" s="226">
        <v>7.93</v>
      </c>
      <c r="H13381" s="226">
        <v>-0.11</v>
      </c>
      <c r="I13381" s="226">
        <v>7.82</v>
      </c>
      <c r="J13381" s="237">
        <v>39.11</v>
      </c>
      <c r="K13381" s="237">
        <v>1665.61</v>
      </c>
      <c r="L13381" s="228">
        <v>0</v>
      </c>
      <c r="M13381" s="229">
        <f t="shared" si="386"/>
        <v>1665.61</v>
      </c>
      <c r="N13381" s="230">
        <v>0</v>
      </c>
    </row>
    <row r="13382" spans="1:14" x14ac:dyDescent="0.2">
      <c r="A13382" s="231" t="str">
        <f t="shared" si="387"/>
        <v>WH1.524NO_thin100</v>
      </c>
      <c r="B13382" s="223" t="s">
        <v>239</v>
      </c>
      <c r="C13382" s="224">
        <v>1.5</v>
      </c>
      <c r="D13382" s="223">
        <v>24</v>
      </c>
      <c r="E13382" s="223" t="s">
        <v>199</v>
      </c>
      <c r="F13382" s="225" t="s">
        <v>206</v>
      </c>
      <c r="G13382" s="226">
        <v>7.52</v>
      </c>
      <c r="H13382" s="226">
        <v>-0.12</v>
      </c>
      <c r="I13382" s="226">
        <v>7.4</v>
      </c>
      <c r="J13382" s="237">
        <v>37</v>
      </c>
      <c r="K13382" s="237">
        <v>1702.62</v>
      </c>
      <c r="L13382" s="228">
        <v>0</v>
      </c>
      <c r="M13382" s="229">
        <f t="shared" si="386"/>
        <v>1702.62</v>
      </c>
      <c r="N13382" s="230">
        <v>0</v>
      </c>
    </row>
    <row r="13383" spans="1:14" x14ac:dyDescent="0.2">
      <c r="A13383" s="231" t="str">
        <f t="shared" si="387"/>
        <v>WH1.524NO_thin105</v>
      </c>
      <c r="B13383" s="223" t="s">
        <v>239</v>
      </c>
      <c r="C13383" s="224">
        <v>1.5</v>
      </c>
      <c r="D13383" s="223">
        <v>24</v>
      </c>
      <c r="E13383" s="223" t="s">
        <v>199</v>
      </c>
      <c r="F13383" s="225" t="s">
        <v>207</v>
      </c>
      <c r="G13383" s="226">
        <v>7.12</v>
      </c>
      <c r="H13383" s="226">
        <v>-0.16</v>
      </c>
      <c r="I13383" s="226">
        <v>6.96</v>
      </c>
      <c r="J13383" s="237">
        <v>34.81</v>
      </c>
      <c r="K13383" s="237">
        <v>1737.43</v>
      </c>
      <c r="L13383" s="228">
        <v>0</v>
      </c>
      <c r="M13383" s="229">
        <f t="shared" si="386"/>
        <v>1737.43</v>
      </c>
      <c r="N13383" s="230">
        <v>0</v>
      </c>
    </row>
    <row r="13384" spans="1:14" x14ac:dyDescent="0.2">
      <c r="A13384" s="231" t="str">
        <f t="shared" si="387"/>
        <v>WH1.524NO_thin110</v>
      </c>
      <c r="B13384" s="223" t="s">
        <v>239</v>
      </c>
      <c r="C13384" s="224">
        <v>1.5</v>
      </c>
      <c r="D13384" s="223">
        <v>24</v>
      </c>
      <c r="E13384" s="223" t="s">
        <v>199</v>
      </c>
      <c r="F13384" s="225" t="s">
        <v>208</v>
      </c>
      <c r="G13384" s="226">
        <v>6.74</v>
      </c>
      <c r="H13384" s="226">
        <v>-0.2</v>
      </c>
      <c r="I13384" s="226">
        <v>6.55</v>
      </c>
      <c r="J13384" s="237">
        <v>32.729999999999997</v>
      </c>
      <c r="K13384" s="237">
        <v>1770.16</v>
      </c>
      <c r="L13384" s="228">
        <v>0</v>
      </c>
      <c r="M13384" s="229">
        <f t="shared" si="386"/>
        <v>1770.16</v>
      </c>
      <c r="N13384" s="230">
        <v>0</v>
      </c>
    </row>
    <row r="13385" spans="1:14" x14ac:dyDescent="0.2">
      <c r="A13385" s="231" t="str">
        <f t="shared" si="387"/>
        <v>WH1.524NO_thin115</v>
      </c>
      <c r="B13385" s="223" t="s">
        <v>239</v>
      </c>
      <c r="C13385" s="224">
        <v>1.5</v>
      </c>
      <c r="D13385" s="223">
        <v>24</v>
      </c>
      <c r="E13385" s="223" t="s">
        <v>199</v>
      </c>
      <c r="F13385" s="225" t="s">
        <v>209</v>
      </c>
      <c r="G13385" s="226">
        <v>6.44</v>
      </c>
      <c r="H13385" s="226">
        <v>-0.23</v>
      </c>
      <c r="I13385" s="226">
        <v>6.21</v>
      </c>
      <c r="J13385" s="237">
        <v>31.06</v>
      </c>
      <c r="K13385" s="237">
        <v>1801.22</v>
      </c>
      <c r="L13385" s="228">
        <v>0</v>
      </c>
      <c r="M13385" s="229">
        <f t="shared" si="386"/>
        <v>1801.22</v>
      </c>
      <c r="N13385" s="230">
        <v>0</v>
      </c>
    </row>
    <row r="13386" spans="1:14" x14ac:dyDescent="0.2">
      <c r="A13386" s="231" t="str">
        <f t="shared" si="387"/>
        <v>WH1.524NO_thin120</v>
      </c>
      <c r="B13386" s="223" t="s">
        <v>239</v>
      </c>
      <c r="C13386" s="224">
        <v>1.5</v>
      </c>
      <c r="D13386" s="223">
        <v>24</v>
      </c>
      <c r="E13386" s="223" t="s">
        <v>199</v>
      </c>
      <c r="F13386" s="225" t="s">
        <v>210</v>
      </c>
      <c r="G13386" s="226">
        <v>6.12</v>
      </c>
      <c r="H13386" s="226">
        <v>-0.26</v>
      </c>
      <c r="I13386" s="226">
        <v>5.86</v>
      </c>
      <c r="J13386" s="237">
        <v>29.29</v>
      </c>
      <c r="K13386" s="237">
        <v>1830.5</v>
      </c>
      <c r="L13386" s="228">
        <v>0</v>
      </c>
      <c r="M13386" s="229">
        <f t="shared" si="386"/>
        <v>1830.5</v>
      </c>
      <c r="N13386" s="230">
        <v>0</v>
      </c>
    </row>
    <row r="13387" spans="1:14" x14ac:dyDescent="0.2">
      <c r="A13387" s="231" t="str">
        <f t="shared" si="387"/>
        <v>WH1.524NO_thin125</v>
      </c>
      <c r="B13387" s="223" t="s">
        <v>239</v>
      </c>
      <c r="C13387" s="224">
        <v>1.5</v>
      </c>
      <c r="D13387" s="223">
        <v>24</v>
      </c>
      <c r="E13387" s="223" t="s">
        <v>199</v>
      </c>
      <c r="F13387" s="225" t="s">
        <v>211</v>
      </c>
      <c r="G13387" s="226">
        <v>5.81</v>
      </c>
      <c r="H13387" s="226">
        <v>-0.28000000000000003</v>
      </c>
      <c r="I13387" s="226">
        <v>5.53</v>
      </c>
      <c r="J13387" s="237">
        <v>27.63</v>
      </c>
      <c r="K13387" s="237">
        <v>1858.13</v>
      </c>
      <c r="L13387" s="228">
        <v>0</v>
      </c>
      <c r="M13387" s="229">
        <f t="shared" si="386"/>
        <v>1858.13</v>
      </c>
      <c r="N13387" s="230">
        <v>0</v>
      </c>
    </row>
    <row r="13388" spans="1:14" x14ac:dyDescent="0.2">
      <c r="A13388" s="231" t="str">
        <f t="shared" si="387"/>
        <v>WH1.524NO_thin130</v>
      </c>
      <c r="B13388" s="223" t="s">
        <v>239</v>
      </c>
      <c r="C13388" s="224">
        <v>1.5</v>
      </c>
      <c r="D13388" s="223">
        <v>24</v>
      </c>
      <c r="E13388" s="223" t="s">
        <v>199</v>
      </c>
      <c r="F13388" s="225" t="s">
        <v>212</v>
      </c>
      <c r="G13388" s="226">
        <v>5.54</v>
      </c>
      <c r="H13388" s="226">
        <v>-0.3</v>
      </c>
      <c r="I13388" s="226">
        <v>5.24</v>
      </c>
      <c r="J13388" s="237">
        <v>26.18</v>
      </c>
      <c r="K13388" s="237">
        <v>1884.31</v>
      </c>
      <c r="L13388" s="228">
        <v>0</v>
      </c>
      <c r="M13388" s="229">
        <f t="shared" si="386"/>
        <v>1884.31</v>
      </c>
      <c r="N13388" s="230">
        <v>0</v>
      </c>
    </row>
    <row r="13389" spans="1:14" x14ac:dyDescent="0.2">
      <c r="A13389" s="231" t="str">
        <f t="shared" si="387"/>
        <v>WH1.524NO_thin135</v>
      </c>
      <c r="B13389" s="223" t="s">
        <v>239</v>
      </c>
      <c r="C13389" s="224">
        <v>1.5</v>
      </c>
      <c r="D13389" s="223">
        <v>24</v>
      </c>
      <c r="E13389" s="223" t="s">
        <v>199</v>
      </c>
      <c r="F13389" s="225" t="s">
        <v>213</v>
      </c>
      <c r="G13389" s="226">
        <v>5.29</v>
      </c>
      <c r="H13389" s="226">
        <v>-0.32</v>
      </c>
      <c r="I13389" s="226">
        <v>4.97</v>
      </c>
      <c r="J13389" s="237">
        <v>24.83</v>
      </c>
      <c r="K13389" s="237">
        <v>1909.14</v>
      </c>
      <c r="L13389" s="228">
        <v>0</v>
      </c>
      <c r="M13389" s="229">
        <f t="shared" si="386"/>
        <v>1909.14</v>
      </c>
      <c r="N13389" s="230">
        <v>0</v>
      </c>
    </row>
    <row r="13390" spans="1:14" x14ac:dyDescent="0.2">
      <c r="A13390" s="231" t="str">
        <f t="shared" si="387"/>
        <v>WH1.524NO_thin140</v>
      </c>
      <c r="B13390" s="223" t="s">
        <v>239</v>
      </c>
      <c r="C13390" s="224">
        <v>1.5</v>
      </c>
      <c r="D13390" s="223">
        <v>24</v>
      </c>
      <c r="E13390" s="223" t="s">
        <v>199</v>
      </c>
      <c r="F13390" s="225" t="s">
        <v>214</v>
      </c>
      <c r="G13390" s="226">
        <v>5.05</v>
      </c>
      <c r="H13390" s="226">
        <v>-0.33</v>
      </c>
      <c r="I13390" s="226">
        <v>4.72</v>
      </c>
      <c r="J13390" s="237">
        <v>23.59</v>
      </c>
      <c r="K13390" s="237">
        <v>1932.73</v>
      </c>
      <c r="L13390" s="228">
        <v>0</v>
      </c>
      <c r="M13390" s="229">
        <f t="shared" si="386"/>
        <v>1932.73</v>
      </c>
      <c r="N13390" s="230">
        <v>0</v>
      </c>
    </row>
    <row r="13391" spans="1:14" x14ac:dyDescent="0.2">
      <c r="A13391" s="231" t="str">
        <f t="shared" si="387"/>
        <v>WH1.524NO_thin145</v>
      </c>
      <c r="B13391" s="223" t="s">
        <v>239</v>
      </c>
      <c r="C13391" s="224">
        <v>1.5</v>
      </c>
      <c r="D13391" s="223">
        <v>24</v>
      </c>
      <c r="E13391" s="223" t="s">
        <v>199</v>
      </c>
      <c r="F13391" s="225" t="s">
        <v>215</v>
      </c>
      <c r="G13391" s="226">
        <v>4.8499999999999996</v>
      </c>
      <c r="H13391" s="226">
        <v>-0.34</v>
      </c>
      <c r="I13391" s="226">
        <v>4.51</v>
      </c>
      <c r="J13391" s="237">
        <v>22.55</v>
      </c>
      <c r="K13391" s="237">
        <v>1955.28</v>
      </c>
      <c r="L13391" s="228">
        <v>0</v>
      </c>
      <c r="M13391" s="229">
        <f t="shared" si="386"/>
        <v>1955.28</v>
      </c>
      <c r="N13391" s="230">
        <v>0</v>
      </c>
    </row>
    <row r="13392" spans="1:14" x14ac:dyDescent="0.2">
      <c r="A13392" s="231" t="str">
        <f t="shared" si="387"/>
        <v>WH1.524NO_thin150</v>
      </c>
      <c r="B13392" s="223" t="s">
        <v>239</v>
      </c>
      <c r="C13392" s="224">
        <v>1.5</v>
      </c>
      <c r="D13392" s="223">
        <v>24</v>
      </c>
      <c r="E13392" s="223" t="s">
        <v>199</v>
      </c>
      <c r="F13392" s="225" t="s">
        <v>216</v>
      </c>
      <c r="G13392" s="226">
        <v>4.54</v>
      </c>
      <c r="H13392" s="226">
        <v>-0.35</v>
      </c>
      <c r="I13392" s="226">
        <v>4.18</v>
      </c>
      <c r="J13392" s="237">
        <v>20.92</v>
      </c>
      <c r="K13392" s="237">
        <v>1976.2</v>
      </c>
      <c r="L13392" s="228">
        <v>0</v>
      </c>
      <c r="M13392" s="229">
        <f t="shared" si="386"/>
        <v>1976.2</v>
      </c>
      <c r="N13392" s="230">
        <v>0</v>
      </c>
    </row>
    <row r="13393" spans="1:14" x14ac:dyDescent="0.2">
      <c r="A13393" s="231" t="str">
        <f t="shared" si="387"/>
        <v>WH1.524NO_thin155</v>
      </c>
      <c r="B13393" s="223" t="s">
        <v>239</v>
      </c>
      <c r="C13393" s="224">
        <v>1.5</v>
      </c>
      <c r="D13393" s="223">
        <v>24</v>
      </c>
      <c r="E13393" s="223" t="s">
        <v>199</v>
      </c>
      <c r="F13393" s="225" t="s">
        <v>217</v>
      </c>
      <c r="G13393" s="226">
        <v>4.37</v>
      </c>
      <c r="H13393" s="226">
        <v>-0.36</v>
      </c>
      <c r="I13393" s="226">
        <v>4.01</v>
      </c>
      <c r="J13393" s="237">
        <v>20.07</v>
      </c>
      <c r="K13393" s="237">
        <v>1996.27</v>
      </c>
      <c r="L13393" s="228">
        <v>0</v>
      </c>
      <c r="M13393" s="229">
        <f t="shared" si="386"/>
        <v>1996.27</v>
      </c>
      <c r="N13393" s="230">
        <v>0</v>
      </c>
    </row>
    <row r="13394" spans="1:14" x14ac:dyDescent="0.2">
      <c r="A13394" s="231" t="str">
        <f t="shared" si="387"/>
        <v>WH1.524NO_thin160</v>
      </c>
      <c r="B13394" s="223" t="s">
        <v>239</v>
      </c>
      <c r="C13394" s="224">
        <v>1.5</v>
      </c>
      <c r="D13394" s="223">
        <v>24</v>
      </c>
      <c r="E13394" s="223" t="s">
        <v>199</v>
      </c>
      <c r="F13394" s="225" t="s">
        <v>218</v>
      </c>
      <c r="G13394" s="226">
        <v>4.24</v>
      </c>
      <c r="H13394" s="226">
        <v>-0.37</v>
      </c>
      <c r="I13394" s="226">
        <v>3.87</v>
      </c>
      <c r="J13394" s="237">
        <v>19.36</v>
      </c>
      <c r="K13394" s="237">
        <v>2015.63</v>
      </c>
      <c r="L13394" s="228">
        <v>0</v>
      </c>
      <c r="M13394" s="229">
        <f t="shared" ref="M13394:M13441" si="388">K13394+L13394</f>
        <v>2015.63</v>
      </c>
      <c r="N13394" s="230">
        <v>0</v>
      </c>
    </row>
    <row r="13395" spans="1:14" x14ac:dyDescent="0.2">
      <c r="A13395" s="231" t="str">
        <f t="shared" si="387"/>
        <v>WH1.524NO_thin165</v>
      </c>
      <c r="B13395" s="223" t="s">
        <v>239</v>
      </c>
      <c r="C13395" s="224">
        <v>1.5</v>
      </c>
      <c r="D13395" s="223">
        <v>24</v>
      </c>
      <c r="E13395" s="223" t="s">
        <v>199</v>
      </c>
      <c r="F13395" s="225" t="s">
        <v>219</v>
      </c>
      <c r="G13395" s="226">
        <v>3.97</v>
      </c>
      <c r="H13395" s="226">
        <v>-0.37</v>
      </c>
      <c r="I13395" s="226">
        <v>3.6</v>
      </c>
      <c r="J13395" s="237">
        <v>17.98</v>
      </c>
      <c r="K13395" s="237">
        <v>2033.61</v>
      </c>
      <c r="L13395" s="228">
        <v>0</v>
      </c>
      <c r="M13395" s="229">
        <f t="shared" si="388"/>
        <v>2033.61</v>
      </c>
      <c r="N13395" s="230">
        <v>0</v>
      </c>
    </row>
    <row r="13396" spans="1:14" x14ac:dyDescent="0.2">
      <c r="A13396" s="231" t="str">
        <f t="shared" si="387"/>
        <v>WH1.524NO_thin170</v>
      </c>
      <c r="B13396" s="223" t="s">
        <v>239</v>
      </c>
      <c r="C13396" s="224">
        <v>1.5</v>
      </c>
      <c r="D13396" s="223">
        <v>24</v>
      </c>
      <c r="E13396" s="223" t="s">
        <v>199</v>
      </c>
      <c r="F13396" s="225" t="s">
        <v>220</v>
      </c>
      <c r="G13396" s="226">
        <v>3.87</v>
      </c>
      <c r="H13396" s="226">
        <v>-0.37</v>
      </c>
      <c r="I13396" s="226">
        <v>3.5</v>
      </c>
      <c r="J13396" s="237">
        <v>17.489999999999998</v>
      </c>
      <c r="K13396" s="237">
        <v>2051.1</v>
      </c>
      <c r="L13396" s="228">
        <v>0</v>
      </c>
      <c r="M13396" s="229">
        <f t="shared" si="388"/>
        <v>2051.1</v>
      </c>
      <c r="N13396" s="230">
        <v>0</v>
      </c>
    </row>
    <row r="13397" spans="1:14" x14ac:dyDescent="0.2">
      <c r="A13397" s="231" t="str">
        <f t="shared" si="387"/>
        <v>WH1.524NO_thin175</v>
      </c>
      <c r="B13397" s="223" t="s">
        <v>239</v>
      </c>
      <c r="C13397" s="224">
        <v>1.5</v>
      </c>
      <c r="D13397" s="223">
        <v>24</v>
      </c>
      <c r="E13397" s="223" t="s">
        <v>199</v>
      </c>
      <c r="F13397" s="225" t="s">
        <v>221</v>
      </c>
      <c r="G13397" s="226">
        <v>3.65</v>
      </c>
      <c r="H13397" s="226">
        <v>-0.37</v>
      </c>
      <c r="I13397" s="226">
        <v>3.28</v>
      </c>
      <c r="J13397" s="237">
        <v>16.38</v>
      </c>
      <c r="K13397" s="237">
        <v>2067.48</v>
      </c>
      <c r="L13397" s="228">
        <v>0</v>
      </c>
      <c r="M13397" s="229">
        <f t="shared" si="388"/>
        <v>2067.48</v>
      </c>
      <c r="N13397" s="230">
        <v>0</v>
      </c>
    </row>
    <row r="13398" spans="1:14" x14ac:dyDescent="0.2">
      <c r="A13398" s="231" t="str">
        <f t="shared" si="387"/>
        <v>WH1.524NO_thin180</v>
      </c>
      <c r="B13398" s="223" t="s">
        <v>239</v>
      </c>
      <c r="C13398" s="224">
        <v>1.5</v>
      </c>
      <c r="D13398" s="223">
        <v>24</v>
      </c>
      <c r="E13398" s="223" t="s">
        <v>199</v>
      </c>
      <c r="F13398" s="225" t="s">
        <v>222</v>
      </c>
      <c r="G13398" s="226">
        <v>3.53</v>
      </c>
      <c r="H13398" s="226">
        <v>-0.37</v>
      </c>
      <c r="I13398" s="226">
        <v>3.16</v>
      </c>
      <c r="J13398" s="237">
        <v>15.82</v>
      </c>
      <c r="K13398" s="237">
        <v>2083.3000000000002</v>
      </c>
      <c r="L13398" s="228">
        <v>0</v>
      </c>
      <c r="M13398" s="229">
        <f t="shared" si="388"/>
        <v>2083.3000000000002</v>
      </c>
      <c r="N13398" s="230">
        <v>0</v>
      </c>
    </row>
    <row r="13399" spans="1:14" x14ac:dyDescent="0.2">
      <c r="A13399" s="231" t="str">
        <f t="shared" si="387"/>
        <v>WH1.524NO_thin185</v>
      </c>
      <c r="B13399" s="223" t="s">
        <v>239</v>
      </c>
      <c r="C13399" s="224">
        <v>1.5</v>
      </c>
      <c r="D13399" s="223">
        <v>24</v>
      </c>
      <c r="E13399" s="223" t="s">
        <v>199</v>
      </c>
      <c r="F13399" s="225" t="s">
        <v>223</v>
      </c>
      <c r="G13399" s="226">
        <v>3.38</v>
      </c>
      <c r="H13399" s="226">
        <v>-0.37</v>
      </c>
      <c r="I13399" s="226">
        <v>3.01</v>
      </c>
      <c r="J13399" s="237">
        <v>15.06</v>
      </c>
      <c r="K13399" s="237">
        <v>2098.36</v>
      </c>
      <c r="L13399" s="228">
        <v>0</v>
      </c>
      <c r="M13399" s="229">
        <f t="shared" si="388"/>
        <v>2098.36</v>
      </c>
      <c r="N13399" s="230">
        <v>0</v>
      </c>
    </row>
    <row r="13400" spans="1:14" x14ac:dyDescent="0.2">
      <c r="A13400" s="231" t="str">
        <f t="shared" si="387"/>
        <v>WH1.524NO_thin190</v>
      </c>
      <c r="B13400" s="223" t="s">
        <v>239</v>
      </c>
      <c r="C13400" s="224">
        <v>1.5</v>
      </c>
      <c r="D13400" s="223">
        <v>24</v>
      </c>
      <c r="E13400" s="223" t="s">
        <v>199</v>
      </c>
      <c r="F13400" s="225" t="s">
        <v>224</v>
      </c>
      <c r="G13400" s="226">
        <v>3.25</v>
      </c>
      <c r="H13400" s="226">
        <v>-0.36</v>
      </c>
      <c r="I13400" s="226">
        <v>2.89</v>
      </c>
      <c r="J13400" s="237">
        <v>14.44</v>
      </c>
      <c r="K13400" s="237">
        <v>2112.8000000000002</v>
      </c>
      <c r="L13400" s="228">
        <v>0</v>
      </c>
      <c r="M13400" s="229">
        <f t="shared" si="388"/>
        <v>2112.8000000000002</v>
      </c>
      <c r="N13400" s="230">
        <v>0</v>
      </c>
    </row>
    <row r="13401" spans="1:14" x14ac:dyDescent="0.2">
      <c r="A13401" s="231" t="str">
        <f t="shared" si="387"/>
        <v>WH1.524NO_thin195</v>
      </c>
      <c r="B13401" s="223" t="s">
        <v>239</v>
      </c>
      <c r="C13401" s="224">
        <v>1.5</v>
      </c>
      <c r="D13401" s="223">
        <v>24</v>
      </c>
      <c r="E13401" s="223" t="s">
        <v>199</v>
      </c>
      <c r="F13401" s="225" t="s">
        <v>225</v>
      </c>
      <c r="G13401" s="226">
        <v>3.05</v>
      </c>
      <c r="H13401" s="226">
        <v>-0.36</v>
      </c>
      <c r="I13401" s="226">
        <v>2.69</v>
      </c>
      <c r="J13401" s="237">
        <v>13.46</v>
      </c>
      <c r="K13401" s="237">
        <v>2126.27</v>
      </c>
      <c r="L13401" s="228">
        <v>0</v>
      </c>
      <c r="M13401" s="229">
        <f t="shared" si="388"/>
        <v>2126.27</v>
      </c>
      <c r="N13401" s="230">
        <v>0</v>
      </c>
    </row>
    <row r="13402" spans="1:14" x14ac:dyDescent="0.2">
      <c r="A13402" s="231" t="str">
        <f t="shared" si="387"/>
        <v>WH1.524Thinned000</v>
      </c>
      <c r="B13402" s="223" t="s">
        <v>239</v>
      </c>
      <c r="C13402" s="224">
        <v>1.5</v>
      </c>
      <c r="D13402" s="223">
        <v>24</v>
      </c>
      <c r="E13402" s="223" t="s">
        <v>172</v>
      </c>
      <c r="F13402" s="225" t="s">
        <v>0</v>
      </c>
      <c r="G13402" s="226">
        <v>2.77</v>
      </c>
      <c r="H13402" s="226">
        <v>1.5</v>
      </c>
      <c r="I13402" s="226">
        <v>4.2699999999999996</v>
      </c>
      <c r="J13402" s="237">
        <v>21.35</v>
      </c>
      <c r="K13402" s="237">
        <v>21.35</v>
      </c>
      <c r="L13402" s="228">
        <v>0</v>
      </c>
      <c r="M13402" s="229">
        <f t="shared" si="388"/>
        <v>21.35</v>
      </c>
      <c r="N13402" s="230">
        <v>0</v>
      </c>
    </row>
    <row r="13403" spans="1:14" x14ac:dyDescent="0.2">
      <c r="A13403" s="231" t="str">
        <f t="shared" si="387"/>
        <v>WH1.524Thinned005</v>
      </c>
      <c r="B13403" s="223" t="s">
        <v>239</v>
      </c>
      <c r="C13403" s="224">
        <v>1.5</v>
      </c>
      <c r="D13403" s="223">
        <v>24</v>
      </c>
      <c r="E13403" s="223" t="s">
        <v>172</v>
      </c>
      <c r="F13403" s="225" t="s">
        <v>1</v>
      </c>
      <c r="G13403" s="226">
        <v>8.4600000000000009</v>
      </c>
      <c r="H13403" s="226">
        <v>1.85</v>
      </c>
      <c r="I13403" s="226">
        <v>10.31</v>
      </c>
      <c r="J13403" s="237">
        <v>51.54</v>
      </c>
      <c r="K13403" s="237">
        <v>72.89</v>
      </c>
      <c r="L13403" s="228">
        <v>0</v>
      </c>
      <c r="M13403" s="229">
        <f t="shared" si="388"/>
        <v>72.89</v>
      </c>
      <c r="N13403" s="230">
        <v>0</v>
      </c>
    </row>
    <row r="13404" spans="1:14" x14ac:dyDescent="0.2">
      <c r="A13404" s="231" t="str">
        <f t="shared" si="387"/>
        <v>WH1.524Thinned010</v>
      </c>
      <c r="B13404" s="223" t="s">
        <v>239</v>
      </c>
      <c r="C13404" s="224">
        <v>1.5</v>
      </c>
      <c r="D13404" s="223">
        <v>24</v>
      </c>
      <c r="E13404" s="223" t="s">
        <v>172</v>
      </c>
      <c r="F13404" s="225" t="s">
        <v>2</v>
      </c>
      <c r="G13404" s="226">
        <v>25.84</v>
      </c>
      <c r="H13404" s="226">
        <v>2.25</v>
      </c>
      <c r="I13404" s="226">
        <v>28.09</v>
      </c>
      <c r="J13404" s="237">
        <v>140.44</v>
      </c>
      <c r="K13404" s="237">
        <v>213.34</v>
      </c>
      <c r="L13404" s="228">
        <v>0</v>
      </c>
      <c r="M13404" s="229">
        <f t="shared" si="388"/>
        <v>213.34</v>
      </c>
      <c r="N13404" s="230">
        <v>0</v>
      </c>
    </row>
    <row r="13405" spans="1:14" x14ac:dyDescent="0.2">
      <c r="A13405" s="231" t="str">
        <f t="shared" si="387"/>
        <v>WH1.524Thinned015</v>
      </c>
      <c r="B13405" s="223" t="s">
        <v>239</v>
      </c>
      <c r="C13405" s="224">
        <v>1.5</v>
      </c>
      <c r="D13405" s="223">
        <v>24</v>
      </c>
      <c r="E13405" s="223" t="s">
        <v>172</v>
      </c>
      <c r="F13405" s="225" t="s">
        <v>3</v>
      </c>
      <c r="G13405" s="226">
        <v>9.91</v>
      </c>
      <c r="H13405" s="226">
        <v>10.55</v>
      </c>
      <c r="I13405" s="226">
        <v>20.46</v>
      </c>
      <c r="J13405" s="237">
        <v>102.32</v>
      </c>
      <c r="K13405" s="237">
        <v>315.64999999999998</v>
      </c>
      <c r="L13405" s="228">
        <v>-0.37</v>
      </c>
      <c r="M13405" s="229">
        <f t="shared" si="388"/>
        <v>315.27999999999997</v>
      </c>
      <c r="N13405" s="230">
        <v>21.32</v>
      </c>
    </row>
    <row r="13406" spans="1:14" x14ac:dyDescent="0.2">
      <c r="A13406" s="231" t="str">
        <f t="shared" si="387"/>
        <v>WH1.524Thinned020</v>
      </c>
      <c r="B13406" s="223" t="s">
        <v>239</v>
      </c>
      <c r="C13406" s="224">
        <v>1.5</v>
      </c>
      <c r="D13406" s="223">
        <v>24</v>
      </c>
      <c r="E13406" s="223" t="s">
        <v>172</v>
      </c>
      <c r="F13406" s="225" t="s">
        <v>4</v>
      </c>
      <c r="G13406" s="226">
        <v>11.77</v>
      </c>
      <c r="H13406" s="226">
        <v>-0.09</v>
      </c>
      <c r="I13406" s="226">
        <v>11.69</v>
      </c>
      <c r="J13406" s="237">
        <v>58.43</v>
      </c>
      <c r="K13406" s="237">
        <v>374.08</v>
      </c>
      <c r="L13406" s="228">
        <v>-0.63</v>
      </c>
      <c r="M13406" s="229">
        <f t="shared" si="388"/>
        <v>373.45</v>
      </c>
      <c r="N13406" s="230">
        <v>15.35</v>
      </c>
    </row>
    <row r="13407" spans="1:14" x14ac:dyDescent="0.2">
      <c r="A13407" s="231" t="str">
        <f t="shared" si="387"/>
        <v>WH1.524Thinned025</v>
      </c>
      <c r="B13407" s="223" t="s">
        <v>239</v>
      </c>
      <c r="C13407" s="224">
        <v>1.5</v>
      </c>
      <c r="D13407" s="223">
        <v>24</v>
      </c>
      <c r="E13407" s="223" t="s">
        <v>172</v>
      </c>
      <c r="F13407" s="225" t="s">
        <v>5</v>
      </c>
      <c r="G13407" s="226">
        <v>14.26</v>
      </c>
      <c r="H13407" s="226">
        <v>1.02</v>
      </c>
      <c r="I13407" s="226">
        <v>15.29</v>
      </c>
      <c r="J13407" s="237">
        <v>76.44</v>
      </c>
      <c r="K13407" s="237">
        <v>450.52</v>
      </c>
      <c r="L13407" s="228">
        <v>-2.38</v>
      </c>
      <c r="M13407" s="229">
        <f t="shared" si="388"/>
        <v>448.14</v>
      </c>
      <c r="N13407" s="230">
        <v>10.81</v>
      </c>
    </row>
    <row r="13408" spans="1:14" x14ac:dyDescent="0.2">
      <c r="A13408" s="231" t="str">
        <f t="shared" si="387"/>
        <v>WH1.524Thinned030</v>
      </c>
      <c r="B13408" s="223" t="s">
        <v>239</v>
      </c>
      <c r="C13408" s="224">
        <v>1.5</v>
      </c>
      <c r="D13408" s="223">
        <v>24</v>
      </c>
      <c r="E13408" s="223" t="s">
        <v>172</v>
      </c>
      <c r="F13408" s="225" t="s">
        <v>6</v>
      </c>
      <c r="G13408" s="226">
        <v>13.14</v>
      </c>
      <c r="H13408" s="226">
        <v>1.49</v>
      </c>
      <c r="I13408" s="226">
        <v>14.63</v>
      </c>
      <c r="J13408" s="237">
        <v>73.150000000000006</v>
      </c>
      <c r="K13408" s="237">
        <v>523.66999999999996</v>
      </c>
      <c r="L13408" s="228">
        <v>-4.0999999999999996</v>
      </c>
      <c r="M13408" s="229">
        <f t="shared" si="388"/>
        <v>519.56999999999994</v>
      </c>
      <c r="N13408" s="230">
        <v>10.64</v>
      </c>
    </row>
    <row r="13409" spans="1:14" x14ac:dyDescent="0.2">
      <c r="A13409" s="231" t="str">
        <f t="shared" si="387"/>
        <v>WH1.524Thinned035</v>
      </c>
      <c r="B13409" s="223" t="s">
        <v>239</v>
      </c>
      <c r="C13409" s="224">
        <v>1.5</v>
      </c>
      <c r="D13409" s="223">
        <v>24</v>
      </c>
      <c r="E13409" s="223" t="s">
        <v>172</v>
      </c>
      <c r="F13409" s="225" t="s">
        <v>7</v>
      </c>
      <c r="G13409" s="226">
        <v>11.49</v>
      </c>
      <c r="H13409" s="226">
        <v>0.6</v>
      </c>
      <c r="I13409" s="226">
        <v>12.09</v>
      </c>
      <c r="J13409" s="237">
        <v>60.45</v>
      </c>
      <c r="K13409" s="237">
        <v>584.12</v>
      </c>
      <c r="L13409" s="228">
        <v>-5.83</v>
      </c>
      <c r="M13409" s="229">
        <f t="shared" si="388"/>
        <v>578.29</v>
      </c>
      <c r="N13409" s="230">
        <v>10.75</v>
      </c>
    </row>
    <row r="13410" spans="1:14" x14ac:dyDescent="0.2">
      <c r="A13410" s="231" t="str">
        <f t="shared" si="387"/>
        <v>WH1.524Thinned040</v>
      </c>
      <c r="B13410" s="223" t="s">
        <v>239</v>
      </c>
      <c r="C13410" s="224">
        <v>1.5</v>
      </c>
      <c r="D13410" s="223">
        <v>24</v>
      </c>
      <c r="E13410" s="223" t="s">
        <v>172</v>
      </c>
      <c r="F13410" s="225" t="s">
        <v>8</v>
      </c>
      <c r="G13410" s="226">
        <v>9.01</v>
      </c>
      <c r="H13410" s="226">
        <v>0.03</v>
      </c>
      <c r="I13410" s="226">
        <v>9.0399999999999991</v>
      </c>
      <c r="J13410" s="237">
        <v>45.19</v>
      </c>
      <c r="K13410" s="237">
        <v>629.30999999999995</v>
      </c>
      <c r="L13410" s="228">
        <v>-7.58</v>
      </c>
      <c r="M13410" s="229">
        <f t="shared" si="388"/>
        <v>621.7299999999999</v>
      </c>
      <c r="N13410" s="230">
        <v>10.83</v>
      </c>
    </row>
    <row r="13411" spans="1:14" x14ac:dyDescent="0.2">
      <c r="A13411" s="231" t="str">
        <f t="shared" si="387"/>
        <v>WH1.524Thinned045</v>
      </c>
      <c r="B13411" s="223" t="s">
        <v>239</v>
      </c>
      <c r="C13411" s="224">
        <v>1.5</v>
      </c>
      <c r="D13411" s="223">
        <v>24</v>
      </c>
      <c r="E13411" s="223" t="s">
        <v>172</v>
      </c>
      <c r="F13411" s="225" t="s">
        <v>9</v>
      </c>
      <c r="G13411" s="226">
        <v>9.06</v>
      </c>
      <c r="H13411" s="226">
        <v>-0.49</v>
      </c>
      <c r="I13411" s="226">
        <v>8.58</v>
      </c>
      <c r="J13411" s="237">
        <v>42.88</v>
      </c>
      <c r="K13411" s="237">
        <v>672.19</v>
      </c>
      <c r="L13411" s="228">
        <v>-9.2100000000000009</v>
      </c>
      <c r="M13411" s="229">
        <f t="shared" si="388"/>
        <v>662.98</v>
      </c>
      <c r="N13411" s="230">
        <v>10.09</v>
      </c>
    </row>
    <row r="13412" spans="1:14" x14ac:dyDescent="0.2">
      <c r="A13412" s="231" t="str">
        <f t="shared" si="387"/>
        <v>WH1.524Thinned050</v>
      </c>
      <c r="B13412" s="223" t="s">
        <v>239</v>
      </c>
      <c r="C13412" s="224">
        <v>1.5</v>
      </c>
      <c r="D13412" s="223">
        <v>24</v>
      </c>
      <c r="E13412" s="223" t="s">
        <v>172</v>
      </c>
      <c r="F13412" s="225" t="s">
        <v>10</v>
      </c>
      <c r="G13412" s="226">
        <v>8.8699999999999992</v>
      </c>
      <c r="H13412" s="226">
        <v>-0.6</v>
      </c>
      <c r="I13412" s="226">
        <v>8.26</v>
      </c>
      <c r="J13412" s="237">
        <v>41.31</v>
      </c>
      <c r="K13412" s="237">
        <v>713.5</v>
      </c>
      <c r="L13412" s="228">
        <v>-10.74</v>
      </c>
      <c r="M13412" s="229">
        <f t="shared" si="388"/>
        <v>702.76</v>
      </c>
      <c r="N13412" s="230">
        <v>9.5</v>
      </c>
    </row>
    <row r="13413" spans="1:14" x14ac:dyDescent="0.2">
      <c r="A13413" s="231" t="str">
        <f t="shared" si="387"/>
        <v>WH1.524Thinned055</v>
      </c>
      <c r="B13413" s="223" t="s">
        <v>239</v>
      </c>
      <c r="C13413" s="224">
        <v>1.5</v>
      </c>
      <c r="D13413" s="223">
        <v>24</v>
      </c>
      <c r="E13413" s="223" t="s">
        <v>172</v>
      </c>
      <c r="F13413" s="225" t="s">
        <v>11</v>
      </c>
      <c r="G13413" s="226">
        <v>8.0399999999999991</v>
      </c>
      <c r="H13413" s="226">
        <v>-0.63</v>
      </c>
      <c r="I13413" s="226">
        <v>7.42</v>
      </c>
      <c r="J13413" s="237">
        <v>37.08</v>
      </c>
      <c r="K13413" s="237">
        <v>750.59</v>
      </c>
      <c r="L13413" s="228">
        <v>-12.19</v>
      </c>
      <c r="M13413" s="229">
        <f t="shared" si="388"/>
        <v>738.4</v>
      </c>
      <c r="N13413" s="230">
        <v>9</v>
      </c>
    </row>
    <row r="13414" spans="1:14" x14ac:dyDescent="0.2">
      <c r="A13414" s="231" t="str">
        <f t="shared" si="387"/>
        <v>WH1.524Thinned060</v>
      </c>
      <c r="B13414" s="223" t="s">
        <v>239</v>
      </c>
      <c r="C13414" s="224">
        <v>1.5</v>
      </c>
      <c r="D13414" s="223">
        <v>24</v>
      </c>
      <c r="E13414" s="223" t="s">
        <v>172</v>
      </c>
      <c r="F13414" s="225" t="s">
        <v>12</v>
      </c>
      <c r="G13414" s="226">
        <v>7.86</v>
      </c>
      <c r="H13414" s="226">
        <v>-0.37</v>
      </c>
      <c r="I13414" s="226">
        <v>7.49</v>
      </c>
      <c r="J13414" s="237">
        <v>37.46</v>
      </c>
      <c r="K13414" s="237">
        <v>788.05</v>
      </c>
      <c r="L13414" s="228">
        <v>-13.57</v>
      </c>
      <c r="M13414" s="229">
        <f t="shared" si="388"/>
        <v>774.4799999999999</v>
      </c>
      <c r="N13414" s="230">
        <v>8.5299999999999994</v>
      </c>
    </row>
    <row r="13415" spans="1:14" x14ac:dyDescent="0.2">
      <c r="A13415" s="231" t="str">
        <f t="shared" si="387"/>
        <v>WH1.524Thinned065</v>
      </c>
      <c r="B13415" s="223" t="s">
        <v>239</v>
      </c>
      <c r="C13415" s="224">
        <v>1.5</v>
      </c>
      <c r="D13415" s="223">
        <v>24</v>
      </c>
      <c r="E13415" s="223" t="s">
        <v>172</v>
      </c>
      <c r="F13415" s="225" t="s">
        <v>13</v>
      </c>
      <c r="G13415" s="226">
        <v>7.14</v>
      </c>
      <c r="H13415" s="226">
        <v>-0.31</v>
      </c>
      <c r="I13415" s="226">
        <v>6.83</v>
      </c>
      <c r="J13415" s="237">
        <v>34.130000000000003</v>
      </c>
      <c r="K13415" s="237">
        <v>822.18</v>
      </c>
      <c r="L13415" s="228">
        <v>-14.89</v>
      </c>
      <c r="M13415" s="229">
        <f t="shared" si="388"/>
        <v>807.29</v>
      </c>
      <c r="N13415" s="230">
        <v>8.18</v>
      </c>
    </row>
    <row r="13416" spans="1:14" x14ac:dyDescent="0.2">
      <c r="A13416" s="231" t="str">
        <f t="shared" si="387"/>
        <v>WH1.524Thinned070</v>
      </c>
      <c r="B13416" s="223" t="s">
        <v>239</v>
      </c>
      <c r="C13416" s="224">
        <v>1.5</v>
      </c>
      <c r="D13416" s="223">
        <v>24</v>
      </c>
      <c r="E13416" s="223" t="s">
        <v>172</v>
      </c>
      <c r="F13416" s="225" t="s">
        <v>200</v>
      </c>
      <c r="G13416" s="226">
        <v>7.81</v>
      </c>
      <c r="H13416" s="226">
        <v>-0.06</v>
      </c>
      <c r="I13416" s="226">
        <v>7.75</v>
      </c>
      <c r="J13416" s="237">
        <v>38.75</v>
      </c>
      <c r="K13416" s="237">
        <v>860.93</v>
      </c>
      <c r="L13416" s="228">
        <v>-16.170000000000002</v>
      </c>
      <c r="M13416" s="229">
        <f t="shared" si="388"/>
        <v>844.76</v>
      </c>
      <c r="N13416" s="230">
        <v>7.94</v>
      </c>
    </row>
    <row r="13417" spans="1:14" x14ac:dyDescent="0.2">
      <c r="A13417" s="231" t="str">
        <f t="shared" si="387"/>
        <v>WH1.524Thinned075</v>
      </c>
      <c r="B13417" s="223" t="s">
        <v>239</v>
      </c>
      <c r="C13417" s="224">
        <v>1.5</v>
      </c>
      <c r="D13417" s="223">
        <v>24</v>
      </c>
      <c r="E13417" s="223" t="s">
        <v>172</v>
      </c>
      <c r="F13417" s="225" t="s">
        <v>201</v>
      </c>
      <c r="G13417" s="226">
        <v>7.1</v>
      </c>
      <c r="H13417" s="226">
        <v>-0.04</v>
      </c>
      <c r="I13417" s="226">
        <v>7.07</v>
      </c>
      <c r="J13417" s="237">
        <v>35.33</v>
      </c>
      <c r="K13417" s="237">
        <v>896.26</v>
      </c>
      <c r="L13417" s="228">
        <v>-17.420000000000002</v>
      </c>
      <c r="M13417" s="229">
        <f t="shared" si="388"/>
        <v>878.84</v>
      </c>
      <c r="N13417" s="230">
        <v>7.75</v>
      </c>
    </row>
    <row r="13418" spans="1:14" x14ac:dyDescent="0.2">
      <c r="A13418" s="231" t="str">
        <f t="shared" si="387"/>
        <v>WH1.524Thinned080</v>
      </c>
      <c r="B13418" s="223" t="s">
        <v>239</v>
      </c>
      <c r="C13418" s="224">
        <v>1.5</v>
      </c>
      <c r="D13418" s="223">
        <v>24</v>
      </c>
      <c r="E13418" s="223" t="s">
        <v>172</v>
      </c>
      <c r="F13418" s="225" t="s">
        <v>202</v>
      </c>
      <c r="G13418" s="226">
        <v>6.47</v>
      </c>
      <c r="H13418" s="226">
        <v>-0.1</v>
      </c>
      <c r="I13418" s="226">
        <v>6.38</v>
      </c>
      <c r="J13418" s="237">
        <v>31.89</v>
      </c>
      <c r="K13418" s="237">
        <v>928.15</v>
      </c>
      <c r="L13418" s="228">
        <v>-18.64</v>
      </c>
      <c r="M13418" s="229">
        <f t="shared" si="388"/>
        <v>909.51</v>
      </c>
      <c r="N13418" s="230">
        <v>7.57</v>
      </c>
    </row>
    <row r="13419" spans="1:14" x14ac:dyDescent="0.2">
      <c r="A13419" s="231" t="str">
        <f t="shared" si="387"/>
        <v>WH1.524Thinned085</v>
      </c>
      <c r="B13419" s="223" t="s">
        <v>239</v>
      </c>
      <c r="C13419" s="224">
        <v>1.5</v>
      </c>
      <c r="D13419" s="223">
        <v>24</v>
      </c>
      <c r="E13419" s="223" t="s">
        <v>172</v>
      </c>
      <c r="F13419" s="225" t="s">
        <v>203</v>
      </c>
      <c r="G13419" s="226">
        <v>6.1</v>
      </c>
      <c r="H13419" s="226">
        <v>-0.11</v>
      </c>
      <c r="I13419" s="226">
        <v>5.99</v>
      </c>
      <c r="J13419" s="237">
        <v>29.94</v>
      </c>
      <c r="K13419" s="237">
        <v>958.09</v>
      </c>
      <c r="L13419" s="228">
        <v>-19.829999999999998</v>
      </c>
      <c r="M13419" s="229">
        <f t="shared" si="388"/>
        <v>938.26</v>
      </c>
      <c r="N13419" s="230">
        <v>7.39</v>
      </c>
    </row>
    <row r="13420" spans="1:14" x14ac:dyDescent="0.2">
      <c r="A13420" s="231" t="str">
        <f t="shared" si="387"/>
        <v>WH1.524Thinned090</v>
      </c>
      <c r="B13420" s="223" t="s">
        <v>239</v>
      </c>
      <c r="C13420" s="224">
        <v>1.5</v>
      </c>
      <c r="D13420" s="223">
        <v>24</v>
      </c>
      <c r="E13420" s="223" t="s">
        <v>172</v>
      </c>
      <c r="F13420" s="225" t="s">
        <v>204</v>
      </c>
      <c r="G13420" s="226">
        <v>5.72</v>
      </c>
      <c r="H13420" s="226">
        <v>-0.13</v>
      </c>
      <c r="I13420" s="226">
        <v>5.6</v>
      </c>
      <c r="J13420" s="237">
        <v>27.99</v>
      </c>
      <c r="K13420" s="237">
        <v>986.08</v>
      </c>
      <c r="L13420" s="228">
        <v>-21</v>
      </c>
      <c r="M13420" s="229">
        <f t="shared" si="388"/>
        <v>965.08</v>
      </c>
      <c r="N13420" s="230">
        <v>7.21</v>
      </c>
    </row>
    <row r="13421" spans="1:14" x14ac:dyDescent="0.2">
      <c r="A13421" s="231" t="str">
        <f t="shared" si="387"/>
        <v>WH1.524Thinned095</v>
      </c>
      <c r="B13421" s="223" t="s">
        <v>239</v>
      </c>
      <c r="C13421" s="224">
        <v>1.5</v>
      </c>
      <c r="D13421" s="223">
        <v>24</v>
      </c>
      <c r="E13421" s="223" t="s">
        <v>172</v>
      </c>
      <c r="F13421" s="225" t="s">
        <v>205</v>
      </c>
      <c r="G13421" s="226">
        <v>5.45</v>
      </c>
      <c r="H13421" s="226">
        <v>-0.15</v>
      </c>
      <c r="I13421" s="226">
        <v>5.31</v>
      </c>
      <c r="J13421" s="237">
        <v>26.53</v>
      </c>
      <c r="K13421" s="237">
        <v>1012.61</v>
      </c>
      <c r="L13421" s="228">
        <v>-22.13</v>
      </c>
      <c r="M13421" s="229">
        <f t="shared" si="388"/>
        <v>990.48</v>
      </c>
      <c r="N13421" s="230">
        <v>7.04</v>
      </c>
    </row>
    <row r="13422" spans="1:14" x14ac:dyDescent="0.2">
      <c r="A13422" s="231" t="str">
        <f t="shared" si="387"/>
        <v>WH1.524Thinned100</v>
      </c>
      <c r="B13422" s="223" t="s">
        <v>239</v>
      </c>
      <c r="C13422" s="224">
        <v>1.5</v>
      </c>
      <c r="D13422" s="223">
        <v>24</v>
      </c>
      <c r="E13422" s="223" t="s">
        <v>172</v>
      </c>
      <c r="F13422" s="225" t="s">
        <v>206</v>
      </c>
      <c r="G13422" s="226">
        <v>5.12</v>
      </c>
      <c r="H13422" s="226">
        <v>-0.16</v>
      </c>
      <c r="I13422" s="226">
        <v>4.95</v>
      </c>
      <c r="J13422" s="237">
        <v>24.77</v>
      </c>
      <c r="K13422" s="237">
        <v>1037.3900000000001</v>
      </c>
      <c r="L13422" s="228">
        <v>-23.24</v>
      </c>
      <c r="M13422" s="229">
        <f t="shared" si="388"/>
        <v>1014.1500000000001</v>
      </c>
      <c r="N13422" s="230">
        <v>6.87</v>
      </c>
    </row>
    <row r="13423" spans="1:14" x14ac:dyDescent="0.2">
      <c r="A13423" s="231" t="str">
        <f t="shared" si="387"/>
        <v>WH1.524Thinned105</v>
      </c>
      <c r="B13423" s="223" t="s">
        <v>239</v>
      </c>
      <c r="C13423" s="224">
        <v>1.5</v>
      </c>
      <c r="D13423" s="223">
        <v>24</v>
      </c>
      <c r="E13423" s="223" t="s">
        <v>172</v>
      </c>
      <c r="F13423" s="225" t="s">
        <v>207</v>
      </c>
      <c r="G13423" s="226">
        <v>4.95</v>
      </c>
      <c r="H13423" s="226">
        <v>-0.17</v>
      </c>
      <c r="I13423" s="226">
        <v>4.78</v>
      </c>
      <c r="J13423" s="237">
        <v>23.88</v>
      </c>
      <c r="K13423" s="237">
        <v>1061.26</v>
      </c>
      <c r="L13423" s="228">
        <v>-24.32</v>
      </c>
      <c r="M13423" s="229">
        <f t="shared" si="388"/>
        <v>1036.94</v>
      </c>
      <c r="N13423" s="230">
        <v>6.7</v>
      </c>
    </row>
    <row r="13424" spans="1:14" x14ac:dyDescent="0.2">
      <c r="A13424" s="231" t="str">
        <f t="shared" si="387"/>
        <v>WH1.524Thinned110</v>
      </c>
      <c r="B13424" s="223" t="s">
        <v>239</v>
      </c>
      <c r="C13424" s="224">
        <v>1.5</v>
      </c>
      <c r="D13424" s="223">
        <v>24</v>
      </c>
      <c r="E13424" s="223" t="s">
        <v>172</v>
      </c>
      <c r="F13424" s="225" t="s">
        <v>208</v>
      </c>
      <c r="G13424" s="226">
        <v>4.75</v>
      </c>
      <c r="H13424" s="226">
        <v>-0.17</v>
      </c>
      <c r="I13424" s="226">
        <v>4.58</v>
      </c>
      <c r="J13424" s="237">
        <v>22.92</v>
      </c>
      <c r="K13424" s="237">
        <v>1084.19</v>
      </c>
      <c r="L13424" s="228">
        <v>-25.37</v>
      </c>
      <c r="M13424" s="229">
        <f t="shared" si="388"/>
        <v>1058.8200000000002</v>
      </c>
      <c r="N13424" s="230">
        <v>6.53</v>
      </c>
    </row>
    <row r="13425" spans="1:14" x14ac:dyDescent="0.2">
      <c r="A13425" s="231" t="str">
        <f t="shared" si="387"/>
        <v>WH1.524Thinned115</v>
      </c>
      <c r="B13425" s="223" t="s">
        <v>239</v>
      </c>
      <c r="C13425" s="224">
        <v>1.5</v>
      </c>
      <c r="D13425" s="223">
        <v>24</v>
      </c>
      <c r="E13425" s="223" t="s">
        <v>172</v>
      </c>
      <c r="F13425" s="225" t="s">
        <v>209</v>
      </c>
      <c r="G13425" s="226">
        <v>4.51</v>
      </c>
      <c r="H13425" s="226">
        <v>-0.16</v>
      </c>
      <c r="I13425" s="226">
        <v>4.3499999999999996</v>
      </c>
      <c r="J13425" s="237">
        <v>21.74</v>
      </c>
      <c r="K13425" s="237">
        <v>1105.93</v>
      </c>
      <c r="L13425" s="228">
        <v>-26.4</v>
      </c>
      <c r="M13425" s="229">
        <f t="shared" si="388"/>
        <v>1079.53</v>
      </c>
      <c r="N13425" s="230">
        <v>6.35</v>
      </c>
    </row>
    <row r="13426" spans="1:14" x14ac:dyDescent="0.2">
      <c r="A13426" s="231" t="str">
        <f t="shared" si="387"/>
        <v>WH1.524Thinned120</v>
      </c>
      <c r="B13426" s="223" t="s">
        <v>239</v>
      </c>
      <c r="C13426" s="224">
        <v>1.5</v>
      </c>
      <c r="D13426" s="223">
        <v>24</v>
      </c>
      <c r="E13426" s="223" t="s">
        <v>172</v>
      </c>
      <c r="F13426" s="225" t="s">
        <v>210</v>
      </c>
      <c r="G13426" s="226">
        <v>4.37</v>
      </c>
      <c r="H13426" s="226">
        <v>-0.15</v>
      </c>
      <c r="I13426" s="226">
        <v>4.22</v>
      </c>
      <c r="J13426" s="237">
        <v>21.11</v>
      </c>
      <c r="K13426" s="237">
        <v>1127.04</v>
      </c>
      <c r="L13426" s="228">
        <v>-27.4</v>
      </c>
      <c r="M13426" s="229">
        <f t="shared" si="388"/>
        <v>1099.6399999999999</v>
      </c>
      <c r="N13426" s="230">
        <v>6.18</v>
      </c>
    </row>
    <row r="13427" spans="1:14" x14ac:dyDescent="0.2">
      <c r="A13427" s="231" t="str">
        <f t="shared" si="387"/>
        <v>WH1.524Thinned125</v>
      </c>
      <c r="B13427" s="223" t="s">
        <v>239</v>
      </c>
      <c r="C13427" s="224">
        <v>1.5</v>
      </c>
      <c r="D13427" s="223">
        <v>24</v>
      </c>
      <c r="E13427" s="223" t="s">
        <v>172</v>
      </c>
      <c r="F13427" s="225" t="s">
        <v>211</v>
      </c>
      <c r="G13427" s="226">
        <v>4.1500000000000004</v>
      </c>
      <c r="H13427" s="226">
        <v>-0.14000000000000001</v>
      </c>
      <c r="I13427" s="226">
        <v>4.01</v>
      </c>
      <c r="J13427" s="237">
        <v>20.05</v>
      </c>
      <c r="K13427" s="237">
        <v>1147.0899999999999</v>
      </c>
      <c r="L13427" s="228">
        <v>-28.37</v>
      </c>
      <c r="M13427" s="229">
        <f t="shared" si="388"/>
        <v>1118.72</v>
      </c>
      <c r="N13427" s="230">
        <v>6.01</v>
      </c>
    </row>
    <row r="13428" spans="1:14" x14ac:dyDescent="0.2">
      <c r="A13428" s="231" t="str">
        <f t="shared" si="387"/>
        <v>WH1.524Thinned130</v>
      </c>
      <c r="B13428" s="223" t="s">
        <v>239</v>
      </c>
      <c r="C13428" s="224">
        <v>1.5</v>
      </c>
      <c r="D13428" s="223">
        <v>24</v>
      </c>
      <c r="E13428" s="223" t="s">
        <v>172</v>
      </c>
      <c r="F13428" s="225" t="s">
        <v>212</v>
      </c>
      <c r="G13428" s="226">
        <v>3.91</v>
      </c>
      <c r="H13428" s="226">
        <v>-0.14000000000000001</v>
      </c>
      <c r="I13428" s="226">
        <v>3.77</v>
      </c>
      <c r="J13428" s="237">
        <v>18.86</v>
      </c>
      <c r="K13428" s="237">
        <v>1165.95</v>
      </c>
      <c r="L13428" s="228">
        <v>-29.31</v>
      </c>
      <c r="M13428" s="229">
        <f t="shared" si="388"/>
        <v>1136.6400000000001</v>
      </c>
      <c r="N13428" s="230">
        <v>5.85</v>
      </c>
    </row>
    <row r="13429" spans="1:14" x14ac:dyDescent="0.2">
      <c r="A13429" s="231" t="str">
        <f t="shared" si="387"/>
        <v>WH1.524Thinned135</v>
      </c>
      <c r="B13429" s="223" t="s">
        <v>239</v>
      </c>
      <c r="C13429" s="224">
        <v>1.5</v>
      </c>
      <c r="D13429" s="223">
        <v>24</v>
      </c>
      <c r="E13429" s="223" t="s">
        <v>172</v>
      </c>
      <c r="F13429" s="225" t="s">
        <v>213</v>
      </c>
      <c r="G13429" s="226">
        <v>3.78</v>
      </c>
      <c r="H13429" s="226">
        <v>-0.14000000000000001</v>
      </c>
      <c r="I13429" s="226">
        <v>3.64</v>
      </c>
      <c r="J13429" s="237">
        <v>18.18</v>
      </c>
      <c r="K13429" s="237">
        <v>1184.1400000000001</v>
      </c>
      <c r="L13429" s="228">
        <v>-30.23</v>
      </c>
      <c r="M13429" s="229">
        <f t="shared" si="388"/>
        <v>1153.9100000000001</v>
      </c>
      <c r="N13429" s="230">
        <v>5.68</v>
      </c>
    </row>
    <row r="13430" spans="1:14" x14ac:dyDescent="0.2">
      <c r="A13430" s="231" t="str">
        <f t="shared" si="387"/>
        <v>WH1.524Thinned140</v>
      </c>
      <c r="B13430" s="223" t="s">
        <v>239</v>
      </c>
      <c r="C13430" s="224">
        <v>1.5</v>
      </c>
      <c r="D13430" s="223">
        <v>24</v>
      </c>
      <c r="E13430" s="223" t="s">
        <v>172</v>
      </c>
      <c r="F13430" s="225" t="s">
        <v>214</v>
      </c>
      <c r="G13430" s="226">
        <v>3.54</v>
      </c>
      <c r="H13430" s="226">
        <v>-0.14000000000000001</v>
      </c>
      <c r="I13430" s="226">
        <v>3.4</v>
      </c>
      <c r="J13430" s="237">
        <v>16.98</v>
      </c>
      <c r="K13430" s="237">
        <v>1201.1199999999999</v>
      </c>
      <c r="L13430" s="228">
        <v>-31.12</v>
      </c>
      <c r="M13430" s="229">
        <f t="shared" si="388"/>
        <v>1170</v>
      </c>
      <c r="N13430" s="230">
        <v>5.52</v>
      </c>
    </row>
    <row r="13431" spans="1:14" x14ac:dyDescent="0.2">
      <c r="A13431" s="231" t="str">
        <f t="shared" si="387"/>
        <v>WH1.524Thinned145</v>
      </c>
      <c r="B13431" s="223" t="s">
        <v>239</v>
      </c>
      <c r="C13431" s="224">
        <v>1.5</v>
      </c>
      <c r="D13431" s="223">
        <v>24</v>
      </c>
      <c r="E13431" s="223" t="s">
        <v>172</v>
      </c>
      <c r="F13431" s="225" t="s">
        <v>215</v>
      </c>
      <c r="G13431" s="226">
        <v>3.38</v>
      </c>
      <c r="H13431" s="226">
        <v>-0.14000000000000001</v>
      </c>
      <c r="I13431" s="226">
        <v>3.24</v>
      </c>
      <c r="J13431" s="237">
        <v>16.190000000000001</v>
      </c>
      <c r="K13431" s="237">
        <v>1217.3</v>
      </c>
      <c r="L13431" s="228">
        <v>-31.98</v>
      </c>
      <c r="M13431" s="229">
        <f t="shared" si="388"/>
        <v>1185.32</v>
      </c>
      <c r="N13431" s="230">
        <v>5.36</v>
      </c>
    </row>
    <row r="13432" spans="1:14" x14ac:dyDescent="0.2">
      <c r="A13432" s="231" t="str">
        <f t="shared" si="387"/>
        <v>WH1.524Thinned150</v>
      </c>
      <c r="B13432" s="223" t="s">
        <v>239</v>
      </c>
      <c r="C13432" s="224">
        <v>1.5</v>
      </c>
      <c r="D13432" s="223">
        <v>24</v>
      </c>
      <c r="E13432" s="223" t="s">
        <v>172</v>
      </c>
      <c r="F13432" s="225" t="s">
        <v>216</v>
      </c>
      <c r="G13432" s="226">
        <v>3.12</v>
      </c>
      <c r="H13432" s="226">
        <v>-0.14000000000000001</v>
      </c>
      <c r="I13432" s="226">
        <v>2.97</v>
      </c>
      <c r="J13432" s="237">
        <v>14.86</v>
      </c>
      <c r="K13432" s="237">
        <v>1232.17</v>
      </c>
      <c r="L13432" s="228">
        <v>-32.83</v>
      </c>
      <c r="M13432" s="229">
        <f t="shared" si="388"/>
        <v>1199.3400000000001</v>
      </c>
      <c r="N13432" s="230">
        <v>5.21</v>
      </c>
    </row>
    <row r="13433" spans="1:14" x14ac:dyDescent="0.2">
      <c r="A13433" s="231" t="str">
        <f t="shared" si="387"/>
        <v>WH1.524Thinned155</v>
      </c>
      <c r="B13433" s="223" t="s">
        <v>239</v>
      </c>
      <c r="C13433" s="224">
        <v>1.5</v>
      </c>
      <c r="D13433" s="223">
        <v>24</v>
      </c>
      <c r="E13433" s="223" t="s">
        <v>172</v>
      </c>
      <c r="F13433" s="225" t="s">
        <v>217</v>
      </c>
      <c r="G13433" s="226">
        <v>2.87</v>
      </c>
      <c r="H13433" s="226">
        <v>-0.15</v>
      </c>
      <c r="I13433" s="226">
        <v>2.72</v>
      </c>
      <c r="J13433" s="237">
        <v>13.6</v>
      </c>
      <c r="K13433" s="237">
        <v>1245.77</v>
      </c>
      <c r="L13433" s="228">
        <v>-33.64</v>
      </c>
      <c r="M13433" s="229">
        <f t="shared" si="388"/>
        <v>1212.1299999999999</v>
      </c>
      <c r="N13433" s="230">
        <v>5.0599999999999996</v>
      </c>
    </row>
    <row r="13434" spans="1:14" x14ac:dyDescent="0.2">
      <c r="A13434" s="231" t="str">
        <f t="shared" si="387"/>
        <v>WH1.524Thinned160</v>
      </c>
      <c r="B13434" s="223" t="s">
        <v>239</v>
      </c>
      <c r="C13434" s="224">
        <v>1.5</v>
      </c>
      <c r="D13434" s="223">
        <v>24</v>
      </c>
      <c r="E13434" s="223" t="s">
        <v>172</v>
      </c>
      <c r="F13434" s="225" t="s">
        <v>218</v>
      </c>
      <c r="G13434" s="226">
        <v>2.67</v>
      </c>
      <c r="H13434" s="226">
        <v>-0.16</v>
      </c>
      <c r="I13434" s="226">
        <v>2.5099999999999998</v>
      </c>
      <c r="J13434" s="237">
        <v>12.53</v>
      </c>
      <c r="K13434" s="237">
        <v>1258.3</v>
      </c>
      <c r="L13434" s="228">
        <v>-34.44</v>
      </c>
      <c r="M13434" s="229">
        <f t="shared" si="388"/>
        <v>1223.8599999999999</v>
      </c>
      <c r="N13434" s="230">
        <v>4.92</v>
      </c>
    </row>
    <row r="13435" spans="1:14" x14ac:dyDescent="0.2">
      <c r="A13435" s="231" t="str">
        <f t="shared" si="387"/>
        <v>WH1.524Thinned165</v>
      </c>
      <c r="B13435" s="223" t="s">
        <v>239</v>
      </c>
      <c r="C13435" s="224">
        <v>1.5</v>
      </c>
      <c r="D13435" s="223">
        <v>24</v>
      </c>
      <c r="E13435" s="223" t="s">
        <v>172</v>
      </c>
      <c r="F13435" s="225" t="s">
        <v>219</v>
      </c>
      <c r="G13435" s="226">
        <v>2.4700000000000002</v>
      </c>
      <c r="H13435" s="226">
        <v>-0.17</v>
      </c>
      <c r="I13435" s="226">
        <v>2.31</v>
      </c>
      <c r="J13435" s="237">
        <v>11.53</v>
      </c>
      <c r="K13435" s="237">
        <v>1269.83</v>
      </c>
      <c r="L13435" s="228">
        <v>-35.21</v>
      </c>
      <c r="M13435" s="229">
        <f t="shared" si="388"/>
        <v>1234.6199999999999</v>
      </c>
      <c r="N13435" s="230">
        <v>4.78</v>
      </c>
    </row>
    <row r="13436" spans="1:14" x14ac:dyDescent="0.2">
      <c r="A13436" s="231" t="str">
        <f t="shared" si="387"/>
        <v>WH1.524Thinned170</v>
      </c>
      <c r="B13436" s="223" t="s">
        <v>239</v>
      </c>
      <c r="C13436" s="224">
        <v>1.5</v>
      </c>
      <c r="D13436" s="223">
        <v>24</v>
      </c>
      <c r="E13436" s="223" t="s">
        <v>172</v>
      </c>
      <c r="F13436" s="225" t="s">
        <v>220</v>
      </c>
      <c r="G13436" s="226">
        <v>2.29</v>
      </c>
      <c r="H13436" s="226">
        <v>-0.17</v>
      </c>
      <c r="I13436" s="226">
        <v>2.12</v>
      </c>
      <c r="J13436" s="237">
        <v>10.61</v>
      </c>
      <c r="K13436" s="237">
        <v>1280.43</v>
      </c>
      <c r="L13436" s="228">
        <v>-35.96</v>
      </c>
      <c r="M13436" s="229">
        <f t="shared" si="388"/>
        <v>1244.47</v>
      </c>
      <c r="N13436" s="230">
        <v>4.6399999999999997</v>
      </c>
    </row>
    <row r="13437" spans="1:14" x14ac:dyDescent="0.2">
      <c r="A13437" s="231" t="str">
        <f t="shared" si="387"/>
        <v>WH1.524Thinned175</v>
      </c>
      <c r="B13437" s="223" t="s">
        <v>239</v>
      </c>
      <c r="C13437" s="224">
        <v>1.5</v>
      </c>
      <c r="D13437" s="223">
        <v>24</v>
      </c>
      <c r="E13437" s="223" t="s">
        <v>172</v>
      </c>
      <c r="F13437" s="225" t="s">
        <v>221</v>
      </c>
      <c r="G13437" s="226">
        <v>2.12</v>
      </c>
      <c r="H13437" s="226">
        <v>-0.17</v>
      </c>
      <c r="I13437" s="226">
        <v>1.95</v>
      </c>
      <c r="J13437" s="237">
        <v>9.73</v>
      </c>
      <c r="K13437" s="237">
        <v>1290.17</v>
      </c>
      <c r="L13437" s="228">
        <v>-36.69</v>
      </c>
      <c r="M13437" s="229">
        <f t="shared" si="388"/>
        <v>1253.48</v>
      </c>
      <c r="N13437" s="230">
        <v>4.51</v>
      </c>
    </row>
    <row r="13438" spans="1:14" x14ac:dyDescent="0.2">
      <c r="A13438" s="231" t="str">
        <f t="shared" si="387"/>
        <v>WH1.524Thinned180</v>
      </c>
      <c r="B13438" s="223" t="s">
        <v>239</v>
      </c>
      <c r="C13438" s="224">
        <v>1.5</v>
      </c>
      <c r="D13438" s="223">
        <v>24</v>
      </c>
      <c r="E13438" s="223" t="s">
        <v>172</v>
      </c>
      <c r="F13438" s="225" t="s">
        <v>222</v>
      </c>
      <c r="G13438" s="226">
        <v>1.96</v>
      </c>
      <c r="H13438" s="226">
        <v>-0.17</v>
      </c>
      <c r="I13438" s="226">
        <v>1.78</v>
      </c>
      <c r="J13438" s="237">
        <v>8.92</v>
      </c>
      <c r="K13438" s="237">
        <v>1299.08</v>
      </c>
      <c r="L13438" s="228">
        <v>-37.39</v>
      </c>
      <c r="M13438" s="229">
        <f t="shared" si="388"/>
        <v>1261.6899999999998</v>
      </c>
      <c r="N13438" s="230">
        <v>4.38</v>
      </c>
    </row>
    <row r="13439" spans="1:14" x14ac:dyDescent="0.2">
      <c r="A13439" s="231" t="str">
        <f t="shared" si="387"/>
        <v>WH1.524Thinned185</v>
      </c>
      <c r="B13439" s="223" t="s">
        <v>239</v>
      </c>
      <c r="C13439" s="224">
        <v>1.5</v>
      </c>
      <c r="D13439" s="223">
        <v>24</v>
      </c>
      <c r="E13439" s="223" t="s">
        <v>172</v>
      </c>
      <c r="F13439" s="225" t="s">
        <v>223</v>
      </c>
      <c r="G13439" s="226">
        <v>1.8</v>
      </c>
      <c r="H13439" s="226">
        <v>-0.17</v>
      </c>
      <c r="I13439" s="226">
        <v>1.62</v>
      </c>
      <c r="J13439" s="237">
        <v>8.11</v>
      </c>
      <c r="K13439" s="237">
        <v>1307.19</v>
      </c>
      <c r="L13439" s="228">
        <v>-38.08</v>
      </c>
      <c r="M13439" s="229">
        <f t="shared" si="388"/>
        <v>1269.1100000000001</v>
      </c>
      <c r="N13439" s="230">
        <v>4.26</v>
      </c>
    </row>
    <row r="13440" spans="1:14" x14ac:dyDescent="0.2">
      <c r="A13440" s="231" t="str">
        <f t="shared" si="387"/>
        <v>WH1.524Thinned190</v>
      </c>
      <c r="B13440" s="223" t="s">
        <v>239</v>
      </c>
      <c r="C13440" s="224">
        <v>1.5</v>
      </c>
      <c r="D13440" s="223">
        <v>24</v>
      </c>
      <c r="E13440" s="223" t="s">
        <v>172</v>
      </c>
      <c r="F13440" s="225" t="s">
        <v>224</v>
      </c>
      <c r="G13440" s="226">
        <v>1.66</v>
      </c>
      <c r="H13440" s="226">
        <v>-0.17</v>
      </c>
      <c r="I13440" s="226">
        <v>1.48</v>
      </c>
      <c r="J13440" s="237">
        <v>7.42</v>
      </c>
      <c r="K13440" s="237">
        <v>1314.61</v>
      </c>
      <c r="L13440" s="228">
        <v>-38.75</v>
      </c>
      <c r="M13440" s="229">
        <f t="shared" si="388"/>
        <v>1275.8599999999999</v>
      </c>
      <c r="N13440" s="230">
        <v>4.1399999999999997</v>
      </c>
    </row>
    <row r="13441" spans="1:14" x14ac:dyDescent="0.2">
      <c r="A13441" s="231" t="str">
        <f t="shared" si="387"/>
        <v>WH1.524Thinned195</v>
      </c>
      <c r="B13441" s="223" t="s">
        <v>239</v>
      </c>
      <c r="C13441" s="224">
        <v>1.5</v>
      </c>
      <c r="D13441" s="223">
        <v>24</v>
      </c>
      <c r="E13441" s="223" t="s">
        <v>172</v>
      </c>
      <c r="F13441" s="225" t="s">
        <v>225</v>
      </c>
      <c r="G13441" s="226">
        <v>8.35</v>
      </c>
      <c r="H13441" s="226">
        <v>-2.86</v>
      </c>
      <c r="I13441" s="226">
        <v>5.49</v>
      </c>
      <c r="J13441" s="237">
        <v>27.45</v>
      </c>
      <c r="K13441" s="237">
        <v>1342.06</v>
      </c>
      <c r="L13441" s="228">
        <v>-38.75</v>
      </c>
      <c r="M13441" s="229">
        <f t="shared" si="388"/>
        <v>1303.31</v>
      </c>
      <c r="N13441" s="230">
        <v>0</v>
      </c>
    </row>
  </sheetData>
  <sheetProtection password="C395" sheet="1" autoFilter="0"/>
  <autoFilter ref="A1:F13441"/>
  <sortState ref="A2:N13441">
    <sortCondition ref="B2:B13441"/>
    <sortCondition ref="C2:C13441"/>
    <sortCondition ref="D2:D13441"/>
    <sortCondition ref="E2:E13441"/>
    <sortCondition ref="F2:F13441"/>
  </sortState>
  <pageMargins left="0.75" right="0.75" top="1" bottom="1" header="0.5" footer="0.5"/>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K312"/>
  <sheetViews>
    <sheetView topLeftCell="B1" workbookViewId="0">
      <selection activeCell="B1" sqref="B1:E1"/>
    </sheetView>
  </sheetViews>
  <sheetFormatPr defaultColWidth="9" defaultRowHeight="12.75" x14ac:dyDescent="0.2"/>
  <cols>
    <col min="1" max="1" width="18.375" style="231" hidden="1" customWidth="1"/>
    <col min="2" max="2" width="10.625" style="241" customWidth="1"/>
    <col min="3" max="4" width="10.625" style="240" customWidth="1"/>
    <col min="5" max="5" width="13.25" style="241" customWidth="1"/>
    <col min="6" max="6" width="13.25" style="292" customWidth="1"/>
    <col min="7" max="37" width="9" style="237"/>
    <col min="38" max="16384" width="9" style="231"/>
  </cols>
  <sheetData>
    <row r="1" spans="1:37" ht="24" customHeight="1" x14ac:dyDescent="0.2">
      <c r="B1" s="783" t="s">
        <v>242</v>
      </c>
      <c r="C1" s="783"/>
      <c r="D1" s="783"/>
      <c r="E1" s="783"/>
      <c r="F1" s="784" t="s">
        <v>243</v>
      </c>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5"/>
      <c r="AI1" s="785"/>
      <c r="AJ1" s="785"/>
      <c r="AK1" s="786"/>
    </row>
    <row r="2" spans="1:37" ht="36.75" customHeight="1" x14ac:dyDescent="0.2">
      <c r="B2" s="238" t="s">
        <v>188</v>
      </c>
      <c r="C2" s="238" t="s">
        <v>14</v>
      </c>
      <c r="D2" s="238" t="s">
        <v>189</v>
      </c>
      <c r="E2" s="238" t="s">
        <v>190</v>
      </c>
      <c r="F2" s="293">
        <v>5</v>
      </c>
      <c r="G2" s="294">
        <v>10</v>
      </c>
      <c r="H2" s="294">
        <v>15</v>
      </c>
      <c r="I2" s="294">
        <v>20</v>
      </c>
      <c r="J2" s="294">
        <v>25</v>
      </c>
      <c r="K2" s="294">
        <v>30</v>
      </c>
      <c r="L2" s="294">
        <v>35</v>
      </c>
      <c r="M2" s="294">
        <v>40</v>
      </c>
      <c r="N2" s="294">
        <v>45</v>
      </c>
      <c r="O2" s="294">
        <v>50</v>
      </c>
      <c r="P2" s="294">
        <v>55</v>
      </c>
      <c r="Q2" s="294">
        <v>60</v>
      </c>
      <c r="R2" s="294">
        <v>65</v>
      </c>
      <c r="S2" s="294">
        <v>70</v>
      </c>
      <c r="T2" s="294">
        <v>75</v>
      </c>
      <c r="U2" s="294">
        <v>80</v>
      </c>
      <c r="V2" s="294">
        <v>85</v>
      </c>
      <c r="W2" s="294">
        <v>90</v>
      </c>
      <c r="X2" s="294">
        <v>95</v>
      </c>
      <c r="Y2" s="294">
        <v>100</v>
      </c>
      <c r="Z2" s="294">
        <v>105</v>
      </c>
      <c r="AA2" s="294">
        <v>110</v>
      </c>
      <c r="AB2" s="294">
        <v>115</v>
      </c>
      <c r="AC2" s="294">
        <v>120</v>
      </c>
      <c r="AD2" s="294">
        <v>125</v>
      </c>
      <c r="AE2" s="294">
        <v>130</v>
      </c>
      <c r="AF2" s="294">
        <v>135</v>
      </c>
      <c r="AG2" s="294">
        <v>140</v>
      </c>
      <c r="AH2" s="294">
        <v>145</v>
      </c>
      <c r="AI2" s="294">
        <v>150</v>
      </c>
      <c r="AJ2" s="294">
        <v>175</v>
      </c>
      <c r="AK2" s="294">
        <v>200</v>
      </c>
    </row>
    <row r="3" spans="1:37" x14ac:dyDescent="0.2">
      <c r="A3" s="231" t="str">
        <f>CONCATENATE(LEFT(B3,2),TEXT(C3,"0.0"),TEXT(D3,"00"),E3)</f>
        <v>BE1.204No_thin</v>
      </c>
      <c r="B3" s="239" t="s">
        <v>173</v>
      </c>
      <c r="C3" s="240">
        <v>1.2</v>
      </c>
      <c r="D3" s="240">
        <v>4</v>
      </c>
      <c r="E3" s="241" t="s">
        <v>240</v>
      </c>
      <c r="F3" s="291">
        <f>0.5*G3</f>
        <v>0</v>
      </c>
      <c r="G3" s="237">
        <v>0</v>
      </c>
      <c r="H3" s="237">
        <f>0.5*(G3+I3)</f>
        <v>0</v>
      </c>
      <c r="I3" s="237">
        <v>0</v>
      </c>
      <c r="J3" s="237">
        <f>0.5*(I3+K3)</f>
        <v>8</v>
      </c>
      <c r="K3" s="237">
        <v>16</v>
      </c>
      <c r="L3" s="237">
        <f>0.5*(K3+M3)</f>
        <v>46</v>
      </c>
      <c r="M3" s="237">
        <v>76</v>
      </c>
      <c r="N3" s="237">
        <f>0.5*(M3+O3)</f>
        <v>109.5</v>
      </c>
      <c r="O3" s="237">
        <v>143</v>
      </c>
      <c r="P3" s="237">
        <f>0.5*(O3+Q3)</f>
        <v>172</v>
      </c>
      <c r="Q3" s="237">
        <v>201</v>
      </c>
      <c r="R3" s="237">
        <f>0.5*(Q3+S3)</f>
        <v>226</v>
      </c>
      <c r="S3" s="237">
        <v>251</v>
      </c>
      <c r="T3" s="237">
        <f>0.5*(S3+U3)</f>
        <v>273.5</v>
      </c>
      <c r="U3" s="237">
        <v>296</v>
      </c>
      <c r="V3" s="237">
        <f>0.5*(U3+W3)</f>
        <v>316</v>
      </c>
      <c r="W3" s="237">
        <v>336</v>
      </c>
      <c r="X3" s="237">
        <f>0.5*(W3+Y3)</f>
        <v>355</v>
      </c>
      <c r="Y3" s="237">
        <v>374</v>
      </c>
      <c r="Z3" s="237">
        <f>0.5*(Y3+AA3)</f>
        <v>391.5</v>
      </c>
      <c r="AA3" s="237">
        <v>409</v>
      </c>
      <c r="AB3" s="237">
        <f>0.5*(AA3+AC3)</f>
        <v>425.5</v>
      </c>
      <c r="AC3" s="237">
        <v>442</v>
      </c>
      <c r="AD3" s="237">
        <f>0.5*(AC3+AE3)</f>
        <v>457.5</v>
      </c>
      <c r="AE3" s="237">
        <v>473</v>
      </c>
      <c r="AF3" s="237">
        <f>0.5*(AE3+AG3)</f>
        <v>487.5</v>
      </c>
      <c r="AG3" s="237">
        <v>502</v>
      </c>
      <c r="AH3" s="237">
        <f>0.5*(AG3+AI3)</f>
        <v>515</v>
      </c>
      <c r="AI3" s="237">
        <v>528</v>
      </c>
      <c r="AJ3" s="237">
        <f>0.5*(AI3+AK3)</f>
        <v>582.5</v>
      </c>
      <c r="AK3" s="237">
        <v>637</v>
      </c>
    </row>
    <row r="4" spans="1:37" x14ac:dyDescent="0.2">
      <c r="A4" s="231" t="str">
        <f t="shared" ref="A4:A67" si="0">CONCATENATE(LEFT(B4,2),TEXT(C4,"0.0"),TEXT(D4,"00"),E4)</f>
        <v>BE1.204Thinned</v>
      </c>
      <c r="B4" s="239" t="s">
        <v>173</v>
      </c>
      <c r="C4" s="240">
        <v>1.2</v>
      </c>
      <c r="D4" s="240">
        <v>4</v>
      </c>
      <c r="E4" s="241" t="s">
        <v>172</v>
      </c>
      <c r="F4" s="291">
        <f t="shared" ref="F4:F67" si="1">0.5*G4</f>
        <v>0</v>
      </c>
      <c r="G4" s="237">
        <v>0</v>
      </c>
      <c r="H4" s="237">
        <f t="shared" ref="H4:H67" si="2">0.5*(G4+I4)</f>
        <v>0</v>
      </c>
      <c r="I4" s="237">
        <v>0</v>
      </c>
      <c r="J4" s="237">
        <f t="shared" ref="J4:J67" si="3">0.5*(I4+K4)</f>
        <v>8</v>
      </c>
      <c r="K4" s="237">
        <v>16</v>
      </c>
      <c r="L4" s="237">
        <f t="shared" ref="L4:L67" si="4">0.5*(K4+M4)</f>
        <v>43</v>
      </c>
      <c r="M4" s="237">
        <v>70</v>
      </c>
      <c r="N4" s="237">
        <f t="shared" ref="N4:N67" si="5">0.5*(M4+O4)</f>
        <v>88.5</v>
      </c>
      <c r="O4" s="237">
        <v>107</v>
      </c>
      <c r="P4" s="237">
        <f t="shared" ref="P4:P67" si="6">0.5*(O4+Q4)</f>
        <v>123</v>
      </c>
      <c r="Q4" s="237">
        <v>139</v>
      </c>
      <c r="R4" s="237">
        <f t="shared" ref="R4:R67" si="7">0.5*(Q4+S4)</f>
        <v>152.5</v>
      </c>
      <c r="S4" s="237">
        <v>166</v>
      </c>
      <c r="T4" s="237">
        <f t="shared" ref="T4:T67" si="8">0.5*(S4+U4)</f>
        <v>180</v>
      </c>
      <c r="U4" s="237">
        <v>194</v>
      </c>
      <c r="V4" s="237">
        <f t="shared" ref="V4:V67" si="9">0.5*(U4+W4)</f>
        <v>206</v>
      </c>
      <c r="W4" s="237">
        <v>218</v>
      </c>
      <c r="X4" s="237">
        <f t="shared" ref="X4:X67" si="10">0.5*(W4+Y4)</f>
        <v>230</v>
      </c>
      <c r="Y4" s="237">
        <v>242</v>
      </c>
      <c r="Z4" s="237">
        <f t="shared" ref="Z4:Z67" si="11">0.5*(Y4+AA4)</f>
        <v>253</v>
      </c>
      <c r="AA4" s="237">
        <v>264</v>
      </c>
      <c r="AB4" s="237">
        <f t="shared" ref="AB4:AB67" si="12">0.5*(AA4+AC4)</f>
        <v>275</v>
      </c>
      <c r="AC4" s="237">
        <v>286</v>
      </c>
      <c r="AD4" s="237">
        <f t="shared" ref="AD4:AD67" si="13">0.5*(AC4+AE4)</f>
        <v>295</v>
      </c>
      <c r="AE4" s="237">
        <v>304</v>
      </c>
      <c r="AF4" s="237">
        <f t="shared" ref="AF4:AF67" si="14">0.5*(AE4+AG4)</f>
        <v>313.5</v>
      </c>
      <c r="AG4" s="237">
        <v>323</v>
      </c>
      <c r="AH4" s="237">
        <f t="shared" ref="AH4:AH67" si="15">0.5*(AG4+AI4)</f>
        <v>330.5</v>
      </c>
      <c r="AI4" s="237">
        <v>338</v>
      </c>
      <c r="AJ4" s="237">
        <f t="shared" ref="AJ4:AJ67" si="16">0.5*(AI4+AK4)</f>
        <v>368.5</v>
      </c>
      <c r="AK4" s="237">
        <v>399</v>
      </c>
    </row>
    <row r="5" spans="1:37" x14ac:dyDescent="0.2">
      <c r="A5" s="231" t="str">
        <f t="shared" si="0"/>
        <v>BE1.206No_thin</v>
      </c>
      <c r="B5" s="239" t="s">
        <v>173</v>
      </c>
      <c r="C5" s="240">
        <v>1.2</v>
      </c>
      <c r="D5" s="240">
        <v>6</v>
      </c>
      <c r="E5" s="241" t="s">
        <v>240</v>
      </c>
      <c r="F5" s="291">
        <f t="shared" si="1"/>
        <v>0</v>
      </c>
      <c r="G5" s="237">
        <v>0</v>
      </c>
      <c r="H5" s="237">
        <f t="shared" si="2"/>
        <v>1</v>
      </c>
      <c r="I5" s="237">
        <v>2</v>
      </c>
      <c r="J5" s="237">
        <f t="shared" si="3"/>
        <v>28</v>
      </c>
      <c r="K5" s="237">
        <v>54</v>
      </c>
      <c r="L5" s="237">
        <f t="shared" si="4"/>
        <v>98</v>
      </c>
      <c r="M5" s="237">
        <v>142</v>
      </c>
      <c r="N5" s="237">
        <f t="shared" si="5"/>
        <v>180.5</v>
      </c>
      <c r="O5" s="237">
        <v>219</v>
      </c>
      <c r="P5" s="237">
        <f t="shared" si="6"/>
        <v>252.5</v>
      </c>
      <c r="Q5" s="237">
        <v>286</v>
      </c>
      <c r="R5" s="237">
        <f t="shared" si="7"/>
        <v>315.5</v>
      </c>
      <c r="S5" s="237">
        <v>345</v>
      </c>
      <c r="T5" s="237">
        <f t="shared" si="8"/>
        <v>372</v>
      </c>
      <c r="U5" s="237">
        <v>399</v>
      </c>
      <c r="V5" s="237">
        <f t="shared" si="9"/>
        <v>424.5</v>
      </c>
      <c r="W5" s="237">
        <v>450</v>
      </c>
      <c r="X5" s="237">
        <f t="shared" si="10"/>
        <v>474</v>
      </c>
      <c r="Y5" s="237">
        <v>498</v>
      </c>
      <c r="Z5" s="237">
        <f t="shared" si="11"/>
        <v>520</v>
      </c>
      <c r="AA5" s="237">
        <v>542</v>
      </c>
      <c r="AB5" s="237">
        <f t="shared" si="12"/>
        <v>562.5</v>
      </c>
      <c r="AC5" s="237">
        <v>583</v>
      </c>
      <c r="AD5" s="237">
        <f t="shared" si="13"/>
        <v>602.5</v>
      </c>
      <c r="AE5" s="237">
        <v>622</v>
      </c>
      <c r="AF5" s="237">
        <f t="shared" si="14"/>
        <v>640</v>
      </c>
      <c r="AG5" s="237">
        <v>658</v>
      </c>
      <c r="AH5" s="237">
        <f t="shared" si="15"/>
        <v>674.5</v>
      </c>
      <c r="AI5" s="237">
        <v>691</v>
      </c>
      <c r="AJ5" s="237">
        <f t="shared" si="16"/>
        <v>759</v>
      </c>
      <c r="AK5" s="237">
        <v>827</v>
      </c>
    </row>
    <row r="6" spans="1:37" x14ac:dyDescent="0.2">
      <c r="A6" s="231" t="str">
        <f t="shared" si="0"/>
        <v>BE1.206Thinned</v>
      </c>
      <c r="B6" s="239" t="s">
        <v>173</v>
      </c>
      <c r="C6" s="240">
        <v>1.2</v>
      </c>
      <c r="D6" s="240">
        <v>6</v>
      </c>
      <c r="E6" s="241" t="s">
        <v>172</v>
      </c>
      <c r="F6" s="291">
        <f t="shared" si="1"/>
        <v>0</v>
      </c>
      <c r="G6" s="237">
        <v>0</v>
      </c>
      <c r="H6" s="237">
        <f t="shared" si="2"/>
        <v>1</v>
      </c>
      <c r="I6" s="237">
        <v>2</v>
      </c>
      <c r="J6" s="237">
        <f t="shared" si="3"/>
        <v>28.5</v>
      </c>
      <c r="K6" s="237">
        <v>55</v>
      </c>
      <c r="L6" s="237">
        <f t="shared" si="4"/>
        <v>86.5</v>
      </c>
      <c r="M6" s="237">
        <v>118</v>
      </c>
      <c r="N6" s="237">
        <f t="shared" si="5"/>
        <v>140</v>
      </c>
      <c r="O6" s="237">
        <v>162</v>
      </c>
      <c r="P6" s="237">
        <f t="shared" si="6"/>
        <v>181</v>
      </c>
      <c r="Q6" s="237">
        <v>200</v>
      </c>
      <c r="R6" s="237">
        <f t="shared" si="7"/>
        <v>217.5</v>
      </c>
      <c r="S6" s="237">
        <v>235</v>
      </c>
      <c r="T6" s="237">
        <f t="shared" si="8"/>
        <v>251.5</v>
      </c>
      <c r="U6" s="237">
        <v>268</v>
      </c>
      <c r="V6" s="237">
        <f t="shared" si="9"/>
        <v>284</v>
      </c>
      <c r="W6" s="237">
        <v>300</v>
      </c>
      <c r="X6" s="237">
        <f t="shared" si="10"/>
        <v>314.5</v>
      </c>
      <c r="Y6" s="237">
        <v>329</v>
      </c>
      <c r="Z6" s="237">
        <f t="shared" si="11"/>
        <v>342.5</v>
      </c>
      <c r="AA6" s="237">
        <v>356</v>
      </c>
      <c r="AB6" s="237">
        <f t="shared" si="12"/>
        <v>368.5</v>
      </c>
      <c r="AC6" s="237">
        <v>381</v>
      </c>
      <c r="AD6" s="237">
        <f t="shared" si="13"/>
        <v>392</v>
      </c>
      <c r="AE6" s="237">
        <v>403</v>
      </c>
      <c r="AF6" s="237">
        <f t="shared" si="14"/>
        <v>413.5</v>
      </c>
      <c r="AG6" s="237">
        <v>424</v>
      </c>
      <c r="AH6" s="237">
        <f t="shared" si="15"/>
        <v>433.5</v>
      </c>
      <c r="AI6" s="237">
        <v>443</v>
      </c>
      <c r="AJ6" s="237">
        <f t="shared" si="16"/>
        <v>477</v>
      </c>
      <c r="AK6" s="237">
        <v>511</v>
      </c>
    </row>
    <row r="7" spans="1:37" x14ac:dyDescent="0.2">
      <c r="A7" s="231" t="str">
        <f t="shared" si="0"/>
        <v>BE1.208No_thin</v>
      </c>
      <c r="B7" s="239" t="s">
        <v>173</v>
      </c>
      <c r="C7" s="240">
        <v>1.2</v>
      </c>
      <c r="D7" s="240">
        <v>8</v>
      </c>
      <c r="E7" s="241" t="s">
        <v>240</v>
      </c>
      <c r="F7" s="291">
        <f t="shared" si="1"/>
        <v>0</v>
      </c>
      <c r="G7" s="237">
        <v>0</v>
      </c>
      <c r="H7" s="237">
        <f t="shared" si="2"/>
        <v>9.5</v>
      </c>
      <c r="I7" s="237">
        <v>19</v>
      </c>
      <c r="J7" s="237">
        <f t="shared" si="3"/>
        <v>67</v>
      </c>
      <c r="K7" s="237">
        <v>115</v>
      </c>
      <c r="L7" s="237">
        <f t="shared" si="4"/>
        <v>163.5</v>
      </c>
      <c r="M7" s="237">
        <v>212</v>
      </c>
      <c r="N7" s="237">
        <f t="shared" si="5"/>
        <v>254</v>
      </c>
      <c r="O7" s="237">
        <v>296</v>
      </c>
      <c r="P7" s="237">
        <f t="shared" si="6"/>
        <v>333</v>
      </c>
      <c r="Q7" s="237">
        <v>370</v>
      </c>
      <c r="R7" s="237">
        <f t="shared" si="7"/>
        <v>405</v>
      </c>
      <c r="S7" s="237">
        <v>440</v>
      </c>
      <c r="T7" s="237">
        <f t="shared" si="8"/>
        <v>472</v>
      </c>
      <c r="U7" s="237">
        <v>504</v>
      </c>
      <c r="V7" s="237">
        <f t="shared" si="9"/>
        <v>534</v>
      </c>
      <c r="W7" s="237">
        <v>564</v>
      </c>
      <c r="X7" s="237">
        <f t="shared" si="10"/>
        <v>591.5</v>
      </c>
      <c r="Y7" s="237">
        <v>619</v>
      </c>
      <c r="Z7" s="237">
        <f t="shared" si="11"/>
        <v>645</v>
      </c>
      <c r="AA7" s="237">
        <v>671</v>
      </c>
      <c r="AB7" s="237">
        <f t="shared" si="12"/>
        <v>695</v>
      </c>
      <c r="AC7" s="237">
        <v>719</v>
      </c>
      <c r="AD7" s="237">
        <f t="shared" si="13"/>
        <v>741.5</v>
      </c>
      <c r="AE7" s="237">
        <v>764</v>
      </c>
      <c r="AF7" s="237">
        <f t="shared" si="14"/>
        <v>785</v>
      </c>
      <c r="AG7" s="237">
        <v>806</v>
      </c>
      <c r="AH7" s="237">
        <f t="shared" si="15"/>
        <v>825.5</v>
      </c>
      <c r="AI7" s="237">
        <v>845</v>
      </c>
      <c r="AJ7" s="237">
        <f t="shared" si="16"/>
        <v>924.5</v>
      </c>
      <c r="AK7" s="237">
        <v>1004</v>
      </c>
    </row>
    <row r="8" spans="1:37" x14ac:dyDescent="0.2">
      <c r="A8" s="231" t="str">
        <f t="shared" si="0"/>
        <v>BE1.208Thinned</v>
      </c>
      <c r="B8" s="239" t="s">
        <v>173</v>
      </c>
      <c r="C8" s="240">
        <v>1.2</v>
      </c>
      <c r="D8" s="240">
        <v>8</v>
      </c>
      <c r="E8" s="241" t="s">
        <v>172</v>
      </c>
      <c r="F8" s="291">
        <f t="shared" si="1"/>
        <v>0</v>
      </c>
      <c r="G8" s="237">
        <v>0</v>
      </c>
      <c r="H8" s="237">
        <f t="shared" si="2"/>
        <v>9.5</v>
      </c>
      <c r="I8" s="237">
        <v>19</v>
      </c>
      <c r="J8" s="237">
        <f t="shared" si="3"/>
        <v>65</v>
      </c>
      <c r="K8" s="237">
        <v>111</v>
      </c>
      <c r="L8" s="237">
        <f t="shared" si="4"/>
        <v>141</v>
      </c>
      <c r="M8" s="237">
        <v>171</v>
      </c>
      <c r="N8" s="237">
        <f t="shared" si="5"/>
        <v>195</v>
      </c>
      <c r="O8" s="237">
        <v>219</v>
      </c>
      <c r="P8" s="237">
        <f t="shared" si="6"/>
        <v>241</v>
      </c>
      <c r="Q8" s="237">
        <v>263</v>
      </c>
      <c r="R8" s="237">
        <f t="shared" si="7"/>
        <v>283.5</v>
      </c>
      <c r="S8" s="237">
        <v>304</v>
      </c>
      <c r="T8" s="237">
        <f t="shared" si="8"/>
        <v>323.5</v>
      </c>
      <c r="U8" s="237">
        <v>343</v>
      </c>
      <c r="V8" s="237">
        <f t="shared" si="9"/>
        <v>361</v>
      </c>
      <c r="W8" s="237">
        <v>379</v>
      </c>
      <c r="X8" s="237">
        <f t="shared" si="10"/>
        <v>395</v>
      </c>
      <c r="Y8" s="237">
        <v>411</v>
      </c>
      <c r="Z8" s="237">
        <f t="shared" si="11"/>
        <v>426.5</v>
      </c>
      <c r="AA8" s="237">
        <v>442</v>
      </c>
      <c r="AB8" s="237">
        <f t="shared" si="12"/>
        <v>456</v>
      </c>
      <c r="AC8" s="237">
        <v>470</v>
      </c>
      <c r="AD8" s="237">
        <f t="shared" si="13"/>
        <v>482.5</v>
      </c>
      <c r="AE8" s="237">
        <v>495</v>
      </c>
      <c r="AF8" s="237">
        <f t="shared" si="14"/>
        <v>507</v>
      </c>
      <c r="AG8" s="237">
        <v>519</v>
      </c>
      <c r="AH8" s="237">
        <f t="shared" si="15"/>
        <v>529.5</v>
      </c>
      <c r="AI8" s="237">
        <v>540</v>
      </c>
      <c r="AJ8" s="237">
        <f t="shared" si="16"/>
        <v>577</v>
      </c>
      <c r="AK8" s="237">
        <v>614</v>
      </c>
    </row>
    <row r="9" spans="1:37" x14ac:dyDescent="0.2">
      <c r="A9" s="231" t="str">
        <f t="shared" si="0"/>
        <v>BE1.210No_thin</v>
      </c>
      <c r="B9" s="239" t="s">
        <v>173</v>
      </c>
      <c r="C9" s="240">
        <v>1.2</v>
      </c>
      <c r="D9" s="240">
        <v>10</v>
      </c>
      <c r="E9" s="241" t="s">
        <v>240</v>
      </c>
      <c r="F9" s="291">
        <f t="shared" si="1"/>
        <v>0</v>
      </c>
      <c r="G9" s="237">
        <v>0</v>
      </c>
      <c r="H9" s="237">
        <f t="shared" si="2"/>
        <v>12.5</v>
      </c>
      <c r="I9" s="237">
        <v>25</v>
      </c>
      <c r="J9" s="237">
        <f t="shared" si="3"/>
        <v>82.5</v>
      </c>
      <c r="K9" s="237">
        <v>140</v>
      </c>
      <c r="L9" s="237">
        <f t="shared" si="4"/>
        <v>194.5</v>
      </c>
      <c r="M9" s="237">
        <v>249</v>
      </c>
      <c r="N9" s="237">
        <f t="shared" si="5"/>
        <v>297</v>
      </c>
      <c r="O9" s="237">
        <v>345</v>
      </c>
      <c r="P9" s="237">
        <f t="shared" si="6"/>
        <v>389</v>
      </c>
      <c r="Q9" s="237">
        <v>433</v>
      </c>
      <c r="R9" s="237">
        <f t="shared" si="7"/>
        <v>473.5</v>
      </c>
      <c r="S9" s="237">
        <v>514</v>
      </c>
      <c r="T9" s="237">
        <f t="shared" si="8"/>
        <v>552</v>
      </c>
      <c r="U9" s="237">
        <v>590</v>
      </c>
      <c r="V9" s="237">
        <f t="shared" si="9"/>
        <v>625</v>
      </c>
      <c r="W9" s="237">
        <v>660</v>
      </c>
      <c r="X9" s="237">
        <f t="shared" si="10"/>
        <v>692</v>
      </c>
      <c r="Y9" s="237">
        <v>724</v>
      </c>
      <c r="Z9" s="237">
        <f t="shared" si="11"/>
        <v>754</v>
      </c>
      <c r="AA9" s="237">
        <v>784</v>
      </c>
      <c r="AB9" s="237">
        <f t="shared" si="12"/>
        <v>811.5</v>
      </c>
      <c r="AC9" s="237">
        <v>839</v>
      </c>
      <c r="AD9" s="237">
        <f t="shared" si="13"/>
        <v>865</v>
      </c>
      <c r="AE9" s="237">
        <v>891</v>
      </c>
      <c r="AF9" s="237">
        <f t="shared" si="14"/>
        <v>914.5</v>
      </c>
      <c r="AG9" s="237">
        <v>938</v>
      </c>
      <c r="AH9" s="237">
        <f t="shared" si="15"/>
        <v>960.5</v>
      </c>
      <c r="AI9" s="237">
        <v>983</v>
      </c>
      <c r="AJ9" s="237">
        <f t="shared" si="16"/>
        <v>1074</v>
      </c>
      <c r="AK9" s="237">
        <v>1165</v>
      </c>
    </row>
    <row r="10" spans="1:37" x14ac:dyDescent="0.2">
      <c r="A10" s="231" t="str">
        <f t="shared" si="0"/>
        <v>BE1.210Thinned</v>
      </c>
      <c r="B10" s="239" t="s">
        <v>173</v>
      </c>
      <c r="C10" s="240">
        <v>1.2</v>
      </c>
      <c r="D10" s="240">
        <v>10</v>
      </c>
      <c r="E10" s="241" t="s">
        <v>172</v>
      </c>
      <c r="F10" s="291">
        <f t="shared" si="1"/>
        <v>0</v>
      </c>
      <c r="G10" s="237">
        <v>0</v>
      </c>
      <c r="H10" s="237">
        <f t="shared" si="2"/>
        <v>12.5</v>
      </c>
      <c r="I10" s="237">
        <v>25</v>
      </c>
      <c r="J10" s="237">
        <f t="shared" si="3"/>
        <v>72.5</v>
      </c>
      <c r="K10" s="237">
        <v>120</v>
      </c>
      <c r="L10" s="237">
        <f t="shared" si="4"/>
        <v>150.5</v>
      </c>
      <c r="M10" s="237">
        <v>181</v>
      </c>
      <c r="N10" s="237">
        <f t="shared" si="5"/>
        <v>209</v>
      </c>
      <c r="O10" s="237">
        <v>237</v>
      </c>
      <c r="P10" s="237">
        <f t="shared" si="6"/>
        <v>263</v>
      </c>
      <c r="Q10" s="237">
        <v>289</v>
      </c>
      <c r="R10" s="237">
        <f t="shared" si="7"/>
        <v>314.5</v>
      </c>
      <c r="S10" s="237">
        <v>340</v>
      </c>
      <c r="T10" s="237">
        <f t="shared" si="8"/>
        <v>363</v>
      </c>
      <c r="U10" s="237">
        <v>386</v>
      </c>
      <c r="V10" s="237">
        <f t="shared" si="9"/>
        <v>407</v>
      </c>
      <c r="W10" s="237">
        <v>428</v>
      </c>
      <c r="X10" s="237">
        <f t="shared" si="10"/>
        <v>447</v>
      </c>
      <c r="Y10" s="237">
        <v>466</v>
      </c>
      <c r="Z10" s="237">
        <f t="shared" si="11"/>
        <v>483.5</v>
      </c>
      <c r="AA10" s="237">
        <v>501</v>
      </c>
      <c r="AB10" s="237">
        <f t="shared" si="12"/>
        <v>516.5</v>
      </c>
      <c r="AC10" s="237">
        <v>532</v>
      </c>
      <c r="AD10" s="237">
        <f t="shared" si="13"/>
        <v>546.5</v>
      </c>
      <c r="AE10" s="237">
        <v>561</v>
      </c>
      <c r="AF10" s="237">
        <f t="shared" si="14"/>
        <v>574</v>
      </c>
      <c r="AG10" s="237">
        <v>587</v>
      </c>
      <c r="AH10" s="237">
        <f t="shared" si="15"/>
        <v>599</v>
      </c>
      <c r="AI10" s="237">
        <v>611</v>
      </c>
      <c r="AJ10" s="237">
        <f t="shared" si="16"/>
        <v>652.5</v>
      </c>
      <c r="AK10" s="237">
        <v>694</v>
      </c>
    </row>
    <row r="11" spans="1:37" x14ac:dyDescent="0.2">
      <c r="A11" s="231" t="str">
        <f t="shared" si="0"/>
        <v>BE2.504No_thin</v>
      </c>
      <c r="B11" s="239" t="s">
        <v>173</v>
      </c>
      <c r="C11" s="240">
        <v>2.5</v>
      </c>
      <c r="D11" s="240">
        <v>4</v>
      </c>
      <c r="E11" s="241" t="s">
        <v>240</v>
      </c>
      <c r="F11" s="291">
        <f t="shared" si="1"/>
        <v>0</v>
      </c>
      <c r="G11" s="237">
        <v>0</v>
      </c>
      <c r="H11" s="237">
        <f t="shared" si="2"/>
        <v>0</v>
      </c>
      <c r="I11" s="237">
        <v>0</v>
      </c>
      <c r="J11" s="237">
        <f t="shared" si="3"/>
        <v>4.5</v>
      </c>
      <c r="K11" s="237">
        <v>9</v>
      </c>
      <c r="L11" s="237">
        <f t="shared" si="4"/>
        <v>37.5</v>
      </c>
      <c r="M11" s="237">
        <v>66</v>
      </c>
      <c r="N11" s="237">
        <f t="shared" si="5"/>
        <v>100</v>
      </c>
      <c r="O11" s="237">
        <v>134</v>
      </c>
      <c r="P11" s="237">
        <f t="shared" si="6"/>
        <v>164</v>
      </c>
      <c r="Q11" s="237">
        <v>194</v>
      </c>
      <c r="R11" s="237">
        <f t="shared" si="7"/>
        <v>219.5</v>
      </c>
      <c r="S11" s="237">
        <v>245</v>
      </c>
      <c r="T11" s="237">
        <f t="shared" si="8"/>
        <v>267.5</v>
      </c>
      <c r="U11" s="237">
        <v>290</v>
      </c>
      <c r="V11" s="237">
        <f t="shared" si="9"/>
        <v>311</v>
      </c>
      <c r="W11" s="237">
        <v>332</v>
      </c>
      <c r="X11" s="237">
        <f t="shared" si="10"/>
        <v>351</v>
      </c>
      <c r="Y11" s="237">
        <v>370</v>
      </c>
      <c r="Z11" s="237">
        <f t="shared" si="11"/>
        <v>388</v>
      </c>
      <c r="AA11" s="237">
        <v>406</v>
      </c>
      <c r="AB11" s="237">
        <f t="shared" si="12"/>
        <v>422.5</v>
      </c>
      <c r="AC11" s="237">
        <v>439</v>
      </c>
      <c r="AD11" s="237">
        <f t="shared" si="13"/>
        <v>454.5</v>
      </c>
      <c r="AE11" s="237">
        <v>470</v>
      </c>
      <c r="AF11" s="237">
        <f t="shared" si="14"/>
        <v>484.5</v>
      </c>
      <c r="AG11" s="237">
        <v>499</v>
      </c>
      <c r="AH11" s="237">
        <f t="shared" si="15"/>
        <v>512.5</v>
      </c>
      <c r="AI11" s="237">
        <v>526</v>
      </c>
      <c r="AJ11" s="237">
        <f t="shared" si="16"/>
        <v>580.5</v>
      </c>
      <c r="AK11" s="237">
        <v>635</v>
      </c>
    </row>
    <row r="12" spans="1:37" x14ac:dyDescent="0.2">
      <c r="A12" s="231" t="str">
        <f t="shared" si="0"/>
        <v>BE2.504Thinned</v>
      </c>
      <c r="B12" s="239" t="s">
        <v>173</v>
      </c>
      <c r="C12" s="240">
        <v>2.5</v>
      </c>
      <c r="D12" s="240">
        <v>4</v>
      </c>
      <c r="E12" s="241" t="s">
        <v>172</v>
      </c>
      <c r="F12" s="291">
        <f t="shared" si="1"/>
        <v>0</v>
      </c>
      <c r="G12" s="237">
        <v>0</v>
      </c>
      <c r="H12" s="237">
        <f t="shared" si="2"/>
        <v>0</v>
      </c>
      <c r="I12" s="237">
        <v>0</v>
      </c>
      <c r="J12" s="237">
        <f t="shared" si="3"/>
        <v>4.5</v>
      </c>
      <c r="K12" s="237">
        <v>9</v>
      </c>
      <c r="L12" s="237">
        <f t="shared" si="4"/>
        <v>34.5</v>
      </c>
      <c r="M12" s="237">
        <v>60</v>
      </c>
      <c r="N12" s="237">
        <f t="shared" si="5"/>
        <v>79.5</v>
      </c>
      <c r="O12" s="237">
        <v>99</v>
      </c>
      <c r="P12" s="237">
        <f t="shared" si="6"/>
        <v>115.5</v>
      </c>
      <c r="Q12" s="237">
        <v>132</v>
      </c>
      <c r="R12" s="237">
        <f t="shared" si="7"/>
        <v>146.5</v>
      </c>
      <c r="S12" s="237">
        <v>161</v>
      </c>
      <c r="T12" s="237">
        <f t="shared" si="8"/>
        <v>175</v>
      </c>
      <c r="U12" s="237">
        <v>189</v>
      </c>
      <c r="V12" s="237">
        <f t="shared" si="9"/>
        <v>201.5</v>
      </c>
      <c r="W12" s="237">
        <v>214</v>
      </c>
      <c r="X12" s="237">
        <f t="shared" si="10"/>
        <v>226</v>
      </c>
      <c r="Y12" s="237">
        <v>238</v>
      </c>
      <c r="Z12" s="237">
        <f t="shared" si="11"/>
        <v>249</v>
      </c>
      <c r="AA12" s="237">
        <v>260</v>
      </c>
      <c r="AB12" s="237">
        <f t="shared" si="12"/>
        <v>271</v>
      </c>
      <c r="AC12" s="237">
        <v>282</v>
      </c>
      <c r="AD12" s="237">
        <f t="shared" si="13"/>
        <v>291.5</v>
      </c>
      <c r="AE12" s="237">
        <v>301</v>
      </c>
      <c r="AF12" s="237">
        <f t="shared" si="14"/>
        <v>310.5</v>
      </c>
      <c r="AG12" s="237">
        <v>320</v>
      </c>
      <c r="AH12" s="237">
        <f t="shared" si="15"/>
        <v>328</v>
      </c>
      <c r="AI12" s="237">
        <v>336</v>
      </c>
      <c r="AJ12" s="237">
        <f t="shared" si="16"/>
        <v>366.5</v>
      </c>
      <c r="AK12" s="237">
        <v>397</v>
      </c>
    </row>
    <row r="13" spans="1:37" x14ac:dyDescent="0.2">
      <c r="A13" s="231" t="str">
        <f t="shared" si="0"/>
        <v>BE2.506No_thin</v>
      </c>
      <c r="B13" s="239" t="s">
        <v>173</v>
      </c>
      <c r="C13" s="240">
        <v>2.5</v>
      </c>
      <c r="D13" s="240">
        <v>6</v>
      </c>
      <c r="E13" s="241" t="s">
        <v>240</v>
      </c>
      <c r="F13" s="291">
        <f t="shared" si="1"/>
        <v>0</v>
      </c>
      <c r="G13" s="237">
        <v>0</v>
      </c>
      <c r="H13" s="237">
        <f t="shared" si="2"/>
        <v>0</v>
      </c>
      <c r="I13" s="237">
        <v>0</v>
      </c>
      <c r="J13" s="237">
        <f t="shared" si="3"/>
        <v>20</v>
      </c>
      <c r="K13" s="237">
        <v>40</v>
      </c>
      <c r="L13" s="237">
        <f t="shared" si="4"/>
        <v>84.5</v>
      </c>
      <c r="M13" s="237">
        <v>129</v>
      </c>
      <c r="N13" s="237">
        <f t="shared" si="5"/>
        <v>169</v>
      </c>
      <c r="O13" s="237">
        <v>209</v>
      </c>
      <c r="P13" s="237">
        <f t="shared" si="6"/>
        <v>243</v>
      </c>
      <c r="Q13" s="237">
        <v>277</v>
      </c>
      <c r="R13" s="237">
        <f t="shared" si="7"/>
        <v>307</v>
      </c>
      <c r="S13" s="237">
        <v>337</v>
      </c>
      <c r="T13" s="237">
        <f t="shared" si="8"/>
        <v>365</v>
      </c>
      <c r="U13" s="237">
        <v>393</v>
      </c>
      <c r="V13" s="237">
        <f t="shared" si="9"/>
        <v>418.5</v>
      </c>
      <c r="W13" s="237">
        <v>444</v>
      </c>
      <c r="X13" s="237">
        <f t="shared" si="10"/>
        <v>468.5</v>
      </c>
      <c r="Y13" s="237">
        <v>493</v>
      </c>
      <c r="Z13" s="237">
        <f t="shared" si="11"/>
        <v>515</v>
      </c>
      <c r="AA13" s="237">
        <v>537</v>
      </c>
      <c r="AB13" s="237">
        <f t="shared" si="12"/>
        <v>558</v>
      </c>
      <c r="AC13" s="237">
        <v>579</v>
      </c>
      <c r="AD13" s="237">
        <f t="shared" si="13"/>
        <v>598.5</v>
      </c>
      <c r="AE13" s="237">
        <v>618</v>
      </c>
      <c r="AF13" s="237">
        <f t="shared" si="14"/>
        <v>636</v>
      </c>
      <c r="AG13" s="237">
        <v>654</v>
      </c>
      <c r="AH13" s="237">
        <f t="shared" si="15"/>
        <v>671</v>
      </c>
      <c r="AI13" s="237">
        <v>688</v>
      </c>
      <c r="AJ13" s="237">
        <f t="shared" si="16"/>
        <v>756.5</v>
      </c>
      <c r="AK13" s="237">
        <v>825</v>
      </c>
    </row>
    <row r="14" spans="1:37" x14ac:dyDescent="0.2">
      <c r="A14" s="231" t="str">
        <f t="shared" si="0"/>
        <v>BE2.506Thinned</v>
      </c>
      <c r="B14" s="239" t="s">
        <v>173</v>
      </c>
      <c r="C14" s="240">
        <v>2.5</v>
      </c>
      <c r="D14" s="240">
        <v>6</v>
      </c>
      <c r="E14" s="241" t="s">
        <v>172</v>
      </c>
      <c r="F14" s="291">
        <f t="shared" si="1"/>
        <v>0</v>
      </c>
      <c r="G14" s="237">
        <v>0</v>
      </c>
      <c r="H14" s="237">
        <f t="shared" si="2"/>
        <v>0</v>
      </c>
      <c r="I14" s="237">
        <v>0</v>
      </c>
      <c r="J14" s="237">
        <f t="shared" si="3"/>
        <v>20.5</v>
      </c>
      <c r="K14" s="237">
        <v>41</v>
      </c>
      <c r="L14" s="237">
        <f t="shared" si="4"/>
        <v>73</v>
      </c>
      <c r="M14" s="237">
        <v>105</v>
      </c>
      <c r="N14" s="237">
        <f t="shared" si="5"/>
        <v>128.5</v>
      </c>
      <c r="O14" s="237">
        <v>152</v>
      </c>
      <c r="P14" s="237">
        <f t="shared" si="6"/>
        <v>171.5</v>
      </c>
      <c r="Q14" s="237">
        <v>191</v>
      </c>
      <c r="R14" s="237">
        <f t="shared" si="7"/>
        <v>209.5</v>
      </c>
      <c r="S14" s="237">
        <v>228</v>
      </c>
      <c r="T14" s="237">
        <f t="shared" si="8"/>
        <v>245</v>
      </c>
      <c r="U14" s="237">
        <v>262</v>
      </c>
      <c r="V14" s="237">
        <f t="shared" si="9"/>
        <v>278</v>
      </c>
      <c r="W14" s="237">
        <v>294</v>
      </c>
      <c r="X14" s="237">
        <f t="shared" si="10"/>
        <v>309</v>
      </c>
      <c r="Y14" s="237">
        <v>324</v>
      </c>
      <c r="Z14" s="237">
        <f t="shared" si="11"/>
        <v>337.5</v>
      </c>
      <c r="AA14" s="237">
        <v>351</v>
      </c>
      <c r="AB14" s="237">
        <f t="shared" si="12"/>
        <v>363.5</v>
      </c>
      <c r="AC14" s="237">
        <v>376</v>
      </c>
      <c r="AD14" s="237">
        <f t="shared" si="13"/>
        <v>387.5</v>
      </c>
      <c r="AE14" s="237">
        <v>399</v>
      </c>
      <c r="AF14" s="237">
        <f t="shared" si="14"/>
        <v>410</v>
      </c>
      <c r="AG14" s="237">
        <v>421</v>
      </c>
      <c r="AH14" s="237">
        <f t="shared" si="15"/>
        <v>430</v>
      </c>
      <c r="AI14" s="237">
        <v>439</v>
      </c>
      <c r="AJ14" s="237">
        <f t="shared" si="16"/>
        <v>473.5</v>
      </c>
      <c r="AK14" s="237">
        <v>508</v>
      </c>
    </row>
    <row r="15" spans="1:37" x14ac:dyDescent="0.2">
      <c r="A15" s="231" t="str">
        <f t="shared" si="0"/>
        <v>BE2.508No_thin</v>
      </c>
      <c r="B15" s="239" t="s">
        <v>173</v>
      </c>
      <c r="C15" s="240">
        <v>2.5</v>
      </c>
      <c r="D15" s="240">
        <v>8</v>
      </c>
      <c r="E15" s="241" t="s">
        <v>240</v>
      </c>
      <c r="F15" s="291">
        <f t="shared" si="1"/>
        <v>0</v>
      </c>
      <c r="G15" s="237">
        <v>0</v>
      </c>
      <c r="H15" s="237">
        <f t="shared" si="2"/>
        <v>3.5</v>
      </c>
      <c r="I15" s="237">
        <v>7</v>
      </c>
      <c r="J15" s="237">
        <f t="shared" si="3"/>
        <v>51.5</v>
      </c>
      <c r="K15" s="237">
        <v>96</v>
      </c>
      <c r="L15" s="237">
        <f t="shared" si="4"/>
        <v>147</v>
      </c>
      <c r="M15" s="237">
        <v>198</v>
      </c>
      <c r="N15" s="237">
        <f t="shared" si="5"/>
        <v>241</v>
      </c>
      <c r="O15" s="237">
        <v>284</v>
      </c>
      <c r="P15" s="237">
        <f t="shared" si="6"/>
        <v>322.5</v>
      </c>
      <c r="Q15" s="237">
        <v>361</v>
      </c>
      <c r="R15" s="237">
        <f t="shared" si="7"/>
        <v>396</v>
      </c>
      <c r="S15" s="237">
        <v>431</v>
      </c>
      <c r="T15" s="237">
        <f t="shared" si="8"/>
        <v>464</v>
      </c>
      <c r="U15" s="237">
        <v>497</v>
      </c>
      <c r="V15" s="237">
        <f t="shared" si="9"/>
        <v>527</v>
      </c>
      <c r="W15" s="237">
        <v>557</v>
      </c>
      <c r="X15" s="237">
        <f t="shared" si="10"/>
        <v>585.5</v>
      </c>
      <c r="Y15" s="237">
        <v>614</v>
      </c>
      <c r="Z15" s="237">
        <f t="shared" si="11"/>
        <v>640</v>
      </c>
      <c r="AA15" s="237">
        <v>666</v>
      </c>
      <c r="AB15" s="237">
        <f t="shared" si="12"/>
        <v>690.5</v>
      </c>
      <c r="AC15" s="237">
        <v>715</v>
      </c>
      <c r="AD15" s="237">
        <f t="shared" si="13"/>
        <v>737.5</v>
      </c>
      <c r="AE15" s="237">
        <v>760</v>
      </c>
      <c r="AF15" s="237">
        <f t="shared" si="14"/>
        <v>781</v>
      </c>
      <c r="AG15" s="237">
        <v>802</v>
      </c>
      <c r="AH15" s="237">
        <f t="shared" si="15"/>
        <v>821.5</v>
      </c>
      <c r="AI15" s="237">
        <v>841</v>
      </c>
      <c r="AJ15" s="237">
        <f t="shared" si="16"/>
        <v>921</v>
      </c>
      <c r="AK15" s="237">
        <v>1001</v>
      </c>
    </row>
    <row r="16" spans="1:37" x14ac:dyDescent="0.2">
      <c r="A16" s="231" t="str">
        <f t="shared" si="0"/>
        <v>BE2.508Thinned</v>
      </c>
      <c r="B16" s="239" t="s">
        <v>173</v>
      </c>
      <c r="C16" s="240">
        <v>2.5</v>
      </c>
      <c r="D16" s="240">
        <v>8</v>
      </c>
      <c r="E16" s="241" t="s">
        <v>172</v>
      </c>
      <c r="F16" s="291">
        <f t="shared" si="1"/>
        <v>0</v>
      </c>
      <c r="G16" s="237">
        <v>0</v>
      </c>
      <c r="H16" s="237">
        <f t="shared" si="2"/>
        <v>3.5</v>
      </c>
      <c r="I16" s="237">
        <v>7</v>
      </c>
      <c r="J16" s="237">
        <f t="shared" si="3"/>
        <v>49.5</v>
      </c>
      <c r="K16" s="237">
        <v>92</v>
      </c>
      <c r="L16" s="237">
        <f t="shared" si="4"/>
        <v>124.5</v>
      </c>
      <c r="M16" s="237">
        <v>157</v>
      </c>
      <c r="N16" s="237">
        <f t="shared" si="5"/>
        <v>182.5</v>
      </c>
      <c r="O16" s="237">
        <v>208</v>
      </c>
      <c r="P16" s="237">
        <f t="shared" si="6"/>
        <v>230.5</v>
      </c>
      <c r="Q16" s="237">
        <v>253</v>
      </c>
      <c r="R16" s="237">
        <f t="shared" si="7"/>
        <v>274.5</v>
      </c>
      <c r="S16" s="237">
        <v>296</v>
      </c>
      <c r="T16" s="237">
        <f t="shared" si="8"/>
        <v>316</v>
      </c>
      <c r="U16" s="237">
        <v>336</v>
      </c>
      <c r="V16" s="237">
        <f t="shared" si="9"/>
        <v>354</v>
      </c>
      <c r="W16" s="237">
        <v>372</v>
      </c>
      <c r="X16" s="237">
        <f t="shared" si="10"/>
        <v>388.5</v>
      </c>
      <c r="Y16" s="237">
        <v>405</v>
      </c>
      <c r="Z16" s="237">
        <f t="shared" si="11"/>
        <v>420.5</v>
      </c>
      <c r="AA16" s="237">
        <v>436</v>
      </c>
      <c r="AB16" s="237">
        <f t="shared" si="12"/>
        <v>450.5</v>
      </c>
      <c r="AC16" s="237">
        <v>465</v>
      </c>
      <c r="AD16" s="237">
        <f t="shared" si="13"/>
        <v>478</v>
      </c>
      <c r="AE16" s="237">
        <v>491</v>
      </c>
      <c r="AF16" s="237">
        <f t="shared" si="14"/>
        <v>502.5</v>
      </c>
      <c r="AG16" s="237">
        <v>514</v>
      </c>
      <c r="AH16" s="237">
        <f t="shared" si="15"/>
        <v>525</v>
      </c>
      <c r="AI16" s="237">
        <v>536</v>
      </c>
      <c r="AJ16" s="237">
        <f t="shared" si="16"/>
        <v>573.5</v>
      </c>
      <c r="AK16" s="237">
        <v>611</v>
      </c>
    </row>
    <row r="17" spans="1:37" x14ac:dyDescent="0.2">
      <c r="A17" s="231" t="str">
        <f t="shared" si="0"/>
        <v>BE2.510No_thin</v>
      </c>
      <c r="B17" s="239" t="s">
        <v>173</v>
      </c>
      <c r="C17" s="240">
        <v>2.5</v>
      </c>
      <c r="D17" s="240">
        <v>10</v>
      </c>
      <c r="E17" s="241" t="s">
        <v>240</v>
      </c>
      <c r="F17" s="291">
        <f t="shared" si="1"/>
        <v>0</v>
      </c>
      <c r="G17" s="237">
        <v>0</v>
      </c>
      <c r="H17" s="237">
        <f t="shared" si="2"/>
        <v>5</v>
      </c>
      <c r="I17" s="237">
        <v>10</v>
      </c>
      <c r="J17" s="237">
        <f t="shared" si="3"/>
        <v>63</v>
      </c>
      <c r="K17" s="237">
        <v>116</v>
      </c>
      <c r="L17" s="237">
        <f t="shared" si="4"/>
        <v>173.5</v>
      </c>
      <c r="M17" s="237">
        <v>231</v>
      </c>
      <c r="N17" s="237">
        <f t="shared" si="5"/>
        <v>281</v>
      </c>
      <c r="O17" s="237">
        <v>331</v>
      </c>
      <c r="P17" s="237">
        <f t="shared" si="6"/>
        <v>376</v>
      </c>
      <c r="Q17" s="237">
        <v>421</v>
      </c>
      <c r="R17" s="237">
        <f t="shared" si="7"/>
        <v>462.5</v>
      </c>
      <c r="S17" s="237">
        <v>504</v>
      </c>
      <c r="T17" s="237">
        <f t="shared" si="8"/>
        <v>542.5</v>
      </c>
      <c r="U17" s="237">
        <v>581</v>
      </c>
      <c r="V17" s="237">
        <f t="shared" si="9"/>
        <v>616.5</v>
      </c>
      <c r="W17" s="237">
        <v>652</v>
      </c>
      <c r="X17" s="237">
        <f t="shared" si="10"/>
        <v>684.5</v>
      </c>
      <c r="Y17" s="237">
        <v>717</v>
      </c>
      <c r="Z17" s="237">
        <f t="shared" si="11"/>
        <v>747</v>
      </c>
      <c r="AA17" s="237">
        <v>777</v>
      </c>
      <c r="AB17" s="237">
        <f t="shared" si="12"/>
        <v>805</v>
      </c>
      <c r="AC17" s="237">
        <v>833</v>
      </c>
      <c r="AD17" s="237">
        <f t="shared" si="13"/>
        <v>859</v>
      </c>
      <c r="AE17" s="237">
        <v>885</v>
      </c>
      <c r="AF17" s="237">
        <f t="shared" si="14"/>
        <v>909</v>
      </c>
      <c r="AG17" s="237">
        <v>933</v>
      </c>
      <c r="AH17" s="237">
        <f t="shared" si="15"/>
        <v>955.5</v>
      </c>
      <c r="AI17" s="237">
        <v>978</v>
      </c>
      <c r="AJ17" s="237">
        <f t="shared" si="16"/>
        <v>1070</v>
      </c>
      <c r="AK17" s="237">
        <v>1162</v>
      </c>
    </row>
    <row r="18" spans="1:37" x14ac:dyDescent="0.2">
      <c r="A18" s="231" t="str">
        <f t="shared" si="0"/>
        <v>BE2.510Thinned</v>
      </c>
      <c r="B18" s="239" t="s">
        <v>173</v>
      </c>
      <c r="C18" s="240">
        <v>2.5</v>
      </c>
      <c r="D18" s="240">
        <v>10</v>
      </c>
      <c r="E18" s="241" t="s">
        <v>172</v>
      </c>
      <c r="F18" s="291">
        <f t="shared" si="1"/>
        <v>0</v>
      </c>
      <c r="G18" s="237">
        <v>0</v>
      </c>
      <c r="H18" s="237">
        <f t="shared" si="2"/>
        <v>5</v>
      </c>
      <c r="I18" s="237">
        <v>10</v>
      </c>
      <c r="J18" s="237">
        <f t="shared" si="3"/>
        <v>53.5</v>
      </c>
      <c r="K18" s="237">
        <v>97</v>
      </c>
      <c r="L18" s="237">
        <f t="shared" si="4"/>
        <v>130.5</v>
      </c>
      <c r="M18" s="237">
        <v>164</v>
      </c>
      <c r="N18" s="237">
        <f t="shared" si="5"/>
        <v>193.5</v>
      </c>
      <c r="O18" s="237">
        <v>223</v>
      </c>
      <c r="P18" s="237">
        <f t="shared" si="6"/>
        <v>250.5</v>
      </c>
      <c r="Q18" s="237">
        <v>278</v>
      </c>
      <c r="R18" s="237">
        <f t="shared" si="7"/>
        <v>304</v>
      </c>
      <c r="S18" s="237">
        <v>330</v>
      </c>
      <c r="T18" s="237">
        <f t="shared" si="8"/>
        <v>353.5</v>
      </c>
      <c r="U18" s="237">
        <v>377</v>
      </c>
      <c r="V18" s="237">
        <f t="shared" si="9"/>
        <v>399</v>
      </c>
      <c r="W18" s="237">
        <v>421</v>
      </c>
      <c r="X18" s="237">
        <f t="shared" si="10"/>
        <v>440</v>
      </c>
      <c r="Y18" s="237">
        <v>459</v>
      </c>
      <c r="Z18" s="237">
        <f t="shared" si="11"/>
        <v>476.5</v>
      </c>
      <c r="AA18" s="237">
        <v>494</v>
      </c>
      <c r="AB18" s="237">
        <f t="shared" si="12"/>
        <v>510</v>
      </c>
      <c r="AC18" s="237">
        <v>526</v>
      </c>
      <c r="AD18" s="237">
        <f t="shared" si="13"/>
        <v>540.5</v>
      </c>
      <c r="AE18" s="237">
        <v>555</v>
      </c>
      <c r="AF18" s="237">
        <f t="shared" si="14"/>
        <v>568.5</v>
      </c>
      <c r="AG18" s="237">
        <v>582</v>
      </c>
      <c r="AH18" s="237">
        <f t="shared" si="15"/>
        <v>594</v>
      </c>
      <c r="AI18" s="237">
        <v>606</v>
      </c>
      <c r="AJ18" s="237">
        <f t="shared" si="16"/>
        <v>648</v>
      </c>
      <c r="AK18" s="237">
        <v>690</v>
      </c>
    </row>
    <row r="19" spans="1:37" x14ac:dyDescent="0.2">
      <c r="A19" s="231" t="str">
        <f t="shared" si="0"/>
        <v>BE3.004No_thin</v>
      </c>
      <c r="B19" s="239" t="s">
        <v>173</v>
      </c>
      <c r="C19" s="240">
        <v>3</v>
      </c>
      <c r="D19" s="240">
        <v>4</v>
      </c>
      <c r="E19" s="241" t="s">
        <v>240</v>
      </c>
      <c r="F19" s="291">
        <f t="shared" si="1"/>
        <v>0</v>
      </c>
      <c r="G19" s="237">
        <v>0</v>
      </c>
      <c r="H19" s="237">
        <f t="shared" si="2"/>
        <v>0</v>
      </c>
      <c r="I19" s="237">
        <v>0</v>
      </c>
      <c r="J19" s="237">
        <f t="shared" si="3"/>
        <v>4</v>
      </c>
      <c r="K19" s="237">
        <v>8</v>
      </c>
      <c r="L19" s="237">
        <f t="shared" si="4"/>
        <v>36.5</v>
      </c>
      <c r="M19" s="237">
        <v>65</v>
      </c>
      <c r="N19" s="237">
        <f t="shared" si="5"/>
        <v>99.5</v>
      </c>
      <c r="O19" s="237">
        <v>134</v>
      </c>
      <c r="P19" s="237">
        <f t="shared" si="6"/>
        <v>164</v>
      </c>
      <c r="Q19" s="237">
        <v>194</v>
      </c>
      <c r="R19" s="237">
        <f t="shared" si="7"/>
        <v>219.5</v>
      </c>
      <c r="S19" s="237">
        <v>245</v>
      </c>
      <c r="T19" s="237">
        <f t="shared" si="8"/>
        <v>267.5</v>
      </c>
      <c r="U19" s="237">
        <v>290</v>
      </c>
      <c r="V19" s="237">
        <f t="shared" si="9"/>
        <v>310.5</v>
      </c>
      <c r="W19" s="237">
        <v>331</v>
      </c>
      <c r="X19" s="237">
        <f t="shared" si="10"/>
        <v>350.5</v>
      </c>
      <c r="Y19" s="237">
        <v>370</v>
      </c>
      <c r="Z19" s="237">
        <f t="shared" si="11"/>
        <v>387.5</v>
      </c>
      <c r="AA19" s="237">
        <v>405</v>
      </c>
      <c r="AB19" s="237">
        <f t="shared" si="12"/>
        <v>422</v>
      </c>
      <c r="AC19" s="237">
        <v>439</v>
      </c>
      <c r="AD19" s="237">
        <f t="shared" si="13"/>
        <v>454.5</v>
      </c>
      <c r="AE19" s="237">
        <v>470</v>
      </c>
      <c r="AF19" s="237">
        <f t="shared" si="14"/>
        <v>484</v>
      </c>
      <c r="AG19" s="237">
        <v>498</v>
      </c>
      <c r="AH19" s="237">
        <f t="shared" si="15"/>
        <v>511.5</v>
      </c>
      <c r="AI19" s="237">
        <v>525</v>
      </c>
      <c r="AJ19" s="237">
        <f t="shared" si="16"/>
        <v>580</v>
      </c>
      <c r="AK19" s="237">
        <v>635</v>
      </c>
    </row>
    <row r="20" spans="1:37" x14ac:dyDescent="0.2">
      <c r="A20" s="231" t="str">
        <f t="shared" si="0"/>
        <v>BE3.004Thinned</v>
      </c>
      <c r="B20" s="239" t="s">
        <v>173</v>
      </c>
      <c r="C20" s="240">
        <v>3</v>
      </c>
      <c r="D20" s="240">
        <v>4</v>
      </c>
      <c r="E20" s="241" t="s">
        <v>172</v>
      </c>
      <c r="F20" s="291">
        <f t="shared" si="1"/>
        <v>0</v>
      </c>
      <c r="G20" s="237">
        <v>0</v>
      </c>
      <c r="H20" s="237">
        <f t="shared" si="2"/>
        <v>0</v>
      </c>
      <c r="I20" s="237">
        <v>0</v>
      </c>
      <c r="J20" s="237">
        <f t="shared" si="3"/>
        <v>4</v>
      </c>
      <c r="K20" s="237">
        <v>8</v>
      </c>
      <c r="L20" s="237">
        <f t="shared" si="4"/>
        <v>34</v>
      </c>
      <c r="M20" s="237">
        <v>60</v>
      </c>
      <c r="N20" s="237">
        <f t="shared" si="5"/>
        <v>79</v>
      </c>
      <c r="O20" s="237">
        <v>98</v>
      </c>
      <c r="P20" s="237">
        <f t="shared" si="6"/>
        <v>114.5</v>
      </c>
      <c r="Q20" s="237">
        <v>131</v>
      </c>
      <c r="R20" s="237">
        <f t="shared" si="7"/>
        <v>145.5</v>
      </c>
      <c r="S20" s="237">
        <v>160</v>
      </c>
      <c r="T20" s="237">
        <f t="shared" si="8"/>
        <v>174</v>
      </c>
      <c r="U20" s="237">
        <v>188</v>
      </c>
      <c r="V20" s="237">
        <f t="shared" si="9"/>
        <v>200.5</v>
      </c>
      <c r="W20" s="237">
        <v>213</v>
      </c>
      <c r="X20" s="237">
        <f t="shared" si="10"/>
        <v>225.5</v>
      </c>
      <c r="Y20" s="237">
        <v>238</v>
      </c>
      <c r="Z20" s="237">
        <f t="shared" si="11"/>
        <v>249</v>
      </c>
      <c r="AA20" s="237">
        <v>260</v>
      </c>
      <c r="AB20" s="237">
        <f t="shared" si="12"/>
        <v>271</v>
      </c>
      <c r="AC20" s="237">
        <v>282</v>
      </c>
      <c r="AD20" s="237">
        <f t="shared" si="13"/>
        <v>291.5</v>
      </c>
      <c r="AE20" s="237">
        <v>301</v>
      </c>
      <c r="AF20" s="237">
        <f t="shared" si="14"/>
        <v>310</v>
      </c>
      <c r="AG20" s="237">
        <v>319</v>
      </c>
      <c r="AH20" s="237">
        <f t="shared" si="15"/>
        <v>327</v>
      </c>
      <c r="AI20" s="237">
        <v>335</v>
      </c>
      <c r="AJ20" s="237">
        <f t="shared" si="16"/>
        <v>365.5</v>
      </c>
      <c r="AK20" s="237">
        <v>396</v>
      </c>
    </row>
    <row r="21" spans="1:37" x14ac:dyDescent="0.2">
      <c r="A21" s="231" t="str">
        <f t="shared" si="0"/>
        <v>BE3.006No_thin</v>
      </c>
      <c r="B21" s="241" t="s">
        <v>173</v>
      </c>
      <c r="C21" s="240">
        <v>3</v>
      </c>
      <c r="D21" s="240">
        <v>6</v>
      </c>
      <c r="E21" s="241" t="s">
        <v>240</v>
      </c>
      <c r="F21" s="291">
        <f t="shared" si="1"/>
        <v>0</v>
      </c>
      <c r="G21" s="237">
        <v>0</v>
      </c>
      <c r="H21" s="237">
        <f t="shared" si="2"/>
        <v>0</v>
      </c>
      <c r="I21" s="237">
        <v>0</v>
      </c>
      <c r="J21" s="237">
        <f t="shared" si="3"/>
        <v>19.5</v>
      </c>
      <c r="K21" s="237">
        <v>39</v>
      </c>
      <c r="L21" s="237">
        <f t="shared" si="4"/>
        <v>83.5</v>
      </c>
      <c r="M21" s="237">
        <v>128</v>
      </c>
      <c r="N21" s="237">
        <f t="shared" si="5"/>
        <v>168</v>
      </c>
      <c r="O21" s="237">
        <v>208</v>
      </c>
      <c r="P21" s="237">
        <f t="shared" si="6"/>
        <v>242</v>
      </c>
      <c r="Q21" s="237">
        <v>276</v>
      </c>
      <c r="R21" s="237">
        <f t="shared" si="7"/>
        <v>306.5</v>
      </c>
      <c r="S21" s="237">
        <v>337</v>
      </c>
      <c r="T21" s="237">
        <f t="shared" si="8"/>
        <v>364.5</v>
      </c>
      <c r="U21" s="237">
        <v>392</v>
      </c>
      <c r="V21" s="237">
        <f t="shared" si="9"/>
        <v>418</v>
      </c>
      <c r="W21" s="237">
        <v>444</v>
      </c>
      <c r="X21" s="237">
        <f t="shared" si="10"/>
        <v>468</v>
      </c>
      <c r="Y21" s="237">
        <v>492</v>
      </c>
      <c r="Z21" s="237">
        <f t="shared" si="11"/>
        <v>514.5</v>
      </c>
      <c r="AA21" s="237">
        <v>537</v>
      </c>
      <c r="AB21" s="237">
        <f t="shared" si="12"/>
        <v>558</v>
      </c>
      <c r="AC21" s="237">
        <v>579</v>
      </c>
      <c r="AD21" s="237">
        <f t="shared" si="13"/>
        <v>598</v>
      </c>
      <c r="AE21" s="237">
        <v>617</v>
      </c>
      <c r="AF21" s="237">
        <f t="shared" si="14"/>
        <v>635.5</v>
      </c>
      <c r="AG21" s="237">
        <v>654</v>
      </c>
      <c r="AH21" s="237">
        <f t="shared" si="15"/>
        <v>670.5</v>
      </c>
      <c r="AI21" s="237">
        <v>687</v>
      </c>
      <c r="AJ21" s="237">
        <f t="shared" si="16"/>
        <v>755.5</v>
      </c>
      <c r="AK21" s="237">
        <v>824</v>
      </c>
    </row>
    <row r="22" spans="1:37" x14ac:dyDescent="0.2">
      <c r="A22" s="231" t="str">
        <f t="shared" si="0"/>
        <v>BE3.006Thinned</v>
      </c>
      <c r="B22" s="239" t="s">
        <v>173</v>
      </c>
      <c r="C22" s="240">
        <v>3</v>
      </c>
      <c r="D22" s="240">
        <v>6</v>
      </c>
      <c r="E22" s="241" t="s">
        <v>172</v>
      </c>
      <c r="F22" s="291">
        <f t="shared" si="1"/>
        <v>0</v>
      </c>
      <c r="G22" s="237">
        <v>0</v>
      </c>
      <c r="H22" s="237">
        <f t="shared" si="2"/>
        <v>0</v>
      </c>
      <c r="I22" s="237">
        <v>0</v>
      </c>
      <c r="J22" s="237">
        <f t="shared" si="3"/>
        <v>20</v>
      </c>
      <c r="K22" s="237">
        <v>40</v>
      </c>
      <c r="L22" s="237">
        <f t="shared" si="4"/>
        <v>72</v>
      </c>
      <c r="M22" s="237">
        <v>104</v>
      </c>
      <c r="N22" s="237">
        <f t="shared" si="5"/>
        <v>127.5</v>
      </c>
      <c r="O22" s="237">
        <v>151</v>
      </c>
      <c r="P22" s="237">
        <f t="shared" si="6"/>
        <v>171</v>
      </c>
      <c r="Q22" s="237">
        <v>191</v>
      </c>
      <c r="R22" s="237">
        <f t="shared" si="7"/>
        <v>209</v>
      </c>
      <c r="S22" s="237">
        <v>227</v>
      </c>
      <c r="T22" s="237">
        <f t="shared" si="8"/>
        <v>244</v>
      </c>
      <c r="U22" s="237">
        <v>261</v>
      </c>
      <c r="V22" s="237">
        <f t="shared" si="9"/>
        <v>277</v>
      </c>
      <c r="W22" s="237">
        <v>293</v>
      </c>
      <c r="X22" s="237">
        <f t="shared" si="10"/>
        <v>308</v>
      </c>
      <c r="Y22" s="237">
        <v>323</v>
      </c>
      <c r="Z22" s="237">
        <f t="shared" si="11"/>
        <v>337</v>
      </c>
      <c r="AA22" s="237">
        <v>351</v>
      </c>
      <c r="AB22" s="237">
        <f t="shared" si="12"/>
        <v>363.5</v>
      </c>
      <c r="AC22" s="237">
        <v>376</v>
      </c>
      <c r="AD22" s="237">
        <f t="shared" si="13"/>
        <v>387.5</v>
      </c>
      <c r="AE22" s="237">
        <v>399</v>
      </c>
      <c r="AF22" s="237">
        <f t="shared" si="14"/>
        <v>409.5</v>
      </c>
      <c r="AG22" s="237">
        <v>420</v>
      </c>
      <c r="AH22" s="237">
        <f t="shared" si="15"/>
        <v>429.5</v>
      </c>
      <c r="AI22" s="237">
        <v>439</v>
      </c>
      <c r="AJ22" s="237">
        <f t="shared" si="16"/>
        <v>473.5</v>
      </c>
      <c r="AK22" s="237">
        <v>508</v>
      </c>
    </row>
    <row r="23" spans="1:37" x14ac:dyDescent="0.2">
      <c r="A23" s="231" t="str">
        <f t="shared" si="0"/>
        <v>BE3.008No_thin</v>
      </c>
      <c r="B23" s="239" t="s">
        <v>173</v>
      </c>
      <c r="C23" s="240">
        <v>3</v>
      </c>
      <c r="D23" s="240">
        <v>8</v>
      </c>
      <c r="E23" s="241" t="s">
        <v>240</v>
      </c>
      <c r="F23" s="291">
        <f t="shared" si="1"/>
        <v>0</v>
      </c>
      <c r="G23" s="237">
        <v>0</v>
      </c>
      <c r="H23" s="237">
        <f t="shared" si="2"/>
        <v>3</v>
      </c>
      <c r="I23" s="237">
        <v>6</v>
      </c>
      <c r="J23" s="237">
        <f t="shared" si="3"/>
        <v>50</v>
      </c>
      <c r="K23" s="237">
        <v>94</v>
      </c>
      <c r="L23" s="237">
        <f t="shared" si="4"/>
        <v>145.5</v>
      </c>
      <c r="M23" s="237">
        <v>197</v>
      </c>
      <c r="N23" s="237">
        <f t="shared" si="5"/>
        <v>240</v>
      </c>
      <c r="O23" s="237">
        <v>283</v>
      </c>
      <c r="P23" s="237">
        <f t="shared" si="6"/>
        <v>321.5</v>
      </c>
      <c r="Q23" s="237">
        <v>360</v>
      </c>
      <c r="R23" s="237">
        <f t="shared" si="7"/>
        <v>395</v>
      </c>
      <c r="S23" s="237">
        <v>430</v>
      </c>
      <c r="T23" s="237">
        <f t="shared" si="8"/>
        <v>463</v>
      </c>
      <c r="U23" s="237">
        <v>496</v>
      </c>
      <c r="V23" s="237">
        <f t="shared" si="9"/>
        <v>526.5</v>
      </c>
      <c r="W23" s="237">
        <v>557</v>
      </c>
      <c r="X23" s="237">
        <f t="shared" si="10"/>
        <v>585</v>
      </c>
      <c r="Y23" s="237">
        <v>613</v>
      </c>
      <c r="Z23" s="237">
        <f t="shared" si="11"/>
        <v>639</v>
      </c>
      <c r="AA23" s="237">
        <v>665</v>
      </c>
      <c r="AB23" s="237">
        <f t="shared" si="12"/>
        <v>689.5</v>
      </c>
      <c r="AC23" s="237">
        <v>714</v>
      </c>
      <c r="AD23" s="237">
        <f t="shared" si="13"/>
        <v>736.5</v>
      </c>
      <c r="AE23" s="237">
        <v>759</v>
      </c>
      <c r="AF23" s="237">
        <f t="shared" si="14"/>
        <v>780.5</v>
      </c>
      <c r="AG23" s="237">
        <v>802</v>
      </c>
      <c r="AH23" s="237">
        <f t="shared" si="15"/>
        <v>821.5</v>
      </c>
      <c r="AI23" s="237">
        <v>841</v>
      </c>
      <c r="AJ23" s="237">
        <f t="shared" si="16"/>
        <v>921</v>
      </c>
      <c r="AK23" s="237">
        <v>1001</v>
      </c>
    </row>
    <row r="24" spans="1:37" x14ac:dyDescent="0.2">
      <c r="A24" s="231" t="str">
        <f t="shared" si="0"/>
        <v>BE3.008Thinned</v>
      </c>
      <c r="B24" s="239" t="s">
        <v>173</v>
      </c>
      <c r="C24" s="240">
        <v>3</v>
      </c>
      <c r="D24" s="240">
        <v>8</v>
      </c>
      <c r="E24" s="241" t="s">
        <v>172</v>
      </c>
      <c r="F24" s="291">
        <f t="shared" si="1"/>
        <v>0</v>
      </c>
      <c r="G24" s="237">
        <v>0</v>
      </c>
      <c r="H24" s="237">
        <f t="shared" si="2"/>
        <v>3</v>
      </c>
      <c r="I24" s="237">
        <v>6</v>
      </c>
      <c r="J24" s="237">
        <f t="shared" si="3"/>
        <v>48.5</v>
      </c>
      <c r="K24" s="237">
        <v>91</v>
      </c>
      <c r="L24" s="237">
        <f t="shared" si="4"/>
        <v>123</v>
      </c>
      <c r="M24" s="237">
        <v>155</v>
      </c>
      <c r="N24" s="237">
        <f t="shared" si="5"/>
        <v>181</v>
      </c>
      <c r="O24" s="237">
        <v>207</v>
      </c>
      <c r="P24" s="237">
        <f t="shared" si="6"/>
        <v>229.5</v>
      </c>
      <c r="Q24" s="237">
        <v>252</v>
      </c>
      <c r="R24" s="237">
        <f t="shared" si="7"/>
        <v>273.5</v>
      </c>
      <c r="S24" s="237">
        <v>295</v>
      </c>
      <c r="T24" s="237">
        <f t="shared" si="8"/>
        <v>315</v>
      </c>
      <c r="U24" s="237">
        <v>335</v>
      </c>
      <c r="V24" s="237">
        <f t="shared" si="9"/>
        <v>353</v>
      </c>
      <c r="W24" s="237">
        <v>371</v>
      </c>
      <c r="X24" s="237">
        <f t="shared" si="10"/>
        <v>388</v>
      </c>
      <c r="Y24" s="237">
        <v>405</v>
      </c>
      <c r="Z24" s="237">
        <f t="shared" si="11"/>
        <v>420.5</v>
      </c>
      <c r="AA24" s="237">
        <v>436</v>
      </c>
      <c r="AB24" s="237">
        <f t="shared" si="12"/>
        <v>450</v>
      </c>
      <c r="AC24" s="237">
        <v>464</v>
      </c>
      <c r="AD24" s="237">
        <f t="shared" si="13"/>
        <v>477</v>
      </c>
      <c r="AE24" s="237">
        <v>490</v>
      </c>
      <c r="AF24" s="237">
        <f t="shared" si="14"/>
        <v>502</v>
      </c>
      <c r="AG24" s="237">
        <v>514</v>
      </c>
      <c r="AH24" s="237">
        <f t="shared" si="15"/>
        <v>525</v>
      </c>
      <c r="AI24" s="237">
        <v>536</v>
      </c>
      <c r="AJ24" s="237">
        <f t="shared" si="16"/>
        <v>573</v>
      </c>
      <c r="AK24" s="237">
        <v>610</v>
      </c>
    </row>
    <row r="25" spans="1:37" x14ac:dyDescent="0.2">
      <c r="A25" s="231" t="str">
        <f t="shared" si="0"/>
        <v>BE3.010No_thin</v>
      </c>
      <c r="B25" s="239" t="s">
        <v>173</v>
      </c>
      <c r="C25" s="240">
        <v>3</v>
      </c>
      <c r="D25" s="240">
        <v>10</v>
      </c>
      <c r="E25" s="241" t="s">
        <v>240</v>
      </c>
      <c r="F25" s="291">
        <f t="shared" si="1"/>
        <v>0</v>
      </c>
      <c r="G25" s="237">
        <v>0</v>
      </c>
      <c r="H25" s="237">
        <f t="shared" si="2"/>
        <v>4</v>
      </c>
      <c r="I25" s="237">
        <v>8</v>
      </c>
      <c r="J25" s="237">
        <f t="shared" si="3"/>
        <v>61</v>
      </c>
      <c r="K25" s="237">
        <v>114</v>
      </c>
      <c r="L25" s="237">
        <f t="shared" si="4"/>
        <v>172</v>
      </c>
      <c r="M25" s="237">
        <v>230</v>
      </c>
      <c r="N25" s="237">
        <f t="shared" si="5"/>
        <v>279.5</v>
      </c>
      <c r="O25" s="237">
        <v>329</v>
      </c>
      <c r="P25" s="237">
        <f t="shared" si="6"/>
        <v>374.5</v>
      </c>
      <c r="Q25" s="237">
        <v>420</v>
      </c>
      <c r="R25" s="237">
        <f t="shared" si="7"/>
        <v>461.5</v>
      </c>
      <c r="S25" s="237">
        <v>503</v>
      </c>
      <c r="T25" s="237">
        <f t="shared" si="8"/>
        <v>541.5</v>
      </c>
      <c r="U25" s="237">
        <v>580</v>
      </c>
      <c r="V25" s="237">
        <f t="shared" si="9"/>
        <v>615.5</v>
      </c>
      <c r="W25" s="237">
        <v>651</v>
      </c>
      <c r="X25" s="237">
        <f t="shared" si="10"/>
        <v>683.5</v>
      </c>
      <c r="Y25" s="237">
        <v>716</v>
      </c>
      <c r="Z25" s="237">
        <f t="shared" si="11"/>
        <v>746.5</v>
      </c>
      <c r="AA25" s="237">
        <v>777</v>
      </c>
      <c r="AB25" s="237">
        <f t="shared" si="12"/>
        <v>804.5</v>
      </c>
      <c r="AC25" s="237">
        <v>832</v>
      </c>
      <c r="AD25" s="237">
        <f t="shared" si="13"/>
        <v>858</v>
      </c>
      <c r="AE25" s="237">
        <v>884</v>
      </c>
      <c r="AF25" s="237">
        <f t="shared" si="14"/>
        <v>908.5</v>
      </c>
      <c r="AG25" s="237">
        <v>933</v>
      </c>
      <c r="AH25" s="237">
        <f t="shared" si="15"/>
        <v>955.5</v>
      </c>
      <c r="AI25" s="237">
        <v>978</v>
      </c>
      <c r="AJ25" s="237">
        <f t="shared" si="16"/>
        <v>1069.5</v>
      </c>
      <c r="AK25" s="237">
        <v>1161</v>
      </c>
    </row>
    <row r="26" spans="1:37" x14ac:dyDescent="0.2">
      <c r="A26" s="231" t="str">
        <f t="shared" si="0"/>
        <v>BE3.010Thinned</v>
      </c>
      <c r="B26" s="239" t="s">
        <v>173</v>
      </c>
      <c r="C26" s="240">
        <v>3</v>
      </c>
      <c r="D26" s="240">
        <v>10</v>
      </c>
      <c r="E26" s="241" t="s">
        <v>172</v>
      </c>
      <c r="F26" s="291">
        <f t="shared" si="1"/>
        <v>0</v>
      </c>
      <c r="G26" s="237">
        <v>0</v>
      </c>
      <c r="H26" s="237">
        <f t="shared" si="2"/>
        <v>4</v>
      </c>
      <c r="I26" s="237">
        <v>8</v>
      </c>
      <c r="J26" s="237">
        <f t="shared" si="3"/>
        <v>51.5</v>
      </c>
      <c r="K26" s="237">
        <v>95</v>
      </c>
      <c r="L26" s="237">
        <f t="shared" si="4"/>
        <v>128.5</v>
      </c>
      <c r="M26" s="237">
        <v>162</v>
      </c>
      <c r="N26" s="237">
        <f t="shared" si="5"/>
        <v>192</v>
      </c>
      <c r="O26" s="237">
        <v>222</v>
      </c>
      <c r="P26" s="237">
        <f t="shared" si="6"/>
        <v>249.5</v>
      </c>
      <c r="Q26" s="237">
        <v>277</v>
      </c>
      <c r="R26" s="237">
        <f t="shared" si="7"/>
        <v>303</v>
      </c>
      <c r="S26" s="237">
        <v>329</v>
      </c>
      <c r="T26" s="237">
        <f t="shared" si="8"/>
        <v>352.5</v>
      </c>
      <c r="U26" s="237">
        <v>376</v>
      </c>
      <c r="V26" s="237">
        <f t="shared" si="9"/>
        <v>398</v>
      </c>
      <c r="W26" s="237">
        <v>420</v>
      </c>
      <c r="X26" s="237">
        <f t="shared" si="10"/>
        <v>439.5</v>
      </c>
      <c r="Y26" s="237">
        <v>459</v>
      </c>
      <c r="Z26" s="237">
        <f t="shared" si="11"/>
        <v>476.5</v>
      </c>
      <c r="AA26" s="237">
        <v>494</v>
      </c>
      <c r="AB26" s="237">
        <f t="shared" si="12"/>
        <v>510</v>
      </c>
      <c r="AC26" s="237">
        <v>526</v>
      </c>
      <c r="AD26" s="237">
        <f t="shared" si="13"/>
        <v>540.5</v>
      </c>
      <c r="AE26" s="237">
        <v>555</v>
      </c>
      <c r="AF26" s="237">
        <f t="shared" si="14"/>
        <v>568</v>
      </c>
      <c r="AG26" s="237">
        <v>581</v>
      </c>
      <c r="AH26" s="237">
        <f t="shared" si="15"/>
        <v>593.5</v>
      </c>
      <c r="AI26" s="237">
        <v>606</v>
      </c>
      <c r="AJ26" s="237">
        <f t="shared" si="16"/>
        <v>648</v>
      </c>
      <c r="AK26" s="237">
        <v>690</v>
      </c>
    </row>
    <row r="27" spans="1:37" x14ac:dyDescent="0.2">
      <c r="A27" s="231" t="str">
        <f t="shared" si="0"/>
        <v>CP1.406No_thin</v>
      </c>
      <c r="B27" s="239" t="s">
        <v>174</v>
      </c>
      <c r="C27" s="240">
        <v>1.4</v>
      </c>
      <c r="D27" s="240">
        <v>6</v>
      </c>
      <c r="E27" s="241" t="s">
        <v>240</v>
      </c>
      <c r="F27" s="291">
        <f t="shared" si="1"/>
        <v>0</v>
      </c>
      <c r="G27" s="237">
        <v>0</v>
      </c>
      <c r="H27" s="237">
        <f t="shared" si="2"/>
        <v>0</v>
      </c>
      <c r="I27" s="237">
        <v>0</v>
      </c>
      <c r="J27" s="237">
        <f t="shared" si="3"/>
        <v>12</v>
      </c>
      <c r="K27" s="237">
        <v>24</v>
      </c>
      <c r="L27" s="237">
        <f t="shared" si="4"/>
        <v>53</v>
      </c>
      <c r="M27" s="237">
        <v>82</v>
      </c>
      <c r="N27" s="237">
        <f t="shared" si="5"/>
        <v>107</v>
      </c>
      <c r="O27" s="237">
        <v>132</v>
      </c>
      <c r="P27" s="237">
        <f t="shared" si="6"/>
        <v>153.5</v>
      </c>
      <c r="Q27" s="237">
        <v>175</v>
      </c>
      <c r="R27" s="237">
        <f t="shared" si="7"/>
        <v>194</v>
      </c>
      <c r="S27" s="237">
        <v>213</v>
      </c>
      <c r="T27" s="237">
        <f t="shared" si="8"/>
        <v>229.5</v>
      </c>
      <c r="U27" s="237">
        <v>246</v>
      </c>
      <c r="V27" s="237">
        <f t="shared" si="9"/>
        <v>260</v>
      </c>
      <c r="W27" s="237">
        <v>274</v>
      </c>
      <c r="X27" s="237">
        <f t="shared" si="10"/>
        <v>286.5</v>
      </c>
      <c r="Y27" s="237">
        <v>299</v>
      </c>
      <c r="Z27" s="237">
        <f t="shared" si="11"/>
        <v>310</v>
      </c>
      <c r="AA27" s="237">
        <v>321</v>
      </c>
      <c r="AB27" s="237">
        <f t="shared" si="12"/>
        <v>330.5</v>
      </c>
      <c r="AC27" s="237">
        <v>340</v>
      </c>
      <c r="AD27" s="237">
        <f t="shared" si="13"/>
        <v>348.5</v>
      </c>
      <c r="AE27" s="237">
        <v>357</v>
      </c>
      <c r="AF27" s="237">
        <f t="shared" si="14"/>
        <v>365</v>
      </c>
      <c r="AG27" s="237">
        <v>373</v>
      </c>
      <c r="AH27" s="237">
        <f t="shared" si="15"/>
        <v>379.5</v>
      </c>
      <c r="AI27" s="237">
        <v>386</v>
      </c>
      <c r="AJ27" s="237">
        <f t="shared" si="16"/>
        <v>411.5</v>
      </c>
      <c r="AK27" s="237">
        <v>437</v>
      </c>
    </row>
    <row r="28" spans="1:37" x14ac:dyDescent="0.2">
      <c r="A28" s="231" t="str">
        <f t="shared" si="0"/>
        <v>CP1.406Thinned</v>
      </c>
      <c r="B28" s="239" t="s">
        <v>174</v>
      </c>
      <c r="C28" s="240">
        <v>1.4</v>
      </c>
      <c r="D28" s="240">
        <v>6</v>
      </c>
      <c r="E28" s="241" t="s">
        <v>172</v>
      </c>
      <c r="F28" s="291">
        <f t="shared" si="1"/>
        <v>0</v>
      </c>
      <c r="G28" s="237">
        <v>0</v>
      </c>
      <c r="H28" s="237">
        <f t="shared" si="2"/>
        <v>0</v>
      </c>
      <c r="I28" s="237">
        <v>0</v>
      </c>
      <c r="J28" s="237">
        <f t="shared" si="3"/>
        <v>12</v>
      </c>
      <c r="K28" s="237">
        <v>24</v>
      </c>
      <c r="L28" s="237">
        <f t="shared" si="4"/>
        <v>47.5</v>
      </c>
      <c r="M28" s="237">
        <v>71</v>
      </c>
      <c r="N28" s="237">
        <f t="shared" si="5"/>
        <v>89.5</v>
      </c>
      <c r="O28" s="237">
        <v>108</v>
      </c>
      <c r="P28" s="237">
        <f t="shared" si="6"/>
        <v>123.5</v>
      </c>
      <c r="Q28" s="237">
        <v>139</v>
      </c>
      <c r="R28" s="237">
        <f t="shared" si="7"/>
        <v>150.5</v>
      </c>
      <c r="S28" s="237">
        <v>162</v>
      </c>
      <c r="T28" s="237">
        <f t="shared" si="8"/>
        <v>171</v>
      </c>
      <c r="U28" s="237">
        <v>180</v>
      </c>
      <c r="V28" s="237">
        <f t="shared" si="9"/>
        <v>188</v>
      </c>
      <c r="W28" s="237">
        <v>196</v>
      </c>
      <c r="X28" s="237">
        <f t="shared" si="10"/>
        <v>202</v>
      </c>
      <c r="Y28" s="237">
        <v>208</v>
      </c>
      <c r="Z28" s="237">
        <f t="shared" si="11"/>
        <v>213</v>
      </c>
      <c r="AA28" s="237">
        <v>218</v>
      </c>
      <c r="AB28" s="237">
        <f t="shared" si="12"/>
        <v>222</v>
      </c>
      <c r="AC28" s="237">
        <v>226</v>
      </c>
      <c r="AD28" s="237">
        <f t="shared" si="13"/>
        <v>229</v>
      </c>
      <c r="AE28" s="237">
        <v>232</v>
      </c>
      <c r="AF28" s="237">
        <f t="shared" si="14"/>
        <v>234.5</v>
      </c>
      <c r="AG28" s="237">
        <v>237</v>
      </c>
      <c r="AH28" s="237">
        <f t="shared" si="15"/>
        <v>239</v>
      </c>
      <c r="AI28" s="237">
        <v>241</v>
      </c>
      <c r="AJ28" s="237">
        <f t="shared" si="16"/>
        <v>245.5</v>
      </c>
      <c r="AK28" s="237">
        <v>250</v>
      </c>
    </row>
    <row r="29" spans="1:37" x14ac:dyDescent="0.2">
      <c r="A29" s="231" t="str">
        <f t="shared" si="0"/>
        <v>CP1.408No_thin</v>
      </c>
      <c r="B29" s="239" t="s">
        <v>174</v>
      </c>
      <c r="C29" s="240">
        <v>1.4</v>
      </c>
      <c r="D29" s="240">
        <v>8</v>
      </c>
      <c r="E29" s="241" t="s">
        <v>240</v>
      </c>
      <c r="F29" s="291">
        <f t="shared" si="1"/>
        <v>0</v>
      </c>
      <c r="G29" s="237">
        <v>0</v>
      </c>
      <c r="H29" s="237">
        <f t="shared" si="2"/>
        <v>3</v>
      </c>
      <c r="I29" s="237">
        <v>6</v>
      </c>
      <c r="J29" s="237">
        <f t="shared" si="3"/>
        <v>33.5</v>
      </c>
      <c r="K29" s="237">
        <v>61</v>
      </c>
      <c r="L29" s="237">
        <f t="shared" si="4"/>
        <v>94</v>
      </c>
      <c r="M29" s="237">
        <v>127</v>
      </c>
      <c r="N29" s="237">
        <f t="shared" si="5"/>
        <v>154.5</v>
      </c>
      <c r="O29" s="237">
        <v>182</v>
      </c>
      <c r="P29" s="237">
        <f t="shared" si="6"/>
        <v>206</v>
      </c>
      <c r="Q29" s="237">
        <v>230</v>
      </c>
      <c r="R29" s="237">
        <f t="shared" si="7"/>
        <v>251.5</v>
      </c>
      <c r="S29" s="237">
        <v>273</v>
      </c>
      <c r="T29" s="237">
        <f t="shared" si="8"/>
        <v>291.5</v>
      </c>
      <c r="U29" s="237">
        <v>310</v>
      </c>
      <c r="V29" s="237">
        <f t="shared" si="9"/>
        <v>326.5</v>
      </c>
      <c r="W29" s="237">
        <v>343</v>
      </c>
      <c r="X29" s="237">
        <f t="shared" si="10"/>
        <v>357.5</v>
      </c>
      <c r="Y29" s="237">
        <v>372</v>
      </c>
      <c r="Z29" s="237">
        <f t="shared" si="11"/>
        <v>384.5</v>
      </c>
      <c r="AA29" s="237">
        <v>397</v>
      </c>
      <c r="AB29" s="237">
        <f t="shared" si="12"/>
        <v>408.5</v>
      </c>
      <c r="AC29" s="237">
        <v>420</v>
      </c>
      <c r="AD29" s="237">
        <f t="shared" si="13"/>
        <v>430</v>
      </c>
      <c r="AE29" s="237">
        <v>440</v>
      </c>
      <c r="AF29" s="237">
        <f t="shared" si="14"/>
        <v>449</v>
      </c>
      <c r="AG29" s="237">
        <v>458</v>
      </c>
      <c r="AH29" s="237">
        <f t="shared" si="15"/>
        <v>465.5</v>
      </c>
      <c r="AI29" s="237">
        <v>473</v>
      </c>
      <c r="AJ29" s="237">
        <f t="shared" si="16"/>
        <v>503</v>
      </c>
      <c r="AK29" s="237">
        <v>533</v>
      </c>
    </row>
    <row r="30" spans="1:37" x14ac:dyDescent="0.2">
      <c r="A30" s="231" t="str">
        <f t="shared" si="0"/>
        <v>CP1.408Thinned</v>
      </c>
      <c r="B30" s="239" t="s">
        <v>174</v>
      </c>
      <c r="C30" s="240">
        <v>1.4</v>
      </c>
      <c r="D30" s="240">
        <v>8</v>
      </c>
      <c r="E30" s="241" t="s">
        <v>172</v>
      </c>
      <c r="F30" s="291">
        <f t="shared" si="1"/>
        <v>0</v>
      </c>
      <c r="G30" s="237">
        <v>0</v>
      </c>
      <c r="H30" s="237">
        <f t="shared" si="2"/>
        <v>3</v>
      </c>
      <c r="I30" s="237">
        <v>6</v>
      </c>
      <c r="J30" s="237">
        <f t="shared" si="3"/>
        <v>31.5</v>
      </c>
      <c r="K30" s="237">
        <v>57</v>
      </c>
      <c r="L30" s="237">
        <f t="shared" si="4"/>
        <v>79.5</v>
      </c>
      <c r="M30" s="237">
        <v>102</v>
      </c>
      <c r="N30" s="237">
        <f t="shared" si="5"/>
        <v>120.5</v>
      </c>
      <c r="O30" s="237">
        <v>139</v>
      </c>
      <c r="P30" s="237">
        <f t="shared" si="6"/>
        <v>154</v>
      </c>
      <c r="Q30" s="237">
        <v>169</v>
      </c>
      <c r="R30" s="237">
        <f t="shared" si="7"/>
        <v>180.5</v>
      </c>
      <c r="S30" s="237">
        <v>192</v>
      </c>
      <c r="T30" s="237">
        <f t="shared" si="8"/>
        <v>203</v>
      </c>
      <c r="U30" s="237">
        <v>214</v>
      </c>
      <c r="V30" s="237">
        <f t="shared" si="9"/>
        <v>222.5</v>
      </c>
      <c r="W30" s="237">
        <v>231</v>
      </c>
      <c r="X30" s="237">
        <f t="shared" si="10"/>
        <v>238</v>
      </c>
      <c r="Y30" s="237">
        <v>245</v>
      </c>
      <c r="Z30" s="237">
        <f t="shared" si="11"/>
        <v>251.5</v>
      </c>
      <c r="AA30" s="237">
        <v>258</v>
      </c>
      <c r="AB30" s="237">
        <f t="shared" si="12"/>
        <v>262.5</v>
      </c>
      <c r="AC30" s="237">
        <v>267</v>
      </c>
      <c r="AD30" s="237">
        <f t="shared" si="13"/>
        <v>271.5</v>
      </c>
      <c r="AE30" s="237">
        <v>276</v>
      </c>
      <c r="AF30" s="237">
        <f t="shared" si="14"/>
        <v>279</v>
      </c>
      <c r="AG30" s="237">
        <v>282</v>
      </c>
      <c r="AH30" s="237">
        <f t="shared" si="15"/>
        <v>285</v>
      </c>
      <c r="AI30" s="237">
        <v>288</v>
      </c>
      <c r="AJ30" s="237">
        <f t="shared" si="16"/>
        <v>293</v>
      </c>
      <c r="AK30" s="237">
        <v>298</v>
      </c>
    </row>
    <row r="31" spans="1:37" x14ac:dyDescent="0.2">
      <c r="A31" s="231" t="str">
        <f t="shared" si="0"/>
        <v>CP1.410No_thin</v>
      </c>
      <c r="B31" s="239" t="s">
        <v>174</v>
      </c>
      <c r="C31" s="240">
        <v>1.4</v>
      </c>
      <c r="D31" s="240">
        <v>10</v>
      </c>
      <c r="E31" s="241" t="s">
        <v>240</v>
      </c>
      <c r="F31" s="291">
        <f t="shared" si="1"/>
        <v>0</v>
      </c>
      <c r="G31" s="237">
        <v>0</v>
      </c>
      <c r="H31" s="237">
        <f t="shared" si="2"/>
        <v>9</v>
      </c>
      <c r="I31" s="237">
        <v>18</v>
      </c>
      <c r="J31" s="237">
        <f t="shared" si="3"/>
        <v>55.5</v>
      </c>
      <c r="K31" s="237">
        <v>93</v>
      </c>
      <c r="L31" s="237">
        <f t="shared" si="4"/>
        <v>128.5</v>
      </c>
      <c r="M31" s="237">
        <v>164</v>
      </c>
      <c r="N31" s="237">
        <f t="shared" si="5"/>
        <v>195</v>
      </c>
      <c r="O31" s="237">
        <v>226</v>
      </c>
      <c r="P31" s="237">
        <f t="shared" si="6"/>
        <v>253</v>
      </c>
      <c r="Q31" s="237">
        <v>280</v>
      </c>
      <c r="R31" s="237">
        <f t="shared" si="7"/>
        <v>304</v>
      </c>
      <c r="S31" s="237">
        <v>328</v>
      </c>
      <c r="T31" s="237">
        <f t="shared" si="8"/>
        <v>349</v>
      </c>
      <c r="U31" s="237">
        <v>370</v>
      </c>
      <c r="V31" s="237">
        <f t="shared" si="9"/>
        <v>389</v>
      </c>
      <c r="W31" s="237">
        <v>408</v>
      </c>
      <c r="X31" s="237">
        <f t="shared" si="10"/>
        <v>424</v>
      </c>
      <c r="Y31" s="237">
        <v>440</v>
      </c>
      <c r="Z31" s="237">
        <f t="shared" si="11"/>
        <v>454.5</v>
      </c>
      <c r="AA31" s="237">
        <v>469</v>
      </c>
      <c r="AB31" s="237">
        <f t="shared" si="12"/>
        <v>482</v>
      </c>
      <c r="AC31" s="237">
        <v>495</v>
      </c>
      <c r="AD31" s="237">
        <f t="shared" si="13"/>
        <v>506</v>
      </c>
      <c r="AE31" s="237">
        <v>517</v>
      </c>
      <c r="AF31" s="237">
        <f t="shared" si="14"/>
        <v>527</v>
      </c>
      <c r="AG31" s="237">
        <v>537</v>
      </c>
      <c r="AH31" s="237">
        <f t="shared" si="15"/>
        <v>546</v>
      </c>
      <c r="AI31" s="237">
        <v>555</v>
      </c>
      <c r="AJ31" s="237">
        <f t="shared" si="16"/>
        <v>589</v>
      </c>
      <c r="AK31" s="237">
        <v>623</v>
      </c>
    </row>
    <row r="32" spans="1:37" x14ac:dyDescent="0.2">
      <c r="A32" s="231" t="str">
        <f t="shared" si="0"/>
        <v>CP1.410Thinned</v>
      </c>
      <c r="B32" s="239" t="s">
        <v>174</v>
      </c>
      <c r="C32" s="240">
        <v>1.4</v>
      </c>
      <c r="D32" s="240">
        <v>10</v>
      </c>
      <c r="E32" s="241" t="s">
        <v>172</v>
      </c>
      <c r="F32" s="291">
        <f t="shared" si="1"/>
        <v>0</v>
      </c>
      <c r="G32" s="237">
        <v>0</v>
      </c>
      <c r="H32" s="237">
        <f t="shared" si="2"/>
        <v>9</v>
      </c>
      <c r="I32" s="237">
        <v>18</v>
      </c>
      <c r="J32" s="237">
        <f t="shared" si="3"/>
        <v>49</v>
      </c>
      <c r="K32" s="237">
        <v>80</v>
      </c>
      <c r="L32" s="237">
        <f t="shared" si="4"/>
        <v>103</v>
      </c>
      <c r="M32" s="237">
        <v>126</v>
      </c>
      <c r="N32" s="237">
        <f t="shared" si="5"/>
        <v>145</v>
      </c>
      <c r="O32" s="237">
        <v>164</v>
      </c>
      <c r="P32" s="237">
        <f t="shared" si="6"/>
        <v>179.5</v>
      </c>
      <c r="Q32" s="237">
        <v>195</v>
      </c>
      <c r="R32" s="237">
        <f t="shared" si="7"/>
        <v>208</v>
      </c>
      <c r="S32" s="237">
        <v>221</v>
      </c>
      <c r="T32" s="237">
        <f t="shared" si="8"/>
        <v>232.5</v>
      </c>
      <c r="U32" s="237">
        <v>244</v>
      </c>
      <c r="V32" s="237">
        <f t="shared" si="9"/>
        <v>254</v>
      </c>
      <c r="W32" s="237">
        <v>264</v>
      </c>
      <c r="X32" s="237">
        <f t="shared" si="10"/>
        <v>272.5</v>
      </c>
      <c r="Y32" s="237">
        <v>281</v>
      </c>
      <c r="Z32" s="237">
        <f t="shared" si="11"/>
        <v>288</v>
      </c>
      <c r="AA32" s="237">
        <v>295</v>
      </c>
      <c r="AB32" s="237">
        <f t="shared" si="12"/>
        <v>301</v>
      </c>
      <c r="AC32" s="237">
        <v>307</v>
      </c>
      <c r="AD32" s="237">
        <f t="shared" si="13"/>
        <v>311.5</v>
      </c>
      <c r="AE32" s="237">
        <v>316</v>
      </c>
      <c r="AF32" s="237">
        <f t="shared" si="14"/>
        <v>320</v>
      </c>
      <c r="AG32" s="237">
        <v>324</v>
      </c>
      <c r="AH32" s="237">
        <f t="shared" si="15"/>
        <v>326.5</v>
      </c>
      <c r="AI32" s="237">
        <v>329</v>
      </c>
      <c r="AJ32" s="237">
        <f t="shared" si="16"/>
        <v>335.5</v>
      </c>
      <c r="AK32" s="237">
        <v>342</v>
      </c>
    </row>
    <row r="33" spans="1:37" x14ac:dyDescent="0.2">
      <c r="A33" s="231" t="str">
        <f t="shared" si="0"/>
        <v>CP1.412No_thin</v>
      </c>
      <c r="B33" s="239" t="s">
        <v>174</v>
      </c>
      <c r="C33" s="240">
        <v>1.4</v>
      </c>
      <c r="D33" s="240">
        <v>12</v>
      </c>
      <c r="E33" s="241" t="s">
        <v>240</v>
      </c>
      <c r="F33" s="291">
        <f t="shared" si="1"/>
        <v>0</v>
      </c>
      <c r="G33" s="237">
        <v>0</v>
      </c>
      <c r="H33" s="237">
        <f t="shared" si="2"/>
        <v>15.5</v>
      </c>
      <c r="I33" s="237">
        <v>31</v>
      </c>
      <c r="J33" s="237">
        <f t="shared" si="3"/>
        <v>75</v>
      </c>
      <c r="K33" s="237">
        <v>119</v>
      </c>
      <c r="L33" s="237">
        <f t="shared" si="4"/>
        <v>158</v>
      </c>
      <c r="M33" s="237">
        <v>197</v>
      </c>
      <c r="N33" s="237">
        <f t="shared" si="5"/>
        <v>231.5</v>
      </c>
      <c r="O33" s="237">
        <v>266</v>
      </c>
      <c r="P33" s="237">
        <f t="shared" si="6"/>
        <v>296.5</v>
      </c>
      <c r="Q33" s="237">
        <v>327</v>
      </c>
      <c r="R33" s="237">
        <f t="shared" si="7"/>
        <v>354</v>
      </c>
      <c r="S33" s="237">
        <v>381</v>
      </c>
      <c r="T33" s="237">
        <f t="shared" si="8"/>
        <v>404.5</v>
      </c>
      <c r="U33" s="237">
        <v>428</v>
      </c>
      <c r="V33" s="237">
        <f t="shared" si="9"/>
        <v>448.5</v>
      </c>
      <c r="W33" s="237">
        <v>469</v>
      </c>
      <c r="X33" s="237">
        <f t="shared" si="10"/>
        <v>487.5</v>
      </c>
      <c r="Y33" s="237">
        <v>506</v>
      </c>
      <c r="Z33" s="237">
        <f t="shared" si="11"/>
        <v>522</v>
      </c>
      <c r="AA33" s="237">
        <v>538</v>
      </c>
      <c r="AB33" s="237">
        <f t="shared" si="12"/>
        <v>552</v>
      </c>
      <c r="AC33" s="237">
        <v>566</v>
      </c>
      <c r="AD33" s="237">
        <f t="shared" si="13"/>
        <v>578.5</v>
      </c>
      <c r="AE33" s="237">
        <v>591</v>
      </c>
      <c r="AF33" s="237">
        <f t="shared" si="14"/>
        <v>602.5</v>
      </c>
      <c r="AG33" s="237">
        <v>614</v>
      </c>
      <c r="AH33" s="237">
        <f t="shared" si="15"/>
        <v>624</v>
      </c>
      <c r="AI33" s="237">
        <v>634</v>
      </c>
      <c r="AJ33" s="237">
        <f t="shared" si="16"/>
        <v>672</v>
      </c>
      <c r="AK33" s="237">
        <v>710</v>
      </c>
    </row>
    <row r="34" spans="1:37" x14ac:dyDescent="0.2">
      <c r="A34" s="231" t="str">
        <f t="shared" si="0"/>
        <v>CP1.412Thinned</v>
      </c>
      <c r="B34" s="239" t="s">
        <v>174</v>
      </c>
      <c r="C34" s="240">
        <v>1.4</v>
      </c>
      <c r="D34" s="240">
        <v>12</v>
      </c>
      <c r="E34" s="241" t="s">
        <v>172</v>
      </c>
      <c r="F34" s="291">
        <f t="shared" si="1"/>
        <v>0</v>
      </c>
      <c r="G34" s="237">
        <v>0</v>
      </c>
      <c r="H34" s="237">
        <f t="shared" si="2"/>
        <v>15.5</v>
      </c>
      <c r="I34" s="237">
        <v>31</v>
      </c>
      <c r="J34" s="237">
        <f t="shared" si="3"/>
        <v>63</v>
      </c>
      <c r="K34" s="237">
        <v>95</v>
      </c>
      <c r="L34" s="237">
        <f t="shared" si="4"/>
        <v>119</v>
      </c>
      <c r="M34" s="237">
        <v>143</v>
      </c>
      <c r="N34" s="237">
        <f t="shared" si="5"/>
        <v>163.5</v>
      </c>
      <c r="O34" s="237">
        <v>184</v>
      </c>
      <c r="P34" s="237">
        <f t="shared" si="6"/>
        <v>200.5</v>
      </c>
      <c r="Q34" s="237">
        <v>217</v>
      </c>
      <c r="R34" s="237">
        <f t="shared" si="7"/>
        <v>231.5</v>
      </c>
      <c r="S34" s="237">
        <v>246</v>
      </c>
      <c r="T34" s="237">
        <f t="shared" si="8"/>
        <v>259</v>
      </c>
      <c r="U34" s="237">
        <v>272</v>
      </c>
      <c r="V34" s="237">
        <f t="shared" si="9"/>
        <v>283.5</v>
      </c>
      <c r="W34" s="237">
        <v>295</v>
      </c>
      <c r="X34" s="237">
        <f t="shared" si="10"/>
        <v>305</v>
      </c>
      <c r="Y34" s="237">
        <v>315</v>
      </c>
      <c r="Z34" s="237">
        <f t="shared" si="11"/>
        <v>322.5</v>
      </c>
      <c r="AA34" s="237">
        <v>330</v>
      </c>
      <c r="AB34" s="237">
        <f t="shared" si="12"/>
        <v>337</v>
      </c>
      <c r="AC34" s="237">
        <v>344</v>
      </c>
      <c r="AD34" s="237">
        <f t="shared" si="13"/>
        <v>349.5</v>
      </c>
      <c r="AE34" s="237">
        <v>355</v>
      </c>
      <c r="AF34" s="237">
        <f t="shared" si="14"/>
        <v>359.5</v>
      </c>
      <c r="AG34" s="237">
        <v>364</v>
      </c>
      <c r="AH34" s="237">
        <f t="shared" si="15"/>
        <v>367.5</v>
      </c>
      <c r="AI34" s="237">
        <v>371</v>
      </c>
      <c r="AJ34" s="237">
        <f t="shared" si="16"/>
        <v>378.5</v>
      </c>
      <c r="AK34" s="237">
        <v>386</v>
      </c>
    </row>
    <row r="35" spans="1:37" x14ac:dyDescent="0.2">
      <c r="A35" s="231" t="str">
        <f t="shared" si="0"/>
        <v>CP1.414No_thin</v>
      </c>
      <c r="B35" s="239" t="s">
        <v>174</v>
      </c>
      <c r="C35" s="240">
        <v>1.4</v>
      </c>
      <c r="D35" s="240">
        <v>14</v>
      </c>
      <c r="E35" s="241" t="s">
        <v>240</v>
      </c>
      <c r="F35" s="291">
        <f t="shared" si="1"/>
        <v>0</v>
      </c>
      <c r="G35" s="237">
        <v>0</v>
      </c>
      <c r="H35" s="237">
        <f t="shared" si="2"/>
        <v>24</v>
      </c>
      <c r="I35" s="237">
        <v>48</v>
      </c>
      <c r="J35" s="237">
        <f t="shared" si="3"/>
        <v>96.5</v>
      </c>
      <c r="K35" s="237">
        <v>145</v>
      </c>
      <c r="L35" s="237">
        <f t="shared" si="4"/>
        <v>187.5</v>
      </c>
      <c r="M35" s="237">
        <v>230</v>
      </c>
      <c r="N35" s="237">
        <f t="shared" si="5"/>
        <v>268</v>
      </c>
      <c r="O35" s="237">
        <v>306</v>
      </c>
      <c r="P35" s="237">
        <f t="shared" si="6"/>
        <v>339.5</v>
      </c>
      <c r="Q35" s="237">
        <v>373</v>
      </c>
      <c r="R35" s="237">
        <f t="shared" si="7"/>
        <v>402.5</v>
      </c>
      <c r="S35" s="237">
        <v>432</v>
      </c>
      <c r="T35" s="237">
        <f t="shared" si="8"/>
        <v>458</v>
      </c>
      <c r="U35" s="237">
        <v>484</v>
      </c>
      <c r="V35" s="237">
        <f t="shared" si="9"/>
        <v>506.5</v>
      </c>
      <c r="W35" s="237">
        <v>529</v>
      </c>
      <c r="X35" s="237">
        <f t="shared" si="10"/>
        <v>549</v>
      </c>
      <c r="Y35" s="237">
        <v>569</v>
      </c>
      <c r="Z35" s="237">
        <f t="shared" si="11"/>
        <v>587</v>
      </c>
      <c r="AA35" s="237">
        <v>605</v>
      </c>
      <c r="AB35" s="237">
        <f t="shared" si="12"/>
        <v>620.5</v>
      </c>
      <c r="AC35" s="237">
        <v>636</v>
      </c>
      <c r="AD35" s="237">
        <f t="shared" si="13"/>
        <v>650</v>
      </c>
      <c r="AE35" s="237">
        <v>664</v>
      </c>
      <c r="AF35" s="237">
        <f t="shared" si="14"/>
        <v>676.5</v>
      </c>
      <c r="AG35" s="237">
        <v>689</v>
      </c>
      <c r="AH35" s="237">
        <f t="shared" si="15"/>
        <v>700</v>
      </c>
      <c r="AI35" s="237">
        <v>711</v>
      </c>
      <c r="AJ35" s="237">
        <f t="shared" si="16"/>
        <v>753</v>
      </c>
      <c r="AK35" s="237">
        <v>795</v>
      </c>
    </row>
    <row r="36" spans="1:37" x14ac:dyDescent="0.2">
      <c r="A36" s="231" t="str">
        <f t="shared" si="0"/>
        <v>CP1.414Thinned</v>
      </c>
      <c r="B36" s="239" t="s">
        <v>174</v>
      </c>
      <c r="C36" s="240">
        <v>1.4</v>
      </c>
      <c r="D36" s="240">
        <v>14</v>
      </c>
      <c r="E36" s="241" t="s">
        <v>172</v>
      </c>
      <c r="F36" s="291">
        <f t="shared" si="1"/>
        <v>0</v>
      </c>
      <c r="G36" s="237">
        <v>0</v>
      </c>
      <c r="H36" s="237">
        <f t="shared" si="2"/>
        <v>23.5</v>
      </c>
      <c r="I36" s="237">
        <v>47</v>
      </c>
      <c r="J36" s="237">
        <f t="shared" si="3"/>
        <v>77.5</v>
      </c>
      <c r="K36" s="237">
        <v>108</v>
      </c>
      <c r="L36" s="237">
        <f t="shared" si="4"/>
        <v>132.5</v>
      </c>
      <c r="M36" s="237">
        <v>157</v>
      </c>
      <c r="N36" s="237">
        <f t="shared" si="5"/>
        <v>178.5</v>
      </c>
      <c r="O36" s="237">
        <v>200</v>
      </c>
      <c r="P36" s="237">
        <f t="shared" si="6"/>
        <v>218</v>
      </c>
      <c r="Q36" s="237">
        <v>236</v>
      </c>
      <c r="R36" s="237">
        <f t="shared" si="7"/>
        <v>252</v>
      </c>
      <c r="S36" s="237">
        <v>268</v>
      </c>
      <c r="T36" s="237">
        <f t="shared" si="8"/>
        <v>282.5</v>
      </c>
      <c r="U36" s="237">
        <v>297</v>
      </c>
      <c r="V36" s="237">
        <f t="shared" si="9"/>
        <v>310</v>
      </c>
      <c r="W36" s="237">
        <v>323</v>
      </c>
      <c r="X36" s="237">
        <f t="shared" si="10"/>
        <v>334</v>
      </c>
      <c r="Y36" s="237">
        <v>345</v>
      </c>
      <c r="Z36" s="237">
        <f t="shared" si="11"/>
        <v>354.5</v>
      </c>
      <c r="AA36" s="237">
        <v>364</v>
      </c>
      <c r="AB36" s="237">
        <f t="shared" si="12"/>
        <v>371.5</v>
      </c>
      <c r="AC36" s="237">
        <v>379</v>
      </c>
      <c r="AD36" s="237">
        <f t="shared" si="13"/>
        <v>385</v>
      </c>
      <c r="AE36" s="237">
        <v>391</v>
      </c>
      <c r="AF36" s="237">
        <f t="shared" si="14"/>
        <v>395.5</v>
      </c>
      <c r="AG36" s="237">
        <v>400</v>
      </c>
      <c r="AH36" s="237">
        <f t="shared" si="15"/>
        <v>403.5</v>
      </c>
      <c r="AI36" s="237">
        <v>407</v>
      </c>
      <c r="AJ36" s="237">
        <f t="shared" si="16"/>
        <v>413.5</v>
      </c>
      <c r="AK36" s="237">
        <v>420</v>
      </c>
    </row>
    <row r="37" spans="1:37" x14ac:dyDescent="0.2">
      <c r="A37" s="231" t="str">
        <f t="shared" si="0"/>
        <v>CP1.416No_thin</v>
      </c>
      <c r="B37" s="239" t="s">
        <v>174</v>
      </c>
      <c r="C37" s="240">
        <v>1.4</v>
      </c>
      <c r="D37" s="240">
        <v>16</v>
      </c>
      <c r="E37" s="241" t="s">
        <v>240</v>
      </c>
      <c r="F37" s="291">
        <f t="shared" si="1"/>
        <v>0</v>
      </c>
      <c r="G37" s="237">
        <v>0</v>
      </c>
      <c r="H37" s="237">
        <f t="shared" si="2"/>
        <v>31</v>
      </c>
      <c r="I37" s="237">
        <v>62</v>
      </c>
      <c r="J37" s="237">
        <f t="shared" si="3"/>
        <v>117.5</v>
      </c>
      <c r="K37" s="237">
        <v>173</v>
      </c>
      <c r="L37" s="237">
        <f t="shared" si="4"/>
        <v>219.5</v>
      </c>
      <c r="M37" s="237">
        <v>266</v>
      </c>
      <c r="N37" s="237">
        <f t="shared" si="5"/>
        <v>307</v>
      </c>
      <c r="O37" s="237">
        <v>348</v>
      </c>
      <c r="P37" s="237">
        <f t="shared" si="6"/>
        <v>384</v>
      </c>
      <c r="Q37" s="237">
        <v>420</v>
      </c>
      <c r="R37" s="237">
        <f t="shared" si="7"/>
        <v>452</v>
      </c>
      <c r="S37" s="237">
        <v>484</v>
      </c>
      <c r="T37" s="237">
        <f t="shared" si="8"/>
        <v>512</v>
      </c>
      <c r="U37" s="237">
        <v>540</v>
      </c>
      <c r="V37" s="237">
        <f t="shared" si="9"/>
        <v>565</v>
      </c>
      <c r="W37" s="237">
        <v>590</v>
      </c>
      <c r="X37" s="237">
        <f t="shared" si="10"/>
        <v>612</v>
      </c>
      <c r="Y37" s="237">
        <v>634</v>
      </c>
      <c r="Z37" s="237">
        <f t="shared" si="11"/>
        <v>653</v>
      </c>
      <c r="AA37" s="237">
        <v>672</v>
      </c>
      <c r="AB37" s="237">
        <f t="shared" si="12"/>
        <v>689.5</v>
      </c>
      <c r="AC37" s="237">
        <v>707</v>
      </c>
      <c r="AD37" s="237">
        <f t="shared" si="13"/>
        <v>722.5</v>
      </c>
      <c r="AE37" s="237">
        <v>738</v>
      </c>
      <c r="AF37" s="237">
        <f t="shared" si="14"/>
        <v>751.5</v>
      </c>
      <c r="AG37" s="237">
        <v>765</v>
      </c>
      <c r="AH37" s="237">
        <f t="shared" si="15"/>
        <v>777</v>
      </c>
      <c r="AI37" s="237">
        <v>789</v>
      </c>
      <c r="AJ37" s="237">
        <f t="shared" si="16"/>
        <v>835</v>
      </c>
      <c r="AK37" s="237">
        <v>881</v>
      </c>
    </row>
    <row r="38" spans="1:37" x14ac:dyDescent="0.2">
      <c r="A38" s="231" t="str">
        <f t="shared" si="0"/>
        <v>CP1.416Thinned</v>
      </c>
      <c r="B38" s="239" t="s">
        <v>174</v>
      </c>
      <c r="C38" s="240">
        <v>1.4</v>
      </c>
      <c r="D38" s="240">
        <v>16</v>
      </c>
      <c r="E38" s="241" t="s">
        <v>172</v>
      </c>
      <c r="F38" s="291">
        <f t="shared" si="1"/>
        <v>0</v>
      </c>
      <c r="G38" s="237">
        <v>0</v>
      </c>
      <c r="H38" s="237">
        <f t="shared" si="2"/>
        <v>31.5</v>
      </c>
      <c r="I38" s="237">
        <v>63</v>
      </c>
      <c r="J38" s="237">
        <f t="shared" si="3"/>
        <v>93</v>
      </c>
      <c r="K38" s="237">
        <v>123</v>
      </c>
      <c r="L38" s="237">
        <f t="shared" si="4"/>
        <v>149.5</v>
      </c>
      <c r="M38" s="237">
        <v>176</v>
      </c>
      <c r="N38" s="237">
        <f t="shared" si="5"/>
        <v>199</v>
      </c>
      <c r="O38" s="237">
        <v>222</v>
      </c>
      <c r="P38" s="237">
        <f t="shared" si="6"/>
        <v>242</v>
      </c>
      <c r="Q38" s="237">
        <v>262</v>
      </c>
      <c r="R38" s="237">
        <f t="shared" si="7"/>
        <v>280</v>
      </c>
      <c r="S38" s="237">
        <v>298</v>
      </c>
      <c r="T38" s="237">
        <f t="shared" si="8"/>
        <v>314.5</v>
      </c>
      <c r="U38" s="237">
        <v>331</v>
      </c>
      <c r="V38" s="237">
        <f t="shared" si="9"/>
        <v>345.5</v>
      </c>
      <c r="W38" s="237">
        <v>360</v>
      </c>
      <c r="X38" s="237">
        <f t="shared" si="10"/>
        <v>372.5</v>
      </c>
      <c r="Y38" s="237">
        <v>385</v>
      </c>
      <c r="Z38" s="237">
        <f t="shared" si="11"/>
        <v>395.5</v>
      </c>
      <c r="AA38" s="237">
        <v>406</v>
      </c>
      <c r="AB38" s="237">
        <f t="shared" si="12"/>
        <v>415</v>
      </c>
      <c r="AC38" s="237">
        <v>424</v>
      </c>
      <c r="AD38" s="237">
        <f t="shared" si="13"/>
        <v>431</v>
      </c>
      <c r="AE38" s="237">
        <v>438</v>
      </c>
      <c r="AF38" s="237">
        <f t="shared" si="14"/>
        <v>444</v>
      </c>
      <c r="AG38" s="237">
        <v>450</v>
      </c>
      <c r="AH38" s="237">
        <f t="shared" si="15"/>
        <v>454</v>
      </c>
      <c r="AI38" s="237">
        <v>458</v>
      </c>
      <c r="AJ38" s="237">
        <f t="shared" si="16"/>
        <v>467.5</v>
      </c>
      <c r="AK38" s="237">
        <v>477</v>
      </c>
    </row>
    <row r="39" spans="1:37" x14ac:dyDescent="0.2">
      <c r="A39" s="231" t="str">
        <f t="shared" si="0"/>
        <v>CP1.418No_thin</v>
      </c>
      <c r="B39" s="239" t="s">
        <v>174</v>
      </c>
      <c r="C39" s="240">
        <v>1.4</v>
      </c>
      <c r="D39" s="240">
        <v>18</v>
      </c>
      <c r="E39" s="241" t="s">
        <v>240</v>
      </c>
      <c r="F39" s="291">
        <f t="shared" si="1"/>
        <v>0</v>
      </c>
      <c r="G39" s="237">
        <v>0</v>
      </c>
      <c r="H39" s="237">
        <f t="shared" si="2"/>
        <v>37.5</v>
      </c>
      <c r="I39" s="237">
        <v>75</v>
      </c>
      <c r="J39" s="237">
        <f t="shared" si="3"/>
        <v>131</v>
      </c>
      <c r="K39" s="237">
        <v>187</v>
      </c>
      <c r="L39" s="237">
        <f t="shared" si="4"/>
        <v>237</v>
      </c>
      <c r="M39" s="237">
        <v>287</v>
      </c>
      <c r="N39" s="237">
        <f t="shared" si="5"/>
        <v>332</v>
      </c>
      <c r="O39" s="237">
        <v>377</v>
      </c>
      <c r="P39" s="237">
        <f t="shared" si="6"/>
        <v>416.5</v>
      </c>
      <c r="Q39" s="237">
        <v>456</v>
      </c>
      <c r="R39" s="237">
        <f t="shared" si="7"/>
        <v>491.5</v>
      </c>
      <c r="S39" s="237">
        <v>527</v>
      </c>
      <c r="T39" s="237">
        <f t="shared" si="8"/>
        <v>558</v>
      </c>
      <c r="U39" s="237">
        <v>589</v>
      </c>
      <c r="V39" s="237">
        <f t="shared" si="9"/>
        <v>616.5</v>
      </c>
      <c r="W39" s="237">
        <v>644</v>
      </c>
      <c r="X39" s="237">
        <f t="shared" si="10"/>
        <v>668</v>
      </c>
      <c r="Y39" s="237">
        <v>692</v>
      </c>
      <c r="Z39" s="237">
        <f t="shared" si="11"/>
        <v>713</v>
      </c>
      <c r="AA39" s="237">
        <v>734</v>
      </c>
      <c r="AB39" s="237">
        <f t="shared" si="12"/>
        <v>753</v>
      </c>
      <c r="AC39" s="237">
        <v>772</v>
      </c>
      <c r="AD39" s="237">
        <f t="shared" si="13"/>
        <v>788.5</v>
      </c>
      <c r="AE39" s="237">
        <v>805</v>
      </c>
      <c r="AF39" s="237">
        <f t="shared" si="14"/>
        <v>820</v>
      </c>
      <c r="AG39" s="237">
        <v>835</v>
      </c>
      <c r="AH39" s="237">
        <f t="shared" si="15"/>
        <v>848.5</v>
      </c>
      <c r="AI39" s="237">
        <v>862</v>
      </c>
      <c r="AJ39" s="237">
        <f t="shared" si="16"/>
        <v>912</v>
      </c>
      <c r="AK39" s="237">
        <v>962</v>
      </c>
    </row>
    <row r="40" spans="1:37" x14ac:dyDescent="0.2">
      <c r="A40" s="231" t="str">
        <f t="shared" si="0"/>
        <v>CP1.418Thinned</v>
      </c>
      <c r="B40" s="239" t="s">
        <v>174</v>
      </c>
      <c r="C40" s="240">
        <v>1.4</v>
      </c>
      <c r="D40" s="240">
        <v>18</v>
      </c>
      <c r="E40" s="241" t="s">
        <v>172</v>
      </c>
      <c r="F40" s="291">
        <f t="shared" si="1"/>
        <v>0</v>
      </c>
      <c r="G40" s="237">
        <v>0</v>
      </c>
      <c r="H40" s="237">
        <f t="shared" si="2"/>
        <v>34</v>
      </c>
      <c r="I40" s="237">
        <v>68</v>
      </c>
      <c r="J40" s="237">
        <f t="shared" si="3"/>
        <v>100</v>
      </c>
      <c r="K40" s="237">
        <v>132</v>
      </c>
      <c r="L40" s="237">
        <f t="shared" si="4"/>
        <v>160.5</v>
      </c>
      <c r="M40" s="237">
        <v>189</v>
      </c>
      <c r="N40" s="237">
        <f t="shared" si="5"/>
        <v>214</v>
      </c>
      <c r="O40" s="237">
        <v>239</v>
      </c>
      <c r="P40" s="237">
        <f t="shared" si="6"/>
        <v>260.5</v>
      </c>
      <c r="Q40" s="237">
        <v>282</v>
      </c>
      <c r="R40" s="237">
        <f t="shared" si="7"/>
        <v>302</v>
      </c>
      <c r="S40" s="237">
        <v>322</v>
      </c>
      <c r="T40" s="237">
        <f t="shared" si="8"/>
        <v>340.5</v>
      </c>
      <c r="U40" s="237">
        <v>359</v>
      </c>
      <c r="V40" s="237">
        <f t="shared" si="9"/>
        <v>375</v>
      </c>
      <c r="W40" s="237">
        <v>391</v>
      </c>
      <c r="X40" s="237">
        <f t="shared" si="10"/>
        <v>405</v>
      </c>
      <c r="Y40" s="237">
        <v>419</v>
      </c>
      <c r="Z40" s="237">
        <f t="shared" si="11"/>
        <v>431</v>
      </c>
      <c r="AA40" s="237">
        <v>443</v>
      </c>
      <c r="AB40" s="237">
        <f t="shared" si="12"/>
        <v>453</v>
      </c>
      <c r="AC40" s="237">
        <v>463</v>
      </c>
      <c r="AD40" s="237">
        <f t="shared" si="13"/>
        <v>471</v>
      </c>
      <c r="AE40" s="237">
        <v>479</v>
      </c>
      <c r="AF40" s="237">
        <f t="shared" si="14"/>
        <v>485.5</v>
      </c>
      <c r="AG40" s="237">
        <v>492</v>
      </c>
      <c r="AH40" s="237">
        <f t="shared" si="15"/>
        <v>497</v>
      </c>
      <c r="AI40" s="237">
        <v>502</v>
      </c>
      <c r="AJ40" s="237">
        <f t="shared" si="16"/>
        <v>512.5</v>
      </c>
      <c r="AK40" s="237">
        <v>523</v>
      </c>
    </row>
    <row r="41" spans="1:37" x14ac:dyDescent="0.2">
      <c r="A41" s="231" t="str">
        <f t="shared" si="0"/>
        <v>CP1.420No_thin</v>
      </c>
      <c r="B41" s="239" t="s">
        <v>174</v>
      </c>
      <c r="C41" s="240">
        <v>1.4</v>
      </c>
      <c r="D41" s="240">
        <v>20</v>
      </c>
      <c r="E41" s="241" t="s">
        <v>240</v>
      </c>
      <c r="F41" s="291">
        <f t="shared" si="1"/>
        <v>0</v>
      </c>
      <c r="G41" s="237">
        <v>0</v>
      </c>
      <c r="H41" s="237">
        <f t="shared" si="2"/>
        <v>44.5</v>
      </c>
      <c r="I41" s="237">
        <v>89</v>
      </c>
      <c r="J41" s="237">
        <f t="shared" si="3"/>
        <v>148.5</v>
      </c>
      <c r="K41" s="237">
        <v>208</v>
      </c>
      <c r="L41" s="237">
        <f t="shared" si="4"/>
        <v>261.5</v>
      </c>
      <c r="M41" s="237">
        <v>315</v>
      </c>
      <c r="N41" s="237">
        <f t="shared" si="5"/>
        <v>363.5</v>
      </c>
      <c r="O41" s="237">
        <v>412</v>
      </c>
      <c r="P41" s="237">
        <f t="shared" si="6"/>
        <v>454.5</v>
      </c>
      <c r="Q41" s="237">
        <v>497</v>
      </c>
      <c r="R41" s="237">
        <f t="shared" si="7"/>
        <v>535</v>
      </c>
      <c r="S41" s="237">
        <v>573</v>
      </c>
      <c r="T41" s="237">
        <f t="shared" si="8"/>
        <v>606.5</v>
      </c>
      <c r="U41" s="237">
        <v>640</v>
      </c>
      <c r="V41" s="237">
        <f t="shared" si="9"/>
        <v>669.5</v>
      </c>
      <c r="W41" s="237">
        <v>699</v>
      </c>
      <c r="X41" s="237">
        <f t="shared" si="10"/>
        <v>724.5</v>
      </c>
      <c r="Y41" s="237">
        <v>750</v>
      </c>
      <c r="Z41" s="237">
        <f t="shared" si="11"/>
        <v>773</v>
      </c>
      <c r="AA41" s="237">
        <v>796</v>
      </c>
      <c r="AB41" s="237">
        <f t="shared" si="12"/>
        <v>816</v>
      </c>
      <c r="AC41" s="237">
        <v>836</v>
      </c>
      <c r="AD41" s="237">
        <f t="shared" si="13"/>
        <v>854</v>
      </c>
      <c r="AE41" s="237">
        <v>872</v>
      </c>
      <c r="AF41" s="237">
        <f t="shared" si="14"/>
        <v>888</v>
      </c>
      <c r="AG41" s="237">
        <v>904</v>
      </c>
      <c r="AH41" s="237">
        <f t="shared" si="15"/>
        <v>918.5</v>
      </c>
      <c r="AI41" s="237">
        <v>933</v>
      </c>
      <c r="AJ41" s="237">
        <f t="shared" si="16"/>
        <v>987</v>
      </c>
      <c r="AK41" s="237">
        <v>1041</v>
      </c>
    </row>
    <row r="42" spans="1:37" x14ac:dyDescent="0.2">
      <c r="A42" s="231" t="str">
        <f t="shared" si="0"/>
        <v>CP1.420Thinned</v>
      </c>
      <c r="B42" s="239" t="s">
        <v>174</v>
      </c>
      <c r="C42" s="240">
        <v>1.4</v>
      </c>
      <c r="D42" s="240">
        <v>20</v>
      </c>
      <c r="E42" s="241" t="s">
        <v>172</v>
      </c>
      <c r="F42" s="291">
        <f t="shared" si="1"/>
        <v>0</v>
      </c>
      <c r="G42" s="237">
        <v>0</v>
      </c>
      <c r="H42" s="237">
        <f t="shared" si="2"/>
        <v>37.5</v>
      </c>
      <c r="I42" s="237">
        <v>75</v>
      </c>
      <c r="J42" s="237">
        <f t="shared" si="3"/>
        <v>107</v>
      </c>
      <c r="K42" s="237">
        <v>139</v>
      </c>
      <c r="L42" s="237">
        <f t="shared" si="4"/>
        <v>168.5</v>
      </c>
      <c r="M42" s="237">
        <v>198</v>
      </c>
      <c r="N42" s="237">
        <f t="shared" si="5"/>
        <v>224</v>
      </c>
      <c r="O42" s="237">
        <v>250</v>
      </c>
      <c r="P42" s="237">
        <f t="shared" si="6"/>
        <v>274</v>
      </c>
      <c r="Q42" s="237">
        <v>298</v>
      </c>
      <c r="R42" s="237">
        <f t="shared" si="7"/>
        <v>320</v>
      </c>
      <c r="S42" s="237">
        <v>342</v>
      </c>
      <c r="T42" s="237">
        <f t="shared" si="8"/>
        <v>362.5</v>
      </c>
      <c r="U42" s="237">
        <v>383</v>
      </c>
      <c r="V42" s="237">
        <f t="shared" si="9"/>
        <v>400.5</v>
      </c>
      <c r="W42" s="237">
        <v>418</v>
      </c>
      <c r="X42" s="237">
        <f t="shared" si="10"/>
        <v>434</v>
      </c>
      <c r="Y42" s="237">
        <v>450</v>
      </c>
      <c r="Z42" s="237">
        <f t="shared" si="11"/>
        <v>463.5</v>
      </c>
      <c r="AA42" s="237">
        <v>477</v>
      </c>
      <c r="AB42" s="237">
        <f t="shared" si="12"/>
        <v>488</v>
      </c>
      <c r="AC42" s="237">
        <v>499</v>
      </c>
      <c r="AD42" s="237">
        <f t="shared" si="13"/>
        <v>508</v>
      </c>
      <c r="AE42" s="237">
        <v>517</v>
      </c>
      <c r="AF42" s="237">
        <f t="shared" si="14"/>
        <v>524.5</v>
      </c>
      <c r="AG42" s="237">
        <v>532</v>
      </c>
      <c r="AH42" s="237">
        <f t="shared" si="15"/>
        <v>537.5</v>
      </c>
      <c r="AI42" s="237">
        <v>543</v>
      </c>
      <c r="AJ42" s="237">
        <f t="shared" si="16"/>
        <v>556</v>
      </c>
      <c r="AK42" s="237">
        <v>569</v>
      </c>
    </row>
    <row r="43" spans="1:37" x14ac:dyDescent="0.2">
      <c r="A43" s="231" t="str">
        <f t="shared" si="0"/>
        <v>DF1.708No_thin</v>
      </c>
      <c r="B43" s="239" t="s">
        <v>175</v>
      </c>
      <c r="C43" s="240">
        <v>1.7</v>
      </c>
      <c r="D43" s="240">
        <v>8</v>
      </c>
      <c r="E43" s="241" t="s">
        <v>240</v>
      </c>
      <c r="F43" s="291">
        <f t="shared" si="1"/>
        <v>0</v>
      </c>
      <c r="G43" s="237">
        <v>0</v>
      </c>
      <c r="H43" s="237">
        <f t="shared" si="2"/>
        <v>8</v>
      </c>
      <c r="I43" s="237">
        <v>16</v>
      </c>
      <c r="J43" s="237">
        <f t="shared" si="3"/>
        <v>48.5</v>
      </c>
      <c r="K43" s="237">
        <v>81</v>
      </c>
      <c r="L43" s="237">
        <f t="shared" si="4"/>
        <v>118</v>
      </c>
      <c r="M43" s="237">
        <v>155</v>
      </c>
      <c r="N43" s="237">
        <f t="shared" si="5"/>
        <v>189</v>
      </c>
      <c r="O43" s="237">
        <v>223</v>
      </c>
      <c r="P43" s="237">
        <f t="shared" si="6"/>
        <v>253</v>
      </c>
      <c r="Q43" s="237">
        <v>283</v>
      </c>
      <c r="R43" s="237">
        <f t="shared" si="7"/>
        <v>309</v>
      </c>
      <c r="S43" s="237">
        <v>335</v>
      </c>
      <c r="T43" s="237">
        <f t="shared" si="8"/>
        <v>357.5</v>
      </c>
      <c r="U43" s="237">
        <v>380</v>
      </c>
      <c r="V43" s="237">
        <f t="shared" si="9"/>
        <v>399.5</v>
      </c>
      <c r="W43" s="237">
        <v>419</v>
      </c>
      <c r="X43" s="237">
        <f t="shared" si="10"/>
        <v>436.5</v>
      </c>
      <c r="Y43" s="237">
        <v>454</v>
      </c>
      <c r="Z43" s="237">
        <f t="shared" si="11"/>
        <v>469.5</v>
      </c>
      <c r="AA43" s="237">
        <v>485</v>
      </c>
      <c r="AB43" s="237">
        <f t="shared" si="12"/>
        <v>499</v>
      </c>
      <c r="AC43" s="237">
        <v>513</v>
      </c>
      <c r="AD43" s="237">
        <f t="shared" si="13"/>
        <v>525.5</v>
      </c>
      <c r="AE43" s="237">
        <v>538</v>
      </c>
      <c r="AF43" s="237">
        <f t="shared" si="14"/>
        <v>549</v>
      </c>
      <c r="AG43" s="237">
        <v>560</v>
      </c>
      <c r="AH43" s="237">
        <f t="shared" si="15"/>
        <v>570</v>
      </c>
      <c r="AI43" s="237">
        <v>580</v>
      </c>
      <c r="AJ43" s="237">
        <f t="shared" si="16"/>
        <v>617.5</v>
      </c>
      <c r="AK43" s="237">
        <v>655</v>
      </c>
    </row>
    <row r="44" spans="1:37" x14ac:dyDescent="0.2">
      <c r="A44" s="231" t="str">
        <f t="shared" si="0"/>
        <v>DF1.708Thinned</v>
      </c>
      <c r="B44" s="239" t="s">
        <v>175</v>
      </c>
      <c r="C44" s="240">
        <v>1.7</v>
      </c>
      <c r="D44" s="240">
        <v>8</v>
      </c>
      <c r="E44" s="241" t="s">
        <v>172</v>
      </c>
      <c r="F44" s="291">
        <f t="shared" si="1"/>
        <v>0</v>
      </c>
      <c r="G44" s="237">
        <v>0</v>
      </c>
      <c r="H44" s="237">
        <f t="shared" si="2"/>
        <v>8</v>
      </c>
      <c r="I44" s="237">
        <v>16</v>
      </c>
      <c r="J44" s="237">
        <f t="shared" si="3"/>
        <v>46.5</v>
      </c>
      <c r="K44" s="237">
        <v>77</v>
      </c>
      <c r="L44" s="237">
        <f t="shared" si="4"/>
        <v>102.5</v>
      </c>
      <c r="M44" s="237">
        <v>128</v>
      </c>
      <c r="N44" s="237">
        <f t="shared" si="5"/>
        <v>150.5</v>
      </c>
      <c r="O44" s="237">
        <v>173</v>
      </c>
      <c r="P44" s="237">
        <f t="shared" si="6"/>
        <v>193</v>
      </c>
      <c r="Q44" s="237">
        <v>213</v>
      </c>
      <c r="R44" s="237">
        <f t="shared" si="7"/>
        <v>228.5</v>
      </c>
      <c r="S44" s="237">
        <v>244</v>
      </c>
      <c r="T44" s="237">
        <f t="shared" si="8"/>
        <v>257.5</v>
      </c>
      <c r="U44" s="237">
        <v>271</v>
      </c>
      <c r="V44" s="237">
        <f t="shared" si="9"/>
        <v>282.5</v>
      </c>
      <c r="W44" s="237">
        <v>294</v>
      </c>
      <c r="X44" s="237">
        <f t="shared" si="10"/>
        <v>303.5</v>
      </c>
      <c r="Y44" s="237">
        <v>313</v>
      </c>
      <c r="Z44" s="237">
        <f t="shared" si="11"/>
        <v>321.5</v>
      </c>
      <c r="AA44" s="237">
        <v>330</v>
      </c>
      <c r="AB44" s="237">
        <f t="shared" si="12"/>
        <v>337</v>
      </c>
      <c r="AC44" s="237">
        <v>344</v>
      </c>
      <c r="AD44" s="237">
        <f t="shared" si="13"/>
        <v>350</v>
      </c>
      <c r="AE44" s="237">
        <v>356</v>
      </c>
      <c r="AF44" s="237">
        <f t="shared" si="14"/>
        <v>361</v>
      </c>
      <c r="AG44" s="237">
        <v>366</v>
      </c>
      <c r="AH44" s="237">
        <f t="shared" si="15"/>
        <v>370.5</v>
      </c>
      <c r="AI44" s="237">
        <v>375</v>
      </c>
      <c r="AJ44" s="237">
        <f t="shared" si="16"/>
        <v>387</v>
      </c>
      <c r="AK44" s="237">
        <v>399</v>
      </c>
    </row>
    <row r="45" spans="1:37" x14ac:dyDescent="0.2">
      <c r="A45" s="231" t="str">
        <f t="shared" si="0"/>
        <v>DF1.710No_thin</v>
      </c>
      <c r="B45" s="239" t="s">
        <v>175</v>
      </c>
      <c r="C45" s="240">
        <v>1.7</v>
      </c>
      <c r="D45" s="240">
        <v>10</v>
      </c>
      <c r="E45" s="241" t="s">
        <v>240</v>
      </c>
      <c r="F45" s="291">
        <f t="shared" si="1"/>
        <v>0</v>
      </c>
      <c r="G45" s="237">
        <v>0</v>
      </c>
      <c r="H45" s="237">
        <f t="shared" si="2"/>
        <v>14.5</v>
      </c>
      <c r="I45" s="237">
        <v>29</v>
      </c>
      <c r="J45" s="237">
        <f t="shared" si="3"/>
        <v>71.5</v>
      </c>
      <c r="K45" s="237">
        <v>114</v>
      </c>
      <c r="L45" s="237">
        <f t="shared" si="4"/>
        <v>155</v>
      </c>
      <c r="M45" s="237">
        <v>196</v>
      </c>
      <c r="N45" s="237">
        <f t="shared" si="5"/>
        <v>234</v>
      </c>
      <c r="O45" s="237">
        <v>272</v>
      </c>
      <c r="P45" s="237">
        <f t="shared" si="6"/>
        <v>305.5</v>
      </c>
      <c r="Q45" s="237">
        <v>339</v>
      </c>
      <c r="R45" s="237">
        <f t="shared" si="7"/>
        <v>368</v>
      </c>
      <c r="S45" s="237">
        <v>397</v>
      </c>
      <c r="T45" s="237">
        <f t="shared" si="8"/>
        <v>422</v>
      </c>
      <c r="U45" s="237">
        <v>447</v>
      </c>
      <c r="V45" s="237">
        <f t="shared" si="9"/>
        <v>469</v>
      </c>
      <c r="W45" s="237">
        <v>491</v>
      </c>
      <c r="X45" s="237">
        <f t="shared" si="10"/>
        <v>510.5</v>
      </c>
      <c r="Y45" s="237">
        <v>530</v>
      </c>
      <c r="Z45" s="237">
        <f t="shared" si="11"/>
        <v>547</v>
      </c>
      <c r="AA45" s="237">
        <v>564</v>
      </c>
      <c r="AB45" s="237">
        <f t="shared" si="12"/>
        <v>579.5</v>
      </c>
      <c r="AC45" s="237">
        <v>595</v>
      </c>
      <c r="AD45" s="237">
        <f t="shared" si="13"/>
        <v>608.5</v>
      </c>
      <c r="AE45" s="237">
        <v>622</v>
      </c>
      <c r="AF45" s="237">
        <f t="shared" si="14"/>
        <v>634.5</v>
      </c>
      <c r="AG45" s="237">
        <v>647</v>
      </c>
      <c r="AH45" s="237">
        <f t="shared" si="15"/>
        <v>658</v>
      </c>
      <c r="AI45" s="237">
        <v>669</v>
      </c>
      <c r="AJ45" s="237">
        <f t="shared" si="16"/>
        <v>710.5</v>
      </c>
      <c r="AK45" s="237">
        <v>752</v>
      </c>
    </row>
    <row r="46" spans="1:37" x14ac:dyDescent="0.2">
      <c r="A46" s="231" t="str">
        <f t="shared" si="0"/>
        <v>DF1.710Thinned</v>
      </c>
      <c r="B46" s="239" t="s">
        <v>175</v>
      </c>
      <c r="C46" s="240">
        <v>1.7</v>
      </c>
      <c r="D46" s="240">
        <v>10</v>
      </c>
      <c r="E46" s="241" t="s">
        <v>172</v>
      </c>
      <c r="F46" s="291">
        <f t="shared" si="1"/>
        <v>0</v>
      </c>
      <c r="G46" s="237">
        <v>0</v>
      </c>
      <c r="H46" s="237">
        <f t="shared" si="2"/>
        <v>14.5</v>
      </c>
      <c r="I46" s="237">
        <v>29</v>
      </c>
      <c r="J46" s="237">
        <f t="shared" si="3"/>
        <v>66</v>
      </c>
      <c r="K46" s="237">
        <v>103</v>
      </c>
      <c r="L46" s="237">
        <f t="shared" si="4"/>
        <v>129.5</v>
      </c>
      <c r="M46" s="237">
        <v>156</v>
      </c>
      <c r="N46" s="237">
        <f t="shared" si="5"/>
        <v>181.5</v>
      </c>
      <c r="O46" s="237">
        <v>207</v>
      </c>
      <c r="P46" s="237">
        <f t="shared" si="6"/>
        <v>228</v>
      </c>
      <c r="Q46" s="237">
        <v>249</v>
      </c>
      <c r="R46" s="237">
        <f t="shared" si="7"/>
        <v>266.5</v>
      </c>
      <c r="S46" s="237">
        <v>284</v>
      </c>
      <c r="T46" s="237">
        <f t="shared" si="8"/>
        <v>298.5</v>
      </c>
      <c r="U46" s="237">
        <v>313</v>
      </c>
      <c r="V46" s="237">
        <f t="shared" si="9"/>
        <v>325.5</v>
      </c>
      <c r="W46" s="237">
        <v>338</v>
      </c>
      <c r="X46" s="237">
        <f t="shared" si="10"/>
        <v>349</v>
      </c>
      <c r="Y46" s="237">
        <v>360</v>
      </c>
      <c r="Z46" s="237">
        <f t="shared" si="11"/>
        <v>369</v>
      </c>
      <c r="AA46" s="237">
        <v>378</v>
      </c>
      <c r="AB46" s="237">
        <f t="shared" si="12"/>
        <v>385.5</v>
      </c>
      <c r="AC46" s="237">
        <v>393</v>
      </c>
      <c r="AD46" s="237">
        <f t="shared" si="13"/>
        <v>399</v>
      </c>
      <c r="AE46" s="237">
        <v>405</v>
      </c>
      <c r="AF46" s="237">
        <f t="shared" si="14"/>
        <v>410.5</v>
      </c>
      <c r="AG46" s="237">
        <v>416</v>
      </c>
      <c r="AH46" s="237">
        <f t="shared" si="15"/>
        <v>419.5</v>
      </c>
      <c r="AI46" s="237">
        <v>423</v>
      </c>
      <c r="AJ46" s="237">
        <f t="shared" si="16"/>
        <v>432</v>
      </c>
      <c r="AK46" s="237">
        <v>441</v>
      </c>
    </row>
    <row r="47" spans="1:37" x14ac:dyDescent="0.2">
      <c r="A47" s="231" t="str">
        <f t="shared" si="0"/>
        <v>DF1.712No_thin</v>
      </c>
      <c r="B47" s="239" t="s">
        <v>175</v>
      </c>
      <c r="C47" s="240">
        <v>1.7</v>
      </c>
      <c r="D47" s="240">
        <v>12</v>
      </c>
      <c r="E47" s="241" t="s">
        <v>240</v>
      </c>
      <c r="F47" s="291">
        <f t="shared" si="1"/>
        <v>0</v>
      </c>
      <c r="G47" s="237">
        <v>0</v>
      </c>
      <c r="H47" s="237">
        <f t="shared" si="2"/>
        <v>24</v>
      </c>
      <c r="I47" s="237">
        <v>48</v>
      </c>
      <c r="J47" s="237">
        <f t="shared" si="3"/>
        <v>98.5</v>
      </c>
      <c r="K47" s="237">
        <v>149</v>
      </c>
      <c r="L47" s="237">
        <f t="shared" si="4"/>
        <v>195.5</v>
      </c>
      <c r="M47" s="237">
        <v>242</v>
      </c>
      <c r="N47" s="237">
        <f t="shared" si="5"/>
        <v>283.5</v>
      </c>
      <c r="O47" s="237">
        <v>325</v>
      </c>
      <c r="P47" s="237">
        <f t="shared" si="6"/>
        <v>362</v>
      </c>
      <c r="Q47" s="237">
        <v>399</v>
      </c>
      <c r="R47" s="237">
        <f t="shared" si="7"/>
        <v>431</v>
      </c>
      <c r="S47" s="237">
        <v>463</v>
      </c>
      <c r="T47" s="237">
        <f t="shared" si="8"/>
        <v>491</v>
      </c>
      <c r="U47" s="237">
        <v>519</v>
      </c>
      <c r="V47" s="237">
        <f t="shared" si="9"/>
        <v>543.5</v>
      </c>
      <c r="W47" s="237">
        <v>568</v>
      </c>
      <c r="X47" s="237">
        <f t="shared" si="10"/>
        <v>590</v>
      </c>
      <c r="Y47" s="237">
        <v>612</v>
      </c>
      <c r="Z47" s="237">
        <f t="shared" si="11"/>
        <v>631.5</v>
      </c>
      <c r="AA47" s="237">
        <v>651</v>
      </c>
      <c r="AB47" s="237">
        <f t="shared" si="12"/>
        <v>668.5</v>
      </c>
      <c r="AC47" s="237">
        <v>686</v>
      </c>
      <c r="AD47" s="237">
        <f t="shared" si="13"/>
        <v>701.5</v>
      </c>
      <c r="AE47" s="237">
        <v>717</v>
      </c>
      <c r="AF47" s="237">
        <f t="shared" si="14"/>
        <v>730.5</v>
      </c>
      <c r="AG47" s="237">
        <v>744</v>
      </c>
      <c r="AH47" s="237">
        <f t="shared" si="15"/>
        <v>757</v>
      </c>
      <c r="AI47" s="237">
        <v>770</v>
      </c>
      <c r="AJ47" s="237">
        <f t="shared" si="16"/>
        <v>817</v>
      </c>
      <c r="AK47" s="237">
        <v>864</v>
      </c>
    </row>
    <row r="48" spans="1:37" x14ac:dyDescent="0.2">
      <c r="A48" s="231" t="str">
        <f t="shared" si="0"/>
        <v>DF1.712Thinned</v>
      </c>
      <c r="B48" s="239" t="s">
        <v>175</v>
      </c>
      <c r="C48" s="240">
        <v>1.7</v>
      </c>
      <c r="D48" s="240">
        <v>12</v>
      </c>
      <c r="E48" s="241" t="s">
        <v>172</v>
      </c>
      <c r="F48" s="291">
        <f t="shared" si="1"/>
        <v>0</v>
      </c>
      <c r="G48" s="237">
        <v>0</v>
      </c>
      <c r="H48" s="237">
        <f t="shared" si="2"/>
        <v>24</v>
      </c>
      <c r="I48" s="237">
        <v>48</v>
      </c>
      <c r="J48" s="237">
        <f t="shared" si="3"/>
        <v>87</v>
      </c>
      <c r="K48" s="237">
        <v>126</v>
      </c>
      <c r="L48" s="237">
        <f t="shared" si="4"/>
        <v>156</v>
      </c>
      <c r="M48" s="237">
        <v>186</v>
      </c>
      <c r="N48" s="237">
        <f t="shared" si="5"/>
        <v>213</v>
      </c>
      <c r="O48" s="237">
        <v>240</v>
      </c>
      <c r="P48" s="237">
        <f t="shared" si="6"/>
        <v>262.5</v>
      </c>
      <c r="Q48" s="237">
        <v>285</v>
      </c>
      <c r="R48" s="237">
        <f t="shared" si="7"/>
        <v>304</v>
      </c>
      <c r="S48" s="237">
        <v>323</v>
      </c>
      <c r="T48" s="237">
        <f t="shared" si="8"/>
        <v>339.5</v>
      </c>
      <c r="U48" s="237">
        <v>356</v>
      </c>
      <c r="V48" s="237">
        <f t="shared" si="9"/>
        <v>369.5</v>
      </c>
      <c r="W48" s="237">
        <v>383</v>
      </c>
      <c r="X48" s="237">
        <f t="shared" si="10"/>
        <v>395.5</v>
      </c>
      <c r="Y48" s="237">
        <v>408</v>
      </c>
      <c r="Z48" s="237">
        <f t="shared" si="11"/>
        <v>419</v>
      </c>
      <c r="AA48" s="237">
        <v>430</v>
      </c>
      <c r="AB48" s="237">
        <f t="shared" si="12"/>
        <v>439</v>
      </c>
      <c r="AC48" s="237">
        <v>448</v>
      </c>
      <c r="AD48" s="237">
        <f t="shared" si="13"/>
        <v>455.5</v>
      </c>
      <c r="AE48" s="237">
        <v>463</v>
      </c>
      <c r="AF48" s="237">
        <f t="shared" si="14"/>
        <v>469.5</v>
      </c>
      <c r="AG48" s="237">
        <v>476</v>
      </c>
      <c r="AH48" s="237">
        <f t="shared" si="15"/>
        <v>481</v>
      </c>
      <c r="AI48" s="237">
        <v>486</v>
      </c>
      <c r="AJ48" s="237">
        <f t="shared" si="16"/>
        <v>502</v>
      </c>
      <c r="AK48" s="237">
        <v>518</v>
      </c>
    </row>
    <row r="49" spans="1:37" x14ac:dyDescent="0.2">
      <c r="A49" s="231" t="str">
        <f t="shared" si="0"/>
        <v>DF1.714No_thin</v>
      </c>
      <c r="B49" s="239" t="s">
        <v>175</v>
      </c>
      <c r="C49" s="240">
        <v>1.7</v>
      </c>
      <c r="D49" s="240">
        <v>14</v>
      </c>
      <c r="E49" s="241" t="s">
        <v>240</v>
      </c>
      <c r="F49" s="291">
        <f t="shared" si="1"/>
        <v>1</v>
      </c>
      <c r="G49" s="237">
        <v>2</v>
      </c>
      <c r="H49" s="237">
        <f t="shared" si="2"/>
        <v>36.5</v>
      </c>
      <c r="I49" s="237">
        <v>71</v>
      </c>
      <c r="J49" s="237">
        <f t="shared" si="3"/>
        <v>126</v>
      </c>
      <c r="K49" s="237">
        <v>181</v>
      </c>
      <c r="L49" s="237">
        <f t="shared" si="4"/>
        <v>231.5</v>
      </c>
      <c r="M49" s="237">
        <v>282</v>
      </c>
      <c r="N49" s="237">
        <f t="shared" si="5"/>
        <v>327.5</v>
      </c>
      <c r="O49" s="237">
        <v>373</v>
      </c>
      <c r="P49" s="237">
        <f t="shared" si="6"/>
        <v>413</v>
      </c>
      <c r="Q49" s="237">
        <v>453</v>
      </c>
      <c r="R49" s="237">
        <f t="shared" si="7"/>
        <v>488</v>
      </c>
      <c r="S49" s="237">
        <v>523</v>
      </c>
      <c r="T49" s="237">
        <f t="shared" si="8"/>
        <v>554</v>
      </c>
      <c r="U49" s="237">
        <v>585</v>
      </c>
      <c r="V49" s="237">
        <f t="shared" si="9"/>
        <v>612</v>
      </c>
      <c r="W49" s="237">
        <v>639</v>
      </c>
      <c r="X49" s="237">
        <f t="shared" si="10"/>
        <v>663</v>
      </c>
      <c r="Y49" s="237">
        <v>687</v>
      </c>
      <c r="Z49" s="237">
        <f t="shared" si="11"/>
        <v>708.5</v>
      </c>
      <c r="AA49" s="237">
        <v>730</v>
      </c>
      <c r="AB49" s="237">
        <f t="shared" si="12"/>
        <v>749</v>
      </c>
      <c r="AC49" s="237">
        <v>768</v>
      </c>
      <c r="AD49" s="237">
        <f t="shared" si="13"/>
        <v>785</v>
      </c>
      <c r="AE49" s="237">
        <v>802</v>
      </c>
      <c r="AF49" s="237">
        <f t="shared" si="14"/>
        <v>817</v>
      </c>
      <c r="AG49" s="237">
        <v>832</v>
      </c>
      <c r="AH49" s="237">
        <f t="shared" si="15"/>
        <v>846</v>
      </c>
      <c r="AI49" s="237">
        <v>860</v>
      </c>
      <c r="AJ49" s="237">
        <f t="shared" si="16"/>
        <v>912</v>
      </c>
      <c r="AK49" s="237">
        <v>964</v>
      </c>
    </row>
    <row r="50" spans="1:37" x14ac:dyDescent="0.2">
      <c r="A50" s="231" t="str">
        <f t="shared" si="0"/>
        <v>DF1.714Thinned</v>
      </c>
      <c r="B50" s="239" t="s">
        <v>175</v>
      </c>
      <c r="C50" s="240">
        <v>1.7</v>
      </c>
      <c r="D50" s="240">
        <v>14</v>
      </c>
      <c r="E50" s="241" t="s">
        <v>172</v>
      </c>
      <c r="F50" s="291">
        <f t="shared" si="1"/>
        <v>1</v>
      </c>
      <c r="G50" s="237">
        <v>2</v>
      </c>
      <c r="H50" s="237">
        <f t="shared" si="2"/>
        <v>36.5</v>
      </c>
      <c r="I50" s="237">
        <v>71</v>
      </c>
      <c r="J50" s="237">
        <f t="shared" si="3"/>
        <v>108.5</v>
      </c>
      <c r="K50" s="237">
        <v>146</v>
      </c>
      <c r="L50" s="237">
        <f t="shared" si="4"/>
        <v>177.5</v>
      </c>
      <c r="M50" s="237">
        <v>209</v>
      </c>
      <c r="N50" s="237">
        <f t="shared" si="5"/>
        <v>237.5</v>
      </c>
      <c r="O50" s="237">
        <v>266</v>
      </c>
      <c r="P50" s="237">
        <f t="shared" si="6"/>
        <v>289.5</v>
      </c>
      <c r="Q50" s="237">
        <v>313</v>
      </c>
      <c r="R50" s="237">
        <f t="shared" si="7"/>
        <v>334.5</v>
      </c>
      <c r="S50" s="237">
        <v>356</v>
      </c>
      <c r="T50" s="237">
        <f t="shared" si="8"/>
        <v>374.5</v>
      </c>
      <c r="U50" s="237">
        <v>393</v>
      </c>
      <c r="V50" s="237">
        <f t="shared" si="9"/>
        <v>409</v>
      </c>
      <c r="W50" s="237">
        <v>425</v>
      </c>
      <c r="X50" s="237">
        <f t="shared" si="10"/>
        <v>438.5</v>
      </c>
      <c r="Y50" s="237">
        <v>452</v>
      </c>
      <c r="Z50" s="237">
        <f t="shared" si="11"/>
        <v>464</v>
      </c>
      <c r="AA50" s="237">
        <v>476</v>
      </c>
      <c r="AB50" s="237">
        <f t="shared" si="12"/>
        <v>486</v>
      </c>
      <c r="AC50" s="237">
        <v>496</v>
      </c>
      <c r="AD50" s="237">
        <f t="shared" si="13"/>
        <v>504</v>
      </c>
      <c r="AE50" s="237">
        <v>512</v>
      </c>
      <c r="AF50" s="237">
        <f t="shared" si="14"/>
        <v>519.5</v>
      </c>
      <c r="AG50" s="237">
        <v>527</v>
      </c>
      <c r="AH50" s="237">
        <f t="shared" si="15"/>
        <v>532.5</v>
      </c>
      <c r="AI50" s="237">
        <v>538</v>
      </c>
      <c r="AJ50" s="237">
        <f t="shared" si="16"/>
        <v>553</v>
      </c>
      <c r="AK50" s="237">
        <v>568</v>
      </c>
    </row>
    <row r="51" spans="1:37" x14ac:dyDescent="0.2">
      <c r="A51" s="231" t="str">
        <f t="shared" si="0"/>
        <v>DF1.716No_thin</v>
      </c>
      <c r="B51" s="239" t="s">
        <v>175</v>
      </c>
      <c r="C51" s="240">
        <v>1.7</v>
      </c>
      <c r="D51" s="240">
        <v>16</v>
      </c>
      <c r="E51" s="241" t="s">
        <v>240</v>
      </c>
      <c r="F51" s="291">
        <f t="shared" si="1"/>
        <v>4</v>
      </c>
      <c r="G51" s="237">
        <v>8</v>
      </c>
      <c r="H51" s="237">
        <f t="shared" si="2"/>
        <v>53.5</v>
      </c>
      <c r="I51" s="237">
        <v>99</v>
      </c>
      <c r="J51" s="237">
        <f t="shared" si="3"/>
        <v>157</v>
      </c>
      <c r="K51" s="237">
        <v>215</v>
      </c>
      <c r="L51" s="237">
        <f t="shared" si="4"/>
        <v>270</v>
      </c>
      <c r="M51" s="237">
        <v>325</v>
      </c>
      <c r="N51" s="237">
        <f t="shared" si="5"/>
        <v>374.5</v>
      </c>
      <c r="O51" s="237">
        <v>424</v>
      </c>
      <c r="P51" s="237">
        <f t="shared" si="6"/>
        <v>467</v>
      </c>
      <c r="Q51" s="237">
        <v>510</v>
      </c>
      <c r="R51" s="237">
        <f t="shared" si="7"/>
        <v>548</v>
      </c>
      <c r="S51" s="237">
        <v>586</v>
      </c>
      <c r="T51" s="237">
        <f t="shared" si="8"/>
        <v>619</v>
      </c>
      <c r="U51" s="237">
        <v>652</v>
      </c>
      <c r="V51" s="237">
        <f t="shared" si="9"/>
        <v>681.5</v>
      </c>
      <c r="W51" s="237">
        <v>711</v>
      </c>
      <c r="X51" s="237">
        <f t="shared" si="10"/>
        <v>737</v>
      </c>
      <c r="Y51" s="237">
        <v>763</v>
      </c>
      <c r="Z51" s="237">
        <f t="shared" si="11"/>
        <v>786</v>
      </c>
      <c r="AA51" s="237">
        <v>809</v>
      </c>
      <c r="AB51" s="237">
        <f t="shared" si="12"/>
        <v>830</v>
      </c>
      <c r="AC51" s="237">
        <v>851</v>
      </c>
      <c r="AD51" s="237">
        <f t="shared" si="13"/>
        <v>869.5</v>
      </c>
      <c r="AE51" s="237">
        <v>888</v>
      </c>
      <c r="AF51" s="237">
        <f t="shared" si="14"/>
        <v>905</v>
      </c>
      <c r="AG51" s="237">
        <v>922</v>
      </c>
      <c r="AH51" s="237">
        <f t="shared" si="15"/>
        <v>937</v>
      </c>
      <c r="AI51" s="237">
        <v>952</v>
      </c>
      <c r="AJ51" s="237">
        <f t="shared" si="16"/>
        <v>1009</v>
      </c>
      <c r="AK51" s="237">
        <v>1066</v>
      </c>
    </row>
    <row r="52" spans="1:37" x14ac:dyDescent="0.2">
      <c r="A52" s="231" t="str">
        <f t="shared" si="0"/>
        <v>DF1.716Thinned</v>
      </c>
      <c r="B52" s="239" t="s">
        <v>175</v>
      </c>
      <c r="C52" s="240">
        <v>1.7</v>
      </c>
      <c r="D52" s="240">
        <v>16</v>
      </c>
      <c r="E52" s="241" t="s">
        <v>172</v>
      </c>
      <c r="F52" s="291">
        <f t="shared" si="1"/>
        <v>4</v>
      </c>
      <c r="G52" s="237">
        <v>8</v>
      </c>
      <c r="H52" s="237">
        <f t="shared" si="2"/>
        <v>51</v>
      </c>
      <c r="I52" s="237">
        <v>94</v>
      </c>
      <c r="J52" s="237">
        <f t="shared" si="3"/>
        <v>128</v>
      </c>
      <c r="K52" s="237">
        <v>162</v>
      </c>
      <c r="L52" s="237">
        <f t="shared" si="4"/>
        <v>196.5</v>
      </c>
      <c r="M52" s="237">
        <v>231</v>
      </c>
      <c r="N52" s="237">
        <f t="shared" si="5"/>
        <v>261</v>
      </c>
      <c r="O52" s="237">
        <v>291</v>
      </c>
      <c r="P52" s="237">
        <f t="shared" si="6"/>
        <v>317</v>
      </c>
      <c r="Q52" s="237">
        <v>343</v>
      </c>
      <c r="R52" s="237">
        <f t="shared" si="7"/>
        <v>365.5</v>
      </c>
      <c r="S52" s="237">
        <v>388</v>
      </c>
      <c r="T52" s="237">
        <f t="shared" si="8"/>
        <v>408.5</v>
      </c>
      <c r="U52" s="237">
        <v>429</v>
      </c>
      <c r="V52" s="237">
        <f t="shared" si="9"/>
        <v>446.5</v>
      </c>
      <c r="W52" s="237">
        <v>464</v>
      </c>
      <c r="X52" s="237">
        <f t="shared" si="10"/>
        <v>479.5</v>
      </c>
      <c r="Y52" s="237">
        <v>495</v>
      </c>
      <c r="Z52" s="237">
        <f t="shared" si="11"/>
        <v>508.5</v>
      </c>
      <c r="AA52" s="237">
        <v>522</v>
      </c>
      <c r="AB52" s="237">
        <f t="shared" si="12"/>
        <v>533</v>
      </c>
      <c r="AC52" s="237">
        <v>544</v>
      </c>
      <c r="AD52" s="237">
        <f t="shared" si="13"/>
        <v>554.5</v>
      </c>
      <c r="AE52" s="237">
        <v>565</v>
      </c>
      <c r="AF52" s="237">
        <f t="shared" si="14"/>
        <v>573.5</v>
      </c>
      <c r="AG52" s="237">
        <v>582</v>
      </c>
      <c r="AH52" s="237">
        <f t="shared" si="15"/>
        <v>589</v>
      </c>
      <c r="AI52" s="237">
        <v>596</v>
      </c>
      <c r="AJ52" s="237">
        <f t="shared" si="16"/>
        <v>618</v>
      </c>
      <c r="AK52" s="237">
        <v>640</v>
      </c>
    </row>
    <row r="53" spans="1:37" x14ac:dyDescent="0.2">
      <c r="A53" s="231" t="str">
        <f t="shared" si="0"/>
        <v>DF1.718No_thin</v>
      </c>
      <c r="B53" s="239" t="s">
        <v>175</v>
      </c>
      <c r="C53" s="240">
        <v>1.7</v>
      </c>
      <c r="D53" s="240">
        <v>18</v>
      </c>
      <c r="E53" s="241" t="s">
        <v>240</v>
      </c>
      <c r="F53" s="291">
        <f t="shared" si="1"/>
        <v>5</v>
      </c>
      <c r="G53" s="237">
        <v>10</v>
      </c>
      <c r="H53" s="237">
        <f t="shared" si="2"/>
        <v>62.5</v>
      </c>
      <c r="I53" s="237">
        <v>115</v>
      </c>
      <c r="J53" s="237">
        <f t="shared" si="3"/>
        <v>176.5</v>
      </c>
      <c r="K53" s="237">
        <v>238</v>
      </c>
      <c r="L53" s="237">
        <f t="shared" si="4"/>
        <v>297</v>
      </c>
      <c r="M53" s="237">
        <v>356</v>
      </c>
      <c r="N53" s="237">
        <f t="shared" si="5"/>
        <v>408.5</v>
      </c>
      <c r="O53" s="237">
        <v>461</v>
      </c>
      <c r="P53" s="237">
        <f t="shared" si="6"/>
        <v>507.5</v>
      </c>
      <c r="Q53" s="237">
        <v>554</v>
      </c>
      <c r="R53" s="237">
        <f t="shared" si="7"/>
        <v>595</v>
      </c>
      <c r="S53" s="237">
        <v>636</v>
      </c>
      <c r="T53" s="237">
        <f t="shared" si="8"/>
        <v>672</v>
      </c>
      <c r="U53" s="237">
        <v>708</v>
      </c>
      <c r="V53" s="237">
        <f t="shared" si="9"/>
        <v>740.5</v>
      </c>
      <c r="W53" s="237">
        <v>773</v>
      </c>
      <c r="X53" s="237">
        <f t="shared" si="10"/>
        <v>801.5</v>
      </c>
      <c r="Y53" s="237">
        <v>830</v>
      </c>
      <c r="Z53" s="237">
        <f t="shared" si="11"/>
        <v>855</v>
      </c>
      <c r="AA53" s="237">
        <v>880</v>
      </c>
      <c r="AB53" s="237">
        <f t="shared" si="12"/>
        <v>903</v>
      </c>
      <c r="AC53" s="237">
        <v>926</v>
      </c>
      <c r="AD53" s="237">
        <f t="shared" si="13"/>
        <v>946</v>
      </c>
      <c r="AE53" s="237">
        <v>966</v>
      </c>
      <c r="AF53" s="237">
        <f t="shared" si="14"/>
        <v>984.5</v>
      </c>
      <c r="AG53" s="237">
        <v>1003</v>
      </c>
      <c r="AH53" s="237">
        <f t="shared" si="15"/>
        <v>1019.5</v>
      </c>
      <c r="AI53" s="237">
        <v>1036</v>
      </c>
      <c r="AJ53" s="237">
        <f t="shared" si="16"/>
        <v>1098</v>
      </c>
      <c r="AK53" s="237">
        <v>1160</v>
      </c>
    </row>
    <row r="54" spans="1:37" x14ac:dyDescent="0.2">
      <c r="A54" s="231" t="str">
        <f t="shared" si="0"/>
        <v>DF1.718Thinned</v>
      </c>
      <c r="B54" s="239" t="s">
        <v>175</v>
      </c>
      <c r="C54" s="240">
        <v>1.7</v>
      </c>
      <c r="D54" s="240">
        <v>18</v>
      </c>
      <c r="E54" s="241" t="s">
        <v>172</v>
      </c>
      <c r="F54" s="291">
        <f t="shared" si="1"/>
        <v>5</v>
      </c>
      <c r="G54" s="237">
        <v>10</v>
      </c>
      <c r="H54" s="237">
        <f t="shared" si="2"/>
        <v>57</v>
      </c>
      <c r="I54" s="237">
        <v>104</v>
      </c>
      <c r="J54" s="237">
        <f t="shared" si="3"/>
        <v>139</v>
      </c>
      <c r="K54" s="237">
        <v>174</v>
      </c>
      <c r="L54" s="237">
        <f t="shared" si="4"/>
        <v>210</v>
      </c>
      <c r="M54" s="237">
        <v>246</v>
      </c>
      <c r="N54" s="237">
        <f t="shared" si="5"/>
        <v>278.5</v>
      </c>
      <c r="O54" s="237">
        <v>311</v>
      </c>
      <c r="P54" s="237">
        <f t="shared" si="6"/>
        <v>338.5</v>
      </c>
      <c r="Q54" s="237">
        <v>366</v>
      </c>
      <c r="R54" s="237">
        <f t="shared" si="7"/>
        <v>391.5</v>
      </c>
      <c r="S54" s="237">
        <v>417</v>
      </c>
      <c r="T54" s="237">
        <f t="shared" si="8"/>
        <v>439</v>
      </c>
      <c r="U54" s="237">
        <v>461</v>
      </c>
      <c r="V54" s="237">
        <f t="shared" si="9"/>
        <v>481.5</v>
      </c>
      <c r="W54" s="237">
        <v>502</v>
      </c>
      <c r="X54" s="237">
        <f t="shared" si="10"/>
        <v>519.5</v>
      </c>
      <c r="Y54" s="237">
        <v>537</v>
      </c>
      <c r="Z54" s="237">
        <f t="shared" si="11"/>
        <v>552</v>
      </c>
      <c r="AA54" s="237">
        <v>567</v>
      </c>
      <c r="AB54" s="237">
        <f t="shared" si="12"/>
        <v>580.5</v>
      </c>
      <c r="AC54" s="237">
        <v>594</v>
      </c>
      <c r="AD54" s="237">
        <f t="shared" si="13"/>
        <v>604.5</v>
      </c>
      <c r="AE54" s="237">
        <v>615</v>
      </c>
      <c r="AF54" s="237">
        <f t="shared" si="14"/>
        <v>625</v>
      </c>
      <c r="AG54" s="237">
        <v>635</v>
      </c>
      <c r="AH54" s="237">
        <f t="shared" si="15"/>
        <v>643.5</v>
      </c>
      <c r="AI54" s="237">
        <v>652</v>
      </c>
      <c r="AJ54" s="237">
        <f t="shared" si="16"/>
        <v>676.5</v>
      </c>
      <c r="AK54" s="237">
        <v>701</v>
      </c>
    </row>
    <row r="55" spans="1:37" x14ac:dyDescent="0.2">
      <c r="A55" s="231" t="str">
        <f t="shared" si="0"/>
        <v>DF1.720No_thin</v>
      </c>
      <c r="B55" s="239" t="s">
        <v>175</v>
      </c>
      <c r="C55" s="240">
        <v>1.7</v>
      </c>
      <c r="D55" s="240">
        <v>20</v>
      </c>
      <c r="E55" s="241" t="s">
        <v>240</v>
      </c>
      <c r="F55" s="291">
        <f t="shared" si="1"/>
        <v>7.5</v>
      </c>
      <c r="G55" s="237">
        <v>15</v>
      </c>
      <c r="H55" s="237">
        <f t="shared" si="2"/>
        <v>73.5</v>
      </c>
      <c r="I55" s="237">
        <v>132</v>
      </c>
      <c r="J55" s="237">
        <f t="shared" si="3"/>
        <v>198</v>
      </c>
      <c r="K55" s="237">
        <v>264</v>
      </c>
      <c r="L55" s="237">
        <f t="shared" si="4"/>
        <v>327.5</v>
      </c>
      <c r="M55" s="237">
        <v>391</v>
      </c>
      <c r="N55" s="237">
        <f t="shared" si="5"/>
        <v>447.5</v>
      </c>
      <c r="O55" s="237">
        <v>504</v>
      </c>
      <c r="P55" s="237">
        <f t="shared" si="6"/>
        <v>554</v>
      </c>
      <c r="Q55" s="237">
        <v>604</v>
      </c>
      <c r="R55" s="237">
        <f t="shared" si="7"/>
        <v>648</v>
      </c>
      <c r="S55" s="237">
        <v>692</v>
      </c>
      <c r="T55" s="237">
        <f t="shared" si="8"/>
        <v>731.5</v>
      </c>
      <c r="U55" s="237">
        <v>771</v>
      </c>
      <c r="V55" s="237">
        <f t="shared" si="9"/>
        <v>805.5</v>
      </c>
      <c r="W55" s="237">
        <v>840</v>
      </c>
      <c r="X55" s="237">
        <f t="shared" si="10"/>
        <v>871</v>
      </c>
      <c r="Y55" s="237">
        <v>902</v>
      </c>
      <c r="Z55" s="237">
        <f t="shared" si="11"/>
        <v>929</v>
      </c>
      <c r="AA55" s="237">
        <v>956</v>
      </c>
      <c r="AB55" s="237">
        <f t="shared" si="12"/>
        <v>980.5</v>
      </c>
      <c r="AC55" s="237">
        <v>1005</v>
      </c>
      <c r="AD55" s="237">
        <f t="shared" si="13"/>
        <v>1027</v>
      </c>
      <c r="AE55" s="237">
        <v>1049</v>
      </c>
      <c r="AF55" s="237">
        <f t="shared" si="14"/>
        <v>1069</v>
      </c>
      <c r="AG55" s="237">
        <v>1089</v>
      </c>
      <c r="AH55" s="237">
        <f t="shared" si="15"/>
        <v>1106.5</v>
      </c>
      <c r="AI55" s="237">
        <v>1124</v>
      </c>
      <c r="AJ55" s="237">
        <f t="shared" si="16"/>
        <v>1191</v>
      </c>
      <c r="AK55" s="237">
        <v>1258</v>
      </c>
    </row>
    <row r="56" spans="1:37" x14ac:dyDescent="0.2">
      <c r="A56" s="231" t="str">
        <f t="shared" si="0"/>
        <v>DF1.720Thinned</v>
      </c>
      <c r="B56" s="239" t="s">
        <v>175</v>
      </c>
      <c r="C56" s="240">
        <v>1.7</v>
      </c>
      <c r="D56" s="240">
        <v>20</v>
      </c>
      <c r="E56" s="241" t="s">
        <v>172</v>
      </c>
      <c r="F56" s="291">
        <f t="shared" si="1"/>
        <v>7.5</v>
      </c>
      <c r="G56" s="237">
        <v>15</v>
      </c>
      <c r="H56" s="237">
        <f t="shared" si="2"/>
        <v>64</v>
      </c>
      <c r="I56" s="237">
        <v>113</v>
      </c>
      <c r="J56" s="237">
        <f t="shared" si="3"/>
        <v>149</v>
      </c>
      <c r="K56" s="237">
        <v>185</v>
      </c>
      <c r="L56" s="237">
        <f t="shared" si="4"/>
        <v>224</v>
      </c>
      <c r="M56" s="237">
        <v>263</v>
      </c>
      <c r="N56" s="237">
        <f t="shared" si="5"/>
        <v>298</v>
      </c>
      <c r="O56" s="237">
        <v>333</v>
      </c>
      <c r="P56" s="237">
        <f t="shared" si="6"/>
        <v>363.5</v>
      </c>
      <c r="Q56" s="237">
        <v>394</v>
      </c>
      <c r="R56" s="237">
        <f t="shared" si="7"/>
        <v>421</v>
      </c>
      <c r="S56" s="237">
        <v>448</v>
      </c>
      <c r="T56" s="237">
        <f t="shared" si="8"/>
        <v>473.5</v>
      </c>
      <c r="U56" s="237">
        <v>499</v>
      </c>
      <c r="V56" s="237">
        <f t="shared" si="9"/>
        <v>521.5</v>
      </c>
      <c r="W56" s="237">
        <v>544</v>
      </c>
      <c r="X56" s="237">
        <f t="shared" si="10"/>
        <v>564</v>
      </c>
      <c r="Y56" s="237">
        <v>584</v>
      </c>
      <c r="Z56" s="237">
        <f t="shared" si="11"/>
        <v>601.5</v>
      </c>
      <c r="AA56" s="237">
        <v>619</v>
      </c>
      <c r="AB56" s="237">
        <f t="shared" si="12"/>
        <v>634</v>
      </c>
      <c r="AC56" s="237">
        <v>649</v>
      </c>
      <c r="AD56" s="237">
        <f t="shared" si="13"/>
        <v>662</v>
      </c>
      <c r="AE56" s="237">
        <v>675</v>
      </c>
      <c r="AF56" s="237">
        <f t="shared" si="14"/>
        <v>686</v>
      </c>
      <c r="AG56" s="237">
        <v>697</v>
      </c>
      <c r="AH56" s="237">
        <f t="shared" si="15"/>
        <v>707</v>
      </c>
      <c r="AI56" s="237">
        <v>717</v>
      </c>
      <c r="AJ56" s="237">
        <f t="shared" si="16"/>
        <v>747</v>
      </c>
      <c r="AK56" s="237">
        <v>777</v>
      </c>
    </row>
    <row r="57" spans="1:37" x14ac:dyDescent="0.2">
      <c r="A57" s="231" t="str">
        <f t="shared" si="0"/>
        <v>DF1.722No_thin</v>
      </c>
      <c r="B57" s="239" t="s">
        <v>175</v>
      </c>
      <c r="C57" s="240">
        <v>1.7</v>
      </c>
      <c r="D57" s="240">
        <v>22</v>
      </c>
      <c r="E57" s="241" t="s">
        <v>240</v>
      </c>
      <c r="F57" s="291">
        <f t="shared" si="1"/>
        <v>7</v>
      </c>
      <c r="G57" s="237">
        <v>14</v>
      </c>
      <c r="H57" s="237">
        <f t="shared" si="2"/>
        <v>76</v>
      </c>
      <c r="I57" s="237">
        <v>138</v>
      </c>
      <c r="J57" s="237">
        <f t="shared" si="3"/>
        <v>210</v>
      </c>
      <c r="K57" s="237">
        <v>282</v>
      </c>
      <c r="L57" s="237">
        <f t="shared" si="4"/>
        <v>350.5</v>
      </c>
      <c r="M57" s="237">
        <v>419</v>
      </c>
      <c r="N57" s="237">
        <f t="shared" si="5"/>
        <v>480.5</v>
      </c>
      <c r="O57" s="237">
        <v>542</v>
      </c>
      <c r="P57" s="237">
        <f t="shared" si="6"/>
        <v>595.5</v>
      </c>
      <c r="Q57" s="237">
        <v>649</v>
      </c>
      <c r="R57" s="237">
        <f t="shared" si="7"/>
        <v>696</v>
      </c>
      <c r="S57" s="237">
        <v>743</v>
      </c>
      <c r="T57" s="237">
        <f t="shared" si="8"/>
        <v>785</v>
      </c>
      <c r="U57" s="237">
        <v>827</v>
      </c>
      <c r="V57" s="237">
        <f t="shared" si="9"/>
        <v>864.5</v>
      </c>
      <c r="W57" s="237">
        <v>902</v>
      </c>
      <c r="X57" s="237">
        <f t="shared" si="10"/>
        <v>935.5</v>
      </c>
      <c r="Y57" s="237">
        <v>969</v>
      </c>
      <c r="Z57" s="237">
        <f t="shared" si="11"/>
        <v>998.5</v>
      </c>
      <c r="AA57" s="237">
        <v>1028</v>
      </c>
      <c r="AB57" s="237">
        <f t="shared" si="12"/>
        <v>1054.5</v>
      </c>
      <c r="AC57" s="237">
        <v>1081</v>
      </c>
      <c r="AD57" s="237">
        <f t="shared" si="13"/>
        <v>1104.5</v>
      </c>
      <c r="AE57" s="237">
        <v>1128</v>
      </c>
      <c r="AF57" s="237">
        <f t="shared" si="14"/>
        <v>1149</v>
      </c>
      <c r="AG57" s="237">
        <v>1170</v>
      </c>
      <c r="AH57" s="237">
        <f t="shared" si="15"/>
        <v>1189</v>
      </c>
      <c r="AI57" s="237">
        <v>1208</v>
      </c>
      <c r="AJ57" s="237">
        <f t="shared" si="16"/>
        <v>1280</v>
      </c>
      <c r="AK57" s="237">
        <v>1352</v>
      </c>
    </row>
    <row r="58" spans="1:37" x14ac:dyDescent="0.2">
      <c r="A58" s="231" t="str">
        <f t="shared" si="0"/>
        <v>DF1.722Thinned</v>
      </c>
      <c r="B58" s="239" t="s">
        <v>175</v>
      </c>
      <c r="C58" s="240">
        <v>1.7</v>
      </c>
      <c r="D58" s="240">
        <v>22</v>
      </c>
      <c r="E58" s="241" t="s">
        <v>172</v>
      </c>
      <c r="F58" s="291">
        <f t="shared" si="1"/>
        <v>7</v>
      </c>
      <c r="G58" s="237">
        <v>14</v>
      </c>
      <c r="H58" s="237">
        <f t="shared" si="2"/>
        <v>66.5</v>
      </c>
      <c r="I58" s="237">
        <v>119</v>
      </c>
      <c r="J58" s="237">
        <f t="shared" si="3"/>
        <v>160</v>
      </c>
      <c r="K58" s="237">
        <v>201</v>
      </c>
      <c r="L58" s="237">
        <f t="shared" si="4"/>
        <v>243</v>
      </c>
      <c r="M58" s="237">
        <v>285</v>
      </c>
      <c r="N58" s="237">
        <f t="shared" si="5"/>
        <v>322.5</v>
      </c>
      <c r="O58" s="237">
        <v>360</v>
      </c>
      <c r="P58" s="237">
        <f t="shared" si="6"/>
        <v>393</v>
      </c>
      <c r="Q58" s="237">
        <v>426</v>
      </c>
      <c r="R58" s="237">
        <f t="shared" si="7"/>
        <v>455.5</v>
      </c>
      <c r="S58" s="237">
        <v>485</v>
      </c>
      <c r="T58" s="237">
        <f t="shared" si="8"/>
        <v>512</v>
      </c>
      <c r="U58" s="237">
        <v>539</v>
      </c>
      <c r="V58" s="237">
        <f t="shared" si="9"/>
        <v>563.5</v>
      </c>
      <c r="W58" s="237">
        <v>588</v>
      </c>
      <c r="X58" s="237">
        <f t="shared" si="10"/>
        <v>609.5</v>
      </c>
      <c r="Y58" s="237">
        <v>631</v>
      </c>
      <c r="Z58" s="237">
        <f t="shared" si="11"/>
        <v>649.5</v>
      </c>
      <c r="AA58" s="237">
        <v>668</v>
      </c>
      <c r="AB58" s="237">
        <f t="shared" si="12"/>
        <v>684</v>
      </c>
      <c r="AC58" s="237">
        <v>700</v>
      </c>
      <c r="AD58" s="237">
        <f t="shared" si="13"/>
        <v>714</v>
      </c>
      <c r="AE58" s="237">
        <v>728</v>
      </c>
      <c r="AF58" s="237">
        <f t="shared" si="14"/>
        <v>739.5</v>
      </c>
      <c r="AG58" s="237">
        <v>751</v>
      </c>
      <c r="AH58" s="237">
        <f t="shared" si="15"/>
        <v>761</v>
      </c>
      <c r="AI58" s="237">
        <v>771</v>
      </c>
      <c r="AJ58" s="237">
        <f t="shared" si="16"/>
        <v>799.5</v>
      </c>
      <c r="AK58" s="237">
        <v>828</v>
      </c>
    </row>
    <row r="59" spans="1:37" x14ac:dyDescent="0.2">
      <c r="A59" s="231" t="str">
        <f t="shared" si="0"/>
        <v>DF1.724No_thin</v>
      </c>
      <c r="B59" s="239" t="s">
        <v>175</v>
      </c>
      <c r="C59" s="240">
        <v>1.7</v>
      </c>
      <c r="D59" s="240">
        <v>24</v>
      </c>
      <c r="E59" s="241" t="s">
        <v>240</v>
      </c>
      <c r="F59" s="291">
        <f t="shared" si="1"/>
        <v>10</v>
      </c>
      <c r="G59" s="237">
        <v>20</v>
      </c>
      <c r="H59" s="237">
        <f t="shared" si="2"/>
        <v>89</v>
      </c>
      <c r="I59" s="237">
        <v>158</v>
      </c>
      <c r="J59" s="237">
        <f t="shared" si="3"/>
        <v>233.5</v>
      </c>
      <c r="K59" s="237">
        <v>309</v>
      </c>
      <c r="L59" s="237">
        <f t="shared" si="4"/>
        <v>382</v>
      </c>
      <c r="M59" s="237">
        <v>455</v>
      </c>
      <c r="N59" s="237">
        <f t="shared" si="5"/>
        <v>520</v>
      </c>
      <c r="O59" s="237">
        <v>585</v>
      </c>
      <c r="P59" s="237">
        <f t="shared" si="6"/>
        <v>642</v>
      </c>
      <c r="Q59" s="237">
        <v>699</v>
      </c>
      <c r="R59" s="237">
        <f t="shared" si="7"/>
        <v>749</v>
      </c>
      <c r="S59" s="237">
        <v>799</v>
      </c>
      <c r="T59" s="237">
        <f t="shared" si="8"/>
        <v>844</v>
      </c>
      <c r="U59" s="237">
        <v>889</v>
      </c>
      <c r="V59" s="237">
        <f t="shared" si="9"/>
        <v>928.5</v>
      </c>
      <c r="W59" s="237">
        <v>968</v>
      </c>
      <c r="X59" s="237">
        <f t="shared" si="10"/>
        <v>1003</v>
      </c>
      <c r="Y59" s="237">
        <v>1038</v>
      </c>
      <c r="Z59" s="237">
        <f t="shared" si="11"/>
        <v>1069</v>
      </c>
      <c r="AA59" s="237">
        <v>1100</v>
      </c>
      <c r="AB59" s="237">
        <f t="shared" si="12"/>
        <v>1128</v>
      </c>
      <c r="AC59" s="237">
        <v>1156</v>
      </c>
      <c r="AD59" s="237">
        <f t="shared" si="13"/>
        <v>1181</v>
      </c>
      <c r="AE59" s="237">
        <v>1206</v>
      </c>
      <c r="AF59" s="237">
        <f t="shared" si="14"/>
        <v>1228</v>
      </c>
      <c r="AG59" s="237">
        <v>1250</v>
      </c>
      <c r="AH59" s="237">
        <f t="shared" si="15"/>
        <v>1270.5</v>
      </c>
      <c r="AI59" s="237">
        <v>1291</v>
      </c>
      <c r="AJ59" s="237">
        <f t="shared" si="16"/>
        <v>1367</v>
      </c>
      <c r="AK59" s="237">
        <v>1443</v>
      </c>
    </row>
    <row r="60" spans="1:37" x14ac:dyDescent="0.2">
      <c r="A60" s="231" t="str">
        <f t="shared" si="0"/>
        <v>DF1.724Thinned</v>
      </c>
      <c r="B60" s="239" t="s">
        <v>175</v>
      </c>
      <c r="C60" s="240">
        <v>1.7</v>
      </c>
      <c r="D60" s="240">
        <v>24</v>
      </c>
      <c r="E60" s="241" t="s">
        <v>172</v>
      </c>
      <c r="F60" s="291">
        <f t="shared" si="1"/>
        <v>10</v>
      </c>
      <c r="G60" s="237">
        <v>20</v>
      </c>
      <c r="H60" s="237">
        <f t="shared" si="2"/>
        <v>74.5</v>
      </c>
      <c r="I60" s="237">
        <v>129</v>
      </c>
      <c r="J60" s="237">
        <f t="shared" si="3"/>
        <v>170.5</v>
      </c>
      <c r="K60" s="237">
        <v>212</v>
      </c>
      <c r="L60" s="237">
        <f t="shared" si="4"/>
        <v>257</v>
      </c>
      <c r="M60" s="237">
        <v>302</v>
      </c>
      <c r="N60" s="237">
        <f t="shared" si="5"/>
        <v>342</v>
      </c>
      <c r="O60" s="237">
        <v>382</v>
      </c>
      <c r="P60" s="237">
        <f t="shared" si="6"/>
        <v>417.5</v>
      </c>
      <c r="Q60" s="237">
        <v>453</v>
      </c>
      <c r="R60" s="237">
        <f t="shared" si="7"/>
        <v>485.5</v>
      </c>
      <c r="S60" s="237">
        <v>518</v>
      </c>
      <c r="T60" s="237">
        <f t="shared" si="8"/>
        <v>548</v>
      </c>
      <c r="U60" s="237">
        <v>578</v>
      </c>
      <c r="V60" s="237">
        <f t="shared" si="9"/>
        <v>605</v>
      </c>
      <c r="W60" s="237">
        <v>632</v>
      </c>
      <c r="X60" s="237">
        <f t="shared" si="10"/>
        <v>656</v>
      </c>
      <c r="Y60" s="237">
        <v>680</v>
      </c>
      <c r="Z60" s="237">
        <f t="shared" si="11"/>
        <v>700.5</v>
      </c>
      <c r="AA60" s="237">
        <v>721</v>
      </c>
      <c r="AB60" s="237">
        <f t="shared" si="12"/>
        <v>738.5</v>
      </c>
      <c r="AC60" s="237">
        <v>756</v>
      </c>
      <c r="AD60" s="237">
        <f t="shared" si="13"/>
        <v>771</v>
      </c>
      <c r="AE60" s="237">
        <v>786</v>
      </c>
      <c r="AF60" s="237">
        <f t="shared" si="14"/>
        <v>798</v>
      </c>
      <c r="AG60" s="237">
        <v>810</v>
      </c>
      <c r="AH60" s="237">
        <f t="shared" si="15"/>
        <v>820.5</v>
      </c>
      <c r="AI60" s="237">
        <v>831</v>
      </c>
      <c r="AJ60" s="237">
        <f t="shared" si="16"/>
        <v>857</v>
      </c>
      <c r="AK60" s="237">
        <v>883</v>
      </c>
    </row>
    <row r="61" spans="1:37" x14ac:dyDescent="0.2">
      <c r="A61" s="231" t="str">
        <f t="shared" si="0"/>
        <v>EL1.704No_thin</v>
      </c>
      <c r="B61" s="239" t="s">
        <v>176</v>
      </c>
      <c r="C61" s="240">
        <v>1.7</v>
      </c>
      <c r="D61" s="240">
        <v>4</v>
      </c>
      <c r="E61" s="241" t="s">
        <v>240</v>
      </c>
      <c r="F61" s="291">
        <f t="shared" si="1"/>
        <v>0.5</v>
      </c>
      <c r="G61" s="237">
        <v>1</v>
      </c>
      <c r="H61" s="237">
        <f t="shared" si="2"/>
        <v>4</v>
      </c>
      <c r="I61" s="237">
        <v>7</v>
      </c>
      <c r="J61" s="237">
        <f t="shared" si="3"/>
        <v>19.5</v>
      </c>
      <c r="K61" s="237">
        <v>32</v>
      </c>
      <c r="L61" s="237">
        <f t="shared" si="4"/>
        <v>57.5</v>
      </c>
      <c r="M61" s="237">
        <v>83</v>
      </c>
      <c r="N61" s="237">
        <f t="shared" si="5"/>
        <v>106</v>
      </c>
      <c r="O61" s="237">
        <v>129</v>
      </c>
      <c r="P61" s="237">
        <f t="shared" si="6"/>
        <v>148.5</v>
      </c>
      <c r="Q61" s="237">
        <v>168</v>
      </c>
      <c r="R61" s="237">
        <f t="shared" si="7"/>
        <v>184.5</v>
      </c>
      <c r="S61" s="237">
        <v>201</v>
      </c>
      <c r="T61" s="237">
        <f t="shared" si="8"/>
        <v>214.5</v>
      </c>
      <c r="U61" s="237">
        <v>228</v>
      </c>
      <c r="V61" s="237">
        <f t="shared" si="9"/>
        <v>238.5</v>
      </c>
      <c r="W61" s="237">
        <v>249</v>
      </c>
      <c r="X61" s="237">
        <f t="shared" si="10"/>
        <v>257.5</v>
      </c>
      <c r="Y61" s="237">
        <v>266</v>
      </c>
      <c r="Z61" s="237">
        <f t="shared" si="11"/>
        <v>273.5</v>
      </c>
      <c r="AA61" s="237">
        <v>281</v>
      </c>
      <c r="AB61" s="237">
        <f t="shared" si="12"/>
        <v>287.5</v>
      </c>
      <c r="AC61" s="237">
        <v>294</v>
      </c>
      <c r="AD61" s="237">
        <f t="shared" si="13"/>
        <v>299.5</v>
      </c>
      <c r="AE61" s="237">
        <v>305</v>
      </c>
      <c r="AF61" s="237">
        <f t="shared" si="14"/>
        <v>309.5</v>
      </c>
      <c r="AG61" s="237">
        <v>314</v>
      </c>
      <c r="AH61" s="237">
        <f t="shared" si="15"/>
        <v>318.5</v>
      </c>
      <c r="AI61" s="237">
        <v>323</v>
      </c>
      <c r="AJ61" s="237">
        <f t="shared" si="16"/>
        <v>338</v>
      </c>
      <c r="AK61" s="237">
        <v>353</v>
      </c>
    </row>
    <row r="62" spans="1:37" x14ac:dyDescent="0.2">
      <c r="A62" s="231" t="str">
        <f t="shared" si="0"/>
        <v>EL1.704Thinned</v>
      </c>
      <c r="B62" s="239" t="s">
        <v>176</v>
      </c>
      <c r="C62" s="240">
        <v>1.7</v>
      </c>
      <c r="D62" s="240">
        <v>4</v>
      </c>
      <c r="E62" s="241" t="s">
        <v>172</v>
      </c>
      <c r="F62" s="291">
        <f t="shared" si="1"/>
        <v>0.5</v>
      </c>
      <c r="G62" s="237">
        <v>1</v>
      </c>
      <c r="H62" s="237">
        <f t="shared" si="2"/>
        <v>4</v>
      </c>
      <c r="I62" s="237">
        <v>7</v>
      </c>
      <c r="J62" s="237">
        <f t="shared" si="3"/>
        <v>19.5</v>
      </c>
      <c r="K62" s="237">
        <v>32</v>
      </c>
      <c r="L62" s="237">
        <f t="shared" si="4"/>
        <v>52</v>
      </c>
      <c r="M62" s="237">
        <v>72</v>
      </c>
      <c r="N62" s="237">
        <f t="shared" si="5"/>
        <v>87</v>
      </c>
      <c r="O62" s="237">
        <v>102</v>
      </c>
      <c r="P62" s="237">
        <f t="shared" si="6"/>
        <v>113.5</v>
      </c>
      <c r="Q62" s="237">
        <v>125</v>
      </c>
      <c r="R62" s="237">
        <f t="shared" si="7"/>
        <v>134</v>
      </c>
      <c r="S62" s="237">
        <v>143</v>
      </c>
      <c r="T62" s="237">
        <f t="shared" si="8"/>
        <v>150.5</v>
      </c>
      <c r="U62" s="237">
        <v>158</v>
      </c>
      <c r="V62" s="237">
        <f t="shared" si="9"/>
        <v>163.5</v>
      </c>
      <c r="W62" s="237">
        <v>169</v>
      </c>
      <c r="X62" s="237">
        <f t="shared" si="10"/>
        <v>174</v>
      </c>
      <c r="Y62" s="237">
        <v>179</v>
      </c>
      <c r="Z62" s="237">
        <f t="shared" si="11"/>
        <v>183</v>
      </c>
      <c r="AA62" s="237">
        <v>187</v>
      </c>
      <c r="AB62" s="237">
        <f t="shared" si="12"/>
        <v>190.5</v>
      </c>
      <c r="AC62" s="237">
        <v>194</v>
      </c>
      <c r="AD62" s="237">
        <f t="shared" si="13"/>
        <v>197</v>
      </c>
      <c r="AE62" s="237">
        <v>200</v>
      </c>
      <c r="AF62" s="237">
        <f t="shared" si="14"/>
        <v>202.5</v>
      </c>
      <c r="AG62" s="237">
        <v>205</v>
      </c>
      <c r="AH62" s="237">
        <f t="shared" si="15"/>
        <v>208</v>
      </c>
      <c r="AI62" s="237">
        <v>211</v>
      </c>
      <c r="AJ62" s="237">
        <f t="shared" si="16"/>
        <v>220.5</v>
      </c>
      <c r="AK62" s="237">
        <v>230</v>
      </c>
    </row>
    <row r="63" spans="1:37" x14ac:dyDescent="0.2">
      <c r="A63" s="231" t="str">
        <f t="shared" si="0"/>
        <v>EL1.706No_thin</v>
      </c>
      <c r="B63" s="239" t="s">
        <v>176</v>
      </c>
      <c r="C63" s="240">
        <v>1.7</v>
      </c>
      <c r="D63" s="240">
        <v>6</v>
      </c>
      <c r="E63" s="241" t="s">
        <v>240</v>
      </c>
      <c r="F63" s="291">
        <f t="shared" si="1"/>
        <v>0.5</v>
      </c>
      <c r="G63" s="237">
        <v>1</v>
      </c>
      <c r="H63" s="237">
        <f t="shared" si="2"/>
        <v>10</v>
      </c>
      <c r="I63" s="237">
        <v>19</v>
      </c>
      <c r="J63" s="237">
        <f t="shared" si="3"/>
        <v>48</v>
      </c>
      <c r="K63" s="237">
        <v>77</v>
      </c>
      <c r="L63" s="237">
        <f t="shared" si="4"/>
        <v>107</v>
      </c>
      <c r="M63" s="237">
        <v>137</v>
      </c>
      <c r="N63" s="237">
        <f t="shared" si="5"/>
        <v>163.5</v>
      </c>
      <c r="O63" s="237">
        <v>190</v>
      </c>
      <c r="P63" s="237">
        <f t="shared" si="6"/>
        <v>212</v>
      </c>
      <c r="Q63" s="237">
        <v>234</v>
      </c>
      <c r="R63" s="237">
        <f t="shared" si="7"/>
        <v>252</v>
      </c>
      <c r="S63" s="237">
        <v>270</v>
      </c>
      <c r="T63" s="237">
        <f t="shared" si="8"/>
        <v>285.5</v>
      </c>
      <c r="U63" s="237">
        <v>301</v>
      </c>
      <c r="V63" s="237">
        <f t="shared" si="9"/>
        <v>313.5</v>
      </c>
      <c r="W63" s="237">
        <v>326</v>
      </c>
      <c r="X63" s="237">
        <f t="shared" si="10"/>
        <v>336.5</v>
      </c>
      <c r="Y63" s="237">
        <v>347</v>
      </c>
      <c r="Z63" s="237">
        <f t="shared" si="11"/>
        <v>356.5</v>
      </c>
      <c r="AA63" s="237">
        <v>366</v>
      </c>
      <c r="AB63" s="237">
        <f t="shared" si="12"/>
        <v>374</v>
      </c>
      <c r="AC63" s="237">
        <v>382</v>
      </c>
      <c r="AD63" s="237">
        <f t="shared" si="13"/>
        <v>388.5</v>
      </c>
      <c r="AE63" s="237">
        <v>395</v>
      </c>
      <c r="AF63" s="237">
        <f t="shared" si="14"/>
        <v>401</v>
      </c>
      <c r="AG63" s="237">
        <v>407</v>
      </c>
      <c r="AH63" s="237">
        <f t="shared" si="15"/>
        <v>412.5</v>
      </c>
      <c r="AI63" s="237">
        <v>418</v>
      </c>
      <c r="AJ63" s="237">
        <f t="shared" si="16"/>
        <v>437.5</v>
      </c>
      <c r="AK63" s="237">
        <v>457</v>
      </c>
    </row>
    <row r="64" spans="1:37" x14ac:dyDescent="0.2">
      <c r="A64" s="231" t="str">
        <f t="shared" si="0"/>
        <v>EL1.706Thinned</v>
      </c>
      <c r="B64" s="239" t="s">
        <v>176</v>
      </c>
      <c r="C64" s="240">
        <v>1.7</v>
      </c>
      <c r="D64" s="240">
        <v>6</v>
      </c>
      <c r="E64" s="241" t="s">
        <v>172</v>
      </c>
      <c r="F64" s="291">
        <f t="shared" si="1"/>
        <v>0.5</v>
      </c>
      <c r="G64" s="237">
        <v>1</v>
      </c>
      <c r="H64" s="237">
        <f t="shared" si="2"/>
        <v>10</v>
      </c>
      <c r="I64" s="237">
        <v>19</v>
      </c>
      <c r="J64" s="237">
        <f t="shared" si="3"/>
        <v>44</v>
      </c>
      <c r="K64" s="237">
        <v>69</v>
      </c>
      <c r="L64" s="237">
        <f t="shared" si="4"/>
        <v>88.5</v>
      </c>
      <c r="M64" s="237">
        <v>108</v>
      </c>
      <c r="N64" s="237">
        <f t="shared" si="5"/>
        <v>123</v>
      </c>
      <c r="O64" s="237">
        <v>138</v>
      </c>
      <c r="P64" s="237">
        <f t="shared" si="6"/>
        <v>149.5</v>
      </c>
      <c r="Q64" s="237">
        <v>161</v>
      </c>
      <c r="R64" s="237">
        <f t="shared" si="7"/>
        <v>171.5</v>
      </c>
      <c r="S64" s="237">
        <v>182</v>
      </c>
      <c r="T64" s="237">
        <f t="shared" si="8"/>
        <v>190</v>
      </c>
      <c r="U64" s="237">
        <v>198</v>
      </c>
      <c r="V64" s="237">
        <f t="shared" si="9"/>
        <v>205.5</v>
      </c>
      <c r="W64" s="237">
        <v>213</v>
      </c>
      <c r="X64" s="237">
        <f t="shared" si="10"/>
        <v>218.5</v>
      </c>
      <c r="Y64" s="237">
        <v>224</v>
      </c>
      <c r="Z64" s="237">
        <f t="shared" si="11"/>
        <v>229</v>
      </c>
      <c r="AA64" s="237">
        <v>234</v>
      </c>
      <c r="AB64" s="237">
        <f t="shared" si="12"/>
        <v>238.5</v>
      </c>
      <c r="AC64" s="237">
        <v>243</v>
      </c>
      <c r="AD64" s="237">
        <f t="shared" si="13"/>
        <v>247</v>
      </c>
      <c r="AE64" s="237">
        <v>251</v>
      </c>
      <c r="AF64" s="237">
        <f t="shared" si="14"/>
        <v>254.5</v>
      </c>
      <c r="AG64" s="237">
        <v>258</v>
      </c>
      <c r="AH64" s="237">
        <f t="shared" si="15"/>
        <v>261</v>
      </c>
      <c r="AI64" s="237">
        <v>264</v>
      </c>
      <c r="AJ64" s="237">
        <f t="shared" si="16"/>
        <v>276</v>
      </c>
      <c r="AK64" s="237">
        <v>288</v>
      </c>
    </row>
    <row r="65" spans="1:37" x14ac:dyDescent="0.2">
      <c r="A65" s="231" t="str">
        <f t="shared" si="0"/>
        <v>EL1.708No_thin</v>
      </c>
      <c r="B65" s="239" t="s">
        <v>176</v>
      </c>
      <c r="C65" s="240">
        <v>1.7</v>
      </c>
      <c r="D65" s="240">
        <v>8</v>
      </c>
      <c r="E65" s="241" t="s">
        <v>240</v>
      </c>
      <c r="F65" s="291">
        <f t="shared" si="1"/>
        <v>1.5</v>
      </c>
      <c r="G65" s="237">
        <v>3</v>
      </c>
      <c r="H65" s="237">
        <f t="shared" si="2"/>
        <v>22</v>
      </c>
      <c r="I65" s="237">
        <v>41</v>
      </c>
      <c r="J65" s="237">
        <f t="shared" si="3"/>
        <v>79</v>
      </c>
      <c r="K65" s="237">
        <v>117</v>
      </c>
      <c r="L65" s="237">
        <f t="shared" si="4"/>
        <v>151.5</v>
      </c>
      <c r="M65" s="237">
        <v>186</v>
      </c>
      <c r="N65" s="237">
        <f t="shared" si="5"/>
        <v>215.5</v>
      </c>
      <c r="O65" s="237">
        <v>245</v>
      </c>
      <c r="P65" s="237">
        <f t="shared" si="6"/>
        <v>269.5</v>
      </c>
      <c r="Q65" s="237">
        <v>294</v>
      </c>
      <c r="R65" s="237">
        <f t="shared" si="7"/>
        <v>314.5</v>
      </c>
      <c r="S65" s="237">
        <v>335</v>
      </c>
      <c r="T65" s="237">
        <f t="shared" si="8"/>
        <v>353</v>
      </c>
      <c r="U65" s="237">
        <v>371</v>
      </c>
      <c r="V65" s="237">
        <f t="shared" si="9"/>
        <v>385.5</v>
      </c>
      <c r="W65" s="237">
        <v>400</v>
      </c>
      <c r="X65" s="237">
        <f t="shared" si="10"/>
        <v>412.5</v>
      </c>
      <c r="Y65" s="237">
        <v>425</v>
      </c>
      <c r="Z65" s="237">
        <f t="shared" si="11"/>
        <v>436</v>
      </c>
      <c r="AA65" s="237">
        <v>447</v>
      </c>
      <c r="AB65" s="237">
        <f t="shared" si="12"/>
        <v>457</v>
      </c>
      <c r="AC65" s="237">
        <v>467</v>
      </c>
      <c r="AD65" s="237">
        <f t="shared" si="13"/>
        <v>475.5</v>
      </c>
      <c r="AE65" s="237">
        <v>484</v>
      </c>
      <c r="AF65" s="237">
        <f t="shared" si="14"/>
        <v>491</v>
      </c>
      <c r="AG65" s="237">
        <v>498</v>
      </c>
      <c r="AH65" s="237">
        <f t="shared" si="15"/>
        <v>504.5</v>
      </c>
      <c r="AI65" s="237">
        <v>511</v>
      </c>
      <c r="AJ65" s="237">
        <f t="shared" si="16"/>
        <v>534.5</v>
      </c>
      <c r="AK65" s="237">
        <v>558</v>
      </c>
    </row>
    <row r="66" spans="1:37" x14ac:dyDescent="0.2">
      <c r="A66" s="231" t="str">
        <f t="shared" si="0"/>
        <v>EL1.708Thinned</v>
      </c>
      <c r="B66" s="239" t="s">
        <v>176</v>
      </c>
      <c r="C66" s="240">
        <v>1.7</v>
      </c>
      <c r="D66" s="240">
        <v>8</v>
      </c>
      <c r="E66" s="241" t="s">
        <v>172</v>
      </c>
      <c r="F66" s="291">
        <f t="shared" si="1"/>
        <v>1.5</v>
      </c>
      <c r="G66" s="237">
        <v>3</v>
      </c>
      <c r="H66" s="237">
        <f t="shared" si="2"/>
        <v>22</v>
      </c>
      <c r="I66" s="237">
        <v>41</v>
      </c>
      <c r="J66" s="237">
        <f t="shared" si="3"/>
        <v>68</v>
      </c>
      <c r="K66" s="237">
        <v>95</v>
      </c>
      <c r="L66" s="237">
        <f t="shared" si="4"/>
        <v>114.5</v>
      </c>
      <c r="M66" s="237">
        <v>134</v>
      </c>
      <c r="N66" s="237">
        <f t="shared" si="5"/>
        <v>150.5</v>
      </c>
      <c r="O66" s="237">
        <v>167</v>
      </c>
      <c r="P66" s="237">
        <f t="shared" si="6"/>
        <v>180.5</v>
      </c>
      <c r="Q66" s="237">
        <v>194</v>
      </c>
      <c r="R66" s="237">
        <f t="shared" si="7"/>
        <v>204.5</v>
      </c>
      <c r="S66" s="237">
        <v>215</v>
      </c>
      <c r="T66" s="237">
        <f t="shared" si="8"/>
        <v>225</v>
      </c>
      <c r="U66" s="237">
        <v>235</v>
      </c>
      <c r="V66" s="237">
        <f t="shared" si="9"/>
        <v>242.5</v>
      </c>
      <c r="W66" s="237">
        <v>250</v>
      </c>
      <c r="X66" s="237">
        <f t="shared" si="10"/>
        <v>257</v>
      </c>
      <c r="Y66" s="237">
        <v>264</v>
      </c>
      <c r="Z66" s="237">
        <f t="shared" si="11"/>
        <v>270.5</v>
      </c>
      <c r="AA66" s="237">
        <v>277</v>
      </c>
      <c r="AB66" s="237">
        <f t="shared" si="12"/>
        <v>282</v>
      </c>
      <c r="AC66" s="237">
        <v>287</v>
      </c>
      <c r="AD66" s="237">
        <f t="shared" si="13"/>
        <v>291.5</v>
      </c>
      <c r="AE66" s="237">
        <v>296</v>
      </c>
      <c r="AF66" s="237">
        <f t="shared" si="14"/>
        <v>300.5</v>
      </c>
      <c r="AG66" s="237">
        <v>305</v>
      </c>
      <c r="AH66" s="237">
        <f t="shared" si="15"/>
        <v>308.5</v>
      </c>
      <c r="AI66" s="237">
        <v>312</v>
      </c>
      <c r="AJ66" s="237">
        <f t="shared" si="16"/>
        <v>326.5</v>
      </c>
      <c r="AK66" s="237">
        <v>341</v>
      </c>
    </row>
    <row r="67" spans="1:37" x14ac:dyDescent="0.2">
      <c r="A67" s="231" t="str">
        <f t="shared" si="0"/>
        <v>EL1.710No_thin</v>
      </c>
      <c r="B67" s="239" t="s">
        <v>176</v>
      </c>
      <c r="C67" s="240">
        <v>1.7</v>
      </c>
      <c r="D67" s="240">
        <v>10</v>
      </c>
      <c r="E67" s="241" t="s">
        <v>240</v>
      </c>
      <c r="F67" s="291">
        <f t="shared" si="1"/>
        <v>3</v>
      </c>
      <c r="G67" s="237">
        <v>6</v>
      </c>
      <c r="H67" s="237">
        <f t="shared" si="2"/>
        <v>35</v>
      </c>
      <c r="I67" s="237">
        <v>64</v>
      </c>
      <c r="J67" s="237">
        <f t="shared" si="3"/>
        <v>107.5</v>
      </c>
      <c r="K67" s="237">
        <v>151</v>
      </c>
      <c r="L67" s="237">
        <f t="shared" si="4"/>
        <v>189.5</v>
      </c>
      <c r="M67" s="237">
        <v>228</v>
      </c>
      <c r="N67" s="237">
        <f t="shared" si="5"/>
        <v>261</v>
      </c>
      <c r="O67" s="237">
        <v>294</v>
      </c>
      <c r="P67" s="237">
        <f t="shared" si="6"/>
        <v>321.5</v>
      </c>
      <c r="Q67" s="237">
        <v>349</v>
      </c>
      <c r="R67" s="237">
        <f t="shared" si="7"/>
        <v>372.5</v>
      </c>
      <c r="S67" s="237">
        <v>396</v>
      </c>
      <c r="T67" s="237">
        <f t="shared" si="8"/>
        <v>416</v>
      </c>
      <c r="U67" s="237">
        <v>436</v>
      </c>
      <c r="V67" s="237">
        <f t="shared" si="9"/>
        <v>453</v>
      </c>
      <c r="W67" s="237">
        <v>470</v>
      </c>
      <c r="X67" s="237">
        <f t="shared" si="10"/>
        <v>485</v>
      </c>
      <c r="Y67" s="237">
        <v>500</v>
      </c>
      <c r="Z67" s="237">
        <f t="shared" si="11"/>
        <v>512.5</v>
      </c>
      <c r="AA67" s="237">
        <v>525</v>
      </c>
      <c r="AB67" s="237">
        <f t="shared" si="12"/>
        <v>536.5</v>
      </c>
      <c r="AC67" s="237">
        <v>548</v>
      </c>
      <c r="AD67" s="237">
        <f t="shared" si="13"/>
        <v>557.5</v>
      </c>
      <c r="AE67" s="237">
        <v>567</v>
      </c>
      <c r="AF67" s="237">
        <f t="shared" si="14"/>
        <v>575.5</v>
      </c>
      <c r="AG67" s="237">
        <v>584</v>
      </c>
      <c r="AH67" s="237">
        <f t="shared" si="15"/>
        <v>592</v>
      </c>
      <c r="AI67" s="237">
        <v>600</v>
      </c>
      <c r="AJ67" s="237">
        <f t="shared" si="16"/>
        <v>627</v>
      </c>
      <c r="AK67" s="237">
        <v>654</v>
      </c>
    </row>
    <row r="68" spans="1:37" x14ac:dyDescent="0.2">
      <c r="A68" s="231" t="str">
        <f t="shared" ref="A68:A131" si="17">CONCATENATE(LEFT(B68,2),TEXT(C68,"0.0"),TEXT(D68,"00"),E68)</f>
        <v>EL1.710Thinned</v>
      </c>
      <c r="B68" s="239" t="s">
        <v>176</v>
      </c>
      <c r="C68" s="240">
        <v>1.7</v>
      </c>
      <c r="D68" s="240">
        <v>10</v>
      </c>
      <c r="E68" s="241" t="s">
        <v>172</v>
      </c>
      <c r="F68" s="291">
        <f t="shared" ref="F68:F131" si="18">0.5*G68</f>
        <v>3</v>
      </c>
      <c r="G68" s="237">
        <v>6</v>
      </c>
      <c r="H68" s="237">
        <f t="shared" ref="H68:H131" si="19">0.5*(G68+I68)</f>
        <v>35</v>
      </c>
      <c r="I68" s="237">
        <v>64</v>
      </c>
      <c r="J68" s="237">
        <f t="shared" ref="J68:J131" si="20">0.5*(I68+K68)</f>
        <v>91</v>
      </c>
      <c r="K68" s="237">
        <v>118</v>
      </c>
      <c r="L68" s="237">
        <f t="shared" ref="L68:L131" si="21">0.5*(K68+M68)</f>
        <v>140</v>
      </c>
      <c r="M68" s="237">
        <v>162</v>
      </c>
      <c r="N68" s="237">
        <f t="shared" ref="N68:N131" si="22">0.5*(M68+O68)</f>
        <v>180</v>
      </c>
      <c r="O68" s="237">
        <v>198</v>
      </c>
      <c r="P68" s="237">
        <f t="shared" ref="P68:P131" si="23">0.5*(O68+Q68)</f>
        <v>213</v>
      </c>
      <c r="Q68" s="237">
        <v>228</v>
      </c>
      <c r="R68" s="237">
        <f t="shared" ref="R68:R131" si="24">0.5*(Q68+S68)</f>
        <v>241.5</v>
      </c>
      <c r="S68" s="237">
        <v>255</v>
      </c>
      <c r="T68" s="237">
        <f t="shared" ref="T68:T131" si="25">0.5*(S68+U68)</f>
        <v>266</v>
      </c>
      <c r="U68" s="237">
        <v>277</v>
      </c>
      <c r="V68" s="237">
        <f t="shared" ref="V68:V131" si="26">0.5*(U68+W68)</f>
        <v>286.5</v>
      </c>
      <c r="W68" s="237">
        <v>296</v>
      </c>
      <c r="X68" s="237">
        <f t="shared" ref="X68:X131" si="27">0.5*(W68+Y68)</f>
        <v>304</v>
      </c>
      <c r="Y68" s="237">
        <v>312</v>
      </c>
      <c r="Z68" s="237">
        <f t="shared" ref="Z68:Z131" si="28">0.5*(Y68+AA68)</f>
        <v>319</v>
      </c>
      <c r="AA68" s="237">
        <v>326</v>
      </c>
      <c r="AB68" s="237">
        <f t="shared" ref="AB68:AB131" si="29">0.5*(AA68+AC68)</f>
        <v>332.5</v>
      </c>
      <c r="AC68" s="237">
        <v>339</v>
      </c>
      <c r="AD68" s="237">
        <f t="shared" ref="AD68:AD131" si="30">0.5*(AC68+AE68)</f>
        <v>345</v>
      </c>
      <c r="AE68" s="237">
        <v>351</v>
      </c>
      <c r="AF68" s="237">
        <f t="shared" ref="AF68:AF131" si="31">0.5*(AE68+AG68)</f>
        <v>355.5</v>
      </c>
      <c r="AG68" s="237">
        <v>360</v>
      </c>
      <c r="AH68" s="237">
        <f t="shared" ref="AH68:AH131" si="32">0.5*(AG68+AI68)</f>
        <v>364.5</v>
      </c>
      <c r="AI68" s="237">
        <v>369</v>
      </c>
      <c r="AJ68" s="237">
        <f t="shared" ref="AJ68:AJ131" si="33">0.5*(AI68+AK68)</f>
        <v>385</v>
      </c>
      <c r="AK68" s="237">
        <v>401</v>
      </c>
    </row>
    <row r="69" spans="1:37" x14ac:dyDescent="0.2">
      <c r="A69" s="231" t="str">
        <f t="shared" si="17"/>
        <v>EL1.712No_thin</v>
      </c>
      <c r="B69" s="239" t="s">
        <v>176</v>
      </c>
      <c r="C69" s="240">
        <v>1.7</v>
      </c>
      <c r="D69" s="240">
        <v>12</v>
      </c>
      <c r="E69" s="241" t="s">
        <v>240</v>
      </c>
      <c r="F69" s="291">
        <f t="shared" si="18"/>
        <v>5.5</v>
      </c>
      <c r="G69" s="237">
        <v>11</v>
      </c>
      <c r="H69" s="237">
        <f t="shared" si="19"/>
        <v>51</v>
      </c>
      <c r="I69" s="237">
        <v>91</v>
      </c>
      <c r="J69" s="237">
        <f t="shared" si="20"/>
        <v>139</v>
      </c>
      <c r="K69" s="237">
        <v>187</v>
      </c>
      <c r="L69" s="237">
        <f t="shared" si="21"/>
        <v>229</v>
      </c>
      <c r="M69" s="237">
        <v>271</v>
      </c>
      <c r="N69" s="237">
        <f t="shared" si="22"/>
        <v>307</v>
      </c>
      <c r="O69" s="237">
        <v>343</v>
      </c>
      <c r="P69" s="237">
        <f t="shared" si="23"/>
        <v>373.5</v>
      </c>
      <c r="Q69" s="237">
        <v>404</v>
      </c>
      <c r="R69" s="237">
        <f t="shared" si="24"/>
        <v>430</v>
      </c>
      <c r="S69" s="237">
        <v>456</v>
      </c>
      <c r="T69" s="237">
        <f t="shared" si="25"/>
        <v>478.5</v>
      </c>
      <c r="U69" s="237">
        <v>501</v>
      </c>
      <c r="V69" s="237">
        <f t="shared" si="26"/>
        <v>520</v>
      </c>
      <c r="W69" s="237">
        <v>539</v>
      </c>
      <c r="X69" s="237">
        <f t="shared" si="27"/>
        <v>556</v>
      </c>
      <c r="Y69" s="237">
        <v>573</v>
      </c>
      <c r="Z69" s="237">
        <f t="shared" si="28"/>
        <v>587</v>
      </c>
      <c r="AA69" s="237">
        <v>601</v>
      </c>
      <c r="AB69" s="237">
        <f t="shared" si="29"/>
        <v>613.5</v>
      </c>
      <c r="AC69" s="237">
        <v>626</v>
      </c>
      <c r="AD69" s="237">
        <f t="shared" si="30"/>
        <v>637</v>
      </c>
      <c r="AE69" s="237">
        <v>648</v>
      </c>
      <c r="AF69" s="237">
        <f t="shared" si="31"/>
        <v>658</v>
      </c>
      <c r="AG69" s="237">
        <v>668</v>
      </c>
      <c r="AH69" s="237">
        <f t="shared" si="32"/>
        <v>676.5</v>
      </c>
      <c r="AI69" s="237">
        <v>685</v>
      </c>
      <c r="AJ69" s="237">
        <f t="shared" si="33"/>
        <v>715.5</v>
      </c>
      <c r="AK69" s="237">
        <v>746</v>
      </c>
    </row>
    <row r="70" spans="1:37" x14ac:dyDescent="0.2">
      <c r="A70" s="231" t="str">
        <f t="shared" si="17"/>
        <v>EL1.712Thinned</v>
      </c>
      <c r="B70" s="239" t="s">
        <v>176</v>
      </c>
      <c r="C70" s="240">
        <v>1.7</v>
      </c>
      <c r="D70" s="240">
        <v>12</v>
      </c>
      <c r="E70" s="241" t="s">
        <v>172</v>
      </c>
      <c r="F70" s="291">
        <f t="shared" si="18"/>
        <v>5.5</v>
      </c>
      <c r="G70" s="237">
        <v>11</v>
      </c>
      <c r="H70" s="237">
        <f t="shared" si="19"/>
        <v>46.5</v>
      </c>
      <c r="I70" s="237">
        <v>82</v>
      </c>
      <c r="J70" s="237">
        <f t="shared" si="20"/>
        <v>109.5</v>
      </c>
      <c r="K70" s="237">
        <v>137</v>
      </c>
      <c r="L70" s="237">
        <f t="shared" si="21"/>
        <v>160.5</v>
      </c>
      <c r="M70" s="237">
        <v>184</v>
      </c>
      <c r="N70" s="237">
        <f t="shared" si="22"/>
        <v>203</v>
      </c>
      <c r="O70" s="237">
        <v>222</v>
      </c>
      <c r="P70" s="237">
        <f t="shared" si="23"/>
        <v>239</v>
      </c>
      <c r="Q70" s="237">
        <v>256</v>
      </c>
      <c r="R70" s="237">
        <f t="shared" si="24"/>
        <v>270.5</v>
      </c>
      <c r="S70" s="237">
        <v>285</v>
      </c>
      <c r="T70" s="237">
        <f t="shared" si="25"/>
        <v>297.5</v>
      </c>
      <c r="U70" s="237">
        <v>310</v>
      </c>
      <c r="V70" s="237">
        <f t="shared" si="26"/>
        <v>321</v>
      </c>
      <c r="W70" s="237">
        <v>332</v>
      </c>
      <c r="X70" s="237">
        <f t="shared" si="27"/>
        <v>341</v>
      </c>
      <c r="Y70" s="237">
        <v>350</v>
      </c>
      <c r="Z70" s="237">
        <f t="shared" si="28"/>
        <v>358.5</v>
      </c>
      <c r="AA70" s="237">
        <v>367</v>
      </c>
      <c r="AB70" s="237">
        <f t="shared" si="29"/>
        <v>374</v>
      </c>
      <c r="AC70" s="237">
        <v>381</v>
      </c>
      <c r="AD70" s="237">
        <f t="shared" si="30"/>
        <v>386.5</v>
      </c>
      <c r="AE70" s="237">
        <v>392</v>
      </c>
      <c r="AF70" s="237">
        <f t="shared" si="31"/>
        <v>397.5</v>
      </c>
      <c r="AG70" s="237">
        <v>403</v>
      </c>
      <c r="AH70" s="237">
        <f t="shared" si="32"/>
        <v>407.5</v>
      </c>
      <c r="AI70" s="237">
        <v>412</v>
      </c>
      <c r="AJ70" s="237">
        <f t="shared" si="33"/>
        <v>427.5</v>
      </c>
      <c r="AK70" s="237">
        <v>443</v>
      </c>
    </row>
    <row r="71" spans="1:37" x14ac:dyDescent="0.2">
      <c r="A71" s="231" t="str">
        <f t="shared" si="17"/>
        <v>GF1.812No_thin</v>
      </c>
      <c r="B71" s="239" t="s">
        <v>177</v>
      </c>
      <c r="C71" s="240">
        <v>1.8</v>
      </c>
      <c r="D71" s="240">
        <v>12</v>
      </c>
      <c r="E71" s="241" t="s">
        <v>240</v>
      </c>
      <c r="F71" s="291">
        <f t="shared" si="18"/>
        <v>0</v>
      </c>
      <c r="G71" s="237">
        <v>0</v>
      </c>
      <c r="H71" s="237">
        <f t="shared" si="19"/>
        <v>8</v>
      </c>
      <c r="I71" s="237">
        <v>16</v>
      </c>
      <c r="J71" s="237">
        <f t="shared" si="20"/>
        <v>48</v>
      </c>
      <c r="K71" s="237">
        <v>80</v>
      </c>
      <c r="L71" s="237">
        <f t="shared" si="21"/>
        <v>121</v>
      </c>
      <c r="M71" s="237">
        <v>162</v>
      </c>
      <c r="N71" s="237">
        <f t="shared" si="22"/>
        <v>200.5</v>
      </c>
      <c r="O71" s="237">
        <v>239</v>
      </c>
      <c r="P71" s="237">
        <f t="shared" si="23"/>
        <v>272.5</v>
      </c>
      <c r="Q71" s="237">
        <v>306</v>
      </c>
      <c r="R71" s="237">
        <f t="shared" si="24"/>
        <v>334</v>
      </c>
      <c r="S71" s="237">
        <v>362</v>
      </c>
      <c r="T71" s="237">
        <f t="shared" si="25"/>
        <v>386</v>
      </c>
      <c r="U71" s="237">
        <v>410</v>
      </c>
      <c r="V71" s="237">
        <f t="shared" si="26"/>
        <v>429.5</v>
      </c>
      <c r="W71" s="237">
        <v>449</v>
      </c>
      <c r="X71" s="237">
        <f t="shared" si="27"/>
        <v>466</v>
      </c>
      <c r="Y71" s="237">
        <v>483</v>
      </c>
      <c r="Z71" s="237">
        <f t="shared" si="28"/>
        <v>497</v>
      </c>
      <c r="AA71" s="237">
        <v>511</v>
      </c>
      <c r="AB71" s="237">
        <f t="shared" si="29"/>
        <v>523</v>
      </c>
      <c r="AC71" s="237">
        <v>535</v>
      </c>
      <c r="AD71" s="237">
        <f t="shared" si="30"/>
        <v>545.5</v>
      </c>
      <c r="AE71" s="237">
        <v>556</v>
      </c>
      <c r="AF71" s="237">
        <f t="shared" si="31"/>
        <v>565.5</v>
      </c>
      <c r="AG71" s="237">
        <v>575</v>
      </c>
      <c r="AH71" s="237">
        <f t="shared" si="32"/>
        <v>583</v>
      </c>
      <c r="AI71" s="237">
        <v>591</v>
      </c>
      <c r="AJ71" s="237">
        <f t="shared" si="33"/>
        <v>619</v>
      </c>
      <c r="AK71" s="237">
        <v>647</v>
      </c>
    </row>
    <row r="72" spans="1:37" x14ac:dyDescent="0.2">
      <c r="A72" s="231" t="str">
        <f t="shared" si="17"/>
        <v>GF1.812Thinned</v>
      </c>
      <c r="B72" s="239" t="s">
        <v>177</v>
      </c>
      <c r="C72" s="240">
        <v>1.8</v>
      </c>
      <c r="D72" s="240">
        <v>12</v>
      </c>
      <c r="E72" s="241" t="s">
        <v>172</v>
      </c>
      <c r="F72" s="291">
        <f t="shared" si="18"/>
        <v>0</v>
      </c>
      <c r="G72" s="237">
        <v>0</v>
      </c>
      <c r="H72" s="237">
        <f t="shared" si="19"/>
        <v>8</v>
      </c>
      <c r="I72" s="237">
        <v>16</v>
      </c>
      <c r="J72" s="237">
        <f t="shared" si="20"/>
        <v>44.5</v>
      </c>
      <c r="K72" s="237">
        <v>73</v>
      </c>
      <c r="L72" s="237">
        <f t="shared" si="21"/>
        <v>100.5</v>
      </c>
      <c r="M72" s="237">
        <v>128</v>
      </c>
      <c r="N72" s="237">
        <f t="shared" si="22"/>
        <v>152.5</v>
      </c>
      <c r="O72" s="237">
        <v>177</v>
      </c>
      <c r="P72" s="237">
        <f t="shared" si="23"/>
        <v>198.5</v>
      </c>
      <c r="Q72" s="237">
        <v>220</v>
      </c>
      <c r="R72" s="237">
        <f t="shared" si="24"/>
        <v>237.5</v>
      </c>
      <c r="S72" s="237">
        <v>255</v>
      </c>
      <c r="T72" s="237">
        <f t="shared" si="25"/>
        <v>270</v>
      </c>
      <c r="U72" s="237">
        <v>285</v>
      </c>
      <c r="V72" s="237">
        <f t="shared" si="26"/>
        <v>297.5</v>
      </c>
      <c r="W72" s="237">
        <v>310</v>
      </c>
      <c r="X72" s="237">
        <f t="shared" si="27"/>
        <v>321.5</v>
      </c>
      <c r="Y72" s="237">
        <v>333</v>
      </c>
      <c r="Z72" s="237">
        <f t="shared" si="28"/>
        <v>342</v>
      </c>
      <c r="AA72" s="237">
        <v>351</v>
      </c>
      <c r="AB72" s="237">
        <f t="shared" si="29"/>
        <v>359</v>
      </c>
      <c r="AC72" s="237">
        <v>367</v>
      </c>
      <c r="AD72" s="237">
        <f t="shared" si="30"/>
        <v>373.5</v>
      </c>
      <c r="AE72" s="237">
        <v>380</v>
      </c>
      <c r="AF72" s="237">
        <f t="shared" si="31"/>
        <v>386</v>
      </c>
      <c r="AG72" s="237">
        <v>392</v>
      </c>
      <c r="AH72" s="237">
        <f t="shared" si="32"/>
        <v>397.5</v>
      </c>
      <c r="AI72" s="237">
        <v>403</v>
      </c>
      <c r="AJ72" s="237">
        <f t="shared" si="33"/>
        <v>422</v>
      </c>
      <c r="AK72" s="237">
        <v>441</v>
      </c>
    </row>
    <row r="73" spans="1:37" x14ac:dyDescent="0.2">
      <c r="A73" s="231" t="str">
        <f t="shared" si="17"/>
        <v>GF1.814No_thin</v>
      </c>
      <c r="B73" s="239" t="s">
        <v>177</v>
      </c>
      <c r="C73" s="240">
        <v>1.8</v>
      </c>
      <c r="D73" s="240">
        <v>14</v>
      </c>
      <c r="E73" s="241" t="s">
        <v>240</v>
      </c>
      <c r="F73" s="291">
        <f t="shared" si="18"/>
        <v>0</v>
      </c>
      <c r="G73" s="237">
        <v>0</v>
      </c>
      <c r="H73" s="237">
        <f t="shared" si="19"/>
        <v>12</v>
      </c>
      <c r="I73" s="237">
        <v>24</v>
      </c>
      <c r="J73" s="237">
        <f t="shared" si="20"/>
        <v>62.5</v>
      </c>
      <c r="K73" s="237">
        <v>101</v>
      </c>
      <c r="L73" s="237">
        <f t="shared" si="21"/>
        <v>146.5</v>
      </c>
      <c r="M73" s="237">
        <v>192</v>
      </c>
      <c r="N73" s="237">
        <f t="shared" si="22"/>
        <v>233.5</v>
      </c>
      <c r="O73" s="237">
        <v>275</v>
      </c>
      <c r="P73" s="237">
        <f t="shared" si="23"/>
        <v>311</v>
      </c>
      <c r="Q73" s="237">
        <v>347</v>
      </c>
      <c r="R73" s="237">
        <f t="shared" si="24"/>
        <v>377.5</v>
      </c>
      <c r="S73" s="237">
        <v>408</v>
      </c>
      <c r="T73" s="237">
        <f t="shared" si="25"/>
        <v>434</v>
      </c>
      <c r="U73" s="237">
        <v>460</v>
      </c>
      <c r="V73" s="237">
        <f t="shared" si="26"/>
        <v>481.5</v>
      </c>
      <c r="W73" s="237">
        <v>503</v>
      </c>
      <c r="X73" s="237">
        <f t="shared" si="27"/>
        <v>521</v>
      </c>
      <c r="Y73" s="237">
        <v>539</v>
      </c>
      <c r="Z73" s="237">
        <f t="shared" si="28"/>
        <v>554.5</v>
      </c>
      <c r="AA73" s="237">
        <v>570</v>
      </c>
      <c r="AB73" s="237">
        <f t="shared" si="29"/>
        <v>583</v>
      </c>
      <c r="AC73" s="237">
        <v>596</v>
      </c>
      <c r="AD73" s="237">
        <f t="shared" si="30"/>
        <v>607.5</v>
      </c>
      <c r="AE73" s="237">
        <v>619</v>
      </c>
      <c r="AF73" s="237">
        <f t="shared" si="31"/>
        <v>628.5</v>
      </c>
      <c r="AG73" s="237">
        <v>638</v>
      </c>
      <c r="AH73" s="237">
        <f t="shared" si="32"/>
        <v>647</v>
      </c>
      <c r="AI73" s="237">
        <v>656</v>
      </c>
      <c r="AJ73" s="237">
        <f t="shared" si="33"/>
        <v>686.5</v>
      </c>
      <c r="AK73" s="237">
        <v>717</v>
      </c>
    </row>
    <row r="74" spans="1:37" x14ac:dyDescent="0.2">
      <c r="A74" s="231" t="str">
        <f t="shared" si="17"/>
        <v>GF1.814Thinned</v>
      </c>
      <c r="B74" s="239" t="s">
        <v>177</v>
      </c>
      <c r="C74" s="240">
        <v>1.8</v>
      </c>
      <c r="D74" s="240">
        <v>14</v>
      </c>
      <c r="E74" s="241" t="s">
        <v>172</v>
      </c>
      <c r="F74" s="291">
        <f t="shared" si="18"/>
        <v>0</v>
      </c>
      <c r="G74" s="237">
        <v>0</v>
      </c>
      <c r="H74" s="237">
        <f t="shared" si="19"/>
        <v>12</v>
      </c>
      <c r="I74" s="237">
        <v>24</v>
      </c>
      <c r="J74" s="237">
        <f t="shared" si="20"/>
        <v>57</v>
      </c>
      <c r="K74" s="237">
        <v>90</v>
      </c>
      <c r="L74" s="237">
        <f t="shared" si="21"/>
        <v>118.5</v>
      </c>
      <c r="M74" s="237">
        <v>147</v>
      </c>
      <c r="N74" s="237">
        <f t="shared" si="22"/>
        <v>172.5</v>
      </c>
      <c r="O74" s="237">
        <v>198</v>
      </c>
      <c r="P74" s="237">
        <f t="shared" si="23"/>
        <v>220.5</v>
      </c>
      <c r="Q74" s="237">
        <v>243</v>
      </c>
      <c r="R74" s="237">
        <f t="shared" si="24"/>
        <v>262.5</v>
      </c>
      <c r="S74" s="237">
        <v>282</v>
      </c>
      <c r="T74" s="237">
        <f t="shared" si="25"/>
        <v>298.5</v>
      </c>
      <c r="U74" s="237">
        <v>315</v>
      </c>
      <c r="V74" s="237">
        <f t="shared" si="26"/>
        <v>328.5</v>
      </c>
      <c r="W74" s="237">
        <v>342</v>
      </c>
      <c r="X74" s="237">
        <f t="shared" si="27"/>
        <v>354</v>
      </c>
      <c r="Y74" s="237">
        <v>366</v>
      </c>
      <c r="Z74" s="237">
        <f t="shared" si="28"/>
        <v>376</v>
      </c>
      <c r="AA74" s="237">
        <v>386</v>
      </c>
      <c r="AB74" s="237">
        <f t="shared" si="29"/>
        <v>394.5</v>
      </c>
      <c r="AC74" s="237">
        <v>403</v>
      </c>
      <c r="AD74" s="237">
        <f t="shared" si="30"/>
        <v>410</v>
      </c>
      <c r="AE74" s="237">
        <v>417</v>
      </c>
      <c r="AF74" s="237">
        <f t="shared" si="31"/>
        <v>423.5</v>
      </c>
      <c r="AG74" s="237">
        <v>430</v>
      </c>
      <c r="AH74" s="237">
        <f t="shared" si="32"/>
        <v>435.5</v>
      </c>
      <c r="AI74" s="237">
        <v>441</v>
      </c>
      <c r="AJ74" s="237">
        <f t="shared" si="33"/>
        <v>461</v>
      </c>
      <c r="AK74" s="237">
        <v>481</v>
      </c>
    </row>
    <row r="75" spans="1:37" x14ac:dyDescent="0.2">
      <c r="A75" s="231" t="str">
        <f t="shared" si="17"/>
        <v>GF1.816No_thin</v>
      </c>
      <c r="B75" s="239" t="s">
        <v>177</v>
      </c>
      <c r="C75" s="240">
        <v>1.8</v>
      </c>
      <c r="D75" s="240">
        <v>16</v>
      </c>
      <c r="E75" s="241" t="s">
        <v>240</v>
      </c>
      <c r="F75" s="291">
        <f t="shared" si="18"/>
        <v>0</v>
      </c>
      <c r="G75" s="237">
        <v>0</v>
      </c>
      <c r="H75" s="237">
        <f t="shared" si="19"/>
        <v>15</v>
      </c>
      <c r="I75" s="237">
        <v>30</v>
      </c>
      <c r="J75" s="237">
        <f t="shared" si="20"/>
        <v>75.5</v>
      </c>
      <c r="K75" s="237">
        <v>121</v>
      </c>
      <c r="L75" s="237">
        <f t="shared" si="21"/>
        <v>171</v>
      </c>
      <c r="M75" s="237">
        <v>221</v>
      </c>
      <c r="N75" s="237">
        <f t="shared" si="22"/>
        <v>266</v>
      </c>
      <c r="O75" s="237">
        <v>311</v>
      </c>
      <c r="P75" s="237">
        <f t="shared" si="23"/>
        <v>350</v>
      </c>
      <c r="Q75" s="237">
        <v>389</v>
      </c>
      <c r="R75" s="237">
        <f t="shared" si="24"/>
        <v>422.5</v>
      </c>
      <c r="S75" s="237">
        <v>456</v>
      </c>
      <c r="T75" s="237">
        <f t="shared" si="25"/>
        <v>484</v>
      </c>
      <c r="U75" s="237">
        <v>512</v>
      </c>
      <c r="V75" s="237">
        <f t="shared" si="26"/>
        <v>535.5</v>
      </c>
      <c r="W75" s="237">
        <v>559</v>
      </c>
      <c r="X75" s="237">
        <f t="shared" si="27"/>
        <v>578.5</v>
      </c>
      <c r="Y75" s="237">
        <v>598</v>
      </c>
      <c r="Z75" s="237">
        <f t="shared" si="28"/>
        <v>615</v>
      </c>
      <c r="AA75" s="237">
        <v>632</v>
      </c>
      <c r="AB75" s="237">
        <f t="shared" si="29"/>
        <v>646.5</v>
      </c>
      <c r="AC75" s="237">
        <v>661</v>
      </c>
      <c r="AD75" s="237">
        <f t="shared" si="30"/>
        <v>673.5</v>
      </c>
      <c r="AE75" s="237">
        <v>686</v>
      </c>
      <c r="AF75" s="237">
        <f t="shared" si="31"/>
        <v>697</v>
      </c>
      <c r="AG75" s="237">
        <v>708</v>
      </c>
      <c r="AH75" s="237">
        <f t="shared" si="32"/>
        <v>717.5</v>
      </c>
      <c r="AI75" s="237">
        <v>727</v>
      </c>
      <c r="AJ75" s="237">
        <f t="shared" si="33"/>
        <v>760.5</v>
      </c>
      <c r="AK75" s="237">
        <v>794</v>
      </c>
    </row>
    <row r="76" spans="1:37" x14ac:dyDescent="0.2">
      <c r="A76" s="231" t="str">
        <f t="shared" si="17"/>
        <v>GF1.816Thinned</v>
      </c>
      <c r="B76" s="239" t="s">
        <v>177</v>
      </c>
      <c r="C76" s="240">
        <v>1.8</v>
      </c>
      <c r="D76" s="240">
        <v>16</v>
      </c>
      <c r="E76" s="241" t="s">
        <v>172</v>
      </c>
      <c r="F76" s="291">
        <f t="shared" si="18"/>
        <v>0</v>
      </c>
      <c r="G76" s="237">
        <v>0</v>
      </c>
      <c r="H76" s="237">
        <f t="shared" si="19"/>
        <v>15</v>
      </c>
      <c r="I76" s="237">
        <v>30</v>
      </c>
      <c r="J76" s="237">
        <f t="shared" si="20"/>
        <v>67</v>
      </c>
      <c r="K76" s="237">
        <v>104</v>
      </c>
      <c r="L76" s="237">
        <f t="shared" si="21"/>
        <v>135.5</v>
      </c>
      <c r="M76" s="237">
        <v>167</v>
      </c>
      <c r="N76" s="237">
        <f t="shared" si="22"/>
        <v>195.5</v>
      </c>
      <c r="O76" s="237">
        <v>224</v>
      </c>
      <c r="P76" s="237">
        <f t="shared" si="23"/>
        <v>248</v>
      </c>
      <c r="Q76" s="237">
        <v>272</v>
      </c>
      <c r="R76" s="237">
        <f t="shared" si="24"/>
        <v>293.5</v>
      </c>
      <c r="S76" s="237">
        <v>315</v>
      </c>
      <c r="T76" s="237">
        <f t="shared" si="25"/>
        <v>333</v>
      </c>
      <c r="U76" s="237">
        <v>351</v>
      </c>
      <c r="V76" s="237">
        <f t="shared" si="26"/>
        <v>366</v>
      </c>
      <c r="W76" s="237">
        <v>381</v>
      </c>
      <c r="X76" s="237">
        <f t="shared" si="27"/>
        <v>393.5</v>
      </c>
      <c r="Y76" s="237">
        <v>406</v>
      </c>
      <c r="Z76" s="237">
        <f t="shared" si="28"/>
        <v>417</v>
      </c>
      <c r="AA76" s="237">
        <v>428</v>
      </c>
      <c r="AB76" s="237">
        <f t="shared" si="29"/>
        <v>437</v>
      </c>
      <c r="AC76" s="237">
        <v>446</v>
      </c>
      <c r="AD76" s="237">
        <f t="shared" si="30"/>
        <v>454</v>
      </c>
      <c r="AE76" s="237">
        <v>462</v>
      </c>
      <c r="AF76" s="237">
        <f t="shared" si="31"/>
        <v>469</v>
      </c>
      <c r="AG76" s="237">
        <v>476</v>
      </c>
      <c r="AH76" s="237">
        <f t="shared" si="32"/>
        <v>482</v>
      </c>
      <c r="AI76" s="237">
        <v>488</v>
      </c>
      <c r="AJ76" s="237">
        <f t="shared" si="33"/>
        <v>509.5</v>
      </c>
      <c r="AK76" s="237">
        <v>531</v>
      </c>
    </row>
    <row r="77" spans="1:37" x14ac:dyDescent="0.2">
      <c r="A77" s="231" t="str">
        <f t="shared" si="17"/>
        <v>GF1.818No_thin</v>
      </c>
      <c r="B77" s="239" t="s">
        <v>177</v>
      </c>
      <c r="C77" s="240">
        <v>1.8</v>
      </c>
      <c r="D77" s="240">
        <v>18</v>
      </c>
      <c r="E77" s="241" t="s">
        <v>240</v>
      </c>
      <c r="F77" s="291">
        <f t="shared" si="18"/>
        <v>0</v>
      </c>
      <c r="G77" s="237">
        <v>0</v>
      </c>
      <c r="H77" s="237">
        <f t="shared" si="19"/>
        <v>19.5</v>
      </c>
      <c r="I77" s="237">
        <v>39</v>
      </c>
      <c r="J77" s="237">
        <f t="shared" si="20"/>
        <v>89.5</v>
      </c>
      <c r="K77" s="237">
        <v>140</v>
      </c>
      <c r="L77" s="237">
        <f t="shared" si="21"/>
        <v>194</v>
      </c>
      <c r="M77" s="237">
        <v>248</v>
      </c>
      <c r="N77" s="237">
        <f t="shared" si="22"/>
        <v>296.5</v>
      </c>
      <c r="O77" s="237">
        <v>345</v>
      </c>
      <c r="P77" s="237">
        <f t="shared" si="23"/>
        <v>387.5</v>
      </c>
      <c r="Q77" s="237">
        <v>430</v>
      </c>
      <c r="R77" s="237">
        <f t="shared" si="24"/>
        <v>465.5</v>
      </c>
      <c r="S77" s="237">
        <v>501</v>
      </c>
      <c r="T77" s="237">
        <f t="shared" si="25"/>
        <v>531.5</v>
      </c>
      <c r="U77" s="237">
        <v>562</v>
      </c>
      <c r="V77" s="237">
        <f t="shared" si="26"/>
        <v>587.5</v>
      </c>
      <c r="W77" s="237">
        <v>613</v>
      </c>
      <c r="X77" s="237">
        <f t="shared" si="27"/>
        <v>634.5</v>
      </c>
      <c r="Y77" s="237">
        <v>656</v>
      </c>
      <c r="Z77" s="237">
        <f t="shared" si="28"/>
        <v>674</v>
      </c>
      <c r="AA77" s="237">
        <v>692</v>
      </c>
      <c r="AB77" s="237">
        <f t="shared" si="29"/>
        <v>707.5</v>
      </c>
      <c r="AC77" s="237">
        <v>723</v>
      </c>
      <c r="AD77" s="237">
        <f t="shared" si="30"/>
        <v>736.5</v>
      </c>
      <c r="AE77" s="237">
        <v>750</v>
      </c>
      <c r="AF77" s="237">
        <f t="shared" si="31"/>
        <v>761.5</v>
      </c>
      <c r="AG77" s="237">
        <v>773</v>
      </c>
      <c r="AH77" s="237">
        <f t="shared" si="32"/>
        <v>783</v>
      </c>
      <c r="AI77" s="237">
        <v>793</v>
      </c>
      <c r="AJ77" s="237">
        <f t="shared" si="33"/>
        <v>829.5</v>
      </c>
      <c r="AK77" s="237">
        <v>866</v>
      </c>
    </row>
    <row r="78" spans="1:37" x14ac:dyDescent="0.2">
      <c r="A78" s="231" t="str">
        <f t="shared" si="17"/>
        <v>GF1.818Thinned</v>
      </c>
      <c r="B78" s="239" t="s">
        <v>177</v>
      </c>
      <c r="C78" s="240">
        <v>1.8</v>
      </c>
      <c r="D78" s="240">
        <v>18</v>
      </c>
      <c r="E78" s="241" t="s">
        <v>172</v>
      </c>
      <c r="F78" s="291">
        <f t="shared" si="18"/>
        <v>0</v>
      </c>
      <c r="G78" s="237">
        <v>0</v>
      </c>
      <c r="H78" s="237">
        <f t="shared" si="19"/>
        <v>19.5</v>
      </c>
      <c r="I78" s="237">
        <v>39</v>
      </c>
      <c r="J78" s="237">
        <f t="shared" si="20"/>
        <v>77</v>
      </c>
      <c r="K78" s="237">
        <v>115</v>
      </c>
      <c r="L78" s="237">
        <f t="shared" si="21"/>
        <v>149</v>
      </c>
      <c r="M78" s="237">
        <v>183</v>
      </c>
      <c r="N78" s="237">
        <f t="shared" si="22"/>
        <v>213.5</v>
      </c>
      <c r="O78" s="237">
        <v>244</v>
      </c>
      <c r="P78" s="237">
        <f t="shared" si="23"/>
        <v>270</v>
      </c>
      <c r="Q78" s="237">
        <v>296</v>
      </c>
      <c r="R78" s="237">
        <f t="shared" si="24"/>
        <v>319</v>
      </c>
      <c r="S78" s="237">
        <v>342</v>
      </c>
      <c r="T78" s="237">
        <f t="shared" si="25"/>
        <v>362</v>
      </c>
      <c r="U78" s="237">
        <v>382</v>
      </c>
      <c r="V78" s="237">
        <f t="shared" si="26"/>
        <v>398.5</v>
      </c>
      <c r="W78" s="237">
        <v>415</v>
      </c>
      <c r="X78" s="237">
        <f t="shared" si="27"/>
        <v>428.5</v>
      </c>
      <c r="Y78" s="237">
        <v>442</v>
      </c>
      <c r="Z78" s="237">
        <f t="shared" si="28"/>
        <v>454</v>
      </c>
      <c r="AA78" s="237">
        <v>466</v>
      </c>
      <c r="AB78" s="237">
        <f t="shared" si="29"/>
        <v>476.5</v>
      </c>
      <c r="AC78" s="237">
        <v>487</v>
      </c>
      <c r="AD78" s="237">
        <f t="shared" si="30"/>
        <v>495.5</v>
      </c>
      <c r="AE78" s="237">
        <v>504</v>
      </c>
      <c r="AF78" s="237">
        <f t="shared" si="31"/>
        <v>511</v>
      </c>
      <c r="AG78" s="237">
        <v>518</v>
      </c>
      <c r="AH78" s="237">
        <f t="shared" si="32"/>
        <v>524.5</v>
      </c>
      <c r="AI78" s="237">
        <v>531</v>
      </c>
      <c r="AJ78" s="237">
        <f t="shared" si="33"/>
        <v>554</v>
      </c>
      <c r="AK78" s="237">
        <v>577</v>
      </c>
    </row>
    <row r="79" spans="1:37" x14ac:dyDescent="0.2">
      <c r="A79" s="231" t="str">
        <f t="shared" si="17"/>
        <v>GF1.820No_thin</v>
      </c>
      <c r="B79" s="239" t="s">
        <v>177</v>
      </c>
      <c r="C79" s="240">
        <v>1.8</v>
      </c>
      <c r="D79" s="240">
        <v>20</v>
      </c>
      <c r="E79" s="241" t="s">
        <v>240</v>
      </c>
      <c r="F79" s="291">
        <f t="shared" si="18"/>
        <v>0</v>
      </c>
      <c r="G79" s="237">
        <v>0</v>
      </c>
      <c r="H79" s="237">
        <f t="shared" si="19"/>
        <v>23.5</v>
      </c>
      <c r="I79" s="237">
        <v>47</v>
      </c>
      <c r="J79" s="237">
        <f t="shared" si="20"/>
        <v>103</v>
      </c>
      <c r="K79" s="237">
        <v>159</v>
      </c>
      <c r="L79" s="237">
        <f t="shared" si="21"/>
        <v>217</v>
      </c>
      <c r="M79" s="237">
        <v>275</v>
      </c>
      <c r="N79" s="237">
        <f t="shared" si="22"/>
        <v>327</v>
      </c>
      <c r="O79" s="237">
        <v>379</v>
      </c>
      <c r="P79" s="237">
        <f t="shared" si="23"/>
        <v>424</v>
      </c>
      <c r="Q79" s="237">
        <v>469</v>
      </c>
      <c r="R79" s="237">
        <f t="shared" si="24"/>
        <v>507.5</v>
      </c>
      <c r="S79" s="237">
        <v>546</v>
      </c>
      <c r="T79" s="237">
        <f t="shared" si="25"/>
        <v>579</v>
      </c>
      <c r="U79" s="237">
        <v>612</v>
      </c>
      <c r="V79" s="237">
        <f t="shared" si="26"/>
        <v>639</v>
      </c>
      <c r="W79" s="237">
        <v>666</v>
      </c>
      <c r="X79" s="237">
        <f t="shared" si="27"/>
        <v>689</v>
      </c>
      <c r="Y79" s="237">
        <v>712</v>
      </c>
      <c r="Z79" s="237">
        <f t="shared" si="28"/>
        <v>732</v>
      </c>
      <c r="AA79" s="237">
        <v>752</v>
      </c>
      <c r="AB79" s="237">
        <f t="shared" si="29"/>
        <v>768.5</v>
      </c>
      <c r="AC79" s="237">
        <v>785</v>
      </c>
      <c r="AD79" s="237">
        <f t="shared" si="30"/>
        <v>799.5</v>
      </c>
      <c r="AE79" s="237">
        <v>814</v>
      </c>
      <c r="AF79" s="237">
        <f t="shared" si="31"/>
        <v>826.5</v>
      </c>
      <c r="AG79" s="237">
        <v>839</v>
      </c>
      <c r="AH79" s="237">
        <f t="shared" si="32"/>
        <v>850</v>
      </c>
      <c r="AI79" s="237">
        <v>861</v>
      </c>
      <c r="AJ79" s="237">
        <f t="shared" si="33"/>
        <v>900</v>
      </c>
      <c r="AK79" s="237">
        <v>939</v>
      </c>
    </row>
    <row r="80" spans="1:37" x14ac:dyDescent="0.2">
      <c r="A80" s="231" t="str">
        <f t="shared" si="17"/>
        <v>GF1.820Thinned</v>
      </c>
      <c r="B80" s="239" t="s">
        <v>177</v>
      </c>
      <c r="C80" s="240">
        <v>1.8</v>
      </c>
      <c r="D80" s="240">
        <v>20</v>
      </c>
      <c r="E80" s="241" t="s">
        <v>172</v>
      </c>
      <c r="F80" s="291">
        <f t="shared" si="18"/>
        <v>0</v>
      </c>
      <c r="G80" s="237">
        <v>0</v>
      </c>
      <c r="H80" s="237">
        <f t="shared" si="19"/>
        <v>23.5</v>
      </c>
      <c r="I80" s="237">
        <v>47</v>
      </c>
      <c r="J80" s="237">
        <f t="shared" si="20"/>
        <v>87</v>
      </c>
      <c r="K80" s="237">
        <v>127</v>
      </c>
      <c r="L80" s="237">
        <f t="shared" si="21"/>
        <v>162.5</v>
      </c>
      <c r="M80" s="237">
        <v>198</v>
      </c>
      <c r="N80" s="237">
        <f t="shared" si="22"/>
        <v>231</v>
      </c>
      <c r="O80" s="237">
        <v>264</v>
      </c>
      <c r="P80" s="237">
        <f t="shared" si="23"/>
        <v>292</v>
      </c>
      <c r="Q80" s="237">
        <v>320</v>
      </c>
      <c r="R80" s="237">
        <f t="shared" si="24"/>
        <v>345.5</v>
      </c>
      <c r="S80" s="237">
        <v>371</v>
      </c>
      <c r="T80" s="237">
        <f t="shared" si="25"/>
        <v>392.5</v>
      </c>
      <c r="U80" s="237">
        <v>414</v>
      </c>
      <c r="V80" s="237">
        <f t="shared" si="26"/>
        <v>431.5</v>
      </c>
      <c r="W80" s="237">
        <v>449</v>
      </c>
      <c r="X80" s="237">
        <f t="shared" si="27"/>
        <v>464.5</v>
      </c>
      <c r="Y80" s="237">
        <v>480</v>
      </c>
      <c r="Z80" s="237">
        <f t="shared" si="28"/>
        <v>492.5</v>
      </c>
      <c r="AA80" s="237">
        <v>505</v>
      </c>
      <c r="AB80" s="237">
        <f t="shared" si="29"/>
        <v>515.5</v>
      </c>
      <c r="AC80" s="237">
        <v>526</v>
      </c>
      <c r="AD80" s="237">
        <f t="shared" si="30"/>
        <v>535.5</v>
      </c>
      <c r="AE80" s="237">
        <v>545</v>
      </c>
      <c r="AF80" s="237">
        <f t="shared" si="31"/>
        <v>553</v>
      </c>
      <c r="AG80" s="237">
        <v>561</v>
      </c>
      <c r="AH80" s="237">
        <f t="shared" si="32"/>
        <v>568</v>
      </c>
      <c r="AI80" s="237">
        <v>575</v>
      </c>
      <c r="AJ80" s="237">
        <f t="shared" si="33"/>
        <v>598.5</v>
      </c>
      <c r="AK80" s="237">
        <v>622</v>
      </c>
    </row>
    <row r="81" spans="1:37" x14ac:dyDescent="0.2">
      <c r="A81" s="231" t="str">
        <f t="shared" si="17"/>
        <v>GF1.822No_thin</v>
      </c>
      <c r="B81" s="239" t="s">
        <v>177</v>
      </c>
      <c r="C81" s="240">
        <v>1.8</v>
      </c>
      <c r="D81" s="240">
        <v>22</v>
      </c>
      <c r="E81" s="241" t="s">
        <v>240</v>
      </c>
      <c r="F81" s="291">
        <f t="shared" si="18"/>
        <v>0.5</v>
      </c>
      <c r="G81" s="237">
        <v>1</v>
      </c>
      <c r="H81" s="237">
        <f t="shared" si="19"/>
        <v>29</v>
      </c>
      <c r="I81" s="237">
        <v>57</v>
      </c>
      <c r="J81" s="237">
        <f t="shared" si="20"/>
        <v>117.5</v>
      </c>
      <c r="K81" s="237">
        <v>178</v>
      </c>
      <c r="L81" s="237">
        <f t="shared" si="21"/>
        <v>239.5</v>
      </c>
      <c r="M81" s="237">
        <v>301</v>
      </c>
      <c r="N81" s="237">
        <f t="shared" si="22"/>
        <v>356.5</v>
      </c>
      <c r="O81" s="237">
        <v>412</v>
      </c>
      <c r="P81" s="237">
        <f t="shared" si="23"/>
        <v>460.5</v>
      </c>
      <c r="Q81" s="237">
        <v>509</v>
      </c>
      <c r="R81" s="237">
        <f t="shared" si="24"/>
        <v>550</v>
      </c>
      <c r="S81" s="237">
        <v>591</v>
      </c>
      <c r="T81" s="237">
        <f t="shared" si="25"/>
        <v>626</v>
      </c>
      <c r="U81" s="237">
        <v>661</v>
      </c>
      <c r="V81" s="237">
        <f t="shared" si="26"/>
        <v>690</v>
      </c>
      <c r="W81" s="237">
        <v>719</v>
      </c>
      <c r="X81" s="237">
        <f t="shared" si="27"/>
        <v>743.5</v>
      </c>
      <c r="Y81" s="237">
        <v>768</v>
      </c>
      <c r="Z81" s="237">
        <f t="shared" si="28"/>
        <v>789</v>
      </c>
      <c r="AA81" s="237">
        <v>810</v>
      </c>
      <c r="AB81" s="237">
        <f t="shared" si="29"/>
        <v>828</v>
      </c>
      <c r="AC81" s="237">
        <v>846</v>
      </c>
      <c r="AD81" s="237">
        <f t="shared" si="30"/>
        <v>861</v>
      </c>
      <c r="AE81" s="237">
        <v>876</v>
      </c>
      <c r="AF81" s="237">
        <f t="shared" si="31"/>
        <v>889.5</v>
      </c>
      <c r="AG81" s="237">
        <v>903</v>
      </c>
      <c r="AH81" s="237">
        <f t="shared" si="32"/>
        <v>914.5</v>
      </c>
      <c r="AI81" s="237">
        <v>926</v>
      </c>
      <c r="AJ81" s="237">
        <f t="shared" si="33"/>
        <v>968</v>
      </c>
      <c r="AK81" s="237">
        <v>1010</v>
      </c>
    </row>
    <row r="82" spans="1:37" x14ac:dyDescent="0.2">
      <c r="A82" s="231" t="str">
        <f t="shared" si="17"/>
        <v>GF1.822Thinned</v>
      </c>
      <c r="B82" s="239" t="s">
        <v>177</v>
      </c>
      <c r="C82" s="240">
        <v>1.8</v>
      </c>
      <c r="D82" s="240">
        <v>22</v>
      </c>
      <c r="E82" s="241" t="s">
        <v>172</v>
      </c>
      <c r="F82" s="291">
        <f t="shared" si="18"/>
        <v>0.5</v>
      </c>
      <c r="G82" s="237">
        <v>1</v>
      </c>
      <c r="H82" s="237">
        <f t="shared" si="19"/>
        <v>29</v>
      </c>
      <c r="I82" s="237">
        <v>57</v>
      </c>
      <c r="J82" s="237">
        <f t="shared" si="20"/>
        <v>96</v>
      </c>
      <c r="K82" s="237">
        <v>135</v>
      </c>
      <c r="L82" s="237">
        <f t="shared" si="21"/>
        <v>172.5</v>
      </c>
      <c r="M82" s="237">
        <v>210</v>
      </c>
      <c r="N82" s="237">
        <f t="shared" si="22"/>
        <v>245</v>
      </c>
      <c r="O82" s="237">
        <v>280</v>
      </c>
      <c r="P82" s="237">
        <f t="shared" si="23"/>
        <v>310</v>
      </c>
      <c r="Q82" s="237">
        <v>340</v>
      </c>
      <c r="R82" s="237">
        <f t="shared" si="24"/>
        <v>367.5</v>
      </c>
      <c r="S82" s="237">
        <v>395</v>
      </c>
      <c r="T82" s="237">
        <f t="shared" si="25"/>
        <v>418.5</v>
      </c>
      <c r="U82" s="237">
        <v>442</v>
      </c>
      <c r="V82" s="237">
        <f t="shared" si="26"/>
        <v>461.5</v>
      </c>
      <c r="W82" s="237">
        <v>481</v>
      </c>
      <c r="X82" s="237">
        <f t="shared" si="27"/>
        <v>497</v>
      </c>
      <c r="Y82" s="237">
        <v>513</v>
      </c>
      <c r="Z82" s="237">
        <f t="shared" si="28"/>
        <v>527</v>
      </c>
      <c r="AA82" s="237">
        <v>541</v>
      </c>
      <c r="AB82" s="237">
        <f t="shared" si="29"/>
        <v>552</v>
      </c>
      <c r="AC82" s="237">
        <v>563</v>
      </c>
      <c r="AD82" s="237">
        <f t="shared" si="30"/>
        <v>573</v>
      </c>
      <c r="AE82" s="237">
        <v>583</v>
      </c>
      <c r="AF82" s="237">
        <f t="shared" si="31"/>
        <v>591.5</v>
      </c>
      <c r="AG82" s="237">
        <v>600</v>
      </c>
      <c r="AH82" s="237">
        <f t="shared" si="32"/>
        <v>607</v>
      </c>
      <c r="AI82" s="237">
        <v>614</v>
      </c>
      <c r="AJ82" s="237">
        <f t="shared" si="33"/>
        <v>638.5</v>
      </c>
      <c r="AK82" s="237">
        <v>663</v>
      </c>
    </row>
    <row r="83" spans="1:37" x14ac:dyDescent="0.2">
      <c r="A83" s="231" t="str">
        <f t="shared" si="17"/>
        <v>GF1.824No_thin</v>
      </c>
      <c r="B83" s="239" t="s">
        <v>177</v>
      </c>
      <c r="C83" s="240">
        <v>1.8</v>
      </c>
      <c r="D83" s="240">
        <v>24</v>
      </c>
      <c r="E83" s="241" t="s">
        <v>240</v>
      </c>
      <c r="F83" s="291">
        <f t="shared" si="18"/>
        <v>0.5</v>
      </c>
      <c r="G83" s="237">
        <v>1</v>
      </c>
      <c r="H83" s="237">
        <f t="shared" si="19"/>
        <v>31.5</v>
      </c>
      <c r="I83" s="237">
        <v>62</v>
      </c>
      <c r="J83" s="237">
        <f t="shared" si="20"/>
        <v>126</v>
      </c>
      <c r="K83" s="237">
        <v>190</v>
      </c>
      <c r="L83" s="237">
        <f t="shared" si="21"/>
        <v>256</v>
      </c>
      <c r="M83" s="237">
        <v>322</v>
      </c>
      <c r="N83" s="237">
        <f t="shared" si="22"/>
        <v>381</v>
      </c>
      <c r="O83" s="237">
        <v>440</v>
      </c>
      <c r="P83" s="237">
        <f t="shared" si="23"/>
        <v>492</v>
      </c>
      <c r="Q83" s="237">
        <v>544</v>
      </c>
      <c r="R83" s="237">
        <f t="shared" si="24"/>
        <v>588</v>
      </c>
      <c r="S83" s="237">
        <v>632</v>
      </c>
      <c r="T83" s="237">
        <f t="shared" si="25"/>
        <v>669.5</v>
      </c>
      <c r="U83" s="237">
        <v>707</v>
      </c>
      <c r="V83" s="237">
        <f t="shared" si="26"/>
        <v>737.5</v>
      </c>
      <c r="W83" s="237">
        <v>768</v>
      </c>
      <c r="X83" s="237">
        <f t="shared" si="27"/>
        <v>794.5</v>
      </c>
      <c r="Y83" s="237">
        <v>821</v>
      </c>
      <c r="Z83" s="237">
        <f t="shared" si="28"/>
        <v>843</v>
      </c>
      <c r="AA83" s="237">
        <v>865</v>
      </c>
      <c r="AB83" s="237">
        <f t="shared" si="29"/>
        <v>884</v>
      </c>
      <c r="AC83" s="237">
        <v>903</v>
      </c>
      <c r="AD83" s="237">
        <f t="shared" si="30"/>
        <v>919</v>
      </c>
      <c r="AE83" s="237">
        <v>935</v>
      </c>
      <c r="AF83" s="237">
        <f t="shared" si="31"/>
        <v>949.5</v>
      </c>
      <c r="AG83" s="237">
        <v>964</v>
      </c>
      <c r="AH83" s="237">
        <f t="shared" si="32"/>
        <v>976</v>
      </c>
      <c r="AI83" s="237">
        <v>988</v>
      </c>
      <c r="AJ83" s="237">
        <f t="shared" si="33"/>
        <v>1032</v>
      </c>
      <c r="AK83" s="237">
        <v>1076</v>
      </c>
    </row>
    <row r="84" spans="1:37" x14ac:dyDescent="0.2">
      <c r="A84" s="231" t="str">
        <f t="shared" si="17"/>
        <v>GF1.824Thinned</v>
      </c>
      <c r="B84" s="239" t="s">
        <v>177</v>
      </c>
      <c r="C84" s="240">
        <v>1.8</v>
      </c>
      <c r="D84" s="240">
        <v>24</v>
      </c>
      <c r="E84" s="241" t="s">
        <v>172</v>
      </c>
      <c r="F84" s="291">
        <f t="shared" si="18"/>
        <v>0.5</v>
      </c>
      <c r="G84" s="237">
        <v>1</v>
      </c>
      <c r="H84" s="237">
        <f t="shared" si="19"/>
        <v>31.5</v>
      </c>
      <c r="I84" s="237">
        <v>62</v>
      </c>
      <c r="J84" s="237">
        <f t="shared" si="20"/>
        <v>104</v>
      </c>
      <c r="K84" s="237">
        <v>146</v>
      </c>
      <c r="L84" s="237">
        <f t="shared" si="21"/>
        <v>187</v>
      </c>
      <c r="M84" s="237">
        <v>228</v>
      </c>
      <c r="N84" s="237">
        <f t="shared" si="22"/>
        <v>265.5</v>
      </c>
      <c r="O84" s="237">
        <v>303</v>
      </c>
      <c r="P84" s="237">
        <f t="shared" si="23"/>
        <v>336.5</v>
      </c>
      <c r="Q84" s="237">
        <v>370</v>
      </c>
      <c r="R84" s="237">
        <f t="shared" si="24"/>
        <v>399.5</v>
      </c>
      <c r="S84" s="237">
        <v>429</v>
      </c>
      <c r="T84" s="237">
        <f t="shared" si="25"/>
        <v>454.5</v>
      </c>
      <c r="U84" s="237">
        <v>480</v>
      </c>
      <c r="V84" s="237">
        <f t="shared" si="26"/>
        <v>500.5</v>
      </c>
      <c r="W84" s="237">
        <v>521</v>
      </c>
      <c r="X84" s="237">
        <f t="shared" si="27"/>
        <v>538</v>
      </c>
      <c r="Y84" s="237">
        <v>555</v>
      </c>
      <c r="Z84" s="237">
        <f t="shared" si="28"/>
        <v>570</v>
      </c>
      <c r="AA84" s="237">
        <v>585</v>
      </c>
      <c r="AB84" s="237">
        <f t="shared" si="29"/>
        <v>597</v>
      </c>
      <c r="AC84" s="237">
        <v>609</v>
      </c>
      <c r="AD84" s="237">
        <f t="shared" si="30"/>
        <v>619</v>
      </c>
      <c r="AE84" s="237">
        <v>629</v>
      </c>
      <c r="AF84" s="237">
        <f t="shared" si="31"/>
        <v>638.5</v>
      </c>
      <c r="AG84" s="237">
        <v>648</v>
      </c>
      <c r="AH84" s="237">
        <f t="shared" si="32"/>
        <v>655.5</v>
      </c>
      <c r="AI84" s="237">
        <v>663</v>
      </c>
      <c r="AJ84" s="237">
        <f t="shared" si="33"/>
        <v>689.5</v>
      </c>
      <c r="AK84" s="237">
        <v>716</v>
      </c>
    </row>
    <row r="85" spans="1:37" x14ac:dyDescent="0.2">
      <c r="A85" s="231" t="str">
        <f t="shared" si="17"/>
        <v>GF1.826No_thin</v>
      </c>
      <c r="B85" s="239" t="s">
        <v>177</v>
      </c>
      <c r="C85" s="240">
        <v>1.8</v>
      </c>
      <c r="D85" s="240">
        <v>26</v>
      </c>
      <c r="E85" s="241" t="s">
        <v>240</v>
      </c>
      <c r="F85" s="291">
        <f t="shared" si="18"/>
        <v>0.5</v>
      </c>
      <c r="G85" s="237">
        <v>1</v>
      </c>
      <c r="H85" s="237">
        <f t="shared" si="19"/>
        <v>36.5</v>
      </c>
      <c r="I85" s="237">
        <v>72</v>
      </c>
      <c r="J85" s="237">
        <f t="shared" si="20"/>
        <v>140</v>
      </c>
      <c r="K85" s="237">
        <v>208</v>
      </c>
      <c r="L85" s="237">
        <f t="shared" si="21"/>
        <v>277.5</v>
      </c>
      <c r="M85" s="237">
        <v>347</v>
      </c>
      <c r="N85" s="237">
        <f t="shared" si="22"/>
        <v>409.5</v>
      </c>
      <c r="O85" s="237">
        <v>472</v>
      </c>
      <c r="P85" s="237">
        <f t="shared" si="23"/>
        <v>527</v>
      </c>
      <c r="Q85" s="237">
        <v>582</v>
      </c>
      <c r="R85" s="237">
        <f t="shared" si="24"/>
        <v>628.5</v>
      </c>
      <c r="S85" s="237">
        <v>675</v>
      </c>
      <c r="T85" s="237">
        <f t="shared" si="25"/>
        <v>715</v>
      </c>
      <c r="U85" s="237">
        <v>755</v>
      </c>
      <c r="V85" s="237">
        <f t="shared" si="26"/>
        <v>788</v>
      </c>
      <c r="W85" s="237">
        <v>821</v>
      </c>
      <c r="X85" s="237">
        <f t="shared" si="27"/>
        <v>849</v>
      </c>
      <c r="Y85" s="237">
        <v>877</v>
      </c>
      <c r="Z85" s="237">
        <f t="shared" si="28"/>
        <v>900.5</v>
      </c>
      <c r="AA85" s="237">
        <v>924</v>
      </c>
      <c r="AB85" s="237">
        <f t="shared" si="29"/>
        <v>944.5</v>
      </c>
      <c r="AC85" s="237">
        <v>965</v>
      </c>
      <c r="AD85" s="237">
        <f t="shared" si="30"/>
        <v>982.5</v>
      </c>
      <c r="AE85" s="237">
        <v>1000</v>
      </c>
      <c r="AF85" s="237">
        <f t="shared" si="31"/>
        <v>1015</v>
      </c>
      <c r="AG85" s="237">
        <v>1030</v>
      </c>
      <c r="AH85" s="237">
        <f t="shared" si="32"/>
        <v>1043</v>
      </c>
      <c r="AI85" s="237">
        <v>1056</v>
      </c>
      <c r="AJ85" s="237">
        <f t="shared" si="33"/>
        <v>1103</v>
      </c>
      <c r="AK85" s="237">
        <v>1150</v>
      </c>
    </row>
    <row r="86" spans="1:37" x14ac:dyDescent="0.2">
      <c r="A86" s="231" t="str">
        <f t="shared" si="17"/>
        <v>GF1.826Thinned</v>
      </c>
      <c r="B86" s="239" t="s">
        <v>177</v>
      </c>
      <c r="C86" s="240">
        <v>1.8</v>
      </c>
      <c r="D86" s="240">
        <v>26</v>
      </c>
      <c r="E86" s="241" t="s">
        <v>172</v>
      </c>
      <c r="F86" s="291">
        <f t="shared" si="18"/>
        <v>0.5</v>
      </c>
      <c r="G86" s="237">
        <v>1</v>
      </c>
      <c r="H86" s="237">
        <f t="shared" si="19"/>
        <v>37</v>
      </c>
      <c r="I86" s="237">
        <v>73</v>
      </c>
      <c r="J86" s="237">
        <f t="shared" si="20"/>
        <v>114</v>
      </c>
      <c r="K86" s="237">
        <v>155</v>
      </c>
      <c r="L86" s="237">
        <f t="shared" si="21"/>
        <v>197</v>
      </c>
      <c r="M86" s="237">
        <v>239</v>
      </c>
      <c r="N86" s="237">
        <f t="shared" si="22"/>
        <v>278.5</v>
      </c>
      <c r="O86" s="237">
        <v>318</v>
      </c>
      <c r="P86" s="237">
        <f t="shared" si="23"/>
        <v>353.5</v>
      </c>
      <c r="Q86" s="237">
        <v>389</v>
      </c>
      <c r="R86" s="237">
        <f t="shared" si="24"/>
        <v>420.5</v>
      </c>
      <c r="S86" s="237">
        <v>452</v>
      </c>
      <c r="T86" s="237">
        <f t="shared" si="25"/>
        <v>479</v>
      </c>
      <c r="U86" s="237">
        <v>506</v>
      </c>
      <c r="V86" s="237">
        <f t="shared" si="26"/>
        <v>528.5</v>
      </c>
      <c r="W86" s="237">
        <v>551</v>
      </c>
      <c r="X86" s="237">
        <f t="shared" si="27"/>
        <v>570</v>
      </c>
      <c r="Y86" s="237">
        <v>589</v>
      </c>
      <c r="Z86" s="237">
        <f t="shared" si="28"/>
        <v>605</v>
      </c>
      <c r="AA86" s="237">
        <v>621</v>
      </c>
      <c r="AB86" s="237">
        <f t="shared" si="29"/>
        <v>634</v>
      </c>
      <c r="AC86" s="237">
        <v>647</v>
      </c>
      <c r="AD86" s="237">
        <f t="shared" si="30"/>
        <v>658</v>
      </c>
      <c r="AE86" s="237">
        <v>669</v>
      </c>
      <c r="AF86" s="237">
        <f t="shared" si="31"/>
        <v>678</v>
      </c>
      <c r="AG86" s="237">
        <v>687</v>
      </c>
      <c r="AH86" s="237">
        <f t="shared" si="32"/>
        <v>695.5</v>
      </c>
      <c r="AI86" s="237">
        <v>704</v>
      </c>
      <c r="AJ86" s="237">
        <f t="shared" si="33"/>
        <v>731</v>
      </c>
      <c r="AK86" s="237">
        <v>758</v>
      </c>
    </row>
    <row r="87" spans="1:37" x14ac:dyDescent="0.2">
      <c r="A87" s="231" t="str">
        <f t="shared" si="17"/>
        <v>GF1.828No_thin</v>
      </c>
      <c r="B87" s="239" t="s">
        <v>177</v>
      </c>
      <c r="C87" s="240">
        <v>1.8</v>
      </c>
      <c r="D87" s="240">
        <v>28</v>
      </c>
      <c r="E87" s="241" t="s">
        <v>240</v>
      </c>
      <c r="F87" s="291">
        <f t="shared" si="18"/>
        <v>0</v>
      </c>
      <c r="G87" s="237">
        <v>0</v>
      </c>
      <c r="H87" s="237">
        <f t="shared" si="19"/>
        <v>38</v>
      </c>
      <c r="I87" s="237">
        <v>76</v>
      </c>
      <c r="J87" s="237">
        <f t="shared" si="20"/>
        <v>149</v>
      </c>
      <c r="K87" s="237">
        <v>222</v>
      </c>
      <c r="L87" s="237">
        <f t="shared" si="21"/>
        <v>295.5</v>
      </c>
      <c r="M87" s="237">
        <v>369</v>
      </c>
      <c r="N87" s="237">
        <f t="shared" si="22"/>
        <v>435.5</v>
      </c>
      <c r="O87" s="237">
        <v>502</v>
      </c>
      <c r="P87" s="237">
        <f t="shared" si="23"/>
        <v>560.5</v>
      </c>
      <c r="Q87" s="237">
        <v>619</v>
      </c>
      <c r="R87" s="237">
        <f t="shared" si="24"/>
        <v>669</v>
      </c>
      <c r="S87" s="237">
        <v>719</v>
      </c>
      <c r="T87" s="237">
        <f t="shared" si="25"/>
        <v>761</v>
      </c>
      <c r="U87" s="237">
        <v>803</v>
      </c>
      <c r="V87" s="237">
        <f t="shared" si="26"/>
        <v>838.5</v>
      </c>
      <c r="W87" s="237">
        <v>874</v>
      </c>
      <c r="X87" s="237">
        <f t="shared" si="27"/>
        <v>904</v>
      </c>
      <c r="Y87" s="237">
        <v>934</v>
      </c>
      <c r="Z87" s="237">
        <f t="shared" si="28"/>
        <v>959</v>
      </c>
      <c r="AA87" s="237">
        <v>984</v>
      </c>
      <c r="AB87" s="237">
        <f t="shared" si="29"/>
        <v>1005.5</v>
      </c>
      <c r="AC87" s="237">
        <v>1027</v>
      </c>
      <c r="AD87" s="237">
        <f t="shared" si="30"/>
        <v>1046</v>
      </c>
      <c r="AE87" s="237">
        <v>1065</v>
      </c>
      <c r="AF87" s="237">
        <f t="shared" si="31"/>
        <v>1081</v>
      </c>
      <c r="AG87" s="237">
        <v>1097</v>
      </c>
      <c r="AH87" s="237">
        <f t="shared" si="32"/>
        <v>1111</v>
      </c>
      <c r="AI87" s="237">
        <v>1125</v>
      </c>
      <c r="AJ87" s="237">
        <f t="shared" si="33"/>
        <v>1175</v>
      </c>
      <c r="AK87" s="237">
        <v>1225</v>
      </c>
    </row>
    <row r="88" spans="1:37" x14ac:dyDescent="0.2">
      <c r="A88" s="231" t="str">
        <f t="shared" si="17"/>
        <v>GF1.828Thinned</v>
      </c>
      <c r="B88" s="239" t="s">
        <v>177</v>
      </c>
      <c r="C88" s="240">
        <v>1.8</v>
      </c>
      <c r="D88" s="240">
        <v>28</v>
      </c>
      <c r="E88" s="241" t="s">
        <v>172</v>
      </c>
      <c r="F88" s="291">
        <f t="shared" si="18"/>
        <v>0</v>
      </c>
      <c r="G88" s="237">
        <v>0</v>
      </c>
      <c r="H88" s="237">
        <f t="shared" si="19"/>
        <v>38.5</v>
      </c>
      <c r="I88" s="237">
        <v>77</v>
      </c>
      <c r="J88" s="237">
        <f t="shared" si="20"/>
        <v>121.5</v>
      </c>
      <c r="K88" s="237">
        <v>166</v>
      </c>
      <c r="L88" s="237">
        <f t="shared" si="21"/>
        <v>211.5</v>
      </c>
      <c r="M88" s="237">
        <v>257</v>
      </c>
      <c r="N88" s="237">
        <f t="shared" si="22"/>
        <v>299</v>
      </c>
      <c r="O88" s="237">
        <v>341</v>
      </c>
      <c r="P88" s="237">
        <f t="shared" si="23"/>
        <v>379.5</v>
      </c>
      <c r="Q88" s="237">
        <v>418</v>
      </c>
      <c r="R88" s="237">
        <f t="shared" si="24"/>
        <v>452</v>
      </c>
      <c r="S88" s="237">
        <v>486</v>
      </c>
      <c r="T88" s="237">
        <f t="shared" si="25"/>
        <v>515</v>
      </c>
      <c r="U88" s="237">
        <v>544</v>
      </c>
      <c r="V88" s="237">
        <f t="shared" si="26"/>
        <v>569</v>
      </c>
      <c r="W88" s="237">
        <v>594</v>
      </c>
      <c r="X88" s="237">
        <f t="shared" si="27"/>
        <v>614.5</v>
      </c>
      <c r="Y88" s="237">
        <v>635</v>
      </c>
      <c r="Z88" s="237">
        <f t="shared" si="28"/>
        <v>651.5</v>
      </c>
      <c r="AA88" s="237">
        <v>668</v>
      </c>
      <c r="AB88" s="237">
        <f t="shared" si="29"/>
        <v>682.5</v>
      </c>
      <c r="AC88" s="237">
        <v>697</v>
      </c>
      <c r="AD88" s="237">
        <f t="shared" si="30"/>
        <v>709</v>
      </c>
      <c r="AE88" s="237">
        <v>721</v>
      </c>
      <c r="AF88" s="237">
        <f t="shared" si="31"/>
        <v>730.5</v>
      </c>
      <c r="AG88" s="237">
        <v>740</v>
      </c>
      <c r="AH88" s="237">
        <f t="shared" si="32"/>
        <v>749</v>
      </c>
      <c r="AI88" s="237">
        <v>758</v>
      </c>
      <c r="AJ88" s="237">
        <f t="shared" si="33"/>
        <v>786.5</v>
      </c>
      <c r="AK88" s="237">
        <v>815</v>
      </c>
    </row>
    <row r="89" spans="1:37" x14ac:dyDescent="0.2">
      <c r="A89" s="231" t="str">
        <f t="shared" si="17"/>
        <v>GF1.830No_thin</v>
      </c>
      <c r="B89" s="239" t="s">
        <v>177</v>
      </c>
      <c r="C89" s="240">
        <v>1.8</v>
      </c>
      <c r="D89" s="240">
        <v>30</v>
      </c>
      <c r="E89" s="241" t="s">
        <v>240</v>
      </c>
      <c r="F89" s="291">
        <f t="shared" si="18"/>
        <v>1</v>
      </c>
      <c r="G89" s="237">
        <v>2</v>
      </c>
      <c r="H89" s="237">
        <f t="shared" si="19"/>
        <v>46</v>
      </c>
      <c r="I89" s="237">
        <v>90</v>
      </c>
      <c r="J89" s="237">
        <f t="shared" si="20"/>
        <v>166</v>
      </c>
      <c r="K89" s="237">
        <v>242</v>
      </c>
      <c r="L89" s="237">
        <f t="shared" si="21"/>
        <v>319</v>
      </c>
      <c r="M89" s="237">
        <v>396</v>
      </c>
      <c r="N89" s="237">
        <f t="shared" si="22"/>
        <v>466</v>
      </c>
      <c r="O89" s="237">
        <v>536</v>
      </c>
      <c r="P89" s="237">
        <f t="shared" si="23"/>
        <v>597</v>
      </c>
      <c r="Q89" s="237">
        <v>658</v>
      </c>
      <c r="R89" s="237">
        <f t="shared" si="24"/>
        <v>711</v>
      </c>
      <c r="S89" s="237">
        <v>764</v>
      </c>
      <c r="T89" s="237">
        <f t="shared" si="25"/>
        <v>808.5</v>
      </c>
      <c r="U89" s="237">
        <v>853</v>
      </c>
      <c r="V89" s="237">
        <f t="shared" si="26"/>
        <v>890.5</v>
      </c>
      <c r="W89" s="237">
        <v>928</v>
      </c>
      <c r="X89" s="237">
        <f t="shared" si="27"/>
        <v>959</v>
      </c>
      <c r="Y89" s="237">
        <v>990</v>
      </c>
      <c r="Z89" s="237">
        <f t="shared" si="28"/>
        <v>1016.5</v>
      </c>
      <c r="AA89" s="237">
        <v>1043</v>
      </c>
      <c r="AB89" s="237">
        <f t="shared" si="29"/>
        <v>1066</v>
      </c>
      <c r="AC89" s="237">
        <v>1089</v>
      </c>
      <c r="AD89" s="237">
        <f t="shared" si="30"/>
        <v>1108.5</v>
      </c>
      <c r="AE89" s="237">
        <v>1128</v>
      </c>
      <c r="AF89" s="237">
        <f t="shared" si="31"/>
        <v>1144.5</v>
      </c>
      <c r="AG89" s="237">
        <v>1161</v>
      </c>
      <c r="AH89" s="237">
        <f t="shared" si="32"/>
        <v>1176</v>
      </c>
      <c r="AI89" s="237">
        <v>1191</v>
      </c>
      <c r="AJ89" s="237">
        <f t="shared" si="33"/>
        <v>1243.5</v>
      </c>
      <c r="AK89" s="237">
        <v>1296</v>
      </c>
    </row>
    <row r="90" spans="1:37" x14ac:dyDescent="0.2">
      <c r="A90" s="231" t="str">
        <f t="shared" si="17"/>
        <v>GF1.830Thinned</v>
      </c>
      <c r="B90" s="239" t="s">
        <v>177</v>
      </c>
      <c r="C90" s="240">
        <v>1.8</v>
      </c>
      <c r="D90" s="240">
        <v>30</v>
      </c>
      <c r="E90" s="241" t="s">
        <v>172</v>
      </c>
      <c r="F90" s="291">
        <f t="shared" si="18"/>
        <v>1</v>
      </c>
      <c r="G90" s="237">
        <v>2</v>
      </c>
      <c r="H90" s="237">
        <f t="shared" si="19"/>
        <v>42.5</v>
      </c>
      <c r="I90" s="237">
        <v>83</v>
      </c>
      <c r="J90" s="237">
        <f t="shared" si="20"/>
        <v>127.5</v>
      </c>
      <c r="K90" s="237">
        <v>172</v>
      </c>
      <c r="L90" s="237">
        <f t="shared" si="21"/>
        <v>219</v>
      </c>
      <c r="M90" s="237">
        <v>266</v>
      </c>
      <c r="N90" s="237">
        <f t="shared" si="22"/>
        <v>310</v>
      </c>
      <c r="O90" s="237">
        <v>354</v>
      </c>
      <c r="P90" s="237">
        <f t="shared" si="23"/>
        <v>394.5</v>
      </c>
      <c r="Q90" s="237">
        <v>435</v>
      </c>
      <c r="R90" s="237">
        <f t="shared" si="24"/>
        <v>471.5</v>
      </c>
      <c r="S90" s="237">
        <v>508</v>
      </c>
      <c r="T90" s="237">
        <f t="shared" si="25"/>
        <v>539</v>
      </c>
      <c r="U90" s="237">
        <v>570</v>
      </c>
      <c r="V90" s="237">
        <f t="shared" si="26"/>
        <v>596</v>
      </c>
      <c r="W90" s="237">
        <v>622</v>
      </c>
      <c r="X90" s="237">
        <f t="shared" si="27"/>
        <v>644</v>
      </c>
      <c r="Y90" s="237">
        <v>666</v>
      </c>
      <c r="Z90" s="237">
        <f t="shared" si="28"/>
        <v>684</v>
      </c>
      <c r="AA90" s="237">
        <v>702</v>
      </c>
      <c r="AB90" s="237">
        <f t="shared" si="29"/>
        <v>716.5</v>
      </c>
      <c r="AC90" s="237">
        <v>731</v>
      </c>
      <c r="AD90" s="237">
        <f t="shared" si="30"/>
        <v>744</v>
      </c>
      <c r="AE90" s="237">
        <v>757</v>
      </c>
      <c r="AF90" s="237">
        <f t="shared" si="31"/>
        <v>767</v>
      </c>
      <c r="AG90" s="237">
        <v>777</v>
      </c>
      <c r="AH90" s="237">
        <f t="shared" si="32"/>
        <v>786</v>
      </c>
      <c r="AI90" s="237">
        <v>795</v>
      </c>
      <c r="AJ90" s="237">
        <f t="shared" si="33"/>
        <v>823.5</v>
      </c>
      <c r="AK90" s="237">
        <v>852</v>
      </c>
    </row>
    <row r="91" spans="1:37" x14ac:dyDescent="0.2">
      <c r="A91" s="231" t="str">
        <f t="shared" si="17"/>
        <v>HL1.704No_thin</v>
      </c>
      <c r="B91" s="239" t="s">
        <v>178</v>
      </c>
      <c r="C91" s="240">
        <v>1.7</v>
      </c>
      <c r="D91" s="240">
        <v>4</v>
      </c>
      <c r="E91" s="241" t="s">
        <v>240</v>
      </c>
      <c r="F91" s="291">
        <f t="shared" si="18"/>
        <v>0</v>
      </c>
      <c r="G91" s="237">
        <v>0</v>
      </c>
      <c r="H91" s="237">
        <f t="shared" si="19"/>
        <v>7</v>
      </c>
      <c r="I91" s="237">
        <v>14</v>
      </c>
      <c r="J91" s="237">
        <f t="shared" si="20"/>
        <v>35.5</v>
      </c>
      <c r="K91" s="237">
        <v>57</v>
      </c>
      <c r="L91" s="237">
        <f t="shared" si="21"/>
        <v>80.5</v>
      </c>
      <c r="M91" s="237">
        <v>104</v>
      </c>
      <c r="N91" s="237">
        <f t="shared" si="22"/>
        <v>124</v>
      </c>
      <c r="O91" s="237">
        <v>144</v>
      </c>
      <c r="P91" s="237">
        <f t="shared" si="23"/>
        <v>159.5</v>
      </c>
      <c r="Q91" s="237">
        <v>175</v>
      </c>
      <c r="R91" s="237">
        <f t="shared" si="24"/>
        <v>188</v>
      </c>
      <c r="S91" s="237">
        <v>201</v>
      </c>
      <c r="T91" s="237">
        <f t="shared" si="25"/>
        <v>211</v>
      </c>
      <c r="U91" s="237">
        <v>221</v>
      </c>
      <c r="V91" s="237">
        <f t="shared" si="26"/>
        <v>230</v>
      </c>
      <c r="W91" s="237">
        <v>239</v>
      </c>
      <c r="X91" s="237">
        <f t="shared" si="27"/>
        <v>247</v>
      </c>
      <c r="Y91" s="237">
        <v>255</v>
      </c>
      <c r="Z91" s="237">
        <f t="shared" si="28"/>
        <v>262</v>
      </c>
      <c r="AA91" s="237">
        <v>269</v>
      </c>
      <c r="AB91" s="237">
        <f t="shared" si="29"/>
        <v>275</v>
      </c>
      <c r="AC91" s="237">
        <v>281</v>
      </c>
      <c r="AD91" s="237">
        <f t="shared" si="30"/>
        <v>286.5</v>
      </c>
      <c r="AE91" s="237">
        <v>292</v>
      </c>
      <c r="AF91" s="237">
        <f t="shared" si="31"/>
        <v>297</v>
      </c>
      <c r="AG91" s="237">
        <v>302</v>
      </c>
      <c r="AH91" s="237">
        <f t="shared" si="32"/>
        <v>306.5</v>
      </c>
      <c r="AI91" s="237">
        <v>311</v>
      </c>
      <c r="AJ91" s="237">
        <f t="shared" si="33"/>
        <v>328</v>
      </c>
      <c r="AK91" s="237">
        <v>345</v>
      </c>
    </row>
    <row r="92" spans="1:37" x14ac:dyDescent="0.2">
      <c r="A92" s="231" t="str">
        <f t="shared" si="17"/>
        <v>HL1.704Thinned</v>
      </c>
      <c r="B92" s="239" t="s">
        <v>178</v>
      </c>
      <c r="C92" s="240">
        <v>1.7</v>
      </c>
      <c r="D92" s="240">
        <v>4</v>
      </c>
      <c r="E92" s="241" t="s">
        <v>172</v>
      </c>
      <c r="F92" s="291">
        <f t="shared" si="18"/>
        <v>0</v>
      </c>
      <c r="G92" s="237">
        <v>0</v>
      </c>
      <c r="H92" s="237">
        <f t="shared" si="19"/>
        <v>7</v>
      </c>
      <c r="I92" s="237">
        <v>14</v>
      </c>
      <c r="J92" s="237">
        <f t="shared" si="20"/>
        <v>32.5</v>
      </c>
      <c r="K92" s="237">
        <v>51</v>
      </c>
      <c r="L92" s="237">
        <f t="shared" si="21"/>
        <v>65.5</v>
      </c>
      <c r="M92" s="237">
        <v>80</v>
      </c>
      <c r="N92" s="237">
        <f t="shared" si="22"/>
        <v>91</v>
      </c>
      <c r="O92" s="237">
        <v>102</v>
      </c>
      <c r="P92" s="237">
        <f t="shared" si="23"/>
        <v>110</v>
      </c>
      <c r="Q92" s="237">
        <v>118</v>
      </c>
      <c r="R92" s="237">
        <f t="shared" si="24"/>
        <v>125</v>
      </c>
      <c r="S92" s="237">
        <v>132</v>
      </c>
      <c r="T92" s="237">
        <f t="shared" si="25"/>
        <v>137.5</v>
      </c>
      <c r="U92" s="237">
        <v>143</v>
      </c>
      <c r="V92" s="237">
        <f t="shared" si="26"/>
        <v>148</v>
      </c>
      <c r="W92" s="237">
        <v>153</v>
      </c>
      <c r="X92" s="237">
        <f t="shared" si="27"/>
        <v>157.5</v>
      </c>
      <c r="Y92" s="237">
        <v>162</v>
      </c>
      <c r="Z92" s="237">
        <f t="shared" si="28"/>
        <v>165.5</v>
      </c>
      <c r="AA92" s="237">
        <v>169</v>
      </c>
      <c r="AB92" s="237">
        <f t="shared" si="29"/>
        <v>173</v>
      </c>
      <c r="AC92" s="237">
        <v>177</v>
      </c>
      <c r="AD92" s="237">
        <f t="shared" si="30"/>
        <v>180</v>
      </c>
      <c r="AE92" s="237">
        <v>183</v>
      </c>
      <c r="AF92" s="237">
        <f t="shared" si="31"/>
        <v>185</v>
      </c>
      <c r="AG92" s="237">
        <v>187</v>
      </c>
      <c r="AH92" s="237">
        <f t="shared" si="32"/>
        <v>189</v>
      </c>
      <c r="AI92" s="237">
        <v>191</v>
      </c>
      <c r="AJ92" s="237">
        <f t="shared" si="33"/>
        <v>197.5</v>
      </c>
      <c r="AK92" s="237">
        <v>204</v>
      </c>
    </row>
    <row r="93" spans="1:37" x14ac:dyDescent="0.2">
      <c r="A93" s="231" t="str">
        <f t="shared" si="17"/>
        <v>HL1.706No_thin</v>
      </c>
      <c r="B93" s="239" t="s">
        <v>178</v>
      </c>
      <c r="C93" s="240">
        <v>1.7</v>
      </c>
      <c r="D93" s="240">
        <v>6</v>
      </c>
      <c r="E93" s="241" t="s">
        <v>240</v>
      </c>
      <c r="F93" s="291">
        <f t="shared" si="18"/>
        <v>0</v>
      </c>
      <c r="G93" s="237">
        <v>0</v>
      </c>
      <c r="H93" s="237">
        <f t="shared" si="19"/>
        <v>16</v>
      </c>
      <c r="I93" s="237">
        <v>32</v>
      </c>
      <c r="J93" s="237">
        <f t="shared" si="20"/>
        <v>63</v>
      </c>
      <c r="K93" s="237">
        <v>94</v>
      </c>
      <c r="L93" s="237">
        <f t="shared" si="21"/>
        <v>121.5</v>
      </c>
      <c r="M93" s="237">
        <v>149</v>
      </c>
      <c r="N93" s="237">
        <f t="shared" si="22"/>
        <v>171</v>
      </c>
      <c r="O93" s="237">
        <v>193</v>
      </c>
      <c r="P93" s="237">
        <f t="shared" si="23"/>
        <v>210.5</v>
      </c>
      <c r="Q93" s="237">
        <v>228</v>
      </c>
      <c r="R93" s="237">
        <f t="shared" si="24"/>
        <v>242.5</v>
      </c>
      <c r="S93" s="237">
        <v>257</v>
      </c>
      <c r="T93" s="237">
        <f t="shared" si="25"/>
        <v>269.5</v>
      </c>
      <c r="U93" s="237">
        <v>282</v>
      </c>
      <c r="V93" s="237">
        <f t="shared" si="26"/>
        <v>293</v>
      </c>
      <c r="W93" s="237">
        <v>304</v>
      </c>
      <c r="X93" s="237">
        <f t="shared" si="27"/>
        <v>313.5</v>
      </c>
      <c r="Y93" s="237">
        <v>323</v>
      </c>
      <c r="Z93" s="237">
        <f t="shared" si="28"/>
        <v>331.5</v>
      </c>
      <c r="AA93" s="237">
        <v>340</v>
      </c>
      <c r="AB93" s="237">
        <f t="shared" si="29"/>
        <v>348</v>
      </c>
      <c r="AC93" s="237">
        <v>356</v>
      </c>
      <c r="AD93" s="237">
        <f t="shared" si="30"/>
        <v>363</v>
      </c>
      <c r="AE93" s="237">
        <v>370</v>
      </c>
      <c r="AF93" s="237">
        <f t="shared" si="31"/>
        <v>376</v>
      </c>
      <c r="AG93" s="237">
        <v>382</v>
      </c>
      <c r="AH93" s="237">
        <f t="shared" si="32"/>
        <v>388</v>
      </c>
      <c r="AI93" s="237">
        <v>394</v>
      </c>
      <c r="AJ93" s="237">
        <f t="shared" si="33"/>
        <v>416.5</v>
      </c>
      <c r="AK93" s="237">
        <v>439</v>
      </c>
    </row>
    <row r="94" spans="1:37" x14ac:dyDescent="0.2">
      <c r="A94" s="231" t="str">
        <f t="shared" si="17"/>
        <v>HL1.706Thinned</v>
      </c>
      <c r="B94" s="239" t="s">
        <v>178</v>
      </c>
      <c r="C94" s="240">
        <v>1.7</v>
      </c>
      <c r="D94" s="240">
        <v>6</v>
      </c>
      <c r="E94" s="241" t="s">
        <v>172</v>
      </c>
      <c r="F94" s="291">
        <f t="shared" si="18"/>
        <v>0</v>
      </c>
      <c r="G94" s="237">
        <v>0</v>
      </c>
      <c r="H94" s="237">
        <f t="shared" si="19"/>
        <v>16</v>
      </c>
      <c r="I94" s="237">
        <v>32</v>
      </c>
      <c r="J94" s="237">
        <f t="shared" si="20"/>
        <v>54</v>
      </c>
      <c r="K94" s="237">
        <v>76</v>
      </c>
      <c r="L94" s="237">
        <f t="shared" si="21"/>
        <v>91.5</v>
      </c>
      <c r="M94" s="237">
        <v>107</v>
      </c>
      <c r="N94" s="237">
        <f t="shared" si="22"/>
        <v>119</v>
      </c>
      <c r="O94" s="237">
        <v>131</v>
      </c>
      <c r="P94" s="237">
        <f t="shared" si="23"/>
        <v>140</v>
      </c>
      <c r="Q94" s="237">
        <v>149</v>
      </c>
      <c r="R94" s="237">
        <f t="shared" si="24"/>
        <v>156</v>
      </c>
      <c r="S94" s="237">
        <v>163</v>
      </c>
      <c r="T94" s="237">
        <f t="shared" si="25"/>
        <v>169</v>
      </c>
      <c r="U94" s="237">
        <v>175</v>
      </c>
      <c r="V94" s="237">
        <f t="shared" si="26"/>
        <v>181.5</v>
      </c>
      <c r="W94" s="237">
        <v>188</v>
      </c>
      <c r="X94" s="237">
        <f t="shared" si="27"/>
        <v>192.5</v>
      </c>
      <c r="Y94" s="237">
        <v>197</v>
      </c>
      <c r="Z94" s="237">
        <f t="shared" si="28"/>
        <v>201.5</v>
      </c>
      <c r="AA94" s="237">
        <v>206</v>
      </c>
      <c r="AB94" s="237">
        <f t="shared" si="29"/>
        <v>209</v>
      </c>
      <c r="AC94" s="237">
        <v>212</v>
      </c>
      <c r="AD94" s="237">
        <f t="shared" si="30"/>
        <v>215</v>
      </c>
      <c r="AE94" s="237">
        <v>218</v>
      </c>
      <c r="AF94" s="237">
        <f t="shared" si="31"/>
        <v>220.5</v>
      </c>
      <c r="AG94" s="237">
        <v>223</v>
      </c>
      <c r="AH94" s="237">
        <f t="shared" si="32"/>
        <v>224.5</v>
      </c>
      <c r="AI94" s="237">
        <v>226</v>
      </c>
      <c r="AJ94" s="237">
        <f t="shared" si="33"/>
        <v>229.5</v>
      </c>
      <c r="AK94" s="237">
        <v>233</v>
      </c>
    </row>
    <row r="95" spans="1:37" x14ac:dyDescent="0.2">
      <c r="A95" s="231" t="str">
        <f t="shared" si="17"/>
        <v>HL1.708No_thin</v>
      </c>
      <c r="B95" s="239" t="s">
        <v>178</v>
      </c>
      <c r="C95" s="240">
        <v>1.7</v>
      </c>
      <c r="D95" s="240">
        <v>8</v>
      </c>
      <c r="E95" s="241" t="s">
        <v>240</v>
      </c>
      <c r="F95" s="291">
        <f t="shared" si="18"/>
        <v>1.5</v>
      </c>
      <c r="G95" s="237">
        <v>3</v>
      </c>
      <c r="H95" s="237">
        <f t="shared" si="19"/>
        <v>30</v>
      </c>
      <c r="I95" s="237">
        <v>57</v>
      </c>
      <c r="J95" s="237">
        <f t="shared" si="20"/>
        <v>93</v>
      </c>
      <c r="K95" s="237">
        <v>129</v>
      </c>
      <c r="L95" s="237">
        <f t="shared" si="21"/>
        <v>159</v>
      </c>
      <c r="M95" s="237">
        <v>189</v>
      </c>
      <c r="N95" s="237">
        <f t="shared" si="22"/>
        <v>213</v>
      </c>
      <c r="O95" s="237">
        <v>237</v>
      </c>
      <c r="P95" s="237">
        <f t="shared" si="23"/>
        <v>257</v>
      </c>
      <c r="Q95" s="237">
        <v>277</v>
      </c>
      <c r="R95" s="237">
        <f t="shared" si="24"/>
        <v>294</v>
      </c>
      <c r="S95" s="237">
        <v>311</v>
      </c>
      <c r="T95" s="237">
        <f t="shared" si="25"/>
        <v>325.5</v>
      </c>
      <c r="U95" s="237">
        <v>340</v>
      </c>
      <c r="V95" s="237">
        <f t="shared" si="26"/>
        <v>353</v>
      </c>
      <c r="W95" s="237">
        <v>366</v>
      </c>
      <c r="X95" s="237">
        <f t="shared" si="27"/>
        <v>377.5</v>
      </c>
      <c r="Y95" s="237">
        <v>389</v>
      </c>
      <c r="Z95" s="237">
        <f t="shared" si="28"/>
        <v>399.5</v>
      </c>
      <c r="AA95" s="237">
        <v>410</v>
      </c>
      <c r="AB95" s="237">
        <f t="shared" si="29"/>
        <v>419</v>
      </c>
      <c r="AC95" s="237">
        <v>428</v>
      </c>
      <c r="AD95" s="237">
        <f t="shared" si="30"/>
        <v>436.5</v>
      </c>
      <c r="AE95" s="237">
        <v>445</v>
      </c>
      <c r="AF95" s="237">
        <f t="shared" si="31"/>
        <v>453</v>
      </c>
      <c r="AG95" s="237">
        <v>461</v>
      </c>
      <c r="AH95" s="237">
        <f t="shared" si="32"/>
        <v>468</v>
      </c>
      <c r="AI95" s="237">
        <v>475</v>
      </c>
      <c r="AJ95" s="237">
        <f t="shared" si="33"/>
        <v>502.5</v>
      </c>
      <c r="AK95" s="237">
        <v>530</v>
      </c>
    </row>
    <row r="96" spans="1:37" x14ac:dyDescent="0.2">
      <c r="A96" s="231" t="str">
        <f t="shared" si="17"/>
        <v>HL1.708Thinned</v>
      </c>
      <c r="B96" s="239" t="s">
        <v>178</v>
      </c>
      <c r="C96" s="240">
        <v>1.7</v>
      </c>
      <c r="D96" s="240">
        <v>8</v>
      </c>
      <c r="E96" s="241" t="s">
        <v>172</v>
      </c>
      <c r="F96" s="291">
        <f t="shared" si="18"/>
        <v>1.5</v>
      </c>
      <c r="G96" s="237">
        <v>3</v>
      </c>
      <c r="H96" s="237">
        <f t="shared" si="19"/>
        <v>28</v>
      </c>
      <c r="I96" s="237">
        <v>53</v>
      </c>
      <c r="J96" s="237">
        <f t="shared" si="20"/>
        <v>74</v>
      </c>
      <c r="K96" s="237">
        <v>95</v>
      </c>
      <c r="L96" s="237">
        <f t="shared" si="21"/>
        <v>111</v>
      </c>
      <c r="M96" s="237">
        <v>127</v>
      </c>
      <c r="N96" s="237">
        <f t="shared" si="22"/>
        <v>139.5</v>
      </c>
      <c r="O96" s="237">
        <v>152</v>
      </c>
      <c r="P96" s="237">
        <f t="shared" si="23"/>
        <v>161.5</v>
      </c>
      <c r="Q96" s="237">
        <v>171</v>
      </c>
      <c r="R96" s="237">
        <f t="shared" si="24"/>
        <v>179.5</v>
      </c>
      <c r="S96" s="237">
        <v>188</v>
      </c>
      <c r="T96" s="237">
        <f t="shared" si="25"/>
        <v>195.5</v>
      </c>
      <c r="U96" s="237">
        <v>203</v>
      </c>
      <c r="V96" s="237">
        <f t="shared" si="26"/>
        <v>209.5</v>
      </c>
      <c r="W96" s="237">
        <v>216</v>
      </c>
      <c r="X96" s="237">
        <f t="shared" si="27"/>
        <v>221.5</v>
      </c>
      <c r="Y96" s="237">
        <v>227</v>
      </c>
      <c r="Z96" s="237">
        <f t="shared" si="28"/>
        <v>232</v>
      </c>
      <c r="AA96" s="237">
        <v>237</v>
      </c>
      <c r="AB96" s="237">
        <f t="shared" si="29"/>
        <v>240.5</v>
      </c>
      <c r="AC96" s="237">
        <v>244</v>
      </c>
      <c r="AD96" s="237">
        <f t="shared" si="30"/>
        <v>247.5</v>
      </c>
      <c r="AE96" s="237">
        <v>251</v>
      </c>
      <c r="AF96" s="237">
        <f t="shared" si="31"/>
        <v>253</v>
      </c>
      <c r="AG96" s="237">
        <v>255</v>
      </c>
      <c r="AH96" s="237">
        <f t="shared" si="32"/>
        <v>257</v>
      </c>
      <c r="AI96" s="237">
        <v>259</v>
      </c>
      <c r="AJ96" s="237">
        <f t="shared" si="33"/>
        <v>261</v>
      </c>
      <c r="AK96" s="237">
        <v>263</v>
      </c>
    </row>
    <row r="97" spans="1:37" x14ac:dyDescent="0.2">
      <c r="A97" s="231" t="str">
        <f t="shared" si="17"/>
        <v>HL1.710No_thin</v>
      </c>
      <c r="B97" s="239" t="s">
        <v>178</v>
      </c>
      <c r="C97" s="240">
        <v>1.7</v>
      </c>
      <c r="D97" s="240">
        <v>10</v>
      </c>
      <c r="E97" s="241" t="s">
        <v>240</v>
      </c>
      <c r="F97" s="291">
        <f t="shared" si="18"/>
        <v>2.5</v>
      </c>
      <c r="G97" s="237">
        <v>5</v>
      </c>
      <c r="H97" s="237">
        <f t="shared" si="19"/>
        <v>41</v>
      </c>
      <c r="I97" s="237">
        <v>77</v>
      </c>
      <c r="J97" s="237">
        <f t="shared" si="20"/>
        <v>117.5</v>
      </c>
      <c r="K97" s="237">
        <v>158</v>
      </c>
      <c r="L97" s="237">
        <f t="shared" si="21"/>
        <v>190.5</v>
      </c>
      <c r="M97" s="237">
        <v>223</v>
      </c>
      <c r="N97" s="237">
        <f t="shared" si="22"/>
        <v>250</v>
      </c>
      <c r="O97" s="237">
        <v>277</v>
      </c>
      <c r="P97" s="237">
        <f t="shared" si="23"/>
        <v>299</v>
      </c>
      <c r="Q97" s="237">
        <v>321</v>
      </c>
      <c r="R97" s="237">
        <f t="shared" si="24"/>
        <v>340.5</v>
      </c>
      <c r="S97" s="237">
        <v>360</v>
      </c>
      <c r="T97" s="237">
        <f t="shared" si="25"/>
        <v>377</v>
      </c>
      <c r="U97" s="237">
        <v>394</v>
      </c>
      <c r="V97" s="237">
        <f t="shared" si="26"/>
        <v>409</v>
      </c>
      <c r="W97" s="237">
        <v>424</v>
      </c>
      <c r="X97" s="237">
        <f t="shared" si="27"/>
        <v>437.5</v>
      </c>
      <c r="Y97" s="237">
        <v>451</v>
      </c>
      <c r="Z97" s="237">
        <f t="shared" si="28"/>
        <v>463</v>
      </c>
      <c r="AA97" s="237">
        <v>475</v>
      </c>
      <c r="AB97" s="237">
        <f t="shared" si="29"/>
        <v>486</v>
      </c>
      <c r="AC97" s="237">
        <v>497</v>
      </c>
      <c r="AD97" s="237">
        <f t="shared" si="30"/>
        <v>507.5</v>
      </c>
      <c r="AE97" s="237">
        <v>518</v>
      </c>
      <c r="AF97" s="237">
        <f t="shared" si="31"/>
        <v>527</v>
      </c>
      <c r="AG97" s="237">
        <v>536</v>
      </c>
      <c r="AH97" s="237">
        <f t="shared" si="32"/>
        <v>544.5</v>
      </c>
      <c r="AI97" s="237">
        <v>553</v>
      </c>
      <c r="AJ97" s="237">
        <f t="shared" si="33"/>
        <v>585.5</v>
      </c>
      <c r="AK97" s="237">
        <v>618</v>
      </c>
    </row>
    <row r="98" spans="1:37" x14ac:dyDescent="0.2">
      <c r="A98" s="231" t="str">
        <f t="shared" si="17"/>
        <v>HL1.710Thinned</v>
      </c>
      <c r="B98" s="239" t="s">
        <v>178</v>
      </c>
      <c r="C98" s="240">
        <v>1.7</v>
      </c>
      <c r="D98" s="240">
        <v>10</v>
      </c>
      <c r="E98" s="241" t="s">
        <v>172</v>
      </c>
      <c r="F98" s="291">
        <f t="shared" si="18"/>
        <v>2.5</v>
      </c>
      <c r="G98" s="237">
        <v>5</v>
      </c>
      <c r="H98" s="237">
        <f t="shared" si="19"/>
        <v>35.5</v>
      </c>
      <c r="I98" s="237">
        <v>66</v>
      </c>
      <c r="J98" s="237">
        <f t="shared" si="20"/>
        <v>87</v>
      </c>
      <c r="K98" s="237">
        <v>108</v>
      </c>
      <c r="L98" s="237">
        <f t="shared" si="21"/>
        <v>125.5</v>
      </c>
      <c r="M98" s="237">
        <v>143</v>
      </c>
      <c r="N98" s="237">
        <f t="shared" si="22"/>
        <v>157</v>
      </c>
      <c r="O98" s="237">
        <v>171</v>
      </c>
      <c r="P98" s="237">
        <f t="shared" si="23"/>
        <v>182.5</v>
      </c>
      <c r="Q98" s="237">
        <v>194</v>
      </c>
      <c r="R98" s="237">
        <f t="shared" si="24"/>
        <v>203.5</v>
      </c>
      <c r="S98" s="237">
        <v>213</v>
      </c>
      <c r="T98" s="237">
        <f t="shared" si="25"/>
        <v>222</v>
      </c>
      <c r="U98" s="237">
        <v>231</v>
      </c>
      <c r="V98" s="237">
        <f t="shared" si="26"/>
        <v>238.5</v>
      </c>
      <c r="W98" s="237">
        <v>246</v>
      </c>
      <c r="X98" s="237">
        <f t="shared" si="27"/>
        <v>253</v>
      </c>
      <c r="Y98" s="237">
        <v>260</v>
      </c>
      <c r="Z98" s="237">
        <f t="shared" si="28"/>
        <v>265.5</v>
      </c>
      <c r="AA98" s="237">
        <v>271</v>
      </c>
      <c r="AB98" s="237">
        <f t="shared" si="29"/>
        <v>275.5</v>
      </c>
      <c r="AC98" s="237">
        <v>280</v>
      </c>
      <c r="AD98" s="237">
        <f t="shared" si="30"/>
        <v>283</v>
      </c>
      <c r="AE98" s="237">
        <v>286</v>
      </c>
      <c r="AF98" s="237">
        <f t="shared" si="31"/>
        <v>288.5</v>
      </c>
      <c r="AG98" s="237">
        <v>291</v>
      </c>
      <c r="AH98" s="237">
        <f t="shared" si="32"/>
        <v>292.5</v>
      </c>
      <c r="AI98" s="237">
        <v>294</v>
      </c>
      <c r="AJ98" s="237">
        <f t="shared" si="33"/>
        <v>291</v>
      </c>
      <c r="AK98" s="237">
        <v>288</v>
      </c>
    </row>
    <row r="99" spans="1:37" x14ac:dyDescent="0.2">
      <c r="A99" s="231" t="str">
        <f t="shared" si="17"/>
        <v>HL1.712No_thin</v>
      </c>
      <c r="B99" s="239" t="s">
        <v>178</v>
      </c>
      <c r="C99" s="240">
        <v>1.7</v>
      </c>
      <c r="D99" s="240">
        <v>12</v>
      </c>
      <c r="E99" s="241" t="s">
        <v>240</v>
      </c>
      <c r="F99" s="291">
        <f t="shared" si="18"/>
        <v>6</v>
      </c>
      <c r="G99" s="237">
        <v>12</v>
      </c>
      <c r="H99" s="237">
        <f t="shared" si="19"/>
        <v>56.5</v>
      </c>
      <c r="I99" s="237">
        <v>101</v>
      </c>
      <c r="J99" s="237">
        <f t="shared" si="20"/>
        <v>144.5</v>
      </c>
      <c r="K99" s="237">
        <v>188</v>
      </c>
      <c r="L99" s="237">
        <f t="shared" si="21"/>
        <v>223.5</v>
      </c>
      <c r="M99" s="237">
        <v>259</v>
      </c>
      <c r="N99" s="237">
        <f t="shared" si="22"/>
        <v>288</v>
      </c>
      <c r="O99" s="237">
        <v>317</v>
      </c>
      <c r="P99" s="237">
        <f t="shared" si="23"/>
        <v>342</v>
      </c>
      <c r="Q99" s="237">
        <v>367</v>
      </c>
      <c r="R99" s="237">
        <f t="shared" si="24"/>
        <v>389</v>
      </c>
      <c r="S99" s="237">
        <v>411</v>
      </c>
      <c r="T99" s="237">
        <f t="shared" si="25"/>
        <v>430</v>
      </c>
      <c r="U99" s="237">
        <v>449</v>
      </c>
      <c r="V99" s="237">
        <f t="shared" si="26"/>
        <v>466.5</v>
      </c>
      <c r="W99" s="237">
        <v>484</v>
      </c>
      <c r="X99" s="237">
        <f t="shared" si="27"/>
        <v>499.5</v>
      </c>
      <c r="Y99" s="237">
        <v>515</v>
      </c>
      <c r="Z99" s="237">
        <f t="shared" si="28"/>
        <v>529</v>
      </c>
      <c r="AA99" s="237">
        <v>543</v>
      </c>
      <c r="AB99" s="237">
        <f t="shared" si="29"/>
        <v>555.5</v>
      </c>
      <c r="AC99" s="237">
        <v>568</v>
      </c>
      <c r="AD99" s="237">
        <f t="shared" si="30"/>
        <v>579.5</v>
      </c>
      <c r="AE99" s="237">
        <v>591</v>
      </c>
      <c r="AF99" s="237">
        <f t="shared" si="31"/>
        <v>601.5</v>
      </c>
      <c r="AG99" s="237">
        <v>612</v>
      </c>
      <c r="AH99" s="237">
        <f t="shared" si="32"/>
        <v>622</v>
      </c>
      <c r="AI99" s="237">
        <v>632</v>
      </c>
      <c r="AJ99" s="237">
        <f t="shared" si="33"/>
        <v>669.5</v>
      </c>
      <c r="AK99" s="237">
        <v>707</v>
      </c>
    </row>
    <row r="100" spans="1:37" x14ac:dyDescent="0.2">
      <c r="A100" s="231" t="str">
        <f t="shared" si="17"/>
        <v>HL1.712Thinned</v>
      </c>
      <c r="B100" s="239" t="s">
        <v>178</v>
      </c>
      <c r="C100" s="240">
        <v>1.7</v>
      </c>
      <c r="D100" s="240">
        <v>12</v>
      </c>
      <c r="E100" s="241" t="s">
        <v>172</v>
      </c>
      <c r="F100" s="291">
        <f t="shared" si="18"/>
        <v>6</v>
      </c>
      <c r="G100" s="237">
        <v>12</v>
      </c>
      <c r="H100" s="237">
        <f t="shared" si="19"/>
        <v>45.5</v>
      </c>
      <c r="I100" s="237">
        <v>79</v>
      </c>
      <c r="J100" s="237">
        <f t="shared" si="20"/>
        <v>100</v>
      </c>
      <c r="K100" s="237">
        <v>121</v>
      </c>
      <c r="L100" s="237">
        <f t="shared" si="21"/>
        <v>139</v>
      </c>
      <c r="M100" s="237">
        <v>157</v>
      </c>
      <c r="N100" s="237">
        <f t="shared" si="22"/>
        <v>172</v>
      </c>
      <c r="O100" s="237">
        <v>187</v>
      </c>
      <c r="P100" s="237">
        <f t="shared" si="23"/>
        <v>199.5</v>
      </c>
      <c r="Q100" s="237">
        <v>212</v>
      </c>
      <c r="R100" s="237">
        <f t="shared" si="24"/>
        <v>224</v>
      </c>
      <c r="S100" s="237">
        <v>236</v>
      </c>
      <c r="T100" s="237">
        <f t="shared" si="25"/>
        <v>246.5</v>
      </c>
      <c r="U100" s="237">
        <v>257</v>
      </c>
      <c r="V100" s="237">
        <f t="shared" si="26"/>
        <v>266</v>
      </c>
      <c r="W100" s="237">
        <v>275</v>
      </c>
      <c r="X100" s="237">
        <f t="shared" si="27"/>
        <v>282.5</v>
      </c>
      <c r="Y100" s="237">
        <v>290</v>
      </c>
      <c r="Z100" s="237">
        <f t="shared" si="28"/>
        <v>297</v>
      </c>
      <c r="AA100" s="237">
        <v>304</v>
      </c>
      <c r="AB100" s="237">
        <f t="shared" si="29"/>
        <v>309</v>
      </c>
      <c r="AC100" s="237">
        <v>314</v>
      </c>
      <c r="AD100" s="237">
        <f t="shared" si="30"/>
        <v>318</v>
      </c>
      <c r="AE100" s="237">
        <v>322</v>
      </c>
      <c r="AF100" s="237">
        <f t="shared" si="31"/>
        <v>324.5</v>
      </c>
      <c r="AG100" s="237">
        <v>327</v>
      </c>
      <c r="AH100" s="237">
        <f t="shared" si="32"/>
        <v>329</v>
      </c>
      <c r="AI100" s="237">
        <v>331</v>
      </c>
      <c r="AJ100" s="237">
        <f t="shared" si="33"/>
        <v>326</v>
      </c>
      <c r="AK100" s="237">
        <v>321</v>
      </c>
    </row>
    <row r="101" spans="1:37" x14ac:dyDescent="0.2">
      <c r="A101" s="231" t="str">
        <f t="shared" si="17"/>
        <v>HL1.714No_thin</v>
      </c>
      <c r="B101" s="239" t="s">
        <v>178</v>
      </c>
      <c r="C101" s="240">
        <v>1.7</v>
      </c>
      <c r="D101" s="240">
        <v>14</v>
      </c>
      <c r="E101" s="241" t="s">
        <v>240</v>
      </c>
      <c r="F101" s="291">
        <f t="shared" si="18"/>
        <v>12</v>
      </c>
      <c r="G101" s="237">
        <v>24</v>
      </c>
      <c r="H101" s="237">
        <f t="shared" si="19"/>
        <v>74</v>
      </c>
      <c r="I101" s="237">
        <v>124</v>
      </c>
      <c r="J101" s="237">
        <f t="shared" si="20"/>
        <v>170</v>
      </c>
      <c r="K101" s="237">
        <v>216</v>
      </c>
      <c r="L101" s="237">
        <f t="shared" si="21"/>
        <v>254.5</v>
      </c>
      <c r="M101" s="237">
        <v>293</v>
      </c>
      <c r="N101" s="237">
        <f t="shared" si="22"/>
        <v>325</v>
      </c>
      <c r="O101" s="237">
        <v>357</v>
      </c>
      <c r="P101" s="237">
        <f t="shared" si="23"/>
        <v>384.5</v>
      </c>
      <c r="Q101" s="237">
        <v>412</v>
      </c>
      <c r="R101" s="237">
        <f t="shared" si="24"/>
        <v>436.5</v>
      </c>
      <c r="S101" s="237">
        <v>461</v>
      </c>
      <c r="T101" s="237">
        <f t="shared" si="25"/>
        <v>482.5</v>
      </c>
      <c r="U101" s="237">
        <v>504</v>
      </c>
      <c r="V101" s="237">
        <f t="shared" si="26"/>
        <v>523.5</v>
      </c>
      <c r="W101" s="237">
        <v>543</v>
      </c>
      <c r="X101" s="237">
        <f t="shared" si="27"/>
        <v>560</v>
      </c>
      <c r="Y101" s="237">
        <v>577</v>
      </c>
      <c r="Z101" s="237">
        <f t="shared" si="28"/>
        <v>593</v>
      </c>
      <c r="AA101" s="237">
        <v>609</v>
      </c>
      <c r="AB101" s="237">
        <f t="shared" si="29"/>
        <v>623</v>
      </c>
      <c r="AC101" s="237">
        <v>637</v>
      </c>
      <c r="AD101" s="237">
        <f t="shared" si="30"/>
        <v>650</v>
      </c>
      <c r="AE101" s="237">
        <v>663</v>
      </c>
      <c r="AF101" s="237">
        <f t="shared" si="31"/>
        <v>675</v>
      </c>
      <c r="AG101" s="237">
        <v>687</v>
      </c>
      <c r="AH101" s="237">
        <f t="shared" si="32"/>
        <v>697.5</v>
      </c>
      <c r="AI101" s="237">
        <v>708</v>
      </c>
      <c r="AJ101" s="237">
        <f t="shared" si="33"/>
        <v>750.5</v>
      </c>
      <c r="AK101" s="237">
        <v>793</v>
      </c>
    </row>
    <row r="102" spans="1:37" x14ac:dyDescent="0.2">
      <c r="A102" s="231" t="str">
        <f t="shared" si="17"/>
        <v>HL1.714Thinned</v>
      </c>
      <c r="B102" s="239" t="s">
        <v>178</v>
      </c>
      <c r="C102" s="240">
        <v>1.7</v>
      </c>
      <c r="D102" s="240">
        <v>14</v>
      </c>
      <c r="E102" s="241" t="s">
        <v>172</v>
      </c>
      <c r="F102" s="291">
        <f t="shared" si="18"/>
        <v>12</v>
      </c>
      <c r="G102" s="237">
        <v>24</v>
      </c>
      <c r="H102" s="237">
        <f t="shared" si="19"/>
        <v>57</v>
      </c>
      <c r="I102" s="237">
        <v>90</v>
      </c>
      <c r="J102" s="237">
        <f t="shared" si="20"/>
        <v>112.5</v>
      </c>
      <c r="K102" s="237">
        <v>135</v>
      </c>
      <c r="L102" s="237">
        <f t="shared" si="21"/>
        <v>154.5</v>
      </c>
      <c r="M102" s="237">
        <v>174</v>
      </c>
      <c r="N102" s="237">
        <f t="shared" si="22"/>
        <v>190.5</v>
      </c>
      <c r="O102" s="237">
        <v>207</v>
      </c>
      <c r="P102" s="237">
        <f t="shared" si="23"/>
        <v>221</v>
      </c>
      <c r="Q102" s="237">
        <v>235</v>
      </c>
      <c r="R102" s="237">
        <f t="shared" si="24"/>
        <v>247.5</v>
      </c>
      <c r="S102" s="237">
        <v>260</v>
      </c>
      <c r="T102" s="237">
        <f t="shared" si="25"/>
        <v>272</v>
      </c>
      <c r="U102" s="237">
        <v>284</v>
      </c>
      <c r="V102" s="237">
        <f t="shared" si="26"/>
        <v>294</v>
      </c>
      <c r="W102" s="237">
        <v>304</v>
      </c>
      <c r="X102" s="237">
        <f t="shared" si="27"/>
        <v>312.5</v>
      </c>
      <c r="Y102" s="237">
        <v>321</v>
      </c>
      <c r="Z102" s="237">
        <f t="shared" si="28"/>
        <v>328.5</v>
      </c>
      <c r="AA102" s="237">
        <v>336</v>
      </c>
      <c r="AB102" s="237">
        <f t="shared" si="29"/>
        <v>341.5</v>
      </c>
      <c r="AC102" s="237">
        <v>347</v>
      </c>
      <c r="AD102" s="237">
        <f t="shared" si="30"/>
        <v>351.5</v>
      </c>
      <c r="AE102" s="237">
        <v>356</v>
      </c>
      <c r="AF102" s="237">
        <f t="shared" si="31"/>
        <v>359.5</v>
      </c>
      <c r="AG102" s="237">
        <v>363</v>
      </c>
      <c r="AH102" s="237">
        <f t="shared" si="32"/>
        <v>365.5</v>
      </c>
      <c r="AI102" s="237">
        <v>368</v>
      </c>
      <c r="AJ102" s="237">
        <f t="shared" si="33"/>
        <v>365.5</v>
      </c>
      <c r="AK102" s="237">
        <v>363</v>
      </c>
    </row>
    <row r="103" spans="1:37" x14ac:dyDescent="0.2">
      <c r="A103" s="231" t="str">
        <f t="shared" si="17"/>
        <v>JL1.704No_thin</v>
      </c>
      <c r="B103" s="239" t="s">
        <v>179</v>
      </c>
      <c r="C103" s="240">
        <v>1.7</v>
      </c>
      <c r="D103" s="240">
        <v>4</v>
      </c>
      <c r="E103" s="241" t="s">
        <v>240</v>
      </c>
      <c r="F103" s="291">
        <f t="shared" si="18"/>
        <v>0.5</v>
      </c>
      <c r="G103" s="237">
        <v>1</v>
      </c>
      <c r="H103" s="237">
        <f t="shared" si="19"/>
        <v>7.5</v>
      </c>
      <c r="I103" s="237">
        <v>14</v>
      </c>
      <c r="J103" s="237">
        <f t="shared" si="20"/>
        <v>36.5</v>
      </c>
      <c r="K103" s="237">
        <v>59</v>
      </c>
      <c r="L103" s="237">
        <f t="shared" si="21"/>
        <v>83.5</v>
      </c>
      <c r="M103" s="237">
        <v>108</v>
      </c>
      <c r="N103" s="237">
        <f t="shared" si="22"/>
        <v>128.5</v>
      </c>
      <c r="O103" s="237">
        <v>149</v>
      </c>
      <c r="P103" s="237">
        <f t="shared" si="23"/>
        <v>165</v>
      </c>
      <c r="Q103" s="237">
        <v>181</v>
      </c>
      <c r="R103" s="237">
        <f t="shared" si="24"/>
        <v>194.5</v>
      </c>
      <c r="S103" s="237">
        <v>208</v>
      </c>
      <c r="T103" s="237">
        <f t="shared" si="25"/>
        <v>219</v>
      </c>
      <c r="U103" s="237">
        <v>230</v>
      </c>
      <c r="V103" s="237">
        <f t="shared" si="26"/>
        <v>239.5</v>
      </c>
      <c r="W103" s="237">
        <v>249</v>
      </c>
      <c r="X103" s="237">
        <f t="shared" si="27"/>
        <v>257</v>
      </c>
      <c r="Y103" s="237">
        <v>265</v>
      </c>
      <c r="Z103" s="237">
        <f t="shared" si="28"/>
        <v>272.5</v>
      </c>
      <c r="AA103" s="237">
        <v>280</v>
      </c>
      <c r="AB103" s="237">
        <f t="shared" si="29"/>
        <v>286.5</v>
      </c>
      <c r="AC103" s="237">
        <v>293</v>
      </c>
      <c r="AD103" s="237">
        <f t="shared" si="30"/>
        <v>298.5</v>
      </c>
      <c r="AE103" s="237">
        <v>304</v>
      </c>
      <c r="AF103" s="237">
        <f t="shared" si="31"/>
        <v>309.5</v>
      </c>
      <c r="AG103" s="237">
        <v>315</v>
      </c>
      <c r="AH103" s="237">
        <f t="shared" si="32"/>
        <v>319.5</v>
      </c>
      <c r="AI103" s="237">
        <v>324</v>
      </c>
      <c r="AJ103" s="237">
        <f t="shared" si="33"/>
        <v>342</v>
      </c>
      <c r="AK103" s="237">
        <v>360</v>
      </c>
    </row>
    <row r="104" spans="1:37" x14ac:dyDescent="0.2">
      <c r="A104" s="231" t="str">
        <f t="shared" si="17"/>
        <v>JL1.704Thinned</v>
      </c>
      <c r="B104" s="239" t="s">
        <v>179</v>
      </c>
      <c r="C104" s="240">
        <v>1.7</v>
      </c>
      <c r="D104" s="240">
        <v>4</v>
      </c>
      <c r="E104" s="241" t="s">
        <v>172</v>
      </c>
      <c r="F104" s="291">
        <f t="shared" si="18"/>
        <v>0.5</v>
      </c>
      <c r="G104" s="237">
        <v>1</v>
      </c>
      <c r="H104" s="237">
        <f t="shared" si="19"/>
        <v>7.5</v>
      </c>
      <c r="I104" s="237">
        <v>14</v>
      </c>
      <c r="J104" s="237">
        <f t="shared" si="20"/>
        <v>33.5</v>
      </c>
      <c r="K104" s="237">
        <v>53</v>
      </c>
      <c r="L104" s="237">
        <f t="shared" si="21"/>
        <v>67.5</v>
      </c>
      <c r="M104" s="237">
        <v>82</v>
      </c>
      <c r="N104" s="237">
        <f t="shared" si="22"/>
        <v>94</v>
      </c>
      <c r="O104" s="237">
        <v>106</v>
      </c>
      <c r="P104" s="237">
        <f t="shared" si="23"/>
        <v>114</v>
      </c>
      <c r="Q104" s="237">
        <v>122</v>
      </c>
      <c r="R104" s="237">
        <f t="shared" si="24"/>
        <v>129.5</v>
      </c>
      <c r="S104" s="237">
        <v>137</v>
      </c>
      <c r="T104" s="237">
        <f t="shared" si="25"/>
        <v>143</v>
      </c>
      <c r="U104" s="237">
        <v>149</v>
      </c>
      <c r="V104" s="237">
        <f t="shared" si="26"/>
        <v>154</v>
      </c>
      <c r="W104" s="237">
        <v>159</v>
      </c>
      <c r="X104" s="237">
        <f t="shared" si="27"/>
        <v>164</v>
      </c>
      <c r="Y104" s="237">
        <v>169</v>
      </c>
      <c r="Z104" s="237">
        <f t="shared" si="28"/>
        <v>173</v>
      </c>
      <c r="AA104" s="237">
        <v>177</v>
      </c>
      <c r="AB104" s="237">
        <f t="shared" si="29"/>
        <v>181</v>
      </c>
      <c r="AC104" s="237">
        <v>185</v>
      </c>
      <c r="AD104" s="237">
        <f t="shared" si="30"/>
        <v>188</v>
      </c>
      <c r="AE104" s="237">
        <v>191</v>
      </c>
      <c r="AF104" s="237">
        <f t="shared" si="31"/>
        <v>193.5</v>
      </c>
      <c r="AG104" s="237">
        <v>196</v>
      </c>
      <c r="AH104" s="237">
        <f t="shared" si="32"/>
        <v>198</v>
      </c>
      <c r="AI104" s="237">
        <v>200</v>
      </c>
      <c r="AJ104" s="237">
        <f t="shared" si="33"/>
        <v>206.5</v>
      </c>
      <c r="AK104" s="237">
        <v>213</v>
      </c>
    </row>
    <row r="105" spans="1:37" x14ac:dyDescent="0.2">
      <c r="A105" s="231" t="str">
        <f t="shared" si="17"/>
        <v>JL1.706No_thin</v>
      </c>
      <c r="B105" s="239" t="s">
        <v>179</v>
      </c>
      <c r="C105" s="240">
        <v>1.7</v>
      </c>
      <c r="D105" s="240">
        <v>6</v>
      </c>
      <c r="E105" s="241" t="s">
        <v>240</v>
      </c>
      <c r="F105" s="291">
        <f t="shared" si="18"/>
        <v>0</v>
      </c>
      <c r="G105" s="237">
        <v>0</v>
      </c>
      <c r="H105" s="237">
        <f t="shared" si="19"/>
        <v>16.5</v>
      </c>
      <c r="I105" s="237">
        <v>33</v>
      </c>
      <c r="J105" s="237">
        <f t="shared" si="20"/>
        <v>65.5</v>
      </c>
      <c r="K105" s="237">
        <v>98</v>
      </c>
      <c r="L105" s="237">
        <f t="shared" si="21"/>
        <v>126.5</v>
      </c>
      <c r="M105" s="237">
        <v>155</v>
      </c>
      <c r="N105" s="237">
        <f t="shared" si="22"/>
        <v>177.5</v>
      </c>
      <c r="O105" s="237">
        <v>200</v>
      </c>
      <c r="P105" s="237">
        <f t="shared" si="23"/>
        <v>218.5</v>
      </c>
      <c r="Q105" s="237">
        <v>237</v>
      </c>
      <c r="R105" s="237">
        <f t="shared" si="24"/>
        <v>252.5</v>
      </c>
      <c r="S105" s="237">
        <v>268</v>
      </c>
      <c r="T105" s="237">
        <f t="shared" si="25"/>
        <v>281</v>
      </c>
      <c r="U105" s="237">
        <v>294</v>
      </c>
      <c r="V105" s="237">
        <f t="shared" si="26"/>
        <v>305.5</v>
      </c>
      <c r="W105" s="237">
        <v>317</v>
      </c>
      <c r="X105" s="237">
        <f t="shared" si="27"/>
        <v>327.5</v>
      </c>
      <c r="Y105" s="237">
        <v>338</v>
      </c>
      <c r="Z105" s="237">
        <f t="shared" si="28"/>
        <v>347</v>
      </c>
      <c r="AA105" s="237">
        <v>356</v>
      </c>
      <c r="AB105" s="237">
        <f t="shared" si="29"/>
        <v>364</v>
      </c>
      <c r="AC105" s="237">
        <v>372</v>
      </c>
      <c r="AD105" s="237">
        <f t="shared" si="30"/>
        <v>379.5</v>
      </c>
      <c r="AE105" s="237">
        <v>387</v>
      </c>
      <c r="AF105" s="237">
        <f t="shared" si="31"/>
        <v>393.5</v>
      </c>
      <c r="AG105" s="237">
        <v>400</v>
      </c>
      <c r="AH105" s="237">
        <f t="shared" si="32"/>
        <v>406.5</v>
      </c>
      <c r="AI105" s="237">
        <v>413</v>
      </c>
      <c r="AJ105" s="237">
        <f t="shared" si="33"/>
        <v>436.5</v>
      </c>
      <c r="AK105" s="237">
        <v>460</v>
      </c>
    </row>
    <row r="106" spans="1:37" x14ac:dyDescent="0.2">
      <c r="A106" s="231" t="str">
        <f t="shared" si="17"/>
        <v>JL1.706Thinned</v>
      </c>
      <c r="B106" s="239" t="s">
        <v>179</v>
      </c>
      <c r="C106" s="240">
        <v>1.7</v>
      </c>
      <c r="D106" s="240">
        <v>6</v>
      </c>
      <c r="E106" s="241" t="s">
        <v>172</v>
      </c>
      <c r="F106" s="291">
        <f t="shared" si="18"/>
        <v>0</v>
      </c>
      <c r="G106" s="237">
        <v>0</v>
      </c>
      <c r="H106" s="237">
        <f t="shared" si="19"/>
        <v>16.5</v>
      </c>
      <c r="I106" s="237">
        <v>33</v>
      </c>
      <c r="J106" s="237">
        <f t="shared" si="20"/>
        <v>55.5</v>
      </c>
      <c r="K106" s="237">
        <v>78</v>
      </c>
      <c r="L106" s="237">
        <f t="shared" si="21"/>
        <v>94.5</v>
      </c>
      <c r="M106" s="237">
        <v>111</v>
      </c>
      <c r="N106" s="237">
        <f t="shared" si="22"/>
        <v>123.5</v>
      </c>
      <c r="O106" s="237">
        <v>136</v>
      </c>
      <c r="P106" s="237">
        <f t="shared" si="23"/>
        <v>145.5</v>
      </c>
      <c r="Q106" s="237">
        <v>155</v>
      </c>
      <c r="R106" s="237">
        <f t="shared" si="24"/>
        <v>162.5</v>
      </c>
      <c r="S106" s="237">
        <v>170</v>
      </c>
      <c r="T106" s="237">
        <f t="shared" si="25"/>
        <v>176.5</v>
      </c>
      <c r="U106" s="237">
        <v>183</v>
      </c>
      <c r="V106" s="237">
        <f t="shared" si="26"/>
        <v>189.5</v>
      </c>
      <c r="W106" s="237">
        <v>196</v>
      </c>
      <c r="X106" s="237">
        <f t="shared" si="27"/>
        <v>201</v>
      </c>
      <c r="Y106" s="237">
        <v>206</v>
      </c>
      <c r="Z106" s="237">
        <f t="shared" si="28"/>
        <v>210.5</v>
      </c>
      <c r="AA106" s="237">
        <v>215</v>
      </c>
      <c r="AB106" s="237">
        <f t="shared" si="29"/>
        <v>218.5</v>
      </c>
      <c r="AC106" s="237">
        <v>222</v>
      </c>
      <c r="AD106" s="237">
        <f t="shared" si="30"/>
        <v>225</v>
      </c>
      <c r="AE106" s="237">
        <v>228</v>
      </c>
      <c r="AF106" s="237">
        <f t="shared" si="31"/>
        <v>231</v>
      </c>
      <c r="AG106" s="237">
        <v>234</v>
      </c>
      <c r="AH106" s="237">
        <f t="shared" si="32"/>
        <v>235.5</v>
      </c>
      <c r="AI106" s="237">
        <v>237</v>
      </c>
      <c r="AJ106" s="237">
        <f t="shared" si="33"/>
        <v>241</v>
      </c>
      <c r="AK106" s="237">
        <v>245</v>
      </c>
    </row>
    <row r="107" spans="1:37" x14ac:dyDescent="0.2">
      <c r="A107" s="231" t="str">
        <f t="shared" si="17"/>
        <v>JL1.708No_thin</v>
      </c>
      <c r="B107" s="239" t="s">
        <v>179</v>
      </c>
      <c r="C107" s="240">
        <v>1.7</v>
      </c>
      <c r="D107" s="240">
        <v>8</v>
      </c>
      <c r="E107" s="241" t="s">
        <v>240</v>
      </c>
      <c r="F107" s="291">
        <f t="shared" si="18"/>
        <v>1.5</v>
      </c>
      <c r="G107" s="237">
        <v>3</v>
      </c>
      <c r="H107" s="237">
        <f t="shared" si="19"/>
        <v>31</v>
      </c>
      <c r="I107" s="237">
        <v>59</v>
      </c>
      <c r="J107" s="237">
        <f t="shared" si="20"/>
        <v>96.5</v>
      </c>
      <c r="K107" s="237">
        <v>134</v>
      </c>
      <c r="L107" s="237">
        <f t="shared" si="21"/>
        <v>165.5</v>
      </c>
      <c r="M107" s="237">
        <v>197</v>
      </c>
      <c r="N107" s="237">
        <f t="shared" si="22"/>
        <v>222.5</v>
      </c>
      <c r="O107" s="237">
        <v>248</v>
      </c>
      <c r="P107" s="237">
        <f t="shared" si="23"/>
        <v>268.5</v>
      </c>
      <c r="Q107" s="237">
        <v>289</v>
      </c>
      <c r="R107" s="237">
        <f t="shared" si="24"/>
        <v>307</v>
      </c>
      <c r="S107" s="237">
        <v>325</v>
      </c>
      <c r="T107" s="237">
        <f t="shared" si="25"/>
        <v>340.5</v>
      </c>
      <c r="U107" s="237">
        <v>356</v>
      </c>
      <c r="V107" s="237">
        <f t="shared" si="26"/>
        <v>369.5</v>
      </c>
      <c r="W107" s="237">
        <v>383</v>
      </c>
      <c r="X107" s="237">
        <f t="shared" si="27"/>
        <v>395.5</v>
      </c>
      <c r="Y107" s="237">
        <v>408</v>
      </c>
      <c r="Z107" s="237">
        <f t="shared" si="28"/>
        <v>419</v>
      </c>
      <c r="AA107" s="237">
        <v>430</v>
      </c>
      <c r="AB107" s="237">
        <f t="shared" si="29"/>
        <v>440</v>
      </c>
      <c r="AC107" s="237">
        <v>450</v>
      </c>
      <c r="AD107" s="237">
        <f t="shared" si="30"/>
        <v>459</v>
      </c>
      <c r="AE107" s="237">
        <v>468</v>
      </c>
      <c r="AF107" s="237">
        <f t="shared" si="31"/>
        <v>476</v>
      </c>
      <c r="AG107" s="237">
        <v>484</v>
      </c>
      <c r="AH107" s="237">
        <f t="shared" si="32"/>
        <v>491.5</v>
      </c>
      <c r="AI107" s="237">
        <v>499</v>
      </c>
      <c r="AJ107" s="237">
        <f t="shared" si="33"/>
        <v>528</v>
      </c>
      <c r="AK107" s="237">
        <v>557</v>
      </c>
    </row>
    <row r="108" spans="1:37" x14ac:dyDescent="0.2">
      <c r="A108" s="231" t="str">
        <f t="shared" si="17"/>
        <v>JL1.708Thinned</v>
      </c>
      <c r="B108" s="239" t="s">
        <v>179</v>
      </c>
      <c r="C108" s="240">
        <v>1.7</v>
      </c>
      <c r="D108" s="240">
        <v>8</v>
      </c>
      <c r="E108" s="241" t="s">
        <v>172</v>
      </c>
      <c r="F108" s="291">
        <f t="shared" si="18"/>
        <v>1.5</v>
      </c>
      <c r="G108" s="237">
        <v>3</v>
      </c>
      <c r="H108" s="237">
        <f t="shared" si="19"/>
        <v>29</v>
      </c>
      <c r="I108" s="237">
        <v>55</v>
      </c>
      <c r="J108" s="237">
        <f t="shared" si="20"/>
        <v>76.5</v>
      </c>
      <c r="K108" s="237">
        <v>98</v>
      </c>
      <c r="L108" s="237">
        <f t="shared" si="21"/>
        <v>115</v>
      </c>
      <c r="M108" s="237">
        <v>132</v>
      </c>
      <c r="N108" s="237">
        <f t="shared" si="22"/>
        <v>145</v>
      </c>
      <c r="O108" s="237">
        <v>158</v>
      </c>
      <c r="P108" s="237">
        <f t="shared" si="23"/>
        <v>168</v>
      </c>
      <c r="Q108" s="237">
        <v>178</v>
      </c>
      <c r="R108" s="237">
        <f t="shared" si="24"/>
        <v>187</v>
      </c>
      <c r="S108" s="237">
        <v>196</v>
      </c>
      <c r="T108" s="237">
        <f t="shared" si="25"/>
        <v>204</v>
      </c>
      <c r="U108" s="237">
        <v>212</v>
      </c>
      <c r="V108" s="237">
        <f t="shared" si="26"/>
        <v>219</v>
      </c>
      <c r="W108" s="237">
        <v>226</v>
      </c>
      <c r="X108" s="237">
        <f t="shared" si="27"/>
        <v>232</v>
      </c>
      <c r="Y108" s="237">
        <v>238</v>
      </c>
      <c r="Z108" s="237">
        <f t="shared" si="28"/>
        <v>243</v>
      </c>
      <c r="AA108" s="237">
        <v>248</v>
      </c>
      <c r="AB108" s="237">
        <f t="shared" si="29"/>
        <v>252</v>
      </c>
      <c r="AC108" s="237">
        <v>256</v>
      </c>
      <c r="AD108" s="237">
        <f t="shared" si="30"/>
        <v>259.5</v>
      </c>
      <c r="AE108" s="237">
        <v>263</v>
      </c>
      <c r="AF108" s="237">
        <f t="shared" si="31"/>
        <v>265.5</v>
      </c>
      <c r="AG108" s="237">
        <v>268</v>
      </c>
      <c r="AH108" s="237">
        <f t="shared" si="32"/>
        <v>270</v>
      </c>
      <c r="AI108" s="237">
        <v>272</v>
      </c>
      <c r="AJ108" s="237">
        <f t="shared" si="33"/>
        <v>274</v>
      </c>
      <c r="AK108" s="237">
        <v>276</v>
      </c>
    </row>
    <row r="109" spans="1:37" x14ac:dyDescent="0.2">
      <c r="A109" s="231" t="str">
        <f t="shared" si="17"/>
        <v>JL1.710No_thin</v>
      </c>
      <c r="B109" s="239" t="s">
        <v>179</v>
      </c>
      <c r="C109" s="240">
        <v>1.7</v>
      </c>
      <c r="D109" s="240">
        <v>10</v>
      </c>
      <c r="E109" s="241" t="s">
        <v>240</v>
      </c>
      <c r="F109" s="291">
        <f t="shared" si="18"/>
        <v>3</v>
      </c>
      <c r="G109" s="237">
        <v>6</v>
      </c>
      <c r="H109" s="237">
        <f t="shared" si="19"/>
        <v>43</v>
      </c>
      <c r="I109" s="237">
        <v>80</v>
      </c>
      <c r="J109" s="237">
        <f t="shared" si="20"/>
        <v>122</v>
      </c>
      <c r="K109" s="237">
        <v>164</v>
      </c>
      <c r="L109" s="237">
        <f t="shared" si="21"/>
        <v>198.5</v>
      </c>
      <c r="M109" s="237">
        <v>233</v>
      </c>
      <c r="N109" s="237">
        <f t="shared" si="22"/>
        <v>261</v>
      </c>
      <c r="O109" s="237">
        <v>289</v>
      </c>
      <c r="P109" s="237">
        <f t="shared" si="23"/>
        <v>312.5</v>
      </c>
      <c r="Q109" s="237">
        <v>336</v>
      </c>
      <c r="R109" s="237">
        <f t="shared" si="24"/>
        <v>356.5</v>
      </c>
      <c r="S109" s="237">
        <v>377</v>
      </c>
      <c r="T109" s="237">
        <f t="shared" si="25"/>
        <v>395</v>
      </c>
      <c r="U109" s="237">
        <v>413</v>
      </c>
      <c r="V109" s="237">
        <f t="shared" si="26"/>
        <v>429</v>
      </c>
      <c r="W109" s="237">
        <v>445</v>
      </c>
      <c r="X109" s="237">
        <f t="shared" si="27"/>
        <v>459.5</v>
      </c>
      <c r="Y109" s="237">
        <v>474</v>
      </c>
      <c r="Z109" s="237">
        <f t="shared" si="28"/>
        <v>487</v>
      </c>
      <c r="AA109" s="237">
        <v>500</v>
      </c>
      <c r="AB109" s="237">
        <f t="shared" si="29"/>
        <v>511.5</v>
      </c>
      <c r="AC109" s="237">
        <v>523</v>
      </c>
      <c r="AD109" s="237">
        <f t="shared" si="30"/>
        <v>533.5</v>
      </c>
      <c r="AE109" s="237">
        <v>544</v>
      </c>
      <c r="AF109" s="237">
        <f t="shared" si="31"/>
        <v>554</v>
      </c>
      <c r="AG109" s="237">
        <v>564</v>
      </c>
      <c r="AH109" s="237">
        <f t="shared" si="32"/>
        <v>573</v>
      </c>
      <c r="AI109" s="237">
        <v>582</v>
      </c>
      <c r="AJ109" s="237">
        <f t="shared" si="33"/>
        <v>616.5</v>
      </c>
      <c r="AK109" s="237">
        <v>651</v>
      </c>
    </row>
    <row r="110" spans="1:37" x14ac:dyDescent="0.2">
      <c r="A110" s="231" t="str">
        <f t="shared" si="17"/>
        <v>JL1.710Thinned</v>
      </c>
      <c r="B110" s="239" t="s">
        <v>179</v>
      </c>
      <c r="C110" s="240">
        <v>1.7</v>
      </c>
      <c r="D110" s="240">
        <v>10</v>
      </c>
      <c r="E110" s="241" t="s">
        <v>172</v>
      </c>
      <c r="F110" s="291">
        <f t="shared" si="18"/>
        <v>3</v>
      </c>
      <c r="G110" s="237">
        <v>6</v>
      </c>
      <c r="H110" s="237">
        <f t="shared" si="19"/>
        <v>37</v>
      </c>
      <c r="I110" s="237">
        <v>68</v>
      </c>
      <c r="J110" s="237">
        <f t="shared" si="20"/>
        <v>90.5</v>
      </c>
      <c r="K110" s="237">
        <v>113</v>
      </c>
      <c r="L110" s="237">
        <f t="shared" si="21"/>
        <v>131</v>
      </c>
      <c r="M110" s="237">
        <v>149</v>
      </c>
      <c r="N110" s="237">
        <f t="shared" si="22"/>
        <v>164</v>
      </c>
      <c r="O110" s="237">
        <v>179</v>
      </c>
      <c r="P110" s="237">
        <f t="shared" si="23"/>
        <v>191</v>
      </c>
      <c r="Q110" s="237">
        <v>203</v>
      </c>
      <c r="R110" s="237">
        <f t="shared" si="24"/>
        <v>213</v>
      </c>
      <c r="S110" s="237">
        <v>223</v>
      </c>
      <c r="T110" s="237">
        <f t="shared" si="25"/>
        <v>232.5</v>
      </c>
      <c r="U110" s="237">
        <v>242</v>
      </c>
      <c r="V110" s="237">
        <f t="shared" si="26"/>
        <v>250.5</v>
      </c>
      <c r="W110" s="237">
        <v>259</v>
      </c>
      <c r="X110" s="237">
        <f t="shared" si="27"/>
        <v>265.5</v>
      </c>
      <c r="Y110" s="237">
        <v>272</v>
      </c>
      <c r="Z110" s="237">
        <f t="shared" si="28"/>
        <v>278</v>
      </c>
      <c r="AA110" s="237">
        <v>284</v>
      </c>
      <c r="AB110" s="237">
        <f t="shared" si="29"/>
        <v>289</v>
      </c>
      <c r="AC110" s="237">
        <v>294</v>
      </c>
      <c r="AD110" s="237">
        <f t="shared" si="30"/>
        <v>297</v>
      </c>
      <c r="AE110" s="237">
        <v>300</v>
      </c>
      <c r="AF110" s="237">
        <f t="shared" si="31"/>
        <v>302.5</v>
      </c>
      <c r="AG110" s="237">
        <v>305</v>
      </c>
      <c r="AH110" s="237">
        <f t="shared" si="32"/>
        <v>307</v>
      </c>
      <c r="AI110" s="237">
        <v>309</v>
      </c>
      <c r="AJ110" s="237">
        <f t="shared" si="33"/>
        <v>306</v>
      </c>
      <c r="AK110" s="237">
        <v>303</v>
      </c>
    </row>
    <row r="111" spans="1:37" x14ac:dyDescent="0.2">
      <c r="A111" s="231" t="str">
        <f t="shared" si="17"/>
        <v>JL1.712No_thin</v>
      </c>
      <c r="B111" s="239" t="s">
        <v>179</v>
      </c>
      <c r="C111" s="240">
        <v>1.7</v>
      </c>
      <c r="D111" s="240">
        <v>12</v>
      </c>
      <c r="E111" s="241" t="s">
        <v>240</v>
      </c>
      <c r="F111" s="291">
        <f t="shared" si="18"/>
        <v>6.5</v>
      </c>
      <c r="G111" s="237">
        <v>13</v>
      </c>
      <c r="H111" s="237">
        <f t="shared" si="19"/>
        <v>59</v>
      </c>
      <c r="I111" s="237">
        <v>105</v>
      </c>
      <c r="J111" s="237">
        <f t="shared" si="20"/>
        <v>150.5</v>
      </c>
      <c r="K111" s="237">
        <v>196</v>
      </c>
      <c r="L111" s="237">
        <f t="shared" si="21"/>
        <v>233</v>
      </c>
      <c r="M111" s="237">
        <v>270</v>
      </c>
      <c r="N111" s="237">
        <f t="shared" si="22"/>
        <v>301</v>
      </c>
      <c r="O111" s="237">
        <v>332</v>
      </c>
      <c r="P111" s="237">
        <f t="shared" si="23"/>
        <v>358.5</v>
      </c>
      <c r="Q111" s="237">
        <v>385</v>
      </c>
      <c r="R111" s="237">
        <f t="shared" si="24"/>
        <v>408</v>
      </c>
      <c r="S111" s="237">
        <v>431</v>
      </c>
      <c r="T111" s="237">
        <f t="shared" si="25"/>
        <v>451.5</v>
      </c>
      <c r="U111" s="237">
        <v>472</v>
      </c>
      <c r="V111" s="237">
        <f t="shared" si="26"/>
        <v>490.5</v>
      </c>
      <c r="W111" s="237">
        <v>509</v>
      </c>
      <c r="X111" s="237">
        <f t="shared" si="27"/>
        <v>525.5</v>
      </c>
      <c r="Y111" s="237">
        <v>542</v>
      </c>
      <c r="Z111" s="237">
        <f t="shared" si="28"/>
        <v>556.5</v>
      </c>
      <c r="AA111" s="237">
        <v>571</v>
      </c>
      <c r="AB111" s="237">
        <f t="shared" si="29"/>
        <v>584.5</v>
      </c>
      <c r="AC111" s="237">
        <v>598</v>
      </c>
      <c r="AD111" s="237">
        <f t="shared" si="30"/>
        <v>610.5</v>
      </c>
      <c r="AE111" s="237">
        <v>623</v>
      </c>
      <c r="AF111" s="237">
        <f t="shared" si="31"/>
        <v>634</v>
      </c>
      <c r="AG111" s="237">
        <v>645</v>
      </c>
      <c r="AH111" s="237">
        <f t="shared" si="32"/>
        <v>655.5</v>
      </c>
      <c r="AI111" s="237">
        <v>666</v>
      </c>
      <c r="AJ111" s="237">
        <f t="shared" si="33"/>
        <v>706</v>
      </c>
      <c r="AK111" s="237">
        <v>746</v>
      </c>
    </row>
    <row r="112" spans="1:37" x14ac:dyDescent="0.2">
      <c r="A112" s="231" t="str">
        <f t="shared" si="17"/>
        <v>JL1.712Thinned</v>
      </c>
      <c r="B112" s="239" t="s">
        <v>179</v>
      </c>
      <c r="C112" s="240">
        <v>1.7</v>
      </c>
      <c r="D112" s="240">
        <v>12</v>
      </c>
      <c r="E112" s="241" t="s">
        <v>172</v>
      </c>
      <c r="F112" s="291">
        <f t="shared" si="18"/>
        <v>6.5</v>
      </c>
      <c r="G112" s="237">
        <v>13</v>
      </c>
      <c r="H112" s="237">
        <f t="shared" si="19"/>
        <v>47.5</v>
      </c>
      <c r="I112" s="237">
        <v>82</v>
      </c>
      <c r="J112" s="237">
        <f t="shared" si="20"/>
        <v>104</v>
      </c>
      <c r="K112" s="237">
        <v>126</v>
      </c>
      <c r="L112" s="237">
        <f t="shared" si="21"/>
        <v>145.5</v>
      </c>
      <c r="M112" s="237">
        <v>165</v>
      </c>
      <c r="N112" s="237">
        <f t="shared" si="22"/>
        <v>180</v>
      </c>
      <c r="O112" s="237">
        <v>195</v>
      </c>
      <c r="P112" s="237">
        <f t="shared" si="23"/>
        <v>209</v>
      </c>
      <c r="Q112" s="237">
        <v>223</v>
      </c>
      <c r="R112" s="237">
        <f t="shared" si="24"/>
        <v>235</v>
      </c>
      <c r="S112" s="237">
        <v>247</v>
      </c>
      <c r="T112" s="237">
        <f t="shared" si="25"/>
        <v>258.5</v>
      </c>
      <c r="U112" s="237">
        <v>270</v>
      </c>
      <c r="V112" s="237">
        <f t="shared" si="26"/>
        <v>279.5</v>
      </c>
      <c r="W112" s="237">
        <v>289</v>
      </c>
      <c r="X112" s="237">
        <f t="shared" si="27"/>
        <v>297</v>
      </c>
      <c r="Y112" s="237">
        <v>305</v>
      </c>
      <c r="Z112" s="237">
        <f t="shared" si="28"/>
        <v>312.5</v>
      </c>
      <c r="AA112" s="237">
        <v>320</v>
      </c>
      <c r="AB112" s="237">
        <f t="shared" si="29"/>
        <v>325</v>
      </c>
      <c r="AC112" s="237">
        <v>330</v>
      </c>
      <c r="AD112" s="237">
        <f t="shared" si="30"/>
        <v>334</v>
      </c>
      <c r="AE112" s="237">
        <v>338</v>
      </c>
      <c r="AF112" s="237">
        <f t="shared" si="31"/>
        <v>341</v>
      </c>
      <c r="AG112" s="237">
        <v>344</v>
      </c>
      <c r="AH112" s="237">
        <f t="shared" si="32"/>
        <v>345.5</v>
      </c>
      <c r="AI112" s="237">
        <v>347</v>
      </c>
      <c r="AJ112" s="237">
        <f t="shared" si="33"/>
        <v>342</v>
      </c>
      <c r="AK112" s="237">
        <v>337</v>
      </c>
    </row>
    <row r="113" spans="1:37" x14ac:dyDescent="0.2">
      <c r="A113" s="231" t="str">
        <f t="shared" si="17"/>
        <v>JL1.714No_thin</v>
      </c>
      <c r="B113" s="239" t="s">
        <v>179</v>
      </c>
      <c r="C113" s="240">
        <v>1.7</v>
      </c>
      <c r="D113" s="240">
        <v>14</v>
      </c>
      <c r="E113" s="241" t="s">
        <v>240</v>
      </c>
      <c r="F113" s="291">
        <f t="shared" si="18"/>
        <v>12.5</v>
      </c>
      <c r="G113" s="237">
        <v>25</v>
      </c>
      <c r="H113" s="237">
        <f t="shared" si="19"/>
        <v>77</v>
      </c>
      <c r="I113" s="237">
        <v>129</v>
      </c>
      <c r="J113" s="237">
        <f t="shared" si="20"/>
        <v>177.5</v>
      </c>
      <c r="K113" s="237">
        <v>226</v>
      </c>
      <c r="L113" s="237">
        <f t="shared" si="21"/>
        <v>266.5</v>
      </c>
      <c r="M113" s="237">
        <v>307</v>
      </c>
      <c r="N113" s="237">
        <f t="shared" si="22"/>
        <v>341</v>
      </c>
      <c r="O113" s="237">
        <v>375</v>
      </c>
      <c r="P113" s="237">
        <f t="shared" si="23"/>
        <v>404</v>
      </c>
      <c r="Q113" s="237">
        <v>433</v>
      </c>
      <c r="R113" s="237">
        <f t="shared" si="24"/>
        <v>458.5</v>
      </c>
      <c r="S113" s="237">
        <v>484</v>
      </c>
      <c r="T113" s="237">
        <f t="shared" si="25"/>
        <v>507</v>
      </c>
      <c r="U113" s="237">
        <v>530</v>
      </c>
      <c r="V113" s="237">
        <f t="shared" si="26"/>
        <v>550.5</v>
      </c>
      <c r="W113" s="237">
        <v>571</v>
      </c>
      <c r="X113" s="237">
        <f t="shared" si="27"/>
        <v>589.5</v>
      </c>
      <c r="Y113" s="237">
        <v>608</v>
      </c>
      <c r="Z113" s="237">
        <f t="shared" si="28"/>
        <v>624.5</v>
      </c>
      <c r="AA113" s="237">
        <v>641</v>
      </c>
      <c r="AB113" s="237">
        <f t="shared" si="29"/>
        <v>656</v>
      </c>
      <c r="AC113" s="237">
        <v>671</v>
      </c>
      <c r="AD113" s="237">
        <f t="shared" si="30"/>
        <v>685</v>
      </c>
      <c r="AE113" s="237">
        <v>699</v>
      </c>
      <c r="AF113" s="237">
        <f t="shared" si="31"/>
        <v>711.5</v>
      </c>
      <c r="AG113" s="237">
        <v>724</v>
      </c>
      <c r="AH113" s="237">
        <f t="shared" si="32"/>
        <v>735.5</v>
      </c>
      <c r="AI113" s="237">
        <v>747</v>
      </c>
      <c r="AJ113" s="237">
        <f t="shared" si="33"/>
        <v>792</v>
      </c>
      <c r="AK113" s="237">
        <v>837</v>
      </c>
    </row>
    <row r="114" spans="1:37" x14ac:dyDescent="0.2">
      <c r="A114" s="231" t="str">
        <f t="shared" si="17"/>
        <v>JL1.714Thinned</v>
      </c>
      <c r="B114" s="239" t="s">
        <v>179</v>
      </c>
      <c r="C114" s="240">
        <v>1.7</v>
      </c>
      <c r="D114" s="240">
        <v>14</v>
      </c>
      <c r="E114" s="241" t="s">
        <v>172</v>
      </c>
      <c r="F114" s="291">
        <f t="shared" si="18"/>
        <v>12.5</v>
      </c>
      <c r="G114" s="237">
        <v>25</v>
      </c>
      <c r="H114" s="237">
        <f t="shared" si="19"/>
        <v>59.5</v>
      </c>
      <c r="I114" s="237">
        <v>94</v>
      </c>
      <c r="J114" s="237">
        <f t="shared" si="20"/>
        <v>117.5</v>
      </c>
      <c r="K114" s="237">
        <v>141</v>
      </c>
      <c r="L114" s="237">
        <f t="shared" si="21"/>
        <v>161.5</v>
      </c>
      <c r="M114" s="237">
        <v>182</v>
      </c>
      <c r="N114" s="237">
        <f t="shared" si="22"/>
        <v>199</v>
      </c>
      <c r="O114" s="237">
        <v>216</v>
      </c>
      <c r="P114" s="237">
        <f t="shared" si="23"/>
        <v>231</v>
      </c>
      <c r="Q114" s="237">
        <v>246</v>
      </c>
      <c r="R114" s="237">
        <f t="shared" si="24"/>
        <v>259.5</v>
      </c>
      <c r="S114" s="237">
        <v>273</v>
      </c>
      <c r="T114" s="237">
        <f t="shared" si="25"/>
        <v>286</v>
      </c>
      <c r="U114" s="237">
        <v>299</v>
      </c>
      <c r="V114" s="237">
        <f t="shared" si="26"/>
        <v>309.5</v>
      </c>
      <c r="W114" s="237">
        <v>320</v>
      </c>
      <c r="X114" s="237">
        <f t="shared" si="27"/>
        <v>329</v>
      </c>
      <c r="Y114" s="237">
        <v>338</v>
      </c>
      <c r="Z114" s="237">
        <f t="shared" si="28"/>
        <v>345.5</v>
      </c>
      <c r="AA114" s="237">
        <v>353</v>
      </c>
      <c r="AB114" s="237">
        <f t="shared" si="29"/>
        <v>359</v>
      </c>
      <c r="AC114" s="237">
        <v>365</v>
      </c>
      <c r="AD114" s="237">
        <f t="shared" si="30"/>
        <v>369.5</v>
      </c>
      <c r="AE114" s="237">
        <v>374</v>
      </c>
      <c r="AF114" s="237">
        <f t="shared" si="31"/>
        <v>378</v>
      </c>
      <c r="AG114" s="237">
        <v>382</v>
      </c>
      <c r="AH114" s="237">
        <f t="shared" si="32"/>
        <v>384</v>
      </c>
      <c r="AI114" s="237">
        <v>386</v>
      </c>
      <c r="AJ114" s="237">
        <f t="shared" si="33"/>
        <v>383.5</v>
      </c>
      <c r="AK114" s="237">
        <v>381</v>
      </c>
    </row>
    <row r="115" spans="1:37" x14ac:dyDescent="0.2">
      <c r="A115" s="231" t="str">
        <f t="shared" si="17"/>
        <v>LE1.512No_thin</v>
      </c>
      <c r="B115" s="239" t="s">
        <v>180</v>
      </c>
      <c r="C115" s="240">
        <v>1.5</v>
      </c>
      <c r="D115" s="240">
        <v>12</v>
      </c>
      <c r="E115" s="241" t="s">
        <v>240</v>
      </c>
      <c r="F115" s="291">
        <f t="shared" si="18"/>
        <v>0</v>
      </c>
      <c r="G115" s="237">
        <v>0</v>
      </c>
      <c r="H115" s="237">
        <f t="shared" si="19"/>
        <v>1.5</v>
      </c>
      <c r="I115" s="237">
        <v>3</v>
      </c>
      <c r="J115" s="237">
        <f t="shared" si="20"/>
        <v>30.5</v>
      </c>
      <c r="K115" s="237">
        <v>58</v>
      </c>
      <c r="L115" s="237">
        <f t="shared" si="21"/>
        <v>103.5</v>
      </c>
      <c r="M115" s="237">
        <v>149</v>
      </c>
      <c r="N115" s="237">
        <f t="shared" si="22"/>
        <v>191.5</v>
      </c>
      <c r="O115" s="237">
        <v>234</v>
      </c>
      <c r="P115" s="237">
        <f t="shared" si="23"/>
        <v>272.5</v>
      </c>
      <c r="Q115" s="237">
        <v>311</v>
      </c>
      <c r="R115" s="237">
        <f t="shared" si="24"/>
        <v>347</v>
      </c>
      <c r="S115" s="237">
        <v>383</v>
      </c>
      <c r="T115" s="237">
        <f t="shared" si="25"/>
        <v>415</v>
      </c>
      <c r="U115" s="237">
        <v>447</v>
      </c>
      <c r="V115" s="237">
        <f t="shared" si="26"/>
        <v>476</v>
      </c>
      <c r="W115" s="237">
        <v>505</v>
      </c>
      <c r="X115" s="237">
        <f t="shared" si="27"/>
        <v>531</v>
      </c>
      <c r="Y115" s="237">
        <v>557</v>
      </c>
      <c r="Z115" s="237">
        <f t="shared" si="28"/>
        <v>580.5</v>
      </c>
      <c r="AA115" s="237">
        <v>604</v>
      </c>
      <c r="AB115" s="237">
        <f t="shared" si="29"/>
        <v>625.5</v>
      </c>
      <c r="AC115" s="237">
        <v>647</v>
      </c>
      <c r="AD115" s="237">
        <f t="shared" si="30"/>
        <v>666.5</v>
      </c>
      <c r="AE115" s="237">
        <v>686</v>
      </c>
      <c r="AF115" s="237">
        <f t="shared" si="31"/>
        <v>703.5</v>
      </c>
      <c r="AG115" s="237">
        <v>721</v>
      </c>
      <c r="AH115" s="237">
        <f t="shared" si="32"/>
        <v>737.5</v>
      </c>
      <c r="AI115" s="237">
        <v>754</v>
      </c>
      <c r="AJ115" s="237">
        <f t="shared" si="33"/>
        <v>817.5</v>
      </c>
      <c r="AK115" s="237">
        <v>881</v>
      </c>
    </row>
    <row r="116" spans="1:37" x14ac:dyDescent="0.2">
      <c r="A116" s="231" t="str">
        <f t="shared" si="17"/>
        <v>LE1.512Thinned</v>
      </c>
      <c r="B116" s="239" t="s">
        <v>180</v>
      </c>
      <c r="C116" s="240">
        <v>1.5</v>
      </c>
      <c r="D116" s="240">
        <v>12</v>
      </c>
      <c r="E116" s="241" t="s">
        <v>172</v>
      </c>
      <c r="F116" s="291">
        <f t="shared" si="18"/>
        <v>0</v>
      </c>
      <c r="G116" s="237">
        <v>0</v>
      </c>
      <c r="H116" s="237">
        <f t="shared" si="19"/>
        <v>1.5</v>
      </c>
      <c r="I116" s="237">
        <v>3</v>
      </c>
      <c r="J116" s="237">
        <f t="shared" si="20"/>
        <v>29.5</v>
      </c>
      <c r="K116" s="237">
        <v>56</v>
      </c>
      <c r="L116" s="237">
        <f t="shared" si="21"/>
        <v>87.5</v>
      </c>
      <c r="M116" s="237">
        <v>119</v>
      </c>
      <c r="N116" s="237">
        <f t="shared" si="22"/>
        <v>147.5</v>
      </c>
      <c r="O116" s="237">
        <v>176</v>
      </c>
      <c r="P116" s="237">
        <f t="shared" si="23"/>
        <v>202.5</v>
      </c>
      <c r="Q116" s="237">
        <v>229</v>
      </c>
      <c r="R116" s="237">
        <f t="shared" si="24"/>
        <v>252.5</v>
      </c>
      <c r="S116" s="237">
        <v>276</v>
      </c>
      <c r="T116" s="237">
        <f t="shared" si="25"/>
        <v>298</v>
      </c>
      <c r="U116" s="237">
        <v>320</v>
      </c>
      <c r="V116" s="237">
        <f t="shared" si="26"/>
        <v>339.5</v>
      </c>
      <c r="W116" s="237">
        <v>359</v>
      </c>
      <c r="X116" s="237">
        <f t="shared" si="27"/>
        <v>377</v>
      </c>
      <c r="Y116" s="237">
        <v>395</v>
      </c>
      <c r="Z116" s="237">
        <f t="shared" si="28"/>
        <v>411</v>
      </c>
      <c r="AA116" s="237">
        <v>427</v>
      </c>
      <c r="AB116" s="237">
        <f t="shared" si="29"/>
        <v>441</v>
      </c>
      <c r="AC116" s="237">
        <v>455</v>
      </c>
      <c r="AD116" s="237">
        <f t="shared" si="30"/>
        <v>467</v>
      </c>
      <c r="AE116" s="237">
        <v>479</v>
      </c>
      <c r="AF116" s="237">
        <f t="shared" si="31"/>
        <v>490</v>
      </c>
      <c r="AG116" s="237">
        <v>501</v>
      </c>
      <c r="AH116" s="237">
        <f t="shared" si="32"/>
        <v>510.5</v>
      </c>
      <c r="AI116" s="237">
        <v>520</v>
      </c>
      <c r="AJ116" s="237">
        <f t="shared" si="33"/>
        <v>549.5</v>
      </c>
      <c r="AK116" s="237">
        <v>579</v>
      </c>
    </row>
    <row r="117" spans="1:37" x14ac:dyDescent="0.2">
      <c r="A117" s="231" t="str">
        <f t="shared" si="17"/>
        <v>LE1.514No_thin</v>
      </c>
      <c r="B117" s="239" t="s">
        <v>180</v>
      </c>
      <c r="C117" s="240">
        <v>1.5</v>
      </c>
      <c r="D117" s="240">
        <v>14</v>
      </c>
      <c r="E117" s="241" t="s">
        <v>240</v>
      </c>
      <c r="F117" s="291">
        <f t="shared" si="18"/>
        <v>0</v>
      </c>
      <c r="G117" s="237">
        <v>0</v>
      </c>
      <c r="H117" s="237">
        <f t="shared" si="19"/>
        <v>4</v>
      </c>
      <c r="I117" s="237">
        <v>8</v>
      </c>
      <c r="J117" s="237">
        <f t="shared" si="20"/>
        <v>46</v>
      </c>
      <c r="K117" s="237">
        <v>84</v>
      </c>
      <c r="L117" s="237">
        <f t="shared" si="21"/>
        <v>134</v>
      </c>
      <c r="M117" s="237">
        <v>184</v>
      </c>
      <c r="N117" s="237">
        <f t="shared" si="22"/>
        <v>231.5</v>
      </c>
      <c r="O117" s="237">
        <v>279</v>
      </c>
      <c r="P117" s="237">
        <f t="shared" si="23"/>
        <v>322</v>
      </c>
      <c r="Q117" s="237">
        <v>365</v>
      </c>
      <c r="R117" s="237">
        <f t="shared" si="24"/>
        <v>404.5</v>
      </c>
      <c r="S117" s="237">
        <v>444</v>
      </c>
      <c r="T117" s="237">
        <f t="shared" si="25"/>
        <v>479.5</v>
      </c>
      <c r="U117" s="237">
        <v>515</v>
      </c>
      <c r="V117" s="237">
        <f t="shared" si="26"/>
        <v>547</v>
      </c>
      <c r="W117" s="237">
        <v>579</v>
      </c>
      <c r="X117" s="237">
        <f t="shared" si="27"/>
        <v>608</v>
      </c>
      <c r="Y117" s="237">
        <v>637</v>
      </c>
      <c r="Z117" s="237">
        <f t="shared" si="28"/>
        <v>663</v>
      </c>
      <c r="AA117" s="237">
        <v>689</v>
      </c>
      <c r="AB117" s="237">
        <f t="shared" si="29"/>
        <v>713</v>
      </c>
      <c r="AC117" s="237">
        <v>737</v>
      </c>
      <c r="AD117" s="237">
        <f t="shared" si="30"/>
        <v>758.5</v>
      </c>
      <c r="AE117" s="237">
        <v>780</v>
      </c>
      <c r="AF117" s="237">
        <f t="shared" si="31"/>
        <v>800</v>
      </c>
      <c r="AG117" s="237">
        <v>820</v>
      </c>
      <c r="AH117" s="237">
        <f t="shared" si="32"/>
        <v>838</v>
      </c>
      <c r="AI117" s="237">
        <v>856</v>
      </c>
      <c r="AJ117" s="237">
        <f t="shared" si="33"/>
        <v>927</v>
      </c>
      <c r="AK117" s="237">
        <v>998</v>
      </c>
    </row>
    <row r="118" spans="1:37" x14ac:dyDescent="0.2">
      <c r="A118" s="231" t="str">
        <f t="shared" si="17"/>
        <v>LE1.514Thinned</v>
      </c>
      <c r="B118" s="239" t="s">
        <v>180</v>
      </c>
      <c r="C118" s="240">
        <v>1.5</v>
      </c>
      <c r="D118" s="240">
        <v>14</v>
      </c>
      <c r="E118" s="241" t="s">
        <v>172</v>
      </c>
      <c r="F118" s="291">
        <f t="shared" si="18"/>
        <v>0</v>
      </c>
      <c r="G118" s="237">
        <v>0</v>
      </c>
      <c r="H118" s="237">
        <f t="shared" si="19"/>
        <v>4</v>
      </c>
      <c r="I118" s="237">
        <v>8</v>
      </c>
      <c r="J118" s="237">
        <f t="shared" si="20"/>
        <v>41</v>
      </c>
      <c r="K118" s="237">
        <v>74</v>
      </c>
      <c r="L118" s="237">
        <f t="shared" si="21"/>
        <v>107.5</v>
      </c>
      <c r="M118" s="237">
        <v>141</v>
      </c>
      <c r="N118" s="237">
        <f t="shared" si="22"/>
        <v>173</v>
      </c>
      <c r="O118" s="237">
        <v>205</v>
      </c>
      <c r="P118" s="237">
        <f t="shared" si="23"/>
        <v>234.5</v>
      </c>
      <c r="Q118" s="237">
        <v>264</v>
      </c>
      <c r="R118" s="237">
        <f t="shared" si="24"/>
        <v>290.5</v>
      </c>
      <c r="S118" s="237">
        <v>317</v>
      </c>
      <c r="T118" s="237">
        <f t="shared" si="25"/>
        <v>340</v>
      </c>
      <c r="U118" s="237">
        <v>363</v>
      </c>
      <c r="V118" s="237">
        <f t="shared" si="26"/>
        <v>385</v>
      </c>
      <c r="W118" s="237">
        <v>407</v>
      </c>
      <c r="X118" s="237">
        <f t="shared" si="27"/>
        <v>426.5</v>
      </c>
      <c r="Y118" s="237">
        <v>446</v>
      </c>
      <c r="Z118" s="237">
        <f t="shared" si="28"/>
        <v>463.5</v>
      </c>
      <c r="AA118" s="237">
        <v>481</v>
      </c>
      <c r="AB118" s="237">
        <f t="shared" si="29"/>
        <v>496.5</v>
      </c>
      <c r="AC118" s="237">
        <v>512</v>
      </c>
      <c r="AD118" s="237">
        <f t="shared" si="30"/>
        <v>526</v>
      </c>
      <c r="AE118" s="237">
        <v>540</v>
      </c>
      <c r="AF118" s="237">
        <f t="shared" si="31"/>
        <v>552.5</v>
      </c>
      <c r="AG118" s="237">
        <v>565</v>
      </c>
      <c r="AH118" s="237">
        <f t="shared" si="32"/>
        <v>575.5</v>
      </c>
      <c r="AI118" s="237">
        <v>586</v>
      </c>
      <c r="AJ118" s="237">
        <f t="shared" si="33"/>
        <v>623.5</v>
      </c>
      <c r="AK118" s="237">
        <v>661</v>
      </c>
    </row>
    <row r="119" spans="1:37" x14ac:dyDescent="0.2">
      <c r="A119" s="231" t="str">
        <f t="shared" si="17"/>
        <v>LE1.516No_thin</v>
      </c>
      <c r="B119" s="239" t="s">
        <v>180</v>
      </c>
      <c r="C119" s="240">
        <v>1.5</v>
      </c>
      <c r="D119" s="240">
        <v>16</v>
      </c>
      <c r="E119" s="241" t="s">
        <v>240</v>
      </c>
      <c r="F119" s="291">
        <f t="shared" si="18"/>
        <v>0</v>
      </c>
      <c r="G119" s="237">
        <v>0</v>
      </c>
      <c r="H119" s="237">
        <f t="shared" si="19"/>
        <v>7.5</v>
      </c>
      <c r="I119" s="237">
        <v>15</v>
      </c>
      <c r="J119" s="237">
        <f t="shared" si="20"/>
        <v>63.5</v>
      </c>
      <c r="K119" s="237">
        <v>112</v>
      </c>
      <c r="L119" s="237">
        <f t="shared" si="21"/>
        <v>166.5</v>
      </c>
      <c r="M119" s="237">
        <v>221</v>
      </c>
      <c r="N119" s="237">
        <f t="shared" si="22"/>
        <v>273</v>
      </c>
      <c r="O119" s="237">
        <v>325</v>
      </c>
      <c r="P119" s="237">
        <f t="shared" si="23"/>
        <v>372.5</v>
      </c>
      <c r="Q119" s="237">
        <v>420</v>
      </c>
      <c r="R119" s="237">
        <f t="shared" si="24"/>
        <v>462.5</v>
      </c>
      <c r="S119" s="237">
        <v>505</v>
      </c>
      <c r="T119" s="237">
        <f t="shared" si="25"/>
        <v>543.5</v>
      </c>
      <c r="U119" s="237">
        <v>582</v>
      </c>
      <c r="V119" s="237">
        <f t="shared" si="26"/>
        <v>617</v>
      </c>
      <c r="W119" s="237">
        <v>652</v>
      </c>
      <c r="X119" s="237">
        <f t="shared" si="27"/>
        <v>683.5</v>
      </c>
      <c r="Y119" s="237">
        <v>715</v>
      </c>
      <c r="Z119" s="237">
        <f t="shared" si="28"/>
        <v>743</v>
      </c>
      <c r="AA119" s="237">
        <v>771</v>
      </c>
      <c r="AB119" s="237">
        <f t="shared" si="29"/>
        <v>797</v>
      </c>
      <c r="AC119" s="237">
        <v>823</v>
      </c>
      <c r="AD119" s="237">
        <f t="shared" si="30"/>
        <v>846.5</v>
      </c>
      <c r="AE119" s="237">
        <v>870</v>
      </c>
      <c r="AF119" s="237">
        <f t="shared" si="31"/>
        <v>891.5</v>
      </c>
      <c r="AG119" s="237">
        <v>913</v>
      </c>
      <c r="AH119" s="237">
        <f t="shared" si="32"/>
        <v>932.5</v>
      </c>
      <c r="AI119" s="237">
        <v>952</v>
      </c>
      <c r="AJ119" s="237">
        <f t="shared" si="33"/>
        <v>1029</v>
      </c>
      <c r="AK119" s="237">
        <v>1106</v>
      </c>
    </row>
    <row r="120" spans="1:37" x14ac:dyDescent="0.2">
      <c r="A120" s="231" t="str">
        <f t="shared" si="17"/>
        <v>LE1.516Thinned</v>
      </c>
      <c r="B120" s="239" t="s">
        <v>180</v>
      </c>
      <c r="C120" s="240">
        <v>1.5</v>
      </c>
      <c r="D120" s="240">
        <v>16</v>
      </c>
      <c r="E120" s="241" t="s">
        <v>172</v>
      </c>
      <c r="F120" s="291">
        <f t="shared" si="18"/>
        <v>0</v>
      </c>
      <c r="G120" s="237">
        <v>0</v>
      </c>
      <c r="H120" s="237">
        <f t="shared" si="19"/>
        <v>7.5</v>
      </c>
      <c r="I120" s="237">
        <v>15</v>
      </c>
      <c r="J120" s="237">
        <f t="shared" si="20"/>
        <v>53.5</v>
      </c>
      <c r="K120" s="237">
        <v>92</v>
      </c>
      <c r="L120" s="237">
        <f t="shared" si="21"/>
        <v>127.5</v>
      </c>
      <c r="M120" s="237">
        <v>163</v>
      </c>
      <c r="N120" s="237">
        <f t="shared" si="22"/>
        <v>197.5</v>
      </c>
      <c r="O120" s="237">
        <v>232</v>
      </c>
      <c r="P120" s="237">
        <f t="shared" si="23"/>
        <v>264</v>
      </c>
      <c r="Q120" s="237">
        <v>296</v>
      </c>
      <c r="R120" s="237">
        <f t="shared" si="24"/>
        <v>324</v>
      </c>
      <c r="S120" s="237">
        <v>352</v>
      </c>
      <c r="T120" s="237">
        <f t="shared" si="25"/>
        <v>377</v>
      </c>
      <c r="U120" s="237">
        <v>402</v>
      </c>
      <c r="V120" s="237">
        <f t="shared" si="26"/>
        <v>425.5</v>
      </c>
      <c r="W120" s="237">
        <v>449</v>
      </c>
      <c r="X120" s="237">
        <f t="shared" si="27"/>
        <v>469.5</v>
      </c>
      <c r="Y120" s="237">
        <v>490</v>
      </c>
      <c r="Z120" s="237">
        <f t="shared" si="28"/>
        <v>508</v>
      </c>
      <c r="AA120" s="237">
        <v>526</v>
      </c>
      <c r="AB120" s="237">
        <f t="shared" si="29"/>
        <v>543</v>
      </c>
      <c r="AC120" s="237">
        <v>560</v>
      </c>
      <c r="AD120" s="237">
        <f t="shared" si="30"/>
        <v>574</v>
      </c>
      <c r="AE120" s="237">
        <v>588</v>
      </c>
      <c r="AF120" s="237">
        <f t="shared" si="31"/>
        <v>600.5</v>
      </c>
      <c r="AG120" s="237">
        <v>613</v>
      </c>
      <c r="AH120" s="237">
        <f t="shared" si="32"/>
        <v>624</v>
      </c>
      <c r="AI120" s="237">
        <v>635</v>
      </c>
      <c r="AJ120" s="237">
        <f t="shared" si="33"/>
        <v>671.5</v>
      </c>
      <c r="AK120" s="237">
        <v>708</v>
      </c>
    </row>
    <row r="121" spans="1:37" x14ac:dyDescent="0.2">
      <c r="A121" s="231" t="str">
        <f t="shared" si="17"/>
        <v>LE1.518No_thin</v>
      </c>
      <c r="B121" s="239" t="s">
        <v>180</v>
      </c>
      <c r="C121" s="240">
        <v>1.5</v>
      </c>
      <c r="D121" s="240">
        <v>18</v>
      </c>
      <c r="E121" s="241" t="s">
        <v>240</v>
      </c>
      <c r="F121" s="291">
        <f t="shared" si="18"/>
        <v>0</v>
      </c>
      <c r="G121" s="237">
        <v>0</v>
      </c>
      <c r="H121" s="237">
        <f t="shared" si="19"/>
        <v>13.5</v>
      </c>
      <c r="I121" s="237">
        <v>27</v>
      </c>
      <c r="J121" s="237">
        <f t="shared" si="20"/>
        <v>84</v>
      </c>
      <c r="K121" s="237">
        <v>141</v>
      </c>
      <c r="L121" s="237">
        <f t="shared" si="21"/>
        <v>200</v>
      </c>
      <c r="M121" s="237">
        <v>259</v>
      </c>
      <c r="N121" s="237">
        <f t="shared" si="22"/>
        <v>315</v>
      </c>
      <c r="O121" s="237">
        <v>371</v>
      </c>
      <c r="P121" s="237">
        <f t="shared" si="23"/>
        <v>422</v>
      </c>
      <c r="Q121" s="237">
        <v>473</v>
      </c>
      <c r="R121" s="237">
        <f t="shared" si="24"/>
        <v>519</v>
      </c>
      <c r="S121" s="237">
        <v>565</v>
      </c>
      <c r="T121" s="237">
        <f t="shared" si="25"/>
        <v>606.5</v>
      </c>
      <c r="U121" s="237">
        <v>648</v>
      </c>
      <c r="V121" s="237">
        <f t="shared" si="26"/>
        <v>685.5</v>
      </c>
      <c r="W121" s="237">
        <v>723</v>
      </c>
      <c r="X121" s="237">
        <f t="shared" si="27"/>
        <v>757</v>
      </c>
      <c r="Y121" s="237">
        <v>791</v>
      </c>
      <c r="Z121" s="237">
        <f t="shared" si="28"/>
        <v>821.5</v>
      </c>
      <c r="AA121" s="237">
        <v>852</v>
      </c>
      <c r="AB121" s="237">
        <f t="shared" si="29"/>
        <v>879.5</v>
      </c>
      <c r="AC121" s="237">
        <v>907</v>
      </c>
      <c r="AD121" s="237">
        <f t="shared" si="30"/>
        <v>932.5</v>
      </c>
      <c r="AE121" s="237">
        <v>958</v>
      </c>
      <c r="AF121" s="237">
        <f t="shared" si="31"/>
        <v>981</v>
      </c>
      <c r="AG121" s="237">
        <v>1004</v>
      </c>
      <c r="AH121" s="237">
        <f t="shared" si="32"/>
        <v>1025</v>
      </c>
      <c r="AI121" s="237">
        <v>1046</v>
      </c>
      <c r="AJ121" s="237">
        <f t="shared" si="33"/>
        <v>1129</v>
      </c>
      <c r="AK121" s="237">
        <v>1212</v>
      </c>
    </row>
    <row r="122" spans="1:37" x14ac:dyDescent="0.2">
      <c r="A122" s="231" t="str">
        <f t="shared" si="17"/>
        <v>LE1.518Thinned</v>
      </c>
      <c r="B122" s="239" t="s">
        <v>180</v>
      </c>
      <c r="C122" s="240">
        <v>1.5</v>
      </c>
      <c r="D122" s="240">
        <v>18</v>
      </c>
      <c r="E122" s="241" t="s">
        <v>172</v>
      </c>
      <c r="F122" s="291">
        <f t="shared" si="18"/>
        <v>0</v>
      </c>
      <c r="G122" s="237">
        <v>0</v>
      </c>
      <c r="H122" s="237">
        <f t="shared" si="19"/>
        <v>13</v>
      </c>
      <c r="I122" s="237">
        <v>26</v>
      </c>
      <c r="J122" s="237">
        <f t="shared" si="20"/>
        <v>67.5</v>
      </c>
      <c r="K122" s="237">
        <v>109</v>
      </c>
      <c r="L122" s="237">
        <f t="shared" si="21"/>
        <v>146.5</v>
      </c>
      <c r="M122" s="237">
        <v>184</v>
      </c>
      <c r="N122" s="237">
        <f t="shared" si="22"/>
        <v>220.5</v>
      </c>
      <c r="O122" s="237">
        <v>257</v>
      </c>
      <c r="P122" s="237">
        <f t="shared" si="23"/>
        <v>291</v>
      </c>
      <c r="Q122" s="237">
        <v>325</v>
      </c>
      <c r="R122" s="237">
        <f t="shared" si="24"/>
        <v>355.5</v>
      </c>
      <c r="S122" s="237">
        <v>386</v>
      </c>
      <c r="T122" s="237">
        <f t="shared" si="25"/>
        <v>413.5</v>
      </c>
      <c r="U122" s="237">
        <v>441</v>
      </c>
      <c r="V122" s="237">
        <f t="shared" si="26"/>
        <v>466</v>
      </c>
      <c r="W122" s="237">
        <v>491</v>
      </c>
      <c r="X122" s="237">
        <f t="shared" si="27"/>
        <v>513</v>
      </c>
      <c r="Y122" s="237">
        <v>535</v>
      </c>
      <c r="Z122" s="237">
        <f t="shared" si="28"/>
        <v>555</v>
      </c>
      <c r="AA122" s="237">
        <v>575</v>
      </c>
      <c r="AB122" s="237">
        <f t="shared" si="29"/>
        <v>592</v>
      </c>
      <c r="AC122" s="237">
        <v>609</v>
      </c>
      <c r="AD122" s="237">
        <f t="shared" si="30"/>
        <v>624.5</v>
      </c>
      <c r="AE122" s="237">
        <v>640</v>
      </c>
      <c r="AF122" s="237">
        <f t="shared" si="31"/>
        <v>653</v>
      </c>
      <c r="AG122" s="237">
        <v>666</v>
      </c>
      <c r="AH122" s="237">
        <f t="shared" si="32"/>
        <v>678</v>
      </c>
      <c r="AI122" s="237">
        <v>690</v>
      </c>
      <c r="AJ122" s="237">
        <f t="shared" si="33"/>
        <v>727.5</v>
      </c>
      <c r="AK122" s="237">
        <v>765</v>
      </c>
    </row>
    <row r="123" spans="1:37" x14ac:dyDescent="0.2">
      <c r="A123" s="231" t="str">
        <f t="shared" si="17"/>
        <v>LE1.520No_thin</v>
      </c>
      <c r="B123" s="239" t="s">
        <v>180</v>
      </c>
      <c r="C123" s="240">
        <v>1.5</v>
      </c>
      <c r="D123" s="240">
        <v>20</v>
      </c>
      <c r="E123" s="241" t="s">
        <v>240</v>
      </c>
      <c r="F123" s="291">
        <f t="shared" si="18"/>
        <v>0</v>
      </c>
      <c r="G123" s="237">
        <v>0</v>
      </c>
      <c r="H123" s="237">
        <f t="shared" si="19"/>
        <v>18</v>
      </c>
      <c r="I123" s="237">
        <v>36</v>
      </c>
      <c r="J123" s="237">
        <f t="shared" si="20"/>
        <v>100</v>
      </c>
      <c r="K123" s="237">
        <v>164</v>
      </c>
      <c r="L123" s="237">
        <f t="shared" si="21"/>
        <v>228.5</v>
      </c>
      <c r="M123" s="237">
        <v>293</v>
      </c>
      <c r="N123" s="237">
        <f t="shared" si="22"/>
        <v>354</v>
      </c>
      <c r="O123" s="237">
        <v>415</v>
      </c>
      <c r="P123" s="237">
        <f t="shared" si="23"/>
        <v>470</v>
      </c>
      <c r="Q123" s="237">
        <v>525</v>
      </c>
      <c r="R123" s="237">
        <f t="shared" si="24"/>
        <v>574</v>
      </c>
      <c r="S123" s="237">
        <v>623</v>
      </c>
      <c r="T123" s="237">
        <f t="shared" si="25"/>
        <v>667</v>
      </c>
      <c r="U123" s="237">
        <v>711</v>
      </c>
      <c r="V123" s="237">
        <f t="shared" si="26"/>
        <v>751</v>
      </c>
      <c r="W123" s="237">
        <v>791</v>
      </c>
      <c r="X123" s="237">
        <f t="shared" si="27"/>
        <v>826.5</v>
      </c>
      <c r="Y123" s="237">
        <v>862</v>
      </c>
      <c r="Z123" s="237">
        <f t="shared" si="28"/>
        <v>894.5</v>
      </c>
      <c r="AA123" s="237">
        <v>927</v>
      </c>
      <c r="AB123" s="237">
        <f t="shared" si="29"/>
        <v>956.5</v>
      </c>
      <c r="AC123" s="237">
        <v>986</v>
      </c>
      <c r="AD123" s="237">
        <f t="shared" si="30"/>
        <v>1013</v>
      </c>
      <c r="AE123" s="237">
        <v>1040</v>
      </c>
      <c r="AF123" s="237">
        <f t="shared" si="31"/>
        <v>1064.5</v>
      </c>
      <c r="AG123" s="237">
        <v>1089</v>
      </c>
      <c r="AH123" s="237">
        <f t="shared" si="32"/>
        <v>1111.5</v>
      </c>
      <c r="AI123" s="237">
        <v>1134</v>
      </c>
      <c r="AJ123" s="237">
        <f t="shared" si="33"/>
        <v>1221.5</v>
      </c>
      <c r="AK123" s="237">
        <v>1309</v>
      </c>
    </row>
    <row r="124" spans="1:37" x14ac:dyDescent="0.2">
      <c r="A124" s="231" t="str">
        <f t="shared" si="17"/>
        <v>LE1.520Thinned</v>
      </c>
      <c r="B124" s="239" t="s">
        <v>180</v>
      </c>
      <c r="C124" s="240">
        <v>1.5</v>
      </c>
      <c r="D124" s="240">
        <v>20</v>
      </c>
      <c r="E124" s="241" t="s">
        <v>172</v>
      </c>
      <c r="F124" s="291">
        <f t="shared" si="18"/>
        <v>0</v>
      </c>
      <c r="G124" s="237">
        <v>0</v>
      </c>
      <c r="H124" s="237">
        <f t="shared" si="19"/>
        <v>17.5</v>
      </c>
      <c r="I124" s="237">
        <v>35</v>
      </c>
      <c r="J124" s="237">
        <f t="shared" si="20"/>
        <v>78.5</v>
      </c>
      <c r="K124" s="237">
        <v>122</v>
      </c>
      <c r="L124" s="237">
        <f t="shared" si="21"/>
        <v>163.5</v>
      </c>
      <c r="M124" s="237">
        <v>205</v>
      </c>
      <c r="N124" s="237">
        <f t="shared" si="22"/>
        <v>245.5</v>
      </c>
      <c r="O124" s="237">
        <v>286</v>
      </c>
      <c r="P124" s="237">
        <f t="shared" si="23"/>
        <v>322</v>
      </c>
      <c r="Q124" s="237">
        <v>358</v>
      </c>
      <c r="R124" s="237">
        <f t="shared" si="24"/>
        <v>390.5</v>
      </c>
      <c r="S124" s="237">
        <v>423</v>
      </c>
      <c r="T124" s="237">
        <f t="shared" si="25"/>
        <v>452</v>
      </c>
      <c r="U124" s="237">
        <v>481</v>
      </c>
      <c r="V124" s="237">
        <f t="shared" si="26"/>
        <v>507.5</v>
      </c>
      <c r="W124" s="237">
        <v>534</v>
      </c>
      <c r="X124" s="237">
        <f t="shared" si="27"/>
        <v>557</v>
      </c>
      <c r="Y124" s="237">
        <v>580</v>
      </c>
      <c r="Z124" s="237">
        <f t="shared" si="28"/>
        <v>601.5</v>
      </c>
      <c r="AA124" s="237">
        <v>623</v>
      </c>
      <c r="AB124" s="237">
        <f t="shared" si="29"/>
        <v>641</v>
      </c>
      <c r="AC124" s="237">
        <v>659</v>
      </c>
      <c r="AD124" s="237">
        <f t="shared" si="30"/>
        <v>675</v>
      </c>
      <c r="AE124" s="237">
        <v>691</v>
      </c>
      <c r="AF124" s="237">
        <f t="shared" si="31"/>
        <v>705</v>
      </c>
      <c r="AG124" s="237">
        <v>719</v>
      </c>
      <c r="AH124" s="237">
        <f t="shared" si="32"/>
        <v>731</v>
      </c>
      <c r="AI124" s="237">
        <v>743</v>
      </c>
      <c r="AJ124" s="237">
        <f t="shared" si="33"/>
        <v>781.5</v>
      </c>
      <c r="AK124" s="237">
        <v>820</v>
      </c>
    </row>
    <row r="125" spans="1:37" x14ac:dyDescent="0.2">
      <c r="A125" s="231" t="str">
        <f t="shared" si="17"/>
        <v>LE1.522No_thin</v>
      </c>
      <c r="B125" s="239" t="s">
        <v>180</v>
      </c>
      <c r="C125" s="240">
        <v>1.5</v>
      </c>
      <c r="D125" s="240">
        <v>22</v>
      </c>
      <c r="E125" s="241" t="s">
        <v>240</v>
      </c>
      <c r="F125" s="291">
        <f t="shared" si="18"/>
        <v>0</v>
      </c>
      <c r="G125" s="237">
        <v>0</v>
      </c>
      <c r="H125" s="237">
        <f t="shared" si="19"/>
        <v>24</v>
      </c>
      <c r="I125" s="237">
        <v>48</v>
      </c>
      <c r="J125" s="237">
        <f t="shared" si="20"/>
        <v>118.5</v>
      </c>
      <c r="K125" s="237">
        <v>189</v>
      </c>
      <c r="L125" s="237">
        <f t="shared" si="21"/>
        <v>259</v>
      </c>
      <c r="M125" s="237">
        <v>329</v>
      </c>
      <c r="N125" s="237">
        <f t="shared" si="22"/>
        <v>394</v>
      </c>
      <c r="O125" s="237">
        <v>459</v>
      </c>
      <c r="P125" s="237">
        <f t="shared" si="23"/>
        <v>517</v>
      </c>
      <c r="Q125" s="237">
        <v>575</v>
      </c>
      <c r="R125" s="237">
        <f t="shared" si="24"/>
        <v>627.5</v>
      </c>
      <c r="S125" s="237">
        <v>680</v>
      </c>
      <c r="T125" s="237">
        <f t="shared" si="25"/>
        <v>727</v>
      </c>
      <c r="U125" s="237">
        <v>774</v>
      </c>
      <c r="V125" s="237">
        <f t="shared" si="26"/>
        <v>816.5</v>
      </c>
      <c r="W125" s="237">
        <v>859</v>
      </c>
      <c r="X125" s="237">
        <f t="shared" si="27"/>
        <v>897</v>
      </c>
      <c r="Y125" s="237">
        <v>935</v>
      </c>
      <c r="Z125" s="237">
        <f t="shared" si="28"/>
        <v>969.5</v>
      </c>
      <c r="AA125" s="237">
        <v>1004</v>
      </c>
      <c r="AB125" s="237">
        <f t="shared" si="29"/>
        <v>1035.5</v>
      </c>
      <c r="AC125" s="237">
        <v>1067</v>
      </c>
      <c r="AD125" s="237">
        <f t="shared" si="30"/>
        <v>1095.5</v>
      </c>
      <c r="AE125" s="237">
        <v>1124</v>
      </c>
      <c r="AF125" s="237">
        <f t="shared" si="31"/>
        <v>1150</v>
      </c>
      <c r="AG125" s="237">
        <v>1176</v>
      </c>
      <c r="AH125" s="237">
        <f t="shared" si="32"/>
        <v>1199.5</v>
      </c>
      <c r="AI125" s="237">
        <v>1223</v>
      </c>
      <c r="AJ125" s="237">
        <f t="shared" si="33"/>
        <v>1316.5</v>
      </c>
      <c r="AK125" s="237">
        <v>1410</v>
      </c>
    </row>
    <row r="126" spans="1:37" x14ac:dyDescent="0.2">
      <c r="A126" s="231" t="str">
        <f t="shared" si="17"/>
        <v>LE1.522Thinned</v>
      </c>
      <c r="B126" s="239" t="s">
        <v>180</v>
      </c>
      <c r="C126" s="240">
        <v>1.5</v>
      </c>
      <c r="D126" s="240">
        <v>22</v>
      </c>
      <c r="E126" s="241" t="s">
        <v>172</v>
      </c>
      <c r="F126" s="291">
        <f t="shared" si="18"/>
        <v>0</v>
      </c>
      <c r="G126" s="237">
        <v>0</v>
      </c>
      <c r="H126" s="237">
        <f t="shared" si="19"/>
        <v>22.5</v>
      </c>
      <c r="I126" s="237">
        <v>45</v>
      </c>
      <c r="J126" s="237">
        <f t="shared" si="20"/>
        <v>90.5</v>
      </c>
      <c r="K126" s="237">
        <v>136</v>
      </c>
      <c r="L126" s="237">
        <f t="shared" si="21"/>
        <v>181</v>
      </c>
      <c r="M126" s="237">
        <v>226</v>
      </c>
      <c r="N126" s="237">
        <f t="shared" si="22"/>
        <v>269.5</v>
      </c>
      <c r="O126" s="237">
        <v>313</v>
      </c>
      <c r="P126" s="237">
        <f t="shared" si="23"/>
        <v>351</v>
      </c>
      <c r="Q126" s="237">
        <v>389</v>
      </c>
      <c r="R126" s="237">
        <f t="shared" si="24"/>
        <v>424</v>
      </c>
      <c r="S126" s="237">
        <v>459</v>
      </c>
      <c r="T126" s="237">
        <f t="shared" si="25"/>
        <v>490</v>
      </c>
      <c r="U126" s="237">
        <v>521</v>
      </c>
      <c r="V126" s="237">
        <f t="shared" si="26"/>
        <v>549</v>
      </c>
      <c r="W126" s="237">
        <v>577</v>
      </c>
      <c r="X126" s="237">
        <f t="shared" si="27"/>
        <v>602</v>
      </c>
      <c r="Y126" s="237">
        <v>627</v>
      </c>
      <c r="Z126" s="237">
        <f t="shared" si="28"/>
        <v>648.5</v>
      </c>
      <c r="AA126" s="237">
        <v>670</v>
      </c>
      <c r="AB126" s="237">
        <f t="shared" si="29"/>
        <v>689.5</v>
      </c>
      <c r="AC126" s="237">
        <v>709</v>
      </c>
      <c r="AD126" s="237">
        <f t="shared" si="30"/>
        <v>725.5</v>
      </c>
      <c r="AE126" s="237">
        <v>742</v>
      </c>
      <c r="AF126" s="237">
        <f t="shared" si="31"/>
        <v>757</v>
      </c>
      <c r="AG126" s="237">
        <v>772</v>
      </c>
      <c r="AH126" s="237">
        <f t="shared" si="32"/>
        <v>784</v>
      </c>
      <c r="AI126" s="237">
        <v>796</v>
      </c>
      <c r="AJ126" s="237">
        <f t="shared" si="33"/>
        <v>833</v>
      </c>
      <c r="AK126" s="237">
        <v>870</v>
      </c>
    </row>
    <row r="127" spans="1:37" x14ac:dyDescent="0.2">
      <c r="A127" s="231" t="str">
        <f t="shared" si="17"/>
        <v>LE1.524No_thin</v>
      </c>
      <c r="B127" s="239" t="s">
        <v>180</v>
      </c>
      <c r="C127" s="240">
        <v>1.5</v>
      </c>
      <c r="D127" s="240">
        <v>24</v>
      </c>
      <c r="E127" s="241" t="s">
        <v>240</v>
      </c>
      <c r="F127" s="291">
        <f t="shared" si="18"/>
        <v>0</v>
      </c>
      <c r="G127" s="237">
        <v>0</v>
      </c>
      <c r="H127" s="237">
        <f t="shared" si="19"/>
        <v>31</v>
      </c>
      <c r="I127" s="237">
        <v>62</v>
      </c>
      <c r="J127" s="237">
        <f t="shared" si="20"/>
        <v>138.5</v>
      </c>
      <c r="K127" s="237">
        <v>215</v>
      </c>
      <c r="L127" s="237">
        <f t="shared" si="21"/>
        <v>290</v>
      </c>
      <c r="M127" s="237">
        <v>365</v>
      </c>
      <c r="N127" s="237">
        <f t="shared" si="22"/>
        <v>434.5</v>
      </c>
      <c r="O127" s="237">
        <v>504</v>
      </c>
      <c r="P127" s="237">
        <f t="shared" si="23"/>
        <v>566</v>
      </c>
      <c r="Q127" s="237">
        <v>628</v>
      </c>
      <c r="R127" s="237">
        <f t="shared" si="24"/>
        <v>683</v>
      </c>
      <c r="S127" s="237">
        <v>738</v>
      </c>
      <c r="T127" s="237">
        <f t="shared" si="25"/>
        <v>787.5</v>
      </c>
      <c r="U127" s="237">
        <v>837</v>
      </c>
      <c r="V127" s="237">
        <f t="shared" si="26"/>
        <v>882</v>
      </c>
      <c r="W127" s="237">
        <v>927</v>
      </c>
      <c r="X127" s="237">
        <f t="shared" si="27"/>
        <v>967.5</v>
      </c>
      <c r="Y127" s="237">
        <v>1008</v>
      </c>
      <c r="Z127" s="237">
        <f t="shared" si="28"/>
        <v>1044.5</v>
      </c>
      <c r="AA127" s="237">
        <v>1081</v>
      </c>
      <c r="AB127" s="237">
        <f t="shared" si="29"/>
        <v>1114</v>
      </c>
      <c r="AC127" s="237">
        <v>1147</v>
      </c>
      <c r="AD127" s="237">
        <f t="shared" si="30"/>
        <v>1177</v>
      </c>
      <c r="AE127" s="237">
        <v>1207</v>
      </c>
      <c r="AF127" s="237">
        <f t="shared" si="31"/>
        <v>1234.5</v>
      </c>
      <c r="AG127" s="237">
        <v>1262</v>
      </c>
      <c r="AH127" s="237">
        <f t="shared" si="32"/>
        <v>1287.5</v>
      </c>
      <c r="AI127" s="237">
        <v>1313</v>
      </c>
      <c r="AJ127" s="237">
        <f t="shared" si="33"/>
        <v>1412</v>
      </c>
      <c r="AK127" s="237">
        <v>1511</v>
      </c>
    </row>
    <row r="128" spans="1:37" x14ac:dyDescent="0.2">
      <c r="A128" s="231" t="str">
        <f t="shared" si="17"/>
        <v>LE1.524Thinned</v>
      </c>
      <c r="B128" s="239" t="s">
        <v>180</v>
      </c>
      <c r="C128" s="240">
        <v>1.5</v>
      </c>
      <c r="D128" s="240">
        <v>24</v>
      </c>
      <c r="E128" s="241" t="s">
        <v>172</v>
      </c>
      <c r="F128" s="291">
        <f t="shared" si="18"/>
        <v>0</v>
      </c>
      <c r="G128" s="237">
        <v>0</v>
      </c>
      <c r="H128" s="237">
        <f t="shared" si="19"/>
        <v>29</v>
      </c>
      <c r="I128" s="237">
        <v>58</v>
      </c>
      <c r="J128" s="237">
        <f t="shared" si="20"/>
        <v>104.5</v>
      </c>
      <c r="K128" s="237">
        <v>151</v>
      </c>
      <c r="L128" s="237">
        <f t="shared" si="21"/>
        <v>199.5</v>
      </c>
      <c r="M128" s="237">
        <v>248</v>
      </c>
      <c r="N128" s="237">
        <f t="shared" si="22"/>
        <v>293.5</v>
      </c>
      <c r="O128" s="237">
        <v>339</v>
      </c>
      <c r="P128" s="237">
        <f t="shared" si="23"/>
        <v>380</v>
      </c>
      <c r="Q128" s="237">
        <v>421</v>
      </c>
      <c r="R128" s="237">
        <f t="shared" si="24"/>
        <v>457.5</v>
      </c>
      <c r="S128" s="237">
        <v>494</v>
      </c>
      <c r="T128" s="237">
        <f t="shared" si="25"/>
        <v>527</v>
      </c>
      <c r="U128" s="237">
        <v>560</v>
      </c>
      <c r="V128" s="237">
        <f t="shared" si="26"/>
        <v>590</v>
      </c>
      <c r="W128" s="237">
        <v>620</v>
      </c>
      <c r="X128" s="237">
        <f t="shared" si="27"/>
        <v>647</v>
      </c>
      <c r="Y128" s="237">
        <v>674</v>
      </c>
      <c r="Z128" s="237">
        <f t="shared" si="28"/>
        <v>698</v>
      </c>
      <c r="AA128" s="237">
        <v>722</v>
      </c>
      <c r="AB128" s="237">
        <f t="shared" si="29"/>
        <v>743</v>
      </c>
      <c r="AC128" s="237">
        <v>764</v>
      </c>
      <c r="AD128" s="237">
        <f t="shared" si="30"/>
        <v>782</v>
      </c>
      <c r="AE128" s="237">
        <v>800</v>
      </c>
      <c r="AF128" s="237">
        <f t="shared" si="31"/>
        <v>816</v>
      </c>
      <c r="AG128" s="237">
        <v>832</v>
      </c>
      <c r="AH128" s="237">
        <f t="shared" si="32"/>
        <v>845</v>
      </c>
      <c r="AI128" s="237">
        <v>858</v>
      </c>
      <c r="AJ128" s="237">
        <f t="shared" si="33"/>
        <v>899.5</v>
      </c>
      <c r="AK128" s="237">
        <v>941</v>
      </c>
    </row>
    <row r="129" spans="1:37" x14ac:dyDescent="0.2">
      <c r="A129" s="231" t="str">
        <f t="shared" si="17"/>
        <v>LP1.504No_thin</v>
      </c>
      <c r="B129" s="239" t="s">
        <v>181</v>
      </c>
      <c r="C129" s="240">
        <v>1.5</v>
      </c>
      <c r="D129" s="240">
        <v>4</v>
      </c>
      <c r="E129" s="241" t="s">
        <v>240</v>
      </c>
      <c r="F129" s="291">
        <f t="shared" si="18"/>
        <v>0</v>
      </c>
      <c r="G129" s="237">
        <v>0</v>
      </c>
      <c r="H129" s="237">
        <f t="shared" si="19"/>
        <v>0</v>
      </c>
      <c r="I129" s="237">
        <v>0</v>
      </c>
      <c r="J129" s="237">
        <f t="shared" si="20"/>
        <v>1.5</v>
      </c>
      <c r="K129" s="237">
        <v>3</v>
      </c>
      <c r="L129" s="237">
        <f t="shared" si="21"/>
        <v>18.5</v>
      </c>
      <c r="M129" s="237">
        <v>34</v>
      </c>
      <c r="N129" s="237">
        <f t="shared" si="22"/>
        <v>58</v>
      </c>
      <c r="O129" s="237">
        <v>82</v>
      </c>
      <c r="P129" s="237">
        <f t="shared" si="23"/>
        <v>103</v>
      </c>
      <c r="Q129" s="237">
        <v>124</v>
      </c>
      <c r="R129" s="237">
        <f t="shared" si="24"/>
        <v>141.5</v>
      </c>
      <c r="S129" s="237">
        <v>159</v>
      </c>
      <c r="T129" s="237">
        <f t="shared" si="25"/>
        <v>174.5</v>
      </c>
      <c r="U129" s="237">
        <v>190</v>
      </c>
      <c r="V129" s="237">
        <f t="shared" si="26"/>
        <v>204</v>
      </c>
      <c r="W129" s="237">
        <v>218</v>
      </c>
      <c r="X129" s="237">
        <f t="shared" si="27"/>
        <v>230.5</v>
      </c>
      <c r="Y129" s="237">
        <v>243</v>
      </c>
      <c r="Z129" s="237">
        <f t="shared" si="28"/>
        <v>254.5</v>
      </c>
      <c r="AA129" s="237">
        <v>266</v>
      </c>
      <c r="AB129" s="237">
        <f t="shared" si="29"/>
        <v>276.5</v>
      </c>
      <c r="AC129" s="237">
        <v>287</v>
      </c>
      <c r="AD129" s="237">
        <f t="shared" si="30"/>
        <v>296.5</v>
      </c>
      <c r="AE129" s="237">
        <v>306</v>
      </c>
      <c r="AF129" s="237">
        <f t="shared" si="31"/>
        <v>315</v>
      </c>
      <c r="AG129" s="237">
        <v>324</v>
      </c>
      <c r="AH129" s="237">
        <f t="shared" si="32"/>
        <v>332.5</v>
      </c>
      <c r="AI129" s="237">
        <v>341</v>
      </c>
      <c r="AJ129" s="237">
        <f t="shared" si="33"/>
        <v>376</v>
      </c>
      <c r="AK129" s="237">
        <v>411</v>
      </c>
    </row>
    <row r="130" spans="1:37" x14ac:dyDescent="0.2">
      <c r="A130" s="231" t="str">
        <f t="shared" si="17"/>
        <v>LP1.504Thinned</v>
      </c>
      <c r="B130" s="239" t="s">
        <v>181</v>
      </c>
      <c r="C130" s="240">
        <v>1.5</v>
      </c>
      <c r="D130" s="240">
        <v>4</v>
      </c>
      <c r="E130" s="241" t="s">
        <v>172</v>
      </c>
      <c r="F130" s="291">
        <f t="shared" si="18"/>
        <v>0</v>
      </c>
      <c r="G130" s="237">
        <v>0</v>
      </c>
      <c r="H130" s="237">
        <f t="shared" si="19"/>
        <v>0</v>
      </c>
      <c r="I130" s="237">
        <v>0</v>
      </c>
      <c r="J130" s="237">
        <f t="shared" si="20"/>
        <v>1.5</v>
      </c>
      <c r="K130" s="237">
        <v>3</v>
      </c>
      <c r="L130" s="237">
        <f t="shared" si="21"/>
        <v>19</v>
      </c>
      <c r="M130" s="237">
        <v>35</v>
      </c>
      <c r="N130" s="237">
        <f t="shared" si="22"/>
        <v>54</v>
      </c>
      <c r="O130" s="237">
        <v>73</v>
      </c>
      <c r="P130" s="237">
        <f t="shared" si="23"/>
        <v>88</v>
      </c>
      <c r="Q130" s="237">
        <v>103</v>
      </c>
      <c r="R130" s="237">
        <f t="shared" si="24"/>
        <v>115</v>
      </c>
      <c r="S130" s="237">
        <v>127</v>
      </c>
      <c r="T130" s="237">
        <f t="shared" si="25"/>
        <v>136.5</v>
      </c>
      <c r="U130" s="237">
        <v>146</v>
      </c>
      <c r="V130" s="237">
        <f t="shared" si="26"/>
        <v>154.5</v>
      </c>
      <c r="W130" s="237">
        <v>163</v>
      </c>
      <c r="X130" s="237">
        <f t="shared" si="27"/>
        <v>170</v>
      </c>
      <c r="Y130" s="237">
        <v>177</v>
      </c>
      <c r="Z130" s="237">
        <f t="shared" si="28"/>
        <v>183.5</v>
      </c>
      <c r="AA130" s="237">
        <v>190</v>
      </c>
      <c r="AB130" s="237">
        <f t="shared" si="29"/>
        <v>196</v>
      </c>
      <c r="AC130" s="237">
        <v>202</v>
      </c>
      <c r="AD130" s="237">
        <f t="shared" si="30"/>
        <v>207.5</v>
      </c>
      <c r="AE130" s="237">
        <v>213</v>
      </c>
      <c r="AF130" s="237">
        <f t="shared" si="31"/>
        <v>217.5</v>
      </c>
      <c r="AG130" s="237">
        <v>222</v>
      </c>
      <c r="AH130" s="237">
        <f t="shared" si="32"/>
        <v>227</v>
      </c>
      <c r="AI130" s="237">
        <v>232</v>
      </c>
      <c r="AJ130" s="237">
        <f t="shared" si="33"/>
        <v>249</v>
      </c>
      <c r="AK130" s="237">
        <v>266</v>
      </c>
    </row>
    <row r="131" spans="1:37" x14ac:dyDescent="0.2">
      <c r="A131" s="231" t="str">
        <f t="shared" si="17"/>
        <v>LP1.506No_thin</v>
      </c>
      <c r="B131" s="239" t="s">
        <v>181</v>
      </c>
      <c r="C131" s="240">
        <v>1.5</v>
      </c>
      <c r="D131" s="240">
        <v>6</v>
      </c>
      <c r="E131" s="241" t="s">
        <v>240</v>
      </c>
      <c r="F131" s="291">
        <f t="shared" si="18"/>
        <v>0</v>
      </c>
      <c r="G131" s="237">
        <v>0</v>
      </c>
      <c r="H131" s="237">
        <f t="shared" si="19"/>
        <v>0</v>
      </c>
      <c r="I131" s="237">
        <v>0</v>
      </c>
      <c r="J131" s="237">
        <f t="shared" si="20"/>
        <v>17</v>
      </c>
      <c r="K131" s="237">
        <v>34</v>
      </c>
      <c r="L131" s="237">
        <f t="shared" si="21"/>
        <v>65.5</v>
      </c>
      <c r="M131" s="237">
        <v>97</v>
      </c>
      <c r="N131" s="237">
        <f t="shared" si="22"/>
        <v>123.5</v>
      </c>
      <c r="O131" s="237">
        <v>150</v>
      </c>
      <c r="P131" s="237">
        <f t="shared" si="23"/>
        <v>173</v>
      </c>
      <c r="Q131" s="237">
        <v>196</v>
      </c>
      <c r="R131" s="237">
        <f t="shared" si="24"/>
        <v>216</v>
      </c>
      <c r="S131" s="237">
        <v>236</v>
      </c>
      <c r="T131" s="237">
        <f t="shared" si="25"/>
        <v>254</v>
      </c>
      <c r="U131" s="237">
        <v>272</v>
      </c>
      <c r="V131" s="237">
        <f t="shared" si="26"/>
        <v>288</v>
      </c>
      <c r="W131" s="237">
        <v>304</v>
      </c>
      <c r="X131" s="237">
        <f t="shared" si="27"/>
        <v>319</v>
      </c>
      <c r="Y131" s="237">
        <v>334</v>
      </c>
      <c r="Z131" s="237">
        <f t="shared" si="28"/>
        <v>348</v>
      </c>
      <c r="AA131" s="237">
        <v>362</v>
      </c>
      <c r="AB131" s="237">
        <f t="shared" si="29"/>
        <v>374.5</v>
      </c>
      <c r="AC131" s="237">
        <v>387</v>
      </c>
      <c r="AD131" s="237">
        <f t="shared" si="30"/>
        <v>399</v>
      </c>
      <c r="AE131" s="237">
        <v>411</v>
      </c>
      <c r="AF131" s="237">
        <f t="shared" si="31"/>
        <v>422</v>
      </c>
      <c r="AG131" s="237">
        <v>433</v>
      </c>
      <c r="AH131" s="237">
        <f t="shared" si="32"/>
        <v>443.5</v>
      </c>
      <c r="AI131" s="237">
        <v>454</v>
      </c>
      <c r="AJ131" s="237">
        <f t="shared" si="33"/>
        <v>498</v>
      </c>
      <c r="AK131" s="237">
        <v>542</v>
      </c>
    </row>
    <row r="132" spans="1:37" x14ac:dyDescent="0.2">
      <c r="A132" s="231" t="str">
        <f t="shared" ref="A132:A195" si="34">CONCATENATE(LEFT(B132,2),TEXT(C132,"0.0"),TEXT(D132,"00"),E132)</f>
        <v>LP1.506Thinned</v>
      </c>
      <c r="B132" s="239" t="s">
        <v>181</v>
      </c>
      <c r="C132" s="240">
        <v>1.5</v>
      </c>
      <c r="D132" s="240">
        <v>6</v>
      </c>
      <c r="E132" s="241" t="s">
        <v>172</v>
      </c>
      <c r="F132" s="291">
        <f t="shared" ref="F132:F195" si="35">0.5*G132</f>
        <v>0</v>
      </c>
      <c r="G132" s="237">
        <v>0</v>
      </c>
      <c r="H132" s="237">
        <f t="shared" ref="H132:H195" si="36">0.5*(G132+I132)</f>
        <v>0</v>
      </c>
      <c r="I132" s="237">
        <v>0</v>
      </c>
      <c r="J132" s="237">
        <f t="shared" ref="J132:J195" si="37">0.5*(I132+K132)</f>
        <v>17</v>
      </c>
      <c r="K132" s="237">
        <v>34</v>
      </c>
      <c r="L132" s="237">
        <f t="shared" ref="L132:L195" si="38">0.5*(K132+M132)</f>
        <v>59</v>
      </c>
      <c r="M132" s="237">
        <v>84</v>
      </c>
      <c r="N132" s="237">
        <f t="shared" ref="N132:N195" si="39">0.5*(M132+O132)</f>
        <v>102</v>
      </c>
      <c r="O132" s="237">
        <v>120</v>
      </c>
      <c r="P132" s="237">
        <f t="shared" ref="P132:P195" si="40">0.5*(O132+Q132)</f>
        <v>135</v>
      </c>
      <c r="Q132" s="237">
        <v>150</v>
      </c>
      <c r="R132" s="237">
        <f t="shared" ref="R132:R195" si="41">0.5*(Q132+S132)</f>
        <v>161</v>
      </c>
      <c r="S132" s="237">
        <v>172</v>
      </c>
      <c r="T132" s="237">
        <f t="shared" ref="T132:T195" si="42">0.5*(S132+U132)</f>
        <v>182</v>
      </c>
      <c r="U132" s="237">
        <v>192</v>
      </c>
      <c r="V132" s="237">
        <f t="shared" ref="V132:V195" si="43">0.5*(U132+W132)</f>
        <v>200</v>
      </c>
      <c r="W132" s="237">
        <v>208</v>
      </c>
      <c r="X132" s="237">
        <f t="shared" ref="X132:X195" si="44">0.5*(W132+Y132)</f>
        <v>215.5</v>
      </c>
      <c r="Y132" s="237">
        <v>223</v>
      </c>
      <c r="Z132" s="237">
        <f t="shared" ref="Z132:Z195" si="45">0.5*(Y132+AA132)</f>
        <v>229.5</v>
      </c>
      <c r="AA132" s="237">
        <v>236</v>
      </c>
      <c r="AB132" s="237">
        <f t="shared" ref="AB132:AB195" si="46">0.5*(AA132+AC132)</f>
        <v>243</v>
      </c>
      <c r="AC132" s="237">
        <v>250</v>
      </c>
      <c r="AD132" s="237">
        <f t="shared" ref="AD132:AD195" si="47">0.5*(AC132+AE132)</f>
        <v>256</v>
      </c>
      <c r="AE132" s="237">
        <v>262</v>
      </c>
      <c r="AF132" s="237">
        <f t="shared" ref="AF132:AF195" si="48">0.5*(AE132+AG132)</f>
        <v>267</v>
      </c>
      <c r="AG132" s="237">
        <v>272</v>
      </c>
      <c r="AH132" s="237">
        <f t="shared" ref="AH132:AH195" si="49">0.5*(AG132+AI132)</f>
        <v>277</v>
      </c>
      <c r="AI132" s="237">
        <v>282</v>
      </c>
      <c r="AJ132" s="237">
        <f t="shared" ref="AJ132:AJ195" si="50">0.5*(AI132+AK132)</f>
        <v>299</v>
      </c>
      <c r="AK132" s="237">
        <v>316</v>
      </c>
    </row>
    <row r="133" spans="1:37" x14ac:dyDescent="0.2">
      <c r="A133" s="231" t="str">
        <f t="shared" si="34"/>
        <v>LP1.508No_thin</v>
      </c>
      <c r="B133" s="239" t="s">
        <v>181</v>
      </c>
      <c r="C133" s="240">
        <v>1.5</v>
      </c>
      <c r="D133" s="240">
        <v>8</v>
      </c>
      <c r="E133" s="241" t="s">
        <v>240</v>
      </c>
      <c r="F133" s="291">
        <f t="shared" si="35"/>
        <v>0</v>
      </c>
      <c r="G133" s="237">
        <v>0</v>
      </c>
      <c r="H133" s="237">
        <f t="shared" si="36"/>
        <v>5</v>
      </c>
      <c r="I133" s="237">
        <v>10</v>
      </c>
      <c r="J133" s="237">
        <f t="shared" si="37"/>
        <v>43.5</v>
      </c>
      <c r="K133" s="237">
        <v>77</v>
      </c>
      <c r="L133" s="237">
        <f t="shared" si="38"/>
        <v>111.5</v>
      </c>
      <c r="M133" s="237">
        <v>146</v>
      </c>
      <c r="N133" s="237">
        <f t="shared" si="39"/>
        <v>176</v>
      </c>
      <c r="O133" s="237">
        <v>206</v>
      </c>
      <c r="P133" s="237">
        <f t="shared" si="40"/>
        <v>232</v>
      </c>
      <c r="Q133" s="237">
        <v>258</v>
      </c>
      <c r="R133" s="237">
        <f t="shared" si="41"/>
        <v>281</v>
      </c>
      <c r="S133" s="237">
        <v>304</v>
      </c>
      <c r="T133" s="237">
        <f t="shared" si="42"/>
        <v>324.5</v>
      </c>
      <c r="U133" s="237">
        <v>345</v>
      </c>
      <c r="V133" s="237">
        <f t="shared" si="43"/>
        <v>364</v>
      </c>
      <c r="W133" s="237">
        <v>383</v>
      </c>
      <c r="X133" s="237">
        <f t="shared" si="44"/>
        <v>400.5</v>
      </c>
      <c r="Y133" s="237">
        <v>418</v>
      </c>
      <c r="Z133" s="237">
        <f t="shared" si="45"/>
        <v>434.5</v>
      </c>
      <c r="AA133" s="237">
        <v>451</v>
      </c>
      <c r="AB133" s="237">
        <f t="shared" si="46"/>
        <v>466.5</v>
      </c>
      <c r="AC133" s="237">
        <v>482</v>
      </c>
      <c r="AD133" s="237">
        <f t="shared" si="47"/>
        <v>496</v>
      </c>
      <c r="AE133" s="237">
        <v>510</v>
      </c>
      <c r="AF133" s="237">
        <f t="shared" si="48"/>
        <v>523.5</v>
      </c>
      <c r="AG133" s="237">
        <v>537</v>
      </c>
      <c r="AH133" s="237">
        <f t="shared" si="49"/>
        <v>549.5</v>
      </c>
      <c r="AI133" s="237">
        <v>562</v>
      </c>
      <c r="AJ133" s="237">
        <f t="shared" si="50"/>
        <v>615</v>
      </c>
      <c r="AK133" s="237">
        <v>668</v>
      </c>
    </row>
    <row r="134" spans="1:37" x14ac:dyDescent="0.2">
      <c r="A134" s="231" t="str">
        <f t="shared" si="34"/>
        <v>LP1.508Thinned</v>
      </c>
      <c r="B134" s="239" t="s">
        <v>181</v>
      </c>
      <c r="C134" s="240">
        <v>1.5</v>
      </c>
      <c r="D134" s="240">
        <v>8</v>
      </c>
      <c r="E134" s="241" t="s">
        <v>172</v>
      </c>
      <c r="F134" s="291">
        <f t="shared" si="35"/>
        <v>0</v>
      </c>
      <c r="G134" s="237">
        <v>0</v>
      </c>
      <c r="H134" s="237">
        <f t="shared" si="36"/>
        <v>5</v>
      </c>
      <c r="I134" s="237">
        <v>10</v>
      </c>
      <c r="J134" s="237">
        <f t="shared" si="37"/>
        <v>40</v>
      </c>
      <c r="K134" s="237">
        <v>70</v>
      </c>
      <c r="L134" s="237">
        <f t="shared" si="38"/>
        <v>93</v>
      </c>
      <c r="M134" s="237">
        <v>116</v>
      </c>
      <c r="N134" s="237">
        <f t="shared" si="39"/>
        <v>134.5</v>
      </c>
      <c r="O134" s="237">
        <v>153</v>
      </c>
      <c r="P134" s="237">
        <f t="shared" si="40"/>
        <v>168</v>
      </c>
      <c r="Q134" s="237">
        <v>183</v>
      </c>
      <c r="R134" s="237">
        <f t="shared" si="41"/>
        <v>195</v>
      </c>
      <c r="S134" s="237">
        <v>207</v>
      </c>
      <c r="T134" s="237">
        <f t="shared" si="42"/>
        <v>217.5</v>
      </c>
      <c r="U134" s="237">
        <v>228</v>
      </c>
      <c r="V134" s="237">
        <f t="shared" si="43"/>
        <v>237</v>
      </c>
      <c r="W134" s="237">
        <v>246</v>
      </c>
      <c r="X134" s="237">
        <f t="shared" si="44"/>
        <v>255</v>
      </c>
      <c r="Y134" s="237">
        <v>264</v>
      </c>
      <c r="Z134" s="237">
        <f t="shared" si="45"/>
        <v>272</v>
      </c>
      <c r="AA134" s="237">
        <v>280</v>
      </c>
      <c r="AB134" s="237">
        <f t="shared" si="46"/>
        <v>287.5</v>
      </c>
      <c r="AC134" s="237">
        <v>295</v>
      </c>
      <c r="AD134" s="237">
        <f t="shared" si="47"/>
        <v>302</v>
      </c>
      <c r="AE134" s="237">
        <v>309</v>
      </c>
      <c r="AF134" s="237">
        <f t="shared" si="48"/>
        <v>314.5</v>
      </c>
      <c r="AG134" s="237">
        <v>320</v>
      </c>
      <c r="AH134" s="237">
        <f t="shared" si="49"/>
        <v>326</v>
      </c>
      <c r="AI134" s="237">
        <v>332</v>
      </c>
      <c r="AJ134" s="237">
        <f t="shared" si="50"/>
        <v>351.5</v>
      </c>
      <c r="AK134" s="237">
        <v>371</v>
      </c>
    </row>
    <row r="135" spans="1:37" x14ac:dyDescent="0.2">
      <c r="A135" s="231" t="str">
        <f t="shared" si="34"/>
        <v>LP1.510No_thin</v>
      </c>
      <c r="B135" s="239" t="s">
        <v>181</v>
      </c>
      <c r="C135" s="240">
        <v>1.5</v>
      </c>
      <c r="D135" s="240">
        <v>10</v>
      </c>
      <c r="E135" s="241" t="s">
        <v>240</v>
      </c>
      <c r="F135" s="291">
        <f t="shared" si="35"/>
        <v>0</v>
      </c>
      <c r="G135" s="237">
        <v>0</v>
      </c>
      <c r="H135" s="237">
        <f t="shared" si="36"/>
        <v>12.5</v>
      </c>
      <c r="I135" s="237">
        <v>25</v>
      </c>
      <c r="J135" s="237">
        <f t="shared" si="37"/>
        <v>67.5</v>
      </c>
      <c r="K135" s="237">
        <v>110</v>
      </c>
      <c r="L135" s="237">
        <f t="shared" si="38"/>
        <v>148.5</v>
      </c>
      <c r="M135" s="237">
        <v>187</v>
      </c>
      <c r="N135" s="237">
        <f t="shared" si="39"/>
        <v>220.5</v>
      </c>
      <c r="O135" s="237">
        <v>254</v>
      </c>
      <c r="P135" s="237">
        <f t="shared" si="40"/>
        <v>283.5</v>
      </c>
      <c r="Q135" s="237">
        <v>313</v>
      </c>
      <c r="R135" s="237">
        <f t="shared" si="41"/>
        <v>339</v>
      </c>
      <c r="S135" s="237">
        <v>365</v>
      </c>
      <c r="T135" s="237">
        <f t="shared" si="42"/>
        <v>389</v>
      </c>
      <c r="U135" s="237">
        <v>413</v>
      </c>
      <c r="V135" s="237">
        <f t="shared" si="43"/>
        <v>435.5</v>
      </c>
      <c r="W135" s="237">
        <v>458</v>
      </c>
      <c r="X135" s="237">
        <f t="shared" si="44"/>
        <v>478.5</v>
      </c>
      <c r="Y135" s="237">
        <v>499</v>
      </c>
      <c r="Z135" s="237">
        <f t="shared" si="45"/>
        <v>518.5</v>
      </c>
      <c r="AA135" s="237">
        <v>538</v>
      </c>
      <c r="AB135" s="237">
        <f t="shared" si="46"/>
        <v>556</v>
      </c>
      <c r="AC135" s="237">
        <v>574</v>
      </c>
      <c r="AD135" s="237">
        <f t="shared" si="47"/>
        <v>590.5</v>
      </c>
      <c r="AE135" s="237">
        <v>607</v>
      </c>
      <c r="AF135" s="237">
        <f t="shared" si="48"/>
        <v>623</v>
      </c>
      <c r="AG135" s="237">
        <v>639</v>
      </c>
      <c r="AH135" s="237">
        <f t="shared" si="49"/>
        <v>654</v>
      </c>
      <c r="AI135" s="237">
        <v>669</v>
      </c>
      <c r="AJ135" s="237">
        <f t="shared" si="50"/>
        <v>731.5</v>
      </c>
      <c r="AK135" s="237">
        <v>794</v>
      </c>
    </row>
    <row r="136" spans="1:37" x14ac:dyDescent="0.2">
      <c r="A136" s="231" t="str">
        <f t="shared" si="34"/>
        <v>LP1.510Thinned</v>
      </c>
      <c r="B136" s="239" t="s">
        <v>181</v>
      </c>
      <c r="C136" s="240">
        <v>1.5</v>
      </c>
      <c r="D136" s="240">
        <v>10</v>
      </c>
      <c r="E136" s="241" t="s">
        <v>172</v>
      </c>
      <c r="F136" s="291">
        <f t="shared" si="35"/>
        <v>0</v>
      </c>
      <c r="G136" s="237">
        <v>0</v>
      </c>
      <c r="H136" s="237">
        <f t="shared" si="36"/>
        <v>12.5</v>
      </c>
      <c r="I136" s="237">
        <v>25</v>
      </c>
      <c r="J136" s="237">
        <f t="shared" si="37"/>
        <v>58</v>
      </c>
      <c r="K136" s="237">
        <v>91</v>
      </c>
      <c r="L136" s="237">
        <f t="shared" si="38"/>
        <v>115</v>
      </c>
      <c r="M136" s="237">
        <v>139</v>
      </c>
      <c r="N136" s="237">
        <f t="shared" si="39"/>
        <v>159.5</v>
      </c>
      <c r="O136" s="237">
        <v>180</v>
      </c>
      <c r="P136" s="237">
        <f t="shared" si="40"/>
        <v>195.5</v>
      </c>
      <c r="Q136" s="237">
        <v>211</v>
      </c>
      <c r="R136" s="237">
        <f t="shared" si="41"/>
        <v>224.5</v>
      </c>
      <c r="S136" s="237">
        <v>238</v>
      </c>
      <c r="T136" s="237">
        <f t="shared" si="42"/>
        <v>250.5</v>
      </c>
      <c r="U136" s="237">
        <v>263</v>
      </c>
      <c r="V136" s="237">
        <f t="shared" si="43"/>
        <v>274.5</v>
      </c>
      <c r="W136" s="237">
        <v>286</v>
      </c>
      <c r="X136" s="237">
        <f t="shared" si="44"/>
        <v>296.5</v>
      </c>
      <c r="Y136" s="237">
        <v>307</v>
      </c>
      <c r="Z136" s="237">
        <f t="shared" si="45"/>
        <v>317</v>
      </c>
      <c r="AA136" s="237">
        <v>327</v>
      </c>
      <c r="AB136" s="237">
        <f t="shared" si="46"/>
        <v>335.5</v>
      </c>
      <c r="AC136" s="237">
        <v>344</v>
      </c>
      <c r="AD136" s="237">
        <f t="shared" si="47"/>
        <v>352.5</v>
      </c>
      <c r="AE136" s="237">
        <v>361</v>
      </c>
      <c r="AF136" s="237">
        <f t="shared" si="48"/>
        <v>368.5</v>
      </c>
      <c r="AG136" s="237">
        <v>376</v>
      </c>
      <c r="AH136" s="237">
        <f t="shared" si="49"/>
        <v>382.5</v>
      </c>
      <c r="AI136" s="237">
        <v>389</v>
      </c>
      <c r="AJ136" s="237">
        <f t="shared" si="50"/>
        <v>412.5</v>
      </c>
      <c r="AK136" s="237">
        <v>436</v>
      </c>
    </row>
    <row r="137" spans="1:37" x14ac:dyDescent="0.2">
      <c r="A137" s="231" t="str">
        <f t="shared" si="34"/>
        <v>LP1.512No_thin</v>
      </c>
      <c r="B137" s="239" t="s">
        <v>181</v>
      </c>
      <c r="C137" s="240">
        <v>1.5</v>
      </c>
      <c r="D137" s="240">
        <v>12</v>
      </c>
      <c r="E137" s="241" t="s">
        <v>240</v>
      </c>
      <c r="F137" s="291">
        <f t="shared" si="35"/>
        <v>0</v>
      </c>
      <c r="G137" s="237">
        <v>0</v>
      </c>
      <c r="H137" s="237">
        <f t="shared" si="36"/>
        <v>22</v>
      </c>
      <c r="I137" s="237">
        <v>44</v>
      </c>
      <c r="J137" s="237">
        <f t="shared" si="37"/>
        <v>92</v>
      </c>
      <c r="K137" s="237">
        <v>140</v>
      </c>
      <c r="L137" s="237">
        <f t="shared" si="38"/>
        <v>183.5</v>
      </c>
      <c r="M137" s="237">
        <v>227</v>
      </c>
      <c r="N137" s="237">
        <f t="shared" si="39"/>
        <v>264</v>
      </c>
      <c r="O137" s="237">
        <v>301</v>
      </c>
      <c r="P137" s="237">
        <f t="shared" si="40"/>
        <v>333.5</v>
      </c>
      <c r="Q137" s="237">
        <v>366</v>
      </c>
      <c r="R137" s="237">
        <f t="shared" si="41"/>
        <v>395.5</v>
      </c>
      <c r="S137" s="237">
        <v>425</v>
      </c>
      <c r="T137" s="237">
        <f t="shared" si="42"/>
        <v>452.5</v>
      </c>
      <c r="U137" s="237">
        <v>480</v>
      </c>
      <c r="V137" s="237">
        <f t="shared" si="43"/>
        <v>505</v>
      </c>
      <c r="W137" s="237">
        <v>530</v>
      </c>
      <c r="X137" s="237">
        <f t="shared" si="44"/>
        <v>553.5</v>
      </c>
      <c r="Y137" s="237">
        <v>577</v>
      </c>
      <c r="Z137" s="237">
        <f t="shared" si="45"/>
        <v>599</v>
      </c>
      <c r="AA137" s="237">
        <v>621</v>
      </c>
      <c r="AB137" s="237">
        <f t="shared" si="46"/>
        <v>641.5</v>
      </c>
      <c r="AC137" s="237">
        <v>662</v>
      </c>
      <c r="AD137" s="237">
        <f t="shared" si="47"/>
        <v>681</v>
      </c>
      <c r="AE137" s="237">
        <v>700</v>
      </c>
      <c r="AF137" s="237">
        <f t="shared" si="48"/>
        <v>718</v>
      </c>
      <c r="AG137" s="237">
        <v>736</v>
      </c>
      <c r="AH137" s="237">
        <f t="shared" si="49"/>
        <v>753</v>
      </c>
      <c r="AI137" s="237">
        <v>770</v>
      </c>
      <c r="AJ137" s="237">
        <f t="shared" si="50"/>
        <v>841.5</v>
      </c>
      <c r="AK137" s="237">
        <v>913</v>
      </c>
    </row>
    <row r="138" spans="1:37" x14ac:dyDescent="0.2">
      <c r="A138" s="231" t="str">
        <f t="shared" si="34"/>
        <v>LP1.512Thinned</v>
      </c>
      <c r="B138" s="239" t="s">
        <v>181</v>
      </c>
      <c r="C138" s="240">
        <v>1.5</v>
      </c>
      <c r="D138" s="240">
        <v>12</v>
      </c>
      <c r="E138" s="241" t="s">
        <v>172</v>
      </c>
      <c r="F138" s="291">
        <f t="shared" si="35"/>
        <v>0</v>
      </c>
      <c r="G138" s="237">
        <v>0</v>
      </c>
      <c r="H138" s="237">
        <f t="shared" si="36"/>
        <v>22</v>
      </c>
      <c r="I138" s="237">
        <v>44</v>
      </c>
      <c r="J138" s="237">
        <f t="shared" si="37"/>
        <v>77</v>
      </c>
      <c r="K138" s="237">
        <v>110</v>
      </c>
      <c r="L138" s="237">
        <f t="shared" si="38"/>
        <v>136</v>
      </c>
      <c r="M138" s="237">
        <v>162</v>
      </c>
      <c r="N138" s="237">
        <f t="shared" si="39"/>
        <v>183</v>
      </c>
      <c r="O138" s="237">
        <v>204</v>
      </c>
      <c r="P138" s="237">
        <f t="shared" si="40"/>
        <v>221.5</v>
      </c>
      <c r="Q138" s="237">
        <v>239</v>
      </c>
      <c r="R138" s="237">
        <f t="shared" si="41"/>
        <v>255</v>
      </c>
      <c r="S138" s="237">
        <v>271</v>
      </c>
      <c r="T138" s="237">
        <f t="shared" si="42"/>
        <v>285</v>
      </c>
      <c r="U138" s="237">
        <v>299</v>
      </c>
      <c r="V138" s="237">
        <f t="shared" si="43"/>
        <v>312</v>
      </c>
      <c r="W138" s="237">
        <v>325</v>
      </c>
      <c r="X138" s="237">
        <f t="shared" si="44"/>
        <v>337.5</v>
      </c>
      <c r="Y138" s="237">
        <v>350</v>
      </c>
      <c r="Z138" s="237">
        <f t="shared" si="45"/>
        <v>361.5</v>
      </c>
      <c r="AA138" s="237">
        <v>373</v>
      </c>
      <c r="AB138" s="237">
        <f t="shared" si="46"/>
        <v>384</v>
      </c>
      <c r="AC138" s="237">
        <v>395</v>
      </c>
      <c r="AD138" s="237">
        <f t="shared" si="47"/>
        <v>405</v>
      </c>
      <c r="AE138" s="237">
        <v>415</v>
      </c>
      <c r="AF138" s="237">
        <f t="shared" si="48"/>
        <v>424</v>
      </c>
      <c r="AG138" s="237">
        <v>433</v>
      </c>
      <c r="AH138" s="237">
        <f t="shared" si="49"/>
        <v>441</v>
      </c>
      <c r="AI138" s="237">
        <v>449</v>
      </c>
      <c r="AJ138" s="237">
        <f t="shared" si="50"/>
        <v>477.5</v>
      </c>
      <c r="AK138" s="237">
        <v>506</v>
      </c>
    </row>
    <row r="139" spans="1:37" x14ac:dyDescent="0.2">
      <c r="A139" s="231" t="str">
        <f t="shared" si="34"/>
        <v>LP1.514No_thin</v>
      </c>
      <c r="B139" s="239" t="s">
        <v>181</v>
      </c>
      <c r="C139" s="240">
        <v>1.5</v>
      </c>
      <c r="D139" s="240">
        <v>14</v>
      </c>
      <c r="E139" s="241" t="s">
        <v>240</v>
      </c>
      <c r="F139" s="291">
        <f t="shared" si="35"/>
        <v>0</v>
      </c>
      <c r="G139" s="237">
        <v>0</v>
      </c>
      <c r="H139" s="237">
        <f t="shared" si="36"/>
        <v>33.5</v>
      </c>
      <c r="I139" s="237">
        <v>67</v>
      </c>
      <c r="J139" s="237">
        <f t="shared" si="37"/>
        <v>119.5</v>
      </c>
      <c r="K139" s="237">
        <v>172</v>
      </c>
      <c r="L139" s="237">
        <f t="shared" si="38"/>
        <v>219</v>
      </c>
      <c r="M139" s="237">
        <v>266</v>
      </c>
      <c r="N139" s="237">
        <f t="shared" si="39"/>
        <v>307</v>
      </c>
      <c r="O139" s="237">
        <v>348</v>
      </c>
      <c r="P139" s="237">
        <f t="shared" si="40"/>
        <v>384.5</v>
      </c>
      <c r="Q139" s="237">
        <v>421</v>
      </c>
      <c r="R139" s="237">
        <f t="shared" si="41"/>
        <v>454</v>
      </c>
      <c r="S139" s="237">
        <v>487</v>
      </c>
      <c r="T139" s="237">
        <f t="shared" si="42"/>
        <v>518</v>
      </c>
      <c r="U139" s="237">
        <v>549</v>
      </c>
      <c r="V139" s="237">
        <f t="shared" si="43"/>
        <v>577.5</v>
      </c>
      <c r="W139" s="237">
        <v>606</v>
      </c>
      <c r="X139" s="237">
        <f t="shared" si="44"/>
        <v>632.5</v>
      </c>
      <c r="Y139" s="237">
        <v>659</v>
      </c>
      <c r="Z139" s="237">
        <f t="shared" si="45"/>
        <v>683.5</v>
      </c>
      <c r="AA139" s="237">
        <v>708</v>
      </c>
      <c r="AB139" s="237">
        <f t="shared" si="46"/>
        <v>731.5</v>
      </c>
      <c r="AC139" s="237">
        <v>755</v>
      </c>
      <c r="AD139" s="237">
        <f t="shared" si="47"/>
        <v>776.5</v>
      </c>
      <c r="AE139" s="237">
        <v>798</v>
      </c>
      <c r="AF139" s="237">
        <f t="shared" si="48"/>
        <v>818.5</v>
      </c>
      <c r="AG139" s="237">
        <v>839</v>
      </c>
      <c r="AH139" s="237">
        <f t="shared" si="49"/>
        <v>858.5</v>
      </c>
      <c r="AI139" s="237">
        <v>878</v>
      </c>
      <c r="AJ139" s="237">
        <f t="shared" si="50"/>
        <v>959</v>
      </c>
      <c r="AK139" s="237">
        <v>1040</v>
      </c>
    </row>
    <row r="140" spans="1:37" x14ac:dyDescent="0.2">
      <c r="A140" s="231" t="str">
        <f t="shared" si="34"/>
        <v>LP1.514Thinned</v>
      </c>
      <c r="B140" s="239" t="s">
        <v>181</v>
      </c>
      <c r="C140" s="240">
        <v>1.5</v>
      </c>
      <c r="D140" s="240">
        <v>14</v>
      </c>
      <c r="E140" s="241" t="s">
        <v>172</v>
      </c>
      <c r="F140" s="291">
        <f t="shared" si="35"/>
        <v>0</v>
      </c>
      <c r="G140" s="237">
        <v>0</v>
      </c>
      <c r="H140" s="237">
        <f t="shared" si="36"/>
        <v>31.5</v>
      </c>
      <c r="I140" s="237">
        <v>63</v>
      </c>
      <c r="J140" s="237">
        <f t="shared" si="37"/>
        <v>95.5</v>
      </c>
      <c r="K140" s="237">
        <v>128</v>
      </c>
      <c r="L140" s="237">
        <f t="shared" si="38"/>
        <v>155.5</v>
      </c>
      <c r="M140" s="237">
        <v>183</v>
      </c>
      <c r="N140" s="237">
        <f t="shared" si="39"/>
        <v>206.5</v>
      </c>
      <c r="O140" s="237">
        <v>230</v>
      </c>
      <c r="P140" s="237">
        <f t="shared" si="40"/>
        <v>248.5</v>
      </c>
      <c r="Q140" s="237">
        <v>267</v>
      </c>
      <c r="R140" s="237">
        <f t="shared" si="41"/>
        <v>285</v>
      </c>
      <c r="S140" s="237">
        <v>303</v>
      </c>
      <c r="T140" s="237">
        <f t="shared" si="42"/>
        <v>320</v>
      </c>
      <c r="U140" s="237">
        <v>337</v>
      </c>
      <c r="V140" s="237">
        <f t="shared" si="43"/>
        <v>353</v>
      </c>
      <c r="W140" s="237">
        <v>369</v>
      </c>
      <c r="X140" s="237">
        <f t="shared" si="44"/>
        <v>384</v>
      </c>
      <c r="Y140" s="237">
        <v>399</v>
      </c>
      <c r="Z140" s="237">
        <f t="shared" si="45"/>
        <v>413</v>
      </c>
      <c r="AA140" s="237">
        <v>427</v>
      </c>
      <c r="AB140" s="237">
        <f t="shared" si="46"/>
        <v>440.5</v>
      </c>
      <c r="AC140" s="237">
        <v>454</v>
      </c>
      <c r="AD140" s="237">
        <f t="shared" si="47"/>
        <v>466</v>
      </c>
      <c r="AE140" s="237">
        <v>478</v>
      </c>
      <c r="AF140" s="237">
        <f t="shared" si="48"/>
        <v>489.5</v>
      </c>
      <c r="AG140" s="237">
        <v>501</v>
      </c>
      <c r="AH140" s="237">
        <f t="shared" si="49"/>
        <v>511.5</v>
      </c>
      <c r="AI140" s="237">
        <v>522</v>
      </c>
      <c r="AJ140" s="237">
        <f t="shared" si="50"/>
        <v>562.5</v>
      </c>
      <c r="AK140" s="237">
        <v>603</v>
      </c>
    </row>
    <row r="141" spans="1:37" x14ac:dyDescent="0.2">
      <c r="A141" s="231" t="str">
        <f t="shared" si="34"/>
        <v>NF1.510No_thin</v>
      </c>
      <c r="B141" s="239" t="s">
        <v>182</v>
      </c>
      <c r="C141" s="240">
        <v>1.5</v>
      </c>
      <c r="D141" s="240">
        <v>10</v>
      </c>
      <c r="E141" s="241" t="s">
        <v>240</v>
      </c>
      <c r="F141" s="291">
        <f t="shared" si="35"/>
        <v>0</v>
      </c>
      <c r="G141" s="237">
        <v>0</v>
      </c>
      <c r="H141" s="237">
        <f t="shared" si="36"/>
        <v>0</v>
      </c>
      <c r="I141" s="237">
        <v>0</v>
      </c>
      <c r="J141" s="237">
        <f t="shared" si="37"/>
        <v>11.5</v>
      </c>
      <c r="K141" s="237">
        <v>23</v>
      </c>
      <c r="L141" s="237">
        <f t="shared" si="38"/>
        <v>57.5</v>
      </c>
      <c r="M141" s="237">
        <v>92</v>
      </c>
      <c r="N141" s="237">
        <f t="shared" si="39"/>
        <v>127</v>
      </c>
      <c r="O141" s="237">
        <v>162</v>
      </c>
      <c r="P141" s="237">
        <f t="shared" si="40"/>
        <v>193</v>
      </c>
      <c r="Q141" s="237">
        <v>224</v>
      </c>
      <c r="R141" s="237">
        <f t="shared" si="41"/>
        <v>252</v>
      </c>
      <c r="S141" s="237">
        <v>280</v>
      </c>
      <c r="T141" s="237">
        <f t="shared" si="42"/>
        <v>305</v>
      </c>
      <c r="U141" s="237">
        <v>330</v>
      </c>
      <c r="V141" s="237">
        <f t="shared" si="43"/>
        <v>353.5</v>
      </c>
      <c r="W141" s="237">
        <v>377</v>
      </c>
      <c r="X141" s="237">
        <f t="shared" si="44"/>
        <v>398</v>
      </c>
      <c r="Y141" s="237">
        <v>419</v>
      </c>
      <c r="Z141" s="237">
        <f t="shared" si="45"/>
        <v>438.5</v>
      </c>
      <c r="AA141" s="237">
        <v>458</v>
      </c>
      <c r="AB141" s="237">
        <f t="shared" si="46"/>
        <v>475.5</v>
      </c>
      <c r="AC141" s="237">
        <v>493</v>
      </c>
      <c r="AD141" s="237">
        <f t="shared" si="47"/>
        <v>509</v>
      </c>
      <c r="AE141" s="237">
        <v>525</v>
      </c>
      <c r="AF141" s="237">
        <f t="shared" si="48"/>
        <v>540</v>
      </c>
      <c r="AG141" s="237">
        <v>555</v>
      </c>
      <c r="AH141" s="237">
        <f t="shared" si="49"/>
        <v>568.5</v>
      </c>
      <c r="AI141" s="237">
        <v>582</v>
      </c>
      <c r="AJ141" s="237">
        <f t="shared" si="50"/>
        <v>637</v>
      </c>
      <c r="AK141" s="237">
        <v>692</v>
      </c>
    </row>
    <row r="142" spans="1:37" x14ac:dyDescent="0.2">
      <c r="A142" s="231" t="str">
        <f t="shared" si="34"/>
        <v>NF1.510Thinned</v>
      </c>
      <c r="B142" s="239" t="s">
        <v>182</v>
      </c>
      <c r="C142" s="240">
        <v>1.5</v>
      </c>
      <c r="D142" s="240">
        <v>10</v>
      </c>
      <c r="E142" s="241" t="s">
        <v>172</v>
      </c>
      <c r="F142" s="291">
        <f t="shared" si="35"/>
        <v>0</v>
      </c>
      <c r="G142" s="237">
        <v>0</v>
      </c>
      <c r="H142" s="237">
        <f t="shared" si="36"/>
        <v>0</v>
      </c>
      <c r="I142" s="237">
        <v>0</v>
      </c>
      <c r="J142" s="237">
        <f t="shared" si="37"/>
        <v>11.5</v>
      </c>
      <c r="K142" s="237">
        <v>23</v>
      </c>
      <c r="L142" s="237">
        <f t="shared" si="38"/>
        <v>52.5</v>
      </c>
      <c r="M142" s="237">
        <v>82</v>
      </c>
      <c r="N142" s="237">
        <f t="shared" si="39"/>
        <v>107</v>
      </c>
      <c r="O142" s="237">
        <v>132</v>
      </c>
      <c r="P142" s="237">
        <f t="shared" si="40"/>
        <v>154</v>
      </c>
      <c r="Q142" s="237">
        <v>176</v>
      </c>
      <c r="R142" s="237">
        <f t="shared" si="41"/>
        <v>194</v>
      </c>
      <c r="S142" s="237">
        <v>212</v>
      </c>
      <c r="T142" s="237">
        <f t="shared" si="42"/>
        <v>228</v>
      </c>
      <c r="U142" s="237">
        <v>244</v>
      </c>
      <c r="V142" s="237">
        <f t="shared" si="43"/>
        <v>258.5</v>
      </c>
      <c r="W142" s="237">
        <v>273</v>
      </c>
      <c r="X142" s="237">
        <f t="shared" si="44"/>
        <v>285.5</v>
      </c>
      <c r="Y142" s="237">
        <v>298</v>
      </c>
      <c r="Z142" s="237">
        <f t="shared" si="45"/>
        <v>309.5</v>
      </c>
      <c r="AA142" s="237">
        <v>321</v>
      </c>
      <c r="AB142" s="237">
        <f t="shared" si="46"/>
        <v>331</v>
      </c>
      <c r="AC142" s="237">
        <v>341</v>
      </c>
      <c r="AD142" s="237">
        <f t="shared" si="47"/>
        <v>350.5</v>
      </c>
      <c r="AE142" s="237">
        <v>360</v>
      </c>
      <c r="AF142" s="237">
        <f t="shared" si="48"/>
        <v>368</v>
      </c>
      <c r="AG142" s="237">
        <v>376</v>
      </c>
      <c r="AH142" s="237">
        <f t="shared" si="49"/>
        <v>383.5</v>
      </c>
      <c r="AI142" s="237">
        <v>391</v>
      </c>
      <c r="AJ142" s="237">
        <f t="shared" si="50"/>
        <v>415.5</v>
      </c>
      <c r="AK142" s="237">
        <v>440</v>
      </c>
    </row>
    <row r="143" spans="1:37" x14ac:dyDescent="0.2">
      <c r="A143" s="231" t="str">
        <f t="shared" si="34"/>
        <v>NF1.512No_thin</v>
      </c>
      <c r="B143" s="239" t="s">
        <v>182</v>
      </c>
      <c r="C143" s="240">
        <v>1.5</v>
      </c>
      <c r="D143" s="240">
        <v>12</v>
      </c>
      <c r="E143" s="241" t="s">
        <v>240</v>
      </c>
      <c r="F143" s="291">
        <f t="shared" si="35"/>
        <v>0</v>
      </c>
      <c r="G143" s="237">
        <v>0</v>
      </c>
      <c r="H143" s="237">
        <f t="shared" si="36"/>
        <v>0</v>
      </c>
      <c r="I143" s="237">
        <v>0</v>
      </c>
      <c r="J143" s="237">
        <f t="shared" si="37"/>
        <v>21</v>
      </c>
      <c r="K143" s="237">
        <v>42</v>
      </c>
      <c r="L143" s="237">
        <f t="shared" si="38"/>
        <v>84.5</v>
      </c>
      <c r="M143" s="237">
        <v>127</v>
      </c>
      <c r="N143" s="237">
        <f t="shared" si="39"/>
        <v>165.5</v>
      </c>
      <c r="O143" s="237">
        <v>204</v>
      </c>
      <c r="P143" s="237">
        <f t="shared" si="40"/>
        <v>238</v>
      </c>
      <c r="Q143" s="237">
        <v>272</v>
      </c>
      <c r="R143" s="237">
        <f t="shared" si="41"/>
        <v>302.5</v>
      </c>
      <c r="S143" s="237">
        <v>333</v>
      </c>
      <c r="T143" s="237">
        <f t="shared" si="42"/>
        <v>361</v>
      </c>
      <c r="U143" s="237">
        <v>389</v>
      </c>
      <c r="V143" s="237">
        <f t="shared" si="43"/>
        <v>415</v>
      </c>
      <c r="W143" s="237">
        <v>441</v>
      </c>
      <c r="X143" s="237">
        <f t="shared" si="44"/>
        <v>464</v>
      </c>
      <c r="Y143" s="237">
        <v>487</v>
      </c>
      <c r="Z143" s="237">
        <f t="shared" si="45"/>
        <v>509</v>
      </c>
      <c r="AA143" s="237">
        <v>531</v>
      </c>
      <c r="AB143" s="237">
        <f t="shared" si="46"/>
        <v>550.5</v>
      </c>
      <c r="AC143" s="237">
        <v>570</v>
      </c>
      <c r="AD143" s="237">
        <f t="shared" si="47"/>
        <v>588</v>
      </c>
      <c r="AE143" s="237">
        <v>606</v>
      </c>
      <c r="AF143" s="237">
        <f t="shared" si="48"/>
        <v>622.5</v>
      </c>
      <c r="AG143" s="237">
        <v>639</v>
      </c>
      <c r="AH143" s="237">
        <f t="shared" si="49"/>
        <v>654.5</v>
      </c>
      <c r="AI143" s="237">
        <v>670</v>
      </c>
      <c r="AJ143" s="237">
        <f t="shared" si="50"/>
        <v>732</v>
      </c>
      <c r="AK143" s="237">
        <v>794</v>
      </c>
    </row>
    <row r="144" spans="1:37" x14ac:dyDescent="0.2">
      <c r="A144" s="231" t="str">
        <f t="shared" si="34"/>
        <v>NF1.512Thinned</v>
      </c>
      <c r="B144" s="239" t="s">
        <v>182</v>
      </c>
      <c r="C144" s="240">
        <v>1.5</v>
      </c>
      <c r="D144" s="240">
        <v>12</v>
      </c>
      <c r="E144" s="241" t="s">
        <v>172</v>
      </c>
      <c r="F144" s="291">
        <f t="shared" si="35"/>
        <v>0</v>
      </c>
      <c r="G144" s="237">
        <v>0</v>
      </c>
      <c r="H144" s="237">
        <f t="shared" si="36"/>
        <v>0</v>
      </c>
      <c r="I144" s="237">
        <v>0</v>
      </c>
      <c r="J144" s="237">
        <f t="shared" si="37"/>
        <v>21</v>
      </c>
      <c r="K144" s="237">
        <v>42</v>
      </c>
      <c r="L144" s="237">
        <f t="shared" si="38"/>
        <v>72.5</v>
      </c>
      <c r="M144" s="237">
        <v>103</v>
      </c>
      <c r="N144" s="237">
        <f t="shared" si="39"/>
        <v>129.5</v>
      </c>
      <c r="O144" s="237">
        <v>156</v>
      </c>
      <c r="P144" s="237">
        <f t="shared" si="40"/>
        <v>179.5</v>
      </c>
      <c r="Q144" s="237">
        <v>203</v>
      </c>
      <c r="R144" s="237">
        <f t="shared" si="41"/>
        <v>222.5</v>
      </c>
      <c r="S144" s="237">
        <v>242</v>
      </c>
      <c r="T144" s="237">
        <f t="shared" si="42"/>
        <v>260.5</v>
      </c>
      <c r="U144" s="237">
        <v>279</v>
      </c>
      <c r="V144" s="237">
        <f t="shared" si="43"/>
        <v>294.5</v>
      </c>
      <c r="W144" s="237">
        <v>310</v>
      </c>
      <c r="X144" s="237">
        <f t="shared" si="44"/>
        <v>324.5</v>
      </c>
      <c r="Y144" s="237">
        <v>339</v>
      </c>
      <c r="Z144" s="237">
        <f t="shared" si="45"/>
        <v>351.5</v>
      </c>
      <c r="AA144" s="237">
        <v>364</v>
      </c>
      <c r="AB144" s="237">
        <f t="shared" si="46"/>
        <v>375.5</v>
      </c>
      <c r="AC144" s="237">
        <v>387</v>
      </c>
      <c r="AD144" s="237">
        <f t="shared" si="47"/>
        <v>396.5</v>
      </c>
      <c r="AE144" s="237">
        <v>406</v>
      </c>
      <c r="AF144" s="237">
        <f t="shared" si="48"/>
        <v>415</v>
      </c>
      <c r="AG144" s="237">
        <v>424</v>
      </c>
      <c r="AH144" s="237">
        <f t="shared" si="49"/>
        <v>431.5</v>
      </c>
      <c r="AI144" s="237">
        <v>439</v>
      </c>
      <c r="AJ144" s="237">
        <f t="shared" si="50"/>
        <v>462.5</v>
      </c>
      <c r="AK144" s="237">
        <v>486</v>
      </c>
    </row>
    <row r="145" spans="1:37" x14ac:dyDescent="0.2">
      <c r="A145" s="231" t="str">
        <f t="shared" si="34"/>
        <v>NF1.514No_thin</v>
      </c>
      <c r="B145" s="239" t="s">
        <v>182</v>
      </c>
      <c r="C145" s="240">
        <v>1.5</v>
      </c>
      <c r="D145" s="240">
        <v>14</v>
      </c>
      <c r="E145" s="241" t="s">
        <v>240</v>
      </c>
      <c r="F145" s="291">
        <f t="shared" si="35"/>
        <v>0</v>
      </c>
      <c r="G145" s="237">
        <v>0</v>
      </c>
      <c r="H145" s="237">
        <f t="shared" si="36"/>
        <v>0.5</v>
      </c>
      <c r="I145" s="237">
        <v>1</v>
      </c>
      <c r="J145" s="237">
        <f t="shared" si="37"/>
        <v>32</v>
      </c>
      <c r="K145" s="237">
        <v>63</v>
      </c>
      <c r="L145" s="237">
        <f t="shared" si="38"/>
        <v>109</v>
      </c>
      <c r="M145" s="237">
        <v>155</v>
      </c>
      <c r="N145" s="237">
        <f t="shared" si="39"/>
        <v>196</v>
      </c>
      <c r="O145" s="237">
        <v>237</v>
      </c>
      <c r="P145" s="237">
        <f t="shared" si="40"/>
        <v>274.5</v>
      </c>
      <c r="Q145" s="237">
        <v>312</v>
      </c>
      <c r="R145" s="237">
        <f t="shared" si="41"/>
        <v>346.5</v>
      </c>
      <c r="S145" s="237">
        <v>381</v>
      </c>
      <c r="T145" s="237">
        <f t="shared" si="42"/>
        <v>412</v>
      </c>
      <c r="U145" s="237">
        <v>443</v>
      </c>
      <c r="V145" s="237">
        <f t="shared" si="43"/>
        <v>472</v>
      </c>
      <c r="W145" s="237">
        <v>501</v>
      </c>
      <c r="X145" s="237">
        <f t="shared" si="44"/>
        <v>527</v>
      </c>
      <c r="Y145" s="237">
        <v>553</v>
      </c>
      <c r="Z145" s="237">
        <f t="shared" si="45"/>
        <v>577</v>
      </c>
      <c r="AA145" s="237">
        <v>601</v>
      </c>
      <c r="AB145" s="237">
        <f t="shared" si="46"/>
        <v>622.5</v>
      </c>
      <c r="AC145" s="237">
        <v>644</v>
      </c>
      <c r="AD145" s="237">
        <f t="shared" si="47"/>
        <v>664.5</v>
      </c>
      <c r="AE145" s="237">
        <v>685</v>
      </c>
      <c r="AF145" s="237">
        <f t="shared" si="48"/>
        <v>703.5</v>
      </c>
      <c r="AG145" s="237">
        <v>722</v>
      </c>
      <c r="AH145" s="237">
        <f t="shared" si="49"/>
        <v>739</v>
      </c>
      <c r="AI145" s="237">
        <v>756</v>
      </c>
      <c r="AJ145" s="237">
        <f t="shared" si="50"/>
        <v>825.5</v>
      </c>
      <c r="AK145" s="237">
        <v>895</v>
      </c>
    </row>
    <row r="146" spans="1:37" x14ac:dyDescent="0.2">
      <c r="A146" s="231" t="str">
        <f t="shared" si="34"/>
        <v>NF1.514Thinned</v>
      </c>
      <c r="B146" s="239" t="s">
        <v>182</v>
      </c>
      <c r="C146" s="240">
        <v>1.5</v>
      </c>
      <c r="D146" s="240">
        <v>14</v>
      </c>
      <c r="E146" s="241" t="s">
        <v>172</v>
      </c>
      <c r="F146" s="291">
        <f t="shared" si="35"/>
        <v>0</v>
      </c>
      <c r="G146" s="237">
        <v>0</v>
      </c>
      <c r="H146" s="237">
        <f t="shared" si="36"/>
        <v>0.5</v>
      </c>
      <c r="I146" s="237">
        <v>1</v>
      </c>
      <c r="J146" s="237">
        <f t="shared" si="37"/>
        <v>30</v>
      </c>
      <c r="K146" s="237">
        <v>59</v>
      </c>
      <c r="L146" s="237">
        <f t="shared" si="38"/>
        <v>91</v>
      </c>
      <c r="M146" s="237">
        <v>123</v>
      </c>
      <c r="N146" s="237">
        <f t="shared" si="39"/>
        <v>151.5</v>
      </c>
      <c r="O146" s="237">
        <v>180</v>
      </c>
      <c r="P146" s="237">
        <f t="shared" si="40"/>
        <v>204.5</v>
      </c>
      <c r="Q146" s="237">
        <v>229</v>
      </c>
      <c r="R146" s="237">
        <f t="shared" si="41"/>
        <v>251</v>
      </c>
      <c r="S146" s="237">
        <v>273</v>
      </c>
      <c r="T146" s="237">
        <f t="shared" si="42"/>
        <v>292</v>
      </c>
      <c r="U146" s="237">
        <v>311</v>
      </c>
      <c r="V146" s="237">
        <f t="shared" si="43"/>
        <v>329</v>
      </c>
      <c r="W146" s="237">
        <v>347</v>
      </c>
      <c r="X146" s="237">
        <f t="shared" si="44"/>
        <v>362.5</v>
      </c>
      <c r="Y146" s="237">
        <v>378</v>
      </c>
      <c r="Z146" s="237">
        <f t="shared" si="45"/>
        <v>392</v>
      </c>
      <c r="AA146" s="237">
        <v>406</v>
      </c>
      <c r="AB146" s="237">
        <f t="shared" si="46"/>
        <v>419</v>
      </c>
      <c r="AC146" s="237">
        <v>432</v>
      </c>
      <c r="AD146" s="237">
        <f t="shared" si="47"/>
        <v>443</v>
      </c>
      <c r="AE146" s="237">
        <v>454</v>
      </c>
      <c r="AF146" s="237">
        <f t="shared" si="48"/>
        <v>463.5</v>
      </c>
      <c r="AG146" s="237">
        <v>473</v>
      </c>
      <c r="AH146" s="237">
        <f t="shared" si="49"/>
        <v>481.5</v>
      </c>
      <c r="AI146" s="237">
        <v>490</v>
      </c>
      <c r="AJ146" s="237">
        <f t="shared" si="50"/>
        <v>515.5</v>
      </c>
      <c r="AK146" s="237">
        <v>541</v>
      </c>
    </row>
    <row r="147" spans="1:37" x14ac:dyDescent="0.2">
      <c r="A147" s="231" t="str">
        <f t="shared" si="34"/>
        <v>NF1.516No_thin</v>
      </c>
      <c r="B147" s="239" t="s">
        <v>182</v>
      </c>
      <c r="C147" s="240">
        <v>1.5</v>
      </c>
      <c r="D147" s="240">
        <v>16</v>
      </c>
      <c r="E147" s="241" t="s">
        <v>240</v>
      </c>
      <c r="F147" s="291">
        <f t="shared" si="35"/>
        <v>0</v>
      </c>
      <c r="G147" s="237">
        <v>0</v>
      </c>
      <c r="H147" s="237">
        <f t="shared" si="36"/>
        <v>2.5</v>
      </c>
      <c r="I147" s="237">
        <v>5</v>
      </c>
      <c r="J147" s="237">
        <f t="shared" si="37"/>
        <v>45</v>
      </c>
      <c r="K147" s="237">
        <v>85</v>
      </c>
      <c r="L147" s="237">
        <f t="shared" si="38"/>
        <v>134</v>
      </c>
      <c r="M147" s="237">
        <v>183</v>
      </c>
      <c r="N147" s="237">
        <f t="shared" si="39"/>
        <v>228</v>
      </c>
      <c r="O147" s="237">
        <v>273</v>
      </c>
      <c r="P147" s="237">
        <f t="shared" si="40"/>
        <v>314</v>
      </c>
      <c r="Q147" s="237">
        <v>355</v>
      </c>
      <c r="R147" s="237">
        <f t="shared" si="41"/>
        <v>392.5</v>
      </c>
      <c r="S147" s="237">
        <v>430</v>
      </c>
      <c r="T147" s="237">
        <f t="shared" si="42"/>
        <v>464</v>
      </c>
      <c r="U147" s="237">
        <v>498</v>
      </c>
      <c r="V147" s="237">
        <f t="shared" si="43"/>
        <v>529</v>
      </c>
      <c r="W147" s="237">
        <v>560</v>
      </c>
      <c r="X147" s="237">
        <f t="shared" si="44"/>
        <v>588.5</v>
      </c>
      <c r="Y147" s="237">
        <v>617</v>
      </c>
      <c r="Z147" s="237">
        <f t="shared" si="45"/>
        <v>643</v>
      </c>
      <c r="AA147" s="237">
        <v>669</v>
      </c>
      <c r="AB147" s="237">
        <f t="shared" si="46"/>
        <v>693</v>
      </c>
      <c r="AC147" s="237">
        <v>717</v>
      </c>
      <c r="AD147" s="237">
        <f t="shared" si="47"/>
        <v>739</v>
      </c>
      <c r="AE147" s="237">
        <v>761</v>
      </c>
      <c r="AF147" s="237">
        <f t="shared" si="48"/>
        <v>781.5</v>
      </c>
      <c r="AG147" s="237">
        <v>802</v>
      </c>
      <c r="AH147" s="237">
        <f t="shared" si="49"/>
        <v>821</v>
      </c>
      <c r="AI147" s="237">
        <v>840</v>
      </c>
      <c r="AJ147" s="237">
        <f t="shared" si="50"/>
        <v>916</v>
      </c>
      <c r="AK147" s="237">
        <v>992</v>
      </c>
    </row>
    <row r="148" spans="1:37" x14ac:dyDescent="0.2">
      <c r="A148" s="231" t="str">
        <f t="shared" si="34"/>
        <v>NF1.516Thinned</v>
      </c>
      <c r="B148" s="239" t="s">
        <v>182</v>
      </c>
      <c r="C148" s="240">
        <v>1.5</v>
      </c>
      <c r="D148" s="240">
        <v>16</v>
      </c>
      <c r="E148" s="241" t="s">
        <v>172</v>
      </c>
      <c r="F148" s="291">
        <f t="shared" si="35"/>
        <v>0</v>
      </c>
      <c r="G148" s="237">
        <v>0</v>
      </c>
      <c r="H148" s="237">
        <f t="shared" si="36"/>
        <v>2.5</v>
      </c>
      <c r="I148" s="237">
        <v>5</v>
      </c>
      <c r="J148" s="237">
        <f t="shared" si="37"/>
        <v>40</v>
      </c>
      <c r="K148" s="237">
        <v>75</v>
      </c>
      <c r="L148" s="237">
        <f t="shared" si="38"/>
        <v>108</v>
      </c>
      <c r="M148" s="237">
        <v>141</v>
      </c>
      <c r="N148" s="237">
        <f t="shared" si="39"/>
        <v>172</v>
      </c>
      <c r="O148" s="237">
        <v>203</v>
      </c>
      <c r="P148" s="237">
        <f t="shared" si="40"/>
        <v>229</v>
      </c>
      <c r="Q148" s="237">
        <v>255</v>
      </c>
      <c r="R148" s="237">
        <f t="shared" si="41"/>
        <v>278.5</v>
      </c>
      <c r="S148" s="237">
        <v>302</v>
      </c>
      <c r="T148" s="237">
        <f t="shared" si="42"/>
        <v>322.5</v>
      </c>
      <c r="U148" s="237">
        <v>343</v>
      </c>
      <c r="V148" s="237">
        <f t="shared" si="43"/>
        <v>362.5</v>
      </c>
      <c r="W148" s="237">
        <v>382</v>
      </c>
      <c r="X148" s="237">
        <f t="shared" si="44"/>
        <v>399</v>
      </c>
      <c r="Y148" s="237">
        <v>416</v>
      </c>
      <c r="Z148" s="237">
        <f t="shared" si="45"/>
        <v>431.5</v>
      </c>
      <c r="AA148" s="237">
        <v>447</v>
      </c>
      <c r="AB148" s="237">
        <f t="shared" si="46"/>
        <v>460.5</v>
      </c>
      <c r="AC148" s="237">
        <v>474</v>
      </c>
      <c r="AD148" s="237">
        <f t="shared" si="47"/>
        <v>485.5</v>
      </c>
      <c r="AE148" s="237">
        <v>497</v>
      </c>
      <c r="AF148" s="237">
        <f t="shared" si="48"/>
        <v>508</v>
      </c>
      <c r="AG148" s="237">
        <v>519</v>
      </c>
      <c r="AH148" s="237">
        <f t="shared" si="49"/>
        <v>527.5</v>
      </c>
      <c r="AI148" s="237">
        <v>536</v>
      </c>
      <c r="AJ148" s="237">
        <f t="shared" si="50"/>
        <v>564</v>
      </c>
      <c r="AK148" s="237">
        <v>592</v>
      </c>
    </row>
    <row r="149" spans="1:37" x14ac:dyDescent="0.2">
      <c r="A149" s="231" t="str">
        <f t="shared" si="34"/>
        <v>NF1.518No_thin</v>
      </c>
      <c r="B149" s="239" t="s">
        <v>182</v>
      </c>
      <c r="C149" s="240">
        <v>1.5</v>
      </c>
      <c r="D149" s="240">
        <v>18</v>
      </c>
      <c r="E149" s="241" t="s">
        <v>240</v>
      </c>
      <c r="F149" s="291">
        <f t="shared" si="35"/>
        <v>0</v>
      </c>
      <c r="G149" s="237">
        <v>0</v>
      </c>
      <c r="H149" s="237">
        <f t="shared" si="36"/>
        <v>6</v>
      </c>
      <c r="I149" s="237">
        <v>12</v>
      </c>
      <c r="J149" s="237">
        <f t="shared" si="37"/>
        <v>59.5</v>
      </c>
      <c r="K149" s="237">
        <v>107</v>
      </c>
      <c r="L149" s="237">
        <f t="shared" si="38"/>
        <v>159</v>
      </c>
      <c r="M149" s="237">
        <v>211</v>
      </c>
      <c r="N149" s="237">
        <f t="shared" si="39"/>
        <v>259.5</v>
      </c>
      <c r="O149" s="237">
        <v>308</v>
      </c>
      <c r="P149" s="237">
        <f t="shared" si="40"/>
        <v>352.5</v>
      </c>
      <c r="Q149" s="237">
        <v>397</v>
      </c>
      <c r="R149" s="237">
        <f t="shared" si="41"/>
        <v>437</v>
      </c>
      <c r="S149" s="237">
        <v>477</v>
      </c>
      <c r="T149" s="237">
        <f t="shared" si="42"/>
        <v>514</v>
      </c>
      <c r="U149" s="237">
        <v>551</v>
      </c>
      <c r="V149" s="237">
        <f t="shared" si="43"/>
        <v>585</v>
      </c>
      <c r="W149" s="237">
        <v>619</v>
      </c>
      <c r="X149" s="237">
        <f t="shared" si="44"/>
        <v>650</v>
      </c>
      <c r="Y149" s="237">
        <v>681</v>
      </c>
      <c r="Z149" s="237">
        <f t="shared" si="45"/>
        <v>709</v>
      </c>
      <c r="AA149" s="237">
        <v>737</v>
      </c>
      <c r="AB149" s="237">
        <f t="shared" si="46"/>
        <v>763</v>
      </c>
      <c r="AC149" s="237">
        <v>789</v>
      </c>
      <c r="AD149" s="237">
        <f t="shared" si="47"/>
        <v>813</v>
      </c>
      <c r="AE149" s="237">
        <v>837</v>
      </c>
      <c r="AF149" s="237">
        <f t="shared" si="48"/>
        <v>859.5</v>
      </c>
      <c r="AG149" s="237">
        <v>882</v>
      </c>
      <c r="AH149" s="237">
        <f t="shared" si="49"/>
        <v>902.5</v>
      </c>
      <c r="AI149" s="237">
        <v>923</v>
      </c>
      <c r="AJ149" s="237">
        <f t="shared" si="50"/>
        <v>1006</v>
      </c>
      <c r="AK149" s="237">
        <v>1089</v>
      </c>
    </row>
    <row r="150" spans="1:37" x14ac:dyDescent="0.2">
      <c r="A150" s="231" t="str">
        <f t="shared" si="34"/>
        <v>NF1.518Thinned</v>
      </c>
      <c r="B150" s="239" t="s">
        <v>182</v>
      </c>
      <c r="C150" s="240">
        <v>1.5</v>
      </c>
      <c r="D150" s="240">
        <v>18</v>
      </c>
      <c r="E150" s="241" t="s">
        <v>172</v>
      </c>
      <c r="F150" s="291">
        <f t="shared" si="35"/>
        <v>0</v>
      </c>
      <c r="G150" s="237">
        <v>0</v>
      </c>
      <c r="H150" s="237">
        <f t="shared" si="36"/>
        <v>6</v>
      </c>
      <c r="I150" s="237">
        <v>12</v>
      </c>
      <c r="J150" s="237">
        <f t="shared" si="37"/>
        <v>51.5</v>
      </c>
      <c r="K150" s="237">
        <v>91</v>
      </c>
      <c r="L150" s="237">
        <f t="shared" si="38"/>
        <v>124.5</v>
      </c>
      <c r="M150" s="237">
        <v>158</v>
      </c>
      <c r="N150" s="237">
        <f t="shared" si="39"/>
        <v>189.5</v>
      </c>
      <c r="O150" s="237">
        <v>221</v>
      </c>
      <c r="P150" s="237">
        <f t="shared" si="40"/>
        <v>249.5</v>
      </c>
      <c r="Q150" s="237">
        <v>278</v>
      </c>
      <c r="R150" s="237">
        <f t="shared" si="41"/>
        <v>303</v>
      </c>
      <c r="S150" s="237">
        <v>328</v>
      </c>
      <c r="T150" s="237">
        <f t="shared" si="42"/>
        <v>350.5</v>
      </c>
      <c r="U150" s="237">
        <v>373</v>
      </c>
      <c r="V150" s="237">
        <f t="shared" si="43"/>
        <v>393.5</v>
      </c>
      <c r="W150" s="237">
        <v>414</v>
      </c>
      <c r="X150" s="237">
        <f t="shared" si="44"/>
        <v>433</v>
      </c>
      <c r="Y150" s="237">
        <v>452</v>
      </c>
      <c r="Z150" s="237">
        <f t="shared" si="45"/>
        <v>468.5</v>
      </c>
      <c r="AA150" s="237">
        <v>485</v>
      </c>
      <c r="AB150" s="237">
        <f t="shared" si="46"/>
        <v>499.5</v>
      </c>
      <c r="AC150" s="237">
        <v>514</v>
      </c>
      <c r="AD150" s="237">
        <f t="shared" si="47"/>
        <v>527</v>
      </c>
      <c r="AE150" s="237">
        <v>540</v>
      </c>
      <c r="AF150" s="237">
        <f t="shared" si="48"/>
        <v>550.5</v>
      </c>
      <c r="AG150" s="237">
        <v>561</v>
      </c>
      <c r="AH150" s="237">
        <f t="shared" si="49"/>
        <v>570</v>
      </c>
      <c r="AI150" s="237">
        <v>579</v>
      </c>
      <c r="AJ150" s="237">
        <f t="shared" si="50"/>
        <v>606</v>
      </c>
      <c r="AK150" s="237">
        <v>633</v>
      </c>
    </row>
    <row r="151" spans="1:37" x14ac:dyDescent="0.2">
      <c r="A151" s="231" t="str">
        <f t="shared" si="34"/>
        <v>NF1.520No_thin</v>
      </c>
      <c r="B151" s="239" t="s">
        <v>182</v>
      </c>
      <c r="C151" s="240">
        <v>1.5</v>
      </c>
      <c r="D151" s="240">
        <v>20</v>
      </c>
      <c r="E151" s="241" t="s">
        <v>240</v>
      </c>
      <c r="F151" s="291">
        <f t="shared" si="35"/>
        <v>0</v>
      </c>
      <c r="G151" s="237">
        <v>0</v>
      </c>
      <c r="H151" s="237">
        <f t="shared" si="36"/>
        <v>11</v>
      </c>
      <c r="I151" s="237">
        <v>22</v>
      </c>
      <c r="J151" s="237">
        <f t="shared" si="37"/>
        <v>76.5</v>
      </c>
      <c r="K151" s="237">
        <v>131</v>
      </c>
      <c r="L151" s="237">
        <f t="shared" si="38"/>
        <v>186.5</v>
      </c>
      <c r="M151" s="237">
        <v>242</v>
      </c>
      <c r="N151" s="237">
        <f t="shared" si="39"/>
        <v>293.5</v>
      </c>
      <c r="O151" s="237">
        <v>345</v>
      </c>
      <c r="P151" s="237">
        <f t="shared" si="40"/>
        <v>392.5</v>
      </c>
      <c r="Q151" s="237">
        <v>440</v>
      </c>
      <c r="R151" s="237">
        <f t="shared" si="41"/>
        <v>483</v>
      </c>
      <c r="S151" s="237">
        <v>526</v>
      </c>
      <c r="T151" s="237">
        <f t="shared" si="42"/>
        <v>565.5</v>
      </c>
      <c r="U151" s="237">
        <v>605</v>
      </c>
      <c r="V151" s="237">
        <f t="shared" si="43"/>
        <v>641</v>
      </c>
      <c r="W151" s="237">
        <v>677</v>
      </c>
      <c r="X151" s="237">
        <f t="shared" si="44"/>
        <v>710</v>
      </c>
      <c r="Y151" s="237">
        <v>743</v>
      </c>
      <c r="Z151" s="237">
        <f t="shared" si="45"/>
        <v>773.5</v>
      </c>
      <c r="AA151" s="237">
        <v>804</v>
      </c>
      <c r="AB151" s="237">
        <f t="shared" si="46"/>
        <v>832</v>
      </c>
      <c r="AC151" s="237">
        <v>860</v>
      </c>
      <c r="AD151" s="237">
        <f t="shared" si="47"/>
        <v>885.5</v>
      </c>
      <c r="AE151" s="237">
        <v>911</v>
      </c>
      <c r="AF151" s="237">
        <f t="shared" si="48"/>
        <v>935</v>
      </c>
      <c r="AG151" s="237">
        <v>959</v>
      </c>
      <c r="AH151" s="237">
        <f t="shared" si="49"/>
        <v>981</v>
      </c>
      <c r="AI151" s="237">
        <v>1003</v>
      </c>
      <c r="AJ151" s="237">
        <f t="shared" si="50"/>
        <v>1091.5</v>
      </c>
      <c r="AK151" s="237">
        <v>1180</v>
      </c>
    </row>
    <row r="152" spans="1:37" x14ac:dyDescent="0.2">
      <c r="A152" s="231" t="str">
        <f t="shared" si="34"/>
        <v>NF1.520Thinned</v>
      </c>
      <c r="B152" s="239" t="s">
        <v>182</v>
      </c>
      <c r="C152" s="240">
        <v>1.5</v>
      </c>
      <c r="D152" s="240">
        <v>20</v>
      </c>
      <c r="E152" s="241" t="s">
        <v>172</v>
      </c>
      <c r="F152" s="291">
        <f t="shared" si="35"/>
        <v>0</v>
      </c>
      <c r="G152" s="237">
        <v>0</v>
      </c>
      <c r="H152" s="237">
        <f t="shared" si="36"/>
        <v>11</v>
      </c>
      <c r="I152" s="237">
        <v>22</v>
      </c>
      <c r="J152" s="237">
        <f t="shared" si="37"/>
        <v>61.5</v>
      </c>
      <c r="K152" s="237">
        <v>101</v>
      </c>
      <c r="L152" s="237">
        <f t="shared" si="38"/>
        <v>136</v>
      </c>
      <c r="M152" s="237">
        <v>171</v>
      </c>
      <c r="N152" s="237">
        <f t="shared" si="39"/>
        <v>203.5</v>
      </c>
      <c r="O152" s="237">
        <v>236</v>
      </c>
      <c r="P152" s="237">
        <f t="shared" si="40"/>
        <v>266</v>
      </c>
      <c r="Q152" s="237">
        <v>296</v>
      </c>
      <c r="R152" s="237">
        <f t="shared" si="41"/>
        <v>322.5</v>
      </c>
      <c r="S152" s="237">
        <v>349</v>
      </c>
      <c r="T152" s="237">
        <f t="shared" si="42"/>
        <v>373</v>
      </c>
      <c r="U152" s="237">
        <v>397</v>
      </c>
      <c r="V152" s="237">
        <f t="shared" si="43"/>
        <v>419.5</v>
      </c>
      <c r="W152" s="237">
        <v>442</v>
      </c>
      <c r="X152" s="237">
        <f t="shared" si="44"/>
        <v>461.5</v>
      </c>
      <c r="Y152" s="237">
        <v>481</v>
      </c>
      <c r="Z152" s="237">
        <f t="shared" si="45"/>
        <v>498.5</v>
      </c>
      <c r="AA152" s="237">
        <v>516</v>
      </c>
      <c r="AB152" s="237">
        <f t="shared" si="46"/>
        <v>531.5</v>
      </c>
      <c r="AC152" s="237">
        <v>547</v>
      </c>
      <c r="AD152" s="237">
        <f t="shared" si="47"/>
        <v>560</v>
      </c>
      <c r="AE152" s="237">
        <v>573</v>
      </c>
      <c r="AF152" s="237">
        <f t="shared" si="48"/>
        <v>584.5</v>
      </c>
      <c r="AG152" s="237">
        <v>596</v>
      </c>
      <c r="AH152" s="237">
        <f t="shared" si="49"/>
        <v>605.5</v>
      </c>
      <c r="AI152" s="237">
        <v>615</v>
      </c>
      <c r="AJ152" s="237">
        <f t="shared" si="50"/>
        <v>644</v>
      </c>
      <c r="AK152" s="237">
        <v>673</v>
      </c>
    </row>
    <row r="153" spans="1:37" x14ac:dyDescent="0.2">
      <c r="A153" s="231" t="str">
        <f t="shared" si="34"/>
        <v>NF1.522No_thin</v>
      </c>
      <c r="B153" s="239" t="s">
        <v>182</v>
      </c>
      <c r="C153" s="240">
        <v>1.5</v>
      </c>
      <c r="D153" s="240">
        <v>22</v>
      </c>
      <c r="E153" s="241" t="s">
        <v>240</v>
      </c>
      <c r="F153" s="291">
        <f t="shared" si="35"/>
        <v>0</v>
      </c>
      <c r="G153" s="237">
        <v>0</v>
      </c>
      <c r="H153" s="237">
        <f t="shared" si="36"/>
        <v>15.5</v>
      </c>
      <c r="I153" s="237">
        <v>31</v>
      </c>
      <c r="J153" s="237">
        <f t="shared" si="37"/>
        <v>91</v>
      </c>
      <c r="K153" s="237">
        <v>151</v>
      </c>
      <c r="L153" s="237">
        <f t="shared" si="38"/>
        <v>211</v>
      </c>
      <c r="M153" s="237">
        <v>271</v>
      </c>
      <c r="N153" s="237">
        <f t="shared" si="39"/>
        <v>327</v>
      </c>
      <c r="O153" s="237">
        <v>383</v>
      </c>
      <c r="P153" s="237">
        <f t="shared" si="40"/>
        <v>434</v>
      </c>
      <c r="Q153" s="237">
        <v>485</v>
      </c>
      <c r="R153" s="237">
        <f t="shared" si="41"/>
        <v>531</v>
      </c>
      <c r="S153" s="237">
        <v>577</v>
      </c>
      <c r="T153" s="237">
        <f t="shared" si="42"/>
        <v>619.5</v>
      </c>
      <c r="U153" s="237">
        <v>662</v>
      </c>
      <c r="V153" s="237">
        <f t="shared" si="43"/>
        <v>701</v>
      </c>
      <c r="W153" s="237">
        <v>740</v>
      </c>
      <c r="X153" s="237">
        <f t="shared" si="44"/>
        <v>776</v>
      </c>
      <c r="Y153" s="237">
        <v>812</v>
      </c>
      <c r="Z153" s="237">
        <f t="shared" si="45"/>
        <v>845</v>
      </c>
      <c r="AA153" s="237">
        <v>878</v>
      </c>
      <c r="AB153" s="237">
        <f t="shared" si="46"/>
        <v>908.5</v>
      </c>
      <c r="AC153" s="237">
        <v>939</v>
      </c>
      <c r="AD153" s="237">
        <f t="shared" si="47"/>
        <v>967</v>
      </c>
      <c r="AE153" s="237">
        <v>995</v>
      </c>
      <c r="AF153" s="237">
        <f t="shared" si="48"/>
        <v>1020.5</v>
      </c>
      <c r="AG153" s="237">
        <v>1046</v>
      </c>
      <c r="AH153" s="237">
        <f t="shared" si="49"/>
        <v>1070</v>
      </c>
      <c r="AI153" s="237">
        <v>1094</v>
      </c>
      <c r="AJ153" s="237">
        <f t="shared" si="50"/>
        <v>1190.5</v>
      </c>
      <c r="AK153" s="237">
        <v>1287</v>
      </c>
    </row>
    <row r="154" spans="1:37" x14ac:dyDescent="0.2">
      <c r="A154" s="231" t="str">
        <f t="shared" si="34"/>
        <v>NF1.522Thinned</v>
      </c>
      <c r="B154" s="239" t="s">
        <v>182</v>
      </c>
      <c r="C154" s="240">
        <v>1.5</v>
      </c>
      <c r="D154" s="240">
        <v>22</v>
      </c>
      <c r="E154" s="241" t="s">
        <v>172</v>
      </c>
      <c r="F154" s="291">
        <f t="shared" si="35"/>
        <v>0</v>
      </c>
      <c r="G154" s="237">
        <v>0</v>
      </c>
      <c r="H154" s="237">
        <f t="shared" si="36"/>
        <v>15.5</v>
      </c>
      <c r="I154" s="237">
        <v>31</v>
      </c>
      <c r="J154" s="237">
        <f t="shared" si="37"/>
        <v>71.5</v>
      </c>
      <c r="K154" s="237">
        <v>112</v>
      </c>
      <c r="L154" s="237">
        <f t="shared" si="38"/>
        <v>150.5</v>
      </c>
      <c r="M154" s="237">
        <v>189</v>
      </c>
      <c r="N154" s="237">
        <f t="shared" si="39"/>
        <v>224.5</v>
      </c>
      <c r="O154" s="237">
        <v>260</v>
      </c>
      <c r="P154" s="237">
        <f t="shared" si="40"/>
        <v>291.5</v>
      </c>
      <c r="Q154" s="237">
        <v>323</v>
      </c>
      <c r="R154" s="237">
        <f t="shared" si="41"/>
        <v>351.5</v>
      </c>
      <c r="S154" s="237">
        <v>380</v>
      </c>
      <c r="T154" s="237">
        <f t="shared" si="42"/>
        <v>406</v>
      </c>
      <c r="U154" s="237">
        <v>432</v>
      </c>
      <c r="V154" s="237">
        <f t="shared" si="43"/>
        <v>456</v>
      </c>
      <c r="W154" s="237">
        <v>480</v>
      </c>
      <c r="X154" s="237">
        <f t="shared" si="44"/>
        <v>502</v>
      </c>
      <c r="Y154" s="237">
        <v>524</v>
      </c>
      <c r="Z154" s="237">
        <f t="shared" si="45"/>
        <v>543</v>
      </c>
      <c r="AA154" s="237">
        <v>562</v>
      </c>
      <c r="AB154" s="237">
        <f t="shared" si="46"/>
        <v>579</v>
      </c>
      <c r="AC154" s="237">
        <v>596</v>
      </c>
      <c r="AD154" s="237">
        <f t="shared" si="47"/>
        <v>611</v>
      </c>
      <c r="AE154" s="237">
        <v>626</v>
      </c>
      <c r="AF154" s="237">
        <f t="shared" si="48"/>
        <v>639.5</v>
      </c>
      <c r="AG154" s="237">
        <v>653</v>
      </c>
      <c r="AH154" s="237">
        <f t="shared" si="49"/>
        <v>664</v>
      </c>
      <c r="AI154" s="237">
        <v>675</v>
      </c>
      <c r="AJ154" s="237">
        <f t="shared" si="50"/>
        <v>711</v>
      </c>
      <c r="AK154" s="237">
        <v>747</v>
      </c>
    </row>
    <row r="155" spans="1:37" x14ac:dyDescent="0.2">
      <c r="A155" s="231" t="str">
        <f t="shared" si="34"/>
        <v>NS1.506No_thin</v>
      </c>
      <c r="B155" s="239" t="s">
        <v>183</v>
      </c>
      <c r="C155" s="240">
        <v>1.5</v>
      </c>
      <c r="D155" s="240">
        <v>6</v>
      </c>
      <c r="E155" s="241" t="s">
        <v>240</v>
      </c>
      <c r="F155" s="291">
        <f t="shared" si="35"/>
        <v>0</v>
      </c>
      <c r="G155" s="237">
        <v>0</v>
      </c>
      <c r="H155" s="237">
        <f t="shared" si="36"/>
        <v>0</v>
      </c>
      <c r="I155" s="237">
        <v>0</v>
      </c>
      <c r="J155" s="237">
        <f t="shared" si="37"/>
        <v>4</v>
      </c>
      <c r="K155" s="237">
        <v>8</v>
      </c>
      <c r="L155" s="237">
        <f t="shared" si="38"/>
        <v>27</v>
      </c>
      <c r="M155" s="237">
        <v>46</v>
      </c>
      <c r="N155" s="237">
        <f t="shared" si="39"/>
        <v>67.5</v>
      </c>
      <c r="O155" s="237">
        <v>89</v>
      </c>
      <c r="P155" s="237">
        <f t="shared" si="40"/>
        <v>109</v>
      </c>
      <c r="Q155" s="237">
        <v>129</v>
      </c>
      <c r="R155" s="237">
        <f t="shared" si="41"/>
        <v>147.5</v>
      </c>
      <c r="S155" s="237">
        <v>166</v>
      </c>
      <c r="T155" s="237">
        <f t="shared" si="42"/>
        <v>182.5</v>
      </c>
      <c r="U155" s="237">
        <v>199</v>
      </c>
      <c r="V155" s="237">
        <f t="shared" si="43"/>
        <v>214.5</v>
      </c>
      <c r="W155" s="237">
        <v>230</v>
      </c>
      <c r="X155" s="237">
        <f t="shared" si="44"/>
        <v>244</v>
      </c>
      <c r="Y155" s="237">
        <v>258</v>
      </c>
      <c r="Z155" s="237">
        <f t="shared" si="45"/>
        <v>271</v>
      </c>
      <c r="AA155" s="237">
        <v>284</v>
      </c>
      <c r="AB155" s="237">
        <f t="shared" si="46"/>
        <v>295.5</v>
      </c>
      <c r="AC155" s="237">
        <v>307</v>
      </c>
      <c r="AD155" s="237">
        <f t="shared" si="47"/>
        <v>318</v>
      </c>
      <c r="AE155" s="237">
        <v>329</v>
      </c>
      <c r="AF155" s="237">
        <f t="shared" si="48"/>
        <v>339</v>
      </c>
      <c r="AG155" s="237">
        <v>349</v>
      </c>
      <c r="AH155" s="237">
        <f t="shared" si="49"/>
        <v>358</v>
      </c>
      <c r="AI155" s="237">
        <v>367</v>
      </c>
      <c r="AJ155" s="237">
        <f t="shared" si="50"/>
        <v>403</v>
      </c>
      <c r="AK155" s="237">
        <v>439</v>
      </c>
    </row>
    <row r="156" spans="1:37" x14ac:dyDescent="0.2">
      <c r="A156" s="231" t="str">
        <f t="shared" si="34"/>
        <v>NS1.506Thinned</v>
      </c>
      <c r="B156" s="239" t="s">
        <v>183</v>
      </c>
      <c r="C156" s="240">
        <v>1.5</v>
      </c>
      <c r="D156" s="240">
        <v>6</v>
      </c>
      <c r="E156" s="241" t="s">
        <v>172</v>
      </c>
      <c r="F156" s="291">
        <f t="shared" si="35"/>
        <v>0</v>
      </c>
      <c r="G156" s="237">
        <v>0</v>
      </c>
      <c r="H156" s="237">
        <f t="shared" si="36"/>
        <v>0</v>
      </c>
      <c r="I156" s="237">
        <v>0</v>
      </c>
      <c r="J156" s="237">
        <f t="shared" si="37"/>
        <v>4</v>
      </c>
      <c r="K156" s="237">
        <v>8</v>
      </c>
      <c r="L156" s="237">
        <f t="shared" si="38"/>
        <v>24</v>
      </c>
      <c r="M156" s="237">
        <v>40</v>
      </c>
      <c r="N156" s="237">
        <f t="shared" si="39"/>
        <v>53</v>
      </c>
      <c r="O156" s="237">
        <v>66</v>
      </c>
      <c r="P156" s="237">
        <f t="shared" si="40"/>
        <v>79</v>
      </c>
      <c r="Q156" s="237">
        <v>92</v>
      </c>
      <c r="R156" s="237">
        <f t="shared" si="41"/>
        <v>103.5</v>
      </c>
      <c r="S156" s="237">
        <v>115</v>
      </c>
      <c r="T156" s="237">
        <f t="shared" si="42"/>
        <v>125.5</v>
      </c>
      <c r="U156" s="237">
        <v>136</v>
      </c>
      <c r="V156" s="237">
        <f t="shared" si="43"/>
        <v>146.5</v>
      </c>
      <c r="W156" s="237">
        <v>157</v>
      </c>
      <c r="X156" s="237">
        <f t="shared" si="44"/>
        <v>166.5</v>
      </c>
      <c r="Y156" s="237">
        <v>176</v>
      </c>
      <c r="Z156" s="237">
        <f t="shared" si="45"/>
        <v>185</v>
      </c>
      <c r="AA156" s="237">
        <v>194</v>
      </c>
      <c r="AB156" s="237">
        <f t="shared" si="46"/>
        <v>202.5</v>
      </c>
      <c r="AC156" s="237">
        <v>211</v>
      </c>
      <c r="AD156" s="237">
        <f t="shared" si="47"/>
        <v>219</v>
      </c>
      <c r="AE156" s="237">
        <v>227</v>
      </c>
      <c r="AF156" s="237">
        <f t="shared" si="48"/>
        <v>234.5</v>
      </c>
      <c r="AG156" s="237">
        <v>242</v>
      </c>
      <c r="AH156" s="237">
        <f t="shared" si="49"/>
        <v>249</v>
      </c>
      <c r="AI156" s="237">
        <v>256</v>
      </c>
      <c r="AJ156" s="237">
        <f t="shared" si="50"/>
        <v>285</v>
      </c>
      <c r="AK156" s="237">
        <v>314</v>
      </c>
    </row>
    <row r="157" spans="1:37" x14ac:dyDescent="0.2">
      <c r="A157" s="231" t="str">
        <f t="shared" si="34"/>
        <v>NS1.508No_thin</v>
      </c>
      <c r="B157" s="239" t="s">
        <v>183</v>
      </c>
      <c r="C157" s="240">
        <v>1.5</v>
      </c>
      <c r="D157" s="240">
        <v>8</v>
      </c>
      <c r="E157" s="241" t="s">
        <v>240</v>
      </c>
      <c r="F157" s="291">
        <f t="shared" si="35"/>
        <v>0</v>
      </c>
      <c r="G157" s="237">
        <v>0</v>
      </c>
      <c r="H157" s="237">
        <f t="shared" si="36"/>
        <v>0</v>
      </c>
      <c r="I157" s="237">
        <v>0</v>
      </c>
      <c r="J157" s="237">
        <f t="shared" si="37"/>
        <v>11.5</v>
      </c>
      <c r="K157" s="237">
        <v>23</v>
      </c>
      <c r="L157" s="237">
        <f t="shared" si="38"/>
        <v>49.5</v>
      </c>
      <c r="M157" s="237">
        <v>76</v>
      </c>
      <c r="N157" s="237">
        <f t="shared" si="39"/>
        <v>102</v>
      </c>
      <c r="O157" s="237">
        <v>128</v>
      </c>
      <c r="P157" s="237">
        <f t="shared" si="40"/>
        <v>151.5</v>
      </c>
      <c r="Q157" s="237">
        <v>175</v>
      </c>
      <c r="R157" s="237">
        <f t="shared" si="41"/>
        <v>196.5</v>
      </c>
      <c r="S157" s="237">
        <v>218</v>
      </c>
      <c r="T157" s="237">
        <f t="shared" si="42"/>
        <v>238</v>
      </c>
      <c r="U157" s="237">
        <v>258</v>
      </c>
      <c r="V157" s="237">
        <f t="shared" si="43"/>
        <v>276.5</v>
      </c>
      <c r="W157" s="237">
        <v>295</v>
      </c>
      <c r="X157" s="237">
        <f t="shared" si="44"/>
        <v>311.5</v>
      </c>
      <c r="Y157" s="237">
        <v>328</v>
      </c>
      <c r="Z157" s="237">
        <f t="shared" si="45"/>
        <v>343.5</v>
      </c>
      <c r="AA157" s="237">
        <v>359</v>
      </c>
      <c r="AB157" s="237">
        <f t="shared" si="46"/>
        <v>373</v>
      </c>
      <c r="AC157" s="237">
        <v>387</v>
      </c>
      <c r="AD157" s="237">
        <f t="shared" si="47"/>
        <v>400</v>
      </c>
      <c r="AE157" s="237">
        <v>413</v>
      </c>
      <c r="AF157" s="237">
        <f t="shared" si="48"/>
        <v>424.5</v>
      </c>
      <c r="AG157" s="237">
        <v>436</v>
      </c>
      <c r="AH157" s="237">
        <f t="shared" si="49"/>
        <v>447</v>
      </c>
      <c r="AI157" s="237">
        <v>458</v>
      </c>
      <c r="AJ157" s="237">
        <f t="shared" si="50"/>
        <v>501</v>
      </c>
      <c r="AK157" s="237">
        <v>544</v>
      </c>
    </row>
    <row r="158" spans="1:37" x14ac:dyDescent="0.2">
      <c r="A158" s="231" t="str">
        <f t="shared" si="34"/>
        <v>NS1.508Thinned</v>
      </c>
      <c r="B158" s="239" t="s">
        <v>183</v>
      </c>
      <c r="C158" s="240">
        <v>1.5</v>
      </c>
      <c r="D158" s="240">
        <v>8</v>
      </c>
      <c r="E158" s="241" t="s">
        <v>172</v>
      </c>
      <c r="F158" s="291">
        <f t="shared" si="35"/>
        <v>0</v>
      </c>
      <c r="G158" s="237">
        <v>0</v>
      </c>
      <c r="H158" s="237">
        <f t="shared" si="36"/>
        <v>0</v>
      </c>
      <c r="I158" s="237">
        <v>0</v>
      </c>
      <c r="J158" s="237">
        <f t="shared" si="37"/>
        <v>11.5</v>
      </c>
      <c r="K158" s="237">
        <v>23</v>
      </c>
      <c r="L158" s="237">
        <f t="shared" si="38"/>
        <v>41.5</v>
      </c>
      <c r="M158" s="237">
        <v>60</v>
      </c>
      <c r="N158" s="237">
        <f t="shared" si="39"/>
        <v>76</v>
      </c>
      <c r="O158" s="237">
        <v>92</v>
      </c>
      <c r="P158" s="237">
        <f t="shared" si="40"/>
        <v>107.5</v>
      </c>
      <c r="Q158" s="237">
        <v>123</v>
      </c>
      <c r="R158" s="237">
        <f t="shared" si="41"/>
        <v>136.5</v>
      </c>
      <c r="S158" s="237">
        <v>150</v>
      </c>
      <c r="T158" s="237">
        <f t="shared" si="42"/>
        <v>163</v>
      </c>
      <c r="U158" s="237">
        <v>176</v>
      </c>
      <c r="V158" s="237">
        <f t="shared" si="43"/>
        <v>188</v>
      </c>
      <c r="W158" s="237">
        <v>200</v>
      </c>
      <c r="X158" s="237">
        <f t="shared" si="44"/>
        <v>211</v>
      </c>
      <c r="Y158" s="237">
        <v>222</v>
      </c>
      <c r="Z158" s="237">
        <f t="shared" si="45"/>
        <v>232.5</v>
      </c>
      <c r="AA158" s="237">
        <v>243</v>
      </c>
      <c r="AB158" s="237">
        <f t="shared" si="46"/>
        <v>253</v>
      </c>
      <c r="AC158" s="237">
        <v>263</v>
      </c>
      <c r="AD158" s="237">
        <f t="shared" si="47"/>
        <v>271</v>
      </c>
      <c r="AE158" s="237">
        <v>279</v>
      </c>
      <c r="AF158" s="237">
        <f t="shared" si="48"/>
        <v>287</v>
      </c>
      <c r="AG158" s="237">
        <v>295</v>
      </c>
      <c r="AH158" s="237">
        <f t="shared" si="49"/>
        <v>302</v>
      </c>
      <c r="AI158" s="237">
        <v>309</v>
      </c>
      <c r="AJ158" s="237">
        <f t="shared" si="50"/>
        <v>335</v>
      </c>
      <c r="AK158" s="237">
        <v>361</v>
      </c>
    </row>
    <row r="159" spans="1:37" x14ac:dyDescent="0.2">
      <c r="A159" s="231" t="str">
        <f t="shared" si="34"/>
        <v>NS1.510No_thin</v>
      </c>
      <c r="B159" s="239" t="s">
        <v>183</v>
      </c>
      <c r="C159" s="240">
        <v>1.5</v>
      </c>
      <c r="D159" s="240">
        <v>10</v>
      </c>
      <c r="E159" s="241" t="s">
        <v>240</v>
      </c>
      <c r="F159" s="291">
        <f t="shared" si="35"/>
        <v>0</v>
      </c>
      <c r="G159" s="237">
        <v>0</v>
      </c>
      <c r="H159" s="237">
        <f t="shared" si="36"/>
        <v>0</v>
      </c>
      <c r="I159" s="237">
        <v>0</v>
      </c>
      <c r="J159" s="237">
        <f t="shared" si="37"/>
        <v>21.5</v>
      </c>
      <c r="K159" s="237">
        <v>43</v>
      </c>
      <c r="L159" s="237">
        <f t="shared" si="38"/>
        <v>74</v>
      </c>
      <c r="M159" s="237">
        <v>105</v>
      </c>
      <c r="N159" s="237">
        <f t="shared" si="39"/>
        <v>134.5</v>
      </c>
      <c r="O159" s="237">
        <v>164</v>
      </c>
      <c r="P159" s="237">
        <f t="shared" si="40"/>
        <v>191</v>
      </c>
      <c r="Q159" s="237">
        <v>218</v>
      </c>
      <c r="R159" s="237">
        <f t="shared" si="41"/>
        <v>243</v>
      </c>
      <c r="S159" s="237">
        <v>268</v>
      </c>
      <c r="T159" s="237">
        <f t="shared" si="42"/>
        <v>291</v>
      </c>
      <c r="U159" s="237">
        <v>314</v>
      </c>
      <c r="V159" s="237">
        <f t="shared" si="43"/>
        <v>335.5</v>
      </c>
      <c r="W159" s="237">
        <v>357</v>
      </c>
      <c r="X159" s="237">
        <f t="shared" si="44"/>
        <v>376</v>
      </c>
      <c r="Y159" s="237">
        <v>395</v>
      </c>
      <c r="Z159" s="237">
        <f t="shared" si="45"/>
        <v>413</v>
      </c>
      <c r="AA159" s="237">
        <v>431</v>
      </c>
      <c r="AB159" s="237">
        <f t="shared" si="46"/>
        <v>447</v>
      </c>
      <c r="AC159" s="237">
        <v>463</v>
      </c>
      <c r="AD159" s="237">
        <f t="shared" si="47"/>
        <v>478</v>
      </c>
      <c r="AE159" s="237">
        <v>493</v>
      </c>
      <c r="AF159" s="237">
        <f t="shared" si="48"/>
        <v>506.5</v>
      </c>
      <c r="AG159" s="237">
        <v>520</v>
      </c>
      <c r="AH159" s="237">
        <f t="shared" si="49"/>
        <v>532.5</v>
      </c>
      <c r="AI159" s="237">
        <v>545</v>
      </c>
      <c r="AJ159" s="237">
        <f t="shared" si="50"/>
        <v>594.5</v>
      </c>
      <c r="AK159" s="237">
        <v>644</v>
      </c>
    </row>
    <row r="160" spans="1:37" x14ac:dyDescent="0.2">
      <c r="A160" s="231" t="str">
        <f t="shared" si="34"/>
        <v>NS1.510Thinned</v>
      </c>
      <c r="B160" s="239" t="s">
        <v>183</v>
      </c>
      <c r="C160" s="240">
        <v>1.5</v>
      </c>
      <c r="D160" s="240">
        <v>10</v>
      </c>
      <c r="E160" s="241" t="s">
        <v>172</v>
      </c>
      <c r="F160" s="291">
        <f t="shared" si="35"/>
        <v>0</v>
      </c>
      <c r="G160" s="237">
        <v>0</v>
      </c>
      <c r="H160" s="237">
        <f t="shared" si="36"/>
        <v>0</v>
      </c>
      <c r="I160" s="237">
        <v>0</v>
      </c>
      <c r="J160" s="237">
        <f t="shared" si="37"/>
        <v>19.5</v>
      </c>
      <c r="K160" s="237">
        <v>39</v>
      </c>
      <c r="L160" s="237">
        <f t="shared" si="38"/>
        <v>58</v>
      </c>
      <c r="M160" s="237">
        <v>77</v>
      </c>
      <c r="N160" s="237">
        <f t="shared" si="39"/>
        <v>96</v>
      </c>
      <c r="O160" s="237">
        <v>115</v>
      </c>
      <c r="P160" s="237">
        <f t="shared" si="40"/>
        <v>132</v>
      </c>
      <c r="Q160" s="237">
        <v>149</v>
      </c>
      <c r="R160" s="237">
        <f t="shared" si="41"/>
        <v>165.5</v>
      </c>
      <c r="S160" s="237">
        <v>182</v>
      </c>
      <c r="T160" s="237">
        <f t="shared" si="42"/>
        <v>197</v>
      </c>
      <c r="U160" s="237">
        <v>212</v>
      </c>
      <c r="V160" s="237">
        <f t="shared" si="43"/>
        <v>226</v>
      </c>
      <c r="W160" s="237">
        <v>240</v>
      </c>
      <c r="X160" s="237">
        <f t="shared" si="44"/>
        <v>253</v>
      </c>
      <c r="Y160" s="237">
        <v>266</v>
      </c>
      <c r="Z160" s="237">
        <f t="shared" si="45"/>
        <v>278</v>
      </c>
      <c r="AA160" s="237">
        <v>290</v>
      </c>
      <c r="AB160" s="237">
        <f t="shared" si="46"/>
        <v>301</v>
      </c>
      <c r="AC160" s="237">
        <v>312</v>
      </c>
      <c r="AD160" s="237">
        <f t="shared" si="47"/>
        <v>322</v>
      </c>
      <c r="AE160" s="237">
        <v>332</v>
      </c>
      <c r="AF160" s="237">
        <f t="shared" si="48"/>
        <v>340.5</v>
      </c>
      <c r="AG160" s="237">
        <v>349</v>
      </c>
      <c r="AH160" s="237">
        <f t="shared" si="49"/>
        <v>357.5</v>
      </c>
      <c r="AI160" s="237">
        <v>366</v>
      </c>
      <c r="AJ160" s="237">
        <f t="shared" si="50"/>
        <v>396</v>
      </c>
      <c r="AK160" s="237">
        <v>426</v>
      </c>
    </row>
    <row r="161" spans="1:37" x14ac:dyDescent="0.2">
      <c r="A161" s="231" t="str">
        <f t="shared" si="34"/>
        <v>NS1.512No_thin</v>
      </c>
      <c r="B161" s="239" t="s">
        <v>183</v>
      </c>
      <c r="C161" s="240">
        <v>1.5</v>
      </c>
      <c r="D161" s="240">
        <v>12</v>
      </c>
      <c r="E161" s="241" t="s">
        <v>240</v>
      </c>
      <c r="F161" s="291">
        <f t="shared" si="35"/>
        <v>0</v>
      </c>
      <c r="G161" s="237">
        <v>0</v>
      </c>
      <c r="H161" s="237">
        <f t="shared" si="36"/>
        <v>0</v>
      </c>
      <c r="I161" s="237">
        <v>0</v>
      </c>
      <c r="J161" s="237">
        <f t="shared" si="37"/>
        <v>29</v>
      </c>
      <c r="K161" s="237">
        <v>58</v>
      </c>
      <c r="L161" s="237">
        <f t="shared" si="38"/>
        <v>93</v>
      </c>
      <c r="M161" s="237">
        <v>128</v>
      </c>
      <c r="N161" s="237">
        <f t="shared" si="39"/>
        <v>161.5</v>
      </c>
      <c r="O161" s="237">
        <v>195</v>
      </c>
      <c r="P161" s="237">
        <f t="shared" si="40"/>
        <v>226</v>
      </c>
      <c r="Q161" s="237">
        <v>257</v>
      </c>
      <c r="R161" s="237">
        <f t="shared" si="41"/>
        <v>285.5</v>
      </c>
      <c r="S161" s="237">
        <v>314</v>
      </c>
      <c r="T161" s="237">
        <f t="shared" si="42"/>
        <v>340</v>
      </c>
      <c r="U161" s="237">
        <v>366</v>
      </c>
      <c r="V161" s="237">
        <f t="shared" si="43"/>
        <v>390</v>
      </c>
      <c r="W161" s="237">
        <v>414</v>
      </c>
      <c r="X161" s="237">
        <f t="shared" si="44"/>
        <v>436</v>
      </c>
      <c r="Y161" s="237">
        <v>458</v>
      </c>
      <c r="Z161" s="237">
        <f t="shared" si="45"/>
        <v>478</v>
      </c>
      <c r="AA161" s="237">
        <v>498</v>
      </c>
      <c r="AB161" s="237">
        <f t="shared" si="46"/>
        <v>516.5</v>
      </c>
      <c r="AC161" s="237">
        <v>535</v>
      </c>
      <c r="AD161" s="237">
        <f t="shared" si="47"/>
        <v>552</v>
      </c>
      <c r="AE161" s="237">
        <v>569</v>
      </c>
      <c r="AF161" s="237">
        <f t="shared" si="48"/>
        <v>584</v>
      </c>
      <c r="AG161" s="237">
        <v>599</v>
      </c>
      <c r="AH161" s="237">
        <f t="shared" si="49"/>
        <v>613.5</v>
      </c>
      <c r="AI161" s="237">
        <v>628</v>
      </c>
      <c r="AJ161" s="237">
        <f t="shared" si="50"/>
        <v>683.5</v>
      </c>
      <c r="AK161" s="237">
        <v>739</v>
      </c>
    </row>
    <row r="162" spans="1:37" x14ac:dyDescent="0.2">
      <c r="A162" s="231" t="str">
        <f t="shared" si="34"/>
        <v>NS1.512Thinned</v>
      </c>
      <c r="B162" s="239" t="s">
        <v>183</v>
      </c>
      <c r="C162" s="240">
        <v>1.5</v>
      </c>
      <c r="D162" s="240">
        <v>12</v>
      </c>
      <c r="E162" s="241" t="s">
        <v>172</v>
      </c>
      <c r="F162" s="291">
        <f t="shared" si="35"/>
        <v>0</v>
      </c>
      <c r="G162" s="237">
        <v>0</v>
      </c>
      <c r="H162" s="237">
        <f t="shared" si="36"/>
        <v>0</v>
      </c>
      <c r="I162" s="237">
        <v>0</v>
      </c>
      <c r="J162" s="237">
        <f t="shared" si="37"/>
        <v>24.5</v>
      </c>
      <c r="K162" s="237">
        <v>49</v>
      </c>
      <c r="L162" s="237">
        <f t="shared" si="38"/>
        <v>70</v>
      </c>
      <c r="M162" s="237">
        <v>91</v>
      </c>
      <c r="N162" s="237">
        <f t="shared" si="39"/>
        <v>112</v>
      </c>
      <c r="O162" s="237">
        <v>133</v>
      </c>
      <c r="P162" s="237">
        <f t="shared" si="40"/>
        <v>153.5</v>
      </c>
      <c r="Q162" s="237">
        <v>174</v>
      </c>
      <c r="R162" s="237">
        <f t="shared" si="41"/>
        <v>193</v>
      </c>
      <c r="S162" s="237">
        <v>212</v>
      </c>
      <c r="T162" s="237">
        <f t="shared" si="42"/>
        <v>229</v>
      </c>
      <c r="U162" s="237">
        <v>246</v>
      </c>
      <c r="V162" s="237">
        <f t="shared" si="43"/>
        <v>261.5</v>
      </c>
      <c r="W162" s="237">
        <v>277</v>
      </c>
      <c r="X162" s="237">
        <f t="shared" si="44"/>
        <v>291.5</v>
      </c>
      <c r="Y162" s="237">
        <v>306</v>
      </c>
      <c r="Z162" s="237">
        <f t="shared" si="45"/>
        <v>319.5</v>
      </c>
      <c r="AA162" s="237">
        <v>333</v>
      </c>
      <c r="AB162" s="237">
        <f t="shared" si="46"/>
        <v>345</v>
      </c>
      <c r="AC162" s="237">
        <v>357</v>
      </c>
      <c r="AD162" s="237">
        <f t="shared" si="47"/>
        <v>367.5</v>
      </c>
      <c r="AE162" s="237">
        <v>378</v>
      </c>
      <c r="AF162" s="237">
        <f t="shared" si="48"/>
        <v>388</v>
      </c>
      <c r="AG162" s="237">
        <v>398</v>
      </c>
      <c r="AH162" s="237">
        <f t="shared" si="49"/>
        <v>406.5</v>
      </c>
      <c r="AI162" s="237">
        <v>415</v>
      </c>
      <c r="AJ162" s="237">
        <f t="shared" si="50"/>
        <v>443.5</v>
      </c>
      <c r="AK162" s="237">
        <v>472</v>
      </c>
    </row>
    <row r="163" spans="1:37" x14ac:dyDescent="0.2">
      <c r="A163" s="231" t="str">
        <f t="shared" si="34"/>
        <v>NS1.514No_thin</v>
      </c>
      <c r="B163" s="239" t="s">
        <v>183</v>
      </c>
      <c r="C163" s="240">
        <v>1.5</v>
      </c>
      <c r="D163" s="240">
        <v>14</v>
      </c>
      <c r="E163" s="241" t="s">
        <v>240</v>
      </c>
      <c r="F163" s="291">
        <f t="shared" si="35"/>
        <v>0</v>
      </c>
      <c r="G163" s="237">
        <v>0</v>
      </c>
      <c r="H163" s="237">
        <f t="shared" si="36"/>
        <v>4</v>
      </c>
      <c r="I163" s="237">
        <v>8</v>
      </c>
      <c r="J163" s="237">
        <f t="shared" si="37"/>
        <v>43</v>
      </c>
      <c r="K163" s="237">
        <v>78</v>
      </c>
      <c r="L163" s="237">
        <f t="shared" si="38"/>
        <v>117</v>
      </c>
      <c r="M163" s="237">
        <v>156</v>
      </c>
      <c r="N163" s="237">
        <f t="shared" si="39"/>
        <v>193</v>
      </c>
      <c r="O163" s="237">
        <v>230</v>
      </c>
      <c r="P163" s="237">
        <f t="shared" si="40"/>
        <v>264.5</v>
      </c>
      <c r="Q163" s="237">
        <v>299</v>
      </c>
      <c r="R163" s="237">
        <f t="shared" si="41"/>
        <v>331</v>
      </c>
      <c r="S163" s="237">
        <v>363</v>
      </c>
      <c r="T163" s="237">
        <f t="shared" si="42"/>
        <v>392.5</v>
      </c>
      <c r="U163" s="237">
        <v>422</v>
      </c>
      <c r="V163" s="237">
        <f t="shared" si="43"/>
        <v>448.5</v>
      </c>
      <c r="W163" s="237">
        <v>475</v>
      </c>
      <c r="X163" s="237">
        <f t="shared" si="44"/>
        <v>499.5</v>
      </c>
      <c r="Y163" s="237">
        <v>524</v>
      </c>
      <c r="Z163" s="237">
        <f t="shared" si="45"/>
        <v>546</v>
      </c>
      <c r="AA163" s="237">
        <v>568</v>
      </c>
      <c r="AB163" s="237">
        <f t="shared" si="46"/>
        <v>588.5</v>
      </c>
      <c r="AC163" s="237">
        <v>609</v>
      </c>
      <c r="AD163" s="237">
        <f t="shared" si="47"/>
        <v>627.5</v>
      </c>
      <c r="AE163" s="237">
        <v>646</v>
      </c>
      <c r="AF163" s="237">
        <f t="shared" si="48"/>
        <v>663</v>
      </c>
      <c r="AG163" s="237">
        <v>680</v>
      </c>
      <c r="AH163" s="237">
        <f t="shared" si="49"/>
        <v>695.5</v>
      </c>
      <c r="AI163" s="237">
        <v>711</v>
      </c>
      <c r="AJ163" s="237">
        <f t="shared" si="50"/>
        <v>773</v>
      </c>
      <c r="AK163" s="237">
        <v>835</v>
      </c>
    </row>
    <row r="164" spans="1:37" x14ac:dyDescent="0.2">
      <c r="A164" s="231" t="str">
        <f t="shared" si="34"/>
        <v>NS1.514Thinned</v>
      </c>
      <c r="B164" s="239" t="s">
        <v>183</v>
      </c>
      <c r="C164" s="240">
        <v>1.5</v>
      </c>
      <c r="D164" s="240">
        <v>14</v>
      </c>
      <c r="E164" s="241" t="s">
        <v>172</v>
      </c>
      <c r="F164" s="291">
        <f t="shared" si="35"/>
        <v>0</v>
      </c>
      <c r="G164" s="237">
        <v>0</v>
      </c>
      <c r="H164" s="237">
        <f t="shared" si="36"/>
        <v>4</v>
      </c>
      <c r="I164" s="237">
        <v>8</v>
      </c>
      <c r="J164" s="237">
        <f t="shared" si="37"/>
        <v>34</v>
      </c>
      <c r="K164" s="237">
        <v>60</v>
      </c>
      <c r="L164" s="237">
        <f t="shared" si="38"/>
        <v>82.5</v>
      </c>
      <c r="M164" s="237">
        <v>105</v>
      </c>
      <c r="N164" s="237">
        <f t="shared" si="39"/>
        <v>129</v>
      </c>
      <c r="O164" s="237">
        <v>153</v>
      </c>
      <c r="P164" s="237">
        <f t="shared" si="40"/>
        <v>175.5</v>
      </c>
      <c r="Q164" s="237">
        <v>198</v>
      </c>
      <c r="R164" s="237">
        <f t="shared" si="41"/>
        <v>219</v>
      </c>
      <c r="S164" s="237">
        <v>240</v>
      </c>
      <c r="T164" s="237">
        <f t="shared" si="42"/>
        <v>259.5</v>
      </c>
      <c r="U164" s="237">
        <v>279</v>
      </c>
      <c r="V164" s="237">
        <f t="shared" si="43"/>
        <v>296.5</v>
      </c>
      <c r="W164" s="237">
        <v>314</v>
      </c>
      <c r="X164" s="237">
        <f t="shared" si="44"/>
        <v>330.5</v>
      </c>
      <c r="Y164" s="237">
        <v>347</v>
      </c>
      <c r="Z164" s="237">
        <f t="shared" si="45"/>
        <v>362</v>
      </c>
      <c r="AA164" s="237">
        <v>377</v>
      </c>
      <c r="AB164" s="237">
        <f t="shared" si="46"/>
        <v>390.5</v>
      </c>
      <c r="AC164" s="237">
        <v>404</v>
      </c>
      <c r="AD164" s="237">
        <f t="shared" si="47"/>
        <v>416</v>
      </c>
      <c r="AE164" s="237">
        <v>428</v>
      </c>
      <c r="AF164" s="237">
        <f t="shared" si="48"/>
        <v>438.5</v>
      </c>
      <c r="AG164" s="237">
        <v>449</v>
      </c>
      <c r="AH164" s="237">
        <f t="shared" si="49"/>
        <v>459</v>
      </c>
      <c r="AI164" s="237">
        <v>469</v>
      </c>
      <c r="AJ164" s="237">
        <f t="shared" si="50"/>
        <v>503.5</v>
      </c>
      <c r="AK164" s="237">
        <v>538</v>
      </c>
    </row>
    <row r="165" spans="1:37" x14ac:dyDescent="0.2">
      <c r="A165" s="231" t="str">
        <f t="shared" si="34"/>
        <v>NS1.516No_thin</v>
      </c>
      <c r="B165" s="239" t="s">
        <v>183</v>
      </c>
      <c r="C165" s="240">
        <v>1.5</v>
      </c>
      <c r="D165" s="240">
        <v>16</v>
      </c>
      <c r="E165" s="241" t="s">
        <v>240</v>
      </c>
      <c r="F165" s="291">
        <f t="shared" si="35"/>
        <v>0</v>
      </c>
      <c r="G165" s="237">
        <v>0</v>
      </c>
      <c r="H165" s="237">
        <f t="shared" si="36"/>
        <v>8</v>
      </c>
      <c r="I165" s="237">
        <v>16</v>
      </c>
      <c r="J165" s="237">
        <f t="shared" si="37"/>
        <v>56</v>
      </c>
      <c r="K165" s="237">
        <v>96</v>
      </c>
      <c r="L165" s="237">
        <f t="shared" si="38"/>
        <v>139.5</v>
      </c>
      <c r="M165" s="237">
        <v>183</v>
      </c>
      <c r="N165" s="237">
        <f t="shared" si="39"/>
        <v>224.5</v>
      </c>
      <c r="O165" s="237">
        <v>266</v>
      </c>
      <c r="P165" s="237">
        <f t="shared" si="40"/>
        <v>304</v>
      </c>
      <c r="Q165" s="237">
        <v>342</v>
      </c>
      <c r="R165" s="237">
        <f t="shared" si="41"/>
        <v>377.5</v>
      </c>
      <c r="S165" s="237">
        <v>413</v>
      </c>
      <c r="T165" s="237">
        <f t="shared" si="42"/>
        <v>445</v>
      </c>
      <c r="U165" s="237">
        <v>477</v>
      </c>
      <c r="V165" s="237">
        <f t="shared" si="43"/>
        <v>506.5</v>
      </c>
      <c r="W165" s="237">
        <v>536</v>
      </c>
      <c r="X165" s="237">
        <f t="shared" si="44"/>
        <v>563</v>
      </c>
      <c r="Y165" s="237">
        <v>590</v>
      </c>
      <c r="Z165" s="237">
        <f t="shared" si="45"/>
        <v>614</v>
      </c>
      <c r="AA165" s="237">
        <v>638</v>
      </c>
      <c r="AB165" s="237">
        <f t="shared" si="46"/>
        <v>660.5</v>
      </c>
      <c r="AC165" s="237">
        <v>683</v>
      </c>
      <c r="AD165" s="237">
        <f t="shared" si="47"/>
        <v>703</v>
      </c>
      <c r="AE165" s="237">
        <v>723</v>
      </c>
      <c r="AF165" s="237">
        <f t="shared" si="48"/>
        <v>742</v>
      </c>
      <c r="AG165" s="237">
        <v>761</v>
      </c>
      <c r="AH165" s="237">
        <f t="shared" si="49"/>
        <v>778</v>
      </c>
      <c r="AI165" s="237">
        <v>795</v>
      </c>
      <c r="AJ165" s="237">
        <f t="shared" si="50"/>
        <v>862.5</v>
      </c>
      <c r="AK165" s="237">
        <v>930</v>
      </c>
    </row>
    <row r="166" spans="1:37" x14ac:dyDescent="0.2">
      <c r="A166" s="231" t="str">
        <f t="shared" si="34"/>
        <v>NS1.516Thinned</v>
      </c>
      <c r="B166" s="239" t="s">
        <v>183</v>
      </c>
      <c r="C166" s="240">
        <v>1.5</v>
      </c>
      <c r="D166" s="240">
        <v>16</v>
      </c>
      <c r="E166" s="241" t="s">
        <v>172</v>
      </c>
      <c r="F166" s="291">
        <f t="shared" si="35"/>
        <v>0</v>
      </c>
      <c r="G166" s="237">
        <v>0</v>
      </c>
      <c r="H166" s="237">
        <f t="shared" si="36"/>
        <v>8</v>
      </c>
      <c r="I166" s="237">
        <v>16</v>
      </c>
      <c r="J166" s="237">
        <f t="shared" si="37"/>
        <v>43.5</v>
      </c>
      <c r="K166" s="237">
        <v>71</v>
      </c>
      <c r="L166" s="237">
        <f t="shared" si="38"/>
        <v>97.5</v>
      </c>
      <c r="M166" s="237">
        <v>124</v>
      </c>
      <c r="N166" s="237">
        <f t="shared" si="39"/>
        <v>151</v>
      </c>
      <c r="O166" s="237">
        <v>178</v>
      </c>
      <c r="P166" s="237">
        <f t="shared" si="40"/>
        <v>203</v>
      </c>
      <c r="Q166" s="237">
        <v>228</v>
      </c>
      <c r="R166" s="237">
        <f t="shared" si="41"/>
        <v>251.5</v>
      </c>
      <c r="S166" s="237">
        <v>275</v>
      </c>
      <c r="T166" s="237">
        <f t="shared" si="42"/>
        <v>296.5</v>
      </c>
      <c r="U166" s="237">
        <v>318</v>
      </c>
      <c r="V166" s="237">
        <f t="shared" si="43"/>
        <v>337.5</v>
      </c>
      <c r="W166" s="237">
        <v>357</v>
      </c>
      <c r="X166" s="237">
        <f t="shared" si="44"/>
        <v>375.5</v>
      </c>
      <c r="Y166" s="237">
        <v>394</v>
      </c>
      <c r="Z166" s="237">
        <f t="shared" si="45"/>
        <v>410.5</v>
      </c>
      <c r="AA166" s="237">
        <v>427</v>
      </c>
      <c r="AB166" s="237">
        <f t="shared" si="46"/>
        <v>442.5</v>
      </c>
      <c r="AC166" s="237">
        <v>458</v>
      </c>
      <c r="AD166" s="237">
        <f t="shared" si="47"/>
        <v>471.5</v>
      </c>
      <c r="AE166" s="237">
        <v>485</v>
      </c>
      <c r="AF166" s="237">
        <f t="shared" si="48"/>
        <v>498</v>
      </c>
      <c r="AG166" s="237">
        <v>511</v>
      </c>
      <c r="AH166" s="237">
        <f t="shared" si="49"/>
        <v>522</v>
      </c>
      <c r="AI166" s="237">
        <v>533</v>
      </c>
      <c r="AJ166" s="237">
        <f t="shared" si="50"/>
        <v>576.5</v>
      </c>
      <c r="AK166" s="237">
        <v>620</v>
      </c>
    </row>
    <row r="167" spans="1:37" x14ac:dyDescent="0.2">
      <c r="A167" s="231" t="str">
        <f t="shared" si="34"/>
        <v>NS1.518No_thin</v>
      </c>
      <c r="B167" s="239" t="s">
        <v>183</v>
      </c>
      <c r="C167" s="240">
        <v>1.5</v>
      </c>
      <c r="D167" s="240">
        <v>18</v>
      </c>
      <c r="E167" s="241" t="s">
        <v>240</v>
      </c>
      <c r="F167" s="291">
        <f t="shared" si="35"/>
        <v>0</v>
      </c>
      <c r="G167" s="237">
        <v>0</v>
      </c>
      <c r="H167" s="237">
        <f t="shared" si="36"/>
        <v>11.5</v>
      </c>
      <c r="I167" s="237">
        <v>23</v>
      </c>
      <c r="J167" s="237">
        <f t="shared" si="37"/>
        <v>68</v>
      </c>
      <c r="K167" s="237">
        <v>113</v>
      </c>
      <c r="L167" s="237">
        <f t="shared" si="38"/>
        <v>160</v>
      </c>
      <c r="M167" s="237">
        <v>207</v>
      </c>
      <c r="N167" s="237">
        <f t="shared" si="39"/>
        <v>252.5</v>
      </c>
      <c r="O167" s="237">
        <v>298</v>
      </c>
      <c r="P167" s="237">
        <f t="shared" si="40"/>
        <v>340.5</v>
      </c>
      <c r="Q167" s="237">
        <v>383</v>
      </c>
      <c r="R167" s="237">
        <f t="shared" si="41"/>
        <v>421.5</v>
      </c>
      <c r="S167" s="237">
        <v>460</v>
      </c>
      <c r="T167" s="237">
        <f t="shared" si="42"/>
        <v>495</v>
      </c>
      <c r="U167" s="237">
        <v>530</v>
      </c>
      <c r="V167" s="237">
        <f t="shared" si="43"/>
        <v>562</v>
      </c>
      <c r="W167" s="237">
        <v>594</v>
      </c>
      <c r="X167" s="237">
        <f t="shared" si="44"/>
        <v>623</v>
      </c>
      <c r="Y167" s="237">
        <v>652</v>
      </c>
      <c r="Z167" s="237">
        <f t="shared" si="45"/>
        <v>678.5</v>
      </c>
      <c r="AA167" s="237">
        <v>705</v>
      </c>
      <c r="AB167" s="237">
        <f t="shared" si="46"/>
        <v>729</v>
      </c>
      <c r="AC167" s="237">
        <v>753</v>
      </c>
      <c r="AD167" s="237">
        <f t="shared" si="47"/>
        <v>775</v>
      </c>
      <c r="AE167" s="237">
        <v>797</v>
      </c>
      <c r="AF167" s="237">
        <f t="shared" si="48"/>
        <v>817</v>
      </c>
      <c r="AG167" s="237">
        <v>837</v>
      </c>
      <c r="AH167" s="237">
        <f t="shared" si="49"/>
        <v>855.5</v>
      </c>
      <c r="AI167" s="237">
        <v>874</v>
      </c>
      <c r="AJ167" s="237">
        <f t="shared" si="50"/>
        <v>947.5</v>
      </c>
      <c r="AK167" s="237">
        <v>1021</v>
      </c>
    </row>
    <row r="168" spans="1:37" x14ac:dyDescent="0.2">
      <c r="A168" s="231" t="str">
        <f t="shared" si="34"/>
        <v>NS1.518Thinned</v>
      </c>
      <c r="B168" s="239" t="s">
        <v>183</v>
      </c>
      <c r="C168" s="240">
        <v>1.5</v>
      </c>
      <c r="D168" s="240">
        <v>18</v>
      </c>
      <c r="E168" s="241" t="s">
        <v>172</v>
      </c>
      <c r="F168" s="291">
        <f t="shared" si="35"/>
        <v>0</v>
      </c>
      <c r="G168" s="237">
        <v>0</v>
      </c>
      <c r="H168" s="237">
        <f t="shared" si="36"/>
        <v>11.5</v>
      </c>
      <c r="I168" s="237">
        <v>23</v>
      </c>
      <c r="J168" s="237">
        <f t="shared" si="37"/>
        <v>51.5</v>
      </c>
      <c r="K168" s="237">
        <v>80</v>
      </c>
      <c r="L168" s="237">
        <f t="shared" si="38"/>
        <v>109</v>
      </c>
      <c r="M168" s="237">
        <v>138</v>
      </c>
      <c r="N168" s="237">
        <f t="shared" si="39"/>
        <v>167</v>
      </c>
      <c r="O168" s="237">
        <v>196</v>
      </c>
      <c r="P168" s="237">
        <f t="shared" si="40"/>
        <v>224.5</v>
      </c>
      <c r="Q168" s="237">
        <v>253</v>
      </c>
      <c r="R168" s="237">
        <f t="shared" si="41"/>
        <v>278.5</v>
      </c>
      <c r="S168" s="237">
        <v>304</v>
      </c>
      <c r="T168" s="237">
        <f t="shared" si="42"/>
        <v>327.5</v>
      </c>
      <c r="U168" s="237">
        <v>351</v>
      </c>
      <c r="V168" s="237">
        <f t="shared" si="43"/>
        <v>373</v>
      </c>
      <c r="W168" s="237">
        <v>395</v>
      </c>
      <c r="X168" s="237">
        <f t="shared" si="44"/>
        <v>414.5</v>
      </c>
      <c r="Y168" s="237">
        <v>434</v>
      </c>
      <c r="Z168" s="237">
        <f t="shared" si="45"/>
        <v>453</v>
      </c>
      <c r="AA168" s="237">
        <v>472</v>
      </c>
      <c r="AB168" s="237">
        <f t="shared" si="46"/>
        <v>488.5</v>
      </c>
      <c r="AC168" s="237">
        <v>505</v>
      </c>
      <c r="AD168" s="237">
        <f t="shared" si="47"/>
        <v>520.5</v>
      </c>
      <c r="AE168" s="237">
        <v>536</v>
      </c>
      <c r="AF168" s="237">
        <f t="shared" si="48"/>
        <v>550.5</v>
      </c>
      <c r="AG168" s="237">
        <v>565</v>
      </c>
      <c r="AH168" s="237">
        <f t="shared" si="49"/>
        <v>577.5</v>
      </c>
      <c r="AI168" s="237">
        <v>590</v>
      </c>
      <c r="AJ168" s="237">
        <f t="shared" si="50"/>
        <v>640</v>
      </c>
      <c r="AK168" s="237">
        <v>690</v>
      </c>
    </row>
    <row r="169" spans="1:37" x14ac:dyDescent="0.2">
      <c r="A169" s="231" t="str">
        <f t="shared" si="34"/>
        <v>NS1.520No_thin</v>
      </c>
      <c r="B169" s="239" t="s">
        <v>183</v>
      </c>
      <c r="C169" s="240">
        <v>1.5</v>
      </c>
      <c r="D169" s="240">
        <v>20</v>
      </c>
      <c r="E169" s="241" t="s">
        <v>240</v>
      </c>
      <c r="F169" s="291">
        <f t="shared" si="35"/>
        <v>0</v>
      </c>
      <c r="G169" s="237">
        <v>0</v>
      </c>
      <c r="H169" s="237">
        <f t="shared" si="36"/>
        <v>16.5</v>
      </c>
      <c r="I169" s="237">
        <v>33</v>
      </c>
      <c r="J169" s="237">
        <f t="shared" si="37"/>
        <v>82.5</v>
      </c>
      <c r="K169" s="237">
        <v>132</v>
      </c>
      <c r="L169" s="237">
        <f t="shared" si="38"/>
        <v>183.5</v>
      </c>
      <c r="M169" s="237">
        <v>235</v>
      </c>
      <c r="N169" s="237">
        <f t="shared" si="39"/>
        <v>284.5</v>
      </c>
      <c r="O169" s="237">
        <v>334</v>
      </c>
      <c r="P169" s="237">
        <f t="shared" si="40"/>
        <v>379.5</v>
      </c>
      <c r="Q169" s="237">
        <v>425</v>
      </c>
      <c r="R169" s="237">
        <f t="shared" si="41"/>
        <v>467</v>
      </c>
      <c r="S169" s="237">
        <v>509</v>
      </c>
      <c r="T169" s="237">
        <f t="shared" si="42"/>
        <v>547</v>
      </c>
      <c r="U169" s="237">
        <v>585</v>
      </c>
      <c r="V169" s="237">
        <f t="shared" si="43"/>
        <v>619.5</v>
      </c>
      <c r="W169" s="237">
        <v>654</v>
      </c>
      <c r="X169" s="237">
        <f t="shared" si="44"/>
        <v>685.5</v>
      </c>
      <c r="Y169" s="237">
        <v>717</v>
      </c>
      <c r="Z169" s="237">
        <f t="shared" si="45"/>
        <v>745.5</v>
      </c>
      <c r="AA169" s="237">
        <v>774</v>
      </c>
      <c r="AB169" s="237">
        <f t="shared" si="46"/>
        <v>800</v>
      </c>
      <c r="AC169" s="237">
        <v>826</v>
      </c>
      <c r="AD169" s="237">
        <f t="shared" si="47"/>
        <v>850</v>
      </c>
      <c r="AE169" s="237">
        <v>874</v>
      </c>
      <c r="AF169" s="237">
        <f t="shared" si="48"/>
        <v>895.5</v>
      </c>
      <c r="AG169" s="237">
        <v>917</v>
      </c>
      <c r="AH169" s="237">
        <f t="shared" si="49"/>
        <v>937</v>
      </c>
      <c r="AI169" s="237">
        <v>957</v>
      </c>
      <c r="AJ169" s="237">
        <f t="shared" si="50"/>
        <v>1036</v>
      </c>
      <c r="AK169" s="237">
        <v>1115</v>
      </c>
    </row>
    <row r="170" spans="1:37" x14ac:dyDescent="0.2">
      <c r="A170" s="231" t="str">
        <f t="shared" si="34"/>
        <v>NS1.520Thinned</v>
      </c>
      <c r="B170" s="239" t="s">
        <v>183</v>
      </c>
      <c r="C170" s="240">
        <v>1.5</v>
      </c>
      <c r="D170" s="240">
        <v>20</v>
      </c>
      <c r="E170" s="241" t="s">
        <v>172</v>
      </c>
      <c r="F170" s="291">
        <f t="shared" si="35"/>
        <v>0</v>
      </c>
      <c r="G170" s="237">
        <v>0</v>
      </c>
      <c r="H170" s="237">
        <f t="shared" si="36"/>
        <v>16.5</v>
      </c>
      <c r="I170" s="237">
        <v>33</v>
      </c>
      <c r="J170" s="237">
        <f t="shared" si="37"/>
        <v>61.5</v>
      </c>
      <c r="K170" s="237">
        <v>90</v>
      </c>
      <c r="L170" s="237">
        <f t="shared" si="38"/>
        <v>122</v>
      </c>
      <c r="M170" s="237">
        <v>154</v>
      </c>
      <c r="N170" s="237">
        <f t="shared" si="39"/>
        <v>186.5</v>
      </c>
      <c r="O170" s="237">
        <v>219</v>
      </c>
      <c r="P170" s="237">
        <f t="shared" si="40"/>
        <v>249.5</v>
      </c>
      <c r="Q170" s="237">
        <v>280</v>
      </c>
      <c r="R170" s="237">
        <f t="shared" si="41"/>
        <v>308</v>
      </c>
      <c r="S170" s="237">
        <v>336</v>
      </c>
      <c r="T170" s="237">
        <f t="shared" si="42"/>
        <v>362.5</v>
      </c>
      <c r="U170" s="237">
        <v>389</v>
      </c>
      <c r="V170" s="237">
        <f t="shared" si="43"/>
        <v>412.5</v>
      </c>
      <c r="W170" s="237">
        <v>436</v>
      </c>
      <c r="X170" s="237">
        <f t="shared" si="44"/>
        <v>458.5</v>
      </c>
      <c r="Y170" s="237">
        <v>481</v>
      </c>
      <c r="Z170" s="237">
        <f t="shared" si="45"/>
        <v>502</v>
      </c>
      <c r="AA170" s="237">
        <v>523</v>
      </c>
      <c r="AB170" s="237">
        <f t="shared" si="46"/>
        <v>542</v>
      </c>
      <c r="AC170" s="237">
        <v>561</v>
      </c>
      <c r="AD170" s="237">
        <f t="shared" si="47"/>
        <v>579</v>
      </c>
      <c r="AE170" s="237">
        <v>597</v>
      </c>
      <c r="AF170" s="237">
        <f t="shared" si="48"/>
        <v>614</v>
      </c>
      <c r="AG170" s="237">
        <v>631</v>
      </c>
      <c r="AH170" s="237">
        <f t="shared" si="49"/>
        <v>646.5</v>
      </c>
      <c r="AI170" s="237">
        <v>662</v>
      </c>
      <c r="AJ170" s="237">
        <f t="shared" si="50"/>
        <v>723</v>
      </c>
      <c r="AK170" s="237">
        <v>784</v>
      </c>
    </row>
    <row r="171" spans="1:37" x14ac:dyDescent="0.2">
      <c r="A171" s="231" t="str">
        <f t="shared" si="34"/>
        <v>NS1.522No_thin</v>
      </c>
      <c r="B171" s="239" t="s">
        <v>183</v>
      </c>
      <c r="C171" s="240">
        <v>1.5</v>
      </c>
      <c r="D171" s="240">
        <v>22</v>
      </c>
      <c r="E171" s="241" t="s">
        <v>240</v>
      </c>
      <c r="F171" s="291">
        <f t="shared" si="35"/>
        <v>0</v>
      </c>
      <c r="G171" s="237">
        <v>0</v>
      </c>
      <c r="H171" s="237">
        <f t="shared" si="36"/>
        <v>22.5</v>
      </c>
      <c r="I171" s="237">
        <v>45</v>
      </c>
      <c r="J171" s="237">
        <f t="shared" si="37"/>
        <v>98</v>
      </c>
      <c r="K171" s="237">
        <v>151</v>
      </c>
      <c r="L171" s="237">
        <f t="shared" si="38"/>
        <v>206.5</v>
      </c>
      <c r="M171" s="237">
        <v>262</v>
      </c>
      <c r="N171" s="237">
        <f t="shared" si="39"/>
        <v>315.5</v>
      </c>
      <c r="O171" s="237">
        <v>369</v>
      </c>
      <c r="P171" s="237">
        <f t="shared" si="40"/>
        <v>418.5</v>
      </c>
      <c r="Q171" s="237">
        <v>468</v>
      </c>
      <c r="R171" s="237">
        <f t="shared" si="41"/>
        <v>513</v>
      </c>
      <c r="S171" s="237">
        <v>558</v>
      </c>
      <c r="T171" s="237">
        <f t="shared" si="42"/>
        <v>599</v>
      </c>
      <c r="U171" s="237">
        <v>640</v>
      </c>
      <c r="V171" s="237">
        <f t="shared" si="43"/>
        <v>676.5</v>
      </c>
      <c r="W171" s="237">
        <v>713</v>
      </c>
      <c r="X171" s="237">
        <f t="shared" si="44"/>
        <v>746.5</v>
      </c>
      <c r="Y171" s="237">
        <v>780</v>
      </c>
      <c r="Z171" s="237">
        <f t="shared" si="45"/>
        <v>810</v>
      </c>
      <c r="AA171" s="237">
        <v>840</v>
      </c>
      <c r="AB171" s="237">
        <f t="shared" si="46"/>
        <v>868</v>
      </c>
      <c r="AC171" s="237">
        <v>896</v>
      </c>
      <c r="AD171" s="237">
        <f t="shared" si="47"/>
        <v>921</v>
      </c>
      <c r="AE171" s="237">
        <v>946</v>
      </c>
      <c r="AF171" s="237">
        <f t="shared" si="48"/>
        <v>969</v>
      </c>
      <c r="AG171" s="237">
        <v>992</v>
      </c>
      <c r="AH171" s="237">
        <f t="shared" si="49"/>
        <v>1013.5</v>
      </c>
      <c r="AI171" s="237">
        <v>1035</v>
      </c>
      <c r="AJ171" s="237">
        <f t="shared" si="50"/>
        <v>1118.5</v>
      </c>
      <c r="AK171" s="237">
        <v>1202</v>
      </c>
    </row>
    <row r="172" spans="1:37" x14ac:dyDescent="0.2">
      <c r="A172" s="231" t="str">
        <f t="shared" si="34"/>
        <v>NS1.522Thinned</v>
      </c>
      <c r="B172" s="239" t="s">
        <v>183</v>
      </c>
      <c r="C172" s="240">
        <v>1.5</v>
      </c>
      <c r="D172" s="240">
        <v>22</v>
      </c>
      <c r="E172" s="241" t="s">
        <v>172</v>
      </c>
      <c r="F172" s="291">
        <f t="shared" si="35"/>
        <v>0</v>
      </c>
      <c r="G172" s="237">
        <v>0</v>
      </c>
      <c r="H172" s="237">
        <f t="shared" si="36"/>
        <v>23</v>
      </c>
      <c r="I172" s="237">
        <v>46</v>
      </c>
      <c r="J172" s="237">
        <f t="shared" si="37"/>
        <v>74.5</v>
      </c>
      <c r="K172" s="237">
        <v>103</v>
      </c>
      <c r="L172" s="237">
        <f t="shared" si="38"/>
        <v>137</v>
      </c>
      <c r="M172" s="237">
        <v>171</v>
      </c>
      <c r="N172" s="237">
        <f t="shared" si="39"/>
        <v>206</v>
      </c>
      <c r="O172" s="237">
        <v>241</v>
      </c>
      <c r="P172" s="237">
        <f t="shared" si="40"/>
        <v>275</v>
      </c>
      <c r="Q172" s="237">
        <v>309</v>
      </c>
      <c r="R172" s="237">
        <f t="shared" si="41"/>
        <v>339.5</v>
      </c>
      <c r="S172" s="237">
        <v>370</v>
      </c>
      <c r="T172" s="237">
        <f t="shared" si="42"/>
        <v>398.5</v>
      </c>
      <c r="U172" s="237">
        <v>427</v>
      </c>
      <c r="V172" s="237">
        <f t="shared" si="43"/>
        <v>454</v>
      </c>
      <c r="W172" s="237">
        <v>481</v>
      </c>
      <c r="X172" s="237">
        <f t="shared" si="44"/>
        <v>506</v>
      </c>
      <c r="Y172" s="237">
        <v>531</v>
      </c>
      <c r="Z172" s="237">
        <f t="shared" si="45"/>
        <v>554.5</v>
      </c>
      <c r="AA172" s="237">
        <v>578</v>
      </c>
      <c r="AB172" s="237">
        <f t="shared" si="46"/>
        <v>600.5</v>
      </c>
      <c r="AC172" s="237">
        <v>623</v>
      </c>
      <c r="AD172" s="237">
        <f t="shared" si="47"/>
        <v>644.5</v>
      </c>
      <c r="AE172" s="237">
        <v>666</v>
      </c>
      <c r="AF172" s="237">
        <f t="shared" si="48"/>
        <v>685.5</v>
      </c>
      <c r="AG172" s="237">
        <v>705</v>
      </c>
      <c r="AH172" s="237">
        <f t="shared" si="49"/>
        <v>724</v>
      </c>
      <c r="AI172" s="237">
        <v>743</v>
      </c>
      <c r="AJ172" s="237">
        <f t="shared" si="50"/>
        <v>820</v>
      </c>
      <c r="AK172" s="237">
        <v>897</v>
      </c>
    </row>
    <row r="173" spans="1:37" x14ac:dyDescent="0.2">
      <c r="A173" s="231" t="str">
        <f t="shared" si="34"/>
        <v>OK1.204No_thin</v>
      </c>
      <c r="B173" s="239" t="s">
        <v>16</v>
      </c>
      <c r="C173" s="240">
        <v>1.2</v>
      </c>
      <c r="D173" s="240">
        <v>4</v>
      </c>
      <c r="E173" s="241" t="s">
        <v>240</v>
      </c>
      <c r="F173" s="291">
        <f t="shared" si="35"/>
        <v>0</v>
      </c>
      <c r="G173" s="237">
        <v>0</v>
      </c>
      <c r="H173" s="237">
        <f t="shared" si="36"/>
        <v>0.5</v>
      </c>
      <c r="I173" s="237">
        <v>1</v>
      </c>
      <c r="J173" s="237">
        <f t="shared" si="37"/>
        <v>12.5</v>
      </c>
      <c r="K173" s="237">
        <v>24</v>
      </c>
      <c r="L173" s="237">
        <f t="shared" si="38"/>
        <v>61</v>
      </c>
      <c r="M173" s="237">
        <v>98</v>
      </c>
      <c r="N173" s="237">
        <f t="shared" si="39"/>
        <v>133</v>
      </c>
      <c r="O173" s="237">
        <v>168</v>
      </c>
      <c r="P173" s="237">
        <f t="shared" si="40"/>
        <v>198</v>
      </c>
      <c r="Q173" s="237">
        <v>228</v>
      </c>
      <c r="R173" s="237">
        <f t="shared" si="41"/>
        <v>253</v>
      </c>
      <c r="S173" s="237">
        <v>278</v>
      </c>
      <c r="T173" s="237">
        <f t="shared" si="42"/>
        <v>300.5</v>
      </c>
      <c r="U173" s="237">
        <v>323</v>
      </c>
      <c r="V173" s="237">
        <f t="shared" si="43"/>
        <v>343</v>
      </c>
      <c r="W173" s="237">
        <v>363</v>
      </c>
      <c r="X173" s="237">
        <f t="shared" si="44"/>
        <v>381</v>
      </c>
      <c r="Y173" s="237">
        <v>399</v>
      </c>
      <c r="Z173" s="237">
        <f t="shared" si="45"/>
        <v>415.5</v>
      </c>
      <c r="AA173" s="237">
        <v>432</v>
      </c>
      <c r="AB173" s="237">
        <f t="shared" si="46"/>
        <v>447.5</v>
      </c>
      <c r="AC173" s="237">
        <v>463</v>
      </c>
      <c r="AD173" s="237">
        <f t="shared" si="47"/>
        <v>477</v>
      </c>
      <c r="AE173" s="237">
        <v>491</v>
      </c>
      <c r="AF173" s="237">
        <f t="shared" si="48"/>
        <v>504</v>
      </c>
      <c r="AG173" s="237">
        <v>517</v>
      </c>
      <c r="AH173" s="237">
        <f t="shared" si="49"/>
        <v>529</v>
      </c>
      <c r="AI173" s="237">
        <v>541</v>
      </c>
      <c r="AJ173" s="237">
        <f t="shared" si="50"/>
        <v>587</v>
      </c>
      <c r="AK173" s="237">
        <v>633</v>
      </c>
    </row>
    <row r="174" spans="1:37" x14ac:dyDescent="0.2">
      <c r="A174" s="231" t="str">
        <f t="shared" si="34"/>
        <v>OK1.204Thinned</v>
      </c>
      <c r="B174" s="239" t="s">
        <v>16</v>
      </c>
      <c r="C174" s="240">
        <v>1.2</v>
      </c>
      <c r="D174" s="240">
        <v>4</v>
      </c>
      <c r="E174" s="241" t="s">
        <v>172</v>
      </c>
      <c r="F174" s="291">
        <f t="shared" si="35"/>
        <v>0</v>
      </c>
      <c r="G174" s="237">
        <v>0</v>
      </c>
      <c r="H174" s="237">
        <f t="shared" si="36"/>
        <v>0.5</v>
      </c>
      <c r="I174" s="237">
        <v>1</v>
      </c>
      <c r="J174" s="237">
        <f t="shared" si="37"/>
        <v>12.5</v>
      </c>
      <c r="K174" s="237">
        <v>24</v>
      </c>
      <c r="L174" s="237">
        <f t="shared" si="38"/>
        <v>57</v>
      </c>
      <c r="M174" s="237">
        <v>90</v>
      </c>
      <c r="N174" s="237">
        <f t="shared" si="39"/>
        <v>114</v>
      </c>
      <c r="O174" s="237">
        <v>138</v>
      </c>
      <c r="P174" s="237">
        <f t="shared" si="40"/>
        <v>157</v>
      </c>
      <c r="Q174" s="237">
        <v>176</v>
      </c>
      <c r="R174" s="237">
        <f t="shared" si="41"/>
        <v>192.5</v>
      </c>
      <c r="S174" s="237">
        <v>209</v>
      </c>
      <c r="T174" s="237">
        <f t="shared" si="42"/>
        <v>223</v>
      </c>
      <c r="U174" s="237">
        <v>237</v>
      </c>
      <c r="V174" s="237">
        <f t="shared" si="43"/>
        <v>250.5</v>
      </c>
      <c r="W174" s="237">
        <v>264</v>
      </c>
      <c r="X174" s="237">
        <f t="shared" si="44"/>
        <v>275</v>
      </c>
      <c r="Y174" s="237">
        <v>286</v>
      </c>
      <c r="Z174" s="237">
        <f t="shared" si="45"/>
        <v>296</v>
      </c>
      <c r="AA174" s="237">
        <v>306</v>
      </c>
      <c r="AB174" s="237">
        <f t="shared" si="46"/>
        <v>314</v>
      </c>
      <c r="AC174" s="237">
        <v>322</v>
      </c>
      <c r="AD174" s="237">
        <f t="shared" si="47"/>
        <v>329.5</v>
      </c>
      <c r="AE174" s="237">
        <v>337</v>
      </c>
      <c r="AF174" s="237">
        <f t="shared" si="48"/>
        <v>343</v>
      </c>
      <c r="AG174" s="237">
        <v>349</v>
      </c>
      <c r="AH174" s="237">
        <f t="shared" si="49"/>
        <v>354</v>
      </c>
      <c r="AI174" s="237">
        <v>359</v>
      </c>
      <c r="AJ174" s="237">
        <f t="shared" si="50"/>
        <v>379.5</v>
      </c>
      <c r="AK174" s="237">
        <v>400</v>
      </c>
    </row>
    <row r="175" spans="1:37" x14ac:dyDescent="0.2">
      <c r="A175" s="231" t="str">
        <f t="shared" si="34"/>
        <v>OK1.206No_thin</v>
      </c>
      <c r="B175" s="239" t="s">
        <v>16</v>
      </c>
      <c r="C175" s="240">
        <v>1.2</v>
      </c>
      <c r="D175" s="240">
        <v>6</v>
      </c>
      <c r="E175" s="241" t="s">
        <v>240</v>
      </c>
      <c r="F175" s="291">
        <f t="shared" si="35"/>
        <v>0</v>
      </c>
      <c r="G175" s="237">
        <v>0</v>
      </c>
      <c r="H175" s="237">
        <f t="shared" si="36"/>
        <v>13</v>
      </c>
      <c r="I175" s="237">
        <v>26</v>
      </c>
      <c r="J175" s="237">
        <f t="shared" si="37"/>
        <v>73.5</v>
      </c>
      <c r="K175" s="237">
        <v>121</v>
      </c>
      <c r="L175" s="237">
        <f t="shared" si="38"/>
        <v>166</v>
      </c>
      <c r="M175" s="237">
        <v>211</v>
      </c>
      <c r="N175" s="237">
        <f t="shared" si="39"/>
        <v>246.5</v>
      </c>
      <c r="O175" s="237">
        <v>282</v>
      </c>
      <c r="P175" s="237">
        <f t="shared" si="40"/>
        <v>311.5</v>
      </c>
      <c r="Q175" s="237">
        <v>341</v>
      </c>
      <c r="R175" s="237">
        <f t="shared" si="41"/>
        <v>367</v>
      </c>
      <c r="S175" s="237">
        <v>393</v>
      </c>
      <c r="T175" s="237">
        <f t="shared" si="42"/>
        <v>416.5</v>
      </c>
      <c r="U175" s="237">
        <v>440</v>
      </c>
      <c r="V175" s="237">
        <f t="shared" si="43"/>
        <v>461.5</v>
      </c>
      <c r="W175" s="237">
        <v>483</v>
      </c>
      <c r="X175" s="237">
        <f t="shared" si="44"/>
        <v>503</v>
      </c>
      <c r="Y175" s="237">
        <v>523</v>
      </c>
      <c r="Z175" s="237">
        <f t="shared" si="45"/>
        <v>541.5</v>
      </c>
      <c r="AA175" s="237">
        <v>560</v>
      </c>
      <c r="AB175" s="237">
        <f t="shared" si="46"/>
        <v>577</v>
      </c>
      <c r="AC175" s="237">
        <v>594</v>
      </c>
      <c r="AD175" s="237">
        <f t="shared" si="47"/>
        <v>609.5</v>
      </c>
      <c r="AE175" s="237">
        <v>625</v>
      </c>
      <c r="AF175" s="237">
        <f t="shared" si="48"/>
        <v>639.5</v>
      </c>
      <c r="AG175" s="237">
        <v>654</v>
      </c>
      <c r="AH175" s="237">
        <f t="shared" si="49"/>
        <v>667.5</v>
      </c>
      <c r="AI175" s="237">
        <v>681</v>
      </c>
      <c r="AJ175" s="237">
        <f t="shared" si="50"/>
        <v>735</v>
      </c>
      <c r="AK175" s="237">
        <v>789</v>
      </c>
    </row>
    <row r="176" spans="1:37" x14ac:dyDescent="0.2">
      <c r="A176" s="231" t="str">
        <f t="shared" si="34"/>
        <v>OK1.206Thinned</v>
      </c>
      <c r="B176" s="239" t="s">
        <v>16</v>
      </c>
      <c r="C176" s="240">
        <v>1.2</v>
      </c>
      <c r="D176" s="240">
        <v>6</v>
      </c>
      <c r="E176" s="241" t="s">
        <v>172</v>
      </c>
      <c r="F176" s="291">
        <f t="shared" si="35"/>
        <v>0</v>
      </c>
      <c r="G176" s="237">
        <v>0</v>
      </c>
      <c r="H176" s="237">
        <f t="shared" si="36"/>
        <v>13</v>
      </c>
      <c r="I176" s="237">
        <v>26</v>
      </c>
      <c r="J176" s="237">
        <f t="shared" si="37"/>
        <v>70.5</v>
      </c>
      <c r="K176" s="237">
        <v>115</v>
      </c>
      <c r="L176" s="237">
        <f t="shared" si="38"/>
        <v>142.5</v>
      </c>
      <c r="M176" s="237">
        <v>170</v>
      </c>
      <c r="N176" s="237">
        <f t="shared" si="39"/>
        <v>191.5</v>
      </c>
      <c r="O176" s="237">
        <v>213</v>
      </c>
      <c r="P176" s="237">
        <f t="shared" si="40"/>
        <v>232</v>
      </c>
      <c r="Q176" s="237">
        <v>251</v>
      </c>
      <c r="R176" s="237">
        <f t="shared" si="41"/>
        <v>267.5</v>
      </c>
      <c r="S176" s="237">
        <v>284</v>
      </c>
      <c r="T176" s="237">
        <f t="shared" si="42"/>
        <v>299</v>
      </c>
      <c r="U176" s="237">
        <v>314</v>
      </c>
      <c r="V176" s="237">
        <f t="shared" si="43"/>
        <v>326.5</v>
      </c>
      <c r="W176" s="237">
        <v>339</v>
      </c>
      <c r="X176" s="237">
        <f t="shared" si="44"/>
        <v>349.5</v>
      </c>
      <c r="Y176" s="237">
        <v>360</v>
      </c>
      <c r="Z176" s="237">
        <f t="shared" si="45"/>
        <v>369.5</v>
      </c>
      <c r="AA176" s="237">
        <v>379</v>
      </c>
      <c r="AB176" s="237">
        <f t="shared" si="46"/>
        <v>387.5</v>
      </c>
      <c r="AC176" s="237">
        <v>396</v>
      </c>
      <c r="AD176" s="237">
        <f t="shared" si="47"/>
        <v>402.5</v>
      </c>
      <c r="AE176" s="237">
        <v>409</v>
      </c>
      <c r="AF176" s="237">
        <f t="shared" si="48"/>
        <v>415.5</v>
      </c>
      <c r="AG176" s="237">
        <v>422</v>
      </c>
      <c r="AH176" s="237">
        <f t="shared" si="49"/>
        <v>427</v>
      </c>
      <c r="AI176" s="237">
        <v>432</v>
      </c>
      <c r="AJ176" s="237">
        <f t="shared" si="50"/>
        <v>450.5</v>
      </c>
      <c r="AK176" s="237">
        <v>469</v>
      </c>
    </row>
    <row r="177" spans="1:37" x14ac:dyDescent="0.2">
      <c r="A177" s="231" t="str">
        <f t="shared" si="34"/>
        <v>OK1.208No_thin</v>
      </c>
      <c r="B177" s="239" t="s">
        <v>16</v>
      </c>
      <c r="C177" s="240">
        <v>1.2</v>
      </c>
      <c r="D177" s="240">
        <v>8</v>
      </c>
      <c r="E177" s="241" t="s">
        <v>240</v>
      </c>
      <c r="F177" s="291">
        <f t="shared" si="35"/>
        <v>0</v>
      </c>
      <c r="G177" s="237">
        <v>0</v>
      </c>
      <c r="H177" s="237">
        <f t="shared" si="36"/>
        <v>35.5</v>
      </c>
      <c r="I177" s="237">
        <v>71</v>
      </c>
      <c r="J177" s="237">
        <f t="shared" si="37"/>
        <v>128.5</v>
      </c>
      <c r="K177" s="237">
        <v>186</v>
      </c>
      <c r="L177" s="237">
        <f t="shared" si="38"/>
        <v>232</v>
      </c>
      <c r="M177" s="237">
        <v>278</v>
      </c>
      <c r="N177" s="237">
        <f t="shared" si="39"/>
        <v>317</v>
      </c>
      <c r="O177" s="237">
        <v>356</v>
      </c>
      <c r="P177" s="237">
        <f t="shared" si="40"/>
        <v>390.5</v>
      </c>
      <c r="Q177" s="237">
        <v>425</v>
      </c>
      <c r="R177" s="237">
        <f t="shared" si="41"/>
        <v>455.5</v>
      </c>
      <c r="S177" s="237">
        <v>486</v>
      </c>
      <c r="T177" s="237">
        <f t="shared" si="42"/>
        <v>514</v>
      </c>
      <c r="U177" s="237">
        <v>542</v>
      </c>
      <c r="V177" s="237">
        <f t="shared" si="43"/>
        <v>567.5</v>
      </c>
      <c r="W177" s="237">
        <v>593</v>
      </c>
      <c r="X177" s="237">
        <f t="shared" si="44"/>
        <v>617</v>
      </c>
      <c r="Y177" s="237">
        <v>641</v>
      </c>
      <c r="Z177" s="237">
        <f t="shared" si="45"/>
        <v>662.5</v>
      </c>
      <c r="AA177" s="237">
        <v>684</v>
      </c>
      <c r="AB177" s="237">
        <f t="shared" si="46"/>
        <v>704</v>
      </c>
      <c r="AC177" s="237">
        <v>724</v>
      </c>
      <c r="AD177" s="237">
        <f t="shared" si="47"/>
        <v>743</v>
      </c>
      <c r="AE177" s="237">
        <v>762</v>
      </c>
      <c r="AF177" s="237">
        <f t="shared" si="48"/>
        <v>779</v>
      </c>
      <c r="AG177" s="237">
        <v>796</v>
      </c>
      <c r="AH177" s="237">
        <f t="shared" si="49"/>
        <v>812.5</v>
      </c>
      <c r="AI177" s="237">
        <v>829</v>
      </c>
      <c r="AJ177" s="237">
        <f t="shared" si="50"/>
        <v>895</v>
      </c>
      <c r="AK177" s="237">
        <v>961</v>
      </c>
    </row>
    <row r="178" spans="1:37" x14ac:dyDescent="0.2">
      <c r="A178" s="231" t="str">
        <f t="shared" si="34"/>
        <v>OK1.208Thinned</v>
      </c>
      <c r="B178" s="239" t="s">
        <v>16</v>
      </c>
      <c r="C178" s="240">
        <v>1.2</v>
      </c>
      <c r="D178" s="240">
        <v>8</v>
      </c>
      <c r="E178" s="241" t="s">
        <v>172</v>
      </c>
      <c r="F178" s="291">
        <f t="shared" si="35"/>
        <v>0</v>
      </c>
      <c r="G178" s="237">
        <v>0</v>
      </c>
      <c r="H178" s="237">
        <f t="shared" si="36"/>
        <v>36</v>
      </c>
      <c r="I178" s="237">
        <v>72</v>
      </c>
      <c r="J178" s="237">
        <f t="shared" si="37"/>
        <v>116</v>
      </c>
      <c r="K178" s="237">
        <v>160</v>
      </c>
      <c r="L178" s="237">
        <f t="shared" si="38"/>
        <v>187.5</v>
      </c>
      <c r="M178" s="237">
        <v>215</v>
      </c>
      <c r="N178" s="237">
        <f t="shared" si="39"/>
        <v>239</v>
      </c>
      <c r="O178" s="237">
        <v>263</v>
      </c>
      <c r="P178" s="237">
        <f t="shared" si="40"/>
        <v>285</v>
      </c>
      <c r="Q178" s="237">
        <v>307</v>
      </c>
      <c r="R178" s="237">
        <f t="shared" si="41"/>
        <v>326</v>
      </c>
      <c r="S178" s="237">
        <v>345</v>
      </c>
      <c r="T178" s="237">
        <f t="shared" si="42"/>
        <v>361.5</v>
      </c>
      <c r="U178" s="237">
        <v>378</v>
      </c>
      <c r="V178" s="237">
        <f t="shared" si="43"/>
        <v>393</v>
      </c>
      <c r="W178" s="237">
        <v>408</v>
      </c>
      <c r="X178" s="237">
        <f t="shared" si="44"/>
        <v>420.5</v>
      </c>
      <c r="Y178" s="237">
        <v>433</v>
      </c>
      <c r="Z178" s="237">
        <f t="shared" si="45"/>
        <v>443.5</v>
      </c>
      <c r="AA178" s="237">
        <v>454</v>
      </c>
      <c r="AB178" s="237">
        <f t="shared" si="46"/>
        <v>463</v>
      </c>
      <c r="AC178" s="237">
        <v>472</v>
      </c>
      <c r="AD178" s="237">
        <f t="shared" si="47"/>
        <v>479.5</v>
      </c>
      <c r="AE178" s="237">
        <v>487</v>
      </c>
      <c r="AF178" s="237">
        <f t="shared" si="48"/>
        <v>493</v>
      </c>
      <c r="AG178" s="237">
        <v>499</v>
      </c>
      <c r="AH178" s="237">
        <f t="shared" si="49"/>
        <v>504.5</v>
      </c>
      <c r="AI178" s="237">
        <v>510</v>
      </c>
      <c r="AJ178" s="237">
        <f t="shared" si="50"/>
        <v>526</v>
      </c>
      <c r="AK178" s="237">
        <v>542</v>
      </c>
    </row>
    <row r="179" spans="1:37" x14ac:dyDescent="0.2">
      <c r="A179" s="231" t="str">
        <f t="shared" si="34"/>
        <v>OK2.504No_thin</v>
      </c>
      <c r="B179" s="239" t="s">
        <v>16</v>
      </c>
      <c r="C179" s="240">
        <v>2.5</v>
      </c>
      <c r="D179" s="240">
        <v>4</v>
      </c>
      <c r="E179" s="241" t="s">
        <v>240</v>
      </c>
      <c r="F179" s="291">
        <f t="shared" si="35"/>
        <v>0</v>
      </c>
      <c r="G179" s="237">
        <v>0</v>
      </c>
      <c r="H179" s="237">
        <f t="shared" si="36"/>
        <v>0</v>
      </c>
      <c r="I179" s="237">
        <v>0</v>
      </c>
      <c r="J179" s="237">
        <f t="shared" si="37"/>
        <v>7.5</v>
      </c>
      <c r="K179" s="237">
        <v>15</v>
      </c>
      <c r="L179" s="237">
        <f t="shared" si="38"/>
        <v>50</v>
      </c>
      <c r="M179" s="237">
        <v>85</v>
      </c>
      <c r="N179" s="237">
        <f t="shared" si="39"/>
        <v>121.5</v>
      </c>
      <c r="O179" s="237">
        <v>158</v>
      </c>
      <c r="P179" s="237">
        <f t="shared" si="40"/>
        <v>188.5</v>
      </c>
      <c r="Q179" s="237">
        <v>219</v>
      </c>
      <c r="R179" s="237">
        <f t="shared" si="41"/>
        <v>245</v>
      </c>
      <c r="S179" s="237">
        <v>271</v>
      </c>
      <c r="T179" s="237">
        <f t="shared" si="42"/>
        <v>293.5</v>
      </c>
      <c r="U179" s="237">
        <v>316</v>
      </c>
      <c r="V179" s="237">
        <f t="shared" si="43"/>
        <v>336.5</v>
      </c>
      <c r="W179" s="237">
        <v>357</v>
      </c>
      <c r="X179" s="237">
        <f t="shared" si="44"/>
        <v>375.5</v>
      </c>
      <c r="Y179" s="237">
        <v>394</v>
      </c>
      <c r="Z179" s="237">
        <f t="shared" si="45"/>
        <v>411</v>
      </c>
      <c r="AA179" s="237">
        <v>428</v>
      </c>
      <c r="AB179" s="237">
        <f t="shared" si="46"/>
        <v>443.5</v>
      </c>
      <c r="AC179" s="237">
        <v>459</v>
      </c>
      <c r="AD179" s="237">
        <f t="shared" si="47"/>
        <v>473</v>
      </c>
      <c r="AE179" s="237">
        <v>487</v>
      </c>
      <c r="AF179" s="237">
        <f t="shared" si="48"/>
        <v>500</v>
      </c>
      <c r="AG179" s="237">
        <v>513</v>
      </c>
      <c r="AH179" s="237">
        <f t="shared" si="49"/>
        <v>525</v>
      </c>
      <c r="AI179" s="237">
        <v>537</v>
      </c>
      <c r="AJ179" s="237">
        <f t="shared" si="50"/>
        <v>584</v>
      </c>
      <c r="AK179" s="237">
        <v>631</v>
      </c>
    </row>
    <row r="180" spans="1:37" x14ac:dyDescent="0.2">
      <c r="A180" s="231" t="str">
        <f t="shared" si="34"/>
        <v>OK2.504Thinned</v>
      </c>
      <c r="B180" s="239" t="s">
        <v>16</v>
      </c>
      <c r="C180" s="240">
        <v>2.5</v>
      </c>
      <c r="D180" s="240">
        <v>4</v>
      </c>
      <c r="E180" s="241" t="s">
        <v>172</v>
      </c>
      <c r="F180" s="291">
        <f t="shared" si="35"/>
        <v>0</v>
      </c>
      <c r="G180" s="237">
        <v>0</v>
      </c>
      <c r="H180" s="237">
        <f t="shared" si="36"/>
        <v>0</v>
      </c>
      <c r="I180" s="237">
        <v>0</v>
      </c>
      <c r="J180" s="237">
        <f t="shared" si="37"/>
        <v>7.5</v>
      </c>
      <c r="K180" s="237">
        <v>15</v>
      </c>
      <c r="L180" s="237">
        <f t="shared" si="38"/>
        <v>46.5</v>
      </c>
      <c r="M180" s="237">
        <v>78</v>
      </c>
      <c r="N180" s="237">
        <f t="shared" si="39"/>
        <v>103</v>
      </c>
      <c r="O180" s="237">
        <v>128</v>
      </c>
      <c r="P180" s="237">
        <f t="shared" si="40"/>
        <v>147.5</v>
      </c>
      <c r="Q180" s="237">
        <v>167</v>
      </c>
      <c r="R180" s="237">
        <f t="shared" si="41"/>
        <v>184.5</v>
      </c>
      <c r="S180" s="237">
        <v>202</v>
      </c>
      <c r="T180" s="237">
        <f t="shared" si="42"/>
        <v>216.5</v>
      </c>
      <c r="U180" s="237">
        <v>231</v>
      </c>
      <c r="V180" s="237">
        <f t="shared" si="43"/>
        <v>244.5</v>
      </c>
      <c r="W180" s="237">
        <v>258</v>
      </c>
      <c r="X180" s="237">
        <f t="shared" si="44"/>
        <v>269.5</v>
      </c>
      <c r="Y180" s="237">
        <v>281</v>
      </c>
      <c r="Z180" s="237">
        <f t="shared" si="45"/>
        <v>291</v>
      </c>
      <c r="AA180" s="237">
        <v>301</v>
      </c>
      <c r="AB180" s="237">
        <f t="shared" si="46"/>
        <v>309.5</v>
      </c>
      <c r="AC180" s="237">
        <v>318</v>
      </c>
      <c r="AD180" s="237">
        <f t="shared" si="47"/>
        <v>325.5</v>
      </c>
      <c r="AE180" s="237">
        <v>333</v>
      </c>
      <c r="AF180" s="237">
        <f t="shared" si="48"/>
        <v>339</v>
      </c>
      <c r="AG180" s="237">
        <v>345</v>
      </c>
      <c r="AH180" s="237">
        <f t="shared" si="49"/>
        <v>350.5</v>
      </c>
      <c r="AI180" s="237">
        <v>356</v>
      </c>
      <c r="AJ180" s="237">
        <f t="shared" si="50"/>
        <v>377</v>
      </c>
      <c r="AK180" s="237">
        <v>398</v>
      </c>
    </row>
    <row r="181" spans="1:37" x14ac:dyDescent="0.2">
      <c r="A181" s="231" t="str">
        <f t="shared" si="34"/>
        <v>OK2.506No_thin</v>
      </c>
      <c r="B181" s="239" t="s">
        <v>16</v>
      </c>
      <c r="C181" s="240">
        <v>2.5</v>
      </c>
      <c r="D181" s="240">
        <v>6</v>
      </c>
      <c r="E181" s="241" t="s">
        <v>240</v>
      </c>
      <c r="F181" s="291">
        <f t="shared" si="35"/>
        <v>0</v>
      </c>
      <c r="G181" s="237">
        <v>0</v>
      </c>
      <c r="H181" s="237">
        <f t="shared" si="36"/>
        <v>6.5</v>
      </c>
      <c r="I181" s="237">
        <v>13</v>
      </c>
      <c r="J181" s="237">
        <f t="shared" si="37"/>
        <v>57</v>
      </c>
      <c r="K181" s="237">
        <v>101</v>
      </c>
      <c r="L181" s="237">
        <f t="shared" si="38"/>
        <v>148.5</v>
      </c>
      <c r="M181" s="237">
        <v>196</v>
      </c>
      <c r="N181" s="237">
        <f t="shared" si="39"/>
        <v>233</v>
      </c>
      <c r="O181" s="237">
        <v>270</v>
      </c>
      <c r="P181" s="237">
        <f t="shared" si="40"/>
        <v>300.5</v>
      </c>
      <c r="Q181" s="237">
        <v>331</v>
      </c>
      <c r="R181" s="237">
        <f t="shared" si="41"/>
        <v>357.5</v>
      </c>
      <c r="S181" s="237">
        <v>384</v>
      </c>
      <c r="T181" s="237">
        <f t="shared" si="42"/>
        <v>408</v>
      </c>
      <c r="U181" s="237">
        <v>432</v>
      </c>
      <c r="V181" s="237">
        <f t="shared" si="43"/>
        <v>454</v>
      </c>
      <c r="W181" s="237">
        <v>476</v>
      </c>
      <c r="X181" s="237">
        <f t="shared" si="44"/>
        <v>496.5</v>
      </c>
      <c r="Y181" s="237">
        <v>517</v>
      </c>
      <c r="Z181" s="237">
        <f t="shared" si="45"/>
        <v>535.5</v>
      </c>
      <c r="AA181" s="237">
        <v>554</v>
      </c>
      <c r="AB181" s="237">
        <f t="shared" si="46"/>
        <v>571</v>
      </c>
      <c r="AC181" s="237">
        <v>588</v>
      </c>
      <c r="AD181" s="237">
        <f t="shared" si="47"/>
        <v>604</v>
      </c>
      <c r="AE181" s="237">
        <v>620</v>
      </c>
      <c r="AF181" s="237">
        <f t="shared" si="48"/>
        <v>635</v>
      </c>
      <c r="AG181" s="237">
        <v>650</v>
      </c>
      <c r="AH181" s="237">
        <f t="shared" si="49"/>
        <v>663.5</v>
      </c>
      <c r="AI181" s="237">
        <v>677</v>
      </c>
      <c r="AJ181" s="237">
        <f t="shared" si="50"/>
        <v>731.5</v>
      </c>
      <c r="AK181" s="237">
        <v>786</v>
      </c>
    </row>
    <row r="182" spans="1:37" x14ac:dyDescent="0.2">
      <c r="A182" s="231" t="str">
        <f t="shared" si="34"/>
        <v>OK2.506Thinned</v>
      </c>
      <c r="B182" s="239" t="s">
        <v>16</v>
      </c>
      <c r="C182" s="240">
        <v>2.5</v>
      </c>
      <c r="D182" s="240">
        <v>6</v>
      </c>
      <c r="E182" s="241" t="s">
        <v>172</v>
      </c>
      <c r="F182" s="291">
        <f t="shared" si="35"/>
        <v>0</v>
      </c>
      <c r="G182" s="237">
        <v>0</v>
      </c>
      <c r="H182" s="237">
        <f t="shared" si="36"/>
        <v>6.5</v>
      </c>
      <c r="I182" s="237">
        <v>13</v>
      </c>
      <c r="J182" s="237">
        <f t="shared" si="37"/>
        <v>54.5</v>
      </c>
      <c r="K182" s="237">
        <v>96</v>
      </c>
      <c r="L182" s="237">
        <f t="shared" si="38"/>
        <v>125.5</v>
      </c>
      <c r="M182" s="237">
        <v>155</v>
      </c>
      <c r="N182" s="237">
        <f t="shared" si="39"/>
        <v>178</v>
      </c>
      <c r="O182" s="237">
        <v>201</v>
      </c>
      <c r="P182" s="237">
        <f t="shared" si="40"/>
        <v>221</v>
      </c>
      <c r="Q182" s="237">
        <v>241</v>
      </c>
      <c r="R182" s="237">
        <f t="shared" si="41"/>
        <v>258.5</v>
      </c>
      <c r="S182" s="237">
        <v>276</v>
      </c>
      <c r="T182" s="237">
        <f t="shared" si="42"/>
        <v>291</v>
      </c>
      <c r="U182" s="237">
        <v>306</v>
      </c>
      <c r="V182" s="237">
        <f t="shared" si="43"/>
        <v>319</v>
      </c>
      <c r="W182" s="237">
        <v>332</v>
      </c>
      <c r="X182" s="237">
        <f t="shared" si="44"/>
        <v>343</v>
      </c>
      <c r="Y182" s="237">
        <v>354</v>
      </c>
      <c r="Z182" s="237">
        <f t="shared" si="45"/>
        <v>364</v>
      </c>
      <c r="AA182" s="237">
        <v>374</v>
      </c>
      <c r="AB182" s="237">
        <f t="shared" si="46"/>
        <v>382.5</v>
      </c>
      <c r="AC182" s="237">
        <v>391</v>
      </c>
      <c r="AD182" s="237">
        <f t="shared" si="47"/>
        <v>398</v>
      </c>
      <c r="AE182" s="237">
        <v>405</v>
      </c>
      <c r="AF182" s="237">
        <f t="shared" si="48"/>
        <v>411.5</v>
      </c>
      <c r="AG182" s="237">
        <v>418</v>
      </c>
      <c r="AH182" s="237">
        <f t="shared" si="49"/>
        <v>423</v>
      </c>
      <c r="AI182" s="237">
        <v>428</v>
      </c>
      <c r="AJ182" s="237">
        <f t="shared" si="50"/>
        <v>447</v>
      </c>
      <c r="AK182" s="237">
        <v>466</v>
      </c>
    </row>
    <row r="183" spans="1:37" x14ac:dyDescent="0.2">
      <c r="A183" s="231" t="str">
        <f t="shared" si="34"/>
        <v>OK2.508No_thin</v>
      </c>
      <c r="B183" s="239" t="s">
        <v>16</v>
      </c>
      <c r="C183" s="240">
        <v>2.5</v>
      </c>
      <c r="D183" s="240">
        <v>8</v>
      </c>
      <c r="E183" s="241" t="s">
        <v>240</v>
      </c>
      <c r="F183" s="291">
        <f t="shared" si="35"/>
        <v>0</v>
      </c>
      <c r="G183" s="237">
        <v>0</v>
      </c>
      <c r="H183" s="237">
        <f t="shared" si="36"/>
        <v>23.5</v>
      </c>
      <c r="I183" s="237">
        <v>47</v>
      </c>
      <c r="J183" s="237">
        <f t="shared" si="37"/>
        <v>106</v>
      </c>
      <c r="K183" s="237">
        <v>165</v>
      </c>
      <c r="L183" s="237">
        <f t="shared" si="38"/>
        <v>214</v>
      </c>
      <c r="M183" s="237">
        <v>263</v>
      </c>
      <c r="N183" s="237">
        <f t="shared" si="39"/>
        <v>303</v>
      </c>
      <c r="O183" s="237">
        <v>343</v>
      </c>
      <c r="P183" s="237">
        <f t="shared" si="40"/>
        <v>378.5</v>
      </c>
      <c r="Q183" s="237">
        <v>414</v>
      </c>
      <c r="R183" s="237">
        <f t="shared" si="41"/>
        <v>445.5</v>
      </c>
      <c r="S183" s="237">
        <v>477</v>
      </c>
      <c r="T183" s="237">
        <f t="shared" si="42"/>
        <v>505.5</v>
      </c>
      <c r="U183" s="237">
        <v>534</v>
      </c>
      <c r="V183" s="237">
        <f t="shared" si="43"/>
        <v>560</v>
      </c>
      <c r="W183" s="237">
        <v>586</v>
      </c>
      <c r="X183" s="237">
        <f t="shared" si="44"/>
        <v>610</v>
      </c>
      <c r="Y183" s="237">
        <v>634</v>
      </c>
      <c r="Z183" s="237">
        <f t="shared" si="45"/>
        <v>656</v>
      </c>
      <c r="AA183" s="237">
        <v>678</v>
      </c>
      <c r="AB183" s="237">
        <f t="shared" si="46"/>
        <v>698.5</v>
      </c>
      <c r="AC183" s="237">
        <v>719</v>
      </c>
      <c r="AD183" s="237">
        <f t="shared" si="47"/>
        <v>738</v>
      </c>
      <c r="AE183" s="237">
        <v>757</v>
      </c>
      <c r="AF183" s="237">
        <f t="shared" si="48"/>
        <v>774.5</v>
      </c>
      <c r="AG183" s="237">
        <v>792</v>
      </c>
      <c r="AH183" s="237">
        <f t="shared" si="49"/>
        <v>808.5</v>
      </c>
      <c r="AI183" s="237">
        <v>825</v>
      </c>
      <c r="AJ183" s="237">
        <f t="shared" si="50"/>
        <v>891.5</v>
      </c>
      <c r="AK183" s="237">
        <v>958</v>
      </c>
    </row>
    <row r="184" spans="1:37" x14ac:dyDescent="0.2">
      <c r="A184" s="231" t="str">
        <f t="shared" si="34"/>
        <v>OK2.508Thinned</v>
      </c>
      <c r="B184" s="239" t="s">
        <v>16</v>
      </c>
      <c r="C184" s="240">
        <v>2.5</v>
      </c>
      <c r="D184" s="240">
        <v>8</v>
      </c>
      <c r="E184" s="241" t="s">
        <v>172</v>
      </c>
      <c r="F184" s="291">
        <f t="shared" si="35"/>
        <v>0</v>
      </c>
      <c r="G184" s="237">
        <v>0</v>
      </c>
      <c r="H184" s="237">
        <f t="shared" si="36"/>
        <v>24</v>
      </c>
      <c r="I184" s="237">
        <v>48</v>
      </c>
      <c r="J184" s="237">
        <f t="shared" si="37"/>
        <v>94</v>
      </c>
      <c r="K184" s="237">
        <v>140</v>
      </c>
      <c r="L184" s="237">
        <f t="shared" si="38"/>
        <v>170</v>
      </c>
      <c r="M184" s="237">
        <v>200</v>
      </c>
      <c r="N184" s="237">
        <f t="shared" si="39"/>
        <v>225.5</v>
      </c>
      <c r="O184" s="237">
        <v>251</v>
      </c>
      <c r="P184" s="237">
        <f t="shared" si="40"/>
        <v>274</v>
      </c>
      <c r="Q184" s="237">
        <v>297</v>
      </c>
      <c r="R184" s="237">
        <f t="shared" si="41"/>
        <v>316.5</v>
      </c>
      <c r="S184" s="237">
        <v>336</v>
      </c>
      <c r="T184" s="237">
        <f t="shared" si="42"/>
        <v>353.5</v>
      </c>
      <c r="U184" s="237">
        <v>371</v>
      </c>
      <c r="V184" s="237">
        <f t="shared" si="43"/>
        <v>386</v>
      </c>
      <c r="W184" s="237">
        <v>401</v>
      </c>
      <c r="X184" s="237">
        <f t="shared" si="44"/>
        <v>414</v>
      </c>
      <c r="Y184" s="237">
        <v>427</v>
      </c>
      <c r="Z184" s="237">
        <f t="shared" si="45"/>
        <v>437.5</v>
      </c>
      <c r="AA184" s="237">
        <v>448</v>
      </c>
      <c r="AB184" s="237">
        <f t="shared" si="46"/>
        <v>457</v>
      </c>
      <c r="AC184" s="237">
        <v>466</v>
      </c>
      <c r="AD184" s="237">
        <f t="shared" si="47"/>
        <v>474</v>
      </c>
      <c r="AE184" s="237">
        <v>482</v>
      </c>
      <c r="AF184" s="237">
        <f t="shared" si="48"/>
        <v>488</v>
      </c>
      <c r="AG184" s="237">
        <v>494</v>
      </c>
      <c r="AH184" s="237">
        <f t="shared" si="49"/>
        <v>500</v>
      </c>
      <c r="AI184" s="237">
        <v>506</v>
      </c>
      <c r="AJ184" s="237">
        <f t="shared" si="50"/>
        <v>522.5</v>
      </c>
      <c r="AK184" s="237">
        <v>539</v>
      </c>
    </row>
    <row r="185" spans="1:37" x14ac:dyDescent="0.2">
      <c r="A185" s="231" t="str">
        <f t="shared" si="34"/>
        <v>OK3.004No_thin</v>
      </c>
      <c r="B185" s="239" t="s">
        <v>16</v>
      </c>
      <c r="C185" s="240">
        <v>3</v>
      </c>
      <c r="D185" s="240">
        <v>4</v>
      </c>
      <c r="E185" s="241" t="s">
        <v>240</v>
      </c>
      <c r="F185" s="291">
        <f t="shared" si="35"/>
        <v>0</v>
      </c>
      <c r="G185" s="237">
        <v>0</v>
      </c>
      <c r="H185" s="237">
        <f t="shared" si="36"/>
        <v>0</v>
      </c>
      <c r="I185" s="237">
        <v>0</v>
      </c>
      <c r="J185" s="237">
        <f t="shared" si="37"/>
        <v>7.5</v>
      </c>
      <c r="K185" s="237">
        <v>15</v>
      </c>
      <c r="L185" s="237">
        <f t="shared" si="38"/>
        <v>49.5</v>
      </c>
      <c r="M185" s="237">
        <v>84</v>
      </c>
      <c r="N185" s="237">
        <f t="shared" si="39"/>
        <v>120.5</v>
      </c>
      <c r="O185" s="237">
        <v>157</v>
      </c>
      <c r="P185" s="237">
        <f t="shared" si="40"/>
        <v>187.5</v>
      </c>
      <c r="Q185" s="237">
        <v>218</v>
      </c>
      <c r="R185" s="237">
        <f t="shared" si="41"/>
        <v>244</v>
      </c>
      <c r="S185" s="237">
        <v>270</v>
      </c>
      <c r="T185" s="237">
        <f t="shared" si="42"/>
        <v>293</v>
      </c>
      <c r="U185" s="237">
        <v>316</v>
      </c>
      <c r="V185" s="237">
        <f t="shared" si="43"/>
        <v>336</v>
      </c>
      <c r="W185" s="237">
        <v>356</v>
      </c>
      <c r="X185" s="237">
        <f t="shared" si="44"/>
        <v>374.5</v>
      </c>
      <c r="Y185" s="237">
        <v>393</v>
      </c>
      <c r="Z185" s="237">
        <f t="shared" si="45"/>
        <v>410</v>
      </c>
      <c r="AA185" s="237">
        <v>427</v>
      </c>
      <c r="AB185" s="237">
        <f t="shared" si="46"/>
        <v>442.5</v>
      </c>
      <c r="AC185" s="237">
        <v>458</v>
      </c>
      <c r="AD185" s="237">
        <f t="shared" si="47"/>
        <v>472.5</v>
      </c>
      <c r="AE185" s="237">
        <v>487</v>
      </c>
      <c r="AF185" s="237">
        <f t="shared" si="48"/>
        <v>500</v>
      </c>
      <c r="AG185" s="237">
        <v>513</v>
      </c>
      <c r="AH185" s="237">
        <f t="shared" si="49"/>
        <v>525</v>
      </c>
      <c r="AI185" s="237">
        <v>537</v>
      </c>
      <c r="AJ185" s="237">
        <f t="shared" si="50"/>
        <v>583.5</v>
      </c>
      <c r="AK185" s="237">
        <v>630</v>
      </c>
    </row>
    <row r="186" spans="1:37" x14ac:dyDescent="0.2">
      <c r="A186" s="231" t="str">
        <f t="shared" si="34"/>
        <v>OK3.004Thinned</v>
      </c>
      <c r="B186" s="239" t="s">
        <v>16</v>
      </c>
      <c r="C186" s="240">
        <v>3</v>
      </c>
      <c r="D186" s="240">
        <v>4</v>
      </c>
      <c r="E186" s="241" t="s">
        <v>172</v>
      </c>
      <c r="F186" s="291">
        <f t="shared" si="35"/>
        <v>0</v>
      </c>
      <c r="G186" s="237">
        <v>0</v>
      </c>
      <c r="H186" s="237">
        <f t="shared" si="36"/>
        <v>0</v>
      </c>
      <c r="I186" s="237">
        <v>0</v>
      </c>
      <c r="J186" s="237">
        <f t="shared" si="37"/>
        <v>7.5</v>
      </c>
      <c r="K186" s="237">
        <v>15</v>
      </c>
      <c r="L186" s="237">
        <f t="shared" si="38"/>
        <v>46</v>
      </c>
      <c r="M186" s="237">
        <v>77</v>
      </c>
      <c r="N186" s="237">
        <f t="shared" si="39"/>
        <v>102</v>
      </c>
      <c r="O186" s="237">
        <v>127</v>
      </c>
      <c r="P186" s="237">
        <f t="shared" si="40"/>
        <v>147</v>
      </c>
      <c r="Q186" s="237">
        <v>167</v>
      </c>
      <c r="R186" s="237">
        <f t="shared" si="41"/>
        <v>184</v>
      </c>
      <c r="S186" s="237">
        <v>201</v>
      </c>
      <c r="T186" s="237">
        <f t="shared" si="42"/>
        <v>216</v>
      </c>
      <c r="U186" s="237">
        <v>231</v>
      </c>
      <c r="V186" s="237">
        <f t="shared" si="43"/>
        <v>244</v>
      </c>
      <c r="W186" s="237">
        <v>257</v>
      </c>
      <c r="X186" s="237">
        <f t="shared" si="44"/>
        <v>268.5</v>
      </c>
      <c r="Y186" s="237">
        <v>280</v>
      </c>
      <c r="Z186" s="237">
        <f t="shared" si="45"/>
        <v>290.5</v>
      </c>
      <c r="AA186" s="237">
        <v>301</v>
      </c>
      <c r="AB186" s="237">
        <f t="shared" si="46"/>
        <v>309</v>
      </c>
      <c r="AC186" s="237">
        <v>317</v>
      </c>
      <c r="AD186" s="237">
        <f t="shared" si="47"/>
        <v>324.5</v>
      </c>
      <c r="AE186" s="237">
        <v>332</v>
      </c>
      <c r="AF186" s="237">
        <f t="shared" si="48"/>
        <v>338.5</v>
      </c>
      <c r="AG186" s="237">
        <v>345</v>
      </c>
      <c r="AH186" s="237">
        <f t="shared" si="49"/>
        <v>350</v>
      </c>
      <c r="AI186" s="237">
        <v>355</v>
      </c>
      <c r="AJ186" s="237">
        <f t="shared" si="50"/>
        <v>376.5</v>
      </c>
      <c r="AK186" s="237">
        <v>398</v>
      </c>
    </row>
    <row r="187" spans="1:37" x14ac:dyDescent="0.2">
      <c r="A187" s="231" t="str">
        <f t="shared" si="34"/>
        <v>OK3.006No_thin</v>
      </c>
      <c r="B187" s="239" t="s">
        <v>16</v>
      </c>
      <c r="C187" s="240">
        <v>3</v>
      </c>
      <c r="D187" s="240">
        <v>6</v>
      </c>
      <c r="E187" s="241" t="s">
        <v>240</v>
      </c>
      <c r="F187" s="291">
        <f t="shared" si="35"/>
        <v>0</v>
      </c>
      <c r="G187" s="237">
        <v>0</v>
      </c>
      <c r="H187" s="237">
        <f t="shared" si="36"/>
        <v>6</v>
      </c>
      <c r="I187" s="237">
        <v>12</v>
      </c>
      <c r="J187" s="237">
        <f t="shared" si="37"/>
        <v>56</v>
      </c>
      <c r="K187" s="237">
        <v>100</v>
      </c>
      <c r="L187" s="237">
        <f t="shared" si="38"/>
        <v>147</v>
      </c>
      <c r="M187" s="237">
        <v>194</v>
      </c>
      <c r="N187" s="237">
        <f t="shared" si="39"/>
        <v>231.5</v>
      </c>
      <c r="O187" s="237">
        <v>269</v>
      </c>
      <c r="P187" s="237">
        <f t="shared" si="40"/>
        <v>299.5</v>
      </c>
      <c r="Q187" s="237">
        <v>330</v>
      </c>
      <c r="R187" s="237">
        <f t="shared" si="41"/>
        <v>356.5</v>
      </c>
      <c r="S187" s="237">
        <v>383</v>
      </c>
      <c r="T187" s="237">
        <f t="shared" si="42"/>
        <v>407.5</v>
      </c>
      <c r="U187" s="237">
        <v>432</v>
      </c>
      <c r="V187" s="237">
        <f t="shared" si="43"/>
        <v>454</v>
      </c>
      <c r="W187" s="237">
        <v>476</v>
      </c>
      <c r="X187" s="237">
        <f t="shared" si="44"/>
        <v>496</v>
      </c>
      <c r="Y187" s="237">
        <v>516</v>
      </c>
      <c r="Z187" s="237">
        <f t="shared" si="45"/>
        <v>535</v>
      </c>
      <c r="AA187" s="237">
        <v>554</v>
      </c>
      <c r="AB187" s="237">
        <f t="shared" si="46"/>
        <v>571</v>
      </c>
      <c r="AC187" s="237">
        <v>588</v>
      </c>
      <c r="AD187" s="237">
        <f t="shared" si="47"/>
        <v>604</v>
      </c>
      <c r="AE187" s="237">
        <v>620</v>
      </c>
      <c r="AF187" s="237">
        <f t="shared" si="48"/>
        <v>635</v>
      </c>
      <c r="AG187" s="237">
        <v>650</v>
      </c>
      <c r="AH187" s="237">
        <f t="shared" si="49"/>
        <v>663.5</v>
      </c>
      <c r="AI187" s="237">
        <v>677</v>
      </c>
      <c r="AJ187" s="237">
        <f t="shared" si="50"/>
        <v>731.5</v>
      </c>
      <c r="AK187" s="237">
        <v>786</v>
      </c>
    </row>
    <row r="188" spans="1:37" x14ac:dyDescent="0.2">
      <c r="A188" s="231" t="str">
        <f t="shared" si="34"/>
        <v>OK3.006Thinned</v>
      </c>
      <c r="B188" s="239" t="s">
        <v>16</v>
      </c>
      <c r="C188" s="240">
        <v>3</v>
      </c>
      <c r="D188" s="240">
        <v>6</v>
      </c>
      <c r="E188" s="241" t="s">
        <v>172</v>
      </c>
      <c r="F188" s="291">
        <f t="shared" si="35"/>
        <v>0</v>
      </c>
      <c r="G188" s="237">
        <v>0</v>
      </c>
      <c r="H188" s="237">
        <f t="shared" si="36"/>
        <v>6</v>
      </c>
      <c r="I188" s="237">
        <v>12</v>
      </c>
      <c r="J188" s="237">
        <f t="shared" si="37"/>
        <v>53</v>
      </c>
      <c r="K188" s="237">
        <v>94</v>
      </c>
      <c r="L188" s="237">
        <f t="shared" si="38"/>
        <v>124</v>
      </c>
      <c r="M188" s="237">
        <v>154</v>
      </c>
      <c r="N188" s="237">
        <f t="shared" si="39"/>
        <v>177</v>
      </c>
      <c r="O188" s="237">
        <v>200</v>
      </c>
      <c r="P188" s="237">
        <f t="shared" si="40"/>
        <v>220</v>
      </c>
      <c r="Q188" s="237">
        <v>240</v>
      </c>
      <c r="R188" s="237">
        <f t="shared" si="41"/>
        <v>257.5</v>
      </c>
      <c r="S188" s="237">
        <v>275</v>
      </c>
      <c r="T188" s="237">
        <f t="shared" si="42"/>
        <v>290.5</v>
      </c>
      <c r="U188" s="237">
        <v>306</v>
      </c>
      <c r="V188" s="237">
        <f t="shared" si="43"/>
        <v>318.5</v>
      </c>
      <c r="W188" s="237">
        <v>331</v>
      </c>
      <c r="X188" s="237">
        <f t="shared" si="44"/>
        <v>342.5</v>
      </c>
      <c r="Y188" s="237">
        <v>354</v>
      </c>
      <c r="Z188" s="237">
        <f t="shared" si="45"/>
        <v>363.5</v>
      </c>
      <c r="AA188" s="237">
        <v>373</v>
      </c>
      <c r="AB188" s="237">
        <f t="shared" si="46"/>
        <v>381.5</v>
      </c>
      <c r="AC188" s="237">
        <v>390</v>
      </c>
      <c r="AD188" s="237">
        <f t="shared" si="47"/>
        <v>397</v>
      </c>
      <c r="AE188" s="237">
        <v>404</v>
      </c>
      <c r="AF188" s="237">
        <f t="shared" si="48"/>
        <v>410.5</v>
      </c>
      <c r="AG188" s="237">
        <v>417</v>
      </c>
      <c r="AH188" s="237">
        <f t="shared" si="49"/>
        <v>422.5</v>
      </c>
      <c r="AI188" s="237">
        <v>428</v>
      </c>
      <c r="AJ188" s="237">
        <f t="shared" si="50"/>
        <v>447</v>
      </c>
      <c r="AK188" s="237">
        <v>466</v>
      </c>
    </row>
    <row r="189" spans="1:37" x14ac:dyDescent="0.2">
      <c r="A189" s="231" t="str">
        <f t="shared" si="34"/>
        <v>OK3.008No_thin</v>
      </c>
      <c r="B189" s="239" t="s">
        <v>16</v>
      </c>
      <c r="C189" s="240">
        <v>3</v>
      </c>
      <c r="D189" s="240">
        <v>8</v>
      </c>
      <c r="E189" s="241" t="s">
        <v>240</v>
      </c>
      <c r="F189" s="291">
        <f t="shared" si="35"/>
        <v>0</v>
      </c>
      <c r="G189" s="237">
        <v>0</v>
      </c>
      <c r="H189" s="237">
        <f t="shared" si="36"/>
        <v>22.5</v>
      </c>
      <c r="I189" s="237">
        <v>45</v>
      </c>
      <c r="J189" s="237">
        <f t="shared" si="37"/>
        <v>104.5</v>
      </c>
      <c r="K189" s="237">
        <v>164</v>
      </c>
      <c r="L189" s="237">
        <f t="shared" si="38"/>
        <v>212.5</v>
      </c>
      <c r="M189" s="237">
        <v>261</v>
      </c>
      <c r="N189" s="237">
        <f t="shared" si="39"/>
        <v>301.5</v>
      </c>
      <c r="O189" s="237">
        <v>342</v>
      </c>
      <c r="P189" s="237">
        <f t="shared" si="40"/>
        <v>377.5</v>
      </c>
      <c r="Q189" s="237">
        <v>413</v>
      </c>
      <c r="R189" s="237">
        <f t="shared" si="41"/>
        <v>445</v>
      </c>
      <c r="S189" s="237">
        <v>477</v>
      </c>
      <c r="T189" s="237">
        <f t="shared" si="42"/>
        <v>505.5</v>
      </c>
      <c r="U189" s="237">
        <v>534</v>
      </c>
      <c r="V189" s="237">
        <f t="shared" si="43"/>
        <v>560</v>
      </c>
      <c r="W189" s="237">
        <v>586</v>
      </c>
      <c r="X189" s="237">
        <f t="shared" si="44"/>
        <v>610</v>
      </c>
      <c r="Y189" s="237">
        <v>634</v>
      </c>
      <c r="Z189" s="237">
        <f t="shared" si="45"/>
        <v>656</v>
      </c>
      <c r="AA189" s="237">
        <v>678</v>
      </c>
      <c r="AB189" s="237">
        <f t="shared" si="46"/>
        <v>698.5</v>
      </c>
      <c r="AC189" s="237">
        <v>719</v>
      </c>
      <c r="AD189" s="237">
        <f t="shared" si="47"/>
        <v>737.5</v>
      </c>
      <c r="AE189" s="237">
        <v>756</v>
      </c>
      <c r="AF189" s="237">
        <f t="shared" si="48"/>
        <v>773.5</v>
      </c>
      <c r="AG189" s="237">
        <v>791</v>
      </c>
      <c r="AH189" s="237">
        <f t="shared" si="49"/>
        <v>807.5</v>
      </c>
      <c r="AI189" s="237">
        <v>824</v>
      </c>
      <c r="AJ189" s="237">
        <f t="shared" si="50"/>
        <v>890.5</v>
      </c>
      <c r="AK189" s="237">
        <v>957</v>
      </c>
    </row>
    <row r="190" spans="1:37" x14ac:dyDescent="0.2">
      <c r="A190" s="231" t="str">
        <f t="shared" si="34"/>
        <v>OK3.008Thinned</v>
      </c>
      <c r="B190" s="239" t="s">
        <v>16</v>
      </c>
      <c r="C190" s="240">
        <v>3</v>
      </c>
      <c r="D190" s="240">
        <v>8</v>
      </c>
      <c r="E190" s="241" t="s">
        <v>172</v>
      </c>
      <c r="F190" s="291">
        <f t="shared" si="35"/>
        <v>0</v>
      </c>
      <c r="G190" s="237">
        <v>0</v>
      </c>
      <c r="H190" s="237">
        <f t="shared" si="36"/>
        <v>23</v>
      </c>
      <c r="I190" s="237">
        <v>46</v>
      </c>
      <c r="J190" s="237">
        <f t="shared" si="37"/>
        <v>92</v>
      </c>
      <c r="K190" s="237">
        <v>138</v>
      </c>
      <c r="L190" s="237">
        <f t="shared" si="38"/>
        <v>168</v>
      </c>
      <c r="M190" s="237">
        <v>198</v>
      </c>
      <c r="N190" s="237">
        <f t="shared" si="39"/>
        <v>224</v>
      </c>
      <c r="O190" s="237">
        <v>250</v>
      </c>
      <c r="P190" s="237">
        <f t="shared" si="40"/>
        <v>273</v>
      </c>
      <c r="Q190" s="237">
        <v>296</v>
      </c>
      <c r="R190" s="237">
        <f t="shared" si="41"/>
        <v>315.5</v>
      </c>
      <c r="S190" s="237">
        <v>335</v>
      </c>
      <c r="T190" s="237">
        <f t="shared" si="42"/>
        <v>352.5</v>
      </c>
      <c r="U190" s="237">
        <v>370</v>
      </c>
      <c r="V190" s="237">
        <f t="shared" si="43"/>
        <v>385</v>
      </c>
      <c r="W190" s="237">
        <v>400</v>
      </c>
      <c r="X190" s="237">
        <f t="shared" si="44"/>
        <v>413</v>
      </c>
      <c r="Y190" s="237">
        <v>426</v>
      </c>
      <c r="Z190" s="237">
        <f t="shared" si="45"/>
        <v>437</v>
      </c>
      <c r="AA190" s="237">
        <v>448</v>
      </c>
      <c r="AB190" s="237">
        <f t="shared" si="46"/>
        <v>457</v>
      </c>
      <c r="AC190" s="237">
        <v>466</v>
      </c>
      <c r="AD190" s="237">
        <f t="shared" si="47"/>
        <v>474</v>
      </c>
      <c r="AE190" s="237">
        <v>482</v>
      </c>
      <c r="AF190" s="237">
        <f t="shared" si="48"/>
        <v>488</v>
      </c>
      <c r="AG190" s="237">
        <v>494</v>
      </c>
      <c r="AH190" s="237">
        <f t="shared" si="49"/>
        <v>499.5</v>
      </c>
      <c r="AI190" s="237">
        <v>505</v>
      </c>
      <c r="AJ190" s="237">
        <f t="shared" si="50"/>
        <v>521.5</v>
      </c>
      <c r="AK190" s="237">
        <v>538</v>
      </c>
    </row>
    <row r="191" spans="1:37" x14ac:dyDescent="0.2">
      <c r="A191" s="231" t="str">
        <f t="shared" si="34"/>
        <v>RC1.512No_thin</v>
      </c>
      <c r="B191" s="239" t="s">
        <v>184</v>
      </c>
      <c r="C191" s="240">
        <v>1.5</v>
      </c>
      <c r="D191" s="240">
        <v>12</v>
      </c>
      <c r="E191" s="241" t="s">
        <v>240</v>
      </c>
      <c r="F191" s="291">
        <f t="shared" si="35"/>
        <v>0</v>
      </c>
      <c r="G191" s="237">
        <v>0</v>
      </c>
      <c r="H191" s="237">
        <f t="shared" si="36"/>
        <v>1.5</v>
      </c>
      <c r="I191" s="237">
        <v>3</v>
      </c>
      <c r="J191" s="237">
        <f t="shared" si="37"/>
        <v>28.5</v>
      </c>
      <c r="K191" s="237">
        <v>54</v>
      </c>
      <c r="L191" s="237">
        <f t="shared" si="38"/>
        <v>95</v>
      </c>
      <c r="M191" s="237">
        <v>136</v>
      </c>
      <c r="N191" s="237">
        <f t="shared" si="39"/>
        <v>173.5</v>
      </c>
      <c r="O191" s="237">
        <v>211</v>
      </c>
      <c r="P191" s="237">
        <f t="shared" si="40"/>
        <v>245.5</v>
      </c>
      <c r="Q191" s="237">
        <v>280</v>
      </c>
      <c r="R191" s="237">
        <f t="shared" si="41"/>
        <v>311.5</v>
      </c>
      <c r="S191" s="237">
        <v>343</v>
      </c>
      <c r="T191" s="237">
        <f t="shared" si="42"/>
        <v>371.5</v>
      </c>
      <c r="U191" s="237">
        <v>400</v>
      </c>
      <c r="V191" s="237">
        <f t="shared" si="43"/>
        <v>425.5</v>
      </c>
      <c r="W191" s="237">
        <v>451</v>
      </c>
      <c r="X191" s="237">
        <f t="shared" si="44"/>
        <v>474</v>
      </c>
      <c r="Y191" s="237">
        <v>497</v>
      </c>
      <c r="Z191" s="237">
        <f t="shared" si="45"/>
        <v>517.5</v>
      </c>
      <c r="AA191" s="237">
        <v>538</v>
      </c>
      <c r="AB191" s="237">
        <f t="shared" si="46"/>
        <v>557</v>
      </c>
      <c r="AC191" s="237">
        <v>576</v>
      </c>
      <c r="AD191" s="237">
        <f t="shared" si="47"/>
        <v>593</v>
      </c>
      <c r="AE191" s="237">
        <v>610</v>
      </c>
      <c r="AF191" s="237">
        <f t="shared" si="48"/>
        <v>626</v>
      </c>
      <c r="AG191" s="237">
        <v>642</v>
      </c>
      <c r="AH191" s="237">
        <f t="shared" si="49"/>
        <v>656</v>
      </c>
      <c r="AI191" s="237">
        <v>670</v>
      </c>
      <c r="AJ191" s="237">
        <f t="shared" si="50"/>
        <v>726.5</v>
      </c>
      <c r="AK191" s="237">
        <v>783</v>
      </c>
    </row>
    <row r="192" spans="1:37" x14ac:dyDescent="0.2">
      <c r="A192" s="231" t="str">
        <f t="shared" si="34"/>
        <v>RC1.512Thinned</v>
      </c>
      <c r="B192" s="239" t="s">
        <v>184</v>
      </c>
      <c r="C192" s="240">
        <v>1.5</v>
      </c>
      <c r="D192" s="240">
        <v>12</v>
      </c>
      <c r="E192" s="241" t="s">
        <v>172</v>
      </c>
      <c r="F192" s="291">
        <f t="shared" si="35"/>
        <v>0</v>
      </c>
      <c r="G192" s="237">
        <v>0</v>
      </c>
      <c r="H192" s="237">
        <f t="shared" si="36"/>
        <v>1.5</v>
      </c>
      <c r="I192" s="237">
        <v>3</v>
      </c>
      <c r="J192" s="237">
        <f t="shared" si="37"/>
        <v>27.5</v>
      </c>
      <c r="K192" s="237">
        <v>52</v>
      </c>
      <c r="L192" s="237">
        <f t="shared" si="38"/>
        <v>80</v>
      </c>
      <c r="M192" s="237">
        <v>108</v>
      </c>
      <c r="N192" s="237">
        <f t="shared" si="39"/>
        <v>133.5</v>
      </c>
      <c r="O192" s="237">
        <v>159</v>
      </c>
      <c r="P192" s="237">
        <f t="shared" si="40"/>
        <v>183</v>
      </c>
      <c r="Q192" s="237">
        <v>207</v>
      </c>
      <c r="R192" s="237">
        <f t="shared" si="41"/>
        <v>228</v>
      </c>
      <c r="S192" s="237">
        <v>249</v>
      </c>
      <c r="T192" s="237">
        <f t="shared" si="42"/>
        <v>268</v>
      </c>
      <c r="U192" s="237">
        <v>287</v>
      </c>
      <c r="V192" s="237">
        <f t="shared" si="43"/>
        <v>304.5</v>
      </c>
      <c r="W192" s="237">
        <v>322</v>
      </c>
      <c r="X192" s="237">
        <f t="shared" si="44"/>
        <v>338</v>
      </c>
      <c r="Y192" s="237">
        <v>354</v>
      </c>
      <c r="Z192" s="237">
        <f t="shared" si="45"/>
        <v>368</v>
      </c>
      <c r="AA192" s="237">
        <v>382</v>
      </c>
      <c r="AB192" s="237">
        <f t="shared" si="46"/>
        <v>394.5</v>
      </c>
      <c r="AC192" s="237">
        <v>407</v>
      </c>
      <c r="AD192" s="237">
        <f t="shared" si="47"/>
        <v>418</v>
      </c>
      <c r="AE192" s="237">
        <v>429</v>
      </c>
      <c r="AF192" s="237">
        <f t="shared" si="48"/>
        <v>438.5</v>
      </c>
      <c r="AG192" s="237">
        <v>448</v>
      </c>
      <c r="AH192" s="237">
        <f t="shared" si="49"/>
        <v>456.5</v>
      </c>
      <c r="AI192" s="237">
        <v>465</v>
      </c>
      <c r="AJ192" s="237">
        <f t="shared" si="50"/>
        <v>491</v>
      </c>
      <c r="AK192" s="237">
        <v>517</v>
      </c>
    </row>
    <row r="193" spans="1:37" x14ac:dyDescent="0.2">
      <c r="A193" s="231" t="str">
        <f t="shared" si="34"/>
        <v>RC1.514No_thin</v>
      </c>
      <c r="B193" s="239" t="s">
        <v>184</v>
      </c>
      <c r="C193" s="240">
        <v>1.5</v>
      </c>
      <c r="D193" s="240">
        <v>14</v>
      </c>
      <c r="E193" s="241" t="s">
        <v>240</v>
      </c>
      <c r="F193" s="291">
        <f t="shared" si="35"/>
        <v>0</v>
      </c>
      <c r="G193" s="237">
        <v>0</v>
      </c>
      <c r="H193" s="237">
        <f t="shared" si="36"/>
        <v>3.5</v>
      </c>
      <c r="I193" s="237">
        <v>7</v>
      </c>
      <c r="J193" s="237">
        <f t="shared" si="37"/>
        <v>42</v>
      </c>
      <c r="K193" s="237">
        <v>77</v>
      </c>
      <c r="L193" s="237">
        <f t="shared" si="38"/>
        <v>122</v>
      </c>
      <c r="M193" s="237">
        <v>167</v>
      </c>
      <c r="N193" s="237">
        <f t="shared" si="39"/>
        <v>209</v>
      </c>
      <c r="O193" s="237">
        <v>251</v>
      </c>
      <c r="P193" s="237">
        <f t="shared" si="40"/>
        <v>289.5</v>
      </c>
      <c r="Q193" s="237">
        <v>328</v>
      </c>
      <c r="R193" s="237">
        <f t="shared" si="41"/>
        <v>362.5</v>
      </c>
      <c r="S193" s="237">
        <v>397</v>
      </c>
      <c r="T193" s="237">
        <f t="shared" si="42"/>
        <v>428.5</v>
      </c>
      <c r="U193" s="237">
        <v>460</v>
      </c>
      <c r="V193" s="237">
        <f t="shared" si="43"/>
        <v>488</v>
      </c>
      <c r="W193" s="237">
        <v>516</v>
      </c>
      <c r="X193" s="237">
        <f t="shared" si="44"/>
        <v>541.5</v>
      </c>
      <c r="Y193" s="237">
        <v>567</v>
      </c>
      <c r="Z193" s="237">
        <f t="shared" si="45"/>
        <v>590</v>
      </c>
      <c r="AA193" s="237">
        <v>613</v>
      </c>
      <c r="AB193" s="237">
        <f t="shared" si="46"/>
        <v>634</v>
      </c>
      <c r="AC193" s="237">
        <v>655</v>
      </c>
      <c r="AD193" s="237">
        <f t="shared" si="47"/>
        <v>674</v>
      </c>
      <c r="AE193" s="237">
        <v>693</v>
      </c>
      <c r="AF193" s="237">
        <f t="shared" si="48"/>
        <v>710.5</v>
      </c>
      <c r="AG193" s="237">
        <v>728</v>
      </c>
      <c r="AH193" s="237">
        <f t="shared" si="49"/>
        <v>744</v>
      </c>
      <c r="AI193" s="237">
        <v>760</v>
      </c>
      <c r="AJ193" s="237">
        <f t="shared" si="50"/>
        <v>822.5</v>
      </c>
      <c r="AK193" s="237">
        <v>885</v>
      </c>
    </row>
    <row r="194" spans="1:37" x14ac:dyDescent="0.2">
      <c r="A194" s="231" t="str">
        <f t="shared" si="34"/>
        <v>RC1.514Thinned</v>
      </c>
      <c r="B194" s="239" t="s">
        <v>184</v>
      </c>
      <c r="C194" s="240">
        <v>1.5</v>
      </c>
      <c r="D194" s="240">
        <v>14</v>
      </c>
      <c r="E194" s="241" t="s">
        <v>172</v>
      </c>
      <c r="F194" s="291">
        <f t="shared" si="35"/>
        <v>0</v>
      </c>
      <c r="G194" s="237">
        <v>0</v>
      </c>
      <c r="H194" s="237">
        <f t="shared" si="36"/>
        <v>3.5</v>
      </c>
      <c r="I194" s="237">
        <v>7</v>
      </c>
      <c r="J194" s="237">
        <f t="shared" si="37"/>
        <v>37</v>
      </c>
      <c r="K194" s="237">
        <v>67</v>
      </c>
      <c r="L194" s="237">
        <f t="shared" si="38"/>
        <v>97.5</v>
      </c>
      <c r="M194" s="237">
        <v>128</v>
      </c>
      <c r="N194" s="237">
        <f t="shared" si="39"/>
        <v>156.5</v>
      </c>
      <c r="O194" s="237">
        <v>185</v>
      </c>
      <c r="P194" s="237">
        <f t="shared" si="40"/>
        <v>211.5</v>
      </c>
      <c r="Q194" s="237">
        <v>238</v>
      </c>
      <c r="R194" s="237">
        <f t="shared" si="41"/>
        <v>261.5</v>
      </c>
      <c r="S194" s="237">
        <v>285</v>
      </c>
      <c r="T194" s="237">
        <f t="shared" si="42"/>
        <v>305.5</v>
      </c>
      <c r="U194" s="237">
        <v>326</v>
      </c>
      <c r="V194" s="237">
        <f t="shared" si="43"/>
        <v>345.5</v>
      </c>
      <c r="W194" s="237">
        <v>365</v>
      </c>
      <c r="X194" s="237">
        <f t="shared" si="44"/>
        <v>382</v>
      </c>
      <c r="Y194" s="237">
        <v>399</v>
      </c>
      <c r="Z194" s="237">
        <f t="shared" si="45"/>
        <v>414.5</v>
      </c>
      <c r="AA194" s="237">
        <v>430</v>
      </c>
      <c r="AB194" s="237">
        <f t="shared" si="46"/>
        <v>444</v>
      </c>
      <c r="AC194" s="237">
        <v>458</v>
      </c>
      <c r="AD194" s="237">
        <f t="shared" si="47"/>
        <v>470</v>
      </c>
      <c r="AE194" s="237">
        <v>482</v>
      </c>
      <c r="AF194" s="237">
        <f t="shared" si="48"/>
        <v>493</v>
      </c>
      <c r="AG194" s="237">
        <v>504</v>
      </c>
      <c r="AH194" s="237">
        <f t="shared" si="49"/>
        <v>513.5</v>
      </c>
      <c r="AI194" s="237">
        <v>523</v>
      </c>
      <c r="AJ194" s="237">
        <f t="shared" si="50"/>
        <v>556.5</v>
      </c>
      <c r="AK194" s="237">
        <v>590</v>
      </c>
    </row>
    <row r="195" spans="1:37" x14ac:dyDescent="0.2">
      <c r="A195" s="231" t="str">
        <f t="shared" si="34"/>
        <v>RC1.516No_thin</v>
      </c>
      <c r="B195" s="239" t="s">
        <v>184</v>
      </c>
      <c r="C195" s="240">
        <v>1.5</v>
      </c>
      <c r="D195" s="240">
        <v>16</v>
      </c>
      <c r="E195" s="241" t="s">
        <v>240</v>
      </c>
      <c r="F195" s="291">
        <f t="shared" si="35"/>
        <v>0</v>
      </c>
      <c r="G195" s="237">
        <v>0</v>
      </c>
      <c r="H195" s="237">
        <f t="shared" si="36"/>
        <v>6.5</v>
      </c>
      <c r="I195" s="237">
        <v>13</v>
      </c>
      <c r="J195" s="237">
        <f t="shared" si="37"/>
        <v>57.5</v>
      </c>
      <c r="K195" s="237">
        <v>102</v>
      </c>
      <c r="L195" s="237">
        <f t="shared" si="38"/>
        <v>151</v>
      </c>
      <c r="M195" s="237">
        <v>200</v>
      </c>
      <c r="N195" s="237">
        <f t="shared" si="39"/>
        <v>246</v>
      </c>
      <c r="O195" s="237">
        <v>292</v>
      </c>
      <c r="P195" s="237">
        <f t="shared" si="40"/>
        <v>334</v>
      </c>
      <c r="Q195" s="237">
        <v>376</v>
      </c>
      <c r="R195" s="237">
        <f t="shared" si="41"/>
        <v>413.5</v>
      </c>
      <c r="S195" s="237">
        <v>451</v>
      </c>
      <c r="T195" s="237">
        <f t="shared" si="42"/>
        <v>485</v>
      </c>
      <c r="U195" s="237">
        <v>519</v>
      </c>
      <c r="V195" s="237">
        <f t="shared" si="43"/>
        <v>549.5</v>
      </c>
      <c r="W195" s="237">
        <v>580</v>
      </c>
      <c r="X195" s="237">
        <f t="shared" si="44"/>
        <v>607.5</v>
      </c>
      <c r="Y195" s="237">
        <v>635</v>
      </c>
      <c r="Z195" s="237">
        <f t="shared" si="45"/>
        <v>660</v>
      </c>
      <c r="AA195" s="237">
        <v>685</v>
      </c>
      <c r="AB195" s="237">
        <f t="shared" si="46"/>
        <v>708</v>
      </c>
      <c r="AC195" s="237">
        <v>731</v>
      </c>
      <c r="AD195" s="237">
        <f t="shared" si="47"/>
        <v>751.5</v>
      </c>
      <c r="AE195" s="237">
        <v>772</v>
      </c>
      <c r="AF195" s="237">
        <f t="shared" si="48"/>
        <v>791</v>
      </c>
      <c r="AG195" s="237">
        <v>810</v>
      </c>
      <c r="AH195" s="237">
        <f t="shared" si="49"/>
        <v>827.5</v>
      </c>
      <c r="AI195" s="237">
        <v>845</v>
      </c>
      <c r="AJ195" s="237">
        <f t="shared" si="50"/>
        <v>912.5</v>
      </c>
      <c r="AK195" s="237">
        <v>980</v>
      </c>
    </row>
    <row r="196" spans="1:37" x14ac:dyDescent="0.2">
      <c r="A196" s="231" t="str">
        <f t="shared" ref="A196:A259" si="51">CONCATENATE(LEFT(B196,2),TEXT(C196,"0.0"),TEXT(D196,"00"),E196)</f>
        <v>RC1.516Thinned</v>
      </c>
      <c r="B196" s="239" t="s">
        <v>184</v>
      </c>
      <c r="C196" s="240">
        <v>1.5</v>
      </c>
      <c r="D196" s="240">
        <v>16</v>
      </c>
      <c r="E196" s="241" t="s">
        <v>172</v>
      </c>
      <c r="F196" s="291">
        <f t="shared" ref="F196:F259" si="52">0.5*G196</f>
        <v>0</v>
      </c>
      <c r="G196" s="237">
        <v>0</v>
      </c>
      <c r="H196" s="237">
        <f t="shared" ref="H196:H259" si="53">0.5*(G196+I196)</f>
        <v>6.5</v>
      </c>
      <c r="I196" s="237">
        <v>13</v>
      </c>
      <c r="J196" s="237">
        <f t="shared" ref="J196:J259" si="54">0.5*(I196+K196)</f>
        <v>48.5</v>
      </c>
      <c r="K196" s="237">
        <v>84</v>
      </c>
      <c r="L196" s="237">
        <f t="shared" ref="L196:L259" si="55">0.5*(K196+M196)</f>
        <v>115.5</v>
      </c>
      <c r="M196" s="237">
        <v>147</v>
      </c>
      <c r="N196" s="237">
        <f t="shared" ref="N196:N259" si="56">0.5*(M196+O196)</f>
        <v>177.5</v>
      </c>
      <c r="O196" s="237">
        <v>208</v>
      </c>
      <c r="P196" s="237">
        <f t="shared" ref="P196:P259" si="57">0.5*(O196+Q196)</f>
        <v>237</v>
      </c>
      <c r="Q196" s="237">
        <v>266</v>
      </c>
      <c r="R196" s="237">
        <f t="shared" ref="R196:R259" si="58">0.5*(Q196+S196)</f>
        <v>290.5</v>
      </c>
      <c r="S196" s="237">
        <v>315</v>
      </c>
      <c r="T196" s="237">
        <f t="shared" ref="T196:T259" si="59">0.5*(S196+U196)</f>
        <v>338</v>
      </c>
      <c r="U196" s="237">
        <v>361</v>
      </c>
      <c r="V196" s="237">
        <f t="shared" ref="V196:V259" si="60">0.5*(U196+W196)</f>
        <v>381.5</v>
      </c>
      <c r="W196" s="237">
        <v>402</v>
      </c>
      <c r="X196" s="237">
        <f t="shared" ref="X196:X259" si="61">0.5*(W196+Y196)</f>
        <v>420.5</v>
      </c>
      <c r="Y196" s="237">
        <v>439</v>
      </c>
      <c r="Z196" s="237">
        <f t="shared" ref="Z196:Z259" si="62">0.5*(Y196+AA196)</f>
        <v>455</v>
      </c>
      <c r="AA196" s="237">
        <v>471</v>
      </c>
      <c r="AB196" s="237">
        <f t="shared" ref="AB196:AB259" si="63">0.5*(AA196+AC196)</f>
        <v>485.5</v>
      </c>
      <c r="AC196" s="237">
        <v>500</v>
      </c>
      <c r="AD196" s="237">
        <f t="shared" ref="AD196:AD259" si="64">0.5*(AC196+AE196)</f>
        <v>512.5</v>
      </c>
      <c r="AE196" s="237">
        <v>525</v>
      </c>
      <c r="AF196" s="237">
        <f t="shared" ref="AF196:AF259" si="65">0.5*(AE196+AG196)</f>
        <v>536.5</v>
      </c>
      <c r="AG196" s="237">
        <v>548</v>
      </c>
      <c r="AH196" s="237">
        <f t="shared" ref="AH196:AH259" si="66">0.5*(AG196+AI196)</f>
        <v>557.5</v>
      </c>
      <c r="AI196" s="237">
        <v>567</v>
      </c>
      <c r="AJ196" s="237">
        <f t="shared" ref="AJ196:AJ259" si="67">0.5*(AI196+AK196)</f>
        <v>599</v>
      </c>
      <c r="AK196" s="237">
        <v>631</v>
      </c>
    </row>
    <row r="197" spans="1:37" x14ac:dyDescent="0.2">
      <c r="A197" s="231" t="str">
        <f t="shared" si="51"/>
        <v>RC1.518No_thin</v>
      </c>
      <c r="B197" s="239" t="s">
        <v>184</v>
      </c>
      <c r="C197" s="240">
        <v>1.5</v>
      </c>
      <c r="D197" s="240">
        <v>18</v>
      </c>
      <c r="E197" s="241" t="s">
        <v>240</v>
      </c>
      <c r="F197" s="291">
        <f t="shared" si="52"/>
        <v>0</v>
      </c>
      <c r="G197" s="237">
        <v>0</v>
      </c>
      <c r="H197" s="237">
        <f t="shared" si="53"/>
        <v>12</v>
      </c>
      <c r="I197" s="237">
        <v>24</v>
      </c>
      <c r="J197" s="237">
        <f t="shared" si="54"/>
        <v>76</v>
      </c>
      <c r="K197" s="237">
        <v>128</v>
      </c>
      <c r="L197" s="237">
        <f t="shared" si="55"/>
        <v>180.5</v>
      </c>
      <c r="M197" s="237">
        <v>233</v>
      </c>
      <c r="N197" s="237">
        <f t="shared" si="56"/>
        <v>282.5</v>
      </c>
      <c r="O197" s="237">
        <v>332</v>
      </c>
      <c r="P197" s="237">
        <f t="shared" si="57"/>
        <v>377</v>
      </c>
      <c r="Q197" s="237">
        <v>422</v>
      </c>
      <c r="R197" s="237">
        <f t="shared" si="58"/>
        <v>462.5</v>
      </c>
      <c r="S197" s="237">
        <v>503</v>
      </c>
      <c r="T197" s="237">
        <f t="shared" si="59"/>
        <v>540</v>
      </c>
      <c r="U197" s="237">
        <v>577</v>
      </c>
      <c r="V197" s="237">
        <f t="shared" si="60"/>
        <v>609.5</v>
      </c>
      <c r="W197" s="237">
        <v>642</v>
      </c>
      <c r="X197" s="237">
        <f t="shared" si="61"/>
        <v>672</v>
      </c>
      <c r="Y197" s="237">
        <v>702</v>
      </c>
      <c r="Z197" s="237">
        <f t="shared" si="62"/>
        <v>729</v>
      </c>
      <c r="AA197" s="237">
        <v>756</v>
      </c>
      <c r="AB197" s="237">
        <f t="shared" si="63"/>
        <v>780.5</v>
      </c>
      <c r="AC197" s="237">
        <v>805</v>
      </c>
      <c r="AD197" s="237">
        <f t="shared" si="64"/>
        <v>827</v>
      </c>
      <c r="AE197" s="237">
        <v>849</v>
      </c>
      <c r="AF197" s="237">
        <f t="shared" si="65"/>
        <v>869.5</v>
      </c>
      <c r="AG197" s="237">
        <v>890</v>
      </c>
      <c r="AH197" s="237">
        <f t="shared" si="66"/>
        <v>908.5</v>
      </c>
      <c r="AI197" s="237">
        <v>927</v>
      </c>
      <c r="AJ197" s="237">
        <f t="shared" si="67"/>
        <v>1000</v>
      </c>
      <c r="AK197" s="237">
        <v>1073</v>
      </c>
    </row>
    <row r="198" spans="1:37" x14ac:dyDescent="0.2">
      <c r="A198" s="231" t="str">
        <f t="shared" si="51"/>
        <v>RC1.518Thinned</v>
      </c>
      <c r="B198" s="239" t="s">
        <v>184</v>
      </c>
      <c r="C198" s="240">
        <v>1.5</v>
      </c>
      <c r="D198" s="240">
        <v>18</v>
      </c>
      <c r="E198" s="241" t="s">
        <v>172</v>
      </c>
      <c r="F198" s="291">
        <f t="shared" si="52"/>
        <v>0</v>
      </c>
      <c r="G198" s="237">
        <v>0</v>
      </c>
      <c r="H198" s="237">
        <f t="shared" si="53"/>
        <v>12</v>
      </c>
      <c r="I198" s="237">
        <v>24</v>
      </c>
      <c r="J198" s="237">
        <f t="shared" si="54"/>
        <v>61</v>
      </c>
      <c r="K198" s="237">
        <v>98</v>
      </c>
      <c r="L198" s="237">
        <f t="shared" si="55"/>
        <v>132</v>
      </c>
      <c r="M198" s="237">
        <v>166</v>
      </c>
      <c r="N198" s="237">
        <f t="shared" si="56"/>
        <v>198.5</v>
      </c>
      <c r="O198" s="237">
        <v>231</v>
      </c>
      <c r="P198" s="237">
        <f t="shared" si="57"/>
        <v>261.5</v>
      </c>
      <c r="Q198" s="237">
        <v>292</v>
      </c>
      <c r="R198" s="237">
        <f t="shared" si="58"/>
        <v>319</v>
      </c>
      <c r="S198" s="237">
        <v>346</v>
      </c>
      <c r="T198" s="237">
        <f t="shared" si="59"/>
        <v>370.5</v>
      </c>
      <c r="U198" s="237">
        <v>395</v>
      </c>
      <c r="V198" s="237">
        <f t="shared" si="60"/>
        <v>417.5</v>
      </c>
      <c r="W198" s="237">
        <v>440</v>
      </c>
      <c r="X198" s="237">
        <f t="shared" si="61"/>
        <v>459.5</v>
      </c>
      <c r="Y198" s="237">
        <v>479</v>
      </c>
      <c r="Z198" s="237">
        <f t="shared" si="62"/>
        <v>496.5</v>
      </c>
      <c r="AA198" s="237">
        <v>514</v>
      </c>
      <c r="AB198" s="237">
        <f t="shared" si="63"/>
        <v>529.5</v>
      </c>
      <c r="AC198" s="237">
        <v>545</v>
      </c>
      <c r="AD198" s="237">
        <f t="shared" si="64"/>
        <v>559</v>
      </c>
      <c r="AE198" s="237">
        <v>573</v>
      </c>
      <c r="AF198" s="237">
        <f t="shared" si="65"/>
        <v>584.5</v>
      </c>
      <c r="AG198" s="237">
        <v>596</v>
      </c>
      <c r="AH198" s="237">
        <f t="shared" si="66"/>
        <v>606</v>
      </c>
      <c r="AI198" s="237">
        <v>616</v>
      </c>
      <c r="AJ198" s="237">
        <f t="shared" si="67"/>
        <v>649</v>
      </c>
      <c r="AK198" s="237">
        <v>682</v>
      </c>
    </row>
    <row r="199" spans="1:37" x14ac:dyDescent="0.2">
      <c r="A199" s="231" t="str">
        <f t="shared" si="51"/>
        <v>RC1.520No_thin</v>
      </c>
      <c r="B199" s="239" t="s">
        <v>184</v>
      </c>
      <c r="C199" s="240">
        <v>1.5</v>
      </c>
      <c r="D199" s="240">
        <v>20</v>
      </c>
      <c r="E199" s="241" t="s">
        <v>240</v>
      </c>
      <c r="F199" s="291">
        <f t="shared" si="52"/>
        <v>0</v>
      </c>
      <c r="G199" s="237">
        <v>0</v>
      </c>
      <c r="H199" s="237">
        <f t="shared" si="53"/>
        <v>16.5</v>
      </c>
      <c r="I199" s="237">
        <v>33</v>
      </c>
      <c r="J199" s="237">
        <f t="shared" si="54"/>
        <v>91</v>
      </c>
      <c r="K199" s="237">
        <v>149</v>
      </c>
      <c r="L199" s="237">
        <f t="shared" si="55"/>
        <v>206.5</v>
      </c>
      <c r="M199" s="237">
        <v>264</v>
      </c>
      <c r="N199" s="237">
        <f t="shared" si="56"/>
        <v>318</v>
      </c>
      <c r="O199" s="237">
        <v>372</v>
      </c>
      <c r="P199" s="237">
        <f t="shared" si="57"/>
        <v>420</v>
      </c>
      <c r="Q199" s="237">
        <v>468</v>
      </c>
      <c r="R199" s="237">
        <f t="shared" si="58"/>
        <v>511.5</v>
      </c>
      <c r="S199" s="237">
        <v>555</v>
      </c>
      <c r="T199" s="237">
        <f t="shared" si="59"/>
        <v>594</v>
      </c>
      <c r="U199" s="237">
        <v>633</v>
      </c>
      <c r="V199" s="237">
        <f t="shared" si="60"/>
        <v>668</v>
      </c>
      <c r="W199" s="237">
        <v>703</v>
      </c>
      <c r="X199" s="237">
        <f t="shared" si="61"/>
        <v>734.5</v>
      </c>
      <c r="Y199" s="237">
        <v>766</v>
      </c>
      <c r="Z199" s="237">
        <f t="shared" si="62"/>
        <v>794.5</v>
      </c>
      <c r="AA199" s="237">
        <v>823</v>
      </c>
      <c r="AB199" s="237">
        <f t="shared" si="63"/>
        <v>849</v>
      </c>
      <c r="AC199" s="237">
        <v>875</v>
      </c>
      <c r="AD199" s="237">
        <f t="shared" si="64"/>
        <v>898.5</v>
      </c>
      <c r="AE199" s="237">
        <v>922</v>
      </c>
      <c r="AF199" s="237">
        <f t="shared" si="65"/>
        <v>943.5</v>
      </c>
      <c r="AG199" s="237">
        <v>965</v>
      </c>
      <c r="AH199" s="237">
        <f t="shared" si="66"/>
        <v>985</v>
      </c>
      <c r="AI199" s="237">
        <v>1005</v>
      </c>
      <c r="AJ199" s="237">
        <f t="shared" si="67"/>
        <v>1082</v>
      </c>
      <c r="AK199" s="237">
        <v>1159</v>
      </c>
    </row>
    <row r="200" spans="1:37" x14ac:dyDescent="0.2">
      <c r="A200" s="231" t="str">
        <f t="shared" si="51"/>
        <v>RC1.520Thinned</v>
      </c>
      <c r="B200" s="239" t="s">
        <v>184</v>
      </c>
      <c r="C200" s="240">
        <v>1.5</v>
      </c>
      <c r="D200" s="240">
        <v>20</v>
      </c>
      <c r="E200" s="241" t="s">
        <v>172</v>
      </c>
      <c r="F200" s="291">
        <f t="shared" si="52"/>
        <v>0</v>
      </c>
      <c r="G200" s="237">
        <v>0</v>
      </c>
      <c r="H200" s="237">
        <f t="shared" si="53"/>
        <v>16</v>
      </c>
      <c r="I200" s="237">
        <v>32</v>
      </c>
      <c r="J200" s="237">
        <f t="shared" si="54"/>
        <v>71.5</v>
      </c>
      <c r="K200" s="237">
        <v>111</v>
      </c>
      <c r="L200" s="237">
        <f t="shared" si="55"/>
        <v>148</v>
      </c>
      <c r="M200" s="237">
        <v>185</v>
      </c>
      <c r="N200" s="237">
        <f t="shared" si="56"/>
        <v>220.5</v>
      </c>
      <c r="O200" s="237">
        <v>256</v>
      </c>
      <c r="P200" s="237">
        <f t="shared" si="57"/>
        <v>288.5</v>
      </c>
      <c r="Q200" s="237">
        <v>321</v>
      </c>
      <c r="R200" s="237">
        <f t="shared" si="58"/>
        <v>350</v>
      </c>
      <c r="S200" s="237">
        <v>379</v>
      </c>
      <c r="T200" s="237">
        <f t="shared" si="59"/>
        <v>405</v>
      </c>
      <c r="U200" s="237">
        <v>431</v>
      </c>
      <c r="V200" s="237">
        <f t="shared" si="60"/>
        <v>454</v>
      </c>
      <c r="W200" s="237">
        <v>477</v>
      </c>
      <c r="X200" s="237">
        <f t="shared" si="61"/>
        <v>498</v>
      </c>
      <c r="Y200" s="237">
        <v>519</v>
      </c>
      <c r="Z200" s="237">
        <f t="shared" si="62"/>
        <v>537.5</v>
      </c>
      <c r="AA200" s="237">
        <v>556</v>
      </c>
      <c r="AB200" s="237">
        <f t="shared" si="63"/>
        <v>572.5</v>
      </c>
      <c r="AC200" s="237">
        <v>589</v>
      </c>
      <c r="AD200" s="237">
        <f t="shared" si="64"/>
        <v>603</v>
      </c>
      <c r="AE200" s="237">
        <v>617</v>
      </c>
      <c r="AF200" s="237">
        <f t="shared" si="65"/>
        <v>629</v>
      </c>
      <c r="AG200" s="237">
        <v>641</v>
      </c>
      <c r="AH200" s="237">
        <f t="shared" si="66"/>
        <v>652</v>
      </c>
      <c r="AI200" s="237">
        <v>663</v>
      </c>
      <c r="AJ200" s="237">
        <f t="shared" si="67"/>
        <v>697</v>
      </c>
      <c r="AK200" s="237">
        <v>731</v>
      </c>
    </row>
    <row r="201" spans="1:37" x14ac:dyDescent="0.2">
      <c r="A201" s="231" t="str">
        <f t="shared" si="51"/>
        <v>RC1.522No_thin</v>
      </c>
      <c r="B201" s="239" t="s">
        <v>184</v>
      </c>
      <c r="C201" s="240">
        <v>1.5</v>
      </c>
      <c r="D201" s="240">
        <v>22</v>
      </c>
      <c r="E201" s="241" t="s">
        <v>240</v>
      </c>
      <c r="F201" s="291">
        <f t="shared" si="52"/>
        <v>0</v>
      </c>
      <c r="G201" s="237">
        <v>0</v>
      </c>
      <c r="H201" s="237">
        <f t="shared" si="53"/>
        <v>21.5</v>
      </c>
      <c r="I201" s="237">
        <v>43</v>
      </c>
      <c r="J201" s="237">
        <f t="shared" si="54"/>
        <v>107</v>
      </c>
      <c r="K201" s="237">
        <v>171</v>
      </c>
      <c r="L201" s="237">
        <f t="shared" si="55"/>
        <v>233.5</v>
      </c>
      <c r="M201" s="237">
        <v>296</v>
      </c>
      <c r="N201" s="237">
        <f t="shared" si="56"/>
        <v>353</v>
      </c>
      <c r="O201" s="237">
        <v>410</v>
      </c>
      <c r="P201" s="237">
        <f t="shared" si="57"/>
        <v>461.5</v>
      </c>
      <c r="Q201" s="237">
        <v>513</v>
      </c>
      <c r="R201" s="237">
        <f t="shared" si="58"/>
        <v>559</v>
      </c>
      <c r="S201" s="237">
        <v>605</v>
      </c>
      <c r="T201" s="237">
        <f t="shared" si="59"/>
        <v>646.5</v>
      </c>
      <c r="U201" s="237">
        <v>688</v>
      </c>
      <c r="V201" s="237">
        <f t="shared" si="60"/>
        <v>725.5</v>
      </c>
      <c r="W201" s="237">
        <v>763</v>
      </c>
      <c r="X201" s="237">
        <f t="shared" si="61"/>
        <v>796.5</v>
      </c>
      <c r="Y201" s="237">
        <v>830</v>
      </c>
      <c r="Z201" s="237">
        <f t="shared" si="62"/>
        <v>860.5</v>
      </c>
      <c r="AA201" s="237">
        <v>891</v>
      </c>
      <c r="AB201" s="237">
        <f t="shared" si="63"/>
        <v>918.5</v>
      </c>
      <c r="AC201" s="237">
        <v>946</v>
      </c>
      <c r="AD201" s="237">
        <f t="shared" si="64"/>
        <v>971</v>
      </c>
      <c r="AE201" s="237">
        <v>996</v>
      </c>
      <c r="AF201" s="237">
        <f t="shared" si="65"/>
        <v>1019</v>
      </c>
      <c r="AG201" s="237">
        <v>1042</v>
      </c>
      <c r="AH201" s="237">
        <f t="shared" si="66"/>
        <v>1063</v>
      </c>
      <c r="AI201" s="237">
        <v>1084</v>
      </c>
      <c r="AJ201" s="237">
        <f t="shared" si="67"/>
        <v>1166</v>
      </c>
      <c r="AK201" s="237">
        <v>1248</v>
      </c>
    </row>
    <row r="202" spans="1:37" x14ac:dyDescent="0.2">
      <c r="A202" s="231" t="str">
        <f t="shared" si="51"/>
        <v>RC1.522Thinned</v>
      </c>
      <c r="B202" s="239" t="s">
        <v>184</v>
      </c>
      <c r="C202" s="240">
        <v>1.5</v>
      </c>
      <c r="D202" s="240">
        <v>22</v>
      </c>
      <c r="E202" s="241" t="s">
        <v>172</v>
      </c>
      <c r="F202" s="291">
        <f t="shared" si="52"/>
        <v>0</v>
      </c>
      <c r="G202" s="237">
        <v>0</v>
      </c>
      <c r="H202" s="237">
        <f t="shared" si="53"/>
        <v>20.5</v>
      </c>
      <c r="I202" s="237">
        <v>41</v>
      </c>
      <c r="J202" s="237">
        <f t="shared" si="54"/>
        <v>82</v>
      </c>
      <c r="K202" s="237">
        <v>123</v>
      </c>
      <c r="L202" s="237">
        <f t="shared" si="55"/>
        <v>163</v>
      </c>
      <c r="M202" s="237">
        <v>203</v>
      </c>
      <c r="N202" s="237">
        <f t="shared" si="56"/>
        <v>242</v>
      </c>
      <c r="O202" s="237">
        <v>281</v>
      </c>
      <c r="P202" s="237">
        <f t="shared" si="57"/>
        <v>315.5</v>
      </c>
      <c r="Q202" s="237">
        <v>350</v>
      </c>
      <c r="R202" s="237">
        <f t="shared" si="58"/>
        <v>380.5</v>
      </c>
      <c r="S202" s="237">
        <v>411</v>
      </c>
      <c r="T202" s="237">
        <f t="shared" si="59"/>
        <v>438.5</v>
      </c>
      <c r="U202" s="237">
        <v>466</v>
      </c>
      <c r="V202" s="237">
        <f t="shared" si="60"/>
        <v>491</v>
      </c>
      <c r="W202" s="237">
        <v>516</v>
      </c>
      <c r="X202" s="237">
        <f t="shared" si="61"/>
        <v>538</v>
      </c>
      <c r="Y202" s="237">
        <v>560</v>
      </c>
      <c r="Z202" s="237">
        <f t="shared" si="62"/>
        <v>579.5</v>
      </c>
      <c r="AA202" s="237">
        <v>599</v>
      </c>
      <c r="AB202" s="237">
        <f t="shared" si="63"/>
        <v>616</v>
      </c>
      <c r="AC202" s="237">
        <v>633</v>
      </c>
      <c r="AD202" s="237">
        <f t="shared" si="64"/>
        <v>648</v>
      </c>
      <c r="AE202" s="237">
        <v>663</v>
      </c>
      <c r="AF202" s="237">
        <f t="shared" si="65"/>
        <v>675.5</v>
      </c>
      <c r="AG202" s="237">
        <v>688</v>
      </c>
      <c r="AH202" s="237">
        <f t="shared" si="66"/>
        <v>699</v>
      </c>
      <c r="AI202" s="237">
        <v>710</v>
      </c>
      <c r="AJ202" s="237">
        <f t="shared" si="67"/>
        <v>742.5</v>
      </c>
      <c r="AK202" s="237">
        <v>775</v>
      </c>
    </row>
    <row r="203" spans="1:37" x14ac:dyDescent="0.2">
      <c r="A203" s="231" t="str">
        <f t="shared" si="51"/>
        <v>RC1.524No_thin</v>
      </c>
      <c r="B203" s="239" t="s">
        <v>184</v>
      </c>
      <c r="C203" s="240">
        <v>1.5</v>
      </c>
      <c r="D203" s="240">
        <v>24</v>
      </c>
      <c r="E203" s="241" t="s">
        <v>240</v>
      </c>
      <c r="F203" s="291">
        <f t="shared" si="52"/>
        <v>0</v>
      </c>
      <c r="G203" s="237">
        <v>0</v>
      </c>
      <c r="H203" s="237">
        <f t="shared" si="53"/>
        <v>28</v>
      </c>
      <c r="I203" s="237">
        <v>56</v>
      </c>
      <c r="J203" s="237">
        <f t="shared" si="54"/>
        <v>125</v>
      </c>
      <c r="K203" s="237">
        <v>194</v>
      </c>
      <c r="L203" s="237">
        <f t="shared" si="55"/>
        <v>260.5</v>
      </c>
      <c r="M203" s="237">
        <v>327</v>
      </c>
      <c r="N203" s="237">
        <f t="shared" si="56"/>
        <v>388.5</v>
      </c>
      <c r="O203" s="237">
        <v>450</v>
      </c>
      <c r="P203" s="237">
        <f t="shared" si="57"/>
        <v>504.5</v>
      </c>
      <c r="Q203" s="237">
        <v>559</v>
      </c>
      <c r="R203" s="237">
        <f t="shared" si="58"/>
        <v>607.5</v>
      </c>
      <c r="S203" s="237">
        <v>656</v>
      </c>
      <c r="T203" s="237">
        <f t="shared" si="59"/>
        <v>700</v>
      </c>
      <c r="U203" s="237">
        <v>744</v>
      </c>
      <c r="V203" s="237">
        <f t="shared" si="60"/>
        <v>783.5</v>
      </c>
      <c r="W203" s="237">
        <v>823</v>
      </c>
      <c r="X203" s="237">
        <f t="shared" si="61"/>
        <v>858.5</v>
      </c>
      <c r="Y203" s="237">
        <v>894</v>
      </c>
      <c r="Z203" s="237">
        <f t="shared" si="62"/>
        <v>926</v>
      </c>
      <c r="AA203" s="237">
        <v>958</v>
      </c>
      <c r="AB203" s="237">
        <f t="shared" si="63"/>
        <v>987</v>
      </c>
      <c r="AC203" s="237">
        <v>1016</v>
      </c>
      <c r="AD203" s="237">
        <f t="shared" si="64"/>
        <v>1042.5</v>
      </c>
      <c r="AE203" s="237">
        <v>1069</v>
      </c>
      <c r="AF203" s="237">
        <f t="shared" si="65"/>
        <v>1093.5</v>
      </c>
      <c r="AG203" s="237">
        <v>1118</v>
      </c>
      <c r="AH203" s="237">
        <f t="shared" si="66"/>
        <v>1140</v>
      </c>
      <c r="AI203" s="237">
        <v>1162</v>
      </c>
      <c r="AJ203" s="237">
        <f t="shared" si="67"/>
        <v>1249</v>
      </c>
      <c r="AK203" s="237">
        <v>1336</v>
      </c>
    </row>
    <row r="204" spans="1:37" x14ac:dyDescent="0.2">
      <c r="A204" s="231" t="str">
        <f t="shared" si="51"/>
        <v>RC1.524Thinned</v>
      </c>
      <c r="B204" s="239" t="s">
        <v>184</v>
      </c>
      <c r="C204" s="240">
        <v>1.5</v>
      </c>
      <c r="D204" s="240">
        <v>24</v>
      </c>
      <c r="E204" s="241" t="s">
        <v>172</v>
      </c>
      <c r="F204" s="291">
        <f t="shared" si="52"/>
        <v>0</v>
      </c>
      <c r="G204" s="237">
        <v>0</v>
      </c>
      <c r="H204" s="237">
        <f t="shared" si="53"/>
        <v>26</v>
      </c>
      <c r="I204" s="237">
        <v>52</v>
      </c>
      <c r="J204" s="237">
        <f t="shared" si="54"/>
        <v>94</v>
      </c>
      <c r="K204" s="237">
        <v>136</v>
      </c>
      <c r="L204" s="237">
        <f t="shared" si="55"/>
        <v>179</v>
      </c>
      <c r="M204" s="237">
        <v>222</v>
      </c>
      <c r="N204" s="237">
        <f t="shared" si="56"/>
        <v>263.5</v>
      </c>
      <c r="O204" s="237">
        <v>305</v>
      </c>
      <c r="P204" s="237">
        <f t="shared" si="57"/>
        <v>341.5</v>
      </c>
      <c r="Q204" s="237">
        <v>378</v>
      </c>
      <c r="R204" s="237">
        <f t="shared" si="58"/>
        <v>410</v>
      </c>
      <c r="S204" s="237">
        <v>442</v>
      </c>
      <c r="T204" s="237">
        <f t="shared" si="59"/>
        <v>471.5</v>
      </c>
      <c r="U204" s="237">
        <v>501</v>
      </c>
      <c r="V204" s="237">
        <f t="shared" si="60"/>
        <v>528</v>
      </c>
      <c r="W204" s="237">
        <v>555</v>
      </c>
      <c r="X204" s="237">
        <f t="shared" si="61"/>
        <v>579</v>
      </c>
      <c r="Y204" s="237">
        <v>603</v>
      </c>
      <c r="Z204" s="237">
        <f t="shared" si="62"/>
        <v>624</v>
      </c>
      <c r="AA204" s="237">
        <v>645</v>
      </c>
      <c r="AB204" s="237">
        <f t="shared" si="63"/>
        <v>663.5</v>
      </c>
      <c r="AC204" s="237">
        <v>682</v>
      </c>
      <c r="AD204" s="237">
        <f t="shared" si="64"/>
        <v>698</v>
      </c>
      <c r="AE204" s="237">
        <v>714</v>
      </c>
      <c r="AF204" s="237">
        <f t="shared" si="65"/>
        <v>728</v>
      </c>
      <c r="AG204" s="237">
        <v>742</v>
      </c>
      <c r="AH204" s="237">
        <f t="shared" si="66"/>
        <v>753.5</v>
      </c>
      <c r="AI204" s="237">
        <v>765</v>
      </c>
      <c r="AJ204" s="237">
        <f t="shared" si="67"/>
        <v>801.5</v>
      </c>
      <c r="AK204" s="237">
        <v>838</v>
      </c>
    </row>
    <row r="205" spans="1:37" x14ac:dyDescent="0.2">
      <c r="A205" s="231" t="str">
        <f t="shared" si="51"/>
        <v>SA1.504No_thin</v>
      </c>
      <c r="B205" s="241" t="s">
        <v>36</v>
      </c>
      <c r="C205" s="240">
        <v>1.5</v>
      </c>
      <c r="D205" s="240">
        <v>4</v>
      </c>
      <c r="E205" s="241" t="s">
        <v>240</v>
      </c>
      <c r="F205" s="291">
        <f t="shared" si="52"/>
        <v>0</v>
      </c>
      <c r="G205" s="237">
        <v>0</v>
      </c>
      <c r="H205" s="237">
        <f t="shared" si="53"/>
        <v>16</v>
      </c>
      <c r="I205" s="237">
        <v>32</v>
      </c>
      <c r="J205" s="237">
        <f t="shared" si="54"/>
        <v>65</v>
      </c>
      <c r="K205" s="237">
        <v>98</v>
      </c>
      <c r="L205" s="237">
        <f t="shared" si="55"/>
        <v>131</v>
      </c>
      <c r="M205" s="237">
        <v>164</v>
      </c>
      <c r="N205" s="237">
        <f t="shared" si="56"/>
        <v>192.5</v>
      </c>
      <c r="O205" s="237">
        <v>221</v>
      </c>
      <c r="P205" s="237">
        <f t="shared" si="57"/>
        <v>245</v>
      </c>
      <c r="Q205" s="237">
        <v>269</v>
      </c>
      <c r="R205" s="237">
        <f t="shared" si="58"/>
        <v>288.5</v>
      </c>
      <c r="S205" s="237">
        <v>308</v>
      </c>
      <c r="T205" s="237">
        <f t="shared" si="59"/>
        <v>323.5</v>
      </c>
      <c r="U205" s="237">
        <v>339</v>
      </c>
      <c r="V205" s="237">
        <f t="shared" si="60"/>
        <v>351.5</v>
      </c>
      <c r="W205" s="237">
        <v>364</v>
      </c>
      <c r="X205" s="237">
        <f t="shared" si="61"/>
        <v>375.5</v>
      </c>
      <c r="Y205" s="237">
        <v>387</v>
      </c>
      <c r="Z205" s="237">
        <f t="shared" si="62"/>
        <v>396.5</v>
      </c>
      <c r="AA205" s="237">
        <v>406</v>
      </c>
      <c r="AB205" s="237">
        <f t="shared" si="63"/>
        <v>414</v>
      </c>
      <c r="AC205" s="237">
        <v>422</v>
      </c>
      <c r="AD205" s="237">
        <f t="shared" si="64"/>
        <v>429</v>
      </c>
      <c r="AE205" s="237">
        <v>436</v>
      </c>
      <c r="AF205" s="237">
        <f t="shared" si="65"/>
        <v>442.5</v>
      </c>
      <c r="AG205" s="237">
        <v>449</v>
      </c>
      <c r="AH205" s="237">
        <f t="shared" si="66"/>
        <v>454.5</v>
      </c>
      <c r="AI205" s="237">
        <v>460</v>
      </c>
      <c r="AJ205" s="237">
        <f t="shared" si="67"/>
        <v>479.5</v>
      </c>
      <c r="AK205" s="237">
        <v>499</v>
      </c>
    </row>
    <row r="206" spans="1:37" x14ac:dyDescent="0.2">
      <c r="A206" s="231" t="str">
        <f t="shared" si="51"/>
        <v>SA1.504Thinned</v>
      </c>
      <c r="B206" s="241" t="s">
        <v>36</v>
      </c>
      <c r="C206" s="240">
        <v>1.5</v>
      </c>
      <c r="D206" s="240">
        <v>4</v>
      </c>
      <c r="E206" s="241" t="s">
        <v>172</v>
      </c>
      <c r="F206" s="291">
        <f t="shared" si="52"/>
        <v>0</v>
      </c>
      <c r="G206" s="237">
        <v>0</v>
      </c>
      <c r="H206" s="237">
        <f t="shared" si="53"/>
        <v>12.5</v>
      </c>
      <c r="I206" s="237">
        <v>25</v>
      </c>
      <c r="J206" s="237">
        <f t="shared" si="54"/>
        <v>51.5</v>
      </c>
      <c r="K206" s="237">
        <v>78</v>
      </c>
      <c r="L206" s="237">
        <f t="shared" si="55"/>
        <v>103</v>
      </c>
      <c r="M206" s="237">
        <v>128</v>
      </c>
      <c r="N206" s="237">
        <f t="shared" si="56"/>
        <v>149</v>
      </c>
      <c r="O206" s="237">
        <v>170</v>
      </c>
      <c r="P206" s="237">
        <f t="shared" si="57"/>
        <v>187</v>
      </c>
      <c r="Q206" s="237">
        <v>204</v>
      </c>
      <c r="R206" s="237">
        <f t="shared" si="58"/>
        <v>217.5</v>
      </c>
      <c r="S206" s="237">
        <v>231</v>
      </c>
      <c r="T206" s="237">
        <f t="shared" si="59"/>
        <v>241</v>
      </c>
      <c r="U206" s="237">
        <v>251</v>
      </c>
      <c r="V206" s="237">
        <f t="shared" si="60"/>
        <v>259.5</v>
      </c>
      <c r="W206" s="237">
        <v>268</v>
      </c>
      <c r="X206" s="237">
        <f t="shared" si="61"/>
        <v>275</v>
      </c>
      <c r="Y206" s="237">
        <v>282</v>
      </c>
      <c r="Z206" s="237">
        <f t="shared" si="62"/>
        <v>288.5</v>
      </c>
      <c r="AA206" s="237">
        <v>295</v>
      </c>
      <c r="AB206" s="237">
        <f t="shared" si="63"/>
        <v>300</v>
      </c>
      <c r="AC206" s="237">
        <v>305</v>
      </c>
      <c r="AD206" s="237">
        <f t="shared" si="64"/>
        <v>309.5</v>
      </c>
      <c r="AE206" s="237">
        <v>314</v>
      </c>
      <c r="AF206" s="237">
        <f t="shared" si="65"/>
        <v>318</v>
      </c>
      <c r="AG206" s="237">
        <v>322</v>
      </c>
      <c r="AH206" s="237">
        <f t="shared" si="66"/>
        <v>325</v>
      </c>
      <c r="AI206" s="237">
        <v>328</v>
      </c>
      <c r="AJ206" s="237">
        <f t="shared" si="67"/>
        <v>339.5</v>
      </c>
      <c r="AK206" s="237">
        <v>351</v>
      </c>
    </row>
    <row r="207" spans="1:37" x14ac:dyDescent="0.2">
      <c r="A207" s="231" t="str">
        <f t="shared" si="51"/>
        <v>SA1.506No_thin</v>
      </c>
      <c r="B207" s="241" t="s">
        <v>36</v>
      </c>
      <c r="C207" s="240">
        <v>1.5</v>
      </c>
      <c r="D207" s="240">
        <v>6</v>
      </c>
      <c r="E207" s="241" t="s">
        <v>240</v>
      </c>
      <c r="F207" s="291">
        <f t="shared" si="52"/>
        <v>0</v>
      </c>
      <c r="G207" s="237">
        <v>0</v>
      </c>
      <c r="H207" s="237">
        <f t="shared" si="53"/>
        <v>24</v>
      </c>
      <c r="I207" s="237">
        <v>48</v>
      </c>
      <c r="J207" s="237">
        <f t="shared" si="54"/>
        <v>92.5</v>
      </c>
      <c r="K207" s="237">
        <v>137</v>
      </c>
      <c r="L207" s="237">
        <f t="shared" si="55"/>
        <v>178.5</v>
      </c>
      <c r="M207" s="237">
        <v>220</v>
      </c>
      <c r="N207" s="237">
        <f t="shared" si="56"/>
        <v>255.5</v>
      </c>
      <c r="O207" s="237">
        <v>291</v>
      </c>
      <c r="P207" s="237">
        <f t="shared" si="57"/>
        <v>319</v>
      </c>
      <c r="Q207" s="237">
        <v>347</v>
      </c>
      <c r="R207" s="237">
        <f t="shared" si="58"/>
        <v>369</v>
      </c>
      <c r="S207" s="237">
        <v>391</v>
      </c>
      <c r="T207" s="237">
        <f t="shared" si="59"/>
        <v>409.5</v>
      </c>
      <c r="U207" s="237">
        <v>428</v>
      </c>
      <c r="V207" s="237">
        <f t="shared" si="60"/>
        <v>443</v>
      </c>
      <c r="W207" s="237">
        <v>458</v>
      </c>
      <c r="X207" s="237">
        <f t="shared" si="61"/>
        <v>471.5</v>
      </c>
      <c r="Y207" s="237">
        <v>485</v>
      </c>
      <c r="Z207" s="237">
        <f t="shared" si="62"/>
        <v>496</v>
      </c>
      <c r="AA207" s="237">
        <v>507</v>
      </c>
      <c r="AB207" s="237">
        <f t="shared" si="63"/>
        <v>517</v>
      </c>
      <c r="AC207" s="237">
        <v>527</v>
      </c>
      <c r="AD207" s="237">
        <f t="shared" si="64"/>
        <v>535.5</v>
      </c>
      <c r="AE207" s="237">
        <v>544</v>
      </c>
      <c r="AF207" s="237">
        <f t="shared" si="65"/>
        <v>552</v>
      </c>
      <c r="AG207" s="237">
        <v>560</v>
      </c>
      <c r="AH207" s="237">
        <f t="shared" si="66"/>
        <v>566.5</v>
      </c>
      <c r="AI207" s="237">
        <v>573</v>
      </c>
      <c r="AJ207" s="237">
        <f t="shared" si="67"/>
        <v>598</v>
      </c>
      <c r="AK207" s="237">
        <v>623</v>
      </c>
    </row>
    <row r="208" spans="1:37" x14ac:dyDescent="0.2">
      <c r="A208" s="231" t="str">
        <f t="shared" si="51"/>
        <v>SA1.506Thinned</v>
      </c>
      <c r="B208" s="241" t="s">
        <v>36</v>
      </c>
      <c r="C208" s="240">
        <v>1.5</v>
      </c>
      <c r="D208" s="240">
        <v>6</v>
      </c>
      <c r="E208" s="241" t="s">
        <v>172</v>
      </c>
      <c r="F208" s="291">
        <f t="shared" si="52"/>
        <v>0</v>
      </c>
      <c r="G208" s="237">
        <v>0</v>
      </c>
      <c r="H208" s="237">
        <f t="shared" si="53"/>
        <v>18.5</v>
      </c>
      <c r="I208" s="237">
        <v>37</v>
      </c>
      <c r="J208" s="237">
        <f t="shared" si="54"/>
        <v>72</v>
      </c>
      <c r="K208" s="237">
        <v>107</v>
      </c>
      <c r="L208" s="237">
        <f t="shared" si="55"/>
        <v>137.5</v>
      </c>
      <c r="M208" s="237">
        <v>168</v>
      </c>
      <c r="N208" s="237">
        <f t="shared" si="56"/>
        <v>193</v>
      </c>
      <c r="O208" s="237">
        <v>218</v>
      </c>
      <c r="P208" s="237">
        <f t="shared" si="57"/>
        <v>236.5</v>
      </c>
      <c r="Q208" s="237">
        <v>255</v>
      </c>
      <c r="R208" s="237">
        <f t="shared" si="58"/>
        <v>269.5</v>
      </c>
      <c r="S208" s="237">
        <v>284</v>
      </c>
      <c r="T208" s="237">
        <f t="shared" si="59"/>
        <v>295.5</v>
      </c>
      <c r="U208" s="237">
        <v>307</v>
      </c>
      <c r="V208" s="237">
        <f t="shared" si="60"/>
        <v>316</v>
      </c>
      <c r="W208" s="237">
        <v>325</v>
      </c>
      <c r="X208" s="237">
        <f t="shared" si="61"/>
        <v>333</v>
      </c>
      <c r="Y208" s="237">
        <v>341</v>
      </c>
      <c r="Z208" s="237">
        <f t="shared" si="62"/>
        <v>347.5</v>
      </c>
      <c r="AA208" s="237">
        <v>354</v>
      </c>
      <c r="AB208" s="237">
        <f t="shared" si="63"/>
        <v>360</v>
      </c>
      <c r="AC208" s="237">
        <v>366</v>
      </c>
      <c r="AD208" s="237">
        <f t="shared" si="64"/>
        <v>370.5</v>
      </c>
      <c r="AE208" s="237">
        <v>375</v>
      </c>
      <c r="AF208" s="237">
        <f t="shared" si="65"/>
        <v>380</v>
      </c>
      <c r="AG208" s="237">
        <v>385</v>
      </c>
      <c r="AH208" s="237">
        <f t="shared" si="66"/>
        <v>388</v>
      </c>
      <c r="AI208" s="237">
        <v>391</v>
      </c>
      <c r="AJ208" s="237">
        <f t="shared" si="67"/>
        <v>404.5</v>
      </c>
      <c r="AK208" s="237">
        <v>418</v>
      </c>
    </row>
    <row r="209" spans="1:37" x14ac:dyDescent="0.2">
      <c r="A209" s="231" t="str">
        <f t="shared" si="51"/>
        <v>SA1.508No_thin</v>
      </c>
      <c r="B209" s="241" t="s">
        <v>36</v>
      </c>
      <c r="C209" s="240">
        <v>1.5</v>
      </c>
      <c r="D209" s="240">
        <v>8</v>
      </c>
      <c r="E209" s="241" t="s">
        <v>240</v>
      </c>
      <c r="F209" s="291">
        <f t="shared" si="52"/>
        <v>3.5</v>
      </c>
      <c r="G209" s="237">
        <v>7</v>
      </c>
      <c r="H209" s="237">
        <f t="shared" si="53"/>
        <v>48.5</v>
      </c>
      <c r="I209" s="237">
        <v>90</v>
      </c>
      <c r="J209" s="237">
        <f t="shared" si="54"/>
        <v>140.5</v>
      </c>
      <c r="K209" s="237">
        <v>191</v>
      </c>
      <c r="L209" s="237">
        <f t="shared" si="55"/>
        <v>241.5</v>
      </c>
      <c r="M209" s="237">
        <v>292</v>
      </c>
      <c r="N209" s="237">
        <f t="shared" si="56"/>
        <v>333</v>
      </c>
      <c r="O209" s="237">
        <v>374</v>
      </c>
      <c r="P209" s="237">
        <f t="shared" si="57"/>
        <v>407</v>
      </c>
      <c r="Q209" s="237">
        <v>440</v>
      </c>
      <c r="R209" s="237">
        <f t="shared" si="58"/>
        <v>467</v>
      </c>
      <c r="S209" s="237">
        <v>494</v>
      </c>
      <c r="T209" s="237">
        <f t="shared" si="59"/>
        <v>516</v>
      </c>
      <c r="U209" s="237">
        <v>538</v>
      </c>
      <c r="V209" s="237">
        <f t="shared" si="60"/>
        <v>557</v>
      </c>
      <c r="W209" s="237">
        <v>576</v>
      </c>
      <c r="X209" s="237">
        <f t="shared" si="61"/>
        <v>592</v>
      </c>
      <c r="Y209" s="237">
        <v>608</v>
      </c>
      <c r="Z209" s="237">
        <f t="shared" si="62"/>
        <v>622</v>
      </c>
      <c r="AA209" s="237">
        <v>636</v>
      </c>
      <c r="AB209" s="237">
        <f t="shared" si="63"/>
        <v>648.5</v>
      </c>
      <c r="AC209" s="237">
        <v>661</v>
      </c>
      <c r="AD209" s="237">
        <f t="shared" si="64"/>
        <v>672</v>
      </c>
      <c r="AE209" s="237">
        <v>683</v>
      </c>
      <c r="AF209" s="237">
        <f t="shared" si="65"/>
        <v>692.5</v>
      </c>
      <c r="AG209" s="237">
        <v>702</v>
      </c>
      <c r="AH209" s="237">
        <f t="shared" si="66"/>
        <v>710.5</v>
      </c>
      <c r="AI209" s="237">
        <v>719</v>
      </c>
      <c r="AJ209" s="237">
        <f t="shared" si="67"/>
        <v>751</v>
      </c>
      <c r="AK209" s="237">
        <v>783</v>
      </c>
    </row>
    <row r="210" spans="1:37" x14ac:dyDescent="0.2">
      <c r="A210" s="231" t="str">
        <f t="shared" si="51"/>
        <v>SA1.508Thinned</v>
      </c>
      <c r="B210" s="241" t="s">
        <v>36</v>
      </c>
      <c r="C210" s="240">
        <v>1.5</v>
      </c>
      <c r="D210" s="240">
        <v>8</v>
      </c>
      <c r="E210" s="241" t="s">
        <v>172</v>
      </c>
      <c r="F210" s="291">
        <f t="shared" si="52"/>
        <v>3.5</v>
      </c>
      <c r="G210" s="237">
        <v>7</v>
      </c>
      <c r="H210" s="237">
        <f t="shared" si="53"/>
        <v>38</v>
      </c>
      <c r="I210" s="237">
        <v>69</v>
      </c>
      <c r="J210" s="237">
        <f t="shared" si="54"/>
        <v>107.5</v>
      </c>
      <c r="K210" s="237">
        <v>146</v>
      </c>
      <c r="L210" s="237">
        <f t="shared" si="55"/>
        <v>181.5</v>
      </c>
      <c r="M210" s="237">
        <v>217</v>
      </c>
      <c r="N210" s="237">
        <f t="shared" si="56"/>
        <v>243.5</v>
      </c>
      <c r="O210" s="237">
        <v>270</v>
      </c>
      <c r="P210" s="237">
        <f t="shared" si="57"/>
        <v>290.5</v>
      </c>
      <c r="Q210" s="237">
        <v>311</v>
      </c>
      <c r="R210" s="237">
        <f t="shared" si="58"/>
        <v>327</v>
      </c>
      <c r="S210" s="237">
        <v>343</v>
      </c>
      <c r="T210" s="237">
        <f t="shared" si="59"/>
        <v>355.5</v>
      </c>
      <c r="U210" s="237">
        <v>368</v>
      </c>
      <c r="V210" s="237">
        <f t="shared" si="60"/>
        <v>378.5</v>
      </c>
      <c r="W210" s="237">
        <v>389</v>
      </c>
      <c r="X210" s="237">
        <f t="shared" si="61"/>
        <v>397.5</v>
      </c>
      <c r="Y210" s="237">
        <v>406</v>
      </c>
      <c r="Z210" s="237">
        <f t="shared" si="62"/>
        <v>413.5</v>
      </c>
      <c r="AA210" s="237">
        <v>421</v>
      </c>
      <c r="AB210" s="237">
        <f t="shared" si="63"/>
        <v>427.5</v>
      </c>
      <c r="AC210" s="237">
        <v>434</v>
      </c>
      <c r="AD210" s="237">
        <f t="shared" si="64"/>
        <v>439.5</v>
      </c>
      <c r="AE210" s="237">
        <v>445</v>
      </c>
      <c r="AF210" s="237">
        <f t="shared" si="65"/>
        <v>449</v>
      </c>
      <c r="AG210" s="237">
        <v>453</v>
      </c>
      <c r="AH210" s="237">
        <f t="shared" si="66"/>
        <v>457</v>
      </c>
      <c r="AI210" s="237">
        <v>461</v>
      </c>
      <c r="AJ210" s="237">
        <f t="shared" si="67"/>
        <v>476</v>
      </c>
      <c r="AK210" s="237">
        <v>491</v>
      </c>
    </row>
    <row r="211" spans="1:37" x14ac:dyDescent="0.2">
      <c r="A211" s="231" t="str">
        <f t="shared" si="51"/>
        <v>SA1.510No_thin</v>
      </c>
      <c r="B211" s="241" t="s">
        <v>36</v>
      </c>
      <c r="C211" s="240">
        <v>1.5</v>
      </c>
      <c r="D211" s="240">
        <v>10</v>
      </c>
      <c r="E211" s="241" t="s">
        <v>240</v>
      </c>
      <c r="F211" s="291">
        <f t="shared" si="52"/>
        <v>6.5</v>
      </c>
      <c r="G211" s="237">
        <v>13</v>
      </c>
      <c r="H211" s="237">
        <f t="shared" si="53"/>
        <v>64</v>
      </c>
      <c r="I211" s="237">
        <v>115</v>
      </c>
      <c r="J211" s="237">
        <f t="shared" si="54"/>
        <v>175</v>
      </c>
      <c r="K211" s="237">
        <v>235</v>
      </c>
      <c r="L211" s="237">
        <f t="shared" si="55"/>
        <v>292</v>
      </c>
      <c r="M211" s="237">
        <v>349</v>
      </c>
      <c r="N211" s="237">
        <f t="shared" si="56"/>
        <v>394.5</v>
      </c>
      <c r="O211" s="237">
        <v>440</v>
      </c>
      <c r="P211" s="237">
        <f t="shared" si="57"/>
        <v>477</v>
      </c>
      <c r="Q211" s="237">
        <v>514</v>
      </c>
      <c r="R211" s="237">
        <f t="shared" si="58"/>
        <v>544.5</v>
      </c>
      <c r="S211" s="237">
        <v>575</v>
      </c>
      <c r="T211" s="237">
        <f t="shared" si="59"/>
        <v>600.5</v>
      </c>
      <c r="U211" s="237">
        <v>626</v>
      </c>
      <c r="V211" s="237">
        <f t="shared" si="60"/>
        <v>647.5</v>
      </c>
      <c r="W211" s="237">
        <v>669</v>
      </c>
      <c r="X211" s="237">
        <f t="shared" si="61"/>
        <v>687.5</v>
      </c>
      <c r="Y211" s="237">
        <v>706</v>
      </c>
      <c r="Z211" s="237">
        <f t="shared" si="62"/>
        <v>722.5</v>
      </c>
      <c r="AA211" s="237">
        <v>739</v>
      </c>
      <c r="AB211" s="237">
        <f t="shared" si="63"/>
        <v>753.5</v>
      </c>
      <c r="AC211" s="237">
        <v>768</v>
      </c>
      <c r="AD211" s="237">
        <f t="shared" si="64"/>
        <v>780.5</v>
      </c>
      <c r="AE211" s="237">
        <v>793</v>
      </c>
      <c r="AF211" s="237">
        <f t="shared" si="65"/>
        <v>804.5</v>
      </c>
      <c r="AG211" s="237">
        <v>816</v>
      </c>
      <c r="AH211" s="237">
        <f t="shared" si="66"/>
        <v>826</v>
      </c>
      <c r="AI211" s="237">
        <v>836</v>
      </c>
      <c r="AJ211" s="237">
        <f t="shared" si="67"/>
        <v>872.5</v>
      </c>
      <c r="AK211" s="237">
        <v>909</v>
      </c>
    </row>
    <row r="212" spans="1:37" x14ac:dyDescent="0.2">
      <c r="A212" s="231" t="str">
        <f t="shared" si="51"/>
        <v>SA1.510Thinned</v>
      </c>
      <c r="B212" s="241" t="s">
        <v>36</v>
      </c>
      <c r="C212" s="240">
        <v>1.5</v>
      </c>
      <c r="D212" s="240">
        <v>10</v>
      </c>
      <c r="E212" s="241" t="s">
        <v>172</v>
      </c>
      <c r="F212" s="291">
        <f t="shared" si="52"/>
        <v>6.5</v>
      </c>
      <c r="G212" s="237">
        <v>13</v>
      </c>
      <c r="H212" s="237">
        <f t="shared" si="53"/>
        <v>51</v>
      </c>
      <c r="I212" s="237">
        <v>89</v>
      </c>
      <c r="J212" s="237">
        <f t="shared" si="54"/>
        <v>133</v>
      </c>
      <c r="K212" s="237">
        <v>177</v>
      </c>
      <c r="L212" s="237">
        <f t="shared" si="55"/>
        <v>215.5</v>
      </c>
      <c r="M212" s="237">
        <v>254</v>
      </c>
      <c r="N212" s="237">
        <f t="shared" si="56"/>
        <v>282</v>
      </c>
      <c r="O212" s="237">
        <v>310</v>
      </c>
      <c r="P212" s="237">
        <f t="shared" si="57"/>
        <v>331.5</v>
      </c>
      <c r="Q212" s="237">
        <v>353</v>
      </c>
      <c r="R212" s="237">
        <f t="shared" si="58"/>
        <v>369.5</v>
      </c>
      <c r="S212" s="237">
        <v>386</v>
      </c>
      <c r="T212" s="237">
        <f t="shared" si="59"/>
        <v>399</v>
      </c>
      <c r="U212" s="237">
        <v>412</v>
      </c>
      <c r="V212" s="237">
        <f t="shared" si="60"/>
        <v>423</v>
      </c>
      <c r="W212" s="237">
        <v>434</v>
      </c>
      <c r="X212" s="237">
        <f t="shared" si="61"/>
        <v>443</v>
      </c>
      <c r="Y212" s="237">
        <v>452</v>
      </c>
      <c r="Z212" s="237">
        <f t="shared" si="62"/>
        <v>459.5</v>
      </c>
      <c r="AA212" s="237">
        <v>467</v>
      </c>
      <c r="AB212" s="237">
        <f t="shared" si="63"/>
        <v>473.5</v>
      </c>
      <c r="AC212" s="237">
        <v>480</v>
      </c>
      <c r="AD212" s="237">
        <f t="shared" si="64"/>
        <v>485.5</v>
      </c>
      <c r="AE212" s="237">
        <v>491</v>
      </c>
      <c r="AF212" s="237">
        <f t="shared" si="65"/>
        <v>495.5</v>
      </c>
      <c r="AG212" s="237">
        <v>500</v>
      </c>
      <c r="AH212" s="237">
        <f t="shared" si="66"/>
        <v>504</v>
      </c>
      <c r="AI212" s="237">
        <v>508</v>
      </c>
      <c r="AJ212" s="237">
        <f t="shared" si="67"/>
        <v>522</v>
      </c>
      <c r="AK212" s="237">
        <v>536</v>
      </c>
    </row>
    <row r="213" spans="1:37" x14ac:dyDescent="0.2">
      <c r="A213" s="231" t="str">
        <f t="shared" si="51"/>
        <v>SA1.512No_thin</v>
      </c>
      <c r="B213" s="241" t="s">
        <v>36</v>
      </c>
      <c r="C213" s="240">
        <v>1.5</v>
      </c>
      <c r="D213" s="240">
        <v>12</v>
      </c>
      <c r="E213" s="241" t="s">
        <v>240</v>
      </c>
      <c r="F213" s="291">
        <f t="shared" si="52"/>
        <v>19.5</v>
      </c>
      <c r="G213" s="237">
        <v>39</v>
      </c>
      <c r="H213" s="237">
        <f t="shared" si="53"/>
        <v>98.5</v>
      </c>
      <c r="I213" s="237">
        <v>158</v>
      </c>
      <c r="J213" s="237">
        <f t="shared" si="54"/>
        <v>227.5</v>
      </c>
      <c r="K213" s="237">
        <v>297</v>
      </c>
      <c r="L213" s="237">
        <f t="shared" si="55"/>
        <v>361</v>
      </c>
      <c r="M213" s="237">
        <v>425</v>
      </c>
      <c r="N213" s="237">
        <f t="shared" si="56"/>
        <v>477.5</v>
      </c>
      <c r="O213" s="237">
        <v>530</v>
      </c>
      <c r="P213" s="237">
        <f t="shared" si="57"/>
        <v>572.5</v>
      </c>
      <c r="Q213" s="237">
        <v>615</v>
      </c>
      <c r="R213" s="237">
        <f t="shared" si="58"/>
        <v>650</v>
      </c>
      <c r="S213" s="237">
        <v>685</v>
      </c>
      <c r="T213" s="237">
        <f t="shared" si="59"/>
        <v>714</v>
      </c>
      <c r="U213" s="237">
        <v>743</v>
      </c>
      <c r="V213" s="237">
        <f t="shared" si="60"/>
        <v>768</v>
      </c>
      <c r="W213" s="237">
        <v>793</v>
      </c>
      <c r="X213" s="237">
        <f t="shared" si="61"/>
        <v>815</v>
      </c>
      <c r="Y213" s="237">
        <v>837</v>
      </c>
      <c r="Z213" s="237">
        <f t="shared" si="62"/>
        <v>855.5</v>
      </c>
      <c r="AA213" s="237">
        <v>874</v>
      </c>
      <c r="AB213" s="237">
        <f t="shared" si="63"/>
        <v>891</v>
      </c>
      <c r="AC213" s="237">
        <v>908</v>
      </c>
      <c r="AD213" s="237">
        <f t="shared" si="64"/>
        <v>922.5</v>
      </c>
      <c r="AE213" s="237">
        <v>937</v>
      </c>
      <c r="AF213" s="237">
        <f t="shared" si="65"/>
        <v>950</v>
      </c>
      <c r="AG213" s="237">
        <v>963</v>
      </c>
      <c r="AH213" s="237">
        <f t="shared" si="66"/>
        <v>974.5</v>
      </c>
      <c r="AI213" s="237">
        <v>986</v>
      </c>
      <c r="AJ213" s="237">
        <f t="shared" si="67"/>
        <v>1028.5</v>
      </c>
      <c r="AK213" s="237">
        <v>1071</v>
      </c>
    </row>
    <row r="214" spans="1:37" x14ac:dyDescent="0.2">
      <c r="A214" s="231" t="str">
        <f t="shared" si="51"/>
        <v>SA1.512Thinned</v>
      </c>
      <c r="B214" s="241" t="s">
        <v>36</v>
      </c>
      <c r="C214" s="240">
        <v>1.5</v>
      </c>
      <c r="D214" s="240">
        <v>12</v>
      </c>
      <c r="E214" s="241" t="s">
        <v>172</v>
      </c>
      <c r="F214" s="291">
        <f t="shared" si="52"/>
        <v>19.5</v>
      </c>
      <c r="G214" s="237">
        <v>39</v>
      </c>
      <c r="H214" s="237">
        <f t="shared" si="53"/>
        <v>80</v>
      </c>
      <c r="I214" s="237">
        <v>121</v>
      </c>
      <c r="J214" s="237">
        <f t="shared" si="54"/>
        <v>170</v>
      </c>
      <c r="K214" s="237">
        <v>219</v>
      </c>
      <c r="L214" s="237">
        <f t="shared" si="55"/>
        <v>259.5</v>
      </c>
      <c r="M214" s="237">
        <v>300</v>
      </c>
      <c r="N214" s="237">
        <f t="shared" si="56"/>
        <v>330</v>
      </c>
      <c r="O214" s="237">
        <v>360</v>
      </c>
      <c r="P214" s="237">
        <f t="shared" si="57"/>
        <v>382.5</v>
      </c>
      <c r="Q214" s="237">
        <v>405</v>
      </c>
      <c r="R214" s="237">
        <f t="shared" si="58"/>
        <v>421.5</v>
      </c>
      <c r="S214" s="237">
        <v>438</v>
      </c>
      <c r="T214" s="237">
        <f t="shared" si="59"/>
        <v>451.5</v>
      </c>
      <c r="U214" s="237">
        <v>465</v>
      </c>
      <c r="V214" s="237">
        <f t="shared" si="60"/>
        <v>476</v>
      </c>
      <c r="W214" s="237">
        <v>487</v>
      </c>
      <c r="X214" s="237">
        <f t="shared" si="61"/>
        <v>495.5</v>
      </c>
      <c r="Y214" s="237">
        <v>504</v>
      </c>
      <c r="Z214" s="237">
        <f t="shared" si="62"/>
        <v>511</v>
      </c>
      <c r="AA214" s="237">
        <v>518</v>
      </c>
      <c r="AB214" s="237">
        <f t="shared" si="63"/>
        <v>524.5</v>
      </c>
      <c r="AC214" s="237">
        <v>531</v>
      </c>
      <c r="AD214" s="237">
        <f t="shared" si="64"/>
        <v>536</v>
      </c>
      <c r="AE214" s="237">
        <v>541</v>
      </c>
      <c r="AF214" s="237">
        <f t="shared" si="65"/>
        <v>545</v>
      </c>
      <c r="AG214" s="237">
        <v>549</v>
      </c>
      <c r="AH214" s="237">
        <f t="shared" si="66"/>
        <v>553</v>
      </c>
      <c r="AI214" s="237">
        <v>557</v>
      </c>
      <c r="AJ214" s="237">
        <f t="shared" si="67"/>
        <v>569.5</v>
      </c>
      <c r="AK214" s="237">
        <v>582</v>
      </c>
    </row>
    <row r="215" spans="1:37" x14ac:dyDescent="0.2">
      <c r="A215" s="231" t="str">
        <f t="shared" si="51"/>
        <v>SA2.504No_thin</v>
      </c>
      <c r="B215" s="241" t="s">
        <v>36</v>
      </c>
      <c r="C215" s="240">
        <v>2.5</v>
      </c>
      <c r="D215" s="240">
        <v>4</v>
      </c>
      <c r="E215" s="241" t="s">
        <v>240</v>
      </c>
      <c r="F215" s="291">
        <f t="shared" si="52"/>
        <v>0</v>
      </c>
      <c r="G215" s="237">
        <v>0</v>
      </c>
      <c r="H215" s="237">
        <f t="shared" si="53"/>
        <v>11.5</v>
      </c>
      <c r="I215" s="237">
        <v>23</v>
      </c>
      <c r="J215" s="237">
        <f t="shared" si="54"/>
        <v>57</v>
      </c>
      <c r="K215" s="237">
        <v>91</v>
      </c>
      <c r="L215" s="237">
        <f t="shared" si="55"/>
        <v>124.5</v>
      </c>
      <c r="M215" s="237">
        <v>158</v>
      </c>
      <c r="N215" s="237">
        <f t="shared" si="56"/>
        <v>187</v>
      </c>
      <c r="O215" s="237">
        <v>216</v>
      </c>
      <c r="P215" s="237">
        <f t="shared" si="57"/>
        <v>240.5</v>
      </c>
      <c r="Q215" s="237">
        <v>265</v>
      </c>
      <c r="R215" s="237">
        <f t="shared" si="58"/>
        <v>285</v>
      </c>
      <c r="S215" s="237">
        <v>305</v>
      </c>
      <c r="T215" s="237">
        <f t="shared" si="59"/>
        <v>320.5</v>
      </c>
      <c r="U215" s="237">
        <v>336</v>
      </c>
      <c r="V215" s="237">
        <f t="shared" si="60"/>
        <v>349</v>
      </c>
      <c r="W215" s="237">
        <v>362</v>
      </c>
      <c r="X215" s="237">
        <f t="shared" si="61"/>
        <v>373.5</v>
      </c>
      <c r="Y215" s="237">
        <v>385</v>
      </c>
      <c r="Z215" s="237">
        <f t="shared" si="62"/>
        <v>394.5</v>
      </c>
      <c r="AA215" s="237">
        <v>404</v>
      </c>
      <c r="AB215" s="237">
        <f t="shared" si="63"/>
        <v>412</v>
      </c>
      <c r="AC215" s="237">
        <v>420</v>
      </c>
      <c r="AD215" s="237">
        <f t="shared" si="64"/>
        <v>427.5</v>
      </c>
      <c r="AE215" s="237">
        <v>435</v>
      </c>
      <c r="AF215" s="237">
        <f t="shared" si="65"/>
        <v>441</v>
      </c>
      <c r="AG215" s="237">
        <v>447</v>
      </c>
      <c r="AH215" s="237">
        <f t="shared" si="66"/>
        <v>452.5</v>
      </c>
      <c r="AI215" s="237">
        <v>458</v>
      </c>
      <c r="AJ215" s="237">
        <f t="shared" si="67"/>
        <v>478</v>
      </c>
      <c r="AK215" s="237">
        <v>498</v>
      </c>
    </row>
    <row r="216" spans="1:37" x14ac:dyDescent="0.2">
      <c r="A216" s="231" t="str">
        <f t="shared" si="51"/>
        <v>SA2.504Thinned</v>
      </c>
      <c r="B216" s="241" t="s">
        <v>36</v>
      </c>
      <c r="C216" s="240">
        <v>2.5</v>
      </c>
      <c r="D216" s="240">
        <v>4</v>
      </c>
      <c r="E216" s="241" t="s">
        <v>172</v>
      </c>
      <c r="F216" s="291">
        <f t="shared" si="52"/>
        <v>0</v>
      </c>
      <c r="G216" s="237">
        <v>0</v>
      </c>
      <c r="H216" s="237">
        <f t="shared" si="53"/>
        <v>9</v>
      </c>
      <c r="I216" s="237">
        <v>18</v>
      </c>
      <c r="J216" s="237">
        <f t="shared" si="54"/>
        <v>45</v>
      </c>
      <c r="K216" s="237">
        <v>72</v>
      </c>
      <c r="L216" s="237">
        <f t="shared" si="55"/>
        <v>97.5</v>
      </c>
      <c r="M216" s="237">
        <v>123</v>
      </c>
      <c r="N216" s="237">
        <f t="shared" si="56"/>
        <v>145</v>
      </c>
      <c r="O216" s="237">
        <v>167</v>
      </c>
      <c r="P216" s="237">
        <f t="shared" si="57"/>
        <v>184</v>
      </c>
      <c r="Q216" s="237">
        <v>201</v>
      </c>
      <c r="R216" s="237">
        <f t="shared" si="58"/>
        <v>215</v>
      </c>
      <c r="S216" s="237">
        <v>229</v>
      </c>
      <c r="T216" s="237">
        <f t="shared" si="59"/>
        <v>239</v>
      </c>
      <c r="U216" s="237">
        <v>249</v>
      </c>
      <c r="V216" s="237">
        <f t="shared" si="60"/>
        <v>258</v>
      </c>
      <c r="W216" s="237">
        <v>267</v>
      </c>
      <c r="X216" s="237">
        <f t="shared" si="61"/>
        <v>274</v>
      </c>
      <c r="Y216" s="237">
        <v>281</v>
      </c>
      <c r="Z216" s="237">
        <f t="shared" si="62"/>
        <v>287.5</v>
      </c>
      <c r="AA216" s="237">
        <v>294</v>
      </c>
      <c r="AB216" s="237">
        <f t="shared" si="63"/>
        <v>298.5</v>
      </c>
      <c r="AC216" s="237">
        <v>303</v>
      </c>
      <c r="AD216" s="237">
        <f t="shared" si="64"/>
        <v>308</v>
      </c>
      <c r="AE216" s="237">
        <v>313</v>
      </c>
      <c r="AF216" s="237">
        <f t="shared" si="65"/>
        <v>316.5</v>
      </c>
      <c r="AG216" s="237">
        <v>320</v>
      </c>
      <c r="AH216" s="237">
        <f t="shared" si="66"/>
        <v>323.5</v>
      </c>
      <c r="AI216" s="237">
        <v>327</v>
      </c>
      <c r="AJ216" s="237">
        <f t="shared" si="67"/>
        <v>338.5</v>
      </c>
      <c r="AK216" s="237">
        <v>350</v>
      </c>
    </row>
    <row r="217" spans="1:37" x14ac:dyDescent="0.2">
      <c r="A217" s="231" t="str">
        <f t="shared" si="51"/>
        <v>SA2.506No_thin</v>
      </c>
      <c r="B217" s="241" t="s">
        <v>36</v>
      </c>
      <c r="C217" s="240">
        <v>2.5</v>
      </c>
      <c r="D217" s="240">
        <v>6</v>
      </c>
      <c r="E217" s="241" t="s">
        <v>240</v>
      </c>
      <c r="F217" s="291">
        <f t="shared" si="52"/>
        <v>0</v>
      </c>
      <c r="G217" s="237">
        <v>0</v>
      </c>
      <c r="H217" s="237">
        <f t="shared" si="53"/>
        <v>17</v>
      </c>
      <c r="I217" s="237">
        <v>34</v>
      </c>
      <c r="J217" s="237">
        <f t="shared" si="54"/>
        <v>80</v>
      </c>
      <c r="K217" s="237">
        <v>126</v>
      </c>
      <c r="L217" s="237">
        <f t="shared" si="55"/>
        <v>168.5</v>
      </c>
      <c r="M217" s="237">
        <v>211</v>
      </c>
      <c r="N217" s="237">
        <f t="shared" si="56"/>
        <v>247.5</v>
      </c>
      <c r="O217" s="237">
        <v>284</v>
      </c>
      <c r="P217" s="237">
        <f t="shared" si="57"/>
        <v>312.5</v>
      </c>
      <c r="Q217" s="237">
        <v>341</v>
      </c>
      <c r="R217" s="237">
        <f t="shared" si="58"/>
        <v>363.5</v>
      </c>
      <c r="S217" s="237">
        <v>386</v>
      </c>
      <c r="T217" s="237">
        <f t="shared" si="59"/>
        <v>404.5</v>
      </c>
      <c r="U217" s="237">
        <v>423</v>
      </c>
      <c r="V217" s="237">
        <f t="shared" si="60"/>
        <v>438.5</v>
      </c>
      <c r="W217" s="237">
        <v>454</v>
      </c>
      <c r="X217" s="237">
        <f t="shared" si="61"/>
        <v>467.5</v>
      </c>
      <c r="Y217" s="237">
        <v>481</v>
      </c>
      <c r="Z217" s="237">
        <f t="shared" si="62"/>
        <v>492.5</v>
      </c>
      <c r="AA217" s="237">
        <v>504</v>
      </c>
      <c r="AB217" s="237">
        <f t="shared" si="63"/>
        <v>514</v>
      </c>
      <c r="AC217" s="237">
        <v>524</v>
      </c>
      <c r="AD217" s="237">
        <f t="shared" si="64"/>
        <v>532.5</v>
      </c>
      <c r="AE217" s="237">
        <v>541</v>
      </c>
      <c r="AF217" s="237">
        <f t="shared" si="65"/>
        <v>549</v>
      </c>
      <c r="AG217" s="237">
        <v>557</v>
      </c>
      <c r="AH217" s="237">
        <f t="shared" si="66"/>
        <v>564</v>
      </c>
      <c r="AI217" s="237">
        <v>571</v>
      </c>
      <c r="AJ217" s="237">
        <f t="shared" si="67"/>
        <v>596</v>
      </c>
      <c r="AK217" s="237">
        <v>621</v>
      </c>
    </row>
    <row r="218" spans="1:37" x14ac:dyDescent="0.2">
      <c r="A218" s="231" t="str">
        <f t="shared" si="51"/>
        <v>SA2.506Thinned</v>
      </c>
      <c r="B218" s="241" t="s">
        <v>36</v>
      </c>
      <c r="C218" s="240">
        <v>2.5</v>
      </c>
      <c r="D218" s="240">
        <v>6</v>
      </c>
      <c r="E218" s="241" t="s">
        <v>172</v>
      </c>
      <c r="F218" s="291">
        <f t="shared" si="52"/>
        <v>0</v>
      </c>
      <c r="G218" s="237">
        <v>0</v>
      </c>
      <c r="H218" s="237">
        <f t="shared" si="53"/>
        <v>13</v>
      </c>
      <c r="I218" s="237">
        <v>26</v>
      </c>
      <c r="J218" s="237">
        <f t="shared" si="54"/>
        <v>62.5</v>
      </c>
      <c r="K218" s="237">
        <v>99</v>
      </c>
      <c r="L218" s="237">
        <f t="shared" si="55"/>
        <v>130.5</v>
      </c>
      <c r="M218" s="237">
        <v>162</v>
      </c>
      <c r="N218" s="237">
        <f t="shared" si="56"/>
        <v>187.5</v>
      </c>
      <c r="O218" s="237">
        <v>213</v>
      </c>
      <c r="P218" s="237">
        <f t="shared" si="57"/>
        <v>232</v>
      </c>
      <c r="Q218" s="237">
        <v>251</v>
      </c>
      <c r="R218" s="237">
        <f t="shared" si="58"/>
        <v>266</v>
      </c>
      <c r="S218" s="237">
        <v>281</v>
      </c>
      <c r="T218" s="237">
        <f t="shared" si="59"/>
        <v>292.5</v>
      </c>
      <c r="U218" s="237">
        <v>304</v>
      </c>
      <c r="V218" s="237">
        <f t="shared" si="60"/>
        <v>313</v>
      </c>
      <c r="W218" s="237">
        <v>322</v>
      </c>
      <c r="X218" s="237">
        <f t="shared" si="61"/>
        <v>330.5</v>
      </c>
      <c r="Y218" s="237">
        <v>339</v>
      </c>
      <c r="Z218" s="237">
        <f t="shared" si="62"/>
        <v>346</v>
      </c>
      <c r="AA218" s="237">
        <v>353</v>
      </c>
      <c r="AB218" s="237">
        <f t="shared" si="63"/>
        <v>358.5</v>
      </c>
      <c r="AC218" s="237">
        <v>364</v>
      </c>
      <c r="AD218" s="237">
        <f t="shared" si="64"/>
        <v>369</v>
      </c>
      <c r="AE218" s="237">
        <v>374</v>
      </c>
      <c r="AF218" s="237">
        <f t="shared" si="65"/>
        <v>378.5</v>
      </c>
      <c r="AG218" s="237">
        <v>383</v>
      </c>
      <c r="AH218" s="237">
        <f t="shared" si="66"/>
        <v>386.5</v>
      </c>
      <c r="AI218" s="237">
        <v>390</v>
      </c>
      <c r="AJ218" s="237">
        <f t="shared" si="67"/>
        <v>403.5</v>
      </c>
      <c r="AK218" s="237">
        <v>417</v>
      </c>
    </row>
    <row r="219" spans="1:37" x14ac:dyDescent="0.2">
      <c r="A219" s="231" t="str">
        <f t="shared" si="51"/>
        <v>SA2.508No_thin</v>
      </c>
      <c r="B219" s="241" t="s">
        <v>36</v>
      </c>
      <c r="C219" s="240">
        <v>2.5</v>
      </c>
      <c r="D219" s="240">
        <v>8</v>
      </c>
      <c r="E219" s="241" t="s">
        <v>240</v>
      </c>
      <c r="F219" s="291">
        <f t="shared" si="52"/>
        <v>0</v>
      </c>
      <c r="G219" s="237">
        <v>0</v>
      </c>
      <c r="H219" s="237">
        <f t="shared" si="53"/>
        <v>37.5</v>
      </c>
      <c r="I219" s="237">
        <v>75</v>
      </c>
      <c r="J219" s="237">
        <f t="shared" si="54"/>
        <v>127.5</v>
      </c>
      <c r="K219" s="237">
        <v>180</v>
      </c>
      <c r="L219" s="237">
        <f t="shared" si="55"/>
        <v>232</v>
      </c>
      <c r="M219" s="237">
        <v>284</v>
      </c>
      <c r="N219" s="237">
        <f t="shared" si="56"/>
        <v>326</v>
      </c>
      <c r="O219" s="237">
        <v>368</v>
      </c>
      <c r="P219" s="237">
        <f t="shared" si="57"/>
        <v>401.5</v>
      </c>
      <c r="Q219" s="237">
        <v>435</v>
      </c>
      <c r="R219" s="237">
        <f t="shared" si="58"/>
        <v>462</v>
      </c>
      <c r="S219" s="237">
        <v>489</v>
      </c>
      <c r="T219" s="237">
        <f t="shared" si="59"/>
        <v>511.5</v>
      </c>
      <c r="U219" s="237">
        <v>534</v>
      </c>
      <c r="V219" s="237">
        <f t="shared" si="60"/>
        <v>553</v>
      </c>
      <c r="W219" s="237">
        <v>572</v>
      </c>
      <c r="X219" s="237">
        <f t="shared" si="61"/>
        <v>588.5</v>
      </c>
      <c r="Y219" s="237">
        <v>605</v>
      </c>
      <c r="Z219" s="237">
        <f t="shared" si="62"/>
        <v>619</v>
      </c>
      <c r="AA219" s="237">
        <v>633</v>
      </c>
      <c r="AB219" s="237">
        <f t="shared" si="63"/>
        <v>645.5</v>
      </c>
      <c r="AC219" s="237">
        <v>658</v>
      </c>
      <c r="AD219" s="237">
        <f t="shared" si="64"/>
        <v>669</v>
      </c>
      <c r="AE219" s="237">
        <v>680</v>
      </c>
      <c r="AF219" s="237">
        <f t="shared" si="65"/>
        <v>690</v>
      </c>
      <c r="AG219" s="237">
        <v>700</v>
      </c>
      <c r="AH219" s="237">
        <f t="shared" si="66"/>
        <v>708.5</v>
      </c>
      <c r="AI219" s="237">
        <v>717</v>
      </c>
      <c r="AJ219" s="237">
        <f t="shared" si="67"/>
        <v>749</v>
      </c>
      <c r="AK219" s="237">
        <v>781</v>
      </c>
    </row>
    <row r="220" spans="1:37" x14ac:dyDescent="0.2">
      <c r="A220" s="231" t="str">
        <f t="shared" si="51"/>
        <v>SA2.508Thinned</v>
      </c>
      <c r="B220" s="241" t="s">
        <v>36</v>
      </c>
      <c r="C220" s="240">
        <v>2.5</v>
      </c>
      <c r="D220" s="240">
        <v>8</v>
      </c>
      <c r="E220" s="241" t="s">
        <v>172</v>
      </c>
      <c r="F220" s="291">
        <f t="shared" si="52"/>
        <v>0</v>
      </c>
      <c r="G220" s="237">
        <v>0</v>
      </c>
      <c r="H220" s="237">
        <f t="shared" si="53"/>
        <v>29</v>
      </c>
      <c r="I220" s="237">
        <v>58</v>
      </c>
      <c r="J220" s="237">
        <f t="shared" si="54"/>
        <v>98</v>
      </c>
      <c r="K220" s="237">
        <v>138</v>
      </c>
      <c r="L220" s="237">
        <f t="shared" si="55"/>
        <v>174.5</v>
      </c>
      <c r="M220" s="237">
        <v>211</v>
      </c>
      <c r="N220" s="237">
        <f t="shared" si="56"/>
        <v>239</v>
      </c>
      <c r="O220" s="237">
        <v>267</v>
      </c>
      <c r="P220" s="237">
        <f t="shared" si="57"/>
        <v>287.5</v>
      </c>
      <c r="Q220" s="237">
        <v>308</v>
      </c>
      <c r="R220" s="237">
        <f t="shared" si="58"/>
        <v>324</v>
      </c>
      <c r="S220" s="237">
        <v>340</v>
      </c>
      <c r="T220" s="237">
        <f t="shared" si="59"/>
        <v>353</v>
      </c>
      <c r="U220" s="237">
        <v>366</v>
      </c>
      <c r="V220" s="237">
        <f t="shared" si="60"/>
        <v>376.5</v>
      </c>
      <c r="W220" s="237">
        <v>387</v>
      </c>
      <c r="X220" s="237">
        <f t="shared" si="61"/>
        <v>396</v>
      </c>
      <c r="Y220" s="237">
        <v>405</v>
      </c>
      <c r="Z220" s="237">
        <f t="shared" si="62"/>
        <v>412</v>
      </c>
      <c r="AA220" s="237">
        <v>419</v>
      </c>
      <c r="AB220" s="237">
        <f t="shared" si="63"/>
        <v>425.5</v>
      </c>
      <c r="AC220" s="237">
        <v>432</v>
      </c>
      <c r="AD220" s="237">
        <f t="shared" si="64"/>
        <v>437.5</v>
      </c>
      <c r="AE220" s="237">
        <v>443</v>
      </c>
      <c r="AF220" s="237">
        <f t="shared" si="65"/>
        <v>447.5</v>
      </c>
      <c r="AG220" s="237">
        <v>452</v>
      </c>
      <c r="AH220" s="237">
        <f t="shared" si="66"/>
        <v>456.5</v>
      </c>
      <c r="AI220" s="237">
        <v>461</v>
      </c>
      <c r="AJ220" s="237">
        <f t="shared" si="67"/>
        <v>475.5</v>
      </c>
      <c r="AK220" s="237">
        <v>490</v>
      </c>
    </row>
    <row r="221" spans="1:37" x14ac:dyDescent="0.2">
      <c r="A221" s="231" t="str">
        <f t="shared" si="51"/>
        <v>SA2.510No_thin</v>
      </c>
      <c r="B221" s="241" t="s">
        <v>36</v>
      </c>
      <c r="C221" s="240">
        <v>2.5</v>
      </c>
      <c r="D221" s="240">
        <v>10</v>
      </c>
      <c r="E221" s="241" t="s">
        <v>240</v>
      </c>
      <c r="F221" s="291">
        <f t="shared" si="52"/>
        <v>0.5</v>
      </c>
      <c r="G221" s="237">
        <v>1</v>
      </c>
      <c r="H221" s="237">
        <f t="shared" si="53"/>
        <v>48.5</v>
      </c>
      <c r="I221" s="237">
        <v>96</v>
      </c>
      <c r="J221" s="237">
        <f t="shared" si="54"/>
        <v>159</v>
      </c>
      <c r="K221" s="237">
        <v>222</v>
      </c>
      <c r="L221" s="237">
        <f t="shared" si="55"/>
        <v>280.5</v>
      </c>
      <c r="M221" s="237">
        <v>339</v>
      </c>
      <c r="N221" s="237">
        <f t="shared" si="56"/>
        <v>385.5</v>
      </c>
      <c r="O221" s="237">
        <v>432</v>
      </c>
      <c r="P221" s="237">
        <f t="shared" si="57"/>
        <v>469.5</v>
      </c>
      <c r="Q221" s="237">
        <v>507</v>
      </c>
      <c r="R221" s="237">
        <f t="shared" si="58"/>
        <v>538</v>
      </c>
      <c r="S221" s="237">
        <v>569</v>
      </c>
      <c r="T221" s="237">
        <f t="shared" si="59"/>
        <v>595</v>
      </c>
      <c r="U221" s="237">
        <v>621</v>
      </c>
      <c r="V221" s="237">
        <f t="shared" si="60"/>
        <v>642.5</v>
      </c>
      <c r="W221" s="237">
        <v>664</v>
      </c>
      <c r="X221" s="237">
        <f t="shared" si="61"/>
        <v>683</v>
      </c>
      <c r="Y221" s="237">
        <v>702</v>
      </c>
      <c r="Z221" s="237">
        <f t="shared" si="62"/>
        <v>718.5</v>
      </c>
      <c r="AA221" s="237">
        <v>735</v>
      </c>
      <c r="AB221" s="237">
        <f t="shared" si="63"/>
        <v>749.5</v>
      </c>
      <c r="AC221" s="237">
        <v>764</v>
      </c>
      <c r="AD221" s="237">
        <f t="shared" si="64"/>
        <v>777</v>
      </c>
      <c r="AE221" s="237">
        <v>790</v>
      </c>
      <c r="AF221" s="237">
        <f t="shared" si="65"/>
        <v>801.5</v>
      </c>
      <c r="AG221" s="237">
        <v>813</v>
      </c>
      <c r="AH221" s="237">
        <f t="shared" si="66"/>
        <v>823</v>
      </c>
      <c r="AI221" s="237">
        <v>833</v>
      </c>
      <c r="AJ221" s="237">
        <f t="shared" si="67"/>
        <v>870</v>
      </c>
      <c r="AK221" s="237">
        <v>907</v>
      </c>
    </row>
    <row r="222" spans="1:37" x14ac:dyDescent="0.2">
      <c r="A222" s="231" t="str">
        <f t="shared" si="51"/>
        <v>SA2.510Thinned</v>
      </c>
      <c r="B222" s="241" t="s">
        <v>36</v>
      </c>
      <c r="C222" s="240">
        <v>2.5</v>
      </c>
      <c r="D222" s="240">
        <v>10</v>
      </c>
      <c r="E222" s="241" t="s">
        <v>172</v>
      </c>
      <c r="F222" s="291">
        <f t="shared" si="52"/>
        <v>0.5</v>
      </c>
      <c r="G222" s="237">
        <v>1</v>
      </c>
      <c r="H222" s="237">
        <f t="shared" si="53"/>
        <v>37.5</v>
      </c>
      <c r="I222" s="237">
        <v>74</v>
      </c>
      <c r="J222" s="237">
        <f t="shared" si="54"/>
        <v>121</v>
      </c>
      <c r="K222" s="237">
        <v>168</v>
      </c>
      <c r="L222" s="237">
        <f t="shared" si="55"/>
        <v>207.5</v>
      </c>
      <c r="M222" s="237">
        <v>247</v>
      </c>
      <c r="N222" s="237">
        <f t="shared" si="56"/>
        <v>276</v>
      </c>
      <c r="O222" s="237">
        <v>305</v>
      </c>
      <c r="P222" s="237">
        <f t="shared" si="57"/>
        <v>327</v>
      </c>
      <c r="Q222" s="237">
        <v>349</v>
      </c>
      <c r="R222" s="237">
        <f t="shared" si="58"/>
        <v>366</v>
      </c>
      <c r="S222" s="237">
        <v>383</v>
      </c>
      <c r="T222" s="237">
        <f t="shared" si="59"/>
        <v>396.5</v>
      </c>
      <c r="U222" s="237">
        <v>410</v>
      </c>
      <c r="V222" s="237">
        <f t="shared" si="60"/>
        <v>421</v>
      </c>
      <c r="W222" s="237">
        <v>432</v>
      </c>
      <c r="X222" s="237">
        <f t="shared" si="61"/>
        <v>441</v>
      </c>
      <c r="Y222" s="237">
        <v>450</v>
      </c>
      <c r="Z222" s="237">
        <f t="shared" si="62"/>
        <v>457.5</v>
      </c>
      <c r="AA222" s="237">
        <v>465</v>
      </c>
      <c r="AB222" s="237">
        <f t="shared" si="63"/>
        <v>471.5</v>
      </c>
      <c r="AC222" s="237">
        <v>478</v>
      </c>
      <c r="AD222" s="237">
        <f t="shared" si="64"/>
        <v>484</v>
      </c>
      <c r="AE222" s="237">
        <v>490</v>
      </c>
      <c r="AF222" s="237">
        <f t="shared" si="65"/>
        <v>494</v>
      </c>
      <c r="AG222" s="237">
        <v>498</v>
      </c>
      <c r="AH222" s="237">
        <f t="shared" si="66"/>
        <v>502.5</v>
      </c>
      <c r="AI222" s="237">
        <v>507</v>
      </c>
      <c r="AJ222" s="237">
        <f t="shared" si="67"/>
        <v>521.5</v>
      </c>
      <c r="AK222" s="237">
        <v>536</v>
      </c>
    </row>
    <row r="223" spans="1:37" x14ac:dyDescent="0.2">
      <c r="A223" s="231" t="str">
        <f t="shared" si="51"/>
        <v>SA2.512No_thin</v>
      </c>
      <c r="B223" s="241" t="s">
        <v>36</v>
      </c>
      <c r="C223" s="240">
        <v>2.5</v>
      </c>
      <c r="D223" s="240">
        <v>12</v>
      </c>
      <c r="E223" s="241" t="s">
        <v>240</v>
      </c>
      <c r="F223" s="291">
        <f t="shared" si="52"/>
        <v>10.5</v>
      </c>
      <c r="G223" s="237">
        <v>21</v>
      </c>
      <c r="H223" s="237">
        <f t="shared" si="53"/>
        <v>83</v>
      </c>
      <c r="I223" s="237">
        <v>145</v>
      </c>
      <c r="J223" s="237">
        <f t="shared" si="54"/>
        <v>216.5</v>
      </c>
      <c r="K223" s="237">
        <v>288</v>
      </c>
      <c r="L223" s="237">
        <f t="shared" si="55"/>
        <v>353</v>
      </c>
      <c r="M223" s="237">
        <v>418</v>
      </c>
      <c r="N223" s="237">
        <f t="shared" si="56"/>
        <v>471</v>
      </c>
      <c r="O223" s="237">
        <v>524</v>
      </c>
      <c r="P223" s="237">
        <f t="shared" si="57"/>
        <v>567</v>
      </c>
      <c r="Q223" s="237">
        <v>610</v>
      </c>
      <c r="R223" s="237">
        <f t="shared" si="58"/>
        <v>645</v>
      </c>
      <c r="S223" s="237">
        <v>680</v>
      </c>
      <c r="T223" s="237">
        <f t="shared" si="59"/>
        <v>710</v>
      </c>
      <c r="U223" s="237">
        <v>740</v>
      </c>
      <c r="V223" s="237">
        <f t="shared" si="60"/>
        <v>765</v>
      </c>
      <c r="W223" s="237">
        <v>790</v>
      </c>
      <c r="X223" s="237">
        <f t="shared" si="61"/>
        <v>812</v>
      </c>
      <c r="Y223" s="237">
        <v>834</v>
      </c>
      <c r="Z223" s="237">
        <f t="shared" si="62"/>
        <v>853</v>
      </c>
      <c r="AA223" s="237">
        <v>872</v>
      </c>
      <c r="AB223" s="237">
        <f t="shared" si="63"/>
        <v>888.5</v>
      </c>
      <c r="AC223" s="237">
        <v>905</v>
      </c>
      <c r="AD223" s="237">
        <f t="shared" si="64"/>
        <v>920</v>
      </c>
      <c r="AE223" s="237">
        <v>935</v>
      </c>
      <c r="AF223" s="237">
        <f t="shared" si="65"/>
        <v>948</v>
      </c>
      <c r="AG223" s="237">
        <v>961</v>
      </c>
      <c r="AH223" s="237">
        <f t="shared" si="66"/>
        <v>972.5</v>
      </c>
      <c r="AI223" s="237">
        <v>984</v>
      </c>
      <c r="AJ223" s="237">
        <f t="shared" si="67"/>
        <v>1027</v>
      </c>
      <c r="AK223" s="237">
        <v>1070</v>
      </c>
    </row>
    <row r="224" spans="1:37" x14ac:dyDescent="0.2">
      <c r="A224" s="231" t="str">
        <f t="shared" si="51"/>
        <v>SA2.512Thinned</v>
      </c>
      <c r="B224" s="241" t="s">
        <v>36</v>
      </c>
      <c r="C224" s="240">
        <v>2.5</v>
      </c>
      <c r="D224" s="240">
        <v>12</v>
      </c>
      <c r="E224" s="241" t="s">
        <v>172</v>
      </c>
      <c r="F224" s="291">
        <f t="shared" si="52"/>
        <v>10.5</v>
      </c>
      <c r="G224" s="237">
        <v>21</v>
      </c>
      <c r="H224" s="237">
        <f t="shared" si="53"/>
        <v>66</v>
      </c>
      <c r="I224" s="237">
        <v>111</v>
      </c>
      <c r="J224" s="237">
        <f t="shared" si="54"/>
        <v>162</v>
      </c>
      <c r="K224" s="237">
        <v>213</v>
      </c>
      <c r="L224" s="237">
        <f t="shared" si="55"/>
        <v>254.5</v>
      </c>
      <c r="M224" s="237">
        <v>296</v>
      </c>
      <c r="N224" s="237">
        <f t="shared" si="56"/>
        <v>326.5</v>
      </c>
      <c r="O224" s="237">
        <v>357</v>
      </c>
      <c r="P224" s="237">
        <f t="shared" si="57"/>
        <v>379.5</v>
      </c>
      <c r="Q224" s="237">
        <v>402</v>
      </c>
      <c r="R224" s="237">
        <f t="shared" si="58"/>
        <v>419</v>
      </c>
      <c r="S224" s="237">
        <v>436</v>
      </c>
      <c r="T224" s="237">
        <f t="shared" si="59"/>
        <v>449.5</v>
      </c>
      <c r="U224" s="237">
        <v>463</v>
      </c>
      <c r="V224" s="237">
        <f t="shared" si="60"/>
        <v>474.5</v>
      </c>
      <c r="W224" s="237">
        <v>486</v>
      </c>
      <c r="X224" s="237">
        <f t="shared" si="61"/>
        <v>494.5</v>
      </c>
      <c r="Y224" s="237">
        <v>503</v>
      </c>
      <c r="Z224" s="237">
        <f t="shared" si="62"/>
        <v>510.5</v>
      </c>
      <c r="AA224" s="237">
        <v>518</v>
      </c>
      <c r="AB224" s="237">
        <f t="shared" si="63"/>
        <v>524</v>
      </c>
      <c r="AC224" s="237">
        <v>530</v>
      </c>
      <c r="AD224" s="237">
        <f t="shared" si="64"/>
        <v>535</v>
      </c>
      <c r="AE224" s="237">
        <v>540</v>
      </c>
      <c r="AF224" s="237">
        <f t="shared" si="65"/>
        <v>544</v>
      </c>
      <c r="AG224" s="237">
        <v>548</v>
      </c>
      <c r="AH224" s="237">
        <f t="shared" si="66"/>
        <v>552</v>
      </c>
      <c r="AI224" s="237">
        <v>556</v>
      </c>
      <c r="AJ224" s="237">
        <f t="shared" si="67"/>
        <v>568.5</v>
      </c>
      <c r="AK224" s="237">
        <v>581</v>
      </c>
    </row>
    <row r="225" spans="1:37" x14ac:dyDescent="0.2">
      <c r="A225" s="231" t="str">
        <f t="shared" si="51"/>
        <v>SA3.004No_thin</v>
      </c>
      <c r="B225" s="241" t="s">
        <v>36</v>
      </c>
      <c r="C225" s="240">
        <v>3</v>
      </c>
      <c r="D225" s="240">
        <v>4</v>
      </c>
      <c r="E225" s="241" t="s">
        <v>240</v>
      </c>
      <c r="F225" s="291">
        <f t="shared" si="52"/>
        <v>0</v>
      </c>
      <c r="G225" s="237">
        <v>0</v>
      </c>
      <c r="H225" s="237">
        <f t="shared" si="53"/>
        <v>11</v>
      </c>
      <c r="I225" s="237">
        <v>22</v>
      </c>
      <c r="J225" s="237">
        <f t="shared" si="54"/>
        <v>55.5</v>
      </c>
      <c r="K225" s="237">
        <v>89</v>
      </c>
      <c r="L225" s="237">
        <f t="shared" si="55"/>
        <v>123</v>
      </c>
      <c r="M225" s="237">
        <v>157</v>
      </c>
      <c r="N225" s="237">
        <f t="shared" si="56"/>
        <v>186.5</v>
      </c>
      <c r="O225" s="237">
        <v>216</v>
      </c>
      <c r="P225" s="237">
        <f t="shared" si="57"/>
        <v>240.5</v>
      </c>
      <c r="Q225" s="237">
        <v>265</v>
      </c>
      <c r="R225" s="237">
        <f t="shared" si="58"/>
        <v>284.5</v>
      </c>
      <c r="S225" s="237">
        <v>304</v>
      </c>
      <c r="T225" s="237">
        <f t="shared" si="59"/>
        <v>319.5</v>
      </c>
      <c r="U225" s="237">
        <v>335</v>
      </c>
      <c r="V225" s="237">
        <f t="shared" si="60"/>
        <v>348</v>
      </c>
      <c r="W225" s="237">
        <v>361</v>
      </c>
      <c r="X225" s="237">
        <f t="shared" si="61"/>
        <v>372.5</v>
      </c>
      <c r="Y225" s="237">
        <v>384</v>
      </c>
      <c r="Z225" s="237">
        <f t="shared" si="62"/>
        <v>394</v>
      </c>
      <c r="AA225" s="237">
        <v>404</v>
      </c>
      <c r="AB225" s="237">
        <f t="shared" si="63"/>
        <v>412</v>
      </c>
      <c r="AC225" s="237">
        <v>420</v>
      </c>
      <c r="AD225" s="237">
        <f t="shared" si="64"/>
        <v>427</v>
      </c>
      <c r="AE225" s="237">
        <v>434</v>
      </c>
      <c r="AF225" s="237">
        <f t="shared" si="65"/>
        <v>440.5</v>
      </c>
      <c r="AG225" s="237">
        <v>447</v>
      </c>
      <c r="AH225" s="237">
        <f t="shared" si="66"/>
        <v>452.5</v>
      </c>
      <c r="AI225" s="237">
        <v>458</v>
      </c>
      <c r="AJ225" s="237">
        <f t="shared" si="67"/>
        <v>478</v>
      </c>
      <c r="AK225" s="237">
        <v>498</v>
      </c>
    </row>
    <row r="226" spans="1:37" x14ac:dyDescent="0.2">
      <c r="A226" s="231" t="str">
        <f t="shared" si="51"/>
        <v>SA3.004Thinned</v>
      </c>
      <c r="B226" s="241" t="s">
        <v>36</v>
      </c>
      <c r="C226" s="240">
        <v>3</v>
      </c>
      <c r="D226" s="240">
        <v>4</v>
      </c>
      <c r="E226" s="241" t="s">
        <v>172</v>
      </c>
      <c r="F226" s="291">
        <f t="shared" si="52"/>
        <v>0</v>
      </c>
      <c r="G226" s="237">
        <v>0</v>
      </c>
      <c r="H226" s="237">
        <f t="shared" si="53"/>
        <v>8.5</v>
      </c>
      <c r="I226" s="237">
        <v>17</v>
      </c>
      <c r="J226" s="237">
        <f t="shared" si="54"/>
        <v>44</v>
      </c>
      <c r="K226" s="237">
        <v>71</v>
      </c>
      <c r="L226" s="237">
        <f t="shared" si="55"/>
        <v>97</v>
      </c>
      <c r="M226" s="237">
        <v>123</v>
      </c>
      <c r="N226" s="237">
        <f t="shared" si="56"/>
        <v>145</v>
      </c>
      <c r="O226" s="237">
        <v>167</v>
      </c>
      <c r="P226" s="237">
        <f t="shared" si="57"/>
        <v>184</v>
      </c>
      <c r="Q226" s="237">
        <v>201</v>
      </c>
      <c r="R226" s="237">
        <f t="shared" si="58"/>
        <v>214.5</v>
      </c>
      <c r="S226" s="237">
        <v>228</v>
      </c>
      <c r="T226" s="237">
        <f t="shared" si="59"/>
        <v>238</v>
      </c>
      <c r="U226" s="237">
        <v>248</v>
      </c>
      <c r="V226" s="237">
        <f t="shared" si="60"/>
        <v>257</v>
      </c>
      <c r="W226" s="237">
        <v>266</v>
      </c>
      <c r="X226" s="237">
        <f t="shared" si="61"/>
        <v>273</v>
      </c>
      <c r="Y226" s="237">
        <v>280</v>
      </c>
      <c r="Z226" s="237">
        <f t="shared" si="62"/>
        <v>287</v>
      </c>
      <c r="AA226" s="237">
        <v>294</v>
      </c>
      <c r="AB226" s="237">
        <f t="shared" si="63"/>
        <v>298.5</v>
      </c>
      <c r="AC226" s="237">
        <v>303</v>
      </c>
      <c r="AD226" s="237">
        <f t="shared" si="64"/>
        <v>308</v>
      </c>
      <c r="AE226" s="237">
        <v>313</v>
      </c>
      <c r="AF226" s="237">
        <f t="shared" si="65"/>
        <v>316.5</v>
      </c>
      <c r="AG226" s="237">
        <v>320</v>
      </c>
      <c r="AH226" s="237">
        <f t="shared" si="66"/>
        <v>323.5</v>
      </c>
      <c r="AI226" s="237">
        <v>327</v>
      </c>
      <c r="AJ226" s="237">
        <f t="shared" si="67"/>
        <v>338.5</v>
      </c>
      <c r="AK226" s="237">
        <v>350</v>
      </c>
    </row>
    <row r="227" spans="1:37" x14ac:dyDescent="0.2">
      <c r="A227" s="231" t="str">
        <f t="shared" si="51"/>
        <v>SA3.006No_thin</v>
      </c>
      <c r="B227" s="241" t="s">
        <v>36</v>
      </c>
      <c r="C227" s="240">
        <v>3</v>
      </c>
      <c r="D227" s="240">
        <v>6</v>
      </c>
      <c r="E227" s="241" t="s">
        <v>240</v>
      </c>
      <c r="F227" s="291">
        <f t="shared" si="52"/>
        <v>0</v>
      </c>
      <c r="G227" s="237">
        <v>0</v>
      </c>
      <c r="H227" s="237">
        <f t="shared" si="53"/>
        <v>16</v>
      </c>
      <c r="I227" s="237">
        <v>32</v>
      </c>
      <c r="J227" s="237">
        <f t="shared" si="54"/>
        <v>78</v>
      </c>
      <c r="K227" s="237">
        <v>124</v>
      </c>
      <c r="L227" s="237">
        <f t="shared" si="55"/>
        <v>167</v>
      </c>
      <c r="M227" s="237">
        <v>210</v>
      </c>
      <c r="N227" s="237">
        <f t="shared" si="56"/>
        <v>246.5</v>
      </c>
      <c r="O227" s="237">
        <v>283</v>
      </c>
      <c r="P227" s="237">
        <f t="shared" si="57"/>
        <v>311.5</v>
      </c>
      <c r="Q227" s="237">
        <v>340</v>
      </c>
      <c r="R227" s="237">
        <f t="shared" si="58"/>
        <v>362.5</v>
      </c>
      <c r="S227" s="237">
        <v>385</v>
      </c>
      <c r="T227" s="237">
        <f t="shared" si="59"/>
        <v>403.5</v>
      </c>
      <c r="U227" s="237">
        <v>422</v>
      </c>
      <c r="V227" s="237">
        <f t="shared" si="60"/>
        <v>438</v>
      </c>
      <c r="W227" s="237">
        <v>454</v>
      </c>
      <c r="X227" s="237">
        <f t="shared" si="61"/>
        <v>467</v>
      </c>
      <c r="Y227" s="237">
        <v>480</v>
      </c>
      <c r="Z227" s="237">
        <f t="shared" si="62"/>
        <v>491.5</v>
      </c>
      <c r="AA227" s="237">
        <v>503</v>
      </c>
      <c r="AB227" s="237">
        <f t="shared" si="63"/>
        <v>513</v>
      </c>
      <c r="AC227" s="237">
        <v>523</v>
      </c>
      <c r="AD227" s="237">
        <f t="shared" si="64"/>
        <v>532</v>
      </c>
      <c r="AE227" s="237">
        <v>541</v>
      </c>
      <c r="AF227" s="237">
        <f t="shared" si="65"/>
        <v>549</v>
      </c>
      <c r="AG227" s="237">
        <v>557</v>
      </c>
      <c r="AH227" s="237">
        <f t="shared" si="66"/>
        <v>563.5</v>
      </c>
      <c r="AI227" s="237">
        <v>570</v>
      </c>
      <c r="AJ227" s="237">
        <f t="shared" si="67"/>
        <v>595.5</v>
      </c>
      <c r="AK227" s="237">
        <v>621</v>
      </c>
    </row>
    <row r="228" spans="1:37" x14ac:dyDescent="0.2">
      <c r="A228" s="231" t="str">
        <f t="shared" si="51"/>
        <v>SA3.006Thinned</v>
      </c>
      <c r="B228" s="241" t="s">
        <v>36</v>
      </c>
      <c r="C228" s="240">
        <v>3</v>
      </c>
      <c r="D228" s="240">
        <v>6</v>
      </c>
      <c r="E228" s="241" t="s">
        <v>172</v>
      </c>
      <c r="F228" s="291">
        <f t="shared" si="52"/>
        <v>0</v>
      </c>
      <c r="G228" s="237">
        <v>0</v>
      </c>
      <c r="H228" s="237">
        <f t="shared" si="53"/>
        <v>12</v>
      </c>
      <c r="I228" s="237">
        <v>24</v>
      </c>
      <c r="J228" s="237">
        <f t="shared" si="54"/>
        <v>61</v>
      </c>
      <c r="K228" s="237">
        <v>98</v>
      </c>
      <c r="L228" s="237">
        <f t="shared" si="55"/>
        <v>129.5</v>
      </c>
      <c r="M228" s="237">
        <v>161</v>
      </c>
      <c r="N228" s="237">
        <f t="shared" si="56"/>
        <v>186.5</v>
      </c>
      <c r="O228" s="237">
        <v>212</v>
      </c>
      <c r="P228" s="237">
        <f t="shared" si="57"/>
        <v>231.5</v>
      </c>
      <c r="Q228" s="237">
        <v>251</v>
      </c>
      <c r="R228" s="237">
        <f t="shared" si="58"/>
        <v>265.5</v>
      </c>
      <c r="S228" s="237">
        <v>280</v>
      </c>
      <c r="T228" s="237">
        <f t="shared" si="59"/>
        <v>292</v>
      </c>
      <c r="U228" s="237">
        <v>304</v>
      </c>
      <c r="V228" s="237">
        <f t="shared" si="60"/>
        <v>313</v>
      </c>
      <c r="W228" s="237">
        <v>322</v>
      </c>
      <c r="X228" s="237">
        <f t="shared" si="61"/>
        <v>330</v>
      </c>
      <c r="Y228" s="237">
        <v>338</v>
      </c>
      <c r="Z228" s="237">
        <f t="shared" si="62"/>
        <v>345</v>
      </c>
      <c r="AA228" s="237">
        <v>352</v>
      </c>
      <c r="AB228" s="237">
        <f t="shared" si="63"/>
        <v>358</v>
      </c>
      <c r="AC228" s="237">
        <v>364</v>
      </c>
      <c r="AD228" s="237">
        <f t="shared" si="64"/>
        <v>369</v>
      </c>
      <c r="AE228" s="237">
        <v>374</v>
      </c>
      <c r="AF228" s="237">
        <f t="shared" si="65"/>
        <v>378.5</v>
      </c>
      <c r="AG228" s="237">
        <v>383</v>
      </c>
      <c r="AH228" s="237">
        <f t="shared" si="66"/>
        <v>386.5</v>
      </c>
      <c r="AI228" s="237">
        <v>390</v>
      </c>
      <c r="AJ228" s="237">
        <f t="shared" si="67"/>
        <v>403.5</v>
      </c>
      <c r="AK228" s="237">
        <v>417</v>
      </c>
    </row>
    <row r="229" spans="1:37" x14ac:dyDescent="0.2">
      <c r="A229" s="231" t="str">
        <f t="shared" si="51"/>
        <v>SA3.008No_thin</v>
      </c>
      <c r="B229" s="241" t="s">
        <v>36</v>
      </c>
      <c r="C229" s="240">
        <v>3</v>
      </c>
      <c r="D229" s="240">
        <v>8</v>
      </c>
      <c r="E229" s="241" t="s">
        <v>240</v>
      </c>
      <c r="F229" s="291">
        <f t="shared" si="52"/>
        <v>0</v>
      </c>
      <c r="G229" s="237">
        <v>0</v>
      </c>
      <c r="H229" s="237">
        <f t="shared" si="53"/>
        <v>36</v>
      </c>
      <c r="I229" s="237">
        <v>72</v>
      </c>
      <c r="J229" s="237">
        <f t="shared" si="54"/>
        <v>125.5</v>
      </c>
      <c r="K229" s="237">
        <v>179</v>
      </c>
      <c r="L229" s="237">
        <f t="shared" si="55"/>
        <v>230.5</v>
      </c>
      <c r="M229" s="237">
        <v>282</v>
      </c>
      <c r="N229" s="237">
        <f t="shared" si="56"/>
        <v>324.5</v>
      </c>
      <c r="O229" s="237">
        <v>367</v>
      </c>
      <c r="P229" s="237">
        <f t="shared" si="57"/>
        <v>400.5</v>
      </c>
      <c r="Q229" s="237">
        <v>434</v>
      </c>
      <c r="R229" s="237">
        <f t="shared" si="58"/>
        <v>461</v>
      </c>
      <c r="S229" s="237">
        <v>488</v>
      </c>
      <c r="T229" s="237">
        <f t="shared" si="59"/>
        <v>510.5</v>
      </c>
      <c r="U229" s="237">
        <v>533</v>
      </c>
      <c r="V229" s="237">
        <f t="shared" si="60"/>
        <v>552</v>
      </c>
      <c r="W229" s="237">
        <v>571</v>
      </c>
      <c r="X229" s="237">
        <f t="shared" si="61"/>
        <v>587.5</v>
      </c>
      <c r="Y229" s="237">
        <v>604</v>
      </c>
      <c r="Z229" s="237">
        <f t="shared" si="62"/>
        <v>618.5</v>
      </c>
      <c r="AA229" s="237">
        <v>633</v>
      </c>
      <c r="AB229" s="237">
        <f t="shared" si="63"/>
        <v>645.5</v>
      </c>
      <c r="AC229" s="237">
        <v>658</v>
      </c>
      <c r="AD229" s="237">
        <f t="shared" si="64"/>
        <v>669</v>
      </c>
      <c r="AE229" s="237">
        <v>680</v>
      </c>
      <c r="AF229" s="237">
        <f t="shared" si="65"/>
        <v>689.5</v>
      </c>
      <c r="AG229" s="237">
        <v>699</v>
      </c>
      <c r="AH229" s="237">
        <f t="shared" si="66"/>
        <v>708</v>
      </c>
      <c r="AI229" s="237">
        <v>717</v>
      </c>
      <c r="AJ229" s="237">
        <f t="shared" si="67"/>
        <v>749</v>
      </c>
      <c r="AK229" s="237">
        <v>781</v>
      </c>
    </row>
    <row r="230" spans="1:37" x14ac:dyDescent="0.2">
      <c r="A230" s="231" t="str">
        <f t="shared" si="51"/>
        <v>SA3.008Thinned</v>
      </c>
      <c r="B230" s="241" t="s">
        <v>36</v>
      </c>
      <c r="C230" s="240">
        <v>3</v>
      </c>
      <c r="D230" s="240">
        <v>8</v>
      </c>
      <c r="E230" s="241" t="s">
        <v>172</v>
      </c>
      <c r="F230" s="291">
        <f t="shared" si="52"/>
        <v>0</v>
      </c>
      <c r="G230" s="237">
        <v>0</v>
      </c>
      <c r="H230" s="237">
        <f t="shared" si="53"/>
        <v>27.5</v>
      </c>
      <c r="I230" s="237">
        <v>55</v>
      </c>
      <c r="J230" s="237">
        <f t="shared" si="54"/>
        <v>96</v>
      </c>
      <c r="K230" s="237">
        <v>137</v>
      </c>
      <c r="L230" s="237">
        <f t="shared" si="55"/>
        <v>173.5</v>
      </c>
      <c r="M230" s="237">
        <v>210</v>
      </c>
      <c r="N230" s="237">
        <f t="shared" si="56"/>
        <v>238</v>
      </c>
      <c r="O230" s="237">
        <v>266</v>
      </c>
      <c r="P230" s="237">
        <f t="shared" si="57"/>
        <v>287</v>
      </c>
      <c r="Q230" s="237">
        <v>308</v>
      </c>
      <c r="R230" s="237">
        <f t="shared" si="58"/>
        <v>323.5</v>
      </c>
      <c r="S230" s="237">
        <v>339</v>
      </c>
      <c r="T230" s="237">
        <f t="shared" si="59"/>
        <v>352</v>
      </c>
      <c r="U230" s="237">
        <v>365</v>
      </c>
      <c r="V230" s="237">
        <f t="shared" si="60"/>
        <v>376</v>
      </c>
      <c r="W230" s="237">
        <v>387</v>
      </c>
      <c r="X230" s="237">
        <f t="shared" si="61"/>
        <v>395.5</v>
      </c>
      <c r="Y230" s="237">
        <v>404</v>
      </c>
      <c r="Z230" s="237">
        <f t="shared" si="62"/>
        <v>411.5</v>
      </c>
      <c r="AA230" s="237">
        <v>419</v>
      </c>
      <c r="AB230" s="237">
        <f t="shared" si="63"/>
        <v>425.5</v>
      </c>
      <c r="AC230" s="237">
        <v>432</v>
      </c>
      <c r="AD230" s="237">
        <f t="shared" si="64"/>
        <v>437.5</v>
      </c>
      <c r="AE230" s="237">
        <v>443</v>
      </c>
      <c r="AF230" s="237">
        <f t="shared" si="65"/>
        <v>447.5</v>
      </c>
      <c r="AG230" s="237">
        <v>452</v>
      </c>
      <c r="AH230" s="237">
        <f t="shared" si="66"/>
        <v>456.5</v>
      </c>
      <c r="AI230" s="237">
        <v>461</v>
      </c>
      <c r="AJ230" s="237">
        <f t="shared" si="67"/>
        <v>475.5</v>
      </c>
      <c r="AK230" s="237">
        <v>490</v>
      </c>
    </row>
    <row r="231" spans="1:37" x14ac:dyDescent="0.2">
      <c r="A231" s="231" t="str">
        <f t="shared" si="51"/>
        <v>SA3.010No_thin</v>
      </c>
      <c r="B231" s="241" t="s">
        <v>36</v>
      </c>
      <c r="C231" s="240">
        <v>3</v>
      </c>
      <c r="D231" s="240">
        <v>10</v>
      </c>
      <c r="E231" s="241" t="s">
        <v>240</v>
      </c>
      <c r="F231" s="291">
        <f t="shared" si="52"/>
        <v>0</v>
      </c>
      <c r="G231" s="237">
        <v>0</v>
      </c>
      <c r="H231" s="237">
        <f t="shared" si="53"/>
        <v>46.5</v>
      </c>
      <c r="I231" s="237">
        <v>93</v>
      </c>
      <c r="J231" s="237">
        <f t="shared" si="54"/>
        <v>156.5</v>
      </c>
      <c r="K231" s="237">
        <v>220</v>
      </c>
      <c r="L231" s="237">
        <f t="shared" si="55"/>
        <v>278.5</v>
      </c>
      <c r="M231" s="237">
        <v>337</v>
      </c>
      <c r="N231" s="237">
        <f t="shared" si="56"/>
        <v>384</v>
      </c>
      <c r="O231" s="237">
        <v>431</v>
      </c>
      <c r="P231" s="237">
        <f t="shared" si="57"/>
        <v>468.5</v>
      </c>
      <c r="Q231" s="237">
        <v>506</v>
      </c>
      <c r="R231" s="237">
        <f t="shared" si="58"/>
        <v>537</v>
      </c>
      <c r="S231" s="237">
        <v>568</v>
      </c>
      <c r="T231" s="237">
        <f t="shared" si="59"/>
        <v>594</v>
      </c>
      <c r="U231" s="237">
        <v>620</v>
      </c>
      <c r="V231" s="237">
        <f t="shared" si="60"/>
        <v>642</v>
      </c>
      <c r="W231" s="237">
        <v>664</v>
      </c>
      <c r="X231" s="237">
        <f t="shared" si="61"/>
        <v>683</v>
      </c>
      <c r="Y231" s="237">
        <v>702</v>
      </c>
      <c r="Z231" s="237">
        <f t="shared" si="62"/>
        <v>718.5</v>
      </c>
      <c r="AA231" s="237">
        <v>735</v>
      </c>
      <c r="AB231" s="237">
        <f t="shared" si="63"/>
        <v>749.5</v>
      </c>
      <c r="AC231" s="237">
        <v>764</v>
      </c>
      <c r="AD231" s="237">
        <f t="shared" si="64"/>
        <v>776.5</v>
      </c>
      <c r="AE231" s="237">
        <v>789</v>
      </c>
      <c r="AF231" s="237">
        <f t="shared" si="65"/>
        <v>800.5</v>
      </c>
      <c r="AG231" s="237">
        <v>812</v>
      </c>
      <c r="AH231" s="237">
        <f t="shared" si="66"/>
        <v>822</v>
      </c>
      <c r="AI231" s="237">
        <v>832</v>
      </c>
      <c r="AJ231" s="237">
        <f t="shared" si="67"/>
        <v>869.5</v>
      </c>
      <c r="AK231" s="237">
        <v>907</v>
      </c>
    </row>
    <row r="232" spans="1:37" x14ac:dyDescent="0.2">
      <c r="A232" s="231" t="str">
        <f t="shared" si="51"/>
        <v>SA3.010Thinned</v>
      </c>
      <c r="B232" s="241" t="s">
        <v>36</v>
      </c>
      <c r="C232" s="240">
        <v>3</v>
      </c>
      <c r="D232" s="240">
        <v>10</v>
      </c>
      <c r="E232" s="241" t="s">
        <v>172</v>
      </c>
      <c r="F232" s="291">
        <f t="shared" si="52"/>
        <v>0</v>
      </c>
      <c r="G232" s="237">
        <v>0</v>
      </c>
      <c r="H232" s="237">
        <f t="shared" si="53"/>
        <v>36</v>
      </c>
      <c r="I232" s="237">
        <v>72</v>
      </c>
      <c r="J232" s="237">
        <f t="shared" si="54"/>
        <v>119.5</v>
      </c>
      <c r="K232" s="237">
        <v>167</v>
      </c>
      <c r="L232" s="237">
        <f t="shared" si="55"/>
        <v>206.5</v>
      </c>
      <c r="M232" s="237">
        <v>246</v>
      </c>
      <c r="N232" s="237">
        <f t="shared" si="56"/>
        <v>275.5</v>
      </c>
      <c r="O232" s="237">
        <v>305</v>
      </c>
      <c r="P232" s="237">
        <f t="shared" si="57"/>
        <v>326.5</v>
      </c>
      <c r="Q232" s="237">
        <v>348</v>
      </c>
      <c r="R232" s="237">
        <f t="shared" si="58"/>
        <v>365</v>
      </c>
      <c r="S232" s="237">
        <v>382</v>
      </c>
      <c r="T232" s="237">
        <f t="shared" si="59"/>
        <v>395.5</v>
      </c>
      <c r="U232" s="237">
        <v>409</v>
      </c>
      <c r="V232" s="237">
        <f t="shared" si="60"/>
        <v>420.5</v>
      </c>
      <c r="W232" s="237">
        <v>432</v>
      </c>
      <c r="X232" s="237">
        <f t="shared" si="61"/>
        <v>441</v>
      </c>
      <c r="Y232" s="237">
        <v>450</v>
      </c>
      <c r="Z232" s="237">
        <f t="shared" si="62"/>
        <v>457.5</v>
      </c>
      <c r="AA232" s="237">
        <v>465</v>
      </c>
      <c r="AB232" s="237">
        <f t="shared" si="63"/>
        <v>471.5</v>
      </c>
      <c r="AC232" s="237">
        <v>478</v>
      </c>
      <c r="AD232" s="237">
        <f t="shared" si="64"/>
        <v>483.5</v>
      </c>
      <c r="AE232" s="237">
        <v>489</v>
      </c>
      <c r="AF232" s="237">
        <f t="shared" si="65"/>
        <v>493.5</v>
      </c>
      <c r="AG232" s="237">
        <v>498</v>
      </c>
      <c r="AH232" s="237">
        <f t="shared" si="66"/>
        <v>502</v>
      </c>
      <c r="AI232" s="237">
        <v>506</v>
      </c>
      <c r="AJ232" s="237">
        <f t="shared" si="67"/>
        <v>521</v>
      </c>
      <c r="AK232" s="237">
        <v>536</v>
      </c>
    </row>
    <row r="233" spans="1:37" x14ac:dyDescent="0.2">
      <c r="A233" s="231" t="str">
        <f t="shared" si="51"/>
        <v>SA3.012No_thin</v>
      </c>
      <c r="B233" s="241" t="s">
        <v>36</v>
      </c>
      <c r="C233" s="240">
        <v>3</v>
      </c>
      <c r="D233" s="240">
        <v>12</v>
      </c>
      <c r="E233" s="241" t="s">
        <v>240</v>
      </c>
      <c r="F233" s="291">
        <f t="shared" si="52"/>
        <v>9</v>
      </c>
      <c r="G233" s="237">
        <v>18</v>
      </c>
      <c r="H233" s="237">
        <f t="shared" si="53"/>
        <v>80</v>
      </c>
      <c r="I233" s="237">
        <v>142</v>
      </c>
      <c r="J233" s="237">
        <f t="shared" si="54"/>
        <v>214</v>
      </c>
      <c r="K233" s="237">
        <v>286</v>
      </c>
      <c r="L233" s="237">
        <f t="shared" si="55"/>
        <v>351.5</v>
      </c>
      <c r="M233" s="237">
        <v>417</v>
      </c>
      <c r="N233" s="237">
        <f t="shared" si="56"/>
        <v>470</v>
      </c>
      <c r="O233" s="237">
        <v>523</v>
      </c>
      <c r="P233" s="237">
        <f t="shared" si="57"/>
        <v>566</v>
      </c>
      <c r="Q233" s="237">
        <v>609</v>
      </c>
      <c r="R233" s="237">
        <f t="shared" si="58"/>
        <v>644.5</v>
      </c>
      <c r="S233" s="237">
        <v>680</v>
      </c>
      <c r="T233" s="237">
        <f t="shared" si="59"/>
        <v>709.5</v>
      </c>
      <c r="U233" s="237">
        <v>739</v>
      </c>
      <c r="V233" s="237">
        <f t="shared" si="60"/>
        <v>764.5</v>
      </c>
      <c r="W233" s="237">
        <v>790</v>
      </c>
      <c r="X233" s="237">
        <f t="shared" si="61"/>
        <v>811.5</v>
      </c>
      <c r="Y233" s="237">
        <v>833</v>
      </c>
      <c r="Z233" s="237">
        <f t="shared" si="62"/>
        <v>852</v>
      </c>
      <c r="AA233" s="237">
        <v>871</v>
      </c>
      <c r="AB233" s="237">
        <f t="shared" si="63"/>
        <v>888</v>
      </c>
      <c r="AC233" s="237">
        <v>905</v>
      </c>
      <c r="AD233" s="237">
        <f t="shared" si="64"/>
        <v>919.5</v>
      </c>
      <c r="AE233" s="237">
        <v>934</v>
      </c>
      <c r="AF233" s="237">
        <f t="shared" si="65"/>
        <v>947</v>
      </c>
      <c r="AG233" s="237">
        <v>960</v>
      </c>
      <c r="AH233" s="237">
        <f t="shared" si="66"/>
        <v>972</v>
      </c>
      <c r="AI233" s="237">
        <v>984</v>
      </c>
      <c r="AJ233" s="237">
        <f t="shared" si="67"/>
        <v>1026.5</v>
      </c>
      <c r="AK233" s="237">
        <v>1069</v>
      </c>
    </row>
    <row r="234" spans="1:37" x14ac:dyDescent="0.2">
      <c r="A234" s="231" t="str">
        <f t="shared" si="51"/>
        <v>SA3.012Thinned</v>
      </c>
      <c r="B234" s="241" t="s">
        <v>36</v>
      </c>
      <c r="C234" s="240">
        <v>3</v>
      </c>
      <c r="D234" s="240">
        <v>12</v>
      </c>
      <c r="E234" s="241" t="s">
        <v>172</v>
      </c>
      <c r="F234" s="291">
        <f t="shared" si="52"/>
        <v>9</v>
      </c>
      <c r="G234" s="237">
        <v>18</v>
      </c>
      <c r="H234" s="237">
        <f t="shared" si="53"/>
        <v>63.5</v>
      </c>
      <c r="I234" s="237">
        <v>109</v>
      </c>
      <c r="J234" s="237">
        <f t="shared" si="54"/>
        <v>160.5</v>
      </c>
      <c r="K234" s="237">
        <v>212</v>
      </c>
      <c r="L234" s="237">
        <f t="shared" si="55"/>
        <v>254</v>
      </c>
      <c r="M234" s="237">
        <v>296</v>
      </c>
      <c r="N234" s="237">
        <f t="shared" si="56"/>
        <v>326.5</v>
      </c>
      <c r="O234" s="237">
        <v>357</v>
      </c>
      <c r="P234" s="237">
        <f t="shared" si="57"/>
        <v>379.5</v>
      </c>
      <c r="Q234" s="237">
        <v>402</v>
      </c>
      <c r="R234" s="237">
        <f t="shared" si="58"/>
        <v>419</v>
      </c>
      <c r="S234" s="237">
        <v>436</v>
      </c>
      <c r="T234" s="237">
        <f t="shared" si="59"/>
        <v>449.5</v>
      </c>
      <c r="U234" s="237">
        <v>463</v>
      </c>
      <c r="V234" s="237">
        <f t="shared" si="60"/>
        <v>474.5</v>
      </c>
      <c r="W234" s="237">
        <v>486</v>
      </c>
      <c r="X234" s="237">
        <f t="shared" si="61"/>
        <v>494.5</v>
      </c>
      <c r="Y234" s="237">
        <v>503</v>
      </c>
      <c r="Z234" s="237">
        <f t="shared" si="62"/>
        <v>510</v>
      </c>
      <c r="AA234" s="237">
        <v>517</v>
      </c>
      <c r="AB234" s="237">
        <f t="shared" si="63"/>
        <v>523.5</v>
      </c>
      <c r="AC234" s="237">
        <v>530</v>
      </c>
      <c r="AD234" s="237">
        <f t="shared" si="64"/>
        <v>535</v>
      </c>
      <c r="AE234" s="237">
        <v>540</v>
      </c>
      <c r="AF234" s="237">
        <f t="shared" si="65"/>
        <v>544</v>
      </c>
      <c r="AG234" s="237">
        <v>548</v>
      </c>
      <c r="AH234" s="237">
        <f t="shared" si="66"/>
        <v>552</v>
      </c>
      <c r="AI234" s="237">
        <v>556</v>
      </c>
      <c r="AJ234" s="237">
        <f t="shared" si="67"/>
        <v>568.5</v>
      </c>
      <c r="AK234" s="237">
        <v>581</v>
      </c>
    </row>
    <row r="235" spans="1:37" x14ac:dyDescent="0.2">
      <c r="A235" s="231" t="str">
        <f t="shared" si="51"/>
        <v>SP1.404No_thin</v>
      </c>
      <c r="B235" s="239" t="s">
        <v>186</v>
      </c>
      <c r="C235" s="240">
        <v>1.4</v>
      </c>
      <c r="D235" s="240">
        <v>4</v>
      </c>
      <c r="E235" s="241" t="s">
        <v>240</v>
      </c>
      <c r="F235" s="291">
        <f t="shared" si="52"/>
        <v>0</v>
      </c>
      <c r="G235" s="237">
        <v>0</v>
      </c>
      <c r="H235" s="237">
        <f t="shared" si="53"/>
        <v>0</v>
      </c>
      <c r="I235" s="237">
        <v>0</v>
      </c>
      <c r="J235" s="237">
        <f t="shared" si="54"/>
        <v>1.5</v>
      </c>
      <c r="K235" s="237">
        <v>3</v>
      </c>
      <c r="L235" s="237">
        <f t="shared" si="55"/>
        <v>15.5</v>
      </c>
      <c r="M235" s="237">
        <v>28</v>
      </c>
      <c r="N235" s="237">
        <f t="shared" si="56"/>
        <v>48.5</v>
      </c>
      <c r="O235" s="237">
        <v>69</v>
      </c>
      <c r="P235" s="237">
        <f t="shared" si="57"/>
        <v>90</v>
      </c>
      <c r="Q235" s="237">
        <v>111</v>
      </c>
      <c r="R235" s="237">
        <f t="shared" si="58"/>
        <v>130.5</v>
      </c>
      <c r="S235" s="237">
        <v>150</v>
      </c>
      <c r="T235" s="237">
        <f t="shared" si="59"/>
        <v>167</v>
      </c>
      <c r="U235" s="237">
        <v>184</v>
      </c>
      <c r="V235" s="237">
        <f t="shared" si="60"/>
        <v>199</v>
      </c>
      <c r="W235" s="237">
        <v>214</v>
      </c>
      <c r="X235" s="237">
        <f t="shared" si="61"/>
        <v>227.5</v>
      </c>
      <c r="Y235" s="237">
        <v>241</v>
      </c>
      <c r="Z235" s="237">
        <f t="shared" si="62"/>
        <v>253</v>
      </c>
      <c r="AA235" s="237">
        <v>265</v>
      </c>
      <c r="AB235" s="237">
        <f t="shared" si="63"/>
        <v>276</v>
      </c>
      <c r="AC235" s="237">
        <v>287</v>
      </c>
      <c r="AD235" s="237">
        <f t="shared" si="64"/>
        <v>296.5</v>
      </c>
      <c r="AE235" s="237">
        <v>306</v>
      </c>
      <c r="AF235" s="237">
        <f t="shared" si="65"/>
        <v>314</v>
      </c>
      <c r="AG235" s="237">
        <v>322</v>
      </c>
      <c r="AH235" s="237">
        <f t="shared" si="66"/>
        <v>329.5</v>
      </c>
      <c r="AI235" s="237">
        <v>337</v>
      </c>
      <c r="AJ235" s="237">
        <f t="shared" si="67"/>
        <v>364</v>
      </c>
      <c r="AK235" s="237">
        <v>391</v>
      </c>
    </row>
    <row r="236" spans="1:37" x14ac:dyDescent="0.2">
      <c r="A236" s="231" t="str">
        <f t="shared" si="51"/>
        <v>SP1.404Thinned</v>
      </c>
      <c r="B236" s="239" t="s">
        <v>186</v>
      </c>
      <c r="C236" s="240">
        <v>1.4</v>
      </c>
      <c r="D236" s="240">
        <v>4</v>
      </c>
      <c r="E236" s="241" t="s">
        <v>172</v>
      </c>
      <c r="F236" s="291">
        <f t="shared" si="52"/>
        <v>0</v>
      </c>
      <c r="G236" s="237">
        <v>0</v>
      </c>
      <c r="H236" s="237">
        <f t="shared" si="53"/>
        <v>0</v>
      </c>
      <c r="I236" s="237">
        <v>0</v>
      </c>
      <c r="J236" s="237">
        <f t="shared" si="54"/>
        <v>1.5</v>
      </c>
      <c r="K236" s="237">
        <v>3</v>
      </c>
      <c r="L236" s="237">
        <f t="shared" si="55"/>
        <v>16</v>
      </c>
      <c r="M236" s="237">
        <v>29</v>
      </c>
      <c r="N236" s="237">
        <f t="shared" si="56"/>
        <v>43</v>
      </c>
      <c r="O236" s="237">
        <v>57</v>
      </c>
      <c r="P236" s="237">
        <f t="shared" si="57"/>
        <v>68.5</v>
      </c>
      <c r="Q236" s="237">
        <v>80</v>
      </c>
      <c r="R236" s="237">
        <f t="shared" si="58"/>
        <v>92.5</v>
      </c>
      <c r="S236" s="237">
        <v>105</v>
      </c>
      <c r="T236" s="237">
        <f t="shared" si="59"/>
        <v>115</v>
      </c>
      <c r="U236" s="237">
        <v>125</v>
      </c>
      <c r="V236" s="237">
        <f t="shared" si="60"/>
        <v>134.5</v>
      </c>
      <c r="W236" s="237">
        <v>144</v>
      </c>
      <c r="X236" s="237">
        <f t="shared" si="61"/>
        <v>152</v>
      </c>
      <c r="Y236" s="237">
        <v>160</v>
      </c>
      <c r="Z236" s="237">
        <f t="shared" si="62"/>
        <v>167.5</v>
      </c>
      <c r="AA236" s="237">
        <v>175</v>
      </c>
      <c r="AB236" s="237">
        <f t="shared" si="63"/>
        <v>182</v>
      </c>
      <c r="AC236" s="237">
        <v>189</v>
      </c>
      <c r="AD236" s="237">
        <f t="shared" si="64"/>
        <v>195.5</v>
      </c>
      <c r="AE236" s="237">
        <v>202</v>
      </c>
      <c r="AF236" s="237">
        <f t="shared" si="65"/>
        <v>208</v>
      </c>
      <c r="AG236" s="237">
        <v>214</v>
      </c>
      <c r="AH236" s="237">
        <f t="shared" si="66"/>
        <v>219.5</v>
      </c>
      <c r="AI236" s="237">
        <v>225</v>
      </c>
      <c r="AJ236" s="237">
        <f t="shared" si="67"/>
        <v>247</v>
      </c>
      <c r="AK236" s="237">
        <v>269</v>
      </c>
    </row>
    <row r="237" spans="1:37" x14ac:dyDescent="0.2">
      <c r="A237" s="231" t="str">
        <f t="shared" si="51"/>
        <v>SP1.406No_thin</v>
      </c>
      <c r="B237" s="239" t="s">
        <v>186</v>
      </c>
      <c r="C237" s="240">
        <v>1.4</v>
      </c>
      <c r="D237" s="240">
        <v>6</v>
      </c>
      <c r="E237" s="241" t="s">
        <v>240</v>
      </c>
      <c r="F237" s="291">
        <f t="shared" si="52"/>
        <v>0</v>
      </c>
      <c r="G237" s="237">
        <v>0</v>
      </c>
      <c r="H237" s="237">
        <f t="shared" si="53"/>
        <v>0.5</v>
      </c>
      <c r="I237" s="237">
        <v>1</v>
      </c>
      <c r="J237" s="237">
        <f t="shared" si="54"/>
        <v>12</v>
      </c>
      <c r="K237" s="237">
        <v>23</v>
      </c>
      <c r="L237" s="237">
        <f t="shared" si="55"/>
        <v>50.5</v>
      </c>
      <c r="M237" s="237">
        <v>78</v>
      </c>
      <c r="N237" s="237">
        <f t="shared" si="56"/>
        <v>105</v>
      </c>
      <c r="O237" s="237">
        <v>132</v>
      </c>
      <c r="P237" s="237">
        <f t="shared" si="57"/>
        <v>156.5</v>
      </c>
      <c r="Q237" s="237">
        <v>181</v>
      </c>
      <c r="R237" s="237">
        <f t="shared" si="58"/>
        <v>203</v>
      </c>
      <c r="S237" s="237">
        <v>225</v>
      </c>
      <c r="T237" s="237">
        <f t="shared" si="59"/>
        <v>245.5</v>
      </c>
      <c r="U237" s="237">
        <v>266</v>
      </c>
      <c r="V237" s="237">
        <f t="shared" si="60"/>
        <v>284.5</v>
      </c>
      <c r="W237" s="237">
        <v>303</v>
      </c>
      <c r="X237" s="237">
        <f t="shared" si="61"/>
        <v>319</v>
      </c>
      <c r="Y237" s="237">
        <v>335</v>
      </c>
      <c r="Z237" s="237">
        <f t="shared" si="62"/>
        <v>349.5</v>
      </c>
      <c r="AA237" s="237">
        <v>364</v>
      </c>
      <c r="AB237" s="237">
        <f t="shared" si="63"/>
        <v>376.5</v>
      </c>
      <c r="AC237" s="237">
        <v>389</v>
      </c>
      <c r="AD237" s="237">
        <f t="shared" si="64"/>
        <v>400</v>
      </c>
      <c r="AE237" s="237">
        <v>411</v>
      </c>
      <c r="AF237" s="237">
        <f t="shared" si="65"/>
        <v>420.5</v>
      </c>
      <c r="AG237" s="237">
        <v>430</v>
      </c>
      <c r="AH237" s="237">
        <f t="shared" si="66"/>
        <v>438.5</v>
      </c>
      <c r="AI237" s="237">
        <v>447</v>
      </c>
      <c r="AJ237" s="237">
        <f t="shared" si="67"/>
        <v>478.5</v>
      </c>
      <c r="AK237" s="237">
        <v>510</v>
      </c>
    </row>
    <row r="238" spans="1:37" x14ac:dyDescent="0.2">
      <c r="A238" s="231" t="str">
        <f t="shared" si="51"/>
        <v>SP1.406Thinned</v>
      </c>
      <c r="B238" s="239" t="s">
        <v>186</v>
      </c>
      <c r="C238" s="240">
        <v>1.4</v>
      </c>
      <c r="D238" s="240">
        <v>6</v>
      </c>
      <c r="E238" s="241" t="s">
        <v>172</v>
      </c>
      <c r="F238" s="291">
        <f t="shared" si="52"/>
        <v>0</v>
      </c>
      <c r="G238" s="237">
        <v>0</v>
      </c>
      <c r="H238" s="237">
        <f t="shared" si="53"/>
        <v>0.5</v>
      </c>
      <c r="I238" s="237">
        <v>1</v>
      </c>
      <c r="J238" s="237">
        <f t="shared" si="54"/>
        <v>12</v>
      </c>
      <c r="K238" s="237">
        <v>23</v>
      </c>
      <c r="L238" s="237">
        <f t="shared" si="55"/>
        <v>43.5</v>
      </c>
      <c r="M238" s="237">
        <v>64</v>
      </c>
      <c r="N238" s="237">
        <f t="shared" si="56"/>
        <v>80.5</v>
      </c>
      <c r="O238" s="237">
        <v>97</v>
      </c>
      <c r="P238" s="237">
        <f t="shared" si="57"/>
        <v>112</v>
      </c>
      <c r="Q238" s="237">
        <v>127</v>
      </c>
      <c r="R238" s="237">
        <f t="shared" si="58"/>
        <v>141</v>
      </c>
      <c r="S238" s="237">
        <v>155</v>
      </c>
      <c r="T238" s="237">
        <f t="shared" si="59"/>
        <v>167</v>
      </c>
      <c r="U238" s="237">
        <v>179</v>
      </c>
      <c r="V238" s="237">
        <f t="shared" si="60"/>
        <v>190</v>
      </c>
      <c r="W238" s="237">
        <v>201</v>
      </c>
      <c r="X238" s="237">
        <f t="shared" si="61"/>
        <v>210</v>
      </c>
      <c r="Y238" s="237">
        <v>219</v>
      </c>
      <c r="Z238" s="237">
        <f t="shared" si="62"/>
        <v>228</v>
      </c>
      <c r="AA238" s="237">
        <v>237</v>
      </c>
      <c r="AB238" s="237">
        <f t="shared" si="63"/>
        <v>244.5</v>
      </c>
      <c r="AC238" s="237">
        <v>252</v>
      </c>
      <c r="AD238" s="237">
        <f t="shared" si="64"/>
        <v>259</v>
      </c>
      <c r="AE238" s="237">
        <v>266</v>
      </c>
      <c r="AF238" s="237">
        <f t="shared" si="65"/>
        <v>272</v>
      </c>
      <c r="AG238" s="237">
        <v>278</v>
      </c>
      <c r="AH238" s="237">
        <f t="shared" si="66"/>
        <v>284</v>
      </c>
      <c r="AI238" s="237">
        <v>290</v>
      </c>
      <c r="AJ238" s="237">
        <f t="shared" si="67"/>
        <v>312.5</v>
      </c>
      <c r="AK238" s="237">
        <v>335</v>
      </c>
    </row>
    <row r="239" spans="1:37" x14ac:dyDescent="0.2">
      <c r="A239" s="231" t="str">
        <f t="shared" si="51"/>
        <v>SP1.408No_thin</v>
      </c>
      <c r="B239" s="239" t="s">
        <v>186</v>
      </c>
      <c r="C239" s="240">
        <v>1.4</v>
      </c>
      <c r="D239" s="240">
        <v>8</v>
      </c>
      <c r="E239" s="241" t="s">
        <v>240</v>
      </c>
      <c r="F239" s="291">
        <f t="shared" si="52"/>
        <v>0</v>
      </c>
      <c r="G239" s="237">
        <v>0</v>
      </c>
      <c r="H239" s="237">
        <f t="shared" si="53"/>
        <v>2.5</v>
      </c>
      <c r="I239" s="237">
        <v>5</v>
      </c>
      <c r="J239" s="237">
        <f t="shared" si="54"/>
        <v>29</v>
      </c>
      <c r="K239" s="237">
        <v>53</v>
      </c>
      <c r="L239" s="237">
        <f t="shared" si="55"/>
        <v>86.5</v>
      </c>
      <c r="M239" s="237">
        <v>120</v>
      </c>
      <c r="N239" s="237">
        <f t="shared" si="56"/>
        <v>151</v>
      </c>
      <c r="O239" s="237">
        <v>182</v>
      </c>
      <c r="P239" s="237">
        <f t="shared" si="57"/>
        <v>210.5</v>
      </c>
      <c r="Q239" s="237">
        <v>239</v>
      </c>
      <c r="R239" s="237">
        <f t="shared" si="58"/>
        <v>265.5</v>
      </c>
      <c r="S239" s="237">
        <v>292</v>
      </c>
      <c r="T239" s="237">
        <f t="shared" si="59"/>
        <v>316</v>
      </c>
      <c r="U239" s="237">
        <v>340</v>
      </c>
      <c r="V239" s="237">
        <f t="shared" si="60"/>
        <v>361</v>
      </c>
      <c r="W239" s="237">
        <v>382</v>
      </c>
      <c r="X239" s="237">
        <f t="shared" si="61"/>
        <v>401</v>
      </c>
      <c r="Y239" s="237">
        <v>420</v>
      </c>
      <c r="Z239" s="237">
        <f t="shared" si="62"/>
        <v>436.5</v>
      </c>
      <c r="AA239" s="237">
        <v>453</v>
      </c>
      <c r="AB239" s="237">
        <f t="shared" si="63"/>
        <v>467.5</v>
      </c>
      <c r="AC239" s="237">
        <v>482</v>
      </c>
      <c r="AD239" s="237">
        <f t="shared" si="64"/>
        <v>495</v>
      </c>
      <c r="AE239" s="237">
        <v>508</v>
      </c>
      <c r="AF239" s="237">
        <f t="shared" si="65"/>
        <v>519</v>
      </c>
      <c r="AG239" s="237">
        <v>530</v>
      </c>
      <c r="AH239" s="237">
        <f t="shared" si="66"/>
        <v>540</v>
      </c>
      <c r="AI239" s="237">
        <v>550</v>
      </c>
      <c r="AJ239" s="237">
        <f t="shared" si="67"/>
        <v>586.5</v>
      </c>
      <c r="AK239" s="237">
        <v>623</v>
      </c>
    </row>
    <row r="240" spans="1:37" x14ac:dyDescent="0.2">
      <c r="A240" s="231" t="str">
        <f t="shared" si="51"/>
        <v>SP1.408Thinned</v>
      </c>
      <c r="B240" s="239" t="s">
        <v>186</v>
      </c>
      <c r="C240" s="240">
        <v>1.4</v>
      </c>
      <c r="D240" s="240">
        <v>8</v>
      </c>
      <c r="E240" s="241" t="s">
        <v>172</v>
      </c>
      <c r="F240" s="291">
        <f t="shared" si="52"/>
        <v>0</v>
      </c>
      <c r="G240" s="237">
        <v>0</v>
      </c>
      <c r="H240" s="237">
        <f t="shared" si="53"/>
        <v>2.5</v>
      </c>
      <c r="I240" s="237">
        <v>5</v>
      </c>
      <c r="J240" s="237">
        <f t="shared" si="54"/>
        <v>27.5</v>
      </c>
      <c r="K240" s="237">
        <v>50</v>
      </c>
      <c r="L240" s="237">
        <f t="shared" si="55"/>
        <v>71</v>
      </c>
      <c r="M240" s="237">
        <v>92</v>
      </c>
      <c r="N240" s="237">
        <f t="shared" si="56"/>
        <v>111.5</v>
      </c>
      <c r="O240" s="237">
        <v>131</v>
      </c>
      <c r="P240" s="237">
        <f t="shared" si="57"/>
        <v>148.5</v>
      </c>
      <c r="Q240" s="237">
        <v>166</v>
      </c>
      <c r="R240" s="237">
        <f t="shared" si="58"/>
        <v>181.5</v>
      </c>
      <c r="S240" s="237">
        <v>197</v>
      </c>
      <c r="T240" s="237">
        <f t="shared" si="59"/>
        <v>211.5</v>
      </c>
      <c r="U240" s="237">
        <v>226</v>
      </c>
      <c r="V240" s="237">
        <f t="shared" si="60"/>
        <v>239</v>
      </c>
      <c r="W240" s="237">
        <v>252</v>
      </c>
      <c r="X240" s="237">
        <f t="shared" si="61"/>
        <v>263</v>
      </c>
      <c r="Y240" s="237">
        <v>274</v>
      </c>
      <c r="Z240" s="237">
        <f t="shared" si="62"/>
        <v>284.5</v>
      </c>
      <c r="AA240" s="237">
        <v>295</v>
      </c>
      <c r="AB240" s="237">
        <f t="shared" si="63"/>
        <v>303.5</v>
      </c>
      <c r="AC240" s="237">
        <v>312</v>
      </c>
      <c r="AD240" s="237">
        <f t="shared" si="64"/>
        <v>320</v>
      </c>
      <c r="AE240" s="237">
        <v>328</v>
      </c>
      <c r="AF240" s="237">
        <f t="shared" si="65"/>
        <v>335.5</v>
      </c>
      <c r="AG240" s="237">
        <v>343</v>
      </c>
      <c r="AH240" s="237">
        <f t="shared" si="66"/>
        <v>349.5</v>
      </c>
      <c r="AI240" s="237">
        <v>356</v>
      </c>
      <c r="AJ240" s="237">
        <f t="shared" si="67"/>
        <v>382</v>
      </c>
      <c r="AK240" s="237">
        <v>408</v>
      </c>
    </row>
    <row r="241" spans="1:37" x14ac:dyDescent="0.2">
      <c r="A241" s="231" t="str">
        <f t="shared" si="51"/>
        <v>SP1.410No_thin</v>
      </c>
      <c r="B241" s="239" t="s">
        <v>186</v>
      </c>
      <c r="C241" s="240">
        <v>1.4</v>
      </c>
      <c r="D241" s="240">
        <v>10</v>
      </c>
      <c r="E241" s="241" t="s">
        <v>240</v>
      </c>
      <c r="F241" s="291">
        <f t="shared" si="52"/>
        <v>0</v>
      </c>
      <c r="G241" s="237">
        <v>0</v>
      </c>
      <c r="H241" s="237">
        <f t="shared" si="53"/>
        <v>9.5</v>
      </c>
      <c r="I241" s="237">
        <v>19</v>
      </c>
      <c r="J241" s="237">
        <f t="shared" si="54"/>
        <v>56</v>
      </c>
      <c r="K241" s="237">
        <v>93</v>
      </c>
      <c r="L241" s="237">
        <f t="shared" si="55"/>
        <v>130.5</v>
      </c>
      <c r="M241" s="237">
        <v>168</v>
      </c>
      <c r="N241" s="237">
        <f t="shared" si="56"/>
        <v>202.5</v>
      </c>
      <c r="O241" s="237">
        <v>237</v>
      </c>
      <c r="P241" s="237">
        <f t="shared" si="57"/>
        <v>269.5</v>
      </c>
      <c r="Q241" s="237">
        <v>302</v>
      </c>
      <c r="R241" s="237">
        <f t="shared" si="58"/>
        <v>331.5</v>
      </c>
      <c r="S241" s="237">
        <v>361</v>
      </c>
      <c r="T241" s="237">
        <f t="shared" si="59"/>
        <v>388</v>
      </c>
      <c r="U241" s="237">
        <v>415</v>
      </c>
      <c r="V241" s="237">
        <f t="shared" si="60"/>
        <v>439</v>
      </c>
      <c r="W241" s="237">
        <v>463</v>
      </c>
      <c r="X241" s="237">
        <f t="shared" si="61"/>
        <v>484.5</v>
      </c>
      <c r="Y241" s="237">
        <v>506</v>
      </c>
      <c r="Z241" s="237">
        <f t="shared" si="62"/>
        <v>524.5</v>
      </c>
      <c r="AA241" s="237">
        <v>543</v>
      </c>
      <c r="AB241" s="237">
        <f t="shared" si="63"/>
        <v>559.5</v>
      </c>
      <c r="AC241" s="237">
        <v>576</v>
      </c>
      <c r="AD241" s="237">
        <f t="shared" si="64"/>
        <v>590</v>
      </c>
      <c r="AE241" s="237">
        <v>604</v>
      </c>
      <c r="AF241" s="237">
        <f t="shared" si="65"/>
        <v>617</v>
      </c>
      <c r="AG241" s="237">
        <v>630</v>
      </c>
      <c r="AH241" s="237">
        <f t="shared" si="66"/>
        <v>641.5</v>
      </c>
      <c r="AI241" s="237">
        <v>653</v>
      </c>
      <c r="AJ241" s="237">
        <f t="shared" si="67"/>
        <v>694</v>
      </c>
      <c r="AK241" s="237">
        <v>735</v>
      </c>
    </row>
    <row r="242" spans="1:37" x14ac:dyDescent="0.2">
      <c r="A242" s="231" t="str">
        <f t="shared" si="51"/>
        <v>SP1.410Thinned</v>
      </c>
      <c r="B242" s="239" t="s">
        <v>186</v>
      </c>
      <c r="C242" s="240">
        <v>1.4</v>
      </c>
      <c r="D242" s="240">
        <v>10</v>
      </c>
      <c r="E242" s="241" t="s">
        <v>172</v>
      </c>
      <c r="F242" s="291">
        <f t="shared" si="52"/>
        <v>0</v>
      </c>
      <c r="G242" s="237">
        <v>0</v>
      </c>
      <c r="H242" s="237">
        <f t="shared" si="53"/>
        <v>9.5</v>
      </c>
      <c r="I242" s="237">
        <v>19</v>
      </c>
      <c r="J242" s="237">
        <f t="shared" si="54"/>
        <v>48.5</v>
      </c>
      <c r="K242" s="237">
        <v>78</v>
      </c>
      <c r="L242" s="237">
        <f t="shared" si="55"/>
        <v>98</v>
      </c>
      <c r="M242" s="237">
        <v>118</v>
      </c>
      <c r="N242" s="237">
        <f t="shared" si="56"/>
        <v>139</v>
      </c>
      <c r="O242" s="237">
        <v>160</v>
      </c>
      <c r="P242" s="237">
        <f t="shared" si="57"/>
        <v>179</v>
      </c>
      <c r="Q242" s="237">
        <v>198</v>
      </c>
      <c r="R242" s="237">
        <f t="shared" si="58"/>
        <v>216.5</v>
      </c>
      <c r="S242" s="237">
        <v>235</v>
      </c>
      <c r="T242" s="237">
        <f t="shared" si="59"/>
        <v>251</v>
      </c>
      <c r="U242" s="237">
        <v>267</v>
      </c>
      <c r="V242" s="237">
        <f t="shared" si="60"/>
        <v>281.5</v>
      </c>
      <c r="W242" s="237">
        <v>296</v>
      </c>
      <c r="X242" s="237">
        <f t="shared" si="61"/>
        <v>309</v>
      </c>
      <c r="Y242" s="237">
        <v>322</v>
      </c>
      <c r="Z242" s="237">
        <f t="shared" si="62"/>
        <v>333.5</v>
      </c>
      <c r="AA242" s="237">
        <v>345</v>
      </c>
      <c r="AB242" s="237">
        <f t="shared" si="63"/>
        <v>356</v>
      </c>
      <c r="AC242" s="237">
        <v>367</v>
      </c>
      <c r="AD242" s="237">
        <f t="shared" si="64"/>
        <v>376.5</v>
      </c>
      <c r="AE242" s="237">
        <v>386</v>
      </c>
      <c r="AF242" s="237">
        <f t="shared" si="65"/>
        <v>394.5</v>
      </c>
      <c r="AG242" s="237">
        <v>403</v>
      </c>
      <c r="AH242" s="237">
        <f t="shared" si="66"/>
        <v>410.5</v>
      </c>
      <c r="AI242" s="237">
        <v>418</v>
      </c>
      <c r="AJ242" s="237">
        <f t="shared" si="67"/>
        <v>447</v>
      </c>
      <c r="AK242" s="237">
        <v>476</v>
      </c>
    </row>
    <row r="243" spans="1:37" x14ac:dyDescent="0.2">
      <c r="A243" s="231" t="str">
        <f t="shared" si="51"/>
        <v>SP1.412No_thin</v>
      </c>
      <c r="B243" s="239" t="s">
        <v>186</v>
      </c>
      <c r="C243" s="240">
        <v>1.4</v>
      </c>
      <c r="D243" s="240">
        <v>12</v>
      </c>
      <c r="E243" s="241" t="s">
        <v>240</v>
      </c>
      <c r="F243" s="291">
        <f t="shared" si="52"/>
        <v>0</v>
      </c>
      <c r="G243" s="237">
        <v>0</v>
      </c>
      <c r="H243" s="237">
        <f t="shared" si="53"/>
        <v>17</v>
      </c>
      <c r="I243" s="237">
        <v>34</v>
      </c>
      <c r="J243" s="237">
        <f t="shared" si="54"/>
        <v>78.5</v>
      </c>
      <c r="K243" s="237">
        <v>123</v>
      </c>
      <c r="L243" s="237">
        <f t="shared" si="55"/>
        <v>165.5</v>
      </c>
      <c r="M243" s="237">
        <v>208</v>
      </c>
      <c r="N243" s="237">
        <f t="shared" si="56"/>
        <v>247.5</v>
      </c>
      <c r="O243" s="237">
        <v>287</v>
      </c>
      <c r="P243" s="237">
        <f t="shared" si="57"/>
        <v>323</v>
      </c>
      <c r="Q243" s="237">
        <v>359</v>
      </c>
      <c r="R243" s="237">
        <f t="shared" si="58"/>
        <v>392</v>
      </c>
      <c r="S243" s="237">
        <v>425</v>
      </c>
      <c r="T243" s="237">
        <f t="shared" si="59"/>
        <v>455</v>
      </c>
      <c r="U243" s="237">
        <v>485</v>
      </c>
      <c r="V243" s="237">
        <f t="shared" si="60"/>
        <v>512</v>
      </c>
      <c r="W243" s="237">
        <v>539</v>
      </c>
      <c r="X243" s="237">
        <f t="shared" si="61"/>
        <v>562.5</v>
      </c>
      <c r="Y243" s="237">
        <v>586</v>
      </c>
      <c r="Z243" s="237">
        <f t="shared" si="62"/>
        <v>606.5</v>
      </c>
      <c r="AA243" s="237">
        <v>627</v>
      </c>
      <c r="AB243" s="237">
        <f t="shared" si="63"/>
        <v>645</v>
      </c>
      <c r="AC243" s="237">
        <v>663</v>
      </c>
      <c r="AD243" s="237">
        <f t="shared" si="64"/>
        <v>679</v>
      </c>
      <c r="AE243" s="237">
        <v>695</v>
      </c>
      <c r="AF243" s="237">
        <f t="shared" si="65"/>
        <v>709</v>
      </c>
      <c r="AG243" s="237">
        <v>723</v>
      </c>
      <c r="AH243" s="237">
        <f t="shared" si="66"/>
        <v>735.5</v>
      </c>
      <c r="AI243" s="237">
        <v>748</v>
      </c>
      <c r="AJ243" s="237">
        <f t="shared" si="67"/>
        <v>793.5</v>
      </c>
      <c r="AK243" s="237">
        <v>839</v>
      </c>
    </row>
    <row r="244" spans="1:37" x14ac:dyDescent="0.2">
      <c r="A244" s="231" t="str">
        <f t="shared" si="51"/>
        <v>SP1.412Thinned</v>
      </c>
      <c r="B244" s="239" t="s">
        <v>186</v>
      </c>
      <c r="C244" s="240">
        <v>1.4</v>
      </c>
      <c r="D244" s="240">
        <v>12</v>
      </c>
      <c r="E244" s="241" t="s">
        <v>172</v>
      </c>
      <c r="F244" s="291">
        <f t="shared" si="52"/>
        <v>0</v>
      </c>
      <c r="G244" s="237">
        <v>0</v>
      </c>
      <c r="H244" s="237">
        <f t="shared" si="53"/>
        <v>17</v>
      </c>
      <c r="I244" s="237">
        <v>34</v>
      </c>
      <c r="J244" s="237">
        <f t="shared" si="54"/>
        <v>65</v>
      </c>
      <c r="K244" s="237">
        <v>96</v>
      </c>
      <c r="L244" s="237">
        <f t="shared" si="55"/>
        <v>118.5</v>
      </c>
      <c r="M244" s="237">
        <v>141</v>
      </c>
      <c r="N244" s="237">
        <f t="shared" si="56"/>
        <v>164.5</v>
      </c>
      <c r="O244" s="237">
        <v>188</v>
      </c>
      <c r="P244" s="237">
        <f t="shared" si="57"/>
        <v>210.5</v>
      </c>
      <c r="Q244" s="237">
        <v>233</v>
      </c>
      <c r="R244" s="237">
        <f t="shared" si="58"/>
        <v>253</v>
      </c>
      <c r="S244" s="237">
        <v>273</v>
      </c>
      <c r="T244" s="237">
        <f t="shared" si="59"/>
        <v>292</v>
      </c>
      <c r="U244" s="237">
        <v>311</v>
      </c>
      <c r="V244" s="237">
        <f t="shared" si="60"/>
        <v>328</v>
      </c>
      <c r="W244" s="237">
        <v>345</v>
      </c>
      <c r="X244" s="237">
        <f t="shared" si="61"/>
        <v>359.5</v>
      </c>
      <c r="Y244" s="237">
        <v>374</v>
      </c>
      <c r="Z244" s="237">
        <f t="shared" si="62"/>
        <v>387.5</v>
      </c>
      <c r="AA244" s="237">
        <v>401</v>
      </c>
      <c r="AB244" s="237">
        <f t="shared" si="63"/>
        <v>413</v>
      </c>
      <c r="AC244" s="237">
        <v>425</v>
      </c>
      <c r="AD244" s="237">
        <f t="shared" si="64"/>
        <v>435</v>
      </c>
      <c r="AE244" s="237">
        <v>445</v>
      </c>
      <c r="AF244" s="237">
        <f t="shared" si="65"/>
        <v>455</v>
      </c>
      <c r="AG244" s="237">
        <v>465</v>
      </c>
      <c r="AH244" s="237">
        <f t="shared" si="66"/>
        <v>473</v>
      </c>
      <c r="AI244" s="237">
        <v>481</v>
      </c>
      <c r="AJ244" s="237">
        <f t="shared" si="67"/>
        <v>511.5</v>
      </c>
      <c r="AK244" s="237">
        <v>542</v>
      </c>
    </row>
    <row r="245" spans="1:37" x14ac:dyDescent="0.2">
      <c r="A245" s="231" t="str">
        <f t="shared" si="51"/>
        <v>SP1.414No_thin</v>
      </c>
      <c r="B245" s="239" t="s">
        <v>186</v>
      </c>
      <c r="C245" s="240">
        <v>1.4</v>
      </c>
      <c r="D245" s="240">
        <v>14</v>
      </c>
      <c r="E245" s="241" t="s">
        <v>240</v>
      </c>
      <c r="F245" s="291">
        <f t="shared" si="52"/>
        <v>0</v>
      </c>
      <c r="G245" s="237">
        <v>0</v>
      </c>
      <c r="H245" s="237">
        <f t="shared" si="53"/>
        <v>27.5</v>
      </c>
      <c r="I245" s="237">
        <v>55</v>
      </c>
      <c r="J245" s="237">
        <f t="shared" si="54"/>
        <v>105.5</v>
      </c>
      <c r="K245" s="237">
        <v>156</v>
      </c>
      <c r="L245" s="237">
        <f t="shared" si="55"/>
        <v>202.5</v>
      </c>
      <c r="M245" s="237">
        <v>249</v>
      </c>
      <c r="N245" s="237">
        <f t="shared" si="56"/>
        <v>293</v>
      </c>
      <c r="O245" s="237">
        <v>337</v>
      </c>
      <c r="P245" s="237">
        <f t="shared" si="57"/>
        <v>377</v>
      </c>
      <c r="Q245" s="237">
        <v>417</v>
      </c>
      <c r="R245" s="237">
        <f t="shared" si="58"/>
        <v>454</v>
      </c>
      <c r="S245" s="237">
        <v>491</v>
      </c>
      <c r="T245" s="237">
        <f t="shared" si="59"/>
        <v>523.5</v>
      </c>
      <c r="U245" s="237">
        <v>556</v>
      </c>
      <c r="V245" s="237">
        <f t="shared" si="60"/>
        <v>585.5</v>
      </c>
      <c r="W245" s="237">
        <v>615</v>
      </c>
      <c r="X245" s="237">
        <f t="shared" si="61"/>
        <v>641</v>
      </c>
      <c r="Y245" s="237">
        <v>667</v>
      </c>
      <c r="Z245" s="237">
        <f t="shared" si="62"/>
        <v>690</v>
      </c>
      <c r="AA245" s="237">
        <v>713</v>
      </c>
      <c r="AB245" s="237">
        <f t="shared" si="63"/>
        <v>733</v>
      </c>
      <c r="AC245" s="237">
        <v>753</v>
      </c>
      <c r="AD245" s="237">
        <f t="shared" si="64"/>
        <v>770.5</v>
      </c>
      <c r="AE245" s="237">
        <v>788</v>
      </c>
      <c r="AF245" s="237">
        <f t="shared" si="65"/>
        <v>803.5</v>
      </c>
      <c r="AG245" s="237">
        <v>819</v>
      </c>
      <c r="AH245" s="237">
        <f t="shared" si="66"/>
        <v>832.5</v>
      </c>
      <c r="AI245" s="237">
        <v>846</v>
      </c>
      <c r="AJ245" s="237">
        <f t="shared" si="67"/>
        <v>896.5</v>
      </c>
      <c r="AK245" s="237">
        <v>947</v>
      </c>
    </row>
    <row r="246" spans="1:37" x14ac:dyDescent="0.2">
      <c r="A246" s="231" t="str">
        <f t="shared" si="51"/>
        <v>SP1.414Thinned</v>
      </c>
      <c r="B246" s="239" t="s">
        <v>186</v>
      </c>
      <c r="C246" s="240">
        <v>1.4</v>
      </c>
      <c r="D246" s="240">
        <v>14</v>
      </c>
      <c r="E246" s="241" t="s">
        <v>172</v>
      </c>
      <c r="F246" s="291">
        <f t="shared" si="52"/>
        <v>0</v>
      </c>
      <c r="G246" s="237">
        <v>0</v>
      </c>
      <c r="H246" s="237">
        <f t="shared" si="53"/>
        <v>27.5</v>
      </c>
      <c r="I246" s="237">
        <v>55</v>
      </c>
      <c r="J246" s="237">
        <f t="shared" si="54"/>
        <v>85.5</v>
      </c>
      <c r="K246" s="237">
        <v>116</v>
      </c>
      <c r="L246" s="237">
        <f t="shared" si="55"/>
        <v>141.5</v>
      </c>
      <c r="M246" s="237">
        <v>167</v>
      </c>
      <c r="N246" s="237">
        <f t="shared" si="56"/>
        <v>192.5</v>
      </c>
      <c r="O246" s="237">
        <v>218</v>
      </c>
      <c r="P246" s="237">
        <f t="shared" si="57"/>
        <v>242</v>
      </c>
      <c r="Q246" s="237">
        <v>266</v>
      </c>
      <c r="R246" s="237">
        <f t="shared" si="58"/>
        <v>288</v>
      </c>
      <c r="S246" s="237">
        <v>310</v>
      </c>
      <c r="T246" s="237">
        <f t="shared" si="59"/>
        <v>331</v>
      </c>
      <c r="U246" s="237">
        <v>352</v>
      </c>
      <c r="V246" s="237">
        <f t="shared" si="60"/>
        <v>370.5</v>
      </c>
      <c r="W246" s="237">
        <v>389</v>
      </c>
      <c r="X246" s="237">
        <f t="shared" si="61"/>
        <v>406</v>
      </c>
      <c r="Y246" s="237">
        <v>423</v>
      </c>
      <c r="Z246" s="237">
        <f t="shared" si="62"/>
        <v>438</v>
      </c>
      <c r="AA246" s="237">
        <v>453</v>
      </c>
      <c r="AB246" s="237">
        <f t="shared" si="63"/>
        <v>466.5</v>
      </c>
      <c r="AC246" s="237">
        <v>480</v>
      </c>
      <c r="AD246" s="237">
        <f t="shared" si="64"/>
        <v>492</v>
      </c>
      <c r="AE246" s="237">
        <v>504</v>
      </c>
      <c r="AF246" s="237">
        <f t="shared" si="65"/>
        <v>514.5</v>
      </c>
      <c r="AG246" s="237">
        <v>525</v>
      </c>
      <c r="AH246" s="237">
        <f t="shared" si="66"/>
        <v>534.5</v>
      </c>
      <c r="AI246" s="237">
        <v>544</v>
      </c>
      <c r="AJ246" s="237">
        <f t="shared" si="67"/>
        <v>578</v>
      </c>
      <c r="AK246" s="237">
        <v>612</v>
      </c>
    </row>
    <row r="247" spans="1:37" x14ac:dyDescent="0.2">
      <c r="A247" s="231" t="str">
        <f t="shared" si="51"/>
        <v>SP2.004No_thin</v>
      </c>
      <c r="B247" s="241" t="s">
        <v>186</v>
      </c>
      <c r="C247" s="240">
        <v>2</v>
      </c>
      <c r="D247" s="240">
        <v>4</v>
      </c>
      <c r="E247" s="241" t="s">
        <v>240</v>
      </c>
      <c r="F247" s="291">
        <f t="shared" si="52"/>
        <v>0</v>
      </c>
      <c r="G247" s="237">
        <v>0</v>
      </c>
      <c r="H247" s="237">
        <f t="shared" si="53"/>
        <v>0</v>
      </c>
      <c r="I247" s="237">
        <v>0</v>
      </c>
      <c r="J247" s="237">
        <f t="shared" si="54"/>
        <v>0</v>
      </c>
      <c r="K247" s="237">
        <v>0</v>
      </c>
      <c r="L247" s="237">
        <f t="shared" si="55"/>
        <v>4</v>
      </c>
      <c r="M247" s="237">
        <v>8</v>
      </c>
      <c r="N247" s="237">
        <f t="shared" si="56"/>
        <v>23.5</v>
      </c>
      <c r="O247" s="237">
        <v>39</v>
      </c>
      <c r="P247" s="237">
        <f t="shared" si="57"/>
        <v>56.5</v>
      </c>
      <c r="Q247" s="237">
        <v>74</v>
      </c>
      <c r="R247" s="237">
        <f t="shared" si="58"/>
        <v>92.5</v>
      </c>
      <c r="S247" s="237">
        <v>111</v>
      </c>
      <c r="T247" s="237">
        <f t="shared" si="59"/>
        <v>128.5</v>
      </c>
      <c r="U247" s="237">
        <v>146</v>
      </c>
      <c r="V247" s="237">
        <f t="shared" si="60"/>
        <v>163.5</v>
      </c>
      <c r="W247" s="237">
        <v>181</v>
      </c>
      <c r="X247" s="237">
        <f t="shared" si="61"/>
        <v>196.5</v>
      </c>
      <c r="Y247" s="237">
        <v>212</v>
      </c>
      <c r="Z247" s="237">
        <f t="shared" si="62"/>
        <v>226</v>
      </c>
      <c r="AA247" s="237">
        <v>240</v>
      </c>
      <c r="AB247" s="237">
        <f t="shared" si="63"/>
        <v>252.5</v>
      </c>
      <c r="AC247" s="237">
        <v>265</v>
      </c>
      <c r="AD247" s="237">
        <f t="shared" si="64"/>
        <v>275.5</v>
      </c>
      <c r="AE247" s="237">
        <v>286</v>
      </c>
      <c r="AF247" s="237">
        <f t="shared" si="65"/>
        <v>295.5</v>
      </c>
      <c r="AG247" s="237">
        <v>305</v>
      </c>
      <c r="AH247" s="237">
        <f t="shared" si="66"/>
        <v>313.5</v>
      </c>
      <c r="AI247" s="237">
        <v>322</v>
      </c>
      <c r="AJ247" s="237">
        <f t="shared" si="67"/>
        <v>353</v>
      </c>
      <c r="AK247" s="237">
        <v>384</v>
      </c>
    </row>
    <row r="248" spans="1:37" x14ac:dyDescent="0.2">
      <c r="A248" s="231" t="str">
        <f t="shared" si="51"/>
        <v>SP2.004Thinned</v>
      </c>
      <c r="B248" s="241" t="s">
        <v>186</v>
      </c>
      <c r="C248" s="240">
        <v>2</v>
      </c>
      <c r="D248" s="240">
        <v>4</v>
      </c>
      <c r="E248" s="241" t="s">
        <v>172</v>
      </c>
      <c r="F248" s="291">
        <f t="shared" si="52"/>
        <v>0</v>
      </c>
      <c r="G248" s="237">
        <v>0</v>
      </c>
      <c r="H248" s="237">
        <f t="shared" si="53"/>
        <v>0</v>
      </c>
      <c r="I248" s="237">
        <v>0</v>
      </c>
      <c r="J248" s="237">
        <f t="shared" si="54"/>
        <v>0</v>
      </c>
      <c r="K248" s="237">
        <v>0</v>
      </c>
      <c r="L248" s="237">
        <f t="shared" si="55"/>
        <v>4</v>
      </c>
      <c r="M248" s="237">
        <v>8</v>
      </c>
      <c r="N248" s="237">
        <f t="shared" si="56"/>
        <v>22.5</v>
      </c>
      <c r="O248" s="237">
        <v>37</v>
      </c>
      <c r="P248" s="237">
        <f t="shared" si="57"/>
        <v>49.5</v>
      </c>
      <c r="Q248" s="237">
        <v>62</v>
      </c>
      <c r="R248" s="237">
        <f t="shared" si="58"/>
        <v>75</v>
      </c>
      <c r="S248" s="237">
        <v>88</v>
      </c>
      <c r="T248" s="237">
        <f t="shared" si="59"/>
        <v>99</v>
      </c>
      <c r="U248" s="237">
        <v>110</v>
      </c>
      <c r="V248" s="237">
        <f t="shared" si="60"/>
        <v>120</v>
      </c>
      <c r="W248" s="237">
        <v>130</v>
      </c>
      <c r="X248" s="237">
        <f t="shared" si="61"/>
        <v>138.5</v>
      </c>
      <c r="Y248" s="237">
        <v>147</v>
      </c>
      <c r="Z248" s="237">
        <f t="shared" si="62"/>
        <v>155</v>
      </c>
      <c r="AA248" s="237">
        <v>163</v>
      </c>
      <c r="AB248" s="237">
        <f t="shared" si="63"/>
        <v>170.5</v>
      </c>
      <c r="AC248" s="237">
        <v>178</v>
      </c>
      <c r="AD248" s="237">
        <f t="shared" si="64"/>
        <v>184.5</v>
      </c>
      <c r="AE248" s="237">
        <v>191</v>
      </c>
      <c r="AF248" s="237">
        <f t="shared" si="65"/>
        <v>197.5</v>
      </c>
      <c r="AG248" s="237">
        <v>204</v>
      </c>
      <c r="AH248" s="237">
        <f t="shared" si="66"/>
        <v>210</v>
      </c>
      <c r="AI248" s="237">
        <v>216</v>
      </c>
      <c r="AJ248" s="237">
        <f t="shared" si="67"/>
        <v>238.5</v>
      </c>
      <c r="AK248" s="237">
        <v>261</v>
      </c>
    </row>
    <row r="249" spans="1:37" x14ac:dyDescent="0.2">
      <c r="A249" s="231" t="str">
        <f t="shared" si="51"/>
        <v>SP2.006No_thin</v>
      </c>
      <c r="B249" s="241" t="s">
        <v>186</v>
      </c>
      <c r="C249" s="240">
        <v>2</v>
      </c>
      <c r="D249" s="240">
        <v>6</v>
      </c>
      <c r="E249" s="241" t="s">
        <v>240</v>
      </c>
      <c r="F249" s="291">
        <f t="shared" si="52"/>
        <v>0</v>
      </c>
      <c r="G249" s="237">
        <v>0</v>
      </c>
      <c r="H249" s="237">
        <f t="shared" si="53"/>
        <v>0</v>
      </c>
      <c r="I249" s="237">
        <v>0</v>
      </c>
      <c r="J249" s="237">
        <f t="shared" si="54"/>
        <v>5</v>
      </c>
      <c r="K249" s="237">
        <v>10</v>
      </c>
      <c r="L249" s="237">
        <f t="shared" si="55"/>
        <v>30.5</v>
      </c>
      <c r="M249" s="237">
        <v>51</v>
      </c>
      <c r="N249" s="237">
        <f t="shared" si="56"/>
        <v>74</v>
      </c>
      <c r="O249" s="237">
        <v>97</v>
      </c>
      <c r="P249" s="237">
        <f t="shared" si="57"/>
        <v>121.5</v>
      </c>
      <c r="Q249" s="237">
        <v>146</v>
      </c>
      <c r="R249" s="237">
        <f t="shared" si="58"/>
        <v>170.5</v>
      </c>
      <c r="S249" s="237">
        <v>195</v>
      </c>
      <c r="T249" s="237">
        <f t="shared" si="59"/>
        <v>218</v>
      </c>
      <c r="U249" s="237">
        <v>241</v>
      </c>
      <c r="V249" s="237">
        <f t="shared" si="60"/>
        <v>261</v>
      </c>
      <c r="W249" s="237">
        <v>281</v>
      </c>
      <c r="X249" s="237">
        <f t="shared" si="61"/>
        <v>299</v>
      </c>
      <c r="Y249" s="237">
        <v>317</v>
      </c>
      <c r="Z249" s="237">
        <f t="shared" si="62"/>
        <v>332.5</v>
      </c>
      <c r="AA249" s="237">
        <v>348</v>
      </c>
      <c r="AB249" s="237">
        <f t="shared" si="63"/>
        <v>362</v>
      </c>
      <c r="AC249" s="237">
        <v>376</v>
      </c>
      <c r="AD249" s="237">
        <f t="shared" si="64"/>
        <v>388</v>
      </c>
      <c r="AE249" s="237">
        <v>400</v>
      </c>
      <c r="AF249" s="237">
        <f t="shared" si="65"/>
        <v>410.5</v>
      </c>
      <c r="AG249" s="237">
        <v>421</v>
      </c>
      <c r="AH249" s="237">
        <f t="shared" si="66"/>
        <v>430.5</v>
      </c>
      <c r="AI249" s="237">
        <v>440</v>
      </c>
      <c r="AJ249" s="237">
        <f t="shared" si="67"/>
        <v>474.5</v>
      </c>
      <c r="AK249" s="237">
        <v>509</v>
      </c>
    </row>
    <row r="250" spans="1:37" x14ac:dyDescent="0.2">
      <c r="A250" s="231" t="str">
        <f t="shared" si="51"/>
        <v>SP2.006Thinned</v>
      </c>
      <c r="B250" s="241" t="s">
        <v>186</v>
      </c>
      <c r="C250" s="240">
        <v>2</v>
      </c>
      <c r="D250" s="240">
        <v>6</v>
      </c>
      <c r="E250" s="241" t="s">
        <v>172</v>
      </c>
      <c r="F250" s="291">
        <f t="shared" si="52"/>
        <v>0</v>
      </c>
      <c r="G250" s="237">
        <v>0</v>
      </c>
      <c r="H250" s="237">
        <f t="shared" si="53"/>
        <v>0</v>
      </c>
      <c r="I250" s="237">
        <v>0</v>
      </c>
      <c r="J250" s="237">
        <f t="shared" si="54"/>
        <v>5</v>
      </c>
      <c r="K250" s="237">
        <v>10</v>
      </c>
      <c r="L250" s="237">
        <f t="shared" si="55"/>
        <v>27.5</v>
      </c>
      <c r="M250" s="237">
        <v>45</v>
      </c>
      <c r="N250" s="237">
        <f t="shared" si="56"/>
        <v>61</v>
      </c>
      <c r="O250" s="237">
        <v>77</v>
      </c>
      <c r="P250" s="237">
        <f t="shared" si="57"/>
        <v>92</v>
      </c>
      <c r="Q250" s="237">
        <v>107</v>
      </c>
      <c r="R250" s="237">
        <f t="shared" si="58"/>
        <v>121.5</v>
      </c>
      <c r="S250" s="237">
        <v>136</v>
      </c>
      <c r="T250" s="237">
        <f t="shared" si="59"/>
        <v>149</v>
      </c>
      <c r="U250" s="237">
        <v>162</v>
      </c>
      <c r="V250" s="237">
        <f t="shared" si="60"/>
        <v>172.5</v>
      </c>
      <c r="W250" s="237">
        <v>183</v>
      </c>
      <c r="X250" s="237">
        <f t="shared" si="61"/>
        <v>193.5</v>
      </c>
      <c r="Y250" s="237">
        <v>204</v>
      </c>
      <c r="Z250" s="237">
        <f t="shared" si="62"/>
        <v>213</v>
      </c>
      <c r="AA250" s="237">
        <v>222</v>
      </c>
      <c r="AB250" s="237">
        <f t="shared" si="63"/>
        <v>230</v>
      </c>
      <c r="AC250" s="237">
        <v>238</v>
      </c>
      <c r="AD250" s="237">
        <f t="shared" si="64"/>
        <v>245</v>
      </c>
      <c r="AE250" s="237">
        <v>252</v>
      </c>
      <c r="AF250" s="237">
        <f t="shared" si="65"/>
        <v>259</v>
      </c>
      <c r="AG250" s="237">
        <v>266</v>
      </c>
      <c r="AH250" s="237">
        <f t="shared" si="66"/>
        <v>272</v>
      </c>
      <c r="AI250" s="237">
        <v>278</v>
      </c>
      <c r="AJ250" s="237">
        <f t="shared" si="67"/>
        <v>302.5</v>
      </c>
      <c r="AK250" s="237">
        <v>327</v>
      </c>
    </row>
    <row r="251" spans="1:37" x14ac:dyDescent="0.2">
      <c r="A251" s="231" t="str">
        <f t="shared" si="51"/>
        <v>SP2.008No_thin</v>
      </c>
      <c r="B251" s="241" t="s">
        <v>186</v>
      </c>
      <c r="C251" s="240">
        <v>2</v>
      </c>
      <c r="D251" s="240">
        <v>8</v>
      </c>
      <c r="E251" s="241" t="s">
        <v>240</v>
      </c>
      <c r="F251" s="291">
        <f t="shared" si="52"/>
        <v>0</v>
      </c>
      <c r="G251" s="237">
        <v>0</v>
      </c>
      <c r="H251" s="237">
        <f t="shared" si="53"/>
        <v>0</v>
      </c>
      <c r="I251" s="237">
        <v>0</v>
      </c>
      <c r="J251" s="237">
        <f t="shared" si="54"/>
        <v>14.5</v>
      </c>
      <c r="K251" s="237">
        <v>29</v>
      </c>
      <c r="L251" s="237">
        <f t="shared" si="55"/>
        <v>57.5</v>
      </c>
      <c r="M251" s="237">
        <v>86</v>
      </c>
      <c r="N251" s="237">
        <f t="shared" si="56"/>
        <v>115.5</v>
      </c>
      <c r="O251" s="237">
        <v>145</v>
      </c>
      <c r="P251" s="237">
        <f t="shared" si="57"/>
        <v>176</v>
      </c>
      <c r="Q251" s="237">
        <v>207</v>
      </c>
      <c r="R251" s="237">
        <f t="shared" si="58"/>
        <v>236.5</v>
      </c>
      <c r="S251" s="237">
        <v>266</v>
      </c>
      <c r="T251" s="237">
        <f t="shared" si="59"/>
        <v>292</v>
      </c>
      <c r="U251" s="237">
        <v>318</v>
      </c>
      <c r="V251" s="237">
        <f t="shared" si="60"/>
        <v>341</v>
      </c>
      <c r="W251" s="237">
        <v>364</v>
      </c>
      <c r="X251" s="237">
        <f t="shared" si="61"/>
        <v>384.5</v>
      </c>
      <c r="Y251" s="237">
        <v>405</v>
      </c>
      <c r="Z251" s="237">
        <f t="shared" si="62"/>
        <v>422.5</v>
      </c>
      <c r="AA251" s="237">
        <v>440</v>
      </c>
      <c r="AB251" s="237">
        <f t="shared" si="63"/>
        <v>455.5</v>
      </c>
      <c r="AC251" s="237">
        <v>471</v>
      </c>
      <c r="AD251" s="237">
        <f t="shared" si="64"/>
        <v>484.5</v>
      </c>
      <c r="AE251" s="237">
        <v>498</v>
      </c>
      <c r="AF251" s="237">
        <f t="shared" si="65"/>
        <v>510</v>
      </c>
      <c r="AG251" s="237">
        <v>522</v>
      </c>
      <c r="AH251" s="237">
        <f t="shared" si="66"/>
        <v>533</v>
      </c>
      <c r="AI251" s="237">
        <v>544</v>
      </c>
      <c r="AJ251" s="237">
        <f t="shared" si="67"/>
        <v>582.5</v>
      </c>
      <c r="AK251" s="237">
        <v>621</v>
      </c>
    </row>
    <row r="252" spans="1:37" x14ac:dyDescent="0.2">
      <c r="A252" s="231" t="str">
        <f t="shared" si="51"/>
        <v>SP2.008Thinned</v>
      </c>
      <c r="B252" s="241" t="s">
        <v>186</v>
      </c>
      <c r="C252" s="240">
        <v>2</v>
      </c>
      <c r="D252" s="240">
        <v>8</v>
      </c>
      <c r="E252" s="241" t="s">
        <v>172</v>
      </c>
      <c r="F252" s="291">
        <f t="shared" si="52"/>
        <v>0</v>
      </c>
      <c r="G252" s="237">
        <v>0</v>
      </c>
      <c r="H252" s="237">
        <f t="shared" si="53"/>
        <v>0</v>
      </c>
      <c r="I252" s="237">
        <v>0</v>
      </c>
      <c r="J252" s="237">
        <f t="shared" si="54"/>
        <v>14.5</v>
      </c>
      <c r="K252" s="237">
        <v>29</v>
      </c>
      <c r="L252" s="237">
        <f t="shared" si="55"/>
        <v>50</v>
      </c>
      <c r="M252" s="237">
        <v>71</v>
      </c>
      <c r="N252" s="237">
        <f t="shared" si="56"/>
        <v>90</v>
      </c>
      <c r="O252" s="237">
        <v>109</v>
      </c>
      <c r="P252" s="237">
        <f t="shared" si="57"/>
        <v>127.5</v>
      </c>
      <c r="Q252" s="237">
        <v>146</v>
      </c>
      <c r="R252" s="237">
        <f t="shared" si="58"/>
        <v>162.5</v>
      </c>
      <c r="S252" s="237">
        <v>179</v>
      </c>
      <c r="T252" s="237">
        <f t="shared" si="59"/>
        <v>194</v>
      </c>
      <c r="U252" s="237">
        <v>209</v>
      </c>
      <c r="V252" s="237">
        <f t="shared" si="60"/>
        <v>222.5</v>
      </c>
      <c r="W252" s="237">
        <v>236</v>
      </c>
      <c r="X252" s="237">
        <f t="shared" si="61"/>
        <v>247</v>
      </c>
      <c r="Y252" s="237">
        <v>258</v>
      </c>
      <c r="Z252" s="237">
        <f t="shared" si="62"/>
        <v>269</v>
      </c>
      <c r="AA252" s="237">
        <v>280</v>
      </c>
      <c r="AB252" s="237">
        <f t="shared" si="63"/>
        <v>289</v>
      </c>
      <c r="AC252" s="237">
        <v>298</v>
      </c>
      <c r="AD252" s="237">
        <f t="shared" si="64"/>
        <v>306</v>
      </c>
      <c r="AE252" s="237">
        <v>314</v>
      </c>
      <c r="AF252" s="237">
        <f t="shared" si="65"/>
        <v>321.5</v>
      </c>
      <c r="AG252" s="237">
        <v>329</v>
      </c>
      <c r="AH252" s="237">
        <f t="shared" si="66"/>
        <v>336</v>
      </c>
      <c r="AI252" s="237">
        <v>343</v>
      </c>
      <c r="AJ252" s="237">
        <f t="shared" si="67"/>
        <v>369.5</v>
      </c>
      <c r="AK252" s="237">
        <v>396</v>
      </c>
    </row>
    <row r="253" spans="1:37" x14ac:dyDescent="0.2">
      <c r="A253" s="231" t="str">
        <f t="shared" si="51"/>
        <v>SP2.010No_thin</v>
      </c>
      <c r="B253" s="241" t="s">
        <v>186</v>
      </c>
      <c r="C253" s="240">
        <v>2</v>
      </c>
      <c r="D253" s="240">
        <v>10</v>
      </c>
      <c r="E253" s="241" t="s">
        <v>240</v>
      </c>
      <c r="F253" s="291">
        <f t="shared" si="52"/>
        <v>0</v>
      </c>
      <c r="G253" s="237">
        <v>0</v>
      </c>
      <c r="H253" s="237">
        <f t="shared" si="53"/>
        <v>3</v>
      </c>
      <c r="I253" s="237">
        <v>6</v>
      </c>
      <c r="J253" s="237">
        <f t="shared" si="54"/>
        <v>32.5</v>
      </c>
      <c r="K253" s="237">
        <v>59</v>
      </c>
      <c r="L253" s="237">
        <f t="shared" si="55"/>
        <v>93.5</v>
      </c>
      <c r="M253" s="237">
        <v>128</v>
      </c>
      <c r="N253" s="237">
        <f t="shared" si="56"/>
        <v>164.5</v>
      </c>
      <c r="O253" s="237">
        <v>201</v>
      </c>
      <c r="P253" s="237">
        <f t="shared" si="57"/>
        <v>237</v>
      </c>
      <c r="Q253" s="237">
        <v>273</v>
      </c>
      <c r="R253" s="237">
        <f t="shared" si="58"/>
        <v>305.5</v>
      </c>
      <c r="S253" s="237">
        <v>338</v>
      </c>
      <c r="T253" s="237">
        <f t="shared" si="59"/>
        <v>367</v>
      </c>
      <c r="U253" s="237">
        <v>396</v>
      </c>
      <c r="V253" s="237">
        <f t="shared" si="60"/>
        <v>422</v>
      </c>
      <c r="W253" s="237">
        <v>448</v>
      </c>
      <c r="X253" s="237">
        <f t="shared" si="61"/>
        <v>470.5</v>
      </c>
      <c r="Y253" s="237">
        <v>493</v>
      </c>
      <c r="Z253" s="237">
        <f t="shared" si="62"/>
        <v>512.5</v>
      </c>
      <c r="AA253" s="237">
        <v>532</v>
      </c>
      <c r="AB253" s="237">
        <f t="shared" si="63"/>
        <v>549.5</v>
      </c>
      <c r="AC253" s="237">
        <v>567</v>
      </c>
      <c r="AD253" s="237">
        <f t="shared" si="64"/>
        <v>582.5</v>
      </c>
      <c r="AE253" s="237">
        <v>598</v>
      </c>
      <c r="AF253" s="237">
        <f t="shared" si="65"/>
        <v>611.5</v>
      </c>
      <c r="AG253" s="237">
        <v>625</v>
      </c>
      <c r="AH253" s="237">
        <f t="shared" si="66"/>
        <v>637</v>
      </c>
      <c r="AI253" s="237">
        <v>649</v>
      </c>
      <c r="AJ253" s="237">
        <f t="shared" si="67"/>
        <v>692.5</v>
      </c>
      <c r="AK253" s="237">
        <v>736</v>
      </c>
    </row>
    <row r="254" spans="1:37" x14ac:dyDescent="0.2">
      <c r="A254" s="231" t="str">
        <f t="shared" si="51"/>
        <v>SP2.010Thinned</v>
      </c>
      <c r="B254" s="241" t="s">
        <v>186</v>
      </c>
      <c r="C254" s="240">
        <v>2</v>
      </c>
      <c r="D254" s="240">
        <v>10</v>
      </c>
      <c r="E254" s="241" t="s">
        <v>172</v>
      </c>
      <c r="F254" s="291">
        <f t="shared" si="52"/>
        <v>0</v>
      </c>
      <c r="G254" s="237">
        <v>0</v>
      </c>
      <c r="H254" s="237">
        <f t="shared" si="53"/>
        <v>3</v>
      </c>
      <c r="I254" s="237">
        <v>6</v>
      </c>
      <c r="J254" s="237">
        <f t="shared" si="54"/>
        <v>29.5</v>
      </c>
      <c r="K254" s="237">
        <v>53</v>
      </c>
      <c r="L254" s="237">
        <f t="shared" si="55"/>
        <v>75</v>
      </c>
      <c r="M254" s="237">
        <v>97</v>
      </c>
      <c r="N254" s="237">
        <f t="shared" si="56"/>
        <v>119</v>
      </c>
      <c r="O254" s="237">
        <v>141</v>
      </c>
      <c r="P254" s="237">
        <f t="shared" si="57"/>
        <v>161.5</v>
      </c>
      <c r="Q254" s="237">
        <v>182</v>
      </c>
      <c r="R254" s="237">
        <f t="shared" si="58"/>
        <v>201</v>
      </c>
      <c r="S254" s="237">
        <v>220</v>
      </c>
      <c r="T254" s="237">
        <f t="shared" si="59"/>
        <v>236.5</v>
      </c>
      <c r="U254" s="237">
        <v>253</v>
      </c>
      <c r="V254" s="237">
        <f t="shared" si="60"/>
        <v>268</v>
      </c>
      <c r="W254" s="237">
        <v>283</v>
      </c>
      <c r="X254" s="237">
        <f t="shared" si="61"/>
        <v>296.5</v>
      </c>
      <c r="Y254" s="237">
        <v>310</v>
      </c>
      <c r="Z254" s="237">
        <f t="shared" si="62"/>
        <v>321.5</v>
      </c>
      <c r="AA254" s="237">
        <v>333</v>
      </c>
      <c r="AB254" s="237">
        <f t="shared" si="63"/>
        <v>344</v>
      </c>
      <c r="AC254" s="237">
        <v>355</v>
      </c>
      <c r="AD254" s="237">
        <f t="shared" si="64"/>
        <v>364.5</v>
      </c>
      <c r="AE254" s="237">
        <v>374</v>
      </c>
      <c r="AF254" s="237">
        <f t="shared" si="65"/>
        <v>383</v>
      </c>
      <c r="AG254" s="237">
        <v>392</v>
      </c>
      <c r="AH254" s="237">
        <f t="shared" si="66"/>
        <v>399.5</v>
      </c>
      <c r="AI254" s="237">
        <v>407</v>
      </c>
      <c r="AJ254" s="237">
        <f t="shared" si="67"/>
        <v>437</v>
      </c>
      <c r="AK254" s="237">
        <v>467</v>
      </c>
    </row>
    <row r="255" spans="1:37" x14ac:dyDescent="0.2">
      <c r="A255" s="231" t="str">
        <f t="shared" si="51"/>
        <v>SP2.012No_thin</v>
      </c>
      <c r="B255" s="241" t="s">
        <v>186</v>
      </c>
      <c r="C255" s="240">
        <v>2</v>
      </c>
      <c r="D255" s="240">
        <v>12</v>
      </c>
      <c r="E255" s="241" t="s">
        <v>240</v>
      </c>
      <c r="F255" s="291">
        <f t="shared" si="52"/>
        <v>0</v>
      </c>
      <c r="G255" s="237">
        <v>0</v>
      </c>
      <c r="H255" s="237">
        <f t="shared" si="53"/>
        <v>9.5</v>
      </c>
      <c r="I255" s="237">
        <v>19</v>
      </c>
      <c r="J255" s="237">
        <f t="shared" si="54"/>
        <v>55.5</v>
      </c>
      <c r="K255" s="237">
        <v>92</v>
      </c>
      <c r="L255" s="237">
        <f t="shared" si="55"/>
        <v>132.5</v>
      </c>
      <c r="M255" s="237">
        <v>173</v>
      </c>
      <c r="N255" s="237">
        <f t="shared" si="56"/>
        <v>215.5</v>
      </c>
      <c r="O255" s="237">
        <v>258</v>
      </c>
      <c r="P255" s="237">
        <f t="shared" si="57"/>
        <v>298</v>
      </c>
      <c r="Q255" s="237">
        <v>338</v>
      </c>
      <c r="R255" s="237">
        <f t="shared" si="58"/>
        <v>373.5</v>
      </c>
      <c r="S255" s="237">
        <v>409</v>
      </c>
      <c r="T255" s="237">
        <f t="shared" si="59"/>
        <v>441</v>
      </c>
      <c r="U255" s="237">
        <v>473</v>
      </c>
      <c r="V255" s="237">
        <f t="shared" si="60"/>
        <v>501.5</v>
      </c>
      <c r="W255" s="237">
        <v>530</v>
      </c>
      <c r="X255" s="237">
        <f t="shared" si="61"/>
        <v>555</v>
      </c>
      <c r="Y255" s="237">
        <v>580</v>
      </c>
      <c r="Z255" s="237">
        <f t="shared" si="62"/>
        <v>601.5</v>
      </c>
      <c r="AA255" s="237">
        <v>623</v>
      </c>
      <c r="AB255" s="237">
        <f t="shared" si="63"/>
        <v>642</v>
      </c>
      <c r="AC255" s="237">
        <v>661</v>
      </c>
      <c r="AD255" s="237">
        <f t="shared" si="64"/>
        <v>677.5</v>
      </c>
      <c r="AE255" s="237">
        <v>694</v>
      </c>
      <c r="AF255" s="237">
        <f t="shared" si="65"/>
        <v>709</v>
      </c>
      <c r="AG255" s="237">
        <v>724</v>
      </c>
      <c r="AH255" s="237">
        <f t="shared" si="66"/>
        <v>737</v>
      </c>
      <c r="AI255" s="237">
        <v>750</v>
      </c>
      <c r="AJ255" s="237">
        <f t="shared" si="67"/>
        <v>797.5</v>
      </c>
      <c r="AK255" s="237">
        <v>845</v>
      </c>
    </row>
    <row r="256" spans="1:37" x14ac:dyDescent="0.2">
      <c r="A256" s="231" t="str">
        <f t="shared" si="51"/>
        <v>SP2.012Thinned</v>
      </c>
      <c r="B256" s="241" t="s">
        <v>186</v>
      </c>
      <c r="C256" s="240">
        <v>2</v>
      </c>
      <c r="D256" s="240">
        <v>12</v>
      </c>
      <c r="E256" s="241" t="s">
        <v>172</v>
      </c>
      <c r="F256" s="291">
        <f t="shared" si="52"/>
        <v>0</v>
      </c>
      <c r="G256" s="237">
        <v>0</v>
      </c>
      <c r="H256" s="237">
        <f t="shared" si="53"/>
        <v>9.5</v>
      </c>
      <c r="I256" s="237">
        <v>19</v>
      </c>
      <c r="J256" s="237">
        <f t="shared" si="54"/>
        <v>47.5</v>
      </c>
      <c r="K256" s="237">
        <v>76</v>
      </c>
      <c r="L256" s="237">
        <f t="shared" si="55"/>
        <v>100.5</v>
      </c>
      <c r="M256" s="237">
        <v>125</v>
      </c>
      <c r="N256" s="237">
        <f t="shared" si="56"/>
        <v>149</v>
      </c>
      <c r="O256" s="237">
        <v>173</v>
      </c>
      <c r="P256" s="237">
        <f t="shared" si="57"/>
        <v>196</v>
      </c>
      <c r="Q256" s="237">
        <v>219</v>
      </c>
      <c r="R256" s="237">
        <f t="shared" si="58"/>
        <v>239.5</v>
      </c>
      <c r="S256" s="237">
        <v>260</v>
      </c>
      <c r="T256" s="237">
        <f t="shared" si="59"/>
        <v>278.5</v>
      </c>
      <c r="U256" s="237">
        <v>297</v>
      </c>
      <c r="V256" s="237">
        <f t="shared" si="60"/>
        <v>314</v>
      </c>
      <c r="W256" s="237">
        <v>331</v>
      </c>
      <c r="X256" s="237">
        <f t="shared" si="61"/>
        <v>346</v>
      </c>
      <c r="Y256" s="237">
        <v>361</v>
      </c>
      <c r="Z256" s="237">
        <f t="shared" si="62"/>
        <v>374.5</v>
      </c>
      <c r="AA256" s="237">
        <v>388</v>
      </c>
      <c r="AB256" s="237">
        <f t="shared" si="63"/>
        <v>399.5</v>
      </c>
      <c r="AC256" s="237">
        <v>411</v>
      </c>
      <c r="AD256" s="237">
        <f t="shared" si="64"/>
        <v>421.5</v>
      </c>
      <c r="AE256" s="237">
        <v>432</v>
      </c>
      <c r="AF256" s="237">
        <f t="shared" si="65"/>
        <v>441.5</v>
      </c>
      <c r="AG256" s="237">
        <v>451</v>
      </c>
      <c r="AH256" s="237">
        <f t="shared" si="66"/>
        <v>459</v>
      </c>
      <c r="AI256" s="237">
        <v>467</v>
      </c>
      <c r="AJ256" s="237">
        <f t="shared" si="67"/>
        <v>498</v>
      </c>
      <c r="AK256" s="237">
        <v>529</v>
      </c>
    </row>
    <row r="257" spans="1:37" x14ac:dyDescent="0.2">
      <c r="A257" s="231" t="str">
        <f t="shared" si="51"/>
        <v>SP2.014No_thin</v>
      </c>
      <c r="B257" s="241" t="s">
        <v>186</v>
      </c>
      <c r="C257" s="240">
        <v>2</v>
      </c>
      <c r="D257" s="240">
        <v>14</v>
      </c>
      <c r="E257" s="241" t="s">
        <v>240</v>
      </c>
      <c r="F257" s="291">
        <f t="shared" si="52"/>
        <v>0</v>
      </c>
      <c r="G257" s="237">
        <v>0</v>
      </c>
      <c r="H257" s="237">
        <f t="shared" si="53"/>
        <v>16.5</v>
      </c>
      <c r="I257" s="237">
        <v>33</v>
      </c>
      <c r="J257" s="237">
        <f t="shared" si="54"/>
        <v>76.5</v>
      </c>
      <c r="K257" s="237">
        <v>120</v>
      </c>
      <c r="L257" s="237">
        <f t="shared" si="55"/>
        <v>167.5</v>
      </c>
      <c r="M257" s="237">
        <v>215</v>
      </c>
      <c r="N257" s="237">
        <f t="shared" si="56"/>
        <v>262</v>
      </c>
      <c r="O257" s="237">
        <v>309</v>
      </c>
      <c r="P257" s="237">
        <f t="shared" si="57"/>
        <v>352.5</v>
      </c>
      <c r="Q257" s="237">
        <v>396</v>
      </c>
      <c r="R257" s="237">
        <f t="shared" si="58"/>
        <v>435</v>
      </c>
      <c r="S257" s="237">
        <v>474</v>
      </c>
      <c r="T257" s="237">
        <f t="shared" si="59"/>
        <v>508.5</v>
      </c>
      <c r="U257" s="237">
        <v>543</v>
      </c>
      <c r="V257" s="237">
        <f t="shared" si="60"/>
        <v>574</v>
      </c>
      <c r="W257" s="237">
        <v>605</v>
      </c>
      <c r="X257" s="237">
        <f t="shared" si="61"/>
        <v>632</v>
      </c>
      <c r="Y257" s="237">
        <v>659</v>
      </c>
      <c r="Z257" s="237">
        <f t="shared" si="62"/>
        <v>682.5</v>
      </c>
      <c r="AA257" s="237">
        <v>706</v>
      </c>
      <c r="AB257" s="237">
        <f t="shared" si="63"/>
        <v>727</v>
      </c>
      <c r="AC257" s="237">
        <v>748</v>
      </c>
      <c r="AD257" s="237">
        <f t="shared" si="64"/>
        <v>766</v>
      </c>
      <c r="AE257" s="237">
        <v>784</v>
      </c>
      <c r="AF257" s="237">
        <f t="shared" si="65"/>
        <v>800</v>
      </c>
      <c r="AG257" s="237">
        <v>816</v>
      </c>
      <c r="AH257" s="237">
        <f t="shared" si="66"/>
        <v>830</v>
      </c>
      <c r="AI257" s="237">
        <v>844</v>
      </c>
      <c r="AJ257" s="237">
        <f t="shared" si="67"/>
        <v>896</v>
      </c>
      <c r="AK257" s="237">
        <v>948</v>
      </c>
    </row>
    <row r="258" spans="1:37" x14ac:dyDescent="0.2">
      <c r="A258" s="231" t="str">
        <f t="shared" si="51"/>
        <v>SP2.014Thinned</v>
      </c>
      <c r="B258" s="241" t="s">
        <v>186</v>
      </c>
      <c r="C258" s="240">
        <v>2</v>
      </c>
      <c r="D258" s="240">
        <v>14</v>
      </c>
      <c r="E258" s="241" t="s">
        <v>172</v>
      </c>
      <c r="F258" s="291">
        <f t="shared" si="52"/>
        <v>0</v>
      </c>
      <c r="G258" s="237">
        <v>0</v>
      </c>
      <c r="H258" s="237">
        <f t="shared" si="53"/>
        <v>16.5</v>
      </c>
      <c r="I258" s="237">
        <v>33</v>
      </c>
      <c r="J258" s="237">
        <f t="shared" si="54"/>
        <v>63.5</v>
      </c>
      <c r="K258" s="237">
        <v>94</v>
      </c>
      <c r="L258" s="237">
        <f t="shared" si="55"/>
        <v>121.5</v>
      </c>
      <c r="M258" s="237">
        <v>149</v>
      </c>
      <c r="N258" s="237">
        <f t="shared" si="56"/>
        <v>175.5</v>
      </c>
      <c r="O258" s="237">
        <v>202</v>
      </c>
      <c r="P258" s="237">
        <f t="shared" si="57"/>
        <v>226.5</v>
      </c>
      <c r="Q258" s="237">
        <v>251</v>
      </c>
      <c r="R258" s="237">
        <f t="shared" si="58"/>
        <v>273.5</v>
      </c>
      <c r="S258" s="237">
        <v>296</v>
      </c>
      <c r="T258" s="237">
        <f t="shared" si="59"/>
        <v>317</v>
      </c>
      <c r="U258" s="237">
        <v>338</v>
      </c>
      <c r="V258" s="237">
        <f t="shared" si="60"/>
        <v>357</v>
      </c>
      <c r="W258" s="237">
        <v>376</v>
      </c>
      <c r="X258" s="237">
        <f t="shared" si="61"/>
        <v>393</v>
      </c>
      <c r="Y258" s="237">
        <v>410</v>
      </c>
      <c r="Z258" s="237">
        <f t="shared" si="62"/>
        <v>425</v>
      </c>
      <c r="AA258" s="237">
        <v>440</v>
      </c>
      <c r="AB258" s="237">
        <f t="shared" si="63"/>
        <v>453.5</v>
      </c>
      <c r="AC258" s="237">
        <v>467</v>
      </c>
      <c r="AD258" s="237">
        <f t="shared" si="64"/>
        <v>478.5</v>
      </c>
      <c r="AE258" s="237">
        <v>490</v>
      </c>
      <c r="AF258" s="237">
        <f t="shared" si="65"/>
        <v>500.5</v>
      </c>
      <c r="AG258" s="237">
        <v>511</v>
      </c>
      <c r="AH258" s="237">
        <f t="shared" si="66"/>
        <v>520.5</v>
      </c>
      <c r="AI258" s="237">
        <v>530</v>
      </c>
      <c r="AJ258" s="237">
        <f t="shared" si="67"/>
        <v>564</v>
      </c>
      <c r="AK258" s="237">
        <v>598</v>
      </c>
    </row>
    <row r="259" spans="1:37" x14ac:dyDescent="0.2">
      <c r="A259" s="231" t="str">
        <f t="shared" si="51"/>
        <v>SS1.706No_thin</v>
      </c>
      <c r="B259" s="239" t="s">
        <v>83</v>
      </c>
      <c r="C259" s="240">
        <v>1.7</v>
      </c>
      <c r="D259" s="240">
        <v>6</v>
      </c>
      <c r="E259" s="241" t="s">
        <v>240</v>
      </c>
      <c r="F259" s="291">
        <f t="shared" si="52"/>
        <v>0</v>
      </c>
      <c r="G259" s="237">
        <v>0</v>
      </c>
      <c r="H259" s="237">
        <f t="shared" si="53"/>
        <v>0</v>
      </c>
      <c r="I259" s="237">
        <v>0</v>
      </c>
      <c r="J259" s="237">
        <f t="shared" si="54"/>
        <v>9</v>
      </c>
      <c r="K259" s="237">
        <v>18</v>
      </c>
      <c r="L259" s="237">
        <f t="shared" si="55"/>
        <v>43</v>
      </c>
      <c r="M259" s="237">
        <v>68</v>
      </c>
      <c r="N259" s="237">
        <f t="shared" si="56"/>
        <v>93.5</v>
      </c>
      <c r="O259" s="237">
        <v>119</v>
      </c>
      <c r="P259" s="237">
        <f t="shared" si="57"/>
        <v>143.5</v>
      </c>
      <c r="Q259" s="237">
        <v>168</v>
      </c>
      <c r="R259" s="237">
        <f t="shared" si="58"/>
        <v>190</v>
      </c>
      <c r="S259" s="237">
        <v>212</v>
      </c>
      <c r="T259" s="237">
        <f t="shared" si="59"/>
        <v>232.5</v>
      </c>
      <c r="U259" s="237">
        <v>253</v>
      </c>
      <c r="V259" s="237">
        <f t="shared" si="60"/>
        <v>270.5</v>
      </c>
      <c r="W259" s="237">
        <v>288</v>
      </c>
      <c r="X259" s="237">
        <f t="shared" si="61"/>
        <v>303</v>
      </c>
      <c r="Y259" s="237">
        <v>318</v>
      </c>
      <c r="Z259" s="237">
        <f t="shared" si="62"/>
        <v>331</v>
      </c>
      <c r="AA259" s="237">
        <v>344</v>
      </c>
      <c r="AB259" s="237">
        <f t="shared" si="63"/>
        <v>354.5</v>
      </c>
      <c r="AC259" s="237">
        <v>365</v>
      </c>
      <c r="AD259" s="237">
        <f t="shared" si="64"/>
        <v>374.5</v>
      </c>
      <c r="AE259" s="237">
        <v>384</v>
      </c>
      <c r="AF259" s="237">
        <f t="shared" si="65"/>
        <v>392.5</v>
      </c>
      <c r="AG259" s="237">
        <v>401</v>
      </c>
      <c r="AH259" s="237">
        <f t="shared" si="66"/>
        <v>408.5</v>
      </c>
      <c r="AI259" s="237">
        <v>416</v>
      </c>
      <c r="AJ259" s="237">
        <f t="shared" si="67"/>
        <v>442.5</v>
      </c>
      <c r="AK259" s="237">
        <v>469</v>
      </c>
    </row>
    <row r="260" spans="1:37" x14ac:dyDescent="0.2">
      <c r="A260" s="231" t="str">
        <f t="shared" ref="A260:A312" si="68">CONCATENATE(LEFT(B260,2),TEXT(C260,"0.0"),TEXT(D260,"00"),E260)</f>
        <v>SS1.706Thinned</v>
      </c>
      <c r="B260" s="239" t="s">
        <v>83</v>
      </c>
      <c r="C260" s="240">
        <v>1.7</v>
      </c>
      <c r="D260" s="240">
        <v>6</v>
      </c>
      <c r="E260" s="241" t="s">
        <v>172</v>
      </c>
      <c r="F260" s="291">
        <f t="shared" ref="F260:F312" si="69">0.5*G260</f>
        <v>0</v>
      </c>
      <c r="G260" s="237">
        <v>0</v>
      </c>
      <c r="H260" s="237">
        <f t="shared" ref="H260:H312" si="70">0.5*(G260+I260)</f>
        <v>0</v>
      </c>
      <c r="I260" s="237">
        <v>0</v>
      </c>
      <c r="J260" s="237">
        <f t="shared" ref="J260:J312" si="71">0.5*(I260+K260)</f>
        <v>9</v>
      </c>
      <c r="K260" s="237">
        <v>18</v>
      </c>
      <c r="L260" s="237">
        <f t="shared" ref="L260:L312" si="72">0.5*(K260+M260)</f>
        <v>38.5</v>
      </c>
      <c r="M260" s="237">
        <v>59</v>
      </c>
      <c r="N260" s="237">
        <f t="shared" ref="N260:N312" si="73">0.5*(M260+O260)</f>
        <v>77</v>
      </c>
      <c r="O260" s="237">
        <v>95</v>
      </c>
      <c r="P260" s="237">
        <f t="shared" ref="P260:P312" si="74">0.5*(O260+Q260)</f>
        <v>110.5</v>
      </c>
      <c r="Q260" s="237">
        <v>126</v>
      </c>
      <c r="R260" s="237">
        <f t="shared" ref="R260:R312" si="75">0.5*(Q260+S260)</f>
        <v>139.5</v>
      </c>
      <c r="S260" s="237">
        <v>153</v>
      </c>
      <c r="T260" s="237">
        <f t="shared" ref="T260:T312" si="76">0.5*(S260+U260)</f>
        <v>164</v>
      </c>
      <c r="U260" s="237">
        <v>175</v>
      </c>
      <c r="V260" s="237">
        <f t="shared" ref="V260:V312" si="77">0.5*(U260+W260)</f>
        <v>184</v>
      </c>
      <c r="W260" s="237">
        <v>193</v>
      </c>
      <c r="X260" s="237">
        <f t="shared" ref="X260:X312" si="78">0.5*(W260+Y260)</f>
        <v>201</v>
      </c>
      <c r="Y260" s="237">
        <v>209</v>
      </c>
      <c r="Z260" s="237">
        <f t="shared" ref="Z260:Z312" si="79">0.5*(Y260+AA260)</f>
        <v>215</v>
      </c>
      <c r="AA260" s="237">
        <v>221</v>
      </c>
      <c r="AB260" s="237">
        <f t="shared" ref="AB260:AB312" si="80">0.5*(AA260+AC260)</f>
        <v>225.5</v>
      </c>
      <c r="AC260" s="237">
        <v>230</v>
      </c>
      <c r="AD260" s="237">
        <f t="shared" ref="AD260:AD312" si="81">0.5*(AC260+AE260)</f>
        <v>234.5</v>
      </c>
      <c r="AE260" s="237">
        <v>239</v>
      </c>
      <c r="AF260" s="237">
        <f t="shared" ref="AF260:AF312" si="82">0.5*(AE260+AG260)</f>
        <v>242.5</v>
      </c>
      <c r="AG260" s="237">
        <v>246</v>
      </c>
      <c r="AH260" s="237">
        <f t="shared" ref="AH260:AH312" si="83">0.5*(AG260+AI260)</f>
        <v>248.5</v>
      </c>
      <c r="AI260" s="237">
        <v>251</v>
      </c>
      <c r="AJ260" s="237">
        <f t="shared" ref="AJ260:AJ312" si="84">0.5*(AI260+AK260)</f>
        <v>258.5</v>
      </c>
      <c r="AK260" s="237">
        <v>266</v>
      </c>
    </row>
    <row r="261" spans="1:37" x14ac:dyDescent="0.2">
      <c r="A261" s="231" t="str">
        <f t="shared" si="68"/>
        <v>SS1.708No_thin</v>
      </c>
      <c r="B261" s="239" t="s">
        <v>83</v>
      </c>
      <c r="C261" s="240">
        <v>1.7</v>
      </c>
      <c r="D261" s="240">
        <v>8</v>
      </c>
      <c r="E261" s="241" t="s">
        <v>240</v>
      </c>
      <c r="F261" s="291">
        <f t="shared" si="69"/>
        <v>0</v>
      </c>
      <c r="G261" s="237">
        <v>0</v>
      </c>
      <c r="H261" s="237">
        <f t="shared" si="70"/>
        <v>1</v>
      </c>
      <c r="I261" s="237">
        <v>2</v>
      </c>
      <c r="J261" s="237">
        <f t="shared" si="71"/>
        <v>22.5</v>
      </c>
      <c r="K261" s="237">
        <v>43</v>
      </c>
      <c r="L261" s="237">
        <f t="shared" si="72"/>
        <v>73.5</v>
      </c>
      <c r="M261" s="237">
        <v>104</v>
      </c>
      <c r="N261" s="237">
        <f t="shared" si="73"/>
        <v>134</v>
      </c>
      <c r="O261" s="237">
        <v>164</v>
      </c>
      <c r="P261" s="237">
        <f t="shared" si="74"/>
        <v>193.5</v>
      </c>
      <c r="Q261" s="237">
        <v>223</v>
      </c>
      <c r="R261" s="237">
        <f t="shared" si="75"/>
        <v>250</v>
      </c>
      <c r="S261" s="237">
        <v>277</v>
      </c>
      <c r="T261" s="237">
        <f t="shared" si="76"/>
        <v>300</v>
      </c>
      <c r="U261" s="237">
        <v>323</v>
      </c>
      <c r="V261" s="237">
        <f t="shared" si="77"/>
        <v>342</v>
      </c>
      <c r="W261" s="237">
        <v>361</v>
      </c>
      <c r="X261" s="237">
        <f t="shared" si="78"/>
        <v>378</v>
      </c>
      <c r="Y261" s="237">
        <v>395</v>
      </c>
      <c r="Z261" s="237">
        <f t="shared" si="79"/>
        <v>409</v>
      </c>
      <c r="AA261" s="237">
        <v>423</v>
      </c>
      <c r="AB261" s="237">
        <f t="shared" si="80"/>
        <v>436</v>
      </c>
      <c r="AC261" s="237">
        <v>449</v>
      </c>
      <c r="AD261" s="237">
        <f t="shared" si="81"/>
        <v>460</v>
      </c>
      <c r="AE261" s="237">
        <v>471</v>
      </c>
      <c r="AF261" s="237">
        <f t="shared" si="82"/>
        <v>480.5</v>
      </c>
      <c r="AG261" s="237">
        <v>490</v>
      </c>
      <c r="AH261" s="237">
        <f t="shared" si="83"/>
        <v>498.5</v>
      </c>
      <c r="AI261" s="237">
        <v>507</v>
      </c>
      <c r="AJ261" s="237">
        <f t="shared" si="84"/>
        <v>538.5</v>
      </c>
      <c r="AK261" s="237">
        <v>570</v>
      </c>
    </row>
    <row r="262" spans="1:37" x14ac:dyDescent="0.2">
      <c r="A262" s="231" t="str">
        <f t="shared" si="68"/>
        <v>SS1.708Thinned</v>
      </c>
      <c r="B262" s="239" t="s">
        <v>83</v>
      </c>
      <c r="C262" s="240">
        <v>1.7</v>
      </c>
      <c r="D262" s="240">
        <v>8</v>
      </c>
      <c r="E262" s="241" t="s">
        <v>172</v>
      </c>
      <c r="F262" s="291">
        <f t="shared" si="69"/>
        <v>0</v>
      </c>
      <c r="G262" s="237">
        <v>0</v>
      </c>
      <c r="H262" s="237">
        <f t="shared" si="70"/>
        <v>1</v>
      </c>
      <c r="I262" s="237">
        <v>2</v>
      </c>
      <c r="J262" s="237">
        <f t="shared" si="71"/>
        <v>21.5</v>
      </c>
      <c r="K262" s="237">
        <v>41</v>
      </c>
      <c r="L262" s="237">
        <f t="shared" si="72"/>
        <v>62.5</v>
      </c>
      <c r="M262" s="237">
        <v>84</v>
      </c>
      <c r="N262" s="237">
        <f t="shared" si="73"/>
        <v>104</v>
      </c>
      <c r="O262" s="237">
        <v>124</v>
      </c>
      <c r="P262" s="237">
        <f t="shared" si="74"/>
        <v>141.5</v>
      </c>
      <c r="Q262" s="237">
        <v>159</v>
      </c>
      <c r="R262" s="237">
        <f t="shared" si="75"/>
        <v>174</v>
      </c>
      <c r="S262" s="237">
        <v>189</v>
      </c>
      <c r="T262" s="237">
        <f t="shared" si="76"/>
        <v>202</v>
      </c>
      <c r="U262" s="237">
        <v>215</v>
      </c>
      <c r="V262" s="237">
        <f t="shared" si="77"/>
        <v>225.5</v>
      </c>
      <c r="W262" s="237">
        <v>236</v>
      </c>
      <c r="X262" s="237">
        <f t="shared" si="78"/>
        <v>245.5</v>
      </c>
      <c r="Y262" s="237">
        <v>255</v>
      </c>
      <c r="Z262" s="237">
        <f t="shared" si="79"/>
        <v>262.5</v>
      </c>
      <c r="AA262" s="237">
        <v>270</v>
      </c>
      <c r="AB262" s="237">
        <f t="shared" si="80"/>
        <v>277</v>
      </c>
      <c r="AC262" s="237">
        <v>284</v>
      </c>
      <c r="AD262" s="237">
        <f t="shared" si="81"/>
        <v>289</v>
      </c>
      <c r="AE262" s="237">
        <v>294</v>
      </c>
      <c r="AF262" s="237">
        <f t="shared" si="82"/>
        <v>298.5</v>
      </c>
      <c r="AG262" s="237">
        <v>303</v>
      </c>
      <c r="AH262" s="237">
        <f t="shared" si="83"/>
        <v>306.5</v>
      </c>
      <c r="AI262" s="237">
        <v>310</v>
      </c>
      <c r="AJ262" s="237">
        <f t="shared" si="84"/>
        <v>318.5</v>
      </c>
      <c r="AK262" s="237">
        <v>327</v>
      </c>
    </row>
    <row r="263" spans="1:37" x14ac:dyDescent="0.2">
      <c r="A263" s="231" t="str">
        <f t="shared" si="68"/>
        <v>SS1.710No_thin</v>
      </c>
      <c r="B263" s="239" t="s">
        <v>83</v>
      </c>
      <c r="C263" s="240">
        <v>1.7</v>
      </c>
      <c r="D263" s="240">
        <v>10</v>
      </c>
      <c r="E263" s="241" t="s">
        <v>240</v>
      </c>
      <c r="F263" s="291">
        <f t="shared" si="69"/>
        <v>0</v>
      </c>
      <c r="G263" s="237">
        <v>0</v>
      </c>
      <c r="H263" s="237">
        <f t="shared" si="70"/>
        <v>4.5</v>
      </c>
      <c r="I263" s="237">
        <v>9</v>
      </c>
      <c r="J263" s="237">
        <f t="shared" si="71"/>
        <v>38.5</v>
      </c>
      <c r="K263" s="237">
        <v>68</v>
      </c>
      <c r="L263" s="237">
        <f t="shared" si="72"/>
        <v>103</v>
      </c>
      <c r="M263" s="237">
        <v>138</v>
      </c>
      <c r="N263" s="237">
        <f t="shared" si="73"/>
        <v>173.5</v>
      </c>
      <c r="O263" s="237">
        <v>209</v>
      </c>
      <c r="P263" s="237">
        <f t="shared" si="74"/>
        <v>243.5</v>
      </c>
      <c r="Q263" s="237">
        <v>278</v>
      </c>
      <c r="R263" s="237">
        <f t="shared" si="75"/>
        <v>307.5</v>
      </c>
      <c r="S263" s="237">
        <v>337</v>
      </c>
      <c r="T263" s="237">
        <f t="shared" si="76"/>
        <v>362</v>
      </c>
      <c r="U263" s="237">
        <v>387</v>
      </c>
      <c r="V263" s="237">
        <f t="shared" si="77"/>
        <v>409</v>
      </c>
      <c r="W263" s="237">
        <v>431</v>
      </c>
      <c r="X263" s="237">
        <f t="shared" si="78"/>
        <v>449.5</v>
      </c>
      <c r="Y263" s="237">
        <v>468</v>
      </c>
      <c r="Z263" s="237">
        <f t="shared" si="79"/>
        <v>484</v>
      </c>
      <c r="AA263" s="237">
        <v>500</v>
      </c>
      <c r="AB263" s="237">
        <f t="shared" si="80"/>
        <v>514</v>
      </c>
      <c r="AC263" s="237">
        <v>528</v>
      </c>
      <c r="AD263" s="237">
        <f t="shared" si="81"/>
        <v>540.5</v>
      </c>
      <c r="AE263" s="237">
        <v>553</v>
      </c>
      <c r="AF263" s="237">
        <f t="shared" si="82"/>
        <v>563.5</v>
      </c>
      <c r="AG263" s="237">
        <v>574</v>
      </c>
      <c r="AH263" s="237">
        <f t="shared" si="83"/>
        <v>584</v>
      </c>
      <c r="AI263" s="237">
        <v>594</v>
      </c>
      <c r="AJ263" s="237">
        <f t="shared" si="84"/>
        <v>629.5</v>
      </c>
      <c r="AK263" s="237">
        <v>665</v>
      </c>
    </row>
    <row r="264" spans="1:37" x14ac:dyDescent="0.2">
      <c r="A264" s="231" t="str">
        <f t="shared" si="68"/>
        <v>SS1.710Thinned</v>
      </c>
      <c r="B264" s="239" t="s">
        <v>83</v>
      </c>
      <c r="C264" s="240">
        <v>1.7</v>
      </c>
      <c r="D264" s="240">
        <v>10</v>
      </c>
      <c r="E264" s="241" t="s">
        <v>172</v>
      </c>
      <c r="F264" s="291">
        <f t="shared" si="69"/>
        <v>0</v>
      </c>
      <c r="G264" s="237">
        <v>0</v>
      </c>
      <c r="H264" s="237">
        <f t="shared" si="70"/>
        <v>4.5</v>
      </c>
      <c r="I264" s="237">
        <v>9</v>
      </c>
      <c r="J264" s="237">
        <f t="shared" si="71"/>
        <v>34.5</v>
      </c>
      <c r="K264" s="237">
        <v>60</v>
      </c>
      <c r="L264" s="237">
        <f t="shared" si="72"/>
        <v>82.5</v>
      </c>
      <c r="M264" s="237">
        <v>105</v>
      </c>
      <c r="N264" s="237">
        <f t="shared" si="73"/>
        <v>127.5</v>
      </c>
      <c r="O264" s="237">
        <v>150</v>
      </c>
      <c r="P264" s="237">
        <f t="shared" si="74"/>
        <v>169.5</v>
      </c>
      <c r="Q264" s="237">
        <v>189</v>
      </c>
      <c r="R264" s="237">
        <f t="shared" si="75"/>
        <v>206</v>
      </c>
      <c r="S264" s="237">
        <v>223</v>
      </c>
      <c r="T264" s="237">
        <f t="shared" si="76"/>
        <v>238</v>
      </c>
      <c r="U264" s="237">
        <v>253</v>
      </c>
      <c r="V264" s="237">
        <f t="shared" si="77"/>
        <v>265.5</v>
      </c>
      <c r="W264" s="237">
        <v>278</v>
      </c>
      <c r="X264" s="237">
        <f t="shared" si="78"/>
        <v>289.5</v>
      </c>
      <c r="Y264" s="237">
        <v>301</v>
      </c>
      <c r="Z264" s="237">
        <f t="shared" si="79"/>
        <v>310</v>
      </c>
      <c r="AA264" s="237">
        <v>319</v>
      </c>
      <c r="AB264" s="237">
        <f t="shared" si="80"/>
        <v>327</v>
      </c>
      <c r="AC264" s="237">
        <v>335</v>
      </c>
      <c r="AD264" s="237">
        <f t="shared" si="81"/>
        <v>341.5</v>
      </c>
      <c r="AE264" s="237">
        <v>348</v>
      </c>
      <c r="AF264" s="237">
        <f t="shared" si="82"/>
        <v>354</v>
      </c>
      <c r="AG264" s="237">
        <v>360</v>
      </c>
      <c r="AH264" s="237">
        <f t="shared" si="83"/>
        <v>364.5</v>
      </c>
      <c r="AI264" s="237">
        <v>369</v>
      </c>
      <c r="AJ264" s="237">
        <f t="shared" si="84"/>
        <v>383.5</v>
      </c>
      <c r="AK264" s="237">
        <v>398</v>
      </c>
    </row>
    <row r="265" spans="1:37" x14ac:dyDescent="0.2">
      <c r="A265" s="231" t="str">
        <f t="shared" si="68"/>
        <v>SS1.712No_thin</v>
      </c>
      <c r="B265" s="239" t="s">
        <v>83</v>
      </c>
      <c r="C265" s="240">
        <v>1.7</v>
      </c>
      <c r="D265" s="240">
        <v>12</v>
      </c>
      <c r="E265" s="241" t="s">
        <v>240</v>
      </c>
      <c r="F265" s="291">
        <f t="shared" si="69"/>
        <v>0</v>
      </c>
      <c r="G265" s="237">
        <v>0</v>
      </c>
      <c r="H265" s="237">
        <f t="shared" si="70"/>
        <v>9.5</v>
      </c>
      <c r="I265" s="237">
        <v>19</v>
      </c>
      <c r="J265" s="237">
        <f t="shared" si="71"/>
        <v>55.5</v>
      </c>
      <c r="K265" s="237">
        <v>92</v>
      </c>
      <c r="L265" s="237">
        <f t="shared" si="72"/>
        <v>131.5</v>
      </c>
      <c r="M265" s="237">
        <v>171</v>
      </c>
      <c r="N265" s="237">
        <f t="shared" si="73"/>
        <v>213</v>
      </c>
      <c r="O265" s="237">
        <v>255</v>
      </c>
      <c r="P265" s="237">
        <f t="shared" si="74"/>
        <v>293</v>
      </c>
      <c r="Q265" s="237">
        <v>331</v>
      </c>
      <c r="R265" s="237">
        <f t="shared" si="75"/>
        <v>363.5</v>
      </c>
      <c r="S265" s="237">
        <v>396</v>
      </c>
      <c r="T265" s="237">
        <f t="shared" si="76"/>
        <v>423.5</v>
      </c>
      <c r="U265" s="237">
        <v>451</v>
      </c>
      <c r="V265" s="237">
        <f t="shared" si="77"/>
        <v>474.5</v>
      </c>
      <c r="W265" s="237">
        <v>498</v>
      </c>
      <c r="X265" s="237">
        <f t="shared" si="78"/>
        <v>518.5</v>
      </c>
      <c r="Y265" s="237">
        <v>539</v>
      </c>
      <c r="Z265" s="237">
        <f t="shared" si="79"/>
        <v>557</v>
      </c>
      <c r="AA265" s="237">
        <v>575</v>
      </c>
      <c r="AB265" s="237">
        <f t="shared" si="80"/>
        <v>590.5</v>
      </c>
      <c r="AC265" s="237">
        <v>606</v>
      </c>
      <c r="AD265" s="237">
        <f t="shared" si="81"/>
        <v>620</v>
      </c>
      <c r="AE265" s="237">
        <v>634</v>
      </c>
      <c r="AF265" s="237">
        <f t="shared" si="82"/>
        <v>646</v>
      </c>
      <c r="AG265" s="237">
        <v>658</v>
      </c>
      <c r="AH265" s="237">
        <f t="shared" si="83"/>
        <v>668.5</v>
      </c>
      <c r="AI265" s="237">
        <v>679</v>
      </c>
      <c r="AJ265" s="237">
        <f t="shared" si="84"/>
        <v>718.5</v>
      </c>
      <c r="AK265" s="237">
        <v>758</v>
      </c>
    </row>
    <row r="266" spans="1:37" x14ac:dyDescent="0.2">
      <c r="A266" s="231" t="str">
        <f t="shared" si="68"/>
        <v>SS1.712Thinned</v>
      </c>
      <c r="B266" s="239" t="s">
        <v>83</v>
      </c>
      <c r="C266" s="240">
        <v>1.7</v>
      </c>
      <c r="D266" s="240">
        <v>12</v>
      </c>
      <c r="E266" s="241" t="s">
        <v>172</v>
      </c>
      <c r="F266" s="291">
        <f t="shared" si="69"/>
        <v>0</v>
      </c>
      <c r="G266" s="237">
        <v>0</v>
      </c>
      <c r="H266" s="237">
        <f t="shared" si="70"/>
        <v>9.5</v>
      </c>
      <c r="I266" s="237">
        <v>19</v>
      </c>
      <c r="J266" s="237">
        <f t="shared" si="71"/>
        <v>47.5</v>
      </c>
      <c r="K266" s="237">
        <v>76</v>
      </c>
      <c r="L266" s="237">
        <f t="shared" si="72"/>
        <v>101.5</v>
      </c>
      <c r="M266" s="237">
        <v>127</v>
      </c>
      <c r="N266" s="237">
        <f t="shared" si="73"/>
        <v>152</v>
      </c>
      <c r="O266" s="237">
        <v>177</v>
      </c>
      <c r="P266" s="237">
        <f t="shared" si="74"/>
        <v>199</v>
      </c>
      <c r="Q266" s="237">
        <v>221</v>
      </c>
      <c r="R266" s="237">
        <f t="shared" si="75"/>
        <v>240</v>
      </c>
      <c r="S266" s="237">
        <v>259</v>
      </c>
      <c r="T266" s="237">
        <f t="shared" si="76"/>
        <v>275.5</v>
      </c>
      <c r="U266" s="237">
        <v>292</v>
      </c>
      <c r="V266" s="237">
        <f t="shared" si="77"/>
        <v>306</v>
      </c>
      <c r="W266" s="237">
        <v>320</v>
      </c>
      <c r="X266" s="237">
        <f t="shared" si="78"/>
        <v>332.5</v>
      </c>
      <c r="Y266" s="237">
        <v>345</v>
      </c>
      <c r="Z266" s="237">
        <f t="shared" si="79"/>
        <v>356</v>
      </c>
      <c r="AA266" s="237">
        <v>367</v>
      </c>
      <c r="AB266" s="237">
        <f t="shared" si="80"/>
        <v>375.5</v>
      </c>
      <c r="AC266" s="237">
        <v>384</v>
      </c>
      <c r="AD266" s="237">
        <f t="shared" si="81"/>
        <v>391.5</v>
      </c>
      <c r="AE266" s="237">
        <v>399</v>
      </c>
      <c r="AF266" s="237">
        <f t="shared" si="82"/>
        <v>405.5</v>
      </c>
      <c r="AG266" s="237">
        <v>412</v>
      </c>
      <c r="AH266" s="237">
        <f t="shared" si="83"/>
        <v>417.5</v>
      </c>
      <c r="AI266" s="237">
        <v>423</v>
      </c>
      <c r="AJ266" s="237">
        <f t="shared" si="84"/>
        <v>440.5</v>
      </c>
      <c r="AK266" s="237">
        <v>458</v>
      </c>
    </row>
    <row r="267" spans="1:37" x14ac:dyDescent="0.2">
      <c r="A267" s="231" t="str">
        <f t="shared" si="68"/>
        <v>SS1.714No_thin</v>
      </c>
      <c r="B267" s="239" t="s">
        <v>83</v>
      </c>
      <c r="C267" s="240">
        <v>1.7</v>
      </c>
      <c r="D267" s="240">
        <v>14</v>
      </c>
      <c r="E267" s="241" t="s">
        <v>240</v>
      </c>
      <c r="F267" s="291">
        <f t="shared" si="69"/>
        <v>0</v>
      </c>
      <c r="G267" s="237">
        <v>0</v>
      </c>
      <c r="H267" s="237">
        <f t="shared" si="70"/>
        <v>16.5</v>
      </c>
      <c r="I267" s="237">
        <v>33</v>
      </c>
      <c r="J267" s="237">
        <f t="shared" si="71"/>
        <v>75</v>
      </c>
      <c r="K267" s="237">
        <v>117</v>
      </c>
      <c r="L267" s="237">
        <f t="shared" si="72"/>
        <v>162.5</v>
      </c>
      <c r="M267" s="237">
        <v>208</v>
      </c>
      <c r="N267" s="237">
        <f t="shared" si="73"/>
        <v>254.5</v>
      </c>
      <c r="O267" s="237">
        <v>301</v>
      </c>
      <c r="P267" s="237">
        <f t="shared" si="74"/>
        <v>342.5</v>
      </c>
      <c r="Q267" s="237">
        <v>384</v>
      </c>
      <c r="R267" s="237">
        <f t="shared" si="75"/>
        <v>419.5</v>
      </c>
      <c r="S267" s="237">
        <v>455</v>
      </c>
      <c r="T267" s="237">
        <f t="shared" si="76"/>
        <v>485</v>
      </c>
      <c r="U267" s="237">
        <v>515</v>
      </c>
      <c r="V267" s="237">
        <f t="shared" si="77"/>
        <v>540.5</v>
      </c>
      <c r="W267" s="237">
        <v>566</v>
      </c>
      <c r="X267" s="237">
        <f t="shared" si="78"/>
        <v>588.5</v>
      </c>
      <c r="Y267" s="237">
        <v>611</v>
      </c>
      <c r="Z267" s="237">
        <f t="shared" si="79"/>
        <v>630.5</v>
      </c>
      <c r="AA267" s="237">
        <v>650</v>
      </c>
      <c r="AB267" s="237">
        <f t="shared" si="80"/>
        <v>667</v>
      </c>
      <c r="AC267" s="237">
        <v>684</v>
      </c>
      <c r="AD267" s="237">
        <f t="shared" si="81"/>
        <v>698.5</v>
      </c>
      <c r="AE267" s="237">
        <v>713</v>
      </c>
      <c r="AF267" s="237">
        <f t="shared" si="82"/>
        <v>726.5</v>
      </c>
      <c r="AG267" s="237">
        <v>740</v>
      </c>
      <c r="AH267" s="237">
        <f t="shared" si="83"/>
        <v>751.5</v>
      </c>
      <c r="AI267" s="237">
        <v>763</v>
      </c>
      <c r="AJ267" s="237">
        <f t="shared" si="84"/>
        <v>806</v>
      </c>
      <c r="AK267" s="237">
        <v>849</v>
      </c>
    </row>
    <row r="268" spans="1:37" x14ac:dyDescent="0.2">
      <c r="A268" s="231" t="str">
        <f t="shared" si="68"/>
        <v>SS1.714Thinned</v>
      </c>
      <c r="B268" s="239" t="s">
        <v>83</v>
      </c>
      <c r="C268" s="240">
        <v>1.7</v>
      </c>
      <c r="D268" s="240">
        <v>14</v>
      </c>
      <c r="E268" s="241" t="s">
        <v>172</v>
      </c>
      <c r="F268" s="291">
        <f t="shared" si="69"/>
        <v>0</v>
      </c>
      <c r="G268" s="237">
        <v>0</v>
      </c>
      <c r="H268" s="237">
        <f t="shared" si="70"/>
        <v>16.5</v>
      </c>
      <c r="I268" s="237">
        <v>33</v>
      </c>
      <c r="J268" s="237">
        <f t="shared" si="71"/>
        <v>62</v>
      </c>
      <c r="K268" s="237">
        <v>91</v>
      </c>
      <c r="L268" s="237">
        <f t="shared" si="72"/>
        <v>118</v>
      </c>
      <c r="M268" s="237">
        <v>145</v>
      </c>
      <c r="N268" s="237">
        <f t="shared" si="73"/>
        <v>172</v>
      </c>
      <c r="O268" s="237">
        <v>199</v>
      </c>
      <c r="P268" s="237">
        <f t="shared" si="74"/>
        <v>223.5</v>
      </c>
      <c r="Q268" s="237">
        <v>248</v>
      </c>
      <c r="R268" s="237">
        <f t="shared" si="75"/>
        <v>269</v>
      </c>
      <c r="S268" s="237">
        <v>290</v>
      </c>
      <c r="T268" s="237">
        <f t="shared" si="76"/>
        <v>308.5</v>
      </c>
      <c r="U268" s="237">
        <v>327</v>
      </c>
      <c r="V268" s="237">
        <f t="shared" si="77"/>
        <v>343</v>
      </c>
      <c r="W268" s="237">
        <v>359</v>
      </c>
      <c r="X268" s="237">
        <f t="shared" si="78"/>
        <v>372.5</v>
      </c>
      <c r="Y268" s="237">
        <v>386</v>
      </c>
      <c r="Z268" s="237">
        <f t="shared" si="79"/>
        <v>398.5</v>
      </c>
      <c r="AA268" s="237">
        <v>411</v>
      </c>
      <c r="AB268" s="237">
        <f t="shared" si="80"/>
        <v>421</v>
      </c>
      <c r="AC268" s="237">
        <v>431</v>
      </c>
      <c r="AD268" s="237">
        <f t="shared" si="81"/>
        <v>440</v>
      </c>
      <c r="AE268" s="237">
        <v>449</v>
      </c>
      <c r="AF268" s="237">
        <f t="shared" si="82"/>
        <v>456.5</v>
      </c>
      <c r="AG268" s="237">
        <v>464</v>
      </c>
      <c r="AH268" s="237">
        <f t="shared" si="83"/>
        <v>470.5</v>
      </c>
      <c r="AI268" s="237">
        <v>477</v>
      </c>
      <c r="AJ268" s="237">
        <f t="shared" si="84"/>
        <v>499.5</v>
      </c>
      <c r="AK268" s="237">
        <v>522</v>
      </c>
    </row>
    <row r="269" spans="1:37" x14ac:dyDescent="0.2">
      <c r="A269" s="231" t="str">
        <f t="shared" si="68"/>
        <v>SS1.716No_thin</v>
      </c>
      <c r="B269" s="239" t="s">
        <v>83</v>
      </c>
      <c r="C269" s="240">
        <v>1.7</v>
      </c>
      <c r="D269" s="240">
        <v>16</v>
      </c>
      <c r="E269" s="241" t="s">
        <v>240</v>
      </c>
      <c r="F269" s="291">
        <f t="shared" si="69"/>
        <v>0</v>
      </c>
      <c r="G269" s="237">
        <v>0</v>
      </c>
      <c r="H269" s="237">
        <f t="shared" si="70"/>
        <v>22</v>
      </c>
      <c r="I269" s="237">
        <v>44</v>
      </c>
      <c r="J269" s="237">
        <f t="shared" si="71"/>
        <v>91</v>
      </c>
      <c r="K269" s="237">
        <v>138</v>
      </c>
      <c r="L269" s="237">
        <f t="shared" si="72"/>
        <v>190</v>
      </c>
      <c r="M269" s="237">
        <v>242</v>
      </c>
      <c r="N269" s="237">
        <f t="shared" si="73"/>
        <v>293.5</v>
      </c>
      <c r="O269" s="237">
        <v>345</v>
      </c>
      <c r="P269" s="237">
        <f t="shared" si="74"/>
        <v>390</v>
      </c>
      <c r="Q269" s="237">
        <v>435</v>
      </c>
      <c r="R269" s="237">
        <f t="shared" si="75"/>
        <v>473.5</v>
      </c>
      <c r="S269" s="237">
        <v>512</v>
      </c>
      <c r="T269" s="237">
        <f t="shared" si="76"/>
        <v>544.5</v>
      </c>
      <c r="U269" s="237">
        <v>577</v>
      </c>
      <c r="V269" s="237">
        <f t="shared" si="77"/>
        <v>604.5</v>
      </c>
      <c r="W269" s="237">
        <v>632</v>
      </c>
      <c r="X269" s="237">
        <f t="shared" si="78"/>
        <v>656</v>
      </c>
      <c r="Y269" s="237">
        <v>680</v>
      </c>
      <c r="Z269" s="237">
        <f t="shared" si="79"/>
        <v>701</v>
      </c>
      <c r="AA269" s="237">
        <v>722</v>
      </c>
      <c r="AB269" s="237">
        <f t="shared" si="80"/>
        <v>740</v>
      </c>
      <c r="AC269" s="237">
        <v>758</v>
      </c>
      <c r="AD269" s="237">
        <f t="shared" si="81"/>
        <v>774</v>
      </c>
      <c r="AE269" s="237">
        <v>790</v>
      </c>
      <c r="AF269" s="237">
        <f t="shared" si="82"/>
        <v>804</v>
      </c>
      <c r="AG269" s="237">
        <v>818</v>
      </c>
      <c r="AH269" s="237">
        <f t="shared" si="83"/>
        <v>830.5</v>
      </c>
      <c r="AI269" s="237">
        <v>843</v>
      </c>
      <c r="AJ269" s="237">
        <f t="shared" si="84"/>
        <v>889</v>
      </c>
      <c r="AK269" s="237">
        <v>935</v>
      </c>
    </row>
    <row r="270" spans="1:37" x14ac:dyDescent="0.2">
      <c r="A270" s="231" t="str">
        <f t="shared" si="68"/>
        <v>SS1.716Thinned</v>
      </c>
      <c r="B270" s="239" t="s">
        <v>83</v>
      </c>
      <c r="C270" s="240">
        <v>1.7</v>
      </c>
      <c r="D270" s="240">
        <v>16</v>
      </c>
      <c r="E270" s="241" t="s">
        <v>172</v>
      </c>
      <c r="F270" s="291">
        <f t="shared" si="69"/>
        <v>0</v>
      </c>
      <c r="G270" s="237">
        <v>0</v>
      </c>
      <c r="H270" s="237">
        <f t="shared" si="70"/>
        <v>22</v>
      </c>
      <c r="I270" s="237">
        <v>44</v>
      </c>
      <c r="J270" s="237">
        <f t="shared" si="71"/>
        <v>74.5</v>
      </c>
      <c r="K270" s="237">
        <v>105</v>
      </c>
      <c r="L270" s="237">
        <f t="shared" si="72"/>
        <v>136.5</v>
      </c>
      <c r="M270" s="237">
        <v>168</v>
      </c>
      <c r="N270" s="237">
        <f t="shared" si="73"/>
        <v>199</v>
      </c>
      <c r="O270" s="237">
        <v>230</v>
      </c>
      <c r="P270" s="237">
        <f t="shared" si="74"/>
        <v>255.5</v>
      </c>
      <c r="Q270" s="237">
        <v>281</v>
      </c>
      <c r="R270" s="237">
        <f t="shared" si="75"/>
        <v>304.5</v>
      </c>
      <c r="S270" s="237">
        <v>328</v>
      </c>
      <c r="T270" s="237">
        <f t="shared" si="76"/>
        <v>347.5</v>
      </c>
      <c r="U270" s="237">
        <v>367</v>
      </c>
      <c r="V270" s="237">
        <f t="shared" si="77"/>
        <v>384.5</v>
      </c>
      <c r="W270" s="237">
        <v>402</v>
      </c>
      <c r="X270" s="237">
        <f t="shared" si="78"/>
        <v>416.5</v>
      </c>
      <c r="Y270" s="237">
        <v>431</v>
      </c>
      <c r="Z270" s="237">
        <f t="shared" si="79"/>
        <v>443.5</v>
      </c>
      <c r="AA270" s="237">
        <v>456</v>
      </c>
      <c r="AB270" s="237">
        <f t="shared" si="80"/>
        <v>467</v>
      </c>
      <c r="AC270" s="237">
        <v>478</v>
      </c>
      <c r="AD270" s="237">
        <f t="shared" si="81"/>
        <v>487</v>
      </c>
      <c r="AE270" s="237">
        <v>496</v>
      </c>
      <c r="AF270" s="237">
        <f t="shared" si="82"/>
        <v>504</v>
      </c>
      <c r="AG270" s="237">
        <v>512</v>
      </c>
      <c r="AH270" s="237">
        <f t="shared" si="83"/>
        <v>518.5</v>
      </c>
      <c r="AI270" s="237">
        <v>525</v>
      </c>
      <c r="AJ270" s="237">
        <f t="shared" si="84"/>
        <v>547.5</v>
      </c>
      <c r="AK270" s="237">
        <v>570</v>
      </c>
    </row>
    <row r="271" spans="1:37" x14ac:dyDescent="0.2">
      <c r="A271" s="231" t="str">
        <f t="shared" si="68"/>
        <v>SS1.718No_thin</v>
      </c>
      <c r="B271" s="239" t="s">
        <v>83</v>
      </c>
      <c r="C271" s="240">
        <v>1.7</v>
      </c>
      <c r="D271" s="240">
        <v>18</v>
      </c>
      <c r="E271" s="241" t="s">
        <v>240</v>
      </c>
      <c r="F271" s="291">
        <f t="shared" si="69"/>
        <v>0</v>
      </c>
      <c r="G271" s="237">
        <v>0</v>
      </c>
      <c r="H271" s="237">
        <f t="shared" si="70"/>
        <v>28.5</v>
      </c>
      <c r="I271" s="237">
        <v>57</v>
      </c>
      <c r="J271" s="237">
        <f t="shared" si="71"/>
        <v>109.5</v>
      </c>
      <c r="K271" s="237">
        <v>162</v>
      </c>
      <c r="L271" s="237">
        <f t="shared" si="72"/>
        <v>220.5</v>
      </c>
      <c r="M271" s="237">
        <v>279</v>
      </c>
      <c r="N271" s="237">
        <f t="shared" si="73"/>
        <v>335</v>
      </c>
      <c r="O271" s="237">
        <v>391</v>
      </c>
      <c r="P271" s="237">
        <f t="shared" si="74"/>
        <v>439</v>
      </c>
      <c r="Q271" s="237">
        <v>487</v>
      </c>
      <c r="R271" s="237">
        <f t="shared" si="75"/>
        <v>527.5</v>
      </c>
      <c r="S271" s="237">
        <v>568</v>
      </c>
      <c r="T271" s="237">
        <f t="shared" si="76"/>
        <v>602.5</v>
      </c>
      <c r="U271" s="237">
        <v>637</v>
      </c>
      <c r="V271" s="237">
        <f t="shared" si="77"/>
        <v>666.5</v>
      </c>
      <c r="W271" s="237">
        <v>696</v>
      </c>
      <c r="X271" s="237">
        <f t="shared" si="78"/>
        <v>721.5</v>
      </c>
      <c r="Y271" s="237">
        <v>747</v>
      </c>
      <c r="Z271" s="237">
        <f t="shared" si="79"/>
        <v>769</v>
      </c>
      <c r="AA271" s="237">
        <v>791</v>
      </c>
      <c r="AB271" s="237">
        <f t="shared" si="80"/>
        <v>810.5</v>
      </c>
      <c r="AC271" s="237">
        <v>830</v>
      </c>
      <c r="AD271" s="237">
        <f t="shared" si="81"/>
        <v>847</v>
      </c>
      <c r="AE271" s="237">
        <v>864</v>
      </c>
      <c r="AF271" s="237">
        <f t="shared" si="82"/>
        <v>879</v>
      </c>
      <c r="AG271" s="237">
        <v>894</v>
      </c>
      <c r="AH271" s="237">
        <f t="shared" si="83"/>
        <v>907</v>
      </c>
      <c r="AI271" s="237">
        <v>920</v>
      </c>
      <c r="AJ271" s="237">
        <f t="shared" si="84"/>
        <v>969</v>
      </c>
      <c r="AK271" s="237">
        <v>1018</v>
      </c>
    </row>
    <row r="272" spans="1:37" x14ac:dyDescent="0.2">
      <c r="A272" s="231" t="str">
        <f t="shared" si="68"/>
        <v>SS1.718Thinned</v>
      </c>
      <c r="B272" s="239" t="s">
        <v>83</v>
      </c>
      <c r="C272" s="240">
        <v>1.7</v>
      </c>
      <c r="D272" s="240">
        <v>18</v>
      </c>
      <c r="E272" s="241" t="s">
        <v>172</v>
      </c>
      <c r="F272" s="291">
        <f t="shared" si="69"/>
        <v>0</v>
      </c>
      <c r="G272" s="237">
        <v>0</v>
      </c>
      <c r="H272" s="237">
        <f t="shared" si="70"/>
        <v>29.5</v>
      </c>
      <c r="I272" s="237">
        <v>59</v>
      </c>
      <c r="J272" s="237">
        <f t="shared" si="71"/>
        <v>91.5</v>
      </c>
      <c r="K272" s="237">
        <v>124</v>
      </c>
      <c r="L272" s="237">
        <f t="shared" si="72"/>
        <v>158</v>
      </c>
      <c r="M272" s="237">
        <v>192</v>
      </c>
      <c r="N272" s="237">
        <f t="shared" si="73"/>
        <v>224</v>
      </c>
      <c r="O272" s="237">
        <v>256</v>
      </c>
      <c r="P272" s="237">
        <f t="shared" si="74"/>
        <v>284</v>
      </c>
      <c r="Q272" s="237">
        <v>312</v>
      </c>
      <c r="R272" s="237">
        <f t="shared" si="75"/>
        <v>336</v>
      </c>
      <c r="S272" s="237">
        <v>360</v>
      </c>
      <c r="T272" s="237">
        <f t="shared" si="76"/>
        <v>381.5</v>
      </c>
      <c r="U272" s="237">
        <v>403</v>
      </c>
      <c r="V272" s="237">
        <f t="shared" si="77"/>
        <v>421</v>
      </c>
      <c r="W272" s="237">
        <v>439</v>
      </c>
      <c r="X272" s="237">
        <f t="shared" si="78"/>
        <v>455</v>
      </c>
      <c r="Y272" s="237">
        <v>471</v>
      </c>
      <c r="Z272" s="237">
        <f t="shared" si="79"/>
        <v>484.5</v>
      </c>
      <c r="AA272" s="237">
        <v>498</v>
      </c>
      <c r="AB272" s="237">
        <f t="shared" si="80"/>
        <v>509</v>
      </c>
      <c r="AC272" s="237">
        <v>520</v>
      </c>
      <c r="AD272" s="237">
        <f t="shared" si="81"/>
        <v>530.5</v>
      </c>
      <c r="AE272" s="237">
        <v>541</v>
      </c>
      <c r="AF272" s="237">
        <f t="shared" si="82"/>
        <v>549</v>
      </c>
      <c r="AG272" s="237">
        <v>557</v>
      </c>
      <c r="AH272" s="237">
        <f t="shared" si="83"/>
        <v>564</v>
      </c>
      <c r="AI272" s="237">
        <v>571</v>
      </c>
      <c r="AJ272" s="237">
        <f t="shared" si="84"/>
        <v>595</v>
      </c>
      <c r="AK272" s="237">
        <v>619</v>
      </c>
    </row>
    <row r="273" spans="1:37" x14ac:dyDescent="0.2">
      <c r="A273" s="231" t="str">
        <f t="shared" si="68"/>
        <v>SS1.720No_thin</v>
      </c>
      <c r="B273" s="239" t="s">
        <v>83</v>
      </c>
      <c r="C273" s="240">
        <v>1.7</v>
      </c>
      <c r="D273" s="240">
        <v>20</v>
      </c>
      <c r="E273" s="241" t="s">
        <v>240</v>
      </c>
      <c r="F273" s="291">
        <f t="shared" si="69"/>
        <v>0</v>
      </c>
      <c r="G273" s="237">
        <v>0</v>
      </c>
      <c r="H273" s="237">
        <f t="shared" si="70"/>
        <v>36.5</v>
      </c>
      <c r="I273" s="237">
        <v>73</v>
      </c>
      <c r="J273" s="237">
        <f t="shared" si="71"/>
        <v>131</v>
      </c>
      <c r="K273" s="237">
        <v>189</v>
      </c>
      <c r="L273" s="237">
        <f t="shared" si="72"/>
        <v>254</v>
      </c>
      <c r="M273" s="237">
        <v>319</v>
      </c>
      <c r="N273" s="237">
        <f t="shared" si="73"/>
        <v>378.5</v>
      </c>
      <c r="O273" s="237">
        <v>438</v>
      </c>
      <c r="P273" s="237">
        <f t="shared" si="74"/>
        <v>489.5</v>
      </c>
      <c r="Q273" s="237">
        <v>541</v>
      </c>
      <c r="R273" s="237">
        <f t="shared" si="75"/>
        <v>584</v>
      </c>
      <c r="S273" s="237">
        <v>627</v>
      </c>
      <c r="T273" s="237">
        <f t="shared" si="76"/>
        <v>664</v>
      </c>
      <c r="U273" s="237">
        <v>701</v>
      </c>
      <c r="V273" s="237">
        <f t="shared" si="77"/>
        <v>732.5</v>
      </c>
      <c r="W273" s="237">
        <v>764</v>
      </c>
      <c r="X273" s="237">
        <f t="shared" si="78"/>
        <v>791.5</v>
      </c>
      <c r="Y273" s="237">
        <v>819</v>
      </c>
      <c r="Z273" s="237">
        <f t="shared" si="79"/>
        <v>842.5</v>
      </c>
      <c r="AA273" s="237">
        <v>866</v>
      </c>
      <c r="AB273" s="237">
        <f t="shared" si="80"/>
        <v>886.5</v>
      </c>
      <c r="AC273" s="237">
        <v>907</v>
      </c>
      <c r="AD273" s="237">
        <f t="shared" si="81"/>
        <v>925.5</v>
      </c>
      <c r="AE273" s="237">
        <v>944</v>
      </c>
      <c r="AF273" s="237">
        <f t="shared" si="82"/>
        <v>960</v>
      </c>
      <c r="AG273" s="237">
        <v>976</v>
      </c>
      <c r="AH273" s="237">
        <f t="shared" si="83"/>
        <v>990</v>
      </c>
      <c r="AI273" s="237">
        <v>1004</v>
      </c>
      <c r="AJ273" s="237">
        <f t="shared" si="84"/>
        <v>1056.5</v>
      </c>
      <c r="AK273" s="237">
        <v>1109</v>
      </c>
    </row>
    <row r="274" spans="1:37" x14ac:dyDescent="0.2">
      <c r="A274" s="231" t="str">
        <f t="shared" si="68"/>
        <v>SS1.720Thinned</v>
      </c>
      <c r="B274" s="239" t="s">
        <v>83</v>
      </c>
      <c r="C274" s="240">
        <v>1.7</v>
      </c>
      <c r="D274" s="240">
        <v>20</v>
      </c>
      <c r="E274" s="241" t="s">
        <v>172</v>
      </c>
      <c r="F274" s="291">
        <f t="shared" si="69"/>
        <v>0</v>
      </c>
      <c r="G274" s="237">
        <v>0</v>
      </c>
      <c r="H274" s="237">
        <f t="shared" si="70"/>
        <v>34.5</v>
      </c>
      <c r="I274" s="237">
        <v>69</v>
      </c>
      <c r="J274" s="237">
        <f t="shared" si="71"/>
        <v>104.5</v>
      </c>
      <c r="K274" s="237">
        <v>140</v>
      </c>
      <c r="L274" s="237">
        <f t="shared" si="72"/>
        <v>177</v>
      </c>
      <c r="M274" s="237">
        <v>214</v>
      </c>
      <c r="N274" s="237">
        <f t="shared" si="73"/>
        <v>248</v>
      </c>
      <c r="O274" s="237">
        <v>282</v>
      </c>
      <c r="P274" s="237">
        <f t="shared" si="74"/>
        <v>312</v>
      </c>
      <c r="Q274" s="237">
        <v>342</v>
      </c>
      <c r="R274" s="237">
        <f t="shared" si="75"/>
        <v>368</v>
      </c>
      <c r="S274" s="237">
        <v>394</v>
      </c>
      <c r="T274" s="237">
        <f t="shared" si="76"/>
        <v>417</v>
      </c>
      <c r="U274" s="237">
        <v>440</v>
      </c>
      <c r="V274" s="237">
        <f t="shared" si="77"/>
        <v>459.5</v>
      </c>
      <c r="W274" s="237">
        <v>479</v>
      </c>
      <c r="X274" s="237">
        <f t="shared" si="78"/>
        <v>496.5</v>
      </c>
      <c r="Y274" s="237">
        <v>514</v>
      </c>
      <c r="Z274" s="237">
        <f t="shared" si="79"/>
        <v>528</v>
      </c>
      <c r="AA274" s="237">
        <v>542</v>
      </c>
      <c r="AB274" s="237">
        <f t="shared" si="80"/>
        <v>555</v>
      </c>
      <c r="AC274" s="237">
        <v>568</v>
      </c>
      <c r="AD274" s="237">
        <f t="shared" si="81"/>
        <v>578.5</v>
      </c>
      <c r="AE274" s="237">
        <v>589</v>
      </c>
      <c r="AF274" s="237">
        <f t="shared" si="82"/>
        <v>598.5</v>
      </c>
      <c r="AG274" s="237">
        <v>608</v>
      </c>
      <c r="AH274" s="237">
        <f t="shared" si="83"/>
        <v>616</v>
      </c>
      <c r="AI274" s="237">
        <v>624</v>
      </c>
      <c r="AJ274" s="237">
        <f t="shared" si="84"/>
        <v>651</v>
      </c>
      <c r="AK274" s="237">
        <v>678</v>
      </c>
    </row>
    <row r="275" spans="1:37" x14ac:dyDescent="0.2">
      <c r="A275" s="231" t="str">
        <f t="shared" si="68"/>
        <v>SS1.722No_thin</v>
      </c>
      <c r="B275" s="239" t="s">
        <v>83</v>
      </c>
      <c r="C275" s="240">
        <v>1.7</v>
      </c>
      <c r="D275" s="240">
        <v>22</v>
      </c>
      <c r="E275" s="241" t="s">
        <v>240</v>
      </c>
      <c r="F275" s="291">
        <f t="shared" si="69"/>
        <v>0.5</v>
      </c>
      <c r="G275" s="237">
        <v>1</v>
      </c>
      <c r="H275" s="237">
        <f t="shared" si="70"/>
        <v>45</v>
      </c>
      <c r="I275" s="237">
        <v>89</v>
      </c>
      <c r="J275" s="237">
        <f t="shared" si="71"/>
        <v>153</v>
      </c>
      <c r="K275" s="237">
        <v>217</v>
      </c>
      <c r="L275" s="237">
        <f t="shared" si="72"/>
        <v>287.5</v>
      </c>
      <c r="M275" s="237">
        <v>358</v>
      </c>
      <c r="N275" s="237">
        <f t="shared" si="73"/>
        <v>421</v>
      </c>
      <c r="O275" s="237">
        <v>484</v>
      </c>
      <c r="P275" s="237">
        <f t="shared" si="74"/>
        <v>538</v>
      </c>
      <c r="Q275" s="237">
        <v>592</v>
      </c>
      <c r="R275" s="237">
        <f t="shared" si="75"/>
        <v>638</v>
      </c>
      <c r="S275" s="237">
        <v>684</v>
      </c>
      <c r="T275" s="237">
        <f t="shared" si="76"/>
        <v>722.5</v>
      </c>
      <c r="U275" s="237">
        <v>761</v>
      </c>
      <c r="V275" s="237">
        <f t="shared" si="77"/>
        <v>794.5</v>
      </c>
      <c r="W275" s="237">
        <v>828</v>
      </c>
      <c r="X275" s="237">
        <f t="shared" si="78"/>
        <v>856.5</v>
      </c>
      <c r="Y275" s="237">
        <v>885</v>
      </c>
      <c r="Z275" s="237">
        <f t="shared" si="79"/>
        <v>910</v>
      </c>
      <c r="AA275" s="237">
        <v>935</v>
      </c>
      <c r="AB275" s="237">
        <f t="shared" si="80"/>
        <v>957</v>
      </c>
      <c r="AC275" s="237">
        <v>979</v>
      </c>
      <c r="AD275" s="237">
        <f t="shared" si="81"/>
        <v>998</v>
      </c>
      <c r="AE275" s="237">
        <v>1017</v>
      </c>
      <c r="AF275" s="237">
        <f t="shared" si="82"/>
        <v>1034</v>
      </c>
      <c r="AG275" s="237">
        <v>1051</v>
      </c>
      <c r="AH275" s="237">
        <f t="shared" si="83"/>
        <v>1066</v>
      </c>
      <c r="AI275" s="237">
        <v>1081</v>
      </c>
      <c r="AJ275" s="237">
        <f t="shared" si="84"/>
        <v>1136</v>
      </c>
      <c r="AK275" s="237">
        <v>1191</v>
      </c>
    </row>
    <row r="276" spans="1:37" x14ac:dyDescent="0.2">
      <c r="A276" s="231" t="str">
        <f t="shared" si="68"/>
        <v>SS1.722Thinned</v>
      </c>
      <c r="B276" s="239" t="s">
        <v>83</v>
      </c>
      <c r="C276" s="240">
        <v>1.7</v>
      </c>
      <c r="D276" s="240">
        <v>22</v>
      </c>
      <c r="E276" s="241" t="s">
        <v>172</v>
      </c>
      <c r="F276" s="291">
        <f t="shared" si="69"/>
        <v>0.5</v>
      </c>
      <c r="G276" s="237">
        <v>1</v>
      </c>
      <c r="H276" s="237">
        <f t="shared" si="70"/>
        <v>40.5</v>
      </c>
      <c r="I276" s="237">
        <v>80</v>
      </c>
      <c r="J276" s="237">
        <f t="shared" si="71"/>
        <v>118</v>
      </c>
      <c r="K276" s="237">
        <v>156</v>
      </c>
      <c r="L276" s="237">
        <f t="shared" si="72"/>
        <v>196</v>
      </c>
      <c r="M276" s="237">
        <v>236</v>
      </c>
      <c r="N276" s="237">
        <f t="shared" si="73"/>
        <v>272.5</v>
      </c>
      <c r="O276" s="237">
        <v>309</v>
      </c>
      <c r="P276" s="237">
        <f t="shared" si="74"/>
        <v>340.5</v>
      </c>
      <c r="Q276" s="237">
        <v>372</v>
      </c>
      <c r="R276" s="237">
        <f t="shared" si="75"/>
        <v>399.5</v>
      </c>
      <c r="S276" s="237">
        <v>427</v>
      </c>
      <c r="T276" s="237">
        <f t="shared" si="76"/>
        <v>451.5</v>
      </c>
      <c r="U276" s="237">
        <v>476</v>
      </c>
      <c r="V276" s="237">
        <f t="shared" si="77"/>
        <v>497</v>
      </c>
      <c r="W276" s="237">
        <v>518</v>
      </c>
      <c r="X276" s="237">
        <f t="shared" si="78"/>
        <v>536</v>
      </c>
      <c r="Y276" s="237">
        <v>554</v>
      </c>
      <c r="Z276" s="237">
        <f t="shared" si="79"/>
        <v>569</v>
      </c>
      <c r="AA276" s="237">
        <v>584</v>
      </c>
      <c r="AB276" s="237">
        <f t="shared" si="80"/>
        <v>597.5</v>
      </c>
      <c r="AC276" s="237">
        <v>611</v>
      </c>
      <c r="AD276" s="237">
        <f t="shared" si="81"/>
        <v>622</v>
      </c>
      <c r="AE276" s="237">
        <v>633</v>
      </c>
      <c r="AF276" s="237">
        <f t="shared" si="82"/>
        <v>643.5</v>
      </c>
      <c r="AG276" s="237">
        <v>654</v>
      </c>
      <c r="AH276" s="237">
        <f t="shared" si="83"/>
        <v>662</v>
      </c>
      <c r="AI276" s="237">
        <v>670</v>
      </c>
      <c r="AJ276" s="237">
        <f t="shared" si="84"/>
        <v>699.5</v>
      </c>
      <c r="AK276" s="237">
        <v>729</v>
      </c>
    </row>
    <row r="277" spans="1:37" x14ac:dyDescent="0.2">
      <c r="A277" s="231" t="str">
        <f t="shared" si="68"/>
        <v>SS1.724No_thin</v>
      </c>
      <c r="B277" s="239" t="s">
        <v>83</v>
      </c>
      <c r="C277" s="240">
        <v>1.7</v>
      </c>
      <c r="D277" s="240">
        <v>24</v>
      </c>
      <c r="E277" s="241" t="s">
        <v>240</v>
      </c>
      <c r="F277" s="291">
        <f t="shared" si="69"/>
        <v>1</v>
      </c>
      <c r="G277" s="237">
        <v>2</v>
      </c>
      <c r="H277" s="237">
        <f t="shared" si="70"/>
        <v>50.5</v>
      </c>
      <c r="I277" s="237">
        <v>99</v>
      </c>
      <c r="J277" s="237">
        <f t="shared" si="71"/>
        <v>170.5</v>
      </c>
      <c r="K277" s="237">
        <v>242</v>
      </c>
      <c r="L277" s="237">
        <f t="shared" si="72"/>
        <v>318</v>
      </c>
      <c r="M277" s="237">
        <v>394</v>
      </c>
      <c r="N277" s="237">
        <f t="shared" si="73"/>
        <v>461</v>
      </c>
      <c r="O277" s="237">
        <v>528</v>
      </c>
      <c r="P277" s="237">
        <f t="shared" si="74"/>
        <v>585</v>
      </c>
      <c r="Q277" s="237">
        <v>642</v>
      </c>
      <c r="R277" s="237">
        <f t="shared" si="75"/>
        <v>690.5</v>
      </c>
      <c r="S277" s="237">
        <v>739</v>
      </c>
      <c r="T277" s="237">
        <f t="shared" si="76"/>
        <v>780</v>
      </c>
      <c r="U277" s="237">
        <v>821</v>
      </c>
      <c r="V277" s="237">
        <f t="shared" si="77"/>
        <v>856</v>
      </c>
      <c r="W277" s="237">
        <v>891</v>
      </c>
      <c r="X277" s="237">
        <f t="shared" si="78"/>
        <v>921.5</v>
      </c>
      <c r="Y277" s="237">
        <v>952</v>
      </c>
      <c r="Z277" s="237">
        <f t="shared" si="79"/>
        <v>978</v>
      </c>
      <c r="AA277" s="237">
        <v>1004</v>
      </c>
      <c r="AB277" s="237">
        <f t="shared" si="80"/>
        <v>1027</v>
      </c>
      <c r="AC277" s="237">
        <v>1050</v>
      </c>
      <c r="AD277" s="237">
        <f t="shared" si="81"/>
        <v>1070.5</v>
      </c>
      <c r="AE277" s="237">
        <v>1091</v>
      </c>
      <c r="AF277" s="237">
        <f t="shared" si="82"/>
        <v>1108.5</v>
      </c>
      <c r="AG277" s="237">
        <v>1126</v>
      </c>
      <c r="AH277" s="237">
        <f t="shared" si="83"/>
        <v>1142</v>
      </c>
      <c r="AI277" s="237">
        <v>1158</v>
      </c>
      <c r="AJ277" s="237">
        <f t="shared" si="84"/>
        <v>1215.5</v>
      </c>
      <c r="AK277" s="237">
        <v>1273</v>
      </c>
    </row>
    <row r="278" spans="1:37" x14ac:dyDescent="0.2">
      <c r="A278" s="231" t="str">
        <f t="shared" si="68"/>
        <v>SS1.724Thinned</v>
      </c>
      <c r="B278" s="239" t="s">
        <v>83</v>
      </c>
      <c r="C278" s="240">
        <v>1.7</v>
      </c>
      <c r="D278" s="240">
        <v>24</v>
      </c>
      <c r="E278" s="241" t="s">
        <v>172</v>
      </c>
      <c r="F278" s="291">
        <f t="shared" si="69"/>
        <v>1</v>
      </c>
      <c r="G278" s="237">
        <v>2</v>
      </c>
      <c r="H278" s="237">
        <f t="shared" si="70"/>
        <v>45</v>
      </c>
      <c r="I278" s="237">
        <v>88</v>
      </c>
      <c r="J278" s="237">
        <f t="shared" si="71"/>
        <v>132</v>
      </c>
      <c r="K278" s="237">
        <v>176</v>
      </c>
      <c r="L278" s="237">
        <f t="shared" si="72"/>
        <v>218.5</v>
      </c>
      <c r="M278" s="237">
        <v>261</v>
      </c>
      <c r="N278" s="237">
        <f t="shared" si="73"/>
        <v>299</v>
      </c>
      <c r="O278" s="237">
        <v>337</v>
      </c>
      <c r="P278" s="237">
        <f t="shared" si="74"/>
        <v>371</v>
      </c>
      <c r="Q278" s="237">
        <v>405</v>
      </c>
      <c r="R278" s="237">
        <f t="shared" si="75"/>
        <v>434</v>
      </c>
      <c r="S278" s="237">
        <v>463</v>
      </c>
      <c r="T278" s="237">
        <f t="shared" si="76"/>
        <v>488.5</v>
      </c>
      <c r="U278" s="237">
        <v>514</v>
      </c>
      <c r="V278" s="237">
        <f t="shared" si="77"/>
        <v>536</v>
      </c>
      <c r="W278" s="237">
        <v>558</v>
      </c>
      <c r="X278" s="237">
        <f t="shared" si="78"/>
        <v>576.5</v>
      </c>
      <c r="Y278" s="237">
        <v>595</v>
      </c>
      <c r="Z278" s="237">
        <f t="shared" si="79"/>
        <v>611.5</v>
      </c>
      <c r="AA278" s="237">
        <v>628</v>
      </c>
      <c r="AB278" s="237">
        <f t="shared" si="80"/>
        <v>641.5</v>
      </c>
      <c r="AC278" s="237">
        <v>655</v>
      </c>
      <c r="AD278" s="237">
        <f t="shared" si="81"/>
        <v>666.5</v>
      </c>
      <c r="AE278" s="237">
        <v>678</v>
      </c>
      <c r="AF278" s="237">
        <f t="shared" si="82"/>
        <v>688</v>
      </c>
      <c r="AG278" s="237">
        <v>698</v>
      </c>
      <c r="AH278" s="237">
        <f t="shared" si="83"/>
        <v>706.5</v>
      </c>
      <c r="AI278" s="237">
        <v>715</v>
      </c>
      <c r="AJ278" s="237">
        <f t="shared" si="84"/>
        <v>743.5</v>
      </c>
      <c r="AK278" s="237">
        <v>772</v>
      </c>
    </row>
    <row r="279" spans="1:37" x14ac:dyDescent="0.2">
      <c r="A279" s="231" t="str">
        <f t="shared" si="68"/>
        <v>SS2.006No_thin</v>
      </c>
      <c r="B279" s="241" t="s">
        <v>83</v>
      </c>
      <c r="C279" s="240">
        <v>2</v>
      </c>
      <c r="D279" s="240">
        <v>6</v>
      </c>
      <c r="E279" s="241" t="s">
        <v>240</v>
      </c>
      <c r="F279" s="291">
        <f t="shared" si="69"/>
        <v>0</v>
      </c>
      <c r="G279" s="237">
        <v>0</v>
      </c>
      <c r="H279" s="237">
        <f t="shared" si="70"/>
        <v>0</v>
      </c>
      <c r="I279" s="237">
        <v>0</v>
      </c>
      <c r="J279" s="237">
        <f t="shared" si="71"/>
        <v>4.5</v>
      </c>
      <c r="K279" s="237">
        <v>9</v>
      </c>
      <c r="L279" s="237">
        <f t="shared" si="72"/>
        <v>30.5</v>
      </c>
      <c r="M279" s="237">
        <v>52</v>
      </c>
      <c r="N279" s="237">
        <f t="shared" si="73"/>
        <v>76</v>
      </c>
      <c r="O279" s="237">
        <v>100</v>
      </c>
      <c r="P279" s="237">
        <f t="shared" si="74"/>
        <v>124</v>
      </c>
      <c r="Q279" s="237">
        <v>148</v>
      </c>
      <c r="R279" s="237">
        <f t="shared" si="75"/>
        <v>170.5</v>
      </c>
      <c r="S279" s="237">
        <v>193</v>
      </c>
      <c r="T279" s="237">
        <f t="shared" si="76"/>
        <v>212.5</v>
      </c>
      <c r="U279" s="237">
        <v>232</v>
      </c>
      <c r="V279" s="237">
        <f t="shared" si="77"/>
        <v>250</v>
      </c>
      <c r="W279" s="237">
        <v>268</v>
      </c>
      <c r="X279" s="237">
        <f t="shared" si="78"/>
        <v>284.5</v>
      </c>
      <c r="Y279" s="237">
        <v>301</v>
      </c>
      <c r="Z279" s="237">
        <f t="shared" si="79"/>
        <v>315</v>
      </c>
      <c r="AA279" s="237">
        <v>329</v>
      </c>
      <c r="AB279" s="237">
        <f t="shared" si="80"/>
        <v>341</v>
      </c>
      <c r="AC279" s="237">
        <v>353</v>
      </c>
      <c r="AD279" s="237">
        <f t="shared" si="81"/>
        <v>363.5</v>
      </c>
      <c r="AE279" s="237">
        <v>374</v>
      </c>
      <c r="AF279" s="237">
        <f t="shared" si="82"/>
        <v>383.5</v>
      </c>
      <c r="AG279" s="237">
        <v>393</v>
      </c>
      <c r="AH279" s="237">
        <f t="shared" si="83"/>
        <v>401</v>
      </c>
      <c r="AI279" s="237">
        <v>409</v>
      </c>
      <c r="AJ279" s="237">
        <f t="shared" si="84"/>
        <v>438.5</v>
      </c>
      <c r="AK279" s="237">
        <v>468</v>
      </c>
    </row>
    <row r="280" spans="1:37" x14ac:dyDescent="0.2">
      <c r="A280" s="231" t="str">
        <f t="shared" si="68"/>
        <v>SS2.006Thinned</v>
      </c>
      <c r="B280" s="241" t="s">
        <v>83</v>
      </c>
      <c r="C280" s="240">
        <v>2</v>
      </c>
      <c r="D280" s="240">
        <v>6</v>
      </c>
      <c r="E280" s="241" t="s">
        <v>172</v>
      </c>
      <c r="F280" s="291">
        <f t="shared" si="69"/>
        <v>0</v>
      </c>
      <c r="G280" s="237">
        <v>0</v>
      </c>
      <c r="H280" s="237">
        <f t="shared" si="70"/>
        <v>0</v>
      </c>
      <c r="I280" s="237">
        <v>0</v>
      </c>
      <c r="J280" s="237">
        <f t="shared" si="71"/>
        <v>4.5</v>
      </c>
      <c r="K280" s="237">
        <v>9</v>
      </c>
      <c r="L280" s="237">
        <f t="shared" si="72"/>
        <v>28.5</v>
      </c>
      <c r="M280" s="237">
        <v>48</v>
      </c>
      <c r="N280" s="237">
        <f t="shared" si="73"/>
        <v>66.5</v>
      </c>
      <c r="O280" s="237">
        <v>85</v>
      </c>
      <c r="P280" s="237">
        <f t="shared" si="74"/>
        <v>101.5</v>
      </c>
      <c r="Q280" s="237">
        <v>118</v>
      </c>
      <c r="R280" s="237">
        <f t="shared" si="75"/>
        <v>132</v>
      </c>
      <c r="S280" s="237">
        <v>146</v>
      </c>
      <c r="T280" s="237">
        <f t="shared" si="76"/>
        <v>158</v>
      </c>
      <c r="U280" s="237">
        <v>170</v>
      </c>
      <c r="V280" s="237">
        <f t="shared" si="77"/>
        <v>179.5</v>
      </c>
      <c r="W280" s="237">
        <v>189</v>
      </c>
      <c r="X280" s="237">
        <f t="shared" si="78"/>
        <v>197.5</v>
      </c>
      <c r="Y280" s="237">
        <v>206</v>
      </c>
      <c r="Z280" s="237">
        <f t="shared" si="79"/>
        <v>212.5</v>
      </c>
      <c r="AA280" s="237">
        <v>219</v>
      </c>
      <c r="AB280" s="237">
        <f t="shared" si="80"/>
        <v>224</v>
      </c>
      <c r="AC280" s="237">
        <v>229</v>
      </c>
      <c r="AD280" s="237">
        <f t="shared" si="81"/>
        <v>234</v>
      </c>
      <c r="AE280" s="237">
        <v>239</v>
      </c>
      <c r="AF280" s="237">
        <f t="shared" si="82"/>
        <v>242</v>
      </c>
      <c r="AG280" s="237">
        <v>245</v>
      </c>
      <c r="AH280" s="237">
        <f t="shared" si="83"/>
        <v>248</v>
      </c>
      <c r="AI280" s="237">
        <v>251</v>
      </c>
      <c r="AJ280" s="237">
        <f t="shared" si="84"/>
        <v>258.5</v>
      </c>
      <c r="AK280" s="237">
        <v>266</v>
      </c>
    </row>
    <row r="281" spans="1:37" x14ac:dyDescent="0.2">
      <c r="A281" s="231" t="str">
        <f t="shared" si="68"/>
        <v>SS2.008No_thin</v>
      </c>
      <c r="B281" s="241" t="s">
        <v>83</v>
      </c>
      <c r="C281" s="240">
        <v>2</v>
      </c>
      <c r="D281" s="240">
        <v>8</v>
      </c>
      <c r="E281" s="241" t="s">
        <v>240</v>
      </c>
      <c r="F281" s="291">
        <f t="shared" si="69"/>
        <v>0</v>
      </c>
      <c r="G281" s="237">
        <v>0</v>
      </c>
      <c r="H281" s="237">
        <f t="shared" si="70"/>
        <v>0</v>
      </c>
      <c r="I281" s="237">
        <v>0</v>
      </c>
      <c r="J281" s="237">
        <f t="shared" si="71"/>
        <v>15</v>
      </c>
      <c r="K281" s="237">
        <v>30</v>
      </c>
      <c r="L281" s="237">
        <f t="shared" si="72"/>
        <v>58.5</v>
      </c>
      <c r="M281" s="237">
        <v>87</v>
      </c>
      <c r="N281" s="237">
        <f t="shared" si="73"/>
        <v>116.5</v>
      </c>
      <c r="O281" s="237">
        <v>146</v>
      </c>
      <c r="P281" s="237">
        <f t="shared" si="74"/>
        <v>174.5</v>
      </c>
      <c r="Q281" s="237">
        <v>203</v>
      </c>
      <c r="R281" s="237">
        <f t="shared" si="75"/>
        <v>230.5</v>
      </c>
      <c r="S281" s="237">
        <v>258</v>
      </c>
      <c r="T281" s="237">
        <f t="shared" si="76"/>
        <v>282</v>
      </c>
      <c r="U281" s="237">
        <v>306</v>
      </c>
      <c r="V281" s="237">
        <f t="shared" si="77"/>
        <v>327</v>
      </c>
      <c r="W281" s="237">
        <v>348</v>
      </c>
      <c r="X281" s="237">
        <f t="shared" si="78"/>
        <v>366</v>
      </c>
      <c r="Y281" s="237">
        <v>384</v>
      </c>
      <c r="Z281" s="237">
        <f t="shared" si="79"/>
        <v>399.5</v>
      </c>
      <c r="AA281" s="237">
        <v>415</v>
      </c>
      <c r="AB281" s="237">
        <f t="shared" si="80"/>
        <v>428.5</v>
      </c>
      <c r="AC281" s="237">
        <v>442</v>
      </c>
      <c r="AD281" s="237">
        <f t="shared" si="81"/>
        <v>454</v>
      </c>
      <c r="AE281" s="237">
        <v>466</v>
      </c>
      <c r="AF281" s="237">
        <f t="shared" si="82"/>
        <v>476.5</v>
      </c>
      <c r="AG281" s="237">
        <v>487</v>
      </c>
      <c r="AH281" s="237">
        <f t="shared" si="83"/>
        <v>496</v>
      </c>
      <c r="AI281" s="237">
        <v>505</v>
      </c>
      <c r="AJ281" s="237">
        <f t="shared" si="84"/>
        <v>539</v>
      </c>
      <c r="AK281" s="237">
        <v>573</v>
      </c>
    </row>
    <row r="282" spans="1:37" x14ac:dyDescent="0.2">
      <c r="A282" s="231" t="str">
        <f t="shared" si="68"/>
        <v>SS2.008Thinned</v>
      </c>
      <c r="B282" s="241" t="s">
        <v>83</v>
      </c>
      <c r="C282" s="240">
        <v>2</v>
      </c>
      <c r="D282" s="240">
        <v>8</v>
      </c>
      <c r="E282" s="241" t="s">
        <v>172</v>
      </c>
      <c r="F282" s="291">
        <f t="shared" si="69"/>
        <v>0</v>
      </c>
      <c r="G282" s="237">
        <v>0</v>
      </c>
      <c r="H282" s="237">
        <f t="shared" si="70"/>
        <v>0</v>
      </c>
      <c r="I282" s="237">
        <v>0</v>
      </c>
      <c r="J282" s="237">
        <f t="shared" si="71"/>
        <v>16</v>
      </c>
      <c r="K282" s="237">
        <v>32</v>
      </c>
      <c r="L282" s="237">
        <f t="shared" si="72"/>
        <v>52.5</v>
      </c>
      <c r="M282" s="237">
        <v>73</v>
      </c>
      <c r="N282" s="237">
        <f t="shared" si="73"/>
        <v>93.5</v>
      </c>
      <c r="O282" s="237">
        <v>114</v>
      </c>
      <c r="P282" s="237">
        <f t="shared" si="74"/>
        <v>132.5</v>
      </c>
      <c r="Q282" s="237">
        <v>151</v>
      </c>
      <c r="R282" s="237">
        <f t="shared" si="75"/>
        <v>167</v>
      </c>
      <c r="S282" s="237">
        <v>183</v>
      </c>
      <c r="T282" s="237">
        <f t="shared" si="76"/>
        <v>196.5</v>
      </c>
      <c r="U282" s="237">
        <v>210</v>
      </c>
      <c r="V282" s="237">
        <f t="shared" si="77"/>
        <v>221.5</v>
      </c>
      <c r="W282" s="237">
        <v>233</v>
      </c>
      <c r="X282" s="237">
        <f t="shared" si="78"/>
        <v>243.5</v>
      </c>
      <c r="Y282" s="237">
        <v>254</v>
      </c>
      <c r="Z282" s="237">
        <f t="shared" si="79"/>
        <v>262</v>
      </c>
      <c r="AA282" s="237">
        <v>270</v>
      </c>
      <c r="AB282" s="237">
        <f t="shared" si="80"/>
        <v>277</v>
      </c>
      <c r="AC282" s="237">
        <v>284</v>
      </c>
      <c r="AD282" s="237">
        <f t="shared" si="81"/>
        <v>289</v>
      </c>
      <c r="AE282" s="237">
        <v>294</v>
      </c>
      <c r="AF282" s="237">
        <f t="shared" si="82"/>
        <v>298.5</v>
      </c>
      <c r="AG282" s="237">
        <v>303</v>
      </c>
      <c r="AH282" s="237">
        <f t="shared" si="83"/>
        <v>306.5</v>
      </c>
      <c r="AI282" s="237">
        <v>310</v>
      </c>
      <c r="AJ282" s="237">
        <f t="shared" si="84"/>
        <v>318.5</v>
      </c>
      <c r="AK282" s="237">
        <v>327</v>
      </c>
    </row>
    <row r="283" spans="1:37" x14ac:dyDescent="0.2">
      <c r="A283" s="231" t="str">
        <f t="shared" si="68"/>
        <v>SS2.010No_thin</v>
      </c>
      <c r="B283" s="241" t="s">
        <v>83</v>
      </c>
      <c r="C283" s="240">
        <v>2</v>
      </c>
      <c r="D283" s="240">
        <v>10</v>
      </c>
      <c r="E283" s="241" t="s">
        <v>240</v>
      </c>
      <c r="F283" s="291">
        <f t="shared" si="69"/>
        <v>0</v>
      </c>
      <c r="G283" s="237">
        <v>0</v>
      </c>
      <c r="H283" s="237">
        <f t="shared" si="70"/>
        <v>2</v>
      </c>
      <c r="I283" s="237">
        <v>4</v>
      </c>
      <c r="J283" s="237">
        <f t="shared" si="71"/>
        <v>28.5</v>
      </c>
      <c r="K283" s="237">
        <v>53</v>
      </c>
      <c r="L283" s="237">
        <f t="shared" si="72"/>
        <v>86.5</v>
      </c>
      <c r="M283" s="237">
        <v>120</v>
      </c>
      <c r="N283" s="237">
        <f t="shared" si="73"/>
        <v>155</v>
      </c>
      <c r="O283" s="237">
        <v>190</v>
      </c>
      <c r="P283" s="237">
        <f t="shared" si="74"/>
        <v>225</v>
      </c>
      <c r="Q283" s="237">
        <v>260</v>
      </c>
      <c r="R283" s="237">
        <f t="shared" si="75"/>
        <v>291.5</v>
      </c>
      <c r="S283" s="237">
        <v>323</v>
      </c>
      <c r="T283" s="237">
        <f t="shared" si="76"/>
        <v>350</v>
      </c>
      <c r="U283" s="237">
        <v>377</v>
      </c>
      <c r="V283" s="237">
        <f t="shared" si="77"/>
        <v>400.5</v>
      </c>
      <c r="W283" s="237">
        <v>424</v>
      </c>
      <c r="X283" s="237">
        <f t="shared" si="78"/>
        <v>443.5</v>
      </c>
      <c r="Y283" s="237">
        <v>463</v>
      </c>
      <c r="Z283" s="237">
        <f t="shared" si="79"/>
        <v>480.5</v>
      </c>
      <c r="AA283" s="237">
        <v>498</v>
      </c>
      <c r="AB283" s="237">
        <f t="shared" si="80"/>
        <v>513</v>
      </c>
      <c r="AC283" s="237">
        <v>528</v>
      </c>
      <c r="AD283" s="237">
        <f t="shared" si="81"/>
        <v>541</v>
      </c>
      <c r="AE283" s="237">
        <v>554</v>
      </c>
      <c r="AF283" s="237">
        <f t="shared" si="82"/>
        <v>565.5</v>
      </c>
      <c r="AG283" s="237">
        <v>577</v>
      </c>
      <c r="AH283" s="237">
        <f t="shared" si="83"/>
        <v>587.5</v>
      </c>
      <c r="AI283" s="237">
        <v>598</v>
      </c>
      <c r="AJ283" s="237">
        <f t="shared" si="84"/>
        <v>635.5</v>
      </c>
      <c r="AK283" s="237">
        <v>673</v>
      </c>
    </row>
    <row r="284" spans="1:37" x14ac:dyDescent="0.2">
      <c r="A284" s="231" t="str">
        <f t="shared" si="68"/>
        <v>SS2.010Thinned</v>
      </c>
      <c r="B284" s="241" t="s">
        <v>83</v>
      </c>
      <c r="C284" s="240">
        <v>2</v>
      </c>
      <c r="D284" s="240">
        <v>10</v>
      </c>
      <c r="E284" s="241" t="s">
        <v>172</v>
      </c>
      <c r="F284" s="291">
        <f t="shared" si="69"/>
        <v>0</v>
      </c>
      <c r="G284" s="237">
        <v>0</v>
      </c>
      <c r="H284" s="237">
        <f t="shared" si="70"/>
        <v>2</v>
      </c>
      <c r="I284" s="237">
        <v>4</v>
      </c>
      <c r="J284" s="237">
        <f t="shared" si="71"/>
        <v>26</v>
      </c>
      <c r="K284" s="237">
        <v>48</v>
      </c>
      <c r="L284" s="237">
        <f t="shared" si="72"/>
        <v>71.5</v>
      </c>
      <c r="M284" s="237">
        <v>95</v>
      </c>
      <c r="N284" s="237">
        <f t="shared" si="73"/>
        <v>118.5</v>
      </c>
      <c r="O284" s="237">
        <v>142</v>
      </c>
      <c r="P284" s="237">
        <f t="shared" si="74"/>
        <v>162.5</v>
      </c>
      <c r="Q284" s="237">
        <v>183</v>
      </c>
      <c r="R284" s="237">
        <f t="shared" si="75"/>
        <v>201</v>
      </c>
      <c r="S284" s="237">
        <v>219</v>
      </c>
      <c r="T284" s="237">
        <f t="shared" si="76"/>
        <v>234.5</v>
      </c>
      <c r="U284" s="237">
        <v>250</v>
      </c>
      <c r="V284" s="237">
        <f t="shared" si="77"/>
        <v>263</v>
      </c>
      <c r="W284" s="237">
        <v>276</v>
      </c>
      <c r="X284" s="237">
        <f t="shared" si="78"/>
        <v>288</v>
      </c>
      <c r="Y284" s="237">
        <v>300</v>
      </c>
      <c r="Z284" s="237">
        <f t="shared" si="79"/>
        <v>309.5</v>
      </c>
      <c r="AA284" s="237">
        <v>319</v>
      </c>
      <c r="AB284" s="237">
        <f t="shared" si="80"/>
        <v>327.5</v>
      </c>
      <c r="AC284" s="237">
        <v>336</v>
      </c>
      <c r="AD284" s="237">
        <f t="shared" si="81"/>
        <v>342.5</v>
      </c>
      <c r="AE284" s="237">
        <v>349</v>
      </c>
      <c r="AF284" s="237">
        <f t="shared" si="82"/>
        <v>355</v>
      </c>
      <c r="AG284" s="237">
        <v>361</v>
      </c>
      <c r="AH284" s="237">
        <f t="shared" si="83"/>
        <v>365.5</v>
      </c>
      <c r="AI284" s="237">
        <v>370</v>
      </c>
      <c r="AJ284" s="237">
        <f t="shared" si="84"/>
        <v>384.5</v>
      </c>
      <c r="AK284" s="237">
        <v>399</v>
      </c>
    </row>
    <row r="285" spans="1:37" x14ac:dyDescent="0.2">
      <c r="A285" s="231" t="str">
        <f t="shared" si="68"/>
        <v>SS2.012No_thin</v>
      </c>
      <c r="B285" s="241" t="s">
        <v>83</v>
      </c>
      <c r="C285" s="240">
        <v>2</v>
      </c>
      <c r="D285" s="240">
        <v>12</v>
      </c>
      <c r="E285" s="241" t="s">
        <v>240</v>
      </c>
      <c r="F285" s="291">
        <f t="shared" si="69"/>
        <v>0</v>
      </c>
      <c r="G285" s="237">
        <v>0</v>
      </c>
      <c r="H285" s="237">
        <f t="shared" si="70"/>
        <v>5.5</v>
      </c>
      <c r="I285" s="237">
        <v>11</v>
      </c>
      <c r="J285" s="237">
        <f t="shared" si="71"/>
        <v>43.5</v>
      </c>
      <c r="K285" s="237">
        <v>76</v>
      </c>
      <c r="L285" s="237">
        <f t="shared" si="72"/>
        <v>114.5</v>
      </c>
      <c r="M285" s="237">
        <v>153</v>
      </c>
      <c r="N285" s="237">
        <f t="shared" si="73"/>
        <v>194</v>
      </c>
      <c r="O285" s="237">
        <v>235</v>
      </c>
      <c r="P285" s="237">
        <f t="shared" si="74"/>
        <v>275</v>
      </c>
      <c r="Q285" s="237">
        <v>315</v>
      </c>
      <c r="R285" s="237">
        <f t="shared" si="75"/>
        <v>350</v>
      </c>
      <c r="S285" s="237">
        <v>385</v>
      </c>
      <c r="T285" s="237">
        <f t="shared" si="76"/>
        <v>414.5</v>
      </c>
      <c r="U285" s="237">
        <v>444</v>
      </c>
      <c r="V285" s="237">
        <f t="shared" si="77"/>
        <v>469</v>
      </c>
      <c r="W285" s="237">
        <v>494</v>
      </c>
      <c r="X285" s="237">
        <f t="shared" si="78"/>
        <v>516</v>
      </c>
      <c r="Y285" s="237">
        <v>538</v>
      </c>
      <c r="Z285" s="237">
        <f t="shared" si="79"/>
        <v>556.5</v>
      </c>
      <c r="AA285" s="237">
        <v>575</v>
      </c>
      <c r="AB285" s="237">
        <f t="shared" si="80"/>
        <v>591.5</v>
      </c>
      <c r="AC285" s="237">
        <v>608</v>
      </c>
      <c r="AD285" s="237">
        <f t="shared" si="81"/>
        <v>622.5</v>
      </c>
      <c r="AE285" s="237">
        <v>637</v>
      </c>
      <c r="AF285" s="237">
        <f t="shared" si="82"/>
        <v>650</v>
      </c>
      <c r="AG285" s="237">
        <v>663</v>
      </c>
      <c r="AH285" s="237">
        <f t="shared" si="83"/>
        <v>674</v>
      </c>
      <c r="AI285" s="237">
        <v>685</v>
      </c>
      <c r="AJ285" s="237">
        <f t="shared" si="84"/>
        <v>726.5</v>
      </c>
      <c r="AK285" s="237">
        <v>768</v>
      </c>
    </row>
    <row r="286" spans="1:37" x14ac:dyDescent="0.2">
      <c r="A286" s="231" t="str">
        <f t="shared" si="68"/>
        <v>SS2.012Thinned</v>
      </c>
      <c r="B286" s="241" t="s">
        <v>83</v>
      </c>
      <c r="C286" s="240">
        <v>2</v>
      </c>
      <c r="D286" s="240">
        <v>12</v>
      </c>
      <c r="E286" s="241" t="s">
        <v>172</v>
      </c>
      <c r="F286" s="291">
        <f t="shared" si="69"/>
        <v>0</v>
      </c>
      <c r="G286" s="237">
        <v>0</v>
      </c>
      <c r="H286" s="237">
        <f t="shared" si="70"/>
        <v>5.5</v>
      </c>
      <c r="I286" s="237">
        <v>11</v>
      </c>
      <c r="J286" s="237">
        <f t="shared" si="71"/>
        <v>39.5</v>
      </c>
      <c r="K286" s="237">
        <v>68</v>
      </c>
      <c r="L286" s="237">
        <f t="shared" si="72"/>
        <v>93.5</v>
      </c>
      <c r="M286" s="237">
        <v>119</v>
      </c>
      <c r="N286" s="237">
        <f t="shared" si="73"/>
        <v>145</v>
      </c>
      <c r="O286" s="237">
        <v>171</v>
      </c>
      <c r="P286" s="237">
        <f t="shared" si="74"/>
        <v>193.5</v>
      </c>
      <c r="Q286" s="237">
        <v>216</v>
      </c>
      <c r="R286" s="237">
        <f t="shared" si="75"/>
        <v>236</v>
      </c>
      <c r="S286" s="237">
        <v>256</v>
      </c>
      <c r="T286" s="237">
        <f t="shared" si="76"/>
        <v>273.5</v>
      </c>
      <c r="U286" s="237">
        <v>291</v>
      </c>
      <c r="V286" s="237">
        <f t="shared" si="77"/>
        <v>306</v>
      </c>
      <c r="W286" s="237">
        <v>321</v>
      </c>
      <c r="X286" s="237">
        <f t="shared" si="78"/>
        <v>334</v>
      </c>
      <c r="Y286" s="237">
        <v>347</v>
      </c>
      <c r="Z286" s="237">
        <f t="shared" si="79"/>
        <v>358</v>
      </c>
      <c r="AA286" s="237">
        <v>369</v>
      </c>
      <c r="AB286" s="237">
        <f t="shared" si="80"/>
        <v>378.5</v>
      </c>
      <c r="AC286" s="237">
        <v>388</v>
      </c>
      <c r="AD286" s="237">
        <f t="shared" si="81"/>
        <v>396</v>
      </c>
      <c r="AE286" s="237">
        <v>404</v>
      </c>
      <c r="AF286" s="237">
        <f t="shared" si="82"/>
        <v>411</v>
      </c>
      <c r="AG286" s="237">
        <v>418</v>
      </c>
      <c r="AH286" s="237">
        <f t="shared" si="83"/>
        <v>424</v>
      </c>
      <c r="AI286" s="237">
        <v>430</v>
      </c>
      <c r="AJ286" s="237">
        <f t="shared" si="84"/>
        <v>450.5</v>
      </c>
      <c r="AK286" s="237">
        <v>471</v>
      </c>
    </row>
    <row r="287" spans="1:37" x14ac:dyDescent="0.2">
      <c r="A287" s="231" t="str">
        <f t="shared" si="68"/>
        <v>SS2.014No_thin</v>
      </c>
      <c r="B287" s="241" t="s">
        <v>83</v>
      </c>
      <c r="C287" s="240">
        <v>2</v>
      </c>
      <c r="D287" s="240">
        <v>14</v>
      </c>
      <c r="E287" s="241" t="s">
        <v>240</v>
      </c>
      <c r="F287" s="291">
        <f t="shared" si="69"/>
        <v>0</v>
      </c>
      <c r="G287" s="237">
        <v>0</v>
      </c>
      <c r="H287" s="237">
        <f t="shared" si="70"/>
        <v>11</v>
      </c>
      <c r="I287" s="237">
        <v>22</v>
      </c>
      <c r="J287" s="237">
        <f t="shared" si="71"/>
        <v>61</v>
      </c>
      <c r="K287" s="237">
        <v>100</v>
      </c>
      <c r="L287" s="237">
        <f t="shared" si="72"/>
        <v>144</v>
      </c>
      <c r="M287" s="237">
        <v>188</v>
      </c>
      <c r="N287" s="237">
        <f t="shared" si="73"/>
        <v>235.5</v>
      </c>
      <c r="O287" s="237">
        <v>283</v>
      </c>
      <c r="P287" s="237">
        <f t="shared" si="74"/>
        <v>327</v>
      </c>
      <c r="Q287" s="237">
        <v>371</v>
      </c>
      <c r="R287" s="237">
        <f t="shared" si="75"/>
        <v>408.5</v>
      </c>
      <c r="S287" s="237">
        <v>446</v>
      </c>
      <c r="T287" s="237">
        <f t="shared" si="76"/>
        <v>478</v>
      </c>
      <c r="U287" s="237">
        <v>510</v>
      </c>
      <c r="V287" s="237">
        <f t="shared" si="77"/>
        <v>537.5</v>
      </c>
      <c r="W287" s="237">
        <v>565</v>
      </c>
      <c r="X287" s="237">
        <f t="shared" si="78"/>
        <v>588.5</v>
      </c>
      <c r="Y287" s="237">
        <v>612</v>
      </c>
      <c r="Z287" s="237">
        <f t="shared" si="79"/>
        <v>632.5</v>
      </c>
      <c r="AA287" s="237">
        <v>653</v>
      </c>
      <c r="AB287" s="237">
        <f t="shared" si="80"/>
        <v>670.5</v>
      </c>
      <c r="AC287" s="237">
        <v>688</v>
      </c>
      <c r="AD287" s="237">
        <f t="shared" si="81"/>
        <v>703.5</v>
      </c>
      <c r="AE287" s="237">
        <v>719</v>
      </c>
      <c r="AF287" s="237">
        <f t="shared" si="82"/>
        <v>733</v>
      </c>
      <c r="AG287" s="237">
        <v>747</v>
      </c>
      <c r="AH287" s="237">
        <f t="shared" si="83"/>
        <v>759.5</v>
      </c>
      <c r="AI287" s="237">
        <v>772</v>
      </c>
      <c r="AJ287" s="237">
        <f t="shared" si="84"/>
        <v>816.5</v>
      </c>
      <c r="AK287" s="237">
        <v>861</v>
      </c>
    </row>
    <row r="288" spans="1:37" x14ac:dyDescent="0.2">
      <c r="A288" s="231" t="str">
        <f t="shared" si="68"/>
        <v>SS2.014Thinned</v>
      </c>
      <c r="B288" s="241" t="s">
        <v>83</v>
      </c>
      <c r="C288" s="240">
        <v>2</v>
      </c>
      <c r="D288" s="240">
        <v>14</v>
      </c>
      <c r="E288" s="241" t="s">
        <v>172</v>
      </c>
      <c r="F288" s="291">
        <f t="shared" si="69"/>
        <v>0</v>
      </c>
      <c r="G288" s="237">
        <v>0</v>
      </c>
      <c r="H288" s="237">
        <f t="shared" si="70"/>
        <v>11</v>
      </c>
      <c r="I288" s="237">
        <v>22</v>
      </c>
      <c r="J288" s="237">
        <f t="shared" si="71"/>
        <v>51.5</v>
      </c>
      <c r="K288" s="237">
        <v>81</v>
      </c>
      <c r="L288" s="237">
        <f t="shared" si="72"/>
        <v>110</v>
      </c>
      <c r="M288" s="237">
        <v>139</v>
      </c>
      <c r="N288" s="237">
        <f t="shared" si="73"/>
        <v>168</v>
      </c>
      <c r="O288" s="237">
        <v>197</v>
      </c>
      <c r="P288" s="237">
        <f t="shared" si="74"/>
        <v>222</v>
      </c>
      <c r="Q288" s="237">
        <v>247</v>
      </c>
      <c r="R288" s="237">
        <f t="shared" si="75"/>
        <v>269</v>
      </c>
      <c r="S288" s="237">
        <v>291</v>
      </c>
      <c r="T288" s="237">
        <f t="shared" si="76"/>
        <v>310</v>
      </c>
      <c r="U288" s="237">
        <v>329</v>
      </c>
      <c r="V288" s="237">
        <f t="shared" si="77"/>
        <v>345.5</v>
      </c>
      <c r="W288" s="237">
        <v>362</v>
      </c>
      <c r="X288" s="237">
        <f t="shared" si="78"/>
        <v>376</v>
      </c>
      <c r="Y288" s="237">
        <v>390</v>
      </c>
      <c r="Z288" s="237">
        <f t="shared" si="79"/>
        <v>402.5</v>
      </c>
      <c r="AA288" s="237">
        <v>415</v>
      </c>
      <c r="AB288" s="237">
        <f t="shared" si="80"/>
        <v>425</v>
      </c>
      <c r="AC288" s="237">
        <v>435</v>
      </c>
      <c r="AD288" s="237">
        <f t="shared" si="81"/>
        <v>444</v>
      </c>
      <c r="AE288" s="237">
        <v>453</v>
      </c>
      <c r="AF288" s="237">
        <f t="shared" si="82"/>
        <v>460.5</v>
      </c>
      <c r="AG288" s="237">
        <v>468</v>
      </c>
      <c r="AH288" s="237">
        <f t="shared" si="83"/>
        <v>474.5</v>
      </c>
      <c r="AI288" s="237">
        <v>481</v>
      </c>
      <c r="AJ288" s="237">
        <f t="shared" si="84"/>
        <v>503.5</v>
      </c>
      <c r="AK288" s="237">
        <v>526</v>
      </c>
    </row>
    <row r="289" spans="1:37" x14ac:dyDescent="0.2">
      <c r="A289" s="231" t="str">
        <f t="shared" si="68"/>
        <v>SS2.016No_thin</v>
      </c>
      <c r="B289" s="241" t="s">
        <v>83</v>
      </c>
      <c r="C289" s="240">
        <v>2</v>
      </c>
      <c r="D289" s="240">
        <v>16</v>
      </c>
      <c r="E289" s="241" t="s">
        <v>240</v>
      </c>
      <c r="F289" s="291">
        <f t="shared" si="69"/>
        <v>0</v>
      </c>
      <c r="G289" s="237">
        <v>0</v>
      </c>
      <c r="H289" s="237">
        <f t="shared" si="70"/>
        <v>16</v>
      </c>
      <c r="I289" s="237">
        <v>32</v>
      </c>
      <c r="J289" s="237">
        <f t="shared" si="71"/>
        <v>76.5</v>
      </c>
      <c r="K289" s="237">
        <v>121</v>
      </c>
      <c r="L289" s="237">
        <f t="shared" si="72"/>
        <v>172</v>
      </c>
      <c r="M289" s="237">
        <v>223</v>
      </c>
      <c r="N289" s="237">
        <f t="shared" si="73"/>
        <v>276.5</v>
      </c>
      <c r="O289" s="237">
        <v>330</v>
      </c>
      <c r="P289" s="237">
        <f t="shared" si="74"/>
        <v>378</v>
      </c>
      <c r="Q289" s="237">
        <v>426</v>
      </c>
      <c r="R289" s="237">
        <f t="shared" si="75"/>
        <v>466.5</v>
      </c>
      <c r="S289" s="237">
        <v>507</v>
      </c>
      <c r="T289" s="237">
        <f t="shared" si="76"/>
        <v>541</v>
      </c>
      <c r="U289" s="237">
        <v>575</v>
      </c>
      <c r="V289" s="237">
        <f t="shared" si="77"/>
        <v>604.5</v>
      </c>
      <c r="W289" s="237">
        <v>634</v>
      </c>
      <c r="X289" s="237">
        <f t="shared" si="78"/>
        <v>659.5</v>
      </c>
      <c r="Y289" s="237">
        <v>685</v>
      </c>
      <c r="Z289" s="237">
        <f t="shared" si="79"/>
        <v>706.5</v>
      </c>
      <c r="AA289" s="237">
        <v>728</v>
      </c>
      <c r="AB289" s="237">
        <f t="shared" si="80"/>
        <v>747.5</v>
      </c>
      <c r="AC289" s="237">
        <v>767</v>
      </c>
      <c r="AD289" s="237">
        <f t="shared" si="81"/>
        <v>783.5</v>
      </c>
      <c r="AE289" s="237">
        <v>800</v>
      </c>
      <c r="AF289" s="237">
        <f t="shared" si="82"/>
        <v>815</v>
      </c>
      <c r="AG289" s="237">
        <v>830</v>
      </c>
      <c r="AH289" s="237">
        <f t="shared" si="83"/>
        <v>843</v>
      </c>
      <c r="AI289" s="237">
        <v>856</v>
      </c>
      <c r="AJ289" s="237">
        <f t="shared" si="84"/>
        <v>904.5</v>
      </c>
      <c r="AK289" s="237">
        <v>953</v>
      </c>
    </row>
    <row r="290" spans="1:37" x14ac:dyDescent="0.2">
      <c r="A290" s="231" t="str">
        <f t="shared" si="68"/>
        <v>SS2.016Thinned</v>
      </c>
      <c r="B290" s="241" t="s">
        <v>83</v>
      </c>
      <c r="C290" s="240">
        <v>2</v>
      </c>
      <c r="D290" s="240">
        <v>16</v>
      </c>
      <c r="E290" s="241" t="s">
        <v>172</v>
      </c>
      <c r="F290" s="291">
        <f t="shared" si="69"/>
        <v>0</v>
      </c>
      <c r="G290" s="237">
        <v>0</v>
      </c>
      <c r="H290" s="237">
        <f t="shared" si="70"/>
        <v>16</v>
      </c>
      <c r="I290" s="237">
        <v>32</v>
      </c>
      <c r="J290" s="237">
        <f t="shared" si="71"/>
        <v>64.5</v>
      </c>
      <c r="K290" s="237">
        <v>97</v>
      </c>
      <c r="L290" s="237">
        <f t="shared" si="72"/>
        <v>130.5</v>
      </c>
      <c r="M290" s="237">
        <v>164</v>
      </c>
      <c r="N290" s="237">
        <f t="shared" si="73"/>
        <v>195</v>
      </c>
      <c r="O290" s="237">
        <v>226</v>
      </c>
      <c r="P290" s="237">
        <f t="shared" si="74"/>
        <v>253.5</v>
      </c>
      <c r="Q290" s="237">
        <v>281</v>
      </c>
      <c r="R290" s="237">
        <f t="shared" si="75"/>
        <v>304.5</v>
      </c>
      <c r="S290" s="237">
        <v>328</v>
      </c>
      <c r="T290" s="237">
        <f t="shared" si="76"/>
        <v>348.5</v>
      </c>
      <c r="U290" s="237">
        <v>369</v>
      </c>
      <c r="V290" s="237">
        <f t="shared" si="77"/>
        <v>387</v>
      </c>
      <c r="W290" s="237">
        <v>405</v>
      </c>
      <c r="X290" s="237">
        <f t="shared" si="78"/>
        <v>420.5</v>
      </c>
      <c r="Y290" s="237">
        <v>436</v>
      </c>
      <c r="Z290" s="237">
        <f t="shared" si="79"/>
        <v>449</v>
      </c>
      <c r="AA290" s="237">
        <v>462</v>
      </c>
      <c r="AB290" s="237">
        <f t="shared" si="80"/>
        <v>474</v>
      </c>
      <c r="AC290" s="237">
        <v>486</v>
      </c>
      <c r="AD290" s="237">
        <f t="shared" si="81"/>
        <v>496</v>
      </c>
      <c r="AE290" s="237">
        <v>506</v>
      </c>
      <c r="AF290" s="237">
        <f t="shared" si="82"/>
        <v>514.5</v>
      </c>
      <c r="AG290" s="237">
        <v>523</v>
      </c>
      <c r="AH290" s="237">
        <f t="shared" si="83"/>
        <v>530.5</v>
      </c>
      <c r="AI290" s="237">
        <v>538</v>
      </c>
      <c r="AJ290" s="237">
        <f t="shared" si="84"/>
        <v>566</v>
      </c>
      <c r="AK290" s="237">
        <v>594</v>
      </c>
    </row>
    <row r="291" spans="1:37" x14ac:dyDescent="0.2">
      <c r="A291" s="231" t="str">
        <f t="shared" si="68"/>
        <v>SS2.018No_thin</v>
      </c>
      <c r="B291" s="241" t="s">
        <v>83</v>
      </c>
      <c r="C291" s="240">
        <v>2</v>
      </c>
      <c r="D291" s="240">
        <v>18</v>
      </c>
      <c r="E291" s="241" t="s">
        <v>240</v>
      </c>
      <c r="F291" s="291">
        <f t="shared" si="69"/>
        <v>0</v>
      </c>
      <c r="G291" s="237">
        <v>0</v>
      </c>
      <c r="H291" s="237">
        <f t="shared" si="70"/>
        <v>21.5</v>
      </c>
      <c r="I291" s="237">
        <v>43</v>
      </c>
      <c r="J291" s="237">
        <f t="shared" si="71"/>
        <v>93.5</v>
      </c>
      <c r="K291" s="237">
        <v>144</v>
      </c>
      <c r="L291" s="237">
        <f t="shared" si="72"/>
        <v>201</v>
      </c>
      <c r="M291" s="237">
        <v>258</v>
      </c>
      <c r="N291" s="237">
        <f t="shared" si="73"/>
        <v>316</v>
      </c>
      <c r="O291" s="237">
        <v>374</v>
      </c>
      <c r="P291" s="237">
        <f t="shared" si="74"/>
        <v>424.5</v>
      </c>
      <c r="Q291" s="237">
        <v>475</v>
      </c>
      <c r="R291" s="237">
        <f t="shared" si="75"/>
        <v>518</v>
      </c>
      <c r="S291" s="237">
        <v>561</v>
      </c>
      <c r="T291" s="237">
        <f t="shared" si="76"/>
        <v>597.5</v>
      </c>
      <c r="U291" s="237">
        <v>634</v>
      </c>
      <c r="V291" s="237">
        <f t="shared" si="77"/>
        <v>664.5</v>
      </c>
      <c r="W291" s="237">
        <v>695</v>
      </c>
      <c r="X291" s="237">
        <f t="shared" si="78"/>
        <v>721.5</v>
      </c>
      <c r="Y291" s="237">
        <v>748</v>
      </c>
      <c r="Z291" s="237">
        <f t="shared" si="79"/>
        <v>771</v>
      </c>
      <c r="AA291" s="237">
        <v>794</v>
      </c>
      <c r="AB291" s="237">
        <f t="shared" si="80"/>
        <v>814.5</v>
      </c>
      <c r="AC291" s="237">
        <v>835</v>
      </c>
      <c r="AD291" s="237">
        <f t="shared" si="81"/>
        <v>852.5</v>
      </c>
      <c r="AE291" s="237">
        <v>870</v>
      </c>
      <c r="AF291" s="237">
        <f t="shared" si="82"/>
        <v>885.5</v>
      </c>
      <c r="AG291" s="237">
        <v>901</v>
      </c>
      <c r="AH291" s="237">
        <f t="shared" si="83"/>
        <v>915</v>
      </c>
      <c r="AI291" s="237">
        <v>929</v>
      </c>
      <c r="AJ291" s="237">
        <f t="shared" si="84"/>
        <v>979.5</v>
      </c>
      <c r="AK291" s="237">
        <v>1030</v>
      </c>
    </row>
    <row r="292" spans="1:37" x14ac:dyDescent="0.2">
      <c r="A292" s="231" t="str">
        <f t="shared" si="68"/>
        <v>SS2.018Thinned</v>
      </c>
      <c r="B292" s="241" t="s">
        <v>83</v>
      </c>
      <c r="C292" s="240">
        <v>2</v>
      </c>
      <c r="D292" s="240">
        <v>18</v>
      </c>
      <c r="E292" s="241" t="s">
        <v>172</v>
      </c>
      <c r="F292" s="291">
        <f t="shared" si="69"/>
        <v>0</v>
      </c>
      <c r="G292" s="237">
        <v>0</v>
      </c>
      <c r="H292" s="237">
        <f t="shared" si="70"/>
        <v>21.5</v>
      </c>
      <c r="I292" s="237">
        <v>43</v>
      </c>
      <c r="J292" s="237">
        <f t="shared" si="71"/>
        <v>78</v>
      </c>
      <c r="K292" s="237">
        <v>113</v>
      </c>
      <c r="L292" s="237">
        <f t="shared" si="72"/>
        <v>148.5</v>
      </c>
      <c r="M292" s="237">
        <v>184</v>
      </c>
      <c r="N292" s="237">
        <f t="shared" si="73"/>
        <v>217.5</v>
      </c>
      <c r="O292" s="237">
        <v>251</v>
      </c>
      <c r="P292" s="237">
        <f t="shared" si="74"/>
        <v>280.5</v>
      </c>
      <c r="Q292" s="237">
        <v>310</v>
      </c>
      <c r="R292" s="237">
        <f t="shared" si="75"/>
        <v>335</v>
      </c>
      <c r="S292" s="237">
        <v>360</v>
      </c>
      <c r="T292" s="237">
        <f t="shared" si="76"/>
        <v>381.5</v>
      </c>
      <c r="U292" s="237">
        <v>403</v>
      </c>
      <c r="V292" s="237">
        <f t="shared" si="77"/>
        <v>422</v>
      </c>
      <c r="W292" s="237">
        <v>441</v>
      </c>
      <c r="X292" s="237">
        <f t="shared" si="78"/>
        <v>457.5</v>
      </c>
      <c r="Y292" s="237">
        <v>474</v>
      </c>
      <c r="Z292" s="237">
        <f t="shared" si="79"/>
        <v>488</v>
      </c>
      <c r="AA292" s="237">
        <v>502</v>
      </c>
      <c r="AB292" s="237">
        <f t="shared" si="80"/>
        <v>513.5</v>
      </c>
      <c r="AC292" s="237">
        <v>525</v>
      </c>
      <c r="AD292" s="237">
        <f t="shared" si="81"/>
        <v>535.5</v>
      </c>
      <c r="AE292" s="237">
        <v>546</v>
      </c>
      <c r="AF292" s="237">
        <f t="shared" si="82"/>
        <v>555</v>
      </c>
      <c r="AG292" s="237">
        <v>564</v>
      </c>
      <c r="AH292" s="237">
        <f t="shared" si="83"/>
        <v>571.5</v>
      </c>
      <c r="AI292" s="237">
        <v>579</v>
      </c>
      <c r="AJ292" s="237">
        <f t="shared" si="84"/>
        <v>606</v>
      </c>
      <c r="AK292" s="237">
        <v>633</v>
      </c>
    </row>
    <row r="293" spans="1:37" x14ac:dyDescent="0.2">
      <c r="A293" s="231" t="str">
        <f t="shared" si="68"/>
        <v>SS2.020No_thin</v>
      </c>
      <c r="B293" s="241" t="s">
        <v>83</v>
      </c>
      <c r="C293" s="240">
        <v>2</v>
      </c>
      <c r="D293" s="240">
        <v>20</v>
      </c>
      <c r="E293" s="241" t="s">
        <v>240</v>
      </c>
      <c r="F293" s="291">
        <f t="shared" si="69"/>
        <v>0</v>
      </c>
      <c r="G293" s="237">
        <v>0</v>
      </c>
      <c r="H293" s="237">
        <f t="shared" si="70"/>
        <v>28</v>
      </c>
      <c r="I293" s="237">
        <v>56</v>
      </c>
      <c r="J293" s="237">
        <f t="shared" si="71"/>
        <v>112.5</v>
      </c>
      <c r="K293" s="237">
        <v>169</v>
      </c>
      <c r="L293" s="237">
        <f t="shared" si="72"/>
        <v>233</v>
      </c>
      <c r="M293" s="237">
        <v>297</v>
      </c>
      <c r="N293" s="237">
        <f t="shared" si="73"/>
        <v>359.5</v>
      </c>
      <c r="O293" s="237">
        <v>422</v>
      </c>
      <c r="P293" s="237">
        <f t="shared" si="74"/>
        <v>476</v>
      </c>
      <c r="Q293" s="237">
        <v>530</v>
      </c>
      <c r="R293" s="237">
        <f t="shared" si="75"/>
        <v>575.5</v>
      </c>
      <c r="S293" s="237">
        <v>621</v>
      </c>
      <c r="T293" s="237">
        <f t="shared" si="76"/>
        <v>659.5</v>
      </c>
      <c r="U293" s="237">
        <v>698</v>
      </c>
      <c r="V293" s="237">
        <f t="shared" si="77"/>
        <v>731</v>
      </c>
      <c r="W293" s="237">
        <v>764</v>
      </c>
      <c r="X293" s="237">
        <f t="shared" si="78"/>
        <v>792.5</v>
      </c>
      <c r="Y293" s="237">
        <v>821</v>
      </c>
      <c r="Z293" s="237">
        <f t="shared" si="79"/>
        <v>845.5</v>
      </c>
      <c r="AA293" s="237">
        <v>870</v>
      </c>
      <c r="AB293" s="237">
        <f t="shared" si="80"/>
        <v>891.5</v>
      </c>
      <c r="AC293" s="237">
        <v>913</v>
      </c>
      <c r="AD293" s="237">
        <f t="shared" si="81"/>
        <v>932</v>
      </c>
      <c r="AE293" s="237">
        <v>951</v>
      </c>
      <c r="AF293" s="237">
        <f t="shared" si="82"/>
        <v>968</v>
      </c>
      <c r="AG293" s="237">
        <v>985</v>
      </c>
      <c r="AH293" s="237">
        <f t="shared" si="83"/>
        <v>999.5</v>
      </c>
      <c r="AI293" s="237">
        <v>1014</v>
      </c>
      <c r="AJ293" s="237">
        <f t="shared" si="84"/>
        <v>1068.5</v>
      </c>
      <c r="AK293" s="237">
        <v>1123</v>
      </c>
    </row>
    <row r="294" spans="1:37" x14ac:dyDescent="0.2">
      <c r="A294" s="231" t="str">
        <f t="shared" si="68"/>
        <v>SS2.020Thinned</v>
      </c>
      <c r="B294" s="241" t="s">
        <v>83</v>
      </c>
      <c r="C294" s="240">
        <v>2</v>
      </c>
      <c r="D294" s="240">
        <v>20</v>
      </c>
      <c r="E294" s="241" t="s">
        <v>172</v>
      </c>
      <c r="F294" s="291">
        <f t="shared" si="69"/>
        <v>0</v>
      </c>
      <c r="G294" s="237">
        <v>0</v>
      </c>
      <c r="H294" s="237">
        <f t="shared" si="70"/>
        <v>28.5</v>
      </c>
      <c r="I294" s="237">
        <v>57</v>
      </c>
      <c r="J294" s="237">
        <f t="shared" si="71"/>
        <v>95</v>
      </c>
      <c r="K294" s="237">
        <v>133</v>
      </c>
      <c r="L294" s="237">
        <f t="shared" si="72"/>
        <v>172.5</v>
      </c>
      <c r="M294" s="237">
        <v>212</v>
      </c>
      <c r="N294" s="237">
        <f t="shared" si="73"/>
        <v>247.5</v>
      </c>
      <c r="O294" s="237">
        <v>283</v>
      </c>
      <c r="P294" s="237">
        <f t="shared" si="74"/>
        <v>313.5</v>
      </c>
      <c r="Q294" s="237">
        <v>344</v>
      </c>
      <c r="R294" s="237">
        <f t="shared" si="75"/>
        <v>371</v>
      </c>
      <c r="S294" s="237">
        <v>398</v>
      </c>
      <c r="T294" s="237">
        <f t="shared" si="76"/>
        <v>421.5</v>
      </c>
      <c r="U294" s="237">
        <v>445</v>
      </c>
      <c r="V294" s="237">
        <f t="shared" si="77"/>
        <v>465.5</v>
      </c>
      <c r="W294" s="237">
        <v>486</v>
      </c>
      <c r="X294" s="237">
        <f t="shared" si="78"/>
        <v>503.5</v>
      </c>
      <c r="Y294" s="237">
        <v>521</v>
      </c>
      <c r="Z294" s="237">
        <f t="shared" si="79"/>
        <v>536</v>
      </c>
      <c r="AA294" s="237">
        <v>551</v>
      </c>
      <c r="AB294" s="237">
        <f t="shared" si="80"/>
        <v>564</v>
      </c>
      <c r="AC294" s="237">
        <v>577</v>
      </c>
      <c r="AD294" s="237">
        <f t="shared" si="81"/>
        <v>587.5</v>
      </c>
      <c r="AE294" s="237">
        <v>598</v>
      </c>
      <c r="AF294" s="237">
        <f t="shared" si="82"/>
        <v>608</v>
      </c>
      <c r="AG294" s="237">
        <v>618</v>
      </c>
      <c r="AH294" s="237">
        <f t="shared" si="83"/>
        <v>626</v>
      </c>
      <c r="AI294" s="237">
        <v>634</v>
      </c>
      <c r="AJ294" s="237">
        <f t="shared" si="84"/>
        <v>662</v>
      </c>
      <c r="AK294" s="237">
        <v>690</v>
      </c>
    </row>
    <row r="295" spans="1:37" x14ac:dyDescent="0.2">
      <c r="A295" s="231" t="str">
        <f t="shared" si="68"/>
        <v>SS2.022No_thin</v>
      </c>
      <c r="B295" s="241" t="s">
        <v>83</v>
      </c>
      <c r="C295" s="240">
        <v>2</v>
      </c>
      <c r="D295" s="240">
        <v>22</v>
      </c>
      <c r="E295" s="241" t="s">
        <v>240</v>
      </c>
      <c r="F295" s="291">
        <f t="shared" si="69"/>
        <v>0</v>
      </c>
      <c r="G295" s="237">
        <v>0</v>
      </c>
      <c r="H295" s="237">
        <f t="shared" si="70"/>
        <v>35.5</v>
      </c>
      <c r="I295" s="237">
        <v>71</v>
      </c>
      <c r="J295" s="237">
        <f t="shared" si="71"/>
        <v>133</v>
      </c>
      <c r="K295" s="237">
        <v>195</v>
      </c>
      <c r="L295" s="237">
        <f t="shared" si="72"/>
        <v>266</v>
      </c>
      <c r="M295" s="237">
        <v>337</v>
      </c>
      <c r="N295" s="237">
        <f t="shared" si="73"/>
        <v>403.5</v>
      </c>
      <c r="O295" s="237">
        <v>470</v>
      </c>
      <c r="P295" s="237">
        <f t="shared" si="74"/>
        <v>527</v>
      </c>
      <c r="Q295" s="237">
        <v>584</v>
      </c>
      <c r="R295" s="237">
        <f t="shared" si="75"/>
        <v>631.5</v>
      </c>
      <c r="S295" s="237">
        <v>679</v>
      </c>
      <c r="T295" s="237">
        <f t="shared" si="76"/>
        <v>720</v>
      </c>
      <c r="U295" s="237">
        <v>761</v>
      </c>
      <c r="V295" s="237">
        <f t="shared" si="77"/>
        <v>795.5</v>
      </c>
      <c r="W295" s="237">
        <v>830</v>
      </c>
      <c r="X295" s="237">
        <f t="shared" si="78"/>
        <v>860</v>
      </c>
      <c r="Y295" s="237">
        <v>890</v>
      </c>
      <c r="Z295" s="237">
        <f t="shared" si="79"/>
        <v>915.5</v>
      </c>
      <c r="AA295" s="237">
        <v>941</v>
      </c>
      <c r="AB295" s="237">
        <f t="shared" si="80"/>
        <v>964</v>
      </c>
      <c r="AC295" s="237">
        <v>987</v>
      </c>
      <c r="AD295" s="237">
        <f t="shared" si="81"/>
        <v>1006.5</v>
      </c>
      <c r="AE295" s="237">
        <v>1026</v>
      </c>
      <c r="AF295" s="237">
        <f t="shared" si="82"/>
        <v>1043.5</v>
      </c>
      <c r="AG295" s="237">
        <v>1061</v>
      </c>
      <c r="AH295" s="237">
        <f t="shared" si="83"/>
        <v>1076.5</v>
      </c>
      <c r="AI295" s="237">
        <v>1092</v>
      </c>
      <c r="AJ295" s="237">
        <f t="shared" si="84"/>
        <v>1149</v>
      </c>
      <c r="AK295" s="237">
        <v>1206</v>
      </c>
    </row>
    <row r="296" spans="1:37" x14ac:dyDescent="0.2">
      <c r="A296" s="231" t="str">
        <f t="shared" si="68"/>
        <v>SS2.022Thinned</v>
      </c>
      <c r="B296" s="241" t="s">
        <v>83</v>
      </c>
      <c r="C296" s="240">
        <v>2</v>
      </c>
      <c r="D296" s="240">
        <v>22</v>
      </c>
      <c r="E296" s="241" t="s">
        <v>172</v>
      </c>
      <c r="F296" s="291">
        <f t="shared" si="69"/>
        <v>0</v>
      </c>
      <c r="G296" s="237">
        <v>0</v>
      </c>
      <c r="H296" s="237">
        <f t="shared" si="70"/>
        <v>33.5</v>
      </c>
      <c r="I296" s="237">
        <v>67</v>
      </c>
      <c r="J296" s="237">
        <f t="shared" si="71"/>
        <v>108</v>
      </c>
      <c r="K296" s="237">
        <v>149</v>
      </c>
      <c r="L296" s="237">
        <f t="shared" si="72"/>
        <v>191</v>
      </c>
      <c r="M296" s="237">
        <v>233</v>
      </c>
      <c r="N296" s="237">
        <f t="shared" si="73"/>
        <v>271</v>
      </c>
      <c r="O296" s="237">
        <v>309</v>
      </c>
      <c r="P296" s="237">
        <f t="shared" si="74"/>
        <v>341</v>
      </c>
      <c r="Q296" s="237">
        <v>373</v>
      </c>
      <c r="R296" s="237">
        <f t="shared" si="75"/>
        <v>401</v>
      </c>
      <c r="S296" s="237">
        <v>429</v>
      </c>
      <c r="T296" s="237">
        <f t="shared" si="76"/>
        <v>454</v>
      </c>
      <c r="U296" s="237">
        <v>479</v>
      </c>
      <c r="V296" s="237">
        <f t="shared" si="77"/>
        <v>500.5</v>
      </c>
      <c r="W296" s="237">
        <v>522</v>
      </c>
      <c r="X296" s="237">
        <f t="shared" si="78"/>
        <v>540</v>
      </c>
      <c r="Y296" s="237">
        <v>558</v>
      </c>
      <c r="Z296" s="237">
        <f t="shared" si="79"/>
        <v>573.5</v>
      </c>
      <c r="AA296" s="237">
        <v>589</v>
      </c>
      <c r="AB296" s="237">
        <f t="shared" si="80"/>
        <v>602.5</v>
      </c>
      <c r="AC296" s="237">
        <v>616</v>
      </c>
      <c r="AD296" s="237">
        <f t="shared" si="81"/>
        <v>627.5</v>
      </c>
      <c r="AE296" s="237">
        <v>639</v>
      </c>
      <c r="AF296" s="237">
        <f t="shared" si="82"/>
        <v>649.5</v>
      </c>
      <c r="AG296" s="237">
        <v>660</v>
      </c>
      <c r="AH296" s="237">
        <f t="shared" si="83"/>
        <v>668.5</v>
      </c>
      <c r="AI296" s="237">
        <v>677</v>
      </c>
      <c r="AJ296" s="237">
        <f t="shared" si="84"/>
        <v>706.5</v>
      </c>
      <c r="AK296" s="237">
        <v>736</v>
      </c>
    </row>
    <row r="297" spans="1:37" x14ac:dyDescent="0.2">
      <c r="A297" s="231" t="str">
        <f t="shared" si="68"/>
        <v>SS2.024No_thin</v>
      </c>
      <c r="B297" s="241" t="s">
        <v>83</v>
      </c>
      <c r="C297" s="240">
        <v>2</v>
      </c>
      <c r="D297" s="240">
        <v>24</v>
      </c>
      <c r="E297" s="241" t="s">
        <v>240</v>
      </c>
      <c r="F297" s="291">
        <f t="shared" si="69"/>
        <v>0</v>
      </c>
      <c r="G297" s="237">
        <v>0</v>
      </c>
      <c r="H297" s="237">
        <f t="shared" si="70"/>
        <v>42.5</v>
      </c>
      <c r="I297" s="237">
        <v>85</v>
      </c>
      <c r="J297" s="237">
        <f t="shared" si="71"/>
        <v>152.5</v>
      </c>
      <c r="K297" s="237">
        <v>220</v>
      </c>
      <c r="L297" s="237">
        <f t="shared" si="72"/>
        <v>297</v>
      </c>
      <c r="M297" s="237">
        <v>374</v>
      </c>
      <c r="N297" s="237">
        <f t="shared" si="73"/>
        <v>444.5</v>
      </c>
      <c r="O297" s="237">
        <v>515</v>
      </c>
      <c r="P297" s="237">
        <f t="shared" si="74"/>
        <v>574</v>
      </c>
      <c r="Q297" s="237">
        <v>633</v>
      </c>
      <c r="R297" s="237">
        <f t="shared" si="75"/>
        <v>683.5</v>
      </c>
      <c r="S297" s="237">
        <v>734</v>
      </c>
      <c r="T297" s="237">
        <f t="shared" si="76"/>
        <v>776.5</v>
      </c>
      <c r="U297" s="237">
        <v>819</v>
      </c>
      <c r="V297" s="237">
        <f t="shared" si="77"/>
        <v>855.5</v>
      </c>
      <c r="W297" s="237">
        <v>892</v>
      </c>
      <c r="X297" s="237">
        <f t="shared" si="78"/>
        <v>923</v>
      </c>
      <c r="Y297" s="237">
        <v>954</v>
      </c>
      <c r="Z297" s="237">
        <f t="shared" si="79"/>
        <v>981</v>
      </c>
      <c r="AA297" s="237">
        <v>1008</v>
      </c>
      <c r="AB297" s="237">
        <f t="shared" si="80"/>
        <v>1031.5</v>
      </c>
      <c r="AC297" s="237">
        <v>1055</v>
      </c>
      <c r="AD297" s="237">
        <f t="shared" si="81"/>
        <v>1076</v>
      </c>
      <c r="AE297" s="237">
        <v>1097</v>
      </c>
      <c r="AF297" s="237">
        <f t="shared" si="82"/>
        <v>1115</v>
      </c>
      <c r="AG297" s="237">
        <v>1133</v>
      </c>
      <c r="AH297" s="237">
        <f t="shared" si="83"/>
        <v>1149.5</v>
      </c>
      <c r="AI297" s="237">
        <v>1166</v>
      </c>
      <c r="AJ297" s="237">
        <f t="shared" si="84"/>
        <v>1225</v>
      </c>
      <c r="AK297" s="237">
        <v>1284</v>
      </c>
    </row>
    <row r="298" spans="1:37" x14ac:dyDescent="0.2">
      <c r="A298" s="231" t="str">
        <f t="shared" si="68"/>
        <v>SS2.024Thinned</v>
      </c>
      <c r="B298" s="241" t="s">
        <v>83</v>
      </c>
      <c r="C298" s="240">
        <v>2</v>
      </c>
      <c r="D298" s="240">
        <v>24</v>
      </c>
      <c r="E298" s="241" t="s">
        <v>172</v>
      </c>
      <c r="F298" s="291">
        <f t="shared" si="69"/>
        <v>0</v>
      </c>
      <c r="G298" s="237">
        <v>0</v>
      </c>
      <c r="H298" s="237">
        <f t="shared" si="70"/>
        <v>38</v>
      </c>
      <c r="I298" s="237">
        <v>76</v>
      </c>
      <c r="J298" s="237">
        <f t="shared" si="71"/>
        <v>119.5</v>
      </c>
      <c r="K298" s="237">
        <v>163</v>
      </c>
      <c r="L298" s="237">
        <f t="shared" si="72"/>
        <v>208</v>
      </c>
      <c r="M298" s="237">
        <v>253</v>
      </c>
      <c r="N298" s="237">
        <f t="shared" si="73"/>
        <v>292.5</v>
      </c>
      <c r="O298" s="237">
        <v>332</v>
      </c>
      <c r="P298" s="237">
        <f t="shared" si="74"/>
        <v>367.5</v>
      </c>
      <c r="Q298" s="237">
        <v>403</v>
      </c>
      <c r="R298" s="237">
        <f t="shared" si="75"/>
        <v>433</v>
      </c>
      <c r="S298" s="237">
        <v>463</v>
      </c>
      <c r="T298" s="237">
        <f t="shared" si="76"/>
        <v>489.5</v>
      </c>
      <c r="U298" s="237">
        <v>516</v>
      </c>
      <c r="V298" s="237">
        <f t="shared" si="77"/>
        <v>539</v>
      </c>
      <c r="W298" s="237">
        <v>562</v>
      </c>
      <c r="X298" s="237">
        <f t="shared" si="78"/>
        <v>581.5</v>
      </c>
      <c r="Y298" s="237">
        <v>601</v>
      </c>
      <c r="Z298" s="237">
        <f t="shared" si="79"/>
        <v>617.5</v>
      </c>
      <c r="AA298" s="237">
        <v>634</v>
      </c>
      <c r="AB298" s="237">
        <f t="shared" si="80"/>
        <v>648.5</v>
      </c>
      <c r="AC298" s="237">
        <v>663</v>
      </c>
      <c r="AD298" s="237">
        <f t="shared" si="81"/>
        <v>675</v>
      </c>
      <c r="AE298" s="237">
        <v>687</v>
      </c>
      <c r="AF298" s="237">
        <f t="shared" si="82"/>
        <v>698</v>
      </c>
      <c r="AG298" s="237">
        <v>709</v>
      </c>
      <c r="AH298" s="237">
        <f t="shared" si="83"/>
        <v>717.5</v>
      </c>
      <c r="AI298" s="237">
        <v>726</v>
      </c>
      <c r="AJ298" s="237">
        <f t="shared" si="84"/>
        <v>756</v>
      </c>
      <c r="AK298" s="237">
        <v>786</v>
      </c>
    </row>
    <row r="299" spans="1:37" x14ac:dyDescent="0.2">
      <c r="A299" s="231" t="str">
        <f t="shared" si="68"/>
        <v>WH1.512No_thin</v>
      </c>
      <c r="B299" s="239" t="s">
        <v>185</v>
      </c>
      <c r="C299" s="240">
        <v>1.5</v>
      </c>
      <c r="D299" s="240">
        <v>12</v>
      </c>
      <c r="E299" s="241" t="s">
        <v>240</v>
      </c>
      <c r="F299" s="291">
        <f t="shared" si="69"/>
        <v>0</v>
      </c>
      <c r="G299" s="237">
        <v>0</v>
      </c>
      <c r="H299" s="237">
        <f t="shared" si="70"/>
        <v>0</v>
      </c>
      <c r="I299" s="237">
        <v>0</v>
      </c>
      <c r="J299" s="237">
        <f t="shared" si="71"/>
        <v>29</v>
      </c>
      <c r="K299" s="237">
        <v>58</v>
      </c>
      <c r="L299" s="237">
        <f t="shared" si="72"/>
        <v>101.5</v>
      </c>
      <c r="M299" s="237">
        <v>145</v>
      </c>
      <c r="N299" s="237">
        <f t="shared" si="73"/>
        <v>188.5</v>
      </c>
      <c r="O299" s="237">
        <v>232</v>
      </c>
      <c r="P299" s="237">
        <f t="shared" si="74"/>
        <v>272.5</v>
      </c>
      <c r="Q299" s="237">
        <v>313</v>
      </c>
      <c r="R299" s="237">
        <f t="shared" si="75"/>
        <v>348</v>
      </c>
      <c r="S299" s="237">
        <v>383</v>
      </c>
      <c r="T299" s="237">
        <f t="shared" si="76"/>
        <v>414</v>
      </c>
      <c r="U299" s="237">
        <v>445</v>
      </c>
      <c r="V299" s="237">
        <f t="shared" si="77"/>
        <v>473</v>
      </c>
      <c r="W299" s="237">
        <v>501</v>
      </c>
      <c r="X299" s="237">
        <f t="shared" si="78"/>
        <v>527</v>
      </c>
      <c r="Y299" s="237">
        <v>553</v>
      </c>
      <c r="Z299" s="237">
        <f t="shared" si="79"/>
        <v>576.5</v>
      </c>
      <c r="AA299" s="237">
        <v>600</v>
      </c>
      <c r="AB299" s="237">
        <f t="shared" si="80"/>
        <v>622</v>
      </c>
      <c r="AC299" s="237">
        <v>644</v>
      </c>
      <c r="AD299" s="237">
        <f t="shared" si="81"/>
        <v>664</v>
      </c>
      <c r="AE299" s="237">
        <v>684</v>
      </c>
      <c r="AF299" s="237">
        <f t="shared" si="82"/>
        <v>703</v>
      </c>
      <c r="AG299" s="237">
        <v>722</v>
      </c>
      <c r="AH299" s="237">
        <f t="shared" si="83"/>
        <v>739.5</v>
      </c>
      <c r="AI299" s="237">
        <v>757</v>
      </c>
      <c r="AJ299" s="237">
        <f t="shared" si="84"/>
        <v>830</v>
      </c>
      <c r="AK299" s="237">
        <v>903</v>
      </c>
    </row>
    <row r="300" spans="1:37" x14ac:dyDescent="0.2">
      <c r="A300" s="231" t="str">
        <f t="shared" si="68"/>
        <v>WH1.512Thinned</v>
      </c>
      <c r="B300" s="239" t="s">
        <v>185</v>
      </c>
      <c r="C300" s="240">
        <v>1.5</v>
      </c>
      <c r="D300" s="240">
        <v>12</v>
      </c>
      <c r="E300" s="241" t="s">
        <v>172</v>
      </c>
      <c r="F300" s="291">
        <f t="shared" si="69"/>
        <v>0</v>
      </c>
      <c r="G300" s="237">
        <v>0</v>
      </c>
      <c r="H300" s="237">
        <f t="shared" si="70"/>
        <v>0</v>
      </c>
      <c r="I300" s="237">
        <v>0</v>
      </c>
      <c r="J300" s="237">
        <f t="shared" si="71"/>
        <v>26</v>
      </c>
      <c r="K300" s="237">
        <v>52</v>
      </c>
      <c r="L300" s="237">
        <f t="shared" si="72"/>
        <v>78</v>
      </c>
      <c r="M300" s="237">
        <v>104</v>
      </c>
      <c r="N300" s="237">
        <f t="shared" si="73"/>
        <v>129.5</v>
      </c>
      <c r="O300" s="237">
        <v>155</v>
      </c>
      <c r="P300" s="237">
        <f t="shared" si="74"/>
        <v>178</v>
      </c>
      <c r="Q300" s="237">
        <v>201</v>
      </c>
      <c r="R300" s="237">
        <f t="shared" si="75"/>
        <v>221.5</v>
      </c>
      <c r="S300" s="237">
        <v>242</v>
      </c>
      <c r="T300" s="237">
        <f t="shared" si="76"/>
        <v>259.5</v>
      </c>
      <c r="U300" s="237">
        <v>277</v>
      </c>
      <c r="V300" s="237">
        <f t="shared" si="77"/>
        <v>294</v>
      </c>
      <c r="W300" s="237">
        <v>311</v>
      </c>
      <c r="X300" s="237">
        <f t="shared" si="78"/>
        <v>327</v>
      </c>
      <c r="Y300" s="237">
        <v>343</v>
      </c>
      <c r="Z300" s="237">
        <f t="shared" si="79"/>
        <v>357.5</v>
      </c>
      <c r="AA300" s="237">
        <v>372</v>
      </c>
      <c r="AB300" s="237">
        <f t="shared" si="80"/>
        <v>386</v>
      </c>
      <c r="AC300" s="237">
        <v>400</v>
      </c>
      <c r="AD300" s="237">
        <f t="shared" si="81"/>
        <v>413</v>
      </c>
      <c r="AE300" s="237">
        <v>426</v>
      </c>
      <c r="AF300" s="237">
        <f t="shared" si="82"/>
        <v>438.5</v>
      </c>
      <c r="AG300" s="237">
        <v>451</v>
      </c>
      <c r="AH300" s="237">
        <f t="shared" si="83"/>
        <v>462.5</v>
      </c>
      <c r="AI300" s="237">
        <v>474</v>
      </c>
      <c r="AJ300" s="237">
        <f t="shared" si="84"/>
        <v>521</v>
      </c>
      <c r="AK300" s="237">
        <v>568</v>
      </c>
    </row>
    <row r="301" spans="1:37" x14ac:dyDescent="0.2">
      <c r="A301" s="231" t="str">
        <f t="shared" si="68"/>
        <v>WH1.514No_thin</v>
      </c>
      <c r="B301" s="239" t="s">
        <v>185</v>
      </c>
      <c r="C301" s="240">
        <v>1.5</v>
      </c>
      <c r="D301" s="240">
        <v>14</v>
      </c>
      <c r="E301" s="241" t="s">
        <v>240</v>
      </c>
      <c r="F301" s="291">
        <f t="shared" si="69"/>
        <v>0</v>
      </c>
      <c r="G301" s="237">
        <v>0</v>
      </c>
      <c r="H301" s="237">
        <f t="shared" si="70"/>
        <v>2</v>
      </c>
      <c r="I301" s="237">
        <v>4</v>
      </c>
      <c r="J301" s="237">
        <f t="shared" si="71"/>
        <v>45.5</v>
      </c>
      <c r="K301" s="237">
        <v>87</v>
      </c>
      <c r="L301" s="237">
        <f t="shared" si="72"/>
        <v>136.5</v>
      </c>
      <c r="M301" s="237">
        <v>186</v>
      </c>
      <c r="N301" s="237">
        <f t="shared" si="73"/>
        <v>234.5</v>
      </c>
      <c r="O301" s="237">
        <v>283</v>
      </c>
      <c r="P301" s="237">
        <f t="shared" si="74"/>
        <v>325.5</v>
      </c>
      <c r="Q301" s="237">
        <v>368</v>
      </c>
      <c r="R301" s="237">
        <f t="shared" si="75"/>
        <v>405</v>
      </c>
      <c r="S301" s="237">
        <v>442</v>
      </c>
      <c r="T301" s="237">
        <f t="shared" si="76"/>
        <v>475</v>
      </c>
      <c r="U301" s="237">
        <v>508</v>
      </c>
      <c r="V301" s="237">
        <f t="shared" si="77"/>
        <v>537.5</v>
      </c>
      <c r="W301" s="237">
        <v>567</v>
      </c>
      <c r="X301" s="237">
        <f t="shared" si="78"/>
        <v>594.5</v>
      </c>
      <c r="Y301" s="237">
        <v>622</v>
      </c>
      <c r="Z301" s="237">
        <f t="shared" si="79"/>
        <v>647</v>
      </c>
      <c r="AA301" s="237">
        <v>672</v>
      </c>
      <c r="AB301" s="237">
        <f t="shared" si="80"/>
        <v>695</v>
      </c>
      <c r="AC301" s="237">
        <v>718</v>
      </c>
      <c r="AD301" s="237">
        <f t="shared" si="81"/>
        <v>739</v>
      </c>
      <c r="AE301" s="237">
        <v>760</v>
      </c>
      <c r="AF301" s="237">
        <f t="shared" si="82"/>
        <v>780</v>
      </c>
      <c r="AG301" s="237">
        <v>800</v>
      </c>
      <c r="AH301" s="237">
        <f t="shared" si="83"/>
        <v>818.5</v>
      </c>
      <c r="AI301" s="237">
        <v>837</v>
      </c>
      <c r="AJ301" s="237">
        <f t="shared" si="84"/>
        <v>914</v>
      </c>
      <c r="AK301" s="237">
        <v>991</v>
      </c>
    </row>
    <row r="302" spans="1:37" x14ac:dyDescent="0.2">
      <c r="A302" s="231" t="str">
        <f t="shared" si="68"/>
        <v>WH1.514Thinned</v>
      </c>
      <c r="B302" s="239" t="s">
        <v>185</v>
      </c>
      <c r="C302" s="240">
        <v>1.5</v>
      </c>
      <c r="D302" s="240">
        <v>14</v>
      </c>
      <c r="E302" s="241" t="s">
        <v>172</v>
      </c>
      <c r="F302" s="291">
        <f t="shared" si="69"/>
        <v>0</v>
      </c>
      <c r="G302" s="237">
        <v>0</v>
      </c>
      <c r="H302" s="237">
        <f t="shared" si="70"/>
        <v>2</v>
      </c>
      <c r="I302" s="237">
        <v>4</v>
      </c>
      <c r="J302" s="237">
        <f t="shared" si="71"/>
        <v>38</v>
      </c>
      <c r="K302" s="237">
        <v>72</v>
      </c>
      <c r="L302" s="237">
        <f t="shared" si="72"/>
        <v>102</v>
      </c>
      <c r="M302" s="237">
        <v>132</v>
      </c>
      <c r="N302" s="237">
        <f t="shared" si="73"/>
        <v>160.5</v>
      </c>
      <c r="O302" s="237">
        <v>189</v>
      </c>
      <c r="P302" s="237">
        <f t="shared" si="74"/>
        <v>213.5</v>
      </c>
      <c r="Q302" s="237">
        <v>238</v>
      </c>
      <c r="R302" s="237">
        <f t="shared" si="75"/>
        <v>259.5</v>
      </c>
      <c r="S302" s="237">
        <v>281</v>
      </c>
      <c r="T302" s="237">
        <f t="shared" si="76"/>
        <v>300.5</v>
      </c>
      <c r="U302" s="237">
        <v>320</v>
      </c>
      <c r="V302" s="237">
        <f t="shared" si="77"/>
        <v>337.5</v>
      </c>
      <c r="W302" s="237">
        <v>355</v>
      </c>
      <c r="X302" s="237">
        <f t="shared" si="78"/>
        <v>372</v>
      </c>
      <c r="Y302" s="237">
        <v>389</v>
      </c>
      <c r="Z302" s="237">
        <f t="shared" si="79"/>
        <v>403.5</v>
      </c>
      <c r="AA302" s="237">
        <v>418</v>
      </c>
      <c r="AB302" s="237">
        <f t="shared" si="80"/>
        <v>432</v>
      </c>
      <c r="AC302" s="237">
        <v>446</v>
      </c>
      <c r="AD302" s="237">
        <f t="shared" si="81"/>
        <v>458.5</v>
      </c>
      <c r="AE302" s="237">
        <v>471</v>
      </c>
      <c r="AF302" s="237">
        <f t="shared" si="82"/>
        <v>483</v>
      </c>
      <c r="AG302" s="237">
        <v>495</v>
      </c>
      <c r="AH302" s="237">
        <f t="shared" si="83"/>
        <v>505.5</v>
      </c>
      <c r="AI302" s="237">
        <v>516</v>
      </c>
      <c r="AJ302" s="237">
        <f t="shared" si="84"/>
        <v>554</v>
      </c>
      <c r="AK302" s="237">
        <v>592</v>
      </c>
    </row>
    <row r="303" spans="1:37" x14ac:dyDescent="0.2">
      <c r="A303" s="231" t="str">
        <f t="shared" si="68"/>
        <v>WH1.516No_thin</v>
      </c>
      <c r="B303" s="239" t="s">
        <v>185</v>
      </c>
      <c r="C303" s="240">
        <v>1.5</v>
      </c>
      <c r="D303" s="240">
        <v>16</v>
      </c>
      <c r="E303" s="241" t="s">
        <v>240</v>
      </c>
      <c r="F303" s="291">
        <f t="shared" si="69"/>
        <v>0</v>
      </c>
      <c r="G303" s="237">
        <v>0</v>
      </c>
      <c r="H303" s="237">
        <f t="shared" si="70"/>
        <v>9</v>
      </c>
      <c r="I303" s="237">
        <v>18</v>
      </c>
      <c r="J303" s="237">
        <f t="shared" si="71"/>
        <v>69</v>
      </c>
      <c r="K303" s="237">
        <v>120</v>
      </c>
      <c r="L303" s="237">
        <f t="shared" si="72"/>
        <v>175</v>
      </c>
      <c r="M303" s="237">
        <v>230</v>
      </c>
      <c r="N303" s="237">
        <f t="shared" si="73"/>
        <v>281.5</v>
      </c>
      <c r="O303" s="237">
        <v>333</v>
      </c>
      <c r="P303" s="237">
        <f t="shared" si="74"/>
        <v>378.5</v>
      </c>
      <c r="Q303" s="237">
        <v>424</v>
      </c>
      <c r="R303" s="237">
        <f t="shared" si="75"/>
        <v>463</v>
      </c>
      <c r="S303" s="237">
        <v>502</v>
      </c>
      <c r="T303" s="237">
        <f t="shared" si="76"/>
        <v>537</v>
      </c>
      <c r="U303" s="237">
        <v>572</v>
      </c>
      <c r="V303" s="237">
        <f t="shared" si="77"/>
        <v>604</v>
      </c>
      <c r="W303" s="237">
        <v>636</v>
      </c>
      <c r="X303" s="237">
        <f t="shared" si="78"/>
        <v>665</v>
      </c>
      <c r="Y303" s="237">
        <v>694</v>
      </c>
      <c r="Z303" s="237">
        <f t="shared" si="79"/>
        <v>721</v>
      </c>
      <c r="AA303" s="237">
        <v>748</v>
      </c>
      <c r="AB303" s="237">
        <f t="shared" si="80"/>
        <v>773</v>
      </c>
      <c r="AC303" s="237">
        <v>798</v>
      </c>
      <c r="AD303" s="237">
        <f t="shared" si="81"/>
        <v>821</v>
      </c>
      <c r="AE303" s="237">
        <v>844</v>
      </c>
      <c r="AF303" s="237">
        <f t="shared" si="82"/>
        <v>865.5</v>
      </c>
      <c r="AG303" s="237">
        <v>887</v>
      </c>
      <c r="AH303" s="237">
        <f t="shared" si="83"/>
        <v>907</v>
      </c>
      <c r="AI303" s="237">
        <v>927</v>
      </c>
      <c r="AJ303" s="237">
        <f t="shared" si="84"/>
        <v>1010</v>
      </c>
      <c r="AK303" s="237">
        <v>1093</v>
      </c>
    </row>
    <row r="304" spans="1:37" x14ac:dyDescent="0.2">
      <c r="A304" s="231" t="str">
        <f t="shared" si="68"/>
        <v>WH1.516Thinned</v>
      </c>
      <c r="B304" s="239" t="s">
        <v>185</v>
      </c>
      <c r="C304" s="240">
        <v>1.5</v>
      </c>
      <c r="D304" s="240">
        <v>16</v>
      </c>
      <c r="E304" s="241" t="s">
        <v>172</v>
      </c>
      <c r="F304" s="291">
        <f t="shared" si="69"/>
        <v>0</v>
      </c>
      <c r="G304" s="237">
        <v>0</v>
      </c>
      <c r="H304" s="237">
        <f t="shared" si="70"/>
        <v>9</v>
      </c>
      <c r="I304" s="237">
        <v>18</v>
      </c>
      <c r="J304" s="237">
        <f t="shared" si="71"/>
        <v>56.5</v>
      </c>
      <c r="K304" s="237">
        <v>95</v>
      </c>
      <c r="L304" s="237">
        <f t="shared" si="72"/>
        <v>127.5</v>
      </c>
      <c r="M304" s="237">
        <v>160</v>
      </c>
      <c r="N304" s="237">
        <f t="shared" si="73"/>
        <v>190</v>
      </c>
      <c r="O304" s="237">
        <v>220</v>
      </c>
      <c r="P304" s="237">
        <f t="shared" si="74"/>
        <v>246</v>
      </c>
      <c r="Q304" s="237">
        <v>272</v>
      </c>
      <c r="R304" s="237">
        <f t="shared" si="75"/>
        <v>294.5</v>
      </c>
      <c r="S304" s="237">
        <v>317</v>
      </c>
      <c r="T304" s="237">
        <f t="shared" si="76"/>
        <v>337.5</v>
      </c>
      <c r="U304" s="237">
        <v>358</v>
      </c>
      <c r="V304" s="237">
        <f t="shared" si="77"/>
        <v>377.5</v>
      </c>
      <c r="W304" s="237">
        <v>397</v>
      </c>
      <c r="X304" s="237">
        <f t="shared" si="78"/>
        <v>414.5</v>
      </c>
      <c r="Y304" s="237">
        <v>432</v>
      </c>
      <c r="Z304" s="237">
        <f t="shared" si="79"/>
        <v>449</v>
      </c>
      <c r="AA304" s="237">
        <v>466</v>
      </c>
      <c r="AB304" s="237">
        <f t="shared" si="80"/>
        <v>481.5</v>
      </c>
      <c r="AC304" s="237">
        <v>497</v>
      </c>
      <c r="AD304" s="237">
        <f t="shared" si="81"/>
        <v>511.5</v>
      </c>
      <c r="AE304" s="237">
        <v>526</v>
      </c>
      <c r="AF304" s="237">
        <f t="shared" si="82"/>
        <v>539.5</v>
      </c>
      <c r="AG304" s="237">
        <v>553</v>
      </c>
      <c r="AH304" s="237">
        <f t="shared" si="83"/>
        <v>565.5</v>
      </c>
      <c r="AI304" s="237">
        <v>578</v>
      </c>
      <c r="AJ304" s="237">
        <f t="shared" si="84"/>
        <v>628</v>
      </c>
      <c r="AK304" s="237">
        <v>678</v>
      </c>
    </row>
    <row r="305" spans="1:37" x14ac:dyDescent="0.2">
      <c r="A305" s="231" t="str">
        <f t="shared" si="68"/>
        <v>WH1.518No_thin</v>
      </c>
      <c r="B305" s="239" t="s">
        <v>185</v>
      </c>
      <c r="C305" s="240">
        <v>1.5</v>
      </c>
      <c r="D305" s="240">
        <v>18</v>
      </c>
      <c r="E305" s="241" t="s">
        <v>240</v>
      </c>
      <c r="F305" s="291">
        <f t="shared" si="69"/>
        <v>0</v>
      </c>
      <c r="G305" s="237">
        <v>0</v>
      </c>
      <c r="H305" s="237">
        <f t="shared" si="70"/>
        <v>18</v>
      </c>
      <c r="I305" s="237">
        <v>36</v>
      </c>
      <c r="J305" s="237">
        <f t="shared" si="71"/>
        <v>94.5</v>
      </c>
      <c r="K305" s="237">
        <v>153</v>
      </c>
      <c r="L305" s="237">
        <f t="shared" si="72"/>
        <v>212.5</v>
      </c>
      <c r="M305" s="237">
        <v>272</v>
      </c>
      <c r="N305" s="237">
        <f t="shared" si="73"/>
        <v>327</v>
      </c>
      <c r="O305" s="237">
        <v>382</v>
      </c>
      <c r="P305" s="237">
        <f t="shared" si="74"/>
        <v>429</v>
      </c>
      <c r="Q305" s="237">
        <v>476</v>
      </c>
      <c r="R305" s="237">
        <f t="shared" si="75"/>
        <v>517.5</v>
      </c>
      <c r="S305" s="237">
        <v>559</v>
      </c>
      <c r="T305" s="237">
        <f t="shared" si="76"/>
        <v>595.5</v>
      </c>
      <c r="U305" s="237">
        <v>632</v>
      </c>
      <c r="V305" s="237">
        <f t="shared" si="77"/>
        <v>665.5</v>
      </c>
      <c r="W305" s="237">
        <v>699</v>
      </c>
      <c r="X305" s="237">
        <f t="shared" si="78"/>
        <v>730</v>
      </c>
      <c r="Y305" s="237">
        <v>761</v>
      </c>
      <c r="Z305" s="237">
        <f t="shared" si="79"/>
        <v>789.5</v>
      </c>
      <c r="AA305" s="237">
        <v>818</v>
      </c>
      <c r="AB305" s="237">
        <f t="shared" si="80"/>
        <v>844</v>
      </c>
      <c r="AC305" s="237">
        <v>870</v>
      </c>
      <c r="AD305" s="237">
        <f t="shared" si="81"/>
        <v>894.5</v>
      </c>
      <c r="AE305" s="237">
        <v>919</v>
      </c>
      <c r="AF305" s="237">
        <f t="shared" si="82"/>
        <v>941.5</v>
      </c>
      <c r="AG305" s="237">
        <v>964</v>
      </c>
      <c r="AH305" s="237">
        <f t="shared" si="83"/>
        <v>985</v>
      </c>
      <c r="AI305" s="237">
        <v>1006</v>
      </c>
      <c r="AJ305" s="237">
        <f t="shared" si="84"/>
        <v>1093.5</v>
      </c>
      <c r="AK305" s="237">
        <v>1181</v>
      </c>
    </row>
    <row r="306" spans="1:37" x14ac:dyDescent="0.2">
      <c r="A306" s="231" t="str">
        <f t="shared" si="68"/>
        <v>WH1.518Thinned</v>
      </c>
      <c r="B306" s="239" t="s">
        <v>185</v>
      </c>
      <c r="C306" s="240">
        <v>1.5</v>
      </c>
      <c r="D306" s="240">
        <v>18</v>
      </c>
      <c r="E306" s="241" t="s">
        <v>172</v>
      </c>
      <c r="F306" s="291">
        <f t="shared" si="69"/>
        <v>0</v>
      </c>
      <c r="G306" s="237">
        <v>0</v>
      </c>
      <c r="H306" s="237">
        <f t="shared" si="70"/>
        <v>18</v>
      </c>
      <c r="I306" s="237">
        <v>36</v>
      </c>
      <c r="J306" s="237">
        <f t="shared" si="71"/>
        <v>74.5</v>
      </c>
      <c r="K306" s="237">
        <v>113</v>
      </c>
      <c r="L306" s="237">
        <f t="shared" si="72"/>
        <v>147</v>
      </c>
      <c r="M306" s="237">
        <v>181</v>
      </c>
      <c r="N306" s="237">
        <f t="shared" si="73"/>
        <v>212.5</v>
      </c>
      <c r="O306" s="237">
        <v>244</v>
      </c>
      <c r="P306" s="237">
        <f t="shared" si="74"/>
        <v>271</v>
      </c>
      <c r="Q306" s="237">
        <v>298</v>
      </c>
      <c r="R306" s="237">
        <f t="shared" si="75"/>
        <v>322</v>
      </c>
      <c r="S306" s="237">
        <v>346</v>
      </c>
      <c r="T306" s="237">
        <f t="shared" si="76"/>
        <v>368.5</v>
      </c>
      <c r="U306" s="237">
        <v>391</v>
      </c>
      <c r="V306" s="237">
        <f t="shared" si="77"/>
        <v>411.5</v>
      </c>
      <c r="W306" s="237">
        <v>432</v>
      </c>
      <c r="X306" s="237">
        <f t="shared" si="78"/>
        <v>451.5</v>
      </c>
      <c r="Y306" s="237">
        <v>471</v>
      </c>
      <c r="Z306" s="237">
        <f t="shared" si="79"/>
        <v>489</v>
      </c>
      <c r="AA306" s="237">
        <v>507</v>
      </c>
      <c r="AB306" s="237">
        <f t="shared" si="80"/>
        <v>524.5</v>
      </c>
      <c r="AC306" s="237">
        <v>542</v>
      </c>
      <c r="AD306" s="237">
        <f t="shared" si="81"/>
        <v>557.5</v>
      </c>
      <c r="AE306" s="237">
        <v>573</v>
      </c>
      <c r="AF306" s="237">
        <f t="shared" si="82"/>
        <v>588</v>
      </c>
      <c r="AG306" s="237">
        <v>603</v>
      </c>
      <c r="AH306" s="237">
        <f t="shared" si="83"/>
        <v>617</v>
      </c>
      <c r="AI306" s="237">
        <v>631</v>
      </c>
      <c r="AJ306" s="237">
        <f t="shared" si="84"/>
        <v>689</v>
      </c>
      <c r="AK306" s="237">
        <v>747</v>
      </c>
    </row>
    <row r="307" spans="1:37" x14ac:dyDescent="0.2">
      <c r="A307" s="231" t="str">
        <f t="shared" si="68"/>
        <v>WH1.520No_thin</v>
      </c>
      <c r="B307" s="239" t="s">
        <v>185</v>
      </c>
      <c r="C307" s="240">
        <v>1.5</v>
      </c>
      <c r="D307" s="240">
        <v>20</v>
      </c>
      <c r="E307" s="241" t="s">
        <v>240</v>
      </c>
      <c r="F307" s="291">
        <f t="shared" si="69"/>
        <v>0</v>
      </c>
      <c r="G307" s="237">
        <v>0</v>
      </c>
      <c r="H307" s="237">
        <f t="shared" si="70"/>
        <v>24.5</v>
      </c>
      <c r="I307" s="237">
        <v>49</v>
      </c>
      <c r="J307" s="237">
        <f t="shared" si="71"/>
        <v>114</v>
      </c>
      <c r="K307" s="237">
        <v>179</v>
      </c>
      <c r="L307" s="237">
        <f t="shared" si="72"/>
        <v>244</v>
      </c>
      <c r="M307" s="237">
        <v>309</v>
      </c>
      <c r="N307" s="237">
        <f t="shared" si="73"/>
        <v>366.5</v>
      </c>
      <c r="O307" s="237">
        <v>424</v>
      </c>
      <c r="P307" s="237">
        <f t="shared" si="74"/>
        <v>474</v>
      </c>
      <c r="Q307" s="237">
        <v>524</v>
      </c>
      <c r="R307" s="237">
        <f t="shared" si="75"/>
        <v>567</v>
      </c>
      <c r="S307" s="237">
        <v>610</v>
      </c>
      <c r="T307" s="237">
        <f t="shared" si="76"/>
        <v>648.5</v>
      </c>
      <c r="U307" s="237">
        <v>687</v>
      </c>
      <c r="V307" s="237">
        <f t="shared" si="77"/>
        <v>722.5</v>
      </c>
      <c r="W307" s="237">
        <v>758</v>
      </c>
      <c r="X307" s="237">
        <f t="shared" si="78"/>
        <v>790</v>
      </c>
      <c r="Y307" s="237">
        <v>822</v>
      </c>
      <c r="Z307" s="237">
        <f t="shared" si="79"/>
        <v>851.5</v>
      </c>
      <c r="AA307" s="237">
        <v>881</v>
      </c>
      <c r="AB307" s="237">
        <f t="shared" si="80"/>
        <v>908</v>
      </c>
      <c r="AC307" s="237">
        <v>935</v>
      </c>
      <c r="AD307" s="237">
        <f t="shared" si="81"/>
        <v>960.5</v>
      </c>
      <c r="AE307" s="237">
        <v>986</v>
      </c>
      <c r="AF307" s="237">
        <f t="shared" si="82"/>
        <v>1009.5</v>
      </c>
      <c r="AG307" s="237">
        <v>1033</v>
      </c>
      <c r="AH307" s="237">
        <f t="shared" si="83"/>
        <v>1055</v>
      </c>
      <c r="AI307" s="237">
        <v>1077</v>
      </c>
      <c r="AJ307" s="237">
        <f t="shared" si="84"/>
        <v>1167.5</v>
      </c>
      <c r="AK307" s="237">
        <v>1258</v>
      </c>
    </row>
    <row r="308" spans="1:37" x14ac:dyDescent="0.2">
      <c r="A308" s="231" t="str">
        <f t="shared" si="68"/>
        <v>WH1.520Thinned</v>
      </c>
      <c r="B308" s="239" t="s">
        <v>185</v>
      </c>
      <c r="C308" s="240">
        <v>1.5</v>
      </c>
      <c r="D308" s="240">
        <v>20</v>
      </c>
      <c r="E308" s="241" t="s">
        <v>172</v>
      </c>
      <c r="F308" s="291">
        <f t="shared" si="69"/>
        <v>0</v>
      </c>
      <c r="G308" s="237">
        <v>0</v>
      </c>
      <c r="H308" s="237">
        <f t="shared" si="70"/>
        <v>24.5</v>
      </c>
      <c r="I308" s="237">
        <v>49</v>
      </c>
      <c r="J308" s="237">
        <f t="shared" si="71"/>
        <v>90.5</v>
      </c>
      <c r="K308" s="237">
        <v>132</v>
      </c>
      <c r="L308" s="237">
        <f t="shared" si="72"/>
        <v>169</v>
      </c>
      <c r="M308" s="237">
        <v>206</v>
      </c>
      <c r="N308" s="237">
        <f t="shared" si="73"/>
        <v>239.5</v>
      </c>
      <c r="O308" s="237">
        <v>273</v>
      </c>
      <c r="P308" s="237">
        <f t="shared" si="74"/>
        <v>301.5</v>
      </c>
      <c r="Q308" s="237">
        <v>330</v>
      </c>
      <c r="R308" s="237">
        <f t="shared" si="75"/>
        <v>355.5</v>
      </c>
      <c r="S308" s="237">
        <v>381</v>
      </c>
      <c r="T308" s="237">
        <f t="shared" si="76"/>
        <v>404</v>
      </c>
      <c r="U308" s="237">
        <v>427</v>
      </c>
      <c r="V308" s="237">
        <f t="shared" si="77"/>
        <v>449</v>
      </c>
      <c r="W308" s="237">
        <v>471</v>
      </c>
      <c r="X308" s="237">
        <f t="shared" si="78"/>
        <v>491</v>
      </c>
      <c r="Y308" s="237">
        <v>511</v>
      </c>
      <c r="Z308" s="237">
        <f t="shared" si="79"/>
        <v>529.5</v>
      </c>
      <c r="AA308" s="237">
        <v>548</v>
      </c>
      <c r="AB308" s="237">
        <f t="shared" si="80"/>
        <v>565</v>
      </c>
      <c r="AC308" s="237">
        <v>582</v>
      </c>
      <c r="AD308" s="237">
        <f t="shared" si="81"/>
        <v>597.5</v>
      </c>
      <c r="AE308" s="237">
        <v>613</v>
      </c>
      <c r="AF308" s="237">
        <f t="shared" si="82"/>
        <v>628</v>
      </c>
      <c r="AG308" s="237">
        <v>643</v>
      </c>
      <c r="AH308" s="237">
        <f t="shared" si="83"/>
        <v>656</v>
      </c>
      <c r="AI308" s="237">
        <v>669</v>
      </c>
      <c r="AJ308" s="237">
        <f t="shared" si="84"/>
        <v>721</v>
      </c>
      <c r="AK308" s="237">
        <v>773</v>
      </c>
    </row>
    <row r="309" spans="1:37" x14ac:dyDescent="0.2">
      <c r="A309" s="231" t="str">
        <f t="shared" si="68"/>
        <v>WH1.522No_thin</v>
      </c>
      <c r="B309" s="239" t="s">
        <v>185</v>
      </c>
      <c r="C309" s="240">
        <v>1.5</v>
      </c>
      <c r="D309" s="240">
        <v>22</v>
      </c>
      <c r="E309" s="241" t="s">
        <v>240</v>
      </c>
      <c r="F309" s="291">
        <f t="shared" si="69"/>
        <v>0</v>
      </c>
      <c r="G309" s="237">
        <v>0</v>
      </c>
      <c r="H309" s="237">
        <f t="shared" si="70"/>
        <v>33.5</v>
      </c>
      <c r="I309" s="237">
        <v>67</v>
      </c>
      <c r="J309" s="237">
        <f t="shared" si="71"/>
        <v>137.5</v>
      </c>
      <c r="K309" s="237">
        <v>208</v>
      </c>
      <c r="L309" s="237">
        <f t="shared" si="72"/>
        <v>277.5</v>
      </c>
      <c r="M309" s="237">
        <v>347</v>
      </c>
      <c r="N309" s="237">
        <f t="shared" si="73"/>
        <v>407</v>
      </c>
      <c r="O309" s="237">
        <v>467</v>
      </c>
      <c r="P309" s="237">
        <f t="shared" si="74"/>
        <v>519</v>
      </c>
      <c r="Q309" s="237">
        <v>571</v>
      </c>
      <c r="R309" s="237">
        <f t="shared" si="75"/>
        <v>616.5</v>
      </c>
      <c r="S309" s="237">
        <v>662</v>
      </c>
      <c r="T309" s="237">
        <f t="shared" si="76"/>
        <v>702</v>
      </c>
      <c r="U309" s="237">
        <v>742</v>
      </c>
      <c r="V309" s="237">
        <f t="shared" si="77"/>
        <v>779</v>
      </c>
      <c r="W309" s="237">
        <v>816</v>
      </c>
      <c r="X309" s="237">
        <f t="shared" si="78"/>
        <v>849.5</v>
      </c>
      <c r="Y309" s="237">
        <v>883</v>
      </c>
      <c r="Z309" s="237">
        <f t="shared" si="79"/>
        <v>914</v>
      </c>
      <c r="AA309" s="237">
        <v>945</v>
      </c>
      <c r="AB309" s="237">
        <f t="shared" si="80"/>
        <v>973.5</v>
      </c>
      <c r="AC309" s="237">
        <v>1002</v>
      </c>
      <c r="AD309" s="237">
        <f t="shared" si="81"/>
        <v>1028.5</v>
      </c>
      <c r="AE309" s="237">
        <v>1055</v>
      </c>
      <c r="AF309" s="237">
        <f t="shared" si="82"/>
        <v>1079</v>
      </c>
      <c r="AG309" s="237">
        <v>1103</v>
      </c>
      <c r="AH309" s="237">
        <f t="shared" si="83"/>
        <v>1126</v>
      </c>
      <c r="AI309" s="237">
        <v>1149</v>
      </c>
      <c r="AJ309" s="237">
        <f t="shared" si="84"/>
        <v>1243</v>
      </c>
      <c r="AK309" s="237">
        <v>1337</v>
      </c>
    </row>
    <row r="310" spans="1:37" x14ac:dyDescent="0.2">
      <c r="A310" s="231" t="str">
        <f t="shared" si="68"/>
        <v>WH1.522Thinned</v>
      </c>
      <c r="B310" s="239" t="s">
        <v>185</v>
      </c>
      <c r="C310" s="240">
        <v>1.5</v>
      </c>
      <c r="D310" s="240">
        <v>22</v>
      </c>
      <c r="E310" s="241" t="s">
        <v>172</v>
      </c>
      <c r="F310" s="291">
        <f t="shared" si="69"/>
        <v>0</v>
      </c>
      <c r="G310" s="237">
        <v>0</v>
      </c>
      <c r="H310" s="237">
        <f t="shared" si="70"/>
        <v>34</v>
      </c>
      <c r="I310" s="237">
        <v>68</v>
      </c>
      <c r="J310" s="237">
        <f t="shared" si="71"/>
        <v>110.5</v>
      </c>
      <c r="K310" s="237">
        <v>153</v>
      </c>
      <c r="L310" s="237">
        <f t="shared" si="72"/>
        <v>192</v>
      </c>
      <c r="M310" s="237">
        <v>231</v>
      </c>
      <c r="N310" s="237">
        <f t="shared" si="73"/>
        <v>265.5</v>
      </c>
      <c r="O310" s="237">
        <v>300</v>
      </c>
      <c r="P310" s="237">
        <f t="shared" si="74"/>
        <v>330</v>
      </c>
      <c r="Q310" s="237">
        <v>360</v>
      </c>
      <c r="R310" s="237">
        <f t="shared" si="75"/>
        <v>387</v>
      </c>
      <c r="S310" s="237">
        <v>414</v>
      </c>
      <c r="T310" s="237">
        <f t="shared" si="76"/>
        <v>438.5</v>
      </c>
      <c r="U310" s="237">
        <v>463</v>
      </c>
      <c r="V310" s="237">
        <f t="shared" si="77"/>
        <v>486</v>
      </c>
      <c r="W310" s="237">
        <v>509</v>
      </c>
      <c r="X310" s="237">
        <f t="shared" si="78"/>
        <v>530</v>
      </c>
      <c r="Y310" s="237">
        <v>551</v>
      </c>
      <c r="Z310" s="237">
        <f t="shared" si="79"/>
        <v>570.5</v>
      </c>
      <c r="AA310" s="237">
        <v>590</v>
      </c>
      <c r="AB310" s="237">
        <f t="shared" si="80"/>
        <v>608</v>
      </c>
      <c r="AC310" s="237">
        <v>626</v>
      </c>
      <c r="AD310" s="237">
        <f t="shared" si="81"/>
        <v>642.5</v>
      </c>
      <c r="AE310" s="237">
        <v>659</v>
      </c>
      <c r="AF310" s="237">
        <f t="shared" si="82"/>
        <v>675</v>
      </c>
      <c r="AG310" s="237">
        <v>691</v>
      </c>
      <c r="AH310" s="237">
        <f t="shared" si="83"/>
        <v>705.5</v>
      </c>
      <c r="AI310" s="237">
        <v>720</v>
      </c>
      <c r="AJ310" s="237">
        <f t="shared" si="84"/>
        <v>776.5</v>
      </c>
      <c r="AK310" s="237">
        <v>833</v>
      </c>
    </row>
    <row r="311" spans="1:37" x14ac:dyDescent="0.2">
      <c r="A311" s="231" t="str">
        <f t="shared" si="68"/>
        <v>WH1.524No_thin</v>
      </c>
      <c r="B311" s="239" t="s">
        <v>185</v>
      </c>
      <c r="C311" s="240">
        <v>1.5</v>
      </c>
      <c r="D311" s="240">
        <v>24</v>
      </c>
      <c r="E311" s="241" t="s">
        <v>240</v>
      </c>
      <c r="F311" s="291">
        <f t="shared" si="69"/>
        <v>0</v>
      </c>
      <c r="G311" s="237">
        <v>0</v>
      </c>
      <c r="H311" s="237">
        <f t="shared" si="70"/>
        <v>44</v>
      </c>
      <c r="I311" s="237">
        <v>88</v>
      </c>
      <c r="J311" s="237">
        <f t="shared" si="71"/>
        <v>165</v>
      </c>
      <c r="K311" s="237">
        <v>242</v>
      </c>
      <c r="L311" s="237">
        <f t="shared" si="72"/>
        <v>315</v>
      </c>
      <c r="M311" s="237">
        <v>388</v>
      </c>
      <c r="N311" s="237">
        <f t="shared" si="73"/>
        <v>451</v>
      </c>
      <c r="O311" s="237">
        <v>514</v>
      </c>
      <c r="P311" s="237">
        <f t="shared" si="74"/>
        <v>568</v>
      </c>
      <c r="Q311" s="237">
        <v>622</v>
      </c>
      <c r="R311" s="237">
        <f t="shared" si="75"/>
        <v>669</v>
      </c>
      <c r="S311" s="237">
        <v>716</v>
      </c>
      <c r="T311" s="237">
        <f t="shared" si="76"/>
        <v>758</v>
      </c>
      <c r="U311" s="237">
        <v>800</v>
      </c>
      <c r="V311" s="237">
        <f t="shared" si="77"/>
        <v>838.5</v>
      </c>
      <c r="W311" s="237">
        <v>877</v>
      </c>
      <c r="X311" s="237">
        <f t="shared" si="78"/>
        <v>912</v>
      </c>
      <c r="Y311" s="237">
        <v>947</v>
      </c>
      <c r="Z311" s="237">
        <f t="shared" si="79"/>
        <v>979</v>
      </c>
      <c r="AA311" s="237">
        <v>1011</v>
      </c>
      <c r="AB311" s="237">
        <f t="shared" si="80"/>
        <v>1041</v>
      </c>
      <c r="AC311" s="237">
        <v>1071</v>
      </c>
      <c r="AD311" s="237">
        <f t="shared" si="81"/>
        <v>1098</v>
      </c>
      <c r="AE311" s="237">
        <v>1125</v>
      </c>
      <c r="AF311" s="237">
        <f t="shared" si="82"/>
        <v>1150.5</v>
      </c>
      <c r="AG311" s="237">
        <v>1176</v>
      </c>
      <c r="AH311" s="237">
        <f t="shared" si="83"/>
        <v>1200</v>
      </c>
      <c r="AI311" s="237">
        <v>1224</v>
      </c>
      <c r="AJ311" s="237">
        <f t="shared" si="84"/>
        <v>1321</v>
      </c>
      <c r="AK311" s="237">
        <v>1418</v>
      </c>
    </row>
    <row r="312" spans="1:37" x14ac:dyDescent="0.2">
      <c r="A312" s="231" t="str">
        <f t="shared" si="68"/>
        <v>WH1.524Thinned</v>
      </c>
      <c r="B312" s="239" t="s">
        <v>185</v>
      </c>
      <c r="C312" s="240">
        <v>1.5</v>
      </c>
      <c r="D312" s="240">
        <v>24</v>
      </c>
      <c r="E312" s="241" t="s">
        <v>172</v>
      </c>
      <c r="F312" s="291">
        <f t="shared" si="69"/>
        <v>0</v>
      </c>
      <c r="G312" s="237">
        <v>0</v>
      </c>
      <c r="H312" s="237">
        <f t="shared" si="70"/>
        <v>40.5</v>
      </c>
      <c r="I312" s="237">
        <v>81</v>
      </c>
      <c r="J312" s="237">
        <f t="shared" si="71"/>
        <v>126.5</v>
      </c>
      <c r="K312" s="237">
        <v>172</v>
      </c>
      <c r="L312" s="237">
        <f t="shared" si="72"/>
        <v>213</v>
      </c>
      <c r="M312" s="237">
        <v>254</v>
      </c>
      <c r="N312" s="237">
        <f t="shared" si="73"/>
        <v>290.5</v>
      </c>
      <c r="O312" s="237">
        <v>327</v>
      </c>
      <c r="P312" s="237">
        <f t="shared" si="74"/>
        <v>358.5</v>
      </c>
      <c r="Q312" s="237">
        <v>390</v>
      </c>
      <c r="R312" s="237">
        <f t="shared" si="75"/>
        <v>418.5</v>
      </c>
      <c r="S312" s="237">
        <v>447</v>
      </c>
      <c r="T312" s="237">
        <f t="shared" si="76"/>
        <v>473</v>
      </c>
      <c r="U312" s="237">
        <v>499</v>
      </c>
      <c r="V312" s="237">
        <f t="shared" si="77"/>
        <v>523</v>
      </c>
      <c r="W312" s="237">
        <v>547</v>
      </c>
      <c r="X312" s="237">
        <f t="shared" si="78"/>
        <v>569.5</v>
      </c>
      <c r="Y312" s="237">
        <v>592</v>
      </c>
      <c r="Z312" s="237">
        <f t="shared" si="79"/>
        <v>613</v>
      </c>
      <c r="AA312" s="237">
        <v>634</v>
      </c>
      <c r="AB312" s="237">
        <f t="shared" si="80"/>
        <v>653.5</v>
      </c>
      <c r="AC312" s="237">
        <v>673</v>
      </c>
      <c r="AD312" s="237">
        <f t="shared" si="81"/>
        <v>691</v>
      </c>
      <c r="AE312" s="237">
        <v>709</v>
      </c>
      <c r="AF312" s="237">
        <f t="shared" si="82"/>
        <v>725.5</v>
      </c>
      <c r="AG312" s="237">
        <v>742</v>
      </c>
      <c r="AH312" s="237">
        <f t="shared" si="83"/>
        <v>758</v>
      </c>
      <c r="AI312" s="237">
        <v>774</v>
      </c>
      <c r="AJ312" s="237">
        <f t="shared" si="84"/>
        <v>840</v>
      </c>
      <c r="AK312" s="237">
        <v>906</v>
      </c>
    </row>
  </sheetData>
  <sheetProtection password="C395" sheet="1" autoFilter="0"/>
  <autoFilter ref="B2:E312"/>
  <sortState ref="A3:U312">
    <sortCondition ref="B3:B312"/>
    <sortCondition ref="C3:C312"/>
    <sortCondition ref="D3:D312"/>
    <sortCondition ref="E3:E312"/>
  </sortState>
  <mergeCells count="2">
    <mergeCell ref="B1:E1"/>
    <mergeCell ref="F1:A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49"/>
  <sheetViews>
    <sheetView workbookViewId="0">
      <selection activeCell="G5" sqref="G5"/>
    </sheetView>
  </sheetViews>
  <sheetFormatPr defaultRowHeight="12.75" x14ac:dyDescent="0.2"/>
  <cols>
    <col min="1" max="1" width="25.625" bestFit="1" customWidth="1"/>
    <col min="2" max="2" width="11.375" bestFit="1" customWidth="1"/>
    <col min="3" max="3" width="12.5" bestFit="1" customWidth="1"/>
    <col min="4" max="4" width="11.375" bestFit="1" customWidth="1"/>
    <col min="5" max="5" width="14.375" bestFit="1" customWidth="1"/>
    <col min="6" max="6" width="16.625" customWidth="1"/>
    <col min="7" max="7" width="50.25" customWidth="1"/>
    <col min="10" max="10" width="12.375" customWidth="1"/>
    <col min="11" max="11" width="15.375" customWidth="1"/>
    <col min="14" max="14" width="17.625" customWidth="1"/>
    <col min="18" max="18" width="18.625" customWidth="1"/>
    <col min="19" max="19" width="12.125" customWidth="1"/>
    <col min="20" max="20" width="11.5" customWidth="1"/>
  </cols>
  <sheetData>
    <row r="1" spans="1:13" ht="15" x14ac:dyDescent="0.25">
      <c r="A1" s="334"/>
      <c r="B1" s="334"/>
      <c r="C1" s="334"/>
      <c r="D1" s="334"/>
      <c r="E1" s="334"/>
      <c r="F1" s="11"/>
      <c r="G1" s="12" t="s">
        <v>508</v>
      </c>
      <c r="H1" s="11"/>
      <c r="I1" s="11"/>
      <c r="J1" s="11"/>
      <c r="K1" s="11"/>
      <c r="L1" s="11"/>
    </row>
    <row r="2" spans="1:13" ht="15" x14ac:dyDescent="0.25">
      <c r="A2" s="334"/>
      <c r="B2" s="334"/>
      <c r="C2" s="334"/>
      <c r="D2" s="334"/>
      <c r="E2" s="334"/>
      <c r="F2" s="11"/>
      <c r="G2" s="12" t="s">
        <v>505</v>
      </c>
      <c r="H2" s="11"/>
      <c r="I2" s="11"/>
      <c r="J2" s="11"/>
      <c r="K2" s="11"/>
      <c r="L2" s="11"/>
    </row>
    <row r="3" spans="1:13" ht="76.5" customHeight="1" x14ac:dyDescent="0.2">
      <c r="A3" s="331" t="s">
        <v>14</v>
      </c>
      <c r="B3" s="332" t="s">
        <v>58</v>
      </c>
      <c r="C3" s="333" t="s">
        <v>64</v>
      </c>
      <c r="D3" s="333" t="s">
        <v>66</v>
      </c>
      <c r="E3" s="333" t="s">
        <v>65</v>
      </c>
      <c r="F3" s="11"/>
      <c r="G3" s="13" t="s">
        <v>78</v>
      </c>
      <c r="H3" s="787" t="s">
        <v>82</v>
      </c>
      <c r="I3" s="788"/>
    </row>
    <row r="4" spans="1:13" ht="25.5" x14ac:dyDescent="0.2">
      <c r="A4" s="40"/>
      <c r="B4" s="15"/>
      <c r="C4" s="36"/>
      <c r="D4" s="36"/>
      <c r="E4" s="36"/>
      <c r="F4" s="11"/>
      <c r="G4" s="13" t="s">
        <v>633</v>
      </c>
      <c r="H4" s="14" t="s">
        <v>67</v>
      </c>
      <c r="I4" s="14" t="s">
        <v>52</v>
      </c>
      <c r="K4" s="33"/>
      <c r="L4" s="33"/>
      <c r="M4" s="33"/>
    </row>
    <row r="5" spans="1:13" ht="25.5" x14ac:dyDescent="0.2">
      <c r="A5" s="280" t="s">
        <v>633</v>
      </c>
      <c r="B5" s="669" t="s">
        <v>633</v>
      </c>
      <c r="C5" s="283" t="s">
        <v>633</v>
      </c>
      <c r="D5" s="283" t="s">
        <v>633</v>
      </c>
      <c r="E5" s="283" t="s">
        <v>633</v>
      </c>
      <c r="F5" s="11"/>
      <c r="G5" s="281" t="s">
        <v>121</v>
      </c>
      <c r="H5" s="312" t="s">
        <v>487</v>
      </c>
      <c r="I5" s="282" t="s">
        <v>487</v>
      </c>
      <c r="K5" s="33"/>
      <c r="L5" s="313"/>
      <c r="M5" s="313"/>
    </row>
    <row r="6" spans="1:13" ht="25.5" x14ac:dyDescent="0.2">
      <c r="A6" s="500">
        <v>1.2</v>
      </c>
      <c r="B6" s="34">
        <v>-1.05</v>
      </c>
      <c r="C6" s="37" t="s">
        <v>52</v>
      </c>
      <c r="D6" s="283" t="s">
        <v>72</v>
      </c>
      <c r="E6" s="37" t="s">
        <v>68</v>
      </c>
      <c r="F6" s="11"/>
      <c r="G6" s="281" t="s">
        <v>625</v>
      </c>
      <c r="H6" s="312" t="s">
        <v>492</v>
      </c>
      <c r="I6" s="282" t="s">
        <v>487</v>
      </c>
      <c r="K6" s="33"/>
      <c r="L6" s="313"/>
      <c r="M6" s="313"/>
    </row>
    <row r="7" spans="1:13" ht="25.5" x14ac:dyDescent="0.2">
      <c r="A7" s="500">
        <v>1.4</v>
      </c>
      <c r="B7" s="34">
        <v>-0.77</v>
      </c>
      <c r="C7" s="37" t="s">
        <v>67</v>
      </c>
      <c r="D7" s="283" t="s">
        <v>30</v>
      </c>
      <c r="E7" s="37" t="s">
        <v>69</v>
      </c>
      <c r="F7" s="11"/>
      <c r="G7" s="284" t="s">
        <v>626</v>
      </c>
      <c r="H7" s="312" t="s">
        <v>488</v>
      </c>
      <c r="I7" s="282" t="s">
        <v>489</v>
      </c>
      <c r="K7" s="33"/>
      <c r="L7" s="313"/>
      <c r="M7" s="313"/>
    </row>
    <row r="8" spans="1:13" ht="25.5" x14ac:dyDescent="0.2">
      <c r="A8" s="500">
        <v>1.5</v>
      </c>
      <c r="B8" s="34">
        <v>-0.67</v>
      </c>
      <c r="C8" s="38"/>
      <c r="D8" s="283" t="s">
        <v>81</v>
      </c>
      <c r="E8" s="37" t="s">
        <v>70</v>
      </c>
      <c r="F8" s="11"/>
      <c r="G8" s="284" t="s">
        <v>490</v>
      </c>
      <c r="H8" s="312" t="s">
        <v>491</v>
      </c>
      <c r="I8" s="282" t="s">
        <v>492</v>
      </c>
    </row>
    <row r="9" spans="1:13" x14ac:dyDescent="0.2">
      <c r="A9" s="500">
        <v>1.7</v>
      </c>
      <c r="B9" s="34">
        <v>-0.52</v>
      </c>
      <c r="C9" s="38"/>
      <c r="D9" s="38"/>
      <c r="E9" s="37" t="s">
        <v>71</v>
      </c>
      <c r="F9" s="11"/>
      <c r="G9" s="284" t="s">
        <v>122</v>
      </c>
      <c r="H9" s="312" t="s">
        <v>493</v>
      </c>
      <c r="I9" s="282" t="s">
        <v>488</v>
      </c>
    </row>
    <row r="10" spans="1:13" x14ac:dyDescent="0.2">
      <c r="A10" s="500">
        <v>2</v>
      </c>
      <c r="B10" s="34">
        <v>-0.38</v>
      </c>
      <c r="C10" s="38"/>
      <c r="D10" s="38"/>
      <c r="E10" s="38"/>
      <c r="F10" s="11"/>
      <c r="G10" s="11"/>
      <c r="H10" s="11"/>
      <c r="I10" s="11"/>
      <c r="J10" s="11"/>
      <c r="K10" s="11"/>
      <c r="L10" s="11"/>
    </row>
    <row r="11" spans="1:13" x14ac:dyDescent="0.2">
      <c r="A11" s="500">
        <v>2.5</v>
      </c>
      <c r="B11" s="34">
        <v>-0.24</v>
      </c>
      <c r="C11" s="38"/>
      <c r="D11" s="38"/>
      <c r="E11" s="38"/>
      <c r="F11" s="11"/>
      <c r="G11" s="16"/>
      <c r="H11" s="17"/>
      <c r="I11" s="17"/>
      <c r="J11" s="17"/>
      <c r="K11" s="17"/>
      <c r="L11" s="17"/>
    </row>
    <row r="12" spans="1:13" x14ac:dyDescent="0.2">
      <c r="A12" s="501">
        <v>3</v>
      </c>
      <c r="B12" s="35">
        <v>-0.17</v>
      </c>
      <c r="C12" s="39"/>
      <c r="D12" s="39"/>
      <c r="E12" s="39"/>
      <c r="F12" s="11"/>
      <c r="G12" s="16" t="s">
        <v>507</v>
      </c>
      <c r="H12" s="17"/>
      <c r="I12" s="17"/>
      <c r="J12" s="17"/>
      <c r="K12" s="17"/>
      <c r="L12" s="17"/>
    </row>
    <row r="13" spans="1:13" x14ac:dyDescent="0.2">
      <c r="A13" s="11"/>
      <c r="B13" s="11"/>
      <c r="C13" s="11"/>
      <c r="D13" s="11"/>
      <c r="E13" s="11"/>
      <c r="F13" s="11"/>
      <c r="G13" s="16"/>
      <c r="H13" s="17"/>
      <c r="I13" s="789" t="s">
        <v>66</v>
      </c>
      <c r="J13" s="790"/>
      <c r="K13" s="791"/>
      <c r="L13" s="11"/>
    </row>
    <row r="14" spans="1:13" ht="89.25" x14ac:dyDescent="0.2">
      <c r="A14" s="329" t="s">
        <v>499</v>
      </c>
      <c r="B14" s="336" t="s">
        <v>298</v>
      </c>
      <c r="C14" s="335"/>
      <c r="E14" s="11"/>
      <c r="F14" s="11"/>
      <c r="G14" s="18" t="s">
        <v>79</v>
      </c>
      <c r="H14" s="19" t="s">
        <v>80</v>
      </c>
      <c r="I14" s="20" t="s">
        <v>81</v>
      </c>
      <c r="J14" s="20" t="s">
        <v>30</v>
      </c>
      <c r="K14" s="20" t="s">
        <v>72</v>
      </c>
      <c r="L14" s="11"/>
    </row>
    <row r="15" spans="1:13" x14ac:dyDescent="0.2">
      <c r="A15" s="330" t="s">
        <v>117</v>
      </c>
      <c r="B15" s="289" t="s">
        <v>240</v>
      </c>
      <c r="C15" s="335"/>
      <c r="E15" s="11"/>
      <c r="F15" s="11" t="str">
        <f>CONCATENATE(G15,H15)</f>
        <v>England00</v>
      </c>
      <c r="G15" s="285" t="s">
        <v>68</v>
      </c>
      <c r="H15" s="286" t="s">
        <v>487</v>
      </c>
      <c r="I15" s="287">
        <v>0</v>
      </c>
      <c r="J15" s="287">
        <v>0</v>
      </c>
      <c r="K15" s="287">
        <v>0</v>
      </c>
      <c r="L15" s="11"/>
    </row>
    <row r="16" spans="1:13" x14ac:dyDescent="0.2">
      <c r="A16" s="330" t="s">
        <v>31</v>
      </c>
      <c r="B16" s="289" t="s">
        <v>172</v>
      </c>
      <c r="C16" s="335"/>
      <c r="E16" s="11"/>
      <c r="F16" s="11" t="str">
        <f t="shared" ref="F16:F38" si="0">CONCATENATE(G16,H16)</f>
        <v>Scotland00</v>
      </c>
      <c r="G16" s="21" t="s">
        <v>69</v>
      </c>
      <c r="H16" s="286" t="s">
        <v>487</v>
      </c>
      <c r="I16" s="287">
        <v>0</v>
      </c>
      <c r="J16" s="287">
        <v>0</v>
      </c>
      <c r="K16" s="287">
        <v>0</v>
      </c>
      <c r="L16" s="11"/>
    </row>
    <row r="17" spans="1:12" x14ac:dyDescent="0.2">
      <c r="A17" s="11"/>
      <c r="B17" s="11"/>
      <c r="C17" s="11"/>
      <c r="D17" s="11"/>
      <c r="E17" s="11"/>
      <c r="F17" s="11" t="str">
        <f t="shared" si="0"/>
        <v>Wales00</v>
      </c>
      <c r="G17" s="21" t="s">
        <v>70</v>
      </c>
      <c r="H17" s="286" t="s">
        <v>487</v>
      </c>
      <c r="I17" s="287">
        <v>0</v>
      </c>
      <c r="J17" s="287">
        <v>0</v>
      </c>
      <c r="K17" s="287">
        <v>0</v>
      </c>
      <c r="L17" s="11"/>
    </row>
    <row r="18" spans="1:12" x14ac:dyDescent="0.2">
      <c r="E18" s="11"/>
      <c r="F18" s="11" t="str">
        <f t="shared" si="0"/>
        <v>Northern Ireland00</v>
      </c>
      <c r="G18" s="21" t="s">
        <v>71</v>
      </c>
      <c r="H18" s="286" t="s">
        <v>487</v>
      </c>
      <c r="I18" s="287">
        <v>0</v>
      </c>
      <c r="J18" s="287">
        <v>0</v>
      </c>
      <c r="K18" s="287">
        <v>0</v>
      </c>
      <c r="L18" s="11"/>
    </row>
    <row r="19" spans="1:12" x14ac:dyDescent="0.2">
      <c r="A19" s="9" t="s">
        <v>153</v>
      </c>
      <c r="E19" s="11"/>
      <c r="F19" s="11" t="str">
        <f t="shared" si="0"/>
        <v>England02</v>
      </c>
      <c r="G19" s="285" t="s">
        <v>68</v>
      </c>
      <c r="H19" s="288" t="s">
        <v>489</v>
      </c>
      <c r="I19" s="22">
        <v>-8.8000000000000007</v>
      </c>
      <c r="J19" s="22">
        <v>-5.8666666666666663</v>
      </c>
      <c r="K19" s="22">
        <v>-5.1333333333333337</v>
      </c>
      <c r="L19" s="11"/>
    </row>
    <row r="20" spans="1:12" x14ac:dyDescent="0.2">
      <c r="B20" s="50"/>
      <c r="C20" s="51" t="s">
        <v>66</v>
      </c>
      <c r="D20" s="50"/>
      <c r="E20" s="11"/>
      <c r="F20" s="11" t="str">
        <f t="shared" si="0"/>
        <v>Scotland02</v>
      </c>
      <c r="G20" s="21" t="s">
        <v>69</v>
      </c>
      <c r="H20" s="288" t="s">
        <v>489</v>
      </c>
      <c r="I20" s="22">
        <v>-11.733333333333333</v>
      </c>
      <c r="J20" s="22">
        <v>-11.733333333333333</v>
      </c>
      <c r="K20" s="22">
        <v>-8.8000000000000007</v>
      </c>
      <c r="L20" s="11"/>
    </row>
    <row r="21" spans="1:12" x14ac:dyDescent="0.2">
      <c r="A21" s="52" t="s">
        <v>154</v>
      </c>
      <c r="B21" s="49" t="s">
        <v>81</v>
      </c>
      <c r="C21" s="49" t="s">
        <v>30</v>
      </c>
      <c r="D21" s="49" t="s">
        <v>72</v>
      </c>
      <c r="E21" s="11"/>
      <c r="F21" s="11" t="str">
        <f t="shared" si="0"/>
        <v>Wales02</v>
      </c>
      <c r="G21" s="21" t="s">
        <v>70</v>
      </c>
      <c r="H21" s="288" t="s">
        <v>489</v>
      </c>
      <c r="I21" s="22">
        <v>-8.0666666666666664</v>
      </c>
      <c r="J21" s="22">
        <v>-6.6</v>
      </c>
      <c r="K21" s="22">
        <v>-5.1333333333333337</v>
      </c>
      <c r="L21" s="11"/>
    </row>
    <row r="22" spans="1:12" x14ac:dyDescent="0.2">
      <c r="A22" s="312" t="s">
        <v>487</v>
      </c>
      <c r="B22" s="53">
        <f>AVERAGE(I15:I18)</f>
        <v>0</v>
      </c>
      <c r="C22" s="53">
        <f>AVERAGE(J15:J18)</f>
        <v>0</v>
      </c>
      <c r="D22" s="53">
        <f>AVERAGE(K15:K18)</f>
        <v>0</v>
      </c>
      <c r="E22" s="11"/>
      <c r="F22" s="11" t="str">
        <f t="shared" si="0"/>
        <v>Northern Ireland02</v>
      </c>
      <c r="G22" s="21" t="s">
        <v>71</v>
      </c>
      <c r="H22" s="288" t="s">
        <v>489</v>
      </c>
      <c r="I22" s="22">
        <v>-13.933333333333334</v>
      </c>
      <c r="J22" s="22">
        <v>-9.5333333333333332</v>
      </c>
      <c r="K22" s="22">
        <v>-7.3333333333333339</v>
      </c>
      <c r="L22" s="11"/>
    </row>
    <row r="23" spans="1:12" x14ac:dyDescent="0.2">
      <c r="A23" s="312" t="s">
        <v>489</v>
      </c>
      <c r="B23" s="53">
        <f>AVERAGE(I19:I22)</f>
        <v>-10.633333333333333</v>
      </c>
      <c r="C23" s="53">
        <f>AVERAGE(J19:J22)</f>
        <v>-8.4333333333333318</v>
      </c>
      <c r="D23" s="53">
        <f>AVERAGE(K19:K22)</f>
        <v>-6.6</v>
      </c>
      <c r="E23" s="11"/>
      <c r="F23" s="11" t="str">
        <f t="shared" si="0"/>
        <v>England05</v>
      </c>
      <c r="G23" s="21" t="s">
        <v>68</v>
      </c>
      <c r="H23" s="288" t="s">
        <v>492</v>
      </c>
      <c r="I23" s="22">
        <v>-22</v>
      </c>
      <c r="J23" s="22">
        <v>-14.666666666666666</v>
      </c>
      <c r="K23" s="22">
        <v>-12.833333333333336</v>
      </c>
      <c r="L23" s="11"/>
    </row>
    <row r="24" spans="1:12" x14ac:dyDescent="0.2">
      <c r="A24" s="312" t="s">
        <v>492</v>
      </c>
      <c r="B24" s="53">
        <f>AVERAGE(I23:I26)</f>
        <v>-26.583333333333336</v>
      </c>
      <c r="C24" s="53">
        <f>AVERAGE(J23:J26)</f>
        <v>-21.083333333333336</v>
      </c>
      <c r="D24" s="53">
        <f>AVERAGE(K23:K26)</f>
        <v>-16.5</v>
      </c>
      <c r="E24" s="11"/>
      <c r="F24" s="11" t="str">
        <f t="shared" si="0"/>
        <v>Scotland05</v>
      </c>
      <c r="G24" s="21" t="s">
        <v>69</v>
      </c>
      <c r="H24" s="288" t="s">
        <v>492</v>
      </c>
      <c r="I24" s="22">
        <v>-29.333333333333332</v>
      </c>
      <c r="J24" s="22">
        <v>-29.333333333333332</v>
      </c>
      <c r="K24" s="22">
        <v>-22</v>
      </c>
      <c r="L24" s="11"/>
    </row>
    <row r="25" spans="1:12" x14ac:dyDescent="0.2">
      <c r="A25" s="312" t="s">
        <v>488</v>
      </c>
      <c r="B25" s="53">
        <f>AVERAGE(I27:I30)</f>
        <v>-53.166666666666671</v>
      </c>
      <c r="C25" s="53">
        <f>AVERAGE(J27:J30)</f>
        <v>-42.166666666666671</v>
      </c>
      <c r="D25" s="53">
        <f>AVERAGE(K27:K30)</f>
        <v>-33</v>
      </c>
      <c r="E25" s="11"/>
      <c r="F25" s="11" t="str">
        <f t="shared" si="0"/>
        <v>Wales05</v>
      </c>
      <c r="G25" s="21" t="s">
        <v>70</v>
      </c>
      <c r="H25" s="288" t="s">
        <v>492</v>
      </c>
      <c r="I25" s="22">
        <v>-20.166666666666668</v>
      </c>
      <c r="J25" s="22">
        <v>-16.5</v>
      </c>
      <c r="K25" s="22">
        <v>-12.833333333333336</v>
      </c>
      <c r="L25" s="11"/>
    </row>
    <row r="26" spans="1:12" x14ac:dyDescent="0.2">
      <c r="A26" s="638" t="s">
        <v>491</v>
      </c>
      <c r="B26" s="637">
        <f>AVERAGE(I31:I34)</f>
        <v>-106.33333333333334</v>
      </c>
      <c r="C26" s="637">
        <f>AVERAGE(J31:J34)</f>
        <v>-84.333333333333343</v>
      </c>
      <c r="D26" s="637">
        <f>AVERAGE(K31:K34)</f>
        <v>-66</v>
      </c>
      <c r="E26" s="11"/>
      <c r="F26" s="11" t="str">
        <f t="shared" si="0"/>
        <v>Northern Ireland05</v>
      </c>
      <c r="G26" s="21" t="s">
        <v>71</v>
      </c>
      <c r="H26" s="288" t="s">
        <v>492</v>
      </c>
      <c r="I26" s="22">
        <v>-34.833333333333336</v>
      </c>
      <c r="J26" s="22">
        <v>-23.833333333333336</v>
      </c>
      <c r="K26" s="22">
        <v>-18.333333333333336</v>
      </c>
      <c r="L26" s="11"/>
    </row>
    <row r="27" spans="1:12" x14ac:dyDescent="0.2">
      <c r="A27" s="638" t="s">
        <v>493</v>
      </c>
      <c r="B27" s="637">
        <f>AVERAGE(I35:I38)</f>
        <v>-212.66666666666669</v>
      </c>
      <c r="C27" s="637">
        <f t="shared" ref="C27:D27" si="1">AVERAGE(J35:J38)</f>
        <v>-168.66666666666669</v>
      </c>
      <c r="D27" s="637">
        <f t="shared" si="1"/>
        <v>-132</v>
      </c>
      <c r="E27" s="11"/>
      <c r="F27" s="11" t="str">
        <f t="shared" si="0"/>
        <v>England10</v>
      </c>
      <c r="G27" s="21" t="s">
        <v>68</v>
      </c>
      <c r="H27" s="290">
        <v>10</v>
      </c>
      <c r="I27" s="22">
        <v>-44</v>
      </c>
      <c r="J27" s="22">
        <v>-29.333333333333332</v>
      </c>
      <c r="K27" s="22">
        <v>-25.666666666666671</v>
      </c>
      <c r="L27" s="11"/>
    </row>
    <row r="28" spans="1:12" x14ac:dyDescent="0.2">
      <c r="A28" s="317"/>
      <c r="B28" s="316"/>
      <c r="C28" s="316"/>
      <c r="D28" s="316"/>
      <c r="E28" s="11"/>
      <c r="F28" s="11" t="str">
        <f t="shared" si="0"/>
        <v>Scotland10</v>
      </c>
      <c r="G28" s="21" t="s">
        <v>69</v>
      </c>
      <c r="H28" s="290">
        <v>10</v>
      </c>
      <c r="I28" s="22">
        <v>-58.666666666666664</v>
      </c>
      <c r="J28" s="22">
        <v>-58.666666666666664</v>
      </c>
      <c r="K28" s="22">
        <v>-44</v>
      </c>
      <c r="L28" s="11"/>
    </row>
    <row r="29" spans="1:12" x14ac:dyDescent="0.2">
      <c r="A29" s="317"/>
      <c r="B29" s="316"/>
      <c r="C29" s="316"/>
      <c r="D29" s="316"/>
      <c r="E29" s="11"/>
      <c r="F29" s="11" t="str">
        <f t="shared" si="0"/>
        <v>Wales10</v>
      </c>
      <c r="G29" s="21" t="s">
        <v>70</v>
      </c>
      <c r="H29" s="290">
        <v>10</v>
      </c>
      <c r="I29" s="22">
        <v>-40.333333333333336</v>
      </c>
      <c r="J29" s="22">
        <v>-33</v>
      </c>
      <c r="K29" s="22">
        <v>-25.666666666666671</v>
      </c>
      <c r="L29" s="11"/>
    </row>
    <row r="30" spans="1:12" x14ac:dyDescent="0.2">
      <c r="A30" s="317"/>
      <c r="B30" s="316"/>
      <c r="C30" s="316"/>
      <c r="D30" s="316"/>
      <c r="E30" s="11"/>
      <c r="F30" s="11" t="str">
        <f t="shared" si="0"/>
        <v>Northern Ireland10</v>
      </c>
      <c r="G30" s="21" t="s">
        <v>71</v>
      </c>
      <c r="H30" s="290">
        <v>10</v>
      </c>
      <c r="I30" s="22">
        <v>-69.666666666666671</v>
      </c>
      <c r="J30" s="22">
        <v>-47.666666666666671</v>
      </c>
      <c r="K30" s="22">
        <v>-36.666666666666671</v>
      </c>
      <c r="L30" s="11"/>
    </row>
    <row r="31" spans="1:12" x14ac:dyDescent="0.2">
      <c r="A31" s="317"/>
      <c r="B31" s="316"/>
      <c r="C31" s="316"/>
      <c r="D31" s="316"/>
      <c r="E31" s="11"/>
      <c r="F31" s="11" t="str">
        <f t="shared" si="0"/>
        <v>England20</v>
      </c>
      <c r="G31" s="21" t="s">
        <v>68</v>
      </c>
      <c r="H31" s="290">
        <v>20</v>
      </c>
      <c r="I31" s="22">
        <v>-88</v>
      </c>
      <c r="J31" s="22">
        <v>-58.666666666666664</v>
      </c>
      <c r="K31" s="22">
        <v>-51.333333333333343</v>
      </c>
      <c r="L31" s="11"/>
    </row>
    <row r="32" spans="1:12" x14ac:dyDescent="0.2">
      <c r="A32" s="317"/>
      <c r="B32" s="316"/>
      <c r="C32" s="316"/>
      <c r="D32" s="316"/>
      <c r="E32" s="11"/>
      <c r="F32" s="11" t="str">
        <f t="shared" si="0"/>
        <v>Scotland20</v>
      </c>
      <c r="G32" s="21" t="s">
        <v>69</v>
      </c>
      <c r="H32" s="290">
        <v>20</v>
      </c>
      <c r="I32" s="22">
        <v>-117.33333333333333</v>
      </c>
      <c r="J32" s="22">
        <v>-117.33333333333333</v>
      </c>
      <c r="K32" s="22">
        <v>-88</v>
      </c>
      <c r="L32" s="11"/>
    </row>
    <row r="33" spans="1:12" x14ac:dyDescent="0.2">
      <c r="A33" s="317"/>
      <c r="B33" s="316"/>
      <c r="C33" s="316"/>
      <c r="D33" s="316"/>
      <c r="E33" s="11"/>
      <c r="F33" s="11" t="str">
        <f t="shared" si="0"/>
        <v>Wales20</v>
      </c>
      <c r="G33" s="21" t="s">
        <v>70</v>
      </c>
      <c r="H33" s="290">
        <v>20</v>
      </c>
      <c r="I33" s="22">
        <v>-80.666666666666671</v>
      </c>
      <c r="J33" s="22">
        <v>-66</v>
      </c>
      <c r="K33" s="22">
        <v>-51.333333333333343</v>
      </c>
      <c r="L33" s="11"/>
    </row>
    <row r="34" spans="1:12" x14ac:dyDescent="0.2">
      <c r="A34" s="317"/>
      <c r="B34" s="316"/>
      <c r="C34" s="11"/>
      <c r="D34" s="11"/>
      <c r="E34" s="11"/>
      <c r="F34" s="11" t="str">
        <f t="shared" si="0"/>
        <v>Northern Ireland20</v>
      </c>
      <c r="G34" s="21" t="s">
        <v>71</v>
      </c>
      <c r="H34" s="290">
        <v>20</v>
      </c>
      <c r="I34" s="22">
        <v>-139.33333333333334</v>
      </c>
      <c r="J34" s="22">
        <v>-95.333333333333343</v>
      </c>
      <c r="K34" s="22">
        <v>-73.333333333333343</v>
      </c>
      <c r="L34" s="11"/>
    </row>
    <row r="35" spans="1:12" x14ac:dyDescent="0.2">
      <c r="A35" s="317"/>
      <c r="B35" s="316"/>
      <c r="C35" s="11"/>
      <c r="D35" s="11"/>
      <c r="E35" s="11"/>
      <c r="F35" s="11" t="str">
        <f t="shared" si="0"/>
        <v>England40</v>
      </c>
      <c r="G35" s="21" t="s">
        <v>68</v>
      </c>
      <c r="H35" s="290">
        <v>40</v>
      </c>
      <c r="I35" s="22">
        <v>-176</v>
      </c>
      <c r="J35" s="22">
        <v>-117.33333333333333</v>
      </c>
      <c r="K35" s="22">
        <v>-102.66666666666669</v>
      </c>
      <c r="L35" s="11"/>
    </row>
    <row r="36" spans="1:12" x14ac:dyDescent="0.2">
      <c r="A36" s="317"/>
      <c r="B36" s="316"/>
      <c r="C36" s="11"/>
      <c r="D36" s="11"/>
      <c r="E36" s="11"/>
      <c r="F36" s="11" t="str">
        <f t="shared" si="0"/>
        <v>Scotland40</v>
      </c>
      <c r="G36" s="21" t="s">
        <v>69</v>
      </c>
      <c r="H36" s="290">
        <v>40</v>
      </c>
      <c r="I36" s="22">
        <v>-234.66666666666666</v>
      </c>
      <c r="J36" s="22">
        <v>-234.66666666666666</v>
      </c>
      <c r="K36" s="22">
        <v>-176</v>
      </c>
      <c r="L36" s="11"/>
    </row>
    <row r="37" spans="1:12" x14ac:dyDescent="0.2">
      <c r="A37" s="11"/>
      <c r="B37" s="11"/>
      <c r="C37" s="11"/>
      <c r="D37" s="11"/>
      <c r="E37" s="11"/>
      <c r="F37" s="11" t="str">
        <f t="shared" si="0"/>
        <v>Wales40</v>
      </c>
      <c r="G37" s="21" t="s">
        <v>70</v>
      </c>
      <c r="H37" s="290">
        <v>40</v>
      </c>
      <c r="I37" s="22">
        <v>-161.33333333333334</v>
      </c>
      <c r="J37" s="22">
        <v>-132</v>
      </c>
      <c r="K37" s="22">
        <v>-102.66666666666669</v>
      </c>
      <c r="L37" s="11"/>
    </row>
    <row r="38" spans="1:12" x14ac:dyDescent="0.2">
      <c r="A38" s="11"/>
      <c r="B38" s="11"/>
      <c r="C38" s="11"/>
      <c r="D38" s="11"/>
      <c r="E38" s="11"/>
      <c r="F38" s="11" t="str">
        <f t="shared" si="0"/>
        <v>Northern Ireland40</v>
      </c>
      <c r="G38" s="21" t="s">
        <v>71</v>
      </c>
      <c r="H38" s="290">
        <v>40</v>
      </c>
      <c r="I38" s="22">
        <v>-278.66666666666669</v>
      </c>
      <c r="J38" s="22">
        <v>-190.66666666666669</v>
      </c>
      <c r="K38" s="22">
        <v>-146.66666666666669</v>
      </c>
      <c r="L38" s="11"/>
    </row>
    <row r="39" spans="1:12" x14ac:dyDescent="0.2">
      <c r="A39" s="11"/>
      <c r="B39" s="11"/>
      <c r="C39" s="11"/>
      <c r="D39" s="11"/>
      <c r="E39" s="11"/>
      <c r="F39" s="11"/>
    </row>
    <row r="40" spans="1:12" x14ac:dyDescent="0.2">
      <c r="A40" s="11"/>
      <c r="B40" s="11"/>
      <c r="C40" s="11"/>
      <c r="D40" s="11"/>
      <c r="E40" s="11"/>
      <c r="F40" s="11"/>
    </row>
    <row r="41" spans="1:12" x14ac:dyDescent="0.2">
      <c r="A41" s="11"/>
      <c r="B41" s="11"/>
      <c r="C41" s="11"/>
      <c r="D41" s="11"/>
      <c r="E41" s="11"/>
      <c r="F41" s="11"/>
    </row>
    <row r="42" spans="1:12" x14ac:dyDescent="0.2">
      <c r="A42" s="11"/>
      <c r="B42" s="11"/>
      <c r="C42" s="11"/>
      <c r="D42" s="11"/>
      <c r="E42" s="11"/>
      <c r="F42" s="11"/>
    </row>
    <row r="43" spans="1:12" x14ac:dyDescent="0.2">
      <c r="A43" s="11"/>
      <c r="B43" s="11"/>
      <c r="C43" s="11"/>
      <c r="D43" s="11"/>
      <c r="E43" s="11"/>
      <c r="F43" s="11"/>
    </row>
    <row r="44" spans="1:12" x14ac:dyDescent="0.2">
      <c r="A44" s="11"/>
      <c r="B44" s="11"/>
      <c r="C44" s="11"/>
      <c r="D44" s="11"/>
      <c r="E44" s="11"/>
      <c r="F44" s="11"/>
    </row>
    <row r="45" spans="1:12" x14ac:dyDescent="0.2">
      <c r="A45" s="11"/>
      <c r="B45" s="11"/>
      <c r="C45" s="11"/>
      <c r="D45" s="11"/>
      <c r="E45" s="11"/>
      <c r="F45" s="11"/>
    </row>
    <row r="46" spans="1:12" x14ac:dyDescent="0.2">
      <c r="A46" s="11"/>
      <c r="B46" s="11"/>
      <c r="C46" s="11"/>
      <c r="D46" s="11"/>
      <c r="E46" s="11"/>
      <c r="F46" s="11"/>
    </row>
    <row r="47" spans="1:12" x14ac:dyDescent="0.2">
      <c r="A47" s="11"/>
      <c r="B47" s="11"/>
      <c r="C47" s="11"/>
      <c r="D47" s="11"/>
      <c r="E47" s="11"/>
      <c r="F47" s="11"/>
    </row>
    <row r="48" spans="1:12" x14ac:dyDescent="0.2">
      <c r="A48" s="11"/>
      <c r="B48" s="11"/>
      <c r="C48" s="11"/>
      <c r="D48" s="11"/>
      <c r="E48" s="11"/>
      <c r="F48" s="11"/>
    </row>
    <row r="49" spans="2:2" x14ac:dyDescent="0.2">
      <c r="B49" s="11"/>
    </row>
  </sheetData>
  <sheetProtection password="C395" sheet="1" objects="1" scenarios="1"/>
  <customSheetViews>
    <customSheetView guid="{382E245C-282F-4BFC-9263-677DB0DBD374}">
      <pageMargins left="0.75" right="0.75" top="1" bottom="1" header="0.5" footer="0.5"/>
      <headerFooter alignWithMargins="0"/>
    </customSheetView>
  </customSheetViews>
  <mergeCells count="2">
    <mergeCell ref="H3:I3"/>
    <mergeCell ref="I13:K13"/>
  </mergeCells>
  <phoneticPr fontId="9" type="noConversion"/>
  <pageMargins left="0.75" right="0.75" top="1" bottom="1" header="0.5" footer="0.5"/>
  <pageSetup paperSize="9"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26"/>
  <sheetViews>
    <sheetView workbookViewId="0">
      <selection activeCell="A25" sqref="A25"/>
    </sheetView>
  </sheetViews>
  <sheetFormatPr defaultRowHeight="15" x14ac:dyDescent="0.25"/>
  <cols>
    <col min="1" max="1" width="9" style="242"/>
    <col min="2" max="2" width="18.125" style="242" bestFit="1" customWidth="1"/>
    <col min="3" max="3" width="22" style="242" bestFit="1" customWidth="1"/>
    <col min="4" max="16384" width="9" style="242"/>
  </cols>
  <sheetData>
    <row r="1" spans="1:24" x14ac:dyDescent="0.25">
      <c r="A1" s="253" t="s">
        <v>285</v>
      </c>
      <c r="F1" s="253" t="s">
        <v>287</v>
      </c>
    </row>
    <row r="2" spans="1:24" x14ac:dyDescent="0.25">
      <c r="A2" s="250" t="s">
        <v>188</v>
      </c>
      <c r="B2" s="251" t="s">
        <v>284</v>
      </c>
      <c r="C2" s="252" t="s">
        <v>283</v>
      </c>
      <c r="E2" s="250" t="s">
        <v>289</v>
      </c>
      <c r="F2" s="251" t="s">
        <v>282</v>
      </c>
      <c r="G2" s="251" t="s">
        <v>281</v>
      </c>
      <c r="H2" s="251" t="s">
        <v>280</v>
      </c>
      <c r="I2" s="251" t="s">
        <v>279</v>
      </c>
      <c r="J2" s="251" t="s">
        <v>278</v>
      </c>
      <c r="K2" s="251" t="s">
        <v>277</v>
      </c>
      <c r="L2" s="251" t="s">
        <v>276</v>
      </c>
      <c r="M2" s="251" t="s">
        <v>275</v>
      </c>
      <c r="N2" s="251" t="s">
        <v>274</v>
      </c>
      <c r="O2" s="251" t="s">
        <v>273</v>
      </c>
      <c r="P2" s="251" t="s">
        <v>272</v>
      </c>
      <c r="Q2" s="251" t="s">
        <v>271</v>
      </c>
      <c r="R2" s="251" t="s">
        <v>270</v>
      </c>
      <c r="S2" s="251" t="s">
        <v>269</v>
      </c>
      <c r="T2" s="688" t="s">
        <v>643</v>
      </c>
      <c r="U2" s="251" t="s">
        <v>268</v>
      </c>
      <c r="V2" s="688" t="s">
        <v>646</v>
      </c>
      <c r="W2" s="251" t="s">
        <v>267</v>
      </c>
      <c r="X2" s="252" t="s">
        <v>266</v>
      </c>
    </row>
    <row r="3" spans="1:24" x14ac:dyDescent="0.25">
      <c r="A3" s="328" t="s">
        <v>291</v>
      </c>
      <c r="B3" s="255" t="s">
        <v>289</v>
      </c>
      <c r="C3" s="256" t="s">
        <v>290</v>
      </c>
      <c r="E3" s="244" t="s">
        <v>291</v>
      </c>
      <c r="F3" s="257" t="s">
        <v>248</v>
      </c>
      <c r="G3" s="257" t="s">
        <v>248</v>
      </c>
      <c r="H3" s="257" t="s">
        <v>248</v>
      </c>
      <c r="I3" s="257" t="s">
        <v>248</v>
      </c>
      <c r="J3" s="257" t="s">
        <v>248</v>
      </c>
      <c r="K3" s="257" t="s">
        <v>248</v>
      </c>
      <c r="L3" s="257" t="s">
        <v>248</v>
      </c>
      <c r="M3" s="257" t="s">
        <v>248</v>
      </c>
      <c r="N3" s="257" t="s">
        <v>248</v>
      </c>
      <c r="O3" s="257" t="s">
        <v>248</v>
      </c>
      <c r="P3" s="257" t="s">
        <v>248</v>
      </c>
      <c r="Q3" s="257" t="s">
        <v>248</v>
      </c>
      <c r="R3" s="257" t="s">
        <v>248</v>
      </c>
      <c r="S3" s="257" t="s">
        <v>248</v>
      </c>
      <c r="T3" s="652" t="s">
        <v>631</v>
      </c>
      <c r="U3" s="689" t="s">
        <v>248</v>
      </c>
      <c r="V3" s="652" t="s">
        <v>631</v>
      </c>
      <c r="W3" s="257" t="s">
        <v>248</v>
      </c>
      <c r="X3" s="257" t="s">
        <v>248</v>
      </c>
    </row>
    <row r="4" spans="1:24" x14ac:dyDescent="0.25">
      <c r="A4" s="244" t="s">
        <v>173</v>
      </c>
      <c r="B4" s="245" t="str">
        <f t="shared" ref="B4:B22" si="0">CONCATENATE(A4,"_SP")</f>
        <v>BE_SP</v>
      </c>
      <c r="C4" s="246" t="str">
        <f t="shared" ref="C4:C22" si="1">CONCATENATE(A4,"_YC")</f>
        <v>BE_YC</v>
      </c>
      <c r="E4" s="244"/>
      <c r="F4" s="245">
        <v>1.2</v>
      </c>
      <c r="G4" s="245">
        <v>1.4</v>
      </c>
      <c r="H4" s="245">
        <v>1.7</v>
      </c>
      <c r="I4" s="245">
        <v>1.7</v>
      </c>
      <c r="J4" s="245">
        <v>1.8</v>
      </c>
      <c r="K4" s="245">
        <v>1.7</v>
      </c>
      <c r="L4" s="245">
        <v>1.7</v>
      </c>
      <c r="M4" s="245">
        <v>1.5</v>
      </c>
      <c r="N4" s="245">
        <v>1.5</v>
      </c>
      <c r="O4" s="245">
        <v>1.5</v>
      </c>
      <c r="P4" s="245">
        <v>1.5</v>
      </c>
      <c r="Q4" s="245">
        <v>1.2</v>
      </c>
      <c r="R4" s="245">
        <v>1.5</v>
      </c>
      <c r="S4" s="245">
        <v>1.5</v>
      </c>
      <c r="T4" s="650">
        <v>3</v>
      </c>
      <c r="U4" s="245">
        <v>1.4</v>
      </c>
      <c r="V4" s="650">
        <v>2</v>
      </c>
      <c r="W4" s="245">
        <v>1.7</v>
      </c>
      <c r="X4" s="246">
        <v>1.5</v>
      </c>
    </row>
    <row r="5" spans="1:24" x14ac:dyDescent="0.25">
      <c r="A5" s="244" t="s">
        <v>174</v>
      </c>
      <c r="B5" s="245" t="str">
        <f t="shared" si="0"/>
        <v>CP_SP</v>
      </c>
      <c r="C5" s="246" t="str">
        <f t="shared" si="1"/>
        <v>CP_YC</v>
      </c>
      <c r="E5" s="244"/>
      <c r="F5" s="245">
        <v>2.5</v>
      </c>
      <c r="G5" s="245"/>
      <c r="H5" s="245"/>
      <c r="I5" s="245"/>
      <c r="J5" s="245"/>
      <c r="K5" s="245"/>
      <c r="L5" s="245"/>
      <c r="M5" s="245"/>
      <c r="N5" s="245"/>
      <c r="O5" s="245"/>
      <c r="P5" s="245"/>
      <c r="Q5" s="245">
        <v>2.5</v>
      </c>
      <c r="R5" s="245"/>
      <c r="S5" s="245">
        <v>2.5</v>
      </c>
      <c r="T5" s="650"/>
      <c r="U5" s="245">
        <v>2</v>
      </c>
      <c r="V5" s="650"/>
      <c r="W5" s="245">
        <v>2</v>
      </c>
      <c r="X5" s="246"/>
    </row>
    <row r="6" spans="1:24" x14ac:dyDescent="0.25">
      <c r="A6" s="244" t="s">
        <v>175</v>
      </c>
      <c r="B6" s="245" t="str">
        <f t="shared" si="0"/>
        <v>DF_SP</v>
      </c>
      <c r="C6" s="246" t="str">
        <f t="shared" si="1"/>
        <v>DF_YC</v>
      </c>
      <c r="E6" s="247"/>
      <c r="F6" s="254">
        <v>3</v>
      </c>
      <c r="G6" s="248"/>
      <c r="H6" s="248"/>
      <c r="I6" s="248"/>
      <c r="J6" s="248"/>
      <c r="K6" s="248"/>
      <c r="L6" s="248"/>
      <c r="M6" s="248"/>
      <c r="N6" s="248"/>
      <c r="O6" s="248"/>
      <c r="P6" s="248"/>
      <c r="Q6" s="254">
        <v>3</v>
      </c>
      <c r="R6" s="248"/>
      <c r="S6" s="254">
        <v>3</v>
      </c>
      <c r="T6" s="686"/>
      <c r="U6" s="248"/>
      <c r="V6" s="686"/>
      <c r="W6" s="248"/>
      <c r="X6" s="249"/>
    </row>
    <row r="7" spans="1:24" x14ac:dyDescent="0.25">
      <c r="A7" s="244" t="s">
        <v>176</v>
      </c>
      <c r="B7" s="245" t="str">
        <f t="shared" si="0"/>
        <v>EL_SP</v>
      </c>
      <c r="C7" s="246" t="str">
        <f t="shared" si="1"/>
        <v>EL_YC</v>
      </c>
      <c r="F7" s="243"/>
      <c r="Q7" s="243"/>
      <c r="S7" s="243"/>
      <c r="T7" s="650"/>
      <c r="V7" s="650"/>
    </row>
    <row r="8" spans="1:24" x14ac:dyDescent="0.25">
      <c r="A8" s="244" t="s">
        <v>177</v>
      </c>
      <c r="B8" s="245" t="str">
        <f t="shared" si="0"/>
        <v>GF_SP</v>
      </c>
      <c r="C8" s="246" t="str">
        <f t="shared" si="1"/>
        <v>GF_YC</v>
      </c>
      <c r="F8" s="253" t="s">
        <v>286</v>
      </c>
      <c r="T8" s="650"/>
      <c r="V8" s="650"/>
    </row>
    <row r="9" spans="1:24" x14ac:dyDescent="0.25">
      <c r="A9" s="244" t="s">
        <v>178</v>
      </c>
      <c r="B9" s="245" t="str">
        <f t="shared" si="0"/>
        <v>HL_SP</v>
      </c>
      <c r="C9" s="246" t="str">
        <f t="shared" si="1"/>
        <v>HL_YC</v>
      </c>
      <c r="E9" s="250" t="s">
        <v>290</v>
      </c>
      <c r="F9" s="251" t="s">
        <v>265</v>
      </c>
      <c r="G9" s="251" t="s">
        <v>264</v>
      </c>
      <c r="H9" s="251" t="s">
        <v>263</v>
      </c>
      <c r="I9" s="251" t="s">
        <v>262</v>
      </c>
      <c r="J9" s="251" t="s">
        <v>261</v>
      </c>
      <c r="K9" s="251" t="s">
        <v>260</v>
      </c>
      <c r="L9" s="251" t="s">
        <v>259</v>
      </c>
      <c r="M9" s="251" t="s">
        <v>258</v>
      </c>
      <c r="N9" s="251" t="s">
        <v>257</v>
      </c>
      <c r="O9" s="251" t="s">
        <v>256</v>
      </c>
      <c r="P9" s="251" t="s">
        <v>255</v>
      </c>
      <c r="Q9" s="251" t="s">
        <v>254</v>
      </c>
      <c r="R9" s="251" t="s">
        <v>253</v>
      </c>
      <c r="S9" s="251" t="s">
        <v>252</v>
      </c>
      <c r="T9" s="688" t="s">
        <v>644</v>
      </c>
      <c r="U9" s="251" t="s">
        <v>251</v>
      </c>
      <c r="V9" s="688" t="s">
        <v>647</v>
      </c>
      <c r="W9" s="251" t="s">
        <v>250</v>
      </c>
      <c r="X9" s="252" t="s">
        <v>249</v>
      </c>
    </row>
    <row r="10" spans="1:24" x14ac:dyDescent="0.25">
      <c r="A10" s="244" t="s">
        <v>179</v>
      </c>
      <c r="B10" s="245" t="str">
        <f t="shared" si="0"/>
        <v>JL_SP</v>
      </c>
      <c r="C10" s="246" t="str">
        <f t="shared" si="1"/>
        <v>JL_YC</v>
      </c>
      <c r="E10" s="244" t="s">
        <v>291</v>
      </c>
      <c r="F10" s="255" t="s">
        <v>288</v>
      </c>
      <c r="G10" s="255" t="s">
        <v>288</v>
      </c>
      <c r="H10" s="255" t="s">
        <v>288</v>
      </c>
      <c r="I10" s="255" t="s">
        <v>288</v>
      </c>
      <c r="J10" s="255" t="s">
        <v>288</v>
      </c>
      <c r="K10" s="255" t="s">
        <v>288</v>
      </c>
      <c r="L10" s="255" t="s">
        <v>288</v>
      </c>
      <c r="M10" s="255" t="s">
        <v>288</v>
      </c>
      <c r="N10" s="255" t="s">
        <v>288</v>
      </c>
      <c r="O10" s="255" t="s">
        <v>288</v>
      </c>
      <c r="P10" s="255" t="s">
        <v>288</v>
      </c>
      <c r="Q10" s="255" t="s">
        <v>288</v>
      </c>
      <c r="R10" s="255" t="s">
        <v>288</v>
      </c>
      <c r="S10" s="255" t="s">
        <v>288</v>
      </c>
      <c r="T10" s="687" t="s">
        <v>288</v>
      </c>
      <c r="U10" s="255" t="s">
        <v>288</v>
      </c>
      <c r="V10" s="687" t="s">
        <v>288</v>
      </c>
      <c r="W10" s="255" t="s">
        <v>288</v>
      </c>
      <c r="X10" s="255" t="s">
        <v>288</v>
      </c>
    </row>
    <row r="11" spans="1:24" x14ac:dyDescent="0.25">
      <c r="A11" s="244" t="s">
        <v>180</v>
      </c>
      <c r="B11" s="245" t="str">
        <f t="shared" si="0"/>
        <v>LEC_SP</v>
      </c>
      <c r="C11" s="246" t="str">
        <f t="shared" si="1"/>
        <v>LEC_YC</v>
      </c>
      <c r="E11" s="244"/>
      <c r="F11" s="245">
        <v>2</v>
      </c>
      <c r="G11" s="245">
        <v>6</v>
      </c>
      <c r="H11" s="245">
        <v>8</v>
      </c>
      <c r="I11" s="245">
        <v>4</v>
      </c>
      <c r="J11" s="245">
        <v>12</v>
      </c>
      <c r="K11" s="245">
        <v>4</v>
      </c>
      <c r="L11" s="245">
        <v>4</v>
      </c>
      <c r="M11" s="245">
        <v>12</v>
      </c>
      <c r="N11" s="245">
        <v>4</v>
      </c>
      <c r="O11" s="245">
        <v>10</v>
      </c>
      <c r="P11" s="245">
        <v>6</v>
      </c>
      <c r="Q11" s="245">
        <v>2</v>
      </c>
      <c r="R11" s="245">
        <v>12</v>
      </c>
      <c r="S11" s="651">
        <v>2</v>
      </c>
      <c r="T11" s="651">
        <v>2</v>
      </c>
      <c r="U11" s="651">
        <v>2</v>
      </c>
      <c r="V11" s="651">
        <v>2</v>
      </c>
      <c r="W11" s="245">
        <v>6</v>
      </c>
      <c r="X11" s="246">
        <v>12</v>
      </c>
    </row>
    <row r="12" spans="1:24" x14ac:dyDescent="0.25">
      <c r="A12" s="244" t="s">
        <v>181</v>
      </c>
      <c r="B12" s="245" t="str">
        <f t="shared" si="0"/>
        <v>LP_SP</v>
      </c>
      <c r="C12" s="246" t="str">
        <f t="shared" si="1"/>
        <v>LP_YC</v>
      </c>
      <c r="E12" s="244"/>
      <c r="F12" s="245">
        <v>4</v>
      </c>
      <c r="G12" s="245">
        <v>8</v>
      </c>
      <c r="H12" s="245">
        <v>10</v>
      </c>
      <c r="I12" s="245">
        <v>6</v>
      </c>
      <c r="J12" s="245">
        <v>14</v>
      </c>
      <c r="K12" s="245">
        <v>6</v>
      </c>
      <c r="L12" s="245">
        <v>6</v>
      </c>
      <c r="M12" s="245">
        <v>14</v>
      </c>
      <c r="N12" s="245">
        <v>6</v>
      </c>
      <c r="O12" s="245">
        <v>12</v>
      </c>
      <c r="P12" s="245">
        <v>8</v>
      </c>
      <c r="Q12" s="245">
        <v>4</v>
      </c>
      <c r="R12" s="245">
        <v>14</v>
      </c>
      <c r="S12" s="245">
        <v>4</v>
      </c>
      <c r="T12" s="651">
        <v>4</v>
      </c>
      <c r="U12" s="245">
        <v>4</v>
      </c>
      <c r="V12" s="651">
        <v>4</v>
      </c>
      <c r="W12" s="245">
        <v>8</v>
      </c>
      <c r="X12" s="246">
        <v>14</v>
      </c>
    </row>
    <row r="13" spans="1:24" x14ac:dyDescent="0.25">
      <c r="A13" s="684" t="s">
        <v>642</v>
      </c>
      <c r="B13" s="651" t="str">
        <f t="shared" si="0"/>
        <v>NBL_SP</v>
      </c>
      <c r="C13" s="685" t="str">
        <f t="shared" si="1"/>
        <v>NBL_YC</v>
      </c>
      <c r="E13" s="244"/>
      <c r="F13" s="245">
        <v>6</v>
      </c>
      <c r="G13" s="245">
        <v>10</v>
      </c>
      <c r="H13" s="245">
        <v>12</v>
      </c>
      <c r="I13" s="245">
        <v>8</v>
      </c>
      <c r="J13" s="245">
        <v>16</v>
      </c>
      <c r="K13" s="245">
        <v>8</v>
      </c>
      <c r="L13" s="245">
        <v>8</v>
      </c>
      <c r="M13" s="245">
        <v>16</v>
      </c>
      <c r="N13" s="245">
        <v>8</v>
      </c>
      <c r="O13" s="245">
        <v>14</v>
      </c>
      <c r="P13" s="245">
        <v>10</v>
      </c>
      <c r="Q13" s="245">
        <v>6</v>
      </c>
      <c r="R13" s="245">
        <v>16</v>
      </c>
      <c r="S13" s="245">
        <v>6</v>
      </c>
      <c r="T13" s="651"/>
      <c r="U13" s="245">
        <v>6</v>
      </c>
      <c r="V13" s="651"/>
      <c r="W13" s="245">
        <v>10</v>
      </c>
      <c r="X13" s="246">
        <v>16</v>
      </c>
    </row>
    <row r="14" spans="1:24" x14ac:dyDescent="0.25">
      <c r="A14" s="244" t="s">
        <v>182</v>
      </c>
      <c r="B14" s="245" t="str">
        <f t="shared" si="0"/>
        <v>NF_SP</v>
      </c>
      <c r="C14" s="246" t="str">
        <f t="shared" si="1"/>
        <v>NF_YC</v>
      </c>
      <c r="E14" s="244"/>
      <c r="F14" s="245">
        <v>8</v>
      </c>
      <c r="G14" s="245">
        <v>12</v>
      </c>
      <c r="H14" s="245">
        <v>14</v>
      </c>
      <c r="I14" s="245">
        <v>10</v>
      </c>
      <c r="J14" s="245">
        <v>18</v>
      </c>
      <c r="K14" s="245">
        <v>10</v>
      </c>
      <c r="L14" s="245">
        <v>10</v>
      </c>
      <c r="M14" s="245">
        <v>18</v>
      </c>
      <c r="N14" s="245">
        <v>10</v>
      </c>
      <c r="O14" s="245">
        <v>16</v>
      </c>
      <c r="P14" s="245">
        <v>12</v>
      </c>
      <c r="Q14" s="245">
        <v>8</v>
      </c>
      <c r="R14" s="245">
        <v>18</v>
      </c>
      <c r="S14" s="245">
        <v>8</v>
      </c>
      <c r="T14" s="651"/>
      <c r="U14" s="245">
        <v>8</v>
      </c>
      <c r="V14" s="651"/>
      <c r="W14" s="245">
        <v>12</v>
      </c>
      <c r="X14" s="246">
        <v>18</v>
      </c>
    </row>
    <row r="15" spans="1:24" x14ac:dyDescent="0.25">
      <c r="A15" s="684" t="s">
        <v>645</v>
      </c>
      <c r="B15" s="651" t="str">
        <f t="shared" si="0"/>
        <v>NPI_SP</v>
      </c>
      <c r="C15" s="685" t="str">
        <f t="shared" si="1"/>
        <v>NPI_YC</v>
      </c>
      <c r="E15" s="244"/>
      <c r="F15" s="245">
        <v>10</v>
      </c>
      <c r="G15" s="245">
        <v>14</v>
      </c>
      <c r="H15" s="245">
        <v>16</v>
      </c>
      <c r="I15" s="245">
        <v>12</v>
      </c>
      <c r="J15" s="245">
        <v>20</v>
      </c>
      <c r="K15" s="245">
        <v>12</v>
      </c>
      <c r="L15" s="245">
        <v>12</v>
      </c>
      <c r="M15" s="245">
        <v>20</v>
      </c>
      <c r="N15" s="245">
        <v>12</v>
      </c>
      <c r="O15" s="245">
        <v>18</v>
      </c>
      <c r="P15" s="245">
        <v>14</v>
      </c>
      <c r="Q15" s="245"/>
      <c r="R15" s="245">
        <v>20</v>
      </c>
      <c r="S15" s="245">
        <v>10</v>
      </c>
      <c r="T15" s="651"/>
      <c r="U15" s="245">
        <v>10</v>
      </c>
      <c r="V15" s="651"/>
      <c r="W15" s="245">
        <v>14</v>
      </c>
      <c r="X15" s="246">
        <v>20</v>
      </c>
    </row>
    <row r="16" spans="1:24" x14ac:dyDescent="0.25">
      <c r="A16" s="244" t="s">
        <v>183</v>
      </c>
      <c r="B16" s="245" t="str">
        <f t="shared" si="0"/>
        <v>NS_SP</v>
      </c>
      <c r="C16" s="246" t="str">
        <f t="shared" si="1"/>
        <v>NS_YC</v>
      </c>
      <c r="E16" s="244"/>
      <c r="F16" s="245"/>
      <c r="G16" s="245">
        <v>16</v>
      </c>
      <c r="H16" s="245">
        <v>18</v>
      </c>
      <c r="I16" s="245"/>
      <c r="J16" s="245">
        <v>22</v>
      </c>
      <c r="K16" s="245">
        <v>14</v>
      </c>
      <c r="L16" s="245">
        <v>14</v>
      </c>
      <c r="M16" s="245">
        <v>22</v>
      </c>
      <c r="N16" s="245">
        <v>14</v>
      </c>
      <c r="O16" s="245">
        <v>20</v>
      </c>
      <c r="P16" s="245">
        <v>16</v>
      </c>
      <c r="Q16" s="245"/>
      <c r="R16" s="245">
        <v>22</v>
      </c>
      <c r="S16" s="245">
        <v>12</v>
      </c>
      <c r="T16" s="651"/>
      <c r="U16" s="245">
        <v>12</v>
      </c>
      <c r="V16" s="651"/>
      <c r="W16" s="245">
        <v>16</v>
      </c>
      <c r="X16" s="246">
        <v>22</v>
      </c>
    </row>
    <row r="17" spans="1:24" x14ac:dyDescent="0.25">
      <c r="A17" s="244" t="s">
        <v>16</v>
      </c>
      <c r="B17" s="245" t="str">
        <f t="shared" si="0"/>
        <v>OK_SP</v>
      </c>
      <c r="C17" s="246" t="str">
        <f t="shared" si="1"/>
        <v>OK_YC</v>
      </c>
      <c r="E17" s="244"/>
      <c r="F17" s="245"/>
      <c r="G17" s="245">
        <v>18</v>
      </c>
      <c r="H17" s="245">
        <v>20</v>
      </c>
      <c r="I17" s="245"/>
      <c r="J17" s="245">
        <v>24</v>
      </c>
      <c r="K17" s="245"/>
      <c r="L17" s="245"/>
      <c r="M17" s="245">
        <v>24</v>
      </c>
      <c r="N17" s="245"/>
      <c r="O17" s="245">
        <v>22</v>
      </c>
      <c r="P17" s="245">
        <v>18</v>
      </c>
      <c r="Q17" s="245"/>
      <c r="R17" s="245">
        <v>24</v>
      </c>
      <c r="S17" s="245"/>
      <c r="T17" s="245"/>
      <c r="U17" s="653">
        <v>14</v>
      </c>
      <c r="V17" s="245"/>
      <c r="W17" s="245">
        <v>18</v>
      </c>
      <c r="X17" s="246">
        <v>24</v>
      </c>
    </row>
    <row r="18" spans="1:24" x14ac:dyDescent="0.25">
      <c r="A18" s="244" t="s">
        <v>184</v>
      </c>
      <c r="B18" s="245" t="str">
        <f t="shared" si="0"/>
        <v>RC_SP</v>
      </c>
      <c r="C18" s="246" t="str">
        <f t="shared" si="1"/>
        <v>RC_YC</v>
      </c>
      <c r="E18" s="244"/>
      <c r="F18" s="245"/>
      <c r="G18" s="245">
        <v>20</v>
      </c>
      <c r="H18" s="245">
        <v>22</v>
      </c>
      <c r="I18" s="245"/>
      <c r="J18" s="245">
        <v>26</v>
      </c>
      <c r="K18" s="245"/>
      <c r="L18" s="245"/>
      <c r="M18" s="245"/>
      <c r="N18" s="245"/>
      <c r="O18" s="245"/>
      <c r="P18" s="245">
        <v>20</v>
      </c>
      <c r="Q18" s="245"/>
      <c r="R18" s="245"/>
      <c r="S18" s="245"/>
      <c r="T18" s="245"/>
      <c r="U18" s="245"/>
      <c r="V18" s="245"/>
      <c r="W18" s="245">
        <v>20</v>
      </c>
      <c r="X18" s="246"/>
    </row>
    <row r="19" spans="1:24" x14ac:dyDescent="0.25">
      <c r="A19" s="244" t="s">
        <v>36</v>
      </c>
      <c r="B19" s="245" t="str">
        <f t="shared" si="0"/>
        <v>SAB_SP</v>
      </c>
      <c r="C19" s="246" t="str">
        <f t="shared" si="1"/>
        <v>SAB_YC</v>
      </c>
      <c r="E19" s="244"/>
      <c r="F19" s="245"/>
      <c r="G19" s="245"/>
      <c r="H19" s="245">
        <v>24</v>
      </c>
      <c r="I19" s="245"/>
      <c r="J19" s="245">
        <v>28</v>
      </c>
      <c r="K19" s="245"/>
      <c r="L19" s="245"/>
      <c r="M19" s="245"/>
      <c r="N19" s="245"/>
      <c r="O19" s="245"/>
      <c r="P19" s="245">
        <v>22</v>
      </c>
      <c r="Q19" s="245"/>
      <c r="R19" s="245"/>
      <c r="S19" s="245"/>
      <c r="T19" s="245"/>
      <c r="U19" s="245"/>
      <c r="V19" s="245"/>
      <c r="W19" s="245">
        <v>22</v>
      </c>
      <c r="X19" s="246"/>
    </row>
    <row r="20" spans="1:24" x14ac:dyDescent="0.25">
      <c r="A20" s="244" t="s">
        <v>186</v>
      </c>
      <c r="B20" s="245" t="str">
        <f t="shared" si="0"/>
        <v>SP_SP</v>
      </c>
      <c r="C20" s="246" t="str">
        <f t="shared" si="1"/>
        <v>SP_YC</v>
      </c>
      <c r="E20" s="247"/>
      <c r="F20" s="248"/>
      <c r="G20" s="248"/>
      <c r="H20" s="248"/>
      <c r="I20" s="248"/>
      <c r="J20" s="248">
        <v>30</v>
      </c>
      <c r="K20" s="248"/>
      <c r="L20" s="248"/>
      <c r="M20" s="248"/>
      <c r="N20" s="248"/>
      <c r="O20" s="248"/>
      <c r="P20" s="248"/>
      <c r="Q20" s="248"/>
      <c r="R20" s="248"/>
      <c r="S20" s="248"/>
      <c r="T20" s="248"/>
      <c r="U20" s="248"/>
      <c r="V20" s="248"/>
      <c r="W20" s="248">
        <v>24</v>
      </c>
      <c r="X20" s="249"/>
    </row>
    <row r="21" spans="1:24" x14ac:dyDescent="0.25">
      <c r="A21" s="244" t="s">
        <v>83</v>
      </c>
      <c r="B21" s="245" t="str">
        <f t="shared" si="0"/>
        <v>SS_SP</v>
      </c>
      <c r="C21" s="246" t="str">
        <f t="shared" si="1"/>
        <v>SS_YC</v>
      </c>
    </row>
    <row r="22" spans="1:24" x14ac:dyDescent="0.25">
      <c r="A22" s="247" t="s">
        <v>185</v>
      </c>
      <c r="B22" s="248" t="str">
        <f t="shared" si="0"/>
        <v>WH_SP</v>
      </c>
      <c r="C22" s="249" t="str">
        <f t="shared" si="1"/>
        <v>WH_YC</v>
      </c>
    </row>
    <row r="23" spans="1:24" x14ac:dyDescent="0.25">
      <c r="A23" s="690"/>
      <c r="B23" s="689"/>
      <c r="C23" s="689"/>
    </row>
    <row r="24" spans="1:24" x14ac:dyDescent="0.25">
      <c r="A24" s="690" t="s">
        <v>649</v>
      </c>
      <c r="B24" s="689"/>
      <c r="C24" s="689"/>
    </row>
    <row r="25" spans="1:24" x14ac:dyDescent="0.25">
      <c r="A25" s="692" t="s">
        <v>648</v>
      </c>
      <c r="B25" s="691"/>
      <c r="C25" s="691"/>
    </row>
    <row r="26" spans="1:24" x14ac:dyDescent="0.25">
      <c r="A26" s="692"/>
      <c r="B26" s="691"/>
      <c r="C26" s="691"/>
    </row>
  </sheetData>
  <sheetProtection password="C395" sheet="1" objects="1" scenarios="1"/>
  <sortState ref="A4:C22">
    <sortCondition ref="A4:A22"/>
  </sortState>
  <dataValidations count="4">
    <dataValidation type="list" allowBlank="1" showInputMessage="1" showErrorMessage="1" sqref="AD3">
      <formula1>INDIRECT($AC$3)</formula1>
    </dataValidation>
    <dataValidation type="list" allowBlank="1" showInputMessage="1" showErrorMessage="1" sqref="AA3">
      <formula1>INDIRECT($Z$3)</formula1>
    </dataValidation>
    <dataValidation type="list" allowBlank="1" showInputMessage="1" showErrorMessage="1" sqref="Y3">
      <formula1>$A$4:$A$20</formula1>
    </dataValidation>
    <dataValidation type="list" allowBlank="1" showInputMessage="1" showErrorMessage="1" sqref="AA4">
      <formula1>INDIRECT(VLOOKUP(Y3,A4:B20,2,FALSE))</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139"/>
  <sheetViews>
    <sheetView workbookViewId="0"/>
  </sheetViews>
  <sheetFormatPr defaultRowHeight="12.75" x14ac:dyDescent="0.2"/>
  <cols>
    <col min="1" max="1" width="20.625" style="258" customWidth="1"/>
    <col min="2" max="2" width="9" style="258"/>
    <col min="3" max="3" width="28.625" style="258" customWidth="1"/>
    <col min="4" max="4" width="10.5" style="258" customWidth="1"/>
    <col min="5" max="16384" width="9" style="258"/>
  </cols>
  <sheetData>
    <row r="1" spans="1:4" s="273" customFormat="1" ht="38.25" x14ac:dyDescent="0.2">
      <c r="A1" s="279" t="s">
        <v>485</v>
      </c>
      <c r="B1" s="278" t="s">
        <v>484</v>
      </c>
      <c r="C1" s="278" t="s">
        <v>483</v>
      </c>
      <c r="D1" s="277" t="s">
        <v>482</v>
      </c>
    </row>
    <row r="2" spans="1:4" s="273" customFormat="1" ht="38.25" x14ac:dyDescent="0.2">
      <c r="A2" s="276" t="s">
        <v>187</v>
      </c>
      <c r="B2" s="275"/>
      <c r="C2" s="275"/>
      <c r="D2" s="274" t="s">
        <v>291</v>
      </c>
    </row>
    <row r="3" spans="1:4" ht="15" x14ac:dyDescent="0.2">
      <c r="A3" s="266" t="s">
        <v>44</v>
      </c>
      <c r="B3" s="265"/>
      <c r="C3" s="264" t="s">
        <v>481</v>
      </c>
      <c r="D3" s="263" t="s">
        <v>36</v>
      </c>
    </row>
    <row r="4" spans="1:4" ht="15" x14ac:dyDescent="0.2">
      <c r="A4" s="266" t="s">
        <v>480</v>
      </c>
      <c r="B4" s="265"/>
      <c r="C4" s="264" t="s">
        <v>479</v>
      </c>
      <c r="D4" s="263" t="s">
        <v>186</v>
      </c>
    </row>
    <row r="5" spans="1:4" ht="30" x14ac:dyDescent="0.2">
      <c r="A5" s="266" t="s">
        <v>478</v>
      </c>
      <c r="B5" s="265" t="s">
        <v>477</v>
      </c>
      <c r="C5" s="264" t="s">
        <v>476</v>
      </c>
      <c r="D5" s="263" t="s">
        <v>36</v>
      </c>
    </row>
    <row r="6" spans="1:4" ht="15" x14ac:dyDescent="0.2">
      <c r="A6" s="266" t="s">
        <v>42</v>
      </c>
      <c r="B6" s="265"/>
      <c r="C6" s="264" t="s">
        <v>475</v>
      </c>
      <c r="D6" s="263" t="s">
        <v>36</v>
      </c>
    </row>
    <row r="7" spans="1:4" ht="15" x14ac:dyDescent="0.2">
      <c r="A7" s="266" t="s">
        <v>474</v>
      </c>
      <c r="B7" s="265"/>
      <c r="C7" s="264" t="s">
        <v>473</v>
      </c>
      <c r="D7" s="263" t="s">
        <v>182</v>
      </c>
    </row>
    <row r="8" spans="1:4" ht="15" x14ac:dyDescent="0.2">
      <c r="A8" s="266" t="s">
        <v>472</v>
      </c>
      <c r="B8" s="265"/>
      <c r="C8" s="264" t="s">
        <v>471</v>
      </c>
      <c r="D8" s="263" t="s">
        <v>174</v>
      </c>
    </row>
    <row r="9" spans="1:4" ht="15" x14ac:dyDescent="0.2">
      <c r="A9" s="266" t="s">
        <v>241</v>
      </c>
      <c r="B9" s="265" t="s">
        <v>173</v>
      </c>
      <c r="C9" s="264" t="s">
        <v>470</v>
      </c>
      <c r="D9" s="263" t="s">
        <v>173</v>
      </c>
    </row>
    <row r="10" spans="1:4" ht="15" x14ac:dyDescent="0.2">
      <c r="A10" s="266" t="s">
        <v>469</v>
      </c>
      <c r="B10" s="265"/>
      <c r="C10" s="264" t="s">
        <v>468</v>
      </c>
      <c r="D10" s="263" t="s">
        <v>186</v>
      </c>
    </row>
    <row r="11" spans="1:4" ht="15" x14ac:dyDescent="0.2">
      <c r="A11" s="266" t="s">
        <v>509</v>
      </c>
      <c r="B11" s="265"/>
      <c r="C11" s="264" t="s">
        <v>467</v>
      </c>
      <c r="D11" s="263" t="s">
        <v>36</v>
      </c>
    </row>
    <row r="12" spans="1:4" ht="30" x14ac:dyDescent="0.2">
      <c r="A12" s="266" t="s">
        <v>510</v>
      </c>
      <c r="B12" s="265" t="s">
        <v>466</v>
      </c>
      <c r="C12" s="264" t="s">
        <v>366</v>
      </c>
      <c r="D12" s="263" t="s">
        <v>36</v>
      </c>
    </row>
    <row r="13" spans="1:4" ht="15" x14ac:dyDescent="0.2">
      <c r="A13" s="266" t="s">
        <v>511</v>
      </c>
      <c r="B13" s="265"/>
      <c r="C13" s="264" t="s">
        <v>465</v>
      </c>
      <c r="D13" s="263" t="s">
        <v>36</v>
      </c>
    </row>
    <row r="14" spans="1:4" ht="15" x14ac:dyDescent="0.2">
      <c r="A14" s="266" t="s">
        <v>464</v>
      </c>
      <c r="B14" s="265"/>
      <c r="C14" s="264" t="s">
        <v>463</v>
      </c>
      <c r="D14" s="263" t="s">
        <v>174</v>
      </c>
    </row>
    <row r="15" spans="1:4" ht="15" x14ac:dyDescent="0.2">
      <c r="A15" s="266" t="s">
        <v>512</v>
      </c>
      <c r="B15" s="265"/>
      <c r="C15" s="264" t="s">
        <v>462</v>
      </c>
      <c r="D15" s="263" t="s">
        <v>36</v>
      </c>
    </row>
    <row r="16" spans="1:4" ht="15" x14ac:dyDescent="0.2">
      <c r="A16" s="266" t="s">
        <v>513</v>
      </c>
      <c r="B16" s="265"/>
      <c r="C16" s="264" t="s">
        <v>461</v>
      </c>
      <c r="D16" s="263" t="s">
        <v>16</v>
      </c>
    </row>
    <row r="17" spans="1:4" ht="15" x14ac:dyDescent="0.2">
      <c r="A17" s="266" t="s">
        <v>460</v>
      </c>
      <c r="B17" s="265"/>
      <c r="C17" s="264" t="s">
        <v>459</v>
      </c>
      <c r="D17" s="263" t="s">
        <v>36</v>
      </c>
    </row>
    <row r="18" spans="1:4" ht="15" x14ac:dyDescent="0.2">
      <c r="A18" s="266" t="s">
        <v>458</v>
      </c>
      <c r="B18" s="265"/>
      <c r="C18" s="264" t="s">
        <v>457</v>
      </c>
      <c r="D18" s="263" t="s">
        <v>182</v>
      </c>
    </row>
    <row r="19" spans="1:4" ht="15" x14ac:dyDescent="0.2">
      <c r="A19" s="266" t="s">
        <v>456</v>
      </c>
      <c r="B19" s="265"/>
      <c r="C19" s="264" t="s">
        <v>455</v>
      </c>
      <c r="D19" s="263" t="s">
        <v>36</v>
      </c>
    </row>
    <row r="20" spans="1:4" ht="15" x14ac:dyDescent="0.2">
      <c r="A20" s="266" t="s">
        <v>454</v>
      </c>
      <c r="B20" s="265"/>
      <c r="C20" s="264" t="s">
        <v>453</v>
      </c>
      <c r="D20" s="263" t="s">
        <v>186</v>
      </c>
    </row>
    <row r="21" spans="1:4" ht="15" x14ac:dyDescent="0.2">
      <c r="A21" s="266" t="s">
        <v>514</v>
      </c>
      <c r="B21" s="265"/>
      <c r="C21" s="264" t="s">
        <v>452</v>
      </c>
      <c r="D21" s="263" t="s">
        <v>182</v>
      </c>
    </row>
    <row r="22" spans="1:4" ht="15" x14ac:dyDescent="0.2">
      <c r="A22" s="266" t="s">
        <v>515</v>
      </c>
      <c r="B22" s="265"/>
      <c r="C22" s="264" t="s">
        <v>451</v>
      </c>
      <c r="D22" s="263" t="s">
        <v>36</v>
      </c>
    </row>
    <row r="23" spans="1:4" ht="15" x14ac:dyDescent="0.2">
      <c r="A23" s="266" t="s">
        <v>450</v>
      </c>
      <c r="B23" s="265"/>
      <c r="C23" s="264" t="s">
        <v>449</v>
      </c>
      <c r="D23" s="263" t="s">
        <v>177</v>
      </c>
    </row>
    <row r="24" spans="1:4" ht="15" x14ac:dyDescent="0.2">
      <c r="A24" s="266" t="s">
        <v>516</v>
      </c>
      <c r="B24" s="265"/>
      <c r="C24" s="264" t="s">
        <v>448</v>
      </c>
      <c r="D24" s="263" t="s">
        <v>36</v>
      </c>
    </row>
    <row r="25" spans="1:4" ht="15" x14ac:dyDescent="0.2">
      <c r="A25" s="266" t="s">
        <v>517</v>
      </c>
      <c r="B25" s="265"/>
      <c r="C25" s="264" t="s">
        <v>447</v>
      </c>
      <c r="D25" s="263" t="s">
        <v>36</v>
      </c>
    </row>
    <row r="26" spans="1:4" ht="15" x14ac:dyDescent="0.2">
      <c r="A26" s="266" t="s">
        <v>518</v>
      </c>
      <c r="B26" s="265"/>
      <c r="C26" s="264" t="s">
        <v>446</v>
      </c>
      <c r="D26" s="263" t="s">
        <v>16</v>
      </c>
    </row>
    <row r="27" spans="1:4" ht="15" x14ac:dyDescent="0.2">
      <c r="A27" s="266" t="s">
        <v>445</v>
      </c>
      <c r="B27" s="265" t="s">
        <v>174</v>
      </c>
      <c r="C27" s="264" t="s">
        <v>444</v>
      </c>
      <c r="D27" s="263" t="s">
        <v>174</v>
      </c>
    </row>
    <row r="28" spans="1:4" ht="15" x14ac:dyDescent="0.2">
      <c r="A28" s="266" t="s">
        <v>519</v>
      </c>
      <c r="B28" s="265"/>
      <c r="C28" s="264" t="s">
        <v>443</v>
      </c>
      <c r="D28" s="263" t="s">
        <v>36</v>
      </c>
    </row>
    <row r="29" spans="1:4" ht="15" x14ac:dyDescent="0.2">
      <c r="A29" s="266" t="s">
        <v>520</v>
      </c>
      <c r="B29" s="265"/>
      <c r="C29" s="264" t="s">
        <v>442</v>
      </c>
      <c r="D29" s="263" t="s">
        <v>36</v>
      </c>
    </row>
    <row r="30" spans="1:4" ht="15" x14ac:dyDescent="0.2">
      <c r="A30" s="266" t="s">
        <v>441</v>
      </c>
      <c r="B30" s="265" t="s">
        <v>175</v>
      </c>
      <c r="C30" s="264" t="s">
        <v>440</v>
      </c>
      <c r="D30" s="263" t="s">
        <v>175</v>
      </c>
    </row>
    <row r="31" spans="1:4" ht="15" x14ac:dyDescent="0.2">
      <c r="A31" s="266" t="s">
        <v>521</v>
      </c>
      <c r="B31" s="265"/>
      <c r="C31" s="264" t="s">
        <v>439</v>
      </c>
      <c r="D31" s="263" t="s">
        <v>36</v>
      </c>
    </row>
    <row r="32" spans="1:4" ht="15" x14ac:dyDescent="0.2">
      <c r="A32" s="266" t="s">
        <v>522</v>
      </c>
      <c r="B32" s="265"/>
      <c r="C32" s="264" t="s">
        <v>438</v>
      </c>
      <c r="D32" s="263" t="s">
        <v>16</v>
      </c>
    </row>
    <row r="33" spans="1:4" ht="15" x14ac:dyDescent="0.2">
      <c r="A33" s="266" t="s">
        <v>437</v>
      </c>
      <c r="B33" s="265"/>
      <c r="C33" s="264" t="s">
        <v>436</v>
      </c>
      <c r="D33" s="263" t="s">
        <v>173</v>
      </c>
    </row>
    <row r="34" spans="1:4" ht="15" x14ac:dyDescent="0.2">
      <c r="A34" s="266" t="s">
        <v>435</v>
      </c>
      <c r="B34" s="265"/>
      <c r="C34" s="264" t="s">
        <v>434</v>
      </c>
      <c r="D34" s="263" t="s">
        <v>173</v>
      </c>
    </row>
    <row r="35" spans="1:4" ht="15" x14ac:dyDescent="0.2">
      <c r="A35" s="266" t="s">
        <v>433</v>
      </c>
      <c r="B35" s="265" t="s">
        <v>176</v>
      </c>
      <c r="C35" s="264" t="s">
        <v>432</v>
      </c>
      <c r="D35" s="263" t="s">
        <v>176</v>
      </c>
    </row>
    <row r="36" spans="1:4" ht="15" x14ac:dyDescent="0.2">
      <c r="A36" s="266" t="s">
        <v>431</v>
      </c>
      <c r="B36" s="265"/>
      <c r="C36" s="264" t="s">
        <v>430</v>
      </c>
      <c r="D36" s="263" t="s">
        <v>182</v>
      </c>
    </row>
    <row r="37" spans="1:4" ht="15" x14ac:dyDescent="0.2">
      <c r="A37" s="266" t="s">
        <v>523</v>
      </c>
      <c r="B37" s="265"/>
      <c r="C37" s="264" t="s">
        <v>429</v>
      </c>
      <c r="D37" s="263" t="s">
        <v>36</v>
      </c>
    </row>
    <row r="38" spans="1:4" ht="15" x14ac:dyDescent="0.2">
      <c r="A38" s="266" t="s">
        <v>524</v>
      </c>
      <c r="B38" s="265"/>
      <c r="C38" s="264" t="s">
        <v>428</v>
      </c>
      <c r="D38" s="263" t="s">
        <v>36</v>
      </c>
    </row>
    <row r="39" spans="1:4" ht="15" x14ac:dyDescent="0.2">
      <c r="A39" s="266" t="s">
        <v>427</v>
      </c>
      <c r="B39" s="265" t="s">
        <v>177</v>
      </c>
      <c r="C39" s="264" t="s">
        <v>426</v>
      </c>
      <c r="D39" s="263" t="s">
        <v>177</v>
      </c>
    </row>
    <row r="40" spans="1:4" ht="15" x14ac:dyDescent="0.2">
      <c r="A40" s="266" t="s">
        <v>425</v>
      </c>
      <c r="B40" s="265"/>
      <c r="C40" s="264" t="s">
        <v>424</v>
      </c>
      <c r="D40" s="263" t="s">
        <v>182</v>
      </c>
    </row>
    <row r="41" spans="1:4" ht="15" x14ac:dyDescent="0.2">
      <c r="A41" s="266" t="s">
        <v>525</v>
      </c>
      <c r="B41" s="265"/>
      <c r="C41" s="264" t="s">
        <v>423</v>
      </c>
      <c r="D41" s="263" t="s">
        <v>36</v>
      </c>
    </row>
    <row r="42" spans="1:4" ht="15" x14ac:dyDescent="0.2">
      <c r="A42" s="266" t="s">
        <v>526</v>
      </c>
      <c r="B42" s="265"/>
      <c r="C42" s="264" t="s">
        <v>422</v>
      </c>
      <c r="D42" s="263" t="s">
        <v>36</v>
      </c>
    </row>
    <row r="43" spans="1:4" ht="15" x14ac:dyDescent="0.2">
      <c r="A43" s="266" t="s">
        <v>527</v>
      </c>
      <c r="B43" s="265"/>
      <c r="C43" s="264" t="s">
        <v>421</v>
      </c>
      <c r="D43" s="263" t="s">
        <v>36</v>
      </c>
    </row>
    <row r="44" spans="1:4" ht="15" x14ac:dyDescent="0.2">
      <c r="A44" s="266" t="s">
        <v>528</v>
      </c>
      <c r="B44" s="265"/>
      <c r="C44" s="264" t="s">
        <v>420</v>
      </c>
      <c r="D44" s="263" t="s">
        <v>36</v>
      </c>
    </row>
    <row r="45" spans="1:4" ht="15" x14ac:dyDescent="0.2">
      <c r="A45" s="266" t="s">
        <v>529</v>
      </c>
      <c r="B45" s="265"/>
      <c r="C45" s="264" t="s">
        <v>419</v>
      </c>
      <c r="D45" s="263" t="s">
        <v>36</v>
      </c>
    </row>
    <row r="46" spans="1:4" ht="15" x14ac:dyDescent="0.2">
      <c r="A46" s="266" t="s">
        <v>47</v>
      </c>
      <c r="B46" s="265"/>
      <c r="C46" s="264" t="s">
        <v>418</v>
      </c>
      <c r="D46" s="263" t="s">
        <v>36</v>
      </c>
    </row>
    <row r="47" spans="1:4" ht="15" x14ac:dyDescent="0.2">
      <c r="A47" s="266" t="s">
        <v>530</v>
      </c>
      <c r="B47" s="265"/>
      <c r="C47" s="264" t="s">
        <v>417</v>
      </c>
      <c r="D47" s="263" t="s">
        <v>36</v>
      </c>
    </row>
    <row r="48" spans="1:4" ht="15" x14ac:dyDescent="0.2">
      <c r="A48" s="266" t="s">
        <v>416</v>
      </c>
      <c r="B48" s="265"/>
      <c r="C48" s="264" t="s">
        <v>415</v>
      </c>
      <c r="D48" s="263" t="s">
        <v>16</v>
      </c>
    </row>
    <row r="49" spans="1:4" ht="15" x14ac:dyDescent="0.2">
      <c r="A49" s="266" t="s">
        <v>414</v>
      </c>
      <c r="B49" s="265"/>
      <c r="C49" s="264" t="s">
        <v>413</v>
      </c>
      <c r="D49" s="263" t="s">
        <v>173</v>
      </c>
    </row>
    <row r="50" spans="1:4" ht="15" x14ac:dyDescent="0.2">
      <c r="A50" s="266" t="s">
        <v>531</v>
      </c>
      <c r="B50" s="265"/>
      <c r="C50" s="264" t="s">
        <v>412</v>
      </c>
      <c r="D50" s="263" t="s">
        <v>36</v>
      </c>
    </row>
    <row r="51" spans="1:4" ht="15" x14ac:dyDescent="0.2">
      <c r="A51" s="266" t="s">
        <v>411</v>
      </c>
      <c r="B51" s="265"/>
      <c r="C51" s="264" t="s">
        <v>410</v>
      </c>
      <c r="D51" s="263" t="s">
        <v>16</v>
      </c>
    </row>
    <row r="52" spans="1:4" ht="15" x14ac:dyDescent="0.2">
      <c r="A52" s="266" t="s">
        <v>532</v>
      </c>
      <c r="B52" s="265" t="s">
        <v>178</v>
      </c>
      <c r="C52" s="264" t="s">
        <v>409</v>
      </c>
      <c r="D52" s="263" t="s">
        <v>178</v>
      </c>
    </row>
    <row r="53" spans="1:4" ht="30" x14ac:dyDescent="0.2">
      <c r="A53" s="266" t="s">
        <v>533</v>
      </c>
      <c r="B53" s="265"/>
      <c r="C53" s="264" t="s">
        <v>408</v>
      </c>
      <c r="D53" s="263" t="s">
        <v>36</v>
      </c>
    </row>
    <row r="54" spans="1:4" ht="15" x14ac:dyDescent="0.2">
      <c r="A54" s="266" t="s">
        <v>407</v>
      </c>
      <c r="B54" s="265"/>
      <c r="C54" s="264" t="s">
        <v>406</v>
      </c>
      <c r="D54" s="263" t="s">
        <v>36</v>
      </c>
    </row>
    <row r="55" spans="1:4" ht="15" x14ac:dyDescent="0.2">
      <c r="A55" s="266" t="s">
        <v>405</v>
      </c>
      <c r="B55" s="265"/>
      <c r="C55" s="264" t="s">
        <v>404</v>
      </c>
      <c r="D55" s="263" t="s">
        <v>184</v>
      </c>
    </row>
    <row r="56" spans="1:4" ht="15" x14ac:dyDescent="0.2">
      <c r="A56" s="266" t="s">
        <v>403</v>
      </c>
      <c r="B56" s="265" t="s">
        <v>179</v>
      </c>
      <c r="C56" s="264" t="s">
        <v>402</v>
      </c>
      <c r="D56" s="263" t="s">
        <v>179</v>
      </c>
    </row>
    <row r="57" spans="1:4" ht="15" x14ac:dyDescent="0.2">
      <c r="A57" s="266" t="s">
        <v>401</v>
      </c>
      <c r="B57" s="265"/>
      <c r="C57" s="264" t="s">
        <v>400</v>
      </c>
      <c r="D57" s="263" t="s">
        <v>186</v>
      </c>
    </row>
    <row r="58" spans="1:4" ht="15" x14ac:dyDescent="0.2">
      <c r="A58" s="266" t="s">
        <v>534</v>
      </c>
      <c r="B58" s="265"/>
      <c r="C58" s="264" t="s">
        <v>399</v>
      </c>
      <c r="D58" s="263" t="s">
        <v>36</v>
      </c>
    </row>
    <row r="59" spans="1:4" ht="30" x14ac:dyDescent="0.2">
      <c r="A59" s="266" t="s">
        <v>398</v>
      </c>
      <c r="B59" s="265"/>
      <c r="C59" s="264" t="s">
        <v>397</v>
      </c>
      <c r="D59" s="263" t="s">
        <v>184</v>
      </c>
    </row>
    <row r="60" spans="1:4" ht="15" x14ac:dyDescent="0.2">
      <c r="A60" s="266" t="s">
        <v>396</v>
      </c>
      <c r="B60" s="265"/>
      <c r="C60" s="264" t="s">
        <v>395</v>
      </c>
      <c r="D60" s="263" t="s">
        <v>36</v>
      </c>
    </row>
    <row r="61" spans="1:4" ht="15" x14ac:dyDescent="0.2">
      <c r="A61" s="266" t="s">
        <v>394</v>
      </c>
      <c r="B61" s="265" t="s">
        <v>180</v>
      </c>
      <c r="C61" s="264" t="s">
        <v>393</v>
      </c>
      <c r="D61" s="272" t="s">
        <v>180</v>
      </c>
    </row>
    <row r="62" spans="1:4" ht="15" x14ac:dyDescent="0.2">
      <c r="A62" s="266" t="s">
        <v>392</v>
      </c>
      <c r="B62" s="265"/>
      <c r="C62" s="264" t="s">
        <v>391</v>
      </c>
      <c r="D62" s="263" t="s">
        <v>36</v>
      </c>
    </row>
    <row r="63" spans="1:4" ht="15" x14ac:dyDescent="0.2">
      <c r="A63" s="266" t="s">
        <v>535</v>
      </c>
      <c r="B63" s="265"/>
      <c r="C63" s="264" t="s">
        <v>390</v>
      </c>
      <c r="D63" s="263" t="s">
        <v>174</v>
      </c>
    </row>
    <row r="64" spans="1:4" ht="15" x14ac:dyDescent="0.2">
      <c r="A64" s="266" t="s">
        <v>536</v>
      </c>
      <c r="B64" s="265" t="s">
        <v>181</v>
      </c>
      <c r="C64" s="264" t="s">
        <v>389</v>
      </c>
      <c r="D64" s="263" t="s">
        <v>181</v>
      </c>
    </row>
    <row r="65" spans="1:4" ht="15" x14ac:dyDescent="0.2">
      <c r="A65" s="266" t="s">
        <v>388</v>
      </c>
      <c r="B65" s="265"/>
      <c r="C65" s="264" t="s">
        <v>387</v>
      </c>
      <c r="D65" s="263" t="s">
        <v>36</v>
      </c>
    </row>
    <row r="66" spans="1:4" ht="15" x14ac:dyDescent="0.2">
      <c r="A66" s="266" t="s">
        <v>386</v>
      </c>
      <c r="B66" s="265"/>
      <c r="C66" s="264" t="s">
        <v>385</v>
      </c>
      <c r="D66" s="263" t="s">
        <v>174</v>
      </c>
    </row>
    <row r="67" spans="1:4" ht="15" x14ac:dyDescent="0.2">
      <c r="A67" s="266" t="s">
        <v>384</v>
      </c>
      <c r="B67" s="265"/>
      <c r="C67" s="264" t="s">
        <v>383</v>
      </c>
      <c r="D67" s="263" t="s">
        <v>181</v>
      </c>
    </row>
    <row r="68" spans="1:4" ht="30" x14ac:dyDescent="0.2">
      <c r="A68" s="266" t="s">
        <v>382</v>
      </c>
      <c r="B68" s="265"/>
      <c r="C68" s="264" t="s">
        <v>381</v>
      </c>
      <c r="D68" s="263" t="s">
        <v>186</v>
      </c>
    </row>
    <row r="69" spans="1:4" ht="15" x14ac:dyDescent="0.2">
      <c r="A69" s="270" t="s">
        <v>537</v>
      </c>
      <c r="B69" s="269"/>
      <c r="C69" s="271"/>
      <c r="D69" s="267" t="s">
        <v>36</v>
      </c>
    </row>
    <row r="70" spans="1:4" ht="15" x14ac:dyDescent="0.2">
      <c r="A70" s="270" t="s">
        <v>538</v>
      </c>
      <c r="B70" s="269"/>
      <c r="C70" s="271"/>
      <c r="D70" s="267" t="s">
        <v>183</v>
      </c>
    </row>
    <row r="71" spans="1:4" ht="15" x14ac:dyDescent="0.2">
      <c r="A71" s="266" t="s">
        <v>380</v>
      </c>
      <c r="B71" s="265"/>
      <c r="C71" s="264" t="s">
        <v>379</v>
      </c>
      <c r="D71" s="263" t="s">
        <v>174</v>
      </c>
    </row>
    <row r="72" spans="1:4" ht="15" x14ac:dyDescent="0.2">
      <c r="A72" s="266" t="s">
        <v>539</v>
      </c>
      <c r="B72" s="265"/>
      <c r="C72" s="264" t="s">
        <v>378</v>
      </c>
      <c r="D72" s="263" t="s">
        <v>186</v>
      </c>
    </row>
    <row r="73" spans="1:4" ht="15" x14ac:dyDescent="0.2">
      <c r="A73" s="266" t="s">
        <v>377</v>
      </c>
      <c r="B73" s="265"/>
      <c r="C73" s="264" t="s">
        <v>376</v>
      </c>
      <c r="D73" s="263" t="s">
        <v>36</v>
      </c>
    </row>
    <row r="74" spans="1:4" ht="15" x14ac:dyDescent="0.2">
      <c r="A74" s="683" t="s">
        <v>640</v>
      </c>
      <c r="B74" s="693" t="s">
        <v>642</v>
      </c>
      <c r="C74" s="693"/>
      <c r="D74" s="694" t="s">
        <v>642</v>
      </c>
    </row>
    <row r="75" spans="1:4" ht="15" x14ac:dyDescent="0.2">
      <c r="A75" s="683" t="s">
        <v>641</v>
      </c>
      <c r="B75" s="693" t="s">
        <v>645</v>
      </c>
      <c r="C75" s="693"/>
      <c r="D75" s="694" t="s">
        <v>645</v>
      </c>
    </row>
    <row r="76" spans="1:4" ht="15" x14ac:dyDescent="0.2">
      <c r="A76" s="266" t="s">
        <v>540</v>
      </c>
      <c r="B76" s="265" t="s">
        <v>182</v>
      </c>
      <c r="C76" s="264" t="s">
        <v>375</v>
      </c>
      <c r="D76" s="263" t="s">
        <v>182</v>
      </c>
    </row>
    <row r="77" spans="1:4" ht="15" x14ac:dyDescent="0.2">
      <c r="A77" s="266" t="s">
        <v>374</v>
      </c>
      <c r="B77" s="265"/>
      <c r="C77" s="264" t="s">
        <v>373</v>
      </c>
      <c r="D77" s="263" t="s">
        <v>182</v>
      </c>
    </row>
    <row r="78" spans="1:4" ht="15" x14ac:dyDescent="0.2">
      <c r="A78" s="266" t="s">
        <v>372</v>
      </c>
      <c r="B78" s="265"/>
      <c r="C78" s="264" t="s">
        <v>371</v>
      </c>
      <c r="D78" s="263" t="s">
        <v>36</v>
      </c>
    </row>
    <row r="79" spans="1:4" ht="15" x14ac:dyDescent="0.2">
      <c r="A79" s="266" t="s">
        <v>370</v>
      </c>
      <c r="B79" s="265" t="s">
        <v>183</v>
      </c>
      <c r="C79" s="264" t="s">
        <v>369</v>
      </c>
      <c r="D79" s="263" t="s">
        <v>183</v>
      </c>
    </row>
    <row r="80" spans="1:4" ht="30" x14ac:dyDescent="0.2">
      <c r="A80" s="270" t="s">
        <v>541</v>
      </c>
      <c r="B80" s="265" t="s">
        <v>16</v>
      </c>
      <c r="C80" s="264" t="s">
        <v>359</v>
      </c>
      <c r="D80" s="263" t="s">
        <v>16</v>
      </c>
    </row>
    <row r="81" spans="1:4" ht="15" x14ac:dyDescent="0.2">
      <c r="A81" s="266" t="s">
        <v>542</v>
      </c>
      <c r="B81" s="265"/>
      <c r="C81" s="264" t="s">
        <v>368</v>
      </c>
      <c r="D81" s="263" t="s">
        <v>173</v>
      </c>
    </row>
    <row r="82" spans="1:4" ht="15" x14ac:dyDescent="0.2">
      <c r="A82" s="266" t="s">
        <v>543</v>
      </c>
      <c r="B82" s="265"/>
      <c r="C82" s="264" t="s">
        <v>367</v>
      </c>
      <c r="D82" s="263" t="s">
        <v>183</v>
      </c>
    </row>
    <row r="83" spans="1:4" ht="15" x14ac:dyDescent="0.2">
      <c r="A83" s="270" t="s">
        <v>544</v>
      </c>
      <c r="B83" s="269"/>
      <c r="C83" s="268" t="s">
        <v>366</v>
      </c>
      <c r="D83" s="267" t="s">
        <v>36</v>
      </c>
    </row>
    <row r="84" spans="1:4" ht="15" x14ac:dyDescent="0.2">
      <c r="A84" s="270" t="s">
        <v>545</v>
      </c>
      <c r="B84" s="269"/>
      <c r="C84" s="271"/>
      <c r="D84" s="267" t="s">
        <v>36</v>
      </c>
    </row>
    <row r="85" spans="1:4" ht="15" x14ac:dyDescent="0.2">
      <c r="A85" s="270" t="s">
        <v>546</v>
      </c>
      <c r="B85" s="269"/>
      <c r="C85" s="268" t="s">
        <v>365</v>
      </c>
      <c r="D85" s="267" t="s">
        <v>182</v>
      </c>
    </row>
    <row r="86" spans="1:4" ht="15" x14ac:dyDescent="0.2">
      <c r="A86" s="270" t="s">
        <v>547</v>
      </c>
      <c r="B86" s="269"/>
      <c r="C86" s="268" t="s">
        <v>364</v>
      </c>
      <c r="D86" s="267" t="s">
        <v>36</v>
      </c>
    </row>
    <row r="87" spans="1:4" ht="15" x14ac:dyDescent="0.2">
      <c r="A87" s="270" t="s">
        <v>548</v>
      </c>
      <c r="B87" s="269"/>
      <c r="C87" s="271"/>
      <c r="D87" s="267" t="s">
        <v>183</v>
      </c>
    </row>
    <row r="88" spans="1:4" ht="15" x14ac:dyDescent="0.2">
      <c r="A88" s="270" t="s">
        <v>549</v>
      </c>
      <c r="B88" s="269"/>
      <c r="C88" s="268" t="s">
        <v>363</v>
      </c>
      <c r="D88" s="267" t="s">
        <v>36</v>
      </c>
    </row>
    <row r="89" spans="1:4" ht="15" x14ac:dyDescent="0.2">
      <c r="A89" s="270" t="s">
        <v>550</v>
      </c>
      <c r="B89" s="269"/>
      <c r="C89" s="268" t="s">
        <v>362</v>
      </c>
      <c r="D89" s="267" t="s">
        <v>182</v>
      </c>
    </row>
    <row r="90" spans="1:4" ht="15" x14ac:dyDescent="0.2">
      <c r="A90" s="270" t="s">
        <v>551</v>
      </c>
      <c r="B90" s="269"/>
      <c r="C90" s="268" t="s">
        <v>361</v>
      </c>
      <c r="D90" s="267" t="s">
        <v>176</v>
      </c>
    </row>
    <row r="91" spans="1:4" ht="15" x14ac:dyDescent="0.2">
      <c r="A91" s="270" t="s">
        <v>552</v>
      </c>
      <c r="B91" s="269"/>
      <c r="C91" s="268" t="s">
        <v>360</v>
      </c>
      <c r="D91" s="267" t="s">
        <v>36</v>
      </c>
    </row>
    <row r="92" spans="1:4" ht="15" x14ac:dyDescent="0.2">
      <c r="A92" s="270" t="s">
        <v>553</v>
      </c>
      <c r="B92" s="269"/>
      <c r="C92" s="268" t="s">
        <v>359</v>
      </c>
      <c r="D92" s="267" t="s">
        <v>16</v>
      </c>
    </row>
    <row r="93" spans="1:4" ht="15" x14ac:dyDescent="0.2">
      <c r="A93" s="270" t="s">
        <v>554</v>
      </c>
      <c r="B93" s="269"/>
      <c r="C93" s="268" t="s">
        <v>358</v>
      </c>
      <c r="D93" s="267" t="s">
        <v>186</v>
      </c>
    </row>
    <row r="94" spans="1:4" ht="15" x14ac:dyDescent="0.2">
      <c r="A94" s="270" t="s">
        <v>555</v>
      </c>
      <c r="B94" s="269"/>
      <c r="C94" s="268" t="s">
        <v>357</v>
      </c>
      <c r="D94" s="267" t="s">
        <v>36</v>
      </c>
    </row>
    <row r="95" spans="1:4" ht="15" x14ac:dyDescent="0.2">
      <c r="A95" s="270" t="s">
        <v>556</v>
      </c>
      <c r="B95" s="269"/>
      <c r="C95" s="268" t="s">
        <v>356</v>
      </c>
      <c r="D95" s="267" t="s">
        <v>183</v>
      </c>
    </row>
    <row r="96" spans="1:4" ht="15" x14ac:dyDescent="0.2">
      <c r="A96" s="270" t="s">
        <v>557</v>
      </c>
      <c r="B96" s="269"/>
      <c r="C96" s="268" t="s">
        <v>355</v>
      </c>
      <c r="D96" s="267" t="s">
        <v>16</v>
      </c>
    </row>
    <row r="97" spans="1:4" ht="15" x14ac:dyDescent="0.2">
      <c r="A97" s="270" t="s">
        <v>558</v>
      </c>
      <c r="B97" s="269"/>
      <c r="C97" s="268" t="s">
        <v>354</v>
      </c>
      <c r="D97" s="267" t="s">
        <v>36</v>
      </c>
    </row>
    <row r="98" spans="1:4" ht="15" x14ac:dyDescent="0.2">
      <c r="A98" s="266" t="s">
        <v>559</v>
      </c>
      <c r="B98" s="265"/>
      <c r="C98" s="264" t="s">
        <v>353</v>
      </c>
      <c r="D98" s="263" t="s">
        <v>36</v>
      </c>
    </row>
    <row r="99" spans="1:4" ht="30" x14ac:dyDescent="0.2">
      <c r="A99" s="266" t="s">
        <v>560</v>
      </c>
      <c r="B99" s="265"/>
      <c r="C99" s="264" t="s">
        <v>352</v>
      </c>
      <c r="D99" s="263" t="s">
        <v>16</v>
      </c>
    </row>
    <row r="100" spans="1:4" ht="15" x14ac:dyDescent="0.2">
      <c r="A100" s="266" t="s">
        <v>561</v>
      </c>
      <c r="B100" s="265"/>
      <c r="C100" s="264" t="s">
        <v>351</v>
      </c>
      <c r="D100" s="263" t="s">
        <v>36</v>
      </c>
    </row>
    <row r="101" spans="1:4" ht="15" x14ac:dyDescent="0.2">
      <c r="A101" s="266" t="s">
        <v>350</v>
      </c>
      <c r="B101" s="265"/>
      <c r="C101" s="264" t="s">
        <v>349</v>
      </c>
      <c r="D101" s="263" t="s">
        <v>186</v>
      </c>
    </row>
    <row r="102" spans="1:4" ht="15" x14ac:dyDescent="0.2">
      <c r="A102" s="266" t="s">
        <v>348</v>
      </c>
      <c r="B102" s="265"/>
      <c r="C102" s="264" t="s">
        <v>347</v>
      </c>
      <c r="D102" s="263" t="s">
        <v>16</v>
      </c>
    </row>
    <row r="103" spans="1:4" ht="15" x14ac:dyDescent="0.2">
      <c r="A103" s="266" t="s">
        <v>562</v>
      </c>
      <c r="B103" s="265"/>
      <c r="C103" s="264" t="s">
        <v>346</v>
      </c>
      <c r="D103" s="263" t="s">
        <v>36</v>
      </c>
    </row>
    <row r="104" spans="1:4" ht="15" x14ac:dyDescent="0.2">
      <c r="A104" s="266" t="s">
        <v>563</v>
      </c>
      <c r="B104" s="265"/>
      <c r="C104" s="264" t="s">
        <v>345</v>
      </c>
      <c r="D104" s="263" t="s">
        <v>36</v>
      </c>
    </row>
    <row r="105" spans="1:4" ht="15" x14ac:dyDescent="0.2">
      <c r="A105" s="266" t="s">
        <v>564</v>
      </c>
      <c r="B105" s="265"/>
      <c r="C105" s="264" t="s">
        <v>344</v>
      </c>
      <c r="D105" s="263" t="s">
        <v>36</v>
      </c>
    </row>
    <row r="106" spans="1:4" ht="30" x14ac:dyDescent="0.2">
      <c r="A106" s="266" t="s">
        <v>565</v>
      </c>
      <c r="B106" s="265"/>
      <c r="C106" s="264" t="s">
        <v>343</v>
      </c>
      <c r="D106" s="263" t="s">
        <v>177</v>
      </c>
    </row>
    <row r="107" spans="1:4" ht="15" x14ac:dyDescent="0.2">
      <c r="A107" s="266" t="s">
        <v>566</v>
      </c>
      <c r="B107" s="265"/>
      <c r="C107" s="264" t="s">
        <v>342</v>
      </c>
      <c r="D107" s="263" t="s">
        <v>173</v>
      </c>
    </row>
    <row r="108" spans="1:4" ht="15" x14ac:dyDescent="0.2">
      <c r="A108" s="266" t="s">
        <v>341</v>
      </c>
      <c r="B108" s="265"/>
      <c r="C108" s="264" t="s">
        <v>340</v>
      </c>
      <c r="D108" s="263" t="s">
        <v>36</v>
      </c>
    </row>
    <row r="109" spans="1:4" ht="15" x14ac:dyDescent="0.2">
      <c r="A109" s="266" t="s">
        <v>46</v>
      </c>
      <c r="B109" s="265"/>
      <c r="C109" s="264" t="s">
        <v>339</v>
      </c>
      <c r="D109" s="263" t="s">
        <v>36</v>
      </c>
    </row>
    <row r="110" spans="1:4" ht="15" x14ac:dyDescent="0.2">
      <c r="A110" s="266" t="s">
        <v>338</v>
      </c>
      <c r="B110" s="265" t="s">
        <v>186</v>
      </c>
      <c r="C110" s="264" t="s">
        <v>337</v>
      </c>
      <c r="D110" s="263" t="s">
        <v>186</v>
      </c>
    </row>
    <row r="111" spans="1:4" ht="15" x14ac:dyDescent="0.2">
      <c r="A111" s="266" t="s">
        <v>336</v>
      </c>
      <c r="B111" s="265"/>
      <c r="C111" s="264" t="s">
        <v>335</v>
      </c>
      <c r="D111" s="263" t="s">
        <v>183</v>
      </c>
    </row>
    <row r="112" spans="1:4" ht="15" x14ac:dyDescent="0.2">
      <c r="A112" s="266" t="s">
        <v>567</v>
      </c>
      <c r="B112" s="265"/>
      <c r="C112" s="264" t="s">
        <v>334</v>
      </c>
      <c r="D112" s="263" t="s">
        <v>16</v>
      </c>
    </row>
    <row r="113" spans="1:4" ht="15" x14ac:dyDescent="0.2">
      <c r="A113" s="266" t="s">
        <v>568</v>
      </c>
      <c r="B113" s="265"/>
      <c r="C113" s="264" t="s">
        <v>333</v>
      </c>
      <c r="D113" s="263" t="s">
        <v>173</v>
      </c>
    </row>
    <row r="114" spans="1:4" ht="15" x14ac:dyDescent="0.2">
      <c r="A114" s="266" t="s">
        <v>569</v>
      </c>
      <c r="B114" s="265"/>
      <c r="C114" s="264" t="s">
        <v>332</v>
      </c>
      <c r="D114" s="263" t="s">
        <v>173</v>
      </c>
    </row>
    <row r="115" spans="1:4" ht="15" x14ac:dyDescent="0.2">
      <c r="A115" s="266" t="s">
        <v>570</v>
      </c>
      <c r="B115" s="265"/>
      <c r="C115" s="264" t="s">
        <v>331</v>
      </c>
      <c r="D115" s="263" t="s">
        <v>36</v>
      </c>
    </row>
    <row r="116" spans="1:4" ht="15" x14ac:dyDescent="0.2">
      <c r="A116" s="266" t="s">
        <v>571</v>
      </c>
      <c r="B116" s="265"/>
      <c r="C116" s="264" t="s">
        <v>330</v>
      </c>
      <c r="D116" s="263" t="s">
        <v>36</v>
      </c>
    </row>
    <row r="117" spans="1:4" ht="15" x14ac:dyDescent="0.2">
      <c r="A117" s="266" t="s">
        <v>329</v>
      </c>
      <c r="B117" s="265" t="s">
        <v>83</v>
      </c>
      <c r="C117" s="264" t="s">
        <v>328</v>
      </c>
      <c r="D117" s="263" t="s">
        <v>83</v>
      </c>
    </row>
    <row r="118" spans="1:4" ht="15" x14ac:dyDescent="0.2">
      <c r="A118" s="266" t="s">
        <v>572</v>
      </c>
      <c r="B118" s="265"/>
      <c r="C118" s="264" t="s">
        <v>327</v>
      </c>
      <c r="D118" s="263" t="s">
        <v>181</v>
      </c>
    </row>
    <row r="119" spans="1:4" ht="15" x14ac:dyDescent="0.2">
      <c r="A119" s="266" t="s">
        <v>573</v>
      </c>
      <c r="B119" s="265"/>
      <c r="C119" s="264" t="s">
        <v>326</v>
      </c>
      <c r="D119" s="263" t="s">
        <v>36</v>
      </c>
    </row>
    <row r="120" spans="1:4" ht="30" x14ac:dyDescent="0.2">
      <c r="A120" s="266" t="s">
        <v>574</v>
      </c>
      <c r="B120" s="265"/>
      <c r="C120" s="264" t="s">
        <v>325</v>
      </c>
      <c r="D120" s="263" t="s">
        <v>173</v>
      </c>
    </row>
    <row r="121" spans="1:4" ht="15" x14ac:dyDescent="0.2">
      <c r="A121" s="266" t="s">
        <v>575</v>
      </c>
      <c r="B121" s="265"/>
      <c r="C121" s="264" t="s">
        <v>324</v>
      </c>
      <c r="D121" s="263" t="s">
        <v>173</v>
      </c>
    </row>
    <row r="122" spans="1:4" ht="30" x14ac:dyDescent="0.2">
      <c r="A122" s="266" t="s">
        <v>170</v>
      </c>
      <c r="B122" s="265" t="s">
        <v>323</v>
      </c>
      <c r="C122" s="264" t="s">
        <v>322</v>
      </c>
      <c r="D122" s="263" t="s">
        <v>36</v>
      </c>
    </row>
    <row r="123" spans="1:4" ht="15" x14ac:dyDescent="0.2">
      <c r="A123" s="266" t="s">
        <v>576</v>
      </c>
      <c r="B123" s="265"/>
      <c r="C123" s="264" t="s">
        <v>321</v>
      </c>
      <c r="D123" s="263" t="s">
        <v>173</v>
      </c>
    </row>
    <row r="124" spans="1:4" ht="15" x14ac:dyDescent="0.2">
      <c r="A124" s="266" t="s">
        <v>320</v>
      </c>
      <c r="B124" s="265"/>
      <c r="C124" s="264" t="s">
        <v>319</v>
      </c>
      <c r="D124" s="263" t="s">
        <v>16</v>
      </c>
    </row>
    <row r="125" spans="1:4" ht="30" x14ac:dyDescent="0.2">
      <c r="A125" s="266" t="s">
        <v>318</v>
      </c>
      <c r="B125" s="265"/>
      <c r="C125" s="264" t="s">
        <v>317</v>
      </c>
      <c r="D125" s="263" t="s">
        <v>177</v>
      </c>
    </row>
    <row r="126" spans="1:4" ht="15" x14ac:dyDescent="0.2">
      <c r="A126" s="266" t="s">
        <v>577</v>
      </c>
      <c r="B126" s="265" t="s">
        <v>185</v>
      </c>
      <c r="C126" s="264" t="s">
        <v>316</v>
      </c>
      <c r="D126" s="263" t="s">
        <v>185</v>
      </c>
    </row>
    <row r="127" spans="1:4" ht="15" x14ac:dyDescent="0.2">
      <c r="A127" s="266" t="s">
        <v>578</v>
      </c>
      <c r="B127" s="265" t="s">
        <v>184</v>
      </c>
      <c r="C127" s="264" t="s">
        <v>315</v>
      </c>
      <c r="D127" s="263" t="s">
        <v>184</v>
      </c>
    </row>
    <row r="128" spans="1:4" ht="30" x14ac:dyDescent="0.2">
      <c r="A128" s="266" t="s">
        <v>579</v>
      </c>
      <c r="B128" s="265"/>
      <c r="C128" s="264" t="s">
        <v>314</v>
      </c>
      <c r="D128" s="263" t="s">
        <v>181</v>
      </c>
    </row>
    <row r="129" spans="1:4" ht="15" x14ac:dyDescent="0.2">
      <c r="A129" s="266" t="s">
        <v>313</v>
      </c>
      <c r="B129" s="265"/>
      <c r="C129" s="264" t="s">
        <v>312</v>
      </c>
      <c r="D129" s="263" t="s">
        <v>186</v>
      </c>
    </row>
    <row r="130" spans="1:4" ht="15" x14ac:dyDescent="0.2">
      <c r="A130" s="266" t="s">
        <v>580</v>
      </c>
      <c r="B130" s="265"/>
      <c r="C130" s="264" t="s">
        <v>311</v>
      </c>
      <c r="D130" s="263" t="s">
        <v>36</v>
      </c>
    </row>
    <row r="131" spans="1:4" ht="15" x14ac:dyDescent="0.2">
      <c r="A131" s="266" t="s">
        <v>581</v>
      </c>
      <c r="B131" s="265"/>
      <c r="C131" s="264" t="s">
        <v>310</v>
      </c>
      <c r="D131" s="263" t="s">
        <v>16</v>
      </c>
    </row>
    <row r="132" spans="1:4" ht="15" x14ac:dyDescent="0.2">
      <c r="A132" s="266" t="s">
        <v>582</v>
      </c>
      <c r="B132" s="265"/>
      <c r="C132" s="264" t="s">
        <v>309</v>
      </c>
      <c r="D132" s="263" t="s">
        <v>36</v>
      </c>
    </row>
    <row r="133" spans="1:4" ht="15" x14ac:dyDescent="0.2">
      <c r="A133" s="266" t="s">
        <v>583</v>
      </c>
      <c r="B133" s="265"/>
      <c r="C133" s="264" t="s">
        <v>308</v>
      </c>
      <c r="D133" s="263" t="s">
        <v>36</v>
      </c>
    </row>
    <row r="134" spans="1:4" ht="15" x14ac:dyDescent="0.2">
      <c r="A134" s="266" t="s">
        <v>307</v>
      </c>
      <c r="B134" s="265"/>
      <c r="C134" s="264" t="s">
        <v>306</v>
      </c>
      <c r="D134" s="263" t="s">
        <v>36</v>
      </c>
    </row>
    <row r="135" spans="1:4" ht="15" x14ac:dyDescent="0.2">
      <c r="A135" s="266" t="s">
        <v>584</v>
      </c>
      <c r="B135" s="265"/>
      <c r="C135" s="264" t="s">
        <v>305</v>
      </c>
      <c r="D135" s="263" t="s">
        <v>36</v>
      </c>
    </row>
    <row r="136" spans="1:4" ht="15" x14ac:dyDescent="0.2">
      <c r="A136" s="266" t="s">
        <v>585</v>
      </c>
      <c r="B136" s="265"/>
      <c r="C136" s="264" t="s">
        <v>304</v>
      </c>
      <c r="D136" s="263" t="s">
        <v>36</v>
      </c>
    </row>
    <row r="137" spans="1:4" ht="15" x14ac:dyDescent="0.2">
      <c r="A137" s="266" t="s">
        <v>586</v>
      </c>
      <c r="B137" s="265"/>
      <c r="C137" s="264" t="s">
        <v>303</v>
      </c>
      <c r="D137" s="263" t="s">
        <v>173</v>
      </c>
    </row>
    <row r="138" spans="1:4" ht="15" x14ac:dyDescent="0.2">
      <c r="A138" s="266" t="s">
        <v>302</v>
      </c>
      <c r="B138" s="265"/>
      <c r="C138" s="264" t="s">
        <v>301</v>
      </c>
      <c r="D138" s="263" t="s">
        <v>186</v>
      </c>
    </row>
    <row r="139" spans="1:4" ht="15" x14ac:dyDescent="0.2">
      <c r="A139" s="262" t="s">
        <v>300</v>
      </c>
      <c r="B139" s="261"/>
      <c r="C139" s="260" t="s">
        <v>299</v>
      </c>
      <c r="D139" s="259" t="s">
        <v>186</v>
      </c>
    </row>
  </sheetData>
  <sheetProtection password="C395" sheet="1" objects="1" scenarios="1"/>
  <sortState ref="A3:D141">
    <sortCondition ref="A3:A141"/>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5"/>
  <sheetViews>
    <sheetView workbookViewId="0">
      <selection activeCell="A11" sqref="A11"/>
    </sheetView>
  </sheetViews>
  <sheetFormatPr defaultRowHeight="12.75" x14ac:dyDescent="0.2"/>
  <cols>
    <col min="1" max="1" width="81.375" customWidth="1"/>
  </cols>
  <sheetData>
    <row r="1" spans="1:1" ht="15" x14ac:dyDescent="0.2">
      <c r="A1" s="29" t="s">
        <v>101</v>
      </c>
    </row>
    <row r="2" spans="1:1" ht="15" x14ac:dyDescent="0.2">
      <c r="A2" s="30"/>
    </row>
    <row r="3" spans="1:1" ht="60" x14ac:dyDescent="0.2">
      <c r="A3" s="31" t="s">
        <v>120</v>
      </c>
    </row>
    <row r="4" spans="1:1" ht="15" x14ac:dyDescent="0.2">
      <c r="A4" s="30"/>
    </row>
    <row r="5" spans="1:1" ht="45" x14ac:dyDescent="0.2">
      <c r="A5" s="32" t="s">
        <v>665</v>
      </c>
    </row>
  </sheetData>
  <sheetProtection password="C395" sheet="1" objects="1" scenarios="1"/>
  <customSheetViews>
    <customSheetView guid="{382E245C-282F-4BFC-9263-677DB0DBD374}">
      <selection activeCell="A41" sqref="A41"/>
      <pageMargins left="0.75" right="0.75" top="1" bottom="1" header="0.5" footer="0.5"/>
      <headerFooter alignWithMargins="0"/>
    </customSheetView>
  </customSheetViews>
  <phoneticPr fontId="9"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44</vt:i4>
      </vt:variant>
    </vt:vector>
  </HeadingPairs>
  <TitlesOfParts>
    <vt:vector size="54" baseType="lpstr">
      <vt:lpstr>StandardProjectCarbonCalculator</vt:lpstr>
      <vt:lpstr>Small ProjectCarbonCalculator</vt:lpstr>
      <vt:lpstr>SummaryPIU_Table_Groups</vt:lpstr>
      <vt:lpstr>Biomass Carbon Lookup Table</vt:lpstr>
      <vt:lpstr>Clearfell_Max_Seq_Values</vt:lpstr>
      <vt:lpstr>ValidationLists</vt:lpstr>
      <vt:lpstr>Species_YC_Ranges</vt:lpstr>
      <vt:lpstr>Species Lookup</vt:lpstr>
      <vt:lpstr>Disclaimer of Warranty</vt:lpstr>
      <vt:lpstr>Version Control</vt:lpstr>
      <vt:lpstr>BE_SP</vt:lpstr>
      <vt:lpstr>BE_YC</vt:lpstr>
      <vt:lpstr>CP_SP</vt:lpstr>
      <vt:lpstr>CP_YC</vt:lpstr>
      <vt:lpstr>DF_SP</vt:lpstr>
      <vt:lpstr>DF_YC</vt:lpstr>
      <vt:lpstr>EL_SP</vt:lpstr>
      <vt:lpstr>EL_YC</vt:lpstr>
      <vt:lpstr>GF_SP</vt:lpstr>
      <vt:lpstr>GF_YC</vt:lpstr>
      <vt:lpstr>HL_SP</vt:lpstr>
      <vt:lpstr>HL_YC</vt:lpstr>
      <vt:lpstr>JL_SP</vt:lpstr>
      <vt:lpstr>JL_YC</vt:lpstr>
      <vt:lpstr>LEC_SP</vt:lpstr>
      <vt:lpstr>LEC_YC</vt:lpstr>
      <vt:lpstr>LP_SP</vt:lpstr>
      <vt:lpstr>LP_YC</vt:lpstr>
      <vt:lpstr>NBL_SP</vt:lpstr>
      <vt:lpstr>NBL_YC</vt:lpstr>
      <vt:lpstr>NF_SP</vt:lpstr>
      <vt:lpstr>NF_YC</vt:lpstr>
      <vt:lpstr>NPI_SP</vt:lpstr>
      <vt:lpstr>NPI_YC</vt:lpstr>
      <vt:lpstr>NS_SP</vt:lpstr>
      <vt:lpstr>NS_YC</vt:lpstr>
      <vt:lpstr>OK_SP</vt:lpstr>
      <vt:lpstr>OK_YC</vt:lpstr>
      <vt:lpstr>Previous_Landuse</vt:lpstr>
      <vt:lpstr>'Small ProjectCarbonCalculator'!Print_Area</vt:lpstr>
      <vt:lpstr>StandardProjectCarbonCalculator!Print_Area</vt:lpstr>
      <vt:lpstr>RC_SP</vt:lpstr>
      <vt:lpstr>RC_YC</vt:lpstr>
      <vt:lpstr>SAB_SP</vt:lpstr>
      <vt:lpstr>SAB_YC</vt:lpstr>
      <vt:lpstr>Select_SP</vt:lpstr>
      <vt:lpstr>Select_YC</vt:lpstr>
      <vt:lpstr>SP_SP</vt:lpstr>
      <vt:lpstr>SP_YC</vt:lpstr>
      <vt:lpstr>Species_Lookup</vt:lpstr>
      <vt:lpstr>SS_SP</vt:lpstr>
      <vt:lpstr>SS_YC</vt:lpstr>
      <vt:lpstr>WH_SP</vt:lpstr>
      <vt:lpstr>WH_YC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 Vicky</dc:creator>
  <cp:lastModifiedBy>u321688</cp:lastModifiedBy>
  <cp:lastPrinted>2019-11-21T12:37:24Z</cp:lastPrinted>
  <dcterms:created xsi:type="dcterms:W3CDTF">2011-07-20T09:06:55Z</dcterms:created>
  <dcterms:modified xsi:type="dcterms:W3CDTF">2021-04-19T20:23:31Z</dcterms:modified>
</cp:coreProperties>
</file>